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HÀNG TỒN HUY VŨ\"/>
    </mc:Choice>
  </mc:AlternateContent>
  <xr:revisionPtr revIDLastSave="0" documentId="13_ncr:1_{9A860A2B-0FA7-4622-BB10-81355DC837BB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xn chỉnh 2023" sheetId="9" r:id="rId1"/>
    <sheet name="2023" sheetId="1" r:id="rId2"/>
    <sheet name="Sheet2" sheetId="7" r:id="rId3"/>
    <sheet name="Sheet1" sheetId="6" r:id="rId4"/>
    <sheet name="2024" sheetId="2" r:id="rId5"/>
    <sheet name="tk 2024 bs" sheetId="12" r:id="rId6"/>
    <sheet name="tk 2024" sheetId="10" r:id="rId7"/>
    <sheet name="xn chỉnh 2024" sheetId="8" r:id="rId8"/>
    <sheet name="Trang tính3" sheetId="3" state="hidden" r:id="rId9"/>
    <sheet name="Bản sao của Trang tính3" sheetId="4" state="hidden" r:id="rId10"/>
    <sheet name="Bản sao của 2024" sheetId="5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10" hidden="1">'Bản sao của 2024'!$A$1:$P$3469</definedName>
    <definedName name="_xlnm._FilterDatabase" localSheetId="9" hidden="1">'Bản sao của Trang tính3'!$A$1:$Y$3966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2" l="1"/>
  <c r="O13" i="12"/>
  <c r="O12" i="12"/>
  <c r="O11" i="12"/>
  <c r="O10" i="12"/>
  <c r="O9" i="12"/>
  <c r="Q7" i="12"/>
  <c r="L6" i="12"/>
  <c r="L15" i="12" s="1"/>
  <c r="L17" i="12" s="1"/>
  <c r="P4" i="12"/>
  <c r="O4" i="12"/>
  <c r="P5" i="12"/>
  <c r="O5" i="12"/>
  <c r="O3" i="12"/>
  <c r="K15" i="12"/>
  <c r="E15" i="12"/>
  <c r="D15" i="12"/>
  <c r="C15" i="12"/>
  <c r="B15" i="12"/>
  <c r="R14" i="12"/>
  <c r="Q14" i="12"/>
  <c r="H14" i="12"/>
  <c r="J14" i="12" s="1"/>
  <c r="G14" i="12"/>
  <c r="I14" i="12" s="1"/>
  <c r="R13" i="12"/>
  <c r="Q13" i="12"/>
  <c r="S13" i="12" s="1"/>
  <c r="N13" i="12"/>
  <c r="H13" i="12"/>
  <c r="J13" i="12" s="1"/>
  <c r="G13" i="12"/>
  <c r="I13" i="12" s="1"/>
  <c r="R12" i="12"/>
  <c r="Q12" i="12"/>
  <c r="S12" i="12" s="1"/>
  <c r="J12" i="12"/>
  <c r="H12" i="12"/>
  <c r="G12" i="12"/>
  <c r="I12" i="12" s="1"/>
  <c r="S11" i="12"/>
  <c r="R11" i="12"/>
  <c r="Q11" i="12"/>
  <c r="H11" i="12"/>
  <c r="J11" i="12" s="1"/>
  <c r="G11" i="12"/>
  <c r="I11" i="12" s="1"/>
  <c r="R10" i="12"/>
  <c r="Q10" i="12"/>
  <c r="H10" i="12"/>
  <c r="J10" i="12" s="1"/>
  <c r="G10" i="12"/>
  <c r="I10" i="12" s="1"/>
  <c r="S9" i="12"/>
  <c r="R9" i="12"/>
  <c r="Q9" i="12"/>
  <c r="N9" i="12"/>
  <c r="I9" i="12"/>
  <c r="H9" i="12"/>
  <c r="J9" i="12" s="1"/>
  <c r="G9" i="12"/>
  <c r="R8" i="12"/>
  <c r="Q8" i="12"/>
  <c r="S8" i="12" s="1"/>
  <c r="H8" i="12"/>
  <c r="J8" i="12" s="1"/>
  <c r="G8" i="12"/>
  <c r="I8" i="12" s="1"/>
  <c r="R7" i="12"/>
  <c r="N7" i="12"/>
  <c r="I7" i="12"/>
  <c r="H7" i="12"/>
  <c r="J7" i="12" s="1"/>
  <c r="G7" i="12"/>
  <c r="R6" i="12"/>
  <c r="Q6" i="12"/>
  <c r="N6" i="12"/>
  <c r="J6" i="12"/>
  <c r="I6" i="12"/>
  <c r="R5" i="12"/>
  <c r="Q5" i="12"/>
  <c r="I5" i="12"/>
  <c r="H5" i="12"/>
  <c r="J5" i="12" s="1"/>
  <c r="G5" i="12"/>
  <c r="I4" i="12"/>
  <c r="H4" i="12"/>
  <c r="J4" i="12" s="1"/>
  <c r="G4" i="12"/>
  <c r="W3" i="12"/>
  <c r="S3" i="12"/>
  <c r="R3" i="12"/>
  <c r="R15" i="12" s="1"/>
  <c r="Q3" i="12"/>
  <c r="M3" i="12"/>
  <c r="V3" i="12" s="1"/>
  <c r="I3" i="12"/>
  <c r="H3" i="12"/>
  <c r="J3" i="12" s="1"/>
  <c r="G3" i="12"/>
  <c r="G14" i="10"/>
  <c r="F14" i="10"/>
  <c r="G13" i="10"/>
  <c r="F13" i="10"/>
  <c r="R13" i="10"/>
  <c r="M13" i="10"/>
  <c r="R12" i="10"/>
  <c r="M12" i="10"/>
  <c r="G12" i="10"/>
  <c r="F12" i="10"/>
  <c r="R11" i="10"/>
  <c r="P11" i="10"/>
  <c r="M11" i="10"/>
  <c r="G11" i="10"/>
  <c r="F11" i="10"/>
  <c r="R9" i="10"/>
  <c r="M9" i="10"/>
  <c r="R8" i="10"/>
  <c r="M8" i="10"/>
  <c r="R7" i="10"/>
  <c r="M7" i="10"/>
  <c r="M6" i="10"/>
  <c r="R6" i="10" s="1"/>
  <c r="R5" i="10"/>
  <c r="G4" i="10"/>
  <c r="F4" i="10"/>
  <c r="R3" i="10"/>
  <c r="Q3" i="10"/>
  <c r="P3" i="10"/>
  <c r="S6" i="12" l="1"/>
  <c r="S18" i="12"/>
  <c r="O15" i="12"/>
  <c r="Q15" i="12"/>
  <c r="S7" i="12"/>
  <c r="G15" i="12"/>
  <c r="G16" i="12" s="1"/>
  <c r="P3" i="12"/>
  <c r="P15" i="12" s="1"/>
  <c r="I15" i="12"/>
  <c r="H15" i="12"/>
  <c r="M15" i="12"/>
  <c r="S5" i="12"/>
  <c r="M5" i="10"/>
  <c r="L3" i="10"/>
  <c r="L15" i="10" s="1"/>
  <c r="K3" i="10"/>
  <c r="K15" i="10" s="1"/>
  <c r="K17" i="10" s="1"/>
  <c r="M3" i="10"/>
  <c r="V3" i="10"/>
  <c r="C15" i="10"/>
  <c r="D15" i="10"/>
  <c r="E15" i="10"/>
  <c r="J15" i="10"/>
  <c r="N15" i="10"/>
  <c r="O15" i="10"/>
  <c r="B15" i="10"/>
  <c r="I14" i="10"/>
  <c r="H14" i="10"/>
  <c r="I13" i="10"/>
  <c r="H13" i="10"/>
  <c r="I12" i="10"/>
  <c r="H12" i="10"/>
  <c r="H11" i="10"/>
  <c r="I11" i="10"/>
  <c r="S16" i="12" l="1"/>
  <c r="S19" i="12"/>
  <c r="J16" i="12"/>
  <c r="J15" i="12"/>
  <c r="U3" i="10"/>
  <c r="G10" i="10"/>
  <c r="I10" i="10" s="1"/>
  <c r="F10" i="10"/>
  <c r="H10" i="10" s="1"/>
  <c r="G9" i="10"/>
  <c r="I9" i="10" s="1"/>
  <c r="F9" i="10"/>
  <c r="H9" i="10" s="1"/>
  <c r="G8" i="10"/>
  <c r="I8" i="10" s="1"/>
  <c r="F8" i="10"/>
  <c r="H8" i="10" s="1"/>
  <c r="G7" i="10"/>
  <c r="I7" i="10" s="1"/>
  <c r="F7" i="10"/>
  <c r="H7" i="10" s="1"/>
  <c r="G6" i="10"/>
  <c r="I6" i="10" s="1"/>
  <c r="F6" i="10"/>
  <c r="H6" i="10" s="1"/>
  <c r="G5" i="10"/>
  <c r="I5" i="10" s="1"/>
  <c r="F5" i="10"/>
  <c r="H5" i="10" s="1"/>
  <c r="I4" i="10"/>
  <c r="H4" i="10"/>
  <c r="Q14" i="10"/>
  <c r="P14" i="10"/>
  <c r="Q13" i="10"/>
  <c r="P13" i="10"/>
  <c r="Q11" i="10"/>
  <c r="Q12" i="10"/>
  <c r="P12" i="10"/>
  <c r="Q10" i="10"/>
  <c r="P10" i="10"/>
  <c r="Q9" i="10"/>
  <c r="P9" i="10"/>
  <c r="R18" i="10" s="1"/>
  <c r="Q8" i="10"/>
  <c r="P8" i="10"/>
  <c r="Q7" i="10"/>
  <c r="P7" i="10"/>
  <c r="Q6" i="10"/>
  <c r="P6" i="10"/>
  <c r="Q5" i="10"/>
  <c r="Q15" i="10" s="1"/>
  <c r="P5" i="10"/>
  <c r="P15" i="10" s="1"/>
  <c r="R16" i="10" s="1"/>
  <c r="R19" i="10" s="1"/>
  <c r="G2770" i="8"/>
  <c r="G2769" i="8"/>
  <c r="K2275" i="9"/>
  <c r="K1" i="9" s="1"/>
  <c r="I2275" i="9"/>
  <c r="I1" i="9" s="1"/>
  <c r="H2275" i="9"/>
  <c r="H1" i="9" s="1"/>
  <c r="G2275" i="9"/>
  <c r="G1" i="9" s="1"/>
  <c r="F2275" i="9"/>
  <c r="F1" i="9" s="1"/>
  <c r="D2275" i="9"/>
  <c r="D1" i="9" s="1"/>
  <c r="C2275" i="9"/>
  <c r="C1" i="9" s="1"/>
  <c r="M2274" i="9"/>
  <c r="J2274" i="9"/>
  <c r="L2274" i="9" s="1"/>
  <c r="N2274" i="9" s="1"/>
  <c r="M2273" i="9"/>
  <c r="J2273" i="9"/>
  <c r="L2273" i="9" s="1"/>
  <c r="N2273" i="9" s="1"/>
  <c r="M2272" i="9"/>
  <c r="J2272" i="9"/>
  <c r="L2272" i="9" s="1"/>
  <c r="N2272" i="9" s="1"/>
  <c r="M2271" i="9"/>
  <c r="J2271" i="9"/>
  <c r="L2271" i="9" s="1"/>
  <c r="N2271" i="9" s="1"/>
  <c r="M2270" i="9"/>
  <c r="J2270" i="9"/>
  <c r="L2270" i="9" s="1"/>
  <c r="N2270" i="9" s="1"/>
  <c r="M2269" i="9"/>
  <c r="J2269" i="9"/>
  <c r="L2269" i="9" s="1"/>
  <c r="N2269" i="9" s="1"/>
  <c r="M2268" i="9"/>
  <c r="J2268" i="9"/>
  <c r="L2268" i="9" s="1"/>
  <c r="N2268" i="9" s="1"/>
  <c r="M2267" i="9"/>
  <c r="J2267" i="9"/>
  <c r="L2267" i="9" s="1"/>
  <c r="N2267" i="9" s="1"/>
  <c r="M2266" i="9"/>
  <c r="J2266" i="9"/>
  <c r="L2266" i="9" s="1"/>
  <c r="N2266" i="9" s="1"/>
  <c r="M2265" i="9"/>
  <c r="J2265" i="9"/>
  <c r="L2265" i="9" s="1"/>
  <c r="N2265" i="9" s="1"/>
  <c r="M2264" i="9"/>
  <c r="J2264" i="9"/>
  <c r="L2264" i="9" s="1"/>
  <c r="N2264" i="9" s="1"/>
  <c r="M2263" i="9"/>
  <c r="J2263" i="9"/>
  <c r="L2263" i="9" s="1"/>
  <c r="N2263" i="9" s="1"/>
  <c r="M2262" i="9"/>
  <c r="J2262" i="9"/>
  <c r="L2262" i="9" s="1"/>
  <c r="N2262" i="9" s="1"/>
  <c r="M2261" i="9"/>
  <c r="J2261" i="9"/>
  <c r="L2261" i="9" s="1"/>
  <c r="N2261" i="9" s="1"/>
  <c r="M2260" i="9"/>
  <c r="J2260" i="9"/>
  <c r="L2260" i="9" s="1"/>
  <c r="N2260" i="9" s="1"/>
  <c r="M2259" i="9"/>
  <c r="J2259" i="9"/>
  <c r="L2259" i="9" s="1"/>
  <c r="N2259" i="9" s="1"/>
  <c r="M2258" i="9"/>
  <c r="J2258" i="9"/>
  <c r="L2258" i="9" s="1"/>
  <c r="N2258" i="9" s="1"/>
  <c r="M2257" i="9"/>
  <c r="J2257" i="9"/>
  <c r="L2257" i="9" s="1"/>
  <c r="N2257" i="9" s="1"/>
  <c r="M2256" i="9"/>
  <c r="J2256" i="9"/>
  <c r="L2256" i="9" s="1"/>
  <c r="N2256" i="9" s="1"/>
  <c r="M2255" i="9"/>
  <c r="J2255" i="9"/>
  <c r="L2255" i="9" s="1"/>
  <c r="N2255" i="9" s="1"/>
  <c r="M2254" i="9"/>
  <c r="J2254" i="9"/>
  <c r="L2254" i="9" s="1"/>
  <c r="N2254" i="9" s="1"/>
  <c r="M2253" i="9"/>
  <c r="J2253" i="9"/>
  <c r="L2253" i="9" s="1"/>
  <c r="N2253" i="9" s="1"/>
  <c r="M2252" i="9"/>
  <c r="J2252" i="9"/>
  <c r="L2252" i="9" s="1"/>
  <c r="N2252" i="9" s="1"/>
  <c r="M2251" i="9"/>
  <c r="J2251" i="9"/>
  <c r="L2251" i="9" s="1"/>
  <c r="N2251" i="9" s="1"/>
  <c r="M2250" i="9"/>
  <c r="J2250" i="9"/>
  <c r="L2250" i="9" s="1"/>
  <c r="N2250" i="9" s="1"/>
  <c r="M2249" i="9"/>
  <c r="J2249" i="9"/>
  <c r="L2249" i="9" s="1"/>
  <c r="N2249" i="9" s="1"/>
  <c r="M2248" i="9"/>
  <c r="J2248" i="9"/>
  <c r="L2248" i="9" s="1"/>
  <c r="N2248" i="9" s="1"/>
  <c r="M2247" i="9"/>
  <c r="J2247" i="9"/>
  <c r="L2247" i="9" s="1"/>
  <c r="N2247" i="9" s="1"/>
  <c r="M2246" i="9"/>
  <c r="J2246" i="9"/>
  <c r="L2246" i="9" s="1"/>
  <c r="N2246" i="9" s="1"/>
  <c r="M2245" i="9"/>
  <c r="J2245" i="9"/>
  <c r="L2245" i="9" s="1"/>
  <c r="N2245" i="9" s="1"/>
  <c r="M2244" i="9"/>
  <c r="J2244" i="9"/>
  <c r="L2244" i="9" s="1"/>
  <c r="N2244" i="9" s="1"/>
  <c r="M2243" i="9"/>
  <c r="J2243" i="9"/>
  <c r="L2243" i="9" s="1"/>
  <c r="N2243" i="9" s="1"/>
  <c r="M2242" i="9"/>
  <c r="J2242" i="9"/>
  <c r="L2242" i="9" s="1"/>
  <c r="N2242" i="9" s="1"/>
  <c r="M2241" i="9"/>
  <c r="J2241" i="9"/>
  <c r="L2241" i="9" s="1"/>
  <c r="N2241" i="9" s="1"/>
  <c r="M2240" i="9"/>
  <c r="J2240" i="9"/>
  <c r="L2240" i="9" s="1"/>
  <c r="N2240" i="9" s="1"/>
  <c r="M2239" i="9"/>
  <c r="J2239" i="9"/>
  <c r="L2239" i="9" s="1"/>
  <c r="N2239" i="9" s="1"/>
  <c r="M2238" i="9"/>
  <c r="J2238" i="9"/>
  <c r="L2238" i="9" s="1"/>
  <c r="N2238" i="9" s="1"/>
  <c r="M2237" i="9"/>
  <c r="J2237" i="9"/>
  <c r="L2237" i="9" s="1"/>
  <c r="N2237" i="9" s="1"/>
  <c r="M2236" i="9"/>
  <c r="J2236" i="9"/>
  <c r="L2236" i="9" s="1"/>
  <c r="N2236" i="9" s="1"/>
  <c r="M2235" i="9"/>
  <c r="J2235" i="9"/>
  <c r="L2235" i="9" s="1"/>
  <c r="N2235" i="9" s="1"/>
  <c r="M2234" i="9"/>
  <c r="J2234" i="9"/>
  <c r="L2234" i="9" s="1"/>
  <c r="N2234" i="9" s="1"/>
  <c r="M2233" i="9"/>
  <c r="J2233" i="9"/>
  <c r="L2233" i="9" s="1"/>
  <c r="N2233" i="9" s="1"/>
  <c r="M2232" i="9"/>
  <c r="J2232" i="9"/>
  <c r="L2232" i="9" s="1"/>
  <c r="N2232" i="9" s="1"/>
  <c r="M2231" i="9"/>
  <c r="J2231" i="9"/>
  <c r="L2231" i="9" s="1"/>
  <c r="N2231" i="9" s="1"/>
  <c r="M2230" i="9"/>
  <c r="J2230" i="9"/>
  <c r="L2230" i="9" s="1"/>
  <c r="N2230" i="9" s="1"/>
  <c r="M2229" i="9"/>
  <c r="J2229" i="9"/>
  <c r="L2229" i="9" s="1"/>
  <c r="N2229" i="9" s="1"/>
  <c r="M2228" i="9"/>
  <c r="J2228" i="9"/>
  <c r="L2228" i="9" s="1"/>
  <c r="N2228" i="9" s="1"/>
  <c r="M2227" i="9"/>
  <c r="J2227" i="9"/>
  <c r="L2227" i="9" s="1"/>
  <c r="N2227" i="9" s="1"/>
  <c r="M2226" i="9"/>
  <c r="J2226" i="9"/>
  <c r="L2226" i="9" s="1"/>
  <c r="N2226" i="9" s="1"/>
  <c r="M2225" i="9"/>
  <c r="J2225" i="9"/>
  <c r="L2225" i="9" s="1"/>
  <c r="N2225" i="9" s="1"/>
  <c r="M2224" i="9"/>
  <c r="J2224" i="9"/>
  <c r="L2224" i="9" s="1"/>
  <c r="N2224" i="9" s="1"/>
  <c r="M2223" i="9"/>
  <c r="J2223" i="9"/>
  <c r="L2223" i="9" s="1"/>
  <c r="N2223" i="9" s="1"/>
  <c r="M2222" i="9"/>
  <c r="J2222" i="9"/>
  <c r="L2222" i="9" s="1"/>
  <c r="N2222" i="9" s="1"/>
  <c r="M2221" i="9"/>
  <c r="J2221" i="9"/>
  <c r="L2221" i="9" s="1"/>
  <c r="N2221" i="9" s="1"/>
  <c r="M2220" i="9"/>
  <c r="J2220" i="9"/>
  <c r="L2220" i="9" s="1"/>
  <c r="N2220" i="9" s="1"/>
  <c r="M2219" i="9"/>
  <c r="J2219" i="9"/>
  <c r="L2219" i="9" s="1"/>
  <c r="N2219" i="9" s="1"/>
  <c r="M2218" i="9"/>
  <c r="J2218" i="9"/>
  <c r="L2218" i="9" s="1"/>
  <c r="N2218" i="9" s="1"/>
  <c r="M2217" i="9"/>
  <c r="J2217" i="9"/>
  <c r="L2217" i="9" s="1"/>
  <c r="N2217" i="9" s="1"/>
  <c r="M2216" i="9"/>
  <c r="J2216" i="9"/>
  <c r="L2216" i="9" s="1"/>
  <c r="N2216" i="9" s="1"/>
  <c r="M2215" i="9"/>
  <c r="J2215" i="9"/>
  <c r="L2215" i="9" s="1"/>
  <c r="N2215" i="9" s="1"/>
  <c r="M2214" i="9"/>
  <c r="J2214" i="9"/>
  <c r="L2214" i="9" s="1"/>
  <c r="N2214" i="9" s="1"/>
  <c r="M2213" i="9"/>
  <c r="J2213" i="9"/>
  <c r="L2213" i="9" s="1"/>
  <c r="N2213" i="9" s="1"/>
  <c r="M2212" i="9"/>
  <c r="J2212" i="9"/>
  <c r="L2212" i="9" s="1"/>
  <c r="N2212" i="9" s="1"/>
  <c r="M2211" i="9"/>
  <c r="J2211" i="9"/>
  <c r="L2211" i="9" s="1"/>
  <c r="N2211" i="9" s="1"/>
  <c r="M2210" i="9"/>
  <c r="J2210" i="9"/>
  <c r="L2210" i="9" s="1"/>
  <c r="N2210" i="9" s="1"/>
  <c r="M2209" i="9"/>
  <c r="J2209" i="9"/>
  <c r="L2209" i="9" s="1"/>
  <c r="N2209" i="9" s="1"/>
  <c r="M2208" i="9"/>
  <c r="J2208" i="9"/>
  <c r="L2208" i="9" s="1"/>
  <c r="N2208" i="9" s="1"/>
  <c r="M2207" i="9"/>
  <c r="J2207" i="9"/>
  <c r="L2207" i="9" s="1"/>
  <c r="N2207" i="9" s="1"/>
  <c r="M2206" i="9"/>
  <c r="J2206" i="9"/>
  <c r="L2206" i="9" s="1"/>
  <c r="N2206" i="9" s="1"/>
  <c r="M2205" i="9"/>
  <c r="J2205" i="9"/>
  <c r="L2205" i="9" s="1"/>
  <c r="N2205" i="9" s="1"/>
  <c r="M2204" i="9"/>
  <c r="J2204" i="9"/>
  <c r="L2204" i="9" s="1"/>
  <c r="N2204" i="9" s="1"/>
  <c r="M2203" i="9"/>
  <c r="J2203" i="9"/>
  <c r="L2203" i="9" s="1"/>
  <c r="N2203" i="9" s="1"/>
  <c r="M2202" i="9"/>
  <c r="J2202" i="9"/>
  <c r="L2202" i="9" s="1"/>
  <c r="N2202" i="9" s="1"/>
  <c r="M2201" i="9"/>
  <c r="J2201" i="9"/>
  <c r="L2201" i="9" s="1"/>
  <c r="N2201" i="9" s="1"/>
  <c r="M2200" i="9"/>
  <c r="J2200" i="9"/>
  <c r="L2200" i="9" s="1"/>
  <c r="N2200" i="9" s="1"/>
  <c r="M2199" i="9"/>
  <c r="J2199" i="9"/>
  <c r="L2199" i="9" s="1"/>
  <c r="N2199" i="9" s="1"/>
  <c r="M2198" i="9"/>
  <c r="J2198" i="9"/>
  <c r="L2198" i="9" s="1"/>
  <c r="N2198" i="9" s="1"/>
  <c r="M2197" i="9"/>
  <c r="J2197" i="9"/>
  <c r="L2197" i="9" s="1"/>
  <c r="N2197" i="9" s="1"/>
  <c r="M2196" i="9"/>
  <c r="J2196" i="9"/>
  <c r="L2196" i="9" s="1"/>
  <c r="N2196" i="9" s="1"/>
  <c r="M2195" i="9"/>
  <c r="J2195" i="9"/>
  <c r="L2195" i="9" s="1"/>
  <c r="N2195" i="9" s="1"/>
  <c r="M2194" i="9"/>
  <c r="J2194" i="9"/>
  <c r="L2194" i="9" s="1"/>
  <c r="N2194" i="9" s="1"/>
  <c r="M2193" i="9"/>
  <c r="J2193" i="9"/>
  <c r="L2193" i="9" s="1"/>
  <c r="N2193" i="9" s="1"/>
  <c r="M2192" i="9"/>
  <c r="J2192" i="9"/>
  <c r="L2192" i="9" s="1"/>
  <c r="N2192" i="9" s="1"/>
  <c r="M2191" i="9"/>
  <c r="J2191" i="9"/>
  <c r="L2191" i="9" s="1"/>
  <c r="N2191" i="9" s="1"/>
  <c r="M2190" i="9"/>
  <c r="J2190" i="9"/>
  <c r="L2190" i="9" s="1"/>
  <c r="N2190" i="9" s="1"/>
  <c r="M2189" i="9"/>
  <c r="J2189" i="9"/>
  <c r="L2189" i="9" s="1"/>
  <c r="N2189" i="9" s="1"/>
  <c r="M2188" i="9"/>
  <c r="J2188" i="9"/>
  <c r="L2188" i="9" s="1"/>
  <c r="N2188" i="9" s="1"/>
  <c r="M2187" i="9"/>
  <c r="J2187" i="9"/>
  <c r="L2187" i="9" s="1"/>
  <c r="N2187" i="9" s="1"/>
  <c r="M2186" i="9"/>
  <c r="J2186" i="9"/>
  <c r="L2186" i="9" s="1"/>
  <c r="N2186" i="9" s="1"/>
  <c r="M2185" i="9"/>
  <c r="J2185" i="9"/>
  <c r="L2185" i="9" s="1"/>
  <c r="N2185" i="9" s="1"/>
  <c r="M2184" i="9"/>
  <c r="J2184" i="9"/>
  <c r="L2184" i="9" s="1"/>
  <c r="N2184" i="9" s="1"/>
  <c r="M2183" i="9"/>
  <c r="J2183" i="9"/>
  <c r="L2183" i="9" s="1"/>
  <c r="N2183" i="9" s="1"/>
  <c r="M2182" i="9"/>
  <c r="J2182" i="9"/>
  <c r="L2182" i="9" s="1"/>
  <c r="N2182" i="9" s="1"/>
  <c r="M2181" i="9"/>
  <c r="J2181" i="9"/>
  <c r="L2181" i="9" s="1"/>
  <c r="N2181" i="9" s="1"/>
  <c r="M2180" i="9"/>
  <c r="J2180" i="9"/>
  <c r="L2180" i="9" s="1"/>
  <c r="N2180" i="9" s="1"/>
  <c r="M2179" i="9"/>
  <c r="J2179" i="9"/>
  <c r="L2179" i="9" s="1"/>
  <c r="N2179" i="9" s="1"/>
  <c r="M2178" i="9"/>
  <c r="J2178" i="9"/>
  <c r="L2178" i="9" s="1"/>
  <c r="N2178" i="9" s="1"/>
  <c r="M2177" i="9"/>
  <c r="J2177" i="9"/>
  <c r="L2177" i="9" s="1"/>
  <c r="N2177" i="9" s="1"/>
  <c r="M2176" i="9"/>
  <c r="J2176" i="9"/>
  <c r="L2176" i="9" s="1"/>
  <c r="N2176" i="9" s="1"/>
  <c r="M2175" i="9"/>
  <c r="J2175" i="9"/>
  <c r="L2175" i="9" s="1"/>
  <c r="N2175" i="9" s="1"/>
  <c r="M2174" i="9"/>
  <c r="J2174" i="9"/>
  <c r="L2174" i="9" s="1"/>
  <c r="N2174" i="9" s="1"/>
  <c r="M2173" i="9"/>
  <c r="J2173" i="9"/>
  <c r="L2173" i="9" s="1"/>
  <c r="N2173" i="9" s="1"/>
  <c r="M2172" i="9"/>
  <c r="J2172" i="9"/>
  <c r="L2172" i="9" s="1"/>
  <c r="N2172" i="9" s="1"/>
  <c r="M2171" i="9"/>
  <c r="J2171" i="9"/>
  <c r="L2171" i="9" s="1"/>
  <c r="N2171" i="9" s="1"/>
  <c r="M2170" i="9"/>
  <c r="J2170" i="9"/>
  <c r="L2170" i="9" s="1"/>
  <c r="N2170" i="9" s="1"/>
  <c r="M2169" i="9"/>
  <c r="J2169" i="9"/>
  <c r="L2169" i="9" s="1"/>
  <c r="N2169" i="9" s="1"/>
  <c r="M2168" i="9"/>
  <c r="J2168" i="9"/>
  <c r="L2168" i="9" s="1"/>
  <c r="N2168" i="9" s="1"/>
  <c r="M2167" i="9"/>
  <c r="J2167" i="9"/>
  <c r="L2167" i="9" s="1"/>
  <c r="N2167" i="9" s="1"/>
  <c r="M2166" i="9"/>
  <c r="J2166" i="9"/>
  <c r="L2166" i="9" s="1"/>
  <c r="N2166" i="9" s="1"/>
  <c r="M2165" i="9"/>
  <c r="J2165" i="9"/>
  <c r="L2165" i="9" s="1"/>
  <c r="N2165" i="9" s="1"/>
  <c r="M2164" i="9"/>
  <c r="J2164" i="9"/>
  <c r="L2164" i="9" s="1"/>
  <c r="N2164" i="9" s="1"/>
  <c r="M2163" i="9"/>
  <c r="J2163" i="9"/>
  <c r="L2163" i="9" s="1"/>
  <c r="N2163" i="9" s="1"/>
  <c r="M2162" i="9"/>
  <c r="J2162" i="9"/>
  <c r="L2162" i="9" s="1"/>
  <c r="N2162" i="9" s="1"/>
  <c r="M2161" i="9"/>
  <c r="J2161" i="9"/>
  <c r="L2161" i="9" s="1"/>
  <c r="N2161" i="9" s="1"/>
  <c r="M2160" i="9"/>
  <c r="J2160" i="9"/>
  <c r="L2160" i="9" s="1"/>
  <c r="N2160" i="9" s="1"/>
  <c r="M2159" i="9"/>
  <c r="J2159" i="9"/>
  <c r="L2159" i="9" s="1"/>
  <c r="N2159" i="9" s="1"/>
  <c r="M2158" i="9"/>
  <c r="J2158" i="9"/>
  <c r="L2158" i="9" s="1"/>
  <c r="N2158" i="9" s="1"/>
  <c r="M2157" i="9"/>
  <c r="J2157" i="9"/>
  <c r="L2157" i="9" s="1"/>
  <c r="N2157" i="9" s="1"/>
  <c r="M2156" i="9"/>
  <c r="J2156" i="9"/>
  <c r="L2156" i="9" s="1"/>
  <c r="N2156" i="9" s="1"/>
  <c r="M2155" i="9"/>
  <c r="J2155" i="9"/>
  <c r="L2155" i="9" s="1"/>
  <c r="N2155" i="9" s="1"/>
  <c r="M2154" i="9"/>
  <c r="J2154" i="9"/>
  <c r="L2154" i="9" s="1"/>
  <c r="N2154" i="9" s="1"/>
  <c r="M2153" i="9"/>
  <c r="J2153" i="9"/>
  <c r="L2153" i="9" s="1"/>
  <c r="N2153" i="9" s="1"/>
  <c r="M2152" i="9"/>
  <c r="J2152" i="9"/>
  <c r="L2152" i="9" s="1"/>
  <c r="N2152" i="9" s="1"/>
  <c r="M2151" i="9"/>
  <c r="J2151" i="9"/>
  <c r="L2151" i="9" s="1"/>
  <c r="N2151" i="9" s="1"/>
  <c r="M2150" i="9"/>
  <c r="J2150" i="9"/>
  <c r="L2150" i="9" s="1"/>
  <c r="N2150" i="9" s="1"/>
  <c r="M2149" i="9"/>
  <c r="J2149" i="9"/>
  <c r="L2149" i="9" s="1"/>
  <c r="N2149" i="9" s="1"/>
  <c r="M2148" i="9"/>
  <c r="J2148" i="9"/>
  <c r="L2148" i="9" s="1"/>
  <c r="N2148" i="9" s="1"/>
  <c r="M2147" i="9"/>
  <c r="J2147" i="9"/>
  <c r="L2147" i="9" s="1"/>
  <c r="N2147" i="9" s="1"/>
  <c r="M2146" i="9"/>
  <c r="J2146" i="9"/>
  <c r="L2146" i="9" s="1"/>
  <c r="N2146" i="9" s="1"/>
  <c r="M2145" i="9"/>
  <c r="J2145" i="9"/>
  <c r="L2145" i="9" s="1"/>
  <c r="N2145" i="9" s="1"/>
  <c r="M2144" i="9"/>
  <c r="J2144" i="9"/>
  <c r="L2144" i="9" s="1"/>
  <c r="N2144" i="9" s="1"/>
  <c r="M2143" i="9"/>
  <c r="J2143" i="9"/>
  <c r="L2143" i="9" s="1"/>
  <c r="N2143" i="9" s="1"/>
  <c r="M2142" i="9"/>
  <c r="J2142" i="9"/>
  <c r="L2142" i="9" s="1"/>
  <c r="N2142" i="9" s="1"/>
  <c r="M2141" i="9"/>
  <c r="J2141" i="9"/>
  <c r="L2141" i="9" s="1"/>
  <c r="N2141" i="9" s="1"/>
  <c r="M2140" i="9"/>
  <c r="J2140" i="9"/>
  <c r="L2140" i="9" s="1"/>
  <c r="N2140" i="9" s="1"/>
  <c r="M2139" i="9"/>
  <c r="J2139" i="9"/>
  <c r="L2139" i="9" s="1"/>
  <c r="N2139" i="9" s="1"/>
  <c r="M2138" i="9"/>
  <c r="J2138" i="9"/>
  <c r="L2138" i="9" s="1"/>
  <c r="N2138" i="9" s="1"/>
  <c r="M2137" i="9"/>
  <c r="J2137" i="9"/>
  <c r="L2137" i="9" s="1"/>
  <c r="N2137" i="9" s="1"/>
  <c r="M2136" i="9"/>
  <c r="J2136" i="9"/>
  <c r="L2136" i="9" s="1"/>
  <c r="N2136" i="9" s="1"/>
  <c r="M2135" i="9"/>
  <c r="J2135" i="9"/>
  <c r="L2135" i="9" s="1"/>
  <c r="N2135" i="9" s="1"/>
  <c r="M2134" i="9"/>
  <c r="J2134" i="9"/>
  <c r="L2134" i="9" s="1"/>
  <c r="N2134" i="9" s="1"/>
  <c r="M2133" i="9"/>
  <c r="J2133" i="9"/>
  <c r="L2133" i="9" s="1"/>
  <c r="N2133" i="9" s="1"/>
  <c r="M2132" i="9"/>
  <c r="J2132" i="9"/>
  <c r="L2132" i="9" s="1"/>
  <c r="N2132" i="9" s="1"/>
  <c r="M2131" i="9"/>
  <c r="J2131" i="9"/>
  <c r="L2131" i="9" s="1"/>
  <c r="N2131" i="9" s="1"/>
  <c r="M2130" i="9"/>
  <c r="J2130" i="9"/>
  <c r="L2130" i="9" s="1"/>
  <c r="N2130" i="9" s="1"/>
  <c r="M2129" i="9"/>
  <c r="J2129" i="9"/>
  <c r="L2129" i="9" s="1"/>
  <c r="N2129" i="9" s="1"/>
  <c r="M2128" i="9"/>
  <c r="J2128" i="9"/>
  <c r="L2128" i="9" s="1"/>
  <c r="N2128" i="9" s="1"/>
  <c r="M2127" i="9"/>
  <c r="J2127" i="9"/>
  <c r="L2127" i="9" s="1"/>
  <c r="N2127" i="9" s="1"/>
  <c r="M2126" i="9"/>
  <c r="J2126" i="9"/>
  <c r="L2126" i="9" s="1"/>
  <c r="N2126" i="9" s="1"/>
  <c r="M2125" i="9"/>
  <c r="J2125" i="9"/>
  <c r="L2125" i="9" s="1"/>
  <c r="N2125" i="9" s="1"/>
  <c r="M2124" i="9"/>
  <c r="J2124" i="9"/>
  <c r="L2124" i="9" s="1"/>
  <c r="N2124" i="9" s="1"/>
  <c r="M2123" i="9"/>
  <c r="J2123" i="9"/>
  <c r="L2123" i="9" s="1"/>
  <c r="N2123" i="9" s="1"/>
  <c r="M2122" i="9"/>
  <c r="J2122" i="9"/>
  <c r="L2122" i="9" s="1"/>
  <c r="N2122" i="9" s="1"/>
  <c r="M2121" i="9"/>
  <c r="J2121" i="9"/>
  <c r="L2121" i="9" s="1"/>
  <c r="N2121" i="9" s="1"/>
  <c r="M2120" i="9"/>
  <c r="J2120" i="9"/>
  <c r="L2120" i="9" s="1"/>
  <c r="N2120" i="9" s="1"/>
  <c r="M2119" i="9"/>
  <c r="J2119" i="9"/>
  <c r="L2119" i="9" s="1"/>
  <c r="N2119" i="9" s="1"/>
  <c r="M2118" i="9"/>
  <c r="J2118" i="9"/>
  <c r="L2118" i="9" s="1"/>
  <c r="N2118" i="9" s="1"/>
  <c r="M2117" i="9"/>
  <c r="J2117" i="9"/>
  <c r="L2117" i="9" s="1"/>
  <c r="N2117" i="9" s="1"/>
  <c r="M2116" i="9"/>
  <c r="J2116" i="9"/>
  <c r="L2116" i="9" s="1"/>
  <c r="N2116" i="9" s="1"/>
  <c r="M2115" i="9"/>
  <c r="J2115" i="9"/>
  <c r="L2115" i="9" s="1"/>
  <c r="N2115" i="9" s="1"/>
  <c r="M2114" i="9"/>
  <c r="J2114" i="9"/>
  <c r="L2114" i="9" s="1"/>
  <c r="N2114" i="9" s="1"/>
  <c r="M2113" i="9"/>
  <c r="J2113" i="9"/>
  <c r="L2113" i="9" s="1"/>
  <c r="N2113" i="9" s="1"/>
  <c r="M2112" i="9"/>
  <c r="J2112" i="9"/>
  <c r="L2112" i="9" s="1"/>
  <c r="N2112" i="9" s="1"/>
  <c r="M2111" i="9"/>
  <c r="J2111" i="9"/>
  <c r="L2111" i="9" s="1"/>
  <c r="N2111" i="9" s="1"/>
  <c r="M2110" i="9"/>
  <c r="J2110" i="9"/>
  <c r="L2110" i="9" s="1"/>
  <c r="N2110" i="9" s="1"/>
  <c r="M2109" i="9"/>
  <c r="J2109" i="9"/>
  <c r="L2109" i="9" s="1"/>
  <c r="N2109" i="9" s="1"/>
  <c r="M2108" i="9"/>
  <c r="J2108" i="9"/>
  <c r="L2108" i="9" s="1"/>
  <c r="N2108" i="9" s="1"/>
  <c r="M2107" i="9"/>
  <c r="J2107" i="9"/>
  <c r="L2107" i="9" s="1"/>
  <c r="N2107" i="9" s="1"/>
  <c r="M2106" i="9"/>
  <c r="J2106" i="9"/>
  <c r="L2106" i="9" s="1"/>
  <c r="N2106" i="9" s="1"/>
  <c r="M2105" i="9"/>
  <c r="J2105" i="9"/>
  <c r="L2105" i="9" s="1"/>
  <c r="N2105" i="9" s="1"/>
  <c r="M2104" i="9"/>
  <c r="J2104" i="9"/>
  <c r="L2104" i="9" s="1"/>
  <c r="N2104" i="9" s="1"/>
  <c r="M2103" i="9"/>
  <c r="J2103" i="9"/>
  <c r="L2103" i="9" s="1"/>
  <c r="N2103" i="9" s="1"/>
  <c r="M2102" i="9"/>
  <c r="J2102" i="9"/>
  <c r="L2102" i="9" s="1"/>
  <c r="N2102" i="9" s="1"/>
  <c r="M2101" i="9"/>
  <c r="J2101" i="9"/>
  <c r="L2101" i="9" s="1"/>
  <c r="N2101" i="9" s="1"/>
  <c r="M2100" i="9"/>
  <c r="J2100" i="9"/>
  <c r="L2100" i="9" s="1"/>
  <c r="N2100" i="9" s="1"/>
  <c r="M2099" i="9"/>
  <c r="J2099" i="9"/>
  <c r="L2099" i="9" s="1"/>
  <c r="N2099" i="9" s="1"/>
  <c r="M2098" i="9"/>
  <c r="J2098" i="9"/>
  <c r="L2098" i="9" s="1"/>
  <c r="N2098" i="9" s="1"/>
  <c r="M2097" i="9"/>
  <c r="J2097" i="9"/>
  <c r="L2097" i="9" s="1"/>
  <c r="N2097" i="9" s="1"/>
  <c r="M2096" i="9"/>
  <c r="J2096" i="9"/>
  <c r="L2096" i="9" s="1"/>
  <c r="N2096" i="9" s="1"/>
  <c r="M2095" i="9"/>
  <c r="J2095" i="9"/>
  <c r="L2095" i="9" s="1"/>
  <c r="N2095" i="9" s="1"/>
  <c r="M2094" i="9"/>
  <c r="J2094" i="9"/>
  <c r="L2094" i="9" s="1"/>
  <c r="N2094" i="9" s="1"/>
  <c r="M2093" i="9"/>
  <c r="J2093" i="9"/>
  <c r="L2093" i="9" s="1"/>
  <c r="N2093" i="9" s="1"/>
  <c r="M2092" i="9"/>
  <c r="J2092" i="9"/>
  <c r="L2092" i="9" s="1"/>
  <c r="N2092" i="9" s="1"/>
  <c r="M2091" i="9"/>
  <c r="J2091" i="9"/>
  <c r="L2091" i="9" s="1"/>
  <c r="N2091" i="9" s="1"/>
  <c r="M2090" i="9"/>
  <c r="J2090" i="9"/>
  <c r="L2090" i="9" s="1"/>
  <c r="N2090" i="9" s="1"/>
  <c r="M2089" i="9"/>
  <c r="J2089" i="9"/>
  <c r="L2089" i="9" s="1"/>
  <c r="N2089" i="9" s="1"/>
  <c r="M2088" i="9"/>
  <c r="J2088" i="9"/>
  <c r="L2088" i="9" s="1"/>
  <c r="N2088" i="9" s="1"/>
  <c r="M2087" i="9"/>
  <c r="J2087" i="9"/>
  <c r="L2087" i="9" s="1"/>
  <c r="N2087" i="9" s="1"/>
  <c r="M2086" i="9"/>
  <c r="J2086" i="9"/>
  <c r="L2086" i="9" s="1"/>
  <c r="N2086" i="9" s="1"/>
  <c r="M2085" i="9"/>
  <c r="J2085" i="9"/>
  <c r="L2085" i="9" s="1"/>
  <c r="N2085" i="9" s="1"/>
  <c r="M2084" i="9"/>
  <c r="J2084" i="9"/>
  <c r="L2084" i="9" s="1"/>
  <c r="N2084" i="9" s="1"/>
  <c r="M2083" i="9"/>
  <c r="J2083" i="9"/>
  <c r="L2083" i="9" s="1"/>
  <c r="N2083" i="9" s="1"/>
  <c r="M2082" i="9"/>
  <c r="J2082" i="9"/>
  <c r="L2082" i="9" s="1"/>
  <c r="N2082" i="9" s="1"/>
  <c r="M2081" i="9"/>
  <c r="J2081" i="9"/>
  <c r="L2081" i="9" s="1"/>
  <c r="N2081" i="9" s="1"/>
  <c r="M2080" i="9"/>
  <c r="J2080" i="9"/>
  <c r="L2080" i="9" s="1"/>
  <c r="N2080" i="9" s="1"/>
  <c r="M2079" i="9"/>
  <c r="J2079" i="9"/>
  <c r="L2079" i="9" s="1"/>
  <c r="N2079" i="9" s="1"/>
  <c r="M2078" i="9"/>
  <c r="J2078" i="9"/>
  <c r="L2078" i="9" s="1"/>
  <c r="N2078" i="9" s="1"/>
  <c r="M2077" i="9"/>
  <c r="J2077" i="9"/>
  <c r="L2077" i="9" s="1"/>
  <c r="N2077" i="9" s="1"/>
  <c r="M2076" i="9"/>
  <c r="J2076" i="9"/>
  <c r="L2076" i="9" s="1"/>
  <c r="N2076" i="9" s="1"/>
  <c r="M2075" i="9"/>
  <c r="J2075" i="9"/>
  <c r="L2075" i="9" s="1"/>
  <c r="N2075" i="9" s="1"/>
  <c r="M2074" i="9"/>
  <c r="J2074" i="9"/>
  <c r="L2074" i="9" s="1"/>
  <c r="N2074" i="9" s="1"/>
  <c r="M2073" i="9"/>
  <c r="J2073" i="9"/>
  <c r="L2073" i="9" s="1"/>
  <c r="N2073" i="9" s="1"/>
  <c r="M2072" i="9"/>
  <c r="J2072" i="9"/>
  <c r="L2072" i="9" s="1"/>
  <c r="N2072" i="9" s="1"/>
  <c r="M2071" i="9"/>
  <c r="J2071" i="9"/>
  <c r="L2071" i="9" s="1"/>
  <c r="N2071" i="9" s="1"/>
  <c r="M2070" i="9"/>
  <c r="J2070" i="9"/>
  <c r="L2070" i="9" s="1"/>
  <c r="N2070" i="9" s="1"/>
  <c r="M2069" i="9"/>
  <c r="J2069" i="9"/>
  <c r="L2069" i="9" s="1"/>
  <c r="N2069" i="9" s="1"/>
  <c r="M2068" i="9"/>
  <c r="J2068" i="9"/>
  <c r="L2068" i="9" s="1"/>
  <c r="N2068" i="9" s="1"/>
  <c r="M2067" i="9"/>
  <c r="J2067" i="9"/>
  <c r="L2067" i="9" s="1"/>
  <c r="N2067" i="9" s="1"/>
  <c r="M2066" i="9"/>
  <c r="J2066" i="9"/>
  <c r="L2066" i="9" s="1"/>
  <c r="N2066" i="9" s="1"/>
  <c r="M2065" i="9"/>
  <c r="J2065" i="9"/>
  <c r="L2065" i="9" s="1"/>
  <c r="N2065" i="9" s="1"/>
  <c r="M2064" i="9"/>
  <c r="J2064" i="9"/>
  <c r="L2064" i="9" s="1"/>
  <c r="N2064" i="9" s="1"/>
  <c r="M2063" i="9"/>
  <c r="J2063" i="9"/>
  <c r="L2063" i="9" s="1"/>
  <c r="N2063" i="9" s="1"/>
  <c r="M2062" i="9"/>
  <c r="J2062" i="9"/>
  <c r="L2062" i="9" s="1"/>
  <c r="N2062" i="9" s="1"/>
  <c r="M2061" i="9"/>
  <c r="J2061" i="9"/>
  <c r="L2061" i="9" s="1"/>
  <c r="N2061" i="9" s="1"/>
  <c r="M2060" i="9"/>
  <c r="J2060" i="9"/>
  <c r="L2060" i="9" s="1"/>
  <c r="N2060" i="9" s="1"/>
  <c r="M2059" i="9"/>
  <c r="J2059" i="9"/>
  <c r="L2059" i="9" s="1"/>
  <c r="N2059" i="9" s="1"/>
  <c r="M2058" i="9"/>
  <c r="J2058" i="9"/>
  <c r="L2058" i="9" s="1"/>
  <c r="N2058" i="9" s="1"/>
  <c r="M2057" i="9"/>
  <c r="J2057" i="9"/>
  <c r="L2057" i="9" s="1"/>
  <c r="N2057" i="9" s="1"/>
  <c r="M2056" i="9"/>
  <c r="J2056" i="9"/>
  <c r="L2056" i="9" s="1"/>
  <c r="N2056" i="9" s="1"/>
  <c r="M2055" i="9"/>
  <c r="J2055" i="9"/>
  <c r="L2055" i="9" s="1"/>
  <c r="N2055" i="9" s="1"/>
  <c r="M2054" i="9"/>
  <c r="J2054" i="9"/>
  <c r="L2054" i="9" s="1"/>
  <c r="N2054" i="9" s="1"/>
  <c r="M2053" i="9"/>
  <c r="J2053" i="9"/>
  <c r="L2053" i="9" s="1"/>
  <c r="N2053" i="9" s="1"/>
  <c r="M2052" i="9"/>
  <c r="J2052" i="9"/>
  <c r="L2052" i="9" s="1"/>
  <c r="N2052" i="9" s="1"/>
  <c r="M2051" i="9"/>
  <c r="J2051" i="9"/>
  <c r="L2051" i="9" s="1"/>
  <c r="N2051" i="9" s="1"/>
  <c r="M2050" i="9"/>
  <c r="J2050" i="9"/>
  <c r="L2050" i="9" s="1"/>
  <c r="N2050" i="9" s="1"/>
  <c r="M2049" i="9"/>
  <c r="J2049" i="9"/>
  <c r="L2049" i="9" s="1"/>
  <c r="N2049" i="9" s="1"/>
  <c r="M2048" i="9"/>
  <c r="J2048" i="9"/>
  <c r="L2048" i="9" s="1"/>
  <c r="N2048" i="9" s="1"/>
  <c r="M2047" i="9"/>
  <c r="J2047" i="9"/>
  <c r="L2047" i="9" s="1"/>
  <c r="N2047" i="9" s="1"/>
  <c r="M2046" i="9"/>
  <c r="J2046" i="9"/>
  <c r="L2046" i="9" s="1"/>
  <c r="N2046" i="9" s="1"/>
  <c r="M2045" i="9"/>
  <c r="J2045" i="9"/>
  <c r="L2045" i="9" s="1"/>
  <c r="N2045" i="9" s="1"/>
  <c r="M2044" i="9"/>
  <c r="J2044" i="9"/>
  <c r="L2044" i="9" s="1"/>
  <c r="N2044" i="9" s="1"/>
  <c r="M2043" i="9"/>
  <c r="J2043" i="9"/>
  <c r="L2043" i="9" s="1"/>
  <c r="N2043" i="9" s="1"/>
  <c r="M2042" i="9"/>
  <c r="J2042" i="9"/>
  <c r="L2042" i="9" s="1"/>
  <c r="N2042" i="9" s="1"/>
  <c r="M2041" i="9"/>
  <c r="J2041" i="9"/>
  <c r="L2041" i="9" s="1"/>
  <c r="N2041" i="9" s="1"/>
  <c r="M2040" i="9"/>
  <c r="J2040" i="9"/>
  <c r="L2040" i="9" s="1"/>
  <c r="N2040" i="9" s="1"/>
  <c r="M2039" i="9"/>
  <c r="J2039" i="9"/>
  <c r="L2039" i="9" s="1"/>
  <c r="N2039" i="9" s="1"/>
  <c r="M2038" i="9"/>
  <c r="J2038" i="9"/>
  <c r="L2038" i="9" s="1"/>
  <c r="N2038" i="9" s="1"/>
  <c r="M2037" i="9"/>
  <c r="J2037" i="9"/>
  <c r="L2037" i="9" s="1"/>
  <c r="N2037" i="9" s="1"/>
  <c r="M2036" i="9"/>
  <c r="J2036" i="9"/>
  <c r="L2036" i="9" s="1"/>
  <c r="N2036" i="9" s="1"/>
  <c r="M2035" i="9"/>
  <c r="J2035" i="9"/>
  <c r="L2035" i="9" s="1"/>
  <c r="N2035" i="9" s="1"/>
  <c r="M2034" i="9"/>
  <c r="J2034" i="9"/>
  <c r="L2034" i="9" s="1"/>
  <c r="N2034" i="9" s="1"/>
  <c r="M2033" i="9"/>
  <c r="J2033" i="9"/>
  <c r="L2033" i="9" s="1"/>
  <c r="N2033" i="9" s="1"/>
  <c r="M2032" i="9"/>
  <c r="J2032" i="9"/>
  <c r="L2032" i="9" s="1"/>
  <c r="N2032" i="9" s="1"/>
  <c r="M2031" i="9"/>
  <c r="J2031" i="9"/>
  <c r="L2031" i="9" s="1"/>
  <c r="N2031" i="9" s="1"/>
  <c r="M2030" i="9"/>
  <c r="J2030" i="9"/>
  <c r="L2030" i="9" s="1"/>
  <c r="N2030" i="9" s="1"/>
  <c r="M2029" i="9"/>
  <c r="J2029" i="9"/>
  <c r="L2029" i="9" s="1"/>
  <c r="N2029" i="9" s="1"/>
  <c r="M2028" i="9"/>
  <c r="J2028" i="9"/>
  <c r="L2028" i="9" s="1"/>
  <c r="N2028" i="9" s="1"/>
  <c r="M2027" i="9"/>
  <c r="J2027" i="9"/>
  <c r="L2027" i="9" s="1"/>
  <c r="N2027" i="9" s="1"/>
  <c r="M2026" i="9"/>
  <c r="J2026" i="9"/>
  <c r="L2026" i="9" s="1"/>
  <c r="N2026" i="9" s="1"/>
  <c r="M2025" i="9"/>
  <c r="J2025" i="9"/>
  <c r="L2025" i="9" s="1"/>
  <c r="N2025" i="9" s="1"/>
  <c r="M2024" i="9"/>
  <c r="J2024" i="9"/>
  <c r="L2024" i="9" s="1"/>
  <c r="N2024" i="9" s="1"/>
  <c r="M2023" i="9"/>
  <c r="J2023" i="9"/>
  <c r="L2023" i="9" s="1"/>
  <c r="N2023" i="9" s="1"/>
  <c r="M2022" i="9"/>
  <c r="J2022" i="9"/>
  <c r="L2022" i="9" s="1"/>
  <c r="N2022" i="9" s="1"/>
  <c r="M2021" i="9"/>
  <c r="J2021" i="9"/>
  <c r="L2021" i="9" s="1"/>
  <c r="N2021" i="9" s="1"/>
  <c r="M2020" i="9"/>
  <c r="J2020" i="9"/>
  <c r="L2020" i="9" s="1"/>
  <c r="N2020" i="9" s="1"/>
  <c r="M2019" i="9"/>
  <c r="J2019" i="9"/>
  <c r="L2019" i="9" s="1"/>
  <c r="N2019" i="9" s="1"/>
  <c r="M2018" i="9"/>
  <c r="J2018" i="9"/>
  <c r="L2018" i="9" s="1"/>
  <c r="N2018" i="9" s="1"/>
  <c r="M2017" i="9"/>
  <c r="J2017" i="9"/>
  <c r="L2017" i="9" s="1"/>
  <c r="N2017" i="9" s="1"/>
  <c r="M2016" i="9"/>
  <c r="J2016" i="9"/>
  <c r="L2016" i="9" s="1"/>
  <c r="N2016" i="9" s="1"/>
  <c r="M2015" i="9"/>
  <c r="J2015" i="9"/>
  <c r="L2015" i="9" s="1"/>
  <c r="N2015" i="9" s="1"/>
  <c r="M2014" i="9"/>
  <c r="J2014" i="9"/>
  <c r="L2014" i="9" s="1"/>
  <c r="N2014" i="9" s="1"/>
  <c r="M2013" i="9"/>
  <c r="J2013" i="9"/>
  <c r="L2013" i="9" s="1"/>
  <c r="N2013" i="9" s="1"/>
  <c r="M2012" i="9"/>
  <c r="J2012" i="9"/>
  <c r="L2012" i="9" s="1"/>
  <c r="N2012" i="9" s="1"/>
  <c r="M2011" i="9"/>
  <c r="J2011" i="9"/>
  <c r="L2011" i="9" s="1"/>
  <c r="N2011" i="9" s="1"/>
  <c r="M2010" i="9"/>
  <c r="J2010" i="9"/>
  <c r="L2010" i="9" s="1"/>
  <c r="N2010" i="9" s="1"/>
  <c r="M2009" i="9"/>
  <c r="J2009" i="9"/>
  <c r="L2009" i="9" s="1"/>
  <c r="N2009" i="9" s="1"/>
  <c r="M2008" i="9"/>
  <c r="J2008" i="9"/>
  <c r="L2008" i="9" s="1"/>
  <c r="N2008" i="9" s="1"/>
  <c r="M2007" i="9"/>
  <c r="J2007" i="9"/>
  <c r="L2007" i="9" s="1"/>
  <c r="N2007" i="9" s="1"/>
  <c r="M2006" i="9"/>
  <c r="J2006" i="9"/>
  <c r="L2006" i="9" s="1"/>
  <c r="N2006" i="9" s="1"/>
  <c r="M2005" i="9"/>
  <c r="J2005" i="9"/>
  <c r="L2005" i="9" s="1"/>
  <c r="N2005" i="9" s="1"/>
  <c r="M2004" i="9"/>
  <c r="J2004" i="9"/>
  <c r="L2004" i="9" s="1"/>
  <c r="N2004" i="9" s="1"/>
  <c r="M2003" i="9"/>
  <c r="J2003" i="9"/>
  <c r="L2003" i="9" s="1"/>
  <c r="N2003" i="9" s="1"/>
  <c r="M2002" i="9"/>
  <c r="J2002" i="9"/>
  <c r="L2002" i="9" s="1"/>
  <c r="N2002" i="9" s="1"/>
  <c r="M2001" i="9"/>
  <c r="J2001" i="9"/>
  <c r="L2001" i="9" s="1"/>
  <c r="N2001" i="9" s="1"/>
  <c r="M2000" i="9"/>
  <c r="J2000" i="9"/>
  <c r="L2000" i="9" s="1"/>
  <c r="N2000" i="9" s="1"/>
  <c r="M1999" i="9"/>
  <c r="J1999" i="9"/>
  <c r="L1999" i="9" s="1"/>
  <c r="N1999" i="9" s="1"/>
  <c r="M1998" i="9"/>
  <c r="J1998" i="9"/>
  <c r="L1998" i="9" s="1"/>
  <c r="N1998" i="9" s="1"/>
  <c r="M1997" i="9"/>
  <c r="J1997" i="9"/>
  <c r="L1997" i="9" s="1"/>
  <c r="N1997" i="9" s="1"/>
  <c r="M1996" i="9"/>
  <c r="J1996" i="9"/>
  <c r="L1996" i="9" s="1"/>
  <c r="N1996" i="9" s="1"/>
  <c r="M1995" i="9"/>
  <c r="J1995" i="9"/>
  <c r="L1995" i="9" s="1"/>
  <c r="N1995" i="9" s="1"/>
  <c r="M1994" i="9"/>
  <c r="J1994" i="9"/>
  <c r="L1994" i="9" s="1"/>
  <c r="N1994" i="9" s="1"/>
  <c r="M1993" i="9"/>
  <c r="J1993" i="9"/>
  <c r="L1993" i="9" s="1"/>
  <c r="N1993" i="9" s="1"/>
  <c r="M1992" i="9"/>
  <c r="J1992" i="9"/>
  <c r="L1992" i="9" s="1"/>
  <c r="N1992" i="9" s="1"/>
  <c r="M1991" i="9"/>
  <c r="J1991" i="9"/>
  <c r="L1991" i="9" s="1"/>
  <c r="N1991" i="9" s="1"/>
  <c r="M1990" i="9"/>
  <c r="J1990" i="9"/>
  <c r="L1990" i="9" s="1"/>
  <c r="N1990" i="9" s="1"/>
  <c r="M1989" i="9"/>
  <c r="J1989" i="9"/>
  <c r="L1989" i="9" s="1"/>
  <c r="N1989" i="9" s="1"/>
  <c r="M1988" i="9"/>
  <c r="J1988" i="9"/>
  <c r="L1988" i="9" s="1"/>
  <c r="N1988" i="9" s="1"/>
  <c r="M1987" i="9"/>
  <c r="J1987" i="9"/>
  <c r="L1987" i="9" s="1"/>
  <c r="N1987" i="9" s="1"/>
  <c r="M1986" i="9"/>
  <c r="J1986" i="9"/>
  <c r="L1986" i="9" s="1"/>
  <c r="N1986" i="9" s="1"/>
  <c r="M1985" i="9"/>
  <c r="J1985" i="9"/>
  <c r="L1985" i="9" s="1"/>
  <c r="N1985" i="9" s="1"/>
  <c r="M1984" i="9"/>
  <c r="J1984" i="9"/>
  <c r="L1984" i="9" s="1"/>
  <c r="N1984" i="9" s="1"/>
  <c r="M1983" i="9"/>
  <c r="J1983" i="9"/>
  <c r="L1983" i="9" s="1"/>
  <c r="N1983" i="9" s="1"/>
  <c r="M1982" i="9"/>
  <c r="J1982" i="9"/>
  <c r="L1982" i="9" s="1"/>
  <c r="N1982" i="9" s="1"/>
  <c r="M1981" i="9"/>
  <c r="J1981" i="9"/>
  <c r="L1981" i="9" s="1"/>
  <c r="N1981" i="9" s="1"/>
  <c r="M1980" i="9"/>
  <c r="J1980" i="9"/>
  <c r="L1980" i="9" s="1"/>
  <c r="N1980" i="9" s="1"/>
  <c r="M1979" i="9"/>
  <c r="J1979" i="9"/>
  <c r="L1979" i="9" s="1"/>
  <c r="N1979" i="9" s="1"/>
  <c r="M1978" i="9"/>
  <c r="J1978" i="9"/>
  <c r="L1978" i="9" s="1"/>
  <c r="N1978" i="9" s="1"/>
  <c r="M1977" i="9"/>
  <c r="J1977" i="9"/>
  <c r="L1977" i="9" s="1"/>
  <c r="N1977" i="9" s="1"/>
  <c r="M1976" i="9"/>
  <c r="J1976" i="9"/>
  <c r="L1976" i="9" s="1"/>
  <c r="N1976" i="9" s="1"/>
  <c r="M1975" i="9"/>
  <c r="J1975" i="9"/>
  <c r="L1975" i="9" s="1"/>
  <c r="N1975" i="9" s="1"/>
  <c r="M1974" i="9"/>
  <c r="J1974" i="9"/>
  <c r="L1974" i="9" s="1"/>
  <c r="N1974" i="9" s="1"/>
  <c r="M1973" i="9"/>
  <c r="J1973" i="9"/>
  <c r="L1973" i="9" s="1"/>
  <c r="N1973" i="9" s="1"/>
  <c r="M1972" i="9"/>
  <c r="J1972" i="9"/>
  <c r="L1972" i="9" s="1"/>
  <c r="N1972" i="9" s="1"/>
  <c r="M1971" i="9"/>
  <c r="J1971" i="9"/>
  <c r="L1971" i="9" s="1"/>
  <c r="N1971" i="9" s="1"/>
  <c r="M1970" i="9"/>
  <c r="J1970" i="9"/>
  <c r="L1970" i="9" s="1"/>
  <c r="N1970" i="9" s="1"/>
  <c r="M1969" i="9"/>
  <c r="J1969" i="9"/>
  <c r="L1969" i="9" s="1"/>
  <c r="N1969" i="9" s="1"/>
  <c r="M1968" i="9"/>
  <c r="J1968" i="9"/>
  <c r="L1968" i="9" s="1"/>
  <c r="N1968" i="9" s="1"/>
  <c r="M1967" i="9"/>
  <c r="J1967" i="9"/>
  <c r="L1967" i="9" s="1"/>
  <c r="N1967" i="9" s="1"/>
  <c r="M1966" i="9"/>
  <c r="J1966" i="9"/>
  <c r="L1966" i="9" s="1"/>
  <c r="N1966" i="9" s="1"/>
  <c r="M1965" i="9"/>
  <c r="J1965" i="9"/>
  <c r="L1965" i="9" s="1"/>
  <c r="N1965" i="9" s="1"/>
  <c r="M1964" i="9"/>
  <c r="J1964" i="9"/>
  <c r="L1964" i="9" s="1"/>
  <c r="N1964" i="9" s="1"/>
  <c r="M1963" i="9"/>
  <c r="J1963" i="9"/>
  <c r="L1963" i="9" s="1"/>
  <c r="N1963" i="9" s="1"/>
  <c r="M1962" i="9"/>
  <c r="J1962" i="9"/>
  <c r="L1962" i="9" s="1"/>
  <c r="N1962" i="9" s="1"/>
  <c r="M1961" i="9"/>
  <c r="J1961" i="9"/>
  <c r="L1961" i="9" s="1"/>
  <c r="N1961" i="9" s="1"/>
  <c r="M1960" i="9"/>
  <c r="J1960" i="9"/>
  <c r="L1960" i="9" s="1"/>
  <c r="N1960" i="9" s="1"/>
  <c r="M1959" i="9"/>
  <c r="J1959" i="9"/>
  <c r="L1959" i="9" s="1"/>
  <c r="N1959" i="9" s="1"/>
  <c r="M1958" i="9"/>
  <c r="J1958" i="9"/>
  <c r="L1958" i="9" s="1"/>
  <c r="N1958" i="9" s="1"/>
  <c r="M1957" i="9"/>
  <c r="J1957" i="9"/>
  <c r="L1957" i="9" s="1"/>
  <c r="N1957" i="9" s="1"/>
  <c r="M1956" i="9"/>
  <c r="J1956" i="9"/>
  <c r="L1956" i="9" s="1"/>
  <c r="N1956" i="9" s="1"/>
  <c r="M1955" i="9"/>
  <c r="J1955" i="9"/>
  <c r="L1955" i="9" s="1"/>
  <c r="N1955" i="9" s="1"/>
  <c r="M1954" i="9"/>
  <c r="J1954" i="9"/>
  <c r="L1954" i="9" s="1"/>
  <c r="N1954" i="9" s="1"/>
  <c r="M1953" i="9"/>
  <c r="J1953" i="9"/>
  <c r="L1953" i="9" s="1"/>
  <c r="N1953" i="9" s="1"/>
  <c r="M1952" i="9"/>
  <c r="J1952" i="9"/>
  <c r="L1952" i="9" s="1"/>
  <c r="N1952" i="9" s="1"/>
  <c r="M1951" i="9"/>
  <c r="J1951" i="9"/>
  <c r="L1951" i="9" s="1"/>
  <c r="N1951" i="9" s="1"/>
  <c r="M1950" i="9"/>
  <c r="J1950" i="9"/>
  <c r="L1950" i="9" s="1"/>
  <c r="N1950" i="9" s="1"/>
  <c r="M1949" i="9"/>
  <c r="J1949" i="9"/>
  <c r="L1949" i="9" s="1"/>
  <c r="N1949" i="9" s="1"/>
  <c r="M1948" i="9"/>
  <c r="J1948" i="9"/>
  <c r="L1948" i="9" s="1"/>
  <c r="N1948" i="9" s="1"/>
  <c r="M1947" i="9"/>
  <c r="J1947" i="9"/>
  <c r="L1947" i="9" s="1"/>
  <c r="N1947" i="9" s="1"/>
  <c r="M1946" i="9"/>
  <c r="J1946" i="9"/>
  <c r="L1946" i="9" s="1"/>
  <c r="N1946" i="9" s="1"/>
  <c r="M1945" i="9"/>
  <c r="J1945" i="9"/>
  <c r="L1945" i="9" s="1"/>
  <c r="N1945" i="9" s="1"/>
  <c r="M1944" i="9"/>
  <c r="J1944" i="9"/>
  <c r="L1944" i="9" s="1"/>
  <c r="N1944" i="9" s="1"/>
  <c r="M1943" i="9"/>
  <c r="J1943" i="9"/>
  <c r="L1943" i="9" s="1"/>
  <c r="N1943" i="9" s="1"/>
  <c r="M1942" i="9"/>
  <c r="J1942" i="9"/>
  <c r="L1942" i="9" s="1"/>
  <c r="N1942" i="9" s="1"/>
  <c r="M1941" i="9"/>
  <c r="J1941" i="9"/>
  <c r="L1941" i="9" s="1"/>
  <c r="N1941" i="9" s="1"/>
  <c r="M1940" i="9"/>
  <c r="J1940" i="9"/>
  <c r="L1940" i="9" s="1"/>
  <c r="N1940" i="9" s="1"/>
  <c r="M1939" i="9"/>
  <c r="J1939" i="9"/>
  <c r="L1939" i="9" s="1"/>
  <c r="N1939" i="9" s="1"/>
  <c r="M1938" i="9"/>
  <c r="J1938" i="9"/>
  <c r="L1938" i="9" s="1"/>
  <c r="N1938" i="9" s="1"/>
  <c r="M1937" i="9"/>
  <c r="J1937" i="9"/>
  <c r="L1937" i="9" s="1"/>
  <c r="N1937" i="9" s="1"/>
  <c r="M1936" i="9"/>
  <c r="J1936" i="9"/>
  <c r="L1936" i="9" s="1"/>
  <c r="N1936" i="9" s="1"/>
  <c r="M1935" i="9"/>
  <c r="J1935" i="9"/>
  <c r="L1935" i="9" s="1"/>
  <c r="N1935" i="9" s="1"/>
  <c r="M1934" i="9"/>
  <c r="J1934" i="9"/>
  <c r="L1934" i="9" s="1"/>
  <c r="N1934" i="9" s="1"/>
  <c r="M1933" i="9"/>
  <c r="J1933" i="9"/>
  <c r="L1933" i="9" s="1"/>
  <c r="N1933" i="9" s="1"/>
  <c r="M1932" i="9"/>
  <c r="J1932" i="9"/>
  <c r="L1932" i="9" s="1"/>
  <c r="N1932" i="9" s="1"/>
  <c r="M1931" i="9"/>
  <c r="J1931" i="9"/>
  <c r="L1931" i="9" s="1"/>
  <c r="N1931" i="9" s="1"/>
  <c r="M1930" i="9"/>
  <c r="J1930" i="9"/>
  <c r="L1930" i="9" s="1"/>
  <c r="N1930" i="9" s="1"/>
  <c r="M1929" i="9"/>
  <c r="J1929" i="9"/>
  <c r="L1929" i="9" s="1"/>
  <c r="N1929" i="9" s="1"/>
  <c r="M1928" i="9"/>
  <c r="J1928" i="9"/>
  <c r="L1928" i="9" s="1"/>
  <c r="N1928" i="9" s="1"/>
  <c r="M1927" i="9"/>
  <c r="J1927" i="9"/>
  <c r="L1927" i="9" s="1"/>
  <c r="N1927" i="9" s="1"/>
  <c r="M1926" i="9"/>
  <c r="J1926" i="9"/>
  <c r="L1926" i="9" s="1"/>
  <c r="N1926" i="9" s="1"/>
  <c r="M1925" i="9"/>
  <c r="J1925" i="9"/>
  <c r="L1925" i="9" s="1"/>
  <c r="N1925" i="9" s="1"/>
  <c r="M1924" i="9"/>
  <c r="J1924" i="9"/>
  <c r="L1924" i="9" s="1"/>
  <c r="N1924" i="9" s="1"/>
  <c r="M1923" i="9"/>
  <c r="J1923" i="9"/>
  <c r="L1923" i="9" s="1"/>
  <c r="N1923" i="9" s="1"/>
  <c r="M1922" i="9"/>
  <c r="J1922" i="9"/>
  <c r="L1922" i="9" s="1"/>
  <c r="N1922" i="9" s="1"/>
  <c r="M1921" i="9"/>
  <c r="J1921" i="9"/>
  <c r="L1921" i="9" s="1"/>
  <c r="N1921" i="9" s="1"/>
  <c r="M1920" i="9"/>
  <c r="J1920" i="9"/>
  <c r="L1920" i="9" s="1"/>
  <c r="N1920" i="9" s="1"/>
  <c r="M1919" i="9"/>
  <c r="J1919" i="9"/>
  <c r="L1919" i="9" s="1"/>
  <c r="N1919" i="9" s="1"/>
  <c r="M1918" i="9"/>
  <c r="J1918" i="9"/>
  <c r="L1918" i="9" s="1"/>
  <c r="N1918" i="9" s="1"/>
  <c r="M1917" i="9"/>
  <c r="J1917" i="9"/>
  <c r="L1917" i="9" s="1"/>
  <c r="N1917" i="9" s="1"/>
  <c r="M1916" i="9"/>
  <c r="J1916" i="9"/>
  <c r="L1916" i="9" s="1"/>
  <c r="N1916" i="9" s="1"/>
  <c r="M1915" i="9"/>
  <c r="J1915" i="9"/>
  <c r="L1915" i="9" s="1"/>
  <c r="N1915" i="9" s="1"/>
  <c r="M1914" i="9"/>
  <c r="J1914" i="9"/>
  <c r="L1914" i="9" s="1"/>
  <c r="N1914" i="9" s="1"/>
  <c r="M1913" i="9"/>
  <c r="J1913" i="9"/>
  <c r="L1913" i="9" s="1"/>
  <c r="N1913" i="9" s="1"/>
  <c r="M1912" i="9"/>
  <c r="J1912" i="9"/>
  <c r="L1912" i="9" s="1"/>
  <c r="N1912" i="9" s="1"/>
  <c r="M1911" i="9"/>
  <c r="J1911" i="9"/>
  <c r="L1911" i="9" s="1"/>
  <c r="N1911" i="9" s="1"/>
  <c r="M1910" i="9"/>
  <c r="J1910" i="9"/>
  <c r="L1910" i="9" s="1"/>
  <c r="N1910" i="9" s="1"/>
  <c r="M1909" i="9"/>
  <c r="J1909" i="9"/>
  <c r="L1909" i="9" s="1"/>
  <c r="N1909" i="9" s="1"/>
  <c r="M1908" i="9"/>
  <c r="J1908" i="9"/>
  <c r="L1908" i="9" s="1"/>
  <c r="N1908" i="9" s="1"/>
  <c r="M1907" i="9"/>
  <c r="J1907" i="9"/>
  <c r="L1907" i="9" s="1"/>
  <c r="N1907" i="9" s="1"/>
  <c r="M1906" i="9"/>
  <c r="J1906" i="9"/>
  <c r="L1906" i="9" s="1"/>
  <c r="N1906" i="9" s="1"/>
  <c r="M1905" i="9"/>
  <c r="J1905" i="9"/>
  <c r="L1905" i="9" s="1"/>
  <c r="N1905" i="9" s="1"/>
  <c r="M1904" i="9"/>
  <c r="J1904" i="9"/>
  <c r="L1904" i="9" s="1"/>
  <c r="N1904" i="9" s="1"/>
  <c r="M1903" i="9"/>
  <c r="J1903" i="9"/>
  <c r="L1903" i="9" s="1"/>
  <c r="N1903" i="9" s="1"/>
  <c r="M1902" i="9"/>
  <c r="J1902" i="9"/>
  <c r="L1902" i="9" s="1"/>
  <c r="N1902" i="9" s="1"/>
  <c r="M1901" i="9"/>
  <c r="J1901" i="9"/>
  <c r="L1901" i="9" s="1"/>
  <c r="N1901" i="9" s="1"/>
  <c r="M1900" i="9"/>
  <c r="J1900" i="9"/>
  <c r="L1900" i="9" s="1"/>
  <c r="N1900" i="9" s="1"/>
  <c r="M1899" i="9"/>
  <c r="J1899" i="9"/>
  <c r="L1899" i="9" s="1"/>
  <c r="N1899" i="9" s="1"/>
  <c r="M1898" i="9"/>
  <c r="J1898" i="9"/>
  <c r="L1898" i="9" s="1"/>
  <c r="N1898" i="9" s="1"/>
  <c r="M1897" i="9"/>
  <c r="J1897" i="9"/>
  <c r="L1897" i="9" s="1"/>
  <c r="N1897" i="9" s="1"/>
  <c r="M1896" i="9"/>
  <c r="J1896" i="9"/>
  <c r="L1896" i="9" s="1"/>
  <c r="N1896" i="9" s="1"/>
  <c r="M1895" i="9"/>
  <c r="J1895" i="9"/>
  <c r="L1895" i="9" s="1"/>
  <c r="N1895" i="9" s="1"/>
  <c r="M1894" i="9"/>
  <c r="J1894" i="9"/>
  <c r="L1894" i="9" s="1"/>
  <c r="N1894" i="9" s="1"/>
  <c r="M1893" i="9"/>
  <c r="J1893" i="9"/>
  <c r="L1893" i="9" s="1"/>
  <c r="N1893" i="9" s="1"/>
  <c r="M1892" i="9"/>
  <c r="J1892" i="9"/>
  <c r="L1892" i="9" s="1"/>
  <c r="N1892" i="9" s="1"/>
  <c r="M1891" i="9"/>
  <c r="J1891" i="9"/>
  <c r="L1891" i="9" s="1"/>
  <c r="N1891" i="9" s="1"/>
  <c r="M1890" i="9"/>
  <c r="J1890" i="9"/>
  <c r="L1890" i="9" s="1"/>
  <c r="N1890" i="9" s="1"/>
  <c r="M1889" i="9"/>
  <c r="J1889" i="9"/>
  <c r="L1889" i="9" s="1"/>
  <c r="N1889" i="9" s="1"/>
  <c r="M1888" i="9"/>
  <c r="J1888" i="9"/>
  <c r="L1888" i="9" s="1"/>
  <c r="N1888" i="9" s="1"/>
  <c r="M1887" i="9"/>
  <c r="J1887" i="9"/>
  <c r="L1887" i="9" s="1"/>
  <c r="N1887" i="9" s="1"/>
  <c r="M1886" i="9"/>
  <c r="J1886" i="9"/>
  <c r="L1886" i="9" s="1"/>
  <c r="N1886" i="9" s="1"/>
  <c r="M1885" i="9"/>
  <c r="J1885" i="9"/>
  <c r="L1885" i="9" s="1"/>
  <c r="N1885" i="9" s="1"/>
  <c r="M1884" i="9"/>
  <c r="J1884" i="9"/>
  <c r="L1884" i="9" s="1"/>
  <c r="N1884" i="9" s="1"/>
  <c r="M1883" i="9"/>
  <c r="J1883" i="9"/>
  <c r="L1883" i="9" s="1"/>
  <c r="N1883" i="9" s="1"/>
  <c r="M1882" i="9"/>
  <c r="J1882" i="9"/>
  <c r="L1882" i="9" s="1"/>
  <c r="N1882" i="9" s="1"/>
  <c r="M1881" i="9"/>
  <c r="J1881" i="9"/>
  <c r="L1881" i="9" s="1"/>
  <c r="N1881" i="9" s="1"/>
  <c r="M1880" i="9"/>
  <c r="J1880" i="9"/>
  <c r="L1880" i="9" s="1"/>
  <c r="N1880" i="9" s="1"/>
  <c r="M1879" i="9"/>
  <c r="J1879" i="9"/>
  <c r="L1879" i="9" s="1"/>
  <c r="N1879" i="9" s="1"/>
  <c r="M1878" i="9"/>
  <c r="J1878" i="9"/>
  <c r="L1878" i="9" s="1"/>
  <c r="N1878" i="9" s="1"/>
  <c r="M1877" i="9"/>
  <c r="J1877" i="9"/>
  <c r="L1877" i="9" s="1"/>
  <c r="N1877" i="9" s="1"/>
  <c r="M1876" i="9"/>
  <c r="J1876" i="9"/>
  <c r="L1876" i="9" s="1"/>
  <c r="N1876" i="9" s="1"/>
  <c r="M1875" i="9"/>
  <c r="J1875" i="9"/>
  <c r="L1875" i="9" s="1"/>
  <c r="N1875" i="9" s="1"/>
  <c r="M1874" i="9"/>
  <c r="J1874" i="9"/>
  <c r="L1874" i="9" s="1"/>
  <c r="N1874" i="9" s="1"/>
  <c r="M1873" i="9"/>
  <c r="J1873" i="9"/>
  <c r="L1873" i="9" s="1"/>
  <c r="N1873" i="9" s="1"/>
  <c r="M1872" i="9"/>
  <c r="J1872" i="9"/>
  <c r="L1872" i="9" s="1"/>
  <c r="N1872" i="9" s="1"/>
  <c r="M1871" i="9"/>
  <c r="J1871" i="9"/>
  <c r="L1871" i="9" s="1"/>
  <c r="N1871" i="9" s="1"/>
  <c r="M1870" i="9"/>
  <c r="J1870" i="9"/>
  <c r="L1870" i="9" s="1"/>
  <c r="N1870" i="9" s="1"/>
  <c r="M1869" i="9"/>
  <c r="J1869" i="9"/>
  <c r="L1869" i="9" s="1"/>
  <c r="N1869" i="9" s="1"/>
  <c r="M1868" i="9"/>
  <c r="J1868" i="9"/>
  <c r="L1868" i="9" s="1"/>
  <c r="N1868" i="9" s="1"/>
  <c r="M1867" i="9"/>
  <c r="J1867" i="9"/>
  <c r="L1867" i="9" s="1"/>
  <c r="N1867" i="9" s="1"/>
  <c r="M1866" i="9"/>
  <c r="J1866" i="9"/>
  <c r="L1866" i="9" s="1"/>
  <c r="N1866" i="9" s="1"/>
  <c r="M1865" i="9"/>
  <c r="J1865" i="9"/>
  <c r="L1865" i="9" s="1"/>
  <c r="N1865" i="9" s="1"/>
  <c r="M1864" i="9"/>
  <c r="J1864" i="9"/>
  <c r="L1864" i="9" s="1"/>
  <c r="N1864" i="9" s="1"/>
  <c r="M1863" i="9"/>
  <c r="J1863" i="9"/>
  <c r="L1863" i="9" s="1"/>
  <c r="N1863" i="9" s="1"/>
  <c r="M1862" i="9"/>
  <c r="J1862" i="9"/>
  <c r="L1862" i="9" s="1"/>
  <c r="N1862" i="9" s="1"/>
  <c r="M1861" i="9"/>
  <c r="J1861" i="9"/>
  <c r="L1861" i="9" s="1"/>
  <c r="N1861" i="9" s="1"/>
  <c r="M1860" i="9"/>
  <c r="J1860" i="9"/>
  <c r="L1860" i="9" s="1"/>
  <c r="N1860" i="9" s="1"/>
  <c r="M1859" i="9"/>
  <c r="J1859" i="9"/>
  <c r="L1859" i="9" s="1"/>
  <c r="N1859" i="9" s="1"/>
  <c r="M1858" i="9"/>
  <c r="J1858" i="9"/>
  <c r="L1858" i="9" s="1"/>
  <c r="N1858" i="9" s="1"/>
  <c r="M1857" i="9"/>
  <c r="J1857" i="9"/>
  <c r="L1857" i="9" s="1"/>
  <c r="N1857" i="9" s="1"/>
  <c r="M1856" i="9"/>
  <c r="J1856" i="9"/>
  <c r="L1856" i="9" s="1"/>
  <c r="N1856" i="9" s="1"/>
  <c r="M1855" i="9"/>
  <c r="J1855" i="9"/>
  <c r="L1855" i="9" s="1"/>
  <c r="N1855" i="9" s="1"/>
  <c r="M1854" i="9"/>
  <c r="J1854" i="9"/>
  <c r="L1854" i="9" s="1"/>
  <c r="N1854" i="9" s="1"/>
  <c r="M1853" i="9"/>
  <c r="J1853" i="9"/>
  <c r="L1853" i="9" s="1"/>
  <c r="N1853" i="9" s="1"/>
  <c r="M1852" i="9"/>
  <c r="J1852" i="9"/>
  <c r="L1852" i="9" s="1"/>
  <c r="N1852" i="9" s="1"/>
  <c r="M1851" i="9"/>
  <c r="J1851" i="9"/>
  <c r="L1851" i="9" s="1"/>
  <c r="N1851" i="9" s="1"/>
  <c r="M1850" i="9"/>
  <c r="J1850" i="9"/>
  <c r="L1850" i="9" s="1"/>
  <c r="N1850" i="9" s="1"/>
  <c r="M1849" i="9"/>
  <c r="J1849" i="9"/>
  <c r="L1849" i="9" s="1"/>
  <c r="N1849" i="9" s="1"/>
  <c r="M1848" i="9"/>
  <c r="J1848" i="9"/>
  <c r="L1848" i="9" s="1"/>
  <c r="N1848" i="9" s="1"/>
  <c r="M1847" i="9"/>
  <c r="J1847" i="9"/>
  <c r="L1847" i="9" s="1"/>
  <c r="N1847" i="9" s="1"/>
  <c r="M1846" i="9"/>
  <c r="J1846" i="9"/>
  <c r="L1846" i="9" s="1"/>
  <c r="N1846" i="9" s="1"/>
  <c r="M1845" i="9"/>
  <c r="J1845" i="9"/>
  <c r="L1845" i="9" s="1"/>
  <c r="N1845" i="9" s="1"/>
  <c r="M1844" i="9"/>
  <c r="J1844" i="9"/>
  <c r="L1844" i="9" s="1"/>
  <c r="N1844" i="9" s="1"/>
  <c r="M1843" i="9"/>
  <c r="J1843" i="9"/>
  <c r="L1843" i="9" s="1"/>
  <c r="N1843" i="9" s="1"/>
  <c r="M1842" i="9"/>
  <c r="J1842" i="9"/>
  <c r="L1842" i="9" s="1"/>
  <c r="N1842" i="9" s="1"/>
  <c r="M1841" i="9"/>
  <c r="J1841" i="9"/>
  <c r="L1841" i="9" s="1"/>
  <c r="N1841" i="9" s="1"/>
  <c r="M1840" i="9"/>
  <c r="J1840" i="9"/>
  <c r="L1840" i="9" s="1"/>
  <c r="N1840" i="9" s="1"/>
  <c r="M1839" i="9"/>
  <c r="J1839" i="9"/>
  <c r="L1839" i="9" s="1"/>
  <c r="N1839" i="9" s="1"/>
  <c r="M1838" i="9"/>
  <c r="J1838" i="9"/>
  <c r="L1838" i="9" s="1"/>
  <c r="N1838" i="9" s="1"/>
  <c r="M1837" i="9"/>
  <c r="J1837" i="9"/>
  <c r="L1837" i="9" s="1"/>
  <c r="N1837" i="9" s="1"/>
  <c r="M1836" i="9"/>
  <c r="J1836" i="9"/>
  <c r="L1836" i="9" s="1"/>
  <c r="N1836" i="9" s="1"/>
  <c r="M1835" i="9"/>
  <c r="J1835" i="9"/>
  <c r="L1835" i="9" s="1"/>
  <c r="N1835" i="9" s="1"/>
  <c r="M1834" i="9"/>
  <c r="J1834" i="9"/>
  <c r="L1834" i="9" s="1"/>
  <c r="N1834" i="9" s="1"/>
  <c r="M1833" i="9"/>
  <c r="J1833" i="9"/>
  <c r="L1833" i="9" s="1"/>
  <c r="N1833" i="9" s="1"/>
  <c r="M1832" i="9"/>
  <c r="J1832" i="9"/>
  <c r="L1832" i="9" s="1"/>
  <c r="N1832" i="9" s="1"/>
  <c r="M1831" i="9"/>
  <c r="J1831" i="9"/>
  <c r="L1831" i="9" s="1"/>
  <c r="N1831" i="9" s="1"/>
  <c r="M1830" i="9"/>
  <c r="J1830" i="9"/>
  <c r="L1830" i="9" s="1"/>
  <c r="N1830" i="9" s="1"/>
  <c r="M1829" i="9"/>
  <c r="J1829" i="9"/>
  <c r="L1829" i="9" s="1"/>
  <c r="N1829" i="9" s="1"/>
  <c r="M1828" i="9"/>
  <c r="J1828" i="9"/>
  <c r="L1828" i="9" s="1"/>
  <c r="N1828" i="9" s="1"/>
  <c r="M1827" i="9"/>
  <c r="J1827" i="9"/>
  <c r="L1827" i="9" s="1"/>
  <c r="N1827" i="9" s="1"/>
  <c r="M1826" i="9"/>
  <c r="J1826" i="9"/>
  <c r="L1826" i="9" s="1"/>
  <c r="N1826" i="9" s="1"/>
  <c r="M1825" i="9"/>
  <c r="J1825" i="9"/>
  <c r="L1825" i="9" s="1"/>
  <c r="N1825" i="9" s="1"/>
  <c r="M1824" i="9"/>
  <c r="J1824" i="9"/>
  <c r="L1824" i="9" s="1"/>
  <c r="N1824" i="9" s="1"/>
  <c r="M1823" i="9"/>
  <c r="J1823" i="9"/>
  <c r="L1823" i="9" s="1"/>
  <c r="N1823" i="9" s="1"/>
  <c r="M1822" i="9"/>
  <c r="J1822" i="9"/>
  <c r="L1822" i="9" s="1"/>
  <c r="N1822" i="9" s="1"/>
  <c r="M1821" i="9"/>
  <c r="J1821" i="9"/>
  <c r="L1821" i="9" s="1"/>
  <c r="N1821" i="9" s="1"/>
  <c r="M1820" i="9"/>
  <c r="J1820" i="9"/>
  <c r="L1820" i="9" s="1"/>
  <c r="N1820" i="9" s="1"/>
  <c r="M1819" i="9"/>
  <c r="J1819" i="9"/>
  <c r="L1819" i="9" s="1"/>
  <c r="N1819" i="9" s="1"/>
  <c r="M1818" i="9"/>
  <c r="J1818" i="9"/>
  <c r="L1818" i="9" s="1"/>
  <c r="N1818" i="9" s="1"/>
  <c r="M1817" i="9"/>
  <c r="J1817" i="9"/>
  <c r="L1817" i="9" s="1"/>
  <c r="N1817" i="9" s="1"/>
  <c r="M1816" i="9"/>
  <c r="J1816" i="9"/>
  <c r="L1816" i="9" s="1"/>
  <c r="N1816" i="9" s="1"/>
  <c r="M1815" i="9"/>
  <c r="J1815" i="9"/>
  <c r="L1815" i="9" s="1"/>
  <c r="N1815" i="9" s="1"/>
  <c r="M1814" i="9"/>
  <c r="J1814" i="9"/>
  <c r="L1814" i="9" s="1"/>
  <c r="N1814" i="9" s="1"/>
  <c r="M1813" i="9"/>
  <c r="J1813" i="9"/>
  <c r="L1813" i="9" s="1"/>
  <c r="N1813" i="9" s="1"/>
  <c r="M1812" i="9"/>
  <c r="J1812" i="9"/>
  <c r="L1812" i="9" s="1"/>
  <c r="N1812" i="9" s="1"/>
  <c r="M1811" i="9"/>
  <c r="J1811" i="9"/>
  <c r="L1811" i="9" s="1"/>
  <c r="N1811" i="9" s="1"/>
  <c r="M1810" i="9"/>
  <c r="J1810" i="9"/>
  <c r="L1810" i="9" s="1"/>
  <c r="N1810" i="9" s="1"/>
  <c r="M1809" i="9"/>
  <c r="J1809" i="9"/>
  <c r="L1809" i="9" s="1"/>
  <c r="N1809" i="9" s="1"/>
  <c r="M1808" i="9"/>
  <c r="J1808" i="9"/>
  <c r="L1808" i="9" s="1"/>
  <c r="N1808" i="9" s="1"/>
  <c r="M1807" i="9"/>
  <c r="J1807" i="9"/>
  <c r="L1807" i="9" s="1"/>
  <c r="N1807" i="9" s="1"/>
  <c r="M1806" i="9"/>
  <c r="J1806" i="9"/>
  <c r="L1806" i="9" s="1"/>
  <c r="N1806" i="9" s="1"/>
  <c r="M1805" i="9"/>
  <c r="J1805" i="9"/>
  <c r="L1805" i="9" s="1"/>
  <c r="N1805" i="9" s="1"/>
  <c r="M1804" i="9"/>
  <c r="J1804" i="9"/>
  <c r="L1804" i="9" s="1"/>
  <c r="N1804" i="9" s="1"/>
  <c r="M1803" i="9"/>
  <c r="J1803" i="9"/>
  <c r="L1803" i="9" s="1"/>
  <c r="N1803" i="9" s="1"/>
  <c r="M1802" i="9"/>
  <c r="J1802" i="9"/>
  <c r="L1802" i="9" s="1"/>
  <c r="N1802" i="9" s="1"/>
  <c r="M1801" i="9"/>
  <c r="J1801" i="9"/>
  <c r="L1801" i="9" s="1"/>
  <c r="N1801" i="9" s="1"/>
  <c r="M1800" i="9"/>
  <c r="J1800" i="9"/>
  <c r="L1800" i="9" s="1"/>
  <c r="N1800" i="9" s="1"/>
  <c r="M1799" i="9"/>
  <c r="J1799" i="9"/>
  <c r="L1799" i="9" s="1"/>
  <c r="N1799" i="9" s="1"/>
  <c r="M1798" i="9"/>
  <c r="J1798" i="9"/>
  <c r="L1798" i="9" s="1"/>
  <c r="N1798" i="9" s="1"/>
  <c r="M1797" i="9"/>
  <c r="J1797" i="9"/>
  <c r="L1797" i="9" s="1"/>
  <c r="N1797" i="9" s="1"/>
  <c r="M1796" i="9"/>
  <c r="J1796" i="9"/>
  <c r="L1796" i="9" s="1"/>
  <c r="N1796" i="9" s="1"/>
  <c r="M1795" i="9"/>
  <c r="J1795" i="9"/>
  <c r="L1795" i="9" s="1"/>
  <c r="N1795" i="9" s="1"/>
  <c r="M1794" i="9"/>
  <c r="J1794" i="9"/>
  <c r="L1794" i="9" s="1"/>
  <c r="N1794" i="9" s="1"/>
  <c r="M1793" i="9"/>
  <c r="J1793" i="9"/>
  <c r="L1793" i="9" s="1"/>
  <c r="N1793" i="9" s="1"/>
  <c r="M1792" i="9"/>
  <c r="J1792" i="9"/>
  <c r="L1792" i="9" s="1"/>
  <c r="N1792" i="9" s="1"/>
  <c r="M1791" i="9"/>
  <c r="J1791" i="9"/>
  <c r="L1791" i="9" s="1"/>
  <c r="N1791" i="9" s="1"/>
  <c r="M1790" i="9"/>
  <c r="J1790" i="9"/>
  <c r="L1790" i="9" s="1"/>
  <c r="N1790" i="9" s="1"/>
  <c r="M1789" i="9"/>
  <c r="J1789" i="9"/>
  <c r="L1789" i="9" s="1"/>
  <c r="N1789" i="9" s="1"/>
  <c r="M1788" i="9"/>
  <c r="J1788" i="9"/>
  <c r="L1788" i="9" s="1"/>
  <c r="N1788" i="9" s="1"/>
  <c r="M1787" i="9"/>
  <c r="J1787" i="9"/>
  <c r="L1787" i="9" s="1"/>
  <c r="N1787" i="9" s="1"/>
  <c r="M1786" i="9"/>
  <c r="J1786" i="9"/>
  <c r="L1786" i="9" s="1"/>
  <c r="N1786" i="9" s="1"/>
  <c r="M1785" i="9"/>
  <c r="J1785" i="9"/>
  <c r="L1785" i="9" s="1"/>
  <c r="N1785" i="9" s="1"/>
  <c r="M1784" i="9"/>
  <c r="J1784" i="9"/>
  <c r="L1784" i="9" s="1"/>
  <c r="N1784" i="9" s="1"/>
  <c r="M1783" i="9"/>
  <c r="J1783" i="9"/>
  <c r="L1783" i="9" s="1"/>
  <c r="N1783" i="9" s="1"/>
  <c r="M1782" i="9"/>
  <c r="J1782" i="9"/>
  <c r="L1782" i="9" s="1"/>
  <c r="N1782" i="9" s="1"/>
  <c r="M1781" i="9"/>
  <c r="J1781" i="9"/>
  <c r="L1781" i="9" s="1"/>
  <c r="N1781" i="9" s="1"/>
  <c r="M1780" i="9"/>
  <c r="J1780" i="9"/>
  <c r="L1780" i="9" s="1"/>
  <c r="N1780" i="9" s="1"/>
  <c r="M1779" i="9"/>
  <c r="J1779" i="9"/>
  <c r="L1779" i="9" s="1"/>
  <c r="N1779" i="9" s="1"/>
  <c r="M1778" i="9"/>
  <c r="J1778" i="9"/>
  <c r="L1778" i="9" s="1"/>
  <c r="N1778" i="9" s="1"/>
  <c r="M1777" i="9"/>
  <c r="J1777" i="9"/>
  <c r="L1777" i="9" s="1"/>
  <c r="N1777" i="9" s="1"/>
  <c r="M1776" i="9"/>
  <c r="J1776" i="9"/>
  <c r="L1776" i="9" s="1"/>
  <c r="N1776" i="9" s="1"/>
  <c r="M1775" i="9"/>
  <c r="J1775" i="9"/>
  <c r="L1775" i="9" s="1"/>
  <c r="N1775" i="9" s="1"/>
  <c r="M1774" i="9"/>
  <c r="J1774" i="9"/>
  <c r="L1774" i="9" s="1"/>
  <c r="N1774" i="9" s="1"/>
  <c r="M1773" i="9"/>
  <c r="J1773" i="9"/>
  <c r="L1773" i="9" s="1"/>
  <c r="N1773" i="9" s="1"/>
  <c r="M1772" i="9"/>
  <c r="J1772" i="9"/>
  <c r="L1772" i="9" s="1"/>
  <c r="N1772" i="9" s="1"/>
  <c r="M1771" i="9"/>
  <c r="J1771" i="9"/>
  <c r="L1771" i="9" s="1"/>
  <c r="N1771" i="9" s="1"/>
  <c r="M1770" i="9"/>
  <c r="J1770" i="9"/>
  <c r="L1770" i="9" s="1"/>
  <c r="N1770" i="9" s="1"/>
  <c r="M1769" i="9"/>
  <c r="J1769" i="9"/>
  <c r="L1769" i="9" s="1"/>
  <c r="N1769" i="9" s="1"/>
  <c r="M1768" i="9"/>
  <c r="J1768" i="9"/>
  <c r="L1768" i="9" s="1"/>
  <c r="N1768" i="9" s="1"/>
  <c r="M1767" i="9"/>
  <c r="J1767" i="9"/>
  <c r="L1767" i="9" s="1"/>
  <c r="N1767" i="9" s="1"/>
  <c r="M1766" i="9"/>
  <c r="J1766" i="9"/>
  <c r="L1766" i="9" s="1"/>
  <c r="N1766" i="9" s="1"/>
  <c r="M1765" i="9"/>
  <c r="J1765" i="9"/>
  <c r="L1765" i="9" s="1"/>
  <c r="N1765" i="9" s="1"/>
  <c r="M1764" i="9"/>
  <c r="J1764" i="9"/>
  <c r="L1764" i="9" s="1"/>
  <c r="N1764" i="9" s="1"/>
  <c r="M1763" i="9"/>
  <c r="J1763" i="9"/>
  <c r="L1763" i="9" s="1"/>
  <c r="N1763" i="9" s="1"/>
  <c r="M1762" i="9"/>
  <c r="J1762" i="9"/>
  <c r="L1762" i="9" s="1"/>
  <c r="N1762" i="9" s="1"/>
  <c r="M1761" i="9"/>
  <c r="J1761" i="9"/>
  <c r="L1761" i="9" s="1"/>
  <c r="N1761" i="9" s="1"/>
  <c r="M1760" i="9"/>
  <c r="J1760" i="9"/>
  <c r="L1760" i="9" s="1"/>
  <c r="N1760" i="9" s="1"/>
  <c r="M1759" i="9"/>
  <c r="J1759" i="9"/>
  <c r="L1759" i="9" s="1"/>
  <c r="N1759" i="9" s="1"/>
  <c r="M1758" i="9"/>
  <c r="J1758" i="9"/>
  <c r="L1758" i="9" s="1"/>
  <c r="N1758" i="9" s="1"/>
  <c r="M1757" i="9"/>
  <c r="J1757" i="9"/>
  <c r="L1757" i="9" s="1"/>
  <c r="N1757" i="9" s="1"/>
  <c r="M1756" i="9"/>
  <c r="J1756" i="9"/>
  <c r="L1756" i="9" s="1"/>
  <c r="N1756" i="9" s="1"/>
  <c r="M1755" i="9"/>
  <c r="J1755" i="9"/>
  <c r="L1755" i="9" s="1"/>
  <c r="N1755" i="9" s="1"/>
  <c r="M1754" i="9"/>
  <c r="J1754" i="9"/>
  <c r="L1754" i="9" s="1"/>
  <c r="N1754" i="9" s="1"/>
  <c r="M1753" i="9"/>
  <c r="J1753" i="9"/>
  <c r="L1753" i="9" s="1"/>
  <c r="N1753" i="9" s="1"/>
  <c r="M1752" i="9"/>
  <c r="J1752" i="9"/>
  <c r="L1752" i="9" s="1"/>
  <c r="N1752" i="9" s="1"/>
  <c r="M1751" i="9"/>
  <c r="J1751" i="9"/>
  <c r="L1751" i="9" s="1"/>
  <c r="N1751" i="9" s="1"/>
  <c r="M1750" i="9"/>
  <c r="J1750" i="9"/>
  <c r="L1750" i="9" s="1"/>
  <c r="N1750" i="9" s="1"/>
  <c r="M1749" i="9"/>
  <c r="J1749" i="9"/>
  <c r="L1749" i="9" s="1"/>
  <c r="N1749" i="9" s="1"/>
  <c r="M1748" i="9"/>
  <c r="J1748" i="9"/>
  <c r="L1748" i="9" s="1"/>
  <c r="N1748" i="9" s="1"/>
  <c r="M1747" i="9"/>
  <c r="J1747" i="9"/>
  <c r="L1747" i="9" s="1"/>
  <c r="N1747" i="9" s="1"/>
  <c r="M1746" i="9"/>
  <c r="J1746" i="9"/>
  <c r="L1746" i="9" s="1"/>
  <c r="N1746" i="9" s="1"/>
  <c r="M1745" i="9"/>
  <c r="J1745" i="9"/>
  <c r="L1745" i="9" s="1"/>
  <c r="N1745" i="9" s="1"/>
  <c r="M1744" i="9"/>
  <c r="J1744" i="9"/>
  <c r="L1744" i="9" s="1"/>
  <c r="N1744" i="9" s="1"/>
  <c r="M1743" i="9"/>
  <c r="J1743" i="9"/>
  <c r="L1743" i="9" s="1"/>
  <c r="N1743" i="9" s="1"/>
  <c r="M1742" i="9"/>
  <c r="J1742" i="9"/>
  <c r="L1742" i="9" s="1"/>
  <c r="N1742" i="9" s="1"/>
  <c r="M1741" i="9"/>
  <c r="J1741" i="9"/>
  <c r="L1741" i="9" s="1"/>
  <c r="N1741" i="9" s="1"/>
  <c r="M1740" i="9"/>
  <c r="J1740" i="9"/>
  <c r="L1740" i="9" s="1"/>
  <c r="N1740" i="9" s="1"/>
  <c r="M1739" i="9"/>
  <c r="J1739" i="9"/>
  <c r="L1739" i="9" s="1"/>
  <c r="N1739" i="9" s="1"/>
  <c r="M1738" i="9"/>
  <c r="J1738" i="9"/>
  <c r="L1738" i="9" s="1"/>
  <c r="N1738" i="9" s="1"/>
  <c r="M1737" i="9"/>
  <c r="J1737" i="9"/>
  <c r="L1737" i="9" s="1"/>
  <c r="N1737" i="9" s="1"/>
  <c r="M1736" i="9"/>
  <c r="J1736" i="9"/>
  <c r="L1736" i="9" s="1"/>
  <c r="N1736" i="9" s="1"/>
  <c r="M1735" i="9"/>
  <c r="J1735" i="9"/>
  <c r="L1735" i="9" s="1"/>
  <c r="N1735" i="9" s="1"/>
  <c r="M1734" i="9"/>
  <c r="J1734" i="9"/>
  <c r="L1734" i="9" s="1"/>
  <c r="N1734" i="9" s="1"/>
  <c r="M1733" i="9"/>
  <c r="J1733" i="9"/>
  <c r="L1733" i="9" s="1"/>
  <c r="N1733" i="9" s="1"/>
  <c r="M1732" i="9"/>
  <c r="J1732" i="9"/>
  <c r="L1732" i="9" s="1"/>
  <c r="N1732" i="9" s="1"/>
  <c r="M1731" i="9"/>
  <c r="J1731" i="9"/>
  <c r="L1731" i="9" s="1"/>
  <c r="N1731" i="9" s="1"/>
  <c r="M1730" i="9"/>
  <c r="J1730" i="9"/>
  <c r="L1730" i="9" s="1"/>
  <c r="N1730" i="9" s="1"/>
  <c r="M1729" i="9"/>
  <c r="J1729" i="9"/>
  <c r="L1729" i="9" s="1"/>
  <c r="N1729" i="9" s="1"/>
  <c r="M1728" i="9"/>
  <c r="J1728" i="9"/>
  <c r="L1728" i="9" s="1"/>
  <c r="N1728" i="9" s="1"/>
  <c r="M1727" i="9"/>
  <c r="J1727" i="9"/>
  <c r="L1727" i="9" s="1"/>
  <c r="N1727" i="9" s="1"/>
  <c r="M1726" i="9"/>
  <c r="J1726" i="9"/>
  <c r="L1726" i="9" s="1"/>
  <c r="N1726" i="9" s="1"/>
  <c r="M1725" i="9"/>
  <c r="J1725" i="9"/>
  <c r="L1725" i="9" s="1"/>
  <c r="N1725" i="9" s="1"/>
  <c r="M1724" i="9"/>
  <c r="J1724" i="9"/>
  <c r="L1724" i="9" s="1"/>
  <c r="N1724" i="9" s="1"/>
  <c r="M1723" i="9"/>
  <c r="J1723" i="9"/>
  <c r="L1723" i="9" s="1"/>
  <c r="N1723" i="9" s="1"/>
  <c r="M1722" i="9"/>
  <c r="J1722" i="9"/>
  <c r="L1722" i="9" s="1"/>
  <c r="N1722" i="9" s="1"/>
  <c r="M1721" i="9"/>
  <c r="J1721" i="9"/>
  <c r="L1721" i="9" s="1"/>
  <c r="N1721" i="9" s="1"/>
  <c r="M1720" i="9"/>
  <c r="J1720" i="9"/>
  <c r="L1720" i="9" s="1"/>
  <c r="N1720" i="9" s="1"/>
  <c r="M1719" i="9"/>
  <c r="J1719" i="9"/>
  <c r="L1719" i="9" s="1"/>
  <c r="N1719" i="9" s="1"/>
  <c r="M1718" i="9"/>
  <c r="J1718" i="9"/>
  <c r="L1718" i="9" s="1"/>
  <c r="N1718" i="9" s="1"/>
  <c r="M1717" i="9"/>
  <c r="J1717" i="9"/>
  <c r="L1717" i="9" s="1"/>
  <c r="N1717" i="9" s="1"/>
  <c r="M1716" i="9"/>
  <c r="J1716" i="9"/>
  <c r="L1716" i="9" s="1"/>
  <c r="N1716" i="9" s="1"/>
  <c r="M1715" i="9"/>
  <c r="J1715" i="9"/>
  <c r="L1715" i="9" s="1"/>
  <c r="N1715" i="9" s="1"/>
  <c r="M1714" i="9"/>
  <c r="J1714" i="9"/>
  <c r="L1714" i="9" s="1"/>
  <c r="N1714" i="9" s="1"/>
  <c r="M1713" i="9"/>
  <c r="J1713" i="9"/>
  <c r="L1713" i="9" s="1"/>
  <c r="N1713" i="9" s="1"/>
  <c r="M1712" i="9"/>
  <c r="J1712" i="9"/>
  <c r="L1712" i="9" s="1"/>
  <c r="N1712" i="9" s="1"/>
  <c r="M1711" i="9"/>
  <c r="J1711" i="9"/>
  <c r="L1711" i="9" s="1"/>
  <c r="N1711" i="9" s="1"/>
  <c r="M1710" i="9"/>
  <c r="J1710" i="9"/>
  <c r="L1710" i="9" s="1"/>
  <c r="N1710" i="9" s="1"/>
  <c r="M1709" i="9"/>
  <c r="J1709" i="9"/>
  <c r="L1709" i="9" s="1"/>
  <c r="N1709" i="9" s="1"/>
  <c r="M1708" i="9"/>
  <c r="J1708" i="9"/>
  <c r="L1708" i="9" s="1"/>
  <c r="N1708" i="9" s="1"/>
  <c r="M1707" i="9"/>
  <c r="J1707" i="9"/>
  <c r="L1707" i="9" s="1"/>
  <c r="N1707" i="9" s="1"/>
  <c r="M1706" i="9"/>
  <c r="J1706" i="9"/>
  <c r="L1706" i="9" s="1"/>
  <c r="N1706" i="9" s="1"/>
  <c r="M1705" i="9"/>
  <c r="J1705" i="9"/>
  <c r="L1705" i="9" s="1"/>
  <c r="N1705" i="9" s="1"/>
  <c r="M1704" i="9"/>
  <c r="J1704" i="9"/>
  <c r="L1704" i="9" s="1"/>
  <c r="N1704" i="9" s="1"/>
  <c r="M1703" i="9"/>
  <c r="J1703" i="9"/>
  <c r="L1703" i="9" s="1"/>
  <c r="N1703" i="9" s="1"/>
  <c r="M1702" i="9"/>
  <c r="J1702" i="9"/>
  <c r="L1702" i="9" s="1"/>
  <c r="N1702" i="9" s="1"/>
  <c r="M1701" i="9"/>
  <c r="J1701" i="9"/>
  <c r="L1701" i="9" s="1"/>
  <c r="N1701" i="9" s="1"/>
  <c r="M1700" i="9"/>
  <c r="J1700" i="9"/>
  <c r="L1700" i="9" s="1"/>
  <c r="N1700" i="9" s="1"/>
  <c r="M1699" i="9"/>
  <c r="J1699" i="9"/>
  <c r="L1699" i="9" s="1"/>
  <c r="N1699" i="9" s="1"/>
  <c r="M1698" i="9"/>
  <c r="J1698" i="9"/>
  <c r="L1698" i="9" s="1"/>
  <c r="N1698" i="9" s="1"/>
  <c r="M1697" i="9"/>
  <c r="J1697" i="9"/>
  <c r="L1697" i="9" s="1"/>
  <c r="N1697" i="9" s="1"/>
  <c r="M1696" i="9"/>
  <c r="J1696" i="9"/>
  <c r="L1696" i="9" s="1"/>
  <c r="N1696" i="9" s="1"/>
  <c r="M1695" i="9"/>
  <c r="J1695" i="9"/>
  <c r="L1695" i="9" s="1"/>
  <c r="N1695" i="9" s="1"/>
  <c r="M1694" i="9"/>
  <c r="J1694" i="9"/>
  <c r="L1694" i="9" s="1"/>
  <c r="N1694" i="9" s="1"/>
  <c r="M1693" i="9"/>
  <c r="J1693" i="9"/>
  <c r="L1693" i="9" s="1"/>
  <c r="N1693" i="9" s="1"/>
  <c r="M1692" i="9"/>
  <c r="J1692" i="9"/>
  <c r="L1692" i="9" s="1"/>
  <c r="N1692" i="9" s="1"/>
  <c r="M1691" i="9"/>
  <c r="J1691" i="9"/>
  <c r="L1691" i="9" s="1"/>
  <c r="N1691" i="9" s="1"/>
  <c r="M1690" i="9"/>
  <c r="J1690" i="9"/>
  <c r="L1690" i="9" s="1"/>
  <c r="N1690" i="9" s="1"/>
  <c r="M1689" i="9"/>
  <c r="J1689" i="9"/>
  <c r="L1689" i="9" s="1"/>
  <c r="N1689" i="9" s="1"/>
  <c r="M1688" i="9"/>
  <c r="J1688" i="9"/>
  <c r="L1688" i="9" s="1"/>
  <c r="N1688" i="9" s="1"/>
  <c r="M1687" i="9"/>
  <c r="J1687" i="9"/>
  <c r="L1687" i="9" s="1"/>
  <c r="N1687" i="9" s="1"/>
  <c r="M1686" i="9"/>
  <c r="J1686" i="9"/>
  <c r="L1686" i="9" s="1"/>
  <c r="N1686" i="9" s="1"/>
  <c r="M1685" i="9"/>
  <c r="J1685" i="9"/>
  <c r="L1685" i="9" s="1"/>
  <c r="N1685" i="9" s="1"/>
  <c r="M1684" i="9"/>
  <c r="J1684" i="9"/>
  <c r="L1684" i="9" s="1"/>
  <c r="N1684" i="9" s="1"/>
  <c r="M1683" i="9"/>
  <c r="J1683" i="9"/>
  <c r="L1683" i="9" s="1"/>
  <c r="N1683" i="9" s="1"/>
  <c r="M1682" i="9"/>
  <c r="J1682" i="9"/>
  <c r="L1682" i="9" s="1"/>
  <c r="N1682" i="9" s="1"/>
  <c r="M1681" i="9"/>
  <c r="J1681" i="9"/>
  <c r="L1681" i="9" s="1"/>
  <c r="N1681" i="9" s="1"/>
  <c r="M1680" i="9"/>
  <c r="J1680" i="9"/>
  <c r="L1680" i="9" s="1"/>
  <c r="N1680" i="9" s="1"/>
  <c r="M1679" i="9"/>
  <c r="J1679" i="9"/>
  <c r="L1679" i="9" s="1"/>
  <c r="N1679" i="9" s="1"/>
  <c r="M1678" i="9"/>
  <c r="J1678" i="9"/>
  <c r="L1678" i="9" s="1"/>
  <c r="N1678" i="9" s="1"/>
  <c r="M1677" i="9"/>
  <c r="J1677" i="9"/>
  <c r="L1677" i="9" s="1"/>
  <c r="N1677" i="9" s="1"/>
  <c r="M1676" i="9"/>
  <c r="J1676" i="9"/>
  <c r="L1676" i="9" s="1"/>
  <c r="N1676" i="9" s="1"/>
  <c r="M1675" i="9"/>
  <c r="J1675" i="9"/>
  <c r="L1675" i="9" s="1"/>
  <c r="N1675" i="9" s="1"/>
  <c r="M1674" i="9"/>
  <c r="J1674" i="9"/>
  <c r="L1674" i="9" s="1"/>
  <c r="N1674" i="9" s="1"/>
  <c r="M1673" i="9"/>
  <c r="J1673" i="9"/>
  <c r="L1673" i="9" s="1"/>
  <c r="N1673" i="9" s="1"/>
  <c r="M1672" i="9"/>
  <c r="J1672" i="9"/>
  <c r="L1672" i="9" s="1"/>
  <c r="N1672" i="9" s="1"/>
  <c r="M1671" i="9"/>
  <c r="J1671" i="9"/>
  <c r="L1671" i="9" s="1"/>
  <c r="N1671" i="9" s="1"/>
  <c r="M1670" i="9"/>
  <c r="J1670" i="9"/>
  <c r="L1670" i="9" s="1"/>
  <c r="N1670" i="9" s="1"/>
  <c r="M1669" i="9"/>
  <c r="J1669" i="9"/>
  <c r="L1669" i="9" s="1"/>
  <c r="N1669" i="9" s="1"/>
  <c r="M1668" i="9"/>
  <c r="J1668" i="9"/>
  <c r="L1668" i="9" s="1"/>
  <c r="N1668" i="9" s="1"/>
  <c r="M1667" i="9"/>
  <c r="J1667" i="9"/>
  <c r="L1667" i="9" s="1"/>
  <c r="N1667" i="9" s="1"/>
  <c r="M1666" i="9"/>
  <c r="J1666" i="9"/>
  <c r="L1666" i="9" s="1"/>
  <c r="N1666" i="9" s="1"/>
  <c r="M1665" i="9"/>
  <c r="J1665" i="9"/>
  <c r="L1665" i="9" s="1"/>
  <c r="N1665" i="9" s="1"/>
  <c r="M1664" i="9"/>
  <c r="J1664" i="9"/>
  <c r="L1664" i="9" s="1"/>
  <c r="N1664" i="9" s="1"/>
  <c r="M1663" i="9"/>
  <c r="J1663" i="9"/>
  <c r="L1663" i="9" s="1"/>
  <c r="N1663" i="9" s="1"/>
  <c r="M1662" i="9"/>
  <c r="J1662" i="9"/>
  <c r="L1662" i="9" s="1"/>
  <c r="N1662" i="9" s="1"/>
  <c r="M1661" i="9"/>
  <c r="J1661" i="9"/>
  <c r="L1661" i="9" s="1"/>
  <c r="N1661" i="9" s="1"/>
  <c r="M1660" i="9"/>
  <c r="J1660" i="9"/>
  <c r="L1660" i="9" s="1"/>
  <c r="N1660" i="9" s="1"/>
  <c r="M1659" i="9"/>
  <c r="J1659" i="9"/>
  <c r="L1659" i="9" s="1"/>
  <c r="N1659" i="9" s="1"/>
  <c r="M1658" i="9"/>
  <c r="J1658" i="9"/>
  <c r="L1658" i="9" s="1"/>
  <c r="N1658" i="9" s="1"/>
  <c r="M1657" i="9"/>
  <c r="J1657" i="9"/>
  <c r="L1657" i="9" s="1"/>
  <c r="N1657" i="9" s="1"/>
  <c r="M1656" i="9"/>
  <c r="J1656" i="9"/>
  <c r="L1656" i="9" s="1"/>
  <c r="N1656" i="9" s="1"/>
  <c r="M1655" i="9"/>
  <c r="J1655" i="9"/>
  <c r="L1655" i="9" s="1"/>
  <c r="N1655" i="9" s="1"/>
  <c r="M1654" i="9"/>
  <c r="J1654" i="9"/>
  <c r="L1654" i="9" s="1"/>
  <c r="N1654" i="9" s="1"/>
  <c r="M1653" i="9"/>
  <c r="J1653" i="9"/>
  <c r="L1653" i="9" s="1"/>
  <c r="N1653" i="9" s="1"/>
  <c r="M1652" i="9"/>
  <c r="J1652" i="9"/>
  <c r="L1652" i="9" s="1"/>
  <c r="N1652" i="9" s="1"/>
  <c r="M1651" i="9"/>
  <c r="J1651" i="9"/>
  <c r="L1651" i="9" s="1"/>
  <c r="N1651" i="9" s="1"/>
  <c r="M1650" i="9"/>
  <c r="J1650" i="9"/>
  <c r="L1650" i="9" s="1"/>
  <c r="N1650" i="9" s="1"/>
  <c r="M1649" i="9"/>
  <c r="J1649" i="9"/>
  <c r="L1649" i="9" s="1"/>
  <c r="N1649" i="9" s="1"/>
  <c r="M1648" i="9"/>
  <c r="J1648" i="9"/>
  <c r="L1648" i="9" s="1"/>
  <c r="N1648" i="9" s="1"/>
  <c r="M1647" i="9"/>
  <c r="J1647" i="9"/>
  <c r="L1647" i="9" s="1"/>
  <c r="N1647" i="9" s="1"/>
  <c r="M1646" i="9"/>
  <c r="J1646" i="9"/>
  <c r="L1646" i="9" s="1"/>
  <c r="N1646" i="9" s="1"/>
  <c r="M1645" i="9"/>
  <c r="J1645" i="9"/>
  <c r="L1645" i="9" s="1"/>
  <c r="N1645" i="9" s="1"/>
  <c r="M1644" i="9"/>
  <c r="J1644" i="9"/>
  <c r="L1644" i="9" s="1"/>
  <c r="N1644" i="9" s="1"/>
  <c r="M1643" i="9"/>
  <c r="J1643" i="9"/>
  <c r="L1643" i="9" s="1"/>
  <c r="N1643" i="9" s="1"/>
  <c r="M1642" i="9"/>
  <c r="J1642" i="9"/>
  <c r="L1642" i="9" s="1"/>
  <c r="N1642" i="9" s="1"/>
  <c r="M1641" i="9"/>
  <c r="J1641" i="9"/>
  <c r="L1641" i="9" s="1"/>
  <c r="N1641" i="9" s="1"/>
  <c r="M1640" i="9"/>
  <c r="J1640" i="9"/>
  <c r="L1640" i="9" s="1"/>
  <c r="N1640" i="9" s="1"/>
  <c r="M1639" i="9"/>
  <c r="J1639" i="9"/>
  <c r="L1639" i="9" s="1"/>
  <c r="N1639" i="9" s="1"/>
  <c r="M1638" i="9"/>
  <c r="J1638" i="9"/>
  <c r="L1638" i="9" s="1"/>
  <c r="N1638" i="9" s="1"/>
  <c r="M1637" i="9"/>
  <c r="J1637" i="9"/>
  <c r="L1637" i="9" s="1"/>
  <c r="N1637" i="9" s="1"/>
  <c r="M1636" i="9"/>
  <c r="J1636" i="9"/>
  <c r="L1636" i="9" s="1"/>
  <c r="N1636" i="9" s="1"/>
  <c r="M1635" i="9"/>
  <c r="J1635" i="9"/>
  <c r="L1635" i="9" s="1"/>
  <c r="N1635" i="9" s="1"/>
  <c r="M1634" i="9"/>
  <c r="J1634" i="9"/>
  <c r="L1634" i="9" s="1"/>
  <c r="N1634" i="9" s="1"/>
  <c r="M1633" i="9"/>
  <c r="J1633" i="9"/>
  <c r="L1633" i="9" s="1"/>
  <c r="N1633" i="9" s="1"/>
  <c r="M1632" i="9"/>
  <c r="J1632" i="9"/>
  <c r="L1632" i="9" s="1"/>
  <c r="N1632" i="9" s="1"/>
  <c r="M1631" i="9"/>
  <c r="J1631" i="9"/>
  <c r="L1631" i="9" s="1"/>
  <c r="N1631" i="9" s="1"/>
  <c r="M1630" i="9"/>
  <c r="J1630" i="9"/>
  <c r="L1630" i="9" s="1"/>
  <c r="N1630" i="9" s="1"/>
  <c r="M1629" i="9"/>
  <c r="J1629" i="9"/>
  <c r="L1629" i="9" s="1"/>
  <c r="N1629" i="9" s="1"/>
  <c r="M1628" i="9"/>
  <c r="J1628" i="9"/>
  <c r="L1628" i="9" s="1"/>
  <c r="N1628" i="9" s="1"/>
  <c r="M1627" i="9"/>
  <c r="J1627" i="9"/>
  <c r="L1627" i="9" s="1"/>
  <c r="N1627" i="9" s="1"/>
  <c r="M1626" i="9"/>
  <c r="J1626" i="9"/>
  <c r="L1626" i="9" s="1"/>
  <c r="N1626" i="9" s="1"/>
  <c r="M1625" i="9"/>
  <c r="J1625" i="9"/>
  <c r="L1625" i="9" s="1"/>
  <c r="N1625" i="9" s="1"/>
  <c r="M1624" i="9"/>
  <c r="J1624" i="9"/>
  <c r="L1624" i="9" s="1"/>
  <c r="N1624" i="9" s="1"/>
  <c r="M1623" i="9"/>
  <c r="J1623" i="9"/>
  <c r="L1623" i="9" s="1"/>
  <c r="N1623" i="9" s="1"/>
  <c r="M1622" i="9"/>
  <c r="J1622" i="9"/>
  <c r="L1622" i="9" s="1"/>
  <c r="N1622" i="9" s="1"/>
  <c r="M1621" i="9"/>
  <c r="J1621" i="9"/>
  <c r="L1621" i="9" s="1"/>
  <c r="N1621" i="9" s="1"/>
  <c r="M1620" i="9"/>
  <c r="J1620" i="9"/>
  <c r="L1620" i="9" s="1"/>
  <c r="N1620" i="9" s="1"/>
  <c r="M1619" i="9"/>
  <c r="J1619" i="9"/>
  <c r="L1619" i="9" s="1"/>
  <c r="N1619" i="9" s="1"/>
  <c r="M1618" i="9"/>
  <c r="J1618" i="9"/>
  <c r="L1618" i="9" s="1"/>
  <c r="N1618" i="9" s="1"/>
  <c r="M1617" i="9"/>
  <c r="J1617" i="9"/>
  <c r="L1617" i="9" s="1"/>
  <c r="N1617" i="9" s="1"/>
  <c r="M1616" i="9"/>
  <c r="J1616" i="9"/>
  <c r="L1616" i="9" s="1"/>
  <c r="N1616" i="9" s="1"/>
  <c r="M1615" i="9"/>
  <c r="J1615" i="9"/>
  <c r="L1615" i="9" s="1"/>
  <c r="N1615" i="9" s="1"/>
  <c r="M1614" i="9"/>
  <c r="J1614" i="9"/>
  <c r="L1614" i="9" s="1"/>
  <c r="N1614" i="9" s="1"/>
  <c r="M1613" i="9"/>
  <c r="J1613" i="9"/>
  <c r="L1613" i="9" s="1"/>
  <c r="N1613" i="9" s="1"/>
  <c r="M1612" i="9"/>
  <c r="J1612" i="9"/>
  <c r="L1612" i="9" s="1"/>
  <c r="N1612" i="9" s="1"/>
  <c r="M1611" i="9"/>
  <c r="J1611" i="9"/>
  <c r="L1611" i="9" s="1"/>
  <c r="N1611" i="9" s="1"/>
  <c r="M1610" i="9"/>
  <c r="J1610" i="9"/>
  <c r="L1610" i="9" s="1"/>
  <c r="N1610" i="9" s="1"/>
  <c r="M1609" i="9"/>
  <c r="J1609" i="9"/>
  <c r="L1609" i="9" s="1"/>
  <c r="N1609" i="9" s="1"/>
  <c r="M1608" i="9"/>
  <c r="J1608" i="9"/>
  <c r="L1608" i="9" s="1"/>
  <c r="N1608" i="9" s="1"/>
  <c r="M1607" i="9"/>
  <c r="J1607" i="9"/>
  <c r="L1607" i="9" s="1"/>
  <c r="N1607" i="9" s="1"/>
  <c r="M1606" i="9"/>
  <c r="J1606" i="9"/>
  <c r="L1606" i="9" s="1"/>
  <c r="N1606" i="9" s="1"/>
  <c r="M1605" i="9"/>
  <c r="J1605" i="9"/>
  <c r="L1605" i="9" s="1"/>
  <c r="N1605" i="9" s="1"/>
  <c r="M1604" i="9"/>
  <c r="J1604" i="9"/>
  <c r="L1604" i="9" s="1"/>
  <c r="N1604" i="9" s="1"/>
  <c r="M1603" i="9"/>
  <c r="J1603" i="9"/>
  <c r="L1603" i="9" s="1"/>
  <c r="N1603" i="9" s="1"/>
  <c r="M1602" i="9"/>
  <c r="J1602" i="9"/>
  <c r="L1602" i="9" s="1"/>
  <c r="N1602" i="9" s="1"/>
  <c r="M1601" i="9"/>
  <c r="J1601" i="9"/>
  <c r="L1601" i="9" s="1"/>
  <c r="N1601" i="9" s="1"/>
  <c r="M1600" i="9"/>
  <c r="J1600" i="9"/>
  <c r="L1600" i="9" s="1"/>
  <c r="N1600" i="9" s="1"/>
  <c r="M1599" i="9"/>
  <c r="J1599" i="9"/>
  <c r="L1599" i="9" s="1"/>
  <c r="N1599" i="9" s="1"/>
  <c r="M1598" i="9"/>
  <c r="J1598" i="9"/>
  <c r="L1598" i="9" s="1"/>
  <c r="N1598" i="9" s="1"/>
  <c r="M1597" i="9"/>
  <c r="J1597" i="9"/>
  <c r="L1597" i="9" s="1"/>
  <c r="N1597" i="9" s="1"/>
  <c r="M1596" i="9"/>
  <c r="J1596" i="9"/>
  <c r="L1596" i="9" s="1"/>
  <c r="N1596" i="9" s="1"/>
  <c r="M1595" i="9"/>
  <c r="J1595" i="9"/>
  <c r="L1595" i="9" s="1"/>
  <c r="N1595" i="9" s="1"/>
  <c r="M1594" i="9"/>
  <c r="J1594" i="9"/>
  <c r="L1594" i="9" s="1"/>
  <c r="N1594" i="9" s="1"/>
  <c r="M1593" i="9"/>
  <c r="J1593" i="9"/>
  <c r="L1593" i="9" s="1"/>
  <c r="N1593" i="9" s="1"/>
  <c r="M1592" i="9"/>
  <c r="J1592" i="9"/>
  <c r="L1592" i="9" s="1"/>
  <c r="N1592" i="9" s="1"/>
  <c r="M1591" i="9"/>
  <c r="J1591" i="9"/>
  <c r="L1591" i="9" s="1"/>
  <c r="N1591" i="9" s="1"/>
  <c r="M1590" i="9"/>
  <c r="J1590" i="9"/>
  <c r="L1590" i="9" s="1"/>
  <c r="N1590" i="9" s="1"/>
  <c r="M1589" i="9"/>
  <c r="J1589" i="9"/>
  <c r="L1589" i="9" s="1"/>
  <c r="N1589" i="9" s="1"/>
  <c r="M1588" i="9"/>
  <c r="J1588" i="9"/>
  <c r="L1588" i="9" s="1"/>
  <c r="N1588" i="9" s="1"/>
  <c r="M1587" i="9"/>
  <c r="J1587" i="9"/>
  <c r="L1587" i="9" s="1"/>
  <c r="N1587" i="9" s="1"/>
  <c r="M1586" i="9"/>
  <c r="J1586" i="9"/>
  <c r="L1586" i="9" s="1"/>
  <c r="N1586" i="9" s="1"/>
  <c r="M1585" i="9"/>
  <c r="J1585" i="9"/>
  <c r="L1585" i="9" s="1"/>
  <c r="N1585" i="9" s="1"/>
  <c r="M1584" i="9"/>
  <c r="J1584" i="9"/>
  <c r="L1584" i="9" s="1"/>
  <c r="N1584" i="9" s="1"/>
  <c r="M1583" i="9"/>
  <c r="J1583" i="9"/>
  <c r="L1583" i="9" s="1"/>
  <c r="N1583" i="9" s="1"/>
  <c r="M1582" i="9"/>
  <c r="J1582" i="9"/>
  <c r="L1582" i="9" s="1"/>
  <c r="N1582" i="9" s="1"/>
  <c r="M1581" i="9"/>
  <c r="J1581" i="9"/>
  <c r="L1581" i="9" s="1"/>
  <c r="N1581" i="9" s="1"/>
  <c r="M1580" i="9"/>
  <c r="J1580" i="9"/>
  <c r="L1580" i="9" s="1"/>
  <c r="N1580" i="9" s="1"/>
  <c r="M1579" i="9"/>
  <c r="J1579" i="9"/>
  <c r="L1579" i="9" s="1"/>
  <c r="N1579" i="9" s="1"/>
  <c r="M1578" i="9"/>
  <c r="J1578" i="9"/>
  <c r="L1578" i="9" s="1"/>
  <c r="N1578" i="9" s="1"/>
  <c r="M1577" i="9"/>
  <c r="J1577" i="9"/>
  <c r="L1577" i="9" s="1"/>
  <c r="N1577" i="9" s="1"/>
  <c r="M1576" i="9"/>
  <c r="J1576" i="9"/>
  <c r="L1576" i="9" s="1"/>
  <c r="N1576" i="9" s="1"/>
  <c r="M1575" i="9"/>
  <c r="J1575" i="9"/>
  <c r="L1575" i="9" s="1"/>
  <c r="N1575" i="9" s="1"/>
  <c r="M1574" i="9"/>
  <c r="J1574" i="9"/>
  <c r="L1574" i="9" s="1"/>
  <c r="N1574" i="9" s="1"/>
  <c r="M1573" i="9"/>
  <c r="J1573" i="9"/>
  <c r="L1573" i="9" s="1"/>
  <c r="N1573" i="9" s="1"/>
  <c r="M1572" i="9"/>
  <c r="J1572" i="9"/>
  <c r="L1572" i="9" s="1"/>
  <c r="N1572" i="9" s="1"/>
  <c r="M1571" i="9"/>
  <c r="J1571" i="9"/>
  <c r="L1571" i="9" s="1"/>
  <c r="N1571" i="9" s="1"/>
  <c r="M1570" i="9"/>
  <c r="J1570" i="9"/>
  <c r="L1570" i="9" s="1"/>
  <c r="N1570" i="9" s="1"/>
  <c r="M1569" i="9"/>
  <c r="J1569" i="9"/>
  <c r="L1569" i="9" s="1"/>
  <c r="N1569" i="9" s="1"/>
  <c r="M1568" i="9"/>
  <c r="J1568" i="9"/>
  <c r="L1568" i="9" s="1"/>
  <c r="N1568" i="9" s="1"/>
  <c r="M1567" i="9"/>
  <c r="J1567" i="9"/>
  <c r="L1567" i="9" s="1"/>
  <c r="N1567" i="9" s="1"/>
  <c r="M1566" i="9"/>
  <c r="J1566" i="9"/>
  <c r="L1566" i="9" s="1"/>
  <c r="N1566" i="9" s="1"/>
  <c r="M1565" i="9"/>
  <c r="J1565" i="9"/>
  <c r="L1565" i="9" s="1"/>
  <c r="N1565" i="9" s="1"/>
  <c r="M1564" i="9"/>
  <c r="J1564" i="9"/>
  <c r="L1564" i="9" s="1"/>
  <c r="N1564" i="9" s="1"/>
  <c r="M1563" i="9"/>
  <c r="J1563" i="9"/>
  <c r="L1563" i="9" s="1"/>
  <c r="N1563" i="9" s="1"/>
  <c r="M1562" i="9"/>
  <c r="J1562" i="9"/>
  <c r="L1562" i="9" s="1"/>
  <c r="N1562" i="9" s="1"/>
  <c r="M1561" i="9"/>
  <c r="J1561" i="9"/>
  <c r="L1561" i="9" s="1"/>
  <c r="N1561" i="9" s="1"/>
  <c r="M1560" i="9"/>
  <c r="J1560" i="9"/>
  <c r="L1560" i="9" s="1"/>
  <c r="N1560" i="9" s="1"/>
  <c r="M1559" i="9"/>
  <c r="J1559" i="9"/>
  <c r="L1559" i="9" s="1"/>
  <c r="N1559" i="9" s="1"/>
  <c r="M1558" i="9"/>
  <c r="J1558" i="9"/>
  <c r="L1558" i="9" s="1"/>
  <c r="N1558" i="9" s="1"/>
  <c r="M1557" i="9"/>
  <c r="J1557" i="9"/>
  <c r="L1557" i="9" s="1"/>
  <c r="N1557" i="9" s="1"/>
  <c r="M1556" i="9"/>
  <c r="J1556" i="9"/>
  <c r="L1556" i="9" s="1"/>
  <c r="N1556" i="9" s="1"/>
  <c r="M1555" i="9"/>
  <c r="J1555" i="9"/>
  <c r="L1555" i="9" s="1"/>
  <c r="N1555" i="9" s="1"/>
  <c r="M1554" i="9"/>
  <c r="J1554" i="9"/>
  <c r="L1554" i="9" s="1"/>
  <c r="N1554" i="9" s="1"/>
  <c r="M1553" i="9"/>
  <c r="J1553" i="9"/>
  <c r="L1553" i="9" s="1"/>
  <c r="N1553" i="9" s="1"/>
  <c r="M1552" i="9"/>
  <c r="J1552" i="9"/>
  <c r="L1552" i="9" s="1"/>
  <c r="N1552" i="9" s="1"/>
  <c r="M1551" i="9"/>
  <c r="J1551" i="9"/>
  <c r="L1551" i="9" s="1"/>
  <c r="N1551" i="9" s="1"/>
  <c r="M1550" i="9"/>
  <c r="J1550" i="9"/>
  <c r="L1550" i="9" s="1"/>
  <c r="N1550" i="9" s="1"/>
  <c r="M1549" i="9"/>
  <c r="J1549" i="9"/>
  <c r="L1549" i="9" s="1"/>
  <c r="N1549" i="9" s="1"/>
  <c r="M1548" i="9"/>
  <c r="J1548" i="9"/>
  <c r="L1548" i="9" s="1"/>
  <c r="N1548" i="9" s="1"/>
  <c r="M1547" i="9"/>
  <c r="J1547" i="9"/>
  <c r="L1547" i="9" s="1"/>
  <c r="N1547" i="9" s="1"/>
  <c r="M1546" i="9"/>
  <c r="J1546" i="9"/>
  <c r="L1546" i="9" s="1"/>
  <c r="N1546" i="9" s="1"/>
  <c r="M1545" i="9"/>
  <c r="J1545" i="9"/>
  <c r="L1545" i="9" s="1"/>
  <c r="N1545" i="9" s="1"/>
  <c r="M1544" i="9"/>
  <c r="J1544" i="9"/>
  <c r="L1544" i="9" s="1"/>
  <c r="N1544" i="9" s="1"/>
  <c r="M1543" i="9"/>
  <c r="J1543" i="9"/>
  <c r="L1543" i="9" s="1"/>
  <c r="N1543" i="9" s="1"/>
  <c r="M1542" i="9"/>
  <c r="J1542" i="9"/>
  <c r="L1542" i="9" s="1"/>
  <c r="N1542" i="9" s="1"/>
  <c r="M1541" i="9"/>
  <c r="J1541" i="9"/>
  <c r="L1541" i="9" s="1"/>
  <c r="N1541" i="9" s="1"/>
  <c r="M1540" i="9"/>
  <c r="J1540" i="9"/>
  <c r="L1540" i="9" s="1"/>
  <c r="N1540" i="9" s="1"/>
  <c r="M1539" i="9"/>
  <c r="J1539" i="9"/>
  <c r="L1539" i="9" s="1"/>
  <c r="N1539" i="9" s="1"/>
  <c r="M1538" i="9"/>
  <c r="J1538" i="9"/>
  <c r="L1538" i="9" s="1"/>
  <c r="N1538" i="9" s="1"/>
  <c r="M1537" i="9"/>
  <c r="J1537" i="9"/>
  <c r="L1537" i="9" s="1"/>
  <c r="N1537" i="9" s="1"/>
  <c r="M1536" i="9"/>
  <c r="J1536" i="9"/>
  <c r="L1536" i="9" s="1"/>
  <c r="N1536" i="9" s="1"/>
  <c r="M1535" i="9"/>
  <c r="J1535" i="9"/>
  <c r="L1535" i="9" s="1"/>
  <c r="N1535" i="9" s="1"/>
  <c r="M1534" i="9"/>
  <c r="J1534" i="9"/>
  <c r="L1534" i="9" s="1"/>
  <c r="N1534" i="9" s="1"/>
  <c r="M1533" i="9"/>
  <c r="J1533" i="9"/>
  <c r="L1533" i="9" s="1"/>
  <c r="N1533" i="9" s="1"/>
  <c r="M1532" i="9"/>
  <c r="J1532" i="9"/>
  <c r="L1532" i="9" s="1"/>
  <c r="N1532" i="9" s="1"/>
  <c r="M1531" i="9"/>
  <c r="J1531" i="9"/>
  <c r="L1531" i="9" s="1"/>
  <c r="N1531" i="9" s="1"/>
  <c r="M1530" i="9"/>
  <c r="J1530" i="9"/>
  <c r="L1530" i="9" s="1"/>
  <c r="N1530" i="9" s="1"/>
  <c r="M1529" i="9"/>
  <c r="J1529" i="9"/>
  <c r="L1529" i="9" s="1"/>
  <c r="N1529" i="9" s="1"/>
  <c r="M1528" i="9"/>
  <c r="J1528" i="9"/>
  <c r="L1528" i="9" s="1"/>
  <c r="N1528" i="9" s="1"/>
  <c r="M1527" i="9"/>
  <c r="J1527" i="9"/>
  <c r="L1527" i="9" s="1"/>
  <c r="N1527" i="9" s="1"/>
  <c r="M1526" i="9"/>
  <c r="J1526" i="9"/>
  <c r="L1526" i="9" s="1"/>
  <c r="N1526" i="9" s="1"/>
  <c r="M1525" i="9"/>
  <c r="J1525" i="9"/>
  <c r="L1525" i="9" s="1"/>
  <c r="N1525" i="9" s="1"/>
  <c r="M1524" i="9"/>
  <c r="J1524" i="9"/>
  <c r="L1524" i="9" s="1"/>
  <c r="N1524" i="9" s="1"/>
  <c r="M1523" i="9"/>
  <c r="J1523" i="9"/>
  <c r="L1523" i="9" s="1"/>
  <c r="N1523" i="9" s="1"/>
  <c r="M1522" i="9"/>
  <c r="J1522" i="9"/>
  <c r="L1522" i="9" s="1"/>
  <c r="N1522" i="9" s="1"/>
  <c r="M1521" i="9"/>
  <c r="J1521" i="9"/>
  <c r="L1521" i="9" s="1"/>
  <c r="N1521" i="9" s="1"/>
  <c r="M1520" i="9"/>
  <c r="J1520" i="9"/>
  <c r="L1520" i="9" s="1"/>
  <c r="N1520" i="9" s="1"/>
  <c r="M1519" i="9"/>
  <c r="J1519" i="9"/>
  <c r="L1519" i="9" s="1"/>
  <c r="N1519" i="9" s="1"/>
  <c r="M1518" i="9"/>
  <c r="J1518" i="9"/>
  <c r="L1518" i="9" s="1"/>
  <c r="N1518" i="9" s="1"/>
  <c r="M1517" i="9"/>
  <c r="J1517" i="9"/>
  <c r="L1517" i="9" s="1"/>
  <c r="N1517" i="9" s="1"/>
  <c r="M1516" i="9"/>
  <c r="J1516" i="9"/>
  <c r="L1516" i="9" s="1"/>
  <c r="N1516" i="9" s="1"/>
  <c r="M1515" i="9"/>
  <c r="J1515" i="9"/>
  <c r="L1515" i="9" s="1"/>
  <c r="N1515" i="9" s="1"/>
  <c r="M1514" i="9"/>
  <c r="J1514" i="9"/>
  <c r="L1514" i="9" s="1"/>
  <c r="N1514" i="9" s="1"/>
  <c r="M1513" i="9"/>
  <c r="J1513" i="9"/>
  <c r="L1513" i="9" s="1"/>
  <c r="N1513" i="9" s="1"/>
  <c r="M1512" i="9"/>
  <c r="J1512" i="9"/>
  <c r="L1512" i="9" s="1"/>
  <c r="N1512" i="9" s="1"/>
  <c r="M1511" i="9"/>
  <c r="J1511" i="9"/>
  <c r="L1511" i="9" s="1"/>
  <c r="N1511" i="9" s="1"/>
  <c r="M1510" i="9"/>
  <c r="J1510" i="9"/>
  <c r="L1510" i="9" s="1"/>
  <c r="N1510" i="9" s="1"/>
  <c r="M1509" i="9"/>
  <c r="J1509" i="9"/>
  <c r="L1509" i="9" s="1"/>
  <c r="N1509" i="9" s="1"/>
  <c r="M1508" i="9"/>
  <c r="J1508" i="9"/>
  <c r="L1508" i="9" s="1"/>
  <c r="N1508" i="9" s="1"/>
  <c r="M1507" i="9"/>
  <c r="J1507" i="9"/>
  <c r="L1507" i="9" s="1"/>
  <c r="N1507" i="9" s="1"/>
  <c r="M1506" i="9"/>
  <c r="J1506" i="9"/>
  <c r="L1506" i="9" s="1"/>
  <c r="N1506" i="9" s="1"/>
  <c r="M1505" i="9"/>
  <c r="J1505" i="9"/>
  <c r="L1505" i="9" s="1"/>
  <c r="N1505" i="9" s="1"/>
  <c r="M1504" i="9"/>
  <c r="J1504" i="9"/>
  <c r="L1504" i="9" s="1"/>
  <c r="N1504" i="9" s="1"/>
  <c r="M1503" i="9"/>
  <c r="J1503" i="9"/>
  <c r="L1503" i="9" s="1"/>
  <c r="N1503" i="9" s="1"/>
  <c r="M1502" i="9"/>
  <c r="J1502" i="9"/>
  <c r="L1502" i="9" s="1"/>
  <c r="N1502" i="9" s="1"/>
  <c r="M1501" i="9"/>
  <c r="J1501" i="9"/>
  <c r="L1501" i="9" s="1"/>
  <c r="N1501" i="9" s="1"/>
  <c r="M1500" i="9"/>
  <c r="J1500" i="9"/>
  <c r="L1500" i="9" s="1"/>
  <c r="N1500" i="9" s="1"/>
  <c r="M1499" i="9"/>
  <c r="J1499" i="9"/>
  <c r="L1499" i="9" s="1"/>
  <c r="N1499" i="9" s="1"/>
  <c r="M1498" i="9"/>
  <c r="J1498" i="9"/>
  <c r="L1498" i="9" s="1"/>
  <c r="N1498" i="9" s="1"/>
  <c r="M1497" i="9"/>
  <c r="J1497" i="9"/>
  <c r="L1497" i="9" s="1"/>
  <c r="N1497" i="9" s="1"/>
  <c r="M1496" i="9"/>
  <c r="J1496" i="9"/>
  <c r="L1496" i="9" s="1"/>
  <c r="N1496" i="9" s="1"/>
  <c r="M1495" i="9"/>
  <c r="J1495" i="9"/>
  <c r="L1495" i="9" s="1"/>
  <c r="N1495" i="9" s="1"/>
  <c r="M1494" i="9"/>
  <c r="J1494" i="9"/>
  <c r="L1494" i="9" s="1"/>
  <c r="N1494" i="9" s="1"/>
  <c r="M1493" i="9"/>
  <c r="J1493" i="9"/>
  <c r="L1493" i="9" s="1"/>
  <c r="N1493" i="9" s="1"/>
  <c r="M1492" i="9"/>
  <c r="J1492" i="9"/>
  <c r="L1492" i="9" s="1"/>
  <c r="N1492" i="9" s="1"/>
  <c r="M1491" i="9"/>
  <c r="J1491" i="9"/>
  <c r="L1491" i="9" s="1"/>
  <c r="N1491" i="9" s="1"/>
  <c r="M1490" i="9"/>
  <c r="J1490" i="9"/>
  <c r="L1490" i="9" s="1"/>
  <c r="N1490" i="9" s="1"/>
  <c r="M1489" i="9"/>
  <c r="J1489" i="9"/>
  <c r="L1489" i="9" s="1"/>
  <c r="N1489" i="9" s="1"/>
  <c r="M1488" i="9"/>
  <c r="J1488" i="9"/>
  <c r="L1488" i="9" s="1"/>
  <c r="N1488" i="9" s="1"/>
  <c r="M1487" i="9"/>
  <c r="J1487" i="9"/>
  <c r="L1487" i="9" s="1"/>
  <c r="N1487" i="9" s="1"/>
  <c r="M1486" i="9"/>
  <c r="J1486" i="9"/>
  <c r="L1486" i="9" s="1"/>
  <c r="N1486" i="9" s="1"/>
  <c r="M1485" i="9"/>
  <c r="J1485" i="9"/>
  <c r="L1485" i="9" s="1"/>
  <c r="N1485" i="9" s="1"/>
  <c r="M1484" i="9"/>
  <c r="J1484" i="9"/>
  <c r="L1484" i="9" s="1"/>
  <c r="N1484" i="9" s="1"/>
  <c r="M1483" i="9"/>
  <c r="J1483" i="9"/>
  <c r="L1483" i="9" s="1"/>
  <c r="N1483" i="9" s="1"/>
  <c r="M1482" i="9"/>
  <c r="J1482" i="9"/>
  <c r="L1482" i="9" s="1"/>
  <c r="N1482" i="9" s="1"/>
  <c r="M1481" i="9"/>
  <c r="J1481" i="9"/>
  <c r="L1481" i="9" s="1"/>
  <c r="N1481" i="9" s="1"/>
  <c r="M1480" i="9"/>
  <c r="J1480" i="9"/>
  <c r="L1480" i="9" s="1"/>
  <c r="N1480" i="9" s="1"/>
  <c r="M1479" i="9"/>
  <c r="J1479" i="9"/>
  <c r="L1479" i="9" s="1"/>
  <c r="N1479" i="9" s="1"/>
  <c r="M1478" i="9"/>
  <c r="J1478" i="9"/>
  <c r="L1478" i="9" s="1"/>
  <c r="N1478" i="9" s="1"/>
  <c r="M1477" i="9"/>
  <c r="J1477" i="9"/>
  <c r="L1477" i="9" s="1"/>
  <c r="N1477" i="9" s="1"/>
  <c r="M1476" i="9"/>
  <c r="J1476" i="9"/>
  <c r="L1476" i="9" s="1"/>
  <c r="N1476" i="9" s="1"/>
  <c r="M1475" i="9"/>
  <c r="J1475" i="9"/>
  <c r="L1475" i="9" s="1"/>
  <c r="N1475" i="9" s="1"/>
  <c r="M1474" i="9"/>
  <c r="J1474" i="9"/>
  <c r="L1474" i="9" s="1"/>
  <c r="N1474" i="9" s="1"/>
  <c r="M1473" i="9"/>
  <c r="J1473" i="9"/>
  <c r="L1473" i="9" s="1"/>
  <c r="N1473" i="9" s="1"/>
  <c r="M1472" i="9"/>
  <c r="J1472" i="9"/>
  <c r="L1472" i="9" s="1"/>
  <c r="N1472" i="9" s="1"/>
  <c r="M1471" i="9"/>
  <c r="J1471" i="9"/>
  <c r="L1471" i="9" s="1"/>
  <c r="N1471" i="9" s="1"/>
  <c r="M1470" i="9"/>
  <c r="J1470" i="9"/>
  <c r="L1470" i="9" s="1"/>
  <c r="N1470" i="9" s="1"/>
  <c r="M1469" i="9"/>
  <c r="J1469" i="9"/>
  <c r="L1469" i="9" s="1"/>
  <c r="N1469" i="9" s="1"/>
  <c r="M1468" i="9"/>
  <c r="J1468" i="9"/>
  <c r="L1468" i="9" s="1"/>
  <c r="N1468" i="9" s="1"/>
  <c r="M1467" i="9"/>
  <c r="J1467" i="9"/>
  <c r="L1467" i="9" s="1"/>
  <c r="N1467" i="9" s="1"/>
  <c r="M1466" i="9"/>
  <c r="J1466" i="9"/>
  <c r="L1466" i="9" s="1"/>
  <c r="N1466" i="9" s="1"/>
  <c r="M1465" i="9"/>
  <c r="J1465" i="9"/>
  <c r="L1465" i="9" s="1"/>
  <c r="N1465" i="9" s="1"/>
  <c r="M1464" i="9"/>
  <c r="J1464" i="9"/>
  <c r="L1464" i="9" s="1"/>
  <c r="N1464" i="9" s="1"/>
  <c r="M1463" i="9"/>
  <c r="J1463" i="9"/>
  <c r="L1463" i="9" s="1"/>
  <c r="N1463" i="9" s="1"/>
  <c r="M1462" i="9"/>
  <c r="J1462" i="9"/>
  <c r="L1462" i="9" s="1"/>
  <c r="N1462" i="9" s="1"/>
  <c r="M1461" i="9"/>
  <c r="J1461" i="9"/>
  <c r="L1461" i="9" s="1"/>
  <c r="N1461" i="9" s="1"/>
  <c r="M1460" i="9"/>
  <c r="J1460" i="9"/>
  <c r="L1460" i="9" s="1"/>
  <c r="N1460" i="9" s="1"/>
  <c r="M1459" i="9"/>
  <c r="J1459" i="9"/>
  <c r="L1459" i="9" s="1"/>
  <c r="N1459" i="9" s="1"/>
  <c r="M1458" i="9"/>
  <c r="J1458" i="9"/>
  <c r="L1458" i="9" s="1"/>
  <c r="N1458" i="9" s="1"/>
  <c r="M1457" i="9"/>
  <c r="J1457" i="9"/>
  <c r="L1457" i="9" s="1"/>
  <c r="N1457" i="9" s="1"/>
  <c r="M1456" i="9"/>
  <c r="J1456" i="9"/>
  <c r="L1456" i="9" s="1"/>
  <c r="N1456" i="9" s="1"/>
  <c r="M1455" i="9"/>
  <c r="J1455" i="9"/>
  <c r="L1455" i="9" s="1"/>
  <c r="N1455" i="9" s="1"/>
  <c r="M1454" i="9"/>
  <c r="J1454" i="9"/>
  <c r="L1454" i="9" s="1"/>
  <c r="N1454" i="9" s="1"/>
  <c r="M1453" i="9"/>
  <c r="J1453" i="9"/>
  <c r="L1453" i="9" s="1"/>
  <c r="N1453" i="9" s="1"/>
  <c r="M1452" i="9"/>
  <c r="J1452" i="9"/>
  <c r="L1452" i="9" s="1"/>
  <c r="N1452" i="9" s="1"/>
  <c r="M1451" i="9"/>
  <c r="J1451" i="9"/>
  <c r="L1451" i="9" s="1"/>
  <c r="N1451" i="9" s="1"/>
  <c r="M1450" i="9"/>
  <c r="J1450" i="9"/>
  <c r="L1450" i="9" s="1"/>
  <c r="N1450" i="9" s="1"/>
  <c r="M1449" i="9"/>
  <c r="J1449" i="9"/>
  <c r="L1449" i="9" s="1"/>
  <c r="N1449" i="9" s="1"/>
  <c r="M1448" i="9"/>
  <c r="J1448" i="9"/>
  <c r="L1448" i="9" s="1"/>
  <c r="N1448" i="9" s="1"/>
  <c r="M1447" i="9"/>
  <c r="J1447" i="9"/>
  <c r="L1447" i="9" s="1"/>
  <c r="N1447" i="9" s="1"/>
  <c r="M1446" i="9"/>
  <c r="J1446" i="9"/>
  <c r="L1446" i="9" s="1"/>
  <c r="N1446" i="9" s="1"/>
  <c r="M1445" i="9"/>
  <c r="J1445" i="9"/>
  <c r="L1445" i="9" s="1"/>
  <c r="N1445" i="9" s="1"/>
  <c r="M1444" i="9"/>
  <c r="J1444" i="9"/>
  <c r="L1444" i="9" s="1"/>
  <c r="N1444" i="9" s="1"/>
  <c r="M1443" i="9"/>
  <c r="J1443" i="9"/>
  <c r="L1443" i="9" s="1"/>
  <c r="N1443" i="9" s="1"/>
  <c r="M1442" i="9"/>
  <c r="J1442" i="9"/>
  <c r="L1442" i="9" s="1"/>
  <c r="N1442" i="9" s="1"/>
  <c r="M1441" i="9"/>
  <c r="J1441" i="9"/>
  <c r="L1441" i="9" s="1"/>
  <c r="N1441" i="9" s="1"/>
  <c r="M1440" i="9"/>
  <c r="J1440" i="9"/>
  <c r="L1440" i="9" s="1"/>
  <c r="N1440" i="9" s="1"/>
  <c r="M1439" i="9"/>
  <c r="J1439" i="9"/>
  <c r="L1439" i="9" s="1"/>
  <c r="N1439" i="9" s="1"/>
  <c r="M1438" i="9"/>
  <c r="J1438" i="9"/>
  <c r="L1438" i="9" s="1"/>
  <c r="N1438" i="9" s="1"/>
  <c r="M1437" i="9"/>
  <c r="J1437" i="9"/>
  <c r="L1437" i="9" s="1"/>
  <c r="N1437" i="9" s="1"/>
  <c r="M1436" i="9"/>
  <c r="J1436" i="9"/>
  <c r="L1436" i="9" s="1"/>
  <c r="N1436" i="9" s="1"/>
  <c r="M1435" i="9"/>
  <c r="J1435" i="9"/>
  <c r="L1435" i="9" s="1"/>
  <c r="N1435" i="9" s="1"/>
  <c r="M1434" i="9"/>
  <c r="J1434" i="9"/>
  <c r="L1434" i="9" s="1"/>
  <c r="N1434" i="9" s="1"/>
  <c r="M1433" i="9"/>
  <c r="J1433" i="9"/>
  <c r="L1433" i="9" s="1"/>
  <c r="N1433" i="9" s="1"/>
  <c r="M1432" i="9"/>
  <c r="J1432" i="9"/>
  <c r="L1432" i="9" s="1"/>
  <c r="N1432" i="9" s="1"/>
  <c r="M1431" i="9"/>
  <c r="J1431" i="9"/>
  <c r="L1431" i="9" s="1"/>
  <c r="N1431" i="9" s="1"/>
  <c r="M1430" i="9"/>
  <c r="J1430" i="9"/>
  <c r="L1430" i="9" s="1"/>
  <c r="N1430" i="9" s="1"/>
  <c r="M1429" i="9"/>
  <c r="J1429" i="9"/>
  <c r="L1429" i="9" s="1"/>
  <c r="N1429" i="9" s="1"/>
  <c r="M1428" i="9"/>
  <c r="J1428" i="9"/>
  <c r="L1428" i="9" s="1"/>
  <c r="N1428" i="9" s="1"/>
  <c r="M1427" i="9"/>
  <c r="J1427" i="9"/>
  <c r="L1427" i="9" s="1"/>
  <c r="N1427" i="9" s="1"/>
  <c r="M1426" i="9"/>
  <c r="J1426" i="9"/>
  <c r="L1426" i="9" s="1"/>
  <c r="N1426" i="9" s="1"/>
  <c r="M1425" i="9"/>
  <c r="J1425" i="9"/>
  <c r="L1425" i="9" s="1"/>
  <c r="N1425" i="9" s="1"/>
  <c r="M1424" i="9"/>
  <c r="J1424" i="9"/>
  <c r="L1424" i="9" s="1"/>
  <c r="N1424" i="9" s="1"/>
  <c r="M1423" i="9"/>
  <c r="J1423" i="9"/>
  <c r="L1423" i="9" s="1"/>
  <c r="N1423" i="9" s="1"/>
  <c r="M1422" i="9"/>
  <c r="J1422" i="9"/>
  <c r="L1422" i="9" s="1"/>
  <c r="N1422" i="9" s="1"/>
  <c r="M1421" i="9"/>
  <c r="J1421" i="9"/>
  <c r="L1421" i="9" s="1"/>
  <c r="N1421" i="9" s="1"/>
  <c r="M1420" i="9"/>
  <c r="J1420" i="9"/>
  <c r="L1420" i="9" s="1"/>
  <c r="N1420" i="9" s="1"/>
  <c r="M1419" i="9"/>
  <c r="J1419" i="9"/>
  <c r="L1419" i="9" s="1"/>
  <c r="N1419" i="9" s="1"/>
  <c r="M1418" i="9"/>
  <c r="J1418" i="9"/>
  <c r="L1418" i="9" s="1"/>
  <c r="N1418" i="9" s="1"/>
  <c r="M1417" i="9"/>
  <c r="J1417" i="9"/>
  <c r="L1417" i="9" s="1"/>
  <c r="N1417" i="9" s="1"/>
  <c r="M1416" i="9"/>
  <c r="J1416" i="9"/>
  <c r="L1416" i="9" s="1"/>
  <c r="N1416" i="9" s="1"/>
  <c r="M1415" i="9"/>
  <c r="J1415" i="9"/>
  <c r="L1415" i="9" s="1"/>
  <c r="N1415" i="9" s="1"/>
  <c r="M1414" i="9"/>
  <c r="J1414" i="9"/>
  <c r="L1414" i="9" s="1"/>
  <c r="N1414" i="9" s="1"/>
  <c r="M1413" i="9"/>
  <c r="J1413" i="9"/>
  <c r="L1413" i="9" s="1"/>
  <c r="N1413" i="9" s="1"/>
  <c r="M1412" i="9"/>
  <c r="J1412" i="9"/>
  <c r="L1412" i="9" s="1"/>
  <c r="N1412" i="9" s="1"/>
  <c r="M1411" i="9"/>
  <c r="J1411" i="9"/>
  <c r="L1411" i="9" s="1"/>
  <c r="N1411" i="9" s="1"/>
  <c r="M1410" i="9"/>
  <c r="J1410" i="9"/>
  <c r="L1410" i="9" s="1"/>
  <c r="N1410" i="9" s="1"/>
  <c r="M1409" i="9"/>
  <c r="J1409" i="9"/>
  <c r="L1409" i="9" s="1"/>
  <c r="N1409" i="9" s="1"/>
  <c r="M1408" i="9"/>
  <c r="J1408" i="9"/>
  <c r="L1408" i="9" s="1"/>
  <c r="N1408" i="9" s="1"/>
  <c r="M1407" i="9"/>
  <c r="J1407" i="9"/>
  <c r="L1407" i="9" s="1"/>
  <c r="N1407" i="9" s="1"/>
  <c r="M1406" i="9"/>
  <c r="J1406" i="9"/>
  <c r="L1406" i="9" s="1"/>
  <c r="N1406" i="9" s="1"/>
  <c r="M1405" i="9"/>
  <c r="J1405" i="9"/>
  <c r="L1405" i="9" s="1"/>
  <c r="N1405" i="9" s="1"/>
  <c r="M1404" i="9"/>
  <c r="J1404" i="9"/>
  <c r="L1404" i="9" s="1"/>
  <c r="N1404" i="9" s="1"/>
  <c r="M1403" i="9"/>
  <c r="J1403" i="9"/>
  <c r="L1403" i="9" s="1"/>
  <c r="N1403" i="9" s="1"/>
  <c r="M1402" i="9"/>
  <c r="J1402" i="9"/>
  <c r="L1402" i="9" s="1"/>
  <c r="N1402" i="9" s="1"/>
  <c r="M1401" i="9"/>
  <c r="J1401" i="9"/>
  <c r="L1401" i="9" s="1"/>
  <c r="N1401" i="9" s="1"/>
  <c r="M1400" i="9"/>
  <c r="J1400" i="9"/>
  <c r="L1400" i="9" s="1"/>
  <c r="N1400" i="9" s="1"/>
  <c r="M1399" i="9"/>
  <c r="J1399" i="9"/>
  <c r="L1399" i="9" s="1"/>
  <c r="N1399" i="9" s="1"/>
  <c r="M1398" i="9"/>
  <c r="J1398" i="9"/>
  <c r="L1398" i="9" s="1"/>
  <c r="N1398" i="9" s="1"/>
  <c r="M1397" i="9"/>
  <c r="J1397" i="9"/>
  <c r="L1397" i="9" s="1"/>
  <c r="N1397" i="9" s="1"/>
  <c r="M1396" i="9"/>
  <c r="J1396" i="9"/>
  <c r="L1396" i="9" s="1"/>
  <c r="N1396" i="9" s="1"/>
  <c r="M1395" i="9"/>
  <c r="J1395" i="9"/>
  <c r="L1395" i="9" s="1"/>
  <c r="N1395" i="9" s="1"/>
  <c r="M1394" i="9"/>
  <c r="J1394" i="9"/>
  <c r="L1394" i="9" s="1"/>
  <c r="N1394" i="9" s="1"/>
  <c r="M1393" i="9"/>
  <c r="J1393" i="9"/>
  <c r="L1393" i="9" s="1"/>
  <c r="N1393" i="9" s="1"/>
  <c r="M1392" i="9"/>
  <c r="J1392" i="9"/>
  <c r="L1392" i="9" s="1"/>
  <c r="N1392" i="9" s="1"/>
  <c r="M1391" i="9"/>
  <c r="J1391" i="9"/>
  <c r="L1391" i="9" s="1"/>
  <c r="N1391" i="9" s="1"/>
  <c r="M1390" i="9"/>
  <c r="J1390" i="9"/>
  <c r="L1390" i="9" s="1"/>
  <c r="N1390" i="9" s="1"/>
  <c r="M1389" i="9"/>
  <c r="J1389" i="9"/>
  <c r="L1389" i="9" s="1"/>
  <c r="N1389" i="9" s="1"/>
  <c r="M1388" i="9"/>
  <c r="J1388" i="9"/>
  <c r="L1388" i="9" s="1"/>
  <c r="N1388" i="9" s="1"/>
  <c r="M1387" i="9"/>
  <c r="J1387" i="9"/>
  <c r="L1387" i="9" s="1"/>
  <c r="N1387" i="9" s="1"/>
  <c r="M1386" i="9"/>
  <c r="J1386" i="9"/>
  <c r="L1386" i="9" s="1"/>
  <c r="N1386" i="9" s="1"/>
  <c r="M1385" i="9"/>
  <c r="J1385" i="9"/>
  <c r="L1385" i="9" s="1"/>
  <c r="N1385" i="9" s="1"/>
  <c r="M1384" i="9"/>
  <c r="J1384" i="9"/>
  <c r="L1384" i="9" s="1"/>
  <c r="N1384" i="9" s="1"/>
  <c r="M1383" i="9"/>
  <c r="J1383" i="9"/>
  <c r="L1383" i="9" s="1"/>
  <c r="N1383" i="9" s="1"/>
  <c r="M1382" i="9"/>
  <c r="J1382" i="9"/>
  <c r="L1382" i="9" s="1"/>
  <c r="N1382" i="9" s="1"/>
  <c r="M1381" i="9"/>
  <c r="J1381" i="9"/>
  <c r="L1381" i="9" s="1"/>
  <c r="N1381" i="9" s="1"/>
  <c r="M1380" i="9"/>
  <c r="J1380" i="9"/>
  <c r="L1380" i="9" s="1"/>
  <c r="N1380" i="9" s="1"/>
  <c r="M1379" i="9"/>
  <c r="J1379" i="9"/>
  <c r="L1379" i="9" s="1"/>
  <c r="N1379" i="9" s="1"/>
  <c r="M1378" i="9"/>
  <c r="J1378" i="9"/>
  <c r="L1378" i="9" s="1"/>
  <c r="N1378" i="9" s="1"/>
  <c r="M1377" i="9"/>
  <c r="J1377" i="9"/>
  <c r="L1377" i="9" s="1"/>
  <c r="N1377" i="9" s="1"/>
  <c r="M1376" i="9"/>
  <c r="J1376" i="9"/>
  <c r="L1376" i="9" s="1"/>
  <c r="N1376" i="9" s="1"/>
  <c r="M1375" i="9"/>
  <c r="J1375" i="9"/>
  <c r="L1375" i="9" s="1"/>
  <c r="N1375" i="9" s="1"/>
  <c r="M1374" i="9"/>
  <c r="J1374" i="9"/>
  <c r="L1374" i="9" s="1"/>
  <c r="N1374" i="9" s="1"/>
  <c r="M1373" i="9"/>
  <c r="J1373" i="9"/>
  <c r="L1373" i="9" s="1"/>
  <c r="N1373" i="9" s="1"/>
  <c r="M1372" i="9"/>
  <c r="J1372" i="9"/>
  <c r="L1372" i="9" s="1"/>
  <c r="N1372" i="9" s="1"/>
  <c r="M1371" i="9"/>
  <c r="J1371" i="9"/>
  <c r="L1371" i="9" s="1"/>
  <c r="N1371" i="9" s="1"/>
  <c r="M1370" i="9"/>
  <c r="J1370" i="9"/>
  <c r="L1370" i="9" s="1"/>
  <c r="N1370" i="9" s="1"/>
  <c r="M1369" i="9"/>
  <c r="J1369" i="9"/>
  <c r="L1369" i="9" s="1"/>
  <c r="N1369" i="9" s="1"/>
  <c r="M1368" i="9"/>
  <c r="J1368" i="9"/>
  <c r="L1368" i="9" s="1"/>
  <c r="N1368" i="9" s="1"/>
  <c r="M1367" i="9"/>
  <c r="J1367" i="9"/>
  <c r="L1367" i="9" s="1"/>
  <c r="N1367" i="9" s="1"/>
  <c r="M1366" i="9"/>
  <c r="J1366" i="9"/>
  <c r="L1366" i="9" s="1"/>
  <c r="N1366" i="9" s="1"/>
  <c r="M1365" i="9"/>
  <c r="J1365" i="9"/>
  <c r="L1365" i="9" s="1"/>
  <c r="N1365" i="9" s="1"/>
  <c r="M1364" i="9"/>
  <c r="J1364" i="9"/>
  <c r="L1364" i="9" s="1"/>
  <c r="N1364" i="9" s="1"/>
  <c r="M1363" i="9"/>
  <c r="J1363" i="9"/>
  <c r="L1363" i="9" s="1"/>
  <c r="N1363" i="9" s="1"/>
  <c r="M1362" i="9"/>
  <c r="J1362" i="9"/>
  <c r="L1362" i="9" s="1"/>
  <c r="N1362" i="9" s="1"/>
  <c r="M1361" i="9"/>
  <c r="J1361" i="9"/>
  <c r="L1361" i="9" s="1"/>
  <c r="N1361" i="9" s="1"/>
  <c r="M1360" i="9"/>
  <c r="J1360" i="9"/>
  <c r="L1360" i="9" s="1"/>
  <c r="N1360" i="9" s="1"/>
  <c r="M1359" i="9"/>
  <c r="J1359" i="9"/>
  <c r="L1359" i="9" s="1"/>
  <c r="N1359" i="9" s="1"/>
  <c r="M1358" i="9"/>
  <c r="J1358" i="9"/>
  <c r="L1358" i="9" s="1"/>
  <c r="N1358" i="9" s="1"/>
  <c r="M1357" i="9"/>
  <c r="J1357" i="9"/>
  <c r="L1357" i="9" s="1"/>
  <c r="N1357" i="9" s="1"/>
  <c r="M1356" i="9"/>
  <c r="J1356" i="9"/>
  <c r="L1356" i="9" s="1"/>
  <c r="N1356" i="9" s="1"/>
  <c r="M1355" i="9"/>
  <c r="J1355" i="9"/>
  <c r="L1355" i="9" s="1"/>
  <c r="N1355" i="9" s="1"/>
  <c r="M1354" i="9"/>
  <c r="J1354" i="9"/>
  <c r="L1354" i="9" s="1"/>
  <c r="N1354" i="9" s="1"/>
  <c r="M1353" i="9"/>
  <c r="J1353" i="9"/>
  <c r="L1353" i="9" s="1"/>
  <c r="N1353" i="9" s="1"/>
  <c r="M1352" i="9"/>
  <c r="J1352" i="9"/>
  <c r="L1352" i="9" s="1"/>
  <c r="N1352" i="9" s="1"/>
  <c r="M1351" i="9"/>
  <c r="J1351" i="9"/>
  <c r="L1351" i="9" s="1"/>
  <c r="N1351" i="9" s="1"/>
  <c r="M1350" i="9"/>
  <c r="J1350" i="9"/>
  <c r="L1350" i="9" s="1"/>
  <c r="N1350" i="9" s="1"/>
  <c r="M1349" i="9"/>
  <c r="J1349" i="9"/>
  <c r="L1349" i="9" s="1"/>
  <c r="N1349" i="9" s="1"/>
  <c r="M1348" i="9"/>
  <c r="J1348" i="9"/>
  <c r="L1348" i="9" s="1"/>
  <c r="N1348" i="9" s="1"/>
  <c r="M1347" i="9"/>
  <c r="J1347" i="9"/>
  <c r="L1347" i="9" s="1"/>
  <c r="N1347" i="9" s="1"/>
  <c r="M1346" i="9"/>
  <c r="J1346" i="9"/>
  <c r="L1346" i="9" s="1"/>
  <c r="N1346" i="9" s="1"/>
  <c r="M1345" i="9"/>
  <c r="J1345" i="9"/>
  <c r="L1345" i="9" s="1"/>
  <c r="N1345" i="9" s="1"/>
  <c r="M1344" i="9"/>
  <c r="J1344" i="9"/>
  <c r="L1344" i="9" s="1"/>
  <c r="N1344" i="9" s="1"/>
  <c r="M1343" i="9"/>
  <c r="J1343" i="9"/>
  <c r="L1343" i="9" s="1"/>
  <c r="N1343" i="9" s="1"/>
  <c r="M1342" i="9"/>
  <c r="J1342" i="9"/>
  <c r="L1342" i="9" s="1"/>
  <c r="N1342" i="9" s="1"/>
  <c r="M1341" i="9"/>
  <c r="J1341" i="9"/>
  <c r="L1341" i="9" s="1"/>
  <c r="N1341" i="9" s="1"/>
  <c r="M1340" i="9"/>
  <c r="J1340" i="9"/>
  <c r="L1340" i="9" s="1"/>
  <c r="N1340" i="9" s="1"/>
  <c r="M1339" i="9"/>
  <c r="J1339" i="9"/>
  <c r="L1339" i="9" s="1"/>
  <c r="N1339" i="9" s="1"/>
  <c r="M1338" i="9"/>
  <c r="J1338" i="9"/>
  <c r="L1338" i="9" s="1"/>
  <c r="N1338" i="9" s="1"/>
  <c r="M1337" i="9"/>
  <c r="J1337" i="9"/>
  <c r="L1337" i="9" s="1"/>
  <c r="N1337" i="9" s="1"/>
  <c r="M1336" i="9"/>
  <c r="J1336" i="9"/>
  <c r="L1336" i="9" s="1"/>
  <c r="N1336" i="9" s="1"/>
  <c r="M1335" i="9"/>
  <c r="J1335" i="9"/>
  <c r="L1335" i="9" s="1"/>
  <c r="N1335" i="9" s="1"/>
  <c r="M1334" i="9"/>
  <c r="J1334" i="9"/>
  <c r="L1334" i="9" s="1"/>
  <c r="N1334" i="9" s="1"/>
  <c r="M1333" i="9"/>
  <c r="J1333" i="9"/>
  <c r="L1333" i="9" s="1"/>
  <c r="N1333" i="9" s="1"/>
  <c r="M1332" i="9"/>
  <c r="J1332" i="9"/>
  <c r="L1332" i="9" s="1"/>
  <c r="N1332" i="9" s="1"/>
  <c r="M1331" i="9"/>
  <c r="J1331" i="9"/>
  <c r="L1331" i="9" s="1"/>
  <c r="N1331" i="9" s="1"/>
  <c r="M1330" i="9"/>
  <c r="J1330" i="9"/>
  <c r="L1330" i="9" s="1"/>
  <c r="N1330" i="9" s="1"/>
  <c r="M1329" i="9"/>
  <c r="J1329" i="9"/>
  <c r="L1329" i="9" s="1"/>
  <c r="N1329" i="9" s="1"/>
  <c r="M1328" i="9"/>
  <c r="J1328" i="9"/>
  <c r="L1328" i="9" s="1"/>
  <c r="N1328" i="9" s="1"/>
  <c r="M1327" i="9"/>
  <c r="J1327" i="9"/>
  <c r="L1327" i="9" s="1"/>
  <c r="N1327" i="9" s="1"/>
  <c r="M1326" i="9"/>
  <c r="J1326" i="9"/>
  <c r="L1326" i="9" s="1"/>
  <c r="N1326" i="9" s="1"/>
  <c r="M1325" i="9"/>
  <c r="J1325" i="9"/>
  <c r="L1325" i="9" s="1"/>
  <c r="N1325" i="9" s="1"/>
  <c r="M1324" i="9"/>
  <c r="J1324" i="9"/>
  <c r="L1324" i="9" s="1"/>
  <c r="N1324" i="9" s="1"/>
  <c r="M1323" i="9"/>
  <c r="J1323" i="9"/>
  <c r="L1323" i="9" s="1"/>
  <c r="N1323" i="9" s="1"/>
  <c r="M1322" i="9"/>
  <c r="J1322" i="9"/>
  <c r="L1322" i="9" s="1"/>
  <c r="N1322" i="9" s="1"/>
  <c r="M1321" i="9"/>
  <c r="J1321" i="9"/>
  <c r="L1321" i="9" s="1"/>
  <c r="N1321" i="9" s="1"/>
  <c r="M1320" i="9"/>
  <c r="J1320" i="9"/>
  <c r="L1320" i="9" s="1"/>
  <c r="N1320" i="9" s="1"/>
  <c r="M1319" i="9"/>
  <c r="J1319" i="9"/>
  <c r="L1319" i="9" s="1"/>
  <c r="N1319" i="9" s="1"/>
  <c r="M1318" i="9"/>
  <c r="J1318" i="9"/>
  <c r="L1318" i="9" s="1"/>
  <c r="N1318" i="9" s="1"/>
  <c r="M1317" i="9"/>
  <c r="J1317" i="9"/>
  <c r="L1317" i="9" s="1"/>
  <c r="N1317" i="9" s="1"/>
  <c r="M1316" i="9"/>
  <c r="J1316" i="9"/>
  <c r="L1316" i="9" s="1"/>
  <c r="N1316" i="9" s="1"/>
  <c r="M1315" i="9"/>
  <c r="J1315" i="9"/>
  <c r="L1315" i="9" s="1"/>
  <c r="N1315" i="9" s="1"/>
  <c r="M1314" i="9"/>
  <c r="J1314" i="9"/>
  <c r="L1314" i="9" s="1"/>
  <c r="N1314" i="9" s="1"/>
  <c r="M1313" i="9"/>
  <c r="J1313" i="9"/>
  <c r="L1313" i="9" s="1"/>
  <c r="N1313" i="9" s="1"/>
  <c r="M1312" i="9"/>
  <c r="J1312" i="9"/>
  <c r="L1312" i="9" s="1"/>
  <c r="N1312" i="9" s="1"/>
  <c r="M1311" i="9"/>
  <c r="J1311" i="9"/>
  <c r="L1311" i="9" s="1"/>
  <c r="N1311" i="9" s="1"/>
  <c r="M1310" i="9"/>
  <c r="J1310" i="9"/>
  <c r="L1310" i="9" s="1"/>
  <c r="N1310" i="9" s="1"/>
  <c r="M1309" i="9"/>
  <c r="J1309" i="9"/>
  <c r="L1309" i="9" s="1"/>
  <c r="N1309" i="9" s="1"/>
  <c r="M1308" i="9"/>
  <c r="J1308" i="9"/>
  <c r="L1308" i="9" s="1"/>
  <c r="N1308" i="9" s="1"/>
  <c r="M1307" i="9"/>
  <c r="J1307" i="9"/>
  <c r="L1307" i="9" s="1"/>
  <c r="N1307" i="9" s="1"/>
  <c r="M1306" i="9"/>
  <c r="J1306" i="9"/>
  <c r="L1306" i="9" s="1"/>
  <c r="N1306" i="9" s="1"/>
  <c r="M1305" i="9"/>
  <c r="J1305" i="9"/>
  <c r="L1305" i="9" s="1"/>
  <c r="N1305" i="9" s="1"/>
  <c r="M1304" i="9"/>
  <c r="J1304" i="9"/>
  <c r="L1304" i="9" s="1"/>
  <c r="N1304" i="9" s="1"/>
  <c r="M1303" i="9"/>
  <c r="J1303" i="9"/>
  <c r="L1303" i="9" s="1"/>
  <c r="N1303" i="9" s="1"/>
  <c r="M1302" i="9"/>
  <c r="J1302" i="9"/>
  <c r="L1302" i="9" s="1"/>
  <c r="N1302" i="9" s="1"/>
  <c r="M1301" i="9"/>
  <c r="J1301" i="9"/>
  <c r="L1301" i="9" s="1"/>
  <c r="N1301" i="9" s="1"/>
  <c r="M1300" i="9"/>
  <c r="J1300" i="9"/>
  <c r="L1300" i="9" s="1"/>
  <c r="N1300" i="9" s="1"/>
  <c r="M1299" i="9"/>
  <c r="J1299" i="9"/>
  <c r="L1299" i="9" s="1"/>
  <c r="N1299" i="9" s="1"/>
  <c r="M1298" i="9"/>
  <c r="J1298" i="9"/>
  <c r="L1298" i="9" s="1"/>
  <c r="N1298" i="9" s="1"/>
  <c r="M1297" i="9"/>
  <c r="J1297" i="9"/>
  <c r="L1297" i="9" s="1"/>
  <c r="N1297" i="9" s="1"/>
  <c r="M1296" i="9"/>
  <c r="J1296" i="9"/>
  <c r="L1296" i="9" s="1"/>
  <c r="N1296" i="9" s="1"/>
  <c r="M1295" i="9"/>
  <c r="J1295" i="9"/>
  <c r="L1295" i="9" s="1"/>
  <c r="N1295" i="9" s="1"/>
  <c r="M1294" i="9"/>
  <c r="J1294" i="9"/>
  <c r="L1294" i="9" s="1"/>
  <c r="N1294" i="9" s="1"/>
  <c r="M1293" i="9"/>
  <c r="J1293" i="9"/>
  <c r="L1293" i="9" s="1"/>
  <c r="N1293" i="9" s="1"/>
  <c r="M1292" i="9"/>
  <c r="J1292" i="9"/>
  <c r="L1292" i="9" s="1"/>
  <c r="N1292" i="9" s="1"/>
  <c r="M1291" i="9"/>
  <c r="J1291" i="9"/>
  <c r="L1291" i="9" s="1"/>
  <c r="N1291" i="9" s="1"/>
  <c r="M1290" i="9"/>
  <c r="J1290" i="9"/>
  <c r="L1290" i="9" s="1"/>
  <c r="N1290" i="9" s="1"/>
  <c r="M1289" i="9"/>
  <c r="J1289" i="9"/>
  <c r="L1289" i="9" s="1"/>
  <c r="N1289" i="9" s="1"/>
  <c r="M1288" i="9"/>
  <c r="J1288" i="9"/>
  <c r="L1288" i="9" s="1"/>
  <c r="N1288" i="9" s="1"/>
  <c r="M1287" i="9"/>
  <c r="J1287" i="9"/>
  <c r="L1287" i="9" s="1"/>
  <c r="N1287" i="9" s="1"/>
  <c r="M1286" i="9"/>
  <c r="J1286" i="9"/>
  <c r="L1286" i="9" s="1"/>
  <c r="N1286" i="9" s="1"/>
  <c r="M1285" i="9"/>
  <c r="J1285" i="9"/>
  <c r="L1285" i="9" s="1"/>
  <c r="N1285" i="9" s="1"/>
  <c r="M1284" i="9"/>
  <c r="J1284" i="9"/>
  <c r="L1284" i="9" s="1"/>
  <c r="N1284" i="9" s="1"/>
  <c r="M1283" i="9"/>
  <c r="J1283" i="9"/>
  <c r="L1283" i="9" s="1"/>
  <c r="N1283" i="9" s="1"/>
  <c r="M1282" i="9"/>
  <c r="J1282" i="9"/>
  <c r="L1282" i="9" s="1"/>
  <c r="N1282" i="9" s="1"/>
  <c r="M1281" i="9"/>
  <c r="J1281" i="9"/>
  <c r="L1281" i="9" s="1"/>
  <c r="N1281" i="9" s="1"/>
  <c r="M1280" i="9"/>
  <c r="J1280" i="9"/>
  <c r="L1280" i="9" s="1"/>
  <c r="N1280" i="9" s="1"/>
  <c r="M1279" i="9"/>
  <c r="J1279" i="9"/>
  <c r="L1279" i="9" s="1"/>
  <c r="N1279" i="9" s="1"/>
  <c r="M1278" i="9"/>
  <c r="J1278" i="9"/>
  <c r="L1278" i="9" s="1"/>
  <c r="N1278" i="9" s="1"/>
  <c r="M1277" i="9"/>
  <c r="J1277" i="9"/>
  <c r="L1277" i="9" s="1"/>
  <c r="N1277" i="9" s="1"/>
  <c r="M1276" i="9"/>
  <c r="J1276" i="9"/>
  <c r="L1276" i="9" s="1"/>
  <c r="N1276" i="9" s="1"/>
  <c r="M1275" i="9"/>
  <c r="J1275" i="9"/>
  <c r="L1275" i="9" s="1"/>
  <c r="N1275" i="9" s="1"/>
  <c r="M1274" i="9"/>
  <c r="J1274" i="9"/>
  <c r="L1274" i="9" s="1"/>
  <c r="N1274" i="9" s="1"/>
  <c r="M1273" i="9"/>
  <c r="J1273" i="9"/>
  <c r="L1273" i="9" s="1"/>
  <c r="N1273" i="9" s="1"/>
  <c r="M1272" i="9"/>
  <c r="J1272" i="9"/>
  <c r="L1272" i="9" s="1"/>
  <c r="N1272" i="9" s="1"/>
  <c r="M1271" i="9"/>
  <c r="J1271" i="9"/>
  <c r="L1271" i="9" s="1"/>
  <c r="N1271" i="9" s="1"/>
  <c r="M1270" i="9"/>
  <c r="J1270" i="9"/>
  <c r="L1270" i="9" s="1"/>
  <c r="N1270" i="9" s="1"/>
  <c r="M1269" i="9"/>
  <c r="J1269" i="9"/>
  <c r="L1269" i="9" s="1"/>
  <c r="N1269" i="9" s="1"/>
  <c r="M1268" i="9"/>
  <c r="J1268" i="9"/>
  <c r="L1268" i="9" s="1"/>
  <c r="N1268" i="9" s="1"/>
  <c r="M1267" i="9"/>
  <c r="J1267" i="9"/>
  <c r="L1267" i="9" s="1"/>
  <c r="N1267" i="9" s="1"/>
  <c r="M1266" i="9"/>
  <c r="J1266" i="9"/>
  <c r="L1266" i="9" s="1"/>
  <c r="N1266" i="9" s="1"/>
  <c r="M1265" i="9"/>
  <c r="J1265" i="9"/>
  <c r="L1265" i="9" s="1"/>
  <c r="N1265" i="9" s="1"/>
  <c r="M1264" i="9"/>
  <c r="J1264" i="9"/>
  <c r="L1264" i="9" s="1"/>
  <c r="N1264" i="9" s="1"/>
  <c r="M1263" i="9"/>
  <c r="J1263" i="9"/>
  <c r="L1263" i="9" s="1"/>
  <c r="N1263" i="9" s="1"/>
  <c r="M1262" i="9"/>
  <c r="J1262" i="9"/>
  <c r="L1262" i="9" s="1"/>
  <c r="N1262" i="9" s="1"/>
  <c r="M1261" i="9"/>
  <c r="J1261" i="9"/>
  <c r="L1261" i="9" s="1"/>
  <c r="N1261" i="9" s="1"/>
  <c r="M1260" i="9"/>
  <c r="J1260" i="9"/>
  <c r="L1260" i="9" s="1"/>
  <c r="N1260" i="9" s="1"/>
  <c r="M1259" i="9"/>
  <c r="J1259" i="9"/>
  <c r="L1259" i="9" s="1"/>
  <c r="N1259" i="9" s="1"/>
  <c r="M1258" i="9"/>
  <c r="J1258" i="9"/>
  <c r="L1258" i="9" s="1"/>
  <c r="N1258" i="9" s="1"/>
  <c r="M1257" i="9"/>
  <c r="J1257" i="9"/>
  <c r="L1257" i="9" s="1"/>
  <c r="N1257" i="9" s="1"/>
  <c r="M1256" i="9"/>
  <c r="J1256" i="9"/>
  <c r="L1256" i="9" s="1"/>
  <c r="N1256" i="9" s="1"/>
  <c r="M1255" i="9"/>
  <c r="J1255" i="9"/>
  <c r="L1255" i="9" s="1"/>
  <c r="N1255" i="9" s="1"/>
  <c r="M1254" i="9"/>
  <c r="J1254" i="9"/>
  <c r="L1254" i="9" s="1"/>
  <c r="N1254" i="9" s="1"/>
  <c r="M1253" i="9"/>
  <c r="J1253" i="9"/>
  <c r="L1253" i="9" s="1"/>
  <c r="N1253" i="9" s="1"/>
  <c r="M1252" i="9"/>
  <c r="J1252" i="9"/>
  <c r="L1252" i="9" s="1"/>
  <c r="N1252" i="9" s="1"/>
  <c r="M1251" i="9"/>
  <c r="J1251" i="9"/>
  <c r="L1251" i="9" s="1"/>
  <c r="N1251" i="9" s="1"/>
  <c r="M1250" i="9"/>
  <c r="J1250" i="9"/>
  <c r="L1250" i="9" s="1"/>
  <c r="N1250" i="9" s="1"/>
  <c r="M1249" i="9"/>
  <c r="J1249" i="9"/>
  <c r="L1249" i="9" s="1"/>
  <c r="N1249" i="9" s="1"/>
  <c r="M1248" i="9"/>
  <c r="J1248" i="9"/>
  <c r="L1248" i="9" s="1"/>
  <c r="N1248" i="9" s="1"/>
  <c r="M1247" i="9"/>
  <c r="J1247" i="9"/>
  <c r="L1247" i="9" s="1"/>
  <c r="N1247" i="9" s="1"/>
  <c r="M1246" i="9"/>
  <c r="J1246" i="9"/>
  <c r="L1246" i="9" s="1"/>
  <c r="N1246" i="9" s="1"/>
  <c r="M1245" i="9"/>
  <c r="J1245" i="9"/>
  <c r="L1245" i="9" s="1"/>
  <c r="N1245" i="9" s="1"/>
  <c r="M1244" i="9"/>
  <c r="J1244" i="9"/>
  <c r="L1244" i="9" s="1"/>
  <c r="N1244" i="9" s="1"/>
  <c r="M1243" i="9"/>
  <c r="J1243" i="9"/>
  <c r="L1243" i="9" s="1"/>
  <c r="N1243" i="9" s="1"/>
  <c r="M1242" i="9"/>
  <c r="J1242" i="9"/>
  <c r="L1242" i="9" s="1"/>
  <c r="N1242" i="9" s="1"/>
  <c r="M1241" i="9"/>
  <c r="J1241" i="9"/>
  <c r="L1241" i="9" s="1"/>
  <c r="N1241" i="9" s="1"/>
  <c r="M1240" i="9"/>
  <c r="J1240" i="9"/>
  <c r="L1240" i="9" s="1"/>
  <c r="N1240" i="9" s="1"/>
  <c r="M1239" i="9"/>
  <c r="J1239" i="9"/>
  <c r="L1239" i="9" s="1"/>
  <c r="N1239" i="9" s="1"/>
  <c r="M1238" i="9"/>
  <c r="J1238" i="9"/>
  <c r="L1238" i="9" s="1"/>
  <c r="N1238" i="9" s="1"/>
  <c r="M1237" i="9"/>
  <c r="J1237" i="9"/>
  <c r="L1237" i="9" s="1"/>
  <c r="N1237" i="9" s="1"/>
  <c r="M1236" i="9"/>
  <c r="J1236" i="9"/>
  <c r="L1236" i="9" s="1"/>
  <c r="N1236" i="9" s="1"/>
  <c r="M1235" i="9"/>
  <c r="J1235" i="9"/>
  <c r="L1235" i="9" s="1"/>
  <c r="N1235" i="9" s="1"/>
  <c r="M1234" i="9"/>
  <c r="J1234" i="9"/>
  <c r="L1234" i="9" s="1"/>
  <c r="N1234" i="9" s="1"/>
  <c r="M1233" i="9"/>
  <c r="J1233" i="9"/>
  <c r="L1233" i="9" s="1"/>
  <c r="N1233" i="9" s="1"/>
  <c r="M1232" i="9"/>
  <c r="J1232" i="9"/>
  <c r="L1232" i="9" s="1"/>
  <c r="N1232" i="9" s="1"/>
  <c r="M1231" i="9"/>
  <c r="J1231" i="9"/>
  <c r="L1231" i="9" s="1"/>
  <c r="N1231" i="9" s="1"/>
  <c r="M1230" i="9"/>
  <c r="J1230" i="9"/>
  <c r="L1230" i="9" s="1"/>
  <c r="N1230" i="9" s="1"/>
  <c r="M1229" i="9"/>
  <c r="J1229" i="9"/>
  <c r="L1229" i="9" s="1"/>
  <c r="N1229" i="9" s="1"/>
  <c r="M1228" i="9"/>
  <c r="J1228" i="9"/>
  <c r="L1228" i="9" s="1"/>
  <c r="N1228" i="9" s="1"/>
  <c r="M1227" i="9"/>
  <c r="J1227" i="9"/>
  <c r="L1227" i="9" s="1"/>
  <c r="N1227" i="9" s="1"/>
  <c r="M1226" i="9"/>
  <c r="J1226" i="9"/>
  <c r="L1226" i="9" s="1"/>
  <c r="N1226" i="9" s="1"/>
  <c r="M1225" i="9"/>
  <c r="J1225" i="9"/>
  <c r="L1225" i="9" s="1"/>
  <c r="N1225" i="9" s="1"/>
  <c r="M1224" i="9"/>
  <c r="J1224" i="9"/>
  <c r="L1224" i="9" s="1"/>
  <c r="N1224" i="9" s="1"/>
  <c r="M1223" i="9"/>
  <c r="J1223" i="9"/>
  <c r="L1223" i="9" s="1"/>
  <c r="N1223" i="9" s="1"/>
  <c r="M1222" i="9"/>
  <c r="J1222" i="9"/>
  <c r="L1222" i="9" s="1"/>
  <c r="N1222" i="9" s="1"/>
  <c r="M1221" i="9"/>
  <c r="J1221" i="9"/>
  <c r="L1221" i="9" s="1"/>
  <c r="N1221" i="9" s="1"/>
  <c r="M1220" i="9"/>
  <c r="J1220" i="9"/>
  <c r="L1220" i="9" s="1"/>
  <c r="N1220" i="9" s="1"/>
  <c r="M1219" i="9"/>
  <c r="J1219" i="9"/>
  <c r="L1219" i="9" s="1"/>
  <c r="N1219" i="9" s="1"/>
  <c r="M1218" i="9"/>
  <c r="J1218" i="9"/>
  <c r="L1218" i="9" s="1"/>
  <c r="N1218" i="9" s="1"/>
  <c r="M1217" i="9"/>
  <c r="J1217" i="9"/>
  <c r="L1217" i="9" s="1"/>
  <c r="N1217" i="9" s="1"/>
  <c r="M1216" i="9"/>
  <c r="J1216" i="9"/>
  <c r="L1216" i="9" s="1"/>
  <c r="N1216" i="9" s="1"/>
  <c r="M1215" i="9"/>
  <c r="J1215" i="9"/>
  <c r="L1215" i="9" s="1"/>
  <c r="N1215" i="9" s="1"/>
  <c r="M1214" i="9"/>
  <c r="J1214" i="9"/>
  <c r="L1214" i="9" s="1"/>
  <c r="N1214" i="9" s="1"/>
  <c r="M1213" i="9"/>
  <c r="J1213" i="9"/>
  <c r="L1213" i="9" s="1"/>
  <c r="N1213" i="9" s="1"/>
  <c r="M1212" i="9"/>
  <c r="J1212" i="9"/>
  <c r="L1212" i="9" s="1"/>
  <c r="N1212" i="9" s="1"/>
  <c r="M1211" i="9"/>
  <c r="J1211" i="9"/>
  <c r="L1211" i="9" s="1"/>
  <c r="N1211" i="9" s="1"/>
  <c r="M1210" i="9"/>
  <c r="J1210" i="9"/>
  <c r="L1210" i="9" s="1"/>
  <c r="N1210" i="9" s="1"/>
  <c r="M1209" i="9"/>
  <c r="J1209" i="9"/>
  <c r="L1209" i="9" s="1"/>
  <c r="N1209" i="9" s="1"/>
  <c r="M1208" i="9"/>
  <c r="J1208" i="9"/>
  <c r="L1208" i="9" s="1"/>
  <c r="N1208" i="9" s="1"/>
  <c r="M1207" i="9"/>
  <c r="J1207" i="9"/>
  <c r="L1207" i="9" s="1"/>
  <c r="N1207" i="9" s="1"/>
  <c r="M1206" i="9"/>
  <c r="J1206" i="9"/>
  <c r="L1206" i="9" s="1"/>
  <c r="N1206" i="9" s="1"/>
  <c r="M1205" i="9"/>
  <c r="J1205" i="9"/>
  <c r="L1205" i="9" s="1"/>
  <c r="N1205" i="9" s="1"/>
  <c r="M1204" i="9"/>
  <c r="J1204" i="9"/>
  <c r="L1204" i="9" s="1"/>
  <c r="N1204" i="9" s="1"/>
  <c r="M1203" i="9"/>
  <c r="J1203" i="9"/>
  <c r="L1203" i="9" s="1"/>
  <c r="N1203" i="9" s="1"/>
  <c r="M1202" i="9"/>
  <c r="J1202" i="9"/>
  <c r="L1202" i="9" s="1"/>
  <c r="N1202" i="9" s="1"/>
  <c r="M1201" i="9"/>
  <c r="J1201" i="9"/>
  <c r="L1201" i="9" s="1"/>
  <c r="N1201" i="9" s="1"/>
  <c r="M1200" i="9"/>
  <c r="J1200" i="9"/>
  <c r="L1200" i="9" s="1"/>
  <c r="N1200" i="9" s="1"/>
  <c r="M1199" i="9"/>
  <c r="J1199" i="9"/>
  <c r="L1199" i="9" s="1"/>
  <c r="N1199" i="9" s="1"/>
  <c r="M1198" i="9"/>
  <c r="J1198" i="9"/>
  <c r="L1198" i="9" s="1"/>
  <c r="N1198" i="9" s="1"/>
  <c r="M1197" i="9"/>
  <c r="J1197" i="9"/>
  <c r="L1197" i="9" s="1"/>
  <c r="N1197" i="9" s="1"/>
  <c r="M1196" i="9"/>
  <c r="J1196" i="9"/>
  <c r="L1196" i="9" s="1"/>
  <c r="N1196" i="9" s="1"/>
  <c r="M1195" i="9"/>
  <c r="J1195" i="9"/>
  <c r="L1195" i="9" s="1"/>
  <c r="N1195" i="9" s="1"/>
  <c r="M1194" i="9"/>
  <c r="J1194" i="9"/>
  <c r="L1194" i="9" s="1"/>
  <c r="N1194" i="9" s="1"/>
  <c r="M1193" i="9"/>
  <c r="J1193" i="9"/>
  <c r="L1193" i="9" s="1"/>
  <c r="N1193" i="9" s="1"/>
  <c r="M1192" i="9"/>
  <c r="J1192" i="9"/>
  <c r="L1192" i="9" s="1"/>
  <c r="N1192" i="9" s="1"/>
  <c r="M1191" i="9"/>
  <c r="J1191" i="9"/>
  <c r="L1191" i="9" s="1"/>
  <c r="N1191" i="9" s="1"/>
  <c r="M1190" i="9"/>
  <c r="J1190" i="9"/>
  <c r="L1190" i="9" s="1"/>
  <c r="N1190" i="9" s="1"/>
  <c r="M1189" i="9"/>
  <c r="J1189" i="9"/>
  <c r="L1189" i="9" s="1"/>
  <c r="N1189" i="9" s="1"/>
  <c r="M1188" i="9"/>
  <c r="J1188" i="9"/>
  <c r="L1188" i="9" s="1"/>
  <c r="N1188" i="9" s="1"/>
  <c r="M1187" i="9"/>
  <c r="J1187" i="9"/>
  <c r="L1187" i="9" s="1"/>
  <c r="N1187" i="9" s="1"/>
  <c r="M1186" i="9"/>
  <c r="J1186" i="9"/>
  <c r="L1186" i="9" s="1"/>
  <c r="N1186" i="9" s="1"/>
  <c r="M1185" i="9"/>
  <c r="J1185" i="9"/>
  <c r="L1185" i="9" s="1"/>
  <c r="N1185" i="9" s="1"/>
  <c r="M1184" i="9"/>
  <c r="J1184" i="9"/>
  <c r="L1184" i="9" s="1"/>
  <c r="N1184" i="9" s="1"/>
  <c r="M1183" i="9"/>
  <c r="J1183" i="9"/>
  <c r="L1183" i="9" s="1"/>
  <c r="N1183" i="9" s="1"/>
  <c r="M1182" i="9"/>
  <c r="J1182" i="9"/>
  <c r="L1182" i="9" s="1"/>
  <c r="N1182" i="9" s="1"/>
  <c r="M1181" i="9"/>
  <c r="J1181" i="9"/>
  <c r="L1181" i="9" s="1"/>
  <c r="N1181" i="9" s="1"/>
  <c r="M1180" i="9"/>
  <c r="J1180" i="9"/>
  <c r="L1180" i="9" s="1"/>
  <c r="N1180" i="9" s="1"/>
  <c r="M1179" i="9"/>
  <c r="J1179" i="9"/>
  <c r="L1179" i="9" s="1"/>
  <c r="N1179" i="9" s="1"/>
  <c r="M1178" i="9"/>
  <c r="J1178" i="9"/>
  <c r="L1178" i="9" s="1"/>
  <c r="N1178" i="9" s="1"/>
  <c r="M1177" i="9"/>
  <c r="J1177" i="9"/>
  <c r="L1177" i="9" s="1"/>
  <c r="N1177" i="9" s="1"/>
  <c r="M1176" i="9"/>
  <c r="J1176" i="9"/>
  <c r="L1176" i="9" s="1"/>
  <c r="N1176" i="9" s="1"/>
  <c r="M1175" i="9"/>
  <c r="J1175" i="9"/>
  <c r="L1175" i="9" s="1"/>
  <c r="N1175" i="9" s="1"/>
  <c r="M1174" i="9"/>
  <c r="J1174" i="9"/>
  <c r="L1174" i="9" s="1"/>
  <c r="N1174" i="9" s="1"/>
  <c r="M1173" i="9"/>
  <c r="J1173" i="9"/>
  <c r="L1173" i="9" s="1"/>
  <c r="N1173" i="9" s="1"/>
  <c r="M1172" i="9"/>
  <c r="J1172" i="9"/>
  <c r="L1172" i="9" s="1"/>
  <c r="N1172" i="9" s="1"/>
  <c r="M1171" i="9"/>
  <c r="J1171" i="9"/>
  <c r="L1171" i="9" s="1"/>
  <c r="N1171" i="9" s="1"/>
  <c r="M1170" i="9"/>
  <c r="J1170" i="9"/>
  <c r="L1170" i="9" s="1"/>
  <c r="N1170" i="9" s="1"/>
  <c r="M1169" i="9"/>
  <c r="J1169" i="9"/>
  <c r="L1169" i="9" s="1"/>
  <c r="N1169" i="9" s="1"/>
  <c r="M1168" i="9"/>
  <c r="J1168" i="9"/>
  <c r="L1168" i="9" s="1"/>
  <c r="N1168" i="9" s="1"/>
  <c r="M1167" i="9"/>
  <c r="J1167" i="9"/>
  <c r="L1167" i="9" s="1"/>
  <c r="N1167" i="9" s="1"/>
  <c r="M1166" i="9"/>
  <c r="J1166" i="9"/>
  <c r="L1166" i="9" s="1"/>
  <c r="N1166" i="9" s="1"/>
  <c r="M1165" i="9"/>
  <c r="J1165" i="9"/>
  <c r="L1165" i="9" s="1"/>
  <c r="N1165" i="9" s="1"/>
  <c r="M1164" i="9"/>
  <c r="J1164" i="9"/>
  <c r="L1164" i="9" s="1"/>
  <c r="N1164" i="9" s="1"/>
  <c r="M1163" i="9"/>
  <c r="J1163" i="9"/>
  <c r="L1163" i="9" s="1"/>
  <c r="N1163" i="9" s="1"/>
  <c r="M1162" i="9"/>
  <c r="J1162" i="9"/>
  <c r="L1162" i="9" s="1"/>
  <c r="N1162" i="9" s="1"/>
  <c r="M1161" i="9"/>
  <c r="J1161" i="9"/>
  <c r="L1161" i="9" s="1"/>
  <c r="N1161" i="9" s="1"/>
  <c r="M1160" i="9"/>
  <c r="J1160" i="9"/>
  <c r="L1160" i="9" s="1"/>
  <c r="N1160" i="9" s="1"/>
  <c r="M1159" i="9"/>
  <c r="J1159" i="9"/>
  <c r="L1159" i="9" s="1"/>
  <c r="N1159" i="9" s="1"/>
  <c r="M1158" i="9"/>
  <c r="J1158" i="9"/>
  <c r="L1158" i="9" s="1"/>
  <c r="N1158" i="9" s="1"/>
  <c r="M1157" i="9"/>
  <c r="J1157" i="9"/>
  <c r="L1157" i="9" s="1"/>
  <c r="N1157" i="9" s="1"/>
  <c r="M1156" i="9"/>
  <c r="J1156" i="9"/>
  <c r="L1156" i="9" s="1"/>
  <c r="N1156" i="9" s="1"/>
  <c r="M1155" i="9"/>
  <c r="J1155" i="9"/>
  <c r="L1155" i="9" s="1"/>
  <c r="N1155" i="9" s="1"/>
  <c r="M1154" i="9"/>
  <c r="J1154" i="9"/>
  <c r="L1154" i="9" s="1"/>
  <c r="N1154" i="9" s="1"/>
  <c r="M1153" i="9"/>
  <c r="J1153" i="9"/>
  <c r="L1153" i="9" s="1"/>
  <c r="N1153" i="9" s="1"/>
  <c r="M1152" i="9"/>
  <c r="J1152" i="9"/>
  <c r="L1152" i="9" s="1"/>
  <c r="N1152" i="9" s="1"/>
  <c r="M1151" i="9"/>
  <c r="J1151" i="9"/>
  <c r="L1151" i="9" s="1"/>
  <c r="N1151" i="9" s="1"/>
  <c r="M1150" i="9"/>
  <c r="J1150" i="9"/>
  <c r="L1150" i="9" s="1"/>
  <c r="N1150" i="9" s="1"/>
  <c r="M1149" i="9"/>
  <c r="J1149" i="9"/>
  <c r="L1149" i="9" s="1"/>
  <c r="N1149" i="9" s="1"/>
  <c r="M1148" i="9"/>
  <c r="J1148" i="9"/>
  <c r="L1148" i="9" s="1"/>
  <c r="N1148" i="9" s="1"/>
  <c r="M1147" i="9"/>
  <c r="J1147" i="9"/>
  <c r="L1147" i="9" s="1"/>
  <c r="N1147" i="9" s="1"/>
  <c r="M1146" i="9"/>
  <c r="J1146" i="9"/>
  <c r="L1146" i="9" s="1"/>
  <c r="N1146" i="9" s="1"/>
  <c r="M1145" i="9"/>
  <c r="J1145" i="9"/>
  <c r="L1145" i="9" s="1"/>
  <c r="N1145" i="9" s="1"/>
  <c r="M1144" i="9"/>
  <c r="J1144" i="9"/>
  <c r="L1144" i="9" s="1"/>
  <c r="N1144" i="9" s="1"/>
  <c r="M1143" i="9"/>
  <c r="J1143" i="9"/>
  <c r="L1143" i="9" s="1"/>
  <c r="N1143" i="9" s="1"/>
  <c r="M1142" i="9"/>
  <c r="J1142" i="9"/>
  <c r="L1142" i="9" s="1"/>
  <c r="N1142" i="9" s="1"/>
  <c r="M1141" i="9"/>
  <c r="J1141" i="9"/>
  <c r="L1141" i="9" s="1"/>
  <c r="N1141" i="9" s="1"/>
  <c r="M1140" i="9"/>
  <c r="J1140" i="9"/>
  <c r="L1140" i="9" s="1"/>
  <c r="N1140" i="9" s="1"/>
  <c r="M1139" i="9"/>
  <c r="J1139" i="9"/>
  <c r="L1139" i="9" s="1"/>
  <c r="N1139" i="9" s="1"/>
  <c r="M1138" i="9"/>
  <c r="J1138" i="9"/>
  <c r="L1138" i="9" s="1"/>
  <c r="N1138" i="9" s="1"/>
  <c r="M1137" i="9"/>
  <c r="J1137" i="9"/>
  <c r="L1137" i="9" s="1"/>
  <c r="N1137" i="9" s="1"/>
  <c r="M1136" i="9"/>
  <c r="J1136" i="9"/>
  <c r="L1136" i="9" s="1"/>
  <c r="N1136" i="9" s="1"/>
  <c r="M1135" i="9"/>
  <c r="J1135" i="9"/>
  <c r="L1135" i="9" s="1"/>
  <c r="N1135" i="9" s="1"/>
  <c r="M1134" i="9"/>
  <c r="J1134" i="9"/>
  <c r="L1134" i="9" s="1"/>
  <c r="N1134" i="9" s="1"/>
  <c r="M1133" i="9"/>
  <c r="J1133" i="9"/>
  <c r="L1133" i="9" s="1"/>
  <c r="N1133" i="9" s="1"/>
  <c r="M1132" i="9"/>
  <c r="J1132" i="9"/>
  <c r="L1132" i="9" s="1"/>
  <c r="N1132" i="9" s="1"/>
  <c r="M1131" i="9"/>
  <c r="J1131" i="9"/>
  <c r="L1131" i="9" s="1"/>
  <c r="N1131" i="9" s="1"/>
  <c r="M1130" i="9"/>
  <c r="J1130" i="9"/>
  <c r="L1130" i="9" s="1"/>
  <c r="N1130" i="9" s="1"/>
  <c r="M1129" i="9"/>
  <c r="J1129" i="9"/>
  <c r="L1129" i="9" s="1"/>
  <c r="N1129" i="9" s="1"/>
  <c r="M1128" i="9"/>
  <c r="J1128" i="9"/>
  <c r="L1128" i="9" s="1"/>
  <c r="N1128" i="9" s="1"/>
  <c r="M1127" i="9"/>
  <c r="J1127" i="9"/>
  <c r="L1127" i="9" s="1"/>
  <c r="N1127" i="9" s="1"/>
  <c r="M1126" i="9"/>
  <c r="J1126" i="9"/>
  <c r="L1126" i="9" s="1"/>
  <c r="N1126" i="9" s="1"/>
  <c r="M1125" i="9"/>
  <c r="J1125" i="9"/>
  <c r="L1125" i="9" s="1"/>
  <c r="N1125" i="9" s="1"/>
  <c r="M1124" i="9"/>
  <c r="J1124" i="9"/>
  <c r="L1124" i="9" s="1"/>
  <c r="N1124" i="9" s="1"/>
  <c r="M1123" i="9"/>
  <c r="J1123" i="9"/>
  <c r="L1123" i="9" s="1"/>
  <c r="N1123" i="9" s="1"/>
  <c r="M1122" i="9"/>
  <c r="J1122" i="9"/>
  <c r="L1122" i="9" s="1"/>
  <c r="N1122" i="9" s="1"/>
  <c r="M1121" i="9"/>
  <c r="J1121" i="9"/>
  <c r="L1121" i="9" s="1"/>
  <c r="N1121" i="9" s="1"/>
  <c r="M1120" i="9"/>
  <c r="J1120" i="9"/>
  <c r="L1120" i="9" s="1"/>
  <c r="N1120" i="9" s="1"/>
  <c r="M1119" i="9"/>
  <c r="J1119" i="9"/>
  <c r="L1119" i="9" s="1"/>
  <c r="N1119" i="9" s="1"/>
  <c r="M1118" i="9"/>
  <c r="J1118" i="9"/>
  <c r="L1118" i="9" s="1"/>
  <c r="N1118" i="9" s="1"/>
  <c r="M1117" i="9"/>
  <c r="J1117" i="9"/>
  <c r="L1117" i="9" s="1"/>
  <c r="N1117" i="9" s="1"/>
  <c r="M1116" i="9"/>
  <c r="J1116" i="9"/>
  <c r="L1116" i="9" s="1"/>
  <c r="N1116" i="9" s="1"/>
  <c r="M1115" i="9"/>
  <c r="J1115" i="9"/>
  <c r="L1115" i="9" s="1"/>
  <c r="N1115" i="9" s="1"/>
  <c r="M1114" i="9"/>
  <c r="J1114" i="9"/>
  <c r="L1114" i="9" s="1"/>
  <c r="N1114" i="9" s="1"/>
  <c r="M1113" i="9"/>
  <c r="J1113" i="9"/>
  <c r="L1113" i="9" s="1"/>
  <c r="N1113" i="9" s="1"/>
  <c r="M1112" i="9"/>
  <c r="J1112" i="9"/>
  <c r="L1112" i="9" s="1"/>
  <c r="N1112" i="9" s="1"/>
  <c r="M1111" i="9"/>
  <c r="J1111" i="9"/>
  <c r="L1111" i="9" s="1"/>
  <c r="N1111" i="9" s="1"/>
  <c r="M1110" i="9"/>
  <c r="J1110" i="9"/>
  <c r="L1110" i="9" s="1"/>
  <c r="N1110" i="9" s="1"/>
  <c r="M1109" i="9"/>
  <c r="J1109" i="9"/>
  <c r="L1109" i="9" s="1"/>
  <c r="N1109" i="9" s="1"/>
  <c r="M1108" i="9"/>
  <c r="J1108" i="9"/>
  <c r="L1108" i="9" s="1"/>
  <c r="N1108" i="9" s="1"/>
  <c r="M1107" i="9"/>
  <c r="J1107" i="9"/>
  <c r="L1107" i="9" s="1"/>
  <c r="N1107" i="9" s="1"/>
  <c r="M1106" i="9"/>
  <c r="J1106" i="9"/>
  <c r="L1106" i="9" s="1"/>
  <c r="N1106" i="9" s="1"/>
  <c r="M1105" i="9"/>
  <c r="J1105" i="9"/>
  <c r="L1105" i="9" s="1"/>
  <c r="N1105" i="9" s="1"/>
  <c r="M1104" i="9"/>
  <c r="J1104" i="9"/>
  <c r="L1104" i="9" s="1"/>
  <c r="N1104" i="9" s="1"/>
  <c r="M1103" i="9"/>
  <c r="J1103" i="9"/>
  <c r="L1103" i="9" s="1"/>
  <c r="N1103" i="9" s="1"/>
  <c r="M1102" i="9"/>
  <c r="J1102" i="9"/>
  <c r="L1102" i="9" s="1"/>
  <c r="N1102" i="9" s="1"/>
  <c r="M1101" i="9"/>
  <c r="J1101" i="9"/>
  <c r="L1101" i="9" s="1"/>
  <c r="N1101" i="9" s="1"/>
  <c r="M1100" i="9"/>
  <c r="J1100" i="9"/>
  <c r="L1100" i="9" s="1"/>
  <c r="N1100" i="9" s="1"/>
  <c r="M1099" i="9"/>
  <c r="J1099" i="9"/>
  <c r="L1099" i="9" s="1"/>
  <c r="N1099" i="9" s="1"/>
  <c r="M1098" i="9"/>
  <c r="J1098" i="9"/>
  <c r="L1098" i="9" s="1"/>
  <c r="N1098" i="9" s="1"/>
  <c r="M1097" i="9"/>
  <c r="J1097" i="9"/>
  <c r="L1097" i="9" s="1"/>
  <c r="N1097" i="9" s="1"/>
  <c r="M1096" i="9"/>
  <c r="J1096" i="9"/>
  <c r="L1096" i="9" s="1"/>
  <c r="N1096" i="9" s="1"/>
  <c r="M1095" i="9"/>
  <c r="J1095" i="9"/>
  <c r="L1095" i="9" s="1"/>
  <c r="N1095" i="9" s="1"/>
  <c r="M1094" i="9"/>
  <c r="J1094" i="9"/>
  <c r="L1094" i="9" s="1"/>
  <c r="N1094" i="9" s="1"/>
  <c r="M1093" i="9"/>
  <c r="J1093" i="9"/>
  <c r="L1093" i="9" s="1"/>
  <c r="N1093" i="9" s="1"/>
  <c r="M1092" i="9"/>
  <c r="J1092" i="9"/>
  <c r="L1092" i="9" s="1"/>
  <c r="N1092" i="9" s="1"/>
  <c r="M1091" i="9"/>
  <c r="J1091" i="9"/>
  <c r="L1091" i="9" s="1"/>
  <c r="N1091" i="9" s="1"/>
  <c r="M1090" i="9"/>
  <c r="J1090" i="9"/>
  <c r="L1090" i="9" s="1"/>
  <c r="N1090" i="9" s="1"/>
  <c r="M1089" i="9"/>
  <c r="J1089" i="9"/>
  <c r="L1089" i="9" s="1"/>
  <c r="N1089" i="9" s="1"/>
  <c r="M1088" i="9"/>
  <c r="J1088" i="9"/>
  <c r="L1088" i="9" s="1"/>
  <c r="N1088" i="9" s="1"/>
  <c r="M1087" i="9"/>
  <c r="J1087" i="9"/>
  <c r="L1087" i="9" s="1"/>
  <c r="N1087" i="9" s="1"/>
  <c r="M1086" i="9"/>
  <c r="J1086" i="9"/>
  <c r="L1086" i="9" s="1"/>
  <c r="N1086" i="9" s="1"/>
  <c r="M1085" i="9"/>
  <c r="J1085" i="9"/>
  <c r="L1085" i="9" s="1"/>
  <c r="N1085" i="9" s="1"/>
  <c r="M1084" i="9"/>
  <c r="J1084" i="9"/>
  <c r="L1084" i="9" s="1"/>
  <c r="N1084" i="9" s="1"/>
  <c r="M1083" i="9"/>
  <c r="J1083" i="9"/>
  <c r="L1083" i="9" s="1"/>
  <c r="N1083" i="9" s="1"/>
  <c r="M1082" i="9"/>
  <c r="J1082" i="9"/>
  <c r="L1082" i="9" s="1"/>
  <c r="N1082" i="9" s="1"/>
  <c r="M1081" i="9"/>
  <c r="J1081" i="9"/>
  <c r="L1081" i="9" s="1"/>
  <c r="N1081" i="9" s="1"/>
  <c r="M1080" i="9"/>
  <c r="J1080" i="9"/>
  <c r="L1080" i="9" s="1"/>
  <c r="N1080" i="9" s="1"/>
  <c r="M1079" i="9"/>
  <c r="J1079" i="9"/>
  <c r="L1079" i="9" s="1"/>
  <c r="N1079" i="9" s="1"/>
  <c r="M1078" i="9"/>
  <c r="J1078" i="9"/>
  <c r="L1078" i="9" s="1"/>
  <c r="N1078" i="9" s="1"/>
  <c r="M1077" i="9"/>
  <c r="J1077" i="9"/>
  <c r="L1077" i="9" s="1"/>
  <c r="N1077" i="9" s="1"/>
  <c r="M1076" i="9"/>
  <c r="J1076" i="9"/>
  <c r="L1076" i="9" s="1"/>
  <c r="N1076" i="9" s="1"/>
  <c r="M1075" i="9"/>
  <c r="J1075" i="9"/>
  <c r="L1075" i="9" s="1"/>
  <c r="N1075" i="9" s="1"/>
  <c r="M1074" i="9"/>
  <c r="J1074" i="9"/>
  <c r="L1074" i="9" s="1"/>
  <c r="N1074" i="9" s="1"/>
  <c r="M1073" i="9"/>
  <c r="J1073" i="9"/>
  <c r="L1073" i="9" s="1"/>
  <c r="N1073" i="9" s="1"/>
  <c r="M1072" i="9"/>
  <c r="J1072" i="9"/>
  <c r="L1072" i="9" s="1"/>
  <c r="N1072" i="9" s="1"/>
  <c r="M1071" i="9"/>
  <c r="J1071" i="9"/>
  <c r="L1071" i="9" s="1"/>
  <c r="N1071" i="9" s="1"/>
  <c r="M1070" i="9"/>
  <c r="J1070" i="9"/>
  <c r="L1070" i="9" s="1"/>
  <c r="N1070" i="9" s="1"/>
  <c r="M1069" i="9"/>
  <c r="J1069" i="9"/>
  <c r="L1069" i="9" s="1"/>
  <c r="N1069" i="9" s="1"/>
  <c r="M1068" i="9"/>
  <c r="J1068" i="9"/>
  <c r="L1068" i="9" s="1"/>
  <c r="N1068" i="9" s="1"/>
  <c r="M1067" i="9"/>
  <c r="J1067" i="9"/>
  <c r="L1067" i="9" s="1"/>
  <c r="N1067" i="9" s="1"/>
  <c r="M1066" i="9"/>
  <c r="J1066" i="9"/>
  <c r="L1066" i="9" s="1"/>
  <c r="N1066" i="9" s="1"/>
  <c r="M1065" i="9"/>
  <c r="J1065" i="9"/>
  <c r="L1065" i="9" s="1"/>
  <c r="N1065" i="9" s="1"/>
  <c r="M1064" i="9"/>
  <c r="J1064" i="9"/>
  <c r="L1064" i="9" s="1"/>
  <c r="N1064" i="9" s="1"/>
  <c r="M1063" i="9"/>
  <c r="J1063" i="9"/>
  <c r="L1063" i="9" s="1"/>
  <c r="N1063" i="9" s="1"/>
  <c r="M1062" i="9"/>
  <c r="J1062" i="9"/>
  <c r="L1062" i="9" s="1"/>
  <c r="N1062" i="9" s="1"/>
  <c r="M1061" i="9"/>
  <c r="J1061" i="9"/>
  <c r="L1061" i="9" s="1"/>
  <c r="N1061" i="9" s="1"/>
  <c r="M1060" i="9"/>
  <c r="J1060" i="9"/>
  <c r="L1060" i="9" s="1"/>
  <c r="N1060" i="9" s="1"/>
  <c r="M1059" i="9"/>
  <c r="J1059" i="9"/>
  <c r="L1059" i="9" s="1"/>
  <c r="N1059" i="9" s="1"/>
  <c r="M1058" i="9"/>
  <c r="J1058" i="9"/>
  <c r="L1058" i="9" s="1"/>
  <c r="N1058" i="9" s="1"/>
  <c r="M1057" i="9"/>
  <c r="J1057" i="9"/>
  <c r="L1057" i="9" s="1"/>
  <c r="N1057" i="9" s="1"/>
  <c r="M1056" i="9"/>
  <c r="J1056" i="9"/>
  <c r="L1056" i="9" s="1"/>
  <c r="N1056" i="9" s="1"/>
  <c r="M1055" i="9"/>
  <c r="J1055" i="9"/>
  <c r="L1055" i="9" s="1"/>
  <c r="N1055" i="9" s="1"/>
  <c r="M1054" i="9"/>
  <c r="J1054" i="9"/>
  <c r="L1054" i="9" s="1"/>
  <c r="N1054" i="9" s="1"/>
  <c r="M1053" i="9"/>
  <c r="J1053" i="9"/>
  <c r="L1053" i="9" s="1"/>
  <c r="N1053" i="9" s="1"/>
  <c r="M1052" i="9"/>
  <c r="J1052" i="9"/>
  <c r="L1052" i="9" s="1"/>
  <c r="N1052" i="9" s="1"/>
  <c r="M1051" i="9"/>
  <c r="J1051" i="9"/>
  <c r="L1051" i="9" s="1"/>
  <c r="N1051" i="9" s="1"/>
  <c r="M1050" i="9"/>
  <c r="J1050" i="9"/>
  <c r="L1050" i="9" s="1"/>
  <c r="N1050" i="9" s="1"/>
  <c r="M1049" i="9"/>
  <c r="J1049" i="9"/>
  <c r="L1049" i="9" s="1"/>
  <c r="N1049" i="9" s="1"/>
  <c r="M1048" i="9"/>
  <c r="J1048" i="9"/>
  <c r="L1048" i="9" s="1"/>
  <c r="N1048" i="9" s="1"/>
  <c r="M1047" i="9"/>
  <c r="J1047" i="9"/>
  <c r="L1047" i="9" s="1"/>
  <c r="N1047" i="9" s="1"/>
  <c r="M1046" i="9"/>
  <c r="J1046" i="9"/>
  <c r="L1046" i="9" s="1"/>
  <c r="N1046" i="9" s="1"/>
  <c r="M1045" i="9"/>
  <c r="J1045" i="9"/>
  <c r="L1045" i="9" s="1"/>
  <c r="N1045" i="9" s="1"/>
  <c r="M1044" i="9"/>
  <c r="J1044" i="9"/>
  <c r="L1044" i="9" s="1"/>
  <c r="N1044" i="9" s="1"/>
  <c r="M1043" i="9"/>
  <c r="J1043" i="9"/>
  <c r="L1043" i="9" s="1"/>
  <c r="N1043" i="9" s="1"/>
  <c r="M1042" i="9"/>
  <c r="J1042" i="9"/>
  <c r="L1042" i="9" s="1"/>
  <c r="N1042" i="9" s="1"/>
  <c r="M1041" i="9"/>
  <c r="J1041" i="9"/>
  <c r="L1041" i="9" s="1"/>
  <c r="N1041" i="9" s="1"/>
  <c r="M1040" i="9"/>
  <c r="J1040" i="9"/>
  <c r="L1040" i="9" s="1"/>
  <c r="N1040" i="9" s="1"/>
  <c r="M1039" i="9"/>
  <c r="J1039" i="9"/>
  <c r="L1039" i="9" s="1"/>
  <c r="N1039" i="9" s="1"/>
  <c r="M1038" i="9"/>
  <c r="J1038" i="9"/>
  <c r="L1038" i="9" s="1"/>
  <c r="N1038" i="9" s="1"/>
  <c r="M1037" i="9"/>
  <c r="J1037" i="9"/>
  <c r="L1037" i="9" s="1"/>
  <c r="N1037" i="9" s="1"/>
  <c r="M1036" i="9"/>
  <c r="J1036" i="9"/>
  <c r="L1036" i="9" s="1"/>
  <c r="N1036" i="9" s="1"/>
  <c r="M1035" i="9"/>
  <c r="J1035" i="9"/>
  <c r="L1035" i="9" s="1"/>
  <c r="N1035" i="9" s="1"/>
  <c r="M1034" i="9"/>
  <c r="J1034" i="9"/>
  <c r="L1034" i="9" s="1"/>
  <c r="N1034" i="9" s="1"/>
  <c r="M1033" i="9"/>
  <c r="J1033" i="9"/>
  <c r="L1033" i="9" s="1"/>
  <c r="N1033" i="9" s="1"/>
  <c r="M1032" i="9"/>
  <c r="J1032" i="9"/>
  <c r="L1032" i="9" s="1"/>
  <c r="N1032" i="9" s="1"/>
  <c r="M1031" i="9"/>
  <c r="J1031" i="9"/>
  <c r="L1031" i="9" s="1"/>
  <c r="N1031" i="9" s="1"/>
  <c r="M1030" i="9"/>
  <c r="J1030" i="9"/>
  <c r="L1030" i="9" s="1"/>
  <c r="N1030" i="9" s="1"/>
  <c r="M1029" i="9"/>
  <c r="J1029" i="9"/>
  <c r="L1029" i="9" s="1"/>
  <c r="N1029" i="9" s="1"/>
  <c r="M1028" i="9"/>
  <c r="J1028" i="9"/>
  <c r="L1028" i="9" s="1"/>
  <c r="N1028" i="9" s="1"/>
  <c r="M1027" i="9"/>
  <c r="J1027" i="9"/>
  <c r="L1027" i="9" s="1"/>
  <c r="N1027" i="9" s="1"/>
  <c r="M1026" i="9"/>
  <c r="J1026" i="9"/>
  <c r="L1026" i="9" s="1"/>
  <c r="N1026" i="9" s="1"/>
  <c r="M1025" i="9"/>
  <c r="J1025" i="9"/>
  <c r="L1025" i="9" s="1"/>
  <c r="N1025" i="9" s="1"/>
  <c r="M1024" i="9"/>
  <c r="J1024" i="9"/>
  <c r="L1024" i="9" s="1"/>
  <c r="N1024" i="9" s="1"/>
  <c r="M1023" i="9"/>
  <c r="J1023" i="9"/>
  <c r="L1023" i="9" s="1"/>
  <c r="N1023" i="9" s="1"/>
  <c r="M1022" i="9"/>
  <c r="J1022" i="9"/>
  <c r="L1022" i="9" s="1"/>
  <c r="N1022" i="9" s="1"/>
  <c r="M1021" i="9"/>
  <c r="J1021" i="9"/>
  <c r="L1021" i="9" s="1"/>
  <c r="N1021" i="9" s="1"/>
  <c r="M1020" i="9"/>
  <c r="J1020" i="9"/>
  <c r="L1020" i="9" s="1"/>
  <c r="N1020" i="9" s="1"/>
  <c r="M1019" i="9"/>
  <c r="J1019" i="9"/>
  <c r="L1019" i="9" s="1"/>
  <c r="N1019" i="9" s="1"/>
  <c r="M1018" i="9"/>
  <c r="J1018" i="9"/>
  <c r="L1018" i="9" s="1"/>
  <c r="N1018" i="9" s="1"/>
  <c r="M1017" i="9"/>
  <c r="J1017" i="9"/>
  <c r="L1017" i="9" s="1"/>
  <c r="N1017" i="9" s="1"/>
  <c r="M1016" i="9"/>
  <c r="J1016" i="9"/>
  <c r="L1016" i="9" s="1"/>
  <c r="N1016" i="9" s="1"/>
  <c r="M1015" i="9"/>
  <c r="J1015" i="9"/>
  <c r="L1015" i="9" s="1"/>
  <c r="N1015" i="9" s="1"/>
  <c r="M1014" i="9"/>
  <c r="J1014" i="9"/>
  <c r="L1014" i="9" s="1"/>
  <c r="N1014" i="9" s="1"/>
  <c r="M1013" i="9"/>
  <c r="J1013" i="9"/>
  <c r="L1013" i="9" s="1"/>
  <c r="N1013" i="9" s="1"/>
  <c r="M1012" i="9"/>
  <c r="J1012" i="9"/>
  <c r="L1012" i="9" s="1"/>
  <c r="N1012" i="9" s="1"/>
  <c r="M1011" i="9"/>
  <c r="J1011" i="9"/>
  <c r="L1011" i="9" s="1"/>
  <c r="N1011" i="9" s="1"/>
  <c r="M1010" i="9"/>
  <c r="J1010" i="9"/>
  <c r="L1010" i="9" s="1"/>
  <c r="N1010" i="9" s="1"/>
  <c r="M1009" i="9"/>
  <c r="J1009" i="9"/>
  <c r="L1009" i="9" s="1"/>
  <c r="N1009" i="9" s="1"/>
  <c r="M1008" i="9"/>
  <c r="J1008" i="9"/>
  <c r="L1008" i="9" s="1"/>
  <c r="N1008" i="9" s="1"/>
  <c r="M1007" i="9"/>
  <c r="J1007" i="9"/>
  <c r="L1007" i="9" s="1"/>
  <c r="N1007" i="9" s="1"/>
  <c r="M1006" i="9"/>
  <c r="J1006" i="9"/>
  <c r="L1006" i="9" s="1"/>
  <c r="N1006" i="9" s="1"/>
  <c r="M1005" i="9"/>
  <c r="J1005" i="9"/>
  <c r="L1005" i="9" s="1"/>
  <c r="N1005" i="9" s="1"/>
  <c r="M1004" i="9"/>
  <c r="J1004" i="9"/>
  <c r="L1004" i="9" s="1"/>
  <c r="N1004" i="9" s="1"/>
  <c r="M1003" i="9"/>
  <c r="J1003" i="9"/>
  <c r="L1003" i="9" s="1"/>
  <c r="N1003" i="9" s="1"/>
  <c r="M1002" i="9"/>
  <c r="J1002" i="9"/>
  <c r="L1002" i="9" s="1"/>
  <c r="N1002" i="9" s="1"/>
  <c r="M1001" i="9"/>
  <c r="J1001" i="9"/>
  <c r="L1001" i="9" s="1"/>
  <c r="N1001" i="9" s="1"/>
  <c r="M1000" i="9"/>
  <c r="J1000" i="9"/>
  <c r="L1000" i="9" s="1"/>
  <c r="N1000" i="9" s="1"/>
  <c r="M999" i="9"/>
  <c r="J999" i="9"/>
  <c r="L999" i="9" s="1"/>
  <c r="N999" i="9" s="1"/>
  <c r="M998" i="9"/>
  <c r="J998" i="9"/>
  <c r="L998" i="9" s="1"/>
  <c r="N998" i="9" s="1"/>
  <c r="M997" i="9"/>
  <c r="J997" i="9"/>
  <c r="L997" i="9" s="1"/>
  <c r="N997" i="9" s="1"/>
  <c r="M996" i="9"/>
  <c r="J996" i="9"/>
  <c r="L996" i="9" s="1"/>
  <c r="N996" i="9" s="1"/>
  <c r="M995" i="9"/>
  <c r="J995" i="9"/>
  <c r="L995" i="9" s="1"/>
  <c r="N995" i="9" s="1"/>
  <c r="M994" i="9"/>
  <c r="J994" i="9"/>
  <c r="L994" i="9" s="1"/>
  <c r="N994" i="9" s="1"/>
  <c r="M993" i="9"/>
  <c r="J993" i="9"/>
  <c r="L993" i="9" s="1"/>
  <c r="N993" i="9" s="1"/>
  <c r="M992" i="9"/>
  <c r="J992" i="9"/>
  <c r="L992" i="9" s="1"/>
  <c r="N992" i="9" s="1"/>
  <c r="M991" i="9"/>
  <c r="J991" i="9"/>
  <c r="L991" i="9" s="1"/>
  <c r="N991" i="9" s="1"/>
  <c r="M990" i="9"/>
  <c r="J990" i="9"/>
  <c r="L990" i="9" s="1"/>
  <c r="N990" i="9" s="1"/>
  <c r="M989" i="9"/>
  <c r="J989" i="9"/>
  <c r="L989" i="9" s="1"/>
  <c r="N989" i="9" s="1"/>
  <c r="M988" i="9"/>
  <c r="J988" i="9"/>
  <c r="L988" i="9" s="1"/>
  <c r="N988" i="9" s="1"/>
  <c r="M987" i="9"/>
  <c r="J987" i="9"/>
  <c r="L987" i="9" s="1"/>
  <c r="N987" i="9" s="1"/>
  <c r="M986" i="9"/>
  <c r="J986" i="9"/>
  <c r="L986" i="9" s="1"/>
  <c r="N986" i="9" s="1"/>
  <c r="M985" i="9"/>
  <c r="J985" i="9"/>
  <c r="L985" i="9" s="1"/>
  <c r="N985" i="9" s="1"/>
  <c r="M984" i="9"/>
  <c r="J984" i="9"/>
  <c r="L984" i="9" s="1"/>
  <c r="N984" i="9" s="1"/>
  <c r="M983" i="9"/>
  <c r="J983" i="9"/>
  <c r="L983" i="9" s="1"/>
  <c r="N983" i="9" s="1"/>
  <c r="M982" i="9"/>
  <c r="J982" i="9"/>
  <c r="L982" i="9" s="1"/>
  <c r="N982" i="9" s="1"/>
  <c r="M981" i="9"/>
  <c r="J981" i="9"/>
  <c r="L981" i="9" s="1"/>
  <c r="N981" i="9" s="1"/>
  <c r="M980" i="9"/>
  <c r="J980" i="9"/>
  <c r="L980" i="9" s="1"/>
  <c r="N980" i="9" s="1"/>
  <c r="M979" i="9"/>
  <c r="J979" i="9"/>
  <c r="L979" i="9" s="1"/>
  <c r="N979" i="9" s="1"/>
  <c r="M978" i="9"/>
  <c r="J978" i="9"/>
  <c r="L978" i="9" s="1"/>
  <c r="N978" i="9" s="1"/>
  <c r="M977" i="9"/>
  <c r="J977" i="9"/>
  <c r="L977" i="9" s="1"/>
  <c r="N977" i="9" s="1"/>
  <c r="M976" i="9"/>
  <c r="J976" i="9"/>
  <c r="L976" i="9" s="1"/>
  <c r="N976" i="9" s="1"/>
  <c r="M975" i="9"/>
  <c r="J975" i="9"/>
  <c r="L975" i="9" s="1"/>
  <c r="N975" i="9" s="1"/>
  <c r="M974" i="9"/>
  <c r="J974" i="9"/>
  <c r="L974" i="9" s="1"/>
  <c r="N974" i="9" s="1"/>
  <c r="M973" i="9"/>
  <c r="J973" i="9"/>
  <c r="L973" i="9" s="1"/>
  <c r="N973" i="9" s="1"/>
  <c r="M972" i="9"/>
  <c r="J972" i="9"/>
  <c r="L972" i="9" s="1"/>
  <c r="N972" i="9" s="1"/>
  <c r="M971" i="9"/>
  <c r="J971" i="9"/>
  <c r="L971" i="9" s="1"/>
  <c r="N971" i="9" s="1"/>
  <c r="M970" i="9"/>
  <c r="J970" i="9"/>
  <c r="L970" i="9" s="1"/>
  <c r="N970" i="9" s="1"/>
  <c r="M969" i="9"/>
  <c r="J969" i="9"/>
  <c r="L969" i="9" s="1"/>
  <c r="N969" i="9" s="1"/>
  <c r="M968" i="9"/>
  <c r="J968" i="9"/>
  <c r="L968" i="9" s="1"/>
  <c r="N968" i="9" s="1"/>
  <c r="M967" i="9"/>
  <c r="J967" i="9"/>
  <c r="L967" i="9" s="1"/>
  <c r="N967" i="9" s="1"/>
  <c r="M966" i="9"/>
  <c r="J966" i="9"/>
  <c r="L966" i="9" s="1"/>
  <c r="N966" i="9" s="1"/>
  <c r="M965" i="9"/>
  <c r="J965" i="9"/>
  <c r="L965" i="9" s="1"/>
  <c r="N965" i="9" s="1"/>
  <c r="M964" i="9"/>
  <c r="J964" i="9"/>
  <c r="L964" i="9" s="1"/>
  <c r="N964" i="9" s="1"/>
  <c r="M963" i="9"/>
  <c r="J963" i="9"/>
  <c r="L963" i="9" s="1"/>
  <c r="N963" i="9" s="1"/>
  <c r="M962" i="9"/>
  <c r="J962" i="9"/>
  <c r="L962" i="9" s="1"/>
  <c r="N962" i="9" s="1"/>
  <c r="M961" i="9"/>
  <c r="J961" i="9"/>
  <c r="L961" i="9" s="1"/>
  <c r="N961" i="9" s="1"/>
  <c r="M960" i="9"/>
  <c r="J960" i="9"/>
  <c r="L960" i="9" s="1"/>
  <c r="N960" i="9" s="1"/>
  <c r="M959" i="9"/>
  <c r="J959" i="9"/>
  <c r="L959" i="9" s="1"/>
  <c r="N959" i="9" s="1"/>
  <c r="M958" i="9"/>
  <c r="J958" i="9"/>
  <c r="L958" i="9" s="1"/>
  <c r="N958" i="9" s="1"/>
  <c r="M957" i="9"/>
  <c r="J957" i="9"/>
  <c r="L957" i="9" s="1"/>
  <c r="N957" i="9" s="1"/>
  <c r="M956" i="9"/>
  <c r="J956" i="9"/>
  <c r="L956" i="9" s="1"/>
  <c r="N956" i="9" s="1"/>
  <c r="M955" i="9"/>
  <c r="J955" i="9"/>
  <c r="L955" i="9" s="1"/>
  <c r="N955" i="9" s="1"/>
  <c r="M954" i="9"/>
  <c r="J954" i="9"/>
  <c r="L954" i="9" s="1"/>
  <c r="N954" i="9" s="1"/>
  <c r="M953" i="9"/>
  <c r="J953" i="9"/>
  <c r="L953" i="9" s="1"/>
  <c r="N953" i="9" s="1"/>
  <c r="M952" i="9"/>
  <c r="J952" i="9"/>
  <c r="L952" i="9" s="1"/>
  <c r="N952" i="9" s="1"/>
  <c r="M951" i="9"/>
  <c r="J951" i="9"/>
  <c r="L951" i="9" s="1"/>
  <c r="N951" i="9" s="1"/>
  <c r="M950" i="9"/>
  <c r="J950" i="9"/>
  <c r="L950" i="9" s="1"/>
  <c r="N950" i="9" s="1"/>
  <c r="M949" i="9"/>
  <c r="J949" i="9"/>
  <c r="L949" i="9" s="1"/>
  <c r="N949" i="9" s="1"/>
  <c r="M948" i="9"/>
  <c r="J948" i="9"/>
  <c r="L948" i="9" s="1"/>
  <c r="N948" i="9" s="1"/>
  <c r="M947" i="9"/>
  <c r="J947" i="9"/>
  <c r="L947" i="9" s="1"/>
  <c r="N947" i="9" s="1"/>
  <c r="M946" i="9"/>
  <c r="J946" i="9"/>
  <c r="L946" i="9" s="1"/>
  <c r="N946" i="9" s="1"/>
  <c r="M945" i="9"/>
  <c r="J945" i="9"/>
  <c r="L945" i="9" s="1"/>
  <c r="N945" i="9" s="1"/>
  <c r="M944" i="9"/>
  <c r="J944" i="9"/>
  <c r="L944" i="9" s="1"/>
  <c r="N944" i="9" s="1"/>
  <c r="M943" i="9"/>
  <c r="J943" i="9"/>
  <c r="L943" i="9" s="1"/>
  <c r="N943" i="9" s="1"/>
  <c r="M942" i="9"/>
  <c r="J942" i="9"/>
  <c r="L942" i="9" s="1"/>
  <c r="N942" i="9" s="1"/>
  <c r="M941" i="9"/>
  <c r="J941" i="9"/>
  <c r="L941" i="9" s="1"/>
  <c r="N941" i="9" s="1"/>
  <c r="M940" i="9"/>
  <c r="J940" i="9"/>
  <c r="L940" i="9" s="1"/>
  <c r="N940" i="9" s="1"/>
  <c r="M939" i="9"/>
  <c r="J939" i="9"/>
  <c r="L939" i="9" s="1"/>
  <c r="N939" i="9" s="1"/>
  <c r="M938" i="9"/>
  <c r="J938" i="9"/>
  <c r="L938" i="9" s="1"/>
  <c r="N938" i="9" s="1"/>
  <c r="M937" i="9"/>
  <c r="J937" i="9"/>
  <c r="L937" i="9" s="1"/>
  <c r="N937" i="9" s="1"/>
  <c r="M936" i="9"/>
  <c r="J936" i="9"/>
  <c r="L936" i="9" s="1"/>
  <c r="N936" i="9" s="1"/>
  <c r="M935" i="9"/>
  <c r="J935" i="9"/>
  <c r="L935" i="9" s="1"/>
  <c r="N935" i="9" s="1"/>
  <c r="M934" i="9"/>
  <c r="J934" i="9"/>
  <c r="L934" i="9" s="1"/>
  <c r="N934" i="9" s="1"/>
  <c r="M933" i="9"/>
  <c r="J933" i="9"/>
  <c r="L933" i="9" s="1"/>
  <c r="N933" i="9" s="1"/>
  <c r="M932" i="9"/>
  <c r="J932" i="9"/>
  <c r="L932" i="9" s="1"/>
  <c r="N932" i="9" s="1"/>
  <c r="M931" i="9"/>
  <c r="J931" i="9"/>
  <c r="L931" i="9" s="1"/>
  <c r="N931" i="9" s="1"/>
  <c r="M930" i="9"/>
  <c r="J930" i="9"/>
  <c r="L930" i="9" s="1"/>
  <c r="N930" i="9" s="1"/>
  <c r="M929" i="9"/>
  <c r="J929" i="9"/>
  <c r="L929" i="9" s="1"/>
  <c r="N929" i="9" s="1"/>
  <c r="M928" i="9"/>
  <c r="J928" i="9"/>
  <c r="L928" i="9" s="1"/>
  <c r="N928" i="9" s="1"/>
  <c r="M927" i="9"/>
  <c r="J927" i="9"/>
  <c r="L927" i="9" s="1"/>
  <c r="N927" i="9" s="1"/>
  <c r="M926" i="9"/>
  <c r="J926" i="9"/>
  <c r="L926" i="9" s="1"/>
  <c r="N926" i="9" s="1"/>
  <c r="M925" i="9"/>
  <c r="J925" i="9"/>
  <c r="L925" i="9" s="1"/>
  <c r="N925" i="9" s="1"/>
  <c r="M924" i="9"/>
  <c r="J924" i="9"/>
  <c r="L924" i="9" s="1"/>
  <c r="N924" i="9" s="1"/>
  <c r="M923" i="9"/>
  <c r="J923" i="9"/>
  <c r="L923" i="9" s="1"/>
  <c r="N923" i="9" s="1"/>
  <c r="M922" i="9"/>
  <c r="J922" i="9"/>
  <c r="L922" i="9" s="1"/>
  <c r="N922" i="9" s="1"/>
  <c r="M921" i="9"/>
  <c r="J921" i="9"/>
  <c r="L921" i="9" s="1"/>
  <c r="N921" i="9" s="1"/>
  <c r="M920" i="9"/>
  <c r="J920" i="9"/>
  <c r="L920" i="9" s="1"/>
  <c r="N920" i="9" s="1"/>
  <c r="M919" i="9"/>
  <c r="J919" i="9"/>
  <c r="L919" i="9" s="1"/>
  <c r="N919" i="9" s="1"/>
  <c r="M918" i="9"/>
  <c r="J918" i="9"/>
  <c r="L918" i="9" s="1"/>
  <c r="N918" i="9" s="1"/>
  <c r="M917" i="9"/>
  <c r="J917" i="9"/>
  <c r="L917" i="9" s="1"/>
  <c r="N917" i="9" s="1"/>
  <c r="M916" i="9"/>
  <c r="J916" i="9"/>
  <c r="L916" i="9" s="1"/>
  <c r="N916" i="9" s="1"/>
  <c r="M915" i="9"/>
  <c r="J915" i="9"/>
  <c r="L915" i="9" s="1"/>
  <c r="N915" i="9" s="1"/>
  <c r="M914" i="9"/>
  <c r="J914" i="9"/>
  <c r="L914" i="9" s="1"/>
  <c r="N914" i="9" s="1"/>
  <c r="M913" i="9"/>
  <c r="J913" i="9"/>
  <c r="L913" i="9" s="1"/>
  <c r="N913" i="9" s="1"/>
  <c r="M912" i="9"/>
  <c r="J912" i="9"/>
  <c r="L912" i="9" s="1"/>
  <c r="N912" i="9" s="1"/>
  <c r="M911" i="9"/>
  <c r="J911" i="9"/>
  <c r="L911" i="9" s="1"/>
  <c r="N911" i="9" s="1"/>
  <c r="M910" i="9"/>
  <c r="J910" i="9"/>
  <c r="L910" i="9" s="1"/>
  <c r="N910" i="9" s="1"/>
  <c r="M909" i="9"/>
  <c r="J909" i="9"/>
  <c r="L909" i="9" s="1"/>
  <c r="N909" i="9" s="1"/>
  <c r="M908" i="9"/>
  <c r="J908" i="9"/>
  <c r="L908" i="9" s="1"/>
  <c r="N908" i="9" s="1"/>
  <c r="M907" i="9"/>
  <c r="J907" i="9"/>
  <c r="L907" i="9" s="1"/>
  <c r="N907" i="9" s="1"/>
  <c r="M906" i="9"/>
  <c r="J906" i="9"/>
  <c r="L906" i="9" s="1"/>
  <c r="N906" i="9" s="1"/>
  <c r="M905" i="9"/>
  <c r="J905" i="9"/>
  <c r="L905" i="9" s="1"/>
  <c r="N905" i="9" s="1"/>
  <c r="M904" i="9"/>
  <c r="J904" i="9"/>
  <c r="L904" i="9" s="1"/>
  <c r="N904" i="9" s="1"/>
  <c r="M903" i="9"/>
  <c r="J903" i="9"/>
  <c r="L903" i="9" s="1"/>
  <c r="N903" i="9" s="1"/>
  <c r="M902" i="9"/>
  <c r="J902" i="9"/>
  <c r="L902" i="9" s="1"/>
  <c r="N902" i="9" s="1"/>
  <c r="M901" i="9"/>
  <c r="J901" i="9"/>
  <c r="L901" i="9" s="1"/>
  <c r="N901" i="9" s="1"/>
  <c r="M900" i="9"/>
  <c r="J900" i="9"/>
  <c r="L900" i="9" s="1"/>
  <c r="N900" i="9" s="1"/>
  <c r="M899" i="9"/>
  <c r="J899" i="9"/>
  <c r="L899" i="9" s="1"/>
  <c r="N899" i="9" s="1"/>
  <c r="M898" i="9"/>
  <c r="J898" i="9"/>
  <c r="L898" i="9" s="1"/>
  <c r="N898" i="9" s="1"/>
  <c r="M897" i="9"/>
  <c r="J897" i="9"/>
  <c r="L897" i="9" s="1"/>
  <c r="N897" i="9" s="1"/>
  <c r="M896" i="9"/>
  <c r="J896" i="9"/>
  <c r="L896" i="9" s="1"/>
  <c r="N896" i="9" s="1"/>
  <c r="M895" i="9"/>
  <c r="J895" i="9"/>
  <c r="L895" i="9" s="1"/>
  <c r="N895" i="9" s="1"/>
  <c r="M894" i="9"/>
  <c r="J894" i="9"/>
  <c r="L894" i="9" s="1"/>
  <c r="N894" i="9" s="1"/>
  <c r="M893" i="9"/>
  <c r="J893" i="9"/>
  <c r="L893" i="9" s="1"/>
  <c r="N893" i="9" s="1"/>
  <c r="M892" i="9"/>
  <c r="J892" i="9"/>
  <c r="L892" i="9" s="1"/>
  <c r="N892" i="9" s="1"/>
  <c r="M891" i="9"/>
  <c r="J891" i="9"/>
  <c r="L891" i="9" s="1"/>
  <c r="N891" i="9" s="1"/>
  <c r="M890" i="9"/>
  <c r="J890" i="9"/>
  <c r="L890" i="9" s="1"/>
  <c r="N890" i="9" s="1"/>
  <c r="M889" i="9"/>
  <c r="J889" i="9"/>
  <c r="L889" i="9" s="1"/>
  <c r="N889" i="9" s="1"/>
  <c r="M888" i="9"/>
  <c r="J888" i="9"/>
  <c r="L888" i="9" s="1"/>
  <c r="N888" i="9" s="1"/>
  <c r="M887" i="9"/>
  <c r="J887" i="9"/>
  <c r="L887" i="9" s="1"/>
  <c r="N887" i="9" s="1"/>
  <c r="M886" i="9"/>
  <c r="J886" i="9"/>
  <c r="L886" i="9" s="1"/>
  <c r="N886" i="9" s="1"/>
  <c r="M885" i="9"/>
  <c r="J885" i="9"/>
  <c r="L885" i="9" s="1"/>
  <c r="N885" i="9" s="1"/>
  <c r="M884" i="9"/>
  <c r="J884" i="9"/>
  <c r="L884" i="9" s="1"/>
  <c r="N884" i="9" s="1"/>
  <c r="M883" i="9"/>
  <c r="J883" i="9"/>
  <c r="L883" i="9" s="1"/>
  <c r="N883" i="9" s="1"/>
  <c r="M882" i="9"/>
  <c r="J882" i="9"/>
  <c r="L882" i="9" s="1"/>
  <c r="N882" i="9" s="1"/>
  <c r="M881" i="9"/>
  <c r="J881" i="9"/>
  <c r="L881" i="9" s="1"/>
  <c r="N881" i="9" s="1"/>
  <c r="M880" i="9"/>
  <c r="J880" i="9"/>
  <c r="L880" i="9" s="1"/>
  <c r="N880" i="9" s="1"/>
  <c r="M879" i="9"/>
  <c r="J879" i="9"/>
  <c r="L879" i="9" s="1"/>
  <c r="N879" i="9" s="1"/>
  <c r="M878" i="9"/>
  <c r="J878" i="9"/>
  <c r="L878" i="9" s="1"/>
  <c r="N878" i="9" s="1"/>
  <c r="M877" i="9"/>
  <c r="J877" i="9"/>
  <c r="L877" i="9" s="1"/>
  <c r="N877" i="9" s="1"/>
  <c r="M876" i="9"/>
  <c r="J876" i="9"/>
  <c r="L876" i="9" s="1"/>
  <c r="N876" i="9" s="1"/>
  <c r="M875" i="9"/>
  <c r="J875" i="9"/>
  <c r="L875" i="9" s="1"/>
  <c r="N875" i="9" s="1"/>
  <c r="M874" i="9"/>
  <c r="J874" i="9"/>
  <c r="L874" i="9" s="1"/>
  <c r="N874" i="9" s="1"/>
  <c r="M873" i="9"/>
  <c r="J873" i="9"/>
  <c r="L873" i="9" s="1"/>
  <c r="N873" i="9" s="1"/>
  <c r="M872" i="9"/>
  <c r="J872" i="9"/>
  <c r="L872" i="9" s="1"/>
  <c r="N872" i="9" s="1"/>
  <c r="M871" i="9"/>
  <c r="J871" i="9"/>
  <c r="L871" i="9" s="1"/>
  <c r="N871" i="9" s="1"/>
  <c r="M870" i="9"/>
  <c r="J870" i="9"/>
  <c r="L870" i="9" s="1"/>
  <c r="N870" i="9" s="1"/>
  <c r="M869" i="9"/>
  <c r="J869" i="9"/>
  <c r="L869" i="9" s="1"/>
  <c r="N869" i="9" s="1"/>
  <c r="M868" i="9"/>
  <c r="J868" i="9"/>
  <c r="L868" i="9" s="1"/>
  <c r="N868" i="9" s="1"/>
  <c r="M867" i="9"/>
  <c r="J867" i="9"/>
  <c r="L867" i="9" s="1"/>
  <c r="N867" i="9" s="1"/>
  <c r="M866" i="9"/>
  <c r="J866" i="9"/>
  <c r="L866" i="9" s="1"/>
  <c r="N866" i="9" s="1"/>
  <c r="M865" i="9"/>
  <c r="J865" i="9"/>
  <c r="L865" i="9" s="1"/>
  <c r="N865" i="9" s="1"/>
  <c r="M864" i="9"/>
  <c r="J864" i="9"/>
  <c r="L864" i="9" s="1"/>
  <c r="N864" i="9" s="1"/>
  <c r="M863" i="9"/>
  <c r="J863" i="9"/>
  <c r="L863" i="9" s="1"/>
  <c r="N863" i="9" s="1"/>
  <c r="M862" i="9"/>
  <c r="J862" i="9"/>
  <c r="L862" i="9" s="1"/>
  <c r="N862" i="9" s="1"/>
  <c r="M861" i="9"/>
  <c r="J861" i="9"/>
  <c r="L861" i="9" s="1"/>
  <c r="N861" i="9" s="1"/>
  <c r="M860" i="9"/>
  <c r="J860" i="9"/>
  <c r="L860" i="9" s="1"/>
  <c r="N860" i="9" s="1"/>
  <c r="M859" i="9"/>
  <c r="J859" i="9"/>
  <c r="L859" i="9" s="1"/>
  <c r="N859" i="9" s="1"/>
  <c r="M858" i="9"/>
  <c r="J858" i="9"/>
  <c r="L858" i="9" s="1"/>
  <c r="N858" i="9" s="1"/>
  <c r="M857" i="9"/>
  <c r="J857" i="9"/>
  <c r="L857" i="9" s="1"/>
  <c r="N857" i="9" s="1"/>
  <c r="M856" i="9"/>
  <c r="J856" i="9"/>
  <c r="L856" i="9" s="1"/>
  <c r="N856" i="9" s="1"/>
  <c r="M855" i="9"/>
  <c r="J855" i="9"/>
  <c r="L855" i="9" s="1"/>
  <c r="N855" i="9" s="1"/>
  <c r="M854" i="9"/>
  <c r="J854" i="9"/>
  <c r="L854" i="9" s="1"/>
  <c r="N854" i="9" s="1"/>
  <c r="M853" i="9"/>
  <c r="J853" i="9"/>
  <c r="L853" i="9" s="1"/>
  <c r="N853" i="9" s="1"/>
  <c r="M852" i="9"/>
  <c r="J852" i="9"/>
  <c r="L852" i="9" s="1"/>
  <c r="N852" i="9" s="1"/>
  <c r="M851" i="9"/>
  <c r="J851" i="9"/>
  <c r="L851" i="9" s="1"/>
  <c r="N851" i="9" s="1"/>
  <c r="M850" i="9"/>
  <c r="J850" i="9"/>
  <c r="L850" i="9" s="1"/>
  <c r="N850" i="9" s="1"/>
  <c r="M849" i="9"/>
  <c r="J849" i="9"/>
  <c r="L849" i="9" s="1"/>
  <c r="N849" i="9" s="1"/>
  <c r="M848" i="9"/>
  <c r="J848" i="9"/>
  <c r="L848" i="9" s="1"/>
  <c r="N848" i="9" s="1"/>
  <c r="M847" i="9"/>
  <c r="J847" i="9"/>
  <c r="L847" i="9" s="1"/>
  <c r="N847" i="9" s="1"/>
  <c r="M846" i="9"/>
  <c r="J846" i="9"/>
  <c r="L846" i="9" s="1"/>
  <c r="N846" i="9" s="1"/>
  <c r="M845" i="9"/>
  <c r="J845" i="9"/>
  <c r="L845" i="9" s="1"/>
  <c r="N845" i="9" s="1"/>
  <c r="M844" i="9"/>
  <c r="J844" i="9"/>
  <c r="L844" i="9" s="1"/>
  <c r="N844" i="9" s="1"/>
  <c r="M843" i="9"/>
  <c r="J843" i="9"/>
  <c r="L843" i="9" s="1"/>
  <c r="N843" i="9" s="1"/>
  <c r="M842" i="9"/>
  <c r="J842" i="9"/>
  <c r="L842" i="9" s="1"/>
  <c r="N842" i="9" s="1"/>
  <c r="M841" i="9"/>
  <c r="J841" i="9"/>
  <c r="L841" i="9" s="1"/>
  <c r="N841" i="9" s="1"/>
  <c r="M840" i="9"/>
  <c r="J840" i="9"/>
  <c r="L840" i="9" s="1"/>
  <c r="N840" i="9" s="1"/>
  <c r="M839" i="9"/>
  <c r="J839" i="9"/>
  <c r="L839" i="9" s="1"/>
  <c r="N839" i="9" s="1"/>
  <c r="M838" i="9"/>
  <c r="J838" i="9"/>
  <c r="L838" i="9" s="1"/>
  <c r="N838" i="9" s="1"/>
  <c r="M837" i="9"/>
  <c r="J837" i="9"/>
  <c r="L837" i="9" s="1"/>
  <c r="N837" i="9" s="1"/>
  <c r="M836" i="9"/>
  <c r="J836" i="9"/>
  <c r="L836" i="9" s="1"/>
  <c r="N836" i="9" s="1"/>
  <c r="M835" i="9"/>
  <c r="J835" i="9"/>
  <c r="L835" i="9" s="1"/>
  <c r="N835" i="9" s="1"/>
  <c r="M834" i="9"/>
  <c r="J834" i="9"/>
  <c r="L834" i="9" s="1"/>
  <c r="N834" i="9" s="1"/>
  <c r="M833" i="9"/>
  <c r="J833" i="9"/>
  <c r="L833" i="9" s="1"/>
  <c r="N833" i="9" s="1"/>
  <c r="M832" i="9"/>
  <c r="J832" i="9"/>
  <c r="L832" i="9" s="1"/>
  <c r="N832" i="9" s="1"/>
  <c r="M831" i="9"/>
  <c r="J831" i="9"/>
  <c r="L831" i="9" s="1"/>
  <c r="N831" i="9" s="1"/>
  <c r="M830" i="9"/>
  <c r="J830" i="9"/>
  <c r="L830" i="9" s="1"/>
  <c r="N830" i="9" s="1"/>
  <c r="M829" i="9"/>
  <c r="J829" i="9"/>
  <c r="L829" i="9" s="1"/>
  <c r="N829" i="9" s="1"/>
  <c r="M828" i="9"/>
  <c r="J828" i="9"/>
  <c r="L828" i="9" s="1"/>
  <c r="N828" i="9" s="1"/>
  <c r="M827" i="9"/>
  <c r="J827" i="9"/>
  <c r="L827" i="9" s="1"/>
  <c r="N827" i="9" s="1"/>
  <c r="M826" i="9"/>
  <c r="J826" i="9"/>
  <c r="L826" i="9" s="1"/>
  <c r="N826" i="9" s="1"/>
  <c r="M825" i="9"/>
  <c r="J825" i="9"/>
  <c r="L825" i="9" s="1"/>
  <c r="N825" i="9" s="1"/>
  <c r="M824" i="9"/>
  <c r="J824" i="9"/>
  <c r="L824" i="9" s="1"/>
  <c r="N824" i="9" s="1"/>
  <c r="M823" i="9"/>
  <c r="J823" i="9"/>
  <c r="L823" i="9" s="1"/>
  <c r="N823" i="9" s="1"/>
  <c r="M822" i="9"/>
  <c r="J822" i="9"/>
  <c r="L822" i="9" s="1"/>
  <c r="N822" i="9" s="1"/>
  <c r="M821" i="9"/>
  <c r="J821" i="9"/>
  <c r="L821" i="9" s="1"/>
  <c r="N821" i="9" s="1"/>
  <c r="M820" i="9"/>
  <c r="J820" i="9"/>
  <c r="L820" i="9" s="1"/>
  <c r="N820" i="9" s="1"/>
  <c r="M819" i="9"/>
  <c r="J819" i="9"/>
  <c r="L819" i="9" s="1"/>
  <c r="N819" i="9" s="1"/>
  <c r="M818" i="9"/>
  <c r="J818" i="9"/>
  <c r="L818" i="9" s="1"/>
  <c r="N818" i="9" s="1"/>
  <c r="M817" i="9"/>
  <c r="J817" i="9"/>
  <c r="L817" i="9" s="1"/>
  <c r="N817" i="9" s="1"/>
  <c r="M816" i="9"/>
  <c r="J816" i="9"/>
  <c r="L816" i="9" s="1"/>
  <c r="N816" i="9" s="1"/>
  <c r="M815" i="9"/>
  <c r="J815" i="9"/>
  <c r="L815" i="9" s="1"/>
  <c r="N815" i="9" s="1"/>
  <c r="M814" i="9"/>
  <c r="J814" i="9"/>
  <c r="L814" i="9" s="1"/>
  <c r="N814" i="9" s="1"/>
  <c r="M813" i="9"/>
  <c r="J813" i="9"/>
  <c r="L813" i="9" s="1"/>
  <c r="N813" i="9" s="1"/>
  <c r="M812" i="9"/>
  <c r="J812" i="9"/>
  <c r="L812" i="9" s="1"/>
  <c r="N812" i="9" s="1"/>
  <c r="M811" i="9"/>
  <c r="J811" i="9"/>
  <c r="L811" i="9" s="1"/>
  <c r="N811" i="9" s="1"/>
  <c r="M810" i="9"/>
  <c r="J810" i="9"/>
  <c r="L810" i="9" s="1"/>
  <c r="N810" i="9" s="1"/>
  <c r="M809" i="9"/>
  <c r="J809" i="9"/>
  <c r="L809" i="9" s="1"/>
  <c r="N809" i="9" s="1"/>
  <c r="M808" i="9"/>
  <c r="J808" i="9"/>
  <c r="L808" i="9" s="1"/>
  <c r="N808" i="9" s="1"/>
  <c r="M807" i="9"/>
  <c r="J807" i="9"/>
  <c r="L807" i="9" s="1"/>
  <c r="N807" i="9" s="1"/>
  <c r="M806" i="9"/>
  <c r="J806" i="9"/>
  <c r="L806" i="9" s="1"/>
  <c r="N806" i="9" s="1"/>
  <c r="M805" i="9"/>
  <c r="J805" i="9"/>
  <c r="L805" i="9" s="1"/>
  <c r="N805" i="9" s="1"/>
  <c r="M804" i="9"/>
  <c r="J804" i="9"/>
  <c r="L804" i="9" s="1"/>
  <c r="N804" i="9" s="1"/>
  <c r="M803" i="9"/>
  <c r="J803" i="9"/>
  <c r="L803" i="9" s="1"/>
  <c r="N803" i="9" s="1"/>
  <c r="M802" i="9"/>
  <c r="J802" i="9"/>
  <c r="L802" i="9" s="1"/>
  <c r="N802" i="9" s="1"/>
  <c r="M801" i="9"/>
  <c r="J801" i="9"/>
  <c r="L801" i="9" s="1"/>
  <c r="N801" i="9" s="1"/>
  <c r="M800" i="9"/>
  <c r="J800" i="9"/>
  <c r="L800" i="9" s="1"/>
  <c r="N800" i="9" s="1"/>
  <c r="M799" i="9"/>
  <c r="J799" i="9"/>
  <c r="L799" i="9" s="1"/>
  <c r="N799" i="9" s="1"/>
  <c r="M798" i="9"/>
  <c r="J798" i="9"/>
  <c r="L798" i="9" s="1"/>
  <c r="N798" i="9" s="1"/>
  <c r="M797" i="9"/>
  <c r="J797" i="9"/>
  <c r="L797" i="9" s="1"/>
  <c r="N797" i="9" s="1"/>
  <c r="M796" i="9"/>
  <c r="J796" i="9"/>
  <c r="L796" i="9" s="1"/>
  <c r="N796" i="9" s="1"/>
  <c r="M795" i="9"/>
  <c r="J795" i="9"/>
  <c r="L795" i="9" s="1"/>
  <c r="N795" i="9" s="1"/>
  <c r="M794" i="9"/>
  <c r="J794" i="9"/>
  <c r="L794" i="9" s="1"/>
  <c r="N794" i="9" s="1"/>
  <c r="M793" i="9"/>
  <c r="J793" i="9"/>
  <c r="L793" i="9" s="1"/>
  <c r="N793" i="9" s="1"/>
  <c r="M792" i="9"/>
  <c r="J792" i="9"/>
  <c r="L792" i="9" s="1"/>
  <c r="N792" i="9" s="1"/>
  <c r="M791" i="9"/>
  <c r="J791" i="9"/>
  <c r="L791" i="9" s="1"/>
  <c r="N791" i="9" s="1"/>
  <c r="M790" i="9"/>
  <c r="J790" i="9"/>
  <c r="L790" i="9" s="1"/>
  <c r="N790" i="9" s="1"/>
  <c r="M789" i="9"/>
  <c r="J789" i="9"/>
  <c r="L789" i="9" s="1"/>
  <c r="N789" i="9" s="1"/>
  <c r="M788" i="9"/>
  <c r="J788" i="9"/>
  <c r="L788" i="9" s="1"/>
  <c r="N788" i="9" s="1"/>
  <c r="M787" i="9"/>
  <c r="J787" i="9"/>
  <c r="L787" i="9" s="1"/>
  <c r="N787" i="9" s="1"/>
  <c r="M786" i="9"/>
  <c r="J786" i="9"/>
  <c r="L786" i="9" s="1"/>
  <c r="N786" i="9" s="1"/>
  <c r="M785" i="9"/>
  <c r="J785" i="9"/>
  <c r="L785" i="9" s="1"/>
  <c r="N785" i="9" s="1"/>
  <c r="M784" i="9"/>
  <c r="J784" i="9"/>
  <c r="L784" i="9" s="1"/>
  <c r="N784" i="9" s="1"/>
  <c r="M783" i="9"/>
  <c r="J783" i="9"/>
  <c r="L783" i="9" s="1"/>
  <c r="N783" i="9" s="1"/>
  <c r="M782" i="9"/>
  <c r="J782" i="9"/>
  <c r="L782" i="9" s="1"/>
  <c r="N782" i="9" s="1"/>
  <c r="M781" i="9"/>
  <c r="J781" i="9"/>
  <c r="L781" i="9" s="1"/>
  <c r="N781" i="9" s="1"/>
  <c r="M780" i="9"/>
  <c r="J780" i="9"/>
  <c r="L780" i="9" s="1"/>
  <c r="N780" i="9" s="1"/>
  <c r="M779" i="9"/>
  <c r="J779" i="9"/>
  <c r="L779" i="9" s="1"/>
  <c r="N779" i="9" s="1"/>
  <c r="M778" i="9"/>
  <c r="J778" i="9"/>
  <c r="L778" i="9" s="1"/>
  <c r="N778" i="9" s="1"/>
  <c r="M777" i="9"/>
  <c r="J777" i="9"/>
  <c r="L777" i="9" s="1"/>
  <c r="N777" i="9" s="1"/>
  <c r="M776" i="9"/>
  <c r="J776" i="9"/>
  <c r="L776" i="9" s="1"/>
  <c r="N776" i="9" s="1"/>
  <c r="M775" i="9"/>
  <c r="J775" i="9"/>
  <c r="L775" i="9" s="1"/>
  <c r="N775" i="9" s="1"/>
  <c r="M774" i="9"/>
  <c r="J774" i="9"/>
  <c r="L774" i="9" s="1"/>
  <c r="N774" i="9" s="1"/>
  <c r="M773" i="9"/>
  <c r="J773" i="9"/>
  <c r="L773" i="9" s="1"/>
  <c r="N773" i="9" s="1"/>
  <c r="M772" i="9"/>
  <c r="J772" i="9"/>
  <c r="L772" i="9" s="1"/>
  <c r="N772" i="9" s="1"/>
  <c r="M771" i="9"/>
  <c r="J771" i="9"/>
  <c r="L771" i="9" s="1"/>
  <c r="N771" i="9" s="1"/>
  <c r="M770" i="9"/>
  <c r="J770" i="9"/>
  <c r="L770" i="9" s="1"/>
  <c r="N770" i="9" s="1"/>
  <c r="M769" i="9"/>
  <c r="J769" i="9"/>
  <c r="L769" i="9" s="1"/>
  <c r="N769" i="9" s="1"/>
  <c r="M768" i="9"/>
  <c r="J768" i="9"/>
  <c r="L768" i="9" s="1"/>
  <c r="N768" i="9" s="1"/>
  <c r="M767" i="9"/>
  <c r="J767" i="9"/>
  <c r="L767" i="9" s="1"/>
  <c r="N767" i="9" s="1"/>
  <c r="M766" i="9"/>
  <c r="J766" i="9"/>
  <c r="L766" i="9" s="1"/>
  <c r="N766" i="9" s="1"/>
  <c r="M765" i="9"/>
  <c r="J765" i="9"/>
  <c r="L765" i="9" s="1"/>
  <c r="N765" i="9" s="1"/>
  <c r="M764" i="9"/>
  <c r="J764" i="9"/>
  <c r="L764" i="9" s="1"/>
  <c r="N764" i="9" s="1"/>
  <c r="M763" i="9"/>
  <c r="J763" i="9"/>
  <c r="L763" i="9" s="1"/>
  <c r="N763" i="9" s="1"/>
  <c r="M762" i="9"/>
  <c r="J762" i="9"/>
  <c r="L762" i="9" s="1"/>
  <c r="N762" i="9" s="1"/>
  <c r="M761" i="9"/>
  <c r="J761" i="9"/>
  <c r="L761" i="9" s="1"/>
  <c r="N761" i="9" s="1"/>
  <c r="M760" i="9"/>
  <c r="J760" i="9"/>
  <c r="L760" i="9" s="1"/>
  <c r="N760" i="9" s="1"/>
  <c r="M759" i="9"/>
  <c r="J759" i="9"/>
  <c r="L759" i="9" s="1"/>
  <c r="N759" i="9" s="1"/>
  <c r="M758" i="9"/>
  <c r="J758" i="9"/>
  <c r="L758" i="9" s="1"/>
  <c r="N758" i="9" s="1"/>
  <c r="M757" i="9"/>
  <c r="J757" i="9"/>
  <c r="L757" i="9" s="1"/>
  <c r="N757" i="9" s="1"/>
  <c r="M756" i="9"/>
  <c r="J756" i="9"/>
  <c r="L756" i="9" s="1"/>
  <c r="N756" i="9" s="1"/>
  <c r="M755" i="9"/>
  <c r="J755" i="9"/>
  <c r="L755" i="9" s="1"/>
  <c r="N755" i="9" s="1"/>
  <c r="M754" i="9"/>
  <c r="J754" i="9"/>
  <c r="L754" i="9" s="1"/>
  <c r="N754" i="9" s="1"/>
  <c r="M753" i="9"/>
  <c r="J753" i="9"/>
  <c r="L753" i="9" s="1"/>
  <c r="N753" i="9" s="1"/>
  <c r="M752" i="9"/>
  <c r="J752" i="9"/>
  <c r="L752" i="9" s="1"/>
  <c r="N752" i="9" s="1"/>
  <c r="M751" i="9"/>
  <c r="J751" i="9"/>
  <c r="L751" i="9" s="1"/>
  <c r="N751" i="9" s="1"/>
  <c r="M750" i="9"/>
  <c r="J750" i="9"/>
  <c r="L750" i="9" s="1"/>
  <c r="N750" i="9" s="1"/>
  <c r="M749" i="9"/>
  <c r="J749" i="9"/>
  <c r="L749" i="9" s="1"/>
  <c r="N749" i="9" s="1"/>
  <c r="M748" i="9"/>
  <c r="J748" i="9"/>
  <c r="L748" i="9" s="1"/>
  <c r="N748" i="9" s="1"/>
  <c r="M747" i="9"/>
  <c r="J747" i="9"/>
  <c r="L747" i="9" s="1"/>
  <c r="N747" i="9" s="1"/>
  <c r="M746" i="9"/>
  <c r="J746" i="9"/>
  <c r="L746" i="9" s="1"/>
  <c r="N746" i="9" s="1"/>
  <c r="M745" i="9"/>
  <c r="J745" i="9"/>
  <c r="L745" i="9" s="1"/>
  <c r="N745" i="9" s="1"/>
  <c r="M744" i="9"/>
  <c r="J744" i="9"/>
  <c r="L744" i="9" s="1"/>
  <c r="N744" i="9" s="1"/>
  <c r="M743" i="9"/>
  <c r="J743" i="9"/>
  <c r="L743" i="9" s="1"/>
  <c r="N743" i="9" s="1"/>
  <c r="M742" i="9"/>
  <c r="J742" i="9"/>
  <c r="L742" i="9" s="1"/>
  <c r="N742" i="9" s="1"/>
  <c r="M741" i="9"/>
  <c r="J741" i="9"/>
  <c r="L741" i="9" s="1"/>
  <c r="N741" i="9" s="1"/>
  <c r="M740" i="9"/>
  <c r="J740" i="9"/>
  <c r="L740" i="9" s="1"/>
  <c r="N740" i="9" s="1"/>
  <c r="M739" i="9"/>
  <c r="J739" i="9"/>
  <c r="L739" i="9" s="1"/>
  <c r="N739" i="9" s="1"/>
  <c r="M738" i="9"/>
  <c r="J738" i="9"/>
  <c r="L738" i="9" s="1"/>
  <c r="N738" i="9" s="1"/>
  <c r="M737" i="9"/>
  <c r="J737" i="9"/>
  <c r="L737" i="9" s="1"/>
  <c r="N737" i="9" s="1"/>
  <c r="M736" i="9"/>
  <c r="J736" i="9"/>
  <c r="L736" i="9" s="1"/>
  <c r="N736" i="9" s="1"/>
  <c r="M735" i="9"/>
  <c r="J735" i="9"/>
  <c r="L735" i="9" s="1"/>
  <c r="N735" i="9" s="1"/>
  <c r="M734" i="9"/>
  <c r="J734" i="9"/>
  <c r="L734" i="9" s="1"/>
  <c r="N734" i="9" s="1"/>
  <c r="M733" i="9"/>
  <c r="J733" i="9"/>
  <c r="L733" i="9" s="1"/>
  <c r="N733" i="9" s="1"/>
  <c r="M732" i="9"/>
  <c r="J732" i="9"/>
  <c r="L732" i="9" s="1"/>
  <c r="N732" i="9" s="1"/>
  <c r="M731" i="9"/>
  <c r="J731" i="9"/>
  <c r="L731" i="9" s="1"/>
  <c r="N731" i="9" s="1"/>
  <c r="M730" i="9"/>
  <c r="J730" i="9"/>
  <c r="L730" i="9" s="1"/>
  <c r="N730" i="9" s="1"/>
  <c r="M729" i="9"/>
  <c r="J729" i="9"/>
  <c r="L729" i="9" s="1"/>
  <c r="N729" i="9" s="1"/>
  <c r="M728" i="9"/>
  <c r="J728" i="9"/>
  <c r="L728" i="9" s="1"/>
  <c r="N728" i="9" s="1"/>
  <c r="M727" i="9"/>
  <c r="J727" i="9"/>
  <c r="L727" i="9" s="1"/>
  <c r="N727" i="9" s="1"/>
  <c r="M726" i="9"/>
  <c r="J726" i="9"/>
  <c r="L726" i="9" s="1"/>
  <c r="N726" i="9" s="1"/>
  <c r="M725" i="9"/>
  <c r="J725" i="9"/>
  <c r="L725" i="9" s="1"/>
  <c r="N725" i="9" s="1"/>
  <c r="M724" i="9"/>
  <c r="J724" i="9"/>
  <c r="L724" i="9" s="1"/>
  <c r="N724" i="9" s="1"/>
  <c r="M723" i="9"/>
  <c r="J723" i="9"/>
  <c r="L723" i="9" s="1"/>
  <c r="N723" i="9" s="1"/>
  <c r="M722" i="9"/>
  <c r="J722" i="9"/>
  <c r="L722" i="9" s="1"/>
  <c r="N722" i="9" s="1"/>
  <c r="M721" i="9"/>
  <c r="J721" i="9"/>
  <c r="L721" i="9" s="1"/>
  <c r="N721" i="9" s="1"/>
  <c r="M720" i="9"/>
  <c r="J720" i="9"/>
  <c r="L720" i="9" s="1"/>
  <c r="N720" i="9" s="1"/>
  <c r="M719" i="9"/>
  <c r="J719" i="9"/>
  <c r="L719" i="9" s="1"/>
  <c r="N719" i="9" s="1"/>
  <c r="M718" i="9"/>
  <c r="J718" i="9"/>
  <c r="L718" i="9" s="1"/>
  <c r="N718" i="9" s="1"/>
  <c r="M717" i="9"/>
  <c r="J717" i="9"/>
  <c r="L717" i="9" s="1"/>
  <c r="N717" i="9" s="1"/>
  <c r="M716" i="9"/>
  <c r="J716" i="9"/>
  <c r="L716" i="9" s="1"/>
  <c r="N716" i="9" s="1"/>
  <c r="M715" i="9"/>
  <c r="J715" i="9"/>
  <c r="L715" i="9" s="1"/>
  <c r="N715" i="9" s="1"/>
  <c r="M714" i="9"/>
  <c r="J714" i="9"/>
  <c r="L714" i="9" s="1"/>
  <c r="N714" i="9" s="1"/>
  <c r="M713" i="9"/>
  <c r="J713" i="9"/>
  <c r="L713" i="9" s="1"/>
  <c r="N713" i="9" s="1"/>
  <c r="M712" i="9"/>
  <c r="J712" i="9"/>
  <c r="L712" i="9" s="1"/>
  <c r="N712" i="9" s="1"/>
  <c r="M711" i="9"/>
  <c r="J711" i="9"/>
  <c r="L711" i="9" s="1"/>
  <c r="N711" i="9" s="1"/>
  <c r="M710" i="9"/>
  <c r="J710" i="9"/>
  <c r="L710" i="9" s="1"/>
  <c r="N710" i="9" s="1"/>
  <c r="M709" i="9"/>
  <c r="J709" i="9"/>
  <c r="L709" i="9" s="1"/>
  <c r="N709" i="9" s="1"/>
  <c r="M708" i="9"/>
  <c r="J708" i="9"/>
  <c r="L708" i="9" s="1"/>
  <c r="N708" i="9" s="1"/>
  <c r="M707" i="9"/>
  <c r="J707" i="9"/>
  <c r="L707" i="9" s="1"/>
  <c r="N707" i="9" s="1"/>
  <c r="M706" i="9"/>
  <c r="J706" i="9"/>
  <c r="L706" i="9" s="1"/>
  <c r="N706" i="9" s="1"/>
  <c r="M705" i="9"/>
  <c r="J705" i="9"/>
  <c r="L705" i="9" s="1"/>
  <c r="N705" i="9" s="1"/>
  <c r="M704" i="9"/>
  <c r="J704" i="9"/>
  <c r="L704" i="9" s="1"/>
  <c r="N704" i="9" s="1"/>
  <c r="M703" i="9"/>
  <c r="J703" i="9"/>
  <c r="L703" i="9" s="1"/>
  <c r="N703" i="9" s="1"/>
  <c r="M702" i="9"/>
  <c r="J702" i="9"/>
  <c r="L702" i="9" s="1"/>
  <c r="N702" i="9" s="1"/>
  <c r="M701" i="9"/>
  <c r="J701" i="9"/>
  <c r="L701" i="9" s="1"/>
  <c r="N701" i="9" s="1"/>
  <c r="M700" i="9"/>
  <c r="J700" i="9"/>
  <c r="L700" i="9" s="1"/>
  <c r="N700" i="9" s="1"/>
  <c r="M699" i="9"/>
  <c r="J699" i="9"/>
  <c r="L699" i="9" s="1"/>
  <c r="N699" i="9" s="1"/>
  <c r="M698" i="9"/>
  <c r="J698" i="9"/>
  <c r="L698" i="9" s="1"/>
  <c r="N698" i="9" s="1"/>
  <c r="M697" i="9"/>
  <c r="J697" i="9"/>
  <c r="L697" i="9" s="1"/>
  <c r="N697" i="9" s="1"/>
  <c r="M696" i="9"/>
  <c r="J696" i="9"/>
  <c r="L696" i="9" s="1"/>
  <c r="N696" i="9" s="1"/>
  <c r="M695" i="9"/>
  <c r="J695" i="9"/>
  <c r="L695" i="9" s="1"/>
  <c r="N695" i="9" s="1"/>
  <c r="M694" i="9"/>
  <c r="J694" i="9"/>
  <c r="L694" i="9" s="1"/>
  <c r="N694" i="9" s="1"/>
  <c r="M693" i="9"/>
  <c r="J693" i="9"/>
  <c r="L693" i="9" s="1"/>
  <c r="N693" i="9" s="1"/>
  <c r="M692" i="9"/>
  <c r="J692" i="9"/>
  <c r="L692" i="9" s="1"/>
  <c r="N692" i="9" s="1"/>
  <c r="M691" i="9"/>
  <c r="J691" i="9"/>
  <c r="L691" i="9" s="1"/>
  <c r="N691" i="9" s="1"/>
  <c r="M690" i="9"/>
  <c r="J690" i="9"/>
  <c r="L690" i="9" s="1"/>
  <c r="N690" i="9" s="1"/>
  <c r="M689" i="9"/>
  <c r="J689" i="9"/>
  <c r="L689" i="9" s="1"/>
  <c r="N689" i="9" s="1"/>
  <c r="M688" i="9"/>
  <c r="J688" i="9"/>
  <c r="L688" i="9" s="1"/>
  <c r="N688" i="9" s="1"/>
  <c r="M687" i="9"/>
  <c r="J687" i="9"/>
  <c r="L687" i="9" s="1"/>
  <c r="N687" i="9" s="1"/>
  <c r="M686" i="9"/>
  <c r="J686" i="9"/>
  <c r="L686" i="9" s="1"/>
  <c r="N686" i="9" s="1"/>
  <c r="M685" i="9"/>
  <c r="J685" i="9"/>
  <c r="L685" i="9" s="1"/>
  <c r="N685" i="9" s="1"/>
  <c r="M684" i="9"/>
  <c r="J684" i="9"/>
  <c r="L684" i="9" s="1"/>
  <c r="N684" i="9" s="1"/>
  <c r="M683" i="9"/>
  <c r="J683" i="9"/>
  <c r="L683" i="9" s="1"/>
  <c r="N683" i="9" s="1"/>
  <c r="M682" i="9"/>
  <c r="J682" i="9"/>
  <c r="L682" i="9" s="1"/>
  <c r="N682" i="9" s="1"/>
  <c r="M681" i="9"/>
  <c r="J681" i="9"/>
  <c r="L681" i="9" s="1"/>
  <c r="N681" i="9" s="1"/>
  <c r="M680" i="9"/>
  <c r="J680" i="9"/>
  <c r="L680" i="9" s="1"/>
  <c r="N680" i="9" s="1"/>
  <c r="M679" i="9"/>
  <c r="J679" i="9"/>
  <c r="L679" i="9" s="1"/>
  <c r="N679" i="9" s="1"/>
  <c r="M678" i="9"/>
  <c r="J678" i="9"/>
  <c r="L678" i="9" s="1"/>
  <c r="N678" i="9" s="1"/>
  <c r="M677" i="9"/>
  <c r="J677" i="9"/>
  <c r="L677" i="9" s="1"/>
  <c r="N677" i="9" s="1"/>
  <c r="M676" i="9"/>
  <c r="J676" i="9"/>
  <c r="L676" i="9" s="1"/>
  <c r="N676" i="9" s="1"/>
  <c r="M675" i="9"/>
  <c r="J675" i="9"/>
  <c r="L675" i="9" s="1"/>
  <c r="N675" i="9" s="1"/>
  <c r="M674" i="9"/>
  <c r="J674" i="9"/>
  <c r="L674" i="9" s="1"/>
  <c r="N674" i="9" s="1"/>
  <c r="M673" i="9"/>
  <c r="J673" i="9"/>
  <c r="L673" i="9" s="1"/>
  <c r="N673" i="9" s="1"/>
  <c r="M672" i="9"/>
  <c r="J672" i="9"/>
  <c r="L672" i="9" s="1"/>
  <c r="N672" i="9" s="1"/>
  <c r="M671" i="9"/>
  <c r="J671" i="9"/>
  <c r="L671" i="9" s="1"/>
  <c r="N671" i="9" s="1"/>
  <c r="M670" i="9"/>
  <c r="J670" i="9"/>
  <c r="L670" i="9" s="1"/>
  <c r="N670" i="9" s="1"/>
  <c r="M669" i="9"/>
  <c r="J669" i="9"/>
  <c r="L669" i="9" s="1"/>
  <c r="N669" i="9" s="1"/>
  <c r="M668" i="9"/>
  <c r="J668" i="9"/>
  <c r="L668" i="9" s="1"/>
  <c r="N668" i="9" s="1"/>
  <c r="M667" i="9"/>
  <c r="J667" i="9"/>
  <c r="L667" i="9" s="1"/>
  <c r="N667" i="9" s="1"/>
  <c r="M666" i="9"/>
  <c r="J666" i="9"/>
  <c r="L666" i="9" s="1"/>
  <c r="N666" i="9" s="1"/>
  <c r="M665" i="9"/>
  <c r="J665" i="9"/>
  <c r="L665" i="9" s="1"/>
  <c r="N665" i="9" s="1"/>
  <c r="M664" i="9"/>
  <c r="J664" i="9"/>
  <c r="L664" i="9" s="1"/>
  <c r="N664" i="9" s="1"/>
  <c r="M663" i="9"/>
  <c r="J663" i="9"/>
  <c r="L663" i="9" s="1"/>
  <c r="N663" i="9" s="1"/>
  <c r="M662" i="9"/>
  <c r="J662" i="9"/>
  <c r="L662" i="9" s="1"/>
  <c r="N662" i="9" s="1"/>
  <c r="M661" i="9"/>
  <c r="J661" i="9"/>
  <c r="L661" i="9" s="1"/>
  <c r="N661" i="9" s="1"/>
  <c r="M660" i="9"/>
  <c r="J660" i="9"/>
  <c r="L660" i="9" s="1"/>
  <c r="N660" i="9" s="1"/>
  <c r="M659" i="9"/>
  <c r="J659" i="9"/>
  <c r="L659" i="9" s="1"/>
  <c r="N659" i="9" s="1"/>
  <c r="M658" i="9"/>
  <c r="J658" i="9"/>
  <c r="L658" i="9" s="1"/>
  <c r="N658" i="9" s="1"/>
  <c r="M657" i="9"/>
  <c r="J657" i="9"/>
  <c r="L657" i="9" s="1"/>
  <c r="N657" i="9" s="1"/>
  <c r="M656" i="9"/>
  <c r="J656" i="9"/>
  <c r="L656" i="9" s="1"/>
  <c r="N656" i="9" s="1"/>
  <c r="M655" i="9"/>
  <c r="J655" i="9"/>
  <c r="L655" i="9" s="1"/>
  <c r="N655" i="9" s="1"/>
  <c r="M654" i="9"/>
  <c r="J654" i="9"/>
  <c r="L654" i="9" s="1"/>
  <c r="N654" i="9" s="1"/>
  <c r="M653" i="9"/>
  <c r="J653" i="9"/>
  <c r="L653" i="9" s="1"/>
  <c r="N653" i="9" s="1"/>
  <c r="M652" i="9"/>
  <c r="J652" i="9"/>
  <c r="L652" i="9" s="1"/>
  <c r="N652" i="9" s="1"/>
  <c r="M651" i="9"/>
  <c r="J651" i="9"/>
  <c r="L651" i="9" s="1"/>
  <c r="N651" i="9" s="1"/>
  <c r="M650" i="9"/>
  <c r="J650" i="9"/>
  <c r="L650" i="9" s="1"/>
  <c r="N650" i="9" s="1"/>
  <c r="M649" i="9"/>
  <c r="J649" i="9"/>
  <c r="L649" i="9" s="1"/>
  <c r="N649" i="9" s="1"/>
  <c r="M648" i="9"/>
  <c r="J648" i="9"/>
  <c r="L648" i="9" s="1"/>
  <c r="N648" i="9" s="1"/>
  <c r="M647" i="9"/>
  <c r="J647" i="9"/>
  <c r="L647" i="9" s="1"/>
  <c r="N647" i="9" s="1"/>
  <c r="M646" i="9"/>
  <c r="J646" i="9"/>
  <c r="L646" i="9" s="1"/>
  <c r="N646" i="9" s="1"/>
  <c r="M645" i="9"/>
  <c r="J645" i="9"/>
  <c r="L645" i="9" s="1"/>
  <c r="N645" i="9" s="1"/>
  <c r="M644" i="9"/>
  <c r="J644" i="9"/>
  <c r="L644" i="9" s="1"/>
  <c r="N644" i="9" s="1"/>
  <c r="M643" i="9"/>
  <c r="J643" i="9"/>
  <c r="L643" i="9" s="1"/>
  <c r="N643" i="9" s="1"/>
  <c r="M642" i="9"/>
  <c r="J642" i="9"/>
  <c r="L642" i="9" s="1"/>
  <c r="N642" i="9" s="1"/>
  <c r="M641" i="9"/>
  <c r="J641" i="9"/>
  <c r="L641" i="9" s="1"/>
  <c r="N641" i="9" s="1"/>
  <c r="M640" i="9"/>
  <c r="J640" i="9"/>
  <c r="L640" i="9" s="1"/>
  <c r="N640" i="9" s="1"/>
  <c r="M639" i="9"/>
  <c r="J639" i="9"/>
  <c r="L639" i="9" s="1"/>
  <c r="N639" i="9" s="1"/>
  <c r="M638" i="9"/>
  <c r="J638" i="9"/>
  <c r="L638" i="9" s="1"/>
  <c r="N638" i="9" s="1"/>
  <c r="M637" i="9"/>
  <c r="J637" i="9"/>
  <c r="L637" i="9" s="1"/>
  <c r="N637" i="9" s="1"/>
  <c r="M636" i="9"/>
  <c r="J636" i="9"/>
  <c r="L636" i="9" s="1"/>
  <c r="N636" i="9" s="1"/>
  <c r="M635" i="9"/>
  <c r="J635" i="9"/>
  <c r="L635" i="9" s="1"/>
  <c r="N635" i="9" s="1"/>
  <c r="M634" i="9"/>
  <c r="J634" i="9"/>
  <c r="L634" i="9" s="1"/>
  <c r="N634" i="9" s="1"/>
  <c r="M633" i="9"/>
  <c r="J633" i="9"/>
  <c r="L633" i="9" s="1"/>
  <c r="N633" i="9" s="1"/>
  <c r="M632" i="9"/>
  <c r="J632" i="9"/>
  <c r="L632" i="9" s="1"/>
  <c r="N632" i="9" s="1"/>
  <c r="M631" i="9"/>
  <c r="J631" i="9"/>
  <c r="L631" i="9" s="1"/>
  <c r="N631" i="9" s="1"/>
  <c r="M630" i="9"/>
  <c r="J630" i="9"/>
  <c r="L630" i="9" s="1"/>
  <c r="N630" i="9" s="1"/>
  <c r="M629" i="9"/>
  <c r="J629" i="9"/>
  <c r="L629" i="9" s="1"/>
  <c r="N629" i="9" s="1"/>
  <c r="M628" i="9"/>
  <c r="J628" i="9"/>
  <c r="L628" i="9" s="1"/>
  <c r="N628" i="9" s="1"/>
  <c r="M627" i="9"/>
  <c r="J627" i="9"/>
  <c r="L627" i="9" s="1"/>
  <c r="N627" i="9" s="1"/>
  <c r="M626" i="9"/>
  <c r="J626" i="9"/>
  <c r="L626" i="9" s="1"/>
  <c r="N626" i="9" s="1"/>
  <c r="M625" i="9"/>
  <c r="J625" i="9"/>
  <c r="L625" i="9" s="1"/>
  <c r="N625" i="9" s="1"/>
  <c r="M624" i="9"/>
  <c r="J624" i="9"/>
  <c r="L624" i="9" s="1"/>
  <c r="N624" i="9" s="1"/>
  <c r="M623" i="9"/>
  <c r="J623" i="9"/>
  <c r="L623" i="9" s="1"/>
  <c r="N623" i="9" s="1"/>
  <c r="M622" i="9"/>
  <c r="J622" i="9"/>
  <c r="L622" i="9" s="1"/>
  <c r="N622" i="9" s="1"/>
  <c r="M621" i="9"/>
  <c r="J621" i="9"/>
  <c r="L621" i="9" s="1"/>
  <c r="N621" i="9" s="1"/>
  <c r="M620" i="9"/>
  <c r="J620" i="9"/>
  <c r="L620" i="9" s="1"/>
  <c r="N620" i="9" s="1"/>
  <c r="M619" i="9"/>
  <c r="J619" i="9"/>
  <c r="L619" i="9" s="1"/>
  <c r="N619" i="9" s="1"/>
  <c r="M618" i="9"/>
  <c r="J618" i="9"/>
  <c r="L618" i="9" s="1"/>
  <c r="N618" i="9" s="1"/>
  <c r="M617" i="9"/>
  <c r="J617" i="9"/>
  <c r="L617" i="9" s="1"/>
  <c r="N617" i="9" s="1"/>
  <c r="M616" i="9"/>
  <c r="J616" i="9"/>
  <c r="L616" i="9" s="1"/>
  <c r="N616" i="9" s="1"/>
  <c r="M615" i="9"/>
  <c r="J615" i="9"/>
  <c r="L615" i="9" s="1"/>
  <c r="N615" i="9" s="1"/>
  <c r="M614" i="9"/>
  <c r="J614" i="9"/>
  <c r="L614" i="9" s="1"/>
  <c r="N614" i="9" s="1"/>
  <c r="M613" i="9"/>
  <c r="J613" i="9"/>
  <c r="L613" i="9" s="1"/>
  <c r="N613" i="9" s="1"/>
  <c r="M612" i="9"/>
  <c r="J612" i="9"/>
  <c r="L612" i="9" s="1"/>
  <c r="N612" i="9" s="1"/>
  <c r="M611" i="9"/>
  <c r="J611" i="9"/>
  <c r="L611" i="9" s="1"/>
  <c r="N611" i="9" s="1"/>
  <c r="M610" i="9"/>
  <c r="J610" i="9"/>
  <c r="L610" i="9" s="1"/>
  <c r="N610" i="9" s="1"/>
  <c r="M609" i="9"/>
  <c r="J609" i="9"/>
  <c r="L609" i="9" s="1"/>
  <c r="N609" i="9" s="1"/>
  <c r="M608" i="9"/>
  <c r="J608" i="9"/>
  <c r="L608" i="9" s="1"/>
  <c r="N608" i="9" s="1"/>
  <c r="M607" i="9"/>
  <c r="J607" i="9"/>
  <c r="L607" i="9" s="1"/>
  <c r="N607" i="9" s="1"/>
  <c r="M606" i="9"/>
  <c r="J606" i="9"/>
  <c r="L606" i="9" s="1"/>
  <c r="N606" i="9" s="1"/>
  <c r="M605" i="9"/>
  <c r="J605" i="9"/>
  <c r="L605" i="9" s="1"/>
  <c r="N605" i="9" s="1"/>
  <c r="M604" i="9"/>
  <c r="J604" i="9"/>
  <c r="L604" i="9" s="1"/>
  <c r="N604" i="9" s="1"/>
  <c r="M603" i="9"/>
  <c r="J603" i="9"/>
  <c r="L603" i="9" s="1"/>
  <c r="N603" i="9" s="1"/>
  <c r="M602" i="9"/>
  <c r="J602" i="9"/>
  <c r="L602" i="9" s="1"/>
  <c r="N602" i="9" s="1"/>
  <c r="M601" i="9"/>
  <c r="J601" i="9"/>
  <c r="L601" i="9" s="1"/>
  <c r="N601" i="9" s="1"/>
  <c r="M600" i="9"/>
  <c r="J600" i="9"/>
  <c r="L600" i="9" s="1"/>
  <c r="N600" i="9" s="1"/>
  <c r="M599" i="9"/>
  <c r="J599" i="9"/>
  <c r="L599" i="9" s="1"/>
  <c r="N599" i="9" s="1"/>
  <c r="M598" i="9"/>
  <c r="J598" i="9"/>
  <c r="L598" i="9" s="1"/>
  <c r="N598" i="9" s="1"/>
  <c r="M597" i="9"/>
  <c r="J597" i="9"/>
  <c r="L597" i="9" s="1"/>
  <c r="N597" i="9" s="1"/>
  <c r="M596" i="9"/>
  <c r="J596" i="9"/>
  <c r="L596" i="9" s="1"/>
  <c r="N596" i="9" s="1"/>
  <c r="M595" i="9"/>
  <c r="J595" i="9"/>
  <c r="L595" i="9" s="1"/>
  <c r="N595" i="9" s="1"/>
  <c r="M594" i="9"/>
  <c r="J594" i="9"/>
  <c r="L594" i="9" s="1"/>
  <c r="N594" i="9" s="1"/>
  <c r="M593" i="9"/>
  <c r="J593" i="9"/>
  <c r="L593" i="9" s="1"/>
  <c r="N593" i="9" s="1"/>
  <c r="M592" i="9"/>
  <c r="J592" i="9"/>
  <c r="L592" i="9" s="1"/>
  <c r="N592" i="9" s="1"/>
  <c r="M591" i="9"/>
  <c r="J591" i="9"/>
  <c r="L591" i="9" s="1"/>
  <c r="N591" i="9" s="1"/>
  <c r="M590" i="9"/>
  <c r="J590" i="9"/>
  <c r="L590" i="9" s="1"/>
  <c r="N590" i="9" s="1"/>
  <c r="M589" i="9"/>
  <c r="J589" i="9"/>
  <c r="L589" i="9" s="1"/>
  <c r="N589" i="9" s="1"/>
  <c r="M588" i="9"/>
  <c r="J588" i="9"/>
  <c r="L588" i="9" s="1"/>
  <c r="N588" i="9" s="1"/>
  <c r="M587" i="9"/>
  <c r="J587" i="9"/>
  <c r="L587" i="9" s="1"/>
  <c r="N587" i="9" s="1"/>
  <c r="M586" i="9"/>
  <c r="J586" i="9"/>
  <c r="L586" i="9" s="1"/>
  <c r="N586" i="9" s="1"/>
  <c r="M585" i="9"/>
  <c r="J585" i="9"/>
  <c r="L585" i="9" s="1"/>
  <c r="N585" i="9" s="1"/>
  <c r="M584" i="9"/>
  <c r="J584" i="9"/>
  <c r="L584" i="9" s="1"/>
  <c r="N584" i="9" s="1"/>
  <c r="M583" i="9"/>
  <c r="J583" i="9"/>
  <c r="L583" i="9" s="1"/>
  <c r="N583" i="9" s="1"/>
  <c r="M582" i="9"/>
  <c r="J582" i="9"/>
  <c r="L582" i="9" s="1"/>
  <c r="N582" i="9" s="1"/>
  <c r="M581" i="9"/>
  <c r="J581" i="9"/>
  <c r="L581" i="9" s="1"/>
  <c r="N581" i="9" s="1"/>
  <c r="M580" i="9"/>
  <c r="J580" i="9"/>
  <c r="L580" i="9" s="1"/>
  <c r="N580" i="9" s="1"/>
  <c r="M579" i="9"/>
  <c r="J579" i="9"/>
  <c r="L579" i="9" s="1"/>
  <c r="N579" i="9" s="1"/>
  <c r="M578" i="9"/>
  <c r="J578" i="9"/>
  <c r="L578" i="9" s="1"/>
  <c r="N578" i="9" s="1"/>
  <c r="M577" i="9"/>
  <c r="J577" i="9"/>
  <c r="L577" i="9" s="1"/>
  <c r="N577" i="9" s="1"/>
  <c r="M576" i="9"/>
  <c r="J576" i="9"/>
  <c r="L576" i="9" s="1"/>
  <c r="N576" i="9" s="1"/>
  <c r="M575" i="9"/>
  <c r="J575" i="9"/>
  <c r="L575" i="9" s="1"/>
  <c r="N575" i="9" s="1"/>
  <c r="M574" i="9"/>
  <c r="J574" i="9"/>
  <c r="L574" i="9" s="1"/>
  <c r="N574" i="9" s="1"/>
  <c r="M573" i="9"/>
  <c r="J573" i="9"/>
  <c r="L573" i="9" s="1"/>
  <c r="N573" i="9" s="1"/>
  <c r="M572" i="9"/>
  <c r="J572" i="9"/>
  <c r="L572" i="9" s="1"/>
  <c r="N572" i="9" s="1"/>
  <c r="M571" i="9"/>
  <c r="J571" i="9"/>
  <c r="L571" i="9" s="1"/>
  <c r="N571" i="9" s="1"/>
  <c r="M570" i="9"/>
  <c r="J570" i="9"/>
  <c r="L570" i="9" s="1"/>
  <c r="N570" i="9" s="1"/>
  <c r="M569" i="9"/>
  <c r="J569" i="9"/>
  <c r="L569" i="9" s="1"/>
  <c r="N569" i="9" s="1"/>
  <c r="M568" i="9"/>
  <c r="J568" i="9"/>
  <c r="L568" i="9" s="1"/>
  <c r="N568" i="9" s="1"/>
  <c r="M567" i="9"/>
  <c r="J567" i="9"/>
  <c r="L567" i="9" s="1"/>
  <c r="N567" i="9" s="1"/>
  <c r="M566" i="9"/>
  <c r="J566" i="9"/>
  <c r="L566" i="9" s="1"/>
  <c r="N566" i="9" s="1"/>
  <c r="M565" i="9"/>
  <c r="J565" i="9"/>
  <c r="L565" i="9" s="1"/>
  <c r="N565" i="9" s="1"/>
  <c r="M564" i="9"/>
  <c r="J564" i="9"/>
  <c r="L564" i="9" s="1"/>
  <c r="N564" i="9" s="1"/>
  <c r="M563" i="9"/>
  <c r="J563" i="9"/>
  <c r="L563" i="9" s="1"/>
  <c r="N563" i="9" s="1"/>
  <c r="M562" i="9"/>
  <c r="J562" i="9"/>
  <c r="L562" i="9" s="1"/>
  <c r="N562" i="9" s="1"/>
  <c r="M561" i="9"/>
  <c r="J561" i="9"/>
  <c r="L561" i="9" s="1"/>
  <c r="N561" i="9" s="1"/>
  <c r="M560" i="9"/>
  <c r="J560" i="9"/>
  <c r="L560" i="9" s="1"/>
  <c r="N560" i="9" s="1"/>
  <c r="M559" i="9"/>
  <c r="J559" i="9"/>
  <c r="L559" i="9" s="1"/>
  <c r="N559" i="9" s="1"/>
  <c r="M558" i="9"/>
  <c r="J558" i="9"/>
  <c r="L558" i="9" s="1"/>
  <c r="N558" i="9" s="1"/>
  <c r="M557" i="9"/>
  <c r="J557" i="9"/>
  <c r="L557" i="9" s="1"/>
  <c r="N557" i="9" s="1"/>
  <c r="M556" i="9"/>
  <c r="J556" i="9"/>
  <c r="L556" i="9" s="1"/>
  <c r="N556" i="9" s="1"/>
  <c r="M555" i="9"/>
  <c r="J555" i="9"/>
  <c r="L555" i="9" s="1"/>
  <c r="N555" i="9" s="1"/>
  <c r="M554" i="9"/>
  <c r="J554" i="9"/>
  <c r="L554" i="9" s="1"/>
  <c r="N554" i="9" s="1"/>
  <c r="M553" i="9"/>
  <c r="J553" i="9"/>
  <c r="L553" i="9" s="1"/>
  <c r="N553" i="9" s="1"/>
  <c r="M552" i="9"/>
  <c r="J552" i="9"/>
  <c r="L552" i="9" s="1"/>
  <c r="N552" i="9" s="1"/>
  <c r="M551" i="9"/>
  <c r="J551" i="9"/>
  <c r="L551" i="9" s="1"/>
  <c r="N551" i="9" s="1"/>
  <c r="M550" i="9"/>
  <c r="J550" i="9"/>
  <c r="L550" i="9" s="1"/>
  <c r="N550" i="9" s="1"/>
  <c r="M549" i="9"/>
  <c r="J549" i="9"/>
  <c r="L549" i="9" s="1"/>
  <c r="N549" i="9" s="1"/>
  <c r="M548" i="9"/>
  <c r="J548" i="9"/>
  <c r="L548" i="9" s="1"/>
  <c r="N548" i="9" s="1"/>
  <c r="M547" i="9"/>
  <c r="J547" i="9"/>
  <c r="L547" i="9" s="1"/>
  <c r="N547" i="9" s="1"/>
  <c r="M546" i="9"/>
  <c r="J546" i="9"/>
  <c r="L546" i="9" s="1"/>
  <c r="N546" i="9" s="1"/>
  <c r="M545" i="9"/>
  <c r="J545" i="9"/>
  <c r="L545" i="9" s="1"/>
  <c r="N545" i="9" s="1"/>
  <c r="M544" i="9"/>
  <c r="J544" i="9"/>
  <c r="L544" i="9" s="1"/>
  <c r="N544" i="9" s="1"/>
  <c r="M543" i="9"/>
  <c r="J543" i="9"/>
  <c r="L543" i="9" s="1"/>
  <c r="N543" i="9" s="1"/>
  <c r="M542" i="9"/>
  <c r="J542" i="9"/>
  <c r="L542" i="9" s="1"/>
  <c r="N542" i="9" s="1"/>
  <c r="M541" i="9"/>
  <c r="J541" i="9"/>
  <c r="L541" i="9" s="1"/>
  <c r="N541" i="9" s="1"/>
  <c r="M540" i="9"/>
  <c r="J540" i="9"/>
  <c r="L540" i="9" s="1"/>
  <c r="N540" i="9" s="1"/>
  <c r="M539" i="9"/>
  <c r="J539" i="9"/>
  <c r="L539" i="9" s="1"/>
  <c r="N539" i="9" s="1"/>
  <c r="M538" i="9"/>
  <c r="J538" i="9"/>
  <c r="L538" i="9" s="1"/>
  <c r="N538" i="9" s="1"/>
  <c r="M537" i="9"/>
  <c r="J537" i="9"/>
  <c r="L537" i="9" s="1"/>
  <c r="N537" i="9" s="1"/>
  <c r="M536" i="9"/>
  <c r="J536" i="9"/>
  <c r="L536" i="9" s="1"/>
  <c r="N536" i="9" s="1"/>
  <c r="M535" i="9"/>
  <c r="J535" i="9"/>
  <c r="L535" i="9" s="1"/>
  <c r="N535" i="9" s="1"/>
  <c r="M534" i="9"/>
  <c r="J534" i="9"/>
  <c r="L534" i="9" s="1"/>
  <c r="N534" i="9" s="1"/>
  <c r="M533" i="9"/>
  <c r="J533" i="9"/>
  <c r="L533" i="9" s="1"/>
  <c r="N533" i="9" s="1"/>
  <c r="M532" i="9"/>
  <c r="J532" i="9"/>
  <c r="L532" i="9" s="1"/>
  <c r="N532" i="9" s="1"/>
  <c r="M531" i="9"/>
  <c r="J531" i="9"/>
  <c r="L531" i="9" s="1"/>
  <c r="N531" i="9" s="1"/>
  <c r="M530" i="9"/>
  <c r="J530" i="9"/>
  <c r="L530" i="9" s="1"/>
  <c r="N530" i="9" s="1"/>
  <c r="M529" i="9"/>
  <c r="J529" i="9"/>
  <c r="L529" i="9" s="1"/>
  <c r="N529" i="9" s="1"/>
  <c r="M528" i="9"/>
  <c r="J528" i="9"/>
  <c r="L528" i="9" s="1"/>
  <c r="N528" i="9" s="1"/>
  <c r="M527" i="9"/>
  <c r="J527" i="9"/>
  <c r="L527" i="9" s="1"/>
  <c r="N527" i="9" s="1"/>
  <c r="M526" i="9"/>
  <c r="J526" i="9"/>
  <c r="L526" i="9" s="1"/>
  <c r="N526" i="9" s="1"/>
  <c r="M525" i="9"/>
  <c r="J525" i="9"/>
  <c r="L525" i="9" s="1"/>
  <c r="N525" i="9" s="1"/>
  <c r="M524" i="9"/>
  <c r="J524" i="9"/>
  <c r="L524" i="9" s="1"/>
  <c r="N524" i="9" s="1"/>
  <c r="M523" i="9"/>
  <c r="J523" i="9"/>
  <c r="L523" i="9" s="1"/>
  <c r="N523" i="9" s="1"/>
  <c r="M522" i="9"/>
  <c r="J522" i="9"/>
  <c r="L522" i="9" s="1"/>
  <c r="N522" i="9" s="1"/>
  <c r="M521" i="9"/>
  <c r="J521" i="9"/>
  <c r="L521" i="9" s="1"/>
  <c r="N521" i="9" s="1"/>
  <c r="M520" i="9"/>
  <c r="J520" i="9"/>
  <c r="L520" i="9" s="1"/>
  <c r="N520" i="9" s="1"/>
  <c r="M519" i="9"/>
  <c r="J519" i="9"/>
  <c r="L519" i="9" s="1"/>
  <c r="N519" i="9" s="1"/>
  <c r="M518" i="9"/>
  <c r="J518" i="9"/>
  <c r="L518" i="9" s="1"/>
  <c r="N518" i="9" s="1"/>
  <c r="M517" i="9"/>
  <c r="J517" i="9"/>
  <c r="L517" i="9" s="1"/>
  <c r="N517" i="9" s="1"/>
  <c r="M516" i="9"/>
  <c r="J516" i="9"/>
  <c r="L516" i="9" s="1"/>
  <c r="N516" i="9" s="1"/>
  <c r="M515" i="9"/>
  <c r="J515" i="9"/>
  <c r="L515" i="9" s="1"/>
  <c r="N515" i="9" s="1"/>
  <c r="M514" i="9"/>
  <c r="J514" i="9"/>
  <c r="L514" i="9" s="1"/>
  <c r="N514" i="9" s="1"/>
  <c r="M513" i="9"/>
  <c r="J513" i="9"/>
  <c r="L513" i="9" s="1"/>
  <c r="N513" i="9" s="1"/>
  <c r="M512" i="9"/>
  <c r="J512" i="9"/>
  <c r="L512" i="9" s="1"/>
  <c r="N512" i="9" s="1"/>
  <c r="M511" i="9"/>
  <c r="J511" i="9"/>
  <c r="L511" i="9" s="1"/>
  <c r="N511" i="9" s="1"/>
  <c r="M510" i="9"/>
  <c r="J510" i="9"/>
  <c r="L510" i="9" s="1"/>
  <c r="N510" i="9" s="1"/>
  <c r="M509" i="9"/>
  <c r="J509" i="9"/>
  <c r="L509" i="9" s="1"/>
  <c r="N509" i="9" s="1"/>
  <c r="M508" i="9"/>
  <c r="J508" i="9"/>
  <c r="L508" i="9" s="1"/>
  <c r="N508" i="9" s="1"/>
  <c r="M507" i="9"/>
  <c r="J507" i="9"/>
  <c r="L507" i="9" s="1"/>
  <c r="N507" i="9" s="1"/>
  <c r="M506" i="9"/>
  <c r="J506" i="9"/>
  <c r="L506" i="9" s="1"/>
  <c r="N506" i="9" s="1"/>
  <c r="M505" i="9"/>
  <c r="J505" i="9"/>
  <c r="L505" i="9" s="1"/>
  <c r="N505" i="9" s="1"/>
  <c r="M504" i="9"/>
  <c r="J504" i="9"/>
  <c r="L504" i="9" s="1"/>
  <c r="N504" i="9" s="1"/>
  <c r="M503" i="9"/>
  <c r="J503" i="9"/>
  <c r="L503" i="9" s="1"/>
  <c r="N503" i="9" s="1"/>
  <c r="M502" i="9"/>
  <c r="J502" i="9"/>
  <c r="L502" i="9" s="1"/>
  <c r="N502" i="9" s="1"/>
  <c r="M501" i="9"/>
  <c r="J501" i="9"/>
  <c r="L501" i="9" s="1"/>
  <c r="N501" i="9" s="1"/>
  <c r="M500" i="9"/>
  <c r="J500" i="9"/>
  <c r="L500" i="9" s="1"/>
  <c r="N500" i="9" s="1"/>
  <c r="M499" i="9"/>
  <c r="J499" i="9"/>
  <c r="L499" i="9" s="1"/>
  <c r="N499" i="9" s="1"/>
  <c r="M498" i="9"/>
  <c r="J498" i="9"/>
  <c r="L498" i="9" s="1"/>
  <c r="N498" i="9" s="1"/>
  <c r="M497" i="9"/>
  <c r="J497" i="9"/>
  <c r="L497" i="9" s="1"/>
  <c r="N497" i="9" s="1"/>
  <c r="M496" i="9"/>
  <c r="J496" i="9"/>
  <c r="L496" i="9" s="1"/>
  <c r="N496" i="9" s="1"/>
  <c r="M495" i="9"/>
  <c r="J495" i="9"/>
  <c r="L495" i="9" s="1"/>
  <c r="N495" i="9" s="1"/>
  <c r="M494" i="9"/>
  <c r="J494" i="9"/>
  <c r="L494" i="9" s="1"/>
  <c r="N494" i="9" s="1"/>
  <c r="M493" i="9"/>
  <c r="J493" i="9"/>
  <c r="L493" i="9" s="1"/>
  <c r="N493" i="9" s="1"/>
  <c r="M492" i="9"/>
  <c r="J492" i="9"/>
  <c r="L492" i="9" s="1"/>
  <c r="N492" i="9" s="1"/>
  <c r="M491" i="9"/>
  <c r="J491" i="9"/>
  <c r="L491" i="9" s="1"/>
  <c r="N491" i="9" s="1"/>
  <c r="M490" i="9"/>
  <c r="J490" i="9"/>
  <c r="L490" i="9" s="1"/>
  <c r="N490" i="9" s="1"/>
  <c r="M489" i="9"/>
  <c r="J489" i="9"/>
  <c r="L489" i="9" s="1"/>
  <c r="N489" i="9" s="1"/>
  <c r="M488" i="9"/>
  <c r="J488" i="9"/>
  <c r="L488" i="9" s="1"/>
  <c r="N488" i="9" s="1"/>
  <c r="M487" i="9"/>
  <c r="J487" i="9"/>
  <c r="L487" i="9" s="1"/>
  <c r="N487" i="9" s="1"/>
  <c r="M486" i="9"/>
  <c r="J486" i="9"/>
  <c r="L486" i="9" s="1"/>
  <c r="N486" i="9" s="1"/>
  <c r="M485" i="9"/>
  <c r="J485" i="9"/>
  <c r="L485" i="9" s="1"/>
  <c r="N485" i="9" s="1"/>
  <c r="M484" i="9"/>
  <c r="J484" i="9"/>
  <c r="L484" i="9" s="1"/>
  <c r="N484" i="9" s="1"/>
  <c r="M483" i="9"/>
  <c r="J483" i="9"/>
  <c r="L483" i="9" s="1"/>
  <c r="N483" i="9" s="1"/>
  <c r="M482" i="9"/>
  <c r="J482" i="9"/>
  <c r="L482" i="9" s="1"/>
  <c r="N482" i="9" s="1"/>
  <c r="M481" i="9"/>
  <c r="J481" i="9"/>
  <c r="L481" i="9" s="1"/>
  <c r="N481" i="9" s="1"/>
  <c r="M480" i="9"/>
  <c r="J480" i="9"/>
  <c r="L480" i="9" s="1"/>
  <c r="N480" i="9" s="1"/>
  <c r="M479" i="9"/>
  <c r="J479" i="9"/>
  <c r="L479" i="9" s="1"/>
  <c r="N479" i="9" s="1"/>
  <c r="M478" i="9"/>
  <c r="J478" i="9"/>
  <c r="L478" i="9" s="1"/>
  <c r="N478" i="9" s="1"/>
  <c r="M477" i="9"/>
  <c r="J477" i="9"/>
  <c r="L477" i="9" s="1"/>
  <c r="N477" i="9" s="1"/>
  <c r="M476" i="9"/>
  <c r="J476" i="9"/>
  <c r="L476" i="9" s="1"/>
  <c r="N476" i="9" s="1"/>
  <c r="M475" i="9"/>
  <c r="J475" i="9"/>
  <c r="L475" i="9" s="1"/>
  <c r="N475" i="9" s="1"/>
  <c r="M474" i="9"/>
  <c r="J474" i="9"/>
  <c r="L474" i="9" s="1"/>
  <c r="N474" i="9" s="1"/>
  <c r="M473" i="9"/>
  <c r="J473" i="9"/>
  <c r="L473" i="9" s="1"/>
  <c r="N473" i="9" s="1"/>
  <c r="M472" i="9"/>
  <c r="J472" i="9"/>
  <c r="L472" i="9" s="1"/>
  <c r="N472" i="9" s="1"/>
  <c r="M471" i="9"/>
  <c r="J471" i="9"/>
  <c r="L471" i="9" s="1"/>
  <c r="N471" i="9" s="1"/>
  <c r="M470" i="9"/>
  <c r="J470" i="9"/>
  <c r="L470" i="9" s="1"/>
  <c r="N470" i="9" s="1"/>
  <c r="M469" i="9"/>
  <c r="J469" i="9"/>
  <c r="L469" i="9" s="1"/>
  <c r="N469" i="9" s="1"/>
  <c r="M468" i="9"/>
  <c r="J468" i="9"/>
  <c r="L468" i="9" s="1"/>
  <c r="N468" i="9" s="1"/>
  <c r="M467" i="9"/>
  <c r="J467" i="9"/>
  <c r="L467" i="9" s="1"/>
  <c r="N467" i="9" s="1"/>
  <c r="M466" i="9"/>
  <c r="J466" i="9"/>
  <c r="L466" i="9" s="1"/>
  <c r="N466" i="9" s="1"/>
  <c r="M465" i="9"/>
  <c r="J465" i="9"/>
  <c r="L465" i="9" s="1"/>
  <c r="N465" i="9" s="1"/>
  <c r="M464" i="9"/>
  <c r="J464" i="9"/>
  <c r="L464" i="9" s="1"/>
  <c r="N464" i="9" s="1"/>
  <c r="M463" i="9"/>
  <c r="J463" i="9"/>
  <c r="L463" i="9" s="1"/>
  <c r="N463" i="9" s="1"/>
  <c r="M462" i="9"/>
  <c r="J462" i="9"/>
  <c r="L462" i="9" s="1"/>
  <c r="N462" i="9" s="1"/>
  <c r="M461" i="9"/>
  <c r="J461" i="9"/>
  <c r="L461" i="9" s="1"/>
  <c r="N461" i="9" s="1"/>
  <c r="M460" i="9"/>
  <c r="J460" i="9"/>
  <c r="L460" i="9" s="1"/>
  <c r="N460" i="9" s="1"/>
  <c r="M459" i="9"/>
  <c r="J459" i="9"/>
  <c r="L459" i="9" s="1"/>
  <c r="N459" i="9" s="1"/>
  <c r="M458" i="9"/>
  <c r="J458" i="9"/>
  <c r="L458" i="9" s="1"/>
  <c r="N458" i="9" s="1"/>
  <c r="M457" i="9"/>
  <c r="J457" i="9"/>
  <c r="L457" i="9" s="1"/>
  <c r="N457" i="9" s="1"/>
  <c r="M456" i="9"/>
  <c r="J456" i="9"/>
  <c r="L456" i="9" s="1"/>
  <c r="N456" i="9" s="1"/>
  <c r="M455" i="9"/>
  <c r="J455" i="9"/>
  <c r="L455" i="9" s="1"/>
  <c r="N455" i="9" s="1"/>
  <c r="M454" i="9"/>
  <c r="J454" i="9"/>
  <c r="L454" i="9" s="1"/>
  <c r="N454" i="9" s="1"/>
  <c r="M453" i="9"/>
  <c r="J453" i="9"/>
  <c r="L453" i="9" s="1"/>
  <c r="N453" i="9" s="1"/>
  <c r="M452" i="9"/>
  <c r="J452" i="9"/>
  <c r="L452" i="9" s="1"/>
  <c r="N452" i="9" s="1"/>
  <c r="M451" i="9"/>
  <c r="J451" i="9"/>
  <c r="L451" i="9" s="1"/>
  <c r="N451" i="9" s="1"/>
  <c r="M450" i="9"/>
  <c r="J450" i="9"/>
  <c r="L450" i="9" s="1"/>
  <c r="N450" i="9" s="1"/>
  <c r="M449" i="9"/>
  <c r="J449" i="9"/>
  <c r="L449" i="9" s="1"/>
  <c r="N449" i="9" s="1"/>
  <c r="M448" i="9"/>
  <c r="J448" i="9"/>
  <c r="L448" i="9" s="1"/>
  <c r="N448" i="9" s="1"/>
  <c r="M447" i="9"/>
  <c r="J447" i="9"/>
  <c r="L447" i="9" s="1"/>
  <c r="N447" i="9" s="1"/>
  <c r="M446" i="9"/>
  <c r="J446" i="9"/>
  <c r="L446" i="9" s="1"/>
  <c r="N446" i="9" s="1"/>
  <c r="M445" i="9"/>
  <c r="J445" i="9"/>
  <c r="L445" i="9" s="1"/>
  <c r="N445" i="9" s="1"/>
  <c r="M444" i="9"/>
  <c r="J444" i="9"/>
  <c r="L444" i="9" s="1"/>
  <c r="N444" i="9" s="1"/>
  <c r="M443" i="9"/>
  <c r="J443" i="9"/>
  <c r="L443" i="9" s="1"/>
  <c r="N443" i="9" s="1"/>
  <c r="M442" i="9"/>
  <c r="J442" i="9"/>
  <c r="L442" i="9" s="1"/>
  <c r="N442" i="9" s="1"/>
  <c r="M441" i="9"/>
  <c r="J441" i="9"/>
  <c r="L441" i="9" s="1"/>
  <c r="N441" i="9" s="1"/>
  <c r="M440" i="9"/>
  <c r="J440" i="9"/>
  <c r="L440" i="9" s="1"/>
  <c r="N440" i="9" s="1"/>
  <c r="M439" i="9"/>
  <c r="J439" i="9"/>
  <c r="L439" i="9" s="1"/>
  <c r="N439" i="9" s="1"/>
  <c r="M438" i="9"/>
  <c r="J438" i="9"/>
  <c r="L438" i="9" s="1"/>
  <c r="N438" i="9" s="1"/>
  <c r="M437" i="9"/>
  <c r="J437" i="9"/>
  <c r="L437" i="9" s="1"/>
  <c r="N437" i="9" s="1"/>
  <c r="M436" i="9"/>
  <c r="J436" i="9"/>
  <c r="L436" i="9" s="1"/>
  <c r="N436" i="9" s="1"/>
  <c r="M435" i="9"/>
  <c r="J435" i="9"/>
  <c r="L435" i="9" s="1"/>
  <c r="N435" i="9" s="1"/>
  <c r="M434" i="9"/>
  <c r="J434" i="9"/>
  <c r="L434" i="9" s="1"/>
  <c r="N434" i="9" s="1"/>
  <c r="M433" i="9"/>
  <c r="J433" i="9"/>
  <c r="L433" i="9" s="1"/>
  <c r="N433" i="9" s="1"/>
  <c r="M432" i="9"/>
  <c r="J432" i="9"/>
  <c r="L432" i="9" s="1"/>
  <c r="N432" i="9" s="1"/>
  <c r="M431" i="9"/>
  <c r="J431" i="9"/>
  <c r="L431" i="9" s="1"/>
  <c r="N431" i="9" s="1"/>
  <c r="M430" i="9"/>
  <c r="J430" i="9"/>
  <c r="L430" i="9" s="1"/>
  <c r="N430" i="9" s="1"/>
  <c r="M429" i="9"/>
  <c r="J429" i="9"/>
  <c r="L429" i="9" s="1"/>
  <c r="N429" i="9" s="1"/>
  <c r="M428" i="9"/>
  <c r="J428" i="9"/>
  <c r="L428" i="9" s="1"/>
  <c r="N428" i="9" s="1"/>
  <c r="M427" i="9"/>
  <c r="J427" i="9"/>
  <c r="L427" i="9" s="1"/>
  <c r="N427" i="9" s="1"/>
  <c r="M426" i="9"/>
  <c r="J426" i="9"/>
  <c r="L426" i="9" s="1"/>
  <c r="N426" i="9" s="1"/>
  <c r="M425" i="9"/>
  <c r="J425" i="9"/>
  <c r="L425" i="9" s="1"/>
  <c r="N425" i="9" s="1"/>
  <c r="M424" i="9"/>
  <c r="J424" i="9"/>
  <c r="L424" i="9" s="1"/>
  <c r="N424" i="9" s="1"/>
  <c r="M423" i="9"/>
  <c r="J423" i="9"/>
  <c r="L423" i="9" s="1"/>
  <c r="N423" i="9" s="1"/>
  <c r="M422" i="9"/>
  <c r="J422" i="9"/>
  <c r="L422" i="9" s="1"/>
  <c r="N422" i="9" s="1"/>
  <c r="M421" i="9"/>
  <c r="J421" i="9"/>
  <c r="L421" i="9" s="1"/>
  <c r="N421" i="9" s="1"/>
  <c r="M420" i="9"/>
  <c r="J420" i="9"/>
  <c r="L420" i="9" s="1"/>
  <c r="N420" i="9" s="1"/>
  <c r="M419" i="9"/>
  <c r="J419" i="9"/>
  <c r="L419" i="9" s="1"/>
  <c r="N419" i="9" s="1"/>
  <c r="M418" i="9"/>
  <c r="J418" i="9"/>
  <c r="L418" i="9" s="1"/>
  <c r="N418" i="9" s="1"/>
  <c r="M417" i="9"/>
  <c r="J417" i="9"/>
  <c r="L417" i="9" s="1"/>
  <c r="N417" i="9" s="1"/>
  <c r="M416" i="9"/>
  <c r="J416" i="9"/>
  <c r="L416" i="9" s="1"/>
  <c r="N416" i="9" s="1"/>
  <c r="M415" i="9"/>
  <c r="J415" i="9"/>
  <c r="L415" i="9" s="1"/>
  <c r="N415" i="9" s="1"/>
  <c r="M414" i="9"/>
  <c r="J414" i="9"/>
  <c r="L414" i="9" s="1"/>
  <c r="N414" i="9" s="1"/>
  <c r="M413" i="9"/>
  <c r="J413" i="9"/>
  <c r="L413" i="9" s="1"/>
  <c r="N413" i="9" s="1"/>
  <c r="M412" i="9"/>
  <c r="J412" i="9"/>
  <c r="L412" i="9" s="1"/>
  <c r="N412" i="9" s="1"/>
  <c r="M411" i="9"/>
  <c r="J411" i="9"/>
  <c r="L411" i="9" s="1"/>
  <c r="N411" i="9" s="1"/>
  <c r="M410" i="9"/>
  <c r="J410" i="9"/>
  <c r="L410" i="9" s="1"/>
  <c r="N410" i="9" s="1"/>
  <c r="M409" i="9"/>
  <c r="J409" i="9"/>
  <c r="L409" i="9" s="1"/>
  <c r="N409" i="9" s="1"/>
  <c r="M408" i="9"/>
  <c r="J408" i="9"/>
  <c r="L408" i="9" s="1"/>
  <c r="N408" i="9" s="1"/>
  <c r="M407" i="9"/>
  <c r="J407" i="9"/>
  <c r="L407" i="9" s="1"/>
  <c r="N407" i="9" s="1"/>
  <c r="M406" i="9"/>
  <c r="J406" i="9"/>
  <c r="L406" i="9" s="1"/>
  <c r="N406" i="9" s="1"/>
  <c r="M405" i="9"/>
  <c r="J405" i="9"/>
  <c r="L405" i="9" s="1"/>
  <c r="N405" i="9" s="1"/>
  <c r="M404" i="9"/>
  <c r="J404" i="9"/>
  <c r="L404" i="9" s="1"/>
  <c r="N404" i="9" s="1"/>
  <c r="M403" i="9"/>
  <c r="J403" i="9"/>
  <c r="L403" i="9" s="1"/>
  <c r="N403" i="9" s="1"/>
  <c r="M402" i="9"/>
  <c r="J402" i="9"/>
  <c r="L402" i="9" s="1"/>
  <c r="N402" i="9" s="1"/>
  <c r="M401" i="9"/>
  <c r="J401" i="9"/>
  <c r="L401" i="9" s="1"/>
  <c r="N401" i="9" s="1"/>
  <c r="M400" i="9"/>
  <c r="J400" i="9"/>
  <c r="L400" i="9" s="1"/>
  <c r="N400" i="9" s="1"/>
  <c r="M399" i="9"/>
  <c r="J399" i="9"/>
  <c r="L399" i="9" s="1"/>
  <c r="N399" i="9" s="1"/>
  <c r="M398" i="9"/>
  <c r="J398" i="9"/>
  <c r="L398" i="9" s="1"/>
  <c r="N398" i="9" s="1"/>
  <c r="M397" i="9"/>
  <c r="J397" i="9"/>
  <c r="L397" i="9" s="1"/>
  <c r="N397" i="9" s="1"/>
  <c r="M396" i="9"/>
  <c r="J396" i="9"/>
  <c r="L396" i="9" s="1"/>
  <c r="N396" i="9" s="1"/>
  <c r="M395" i="9"/>
  <c r="J395" i="9"/>
  <c r="L395" i="9" s="1"/>
  <c r="N395" i="9" s="1"/>
  <c r="M394" i="9"/>
  <c r="J394" i="9"/>
  <c r="L394" i="9" s="1"/>
  <c r="N394" i="9" s="1"/>
  <c r="M393" i="9"/>
  <c r="J393" i="9"/>
  <c r="L393" i="9" s="1"/>
  <c r="N393" i="9" s="1"/>
  <c r="M392" i="9"/>
  <c r="J392" i="9"/>
  <c r="L392" i="9" s="1"/>
  <c r="N392" i="9" s="1"/>
  <c r="M391" i="9"/>
  <c r="J391" i="9"/>
  <c r="L391" i="9" s="1"/>
  <c r="N391" i="9" s="1"/>
  <c r="M390" i="9"/>
  <c r="J390" i="9"/>
  <c r="L390" i="9" s="1"/>
  <c r="N390" i="9" s="1"/>
  <c r="M389" i="9"/>
  <c r="J389" i="9"/>
  <c r="L389" i="9" s="1"/>
  <c r="N389" i="9" s="1"/>
  <c r="M388" i="9"/>
  <c r="J388" i="9"/>
  <c r="L388" i="9" s="1"/>
  <c r="N388" i="9" s="1"/>
  <c r="M387" i="9"/>
  <c r="J387" i="9"/>
  <c r="L387" i="9" s="1"/>
  <c r="N387" i="9" s="1"/>
  <c r="M386" i="9"/>
  <c r="J386" i="9"/>
  <c r="L386" i="9" s="1"/>
  <c r="N386" i="9" s="1"/>
  <c r="M385" i="9"/>
  <c r="J385" i="9"/>
  <c r="L385" i="9" s="1"/>
  <c r="N385" i="9" s="1"/>
  <c r="M384" i="9"/>
  <c r="J384" i="9"/>
  <c r="L384" i="9" s="1"/>
  <c r="N384" i="9" s="1"/>
  <c r="M383" i="9"/>
  <c r="J383" i="9"/>
  <c r="L383" i="9" s="1"/>
  <c r="N383" i="9" s="1"/>
  <c r="M382" i="9"/>
  <c r="J382" i="9"/>
  <c r="L382" i="9" s="1"/>
  <c r="N382" i="9" s="1"/>
  <c r="M381" i="9"/>
  <c r="J381" i="9"/>
  <c r="L381" i="9" s="1"/>
  <c r="N381" i="9" s="1"/>
  <c r="M380" i="9"/>
  <c r="J380" i="9"/>
  <c r="L380" i="9" s="1"/>
  <c r="N380" i="9" s="1"/>
  <c r="M379" i="9"/>
  <c r="J379" i="9"/>
  <c r="L379" i="9" s="1"/>
  <c r="N379" i="9" s="1"/>
  <c r="M378" i="9"/>
  <c r="J378" i="9"/>
  <c r="L378" i="9" s="1"/>
  <c r="N378" i="9" s="1"/>
  <c r="M377" i="9"/>
  <c r="J377" i="9"/>
  <c r="L377" i="9" s="1"/>
  <c r="N377" i="9" s="1"/>
  <c r="M376" i="9"/>
  <c r="J376" i="9"/>
  <c r="L376" i="9" s="1"/>
  <c r="N376" i="9" s="1"/>
  <c r="M375" i="9"/>
  <c r="J375" i="9"/>
  <c r="L375" i="9" s="1"/>
  <c r="N375" i="9" s="1"/>
  <c r="M374" i="9"/>
  <c r="J374" i="9"/>
  <c r="L374" i="9" s="1"/>
  <c r="N374" i="9" s="1"/>
  <c r="M373" i="9"/>
  <c r="J373" i="9"/>
  <c r="L373" i="9" s="1"/>
  <c r="N373" i="9" s="1"/>
  <c r="M372" i="9"/>
  <c r="J372" i="9"/>
  <c r="L372" i="9" s="1"/>
  <c r="N372" i="9" s="1"/>
  <c r="M371" i="9"/>
  <c r="J371" i="9"/>
  <c r="L371" i="9" s="1"/>
  <c r="N371" i="9" s="1"/>
  <c r="M370" i="9"/>
  <c r="J370" i="9"/>
  <c r="L370" i="9" s="1"/>
  <c r="N370" i="9" s="1"/>
  <c r="M369" i="9"/>
  <c r="J369" i="9"/>
  <c r="L369" i="9" s="1"/>
  <c r="N369" i="9" s="1"/>
  <c r="M368" i="9"/>
  <c r="J368" i="9"/>
  <c r="L368" i="9" s="1"/>
  <c r="N368" i="9" s="1"/>
  <c r="M367" i="9"/>
  <c r="J367" i="9"/>
  <c r="L367" i="9" s="1"/>
  <c r="N367" i="9" s="1"/>
  <c r="M366" i="9"/>
  <c r="J366" i="9"/>
  <c r="L366" i="9" s="1"/>
  <c r="N366" i="9" s="1"/>
  <c r="M365" i="9"/>
  <c r="J365" i="9"/>
  <c r="L365" i="9" s="1"/>
  <c r="N365" i="9" s="1"/>
  <c r="M364" i="9"/>
  <c r="J364" i="9"/>
  <c r="L364" i="9" s="1"/>
  <c r="N364" i="9" s="1"/>
  <c r="M363" i="9"/>
  <c r="J363" i="9"/>
  <c r="L363" i="9" s="1"/>
  <c r="N363" i="9" s="1"/>
  <c r="M362" i="9"/>
  <c r="J362" i="9"/>
  <c r="L362" i="9" s="1"/>
  <c r="N362" i="9" s="1"/>
  <c r="M361" i="9"/>
  <c r="J361" i="9"/>
  <c r="L361" i="9" s="1"/>
  <c r="N361" i="9" s="1"/>
  <c r="M360" i="9"/>
  <c r="J360" i="9"/>
  <c r="L360" i="9" s="1"/>
  <c r="N360" i="9" s="1"/>
  <c r="M359" i="9"/>
  <c r="J359" i="9"/>
  <c r="L359" i="9" s="1"/>
  <c r="N359" i="9" s="1"/>
  <c r="M358" i="9"/>
  <c r="J358" i="9"/>
  <c r="L358" i="9" s="1"/>
  <c r="N358" i="9" s="1"/>
  <c r="M357" i="9"/>
  <c r="J357" i="9"/>
  <c r="L357" i="9" s="1"/>
  <c r="N357" i="9" s="1"/>
  <c r="M356" i="9"/>
  <c r="J356" i="9"/>
  <c r="L356" i="9" s="1"/>
  <c r="N356" i="9" s="1"/>
  <c r="M355" i="9"/>
  <c r="J355" i="9"/>
  <c r="L355" i="9" s="1"/>
  <c r="N355" i="9" s="1"/>
  <c r="M354" i="9"/>
  <c r="J354" i="9"/>
  <c r="L354" i="9" s="1"/>
  <c r="N354" i="9" s="1"/>
  <c r="M353" i="9"/>
  <c r="J353" i="9"/>
  <c r="L353" i="9" s="1"/>
  <c r="N353" i="9" s="1"/>
  <c r="M352" i="9"/>
  <c r="J352" i="9"/>
  <c r="L352" i="9" s="1"/>
  <c r="N352" i="9" s="1"/>
  <c r="M351" i="9"/>
  <c r="J351" i="9"/>
  <c r="L351" i="9" s="1"/>
  <c r="N351" i="9" s="1"/>
  <c r="M350" i="9"/>
  <c r="J350" i="9"/>
  <c r="L350" i="9" s="1"/>
  <c r="N350" i="9" s="1"/>
  <c r="M349" i="9"/>
  <c r="J349" i="9"/>
  <c r="L349" i="9" s="1"/>
  <c r="N349" i="9" s="1"/>
  <c r="M348" i="9"/>
  <c r="J348" i="9"/>
  <c r="L348" i="9" s="1"/>
  <c r="N348" i="9" s="1"/>
  <c r="M347" i="9"/>
  <c r="J347" i="9"/>
  <c r="L347" i="9" s="1"/>
  <c r="N347" i="9" s="1"/>
  <c r="M346" i="9"/>
  <c r="J346" i="9"/>
  <c r="L346" i="9" s="1"/>
  <c r="N346" i="9" s="1"/>
  <c r="M345" i="9"/>
  <c r="J345" i="9"/>
  <c r="L345" i="9" s="1"/>
  <c r="N345" i="9" s="1"/>
  <c r="M344" i="9"/>
  <c r="J344" i="9"/>
  <c r="L344" i="9" s="1"/>
  <c r="N344" i="9" s="1"/>
  <c r="M343" i="9"/>
  <c r="J343" i="9"/>
  <c r="L343" i="9" s="1"/>
  <c r="N343" i="9" s="1"/>
  <c r="M342" i="9"/>
  <c r="J342" i="9"/>
  <c r="L342" i="9" s="1"/>
  <c r="N342" i="9" s="1"/>
  <c r="M341" i="9"/>
  <c r="J341" i="9"/>
  <c r="L341" i="9" s="1"/>
  <c r="N341" i="9" s="1"/>
  <c r="M340" i="9"/>
  <c r="J340" i="9"/>
  <c r="L340" i="9" s="1"/>
  <c r="N340" i="9" s="1"/>
  <c r="M339" i="9"/>
  <c r="J339" i="9"/>
  <c r="L339" i="9" s="1"/>
  <c r="N339" i="9" s="1"/>
  <c r="M338" i="9"/>
  <c r="J338" i="9"/>
  <c r="L338" i="9" s="1"/>
  <c r="N338" i="9" s="1"/>
  <c r="M337" i="9"/>
  <c r="J337" i="9"/>
  <c r="L337" i="9" s="1"/>
  <c r="N337" i="9" s="1"/>
  <c r="M336" i="9"/>
  <c r="J336" i="9"/>
  <c r="L336" i="9" s="1"/>
  <c r="N336" i="9" s="1"/>
  <c r="M335" i="9"/>
  <c r="J335" i="9"/>
  <c r="L335" i="9" s="1"/>
  <c r="N335" i="9" s="1"/>
  <c r="M334" i="9"/>
  <c r="J334" i="9"/>
  <c r="L334" i="9" s="1"/>
  <c r="N334" i="9" s="1"/>
  <c r="M333" i="9"/>
  <c r="J333" i="9"/>
  <c r="L333" i="9" s="1"/>
  <c r="N333" i="9" s="1"/>
  <c r="M332" i="9"/>
  <c r="J332" i="9"/>
  <c r="L332" i="9" s="1"/>
  <c r="N332" i="9" s="1"/>
  <c r="M331" i="9"/>
  <c r="J331" i="9"/>
  <c r="L331" i="9" s="1"/>
  <c r="N331" i="9" s="1"/>
  <c r="M330" i="9"/>
  <c r="J330" i="9"/>
  <c r="L330" i="9" s="1"/>
  <c r="N330" i="9" s="1"/>
  <c r="M329" i="9"/>
  <c r="J329" i="9"/>
  <c r="L329" i="9" s="1"/>
  <c r="N329" i="9" s="1"/>
  <c r="M328" i="9"/>
  <c r="J328" i="9"/>
  <c r="L328" i="9" s="1"/>
  <c r="N328" i="9" s="1"/>
  <c r="M327" i="9"/>
  <c r="J327" i="9"/>
  <c r="L327" i="9" s="1"/>
  <c r="N327" i="9" s="1"/>
  <c r="M326" i="9"/>
  <c r="J326" i="9"/>
  <c r="L326" i="9" s="1"/>
  <c r="N326" i="9" s="1"/>
  <c r="M325" i="9"/>
  <c r="J325" i="9"/>
  <c r="L325" i="9" s="1"/>
  <c r="N325" i="9" s="1"/>
  <c r="M324" i="9"/>
  <c r="J324" i="9"/>
  <c r="L324" i="9" s="1"/>
  <c r="N324" i="9" s="1"/>
  <c r="M323" i="9"/>
  <c r="J323" i="9"/>
  <c r="L323" i="9" s="1"/>
  <c r="N323" i="9" s="1"/>
  <c r="M322" i="9"/>
  <c r="J322" i="9"/>
  <c r="L322" i="9" s="1"/>
  <c r="N322" i="9" s="1"/>
  <c r="M321" i="9"/>
  <c r="J321" i="9"/>
  <c r="L321" i="9" s="1"/>
  <c r="N321" i="9" s="1"/>
  <c r="M320" i="9"/>
  <c r="J320" i="9"/>
  <c r="L320" i="9" s="1"/>
  <c r="N320" i="9" s="1"/>
  <c r="M319" i="9"/>
  <c r="J319" i="9"/>
  <c r="L319" i="9" s="1"/>
  <c r="N319" i="9" s="1"/>
  <c r="M318" i="9"/>
  <c r="J318" i="9"/>
  <c r="L318" i="9" s="1"/>
  <c r="N318" i="9" s="1"/>
  <c r="M317" i="9"/>
  <c r="J317" i="9"/>
  <c r="L317" i="9" s="1"/>
  <c r="N317" i="9" s="1"/>
  <c r="M316" i="9"/>
  <c r="J316" i="9"/>
  <c r="L316" i="9" s="1"/>
  <c r="N316" i="9" s="1"/>
  <c r="M315" i="9"/>
  <c r="J315" i="9"/>
  <c r="L315" i="9" s="1"/>
  <c r="N315" i="9" s="1"/>
  <c r="M314" i="9"/>
  <c r="J314" i="9"/>
  <c r="L314" i="9" s="1"/>
  <c r="N314" i="9" s="1"/>
  <c r="M313" i="9"/>
  <c r="J313" i="9"/>
  <c r="L313" i="9" s="1"/>
  <c r="N313" i="9" s="1"/>
  <c r="M312" i="9"/>
  <c r="J312" i="9"/>
  <c r="L312" i="9" s="1"/>
  <c r="N312" i="9" s="1"/>
  <c r="M311" i="9"/>
  <c r="J311" i="9"/>
  <c r="L311" i="9" s="1"/>
  <c r="N311" i="9" s="1"/>
  <c r="M310" i="9"/>
  <c r="J310" i="9"/>
  <c r="L310" i="9" s="1"/>
  <c r="N310" i="9" s="1"/>
  <c r="M309" i="9"/>
  <c r="J309" i="9"/>
  <c r="L309" i="9" s="1"/>
  <c r="N309" i="9" s="1"/>
  <c r="M308" i="9"/>
  <c r="J308" i="9"/>
  <c r="L308" i="9" s="1"/>
  <c r="N308" i="9" s="1"/>
  <c r="M307" i="9"/>
  <c r="J307" i="9"/>
  <c r="L307" i="9" s="1"/>
  <c r="N307" i="9" s="1"/>
  <c r="M306" i="9"/>
  <c r="J306" i="9"/>
  <c r="L306" i="9" s="1"/>
  <c r="N306" i="9" s="1"/>
  <c r="M305" i="9"/>
  <c r="J305" i="9"/>
  <c r="L305" i="9" s="1"/>
  <c r="N305" i="9" s="1"/>
  <c r="M304" i="9"/>
  <c r="J304" i="9"/>
  <c r="L304" i="9" s="1"/>
  <c r="N304" i="9" s="1"/>
  <c r="M303" i="9"/>
  <c r="J303" i="9"/>
  <c r="L303" i="9" s="1"/>
  <c r="N303" i="9" s="1"/>
  <c r="M302" i="9"/>
  <c r="J302" i="9"/>
  <c r="L302" i="9" s="1"/>
  <c r="N302" i="9" s="1"/>
  <c r="M301" i="9"/>
  <c r="J301" i="9"/>
  <c r="L301" i="9" s="1"/>
  <c r="N301" i="9" s="1"/>
  <c r="M300" i="9"/>
  <c r="J300" i="9"/>
  <c r="L300" i="9" s="1"/>
  <c r="N300" i="9" s="1"/>
  <c r="M299" i="9"/>
  <c r="J299" i="9"/>
  <c r="L299" i="9" s="1"/>
  <c r="N299" i="9" s="1"/>
  <c r="M298" i="9"/>
  <c r="J298" i="9"/>
  <c r="L298" i="9" s="1"/>
  <c r="N298" i="9" s="1"/>
  <c r="M297" i="9"/>
  <c r="J297" i="9"/>
  <c r="L297" i="9" s="1"/>
  <c r="N297" i="9" s="1"/>
  <c r="M296" i="9"/>
  <c r="J296" i="9"/>
  <c r="L296" i="9" s="1"/>
  <c r="N296" i="9" s="1"/>
  <c r="M295" i="9"/>
  <c r="J295" i="9"/>
  <c r="L295" i="9" s="1"/>
  <c r="N295" i="9" s="1"/>
  <c r="M294" i="9"/>
  <c r="J294" i="9"/>
  <c r="L294" i="9" s="1"/>
  <c r="N294" i="9" s="1"/>
  <c r="M293" i="9"/>
  <c r="J293" i="9"/>
  <c r="L293" i="9" s="1"/>
  <c r="N293" i="9" s="1"/>
  <c r="M292" i="9"/>
  <c r="J292" i="9"/>
  <c r="L292" i="9" s="1"/>
  <c r="N292" i="9" s="1"/>
  <c r="M291" i="9"/>
  <c r="J291" i="9"/>
  <c r="L291" i="9" s="1"/>
  <c r="N291" i="9" s="1"/>
  <c r="M290" i="9"/>
  <c r="J290" i="9"/>
  <c r="L290" i="9" s="1"/>
  <c r="N290" i="9" s="1"/>
  <c r="M289" i="9"/>
  <c r="J289" i="9"/>
  <c r="L289" i="9" s="1"/>
  <c r="N289" i="9" s="1"/>
  <c r="M288" i="9"/>
  <c r="J288" i="9"/>
  <c r="L288" i="9" s="1"/>
  <c r="N288" i="9" s="1"/>
  <c r="M287" i="9"/>
  <c r="J287" i="9"/>
  <c r="L287" i="9" s="1"/>
  <c r="N287" i="9" s="1"/>
  <c r="M286" i="9"/>
  <c r="J286" i="9"/>
  <c r="L286" i="9" s="1"/>
  <c r="N286" i="9" s="1"/>
  <c r="M285" i="9"/>
  <c r="J285" i="9"/>
  <c r="L285" i="9" s="1"/>
  <c r="N285" i="9" s="1"/>
  <c r="M284" i="9"/>
  <c r="J284" i="9"/>
  <c r="L284" i="9" s="1"/>
  <c r="N284" i="9" s="1"/>
  <c r="M283" i="9"/>
  <c r="J283" i="9"/>
  <c r="L283" i="9" s="1"/>
  <c r="N283" i="9" s="1"/>
  <c r="M282" i="9"/>
  <c r="J282" i="9"/>
  <c r="L282" i="9" s="1"/>
  <c r="N282" i="9" s="1"/>
  <c r="M281" i="9"/>
  <c r="J281" i="9"/>
  <c r="L281" i="9" s="1"/>
  <c r="N281" i="9" s="1"/>
  <c r="M280" i="9"/>
  <c r="J280" i="9"/>
  <c r="L280" i="9" s="1"/>
  <c r="N280" i="9" s="1"/>
  <c r="M279" i="9"/>
  <c r="J279" i="9"/>
  <c r="L279" i="9" s="1"/>
  <c r="N279" i="9" s="1"/>
  <c r="M278" i="9"/>
  <c r="J278" i="9"/>
  <c r="L278" i="9" s="1"/>
  <c r="N278" i="9" s="1"/>
  <c r="M277" i="9"/>
  <c r="J277" i="9"/>
  <c r="L277" i="9" s="1"/>
  <c r="N277" i="9" s="1"/>
  <c r="M276" i="9"/>
  <c r="J276" i="9"/>
  <c r="L276" i="9" s="1"/>
  <c r="N276" i="9" s="1"/>
  <c r="M275" i="9"/>
  <c r="J275" i="9"/>
  <c r="L275" i="9" s="1"/>
  <c r="N275" i="9" s="1"/>
  <c r="M274" i="9"/>
  <c r="J274" i="9"/>
  <c r="L274" i="9" s="1"/>
  <c r="N274" i="9" s="1"/>
  <c r="M273" i="9"/>
  <c r="J273" i="9"/>
  <c r="L273" i="9" s="1"/>
  <c r="N273" i="9" s="1"/>
  <c r="M272" i="9"/>
  <c r="J272" i="9"/>
  <c r="L272" i="9" s="1"/>
  <c r="N272" i="9" s="1"/>
  <c r="M271" i="9"/>
  <c r="J271" i="9"/>
  <c r="L271" i="9" s="1"/>
  <c r="N271" i="9" s="1"/>
  <c r="M270" i="9"/>
  <c r="J270" i="9"/>
  <c r="L270" i="9" s="1"/>
  <c r="N270" i="9" s="1"/>
  <c r="M269" i="9"/>
  <c r="J269" i="9"/>
  <c r="L269" i="9" s="1"/>
  <c r="N269" i="9" s="1"/>
  <c r="M268" i="9"/>
  <c r="J268" i="9"/>
  <c r="L268" i="9" s="1"/>
  <c r="N268" i="9" s="1"/>
  <c r="M267" i="9"/>
  <c r="J267" i="9"/>
  <c r="L267" i="9" s="1"/>
  <c r="N267" i="9" s="1"/>
  <c r="M266" i="9"/>
  <c r="J266" i="9"/>
  <c r="L266" i="9" s="1"/>
  <c r="N266" i="9" s="1"/>
  <c r="M265" i="9"/>
  <c r="J265" i="9"/>
  <c r="L265" i="9" s="1"/>
  <c r="N265" i="9" s="1"/>
  <c r="M264" i="9"/>
  <c r="J264" i="9"/>
  <c r="L264" i="9" s="1"/>
  <c r="N264" i="9" s="1"/>
  <c r="M263" i="9"/>
  <c r="J263" i="9"/>
  <c r="L263" i="9" s="1"/>
  <c r="N263" i="9" s="1"/>
  <c r="M262" i="9"/>
  <c r="J262" i="9"/>
  <c r="L262" i="9" s="1"/>
  <c r="N262" i="9" s="1"/>
  <c r="M261" i="9"/>
  <c r="J261" i="9"/>
  <c r="L261" i="9" s="1"/>
  <c r="N261" i="9" s="1"/>
  <c r="M260" i="9"/>
  <c r="J260" i="9"/>
  <c r="L260" i="9" s="1"/>
  <c r="N260" i="9" s="1"/>
  <c r="M259" i="9"/>
  <c r="J259" i="9"/>
  <c r="L259" i="9" s="1"/>
  <c r="N259" i="9" s="1"/>
  <c r="M258" i="9"/>
  <c r="J258" i="9"/>
  <c r="L258" i="9" s="1"/>
  <c r="N258" i="9" s="1"/>
  <c r="M257" i="9"/>
  <c r="J257" i="9"/>
  <c r="L257" i="9" s="1"/>
  <c r="N257" i="9" s="1"/>
  <c r="M256" i="9"/>
  <c r="J256" i="9"/>
  <c r="L256" i="9" s="1"/>
  <c r="N256" i="9" s="1"/>
  <c r="M255" i="9"/>
  <c r="J255" i="9"/>
  <c r="L255" i="9" s="1"/>
  <c r="N255" i="9" s="1"/>
  <c r="M254" i="9"/>
  <c r="J254" i="9"/>
  <c r="L254" i="9" s="1"/>
  <c r="N254" i="9" s="1"/>
  <c r="M253" i="9"/>
  <c r="J253" i="9"/>
  <c r="L253" i="9" s="1"/>
  <c r="N253" i="9" s="1"/>
  <c r="M252" i="9"/>
  <c r="J252" i="9"/>
  <c r="L252" i="9" s="1"/>
  <c r="N252" i="9" s="1"/>
  <c r="M251" i="9"/>
  <c r="J251" i="9"/>
  <c r="L251" i="9" s="1"/>
  <c r="N251" i="9" s="1"/>
  <c r="M250" i="9"/>
  <c r="J250" i="9"/>
  <c r="L250" i="9" s="1"/>
  <c r="N250" i="9" s="1"/>
  <c r="M249" i="9"/>
  <c r="J249" i="9"/>
  <c r="L249" i="9" s="1"/>
  <c r="N249" i="9" s="1"/>
  <c r="M248" i="9"/>
  <c r="J248" i="9"/>
  <c r="L248" i="9" s="1"/>
  <c r="N248" i="9" s="1"/>
  <c r="M247" i="9"/>
  <c r="J247" i="9"/>
  <c r="L247" i="9" s="1"/>
  <c r="N247" i="9" s="1"/>
  <c r="M246" i="9"/>
  <c r="J246" i="9"/>
  <c r="L246" i="9" s="1"/>
  <c r="N246" i="9" s="1"/>
  <c r="M245" i="9"/>
  <c r="J245" i="9"/>
  <c r="L245" i="9" s="1"/>
  <c r="N245" i="9" s="1"/>
  <c r="M244" i="9"/>
  <c r="J244" i="9"/>
  <c r="L244" i="9" s="1"/>
  <c r="N244" i="9" s="1"/>
  <c r="M243" i="9"/>
  <c r="J243" i="9"/>
  <c r="L243" i="9" s="1"/>
  <c r="N243" i="9" s="1"/>
  <c r="M242" i="9"/>
  <c r="J242" i="9"/>
  <c r="L242" i="9" s="1"/>
  <c r="N242" i="9" s="1"/>
  <c r="M241" i="9"/>
  <c r="J241" i="9"/>
  <c r="L241" i="9" s="1"/>
  <c r="N241" i="9" s="1"/>
  <c r="M240" i="9"/>
  <c r="J240" i="9"/>
  <c r="L240" i="9" s="1"/>
  <c r="N240" i="9" s="1"/>
  <c r="M239" i="9"/>
  <c r="J239" i="9"/>
  <c r="L239" i="9" s="1"/>
  <c r="N239" i="9" s="1"/>
  <c r="M238" i="9"/>
  <c r="J238" i="9"/>
  <c r="L238" i="9" s="1"/>
  <c r="N238" i="9" s="1"/>
  <c r="M237" i="9"/>
  <c r="J237" i="9"/>
  <c r="L237" i="9" s="1"/>
  <c r="N237" i="9" s="1"/>
  <c r="M236" i="9"/>
  <c r="J236" i="9"/>
  <c r="L236" i="9" s="1"/>
  <c r="N236" i="9" s="1"/>
  <c r="M235" i="9"/>
  <c r="J235" i="9"/>
  <c r="L235" i="9" s="1"/>
  <c r="N235" i="9" s="1"/>
  <c r="M234" i="9"/>
  <c r="J234" i="9"/>
  <c r="L234" i="9" s="1"/>
  <c r="N234" i="9" s="1"/>
  <c r="M233" i="9"/>
  <c r="J233" i="9"/>
  <c r="L233" i="9" s="1"/>
  <c r="N233" i="9" s="1"/>
  <c r="M232" i="9"/>
  <c r="J232" i="9"/>
  <c r="L232" i="9" s="1"/>
  <c r="N232" i="9" s="1"/>
  <c r="M231" i="9"/>
  <c r="J231" i="9"/>
  <c r="L231" i="9" s="1"/>
  <c r="N231" i="9" s="1"/>
  <c r="M230" i="9"/>
  <c r="J230" i="9"/>
  <c r="L230" i="9" s="1"/>
  <c r="N230" i="9" s="1"/>
  <c r="M229" i="9"/>
  <c r="J229" i="9"/>
  <c r="L229" i="9" s="1"/>
  <c r="N229" i="9" s="1"/>
  <c r="M228" i="9"/>
  <c r="J228" i="9"/>
  <c r="L228" i="9" s="1"/>
  <c r="N228" i="9" s="1"/>
  <c r="M227" i="9"/>
  <c r="J227" i="9"/>
  <c r="L227" i="9" s="1"/>
  <c r="N227" i="9" s="1"/>
  <c r="M226" i="9"/>
  <c r="J226" i="9"/>
  <c r="L226" i="9" s="1"/>
  <c r="N226" i="9" s="1"/>
  <c r="M225" i="9"/>
  <c r="J225" i="9"/>
  <c r="L225" i="9" s="1"/>
  <c r="N225" i="9" s="1"/>
  <c r="M224" i="9"/>
  <c r="J224" i="9"/>
  <c r="L224" i="9" s="1"/>
  <c r="N224" i="9" s="1"/>
  <c r="M223" i="9"/>
  <c r="J223" i="9"/>
  <c r="L223" i="9" s="1"/>
  <c r="N223" i="9" s="1"/>
  <c r="M222" i="9"/>
  <c r="J222" i="9"/>
  <c r="L222" i="9" s="1"/>
  <c r="N222" i="9" s="1"/>
  <c r="M221" i="9"/>
  <c r="J221" i="9"/>
  <c r="L221" i="9" s="1"/>
  <c r="N221" i="9" s="1"/>
  <c r="M220" i="9"/>
  <c r="J220" i="9"/>
  <c r="L220" i="9" s="1"/>
  <c r="N220" i="9" s="1"/>
  <c r="M219" i="9"/>
  <c r="J219" i="9"/>
  <c r="L219" i="9" s="1"/>
  <c r="N219" i="9" s="1"/>
  <c r="M218" i="9"/>
  <c r="J218" i="9"/>
  <c r="L218" i="9" s="1"/>
  <c r="N218" i="9" s="1"/>
  <c r="M217" i="9"/>
  <c r="J217" i="9"/>
  <c r="L217" i="9" s="1"/>
  <c r="N217" i="9" s="1"/>
  <c r="M216" i="9"/>
  <c r="J216" i="9"/>
  <c r="L216" i="9" s="1"/>
  <c r="N216" i="9" s="1"/>
  <c r="M215" i="9"/>
  <c r="J215" i="9"/>
  <c r="L215" i="9" s="1"/>
  <c r="N215" i="9" s="1"/>
  <c r="M214" i="9"/>
  <c r="J214" i="9"/>
  <c r="L214" i="9" s="1"/>
  <c r="N214" i="9" s="1"/>
  <c r="M213" i="9"/>
  <c r="J213" i="9"/>
  <c r="L213" i="9" s="1"/>
  <c r="N213" i="9" s="1"/>
  <c r="M212" i="9"/>
  <c r="J212" i="9"/>
  <c r="L212" i="9" s="1"/>
  <c r="N212" i="9" s="1"/>
  <c r="M211" i="9"/>
  <c r="J211" i="9"/>
  <c r="L211" i="9" s="1"/>
  <c r="N211" i="9" s="1"/>
  <c r="M210" i="9"/>
  <c r="J210" i="9"/>
  <c r="L210" i="9" s="1"/>
  <c r="N210" i="9" s="1"/>
  <c r="M209" i="9"/>
  <c r="J209" i="9"/>
  <c r="L209" i="9" s="1"/>
  <c r="N209" i="9" s="1"/>
  <c r="M208" i="9"/>
  <c r="J208" i="9"/>
  <c r="L208" i="9" s="1"/>
  <c r="N208" i="9" s="1"/>
  <c r="M207" i="9"/>
  <c r="J207" i="9"/>
  <c r="L207" i="9" s="1"/>
  <c r="N207" i="9" s="1"/>
  <c r="M206" i="9"/>
  <c r="J206" i="9"/>
  <c r="L206" i="9" s="1"/>
  <c r="N206" i="9" s="1"/>
  <c r="M205" i="9"/>
  <c r="J205" i="9"/>
  <c r="L205" i="9" s="1"/>
  <c r="N205" i="9" s="1"/>
  <c r="M204" i="9"/>
  <c r="J204" i="9"/>
  <c r="L204" i="9" s="1"/>
  <c r="N204" i="9" s="1"/>
  <c r="M203" i="9"/>
  <c r="J203" i="9"/>
  <c r="L203" i="9" s="1"/>
  <c r="N203" i="9" s="1"/>
  <c r="M202" i="9"/>
  <c r="J202" i="9"/>
  <c r="L202" i="9" s="1"/>
  <c r="N202" i="9" s="1"/>
  <c r="M201" i="9"/>
  <c r="J201" i="9"/>
  <c r="L201" i="9" s="1"/>
  <c r="N201" i="9" s="1"/>
  <c r="M200" i="9"/>
  <c r="J200" i="9"/>
  <c r="L200" i="9" s="1"/>
  <c r="N200" i="9" s="1"/>
  <c r="M199" i="9"/>
  <c r="J199" i="9"/>
  <c r="L199" i="9" s="1"/>
  <c r="N199" i="9" s="1"/>
  <c r="M198" i="9"/>
  <c r="J198" i="9"/>
  <c r="L198" i="9" s="1"/>
  <c r="N198" i="9" s="1"/>
  <c r="M197" i="9"/>
  <c r="J197" i="9"/>
  <c r="L197" i="9" s="1"/>
  <c r="N197" i="9" s="1"/>
  <c r="M196" i="9"/>
  <c r="J196" i="9"/>
  <c r="L196" i="9" s="1"/>
  <c r="N196" i="9" s="1"/>
  <c r="M195" i="9"/>
  <c r="J195" i="9"/>
  <c r="L195" i="9" s="1"/>
  <c r="N195" i="9" s="1"/>
  <c r="M194" i="9"/>
  <c r="J194" i="9"/>
  <c r="L194" i="9" s="1"/>
  <c r="N194" i="9" s="1"/>
  <c r="M193" i="9"/>
  <c r="J193" i="9"/>
  <c r="L193" i="9" s="1"/>
  <c r="N193" i="9" s="1"/>
  <c r="M192" i="9"/>
  <c r="J192" i="9"/>
  <c r="L192" i="9" s="1"/>
  <c r="N192" i="9" s="1"/>
  <c r="M191" i="9"/>
  <c r="J191" i="9"/>
  <c r="L191" i="9" s="1"/>
  <c r="N191" i="9" s="1"/>
  <c r="M190" i="9"/>
  <c r="J190" i="9"/>
  <c r="L190" i="9" s="1"/>
  <c r="N190" i="9" s="1"/>
  <c r="M189" i="9"/>
  <c r="J189" i="9"/>
  <c r="L189" i="9" s="1"/>
  <c r="N189" i="9" s="1"/>
  <c r="M188" i="9"/>
  <c r="J188" i="9"/>
  <c r="L188" i="9" s="1"/>
  <c r="N188" i="9" s="1"/>
  <c r="M187" i="9"/>
  <c r="J187" i="9"/>
  <c r="L187" i="9" s="1"/>
  <c r="N187" i="9" s="1"/>
  <c r="M186" i="9"/>
  <c r="J186" i="9"/>
  <c r="L186" i="9" s="1"/>
  <c r="N186" i="9" s="1"/>
  <c r="M185" i="9"/>
  <c r="J185" i="9"/>
  <c r="L185" i="9" s="1"/>
  <c r="N185" i="9" s="1"/>
  <c r="M184" i="9"/>
  <c r="J184" i="9"/>
  <c r="L184" i="9" s="1"/>
  <c r="N184" i="9" s="1"/>
  <c r="M183" i="9"/>
  <c r="J183" i="9"/>
  <c r="L183" i="9" s="1"/>
  <c r="N183" i="9" s="1"/>
  <c r="M182" i="9"/>
  <c r="J182" i="9"/>
  <c r="L182" i="9" s="1"/>
  <c r="N182" i="9" s="1"/>
  <c r="M181" i="9"/>
  <c r="J181" i="9"/>
  <c r="L181" i="9" s="1"/>
  <c r="N181" i="9" s="1"/>
  <c r="M180" i="9"/>
  <c r="J180" i="9"/>
  <c r="L180" i="9" s="1"/>
  <c r="N180" i="9" s="1"/>
  <c r="M179" i="9"/>
  <c r="J179" i="9"/>
  <c r="L179" i="9" s="1"/>
  <c r="N179" i="9" s="1"/>
  <c r="M178" i="9"/>
  <c r="J178" i="9"/>
  <c r="L178" i="9" s="1"/>
  <c r="N178" i="9" s="1"/>
  <c r="M177" i="9"/>
  <c r="J177" i="9"/>
  <c r="L177" i="9" s="1"/>
  <c r="N177" i="9" s="1"/>
  <c r="M176" i="9"/>
  <c r="J176" i="9"/>
  <c r="L176" i="9" s="1"/>
  <c r="N176" i="9" s="1"/>
  <c r="M175" i="9"/>
  <c r="J175" i="9"/>
  <c r="L175" i="9" s="1"/>
  <c r="N175" i="9" s="1"/>
  <c r="M174" i="9"/>
  <c r="J174" i="9"/>
  <c r="L174" i="9" s="1"/>
  <c r="N174" i="9" s="1"/>
  <c r="M173" i="9"/>
  <c r="J173" i="9"/>
  <c r="L173" i="9" s="1"/>
  <c r="N173" i="9" s="1"/>
  <c r="M172" i="9"/>
  <c r="J172" i="9"/>
  <c r="L172" i="9" s="1"/>
  <c r="N172" i="9" s="1"/>
  <c r="M171" i="9"/>
  <c r="J171" i="9"/>
  <c r="L171" i="9" s="1"/>
  <c r="N170" i="9"/>
  <c r="M170" i="9"/>
  <c r="J170" i="9"/>
  <c r="M169" i="9"/>
  <c r="J169" i="9"/>
  <c r="L169" i="9" s="1"/>
  <c r="N169" i="9" s="1"/>
  <c r="M168" i="9"/>
  <c r="J168" i="9"/>
  <c r="L168" i="9" s="1"/>
  <c r="N168" i="9" s="1"/>
  <c r="M167" i="9"/>
  <c r="J167" i="9"/>
  <c r="L167" i="9" s="1"/>
  <c r="N167" i="9" s="1"/>
  <c r="M166" i="9"/>
  <c r="J166" i="9"/>
  <c r="L166" i="9" s="1"/>
  <c r="N166" i="9" s="1"/>
  <c r="M165" i="9"/>
  <c r="J165" i="9"/>
  <c r="L165" i="9" s="1"/>
  <c r="N165" i="9" s="1"/>
  <c r="M164" i="9"/>
  <c r="J164" i="9"/>
  <c r="L164" i="9" s="1"/>
  <c r="N164" i="9" s="1"/>
  <c r="M163" i="9"/>
  <c r="J163" i="9"/>
  <c r="L163" i="9" s="1"/>
  <c r="N163" i="9" s="1"/>
  <c r="M162" i="9"/>
  <c r="J162" i="9"/>
  <c r="L162" i="9" s="1"/>
  <c r="N162" i="9" s="1"/>
  <c r="M161" i="9"/>
  <c r="J161" i="9"/>
  <c r="L161" i="9" s="1"/>
  <c r="N161" i="9" s="1"/>
  <c r="M160" i="9"/>
  <c r="J160" i="9"/>
  <c r="L160" i="9" s="1"/>
  <c r="N160" i="9" s="1"/>
  <c r="M159" i="9"/>
  <c r="J159" i="9"/>
  <c r="L159" i="9" s="1"/>
  <c r="N159" i="9" s="1"/>
  <c r="M158" i="9"/>
  <c r="J158" i="9"/>
  <c r="L158" i="9" s="1"/>
  <c r="N158" i="9" s="1"/>
  <c r="M157" i="9"/>
  <c r="J157" i="9"/>
  <c r="L157" i="9" s="1"/>
  <c r="N157" i="9" s="1"/>
  <c r="M156" i="9"/>
  <c r="J156" i="9"/>
  <c r="L156" i="9" s="1"/>
  <c r="N156" i="9" s="1"/>
  <c r="M155" i="9"/>
  <c r="J155" i="9"/>
  <c r="L155" i="9" s="1"/>
  <c r="N155" i="9" s="1"/>
  <c r="M154" i="9"/>
  <c r="J154" i="9"/>
  <c r="L154" i="9" s="1"/>
  <c r="N154" i="9" s="1"/>
  <c r="M153" i="9"/>
  <c r="J153" i="9"/>
  <c r="L153" i="9" s="1"/>
  <c r="N153" i="9" s="1"/>
  <c r="M152" i="9"/>
  <c r="J152" i="9"/>
  <c r="L152" i="9" s="1"/>
  <c r="N152" i="9" s="1"/>
  <c r="M151" i="9"/>
  <c r="J151" i="9"/>
  <c r="L151" i="9" s="1"/>
  <c r="N151" i="9" s="1"/>
  <c r="M150" i="9"/>
  <c r="J150" i="9"/>
  <c r="L150" i="9" s="1"/>
  <c r="N150" i="9" s="1"/>
  <c r="M149" i="9"/>
  <c r="J149" i="9"/>
  <c r="L149" i="9" s="1"/>
  <c r="N149" i="9" s="1"/>
  <c r="M148" i="9"/>
  <c r="J148" i="9"/>
  <c r="L148" i="9" s="1"/>
  <c r="N148" i="9" s="1"/>
  <c r="M147" i="9"/>
  <c r="J147" i="9"/>
  <c r="L147" i="9" s="1"/>
  <c r="N147" i="9" s="1"/>
  <c r="M146" i="9"/>
  <c r="J146" i="9"/>
  <c r="L146" i="9" s="1"/>
  <c r="N146" i="9" s="1"/>
  <c r="M145" i="9"/>
  <c r="J145" i="9"/>
  <c r="L145" i="9" s="1"/>
  <c r="N145" i="9" s="1"/>
  <c r="M144" i="9"/>
  <c r="J144" i="9"/>
  <c r="L144" i="9" s="1"/>
  <c r="N144" i="9" s="1"/>
  <c r="M143" i="9"/>
  <c r="J143" i="9"/>
  <c r="L143" i="9" s="1"/>
  <c r="N143" i="9" s="1"/>
  <c r="M142" i="9"/>
  <c r="J142" i="9"/>
  <c r="L142" i="9" s="1"/>
  <c r="N142" i="9" s="1"/>
  <c r="M141" i="9"/>
  <c r="J141" i="9"/>
  <c r="L141" i="9" s="1"/>
  <c r="N141" i="9" s="1"/>
  <c r="M140" i="9"/>
  <c r="J140" i="9"/>
  <c r="L140" i="9" s="1"/>
  <c r="N140" i="9" s="1"/>
  <c r="M139" i="9"/>
  <c r="J139" i="9"/>
  <c r="L139" i="9" s="1"/>
  <c r="N139" i="9" s="1"/>
  <c r="M138" i="9"/>
  <c r="J138" i="9"/>
  <c r="L138" i="9" s="1"/>
  <c r="N138" i="9" s="1"/>
  <c r="M137" i="9"/>
  <c r="J137" i="9"/>
  <c r="L137" i="9" s="1"/>
  <c r="N137" i="9" s="1"/>
  <c r="M136" i="9"/>
  <c r="J136" i="9"/>
  <c r="L136" i="9" s="1"/>
  <c r="N136" i="9" s="1"/>
  <c r="M135" i="9"/>
  <c r="J135" i="9"/>
  <c r="L135" i="9" s="1"/>
  <c r="N135" i="9" s="1"/>
  <c r="M134" i="9"/>
  <c r="J134" i="9"/>
  <c r="L134" i="9" s="1"/>
  <c r="N134" i="9" s="1"/>
  <c r="M133" i="9"/>
  <c r="J133" i="9"/>
  <c r="L133" i="9" s="1"/>
  <c r="N133" i="9" s="1"/>
  <c r="M132" i="9"/>
  <c r="J132" i="9"/>
  <c r="L132" i="9" s="1"/>
  <c r="N132" i="9" s="1"/>
  <c r="M131" i="9"/>
  <c r="J131" i="9"/>
  <c r="L131" i="9" s="1"/>
  <c r="N131" i="9" s="1"/>
  <c r="M130" i="9"/>
  <c r="J130" i="9"/>
  <c r="L130" i="9" s="1"/>
  <c r="N130" i="9" s="1"/>
  <c r="M129" i="9"/>
  <c r="J129" i="9"/>
  <c r="L129" i="9" s="1"/>
  <c r="N129" i="9" s="1"/>
  <c r="M128" i="9"/>
  <c r="J128" i="9"/>
  <c r="L128" i="9" s="1"/>
  <c r="N128" i="9" s="1"/>
  <c r="M127" i="9"/>
  <c r="J127" i="9"/>
  <c r="L127" i="9" s="1"/>
  <c r="N127" i="9" s="1"/>
  <c r="M126" i="9"/>
  <c r="J126" i="9"/>
  <c r="L126" i="9" s="1"/>
  <c r="N126" i="9" s="1"/>
  <c r="M125" i="9"/>
  <c r="J125" i="9"/>
  <c r="L125" i="9" s="1"/>
  <c r="N125" i="9" s="1"/>
  <c r="M124" i="9"/>
  <c r="J124" i="9"/>
  <c r="L124" i="9" s="1"/>
  <c r="N124" i="9" s="1"/>
  <c r="M123" i="9"/>
  <c r="J123" i="9"/>
  <c r="L123" i="9" s="1"/>
  <c r="N123" i="9" s="1"/>
  <c r="M122" i="9"/>
  <c r="J122" i="9"/>
  <c r="L122" i="9" s="1"/>
  <c r="N122" i="9" s="1"/>
  <c r="M121" i="9"/>
  <c r="J121" i="9"/>
  <c r="L121" i="9" s="1"/>
  <c r="N121" i="9" s="1"/>
  <c r="M120" i="9"/>
  <c r="J120" i="9"/>
  <c r="L120" i="9" s="1"/>
  <c r="N120" i="9" s="1"/>
  <c r="M119" i="9"/>
  <c r="J119" i="9"/>
  <c r="L119" i="9" s="1"/>
  <c r="N119" i="9" s="1"/>
  <c r="M118" i="9"/>
  <c r="J118" i="9"/>
  <c r="L118" i="9" s="1"/>
  <c r="N118" i="9" s="1"/>
  <c r="M117" i="9"/>
  <c r="J117" i="9"/>
  <c r="L117" i="9" s="1"/>
  <c r="N117" i="9" s="1"/>
  <c r="M116" i="9"/>
  <c r="J116" i="9"/>
  <c r="L116" i="9" s="1"/>
  <c r="N116" i="9" s="1"/>
  <c r="M115" i="9"/>
  <c r="J115" i="9"/>
  <c r="L115" i="9" s="1"/>
  <c r="N115" i="9" s="1"/>
  <c r="M114" i="9"/>
  <c r="J114" i="9"/>
  <c r="L114" i="9" s="1"/>
  <c r="N114" i="9" s="1"/>
  <c r="M113" i="9"/>
  <c r="J113" i="9"/>
  <c r="L113" i="9" s="1"/>
  <c r="N113" i="9" s="1"/>
  <c r="M112" i="9"/>
  <c r="J112" i="9"/>
  <c r="L112" i="9" s="1"/>
  <c r="N112" i="9" s="1"/>
  <c r="M111" i="9"/>
  <c r="J111" i="9"/>
  <c r="L111" i="9" s="1"/>
  <c r="N111" i="9" s="1"/>
  <c r="M110" i="9"/>
  <c r="J110" i="9"/>
  <c r="L110" i="9" s="1"/>
  <c r="N110" i="9" s="1"/>
  <c r="M109" i="9"/>
  <c r="J109" i="9"/>
  <c r="L109" i="9" s="1"/>
  <c r="N109" i="9" s="1"/>
  <c r="M108" i="9"/>
  <c r="J108" i="9"/>
  <c r="L108" i="9" s="1"/>
  <c r="N108" i="9" s="1"/>
  <c r="M107" i="9"/>
  <c r="J107" i="9"/>
  <c r="L107" i="9" s="1"/>
  <c r="N107" i="9" s="1"/>
  <c r="M106" i="9"/>
  <c r="J106" i="9"/>
  <c r="L106" i="9" s="1"/>
  <c r="N106" i="9" s="1"/>
  <c r="M105" i="9"/>
  <c r="J105" i="9"/>
  <c r="L105" i="9" s="1"/>
  <c r="N105" i="9" s="1"/>
  <c r="M104" i="9"/>
  <c r="J104" i="9"/>
  <c r="L104" i="9" s="1"/>
  <c r="N104" i="9" s="1"/>
  <c r="M103" i="9"/>
  <c r="J103" i="9"/>
  <c r="L103" i="9" s="1"/>
  <c r="N103" i="9" s="1"/>
  <c r="M102" i="9"/>
  <c r="J102" i="9"/>
  <c r="L102" i="9" s="1"/>
  <c r="N102" i="9" s="1"/>
  <c r="M101" i="9"/>
  <c r="J101" i="9"/>
  <c r="L101" i="9" s="1"/>
  <c r="N101" i="9" s="1"/>
  <c r="M100" i="9"/>
  <c r="J100" i="9"/>
  <c r="L100" i="9" s="1"/>
  <c r="N100" i="9" s="1"/>
  <c r="M99" i="9"/>
  <c r="J99" i="9"/>
  <c r="L99" i="9" s="1"/>
  <c r="N99" i="9" s="1"/>
  <c r="M98" i="9"/>
  <c r="J98" i="9"/>
  <c r="L98" i="9" s="1"/>
  <c r="N98" i="9" s="1"/>
  <c r="M97" i="9"/>
  <c r="J97" i="9"/>
  <c r="L97" i="9" s="1"/>
  <c r="N97" i="9" s="1"/>
  <c r="M96" i="9"/>
  <c r="J96" i="9"/>
  <c r="L96" i="9" s="1"/>
  <c r="N96" i="9" s="1"/>
  <c r="M95" i="9"/>
  <c r="J95" i="9"/>
  <c r="L95" i="9" s="1"/>
  <c r="N95" i="9" s="1"/>
  <c r="M94" i="9"/>
  <c r="J94" i="9"/>
  <c r="L94" i="9" s="1"/>
  <c r="N94" i="9" s="1"/>
  <c r="M93" i="9"/>
  <c r="J93" i="9"/>
  <c r="L93" i="9" s="1"/>
  <c r="N93" i="9" s="1"/>
  <c r="M92" i="9"/>
  <c r="J92" i="9"/>
  <c r="L92" i="9" s="1"/>
  <c r="N92" i="9" s="1"/>
  <c r="M91" i="9"/>
  <c r="J91" i="9"/>
  <c r="L91" i="9" s="1"/>
  <c r="N91" i="9" s="1"/>
  <c r="M90" i="9"/>
  <c r="J90" i="9"/>
  <c r="L90" i="9" s="1"/>
  <c r="N90" i="9" s="1"/>
  <c r="M89" i="9"/>
  <c r="J89" i="9"/>
  <c r="L89" i="9" s="1"/>
  <c r="N89" i="9" s="1"/>
  <c r="M88" i="9"/>
  <c r="J88" i="9"/>
  <c r="L88" i="9" s="1"/>
  <c r="N88" i="9" s="1"/>
  <c r="M87" i="9"/>
  <c r="J87" i="9"/>
  <c r="L87" i="9" s="1"/>
  <c r="N87" i="9" s="1"/>
  <c r="M86" i="9"/>
  <c r="J86" i="9"/>
  <c r="L86" i="9" s="1"/>
  <c r="N86" i="9" s="1"/>
  <c r="M85" i="9"/>
  <c r="J85" i="9"/>
  <c r="L85" i="9" s="1"/>
  <c r="N85" i="9" s="1"/>
  <c r="M84" i="9"/>
  <c r="J84" i="9"/>
  <c r="L84" i="9" s="1"/>
  <c r="N84" i="9" s="1"/>
  <c r="M83" i="9"/>
  <c r="J83" i="9"/>
  <c r="L83" i="9" s="1"/>
  <c r="N83" i="9" s="1"/>
  <c r="M82" i="9"/>
  <c r="J82" i="9"/>
  <c r="L82" i="9" s="1"/>
  <c r="N82" i="9" s="1"/>
  <c r="M81" i="9"/>
  <c r="J81" i="9"/>
  <c r="L81" i="9" s="1"/>
  <c r="N81" i="9" s="1"/>
  <c r="M80" i="9"/>
  <c r="J80" i="9"/>
  <c r="L80" i="9" s="1"/>
  <c r="N80" i="9" s="1"/>
  <c r="M79" i="9"/>
  <c r="J79" i="9"/>
  <c r="L79" i="9" s="1"/>
  <c r="N79" i="9" s="1"/>
  <c r="M78" i="9"/>
  <c r="J78" i="9"/>
  <c r="L78" i="9" s="1"/>
  <c r="N78" i="9" s="1"/>
  <c r="M77" i="9"/>
  <c r="J77" i="9"/>
  <c r="L77" i="9" s="1"/>
  <c r="N77" i="9" s="1"/>
  <c r="M76" i="9"/>
  <c r="J76" i="9"/>
  <c r="L76" i="9" s="1"/>
  <c r="N76" i="9" s="1"/>
  <c r="M75" i="9"/>
  <c r="J75" i="9"/>
  <c r="L75" i="9" s="1"/>
  <c r="N75" i="9" s="1"/>
  <c r="M74" i="9"/>
  <c r="J74" i="9"/>
  <c r="L74" i="9" s="1"/>
  <c r="N74" i="9" s="1"/>
  <c r="M73" i="9"/>
  <c r="J73" i="9"/>
  <c r="L73" i="9" s="1"/>
  <c r="N73" i="9" s="1"/>
  <c r="M72" i="9"/>
  <c r="J72" i="9"/>
  <c r="L72" i="9" s="1"/>
  <c r="N72" i="9" s="1"/>
  <c r="M71" i="9"/>
  <c r="J71" i="9"/>
  <c r="L71" i="9" s="1"/>
  <c r="N71" i="9" s="1"/>
  <c r="M70" i="9"/>
  <c r="J70" i="9"/>
  <c r="L70" i="9" s="1"/>
  <c r="N70" i="9" s="1"/>
  <c r="M69" i="9"/>
  <c r="J69" i="9"/>
  <c r="L69" i="9" s="1"/>
  <c r="N69" i="9" s="1"/>
  <c r="M68" i="9"/>
  <c r="J68" i="9"/>
  <c r="L68" i="9" s="1"/>
  <c r="N68" i="9" s="1"/>
  <c r="M67" i="9"/>
  <c r="J67" i="9"/>
  <c r="L67" i="9" s="1"/>
  <c r="N67" i="9" s="1"/>
  <c r="M66" i="9"/>
  <c r="J66" i="9"/>
  <c r="L66" i="9" s="1"/>
  <c r="N66" i="9" s="1"/>
  <c r="M65" i="9"/>
  <c r="J65" i="9"/>
  <c r="L65" i="9" s="1"/>
  <c r="N65" i="9" s="1"/>
  <c r="M64" i="9"/>
  <c r="J64" i="9"/>
  <c r="L64" i="9" s="1"/>
  <c r="N64" i="9" s="1"/>
  <c r="M63" i="9"/>
  <c r="J63" i="9"/>
  <c r="L63" i="9" s="1"/>
  <c r="N63" i="9" s="1"/>
  <c r="M62" i="9"/>
  <c r="J62" i="9"/>
  <c r="L62" i="9" s="1"/>
  <c r="N62" i="9" s="1"/>
  <c r="M61" i="9"/>
  <c r="J61" i="9"/>
  <c r="L61" i="9" s="1"/>
  <c r="N61" i="9" s="1"/>
  <c r="M60" i="9"/>
  <c r="J60" i="9"/>
  <c r="L60" i="9" s="1"/>
  <c r="N60" i="9" s="1"/>
  <c r="M59" i="9"/>
  <c r="J59" i="9"/>
  <c r="L59" i="9" s="1"/>
  <c r="N59" i="9" s="1"/>
  <c r="M58" i="9"/>
  <c r="J58" i="9"/>
  <c r="L58" i="9" s="1"/>
  <c r="N58" i="9" s="1"/>
  <c r="M57" i="9"/>
  <c r="J57" i="9"/>
  <c r="L57" i="9" s="1"/>
  <c r="N57" i="9" s="1"/>
  <c r="M56" i="9"/>
  <c r="J56" i="9"/>
  <c r="L56" i="9" s="1"/>
  <c r="N56" i="9" s="1"/>
  <c r="M55" i="9"/>
  <c r="J55" i="9"/>
  <c r="L55" i="9" s="1"/>
  <c r="N55" i="9" s="1"/>
  <c r="M54" i="9"/>
  <c r="J54" i="9"/>
  <c r="L54" i="9" s="1"/>
  <c r="N54" i="9" s="1"/>
  <c r="M53" i="9"/>
  <c r="J53" i="9"/>
  <c r="L53" i="9" s="1"/>
  <c r="N53" i="9" s="1"/>
  <c r="M52" i="9"/>
  <c r="J52" i="9"/>
  <c r="L52" i="9" s="1"/>
  <c r="N52" i="9" s="1"/>
  <c r="M51" i="9"/>
  <c r="J51" i="9"/>
  <c r="L51" i="9" s="1"/>
  <c r="N51" i="9" s="1"/>
  <c r="M50" i="9"/>
  <c r="J50" i="9"/>
  <c r="L50" i="9" s="1"/>
  <c r="N50" i="9" s="1"/>
  <c r="M49" i="9"/>
  <c r="J49" i="9"/>
  <c r="L49" i="9" s="1"/>
  <c r="N49" i="9" s="1"/>
  <c r="M48" i="9"/>
  <c r="J48" i="9"/>
  <c r="L48" i="9" s="1"/>
  <c r="N48" i="9" s="1"/>
  <c r="M47" i="9"/>
  <c r="J47" i="9"/>
  <c r="L47" i="9" s="1"/>
  <c r="N47" i="9" s="1"/>
  <c r="M46" i="9"/>
  <c r="J46" i="9"/>
  <c r="L46" i="9" s="1"/>
  <c r="N46" i="9" s="1"/>
  <c r="M45" i="9"/>
  <c r="J45" i="9"/>
  <c r="L45" i="9" s="1"/>
  <c r="N45" i="9" s="1"/>
  <c r="M44" i="9"/>
  <c r="J44" i="9"/>
  <c r="L44" i="9" s="1"/>
  <c r="N44" i="9" s="1"/>
  <c r="M43" i="9"/>
  <c r="J43" i="9"/>
  <c r="L43" i="9" s="1"/>
  <c r="N43" i="9" s="1"/>
  <c r="M42" i="9"/>
  <c r="J42" i="9"/>
  <c r="L42" i="9" s="1"/>
  <c r="N42" i="9" s="1"/>
  <c r="M41" i="9"/>
  <c r="J41" i="9"/>
  <c r="L41" i="9" s="1"/>
  <c r="N41" i="9" s="1"/>
  <c r="M40" i="9"/>
  <c r="J40" i="9"/>
  <c r="L40" i="9" s="1"/>
  <c r="N40" i="9" s="1"/>
  <c r="M39" i="9"/>
  <c r="J39" i="9"/>
  <c r="L39" i="9" s="1"/>
  <c r="N39" i="9" s="1"/>
  <c r="M38" i="9"/>
  <c r="J38" i="9"/>
  <c r="L38" i="9" s="1"/>
  <c r="N38" i="9" s="1"/>
  <c r="M37" i="9"/>
  <c r="J37" i="9"/>
  <c r="L37" i="9" s="1"/>
  <c r="N37" i="9" s="1"/>
  <c r="M36" i="9"/>
  <c r="J36" i="9"/>
  <c r="L36" i="9" s="1"/>
  <c r="N36" i="9" s="1"/>
  <c r="M35" i="9"/>
  <c r="J35" i="9"/>
  <c r="L35" i="9" s="1"/>
  <c r="N35" i="9" s="1"/>
  <c r="M34" i="9"/>
  <c r="J34" i="9"/>
  <c r="L34" i="9" s="1"/>
  <c r="N34" i="9" s="1"/>
  <c r="M33" i="9"/>
  <c r="J33" i="9"/>
  <c r="L33" i="9" s="1"/>
  <c r="N33" i="9" s="1"/>
  <c r="M32" i="9"/>
  <c r="J32" i="9"/>
  <c r="L32" i="9" s="1"/>
  <c r="N32" i="9" s="1"/>
  <c r="M31" i="9"/>
  <c r="J31" i="9"/>
  <c r="L31" i="9" s="1"/>
  <c r="N31" i="9" s="1"/>
  <c r="M30" i="9"/>
  <c r="J30" i="9"/>
  <c r="L30" i="9" s="1"/>
  <c r="N30" i="9" s="1"/>
  <c r="M29" i="9"/>
  <c r="J29" i="9"/>
  <c r="L29" i="9" s="1"/>
  <c r="N29" i="9" s="1"/>
  <c r="M28" i="9"/>
  <c r="J28" i="9"/>
  <c r="L28" i="9" s="1"/>
  <c r="N28" i="9" s="1"/>
  <c r="M27" i="9"/>
  <c r="J27" i="9"/>
  <c r="L27" i="9" s="1"/>
  <c r="N27" i="9" s="1"/>
  <c r="M26" i="9"/>
  <c r="J26" i="9"/>
  <c r="L26" i="9" s="1"/>
  <c r="N26" i="9" s="1"/>
  <c r="M25" i="9"/>
  <c r="J25" i="9"/>
  <c r="L25" i="9" s="1"/>
  <c r="N25" i="9" s="1"/>
  <c r="M24" i="9"/>
  <c r="J24" i="9"/>
  <c r="L24" i="9" s="1"/>
  <c r="N24" i="9" s="1"/>
  <c r="M23" i="9"/>
  <c r="J23" i="9"/>
  <c r="L23" i="9" s="1"/>
  <c r="N23" i="9" s="1"/>
  <c r="M22" i="9"/>
  <c r="J22" i="9"/>
  <c r="L22" i="9" s="1"/>
  <c r="N22" i="9" s="1"/>
  <c r="M21" i="9"/>
  <c r="J21" i="9"/>
  <c r="L21" i="9" s="1"/>
  <c r="N21" i="9" s="1"/>
  <c r="M20" i="9"/>
  <c r="J20" i="9"/>
  <c r="L20" i="9" s="1"/>
  <c r="N20" i="9" s="1"/>
  <c r="M19" i="9"/>
  <c r="J19" i="9"/>
  <c r="L19" i="9" s="1"/>
  <c r="N19" i="9" s="1"/>
  <c r="M18" i="9"/>
  <c r="J18" i="9"/>
  <c r="L18" i="9" s="1"/>
  <c r="N18" i="9" s="1"/>
  <c r="M17" i="9"/>
  <c r="J17" i="9"/>
  <c r="L17" i="9" s="1"/>
  <c r="N17" i="9" s="1"/>
  <c r="M16" i="9"/>
  <c r="J16" i="9"/>
  <c r="L16" i="9" s="1"/>
  <c r="N16" i="9" s="1"/>
  <c r="M15" i="9"/>
  <c r="J15" i="9"/>
  <c r="L15" i="9" s="1"/>
  <c r="N15" i="9" s="1"/>
  <c r="M14" i="9"/>
  <c r="J14" i="9"/>
  <c r="L14" i="9" s="1"/>
  <c r="N14" i="9" s="1"/>
  <c r="M13" i="9"/>
  <c r="J13" i="9"/>
  <c r="L13" i="9" s="1"/>
  <c r="N13" i="9" s="1"/>
  <c r="M12" i="9"/>
  <c r="J12" i="9"/>
  <c r="L12" i="9" s="1"/>
  <c r="N12" i="9" s="1"/>
  <c r="M11" i="9"/>
  <c r="J11" i="9"/>
  <c r="L11" i="9" s="1"/>
  <c r="N11" i="9" s="1"/>
  <c r="M10" i="9"/>
  <c r="J10" i="9"/>
  <c r="L10" i="9" s="1"/>
  <c r="N10" i="9" s="1"/>
  <c r="M9" i="9"/>
  <c r="J9" i="9"/>
  <c r="L9" i="9" s="1"/>
  <c r="N9" i="9" s="1"/>
  <c r="M8" i="9"/>
  <c r="J8" i="9"/>
  <c r="L8" i="9" s="1"/>
  <c r="N8" i="9" s="1"/>
  <c r="M7" i="9"/>
  <c r="J7" i="9"/>
  <c r="L7" i="9" s="1"/>
  <c r="N7" i="9" s="1"/>
  <c r="M6" i="9"/>
  <c r="J6" i="9"/>
  <c r="L6" i="9" s="1"/>
  <c r="N6" i="9" s="1"/>
  <c r="M5" i="9"/>
  <c r="J5" i="9"/>
  <c r="L5" i="9" s="1"/>
  <c r="N5" i="9" s="1"/>
  <c r="M4" i="9"/>
  <c r="J4" i="9"/>
  <c r="L4" i="9" s="1"/>
  <c r="L2768" i="8"/>
  <c r="K2768" i="8"/>
  <c r="I2768" i="8"/>
  <c r="H2768" i="8"/>
  <c r="D2768" i="8"/>
  <c r="C2768" i="8"/>
  <c r="G2767" i="8"/>
  <c r="F2767" i="8"/>
  <c r="N2767" i="8" s="1"/>
  <c r="G2766" i="8"/>
  <c r="J2766" i="8" s="1"/>
  <c r="M2766" i="8" s="1"/>
  <c r="F2766" i="8"/>
  <c r="N2766" i="8" s="1"/>
  <c r="G2765" i="8"/>
  <c r="F2765" i="8"/>
  <c r="N2765" i="8" s="1"/>
  <c r="G2764" i="8"/>
  <c r="F2764" i="8"/>
  <c r="N2764" i="8" s="1"/>
  <c r="G2763" i="8"/>
  <c r="F2763" i="8"/>
  <c r="N2763" i="8" s="1"/>
  <c r="G2762" i="8"/>
  <c r="F2762" i="8"/>
  <c r="N2762" i="8" s="1"/>
  <c r="G2761" i="8"/>
  <c r="F2761" i="8"/>
  <c r="N2761" i="8" s="1"/>
  <c r="G2760" i="8"/>
  <c r="F2760" i="8"/>
  <c r="N2760" i="8" s="1"/>
  <c r="G2759" i="8"/>
  <c r="F2759" i="8"/>
  <c r="N2759" i="8" s="1"/>
  <c r="G2758" i="8"/>
  <c r="F2758" i="8"/>
  <c r="N2758" i="8" s="1"/>
  <c r="G2757" i="8"/>
  <c r="F2757" i="8"/>
  <c r="N2757" i="8" s="1"/>
  <c r="G2756" i="8"/>
  <c r="F2756" i="8"/>
  <c r="N2756" i="8" s="1"/>
  <c r="G2755" i="8"/>
  <c r="F2755" i="8"/>
  <c r="N2755" i="8" s="1"/>
  <c r="G2754" i="8"/>
  <c r="F2754" i="8"/>
  <c r="N2754" i="8" s="1"/>
  <c r="G2753" i="8"/>
  <c r="F2753" i="8"/>
  <c r="N2753" i="8" s="1"/>
  <c r="G2752" i="8"/>
  <c r="F2752" i="8"/>
  <c r="N2752" i="8" s="1"/>
  <c r="G2751" i="8"/>
  <c r="F2751" i="8"/>
  <c r="G2750" i="8"/>
  <c r="F2750" i="8"/>
  <c r="N2750" i="8" s="1"/>
  <c r="G2749" i="8"/>
  <c r="F2749" i="8"/>
  <c r="N2749" i="8" s="1"/>
  <c r="G2748" i="8"/>
  <c r="F2748" i="8"/>
  <c r="N2748" i="8" s="1"/>
  <c r="G2747" i="8"/>
  <c r="F2747" i="8"/>
  <c r="G2746" i="8"/>
  <c r="F2746" i="8"/>
  <c r="N2746" i="8" s="1"/>
  <c r="G2745" i="8"/>
  <c r="F2745" i="8"/>
  <c r="G2744" i="8"/>
  <c r="F2744" i="8"/>
  <c r="N2744" i="8" s="1"/>
  <c r="G2743" i="8"/>
  <c r="F2743" i="8"/>
  <c r="N2743" i="8" s="1"/>
  <c r="G2742" i="8"/>
  <c r="F2742" i="8"/>
  <c r="N2742" i="8" s="1"/>
  <c r="G2741" i="8"/>
  <c r="F2741" i="8"/>
  <c r="N2741" i="8" s="1"/>
  <c r="G2740" i="8"/>
  <c r="F2740" i="8"/>
  <c r="N2740" i="8" s="1"/>
  <c r="G2739" i="8"/>
  <c r="F2739" i="8"/>
  <c r="N2739" i="8" s="1"/>
  <c r="G2738" i="8"/>
  <c r="F2738" i="8"/>
  <c r="N2738" i="8" s="1"/>
  <c r="G2737" i="8"/>
  <c r="F2737" i="8"/>
  <c r="N2737" i="8" s="1"/>
  <c r="G2736" i="8"/>
  <c r="F2736" i="8"/>
  <c r="N2736" i="8" s="1"/>
  <c r="G2735" i="8"/>
  <c r="F2735" i="8"/>
  <c r="N2735" i="8" s="1"/>
  <c r="G2734" i="8"/>
  <c r="F2734" i="8"/>
  <c r="G2733" i="8"/>
  <c r="F2733" i="8"/>
  <c r="N2733" i="8" s="1"/>
  <c r="G2732" i="8"/>
  <c r="F2732" i="8"/>
  <c r="G2731" i="8"/>
  <c r="F2731" i="8"/>
  <c r="N2731" i="8" s="1"/>
  <c r="G2730" i="8"/>
  <c r="F2730" i="8"/>
  <c r="N2730" i="8" s="1"/>
  <c r="G2729" i="8"/>
  <c r="F2729" i="8"/>
  <c r="N2729" i="8" s="1"/>
  <c r="G2728" i="8"/>
  <c r="F2728" i="8"/>
  <c r="G2727" i="8"/>
  <c r="F2727" i="8"/>
  <c r="N2727" i="8" s="1"/>
  <c r="G2726" i="8"/>
  <c r="F2726" i="8"/>
  <c r="G2725" i="8"/>
  <c r="F2725" i="8"/>
  <c r="N2725" i="8" s="1"/>
  <c r="G2724" i="8"/>
  <c r="F2724" i="8"/>
  <c r="G2723" i="8"/>
  <c r="F2723" i="8"/>
  <c r="N2723" i="8" s="1"/>
  <c r="G2722" i="8"/>
  <c r="F2722" i="8"/>
  <c r="N2722" i="8" s="1"/>
  <c r="G2721" i="8"/>
  <c r="F2721" i="8"/>
  <c r="N2721" i="8" s="1"/>
  <c r="G2720" i="8"/>
  <c r="F2720" i="8"/>
  <c r="G2719" i="8"/>
  <c r="F2719" i="8"/>
  <c r="N2719" i="8" s="1"/>
  <c r="G2718" i="8"/>
  <c r="F2718" i="8"/>
  <c r="G2717" i="8"/>
  <c r="F2717" i="8"/>
  <c r="N2717" i="8" s="1"/>
  <c r="G2716" i="8"/>
  <c r="F2716" i="8"/>
  <c r="G2715" i="8"/>
  <c r="F2715" i="8"/>
  <c r="N2715" i="8" s="1"/>
  <c r="G2714" i="8"/>
  <c r="F2714" i="8"/>
  <c r="N2714" i="8" s="1"/>
  <c r="G2713" i="8"/>
  <c r="F2713" i="8"/>
  <c r="N2713" i="8" s="1"/>
  <c r="G2712" i="8"/>
  <c r="F2712" i="8"/>
  <c r="G2711" i="8"/>
  <c r="F2711" i="8"/>
  <c r="N2711" i="8" s="1"/>
  <c r="G2710" i="8"/>
  <c r="F2710" i="8"/>
  <c r="N2710" i="8" s="1"/>
  <c r="G2709" i="8"/>
  <c r="F2709" i="8"/>
  <c r="N2709" i="8" s="1"/>
  <c r="G2708" i="8"/>
  <c r="F2708" i="8"/>
  <c r="G2707" i="8"/>
  <c r="F2707" i="8"/>
  <c r="N2707" i="8" s="1"/>
  <c r="G2706" i="8"/>
  <c r="F2706" i="8"/>
  <c r="N2706" i="8" s="1"/>
  <c r="G2705" i="8"/>
  <c r="F2705" i="8"/>
  <c r="N2705" i="8" s="1"/>
  <c r="G2704" i="8"/>
  <c r="F2704" i="8"/>
  <c r="G2703" i="8"/>
  <c r="F2703" i="8"/>
  <c r="N2703" i="8" s="1"/>
  <c r="G2702" i="8"/>
  <c r="F2702" i="8"/>
  <c r="G2701" i="8"/>
  <c r="F2701" i="8"/>
  <c r="N2701" i="8" s="1"/>
  <c r="G2700" i="8"/>
  <c r="F2700" i="8"/>
  <c r="G2699" i="8"/>
  <c r="F2699" i="8"/>
  <c r="N2699" i="8" s="1"/>
  <c r="G2698" i="8"/>
  <c r="F2698" i="8"/>
  <c r="N2698" i="8" s="1"/>
  <c r="G2697" i="8"/>
  <c r="F2697" i="8"/>
  <c r="N2697" i="8" s="1"/>
  <c r="G2696" i="8"/>
  <c r="F2696" i="8"/>
  <c r="G2695" i="8"/>
  <c r="F2695" i="8"/>
  <c r="N2695" i="8" s="1"/>
  <c r="G2694" i="8"/>
  <c r="F2694" i="8"/>
  <c r="G2693" i="8"/>
  <c r="F2693" i="8"/>
  <c r="N2693" i="8" s="1"/>
  <c r="G2692" i="8"/>
  <c r="F2692" i="8"/>
  <c r="N2691" i="8"/>
  <c r="G2691" i="8"/>
  <c r="F2691" i="8"/>
  <c r="G2690" i="8"/>
  <c r="F2690" i="8"/>
  <c r="N2690" i="8" s="1"/>
  <c r="G2689" i="8"/>
  <c r="F2689" i="8"/>
  <c r="N2689" i="8" s="1"/>
  <c r="G2688" i="8"/>
  <c r="F2688" i="8"/>
  <c r="G2687" i="8"/>
  <c r="F2687" i="8"/>
  <c r="N2687" i="8" s="1"/>
  <c r="G2686" i="8"/>
  <c r="F2686" i="8"/>
  <c r="G2685" i="8"/>
  <c r="F2685" i="8"/>
  <c r="N2685" i="8" s="1"/>
  <c r="G2684" i="8"/>
  <c r="F2684" i="8"/>
  <c r="G2683" i="8"/>
  <c r="F2683" i="8"/>
  <c r="N2683" i="8" s="1"/>
  <c r="G2682" i="8"/>
  <c r="F2682" i="8"/>
  <c r="N2682" i="8" s="1"/>
  <c r="G2681" i="8"/>
  <c r="F2681" i="8"/>
  <c r="N2681" i="8" s="1"/>
  <c r="G2680" i="8"/>
  <c r="F2680" i="8"/>
  <c r="N2680" i="8" s="1"/>
  <c r="G2679" i="8"/>
  <c r="F2679" i="8"/>
  <c r="N2679" i="8" s="1"/>
  <c r="G2678" i="8"/>
  <c r="F2678" i="8"/>
  <c r="N2678" i="8" s="1"/>
  <c r="G2677" i="8"/>
  <c r="F2677" i="8"/>
  <c r="N2677" i="8" s="1"/>
  <c r="G2676" i="8"/>
  <c r="F2676" i="8"/>
  <c r="N2676" i="8" s="1"/>
  <c r="G2675" i="8"/>
  <c r="F2675" i="8"/>
  <c r="N2675" i="8" s="1"/>
  <c r="G2674" i="8"/>
  <c r="F2674" i="8"/>
  <c r="N2674" i="8" s="1"/>
  <c r="G2673" i="8"/>
  <c r="F2673" i="8"/>
  <c r="N2673" i="8" s="1"/>
  <c r="G2672" i="8"/>
  <c r="F2672" i="8"/>
  <c r="N2672" i="8" s="1"/>
  <c r="G2671" i="8"/>
  <c r="F2671" i="8"/>
  <c r="N2671" i="8" s="1"/>
  <c r="G2670" i="8"/>
  <c r="F2670" i="8"/>
  <c r="N2670" i="8" s="1"/>
  <c r="N2669" i="8"/>
  <c r="G2669" i="8"/>
  <c r="F2669" i="8"/>
  <c r="G2668" i="8"/>
  <c r="F2668" i="8"/>
  <c r="N2668" i="8" s="1"/>
  <c r="G2667" i="8"/>
  <c r="F2667" i="8"/>
  <c r="N2667" i="8" s="1"/>
  <c r="G2666" i="8"/>
  <c r="F2666" i="8"/>
  <c r="G2665" i="8"/>
  <c r="F2665" i="8"/>
  <c r="N2665" i="8" s="1"/>
  <c r="G2664" i="8"/>
  <c r="F2664" i="8"/>
  <c r="N2664" i="8" s="1"/>
  <c r="G2663" i="8"/>
  <c r="F2663" i="8"/>
  <c r="N2663" i="8" s="1"/>
  <c r="G2662" i="8"/>
  <c r="F2662" i="8"/>
  <c r="N2662" i="8" s="1"/>
  <c r="G2661" i="8"/>
  <c r="F2661" i="8"/>
  <c r="N2661" i="8" s="1"/>
  <c r="G2660" i="8"/>
  <c r="F2660" i="8"/>
  <c r="G2659" i="8"/>
  <c r="F2659" i="8"/>
  <c r="N2659" i="8" s="1"/>
  <c r="G2658" i="8"/>
  <c r="F2658" i="8"/>
  <c r="N2658" i="8" s="1"/>
  <c r="G2657" i="8"/>
  <c r="F2657" i="8"/>
  <c r="N2657" i="8" s="1"/>
  <c r="G2656" i="8"/>
  <c r="F2656" i="8"/>
  <c r="N2656" i="8" s="1"/>
  <c r="G2655" i="8"/>
  <c r="F2655" i="8"/>
  <c r="N2655" i="8" s="1"/>
  <c r="G2654" i="8"/>
  <c r="F2654" i="8"/>
  <c r="N2654" i="8" s="1"/>
  <c r="G2653" i="8"/>
  <c r="F2653" i="8"/>
  <c r="N2653" i="8" s="1"/>
  <c r="G2652" i="8"/>
  <c r="F2652" i="8"/>
  <c r="N2652" i="8" s="1"/>
  <c r="G2651" i="8"/>
  <c r="F2651" i="8"/>
  <c r="N2651" i="8" s="1"/>
  <c r="G2650" i="8"/>
  <c r="F2650" i="8"/>
  <c r="N2650" i="8" s="1"/>
  <c r="G2649" i="8"/>
  <c r="F2649" i="8"/>
  <c r="N2649" i="8" s="1"/>
  <c r="G2648" i="8"/>
  <c r="F2648" i="8"/>
  <c r="G2647" i="8"/>
  <c r="F2647" i="8"/>
  <c r="N2647" i="8" s="1"/>
  <c r="G2646" i="8"/>
  <c r="F2646" i="8"/>
  <c r="N2646" i="8" s="1"/>
  <c r="G2645" i="8"/>
  <c r="F2645" i="8"/>
  <c r="N2645" i="8" s="1"/>
  <c r="G2644" i="8"/>
  <c r="F2644" i="8"/>
  <c r="N2644" i="8" s="1"/>
  <c r="G2643" i="8"/>
  <c r="F2643" i="8"/>
  <c r="N2643" i="8" s="1"/>
  <c r="G2642" i="8"/>
  <c r="F2642" i="8"/>
  <c r="G2641" i="8"/>
  <c r="F2641" i="8"/>
  <c r="N2641" i="8" s="1"/>
  <c r="G2640" i="8"/>
  <c r="F2640" i="8"/>
  <c r="N2640" i="8" s="1"/>
  <c r="G2639" i="8"/>
  <c r="F2639" i="8"/>
  <c r="N2639" i="8" s="1"/>
  <c r="G2638" i="8"/>
  <c r="F2638" i="8"/>
  <c r="N2638" i="8" s="1"/>
  <c r="G2637" i="8"/>
  <c r="F2637" i="8"/>
  <c r="N2637" i="8" s="1"/>
  <c r="G2636" i="8"/>
  <c r="F2636" i="8"/>
  <c r="N2636" i="8" s="1"/>
  <c r="G2635" i="8"/>
  <c r="F2635" i="8"/>
  <c r="N2635" i="8" s="1"/>
  <c r="G2634" i="8"/>
  <c r="F2634" i="8"/>
  <c r="N2634" i="8" s="1"/>
  <c r="G2633" i="8"/>
  <c r="F2633" i="8"/>
  <c r="N2633" i="8" s="1"/>
  <c r="G2632" i="8"/>
  <c r="F2632" i="8"/>
  <c r="G2631" i="8"/>
  <c r="F2631" i="8"/>
  <c r="N2631" i="8" s="1"/>
  <c r="G2630" i="8"/>
  <c r="F2630" i="8"/>
  <c r="N2630" i="8" s="1"/>
  <c r="G2629" i="8"/>
  <c r="F2629" i="8"/>
  <c r="N2629" i="8" s="1"/>
  <c r="G2628" i="8"/>
  <c r="F2628" i="8"/>
  <c r="N2628" i="8" s="1"/>
  <c r="G2627" i="8"/>
  <c r="F2627" i="8"/>
  <c r="N2627" i="8" s="1"/>
  <c r="G2626" i="8"/>
  <c r="F2626" i="8"/>
  <c r="G2625" i="8"/>
  <c r="F2625" i="8"/>
  <c r="N2625" i="8" s="1"/>
  <c r="G2624" i="8"/>
  <c r="F2624" i="8"/>
  <c r="N2624" i="8" s="1"/>
  <c r="G2623" i="8"/>
  <c r="F2623" i="8"/>
  <c r="N2623" i="8" s="1"/>
  <c r="G2622" i="8"/>
  <c r="F2622" i="8"/>
  <c r="N2622" i="8" s="1"/>
  <c r="G2621" i="8"/>
  <c r="F2621" i="8"/>
  <c r="N2621" i="8" s="1"/>
  <c r="G2620" i="8"/>
  <c r="F2620" i="8"/>
  <c r="N2620" i="8" s="1"/>
  <c r="G2619" i="8"/>
  <c r="F2619" i="8"/>
  <c r="N2619" i="8" s="1"/>
  <c r="G2618" i="8"/>
  <c r="F2618" i="8"/>
  <c r="N2618" i="8" s="1"/>
  <c r="G2617" i="8"/>
  <c r="F2617" i="8"/>
  <c r="N2617" i="8" s="1"/>
  <c r="G2616" i="8"/>
  <c r="F2616" i="8"/>
  <c r="G2615" i="8"/>
  <c r="F2615" i="8"/>
  <c r="N2615" i="8" s="1"/>
  <c r="G2614" i="8"/>
  <c r="F2614" i="8"/>
  <c r="N2614" i="8" s="1"/>
  <c r="G2613" i="8"/>
  <c r="F2613" i="8"/>
  <c r="N2613" i="8" s="1"/>
  <c r="G2612" i="8"/>
  <c r="F2612" i="8"/>
  <c r="N2612" i="8" s="1"/>
  <c r="G2611" i="8"/>
  <c r="F2611" i="8"/>
  <c r="N2611" i="8" s="1"/>
  <c r="G2610" i="8"/>
  <c r="F2610" i="8"/>
  <c r="G2609" i="8"/>
  <c r="F2609" i="8"/>
  <c r="N2609" i="8" s="1"/>
  <c r="G2608" i="8"/>
  <c r="F2608" i="8"/>
  <c r="N2608" i="8" s="1"/>
  <c r="G2607" i="8"/>
  <c r="F2607" i="8"/>
  <c r="N2607" i="8" s="1"/>
  <c r="G2606" i="8"/>
  <c r="F2606" i="8"/>
  <c r="N2606" i="8" s="1"/>
  <c r="G2605" i="8"/>
  <c r="F2605" i="8"/>
  <c r="N2605" i="8" s="1"/>
  <c r="G2604" i="8"/>
  <c r="F2604" i="8"/>
  <c r="N2604" i="8" s="1"/>
  <c r="G2603" i="8"/>
  <c r="F2603" i="8"/>
  <c r="N2603" i="8" s="1"/>
  <c r="G2602" i="8"/>
  <c r="F2602" i="8"/>
  <c r="N2602" i="8" s="1"/>
  <c r="G2601" i="8"/>
  <c r="F2601" i="8"/>
  <c r="N2601" i="8" s="1"/>
  <c r="G2600" i="8"/>
  <c r="F2600" i="8"/>
  <c r="N2600" i="8" s="1"/>
  <c r="G2599" i="8"/>
  <c r="F2599" i="8"/>
  <c r="N2599" i="8" s="1"/>
  <c r="G2598" i="8"/>
  <c r="F2598" i="8"/>
  <c r="N2598" i="8" s="1"/>
  <c r="G2597" i="8"/>
  <c r="F2597" i="8"/>
  <c r="N2597" i="8" s="1"/>
  <c r="G2596" i="8"/>
  <c r="F2596" i="8"/>
  <c r="G2595" i="8"/>
  <c r="F2595" i="8"/>
  <c r="N2595" i="8" s="1"/>
  <c r="G2594" i="8"/>
  <c r="F2594" i="8"/>
  <c r="N2594" i="8" s="1"/>
  <c r="G2593" i="8"/>
  <c r="F2593" i="8"/>
  <c r="N2593" i="8" s="1"/>
  <c r="G2592" i="8"/>
  <c r="F2592" i="8"/>
  <c r="N2592" i="8" s="1"/>
  <c r="G2591" i="8"/>
  <c r="F2591" i="8"/>
  <c r="G2590" i="8"/>
  <c r="F2590" i="8"/>
  <c r="N2590" i="8" s="1"/>
  <c r="G2589" i="8"/>
  <c r="F2589" i="8"/>
  <c r="N2589" i="8" s="1"/>
  <c r="G2588" i="8"/>
  <c r="F2588" i="8"/>
  <c r="N2588" i="8" s="1"/>
  <c r="G2587" i="8"/>
  <c r="F2587" i="8"/>
  <c r="N2587" i="8" s="1"/>
  <c r="G2586" i="8"/>
  <c r="F2586" i="8"/>
  <c r="N2586" i="8" s="1"/>
  <c r="G2585" i="8"/>
  <c r="F2585" i="8"/>
  <c r="N2585" i="8" s="1"/>
  <c r="G2584" i="8"/>
  <c r="F2584" i="8"/>
  <c r="N2584" i="8" s="1"/>
  <c r="G2583" i="8"/>
  <c r="F2583" i="8"/>
  <c r="N2583" i="8" s="1"/>
  <c r="G2582" i="8"/>
  <c r="F2582" i="8"/>
  <c r="N2582" i="8" s="1"/>
  <c r="G2581" i="8"/>
  <c r="F2581" i="8"/>
  <c r="N2581" i="8" s="1"/>
  <c r="G2580" i="8"/>
  <c r="F2580" i="8"/>
  <c r="N2580" i="8" s="1"/>
  <c r="G2579" i="8"/>
  <c r="F2579" i="8"/>
  <c r="G2578" i="8"/>
  <c r="F2578" i="8"/>
  <c r="N2578" i="8" s="1"/>
  <c r="G2577" i="8"/>
  <c r="F2577" i="8"/>
  <c r="N2577" i="8" s="1"/>
  <c r="G2576" i="8"/>
  <c r="F2576" i="8"/>
  <c r="N2576" i="8" s="1"/>
  <c r="G2575" i="8"/>
  <c r="F2575" i="8"/>
  <c r="N2575" i="8" s="1"/>
  <c r="G2574" i="8"/>
  <c r="F2574" i="8"/>
  <c r="N2574" i="8" s="1"/>
  <c r="G2573" i="8"/>
  <c r="F2573" i="8"/>
  <c r="N2573" i="8" s="1"/>
  <c r="G2572" i="8"/>
  <c r="F2572" i="8"/>
  <c r="N2572" i="8" s="1"/>
  <c r="G2571" i="8"/>
  <c r="F2571" i="8"/>
  <c r="G2570" i="8"/>
  <c r="F2570" i="8"/>
  <c r="N2570" i="8" s="1"/>
  <c r="G2569" i="8"/>
  <c r="F2569" i="8"/>
  <c r="N2569" i="8" s="1"/>
  <c r="G2568" i="8"/>
  <c r="F2568" i="8"/>
  <c r="N2568" i="8" s="1"/>
  <c r="G2567" i="8"/>
  <c r="F2567" i="8"/>
  <c r="N2567" i="8" s="1"/>
  <c r="G2566" i="8"/>
  <c r="F2566" i="8"/>
  <c r="N2566" i="8" s="1"/>
  <c r="G2565" i="8"/>
  <c r="F2565" i="8"/>
  <c r="N2565" i="8" s="1"/>
  <c r="G2564" i="8"/>
  <c r="F2564" i="8"/>
  <c r="N2564" i="8" s="1"/>
  <c r="G2563" i="8"/>
  <c r="F2563" i="8"/>
  <c r="N2563" i="8" s="1"/>
  <c r="G2562" i="8"/>
  <c r="F2562" i="8"/>
  <c r="N2562" i="8" s="1"/>
  <c r="G2561" i="8"/>
  <c r="F2561" i="8"/>
  <c r="N2561" i="8" s="1"/>
  <c r="G2560" i="8"/>
  <c r="F2560" i="8"/>
  <c r="N2560" i="8" s="1"/>
  <c r="G2559" i="8"/>
  <c r="F2559" i="8"/>
  <c r="G2558" i="8"/>
  <c r="F2558" i="8"/>
  <c r="N2558" i="8" s="1"/>
  <c r="G2557" i="8"/>
  <c r="F2557" i="8"/>
  <c r="N2557" i="8" s="1"/>
  <c r="G2556" i="8"/>
  <c r="F2556" i="8"/>
  <c r="N2556" i="8" s="1"/>
  <c r="G2555" i="8"/>
  <c r="J2555" i="8" s="1"/>
  <c r="M2555" i="8" s="1"/>
  <c r="F2555" i="8"/>
  <c r="N2555" i="8" s="1"/>
  <c r="G2554" i="8"/>
  <c r="F2554" i="8"/>
  <c r="N2554" i="8" s="1"/>
  <c r="G2553" i="8"/>
  <c r="F2553" i="8"/>
  <c r="N2553" i="8" s="1"/>
  <c r="G2552" i="8"/>
  <c r="F2552" i="8"/>
  <c r="N2552" i="8" s="1"/>
  <c r="G2551" i="8"/>
  <c r="F2551" i="8"/>
  <c r="N2551" i="8" s="1"/>
  <c r="G2550" i="8"/>
  <c r="F2550" i="8"/>
  <c r="N2550" i="8" s="1"/>
  <c r="G2549" i="8"/>
  <c r="F2549" i="8"/>
  <c r="N2549" i="8" s="1"/>
  <c r="G2548" i="8"/>
  <c r="F2548" i="8"/>
  <c r="N2548" i="8" s="1"/>
  <c r="G2547" i="8"/>
  <c r="F2547" i="8"/>
  <c r="N2547" i="8" s="1"/>
  <c r="G2546" i="8"/>
  <c r="F2546" i="8"/>
  <c r="N2546" i="8" s="1"/>
  <c r="G2545" i="8"/>
  <c r="F2545" i="8"/>
  <c r="N2545" i="8" s="1"/>
  <c r="G2544" i="8"/>
  <c r="F2544" i="8"/>
  <c r="N2544" i="8" s="1"/>
  <c r="G2543" i="8"/>
  <c r="F2543" i="8"/>
  <c r="N2543" i="8" s="1"/>
  <c r="G2542" i="8"/>
  <c r="F2542" i="8"/>
  <c r="N2542" i="8" s="1"/>
  <c r="G2541" i="8"/>
  <c r="F2541" i="8"/>
  <c r="N2541" i="8" s="1"/>
  <c r="G2540" i="8"/>
  <c r="F2540" i="8"/>
  <c r="N2540" i="8" s="1"/>
  <c r="G2539" i="8"/>
  <c r="F2539" i="8"/>
  <c r="G2538" i="8"/>
  <c r="F2538" i="8"/>
  <c r="N2538" i="8" s="1"/>
  <c r="G2537" i="8"/>
  <c r="F2537" i="8"/>
  <c r="N2537" i="8" s="1"/>
  <c r="G2536" i="8"/>
  <c r="F2536" i="8"/>
  <c r="N2536" i="8" s="1"/>
  <c r="G2535" i="8"/>
  <c r="F2535" i="8"/>
  <c r="N2535" i="8" s="1"/>
  <c r="G2534" i="8"/>
  <c r="F2534" i="8"/>
  <c r="N2534" i="8" s="1"/>
  <c r="G2533" i="8"/>
  <c r="F2533" i="8"/>
  <c r="N2533" i="8" s="1"/>
  <c r="G2532" i="8"/>
  <c r="F2532" i="8"/>
  <c r="N2532" i="8" s="1"/>
  <c r="G2531" i="8"/>
  <c r="F2531" i="8"/>
  <c r="N2531" i="8" s="1"/>
  <c r="G2530" i="8"/>
  <c r="F2530" i="8"/>
  <c r="N2530" i="8" s="1"/>
  <c r="G2529" i="8"/>
  <c r="F2529" i="8"/>
  <c r="N2529" i="8" s="1"/>
  <c r="G2528" i="8"/>
  <c r="F2528" i="8"/>
  <c r="N2528" i="8" s="1"/>
  <c r="G2527" i="8"/>
  <c r="F2527" i="8"/>
  <c r="G2526" i="8"/>
  <c r="F2526" i="8"/>
  <c r="N2526" i="8" s="1"/>
  <c r="G2525" i="8"/>
  <c r="F2525" i="8"/>
  <c r="N2525" i="8" s="1"/>
  <c r="G2524" i="8"/>
  <c r="F2524" i="8"/>
  <c r="N2524" i="8" s="1"/>
  <c r="G2523" i="8"/>
  <c r="F2523" i="8"/>
  <c r="N2523" i="8" s="1"/>
  <c r="G2522" i="8"/>
  <c r="F2522" i="8"/>
  <c r="N2522" i="8" s="1"/>
  <c r="G2521" i="8"/>
  <c r="F2521" i="8"/>
  <c r="N2521" i="8" s="1"/>
  <c r="G2520" i="8"/>
  <c r="F2520" i="8"/>
  <c r="N2520" i="8" s="1"/>
  <c r="G2519" i="8"/>
  <c r="F2519" i="8"/>
  <c r="N2519" i="8" s="1"/>
  <c r="G2518" i="8"/>
  <c r="F2518" i="8"/>
  <c r="N2518" i="8" s="1"/>
  <c r="G2517" i="8"/>
  <c r="F2517" i="8"/>
  <c r="N2517" i="8" s="1"/>
  <c r="G2516" i="8"/>
  <c r="F2516" i="8"/>
  <c r="N2516" i="8" s="1"/>
  <c r="G2515" i="8"/>
  <c r="F2515" i="8"/>
  <c r="N2515" i="8" s="1"/>
  <c r="G2514" i="8"/>
  <c r="F2514" i="8"/>
  <c r="N2514" i="8" s="1"/>
  <c r="G2513" i="8"/>
  <c r="F2513" i="8"/>
  <c r="N2513" i="8" s="1"/>
  <c r="G2512" i="8"/>
  <c r="F2512" i="8"/>
  <c r="N2512" i="8" s="1"/>
  <c r="G2511" i="8"/>
  <c r="F2511" i="8"/>
  <c r="N2511" i="8" s="1"/>
  <c r="G2510" i="8"/>
  <c r="F2510" i="8"/>
  <c r="G2509" i="8"/>
  <c r="F2509" i="8"/>
  <c r="N2509" i="8" s="1"/>
  <c r="G2508" i="8"/>
  <c r="F2508" i="8"/>
  <c r="G2507" i="8"/>
  <c r="F2507" i="8"/>
  <c r="N2507" i="8" s="1"/>
  <c r="G2506" i="8"/>
  <c r="F2506" i="8"/>
  <c r="G2505" i="8"/>
  <c r="F2505" i="8"/>
  <c r="N2505" i="8" s="1"/>
  <c r="G2504" i="8"/>
  <c r="F2504" i="8"/>
  <c r="G2503" i="8"/>
  <c r="F2503" i="8"/>
  <c r="N2503" i="8" s="1"/>
  <c r="G2502" i="8"/>
  <c r="F2502" i="8"/>
  <c r="G2501" i="8"/>
  <c r="F2501" i="8"/>
  <c r="N2501" i="8" s="1"/>
  <c r="G2500" i="8"/>
  <c r="F2500" i="8"/>
  <c r="N2500" i="8" s="1"/>
  <c r="G2499" i="8"/>
  <c r="F2499" i="8"/>
  <c r="N2499" i="8" s="1"/>
  <c r="G2498" i="8"/>
  <c r="F2498" i="8"/>
  <c r="J2498" i="8" s="1"/>
  <c r="M2498" i="8" s="1"/>
  <c r="G2497" i="8"/>
  <c r="F2497" i="8"/>
  <c r="N2497" i="8" s="1"/>
  <c r="G2496" i="8"/>
  <c r="F2496" i="8"/>
  <c r="J2496" i="8" s="1"/>
  <c r="M2496" i="8" s="1"/>
  <c r="G2495" i="8"/>
  <c r="F2495" i="8"/>
  <c r="N2495" i="8" s="1"/>
  <c r="G2494" i="8"/>
  <c r="F2494" i="8"/>
  <c r="J2494" i="8" s="1"/>
  <c r="M2494" i="8" s="1"/>
  <c r="G2493" i="8"/>
  <c r="F2493" i="8"/>
  <c r="N2493" i="8" s="1"/>
  <c r="G2492" i="8"/>
  <c r="F2492" i="8"/>
  <c r="J2492" i="8" s="1"/>
  <c r="M2492" i="8" s="1"/>
  <c r="G2491" i="8"/>
  <c r="F2491" i="8"/>
  <c r="N2491" i="8" s="1"/>
  <c r="G2490" i="8"/>
  <c r="F2490" i="8"/>
  <c r="J2490" i="8" s="1"/>
  <c r="M2490" i="8" s="1"/>
  <c r="G2489" i="8"/>
  <c r="F2489" i="8"/>
  <c r="N2489" i="8" s="1"/>
  <c r="G2488" i="8"/>
  <c r="F2488" i="8"/>
  <c r="J2488" i="8" s="1"/>
  <c r="M2488" i="8" s="1"/>
  <c r="G2487" i="8"/>
  <c r="F2487" i="8"/>
  <c r="N2487" i="8" s="1"/>
  <c r="G2486" i="8"/>
  <c r="F2486" i="8"/>
  <c r="J2486" i="8" s="1"/>
  <c r="M2486" i="8" s="1"/>
  <c r="G2485" i="8"/>
  <c r="F2485" i="8"/>
  <c r="N2485" i="8" s="1"/>
  <c r="G2484" i="8"/>
  <c r="F2484" i="8"/>
  <c r="J2484" i="8" s="1"/>
  <c r="M2484" i="8" s="1"/>
  <c r="G2483" i="8"/>
  <c r="F2483" i="8"/>
  <c r="N2483" i="8" s="1"/>
  <c r="G2482" i="8"/>
  <c r="F2482" i="8"/>
  <c r="G2481" i="8"/>
  <c r="F2481" i="8"/>
  <c r="N2481" i="8" s="1"/>
  <c r="G2480" i="8"/>
  <c r="F2480" i="8"/>
  <c r="G2479" i="8"/>
  <c r="F2479" i="8"/>
  <c r="N2479" i="8" s="1"/>
  <c r="G2478" i="8"/>
  <c r="F2478" i="8"/>
  <c r="G2477" i="8"/>
  <c r="J2477" i="8" s="1"/>
  <c r="M2477" i="8" s="1"/>
  <c r="F2477" i="8"/>
  <c r="N2477" i="8" s="1"/>
  <c r="G2476" i="8"/>
  <c r="F2476" i="8"/>
  <c r="G2475" i="8"/>
  <c r="F2475" i="8"/>
  <c r="N2475" i="8" s="1"/>
  <c r="G2474" i="8"/>
  <c r="F2474" i="8"/>
  <c r="J2473" i="8"/>
  <c r="M2473" i="8" s="1"/>
  <c r="G2473" i="8"/>
  <c r="F2473" i="8"/>
  <c r="N2473" i="8" s="1"/>
  <c r="G2472" i="8"/>
  <c r="F2472" i="8"/>
  <c r="J2472" i="8" s="1"/>
  <c r="M2472" i="8" s="1"/>
  <c r="G2471" i="8"/>
  <c r="F2471" i="8"/>
  <c r="N2471" i="8" s="1"/>
  <c r="G2470" i="8"/>
  <c r="F2470" i="8"/>
  <c r="G2469" i="8"/>
  <c r="F2469" i="8"/>
  <c r="N2469" i="8" s="1"/>
  <c r="G2468" i="8"/>
  <c r="F2468" i="8"/>
  <c r="N2468" i="8" s="1"/>
  <c r="G2467" i="8"/>
  <c r="F2467" i="8"/>
  <c r="N2467" i="8" s="1"/>
  <c r="G2466" i="8"/>
  <c r="F2466" i="8"/>
  <c r="N2466" i="8" s="1"/>
  <c r="G2465" i="8"/>
  <c r="F2465" i="8"/>
  <c r="N2465" i="8" s="1"/>
  <c r="G2464" i="8"/>
  <c r="F2464" i="8"/>
  <c r="G2463" i="8"/>
  <c r="F2463" i="8"/>
  <c r="N2463" i="8" s="1"/>
  <c r="G2462" i="8"/>
  <c r="F2462" i="8"/>
  <c r="N2462" i="8" s="1"/>
  <c r="G2461" i="8"/>
  <c r="F2461" i="8"/>
  <c r="N2461" i="8" s="1"/>
  <c r="G2460" i="8"/>
  <c r="F2460" i="8"/>
  <c r="N2460" i="8" s="1"/>
  <c r="G2459" i="8"/>
  <c r="F2459" i="8"/>
  <c r="N2459" i="8" s="1"/>
  <c r="G2458" i="8"/>
  <c r="F2458" i="8"/>
  <c r="N2458" i="8" s="1"/>
  <c r="G2457" i="8"/>
  <c r="F2457" i="8"/>
  <c r="N2457" i="8" s="1"/>
  <c r="G2456" i="8"/>
  <c r="F2456" i="8"/>
  <c r="N2456" i="8" s="1"/>
  <c r="G2455" i="8"/>
  <c r="F2455" i="8"/>
  <c r="N2455" i="8" s="1"/>
  <c r="G2454" i="8"/>
  <c r="F2454" i="8"/>
  <c r="N2454" i="8" s="1"/>
  <c r="G2453" i="8"/>
  <c r="F2453" i="8"/>
  <c r="N2453" i="8" s="1"/>
  <c r="G2452" i="8"/>
  <c r="F2452" i="8"/>
  <c r="G2451" i="8"/>
  <c r="F2451" i="8"/>
  <c r="N2451" i="8" s="1"/>
  <c r="G2450" i="8"/>
  <c r="F2450" i="8"/>
  <c r="N2450" i="8" s="1"/>
  <c r="G2449" i="8"/>
  <c r="F2449" i="8"/>
  <c r="N2449" i="8" s="1"/>
  <c r="G2448" i="8"/>
  <c r="F2448" i="8"/>
  <c r="N2448" i="8" s="1"/>
  <c r="G2447" i="8"/>
  <c r="F2447" i="8"/>
  <c r="N2447" i="8" s="1"/>
  <c r="G2446" i="8"/>
  <c r="F2446" i="8"/>
  <c r="N2446" i="8" s="1"/>
  <c r="G2445" i="8"/>
  <c r="F2445" i="8"/>
  <c r="N2445" i="8" s="1"/>
  <c r="G2444" i="8"/>
  <c r="F2444" i="8"/>
  <c r="N2444" i="8" s="1"/>
  <c r="G2443" i="8"/>
  <c r="F2443" i="8"/>
  <c r="N2443" i="8" s="1"/>
  <c r="G2442" i="8"/>
  <c r="F2442" i="8"/>
  <c r="N2442" i="8" s="1"/>
  <c r="G2441" i="8"/>
  <c r="F2441" i="8"/>
  <c r="N2441" i="8" s="1"/>
  <c r="G2440" i="8"/>
  <c r="F2440" i="8"/>
  <c r="N2440" i="8" s="1"/>
  <c r="G2439" i="8"/>
  <c r="F2439" i="8"/>
  <c r="N2439" i="8" s="1"/>
  <c r="G2438" i="8"/>
  <c r="F2438" i="8"/>
  <c r="N2438" i="8" s="1"/>
  <c r="G2437" i="8"/>
  <c r="F2437" i="8"/>
  <c r="N2437" i="8" s="1"/>
  <c r="G2436" i="8"/>
  <c r="F2436" i="8"/>
  <c r="N2436" i="8" s="1"/>
  <c r="G2435" i="8"/>
  <c r="F2435" i="8"/>
  <c r="N2435" i="8" s="1"/>
  <c r="G2434" i="8"/>
  <c r="F2434" i="8"/>
  <c r="N2434" i="8" s="1"/>
  <c r="G2433" i="8"/>
  <c r="F2433" i="8"/>
  <c r="N2433" i="8" s="1"/>
  <c r="G2432" i="8"/>
  <c r="F2432" i="8"/>
  <c r="G2431" i="8"/>
  <c r="F2431" i="8"/>
  <c r="N2431" i="8" s="1"/>
  <c r="G2430" i="8"/>
  <c r="F2430" i="8"/>
  <c r="N2430" i="8" s="1"/>
  <c r="G2429" i="8"/>
  <c r="F2429" i="8"/>
  <c r="N2429" i="8" s="1"/>
  <c r="G2428" i="8"/>
  <c r="F2428" i="8"/>
  <c r="N2428" i="8" s="1"/>
  <c r="G2427" i="8"/>
  <c r="F2427" i="8"/>
  <c r="N2427" i="8" s="1"/>
  <c r="G2426" i="8"/>
  <c r="F2426" i="8"/>
  <c r="N2426" i="8" s="1"/>
  <c r="G2425" i="8"/>
  <c r="F2425" i="8"/>
  <c r="N2425" i="8" s="1"/>
  <c r="G2424" i="8"/>
  <c r="F2424" i="8"/>
  <c r="N2424" i="8" s="1"/>
  <c r="G2423" i="8"/>
  <c r="F2423" i="8"/>
  <c r="N2423" i="8" s="1"/>
  <c r="G2422" i="8"/>
  <c r="F2422" i="8"/>
  <c r="N2422" i="8" s="1"/>
  <c r="G2421" i="8"/>
  <c r="F2421" i="8"/>
  <c r="N2421" i="8" s="1"/>
  <c r="G2420" i="8"/>
  <c r="F2420" i="8"/>
  <c r="N2420" i="8" s="1"/>
  <c r="G2419" i="8"/>
  <c r="F2419" i="8"/>
  <c r="N2419" i="8" s="1"/>
  <c r="G2418" i="8"/>
  <c r="F2418" i="8"/>
  <c r="N2418" i="8" s="1"/>
  <c r="G2417" i="8"/>
  <c r="F2417" i="8"/>
  <c r="N2417" i="8" s="1"/>
  <c r="G2416" i="8"/>
  <c r="F2416" i="8"/>
  <c r="N2416" i="8" s="1"/>
  <c r="G2415" i="8"/>
  <c r="F2415" i="8"/>
  <c r="N2415" i="8" s="1"/>
  <c r="G2414" i="8"/>
  <c r="F2414" i="8"/>
  <c r="G2413" i="8"/>
  <c r="F2413" i="8"/>
  <c r="N2413" i="8" s="1"/>
  <c r="G2412" i="8"/>
  <c r="F2412" i="8"/>
  <c r="N2412" i="8" s="1"/>
  <c r="G2411" i="8"/>
  <c r="F2411" i="8"/>
  <c r="N2411" i="8" s="1"/>
  <c r="G2410" i="8"/>
  <c r="F2410" i="8"/>
  <c r="N2410" i="8" s="1"/>
  <c r="G2409" i="8"/>
  <c r="F2409" i="8"/>
  <c r="N2409" i="8" s="1"/>
  <c r="G2408" i="8"/>
  <c r="F2408" i="8"/>
  <c r="N2408" i="8" s="1"/>
  <c r="G2407" i="8"/>
  <c r="F2407" i="8"/>
  <c r="N2407" i="8" s="1"/>
  <c r="G2406" i="8"/>
  <c r="F2406" i="8"/>
  <c r="N2406" i="8" s="1"/>
  <c r="G2405" i="8"/>
  <c r="F2405" i="8"/>
  <c r="N2405" i="8" s="1"/>
  <c r="G2404" i="8"/>
  <c r="F2404" i="8"/>
  <c r="N2404" i="8" s="1"/>
  <c r="G2403" i="8"/>
  <c r="F2403" i="8"/>
  <c r="N2403" i="8" s="1"/>
  <c r="G2402" i="8"/>
  <c r="F2402" i="8"/>
  <c r="N2402" i="8" s="1"/>
  <c r="G2401" i="8"/>
  <c r="F2401" i="8"/>
  <c r="N2401" i="8" s="1"/>
  <c r="G2400" i="8"/>
  <c r="F2400" i="8"/>
  <c r="G2399" i="8"/>
  <c r="F2399" i="8"/>
  <c r="N2399" i="8" s="1"/>
  <c r="G2398" i="8"/>
  <c r="F2398" i="8"/>
  <c r="G2397" i="8"/>
  <c r="F2397" i="8"/>
  <c r="N2397" i="8" s="1"/>
  <c r="G2396" i="8"/>
  <c r="F2396" i="8"/>
  <c r="N2396" i="8" s="1"/>
  <c r="G2395" i="8"/>
  <c r="F2395" i="8"/>
  <c r="N2395" i="8" s="1"/>
  <c r="G2394" i="8"/>
  <c r="F2394" i="8"/>
  <c r="N2394" i="8" s="1"/>
  <c r="G2393" i="8"/>
  <c r="F2393" i="8"/>
  <c r="N2393" i="8" s="1"/>
  <c r="G2392" i="8"/>
  <c r="F2392" i="8"/>
  <c r="N2392" i="8" s="1"/>
  <c r="G2391" i="8"/>
  <c r="F2391" i="8"/>
  <c r="N2391" i="8" s="1"/>
  <c r="G2390" i="8"/>
  <c r="F2390" i="8"/>
  <c r="G2389" i="8"/>
  <c r="F2389" i="8"/>
  <c r="N2389" i="8" s="1"/>
  <c r="G2388" i="8"/>
  <c r="F2388" i="8"/>
  <c r="N2388" i="8" s="1"/>
  <c r="G2387" i="8"/>
  <c r="F2387" i="8"/>
  <c r="N2387" i="8" s="1"/>
  <c r="G2386" i="8"/>
  <c r="F2386" i="8"/>
  <c r="N2386" i="8" s="1"/>
  <c r="G2385" i="8"/>
  <c r="F2385" i="8"/>
  <c r="N2385" i="8" s="1"/>
  <c r="G2384" i="8"/>
  <c r="F2384" i="8"/>
  <c r="N2384" i="8" s="1"/>
  <c r="G2383" i="8"/>
  <c r="F2383" i="8"/>
  <c r="N2383" i="8" s="1"/>
  <c r="G2382" i="8"/>
  <c r="F2382" i="8"/>
  <c r="N2382" i="8" s="1"/>
  <c r="G2381" i="8"/>
  <c r="F2381" i="8"/>
  <c r="N2381" i="8" s="1"/>
  <c r="G2380" i="8"/>
  <c r="F2380" i="8"/>
  <c r="N2380" i="8" s="1"/>
  <c r="G2379" i="8"/>
  <c r="F2379" i="8"/>
  <c r="N2379" i="8" s="1"/>
  <c r="G2378" i="8"/>
  <c r="J2378" i="8" s="1"/>
  <c r="M2378" i="8" s="1"/>
  <c r="F2378" i="8"/>
  <c r="N2378" i="8" s="1"/>
  <c r="G2377" i="8"/>
  <c r="F2377" i="8"/>
  <c r="N2377" i="8" s="1"/>
  <c r="G2376" i="8"/>
  <c r="F2376" i="8"/>
  <c r="N2376" i="8" s="1"/>
  <c r="G2375" i="8"/>
  <c r="F2375" i="8"/>
  <c r="N2375" i="8" s="1"/>
  <c r="G2374" i="8"/>
  <c r="F2374" i="8"/>
  <c r="G2373" i="8"/>
  <c r="F2373" i="8"/>
  <c r="N2373" i="8" s="1"/>
  <c r="G2372" i="8"/>
  <c r="F2372" i="8"/>
  <c r="N2372" i="8" s="1"/>
  <c r="G2371" i="8"/>
  <c r="F2371" i="8"/>
  <c r="N2371" i="8" s="1"/>
  <c r="G2370" i="8"/>
  <c r="F2370" i="8"/>
  <c r="N2370" i="8" s="1"/>
  <c r="G2369" i="8"/>
  <c r="F2369" i="8"/>
  <c r="N2369" i="8" s="1"/>
  <c r="G2368" i="8"/>
  <c r="F2368" i="8"/>
  <c r="N2368" i="8" s="1"/>
  <c r="G2367" i="8"/>
  <c r="F2367" i="8"/>
  <c r="G2366" i="8"/>
  <c r="F2366" i="8"/>
  <c r="N2365" i="8"/>
  <c r="G2365" i="8"/>
  <c r="F2365" i="8"/>
  <c r="E2365" i="8" s="1"/>
  <c r="G2364" i="8"/>
  <c r="F2364" i="8"/>
  <c r="N2364" i="8" s="1"/>
  <c r="G2363" i="8"/>
  <c r="F2363" i="8"/>
  <c r="N2363" i="8" s="1"/>
  <c r="E2363" i="8"/>
  <c r="G2362" i="8"/>
  <c r="F2362" i="8"/>
  <c r="E2362" i="8" s="1"/>
  <c r="G2361" i="8"/>
  <c r="F2361" i="8"/>
  <c r="G2360" i="8"/>
  <c r="F2360" i="8"/>
  <c r="G2359" i="8"/>
  <c r="F2359" i="8"/>
  <c r="G2358" i="8"/>
  <c r="F2358" i="8"/>
  <c r="N2358" i="8" s="1"/>
  <c r="G2357" i="8"/>
  <c r="F2357" i="8"/>
  <c r="G2356" i="8"/>
  <c r="F2356" i="8"/>
  <c r="G2355" i="8"/>
  <c r="F2355" i="8"/>
  <c r="G2354" i="8"/>
  <c r="F2354" i="8"/>
  <c r="N2354" i="8" s="1"/>
  <c r="G2353" i="8"/>
  <c r="F2353" i="8"/>
  <c r="G2352" i="8"/>
  <c r="F2352" i="8"/>
  <c r="G2351" i="8"/>
  <c r="F2351" i="8"/>
  <c r="N2351" i="8" s="1"/>
  <c r="G2350" i="8"/>
  <c r="F2350" i="8"/>
  <c r="N2350" i="8" s="1"/>
  <c r="G2349" i="8"/>
  <c r="F2349" i="8"/>
  <c r="G2348" i="8"/>
  <c r="F2348" i="8"/>
  <c r="G2347" i="8"/>
  <c r="F2347" i="8"/>
  <c r="G2346" i="8"/>
  <c r="F2346" i="8"/>
  <c r="N2346" i="8" s="1"/>
  <c r="G2345" i="8"/>
  <c r="F2345" i="8"/>
  <c r="G2344" i="8"/>
  <c r="F2344" i="8"/>
  <c r="G2343" i="8"/>
  <c r="F2343" i="8"/>
  <c r="N2343" i="8" s="1"/>
  <c r="G2342" i="8"/>
  <c r="F2342" i="8"/>
  <c r="N2342" i="8" s="1"/>
  <c r="G2341" i="8"/>
  <c r="F2341" i="8"/>
  <c r="G2340" i="8"/>
  <c r="J2340" i="8" s="1"/>
  <c r="M2340" i="8" s="1"/>
  <c r="F2340" i="8"/>
  <c r="G2339" i="8"/>
  <c r="F2339" i="8"/>
  <c r="G2338" i="8"/>
  <c r="F2338" i="8"/>
  <c r="N2338" i="8" s="1"/>
  <c r="G2337" i="8"/>
  <c r="F2337" i="8"/>
  <c r="G2336" i="8"/>
  <c r="F2336" i="8"/>
  <c r="G2335" i="8"/>
  <c r="F2335" i="8"/>
  <c r="N2335" i="8" s="1"/>
  <c r="G2334" i="8"/>
  <c r="F2334" i="8"/>
  <c r="N2334" i="8" s="1"/>
  <c r="G2333" i="8"/>
  <c r="F2333" i="8"/>
  <c r="G2332" i="8"/>
  <c r="F2332" i="8"/>
  <c r="G2331" i="8"/>
  <c r="F2331" i="8"/>
  <c r="G2330" i="8"/>
  <c r="F2330" i="8"/>
  <c r="N2330" i="8" s="1"/>
  <c r="G2329" i="8"/>
  <c r="F2329" i="8"/>
  <c r="G2328" i="8"/>
  <c r="F2328" i="8"/>
  <c r="G2327" i="8"/>
  <c r="F2327" i="8"/>
  <c r="N2327" i="8" s="1"/>
  <c r="G2326" i="8"/>
  <c r="F2326" i="8"/>
  <c r="N2326" i="8" s="1"/>
  <c r="G2325" i="8"/>
  <c r="F2325" i="8"/>
  <c r="G2324" i="8"/>
  <c r="F2324" i="8"/>
  <c r="N2324" i="8" s="1"/>
  <c r="G2323" i="8"/>
  <c r="F2323" i="8"/>
  <c r="N2323" i="8" s="1"/>
  <c r="G2322" i="8"/>
  <c r="F2322" i="8"/>
  <c r="N2322" i="8" s="1"/>
  <c r="G2321" i="8"/>
  <c r="F2321" i="8"/>
  <c r="N2321" i="8" s="1"/>
  <c r="E2321" i="8"/>
  <c r="G2320" i="8"/>
  <c r="F2320" i="8"/>
  <c r="G2319" i="8"/>
  <c r="F2319" i="8"/>
  <c r="N2319" i="8" s="1"/>
  <c r="G2318" i="8"/>
  <c r="F2318" i="8"/>
  <c r="N2318" i="8" s="1"/>
  <c r="G2317" i="8"/>
  <c r="F2317" i="8"/>
  <c r="N2317" i="8" s="1"/>
  <c r="G2316" i="8"/>
  <c r="F2316" i="8"/>
  <c r="G2315" i="8"/>
  <c r="F2315" i="8"/>
  <c r="N2315" i="8" s="1"/>
  <c r="G2314" i="8"/>
  <c r="F2314" i="8"/>
  <c r="N2314" i="8" s="1"/>
  <c r="G2313" i="8"/>
  <c r="F2313" i="8"/>
  <c r="N2313" i="8" s="1"/>
  <c r="G2312" i="8"/>
  <c r="F2312" i="8"/>
  <c r="G2311" i="8"/>
  <c r="F2311" i="8"/>
  <c r="N2311" i="8" s="1"/>
  <c r="G2310" i="8"/>
  <c r="F2310" i="8"/>
  <c r="N2310" i="8" s="1"/>
  <c r="G2309" i="8"/>
  <c r="F2309" i="8"/>
  <c r="G2308" i="8"/>
  <c r="F2308" i="8"/>
  <c r="N2308" i="8" s="1"/>
  <c r="E2308" i="8"/>
  <c r="G2307" i="8"/>
  <c r="F2307" i="8"/>
  <c r="N2307" i="8" s="1"/>
  <c r="G2306" i="8"/>
  <c r="F2306" i="8"/>
  <c r="N2306" i="8" s="1"/>
  <c r="G2305" i="8"/>
  <c r="F2305" i="8"/>
  <c r="G2304" i="8"/>
  <c r="F2304" i="8"/>
  <c r="G2303" i="8"/>
  <c r="F2303" i="8"/>
  <c r="N2303" i="8" s="1"/>
  <c r="G2302" i="8"/>
  <c r="F2302" i="8"/>
  <c r="N2302" i="8" s="1"/>
  <c r="G2301" i="8"/>
  <c r="F2301" i="8"/>
  <c r="N2301" i="8" s="1"/>
  <c r="E2301" i="8"/>
  <c r="G2300" i="8"/>
  <c r="F2300" i="8"/>
  <c r="G2299" i="8"/>
  <c r="F2299" i="8"/>
  <c r="N2299" i="8" s="1"/>
  <c r="G2298" i="8"/>
  <c r="F2298" i="8"/>
  <c r="N2298" i="8" s="1"/>
  <c r="G2297" i="8"/>
  <c r="F2297" i="8"/>
  <c r="N2297" i="8" s="1"/>
  <c r="E2297" i="8"/>
  <c r="G2296" i="8"/>
  <c r="F2296" i="8"/>
  <c r="G2295" i="8"/>
  <c r="F2295" i="8"/>
  <c r="N2295" i="8" s="1"/>
  <c r="G2294" i="8"/>
  <c r="F2294" i="8"/>
  <c r="N2294" i="8" s="1"/>
  <c r="G2293" i="8"/>
  <c r="F2293" i="8"/>
  <c r="G2292" i="8"/>
  <c r="F2292" i="8"/>
  <c r="N2292" i="8" s="1"/>
  <c r="G2291" i="8"/>
  <c r="F2291" i="8"/>
  <c r="N2291" i="8" s="1"/>
  <c r="G2290" i="8"/>
  <c r="F2290" i="8"/>
  <c r="N2290" i="8" s="1"/>
  <c r="G2289" i="8"/>
  <c r="F2289" i="8"/>
  <c r="N2289" i="8" s="1"/>
  <c r="G2288" i="8"/>
  <c r="F2288" i="8"/>
  <c r="G2287" i="8"/>
  <c r="F2287" i="8"/>
  <c r="N2287" i="8" s="1"/>
  <c r="G2286" i="8"/>
  <c r="F2286" i="8"/>
  <c r="N2286" i="8" s="1"/>
  <c r="G2285" i="8"/>
  <c r="F2285" i="8"/>
  <c r="N2285" i="8" s="1"/>
  <c r="G2284" i="8"/>
  <c r="F2284" i="8"/>
  <c r="G2283" i="8"/>
  <c r="F2283" i="8"/>
  <c r="N2283" i="8" s="1"/>
  <c r="G2282" i="8"/>
  <c r="F2282" i="8"/>
  <c r="N2282" i="8" s="1"/>
  <c r="G2281" i="8"/>
  <c r="F2281" i="8"/>
  <c r="G2280" i="8"/>
  <c r="F2280" i="8"/>
  <c r="G2279" i="8"/>
  <c r="F2279" i="8"/>
  <c r="N2279" i="8" s="1"/>
  <c r="G2278" i="8"/>
  <c r="F2278" i="8"/>
  <c r="N2278" i="8" s="1"/>
  <c r="G2277" i="8"/>
  <c r="F2277" i="8"/>
  <c r="G2276" i="8"/>
  <c r="F2276" i="8"/>
  <c r="N2276" i="8" s="1"/>
  <c r="E2276" i="8"/>
  <c r="G2275" i="8"/>
  <c r="F2275" i="8"/>
  <c r="N2275" i="8" s="1"/>
  <c r="G2274" i="8"/>
  <c r="F2274" i="8"/>
  <c r="N2274" i="8" s="1"/>
  <c r="G2273" i="8"/>
  <c r="F2273" i="8"/>
  <c r="G2272" i="8"/>
  <c r="F2272" i="8"/>
  <c r="G2271" i="8"/>
  <c r="F2271" i="8"/>
  <c r="N2271" i="8" s="1"/>
  <c r="G2270" i="8"/>
  <c r="F2270" i="8"/>
  <c r="N2270" i="8" s="1"/>
  <c r="G2269" i="8"/>
  <c r="F2269" i="8"/>
  <c r="N2269" i="8" s="1"/>
  <c r="E2269" i="8"/>
  <c r="G2268" i="8"/>
  <c r="F2268" i="8"/>
  <c r="G2267" i="8"/>
  <c r="F2267" i="8"/>
  <c r="N2267" i="8" s="1"/>
  <c r="G2266" i="8"/>
  <c r="F2266" i="8"/>
  <c r="N2266" i="8" s="1"/>
  <c r="G2265" i="8"/>
  <c r="F2265" i="8"/>
  <c r="G2264" i="8"/>
  <c r="F2264" i="8"/>
  <c r="G2263" i="8"/>
  <c r="F2263" i="8"/>
  <c r="G2262" i="8"/>
  <c r="F2262" i="8"/>
  <c r="G2261" i="8"/>
  <c r="F2261" i="8"/>
  <c r="N2261" i="8" s="1"/>
  <c r="G2260" i="8"/>
  <c r="F2260" i="8"/>
  <c r="N2260" i="8" s="1"/>
  <c r="G2259" i="8"/>
  <c r="F2259" i="8"/>
  <c r="G2258" i="8"/>
  <c r="F2258" i="8"/>
  <c r="E2258" i="8" s="1"/>
  <c r="G2257" i="8"/>
  <c r="F2257" i="8"/>
  <c r="G2256" i="8"/>
  <c r="F2256" i="8"/>
  <c r="N2256" i="8" s="1"/>
  <c r="G2255" i="8"/>
  <c r="F2255" i="8"/>
  <c r="G2254" i="8"/>
  <c r="F2254" i="8"/>
  <c r="E2254" i="8" s="1"/>
  <c r="G2253" i="8"/>
  <c r="F2253" i="8"/>
  <c r="G2252" i="8"/>
  <c r="F2252" i="8"/>
  <c r="G2251" i="8"/>
  <c r="F2251" i="8"/>
  <c r="N2251" i="8" s="1"/>
  <c r="G2250" i="8"/>
  <c r="F2250" i="8"/>
  <c r="E2250" i="8" s="1"/>
  <c r="G2249" i="8"/>
  <c r="F2249" i="8"/>
  <c r="N2249" i="8" s="1"/>
  <c r="G2248" i="8"/>
  <c r="F2248" i="8"/>
  <c r="N2248" i="8" s="1"/>
  <c r="G2247" i="8"/>
  <c r="F2247" i="8"/>
  <c r="N2247" i="8" s="1"/>
  <c r="G2246" i="8"/>
  <c r="F2246" i="8"/>
  <c r="G2245" i="8"/>
  <c r="F2245" i="8"/>
  <c r="G2244" i="8"/>
  <c r="F2244" i="8"/>
  <c r="G2243" i="8"/>
  <c r="F2243" i="8"/>
  <c r="N2243" i="8" s="1"/>
  <c r="G2242" i="8"/>
  <c r="F2242" i="8"/>
  <c r="E2242" i="8" s="1"/>
  <c r="G2241" i="8"/>
  <c r="F2241" i="8"/>
  <c r="N2241" i="8" s="1"/>
  <c r="G2240" i="8"/>
  <c r="F2240" i="8"/>
  <c r="G2239" i="8"/>
  <c r="F2239" i="8"/>
  <c r="N2238" i="8"/>
  <c r="G2238" i="8"/>
  <c r="F2238" i="8"/>
  <c r="E2238" i="8" s="1"/>
  <c r="G2237" i="8"/>
  <c r="F2237" i="8"/>
  <c r="G2236" i="8"/>
  <c r="F2236" i="8"/>
  <c r="G2235" i="8"/>
  <c r="F2235" i="8"/>
  <c r="N2235" i="8" s="1"/>
  <c r="G2234" i="8"/>
  <c r="F2234" i="8"/>
  <c r="E2234" i="8" s="1"/>
  <c r="G2233" i="8"/>
  <c r="F2233" i="8"/>
  <c r="N2233" i="8" s="1"/>
  <c r="G2232" i="8"/>
  <c r="F2232" i="8"/>
  <c r="N2232" i="8" s="1"/>
  <c r="G2231" i="8"/>
  <c r="F2231" i="8"/>
  <c r="G2230" i="8"/>
  <c r="F2230" i="8"/>
  <c r="E2230" i="8" s="1"/>
  <c r="G2229" i="8"/>
  <c r="F2229" i="8"/>
  <c r="N2229" i="8" s="1"/>
  <c r="G2228" i="8"/>
  <c r="F2228" i="8"/>
  <c r="N2228" i="8" s="1"/>
  <c r="G2227" i="8"/>
  <c r="F2227" i="8"/>
  <c r="N2227" i="8" s="1"/>
  <c r="G2226" i="8"/>
  <c r="F2226" i="8"/>
  <c r="G2225" i="8"/>
  <c r="F2225" i="8"/>
  <c r="N2225" i="8" s="1"/>
  <c r="G2224" i="8"/>
  <c r="F2224" i="8"/>
  <c r="G2223" i="8"/>
  <c r="F2223" i="8"/>
  <c r="N2223" i="8" s="1"/>
  <c r="G2222" i="8"/>
  <c r="F2222" i="8"/>
  <c r="E2222" i="8" s="1"/>
  <c r="G2221" i="8"/>
  <c r="F2221" i="8"/>
  <c r="G2220" i="8"/>
  <c r="F2220" i="8"/>
  <c r="G2219" i="8"/>
  <c r="F2219" i="8"/>
  <c r="N2219" i="8" s="1"/>
  <c r="G2218" i="8"/>
  <c r="F2218" i="8"/>
  <c r="G2217" i="8"/>
  <c r="F2217" i="8"/>
  <c r="N2217" i="8" s="1"/>
  <c r="G2216" i="8"/>
  <c r="F2216" i="8"/>
  <c r="N2216" i="8" s="1"/>
  <c r="G2215" i="8"/>
  <c r="F2215" i="8"/>
  <c r="G2214" i="8"/>
  <c r="F2214" i="8"/>
  <c r="G2213" i="8"/>
  <c r="F2213" i="8"/>
  <c r="N2213" i="8" s="1"/>
  <c r="G2212" i="8"/>
  <c r="F2212" i="8"/>
  <c r="G2211" i="8"/>
  <c r="F2211" i="8"/>
  <c r="G2210" i="8"/>
  <c r="F2210" i="8"/>
  <c r="G2209" i="8"/>
  <c r="F2209" i="8"/>
  <c r="N2209" i="8" s="1"/>
  <c r="G2208" i="8"/>
  <c r="F2208" i="8"/>
  <c r="N2208" i="8" s="1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N2201" i="8" s="1"/>
  <c r="G2200" i="8"/>
  <c r="F2200" i="8"/>
  <c r="G2199" i="8"/>
  <c r="F2199" i="8"/>
  <c r="G2198" i="8"/>
  <c r="F2198" i="8"/>
  <c r="G2197" i="8"/>
  <c r="F2197" i="8"/>
  <c r="N2197" i="8" s="1"/>
  <c r="G2196" i="8"/>
  <c r="F2196" i="8"/>
  <c r="G2195" i="8"/>
  <c r="F2195" i="8"/>
  <c r="G2194" i="8"/>
  <c r="F2194" i="8"/>
  <c r="G2193" i="8"/>
  <c r="F2193" i="8"/>
  <c r="N2193" i="8" s="1"/>
  <c r="G2192" i="8"/>
  <c r="F2192" i="8"/>
  <c r="G2191" i="8"/>
  <c r="F2191" i="8"/>
  <c r="G2190" i="8"/>
  <c r="F2190" i="8"/>
  <c r="G2189" i="8"/>
  <c r="F2189" i="8"/>
  <c r="N2189" i="8" s="1"/>
  <c r="G2188" i="8"/>
  <c r="F2188" i="8"/>
  <c r="G2187" i="8"/>
  <c r="F2187" i="8"/>
  <c r="G2186" i="8"/>
  <c r="F2186" i="8"/>
  <c r="G2185" i="8"/>
  <c r="F2185" i="8"/>
  <c r="N2185" i="8" s="1"/>
  <c r="G2184" i="8"/>
  <c r="F2184" i="8"/>
  <c r="N2184" i="8" s="1"/>
  <c r="E2184" i="8"/>
  <c r="G2183" i="8"/>
  <c r="F2183" i="8"/>
  <c r="G2182" i="8"/>
  <c r="F2182" i="8"/>
  <c r="G2181" i="8"/>
  <c r="F2181" i="8"/>
  <c r="N2181" i="8" s="1"/>
  <c r="G2180" i="8"/>
  <c r="F2180" i="8"/>
  <c r="G2179" i="8"/>
  <c r="F2179" i="8"/>
  <c r="G2178" i="8"/>
  <c r="F2178" i="8"/>
  <c r="N2178" i="8" s="1"/>
  <c r="G2177" i="8"/>
  <c r="F2177" i="8"/>
  <c r="N2177" i="8" s="1"/>
  <c r="G2176" i="8"/>
  <c r="F2176" i="8"/>
  <c r="N2176" i="8" s="1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N2169" i="8" s="1"/>
  <c r="G2168" i="8"/>
  <c r="F2168" i="8"/>
  <c r="G2167" i="8"/>
  <c r="F2167" i="8"/>
  <c r="G2166" i="8"/>
  <c r="F2166" i="8"/>
  <c r="G2165" i="8"/>
  <c r="F2165" i="8"/>
  <c r="N2165" i="8" s="1"/>
  <c r="G2164" i="8"/>
  <c r="F2164" i="8"/>
  <c r="G2163" i="8"/>
  <c r="F2163" i="8"/>
  <c r="G2162" i="8"/>
  <c r="F2162" i="8"/>
  <c r="N2162" i="8" s="1"/>
  <c r="G2161" i="8"/>
  <c r="F2161" i="8"/>
  <c r="N2161" i="8" s="1"/>
  <c r="G2160" i="8"/>
  <c r="F2160" i="8"/>
  <c r="N2160" i="8" s="1"/>
  <c r="G2159" i="8"/>
  <c r="F2159" i="8"/>
  <c r="G2158" i="8"/>
  <c r="F2158" i="8"/>
  <c r="G2157" i="8"/>
  <c r="J2157" i="8" s="1"/>
  <c r="M2157" i="8" s="1"/>
  <c r="F2157" i="8"/>
  <c r="N2157" i="8" s="1"/>
  <c r="G2156" i="8"/>
  <c r="F2156" i="8"/>
  <c r="G2155" i="8"/>
  <c r="F2155" i="8"/>
  <c r="G2154" i="8"/>
  <c r="F2154" i="8"/>
  <c r="G2153" i="8"/>
  <c r="F2153" i="8"/>
  <c r="N2153" i="8" s="1"/>
  <c r="G2152" i="8"/>
  <c r="F2152" i="8"/>
  <c r="N2152" i="8" s="1"/>
  <c r="G2151" i="8"/>
  <c r="F2151" i="8"/>
  <c r="G2150" i="8"/>
  <c r="F2150" i="8"/>
  <c r="G2149" i="8"/>
  <c r="F2149" i="8"/>
  <c r="N2149" i="8" s="1"/>
  <c r="G2148" i="8"/>
  <c r="F2148" i="8"/>
  <c r="G2147" i="8"/>
  <c r="F2147" i="8"/>
  <c r="G2146" i="8"/>
  <c r="F2146" i="8"/>
  <c r="G2145" i="8"/>
  <c r="F2145" i="8"/>
  <c r="N2145" i="8" s="1"/>
  <c r="G2144" i="8"/>
  <c r="F2144" i="8"/>
  <c r="N2144" i="8" s="1"/>
  <c r="G2143" i="8"/>
  <c r="F2143" i="8"/>
  <c r="G2142" i="8"/>
  <c r="F2142" i="8"/>
  <c r="G2141" i="8"/>
  <c r="F2141" i="8"/>
  <c r="N2141" i="8" s="1"/>
  <c r="G2140" i="8"/>
  <c r="F2140" i="8"/>
  <c r="G2139" i="8"/>
  <c r="F2139" i="8"/>
  <c r="G2138" i="8"/>
  <c r="F2138" i="8"/>
  <c r="G2137" i="8"/>
  <c r="F2137" i="8"/>
  <c r="G2136" i="8"/>
  <c r="F2136" i="8"/>
  <c r="N2136" i="8" s="1"/>
  <c r="G2135" i="8"/>
  <c r="F2135" i="8"/>
  <c r="G2134" i="8"/>
  <c r="F2134" i="8"/>
  <c r="N2134" i="8" s="1"/>
  <c r="G2133" i="8"/>
  <c r="F2133" i="8"/>
  <c r="N2133" i="8" s="1"/>
  <c r="G2132" i="8"/>
  <c r="F2132" i="8"/>
  <c r="G2131" i="8"/>
  <c r="F2131" i="8"/>
  <c r="G2130" i="8"/>
  <c r="F2130" i="8"/>
  <c r="N2130" i="8" s="1"/>
  <c r="G2129" i="8"/>
  <c r="F2129" i="8"/>
  <c r="N2129" i="8" s="1"/>
  <c r="G2128" i="8"/>
  <c r="F2128" i="8"/>
  <c r="G2127" i="8"/>
  <c r="F2127" i="8"/>
  <c r="G2126" i="8"/>
  <c r="F2126" i="8"/>
  <c r="G2125" i="8"/>
  <c r="F2125" i="8"/>
  <c r="N2125" i="8" s="1"/>
  <c r="G2124" i="8"/>
  <c r="F2124" i="8"/>
  <c r="N2124" i="8" s="1"/>
  <c r="G2123" i="8"/>
  <c r="F2123" i="8"/>
  <c r="G2122" i="8"/>
  <c r="F2122" i="8"/>
  <c r="G2121" i="8"/>
  <c r="F2121" i="8"/>
  <c r="G2120" i="8"/>
  <c r="F2120" i="8"/>
  <c r="N2120" i="8" s="1"/>
  <c r="G2119" i="8"/>
  <c r="F2119" i="8"/>
  <c r="G2118" i="8"/>
  <c r="F2118" i="8"/>
  <c r="G2117" i="8"/>
  <c r="F2117" i="8"/>
  <c r="N2117" i="8" s="1"/>
  <c r="G2116" i="8"/>
  <c r="F2116" i="8"/>
  <c r="N2116" i="8" s="1"/>
  <c r="G2115" i="8"/>
  <c r="F2115" i="8"/>
  <c r="G2114" i="8"/>
  <c r="F2114" i="8"/>
  <c r="N2114" i="8" s="1"/>
  <c r="G2113" i="8"/>
  <c r="F2113" i="8"/>
  <c r="N2113" i="8" s="1"/>
  <c r="G2112" i="8"/>
  <c r="F2112" i="8"/>
  <c r="G2111" i="8"/>
  <c r="F2111" i="8"/>
  <c r="G2110" i="8"/>
  <c r="F2110" i="8"/>
  <c r="N2110" i="8" s="1"/>
  <c r="G2109" i="8"/>
  <c r="F2109" i="8"/>
  <c r="N2109" i="8" s="1"/>
  <c r="G2108" i="8"/>
  <c r="F2108" i="8"/>
  <c r="N2108" i="8" s="1"/>
  <c r="E2108" i="8"/>
  <c r="G2107" i="8"/>
  <c r="F2107" i="8"/>
  <c r="G2106" i="8"/>
  <c r="F2106" i="8"/>
  <c r="G2105" i="8"/>
  <c r="F2105" i="8"/>
  <c r="G2104" i="8"/>
  <c r="F2104" i="8"/>
  <c r="N2104" i="8" s="1"/>
  <c r="G2103" i="8"/>
  <c r="F2103" i="8"/>
  <c r="G2102" i="8"/>
  <c r="F2102" i="8"/>
  <c r="G2101" i="8"/>
  <c r="F2101" i="8"/>
  <c r="N2101" i="8" s="1"/>
  <c r="G2100" i="8"/>
  <c r="F2100" i="8"/>
  <c r="G2099" i="8"/>
  <c r="F2099" i="8"/>
  <c r="G2098" i="8"/>
  <c r="F2098" i="8"/>
  <c r="N2098" i="8" s="1"/>
  <c r="G2097" i="8"/>
  <c r="J2097" i="8" s="1"/>
  <c r="M2097" i="8" s="1"/>
  <c r="F2097" i="8"/>
  <c r="N2097" i="8" s="1"/>
  <c r="G2096" i="8"/>
  <c r="F2096" i="8"/>
  <c r="G2095" i="8"/>
  <c r="F2095" i="8"/>
  <c r="G2094" i="8"/>
  <c r="F2094" i="8"/>
  <c r="G2093" i="8"/>
  <c r="F2093" i="8"/>
  <c r="N2093" i="8" s="1"/>
  <c r="G2092" i="8"/>
  <c r="F2092" i="8"/>
  <c r="N2092" i="8" s="1"/>
  <c r="G2091" i="8"/>
  <c r="F2091" i="8"/>
  <c r="G2090" i="8"/>
  <c r="F2090" i="8"/>
  <c r="G2089" i="8"/>
  <c r="F2089" i="8"/>
  <c r="G2088" i="8"/>
  <c r="F2088" i="8"/>
  <c r="N2088" i="8" s="1"/>
  <c r="G2087" i="8"/>
  <c r="F2087" i="8"/>
  <c r="G2086" i="8"/>
  <c r="F2086" i="8"/>
  <c r="G2085" i="8"/>
  <c r="F2085" i="8"/>
  <c r="N2085" i="8" s="1"/>
  <c r="G2084" i="8"/>
  <c r="F2084" i="8"/>
  <c r="N2084" i="8" s="1"/>
  <c r="G2083" i="8"/>
  <c r="F2083" i="8"/>
  <c r="G2082" i="8"/>
  <c r="F2082" i="8"/>
  <c r="N2082" i="8" s="1"/>
  <c r="G2081" i="8"/>
  <c r="J2081" i="8" s="1"/>
  <c r="M2081" i="8" s="1"/>
  <c r="F2081" i="8"/>
  <c r="N2081" i="8" s="1"/>
  <c r="G2080" i="8"/>
  <c r="F2080" i="8"/>
  <c r="G2079" i="8"/>
  <c r="F2079" i="8"/>
  <c r="N2079" i="8" s="1"/>
  <c r="G2078" i="8"/>
  <c r="F2078" i="8"/>
  <c r="N2078" i="8" s="1"/>
  <c r="J2077" i="8"/>
  <c r="M2077" i="8" s="1"/>
  <c r="G2077" i="8"/>
  <c r="F2077" i="8"/>
  <c r="N2077" i="8" s="1"/>
  <c r="G2076" i="8"/>
  <c r="F2076" i="8"/>
  <c r="G2075" i="8"/>
  <c r="F2075" i="8"/>
  <c r="G2074" i="8"/>
  <c r="F2074" i="8"/>
  <c r="G2073" i="8"/>
  <c r="F2073" i="8"/>
  <c r="N2073" i="8" s="1"/>
  <c r="G2072" i="8"/>
  <c r="F2072" i="8"/>
  <c r="N2072" i="8" s="1"/>
  <c r="G2071" i="8"/>
  <c r="F2071" i="8"/>
  <c r="N2071" i="8" s="1"/>
  <c r="G2070" i="8"/>
  <c r="F2070" i="8"/>
  <c r="N2070" i="8" s="1"/>
  <c r="G2069" i="8"/>
  <c r="F2069" i="8"/>
  <c r="N2069" i="8" s="1"/>
  <c r="G2068" i="8"/>
  <c r="F2068" i="8"/>
  <c r="G2067" i="8"/>
  <c r="F2067" i="8"/>
  <c r="G2066" i="8"/>
  <c r="F2066" i="8"/>
  <c r="G2065" i="8"/>
  <c r="F2065" i="8"/>
  <c r="G2064" i="8"/>
  <c r="F2064" i="8"/>
  <c r="N2064" i="8" s="1"/>
  <c r="G2063" i="8"/>
  <c r="F2063" i="8"/>
  <c r="N2063" i="8" s="1"/>
  <c r="G2062" i="8"/>
  <c r="F2062" i="8"/>
  <c r="G2061" i="8"/>
  <c r="F2061" i="8"/>
  <c r="G2060" i="8"/>
  <c r="F2060" i="8"/>
  <c r="G2059" i="8"/>
  <c r="F2059" i="8"/>
  <c r="E2059" i="8" s="1"/>
  <c r="G2058" i="8"/>
  <c r="F2058" i="8"/>
  <c r="N2058" i="8" s="1"/>
  <c r="G2057" i="8"/>
  <c r="F2057" i="8"/>
  <c r="E2057" i="8" s="1"/>
  <c r="G2056" i="8"/>
  <c r="F2056" i="8"/>
  <c r="N2056" i="8" s="1"/>
  <c r="G2055" i="8"/>
  <c r="F2055" i="8"/>
  <c r="E2055" i="8" s="1"/>
  <c r="G2054" i="8"/>
  <c r="F2054" i="8"/>
  <c r="G2053" i="8"/>
  <c r="F2053" i="8"/>
  <c r="E2053" i="8" s="1"/>
  <c r="G2052" i="8"/>
  <c r="F2052" i="8"/>
  <c r="N2052" i="8" s="1"/>
  <c r="G2051" i="8"/>
  <c r="F2051" i="8"/>
  <c r="E2051" i="8" s="1"/>
  <c r="G2050" i="8"/>
  <c r="F2050" i="8"/>
  <c r="G2049" i="8"/>
  <c r="F2049" i="8"/>
  <c r="G2048" i="8"/>
  <c r="F2048" i="8"/>
  <c r="G2047" i="8"/>
  <c r="F2047" i="8"/>
  <c r="G2046" i="8"/>
  <c r="F2046" i="8"/>
  <c r="N2046" i="8" s="1"/>
  <c r="G2045" i="8"/>
  <c r="F2045" i="8"/>
  <c r="G2044" i="8"/>
  <c r="F2044" i="8"/>
  <c r="N2044" i="8" s="1"/>
  <c r="G2043" i="8"/>
  <c r="F2043" i="8"/>
  <c r="E2043" i="8" s="1"/>
  <c r="G2042" i="8"/>
  <c r="F2042" i="8"/>
  <c r="G2041" i="8"/>
  <c r="F2041" i="8"/>
  <c r="G2040" i="8"/>
  <c r="F2040" i="8"/>
  <c r="N2040" i="8" s="1"/>
  <c r="G2039" i="8"/>
  <c r="F2039" i="8"/>
  <c r="E2039" i="8" s="1"/>
  <c r="G2038" i="8"/>
  <c r="F2038" i="8"/>
  <c r="E2038" i="8" s="1"/>
  <c r="G2037" i="8"/>
  <c r="F2037" i="8"/>
  <c r="G2036" i="8"/>
  <c r="F2036" i="8"/>
  <c r="N2036" i="8" s="1"/>
  <c r="G2035" i="8"/>
  <c r="F2035" i="8"/>
  <c r="E2035" i="8" s="1"/>
  <c r="G2034" i="8"/>
  <c r="F2034" i="8"/>
  <c r="G2033" i="8"/>
  <c r="F2033" i="8"/>
  <c r="N2033" i="8" s="1"/>
  <c r="G2032" i="8"/>
  <c r="F2032" i="8"/>
  <c r="N2032" i="8" s="1"/>
  <c r="G2031" i="8"/>
  <c r="F2031" i="8"/>
  <c r="E2031" i="8" s="1"/>
  <c r="G2030" i="8"/>
  <c r="F2030" i="8"/>
  <c r="E2030" i="8" s="1"/>
  <c r="G2029" i="8"/>
  <c r="F2029" i="8"/>
  <c r="G2028" i="8"/>
  <c r="F2028" i="8"/>
  <c r="N2028" i="8" s="1"/>
  <c r="G2027" i="8"/>
  <c r="F2027" i="8"/>
  <c r="E2027" i="8" s="1"/>
  <c r="G2026" i="8"/>
  <c r="F2026" i="8"/>
  <c r="G2025" i="8"/>
  <c r="F2025" i="8"/>
  <c r="G2024" i="8"/>
  <c r="F2024" i="8"/>
  <c r="N2024" i="8" s="1"/>
  <c r="G2023" i="8"/>
  <c r="F2023" i="8"/>
  <c r="E2023" i="8" s="1"/>
  <c r="G2022" i="8"/>
  <c r="F2022" i="8"/>
  <c r="E2022" i="8" s="1"/>
  <c r="G2021" i="8"/>
  <c r="J2021" i="8" s="1"/>
  <c r="M2021" i="8" s="1"/>
  <c r="F2021" i="8"/>
  <c r="N2021" i="8" s="1"/>
  <c r="G2020" i="8"/>
  <c r="F2020" i="8"/>
  <c r="N2020" i="8" s="1"/>
  <c r="G2019" i="8"/>
  <c r="F2019" i="8"/>
  <c r="E2019" i="8" s="1"/>
  <c r="G2018" i="8"/>
  <c r="F2018" i="8"/>
  <c r="J2018" i="8" s="1"/>
  <c r="M2018" i="8" s="1"/>
  <c r="G2017" i="8"/>
  <c r="J2017" i="8" s="1"/>
  <c r="M2017" i="8" s="1"/>
  <c r="F2017" i="8"/>
  <c r="N2017" i="8" s="1"/>
  <c r="G2016" i="8"/>
  <c r="F2016" i="8"/>
  <c r="N2016" i="8" s="1"/>
  <c r="G2015" i="8"/>
  <c r="F2015" i="8"/>
  <c r="E2015" i="8" s="1"/>
  <c r="G2014" i="8"/>
  <c r="F2014" i="8"/>
  <c r="E2014" i="8" s="1"/>
  <c r="G2013" i="8"/>
  <c r="F2013" i="8"/>
  <c r="G2012" i="8"/>
  <c r="F2012" i="8"/>
  <c r="N2012" i="8" s="1"/>
  <c r="G2011" i="8"/>
  <c r="F2011" i="8"/>
  <c r="E2011" i="8" s="1"/>
  <c r="G2010" i="8"/>
  <c r="F2010" i="8"/>
  <c r="G2009" i="8"/>
  <c r="F2009" i="8"/>
  <c r="G2008" i="8"/>
  <c r="F2008" i="8"/>
  <c r="N2008" i="8" s="1"/>
  <c r="G2007" i="8"/>
  <c r="F2007" i="8"/>
  <c r="E2007" i="8" s="1"/>
  <c r="G2006" i="8"/>
  <c r="F2006" i="8"/>
  <c r="G2005" i="8"/>
  <c r="F2005" i="8"/>
  <c r="N2005" i="8" s="1"/>
  <c r="G2004" i="8"/>
  <c r="F2004" i="8"/>
  <c r="N2004" i="8" s="1"/>
  <c r="G2003" i="8"/>
  <c r="F2003" i="8"/>
  <c r="E2003" i="8" s="1"/>
  <c r="G2002" i="8"/>
  <c r="F2002" i="8"/>
  <c r="G2001" i="8"/>
  <c r="F2001" i="8"/>
  <c r="G2000" i="8"/>
  <c r="F2000" i="8"/>
  <c r="N2000" i="8" s="1"/>
  <c r="G1999" i="8"/>
  <c r="F1999" i="8"/>
  <c r="E1999" i="8" s="1"/>
  <c r="G1998" i="8"/>
  <c r="F1998" i="8"/>
  <c r="E1998" i="8" s="1"/>
  <c r="G1997" i="8"/>
  <c r="F1997" i="8"/>
  <c r="G1996" i="8"/>
  <c r="F1996" i="8"/>
  <c r="N1996" i="8" s="1"/>
  <c r="G1995" i="8"/>
  <c r="F1995" i="8"/>
  <c r="E1995" i="8" s="1"/>
  <c r="G1994" i="8"/>
  <c r="F1994" i="8"/>
  <c r="G1993" i="8"/>
  <c r="F1993" i="8"/>
  <c r="G1992" i="8"/>
  <c r="F1992" i="8"/>
  <c r="N1992" i="8" s="1"/>
  <c r="G1991" i="8"/>
  <c r="F1991" i="8"/>
  <c r="E1991" i="8" s="1"/>
  <c r="G1990" i="8"/>
  <c r="F1990" i="8"/>
  <c r="N1990" i="8" s="1"/>
  <c r="G1989" i="8"/>
  <c r="F1989" i="8"/>
  <c r="N1989" i="8" s="1"/>
  <c r="G1988" i="8"/>
  <c r="F1988" i="8"/>
  <c r="N1988" i="8" s="1"/>
  <c r="G1987" i="8"/>
  <c r="F1987" i="8"/>
  <c r="E1987" i="8" s="1"/>
  <c r="G1986" i="8"/>
  <c r="F1986" i="8"/>
  <c r="N1986" i="8" s="1"/>
  <c r="G1985" i="8"/>
  <c r="F1985" i="8"/>
  <c r="G1984" i="8"/>
  <c r="F1984" i="8"/>
  <c r="N1984" i="8" s="1"/>
  <c r="G1983" i="8"/>
  <c r="F1983" i="8"/>
  <c r="E1983" i="8" s="1"/>
  <c r="G1982" i="8"/>
  <c r="F1982" i="8"/>
  <c r="G1981" i="8"/>
  <c r="F1981" i="8"/>
  <c r="N1981" i="8" s="1"/>
  <c r="G1980" i="8"/>
  <c r="F1980" i="8"/>
  <c r="N1980" i="8" s="1"/>
  <c r="G1979" i="8"/>
  <c r="F1979" i="8"/>
  <c r="N1979" i="8" s="1"/>
  <c r="G1978" i="8"/>
  <c r="F1978" i="8"/>
  <c r="N1978" i="8" s="1"/>
  <c r="G1977" i="8"/>
  <c r="F1977" i="8"/>
  <c r="N1977" i="8" s="1"/>
  <c r="G1976" i="8"/>
  <c r="F1976" i="8"/>
  <c r="E1976" i="8" s="1"/>
  <c r="G1975" i="8"/>
  <c r="F1975" i="8"/>
  <c r="N1975" i="8" s="1"/>
  <c r="G1974" i="8"/>
  <c r="F1974" i="8"/>
  <c r="N1974" i="8" s="1"/>
  <c r="G1973" i="8"/>
  <c r="F1973" i="8"/>
  <c r="N1973" i="8" s="1"/>
  <c r="N1972" i="8"/>
  <c r="G1972" i="8"/>
  <c r="F1972" i="8"/>
  <c r="E1972" i="8" s="1"/>
  <c r="G1971" i="8"/>
  <c r="F1971" i="8"/>
  <c r="G1970" i="8"/>
  <c r="F1970" i="8"/>
  <c r="N1970" i="8" s="1"/>
  <c r="G1969" i="8"/>
  <c r="F1969" i="8"/>
  <c r="G1968" i="8"/>
  <c r="F1968" i="8"/>
  <c r="G1967" i="8"/>
  <c r="F1967" i="8"/>
  <c r="N1967" i="8" s="1"/>
  <c r="G1966" i="8"/>
  <c r="F1966" i="8"/>
  <c r="N1966" i="8" s="1"/>
  <c r="G1965" i="8"/>
  <c r="F1965" i="8"/>
  <c r="N1965" i="8" s="1"/>
  <c r="G1964" i="8"/>
  <c r="F1964" i="8"/>
  <c r="E1964" i="8" s="1"/>
  <c r="G1963" i="8"/>
  <c r="F1963" i="8"/>
  <c r="N1963" i="8" s="1"/>
  <c r="G1962" i="8"/>
  <c r="F1962" i="8"/>
  <c r="N1962" i="8" s="1"/>
  <c r="G1961" i="8"/>
  <c r="F1961" i="8"/>
  <c r="N1961" i="8" s="1"/>
  <c r="G1960" i="8"/>
  <c r="F1960" i="8"/>
  <c r="E1960" i="8" s="1"/>
  <c r="G1959" i="8"/>
  <c r="F1959" i="8"/>
  <c r="N1959" i="8" s="1"/>
  <c r="G1958" i="8"/>
  <c r="F1958" i="8"/>
  <c r="N1958" i="8" s="1"/>
  <c r="G1957" i="8"/>
  <c r="F1957" i="8"/>
  <c r="G1956" i="8"/>
  <c r="F1956" i="8"/>
  <c r="G1955" i="8"/>
  <c r="F1955" i="8"/>
  <c r="N1955" i="8" s="1"/>
  <c r="G1954" i="8"/>
  <c r="J1954" i="8" s="1"/>
  <c r="M1954" i="8" s="1"/>
  <c r="F1954" i="8"/>
  <c r="N1954" i="8" s="1"/>
  <c r="G1953" i="8"/>
  <c r="F1953" i="8"/>
  <c r="N1953" i="8" s="1"/>
  <c r="G1952" i="8"/>
  <c r="F1952" i="8"/>
  <c r="G1951" i="8"/>
  <c r="F1951" i="8"/>
  <c r="N1951" i="8" s="1"/>
  <c r="G1950" i="8"/>
  <c r="J1950" i="8" s="1"/>
  <c r="M1950" i="8" s="1"/>
  <c r="F1950" i="8"/>
  <c r="G1949" i="8"/>
  <c r="F1949" i="8"/>
  <c r="N1949" i="8" s="1"/>
  <c r="G1948" i="8"/>
  <c r="F1948" i="8"/>
  <c r="E1948" i="8" s="1"/>
  <c r="G1947" i="8"/>
  <c r="F1947" i="8"/>
  <c r="N1947" i="8" s="1"/>
  <c r="G1946" i="8"/>
  <c r="J1946" i="8" s="1"/>
  <c r="M1946" i="8" s="1"/>
  <c r="F1946" i="8"/>
  <c r="N1946" i="8" s="1"/>
  <c r="G1945" i="8"/>
  <c r="F1945" i="8"/>
  <c r="N1945" i="8" s="1"/>
  <c r="G1944" i="8"/>
  <c r="F1944" i="8"/>
  <c r="E1944" i="8" s="1"/>
  <c r="G1943" i="8"/>
  <c r="F1943" i="8"/>
  <c r="N1943" i="8" s="1"/>
  <c r="G1942" i="8"/>
  <c r="J1942" i="8" s="1"/>
  <c r="M1942" i="8" s="1"/>
  <c r="F1942" i="8"/>
  <c r="N1942" i="8" s="1"/>
  <c r="G1941" i="8"/>
  <c r="F1941" i="8"/>
  <c r="G1940" i="8"/>
  <c r="F1940" i="8"/>
  <c r="G1939" i="8"/>
  <c r="F1939" i="8"/>
  <c r="G1938" i="8"/>
  <c r="F1938" i="8"/>
  <c r="N1938" i="8" s="1"/>
  <c r="G1937" i="8"/>
  <c r="F1937" i="8"/>
  <c r="G1936" i="8"/>
  <c r="F1936" i="8"/>
  <c r="G1935" i="8"/>
  <c r="F1935" i="8"/>
  <c r="N1935" i="8" s="1"/>
  <c r="G1934" i="8"/>
  <c r="F1934" i="8"/>
  <c r="N1934" i="8" s="1"/>
  <c r="G1933" i="8"/>
  <c r="F1933" i="8"/>
  <c r="G1932" i="8"/>
  <c r="F1932" i="8"/>
  <c r="E1932" i="8" s="1"/>
  <c r="G1931" i="8"/>
  <c r="F1931" i="8"/>
  <c r="N1931" i="8" s="1"/>
  <c r="G1930" i="8"/>
  <c r="F1930" i="8"/>
  <c r="G1929" i="8"/>
  <c r="F1929" i="8"/>
  <c r="N1929" i="8" s="1"/>
  <c r="G1928" i="8"/>
  <c r="F1928" i="8"/>
  <c r="E1928" i="8" s="1"/>
  <c r="G1927" i="8"/>
  <c r="F1927" i="8"/>
  <c r="G1926" i="8"/>
  <c r="F1926" i="8"/>
  <c r="N1926" i="8" s="1"/>
  <c r="G1925" i="8"/>
  <c r="F1925" i="8"/>
  <c r="G1924" i="8"/>
  <c r="F1924" i="8"/>
  <c r="G1923" i="8"/>
  <c r="F1923" i="8"/>
  <c r="N1923" i="8" s="1"/>
  <c r="G1922" i="8"/>
  <c r="F1922" i="8"/>
  <c r="E1922" i="8" s="1"/>
  <c r="G1921" i="8"/>
  <c r="F1921" i="8"/>
  <c r="N1921" i="8" s="1"/>
  <c r="G1920" i="8"/>
  <c r="F1920" i="8"/>
  <c r="E1920" i="8" s="1"/>
  <c r="G1919" i="8"/>
  <c r="F1919" i="8"/>
  <c r="N1919" i="8" s="1"/>
  <c r="G1918" i="8"/>
  <c r="J1918" i="8" s="1"/>
  <c r="M1918" i="8" s="1"/>
  <c r="F1918" i="8"/>
  <c r="N1918" i="8" s="1"/>
  <c r="G1917" i="8"/>
  <c r="F1917" i="8"/>
  <c r="E1917" i="8" s="1"/>
  <c r="G1916" i="8"/>
  <c r="F1916" i="8"/>
  <c r="E1916" i="8" s="1"/>
  <c r="G1915" i="8"/>
  <c r="F1915" i="8"/>
  <c r="N1915" i="8" s="1"/>
  <c r="G1914" i="8"/>
  <c r="F1914" i="8"/>
  <c r="G1913" i="8"/>
  <c r="F1913" i="8"/>
  <c r="E1913" i="8" s="1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N1906" i="8" s="1"/>
  <c r="E1906" i="8"/>
  <c r="G1905" i="8"/>
  <c r="F1905" i="8"/>
  <c r="E1905" i="8" s="1"/>
  <c r="G1904" i="8"/>
  <c r="F1904" i="8"/>
  <c r="N1904" i="8" s="1"/>
  <c r="G1903" i="8"/>
  <c r="F1903" i="8"/>
  <c r="N1903" i="8" s="1"/>
  <c r="G1902" i="8"/>
  <c r="F1902" i="8"/>
  <c r="G1901" i="8"/>
  <c r="F1901" i="8"/>
  <c r="E1901" i="8" s="1"/>
  <c r="G1900" i="8"/>
  <c r="F1900" i="8"/>
  <c r="N1900" i="8" s="1"/>
  <c r="G1899" i="8"/>
  <c r="F1899" i="8"/>
  <c r="E1899" i="8" s="1"/>
  <c r="G1898" i="8"/>
  <c r="F1898" i="8"/>
  <c r="G1897" i="8"/>
  <c r="F1897" i="8"/>
  <c r="G1896" i="8"/>
  <c r="F1896" i="8"/>
  <c r="G1895" i="8"/>
  <c r="F1895" i="8"/>
  <c r="E1895" i="8" s="1"/>
  <c r="G1894" i="8"/>
  <c r="F1894" i="8"/>
  <c r="G1893" i="8"/>
  <c r="F1893" i="8"/>
  <c r="N1893" i="8" s="1"/>
  <c r="G1892" i="8"/>
  <c r="F1892" i="8"/>
  <c r="N1892" i="8" s="1"/>
  <c r="G1891" i="8"/>
  <c r="F1891" i="8"/>
  <c r="E1891" i="8" s="1"/>
  <c r="G1890" i="8"/>
  <c r="F1890" i="8"/>
  <c r="G1889" i="8"/>
  <c r="F1889" i="8"/>
  <c r="N1889" i="8" s="1"/>
  <c r="G1888" i="8"/>
  <c r="F1888" i="8"/>
  <c r="N1888" i="8" s="1"/>
  <c r="G1887" i="8"/>
  <c r="F1887" i="8"/>
  <c r="G1886" i="8"/>
  <c r="F1886" i="8"/>
  <c r="N1886" i="8" s="1"/>
  <c r="G1885" i="8"/>
  <c r="F1885" i="8"/>
  <c r="N1885" i="8" s="1"/>
  <c r="G1884" i="8"/>
  <c r="F1884" i="8"/>
  <c r="N1884" i="8" s="1"/>
  <c r="G1883" i="8"/>
  <c r="F1883" i="8"/>
  <c r="E1883" i="8" s="1"/>
  <c r="G1882" i="8"/>
  <c r="F1882" i="8"/>
  <c r="N1882" i="8" s="1"/>
  <c r="G1881" i="8"/>
  <c r="F1881" i="8"/>
  <c r="G1880" i="8"/>
  <c r="F1880" i="8"/>
  <c r="G1879" i="8"/>
  <c r="F1879" i="8"/>
  <c r="E1879" i="8" s="1"/>
  <c r="G1878" i="8"/>
  <c r="F1878" i="8"/>
  <c r="N1878" i="8" s="1"/>
  <c r="E1878" i="8"/>
  <c r="G1877" i="8"/>
  <c r="F1877" i="8"/>
  <c r="N1877" i="8" s="1"/>
  <c r="G1876" i="8"/>
  <c r="F1876" i="8"/>
  <c r="G1875" i="8"/>
  <c r="F1875" i="8"/>
  <c r="E1875" i="8" s="1"/>
  <c r="G1874" i="8"/>
  <c r="F1874" i="8"/>
  <c r="G1873" i="8"/>
  <c r="F1873" i="8"/>
  <c r="G1872" i="8"/>
  <c r="F1872" i="8"/>
  <c r="G1871" i="8"/>
  <c r="F1871" i="8"/>
  <c r="E1871" i="8" s="1"/>
  <c r="G1870" i="8"/>
  <c r="F1870" i="8"/>
  <c r="G1869" i="8"/>
  <c r="F1869" i="8"/>
  <c r="N1869" i="8" s="1"/>
  <c r="G1868" i="8"/>
  <c r="F1868" i="8"/>
  <c r="N1868" i="8" s="1"/>
  <c r="G1867" i="8"/>
  <c r="F1867" i="8"/>
  <c r="E1867" i="8" s="1"/>
  <c r="G1866" i="8"/>
  <c r="F1866" i="8"/>
  <c r="G1865" i="8"/>
  <c r="F1865" i="8"/>
  <c r="G1864" i="8"/>
  <c r="F1864" i="8"/>
  <c r="N1864" i="8" s="1"/>
  <c r="G1863" i="8"/>
  <c r="F1863" i="8"/>
  <c r="E1863" i="8" s="1"/>
  <c r="G1862" i="8"/>
  <c r="F1862" i="8"/>
  <c r="N1862" i="8" s="1"/>
  <c r="G1861" i="8"/>
  <c r="F1861" i="8"/>
  <c r="N1861" i="8" s="1"/>
  <c r="G1860" i="8"/>
  <c r="F1860" i="8"/>
  <c r="N1860" i="8" s="1"/>
  <c r="G1859" i="8"/>
  <c r="J1859" i="8" s="1"/>
  <c r="M1859" i="8" s="1"/>
  <c r="F1859" i="8"/>
  <c r="E1859" i="8" s="1"/>
  <c r="G1858" i="8"/>
  <c r="F1858" i="8"/>
  <c r="N1858" i="8" s="1"/>
  <c r="G1857" i="8"/>
  <c r="F1857" i="8"/>
  <c r="G1856" i="8"/>
  <c r="F1856" i="8"/>
  <c r="G1855" i="8"/>
  <c r="F1855" i="8"/>
  <c r="E1855" i="8" s="1"/>
  <c r="G1854" i="8"/>
  <c r="F1854" i="8"/>
  <c r="G1853" i="8"/>
  <c r="F1853" i="8"/>
  <c r="N1853" i="8" s="1"/>
  <c r="G1852" i="8"/>
  <c r="F1852" i="8"/>
  <c r="N1852" i="8" s="1"/>
  <c r="G1851" i="8"/>
  <c r="J1851" i="8" s="1"/>
  <c r="M1851" i="8" s="1"/>
  <c r="F1851" i="8"/>
  <c r="E1851" i="8" s="1"/>
  <c r="G1850" i="8"/>
  <c r="F1850" i="8"/>
  <c r="G1849" i="8"/>
  <c r="F1849" i="8"/>
  <c r="G1848" i="8"/>
  <c r="F1848" i="8"/>
  <c r="N1848" i="8" s="1"/>
  <c r="G1847" i="8"/>
  <c r="F1847" i="8"/>
  <c r="E1847" i="8" s="1"/>
  <c r="G1846" i="8"/>
  <c r="F1846" i="8"/>
  <c r="N1846" i="8" s="1"/>
  <c r="G1845" i="8"/>
  <c r="F1845" i="8"/>
  <c r="N1845" i="8" s="1"/>
  <c r="G1844" i="8"/>
  <c r="F1844" i="8"/>
  <c r="N1844" i="8" s="1"/>
  <c r="G1843" i="8"/>
  <c r="F1843" i="8"/>
  <c r="E1843" i="8" s="1"/>
  <c r="G1842" i="8"/>
  <c r="F1842" i="8"/>
  <c r="G1841" i="8"/>
  <c r="F1841" i="8"/>
  <c r="G1840" i="8"/>
  <c r="F1840" i="8"/>
  <c r="N1840" i="8" s="1"/>
  <c r="G1839" i="8"/>
  <c r="F1839" i="8"/>
  <c r="E1839" i="8" s="1"/>
  <c r="G1838" i="8"/>
  <c r="F1838" i="8"/>
  <c r="G1837" i="8"/>
  <c r="F1837" i="8"/>
  <c r="N1837" i="8" s="1"/>
  <c r="G1836" i="8"/>
  <c r="F1836" i="8"/>
  <c r="N1836" i="8" s="1"/>
  <c r="G1835" i="8"/>
  <c r="F1835" i="8"/>
  <c r="E1835" i="8" s="1"/>
  <c r="G1834" i="8"/>
  <c r="F1834" i="8"/>
  <c r="G1833" i="8"/>
  <c r="F1833" i="8"/>
  <c r="G1832" i="8"/>
  <c r="F1832" i="8"/>
  <c r="N1832" i="8" s="1"/>
  <c r="G1831" i="8"/>
  <c r="F1831" i="8"/>
  <c r="E1831" i="8" s="1"/>
  <c r="G1830" i="8"/>
  <c r="F1830" i="8"/>
  <c r="N1830" i="8" s="1"/>
  <c r="G1829" i="8"/>
  <c r="F1829" i="8"/>
  <c r="N1829" i="8" s="1"/>
  <c r="G1828" i="8"/>
  <c r="F1828" i="8"/>
  <c r="N1828" i="8" s="1"/>
  <c r="G1827" i="8"/>
  <c r="F1827" i="8"/>
  <c r="E1827" i="8" s="1"/>
  <c r="G1826" i="8"/>
  <c r="F1826" i="8"/>
  <c r="N1826" i="8" s="1"/>
  <c r="E1826" i="8"/>
  <c r="G1825" i="8"/>
  <c r="F1825" i="8"/>
  <c r="G1824" i="8"/>
  <c r="F1824" i="8"/>
  <c r="N1824" i="8" s="1"/>
  <c r="G1823" i="8"/>
  <c r="F1823" i="8"/>
  <c r="E1823" i="8" s="1"/>
  <c r="G1822" i="8"/>
  <c r="F1822" i="8"/>
  <c r="G1821" i="8"/>
  <c r="F1821" i="8"/>
  <c r="N1821" i="8" s="1"/>
  <c r="G1820" i="8"/>
  <c r="F1820" i="8"/>
  <c r="N1820" i="8" s="1"/>
  <c r="G1819" i="8"/>
  <c r="F1819" i="8"/>
  <c r="E1819" i="8" s="1"/>
  <c r="G1818" i="8"/>
  <c r="F1818" i="8"/>
  <c r="G1817" i="8"/>
  <c r="F1817" i="8"/>
  <c r="G1816" i="8"/>
  <c r="F1816" i="8"/>
  <c r="N1816" i="8" s="1"/>
  <c r="G1815" i="8"/>
  <c r="F1815" i="8"/>
  <c r="E1815" i="8" s="1"/>
  <c r="G1814" i="8"/>
  <c r="F1814" i="8"/>
  <c r="N1814" i="8" s="1"/>
  <c r="G1813" i="8"/>
  <c r="F1813" i="8"/>
  <c r="N1813" i="8" s="1"/>
  <c r="G1812" i="8"/>
  <c r="F1812" i="8"/>
  <c r="N1812" i="8" s="1"/>
  <c r="G1811" i="8"/>
  <c r="F1811" i="8"/>
  <c r="E1811" i="8" s="1"/>
  <c r="G1810" i="8"/>
  <c r="F1810" i="8"/>
  <c r="G1809" i="8"/>
  <c r="F1809" i="8"/>
  <c r="G1808" i="8"/>
  <c r="F1808" i="8"/>
  <c r="N1808" i="8" s="1"/>
  <c r="G1807" i="8"/>
  <c r="F1807" i="8"/>
  <c r="E1807" i="8" s="1"/>
  <c r="G1806" i="8"/>
  <c r="F1806" i="8"/>
  <c r="N1806" i="8" s="1"/>
  <c r="G1805" i="8"/>
  <c r="F1805" i="8"/>
  <c r="N1805" i="8" s="1"/>
  <c r="G1804" i="8"/>
  <c r="F1804" i="8"/>
  <c r="N1804" i="8" s="1"/>
  <c r="G1803" i="8"/>
  <c r="F1803" i="8"/>
  <c r="E1803" i="8" s="1"/>
  <c r="G1802" i="8"/>
  <c r="F1802" i="8"/>
  <c r="G1801" i="8"/>
  <c r="F1801" i="8"/>
  <c r="G1800" i="8"/>
  <c r="F1800" i="8"/>
  <c r="N1800" i="8" s="1"/>
  <c r="G1799" i="8"/>
  <c r="F1799" i="8"/>
  <c r="E1799" i="8" s="1"/>
  <c r="G1798" i="8"/>
  <c r="F1798" i="8"/>
  <c r="N1798" i="8" s="1"/>
  <c r="G1797" i="8"/>
  <c r="F1797" i="8"/>
  <c r="N1797" i="8" s="1"/>
  <c r="G1796" i="8"/>
  <c r="F1796" i="8"/>
  <c r="N1796" i="8" s="1"/>
  <c r="G1795" i="8"/>
  <c r="F1795" i="8"/>
  <c r="E1795" i="8" s="1"/>
  <c r="G1794" i="8"/>
  <c r="F1794" i="8"/>
  <c r="N1794" i="8" s="1"/>
  <c r="G1793" i="8"/>
  <c r="F1793" i="8"/>
  <c r="G1792" i="8"/>
  <c r="F1792" i="8"/>
  <c r="N1792" i="8" s="1"/>
  <c r="G1791" i="8"/>
  <c r="F1791" i="8"/>
  <c r="E1791" i="8" s="1"/>
  <c r="G1790" i="8"/>
  <c r="F1790" i="8"/>
  <c r="G1789" i="8"/>
  <c r="F1789" i="8"/>
  <c r="N1789" i="8" s="1"/>
  <c r="G1788" i="8"/>
  <c r="F1788" i="8"/>
  <c r="N1788" i="8" s="1"/>
  <c r="G1787" i="8"/>
  <c r="F1787" i="8"/>
  <c r="E1787" i="8" s="1"/>
  <c r="G1786" i="8"/>
  <c r="F1786" i="8"/>
  <c r="G1785" i="8"/>
  <c r="F1785" i="8"/>
  <c r="G1784" i="8"/>
  <c r="F1784" i="8"/>
  <c r="N1784" i="8" s="1"/>
  <c r="G1783" i="8"/>
  <c r="F1783" i="8"/>
  <c r="E1783" i="8" s="1"/>
  <c r="G1782" i="8"/>
  <c r="F1782" i="8"/>
  <c r="N1782" i="8" s="1"/>
  <c r="G1781" i="8"/>
  <c r="F1781" i="8"/>
  <c r="N1781" i="8" s="1"/>
  <c r="G1780" i="8"/>
  <c r="F1780" i="8"/>
  <c r="N1780" i="8" s="1"/>
  <c r="G1779" i="8"/>
  <c r="F1779" i="8"/>
  <c r="E1779" i="8" s="1"/>
  <c r="G1778" i="8"/>
  <c r="F1778" i="8"/>
  <c r="G1777" i="8"/>
  <c r="F1777" i="8"/>
  <c r="G1776" i="8"/>
  <c r="F1776" i="8"/>
  <c r="N1776" i="8" s="1"/>
  <c r="G1775" i="8"/>
  <c r="F1775" i="8"/>
  <c r="E1775" i="8" s="1"/>
  <c r="G1774" i="8"/>
  <c r="F1774" i="8"/>
  <c r="N1774" i="8" s="1"/>
  <c r="G1773" i="8"/>
  <c r="F1773" i="8"/>
  <c r="N1773" i="8" s="1"/>
  <c r="G1772" i="8"/>
  <c r="F1772" i="8"/>
  <c r="N1772" i="8" s="1"/>
  <c r="G1771" i="8"/>
  <c r="F1771" i="8"/>
  <c r="E1771" i="8" s="1"/>
  <c r="G1770" i="8"/>
  <c r="F1770" i="8"/>
  <c r="G1769" i="8"/>
  <c r="F1769" i="8"/>
  <c r="G1768" i="8"/>
  <c r="F1768" i="8"/>
  <c r="N1768" i="8" s="1"/>
  <c r="G1767" i="8"/>
  <c r="F1767" i="8"/>
  <c r="E1767" i="8" s="1"/>
  <c r="G1766" i="8"/>
  <c r="F1766" i="8"/>
  <c r="N1766" i="8" s="1"/>
  <c r="G1765" i="8"/>
  <c r="F1765" i="8"/>
  <c r="N1765" i="8" s="1"/>
  <c r="G1764" i="8"/>
  <c r="F1764" i="8"/>
  <c r="N1764" i="8" s="1"/>
  <c r="G1763" i="8"/>
  <c r="F1763" i="8"/>
  <c r="E1763" i="8" s="1"/>
  <c r="G1762" i="8"/>
  <c r="F1762" i="8"/>
  <c r="G1761" i="8"/>
  <c r="F1761" i="8"/>
  <c r="G1760" i="8"/>
  <c r="F1760" i="8"/>
  <c r="N1760" i="8" s="1"/>
  <c r="G1759" i="8"/>
  <c r="F1759" i="8"/>
  <c r="E1759" i="8" s="1"/>
  <c r="G1758" i="8"/>
  <c r="F1758" i="8"/>
  <c r="G1757" i="8"/>
  <c r="F1757" i="8"/>
  <c r="N1757" i="8" s="1"/>
  <c r="G1756" i="8"/>
  <c r="F1756" i="8"/>
  <c r="N1756" i="8" s="1"/>
  <c r="G1755" i="8"/>
  <c r="F1755" i="8"/>
  <c r="E1755" i="8" s="1"/>
  <c r="G1754" i="8"/>
  <c r="F1754" i="8"/>
  <c r="G1753" i="8"/>
  <c r="F1753" i="8"/>
  <c r="G1752" i="8"/>
  <c r="F1752" i="8"/>
  <c r="N1752" i="8" s="1"/>
  <c r="G1751" i="8"/>
  <c r="F1751" i="8"/>
  <c r="E1751" i="8" s="1"/>
  <c r="G1750" i="8"/>
  <c r="F1750" i="8"/>
  <c r="N1750" i="8" s="1"/>
  <c r="G1749" i="8"/>
  <c r="F1749" i="8"/>
  <c r="N1749" i="8" s="1"/>
  <c r="G1748" i="8"/>
  <c r="F1748" i="8"/>
  <c r="N1748" i="8" s="1"/>
  <c r="G1747" i="8"/>
  <c r="F1747" i="8"/>
  <c r="E1747" i="8" s="1"/>
  <c r="G1746" i="8"/>
  <c r="F1746" i="8"/>
  <c r="N1746" i="8" s="1"/>
  <c r="E1746" i="8"/>
  <c r="G1745" i="8"/>
  <c r="F1745" i="8"/>
  <c r="G1744" i="8"/>
  <c r="F1744" i="8"/>
  <c r="N1744" i="8" s="1"/>
  <c r="G1743" i="8"/>
  <c r="F1743" i="8"/>
  <c r="E1743" i="8" s="1"/>
  <c r="G1742" i="8"/>
  <c r="F1742" i="8"/>
  <c r="N1742" i="8" s="1"/>
  <c r="G1741" i="8"/>
  <c r="F1741" i="8"/>
  <c r="N1741" i="8" s="1"/>
  <c r="G1740" i="8"/>
  <c r="F1740" i="8"/>
  <c r="N1740" i="8" s="1"/>
  <c r="G1739" i="8"/>
  <c r="F1739" i="8"/>
  <c r="E1739" i="8" s="1"/>
  <c r="G1738" i="8"/>
  <c r="F1738" i="8"/>
  <c r="G1737" i="8"/>
  <c r="F1737" i="8"/>
  <c r="G1736" i="8"/>
  <c r="F1736" i="8"/>
  <c r="N1736" i="8" s="1"/>
  <c r="G1735" i="8"/>
  <c r="F1735" i="8"/>
  <c r="E1735" i="8" s="1"/>
  <c r="G1734" i="8"/>
  <c r="F1734" i="8"/>
  <c r="N1734" i="8" s="1"/>
  <c r="G1733" i="8"/>
  <c r="F1733" i="8"/>
  <c r="N1733" i="8" s="1"/>
  <c r="G1732" i="8"/>
  <c r="F1732" i="8"/>
  <c r="N1732" i="8" s="1"/>
  <c r="G1731" i="8"/>
  <c r="F1731" i="8"/>
  <c r="E1731" i="8" s="1"/>
  <c r="G1730" i="8"/>
  <c r="F1730" i="8"/>
  <c r="G1729" i="8"/>
  <c r="F1729" i="8"/>
  <c r="G1728" i="8"/>
  <c r="F1728" i="8"/>
  <c r="N1728" i="8" s="1"/>
  <c r="G1727" i="8"/>
  <c r="F1727" i="8"/>
  <c r="E1727" i="8" s="1"/>
  <c r="G1726" i="8"/>
  <c r="F1726" i="8"/>
  <c r="G1725" i="8"/>
  <c r="F1725" i="8"/>
  <c r="N1725" i="8" s="1"/>
  <c r="G1724" i="8"/>
  <c r="F1724" i="8"/>
  <c r="N1724" i="8" s="1"/>
  <c r="G1723" i="8"/>
  <c r="F1723" i="8"/>
  <c r="E1723" i="8" s="1"/>
  <c r="G1722" i="8"/>
  <c r="F1722" i="8"/>
  <c r="G1721" i="8"/>
  <c r="F1721" i="8"/>
  <c r="G1720" i="8"/>
  <c r="F1720" i="8"/>
  <c r="N1720" i="8" s="1"/>
  <c r="G1719" i="8"/>
  <c r="F1719" i="8"/>
  <c r="E1719" i="8" s="1"/>
  <c r="G1718" i="8"/>
  <c r="F1718" i="8"/>
  <c r="N1718" i="8" s="1"/>
  <c r="G1717" i="8"/>
  <c r="F1717" i="8"/>
  <c r="N1717" i="8" s="1"/>
  <c r="G1716" i="8"/>
  <c r="F1716" i="8"/>
  <c r="N1716" i="8" s="1"/>
  <c r="G1715" i="8"/>
  <c r="F1715" i="8"/>
  <c r="E1715" i="8" s="1"/>
  <c r="G1714" i="8"/>
  <c r="F1714" i="8"/>
  <c r="G1713" i="8"/>
  <c r="F1713" i="8"/>
  <c r="G1712" i="8"/>
  <c r="F1712" i="8"/>
  <c r="N1712" i="8" s="1"/>
  <c r="G1711" i="8"/>
  <c r="F1711" i="8"/>
  <c r="E1711" i="8" s="1"/>
  <c r="G1710" i="8"/>
  <c r="F1710" i="8"/>
  <c r="N1710" i="8" s="1"/>
  <c r="E1710" i="8"/>
  <c r="G1709" i="8"/>
  <c r="F1709" i="8"/>
  <c r="N1709" i="8" s="1"/>
  <c r="G1708" i="8"/>
  <c r="F1708" i="8"/>
  <c r="N1708" i="8" s="1"/>
  <c r="G1707" i="8"/>
  <c r="F1707" i="8"/>
  <c r="E1707" i="8" s="1"/>
  <c r="G1706" i="8"/>
  <c r="F1706" i="8"/>
  <c r="G1705" i="8"/>
  <c r="F1705" i="8"/>
  <c r="G1704" i="8"/>
  <c r="F1704" i="8"/>
  <c r="N1704" i="8" s="1"/>
  <c r="G1703" i="8"/>
  <c r="F1703" i="8"/>
  <c r="E1703" i="8" s="1"/>
  <c r="G1702" i="8"/>
  <c r="F1702" i="8"/>
  <c r="G1701" i="8"/>
  <c r="F1701" i="8"/>
  <c r="N1701" i="8" s="1"/>
  <c r="G1700" i="8"/>
  <c r="F1700" i="8"/>
  <c r="N1700" i="8" s="1"/>
  <c r="G1699" i="8"/>
  <c r="F1699" i="8"/>
  <c r="E1699" i="8" s="1"/>
  <c r="G1698" i="8"/>
  <c r="F1698" i="8"/>
  <c r="G1697" i="8"/>
  <c r="F1697" i="8"/>
  <c r="N1697" i="8" s="1"/>
  <c r="G1696" i="8"/>
  <c r="F1696" i="8"/>
  <c r="N1696" i="8" s="1"/>
  <c r="G1695" i="8"/>
  <c r="F1695" i="8"/>
  <c r="E1695" i="8" s="1"/>
  <c r="G1694" i="8"/>
  <c r="F1694" i="8"/>
  <c r="N1694" i="8" s="1"/>
  <c r="G1693" i="8"/>
  <c r="F1693" i="8"/>
  <c r="N1693" i="8" s="1"/>
  <c r="G1692" i="8"/>
  <c r="F1692" i="8"/>
  <c r="N1692" i="8" s="1"/>
  <c r="G1691" i="8"/>
  <c r="F1691" i="8"/>
  <c r="E1691" i="8" s="1"/>
  <c r="G1690" i="8"/>
  <c r="F1690" i="8"/>
  <c r="N1690" i="8" s="1"/>
  <c r="G1689" i="8"/>
  <c r="F1689" i="8"/>
  <c r="N1689" i="8" s="1"/>
  <c r="G1688" i="8"/>
  <c r="F1688" i="8"/>
  <c r="G1687" i="8"/>
  <c r="F1687" i="8"/>
  <c r="E1687" i="8" s="1"/>
  <c r="G1686" i="8"/>
  <c r="F1686" i="8"/>
  <c r="N1686" i="8" s="1"/>
  <c r="G1685" i="8"/>
  <c r="F1685" i="8"/>
  <c r="E1685" i="8" s="1"/>
  <c r="G1684" i="8"/>
  <c r="F1684" i="8"/>
  <c r="N1684" i="8" s="1"/>
  <c r="G1683" i="8"/>
  <c r="F1683" i="8"/>
  <c r="E1683" i="8" s="1"/>
  <c r="G1682" i="8"/>
  <c r="F1682" i="8"/>
  <c r="N1682" i="8" s="1"/>
  <c r="G1681" i="8"/>
  <c r="F1681" i="8"/>
  <c r="E1681" i="8" s="1"/>
  <c r="G1680" i="8"/>
  <c r="F1680" i="8"/>
  <c r="N1680" i="8" s="1"/>
  <c r="G1679" i="8"/>
  <c r="F1679" i="8"/>
  <c r="E1679" i="8" s="1"/>
  <c r="G1678" i="8"/>
  <c r="F1678" i="8"/>
  <c r="G1677" i="8"/>
  <c r="F1677" i="8"/>
  <c r="N1677" i="8" s="1"/>
  <c r="G1676" i="8"/>
  <c r="F1676" i="8"/>
  <c r="N1676" i="8" s="1"/>
  <c r="G1675" i="8"/>
  <c r="F1675" i="8"/>
  <c r="G1674" i="8"/>
  <c r="F1674" i="8"/>
  <c r="N1674" i="8" s="1"/>
  <c r="G1673" i="8"/>
  <c r="F1673" i="8"/>
  <c r="E1673" i="8" s="1"/>
  <c r="G1672" i="8"/>
  <c r="F1672" i="8"/>
  <c r="N1672" i="8" s="1"/>
  <c r="G1671" i="8"/>
  <c r="F1671" i="8"/>
  <c r="G1670" i="8"/>
  <c r="F1670" i="8"/>
  <c r="E1670" i="8" s="1"/>
  <c r="G1669" i="8"/>
  <c r="F1669" i="8"/>
  <c r="N1669" i="8" s="1"/>
  <c r="G1668" i="8"/>
  <c r="F1668" i="8"/>
  <c r="N1668" i="8" s="1"/>
  <c r="G1667" i="8"/>
  <c r="J1667" i="8" s="1"/>
  <c r="M1667" i="8" s="1"/>
  <c r="F1667" i="8"/>
  <c r="N1667" i="8" s="1"/>
  <c r="G1666" i="8"/>
  <c r="F1666" i="8"/>
  <c r="E1666" i="8" s="1"/>
  <c r="G1665" i="8"/>
  <c r="F1665" i="8"/>
  <c r="N1665" i="8" s="1"/>
  <c r="G1664" i="8"/>
  <c r="F1664" i="8"/>
  <c r="N1664" i="8" s="1"/>
  <c r="G1663" i="8"/>
  <c r="J1663" i="8" s="1"/>
  <c r="M1663" i="8" s="1"/>
  <c r="F1663" i="8"/>
  <c r="N1663" i="8" s="1"/>
  <c r="G1662" i="8"/>
  <c r="F1662" i="8"/>
  <c r="E1662" i="8" s="1"/>
  <c r="G1661" i="8"/>
  <c r="J1661" i="8" s="1"/>
  <c r="M1661" i="8" s="1"/>
  <c r="F1661" i="8"/>
  <c r="G1660" i="8"/>
  <c r="F1660" i="8"/>
  <c r="N1660" i="8" s="1"/>
  <c r="G1659" i="8"/>
  <c r="F1659" i="8"/>
  <c r="N1659" i="8" s="1"/>
  <c r="G1658" i="8"/>
  <c r="F1658" i="8"/>
  <c r="E1658" i="8" s="1"/>
  <c r="G1657" i="8"/>
  <c r="J1657" i="8" s="1"/>
  <c r="M1657" i="8" s="1"/>
  <c r="F1657" i="8"/>
  <c r="N1657" i="8" s="1"/>
  <c r="G1656" i="8"/>
  <c r="F1656" i="8"/>
  <c r="N1656" i="8" s="1"/>
  <c r="G1655" i="8"/>
  <c r="F1655" i="8"/>
  <c r="N1655" i="8" s="1"/>
  <c r="G1654" i="8"/>
  <c r="F1654" i="8"/>
  <c r="E1654" i="8" s="1"/>
  <c r="G1653" i="8"/>
  <c r="F1653" i="8"/>
  <c r="N1653" i="8" s="1"/>
  <c r="G1652" i="8"/>
  <c r="F1652" i="8"/>
  <c r="N1652" i="8" s="1"/>
  <c r="G1651" i="8"/>
  <c r="J1651" i="8" s="1"/>
  <c r="M1651" i="8" s="1"/>
  <c r="F1651" i="8"/>
  <c r="N1651" i="8" s="1"/>
  <c r="G1650" i="8"/>
  <c r="F1650" i="8"/>
  <c r="E1650" i="8" s="1"/>
  <c r="G1649" i="8"/>
  <c r="F1649" i="8"/>
  <c r="N1649" i="8" s="1"/>
  <c r="E1649" i="8"/>
  <c r="G1648" i="8"/>
  <c r="F1648" i="8"/>
  <c r="N1648" i="8" s="1"/>
  <c r="G1647" i="8"/>
  <c r="F1647" i="8"/>
  <c r="N1647" i="8" s="1"/>
  <c r="G1646" i="8"/>
  <c r="F1646" i="8"/>
  <c r="E1646" i="8" s="1"/>
  <c r="G1645" i="8"/>
  <c r="F1645" i="8"/>
  <c r="G1644" i="8"/>
  <c r="F1644" i="8"/>
  <c r="G1643" i="8"/>
  <c r="F1643" i="8"/>
  <c r="N1643" i="8" s="1"/>
  <c r="G1642" i="8"/>
  <c r="F1642" i="8"/>
  <c r="E1642" i="8" s="1"/>
  <c r="G1641" i="8"/>
  <c r="F1641" i="8"/>
  <c r="N1641" i="8" s="1"/>
  <c r="G1640" i="8"/>
  <c r="F1640" i="8"/>
  <c r="N1640" i="8" s="1"/>
  <c r="G1639" i="8"/>
  <c r="F1639" i="8"/>
  <c r="N1639" i="8" s="1"/>
  <c r="G1638" i="8"/>
  <c r="F1638" i="8"/>
  <c r="E1638" i="8" s="1"/>
  <c r="G1637" i="8"/>
  <c r="F1637" i="8"/>
  <c r="G1636" i="8"/>
  <c r="F1636" i="8"/>
  <c r="N1636" i="8" s="1"/>
  <c r="G1635" i="8"/>
  <c r="F1635" i="8"/>
  <c r="G1634" i="8"/>
  <c r="F1634" i="8"/>
  <c r="E1634" i="8" s="1"/>
  <c r="G1633" i="8"/>
  <c r="F1633" i="8"/>
  <c r="G1632" i="8"/>
  <c r="F1632" i="8"/>
  <c r="N1632" i="8" s="1"/>
  <c r="G1631" i="8"/>
  <c r="F1631" i="8"/>
  <c r="N1631" i="8" s="1"/>
  <c r="G1630" i="8"/>
  <c r="F1630" i="8"/>
  <c r="E1630" i="8" s="1"/>
  <c r="G1629" i="8"/>
  <c r="F1629" i="8"/>
  <c r="N1629" i="8" s="1"/>
  <c r="G1628" i="8"/>
  <c r="F1628" i="8"/>
  <c r="N1628" i="8" s="1"/>
  <c r="G1627" i="8"/>
  <c r="F1627" i="8"/>
  <c r="G1626" i="8"/>
  <c r="F1626" i="8"/>
  <c r="E1626" i="8" s="1"/>
  <c r="G1625" i="8"/>
  <c r="F1625" i="8"/>
  <c r="N1625" i="8" s="1"/>
  <c r="G1624" i="8"/>
  <c r="F1624" i="8"/>
  <c r="N1624" i="8" s="1"/>
  <c r="G1623" i="8"/>
  <c r="F1623" i="8"/>
  <c r="G1622" i="8"/>
  <c r="F1622" i="8"/>
  <c r="E1622" i="8" s="1"/>
  <c r="G1621" i="8"/>
  <c r="F1621" i="8"/>
  <c r="G1620" i="8"/>
  <c r="F1620" i="8"/>
  <c r="N1620" i="8" s="1"/>
  <c r="G1619" i="8"/>
  <c r="F1619" i="8"/>
  <c r="G1618" i="8"/>
  <c r="F1618" i="8"/>
  <c r="E1618" i="8" s="1"/>
  <c r="G1617" i="8"/>
  <c r="F1617" i="8"/>
  <c r="N1617" i="8" s="1"/>
  <c r="G1616" i="8"/>
  <c r="F1616" i="8"/>
  <c r="N1616" i="8" s="1"/>
  <c r="G1615" i="8"/>
  <c r="F1615" i="8"/>
  <c r="N1615" i="8" s="1"/>
  <c r="G1614" i="8"/>
  <c r="F1614" i="8"/>
  <c r="E1614" i="8" s="1"/>
  <c r="G1613" i="8"/>
  <c r="F1613" i="8"/>
  <c r="N1613" i="8" s="1"/>
  <c r="G1612" i="8"/>
  <c r="F1612" i="8"/>
  <c r="N1612" i="8" s="1"/>
  <c r="G1611" i="8"/>
  <c r="F1611" i="8"/>
  <c r="G1610" i="8"/>
  <c r="F1610" i="8"/>
  <c r="E1610" i="8" s="1"/>
  <c r="G1609" i="8"/>
  <c r="F1609" i="8"/>
  <c r="N1609" i="8" s="1"/>
  <c r="G1608" i="8"/>
  <c r="F1608" i="8"/>
  <c r="N1608" i="8" s="1"/>
  <c r="G1607" i="8"/>
  <c r="F1607" i="8"/>
  <c r="G1606" i="8"/>
  <c r="F1606" i="8"/>
  <c r="E1606" i="8" s="1"/>
  <c r="G1605" i="8"/>
  <c r="F1605" i="8"/>
  <c r="G1604" i="8"/>
  <c r="F1604" i="8"/>
  <c r="N1604" i="8" s="1"/>
  <c r="G1603" i="8"/>
  <c r="F1603" i="8"/>
  <c r="N1603" i="8" s="1"/>
  <c r="G1602" i="8"/>
  <c r="F1602" i="8"/>
  <c r="E1602" i="8" s="1"/>
  <c r="G1601" i="8"/>
  <c r="F1601" i="8"/>
  <c r="N1601" i="8" s="1"/>
  <c r="G1600" i="8"/>
  <c r="F1600" i="8"/>
  <c r="G1599" i="8"/>
  <c r="F1599" i="8"/>
  <c r="N1599" i="8" s="1"/>
  <c r="G1598" i="8"/>
  <c r="F1598" i="8"/>
  <c r="N1598" i="8" s="1"/>
  <c r="G1597" i="8"/>
  <c r="F1597" i="8"/>
  <c r="N1597" i="8" s="1"/>
  <c r="E1597" i="8"/>
  <c r="G1596" i="8"/>
  <c r="J1596" i="8" s="1"/>
  <c r="M1596" i="8" s="1"/>
  <c r="F1596" i="8"/>
  <c r="N1596" i="8" s="1"/>
  <c r="G1595" i="8"/>
  <c r="F1595" i="8"/>
  <c r="N1595" i="8" s="1"/>
  <c r="G1594" i="8"/>
  <c r="F1594" i="8"/>
  <c r="G1593" i="8"/>
  <c r="F1593" i="8"/>
  <c r="N1593" i="8" s="1"/>
  <c r="G1592" i="8"/>
  <c r="F1592" i="8"/>
  <c r="N1592" i="8" s="1"/>
  <c r="G1591" i="8"/>
  <c r="F1591" i="8"/>
  <c r="N1591" i="8" s="1"/>
  <c r="G1590" i="8"/>
  <c r="F1590" i="8"/>
  <c r="N1590" i="8" s="1"/>
  <c r="G1589" i="8"/>
  <c r="F1589" i="8"/>
  <c r="G1588" i="8"/>
  <c r="F1588" i="8"/>
  <c r="G1587" i="8"/>
  <c r="F1587" i="8"/>
  <c r="N1587" i="8" s="1"/>
  <c r="G1586" i="8"/>
  <c r="F1586" i="8"/>
  <c r="N1586" i="8" s="1"/>
  <c r="G1585" i="8"/>
  <c r="F1585" i="8"/>
  <c r="N1585" i="8" s="1"/>
  <c r="G1584" i="8"/>
  <c r="F1584" i="8"/>
  <c r="G1583" i="8"/>
  <c r="F1583" i="8"/>
  <c r="G1582" i="8"/>
  <c r="F1582" i="8"/>
  <c r="N1582" i="8" s="1"/>
  <c r="G1581" i="8"/>
  <c r="F1581" i="8"/>
  <c r="G1580" i="8"/>
  <c r="F1580" i="8"/>
  <c r="G1579" i="8"/>
  <c r="F1579" i="8"/>
  <c r="N1579" i="8" s="1"/>
  <c r="N1578" i="8"/>
  <c r="G1578" i="8"/>
  <c r="F1578" i="8"/>
  <c r="G1577" i="8"/>
  <c r="F1577" i="8"/>
  <c r="G1576" i="8"/>
  <c r="F1576" i="8"/>
  <c r="N1576" i="8" s="1"/>
  <c r="G1575" i="8"/>
  <c r="F1575" i="8"/>
  <c r="G1574" i="8"/>
  <c r="F1574" i="8"/>
  <c r="N1574" i="8" s="1"/>
  <c r="G1573" i="8"/>
  <c r="F1573" i="8"/>
  <c r="N1573" i="8" s="1"/>
  <c r="G1572" i="8"/>
  <c r="F1572" i="8"/>
  <c r="N1572" i="8" s="1"/>
  <c r="G1571" i="8"/>
  <c r="F1571" i="8"/>
  <c r="N1571" i="8" s="1"/>
  <c r="G1570" i="8"/>
  <c r="F1570" i="8"/>
  <c r="N1570" i="8" s="1"/>
  <c r="G1569" i="8"/>
  <c r="F1569" i="8"/>
  <c r="G1568" i="8"/>
  <c r="F1568" i="8"/>
  <c r="N1568" i="8" s="1"/>
  <c r="G1567" i="8"/>
  <c r="F1567" i="8"/>
  <c r="G1566" i="8"/>
  <c r="F1566" i="8"/>
  <c r="N1566" i="8" s="1"/>
  <c r="G1565" i="8"/>
  <c r="F1565" i="8"/>
  <c r="G1564" i="8"/>
  <c r="F1564" i="8"/>
  <c r="G1563" i="8"/>
  <c r="F1563" i="8"/>
  <c r="G1562" i="8"/>
  <c r="F1562" i="8"/>
  <c r="E1562" i="8" s="1"/>
  <c r="G1561" i="8"/>
  <c r="F1561" i="8"/>
  <c r="N1561" i="8" s="1"/>
  <c r="G1560" i="8"/>
  <c r="F1560" i="8"/>
  <c r="N1560" i="8" s="1"/>
  <c r="G1559" i="8"/>
  <c r="F1559" i="8"/>
  <c r="G1558" i="8"/>
  <c r="F1558" i="8"/>
  <c r="E1558" i="8" s="1"/>
  <c r="G1557" i="8"/>
  <c r="F1557" i="8"/>
  <c r="N1557" i="8" s="1"/>
  <c r="G1556" i="8"/>
  <c r="F1556" i="8"/>
  <c r="G1555" i="8"/>
  <c r="F1555" i="8"/>
  <c r="G1554" i="8"/>
  <c r="F1554" i="8"/>
  <c r="G1553" i="8"/>
  <c r="F1553" i="8"/>
  <c r="N1553" i="8" s="1"/>
  <c r="G1552" i="8"/>
  <c r="F1552" i="8"/>
  <c r="E1552" i="8" s="1"/>
  <c r="G1551" i="8"/>
  <c r="F1551" i="8"/>
  <c r="N1551" i="8" s="1"/>
  <c r="G1550" i="8"/>
  <c r="F1550" i="8"/>
  <c r="E1550" i="8" s="1"/>
  <c r="G1549" i="8"/>
  <c r="F1549" i="8"/>
  <c r="E1549" i="8" s="1"/>
  <c r="G1548" i="8"/>
  <c r="F1548" i="8"/>
  <c r="G1547" i="8"/>
  <c r="F1547" i="8"/>
  <c r="N1547" i="8" s="1"/>
  <c r="G1546" i="8"/>
  <c r="F1546" i="8"/>
  <c r="E1546" i="8" s="1"/>
  <c r="G1545" i="8"/>
  <c r="F1545" i="8"/>
  <c r="N1545" i="8" s="1"/>
  <c r="G1544" i="8"/>
  <c r="F1544" i="8"/>
  <c r="N1544" i="8" s="1"/>
  <c r="G1543" i="8"/>
  <c r="F1543" i="8"/>
  <c r="N1543" i="8" s="1"/>
  <c r="G1542" i="8"/>
  <c r="F1542" i="8"/>
  <c r="E1542" i="8" s="1"/>
  <c r="G1541" i="8"/>
  <c r="F1541" i="8"/>
  <c r="N1541" i="8" s="1"/>
  <c r="G1540" i="8"/>
  <c r="F1540" i="8"/>
  <c r="N1540" i="8" s="1"/>
  <c r="G1539" i="8"/>
  <c r="F1539" i="8"/>
  <c r="G1538" i="8"/>
  <c r="F1538" i="8"/>
  <c r="G1537" i="8"/>
  <c r="F1537" i="8"/>
  <c r="N1537" i="8" s="1"/>
  <c r="G1536" i="8"/>
  <c r="F1536" i="8"/>
  <c r="G1535" i="8"/>
  <c r="F1535" i="8"/>
  <c r="G1534" i="8"/>
  <c r="F1534" i="8"/>
  <c r="G1533" i="8"/>
  <c r="F1533" i="8"/>
  <c r="N1533" i="8" s="1"/>
  <c r="G1532" i="8"/>
  <c r="F1532" i="8"/>
  <c r="G1531" i="8"/>
  <c r="F1531" i="8"/>
  <c r="G1530" i="8"/>
  <c r="F1530" i="8"/>
  <c r="E1530" i="8" s="1"/>
  <c r="G1529" i="8"/>
  <c r="F1529" i="8"/>
  <c r="N1529" i="8" s="1"/>
  <c r="G1528" i="8"/>
  <c r="F1528" i="8"/>
  <c r="N1528" i="8" s="1"/>
  <c r="G1527" i="8"/>
  <c r="F1527" i="8"/>
  <c r="N1527" i="8" s="1"/>
  <c r="G1526" i="8"/>
  <c r="F1526" i="8"/>
  <c r="E1526" i="8" s="1"/>
  <c r="G1525" i="8"/>
  <c r="F1525" i="8"/>
  <c r="N1525" i="8" s="1"/>
  <c r="G1524" i="8"/>
  <c r="F1524" i="8"/>
  <c r="J1524" i="8" s="1"/>
  <c r="M1524" i="8" s="1"/>
  <c r="G1523" i="8"/>
  <c r="F1523" i="8"/>
  <c r="N1523" i="8" s="1"/>
  <c r="G1522" i="8"/>
  <c r="F1522" i="8"/>
  <c r="G1521" i="8"/>
  <c r="F1521" i="8"/>
  <c r="N1521" i="8" s="1"/>
  <c r="G1520" i="8"/>
  <c r="F1520" i="8"/>
  <c r="N1520" i="8" s="1"/>
  <c r="G1519" i="8"/>
  <c r="F1519" i="8"/>
  <c r="G1518" i="8"/>
  <c r="F1518" i="8"/>
  <c r="G1517" i="8"/>
  <c r="F1517" i="8"/>
  <c r="G1516" i="8"/>
  <c r="F1516" i="8"/>
  <c r="G1515" i="8"/>
  <c r="F1515" i="8"/>
  <c r="N1515" i="8" s="1"/>
  <c r="G1514" i="8"/>
  <c r="F1514" i="8"/>
  <c r="E1514" i="8" s="1"/>
  <c r="G1513" i="8"/>
  <c r="F1513" i="8"/>
  <c r="N1513" i="8" s="1"/>
  <c r="G1512" i="8"/>
  <c r="F1512" i="8"/>
  <c r="N1512" i="8" s="1"/>
  <c r="G1511" i="8"/>
  <c r="F1511" i="8"/>
  <c r="G1510" i="8"/>
  <c r="F1510" i="8"/>
  <c r="E1510" i="8" s="1"/>
  <c r="G1509" i="8"/>
  <c r="F1509" i="8"/>
  <c r="N1509" i="8" s="1"/>
  <c r="G1508" i="8"/>
  <c r="F1508" i="8"/>
  <c r="G1507" i="8"/>
  <c r="F1507" i="8"/>
  <c r="N1507" i="8" s="1"/>
  <c r="G1506" i="8"/>
  <c r="F1506" i="8"/>
  <c r="G1505" i="8"/>
  <c r="F1505" i="8"/>
  <c r="N1505" i="8" s="1"/>
  <c r="G1504" i="8"/>
  <c r="F1504" i="8"/>
  <c r="G1503" i="8"/>
  <c r="F1503" i="8"/>
  <c r="G1502" i="8"/>
  <c r="F1502" i="8"/>
  <c r="G1501" i="8"/>
  <c r="F1501" i="8"/>
  <c r="G1500" i="8"/>
  <c r="F1500" i="8"/>
  <c r="N1500" i="8" s="1"/>
  <c r="G1499" i="8"/>
  <c r="F1499" i="8"/>
  <c r="N1499" i="8" s="1"/>
  <c r="G1498" i="8"/>
  <c r="F1498" i="8"/>
  <c r="E1498" i="8" s="1"/>
  <c r="G1497" i="8"/>
  <c r="F1497" i="8"/>
  <c r="N1497" i="8" s="1"/>
  <c r="G1496" i="8"/>
  <c r="F1496" i="8"/>
  <c r="N1496" i="8" s="1"/>
  <c r="G1495" i="8"/>
  <c r="F1495" i="8"/>
  <c r="N1495" i="8" s="1"/>
  <c r="G1494" i="8"/>
  <c r="F1494" i="8"/>
  <c r="E1494" i="8" s="1"/>
  <c r="G1493" i="8"/>
  <c r="F1493" i="8"/>
  <c r="N1493" i="8" s="1"/>
  <c r="G1492" i="8"/>
  <c r="F1492" i="8"/>
  <c r="G1491" i="8"/>
  <c r="F1491" i="8"/>
  <c r="G1490" i="8"/>
  <c r="F1490" i="8"/>
  <c r="E1490" i="8" s="1"/>
  <c r="G1489" i="8"/>
  <c r="F1489" i="8"/>
  <c r="E1489" i="8" s="1"/>
  <c r="G1488" i="8"/>
  <c r="F1488" i="8"/>
  <c r="G1487" i="8"/>
  <c r="F1487" i="8"/>
  <c r="N1487" i="8" s="1"/>
  <c r="G1486" i="8"/>
  <c r="F1486" i="8"/>
  <c r="G1485" i="8"/>
  <c r="F1485" i="8"/>
  <c r="N1485" i="8" s="1"/>
  <c r="G1484" i="8"/>
  <c r="F1484" i="8"/>
  <c r="G1483" i="8"/>
  <c r="F1483" i="8"/>
  <c r="N1483" i="8" s="1"/>
  <c r="G1482" i="8"/>
  <c r="F1482" i="8"/>
  <c r="G1481" i="8"/>
  <c r="F1481" i="8"/>
  <c r="N1481" i="8" s="1"/>
  <c r="G1480" i="8"/>
  <c r="F1480" i="8"/>
  <c r="N1480" i="8" s="1"/>
  <c r="G1479" i="8"/>
  <c r="F1479" i="8"/>
  <c r="N1479" i="8" s="1"/>
  <c r="G1478" i="8"/>
  <c r="F1478" i="8"/>
  <c r="E1478" i="8" s="1"/>
  <c r="G1477" i="8"/>
  <c r="F1477" i="8"/>
  <c r="E1477" i="8" s="1"/>
  <c r="G1476" i="8"/>
  <c r="F1476" i="8"/>
  <c r="N1476" i="8" s="1"/>
  <c r="G1475" i="8"/>
  <c r="J1475" i="8" s="1"/>
  <c r="M1475" i="8" s="1"/>
  <c r="O1475" i="8" s="1"/>
  <c r="F1475" i="8"/>
  <c r="N1475" i="8" s="1"/>
  <c r="G1474" i="8"/>
  <c r="F1474" i="8"/>
  <c r="N1474" i="8" s="1"/>
  <c r="G1473" i="8"/>
  <c r="F1473" i="8"/>
  <c r="N1473" i="8" s="1"/>
  <c r="G1472" i="8"/>
  <c r="F1472" i="8"/>
  <c r="N1472" i="8" s="1"/>
  <c r="G1471" i="8"/>
  <c r="F1471" i="8"/>
  <c r="G1470" i="8"/>
  <c r="F1470" i="8"/>
  <c r="N1470" i="8" s="1"/>
  <c r="G1469" i="8"/>
  <c r="F1469" i="8"/>
  <c r="N1469" i="8" s="1"/>
  <c r="G1468" i="8"/>
  <c r="F1468" i="8"/>
  <c r="G1467" i="8"/>
  <c r="F1467" i="8"/>
  <c r="G1466" i="8"/>
  <c r="F1466" i="8"/>
  <c r="N1466" i="8" s="1"/>
  <c r="G1465" i="8"/>
  <c r="F1465" i="8"/>
  <c r="N1465" i="8" s="1"/>
  <c r="G1464" i="8"/>
  <c r="F1464" i="8"/>
  <c r="N1464" i="8" s="1"/>
  <c r="G1463" i="8"/>
  <c r="F1463" i="8"/>
  <c r="N1463" i="8" s="1"/>
  <c r="G1462" i="8"/>
  <c r="F1462" i="8"/>
  <c r="N1462" i="8" s="1"/>
  <c r="G1461" i="8"/>
  <c r="F1461" i="8"/>
  <c r="N1461" i="8" s="1"/>
  <c r="G1460" i="8"/>
  <c r="F1460" i="8"/>
  <c r="N1460" i="8" s="1"/>
  <c r="G1459" i="8"/>
  <c r="J1459" i="8" s="1"/>
  <c r="M1459" i="8" s="1"/>
  <c r="F1459" i="8"/>
  <c r="N1459" i="8" s="1"/>
  <c r="G1458" i="8"/>
  <c r="F1458" i="8"/>
  <c r="N1458" i="8" s="1"/>
  <c r="G1457" i="8"/>
  <c r="F1457" i="8"/>
  <c r="N1457" i="8" s="1"/>
  <c r="G1456" i="8"/>
  <c r="F1456" i="8"/>
  <c r="G1455" i="8"/>
  <c r="F1455" i="8"/>
  <c r="G1454" i="8"/>
  <c r="F1454" i="8"/>
  <c r="N1454" i="8" s="1"/>
  <c r="G1453" i="8"/>
  <c r="F1453" i="8"/>
  <c r="N1453" i="8" s="1"/>
  <c r="G1452" i="8"/>
  <c r="F1452" i="8"/>
  <c r="G1451" i="8"/>
  <c r="F1451" i="8"/>
  <c r="G1450" i="8"/>
  <c r="F1450" i="8"/>
  <c r="N1450" i="8" s="1"/>
  <c r="G1449" i="8"/>
  <c r="F1449" i="8"/>
  <c r="N1449" i="8" s="1"/>
  <c r="G1448" i="8"/>
  <c r="F1448" i="8"/>
  <c r="N1448" i="8" s="1"/>
  <c r="E1448" i="8"/>
  <c r="G1447" i="8"/>
  <c r="F1447" i="8"/>
  <c r="N1447" i="8" s="1"/>
  <c r="G1446" i="8"/>
  <c r="F1446" i="8"/>
  <c r="N1446" i="8" s="1"/>
  <c r="G1445" i="8"/>
  <c r="F1445" i="8"/>
  <c r="N1445" i="8" s="1"/>
  <c r="G1444" i="8"/>
  <c r="F1444" i="8"/>
  <c r="G1443" i="8"/>
  <c r="F1443" i="8"/>
  <c r="G1442" i="8"/>
  <c r="F1442" i="8"/>
  <c r="N1442" i="8" s="1"/>
  <c r="G1441" i="8"/>
  <c r="F1441" i="8"/>
  <c r="N1441" i="8" s="1"/>
  <c r="G1440" i="8"/>
  <c r="F1440" i="8"/>
  <c r="G1439" i="8"/>
  <c r="F1439" i="8"/>
  <c r="N1439" i="8" s="1"/>
  <c r="G1438" i="8"/>
  <c r="F1438" i="8"/>
  <c r="N1438" i="8" s="1"/>
  <c r="G1437" i="8"/>
  <c r="F1437" i="8"/>
  <c r="N1437" i="8" s="1"/>
  <c r="G1436" i="8"/>
  <c r="F1436" i="8"/>
  <c r="G1435" i="8"/>
  <c r="F1435" i="8"/>
  <c r="G1434" i="8"/>
  <c r="F1434" i="8"/>
  <c r="N1434" i="8" s="1"/>
  <c r="G1433" i="8"/>
  <c r="F1433" i="8"/>
  <c r="N1433" i="8" s="1"/>
  <c r="G1432" i="8"/>
  <c r="F1432" i="8"/>
  <c r="N1432" i="8" s="1"/>
  <c r="G1431" i="8"/>
  <c r="F1431" i="8"/>
  <c r="G1430" i="8"/>
  <c r="F1430" i="8"/>
  <c r="N1430" i="8" s="1"/>
  <c r="G1429" i="8"/>
  <c r="F1429" i="8"/>
  <c r="N1429" i="8" s="1"/>
  <c r="G1428" i="8"/>
  <c r="F1428" i="8"/>
  <c r="N1428" i="8" s="1"/>
  <c r="G1427" i="8"/>
  <c r="J1427" i="8" s="1"/>
  <c r="M1427" i="8" s="1"/>
  <c r="F1427" i="8"/>
  <c r="N1427" i="8" s="1"/>
  <c r="G1426" i="8"/>
  <c r="F1426" i="8"/>
  <c r="N1426" i="8" s="1"/>
  <c r="G1425" i="8"/>
  <c r="F1425" i="8"/>
  <c r="N1425" i="8" s="1"/>
  <c r="G1424" i="8"/>
  <c r="F1424" i="8"/>
  <c r="G1423" i="8"/>
  <c r="F1423" i="8"/>
  <c r="N1423" i="8" s="1"/>
  <c r="G1422" i="8"/>
  <c r="F1422" i="8"/>
  <c r="N1422" i="8" s="1"/>
  <c r="G1421" i="8"/>
  <c r="F1421" i="8"/>
  <c r="N1421" i="8" s="1"/>
  <c r="G1420" i="8"/>
  <c r="F1420" i="8"/>
  <c r="G1419" i="8"/>
  <c r="F1419" i="8"/>
  <c r="G1418" i="8"/>
  <c r="F1418" i="8"/>
  <c r="N1418" i="8" s="1"/>
  <c r="G1417" i="8"/>
  <c r="F1417" i="8"/>
  <c r="N1417" i="8" s="1"/>
  <c r="G1416" i="8"/>
  <c r="J1416" i="8" s="1"/>
  <c r="M1416" i="8" s="1"/>
  <c r="F1416" i="8"/>
  <c r="N1416" i="8" s="1"/>
  <c r="G1415" i="8"/>
  <c r="F1415" i="8"/>
  <c r="N1415" i="8" s="1"/>
  <c r="G1414" i="8"/>
  <c r="F1414" i="8"/>
  <c r="N1414" i="8" s="1"/>
  <c r="G1413" i="8"/>
  <c r="F1413" i="8"/>
  <c r="N1413" i="8" s="1"/>
  <c r="G1412" i="8"/>
  <c r="F1412" i="8"/>
  <c r="N1412" i="8" s="1"/>
  <c r="G1411" i="8"/>
  <c r="F1411" i="8"/>
  <c r="G1410" i="8"/>
  <c r="F1410" i="8"/>
  <c r="N1410" i="8" s="1"/>
  <c r="G1409" i="8"/>
  <c r="F1409" i="8"/>
  <c r="N1409" i="8" s="1"/>
  <c r="G1408" i="8"/>
  <c r="J1408" i="8" s="1"/>
  <c r="M1408" i="8" s="1"/>
  <c r="F1408" i="8"/>
  <c r="N1408" i="8" s="1"/>
  <c r="G1407" i="8"/>
  <c r="F1407" i="8"/>
  <c r="G1406" i="8"/>
  <c r="F1406" i="8"/>
  <c r="N1406" i="8" s="1"/>
  <c r="G1405" i="8"/>
  <c r="F1405" i="8"/>
  <c r="N1405" i="8" s="1"/>
  <c r="G1404" i="8"/>
  <c r="F1404" i="8"/>
  <c r="G1403" i="8"/>
  <c r="F1403" i="8"/>
  <c r="G1402" i="8"/>
  <c r="F1402" i="8"/>
  <c r="N1402" i="8" s="1"/>
  <c r="G1401" i="8"/>
  <c r="F1401" i="8"/>
  <c r="N1401" i="8" s="1"/>
  <c r="G1400" i="8"/>
  <c r="F1400" i="8"/>
  <c r="N1400" i="8" s="1"/>
  <c r="G1399" i="8"/>
  <c r="F1399" i="8"/>
  <c r="N1399" i="8" s="1"/>
  <c r="G1398" i="8"/>
  <c r="F1398" i="8"/>
  <c r="N1398" i="8" s="1"/>
  <c r="G1397" i="8"/>
  <c r="F1397" i="8"/>
  <c r="N1397" i="8" s="1"/>
  <c r="G1396" i="8"/>
  <c r="F1396" i="8"/>
  <c r="N1396" i="8" s="1"/>
  <c r="G1395" i="8"/>
  <c r="F1395" i="8"/>
  <c r="N1395" i="8" s="1"/>
  <c r="G1394" i="8"/>
  <c r="F1394" i="8"/>
  <c r="N1394" i="8" s="1"/>
  <c r="G1393" i="8"/>
  <c r="F1393" i="8"/>
  <c r="N1393" i="8" s="1"/>
  <c r="G1392" i="8"/>
  <c r="J1392" i="8" s="1"/>
  <c r="M1392" i="8" s="1"/>
  <c r="F1392" i="8"/>
  <c r="N1392" i="8" s="1"/>
  <c r="E1392" i="8"/>
  <c r="G1391" i="8"/>
  <c r="F1391" i="8"/>
  <c r="N1391" i="8" s="1"/>
  <c r="G1390" i="8"/>
  <c r="F1390" i="8"/>
  <c r="N1390" i="8" s="1"/>
  <c r="G1389" i="8"/>
  <c r="F1389" i="8"/>
  <c r="N1389" i="8" s="1"/>
  <c r="G1388" i="8"/>
  <c r="F1388" i="8"/>
  <c r="G1387" i="8"/>
  <c r="F1387" i="8"/>
  <c r="G1386" i="8"/>
  <c r="F1386" i="8"/>
  <c r="N1386" i="8" s="1"/>
  <c r="G1385" i="8"/>
  <c r="F1385" i="8"/>
  <c r="N1385" i="8" s="1"/>
  <c r="G1384" i="8"/>
  <c r="F1384" i="8"/>
  <c r="G1383" i="8"/>
  <c r="F1383" i="8"/>
  <c r="N1383" i="8" s="1"/>
  <c r="G1382" i="8"/>
  <c r="F1382" i="8"/>
  <c r="G1381" i="8"/>
  <c r="F1381" i="8"/>
  <c r="G1380" i="8"/>
  <c r="F1380" i="8"/>
  <c r="G1379" i="8"/>
  <c r="F1379" i="8"/>
  <c r="N1379" i="8" s="1"/>
  <c r="G1378" i="8"/>
  <c r="F1378" i="8"/>
  <c r="G1377" i="8"/>
  <c r="F1377" i="8"/>
  <c r="G1376" i="8"/>
  <c r="F1376" i="8"/>
  <c r="N1376" i="8" s="1"/>
  <c r="E1376" i="8"/>
  <c r="G1375" i="8"/>
  <c r="F1375" i="8"/>
  <c r="N1375" i="8" s="1"/>
  <c r="G1374" i="8"/>
  <c r="F1374" i="8"/>
  <c r="G1373" i="8"/>
  <c r="F1373" i="8"/>
  <c r="G1372" i="8"/>
  <c r="F1372" i="8"/>
  <c r="N1372" i="8" s="1"/>
  <c r="G1371" i="8"/>
  <c r="J1371" i="8" s="1"/>
  <c r="M1371" i="8" s="1"/>
  <c r="F1371" i="8"/>
  <c r="N1371" i="8" s="1"/>
  <c r="G1370" i="8"/>
  <c r="F1370" i="8"/>
  <c r="G1369" i="8"/>
  <c r="F1369" i="8"/>
  <c r="G1368" i="8"/>
  <c r="F1368" i="8"/>
  <c r="N1368" i="8" s="1"/>
  <c r="E1368" i="8"/>
  <c r="G1367" i="8"/>
  <c r="F1367" i="8"/>
  <c r="N1367" i="8" s="1"/>
  <c r="G1366" i="8"/>
  <c r="F1366" i="8"/>
  <c r="G1365" i="8"/>
  <c r="F1365" i="8"/>
  <c r="G1364" i="8"/>
  <c r="F1364" i="8"/>
  <c r="G1363" i="8"/>
  <c r="F1363" i="8"/>
  <c r="N1363" i="8" s="1"/>
  <c r="G1362" i="8"/>
  <c r="F1362" i="8"/>
  <c r="G1361" i="8"/>
  <c r="F1361" i="8"/>
  <c r="G1360" i="8"/>
  <c r="F1360" i="8"/>
  <c r="N1360" i="8" s="1"/>
  <c r="G1359" i="8"/>
  <c r="F1359" i="8"/>
  <c r="N1359" i="8" s="1"/>
  <c r="G1358" i="8"/>
  <c r="F1358" i="8"/>
  <c r="G1357" i="8"/>
  <c r="F1357" i="8"/>
  <c r="G1356" i="8"/>
  <c r="F1356" i="8"/>
  <c r="N1356" i="8" s="1"/>
  <c r="G1355" i="8"/>
  <c r="F1355" i="8"/>
  <c r="N1355" i="8" s="1"/>
  <c r="G1354" i="8"/>
  <c r="F1354" i="8"/>
  <c r="G1353" i="8"/>
  <c r="F1353" i="8"/>
  <c r="G1352" i="8"/>
  <c r="F1352" i="8"/>
  <c r="G1351" i="8"/>
  <c r="F1351" i="8"/>
  <c r="N1351" i="8" s="1"/>
  <c r="G1350" i="8"/>
  <c r="F1350" i="8"/>
  <c r="G1349" i="8"/>
  <c r="F1349" i="8"/>
  <c r="G1348" i="8"/>
  <c r="F1348" i="8"/>
  <c r="G1347" i="8"/>
  <c r="F1347" i="8"/>
  <c r="N1347" i="8" s="1"/>
  <c r="G1346" i="8"/>
  <c r="F1346" i="8"/>
  <c r="G1345" i="8"/>
  <c r="F1345" i="8"/>
  <c r="G1344" i="8"/>
  <c r="F1344" i="8"/>
  <c r="G1343" i="8"/>
  <c r="F1343" i="8"/>
  <c r="N1343" i="8" s="1"/>
  <c r="G1342" i="8"/>
  <c r="F1342" i="8"/>
  <c r="G1341" i="8"/>
  <c r="F1341" i="8"/>
  <c r="G1340" i="8"/>
  <c r="F1340" i="8"/>
  <c r="N1340" i="8" s="1"/>
  <c r="G1339" i="8"/>
  <c r="F1339" i="8"/>
  <c r="E1339" i="8" s="1"/>
  <c r="G1338" i="8"/>
  <c r="F1338" i="8"/>
  <c r="G1337" i="8"/>
  <c r="F1337" i="8"/>
  <c r="G1336" i="8"/>
  <c r="F1336" i="8"/>
  <c r="N1336" i="8" s="1"/>
  <c r="G1335" i="8"/>
  <c r="F1335" i="8"/>
  <c r="E1335" i="8" s="1"/>
  <c r="G1334" i="8"/>
  <c r="F1334" i="8"/>
  <c r="G1333" i="8"/>
  <c r="F1333" i="8"/>
  <c r="G1332" i="8"/>
  <c r="F1332" i="8"/>
  <c r="G1331" i="8"/>
  <c r="F1331" i="8"/>
  <c r="E1331" i="8" s="1"/>
  <c r="G1330" i="8"/>
  <c r="F1330" i="8"/>
  <c r="G1329" i="8"/>
  <c r="F1329" i="8"/>
  <c r="G1328" i="8"/>
  <c r="F1328" i="8"/>
  <c r="G1327" i="8"/>
  <c r="F1327" i="8"/>
  <c r="G1326" i="8"/>
  <c r="F1326" i="8"/>
  <c r="N1326" i="8" s="1"/>
  <c r="G1325" i="8"/>
  <c r="F1325" i="8"/>
  <c r="G1324" i="8"/>
  <c r="F1324" i="8"/>
  <c r="N1324" i="8" s="1"/>
  <c r="G1323" i="8"/>
  <c r="F1323" i="8"/>
  <c r="E1323" i="8" s="1"/>
  <c r="G1322" i="8"/>
  <c r="F1322" i="8"/>
  <c r="N1322" i="8" s="1"/>
  <c r="G1321" i="8"/>
  <c r="F1321" i="8"/>
  <c r="N1321" i="8" s="1"/>
  <c r="G1320" i="8"/>
  <c r="F1320" i="8"/>
  <c r="N1320" i="8" s="1"/>
  <c r="G1319" i="8"/>
  <c r="F1319" i="8"/>
  <c r="E1319" i="8" s="1"/>
  <c r="G1318" i="8"/>
  <c r="F1318" i="8"/>
  <c r="N1318" i="8" s="1"/>
  <c r="G1317" i="8"/>
  <c r="F1317" i="8"/>
  <c r="N1317" i="8" s="1"/>
  <c r="G1316" i="8"/>
  <c r="F1316" i="8"/>
  <c r="N1316" i="8" s="1"/>
  <c r="G1315" i="8"/>
  <c r="F1315" i="8"/>
  <c r="E1315" i="8" s="1"/>
  <c r="G1314" i="8"/>
  <c r="F1314" i="8"/>
  <c r="G1313" i="8"/>
  <c r="F1313" i="8"/>
  <c r="N1313" i="8" s="1"/>
  <c r="E1313" i="8"/>
  <c r="G1312" i="8"/>
  <c r="F1312" i="8"/>
  <c r="N1311" i="8"/>
  <c r="G1311" i="8"/>
  <c r="F1311" i="8"/>
  <c r="E1311" i="8" s="1"/>
  <c r="G1310" i="8"/>
  <c r="F1310" i="8"/>
  <c r="N1310" i="8" s="1"/>
  <c r="G1309" i="8"/>
  <c r="F1309" i="8"/>
  <c r="N1309" i="8" s="1"/>
  <c r="G1308" i="8"/>
  <c r="F1308" i="8"/>
  <c r="G1307" i="8"/>
  <c r="F1307" i="8"/>
  <c r="E1307" i="8" s="1"/>
  <c r="G1306" i="8"/>
  <c r="F1306" i="8"/>
  <c r="N1306" i="8" s="1"/>
  <c r="G1305" i="8"/>
  <c r="F1305" i="8"/>
  <c r="N1305" i="8" s="1"/>
  <c r="G1304" i="8"/>
  <c r="F1304" i="8"/>
  <c r="G1303" i="8"/>
  <c r="F1303" i="8"/>
  <c r="E1303" i="8" s="1"/>
  <c r="G1302" i="8"/>
  <c r="F1302" i="8"/>
  <c r="N1302" i="8" s="1"/>
  <c r="G1301" i="8"/>
  <c r="F1301" i="8"/>
  <c r="N1301" i="8" s="1"/>
  <c r="G1300" i="8"/>
  <c r="F1300" i="8"/>
  <c r="N1300" i="8" s="1"/>
  <c r="G1299" i="8"/>
  <c r="F1299" i="8"/>
  <c r="E1299" i="8" s="1"/>
  <c r="G1298" i="8"/>
  <c r="F1298" i="8"/>
  <c r="N1298" i="8" s="1"/>
  <c r="G1297" i="8"/>
  <c r="J1297" i="8" s="1"/>
  <c r="M1297" i="8" s="1"/>
  <c r="F1297" i="8"/>
  <c r="N1297" i="8" s="1"/>
  <c r="G1296" i="8"/>
  <c r="F1296" i="8"/>
  <c r="N1296" i="8" s="1"/>
  <c r="G1295" i="8"/>
  <c r="F1295" i="8"/>
  <c r="G1294" i="8"/>
  <c r="F1294" i="8"/>
  <c r="G1293" i="8"/>
  <c r="F1293" i="8"/>
  <c r="G1292" i="8"/>
  <c r="F1292" i="8"/>
  <c r="N1292" i="8" s="1"/>
  <c r="G1291" i="8"/>
  <c r="F1291" i="8"/>
  <c r="E1291" i="8" s="1"/>
  <c r="G1290" i="8"/>
  <c r="F1290" i="8"/>
  <c r="N1290" i="8" s="1"/>
  <c r="G1289" i="8"/>
  <c r="J1289" i="8" s="1"/>
  <c r="M1289" i="8" s="1"/>
  <c r="F1289" i="8"/>
  <c r="N1289" i="8" s="1"/>
  <c r="G1288" i="8"/>
  <c r="F1288" i="8"/>
  <c r="G1287" i="8"/>
  <c r="J1287" i="8" s="1"/>
  <c r="M1287" i="8" s="1"/>
  <c r="F1287" i="8"/>
  <c r="E1287" i="8" s="1"/>
  <c r="G1286" i="8"/>
  <c r="F1286" i="8"/>
  <c r="N1286" i="8" s="1"/>
  <c r="G1285" i="8"/>
  <c r="F1285" i="8"/>
  <c r="N1285" i="8" s="1"/>
  <c r="G1284" i="8"/>
  <c r="F1284" i="8"/>
  <c r="N1284" i="8" s="1"/>
  <c r="G1283" i="8"/>
  <c r="F1283" i="8"/>
  <c r="E1283" i="8" s="1"/>
  <c r="G1282" i="8"/>
  <c r="F1282" i="8"/>
  <c r="N1282" i="8" s="1"/>
  <c r="G1281" i="8"/>
  <c r="F1281" i="8"/>
  <c r="G1280" i="8"/>
  <c r="F1280" i="8"/>
  <c r="G1279" i="8"/>
  <c r="F1279" i="8"/>
  <c r="G1278" i="8"/>
  <c r="F1278" i="8"/>
  <c r="N1278" i="8" s="1"/>
  <c r="G1277" i="8"/>
  <c r="J1277" i="8" s="1"/>
  <c r="M1277" i="8" s="1"/>
  <c r="F1277" i="8"/>
  <c r="N1277" i="8" s="1"/>
  <c r="G1276" i="8"/>
  <c r="F1276" i="8"/>
  <c r="G1275" i="8"/>
  <c r="F1275" i="8"/>
  <c r="E1275" i="8" s="1"/>
  <c r="G1274" i="8"/>
  <c r="F1274" i="8"/>
  <c r="G1273" i="8"/>
  <c r="F1273" i="8"/>
  <c r="G1272" i="8"/>
  <c r="F1272" i="8"/>
  <c r="G1271" i="8"/>
  <c r="F1271" i="8"/>
  <c r="E1271" i="8" s="1"/>
  <c r="G1270" i="8"/>
  <c r="F1270" i="8"/>
  <c r="N1270" i="8" s="1"/>
  <c r="G1269" i="8"/>
  <c r="F1269" i="8"/>
  <c r="N1269" i="8" s="1"/>
  <c r="G1268" i="8"/>
  <c r="F1268" i="8"/>
  <c r="N1268" i="8" s="1"/>
  <c r="G1267" i="8"/>
  <c r="F1267" i="8"/>
  <c r="E1267" i="8" s="1"/>
  <c r="G1266" i="8"/>
  <c r="F1266" i="8"/>
  <c r="N1266" i="8" s="1"/>
  <c r="G1265" i="8"/>
  <c r="F1265" i="8"/>
  <c r="N1265" i="8" s="1"/>
  <c r="E1265" i="8"/>
  <c r="G1264" i="8"/>
  <c r="F1264" i="8"/>
  <c r="N1264" i="8" s="1"/>
  <c r="G1263" i="8"/>
  <c r="F1263" i="8"/>
  <c r="G1262" i="8"/>
  <c r="F1262" i="8"/>
  <c r="N1262" i="8" s="1"/>
  <c r="G1261" i="8"/>
  <c r="F1261" i="8"/>
  <c r="G1260" i="8"/>
  <c r="F1260" i="8"/>
  <c r="N1260" i="8" s="1"/>
  <c r="G1259" i="8"/>
  <c r="F1259" i="8"/>
  <c r="N1259" i="8" s="1"/>
  <c r="G1258" i="8"/>
  <c r="F1258" i="8"/>
  <c r="N1258" i="8" s="1"/>
  <c r="G1257" i="8"/>
  <c r="F1257" i="8"/>
  <c r="N1257" i="8" s="1"/>
  <c r="G1256" i="8"/>
  <c r="F1256" i="8"/>
  <c r="N1256" i="8" s="1"/>
  <c r="G1255" i="8"/>
  <c r="F1255" i="8"/>
  <c r="G1254" i="8"/>
  <c r="F1254" i="8"/>
  <c r="G1253" i="8"/>
  <c r="F1253" i="8"/>
  <c r="N1253" i="8" s="1"/>
  <c r="G1252" i="8"/>
  <c r="F1252" i="8"/>
  <c r="N1252" i="8" s="1"/>
  <c r="G1251" i="8"/>
  <c r="F1251" i="8"/>
  <c r="N1251" i="8" s="1"/>
  <c r="G1250" i="8"/>
  <c r="F1250" i="8"/>
  <c r="N1250" i="8" s="1"/>
  <c r="G1249" i="8"/>
  <c r="F1249" i="8"/>
  <c r="N1249" i="8" s="1"/>
  <c r="G1248" i="8"/>
  <c r="F1248" i="8"/>
  <c r="N1248" i="8" s="1"/>
  <c r="G1247" i="8"/>
  <c r="F1247" i="8"/>
  <c r="N1247" i="8" s="1"/>
  <c r="G1246" i="8"/>
  <c r="F1246" i="8"/>
  <c r="N1246" i="8" s="1"/>
  <c r="G1245" i="8"/>
  <c r="F1245" i="8"/>
  <c r="N1245" i="8" s="1"/>
  <c r="G1244" i="8"/>
  <c r="F1244" i="8"/>
  <c r="N1244" i="8" s="1"/>
  <c r="G1243" i="8"/>
  <c r="F1243" i="8"/>
  <c r="N1243" i="8" s="1"/>
  <c r="G1242" i="8"/>
  <c r="F1242" i="8"/>
  <c r="G1241" i="8"/>
  <c r="F1241" i="8"/>
  <c r="N1241" i="8" s="1"/>
  <c r="G1240" i="8"/>
  <c r="F1240" i="8"/>
  <c r="N1240" i="8" s="1"/>
  <c r="G1239" i="8"/>
  <c r="F1239" i="8"/>
  <c r="G1238" i="8"/>
  <c r="F1238" i="8"/>
  <c r="G1237" i="8"/>
  <c r="F1237" i="8"/>
  <c r="N1237" i="8" s="1"/>
  <c r="G1236" i="8"/>
  <c r="F1236" i="8"/>
  <c r="N1236" i="8" s="1"/>
  <c r="G1235" i="8"/>
  <c r="F1235" i="8"/>
  <c r="G1234" i="8"/>
  <c r="F1234" i="8"/>
  <c r="G1233" i="8"/>
  <c r="F1233" i="8"/>
  <c r="N1233" i="8" s="1"/>
  <c r="G1232" i="8"/>
  <c r="F1232" i="8"/>
  <c r="N1232" i="8" s="1"/>
  <c r="G1231" i="8"/>
  <c r="F1231" i="8"/>
  <c r="G1230" i="8"/>
  <c r="F1230" i="8"/>
  <c r="G1229" i="8"/>
  <c r="F1229" i="8"/>
  <c r="N1229" i="8" s="1"/>
  <c r="G1228" i="8"/>
  <c r="F1228" i="8"/>
  <c r="N1228" i="8" s="1"/>
  <c r="G1227" i="8"/>
  <c r="F1227" i="8"/>
  <c r="G1226" i="8"/>
  <c r="F1226" i="8"/>
  <c r="G1225" i="8"/>
  <c r="F1225" i="8"/>
  <c r="N1225" i="8" s="1"/>
  <c r="G1224" i="8"/>
  <c r="F1224" i="8"/>
  <c r="N1224" i="8" s="1"/>
  <c r="G1223" i="8"/>
  <c r="F1223" i="8"/>
  <c r="G1222" i="8"/>
  <c r="F1222" i="8"/>
  <c r="G1221" i="8"/>
  <c r="F1221" i="8"/>
  <c r="N1221" i="8" s="1"/>
  <c r="G1220" i="8"/>
  <c r="F1220" i="8"/>
  <c r="N1220" i="8" s="1"/>
  <c r="G1219" i="8"/>
  <c r="F1219" i="8"/>
  <c r="G1218" i="8"/>
  <c r="F1218" i="8"/>
  <c r="G1217" i="8"/>
  <c r="F1217" i="8"/>
  <c r="N1217" i="8" s="1"/>
  <c r="G1216" i="8"/>
  <c r="F1216" i="8"/>
  <c r="N1216" i="8" s="1"/>
  <c r="G1215" i="8"/>
  <c r="F1215" i="8"/>
  <c r="G1214" i="8"/>
  <c r="F1214" i="8"/>
  <c r="G1213" i="8"/>
  <c r="F1213" i="8"/>
  <c r="N1213" i="8" s="1"/>
  <c r="G1212" i="8"/>
  <c r="F1212" i="8"/>
  <c r="N1212" i="8" s="1"/>
  <c r="G1211" i="8"/>
  <c r="F1211" i="8"/>
  <c r="G1210" i="8"/>
  <c r="F1210" i="8"/>
  <c r="G1209" i="8"/>
  <c r="F1209" i="8"/>
  <c r="N1209" i="8" s="1"/>
  <c r="G1208" i="8"/>
  <c r="F1208" i="8"/>
  <c r="N1208" i="8" s="1"/>
  <c r="G1207" i="8"/>
  <c r="F1207" i="8"/>
  <c r="G1206" i="8"/>
  <c r="F1206" i="8"/>
  <c r="G1205" i="8"/>
  <c r="F1205" i="8"/>
  <c r="N1205" i="8" s="1"/>
  <c r="G1204" i="8"/>
  <c r="F1204" i="8"/>
  <c r="N1204" i="8" s="1"/>
  <c r="G1203" i="8"/>
  <c r="F1203" i="8"/>
  <c r="G1202" i="8"/>
  <c r="F1202" i="8"/>
  <c r="G1201" i="8"/>
  <c r="F1201" i="8"/>
  <c r="N1201" i="8" s="1"/>
  <c r="G1200" i="8"/>
  <c r="F1200" i="8"/>
  <c r="N1200" i="8" s="1"/>
  <c r="G1199" i="8"/>
  <c r="F1199" i="8"/>
  <c r="G1198" i="8"/>
  <c r="F1198" i="8"/>
  <c r="G1197" i="8"/>
  <c r="F1197" i="8"/>
  <c r="N1197" i="8" s="1"/>
  <c r="G1196" i="8"/>
  <c r="F1196" i="8"/>
  <c r="N1196" i="8" s="1"/>
  <c r="G1195" i="8"/>
  <c r="F1195" i="8"/>
  <c r="G1194" i="8"/>
  <c r="F1194" i="8"/>
  <c r="G1193" i="8"/>
  <c r="F1193" i="8"/>
  <c r="N1193" i="8" s="1"/>
  <c r="G1192" i="8"/>
  <c r="F1192" i="8"/>
  <c r="N1192" i="8" s="1"/>
  <c r="G1191" i="8"/>
  <c r="F1191" i="8"/>
  <c r="G1190" i="8"/>
  <c r="F1190" i="8"/>
  <c r="G1189" i="8"/>
  <c r="F1189" i="8"/>
  <c r="N1189" i="8" s="1"/>
  <c r="G1188" i="8"/>
  <c r="F1188" i="8"/>
  <c r="N1188" i="8" s="1"/>
  <c r="G1187" i="8"/>
  <c r="F1187" i="8"/>
  <c r="G1186" i="8"/>
  <c r="F1186" i="8"/>
  <c r="G1185" i="8"/>
  <c r="F1185" i="8"/>
  <c r="N1185" i="8" s="1"/>
  <c r="G1184" i="8"/>
  <c r="F1184" i="8"/>
  <c r="N1184" i="8" s="1"/>
  <c r="G1183" i="8"/>
  <c r="F1183" i="8"/>
  <c r="G1182" i="8"/>
  <c r="F1182" i="8"/>
  <c r="G1181" i="8"/>
  <c r="F1181" i="8"/>
  <c r="N1181" i="8" s="1"/>
  <c r="G1180" i="8"/>
  <c r="F1180" i="8"/>
  <c r="N1180" i="8" s="1"/>
  <c r="G1179" i="8"/>
  <c r="F1179" i="8"/>
  <c r="G1178" i="8"/>
  <c r="F1178" i="8"/>
  <c r="G1177" i="8"/>
  <c r="F1177" i="8"/>
  <c r="N1177" i="8" s="1"/>
  <c r="G1176" i="8"/>
  <c r="F1176" i="8"/>
  <c r="N1176" i="8" s="1"/>
  <c r="G1175" i="8"/>
  <c r="F1175" i="8"/>
  <c r="G1174" i="8"/>
  <c r="F1174" i="8"/>
  <c r="G1173" i="8"/>
  <c r="F1173" i="8"/>
  <c r="N1173" i="8" s="1"/>
  <c r="G1172" i="8"/>
  <c r="F1172" i="8"/>
  <c r="N1172" i="8" s="1"/>
  <c r="G1171" i="8"/>
  <c r="F1171" i="8"/>
  <c r="G1170" i="8"/>
  <c r="F1170" i="8"/>
  <c r="G1169" i="8"/>
  <c r="F1169" i="8"/>
  <c r="N1169" i="8" s="1"/>
  <c r="G1168" i="8"/>
  <c r="F1168" i="8"/>
  <c r="N1168" i="8" s="1"/>
  <c r="G1167" i="8"/>
  <c r="F1167" i="8"/>
  <c r="G1166" i="8"/>
  <c r="F1166" i="8"/>
  <c r="G1165" i="8"/>
  <c r="F1165" i="8"/>
  <c r="N1165" i="8" s="1"/>
  <c r="G1164" i="8"/>
  <c r="F1164" i="8"/>
  <c r="N1164" i="8" s="1"/>
  <c r="G1163" i="8"/>
  <c r="F1163" i="8"/>
  <c r="G1162" i="8"/>
  <c r="F1162" i="8"/>
  <c r="G1161" i="8"/>
  <c r="F1161" i="8"/>
  <c r="N1161" i="8" s="1"/>
  <c r="G1160" i="8"/>
  <c r="F1160" i="8"/>
  <c r="N1160" i="8" s="1"/>
  <c r="G1159" i="8"/>
  <c r="F1159" i="8"/>
  <c r="G1158" i="8"/>
  <c r="F1158" i="8"/>
  <c r="G1157" i="8"/>
  <c r="F1157" i="8"/>
  <c r="N1157" i="8" s="1"/>
  <c r="G1156" i="8"/>
  <c r="F1156" i="8"/>
  <c r="N1156" i="8" s="1"/>
  <c r="G1155" i="8"/>
  <c r="F1155" i="8"/>
  <c r="G1154" i="8"/>
  <c r="F1154" i="8"/>
  <c r="G1153" i="8"/>
  <c r="F1153" i="8"/>
  <c r="N1153" i="8" s="1"/>
  <c r="G1152" i="8"/>
  <c r="F1152" i="8"/>
  <c r="N1152" i="8" s="1"/>
  <c r="G1151" i="8"/>
  <c r="F1151" i="8"/>
  <c r="G1150" i="8"/>
  <c r="F1150" i="8"/>
  <c r="G1149" i="8"/>
  <c r="F1149" i="8"/>
  <c r="N1149" i="8" s="1"/>
  <c r="G1148" i="8"/>
  <c r="F1148" i="8"/>
  <c r="N1148" i="8" s="1"/>
  <c r="G1147" i="8"/>
  <c r="F1147" i="8"/>
  <c r="G1146" i="8"/>
  <c r="F1146" i="8"/>
  <c r="G1145" i="8"/>
  <c r="F1145" i="8"/>
  <c r="N1145" i="8" s="1"/>
  <c r="G1144" i="8"/>
  <c r="F1144" i="8"/>
  <c r="N1144" i="8" s="1"/>
  <c r="G1143" i="8"/>
  <c r="F1143" i="8"/>
  <c r="G1142" i="8"/>
  <c r="F1142" i="8"/>
  <c r="G1141" i="8"/>
  <c r="F1141" i="8"/>
  <c r="N1141" i="8" s="1"/>
  <c r="G1140" i="8"/>
  <c r="F1140" i="8"/>
  <c r="N1140" i="8" s="1"/>
  <c r="G1139" i="8"/>
  <c r="F1139" i="8"/>
  <c r="G1138" i="8"/>
  <c r="F1138" i="8"/>
  <c r="G1137" i="8"/>
  <c r="F1137" i="8"/>
  <c r="N1137" i="8" s="1"/>
  <c r="G1136" i="8"/>
  <c r="F1136" i="8"/>
  <c r="N1136" i="8" s="1"/>
  <c r="G1135" i="8"/>
  <c r="F1135" i="8"/>
  <c r="G1134" i="8"/>
  <c r="F1134" i="8"/>
  <c r="G1133" i="8"/>
  <c r="F1133" i="8"/>
  <c r="N1133" i="8" s="1"/>
  <c r="G1132" i="8"/>
  <c r="F1132" i="8"/>
  <c r="N1132" i="8" s="1"/>
  <c r="G1131" i="8"/>
  <c r="F1131" i="8"/>
  <c r="G1130" i="8"/>
  <c r="F1130" i="8"/>
  <c r="G1129" i="8"/>
  <c r="F1129" i="8"/>
  <c r="N1129" i="8" s="1"/>
  <c r="G1128" i="8"/>
  <c r="F1128" i="8"/>
  <c r="N1128" i="8" s="1"/>
  <c r="G1127" i="8"/>
  <c r="F1127" i="8"/>
  <c r="G1126" i="8"/>
  <c r="F1126" i="8"/>
  <c r="G1125" i="8"/>
  <c r="F1125" i="8"/>
  <c r="N1125" i="8" s="1"/>
  <c r="G1124" i="8"/>
  <c r="F1124" i="8"/>
  <c r="N1124" i="8" s="1"/>
  <c r="G1123" i="8"/>
  <c r="F1123" i="8"/>
  <c r="G1122" i="8"/>
  <c r="F1122" i="8"/>
  <c r="G1121" i="8"/>
  <c r="F1121" i="8"/>
  <c r="N1121" i="8" s="1"/>
  <c r="G1120" i="8"/>
  <c r="F1120" i="8"/>
  <c r="N1120" i="8" s="1"/>
  <c r="G1119" i="8"/>
  <c r="F1119" i="8"/>
  <c r="G1118" i="8"/>
  <c r="F1118" i="8"/>
  <c r="G1117" i="8"/>
  <c r="F1117" i="8"/>
  <c r="N1117" i="8" s="1"/>
  <c r="G1116" i="8"/>
  <c r="F1116" i="8"/>
  <c r="N1116" i="8" s="1"/>
  <c r="G1115" i="8"/>
  <c r="F1115" i="8"/>
  <c r="G1114" i="8"/>
  <c r="F1114" i="8"/>
  <c r="G1113" i="8"/>
  <c r="F1113" i="8"/>
  <c r="N1113" i="8" s="1"/>
  <c r="G1112" i="8"/>
  <c r="F1112" i="8"/>
  <c r="N1112" i="8" s="1"/>
  <c r="G1111" i="8"/>
  <c r="F1111" i="8"/>
  <c r="G1110" i="8"/>
  <c r="F1110" i="8"/>
  <c r="G1109" i="8"/>
  <c r="F1109" i="8"/>
  <c r="N1109" i="8" s="1"/>
  <c r="G1108" i="8"/>
  <c r="F1108" i="8"/>
  <c r="N1108" i="8" s="1"/>
  <c r="G1107" i="8"/>
  <c r="F1107" i="8"/>
  <c r="G1106" i="8"/>
  <c r="F1106" i="8"/>
  <c r="G1105" i="8"/>
  <c r="F1105" i="8"/>
  <c r="N1105" i="8" s="1"/>
  <c r="G1104" i="8"/>
  <c r="F1104" i="8"/>
  <c r="N1104" i="8" s="1"/>
  <c r="G1103" i="8"/>
  <c r="F1103" i="8"/>
  <c r="G1102" i="8"/>
  <c r="F1102" i="8"/>
  <c r="G1101" i="8"/>
  <c r="F1101" i="8"/>
  <c r="N1101" i="8" s="1"/>
  <c r="G1100" i="8"/>
  <c r="F1100" i="8"/>
  <c r="N1100" i="8" s="1"/>
  <c r="G1099" i="8"/>
  <c r="F1099" i="8"/>
  <c r="N1099" i="8" s="1"/>
  <c r="G1098" i="8"/>
  <c r="F1098" i="8"/>
  <c r="N1098" i="8" s="1"/>
  <c r="G1097" i="8"/>
  <c r="F1097" i="8"/>
  <c r="N1097" i="8" s="1"/>
  <c r="G1096" i="8"/>
  <c r="F1096" i="8"/>
  <c r="N1096" i="8" s="1"/>
  <c r="G1095" i="8"/>
  <c r="F1095" i="8"/>
  <c r="N1095" i="8" s="1"/>
  <c r="G1094" i="8"/>
  <c r="F1094" i="8"/>
  <c r="N1094" i="8" s="1"/>
  <c r="G1093" i="8"/>
  <c r="F1093" i="8"/>
  <c r="N1093" i="8" s="1"/>
  <c r="G1092" i="8"/>
  <c r="F1092" i="8"/>
  <c r="N1092" i="8" s="1"/>
  <c r="G1091" i="8"/>
  <c r="F1091" i="8"/>
  <c r="G1090" i="8"/>
  <c r="F1090" i="8"/>
  <c r="G1089" i="8"/>
  <c r="F1089" i="8"/>
  <c r="N1089" i="8" s="1"/>
  <c r="G1088" i="8"/>
  <c r="F1088" i="8"/>
  <c r="N1088" i="8" s="1"/>
  <c r="G1087" i="8"/>
  <c r="F1087" i="8"/>
  <c r="N1087" i="8" s="1"/>
  <c r="E1087" i="8"/>
  <c r="G1086" i="8"/>
  <c r="F1086" i="8"/>
  <c r="G1085" i="8"/>
  <c r="F1085" i="8"/>
  <c r="N1085" i="8" s="1"/>
  <c r="G1084" i="8"/>
  <c r="F1084" i="8"/>
  <c r="N1084" i="8" s="1"/>
  <c r="G1083" i="8"/>
  <c r="F1083" i="8"/>
  <c r="N1083" i="8" s="1"/>
  <c r="G1082" i="8"/>
  <c r="F1082" i="8"/>
  <c r="N1082" i="8" s="1"/>
  <c r="G1081" i="8"/>
  <c r="F1081" i="8"/>
  <c r="N1081" i="8" s="1"/>
  <c r="G1080" i="8"/>
  <c r="F1080" i="8"/>
  <c r="N1080" i="8" s="1"/>
  <c r="G1079" i="8"/>
  <c r="F1079" i="8"/>
  <c r="N1079" i="8" s="1"/>
  <c r="G1078" i="8"/>
  <c r="F1078" i="8"/>
  <c r="N1078" i="8" s="1"/>
  <c r="G1077" i="8"/>
  <c r="F1077" i="8"/>
  <c r="N1077" i="8" s="1"/>
  <c r="G1076" i="8"/>
  <c r="F1076" i="8"/>
  <c r="N1076" i="8" s="1"/>
  <c r="G1075" i="8"/>
  <c r="F1075" i="8"/>
  <c r="G1074" i="8"/>
  <c r="F1074" i="8"/>
  <c r="G1073" i="8"/>
  <c r="F1073" i="8"/>
  <c r="N1073" i="8" s="1"/>
  <c r="G1072" i="8"/>
  <c r="F1072" i="8"/>
  <c r="N1072" i="8" s="1"/>
  <c r="G1071" i="8"/>
  <c r="F1071" i="8"/>
  <c r="N1071" i="8" s="1"/>
  <c r="G1070" i="8"/>
  <c r="F1070" i="8"/>
  <c r="N1070" i="8" s="1"/>
  <c r="G1069" i="8"/>
  <c r="F1069" i="8"/>
  <c r="N1069" i="8" s="1"/>
  <c r="G1068" i="8"/>
  <c r="F1068" i="8"/>
  <c r="N1068" i="8" s="1"/>
  <c r="G1067" i="8"/>
  <c r="F1067" i="8"/>
  <c r="N1067" i="8" s="1"/>
  <c r="G1066" i="8"/>
  <c r="F1066" i="8"/>
  <c r="N1066" i="8" s="1"/>
  <c r="G1065" i="8"/>
  <c r="F1065" i="8"/>
  <c r="N1065" i="8" s="1"/>
  <c r="G1064" i="8"/>
  <c r="F1064" i="8"/>
  <c r="N1064" i="8" s="1"/>
  <c r="G1063" i="8"/>
  <c r="F1063" i="8"/>
  <c r="N1063" i="8" s="1"/>
  <c r="G1062" i="8"/>
  <c r="F1062" i="8"/>
  <c r="N1062" i="8" s="1"/>
  <c r="G1061" i="8"/>
  <c r="F1061" i="8"/>
  <c r="N1061" i="8" s="1"/>
  <c r="G1060" i="8"/>
  <c r="F1060" i="8"/>
  <c r="N1060" i="8" s="1"/>
  <c r="G1059" i="8"/>
  <c r="F1059" i="8"/>
  <c r="G1058" i="8"/>
  <c r="F1058" i="8"/>
  <c r="G1057" i="8"/>
  <c r="F1057" i="8"/>
  <c r="N1057" i="8" s="1"/>
  <c r="G1056" i="8"/>
  <c r="F1056" i="8"/>
  <c r="N1056" i="8" s="1"/>
  <c r="G1055" i="8"/>
  <c r="F1055" i="8"/>
  <c r="N1055" i="8" s="1"/>
  <c r="G1054" i="8"/>
  <c r="F1054" i="8"/>
  <c r="N1054" i="8" s="1"/>
  <c r="G1053" i="8"/>
  <c r="F1053" i="8"/>
  <c r="N1053" i="8" s="1"/>
  <c r="G1052" i="8"/>
  <c r="F1052" i="8"/>
  <c r="N1052" i="8" s="1"/>
  <c r="G1051" i="8"/>
  <c r="F1051" i="8"/>
  <c r="N1051" i="8" s="1"/>
  <c r="G1050" i="8"/>
  <c r="F1050" i="8"/>
  <c r="N1050" i="8" s="1"/>
  <c r="G1049" i="8"/>
  <c r="F1049" i="8"/>
  <c r="N1049" i="8" s="1"/>
  <c r="G1048" i="8"/>
  <c r="F1048" i="8"/>
  <c r="N1048" i="8" s="1"/>
  <c r="G1047" i="8"/>
  <c r="F1047" i="8"/>
  <c r="N1047" i="8" s="1"/>
  <c r="G1046" i="8"/>
  <c r="F1046" i="8"/>
  <c r="N1046" i="8" s="1"/>
  <c r="G1045" i="8"/>
  <c r="F1045" i="8"/>
  <c r="N1045" i="8" s="1"/>
  <c r="G1044" i="8"/>
  <c r="F1044" i="8"/>
  <c r="N1044" i="8" s="1"/>
  <c r="G1043" i="8"/>
  <c r="F1043" i="8"/>
  <c r="G1042" i="8"/>
  <c r="F1042" i="8"/>
  <c r="G1041" i="8"/>
  <c r="F1041" i="8"/>
  <c r="N1041" i="8" s="1"/>
  <c r="G1040" i="8"/>
  <c r="F1040" i="8"/>
  <c r="N1040" i="8" s="1"/>
  <c r="G1039" i="8"/>
  <c r="F1039" i="8"/>
  <c r="N1039" i="8" s="1"/>
  <c r="G1038" i="8"/>
  <c r="F1038" i="8"/>
  <c r="G1037" i="8"/>
  <c r="F1037" i="8"/>
  <c r="N1037" i="8" s="1"/>
  <c r="G1036" i="8"/>
  <c r="F1036" i="8"/>
  <c r="N1036" i="8" s="1"/>
  <c r="G1035" i="8"/>
  <c r="F1035" i="8"/>
  <c r="N1035" i="8" s="1"/>
  <c r="G1034" i="8"/>
  <c r="F1034" i="8"/>
  <c r="G1033" i="8"/>
  <c r="F1033" i="8"/>
  <c r="G1032" i="8"/>
  <c r="F1032" i="8"/>
  <c r="N1032" i="8" s="1"/>
  <c r="G1031" i="8"/>
  <c r="F1031" i="8"/>
  <c r="N1031" i="8" s="1"/>
  <c r="G1030" i="8"/>
  <c r="F1030" i="8"/>
  <c r="N1030" i="8" s="1"/>
  <c r="E1030" i="8"/>
  <c r="G1029" i="8"/>
  <c r="F1029" i="8"/>
  <c r="G1028" i="8"/>
  <c r="F1028" i="8"/>
  <c r="N1028" i="8" s="1"/>
  <c r="G1027" i="8"/>
  <c r="F1027" i="8"/>
  <c r="N1027" i="8" s="1"/>
  <c r="G1026" i="8"/>
  <c r="F1026" i="8"/>
  <c r="G1025" i="8"/>
  <c r="F1025" i="8"/>
  <c r="G1024" i="8"/>
  <c r="F1024" i="8"/>
  <c r="N1024" i="8" s="1"/>
  <c r="G1023" i="8"/>
  <c r="F1023" i="8"/>
  <c r="N1023" i="8" s="1"/>
  <c r="G1022" i="8"/>
  <c r="F1022" i="8"/>
  <c r="N1022" i="8" s="1"/>
  <c r="E1022" i="8"/>
  <c r="G1021" i="8"/>
  <c r="F1021" i="8"/>
  <c r="G1020" i="8"/>
  <c r="F1020" i="8"/>
  <c r="N1020" i="8" s="1"/>
  <c r="G1019" i="8"/>
  <c r="F1019" i="8"/>
  <c r="N1019" i="8" s="1"/>
  <c r="G1018" i="8"/>
  <c r="F1018" i="8"/>
  <c r="G1017" i="8"/>
  <c r="F1017" i="8"/>
  <c r="G1016" i="8"/>
  <c r="F1016" i="8"/>
  <c r="N1016" i="8" s="1"/>
  <c r="G1015" i="8"/>
  <c r="F1015" i="8"/>
  <c r="N1015" i="8" s="1"/>
  <c r="G1014" i="8"/>
  <c r="F1014" i="8"/>
  <c r="G1013" i="8"/>
  <c r="F1013" i="8"/>
  <c r="N1013" i="8" s="1"/>
  <c r="E1013" i="8"/>
  <c r="G1012" i="8"/>
  <c r="F1012" i="8"/>
  <c r="N1012" i="8" s="1"/>
  <c r="G1011" i="8"/>
  <c r="F1011" i="8"/>
  <c r="N1011" i="8" s="1"/>
  <c r="G1010" i="8"/>
  <c r="F1010" i="8"/>
  <c r="G1009" i="8"/>
  <c r="F1009" i="8"/>
  <c r="G1008" i="8"/>
  <c r="F1008" i="8"/>
  <c r="N1008" i="8" s="1"/>
  <c r="G1007" i="8"/>
  <c r="F1007" i="8"/>
  <c r="N1007" i="8" s="1"/>
  <c r="G1006" i="8"/>
  <c r="F1006" i="8"/>
  <c r="G1005" i="8"/>
  <c r="F1005" i="8"/>
  <c r="G1004" i="8"/>
  <c r="F1004" i="8"/>
  <c r="N1004" i="8" s="1"/>
  <c r="G1003" i="8"/>
  <c r="F1003" i="8"/>
  <c r="N1003" i="8" s="1"/>
  <c r="G1002" i="8"/>
  <c r="F1002" i="8"/>
  <c r="N1002" i="8" s="1"/>
  <c r="G1001" i="8"/>
  <c r="F1001" i="8"/>
  <c r="G1000" i="8"/>
  <c r="F1000" i="8"/>
  <c r="N1000" i="8" s="1"/>
  <c r="G999" i="8"/>
  <c r="F999" i="8"/>
  <c r="N999" i="8" s="1"/>
  <c r="G998" i="8"/>
  <c r="F998" i="8"/>
  <c r="N998" i="8" s="1"/>
  <c r="G997" i="8"/>
  <c r="F997" i="8"/>
  <c r="N997" i="8" s="1"/>
  <c r="G996" i="8"/>
  <c r="F996" i="8"/>
  <c r="N996" i="8" s="1"/>
  <c r="G995" i="8"/>
  <c r="F995" i="8"/>
  <c r="N995" i="8" s="1"/>
  <c r="G994" i="8"/>
  <c r="F994" i="8"/>
  <c r="G993" i="8"/>
  <c r="F993" i="8"/>
  <c r="N993" i="8" s="1"/>
  <c r="G992" i="8"/>
  <c r="F992" i="8"/>
  <c r="N992" i="8" s="1"/>
  <c r="G991" i="8"/>
  <c r="F991" i="8"/>
  <c r="N991" i="8" s="1"/>
  <c r="G990" i="8"/>
  <c r="F990" i="8"/>
  <c r="G989" i="8"/>
  <c r="F989" i="8"/>
  <c r="G988" i="8"/>
  <c r="F988" i="8"/>
  <c r="N988" i="8" s="1"/>
  <c r="G987" i="8"/>
  <c r="F987" i="8"/>
  <c r="N987" i="8" s="1"/>
  <c r="G986" i="8"/>
  <c r="F986" i="8"/>
  <c r="N986" i="8" s="1"/>
  <c r="G985" i="8"/>
  <c r="F985" i="8"/>
  <c r="N985" i="8" s="1"/>
  <c r="G984" i="8"/>
  <c r="F984" i="8"/>
  <c r="N984" i="8" s="1"/>
  <c r="G983" i="8"/>
  <c r="F983" i="8"/>
  <c r="N983" i="8" s="1"/>
  <c r="G982" i="8"/>
  <c r="F982" i="8"/>
  <c r="N982" i="8" s="1"/>
  <c r="G981" i="8"/>
  <c r="F981" i="8"/>
  <c r="G980" i="8"/>
  <c r="F980" i="8"/>
  <c r="N980" i="8" s="1"/>
  <c r="G979" i="8"/>
  <c r="F979" i="8"/>
  <c r="N979" i="8" s="1"/>
  <c r="G978" i="8"/>
  <c r="F978" i="8"/>
  <c r="N978" i="8" s="1"/>
  <c r="G977" i="8"/>
  <c r="F977" i="8"/>
  <c r="N977" i="8" s="1"/>
  <c r="G976" i="8"/>
  <c r="F976" i="8"/>
  <c r="N976" i="8" s="1"/>
  <c r="G975" i="8"/>
  <c r="F975" i="8"/>
  <c r="N975" i="8" s="1"/>
  <c r="G974" i="8"/>
  <c r="F974" i="8"/>
  <c r="G973" i="8"/>
  <c r="F973" i="8"/>
  <c r="G972" i="8"/>
  <c r="F972" i="8"/>
  <c r="N972" i="8" s="1"/>
  <c r="G971" i="8"/>
  <c r="F971" i="8"/>
  <c r="N971" i="8" s="1"/>
  <c r="G970" i="8"/>
  <c r="F970" i="8"/>
  <c r="N970" i="8" s="1"/>
  <c r="G969" i="8"/>
  <c r="F969" i="8"/>
  <c r="N969" i="8" s="1"/>
  <c r="E969" i="8"/>
  <c r="G968" i="8"/>
  <c r="F968" i="8"/>
  <c r="N968" i="8" s="1"/>
  <c r="G967" i="8"/>
  <c r="F967" i="8"/>
  <c r="N967" i="8" s="1"/>
  <c r="G966" i="8"/>
  <c r="F966" i="8"/>
  <c r="G965" i="8"/>
  <c r="F965" i="8"/>
  <c r="N965" i="8" s="1"/>
  <c r="G964" i="8"/>
  <c r="F964" i="8"/>
  <c r="N964" i="8" s="1"/>
  <c r="G963" i="8"/>
  <c r="F963" i="8"/>
  <c r="N963" i="8" s="1"/>
  <c r="G962" i="8"/>
  <c r="F962" i="8"/>
  <c r="N962" i="8" s="1"/>
  <c r="G961" i="8"/>
  <c r="F961" i="8"/>
  <c r="N961" i="8" s="1"/>
  <c r="G960" i="8"/>
  <c r="F960" i="8"/>
  <c r="N960" i="8" s="1"/>
  <c r="G959" i="8"/>
  <c r="F959" i="8"/>
  <c r="N959" i="8" s="1"/>
  <c r="G958" i="8"/>
  <c r="F958" i="8"/>
  <c r="G957" i="8"/>
  <c r="F957" i="8"/>
  <c r="G956" i="8"/>
  <c r="F956" i="8"/>
  <c r="N956" i="8" s="1"/>
  <c r="G955" i="8"/>
  <c r="F955" i="8"/>
  <c r="N955" i="8" s="1"/>
  <c r="G954" i="8"/>
  <c r="F954" i="8"/>
  <c r="N954" i="8" s="1"/>
  <c r="G953" i="8"/>
  <c r="F953" i="8"/>
  <c r="N953" i="8" s="1"/>
  <c r="G952" i="8"/>
  <c r="F952" i="8"/>
  <c r="N952" i="8" s="1"/>
  <c r="G951" i="8"/>
  <c r="F951" i="8"/>
  <c r="N951" i="8" s="1"/>
  <c r="G950" i="8"/>
  <c r="F950" i="8"/>
  <c r="N950" i="8" s="1"/>
  <c r="E950" i="8"/>
  <c r="G949" i="8"/>
  <c r="F949" i="8"/>
  <c r="N949" i="8" s="1"/>
  <c r="G948" i="8"/>
  <c r="F948" i="8"/>
  <c r="N948" i="8" s="1"/>
  <c r="G947" i="8"/>
  <c r="F947" i="8"/>
  <c r="N947" i="8" s="1"/>
  <c r="G946" i="8"/>
  <c r="F946" i="8"/>
  <c r="N946" i="8" s="1"/>
  <c r="G945" i="8"/>
  <c r="F945" i="8"/>
  <c r="N945" i="8" s="1"/>
  <c r="G944" i="8"/>
  <c r="F944" i="8"/>
  <c r="N944" i="8" s="1"/>
  <c r="G943" i="8"/>
  <c r="F943" i="8"/>
  <c r="N943" i="8" s="1"/>
  <c r="G942" i="8"/>
  <c r="F942" i="8"/>
  <c r="G941" i="8"/>
  <c r="F941" i="8"/>
  <c r="G940" i="8"/>
  <c r="F940" i="8"/>
  <c r="N940" i="8" s="1"/>
  <c r="G939" i="8"/>
  <c r="F939" i="8"/>
  <c r="N939" i="8" s="1"/>
  <c r="G938" i="8"/>
  <c r="F938" i="8"/>
  <c r="N938" i="8" s="1"/>
  <c r="G937" i="8"/>
  <c r="F937" i="8"/>
  <c r="N937" i="8" s="1"/>
  <c r="G936" i="8"/>
  <c r="F936" i="8"/>
  <c r="N936" i="8" s="1"/>
  <c r="G935" i="8"/>
  <c r="F935" i="8"/>
  <c r="N935" i="8" s="1"/>
  <c r="G934" i="8"/>
  <c r="F934" i="8"/>
  <c r="G933" i="8"/>
  <c r="F933" i="8"/>
  <c r="N933" i="8" s="1"/>
  <c r="G932" i="8"/>
  <c r="F932" i="8"/>
  <c r="N932" i="8" s="1"/>
  <c r="G931" i="8"/>
  <c r="F931" i="8"/>
  <c r="N931" i="8" s="1"/>
  <c r="G930" i="8"/>
  <c r="F930" i="8"/>
  <c r="N930" i="8" s="1"/>
  <c r="G929" i="8"/>
  <c r="F929" i="8"/>
  <c r="N929" i="8" s="1"/>
  <c r="E929" i="8"/>
  <c r="G928" i="8"/>
  <c r="F928" i="8"/>
  <c r="N928" i="8" s="1"/>
  <c r="G927" i="8"/>
  <c r="F927" i="8"/>
  <c r="N927" i="8" s="1"/>
  <c r="G926" i="8"/>
  <c r="F926" i="8"/>
  <c r="G925" i="8"/>
  <c r="F925" i="8"/>
  <c r="G924" i="8"/>
  <c r="F924" i="8"/>
  <c r="N924" i="8" s="1"/>
  <c r="G923" i="8"/>
  <c r="F923" i="8"/>
  <c r="N923" i="8" s="1"/>
  <c r="G922" i="8"/>
  <c r="F922" i="8"/>
  <c r="N922" i="8" s="1"/>
  <c r="G921" i="8"/>
  <c r="F921" i="8"/>
  <c r="N921" i="8" s="1"/>
  <c r="G920" i="8"/>
  <c r="F920" i="8"/>
  <c r="N920" i="8" s="1"/>
  <c r="G919" i="8"/>
  <c r="F919" i="8"/>
  <c r="N919" i="8" s="1"/>
  <c r="G918" i="8"/>
  <c r="F918" i="8"/>
  <c r="N918" i="8" s="1"/>
  <c r="G917" i="8"/>
  <c r="F917" i="8"/>
  <c r="N917" i="8" s="1"/>
  <c r="G916" i="8"/>
  <c r="F916" i="8"/>
  <c r="N916" i="8" s="1"/>
  <c r="G915" i="8"/>
  <c r="F915" i="8"/>
  <c r="N915" i="8" s="1"/>
  <c r="G914" i="8"/>
  <c r="F914" i="8"/>
  <c r="N914" i="8" s="1"/>
  <c r="G913" i="8"/>
  <c r="F913" i="8"/>
  <c r="N913" i="8" s="1"/>
  <c r="G912" i="8"/>
  <c r="F912" i="8"/>
  <c r="N912" i="8" s="1"/>
  <c r="G911" i="8"/>
  <c r="F911" i="8"/>
  <c r="N911" i="8" s="1"/>
  <c r="G910" i="8"/>
  <c r="F910" i="8"/>
  <c r="G909" i="8"/>
  <c r="F909" i="8"/>
  <c r="G908" i="8"/>
  <c r="F908" i="8"/>
  <c r="N908" i="8" s="1"/>
  <c r="G907" i="8"/>
  <c r="F907" i="8"/>
  <c r="N907" i="8" s="1"/>
  <c r="G906" i="8"/>
  <c r="F906" i="8"/>
  <c r="N906" i="8" s="1"/>
  <c r="G905" i="8"/>
  <c r="F905" i="8"/>
  <c r="N905" i="8" s="1"/>
  <c r="G904" i="8"/>
  <c r="F904" i="8"/>
  <c r="N904" i="8" s="1"/>
  <c r="G903" i="8"/>
  <c r="F903" i="8"/>
  <c r="N903" i="8" s="1"/>
  <c r="G902" i="8"/>
  <c r="F902" i="8"/>
  <c r="N902" i="8" s="1"/>
  <c r="G901" i="8"/>
  <c r="F901" i="8"/>
  <c r="N901" i="8" s="1"/>
  <c r="G900" i="8"/>
  <c r="F900" i="8"/>
  <c r="N900" i="8" s="1"/>
  <c r="G899" i="8"/>
  <c r="F899" i="8"/>
  <c r="N899" i="8" s="1"/>
  <c r="G898" i="8"/>
  <c r="F898" i="8"/>
  <c r="N898" i="8" s="1"/>
  <c r="G897" i="8"/>
  <c r="F897" i="8"/>
  <c r="N897" i="8" s="1"/>
  <c r="G896" i="8"/>
  <c r="F896" i="8"/>
  <c r="N896" i="8" s="1"/>
  <c r="G895" i="8"/>
  <c r="F895" i="8"/>
  <c r="N895" i="8" s="1"/>
  <c r="G894" i="8"/>
  <c r="F894" i="8"/>
  <c r="G893" i="8"/>
  <c r="F893" i="8"/>
  <c r="G892" i="8"/>
  <c r="F892" i="8"/>
  <c r="N892" i="8" s="1"/>
  <c r="G891" i="8"/>
  <c r="F891" i="8"/>
  <c r="N891" i="8" s="1"/>
  <c r="G890" i="8"/>
  <c r="F890" i="8"/>
  <c r="N890" i="8" s="1"/>
  <c r="G889" i="8"/>
  <c r="F889" i="8"/>
  <c r="N889" i="8" s="1"/>
  <c r="G888" i="8"/>
  <c r="F888" i="8"/>
  <c r="N888" i="8" s="1"/>
  <c r="G887" i="8"/>
  <c r="F887" i="8"/>
  <c r="N887" i="8" s="1"/>
  <c r="G886" i="8"/>
  <c r="F886" i="8"/>
  <c r="N886" i="8" s="1"/>
  <c r="G885" i="8"/>
  <c r="F885" i="8"/>
  <c r="N885" i="8" s="1"/>
  <c r="G884" i="8"/>
  <c r="F884" i="8"/>
  <c r="N884" i="8" s="1"/>
  <c r="G883" i="8"/>
  <c r="F883" i="8"/>
  <c r="N883" i="8" s="1"/>
  <c r="G882" i="8"/>
  <c r="J882" i="8" s="1"/>
  <c r="M882" i="8" s="1"/>
  <c r="F882" i="8"/>
  <c r="N882" i="8" s="1"/>
  <c r="G881" i="8"/>
  <c r="F881" i="8"/>
  <c r="N881" i="8" s="1"/>
  <c r="G880" i="8"/>
  <c r="F880" i="8"/>
  <c r="N880" i="8" s="1"/>
  <c r="G879" i="8"/>
  <c r="F879" i="8"/>
  <c r="N879" i="8" s="1"/>
  <c r="G878" i="8"/>
  <c r="F878" i="8"/>
  <c r="G877" i="8"/>
  <c r="F877" i="8"/>
  <c r="G876" i="8"/>
  <c r="F876" i="8"/>
  <c r="N876" i="8" s="1"/>
  <c r="G875" i="8"/>
  <c r="F875" i="8"/>
  <c r="G874" i="8"/>
  <c r="F874" i="8"/>
  <c r="N874" i="8" s="1"/>
  <c r="G873" i="8"/>
  <c r="F873" i="8"/>
  <c r="N873" i="8" s="1"/>
  <c r="G872" i="8"/>
  <c r="F872" i="8"/>
  <c r="N872" i="8" s="1"/>
  <c r="G871" i="8"/>
  <c r="F871" i="8"/>
  <c r="E871" i="8" s="1"/>
  <c r="G870" i="8"/>
  <c r="F870" i="8"/>
  <c r="N870" i="8" s="1"/>
  <c r="G869" i="8"/>
  <c r="F869" i="8"/>
  <c r="N869" i="8" s="1"/>
  <c r="G868" i="8"/>
  <c r="F868" i="8"/>
  <c r="N868" i="8" s="1"/>
  <c r="G867" i="8"/>
  <c r="F867" i="8"/>
  <c r="E867" i="8" s="1"/>
  <c r="G866" i="8"/>
  <c r="F866" i="8"/>
  <c r="G865" i="8"/>
  <c r="F865" i="8"/>
  <c r="G864" i="8"/>
  <c r="F864" i="8"/>
  <c r="N864" i="8" s="1"/>
  <c r="G863" i="8"/>
  <c r="F863" i="8"/>
  <c r="E863" i="8" s="1"/>
  <c r="G862" i="8"/>
  <c r="F862" i="8"/>
  <c r="N862" i="8" s="1"/>
  <c r="G861" i="8"/>
  <c r="F861" i="8"/>
  <c r="N861" i="8" s="1"/>
  <c r="G860" i="8"/>
  <c r="F860" i="8"/>
  <c r="N860" i="8" s="1"/>
  <c r="G859" i="8"/>
  <c r="F859" i="8"/>
  <c r="E859" i="8" s="1"/>
  <c r="G858" i="8"/>
  <c r="F858" i="8"/>
  <c r="N858" i="8" s="1"/>
  <c r="G857" i="8"/>
  <c r="F857" i="8"/>
  <c r="N857" i="8" s="1"/>
  <c r="G856" i="8"/>
  <c r="F856" i="8"/>
  <c r="N856" i="8" s="1"/>
  <c r="G855" i="8"/>
  <c r="F855" i="8"/>
  <c r="E855" i="8" s="1"/>
  <c r="G854" i="8"/>
  <c r="F854" i="8"/>
  <c r="N854" i="8" s="1"/>
  <c r="G853" i="8"/>
  <c r="F853" i="8"/>
  <c r="N853" i="8" s="1"/>
  <c r="G852" i="8"/>
  <c r="F852" i="8"/>
  <c r="N852" i="8" s="1"/>
  <c r="G851" i="8"/>
  <c r="F851" i="8"/>
  <c r="E851" i="8" s="1"/>
  <c r="G850" i="8"/>
  <c r="F850" i="8"/>
  <c r="G849" i="8"/>
  <c r="F849" i="8"/>
  <c r="G848" i="8"/>
  <c r="F848" i="8"/>
  <c r="N848" i="8" s="1"/>
  <c r="G847" i="8"/>
  <c r="F847" i="8"/>
  <c r="E847" i="8" s="1"/>
  <c r="G846" i="8"/>
  <c r="F846" i="8"/>
  <c r="N846" i="8" s="1"/>
  <c r="G845" i="8"/>
  <c r="F845" i="8"/>
  <c r="N845" i="8" s="1"/>
  <c r="G844" i="8"/>
  <c r="F844" i="8"/>
  <c r="G843" i="8"/>
  <c r="F843" i="8"/>
  <c r="G842" i="8"/>
  <c r="F842" i="8"/>
  <c r="N842" i="8" s="1"/>
  <c r="G841" i="8"/>
  <c r="F841" i="8"/>
  <c r="G840" i="8"/>
  <c r="F840" i="8"/>
  <c r="G839" i="8"/>
  <c r="F839" i="8"/>
  <c r="G838" i="8"/>
  <c r="F838" i="8"/>
  <c r="N838" i="8" s="1"/>
  <c r="G837" i="8"/>
  <c r="F837" i="8"/>
  <c r="G836" i="8"/>
  <c r="F836" i="8"/>
  <c r="E836" i="8" s="1"/>
  <c r="G835" i="8"/>
  <c r="F835" i="8"/>
  <c r="N835" i="8" s="1"/>
  <c r="G834" i="8"/>
  <c r="F834" i="8"/>
  <c r="G833" i="8"/>
  <c r="F833" i="8"/>
  <c r="N833" i="8" s="1"/>
  <c r="G832" i="8"/>
  <c r="F832" i="8"/>
  <c r="E832" i="8" s="1"/>
  <c r="G831" i="8"/>
  <c r="F831" i="8"/>
  <c r="N831" i="8" s="1"/>
  <c r="G830" i="8"/>
  <c r="F830" i="8"/>
  <c r="N830" i="8" s="1"/>
  <c r="G829" i="8"/>
  <c r="F829" i="8"/>
  <c r="N829" i="8" s="1"/>
  <c r="G828" i="8"/>
  <c r="F828" i="8"/>
  <c r="E828" i="8" s="1"/>
  <c r="G827" i="8"/>
  <c r="F827" i="8"/>
  <c r="G826" i="8"/>
  <c r="F826" i="8"/>
  <c r="N826" i="8" s="1"/>
  <c r="G825" i="8"/>
  <c r="F825" i="8"/>
  <c r="G824" i="8"/>
  <c r="F824" i="8"/>
  <c r="G823" i="8"/>
  <c r="F823" i="8"/>
  <c r="G822" i="8"/>
  <c r="F822" i="8"/>
  <c r="N822" i="8" s="1"/>
  <c r="G821" i="8"/>
  <c r="F821" i="8"/>
  <c r="G820" i="8"/>
  <c r="F820" i="8"/>
  <c r="E820" i="8" s="1"/>
  <c r="G819" i="8"/>
  <c r="F819" i="8"/>
  <c r="N819" i="8" s="1"/>
  <c r="G818" i="8"/>
  <c r="F818" i="8"/>
  <c r="G817" i="8"/>
  <c r="F817" i="8"/>
  <c r="N817" i="8" s="1"/>
  <c r="G816" i="8"/>
  <c r="F816" i="8"/>
  <c r="E816" i="8" s="1"/>
  <c r="G815" i="8"/>
  <c r="F815" i="8"/>
  <c r="N815" i="8" s="1"/>
  <c r="G814" i="8"/>
  <c r="F814" i="8"/>
  <c r="N814" i="8" s="1"/>
  <c r="G813" i="8"/>
  <c r="F813" i="8"/>
  <c r="N813" i="8" s="1"/>
  <c r="G812" i="8"/>
  <c r="F812" i="8"/>
  <c r="E812" i="8" s="1"/>
  <c r="G811" i="8"/>
  <c r="F811" i="8"/>
  <c r="G810" i="8"/>
  <c r="F810" i="8"/>
  <c r="N810" i="8" s="1"/>
  <c r="G809" i="8"/>
  <c r="F809" i="8"/>
  <c r="G808" i="8"/>
  <c r="F808" i="8"/>
  <c r="G807" i="8"/>
  <c r="F807" i="8"/>
  <c r="G806" i="8"/>
  <c r="F806" i="8"/>
  <c r="N806" i="8" s="1"/>
  <c r="G805" i="8"/>
  <c r="F805" i="8"/>
  <c r="G804" i="8"/>
  <c r="F804" i="8"/>
  <c r="E804" i="8" s="1"/>
  <c r="G803" i="8"/>
  <c r="F803" i="8"/>
  <c r="N803" i="8" s="1"/>
  <c r="G802" i="8"/>
  <c r="F802" i="8"/>
  <c r="G801" i="8"/>
  <c r="F801" i="8"/>
  <c r="N801" i="8" s="1"/>
  <c r="G800" i="8"/>
  <c r="F800" i="8"/>
  <c r="E800" i="8" s="1"/>
  <c r="G799" i="8"/>
  <c r="F799" i="8"/>
  <c r="N799" i="8" s="1"/>
  <c r="G798" i="8"/>
  <c r="F798" i="8"/>
  <c r="N798" i="8" s="1"/>
  <c r="G797" i="8"/>
  <c r="F797" i="8"/>
  <c r="G796" i="8"/>
  <c r="F796" i="8"/>
  <c r="E796" i="8" s="1"/>
  <c r="G795" i="8"/>
  <c r="F795" i="8"/>
  <c r="N795" i="8" s="1"/>
  <c r="G794" i="8"/>
  <c r="F794" i="8"/>
  <c r="G793" i="8"/>
  <c r="F793" i="8"/>
  <c r="N793" i="8" s="1"/>
  <c r="G792" i="8"/>
  <c r="F792" i="8"/>
  <c r="G791" i="8"/>
  <c r="F791" i="8"/>
  <c r="E791" i="8" s="1"/>
  <c r="G790" i="8"/>
  <c r="F790" i="8"/>
  <c r="G789" i="8"/>
  <c r="F789" i="8"/>
  <c r="N789" i="8" s="1"/>
  <c r="G788" i="8"/>
  <c r="F788" i="8"/>
  <c r="E788" i="8" s="1"/>
  <c r="G787" i="8"/>
  <c r="F787" i="8"/>
  <c r="N787" i="8" s="1"/>
  <c r="G786" i="8"/>
  <c r="F786" i="8"/>
  <c r="N786" i="8" s="1"/>
  <c r="G785" i="8"/>
  <c r="F785" i="8"/>
  <c r="G784" i="8"/>
  <c r="F784" i="8"/>
  <c r="E784" i="8" s="1"/>
  <c r="G783" i="8"/>
  <c r="F783" i="8"/>
  <c r="N783" i="8" s="1"/>
  <c r="G782" i="8"/>
  <c r="F782" i="8"/>
  <c r="G781" i="8"/>
  <c r="F781" i="8"/>
  <c r="N781" i="8" s="1"/>
  <c r="G780" i="8"/>
  <c r="F780" i="8"/>
  <c r="E780" i="8" s="1"/>
  <c r="G779" i="8"/>
  <c r="F779" i="8"/>
  <c r="G778" i="8"/>
  <c r="F778" i="8"/>
  <c r="E778" i="8" s="1"/>
  <c r="G777" i="8"/>
  <c r="F777" i="8"/>
  <c r="N777" i="8" s="1"/>
  <c r="G776" i="8"/>
  <c r="F776" i="8"/>
  <c r="E776" i="8" s="1"/>
  <c r="G775" i="8"/>
  <c r="F775" i="8"/>
  <c r="N775" i="8" s="1"/>
  <c r="G774" i="8"/>
  <c r="F774" i="8"/>
  <c r="N774" i="8" s="1"/>
  <c r="G773" i="8"/>
  <c r="F773" i="8"/>
  <c r="N773" i="8" s="1"/>
  <c r="G772" i="8"/>
  <c r="F772" i="8"/>
  <c r="E772" i="8" s="1"/>
  <c r="G771" i="8"/>
  <c r="F771" i="8"/>
  <c r="N771" i="8" s="1"/>
  <c r="G770" i="8"/>
  <c r="F770" i="8"/>
  <c r="G769" i="8"/>
  <c r="F769" i="8"/>
  <c r="N769" i="8" s="1"/>
  <c r="G768" i="8"/>
  <c r="F768" i="8"/>
  <c r="G767" i="8"/>
  <c r="F767" i="8"/>
  <c r="N767" i="8" s="1"/>
  <c r="G766" i="8"/>
  <c r="F766" i="8"/>
  <c r="N766" i="8" s="1"/>
  <c r="G765" i="8"/>
  <c r="F765" i="8"/>
  <c r="N765" i="8" s="1"/>
  <c r="G764" i="8"/>
  <c r="F764" i="8"/>
  <c r="E764" i="8" s="1"/>
  <c r="G763" i="8"/>
  <c r="F763" i="8"/>
  <c r="E763" i="8" s="1"/>
  <c r="G762" i="8"/>
  <c r="F762" i="8"/>
  <c r="E762" i="8" s="1"/>
  <c r="G761" i="8"/>
  <c r="F761" i="8"/>
  <c r="N761" i="8" s="1"/>
  <c r="G760" i="8"/>
  <c r="F760" i="8"/>
  <c r="N760" i="8" s="1"/>
  <c r="G759" i="8"/>
  <c r="F759" i="8"/>
  <c r="E759" i="8" s="1"/>
  <c r="G758" i="8"/>
  <c r="F758" i="8"/>
  <c r="G757" i="8"/>
  <c r="F757" i="8"/>
  <c r="G756" i="8"/>
  <c r="F756" i="8"/>
  <c r="N756" i="8" s="1"/>
  <c r="G755" i="8"/>
  <c r="F755" i="8"/>
  <c r="E755" i="8" s="1"/>
  <c r="G754" i="8"/>
  <c r="F754" i="8"/>
  <c r="N754" i="8" s="1"/>
  <c r="G753" i="8"/>
  <c r="F753" i="8"/>
  <c r="N753" i="8" s="1"/>
  <c r="G752" i="8"/>
  <c r="F752" i="8"/>
  <c r="N752" i="8" s="1"/>
  <c r="G751" i="8"/>
  <c r="F751" i="8"/>
  <c r="E751" i="8" s="1"/>
  <c r="G750" i="8"/>
  <c r="F750" i="8"/>
  <c r="N750" i="8" s="1"/>
  <c r="G749" i="8"/>
  <c r="F749" i="8"/>
  <c r="N749" i="8" s="1"/>
  <c r="G748" i="8"/>
  <c r="F748" i="8"/>
  <c r="N748" i="8" s="1"/>
  <c r="G747" i="8"/>
  <c r="F747" i="8"/>
  <c r="E747" i="8" s="1"/>
  <c r="G746" i="8"/>
  <c r="F746" i="8"/>
  <c r="N746" i="8" s="1"/>
  <c r="G745" i="8"/>
  <c r="F745" i="8"/>
  <c r="N745" i="8" s="1"/>
  <c r="G744" i="8"/>
  <c r="F744" i="8"/>
  <c r="N744" i="8" s="1"/>
  <c r="G743" i="8"/>
  <c r="F743" i="8"/>
  <c r="E743" i="8" s="1"/>
  <c r="G742" i="8"/>
  <c r="F742" i="8"/>
  <c r="G741" i="8"/>
  <c r="F741" i="8"/>
  <c r="G740" i="8"/>
  <c r="F740" i="8"/>
  <c r="N740" i="8" s="1"/>
  <c r="G739" i="8"/>
  <c r="F739" i="8"/>
  <c r="E739" i="8" s="1"/>
  <c r="G738" i="8"/>
  <c r="F738" i="8"/>
  <c r="N738" i="8" s="1"/>
  <c r="G737" i="8"/>
  <c r="F737" i="8"/>
  <c r="N737" i="8" s="1"/>
  <c r="G736" i="8"/>
  <c r="F736" i="8"/>
  <c r="N736" i="8" s="1"/>
  <c r="G735" i="8"/>
  <c r="F735" i="8"/>
  <c r="E735" i="8" s="1"/>
  <c r="G734" i="8"/>
  <c r="F734" i="8"/>
  <c r="G733" i="8"/>
  <c r="F733" i="8"/>
  <c r="G732" i="8"/>
  <c r="F732" i="8"/>
  <c r="N732" i="8" s="1"/>
  <c r="G731" i="8"/>
  <c r="F731" i="8"/>
  <c r="E731" i="8" s="1"/>
  <c r="G730" i="8"/>
  <c r="F730" i="8"/>
  <c r="G729" i="8"/>
  <c r="F729" i="8"/>
  <c r="G728" i="8"/>
  <c r="F728" i="8"/>
  <c r="N728" i="8" s="1"/>
  <c r="G727" i="8"/>
  <c r="F727" i="8"/>
  <c r="E727" i="8" s="1"/>
  <c r="G726" i="8"/>
  <c r="F726" i="8"/>
  <c r="N726" i="8" s="1"/>
  <c r="G725" i="8"/>
  <c r="F725" i="8"/>
  <c r="N725" i="8" s="1"/>
  <c r="G724" i="8"/>
  <c r="F724" i="8"/>
  <c r="N724" i="8" s="1"/>
  <c r="G723" i="8"/>
  <c r="F723" i="8"/>
  <c r="E723" i="8" s="1"/>
  <c r="G722" i="8"/>
  <c r="F722" i="8"/>
  <c r="N722" i="8" s="1"/>
  <c r="G721" i="8"/>
  <c r="F721" i="8"/>
  <c r="N721" i="8" s="1"/>
  <c r="E721" i="8"/>
  <c r="G720" i="8"/>
  <c r="F720" i="8"/>
  <c r="N720" i="8" s="1"/>
  <c r="G719" i="8"/>
  <c r="F719" i="8"/>
  <c r="E719" i="8" s="1"/>
  <c r="G718" i="8"/>
  <c r="F718" i="8"/>
  <c r="N718" i="8" s="1"/>
  <c r="G717" i="8"/>
  <c r="F717" i="8"/>
  <c r="N717" i="8" s="1"/>
  <c r="G716" i="8"/>
  <c r="F716" i="8"/>
  <c r="N716" i="8" s="1"/>
  <c r="G715" i="8"/>
  <c r="F715" i="8"/>
  <c r="E715" i="8" s="1"/>
  <c r="G714" i="8"/>
  <c r="F714" i="8"/>
  <c r="N714" i="8" s="1"/>
  <c r="G713" i="8"/>
  <c r="F713" i="8"/>
  <c r="N713" i="8" s="1"/>
  <c r="G712" i="8"/>
  <c r="F712" i="8"/>
  <c r="N712" i="8" s="1"/>
  <c r="G711" i="8"/>
  <c r="F711" i="8"/>
  <c r="E711" i="8" s="1"/>
  <c r="G710" i="8"/>
  <c r="F710" i="8"/>
  <c r="N710" i="8" s="1"/>
  <c r="G709" i="8"/>
  <c r="F709" i="8"/>
  <c r="N709" i="8" s="1"/>
  <c r="G708" i="8"/>
  <c r="F708" i="8"/>
  <c r="N708" i="8" s="1"/>
  <c r="G707" i="8"/>
  <c r="F707" i="8"/>
  <c r="E707" i="8" s="1"/>
  <c r="G706" i="8"/>
  <c r="F706" i="8"/>
  <c r="N706" i="8" s="1"/>
  <c r="G705" i="8"/>
  <c r="F705" i="8"/>
  <c r="N705" i="8" s="1"/>
  <c r="E705" i="8"/>
  <c r="G704" i="8"/>
  <c r="F704" i="8"/>
  <c r="N704" i="8" s="1"/>
  <c r="G703" i="8"/>
  <c r="F703" i="8"/>
  <c r="E703" i="8" s="1"/>
  <c r="G702" i="8"/>
  <c r="F702" i="8"/>
  <c r="N702" i="8" s="1"/>
  <c r="G701" i="8"/>
  <c r="F701" i="8"/>
  <c r="N701" i="8" s="1"/>
  <c r="G700" i="8"/>
  <c r="F700" i="8"/>
  <c r="N700" i="8" s="1"/>
  <c r="G699" i="8"/>
  <c r="F699" i="8"/>
  <c r="E699" i="8" s="1"/>
  <c r="G698" i="8"/>
  <c r="F698" i="8"/>
  <c r="N698" i="8" s="1"/>
  <c r="G697" i="8"/>
  <c r="F697" i="8"/>
  <c r="N697" i="8" s="1"/>
  <c r="G696" i="8"/>
  <c r="F696" i="8"/>
  <c r="N696" i="8" s="1"/>
  <c r="G695" i="8"/>
  <c r="F695" i="8"/>
  <c r="E695" i="8" s="1"/>
  <c r="G694" i="8"/>
  <c r="F694" i="8"/>
  <c r="N694" i="8" s="1"/>
  <c r="G693" i="8"/>
  <c r="F693" i="8"/>
  <c r="N693" i="8" s="1"/>
  <c r="G692" i="8"/>
  <c r="F692" i="8"/>
  <c r="N692" i="8" s="1"/>
  <c r="G691" i="8"/>
  <c r="F691" i="8"/>
  <c r="E691" i="8" s="1"/>
  <c r="G690" i="8"/>
  <c r="F690" i="8"/>
  <c r="N690" i="8" s="1"/>
  <c r="G689" i="8"/>
  <c r="F689" i="8"/>
  <c r="N689" i="8" s="1"/>
  <c r="G688" i="8"/>
  <c r="F688" i="8"/>
  <c r="N688" i="8" s="1"/>
  <c r="G687" i="8"/>
  <c r="F687" i="8"/>
  <c r="E687" i="8" s="1"/>
  <c r="G686" i="8"/>
  <c r="F686" i="8"/>
  <c r="N686" i="8" s="1"/>
  <c r="G685" i="8"/>
  <c r="F685" i="8"/>
  <c r="N685" i="8" s="1"/>
  <c r="G684" i="8"/>
  <c r="F684" i="8"/>
  <c r="N684" i="8" s="1"/>
  <c r="G683" i="8"/>
  <c r="F683" i="8"/>
  <c r="E683" i="8" s="1"/>
  <c r="G682" i="8"/>
  <c r="F682" i="8"/>
  <c r="N682" i="8" s="1"/>
  <c r="G681" i="8"/>
  <c r="F681" i="8"/>
  <c r="N681" i="8" s="1"/>
  <c r="G680" i="8"/>
  <c r="F680" i="8"/>
  <c r="N680" i="8" s="1"/>
  <c r="G679" i="8"/>
  <c r="F679" i="8"/>
  <c r="E679" i="8" s="1"/>
  <c r="G678" i="8"/>
  <c r="F678" i="8"/>
  <c r="N678" i="8" s="1"/>
  <c r="G677" i="8"/>
  <c r="F677" i="8"/>
  <c r="N677" i="8" s="1"/>
  <c r="G676" i="8"/>
  <c r="F676" i="8"/>
  <c r="N676" i="8" s="1"/>
  <c r="G675" i="8"/>
  <c r="F675" i="8"/>
  <c r="E675" i="8" s="1"/>
  <c r="G674" i="8"/>
  <c r="F674" i="8"/>
  <c r="N674" i="8" s="1"/>
  <c r="G673" i="8"/>
  <c r="F673" i="8"/>
  <c r="N673" i="8" s="1"/>
  <c r="E673" i="8"/>
  <c r="G672" i="8"/>
  <c r="F672" i="8"/>
  <c r="N672" i="8" s="1"/>
  <c r="G671" i="8"/>
  <c r="F671" i="8"/>
  <c r="E671" i="8" s="1"/>
  <c r="G670" i="8"/>
  <c r="F670" i="8"/>
  <c r="N670" i="8" s="1"/>
  <c r="G669" i="8"/>
  <c r="F669" i="8"/>
  <c r="N669" i="8" s="1"/>
  <c r="G668" i="8"/>
  <c r="F668" i="8"/>
  <c r="N668" i="8" s="1"/>
  <c r="G667" i="8"/>
  <c r="F667" i="8"/>
  <c r="E667" i="8" s="1"/>
  <c r="G666" i="8"/>
  <c r="F666" i="8"/>
  <c r="N666" i="8" s="1"/>
  <c r="G665" i="8"/>
  <c r="F665" i="8"/>
  <c r="N665" i="8" s="1"/>
  <c r="G664" i="8"/>
  <c r="F664" i="8"/>
  <c r="N664" i="8" s="1"/>
  <c r="G663" i="8"/>
  <c r="F663" i="8"/>
  <c r="E663" i="8" s="1"/>
  <c r="G662" i="8"/>
  <c r="F662" i="8"/>
  <c r="N662" i="8" s="1"/>
  <c r="G661" i="8"/>
  <c r="F661" i="8"/>
  <c r="N661" i="8" s="1"/>
  <c r="G660" i="8"/>
  <c r="F660" i="8"/>
  <c r="N660" i="8" s="1"/>
  <c r="G659" i="8"/>
  <c r="F659" i="8"/>
  <c r="E659" i="8" s="1"/>
  <c r="G658" i="8"/>
  <c r="F658" i="8"/>
  <c r="N658" i="8" s="1"/>
  <c r="G657" i="8"/>
  <c r="F657" i="8"/>
  <c r="N657" i="8" s="1"/>
  <c r="G656" i="8"/>
  <c r="F656" i="8"/>
  <c r="N656" i="8" s="1"/>
  <c r="G655" i="8"/>
  <c r="F655" i="8"/>
  <c r="E655" i="8" s="1"/>
  <c r="G654" i="8"/>
  <c r="F654" i="8"/>
  <c r="N654" i="8" s="1"/>
  <c r="G653" i="8"/>
  <c r="F653" i="8"/>
  <c r="N653" i="8" s="1"/>
  <c r="G652" i="8"/>
  <c r="F652" i="8"/>
  <c r="N652" i="8" s="1"/>
  <c r="G651" i="8"/>
  <c r="F651" i="8"/>
  <c r="E651" i="8" s="1"/>
  <c r="G650" i="8"/>
  <c r="F650" i="8"/>
  <c r="N650" i="8" s="1"/>
  <c r="G649" i="8"/>
  <c r="F649" i="8"/>
  <c r="N649" i="8" s="1"/>
  <c r="G648" i="8"/>
  <c r="F648" i="8"/>
  <c r="N648" i="8" s="1"/>
  <c r="G647" i="8"/>
  <c r="F647" i="8"/>
  <c r="E647" i="8" s="1"/>
  <c r="G646" i="8"/>
  <c r="F646" i="8"/>
  <c r="N646" i="8" s="1"/>
  <c r="G645" i="8"/>
  <c r="F645" i="8"/>
  <c r="N645" i="8" s="1"/>
  <c r="G644" i="8"/>
  <c r="F644" i="8"/>
  <c r="N644" i="8" s="1"/>
  <c r="G643" i="8"/>
  <c r="F643" i="8"/>
  <c r="E643" i="8" s="1"/>
  <c r="G642" i="8"/>
  <c r="F642" i="8"/>
  <c r="N642" i="8" s="1"/>
  <c r="G641" i="8"/>
  <c r="F641" i="8"/>
  <c r="N641" i="8" s="1"/>
  <c r="E641" i="8"/>
  <c r="G640" i="8"/>
  <c r="F640" i="8"/>
  <c r="N640" i="8" s="1"/>
  <c r="G639" i="8"/>
  <c r="F639" i="8"/>
  <c r="E639" i="8" s="1"/>
  <c r="G638" i="8"/>
  <c r="F638" i="8"/>
  <c r="N638" i="8" s="1"/>
  <c r="G637" i="8"/>
  <c r="F637" i="8"/>
  <c r="N637" i="8" s="1"/>
  <c r="G636" i="8"/>
  <c r="F636" i="8"/>
  <c r="N636" i="8" s="1"/>
  <c r="G635" i="8"/>
  <c r="F635" i="8"/>
  <c r="E635" i="8" s="1"/>
  <c r="G634" i="8"/>
  <c r="F634" i="8"/>
  <c r="N634" i="8" s="1"/>
  <c r="G633" i="8"/>
  <c r="F633" i="8"/>
  <c r="N633" i="8" s="1"/>
  <c r="G632" i="8"/>
  <c r="F632" i="8"/>
  <c r="N632" i="8" s="1"/>
  <c r="G631" i="8"/>
  <c r="F631" i="8"/>
  <c r="E631" i="8" s="1"/>
  <c r="G630" i="8"/>
  <c r="F630" i="8"/>
  <c r="N630" i="8" s="1"/>
  <c r="G629" i="8"/>
  <c r="F629" i="8"/>
  <c r="N629" i="8" s="1"/>
  <c r="G628" i="8"/>
  <c r="F628" i="8"/>
  <c r="N628" i="8" s="1"/>
  <c r="G627" i="8"/>
  <c r="F627" i="8"/>
  <c r="E627" i="8" s="1"/>
  <c r="G626" i="8"/>
  <c r="F626" i="8"/>
  <c r="N626" i="8" s="1"/>
  <c r="G625" i="8"/>
  <c r="F625" i="8"/>
  <c r="N625" i="8" s="1"/>
  <c r="G624" i="8"/>
  <c r="F624" i="8"/>
  <c r="N624" i="8" s="1"/>
  <c r="G623" i="8"/>
  <c r="F623" i="8"/>
  <c r="E623" i="8" s="1"/>
  <c r="G622" i="8"/>
  <c r="F622" i="8"/>
  <c r="N622" i="8" s="1"/>
  <c r="G621" i="8"/>
  <c r="F621" i="8"/>
  <c r="N621" i="8" s="1"/>
  <c r="G620" i="8"/>
  <c r="F620" i="8"/>
  <c r="N620" i="8" s="1"/>
  <c r="G619" i="8"/>
  <c r="F619" i="8"/>
  <c r="E619" i="8" s="1"/>
  <c r="G618" i="8"/>
  <c r="F618" i="8"/>
  <c r="N618" i="8" s="1"/>
  <c r="G617" i="8"/>
  <c r="F617" i="8"/>
  <c r="N617" i="8" s="1"/>
  <c r="G616" i="8"/>
  <c r="F616" i="8"/>
  <c r="N616" i="8" s="1"/>
  <c r="G615" i="8"/>
  <c r="F615" i="8"/>
  <c r="E615" i="8" s="1"/>
  <c r="G614" i="8"/>
  <c r="F614" i="8"/>
  <c r="N614" i="8" s="1"/>
  <c r="G613" i="8"/>
  <c r="F613" i="8"/>
  <c r="N613" i="8" s="1"/>
  <c r="G612" i="8"/>
  <c r="F612" i="8"/>
  <c r="N612" i="8" s="1"/>
  <c r="G611" i="8"/>
  <c r="F611" i="8"/>
  <c r="E611" i="8" s="1"/>
  <c r="G610" i="8"/>
  <c r="F610" i="8"/>
  <c r="N610" i="8" s="1"/>
  <c r="G609" i="8"/>
  <c r="F609" i="8"/>
  <c r="N609" i="8" s="1"/>
  <c r="G608" i="8"/>
  <c r="F608" i="8"/>
  <c r="N608" i="8" s="1"/>
  <c r="G607" i="8"/>
  <c r="F607" i="8"/>
  <c r="E607" i="8" s="1"/>
  <c r="G606" i="8"/>
  <c r="F606" i="8"/>
  <c r="N606" i="8" s="1"/>
  <c r="G605" i="8"/>
  <c r="F605" i="8"/>
  <c r="N605" i="8" s="1"/>
  <c r="G604" i="8"/>
  <c r="F604" i="8"/>
  <c r="N604" i="8" s="1"/>
  <c r="G603" i="8"/>
  <c r="F603" i="8"/>
  <c r="E603" i="8" s="1"/>
  <c r="G602" i="8"/>
  <c r="F602" i="8"/>
  <c r="N602" i="8" s="1"/>
  <c r="G601" i="8"/>
  <c r="F601" i="8"/>
  <c r="N601" i="8" s="1"/>
  <c r="G600" i="8"/>
  <c r="F600" i="8"/>
  <c r="N600" i="8" s="1"/>
  <c r="G599" i="8"/>
  <c r="F599" i="8"/>
  <c r="E599" i="8" s="1"/>
  <c r="G598" i="8"/>
  <c r="F598" i="8"/>
  <c r="N598" i="8" s="1"/>
  <c r="G597" i="8"/>
  <c r="F597" i="8"/>
  <c r="N597" i="8" s="1"/>
  <c r="G596" i="8"/>
  <c r="F596" i="8"/>
  <c r="N596" i="8" s="1"/>
  <c r="G595" i="8"/>
  <c r="F595" i="8"/>
  <c r="E595" i="8" s="1"/>
  <c r="G594" i="8"/>
  <c r="F594" i="8"/>
  <c r="N594" i="8" s="1"/>
  <c r="G593" i="8"/>
  <c r="F593" i="8"/>
  <c r="N593" i="8" s="1"/>
  <c r="G592" i="8"/>
  <c r="F592" i="8"/>
  <c r="N592" i="8" s="1"/>
  <c r="G591" i="8"/>
  <c r="F591" i="8"/>
  <c r="E591" i="8" s="1"/>
  <c r="G590" i="8"/>
  <c r="F590" i="8"/>
  <c r="N590" i="8" s="1"/>
  <c r="G589" i="8"/>
  <c r="F589" i="8"/>
  <c r="N589" i="8" s="1"/>
  <c r="G588" i="8"/>
  <c r="F588" i="8"/>
  <c r="N588" i="8" s="1"/>
  <c r="G587" i="8"/>
  <c r="F587" i="8"/>
  <c r="E587" i="8" s="1"/>
  <c r="G586" i="8"/>
  <c r="F586" i="8"/>
  <c r="N586" i="8" s="1"/>
  <c r="G585" i="8"/>
  <c r="F585" i="8"/>
  <c r="N585" i="8" s="1"/>
  <c r="G584" i="8"/>
  <c r="F584" i="8"/>
  <c r="N584" i="8" s="1"/>
  <c r="G583" i="8"/>
  <c r="F583" i="8"/>
  <c r="E583" i="8" s="1"/>
  <c r="G582" i="8"/>
  <c r="F582" i="8"/>
  <c r="N582" i="8" s="1"/>
  <c r="G581" i="8"/>
  <c r="F581" i="8"/>
  <c r="N581" i="8" s="1"/>
  <c r="G580" i="8"/>
  <c r="F580" i="8"/>
  <c r="N580" i="8" s="1"/>
  <c r="G579" i="8"/>
  <c r="F579" i="8"/>
  <c r="E579" i="8" s="1"/>
  <c r="G578" i="8"/>
  <c r="F578" i="8"/>
  <c r="N578" i="8" s="1"/>
  <c r="G577" i="8"/>
  <c r="F577" i="8"/>
  <c r="N577" i="8" s="1"/>
  <c r="G576" i="8"/>
  <c r="F576" i="8"/>
  <c r="N576" i="8" s="1"/>
  <c r="G575" i="8"/>
  <c r="F575" i="8"/>
  <c r="E575" i="8" s="1"/>
  <c r="J574" i="8"/>
  <c r="M574" i="8" s="1"/>
  <c r="G574" i="8"/>
  <c r="F574" i="8"/>
  <c r="N574" i="8" s="1"/>
  <c r="G573" i="8"/>
  <c r="F573" i="8"/>
  <c r="N573" i="8" s="1"/>
  <c r="G572" i="8"/>
  <c r="F572" i="8"/>
  <c r="N572" i="8" s="1"/>
  <c r="G571" i="8"/>
  <c r="F571" i="8"/>
  <c r="E571" i="8" s="1"/>
  <c r="G570" i="8"/>
  <c r="F570" i="8"/>
  <c r="N570" i="8" s="1"/>
  <c r="G569" i="8"/>
  <c r="F569" i="8"/>
  <c r="N569" i="8" s="1"/>
  <c r="G568" i="8"/>
  <c r="F568" i="8"/>
  <c r="N568" i="8" s="1"/>
  <c r="G567" i="8"/>
  <c r="F567" i="8"/>
  <c r="E567" i="8" s="1"/>
  <c r="G566" i="8"/>
  <c r="F566" i="8"/>
  <c r="N566" i="8" s="1"/>
  <c r="G565" i="8"/>
  <c r="F565" i="8"/>
  <c r="N565" i="8" s="1"/>
  <c r="G564" i="8"/>
  <c r="F564" i="8"/>
  <c r="N564" i="8" s="1"/>
  <c r="G563" i="8"/>
  <c r="F563" i="8"/>
  <c r="E563" i="8" s="1"/>
  <c r="G562" i="8"/>
  <c r="F562" i="8"/>
  <c r="N562" i="8" s="1"/>
  <c r="G561" i="8"/>
  <c r="F561" i="8"/>
  <c r="N561" i="8" s="1"/>
  <c r="G560" i="8"/>
  <c r="F560" i="8"/>
  <c r="N560" i="8" s="1"/>
  <c r="G559" i="8"/>
  <c r="F559" i="8"/>
  <c r="E559" i="8" s="1"/>
  <c r="G558" i="8"/>
  <c r="F558" i="8"/>
  <c r="N558" i="8" s="1"/>
  <c r="G557" i="8"/>
  <c r="F557" i="8"/>
  <c r="N557" i="8" s="1"/>
  <c r="G556" i="8"/>
  <c r="F556" i="8"/>
  <c r="N556" i="8" s="1"/>
  <c r="N555" i="8"/>
  <c r="G555" i="8"/>
  <c r="F555" i="8"/>
  <c r="E555" i="8" s="1"/>
  <c r="G554" i="8"/>
  <c r="F554" i="8"/>
  <c r="N554" i="8" s="1"/>
  <c r="G553" i="8"/>
  <c r="J553" i="8" s="1"/>
  <c r="M553" i="8" s="1"/>
  <c r="F553" i="8"/>
  <c r="N553" i="8" s="1"/>
  <c r="G552" i="8"/>
  <c r="F552" i="8"/>
  <c r="N552" i="8" s="1"/>
  <c r="G551" i="8"/>
  <c r="F551" i="8"/>
  <c r="E551" i="8" s="1"/>
  <c r="G550" i="8"/>
  <c r="F550" i="8"/>
  <c r="N550" i="8" s="1"/>
  <c r="G549" i="8"/>
  <c r="F549" i="8"/>
  <c r="N549" i="8" s="1"/>
  <c r="G548" i="8"/>
  <c r="F548" i="8"/>
  <c r="N548" i="8" s="1"/>
  <c r="G547" i="8"/>
  <c r="F547" i="8"/>
  <c r="E547" i="8" s="1"/>
  <c r="G546" i="8"/>
  <c r="F546" i="8"/>
  <c r="N546" i="8" s="1"/>
  <c r="G545" i="8"/>
  <c r="F545" i="8"/>
  <c r="N545" i="8" s="1"/>
  <c r="G544" i="8"/>
  <c r="F544" i="8"/>
  <c r="N544" i="8" s="1"/>
  <c r="G543" i="8"/>
  <c r="F543" i="8"/>
  <c r="G542" i="8"/>
  <c r="F542" i="8"/>
  <c r="N542" i="8" s="1"/>
  <c r="G541" i="8"/>
  <c r="F541" i="8"/>
  <c r="N541" i="8" s="1"/>
  <c r="G540" i="8"/>
  <c r="F540" i="8"/>
  <c r="N540" i="8" s="1"/>
  <c r="G539" i="8"/>
  <c r="F539" i="8"/>
  <c r="E539" i="8" s="1"/>
  <c r="G538" i="8"/>
  <c r="F538" i="8"/>
  <c r="N538" i="8" s="1"/>
  <c r="G537" i="8"/>
  <c r="F537" i="8"/>
  <c r="N537" i="8" s="1"/>
  <c r="G536" i="8"/>
  <c r="F536" i="8"/>
  <c r="N536" i="8" s="1"/>
  <c r="G535" i="8"/>
  <c r="F535" i="8"/>
  <c r="E535" i="8" s="1"/>
  <c r="G534" i="8"/>
  <c r="F534" i="8"/>
  <c r="N534" i="8" s="1"/>
  <c r="G533" i="8"/>
  <c r="F533" i="8"/>
  <c r="N533" i="8" s="1"/>
  <c r="G532" i="8"/>
  <c r="F532" i="8"/>
  <c r="N532" i="8" s="1"/>
  <c r="G531" i="8"/>
  <c r="F531" i="8"/>
  <c r="E531" i="8" s="1"/>
  <c r="G530" i="8"/>
  <c r="F530" i="8"/>
  <c r="N530" i="8" s="1"/>
  <c r="G529" i="8"/>
  <c r="F529" i="8"/>
  <c r="N529" i="8" s="1"/>
  <c r="G528" i="8"/>
  <c r="F528" i="8"/>
  <c r="N528" i="8" s="1"/>
  <c r="G527" i="8"/>
  <c r="F527" i="8"/>
  <c r="E527" i="8" s="1"/>
  <c r="G526" i="8"/>
  <c r="F526" i="8"/>
  <c r="N526" i="8" s="1"/>
  <c r="G525" i="8"/>
  <c r="F525" i="8"/>
  <c r="N525" i="8" s="1"/>
  <c r="G524" i="8"/>
  <c r="F524" i="8"/>
  <c r="N524" i="8" s="1"/>
  <c r="G523" i="8"/>
  <c r="F523" i="8"/>
  <c r="E523" i="8" s="1"/>
  <c r="G522" i="8"/>
  <c r="F522" i="8"/>
  <c r="N522" i="8" s="1"/>
  <c r="G521" i="8"/>
  <c r="J521" i="8" s="1"/>
  <c r="M521" i="8" s="1"/>
  <c r="F521" i="8"/>
  <c r="N521" i="8" s="1"/>
  <c r="G520" i="8"/>
  <c r="F520" i="8"/>
  <c r="N520" i="8" s="1"/>
  <c r="G519" i="8"/>
  <c r="F519" i="8"/>
  <c r="E519" i="8" s="1"/>
  <c r="G518" i="8"/>
  <c r="F518" i="8"/>
  <c r="N518" i="8" s="1"/>
  <c r="G517" i="8"/>
  <c r="F517" i="8"/>
  <c r="N517" i="8" s="1"/>
  <c r="G516" i="8"/>
  <c r="F516" i="8"/>
  <c r="N516" i="8" s="1"/>
  <c r="G515" i="8"/>
  <c r="F515" i="8"/>
  <c r="E515" i="8" s="1"/>
  <c r="G514" i="8"/>
  <c r="F514" i="8"/>
  <c r="N514" i="8" s="1"/>
  <c r="G513" i="8"/>
  <c r="F513" i="8"/>
  <c r="N513" i="8" s="1"/>
  <c r="G512" i="8"/>
  <c r="F512" i="8"/>
  <c r="N512" i="8" s="1"/>
  <c r="G511" i="8"/>
  <c r="F511" i="8"/>
  <c r="E511" i="8" s="1"/>
  <c r="G510" i="8"/>
  <c r="F510" i="8"/>
  <c r="N510" i="8" s="1"/>
  <c r="G509" i="8"/>
  <c r="F509" i="8"/>
  <c r="N509" i="8" s="1"/>
  <c r="G508" i="8"/>
  <c r="F508" i="8"/>
  <c r="N508" i="8" s="1"/>
  <c r="G507" i="8"/>
  <c r="F507" i="8"/>
  <c r="E507" i="8" s="1"/>
  <c r="G506" i="8"/>
  <c r="F506" i="8"/>
  <c r="N506" i="8" s="1"/>
  <c r="G505" i="8"/>
  <c r="F505" i="8"/>
  <c r="N505" i="8" s="1"/>
  <c r="G504" i="8"/>
  <c r="F504" i="8"/>
  <c r="N504" i="8" s="1"/>
  <c r="G503" i="8"/>
  <c r="F503" i="8"/>
  <c r="E503" i="8" s="1"/>
  <c r="G502" i="8"/>
  <c r="F502" i="8"/>
  <c r="N502" i="8" s="1"/>
  <c r="G501" i="8"/>
  <c r="F501" i="8"/>
  <c r="N501" i="8" s="1"/>
  <c r="G500" i="8"/>
  <c r="F500" i="8"/>
  <c r="N500" i="8" s="1"/>
  <c r="G499" i="8"/>
  <c r="F499" i="8"/>
  <c r="E499" i="8" s="1"/>
  <c r="G498" i="8"/>
  <c r="F498" i="8"/>
  <c r="N498" i="8" s="1"/>
  <c r="G497" i="8"/>
  <c r="F497" i="8"/>
  <c r="N497" i="8" s="1"/>
  <c r="G496" i="8"/>
  <c r="F496" i="8"/>
  <c r="N496" i="8" s="1"/>
  <c r="G495" i="8"/>
  <c r="F495" i="8"/>
  <c r="E495" i="8" s="1"/>
  <c r="G494" i="8"/>
  <c r="F494" i="8"/>
  <c r="N494" i="8" s="1"/>
  <c r="G493" i="8"/>
  <c r="F493" i="8"/>
  <c r="N493" i="8" s="1"/>
  <c r="G492" i="8"/>
  <c r="F492" i="8"/>
  <c r="N492" i="8" s="1"/>
  <c r="G491" i="8"/>
  <c r="F491" i="8"/>
  <c r="E491" i="8" s="1"/>
  <c r="G490" i="8"/>
  <c r="F490" i="8"/>
  <c r="N490" i="8" s="1"/>
  <c r="G489" i="8"/>
  <c r="F489" i="8"/>
  <c r="N489" i="8" s="1"/>
  <c r="G488" i="8"/>
  <c r="F488" i="8"/>
  <c r="N488" i="8" s="1"/>
  <c r="G487" i="8"/>
  <c r="F487" i="8"/>
  <c r="E487" i="8" s="1"/>
  <c r="G486" i="8"/>
  <c r="F486" i="8"/>
  <c r="N486" i="8" s="1"/>
  <c r="G485" i="8"/>
  <c r="F485" i="8"/>
  <c r="N485" i="8" s="1"/>
  <c r="G484" i="8"/>
  <c r="F484" i="8"/>
  <c r="N484" i="8" s="1"/>
  <c r="G483" i="8"/>
  <c r="F483" i="8"/>
  <c r="E483" i="8" s="1"/>
  <c r="G482" i="8"/>
  <c r="F482" i="8"/>
  <c r="N482" i="8" s="1"/>
  <c r="G481" i="8"/>
  <c r="F481" i="8"/>
  <c r="N481" i="8" s="1"/>
  <c r="G480" i="8"/>
  <c r="F480" i="8"/>
  <c r="N480" i="8" s="1"/>
  <c r="G479" i="8"/>
  <c r="F479" i="8"/>
  <c r="E479" i="8" s="1"/>
  <c r="G478" i="8"/>
  <c r="F478" i="8"/>
  <c r="N478" i="8" s="1"/>
  <c r="G477" i="8"/>
  <c r="F477" i="8"/>
  <c r="N477" i="8" s="1"/>
  <c r="G476" i="8"/>
  <c r="F476" i="8"/>
  <c r="N476" i="8" s="1"/>
  <c r="G475" i="8"/>
  <c r="F475" i="8"/>
  <c r="E475" i="8" s="1"/>
  <c r="G474" i="8"/>
  <c r="F474" i="8"/>
  <c r="N474" i="8" s="1"/>
  <c r="E474" i="8"/>
  <c r="G473" i="8"/>
  <c r="F473" i="8"/>
  <c r="N473" i="8" s="1"/>
  <c r="G472" i="8"/>
  <c r="F472" i="8"/>
  <c r="E472" i="8" s="1"/>
  <c r="G471" i="8"/>
  <c r="F471" i="8"/>
  <c r="E471" i="8" s="1"/>
  <c r="G470" i="8"/>
  <c r="F470" i="8"/>
  <c r="N470" i="8" s="1"/>
  <c r="G469" i="8"/>
  <c r="F469" i="8"/>
  <c r="N469" i="8" s="1"/>
  <c r="G468" i="8"/>
  <c r="F468" i="8"/>
  <c r="E468" i="8" s="1"/>
  <c r="G467" i="8"/>
  <c r="F467" i="8"/>
  <c r="N467" i="8" s="1"/>
  <c r="G466" i="8"/>
  <c r="F466" i="8"/>
  <c r="G465" i="8"/>
  <c r="F465" i="8"/>
  <c r="N465" i="8" s="1"/>
  <c r="G464" i="8"/>
  <c r="F464" i="8"/>
  <c r="E464" i="8" s="1"/>
  <c r="G463" i="8"/>
  <c r="F463" i="8"/>
  <c r="N463" i="8" s="1"/>
  <c r="E463" i="8"/>
  <c r="G462" i="8"/>
  <c r="F462" i="8"/>
  <c r="N462" i="8" s="1"/>
  <c r="G461" i="8"/>
  <c r="F461" i="8"/>
  <c r="G460" i="8"/>
  <c r="F460" i="8"/>
  <c r="E460" i="8" s="1"/>
  <c r="G459" i="8"/>
  <c r="F459" i="8"/>
  <c r="E459" i="8" s="1"/>
  <c r="G458" i="8"/>
  <c r="J458" i="8" s="1"/>
  <c r="M458" i="8" s="1"/>
  <c r="F458" i="8"/>
  <c r="N458" i="8" s="1"/>
  <c r="G457" i="8"/>
  <c r="F457" i="8"/>
  <c r="N457" i="8" s="1"/>
  <c r="G456" i="8"/>
  <c r="F456" i="8"/>
  <c r="E456" i="8" s="1"/>
  <c r="G455" i="8"/>
  <c r="F455" i="8"/>
  <c r="N455" i="8" s="1"/>
  <c r="G454" i="8"/>
  <c r="F454" i="8"/>
  <c r="G453" i="8"/>
  <c r="F453" i="8"/>
  <c r="N453" i="8" s="1"/>
  <c r="G452" i="8"/>
  <c r="F452" i="8"/>
  <c r="E452" i="8" s="1"/>
  <c r="G451" i="8"/>
  <c r="F451" i="8"/>
  <c r="N451" i="8" s="1"/>
  <c r="G450" i="8"/>
  <c r="J450" i="8" s="1"/>
  <c r="M450" i="8" s="1"/>
  <c r="F450" i="8"/>
  <c r="N450" i="8" s="1"/>
  <c r="G449" i="8"/>
  <c r="F449" i="8"/>
  <c r="N449" i="8" s="1"/>
  <c r="G448" i="8"/>
  <c r="F448" i="8"/>
  <c r="E448" i="8" s="1"/>
  <c r="G447" i="8"/>
  <c r="F447" i="8"/>
  <c r="N447" i="8" s="1"/>
  <c r="G446" i="8"/>
  <c r="F446" i="8"/>
  <c r="E446" i="8"/>
  <c r="G445" i="8"/>
  <c r="F445" i="8"/>
  <c r="E445" i="8" s="1"/>
  <c r="G444" i="8"/>
  <c r="F444" i="8"/>
  <c r="E444" i="8" s="1"/>
  <c r="G443" i="8"/>
  <c r="F443" i="8"/>
  <c r="E443" i="8" s="1"/>
  <c r="G442" i="8"/>
  <c r="F442" i="8"/>
  <c r="N442" i="8" s="1"/>
  <c r="G441" i="8"/>
  <c r="F441" i="8"/>
  <c r="G440" i="8"/>
  <c r="F440" i="8"/>
  <c r="E440" i="8" s="1"/>
  <c r="G439" i="8"/>
  <c r="F439" i="8"/>
  <c r="N439" i="8" s="1"/>
  <c r="G438" i="8"/>
  <c r="F438" i="8"/>
  <c r="N438" i="8" s="1"/>
  <c r="G437" i="8"/>
  <c r="F437" i="8"/>
  <c r="N437" i="8" s="1"/>
  <c r="G436" i="8"/>
  <c r="F436" i="8"/>
  <c r="E436" i="8" s="1"/>
  <c r="G435" i="8"/>
  <c r="F435" i="8"/>
  <c r="N435" i="8" s="1"/>
  <c r="G434" i="8"/>
  <c r="F434" i="8"/>
  <c r="N434" i="8" s="1"/>
  <c r="E434" i="8"/>
  <c r="G433" i="8"/>
  <c r="F433" i="8"/>
  <c r="N433" i="8" s="1"/>
  <c r="G432" i="8"/>
  <c r="F432" i="8"/>
  <c r="E432" i="8" s="1"/>
  <c r="G431" i="8"/>
  <c r="F431" i="8"/>
  <c r="N431" i="8" s="1"/>
  <c r="G430" i="8"/>
  <c r="F430" i="8"/>
  <c r="N430" i="8" s="1"/>
  <c r="G429" i="8"/>
  <c r="F429" i="8"/>
  <c r="N429" i="8" s="1"/>
  <c r="G428" i="8"/>
  <c r="F428" i="8"/>
  <c r="G427" i="8"/>
  <c r="F427" i="8"/>
  <c r="N427" i="8" s="1"/>
  <c r="G426" i="8"/>
  <c r="F426" i="8"/>
  <c r="G425" i="8"/>
  <c r="F425" i="8"/>
  <c r="N425" i="8" s="1"/>
  <c r="G424" i="8"/>
  <c r="F424" i="8"/>
  <c r="E424" i="8" s="1"/>
  <c r="G423" i="8"/>
  <c r="F423" i="8"/>
  <c r="E423" i="8" s="1"/>
  <c r="G422" i="8"/>
  <c r="F422" i="8"/>
  <c r="N422" i="8" s="1"/>
  <c r="G421" i="8"/>
  <c r="F421" i="8"/>
  <c r="N421" i="8" s="1"/>
  <c r="G420" i="8"/>
  <c r="F420" i="8"/>
  <c r="E420" i="8" s="1"/>
  <c r="G419" i="8"/>
  <c r="F419" i="8"/>
  <c r="N419" i="8" s="1"/>
  <c r="G418" i="8"/>
  <c r="F418" i="8"/>
  <c r="N418" i="8" s="1"/>
  <c r="G417" i="8"/>
  <c r="F417" i="8"/>
  <c r="N417" i="8" s="1"/>
  <c r="G416" i="8"/>
  <c r="F416" i="8"/>
  <c r="E416" i="8" s="1"/>
  <c r="G415" i="8"/>
  <c r="F415" i="8"/>
  <c r="G414" i="8"/>
  <c r="F414" i="8"/>
  <c r="N414" i="8" s="1"/>
  <c r="G413" i="8"/>
  <c r="F413" i="8"/>
  <c r="N413" i="8" s="1"/>
  <c r="G412" i="8"/>
  <c r="F412" i="8"/>
  <c r="E412" i="8" s="1"/>
  <c r="G411" i="8"/>
  <c r="F411" i="8"/>
  <c r="N411" i="8" s="1"/>
  <c r="G410" i="8"/>
  <c r="F410" i="8"/>
  <c r="N410" i="8" s="1"/>
  <c r="G409" i="8"/>
  <c r="F409" i="8"/>
  <c r="N409" i="8" s="1"/>
  <c r="G408" i="8"/>
  <c r="F408" i="8"/>
  <c r="E408" i="8" s="1"/>
  <c r="G407" i="8"/>
  <c r="F407" i="8"/>
  <c r="E407" i="8" s="1"/>
  <c r="G406" i="8"/>
  <c r="F406" i="8"/>
  <c r="N406" i="8" s="1"/>
  <c r="G405" i="8"/>
  <c r="F405" i="8"/>
  <c r="N405" i="8" s="1"/>
  <c r="G404" i="8"/>
  <c r="F404" i="8"/>
  <c r="G403" i="8"/>
  <c r="F403" i="8"/>
  <c r="N403" i="8" s="1"/>
  <c r="G402" i="8"/>
  <c r="F402" i="8"/>
  <c r="G401" i="8"/>
  <c r="F401" i="8"/>
  <c r="N401" i="8" s="1"/>
  <c r="G400" i="8"/>
  <c r="F400" i="8"/>
  <c r="E400" i="8" s="1"/>
  <c r="G399" i="8"/>
  <c r="F399" i="8"/>
  <c r="N399" i="8" s="1"/>
  <c r="G398" i="8"/>
  <c r="F398" i="8"/>
  <c r="N398" i="8" s="1"/>
  <c r="G397" i="8"/>
  <c r="F397" i="8"/>
  <c r="N397" i="8" s="1"/>
  <c r="G396" i="8"/>
  <c r="F396" i="8"/>
  <c r="E396" i="8" s="1"/>
  <c r="G395" i="8"/>
  <c r="F395" i="8"/>
  <c r="N395" i="8" s="1"/>
  <c r="G394" i="8"/>
  <c r="F394" i="8"/>
  <c r="N394" i="8" s="1"/>
  <c r="G393" i="8"/>
  <c r="F393" i="8"/>
  <c r="G392" i="8"/>
  <c r="F392" i="8"/>
  <c r="E392" i="8" s="1"/>
  <c r="G391" i="8"/>
  <c r="F391" i="8"/>
  <c r="E391" i="8" s="1"/>
  <c r="G390" i="8"/>
  <c r="F390" i="8"/>
  <c r="N390" i="8" s="1"/>
  <c r="G389" i="8"/>
  <c r="F389" i="8"/>
  <c r="N389" i="8" s="1"/>
  <c r="G388" i="8"/>
  <c r="F388" i="8"/>
  <c r="E388" i="8" s="1"/>
  <c r="G387" i="8"/>
  <c r="F387" i="8"/>
  <c r="G386" i="8"/>
  <c r="F386" i="8"/>
  <c r="N386" i="8" s="1"/>
  <c r="G385" i="8"/>
  <c r="F385" i="8"/>
  <c r="N385" i="8" s="1"/>
  <c r="N384" i="8"/>
  <c r="G384" i="8"/>
  <c r="F384" i="8"/>
  <c r="E384" i="8" s="1"/>
  <c r="G383" i="8"/>
  <c r="F383" i="8"/>
  <c r="N383" i="8" s="1"/>
  <c r="G382" i="8"/>
  <c r="F382" i="8"/>
  <c r="N382" i="8" s="1"/>
  <c r="G381" i="8"/>
  <c r="F381" i="8"/>
  <c r="N381" i="8" s="1"/>
  <c r="G380" i="8"/>
  <c r="F380" i="8"/>
  <c r="E380" i="8" s="1"/>
  <c r="G379" i="8"/>
  <c r="F379" i="8"/>
  <c r="N379" i="8" s="1"/>
  <c r="G378" i="8"/>
  <c r="F378" i="8"/>
  <c r="N378" i="8" s="1"/>
  <c r="G377" i="8"/>
  <c r="F377" i="8"/>
  <c r="N377" i="8" s="1"/>
  <c r="G376" i="8"/>
  <c r="F376" i="8"/>
  <c r="E376" i="8" s="1"/>
  <c r="G375" i="8"/>
  <c r="F375" i="8"/>
  <c r="N375" i="8" s="1"/>
  <c r="G374" i="8"/>
  <c r="F374" i="8"/>
  <c r="N374" i="8" s="1"/>
  <c r="G373" i="8"/>
  <c r="F373" i="8"/>
  <c r="N373" i="8" s="1"/>
  <c r="G372" i="8"/>
  <c r="F372" i="8"/>
  <c r="E372" i="8" s="1"/>
  <c r="G371" i="8"/>
  <c r="F371" i="8"/>
  <c r="N371" i="8" s="1"/>
  <c r="G370" i="8"/>
  <c r="F370" i="8"/>
  <c r="N370" i="8" s="1"/>
  <c r="G369" i="8"/>
  <c r="F369" i="8"/>
  <c r="N369" i="8" s="1"/>
  <c r="G368" i="8"/>
  <c r="F368" i="8"/>
  <c r="E368" i="8" s="1"/>
  <c r="G367" i="8"/>
  <c r="F367" i="8"/>
  <c r="E367" i="8" s="1"/>
  <c r="G366" i="8"/>
  <c r="F366" i="8"/>
  <c r="N366" i="8" s="1"/>
  <c r="E366" i="8"/>
  <c r="G365" i="8"/>
  <c r="F365" i="8"/>
  <c r="N365" i="8" s="1"/>
  <c r="G364" i="8"/>
  <c r="F364" i="8"/>
  <c r="E364" i="8" s="1"/>
  <c r="G363" i="8"/>
  <c r="F363" i="8"/>
  <c r="N363" i="8" s="1"/>
  <c r="G362" i="8"/>
  <c r="F362" i="8"/>
  <c r="N362" i="8" s="1"/>
  <c r="G361" i="8"/>
  <c r="F361" i="8"/>
  <c r="G360" i="8"/>
  <c r="F360" i="8"/>
  <c r="E360" i="8" s="1"/>
  <c r="G359" i="8"/>
  <c r="F359" i="8"/>
  <c r="N359" i="8" s="1"/>
  <c r="G358" i="8"/>
  <c r="F358" i="8"/>
  <c r="G357" i="8"/>
  <c r="F357" i="8"/>
  <c r="N357" i="8" s="1"/>
  <c r="G356" i="8"/>
  <c r="F356" i="8"/>
  <c r="E356" i="8" s="1"/>
  <c r="G355" i="8"/>
  <c r="F355" i="8"/>
  <c r="N355" i="8" s="1"/>
  <c r="G354" i="8"/>
  <c r="F354" i="8"/>
  <c r="N354" i="8" s="1"/>
  <c r="G353" i="8"/>
  <c r="F353" i="8"/>
  <c r="N353" i="8" s="1"/>
  <c r="G352" i="8"/>
  <c r="F352" i="8"/>
  <c r="E352" i="8" s="1"/>
  <c r="G351" i="8"/>
  <c r="F351" i="8"/>
  <c r="N351" i="8" s="1"/>
  <c r="G350" i="8"/>
  <c r="F350" i="8"/>
  <c r="N350" i="8" s="1"/>
  <c r="G349" i="8"/>
  <c r="F349" i="8"/>
  <c r="N349" i="8" s="1"/>
  <c r="G348" i="8"/>
  <c r="F348" i="8"/>
  <c r="E348" i="8" s="1"/>
  <c r="G347" i="8"/>
  <c r="F347" i="8"/>
  <c r="N347" i="8" s="1"/>
  <c r="G346" i="8"/>
  <c r="F346" i="8"/>
  <c r="N346" i="8" s="1"/>
  <c r="G345" i="8"/>
  <c r="F345" i="8"/>
  <c r="G344" i="8"/>
  <c r="F344" i="8"/>
  <c r="E344" i="8" s="1"/>
  <c r="N343" i="8"/>
  <c r="G343" i="8"/>
  <c r="F343" i="8"/>
  <c r="E343" i="8" s="1"/>
  <c r="G342" i="8"/>
  <c r="F342" i="8"/>
  <c r="N342" i="8" s="1"/>
  <c r="G341" i="8"/>
  <c r="F341" i="8"/>
  <c r="N341" i="8" s="1"/>
  <c r="G340" i="8"/>
  <c r="F340" i="8"/>
  <c r="E340" i="8" s="1"/>
  <c r="G339" i="8"/>
  <c r="F339" i="8"/>
  <c r="G338" i="8"/>
  <c r="F338" i="8"/>
  <c r="N338" i="8" s="1"/>
  <c r="G337" i="8"/>
  <c r="F337" i="8"/>
  <c r="N337" i="8" s="1"/>
  <c r="G336" i="8"/>
  <c r="F336" i="8"/>
  <c r="E336" i="8" s="1"/>
  <c r="G335" i="8"/>
  <c r="F335" i="8"/>
  <c r="N335" i="8" s="1"/>
  <c r="G334" i="8"/>
  <c r="F334" i="8"/>
  <c r="N334" i="8" s="1"/>
  <c r="G333" i="8"/>
  <c r="F333" i="8"/>
  <c r="N333" i="8" s="1"/>
  <c r="G332" i="8"/>
  <c r="F332" i="8"/>
  <c r="E332" i="8" s="1"/>
  <c r="G331" i="8"/>
  <c r="F331" i="8"/>
  <c r="N331" i="8" s="1"/>
  <c r="G330" i="8"/>
  <c r="F330" i="8"/>
  <c r="N330" i="8" s="1"/>
  <c r="G329" i="8"/>
  <c r="F329" i="8"/>
  <c r="N329" i="8" s="1"/>
  <c r="G328" i="8"/>
  <c r="F328" i="8"/>
  <c r="E328" i="8" s="1"/>
  <c r="G327" i="8"/>
  <c r="F327" i="8"/>
  <c r="N327" i="8" s="1"/>
  <c r="G326" i="8"/>
  <c r="F326" i="8"/>
  <c r="N326" i="8" s="1"/>
  <c r="G325" i="8"/>
  <c r="F325" i="8"/>
  <c r="N325" i="8" s="1"/>
  <c r="G324" i="8"/>
  <c r="F324" i="8"/>
  <c r="E324" i="8" s="1"/>
  <c r="G323" i="8"/>
  <c r="F323" i="8"/>
  <c r="N323" i="8" s="1"/>
  <c r="G322" i="8"/>
  <c r="F322" i="8"/>
  <c r="N322" i="8" s="1"/>
  <c r="G321" i="8"/>
  <c r="F321" i="8"/>
  <c r="N321" i="8" s="1"/>
  <c r="G320" i="8"/>
  <c r="F320" i="8"/>
  <c r="E320" i="8" s="1"/>
  <c r="G319" i="8"/>
  <c r="F319" i="8"/>
  <c r="E319" i="8" s="1"/>
  <c r="G318" i="8"/>
  <c r="F318" i="8"/>
  <c r="N318" i="8" s="1"/>
  <c r="G317" i="8"/>
  <c r="F317" i="8"/>
  <c r="N317" i="8" s="1"/>
  <c r="G316" i="8"/>
  <c r="F316" i="8"/>
  <c r="E316" i="8" s="1"/>
  <c r="G315" i="8"/>
  <c r="F315" i="8"/>
  <c r="N315" i="8" s="1"/>
  <c r="G314" i="8"/>
  <c r="F314" i="8"/>
  <c r="N314" i="8" s="1"/>
  <c r="G313" i="8"/>
  <c r="F313" i="8"/>
  <c r="N313" i="8" s="1"/>
  <c r="G312" i="8"/>
  <c r="F312" i="8"/>
  <c r="E312" i="8" s="1"/>
  <c r="G311" i="8"/>
  <c r="F311" i="8"/>
  <c r="N311" i="8" s="1"/>
  <c r="G310" i="8"/>
  <c r="F310" i="8"/>
  <c r="N310" i="8" s="1"/>
  <c r="G309" i="8"/>
  <c r="F309" i="8"/>
  <c r="N309" i="8" s="1"/>
  <c r="G308" i="8"/>
  <c r="F308" i="8"/>
  <c r="E308" i="8" s="1"/>
  <c r="G307" i="8"/>
  <c r="F307" i="8"/>
  <c r="E307" i="8" s="1"/>
  <c r="G306" i="8"/>
  <c r="F306" i="8"/>
  <c r="N306" i="8" s="1"/>
  <c r="G305" i="8"/>
  <c r="F305" i="8"/>
  <c r="N305" i="8" s="1"/>
  <c r="G304" i="8"/>
  <c r="F304" i="8"/>
  <c r="G303" i="8"/>
  <c r="F303" i="8"/>
  <c r="N303" i="8" s="1"/>
  <c r="G302" i="8"/>
  <c r="F302" i="8"/>
  <c r="G301" i="8"/>
  <c r="F301" i="8"/>
  <c r="N301" i="8" s="1"/>
  <c r="G300" i="8"/>
  <c r="F300" i="8"/>
  <c r="E300" i="8" s="1"/>
  <c r="G299" i="8"/>
  <c r="F299" i="8"/>
  <c r="N299" i="8" s="1"/>
  <c r="G298" i="8"/>
  <c r="F298" i="8"/>
  <c r="N298" i="8" s="1"/>
  <c r="G297" i="8"/>
  <c r="F297" i="8"/>
  <c r="N297" i="8" s="1"/>
  <c r="G296" i="8"/>
  <c r="F296" i="8"/>
  <c r="E296" i="8" s="1"/>
  <c r="G295" i="8"/>
  <c r="F295" i="8"/>
  <c r="N295" i="8" s="1"/>
  <c r="G294" i="8"/>
  <c r="F294" i="8"/>
  <c r="N294" i="8" s="1"/>
  <c r="G293" i="8"/>
  <c r="F293" i="8"/>
  <c r="N293" i="8" s="1"/>
  <c r="G292" i="8"/>
  <c r="F292" i="8"/>
  <c r="E292" i="8" s="1"/>
  <c r="G291" i="8"/>
  <c r="F291" i="8"/>
  <c r="N291" i="8" s="1"/>
  <c r="G290" i="8"/>
  <c r="F290" i="8"/>
  <c r="N290" i="8" s="1"/>
  <c r="G289" i="8"/>
  <c r="J289" i="8" s="1"/>
  <c r="M289" i="8" s="1"/>
  <c r="O289" i="8" s="1"/>
  <c r="F289" i="8"/>
  <c r="G288" i="8"/>
  <c r="F288" i="8"/>
  <c r="E288" i="8" s="1"/>
  <c r="G287" i="8"/>
  <c r="F287" i="8"/>
  <c r="N287" i="8" s="1"/>
  <c r="G286" i="8"/>
  <c r="F286" i="8"/>
  <c r="G285" i="8"/>
  <c r="F285" i="8"/>
  <c r="N285" i="8" s="1"/>
  <c r="G284" i="8"/>
  <c r="F284" i="8"/>
  <c r="E284" i="8" s="1"/>
  <c r="G283" i="8"/>
  <c r="F283" i="8"/>
  <c r="G282" i="8"/>
  <c r="F282" i="8"/>
  <c r="N282" i="8" s="1"/>
  <c r="G281" i="8"/>
  <c r="F281" i="8"/>
  <c r="N281" i="8" s="1"/>
  <c r="G280" i="8"/>
  <c r="F280" i="8"/>
  <c r="G279" i="8"/>
  <c r="F279" i="8"/>
  <c r="N279" i="8" s="1"/>
  <c r="G278" i="8"/>
  <c r="F278" i="8"/>
  <c r="N278" i="8" s="1"/>
  <c r="G277" i="8"/>
  <c r="F277" i="8"/>
  <c r="N277" i="8" s="1"/>
  <c r="E277" i="8"/>
  <c r="G276" i="8"/>
  <c r="F276" i="8"/>
  <c r="N276" i="8" s="1"/>
  <c r="G275" i="8"/>
  <c r="F275" i="8"/>
  <c r="N275" i="8" s="1"/>
  <c r="G274" i="8"/>
  <c r="F274" i="8"/>
  <c r="N274" i="8" s="1"/>
  <c r="G273" i="8"/>
  <c r="F273" i="8"/>
  <c r="N273" i="8" s="1"/>
  <c r="G272" i="8"/>
  <c r="F272" i="8"/>
  <c r="N272" i="8" s="1"/>
  <c r="G271" i="8"/>
  <c r="F271" i="8"/>
  <c r="N271" i="8" s="1"/>
  <c r="G270" i="8"/>
  <c r="F270" i="8"/>
  <c r="N270" i="8" s="1"/>
  <c r="G269" i="8"/>
  <c r="F269" i="8"/>
  <c r="N269" i="8" s="1"/>
  <c r="G268" i="8"/>
  <c r="F268" i="8"/>
  <c r="N268" i="8" s="1"/>
  <c r="G267" i="8"/>
  <c r="F267" i="8"/>
  <c r="N267" i="8" s="1"/>
  <c r="G266" i="8"/>
  <c r="F266" i="8"/>
  <c r="N266" i="8" s="1"/>
  <c r="G265" i="8"/>
  <c r="F265" i="8"/>
  <c r="N265" i="8" s="1"/>
  <c r="G264" i="8"/>
  <c r="F264" i="8"/>
  <c r="N264" i="8" s="1"/>
  <c r="G263" i="8"/>
  <c r="F263" i="8"/>
  <c r="N263" i="8" s="1"/>
  <c r="G262" i="8"/>
  <c r="F262" i="8"/>
  <c r="N262" i="8" s="1"/>
  <c r="G261" i="8"/>
  <c r="F261" i="8"/>
  <c r="N261" i="8" s="1"/>
  <c r="G260" i="8"/>
  <c r="F260" i="8"/>
  <c r="N260" i="8" s="1"/>
  <c r="G259" i="8"/>
  <c r="F259" i="8"/>
  <c r="N259" i="8" s="1"/>
  <c r="G258" i="8"/>
  <c r="F258" i="8"/>
  <c r="N258" i="8" s="1"/>
  <c r="G257" i="8"/>
  <c r="F257" i="8"/>
  <c r="N257" i="8" s="1"/>
  <c r="G256" i="8"/>
  <c r="F256" i="8"/>
  <c r="N256" i="8" s="1"/>
  <c r="G255" i="8"/>
  <c r="F255" i="8"/>
  <c r="N255" i="8" s="1"/>
  <c r="G254" i="8"/>
  <c r="F254" i="8"/>
  <c r="N254" i="8" s="1"/>
  <c r="G253" i="8"/>
  <c r="F253" i="8"/>
  <c r="N253" i="8" s="1"/>
  <c r="G252" i="8"/>
  <c r="F252" i="8"/>
  <c r="N252" i="8" s="1"/>
  <c r="G251" i="8"/>
  <c r="F251" i="8"/>
  <c r="N251" i="8" s="1"/>
  <c r="G250" i="8"/>
  <c r="F250" i="8"/>
  <c r="N250" i="8" s="1"/>
  <c r="G249" i="8"/>
  <c r="F249" i="8"/>
  <c r="N249" i="8" s="1"/>
  <c r="G248" i="8"/>
  <c r="F248" i="8"/>
  <c r="N248" i="8" s="1"/>
  <c r="G247" i="8"/>
  <c r="F247" i="8"/>
  <c r="N247" i="8" s="1"/>
  <c r="G246" i="8"/>
  <c r="F246" i="8"/>
  <c r="N246" i="8" s="1"/>
  <c r="G245" i="8"/>
  <c r="F245" i="8"/>
  <c r="N245" i="8" s="1"/>
  <c r="G244" i="8"/>
  <c r="F244" i="8"/>
  <c r="N244" i="8" s="1"/>
  <c r="G243" i="8"/>
  <c r="F243" i="8"/>
  <c r="N243" i="8" s="1"/>
  <c r="G242" i="8"/>
  <c r="F242" i="8"/>
  <c r="N242" i="8" s="1"/>
  <c r="G241" i="8"/>
  <c r="F241" i="8"/>
  <c r="N241" i="8" s="1"/>
  <c r="G240" i="8"/>
  <c r="F240" i="8"/>
  <c r="N240" i="8" s="1"/>
  <c r="G239" i="8"/>
  <c r="F239" i="8"/>
  <c r="N239" i="8" s="1"/>
  <c r="G238" i="8"/>
  <c r="F238" i="8"/>
  <c r="N238" i="8" s="1"/>
  <c r="G237" i="8"/>
  <c r="F237" i="8"/>
  <c r="N237" i="8" s="1"/>
  <c r="G236" i="8"/>
  <c r="F236" i="8"/>
  <c r="N236" i="8" s="1"/>
  <c r="G235" i="8"/>
  <c r="F235" i="8"/>
  <c r="N235" i="8" s="1"/>
  <c r="G234" i="8"/>
  <c r="F234" i="8"/>
  <c r="N234" i="8" s="1"/>
  <c r="G233" i="8"/>
  <c r="F233" i="8"/>
  <c r="N233" i="8" s="1"/>
  <c r="G232" i="8"/>
  <c r="F232" i="8"/>
  <c r="N232" i="8" s="1"/>
  <c r="G231" i="8"/>
  <c r="F231" i="8"/>
  <c r="N231" i="8" s="1"/>
  <c r="G230" i="8"/>
  <c r="F230" i="8"/>
  <c r="N230" i="8" s="1"/>
  <c r="G229" i="8"/>
  <c r="F229" i="8"/>
  <c r="N229" i="8" s="1"/>
  <c r="G228" i="8"/>
  <c r="F228" i="8"/>
  <c r="N228" i="8" s="1"/>
  <c r="G227" i="8"/>
  <c r="F227" i="8"/>
  <c r="N227" i="8" s="1"/>
  <c r="G226" i="8"/>
  <c r="F226" i="8"/>
  <c r="N226" i="8" s="1"/>
  <c r="G225" i="8"/>
  <c r="F225" i="8"/>
  <c r="N225" i="8" s="1"/>
  <c r="G224" i="8"/>
  <c r="F224" i="8"/>
  <c r="N224" i="8" s="1"/>
  <c r="G223" i="8"/>
  <c r="F223" i="8"/>
  <c r="N223" i="8" s="1"/>
  <c r="G222" i="8"/>
  <c r="F222" i="8"/>
  <c r="N222" i="8" s="1"/>
  <c r="G221" i="8"/>
  <c r="F221" i="8"/>
  <c r="N221" i="8" s="1"/>
  <c r="G220" i="8"/>
  <c r="F220" i="8"/>
  <c r="N220" i="8" s="1"/>
  <c r="G219" i="8"/>
  <c r="F219" i="8"/>
  <c r="N219" i="8" s="1"/>
  <c r="G218" i="8"/>
  <c r="F218" i="8"/>
  <c r="N218" i="8" s="1"/>
  <c r="G217" i="8"/>
  <c r="F217" i="8"/>
  <c r="N217" i="8" s="1"/>
  <c r="G216" i="8"/>
  <c r="F216" i="8"/>
  <c r="N216" i="8" s="1"/>
  <c r="G215" i="8"/>
  <c r="F215" i="8"/>
  <c r="N215" i="8" s="1"/>
  <c r="G214" i="8"/>
  <c r="F214" i="8"/>
  <c r="N214" i="8" s="1"/>
  <c r="G213" i="8"/>
  <c r="F213" i="8"/>
  <c r="N213" i="8" s="1"/>
  <c r="G212" i="8"/>
  <c r="F212" i="8"/>
  <c r="N212" i="8" s="1"/>
  <c r="G211" i="8"/>
  <c r="F211" i="8"/>
  <c r="N211" i="8" s="1"/>
  <c r="G210" i="8"/>
  <c r="F210" i="8"/>
  <c r="N210" i="8" s="1"/>
  <c r="G209" i="8"/>
  <c r="F209" i="8"/>
  <c r="N209" i="8" s="1"/>
  <c r="G208" i="8"/>
  <c r="F208" i="8"/>
  <c r="N208" i="8" s="1"/>
  <c r="G207" i="8"/>
  <c r="F207" i="8"/>
  <c r="N207" i="8" s="1"/>
  <c r="G206" i="8"/>
  <c r="F206" i="8"/>
  <c r="N206" i="8" s="1"/>
  <c r="G205" i="8"/>
  <c r="F205" i="8"/>
  <c r="N205" i="8" s="1"/>
  <c r="G204" i="8"/>
  <c r="F204" i="8"/>
  <c r="N204" i="8" s="1"/>
  <c r="G203" i="8"/>
  <c r="F203" i="8"/>
  <c r="N203" i="8" s="1"/>
  <c r="G202" i="8"/>
  <c r="F202" i="8"/>
  <c r="N202" i="8" s="1"/>
  <c r="G201" i="8"/>
  <c r="F201" i="8"/>
  <c r="N201" i="8" s="1"/>
  <c r="G200" i="8"/>
  <c r="F200" i="8"/>
  <c r="N200" i="8" s="1"/>
  <c r="G199" i="8"/>
  <c r="F199" i="8"/>
  <c r="N199" i="8" s="1"/>
  <c r="G198" i="8"/>
  <c r="F198" i="8"/>
  <c r="N198" i="8" s="1"/>
  <c r="G197" i="8"/>
  <c r="F197" i="8"/>
  <c r="N197" i="8" s="1"/>
  <c r="G196" i="8"/>
  <c r="F196" i="8"/>
  <c r="N196" i="8" s="1"/>
  <c r="G195" i="8"/>
  <c r="F195" i="8"/>
  <c r="N195" i="8" s="1"/>
  <c r="G194" i="8"/>
  <c r="F194" i="8"/>
  <c r="N194" i="8" s="1"/>
  <c r="G193" i="8"/>
  <c r="F193" i="8"/>
  <c r="N193" i="8" s="1"/>
  <c r="G192" i="8"/>
  <c r="F192" i="8"/>
  <c r="N192" i="8" s="1"/>
  <c r="G191" i="8"/>
  <c r="F191" i="8"/>
  <c r="N191" i="8" s="1"/>
  <c r="G190" i="8"/>
  <c r="F190" i="8"/>
  <c r="N190" i="8" s="1"/>
  <c r="G189" i="8"/>
  <c r="F189" i="8"/>
  <c r="N189" i="8" s="1"/>
  <c r="G188" i="8"/>
  <c r="F188" i="8"/>
  <c r="N188" i="8" s="1"/>
  <c r="G187" i="8"/>
  <c r="F187" i="8"/>
  <c r="N187" i="8" s="1"/>
  <c r="G186" i="8"/>
  <c r="F186" i="8"/>
  <c r="N186" i="8" s="1"/>
  <c r="G185" i="8"/>
  <c r="F185" i="8"/>
  <c r="N185" i="8" s="1"/>
  <c r="G184" i="8"/>
  <c r="F184" i="8"/>
  <c r="N184" i="8" s="1"/>
  <c r="G183" i="8"/>
  <c r="F183" i="8"/>
  <c r="N183" i="8" s="1"/>
  <c r="G182" i="8"/>
  <c r="F182" i="8"/>
  <c r="N182" i="8" s="1"/>
  <c r="G181" i="8"/>
  <c r="F181" i="8"/>
  <c r="N181" i="8" s="1"/>
  <c r="G180" i="8"/>
  <c r="F180" i="8"/>
  <c r="N180" i="8" s="1"/>
  <c r="G179" i="8"/>
  <c r="F179" i="8"/>
  <c r="N179" i="8" s="1"/>
  <c r="G178" i="8"/>
  <c r="F178" i="8"/>
  <c r="N178" i="8" s="1"/>
  <c r="G177" i="8"/>
  <c r="F177" i="8"/>
  <c r="N177" i="8" s="1"/>
  <c r="G176" i="8"/>
  <c r="F176" i="8"/>
  <c r="N176" i="8" s="1"/>
  <c r="G175" i="8"/>
  <c r="F175" i="8"/>
  <c r="N175" i="8" s="1"/>
  <c r="G174" i="8"/>
  <c r="F174" i="8"/>
  <c r="N174" i="8" s="1"/>
  <c r="G173" i="8"/>
  <c r="F173" i="8"/>
  <c r="N173" i="8" s="1"/>
  <c r="G172" i="8"/>
  <c r="F172" i="8"/>
  <c r="N172" i="8" s="1"/>
  <c r="G171" i="8"/>
  <c r="F171" i="8"/>
  <c r="N171" i="8" s="1"/>
  <c r="G170" i="8"/>
  <c r="F170" i="8"/>
  <c r="N170" i="8" s="1"/>
  <c r="G169" i="8"/>
  <c r="F169" i="8"/>
  <c r="N169" i="8" s="1"/>
  <c r="G168" i="8"/>
  <c r="F168" i="8"/>
  <c r="N168" i="8" s="1"/>
  <c r="G167" i="8"/>
  <c r="F167" i="8"/>
  <c r="N167" i="8" s="1"/>
  <c r="G166" i="8"/>
  <c r="F166" i="8"/>
  <c r="N166" i="8" s="1"/>
  <c r="G165" i="8"/>
  <c r="F165" i="8"/>
  <c r="N165" i="8" s="1"/>
  <c r="E165" i="8"/>
  <c r="G164" i="8"/>
  <c r="F164" i="8"/>
  <c r="N164" i="8" s="1"/>
  <c r="G163" i="8"/>
  <c r="F163" i="8"/>
  <c r="N163" i="8" s="1"/>
  <c r="G162" i="8"/>
  <c r="F162" i="8"/>
  <c r="N162" i="8" s="1"/>
  <c r="G161" i="8"/>
  <c r="F161" i="8"/>
  <c r="N161" i="8" s="1"/>
  <c r="G160" i="8"/>
  <c r="F160" i="8"/>
  <c r="N160" i="8" s="1"/>
  <c r="G159" i="8"/>
  <c r="F159" i="8"/>
  <c r="N159" i="8" s="1"/>
  <c r="G158" i="8"/>
  <c r="F158" i="8"/>
  <c r="N158" i="8" s="1"/>
  <c r="G157" i="8"/>
  <c r="F157" i="8"/>
  <c r="N157" i="8" s="1"/>
  <c r="G156" i="8"/>
  <c r="F156" i="8"/>
  <c r="N156" i="8" s="1"/>
  <c r="G155" i="8"/>
  <c r="F155" i="8"/>
  <c r="N155" i="8" s="1"/>
  <c r="G154" i="8"/>
  <c r="F154" i="8"/>
  <c r="N154" i="8" s="1"/>
  <c r="G153" i="8"/>
  <c r="F153" i="8"/>
  <c r="N153" i="8" s="1"/>
  <c r="G152" i="8"/>
  <c r="F152" i="8"/>
  <c r="N152" i="8" s="1"/>
  <c r="E152" i="8"/>
  <c r="G151" i="8"/>
  <c r="F151" i="8"/>
  <c r="N151" i="8" s="1"/>
  <c r="G150" i="8"/>
  <c r="F150" i="8"/>
  <c r="N150" i="8" s="1"/>
  <c r="G149" i="8"/>
  <c r="F149" i="8"/>
  <c r="N149" i="8" s="1"/>
  <c r="G148" i="8"/>
  <c r="F148" i="8"/>
  <c r="N148" i="8" s="1"/>
  <c r="G147" i="8"/>
  <c r="F147" i="8"/>
  <c r="N147" i="8" s="1"/>
  <c r="G146" i="8"/>
  <c r="F146" i="8"/>
  <c r="N146" i="8" s="1"/>
  <c r="G145" i="8"/>
  <c r="F145" i="8"/>
  <c r="N145" i="8" s="1"/>
  <c r="G144" i="8"/>
  <c r="F144" i="8"/>
  <c r="N144" i="8" s="1"/>
  <c r="G143" i="8"/>
  <c r="F143" i="8"/>
  <c r="N143" i="8" s="1"/>
  <c r="G142" i="8"/>
  <c r="F142" i="8"/>
  <c r="N142" i="8" s="1"/>
  <c r="G141" i="8"/>
  <c r="F141" i="8"/>
  <c r="N141" i="8" s="1"/>
  <c r="G140" i="8"/>
  <c r="F140" i="8"/>
  <c r="N140" i="8" s="1"/>
  <c r="G139" i="8"/>
  <c r="F139" i="8"/>
  <c r="N139" i="8" s="1"/>
  <c r="G138" i="8"/>
  <c r="F138" i="8"/>
  <c r="N138" i="8" s="1"/>
  <c r="G137" i="8"/>
  <c r="F137" i="8"/>
  <c r="N137" i="8" s="1"/>
  <c r="G136" i="8"/>
  <c r="F136" i="8"/>
  <c r="N136" i="8" s="1"/>
  <c r="G135" i="8"/>
  <c r="F135" i="8"/>
  <c r="N135" i="8" s="1"/>
  <c r="G134" i="8"/>
  <c r="F134" i="8"/>
  <c r="N134" i="8" s="1"/>
  <c r="G133" i="8"/>
  <c r="F133" i="8"/>
  <c r="N133" i="8" s="1"/>
  <c r="E133" i="8"/>
  <c r="G132" i="8"/>
  <c r="F132" i="8"/>
  <c r="N132" i="8" s="1"/>
  <c r="G131" i="8"/>
  <c r="F131" i="8"/>
  <c r="N131" i="8" s="1"/>
  <c r="G130" i="8"/>
  <c r="F130" i="8"/>
  <c r="N130" i="8" s="1"/>
  <c r="G129" i="8"/>
  <c r="F129" i="8"/>
  <c r="N129" i="8" s="1"/>
  <c r="G128" i="8"/>
  <c r="F128" i="8"/>
  <c r="N128" i="8" s="1"/>
  <c r="G127" i="8"/>
  <c r="F127" i="8"/>
  <c r="N127" i="8" s="1"/>
  <c r="G126" i="8"/>
  <c r="F126" i="8"/>
  <c r="N126" i="8" s="1"/>
  <c r="G125" i="8"/>
  <c r="F125" i="8"/>
  <c r="N125" i="8" s="1"/>
  <c r="G124" i="8"/>
  <c r="F124" i="8"/>
  <c r="N124" i="8" s="1"/>
  <c r="G123" i="8"/>
  <c r="F123" i="8"/>
  <c r="N123" i="8" s="1"/>
  <c r="G122" i="8"/>
  <c r="F122" i="8"/>
  <c r="N122" i="8" s="1"/>
  <c r="G121" i="8"/>
  <c r="F121" i="8"/>
  <c r="N121" i="8" s="1"/>
  <c r="G120" i="8"/>
  <c r="F120" i="8"/>
  <c r="N120" i="8" s="1"/>
  <c r="G119" i="8"/>
  <c r="F119" i="8"/>
  <c r="N119" i="8" s="1"/>
  <c r="G118" i="8"/>
  <c r="F118" i="8"/>
  <c r="N118" i="8" s="1"/>
  <c r="G117" i="8"/>
  <c r="F117" i="8"/>
  <c r="N117" i="8" s="1"/>
  <c r="G116" i="8"/>
  <c r="F116" i="8"/>
  <c r="N116" i="8" s="1"/>
  <c r="G115" i="8"/>
  <c r="F115" i="8"/>
  <c r="N115" i="8" s="1"/>
  <c r="G114" i="8"/>
  <c r="F114" i="8"/>
  <c r="N114" i="8" s="1"/>
  <c r="G113" i="8"/>
  <c r="F113" i="8"/>
  <c r="N113" i="8" s="1"/>
  <c r="G112" i="8"/>
  <c r="F112" i="8"/>
  <c r="N112" i="8" s="1"/>
  <c r="G111" i="8"/>
  <c r="F111" i="8"/>
  <c r="N111" i="8" s="1"/>
  <c r="G110" i="8"/>
  <c r="F110" i="8"/>
  <c r="N110" i="8" s="1"/>
  <c r="G109" i="8"/>
  <c r="F109" i="8"/>
  <c r="N109" i="8" s="1"/>
  <c r="G108" i="8"/>
  <c r="F108" i="8"/>
  <c r="N108" i="8" s="1"/>
  <c r="G107" i="8"/>
  <c r="F107" i="8"/>
  <c r="N107" i="8" s="1"/>
  <c r="G106" i="8"/>
  <c r="F106" i="8"/>
  <c r="N106" i="8" s="1"/>
  <c r="G105" i="8"/>
  <c r="F105" i="8"/>
  <c r="N105" i="8" s="1"/>
  <c r="G104" i="8"/>
  <c r="F104" i="8"/>
  <c r="N104" i="8" s="1"/>
  <c r="G103" i="8"/>
  <c r="F103" i="8"/>
  <c r="N103" i="8" s="1"/>
  <c r="G102" i="8"/>
  <c r="F102" i="8"/>
  <c r="N102" i="8" s="1"/>
  <c r="G101" i="8"/>
  <c r="F101" i="8"/>
  <c r="N101" i="8" s="1"/>
  <c r="E101" i="8"/>
  <c r="G100" i="8"/>
  <c r="F100" i="8"/>
  <c r="N100" i="8" s="1"/>
  <c r="G99" i="8"/>
  <c r="F99" i="8"/>
  <c r="N99" i="8" s="1"/>
  <c r="G98" i="8"/>
  <c r="F98" i="8"/>
  <c r="N98" i="8" s="1"/>
  <c r="G97" i="8"/>
  <c r="F97" i="8"/>
  <c r="N97" i="8" s="1"/>
  <c r="G96" i="8"/>
  <c r="F96" i="8"/>
  <c r="N96" i="8" s="1"/>
  <c r="G95" i="8"/>
  <c r="F95" i="8"/>
  <c r="N95" i="8" s="1"/>
  <c r="G94" i="8"/>
  <c r="F94" i="8"/>
  <c r="N94" i="8" s="1"/>
  <c r="G93" i="8"/>
  <c r="F93" i="8"/>
  <c r="N93" i="8" s="1"/>
  <c r="G92" i="8"/>
  <c r="F92" i="8"/>
  <c r="N92" i="8" s="1"/>
  <c r="G91" i="8"/>
  <c r="F91" i="8"/>
  <c r="N91" i="8" s="1"/>
  <c r="G90" i="8"/>
  <c r="F90" i="8"/>
  <c r="N90" i="8" s="1"/>
  <c r="G89" i="8"/>
  <c r="F89" i="8"/>
  <c r="N89" i="8" s="1"/>
  <c r="G88" i="8"/>
  <c r="F88" i="8"/>
  <c r="N88" i="8" s="1"/>
  <c r="E88" i="8"/>
  <c r="G87" i="8"/>
  <c r="F87" i="8"/>
  <c r="N87" i="8" s="1"/>
  <c r="G86" i="8"/>
  <c r="F86" i="8"/>
  <c r="N86" i="8" s="1"/>
  <c r="G85" i="8"/>
  <c r="F85" i="8"/>
  <c r="N85" i="8" s="1"/>
  <c r="G84" i="8"/>
  <c r="F84" i="8"/>
  <c r="N84" i="8" s="1"/>
  <c r="G83" i="8"/>
  <c r="F83" i="8"/>
  <c r="N83" i="8" s="1"/>
  <c r="G82" i="8"/>
  <c r="F82" i="8"/>
  <c r="E82" i="8" s="1"/>
  <c r="G81" i="8"/>
  <c r="F81" i="8"/>
  <c r="N81" i="8" s="1"/>
  <c r="G80" i="8"/>
  <c r="F80" i="8"/>
  <c r="N80" i="8" s="1"/>
  <c r="G79" i="8"/>
  <c r="F79" i="8"/>
  <c r="N79" i="8" s="1"/>
  <c r="G78" i="8"/>
  <c r="F78" i="8"/>
  <c r="N78" i="8" s="1"/>
  <c r="G77" i="8"/>
  <c r="F77" i="8"/>
  <c r="N77" i="8" s="1"/>
  <c r="G76" i="8"/>
  <c r="F76" i="8"/>
  <c r="N76" i="8" s="1"/>
  <c r="G75" i="8"/>
  <c r="F75" i="8"/>
  <c r="N75" i="8" s="1"/>
  <c r="G74" i="8"/>
  <c r="F74" i="8"/>
  <c r="N74" i="8" s="1"/>
  <c r="G73" i="8"/>
  <c r="F73" i="8"/>
  <c r="N73" i="8" s="1"/>
  <c r="G72" i="8"/>
  <c r="F72" i="8"/>
  <c r="N72" i="8" s="1"/>
  <c r="G71" i="8"/>
  <c r="F71" i="8"/>
  <c r="N71" i="8" s="1"/>
  <c r="G70" i="8"/>
  <c r="F70" i="8"/>
  <c r="N70" i="8" s="1"/>
  <c r="G69" i="8"/>
  <c r="F69" i="8"/>
  <c r="N69" i="8" s="1"/>
  <c r="G68" i="8"/>
  <c r="F68" i="8"/>
  <c r="N68" i="8" s="1"/>
  <c r="E68" i="8"/>
  <c r="G67" i="8"/>
  <c r="F67" i="8"/>
  <c r="N67" i="8" s="1"/>
  <c r="G66" i="8"/>
  <c r="F66" i="8"/>
  <c r="N66" i="8" s="1"/>
  <c r="G65" i="8"/>
  <c r="F65" i="8"/>
  <c r="N65" i="8" s="1"/>
  <c r="G64" i="8"/>
  <c r="F64" i="8"/>
  <c r="N64" i="8" s="1"/>
  <c r="G63" i="8"/>
  <c r="F63" i="8"/>
  <c r="N63" i="8" s="1"/>
  <c r="G62" i="8"/>
  <c r="F62" i="8"/>
  <c r="N62" i="8" s="1"/>
  <c r="G61" i="8"/>
  <c r="F61" i="8"/>
  <c r="N61" i="8" s="1"/>
  <c r="G60" i="8"/>
  <c r="F60" i="8"/>
  <c r="N60" i="8" s="1"/>
  <c r="G59" i="8"/>
  <c r="F59" i="8"/>
  <c r="N59" i="8" s="1"/>
  <c r="G58" i="8"/>
  <c r="F58" i="8"/>
  <c r="N58" i="8" s="1"/>
  <c r="G57" i="8"/>
  <c r="F57" i="8"/>
  <c r="N57" i="8" s="1"/>
  <c r="G56" i="8"/>
  <c r="F56" i="8"/>
  <c r="N56" i="8" s="1"/>
  <c r="G55" i="8"/>
  <c r="F55" i="8"/>
  <c r="N55" i="8" s="1"/>
  <c r="G54" i="8"/>
  <c r="F54" i="8"/>
  <c r="N54" i="8" s="1"/>
  <c r="G53" i="8"/>
  <c r="F53" i="8"/>
  <c r="N53" i="8" s="1"/>
  <c r="G52" i="8"/>
  <c r="F52" i="8"/>
  <c r="N52" i="8" s="1"/>
  <c r="G51" i="8"/>
  <c r="F51" i="8"/>
  <c r="N51" i="8" s="1"/>
  <c r="G50" i="8"/>
  <c r="F50" i="8"/>
  <c r="N50" i="8" s="1"/>
  <c r="G49" i="8"/>
  <c r="F49" i="8"/>
  <c r="N49" i="8" s="1"/>
  <c r="G48" i="8"/>
  <c r="F48" i="8"/>
  <c r="N48" i="8" s="1"/>
  <c r="G47" i="8"/>
  <c r="F47" i="8"/>
  <c r="N47" i="8" s="1"/>
  <c r="G46" i="8"/>
  <c r="F46" i="8"/>
  <c r="N46" i="8" s="1"/>
  <c r="G45" i="8"/>
  <c r="F45" i="8"/>
  <c r="N45" i="8" s="1"/>
  <c r="G44" i="8"/>
  <c r="F44" i="8"/>
  <c r="N44" i="8" s="1"/>
  <c r="G43" i="8"/>
  <c r="F43" i="8"/>
  <c r="N43" i="8" s="1"/>
  <c r="G42" i="8"/>
  <c r="F42" i="8"/>
  <c r="N42" i="8" s="1"/>
  <c r="G41" i="8"/>
  <c r="F41" i="8"/>
  <c r="N41" i="8" s="1"/>
  <c r="E41" i="8"/>
  <c r="G40" i="8"/>
  <c r="F40" i="8"/>
  <c r="N40" i="8" s="1"/>
  <c r="G39" i="8"/>
  <c r="F39" i="8"/>
  <c r="N39" i="8" s="1"/>
  <c r="G38" i="8"/>
  <c r="F38" i="8"/>
  <c r="N38" i="8" s="1"/>
  <c r="G37" i="8"/>
  <c r="F37" i="8"/>
  <c r="N37" i="8" s="1"/>
  <c r="G36" i="8"/>
  <c r="F36" i="8"/>
  <c r="N36" i="8" s="1"/>
  <c r="E36" i="8"/>
  <c r="G35" i="8"/>
  <c r="F35" i="8"/>
  <c r="N35" i="8" s="1"/>
  <c r="G34" i="8"/>
  <c r="F34" i="8"/>
  <c r="N34" i="8" s="1"/>
  <c r="G33" i="8"/>
  <c r="F33" i="8"/>
  <c r="N33" i="8" s="1"/>
  <c r="G32" i="8"/>
  <c r="F32" i="8"/>
  <c r="N32" i="8" s="1"/>
  <c r="G31" i="8"/>
  <c r="F31" i="8"/>
  <c r="N31" i="8" s="1"/>
  <c r="G30" i="8"/>
  <c r="F30" i="8"/>
  <c r="E30" i="8" s="1"/>
  <c r="G29" i="8"/>
  <c r="F29" i="8"/>
  <c r="N29" i="8" s="1"/>
  <c r="G28" i="8"/>
  <c r="F28" i="8"/>
  <c r="N28" i="8" s="1"/>
  <c r="G27" i="8"/>
  <c r="F27" i="8"/>
  <c r="N27" i="8" s="1"/>
  <c r="G26" i="8"/>
  <c r="F26" i="8"/>
  <c r="N26" i="8" s="1"/>
  <c r="G25" i="8"/>
  <c r="F25" i="8"/>
  <c r="N25" i="8" s="1"/>
  <c r="G24" i="8"/>
  <c r="F24" i="8"/>
  <c r="N24" i="8" s="1"/>
  <c r="G23" i="8"/>
  <c r="F23" i="8"/>
  <c r="N23" i="8" s="1"/>
  <c r="G22" i="8"/>
  <c r="F22" i="8"/>
  <c r="E22" i="8" s="1"/>
  <c r="G21" i="8"/>
  <c r="F21" i="8"/>
  <c r="N21" i="8" s="1"/>
  <c r="G20" i="8"/>
  <c r="F20" i="8"/>
  <c r="N20" i="8" s="1"/>
  <c r="G19" i="8"/>
  <c r="F19" i="8"/>
  <c r="N19" i="8" s="1"/>
  <c r="G18" i="8"/>
  <c r="F18" i="8"/>
  <c r="N18" i="8" s="1"/>
  <c r="G17" i="8"/>
  <c r="F17" i="8"/>
  <c r="N17" i="8" s="1"/>
  <c r="G16" i="8"/>
  <c r="F16" i="8"/>
  <c r="N16" i="8" s="1"/>
  <c r="G15" i="8"/>
  <c r="F15" i="8"/>
  <c r="N15" i="8" s="1"/>
  <c r="G14" i="8"/>
  <c r="F14" i="8"/>
  <c r="N14" i="8" s="1"/>
  <c r="G13" i="8"/>
  <c r="F13" i="8"/>
  <c r="N13" i="8" s="1"/>
  <c r="G12" i="8"/>
  <c r="F12" i="8"/>
  <c r="N12" i="8" s="1"/>
  <c r="G11" i="8"/>
  <c r="F11" i="8"/>
  <c r="E11" i="8" s="1"/>
  <c r="G10" i="8"/>
  <c r="F10" i="8"/>
  <c r="N10" i="8" s="1"/>
  <c r="G9" i="8"/>
  <c r="F9" i="8"/>
  <c r="N9" i="8" s="1"/>
  <c r="G8" i="8"/>
  <c r="F8" i="8"/>
  <c r="N8" i="8" s="1"/>
  <c r="G7" i="8"/>
  <c r="F7" i="8"/>
  <c r="N7" i="8" s="1"/>
  <c r="G6" i="8"/>
  <c r="F6" i="8"/>
  <c r="N6" i="8" s="1"/>
  <c r="G5" i="8"/>
  <c r="F5" i="8"/>
  <c r="N5" i="8" s="1"/>
  <c r="G4" i="8"/>
  <c r="F4" i="8"/>
  <c r="E4" i="8" s="1"/>
  <c r="F7" i="2"/>
  <c r="E7" i="2" s="1"/>
  <c r="G7" i="2"/>
  <c r="J7" i="2" s="1"/>
  <c r="M7" i="2" s="1"/>
  <c r="O7" i="2" s="1"/>
  <c r="N7" i="2"/>
  <c r="F5" i="2"/>
  <c r="E5" i="2" s="1"/>
  <c r="G5" i="2"/>
  <c r="J5" i="2" s="1"/>
  <c r="M5" i="2" s="1"/>
  <c r="O5" i="2" s="1"/>
  <c r="N5" i="2"/>
  <c r="F12" i="2"/>
  <c r="E12" i="2" s="1"/>
  <c r="G12" i="2"/>
  <c r="J12" i="2" s="1"/>
  <c r="M12" i="2" s="1"/>
  <c r="O12" i="2" s="1"/>
  <c r="F13" i="2"/>
  <c r="N13" i="2" s="1"/>
  <c r="G13" i="2"/>
  <c r="F14" i="2"/>
  <c r="E14" i="2" s="1"/>
  <c r="G14" i="2"/>
  <c r="J14" i="2" s="1"/>
  <c r="M14" i="2" s="1"/>
  <c r="O14" i="2" s="1"/>
  <c r="N14" i="2"/>
  <c r="F15" i="2"/>
  <c r="E15" i="2" s="1"/>
  <c r="G15" i="2"/>
  <c r="F16" i="2"/>
  <c r="E16" i="2" s="1"/>
  <c r="G16" i="2"/>
  <c r="J16" i="2" s="1"/>
  <c r="M16" i="2" s="1"/>
  <c r="O16" i="2" s="1"/>
  <c r="F17" i="2"/>
  <c r="N17" i="2" s="1"/>
  <c r="G17" i="2"/>
  <c r="J17" i="2" s="1"/>
  <c r="M17" i="2" s="1"/>
  <c r="O17" i="2" s="1"/>
  <c r="L473" i="7"/>
  <c r="P3469" i="5"/>
  <c r="N3468" i="5"/>
  <c r="K3468" i="5"/>
  <c r="J3468" i="5"/>
  <c r="O3468" i="5" s="1"/>
  <c r="H3468" i="5"/>
  <c r="G3468" i="5"/>
  <c r="F3468" i="5"/>
  <c r="E3468" i="5"/>
  <c r="O3467" i="5"/>
  <c r="M3467" i="5"/>
  <c r="I3467" i="5"/>
  <c r="L3467" i="5" s="1"/>
  <c r="P3467" i="5" s="1"/>
  <c r="O3466" i="5"/>
  <c r="M3466" i="5"/>
  <c r="L3466" i="5"/>
  <c r="P3466" i="5" s="1"/>
  <c r="I3466" i="5"/>
  <c r="O3465" i="5"/>
  <c r="M3465" i="5"/>
  <c r="L3465" i="5"/>
  <c r="P3465" i="5" s="1"/>
  <c r="I3465" i="5"/>
  <c r="O3464" i="5"/>
  <c r="M3464" i="5"/>
  <c r="L3464" i="5"/>
  <c r="P3464" i="5" s="1"/>
  <c r="I3464" i="5"/>
  <c r="P3463" i="5"/>
  <c r="O3463" i="5"/>
  <c r="M3463" i="5"/>
  <c r="I3463" i="5"/>
  <c r="L3463" i="5" s="1"/>
  <c r="O3462" i="5"/>
  <c r="M3462" i="5"/>
  <c r="I3462" i="5"/>
  <c r="L3462" i="5" s="1"/>
  <c r="P3462" i="5" s="1"/>
  <c r="O3461" i="5"/>
  <c r="M3461" i="5"/>
  <c r="I3461" i="5"/>
  <c r="L3461" i="5" s="1"/>
  <c r="P3461" i="5" s="1"/>
  <c r="O3460" i="5"/>
  <c r="M3460" i="5"/>
  <c r="L3460" i="5"/>
  <c r="P3460" i="5" s="1"/>
  <c r="I3460" i="5"/>
  <c r="O3459" i="5"/>
  <c r="M3459" i="5"/>
  <c r="I3459" i="5"/>
  <c r="L3459" i="5" s="1"/>
  <c r="P3459" i="5" s="1"/>
  <c r="O3458" i="5"/>
  <c r="M3458" i="5"/>
  <c r="L3458" i="5"/>
  <c r="P3458" i="5" s="1"/>
  <c r="I3458" i="5"/>
  <c r="O3457" i="5"/>
  <c r="M3457" i="5"/>
  <c r="L3457" i="5"/>
  <c r="P3457" i="5" s="1"/>
  <c r="I3457" i="5"/>
  <c r="O3456" i="5"/>
  <c r="M3456" i="5"/>
  <c r="L3456" i="5"/>
  <c r="P3456" i="5" s="1"/>
  <c r="I3456" i="5"/>
  <c r="P3455" i="5"/>
  <c r="O3455" i="5"/>
  <c r="M3455" i="5"/>
  <c r="I3455" i="5"/>
  <c r="L3455" i="5" s="1"/>
  <c r="O3454" i="5"/>
  <c r="M3454" i="5"/>
  <c r="I3454" i="5"/>
  <c r="L3454" i="5" s="1"/>
  <c r="P3454" i="5" s="1"/>
  <c r="O3453" i="5"/>
  <c r="M3453" i="5"/>
  <c r="I3453" i="5"/>
  <c r="L3453" i="5" s="1"/>
  <c r="P3453" i="5" s="1"/>
  <c r="O3452" i="5"/>
  <c r="M3452" i="5"/>
  <c r="L3452" i="5"/>
  <c r="P3452" i="5" s="1"/>
  <c r="I3452" i="5"/>
  <c r="O3451" i="5"/>
  <c r="M3451" i="5"/>
  <c r="I3451" i="5"/>
  <c r="L3451" i="5" s="1"/>
  <c r="P3451" i="5" s="1"/>
  <c r="O3450" i="5"/>
  <c r="M3450" i="5"/>
  <c r="L3450" i="5"/>
  <c r="P3450" i="5" s="1"/>
  <c r="I3450" i="5"/>
  <c r="O3449" i="5"/>
  <c r="M3449" i="5"/>
  <c r="L3449" i="5"/>
  <c r="P3449" i="5" s="1"/>
  <c r="I3449" i="5"/>
  <c r="O3448" i="5"/>
  <c r="M3448" i="5"/>
  <c r="L3448" i="5"/>
  <c r="P3448" i="5" s="1"/>
  <c r="I3448" i="5"/>
  <c r="P3447" i="5"/>
  <c r="O3447" i="5"/>
  <c r="M3447" i="5"/>
  <c r="I3447" i="5"/>
  <c r="L3447" i="5" s="1"/>
  <c r="O3446" i="5"/>
  <c r="M3446" i="5"/>
  <c r="I3446" i="5"/>
  <c r="L3446" i="5" s="1"/>
  <c r="P3446" i="5" s="1"/>
  <c r="O3445" i="5"/>
  <c r="M3445" i="5"/>
  <c r="I3445" i="5"/>
  <c r="L3445" i="5" s="1"/>
  <c r="P3445" i="5" s="1"/>
  <c r="O3444" i="5"/>
  <c r="M3444" i="5"/>
  <c r="L3444" i="5"/>
  <c r="P3444" i="5" s="1"/>
  <c r="I3444" i="5"/>
  <c r="O3443" i="5"/>
  <c r="M3443" i="5"/>
  <c r="I3443" i="5"/>
  <c r="L3443" i="5" s="1"/>
  <c r="P3443" i="5" s="1"/>
  <c r="O3442" i="5"/>
  <c r="M3442" i="5"/>
  <c r="L3442" i="5"/>
  <c r="P3442" i="5" s="1"/>
  <c r="I3442" i="5"/>
  <c r="O3441" i="5"/>
  <c r="M3441" i="5"/>
  <c r="L3441" i="5"/>
  <c r="P3441" i="5" s="1"/>
  <c r="I3441" i="5"/>
  <c r="O3440" i="5"/>
  <c r="M3440" i="5"/>
  <c r="L3440" i="5"/>
  <c r="P3440" i="5" s="1"/>
  <c r="I3440" i="5"/>
  <c r="P3439" i="5"/>
  <c r="O3439" i="5"/>
  <c r="M3439" i="5"/>
  <c r="I3439" i="5"/>
  <c r="L3439" i="5" s="1"/>
  <c r="O3438" i="5"/>
  <c r="M3438" i="5"/>
  <c r="I3438" i="5"/>
  <c r="L3438" i="5" s="1"/>
  <c r="P3438" i="5" s="1"/>
  <c r="O3437" i="5"/>
  <c r="M3437" i="5"/>
  <c r="I3437" i="5"/>
  <c r="L3437" i="5" s="1"/>
  <c r="P3437" i="5" s="1"/>
  <c r="O3436" i="5"/>
  <c r="M3436" i="5"/>
  <c r="L3436" i="5"/>
  <c r="P3436" i="5" s="1"/>
  <c r="I3436" i="5"/>
  <c r="O3435" i="5"/>
  <c r="M3435" i="5"/>
  <c r="I3435" i="5"/>
  <c r="L3435" i="5" s="1"/>
  <c r="P3435" i="5" s="1"/>
  <c r="O3434" i="5"/>
  <c r="M3434" i="5"/>
  <c r="L3434" i="5"/>
  <c r="P3434" i="5" s="1"/>
  <c r="I3434" i="5"/>
  <c r="O3433" i="5"/>
  <c r="M3433" i="5"/>
  <c r="L3433" i="5"/>
  <c r="P3433" i="5" s="1"/>
  <c r="I3433" i="5"/>
  <c r="O3432" i="5"/>
  <c r="M3432" i="5"/>
  <c r="L3432" i="5"/>
  <c r="P3432" i="5" s="1"/>
  <c r="I3432" i="5"/>
  <c r="P3431" i="5"/>
  <c r="O3431" i="5"/>
  <c r="M3431" i="5"/>
  <c r="I3431" i="5"/>
  <c r="L3431" i="5" s="1"/>
  <c r="O3430" i="5"/>
  <c r="M3430" i="5"/>
  <c r="I3430" i="5"/>
  <c r="L3430" i="5" s="1"/>
  <c r="P3430" i="5" s="1"/>
  <c r="O3429" i="5"/>
  <c r="M3429" i="5"/>
  <c r="I3429" i="5"/>
  <c r="L3429" i="5" s="1"/>
  <c r="P3429" i="5" s="1"/>
  <c r="O3428" i="5"/>
  <c r="M3428" i="5"/>
  <c r="L3428" i="5"/>
  <c r="P3428" i="5" s="1"/>
  <c r="I3428" i="5"/>
  <c r="O3427" i="5"/>
  <c r="M3427" i="5"/>
  <c r="I3427" i="5"/>
  <c r="L3427" i="5" s="1"/>
  <c r="P3427" i="5" s="1"/>
  <c r="O3426" i="5"/>
  <c r="M3426" i="5"/>
  <c r="L3426" i="5"/>
  <c r="P3426" i="5" s="1"/>
  <c r="I3426" i="5"/>
  <c r="O3425" i="5"/>
  <c r="M3425" i="5"/>
  <c r="L3425" i="5"/>
  <c r="P3425" i="5" s="1"/>
  <c r="I3425" i="5"/>
  <c r="O3424" i="5"/>
  <c r="M3424" i="5"/>
  <c r="L3424" i="5"/>
  <c r="P3424" i="5" s="1"/>
  <c r="I3424" i="5"/>
  <c r="P3423" i="5"/>
  <c r="O3423" i="5"/>
  <c r="M3423" i="5"/>
  <c r="I3423" i="5"/>
  <c r="L3423" i="5" s="1"/>
  <c r="O3422" i="5"/>
  <c r="M3422" i="5"/>
  <c r="I3422" i="5"/>
  <c r="L3422" i="5" s="1"/>
  <c r="P3422" i="5" s="1"/>
  <c r="O3421" i="5"/>
  <c r="M3421" i="5"/>
  <c r="I3421" i="5"/>
  <c r="L3421" i="5" s="1"/>
  <c r="P3421" i="5" s="1"/>
  <c r="O3420" i="5"/>
  <c r="M3420" i="5"/>
  <c r="L3420" i="5"/>
  <c r="P3420" i="5" s="1"/>
  <c r="I3420" i="5"/>
  <c r="O3419" i="5"/>
  <c r="M3419" i="5"/>
  <c r="I3419" i="5"/>
  <c r="L3419" i="5" s="1"/>
  <c r="P3419" i="5" s="1"/>
  <c r="O3418" i="5"/>
  <c r="M3418" i="5"/>
  <c r="L3418" i="5"/>
  <c r="P3418" i="5" s="1"/>
  <c r="I3418" i="5"/>
  <c r="O3417" i="5"/>
  <c r="M3417" i="5"/>
  <c r="L3417" i="5"/>
  <c r="P3417" i="5" s="1"/>
  <c r="I3417" i="5"/>
  <c r="O3416" i="5"/>
  <c r="M3416" i="5"/>
  <c r="L3416" i="5"/>
  <c r="P3416" i="5" s="1"/>
  <c r="I3416" i="5"/>
  <c r="P3415" i="5"/>
  <c r="O3415" i="5"/>
  <c r="M3415" i="5"/>
  <c r="I3415" i="5"/>
  <c r="L3415" i="5" s="1"/>
  <c r="O3414" i="5"/>
  <c r="M3414" i="5"/>
  <c r="I3414" i="5"/>
  <c r="L3414" i="5" s="1"/>
  <c r="P3414" i="5" s="1"/>
  <c r="O3413" i="5"/>
  <c r="M3413" i="5"/>
  <c r="I3413" i="5"/>
  <c r="L3413" i="5" s="1"/>
  <c r="P3413" i="5" s="1"/>
  <c r="O3412" i="5"/>
  <c r="M3412" i="5"/>
  <c r="L3412" i="5"/>
  <c r="P3412" i="5" s="1"/>
  <c r="I3412" i="5"/>
  <c r="O3411" i="5"/>
  <c r="M3411" i="5"/>
  <c r="I3411" i="5"/>
  <c r="L3411" i="5" s="1"/>
  <c r="P3411" i="5" s="1"/>
  <c r="O3410" i="5"/>
  <c r="M3410" i="5"/>
  <c r="L3410" i="5"/>
  <c r="P3410" i="5" s="1"/>
  <c r="I3410" i="5"/>
  <c r="O3409" i="5"/>
  <c r="M3409" i="5"/>
  <c r="L3409" i="5"/>
  <c r="P3409" i="5" s="1"/>
  <c r="I3409" i="5"/>
  <c r="O3408" i="5"/>
  <c r="M3408" i="5"/>
  <c r="L3408" i="5"/>
  <c r="P3408" i="5" s="1"/>
  <c r="I3408" i="5"/>
  <c r="O3407" i="5"/>
  <c r="M3407" i="5"/>
  <c r="I3407" i="5"/>
  <c r="L3407" i="5" s="1"/>
  <c r="P3407" i="5" s="1"/>
  <c r="O3406" i="5"/>
  <c r="M3406" i="5"/>
  <c r="L3406" i="5"/>
  <c r="P3406" i="5" s="1"/>
  <c r="I3406" i="5"/>
  <c r="O3405" i="5"/>
  <c r="M3405" i="5"/>
  <c r="I3405" i="5"/>
  <c r="L3405" i="5" s="1"/>
  <c r="P3405" i="5" s="1"/>
  <c r="O3404" i="5"/>
  <c r="M3404" i="5"/>
  <c r="L3404" i="5"/>
  <c r="P3404" i="5" s="1"/>
  <c r="I3404" i="5"/>
  <c r="O3403" i="5"/>
  <c r="M3403" i="5"/>
  <c r="I3403" i="5"/>
  <c r="L3403" i="5" s="1"/>
  <c r="P3403" i="5" s="1"/>
  <c r="O3402" i="5"/>
  <c r="M3402" i="5"/>
  <c r="L3402" i="5"/>
  <c r="P3402" i="5" s="1"/>
  <c r="I3402" i="5"/>
  <c r="O3401" i="5"/>
  <c r="M3401" i="5"/>
  <c r="L3401" i="5"/>
  <c r="P3401" i="5" s="1"/>
  <c r="I3401" i="5"/>
  <c r="O3400" i="5"/>
  <c r="M3400" i="5"/>
  <c r="L3400" i="5"/>
  <c r="P3400" i="5" s="1"/>
  <c r="I3400" i="5"/>
  <c r="O3399" i="5"/>
  <c r="M3399" i="5"/>
  <c r="I3399" i="5"/>
  <c r="L3399" i="5" s="1"/>
  <c r="P3399" i="5" s="1"/>
  <c r="O3398" i="5"/>
  <c r="M3398" i="5"/>
  <c r="L3398" i="5"/>
  <c r="P3398" i="5" s="1"/>
  <c r="I3398" i="5"/>
  <c r="O3397" i="5"/>
  <c r="M3397" i="5"/>
  <c r="I3397" i="5"/>
  <c r="L3397" i="5" s="1"/>
  <c r="P3397" i="5" s="1"/>
  <c r="O3396" i="5"/>
  <c r="M3396" i="5"/>
  <c r="L3396" i="5"/>
  <c r="P3396" i="5" s="1"/>
  <c r="I3396" i="5"/>
  <c r="O3395" i="5"/>
  <c r="M3395" i="5"/>
  <c r="I3395" i="5"/>
  <c r="L3395" i="5" s="1"/>
  <c r="P3395" i="5" s="1"/>
  <c r="O3394" i="5"/>
  <c r="M3394" i="5"/>
  <c r="L3394" i="5"/>
  <c r="P3394" i="5" s="1"/>
  <c r="I3394" i="5"/>
  <c r="O3393" i="5"/>
  <c r="M3393" i="5"/>
  <c r="L3393" i="5"/>
  <c r="P3393" i="5" s="1"/>
  <c r="I3393" i="5"/>
  <c r="O3392" i="5"/>
  <c r="M3392" i="5"/>
  <c r="L3392" i="5"/>
  <c r="P3392" i="5" s="1"/>
  <c r="I3392" i="5"/>
  <c r="O3391" i="5"/>
  <c r="M3391" i="5"/>
  <c r="I3391" i="5"/>
  <c r="L3391" i="5" s="1"/>
  <c r="P3391" i="5" s="1"/>
  <c r="O3390" i="5"/>
  <c r="M3390" i="5"/>
  <c r="L3390" i="5"/>
  <c r="P3390" i="5" s="1"/>
  <c r="I3390" i="5"/>
  <c r="O3389" i="5"/>
  <c r="M3389" i="5"/>
  <c r="I3389" i="5"/>
  <c r="L3389" i="5" s="1"/>
  <c r="P3389" i="5" s="1"/>
  <c r="O3388" i="5"/>
  <c r="M3388" i="5"/>
  <c r="L3388" i="5"/>
  <c r="P3388" i="5" s="1"/>
  <c r="I3388" i="5"/>
  <c r="O3387" i="5"/>
  <c r="M3387" i="5"/>
  <c r="I3387" i="5"/>
  <c r="L3387" i="5" s="1"/>
  <c r="P3387" i="5" s="1"/>
  <c r="O3386" i="5"/>
  <c r="M3386" i="5"/>
  <c r="L3386" i="5"/>
  <c r="P3386" i="5" s="1"/>
  <c r="I3386" i="5"/>
  <c r="O3385" i="5"/>
  <c r="M3385" i="5"/>
  <c r="L3385" i="5"/>
  <c r="P3385" i="5" s="1"/>
  <c r="I3385" i="5"/>
  <c r="O3384" i="5"/>
  <c r="M3384" i="5"/>
  <c r="L3384" i="5"/>
  <c r="P3384" i="5" s="1"/>
  <c r="I3384" i="5"/>
  <c r="O3383" i="5"/>
  <c r="M3383" i="5"/>
  <c r="I3383" i="5"/>
  <c r="L3383" i="5" s="1"/>
  <c r="P3383" i="5" s="1"/>
  <c r="O3382" i="5"/>
  <c r="M3382" i="5"/>
  <c r="L3382" i="5"/>
  <c r="P3382" i="5" s="1"/>
  <c r="I3382" i="5"/>
  <c r="O3381" i="5"/>
  <c r="M3381" i="5"/>
  <c r="I3381" i="5"/>
  <c r="L3381" i="5" s="1"/>
  <c r="P3381" i="5" s="1"/>
  <c r="O3380" i="5"/>
  <c r="M3380" i="5"/>
  <c r="L3380" i="5"/>
  <c r="P3380" i="5" s="1"/>
  <c r="I3380" i="5"/>
  <c r="O3379" i="5"/>
  <c r="M3379" i="5"/>
  <c r="I3379" i="5"/>
  <c r="L3379" i="5" s="1"/>
  <c r="P3379" i="5" s="1"/>
  <c r="O3378" i="5"/>
  <c r="M3378" i="5"/>
  <c r="L3378" i="5"/>
  <c r="P3378" i="5" s="1"/>
  <c r="I3378" i="5"/>
  <c r="O3377" i="5"/>
  <c r="M3377" i="5"/>
  <c r="L3377" i="5"/>
  <c r="P3377" i="5" s="1"/>
  <c r="I3377" i="5"/>
  <c r="O3376" i="5"/>
  <c r="M3376" i="5"/>
  <c r="L3376" i="5"/>
  <c r="P3376" i="5" s="1"/>
  <c r="I3376" i="5"/>
  <c r="O3375" i="5"/>
  <c r="M3375" i="5"/>
  <c r="I3375" i="5"/>
  <c r="L3375" i="5" s="1"/>
  <c r="P3375" i="5" s="1"/>
  <c r="O3374" i="5"/>
  <c r="M3374" i="5"/>
  <c r="L3374" i="5"/>
  <c r="P3374" i="5" s="1"/>
  <c r="I3374" i="5"/>
  <c r="O3373" i="5"/>
  <c r="M3373" i="5"/>
  <c r="I3373" i="5"/>
  <c r="L3373" i="5" s="1"/>
  <c r="P3373" i="5" s="1"/>
  <c r="O3372" i="5"/>
  <c r="M3372" i="5"/>
  <c r="L3372" i="5"/>
  <c r="P3372" i="5" s="1"/>
  <c r="I3372" i="5"/>
  <c r="O3371" i="5"/>
  <c r="M3371" i="5"/>
  <c r="I3371" i="5"/>
  <c r="L3371" i="5" s="1"/>
  <c r="P3371" i="5" s="1"/>
  <c r="O3370" i="5"/>
  <c r="M3370" i="5"/>
  <c r="L3370" i="5"/>
  <c r="P3370" i="5" s="1"/>
  <c r="I3370" i="5"/>
  <c r="O3369" i="5"/>
  <c r="M3369" i="5"/>
  <c r="L3369" i="5"/>
  <c r="P3369" i="5" s="1"/>
  <c r="I3369" i="5"/>
  <c r="O3368" i="5"/>
  <c r="M3368" i="5"/>
  <c r="L3368" i="5"/>
  <c r="P3368" i="5" s="1"/>
  <c r="I3368" i="5"/>
  <c r="O3367" i="5"/>
  <c r="M3367" i="5"/>
  <c r="I3367" i="5"/>
  <c r="L3367" i="5" s="1"/>
  <c r="P3367" i="5" s="1"/>
  <c r="O3366" i="5"/>
  <c r="M3366" i="5"/>
  <c r="I3366" i="5"/>
  <c r="L3366" i="5" s="1"/>
  <c r="P3366" i="5" s="1"/>
  <c r="P3365" i="5"/>
  <c r="O3365" i="5"/>
  <c r="M3365" i="5"/>
  <c r="I3365" i="5"/>
  <c r="L3365" i="5" s="1"/>
  <c r="O3364" i="5"/>
  <c r="M3364" i="5"/>
  <c r="L3364" i="5"/>
  <c r="P3364" i="5" s="1"/>
  <c r="I3364" i="5"/>
  <c r="P3363" i="5"/>
  <c r="O3363" i="5"/>
  <c r="M3363" i="5"/>
  <c r="I3363" i="5"/>
  <c r="L3363" i="5" s="1"/>
  <c r="P3362" i="5"/>
  <c r="O3362" i="5"/>
  <c r="M3362" i="5"/>
  <c r="I3362" i="5"/>
  <c r="L3362" i="5" s="1"/>
  <c r="O3361" i="5"/>
  <c r="M3361" i="5"/>
  <c r="L3361" i="5"/>
  <c r="P3361" i="5" s="1"/>
  <c r="I3361" i="5"/>
  <c r="O3360" i="5"/>
  <c r="M3360" i="5"/>
  <c r="L3360" i="5"/>
  <c r="P3360" i="5" s="1"/>
  <c r="I3360" i="5"/>
  <c r="P3359" i="5"/>
  <c r="O3359" i="5"/>
  <c r="M3359" i="5"/>
  <c r="I3359" i="5"/>
  <c r="L3359" i="5" s="1"/>
  <c r="O3358" i="5"/>
  <c r="M3358" i="5"/>
  <c r="I3358" i="5"/>
  <c r="L3358" i="5" s="1"/>
  <c r="P3358" i="5" s="1"/>
  <c r="P3357" i="5"/>
  <c r="O3357" i="5"/>
  <c r="M3357" i="5"/>
  <c r="I3357" i="5"/>
  <c r="L3357" i="5" s="1"/>
  <c r="O3356" i="5"/>
  <c r="M3356" i="5"/>
  <c r="L3356" i="5"/>
  <c r="P3356" i="5" s="1"/>
  <c r="I3356" i="5"/>
  <c r="P3355" i="5"/>
  <c r="O3355" i="5"/>
  <c r="M3355" i="5"/>
  <c r="I3355" i="5"/>
  <c r="L3355" i="5" s="1"/>
  <c r="O3354" i="5"/>
  <c r="M3354" i="5"/>
  <c r="I3354" i="5"/>
  <c r="L3354" i="5" s="1"/>
  <c r="P3354" i="5" s="1"/>
  <c r="O3353" i="5"/>
  <c r="M3353" i="5"/>
  <c r="L3353" i="5"/>
  <c r="P3353" i="5" s="1"/>
  <c r="I3353" i="5"/>
  <c r="O3352" i="5"/>
  <c r="M3352" i="5"/>
  <c r="L3352" i="5"/>
  <c r="P3352" i="5" s="1"/>
  <c r="I3352" i="5"/>
  <c r="P3351" i="5"/>
  <c r="O3351" i="5"/>
  <c r="M3351" i="5"/>
  <c r="I3351" i="5"/>
  <c r="L3351" i="5" s="1"/>
  <c r="O3350" i="5"/>
  <c r="M3350" i="5"/>
  <c r="I3350" i="5"/>
  <c r="L3350" i="5" s="1"/>
  <c r="P3350" i="5" s="1"/>
  <c r="P3349" i="5"/>
  <c r="O3349" i="5"/>
  <c r="M3349" i="5"/>
  <c r="I3349" i="5"/>
  <c r="L3349" i="5" s="1"/>
  <c r="O3348" i="5"/>
  <c r="M3348" i="5"/>
  <c r="L3348" i="5"/>
  <c r="P3348" i="5" s="1"/>
  <c r="I3348" i="5"/>
  <c r="P3347" i="5"/>
  <c r="O3347" i="5"/>
  <c r="M3347" i="5"/>
  <c r="I3347" i="5"/>
  <c r="L3347" i="5" s="1"/>
  <c r="P3346" i="5"/>
  <c r="O3346" i="5"/>
  <c r="M3346" i="5"/>
  <c r="I3346" i="5"/>
  <c r="L3346" i="5" s="1"/>
  <c r="O3345" i="5"/>
  <c r="M3345" i="5"/>
  <c r="L3345" i="5"/>
  <c r="P3345" i="5" s="1"/>
  <c r="I3345" i="5"/>
  <c r="O3344" i="5"/>
  <c r="M3344" i="5"/>
  <c r="L3344" i="5"/>
  <c r="P3344" i="5" s="1"/>
  <c r="I3344" i="5"/>
  <c r="P3343" i="5"/>
  <c r="O3343" i="5"/>
  <c r="M3343" i="5"/>
  <c r="I3343" i="5"/>
  <c r="L3343" i="5" s="1"/>
  <c r="O3342" i="5"/>
  <c r="M3342" i="5"/>
  <c r="I3342" i="5"/>
  <c r="L3342" i="5" s="1"/>
  <c r="P3342" i="5" s="1"/>
  <c r="P3341" i="5"/>
  <c r="O3341" i="5"/>
  <c r="M3341" i="5"/>
  <c r="I3341" i="5"/>
  <c r="L3341" i="5" s="1"/>
  <c r="O3340" i="5"/>
  <c r="M3340" i="5"/>
  <c r="L3340" i="5"/>
  <c r="P3340" i="5" s="1"/>
  <c r="I3340" i="5"/>
  <c r="P3339" i="5"/>
  <c r="O3339" i="5"/>
  <c r="M3339" i="5"/>
  <c r="I3339" i="5"/>
  <c r="L3339" i="5" s="1"/>
  <c r="P3338" i="5"/>
  <c r="O3338" i="5"/>
  <c r="M3338" i="5"/>
  <c r="I3338" i="5"/>
  <c r="L3338" i="5" s="1"/>
  <c r="O3337" i="5"/>
  <c r="M3337" i="5"/>
  <c r="L3337" i="5"/>
  <c r="P3337" i="5" s="1"/>
  <c r="I3337" i="5"/>
  <c r="O3336" i="5"/>
  <c r="M3336" i="5"/>
  <c r="L3336" i="5"/>
  <c r="P3336" i="5" s="1"/>
  <c r="I3336" i="5"/>
  <c r="P3335" i="5"/>
  <c r="O3335" i="5"/>
  <c r="M3335" i="5"/>
  <c r="I3335" i="5"/>
  <c r="L3335" i="5" s="1"/>
  <c r="O3334" i="5"/>
  <c r="M3334" i="5"/>
  <c r="I3334" i="5"/>
  <c r="L3334" i="5" s="1"/>
  <c r="P3334" i="5" s="1"/>
  <c r="P3333" i="5"/>
  <c r="O3333" i="5"/>
  <c r="M3333" i="5"/>
  <c r="I3333" i="5"/>
  <c r="L3333" i="5" s="1"/>
  <c r="O3332" i="5"/>
  <c r="M3332" i="5"/>
  <c r="L3332" i="5"/>
  <c r="P3332" i="5" s="1"/>
  <c r="I3332" i="5"/>
  <c r="P3331" i="5"/>
  <c r="O3331" i="5"/>
  <c r="M3331" i="5"/>
  <c r="I3331" i="5"/>
  <c r="L3331" i="5" s="1"/>
  <c r="P3330" i="5"/>
  <c r="O3330" i="5"/>
  <c r="M3330" i="5"/>
  <c r="I3330" i="5"/>
  <c r="L3330" i="5" s="1"/>
  <c r="O3329" i="5"/>
  <c r="M3329" i="5"/>
  <c r="L3329" i="5"/>
  <c r="P3329" i="5" s="1"/>
  <c r="I3329" i="5"/>
  <c r="O3328" i="5"/>
  <c r="M3328" i="5"/>
  <c r="L3328" i="5"/>
  <c r="P3328" i="5" s="1"/>
  <c r="I3328" i="5"/>
  <c r="P3327" i="5"/>
  <c r="O3327" i="5"/>
  <c r="M3327" i="5"/>
  <c r="I3327" i="5"/>
  <c r="L3327" i="5" s="1"/>
  <c r="O3326" i="5"/>
  <c r="M3326" i="5"/>
  <c r="I3326" i="5"/>
  <c r="L3326" i="5" s="1"/>
  <c r="P3326" i="5" s="1"/>
  <c r="P3325" i="5"/>
  <c r="O3325" i="5"/>
  <c r="M3325" i="5"/>
  <c r="I3325" i="5"/>
  <c r="L3325" i="5" s="1"/>
  <c r="O3324" i="5"/>
  <c r="M3324" i="5"/>
  <c r="L3324" i="5"/>
  <c r="P3324" i="5" s="1"/>
  <c r="I3324" i="5"/>
  <c r="P3323" i="5"/>
  <c r="O3323" i="5"/>
  <c r="M3323" i="5"/>
  <c r="I3323" i="5"/>
  <c r="L3323" i="5" s="1"/>
  <c r="O3322" i="5"/>
  <c r="M3322" i="5"/>
  <c r="I3322" i="5"/>
  <c r="L3322" i="5" s="1"/>
  <c r="P3322" i="5" s="1"/>
  <c r="O3321" i="5"/>
  <c r="M3321" i="5"/>
  <c r="L3321" i="5"/>
  <c r="P3321" i="5" s="1"/>
  <c r="I3321" i="5"/>
  <c r="O3320" i="5"/>
  <c r="M3320" i="5"/>
  <c r="L3320" i="5"/>
  <c r="P3320" i="5" s="1"/>
  <c r="I3320" i="5"/>
  <c r="P3319" i="5"/>
  <c r="O3319" i="5"/>
  <c r="M3319" i="5"/>
  <c r="I3319" i="5"/>
  <c r="L3319" i="5" s="1"/>
  <c r="O3318" i="5"/>
  <c r="M3318" i="5"/>
  <c r="I3318" i="5"/>
  <c r="L3318" i="5" s="1"/>
  <c r="P3318" i="5" s="1"/>
  <c r="P3317" i="5"/>
  <c r="O3317" i="5"/>
  <c r="M3317" i="5"/>
  <c r="I3317" i="5"/>
  <c r="L3317" i="5" s="1"/>
  <c r="O3316" i="5"/>
  <c r="M3316" i="5"/>
  <c r="L3316" i="5"/>
  <c r="P3316" i="5" s="1"/>
  <c r="I3316" i="5"/>
  <c r="P3315" i="5"/>
  <c r="O3315" i="5"/>
  <c r="M3315" i="5"/>
  <c r="I3315" i="5"/>
  <c r="L3315" i="5" s="1"/>
  <c r="P3314" i="5"/>
  <c r="O3314" i="5"/>
  <c r="M3314" i="5"/>
  <c r="I3314" i="5"/>
  <c r="L3314" i="5" s="1"/>
  <c r="O3313" i="5"/>
  <c r="M3313" i="5"/>
  <c r="L3313" i="5"/>
  <c r="P3313" i="5" s="1"/>
  <c r="I3313" i="5"/>
  <c r="O3312" i="5"/>
  <c r="M3312" i="5"/>
  <c r="L3312" i="5"/>
  <c r="P3312" i="5" s="1"/>
  <c r="I3312" i="5"/>
  <c r="O3311" i="5"/>
  <c r="M3311" i="5"/>
  <c r="I3311" i="5"/>
  <c r="L3311" i="5" s="1"/>
  <c r="P3311" i="5" s="1"/>
  <c r="O3310" i="5"/>
  <c r="M3310" i="5"/>
  <c r="L3310" i="5"/>
  <c r="P3310" i="5" s="1"/>
  <c r="I3310" i="5"/>
  <c r="P3309" i="5"/>
  <c r="O3309" i="5"/>
  <c r="M3309" i="5"/>
  <c r="I3309" i="5"/>
  <c r="L3309" i="5" s="1"/>
  <c r="O3308" i="5"/>
  <c r="M3308" i="5"/>
  <c r="L3308" i="5"/>
  <c r="P3308" i="5" s="1"/>
  <c r="I3308" i="5"/>
  <c r="P3307" i="5"/>
  <c r="O3307" i="5"/>
  <c r="M3307" i="5"/>
  <c r="I3307" i="5"/>
  <c r="L3307" i="5" s="1"/>
  <c r="P3306" i="5"/>
  <c r="O3306" i="5"/>
  <c r="M3306" i="5"/>
  <c r="I3306" i="5"/>
  <c r="L3306" i="5" s="1"/>
  <c r="O3305" i="5"/>
  <c r="M3305" i="5"/>
  <c r="L3305" i="5"/>
  <c r="P3305" i="5" s="1"/>
  <c r="I3305" i="5"/>
  <c r="O3304" i="5"/>
  <c r="M3304" i="5"/>
  <c r="L3304" i="5"/>
  <c r="P3304" i="5" s="1"/>
  <c r="I3304" i="5"/>
  <c r="O3303" i="5"/>
  <c r="M3303" i="5"/>
  <c r="I3303" i="5"/>
  <c r="L3303" i="5" s="1"/>
  <c r="P3303" i="5" s="1"/>
  <c r="O3302" i="5"/>
  <c r="M3302" i="5"/>
  <c r="L3302" i="5"/>
  <c r="P3302" i="5" s="1"/>
  <c r="I3302" i="5"/>
  <c r="P3301" i="5"/>
  <c r="O3301" i="5"/>
  <c r="M3301" i="5"/>
  <c r="I3301" i="5"/>
  <c r="L3301" i="5" s="1"/>
  <c r="P3300" i="5"/>
  <c r="O3300" i="5"/>
  <c r="M3300" i="5"/>
  <c r="I3300" i="5"/>
  <c r="L3300" i="5" s="1"/>
  <c r="O3299" i="5"/>
  <c r="M3299" i="5"/>
  <c r="L3299" i="5"/>
  <c r="P3299" i="5" s="1"/>
  <c r="I3299" i="5"/>
  <c r="O3298" i="5"/>
  <c r="M3298" i="5"/>
  <c r="I3298" i="5"/>
  <c r="L3298" i="5" s="1"/>
  <c r="P3298" i="5" s="1"/>
  <c r="P3297" i="5"/>
  <c r="O3297" i="5"/>
  <c r="M3297" i="5"/>
  <c r="I3297" i="5"/>
  <c r="L3297" i="5" s="1"/>
  <c r="O3296" i="5"/>
  <c r="M3296" i="5"/>
  <c r="I3296" i="5"/>
  <c r="L3296" i="5" s="1"/>
  <c r="P3296" i="5" s="1"/>
  <c r="O3295" i="5"/>
  <c r="M3295" i="5"/>
  <c r="L3295" i="5"/>
  <c r="P3295" i="5" s="1"/>
  <c r="I3295" i="5"/>
  <c r="O3294" i="5"/>
  <c r="M3294" i="5"/>
  <c r="L3294" i="5"/>
  <c r="P3294" i="5" s="1"/>
  <c r="I3294" i="5"/>
  <c r="O3293" i="5"/>
  <c r="M3293" i="5"/>
  <c r="I3293" i="5"/>
  <c r="L3293" i="5" s="1"/>
  <c r="P3293" i="5" s="1"/>
  <c r="O3292" i="5"/>
  <c r="M3292" i="5"/>
  <c r="L3292" i="5"/>
  <c r="P3292" i="5" s="1"/>
  <c r="I3292" i="5"/>
  <c r="O3291" i="5"/>
  <c r="M3291" i="5"/>
  <c r="L3291" i="5"/>
  <c r="P3291" i="5" s="1"/>
  <c r="I3291" i="5"/>
  <c r="O3290" i="5"/>
  <c r="M3290" i="5"/>
  <c r="L3290" i="5"/>
  <c r="P3290" i="5" s="1"/>
  <c r="I3290" i="5"/>
  <c r="P3289" i="5"/>
  <c r="O3289" i="5"/>
  <c r="M3289" i="5"/>
  <c r="I3289" i="5"/>
  <c r="L3289" i="5" s="1"/>
  <c r="P3288" i="5"/>
  <c r="O3288" i="5"/>
  <c r="M3288" i="5"/>
  <c r="I3288" i="5"/>
  <c r="L3288" i="5" s="1"/>
  <c r="O3287" i="5"/>
  <c r="M3287" i="5"/>
  <c r="I3287" i="5"/>
  <c r="L3287" i="5" s="1"/>
  <c r="P3287" i="5" s="1"/>
  <c r="O3286" i="5"/>
  <c r="M3286" i="5"/>
  <c r="L3286" i="5"/>
  <c r="P3286" i="5" s="1"/>
  <c r="I3286" i="5"/>
  <c r="O3285" i="5"/>
  <c r="M3285" i="5"/>
  <c r="I3285" i="5"/>
  <c r="L3285" i="5" s="1"/>
  <c r="P3285" i="5" s="1"/>
  <c r="O3284" i="5"/>
  <c r="M3284" i="5"/>
  <c r="L3284" i="5"/>
  <c r="P3284" i="5" s="1"/>
  <c r="I3284" i="5"/>
  <c r="O3283" i="5"/>
  <c r="M3283" i="5"/>
  <c r="L3283" i="5"/>
  <c r="P3283" i="5" s="1"/>
  <c r="I3283" i="5"/>
  <c r="O3282" i="5"/>
  <c r="M3282" i="5"/>
  <c r="L3282" i="5"/>
  <c r="P3282" i="5" s="1"/>
  <c r="I3282" i="5"/>
  <c r="P3281" i="5"/>
  <c r="O3281" i="5"/>
  <c r="M3281" i="5"/>
  <c r="I3281" i="5"/>
  <c r="L3281" i="5" s="1"/>
  <c r="O3280" i="5"/>
  <c r="M3280" i="5"/>
  <c r="I3280" i="5"/>
  <c r="L3280" i="5" s="1"/>
  <c r="P3280" i="5" s="1"/>
  <c r="O3279" i="5"/>
  <c r="M3279" i="5"/>
  <c r="L3279" i="5"/>
  <c r="P3279" i="5" s="1"/>
  <c r="I3279" i="5"/>
  <c r="O3278" i="5"/>
  <c r="M3278" i="5"/>
  <c r="L3278" i="5"/>
  <c r="P3278" i="5" s="1"/>
  <c r="I3278" i="5"/>
  <c r="O3277" i="5"/>
  <c r="M3277" i="5"/>
  <c r="I3277" i="5"/>
  <c r="L3277" i="5" s="1"/>
  <c r="P3277" i="5" s="1"/>
  <c r="O3276" i="5"/>
  <c r="M3276" i="5"/>
  <c r="L3276" i="5"/>
  <c r="P3276" i="5" s="1"/>
  <c r="I3276" i="5"/>
  <c r="O3275" i="5"/>
  <c r="M3275" i="5"/>
  <c r="L3275" i="5"/>
  <c r="P3275" i="5" s="1"/>
  <c r="I3275" i="5"/>
  <c r="O3274" i="5"/>
  <c r="M3274" i="5"/>
  <c r="L3274" i="5"/>
  <c r="P3274" i="5" s="1"/>
  <c r="I3274" i="5"/>
  <c r="P3273" i="5"/>
  <c r="O3273" i="5"/>
  <c r="M3273" i="5"/>
  <c r="I3273" i="5"/>
  <c r="L3273" i="5" s="1"/>
  <c r="P3272" i="5"/>
  <c r="O3272" i="5"/>
  <c r="M3272" i="5"/>
  <c r="I3272" i="5"/>
  <c r="L3272" i="5" s="1"/>
  <c r="O3271" i="5"/>
  <c r="M3271" i="5"/>
  <c r="I3271" i="5"/>
  <c r="L3271" i="5" s="1"/>
  <c r="P3271" i="5" s="1"/>
  <c r="O3270" i="5"/>
  <c r="M3270" i="5"/>
  <c r="L3270" i="5"/>
  <c r="P3270" i="5" s="1"/>
  <c r="I3270" i="5"/>
  <c r="O3269" i="5"/>
  <c r="M3269" i="5"/>
  <c r="I3269" i="5"/>
  <c r="L3269" i="5" s="1"/>
  <c r="P3269" i="5" s="1"/>
  <c r="O3268" i="5"/>
  <c r="M3268" i="5"/>
  <c r="L3268" i="5"/>
  <c r="P3268" i="5" s="1"/>
  <c r="I3268" i="5"/>
  <c r="O3267" i="5"/>
  <c r="M3267" i="5"/>
  <c r="L3267" i="5"/>
  <c r="P3267" i="5" s="1"/>
  <c r="I3267" i="5"/>
  <c r="O3266" i="5"/>
  <c r="M3266" i="5"/>
  <c r="L3266" i="5"/>
  <c r="P3266" i="5" s="1"/>
  <c r="I3266" i="5"/>
  <c r="P3265" i="5"/>
  <c r="O3265" i="5"/>
  <c r="M3265" i="5"/>
  <c r="I3265" i="5"/>
  <c r="L3265" i="5" s="1"/>
  <c r="P3264" i="5"/>
  <c r="O3264" i="5"/>
  <c r="M3264" i="5"/>
  <c r="I3264" i="5"/>
  <c r="L3264" i="5" s="1"/>
  <c r="O3263" i="5"/>
  <c r="M3263" i="5"/>
  <c r="I3263" i="5"/>
  <c r="L3263" i="5" s="1"/>
  <c r="P3263" i="5" s="1"/>
  <c r="O3262" i="5"/>
  <c r="M3262" i="5"/>
  <c r="L3262" i="5"/>
  <c r="P3262" i="5" s="1"/>
  <c r="I3262" i="5"/>
  <c r="O3261" i="5"/>
  <c r="M3261" i="5"/>
  <c r="I3261" i="5"/>
  <c r="L3261" i="5" s="1"/>
  <c r="P3261" i="5" s="1"/>
  <c r="O3260" i="5"/>
  <c r="M3260" i="5"/>
  <c r="L3260" i="5"/>
  <c r="P3260" i="5" s="1"/>
  <c r="I3260" i="5"/>
  <c r="O3259" i="5"/>
  <c r="M3259" i="5"/>
  <c r="L3259" i="5"/>
  <c r="P3259" i="5" s="1"/>
  <c r="I3259" i="5"/>
  <c r="O3258" i="5"/>
  <c r="M3258" i="5"/>
  <c r="L3258" i="5"/>
  <c r="P3258" i="5" s="1"/>
  <c r="I3258" i="5"/>
  <c r="P3257" i="5"/>
  <c r="O3257" i="5"/>
  <c r="M3257" i="5"/>
  <c r="I3257" i="5"/>
  <c r="L3257" i="5" s="1"/>
  <c r="P3256" i="5"/>
  <c r="O3256" i="5"/>
  <c r="M3256" i="5"/>
  <c r="I3256" i="5"/>
  <c r="L3256" i="5" s="1"/>
  <c r="P3255" i="5"/>
  <c r="O3255" i="5"/>
  <c r="M3255" i="5"/>
  <c r="I3255" i="5"/>
  <c r="L3255" i="5" s="1"/>
  <c r="O3254" i="5"/>
  <c r="M3254" i="5"/>
  <c r="L3254" i="5"/>
  <c r="P3254" i="5" s="1"/>
  <c r="I3254" i="5"/>
  <c r="P3253" i="5"/>
  <c r="O3253" i="5"/>
  <c r="M3253" i="5"/>
  <c r="I3253" i="5"/>
  <c r="L3253" i="5" s="1"/>
  <c r="O3252" i="5"/>
  <c r="M3252" i="5"/>
  <c r="I3252" i="5"/>
  <c r="L3252" i="5" s="1"/>
  <c r="P3252" i="5" s="1"/>
  <c r="O3251" i="5"/>
  <c r="M3251" i="5"/>
  <c r="L3251" i="5"/>
  <c r="P3251" i="5" s="1"/>
  <c r="I3251" i="5"/>
  <c r="O3250" i="5"/>
  <c r="M3250" i="5"/>
  <c r="L3250" i="5"/>
  <c r="P3250" i="5" s="1"/>
  <c r="I3250" i="5"/>
  <c r="P3249" i="5"/>
  <c r="O3249" i="5"/>
  <c r="M3249" i="5"/>
  <c r="I3249" i="5"/>
  <c r="L3249" i="5" s="1"/>
  <c r="P3248" i="5"/>
  <c r="O3248" i="5"/>
  <c r="M3248" i="5"/>
  <c r="I3248" i="5"/>
  <c r="L3248" i="5" s="1"/>
  <c r="P3247" i="5"/>
  <c r="O3247" i="5"/>
  <c r="M3247" i="5"/>
  <c r="I3247" i="5"/>
  <c r="L3247" i="5" s="1"/>
  <c r="O3246" i="5"/>
  <c r="M3246" i="5"/>
  <c r="L3246" i="5"/>
  <c r="P3246" i="5" s="1"/>
  <c r="I3246" i="5"/>
  <c r="O3245" i="5"/>
  <c r="M3245" i="5"/>
  <c r="I3245" i="5"/>
  <c r="L3245" i="5" s="1"/>
  <c r="P3245" i="5" s="1"/>
  <c r="O3244" i="5"/>
  <c r="M3244" i="5"/>
  <c r="L3244" i="5"/>
  <c r="P3244" i="5" s="1"/>
  <c r="I3244" i="5"/>
  <c r="O3243" i="5"/>
  <c r="M3243" i="5"/>
  <c r="L3243" i="5"/>
  <c r="P3243" i="5" s="1"/>
  <c r="I3243" i="5"/>
  <c r="O3242" i="5"/>
  <c r="M3242" i="5"/>
  <c r="L3242" i="5"/>
  <c r="P3242" i="5" s="1"/>
  <c r="I3242" i="5"/>
  <c r="P3241" i="5"/>
  <c r="O3241" i="5"/>
  <c r="M3241" i="5"/>
  <c r="I3241" i="5"/>
  <c r="L3241" i="5" s="1"/>
  <c r="P3240" i="5"/>
  <c r="O3240" i="5"/>
  <c r="M3240" i="5"/>
  <c r="I3240" i="5"/>
  <c r="L3240" i="5" s="1"/>
  <c r="P3239" i="5"/>
  <c r="O3239" i="5"/>
  <c r="M3239" i="5"/>
  <c r="I3239" i="5"/>
  <c r="L3239" i="5" s="1"/>
  <c r="O3238" i="5"/>
  <c r="M3238" i="5"/>
  <c r="L3238" i="5"/>
  <c r="P3238" i="5" s="1"/>
  <c r="I3238" i="5"/>
  <c r="P3237" i="5"/>
  <c r="O3237" i="5"/>
  <c r="M3237" i="5"/>
  <c r="I3237" i="5"/>
  <c r="L3237" i="5" s="1"/>
  <c r="P3236" i="5"/>
  <c r="O3236" i="5"/>
  <c r="M3236" i="5"/>
  <c r="I3236" i="5"/>
  <c r="L3236" i="5" s="1"/>
  <c r="O3235" i="5"/>
  <c r="M3235" i="5"/>
  <c r="L3235" i="5"/>
  <c r="P3235" i="5" s="1"/>
  <c r="I3235" i="5"/>
  <c r="O3234" i="5"/>
  <c r="M3234" i="5"/>
  <c r="L3234" i="5"/>
  <c r="P3234" i="5" s="1"/>
  <c r="I3234" i="5"/>
  <c r="P3233" i="5"/>
  <c r="O3233" i="5"/>
  <c r="M3233" i="5"/>
  <c r="I3233" i="5"/>
  <c r="L3233" i="5" s="1"/>
  <c r="P3232" i="5"/>
  <c r="O3232" i="5"/>
  <c r="M3232" i="5"/>
  <c r="I3232" i="5"/>
  <c r="L3232" i="5" s="1"/>
  <c r="O3231" i="5"/>
  <c r="M3231" i="5"/>
  <c r="I3231" i="5"/>
  <c r="L3231" i="5" s="1"/>
  <c r="P3231" i="5" s="1"/>
  <c r="O3230" i="5"/>
  <c r="M3230" i="5"/>
  <c r="L3230" i="5"/>
  <c r="P3230" i="5" s="1"/>
  <c r="I3230" i="5"/>
  <c r="O3229" i="5"/>
  <c r="M3229" i="5"/>
  <c r="L3229" i="5"/>
  <c r="P3229" i="5" s="1"/>
  <c r="I3229" i="5"/>
  <c r="P3228" i="5"/>
  <c r="O3228" i="5"/>
  <c r="M3228" i="5"/>
  <c r="I3228" i="5"/>
  <c r="L3228" i="5" s="1"/>
  <c r="O3227" i="5"/>
  <c r="M3227" i="5"/>
  <c r="I3227" i="5"/>
  <c r="L3227" i="5" s="1"/>
  <c r="P3227" i="5" s="1"/>
  <c r="O3226" i="5"/>
  <c r="M3226" i="5"/>
  <c r="L3226" i="5"/>
  <c r="P3226" i="5" s="1"/>
  <c r="I3226" i="5"/>
  <c r="O3225" i="5"/>
  <c r="M3225" i="5"/>
  <c r="L3225" i="5"/>
  <c r="P3225" i="5" s="1"/>
  <c r="I3225" i="5"/>
  <c r="P3224" i="5"/>
  <c r="O3224" i="5"/>
  <c r="M3224" i="5"/>
  <c r="I3224" i="5"/>
  <c r="L3224" i="5" s="1"/>
  <c r="O3223" i="5"/>
  <c r="M3223" i="5"/>
  <c r="I3223" i="5"/>
  <c r="L3223" i="5" s="1"/>
  <c r="P3223" i="5" s="1"/>
  <c r="O3222" i="5"/>
  <c r="M3222" i="5"/>
  <c r="L3222" i="5"/>
  <c r="P3222" i="5" s="1"/>
  <c r="I3222" i="5"/>
  <c r="O3221" i="5"/>
  <c r="M3221" i="5"/>
  <c r="L3221" i="5"/>
  <c r="P3221" i="5" s="1"/>
  <c r="I3221" i="5"/>
  <c r="P3220" i="5"/>
  <c r="O3220" i="5"/>
  <c r="M3220" i="5"/>
  <c r="I3220" i="5"/>
  <c r="L3220" i="5" s="1"/>
  <c r="P3219" i="5"/>
  <c r="O3219" i="5"/>
  <c r="M3219" i="5"/>
  <c r="I3219" i="5"/>
  <c r="L3219" i="5" s="1"/>
  <c r="O3218" i="5"/>
  <c r="M3218" i="5"/>
  <c r="I3218" i="5"/>
  <c r="L3218" i="5" s="1"/>
  <c r="P3218" i="5" s="1"/>
  <c r="O3217" i="5"/>
  <c r="M3217" i="5"/>
  <c r="L3217" i="5"/>
  <c r="P3217" i="5" s="1"/>
  <c r="I3217" i="5"/>
  <c r="O3216" i="5"/>
  <c r="M3216" i="5"/>
  <c r="I3216" i="5"/>
  <c r="L3216" i="5" s="1"/>
  <c r="P3216" i="5" s="1"/>
  <c r="O3215" i="5"/>
  <c r="M3215" i="5"/>
  <c r="L3215" i="5"/>
  <c r="P3215" i="5" s="1"/>
  <c r="I3215" i="5"/>
  <c r="O3214" i="5"/>
  <c r="M3214" i="5"/>
  <c r="L3214" i="5"/>
  <c r="P3214" i="5" s="1"/>
  <c r="I3214" i="5"/>
  <c r="O3213" i="5"/>
  <c r="M3213" i="5"/>
  <c r="L3213" i="5"/>
  <c r="P3213" i="5" s="1"/>
  <c r="I3213" i="5"/>
  <c r="P3212" i="5"/>
  <c r="O3212" i="5"/>
  <c r="M3212" i="5"/>
  <c r="I3212" i="5"/>
  <c r="L3212" i="5" s="1"/>
  <c r="O3211" i="5"/>
  <c r="M3211" i="5"/>
  <c r="I3211" i="5"/>
  <c r="L3211" i="5" s="1"/>
  <c r="P3211" i="5" s="1"/>
  <c r="O3210" i="5"/>
  <c r="M3210" i="5"/>
  <c r="L3210" i="5"/>
  <c r="P3210" i="5" s="1"/>
  <c r="I3210" i="5"/>
  <c r="O3209" i="5"/>
  <c r="M3209" i="5"/>
  <c r="L3209" i="5"/>
  <c r="P3209" i="5" s="1"/>
  <c r="I3209" i="5"/>
  <c r="P3208" i="5"/>
  <c r="O3208" i="5"/>
  <c r="M3208" i="5"/>
  <c r="I3208" i="5"/>
  <c r="L3208" i="5" s="1"/>
  <c r="O3207" i="5"/>
  <c r="M3207" i="5"/>
  <c r="I3207" i="5"/>
  <c r="L3207" i="5" s="1"/>
  <c r="P3207" i="5" s="1"/>
  <c r="O3206" i="5"/>
  <c r="M3206" i="5"/>
  <c r="L3206" i="5"/>
  <c r="P3206" i="5" s="1"/>
  <c r="I3206" i="5"/>
  <c r="O3205" i="5"/>
  <c r="M3205" i="5"/>
  <c r="L3205" i="5"/>
  <c r="P3205" i="5" s="1"/>
  <c r="I3205" i="5"/>
  <c r="P3204" i="5"/>
  <c r="O3204" i="5"/>
  <c r="M3204" i="5"/>
  <c r="I3204" i="5"/>
  <c r="L3204" i="5" s="1"/>
  <c r="P3203" i="5"/>
  <c r="O3203" i="5"/>
  <c r="M3203" i="5"/>
  <c r="I3203" i="5"/>
  <c r="L3203" i="5" s="1"/>
  <c r="P3202" i="5"/>
  <c r="O3202" i="5"/>
  <c r="M3202" i="5"/>
  <c r="I3202" i="5"/>
  <c r="L3202" i="5" s="1"/>
  <c r="O3201" i="5"/>
  <c r="M3201" i="5"/>
  <c r="L3201" i="5"/>
  <c r="P3201" i="5" s="1"/>
  <c r="I3201" i="5"/>
  <c r="P3200" i="5"/>
  <c r="O3200" i="5"/>
  <c r="M3200" i="5"/>
  <c r="I3200" i="5"/>
  <c r="L3200" i="5" s="1"/>
  <c r="P3199" i="5"/>
  <c r="O3199" i="5"/>
  <c r="M3199" i="5"/>
  <c r="I3199" i="5"/>
  <c r="L3199" i="5" s="1"/>
  <c r="O3198" i="5"/>
  <c r="M3198" i="5"/>
  <c r="L3198" i="5"/>
  <c r="P3198" i="5" s="1"/>
  <c r="I3198" i="5"/>
  <c r="O3197" i="5"/>
  <c r="M3197" i="5"/>
  <c r="L3197" i="5"/>
  <c r="P3197" i="5" s="1"/>
  <c r="I3197" i="5"/>
  <c r="P3196" i="5"/>
  <c r="O3196" i="5"/>
  <c r="M3196" i="5"/>
  <c r="I3196" i="5"/>
  <c r="L3196" i="5" s="1"/>
  <c r="O3195" i="5"/>
  <c r="M3195" i="5"/>
  <c r="I3195" i="5"/>
  <c r="L3195" i="5" s="1"/>
  <c r="P3195" i="5" s="1"/>
  <c r="O3194" i="5"/>
  <c r="M3194" i="5"/>
  <c r="L3194" i="5"/>
  <c r="P3194" i="5" s="1"/>
  <c r="I3194" i="5"/>
  <c r="O3193" i="5"/>
  <c r="M3193" i="5"/>
  <c r="L3193" i="5"/>
  <c r="P3193" i="5" s="1"/>
  <c r="I3193" i="5"/>
  <c r="P3192" i="5"/>
  <c r="O3192" i="5"/>
  <c r="M3192" i="5"/>
  <c r="I3192" i="5"/>
  <c r="L3192" i="5" s="1"/>
  <c r="O3191" i="5"/>
  <c r="M3191" i="5"/>
  <c r="I3191" i="5"/>
  <c r="L3191" i="5" s="1"/>
  <c r="P3191" i="5" s="1"/>
  <c r="O3190" i="5"/>
  <c r="M3190" i="5"/>
  <c r="L3190" i="5"/>
  <c r="P3190" i="5" s="1"/>
  <c r="I3190" i="5"/>
  <c r="O3189" i="5"/>
  <c r="M3189" i="5"/>
  <c r="L3189" i="5"/>
  <c r="P3189" i="5" s="1"/>
  <c r="I3189" i="5"/>
  <c r="P3188" i="5"/>
  <c r="O3188" i="5"/>
  <c r="M3188" i="5"/>
  <c r="I3188" i="5"/>
  <c r="L3188" i="5" s="1"/>
  <c r="P3187" i="5"/>
  <c r="O3187" i="5"/>
  <c r="M3187" i="5"/>
  <c r="I3187" i="5"/>
  <c r="L3187" i="5" s="1"/>
  <c r="P3186" i="5"/>
  <c r="O3186" i="5"/>
  <c r="M3186" i="5"/>
  <c r="I3186" i="5"/>
  <c r="L3186" i="5" s="1"/>
  <c r="O3185" i="5"/>
  <c r="M3185" i="5"/>
  <c r="L3185" i="5"/>
  <c r="P3185" i="5" s="1"/>
  <c r="I3185" i="5"/>
  <c r="P3184" i="5"/>
  <c r="O3184" i="5"/>
  <c r="M3184" i="5"/>
  <c r="I3184" i="5"/>
  <c r="L3184" i="5" s="1"/>
  <c r="P3183" i="5"/>
  <c r="O3183" i="5"/>
  <c r="M3183" i="5"/>
  <c r="I3183" i="5"/>
  <c r="L3183" i="5" s="1"/>
  <c r="O3182" i="5"/>
  <c r="M3182" i="5"/>
  <c r="L3182" i="5"/>
  <c r="P3182" i="5" s="1"/>
  <c r="I3182" i="5"/>
  <c r="O3181" i="5"/>
  <c r="M3181" i="5"/>
  <c r="L3181" i="5"/>
  <c r="P3181" i="5" s="1"/>
  <c r="I3181" i="5"/>
  <c r="P3180" i="5"/>
  <c r="O3180" i="5"/>
  <c r="M3180" i="5"/>
  <c r="I3180" i="5"/>
  <c r="L3180" i="5" s="1"/>
  <c r="O3179" i="5"/>
  <c r="M3179" i="5"/>
  <c r="I3179" i="5"/>
  <c r="L3179" i="5" s="1"/>
  <c r="P3179" i="5" s="1"/>
  <c r="O3178" i="5"/>
  <c r="M3178" i="5"/>
  <c r="L3178" i="5"/>
  <c r="P3178" i="5" s="1"/>
  <c r="I3178" i="5"/>
  <c r="O3177" i="5"/>
  <c r="M3177" i="5"/>
  <c r="L3177" i="5"/>
  <c r="P3177" i="5" s="1"/>
  <c r="I3177" i="5"/>
  <c r="P3176" i="5"/>
  <c r="O3176" i="5"/>
  <c r="M3176" i="5"/>
  <c r="I3176" i="5"/>
  <c r="L3176" i="5" s="1"/>
  <c r="O3175" i="5"/>
  <c r="M3175" i="5"/>
  <c r="I3175" i="5"/>
  <c r="L3175" i="5" s="1"/>
  <c r="P3175" i="5" s="1"/>
  <c r="O3174" i="5"/>
  <c r="M3174" i="5"/>
  <c r="L3174" i="5"/>
  <c r="P3174" i="5" s="1"/>
  <c r="I3174" i="5"/>
  <c r="O3173" i="5"/>
  <c r="M3173" i="5"/>
  <c r="L3173" i="5"/>
  <c r="P3173" i="5" s="1"/>
  <c r="I3173" i="5"/>
  <c r="P3172" i="5"/>
  <c r="O3172" i="5"/>
  <c r="M3172" i="5"/>
  <c r="I3172" i="5"/>
  <c r="L3172" i="5" s="1"/>
  <c r="P3171" i="5"/>
  <c r="O3171" i="5"/>
  <c r="M3171" i="5"/>
  <c r="I3171" i="5"/>
  <c r="L3171" i="5" s="1"/>
  <c r="P3170" i="5"/>
  <c r="O3170" i="5"/>
  <c r="M3170" i="5"/>
  <c r="I3170" i="5"/>
  <c r="L3170" i="5" s="1"/>
  <c r="O3169" i="5"/>
  <c r="M3169" i="5"/>
  <c r="L3169" i="5"/>
  <c r="P3169" i="5" s="1"/>
  <c r="I3169" i="5"/>
  <c r="P3168" i="5"/>
  <c r="O3168" i="5"/>
  <c r="M3168" i="5"/>
  <c r="I3168" i="5"/>
  <c r="L3168" i="5" s="1"/>
  <c r="O3167" i="5"/>
  <c r="M3167" i="5"/>
  <c r="I3167" i="5"/>
  <c r="L3167" i="5" s="1"/>
  <c r="P3167" i="5" s="1"/>
  <c r="O3166" i="5"/>
  <c r="M3166" i="5"/>
  <c r="L3166" i="5"/>
  <c r="P3166" i="5" s="1"/>
  <c r="I3166" i="5"/>
  <c r="O3165" i="5"/>
  <c r="M3165" i="5"/>
  <c r="L3165" i="5"/>
  <c r="P3165" i="5" s="1"/>
  <c r="I3165" i="5"/>
  <c r="P3164" i="5"/>
  <c r="O3164" i="5"/>
  <c r="M3164" i="5"/>
  <c r="I3164" i="5"/>
  <c r="L3164" i="5" s="1"/>
  <c r="O3163" i="5"/>
  <c r="M3163" i="5"/>
  <c r="I3163" i="5"/>
  <c r="L3163" i="5" s="1"/>
  <c r="P3163" i="5" s="1"/>
  <c r="O3162" i="5"/>
  <c r="M3162" i="5"/>
  <c r="L3162" i="5"/>
  <c r="P3162" i="5" s="1"/>
  <c r="I3162" i="5"/>
  <c r="O3161" i="5"/>
  <c r="M3161" i="5"/>
  <c r="L3161" i="5"/>
  <c r="P3161" i="5" s="1"/>
  <c r="I3161" i="5"/>
  <c r="P3160" i="5"/>
  <c r="O3160" i="5"/>
  <c r="M3160" i="5"/>
  <c r="I3160" i="5"/>
  <c r="L3160" i="5" s="1"/>
  <c r="O3159" i="5"/>
  <c r="M3159" i="5"/>
  <c r="I3159" i="5"/>
  <c r="L3159" i="5" s="1"/>
  <c r="P3159" i="5" s="1"/>
  <c r="O3158" i="5"/>
  <c r="M3158" i="5"/>
  <c r="L3158" i="5"/>
  <c r="P3158" i="5" s="1"/>
  <c r="I3158" i="5"/>
  <c r="O3157" i="5"/>
  <c r="M3157" i="5"/>
  <c r="L3157" i="5"/>
  <c r="P3157" i="5" s="1"/>
  <c r="I3157" i="5"/>
  <c r="P3156" i="5"/>
  <c r="O3156" i="5"/>
  <c r="M3156" i="5"/>
  <c r="I3156" i="5"/>
  <c r="L3156" i="5" s="1"/>
  <c r="P3155" i="5"/>
  <c r="O3155" i="5"/>
  <c r="M3155" i="5"/>
  <c r="I3155" i="5"/>
  <c r="L3155" i="5" s="1"/>
  <c r="O3154" i="5"/>
  <c r="M3154" i="5"/>
  <c r="I3154" i="5"/>
  <c r="L3154" i="5" s="1"/>
  <c r="P3154" i="5" s="1"/>
  <c r="O3153" i="5"/>
  <c r="M3153" i="5"/>
  <c r="L3153" i="5"/>
  <c r="P3153" i="5" s="1"/>
  <c r="I3153" i="5"/>
  <c r="O3152" i="5"/>
  <c r="M3152" i="5"/>
  <c r="I3152" i="5"/>
  <c r="L3152" i="5" s="1"/>
  <c r="P3152" i="5" s="1"/>
  <c r="O3151" i="5"/>
  <c r="M3151" i="5"/>
  <c r="L3151" i="5"/>
  <c r="P3151" i="5" s="1"/>
  <c r="I3151" i="5"/>
  <c r="O3150" i="5"/>
  <c r="M3150" i="5"/>
  <c r="L3150" i="5"/>
  <c r="P3150" i="5" s="1"/>
  <c r="I3150" i="5"/>
  <c r="O3149" i="5"/>
  <c r="M3149" i="5"/>
  <c r="L3149" i="5"/>
  <c r="P3149" i="5" s="1"/>
  <c r="I3149" i="5"/>
  <c r="P3148" i="5"/>
  <c r="O3148" i="5"/>
  <c r="M3148" i="5"/>
  <c r="I3148" i="5"/>
  <c r="L3148" i="5" s="1"/>
  <c r="O3147" i="5"/>
  <c r="M3147" i="5"/>
  <c r="I3147" i="5"/>
  <c r="L3147" i="5" s="1"/>
  <c r="P3147" i="5" s="1"/>
  <c r="O3146" i="5"/>
  <c r="M3146" i="5"/>
  <c r="L3146" i="5"/>
  <c r="P3146" i="5" s="1"/>
  <c r="I3146" i="5"/>
  <c r="O3145" i="5"/>
  <c r="M3145" i="5"/>
  <c r="L3145" i="5"/>
  <c r="P3145" i="5" s="1"/>
  <c r="I3145" i="5"/>
  <c r="P3144" i="5"/>
  <c r="O3144" i="5"/>
  <c r="M3144" i="5"/>
  <c r="I3144" i="5"/>
  <c r="L3144" i="5" s="1"/>
  <c r="O3143" i="5"/>
  <c r="M3143" i="5"/>
  <c r="I3143" i="5"/>
  <c r="L3143" i="5" s="1"/>
  <c r="P3143" i="5" s="1"/>
  <c r="O3142" i="5"/>
  <c r="M3142" i="5"/>
  <c r="L3142" i="5"/>
  <c r="P3142" i="5" s="1"/>
  <c r="I3142" i="5"/>
  <c r="O3141" i="5"/>
  <c r="M3141" i="5"/>
  <c r="L3141" i="5"/>
  <c r="P3141" i="5" s="1"/>
  <c r="I3141" i="5"/>
  <c r="P3140" i="5"/>
  <c r="O3140" i="5"/>
  <c r="M3140" i="5"/>
  <c r="I3140" i="5"/>
  <c r="L3140" i="5" s="1"/>
  <c r="P3139" i="5"/>
  <c r="O3139" i="5"/>
  <c r="M3139" i="5"/>
  <c r="I3139" i="5"/>
  <c r="L3139" i="5" s="1"/>
  <c r="P3138" i="5"/>
  <c r="O3138" i="5"/>
  <c r="M3138" i="5"/>
  <c r="I3138" i="5"/>
  <c r="L3138" i="5" s="1"/>
  <c r="O3137" i="5"/>
  <c r="M3137" i="5"/>
  <c r="L3137" i="5"/>
  <c r="P3137" i="5" s="1"/>
  <c r="I3137" i="5"/>
  <c r="P3136" i="5"/>
  <c r="O3136" i="5"/>
  <c r="M3136" i="5"/>
  <c r="I3136" i="5"/>
  <c r="L3136" i="5" s="1"/>
  <c r="O3135" i="5"/>
  <c r="M3135" i="5"/>
  <c r="I3135" i="5"/>
  <c r="L3135" i="5" s="1"/>
  <c r="P3135" i="5" s="1"/>
  <c r="O3134" i="5"/>
  <c r="M3134" i="5"/>
  <c r="L3134" i="5"/>
  <c r="P3134" i="5" s="1"/>
  <c r="I3134" i="5"/>
  <c r="O3133" i="5"/>
  <c r="M3133" i="5"/>
  <c r="L3133" i="5"/>
  <c r="P3133" i="5" s="1"/>
  <c r="I3133" i="5"/>
  <c r="P3132" i="5"/>
  <c r="O3132" i="5"/>
  <c r="M3132" i="5"/>
  <c r="I3132" i="5"/>
  <c r="L3132" i="5" s="1"/>
  <c r="O3131" i="5"/>
  <c r="M3131" i="5"/>
  <c r="I3131" i="5"/>
  <c r="L3131" i="5" s="1"/>
  <c r="P3131" i="5" s="1"/>
  <c r="O3130" i="5"/>
  <c r="M3130" i="5"/>
  <c r="L3130" i="5"/>
  <c r="P3130" i="5" s="1"/>
  <c r="I3130" i="5"/>
  <c r="O3129" i="5"/>
  <c r="M3129" i="5"/>
  <c r="L3129" i="5"/>
  <c r="P3129" i="5" s="1"/>
  <c r="I3129" i="5"/>
  <c r="P3128" i="5"/>
  <c r="O3128" i="5"/>
  <c r="M3128" i="5"/>
  <c r="I3128" i="5"/>
  <c r="L3128" i="5" s="1"/>
  <c r="O3127" i="5"/>
  <c r="M3127" i="5"/>
  <c r="I3127" i="5"/>
  <c r="L3127" i="5" s="1"/>
  <c r="P3127" i="5" s="1"/>
  <c r="O3126" i="5"/>
  <c r="M3126" i="5"/>
  <c r="L3126" i="5"/>
  <c r="P3126" i="5" s="1"/>
  <c r="I3126" i="5"/>
  <c r="O3125" i="5"/>
  <c r="M3125" i="5"/>
  <c r="L3125" i="5"/>
  <c r="P3125" i="5" s="1"/>
  <c r="I3125" i="5"/>
  <c r="P3124" i="5"/>
  <c r="O3124" i="5"/>
  <c r="M3124" i="5"/>
  <c r="I3124" i="5"/>
  <c r="L3124" i="5" s="1"/>
  <c r="P3123" i="5"/>
  <c r="O3123" i="5"/>
  <c r="M3123" i="5"/>
  <c r="I3123" i="5"/>
  <c r="L3123" i="5" s="1"/>
  <c r="P3122" i="5"/>
  <c r="O3122" i="5"/>
  <c r="M3122" i="5"/>
  <c r="I3122" i="5"/>
  <c r="L3122" i="5" s="1"/>
  <c r="O3121" i="5"/>
  <c r="M3121" i="5"/>
  <c r="L3121" i="5"/>
  <c r="P3121" i="5" s="1"/>
  <c r="I3121" i="5"/>
  <c r="P3120" i="5"/>
  <c r="O3120" i="5"/>
  <c r="M3120" i="5"/>
  <c r="I3120" i="5"/>
  <c r="L3120" i="5" s="1"/>
  <c r="O3119" i="5"/>
  <c r="M3119" i="5"/>
  <c r="I3119" i="5"/>
  <c r="L3119" i="5" s="1"/>
  <c r="P3119" i="5" s="1"/>
  <c r="O3118" i="5"/>
  <c r="M3118" i="5"/>
  <c r="L3118" i="5"/>
  <c r="P3118" i="5" s="1"/>
  <c r="I3118" i="5"/>
  <c r="O3117" i="5"/>
  <c r="M3117" i="5"/>
  <c r="L3117" i="5"/>
  <c r="P3117" i="5" s="1"/>
  <c r="I3117" i="5"/>
  <c r="P3116" i="5"/>
  <c r="O3116" i="5"/>
  <c r="M3116" i="5"/>
  <c r="I3116" i="5"/>
  <c r="L3116" i="5" s="1"/>
  <c r="O3115" i="5"/>
  <c r="M3115" i="5"/>
  <c r="I3115" i="5"/>
  <c r="L3115" i="5" s="1"/>
  <c r="P3115" i="5" s="1"/>
  <c r="O3114" i="5"/>
  <c r="M3114" i="5"/>
  <c r="L3114" i="5"/>
  <c r="P3114" i="5" s="1"/>
  <c r="I3114" i="5"/>
  <c r="O3113" i="5"/>
  <c r="M3113" i="5"/>
  <c r="L3113" i="5"/>
  <c r="P3113" i="5" s="1"/>
  <c r="I3113" i="5"/>
  <c r="P3112" i="5"/>
  <c r="O3112" i="5"/>
  <c r="M3112" i="5"/>
  <c r="I3112" i="5"/>
  <c r="L3112" i="5" s="1"/>
  <c r="O3111" i="5"/>
  <c r="M3111" i="5"/>
  <c r="I3111" i="5"/>
  <c r="L3111" i="5" s="1"/>
  <c r="P3111" i="5" s="1"/>
  <c r="O3110" i="5"/>
  <c r="M3110" i="5"/>
  <c r="L3110" i="5"/>
  <c r="P3110" i="5" s="1"/>
  <c r="I3110" i="5"/>
  <c r="O3109" i="5"/>
  <c r="M3109" i="5"/>
  <c r="L3109" i="5"/>
  <c r="P3109" i="5" s="1"/>
  <c r="I3109" i="5"/>
  <c r="P3108" i="5"/>
  <c r="O3108" i="5"/>
  <c r="M3108" i="5"/>
  <c r="I3108" i="5"/>
  <c r="L3108" i="5" s="1"/>
  <c r="P3107" i="5"/>
  <c r="O3107" i="5"/>
  <c r="M3107" i="5"/>
  <c r="I3107" i="5"/>
  <c r="L3107" i="5" s="1"/>
  <c r="P3106" i="5"/>
  <c r="O3106" i="5"/>
  <c r="M3106" i="5"/>
  <c r="I3106" i="5"/>
  <c r="L3106" i="5" s="1"/>
  <c r="O3105" i="5"/>
  <c r="M3105" i="5"/>
  <c r="L3105" i="5"/>
  <c r="P3105" i="5" s="1"/>
  <c r="I3105" i="5"/>
  <c r="P3104" i="5"/>
  <c r="O3104" i="5"/>
  <c r="M3104" i="5"/>
  <c r="I3104" i="5"/>
  <c r="L3104" i="5" s="1"/>
  <c r="O3103" i="5"/>
  <c r="M3103" i="5"/>
  <c r="I3103" i="5"/>
  <c r="L3103" i="5" s="1"/>
  <c r="P3103" i="5" s="1"/>
  <c r="O3102" i="5"/>
  <c r="M3102" i="5"/>
  <c r="L3102" i="5"/>
  <c r="P3102" i="5" s="1"/>
  <c r="I3102" i="5"/>
  <c r="O3101" i="5"/>
  <c r="M3101" i="5"/>
  <c r="L3101" i="5"/>
  <c r="P3101" i="5" s="1"/>
  <c r="I3101" i="5"/>
  <c r="P3100" i="5"/>
  <c r="O3100" i="5"/>
  <c r="M3100" i="5"/>
  <c r="I3100" i="5"/>
  <c r="L3100" i="5" s="1"/>
  <c r="O3099" i="5"/>
  <c r="M3099" i="5"/>
  <c r="I3099" i="5"/>
  <c r="L3099" i="5" s="1"/>
  <c r="P3099" i="5" s="1"/>
  <c r="O3098" i="5"/>
  <c r="M3098" i="5"/>
  <c r="L3098" i="5"/>
  <c r="P3098" i="5" s="1"/>
  <c r="I3098" i="5"/>
  <c r="O3097" i="5"/>
  <c r="M3097" i="5"/>
  <c r="L3097" i="5"/>
  <c r="P3097" i="5" s="1"/>
  <c r="I3097" i="5"/>
  <c r="P3096" i="5"/>
  <c r="O3096" i="5"/>
  <c r="M3096" i="5"/>
  <c r="I3096" i="5"/>
  <c r="L3096" i="5" s="1"/>
  <c r="O3095" i="5"/>
  <c r="M3095" i="5"/>
  <c r="I3095" i="5"/>
  <c r="L3095" i="5" s="1"/>
  <c r="P3095" i="5" s="1"/>
  <c r="O3094" i="5"/>
  <c r="M3094" i="5"/>
  <c r="L3094" i="5"/>
  <c r="P3094" i="5" s="1"/>
  <c r="I3094" i="5"/>
  <c r="O3093" i="5"/>
  <c r="M3093" i="5"/>
  <c r="L3093" i="5"/>
  <c r="P3093" i="5" s="1"/>
  <c r="I3093" i="5"/>
  <c r="P3092" i="5"/>
  <c r="O3092" i="5"/>
  <c r="M3092" i="5"/>
  <c r="I3092" i="5"/>
  <c r="L3092" i="5" s="1"/>
  <c r="P3091" i="5"/>
  <c r="O3091" i="5"/>
  <c r="M3091" i="5"/>
  <c r="I3091" i="5"/>
  <c r="L3091" i="5" s="1"/>
  <c r="O3090" i="5"/>
  <c r="M3090" i="5"/>
  <c r="I3090" i="5"/>
  <c r="L3090" i="5" s="1"/>
  <c r="P3090" i="5" s="1"/>
  <c r="O3089" i="5"/>
  <c r="M3089" i="5"/>
  <c r="L3089" i="5"/>
  <c r="P3089" i="5" s="1"/>
  <c r="I3089" i="5"/>
  <c r="O3088" i="5"/>
  <c r="M3088" i="5"/>
  <c r="I3088" i="5"/>
  <c r="L3088" i="5" s="1"/>
  <c r="P3088" i="5" s="1"/>
  <c r="O3087" i="5"/>
  <c r="M3087" i="5"/>
  <c r="L3087" i="5"/>
  <c r="P3087" i="5" s="1"/>
  <c r="I3087" i="5"/>
  <c r="O3086" i="5"/>
  <c r="M3086" i="5"/>
  <c r="L3086" i="5"/>
  <c r="P3086" i="5" s="1"/>
  <c r="I3086" i="5"/>
  <c r="O3085" i="5"/>
  <c r="M3085" i="5"/>
  <c r="L3085" i="5"/>
  <c r="P3085" i="5" s="1"/>
  <c r="I3085" i="5"/>
  <c r="P3084" i="5"/>
  <c r="O3084" i="5"/>
  <c r="M3084" i="5"/>
  <c r="I3084" i="5"/>
  <c r="L3084" i="5" s="1"/>
  <c r="O3083" i="5"/>
  <c r="M3083" i="5"/>
  <c r="I3083" i="5"/>
  <c r="L3083" i="5" s="1"/>
  <c r="P3083" i="5" s="1"/>
  <c r="O3082" i="5"/>
  <c r="M3082" i="5"/>
  <c r="L3082" i="5"/>
  <c r="P3082" i="5" s="1"/>
  <c r="I3082" i="5"/>
  <c r="O3081" i="5"/>
  <c r="M3081" i="5"/>
  <c r="L3081" i="5"/>
  <c r="P3081" i="5" s="1"/>
  <c r="I3081" i="5"/>
  <c r="P3080" i="5"/>
  <c r="O3080" i="5"/>
  <c r="M3080" i="5"/>
  <c r="I3080" i="5"/>
  <c r="L3080" i="5" s="1"/>
  <c r="O3079" i="5"/>
  <c r="M3079" i="5"/>
  <c r="I3079" i="5"/>
  <c r="L3079" i="5" s="1"/>
  <c r="P3079" i="5" s="1"/>
  <c r="O3078" i="5"/>
  <c r="M3078" i="5"/>
  <c r="L3078" i="5"/>
  <c r="P3078" i="5" s="1"/>
  <c r="I3078" i="5"/>
  <c r="O3077" i="5"/>
  <c r="M3077" i="5"/>
  <c r="L3077" i="5"/>
  <c r="P3077" i="5" s="1"/>
  <c r="I3077" i="5"/>
  <c r="P3076" i="5"/>
  <c r="O3076" i="5"/>
  <c r="M3076" i="5"/>
  <c r="I3076" i="5"/>
  <c r="L3076" i="5" s="1"/>
  <c r="P3075" i="5"/>
  <c r="O3075" i="5"/>
  <c r="M3075" i="5"/>
  <c r="I3075" i="5"/>
  <c r="L3075" i="5" s="1"/>
  <c r="O3074" i="5"/>
  <c r="M3074" i="5"/>
  <c r="I3074" i="5"/>
  <c r="L3074" i="5" s="1"/>
  <c r="P3074" i="5" s="1"/>
  <c r="O3073" i="5"/>
  <c r="M3073" i="5"/>
  <c r="L3073" i="5"/>
  <c r="P3073" i="5" s="1"/>
  <c r="I3073" i="5"/>
  <c r="O3072" i="5"/>
  <c r="M3072" i="5"/>
  <c r="I3072" i="5"/>
  <c r="L3072" i="5" s="1"/>
  <c r="P3072" i="5" s="1"/>
  <c r="O3071" i="5"/>
  <c r="M3071" i="5"/>
  <c r="L3071" i="5"/>
  <c r="P3071" i="5" s="1"/>
  <c r="I3071" i="5"/>
  <c r="O3070" i="5"/>
  <c r="M3070" i="5"/>
  <c r="L3070" i="5"/>
  <c r="P3070" i="5" s="1"/>
  <c r="I3070" i="5"/>
  <c r="O3069" i="5"/>
  <c r="M3069" i="5"/>
  <c r="L3069" i="5"/>
  <c r="P3069" i="5" s="1"/>
  <c r="I3069" i="5"/>
  <c r="P3068" i="5"/>
  <c r="O3068" i="5"/>
  <c r="M3068" i="5"/>
  <c r="I3068" i="5"/>
  <c r="L3068" i="5" s="1"/>
  <c r="O3067" i="5"/>
  <c r="M3067" i="5"/>
  <c r="I3067" i="5"/>
  <c r="L3067" i="5" s="1"/>
  <c r="P3067" i="5" s="1"/>
  <c r="O3066" i="5"/>
  <c r="M3066" i="5"/>
  <c r="L3066" i="5"/>
  <c r="P3066" i="5" s="1"/>
  <c r="I3066" i="5"/>
  <c r="O3065" i="5"/>
  <c r="M3065" i="5"/>
  <c r="L3065" i="5"/>
  <c r="P3065" i="5" s="1"/>
  <c r="I3065" i="5"/>
  <c r="P3064" i="5"/>
  <c r="O3064" i="5"/>
  <c r="M3064" i="5"/>
  <c r="I3064" i="5"/>
  <c r="L3064" i="5" s="1"/>
  <c r="O3063" i="5"/>
  <c r="M3063" i="5"/>
  <c r="I3063" i="5"/>
  <c r="L3063" i="5" s="1"/>
  <c r="P3063" i="5" s="1"/>
  <c r="O3062" i="5"/>
  <c r="M3062" i="5"/>
  <c r="L3062" i="5"/>
  <c r="P3062" i="5" s="1"/>
  <c r="I3062" i="5"/>
  <c r="O3061" i="5"/>
  <c r="M3061" i="5"/>
  <c r="L3061" i="5"/>
  <c r="P3061" i="5" s="1"/>
  <c r="I3061" i="5"/>
  <c r="P3060" i="5"/>
  <c r="O3060" i="5"/>
  <c r="M3060" i="5"/>
  <c r="I3060" i="5"/>
  <c r="L3060" i="5" s="1"/>
  <c r="P3059" i="5"/>
  <c r="O3059" i="5"/>
  <c r="M3059" i="5"/>
  <c r="I3059" i="5"/>
  <c r="L3059" i="5" s="1"/>
  <c r="P3058" i="5"/>
  <c r="O3058" i="5"/>
  <c r="M3058" i="5"/>
  <c r="I3058" i="5"/>
  <c r="L3058" i="5" s="1"/>
  <c r="O3057" i="5"/>
  <c r="M3057" i="5"/>
  <c r="L3057" i="5"/>
  <c r="P3057" i="5" s="1"/>
  <c r="I3057" i="5"/>
  <c r="P3056" i="5"/>
  <c r="O3056" i="5"/>
  <c r="M3056" i="5"/>
  <c r="I3056" i="5"/>
  <c r="L3056" i="5" s="1"/>
  <c r="P3055" i="5"/>
  <c r="O3055" i="5"/>
  <c r="M3055" i="5"/>
  <c r="I3055" i="5"/>
  <c r="L3055" i="5" s="1"/>
  <c r="O3054" i="5"/>
  <c r="M3054" i="5"/>
  <c r="L3054" i="5"/>
  <c r="P3054" i="5" s="1"/>
  <c r="I3054" i="5"/>
  <c r="O3053" i="5"/>
  <c r="M3053" i="5"/>
  <c r="L3053" i="5"/>
  <c r="P3053" i="5" s="1"/>
  <c r="I3053" i="5"/>
  <c r="P3052" i="5"/>
  <c r="O3052" i="5"/>
  <c r="M3052" i="5"/>
  <c r="I3052" i="5"/>
  <c r="L3052" i="5" s="1"/>
  <c r="O3051" i="5"/>
  <c r="M3051" i="5"/>
  <c r="I3051" i="5"/>
  <c r="L3051" i="5" s="1"/>
  <c r="P3051" i="5" s="1"/>
  <c r="O3050" i="5"/>
  <c r="M3050" i="5"/>
  <c r="L3050" i="5"/>
  <c r="P3050" i="5" s="1"/>
  <c r="I3050" i="5"/>
  <c r="O3049" i="5"/>
  <c r="M3049" i="5"/>
  <c r="L3049" i="5"/>
  <c r="P3049" i="5" s="1"/>
  <c r="I3049" i="5"/>
  <c r="P3048" i="5"/>
  <c r="O3048" i="5"/>
  <c r="M3048" i="5"/>
  <c r="I3048" i="5"/>
  <c r="L3048" i="5" s="1"/>
  <c r="O3047" i="5"/>
  <c r="M3047" i="5"/>
  <c r="I3047" i="5"/>
  <c r="L3047" i="5" s="1"/>
  <c r="P3047" i="5" s="1"/>
  <c r="O3046" i="5"/>
  <c r="M3046" i="5"/>
  <c r="L3046" i="5"/>
  <c r="P3046" i="5" s="1"/>
  <c r="I3046" i="5"/>
  <c r="O3045" i="5"/>
  <c r="M3045" i="5"/>
  <c r="L3045" i="5"/>
  <c r="P3045" i="5" s="1"/>
  <c r="I3045" i="5"/>
  <c r="P3044" i="5"/>
  <c r="O3044" i="5"/>
  <c r="M3044" i="5"/>
  <c r="I3044" i="5"/>
  <c r="L3044" i="5" s="1"/>
  <c r="P3043" i="5"/>
  <c r="O3043" i="5"/>
  <c r="M3043" i="5"/>
  <c r="I3043" i="5"/>
  <c r="L3043" i="5" s="1"/>
  <c r="P3042" i="5"/>
  <c r="O3042" i="5"/>
  <c r="M3042" i="5"/>
  <c r="I3042" i="5"/>
  <c r="L3042" i="5" s="1"/>
  <c r="O3041" i="5"/>
  <c r="M3041" i="5"/>
  <c r="L3041" i="5"/>
  <c r="P3041" i="5" s="1"/>
  <c r="I3041" i="5"/>
  <c r="P3040" i="5"/>
  <c r="O3040" i="5"/>
  <c r="M3040" i="5"/>
  <c r="I3040" i="5"/>
  <c r="L3040" i="5" s="1"/>
  <c r="O3039" i="5"/>
  <c r="M3039" i="5"/>
  <c r="I3039" i="5"/>
  <c r="L3039" i="5" s="1"/>
  <c r="P3039" i="5" s="1"/>
  <c r="O3038" i="5"/>
  <c r="M3038" i="5"/>
  <c r="L3038" i="5"/>
  <c r="P3038" i="5" s="1"/>
  <c r="I3038" i="5"/>
  <c r="O3037" i="5"/>
  <c r="M3037" i="5"/>
  <c r="L3037" i="5"/>
  <c r="P3037" i="5" s="1"/>
  <c r="I3037" i="5"/>
  <c r="P3036" i="5"/>
  <c r="O3036" i="5"/>
  <c r="M3036" i="5"/>
  <c r="I3036" i="5"/>
  <c r="L3036" i="5" s="1"/>
  <c r="O3035" i="5"/>
  <c r="M3035" i="5"/>
  <c r="I3035" i="5"/>
  <c r="L3035" i="5" s="1"/>
  <c r="P3035" i="5" s="1"/>
  <c r="O3034" i="5"/>
  <c r="M3034" i="5"/>
  <c r="L3034" i="5"/>
  <c r="P3034" i="5" s="1"/>
  <c r="I3034" i="5"/>
  <c r="O3033" i="5"/>
  <c r="M3033" i="5"/>
  <c r="L3033" i="5"/>
  <c r="P3033" i="5" s="1"/>
  <c r="I3033" i="5"/>
  <c r="P3032" i="5"/>
  <c r="O3032" i="5"/>
  <c r="M3032" i="5"/>
  <c r="I3032" i="5"/>
  <c r="L3032" i="5" s="1"/>
  <c r="O3031" i="5"/>
  <c r="M3031" i="5"/>
  <c r="I3031" i="5"/>
  <c r="L3031" i="5" s="1"/>
  <c r="P3031" i="5" s="1"/>
  <c r="O3030" i="5"/>
  <c r="M3030" i="5"/>
  <c r="L3030" i="5"/>
  <c r="P3030" i="5" s="1"/>
  <c r="I3030" i="5"/>
  <c r="O3029" i="5"/>
  <c r="M3029" i="5"/>
  <c r="L3029" i="5"/>
  <c r="P3029" i="5" s="1"/>
  <c r="I3029" i="5"/>
  <c r="P3028" i="5"/>
  <c r="O3028" i="5"/>
  <c r="M3028" i="5"/>
  <c r="I3028" i="5"/>
  <c r="L3028" i="5" s="1"/>
  <c r="P3027" i="5"/>
  <c r="O3027" i="5"/>
  <c r="M3027" i="5"/>
  <c r="I3027" i="5"/>
  <c r="L3027" i="5" s="1"/>
  <c r="O3026" i="5"/>
  <c r="M3026" i="5"/>
  <c r="I3026" i="5"/>
  <c r="L3026" i="5" s="1"/>
  <c r="P3026" i="5" s="1"/>
  <c r="O3025" i="5"/>
  <c r="M3025" i="5"/>
  <c r="L3025" i="5"/>
  <c r="P3025" i="5" s="1"/>
  <c r="I3025" i="5"/>
  <c r="O3024" i="5"/>
  <c r="M3024" i="5"/>
  <c r="I3024" i="5"/>
  <c r="L3024" i="5" s="1"/>
  <c r="P3024" i="5" s="1"/>
  <c r="O3023" i="5"/>
  <c r="M3023" i="5"/>
  <c r="L3023" i="5"/>
  <c r="P3023" i="5" s="1"/>
  <c r="I3023" i="5"/>
  <c r="O3022" i="5"/>
  <c r="M3022" i="5"/>
  <c r="L3022" i="5"/>
  <c r="P3022" i="5" s="1"/>
  <c r="I3022" i="5"/>
  <c r="O3021" i="5"/>
  <c r="M3021" i="5"/>
  <c r="L3021" i="5"/>
  <c r="P3021" i="5" s="1"/>
  <c r="I3021" i="5"/>
  <c r="P3020" i="5"/>
  <c r="O3020" i="5"/>
  <c r="M3020" i="5"/>
  <c r="I3020" i="5"/>
  <c r="L3020" i="5" s="1"/>
  <c r="O3019" i="5"/>
  <c r="M3019" i="5"/>
  <c r="I3019" i="5"/>
  <c r="L3019" i="5" s="1"/>
  <c r="P3019" i="5" s="1"/>
  <c r="O3018" i="5"/>
  <c r="M3018" i="5"/>
  <c r="L3018" i="5"/>
  <c r="P3018" i="5" s="1"/>
  <c r="I3018" i="5"/>
  <c r="O3017" i="5"/>
  <c r="M3017" i="5"/>
  <c r="L3017" i="5"/>
  <c r="P3017" i="5" s="1"/>
  <c r="I3017" i="5"/>
  <c r="P3016" i="5"/>
  <c r="O3016" i="5"/>
  <c r="M3016" i="5"/>
  <c r="I3016" i="5"/>
  <c r="L3016" i="5" s="1"/>
  <c r="O3015" i="5"/>
  <c r="M3015" i="5"/>
  <c r="I3015" i="5"/>
  <c r="L3015" i="5" s="1"/>
  <c r="P3015" i="5" s="1"/>
  <c r="O3014" i="5"/>
  <c r="M3014" i="5"/>
  <c r="L3014" i="5"/>
  <c r="P3014" i="5" s="1"/>
  <c r="I3014" i="5"/>
  <c r="O3013" i="5"/>
  <c r="M3013" i="5"/>
  <c r="L3013" i="5"/>
  <c r="P3013" i="5" s="1"/>
  <c r="I3013" i="5"/>
  <c r="P3012" i="5"/>
  <c r="O3012" i="5"/>
  <c r="M3012" i="5"/>
  <c r="I3012" i="5"/>
  <c r="L3012" i="5" s="1"/>
  <c r="P3011" i="5"/>
  <c r="O3011" i="5"/>
  <c r="M3011" i="5"/>
  <c r="I3011" i="5"/>
  <c r="L3011" i="5" s="1"/>
  <c r="P3010" i="5"/>
  <c r="O3010" i="5"/>
  <c r="M3010" i="5"/>
  <c r="I3010" i="5"/>
  <c r="L3010" i="5" s="1"/>
  <c r="O3009" i="5"/>
  <c r="M3009" i="5"/>
  <c r="L3009" i="5"/>
  <c r="P3009" i="5" s="1"/>
  <c r="I3009" i="5"/>
  <c r="P3008" i="5"/>
  <c r="O3008" i="5"/>
  <c r="M3008" i="5"/>
  <c r="I3008" i="5"/>
  <c r="L3008" i="5" s="1"/>
  <c r="O3007" i="5"/>
  <c r="M3007" i="5"/>
  <c r="I3007" i="5"/>
  <c r="L3007" i="5" s="1"/>
  <c r="P3007" i="5" s="1"/>
  <c r="O3006" i="5"/>
  <c r="M3006" i="5"/>
  <c r="L3006" i="5"/>
  <c r="P3006" i="5" s="1"/>
  <c r="I3006" i="5"/>
  <c r="O3005" i="5"/>
  <c r="M3005" i="5"/>
  <c r="L3005" i="5"/>
  <c r="P3005" i="5" s="1"/>
  <c r="I3005" i="5"/>
  <c r="P3004" i="5"/>
  <c r="O3004" i="5"/>
  <c r="M3004" i="5"/>
  <c r="I3004" i="5"/>
  <c r="L3004" i="5" s="1"/>
  <c r="O3003" i="5"/>
  <c r="M3003" i="5"/>
  <c r="I3003" i="5"/>
  <c r="L3003" i="5" s="1"/>
  <c r="P3003" i="5" s="1"/>
  <c r="O3002" i="5"/>
  <c r="M3002" i="5"/>
  <c r="L3002" i="5"/>
  <c r="P3002" i="5" s="1"/>
  <c r="I3002" i="5"/>
  <c r="O3001" i="5"/>
  <c r="M3001" i="5"/>
  <c r="I3001" i="5"/>
  <c r="L3001" i="5" s="1"/>
  <c r="P3001" i="5" s="1"/>
  <c r="O3000" i="5"/>
  <c r="M3000" i="5"/>
  <c r="L3000" i="5"/>
  <c r="P3000" i="5" s="1"/>
  <c r="I3000" i="5"/>
  <c r="P2999" i="5"/>
  <c r="O2999" i="5"/>
  <c r="M2999" i="5"/>
  <c r="I2999" i="5"/>
  <c r="L2999" i="5" s="1"/>
  <c r="P2998" i="5"/>
  <c r="O2998" i="5"/>
  <c r="M2998" i="5"/>
  <c r="I2998" i="5"/>
  <c r="L2998" i="5" s="1"/>
  <c r="O2997" i="5"/>
  <c r="M2997" i="5"/>
  <c r="I2997" i="5"/>
  <c r="L2997" i="5" s="1"/>
  <c r="P2997" i="5" s="1"/>
  <c r="O2996" i="5"/>
  <c r="M2996" i="5"/>
  <c r="L2996" i="5"/>
  <c r="P2996" i="5" s="1"/>
  <c r="I2996" i="5"/>
  <c r="O2995" i="5"/>
  <c r="M2995" i="5"/>
  <c r="I2995" i="5"/>
  <c r="L2995" i="5" s="1"/>
  <c r="P2995" i="5" s="1"/>
  <c r="O2994" i="5"/>
  <c r="M2994" i="5"/>
  <c r="L2994" i="5"/>
  <c r="P2994" i="5" s="1"/>
  <c r="I2994" i="5"/>
  <c r="O2993" i="5"/>
  <c r="M2993" i="5"/>
  <c r="I2993" i="5"/>
  <c r="L2993" i="5" s="1"/>
  <c r="P2993" i="5" s="1"/>
  <c r="O2992" i="5"/>
  <c r="M2992" i="5"/>
  <c r="L2992" i="5"/>
  <c r="P2992" i="5" s="1"/>
  <c r="I2992" i="5"/>
  <c r="P2991" i="5"/>
  <c r="O2991" i="5"/>
  <c r="M2991" i="5"/>
  <c r="I2991" i="5"/>
  <c r="L2991" i="5" s="1"/>
  <c r="P2990" i="5"/>
  <c r="O2990" i="5"/>
  <c r="M2990" i="5"/>
  <c r="I2990" i="5"/>
  <c r="L2990" i="5" s="1"/>
  <c r="O2989" i="5"/>
  <c r="M2989" i="5"/>
  <c r="I2989" i="5"/>
  <c r="L2989" i="5" s="1"/>
  <c r="P2989" i="5" s="1"/>
  <c r="O2988" i="5"/>
  <c r="M2988" i="5"/>
  <c r="L2988" i="5"/>
  <c r="P2988" i="5" s="1"/>
  <c r="I2988" i="5"/>
  <c r="O2987" i="5"/>
  <c r="M2987" i="5"/>
  <c r="I2987" i="5"/>
  <c r="L2987" i="5" s="1"/>
  <c r="P2987" i="5" s="1"/>
  <c r="O2986" i="5"/>
  <c r="M2986" i="5"/>
  <c r="L2986" i="5"/>
  <c r="P2986" i="5" s="1"/>
  <c r="I2986" i="5"/>
  <c r="O2985" i="5"/>
  <c r="M2985" i="5"/>
  <c r="I2985" i="5"/>
  <c r="L2985" i="5" s="1"/>
  <c r="P2985" i="5" s="1"/>
  <c r="O2984" i="5"/>
  <c r="M2984" i="5"/>
  <c r="L2984" i="5"/>
  <c r="P2984" i="5" s="1"/>
  <c r="I2984" i="5"/>
  <c r="P2983" i="5"/>
  <c r="O2983" i="5"/>
  <c r="M2983" i="5"/>
  <c r="I2983" i="5"/>
  <c r="L2983" i="5" s="1"/>
  <c r="O2982" i="5"/>
  <c r="M2982" i="5"/>
  <c r="I2982" i="5"/>
  <c r="L2982" i="5" s="1"/>
  <c r="P2982" i="5" s="1"/>
  <c r="O2981" i="5"/>
  <c r="M2981" i="5"/>
  <c r="L2981" i="5"/>
  <c r="P2981" i="5" s="1"/>
  <c r="I2981" i="5"/>
  <c r="O2980" i="5"/>
  <c r="M2980" i="5"/>
  <c r="L2980" i="5"/>
  <c r="P2980" i="5" s="1"/>
  <c r="I2980" i="5"/>
  <c r="O2979" i="5"/>
  <c r="M2979" i="5"/>
  <c r="I2979" i="5"/>
  <c r="L2979" i="5" s="1"/>
  <c r="P2979" i="5" s="1"/>
  <c r="O2978" i="5"/>
  <c r="M2978" i="5"/>
  <c r="L2978" i="5"/>
  <c r="P2978" i="5" s="1"/>
  <c r="I2978" i="5"/>
  <c r="O2977" i="5"/>
  <c r="M2977" i="5"/>
  <c r="I2977" i="5"/>
  <c r="L2977" i="5" s="1"/>
  <c r="P2977" i="5" s="1"/>
  <c r="O2976" i="5"/>
  <c r="M2976" i="5"/>
  <c r="L2976" i="5"/>
  <c r="P2976" i="5" s="1"/>
  <c r="I2976" i="5"/>
  <c r="P2975" i="5"/>
  <c r="O2975" i="5"/>
  <c r="M2975" i="5"/>
  <c r="I2975" i="5"/>
  <c r="L2975" i="5" s="1"/>
  <c r="O2974" i="5"/>
  <c r="M2974" i="5"/>
  <c r="I2974" i="5"/>
  <c r="L2974" i="5" s="1"/>
  <c r="P2974" i="5" s="1"/>
  <c r="O2973" i="5"/>
  <c r="M2973" i="5"/>
  <c r="L2973" i="5"/>
  <c r="P2973" i="5" s="1"/>
  <c r="I2973" i="5"/>
  <c r="O2972" i="5"/>
  <c r="M2972" i="5"/>
  <c r="L2972" i="5"/>
  <c r="P2972" i="5" s="1"/>
  <c r="I2972" i="5"/>
  <c r="O2971" i="5"/>
  <c r="M2971" i="5"/>
  <c r="I2971" i="5"/>
  <c r="L2971" i="5" s="1"/>
  <c r="P2971" i="5" s="1"/>
  <c r="O2970" i="5"/>
  <c r="M2970" i="5"/>
  <c r="L2970" i="5"/>
  <c r="P2970" i="5" s="1"/>
  <c r="I2970" i="5"/>
  <c r="O2969" i="5"/>
  <c r="M2969" i="5"/>
  <c r="I2969" i="5"/>
  <c r="L2969" i="5" s="1"/>
  <c r="P2969" i="5" s="1"/>
  <c r="O2968" i="5"/>
  <c r="M2968" i="5"/>
  <c r="L2968" i="5"/>
  <c r="P2968" i="5" s="1"/>
  <c r="I2968" i="5"/>
  <c r="P2967" i="5"/>
  <c r="O2967" i="5"/>
  <c r="M2967" i="5"/>
  <c r="I2967" i="5"/>
  <c r="L2967" i="5" s="1"/>
  <c r="P2966" i="5"/>
  <c r="O2966" i="5"/>
  <c r="M2966" i="5"/>
  <c r="I2966" i="5"/>
  <c r="L2966" i="5" s="1"/>
  <c r="P2965" i="5"/>
  <c r="O2965" i="5"/>
  <c r="M2965" i="5"/>
  <c r="I2965" i="5"/>
  <c r="L2965" i="5" s="1"/>
  <c r="O2964" i="5"/>
  <c r="M2964" i="5"/>
  <c r="L2964" i="5"/>
  <c r="P2964" i="5" s="1"/>
  <c r="I2964" i="5"/>
  <c r="O2963" i="5"/>
  <c r="M2963" i="5"/>
  <c r="I2963" i="5"/>
  <c r="L2963" i="5" s="1"/>
  <c r="P2963" i="5" s="1"/>
  <c r="O2962" i="5"/>
  <c r="M2962" i="5"/>
  <c r="L2962" i="5"/>
  <c r="P2962" i="5" s="1"/>
  <c r="I2962" i="5"/>
  <c r="O2961" i="5"/>
  <c r="M2961" i="5"/>
  <c r="I2961" i="5"/>
  <c r="L2961" i="5" s="1"/>
  <c r="P2961" i="5" s="1"/>
  <c r="O2960" i="5"/>
  <c r="M2960" i="5"/>
  <c r="L2960" i="5"/>
  <c r="P2960" i="5" s="1"/>
  <c r="I2960" i="5"/>
  <c r="P2959" i="5"/>
  <c r="O2959" i="5"/>
  <c r="M2959" i="5"/>
  <c r="I2959" i="5"/>
  <c r="L2959" i="5" s="1"/>
  <c r="P2958" i="5"/>
  <c r="O2958" i="5"/>
  <c r="M2958" i="5"/>
  <c r="I2958" i="5"/>
  <c r="L2958" i="5" s="1"/>
  <c r="O2957" i="5"/>
  <c r="M2957" i="5"/>
  <c r="I2957" i="5"/>
  <c r="L2957" i="5" s="1"/>
  <c r="P2957" i="5" s="1"/>
  <c r="O2956" i="5"/>
  <c r="M2956" i="5"/>
  <c r="L2956" i="5"/>
  <c r="P2956" i="5" s="1"/>
  <c r="I2956" i="5"/>
  <c r="O2955" i="5"/>
  <c r="M2955" i="5"/>
  <c r="I2955" i="5"/>
  <c r="L2955" i="5" s="1"/>
  <c r="P2955" i="5" s="1"/>
  <c r="O2954" i="5"/>
  <c r="M2954" i="5"/>
  <c r="L2954" i="5"/>
  <c r="P2954" i="5" s="1"/>
  <c r="I2954" i="5"/>
  <c r="O2953" i="5"/>
  <c r="M2953" i="5"/>
  <c r="I2953" i="5"/>
  <c r="L2953" i="5" s="1"/>
  <c r="P2953" i="5" s="1"/>
  <c r="O2952" i="5"/>
  <c r="M2952" i="5"/>
  <c r="L2952" i="5"/>
  <c r="P2952" i="5" s="1"/>
  <c r="I2952" i="5"/>
  <c r="P2951" i="5"/>
  <c r="O2951" i="5"/>
  <c r="M2951" i="5"/>
  <c r="I2951" i="5"/>
  <c r="L2951" i="5" s="1"/>
  <c r="O2950" i="5"/>
  <c r="M2950" i="5"/>
  <c r="I2950" i="5"/>
  <c r="L2950" i="5" s="1"/>
  <c r="P2950" i="5" s="1"/>
  <c r="O2949" i="5"/>
  <c r="M2949" i="5"/>
  <c r="L2949" i="5"/>
  <c r="P2949" i="5" s="1"/>
  <c r="I2949" i="5"/>
  <c r="O2948" i="5"/>
  <c r="M2948" i="5"/>
  <c r="L2948" i="5"/>
  <c r="P2948" i="5" s="1"/>
  <c r="I2948" i="5"/>
  <c r="O2947" i="5"/>
  <c r="M2947" i="5"/>
  <c r="I2947" i="5"/>
  <c r="L2947" i="5" s="1"/>
  <c r="P2947" i="5" s="1"/>
  <c r="O2946" i="5"/>
  <c r="M2946" i="5"/>
  <c r="L2946" i="5"/>
  <c r="P2946" i="5" s="1"/>
  <c r="I2946" i="5"/>
  <c r="O2945" i="5"/>
  <c r="M2945" i="5"/>
  <c r="I2945" i="5"/>
  <c r="L2945" i="5" s="1"/>
  <c r="P2945" i="5" s="1"/>
  <c r="O2944" i="5"/>
  <c r="M2944" i="5"/>
  <c r="L2944" i="5"/>
  <c r="P2944" i="5" s="1"/>
  <c r="I2944" i="5"/>
  <c r="P2943" i="5"/>
  <c r="O2943" i="5"/>
  <c r="M2943" i="5"/>
  <c r="I2943" i="5"/>
  <c r="L2943" i="5" s="1"/>
  <c r="P2942" i="5"/>
  <c r="O2942" i="5"/>
  <c r="M2942" i="5"/>
  <c r="I2942" i="5"/>
  <c r="L2942" i="5" s="1"/>
  <c r="P2941" i="5"/>
  <c r="O2941" i="5"/>
  <c r="M2941" i="5"/>
  <c r="I2941" i="5"/>
  <c r="L2941" i="5" s="1"/>
  <c r="O2940" i="5"/>
  <c r="M2940" i="5"/>
  <c r="L2940" i="5"/>
  <c r="P2940" i="5" s="1"/>
  <c r="I2940" i="5"/>
  <c r="O2939" i="5"/>
  <c r="M2939" i="5"/>
  <c r="I2939" i="5"/>
  <c r="L2939" i="5" s="1"/>
  <c r="P2939" i="5" s="1"/>
  <c r="O2938" i="5"/>
  <c r="M2938" i="5"/>
  <c r="L2938" i="5"/>
  <c r="P2938" i="5" s="1"/>
  <c r="I2938" i="5"/>
  <c r="O2937" i="5"/>
  <c r="M2937" i="5"/>
  <c r="I2937" i="5"/>
  <c r="L2937" i="5" s="1"/>
  <c r="P2937" i="5" s="1"/>
  <c r="O2936" i="5"/>
  <c r="M2936" i="5"/>
  <c r="L2936" i="5"/>
  <c r="P2936" i="5" s="1"/>
  <c r="I2936" i="5"/>
  <c r="P2935" i="5"/>
  <c r="O2935" i="5"/>
  <c r="M2935" i="5"/>
  <c r="I2935" i="5"/>
  <c r="L2935" i="5" s="1"/>
  <c r="P2934" i="5"/>
  <c r="O2934" i="5"/>
  <c r="M2934" i="5"/>
  <c r="I2934" i="5"/>
  <c r="L2934" i="5" s="1"/>
  <c r="P2933" i="5"/>
  <c r="O2933" i="5"/>
  <c r="M2933" i="5"/>
  <c r="I2933" i="5"/>
  <c r="L2933" i="5" s="1"/>
  <c r="O2932" i="5"/>
  <c r="M2932" i="5"/>
  <c r="L2932" i="5"/>
  <c r="P2932" i="5" s="1"/>
  <c r="I2932" i="5"/>
  <c r="O2931" i="5"/>
  <c r="M2931" i="5"/>
  <c r="I2931" i="5"/>
  <c r="L2931" i="5" s="1"/>
  <c r="P2931" i="5" s="1"/>
  <c r="O2930" i="5"/>
  <c r="M2930" i="5"/>
  <c r="L2930" i="5"/>
  <c r="P2930" i="5" s="1"/>
  <c r="I2930" i="5"/>
  <c r="O2929" i="5"/>
  <c r="M2929" i="5"/>
  <c r="I2929" i="5"/>
  <c r="L2929" i="5" s="1"/>
  <c r="P2929" i="5" s="1"/>
  <c r="O2928" i="5"/>
  <c r="M2928" i="5"/>
  <c r="L2928" i="5"/>
  <c r="P2928" i="5" s="1"/>
  <c r="I2928" i="5"/>
  <c r="P2927" i="5"/>
  <c r="O2927" i="5"/>
  <c r="M2927" i="5"/>
  <c r="I2927" i="5"/>
  <c r="L2927" i="5" s="1"/>
  <c r="P2926" i="5"/>
  <c r="O2926" i="5"/>
  <c r="M2926" i="5"/>
  <c r="I2926" i="5"/>
  <c r="L2926" i="5" s="1"/>
  <c r="O2925" i="5"/>
  <c r="M2925" i="5"/>
  <c r="I2925" i="5"/>
  <c r="L2925" i="5" s="1"/>
  <c r="P2925" i="5" s="1"/>
  <c r="O2924" i="5"/>
  <c r="M2924" i="5"/>
  <c r="L2924" i="5"/>
  <c r="P2924" i="5" s="1"/>
  <c r="I2924" i="5"/>
  <c r="O2923" i="5"/>
  <c r="M2923" i="5"/>
  <c r="I2923" i="5"/>
  <c r="L2923" i="5" s="1"/>
  <c r="P2923" i="5" s="1"/>
  <c r="O2922" i="5"/>
  <c r="M2922" i="5"/>
  <c r="L2922" i="5"/>
  <c r="P2922" i="5" s="1"/>
  <c r="I2922" i="5"/>
  <c r="O2921" i="5"/>
  <c r="M2921" i="5"/>
  <c r="I2921" i="5"/>
  <c r="L2921" i="5" s="1"/>
  <c r="P2921" i="5" s="1"/>
  <c r="O2920" i="5"/>
  <c r="M2920" i="5"/>
  <c r="L2920" i="5"/>
  <c r="P2920" i="5" s="1"/>
  <c r="I2920" i="5"/>
  <c r="P2919" i="5"/>
  <c r="O2919" i="5"/>
  <c r="M2919" i="5"/>
  <c r="I2919" i="5"/>
  <c r="L2919" i="5" s="1"/>
  <c r="O2918" i="5"/>
  <c r="M2918" i="5"/>
  <c r="I2918" i="5"/>
  <c r="L2918" i="5" s="1"/>
  <c r="P2918" i="5" s="1"/>
  <c r="O2917" i="5"/>
  <c r="M2917" i="5"/>
  <c r="L2917" i="5"/>
  <c r="P2917" i="5" s="1"/>
  <c r="I2917" i="5"/>
  <c r="O2916" i="5"/>
  <c r="M2916" i="5"/>
  <c r="L2916" i="5"/>
  <c r="P2916" i="5" s="1"/>
  <c r="I2916" i="5"/>
  <c r="O2915" i="5"/>
  <c r="M2915" i="5"/>
  <c r="I2915" i="5"/>
  <c r="L2915" i="5" s="1"/>
  <c r="P2915" i="5" s="1"/>
  <c r="O2914" i="5"/>
  <c r="M2914" i="5"/>
  <c r="L2914" i="5"/>
  <c r="P2914" i="5" s="1"/>
  <c r="I2914" i="5"/>
  <c r="O2913" i="5"/>
  <c r="M2913" i="5"/>
  <c r="I2913" i="5"/>
  <c r="L2913" i="5" s="1"/>
  <c r="P2913" i="5" s="1"/>
  <c r="O2912" i="5"/>
  <c r="M2912" i="5"/>
  <c r="L2912" i="5"/>
  <c r="P2912" i="5" s="1"/>
  <c r="I2912" i="5"/>
  <c r="P2911" i="5"/>
  <c r="O2911" i="5"/>
  <c r="M2911" i="5"/>
  <c r="I2911" i="5"/>
  <c r="L2911" i="5" s="1"/>
  <c r="P2910" i="5"/>
  <c r="O2910" i="5"/>
  <c r="M2910" i="5"/>
  <c r="I2910" i="5"/>
  <c r="L2910" i="5" s="1"/>
  <c r="P2909" i="5"/>
  <c r="O2909" i="5"/>
  <c r="M2909" i="5"/>
  <c r="I2909" i="5"/>
  <c r="L2909" i="5" s="1"/>
  <c r="O2908" i="5"/>
  <c r="M2908" i="5"/>
  <c r="L2908" i="5"/>
  <c r="P2908" i="5" s="1"/>
  <c r="I2908" i="5"/>
  <c r="O2907" i="5"/>
  <c r="M2907" i="5"/>
  <c r="I2907" i="5"/>
  <c r="L2907" i="5" s="1"/>
  <c r="P2907" i="5" s="1"/>
  <c r="O2906" i="5"/>
  <c r="M2906" i="5"/>
  <c r="L2906" i="5"/>
  <c r="P2906" i="5" s="1"/>
  <c r="I2906" i="5"/>
  <c r="O2905" i="5"/>
  <c r="M2905" i="5"/>
  <c r="I2905" i="5"/>
  <c r="L2905" i="5" s="1"/>
  <c r="P2905" i="5" s="1"/>
  <c r="O2904" i="5"/>
  <c r="M2904" i="5"/>
  <c r="L2904" i="5"/>
  <c r="P2904" i="5" s="1"/>
  <c r="I2904" i="5"/>
  <c r="P2903" i="5"/>
  <c r="O2903" i="5"/>
  <c r="M2903" i="5"/>
  <c r="I2903" i="5"/>
  <c r="L2903" i="5" s="1"/>
  <c r="P2902" i="5"/>
  <c r="O2902" i="5"/>
  <c r="M2902" i="5"/>
  <c r="I2902" i="5"/>
  <c r="L2902" i="5" s="1"/>
  <c r="P2901" i="5"/>
  <c r="O2901" i="5"/>
  <c r="M2901" i="5"/>
  <c r="I2901" i="5"/>
  <c r="L2901" i="5" s="1"/>
  <c r="O2900" i="5"/>
  <c r="M2900" i="5"/>
  <c r="L2900" i="5"/>
  <c r="P2900" i="5" s="1"/>
  <c r="I2900" i="5"/>
  <c r="O2899" i="5"/>
  <c r="M2899" i="5"/>
  <c r="I2899" i="5"/>
  <c r="L2899" i="5" s="1"/>
  <c r="P2899" i="5" s="1"/>
  <c r="O2898" i="5"/>
  <c r="M2898" i="5"/>
  <c r="L2898" i="5"/>
  <c r="P2898" i="5" s="1"/>
  <c r="I2898" i="5"/>
  <c r="O2897" i="5"/>
  <c r="M2897" i="5"/>
  <c r="I2897" i="5"/>
  <c r="L2897" i="5" s="1"/>
  <c r="P2897" i="5" s="1"/>
  <c r="O2896" i="5"/>
  <c r="M2896" i="5"/>
  <c r="L2896" i="5"/>
  <c r="P2896" i="5" s="1"/>
  <c r="I2896" i="5"/>
  <c r="P2895" i="5"/>
  <c r="O2895" i="5"/>
  <c r="M2895" i="5"/>
  <c r="I2895" i="5"/>
  <c r="L2895" i="5" s="1"/>
  <c r="P2894" i="5"/>
  <c r="O2894" i="5"/>
  <c r="M2894" i="5"/>
  <c r="I2894" i="5"/>
  <c r="L2894" i="5" s="1"/>
  <c r="O2893" i="5"/>
  <c r="M2893" i="5"/>
  <c r="I2893" i="5"/>
  <c r="L2893" i="5" s="1"/>
  <c r="P2893" i="5" s="1"/>
  <c r="O2892" i="5"/>
  <c r="M2892" i="5"/>
  <c r="L2892" i="5"/>
  <c r="P2892" i="5" s="1"/>
  <c r="I2892" i="5"/>
  <c r="O2891" i="5"/>
  <c r="M2891" i="5"/>
  <c r="I2891" i="5"/>
  <c r="L2891" i="5" s="1"/>
  <c r="P2891" i="5" s="1"/>
  <c r="O2890" i="5"/>
  <c r="M2890" i="5"/>
  <c r="L2890" i="5"/>
  <c r="P2890" i="5" s="1"/>
  <c r="I2890" i="5"/>
  <c r="O2889" i="5"/>
  <c r="M2889" i="5"/>
  <c r="I2889" i="5"/>
  <c r="L2889" i="5" s="1"/>
  <c r="P2889" i="5" s="1"/>
  <c r="O2888" i="5"/>
  <c r="M2888" i="5"/>
  <c r="L2888" i="5"/>
  <c r="P2888" i="5" s="1"/>
  <c r="I2888" i="5"/>
  <c r="P2887" i="5"/>
  <c r="O2887" i="5"/>
  <c r="M2887" i="5"/>
  <c r="I2887" i="5"/>
  <c r="L2887" i="5" s="1"/>
  <c r="O2886" i="5"/>
  <c r="M2886" i="5"/>
  <c r="I2886" i="5"/>
  <c r="L2886" i="5" s="1"/>
  <c r="P2886" i="5" s="1"/>
  <c r="O2885" i="5"/>
  <c r="M2885" i="5"/>
  <c r="L2885" i="5"/>
  <c r="P2885" i="5" s="1"/>
  <c r="I2885" i="5"/>
  <c r="O2884" i="5"/>
  <c r="M2884" i="5"/>
  <c r="L2884" i="5"/>
  <c r="P2884" i="5" s="1"/>
  <c r="I2884" i="5"/>
  <c r="O2883" i="5"/>
  <c r="M2883" i="5"/>
  <c r="I2883" i="5"/>
  <c r="L2883" i="5" s="1"/>
  <c r="P2883" i="5" s="1"/>
  <c r="O2882" i="5"/>
  <c r="M2882" i="5"/>
  <c r="L2882" i="5"/>
  <c r="P2882" i="5" s="1"/>
  <c r="I2882" i="5"/>
  <c r="O2881" i="5"/>
  <c r="M2881" i="5"/>
  <c r="I2881" i="5"/>
  <c r="L2881" i="5" s="1"/>
  <c r="P2881" i="5" s="1"/>
  <c r="O2880" i="5"/>
  <c r="M2880" i="5"/>
  <c r="L2880" i="5"/>
  <c r="P2880" i="5" s="1"/>
  <c r="I2880" i="5"/>
  <c r="P2879" i="5"/>
  <c r="O2879" i="5"/>
  <c r="M2879" i="5"/>
  <c r="I2879" i="5"/>
  <c r="L2879" i="5" s="1"/>
  <c r="P2878" i="5"/>
  <c r="O2878" i="5"/>
  <c r="M2878" i="5"/>
  <c r="I2878" i="5"/>
  <c r="L2878" i="5" s="1"/>
  <c r="O2877" i="5"/>
  <c r="M2877" i="5"/>
  <c r="I2877" i="5"/>
  <c r="L2877" i="5" s="1"/>
  <c r="P2877" i="5" s="1"/>
  <c r="O2876" i="5"/>
  <c r="M2876" i="5"/>
  <c r="L2876" i="5"/>
  <c r="P2876" i="5" s="1"/>
  <c r="I2876" i="5"/>
  <c r="O2875" i="5"/>
  <c r="M2875" i="5"/>
  <c r="I2875" i="5"/>
  <c r="L2875" i="5" s="1"/>
  <c r="P2875" i="5" s="1"/>
  <c r="O2874" i="5"/>
  <c r="M2874" i="5"/>
  <c r="L2874" i="5"/>
  <c r="P2874" i="5" s="1"/>
  <c r="I2874" i="5"/>
  <c r="O2873" i="5"/>
  <c r="M2873" i="5"/>
  <c r="I2873" i="5"/>
  <c r="L2873" i="5" s="1"/>
  <c r="P2873" i="5" s="1"/>
  <c r="O2872" i="5"/>
  <c r="M2872" i="5"/>
  <c r="L2872" i="5"/>
  <c r="P2872" i="5" s="1"/>
  <c r="I2872" i="5"/>
  <c r="P2871" i="5"/>
  <c r="O2871" i="5"/>
  <c r="M2871" i="5"/>
  <c r="I2871" i="5"/>
  <c r="L2871" i="5" s="1"/>
  <c r="P2870" i="5"/>
  <c r="O2870" i="5"/>
  <c r="M2870" i="5"/>
  <c r="I2870" i="5"/>
  <c r="L2870" i="5" s="1"/>
  <c r="O2869" i="5"/>
  <c r="M2869" i="5"/>
  <c r="I2869" i="5"/>
  <c r="L2869" i="5" s="1"/>
  <c r="P2869" i="5" s="1"/>
  <c r="O2868" i="5"/>
  <c r="M2868" i="5"/>
  <c r="L2868" i="5"/>
  <c r="P2868" i="5" s="1"/>
  <c r="I2868" i="5"/>
  <c r="O2867" i="5"/>
  <c r="M2867" i="5"/>
  <c r="I2867" i="5"/>
  <c r="L2867" i="5" s="1"/>
  <c r="P2867" i="5" s="1"/>
  <c r="O2866" i="5"/>
  <c r="M2866" i="5"/>
  <c r="L2866" i="5"/>
  <c r="P2866" i="5" s="1"/>
  <c r="I2866" i="5"/>
  <c r="O2865" i="5"/>
  <c r="M2865" i="5"/>
  <c r="I2865" i="5"/>
  <c r="L2865" i="5" s="1"/>
  <c r="P2865" i="5" s="1"/>
  <c r="O2864" i="5"/>
  <c r="M2864" i="5"/>
  <c r="L2864" i="5"/>
  <c r="P2864" i="5" s="1"/>
  <c r="I2864" i="5"/>
  <c r="P2863" i="5"/>
  <c r="O2863" i="5"/>
  <c r="M2863" i="5"/>
  <c r="I2863" i="5"/>
  <c r="L2863" i="5" s="1"/>
  <c r="P2862" i="5"/>
  <c r="O2862" i="5"/>
  <c r="M2862" i="5"/>
  <c r="I2862" i="5"/>
  <c r="L2862" i="5" s="1"/>
  <c r="O2861" i="5"/>
  <c r="M2861" i="5"/>
  <c r="I2861" i="5"/>
  <c r="L2861" i="5" s="1"/>
  <c r="P2861" i="5" s="1"/>
  <c r="O2860" i="5"/>
  <c r="M2860" i="5"/>
  <c r="L2860" i="5"/>
  <c r="P2860" i="5" s="1"/>
  <c r="I2860" i="5"/>
  <c r="O2859" i="5"/>
  <c r="M2859" i="5"/>
  <c r="I2859" i="5"/>
  <c r="L2859" i="5" s="1"/>
  <c r="P2859" i="5" s="1"/>
  <c r="O2858" i="5"/>
  <c r="M2858" i="5"/>
  <c r="L2858" i="5"/>
  <c r="P2858" i="5" s="1"/>
  <c r="I2858" i="5"/>
  <c r="O2857" i="5"/>
  <c r="M2857" i="5"/>
  <c r="I2857" i="5"/>
  <c r="L2857" i="5" s="1"/>
  <c r="P2857" i="5" s="1"/>
  <c r="O2856" i="5"/>
  <c r="M2856" i="5"/>
  <c r="L2856" i="5"/>
  <c r="P2856" i="5" s="1"/>
  <c r="I2856" i="5"/>
  <c r="P2855" i="5"/>
  <c r="O2855" i="5"/>
  <c r="M2855" i="5"/>
  <c r="I2855" i="5"/>
  <c r="L2855" i="5" s="1"/>
  <c r="O2854" i="5"/>
  <c r="M2854" i="5"/>
  <c r="I2854" i="5"/>
  <c r="L2854" i="5" s="1"/>
  <c r="P2854" i="5" s="1"/>
  <c r="O2853" i="5"/>
  <c r="M2853" i="5"/>
  <c r="L2853" i="5"/>
  <c r="P2853" i="5" s="1"/>
  <c r="I2853" i="5"/>
  <c r="O2852" i="5"/>
  <c r="M2852" i="5"/>
  <c r="L2852" i="5"/>
  <c r="P2852" i="5" s="1"/>
  <c r="I2852" i="5"/>
  <c r="O2851" i="5"/>
  <c r="M2851" i="5"/>
  <c r="I2851" i="5"/>
  <c r="L2851" i="5" s="1"/>
  <c r="P2851" i="5" s="1"/>
  <c r="O2850" i="5"/>
  <c r="M2850" i="5"/>
  <c r="L2850" i="5"/>
  <c r="P2850" i="5" s="1"/>
  <c r="I2850" i="5"/>
  <c r="O2849" i="5"/>
  <c r="M2849" i="5"/>
  <c r="I2849" i="5"/>
  <c r="L2849" i="5" s="1"/>
  <c r="P2849" i="5" s="1"/>
  <c r="O2848" i="5"/>
  <c r="M2848" i="5"/>
  <c r="L2848" i="5"/>
  <c r="P2848" i="5" s="1"/>
  <c r="I2848" i="5"/>
  <c r="P2847" i="5"/>
  <c r="O2847" i="5"/>
  <c r="M2847" i="5"/>
  <c r="I2847" i="5"/>
  <c r="L2847" i="5" s="1"/>
  <c r="O2846" i="5"/>
  <c r="M2846" i="5"/>
  <c r="I2846" i="5"/>
  <c r="L2846" i="5" s="1"/>
  <c r="P2846" i="5" s="1"/>
  <c r="O2845" i="5"/>
  <c r="M2845" i="5"/>
  <c r="L2845" i="5"/>
  <c r="P2845" i="5" s="1"/>
  <c r="I2845" i="5"/>
  <c r="O2844" i="5"/>
  <c r="M2844" i="5"/>
  <c r="L2844" i="5"/>
  <c r="P2844" i="5" s="1"/>
  <c r="I2844" i="5"/>
  <c r="O2843" i="5"/>
  <c r="M2843" i="5"/>
  <c r="I2843" i="5"/>
  <c r="L2843" i="5" s="1"/>
  <c r="P2843" i="5" s="1"/>
  <c r="O2842" i="5"/>
  <c r="M2842" i="5"/>
  <c r="L2842" i="5"/>
  <c r="P2842" i="5" s="1"/>
  <c r="I2842" i="5"/>
  <c r="O2841" i="5"/>
  <c r="M2841" i="5"/>
  <c r="I2841" i="5"/>
  <c r="L2841" i="5" s="1"/>
  <c r="P2841" i="5" s="1"/>
  <c r="O2840" i="5"/>
  <c r="M2840" i="5"/>
  <c r="L2840" i="5"/>
  <c r="P2840" i="5" s="1"/>
  <c r="I2840" i="5"/>
  <c r="P2839" i="5"/>
  <c r="O2839" i="5"/>
  <c r="M2839" i="5"/>
  <c r="I2839" i="5"/>
  <c r="L2839" i="5" s="1"/>
  <c r="P2838" i="5"/>
  <c r="O2838" i="5"/>
  <c r="M2838" i="5"/>
  <c r="I2838" i="5"/>
  <c r="L2838" i="5" s="1"/>
  <c r="O2837" i="5"/>
  <c r="M2837" i="5"/>
  <c r="I2837" i="5"/>
  <c r="L2837" i="5" s="1"/>
  <c r="P2837" i="5" s="1"/>
  <c r="O2836" i="5"/>
  <c r="M2836" i="5"/>
  <c r="L2836" i="5"/>
  <c r="P2836" i="5" s="1"/>
  <c r="I2836" i="5"/>
  <c r="O2835" i="5"/>
  <c r="M2835" i="5"/>
  <c r="I2835" i="5"/>
  <c r="L2835" i="5" s="1"/>
  <c r="P2835" i="5" s="1"/>
  <c r="O2834" i="5"/>
  <c r="M2834" i="5"/>
  <c r="L2834" i="5"/>
  <c r="P2834" i="5" s="1"/>
  <c r="I2834" i="5"/>
  <c r="O2833" i="5"/>
  <c r="M2833" i="5"/>
  <c r="I2833" i="5"/>
  <c r="L2833" i="5" s="1"/>
  <c r="P2833" i="5" s="1"/>
  <c r="O2832" i="5"/>
  <c r="M2832" i="5"/>
  <c r="L2832" i="5"/>
  <c r="P2832" i="5" s="1"/>
  <c r="I2832" i="5"/>
  <c r="P2831" i="5"/>
  <c r="O2831" i="5"/>
  <c r="M2831" i="5"/>
  <c r="I2831" i="5"/>
  <c r="L2831" i="5" s="1"/>
  <c r="P2830" i="5"/>
  <c r="O2830" i="5"/>
  <c r="M2830" i="5"/>
  <c r="I2830" i="5"/>
  <c r="L2830" i="5" s="1"/>
  <c r="O2829" i="5"/>
  <c r="M2829" i="5"/>
  <c r="I2829" i="5"/>
  <c r="L2829" i="5" s="1"/>
  <c r="P2829" i="5" s="1"/>
  <c r="O2828" i="5"/>
  <c r="M2828" i="5"/>
  <c r="L2828" i="5"/>
  <c r="P2828" i="5" s="1"/>
  <c r="I2828" i="5"/>
  <c r="O2827" i="5"/>
  <c r="M2827" i="5"/>
  <c r="I2827" i="5"/>
  <c r="L2827" i="5" s="1"/>
  <c r="P2827" i="5" s="1"/>
  <c r="O2826" i="5"/>
  <c r="M2826" i="5"/>
  <c r="L2826" i="5"/>
  <c r="P2826" i="5" s="1"/>
  <c r="I2826" i="5"/>
  <c r="O2825" i="5"/>
  <c r="M2825" i="5"/>
  <c r="I2825" i="5"/>
  <c r="L2825" i="5" s="1"/>
  <c r="P2825" i="5" s="1"/>
  <c r="O2824" i="5"/>
  <c r="M2824" i="5"/>
  <c r="L2824" i="5"/>
  <c r="P2824" i="5" s="1"/>
  <c r="I2824" i="5"/>
  <c r="P2823" i="5"/>
  <c r="O2823" i="5"/>
  <c r="M2823" i="5"/>
  <c r="I2823" i="5"/>
  <c r="L2823" i="5" s="1"/>
  <c r="O2822" i="5"/>
  <c r="M2822" i="5"/>
  <c r="I2822" i="5"/>
  <c r="L2822" i="5" s="1"/>
  <c r="P2822" i="5" s="1"/>
  <c r="O2821" i="5"/>
  <c r="M2821" i="5"/>
  <c r="L2821" i="5"/>
  <c r="P2821" i="5" s="1"/>
  <c r="I2821" i="5"/>
  <c r="O2820" i="5"/>
  <c r="M2820" i="5"/>
  <c r="L2820" i="5"/>
  <c r="P2820" i="5" s="1"/>
  <c r="I2820" i="5"/>
  <c r="O2819" i="5"/>
  <c r="M2819" i="5"/>
  <c r="I2819" i="5"/>
  <c r="L2819" i="5" s="1"/>
  <c r="P2819" i="5" s="1"/>
  <c r="O2818" i="5"/>
  <c r="M2818" i="5"/>
  <c r="L2818" i="5"/>
  <c r="P2818" i="5" s="1"/>
  <c r="I2818" i="5"/>
  <c r="O2817" i="5"/>
  <c r="M2817" i="5"/>
  <c r="I2817" i="5"/>
  <c r="L2817" i="5" s="1"/>
  <c r="P2817" i="5" s="1"/>
  <c r="O2816" i="5"/>
  <c r="M2816" i="5"/>
  <c r="I2816" i="5"/>
  <c r="L2816" i="5" s="1"/>
  <c r="P2816" i="5" s="1"/>
  <c r="O2815" i="5"/>
  <c r="M2815" i="5"/>
  <c r="L2815" i="5"/>
  <c r="P2815" i="5" s="1"/>
  <c r="I2815" i="5"/>
  <c r="O2814" i="5"/>
  <c r="M2814" i="5"/>
  <c r="L2814" i="5"/>
  <c r="P2814" i="5" s="1"/>
  <c r="I2814" i="5"/>
  <c r="O2813" i="5"/>
  <c r="M2813" i="5"/>
  <c r="I2813" i="5"/>
  <c r="L2813" i="5" s="1"/>
  <c r="P2813" i="5" s="1"/>
  <c r="O2812" i="5"/>
  <c r="M2812" i="5"/>
  <c r="I2812" i="5"/>
  <c r="L2812" i="5" s="1"/>
  <c r="P2812" i="5" s="1"/>
  <c r="O2811" i="5"/>
  <c r="M2811" i="5"/>
  <c r="L2811" i="5"/>
  <c r="P2811" i="5" s="1"/>
  <c r="I2811" i="5"/>
  <c r="O2810" i="5"/>
  <c r="M2810" i="5"/>
  <c r="L2810" i="5"/>
  <c r="P2810" i="5" s="1"/>
  <c r="I2810" i="5"/>
  <c r="O2809" i="5"/>
  <c r="M2809" i="5"/>
  <c r="I2809" i="5"/>
  <c r="L2809" i="5" s="1"/>
  <c r="P2809" i="5" s="1"/>
  <c r="O2808" i="5"/>
  <c r="M2808" i="5"/>
  <c r="I2808" i="5"/>
  <c r="L2808" i="5" s="1"/>
  <c r="P2808" i="5" s="1"/>
  <c r="O2807" i="5"/>
  <c r="M2807" i="5"/>
  <c r="L2807" i="5"/>
  <c r="P2807" i="5" s="1"/>
  <c r="I2807" i="5"/>
  <c r="O2806" i="5"/>
  <c r="M2806" i="5"/>
  <c r="L2806" i="5"/>
  <c r="P2806" i="5" s="1"/>
  <c r="I2806" i="5"/>
  <c r="O2805" i="5"/>
  <c r="M2805" i="5"/>
  <c r="I2805" i="5"/>
  <c r="L2805" i="5" s="1"/>
  <c r="P2805" i="5" s="1"/>
  <c r="O2804" i="5"/>
  <c r="M2804" i="5"/>
  <c r="I2804" i="5"/>
  <c r="L2804" i="5" s="1"/>
  <c r="P2804" i="5" s="1"/>
  <c r="O2803" i="5"/>
  <c r="M2803" i="5"/>
  <c r="L2803" i="5"/>
  <c r="P2803" i="5" s="1"/>
  <c r="I2803" i="5"/>
  <c r="O2802" i="5"/>
  <c r="M2802" i="5"/>
  <c r="L2802" i="5"/>
  <c r="P2802" i="5" s="1"/>
  <c r="I2802" i="5"/>
  <c r="O2801" i="5"/>
  <c r="M2801" i="5"/>
  <c r="I2801" i="5"/>
  <c r="L2801" i="5" s="1"/>
  <c r="P2801" i="5" s="1"/>
  <c r="O2800" i="5"/>
  <c r="M2800" i="5"/>
  <c r="I2800" i="5"/>
  <c r="L2800" i="5" s="1"/>
  <c r="P2800" i="5" s="1"/>
  <c r="O2799" i="5"/>
  <c r="M2799" i="5"/>
  <c r="L2799" i="5"/>
  <c r="P2799" i="5" s="1"/>
  <c r="I2799" i="5"/>
  <c r="O2798" i="5"/>
  <c r="M2798" i="5"/>
  <c r="L2798" i="5"/>
  <c r="P2798" i="5" s="1"/>
  <c r="I2798" i="5"/>
  <c r="O2797" i="5"/>
  <c r="M2797" i="5"/>
  <c r="I2797" i="5"/>
  <c r="L2797" i="5" s="1"/>
  <c r="P2797" i="5" s="1"/>
  <c r="O2796" i="5"/>
  <c r="M2796" i="5"/>
  <c r="I2796" i="5"/>
  <c r="L2796" i="5" s="1"/>
  <c r="P2796" i="5" s="1"/>
  <c r="O2795" i="5"/>
  <c r="M2795" i="5"/>
  <c r="L2795" i="5"/>
  <c r="P2795" i="5" s="1"/>
  <c r="I2795" i="5"/>
  <c r="O2794" i="5"/>
  <c r="M2794" i="5"/>
  <c r="L2794" i="5"/>
  <c r="P2794" i="5" s="1"/>
  <c r="I2794" i="5"/>
  <c r="O2793" i="5"/>
  <c r="M2793" i="5"/>
  <c r="I2793" i="5"/>
  <c r="L2793" i="5" s="1"/>
  <c r="P2793" i="5" s="1"/>
  <c r="O2792" i="5"/>
  <c r="M2792" i="5"/>
  <c r="I2792" i="5"/>
  <c r="L2792" i="5" s="1"/>
  <c r="P2792" i="5" s="1"/>
  <c r="O2791" i="5"/>
  <c r="M2791" i="5"/>
  <c r="L2791" i="5"/>
  <c r="P2791" i="5" s="1"/>
  <c r="I2791" i="5"/>
  <c r="O2790" i="5"/>
  <c r="M2790" i="5"/>
  <c r="L2790" i="5"/>
  <c r="P2790" i="5" s="1"/>
  <c r="I2790" i="5"/>
  <c r="O2789" i="5"/>
  <c r="M2789" i="5"/>
  <c r="I2789" i="5"/>
  <c r="L2789" i="5" s="1"/>
  <c r="P2789" i="5" s="1"/>
  <c r="O2788" i="5"/>
  <c r="M2788" i="5"/>
  <c r="I2788" i="5"/>
  <c r="L2788" i="5" s="1"/>
  <c r="P2788" i="5" s="1"/>
  <c r="O2787" i="5"/>
  <c r="M2787" i="5"/>
  <c r="L2787" i="5"/>
  <c r="P2787" i="5" s="1"/>
  <c r="I2787" i="5"/>
  <c r="O2786" i="5"/>
  <c r="M2786" i="5"/>
  <c r="L2786" i="5"/>
  <c r="P2786" i="5" s="1"/>
  <c r="I2786" i="5"/>
  <c r="O2785" i="5"/>
  <c r="M2785" i="5"/>
  <c r="I2785" i="5"/>
  <c r="L2785" i="5" s="1"/>
  <c r="P2785" i="5" s="1"/>
  <c r="O2784" i="5"/>
  <c r="M2784" i="5"/>
  <c r="I2784" i="5"/>
  <c r="L2784" i="5" s="1"/>
  <c r="P2784" i="5" s="1"/>
  <c r="O2783" i="5"/>
  <c r="M2783" i="5"/>
  <c r="L2783" i="5"/>
  <c r="P2783" i="5" s="1"/>
  <c r="I2783" i="5"/>
  <c r="O2782" i="5"/>
  <c r="M2782" i="5"/>
  <c r="L2782" i="5"/>
  <c r="P2782" i="5" s="1"/>
  <c r="I2782" i="5"/>
  <c r="O2781" i="5"/>
  <c r="M2781" i="5"/>
  <c r="I2781" i="5"/>
  <c r="L2781" i="5" s="1"/>
  <c r="P2781" i="5" s="1"/>
  <c r="O2780" i="5"/>
  <c r="M2780" i="5"/>
  <c r="I2780" i="5"/>
  <c r="L2780" i="5" s="1"/>
  <c r="P2780" i="5" s="1"/>
  <c r="O2779" i="5"/>
  <c r="M2779" i="5"/>
  <c r="L2779" i="5"/>
  <c r="P2779" i="5" s="1"/>
  <c r="I2779" i="5"/>
  <c r="O2778" i="5"/>
  <c r="M2778" i="5"/>
  <c r="L2778" i="5"/>
  <c r="P2778" i="5" s="1"/>
  <c r="I2778" i="5"/>
  <c r="O2777" i="5"/>
  <c r="M2777" i="5"/>
  <c r="I2777" i="5"/>
  <c r="L2777" i="5" s="1"/>
  <c r="P2777" i="5" s="1"/>
  <c r="O2776" i="5"/>
  <c r="M2776" i="5"/>
  <c r="I2776" i="5"/>
  <c r="L2776" i="5" s="1"/>
  <c r="P2776" i="5" s="1"/>
  <c r="O2775" i="5"/>
  <c r="M2775" i="5"/>
  <c r="L2775" i="5"/>
  <c r="P2775" i="5" s="1"/>
  <c r="I2775" i="5"/>
  <c r="O2774" i="5"/>
  <c r="M2774" i="5"/>
  <c r="L2774" i="5"/>
  <c r="P2774" i="5" s="1"/>
  <c r="I2774" i="5"/>
  <c r="O2773" i="5"/>
  <c r="M2773" i="5"/>
  <c r="I2773" i="5"/>
  <c r="L2773" i="5" s="1"/>
  <c r="P2773" i="5" s="1"/>
  <c r="O2772" i="5"/>
  <c r="M2772" i="5"/>
  <c r="I2772" i="5"/>
  <c r="L2772" i="5" s="1"/>
  <c r="P2772" i="5" s="1"/>
  <c r="O2771" i="5"/>
  <c r="M2771" i="5"/>
  <c r="L2771" i="5"/>
  <c r="P2771" i="5" s="1"/>
  <c r="I2771" i="5"/>
  <c r="O2770" i="5"/>
  <c r="M2770" i="5"/>
  <c r="L2770" i="5"/>
  <c r="P2770" i="5" s="1"/>
  <c r="I2770" i="5"/>
  <c r="O2769" i="5"/>
  <c r="M2769" i="5"/>
  <c r="I2769" i="5"/>
  <c r="L2769" i="5" s="1"/>
  <c r="P2769" i="5" s="1"/>
  <c r="O2768" i="5"/>
  <c r="M2768" i="5"/>
  <c r="I2768" i="5"/>
  <c r="L2768" i="5" s="1"/>
  <c r="P2768" i="5" s="1"/>
  <c r="O2767" i="5"/>
  <c r="M2767" i="5"/>
  <c r="L2767" i="5"/>
  <c r="P2767" i="5" s="1"/>
  <c r="I2767" i="5"/>
  <c r="O2766" i="5"/>
  <c r="M2766" i="5"/>
  <c r="L2766" i="5"/>
  <c r="P2766" i="5" s="1"/>
  <c r="I2766" i="5"/>
  <c r="O2765" i="5"/>
  <c r="M2765" i="5"/>
  <c r="I2765" i="5"/>
  <c r="L2765" i="5" s="1"/>
  <c r="P2765" i="5" s="1"/>
  <c r="O2764" i="5"/>
  <c r="M2764" i="5"/>
  <c r="I2764" i="5"/>
  <c r="L2764" i="5" s="1"/>
  <c r="P2764" i="5" s="1"/>
  <c r="O2763" i="5"/>
  <c r="M2763" i="5"/>
  <c r="L2763" i="5"/>
  <c r="P2763" i="5" s="1"/>
  <c r="I2763" i="5"/>
  <c r="O2762" i="5"/>
  <c r="M2762" i="5"/>
  <c r="L2762" i="5"/>
  <c r="P2762" i="5" s="1"/>
  <c r="I2762" i="5"/>
  <c r="O2761" i="5"/>
  <c r="M2761" i="5"/>
  <c r="I2761" i="5"/>
  <c r="L2761" i="5" s="1"/>
  <c r="P2761" i="5" s="1"/>
  <c r="O2760" i="5"/>
  <c r="M2760" i="5"/>
  <c r="I2760" i="5"/>
  <c r="L2760" i="5" s="1"/>
  <c r="P2760" i="5" s="1"/>
  <c r="O2759" i="5"/>
  <c r="M2759" i="5"/>
  <c r="L2759" i="5"/>
  <c r="P2759" i="5" s="1"/>
  <c r="I2759" i="5"/>
  <c r="O2758" i="5"/>
  <c r="M2758" i="5"/>
  <c r="L2758" i="5"/>
  <c r="P2758" i="5" s="1"/>
  <c r="I2758" i="5"/>
  <c r="O2757" i="5"/>
  <c r="M2757" i="5"/>
  <c r="I2757" i="5"/>
  <c r="L2757" i="5" s="1"/>
  <c r="P2757" i="5" s="1"/>
  <c r="O2756" i="5"/>
  <c r="M2756" i="5"/>
  <c r="I2756" i="5"/>
  <c r="L2756" i="5" s="1"/>
  <c r="P2756" i="5" s="1"/>
  <c r="O2755" i="5"/>
  <c r="M2755" i="5"/>
  <c r="L2755" i="5"/>
  <c r="P2755" i="5" s="1"/>
  <c r="I2755" i="5"/>
  <c r="O2754" i="5"/>
  <c r="M2754" i="5"/>
  <c r="L2754" i="5"/>
  <c r="P2754" i="5" s="1"/>
  <c r="I2754" i="5"/>
  <c r="O2753" i="5"/>
  <c r="M2753" i="5"/>
  <c r="I2753" i="5"/>
  <c r="L2753" i="5" s="1"/>
  <c r="P2753" i="5" s="1"/>
  <c r="O2752" i="5"/>
  <c r="M2752" i="5"/>
  <c r="I2752" i="5"/>
  <c r="L2752" i="5" s="1"/>
  <c r="P2752" i="5" s="1"/>
  <c r="O2751" i="5"/>
  <c r="M2751" i="5"/>
  <c r="L2751" i="5"/>
  <c r="P2751" i="5" s="1"/>
  <c r="I2751" i="5"/>
  <c r="O2750" i="5"/>
  <c r="M2750" i="5"/>
  <c r="L2750" i="5"/>
  <c r="P2750" i="5" s="1"/>
  <c r="I2750" i="5"/>
  <c r="O2749" i="5"/>
  <c r="M2749" i="5"/>
  <c r="I2749" i="5"/>
  <c r="L2749" i="5" s="1"/>
  <c r="P2749" i="5" s="1"/>
  <c r="O2748" i="5"/>
  <c r="M2748" i="5"/>
  <c r="I2748" i="5"/>
  <c r="L2748" i="5" s="1"/>
  <c r="P2748" i="5" s="1"/>
  <c r="O2747" i="5"/>
  <c r="M2747" i="5"/>
  <c r="L2747" i="5"/>
  <c r="P2747" i="5" s="1"/>
  <c r="I2747" i="5"/>
  <c r="O2746" i="5"/>
  <c r="M2746" i="5"/>
  <c r="L2746" i="5"/>
  <c r="P2746" i="5" s="1"/>
  <c r="I2746" i="5"/>
  <c r="O2745" i="5"/>
  <c r="M2745" i="5"/>
  <c r="I2745" i="5"/>
  <c r="L2745" i="5" s="1"/>
  <c r="P2745" i="5" s="1"/>
  <c r="O2744" i="5"/>
  <c r="M2744" i="5"/>
  <c r="I2744" i="5"/>
  <c r="L2744" i="5" s="1"/>
  <c r="P2744" i="5" s="1"/>
  <c r="O2743" i="5"/>
  <c r="M2743" i="5"/>
  <c r="L2743" i="5"/>
  <c r="P2743" i="5" s="1"/>
  <c r="I2743" i="5"/>
  <c r="O2742" i="5"/>
  <c r="M2742" i="5"/>
  <c r="L2742" i="5"/>
  <c r="P2742" i="5" s="1"/>
  <c r="I2742" i="5"/>
  <c r="O2741" i="5"/>
  <c r="M2741" i="5"/>
  <c r="I2741" i="5"/>
  <c r="L2741" i="5" s="1"/>
  <c r="P2741" i="5" s="1"/>
  <c r="O2740" i="5"/>
  <c r="M2740" i="5"/>
  <c r="I2740" i="5"/>
  <c r="L2740" i="5" s="1"/>
  <c r="P2740" i="5" s="1"/>
  <c r="O2739" i="5"/>
  <c r="M2739" i="5"/>
  <c r="L2739" i="5"/>
  <c r="P2739" i="5" s="1"/>
  <c r="I2739" i="5"/>
  <c r="O2738" i="5"/>
  <c r="M2738" i="5"/>
  <c r="L2738" i="5"/>
  <c r="P2738" i="5" s="1"/>
  <c r="I2738" i="5"/>
  <c r="O2737" i="5"/>
  <c r="M2737" i="5"/>
  <c r="I2737" i="5"/>
  <c r="L2737" i="5" s="1"/>
  <c r="P2737" i="5" s="1"/>
  <c r="O2736" i="5"/>
  <c r="M2736" i="5"/>
  <c r="I2736" i="5"/>
  <c r="L2736" i="5" s="1"/>
  <c r="P2736" i="5" s="1"/>
  <c r="O2735" i="5"/>
  <c r="M2735" i="5"/>
  <c r="L2735" i="5"/>
  <c r="P2735" i="5" s="1"/>
  <c r="I2735" i="5"/>
  <c r="O2734" i="5"/>
  <c r="M2734" i="5"/>
  <c r="L2734" i="5"/>
  <c r="P2734" i="5" s="1"/>
  <c r="I2734" i="5"/>
  <c r="O2733" i="5"/>
  <c r="M2733" i="5"/>
  <c r="I2733" i="5"/>
  <c r="L2733" i="5" s="1"/>
  <c r="P2733" i="5" s="1"/>
  <c r="O2732" i="5"/>
  <c r="M2732" i="5"/>
  <c r="I2732" i="5"/>
  <c r="L2732" i="5" s="1"/>
  <c r="P2732" i="5" s="1"/>
  <c r="O2731" i="5"/>
  <c r="M2731" i="5"/>
  <c r="L2731" i="5"/>
  <c r="P2731" i="5" s="1"/>
  <c r="I2731" i="5"/>
  <c r="O2730" i="5"/>
  <c r="M2730" i="5"/>
  <c r="L2730" i="5"/>
  <c r="P2730" i="5" s="1"/>
  <c r="I2730" i="5"/>
  <c r="O2729" i="5"/>
  <c r="M2729" i="5"/>
  <c r="I2729" i="5"/>
  <c r="L2729" i="5" s="1"/>
  <c r="P2729" i="5" s="1"/>
  <c r="O2728" i="5"/>
  <c r="M2728" i="5"/>
  <c r="I2728" i="5"/>
  <c r="L2728" i="5" s="1"/>
  <c r="P2728" i="5" s="1"/>
  <c r="O2727" i="5"/>
  <c r="M2727" i="5"/>
  <c r="L2727" i="5"/>
  <c r="P2727" i="5" s="1"/>
  <c r="I2727" i="5"/>
  <c r="O2726" i="5"/>
  <c r="M2726" i="5"/>
  <c r="L2726" i="5"/>
  <c r="P2726" i="5" s="1"/>
  <c r="I2726" i="5"/>
  <c r="O2725" i="5"/>
  <c r="M2725" i="5"/>
  <c r="I2725" i="5"/>
  <c r="L2725" i="5" s="1"/>
  <c r="P2725" i="5" s="1"/>
  <c r="O2724" i="5"/>
  <c r="M2724" i="5"/>
  <c r="I2724" i="5"/>
  <c r="L2724" i="5" s="1"/>
  <c r="P2724" i="5" s="1"/>
  <c r="O2723" i="5"/>
  <c r="M2723" i="5"/>
  <c r="L2723" i="5"/>
  <c r="P2723" i="5" s="1"/>
  <c r="I2723" i="5"/>
  <c r="O2722" i="5"/>
  <c r="M2722" i="5"/>
  <c r="L2722" i="5"/>
  <c r="P2722" i="5" s="1"/>
  <c r="I2722" i="5"/>
  <c r="O2721" i="5"/>
  <c r="M2721" i="5"/>
  <c r="I2721" i="5"/>
  <c r="L2721" i="5" s="1"/>
  <c r="P2721" i="5" s="1"/>
  <c r="O2720" i="5"/>
  <c r="M2720" i="5"/>
  <c r="I2720" i="5"/>
  <c r="L2720" i="5" s="1"/>
  <c r="P2720" i="5" s="1"/>
  <c r="O2719" i="5"/>
  <c r="M2719" i="5"/>
  <c r="I2719" i="5"/>
  <c r="L2719" i="5" s="1"/>
  <c r="P2719" i="5" s="1"/>
  <c r="O2718" i="5"/>
  <c r="M2718" i="5"/>
  <c r="L2718" i="5"/>
  <c r="P2718" i="5" s="1"/>
  <c r="I2718" i="5"/>
  <c r="O2717" i="5"/>
  <c r="M2717" i="5"/>
  <c r="I2717" i="5"/>
  <c r="L2717" i="5" s="1"/>
  <c r="P2717" i="5" s="1"/>
  <c r="P2716" i="5"/>
  <c r="O2716" i="5"/>
  <c r="M2716" i="5"/>
  <c r="I2716" i="5"/>
  <c r="L2716" i="5" s="1"/>
  <c r="O2715" i="5"/>
  <c r="M2715" i="5"/>
  <c r="I2715" i="5"/>
  <c r="L2715" i="5" s="1"/>
  <c r="P2715" i="5" s="1"/>
  <c r="O2714" i="5"/>
  <c r="M2714" i="5"/>
  <c r="L2714" i="5"/>
  <c r="P2714" i="5" s="1"/>
  <c r="I2714" i="5"/>
  <c r="O2713" i="5"/>
  <c r="M2713" i="5"/>
  <c r="I2713" i="5"/>
  <c r="L2713" i="5" s="1"/>
  <c r="P2713" i="5" s="1"/>
  <c r="P2712" i="5"/>
  <c r="O2712" i="5"/>
  <c r="M2712" i="5"/>
  <c r="I2712" i="5"/>
  <c r="L2712" i="5" s="1"/>
  <c r="O2711" i="5"/>
  <c r="M2711" i="5"/>
  <c r="I2711" i="5"/>
  <c r="L2711" i="5" s="1"/>
  <c r="P2711" i="5" s="1"/>
  <c r="O2710" i="5"/>
  <c r="M2710" i="5"/>
  <c r="L2710" i="5"/>
  <c r="P2710" i="5" s="1"/>
  <c r="I2710" i="5"/>
  <c r="O2709" i="5"/>
  <c r="M2709" i="5"/>
  <c r="I2709" i="5"/>
  <c r="L2709" i="5" s="1"/>
  <c r="P2709" i="5" s="1"/>
  <c r="P2708" i="5"/>
  <c r="O2708" i="5"/>
  <c r="M2708" i="5"/>
  <c r="I2708" i="5"/>
  <c r="L2708" i="5" s="1"/>
  <c r="O2707" i="5"/>
  <c r="M2707" i="5"/>
  <c r="I2707" i="5"/>
  <c r="L2707" i="5" s="1"/>
  <c r="P2707" i="5" s="1"/>
  <c r="O2706" i="5"/>
  <c r="M2706" i="5"/>
  <c r="L2706" i="5"/>
  <c r="P2706" i="5" s="1"/>
  <c r="I2706" i="5"/>
  <c r="O2705" i="5"/>
  <c r="M2705" i="5"/>
  <c r="I2705" i="5"/>
  <c r="L2705" i="5" s="1"/>
  <c r="P2705" i="5" s="1"/>
  <c r="P2704" i="5"/>
  <c r="O2704" i="5"/>
  <c r="M2704" i="5"/>
  <c r="I2704" i="5"/>
  <c r="L2704" i="5" s="1"/>
  <c r="O2703" i="5"/>
  <c r="M2703" i="5"/>
  <c r="I2703" i="5"/>
  <c r="L2703" i="5" s="1"/>
  <c r="P2703" i="5" s="1"/>
  <c r="O2702" i="5"/>
  <c r="M2702" i="5"/>
  <c r="L2702" i="5"/>
  <c r="P2702" i="5" s="1"/>
  <c r="I2702" i="5"/>
  <c r="O2701" i="5"/>
  <c r="M2701" i="5"/>
  <c r="I2701" i="5"/>
  <c r="L2701" i="5" s="1"/>
  <c r="P2701" i="5" s="1"/>
  <c r="P2700" i="5"/>
  <c r="O2700" i="5"/>
  <c r="M2700" i="5"/>
  <c r="I2700" i="5"/>
  <c r="L2700" i="5" s="1"/>
  <c r="O2699" i="5"/>
  <c r="M2699" i="5"/>
  <c r="I2699" i="5"/>
  <c r="L2699" i="5" s="1"/>
  <c r="P2699" i="5" s="1"/>
  <c r="O2698" i="5"/>
  <c r="M2698" i="5"/>
  <c r="L2698" i="5"/>
  <c r="P2698" i="5" s="1"/>
  <c r="I2698" i="5"/>
  <c r="O2697" i="5"/>
  <c r="M2697" i="5"/>
  <c r="I2697" i="5"/>
  <c r="L2697" i="5" s="1"/>
  <c r="P2697" i="5" s="1"/>
  <c r="P2696" i="5"/>
  <c r="O2696" i="5"/>
  <c r="M2696" i="5"/>
  <c r="I2696" i="5"/>
  <c r="L2696" i="5" s="1"/>
  <c r="O2695" i="5"/>
  <c r="M2695" i="5"/>
  <c r="I2695" i="5"/>
  <c r="L2695" i="5" s="1"/>
  <c r="P2695" i="5" s="1"/>
  <c r="O2694" i="5"/>
  <c r="M2694" i="5"/>
  <c r="L2694" i="5"/>
  <c r="P2694" i="5" s="1"/>
  <c r="I2694" i="5"/>
  <c r="O2693" i="5"/>
  <c r="M2693" i="5"/>
  <c r="I2693" i="5"/>
  <c r="L2693" i="5" s="1"/>
  <c r="P2693" i="5" s="1"/>
  <c r="P2692" i="5"/>
  <c r="O2692" i="5"/>
  <c r="M2692" i="5"/>
  <c r="I2692" i="5"/>
  <c r="L2692" i="5" s="1"/>
  <c r="O2691" i="5"/>
  <c r="M2691" i="5"/>
  <c r="I2691" i="5"/>
  <c r="L2691" i="5" s="1"/>
  <c r="P2691" i="5" s="1"/>
  <c r="O2690" i="5"/>
  <c r="M2690" i="5"/>
  <c r="L2690" i="5"/>
  <c r="P2690" i="5" s="1"/>
  <c r="I2690" i="5"/>
  <c r="O2689" i="5"/>
  <c r="M2689" i="5"/>
  <c r="I2689" i="5"/>
  <c r="L2689" i="5" s="1"/>
  <c r="P2689" i="5" s="1"/>
  <c r="P2688" i="5"/>
  <c r="O2688" i="5"/>
  <c r="M2688" i="5"/>
  <c r="I2688" i="5"/>
  <c r="L2688" i="5" s="1"/>
  <c r="O2687" i="5"/>
  <c r="M2687" i="5"/>
  <c r="I2687" i="5"/>
  <c r="L2687" i="5" s="1"/>
  <c r="P2687" i="5" s="1"/>
  <c r="O2686" i="5"/>
  <c r="M2686" i="5"/>
  <c r="L2686" i="5"/>
  <c r="P2686" i="5" s="1"/>
  <c r="I2686" i="5"/>
  <c r="O2685" i="5"/>
  <c r="M2685" i="5"/>
  <c r="I2685" i="5"/>
  <c r="L2685" i="5" s="1"/>
  <c r="P2685" i="5" s="1"/>
  <c r="P2684" i="5"/>
  <c r="O2684" i="5"/>
  <c r="M2684" i="5"/>
  <c r="I2684" i="5"/>
  <c r="L2684" i="5" s="1"/>
  <c r="O2683" i="5"/>
  <c r="M2683" i="5"/>
  <c r="I2683" i="5"/>
  <c r="L2683" i="5" s="1"/>
  <c r="P2683" i="5" s="1"/>
  <c r="O2682" i="5"/>
  <c r="M2682" i="5"/>
  <c r="L2682" i="5"/>
  <c r="P2682" i="5" s="1"/>
  <c r="I2682" i="5"/>
  <c r="O2681" i="5"/>
  <c r="M2681" i="5"/>
  <c r="I2681" i="5"/>
  <c r="L2681" i="5" s="1"/>
  <c r="P2681" i="5" s="1"/>
  <c r="P2680" i="5"/>
  <c r="O2680" i="5"/>
  <c r="M2680" i="5"/>
  <c r="I2680" i="5"/>
  <c r="L2680" i="5" s="1"/>
  <c r="O2679" i="5"/>
  <c r="M2679" i="5"/>
  <c r="I2679" i="5"/>
  <c r="L2679" i="5" s="1"/>
  <c r="P2679" i="5" s="1"/>
  <c r="O2678" i="5"/>
  <c r="M2678" i="5"/>
  <c r="L2678" i="5"/>
  <c r="P2678" i="5" s="1"/>
  <c r="I2678" i="5"/>
  <c r="O2677" i="5"/>
  <c r="M2677" i="5"/>
  <c r="I2677" i="5"/>
  <c r="L2677" i="5" s="1"/>
  <c r="P2677" i="5" s="1"/>
  <c r="P2676" i="5"/>
  <c r="O2676" i="5"/>
  <c r="M2676" i="5"/>
  <c r="I2676" i="5"/>
  <c r="L2676" i="5" s="1"/>
  <c r="O2675" i="5"/>
  <c r="M2675" i="5"/>
  <c r="I2675" i="5"/>
  <c r="L2675" i="5" s="1"/>
  <c r="P2675" i="5" s="1"/>
  <c r="O2674" i="5"/>
  <c r="M2674" i="5"/>
  <c r="L2674" i="5"/>
  <c r="P2674" i="5" s="1"/>
  <c r="I2674" i="5"/>
  <c r="O2673" i="5"/>
  <c r="M2673" i="5"/>
  <c r="I2673" i="5"/>
  <c r="L2673" i="5" s="1"/>
  <c r="P2673" i="5" s="1"/>
  <c r="P2672" i="5"/>
  <c r="O2672" i="5"/>
  <c r="M2672" i="5"/>
  <c r="I2672" i="5"/>
  <c r="L2672" i="5" s="1"/>
  <c r="O2671" i="5"/>
  <c r="M2671" i="5"/>
  <c r="I2671" i="5"/>
  <c r="L2671" i="5" s="1"/>
  <c r="P2671" i="5" s="1"/>
  <c r="O2670" i="5"/>
  <c r="M2670" i="5"/>
  <c r="L2670" i="5"/>
  <c r="P2670" i="5" s="1"/>
  <c r="I2670" i="5"/>
  <c r="O2669" i="5"/>
  <c r="M2669" i="5"/>
  <c r="I2669" i="5"/>
  <c r="L2669" i="5" s="1"/>
  <c r="P2669" i="5" s="1"/>
  <c r="P2668" i="5"/>
  <c r="O2668" i="5"/>
  <c r="M2668" i="5"/>
  <c r="I2668" i="5"/>
  <c r="L2668" i="5" s="1"/>
  <c r="O2667" i="5"/>
  <c r="M2667" i="5"/>
  <c r="I2667" i="5"/>
  <c r="L2667" i="5" s="1"/>
  <c r="P2667" i="5" s="1"/>
  <c r="O2666" i="5"/>
  <c r="M2666" i="5"/>
  <c r="L2666" i="5"/>
  <c r="P2666" i="5" s="1"/>
  <c r="I2666" i="5"/>
  <c r="O2665" i="5"/>
  <c r="M2665" i="5"/>
  <c r="I2665" i="5"/>
  <c r="L2665" i="5" s="1"/>
  <c r="P2665" i="5" s="1"/>
  <c r="O2664" i="5"/>
  <c r="M2664" i="5"/>
  <c r="L2664" i="5"/>
  <c r="P2664" i="5" s="1"/>
  <c r="I2664" i="5"/>
  <c r="O2663" i="5"/>
  <c r="M2663" i="5"/>
  <c r="I2663" i="5"/>
  <c r="L2663" i="5" s="1"/>
  <c r="P2663" i="5" s="1"/>
  <c r="O2662" i="5"/>
  <c r="M2662" i="5"/>
  <c r="L2662" i="5"/>
  <c r="P2662" i="5" s="1"/>
  <c r="I2662" i="5"/>
  <c r="P2661" i="5"/>
  <c r="O2661" i="5"/>
  <c r="M2661" i="5"/>
  <c r="I2661" i="5"/>
  <c r="L2661" i="5" s="1"/>
  <c r="P2660" i="5"/>
  <c r="O2660" i="5"/>
  <c r="M2660" i="5"/>
  <c r="I2660" i="5"/>
  <c r="L2660" i="5" s="1"/>
  <c r="O2659" i="5"/>
  <c r="M2659" i="5"/>
  <c r="I2659" i="5"/>
  <c r="L2659" i="5" s="1"/>
  <c r="P2659" i="5" s="1"/>
  <c r="O2658" i="5"/>
  <c r="M2658" i="5"/>
  <c r="L2658" i="5"/>
  <c r="P2658" i="5" s="1"/>
  <c r="I2658" i="5"/>
  <c r="O2657" i="5"/>
  <c r="M2657" i="5"/>
  <c r="I2657" i="5"/>
  <c r="L2657" i="5" s="1"/>
  <c r="P2657" i="5" s="1"/>
  <c r="O2656" i="5"/>
  <c r="M2656" i="5"/>
  <c r="L2656" i="5"/>
  <c r="P2656" i="5" s="1"/>
  <c r="I2656" i="5"/>
  <c r="O2655" i="5"/>
  <c r="M2655" i="5"/>
  <c r="I2655" i="5"/>
  <c r="L2655" i="5" s="1"/>
  <c r="P2655" i="5" s="1"/>
  <c r="O2654" i="5"/>
  <c r="M2654" i="5"/>
  <c r="L2654" i="5"/>
  <c r="P2654" i="5" s="1"/>
  <c r="I2654" i="5"/>
  <c r="P2653" i="5"/>
  <c r="O2653" i="5"/>
  <c r="M2653" i="5"/>
  <c r="I2653" i="5"/>
  <c r="L2653" i="5" s="1"/>
  <c r="P2652" i="5"/>
  <c r="O2652" i="5"/>
  <c r="M2652" i="5"/>
  <c r="I2652" i="5"/>
  <c r="L2652" i="5" s="1"/>
  <c r="O2651" i="5"/>
  <c r="M2651" i="5"/>
  <c r="I2651" i="5"/>
  <c r="L2651" i="5" s="1"/>
  <c r="P2651" i="5" s="1"/>
  <c r="O2650" i="5"/>
  <c r="M2650" i="5"/>
  <c r="L2650" i="5"/>
  <c r="P2650" i="5" s="1"/>
  <c r="I2650" i="5"/>
  <c r="O2649" i="5"/>
  <c r="M2649" i="5"/>
  <c r="I2649" i="5"/>
  <c r="L2649" i="5" s="1"/>
  <c r="P2649" i="5" s="1"/>
  <c r="O2648" i="5"/>
  <c r="M2648" i="5"/>
  <c r="L2648" i="5"/>
  <c r="P2648" i="5" s="1"/>
  <c r="I2648" i="5"/>
  <c r="O2647" i="5"/>
  <c r="M2647" i="5"/>
  <c r="I2647" i="5"/>
  <c r="L2647" i="5" s="1"/>
  <c r="P2647" i="5" s="1"/>
  <c r="O2646" i="5"/>
  <c r="M2646" i="5"/>
  <c r="L2646" i="5"/>
  <c r="P2646" i="5" s="1"/>
  <c r="I2646" i="5"/>
  <c r="P2645" i="5"/>
  <c r="O2645" i="5"/>
  <c r="M2645" i="5"/>
  <c r="I2645" i="5"/>
  <c r="L2645" i="5" s="1"/>
  <c r="O2644" i="5"/>
  <c r="M2644" i="5"/>
  <c r="I2644" i="5"/>
  <c r="L2644" i="5" s="1"/>
  <c r="P2644" i="5" s="1"/>
  <c r="O2643" i="5"/>
  <c r="M2643" i="5"/>
  <c r="L2643" i="5"/>
  <c r="P2643" i="5" s="1"/>
  <c r="I2643" i="5"/>
  <c r="O2642" i="5"/>
  <c r="M2642" i="5"/>
  <c r="L2642" i="5"/>
  <c r="P2642" i="5" s="1"/>
  <c r="I2642" i="5"/>
  <c r="O2641" i="5"/>
  <c r="M2641" i="5"/>
  <c r="I2641" i="5"/>
  <c r="L2641" i="5" s="1"/>
  <c r="P2641" i="5" s="1"/>
  <c r="O2640" i="5"/>
  <c r="M2640" i="5"/>
  <c r="L2640" i="5"/>
  <c r="P2640" i="5" s="1"/>
  <c r="I2640" i="5"/>
  <c r="O2639" i="5"/>
  <c r="M2639" i="5"/>
  <c r="I2639" i="5"/>
  <c r="L2639" i="5" s="1"/>
  <c r="P2639" i="5" s="1"/>
  <c r="O2638" i="5"/>
  <c r="M2638" i="5"/>
  <c r="L2638" i="5"/>
  <c r="P2638" i="5" s="1"/>
  <c r="I2638" i="5"/>
  <c r="P2637" i="5"/>
  <c r="O2637" i="5"/>
  <c r="M2637" i="5"/>
  <c r="I2637" i="5"/>
  <c r="L2637" i="5" s="1"/>
  <c r="O2636" i="5"/>
  <c r="M2636" i="5"/>
  <c r="I2636" i="5"/>
  <c r="L2636" i="5" s="1"/>
  <c r="P2636" i="5" s="1"/>
  <c r="O2635" i="5"/>
  <c r="M2635" i="5"/>
  <c r="L2635" i="5"/>
  <c r="P2635" i="5" s="1"/>
  <c r="I2635" i="5"/>
  <c r="O2634" i="5"/>
  <c r="M2634" i="5"/>
  <c r="L2634" i="5"/>
  <c r="P2634" i="5" s="1"/>
  <c r="I2634" i="5"/>
  <c r="O2633" i="5"/>
  <c r="M2633" i="5"/>
  <c r="I2633" i="5"/>
  <c r="L2633" i="5" s="1"/>
  <c r="P2633" i="5" s="1"/>
  <c r="O2632" i="5"/>
  <c r="M2632" i="5"/>
  <c r="L2632" i="5"/>
  <c r="P2632" i="5" s="1"/>
  <c r="I2632" i="5"/>
  <c r="O2631" i="5"/>
  <c r="M2631" i="5"/>
  <c r="I2631" i="5"/>
  <c r="L2631" i="5" s="1"/>
  <c r="P2631" i="5" s="1"/>
  <c r="O2630" i="5"/>
  <c r="M2630" i="5"/>
  <c r="L2630" i="5"/>
  <c r="P2630" i="5" s="1"/>
  <c r="I2630" i="5"/>
  <c r="P2629" i="5"/>
  <c r="O2629" i="5"/>
  <c r="M2629" i="5"/>
  <c r="I2629" i="5"/>
  <c r="L2629" i="5" s="1"/>
  <c r="P2628" i="5"/>
  <c r="O2628" i="5"/>
  <c r="M2628" i="5"/>
  <c r="I2628" i="5"/>
  <c r="L2628" i="5" s="1"/>
  <c r="P2627" i="5"/>
  <c r="O2627" i="5"/>
  <c r="M2627" i="5"/>
  <c r="I2627" i="5"/>
  <c r="L2627" i="5" s="1"/>
  <c r="O2626" i="5"/>
  <c r="M2626" i="5"/>
  <c r="L2626" i="5"/>
  <c r="P2626" i="5" s="1"/>
  <c r="I2626" i="5"/>
  <c r="O2625" i="5"/>
  <c r="M2625" i="5"/>
  <c r="I2625" i="5"/>
  <c r="L2625" i="5" s="1"/>
  <c r="P2625" i="5" s="1"/>
  <c r="O2624" i="5"/>
  <c r="M2624" i="5"/>
  <c r="L2624" i="5"/>
  <c r="P2624" i="5" s="1"/>
  <c r="I2624" i="5"/>
  <c r="O2623" i="5"/>
  <c r="M2623" i="5"/>
  <c r="I2623" i="5"/>
  <c r="L2623" i="5" s="1"/>
  <c r="P2623" i="5" s="1"/>
  <c r="O2622" i="5"/>
  <c r="M2622" i="5"/>
  <c r="L2622" i="5"/>
  <c r="P2622" i="5" s="1"/>
  <c r="I2622" i="5"/>
  <c r="P2621" i="5"/>
  <c r="O2621" i="5"/>
  <c r="M2621" i="5"/>
  <c r="I2621" i="5"/>
  <c r="L2621" i="5" s="1"/>
  <c r="P2620" i="5"/>
  <c r="O2620" i="5"/>
  <c r="M2620" i="5"/>
  <c r="I2620" i="5"/>
  <c r="L2620" i="5" s="1"/>
  <c r="O2619" i="5"/>
  <c r="M2619" i="5"/>
  <c r="I2619" i="5"/>
  <c r="L2619" i="5" s="1"/>
  <c r="P2619" i="5" s="1"/>
  <c r="O2618" i="5"/>
  <c r="M2618" i="5"/>
  <c r="L2618" i="5"/>
  <c r="P2618" i="5" s="1"/>
  <c r="I2618" i="5"/>
  <c r="O2617" i="5"/>
  <c r="M2617" i="5"/>
  <c r="I2617" i="5"/>
  <c r="L2617" i="5" s="1"/>
  <c r="P2617" i="5" s="1"/>
  <c r="O2616" i="5"/>
  <c r="M2616" i="5"/>
  <c r="L2616" i="5"/>
  <c r="P2616" i="5" s="1"/>
  <c r="I2616" i="5"/>
  <c r="O2615" i="5"/>
  <c r="M2615" i="5"/>
  <c r="I2615" i="5"/>
  <c r="L2615" i="5" s="1"/>
  <c r="P2615" i="5" s="1"/>
  <c r="O2614" i="5"/>
  <c r="M2614" i="5"/>
  <c r="L2614" i="5"/>
  <c r="P2614" i="5" s="1"/>
  <c r="I2614" i="5"/>
  <c r="P2613" i="5"/>
  <c r="O2613" i="5"/>
  <c r="M2613" i="5"/>
  <c r="I2613" i="5"/>
  <c r="L2613" i="5" s="1"/>
  <c r="O2612" i="5"/>
  <c r="M2612" i="5"/>
  <c r="I2612" i="5"/>
  <c r="L2612" i="5" s="1"/>
  <c r="P2612" i="5" s="1"/>
  <c r="O2611" i="5"/>
  <c r="M2611" i="5"/>
  <c r="L2611" i="5"/>
  <c r="P2611" i="5" s="1"/>
  <c r="I2611" i="5"/>
  <c r="O2610" i="5"/>
  <c r="M2610" i="5"/>
  <c r="L2610" i="5"/>
  <c r="P2610" i="5" s="1"/>
  <c r="I2610" i="5"/>
  <c r="O2609" i="5"/>
  <c r="M2609" i="5"/>
  <c r="I2609" i="5"/>
  <c r="L2609" i="5" s="1"/>
  <c r="P2609" i="5" s="1"/>
  <c r="O2608" i="5"/>
  <c r="M2608" i="5"/>
  <c r="L2608" i="5"/>
  <c r="P2608" i="5" s="1"/>
  <c r="I2608" i="5"/>
  <c r="O2607" i="5"/>
  <c r="M2607" i="5"/>
  <c r="I2607" i="5"/>
  <c r="L2607" i="5" s="1"/>
  <c r="P2607" i="5" s="1"/>
  <c r="O2606" i="5"/>
  <c r="M2606" i="5"/>
  <c r="L2606" i="5"/>
  <c r="P2606" i="5" s="1"/>
  <c r="I2606" i="5"/>
  <c r="P2605" i="5"/>
  <c r="O2605" i="5"/>
  <c r="M2605" i="5"/>
  <c r="I2605" i="5"/>
  <c r="L2605" i="5" s="1"/>
  <c r="P2604" i="5"/>
  <c r="O2604" i="5"/>
  <c r="M2604" i="5"/>
  <c r="I2604" i="5"/>
  <c r="L2604" i="5" s="1"/>
  <c r="O2603" i="5"/>
  <c r="M2603" i="5"/>
  <c r="I2603" i="5"/>
  <c r="L2603" i="5" s="1"/>
  <c r="P2603" i="5" s="1"/>
  <c r="O2602" i="5"/>
  <c r="M2602" i="5"/>
  <c r="L2602" i="5"/>
  <c r="P2602" i="5" s="1"/>
  <c r="I2602" i="5"/>
  <c r="O2601" i="5"/>
  <c r="M2601" i="5"/>
  <c r="I2601" i="5"/>
  <c r="L2601" i="5" s="1"/>
  <c r="P2601" i="5" s="1"/>
  <c r="O2600" i="5"/>
  <c r="M2600" i="5"/>
  <c r="L2600" i="5"/>
  <c r="P2600" i="5" s="1"/>
  <c r="I2600" i="5"/>
  <c r="O2599" i="5"/>
  <c r="M2599" i="5"/>
  <c r="I2599" i="5"/>
  <c r="L2599" i="5" s="1"/>
  <c r="P2599" i="5" s="1"/>
  <c r="O2598" i="5"/>
  <c r="M2598" i="5"/>
  <c r="L2598" i="5"/>
  <c r="P2598" i="5" s="1"/>
  <c r="I2598" i="5"/>
  <c r="P2597" i="5"/>
  <c r="O2597" i="5"/>
  <c r="M2597" i="5"/>
  <c r="I2597" i="5"/>
  <c r="L2597" i="5" s="1"/>
  <c r="P2596" i="5"/>
  <c r="O2596" i="5"/>
  <c r="M2596" i="5"/>
  <c r="I2596" i="5"/>
  <c r="L2596" i="5" s="1"/>
  <c r="P2595" i="5"/>
  <c r="O2595" i="5"/>
  <c r="M2595" i="5"/>
  <c r="I2595" i="5"/>
  <c r="L2595" i="5" s="1"/>
  <c r="O2594" i="5"/>
  <c r="M2594" i="5"/>
  <c r="L2594" i="5"/>
  <c r="P2594" i="5" s="1"/>
  <c r="I2594" i="5"/>
  <c r="O2593" i="5"/>
  <c r="M2593" i="5"/>
  <c r="I2593" i="5"/>
  <c r="L2593" i="5" s="1"/>
  <c r="P2593" i="5" s="1"/>
  <c r="O2592" i="5"/>
  <c r="M2592" i="5"/>
  <c r="L2592" i="5"/>
  <c r="P2592" i="5" s="1"/>
  <c r="I2592" i="5"/>
  <c r="O2591" i="5"/>
  <c r="M2591" i="5"/>
  <c r="I2591" i="5"/>
  <c r="L2591" i="5" s="1"/>
  <c r="P2591" i="5" s="1"/>
  <c r="O2590" i="5"/>
  <c r="M2590" i="5"/>
  <c r="L2590" i="5"/>
  <c r="P2590" i="5" s="1"/>
  <c r="I2590" i="5"/>
  <c r="P2589" i="5"/>
  <c r="O2589" i="5"/>
  <c r="M2589" i="5"/>
  <c r="I2589" i="5"/>
  <c r="L2589" i="5" s="1"/>
  <c r="P2588" i="5"/>
  <c r="O2588" i="5"/>
  <c r="M2588" i="5"/>
  <c r="I2588" i="5"/>
  <c r="L2588" i="5" s="1"/>
  <c r="O2587" i="5"/>
  <c r="M2587" i="5"/>
  <c r="I2587" i="5"/>
  <c r="L2587" i="5" s="1"/>
  <c r="P2587" i="5" s="1"/>
  <c r="O2586" i="5"/>
  <c r="M2586" i="5"/>
  <c r="L2586" i="5"/>
  <c r="P2586" i="5" s="1"/>
  <c r="I2586" i="5"/>
  <c r="O2585" i="5"/>
  <c r="M2585" i="5"/>
  <c r="I2585" i="5"/>
  <c r="L2585" i="5" s="1"/>
  <c r="P2585" i="5" s="1"/>
  <c r="O2584" i="5"/>
  <c r="M2584" i="5"/>
  <c r="L2584" i="5"/>
  <c r="P2584" i="5" s="1"/>
  <c r="I2584" i="5"/>
  <c r="O2583" i="5"/>
  <c r="M2583" i="5"/>
  <c r="I2583" i="5"/>
  <c r="L2583" i="5" s="1"/>
  <c r="P2583" i="5" s="1"/>
  <c r="O2582" i="5"/>
  <c r="M2582" i="5"/>
  <c r="L2582" i="5"/>
  <c r="P2582" i="5" s="1"/>
  <c r="I2582" i="5"/>
  <c r="P2581" i="5"/>
  <c r="O2581" i="5"/>
  <c r="M2581" i="5"/>
  <c r="I2581" i="5"/>
  <c r="L2581" i="5" s="1"/>
  <c r="O2580" i="5"/>
  <c r="M2580" i="5"/>
  <c r="I2580" i="5"/>
  <c r="L2580" i="5" s="1"/>
  <c r="P2580" i="5" s="1"/>
  <c r="O2579" i="5"/>
  <c r="M2579" i="5"/>
  <c r="L2579" i="5"/>
  <c r="P2579" i="5" s="1"/>
  <c r="I2579" i="5"/>
  <c r="O2578" i="5"/>
  <c r="M2578" i="5"/>
  <c r="L2578" i="5"/>
  <c r="P2578" i="5" s="1"/>
  <c r="I2578" i="5"/>
  <c r="O2577" i="5"/>
  <c r="M2577" i="5"/>
  <c r="I2577" i="5"/>
  <c r="L2577" i="5" s="1"/>
  <c r="P2577" i="5" s="1"/>
  <c r="O2576" i="5"/>
  <c r="M2576" i="5"/>
  <c r="L2576" i="5"/>
  <c r="P2576" i="5" s="1"/>
  <c r="I2576" i="5"/>
  <c r="O2575" i="5"/>
  <c r="M2575" i="5"/>
  <c r="I2575" i="5"/>
  <c r="L2575" i="5" s="1"/>
  <c r="P2575" i="5" s="1"/>
  <c r="O2574" i="5"/>
  <c r="M2574" i="5"/>
  <c r="L2574" i="5"/>
  <c r="P2574" i="5" s="1"/>
  <c r="I2574" i="5"/>
  <c r="P2573" i="5"/>
  <c r="O2573" i="5"/>
  <c r="M2573" i="5"/>
  <c r="I2573" i="5"/>
  <c r="L2573" i="5" s="1"/>
  <c r="P2572" i="5"/>
  <c r="O2572" i="5"/>
  <c r="M2572" i="5"/>
  <c r="I2572" i="5"/>
  <c r="L2572" i="5" s="1"/>
  <c r="O2571" i="5"/>
  <c r="M2571" i="5"/>
  <c r="I2571" i="5"/>
  <c r="L2571" i="5" s="1"/>
  <c r="P2571" i="5" s="1"/>
  <c r="O2570" i="5"/>
  <c r="M2570" i="5"/>
  <c r="L2570" i="5"/>
  <c r="P2570" i="5" s="1"/>
  <c r="I2570" i="5"/>
  <c r="O2569" i="5"/>
  <c r="M2569" i="5"/>
  <c r="I2569" i="5"/>
  <c r="L2569" i="5" s="1"/>
  <c r="P2569" i="5" s="1"/>
  <c r="O2568" i="5"/>
  <c r="M2568" i="5"/>
  <c r="L2568" i="5"/>
  <c r="P2568" i="5" s="1"/>
  <c r="I2568" i="5"/>
  <c r="O2567" i="5"/>
  <c r="M2567" i="5"/>
  <c r="I2567" i="5"/>
  <c r="L2567" i="5" s="1"/>
  <c r="P2567" i="5" s="1"/>
  <c r="O2566" i="5"/>
  <c r="M2566" i="5"/>
  <c r="L2566" i="5"/>
  <c r="P2566" i="5" s="1"/>
  <c r="I2566" i="5"/>
  <c r="P2565" i="5"/>
  <c r="O2565" i="5"/>
  <c r="M2565" i="5"/>
  <c r="I2565" i="5"/>
  <c r="L2565" i="5" s="1"/>
  <c r="P2564" i="5"/>
  <c r="O2564" i="5"/>
  <c r="M2564" i="5"/>
  <c r="I2564" i="5"/>
  <c r="L2564" i="5" s="1"/>
  <c r="P2563" i="5"/>
  <c r="O2563" i="5"/>
  <c r="M2563" i="5"/>
  <c r="I2563" i="5"/>
  <c r="L2563" i="5" s="1"/>
  <c r="O2562" i="5"/>
  <c r="M2562" i="5"/>
  <c r="L2562" i="5"/>
  <c r="P2562" i="5" s="1"/>
  <c r="I2562" i="5"/>
  <c r="O2561" i="5"/>
  <c r="M2561" i="5"/>
  <c r="I2561" i="5"/>
  <c r="L2561" i="5" s="1"/>
  <c r="P2561" i="5" s="1"/>
  <c r="O2560" i="5"/>
  <c r="M2560" i="5"/>
  <c r="L2560" i="5"/>
  <c r="P2560" i="5" s="1"/>
  <c r="I2560" i="5"/>
  <c r="O2559" i="5"/>
  <c r="M2559" i="5"/>
  <c r="I2559" i="5"/>
  <c r="L2559" i="5" s="1"/>
  <c r="P2559" i="5" s="1"/>
  <c r="O2558" i="5"/>
  <c r="M2558" i="5"/>
  <c r="L2558" i="5"/>
  <c r="P2558" i="5" s="1"/>
  <c r="I2558" i="5"/>
  <c r="P2557" i="5"/>
  <c r="O2557" i="5"/>
  <c r="M2557" i="5"/>
  <c r="I2557" i="5"/>
  <c r="L2557" i="5" s="1"/>
  <c r="P2556" i="5"/>
  <c r="O2556" i="5"/>
  <c r="M2556" i="5"/>
  <c r="I2556" i="5"/>
  <c r="L2556" i="5" s="1"/>
  <c r="O2555" i="5"/>
  <c r="M2555" i="5"/>
  <c r="I2555" i="5"/>
  <c r="L2555" i="5" s="1"/>
  <c r="P2555" i="5" s="1"/>
  <c r="O2554" i="5"/>
  <c r="M2554" i="5"/>
  <c r="L2554" i="5"/>
  <c r="P2554" i="5" s="1"/>
  <c r="I2554" i="5"/>
  <c r="O2553" i="5"/>
  <c r="M2553" i="5"/>
  <c r="I2553" i="5"/>
  <c r="L2553" i="5" s="1"/>
  <c r="P2553" i="5" s="1"/>
  <c r="O2552" i="5"/>
  <c r="M2552" i="5"/>
  <c r="L2552" i="5"/>
  <c r="P2552" i="5" s="1"/>
  <c r="I2552" i="5"/>
  <c r="O2551" i="5"/>
  <c r="M2551" i="5"/>
  <c r="I2551" i="5"/>
  <c r="L2551" i="5" s="1"/>
  <c r="P2551" i="5" s="1"/>
  <c r="O2550" i="5"/>
  <c r="M2550" i="5"/>
  <c r="L2550" i="5"/>
  <c r="P2550" i="5" s="1"/>
  <c r="I2550" i="5"/>
  <c r="P2549" i="5"/>
  <c r="O2549" i="5"/>
  <c r="M2549" i="5"/>
  <c r="I2549" i="5"/>
  <c r="L2549" i="5" s="1"/>
  <c r="O2548" i="5"/>
  <c r="M2548" i="5"/>
  <c r="I2548" i="5"/>
  <c r="L2548" i="5" s="1"/>
  <c r="P2548" i="5" s="1"/>
  <c r="O2547" i="5"/>
  <c r="M2547" i="5"/>
  <c r="L2547" i="5"/>
  <c r="P2547" i="5" s="1"/>
  <c r="I2547" i="5"/>
  <c r="O2546" i="5"/>
  <c r="M2546" i="5"/>
  <c r="L2546" i="5"/>
  <c r="P2546" i="5" s="1"/>
  <c r="I2546" i="5"/>
  <c r="O2545" i="5"/>
  <c r="M2545" i="5"/>
  <c r="I2545" i="5"/>
  <c r="L2545" i="5" s="1"/>
  <c r="P2545" i="5" s="1"/>
  <c r="O2544" i="5"/>
  <c r="M2544" i="5"/>
  <c r="L2544" i="5"/>
  <c r="P2544" i="5" s="1"/>
  <c r="I2544" i="5"/>
  <c r="O2543" i="5"/>
  <c r="M2543" i="5"/>
  <c r="I2543" i="5"/>
  <c r="L2543" i="5" s="1"/>
  <c r="P2543" i="5" s="1"/>
  <c r="O2542" i="5"/>
  <c r="M2542" i="5"/>
  <c r="L2542" i="5"/>
  <c r="P2542" i="5" s="1"/>
  <c r="I2542" i="5"/>
  <c r="P2541" i="5"/>
  <c r="O2541" i="5"/>
  <c r="M2541" i="5"/>
  <c r="I2541" i="5"/>
  <c r="L2541" i="5" s="1"/>
  <c r="P2540" i="5"/>
  <c r="O2540" i="5"/>
  <c r="M2540" i="5"/>
  <c r="I2540" i="5"/>
  <c r="L2540" i="5" s="1"/>
  <c r="O2539" i="5"/>
  <c r="M2539" i="5"/>
  <c r="I2539" i="5"/>
  <c r="L2539" i="5" s="1"/>
  <c r="P2539" i="5" s="1"/>
  <c r="O2538" i="5"/>
  <c r="M2538" i="5"/>
  <c r="L2538" i="5"/>
  <c r="P2538" i="5" s="1"/>
  <c r="I2538" i="5"/>
  <c r="O2537" i="5"/>
  <c r="M2537" i="5"/>
  <c r="I2537" i="5"/>
  <c r="L2537" i="5" s="1"/>
  <c r="P2537" i="5" s="1"/>
  <c r="O2536" i="5"/>
  <c r="M2536" i="5"/>
  <c r="L2536" i="5"/>
  <c r="P2536" i="5" s="1"/>
  <c r="I2536" i="5"/>
  <c r="O2535" i="5"/>
  <c r="M2535" i="5"/>
  <c r="I2535" i="5"/>
  <c r="L2535" i="5" s="1"/>
  <c r="P2535" i="5" s="1"/>
  <c r="O2534" i="5"/>
  <c r="M2534" i="5"/>
  <c r="L2534" i="5"/>
  <c r="P2534" i="5" s="1"/>
  <c r="I2534" i="5"/>
  <c r="P2533" i="5"/>
  <c r="O2533" i="5"/>
  <c r="M2533" i="5"/>
  <c r="I2533" i="5"/>
  <c r="L2533" i="5" s="1"/>
  <c r="P2532" i="5"/>
  <c r="O2532" i="5"/>
  <c r="M2532" i="5"/>
  <c r="I2532" i="5"/>
  <c r="L2532" i="5" s="1"/>
  <c r="O2531" i="5"/>
  <c r="M2531" i="5"/>
  <c r="I2531" i="5"/>
  <c r="L2531" i="5" s="1"/>
  <c r="P2531" i="5" s="1"/>
  <c r="O2530" i="5"/>
  <c r="M2530" i="5"/>
  <c r="L2530" i="5"/>
  <c r="P2530" i="5" s="1"/>
  <c r="I2530" i="5"/>
  <c r="O2529" i="5"/>
  <c r="M2529" i="5"/>
  <c r="I2529" i="5"/>
  <c r="L2529" i="5" s="1"/>
  <c r="P2529" i="5" s="1"/>
  <c r="O2528" i="5"/>
  <c r="M2528" i="5"/>
  <c r="L2528" i="5"/>
  <c r="P2528" i="5" s="1"/>
  <c r="I2528" i="5"/>
  <c r="O2527" i="5"/>
  <c r="M2527" i="5"/>
  <c r="I2527" i="5"/>
  <c r="L2527" i="5" s="1"/>
  <c r="P2527" i="5" s="1"/>
  <c r="O2526" i="5"/>
  <c r="M2526" i="5"/>
  <c r="L2526" i="5"/>
  <c r="P2526" i="5" s="1"/>
  <c r="I2526" i="5"/>
  <c r="P2525" i="5"/>
  <c r="O2525" i="5"/>
  <c r="M2525" i="5"/>
  <c r="I2525" i="5"/>
  <c r="L2525" i="5" s="1"/>
  <c r="P2524" i="5"/>
  <c r="O2524" i="5"/>
  <c r="M2524" i="5"/>
  <c r="I2524" i="5"/>
  <c r="L2524" i="5" s="1"/>
  <c r="O2523" i="5"/>
  <c r="M2523" i="5"/>
  <c r="I2523" i="5"/>
  <c r="L2523" i="5" s="1"/>
  <c r="P2523" i="5" s="1"/>
  <c r="O2522" i="5"/>
  <c r="M2522" i="5"/>
  <c r="L2522" i="5"/>
  <c r="P2522" i="5" s="1"/>
  <c r="I2522" i="5"/>
  <c r="O2521" i="5"/>
  <c r="M2521" i="5"/>
  <c r="I2521" i="5"/>
  <c r="L2521" i="5" s="1"/>
  <c r="P2521" i="5" s="1"/>
  <c r="O2520" i="5"/>
  <c r="M2520" i="5"/>
  <c r="L2520" i="5"/>
  <c r="P2520" i="5" s="1"/>
  <c r="I2520" i="5"/>
  <c r="O2519" i="5"/>
  <c r="M2519" i="5"/>
  <c r="I2519" i="5"/>
  <c r="L2519" i="5" s="1"/>
  <c r="P2519" i="5" s="1"/>
  <c r="O2518" i="5"/>
  <c r="M2518" i="5"/>
  <c r="L2518" i="5"/>
  <c r="P2518" i="5" s="1"/>
  <c r="I2518" i="5"/>
  <c r="P2517" i="5"/>
  <c r="O2517" i="5"/>
  <c r="M2517" i="5"/>
  <c r="I2517" i="5"/>
  <c r="L2517" i="5" s="1"/>
  <c r="O2516" i="5"/>
  <c r="M2516" i="5"/>
  <c r="I2516" i="5"/>
  <c r="L2516" i="5" s="1"/>
  <c r="P2516" i="5" s="1"/>
  <c r="O2515" i="5"/>
  <c r="M2515" i="5"/>
  <c r="L2515" i="5"/>
  <c r="P2515" i="5" s="1"/>
  <c r="I2515" i="5"/>
  <c r="O2514" i="5"/>
  <c r="M2514" i="5"/>
  <c r="L2514" i="5"/>
  <c r="P2514" i="5" s="1"/>
  <c r="I2514" i="5"/>
  <c r="O2513" i="5"/>
  <c r="M2513" i="5"/>
  <c r="I2513" i="5"/>
  <c r="L2513" i="5" s="1"/>
  <c r="P2513" i="5" s="1"/>
  <c r="O2512" i="5"/>
  <c r="M2512" i="5"/>
  <c r="L2512" i="5"/>
  <c r="P2512" i="5" s="1"/>
  <c r="I2512" i="5"/>
  <c r="O2511" i="5"/>
  <c r="M2511" i="5"/>
  <c r="I2511" i="5"/>
  <c r="L2511" i="5" s="1"/>
  <c r="P2511" i="5" s="1"/>
  <c r="O2510" i="5"/>
  <c r="M2510" i="5"/>
  <c r="L2510" i="5"/>
  <c r="P2510" i="5" s="1"/>
  <c r="I2510" i="5"/>
  <c r="P2509" i="5"/>
  <c r="O2509" i="5"/>
  <c r="M2509" i="5"/>
  <c r="I2509" i="5"/>
  <c r="L2509" i="5" s="1"/>
  <c r="O2508" i="5"/>
  <c r="M2508" i="5"/>
  <c r="I2508" i="5"/>
  <c r="L2508" i="5" s="1"/>
  <c r="P2508" i="5" s="1"/>
  <c r="O2507" i="5"/>
  <c r="M2507" i="5"/>
  <c r="L2507" i="5"/>
  <c r="P2507" i="5" s="1"/>
  <c r="I2507" i="5"/>
  <c r="O2506" i="5"/>
  <c r="M2506" i="5"/>
  <c r="L2506" i="5"/>
  <c r="P2506" i="5" s="1"/>
  <c r="I2506" i="5"/>
  <c r="O2505" i="5"/>
  <c r="M2505" i="5"/>
  <c r="I2505" i="5"/>
  <c r="L2505" i="5" s="1"/>
  <c r="P2505" i="5" s="1"/>
  <c r="O2504" i="5"/>
  <c r="M2504" i="5"/>
  <c r="L2504" i="5"/>
  <c r="P2504" i="5" s="1"/>
  <c r="I2504" i="5"/>
  <c r="O2503" i="5"/>
  <c r="M2503" i="5"/>
  <c r="I2503" i="5"/>
  <c r="L2503" i="5" s="1"/>
  <c r="P2503" i="5" s="1"/>
  <c r="O2502" i="5"/>
  <c r="M2502" i="5"/>
  <c r="L2502" i="5"/>
  <c r="P2502" i="5" s="1"/>
  <c r="I2502" i="5"/>
  <c r="P2501" i="5"/>
  <c r="O2501" i="5"/>
  <c r="M2501" i="5"/>
  <c r="I2501" i="5"/>
  <c r="L2501" i="5" s="1"/>
  <c r="P2500" i="5"/>
  <c r="O2500" i="5"/>
  <c r="M2500" i="5"/>
  <c r="I2500" i="5"/>
  <c r="L2500" i="5" s="1"/>
  <c r="P2499" i="5"/>
  <c r="O2499" i="5"/>
  <c r="M2499" i="5"/>
  <c r="I2499" i="5"/>
  <c r="L2499" i="5" s="1"/>
  <c r="O2498" i="5"/>
  <c r="M2498" i="5"/>
  <c r="L2498" i="5"/>
  <c r="P2498" i="5" s="1"/>
  <c r="I2498" i="5"/>
  <c r="O2497" i="5"/>
  <c r="M2497" i="5"/>
  <c r="I2497" i="5"/>
  <c r="L2497" i="5" s="1"/>
  <c r="P2497" i="5" s="1"/>
  <c r="O2496" i="5"/>
  <c r="M2496" i="5"/>
  <c r="L2496" i="5"/>
  <c r="P2496" i="5" s="1"/>
  <c r="I2496" i="5"/>
  <c r="O2495" i="5"/>
  <c r="M2495" i="5"/>
  <c r="I2495" i="5"/>
  <c r="L2495" i="5" s="1"/>
  <c r="P2495" i="5" s="1"/>
  <c r="O2494" i="5"/>
  <c r="M2494" i="5"/>
  <c r="L2494" i="5"/>
  <c r="P2494" i="5" s="1"/>
  <c r="I2494" i="5"/>
  <c r="P2493" i="5"/>
  <c r="O2493" i="5"/>
  <c r="M2493" i="5"/>
  <c r="I2493" i="5"/>
  <c r="L2493" i="5" s="1"/>
  <c r="P2492" i="5"/>
  <c r="O2492" i="5"/>
  <c r="M2492" i="5"/>
  <c r="I2492" i="5"/>
  <c r="L2492" i="5" s="1"/>
  <c r="O2491" i="5"/>
  <c r="M2491" i="5"/>
  <c r="I2491" i="5"/>
  <c r="L2491" i="5" s="1"/>
  <c r="P2491" i="5" s="1"/>
  <c r="O2490" i="5"/>
  <c r="M2490" i="5"/>
  <c r="L2490" i="5"/>
  <c r="P2490" i="5" s="1"/>
  <c r="I2490" i="5"/>
  <c r="O2489" i="5"/>
  <c r="M2489" i="5"/>
  <c r="I2489" i="5"/>
  <c r="L2489" i="5" s="1"/>
  <c r="P2489" i="5" s="1"/>
  <c r="O2488" i="5"/>
  <c r="M2488" i="5"/>
  <c r="L2488" i="5"/>
  <c r="P2488" i="5" s="1"/>
  <c r="I2488" i="5"/>
  <c r="O2487" i="5"/>
  <c r="M2487" i="5"/>
  <c r="I2487" i="5"/>
  <c r="L2487" i="5" s="1"/>
  <c r="P2487" i="5" s="1"/>
  <c r="O2486" i="5"/>
  <c r="M2486" i="5"/>
  <c r="L2486" i="5"/>
  <c r="P2486" i="5" s="1"/>
  <c r="I2486" i="5"/>
  <c r="P2485" i="5"/>
  <c r="O2485" i="5"/>
  <c r="M2485" i="5"/>
  <c r="I2485" i="5"/>
  <c r="L2485" i="5" s="1"/>
  <c r="O2484" i="5"/>
  <c r="M2484" i="5"/>
  <c r="I2484" i="5"/>
  <c r="L2484" i="5" s="1"/>
  <c r="P2484" i="5" s="1"/>
  <c r="O2483" i="5"/>
  <c r="M2483" i="5"/>
  <c r="L2483" i="5"/>
  <c r="P2483" i="5" s="1"/>
  <c r="I2483" i="5"/>
  <c r="O2482" i="5"/>
  <c r="M2482" i="5"/>
  <c r="L2482" i="5"/>
  <c r="P2482" i="5" s="1"/>
  <c r="I2482" i="5"/>
  <c r="O2481" i="5"/>
  <c r="M2481" i="5"/>
  <c r="I2481" i="5"/>
  <c r="L2481" i="5" s="1"/>
  <c r="P2481" i="5" s="1"/>
  <c r="O2480" i="5"/>
  <c r="M2480" i="5"/>
  <c r="L2480" i="5"/>
  <c r="P2480" i="5" s="1"/>
  <c r="I2480" i="5"/>
  <c r="O2479" i="5"/>
  <c r="M2479" i="5"/>
  <c r="I2479" i="5"/>
  <c r="L2479" i="5" s="1"/>
  <c r="P2479" i="5" s="1"/>
  <c r="O2478" i="5"/>
  <c r="M2478" i="5"/>
  <c r="L2478" i="5"/>
  <c r="P2478" i="5" s="1"/>
  <c r="I2478" i="5"/>
  <c r="P2477" i="5"/>
  <c r="O2477" i="5"/>
  <c r="M2477" i="5"/>
  <c r="I2477" i="5"/>
  <c r="L2477" i="5" s="1"/>
  <c r="P2476" i="5"/>
  <c r="O2476" i="5"/>
  <c r="M2476" i="5"/>
  <c r="I2476" i="5"/>
  <c r="L2476" i="5" s="1"/>
  <c r="O2475" i="5"/>
  <c r="M2475" i="5"/>
  <c r="I2475" i="5"/>
  <c r="L2475" i="5" s="1"/>
  <c r="P2475" i="5" s="1"/>
  <c r="O2474" i="5"/>
  <c r="M2474" i="5"/>
  <c r="L2474" i="5"/>
  <c r="P2474" i="5" s="1"/>
  <c r="I2474" i="5"/>
  <c r="O2473" i="5"/>
  <c r="M2473" i="5"/>
  <c r="I2473" i="5"/>
  <c r="L2473" i="5" s="1"/>
  <c r="P2473" i="5" s="1"/>
  <c r="O2472" i="5"/>
  <c r="M2472" i="5"/>
  <c r="L2472" i="5"/>
  <c r="P2472" i="5" s="1"/>
  <c r="I2472" i="5"/>
  <c r="O2471" i="5"/>
  <c r="M2471" i="5"/>
  <c r="I2471" i="5"/>
  <c r="L2471" i="5" s="1"/>
  <c r="P2471" i="5" s="1"/>
  <c r="O2470" i="5"/>
  <c r="M2470" i="5"/>
  <c r="L2470" i="5"/>
  <c r="P2470" i="5" s="1"/>
  <c r="I2470" i="5"/>
  <c r="P2469" i="5"/>
  <c r="O2469" i="5"/>
  <c r="M2469" i="5"/>
  <c r="I2469" i="5"/>
  <c r="L2469" i="5" s="1"/>
  <c r="P2468" i="5"/>
  <c r="O2468" i="5"/>
  <c r="M2468" i="5"/>
  <c r="I2468" i="5"/>
  <c r="L2468" i="5" s="1"/>
  <c r="P2467" i="5"/>
  <c r="O2467" i="5"/>
  <c r="M2467" i="5"/>
  <c r="I2467" i="5"/>
  <c r="L2467" i="5" s="1"/>
  <c r="O2466" i="5"/>
  <c r="M2466" i="5"/>
  <c r="L2466" i="5"/>
  <c r="P2466" i="5" s="1"/>
  <c r="I2466" i="5"/>
  <c r="O2465" i="5"/>
  <c r="M2465" i="5"/>
  <c r="I2465" i="5"/>
  <c r="L2465" i="5" s="1"/>
  <c r="P2465" i="5" s="1"/>
  <c r="O2464" i="5"/>
  <c r="M2464" i="5"/>
  <c r="L2464" i="5"/>
  <c r="P2464" i="5" s="1"/>
  <c r="I2464" i="5"/>
  <c r="O2463" i="5"/>
  <c r="M2463" i="5"/>
  <c r="I2463" i="5"/>
  <c r="L2463" i="5" s="1"/>
  <c r="P2463" i="5" s="1"/>
  <c r="O2462" i="5"/>
  <c r="M2462" i="5"/>
  <c r="L2462" i="5"/>
  <c r="P2462" i="5" s="1"/>
  <c r="I2462" i="5"/>
  <c r="P2461" i="5"/>
  <c r="O2461" i="5"/>
  <c r="M2461" i="5"/>
  <c r="I2461" i="5"/>
  <c r="L2461" i="5" s="1"/>
  <c r="P2460" i="5"/>
  <c r="O2460" i="5"/>
  <c r="M2460" i="5"/>
  <c r="I2460" i="5"/>
  <c r="L2460" i="5" s="1"/>
  <c r="O2459" i="5"/>
  <c r="M2459" i="5"/>
  <c r="I2459" i="5"/>
  <c r="L2459" i="5" s="1"/>
  <c r="P2459" i="5" s="1"/>
  <c r="O2458" i="5"/>
  <c r="M2458" i="5"/>
  <c r="L2458" i="5"/>
  <c r="P2458" i="5" s="1"/>
  <c r="I2458" i="5"/>
  <c r="O2457" i="5"/>
  <c r="M2457" i="5"/>
  <c r="I2457" i="5"/>
  <c r="L2457" i="5" s="1"/>
  <c r="P2457" i="5" s="1"/>
  <c r="O2456" i="5"/>
  <c r="M2456" i="5"/>
  <c r="L2456" i="5"/>
  <c r="P2456" i="5" s="1"/>
  <c r="I2456" i="5"/>
  <c r="O2455" i="5"/>
  <c r="M2455" i="5"/>
  <c r="I2455" i="5"/>
  <c r="L2455" i="5" s="1"/>
  <c r="P2455" i="5" s="1"/>
  <c r="O2454" i="5"/>
  <c r="M2454" i="5"/>
  <c r="L2454" i="5"/>
  <c r="P2454" i="5" s="1"/>
  <c r="I2454" i="5"/>
  <c r="P2453" i="5"/>
  <c r="O2453" i="5"/>
  <c r="M2453" i="5"/>
  <c r="I2453" i="5"/>
  <c r="L2453" i="5" s="1"/>
  <c r="O2452" i="5"/>
  <c r="M2452" i="5"/>
  <c r="I2452" i="5"/>
  <c r="L2452" i="5" s="1"/>
  <c r="P2452" i="5" s="1"/>
  <c r="O2451" i="5"/>
  <c r="M2451" i="5"/>
  <c r="L2451" i="5"/>
  <c r="P2451" i="5" s="1"/>
  <c r="I2451" i="5"/>
  <c r="O2450" i="5"/>
  <c r="M2450" i="5"/>
  <c r="L2450" i="5"/>
  <c r="P2450" i="5" s="1"/>
  <c r="I2450" i="5"/>
  <c r="O2449" i="5"/>
  <c r="M2449" i="5"/>
  <c r="I2449" i="5"/>
  <c r="L2449" i="5" s="1"/>
  <c r="P2449" i="5" s="1"/>
  <c r="O2448" i="5"/>
  <c r="M2448" i="5"/>
  <c r="L2448" i="5"/>
  <c r="P2448" i="5" s="1"/>
  <c r="I2448" i="5"/>
  <c r="O2447" i="5"/>
  <c r="M2447" i="5"/>
  <c r="I2447" i="5"/>
  <c r="L2447" i="5" s="1"/>
  <c r="P2447" i="5" s="1"/>
  <c r="O2446" i="5"/>
  <c r="M2446" i="5"/>
  <c r="L2446" i="5"/>
  <c r="P2446" i="5" s="1"/>
  <c r="I2446" i="5"/>
  <c r="P2445" i="5"/>
  <c r="O2445" i="5"/>
  <c r="M2445" i="5"/>
  <c r="I2445" i="5"/>
  <c r="L2445" i="5" s="1"/>
  <c r="P2444" i="5"/>
  <c r="O2444" i="5"/>
  <c r="M2444" i="5"/>
  <c r="I2444" i="5"/>
  <c r="L2444" i="5" s="1"/>
  <c r="O2443" i="5"/>
  <c r="M2443" i="5"/>
  <c r="I2443" i="5"/>
  <c r="L2443" i="5" s="1"/>
  <c r="P2443" i="5" s="1"/>
  <c r="O2442" i="5"/>
  <c r="M2442" i="5"/>
  <c r="L2442" i="5"/>
  <c r="P2442" i="5" s="1"/>
  <c r="I2442" i="5"/>
  <c r="O2441" i="5"/>
  <c r="M2441" i="5"/>
  <c r="I2441" i="5"/>
  <c r="L2441" i="5" s="1"/>
  <c r="P2441" i="5" s="1"/>
  <c r="O2440" i="5"/>
  <c r="M2440" i="5"/>
  <c r="L2440" i="5"/>
  <c r="P2440" i="5" s="1"/>
  <c r="I2440" i="5"/>
  <c r="O2439" i="5"/>
  <c r="M2439" i="5"/>
  <c r="I2439" i="5"/>
  <c r="L2439" i="5" s="1"/>
  <c r="P2439" i="5" s="1"/>
  <c r="O2438" i="5"/>
  <c r="M2438" i="5"/>
  <c r="L2438" i="5"/>
  <c r="P2438" i="5" s="1"/>
  <c r="I2438" i="5"/>
  <c r="P2437" i="5"/>
  <c r="O2437" i="5"/>
  <c r="M2437" i="5"/>
  <c r="I2437" i="5"/>
  <c r="L2437" i="5" s="1"/>
  <c r="P2436" i="5"/>
  <c r="O2436" i="5"/>
  <c r="M2436" i="5"/>
  <c r="I2436" i="5"/>
  <c r="L2436" i="5" s="1"/>
  <c r="P2435" i="5"/>
  <c r="O2435" i="5"/>
  <c r="M2435" i="5"/>
  <c r="I2435" i="5"/>
  <c r="L2435" i="5" s="1"/>
  <c r="O2434" i="5"/>
  <c r="M2434" i="5"/>
  <c r="L2434" i="5"/>
  <c r="P2434" i="5" s="1"/>
  <c r="I2434" i="5"/>
  <c r="O2433" i="5"/>
  <c r="M2433" i="5"/>
  <c r="I2433" i="5"/>
  <c r="L2433" i="5" s="1"/>
  <c r="P2433" i="5" s="1"/>
  <c r="O2432" i="5"/>
  <c r="M2432" i="5"/>
  <c r="L2432" i="5"/>
  <c r="P2432" i="5" s="1"/>
  <c r="I2432" i="5"/>
  <c r="O2431" i="5"/>
  <c r="M2431" i="5"/>
  <c r="I2431" i="5"/>
  <c r="L2431" i="5" s="1"/>
  <c r="P2431" i="5" s="1"/>
  <c r="O2430" i="5"/>
  <c r="M2430" i="5"/>
  <c r="L2430" i="5"/>
  <c r="P2430" i="5" s="1"/>
  <c r="I2430" i="5"/>
  <c r="P2429" i="5"/>
  <c r="O2429" i="5"/>
  <c r="M2429" i="5"/>
  <c r="I2429" i="5"/>
  <c r="L2429" i="5" s="1"/>
  <c r="P2428" i="5"/>
  <c r="O2428" i="5"/>
  <c r="M2428" i="5"/>
  <c r="I2428" i="5"/>
  <c r="L2428" i="5" s="1"/>
  <c r="O2427" i="5"/>
  <c r="M2427" i="5"/>
  <c r="I2427" i="5"/>
  <c r="L2427" i="5" s="1"/>
  <c r="P2427" i="5" s="1"/>
  <c r="O2426" i="5"/>
  <c r="M2426" i="5"/>
  <c r="L2426" i="5"/>
  <c r="P2426" i="5" s="1"/>
  <c r="I2426" i="5"/>
  <c r="O2425" i="5"/>
  <c r="M2425" i="5"/>
  <c r="I2425" i="5"/>
  <c r="L2425" i="5" s="1"/>
  <c r="P2425" i="5" s="1"/>
  <c r="O2424" i="5"/>
  <c r="M2424" i="5"/>
  <c r="L2424" i="5"/>
  <c r="P2424" i="5" s="1"/>
  <c r="I2424" i="5"/>
  <c r="O2423" i="5"/>
  <c r="M2423" i="5"/>
  <c r="I2423" i="5"/>
  <c r="L2423" i="5" s="1"/>
  <c r="P2423" i="5" s="1"/>
  <c r="O2422" i="5"/>
  <c r="M2422" i="5"/>
  <c r="L2422" i="5"/>
  <c r="P2422" i="5" s="1"/>
  <c r="I2422" i="5"/>
  <c r="P2421" i="5"/>
  <c r="O2421" i="5"/>
  <c r="M2421" i="5"/>
  <c r="I2421" i="5"/>
  <c r="L2421" i="5" s="1"/>
  <c r="O2420" i="5"/>
  <c r="M2420" i="5"/>
  <c r="I2420" i="5"/>
  <c r="L2420" i="5" s="1"/>
  <c r="P2420" i="5" s="1"/>
  <c r="O2419" i="5"/>
  <c r="M2419" i="5"/>
  <c r="L2419" i="5"/>
  <c r="P2419" i="5" s="1"/>
  <c r="I2419" i="5"/>
  <c r="O2418" i="5"/>
  <c r="M2418" i="5"/>
  <c r="L2418" i="5"/>
  <c r="P2418" i="5" s="1"/>
  <c r="I2418" i="5"/>
  <c r="O2417" i="5"/>
  <c r="M2417" i="5"/>
  <c r="I2417" i="5"/>
  <c r="L2417" i="5" s="1"/>
  <c r="P2417" i="5" s="1"/>
  <c r="O2416" i="5"/>
  <c r="M2416" i="5"/>
  <c r="L2416" i="5"/>
  <c r="P2416" i="5" s="1"/>
  <c r="I2416" i="5"/>
  <c r="O2415" i="5"/>
  <c r="M2415" i="5"/>
  <c r="I2415" i="5"/>
  <c r="L2415" i="5" s="1"/>
  <c r="P2415" i="5" s="1"/>
  <c r="O2414" i="5"/>
  <c r="M2414" i="5"/>
  <c r="L2414" i="5"/>
  <c r="P2414" i="5" s="1"/>
  <c r="I2414" i="5"/>
  <c r="P2413" i="5"/>
  <c r="O2413" i="5"/>
  <c r="M2413" i="5"/>
  <c r="I2413" i="5"/>
  <c r="L2413" i="5" s="1"/>
  <c r="P2412" i="5"/>
  <c r="O2412" i="5"/>
  <c r="M2412" i="5"/>
  <c r="I2412" i="5"/>
  <c r="L2412" i="5" s="1"/>
  <c r="O2411" i="5"/>
  <c r="M2411" i="5"/>
  <c r="I2411" i="5"/>
  <c r="L2411" i="5" s="1"/>
  <c r="P2411" i="5" s="1"/>
  <c r="O2410" i="5"/>
  <c r="M2410" i="5"/>
  <c r="L2410" i="5"/>
  <c r="P2410" i="5" s="1"/>
  <c r="I2410" i="5"/>
  <c r="O2409" i="5"/>
  <c r="M2409" i="5"/>
  <c r="I2409" i="5"/>
  <c r="L2409" i="5" s="1"/>
  <c r="P2409" i="5" s="1"/>
  <c r="O2408" i="5"/>
  <c r="M2408" i="5"/>
  <c r="L2408" i="5"/>
  <c r="P2408" i="5" s="1"/>
  <c r="I2408" i="5"/>
  <c r="O2407" i="5"/>
  <c r="M2407" i="5"/>
  <c r="I2407" i="5"/>
  <c r="L2407" i="5" s="1"/>
  <c r="P2407" i="5" s="1"/>
  <c r="O2406" i="5"/>
  <c r="M2406" i="5"/>
  <c r="L2406" i="5"/>
  <c r="P2406" i="5" s="1"/>
  <c r="I2406" i="5"/>
  <c r="P2405" i="5"/>
  <c r="O2405" i="5"/>
  <c r="M2405" i="5"/>
  <c r="I2405" i="5"/>
  <c r="L2405" i="5" s="1"/>
  <c r="P2404" i="5"/>
  <c r="O2404" i="5"/>
  <c r="M2404" i="5"/>
  <c r="I2404" i="5"/>
  <c r="L2404" i="5" s="1"/>
  <c r="O2403" i="5"/>
  <c r="M2403" i="5"/>
  <c r="I2403" i="5"/>
  <c r="L2403" i="5" s="1"/>
  <c r="P2403" i="5" s="1"/>
  <c r="O2402" i="5"/>
  <c r="M2402" i="5"/>
  <c r="L2402" i="5"/>
  <c r="P2402" i="5" s="1"/>
  <c r="I2402" i="5"/>
  <c r="O2401" i="5"/>
  <c r="M2401" i="5"/>
  <c r="I2401" i="5"/>
  <c r="L2401" i="5" s="1"/>
  <c r="P2401" i="5" s="1"/>
  <c r="O2400" i="5"/>
  <c r="M2400" i="5"/>
  <c r="L2400" i="5"/>
  <c r="P2400" i="5" s="1"/>
  <c r="I2400" i="5"/>
  <c r="O2399" i="5"/>
  <c r="M2399" i="5"/>
  <c r="I2399" i="5"/>
  <c r="L2399" i="5" s="1"/>
  <c r="P2399" i="5" s="1"/>
  <c r="O2398" i="5"/>
  <c r="M2398" i="5"/>
  <c r="L2398" i="5"/>
  <c r="P2398" i="5" s="1"/>
  <c r="I2398" i="5"/>
  <c r="P2397" i="5"/>
  <c r="O2397" i="5"/>
  <c r="M2397" i="5"/>
  <c r="I2397" i="5"/>
  <c r="L2397" i="5" s="1"/>
  <c r="P2396" i="5"/>
  <c r="O2396" i="5"/>
  <c r="M2396" i="5"/>
  <c r="I2396" i="5"/>
  <c r="L2396" i="5" s="1"/>
  <c r="O2395" i="5"/>
  <c r="M2395" i="5"/>
  <c r="I2395" i="5"/>
  <c r="L2395" i="5" s="1"/>
  <c r="P2395" i="5" s="1"/>
  <c r="O2394" i="5"/>
  <c r="M2394" i="5"/>
  <c r="L2394" i="5"/>
  <c r="P2394" i="5" s="1"/>
  <c r="I2394" i="5"/>
  <c r="O2393" i="5"/>
  <c r="M2393" i="5"/>
  <c r="I2393" i="5"/>
  <c r="L2393" i="5" s="1"/>
  <c r="P2393" i="5" s="1"/>
  <c r="O2392" i="5"/>
  <c r="M2392" i="5"/>
  <c r="L2392" i="5"/>
  <c r="P2392" i="5" s="1"/>
  <c r="I2392" i="5"/>
  <c r="O2391" i="5"/>
  <c r="M2391" i="5"/>
  <c r="I2391" i="5"/>
  <c r="L2391" i="5" s="1"/>
  <c r="P2391" i="5" s="1"/>
  <c r="O2390" i="5"/>
  <c r="M2390" i="5"/>
  <c r="L2390" i="5"/>
  <c r="P2390" i="5" s="1"/>
  <c r="I2390" i="5"/>
  <c r="P2389" i="5"/>
  <c r="O2389" i="5"/>
  <c r="M2389" i="5"/>
  <c r="I2389" i="5"/>
  <c r="L2389" i="5" s="1"/>
  <c r="O2388" i="5"/>
  <c r="M2388" i="5"/>
  <c r="I2388" i="5"/>
  <c r="L2388" i="5" s="1"/>
  <c r="P2388" i="5" s="1"/>
  <c r="O2387" i="5"/>
  <c r="M2387" i="5"/>
  <c r="L2387" i="5"/>
  <c r="P2387" i="5" s="1"/>
  <c r="I2387" i="5"/>
  <c r="O2386" i="5"/>
  <c r="M2386" i="5"/>
  <c r="L2386" i="5"/>
  <c r="P2386" i="5" s="1"/>
  <c r="I2386" i="5"/>
  <c r="O2385" i="5"/>
  <c r="M2385" i="5"/>
  <c r="I2385" i="5"/>
  <c r="L2385" i="5" s="1"/>
  <c r="P2385" i="5" s="1"/>
  <c r="O2384" i="5"/>
  <c r="M2384" i="5"/>
  <c r="L2384" i="5"/>
  <c r="P2384" i="5" s="1"/>
  <c r="I2384" i="5"/>
  <c r="O2383" i="5"/>
  <c r="M2383" i="5"/>
  <c r="I2383" i="5"/>
  <c r="L2383" i="5" s="1"/>
  <c r="P2383" i="5" s="1"/>
  <c r="O2382" i="5"/>
  <c r="M2382" i="5"/>
  <c r="I2382" i="5"/>
  <c r="L2382" i="5" s="1"/>
  <c r="P2382" i="5" s="1"/>
  <c r="P2381" i="5"/>
  <c r="O2381" i="5"/>
  <c r="M2381" i="5"/>
  <c r="I2381" i="5"/>
  <c r="L2381" i="5" s="1"/>
  <c r="P2380" i="5"/>
  <c r="O2380" i="5"/>
  <c r="M2380" i="5"/>
  <c r="I2380" i="5"/>
  <c r="L2380" i="5" s="1"/>
  <c r="O2379" i="5"/>
  <c r="M2379" i="5"/>
  <c r="L2379" i="5"/>
  <c r="P2379" i="5" s="1"/>
  <c r="I2379" i="5"/>
  <c r="O2378" i="5"/>
  <c r="M2378" i="5"/>
  <c r="I2378" i="5"/>
  <c r="L2378" i="5" s="1"/>
  <c r="P2378" i="5" s="1"/>
  <c r="P2377" i="5"/>
  <c r="O2377" i="5"/>
  <c r="M2377" i="5"/>
  <c r="I2377" i="5"/>
  <c r="L2377" i="5" s="1"/>
  <c r="P2376" i="5"/>
  <c r="O2376" i="5"/>
  <c r="M2376" i="5"/>
  <c r="I2376" i="5"/>
  <c r="L2376" i="5" s="1"/>
  <c r="O2375" i="5"/>
  <c r="M2375" i="5"/>
  <c r="L2375" i="5"/>
  <c r="P2375" i="5" s="1"/>
  <c r="I2375" i="5"/>
  <c r="O2374" i="5"/>
  <c r="M2374" i="5"/>
  <c r="I2374" i="5"/>
  <c r="L2374" i="5" s="1"/>
  <c r="P2374" i="5" s="1"/>
  <c r="P2373" i="5"/>
  <c r="O2373" i="5"/>
  <c r="M2373" i="5"/>
  <c r="I2373" i="5"/>
  <c r="L2373" i="5" s="1"/>
  <c r="P2372" i="5"/>
  <c r="O2372" i="5"/>
  <c r="M2372" i="5"/>
  <c r="I2372" i="5"/>
  <c r="L2372" i="5" s="1"/>
  <c r="O2371" i="5"/>
  <c r="M2371" i="5"/>
  <c r="L2371" i="5"/>
  <c r="P2371" i="5" s="1"/>
  <c r="I2371" i="5"/>
  <c r="O2370" i="5"/>
  <c r="M2370" i="5"/>
  <c r="I2370" i="5"/>
  <c r="L2370" i="5" s="1"/>
  <c r="P2370" i="5" s="1"/>
  <c r="P2369" i="5"/>
  <c r="O2369" i="5"/>
  <c r="M2369" i="5"/>
  <c r="I2369" i="5"/>
  <c r="L2369" i="5" s="1"/>
  <c r="O2368" i="5"/>
  <c r="M2368" i="5"/>
  <c r="I2368" i="5"/>
  <c r="L2368" i="5" s="1"/>
  <c r="P2368" i="5" s="1"/>
  <c r="O2367" i="5"/>
  <c r="M2367" i="5"/>
  <c r="L2367" i="5"/>
  <c r="P2367" i="5" s="1"/>
  <c r="I2367" i="5"/>
  <c r="O2366" i="5"/>
  <c r="M2366" i="5"/>
  <c r="I2366" i="5"/>
  <c r="L2366" i="5" s="1"/>
  <c r="P2366" i="5" s="1"/>
  <c r="P2365" i="5"/>
  <c r="O2365" i="5"/>
  <c r="M2365" i="5"/>
  <c r="I2365" i="5"/>
  <c r="L2365" i="5" s="1"/>
  <c r="P2364" i="5"/>
  <c r="O2364" i="5"/>
  <c r="M2364" i="5"/>
  <c r="I2364" i="5"/>
  <c r="L2364" i="5" s="1"/>
  <c r="O2363" i="5"/>
  <c r="M2363" i="5"/>
  <c r="L2363" i="5"/>
  <c r="P2363" i="5" s="1"/>
  <c r="I2363" i="5"/>
  <c r="O2362" i="5"/>
  <c r="M2362" i="5"/>
  <c r="I2362" i="5"/>
  <c r="L2362" i="5" s="1"/>
  <c r="P2362" i="5" s="1"/>
  <c r="P2361" i="5"/>
  <c r="O2361" i="5"/>
  <c r="M2361" i="5"/>
  <c r="I2361" i="5"/>
  <c r="L2361" i="5" s="1"/>
  <c r="P2360" i="5"/>
  <c r="O2360" i="5"/>
  <c r="M2360" i="5"/>
  <c r="I2360" i="5"/>
  <c r="L2360" i="5" s="1"/>
  <c r="O2359" i="5"/>
  <c r="M2359" i="5"/>
  <c r="L2359" i="5"/>
  <c r="P2359" i="5" s="1"/>
  <c r="I2359" i="5"/>
  <c r="O2358" i="5"/>
  <c r="M2358" i="5"/>
  <c r="I2358" i="5"/>
  <c r="L2358" i="5" s="1"/>
  <c r="P2358" i="5" s="1"/>
  <c r="P2357" i="5"/>
  <c r="O2357" i="5"/>
  <c r="M2357" i="5"/>
  <c r="I2357" i="5"/>
  <c r="L2357" i="5" s="1"/>
  <c r="P2356" i="5"/>
  <c r="O2356" i="5"/>
  <c r="M2356" i="5"/>
  <c r="I2356" i="5"/>
  <c r="L2356" i="5" s="1"/>
  <c r="O2355" i="5"/>
  <c r="M2355" i="5"/>
  <c r="L2355" i="5"/>
  <c r="P2355" i="5" s="1"/>
  <c r="I2355" i="5"/>
  <c r="O2354" i="5"/>
  <c r="M2354" i="5"/>
  <c r="I2354" i="5"/>
  <c r="L2354" i="5" s="1"/>
  <c r="P2354" i="5" s="1"/>
  <c r="P2353" i="5"/>
  <c r="O2353" i="5"/>
  <c r="M2353" i="5"/>
  <c r="I2353" i="5"/>
  <c r="L2353" i="5" s="1"/>
  <c r="O2352" i="5"/>
  <c r="M2352" i="5"/>
  <c r="I2352" i="5"/>
  <c r="L2352" i="5" s="1"/>
  <c r="P2352" i="5" s="1"/>
  <c r="O2351" i="5"/>
  <c r="M2351" i="5"/>
  <c r="L2351" i="5"/>
  <c r="P2351" i="5" s="1"/>
  <c r="I2351" i="5"/>
  <c r="O2350" i="5"/>
  <c r="M2350" i="5"/>
  <c r="I2350" i="5"/>
  <c r="L2350" i="5" s="1"/>
  <c r="P2350" i="5" s="1"/>
  <c r="P2349" i="5"/>
  <c r="O2349" i="5"/>
  <c r="M2349" i="5"/>
  <c r="I2349" i="5"/>
  <c r="L2349" i="5" s="1"/>
  <c r="P2348" i="5"/>
  <c r="O2348" i="5"/>
  <c r="M2348" i="5"/>
  <c r="I2348" i="5"/>
  <c r="L2348" i="5" s="1"/>
  <c r="O2347" i="5"/>
  <c r="M2347" i="5"/>
  <c r="L2347" i="5"/>
  <c r="P2347" i="5" s="1"/>
  <c r="I2347" i="5"/>
  <c r="O2346" i="5"/>
  <c r="M2346" i="5"/>
  <c r="I2346" i="5"/>
  <c r="L2346" i="5" s="1"/>
  <c r="P2346" i="5" s="1"/>
  <c r="P2345" i="5"/>
  <c r="O2345" i="5"/>
  <c r="M2345" i="5"/>
  <c r="I2345" i="5"/>
  <c r="L2345" i="5" s="1"/>
  <c r="P2344" i="5"/>
  <c r="O2344" i="5"/>
  <c r="M2344" i="5"/>
  <c r="I2344" i="5"/>
  <c r="L2344" i="5" s="1"/>
  <c r="O2343" i="5"/>
  <c r="M2343" i="5"/>
  <c r="L2343" i="5"/>
  <c r="P2343" i="5" s="1"/>
  <c r="I2343" i="5"/>
  <c r="O2342" i="5"/>
  <c r="M2342" i="5"/>
  <c r="I2342" i="5"/>
  <c r="L2342" i="5" s="1"/>
  <c r="P2342" i="5" s="1"/>
  <c r="P2341" i="5"/>
  <c r="O2341" i="5"/>
  <c r="M2341" i="5"/>
  <c r="I2341" i="5"/>
  <c r="L2341" i="5" s="1"/>
  <c r="P2340" i="5"/>
  <c r="O2340" i="5"/>
  <c r="M2340" i="5"/>
  <c r="I2340" i="5"/>
  <c r="L2340" i="5" s="1"/>
  <c r="O2339" i="5"/>
  <c r="M2339" i="5"/>
  <c r="L2339" i="5"/>
  <c r="P2339" i="5" s="1"/>
  <c r="I2339" i="5"/>
  <c r="O2338" i="5"/>
  <c r="M2338" i="5"/>
  <c r="I2338" i="5"/>
  <c r="L2338" i="5" s="1"/>
  <c r="P2338" i="5" s="1"/>
  <c r="P2337" i="5"/>
  <c r="O2337" i="5"/>
  <c r="M2337" i="5"/>
  <c r="I2337" i="5"/>
  <c r="L2337" i="5" s="1"/>
  <c r="O2336" i="5"/>
  <c r="M2336" i="5"/>
  <c r="I2336" i="5"/>
  <c r="L2336" i="5" s="1"/>
  <c r="P2336" i="5" s="1"/>
  <c r="O2335" i="5"/>
  <c r="M2335" i="5"/>
  <c r="L2335" i="5"/>
  <c r="P2335" i="5" s="1"/>
  <c r="I2335" i="5"/>
  <c r="O2334" i="5"/>
  <c r="M2334" i="5"/>
  <c r="I2334" i="5"/>
  <c r="L2334" i="5" s="1"/>
  <c r="P2334" i="5" s="1"/>
  <c r="P2333" i="5"/>
  <c r="O2333" i="5"/>
  <c r="M2333" i="5"/>
  <c r="I2333" i="5"/>
  <c r="L2333" i="5" s="1"/>
  <c r="P2332" i="5"/>
  <c r="O2332" i="5"/>
  <c r="M2332" i="5"/>
  <c r="I2332" i="5"/>
  <c r="L2332" i="5" s="1"/>
  <c r="O2331" i="5"/>
  <c r="M2331" i="5"/>
  <c r="L2331" i="5"/>
  <c r="P2331" i="5" s="1"/>
  <c r="I2331" i="5"/>
  <c r="O2330" i="5"/>
  <c r="M2330" i="5"/>
  <c r="I2330" i="5"/>
  <c r="L2330" i="5" s="1"/>
  <c r="P2330" i="5" s="1"/>
  <c r="P2329" i="5"/>
  <c r="O2329" i="5"/>
  <c r="M2329" i="5"/>
  <c r="I2329" i="5"/>
  <c r="L2329" i="5" s="1"/>
  <c r="P2328" i="5"/>
  <c r="O2328" i="5"/>
  <c r="M2328" i="5"/>
  <c r="I2328" i="5"/>
  <c r="L2328" i="5" s="1"/>
  <c r="O2327" i="5"/>
  <c r="M2327" i="5"/>
  <c r="L2327" i="5"/>
  <c r="P2327" i="5" s="1"/>
  <c r="I2327" i="5"/>
  <c r="O2326" i="5"/>
  <c r="M2326" i="5"/>
  <c r="I2326" i="5"/>
  <c r="L2326" i="5" s="1"/>
  <c r="P2326" i="5" s="1"/>
  <c r="P2325" i="5"/>
  <c r="O2325" i="5"/>
  <c r="M2325" i="5"/>
  <c r="I2325" i="5"/>
  <c r="L2325" i="5" s="1"/>
  <c r="P2324" i="5"/>
  <c r="O2324" i="5"/>
  <c r="M2324" i="5"/>
  <c r="I2324" i="5"/>
  <c r="L2324" i="5" s="1"/>
  <c r="O2323" i="5"/>
  <c r="M2323" i="5"/>
  <c r="L2323" i="5"/>
  <c r="P2323" i="5" s="1"/>
  <c r="I2323" i="5"/>
  <c r="O2322" i="5"/>
  <c r="M2322" i="5"/>
  <c r="I2322" i="5"/>
  <c r="L2322" i="5" s="1"/>
  <c r="P2322" i="5" s="1"/>
  <c r="P2321" i="5"/>
  <c r="O2321" i="5"/>
  <c r="M2321" i="5"/>
  <c r="I2321" i="5"/>
  <c r="L2321" i="5" s="1"/>
  <c r="O2320" i="5"/>
  <c r="M2320" i="5"/>
  <c r="I2320" i="5"/>
  <c r="L2320" i="5" s="1"/>
  <c r="P2320" i="5" s="1"/>
  <c r="O2319" i="5"/>
  <c r="M2319" i="5"/>
  <c r="L2319" i="5"/>
  <c r="P2319" i="5" s="1"/>
  <c r="I2319" i="5"/>
  <c r="O2318" i="5"/>
  <c r="M2318" i="5"/>
  <c r="I2318" i="5"/>
  <c r="L2318" i="5" s="1"/>
  <c r="P2318" i="5" s="1"/>
  <c r="P2317" i="5"/>
  <c r="O2317" i="5"/>
  <c r="M2317" i="5"/>
  <c r="I2317" i="5"/>
  <c r="L2317" i="5" s="1"/>
  <c r="P2316" i="5"/>
  <c r="O2316" i="5"/>
  <c r="M2316" i="5"/>
  <c r="I2316" i="5"/>
  <c r="L2316" i="5" s="1"/>
  <c r="O2315" i="5"/>
  <c r="M2315" i="5"/>
  <c r="L2315" i="5"/>
  <c r="P2315" i="5" s="1"/>
  <c r="I2315" i="5"/>
  <c r="O2314" i="5"/>
  <c r="M2314" i="5"/>
  <c r="I2314" i="5"/>
  <c r="L2314" i="5" s="1"/>
  <c r="P2314" i="5" s="1"/>
  <c r="P2313" i="5"/>
  <c r="O2313" i="5"/>
  <c r="M2313" i="5"/>
  <c r="I2313" i="5"/>
  <c r="L2313" i="5" s="1"/>
  <c r="P2312" i="5"/>
  <c r="O2312" i="5"/>
  <c r="M2312" i="5"/>
  <c r="I2312" i="5"/>
  <c r="L2312" i="5" s="1"/>
  <c r="O2311" i="5"/>
  <c r="M2311" i="5"/>
  <c r="L2311" i="5"/>
  <c r="P2311" i="5" s="1"/>
  <c r="I2311" i="5"/>
  <c r="O2310" i="5"/>
  <c r="M2310" i="5"/>
  <c r="I2310" i="5"/>
  <c r="L2310" i="5" s="1"/>
  <c r="P2310" i="5" s="1"/>
  <c r="P2309" i="5"/>
  <c r="O2309" i="5"/>
  <c r="M2309" i="5"/>
  <c r="I2309" i="5"/>
  <c r="L2309" i="5" s="1"/>
  <c r="P2308" i="5"/>
  <c r="O2308" i="5"/>
  <c r="M2308" i="5"/>
  <c r="I2308" i="5"/>
  <c r="L2308" i="5" s="1"/>
  <c r="O2307" i="5"/>
  <c r="M2307" i="5"/>
  <c r="L2307" i="5"/>
  <c r="P2307" i="5" s="1"/>
  <c r="I2307" i="5"/>
  <c r="O2306" i="5"/>
  <c r="M2306" i="5"/>
  <c r="I2306" i="5"/>
  <c r="L2306" i="5" s="1"/>
  <c r="P2306" i="5" s="1"/>
  <c r="P2305" i="5"/>
  <c r="O2305" i="5"/>
  <c r="M2305" i="5"/>
  <c r="I2305" i="5"/>
  <c r="L2305" i="5" s="1"/>
  <c r="O2304" i="5"/>
  <c r="M2304" i="5"/>
  <c r="I2304" i="5"/>
  <c r="L2304" i="5" s="1"/>
  <c r="P2304" i="5" s="1"/>
  <c r="O2303" i="5"/>
  <c r="M2303" i="5"/>
  <c r="L2303" i="5"/>
  <c r="P2303" i="5" s="1"/>
  <c r="I2303" i="5"/>
  <c r="O2302" i="5"/>
  <c r="M2302" i="5"/>
  <c r="I2302" i="5"/>
  <c r="L2302" i="5" s="1"/>
  <c r="P2302" i="5" s="1"/>
  <c r="P2301" i="5"/>
  <c r="O2301" i="5"/>
  <c r="M2301" i="5"/>
  <c r="I2301" i="5"/>
  <c r="L2301" i="5" s="1"/>
  <c r="P2300" i="5"/>
  <c r="O2300" i="5"/>
  <c r="M2300" i="5"/>
  <c r="I2300" i="5"/>
  <c r="L2300" i="5" s="1"/>
  <c r="O2299" i="5"/>
  <c r="M2299" i="5"/>
  <c r="L2299" i="5"/>
  <c r="P2299" i="5" s="1"/>
  <c r="I2299" i="5"/>
  <c r="O2298" i="5"/>
  <c r="M2298" i="5"/>
  <c r="I2298" i="5"/>
  <c r="L2298" i="5" s="1"/>
  <c r="P2298" i="5" s="1"/>
  <c r="P2297" i="5"/>
  <c r="O2297" i="5"/>
  <c r="M2297" i="5"/>
  <c r="I2297" i="5"/>
  <c r="L2297" i="5" s="1"/>
  <c r="P2296" i="5"/>
  <c r="O2296" i="5"/>
  <c r="M2296" i="5"/>
  <c r="I2296" i="5"/>
  <c r="L2296" i="5" s="1"/>
  <c r="O2295" i="5"/>
  <c r="M2295" i="5"/>
  <c r="L2295" i="5"/>
  <c r="P2295" i="5" s="1"/>
  <c r="I2295" i="5"/>
  <c r="O2294" i="5"/>
  <c r="M2294" i="5"/>
  <c r="I2294" i="5"/>
  <c r="L2294" i="5" s="1"/>
  <c r="P2294" i="5" s="1"/>
  <c r="P2293" i="5"/>
  <c r="O2293" i="5"/>
  <c r="M2293" i="5"/>
  <c r="I2293" i="5"/>
  <c r="L2293" i="5" s="1"/>
  <c r="P2292" i="5"/>
  <c r="O2292" i="5"/>
  <c r="M2292" i="5"/>
  <c r="I2292" i="5"/>
  <c r="L2292" i="5" s="1"/>
  <c r="O2291" i="5"/>
  <c r="M2291" i="5"/>
  <c r="L2291" i="5"/>
  <c r="P2291" i="5" s="1"/>
  <c r="I2291" i="5"/>
  <c r="O2290" i="5"/>
  <c r="M2290" i="5"/>
  <c r="I2290" i="5"/>
  <c r="L2290" i="5" s="1"/>
  <c r="P2290" i="5" s="1"/>
  <c r="P2289" i="5"/>
  <c r="O2289" i="5"/>
  <c r="M2289" i="5"/>
  <c r="I2289" i="5"/>
  <c r="L2289" i="5" s="1"/>
  <c r="O2288" i="5"/>
  <c r="M2288" i="5"/>
  <c r="I2288" i="5"/>
  <c r="L2288" i="5" s="1"/>
  <c r="P2288" i="5" s="1"/>
  <c r="O2287" i="5"/>
  <c r="M2287" i="5"/>
  <c r="L2287" i="5"/>
  <c r="P2287" i="5" s="1"/>
  <c r="I2287" i="5"/>
  <c r="O2286" i="5"/>
  <c r="M2286" i="5"/>
  <c r="I2286" i="5"/>
  <c r="L2286" i="5" s="1"/>
  <c r="P2286" i="5" s="1"/>
  <c r="P2285" i="5"/>
  <c r="O2285" i="5"/>
  <c r="M2285" i="5"/>
  <c r="I2285" i="5"/>
  <c r="L2285" i="5" s="1"/>
  <c r="P2284" i="5"/>
  <c r="O2284" i="5"/>
  <c r="M2284" i="5"/>
  <c r="I2284" i="5"/>
  <c r="L2284" i="5" s="1"/>
  <c r="O2283" i="5"/>
  <c r="M2283" i="5"/>
  <c r="L2283" i="5"/>
  <c r="P2283" i="5" s="1"/>
  <c r="I2283" i="5"/>
  <c r="O2282" i="5"/>
  <c r="M2282" i="5"/>
  <c r="I2282" i="5"/>
  <c r="L2282" i="5" s="1"/>
  <c r="P2282" i="5" s="1"/>
  <c r="P2281" i="5"/>
  <c r="O2281" i="5"/>
  <c r="M2281" i="5"/>
  <c r="I2281" i="5"/>
  <c r="L2281" i="5" s="1"/>
  <c r="P2280" i="5"/>
  <c r="O2280" i="5"/>
  <c r="M2280" i="5"/>
  <c r="I2280" i="5"/>
  <c r="L2280" i="5" s="1"/>
  <c r="O2279" i="5"/>
  <c r="M2279" i="5"/>
  <c r="L2279" i="5"/>
  <c r="P2279" i="5" s="1"/>
  <c r="I2279" i="5"/>
  <c r="O2278" i="5"/>
  <c r="M2278" i="5"/>
  <c r="I2278" i="5"/>
  <c r="L2278" i="5" s="1"/>
  <c r="P2278" i="5" s="1"/>
  <c r="P2277" i="5"/>
  <c r="O2277" i="5"/>
  <c r="M2277" i="5"/>
  <c r="I2277" i="5"/>
  <c r="L2277" i="5" s="1"/>
  <c r="P2276" i="5"/>
  <c r="O2276" i="5"/>
  <c r="M2276" i="5"/>
  <c r="I2276" i="5"/>
  <c r="L2276" i="5" s="1"/>
  <c r="O2275" i="5"/>
  <c r="M2275" i="5"/>
  <c r="L2275" i="5"/>
  <c r="P2275" i="5" s="1"/>
  <c r="I2275" i="5"/>
  <c r="O2274" i="5"/>
  <c r="M2274" i="5"/>
  <c r="I2274" i="5"/>
  <c r="L2274" i="5" s="1"/>
  <c r="P2274" i="5" s="1"/>
  <c r="P2273" i="5"/>
  <c r="O2273" i="5"/>
  <c r="M2273" i="5"/>
  <c r="I2273" i="5"/>
  <c r="L2273" i="5" s="1"/>
  <c r="O2272" i="5"/>
  <c r="M2272" i="5"/>
  <c r="I2272" i="5"/>
  <c r="L2272" i="5" s="1"/>
  <c r="P2272" i="5" s="1"/>
  <c r="O2271" i="5"/>
  <c r="M2271" i="5"/>
  <c r="L2271" i="5"/>
  <c r="P2271" i="5" s="1"/>
  <c r="I2271" i="5"/>
  <c r="O2270" i="5"/>
  <c r="M2270" i="5"/>
  <c r="I2270" i="5"/>
  <c r="L2270" i="5" s="1"/>
  <c r="P2270" i="5" s="1"/>
  <c r="P2269" i="5"/>
  <c r="O2269" i="5"/>
  <c r="M2269" i="5"/>
  <c r="I2269" i="5"/>
  <c r="L2269" i="5" s="1"/>
  <c r="P2268" i="5"/>
  <c r="O2268" i="5"/>
  <c r="M2268" i="5"/>
  <c r="I2268" i="5"/>
  <c r="L2268" i="5" s="1"/>
  <c r="O2267" i="5"/>
  <c r="M2267" i="5"/>
  <c r="L2267" i="5"/>
  <c r="P2267" i="5" s="1"/>
  <c r="I2267" i="5"/>
  <c r="O2266" i="5"/>
  <c r="M2266" i="5"/>
  <c r="I2266" i="5"/>
  <c r="L2266" i="5" s="1"/>
  <c r="P2266" i="5" s="1"/>
  <c r="P2265" i="5"/>
  <c r="O2265" i="5"/>
  <c r="M2265" i="5"/>
  <c r="I2265" i="5"/>
  <c r="L2265" i="5" s="1"/>
  <c r="P2264" i="5"/>
  <c r="O2264" i="5"/>
  <c r="M2264" i="5"/>
  <c r="I2264" i="5"/>
  <c r="L2264" i="5" s="1"/>
  <c r="O2263" i="5"/>
  <c r="M2263" i="5"/>
  <c r="L2263" i="5"/>
  <c r="P2263" i="5" s="1"/>
  <c r="I2263" i="5"/>
  <c r="O2262" i="5"/>
  <c r="M2262" i="5"/>
  <c r="I2262" i="5"/>
  <c r="L2262" i="5" s="1"/>
  <c r="P2262" i="5" s="1"/>
  <c r="P2261" i="5"/>
  <c r="O2261" i="5"/>
  <c r="M2261" i="5"/>
  <c r="I2261" i="5"/>
  <c r="L2261" i="5" s="1"/>
  <c r="P2260" i="5"/>
  <c r="O2260" i="5"/>
  <c r="M2260" i="5"/>
  <c r="I2260" i="5"/>
  <c r="L2260" i="5" s="1"/>
  <c r="O2259" i="5"/>
  <c r="M2259" i="5"/>
  <c r="L2259" i="5"/>
  <c r="P2259" i="5" s="1"/>
  <c r="I2259" i="5"/>
  <c r="O2258" i="5"/>
  <c r="M2258" i="5"/>
  <c r="I2258" i="5"/>
  <c r="L2258" i="5" s="1"/>
  <c r="P2258" i="5" s="1"/>
  <c r="P2257" i="5"/>
  <c r="O2257" i="5"/>
  <c r="M2257" i="5"/>
  <c r="I2257" i="5"/>
  <c r="L2257" i="5" s="1"/>
  <c r="O2256" i="5"/>
  <c r="M2256" i="5"/>
  <c r="I2256" i="5"/>
  <c r="L2256" i="5" s="1"/>
  <c r="P2256" i="5" s="1"/>
  <c r="O2255" i="5"/>
  <c r="M2255" i="5"/>
  <c r="L2255" i="5"/>
  <c r="P2255" i="5" s="1"/>
  <c r="I2255" i="5"/>
  <c r="O2254" i="5"/>
  <c r="M2254" i="5"/>
  <c r="I2254" i="5"/>
  <c r="L2254" i="5" s="1"/>
  <c r="P2254" i="5" s="1"/>
  <c r="P2253" i="5"/>
  <c r="O2253" i="5"/>
  <c r="M2253" i="5"/>
  <c r="I2253" i="5"/>
  <c r="L2253" i="5" s="1"/>
  <c r="P2252" i="5"/>
  <c r="O2252" i="5"/>
  <c r="M2252" i="5"/>
  <c r="I2252" i="5"/>
  <c r="L2252" i="5" s="1"/>
  <c r="O2251" i="5"/>
  <c r="M2251" i="5"/>
  <c r="L2251" i="5"/>
  <c r="P2251" i="5" s="1"/>
  <c r="I2251" i="5"/>
  <c r="O2250" i="5"/>
  <c r="M2250" i="5"/>
  <c r="I2250" i="5"/>
  <c r="L2250" i="5" s="1"/>
  <c r="P2250" i="5" s="1"/>
  <c r="P2249" i="5"/>
  <c r="O2249" i="5"/>
  <c r="M2249" i="5"/>
  <c r="I2249" i="5"/>
  <c r="L2249" i="5" s="1"/>
  <c r="P2248" i="5"/>
  <c r="O2248" i="5"/>
  <c r="M2248" i="5"/>
  <c r="I2248" i="5"/>
  <c r="L2248" i="5" s="1"/>
  <c r="O2247" i="5"/>
  <c r="M2247" i="5"/>
  <c r="L2247" i="5"/>
  <c r="P2247" i="5" s="1"/>
  <c r="I2247" i="5"/>
  <c r="O2246" i="5"/>
  <c r="M2246" i="5"/>
  <c r="I2246" i="5"/>
  <c r="L2246" i="5" s="1"/>
  <c r="P2246" i="5" s="1"/>
  <c r="P2245" i="5"/>
  <c r="O2245" i="5"/>
  <c r="M2245" i="5"/>
  <c r="I2245" i="5"/>
  <c r="L2245" i="5" s="1"/>
  <c r="P2244" i="5"/>
  <c r="O2244" i="5"/>
  <c r="M2244" i="5"/>
  <c r="I2244" i="5"/>
  <c r="L2244" i="5" s="1"/>
  <c r="O2243" i="5"/>
  <c r="M2243" i="5"/>
  <c r="L2243" i="5"/>
  <c r="P2243" i="5" s="1"/>
  <c r="I2243" i="5"/>
  <c r="O2242" i="5"/>
  <c r="M2242" i="5"/>
  <c r="I2242" i="5"/>
  <c r="L2242" i="5" s="1"/>
  <c r="P2242" i="5" s="1"/>
  <c r="P2241" i="5"/>
  <c r="O2241" i="5"/>
  <c r="M2241" i="5"/>
  <c r="I2241" i="5"/>
  <c r="L2241" i="5" s="1"/>
  <c r="O2240" i="5"/>
  <c r="M2240" i="5"/>
  <c r="I2240" i="5"/>
  <c r="L2240" i="5" s="1"/>
  <c r="P2240" i="5" s="1"/>
  <c r="O2239" i="5"/>
  <c r="M2239" i="5"/>
  <c r="L2239" i="5"/>
  <c r="P2239" i="5" s="1"/>
  <c r="I2239" i="5"/>
  <c r="O2238" i="5"/>
  <c r="M2238" i="5"/>
  <c r="I2238" i="5"/>
  <c r="L2238" i="5" s="1"/>
  <c r="P2238" i="5" s="1"/>
  <c r="P2237" i="5"/>
  <c r="O2237" i="5"/>
  <c r="M2237" i="5"/>
  <c r="I2237" i="5"/>
  <c r="L2237" i="5" s="1"/>
  <c r="P2236" i="5"/>
  <c r="O2236" i="5"/>
  <c r="M2236" i="5"/>
  <c r="I2236" i="5"/>
  <c r="L2236" i="5" s="1"/>
  <c r="O2235" i="5"/>
  <c r="M2235" i="5"/>
  <c r="L2235" i="5"/>
  <c r="P2235" i="5" s="1"/>
  <c r="I2235" i="5"/>
  <c r="O2234" i="5"/>
  <c r="M2234" i="5"/>
  <c r="I2234" i="5"/>
  <c r="L2234" i="5" s="1"/>
  <c r="P2234" i="5" s="1"/>
  <c r="P2233" i="5"/>
  <c r="O2233" i="5"/>
  <c r="M2233" i="5"/>
  <c r="I2233" i="5"/>
  <c r="L2233" i="5" s="1"/>
  <c r="P2232" i="5"/>
  <c r="O2232" i="5"/>
  <c r="M2232" i="5"/>
  <c r="I2232" i="5"/>
  <c r="L2232" i="5" s="1"/>
  <c r="O2231" i="5"/>
  <c r="M2231" i="5"/>
  <c r="L2231" i="5"/>
  <c r="P2231" i="5" s="1"/>
  <c r="I2231" i="5"/>
  <c r="O2230" i="5"/>
  <c r="M2230" i="5"/>
  <c r="I2230" i="5"/>
  <c r="L2230" i="5" s="1"/>
  <c r="P2230" i="5" s="1"/>
  <c r="P2229" i="5"/>
  <c r="O2229" i="5"/>
  <c r="M2229" i="5"/>
  <c r="I2229" i="5"/>
  <c r="L2229" i="5" s="1"/>
  <c r="P2228" i="5"/>
  <c r="O2228" i="5"/>
  <c r="M2228" i="5"/>
  <c r="I2228" i="5"/>
  <c r="L2228" i="5" s="1"/>
  <c r="O2227" i="5"/>
  <c r="M2227" i="5"/>
  <c r="L2227" i="5"/>
  <c r="P2227" i="5" s="1"/>
  <c r="I2227" i="5"/>
  <c r="O2226" i="5"/>
  <c r="M2226" i="5"/>
  <c r="I2226" i="5"/>
  <c r="L2226" i="5" s="1"/>
  <c r="P2226" i="5" s="1"/>
  <c r="P2225" i="5"/>
  <c r="O2225" i="5"/>
  <c r="M2225" i="5"/>
  <c r="I2225" i="5"/>
  <c r="L2225" i="5" s="1"/>
  <c r="O2224" i="5"/>
  <c r="M2224" i="5"/>
  <c r="I2224" i="5"/>
  <c r="L2224" i="5" s="1"/>
  <c r="P2224" i="5" s="1"/>
  <c r="O2223" i="5"/>
  <c r="M2223" i="5"/>
  <c r="L2223" i="5"/>
  <c r="P2223" i="5" s="1"/>
  <c r="I2223" i="5"/>
  <c r="O2222" i="5"/>
  <c r="M2222" i="5"/>
  <c r="I2222" i="5"/>
  <c r="L2222" i="5" s="1"/>
  <c r="P2222" i="5" s="1"/>
  <c r="P2221" i="5"/>
  <c r="O2221" i="5"/>
  <c r="M2221" i="5"/>
  <c r="I2221" i="5"/>
  <c r="L2221" i="5" s="1"/>
  <c r="P2220" i="5"/>
  <c r="O2220" i="5"/>
  <c r="M2220" i="5"/>
  <c r="I2220" i="5"/>
  <c r="L2220" i="5" s="1"/>
  <c r="O2219" i="5"/>
  <c r="M2219" i="5"/>
  <c r="L2219" i="5"/>
  <c r="P2219" i="5" s="1"/>
  <c r="I2219" i="5"/>
  <c r="O2218" i="5"/>
  <c r="M2218" i="5"/>
  <c r="I2218" i="5"/>
  <c r="L2218" i="5" s="1"/>
  <c r="P2218" i="5" s="1"/>
  <c r="P2217" i="5"/>
  <c r="O2217" i="5"/>
  <c r="M2217" i="5"/>
  <c r="I2217" i="5"/>
  <c r="L2217" i="5" s="1"/>
  <c r="P2216" i="5"/>
  <c r="O2216" i="5"/>
  <c r="M2216" i="5"/>
  <c r="I2216" i="5"/>
  <c r="L2216" i="5" s="1"/>
  <c r="O2215" i="5"/>
  <c r="M2215" i="5"/>
  <c r="L2215" i="5"/>
  <c r="P2215" i="5" s="1"/>
  <c r="I2215" i="5"/>
  <c r="O2214" i="5"/>
  <c r="M2214" i="5"/>
  <c r="I2214" i="5"/>
  <c r="L2214" i="5" s="1"/>
  <c r="P2214" i="5" s="1"/>
  <c r="P2213" i="5"/>
  <c r="O2213" i="5"/>
  <c r="M2213" i="5"/>
  <c r="I2213" i="5"/>
  <c r="L2213" i="5" s="1"/>
  <c r="P2212" i="5"/>
  <c r="O2212" i="5"/>
  <c r="M2212" i="5"/>
  <c r="I2212" i="5"/>
  <c r="L2212" i="5" s="1"/>
  <c r="O2211" i="5"/>
  <c r="M2211" i="5"/>
  <c r="L2211" i="5"/>
  <c r="P2211" i="5" s="1"/>
  <c r="I2211" i="5"/>
  <c r="O2210" i="5"/>
  <c r="M2210" i="5"/>
  <c r="I2210" i="5"/>
  <c r="L2210" i="5" s="1"/>
  <c r="P2210" i="5" s="1"/>
  <c r="P2209" i="5"/>
  <c r="O2209" i="5"/>
  <c r="M2209" i="5"/>
  <c r="I2209" i="5"/>
  <c r="L2209" i="5" s="1"/>
  <c r="O2208" i="5"/>
  <c r="M2208" i="5"/>
  <c r="I2208" i="5"/>
  <c r="L2208" i="5" s="1"/>
  <c r="P2208" i="5" s="1"/>
  <c r="O2207" i="5"/>
  <c r="M2207" i="5"/>
  <c r="L2207" i="5"/>
  <c r="P2207" i="5" s="1"/>
  <c r="I2207" i="5"/>
  <c r="O2206" i="5"/>
  <c r="M2206" i="5"/>
  <c r="I2206" i="5"/>
  <c r="L2206" i="5" s="1"/>
  <c r="P2206" i="5" s="1"/>
  <c r="P2205" i="5"/>
  <c r="O2205" i="5"/>
  <c r="M2205" i="5"/>
  <c r="I2205" i="5"/>
  <c r="L2205" i="5" s="1"/>
  <c r="P2204" i="5"/>
  <c r="O2204" i="5"/>
  <c r="M2204" i="5"/>
  <c r="I2204" i="5"/>
  <c r="L2204" i="5" s="1"/>
  <c r="O2203" i="5"/>
  <c r="M2203" i="5"/>
  <c r="L2203" i="5"/>
  <c r="P2203" i="5" s="1"/>
  <c r="I2203" i="5"/>
  <c r="O2202" i="5"/>
  <c r="M2202" i="5"/>
  <c r="I2202" i="5"/>
  <c r="L2202" i="5" s="1"/>
  <c r="P2202" i="5" s="1"/>
  <c r="P2201" i="5"/>
  <c r="O2201" i="5"/>
  <c r="M2201" i="5"/>
  <c r="I2201" i="5"/>
  <c r="L2201" i="5" s="1"/>
  <c r="P2200" i="5"/>
  <c r="O2200" i="5"/>
  <c r="M2200" i="5"/>
  <c r="I2200" i="5"/>
  <c r="L2200" i="5" s="1"/>
  <c r="O2199" i="5"/>
  <c r="M2199" i="5"/>
  <c r="L2199" i="5"/>
  <c r="P2199" i="5" s="1"/>
  <c r="I2199" i="5"/>
  <c r="O2198" i="5"/>
  <c r="M2198" i="5"/>
  <c r="I2198" i="5"/>
  <c r="L2198" i="5" s="1"/>
  <c r="P2198" i="5" s="1"/>
  <c r="P2197" i="5"/>
  <c r="O2197" i="5"/>
  <c r="M2197" i="5"/>
  <c r="I2197" i="5"/>
  <c r="L2197" i="5" s="1"/>
  <c r="P2196" i="5"/>
  <c r="O2196" i="5"/>
  <c r="M2196" i="5"/>
  <c r="I2196" i="5"/>
  <c r="L2196" i="5" s="1"/>
  <c r="O2195" i="5"/>
  <c r="M2195" i="5"/>
  <c r="L2195" i="5"/>
  <c r="P2195" i="5" s="1"/>
  <c r="I2195" i="5"/>
  <c r="O2194" i="5"/>
  <c r="M2194" i="5"/>
  <c r="I2194" i="5"/>
  <c r="L2194" i="5" s="1"/>
  <c r="P2194" i="5" s="1"/>
  <c r="P2193" i="5"/>
  <c r="O2193" i="5"/>
  <c r="M2193" i="5"/>
  <c r="I2193" i="5"/>
  <c r="L2193" i="5" s="1"/>
  <c r="O2192" i="5"/>
  <c r="M2192" i="5"/>
  <c r="I2192" i="5"/>
  <c r="L2192" i="5" s="1"/>
  <c r="P2192" i="5" s="1"/>
  <c r="O2191" i="5"/>
  <c r="M2191" i="5"/>
  <c r="L2191" i="5"/>
  <c r="P2191" i="5" s="1"/>
  <c r="I2191" i="5"/>
  <c r="O2190" i="5"/>
  <c r="M2190" i="5"/>
  <c r="I2190" i="5"/>
  <c r="L2190" i="5" s="1"/>
  <c r="P2190" i="5" s="1"/>
  <c r="P2189" i="5"/>
  <c r="O2189" i="5"/>
  <c r="M2189" i="5"/>
  <c r="I2189" i="5"/>
  <c r="L2189" i="5" s="1"/>
  <c r="P2188" i="5"/>
  <c r="O2188" i="5"/>
  <c r="M2188" i="5"/>
  <c r="I2188" i="5"/>
  <c r="L2188" i="5" s="1"/>
  <c r="O2187" i="5"/>
  <c r="M2187" i="5"/>
  <c r="L2187" i="5"/>
  <c r="P2187" i="5" s="1"/>
  <c r="I2187" i="5"/>
  <c r="O2186" i="5"/>
  <c r="M2186" i="5"/>
  <c r="I2186" i="5"/>
  <c r="L2186" i="5" s="1"/>
  <c r="P2186" i="5" s="1"/>
  <c r="P2185" i="5"/>
  <c r="O2185" i="5"/>
  <c r="M2185" i="5"/>
  <c r="I2185" i="5"/>
  <c r="L2185" i="5" s="1"/>
  <c r="P2184" i="5"/>
  <c r="O2184" i="5"/>
  <c r="M2184" i="5"/>
  <c r="I2184" i="5"/>
  <c r="L2184" i="5" s="1"/>
  <c r="O2183" i="5"/>
  <c r="M2183" i="5"/>
  <c r="L2183" i="5"/>
  <c r="P2183" i="5" s="1"/>
  <c r="I2183" i="5"/>
  <c r="O2182" i="5"/>
  <c r="M2182" i="5"/>
  <c r="I2182" i="5"/>
  <c r="L2182" i="5" s="1"/>
  <c r="P2182" i="5" s="1"/>
  <c r="P2181" i="5"/>
  <c r="O2181" i="5"/>
  <c r="M2181" i="5"/>
  <c r="I2181" i="5"/>
  <c r="L2181" i="5" s="1"/>
  <c r="P2180" i="5"/>
  <c r="O2180" i="5"/>
  <c r="M2180" i="5"/>
  <c r="I2180" i="5"/>
  <c r="L2180" i="5" s="1"/>
  <c r="O2179" i="5"/>
  <c r="M2179" i="5"/>
  <c r="L2179" i="5"/>
  <c r="P2179" i="5" s="1"/>
  <c r="I2179" i="5"/>
  <c r="O2178" i="5"/>
  <c r="M2178" i="5"/>
  <c r="I2178" i="5"/>
  <c r="L2178" i="5" s="1"/>
  <c r="P2178" i="5" s="1"/>
  <c r="P2177" i="5"/>
  <c r="O2177" i="5"/>
  <c r="M2177" i="5"/>
  <c r="I2177" i="5"/>
  <c r="L2177" i="5" s="1"/>
  <c r="O2176" i="5"/>
  <c r="M2176" i="5"/>
  <c r="I2176" i="5"/>
  <c r="L2176" i="5" s="1"/>
  <c r="P2176" i="5" s="1"/>
  <c r="O2175" i="5"/>
  <c r="M2175" i="5"/>
  <c r="L2175" i="5"/>
  <c r="P2175" i="5" s="1"/>
  <c r="I2175" i="5"/>
  <c r="O2174" i="5"/>
  <c r="M2174" i="5"/>
  <c r="I2174" i="5"/>
  <c r="L2174" i="5" s="1"/>
  <c r="P2174" i="5" s="1"/>
  <c r="P2173" i="5"/>
  <c r="O2173" i="5"/>
  <c r="M2173" i="5"/>
  <c r="I2173" i="5"/>
  <c r="L2173" i="5" s="1"/>
  <c r="P2172" i="5"/>
  <c r="O2172" i="5"/>
  <c r="M2172" i="5"/>
  <c r="I2172" i="5"/>
  <c r="L2172" i="5" s="1"/>
  <c r="O2171" i="5"/>
  <c r="M2171" i="5"/>
  <c r="L2171" i="5"/>
  <c r="P2171" i="5" s="1"/>
  <c r="I2171" i="5"/>
  <c r="O2170" i="5"/>
  <c r="M2170" i="5"/>
  <c r="I2170" i="5"/>
  <c r="L2170" i="5" s="1"/>
  <c r="P2170" i="5" s="1"/>
  <c r="P2169" i="5"/>
  <c r="O2169" i="5"/>
  <c r="M2169" i="5"/>
  <c r="I2169" i="5"/>
  <c r="L2169" i="5" s="1"/>
  <c r="P2168" i="5"/>
  <c r="O2168" i="5"/>
  <c r="M2168" i="5"/>
  <c r="I2168" i="5"/>
  <c r="L2168" i="5" s="1"/>
  <c r="O2167" i="5"/>
  <c r="M2167" i="5"/>
  <c r="L2167" i="5"/>
  <c r="P2167" i="5" s="1"/>
  <c r="I2167" i="5"/>
  <c r="O2166" i="5"/>
  <c r="M2166" i="5"/>
  <c r="I2166" i="5"/>
  <c r="L2166" i="5" s="1"/>
  <c r="P2166" i="5" s="1"/>
  <c r="P2165" i="5"/>
  <c r="O2165" i="5"/>
  <c r="M2165" i="5"/>
  <c r="I2165" i="5"/>
  <c r="L2165" i="5" s="1"/>
  <c r="P2164" i="5"/>
  <c r="O2164" i="5"/>
  <c r="M2164" i="5"/>
  <c r="I2164" i="5"/>
  <c r="L2164" i="5" s="1"/>
  <c r="O2163" i="5"/>
  <c r="M2163" i="5"/>
  <c r="L2163" i="5"/>
  <c r="P2163" i="5" s="1"/>
  <c r="I2163" i="5"/>
  <c r="O2162" i="5"/>
  <c r="M2162" i="5"/>
  <c r="I2162" i="5"/>
  <c r="L2162" i="5" s="1"/>
  <c r="P2162" i="5" s="1"/>
  <c r="P2161" i="5"/>
  <c r="O2161" i="5"/>
  <c r="M2161" i="5"/>
  <c r="I2161" i="5"/>
  <c r="L2161" i="5" s="1"/>
  <c r="O2160" i="5"/>
  <c r="M2160" i="5"/>
  <c r="I2160" i="5"/>
  <c r="L2160" i="5" s="1"/>
  <c r="P2160" i="5" s="1"/>
  <c r="O2159" i="5"/>
  <c r="M2159" i="5"/>
  <c r="L2159" i="5"/>
  <c r="P2159" i="5" s="1"/>
  <c r="I2159" i="5"/>
  <c r="O2158" i="5"/>
  <c r="M2158" i="5"/>
  <c r="I2158" i="5"/>
  <c r="L2158" i="5" s="1"/>
  <c r="P2158" i="5" s="1"/>
  <c r="P2157" i="5"/>
  <c r="O2157" i="5"/>
  <c r="M2157" i="5"/>
  <c r="I2157" i="5"/>
  <c r="L2157" i="5" s="1"/>
  <c r="P2156" i="5"/>
  <c r="O2156" i="5"/>
  <c r="M2156" i="5"/>
  <c r="I2156" i="5"/>
  <c r="L2156" i="5" s="1"/>
  <c r="O2155" i="5"/>
  <c r="M2155" i="5"/>
  <c r="L2155" i="5"/>
  <c r="P2155" i="5" s="1"/>
  <c r="I2155" i="5"/>
  <c r="O2154" i="5"/>
  <c r="M2154" i="5"/>
  <c r="I2154" i="5"/>
  <c r="L2154" i="5" s="1"/>
  <c r="P2154" i="5" s="1"/>
  <c r="P2153" i="5"/>
  <c r="O2153" i="5"/>
  <c r="M2153" i="5"/>
  <c r="I2153" i="5"/>
  <c r="L2153" i="5" s="1"/>
  <c r="P2152" i="5"/>
  <c r="O2152" i="5"/>
  <c r="M2152" i="5"/>
  <c r="I2152" i="5"/>
  <c r="L2152" i="5" s="1"/>
  <c r="O2151" i="5"/>
  <c r="M2151" i="5"/>
  <c r="L2151" i="5"/>
  <c r="P2151" i="5" s="1"/>
  <c r="I2151" i="5"/>
  <c r="O2150" i="5"/>
  <c r="M2150" i="5"/>
  <c r="I2150" i="5"/>
  <c r="L2150" i="5" s="1"/>
  <c r="P2150" i="5" s="1"/>
  <c r="P2149" i="5"/>
  <c r="O2149" i="5"/>
  <c r="M2149" i="5"/>
  <c r="I2149" i="5"/>
  <c r="L2149" i="5" s="1"/>
  <c r="P2148" i="5"/>
  <c r="O2148" i="5"/>
  <c r="M2148" i="5"/>
  <c r="I2148" i="5"/>
  <c r="L2148" i="5" s="1"/>
  <c r="O2147" i="5"/>
  <c r="M2147" i="5"/>
  <c r="L2147" i="5"/>
  <c r="P2147" i="5" s="1"/>
  <c r="I2147" i="5"/>
  <c r="O2146" i="5"/>
  <c r="M2146" i="5"/>
  <c r="I2146" i="5"/>
  <c r="L2146" i="5" s="1"/>
  <c r="P2146" i="5" s="1"/>
  <c r="P2145" i="5"/>
  <c r="O2145" i="5"/>
  <c r="M2145" i="5"/>
  <c r="I2145" i="5"/>
  <c r="L2145" i="5" s="1"/>
  <c r="O2144" i="5"/>
  <c r="M2144" i="5"/>
  <c r="I2144" i="5"/>
  <c r="L2144" i="5" s="1"/>
  <c r="P2144" i="5" s="1"/>
  <c r="O2143" i="5"/>
  <c r="M2143" i="5"/>
  <c r="L2143" i="5"/>
  <c r="P2143" i="5" s="1"/>
  <c r="I2143" i="5"/>
  <c r="O2142" i="5"/>
  <c r="M2142" i="5"/>
  <c r="I2142" i="5"/>
  <c r="L2142" i="5" s="1"/>
  <c r="P2142" i="5" s="1"/>
  <c r="P2141" i="5"/>
  <c r="O2141" i="5"/>
  <c r="M2141" i="5"/>
  <c r="I2141" i="5"/>
  <c r="L2141" i="5" s="1"/>
  <c r="P2140" i="5"/>
  <c r="O2140" i="5"/>
  <c r="M2140" i="5"/>
  <c r="I2140" i="5"/>
  <c r="L2140" i="5" s="1"/>
  <c r="O2139" i="5"/>
  <c r="M2139" i="5"/>
  <c r="L2139" i="5"/>
  <c r="P2139" i="5" s="1"/>
  <c r="I2139" i="5"/>
  <c r="O2138" i="5"/>
  <c r="M2138" i="5"/>
  <c r="I2138" i="5"/>
  <c r="L2138" i="5" s="1"/>
  <c r="P2138" i="5" s="1"/>
  <c r="P2137" i="5"/>
  <c r="O2137" i="5"/>
  <c r="M2137" i="5"/>
  <c r="I2137" i="5"/>
  <c r="L2137" i="5" s="1"/>
  <c r="P2136" i="5"/>
  <c r="O2136" i="5"/>
  <c r="M2136" i="5"/>
  <c r="I2136" i="5"/>
  <c r="L2136" i="5" s="1"/>
  <c r="O2135" i="5"/>
  <c r="M2135" i="5"/>
  <c r="L2135" i="5"/>
  <c r="P2135" i="5" s="1"/>
  <c r="I2135" i="5"/>
  <c r="O2134" i="5"/>
  <c r="M2134" i="5"/>
  <c r="I2134" i="5"/>
  <c r="L2134" i="5" s="1"/>
  <c r="P2134" i="5" s="1"/>
  <c r="P2133" i="5"/>
  <c r="O2133" i="5"/>
  <c r="M2133" i="5"/>
  <c r="I2133" i="5"/>
  <c r="L2133" i="5" s="1"/>
  <c r="P2132" i="5"/>
  <c r="O2132" i="5"/>
  <c r="M2132" i="5"/>
  <c r="I2132" i="5"/>
  <c r="L2132" i="5" s="1"/>
  <c r="O2131" i="5"/>
  <c r="M2131" i="5"/>
  <c r="L2131" i="5"/>
  <c r="P2131" i="5" s="1"/>
  <c r="I2131" i="5"/>
  <c r="O2130" i="5"/>
  <c r="M2130" i="5"/>
  <c r="I2130" i="5"/>
  <c r="L2130" i="5" s="1"/>
  <c r="P2130" i="5" s="1"/>
  <c r="P2129" i="5"/>
  <c r="O2129" i="5"/>
  <c r="M2129" i="5"/>
  <c r="I2129" i="5"/>
  <c r="L2129" i="5" s="1"/>
  <c r="O2128" i="5"/>
  <c r="M2128" i="5"/>
  <c r="I2128" i="5"/>
  <c r="L2128" i="5" s="1"/>
  <c r="P2128" i="5" s="1"/>
  <c r="O2127" i="5"/>
  <c r="M2127" i="5"/>
  <c r="L2127" i="5"/>
  <c r="P2127" i="5" s="1"/>
  <c r="I2127" i="5"/>
  <c r="O2126" i="5"/>
  <c r="M2126" i="5"/>
  <c r="I2126" i="5"/>
  <c r="L2126" i="5" s="1"/>
  <c r="P2126" i="5" s="1"/>
  <c r="P2125" i="5"/>
  <c r="O2125" i="5"/>
  <c r="M2125" i="5"/>
  <c r="I2125" i="5"/>
  <c r="L2125" i="5" s="1"/>
  <c r="P2124" i="5"/>
  <c r="O2124" i="5"/>
  <c r="M2124" i="5"/>
  <c r="I2124" i="5"/>
  <c r="L2124" i="5" s="1"/>
  <c r="O2123" i="5"/>
  <c r="M2123" i="5"/>
  <c r="L2123" i="5"/>
  <c r="P2123" i="5" s="1"/>
  <c r="I2123" i="5"/>
  <c r="O2122" i="5"/>
  <c r="M2122" i="5"/>
  <c r="I2122" i="5"/>
  <c r="L2122" i="5" s="1"/>
  <c r="P2122" i="5" s="1"/>
  <c r="P2121" i="5"/>
  <c r="O2121" i="5"/>
  <c r="M2121" i="5"/>
  <c r="I2121" i="5"/>
  <c r="L2121" i="5" s="1"/>
  <c r="P2120" i="5"/>
  <c r="O2120" i="5"/>
  <c r="M2120" i="5"/>
  <c r="I2120" i="5"/>
  <c r="L2120" i="5" s="1"/>
  <c r="O2119" i="5"/>
  <c r="M2119" i="5"/>
  <c r="L2119" i="5"/>
  <c r="P2119" i="5" s="1"/>
  <c r="I2119" i="5"/>
  <c r="O2118" i="5"/>
  <c r="M2118" i="5"/>
  <c r="I2118" i="5"/>
  <c r="L2118" i="5" s="1"/>
  <c r="P2118" i="5" s="1"/>
  <c r="P2117" i="5"/>
  <c r="O2117" i="5"/>
  <c r="M2117" i="5"/>
  <c r="I2117" i="5"/>
  <c r="L2117" i="5" s="1"/>
  <c r="P2116" i="5"/>
  <c r="O2116" i="5"/>
  <c r="M2116" i="5"/>
  <c r="I2116" i="5"/>
  <c r="L2116" i="5" s="1"/>
  <c r="O2115" i="5"/>
  <c r="M2115" i="5"/>
  <c r="L2115" i="5"/>
  <c r="P2115" i="5" s="1"/>
  <c r="I2115" i="5"/>
  <c r="O2114" i="5"/>
  <c r="M2114" i="5"/>
  <c r="I2114" i="5"/>
  <c r="L2114" i="5" s="1"/>
  <c r="P2114" i="5" s="1"/>
  <c r="P2113" i="5"/>
  <c r="O2113" i="5"/>
  <c r="M2113" i="5"/>
  <c r="I2113" i="5"/>
  <c r="L2113" i="5" s="1"/>
  <c r="O2112" i="5"/>
  <c r="M2112" i="5"/>
  <c r="I2112" i="5"/>
  <c r="L2112" i="5" s="1"/>
  <c r="P2112" i="5" s="1"/>
  <c r="O2111" i="5"/>
  <c r="M2111" i="5"/>
  <c r="L2111" i="5"/>
  <c r="P2111" i="5" s="1"/>
  <c r="I2111" i="5"/>
  <c r="O2110" i="5"/>
  <c r="M2110" i="5"/>
  <c r="I2110" i="5"/>
  <c r="L2110" i="5" s="1"/>
  <c r="P2110" i="5" s="1"/>
  <c r="P2109" i="5"/>
  <c r="O2109" i="5"/>
  <c r="M2109" i="5"/>
  <c r="I2109" i="5"/>
  <c r="L2109" i="5" s="1"/>
  <c r="P2108" i="5"/>
  <c r="O2108" i="5"/>
  <c r="M2108" i="5"/>
  <c r="I2108" i="5"/>
  <c r="L2108" i="5" s="1"/>
  <c r="O2107" i="5"/>
  <c r="M2107" i="5"/>
  <c r="L2107" i="5"/>
  <c r="P2107" i="5" s="1"/>
  <c r="I2107" i="5"/>
  <c r="O2106" i="5"/>
  <c r="M2106" i="5"/>
  <c r="I2106" i="5"/>
  <c r="L2106" i="5" s="1"/>
  <c r="P2106" i="5" s="1"/>
  <c r="P2105" i="5"/>
  <c r="O2105" i="5"/>
  <c r="M2105" i="5"/>
  <c r="I2105" i="5"/>
  <c r="L2105" i="5" s="1"/>
  <c r="P2104" i="5"/>
  <c r="O2104" i="5"/>
  <c r="M2104" i="5"/>
  <c r="I2104" i="5"/>
  <c r="L2104" i="5" s="1"/>
  <c r="O2103" i="5"/>
  <c r="M2103" i="5"/>
  <c r="L2103" i="5"/>
  <c r="P2103" i="5" s="1"/>
  <c r="I2103" i="5"/>
  <c r="O2102" i="5"/>
  <c r="M2102" i="5"/>
  <c r="I2102" i="5"/>
  <c r="L2102" i="5" s="1"/>
  <c r="P2102" i="5" s="1"/>
  <c r="P2101" i="5"/>
  <c r="O2101" i="5"/>
  <c r="M2101" i="5"/>
  <c r="I2101" i="5"/>
  <c r="L2101" i="5" s="1"/>
  <c r="P2100" i="5"/>
  <c r="O2100" i="5"/>
  <c r="M2100" i="5"/>
  <c r="I2100" i="5"/>
  <c r="L2100" i="5" s="1"/>
  <c r="O2099" i="5"/>
  <c r="M2099" i="5"/>
  <c r="L2099" i="5"/>
  <c r="P2099" i="5" s="1"/>
  <c r="I2099" i="5"/>
  <c r="O2098" i="5"/>
  <c r="M2098" i="5"/>
  <c r="I2098" i="5"/>
  <c r="L2098" i="5" s="1"/>
  <c r="P2098" i="5" s="1"/>
  <c r="P2097" i="5"/>
  <c r="O2097" i="5"/>
  <c r="M2097" i="5"/>
  <c r="I2097" i="5"/>
  <c r="L2097" i="5" s="1"/>
  <c r="O2096" i="5"/>
  <c r="M2096" i="5"/>
  <c r="I2096" i="5"/>
  <c r="L2096" i="5" s="1"/>
  <c r="P2096" i="5" s="1"/>
  <c r="O2095" i="5"/>
  <c r="M2095" i="5"/>
  <c r="L2095" i="5"/>
  <c r="P2095" i="5" s="1"/>
  <c r="I2095" i="5"/>
  <c r="O2094" i="5"/>
  <c r="M2094" i="5"/>
  <c r="I2094" i="5"/>
  <c r="L2094" i="5" s="1"/>
  <c r="P2094" i="5" s="1"/>
  <c r="P2093" i="5"/>
  <c r="O2093" i="5"/>
  <c r="M2093" i="5"/>
  <c r="I2093" i="5"/>
  <c r="L2093" i="5" s="1"/>
  <c r="P2092" i="5"/>
  <c r="O2092" i="5"/>
  <c r="M2092" i="5"/>
  <c r="I2092" i="5"/>
  <c r="L2092" i="5" s="1"/>
  <c r="O2091" i="5"/>
  <c r="M2091" i="5"/>
  <c r="L2091" i="5"/>
  <c r="P2091" i="5" s="1"/>
  <c r="I2091" i="5"/>
  <c r="O2090" i="5"/>
  <c r="M2090" i="5"/>
  <c r="I2090" i="5"/>
  <c r="L2090" i="5" s="1"/>
  <c r="P2090" i="5" s="1"/>
  <c r="P2089" i="5"/>
  <c r="O2089" i="5"/>
  <c r="M2089" i="5"/>
  <c r="I2089" i="5"/>
  <c r="L2089" i="5" s="1"/>
  <c r="P2088" i="5"/>
  <c r="O2088" i="5"/>
  <c r="M2088" i="5"/>
  <c r="I2088" i="5"/>
  <c r="L2088" i="5" s="1"/>
  <c r="O2087" i="5"/>
  <c r="M2087" i="5"/>
  <c r="L2087" i="5"/>
  <c r="P2087" i="5" s="1"/>
  <c r="I2087" i="5"/>
  <c r="O2086" i="5"/>
  <c r="M2086" i="5"/>
  <c r="I2086" i="5"/>
  <c r="L2086" i="5" s="1"/>
  <c r="P2086" i="5" s="1"/>
  <c r="P2085" i="5"/>
  <c r="O2085" i="5"/>
  <c r="M2085" i="5"/>
  <c r="I2085" i="5"/>
  <c r="L2085" i="5" s="1"/>
  <c r="P2084" i="5"/>
  <c r="O2084" i="5"/>
  <c r="M2084" i="5"/>
  <c r="I2084" i="5"/>
  <c r="L2084" i="5" s="1"/>
  <c r="O2083" i="5"/>
  <c r="M2083" i="5"/>
  <c r="L2083" i="5"/>
  <c r="P2083" i="5" s="1"/>
  <c r="I2083" i="5"/>
  <c r="O2082" i="5"/>
  <c r="M2082" i="5"/>
  <c r="I2082" i="5"/>
  <c r="L2082" i="5" s="1"/>
  <c r="P2082" i="5" s="1"/>
  <c r="P2081" i="5"/>
  <c r="O2081" i="5"/>
  <c r="M2081" i="5"/>
  <c r="I2081" i="5"/>
  <c r="L2081" i="5" s="1"/>
  <c r="O2080" i="5"/>
  <c r="M2080" i="5"/>
  <c r="I2080" i="5"/>
  <c r="L2080" i="5" s="1"/>
  <c r="P2080" i="5" s="1"/>
  <c r="O2079" i="5"/>
  <c r="M2079" i="5"/>
  <c r="L2079" i="5"/>
  <c r="P2079" i="5" s="1"/>
  <c r="I2079" i="5"/>
  <c r="O2078" i="5"/>
  <c r="M2078" i="5"/>
  <c r="I2078" i="5"/>
  <c r="L2078" i="5" s="1"/>
  <c r="P2078" i="5" s="1"/>
  <c r="P2077" i="5"/>
  <c r="O2077" i="5"/>
  <c r="M2077" i="5"/>
  <c r="I2077" i="5"/>
  <c r="L2077" i="5" s="1"/>
  <c r="P2076" i="5"/>
  <c r="O2076" i="5"/>
  <c r="M2076" i="5"/>
  <c r="I2076" i="5"/>
  <c r="L2076" i="5" s="1"/>
  <c r="O2075" i="5"/>
  <c r="M2075" i="5"/>
  <c r="L2075" i="5"/>
  <c r="P2075" i="5" s="1"/>
  <c r="I2075" i="5"/>
  <c r="O2074" i="5"/>
  <c r="M2074" i="5"/>
  <c r="I2074" i="5"/>
  <c r="L2074" i="5" s="1"/>
  <c r="P2074" i="5" s="1"/>
  <c r="P2073" i="5"/>
  <c r="O2073" i="5"/>
  <c r="M2073" i="5"/>
  <c r="I2073" i="5"/>
  <c r="L2073" i="5" s="1"/>
  <c r="P2072" i="5"/>
  <c r="O2072" i="5"/>
  <c r="M2072" i="5"/>
  <c r="I2072" i="5"/>
  <c r="L2072" i="5" s="1"/>
  <c r="O2071" i="5"/>
  <c r="M2071" i="5"/>
  <c r="L2071" i="5"/>
  <c r="P2071" i="5" s="1"/>
  <c r="I2071" i="5"/>
  <c r="O2070" i="5"/>
  <c r="M2070" i="5"/>
  <c r="I2070" i="5"/>
  <c r="L2070" i="5" s="1"/>
  <c r="P2070" i="5" s="1"/>
  <c r="P2069" i="5"/>
  <c r="O2069" i="5"/>
  <c r="M2069" i="5"/>
  <c r="I2069" i="5"/>
  <c r="L2069" i="5" s="1"/>
  <c r="P2068" i="5"/>
  <c r="O2068" i="5"/>
  <c r="M2068" i="5"/>
  <c r="I2068" i="5"/>
  <c r="L2068" i="5" s="1"/>
  <c r="O2067" i="5"/>
  <c r="M2067" i="5"/>
  <c r="L2067" i="5"/>
  <c r="P2067" i="5" s="1"/>
  <c r="I2067" i="5"/>
  <c r="O2066" i="5"/>
  <c r="M2066" i="5"/>
  <c r="I2066" i="5"/>
  <c r="L2066" i="5" s="1"/>
  <c r="P2066" i="5" s="1"/>
  <c r="P2065" i="5"/>
  <c r="O2065" i="5"/>
  <c r="M2065" i="5"/>
  <c r="I2065" i="5"/>
  <c r="L2065" i="5" s="1"/>
  <c r="O2064" i="5"/>
  <c r="M2064" i="5"/>
  <c r="I2064" i="5"/>
  <c r="L2064" i="5" s="1"/>
  <c r="P2064" i="5" s="1"/>
  <c r="O2063" i="5"/>
  <c r="M2063" i="5"/>
  <c r="L2063" i="5"/>
  <c r="P2063" i="5" s="1"/>
  <c r="I2063" i="5"/>
  <c r="O2062" i="5"/>
  <c r="M2062" i="5"/>
  <c r="I2062" i="5"/>
  <c r="L2062" i="5" s="1"/>
  <c r="P2062" i="5" s="1"/>
  <c r="P2061" i="5"/>
  <c r="O2061" i="5"/>
  <c r="M2061" i="5"/>
  <c r="I2061" i="5"/>
  <c r="L2061" i="5" s="1"/>
  <c r="P2060" i="5"/>
  <c r="O2060" i="5"/>
  <c r="M2060" i="5"/>
  <c r="I2060" i="5"/>
  <c r="L2060" i="5" s="1"/>
  <c r="O2059" i="5"/>
  <c r="M2059" i="5"/>
  <c r="L2059" i="5"/>
  <c r="P2059" i="5" s="1"/>
  <c r="I2059" i="5"/>
  <c r="O2058" i="5"/>
  <c r="M2058" i="5"/>
  <c r="I2058" i="5"/>
  <c r="L2058" i="5" s="1"/>
  <c r="P2058" i="5" s="1"/>
  <c r="P2057" i="5"/>
  <c r="O2057" i="5"/>
  <c r="M2057" i="5"/>
  <c r="I2057" i="5"/>
  <c r="L2057" i="5" s="1"/>
  <c r="P2056" i="5"/>
  <c r="O2056" i="5"/>
  <c r="M2056" i="5"/>
  <c r="I2056" i="5"/>
  <c r="L2056" i="5" s="1"/>
  <c r="O2055" i="5"/>
  <c r="M2055" i="5"/>
  <c r="L2055" i="5"/>
  <c r="P2055" i="5" s="1"/>
  <c r="I2055" i="5"/>
  <c r="O2054" i="5"/>
  <c r="M2054" i="5"/>
  <c r="I2054" i="5"/>
  <c r="L2054" i="5" s="1"/>
  <c r="P2054" i="5" s="1"/>
  <c r="P2053" i="5"/>
  <c r="O2053" i="5"/>
  <c r="M2053" i="5"/>
  <c r="I2053" i="5"/>
  <c r="L2053" i="5" s="1"/>
  <c r="P2052" i="5"/>
  <c r="O2052" i="5"/>
  <c r="M2052" i="5"/>
  <c r="I2052" i="5"/>
  <c r="L2052" i="5" s="1"/>
  <c r="O2051" i="5"/>
  <c r="M2051" i="5"/>
  <c r="L2051" i="5"/>
  <c r="P2051" i="5" s="1"/>
  <c r="I2051" i="5"/>
  <c r="O2050" i="5"/>
  <c r="M2050" i="5"/>
  <c r="I2050" i="5"/>
  <c r="L2050" i="5" s="1"/>
  <c r="P2050" i="5" s="1"/>
  <c r="P2049" i="5"/>
  <c r="O2049" i="5"/>
  <c r="M2049" i="5"/>
  <c r="I2049" i="5"/>
  <c r="L2049" i="5" s="1"/>
  <c r="O2048" i="5"/>
  <c r="M2048" i="5"/>
  <c r="I2048" i="5"/>
  <c r="L2048" i="5" s="1"/>
  <c r="P2048" i="5" s="1"/>
  <c r="O2047" i="5"/>
  <c r="M2047" i="5"/>
  <c r="L2047" i="5"/>
  <c r="P2047" i="5" s="1"/>
  <c r="I2047" i="5"/>
  <c r="O2046" i="5"/>
  <c r="M2046" i="5"/>
  <c r="I2046" i="5"/>
  <c r="L2046" i="5" s="1"/>
  <c r="P2046" i="5" s="1"/>
  <c r="P2045" i="5"/>
  <c r="O2045" i="5"/>
  <c r="M2045" i="5"/>
  <c r="I2045" i="5"/>
  <c r="L2045" i="5" s="1"/>
  <c r="P2044" i="5"/>
  <c r="O2044" i="5"/>
  <c r="M2044" i="5"/>
  <c r="I2044" i="5"/>
  <c r="L2044" i="5" s="1"/>
  <c r="O2043" i="5"/>
  <c r="M2043" i="5"/>
  <c r="L2043" i="5"/>
  <c r="P2043" i="5" s="1"/>
  <c r="I2043" i="5"/>
  <c r="O2042" i="5"/>
  <c r="M2042" i="5"/>
  <c r="I2042" i="5"/>
  <c r="L2042" i="5" s="1"/>
  <c r="P2042" i="5" s="1"/>
  <c r="P2041" i="5"/>
  <c r="O2041" i="5"/>
  <c r="M2041" i="5"/>
  <c r="I2041" i="5"/>
  <c r="L2041" i="5" s="1"/>
  <c r="P2040" i="5"/>
  <c r="O2040" i="5"/>
  <c r="M2040" i="5"/>
  <c r="I2040" i="5"/>
  <c r="L2040" i="5" s="1"/>
  <c r="O2039" i="5"/>
  <c r="M2039" i="5"/>
  <c r="L2039" i="5"/>
  <c r="P2039" i="5" s="1"/>
  <c r="I2039" i="5"/>
  <c r="O2038" i="5"/>
  <c r="M2038" i="5"/>
  <c r="I2038" i="5"/>
  <c r="L2038" i="5" s="1"/>
  <c r="P2038" i="5" s="1"/>
  <c r="P2037" i="5"/>
  <c r="O2037" i="5"/>
  <c r="M2037" i="5"/>
  <c r="I2037" i="5"/>
  <c r="L2037" i="5" s="1"/>
  <c r="P2036" i="5"/>
  <c r="O2036" i="5"/>
  <c r="M2036" i="5"/>
  <c r="I2036" i="5"/>
  <c r="L2036" i="5" s="1"/>
  <c r="O2035" i="5"/>
  <c r="M2035" i="5"/>
  <c r="L2035" i="5"/>
  <c r="P2035" i="5" s="1"/>
  <c r="I2035" i="5"/>
  <c r="O2034" i="5"/>
  <c r="M2034" i="5"/>
  <c r="I2034" i="5"/>
  <c r="L2034" i="5" s="1"/>
  <c r="P2034" i="5" s="1"/>
  <c r="P2033" i="5"/>
  <c r="O2033" i="5"/>
  <c r="M2033" i="5"/>
  <c r="I2033" i="5"/>
  <c r="L2033" i="5" s="1"/>
  <c r="O2032" i="5"/>
  <c r="M2032" i="5"/>
  <c r="I2032" i="5"/>
  <c r="L2032" i="5" s="1"/>
  <c r="P2032" i="5" s="1"/>
  <c r="O2031" i="5"/>
  <c r="M2031" i="5"/>
  <c r="L2031" i="5"/>
  <c r="P2031" i="5" s="1"/>
  <c r="I2031" i="5"/>
  <c r="O2030" i="5"/>
  <c r="M2030" i="5"/>
  <c r="I2030" i="5"/>
  <c r="L2030" i="5" s="1"/>
  <c r="P2030" i="5" s="1"/>
  <c r="P2029" i="5"/>
  <c r="O2029" i="5"/>
  <c r="M2029" i="5"/>
  <c r="I2029" i="5"/>
  <c r="L2029" i="5" s="1"/>
  <c r="P2028" i="5"/>
  <c r="O2028" i="5"/>
  <c r="M2028" i="5"/>
  <c r="I2028" i="5"/>
  <c r="L2028" i="5" s="1"/>
  <c r="O2027" i="5"/>
  <c r="M2027" i="5"/>
  <c r="L2027" i="5"/>
  <c r="P2027" i="5" s="1"/>
  <c r="I2027" i="5"/>
  <c r="O2026" i="5"/>
  <c r="M2026" i="5"/>
  <c r="I2026" i="5"/>
  <c r="L2026" i="5" s="1"/>
  <c r="P2026" i="5" s="1"/>
  <c r="P2025" i="5"/>
  <c r="O2025" i="5"/>
  <c r="M2025" i="5"/>
  <c r="I2025" i="5"/>
  <c r="L2025" i="5" s="1"/>
  <c r="P2024" i="5"/>
  <c r="O2024" i="5"/>
  <c r="M2024" i="5"/>
  <c r="I2024" i="5"/>
  <c r="L2024" i="5" s="1"/>
  <c r="O2023" i="5"/>
  <c r="M2023" i="5"/>
  <c r="L2023" i="5"/>
  <c r="P2023" i="5" s="1"/>
  <c r="I2023" i="5"/>
  <c r="O2022" i="5"/>
  <c r="M2022" i="5"/>
  <c r="I2022" i="5"/>
  <c r="L2022" i="5" s="1"/>
  <c r="P2022" i="5" s="1"/>
  <c r="P2021" i="5"/>
  <c r="O2021" i="5"/>
  <c r="M2021" i="5"/>
  <c r="I2021" i="5"/>
  <c r="L2021" i="5" s="1"/>
  <c r="P2020" i="5"/>
  <c r="O2020" i="5"/>
  <c r="M2020" i="5"/>
  <c r="I2020" i="5"/>
  <c r="L2020" i="5" s="1"/>
  <c r="O2019" i="5"/>
  <c r="M2019" i="5"/>
  <c r="L2019" i="5"/>
  <c r="P2019" i="5" s="1"/>
  <c r="I2019" i="5"/>
  <c r="O2018" i="5"/>
  <c r="M2018" i="5"/>
  <c r="I2018" i="5"/>
  <c r="L2018" i="5" s="1"/>
  <c r="P2018" i="5" s="1"/>
  <c r="P2017" i="5"/>
  <c r="O2017" i="5"/>
  <c r="M2017" i="5"/>
  <c r="I2017" i="5"/>
  <c r="L2017" i="5" s="1"/>
  <c r="O2016" i="5"/>
  <c r="M2016" i="5"/>
  <c r="I2016" i="5"/>
  <c r="L2016" i="5" s="1"/>
  <c r="P2016" i="5" s="1"/>
  <c r="O2015" i="5"/>
  <c r="M2015" i="5"/>
  <c r="L2015" i="5"/>
  <c r="P2015" i="5" s="1"/>
  <c r="I2015" i="5"/>
  <c r="O2014" i="5"/>
  <c r="M2014" i="5"/>
  <c r="I2014" i="5"/>
  <c r="L2014" i="5" s="1"/>
  <c r="P2014" i="5" s="1"/>
  <c r="P2013" i="5"/>
  <c r="O2013" i="5"/>
  <c r="M2013" i="5"/>
  <c r="I2013" i="5"/>
  <c r="L2013" i="5" s="1"/>
  <c r="P2012" i="5"/>
  <c r="O2012" i="5"/>
  <c r="M2012" i="5"/>
  <c r="I2012" i="5"/>
  <c r="L2012" i="5" s="1"/>
  <c r="O2011" i="5"/>
  <c r="M2011" i="5"/>
  <c r="L2011" i="5"/>
  <c r="P2011" i="5" s="1"/>
  <c r="I2011" i="5"/>
  <c r="O2010" i="5"/>
  <c r="M2010" i="5"/>
  <c r="I2010" i="5"/>
  <c r="L2010" i="5" s="1"/>
  <c r="P2010" i="5" s="1"/>
  <c r="P2009" i="5"/>
  <c r="O2009" i="5"/>
  <c r="M2009" i="5"/>
  <c r="I2009" i="5"/>
  <c r="L2009" i="5" s="1"/>
  <c r="P2008" i="5"/>
  <c r="O2008" i="5"/>
  <c r="M2008" i="5"/>
  <c r="I2008" i="5"/>
  <c r="L2008" i="5" s="1"/>
  <c r="O2007" i="5"/>
  <c r="M2007" i="5"/>
  <c r="L2007" i="5"/>
  <c r="P2007" i="5" s="1"/>
  <c r="I2007" i="5"/>
  <c r="O2006" i="5"/>
  <c r="M2006" i="5"/>
  <c r="I2006" i="5"/>
  <c r="L2006" i="5" s="1"/>
  <c r="P2006" i="5" s="1"/>
  <c r="P2005" i="5"/>
  <c r="O2005" i="5"/>
  <c r="M2005" i="5"/>
  <c r="I2005" i="5"/>
  <c r="L2005" i="5" s="1"/>
  <c r="P2004" i="5"/>
  <c r="O2004" i="5"/>
  <c r="M2004" i="5"/>
  <c r="I2004" i="5"/>
  <c r="L2004" i="5" s="1"/>
  <c r="O2003" i="5"/>
  <c r="M2003" i="5"/>
  <c r="L2003" i="5"/>
  <c r="P2003" i="5" s="1"/>
  <c r="I2003" i="5"/>
  <c r="O2002" i="5"/>
  <c r="M2002" i="5"/>
  <c r="I2002" i="5"/>
  <c r="L2002" i="5" s="1"/>
  <c r="P2002" i="5" s="1"/>
  <c r="P2001" i="5"/>
  <c r="O2001" i="5"/>
  <c r="M2001" i="5"/>
  <c r="I2001" i="5"/>
  <c r="L2001" i="5" s="1"/>
  <c r="O2000" i="5"/>
  <c r="M2000" i="5"/>
  <c r="I2000" i="5"/>
  <c r="L2000" i="5" s="1"/>
  <c r="P2000" i="5" s="1"/>
  <c r="O1999" i="5"/>
  <c r="M1999" i="5"/>
  <c r="L1999" i="5"/>
  <c r="P1999" i="5" s="1"/>
  <c r="I1999" i="5"/>
  <c r="O1998" i="5"/>
  <c r="M1998" i="5"/>
  <c r="I1998" i="5"/>
  <c r="L1998" i="5" s="1"/>
  <c r="P1998" i="5" s="1"/>
  <c r="P1997" i="5"/>
  <c r="O1997" i="5"/>
  <c r="M1997" i="5"/>
  <c r="I1997" i="5"/>
  <c r="L1997" i="5" s="1"/>
  <c r="P1996" i="5"/>
  <c r="O1996" i="5"/>
  <c r="M1996" i="5"/>
  <c r="I1996" i="5"/>
  <c r="L1996" i="5" s="1"/>
  <c r="O1995" i="5"/>
  <c r="M1995" i="5"/>
  <c r="L1995" i="5"/>
  <c r="P1995" i="5" s="1"/>
  <c r="I1995" i="5"/>
  <c r="O1994" i="5"/>
  <c r="M1994" i="5"/>
  <c r="I1994" i="5"/>
  <c r="L1994" i="5" s="1"/>
  <c r="P1994" i="5" s="1"/>
  <c r="P1993" i="5"/>
  <c r="O1993" i="5"/>
  <c r="M1993" i="5"/>
  <c r="I1993" i="5"/>
  <c r="L1993" i="5" s="1"/>
  <c r="P1992" i="5"/>
  <c r="O1992" i="5"/>
  <c r="M1992" i="5"/>
  <c r="I1992" i="5"/>
  <c r="L1992" i="5" s="1"/>
  <c r="O1991" i="5"/>
  <c r="M1991" i="5"/>
  <c r="L1991" i="5"/>
  <c r="P1991" i="5" s="1"/>
  <c r="I1991" i="5"/>
  <c r="O1990" i="5"/>
  <c r="M1990" i="5"/>
  <c r="I1990" i="5"/>
  <c r="L1990" i="5" s="1"/>
  <c r="P1990" i="5" s="1"/>
  <c r="P1989" i="5"/>
  <c r="O1989" i="5"/>
  <c r="M1989" i="5"/>
  <c r="I1989" i="5"/>
  <c r="L1989" i="5" s="1"/>
  <c r="P1988" i="5"/>
  <c r="O1988" i="5"/>
  <c r="M1988" i="5"/>
  <c r="I1988" i="5"/>
  <c r="L1988" i="5" s="1"/>
  <c r="O1987" i="5"/>
  <c r="M1987" i="5"/>
  <c r="L1987" i="5"/>
  <c r="P1987" i="5" s="1"/>
  <c r="I1987" i="5"/>
  <c r="O1986" i="5"/>
  <c r="M1986" i="5"/>
  <c r="I1986" i="5"/>
  <c r="L1986" i="5" s="1"/>
  <c r="P1986" i="5" s="1"/>
  <c r="P1985" i="5"/>
  <c r="O1985" i="5"/>
  <c r="M1985" i="5"/>
  <c r="I1985" i="5"/>
  <c r="L1985" i="5" s="1"/>
  <c r="O1984" i="5"/>
  <c r="M1984" i="5"/>
  <c r="I1984" i="5"/>
  <c r="L1984" i="5" s="1"/>
  <c r="P1984" i="5" s="1"/>
  <c r="O1983" i="5"/>
  <c r="M1983" i="5"/>
  <c r="L1983" i="5"/>
  <c r="P1983" i="5" s="1"/>
  <c r="I1983" i="5"/>
  <c r="O1982" i="5"/>
  <c r="M1982" i="5"/>
  <c r="I1982" i="5"/>
  <c r="L1982" i="5" s="1"/>
  <c r="P1982" i="5" s="1"/>
  <c r="P1981" i="5"/>
  <c r="O1981" i="5"/>
  <c r="M1981" i="5"/>
  <c r="I1981" i="5"/>
  <c r="L1981" i="5" s="1"/>
  <c r="P1980" i="5"/>
  <c r="O1980" i="5"/>
  <c r="M1980" i="5"/>
  <c r="I1980" i="5"/>
  <c r="L1980" i="5" s="1"/>
  <c r="O1979" i="5"/>
  <c r="M1979" i="5"/>
  <c r="L1979" i="5"/>
  <c r="P1979" i="5" s="1"/>
  <c r="I1979" i="5"/>
  <c r="O1978" i="5"/>
  <c r="M1978" i="5"/>
  <c r="I1978" i="5"/>
  <c r="L1978" i="5" s="1"/>
  <c r="P1978" i="5" s="1"/>
  <c r="P1977" i="5"/>
  <c r="O1977" i="5"/>
  <c r="M1977" i="5"/>
  <c r="I1977" i="5"/>
  <c r="L1977" i="5" s="1"/>
  <c r="P1976" i="5"/>
  <c r="O1976" i="5"/>
  <c r="M1976" i="5"/>
  <c r="I1976" i="5"/>
  <c r="L1976" i="5" s="1"/>
  <c r="O1975" i="5"/>
  <c r="M1975" i="5"/>
  <c r="L1975" i="5"/>
  <c r="P1975" i="5" s="1"/>
  <c r="I1975" i="5"/>
  <c r="O1974" i="5"/>
  <c r="M1974" i="5"/>
  <c r="I1974" i="5"/>
  <c r="L1974" i="5" s="1"/>
  <c r="P1974" i="5" s="1"/>
  <c r="P1973" i="5"/>
  <c r="O1973" i="5"/>
  <c r="M1973" i="5"/>
  <c r="I1973" i="5"/>
  <c r="L1973" i="5" s="1"/>
  <c r="P1972" i="5"/>
  <c r="O1972" i="5"/>
  <c r="M1972" i="5"/>
  <c r="I1972" i="5"/>
  <c r="L1972" i="5" s="1"/>
  <c r="O1971" i="5"/>
  <c r="M1971" i="5"/>
  <c r="L1971" i="5"/>
  <c r="P1971" i="5" s="1"/>
  <c r="I1971" i="5"/>
  <c r="O1970" i="5"/>
  <c r="M1970" i="5"/>
  <c r="I1970" i="5"/>
  <c r="L1970" i="5" s="1"/>
  <c r="P1970" i="5" s="1"/>
  <c r="P1969" i="5"/>
  <c r="O1969" i="5"/>
  <c r="M1969" i="5"/>
  <c r="I1969" i="5"/>
  <c r="L1969" i="5" s="1"/>
  <c r="O1968" i="5"/>
  <c r="M1968" i="5"/>
  <c r="I1968" i="5"/>
  <c r="L1968" i="5" s="1"/>
  <c r="P1968" i="5" s="1"/>
  <c r="O1967" i="5"/>
  <c r="M1967" i="5"/>
  <c r="L1967" i="5"/>
  <c r="P1967" i="5" s="1"/>
  <c r="I1967" i="5"/>
  <c r="O1966" i="5"/>
  <c r="M1966" i="5"/>
  <c r="I1966" i="5"/>
  <c r="L1966" i="5" s="1"/>
  <c r="P1966" i="5" s="1"/>
  <c r="P1965" i="5"/>
  <c r="O1965" i="5"/>
  <c r="M1965" i="5"/>
  <c r="I1965" i="5"/>
  <c r="L1965" i="5" s="1"/>
  <c r="P1964" i="5"/>
  <c r="O1964" i="5"/>
  <c r="M1964" i="5"/>
  <c r="I1964" i="5"/>
  <c r="L1964" i="5" s="1"/>
  <c r="O1963" i="5"/>
  <c r="M1963" i="5"/>
  <c r="L1963" i="5"/>
  <c r="P1963" i="5" s="1"/>
  <c r="I1963" i="5"/>
  <c r="O1962" i="5"/>
  <c r="M1962" i="5"/>
  <c r="I1962" i="5"/>
  <c r="L1962" i="5" s="1"/>
  <c r="P1962" i="5" s="1"/>
  <c r="P1961" i="5"/>
  <c r="O1961" i="5"/>
  <c r="M1961" i="5"/>
  <c r="I1961" i="5"/>
  <c r="L1961" i="5" s="1"/>
  <c r="P1960" i="5"/>
  <c r="O1960" i="5"/>
  <c r="M1960" i="5"/>
  <c r="I1960" i="5"/>
  <c r="L1960" i="5" s="1"/>
  <c r="O1959" i="5"/>
  <c r="M1959" i="5"/>
  <c r="L1959" i="5"/>
  <c r="P1959" i="5" s="1"/>
  <c r="I1959" i="5"/>
  <c r="O1958" i="5"/>
  <c r="M1958" i="5"/>
  <c r="I1958" i="5"/>
  <c r="L1958" i="5" s="1"/>
  <c r="P1958" i="5" s="1"/>
  <c r="P1957" i="5"/>
  <c r="O1957" i="5"/>
  <c r="M1957" i="5"/>
  <c r="I1957" i="5"/>
  <c r="L1957" i="5" s="1"/>
  <c r="P1956" i="5"/>
  <c r="O1956" i="5"/>
  <c r="M1956" i="5"/>
  <c r="I1956" i="5"/>
  <c r="L1956" i="5" s="1"/>
  <c r="O1955" i="5"/>
  <c r="M1955" i="5"/>
  <c r="L1955" i="5"/>
  <c r="P1955" i="5" s="1"/>
  <c r="I1955" i="5"/>
  <c r="O1954" i="5"/>
  <c r="M1954" i="5"/>
  <c r="I1954" i="5"/>
  <c r="L1954" i="5" s="1"/>
  <c r="P1954" i="5" s="1"/>
  <c r="P1953" i="5"/>
  <c r="O1953" i="5"/>
  <c r="M1953" i="5"/>
  <c r="I1953" i="5"/>
  <c r="L1953" i="5" s="1"/>
  <c r="O1952" i="5"/>
  <c r="M1952" i="5"/>
  <c r="I1952" i="5"/>
  <c r="L1952" i="5" s="1"/>
  <c r="P1952" i="5" s="1"/>
  <c r="O1951" i="5"/>
  <c r="M1951" i="5"/>
  <c r="L1951" i="5"/>
  <c r="P1951" i="5" s="1"/>
  <c r="I1951" i="5"/>
  <c r="O1950" i="5"/>
  <c r="M1950" i="5"/>
  <c r="I1950" i="5"/>
  <c r="L1950" i="5" s="1"/>
  <c r="P1950" i="5" s="1"/>
  <c r="P1949" i="5"/>
  <c r="O1949" i="5"/>
  <c r="M1949" i="5"/>
  <c r="I1949" i="5"/>
  <c r="L1949" i="5" s="1"/>
  <c r="P1948" i="5"/>
  <c r="O1948" i="5"/>
  <c r="M1948" i="5"/>
  <c r="I1948" i="5"/>
  <c r="L1948" i="5" s="1"/>
  <c r="O1947" i="5"/>
  <c r="M1947" i="5"/>
  <c r="L1947" i="5"/>
  <c r="P1947" i="5" s="1"/>
  <c r="I1947" i="5"/>
  <c r="O1946" i="5"/>
  <c r="M1946" i="5"/>
  <c r="I1946" i="5"/>
  <c r="L1946" i="5" s="1"/>
  <c r="P1946" i="5" s="1"/>
  <c r="P1945" i="5"/>
  <c r="O1945" i="5"/>
  <c r="M1945" i="5"/>
  <c r="I1945" i="5"/>
  <c r="L1945" i="5" s="1"/>
  <c r="P1944" i="5"/>
  <c r="O1944" i="5"/>
  <c r="M1944" i="5"/>
  <c r="I1944" i="5"/>
  <c r="L1944" i="5" s="1"/>
  <c r="O1943" i="5"/>
  <c r="M1943" i="5"/>
  <c r="L1943" i="5"/>
  <c r="P1943" i="5" s="1"/>
  <c r="I1943" i="5"/>
  <c r="O1942" i="5"/>
  <c r="M1942" i="5"/>
  <c r="I1942" i="5"/>
  <c r="L1942" i="5" s="1"/>
  <c r="P1942" i="5" s="1"/>
  <c r="P1941" i="5"/>
  <c r="O1941" i="5"/>
  <c r="M1941" i="5"/>
  <c r="I1941" i="5"/>
  <c r="L1941" i="5" s="1"/>
  <c r="P1940" i="5"/>
  <c r="O1940" i="5"/>
  <c r="M1940" i="5"/>
  <c r="I1940" i="5"/>
  <c r="L1940" i="5" s="1"/>
  <c r="O1939" i="5"/>
  <c r="M1939" i="5"/>
  <c r="L1939" i="5"/>
  <c r="P1939" i="5" s="1"/>
  <c r="I1939" i="5"/>
  <c r="O1938" i="5"/>
  <c r="M1938" i="5"/>
  <c r="I1938" i="5"/>
  <c r="L1938" i="5" s="1"/>
  <c r="P1938" i="5" s="1"/>
  <c r="P1937" i="5"/>
  <c r="O1937" i="5"/>
  <c r="M1937" i="5"/>
  <c r="I1937" i="5"/>
  <c r="L1937" i="5" s="1"/>
  <c r="O1936" i="5"/>
  <c r="M1936" i="5"/>
  <c r="I1936" i="5"/>
  <c r="L1936" i="5" s="1"/>
  <c r="P1936" i="5" s="1"/>
  <c r="O1935" i="5"/>
  <c r="M1935" i="5"/>
  <c r="L1935" i="5"/>
  <c r="P1935" i="5" s="1"/>
  <c r="I1935" i="5"/>
  <c r="O1934" i="5"/>
  <c r="M1934" i="5"/>
  <c r="I1934" i="5"/>
  <c r="L1934" i="5" s="1"/>
  <c r="P1934" i="5" s="1"/>
  <c r="P1933" i="5"/>
  <c r="O1933" i="5"/>
  <c r="M1933" i="5"/>
  <c r="I1933" i="5"/>
  <c r="L1933" i="5" s="1"/>
  <c r="P1932" i="5"/>
  <c r="O1932" i="5"/>
  <c r="M1932" i="5"/>
  <c r="I1932" i="5"/>
  <c r="L1932" i="5" s="1"/>
  <c r="O1931" i="5"/>
  <c r="M1931" i="5"/>
  <c r="L1931" i="5"/>
  <c r="P1931" i="5" s="1"/>
  <c r="I1931" i="5"/>
  <c r="O1930" i="5"/>
  <c r="M1930" i="5"/>
  <c r="I1930" i="5"/>
  <c r="L1930" i="5" s="1"/>
  <c r="P1930" i="5" s="1"/>
  <c r="P1929" i="5"/>
  <c r="O1929" i="5"/>
  <c r="M1929" i="5"/>
  <c r="I1929" i="5"/>
  <c r="L1929" i="5" s="1"/>
  <c r="P1928" i="5"/>
  <c r="O1928" i="5"/>
  <c r="M1928" i="5"/>
  <c r="I1928" i="5"/>
  <c r="L1928" i="5" s="1"/>
  <c r="O1927" i="5"/>
  <c r="M1927" i="5"/>
  <c r="L1927" i="5"/>
  <c r="P1927" i="5" s="1"/>
  <c r="I1927" i="5"/>
  <c r="O1926" i="5"/>
  <c r="M1926" i="5"/>
  <c r="I1926" i="5"/>
  <c r="L1926" i="5" s="1"/>
  <c r="P1926" i="5" s="1"/>
  <c r="P1925" i="5"/>
  <c r="O1925" i="5"/>
  <c r="M1925" i="5"/>
  <c r="I1925" i="5"/>
  <c r="L1925" i="5" s="1"/>
  <c r="P1924" i="5"/>
  <c r="O1924" i="5"/>
  <c r="M1924" i="5"/>
  <c r="I1924" i="5"/>
  <c r="L1924" i="5" s="1"/>
  <c r="O1923" i="5"/>
  <c r="M1923" i="5"/>
  <c r="L1923" i="5"/>
  <c r="P1923" i="5" s="1"/>
  <c r="I1923" i="5"/>
  <c r="O1922" i="5"/>
  <c r="M1922" i="5"/>
  <c r="I1922" i="5"/>
  <c r="L1922" i="5" s="1"/>
  <c r="P1922" i="5" s="1"/>
  <c r="P1921" i="5"/>
  <c r="O1921" i="5"/>
  <c r="M1921" i="5"/>
  <c r="I1921" i="5"/>
  <c r="L1921" i="5" s="1"/>
  <c r="O1920" i="5"/>
  <c r="M1920" i="5"/>
  <c r="I1920" i="5"/>
  <c r="L1920" i="5" s="1"/>
  <c r="P1920" i="5" s="1"/>
  <c r="O1919" i="5"/>
  <c r="M1919" i="5"/>
  <c r="L1919" i="5"/>
  <c r="P1919" i="5" s="1"/>
  <c r="I1919" i="5"/>
  <c r="O1918" i="5"/>
  <c r="M1918" i="5"/>
  <c r="I1918" i="5"/>
  <c r="L1918" i="5" s="1"/>
  <c r="P1918" i="5" s="1"/>
  <c r="P1917" i="5"/>
  <c r="O1917" i="5"/>
  <c r="M1917" i="5"/>
  <c r="I1917" i="5"/>
  <c r="L1917" i="5" s="1"/>
  <c r="P1916" i="5"/>
  <c r="O1916" i="5"/>
  <c r="M1916" i="5"/>
  <c r="I1916" i="5"/>
  <c r="L1916" i="5" s="1"/>
  <c r="O1915" i="5"/>
  <c r="M1915" i="5"/>
  <c r="L1915" i="5"/>
  <c r="P1915" i="5" s="1"/>
  <c r="I1915" i="5"/>
  <c r="O1914" i="5"/>
  <c r="M1914" i="5"/>
  <c r="I1914" i="5"/>
  <c r="L1914" i="5" s="1"/>
  <c r="P1914" i="5" s="1"/>
  <c r="P1913" i="5"/>
  <c r="O1913" i="5"/>
  <c r="M1913" i="5"/>
  <c r="I1913" i="5"/>
  <c r="L1913" i="5" s="1"/>
  <c r="P1912" i="5"/>
  <c r="O1912" i="5"/>
  <c r="M1912" i="5"/>
  <c r="I1912" i="5"/>
  <c r="L1912" i="5" s="1"/>
  <c r="O1911" i="5"/>
  <c r="M1911" i="5"/>
  <c r="L1911" i="5"/>
  <c r="P1911" i="5" s="1"/>
  <c r="I1911" i="5"/>
  <c r="O1910" i="5"/>
  <c r="M1910" i="5"/>
  <c r="I1910" i="5"/>
  <c r="L1910" i="5" s="1"/>
  <c r="P1910" i="5" s="1"/>
  <c r="P1909" i="5"/>
  <c r="O1909" i="5"/>
  <c r="M1909" i="5"/>
  <c r="I1909" i="5"/>
  <c r="L1909" i="5" s="1"/>
  <c r="P1908" i="5"/>
  <c r="O1908" i="5"/>
  <c r="M1908" i="5"/>
  <c r="I1908" i="5"/>
  <c r="L1908" i="5" s="1"/>
  <c r="O1907" i="5"/>
  <c r="M1907" i="5"/>
  <c r="L1907" i="5"/>
  <c r="P1907" i="5" s="1"/>
  <c r="I1907" i="5"/>
  <c r="O1906" i="5"/>
  <c r="M1906" i="5"/>
  <c r="I1906" i="5"/>
  <c r="L1906" i="5" s="1"/>
  <c r="P1906" i="5" s="1"/>
  <c r="P1905" i="5"/>
  <c r="O1905" i="5"/>
  <c r="M1905" i="5"/>
  <c r="I1905" i="5"/>
  <c r="L1905" i="5" s="1"/>
  <c r="O1904" i="5"/>
  <c r="M1904" i="5"/>
  <c r="I1904" i="5"/>
  <c r="L1904" i="5" s="1"/>
  <c r="P1904" i="5" s="1"/>
  <c r="O1903" i="5"/>
  <c r="M1903" i="5"/>
  <c r="L1903" i="5"/>
  <c r="P1903" i="5" s="1"/>
  <c r="I1903" i="5"/>
  <c r="O1902" i="5"/>
  <c r="M1902" i="5"/>
  <c r="I1902" i="5"/>
  <c r="L1902" i="5" s="1"/>
  <c r="P1902" i="5" s="1"/>
  <c r="P1901" i="5"/>
  <c r="O1901" i="5"/>
  <c r="M1901" i="5"/>
  <c r="I1901" i="5"/>
  <c r="L1901" i="5" s="1"/>
  <c r="P1900" i="5"/>
  <c r="O1900" i="5"/>
  <c r="M1900" i="5"/>
  <c r="I1900" i="5"/>
  <c r="L1900" i="5" s="1"/>
  <c r="O1899" i="5"/>
  <c r="M1899" i="5"/>
  <c r="L1899" i="5"/>
  <c r="P1899" i="5" s="1"/>
  <c r="I1899" i="5"/>
  <c r="O1898" i="5"/>
  <c r="M1898" i="5"/>
  <c r="I1898" i="5"/>
  <c r="L1898" i="5" s="1"/>
  <c r="P1898" i="5" s="1"/>
  <c r="P1897" i="5"/>
  <c r="O1897" i="5"/>
  <c r="M1897" i="5"/>
  <c r="I1897" i="5"/>
  <c r="L1897" i="5" s="1"/>
  <c r="P1896" i="5"/>
  <c r="O1896" i="5"/>
  <c r="M1896" i="5"/>
  <c r="I1896" i="5"/>
  <c r="L1896" i="5" s="1"/>
  <c r="O1895" i="5"/>
  <c r="M1895" i="5"/>
  <c r="L1895" i="5"/>
  <c r="P1895" i="5" s="1"/>
  <c r="I1895" i="5"/>
  <c r="O1894" i="5"/>
  <c r="M1894" i="5"/>
  <c r="I1894" i="5"/>
  <c r="L1894" i="5" s="1"/>
  <c r="P1894" i="5" s="1"/>
  <c r="P1893" i="5"/>
  <c r="O1893" i="5"/>
  <c r="M1893" i="5"/>
  <c r="I1893" i="5"/>
  <c r="L1893" i="5" s="1"/>
  <c r="P1892" i="5"/>
  <c r="O1892" i="5"/>
  <c r="M1892" i="5"/>
  <c r="I1892" i="5"/>
  <c r="L1892" i="5" s="1"/>
  <c r="O1891" i="5"/>
  <c r="M1891" i="5"/>
  <c r="L1891" i="5"/>
  <c r="P1891" i="5" s="1"/>
  <c r="I1891" i="5"/>
  <c r="O1890" i="5"/>
  <c r="M1890" i="5"/>
  <c r="I1890" i="5"/>
  <c r="L1890" i="5" s="1"/>
  <c r="P1890" i="5" s="1"/>
  <c r="P1889" i="5"/>
  <c r="O1889" i="5"/>
  <c r="M1889" i="5"/>
  <c r="I1889" i="5"/>
  <c r="L1889" i="5" s="1"/>
  <c r="O1888" i="5"/>
  <c r="M1888" i="5"/>
  <c r="I1888" i="5"/>
  <c r="L1888" i="5" s="1"/>
  <c r="P1888" i="5" s="1"/>
  <c r="O1887" i="5"/>
  <c r="M1887" i="5"/>
  <c r="L1887" i="5"/>
  <c r="P1887" i="5" s="1"/>
  <c r="I1887" i="5"/>
  <c r="O1886" i="5"/>
  <c r="M1886" i="5"/>
  <c r="I1886" i="5"/>
  <c r="L1886" i="5" s="1"/>
  <c r="P1886" i="5" s="1"/>
  <c r="P1885" i="5"/>
  <c r="O1885" i="5"/>
  <c r="M1885" i="5"/>
  <c r="I1885" i="5"/>
  <c r="L1885" i="5" s="1"/>
  <c r="P1884" i="5"/>
  <c r="O1884" i="5"/>
  <c r="M1884" i="5"/>
  <c r="I1884" i="5"/>
  <c r="L1884" i="5" s="1"/>
  <c r="O1883" i="5"/>
  <c r="M1883" i="5"/>
  <c r="L1883" i="5"/>
  <c r="P1883" i="5" s="1"/>
  <c r="I1883" i="5"/>
  <c r="O1882" i="5"/>
  <c r="M1882" i="5"/>
  <c r="I1882" i="5"/>
  <c r="L1882" i="5" s="1"/>
  <c r="P1882" i="5" s="1"/>
  <c r="P1881" i="5"/>
  <c r="O1881" i="5"/>
  <c r="M1881" i="5"/>
  <c r="I1881" i="5"/>
  <c r="L1881" i="5" s="1"/>
  <c r="P1880" i="5"/>
  <c r="O1880" i="5"/>
  <c r="M1880" i="5"/>
  <c r="I1880" i="5"/>
  <c r="L1880" i="5" s="1"/>
  <c r="O1879" i="5"/>
  <c r="M1879" i="5"/>
  <c r="L1879" i="5"/>
  <c r="P1879" i="5" s="1"/>
  <c r="I1879" i="5"/>
  <c r="P1878" i="5"/>
  <c r="O1878" i="5"/>
  <c r="M1878" i="5"/>
  <c r="I1878" i="5"/>
  <c r="L1878" i="5" s="1"/>
  <c r="O1877" i="5"/>
  <c r="M1877" i="5"/>
  <c r="I1877" i="5"/>
  <c r="L1877" i="5" s="1"/>
  <c r="P1877" i="5" s="1"/>
  <c r="O1876" i="5"/>
  <c r="M1876" i="5"/>
  <c r="L1876" i="5"/>
  <c r="P1876" i="5" s="1"/>
  <c r="I1876" i="5"/>
  <c r="O1875" i="5"/>
  <c r="M1875" i="5"/>
  <c r="L1875" i="5"/>
  <c r="P1875" i="5" s="1"/>
  <c r="I1875" i="5"/>
  <c r="P1874" i="5"/>
  <c r="O1874" i="5"/>
  <c r="M1874" i="5"/>
  <c r="I1874" i="5"/>
  <c r="L1874" i="5" s="1"/>
  <c r="O1873" i="5"/>
  <c r="M1873" i="5"/>
  <c r="I1873" i="5"/>
  <c r="L1873" i="5" s="1"/>
  <c r="P1873" i="5" s="1"/>
  <c r="P1872" i="5"/>
  <c r="O1872" i="5"/>
  <c r="M1872" i="5"/>
  <c r="I1872" i="5"/>
  <c r="L1872" i="5" s="1"/>
  <c r="O1871" i="5"/>
  <c r="M1871" i="5"/>
  <c r="L1871" i="5"/>
  <c r="P1871" i="5" s="1"/>
  <c r="I1871" i="5"/>
  <c r="P1870" i="5"/>
  <c r="O1870" i="5"/>
  <c r="M1870" i="5"/>
  <c r="I1870" i="5"/>
  <c r="L1870" i="5" s="1"/>
  <c r="O1869" i="5"/>
  <c r="M1869" i="5"/>
  <c r="I1869" i="5"/>
  <c r="L1869" i="5" s="1"/>
  <c r="P1869" i="5" s="1"/>
  <c r="O1868" i="5"/>
  <c r="M1868" i="5"/>
  <c r="L1868" i="5"/>
  <c r="P1868" i="5" s="1"/>
  <c r="I1868" i="5"/>
  <c r="O1867" i="5"/>
  <c r="M1867" i="5"/>
  <c r="L1867" i="5"/>
  <c r="P1867" i="5" s="1"/>
  <c r="I1867" i="5"/>
  <c r="P1866" i="5"/>
  <c r="O1866" i="5"/>
  <c r="M1866" i="5"/>
  <c r="I1866" i="5"/>
  <c r="L1866" i="5" s="1"/>
  <c r="O1865" i="5"/>
  <c r="M1865" i="5"/>
  <c r="I1865" i="5"/>
  <c r="L1865" i="5" s="1"/>
  <c r="P1865" i="5" s="1"/>
  <c r="P1864" i="5"/>
  <c r="O1864" i="5"/>
  <c r="M1864" i="5"/>
  <c r="I1864" i="5"/>
  <c r="L1864" i="5" s="1"/>
  <c r="O1863" i="5"/>
  <c r="M1863" i="5"/>
  <c r="L1863" i="5"/>
  <c r="P1863" i="5" s="1"/>
  <c r="I1863" i="5"/>
  <c r="P1862" i="5"/>
  <c r="O1862" i="5"/>
  <c r="M1862" i="5"/>
  <c r="I1862" i="5"/>
  <c r="L1862" i="5" s="1"/>
  <c r="O1861" i="5"/>
  <c r="M1861" i="5"/>
  <c r="I1861" i="5"/>
  <c r="L1861" i="5" s="1"/>
  <c r="P1861" i="5" s="1"/>
  <c r="O1860" i="5"/>
  <c r="M1860" i="5"/>
  <c r="L1860" i="5"/>
  <c r="P1860" i="5" s="1"/>
  <c r="I1860" i="5"/>
  <c r="O1859" i="5"/>
  <c r="M1859" i="5"/>
  <c r="L1859" i="5"/>
  <c r="P1859" i="5" s="1"/>
  <c r="I1859" i="5"/>
  <c r="P1858" i="5"/>
  <c r="O1858" i="5"/>
  <c r="M1858" i="5"/>
  <c r="I1858" i="5"/>
  <c r="L1858" i="5" s="1"/>
  <c r="O1857" i="5"/>
  <c r="M1857" i="5"/>
  <c r="I1857" i="5"/>
  <c r="L1857" i="5" s="1"/>
  <c r="P1857" i="5" s="1"/>
  <c r="P1856" i="5"/>
  <c r="O1856" i="5"/>
  <c r="M1856" i="5"/>
  <c r="I1856" i="5"/>
  <c r="L1856" i="5" s="1"/>
  <c r="O1855" i="5"/>
  <c r="M1855" i="5"/>
  <c r="L1855" i="5"/>
  <c r="P1855" i="5" s="1"/>
  <c r="I1855" i="5"/>
  <c r="P1854" i="5"/>
  <c r="O1854" i="5"/>
  <c r="M1854" i="5"/>
  <c r="I1854" i="5"/>
  <c r="L1854" i="5" s="1"/>
  <c r="O1853" i="5"/>
  <c r="M1853" i="5"/>
  <c r="I1853" i="5"/>
  <c r="L1853" i="5" s="1"/>
  <c r="P1853" i="5" s="1"/>
  <c r="O1852" i="5"/>
  <c r="M1852" i="5"/>
  <c r="L1852" i="5"/>
  <c r="P1852" i="5" s="1"/>
  <c r="I1852" i="5"/>
  <c r="O1851" i="5"/>
  <c r="M1851" i="5"/>
  <c r="L1851" i="5"/>
  <c r="P1851" i="5" s="1"/>
  <c r="I1851" i="5"/>
  <c r="P1850" i="5"/>
  <c r="O1850" i="5"/>
  <c r="M1850" i="5"/>
  <c r="I1850" i="5"/>
  <c r="L1850" i="5" s="1"/>
  <c r="O1849" i="5"/>
  <c r="M1849" i="5"/>
  <c r="I1849" i="5"/>
  <c r="L1849" i="5" s="1"/>
  <c r="P1849" i="5" s="1"/>
  <c r="P1848" i="5"/>
  <c r="O1848" i="5"/>
  <c r="M1848" i="5"/>
  <c r="I1848" i="5"/>
  <c r="L1848" i="5" s="1"/>
  <c r="O1847" i="5"/>
  <c r="M1847" i="5"/>
  <c r="L1847" i="5"/>
  <c r="P1847" i="5" s="1"/>
  <c r="I1847" i="5"/>
  <c r="P1846" i="5"/>
  <c r="O1846" i="5"/>
  <c r="M1846" i="5"/>
  <c r="I1846" i="5"/>
  <c r="L1846" i="5" s="1"/>
  <c r="O1845" i="5"/>
  <c r="M1845" i="5"/>
  <c r="I1845" i="5"/>
  <c r="L1845" i="5" s="1"/>
  <c r="P1845" i="5" s="1"/>
  <c r="O1844" i="5"/>
  <c r="M1844" i="5"/>
  <c r="L1844" i="5"/>
  <c r="P1844" i="5" s="1"/>
  <c r="I1844" i="5"/>
  <c r="O1843" i="5"/>
  <c r="M1843" i="5"/>
  <c r="L1843" i="5"/>
  <c r="P1843" i="5" s="1"/>
  <c r="I1843" i="5"/>
  <c r="P1842" i="5"/>
  <c r="O1842" i="5"/>
  <c r="M1842" i="5"/>
  <c r="I1842" i="5"/>
  <c r="L1842" i="5" s="1"/>
  <c r="O1841" i="5"/>
  <c r="M1841" i="5"/>
  <c r="I1841" i="5"/>
  <c r="L1841" i="5" s="1"/>
  <c r="P1841" i="5" s="1"/>
  <c r="P1840" i="5"/>
  <c r="O1840" i="5"/>
  <c r="M1840" i="5"/>
  <c r="I1840" i="5"/>
  <c r="L1840" i="5" s="1"/>
  <c r="O1839" i="5"/>
  <c r="M1839" i="5"/>
  <c r="L1839" i="5"/>
  <c r="P1839" i="5" s="1"/>
  <c r="I1839" i="5"/>
  <c r="P1838" i="5"/>
  <c r="O1838" i="5"/>
  <c r="M1838" i="5"/>
  <c r="I1838" i="5"/>
  <c r="L1838" i="5" s="1"/>
  <c r="O1837" i="5"/>
  <c r="M1837" i="5"/>
  <c r="I1837" i="5"/>
  <c r="L1837" i="5" s="1"/>
  <c r="P1837" i="5" s="1"/>
  <c r="O1836" i="5"/>
  <c r="M1836" i="5"/>
  <c r="L1836" i="5"/>
  <c r="P1836" i="5" s="1"/>
  <c r="I1836" i="5"/>
  <c r="O1835" i="5"/>
  <c r="M1835" i="5"/>
  <c r="L1835" i="5"/>
  <c r="P1835" i="5" s="1"/>
  <c r="I1835" i="5"/>
  <c r="P1834" i="5"/>
  <c r="O1834" i="5"/>
  <c r="M1834" i="5"/>
  <c r="I1834" i="5"/>
  <c r="L1834" i="5" s="1"/>
  <c r="O1833" i="5"/>
  <c r="M1833" i="5"/>
  <c r="I1833" i="5"/>
  <c r="L1833" i="5" s="1"/>
  <c r="P1833" i="5" s="1"/>
  <c r="P1832" i="5"/>
  <c r="O1832" i="5"/>
  <c r="M1832" i="5"/>
  <c r="I1832" i="5"/>
  <c r="L1832" i="5" s="1"/>
  <c r="O1831" i="5"/>
  <c r="M1831" i="5"/>
  <c r="L1831" i="5"/>
  <c r="P1831" i="5" s="1"/>
  <c r="I1831" i="5"/>
  <c r="P1830" i="5"/>
  <c r="O1830" i="5"/>
  <c r="M1830" i="5"/>
  <c r="I1830" i="5"/>
  <c r="L1830" i="5" s="1"/>
  <c r="O1829" i="5"/>
  <c r="M1829" i="5"/>
  <c r="I1829" i="5"/>
  <c r="L1829" i="5" s="1"/>
  <c r="P1829" i="5" s="1"/>
  <c r="O1828" i="5"/>
  <c r="M1828" i="5"/>
  <c r="L1828" i="5"/>
  <c r="P1828" i="5" s="1"/>
  <c r="I1828" i="5"/>
  <c r="O1827" i="5"/>
  <c r="M1827" i="5"/>
  <c r="L1827" i="5"/>
  <c r="P1827" i="5" s="1"/>
  <c r="I1827" i="5"/>
  <c r="P1826" i="5"/>
  <c r="O1826" i="5"/>
  <c r="M1826" i="5"/>
  <c r="I1826" i="5"/>
  <c r="L1826" i="5" s="1"/>
  <c r="O1825" i="5"/>
  <c r="M1825" i="5"/>
  <c r="I1825" i="5"/>
  <c r="L1825" i="5" s="1"/>
  <c r="P1825" i="5" s="1"/>
  <c r="P1824" i="5"/>
  <c r="O1824" i="5"/>
  <c r="M1824" i="5"/>
  <c r="I1824" i="5"/>
  <c r="L1824" i="5" s="1"/>
  <c r="O1823" i="5"/>
  <c r="M1823" i="5"/>
  <c r="L1823" i="5"/>
  <c r="P1823" i="5" s="1"/>
  <c r="I1823" i="5"/>
  <c r="P1822" i="5"/>
  <c r="O1822" i="5"/>
  <c r="M1822" i="5"/>
  <c r="I1822" i="5"/>
  <c r="L1822" i="5" s="1"/>
  <c r="O1821" i="5"/>
  <c r="M1821" i="5"/>
  <c r="I1821" i="5"/>
  <c r="L1821" i="5" s="1"/>
  <c r="P1821" i="5" s="1"/>
  <c r="O1820" i="5"/>
  <c r="M1820" i="5"/>
  <c r="L1820" i="5"/>
  <c r="P1820" i="5" s="1"/>
  <c r="I1820" i="5"/>
  <c r="O1819" i="5"/>
  <c r="M1819" i="5"/>
  <c r="L1819" i="5"/>
  <c r="P1819" i="5" s="1"/>
  <c r="I1819" i="5"/>
  <c r="P1818" i="5"/>
  <c r="O1818" i="5"/>
  <c r="M1818" i="5"/>
  <c r="I1818" i="5"/>
  <c r="L1818" i="5" s="1"/>
  <c r="O1817" i="5"/>
  <c r="M1817" i="5"/>
  <c r="I1817" i="5"/>
  <c r="L1817" i="5" s="1"/>
  <c r="P1817" i="5" s="1"/>
  <c r="P1816" i="5"/>
  <c r="O1816" i="5"/>
  <c r="M1816" i="5"/>
  <c r="I1816" i="5"/>
  <c r="L1816" i="5" s="1"/>
  <c r="O1815" i="5"/>
  <c r="M1815" i="5"/>
  <c r="L1815" i="5"/>
  <c r="P1815" i="5" s="1"/>
  <c r="I1815" i="5"/>
  <c r="P1814" i="5"/>
  <c r="O1814" i="5"/>
  <c r="M1814" i="5"/>
  <c r="I1814" i="5"/>
  <c r="L1814" i="5" s="1"/>
  <c r="O1813" i="5"/>
  <c r="M1813" i="5"/>
  <c r="I1813" i="5"/>
  <c r="L1813" i="5" s="1"/>
  <c r="P1813" i="5" s="1"/>
  <c r="O1812" i="5"/>
  <c r="M1812" i="5"/>
  <c r="L1812" i="5"/>
  <c r="P1812" i="5" s="1"/>
  <c r="I1812" i="5"/>
  <c r="O1811" i="5"/>
  <c r="M1811" i="5"/>
  <c r="L1811" i="5"/>
  <c r="P1811" i="5" s="1"/>
  <c r="I1811" i="5"/>
  <c r="P1810" i="5"/>
  <c r="O1810" i="5"/>
  <c r="M1810" i="5"/>
  <c r="I1810" i="5"/>
  <c r="L1810" i="5" s="1"/>
  <c r="O1809" i="5"/>
  <c r="M1809" i="5"/>
  <c r="I1809" i="5"/>
  <c r="L1809" i="5" s="1"/>
  <c r="P1809" i="5" s="1"/>
  <c r="P1808" i="5"/>
  <c r="O1808" i="5"/>
  <c r="M1808" i="5"/>
  <c r="I1808" i="5"/>
  <c r="L1808" i="5" s="1"/>
  <c r="O1807" i="5"/>
  <c r="M1807" i="5"/>
  <c r="L1807" i="5"/>
  <c r="P1807" i="5" s="1"/>
  <c r="I1807" i="5"/>
  <c r="P1806" i="5"/>
  <c r="O1806" i="5"/>
  <c r="M1806" i="5"/>
  <c r="I1806" i="5"/>
  <c r="L1806" i="5" s="1"/>
  <c r="O1805" i="5"/>
  <c r="M1805" i="5"/>
  <c r="I1805" i="5"/>
  <c r="L1805" i="5" s="1"/>
  <c r="P1805" i="5" s="1"/>
  <c r="O1804" i="5"/>
  <c r="M1804" i="5"/>
  <c r="L1804" i="5"/>
  <c r="P1804" i="5" s="1"/>
  <c r="I1804" i="5"/>
  <c r="O1803" i="5"/>
  <c r="M1803" i="5"/>
  <c r="L1803" i="5"/>
  <c r="P1803" i="5" s="1"/>
  <c r="I1803" i="5"/>
  <c r="P1802" i="5"/>
  <c r="O1802" i="5"/>
  <c r="M1802" i="5"/>
  <c r="I1802" i="5"/>
  <c r="L1802" i="5" s="1"/>
  <c r="O1801" i="5"/>
  <c r="M1801" i="5"/>
  <c r="I1801" i="5"/>
  <c r="L1801" i="5" s="1"/>
  <c r="P1801" i="5" s="1"/>
  <c r="P1800" i="5"/>
  <c r="O1800" i="5"/>
  <c r="M1800" i="5"/>
  <c r="I1800" i="5"/>
  <c r="L1800" i="5" s="1"/>
  <c r="O1799" i="5"/>
  <c r="M1799" i="5"/>
  <c r="L1799" i="5"/>
  <c r="P1799" i="5" s="1"/>
  <c r="I1799" i="5"/>
  <c r="P1798" i="5"/>
  <c r="O1798" i="5"/>
  <c r="M1798" i="5"/>
  <c r="I1798" i="5"/>
  <c r="L1798" i="5" s="1"/>
  <c r="O1797" i="5"/>
  <c r="M1797" i="5"/>
  <c r="I1797" i="5"/>
  <c r="L1797" i="5" s="1"/>
  <c r="P1797" i="5" s="1"/>
  <c r="O1796" i="5"/>
  <c r="M1796" i="5"/>
  <c r="L1796" i="5"/>
  <c r="P1796" i="5" s="1"/>
  <c r="I1796" i="5"/>
  <c r="O1795" i="5"/>
  <c r="M1795" i="5"/>
  <c r="L1795" i="5"/>
  <c r="P1795" i="5" s="1"/>
  <c r="I1795" i="5"/>
  <c r="P1794" i="5"/>
  <c r="O1794" i="5"/>
  <c r="M1794" i="5"/>
  <c r="I1794" i="5"/>
  <c r="L1794" i="5" s="1"/>
  <c r="O1793" i="5"/>
  <c r="M1793" i="5"/>
  <c r="I1793" i="5"/>
  <c r="L1793" i="5" s="1"/>
  <c r="P1793" i="5" s="1"/>
  <c r="P1792" i="5"/>
  <c r="O1792" i="5"/>
  <c r="M1792" i="5"/>
  <c r="I1792" i="5"/>
  <c r="L1792" i="5" s="1"/>
  <c r="O1791" i="5"/>
  <c r="M1791" i="5"/>
  <c r="L1791" i="5"/>
  <c r="P1791" i="5" s="1"/>
  <c r="I1791" i="5"/>
  <c r="P1790" i="5"/>
  <c r="O1790" i="5"/>
  <c r="M1790" i="5"/>
  <c r="I1790" i="5"/>
  <c r="L1790" i="5" s="1"/>
  <c r="O1789" i="5"/>
  <c r="M1789" i="5"/>
  <c r="I1789" i="5"/>
  <c r="L1789" i="5" s="1"/>
  <c r="P1789" i="5" s="1"/>
  <c r="O1788" i="5"/>
  <c r="M1788" i="5"/>
  <c r="L1788" i="5"/>
  <c r="P1788" i="5" s="1"/>
  <c r="I1788" i="5"/>
  <c r="O1787" i="5"/>
  <c r="M1787" i="5"/>
  <c r="L1787" i="5"/>
  <c r="P1787" i="5" s="1"/>
  <c r="I1787" i="5"/>
  <c r="P1786" i="5"/>
  <c r="O1786" i="5"/>
  <c r="M1786" i="5"/>
  <c r="I1786" i="5"/>
  <c r="L1786" i="5" s="1"/>
  <c r="O1785" i="5"/>
  <c r="M1785" i="5"/>
  <c r="I1785" i="5"/>
  <c r="L1785" i="5" s="1"/>
  <c r="P1785" i="5" s="1"/>
  <c r="P1784" i="5"/>
  <c r="O1784" i="5"/>
  <c r="M1784" i="5"/>
  <c r="I1784" i="5"/>
  <c r="L1784" i="5" s="1"/>
  <c r="O1783" i="5"/>
  <c r="M1783" i="5"/>
  <c r="L1783" i="5"/>
  <c r="P1783" i="5" s="1"/>
  <c r="I1783" i="5"/>
  <c r="P1782" i="5"/>
  <c r="O1782" i="5"/>
  <c r="M1782" i="5"/>
  <c r="I1782" i="5"/>
  <c r="L1782" i="5" s="1"/>
  <c r="O1781" i="5"/>
  <c r="M1781" i="5"/>
  <c r="I1781" i="5"/>
  <c r="L1781" i="5" s="1"/>
  <c r="P1781" i="5" s="1"/>
  <c r="O1780" i="5"/>
  <c r="M1780" i="5"/>
  <c r="L1780" i="5"/>
  <c r="P1780" i="5" s="1"/>
  <c r="I1780" i="5"/>
  <c r="O1779" i="5"/>
  <c r="M1779" i="5"/>
  <c r="L1779" i="5"/>
  <c r="P1779" i="5" s="1"/>
  <c r="I1779" i="5"/>
  <c r="P1778" i="5"/>
  <c r="O1778" i="5"/>
  <c r="M1778" i="5"/>
  <c r="I1778" i="5"/>
  <c r="L1778" i="5" s="1"/>
  <c r="O1777" i="5"/>
  <c r="M1777" i="5"/>
  <c r="I1777" i="5"/>
  <c r="L1777" i="5" s="1"/>
  <c r="P1777" i="5" s="1"/>
  <c r="P1776" i="5"/>
  <c r="O1776" i="5"/>
  <c r="M1776" i="5"/>
  <c r="I1776" i="5"/>
  <c r="L1776" i="5" s="1"/>
  <c r="O1775" i="5"/>
  <c r="M1775" i="5"/>
  <c r="I1775" i="5"/>
  <c r="L1775" i="5" s="1"/>
  <c r="P1775" i="5" s="1"/>
  <c r="O1774" i="5"/>
  <c r="M1774" i="5"/>
  <c r="L1774" i="5"/>
  <c r="P1774" i="5" s="1"/>
  <c r="I1774" i="5"/>
  <c r="O1773" i="5"/>
  <c r="M1773" i="5"/>
  <c r="I1773" i="5"/>
  <c r="L1773" i="5" s="1"/>
  <c r="P1773" i="5" s="1"/>
  <c r="P1772" i="5"/>
  <c r="O1772" i="5"/>
  <c r="M1772" i="5"/>
  <c r="I1772" i="5"/>
  <c r="L1772" i="5" s="1"/>
  <c r="O1771" i="5"/>
  <c r="M1771" i="5"/>
  <c r="I1771" i="5"/>
  <c r="L1771" i="5" s="1"/>
  <c r="P1771" i="5" s="1"/>
  <c r="O1770" i="5"/>
  <c r="M1770" i="5"/>
  <c r="L1770" i="5"/>
  <c r="P1770" i="5" s="1"/>
  <c r="I1770" i="5"/>
  <c r="O1769" i="5"/>
  <c r="M1769" i="5"/>
  <c r="I1769" i="5"/>
  <c r="L1769" i="5" s="1"/>
  <c r="P1769" i="5" s="1"/>
  <c r="P1768" i="5"/>
  <c r="O1768" i="5"/>
  <c r="M1768" i="5"/>
  <c r="I1768" i="5"/>
  <c r="L1768" i="5" s="1"/>
  <c r="O1767" i="5"/>
  <c r="M1767" i="5"/>
  <c r="I1767" i="5"/>
  <c r="L1767" i="5" s="1"/>
  <c r="P1767" i="5" s="1"/>
  <c r="O1766" i="5"/>
  <c r="M1766" i="5"/>
  <c r="L1766" i="5"/>
  <c r="P1766" i="5" s="1"/>
  <c r="I1766" i="5"/>
  <c r="O1765" i="5"/>
  <c r="M1765" i="5"/>
  <c r="I1765" i="5"/>
  <c r="L1765" i="5" s="1"/>
  <c r="P1765" i="5" s="1"/>
  <c r="P1764" i="5"/>
  <c r="O1764" i="5"/>
  <c r="M1764" i="5"/>
  <c r="I1764" i="5"/>
  <c r="L1764" i="5" s="1"/>
  <c r="O1763" i="5"/>
  <c r="M1763" i="5"/>
  <c r="I1763" i="5"/>
  <c r="L1763" i="5" s="1"/>
  <c r="P1763" i="5" s="1"/>
  <c r="O1762" i="5"/>
  <c r="M1762" i="5"/>
  <c r="L1762" i="5"/>
  <c r="P1762" i="5" s="1"/>
  <c r="I1762" i="5"/>
  <c r="O1761" i="5"/>
  <c r="M1761" i="5"/>
  <c r="I1761" i="5"/>
  <c r="L1761" i="5" s="1"/>
  <c r="P1761" i="5" s="1"/>
  <c r="P1760" i="5"/>
  <c r="O1760" i="5"/>
  <c r="M1760" i="5"/>
  <c r="I1760" i="5"/>
  <c r="L1760" i="5" s="1"/>
  <c r="O1759" i="5"/>
  <c r="M1759" i="5"/>
  <c r="I1759" i="5"/>
  <c r="L1759" i="5" s="1"/>
  <c r="P1759" i="5" s="1"/>
  <c r="O1758" i="5"/>
  <c r="M1758" i="5"/>
  <c r="L1758" i="5"/>
  <c r="P1758" i="5" s="1"/>
  <c r="I1758" i="5"/>
  <c r="O1757" i="5"/>
  <c r="M1757" i="5"/>
  <c r="I1757" i="5"/>
  <c r="L1757" i="5" s="1"/>
  <c r="P1757" i="5" s="1"/>
  <c r="P1756" i="5"/>
  <c r="O1756" i="5"/>
  <c r="M1756" i="5"/>
  <c r="I1756" i="5"/>
  <c r="L1756" i="5" s="1"/>
  <c r="O1755" i="5"/>
  <c r="M1755" i="5"/>
  <c r="I1755" i="5"/>
  <c r="L1755" i="5" s="1"/>
  <c r="P1755" i="5" s="1"/>
  <c r="O1754" i="5"/>
  <c r="M1754" i="5"/>
  <c r="L1754" i="5"/>
  <c r="P1754" i="5" s="1"/>
  <c r="I1754" i="5"/>
  <c r="O1753" i="5"/>
  <c r="M1753" i="5"/>
  <c r="I1753" i="5"/>
  <c r="L1753" i="5" s="1"/>
  <c r="P1753" i="5" s="1"/>
  <c r="P1752" i="5"/>
  <c r="O1752" i="5"/>
  <c r="M1752" i="5"/>
  <c r="I1752" i="5"/>
  <c r="L1752" i="5" s="1"/>
  <c r="O1751" i="5"/>
  <c r="M1751" i="5"/>
  <c r="I1751" i="5"/>
  <c r="L1751" i="5" s="1"/>
  <c r="P1751" i="5" s="1"/>
  <c r="O1750" i="5"/>
  <c r="M1750" i="5"/>
  <c r="L1750" i="5"/>
  <c r="P1750" i="5" s="1"/>
  <c r="I1750" i="5"/>
  <c r="O1749" i="5"/>
  <c r="M1749" i="5"/>
  <c r="I1749" i="5"/>
  <c r="L1749" i="5" s="1"/>
  <c r="P1749" i="5" s="1"/>
  <c r="P1748" i="5"/>
  <c r="O1748" i="5"/>
  <c r="M1748" i="5"/>
  <c r="I1748" i="5"/>
  <c r="L1748" i="5" s="1"/>
  <c r="O1747" i="5"/>
  <c r="M1747" i="5"/>
  <c r="I1747" i="5"/>
  <c r="L1747" i="5" s="1"/>
  <c r="P1747" i="5" s="1"/>
  <c r="O1746" i="5"/>
  <c r="M1746" i="5"/>
  <c r="L1746" i="5"/>
  <c r="P1746" i="5" s="1"/>
  <c r="I1746" i="5"/>
  <c r="O1745" i="5"/>
  <c r="M1745" i="5"/>
  <c r="I1745" i="5"/>
  <c r="L1745" i="5" s="1"/>
  <c r="P1745" i="5" s="1"/>
  <c r="P1744" i="5"/>
  <c r="O1744" i="5"/>
  <c r="M1744" i="5"/>
  <c r="I1744" i="5"/>
  <c r="L1744" i="5" s="1"/>
  <c r="O1743" i="5"/>
  <c r="M1743" i="5"/>
  <c r="I1743" i="5"/>
  <c r="L1743" i="5" s="1"/>
  <c r="P1743" i="5" s="1"/>
  <c r="O1742" i="5"/>
  <c r="M1742" i="5"/>
  <c r="L1742" i="5"/>
  <c r="P1742" i="5" s="1"/>
  <c r="I1742" i="5"/>
  <c r="O1741" i="5"/>
  <c r="M1741" i="5"/>
  <c r="I1741" i="5"/>
  <c r="L1741" i="5" s="1"/>
  <c r="P1741" i="5" s="1"/>
  <c r="P1740" i="5"/>
  <c r="O1740" i="5"/>
  <c r="M1740" i="5"/>
  <c r="I1740" i="5"/>
  <c r="L1740" i="5" s="1"/>
  <c r="O1739" i="5"/>
  <c r="M1739" i="5"/>
  <c r="I1739" i="5"/>
  <c r="L1739" i="5" s="1"/>
  <c r="P1739" i="5" s="1"/>
  <c r="O1738" i="5"/>
  <c r="M1738" i="5"/>
  <c r="L1738" i="5"/>
  <c r="P1738" i="5" s="1"/>
  <c r="I1738" i="5"/>
  <c r="O1737" i="5"/>
  <c r="M1737" i="5"/>
  <c r="I1737" i="5"/>
  <c r="L1737" i="5" s="1"/>
  <c r="P1737" i="5" s="1"/>
  <c r="P1736" i="5"/>
  <c r="O1736" i="5"/>
  <c r="M1736" i="5"/>
  <c r="I1736" i="5"/>
  <c r="L1736" i="5" s="1"/>
  <c r="O1735" i="5"/>
  <c r="M1735" i="5"/>
  <c r="I1735" i="5"/>
  <c r="L1735" i="5" s="1"/>
  <c r="P1735" i="5" s="1"/>
  <c r="O1734" i="5"/>
  <c r="M1734" i="5"/>
  <c r="L1734" i="5"/>
  <c r="P1734" i="5" s="1"/>
  <c r="I1734" i="5"/>
  <c r="O1733" i="5"/>
  <c r="M1733" i="5"/>
  <c r="I1733" i="5"/>
  <c r="L1733" i="5" s="1"/>
  <c r="P1733" i="5" s="1"/>
  <c r="P1732" i="5"/>
  <c r="O1732" i="5"/>
  <c r="M1732" i="5"/>
  <c r="I1732" i="5"/>
  <c r="L1732" i="5" s="1"/>
  <c r="O1731" i="5"/>
  <c r="M1731" i="5"/>
  <c r="I1731" i="5"/>
  <c r="L1731" i="5" s="1"/>
  <c r="P1731" i="5" s="1"/>
  <c r="O1730" i="5"/>
  <c r="M1730" i="5"/>
  <c r="L1730" i="5"/>
  <c r="P1730" i="5" s="1"/>
  <c r="I1730" i="5"/>
  <c r="O1729" i="5"/>
  <c r="M1729" i="5"/>
  <c r="I1729" i="5"/>
  <c r="L1729" i="5" s="1"/>
  <c r="P1729" i="5" s="1"/>
  <c r="P1728" i="5"/>
  <c r="O1728" i="5"/>
  <c r="M1728" i="5"/>
  <c r="I1728" i="5"/>
  <c r="L1728" i="5" s="1"/>
  <c r="O1727" i="5"/>
  <c r="M1727" i="5"/>
  <c r="I1727" i="5"/>
  <c r="L1727" i="5" s="1"/>
  <c r="P1727" i="5" s="1"/>
  <c r="O1726" i="5"/>
  <c r="M1726" i="5"/>
  <c r="L1726" i="5"/>
  <c r="P1726" i="5" s="1"/>
  <c r="I1726" i="5"/>
  <c r="O1725" i="5"/>
  <c r="M1725" i="5"/>
  <c r="I1725" i="5"/>
  <c r="L1725" i="5" s="1"/>
  <c r="P1725" i="5" s="1"/>
  <c r="P1724" i="5"/>
  <c r="O1724" i="5"/>
  <c r="M1724" i="5"/>
  <c r="I1724" i="5"/>
  <c r="L1724" i="5" s="1"/>
  <c r="O1723" i="5"/>
  <c r="M1723" i="5"/>
  <c r="I1723" i="5"/>
  <c r="L1723" i="5" s="1"/>
  <c r="P1723" i="5" s="1"/>
  <c r="O1722" i="5"/>
  <c r="M1722" i="5"/>
  <c r="L1722" i="5"/>
  <c r="P1722" i="5" s="1"/>
  <c r="I1722" i="5"/>
  <c r="O1721" i="5"/>
  <c r="M1721" i="5"/>
  <c r="I1721" i="5"/>
  <c r="L1721" i="5" s="1"/>
  <c r="P1721" i="5" s="1"/>
  <c r="P1720" i="5"/>
  <c r="O1720" i="5"/>
  <c r="M1720" i="5"/>
  <c r="I1720" i="5"/>
  <c r="L1720" i="5" s="1"/>
  <c r="O1719" i="5"/>
  <c r="M1719" i="5"/>
  <c r="I1719" i="5"/>
  <c r="L1719" i="5" s="1"/>
  <c r="P1719" i="5" s="1"/>
  <c r="O1718" i="5"/>
  <c r="M1718" i="5"/>
  <c r="L1718" i="5"/>
  <c r="P1718" i="5" s="1"/>
  <c r="I1718" i="5"/>
  <c r="O1717" i="5"/>
  <c r="M1717" i="5"/>
  <c r="I1717" i="5"/>
  <c r="L1717" i="5" s="1"/>
  <c r="P1717" i="5" s="1"/>
  <c r="P1716" i="5"/>
  <c r="O1716" i="5"/>
  <c r="M1716" i="5"/>
  <c r="I1716" i="5"/>
  <c r="L1716" i="5" s="1"/>
  <c r="O1715" i="5"/>
  <c r="M1715" i="5"/>
  <c r="I1715" i="5"/>
  <c r="L1715" i="5" s="1"/>
  <c r="P1715" i="5" s="1"/>
  <c r="O1714" i="5"/>
  <c r="M1714" i="5"/>
  <c r="L1714" i="5"/>
  <c r="P1714" i="5" s="1"/>
  <c r="I1714" i="5"/>
  <c r="O1713" i="5"/>
  <c r="M1713" i="5"/>
  <c r="I1713" i="5"/>
  <c r="L1713" i="5" s="1"/>
  <c r="P1713" i="5" s="1"/>
  <c r="P1712" i="5"/>
  <c r="O1712" i="5"/>
  <c r="M1712" i="5"/>
  <c r="I1712" i="5"/>
  <c r="L1712" i="5" s="1"/>
  <c r="O1711" i="5"/>
  <c r="M1711" i="5"/>
  <c r="I1711" i="5"/>
  <c r="L1711" i="5" s="1"/>
  <c r="P1711" i="5" s="1"/>
  <c r="O1710" i="5"/>
  <c r="M1710" i="5"/>
  <c r="L1710" i="5"/>
  <c r="P1710" i="5" s="1"/>
  <c r="I1710" i="5"/>
  <c r="O1709" i="5"/>
  <c r="M1709" i="5"/>
  <c r="I1709" i="5"/>
  <c r="L1709" i="5" s="1"/>
  <c r="P1709" i="5" s="1"/>
  <c r="P1708" i="5"/>
  <c r="O1708" i="5"/>
  <c r="M1708" i="5"/>
  <c r="I1708" i="5"/>
  <c r="L1708" i="5" s="1"/>
  <c r="O1707" i="5"/>
  <c r="M1707" i="5"/>
  <c r="I1707" i="5"/>
  <c r="L1707" i="5" s="1"/>
  <c r="P1707" i="5" s="1"/>
  <c r="O1706" i="5"/>
  <c r="M1706" i="5"/>
  <c r="L1706" i="5"/>
  <c r="P1706" i="5" s="1"/>
  <c r="I1706" i="5"/>
  <c r="O1705" i="5"/>
  <c r="M1705" i="5"/>
  <c r="I1705" i="5"/>
  <c r="L1705" i="5" s="1"/>
  <c r="P1705" i="5" s="1"/>
  <c r="P1704" i="5"/>
  <c r="O1704" i="5"/>
  <c r="M1704" i="5"/>
  <c r="I1704" i="5"/>
  <c r="L1704" i="5" s="1"/>
  <c r="O1703" i="5"/>
  <c r="M1703" i="5"/>
  <c r="I1703" i="5"/>
  <c r="L1703" i="5" s="1"/>
  <c r="P1703" i="5" s="1"/>
  <c r="O1702" i="5"/>
  <c r="M1702" i="5"/>
  <c r="L1702" i="5"/>
  <c r="P1702" i="5" s="1"/>
  <c r="I1702" i="5"/>
  <c r="O1701" i="5"/>
  <c r="M1701" i="5"/>
  <c r="I1701" i="5"/>
  <c r="L1701" i="5" s="1"/>
  <c r="P1701" i="5" s="1"/>
  <c r="P1700" i="5"/>
  <c r="O1700" i="5"/>
  <c r="M1700" i="5"/>
  <c r="I1700" i="5"/>
  <c r="L1700" i="5" s="1"/>
  <c r="O1699" i="5"/>
  <c r="M1699" i="5"/>
  <c r="I1699" i="5"/>
  <c r="L1699" i="5" s="1"/>
  <c r="P1699" i="5" s="1"/>
  <c r="O1698" i="5"/>
  <c r="M1698" i="5"/>
  <c r="L1698" i="5"/>
  <c r="P1698" i="5" s="1"/>
  <c r="I1698" i="5"/>
  <c r="O1697" i="5"/>
  <c r="M1697" i="5"/>
  <c r="I1697" i="5"/>
  <c r="L1697" i="5" s="1"/>
  <c r="P1697" i="5" s="1"/>
  <c r="P1696" i="5"/>
  <c r="O1696" i="5"/>
  <c r="M1696" i="5"/>
  <c r="I1696" i="5"/>
  <c r="L1696" i="5" s="1"/>
  <c r="O1695" i="5"/>
  <c r="M1695" i="5"/>
  <c r="I1695" i="5"/>
  <c r="L1695" i="5" s="1"/>
  <c r="P1695" i="5" s="1"/>
  <c r="O1694" i="5"/>
  <c r="M1694" i="5"/>
  <c r="L1694" i="5"/>
  <c r="P1694" i="5" s="1"/>
  <c r="I1694" i="5"/>
  <c r="O1693" i="5"/>
  <c r="M1693" i="5"/>
  <c r="I1693" i="5"/>
  <c r="L1693" i="5" s="1"/>
  <c r="P1693" i="5" s="1"/>
  <c r="P1692" i="5"/>
  <c r="O1692" i="5"/>
  <c r="M1692" i="5"/>
  <c r="I1692" i="5"/>
  <c r="L1692" i="5" s="1"/>
  <c r="O1691" i="5"/>
  <c r="M1691" i="5"/>
  <c r="I1691" i="5"/>
  <c r="L1691" i="5" s="1"/>
  <c r="P1691" i="5" s="1"/>
  <c r="O1690" i="5"/>
  <c r="M1690" i="5"/>
  <c r="L1690" i="5"/>
  <c r="P1690" i="5" s="1"/>
  <c r="I1690" i="5"/>
  <c r="O1689" i="5"/>
  <c r="M1689" i="5"/>
  <c r="I1689" i="5"/>
  <c r="L1689" i="5" s="1"/>
  <c r="P1689" i="5" s="1"/>
  <c r="P1688" i="5"/>
  <c r="O1688" i="5"/>
  <c r="M1688" i="5"/>
  <c r="I1688" i="5"/>
  <c r="L1688" i="5" s="1"/>
  <c r="O1687" i="5"/>
  <c r="M1687" i="5"/>
  <c r="I1687" i="5"/>
  <c r="L1687" i="5" s="1"/>
  <c r="P1687" i="5" s="1"/>
  <c r="O1686" i="5"/>
  <c r="M1686" i="5"/>
  <c r="L1686" i="5"/>
  <c r="P1686" i="5" s="1"/>
  <c r="I1686" i="5"/>
  <c r="O1685" i="5"/>
  <c r="M1685" i="5"/>
  <c r="I1685" i="5"/>
  <c r="L1685" i="5" s="1"/>
  <c r="P1685" i="5" s="1"/>
  <c r="P1684" i="5"/>
  <c r="O1684" i="5"/>
  <c r="M1684" i="5"/>
  <c r="I1684" i="5"/>
  <c r="L1684" i="5" s="1"/>
  <c r="O1683" i="5"/>
  <c r="M1683" i="5"/>
  <c r="I1683" i="5"/>
  <c r="L1683" i="5" s="1"/>
  <c r="P1683" i="5" s="1"/>
  <c r="O1682" i="5"/>
  <c r="M1682" i="5"/>
  <c r="L1682" i="5"/>
  <c r="P1682" i="5" s="1"/>
  <c r="I1682" i="5"/>
  <c r="O1681" i="5"/>
  <c r="M1681" i="5"/>
  <c r="I1681" i="5"/>
  <c r="L1681" i="5" s="1"/>
  <c r="P1681" i="5" s="1"/>
  <c r="P1680" i="5"/>
  <c r="O1680" i="5"/>
  <c r="M1680" i="5"/>
  <c r="I1680" i="5"/>
  <c r="L1680" i="5" s="1"/>
  <c r="O1679" i="5"/>
  <c r="M1679" i="5"/>
  <c r="I1679" i="5"/>
  <c r="L1679" i="5" s="1"/>
  <c r="P1679" i="5" s="1"/>
  <c r="O1678" i="5"/>
  <c r="M1678" i="5"/>
  <c r="L1678" i="5"/>
  <c r="P1678" i="5" s="1"/>
  <c r="I1678" i="5"/>
  <c r="O1677" i="5"/>
  <c r="M1677" i="5"/>
  <c r="I1677" i="5"/>
  <c r="L1677" i="5" s="1"/>
  <c r="P1677" i="5" s="1"/>
  <c r="P1676" i="5"/>
  <c r="O1676" i="5"/>
  <c r="M1676" i="5"/>
  <c r="I1676" i="5"/>
  <c r="L1676" i="5" s="1"/>
  <c r="O1675" i="5"/>
  <c r="M1675" i="5"/>
  <c r="I1675" i="5"/>
  <c r="L1675" i="5" s="1"/>
  <c r="P1675" i="5" s="1"/>
  <c r="O1674" i="5"/>
  <c r="M1674" i="5"/>
  <c r="L1674" i="5"/>
  <c r="P1674" i="5" s="1"/>
  <c r="I1674" i="5"/>
  <c r="O1673" i="5"/>
  <c r="M1673" i="5"/>
  <c r="I1673" i="5"/>
  <c r="L1673" i="5" s="1"/>
  <c r="P1673" i="5" s="1"/>
  <c r="P1672" i="5"/>
  <c r="O1672" i="5"/>
  <c r="M1672" i="5"/>
  <c r="I1672" i="5"/>
  <c r="L1672" i="5" s="1"/>
  <c r="O1671" i="5"/>
  <c r="M1671" i="5"/>
  <c r="I1671" i="5"/>
  <c r="L1671" i="5" s="1"/>
  <c r="P1671" i="5" s="1"/>
  <c r="O1670" i="5"/>
  <c r="M1670" i="5"/>
  <c r="L1670" i="5"/>
  <c r="P1670" i="5" s="1"/>
  <c r="I1670" i="5"/>
  <c r="O1669" i="5"/>
  <c r="M1669" i="5"/>
  <c r="I1669" i="5"/>
  <c r="L1669" i="5" s="1"/>
  <c r="P1669" i="5" s="1"/>
  <c r="P1668" i="5"/>
  <c r="O1668" i="5"/>
  <c r="M1668" i="5"/>
  <c r="I1668" i="5"/>
  <c r="L1668" i="5" s="1"/>
  <c r="O1667" i="5"/>
  <c r="M1667" i="5"/>
  <c r="I1667" i="5"/>
  <c r="L1667" i="5" s="1"/>
  <c r="P1667" i="5" s="1"/>
  <c r="O1666" i="5"/>
  <c r="M1666" i="5"/>
  <c r="L1666" i="5"/>
  <c r="P1666" i="5" s="1"/>
  <c r="I1666" i="5"/>
  <c r="O1665" i="5"/>
  <c r="M1665" i="5"/>
  <c r="I1665" i="5"/>
  <c r="L1665" i="5" s="1"/>
  <c r="P1665" i="5" s="1"/>
  <c r="P1664" i="5"/>
  <c r="O1664" i="5"/>
  <c r="M1664" i="5"/>
  <c r="I1664" i="5"/>
  <c r="L1664" i="5" s="1"/>
  <c r="O1663" i="5"/>
  <c r="M1663" i="5"/>
  <c r="I1663" i="5"/>
  <c r="L1663" i="5" s="1"/>
  <c r="P1663" i="5" s="1"/>
  <c r="O1662" i="5"/>
  <c r="M1662" i="5"/>
  <c r="L1662" i="5"/>
  <c r="P1662" i="5" s="1"/>
  <c r="I1662" i="5"/>
  <c r="O1661" i="5"/>
  <c r="M1661" i="5"/>
  <c r="I1661" i="5"/>
  <c r="L1661" i="5" s="1"/>
  <c r="P1661" i="5" s="1"/>
  <c r="P1660" i="5"/>
  <c r="O1660" i="5"/>
  <c r="M1660" i="5"/>
  <c r="I1660" i="5"/>
  <c r="L1660" i="5" s="1"/>
  <c r="O1659" i="5"/>
  <c r="M1659" i="5"/>
  <c r="I1659" i="5"/>
  <c r="L1659" i="5" s="1"/>
  <c r="P1659" i="5" s="1"/>
  <c r="O1658" i="5"/>
  <c r="M1658" i="5"/>
  <c r="L1658" i="5"/>
  <c r="P1658" i="5" s="1"/>
  <c r="I1658" i="5"/>
  <c r="O1657" i="5"/>
  <c r="M1657" i="5"/>
  <c r="I1657" i="5"/>
  <c r="L1657" i="5" s="1"/>
  <c r="P1657" i="5" s="1"/>
  <c r="P1656" i="5"/>
  <c r="O1656" i="5"/>
  <c r="M1656" i="5"/>
  <c r="I1656" i="5"/>
  <c r="L1656" i="5" s="1"/>
  <c r="O1655" i="5"/>
  <c r="M1655" i="5"/>
  <c r="I1655" i="5"/>
  <c r="L1655" i="5" s="1"/>
  <c r="P1655" i="5" s="1"/>
  <c r="O1654" i="5"/>
  <c r="M1654" i="5"/>
  <c r="L1654" i="5"/>
  <c r="P1654" i="5" s="1"/>
  <c r="I1654" i="5"/>
  <c r="O1653" i="5"/>
  <c r="M1653" i="5"/>
  <c r="I1653" i="5"/>
  <c r="L1653" i="5" s="1"/>
  <c r="P1653" i="5" s="1"/>
  <c r="P1652" i="5"/>
  <c r="O1652" i="5"/>
  <c r="M1652" i="5"/>
  <c r="I1652" i="5"/>
  <c r="L1652" i="5" s="1"/>
  <c r="O1651" i="5"/>
  <c r="M1651" i="5"/>
  <c r="I1651" i="5"/>
  <c r="L1651" i="5" s="1"/>
  <c r="P1651" i="5" s="1"/>
  <c r="O1650" i="5"/>
  <c r="M1650" i="5"/>
  <c r="L1650" i="5"/>
  <c r="P1650" i="5" s="1"/>
  <c r="I1650" i="5"/>
  <c r="O1649" i="5"/>
  <c r="M1649" i="5"/>
  <c r="I1649" i="5"/>
  <c r="L1649" i="5" s="1"/>
  <c r="P1649" i="5" s="1"/>
  <c r="P1648" i="5"/>
  <c r="O1648" i="5"/>
  <c r="M1648" i="5"/>
  <c r="I1648" i="5"/>
  <c r="L1648" i="5" s="1"/>
  <c r="O1647" i="5"/>
  <c r="M1647" i="5"/>
  <c r="I1647" i="5"/>
  <c r="L1647" i="5" s="1"/>
  <c r="P1647" i="5" s="1"/>
  <c r="O1646" i="5"/>
  <c r="M1646" i="5"/>
  <c r="L1646" i="5"/>
  <c r="P1646" i="5" s="1"/>
  <c r="I1646" i="5"/>
  <c r="O1645" i="5"/>
  <c r="M1645" i="5"/>
  <c r="I1645" i="5"/>
  <c r="L1645" i="5" s="1"/>
  <c r="P1645" i="5" s="1"/>
  <c r="P1644" i="5"/>
  <c r="O1644" i="5"/>
  <c r="M1644" i="5"/>
  <c r="I1644" i="5"/>
  <c r="L1644" i="5" s="1"/>
  <c r="O1643" i="5"/>
  <c r="M1643" i="5"/>
  <c r="I1643" i="5"/>
  <c r="L1643" i="5" s="1"/>
  <c r="P1643" i="5" s="1"/>
  <c r="O1642" i="5"/>
  <c r="M1642" i="5"/>
  <c r="L1642" i="5"/>
  <c r="P1642" i="5" s="1"/>
  <c r="I1642" i="5"/>
  <c r="O1641" i="5"/>
  <c r="M1641" i="5"/>
  <c r="I1641" i="5"/>
  <c r="L1641" i="5" s="1"/>
  <c r="P1641" i="5" s="1"/>
  <c r="P1640" i="5"/>
  <c r="O1640" i="5"/>
  <c r="M1640" i="5"/>
  <c r="I1640" i="5"/>
  <c r="L1640" i="5" s="1"/>
  <c r="O1639" i="5"/>
  <c r="M1639" i="5"/>
  <c r="I1639" i="5"/>
  <c r="L1639" i="5" s="1"/>
  <c r="P1639" i="5" s="1"/>
  <c r="O1638" i="5"/>
  <c r="M1638" i="5"/>
  <c r="L1638" i="5"/>
  <c r="P1638" i="5" s="1"/>
  <c r="I1638" i="5"/>
  <c r="O1637" i="5"/>
  <c r="M1637" i="5"/>
  <c r="I1637" i="5"/>
  <c r="L1637" i="5" s="1"/>
  <c r="P1637" i="5" s="1"/>
  <c r="P1636" i="5"/>
  <c r="O1636" i="5"/>
  <c r="M1636" i="5"/>
  <c r="I1636" i="5"/>
  <c r="L1636" i="5" s="1"/>
  <c r="O1635" i="5"/>
  <c r="M1635" i="5"/>
  <c r="I1635" i="5"/>
  <c r="L1635" i="5" s="1"/>
  <c r="P1635" i="5" s="1"/>
  <c r="O1634" i="5"/>
  <c r="M1634" i="5"/>
  <c r="L1634" i="5"/>
  <c r="P1634" i="5" s="1"/>
  <c r="I1634" i="5"/>
  <c r="O1633" i="5"/>
  <c r="M1633" i="5"/>
  <c r="I1633" i="5"/>
  <c r="L1633" i="5" s="1"/>
  <c r="P1633" i="5" s="1"/>
  <c r="P1632" i="5"/>
  <c r="O1632" i="5"/>
  <c r="M1632" i="5"/>
  <c r="I1632" i="5"/>
  <c r="L1632" i="5" s="1"/>
  <c r="O1631" i="5"/>
  <c r="M1631" i="5"/>
  <c r="I1631" i="5"/>
  <c r="L1631" i="5" s="1"/>
  <c r="P1631" i="5" s="1"/>
  <c r="O1630" i="5"/>
  <c r="M1630" i="5"/>
  <c r="L1630" i="5"/>
  <c r="P1630" i="5" s="1"/>
  <c r="I1630" i="5"/>
  <c r="O1629" i="5"/>
  <c r="M1629" i="5"/>
  <c r="I1629" i="5"/>
  <c r="L1629" i="5" s="1"/>
  <c r="P1629" i="5" s="1"/>
  <c r="P1628" i="5"/>
  <c r="O1628" i="5"/>
  <c r="M1628" i="5"/>
  <c r="I1628" i="5"/>
  <c r="L1628" i="5" s="1"/>
  <c r="O1627" i="5"/>
  <c r="M1627" i="5"/>
  <c r="I1627" i="5"/>
  <c r="L1627" i="5" s="1"/>
  <c r="P1627" i="5" s="1"/>
  <c r="O1626" i="5"/>
  <c r="M1626" i="5"/>
  <c r="L1626" i="5"/>
  <c r="P1626" i="5" s="1"/>
  <c r="I1626" i="5"/>
  <c r="O1625" i="5"/>
  <c r="M1625" i="5"/>
  <c r="I1625" i="5"/>
  <c r="L1625" i="5" s="1"/>
  <c r="P1625" i="5" s="1"/>
  <c r="P1624" i="5"/>
  <c r="O1624" i="5"/>
  <c r="M1624" i="5"/>
  <c r="I1624" i="5"/>
  <c r="L1624" i="5" s="1"/>
  <c r="O1623" i="5"/>
  <c r="M1623" i="5"/>
  <c r="I1623" i="5"/>
  <c r="L1623" i="5" s="1"/>
  <c r="P1623" i="5" s="1"/>
  <c r="O1622" i="5"/>
  <c r="M1622" i="5"/>
  <c r="L1622" i="5"/>
  <c r="P1622" i="5" s="1"/>
  <c r="I1622" i="5"/>
  <c r="O1621" i="5"/>
  <c r="M1621" i="5"/>
  <c r="I1621" i="5"/>
  <c r="L1621" i="5" s="1"/>
  <c r="P1621" i="5" s="1"/>
  <c r="P1620" i="5"/>
  <c r="O1620" i="5"/>
  <c r="M1620" i="5"/>
  <c r="I1620" i="5"/>
  <c r="L1620" i="5" s="1"/>
  <c r="O1619" i="5"/>
  <c r="M1619" i="5"/>
  <c r="I1619" i="5"/>
  <c r="L1619" i="5" s="1"/>
  <c r="P1619" i="5" s="1"/>
  <c r="O1618" i="5"/>
  <c r="M1618" i="5"/>
  <c r="L1618" i="5"/>
  <c r="P1618" i="5" s="1"/>
  <c r="I1618" i="5"/>
  <c r="O1617" i="5"/>
  <c r="M1617" i="5"/>
  <c r="I1617" i="5"/>
  <c r="L1617" i="5" s="1"/>
  <c r="P1617" i="5" s="1"/>
  <c r="P1616" i="5"/>
  <c r="O1616" i="5"/>
  <c r="M1616" i="5"/>
  <c r="I1616" i="5"/>
  <c r="L1616" i="5" s="1"/>
  <c r="O1615" i="5"/>
  <c r="M1615" i="5"/>
  <c r="I1615" i="5"/>
  <c r="L1615" i="5" s="1"/>
  <c r="P1615" i="5" s="1"/>
  <c r="O1614" i="5"/>
  <c r="M1614" i="5"/>
  <c r="L1614" i="5"/>
  <c r="P1614" i="5" s="1"/>
  <c r="I1614" i="5"/>
  <c r="O1613" i="5"/>
  <c r="M1613" i="5"/>
  <c r="I1613" i="5"/>
  <c r="L1613" i="5" s="1"/>
  <c r="P1613" i="5" s="1"/>
  <c r="P1612" i="5"/>
  <c r="O1612" i="5"/>
  <c r="M1612" i="5"/>
  <c r="I1612" i="5"/>
  <c r="L1612" i="5" s="1"/>
  <c r="O1611" i="5"/>
  <c r="M1611" i="5"/>
  <c r="I1611" i="5"/>
  <c r="L1611" i="5" s="1"/>
  <c r="P1611" i="5" s="1"/>
  <c r="O1610" i="5"/>
  <c r="M1610" i="5"/>
  <c r="L1610" i="5"/>
  <c r="P1610" i="5" s="1"/>
  <c r="I1610" i="5"/>
  <c r="O1609" i="5"/>
  <c r="M1609" i="5"/>
  <c r="I1609" i="5"/>
  <c r="L1609" i="5" s="1"/>
  <c r="P1609" i="5" s="1"/>
  <c r="P1608" i="5"/>
  <c r="O1608" i="5"/>
  <c r="M1608" i="5"/>
  <c r="I1608" i="5"/>
  <c r="L1608" i="5" s="1"/>
  <c r="O1607" i="5"/>
  <c r="M1607" i="5"/>
  <c r="I1607" i="5"/>
  <c r="L1607" i="5" s="1"/>
  <c r="P1607" i="5" s="1"/>
  <c r="O1606" i="5"/>
  <c r="M1606" i="5"/>
  <c r="L1606" i="5"/>
  <c r="P1606" i="5" s="1"/>
  <c r="I1606" i="5"/>
  <c r="O1605" i="5"/>
  <c r="M1605" i="5"/>
  <c r="I1605" i="5"/>
  <c r="L1605" i="5" s="1"/>
  <c r="P1605" i="5" s="1"/>
  <c r="P1604" i="5"/>
  <c r="O1604" i="5"/>
  <c r="M1604" i="5"/>
  <c r="I1604" i="5"/>
  <c r="L1604" i="5" s="1"/>
  <c r="O1603" i="5"/>
  <c r="M1603" i="5"/>
  <c r="I1603" i="5"/>
  <c r="L1603" i="5" s="1"/>
  <c r="P1603" i="5" s="1"/>
  <c r="O1602" i="5"/>
  <c r="M1602" i="5"/>
  <c r="L1602" i="5"/>
  <c r="P1602" i="5" s="1"/>
  <c r="I1602" i="5"/>
  <c r="O1601" i="5"/>
  <c r="M1601" i="5"/>
  <c r="I1601" i="5"/>
  <c r="L1601" i="5" s="1"/>
  <c r="P1601" i="5" s="1"/>
  <c r="P1600" i="5"/>
  <c r="O1600" i="5"/>
  <c r="M1600" i="5"/>
  <c r="I1600" i="5"/>
  <c r="L1600" i="5" s="1"/>
  <c r="O1599" i="5"/>
  <c r="M1599" i="5"/>
  <c r="I1599" i="5"/>
  <c r="L1599" i="5" s="1"/>
  <c r="P1599" i="5" s="1"/>
  <c r="O1598" i="5"/>
  <c r="M1598" i="5"/>
  <c r="L1598" i="5"/>
  <c r="P1598" i="5" s="1"/>
  <c r="I1598" i="5"/>
  <c r="O1597" i="5"/>
  <c r="M1597" i="5"/>
  <c r="I1597" i="5"/>
  <c r="L1597" i="5" s="1"/>
  <c r="P1597" i="5" s="1"/>
  <c r="P1596" i="5"/>
  <c r="O1596" i="5"/>
  <c r="M1596" i="5"/>
  <c r="I1596" i="5"/>
  <c r="L1596" i="5" s="1"/>
  <c r="O1595" i="5"/>
  <c r="M1595" i="5"/>
  <c r="I1595" i="5"/>
  <c r="L1595" i="5" s="1"/>
  <c r="P1595" i="5" s="1"/>
  <c r="O1594" i="5"/>
  <c r="M1594" i="5"/>
  <c r="L1594" i="5"/>
  <c r="P1594" i="5" s="1"/>
  <c r="I1594" i="5"/>
  <c r="O1593" i="5"/>
  <c r="M1593" i="5"/>
  <c r="I1593" i="5"/>
  <c r="L1593" i="5" s="1"/>
  <c r="P1593" i="5" s="1"/>
  <c r="P1592" i="5"/>
  <c r="O1592" i="5"/>
  <c r="M1592" i="5"/>
  <c r="I1592" i="5"/>
  <c r="L1592" i="5" s="1"/>
  <c r="O1591" i="5"/>
  <c r="M1591" i="5"/>
  <c r="I1591" i="5"/>
  <c r="L1591" i="5" s="1"/>
  <c r="P1591" i="5" s="1"/>
  <c r="O1590" i="5"/>
  <c r="M1590" i="5"/>
  <c r="L1590" i="5"/>
  <c r="P1590" i="5" s="1"/>
  <c r="I1590" i="5"/>
  <c r="O1589" i="5"/>
  <c r="M1589" i="5"/>
  <c r="I1589" i="5"/>
  <c r="L1589" i="5" s="1"/>
  <c r="P1589" i="5" s="1"/>
  <c r="P1588" i="5"/>
  <c r="O1588" i="5"/>
  <c r="M1588" i="5"/>
  <c r="I1588" i="5"/>
  <c r="L1588" i="5" s="1"/>
  <c r="O1587" i="5"/>
  <c r="M1587" i="5"/>
  <c r="I1587" i="5"/>
  <c r="L1587" i="5" s="1"/>
  <c r="P1587" i="5" s="1"/>
  <c r="O1586" i="5"/>
  <c r="M1586" i="5"/>
  <c r="L1586" i="5"/>
  <c r="P1586" i="5" s="1"/>
  <c r="I1586" i="5"/>
  <c r="O1585" i="5"/>
  <c r="M1585" i="5"/>
  <c r="I1585" i="5"/>
  <c r="L1585" i="5" s="1"/>
  <c r="P1585" i="5" s="1"/>
  <c r="P1584" i="5"/>
  <c r="O1584" i="5"/>
  <c r="M1584" i="5"/>
  <c r="I1584" i="5"/>
  <c r="L1584" i="5" s="1"/>
  <c r="O1583" i="5"/>
  <c r="M1583" i="5"/>
  <c r="I1583" i="5"/>
  <c r="L1583" i="5" s="1"/>
  <c r="P1583" i="5" s="1"/>
  <c r="O1582" i="5"/>
  <c r="M1582" i="5"/>
  <c r="L1582" i="5"/>
  <c r="P1582" i="5" s="1"/>
  <c r="I1582" i="5"/>
  <c r="O1581" i="5"/>
  <c r="M1581" i="5"/>
  <c r="I1581" i="5"/>
  <c r="L1581" i="5" s="1"/>
  <c r="P1581" i="5" s="1"/>
  <c r="P1580" i="5"/>
  <c r="O1580" i="5"/>
  <c r="M1580" i="5"/>
  <c r="I1580" i="5"/>
  <c r="L1580" i="5" s="1"/>
  <c r="O1579" i="5"/>
  <c r="M1579" i="5"/>
  <c r="I1579" i="5"/>
  <c r="L1579" i="5" s="1"/>
  <c r="P1579" i="5" s="1"/>
  <c r="O1578" i="5"/>
  <c r="M1578" i="5"/>
  <c r="L1578" i="5"/>
  <c r="P1578" i="5" s="1"/>
  <c r="I1578" i="5"/>
  <c r="O1577" i="5"/>
  <c r="M1577" i="5"/>
  <c r="I1577" i="5"/>
  <c r="L1577" i="5" s="1"/>
  <c r="P1577" i="5" s="1"/>
  <c r="P1576" i="5"/>
  <c r="O1576" i="5"/>
  <c r="M1576" i="5"/>
  <c r="I1576" i="5"/>
  <c r="L1576" i="5" s="1"/>
  <c r="O1575" i="5"/>
  <c r="M1575" i="5"/>
  <c r="I1575" i="5"/>
  <c r="L1575" i="5" s="1"/>
  <c r="P1575" i="5" s="1"/>
  <c r="O1574" i="5"/>
  <c r="M1574" i="5"/>
  <c r="L1574" i="5"/>
  <c r="P1574" i="5" s="1"/>
  <c r="I1574" i="5"/>
  <c r="O1573" i="5"/>
  <c r="M1573" i="5"/>
  <c r="I1573" i="5"/>
  <c r="L1573" i="5" s="1"/>
  <c r="P1573" i="5" s="1"/>
  <c r="P1572" i="5"/>
  <c r="O1572" i="5"/>
  <c r="M1572" i="5"/>
  <c r="I1572" i="5"/>
  <c r="L1572" i="5" s="1"/>
  <c r="O1571" i="5"/>
  <c r="M1571" i="5"/>
  <c r="I1571" i="5"/>
  <c r="L1571" i="5" s="1"/>
  <c r="P1571" i="5" s="1"/>
  <c r="O1570" i="5"/>
  <c r="M1570" i="5"/>
  <c r="L1570" i="5"/>
  <c r="P1570" i="5" s="1"/>
  <c r="I1570" i="5"/>
  <c r="O1569" i="5"/>
  <c r="M1569" i="5"/>
  <c r="I1569" i="5"/>
  <c r="L1569" i="5" s="1"/>
  <c r="P1569" i="5" s="1"/>
  <c r="P1568" i="5"/>
  <c r="O1568" i="5"/>
  <c r="M1568" i="5"/>
  <c r="I1568" i="5"/>
  <c r="L1568" i="5" s="1"/>
  <c r="O1567" i="5"/>
  <c r="M1567" i="5"/>
  <c r="I1567" i="5"/>
  <c r="L1567" i="5" s="1"/>
  <c r="P1567" i="5" s="1"/>
  <c r="O1566" i="5"/>
  <c r="M1566" i="5"/>
  <c r="L1566" i="5"/>
  <c r="P1566" i="5" s="1"/>
  <c r="I1566" i="5"/>
  <c r="O1565" i="5"/>
  <c r="M1565" i="5"/>
  <c r="I1565" i="5"/>
  <c r="L1565" i="5" s="1"/>
  <c r="P1565" i="5" s="1"/>
  <c r="P1564" i="5"/>
  <c r="O1564" i="5"/>
  <c r="M1564" i="5"/>
  <c r="I1564" i="5"/>
  <c r="L1564" i="5" s="1"/>
  <c r="O1563" i="5"/>
  <c r="M1563" i="5"/>
  <c r="I1563" i="5"/>
  <c r="L1563" i="5" s="1"/>
  <c r="P1563" i="5" s="1"/>
  <c r="O1562" i="5"/>
  <c r="M1562" i="5"/>
  <c r="L1562" i="5"/>
  <c r="P1562" i="5" s="1"/>
  <c r="I1562" i="5"/>
  <c r="O1561" i="5"/>
  <c r="M1561" i="5"/>
  <c r="I1561" i="5"/>
  <c r="L1561" i="5" s="1"/>
  <c r="P1561" i="5" s="1"/>
  <c r="P1560" i="5"/>
  <c r="O1560" i="5"/>
  <c r="M1560" i="5"/>
  <c r="I1560" i="5"/>
  <c r="L1560" i="5" s="1"/>
  <c r="O1559" i="5"/>
  <c r="M1559" i="5"/>
  <c r="I1559" i="5"/>
  <c r="L1559" i="5" s="1"/>
  <c r="P1559" i="5" s="1"/>
  <c r="O1558" i="5"/>
  <c r="M1558" i="5"/>
  <c r="L1558" i="5"/>
  <c r="P1558" i="5" s="1"/>
  <c r="I1558" i="5"/>
  <c r="O1557" i="5"/>
  <c r="M1557" i="5"/>
  <c r="I1557" i="5"/>
  <c r="L1557" i="5" s="1"/>
  <c r="P1557" i="5" s="1"/>
  <c r="P1556" i="5"/>
  <c r="O1556" i="5"/>
  <c r="M1556" i="5"/>
  <c r="I1556" i="5"/>
  <c r="L1556" i="5" s="1"/>
  <c r="O1555" i="5"/>
  <c r="M1555" i="5"/>
  <c r="I1555" i="5"/>
  <c r="L1555" i="5" s="1"/>
  <c r="P1555" i="5" s="1"/>
  <c r="O1554" i="5"/>
  <c r="M1554" i="5"/>
  <c r="L1554" i="5"/>
  <c r="P1554" i="5" s="1"/>
  <c r="I1554" i="5"/>
  <c r="O1553" i="5"/>
  <c r="M1553" i="5"/>
  <c r="I1553" i="5"/>
  <c r="L1553" i="5" s="1"/>
  <c r="P1553" i="5" s="1"/>
  <c r="P1552" i="5"/>
  <c r="O1552" i="5"/>
  <c r="M1552" i="5"/>
  <c r="I1552" i="5"/>
  <c r="L1552" i="5" s="1"/>
  <c r="O1551" i="5"/>
  <c r="M1551" i="5"/>
  <c r="I1551" i="5"/>
  <c r="L1551" i="5" s="1"/>
  <c r="P1551" i="5" s="1"/>
  <c r="O1550" i="5"/>
  <c r="M1550" i="5"/>
  <c r="L1550" i="5"/>
  <c r="P1550" i="5" s="1"/>
  <c r="I1550" i="5"/>
  <c r="O1549" i="5"/>
  <c r="M1549" i="5"/>
  <c r="I1549" i="5"/>
  <c r="L1549" i="5" s="1"/>
  <c r="P1549" i="5" s="1"/>
  <c r="P1548" i="5"/>
  <c r="O1548" i="5"/>
  <c r="M1548" i="5"/>
  <c r="I1548" i="5"/>
  <c r="L1548" i="5" s="1"/>
  <c r="O1547" i="5"/>
  <c r="M1547" i="5"/>
  <c r="I1547" i="5"/>
  <c r="L1547" i="5" s="1"/>
  <c r="P1547" i="5" s="1"/>
  <c r="O1546" i="5"/>
  <c r="M1546" i="5"/>
  <c r="L1546" i="5"/>
  <c r="P1546" i="5" s="1"/>
  <c r="I1546" i="5"/>
  <c r="O1545" i="5"/>
  <c r="M1545" i="5"/>
  <c r="I1545" i="5"/>
  <c r="L1545" i="5" s="1"/>
  <c r="P1545" i="5" s="1"/>
  <c r="P1544" i="5"/>
  <c r="O1544" i="5"/>
  <c r="M1544" i="5"/>
  <c r="I1544" i="5"/>
  <c r="L1544" i="5" s="1"/>
  <c r="O1543" i="5"/>
  <c r="M1543" i="5"/>
  <c r="I1543" i="5"/>
  <c r="L1543" i="5" s="1"/>
  <c r="P1543" i="5" s="1"/>
  <c r="O1542" i="5"/>
  <c r="M1542" i="5"/>
  <c r="L1542" i="5"/>
  <c r="P1542" i="5" s="1"/>
  <c r="I1542" i="5"/>
  <c r="O1541" i="5"/>
  <c r="M1541" i="5"/>
  <c r="I1541" i="5"/>
  <c r="L1541" i="5" s="1"/>
  <c r="P1541" i="5" s="1"/>
  <c r="P1540" i="5"/>
  <c r="O1540" i="5"/>
  <c r="M1540" i="5"/>
  <c r="I1540" i="5"/>
  <c r="L1540" i="5" s="1"/>
  <c r="O1539" i="5"/>
  <c r="M1539" i="5"/>
  <c r="I1539" i="5"/>
  <c r="L1539" i="5" s="1"/>
  <c r="P1539" i="5" s="1"/>
  <c r="O1538" i="5"/>
  <c r="M1538" i="5"/>
  <c r="L1538" i="5"/>
  <c r="P1538" i="5" s="1"/>
  <c r="I1538" i="5"/>
  <c r="O1537" i="5"/>
  <c r="M1537" i="5"/>
  <c r="I1537" i="5"/>
  <c r="L1537" i="5" s="1"/>
  <c r="P1537" i="5" s="1"/>
  <c r="P1536" i="5"/>
  <c r="O1536" i="5"/>
  <c r="M1536" i="5"/>
  <c r="I1536" i="5"/>
  <c r="L1536" i="5" s="1"/>
  <c r="O1535" i="5"/>
  <c r="M1535" i="5"/>
  <c r="I1535" i="5"/>
  <c r="L1535" i="5" s="1"/>
  <c r="P1535" i="5" s="1"/>
  <c r="O1534" i="5"/>
  <c r="M1534" i="5"/>
  <c r="L1534" i="5"/>
  <c r="P1534" i="5" s="1"/>
  <c r="I1534" i="5"/>
  <c r="O1533" i="5"/>
  <c r="M1533" i="5"/>
  <c r="I1533" i="5"/>
  <c r="L1533" i="5" s="1"/>
  <c r="P1533" i="5" s="1"/>
  <c r="P1532" i="5"/>
  <c r="O1532" i="5"/>
  <c r="M1532" i="5"/>
  <c r="I1532" i="5"/>
  <c r="L1532" i="5" s="1"/>
  <c r="O1531" i="5"/>
  <c r="M1531" i="5"/>
  <c r="I1531" i="5"/>
  <c r="L1531" i="5" s="1"/>
  <c r="P1531" i="5" s="1"/>
  <c r="O1530" i="5"/>
  <c r="M1530" i="5"/>
  <c r="L1530" i="5"/>
  <c r="P1530" i="5" s="1"/>
  <c r="I1530" i="5"/>
  <c r="O1529" i="5"/>
  <c r="M1529" i="5"/>
  <c r="I1529" i="5"/>
  <c r="L1529" i="5" s="1"/>
  <c r="P1529" i="5" s="1"/>
  <c r="P1528" i="5"/>
  <c r="O1528" i="5"/>
  <c r="M1528" i="5"/>
  <c r="I1528" i="5"/>
  <c r="L1528" i="5" s="1"/>
  <c r="O1527" i="5"/>
  <c r="M1527" i="5"/>
  <c r="I1527" i="5"/>
  <c r="L1527" i="5" s="1"/>
  <c r="P1527" i="5" s="1"/>
  <c r="O1526" i="5"/>
  <c r="M1526" i="5"/>
  <c r="L1526" i="5"/>
  <c r="P1526" i="5" s="1"/>
  <c r="I1526" i="5"/>
  <c r="O1525" i="5"/>
  <c r="M1525" i="5"/>
  <c r="I1525" i="5"/>
  <c r="L1525" i="5" s="1"/>
  <c r="P1525" i="5" s="1"/>
  <c r="P1524" i="5"/>
  <c r="O1524" i="5"/>
  <c r="M1524" i="5"/>
  <c r="I1524" i="5"/>
  <c r="L1524" i="5" s="1"/>
  <c r="O1523" i="5"/>
  <c r="M1523" i="5"/>
  <c r="I1523" i="5"/>
  <c r="L1523" i="5" s="1"/>
  <c r="P1523" i="5" s="1"/>
  <c r="O1522" i="5"/>
  <c r="M1522" i="5"/>
  <c r="L1522" i="5"/>
  <c r="P1522" i="5" s="1"/>
  <c r="I1522" i="5"/>
  <c r="O1521" i="5"/>
  <c r="M1521" i="5"/>
  <c r="I1521" i="5"/>
  <c r="L1521" i="5" s="1"/>
  <c r="P1521" i="5" s="1"/>
  <c r="P1520" i="5"/>
  <c r="O1520" i="5"/>
  <c r="M1520" i="5"/>
  <c r="I1520" i="5"/>
  <c r="L1520" i="5" s="1"/>
  <c r="O1519" i="5"/>
  <c r="M1519" i="5"/>
  <c r="I1519" i="5"/>
  <c r="L1519" i="5" s="1"/>
  <c r="P1519" i="5" s="1"/>
  <c r="O1518" i="5"/>
  <c r="M1518" i="5"/>
  <c r="L1518" i="5"/>
  <c r="P1518" i="5" s="1"/>
  <c r="I1518" i="5"/>
  <c r="O1517" i="5"/>
  <c r="M1517" i="5"/>
  <c r="I1517" i="5"/>
  <c r="L1517" i="5" s="1"/>
  <c r="P1517" i="5" s="1"/>
  <c r="P1516" i="5"/>
  <c r="O1516" i="5"/>
  <c r="M1516" i="5"/>
  <c r="I1516" i="5"/>
  <c r="L1516" i="5" s="1"/>
  <c r="P1515" i="5"/>
  <c r="O1515" i="5"/>
  <c r="M1515" i="5"/>
  <c r="I1515" i="5"/>
  <c r="L1515" i="5" s="1"/>
  <c r="O1514" i="5"/>
  <c r="M1514" i="5"/>
  <c r="L1514" i="5"/>
  <c r="P1514" i="5" s="1"/>
  <c r="I1514" i="5"/>
  <c r="O1513" i="5"/>
  <c r="M1513" i="5"/>
  <c r="I1513" i="5"/>
  <c r="L1513" i="5" s="1"/>
  <c r="P1513" i="5" s="1"/>
  <c r="P1512" i="5"/>
  <c r="O1512" i="5"/>
  <c r="M1512" i="5"/>
  <c r="I1512" i="5"/>
  <c r="L1512" i="5" s="1"/>
  <c r="O1511" i="5"/>
  <c r="M1511" i="5"/>
  <c r="I1511" i="5"/>
  <c r="L1511" i="5" s="1"/>
  <c r="P1511" i="5" s="1"/>
  <c r="O1510" i="5"/>
  <c r="M1510" i="5"/>
  <c r="L1510" i="5"/>
  <c r="P1510" i="5" s="1"/>
  <c r="I1510" i="5"/>
  <c r="O1509" i="5"/>
  <c r="M1509" i="5"/>
  <c r="I1509" i="5"/>
  <c r="L1509" i="5" s="1"/>
  <c r="P1509" i="5" s="1"/>
  <c r="P1508" i="5"/>
  <c r="O1508" i="5"/>
  <c r="M1508" i="5"/>
  <c r="I1508" i="5"/>
  <c r="L1508" i="5" s="1"/>
  <c r="O1507" i="5"/>
  <c r="M1507" i="5"/>
  <c r="I1507" i="5"/>
  <c r="L1507" i="5" s="1"/>
  <c r="P1507" i="5" s="1"/>
  <c r="O1506" i="5"/>
  <c r="M1506" i="5"/>
  <c r="L1506" i="5"/>
  <c r="P1506" i="5" s="1"/>
  <c r="I1506" i="5"/>
  <c r="O1505" i="5"/>
  <c r="M1505" i="5"/>
  <c r="I1505" i="5"/>
  <c r="L1505" i="5" s="1"/>
  <c r="P1505" i="5" s="1"/>
  <c r="P1504" i="5"/>
  <c r="O1504" i="5"/>
  <c r="M1504" i="5"/>
  <c r="I1504" i="5"/>
  <c r="L1504" i="5" s="1"/>
  <c r="O1503" i="5"/>
  <c r="M1503" i="5"/>
  <c r="I1503" i="5"/>
  <c r="L1503" i="5" s="1"/>
  <c r="P1503" i="5" s="1"/>
  <c r="O1502" i="5"/>
  <c r="M1502" i="5"/>
  <c r="L1502" i="5"/>
  <c r="P1502" i="5" s="1"/>
  <c r="I1502" i="5"/>
  <c r="O1501" i="5"/>
  <c r="M1501" i="5"/>
  <c r="I1501" i="5"/>
  <c r="L1501" i="5" s="1"/>
  <c r="P1501" i="5" s="1"/>
  <c r="P1500" i="5"/>
  <c r="O1500" i="5"/>
  <c r="M1500" i="5"/>
  <c r="I1500" i="5"/>
  <c r="L1500" i="5" s="1"/>
  <c r="P1499" i="5"/>
  <c r="O1499" i="5"/>
  <c r="M1499" i="5"/>
  <c r="I1499" i="5"/>
  <c r="L1499" i="5" s="1"/>
  <c r="O1498" i="5"/>
  <c r="M1498" i="5"/>
  <c r="L1498" i="5"/>
  <c r="P1498" i="5" s="1"/>
  <c r="I1498" i="5"/>
  <c r="O1497" i="5"/>
  <c r="M1497" i="5"/>
  <c r="I1497" i="5"/>
  <c r="L1497" i="5" s="1"/>
  <c r="P1497" i="5" s="1"/>
  <c r="P1496" i="5"/>
  <c r="O1496" i="5"/>
  <c r="M1496" i="5"/>
  <c r="I1496" i="5"/>
  <c r="L1496" i="5" s="1"/>
  <c r="O1495" i="5"/>
  <c r="M1495" i="5"/>
  <c r="I1495" i="5"/>
  <c r="L1495" i="5" s="1"/>
  <c r="P1495" i="5" s="1"/>
  <c r="O1494" i="5"/>
  <c r="M1494" i="5"/>
  <c r="L1494" i="5"/>
  <c r="P1494" i="5" s="1"/>
  <c r="I1494" i="5"/>
  <c r="O1493" i="5"/>
  <c r="M1493" i="5"/>
  <c r="I1493" i="5"/>
  <c r="L1493" i="5" s="1"/>
  <c r="P1493" i="5" s="1"/>
  <c r="P1492" i="5"/>
  <c r="O1492" i="5"/>
  <c r="M1492" i="5"/>
  <c r="I1492" i="5"/>
  <c r="L1492" i="5" s="1"/>
  <c r="O1491" i="5"/>
  <c r="M1491" i="5"/>
  <c r="I1491" i="5"/>
  <c r="L1491" i="5" s="1"/>
  <c r="P1491" i="5" s="1"/>
  <c r="O1490" i="5"/>
  <c r="M1490" i="5"/>
  <c r="L1490" i="5"/>
  <c r="P1490" i="5" s="1"/>
  <c r="I1490" i="5"/>
  <c r="O1489" i="5"/>
  <c r="M1489" i="5"/>
  <c r="I1489" i="5"/>
  <c r="L1489" i="5" s="1"/>
  <c r="P1489" i="5" s="1"/>
  <c r="P1488" i="5"/>
  <c r="O1488" i="5"/>
  <c r="M1488" i="5"/>
  <c r="I1488" i="5"/>
  <c r="L1488" i="5" s="1"/>
  <c r="P1487" i="5"/>
  <c r="O1487" i="5"/>
  <c r="M1487" i="5"/>
  <c r="I1487" i="5"/>
  <c r="L1487" i="5" s="1"/>
  <c r="O1486" i="5"/>
  <c r="M1486" i="5"/>
  <c r="L1486" i="5"/>
  <c r="P1486" i="5" s="1"/>
  <c r="I1486" i="5"/>
  <c r="O1485" i="5"/>
  <c r="M1485" i="5"/>
  <c r="I1485" i="5"/>
  <c r="L1485" i="5" s="1"/>
  <c r="P1485" i="5" s="1"/>
  <c r="P1484" i="5"/>
  <c r="O1484" i="5"/>
  <c r="M1484" i="5"/>
  <c r="I1484" i="5"/>
  <c r="L1484" i="5" s="1"/>
  <c r="P1483" i="5"/>
  <c r="O1483" i="5"/>
  <c r="M1483" i="5"/>
  <c r="I1483" i="5"/>
  <c r="L1483" i="5" s="1"/>
  <c r="O1482" i="5"/>
  <c r="M1482" i="5"/>
  <c r="L1482" i="5"/>
  <c r="P1482" i="5" s="1"/>
  <c r="I1482" i="5"/>
  <c r="O1481" i="5"/>
  <c r="M1481" i="5"/>
  <c r="I1481" i="5"/>
  <c r="L1481" i="5" s="1"/>
  <c r="P1481" i="5" s="1"/>
  <c r="P1480" i="5"/>
  <c r="O1480" i="5"/>
  <c r="M1480" i="5"/>
  <c r="I1480" i="5"/>
  <c r="L1480" i="5" s="1"/>
  <c r="O1479" i="5"/>
  <c r="M1479" i="5"/>
  <c r="I1479" i="5"/>
  <c r="L1479" i="5" s="1"/>
  <c r="P1479" i="5" s="1"/>
  <c r="O1478" i="5"/>
  <c r="M1478" i="5"/>
  <c r="L1478" i="5"/>
  <c r="P1478" i="5" s="1"/>
  <c r="I1478" i="5"/>
  <c r="O1477" i="5"/>
  <c r="M1477" i="5"/>
  <c r="I1477" i="5"/>
  <c r="L1477" i="5" s="1"/>
  <c r="P1477" i="5" s="1"/>
  <c r="P1476" i="5"/>
  <c r="O1476" i="5"/>
  <c r="M1476" i="5"/>
  <c r="I1476" i="5"/>
  <c r="L1476" i="5" s="1"/>
  <c r="O1475" i="5"/>
  <c r="M1475" i="5"/>
  <c r="I1475" i="5"/>
  <c r="L1475" i="5" s="1"/>
  <c r="P1475" i="5" s="1"/>
  <c r="O1474" i="5"/>
  <c r="M1474" i="5"/>
  <c r="L1474" i="5"/>
  <c r="P1474" i="5" s="1"/>
  <c r="I1474" i="5"/>
  <c r="O1473" i="5"/>
  <c r="M1473" i="5"/>
  <c r="I1473" i="5"/>
  <c r="L1473" i="5" s="1"/>
  <c r="P1473" i="5" s="1"/>
  <c r="P1472" i="5"/>
  <c r="O1472" i="5"/>
  <c r="M1472" i="5"/>
  <c r="I1472" i="5"/>
  <c r="L1472" i="5" s="1"/>
  <c r="O1471" i="5"/>
  <c r="M1471" i="5"/>
  <c r="I1471" i="5"/>
  <c r="L1471" i="5" s="1"/>
  <c r="P1471" i="5" s="1"/>
  <c r="O1470" i="5"/>
  <c r="M1470" i="5"/>
  <c r="L1470" i="5"/>
  <c r="P1470" i="5" s="1"/>
  <c r="I1470" i="5"/>
  <c r="O1469" i="5"/>
  <c r="M1469" i="5"/>
  <c r="I1469" i="5"/>
  <c r="L1469" i="5" s="1"/>
  <c r="P1469" i="5" s="1"/>
  <c r="P1468" i="5"/>
  <c r="O1468" i="5"/>
  <c r="M1468" i="5"/>
  <c r="I1468" i="5"/>
  <c r="L1468" i="5" s="1"/>
  <c r="P1467" i="5"/>
  <c r="O1467" i="5"/>
  <c r="M1467" i="5"/>
  <c r="I1467" i="5"/>
  <c r="L1467" i="5" s="1"/>
  <c r="O1466" i="5"/>
  <c r="M1466" i="5"/>
  <c r="L1466" i="5"/>
  <c r="P1466" i="5" s="1"/>
  <c r="I1466" i="5"/>
  <c r="O1465" i="5"/>
  <c r="M1465" i="5"/>
  <c r="I1465" i="5"/>
  <c r="L1465" i="5" s="1"/>
  <c r="P1465" i="5" s="1"/>
  <c r="P1464" i="5"/>
  <c r="O1464" i="5"/>
  <c r="M1464" i="5"/>
  <c r="I1464" i="5"/>
  <c r="L1464" i="5" s="1"/>
  <c r="O1463" i="5"/>
  <c r="M1463" i="5"/>
  <c r="I1463" i="5"/>
  <c r="L1463" i="5" s="1"/>
  <c r="P1463" i="5" s="1"/>
  <c r="O1462" i="5"/>
  <c r="M1462" i="5"/>
  <c r="L1462" i="5"/>
  <c r="P1462" i="5" s="1"/>
  <c r="I1462" i="5"/>
  <c r="O1461" i="5"/>
  <c r="M1461" i="5"/>
  <c r="I1461" i="5"/>
  <c r="L1461" i="5" s="1"/>
  <c r="P1461" i="5" s="1"/>
  <c r="P1460" i="5"/>
  <c r="O1460" i="5"/>
  <c r="M1460" i="5"/>
  <c r="I1460" i="5"/>
  <c r="L1460" i="5" s="1"/>
  <c r="O1459" i="5"/>
  <c r="M1459" i="5"/>
  <c r="I1459" i="5"/>
  <c r="L1459" i="5" s="1"/>
  <c r="P1459" i="5" s="1"/>
  <c r="O1458" i="5"/>
  <c r="M1458" i="5"/>
  <c r="L1458" i="5"/>
  <c r="P1458" i="5" s="1"/>
  <c r="I1458" i="5"/>
  <c r="O1457" i="5"/>
  <c r="M1457" i="5"/>
  <c r="I1457" i="5"/>
  <c r="L1457" i="5" s="1"/>
  <c r="P1457" i="5" s="1"/>
  <c r="P1456" i="5"/>
  <c r="O1456" i="5"/>
  <c r="M1456" i="5"/>
  <c r="I1456" i="5"/>
  <c r="L1456" i="5" s="1"/>
  <c r="P1455" i="5"/>
  <c r="O1455" i="5"/>
  <c r="M1455" i="5"/>
  <c r="I1455" i="5"/>
  <c r="L1455" i="5" s="1"/>
  <c r="O1454" i="5"/>
  <c r="M1454" i="5"/>
  <c r="L1454" i="5"/>
  <c r="P1454" i="5" s="1"/>
  <c r="I1454" i="5"/>
  <c r="O1453" i="5"/>
  <c r="M1453" i="5"/>
  <c r="I1453" i="5"/>
  <c r="L1453" i="5" s="1"/>
  <c r="P1453" i="5" s="1"/>
  <c r="P1452" i="5"/>
  <c r="O1452" i="5"/>
  <c r="M1452" i="5"/>
  <c r="I1452" i="5"/>
  <c r="L1452" i="5" s="1"/>
  <c r="P1451" i="5"/>
  <c r="O1451" i="5"/>
  <c r="M1451" i="5"/>
  <c r="I1451" i="5"/>
  <c r="L1451" i="5" s="1"/>
  <c r="O1450" i="5"/>
  <c r="M1450" i="5"/>
  <c r="L1450" i="5"/>
  <c r="P1450" i="5" s="1"/>
  <c r="I1450" i="5"/>
  <c r="O1449" i="5"/>
  <c r="M1449" i="5"/>
  <c r="I1449" i="5"/>
  <c r="L1449" i="5" s="1"/>
  <c r="P1449" i="5" s="1"/>
  <c r="P1448" i="5"/>
  <c r="O1448" i="5"/>
  <c r="M1448" i="5"/>
  <c r="I1448" i="5"/>
  <c r="L1448" i="5" s="1"/>
  <c r="O1447" i="5"/>
  <c r="M1447" i="5"/>
  <c r="I1447" i="5"/>
  <c r="L1447" i="5" s="1"/>
  <c r="P1447" i="5" s="1"/>
  <c r="O1446" i="5"/>
  <c r="M1446" i="5"/>
  <c r="L1446" i="5"/>
  <c r="P1446" i="5" s="1"/>
  <c r="I1446" i="5"/>
  <c r="O1445" i="5"/>
  <c r="M1445" i="5"/>
  <c r="I1445" i="5"/>
  <c r="L1445" i="5" s="1"/>
  <c r="P1445" i="5" s="1"/>
  <c r="P1444" i="5"/>
  <c r="O1444" i="5"/>
  <c r="M1444" i="5"/>
  <c r="I1444" i="5"/>
  <c r="L1444" i="5" s="1"/>
  <c r="O1443" i="5"/>
  <c r="M1443" i="5"/>
  <c r="I1443" i="5"/>
  <c r="L1443" i="5" s="1"/>
  <c r="P1443" i="5" s="1"/>
  <c r="O1442" i="5"/>
  <c r="M1442" i="5"/>
  <c r="L1442" i="5"/>
  <c r="P1442" i="5" s="1"/>
  <c r="I1442" i="5"/>
  <c r="O1441" i="5"/>
  <c r="M1441" i="5"/>
  <c r="I1441" i="5"/>
  <c r="L1441" i="5" s="1"/>
  <c r="P1441" i="5" s="1"/>
  <c r="P1440" i="5"/>
  <c r="O1440" i="5"/>
  <c r="M1440" i="5"/>
  <c r="I1440" i="5"/>
  <c r="L1440" i="5" s="1"/>
  <c r="O1439" i="5"/>
  <c r="M1439" i="5"/>
  <c r="I1439" i="5"/>
  <c r="L1439" i="5" s="1"/>
  <c r="P1439" i="5" s="1"/>
  <c r="O1438" i="5"/>
  <c r="M1438" i="5"/>
  <c r="L1438" i="5"/>
  <c r="P1438" i="5" s="1"/>
  <c r="I1438" i="5"/>
  <c r="O1437" i="5"/>
  <c r="M1437" i="5"/>
  <c r="I1437" i="5"/>
  <c r="L1437" i="5" s="1"/>
  <c r="P1437" i="5" s="1"/>
  <c r="P1436" i="5"/>
  <c r="O1436" i="5"/>
  <c r="M1436" i="5"/>
  <c r="I1436" i="5"/>
  <c r="L1436" i="5" s="1"/>
  <c r="P1435" i="5"/>
  <c r="O1435" i="5"/>
  <c r="M1435" i="5"/>
  <c r="I1435" i="5"/>
  <c r="L1435" i="5" s="1"/>
  <c r="O1434" i="5"/>
  <c r="M1434" i="5"/>
  <c r="L1434" i="5"/>
  <c r="P1434" i="5" s="1"/>
  <c r="I1434" i="5"/>
  <c r="O1433" i="5"/>
  <c r="M1433" i="5"/>
  <c r="I1433" i="5"/>
  <c r="L1433" i="5" s="1"/>
  <c r="P1433" i="5" s="1"/>
  <c r="P1432" i="5"/>
  <c r="O1432" i="5"/>
  <c r="M1432" i="5"/>
  <c r="I1432" i="5"/>
  <c r="L1432" i="5" s="1"/>
  <c r="O1431" i="5"/>
  <c r="M1431" i="5"/>
  <c r="I1431" i="5"/>
  <c r="L1431" i="5" s="1"/>
  <c r="P1431" i="5" s="1"/>
  <c r="O1430" i="5"/>
  <c r="M1430" i="5"/>
  <c r="L1430" i="5"/>
  <c r="P1430" i="5" s="1"/>
  <c r="I1430" i="5"/>
  <c r="O1429" i="5"/>
  <c r="M1429" i="5"/>
  <c r="I1429" i="5"/>
  <c r="L1429" i="5" s="1"/>
  <c r="P1429" i="5" s="1"/>
  <c r="P1428" i="5"/>
  <c r="O1428" i="5"/>
  <c r="M1428" i="5"/>
  <c r="I1428" i="5"/>
  <c r="L1428" i="5" s="1"/>
  <c r="O1427" i="5"/>
  <c r="M1427" i="5"/>
  <c r="I1427" i="5"/>
  <c r="L1427" i="5" s="1"/>
  <c r="P1427" i="5" s="1"/>
  <c r="O1426" i="5"/>
  <c r="M1426" i="5"/>
  <c r="L1426" i="5"/>
  <c r="P1426" i="5" s="1"/>
  <c r="I1426" i="5"/>
  <c r="O1425" i="5"/>
  <c r="M1425" i="5"/>
  <c r="I1425" i="5"/>
  <c r="L1425" i="5" s="1"/>
  <c r="P1425" i="5" s="1"/>
  <c r="P1424" i="5"/>
  <c r="O1424" i="5"/>
  <c r="M1424" i="5"/>
  <c r="I1424" i="5"/>
  <c r="L1424" i="5" s="1"/>
  <c r="P1423" i="5"/>
  <c r="O1423" i="5"/>
  <c r="M1423" i="5"/>
  <c r="I1423" i="5"/>
  <c r="L1423" i="5" s="1"/>
  <c r="O1422" i="5"/>
  <c r="M1422" i="5"/>
  <c r="L1422" i="5"/>
  <c r="P1422" i="5" s="1"/>
  <c r="I1422" i="5"/>
  <c r="O1421" i="5"/>
  <c r="M1421" i="5"/>
  <c r="I1421" i="5"/>
  <c r="L1421" i="5" s="1"/>
  <c r="P1421" i="5" s="1"/>
  <c r="P1420" i="5"/>
  <c r="O1420" i="5"/>
  <c r="M1420" i="5"/>
  <c r="I1420" i="5"/>
  <c r="L1420" i="5" s="1"/>
  <c r="P1419" i="5"/>
  <c r="O1419" i="5"/>
  <c r="M1419" i="5"/>
  <c r="I1419" i="5"/>
  <c r="L1419" i="5" s="1"/>
  <c r="O1418" i="5"/>
  <c r="M1418" i="5"/>
  <c r="L1418" i="5"/>
  <c r="P1418" i="5" s="1"/>
  <c r="I1418" i="5"/>
  <c r="O1417" i="5"/>
  <c r="M1417" i="5"/>
  <c r="I1417" i="5"/>
  <c r="L1417" i="5" s="1"/>
  <c r="P1417" i="5" s="1"/>
  <c r="P1416" i="5"/>
  <c r="O1416" i="5"/>
  <c r="M1416" i="5"/>
  <c r="I1416" i="5"/>
  <c r="L1416" i="5" s="1"/>
  <c r="O1415" i="5"/>
  <c r="M1415" i="5"/>
  <c r="I1415" i="5"/>
  <c r="L1415" i="5" s="1"/>
  <c r="P1415" i="5" s="1"/>
  <c r="O1414" i="5"/>
  <c r="M1414" i="5"/>
  <c r="L1414" i="5"/>
  <c r="P1414" i="5" s="1"/>
  <c r="I1414" i="5"/>
  <c r="O1413" i="5"/>
  <c r="M1413" i="5"/>
  <c r="I1413" i="5"/>
  <c r="L1413" i="5" s="1"/>
  <c r="P1413" i="5" s="1"/>
  <c r="P1412" i="5"/>
  <c r="O1412" i="5"/>
  <c r="M1412" i="5"/>
  <c r="I1412" i="5"/>
  <c r="L1412" i="5" s="1"/>
  <c r="O1411" i="5"/>
  <c r="M1411" i="5"/>
  <c r="I1411" i="5"/>
  <c r="L1411" i="5" s="1"/>
  <c r="P1411" i="5" s="1"/>
  <c r="O1410" i="5"/>
  <c r="M1410" i="5"/>
  <c r="L1410" i="5"/>
  <c r="P1410" i="5" s="1"/>
  <c r="I1410" i="5"/>
  <c r="O1409" i="5"/>
  <c r="M1409" i="5"/>
  <c r="I1409" i="5"/>
  <c r="L1409" i="5" s="1"/>
  <c r="P1409" i="5" s="1"/>
  <c r="P1408" i="5"/>
  <c r="O1408" i="5"/>
  <c r="M1408" i="5"/>
  <c r="I1408" i="5"/>
  <c r="L1408" i="5" s="1"/>
  <c r="O1407" i="5"/>
  <c r="M1407" i="5"/>
  <c r="I1407" i="5"/>
  <c r="L1407" i="5" s="1"/>
  <c r="P1407" i="5" s="1"/>
  <c r="O1406" i="5"/>
  <c r="M1406" i="5"/>
  <c r="L1406" i="5"/>
  <c r="P1406" i="5" s="1"/>
  <c r="I1406" i="5"/>
  <c r="O1405" i="5"/>
  <c r="M1405" i="5"/>
  <c r="I1405" i="5"/>
  <c r="L1405" i="5" s="1"/>
  <c r="P1405" i="5" s="1"/>
  <c r="P1404" i="5"/>
  <c r="O1404" i="5"/>
  <c r="M1404" i="5"/>
  <c r="I1404" i="5"/>
  <c r="L1404" i="5" s="1"/>
  <c r="P1403" i="5"/>
  <c r="O1403" i="5"/>
  <c r="M1403" i="5"/>
  <c r="I1403" i="5"/>
  <c r="L1403" i="5" s="1"/>
  <c r="O1402" i="5"/>
  <c r="M1402" i="5"/>
  <c r="L1402" i="5"/>
  <c r="P1402" i="5" s="1"/>
  <c r="I1402" i="5"/>
  <c r="O1401" i="5"/>
  <c r="M1401" i="5"/>
  <c r="I1401" i="5"/>
  <c r="L1401" i="5" s="1"/>
  <c r="P1401" i="5" s="1"/>
  <c r="P1400" i="5"/>
  <c r="O1400" i="5"/>
  <c r="M1400" i="5"/>
  <c r="I1400" i="5"/>
  <c r="L1400" i="5" s="1"/>
  <c r="O1399" i="5"/>
  <c r="M1399" i="5"/>
  <c r="I1399" i="5"/>
  <c r="L1399" i="5" s="1"/>
  <c r="P1399" i="5" s="1"/>
  <c r="O1398" i="5"/>
  <c r="M1398" i="5"/>
  <c r="L1398" i="5"/>
  <c r="P1398" i="5" s="1"/>
  <c r="I1398" i="5"/>
  <c r="O1397" i="5"/>
  <c r="M1397" i="5"/>
  <c r="I1397" i="5"/>
  <c r="L1397" i="5" s="1"/>
  <c r="P1397" i="5" s="1"/>
  <c r="P1396" i="5"/>
  <c r="O1396" i="5"/>
  <c r="M1396" i="5"/>
  <c r="I1396" i="5"/>
  <c r="L1396" i="5" s="1"/>
  <c r="O1395" i="5"/>
  <c r="M1395" i="5"/>
  <c r="I1395" i="5"/>
  <c r="L1395" i="5" s="1"/>
  <c r="P1395" i="5" s="1"/>
  <c r="O1394" i="5"/>
  <c r="M1394" i="5"/>
  <c r="L1394" i="5"/>
  <c r="P1394" i="5" s="1"/>
  <c r="I1394" i="5"/>
  <c r="O1393" i="5"/>
  <c r="M1393" i="5"/>
  <c r="I1393" i="5"/>
  <c r="L1393" i="5" s="1"/>
  <c r="P1393" i="5" s="1"/>
  <c r="P1392" i="5"/>
  <c r="O1392" i="5"/>
  <c r="M1392" i="5"/>
  <c r="I1392" i="5"/>
  <c r="L1392" i="5" s="1"/>
  <c r="P1391" i="5"/>
  <c r="O1391" i="5"/>
  <c r="M1391" i="5"/>
  <c r="I1391" i="5"/>
  <c r="L1391" i="5" s="1"/>
  <c r="O1390" i="5"/>
  <c r="M1390" i="5"/>
  <c r="L1390" i="5"/>
  <c r="P1390" i="5" s="1"/>
  <c r="I1390" i="5"/>
  <c r="O1389" i="5"/>
  <c r="M1389" i="5"/>
  <c r="I1389" i="5"/>
  <c r="L1389" i="5" s="1"/>
  <c r="P1389" i="5" s="1"/>
  <c r="P1388" i="5"/>
  <c r="O1388" i="5"/>
  <c r="M1388" i="5"/>
  <c r="I1388" i="5"/>
  <c r="L1388" i="5" s="1"/>
  <c r="P1387" i="5"/>
  <c r="O1387" i="5"/>
  <c r="M1387" i="5"/>
  <c r="I1387" i="5"/>
  <c r="L1387" i="5" s="1"/>
  <c r="O1386" i="5"/>
  <c r="M1386" i="5"/>
  <c r="L1386" i="5"/>
  <c r="P1386" i="5" s="1"/>
  <c r="I1386" i="5"/>
  <c r="O1385" i="5"/>
  <c r="M1385" i="5"/>
  <c r="I1385" i="5"/>
  <c r="L1385" i="5" s="1"/>
  <c r="P1385" i="5" s="1"/>
  <c r="P1384" i="5"/>
  <c r="O1384" i="5"/>
  <c r="M1384" i="5"/>
  <c r="I1384" i="5"/>
  <c r="L1384" i="5" s="1"/>
  <c r="O1383" i="5"/>
  <c r="M1383" i="5"/>
  <c r="I1383" i="5"/>
  <c r="L1383" i="5" s="1"/>
  <c r="P1383" i="5" s="1"/>
  <c r="O1382" i="5"/>
  <c r="M1382" i="5"/>
  <c r="L1382" i="5"/>
  <c r="P1382" i="5" s="1"/>
  <c r="I1382" i="5"/>
  <c r="O1381" i="5"/>
  <c r="M1381" i="5"/>
  <c r="I1381" i="5"/>
  <c r="L1381" i="5" s="1"/>
  <c r="P1381" i="5" s="1"/>
  <c r="P1380" i="5"/>
  <c r="O1380" i="5"/>
  <c r="M1380" i="5"/>
  <c r="I1380" i="5"/>
  <c r="L1380" i="5" s="1"/>
  <c r="O1379" i="5"/>
  <c r="M1379" i="5"/>
  <c r="I1379" i="5"/>
  <c r="L1379" i="5" s="1"/>
  <c r="P1379" i="5" s="1"/>
  <c r="O1378" i="5"/>
  <c r="M1378" i="5"/>
  <c r="L1378" i="5"/>
  <c r="P1378" i="5" s="1"/>
  <c r="I1378" i="5"/>
  <c r="O1377" i="5"/>
  <c r="M1377" i="5"/>
  <c r="I1377" i="5"/>
  <c r="L1377" i="5" s="1"/>
  <c r="P1377" i="5" s="1"/>
  <c r="P1376" i="5"/>
  <c r="O1376" i="5"/>
  <c r="M1376" i="5"/>
  <c r="I1376" i="5"/>
  <c r="L1376" i="5" s="1"/>
  <c r="O1375" i="5"/>
  <c r="M1375" i="5"/>
  <c r="I1375" i="5"/>
  <c r="L1375" i="5" s="1"/>
  <c r="P1375" i="5" s="1"/>
  <c r="O1374" i="5"/>
  <c r="M1374" i="5"/>
  <c r="L1374" i="5"/>
  <c r="P1374" i="5" s="1"/>
  <c r="I1374" i="5"/>
  <c r="O1373" i="5"/>
  <c r="M1373" i="5"/>
  <c r="I1373" i="5"/>
  <c r="L1373" i="5" s="1"/>
  <c r="P1373" i="5" s="1"/>
  <c r="P1372" i="5"/>
  <c r="O1372" i="5"/>
  <c r="M1372" i="5"/>
  <c r="I1372" i="5"/>
  <c r="L1372" i="5" s="1"/>
  <c r="P1371" i="5"/>
  <c r="O1371" i="5"/>
  <c r="M1371" i="5"/>
  <c r="I1371" i="5"/>
  <c r="L1371" i="5" s="1"/>
  <c r="O1370" i="5"/>
  <c r="M1370" i="5"/>
  <c r="L1370" i="5"/>
  <c r="P1370" i="5" s="1"/>
  <c r="I1370" i="5"/>
  <c r="O1369" i="5"/>
  <c r="M1369" i="5"/>
  <c r="I1369" i="5"/>
  <c r="L1369" i="5" s="1"/>
  <c r="P1369" i="5" s="1"/>
  <c r="P1368" i="5"/>
  <c r="O1368" i="5"/>
  <c r="M1368" i="5"/>
  <c r="I1368" i="5"/>
  <c r="L1368" i="5" s="1"/>
  <c r="O1367" i="5"/>
  <c r="M1367" i="5"/>
  <c r="I1367" i="5"/>
  <c r="L1367" i="5" s="1"/>
  <c r="P1367" i="5" s="1"/>
  <c r="O1366" i="5"/>
  <c r="M1366" i="5"/>
  <c r="L1366" i="5"/>
  <c r="P1366" i="5" s="1"/>
  <c r="I1366" i="5"/>
  <c r="O1365" i="5"/>
  <c r="M1365" i="5"/>
  <c r="I1365" i="5"/>
  <c r="L1365" i="5" s="1"/>
  <c r="P1365" i="5" s="1"/>
  <c r="P1364" i="5"/>
  <c r="O1364" i="5"/>
  <c r="M1364" i="5"/>
  <c r="I1364" i="5"/>
  <c r="L1364" i="5" s="1"/>
  <c r="O1363" i="5"/>
  <c r="M1363" i="5"/>
  <c r="I1363" i="5"/>
  <c r="L1363" i="5" s="1"/>
  <c r="P1363" i="5" s="1"/>
  <c r="O1362" i="5"/>
  <c r="M1362" i="5"/>
  <c r="L1362" i="5"/>
  <c r="P1362" i="5" s="1"/>
  <c r="I1362" i="5"/>
  <c r="O1361" i="5"/>
  <c r="M1361" i="5"/>
  <c r="I1361" i="5"/>
  <c r="L1361" i="5" s="1"/>
  <c r="P1361" i="5" s="1"/>
  <c r="P1360" i="5"/>
  <c r="O1360" i="5"/>
  <c r="M1360" i="5"/>
  <c r="I1360" i="5"/>
  <c r="L1360" i="5" s="1"/>
  <c r="P1359" i="5"/>
  <c r="O1359" i="5"/>
  <c r="M1359" i="5"/>
  <c r="I1359" i="5"/>
  <c r="L1359" i="5" s="1"/>
  <c r="O1358" i="5"/>
  <c r="M1358" i="5"/>
  <c r="L1358" i="5"/>
  <c r="P1358" i="5" s="1"/>
  <c r="I1358" i="5"/>
  <c r="O1357" i="5"/>
  <c r="M1357" i="5"/>
  <c r="I1357" i="5"/>
  <c r="L1357" i="5" s="1"/>
  <c r="P1357" i="5" s="1"/>
  <c r="P1356" i="5"/>
  <c r="O1356" i="5"/>
  <c r="M1356" i="5"/>
  <c r="I1356" i="5"/>
  <c r="L1356" i="5" s="1"/>
  <c r="P1355" i="5"/>
  <c r="O1355" i="5"/>
  <c r="M1355" i="5"/>
  <c r="I1355" i="5"/>
  <c r="L1355" i="5" s="1"/>
  <c r="O1354" i="5"/>
  <c r="M1354" i="5"/>
  <c r="L1354" i="5"/>
  <c r="P1354" i="5" s="1"/>
  <c r="I1354" i="5"/>
  <c r="O1353" i="5"/>
  <c r="M1353" i="5"/>
  <c r="I1353" i="5"/>
  <c r="L1353" i="5" s="1"/>
  <c r="P1353" i="5" s="1"/>
  <c r="P1352" i="5"/>
  <c r="O1352" i="5"/>
  <c r="M1352" i="5"/>
  <c r="I1352" i="5"/>
  <c r="L1352" i="5" s="1"/>
  <c r="O1351" i="5"/>
  <c r="M1351" i="5"/>
  <c r="I1351" i="5"/>
  <c r="L1351" i="5" s="1"/>
  <c r="P1351" i="5" s="1"/>
  <c r="O1350" i="5"/>
  <c r="M1350" i="5"/>
  <c r="L1350" i="5"/>
  <c r="P1350" i="5" s="1"/>
  <c r="I1350" i="5"/>
  <c r="O1349" i="5"/>
  <c r="M1349" i="5"/>
  <c r="I1349" i="5"/>
  <c r="L1349" i="5" s="1"/>
  <c r="P1349" i="5" s="1"/>
  <c r="P1348" i="5"/>
  <c r="O1348" i="5"/>
  <c r="M1348" i="5"/>
  <c r="I1348" i="5"/>
  <c r="L1348" i="5" s="1"/>
  <c r="O1347" i="5"/>
  <c r="M1347" i="5"/>
  <c r="I1347" i="5"/>
  <c r="L1347" i="5" s="1"/>
  <c r="P1347" i="5" s="1"/>
  <c r="O1346" i="5"/>
  <c r="M1346" i="5"/>
  <c r="L1346" i="5"/>
  <c r="P1346" i="5" s="1"/>
  <c r="I1346" i="5"/>
  <c r="O1345" i="5"/>
  <c r="M1345" i="5"/>
  <c r="I1345" i="5"/>
  <c r="L1345" i="5" s="1"/>
  <c r="P1345" i="5" s="1"/>
  <c r="P1344" i="5"/>
  <c r="O1344" i="5"/>
  <c r="M1344" i="5"/>
  <c r="I1344" i="5"/>
  <c r="L1344" i="5" s="1"/>
  <c r="O1343" i="5"/>
  <c r="M1343" i="5"/>
  <c r="I1343" i="5"/>
  <c r="L1343" i="5" s="1"/>
  <c r="P1343" i="5" s="1"/>
  <c r="O1342" i="5"/>
  <c r="M1342" i="5"/>
  <c r="L1342" i="5"/>
  <c r="P1342" i="5" s="1"/>
  <c r="I1342" i="5"/>
  <c r="O1341" i="5"/>
  <c r="M1341" i="5"/>
  <c r="I1341" i="5"/>
  <c r="L1341" i="5" s="1"/>
  <c r="P1341" i="5" s="1"/>
  <c r="P1340" i="5"/>
  <c r="O1340" i="5"/>
  <c r="M1340" i="5"/>
  <c r="I1340" i="5"/>
  <c r="L1340" i="5" s="1"/>
  <c r="P1339" i="5"/>
  <c r="O1339" i="5"/>
  <c r="M1339" i="5"/>
  <c r="I1339" i="5"/>
  <c r="L1339" i="5" s="1"/>
  <c r="O1338" i="5"/>
  <c r="M1338" i="5"/>
  <c r="L1338" i="5"/>
  <c r="P1338" i="5" s="1"/>
  <c r="I1338" i="5"/>
  <c r="O1337" i="5"/>
  <c r="M1337" i="5"/>
  <c r="I1337" i="5"/>
  <c r="L1337" i="5" s="1"/>
  <c r="P1337" i="5" s="1"/>
  <c r="P1336" i="5"/>
  <c r="O1336" i="5"/>
  <c r="M1336" i="5"/>
  <c r="I1336" i="5"/>
  <c r="L1336" i="5" s="1"/>
  <c r="O1335" i="5"/>
  <c r="M1335" i="5"/>
  <c r="I1335" i="5"/>
  <c r="L1335" i="5" s="1"/>
  <c r="P1335" i="5" s="1"/>
  <c r="O1334" i="5"/>
  <c r="M1334" i="5"/>
  <c r="L1334" i="5"/>
  <c r="P1334" i="5" s="1"/>
  <c r="I1334" i="5"/>
  <c r="O1333" i="5"/>
  <c r="M1333" i="5"/>
  <c r="I1333" i="5"/>
  <c r="L1333" i="5" s="1"/>
  <c r="P1333" i="5" s="1"/>
  <c r="P1332" i="5"/>
  <c r="O1332" i="5"/>
  <c r="M1332" i="5"/>
  <c r="I1332" i="5"/>
  <c r="L1332" i="5" s="1"/>
  <c r="O1331" i="5"/>
  <c r="M1331" i="5"/>
  <c r="I1331" i="5"/>
  <c r="L1331" i="5" s="1"/>
  <c r="P1331" i="5" s="1"/>
  <c r="O1330" i="5"/>
  <c r="M1330" i="5"/>
  <c r="L1330" i="5"/>
  <c r="P1330" i="5" s="1"/>
  <c r="I1330" i="5"/>
  <c r="O1329" i="5"/>
  <c r="M1329" i="5"/>
  <c r="I1329" i="5"/>
  <c r="L1329" i="5" s="1"/>
  <c r="P1329" i="5" s="1"/>
  <c r="P1328" i="5"/>
  <c r="O1328" i="5"/>
  <c r="M1328" i="5"/>
  <c r="I1328" i="5"/>
  <c r="L1328" i="5" s="1"/>
  <c r="P1327" i="5"/>
  <c r="O1327" i="5"/>
  <c r="M1327" i="5"/>
  <c r="I1327" i="5"/>
  <c r="L1327" i="5" s="1"/>
  <c r="O1326" i="5"/>
  <c r="M1326" i="5"/>
  <c r="L1326" i="5"/>
  <c r="P1326" i="5" s="1"/>
  <c r="I1326" i="5"/>
  <c r="O1325" i="5"/>
  <c r="M1325" i="5"/>
  <c r="I1325" i="5"/>
  <c r="L1325" i="5" s="1"/>
  <c r="P1325" i="5" s="1"/>
  <c r="P1324" i="5"/>
  <c r="O1324" i="5"/>
  <c r="M1324" i="5"/>
  <c r="I1324" i="5"/>
  <c r="L1324" i="5" s="1"/>
  <c r="P1323" i="5"/>
  <c r="O1323" i="5"/>
  <c r="M1323" i="5"/>
  <c r="I1323" i="5"/>
  <c r="L1323" i="5" s="1"/>
  <c r="O1322" i="5"/>
  <c r="M1322" i="5"/>
  <c r="L1322" i="5"/>
  <c r="P1322" i="5" s="1"/>
  <c r="I1322" i="5"/>
  <c r="O1321" i="5"/>
  <c r="M1321" i="5"/>
  <c r="I1321" i="5"/>
  <c r="L1321" i="5" s="1"/>
  <c r="P1321" i="5" s="1"/>
  <c r="P1320" i="5"/>
  <c r="O1320" i="5"/>
  <c r="M1320" i="5"/>
  <c r="I1320" i="5"/>
  <c r="L1320" i="5" s="1"/>
  <c r="O1319" i="5"/>
  <c r="M1319" i="5"/>
  <c r="I1319" i="5"/>
  <c r="L1319" i="5" s="1"/>
  <c r="P1319" i="5" s="1"/>
  <c r="O1318" i="5"/>
  <c r="M1318" i="5"/>
  <c r="L1318" i="5"/>
  <c r="P1318" i="5" s="1"/>
  <c r="I1318" i="5"/>
  <c r="O1317" i="5"/>
  <c r="M1317" i="5"/>
  <c r="I1317" i="5"/>
  <c r="L1317" i="5" s="1"/>
  <c r="P1317" i="5" s="1"/>
  <c r="P1316" i="5"/>
  <c r="O1316" i="5"/>
  <c r="M1316" i="5"/>
  <c r="I1316" i="5"/>
  <c r="L1316" i="5" s="1"/>
  <c r="O1315" i="5"/>
  <c r="M1315" i="5"/>
  <c r="I1315" i="5"/>
  <c r="L1315" i="5" s="1"/>
  <c r="P1315" i="5" s="1"/>
  <c r="O1314" i="5"/>
  <c r="M1314" i="5"/>
  <c r="L1314" i="5"/>
  <c r="P1314" i="5" s="1"/>
  <c r="I1314" i="5"/>
  <c r="O1313" i="5"/>
  <c r="M1313" i="5"/>
  <c r="I1313" i="5"/>
  <c r="L1313" i="5" s="1"/>
  <c r="P1313" i="5" s="1"/>
  <c r="P1312" i="5"/>
  <c r="O1312" i="5"/>
  <c r="M1312" i="5"/>
  <c r="I1312" i="5"/>
  <c r="L1312" i="5" s="1"/>
  <c r="O1311" i="5"/>
  <c r="M1311" i="5"/>
  <c r="I1311" i="5"/>
  <c r="L1311" i="5" s="1"/>
  <c r="P1311" i="5" s="1"/>
  <c r="O1310" i="5"/>
  <c r="M1310" i="5"/>
  <c r="L1310" i="5"/>
  <c r="P1310" i="5" s="1"/>
  <c r="I1310" i="5"/>
  <c r="O1309" i="5"/>
  <c r="M1309" i="5"/>
  <c r="I1309" i="5"/>
  <c r="L1309" i="5" s="1"/>
  <c r="P1309" i="5" s="1"/>
  <c r="P1308" i="5"/>
  <c r="O1308" i="5"/>
  <c r="M1308" i="5"/>
  <c r="I1308" i="5"/>
  <c r="L1308" i="5" s="1"/>
  <c r="P1307" i="5"/>
  <c r="O1307" i="5"/>
  <c r="M1307" i="5"/>
  <c r="I1307" i="5"/>
  <c r="L1307" i="5" s="1"/>
  <c r="O1306" i="5"/>
  <c r="M1306" i="5"/>
  <c r="L1306" i="5"/>
  <c r="P1306" i="5" s="1"/>
  <c r="I1306" i="5"/>
  <c r="O1305" i="5"/>
  <c r="M1305" i="5"/>
  <c r="I1305" i="5"/>
  <c r="L1305" i="5" s="1"/>
  <c r="P1305" i="5" s="1"/>
  <c r="P1304" i="5"/>
  <c r="O1304" i="5"/>
  <c r="M1304" i="5"/>
  <c r="I1304" i="5"/>
  <c r="L1304" i="5" s="1"/>
  <c r="O1303" i="5"/>
  <c r="M1303" i="5"/>
  <c r="I1303" i="5"/>
  <c r="L1303" i="5" s="1"/>
  <c r="P1303" i="5" s="1"/>
  <c r="O1302" i="5"/>
  <c r="M1302" i="5"/>
  <c r="L1302" i="5"/>
  <c r="P1302" i="5" s="1"/>
  <c r="I1302" i="5"/>
  <c r="O1301" i="5"/>
  <c r="M1301" i="5"/>
  <c r="I1301" i="5"/>
  <c r="L1301" i="5" s="1"/>
  <c r="P1301" i="5" s="1"/>
  <c r="P1300" i="5"/>
  <c r="O1300" i="5"/>
  <c r="M1300" i="5"/>
  <c r="I1300" i="5"/>
  <c r="L1300" i="5" s="1"/>
  <c r="O1299" i="5"/>
  <c r="M1299" i="5"/>
  <c r="I1299" i="5"/>
  <c r="L1299" i="5" s="1"/>
  <c r="P1299" i="5" s="1"/>
  <c r="O1298" i="5"/>
  <c r="M1298" i="5"/>
  <c r="L1298" i="5"/>
  <c r="P1298" i="5" s="1"/>
  <c r="I1298" i="5"/>
  <c r="O1297" i="5"/>
  <c r="M1297" i="5"/>
  <c r="I1297" i="5"/>
  <c r="L1297" i="5" s="1"/>
  <c r="P1297" i="5" s="1"/>
  <c r="P1296" i="5"/>
  <c r="O1296" i="5"/>
  <c r="M1296" i="5"/>
  <c r="I1296" i="5"/>
  <c r="L1296" i="5" s="1"/>
  <c r="P1295" i="5"/>
  <c r="O1295" i="5"/>
  <c r="M1295" i="5"/>
  <c r="I1295" i="5"/>
  <c r="L1295" i="5" s="1"/>
  <c r="O1294" i="5"/>
  <c r="M1294" i="5"/>
  <c r="L1294" i="5"/>
  <c r="P1294" i="5" s="1"/>
  <c r="I1294" i="5"/>
  <c r="O1293" i="5"/>
  <c r="M1293" i="5"/>
  <c r="I1293" i="5"/>
  <c r="L1293" i="5" s="1"/>
  <c r="P1293" i="5" s="1"/>
  <c r="P1292" i="5"/>
  <c r="O1292" i="5"/>
  <c r="M1292" i="5"/>
  <c r="I1292" i="5"/>
  <c r="L1292" i="5" s="1"/>
  <c r="P1291" i="5"/>
  <c r="O1291" i="5"/>
  <c r="M1291" i="5"/>
  <c r="I1291" i="5"/>
  <c r="L1291" i="5" s="1"/>
  <c r="O1290" i="5"/>
  <c r="M1290" i="5"/>
  <c r="L1290" i="5"/>
  <c r="P1290" i="5" s="1"/>
  <c r="I1290" i="5"/>
  <c r="O1289" i="5"/>
  <c r="M1289" i="5"/>
  <c r="I1289" i="5"/>
  <c r="L1289" i="5" s="1"/>
  <c r="P1289" i="5" s="1"/>
  <c r="P1288" i="5"/>
  <c r="O1288" i="5"/>
  <c r="M1288" i="5"/>
  <c r="I1288" i="5"/>
  <c r="L1288" i="5" s="1"/>
  <c r="O1287" i="5"/>
  <c r="M1287" i="5"/>
  <c r="I1287" i="5"/>
  <c r="L1287" i="5" s="1"/>
  <c r="P1287" i="5" s="1"/>
  <c r="O1286" i="5"/>
  <c r="M1286" i="5"/>
  <c r="L1286" i="5"/>
  <c r="P1286" i="5" s="1"/>
  <c r="I1286" i="5"/>
  <c r="O1285" i="5"/>
  <c r="M1285" i="5"/>
  <c r="I1285" i="5"/>
  <c r="L1285" i="5" s="1"/>
  <c r="P1285" i="5" s="1"/>
  <c r="P1284" i="5"/>
  <c r="O1284" i="5"/>
  <c r="M1284" i="5"/>
  <c r="I1284" i="5"/>
  <c r="L1284" i="5" s="1"/>
  <c r="O1283" i="5"/>
  <c r="M1283" i="5"/>
  <c r="I1283" i="5"/>
  <c r="L1283" i="5" s="1"/>
  <c r="P1283" i="5" s="1"/>
  <c r="O1282" i="5"/>
  <c r="M1282" i="5"/>
  <c r="L1282" i="5"/>
  <c r="P1282" i="5" s="1"/>
  <c r="I1282" i="5"/>
  <c r="O1281" i="5"/>
  <c r="M1281" i="5"/>
  <c r="I1281" i="5"/>
  <c r="L1281" i="5" s="1"/>
  <c r="P1281" i="5" s="1"/>
  <c r="P1280" i="5"/>
  <c r="O1280" i="5"/>
  <c r="M1280" i="5"/>
  <c r="I1280" i="5"/>
  <c r="L1280" i="5" s="1"/>
  <c r="O1279" i="5"/>
  <c r="M1279" i="5"/>
  <c r="I1279" i="5"/>
  <c r="L1279" i="5" s="1"/>
  <c r="P1279" i="5" s="1"/>
  <c r="O1278" i="5"/>
  <c r="M1278" i="5"/>
  <c r="L1278" i="5"/>
  <c r="P1278" i="5" s="1"/>
  <c r="I1278" i="5"/>
  <c r="O1277" i="5"/>
  <c r="M1277" i="5"/>
  <c r="I1277" i="5"/>
  <c r="L1277" i="5" s="1"/>
  <c r="P1277" i="5" s="1"/>
  <c r="P1276" i="5"/>
  <c r="O1276" i="5"/>
  <c r="M1276" i="5"/>
  <c r="I1276" i="5"/>
  <c r="L1276" i="5" s="1"/>
  <c r="P1275" i="5"/>
  <c r="O1275" i="5"/>
  <c r="M1275" i="5"/>
  <c r="I1275" i="5"/>
  <c r="L1275" i="5" s="1"/>
  <c r="O1274" i="5"/>
  <c r="M1274" i="5"/>
  <c r="L1274" i="5"/>
  <c r="P1274" i="5" s="1"/>
  <c r="I1274" i="5"/>
  <c r="O1273" i="5"/>
  <c r="M1273" i="5"/>
  <c r="I1273" i="5"/>
  <c r="L1273" i="5" s="1"/>
  <c r="P1273" i="5" s="1"/>
  <c r="P1272" i="5"/>
  <c r="O1272" i="5"/>
  <c r="M1272" i="5"/>
  <c r="I1272" i="5"/>
  <c r="L1272" i="5" s="1"/>
  <c r="O1271" i="5"/>
  <c r="M1271" i="5"/>
  <c r="I1271" i="5"/>
  <c r="L1271" i="5" s="1"/>
  <c r="P1271" i="5" s="1"/>
  <c r="O1270" i="5"/>
  <c r="M1270" i="5"/>
  <c r="L1270" i="5"/>
  <c r="P1270" i="5" s="1"/>
  <c r="I1270" i="5"/>
  <c r="O1269" i="5"/>
  <c r="M1269" i="5"/>
  <c r="I1269" i="5"/>
  <c r="L1269" i="5" s="1"/>
  <c r="P1269" i="5" s="1"/>
  <c r="P1268" i="5"/>
  <c r="O1268" i="5"/>
  <c r="M1268" i="5"/>
  <c r="I1268" i="5"/>
  <c r="L1268" i="5" s="1"/>
  <c r="O1267" i="5"/>
  <c r="M1267" i="5"/>
  <c r="I1267" i="5"/>
  <c r="L1267" i="5" s="1"/>
  <c r="P1267" i="5" s="1"/>
  <c r="O1266" i="5"/>
  <c r="M1266" i="5"/>
  <c r="L1266" i="5"/>
  <c r="P1266" i="5" s="1"/>
  <c r="I1266" i="5"/>
  <c r="O1265" i="5"/>
  <c r="M1265" i="5"/>
  <c r="I1265" i="5"/>
  <c r="L1265" i="5" s="1"/>
  <c r="P1265" i="5" s="1"/>
  <c r="P1264" i="5"/>
  <c r="O1264" i="5"/>
  <c r="M1264" i="5"/>
  <c r="I1264" i="5"/>
  <c r="L1264" i="5" s="1"/>
  <c r="P1263" i="5"/>
  <c r="O1263" i="5"/>
  <c r="M1263" i="5"/>
  <c r="I1263" i="5"/>
  <c r="L1263" i="5" s="1"/>
  <c r="O1262" i="5"/>
  <c r="M1262" i="5"/>
  <c r="L1262" i="5"/>
  <c r="P1262" i="5" s="1"/>
  <c r="I1262" i="5"/>
  <c r="O1261" i="5"/>
  <c r="M1261" i="5"/>
  <c r="I1261" i="5"/>
  <c r="L1261" i="5" s="1"/>
  <c r="P1261" i="5" s="1"/>
  <c r="P1260" i="5"/>
  <c r="O1260" i="5"/>
  <c r="M1260" i="5"/>
  <c r="I1260" i="5"/>
  <c r="L1260" i="5" s="1"/>
  <c r="P1259" i="5"/>
  <c r="O1259" i="5"/>
  <c r="M1259" i="5"/>
  <c r="I1259" i="5"/>
  <c r="L1259" i="5" s="1"/>
  <c r="O1258" i="5"/>
  <c r="M1258" i="5"/>
  <c r="L1258" i="5"/>
  <c r="P1258" i="5" s="1"/>
  <c r="I1258" i="5"/>
  <c r="O1257" i="5"/>
  <c r="M1257" i="5"/>
  <c r="I1257" i="5"/>
  <c r="L1257" i="5" s="1"/>
  <c r="P1257" i="5" s="1"/>
  <c r="P1256" i="5"/>
  <c r="O1256" i="5"/>
  <c r="M1256" i="5"/>
  <c r="I1256" i="5"/>
  <c r="L1256" i="5" s="1"/>
  <c r="O1255" i="5"/>
  <c r="M1255" i="5"/>
  <c r="I1255" i="5"/>
  <c r="L1255" i="5" s="1"/>
  <c r="P1255" i="5" s="1"/>
  <c r="O1254" i="5"/>
  <c r="M1254" i="5"/>
  <c r="L1254" i="5"/>
  <c r="P1254" i="5" s="1"/>
  <c r="I1254" i="5"/>
  <c r="O1253" i="5"/>
  <c r="M1253" i="5"/>
  <c r="I1253" i="5"/>
  <c r="L1253" i="5" s="1"/>
  <c r="P1253" i="5" s="1"/>
  <c r="P1252" i="5"/>
  <c r="O1252" i="5"/>
  <c r="M1252" i="5"/>
  <c r="I1252" i="5"/>
  <c r="L1252" i="5" s="1"/>
  <c r="O1251" i="5"/>
  <c r="M1251" i="5"/>
  <c r="I1251" i="5"/>
  <c r="L1251" i="5" s="1"/>
  <c r="P1251" i="5" s="1"/>
  <c r="O1250" i="5"/>
  <c r="M1250" i="5"/>
  <c r="L1250" i="5"/>
  <c r="P1250" i="5" s="1"/>
  <c r="I1250" i="5"/>
  <c r="O1249" i="5"/>
  <c r="M1249" i="5"/>
  <c r="I1249" i="5"/>
  <c r="L1249" i="5" s="1"/>
  <c r="P1249" i="5" s="1"/>
  <c r="P1248" i="5"/>
  <c r="O1248" i="5"/>
  <c r="M1248" i="5"/>
  <c r="I1248" i="5"/>
  <c r="L1248" i="5" s="1"/>
  <c r="O1247" i="5"/>
  <c r="M1247" i="5"/>
  <c r="I1247" i="5"/>
  <c r="L1247" i="5" s="1"/>
  <c r="P1247" i="5" s="1"/>
  <c r="O1246" i="5"/>
  <c r="M1246" i="5"/>
  <c r="L1246" i="5"/>
  <c r="P1246" i="5" s="1"/>
  <c r="I1246" i="5"/>
  <c r="O1245" i="5"/>
  <c r="M1245" i="5"/>
  <c r="I1245" i="5"/>
  <c r="L1245" i="5" s="1"/>
  <c r="P1245" i="5" s="1"/>
  <c r="P1244" i="5"/>
  <c r="O1244" i="5"/>
  <c r="M1244" i="5"/>
  <c r="I1244" i="5"/>
  <c r="L1244" i="5" s="1"/>
  <c r="P1243" i="5"/>
  <c r="O1243" i="5"/>
  <c r="M1243" i="5"/>
  <c r="I1243" i="5"/>
  <c r="L1243" i="5" s="1"/>
  <c r="O1242" i="5"/>
  <c r="M1242" i="5"/>
  <c r="L1242" i="5"/>
  <c r="P1242" i="5" s="1"/>
  <c r="I1242" i="5"/>
  <c r="O1241" i="5"/>
  <c r="M1241" i="5"/>
  <c r="I1241" i="5"/>
  <c r="L1241" i="5" s="1"/>
  <c r="P1241" i="5" s="1"/>
  <c r="P1240" i="5"/>
  <c r="O1240" i="5"/>
  <c r="M1240" i="5"/>
  <c r="I1240" i="5"/>
  <c r="L1240" i="5" s="1"/>
  <c r="O1239" i="5"/>
  <c r="M1239" i="5"/>
  <c r="I1239" i="5"/>
  <c r="L1239" i="5" s="1"/>
  <c r="P1239" i="5" s="1"/>
  <c r="O1238" i="5"/>
  <c r="M1238" i="5"/>
  <c r="L1238" i="5"/>
  <c r="P1238" i="5" s="1"/>
  <c r="I1238" i="5"/>
  <c r="O1237" i="5"/>
  <c r="M1237" i="5"/>
  <c r="I1237" i="5"/>
  <c r="L1237" i="5" s="1"/>
  <c r="P1237" i="5" s="1"/>
  <c r="P1236" i="5"/>
  <c r="O1236" i="5"/>
  <c r="M1236" i="5"/>
  <c r="I1236" i="5"/>
  <c r="L1236" i="5" s="1"/>
  <c r="O1235" i="5"/>
  <c r="M1235" i="5"/>
  <c r="I1235" i="5"/>
  <c r="L1235" i="5" s="1"/>
  <c r="P1235" i="5" s="1"/>
  <c r="O1234" i="5"/>
  <c r="M1234" i="5"/>
  <c r="L1234" i="5"/>
  <c r="P1234" i="5" s="1"/>
  <c r="I1234" i="5"/>
  <c r="O1233" i="5"/>
  <c r="M1233" i="5"/>
  <c r="I1233" i="5"/>
  <c r="L1233" i="5" s="1"/>
  <c r="P1233" i="5" s="1"/>
  <c r="P1232" i="5"/>
  <c r="O1232" i="5"/>
  <c r="M1232" i="5"/>
  <c r="I1232" i="5"/>
  <c r="L1232" i="5" s="1"/>
  <c r="P1231" i="5"/>
  <c r="O1231" i="5"/>
  <c r="M1231" i="5"/>
  <c r="I1231" i="5"/>
  <c r="L1231" i="5" s="1"/>
  <c r="O1230" i="5"/>
  <c r="M1230" i="5"/>
  <c r="L1230" i="5"/>
  <c r="P1230" i="5" s="1"/>
  <c r="I1230" i="5"/>
  <c r="O1229" i="5"/>
  <c r="M1229" i="5"/>
  <c r="I1229" i="5"/>
  <c r="L1229" i="5" s="1"/>
  <c r="P1229" i="5" s="1"/>
  <c r="P1228" i="5"/>
  <c r="O1228" i="5"/>
  <c r="M1228" i="5"/>
  <c r="I1228" i="5"/>
  <c r="L1228" i="5" s="1"/>
  <c r="P1227" i="5"/>
  <c r="O1227" i="5"/>
  <c r="M1227" i="5"/>
  <c r="I1227" i="5"/>
  <c r="L1227" i="5" s="1"/>
  <c r="O1226" i="5"/>
  <c r="M1226" i="5"/>
  <c r="L1226" i="5"/>
  <c r="P1226" i="5" s="1"/>
  <c r="I1226" i="5"/>
  <c r="O1225" i="5"/>
  <c r="M1225" i="5"/>
  <c r="I1225" i="5"/>
  <c r="L1225" i="5" s="1"/>
  <c r="P1225" i="5" s="1"/>
  <c r="P1224" i="5"/>
  <c r="O1224" i="5"/>
  <c r="M1224" i="5"/>
  <c r="I1224" i="5"/>
  <c r="L1224" i="5" s="1"/>
  <c r="O1223" i="5"/>
  <c r="M1223" i="5"/>
  <c r="I1223" i="5"/>
  <c r="L1223" i="5" s="1"/>
  <c r="P1223" i="5" s="1"/>
  <c r="O1222" i="5"/>
  <c r="M1222" i="5"/>
  <c r="L1222" i="5"/>
  <c r="P1222" i="5" s="1"/>
  <c r="I1222" i="5"/>
  <c r="O1221" i="5"/>
  <c r="M1221" i="5"/>
  <c r="I1221" i="5"/>
  <c r="L1221" i="5" s="1"/>
  <c r="P1221" i="5" s="1"/>
  <c r="P1220" i="5"/>
  <c r="O1220" i="5"/>
  <c r="M1220" i="5"/>
  <c r="I1220" i="5"/>
  <c r="L1220" i="5" s="1"/>
  <c r="O1219" i="5"/>
  <c r="M1219" i="5"/>
  <c r="I1219" i="5"/>
  <c r="L1219" i="5" s="1"/>
  <c r="P1219" i="5" s="1"/>
  <c r="O1218" i="5"/>
  <c r="M1218" i="5"/>
  <c r="L1218" i="5"/>
  <c r="P1218" i="5" s="1"/>
  <c r="I1218" i="5"/>
  <c r="O1217" i="5"/>
  <c r="M1217" i="5"/>
  <c r="I1217" i="5"/>
  <c r="L1217" i="5" s="1"/>
  <c r="P1217" i="5" s="1"/>
  <c r="P1216" i="5"/>
  <c r="O1216" i="5"/>
  <c r="M1216" i="5"/>
  <c r="I1216" i="5"/>
  <c r="L1216" i="5" s="1"/>
  <c r="O1215" i="5"/>
  <c r="M1215" i="5"/>
  <c r="I1215" i="5"/>
  <c r="L1215" i="5" s="1"/>
  <c r="P1215" i="5" s="1"/>
  <c r="O1214" i="5"/>
  <c r="M1214" i="5"/>
  <c r="L1214" i="5"/>
  <c r="P1214" i="5" s="1"/>
  <c r="I1214" i="5"/>
  <c r="O1213" i="5"/>
  <c r="M1213" i="5"/>
  <c r="I1213" i="5"/>
  <c r="L1213" i="5" s="1"/>
  <c r="P1213" i="5" s="1"/>
  <c r="P1212" i="5"/>
  <c r="O1212" i="5"/>
  <c r="M1212" i="5"/>
  <c r="I1212" i="5"/>
  <c r="L1212" i="5" s="1"/>
  <c r="P1211" i="5"/>
  <c r="O1211" i="5"/>
  <c r="M1211" i="5"/>
  <c r="I1211" i="5"/>
  <c r="L1211" i="5" s="1"/>
  <c r="O1210" i="5"/>
  <c r="M1210" i="5"/>
  <c r="L1210" i="5"/>
  <c r="P1210" i="5" s="1"/>
  <c r="I1210" i="5"/>
  <c r="O1209" i="5"/>
  <c r="M1209" i="5"/>
  <c r="I1209" i="5"/>
  <c r="L1209" i="5" s="1"/>
  <c r="P1209" i="5" s="1"/>
  <c r="P1208" i="5"/>
  <c r="O1208" i="5"/>
  <c r="M1208" i="5"/>
  <c r="I1208" i="5"/>
  <c r="L1208" i="5" s="1"/>
  <c r="O1207" i="5"/>
  <c r="M1207" i="5"/>
  <c r="I1207" i="5"/>
  <c r="L1207" i="5" s="1"/>
  <c r="P1207" i="5" s="1"/>
  <c r="O1206" i="5"/>
  <c r="M1206" i="5"/>
  <c r="L1206" i="5"/>
  <c r="P1206" i="5" s="1"/>
  <c r="I1206" i="5"/>
  <c r="O1205" i="5"/>
  <c r="M1205" i="5"/>
  <c r="I1205" i="5"/>
  <c r="L1205" i="5" s="1"/>
  <c r="P1205" i="5" s="1"/>
  <c r="P1204" i="5"/>
  <c r="O1204" i="5"/>
  <c r="M1204" i="5"/>
  <c r="I1204" i="5"/>
  <c r="L1204" i="5" s="1"/>
  <c r="O1203" i="5"/>
  <c r="M1203" i="5"/>
  <c r="I1203" i="5"/>
  <c r="L1203" i="5" s="1"/>
  <c r="P1203" i="5" s="1"/>
  <c r="O1202" i="5"/>
  <c r="M1202" i="5"/>
  <c r="L1202" i="5"/>
  <c r="P1202" i="5" s="1"/>
  <c r="I1202" i="5"/>
  <c r="O1201" i="5"/>
  <c r="M1201" i="5"/>
  <c r="I1201" i="5"/>
  <c r="L1201" i="5" s="1"/>
  <c r="P1201" i="5" s="1"/>
  <c r="P1200" i="5"/>
  <c r="O1200" i="5"/>
  <c r="M1200" i="5"/>
  <c r="I1200" i="5"/>
  <c r="L1200" i="5" s="1"/>
  <c r="P1199" i="5"/>
  <c r="O1199" i="5"/>
  <c r="M1199" i="5"/>
  <c r="I1199" i="5"/>
  <c r="L1199" i="5" s="1"/>
  <c r="O1198" i="5"/>
  <c r="M1198" i="5"/>
  <c r="L1198" i="5"/>
  <c r="P1198" i="5" s="1"/>
  <c r="I1198" i="5"/>
  <c r="O1197" i="5"/>
  <c r="M1197" i="5"/>
  <c r="I1197" i="5"/>
  <c r="L1197" i="5" s="1"/>
  <c r="P1197" i="5" s="1"/>
  <c r="P1196" i="5"/>
  <c r="O1196" i="5"/>
  <c r="M1196" i="5"/>
  <c r="I1196" i="5"/>
  <c r="L1196" i="5" s="1"/>
  <c r="P1195" i="5"/>
  <c r="O1195" i="5"/>
  <c r="M1195" i="5"/>
  <c r="I1195" i="5"/>
  <c r="L1195" i="5" s="1"/>
  <c r="O1194" i="5"/>
  <c r="M1194" i="5"/>
  <c r="L1194" i="5"/>
  <c r="P1194" i="5" s="1"/>
  <c r="I1194" i="5"/>
  <c r="O1193" i="5"/>
  <c r="M1193" i="5"/>
  <c r="I1193" i="5"/>
  <c r="L1193" i="5" s="1"/>
  <c r="P1193" i="5" s="1"/>
  <c r="P1192" i="5"/>
  <c r="O1192" i="5"/>
  <c r="M1192" i="5"/>
  <c r="I1192" i="5"/>
  <c r="L1192" i="5" s="1"/>
  <c r="O1191" i="5"/>
  <c r="M1191" i="5"/>
  <c r="I1191" i="5"/>
  <c r="L1191" i="5" s="1"/>
  <c r="P1191" i="5" s="1"/>
  <c r="O1190" i="5"/>
  <c r="M1190" i="5"/>
  <c r="L1190" i="5"/>
  <c r="P1190" i="5" s="1"/>
  <c r="I1190" i="5"/>
  <c r="O1189" i="5"/>
  <c r="M1189" i="5"/>
  <c r="I1189" i="5"/>
  <c r="L1189" i="5" s="1"/>
  <c r="P1189" i="5" s="1"/>
  <c r="P1188" i="5"/>
  <c r="O1188" i="5"/>
  <c r="M1188" i="5"/>
  <c r="I1188" i="5"/>
  <c r="L1188" i="5" s="1"/>
  <c r="O1187" i="5"/>
  <c r="M1187" i="5"/>
  <c r="I1187" i="5"/>
  <c r="L1187" i="5" s="1"/>
  <c r="P1187" i="5" s="1"/>
  <c r="O1186" i="5"/>
  <c r="M1186" i="5"/>
  <c r="L1186" i="5"/>
  <c r="P1186" i="5" s="1"/>
  <c r="I1186" i="5"/>
  <c r="O1185" i="5"/>
  <c r="M1185" i="5"/>
  <c r="I1185" i="5"/>
  <c r="L1185" i="5" s="1"/>
  <c r="P1185" i="5" s="1"/>
  <c r="P1184" i="5"/>
  <c r="O1184" i="5"/>
  <c r="M1184" i="5"/>
  <c r="I1184" i="5"/>
  <c r="L1184" i="5" s="1"/>
  <c r="O1183" i="5"/>
  <c r="M1183" i="5"/>
  <c r="I1183" i="5"/>
  <c r="L1183" i="5" s="1"/>
  <c r="P1183" i="5" s="1"/>
  <c r="O1182" i="5"/>
  <c r="M1182" i="5"/>
  <c r="L1182" i="5"/>
  <c r="P1182" i="5" s="1"/>
  <c r="I1182" i="5"/>
  <c r="O1181" i="5"/>
  <c r="M1181" i="5"/>
  <c r="I1181" i="5"/>
  <c r="L1181" i="5" s="1"/>
  <c r="P1181" i="5" s="1"/>
  <c r="P1180" i="5"/>
  <c r="O1180" i="5"/>
  <c r="M1180" i="5"/>
  <c r="I1180" i="5"/>
  <c r="L1180" i="5" s="1"/>
  <c r="P1179" i="5"/>
  <c r="O1179" i="5"/>
  <c r="M1179" i="5"/>
  <c r="I1179" i="5"/>
  <c r="L1179" i="5" s="1"/>
  <c r="O1178" i="5"/>
  <c r="M1178" i="5"/>
  <c r="L1178" i="5"/>
  <c r="P1178" i="5" s="1"/>
  <c r="I1178" i="5"/>
  <c r="O1177" i="5"/>
  <c r="M1177" i="5"/>
  <c r="I1177" i="5"/>
  <c r="L1177" i="5" s="1"/>
  <c r="P1177" i="5" s="1"/>
  <c r="P1176" i="5"/>
  <c r="O1176" i="5"/>
  <c r="M1176" i="5"/>
  <c r="I1176" i="5"/>
  <c r="L1176" i="5" s="1"/>
  <c r="O1175" i="5"/>
  <c r="M1175" i="5"/>
  <c r="I1175" i="5"/>
  <c r="L1175" i="5" s="1"/>
  <c r="P1175" i="5" s="1"/>
  <c r="O1174" i="5"/>
  <c r="M1174" i="5"/>
  <c r="L1174" i="5"/>
  <c r="P1174" i="5" s="1"/>
  <c r="I1174" i="5"/>
  <c r="O1173" i="5"/>
  <c r="M1173" i="5"/>
  <c r="I1173" i="5"/>
  <c r="L1173" i="5" s="1"/>
  <c r="P1173" i="5" s="1"/>
  <c r="O1172" i="5"/>
  <c r="M1172" i="5"/>
  <c r="I1172" i="5"/>
  <c r="L1172" i="5" s="1"/>
  <c r="P1172" i="5" s="1"/>
  <c r="O1171" i="5"/>
  <c r="M1171" i="5"/>
  <c r="L1171" i="5"/>
  <c r="P1171" i="5" s="1"/>
  <c r="I1171" i="5"/>
  <c r="O1170" i="5"/>
  <c r="M1170" i="5"/>
  <c r="L1170" i="5"/>
  <c r="P1170" i="5" s="1"/>
  <c r="I1170" i="5"/>
  <c r="O1169" i="5"/>
  <c r="M1169" i="5"/>
  <c r="I1169" i="5"/>
  <c r="L1169" i="5" s="1"/>
  <c r="P1169" i="5" s="1"/>
  <c r="O1168" i="5"/>
  <c r="M1168" i="5"/>
  <c r="L1168" i="5"/>
  <c r="P1168" i="5" s="1"/>
  <c r="I1168" i="5"/>
  <c r="O1167" i="5"/>
  <c r="M1167" i="5"/>
  <c r="I1167" i="5"/>
  <c r="L1167" i="5" s="1"/>
  <c r="P1167" i="5" s="1"/>
  <c r="O1166" i="5"/>
  <c r="M1166" i="5"/>
  <c r="L1166" i="5"/>
  <c r="P1166" i="5" s="1"/>
  <c r="I1166" i="5"/>
  <c r="P1165" i="5"/>
  <c r="O1165" i="5"/>
  <c r="M1165" i="5"/>
  <c r="I1165" i="5"/>
  <c r="L1165" i="5" s="1"/>
  <c r="P1164" i="5"/>
  <c r="O1164" i="5"/>
  <c r="M1164" i="5"/>
  <c r="I1164" i="5"/>
  <c r="L1164" i="5" s="1"/>
  <c r="O1163" i="5"/>
  <c r="M1163" i="5"/>
  <c r="I1163" i="5"/>
  <c r="L1163" i="5" s="1"/>
  <c r="P1163" i="5" s="1"/>
  <c r="O1162" i="5"/>
  <c r="M1162" i="5"/>
  <c r="L1162" i="5"/>
  <c r="P1162" i="5" s="1"/>
  <c r="I1162" i="5"/>
  <c r="O1161" i="5"/>
  <c r="M1161" i="5"/>
  <c r="I1161" i="5"/>
  <c r="L1161" i="5" s="1"/>
  <c r="P1161" i="5" s="1"/>
  <c r="O1160" i="5"/>
  <c r="M1160" i="5"/>
  <c r="L1160" i="5"/>
  <c r="P1160" i="5" s="1"/>
  <c r="I1160" i="5"/>
  <c r="O1159" i="5"/>
  <c r="M1159" i="5"/>
  <c r="I1159" i="5"/>
  <c r="L1159" i="5" s="1"/>
  <c r="P1159" i="5" s="1"/>
  <c r="O1158" i="5"/>
  <c r="M1158" i="5"/>
  <c r="L1158" i="5"/>
  <c r="P1158" i="5" s="1"/>
  <c r="I1158" i="5"/>
  <c r="P1157" i="5"/>
  <c r="O1157" i="5"/>
  <c r="M1157" i="5"/>
  <c r="I1157" i="5"/>
  <c r="L1157" i="5" s="1"/>
  <c r="P1156" i="5"/>
  <c r="O1156" i="5"/>
  <c r="M1156" i="5"/>
  <c r="I1156" i="5"/>
  <c r="L1156" i="5" s="1"/>
  <c r="O1155" i="5"/>
  <c r="M1155" i="5"/>
  <c r="I1155" i="5"/>
  <c r="L1155" i="5" s="1"/>
  <c r="P1155" i="5" s="1"/>
  <c r="O1154" i="5"/>
  <c r="M1154" i="5"/>
  <c r="L1154" i="5"/>
  <c r="P1154" i="5" s="1"/>
  <c r="I1154" i="5"/>
  <c r="O1153" i="5"/>
  <c r="M1153" i="5"/>
  <c r="I1153" i="5"/>
  <c r="L1153" i="5" s="1"/>
  <c r="P1153" i="5" s="1"/>
  <c r="O1152" i="5"/>
  <c r="M1152" i="5"/>
  <c r="L1152" i="5"/>
  <c r="P1152" i="5" s="1"/>
  <c r="I1152" i="5"/>
  <c r="O1151" i="5"/>
  <c r="M1151" i="5"/>
  <c r="I1151" i="5"/>
  <c r="L1151" i="5" s="1"/>
  <c r="P1151" i="5" s="1"/>
  <c r="O1150" i="5"/>
  <c r="M1150" i="5"/>
  <c r="L1150" i="5"/>
  <c r="P1150" i="5" s="1"/>
  <c r="I1150" i="5"/>
  <c r="P1149" i="5"/>
  <c r="O1149" i="5"/>
  <c r="M1149" i="5"/>
  <c r="I1149" i="5"/>
  <c r="L1149" i="5" s="1"/>
  <c r="O1148" i="5"/>
  <c r="M1148" i="5"/>
  <c r="I1148" i="5"/>
  <c r="L1148" i="5" s="1"/>
  <c r="P1148" i="5" s="1"/>
  <c r="O1147" i="5"/>
  <c r="M1147" i="5"/>
  <c r="L1147" i="5"/>
  <c r="P1147" i="5" s="1"/>
  <c r="I1147" i="5"/>
  <c r="O1146" i="5"/>
  <c r="M1146" i="5"/>
  <c r="L1146" i="5"/>
  <c r="P1146" i="5" s="1"/>
  <c r="I1146" i="5"/>
  <c r="O1145" i="5"/>
  <c r="M1145" i="5"/>
  <c r="I1145" i="5"/>
  <c r="L1145" i="5" s="1"/>
  <c r="P1145" i="5" s="1"/>
  <c r="O1144" i="5"/>
  <c r="M1144" i="5"/>
  <c r="L1144" i="5"/>
  <c r="P1144" i="5" s="1"/>
  <c r="I1144" i="5"/>
  <c r="O1143" i="5"/>
  <c r="M1143" i="5"/>
  <c r="I1143" i="5"/>
  <c r="L1143" i="5" s="1"/>
  <c r="P1143" i="5" s="1"/>
  <c r="O1142" i="5"/>
  <c r="M1142" i="5"/>
  <c r="L1142" i="5"/>
  <c r="P1142" i="5" s="1"/>
  <c r="I1142" i="5"/>
  <c r="P1141" i="5"/>
  <c r="O1141" i="5"/>
  <c r="M1141" i="5"/>
  <c r="I1141" i="5"/>
  <c r="L1141" i="5" s="1"/>
  <c r="O1140" i="5"/>
  <c r="M1140" i="5"/>
  <c r="I1140" i="5"/>
  <c r="L1140" i="5" s="1"/>
  <c r="P1140" i="5" s="1"/>
  <c r="O1139" i="5"/>
  <c r="M1139" i="5"/>
  <c r="L1139" i="5"/>
  <c r="P1139" i="5" s="1"/>
  <c r="I1139" i="5"/>
  <c r="O1138" i="5"/>
  <c r="M1138" i="5"/>
  <c r="L1138" i="5"/>
  <c r="P1138" i="5" s="1"/>
  <c r="I1138" i="5"/>
  <c r="O1137" i="5"/>
  <c r="M1137" i="5"/>
  <c r="I1137" i="5"/>
  <c r="L1137" i="5" s="1"/>
  <c r="P1137" i="5" s="1"/>
  <c r="O1136" i="5"/>
  <c r="M1136" i="5"/>
  <c r="L1136" i="5"/>
  <c r="P1136" i="5" s="1"/>
  <c r="I1136" i="5"/>
  <c r="O1135" i="5"/>
  <c r="M1135" i="5"/>
  <c r="I1135" i="5"/>
  <c r="L1135" i="5" s="1"/>
  <c r="P1135" i="5" s="1"/>
  <c r="O1134" i="5"/>
  <c r="M1134" i="5"/>
  <c r="L1134" i="5"/>
  <c r="P1134" i="5" s="1"/>
  <c r="I1134" i="5"/>
  <c r="P1133" i="5"/>
  <c r="O1133" i="5"/>
  <c r="M1133" i="5"/>
  <c r="I1133" i="5"/>
  <c r="L1133" i="5" s="1"/>
  <c r="O1132" i="5"/>
  <c r="M1132" i="5"/>
  <c r="I1132" i="5"/>
  <c r="L1132" i="5" s="1"/>
  <c r="P1132" i="5" s="1"/>
  <c r="O1131" i="5"/>
  <c r="M1131" i="5"/>
  <c r="L1131" i="5"/>
  <c r="P1131" i="5" s="1"/>
  <c r="I1131" i="5"/>
  <c r="O1130" i="5"/>
  <c r="M1130" i="5"/>
  <c r="L1130" i="5"/>
  <c r="P1130" i="5" s="1"/>
  <c r="I1130" i="5"/>
  <c r="O1129" i="5"/>
  <c r="M1129" i="5"/>
  <c r="I1129" i="5"/>
  <c r="L1129" i="5" s="1"/>
  <c r="P1129" i="5" s="1"/>
  <c r="O1128" i="5"/>
  <c r="M1128" i="5"/>
  <c r="L1128" i="5"/>
  <c r="P1128" i="5" s="1"/>
  <c r="I1128" i="5"/>
  <c r="O1127" i="5"/>
  <c r="M1127" i="5"/>
  <c r="I1127" i="5"/>
  <c r="L1127" i="5" s="1"/>
  <c r="P1127" i="5" s="1"/>
  <c r="O1126" i="5"/>
  <c r="M1126" i="5"/>
  <c r="L1126" i="5"/>
  <c r="P1126" i="5" s="1"/>
  <c r="I1126" i="5"/>
  <c r="P1125" i="5"/>
  <c r="O1125" i="5"/>
  <c r="M1125" i="5"/>
  <c r="I1125" i="5"/>
  <c r="L1125" i="5" s="1"/>
  <c r="P1124" i="5"/>
  <c r="O1124" i="5"/>
  <c r="M1124" i="5"/>
  <c r="I1124" i="5"/>
  <c r="L1124" i="5" s="1"/>
  <c r="P1123" i="5"/>
  <c r="O1123" i="5"/>
  <c r="M1123" i="5"/>
  <c r="I1123" i="5"/>
  <c r="L1123" i="5" s="1"/>
  <c r="O1122" i="5"/>
  <c r="M1122" i="5"/>
  <c r="L1122" i="5"/>
  <c r="P1122" i="5" s="1"/>
  <c r="I1122" i="5"/>
  <c r="O1121" i="5"/>
  <c r="M1121" i="5"/>
  <c r="I1121" i="5"/>
  <c r="L1121" i="5" s="1"/>
  <c r="P1121" i="5" s="1"/>
  <c r="O1120" i="5"/>
  <c r="M1120" i="5"/>
  <c r="L1120" i="5"/>
  <c r="P1120" i="5" s="1"/>
  <c r="I1120" i="5"/>
  <c r="O1119" i="5"/>
  <c r="M1119" i="5"/>
  <c r="I1119" i="5"/>
  <c r="L1119" i="5" s="1"/>
  <c r="P1119" i="5" s="1"/>
  <c r="O1118" i="5"/>
  <c r="M1118" i="5"/>
  <c r="L1118" i="5"/>
  <c r="P1118" i="5" s="1"/>
  <c r="I1118" i="5"/>
  <c r="P1117" i="5"/>
  <c r="O1117" i="5"/>
  <c r="M1117" i="5"/>
  <c r="I1117" i="5"/>
  <c r="L1117" i="5" s="1"/>
  <c r="O1116" i="5"/>
  <c r="M1116" i="5"/>
  <c r="I1116" i="5"/>
  <c r="L1116" i="5" s="1"/>
  <c r="P1116" i="5" s="1"/>
  <c r="O1115" i="5"/>
  <c r="M1115" i="5"/>
  <c r="L1115" i="5"/>
  <c r="P1115" i="5" s="1"/>
  <c r="I1115" i="5"/>
  <c r="O1114" i="5"/>
  <c r="M1114" i="5"/>
  <c r="L1114" i="5"/>
  <c r="P1114" i="5" s="1"/>
  <c r="I1114" i="5"/>
  <c r="O1113" i="5"/>
  <c r="M1113" i="5"/>
  <c r="I1113" i="5"/>
  <c r="L1113" i="5" s="1"/>
  <c r="P1113" i="5" s="1"/>
  <c r="O1112" i="5"/>
  <c r="M1112" i="5"/>
  <c r="L1112" i="5"/>
  <c r="P1112" i="5" s="1"/>
  <c r="I1112" i="5"/>
  <c r="O1111" i="5"/>
  <c r="M1111" i="5"/>
  <c r="I1111" i="5"/>
  <c r="L1111" i="5" s="1"/>
  <c r="P1111" i="5" s="1"/>
  <c r="O1110" i="5"/>
  <c r="M1110" i="5"/>
  <c r="L1110" i="5"/>
  <c r="P1110" i="5" s="1"/>
  <c r="I1110" i="5"/>
  <c r="P1109" i="5"/>
  <c r="O1109" i="5"/>
  <c r="M1109" i="5"/>
  <c r="I1109" i="5"/>
  <c r="L1109" i="5" s="1"/>
  <c r="O1108" i="5"/>
  <c r="M1108" i="5"/>
  <c r="I1108" i="5"/>
  <c r="L1108" i="5" s="1"/>
  <c r="P1108" i="5" s="1"/>
  <c r="O1107" i="5"/>
  <c r="M1107" i="5"/>
  <c r="L1107" i="5"/>
  <c r="P1107" i="5" s="1"/>
  <c r="I1107" i="5"/>
  <c r="O1106" i="5"/>
  <c r="M1106" i="5"/>
  <c r="L1106" i="5"/>
  <c r="P1106" i="5" s="1"/>
  <c r="I1106" i="5"/>
  <c r="O1105" i="5"/>
  <c r="M1105" i="5"/>
  <c r="I1105" i="5"/>
  <c r="L1105" i="5" s="1"/>
  <c r="P1105" i="5" s="1"/>
  <c r="O1104" i="5"/>
  <c r="M1104" i="5"/>
  <c r="L1104" i="5"/>
  <c r="P1104" i="5" s="1"/>
  <c r="I1104" i="5"/>
  <c r="O1103" i="5"/>
  <c r="M1103" i="5"/>
  <c r="I1103" i="5"/>
  <c r="L1103" i="5" s="1"/>
  <c r="P1103" i="5" s="1"/>
  <c r="O1102" i="5"/>
  <c r="M1102" i="5"/>
  <c r="L1102" i="5"/>
  <c r="P1102" i="5" s="1"/>
  <c r="I1102" i="5"/>
  <c r="P1101" i="5"/>
  <c r="O1101" i="5"/>
  <c r="M1101" i="5"/>
  <c r="I1101" i="5"/>
  <c r="L1101" i="5" s="1"/>
  <c r="P1100" i="5"/>
  <c r="O1100" i="5"/>
  <c r="M1100" i="5"/>
  <c r="I1100" i="5"/>
  <c r="L1100" i="5" s="1"/>
  <c r="O1099" i="5"/>
  <c r="M1099" i="5"/>
  <c r="I1099" i="5"/>
  <c r="L1099" i="5" s="1"/>
  <c r="P1099" i="5" s="1"/>
  <c r="O1098" i="5"/>
  <c r="M1098" i="5"/>
  <c r="L1098" i="5"/>
  <c r="P1098" i="5" s="1"/>
  <c r="I1098" i="5"/>
  <c r="O1097" i="5"/>
  <c r="M1097" i="5"/>
  <c r="I1097" i="5"/>
  <c r="L1097" i="5" s="1"/>
  <c r="P1097" i="5" s="1"/>
  <c r="O1096" i="5"/>
  <c r="M1096" i="5"/>
  <c r="L1096" i="5"/>
  <c r="P1096" i="5" s="1"/>
  <c r="I1096" i="5"/>
  <c r="O1095" i="5"/>
  <c r="M1095" i="5"/>
  <c r="I1095" i="5"/>
  <c r="L1095" i="5" s="1"/>
  <c r="P1095" i="5" s="1"/>
  <c r="O1094" i="5"/>
  <c r="M1094" i="5"/>
  <c r="L1094" i="5"/>
  <c r="P1094" i="5" s="1"/>
  <c r="I1094" i="5"/>
  <c r="P1093" i="5"/>
  <c r="O1093" i="5"/>
  <c r="M1093" i="5"/>
  <c r="I1093" i="5"/>
  <c r="L1093" i="5" s="1"/>
  <c r="P1092" i="5"/>
  <c r="O1092" i="5"/>
  <c r="M1092" i="5"/>
  <c r="I1092" i="5"/>
  <c r="L1092" i="5" s="1"/>
  <c r="P1091" i="5"/>
  <c r="O1091" i="5"/>
  <c r="M1091" i="5"/>
  <c r="I1091" i="5"/>
  <c r="L1091" i="5" s="1"/>
  <c r="O1090" i="5"/>
  <c r="M1090" i="5"/>
  <c r="L1090" i="5"/>
  <c r="P1090" i="5" s="1"/>
  <c r="I1090" i="5"/>
  <c r="O1089" i="5"/>
  <c r="M1089" i="5"/>
  <c r="I1089" i="5"/>
  <c r="L1089" i="5" s="1"/>
  <c r="P1089" i="5" s="1"/>
  <c r="O1088" i="5"/>
  <c r="M1088" i="5"/>
  <c r="L1088" i="5"/>
  <c r="P1088" i="5" s="1"/>
  <c r="I1088" i="5"/>
  <c r="O1087" i="5"/>
  <c r="M1087" i="5"/>
  <c r="I1087" i="5"/>
  <c r="L1087" i="5" s="1"/>
  <c r="P1087" i="5" s="1"/>
  <c r="O1086" i="5"/>
  <c r="M1086" i="5"/>
  <c r="L1086" i="5"/>
  <c r="P1086" i="5" s="1"/>
  <c r="I1086" i="5"/>
  <c r="P1085" i="5"/>
  <c r="O1085" i="5"/>
  <c r="M1085" i="5"/>
  <c r="I1085" i="5"/>
  <c r="L1085" i="5" s="1"/>
  <c r="P1084" i="5"/>
  <c r="O1084" i="5"/>
  <c r="M1084" i="5"/>
  <c r="I1084" i="5"/>
  <c r="L1084" i="5" s="1"/>
  <c r="O1083" i="5"/>
  <c r="M1083" i="5"/>
  <c r="I1083" i="5"/>
  <c r="L1083" i="5" s="1"/>
  <c r="P1083" i="5" s="1"/>
  <c r="O1082" i="5"/>
  <c r="M1082" i="5"/>
  <c r="L1082" i="5"/>
  <c r="P1082" i="5" s="1"/>
  <c r="I1082" i="5"/>
  <c r="O1081" i="5"/>
  <c r="M1081" i="5"/>
  <c r="I1081" i="5"/>
  <c r="L1081" i="5" s="1"/>
  <c r="P1081" i="5" s="1"/>
  <c r="O1080" i="5"/>
  <c r="M1080" i="5"/>
  <c r="L1080" i="5"/>
  <c r="P1080" i="5" s="1"/>
  <c r="I1080" i="5"/>
  <c r="O1079" i="5"/>
  <c r="M1079" i="5"/>
  <c r="I1079" i="5"/>
  <c r="L1079" i="5" s="1"/>
  <c r="P1079" i="5" s="1"/>
  <c r="O1078" i="5"/>
  <c r="M1078" i="5"/>
  <c r="L1078" i="5"/>
  <c r="P1078" i="5" s="1"/>
  <c r="I1078" i="5"/>
  <c r="P1077" i="5"/>
  <c r="O1077" i="5"/>
  <c r="M1077" i="5"/>
  <c r="I1077" i="5"/>
  <c r="L1077" i="5" s="1"/>
  <c r="O1076" i="5"/>
  <c r="M1076" i="5"/>
  <c r="I1076" i="5"/>
  <c r="L1076" i="5" s="1"/>
  <c r="P1076" i="5" s="1"/>
  <c r="O1075" i="5"/>
  <c r="M1075" i="5"/>
  <c r="L1075" i="5"/>
  <c r="P1075" i="5" s="1"/>
  <c r="I1075" i="5"/>
  <c r="O1074" i="5"/>
  <c r="M1074" i="5"/>
  <c r="L1074" i="5"/>
  <c r="P1074" i="5" s="1"/>
  <c r="I1074" i="5"/>
  <c r="O1073" i="5"/>
  <c r="M1073" i="5"/>
  <c r="I1073" i="5"/>
  <c r="L1073" i="5" s="1"/>
  <c r="P1073" i="5" s="1"/>
  <c r="O1072" i="5"/>
  <c r="M1072" i="5"/>
  <c r="L1072" i="5"/>
  <c r="P1072" i="5" s="1"/>
  <c r="I1072" i="5"/>
  <c r="O1071" i="5"/>
  <c r="M1071" i="5"/>
  <c r="I1071" i="5"/>
  <c r="L1071" i="5" s="1"/>
  <c r="P1071" i="5" s="1"/>
  <c r="O1070" i="5"/>
  <c r="M1070" i="5"/>
  <c r="L1070" i="5"/>
  <c r="P1070" i="5" s="1"/>
  <c r="I1070" i="5"/>
  <c r="P1069" i="5"/>
  <c r="O1069" i="5"/>
  <c r="M1069" i="5"/>
  <c r="I1069" i="5"/>
  <c r="L1069" i="5" s="1"/>
  <c r="P1068" i="5"/>
  <c r="O1068" i="5"/>
  <c r="M1068" i="5"/>
  <c r="I1068" i="5"/>
  <c r="L1068" i="5" s="1"/>
  <c r="O1067" i="5"/>
  <c r="M1067" i="5"/>
  <c r="I1067" i="5"/>
  <c r="L1067" i="5" s="1"/>
  <c r="P1067" i="5" s="1"/>
  <c r="O1066" i="5"/>
  <c r="M1066" i="5"/>
  <c r="L1066" i="5"/>
  <c r="P1066" i="5" s="1"/>
  <c r="I1066" i="5"/>
  <c r="O1065" i="5"/>
  <c r="M1065" i="5"/>
  <c r="I1065" i="5"/>
  <c r="L1065" i="5" s="1"/>
  <c r="P1065" i="5" s="1"/>
  <c r="O1064" i="5"/>
  <c r="M1064" i="5"/>
  <c r="L1064" i="5"/>
  <c r="P1064" i="5" s="1"/>
  <c r="I1064" i="5"/>
  <c r="O1063" i="5"/>
  <c r="M1063" i="5"/>
  <c r="I1063" i="5"/>
  <c r="L1063" i="5" s="1"/>
  <c r="P1063" i="5" s="1"/>
  <c r="O1062" i="5"/>
  <c r="M1062" i="5"/>
  <c r="L1062" i="5"/>
  <c r="P1062" i="5" s="1"/>
  <c r="I1062" i="5"/>
  <c r="P1061" i="5"/>
  <c r="O1061" i="5"/>
  <c r="M1061" i="5"/>
  <c r="I1061" i="5"/>
  <c r="L1061" i="5" s="1"/>
  <c r="P1060" i="5"/>
  <c r="O1060" i="5"/>
  <c r="M1060" i="5"/>
  <c r="I1060" i="5"/>
  <c r="L1060" i="5" s="1"/>
  <c r="P1059" i="5"/>
  <c r="O1059" i="5"/>
  <c r="M1059" i="5"/>
  <c r="I1059" i="5"/>
  <c r="L1059" i="5" s="1"/>
  <c r="O1058" i="5"/>
  <c r="M1058" i="5"/>
  <c r="L1058" i="5"/>
  <c r="P1058" i="5" s="1"/>
  <c r="I1058" i="5"/>
  <c r="O1057" i="5"/>
  <c r="M1057" i="5"/>
  <c r="I1057" i="5"/>
  <c r="L1057" i="5" s="1"/>
  <c r="P1057" i="5" s="1"/>
  <c r="O1056" i="5"/>
  <c r="M1056" i="5"/>
  <c r="L1056" i="5"/>
  <c r="P1056" i="5" s="1"/>
  <c r="I1056" i="5"/>
  <c r="O1055" i="5"/>
  <c r="M1055" i="5"/>
  <c r="I1055" i="5"/>
  <c r="L1055" i="5" s="1"/>
  <c r="P1055" i="5" s="1"/>
  <c r="O1054" i="5"/>
  <c r="M1054" i="5"/>
  <c r="L1054" i="5"/>
  <c r="P1054" i="5" s="1"/>
  <c r="I1054" i="5"/>
  <c r="P1053" i="5"/>
  <c r="O1053" i="5"/>
  <c r="M1053" i="5"/>
  <c r="I1053" i="5"/>
  <c r="L1053" i="5" s="1"/>
  <c r="P1052" i="5"/>
  <c r="O1052" i="5"/>
  <c r="M1052" i="5"/>
  <c r="I1052" i="5"/>
  <c r="L1052" i="5" s="1"/>
  <c r="O1051" i="5"/>
  <c r="M1051" i="5"/>
  <c r="I1051" i="5"/>
  <c r="L1051" i="5" s="1"/>
  <c r="P1051" i="5" s="1"/>
  <c r="O1050" i="5"/>
  <c r="M1050" i="5"/>
  <c r="L1050" i="5"/>
  <c r="P1050" i="5" s="1"/>
  <c r="I1050" i="5"/>
  <c r="O1049" i="5"/>
  <c r="M1049" i="5"/>
  <c r="I1049" i="5"/>
  <c r="L1049" i="5" s="1"/>
  <c r="P1049" i="5" s="1"/>
  <c r="O1048" i="5"/>
  <c r="M1048" i="5"/>
  <c r="L1048" i="5"/>
  <c r="P1048" i="5" s="1"/>
  <c r="I1048" i="5"/>
  <c r="O1047" i="5"/>
  <c r="M1047" i="5"/>
  <c r="I1047" i="5"/>
  <c r="L1047" i="5" s="1"/>
  <c r="P1047" i="5" s="1"/>
  <c r="O1046" i="5"/>
  <c r="M1046" i="5"/>
  <c r="L1046" i="5"/>
  <c r="P1046" i="5" s="1"/>
  <c r="I1046" i="5"/>
  <c r="P1045" i="5"/>
  <c r="O1045" i="5"/>
  <c r="M1045" i="5"/>
  <c r="I1045" i="5"/>
  <c r="L1045" i="5" s="1"/>
  <c r="O1044" i="5"/>
  <c r="M1044" i="5"/>
  <c r="I1044" i="5"/>
  <c r="L1044" i="5" s="1"/>
  <c r="P1044" i="5" s="1"/>
  <c r="O1043" i="5"/>
  <c r="M1043" i="5"/>
  <c r="L1043" i="5"/>
  <c r="P1043" i="5" s="1"/>
  <c r="I1043" i="5"/>
  <c r="O1042" i="5"/>
  <c r="M1042" i="5"/>
  <c r="L1042" i="5"/>
  <c r="P1042" i="5" s="1"/>
  <c r="I1042" i="5"/>
  <c r="O1041" i="5"/>
  <c r="M1041" i="5"/>
  <c r="I1041" i="5"/>
  <c r="L1041" i="5" s="1"/>
  <c r="P1041" i="5" s="1"/>
  <c r="O1040" i="5"/>
  <c r="M1040" i="5"/>
  <c r="L1040" i="5"/>
  <c r="P1040" i="5" s="1"/>
  <c r="I1040" i="5"/>
  <c r="O1039" i="5"/>
  <c r="M1039" i="5"/>
  <c r="I1039" i="5"/>
  <c r="L1039" i="5" s="1"/>
  <c r="P1039" i="5" s="1"/>
  <c r="O1038" i="5"/>
  <c r="M1038" i="5"/>
  <c r="L1038" i="5"/>
  <c r="P1038" i="5" s="1"/>
  <c r="I1038" i="5"/>
  <c r="P1037" i="5"/>
  <c r="O1037" i="5"/>
  <c r="M1037" i="5"/>
  <c r="I1037" i="5"/>
  <c r="L1037" i="5" s="1"/>
  <c r="P1036" i="5"/>
  <c r="O1036" i="5"/>
  <c r="M1036" i="5"/>
  <c r="I1036" i="5"/>
  <c r="L1036" i="5" s="1"/>
  <c r="O1035" i="5"/>
  <c r="M1035" i="5"/>
  <c r="I1035" i="5"/>
  <c r="L1035" i="5" s="1"/>
  <c r="P1035" i="5" s="1"/>
  <c r="O1034" i="5"/>
  <c r="M1034" i="5"/>
  <c r="L1034" i="5"/>
  <c r="P1034" i="5" s="1"/>
  <c r="I1034" i="5"/>
  <c r="O1033" i="5"/>
  <c r="M1033" i="5"/>
  <c r="I1033" i="5"/>
  <c r="L1033" i="5" s="1"/>
  <c r="P1033" i="5" s="1"/>
  <c r="O1032" i="5"/>
  <c r="M1032" i="5"/>
  <c r="L1032" i="5"/>
  <c r="P1032" i="5" s="1"/>
  <c r="I1032" i="5"/>
  <c r="O1031" i="5"/>
  <c r="M1031" i="5"/>
  <c r="I1031" i="5"/>
  <c r="L1031" i="5" s="1"/>
  <c r="P1031" i="5" s="1"/>
  <c r="O1030" i="5"/>
  <c r="M1030" i="5"/>
  <c r="L1030" i="5"/>
  <c r="P1030" i="5" s="1"/>
  <c r="I1030" i="5"/>
  <c r="P1029" i="5"/>
  <c r="O1029" i="5"/>
  <c r="M1029" i="5"/>
  <c r="I1029" i="5"/>
  <c r="L1029" i="5" s="1"/>
  <c r="P1028" i="5"/>
  <c r="O1028" i="5"/>
  <c r="M1028" i="5"/>
  <c r="I1028" i="5"/>
  <c r="L1028" i="5" s="1"/>
  <c r="O1027" i="5"/>
  <c r="M1027" i="5"/>
  <c r="I1027" i="5"/>
  <c r="L1027" i="5" s="1"/>
  <c r="P1027" i="5" s="1"/>
  <c r="O1026" i="5"/>
  <c r="M1026" i="5"/>
  <c r="L1026" i="5"/>
  <c r="P1026" i="5" s="1"/>
  <c r="I1026" i="5"/>
  <c r="O1025" i="5"/>
  <c r="M1025" i="5"/>
  <c r="I1025" i="5"/>
  <c r="L1025" i="5" s="1"/>
  <c r="P1025" i="5" s="1"/>
  <c r="O1024" i="5"/>
  <c r="M1024" i="5"/>
  <c r="L1024" i="5"/>
  <c r="P1024" i="5" s="1"/>
  <c r="I1024" i="5"/>
  <c r="O1023" i="5"/>
  <c r="M1023" i="5"/>
  <c r="I1023" i="5"/>
  <c r="L1023" i="5" s="1"/>
  <c r="P1023" i="5" s="1"/>
  <c r="O1022" i="5"/>
  <c r="M1022" i="5"/>
  <c r="L1022" i="5"/>
  <c r="P1022" i="5" s="1"/>
  <c r="I1022" i="5"/>
  <c r="P1021" i="5"/>
  <c r="O1021" i="5"/>
  <c r="M1021" i="5"/>
  <c r="I1021" i="5"/>
  <c r="L1021" i="5" s="1"/>
  <c r="P1020" i="5"/>
  <c r="O1020" i="5"/>
  <c r="M1020" i="5"/>
  <c r="I1020" i="5"/>
  <c r="L1020" i="5" s="1"/>
  <c r="O1019" i="5"/>
  <c r="M1019" i="5"/>
  <c r="I1019" i="5"/>
  <c r="L1019" i="5" s="1"/>
  <c r="P1019" i="5" s="1"/>
  <c r="O1018" i="5"/>
  <c r="M1018" i="5"/>
  <c r="L1018" i="5"/>
  <c r="P1018" i="5" s="1"/>
  <c r="I1018" i="5"/>
  <c r="O1017" i="5"/>
  <c r="M1017" i="5"/>
  <c r="I1017" i="5"/>
  <c r="L1017" i="5" s="1"/>
  <c r="P1017" i="5" s="1"/>
  <c r="O1016" i="5"/>
  <c r="M1016" i="5"/>
  <c r="L1016" i="5"/>
  <c r="P1016" i="5" s="1"/>
  <c r="I1016" i="5"/>
  <c r="O1015" i="5"/>
  <c r="M1015" i="5"/>
  <c r="I1015" i="5"/>
  <c r="L1015" i="5" s="1"/>
  <c r="P1015" i="5" s="1"/>
  <c r="O1014" i="5"/>
  <c r="M1014" i="5"/>
  <c r="L1014" i="5"/>
  <c r="P1014" i="5" s="1"/>
  <c r="I1014" i="5"/>
  <c r="P1013" i="5"/>
  <c r="O1013" i="5"/>
  <c r="M1013" i="5"/>
  <c r="I1013" i="5"/>
  <c r="L1013" i="5" s="1"/>
  <c r="O1012" i="5"/>
  <c r="M1012" i="5"/>
  <c r="I1012" i="5"/>
  <c r="L1012" i="5" s="1"/>
  <c r="P1012" i="5" s="1"/>
  <c r="O1011" i="5"/>
  <c r="M1011" i="5"/>
  <c r="L1011" i="5"/>
  <c r="P1011" i="5" s="1"/>
  <c r="I1011" i="5"/>
  <c r="O1010" i="5"/>
  <c r="M1010" i="5"/>
  <c r="L1010" i="5"/>
  <c r="P1010" i="5" s="1"/>
  <c r="I1010" i="5"/>
  <c r="O1009" i="5"/>
  <c r="M1009" i="5"/>
  <c r="I1009" i="5"/>
  <c r="L1009" i="5" s="1"/>
  <c r="P1009" i="5" s="1"/>
  <c r="O1008" i="5"/>
  <c r="M1008" i="5"/>
  <c r="L1008" i="5"/>
  <c r="P1008" i="5" s="1"/>
  <c r="I1008" i="5"/>
  <c r="O1007" i="5"/>
  <c r="M1007" i="5"/>
  <c r="I1007" i="5"/>
  <c r="L1007" i="5" s="1"/>
  <c r="P1007" i="5" s="1"/>
  <c r="O1006" i="5"/>
  <c r="M1006" i="5"/>
  <c r="L1006" i="5"/>
  <c r="P1006" i="5" s="1"/>
  <c r="I1006" i="5"/>
  <c r="P1005" i="5"/>
  <c r="O1005" i="5"/>
  <c r="M1005" i="5"/>
  <c r="I1005" i="5"/>
  <c r="L1005" i="5" s="1"/>
  <c r="O1004" i="5"/>
  <c r="M1004" i="5"/>
  <c r="I1004" i="5"/>
  <c r="L1004" i="5" s="1"/>
  <c r="P1004" i="5" s="1"/>
  <c r="O1003" i="5"/>
  <c r="M1003" i="5"/>
  <c r="L1003" i="5"/>
  <c r="P1003" i="5" s="1"/>
  <c r="I1003" i="5"/>
  <c r="O1002" i="5"/>
  <c r="M1002" i="5"/>
  <c r="L1002" i="5"/>
  <c r="P1002" i="5" s="1"/>
  <c r="I1002" i="5"/>
  <c r="O1001" i="5"/>
  <c r="M1001" i="5"/>
  <c r="I1001" i="5"/>
  <c r="L1001" i="5" s="1"/>
  <c r="P1001" i="5" s="1"/>
  <c r="O1000" i="5"/>
  <c r="M1000" i="5"/>
  <c r="L1000" i="5"/>
  <c r="P1000" i="5" s="1"/>
  <c r="I1000" i="5"/>
  <c r="O999" i="5"/>
  <c r="M999" i="5"/>
  <c r="I999" i="5"/>
  <c r="L999" i="5" s="1"/>
  <c r="P999" i="5" s="1"/>
  <c r="O998" i="5"/>
  <c r="M998" i="5"/>
  <c r="L998" i="5"/>
  <c r="P998" i="5" s="1"/>
  <c r="I998" i="5"/>
  <c r="P997" i="5"/>
  <c r="O997" i="5"/>
  <c r="M997" i="5"/>
  <c r="I997" i="5"/>
  <c r="L997" i="5" s="1"/>
  <c r="P996" i="5"/>
  <c r="O996" i="5"/>
  <c r="M996" i="5"/>
  <c r="I996" i="5"/>
  <c r="L996" i="5" s="1"/>
  <c r="P995" i="5"/>
  <c r="O995" i="5"/>
  <c r="M995" i="5"/>
  <c r="I995" i="5"/>
  <c r="L995" i="5" s="1"/>
  <c r="O994" i="5"/>
  <c r="M994" i="5"/>
  <c r="L994" i="5"/>
  <c r="P994" i="5" s="1"/>
  <c r="I994" i="5"/>
  <c r="O993" i="5"/>
  <c r="M993" i="5"/>
  <c r="I993" i="5"/>
  <c r="L993" i="5" s="1"/>
  <c r="P993" i="5" s="1"/>
  <c r="O992" i="5"/>
  <c r="M992" i="5"/>
  <c r="L992" i="5"/>
  <c r="P992" i="5" s="1"/>
  <c r="I992" i="5"/>
  <c r="O991" i="5"/>
  <c r="M991" i="5"/>
  <c r="I991" i="5"/>
  <c r="L991" i="5" s="1"/>
  <c r="P991" i="5" s="1"/>
  <c r="O990" i="5"/>
  <c r="M990" i="5"/>
  <c r="L990" i="5"/>
  <c r="P990" i="5" s="1"/>
  <c r="I990" i="5"/>
  <c r="P989" i="5"/>
  <c r="O989" i="5"/>
  <c r="M989" i="5"/>
  <c r="I989" i="5"/>
  <c r="L989" i="5" s="1"/>
  <c r="P988" i="5"/>
  <c r="O988" i="5"/>
  <c r="M988" i="5"/>
  <c r="I988" i="5"/>
  <c r="L988" i="5" s="1"/>
  <c r="O987" i="5"/>
  <c r="M987" i="5"/>
  <c r="I987" i="5"/>
  <c r="L987" i="5" s="1"/>
  <c r="P987" i="5" s="1"/>
  <c r="O986" i="5"/>
  <c r="M986" i="5"/>
  <c r="L986" i="5"/>
  <c r="P986" i="5" s="1"/>
  <c r="I986" i="5"/>
  <c r="O985" i="5"/>
  <c r="M985" i="5"/>
  <c r="I985" i="5"/>
  <c r="L985" i="5" s="1"/>
  <c r="P985" i="5" s="1"/>
  <c r="O984" i="5"/>
  <c r="M984" i="5"/>
  <c r="L984" i="5"/>
  <c r="P984" i="5" s="1"/>
  <c r="I984" i="5"/>
  <c r="O983" i="5"/>
  <c r="M983" i="5"/>
  <c r="I983" i="5"/>
  <c r="L983" i="5" s="1"/>
  <c r="P983" i="5" s="1"/>
  <c r="O982" i="5"/>
  <c r="M982" i="5"/>
  <c r="L982" i="5"/>
  <c r="P982" i="5" s="1"/>
  <c r="I982" i="5"/>
  <c r="P981" i="5"/>
  <c r="O981" i="5"/>
  <c r="M981" i="5"/>
  <c r="I981" i="5"/>
  <c r="L981" i="5" s="1"/>
  <c r="O980" i="5"/>
  <c r="M980" i="5"/>
  <c r="I980" i="5"/>
  <c r="L980" i="5" s="1"/>
  <c r="P980" i="5" s="1"/>
  <c r="O979" i="5"/>
  <c r="M979" i="5"/>
  <c r="L979" i="5"/>
  <c r="P979" i="5" s="1"/>
  <c r="I979" i="5"/>
  <c r="O978" i="5"/>
  <c r="M978" i="5"/>
  <c r="L978" i="5"/>
  <c r="P978" i="5" s="1"/>
  <c r="I978" i="5"/>
  <c r="O977" i="5"/>
  <c r="M977" i="5"/>
  <c r="I977" i="5"/>
  <c r="L977" i="5" s="1"/>
  <c r="P977" i="5" s="1"/>
  <c r="O976" i="5"/>
  <c r="M976" i="5"/>
  <c r="L976" i="5"/>
  <c r="P976" i="5" s="1"/>
  <c r="I976" i="5"/>
  <c r="O975" i="5"/>
  <c r="M975" i="5"/>
  <c r="I975" i="5"/>
  <c r="L975" i="5" s="1"/>
  <c r="P975" i="5" s="1"/>
  <c r="O974" i="5"/>
  <c r="M974" i="5"/>
  <c r="L974" i="5"/>
  <c r="P974" i="5" s="1"/>
  <c r="I974" i="5"/>
  <c r="P973" i="5"/>
  <c r="O973" i="5"/>
  <c r="M973" i="5"/>
  <c r="I973" i="5"/>
  <c r="L973" i="5" s="1"/>
  <c r="P972" i="5"/>
  <c r="O972" i="5"/>
  <c r="M972" i="5"/>
  <c r="I972" i="5"/>
  <c r="L972" i="5" s="1"/>
  <c r="O971" i="5"/>
  <c r="M971" i="5"/>
  <c r="I971" i="5"/>
  <c r="L971" i="5" s="1"/>
  <c r="P971" i="5" s="1"/>
  <c r="O970" i="5"/>
  <c r="M970" i="5"/>
  <c r="L970" i="5"/>
  <c r="P970" i="5" s="1"/>
  <c r="I970" i="5"/>
  <c r="O969" i="5"/>
  <c r="M969" i="5"/>
  <c r="I969" i="5"/>
  <c r="L969" i="5" s="1"/>
  <c r="P969" i="5" s="1"/>
  <c r="O968" i="5"/>
  <c r="M968" i="5"/>
  <c r="L968" i="5"/>
  <c r="P968" i="5" s="1"/>
  <c r="I968" i="5"/>
  <c r="O967" i="5"/>
  <c r="M967" i="5"/>
  <c r="I967" i="5"/>
  <c r="L967" i="5" s="1"/>
  <c r="P967" i="5" s="1"/>
  <c r="O966" i="5"/>
  <c r="M966" i="5"/>
  <c r="L966" i="5"/>
  <c r="P966" i="5" s="1"/>
  <c r="I966" i="5"/>
  <c r="P965" i="5"/>
  <c r="O965" i="5"/>
  <c r="M965" i="5"/>
  <c r="I965" i="5"/>
  <c r="L965" i="5" s="1"/>
  <c r="P964" i="5"/>
  <c r="O964" i="5"/>
  <c r="M964" i="5"/>
  <c r="I964" i="5"/>
  <c r="L964" i="5" s="1"/>
  <c r="P963" i="5"/>
  <c r="O963" i="5"/>
  <c r="M963" i="5"/>
  <c r="I963" i="5"/>
  <c r="L963" i="5" s="1"/>
  <c r="O962" i="5"/>
  <c r="M962" i="5"/>
  <c r="L962" i="5"/>
  <c r="P962" i="5" s="1"/>
  <c r="I962" i="5"/>
  <c r="O961" i="5"/>
  <c r="M961" i="5"/>
  <c r="I961" i="5"/>
  <c r="L961" i="5" s="1"/>
  <c r="P961" i="5" s="1"/>
  <c r="O960" i="5"/>
  <c r="M960" i="5"/>
  <c r="L960" i="5"/>
  <c r="P960" i="5" s="1"/>
  <c r="I960" i="5"/>
  <c r="O959" i="5"/>
  <c r="M959" i="5"/>
  <c r="I959" i="5"/>
  <c r="L959" i="5" s="1"/>
  <c r="P959" i="5" s="1"/>
  <c r="O958" i="5"/>
  <c r="M958" i="5"/>
  <c r="L958" i="5"/>
  <c r="P958" i="5" s="1"/>
  <c r="I958" i="5"/>
  <c r="P957" i="5"/>
  <c r="O957" i="5"/>
  <c r="M957" i="5"/>
  <c r="I957" i="5"/>
  <c r="L957" i="5" s="1"/>
  <c r="P956" i="5"/>
  <c r="O956" i="5"/>
  <c r="M956" i="5"/>
  <c r="I956" i="5"/>
  <c r="L956" i="5" s="1"/>
  <c r="O955" i="5"/>
  <c r="M955" i="5"/>
  <c r="I955" i="5"/>
  <c r="L955" i="5" s="1"/>
  <c r="P955" i="5" s="1"/>
  <c r="O954" i="5"/>
  <c r="M954" i="5"/>
  <c r="L954" i="5"/>
  <c r="P954" i="5" s="1"/>
  <c r="I954" i="5"/>
  <c r="O953" i="5"/>
  <c r="M953" i="5"/>
  <c r="I953" i="5"/>
  <c r="L953" i="5" s="1"/>
  <c r="P953" i="5" s="1"/>
  <c r="O952" i="5"/>
  <c r="M952" i="5"/>
  <c r="L952" i="5"/>
  <c r="P952" i="5" s="1"/>
  <c r="I952" i="5"/>
  <c r="O951" i="5"/>
  <c r="M951" i="5"/>
  <c r="I951" i="5"/>
  <c r="L951" i="5" s="1"/>
  <c r="P951" i="5" s="1"/>
  <c r="O950" i="5"/>
  <c r="M950" i="5"/>
  <c r="L950" i="5"/>
  <c r="P950" i="5" s="1"/>
  <c r="I950" i="5"/>
  <c r="P949" i="5"/>
  <c r="O949" i="5"/>
  <c r="M949" i="5"/>
  <c r="I949" i="5"/>
  <c r="L949" i="5" s="1"/>
  <c r="O948" i="5"/>
  <c r="M948" i="5"/>
  <c r="I948" i="5"/>
  <c r="L948" i="5" s="1"/>
  <c r="P948" i="5" s="1"/>
  <c r="O947" i="5"/>
  <c r="M947" i="5"/>
  <c r="L947" i="5"/>
  <c r="P947" i="5" s="1"/>
  <c r="I947" i="5"/>
  <c r="O946" i="5"/>
  <c r="M946" i="5"/>
  <c r="L946" i="5"/>
  <c r="P946" i="5" s="1"/>
  <c r="I946" i="5"/>
  <c r="O945" i="5"/>
  <c r="M945" i="5"/>
  <c r="I945" i="5"/>
  <c r="L945" i="5" s="1"/>
  <c r="P945" i="5" s="1"/>
  <c r="O944" i="5"/>
  <c r="M944" i="5"/>
  <c r="L944" i="5"/>
  <c r="P944" i="5" s="1"/>
  <c r="I944" i="5"/>
  <c r="O943" i="5"/>
  <c r="M943" i="5"/>
  <c r="I943" i="5"/>
  <c r="L943" i="5" s="1"/>
  <c r="P943" i="5" s="1"/>
  <c r="O942" i="5"/>
  <c r="M942" i="5"/>
  <c r="L942" i="5"/>
  <c r="P942" i="5" s="1"/>
  <c r="I942" i="5"/>
  <c r="P941" i="5"/>
  <c r="O941" i="5"/>
  <c r="M941" i="5"/>
  <c r="I941" i="5"/>
  <c r="L941" i="5" s="1"/>
  <c r="P940" i="5"/>
  <c r="O940" i="5"/>
  <c r="M940" i="5"/>
  <c r="I940" i="5"/>
  <c r="L940" i="5" s="1"/>
  <c r="O939" i="5"/>
  <c r="M939" i="5"/>
  <c r="I939" i="5"/>
  <c r="L939" i="5" s="1"/>
  <c r="P939" i="5" s="1"/>
  <c r="O938" i="5"/>
  <c r="M938" i="5"/>
  <c r="L938" i="5"/>
  <c r="P938" i="5" s="1"/>
  <c r="I938" i="5"/>
  <c r="O937" i="5"/>
  <c r="M937" i="5"/>
  <c r="I937" i="5"/>
  <c r="L937" i="5" s="1"/>
  <c r="P937" i="5" s="1"/>
  <c r="O936" i="5"/>
  <c r="M936" i="5"/>
  <c r="L936" i="5"/>
  <c r="P936" i="5" s="1"/>
  <c r="I936" i="5"/>
  <c r="O935" i="5"/>
  <c r="M935" i="5"/>
  <c r="I935" i="5"/>
  <c r="L935" i="5" s="1"/>
  <c r="P935" i="5" s="1"/>
  <c r="O934" i="5"/>
  <c r="M934" i="5"/>
  <c r="L934" i="5"/>
  <c r="P934" i="5" s="1"/>
  <c r="I934" i="5"/>
  <c r="P933" i="5"/>
  <c r="O933" i="5"/>
  <c r="M933" i="5"/>
  <c r="I933" i="5"/>
  <c r="L933" i="5" s="1"/>
  <c r="P932" i="5"/>
  <c r="O932" i="5"/>
  <c r="M932" i="5"/>
  <c r="I932" i="5"/>
  <c r="L932" i="5" s="1"/>
  <c r="P931" i="5"/>
  <c r="O931" i="5"/>
  <c r="M931" i="5"/>
  <c r="I931" i="5"/>
  <c r="L931" i="5" s="1"/>
  <c r="O930" i="5"/>
  <c r="M930" i="5"/>
  <c r="L930" i="5"/>
  <c r="P930" i="5" s="1"/>
  <c r="I930" i="5"/>
  <c r="O929" i="5"/>
  <c r="M929" i="5"/>
  <c r="I929" i="5"/>
  <c r="L929" i="5" s="1"/>
  <c r="P929" i="5" s="1"/>
  <c r="O928" i="5"/>
  <c r="M928" i="5"/>
  <c r="L928" i="5"/>
  <c r="P928" i="5" s="1"/>
  <c r="I928" i="5"/>
  <c r="O927" i="5"/>
  <c r="M927" i="5"/>
  <c r="I927" i="5"/>
  <c r="L927" i="5" s="1"/>
  <c r="P927" i="5" s="1"/>
  <c r="O926" i="5"/>
  <c r="M926" i="5"/>
  <c r="L926" i="5"/>
  <c r="P926" i="5" s="1"/>
  <c r="I926" i="5"/>
  <c r="P925" i="5"/>
  <c r="O925" i="5"/>
  <c r="M925" i="5"/>
  <c r="I925" i="5"/>
  <c r="L925" i="5" s="1"/>
  <c r="P924" i="5"/>
  <c r="O924" i="5"/>
  <c r="M924" i="5"/>
  <c r="I924" i="5"/>
  <c r="L924" i="5" s="1"/>
  <c r="O923" i="5"/>
  <c r="M923" i="5"/>
  <c r="I923" i="5"/>
  <c r="L923" i="5" s="1"/>
  <c r="P923" i="5" s="1"/>
  <c r="O922" i="5"/>
  <c r="M922" i="5"/>
  <c r="L922" i="5"/>
  <c r="P922" i="5" s="1"/>
  <c r="I922" i="5"/>
  <c r="O921" i="5"/>
  <c r="M921" i="5"/>
  <c r="I921" i="5"/>
  <c r="L921" i="5" s="1"/>
  <c r="P921" i="5" s="1"/>
  <c r="O920" i="5"/>
  <c r="M920" i="5"/>
  <c r="L920" i="5"/>
  <c r="P920" i="5" s="1"/>
  <c r="I920" i="5"/>
  <c r="O919" i="5"/>
  <c r="M919" i="5"/>
  <c r="I919" i="5"/>
  <c r="L919" i="5" s="1"/>
  <c r="P919" i="5" s="1"/>
  <c r="O918" i="5"/>
  <c r="M918" i="5"/>
  <c r="L918" i="5"/>
  <c r="P918" i="5" s="1"/>
  <c r="I918" i="5"/>
  <c r="P917" i="5"/>
  <c r="O917" i="5"/>
  <c r="M917" i="5"/>
  <c r="I917" i="5"/>
  <c r="L917" i="5" s="1"/>
  <c r="O916" i="5"/>
  <c r="M916" i="5"/>
  <c r="I916" i="5"/>
  <c r="L916" i="5" s="1"/>
  <c r="P916" i="5" s="1"/>
  <c r="O915" i="5"/>
  <c r="M915" i="5"/>
  <c r="L915" i="5"/>
  <c r="P915" i="5" s="1"/>
  <c r="I915" i="5"/>
  <c r="O914" i="5"/>
  <c r="M914" i="5"/>
  <c r="L914" i="5"/>
  <c r="P914" i="5" s="1"/>
  <c r="I914" i="5"/>
  <c r="O913" i="5"/>
  <c r="M913" i="5"/>
  <c r="I913" i="5"/>
  <c r="L913" i="5" s="1"/>
  <c r="P913" i="5" s="1"/>
  <c r="O912" i="5"/>
  <c r="M912" i="5"/>
  <c r="L912" i="5"/>
  <c r="P912" i="5" s="1"/>
  <c r="I912" i="5"/>
  <c r="O911" i="5"/>
  <c r="M911" i="5"/>
  <c r="I911" i="5"/>
  <c r="L911" i="5" s="1"/>
  <c r="P911" i="5" s="1"/>
  <c r="O910" i="5"/>
  <c r="M910" i="5"/>
  <c r="L910" i="5"/>
  <c r="P910" i="5" s="1"/>
  <c r="I910" i="5"/>
  <c r="P909" i="5"/>
  <c r="O909" i="5"/>
  <c r="M909" i="5"/>
  <c r="I909" i="5"/>
  <c r="L909" i="5" s="1"/>
  <c r="P908" i="5"/>
  <c r="O908" i="5"/>
  <c r="M908" i="5"/>
  <c r="I908" i="5"/>
  <c r="L908" i="5" s="1"/>
  <c r="O907" i="5"/>
  <c r="M907" i="5"/>
  <c r="I907" i="5"/>
  <c r="L907" i="5" s="1"/>
  <c r="P907" i="5" s="1"/>
  <c r="O906" i="5"/>
  <c r="M906" i="5"/>
  <c r="L906" i="5"/>
  <c r="P906" i="5" s="1"/>
  <c r="I906" i="5"/>
  <c r="O905" i="5"/>
  <c r="M905" i="5"/>
  <c r="I905" i="5"/>
  <c r="L905" i="5" s="1"/>
  <c r="P905" i="5" s="1"/>
  <c r="O904" i="5"/>
  <c r="M904" i="5"/>
  <c r="L904" i="5"/>
  <c r="P904" i="5" s="1"/>
  <c r="I904" i="5"/>
  <c r="O903" i="5"/>
  <c r="M903" i="5"/>
  <c r="I903" i="5"/>
  <c r="L903" i="5" s="1"/>
  <c r="P903" i="5" s="1"/>
  <c r="O902" i="5"/>
  <c r="M902" i="5"/>
  <c r="L902" i="5"/>
  <c r="P902" i="5" s="1"/>
  <c r="I902" i="5"/>
  <c r="P901" i="5"/>
  <c r="O901" i="5"/>
  <c r="M901" i="5"/>
  <c r="I901" i="5"/>
  <c r="L901" i="5" s="1"/>
  <c r="P900" i="5"/>
  <c r="O900" i="5"/>
  <c r="M900" i="5"/>
  <c r="I900" i="5"/>
  <c r="L900" i="5" s="1"/>
  <c r="O899" i="5"/>
  <c r="M899" i="5"/>
  <c r="I899" i="5"/>
  <c r="L899" i="5" s="1"/>
  <c r="P899" i="5" s="1"/>
  <c r="O898" i="5"/>
  <c r="M898" i="5"/>
  <c r="L898" i="5"/>
  <c r="P898" i="5" s="1"/>
  <c r="I898" i="5"/>
  <c r="O897" i="5"/>
  <c r="M897" i="5"/>
  <c r="I897" i="5"/>
  <c r="L897" i="5" s="1"/>
  <c r="P897" i="5" s="1"/>
  <c r="O896" i="5"/>
  <c r="M896" i="5"/>
  <c r="L896" i="5"/>
  <c r="P896" i="5" s="1"/>
  <c r="I896" i="5"/>
  <c r="O895" i="5"/>
  <c r="M895" i="5"/>
  <c r="I895" i="5"/>
  <c r="L895" i="5" s="1"/>
  <c r="P895" i="5" s="1"/>
  <c r="O894" i="5"/>
  <c r="M894" i="5"/>
  <c r="L894" i="5"/>
  <c r="P894" i="5" s="1"/>
  <c r="I894" i="5"/>
  <c r="P893" i="5"/>
  <c r="O893" i="5"/>
  <c r="M893" i="5"/>
  <c r="I893" i="5"/>
  <c r="L893" i="5" s="1"/>
  <c r="P892" i="5"/>
  <c r="O892" i="5"/>
  <c r="M892" i="5"/>
  <c r="I892" i="5"/>
  <c r="L892" i="5" s="1"/>
  <c r="O891" i="5"/>
  <c r="M891" i="5"/>
  <c r="I891" i="5"/>
  <c r="L891" i="5" s="1"/>
  <c r="P891" i="5" s="1"/>
  <c r="O890" i="5"/>
  <c r="M890" i="5"/>
  <c r="L890" i="5"/>
  <c r="P890" i="5" s="1"/>
  <c r="I890" i="5"/>
  <c r="O889" i="5"/>
  <c r="M889" i="5"/>
  <c r="I889" i="5"/>
  <c r="L889" i="5" s="1"/>
  <c r="P889" i="5" s="1"/>
  <c r="O888" i="5"/>
  <c r="M888" i="5"/>
  <c r="L888" i="5"/>
  <c r="P888" i="5" s="1"/>
  <c r="I888" i="5"/>
  <c r="O887" i="5"/>
  <c r="M887" i="5"/>
  <c r="I887" i="5"/>
  <c r="L887" i="5" s="1"/>
  <c r="P887" i="5" s="1"/>
  <c r="O886" i="5"/>
  <c r="M886" i="5"/>
  <c r="L886" i="5"/>
  <c r="P886" i="5" s="1"/>
  <c r="I886" i="5"/>
  <c r="P885" i="5"/>
  <c r="O885" i="5"/>
  <c r="M885" i="5"/>
  <c r="I885" i="5"/>
  <c r="L885" i="5" s="1"/>
  <c r="O884" i="5"/>
  <c r="M884" i="5"/>
  <c r="I884" i="5"/>
  <c r="L884" i="5" s="1"/>
  <c r="P884" i="5" s="1"/>
  <c r="O883" i="5"/>
  <c r="M883" i="5"/>
  <c r="L883" i="5"/>
  <c r="P883" i="5" s="1"/>
  <c r="I883" i="5"/>
  <c r="O882" i="5"/>
  <c r="M882" i="5"/>
  <c r="L882" i="5"/>
  <c r="P882" i="5" s="1"/>
  <c r="I882" i="5"/>
  <c r="O881" i="5"/>
  <c r="M881" i="5"/>
  <c r="I881" i="5"/>
  <c r="L881" i="5" s="1"/>
  <c r="P881" i="5" s="1"/>
  <c r="O880" i="5"/>
  <c r="M880" i="5"/>
  <c r="L880" i="5"/>
  <c r="P880" i="5" s="1"/>
  <c r="I880" i="5"/>
  <c r="O879" i="5"/>
  <c r="M879" i="5"/>
  <c r="I879" i="5"/>
  <c r="L879" i="5" s="1"/>
  <c r="P879" i="5" s="1"/>
  <c r="O878" i="5"/>
  <c r="M878" i="5"/>
  <c r="L878" i="5"/>
  <c r="P878" i="5" s="1"/>
  <c r="I878" i="5"/>
  <c r="P877" i="5"/>
  <c r="O877" i="5"/>
  <c r="M877" i="5"/>
  <c r="I877" i="5"/>
  <c r="L877" i="5" s="1"/>
  <c r="O876" i="5"/>
  <c r="M876" i="5"/>
  <c r="I876" i="5"/>
  <c r="L876" i="5" s="1"/>
  <c r="P876" i="5" s="1"/>
  <c r="O875" i="5"/>
  <c r="M875" i="5"/>
  <c r="L875" i="5"/>
  <c r="P875" i="5" s="1"/>
  <c r="I875" i="5"/>
  <c r="O874" i="5"/>
  <c r="M874" i="5"/>
  <c r="L874" i="5"/>
  <c r="P874" i="5" s="1"/>
  <c r="I874" i="5"/>
  <c r="O873" i="5"/>
  <c r="M873" i="5"/>
  <c r="I873" i="5"/>
  <c r="L873" i="5" s="1"/>
  <c r="P873" i="5" s="1"/>
  <c r="O872" i="5"/>
  <c r="M872" i="5"/>
  <c r="L872" i="5"/>
  <c r="P872" i="5" s="1"/>
  <c r="I872" i="5"/>
  <c r="O871" i="5"/>
  <c r="M871" i="5"/>
  <c r="I871" i="5"/>
  <c r="L871" i="5" s="1"/>
  <c r="P871" i="5" s="1"/>
  <c r="O870" i="5"/>
  <c r="M870" i="5"/>
  <c r="L870" i="5"/>
  <c r="P870" i="5" s="1"/>
  <c r="I870" i="5"/>
  <c r="P869" i="5"/>
  <c r="O869" i="5"/>
  <c r="M869" i="5"/>
  <c r="I869" i="5"/>
  <c r="L869" i="5" s="1"/>
  <c r="P868" i="5"/>
  <c r="O868" i="5"/>
  <c r="M868" i="5"/>
  <c r="I868" i="5"/>
  <c r="L868" i="5" s="1"/>
  <c r="P867" i="5"/>
  <c r="O867" i="5"/>
  <c r="M867" i="5"/>
  <c r="I867" i="5"/>
  <c r="L867" i="5" s="1"/>
  <c r="O866" i="5"/>
  <c r="M866" i="5"/>
  <c r="L866" i="5"/>
  <c r="P866" i="5" s="1"/>
  <c r="I866" i="5"/>
  <c r="O865" i="5"/>
  <c r="M865" i="5"/>
  <c r="I865" i="5"/>
  <c r="L865" i="5" s="1"/>
  <c r="P865" i="5" s="1"/>
  <c r="O864" i="5"/>
  <c r="M864" i="5"/>
  <c r="L864" i="5"/>
  <c r="P864" i="5" s="1"/>
  <c r="I864" i="5"/>
  <c r="O863" i="5"/>
  <c r="M863" i="5"/>
  <c r="I863" i="5"/>
  <c r="L863" i="5" s="1"/>
  <c r="P863" i="5" s="1"/>
  <c r="O862" i="5"/>
  <c r="M862" i="5"/>
  <c r="L862" i="5"/>
  <c r="P862" i="5" s="1"/>
  <c r="I862" i="5"/>
  <c r="P861" i="5"/>
  <c r="O861" i="5"/>
  <c r="M861" i="5"/>
  <c r="I861" i="5"/>
  <c r="L861" i="5" s="1"/>
  <c r="P860" i="5"/>
  <c r="O860" i="5"/>
  <c r="M860" i="5"/>
  <c r="I860" i="5"/>
  <c r="L860" i="5" s="1"/>
  <c r="O859" i="5"/>
  <c r="M859" i="5"/>
  <c r="I859" i="5"/>
  <c r="L859" i="5" s="1"/>
  <c r="P859" i="5" s="1"/>
  <c r="O858" i="5"/>
  <c r="M858" i="5"/>
  <c r="L858" i="5"/>
  <c r="P858" i="5" s="1"/>
  <c r="I858" i="5"/>
  <c r="O857" i="5"/>
  <c r="M857" i="5"/>
  <c r="I857" i="5"/>
  <c r="L857" i="5" s="1"/>
  <c r="P857" i="5" s="1"/>
  <c r="O856" i="5"/>
  <c r="M856" i="5"/>
  <c r="L856" i="5"/>
  <c r="P856" i="5" s="1"/>
  <c r="I856" i="5"/>
  <c r="O855" i="5"/>
  <c r="M855" i="5"/>
  <c r="I855" i="5"/>
  <c r="L855" i="5" s="1"/>
  <c r="P855" i="5" s="1"/>
  <c r="O854" i="5"/>
  <c r="M854" i="5"/>
  <c r="L854" i="5"/>
  <c r="P854" i="5" s="1"/>
  <c r="I854" i="5"/>
  <c r="P853" i="5"/>
  <c r="O853" i="5"/>
  <c r="M853" i="5"/>
  <c r="I853" i="5"/>
  <c r="L853" i="5" s="1"/>
  <c r="O852" i="5"/>
  <c r="M852" i="5"/>
  <c r="I852" i="5"/>
  <c r="L852" i="5" s="1"/>
  <c r="P852" i="5" s="1"/>
  <c r="O851" i="5"/>
  <c r="M851" i="5"/>
  <c r="L851" i="5"/>
  <c r="P851" i="5" s="1"/>
  <c r="I851" i="5"/>
  <c r="O850" i="5"/>
  <c r="M850" i="5"/>
  <c r="L850" i="5"/>
  <c r="P850" i="5" s="1"/>
  <c r="I850" i="5"/>
  <c r="O849" i="5"/>
  <c r="M849" i="5"/>
  <c r="I849" i="5"/>
  <c r="L849" i="5" s="1"/>
  <c r="P849" i="5" s="1"/>
  <c r="O848" i="5"/>
  <c r="M848" i="5"/>
  <c r="L848" i="5"/>
  <c r="P848" i="5" s="1"/>
  <c r="I848" i="5"/>
  <c r="O847" i="5"/>
  <c r="M847" i="5"/>
  <c r="I847" i="5"/>
  <c r="L847" i="5" s="1"/>
  <c r="P847" i="5" s="1"/>
  <c r="O846" i="5"/>
  <c r="M846" i="5"/>
  <c r="L846" i="5"/>
  <c r="P846" i="5" s="1"/>
  <c r="I846" i="5"/>
  <c r="P845" i="5"/>
  <c r="O845" i="5"/>
  <c r="M845" i="5"/>
  <c r="I845" i="5"/>
  <c r="L845" i="5" s="1"/>
  <c r="P844" i="5"/>
  <c r="O844" i="5"/>
  <c r="M844" i="5"/>
  <c r="I844" i="5"/>
  <c r="L844" i="5" s="1"/>
  <c r="O843" i="5"/>
  <c r="M843" i="5"/>
  <c r="I843" i="5"/>
  <c r="L843" i="5" s="1"/>
  <c r="P843" i="5" s="1"/>
  <c r="O842" i="5"/>
  <c r="M842" i="5"/>
  <c r="L842" i="5"/>
  <c r="P842" i="5" s="1"/>
  <c r="I842" i="5"/>
  <c r="O841" i="5"/>
  <c r="M841" i="5"/>
  <c r="I841" i="5"/>
  <c r="L841" i="5" s="1"/>
  <c r="P841" i="5" s="1"/>
  <c r="O840" i="5"/>
  <c r="M840" i="5"/>
  <c r="L840" i="5"/>
  <c r="P840" i="5" s="1"/>
  <c r="I840" i="5"/>
  <c r="O839" i="5"/>
  <c r="M839" i="5"/>
  <c r="I839" i="5"/>
  <c r="L839" i="5" s="1"/>
  <c r="P839" i="5" s="1"/>
  <c r="O838" i="5"/>
  <c r="M838" i="5"/>
  <c r="L838" i="5"/>
  <c r="P838" i="5" s="1"/>
  <c r="I838" i="5"/>
  <c r="P837" i="5"/>
  <c r="O837" i="5"/>
  <c r="M837" i="5"/>
  <c r="I837" i="5"/>
  <c r="L837" i="5" s="1"/>
  <c r="P836" i="5"/>
  <c r="O836" i="5"/>
  <c r="M836" i="5"/>
  <c r="I836" i="5"/>
  <c r="L836" i="5" s="1"/>
  <c r="P835" i="5"/>
  <c r="O835" i="5"/>
  <c r="M835" i="5"/>
  <c r="I835" i="5"/>
  <c r="L835" i="5" s="1"/>
  <c r="O834" i="5"/>
  <c r="M834" i="5"/>
  <c r="L834" i="5"/>
  <c r="P834" i="5" s="1"/>
  <c r="I834" i="5"/>
  <c r="O833" i="5"/>
  <c r="M833" i="5"/>
  <c r="I833" i="5"/>
  <c r="L833" i="5" s="1"/>
  <c r="P833" i="5" s="1"/>
  <c r="O832" i="5"/>
  <c r="M832" i="5"/>
  <c r="L832" i="5"/>
  <c r="P832" i="5" s="1"/>
  <c r="I832" i="5"/>
  <c r="O831" i="5"/>
  <c r="M831" i="5"/>
  <c r="I831" i="5"/>
  <c r="L831" i="5" s="1"/>
  <c r="P831" i="5" s="1"/>
  <c r="O830" i="5"/>
  <c r="M830" i="5"/>
  <c r="L830" i="5"/>
  <c r="P830" i="5" s="1"/>
  <c r="I830" i="5"/>
  <c r="P829" i="5"/>
  <c r="O829" i="5"/>
  <c r="M829" i="5"/>
  <c r="I829" i="5"/>
  <c r="L829" i="5" s="1"/>
  <c r="P828" i="5"/>
  <c r="O828" i="5"/>
  <c r="M828" i="5"/>
  <c r="I828" i="5"/>
  <c r="L828" i="5" s="1"/>
  <c r="O827" i="5"/>
  <c r="M827" i="5"/>
  <c r="I827" i="5"/>
  <c r="L827" i="5" s="1"/>
  <c r="P827" i="5" s="1"/>
  <c r="O826" i="5"/>
  <c r="M826" i="5"/>
  <c r="L826" i="5"/>
  <c r="P826" i="5" s="1"/>
  <c r="I826" i="5"/>
  <c r="O825" i="5"/>
  <c r="M825" i="5"/>
  <c r="I825" i="5"/>
  <c r="L825" i="5" s="1"/>
  <c r="P825" i="5" s="1"/>
  <c r="O824" i="5"/>
  <c r="M824" i="5"/>
  <c r="L824" i="5"/>
  <c r="P824" i="5" s="1"/>
  <c r="I824" i="5"/>
  <c r="O823" i="5"/>
  <c r="M823" i="5"/>
  <c r="I823" i="5"/>
  <c r="L823" i="5" s="1"/>
  <c r="P823" i="5" s="1"/>
  <c r="O822" i="5"/>
  <c r="M822" i="5"/>
  <c r="L822" i="5"/>
  <c r="P822" i="5" s="1"/>
  <c r="I822" i="5"/>
  <c r="P821" i="5"/>
  <c r="O821" i="5"/>
  <c r="M821" i="5"/>
  <c r="I821" i="5"/>
  <c r="L821" i="5" s="1"/>
  <c r="O820" i="5"/>
  <c r="M820" i="5"/>
  <c r="I820" i="5"/>
  <c r="L820" i="5" s="1"/>
  <c r="P820" i="5" s="1"/>
  <c r="O819" i="5"/>
  <c r="M819" i="5"/>
  <c r="L819" i="5"/>
  <c r="P819" i="5" s="1"/>
  <c r="I819" i="5"/>
  <c r="O818" i="5"/>
  <c r="M818" i="5"/>
  <c r="L818" i="5"/>
  <c r="P818" i="5" s="1"/>
  <c r="I818" i="5"/>
  <c r="O817" i="5"/>
  <c r="M817" i="5"/>
  <c r="I817" i="5"/>
  <c r="L817" i="5" s="1"/>
  <c r="P817" i="5" s="1"/>
  <c r="O816" i="5"/>
  <c r="M816" i="5"/>
  <c r="L816" i="5"/>
  <c r="P816" i="5" s="1"/>
  <c r="I816" i="5"/>
  <c r="O815" i="5"/>
  <c r="M815" i="5"/>
  <c r="I815" i="5"/>
  <c r="L815" i="5" s="1"/>
  <c r="P815" i="5" s="1"/>
  <c r="O814" i="5"/>
  <c r="M814" i="5"/>
  <c r="L814" i="5"/>
  <c r="P814" i="5" s="1"/>
  <c r="I814" i="5"/>
  <c r="P813" i="5"/>
  <c r="O813" i="5"/>
  <c r="M813" i="5"/>
  <c r="I813" i="5"/>
  <c r="L813" i="5" s="1"/>
  <c r="P812" i="5"/>
  <c r="O812" i="5"/>
  <c r="M812" i="5"/>
  <c r="I812" i="5"/>
  <c r="L812" i="5" s="1"/>
  <c r="O811" i="5"/>
  <c r="M811" i="5"/>
  <c r="I811" i="5"/>
  <c r="L811" i="5" s="1"/>
  <c r="P811" i="5" s="1"/>
  <c r="O810" i="5"/>
  <c r="M810" i="5"/>
  <c r="L810" i="5"/>
  <c r="P810" i="5" s="1"/>
  <c r="I810" i="5"/>
  <c r="O809" i="5"/>
  <c r="M809" i="5"/>
  <c r="I809" i="5"/>
  <c r="L809" i="5" s="1"/>
  <c r="P809" i="5" s="1"/>
  <c r="O808" i="5"/>
  <c r="M808" i="5"/>
  <c r="L808" i="5"/>
  <c r="P808" i="5" s="1"/>
  <c r="I808" i="5"/>
  <c r="O807" i="5"/>
  <c r="M807" i="5"/>
  <c r="I807" i="5"/>
  <c r="L807" i="5" s="1"/>
  <c r="P807" i="5" s="1"/>
  <c r="O806" i="5"/>
  <c r="M806" i="5"/>
  <c r="L806" i="5"/>
  <c r="P806" i="5" s="1"/>
  <c r="I806" i="5"/>
  <c r="P805" i="5"/>
  <c r="O805" i="5"/>
  <c r="M805" i="5"/>
  <c r="I805" i="5"/>
  <c r="L805" i="5" s="1"/>
  <c r="P804" i="5"/>
  <c r="O804" i="5"/>
  <c r="M804" i="5"/>
  <c r="I804" i="5"/>
  <c r="L804" i="5" s="1"/>
  <c r="P803" i="5"/>
  <c r="O803" i="5"/>
  <c r="M803" i="5"/>
  <c r="I803" i="5"/>
  <c r="L803" i="5" s="1"/>
  <c r="O802" i="5"/>
  <c r="M802" i="5"/>
  <c r="L802" i="5"/>
  <c r="P802" i="5" s="1"/>
  <c r="I802" i="5"/>
  <c r="O801" i="5"/>
  <c r="M801" i="5"/>
  <c r="I801" i="5"/>
  <c r="L801" i="5" s="1"/>
  <c r="P801" i="5" s="1"/>
  <c r="O800" i="5"/>
  <c r="M800" i="5"/>
  <c r="L800" i="5"/>
  <c r="P800" i="5" s="1"/>
  <c r="I800" i="5"/>
  <c r="O799" i="5"/>
  <c r="M799" i="5"/>
  <c r="I799" i="5"/>
  <c r="L799" i="5" s="1"/>
  <c r="P799" i="5" s="1"/>
  <c r="O798" i="5"/>
  <c r="M798" i="5"/>
  <c r="L798" i="5"/>
  <c r="P798" i="5" s="1"/>
  <c r="I798" i="5"/>
  <c r="P797" i="5"/>
  <c r="O797" i="5"/>
  <c r="M797" i="5"/>
  <c r="I797" i="5"/>
  <c r="L797" i="5" s="1"/>
  <c r="P796" i="5"/>
  <c r="O796" i="5"/>
  <c r="M796" i="5"/>
  <c r="I796" i="5"/>
  <c r="L796" i="5" s="1"/>
  <c r="O795" i="5"/>
  <c r="M795" i="5"/>
  <c r="I795" i="5"/>
  <c r="L795" i="5" s="1"/>
  <c r="P795" i="5" s="1"/>
  <c r="O794" i="5"/>
  <c r="M794" i="5"/>
  <c r="L794" i="5"/>
  <c r="P794" i="5" s="1"/>
  <c r="I794" i="5"/>
  <c r="O793" i="5"/>
  <c r="M793" i="5"/>
  <c r="I793" i="5"/>
  <c r="L793" i="5" s="1"/>
  <c r="P793" i="5" s="1"/>
  <c r="O792" i="5"/>
  <c r="M792" i="5"/>
  <c r="L792" i="5"/>
  <c r="P792" i="5" s="1"/>
  <c r="I792" i="5"/>
  <c r="O791" i="5"/>
  <c r="M791" i="5"/>
  <c r="I791" i="5"/>
  <c r="L791" i="5" s="1"/>
  <c r="P791" i="5" s="1"/>
  <c r="O790" i="5"/>
  <c r="M790" i="5"/>
  <c r="L790" i="5"/>
  <c r="P790" i="5" s="1"/>
  <c r="I790" i="5"/>
  <c r="P789" i="5"/>
  <c r="O789" i="5"/>
  <c r="M789" i="5"/>
  <c r="I789" i="5"/>
  <c r="L789" i="5" s="1"/>
  <c r="O788" i="5"/>
  <c r="M788" i="5"/>
  <c r="I788" i="5"/>
  <c r="L788" i="5" s="1"/>
  <c r="P788" i="5" s="1"/>
  <c r="O787" i="5"/>
  <c r="M787" i="5"/>
  <c r="L787" i="5"/>
  <c r="P787" i="5" s="1"/>
  <c r="I787" i="5"/>
  <c r="O786" i="5"/>
  <c r="M786" i="5"/>
  <c r="L786" i="5"/>
  <c r="P786" i="5" s="1"/>
  <c r="I786" i="5"/>
  <c r="O785" i="5"/>
  <c r="M785" i="5"/>
  <c r="I785" i="5"/>
  <c r="L785" i="5" s="1"/>
  <c r="P785" i="5" s="1"/>
  <c r="O784" i="5"/>
  <c r="M784" i="5"/>
  <c r="L784" i="5"/>
  <c r="P784" i="5" s="1"/>
  <c r="I784" i="5"/>
  <c r="O783" i="5"/>
  <c r="M783" i="5"/>
  <c r="I783" i="5"/>
  <c r="L783" i="5" s="1"/>
  <c r="P783" i="5" s="1"/>
  <c r="O782" i="5"/>
  <c r="M782" i="5"/>
  <c r="L782" i="5"/>
  <c r="P782" i="5" s="1"/>
  <c r="I782" i="5"/>
  <c r="P781" i="5"/>
  <c r="O781" i="5"/>
  <c r="M781" i="5"/>
  <c r="I781" i="5"/>
  <c r="L781" i="5" s="1"/>
  <c r="P780" i="5"/>
  <c r="O780" i="5"/>
  <c r="M780" i="5"/>
  <c r="I780" i="5"/>
  <c r="L780" i="5" s="1"/>
  <c r="O779" i="5"/>
  <c r="M779" i="5"/>
  <c r="I779" i="5"/>
  <c r="L779" i="5" s="1"/>
  <c r="P779" i="5" s="1"/>
  <c r="O778" i="5"/>
  <c r="M778" i="5"/>
  <c r="L778" i="5"/>
  <c r="P778" i="5" s="1"/>
  <c r="I778" i="5"/>
  <c r="O777" i="5"/>
  <c r="M777" i="5"/>
  <c r="I777" i="5"/>
  <c r="L777" i="5" s="1"/>
  <c r="P777" i="5" s="1"/>
  <c r="O776" i="5"/>
  <c r="M776" i="5"/>
  <c r="L776" i="5"/>
  <c r="P776" i="5" s="1"/>
  <c r="I776" i="5"/>
  <c r="O775" i="5"/>
  <c r="M775" i="5"/>
  <c r="I775" i="5"/>
  <c r="L775" i="5" s="1"/>
  <c r="P775" i="5" s="1"/>
  <c r="O774" i="5"/>
  <c r="M774" i="5"/>
  <c r="L774" i="5"/>
  <c r="P774" i="5" s="1"/>
  <c r="I774" i="5"/>
  <c r="P773" i="5"/>
  <c r="O773" i="5"/>
  <c r="M773" i="5"/>
  <c r="I773" i="5"/>
  <c r="L773" i="5" s="1"/>
  <c r="P772" i="5"/>
  <c r="O772" i="5"/>
  <c r="M772" i="5"/>
  <c r="I772" i="5"/>
  <c r="L772" i="5" s="1"/>
  <c r="O771" i="5"/>
  <c r="M771" i="5"/>
  <c r="I771" i="5"/>
  <c r="L771" i="5" s="1"/>
  <c r="P771" i="5" s="1"/>
  <c r="O770" i="5"/>
  <c r="M770" i="5"/>
  <c r="L770" i="5"/>
  <c r="P770" i="5" s="1"/>
  <c r="I770" i="5"/>
  <c r="O769" i="5"/>
  <c r="M769" i="5"/>
  <c r="I769" i="5"/>
  <c r="L769" i="5" s="1"/>
  <c r="P769" i="5" s="1"/>
  <c r="O768" i="5"/>
  <c r="M768" i="5"/>
  <c r="L768" i="5"/>
  <c r="P768" i="5" s="1"/>
  <c r="I768" i="5"/>
  <c r="O767" i="5"/>
  <c r="M767" i="5"/>
  <c r="I767" i="5"/>
  <c r="L767" i="5" s="1"/>
  <c r="P767" i="5" s="1"/>
  <c r="O766" i="5"/>
  <c r="M766" i="5"/>
  <c r="L766" i="5"/>
  <c r="P766" i="5" s="1"/>
  <c r="I766" i="5"/>
  <c r="P765" i="5"/>
  <c r="O765" i="5"/>
  <c r="M765" i="5"/>
  <c r="I765" i="5"/>
  <c r="L765" i="5" s="1"/>
  <c r="P764" i="5"/>
  <c r="O764" i="5"/>
  <c r="M764" i="5"/>
  <c r="I764" i="5"/>
  <c r="L764" i="5" s="1"/>
  <c r="O763" i="5"/>
  <c r="M763" i="5"/>
  <c r="I763" i="5"/>
  <c r="L763" i="5" s="1"/>
  <c r="P763" i="5" s="1"/>
  <c r="O762" i="5"/>
  <c r="M762" i="5"/>
  <c r="L762" i="5"/>
  <c r="P762" i="5" s="1"/>
  <c r="I762" i="5"/>
  <c r="O761" i="5"/>
  <c r="M761" i="5"/>
  <c r="I761" i="5"/>
  <c r="L761" i="5" s="1"/>
  <c r="P761" i="5" s="1"/>
  <c r="O760" i="5"/>
  <c r="M760" i="5"/>
  <c r="L760" i="5"/>
  <c r="P760" i="5" s="1"/>
  <c r="I760" i="5"/>
  <c r="O759" i="5"/>
  <c r="M759" i="5"/>
  <c r="I759" i="5"/>
  <c r="L759" i="5" s="1"/>
  <c r="P759" i="5" s="1"/>
  <c r="O758" i="5"/>
  <c r="M758" i="5"/>
  <c r="L758" i="5"/>
  <c r="P758" i="5" s="1"/>
  <c r="I758" i="5"/>
  <c r="P757" i="5"/>
  <c r="O757" i="5"/>
  <c r="M757" i="5"/>
  <c r="I757" i="5"/>
  <c r="L757" i="5" s="1"/>
  <c r="O756" i="5"/>
  <c r="M756" i="5"/>
  <c r="I756" i="5"/>
  <c r="L756" i="5" s="1"/>
  <c r="P756" i="5" s="1"/>
  <c r="O755" i="5"/>
  <c r="M755" i="5"/>
  <c r="L755" i="5"/>
  <c r="P755" i="5" s="1"/>
  <c r="I755" i="5"/>
  <c r="O754" i="5"/>
  <c r="M754" i="5"/>
  <c r="L754" i="5"/>
  <c r="P754" i="5" s="1"/>
  <c r="I754" i="5"/>
  <c r="O753" i="5"/>
  <c r="M753" i="5"/>
  <c r="I753" i="5"/>
  <c r="L753" i="5" s="1"/>
  <c r="P753" i="5" s="1"/>
  <c r="O752" i="5"/>
  <c r="M752" i="5"/>
  <c r="L752" i="5"/>
  <c r="P752" i="5" s="1"/>
  <c r="I752" i="5"/>
  <c r="O751" i="5"/>
  <c r="M751" i="5"/>
  <c r="I751" i="5"/>
  <c r="L751" i="5" s="1"/>
  <c r="P751" i="5" s="1"/>
  <c r="O750" i="5"/>
  <c r="M750" i="5"/>
  <c r="L750" i="5"/>
  <c r="P750" i="5" s="1"/>
  <c r="I750" i="5"/>
  <c r="P749" i="5"/>
  <c r="O749" i="5"/>
  <c r="M749" i="5"/>
  <c r="I749" i="5"/>
  <c r="L749" i="5" s="1"/>
  <c r="O748" i="5"/>
  <c r="M748" i="5"/>
  <c r="I748" i="5"/>
  <c r="L748" i="5" s="1"/>
  <c r="P748" i="5" s="1"/>
  <c r="O747" i="5"/>
  <c r="M747" i="5"/>
  <c r="L747" i="5"/>
  <c r="P747" i="5" s="1"/>
  <c r="I747" i="5"/>
  <c r="O746" i="5"/>
  <c r="M746" i="5"/>
  <c r="L746" i="5"/>
  <c r="P746" i="5" s="1"/>
  <c r="I746" i="5"/>
  <c r="O745" i="5"/>
  <c r="M745" i="5"/>
  <c r="I745" i="5"/>
  <c r="L745" i="5" s="1"/>
  <c r="P745" i="5" s="1"/>
  <c r="O744" i="5"/>
  <c r="M744" i="5"/>
  <c r="L744" i="5"/>
  <c r="P744" i="5" s="1"/>
  <c r="I744" i="5"/>
  <c r="O743" i="5"/>
  <c r="M743" i="5"/>
  <c r="I743" i="5"/>
  <c r="L743" i="5" s="1"/>
  <c r="P743" i="5" s="1"/>
  <c r="O742" i="5"/>
  <c r="M742" i="5"/>
  <c r="L742" i="5"/>
  <c r="P742" i="5" s="1"/>
  <c r="I742" i="5"/>
  <c r="P741" i="5"/>
  <c r="O741" i="5"/>
  <c r="M741" i="5"/>
  <c r="I741" i="5"/>
  <c r="L741" i="5" s="1"/>
  <c r="P740" i="5"/>
  <c r="O740" i="5"/>
  <c r="M740" i="5"/>
  <c r="I740" i="5"/>
  <c r="L740" i="5" s="1"/>
  <c r="P739" i="5"/>
  <c r="O739" i="5"/>
  <c r="M739" i="5"/>
  <c r="I739" i="5"/>
  <c r="L739" i="5" s="1"/>
  <c r="O738" i="5"/>
  <c r="M738" i="5"/>
  <c r="L738" i="5"/>
  <c r="P738" i="5" s="1"/>
  <c r="I738" i="5"/>
  <c r="O737" i="5"/>
  <c r="M737" i="5"/>
  <c r="I737" i="5"/>
  <c r="L737" i="5" s="1"/>
  <c r="P737" i="5" s="1"/>
  <c r="O736" i="5"/>
  <c r="M736" i="5"/>
  <c r="L736" i="5"/>
  <c r="P736" i="5" s="1"/>
  <c r="I736" i="5"/>
  <c r="O735" i="5"/>
  <c r="M735" i="5"/>
  <c r="I735" i="5"/>
  <c r="L735" i="5" s="1"/>
  <c r="P735" i="5" s="1"/>
  <c r="O734" i="5"/>
  <c r="M734" i="5"/>
  <c r="L734" i="5"/>
  <c r="P734" i="5" s="1"/>
  <c r="I734" i="5"/>
  <c r="P733" i="5"/>
  <c r="O733" i="5"/>
  <c r="M733" i="5"/>
  <c r="I733" i="5"/>
  <c r="L733" i="5" s="1"/>
  <c r="P732" i="5"/>
  <c r="O732" i="5"/>
  <c r="M732" i="5"/>
  <c r="I732" i="5"/>
  <c r="L732" i="5" s="1"/>
  <c r="O731" i="5"/>
  <c r="M731" i="5"/>
  <c r="I731" i="5"/>
  <c r="L731" i="5" s="1"/>
  <c r="P731" i="5" s="1"/>
  <c r="O730" i="5"/>
  <c r="M730" i="5"/>
  <c r="L730" i="5"/>
  <c r="P730" i="5" s="1"/>
  <c r="I730" i="5"/>
  <c r="O729" i="5"/>
  <c r="M729" i="5"/>
  <c r="I729" i="5"/>
  <c r="L729" i="5" s="1"/>
  <c r="P729" i="5" s="1"/>
  <c r="O728" i="5"/>
  <c r="M728" i="5"/>
  <c r="L728" i="5"/>
  <c r="P728" i="5" s="1"/>
  <c r="I728" i="5"/>
  <c r="O727" i="5"/>
  <c r="M727" i="5"/>
  <c r="I727" i="5"/>
  <c r="L727" i="5" s="1"/>
  <c r="P727" i="5" s="1"/>
  <c r="O726" i="5"/>
  <c r="M726" i="5"/>
  <c r="L726" i="5"/>
  <c r="P726" i="5" s="1"/>
  <c r="I726" i="5"/>
  <c r="P725" i="5"/>
  <c r="O725" i="5"/>
  <c r="M725" i="5"/>
  <c r="I725" i="5"/>
  <c r="L725" i="5" s="1"/>
  <c r="O724" i="5"/>
  <c r="M724" i="5"/>
  <c r="I724" i="5"/>
  <c r="L724" i="5" s="1"/>
  <c r="P724" i="5" s="1"/>
  <c r="O723" i="5"/>
  <c r="M723" i="5"/>
  <c r="L723" i="5"/>
  <c r="P723" i="5" s="1"/>
  <c r="I723" i="5"/>
  <c r="O722" i="5"/>
  <c r="M722" i="5"/>
  <c r="L722" i="5"/>
  <c r="P722" i="5" s="1"/>
  <c r="I722" i="5"/>
  <c r="O721" i="5"/>
  <c r="M721" i="5"/>
  <c r="I721" i="5"/>
  <c r="L721" i="5" s="1"/>
  <c r="P721" i="5" s="1"/>
  <c r="O720" i="5"/>
  <c r="M720" i="5"/>
  <c r="L720" i="5"/>
  <c r="P720" i="5" s="1"/>
  <c r="I720" i="5"/>
  <c r="O719" i="5"/>
  <c r="M719" i="5"/>
  <c r="I719" i="5"/>
  <c r="L719" i="5" s="1"/>
  <c r="P719" i="5" s="1"/>
  <c r="O718" i="5"/>
  <c r="M718" i="5"/>
  <c r="L718" i="5"/>
  <c r="P718" i="5" s="1"/>
  <c r="I718" i="5"/>
  <c r="P717" i="5"/>
  <c r="O717" i="5"/>
  <c r="M717" i="5"/>
  <c r="I717" i="5"/>
  <c r="L717" i="5" s="1"/>
  <c r="P716" i="5"/>
  <c r="O716" i="5"/>
  <c r="M716" i="5"/>
  <c r="I716" i="5"/>
  <c r="L716" i="5" s="1"/>
  <c r="O715" i="5"/>
  <c r="M715" i="5"/>
  <c r="I715" i="5"/>
  <c r="L715" i="5" s="1"/>
  <c r="P715" i="5" s="1"/>
  <c r="O714" i="5"/>
  <c r="M714" i="5"/>
  <c r="L714" i="5"/>
  <c r="P714" i="5" s="1"/>
  <c r="I714" i="5"/>
  <c r="O713" i="5"/>
  <c r="M713" i="5"/>
  <c r="I713" i="5"/>
  <c r="L713" i="5" s="1"/>
  <c r="P713" i="5" s="1"/>
  <c r="O712" i="5"/>
  <c r="M712" i="5"/>
  <c r="L712" i="5"/>
  <c r="P712" i="5" s="1"/>
  <c r="I712" i="5"/>
  <c r="O711" i="5"/>
  <c r="M711" i="5"/>
  <c r="I711" i="5"/>
  <c r="L711" i="5" s="1"/>
  <c r="P711" i="5" s="1"/>
  <c r="O710" i="5"/>
  <c r="M710" i="5"/>
  <c r="L710" i="5"/>
  <c r="P710" i="5" s="1"/>
  <c r="I710" i="5"/>
  <c r="P709" i="5"/>
  <c r="O709" i="5"/>
  <c r="M709" i="5"/>
  <c r="I709" i="5"/>
  <c r="L709" i="5" s="1"/>
  <c r="P708" i="5"/>
  <c r="O708" i="5"/>
  <c r="M708" i="5"/>
  <c r="I708" i="5"/>
  <c r="L708" i="5" s="1"/>
  <c r="P707" i="5"/>
  <c r="O707" i="5"/>
  <c r="M707" i="5"/>
  <c r="I707" i="5"/>
  <c r="L707" i="5" s="1"/>
  <c r="O706" i="5"/>
  <c r="M706" i="5"/>
  <c r="L706" i="5"/>
  <c r="P706" i="5" s="1"/>
  <c r="I706" i="5"/>
  <c r="O705" i="5"/>
  <c r="M705" i="5"/>
  <c r="I705" i="5"/>
  <c r="L705" i="5" s="1"/>
  <c r="P705" i="5" s="1"/>
  <c r="O704" i="5"/>
  <c r="M704" i="5"/>
  <c r="L704" i="5"/>
  <c r="P704" i="5" s="1"/>
  <c r="I704" i="5"/>
  <c r="O703" i="5"/>
  <c r="M703" i="5"/>
  <c r="I703" i="5"/>
  <c r="L703" i="5" s="1"/>
  <c r="P703" i="5" s="1"/>
  <c r="O702" i="5"/>
  <c r="M702" i="5"/>
  <c r="L702" i="5"/>
  <c r="P702" i="5" s="1"/>
  <c r="I702" i="5"/>
  <c r="P701" i="5"/>
  <c r="O701" i="5"/>
  <c r="M701" i="5"/>
  <c r="I701" i="5"/>
  <c r="L701" i="5" s="1"/>
  <c r="P700" i="5"/>
  <c r="O700" i="5"/>
  <c r="M700" i="5"/>
  <c r="I700" i="5"/>
  <c r="L700" i="5" s="1"/>
  <c r="O699" i="5"/>
  <c r="M699" i="5"/>
  <c r="I699" i="5"/>
  <c r="L699" i="5" s="1"/>
  <c r="P699" i="5" s="1"/>
  <c r="O698" i="5"/>
  <c r="M698" i="5"/>
  <c r="L698" i="5"/>
  <c r="P698" i="5" s="1"/>
  <c r="I698" i="5"/>
  <c r="O697" i="5"/>
  <c r="M697" i="5"/>
  <c r="I697" i="5"/>
  <c r="L697" i="5" s="1"/>
  <c r="P697" i="5" s="1"/>
  <c r="O696" i="5"/>
  <c r="M696" i="5"/>
  <c r="L696" i="5"/>
  <c r="P696" i="5" s="1"/>
  <c r="I696" i="5"/>
  <c r="O695" i="5"/>
  <c r="M695" i="5"/>
  <c r="I695" i="5"/>
  <c r="L695" i="5" s="1"/>
  <c r="P695" i="5" s="1"/>
  <c r="O694" i="5"/>
  <c r="M694" i="5"/>
  <c r="L694" i="5"/>
  <c r="P694" i="5" s="1"/>
  <c r="I694" i="5"/>
  <c r="P693" i="5"/>
  <c r="O693" i="5"/>
  <c r="M693" i="5"/>
  <c r="I693" i="5"/>
  <c r="L693" i="5" s="1"/>
  <c r="O692" i="5"/>
  <c r="M692" i="5"/>
  <c r="I692" i="5"/>
  <c r="L692" i="5" s="1"/>
  <c r="P692" i="5" s="1"/>
  <c r="O691" i="5"/>
  <c r="M691" i="5"/>
  <c r="L691" i="5"/>
  <c r="P691" i="5" s="1"/>
  <c r="I691" i="5"/>
  <c r="O690" i="5"/>
  <c r="M690" i="5"/>
  <c r="L690" i="5"/>
  <c r="P690" i="5" s="1"/>
  <c r="I690" i="5"/>
  <c r="O689" i="5"/>
  <c r="M689" i="5"/>
  <c r="I689" i="5"/>
  <c r="L689" i="5" s="1"/>
  <c r="P689" i="5" s="1"/>
  <c r="O688" i="5"/>
  <c r="M688" i="5"/>
  <c r="L688" i="5"/>
  <c r="P688" i="5" s="1"/>
  <c r="I688" i="5"/>
  <c r="O687" i="5"/>
  <c r="M687" i="5"/>
  <c r="I687" i="5"/>
  <c r="L687" i="5" s="1"/>
  <c r="P687" i="5" s="1"/>
  <c r="O686" i="5"/>
  <c r="M686" i="5"/>
  <c r="L686" i="5"/>
  <c r="P686" i="5" s="1"/>
  <c r="I686" i="5"/>
  <c r="P685" i="5"/>
  <c r="O685" i="5"/>
  <c r="M685" i="5"/>
  <c r="I685" i="5"/>
  <c r="L685" i="5" s="1"/>
  <c r="P684" i="5"/>
  <c r="O684" i="5"/>
  <c r="M684" i="5"/>
  <c r="I684" i="5"/>
  <c r="L684" i="5" s="1"/>
  <c r="O683" i="5"/>
  <c r="M683" i="5"/>
  <c r="I683" i="5"/>
  <c r="L683" i="5" s="1"/>
  <c r="P683" i="5" s="1"/>
  <c r="O682" i="5"/>
  <c r="M682" i="5"/>
  <c r="L682" i="5"/>
  <c r="P682" i="5" s="1"/>
  <c r="I682" i="5"/>
  <c r="O681" i="5"/>
  <c r="M681" i="5"/>
  <c r="I681" i="5"/>
  <c r="L681" i="5" s="1"/>
  <c r="P681" i="5" s="1"/>
  <c r="O680" i="5"/>
  <c r="M680" i="5"/>
  <c r="L680" i="5"/>
  <c r="P680" i="5" s="1"/>
  <c r="I680" i="5"/>
  <c r="O679" i="5"/>
  <c r="M679" i="5"/>
  <c r="I679" i="5"/>
  <c r="L679" i="5" s="1"/>
  <c r="P679" i="5" s="1"/>
  <c r="O678" i="5"/>
  <c r="M678" i="5"/>
  <c r="L678" i="5"/>
  <c r="P678" i="5" s="1"/>
  <c r="I678" i="5"/>
  <c r="P677" i="5"/>
  <c r="O677" i="5"/>
  <c r="M677" i="5"/>
  <c r="I677" i="5"/>
  <c r="L677" i="5" s="1"/>
  <c r="P676" i="5"/>
  <c r="O676" i="5"/>
  <c r="M676" i="5"/>
  <c r="I676" i="5"/>
  <c r="L676" i="5" s="1"/>
  <c r="P675" i="5"/>
  <c r="O675" i="5"/>
  <c r="M675" i="5"/>
  <c r="I675" i="5"/>
  <c r="L675" i="5" s="1"/>
  <c r="O674" i="5"/>
  <c r="M674" i="5"/>
  <c r="L674" i="5"/>
  <c r="P674" i="5" s="1"/>
  <c r="I674" i="5"/>
  <c r="O673" i="5"/>
  <c r="M673" i="5"/>
  <c r="I673" i="5"/>
  <c r="L673" i="5" s="1"/>
  <c r="P673" i="5" s="1"/>
  <c r="O672" i="5"/>
  <c r="M672" i="5"/>
  <c r="L672" i="5"/>
  <c r="P672" i="5" s="1"/>
  <c r="I672" i="5"/>
  <c r="O671" i="5"/>
  <c r="M671" i="5"/>
  <c r="I671" i="5"/>
  <c r="L671" i="5" s="1"/>
  <c r="P671" i="5" s="1"/>
  <c r="O670" i="5"/>
  <c r="M670" i="5"/>
  <c r="L670" i="5"/>
  <c r="P670" i="5" s="1"/>
  <c r="I670" i="5"/>
  <c r="P669" i="5"/>
  <c r="O669" i="5"/>
  <c r="M669" i="5"/>
  <c r="I669" i="5"/>
  <c r="L669" i="5" s="1"/>
  <c r="P668" i="5"/>
  <c r="O668" i="5"/>
  <c r="M668" i="5"/>
  <c r="I668" i="5"/>
  <c r="L668" i="5" s="1"/>
  <c r="O667" i="5"/>
  <c r="M667" i="5"/>
  <c r="I667" i="5"/>
  <c r="L667" i="5" s="1"/>
  <c r="P667" i="5" s="1"/>
  <c r="O666" i="5"/>
  <c r="M666" i="5"/>
  <c r="L666" i="5"/>
  <c r="P666" i="5" s="1"/>
  <c r="I666" i="5"/>
  <c r="O665" i="5"/>
  <c r="M665" i="5"/>
  <c r="I665" i="5"/>
  <c r="L665" i="5" s="1"/>
  <c r="P665" i="5" s="1"/>
  <c r="O664" i="5"/>
  <c r="M664" i="5"/>
  <c r="L664" i="5"/>
  <c r="P664" i="5" s="1"/>
  <c r="I664" i="5"/>
  <c r="O663" i="5"/>
  <c r="M663" i="5"/>
  <c r="I663" i="5"/>
  <c r="L663" i="5" s="1"/>
  <c r="P663" i="5" s="1"/>
  <c r="O662" i="5"/>
  <c r="M662" i="5"/>
  <c r="L662" i="5"/>
  <c r="P662" i="5" s="1"/>
  <c r="I662" i="5"/>
  <c r="P661" i="5"/>
  <c r="O661" i="5"/>
  <c r="M661" i="5"/>
  <c r="I661" i="5"/>
  <c r="L661" i="5" s="1"/>
  <c r="O660" i="5"/>
  <c r="M660" i="5"/>
  <c r="I660" i="5"/>
  <c r="L660" i="5" s="1"/>
  <c r="P660" i="5" s="1"/>
  <c r="O659" i="5"/>
  <c r="M659" i="5"/>
  <c r="L659" i="5"/>
  <c r="P659" i="5" s="1"/>
  <c r="I659" i="5"/>
  <c r="O658" i="5"/>
  <c r="M658" i="5"/>
  <c r="L658" i="5"/>
  <c r="P658" i="5" s="1"/>
  <c r="I658" i="5"/>
  <c r="O657" i="5"/>
  <c r="M657" i="5"/>
  <c r="I657" i="5"/>
  <c r="L657" i="5" s="1"/>
  <c r="P657" i="5" s="1"/>
  <c r="O656" i="5"/>
  <c r="M656" i="5"/>
  <c r="L656" i="5"/>
  <c r="P656" i="5" s="1"/>
  <c r="I656" i="5"/>
  <c r="O655" i="5"/>
  <c r="M655" i="5"/>
  <c r="I655" i="5"/>
  <c r="L655" i="5" s="1"/>
  <c r="P655" i="5" s="1"/>
  <c r="O654" i="5"/>
  <c r="M654" i="5"/>
  <c r="L654" i="5"/>
  <c r="P654" i="5" s="1"/>
  <c r="I654" i="5"/>
  <c r="P653" i="5"/>
  <c r="O653" i="5"/>
  <c r="M653" i="5"/>
  <c r="I653" i="5"/>
  <c r="L653" i="5" s="1"/>
  <c r="P652" i="5"/>
  <c r="O652" i="5"/>
  <c r="M652" i="5"/>
  <c r="I652" i="5"/>
  <c r="L652" i="5" s="1"/>
  <c r="O651" i="5"/>
  <c r="M651" i="5"/>
  <c r="I651" i="5"/>
  <c r="L651" i="5" s="1"/>
  <c r="P651" i="5" s="1"/>
  <c r="O650" i="5"/>
  <c r="M650" i="5"/>
  <c r="L650" i="5"/>
  <c r="P650" i="5" s="1"/>
  <c r="I650" i="5"/>
  <c r="O649" i="5"/>
  <c r="M649" i="5"/>
  <c r="I649" i="5"/>
  <c r="L649" i="5" s="1"/>
  <c r="P649" i="5" s="1"/>
  <c r="O648" i="5"/>
  <c r="M648" i="5"/>
  <c r="L648" i="5"/>
  <c r="P648" i="5" s="1"/>
  <c r="I648" i="5"/>
  <c r="O647" i="5"/>
  <c r="M647" i="5"/>
  <c r="I647" i="5"/>
  <c r="L647" i="5" s="1"/>
  <c r="P647" i="5" s="1"/>
  <c r="O646" i="5"/>
  <c r="M646" i="5"/>
  <c r="L646" i="5"/>
  <c r="P646" i="5" s="1"/>
  <c r="I646" i="5"/>
  <c r="P645" i="5"/>
  <c r="O645" i="5"/>
  <c r="M645" i="5"/>
  <c r="I645" i="5"/>
  <c r="L645" i="5" s="1"/>
  <c r="P644" i="5"/>
  <c r="O644" i="5"/>
  <c r="M644" i="5"/>
  <c r="I644" i="5"/>
  <c r="L644" i="5" s="1"/>
  <c r="O643" i="5"/>
  <c r="M643" i="5"/>
  <c r="I643" i="5"/>
  <c r="L643" i="5" s="1"/>
  <c r="P643" i="5" s="1"/>
  <c r="O642" i="5"/>
  <c r="M642" i="5"/>
  <c r="L642" i="5"/>
  <c r="P642" i="5" s="1"/>
  <c r="I642" i="5"/>
  <c r="O641" i="5"/>
  <c r="M641" i="5"/>
  <c r="I641" i="5"/>
  <c r="L641" i="5" s="1"/>
  <c r="P641" i="5" s="1"/>
  <c r="O640" i="5"/>
  <c r="M640" i="5"/>
  <c r="L640" i="5"/>
  <c r="P640" i="5" s="1"/>
  <c r="I640" i="5"/>
  <c r="O639" i="5"/>
  <c r="M639" i="5"/>
  <c r="I639" i="5"/>
  <c r="L639" i="5" s="1"/>
  <c r="P639" i="5" s="1"/>
  <c r="O638" i="5"/>
  <c r="M638" i="5"/>
  <c r="L638" i="5"/>
  <c r="P638" i="5" s="1"/>
  <c r="I638" i="5"/>
  <c r="P637" i="5"/>
  <c r="O637" i="5"/>
  <c r="M637" i="5"/>
  <c r="I637" i="5"/>
  <c r="L637" i="5" s="1"/>
  <c r="P636" i="5"/>
  <c r="O636" i="5"/>
  <c r="M636" i="5"/>
  <c r="I636" i="5"/>
  <c r="L636" i="5" s="1"/>
  <c r="O635" i="5"/>
  <c r="M635" i="5"/>
  <c r="I635" i="5"/>
  <c r="L635" i="5" s="1"/>
  <c r="P635" i="5" s="1"/>
  <c r="O634" i="5"/>
  <c r="M634" i="5"/>
  <c r="L634" i="5"/>
  <c r="P634" i="5" s="1"/>
  <c r="I634" i="5"/>
  <c r="O633" i="5"/>
  <c r="M633" i="5"/>
  <c r="I633" i="5"/>
  <c r="L633" i="5" s="1"/>
  <c r="P633" i="5" s="1"/>
  <c r="O632" i="5"/>
  <c r="M632" i="5"/>
  <c r="L632" i="5"/>
  <c r="P632" i="5" s="1"/>
  <c r="I632" i="5"/>
  <c r="O631" i="5"/>
  <c r="M631" i="5"/>
  <c r="I631" i="5"/>
  <c r="L631" i="5" s="1"/>
  <c r="P631" i="5" s="1"/>
  <c r="O630" i="5"/>
  <c r="M630" i="5"/>
  <c r="L630" i="5"/>
  <c r="P630" i="5" s="1"/>
  <c r="I630" i="5"/>
  <c r="P629" i="5"/>
  <c r="O629" i="5"/>
  <c r="M629" i="5"/>
  <c r="I629" i="5"/>
  <c r="L629" i="5" s="1"/>
  <c r="O628" i="5"/>
  <c r="M628" i="5"/>
  <c r="I628" i="5"/>
  <c r="L628" i="5" s="1"/>
  <c r="P628" i="5" s="1"/>
  <c r="O627" i="5"/>
  <c r="M627" i="5"/>
  <c r="L627" i="5"/>
  <c r="P627" i="5" s="1"/>
  <c r="I627" i="5"/>
  <c r="O626" i="5"/>
  <c r="M626" i="5"/>
  <c r="L626" i="5"/>
  <c r="P626" i="5" s="1"/>
  <c r="I626" i="5"/>
  <c r="O625" i="5"/>
  <c r="M625" i="5"/>
  <c r="I625" i="5"/>
  <c r="L625" i="5" s="1"/>
  <c r="P625" i="5" s="1"/>
  <c r="O624" i="5"/>
  <c r="M624" i="5"/>
  <c r="L624" i="5"/>
  <c r="P624" i="5" s="1"/>
  <c r="I624" i="5"/>
  <c r="O623" i="5"/>
  <c r="M623" i="5"/>
  <c r="I623" i="5"/>
  <c r="L623" i="5" s="1"/>
  <c r="P623" i="5" s="1"/>
  <c r="O622" i="5"/>
  <c r="M622" i="5"/>
  <c r="L622" i="5"/>
  <c r="P622" i="5" s="1"/>
  <c r="I622" i="5"/>
  <c r="P621" i="5"/>
  <c r="O621" i="5"/>
  <c r="M621" i="5"/>
  <c r="I621" i="5"/>
  <c r="L621" i="5" s="1"/>
  <c r="O620" i="5"/>
  <c r="M620" i="5"/>
  <c r="I620" i="5"/>
  <c r="L620" i="5" s="1"/>
  <c r="P620" i="5" s="1"/>
  <c r="O619" i="5"/>
  <c r="M619" i="5"/>
  <c r="L619" i="5"/>
  <c r="P619" i="5" s="1"/>
  <c r="I619" i="5"/>
  <c r="O618" i="5"/>
  <c r="M618" i="5"/>
  <c r="L618" i="5"/>
  <c r="P618" i="5" s="1"/>
  <c r="I618" i="5"/>
  <c r="O617" i="5"/>
  <c r="M617" i="5"/>
  <c r="I617" i="5"/>
  <c r="L617" i="5" s="1"/>
  <c r="P617" i="5" s="1"/>
  <c r="O616" i="5"/>
  <c r="M616" i="5"/>
  <c r="L616" i="5"/>
  <c r="P616" i="5" s="1"/>
  <c r="I616" i="5"/>
  <c r="O615" i="5"/>
  <c r="M615" i="5"/>
  <c r="I615" i="5"/>
  <c r="L615" i="5" s="1"/>
  <c r="P615" i="5" s="1"/>
  <c r="O614" i="5"/>
  <c r="M614" i="5"/>
  <c r="L614" i="5"/>
  <c r="P614" i="5" s="1"/>
  <c r="I614" i="5"/>
  <c r="P613" i="5"/>
  <c r="O613" i="5"/>
  <c r="M613" i="5"/>
  <c r="I613" i="5"/>
  <c r="L613" i="5" s="1"/>
  <c r="P612" i="5"/>
  <c r="O612" i="5"/>
  <c r="M612" i="5"/>
  <c r="I612" i="5"/>
  <c r="L612" i="5" s="1"/>
  <c r="P611" i="5"/>
  <c r="O611" i="5"/>
  <c r="M611" i="5"/>
  <c r="I611" i="5"/>
  <c r="L611" i="5" s="1"/>
  <c r="O610" i="5"/>
  <c r="M610" i="5"/>
  <c r="L610" i="5"/>
  <c r="P610" i="5" s="1"/>
  <c r="I610" i="5"/>
  <c r="O609" i="5"/>
  <c r="M609" i="5"/>
  <c r="I609" i="5"/>
  <c r="L609" i="5" s="1"/>
  <c r="P609" i="5" s="1"/>
  <c r="O608" i="5"/>
  <c r="M608" i="5"/>
  <c r="L608" i="5"/>
  <c r="P608" i="5" s="1"/>
  <c r="I608" i="5"/>
  <c r="O607" i="5"/>
  <c r="M607" i="5"/>
  <c r="I607" i="5"/>
  <c r="L607" i="5" s="1"/>
  <c r="P607" i="5" s="1"/>
  <c r="O606" i="5"/>
  <c r="M606" i="5"/>
  <c r="L606" i="5"/>
  <c r="P606" i="5" s="1"/>
  <c r="I606" i="5"/>
  <c r="P605" i="5"/>
  <c r="O605" i="5"/>
  <c r="M605" i="5"/>
  <c r="I605" i="5"/>
  <c r="L605" i="5" s="1"/>
  <c r="P604" i="5"/>
  <c r="O604" i="5"/>
  <c r="M604" i="5"/>
  <c r="I604" i="5"/>
  <c r="L604" i="5" s="1"/>
  <c r="O603" i="5"/>
  <c r="M603" i="5"/>
  <c r="I603" i="5"/>
  <c r="L603" i="5" s="1"/>
  <c r="P603" i="5" s="1"/>
  <c r="O602" i="5"/>
  <c r="M602" i="5"/>
  <c r="L602" i="5"/>
  <c r="P602" i="5" s="1"/>
  <c r="I602" i="5"/>
  <c r="O601" i="5"/>
  <c r="M601" i="5"/>
  <c r="I601" i="5"/>
  <c r="L601" i="5" s="1"/>
  <c r="P601" i="5" s="1"/>
  <c r="O600" i="5"/>
  <c r="M600" i="5"/>
  <c r="L600" i="5"/>
  <c r="P600" i="5" s="1"/>
  <c r="I600" i="5"/>
  <c r="O599" i="5"/>
  <c r="M599" i="5"/>
  <c r="I599" i="5"/>
  <c r="L599" i="5" s="1"/>
  <c r="P599" i="5" s="1"/>
  <c r="O598" i="5"/>
  <c r="M598" i="5"/>
  <c r="L598" i="5"/>
  <c r="P598" i="5" s="1"/>
  <c r="I598" i="5"/>
  <c r="P597" i="5"/>
  <c r="O597" i="5"/>
  <c r="M597" i="5"/>
  <c r="I597" i="5"/>
  <c r="L597" i="5" s="1"/>
  <c r="O596" i="5"/>
  <c r="M596" i="5"/>
  <c r="I596" i="5"/>
  <c r="L596" i="5" s="1"/>
  <c r="P596" i="5" s="1"/>
  <c r="O595" i="5"/>
  <c r="M595" i="5"/>
  <c r="L595" i="5"/>
  <c r="P595" i="5" s="1"/>
  <c r="I595" i="5"/>
  <c r="O594" i="5"/>
  <c r="M594" i="5"/>
  <c r="L594" i="5"/>
  <c r="P594" i="5" s="1"/>
  <c r="I594" i="5"/>
  <c r="O593" i="5"/>
  <c r="M593" i="5"/>
  <c r="I593" i="5"/>
  <c r="L593" i="5" s="1"/>
  <c r="P593" i="5" s="1"/>
  <c r="O592" i="5"/>
  <c r="M592" i="5"/>
  <c r="L592" i="5"/>
  <c r="P592" i="5" s="1"/>
  <c r="I592" i="5"/>
  <c r="O591" i="5"/>
  <c r="M591" i="5"/>
  <c r="I591" i="5"/>
  <c r="L591" i="5" s="1"/>
  <c r="P591" i="5" s="1"/>
  <c r="O590" i="5"/>
  <c r="M590" i="5"/>
  <c r="L590" i="5"/>
  <c r="P590" i="5" s="1"/>
  <c r="I590" i="5"/>
  <c r="P589" i="5"/>
  <c r="O589" i="5"/>
  <c r="M589" i="5"/>
  <c r="I589" i="5"/>
  <c r="L589" i="5" s="1"/>
  <c r="P588" i="5"/>
  <c r="O588" i="5"/>
  <c r="M588" i="5"/>
  <c r="I588" i="5"/>
  <c r="L588" i="5" s="1"/>
  <c r="O587" i="5"/>
  <c r="M587" i="5"/>
  <c r="I587" i="5"/>
  <c r="L587" i="5" s="1"/>
  <c r="P587" i="5" s="1"/>
  <c r="O586" i="5"/>
  <c r="M586" i="5"/>
  <c r="L586" i="5"/>
  <c r="P586" i="5" s="1"/>
  <c r="I586" i="5"/>
  <c r="O585" i="5"/>
  <c r="M585" i="5"/>
  <c r="I585" i="5"/>
  <c r="L585" i="5" s="1"/>
  <c r="P585" i="5" s="1"/>
  <c r="O584" i="5"/>
  <c r="M584" i="5"/>
  <c r="L584" i="5"/>
  <c r="P584" i="5" s="1"/>
  <c r="I584" i="5"/>
  <c r="O583" i="5"/>
  <c r="M583" i="5"/>
  <c r="I583" i="5"/>
  <c r="L583" i="5" s="1"/>
  <c r="P583" i="5" s="1"/>
  <c r="O582" i="5"/>
  <c r="M582" i="5"/>
  <c r="L582" i="5"/>
  <c r="P582" i="5" s="1"/>
  <c r="I582" i="5"/>
  <c r="P581" i="5"/>
  <c r="O581" i="5"/>
  <c r="M581" i="5"/>
  <c r="I581" i="5"/>
  <c r="L581" i="5" s="1"/>
  <c r="P580" i="5"/>
  <c r="O580" i="5"/>
  <c r="M580" i="5"/>
  <c r="I580" i="5"/>
  <c r="L580" i="5" s="1"/>
  <c r="P579" i="5"/>
  <c r="O579" i="5"/>
  <c r="M579" i="5"/>
  <c r="I579" i="5"/>
  <c r="L579" i="5" s="1"/>
  <c r="O578" i="5"/>
  <c r="M578" i="5"/>
  <c r="L578" i="5"/>
  <c r="P578" i="5" s="1"/>
  <c r="I578" i="5"/>
  <c r="O577" i="5"/>
  <c r="M577" i="5"/>
  <c r="I577" i="5"/>
  <c r="L577" i="5" s="1"/>
  <c r="P577" i="5" s="1"/>
  <c r="O576" i="5"/>
  <c r="M576" i="5"/>
  <c r="L576" i="5"/>
  <c r="P576" i="5" s="1"/>
  <c r="I576" i="5"/>
  <c r="O575" i="5"/>
  <c r="M575" i="5"/>
  <c r="I575" i="5"/>
  <c r="L575" i="5" s="1"/>
  <c r="P575" i="5" s="1"/>
  <c r="O574" i="5"/>
  <c r="M574" i="5"/>
  <c r="L574" i="5"/>
  <c r="P574" i="5" s="1"/>
  <c r="I574" i="5"/>
  <c r="P573" i="5"/>
  <c r="O573" i="5"/>
  <c r="M573" i="5"/>
  <c r="I573" i="5"/>
  <c r="L573" i="5" s="1"/>
  <c r="P572" i="5"/>
  <c r="O572" i="5"/>
  <c r="M572" i="5"/>
  <c r="I572" i="5"/>
  <c r="L572" i="5" s="1"/>
  <c r="O571" i="5"/>
  <c r="M571" i="5"/>
  <c r="I571" i="5"/>
  <c r="L571" i="5" s="1"/>
  <c r="P571" i="5" s="1"/>
  <c r="O570" i="5"/>
  <c r="M570" i="5"/>
  <c r="L570" i="5"/>
  <c r="P570" i="5" s="1"/>
  <c r="I570" i="5"/>
  <c r="O569" i="5"/>
  <c r="M569" i="5"/>
  <c r="I569" i="5"/>
  <c r="L569" i="5" s="1"/>
  <c r="P569" i="5" s="1"/>
  <c r="O568" i="5"/>
  <c r="M568" i="5"/>
  <c r="L568" i="5"/>
  <c r="P568" i="5" s="1"/>
  <c r="I568" i="5"/>
  <c r="O567" i="5"/>
  <c r="M567" i="5"/>
  <c r="I567" i="5"/>
  <c r="L567" i="5" s="1"/>
  <c r="P567" i="5" s="1"/>
  <c r="O566" i="5"/>
  <c r="M566" i="5"/>
  <c r="L566" i="5"/>
  <c r="P566" i="5" s="1"/>
  <c r="I566" i="5"/>
  <c r="P565" i="5"/>
  <c r="O565" i="5"/>
  <c r="M565" i="5"/>
  <c r="I565" i="5"/>
  <c r="L565" i="5" s="1"/>
  <c r="O564" i="5"/>
  <c r="M564" i="5"/>
  <c r="I564" i="5"/>
  <c r="L564" i="5" s="1"/>
  <c r="P564" i="5" s="1"/>
  <c r="O563" i="5"/>
  <c r="M563" i="5"/>
  <c r="L563" i="5"/>
  <c r="P563" i="5" s="1"/>
  <c r="I563" i="5"/>
  <c r="O562" i="5"/>
  <c r="M562" i="5"/>
  <c r="L562" i="5"/>
  <c r="P562" i="5" s="1"/>
  <c r="I562" i="5"/>
  <c r="O561" i="5"/>
  <c r="M561" i="5"/>
  <c r="I561" i="5"/>
  <c r="L561" i="5" s="1"/>
  <c r="P561" i="5" s="1"/>
  <c r="O560" i="5"/>
  <c r="M560" i="5"/>
  <c r="L560" i="5"/>
  <c r="P560" i="5" s="1"/>
  <c r="I560" i="5"/>
  <c r="O559" i="5"/>
  <c r="M559" i="5"/>
  <c r="I559" i="5"/>
  <c r="L559" i="5" s="1"/>
  <c r="P559" i="5" s="1"/>
  <c r="O558" i="5"/>
  <c r="M558" i="5"/>
  <c r="L558" i="5"/>
  <c r="P558" i="5" s="1"/>
  <c r="I558" i="5"/>
  <c r="P557" i="5"/>
  <c r="O557" i="5"/>
  <c r="M557" i="5"/>
  <c r="I557" i="5"/>
  <c r="L557" i="5" s="1"/>
  <c r="P556" i="5"/>
  <c r="O556" i="5"/>
  <c r="M556" i="5"/>
  <c r="I556" i="5"/>
  <c r="L556" i="5" s="1"/>
  <c r="O555" i="5"/>
  <c r="M555" i="5"/>
  <c r="I555" i="5"/>
  <c r="L555" i="5" s="1"/>
  <c r="P555" i="5" s="1"/>
  <c r="O554" i="5"/>
  <c r="M554" i="5"/>
  <c r="L554" i="5"/>
  <c r="P554" i="5" s="1"/>
  <c r="I554" i="5"/>
  <c r="O553" i="5"/>
  <c r="M553" i="5"/>
  <c r="I553" i="5"/>
  <c r="L553" i="5" s="1"/>
  <c r="P553" i="5" s="1"/>
  <c r="O552" i="5"/>
  <c r="M552" i="5"/>
  <c r="L552" i="5"/>
  <c r="P552" i="5" s="1"/>
  <c r="I552" i="5"/>
  <c r="O551" i="5"/>
  <c r="M551" i="5"/>
  <c r="I551" i="5"/>
  <c r="L551" i="5" s="1"/>
  <c r="P551" i="5" s="1"/>
  <c r="O550" i="5"/>
  <c r="M550" i="5"/>
  <c r="L550" i="5"/>
  <c r="P550" i="5" s="1"/>
  <c r="I550" i="5"/>
  <c r="P549" i="5"/>
  <c r="O549" i="5"/>
  <c r="M549" i="5"/>
  <c r="I549" i="5"/>
  <c r="L549" i="5" s="1"/>
  <c r="P548" i="5"/>
  <c r="O548" i="5"/>
  <c r="M548" i="5"/>
  <c r="I548" i="5"/>
  <c r="L548" i="5" s="1"/>
  <c r="P547" i="5"/>
  <c r="O547" i="5"/>
  <c r="M547" i="5"/>
  <c r="I547" i="5"/>
  <c r="L547" i="5" s="1"/>
  <c r="O546" i="5"/>
  <c r="M546" i="5"/>
  <c r="L546" i="5"/>
  <c r="P546" i="5" s="1"/>
  <c r="I546" i="5"/>
  <c r="O545" i="5"/>
  <c r="M545" i="5"/>
  <c r="I545" i="5"/>
  <c r="L545" i="5" s="1"/>
  <c r="P545" i="5" s="1"/>
  <c r="O544" i="5"/>
  <c r="M544" i="5"/>
  <c r="L544" i="5"/>
  <c r="P544" i="5" s="1"/>
  <c r="I544" i="5"/>
  <c r="O543" i="5"/>
  <c r="M543" i="5"/>
  <c r="I543" i="5"/>
  <c r="L543" i="5" s="1"/>
  <c r="P543" i="5" s="1"/>
  <c r="O542" i="5"/>
  <c r="M542" i="5"/>
  <c r="L542" i="5"/>
  <c r="P542" i="5" s="1"/>
  <c r="I542" i="5"/>
  <c r="P541" i="5"/>
  <c r="O541" i="5"/>
  <c r="M541" i="5"/>
  <c r="I541" i="5"/>
  <c r="L541" i="5" s="1"/>
  <c r="P540" i="5"/>
  <c r="O540" i="5"/>
  <c r="M540" i="5"/>
  <c r="I540" i="5"/>
  <c r="L540" i="5" s="1"/>
  <c r="O539" i="5"/>
  <c r="M539" i="5"/>
  <c r="I539" i="5"/>
  <c r="L539" i="5" s="1"/>
  <c r="P539" i="5" s="1"/>
  <c r="O538" i="5"/>
  <c r="M538" i="5"/>
  <c r="I538" i="5"/>
  <c r="L538" i="5" s="1"/>
  <c r="P538" i="5" s="1"/>
  <c r="O537" i="5"/>
  <c r="M537" i="5"/>
  <c r="L537" i="5"/>
  <c r="P537" i="5" s="1"/>
  <c r="I537" i="5"/>
  <c r="O536" i="5"/>
  <c r="M536" i="5"/>
  <c r="I536" i="5"/>
  <c r="L536" i="5" s="1"/>
  <c r="P536" i="5" s="1"/>
  <c r="P535" i="5"/>
  <c r="O535" i="5"/>
  <c r="M535" i="5"/>
  <c r="I535" i="5"/>
  <c r="L535" i="5" s="1"/>
  <c r="O534" i="5"/>
  <c r="M534" i="5"/>
  <c r="I534" i="5"/>
  <c r="L534" i="5" s="1"/>
  <c r="P534" i="5" s="1"/>
  <c r="O533" i="5"/>
  <c r="M533" i="5"/>
  <c r="L533" i="5"/>
  <c r="P533" i="5" s="1"/>
  <c r="I533" i="5"/>
  <c r="O532" i="5"/>
  <c r="M532" i="5"/>
  <c r="I532" i="5"/>
  <c r="L532" i="5" s="1"/>
  <c r="P532" i="5" s="1"/>
  <c r="P531" i="5"/>
  <c r="O531" i="5"/>
  <c r="M531" i="5"/>
  <c r="I531" i="5"/>
  <c r="L531" i="5" s="1"/>
  <c r="O530" i="5"/>
  <c r="M530" i="5"/>
  <c r="I530" i="5"/>
  <c r="L530" i="5" s="1"/>
  <c r="P530" i="5" s="1"/>
  <c r="O529" i="5"/>
  <c r="M529" i="5"/>
  <c r="L529" i="5"/>
  <c r="P529" i="5" s="1"/>
  <c r="I529" i="5"/>
  <c r="O528" i="5"/>
  <c r="M528" i="5"/>
  <c r="I528" i="5"/>
  <c r="L528" i="5" s="1"/>
  <c r="P528" i="5" s="1"/>
  <c r="P527" i="5"/>
  <c r="O527" i="5"/>
  <c r="M527" i="5"/>
  <c r="I527" i="5"/>
  <c r="L527" i="5" s="1"/>
  <c r="O526" i="5"/>
  <c r="M526" i="5"/>
  <c r="I526" i="5"/>
  <c r="L526" i="5" s="1"/>
  <c r="P526" i="5" s="1"/>
  <c r="O525" i="5"/>
  <c r="M525" i="5"/>
  <c r="L525" i="5"/>
  <c r="P525" i="5" s="1"/>
  <c r="I525" i="5"/>
  <c r="O524" i="5"/>
  <c r="M524" i="5"/>
  <c r="I524" i="5"/>
  <c r="L524" i="5" s="1"/>
  <c r="P524" i="5" s="1"/>
  <c r="P523" i="5"/>
  <c r="O523" i="5"/>
  <c r="M523" i="5"/>
  <c r="I523" i="5"/>
  <c r="L523" i="5" s="1"/>
  <c r="O522" i="5"/>
  <c r="M522" i="5"/>
  <c r="I522" i="5"/>
  <c r="L522" i="5" s="1"/>
  <c r="P522" i="5" s="1"/>
  <c r="O521" i="5"/>
  <c r="M521" i="5"/>
  <c r="L521" i="5"/>
  <c r="P521" i="5" s="1"/>
  <c r="I521" i="5"/>
  <c r="O520" i="5"/>
  <c r="M520" i="5"/>
  <c r="I520" i="5"/>
  <c r="L520" i="5" s="1"/>
  <c r="P520" i="5" s="1"/>
  <c r="P519" i="5"/>
  <c r="O519" i="5"/>
  <c r="M519" i="5"/>
  <c r="I519" i="5"/>
  <c r="L519" i="5" s="1"/>
  <c r="O518" i="5"/>
  <c r="M518" i="5"/>
  <c r="I518" i="5"/>
  <c r="L518" i="5" s="1"/>
  <c r="P518" i="5" s="1"/>
  <c r="O517" i="5"/>
  <c r="M517" i="5"/>
  <c r="L517" i="5"/>
  <c r="P517" i="5" s="1"/>
  <c r="I517" i="5"/>
  <c r="O516" i="5"/>
  <c r="M516" i="5"/>
  <c r="I516" i="5"/>
  <c r="L516" i="5" s="1"/>
  <c r="P516" i="5" s="1"/>
  <c r="P515" i="5"/>
  <c r="O515" i="5"/>
  <c r="M515" i="5"/>
  <c r="I515" i="5"/>
  <c r="L515" i="5" s="1"/>
  <c r="O514" i="5"/>
  <c r="M514" i="5"/>
  <c r="I514" i="5"/>
  <c r="L514" i="5" s="1"/>
  <c r="P514" i="5" s="1"/>
  <c r="O513" i="5"/>
  <c r="M513" i="5"/>
  <c r="L513" i="5"/>
  <c r="P513" i="5" s="1"/>
  <c r="I513" i="5"/>
  <c r="O512" i="5"/>
  <c r="M512" i="5"/>
  <c r="I512" i="5"/>
  <c r="L512" i="5" s="1"/>
  <c r="P512" i="5" s="1"/>
  <c r="P511" i="5"/>
  <c r="O511" i="5"/>
  <c r="M511" i="5"/>
  <c r="I511" i="5"/>
  <c r="L511" i="5" s="1"/>
  <c r="O510" i="5"/>
  <c r="M510" i="5"/>
  <c r="I510" i="5"/>
  <c r="L510" i="5" s="1"/>
  <c r="P510" i="5" s="1"/>
  <c r="O509" i="5"/>
  <c r="M509" i="5"/>
  <c r="L509" i="5"/>
  <c r="P509" i="5" s="1"/>
  <c r="I509" i="5"/>
  <c r="O508" i="5"/>
  <c r="M508" i="5"/>
  <c r="I508" i="5"/>
  <c r="L508" i="5" s="1"/>
  <c r="P508" i="5" s="1"/>
  <c r="P507" i="5"/>
  <c r="O507" i="5"/>
  <c r="M507" i="5"/>
  <c r="I507" i="5"/>
  <c r="L507" i="5" s="1"/>
  <c r="O506" i="5"/>
  <c r="M506" i="5"/>
  <c r="I506" i="5"/>
  <c r="L506" i="5" s="1"/>
  <c r="P506" i="5" s="1"/>
  <c r="O505" i="5"/>
  <c r="M505" i="5"/>
  <c r="L505" i="5"/>
  <c r="P505" i="5" s="1"/>
  <c r="I505" i="5"/>
  <c r="O504" i="5"/>
  <c r="M504" i="5"/>
  <c r="I504" i="5"/>
  <c r="L504" i="5" s="1"/>
  <c r="P504" i="5" s="1"/>
  <c r="P503" i="5"/>
  <c r="O503" i="5"/>
  <c r="M503" i="5"/>
  <c r="I503" i="5"/>
  <c r="L503" i="5" s="1"/>
  <c r="O502" i="5"/>
  <c r="M502" i="5"/>
  <c r="I502" i="5"/>
  <c r="L502" i="5" s="1"/>
  <c r="P502" i="5" s="1"/>
  <c r="O501" i="5"/>
  <c r="M501" i="5"/>
  <c r="L501" i="5"/>
  <c r="P501" i="5" s="1"/>
  <c r="I501" i="5"/>
  <c r="O500" i="5"/>
  <c r="M500" i="5"/>
  <c r="I500" i="5"/>
  <c r="L500" i="5" s="1"/>
  <c r="P500" i="5" s="1"/>
  <c r="P499" i="5"/>
  <c r="O499" i="5"/>
  <c r="M499" i="5"/>
  <c r="I499" i="5"/>
  <c r="L499" i="5" s="1"/>
  <c r="O498" i="5"/>
  <c r="M498" i="5"/>
  <c r="I498" i="5"/>
  <c r="L498" i="5" s="1"/>
  <c r="P498" i="5" s="1"/>
  <c r="O497" i="5"/>
  <c r="M497" i="5"/>
  <c r="L497" i="5"/>
  <c r="P497" i="5" s="1"/>
  <c r="I497" i="5"/>
  <c r="O496" i="5"/>
  <c r="M496" i="5"/>
  <c r="I496" i="5"/>
  <c r="L496" i="5" s="1"/>
  <c r="P496" i="5" s="1"/>
  <c r="P495" i="5"/>
  <c r="O495" i="5"/>
  <c r="M495" i="5"/>
  <c r="I495" i="5"/>
  <c r="L495" i="5" s="1"/>
  <c r="O494" i="5"/>
  <c r="M494" i="5"/>
  <c r="I494" i="5"/>
  <c r="L494" i="5" s="1"/>
  <c r="P494" i="5" s="1"/>
  <c r="O493" i="5"/>
  <c r="M493" i="5"/>
  <c r="L493" i="5"/>
  <c r="P493" i="5" s="1"/>
  <c r="I493" i="5"/>
  <c r="O492" i="5"/>
  <c r="M492" i="5"/>
  <c r="I492" i="5"/>
  <c r="L492" i="5" s="1"/>
  <c r="P492" i="5" s="1"/>
  <c r="P491" i="5"/>
  <c r="O491" i="5"/>
  <c r="M491" i="5"/>
  <c r="I491" i="5"/>
  <c r="L491" i="5" s="1"/>
  <c r="O490" i="5"/>
  <c r="M490" i="5"/>
  <c r="I490" i="5"/>
  <c r="L490" i="5" s="1"/>
  <c r="P490" i="5" s="1"/>
  <c r="O489" i="5"/>
  <c r="M489" i="5"/>
  <c r="L489" i="5"/>
  <c r="P489" i="5" s="1"/>
  <c r="I489" i="5"/>
  <c r="O488" i="5"/>
  <c r="M488" i="5"/>
  <c r="I488" i="5"/>
  <c r="L488" i="5" s="1"/>
  <c r="P488" i="5" s="1"/>
  <c r="P487" i="5"/>
  <c r="O487" i="5"/>
  <c r="M487" i="5"/>
  <c r="I487" i="5"/>
  <c r="L487" i="5" s="1"/>
  <c r="O486" i="5"/>
  <c r="M486" i="5"/>
  <c r="I486" i="5"/>
  <c r="L486" i="5" s="1"/>
  <c r="P486" i="5" s="1"/>
  <c r="O485" i="5"/>
  <c r="M485" i="5"/>
  <c r="L485" i="5"/>
  <c r="P485" i="5" s="1"/>
  <c r="I485" i="5"/>
  <c r="O484" i="5"/>
  <c r="M484" i="5"/>
  <c r="I484" i="5"/>
  <c r="L484" i="5" s="1"/>
  <c r="P484" i="5" s="1"/>
  <c r="P483" i="5"/>
  <c r="O483" i="5"/>
  <c r="M483" i="5"/>
  <c r="I483" i="5"/>
  <c r="L483" i="5" s="1"/>
  <c r="O482" i="5"/>
  <c r="M482" i="5"/>
  <c r="I482" i="5"/>
  <c r="L482" i="5" s="1"/>
  <c r="P482" i="5" s="1"/>
  <c r="O481" i="5"/>
  <c r="M481" i="5"/>
  <c r="L481" i="5"/>
  <c r="P481" i="5" s="1"/>
  <c r="I481" i="5"/>
  <c r="O480" i="5"/>
  <c r="M480" i="5"/>
  <c r="I480" i="5"/>
  <c r="L480" i="5" s="1"/>
  <c r="P480" i="5" s="1"/>
  <c r="P479" i="5"/>
  <c r="O479" i="5"/>
  <c r="M479" i="5"/>
  <c r="I479" i="5"/>
  <c r="L479" i="5" s="1"/>
  <c r="O478" i="5"/>
  <c r="M478" i="5"/>
  <c r="I478" i="5"/>
  <c r="L478" i="5" s="1"/>
  <c r="P478" i="5" s="1"/>
  <c r="O477" i="5"/>
  <c r="M477" i="5"/>
  <c r="L477" i="5"/>
  <c r="P477" i="5" s="1"/>
  <c r="I477" i="5"/>
  <c r="O476" i="5"/>
  <c r="M476" i="5"/>
  <c r="I476" i="5"/>
  <c r="L476" i="5" s="1"/>
  <c r="P476" i="5" s="1"/>
  <c r="P475" i="5"/>
  <c r="O475" i="5"/>
  <c r="M475" i="5"/>
  <c r="I475" i="5"/>
  <c r="L475" i="5" s="1"/>
  <c r="O474" i="5"/>
  <c r="M474" i="5"/>
  <c r="I474" i="5"/>
  <c r="L474" i="5" s="1"/>
  <c r="P474" i="5" s="1"/>
  <c r="O473" i="5"/>
  <c r="M473" i="5"/>
  <c r="L473" i="5"/>
  <c r="P473" i="5" s="1"/>
  <c r="I473" i="5"/>
  <c r="O472" i="5"/>
  <c r="M472" i="5"/>
  <c r="I472" i="5"/>
  <c r="L472" i="5" s="1"/>
  <c r="P472" i="5" s="1"/>
  <c r="P471" i="5"/>
  <c r="O471" i="5"/>
  <c r="M471" i="5"/>
  <c r="I471" i="5"/>
  <c r="L471" i="5" s="1"/>
  <c r="O470" i="5"/>
  <c r="M470" i="5"/>
  <c r="I470" i="5"/>
  <c r="L470" i="5" s="1"/>
  <c r="P470" i="5" s="1"/>
  <c r="O469" i="5"/>
  <c r="M469" i="5"/>
  <c r="L469" i="5"/>
  <c r="P469" i="5" s="1"/>
  <c r="I469" i="5"/>
  <c r="O468" i="5"/>
  <c r="M468" i="5"/>
  <c r="I468" i="5"/>
  <c r="L468" i="5" s="1"/>
  <c r="P468" i="5" s="1"/>
  <c r="P467" i="5"/>
  <c r="O467" i="5"/>
  <c r="M467" i="5"/>
  <c r="I467" i="5"/>
  <c r="L467" i="5" s="1"/>
  <c r="O466" i="5"/>
  <c r="M466" i="5"/>
  <c r="I466" i="5"/>
  <c r="L466" i="5" s="1"/>
  <c r="P466" i="5" s="1"/>
  <c r="O465" i="5"/>
  <c r="M465" i="5"/>
  <c r="L465" i="5"/>
  <c r="P465" i="5" s="1"/>
  <c r="I465" i="5"/>
  <c r="O464" i="5"/>
  <c r="M464" i="5"/>
  <c r="I464" i="5"/>
  <c r="L464" i="5" s="1"/>
  <c r="P464" i="5" s="1"/>
  <c r="P463" i="5"/>
  <c r="O463" i="5"/>
  <c r="M463" i="5"/>
  <c r="I463" i="5"/>
  <c r="L463" i="5" s="1"/>
  <c r="O462" i="5"/>
  <c r="M462" i="5"/>
  <c r="I462" i="5"/>
  <c r="L462" i="5" s="1"/>
  <c r="P462" i="5" s="1"/>
  <c r="O461" i="5"/>
  <c r="M461" i="5"/>
  <c r="L461" i="5"/>
  <c r="P461" i="5" s="1"/>
  <c r="I461" i="5"/>
  <c r="O460" i="5"/>
  <c r="M460" i="5"/>
  <c r="I460" i="5"/>
  <c r="L460" i="5" s="1"/>
  <c r="P460" i="5" s="1"/>
  <c r="P459" i="5"/>
  <c r="O459" i="5"/>
  <c r="M459" i="5"/>
  <c r="I459" i="5"/>
  <c r="L459" i="5" s="1"/>
  <c r="O458" i="5"/>
  <c r="M458" i="5"/>
  <c r="I458" i="5"/>
  <c r="L458" i="5" s="1"/>
  <c r="P458" i="5" s="1"/>
  <c r="O457" i="5"/>
  <c r="M457" i="5"/>
  <c r="L457" i="5"/>
  <c r="P457" i="5" s="1"/>
  <c r="I457" i="5"/>
  <c r="O456" i="5"/>
  <c r="M456" i="5"/>
  <c r="I456" i="5"/>
  <c r="L456" i="5" s="1"/>
  <c r="P456" i="5" s="1"/>
  <c r="P455" i="5"/>
  <c r="O455" i="5"/>
  <c r="M455" i="5"/>
  <c r="I455" i="5"/>
  <c r="L455" i="5" s="1"/>
  <c r="O454" i="5"/>
  <c r="M454" i="5"/>
  <c r="I454" i="5"/>
  <c r="L454" i="5" s="1"/>
  <c r="P454" i="5" s="1"/>
  <c r="O453" i="5"/>
  <c r="M453" i="5"/>
  <c r="L453" i="5"/>
  <c r="P453" i="5" s="1"/>
  <c r="I453" i="5"/>
  <c r="O452" i="5"/>
  <c r="M452" i="5"/>
  <c r="I452" i="5"/>
  <c r="L452" i="5" s="1"/>
  <c r="P452" i="5" s="1"/>
  <c r="P451" i="5"/>
  <c r="O451" i="5"/>
  <c r="M451" i="5"/>
  <c r="I451" i="5"/>
  <c r="L451" i="5" s="1"/>
  <c r="O450" i="5"/>
  <c r="M450" i="5"/>
  <c r="I450" i="5"/>
  <c r="L450" i="5" s="1"/>
  <c r="P450" i="5" s="1"/>
  <c r="O449" i="5"/>
  <c r="M449" i="5"/>
  <c r="L449" i="5"/>
  <c r="P449" i="5" s="1"/>
  <c r="I449" i="5"/>
  <c r="O448" i="5"/>
  <c r="M448" i="5"/>
  <c r="I448" i="5"/>
  <c r="L448" i="5" s="1"/>
  <c r="P448" i="5" s="1"/>
  <c r="P447" i="5"/>
  <c r="O447" i="5"/>
  <c r="M447" i="5"/>
  <c r="I447" i="5"/>
  <c r="L447" i="5" s="1"/>
  <c r="O446" i="5"/>
  <c r="M446" i="5"/>
  <c r="I446" i="5"/>
  <c r="L446" i="5" s="1"/>
  <c r="P446" i="5" s="1"/>
  <c r="O445" i="5"/>
  <c r="M445" i="5"/>
  <c r="L445" i="5"/>
  <c r="P445" i="5" s="1"/>
  <c r="I445" i="5"/>
  <c r="O444" i="5"/>
  <c r="M444" i="5"/>
  <c r="I444" i="5"/>
  <c r="L444" i="5" s="1"/>
  <c r="P444" i="5" s="1"/>
  <c r="P443" i="5"/>
  <c r="O443" i="5"/>
  <c r="M443" i="5"/>
  <c r="I443" i="5"/>
  <c r="L443" i="5" s="1"/>
  <c r="O442" i="5"/>
  <c r="M442" i="5"/>
  <c r="I442" i="5"/>
  <c r="L442" i="5" s="1"/>
  <c r="P442" i="5" s="1"/>
  <c r="O441" i="5"/>
  <c r="M441" i="5"/>
  <c r="L441" i="5"/>
  <c r="P441" i="5" s="1"/>
  <c r="I441" i="5"/>
  <c r="O440" i="5"/>
  <c r="M440" i="5"/>
  <c r="I440" i="5"/>
  <c r="L440" i="5" s="1"/>
  <c r="P440" i="5" s="1"/>
  <c r="P439" i="5"/>
  <c r="O439" i="5"/>
  <c r="M439" i="5"/>
  <c r="I439" i="5"/>
  <c r="L439" i="5" s="1"/>
  <c r="O438" i="5"/>
  <c r="M438" i="5"/>
  <c r="I438" i="5"/>
  <c r="L438" i="5" s="1"/>
  <c r="P438" i="5" s="1"/>
  <c r="O437" i="5"/>
  <c r="M437" i="5"/>
  <c r="L437" i="5"/>
  <c r="P437" i="5" s="1"/>
  <c r="I437" i="5"/>
  <c r="O436" i="5"/>
  <c r="M436" i="5"/>
  <c r="I436" i="5"/>
  <c r="L436" i="5" s="1"/>
  <c r="P436" i="5" s="1"/>
  <c r="P435" i="5"/>
  <c r="O435" i="5"/>
  <c r="M435" i="5"/>
  <c r="I435" i="5"/>
  <c r="L435" i="5" s="1"/>
  <c r="O434" i="5"/>
  <c r="M434" i="5"/>
  <c r="I434" i="5"/>
  <c r="L434" i="5" s="1"/>
  <c r="P434" i="5" s="1"/>
  <c r="O433" i="5"/>
  <c r="M433" i="5"/>
  <c r="L433" i="5"/>
  <c r="P433" i="5" s="1"/>
  <c r="I433" i="5"/>
  <c r="O432" i="5"/>
  <c r="M432" i="5"/>
  <c r="I432" i="5"/>
  <c r="L432" i="5" s="1"/>
  <c r="P432" i="5" s="1"/>
  <c r="P431" i="5"/>
  <c r="O431" i="5"/>
  <c r="M431" i="5"/>
  <c r="I431" i="5"/>
  <c r="L431" i="5" s="1"/>
  <c r="O430" i="5"/>
  <c r="M430" i="5"/>
  <c r="I430" i="5"/>
  <c r="L430" i="5" s="1"/>
  <c r="P430" i="5" s="1"/>
  <c r="O429" i="5"/>
  <c r="M429" i="5"/>
  <c r="L429" i="5"/>
  <c r="P429" i="5" s="1"/>
  <c r="I429" i="5"/>
  <c r="O428" i="5"/>
  <c r="M428" i="5"/>
  <c r="I428" i="5"/>
  <c r="L428" i="5" s="1"/>
  <c r="P428" i="5" s="1"/>
  <c r="P427" i="5"/>
  <c r="O427" i="5"/>
  <c r="M427" i="5"/>
  <c r="I427" i="5"/>
  <c r="L427" i="5" s="1"/>
  <c r="O426" i="5"/>
  <c r="M426" i="5"/>
  <c r="I426" i="5"/>
  <c r="L426" i="5" s="1"/>
  <c r="P426" i="5" s="1"/>
  <c r="O425" i="5"/>
  <c r="M425" i="5"/>
  <c r="L425" i="5"/>
  <c r="P425" i="5" s="1"/>
  <c r="I425" i="5"/>
  <c r="O424" i="5"/>
  <c r="M424" i="5"/>
  <c r="I424" i="5"/>
  <c r="L424" i="5" s="1"/>
  <c r="P424" i="5" s="1"/>
  <c r="P423" i="5"/>
  <c r="O423" i="5"/>
  <c r="M423" i="5"/>
  <c r="I423" i="5"/>
  <c r="L423" i="5" s="1"/>
  <c r="O422" i="5"/>
  <c r="M422" i="5"/>
  <c r="I422" i="5"/>
  <c r="L422" i="5" s="1"/>
  <c r="P422" i="5" s="1"/>
  <c r="O421" i="5"/>
  <c r="M421" i="5"/>
  <c r="L421" i="5"/>
  <c r="P421" i="5" s="1"/>
  <c r="I421" i="5"/>
  <c r="O420" i="5"/>
  <c r="M420" i="5"/>
  <c r="I420" i="5"/>
  <c r="L420" i="5" s="1"/>
  <c r="P420" i="5" s="1"/>
  <c r="P419" i="5"/>
  <c r="O419" i="5"/>
  <c r="M419" i="5"/>
  <c r="I419" i="5"/>
  <c r="L419" i="5" s="1"/>
  <c r="O418" i="5"/>
  <c r="M418" i="5"/>
  <c r="I418" i="5"/>
  <c r="L418" i="5" s="1"/>
  <c r="P418" i="5" s="1"/>
  <c r="O417" i="5"/>
  <c r="M417" i="5"/>
  <c r="L417" i="5"/>
  <c r="P417" i="5" s="1"/>
  <c r="I417" i="5"/>
  <c r="O416" i="5"/>
  <c r="M416" i="5"/>
  <c r="I416" i="5"/>
  <c r="L416" i="5" s="1"/>
  <c r="P416" i="5" s="1"/>
  <c r="P415" i="5"/>
  <c r="O415" i="5"/>
  <c r="M415" i="5"/>
  <c r="I415" i="5"/>
  <c r="L415" i="5" s="1"/>
  <c r="O414" i="5"/>
  <c r="M414" i="5"/>
  <c r="I414" i="5"/>
  <c r="L414" i="5" s="1"/>
  <c r="P414" i="5" s="1"/>
  <c r="O413" i="5"/>
  <c r="M413" i="5"/>
  <c r="L413" i="5"/>
  <c r="P413" i="5" s="1"/>
  <c r="I413" i="5"/>
  <c r="O412" i="5"/>
  <c r="M412" i="5"/>
  <c r="I412" i="5"/>
  <c r="L412" i="5" s="1"/>
  <c r="P412" i="5" s="1"/>
  <c r="P411" i="5"/>
  <c r="O411" i="5"/>
  <c r="M411" i="5"/>
  <c r="I411" i="5"/>
  <c r="L411" i="5" s="1"/>
  <c r="O410" i="5"/>
  <c r="M410" i="5"/>
  <c r="I410" i="5"/>
  <c r="L410" i="5" s="1"/>
  <c r="P410" i="5" s="1"/>
  <c r="O409" i="5"/>
  <c r="M409" i="5"/>
  <c r="L409" i="5"/>
  <c r="P409" i="5" s="1"/>
  <c r="I409" i="5"/>
  <c r="O408" i="5"/>
  <c r="M408" i="5"/>
  <c r="I408" i="5"/>
  <c r="L408" i="5" s="1"/>
  <c r="P408" i="5" s="1"/>
  <c r="P407" i="5"/>
  <c r="O407" i="5"/>
  <c r="M407" i="5"/>
  <c r="I407" i="5"/>
  <c r="L407" i="5" s="1"/>
  <c r="O406" i="5"/>
  <c r="M406" i="5"/>
  <c r="I406" i="5"/>
  <c r="L406" i="5" s="1"/>
  <c r="P406" i="5" s="1"/>
  <c r="O405" i="5"/>
  <c r="M405" i="5"/>
  <c r="L405" i="5"/>
  <c r="P405" i="5" s="1"/>
  <c r="I405" i="5"/>
  <c r="O404" i="5"/>
  <c r="M404" i="5"/>
  <c r="I404" i="5"/>
  <c r="L404" i="5" s="1"/>
  <c r="P404" i="5" s="1"/>
  <c r="P403" i="5"/>
  <c r="O403" i="5"/>
  <c r="M403" i="5"/>
  <c r="I403" i="5"/>
  <c r="L403" i="5" s="1"/>
  <c r="O402" i="5"/>
  <c r="M402" i="5"/>
  <c r="I402" i="5"/>
  <c r="L402" i="5" s="1"/>
  <c r="P402" i="5" s="1"/>
  <c r="O401" i="5"/>
  <c r="M401" i="5"/>
  <c r="L401" i="5"/>
  <c r="P401" i="5" s="1"/>
  <c r="I401" i="5"/>
  <c r="O400" i="5"/>
  <c r="M400" i="5"/>
  <c r="I400" i="5"/>
  <c r="L400" i="5" s="1"/>
  <c r="P400" i="5" s="1"/>
  <c r="P399" i="5"/>
  <c r="O399" i="5"/>
  <c r="M399" i="5"/>
  <c r="I399" i="5"/>
  <c r="L399" i="5" s="1"/>
  <c r="O398" i="5"/>
  <c r="M398" i="5"/>
  <c r="I398" i="5"/>
  <c r="L398" i="5" s="1"/>
  <c r="P398" i="5" s="1"/>
  <c r="O397" i="5"/>
  <c r="M397" i="5"/>
  <c r="L397" i="5"/>
  <c r="P397" i="5" s="1"/>
  <c r="I397" i="5"/>
  <c r="O396" i="5"/>
  <c r="M396" i="5"/>
  <c r="I396" i="5"/>
  <c r="L396" i="5" s="1"/>
  <c r="P396" i="5" s="1"/>
  <c r="P395" i="5"/>
  <c r="O395" i="5"/>
  <c r="M395" i="5"/>
  <c r="I395" i="5"/>
  <c r="L395" i="5" s="1"/>
  <c r="O394" i="5"/>
  <c r="M394" i="5"/>
  <c r="I394" i="5"/>
  <c r="L394" i="5" s="1"/>
  <c r="P394" i="5" s="1"/>
  <c r="O393" i="5"/>
  <c r="M393" i="5"/>
  <c r="L393" i="5"/>
  <c r="P393" i="5" s="1"/>
  <c r="I393" i="5"/>
  <c r="O392" i="5"/>
  <c r="M392" i="5"/>
  <c r="I392" i="5"/>
  <c r="L392" i="5" s="1"/>
  <c r="P392" i="5" s="1"/>
  <c r="P391" i="5"/>
  <c r="O391" i="5"/>
  <c r="M391" i="5"/>
  <c r="I391" i="5"/>
  <c r="L391" i="5" s="1"/>
  <c r="O390" i="5"/>
  <c r="M390" i="5"/>
  <c r="I390" i="5"/>
  <c r="L390" i="5" s="1"/>
  <c r="P390" i="5" s="1"/>
  <c r="O389" i="5"/>
  <c r="M389" i="5"/>
  <c r="L389" i="5"/>
  <c r="P389" i="5" s="1"/>
  <c r="I389" i="5"/>
  <c r="O388" i="5"/>
  <c r="M388" i="5"/>
  <c r="I388" i="5"/>
  <c r="L388" i="5" s="1"/>
  <c r="P388" i="5" s="1"/>
  <c r="P387" i="5"/>
  <c r="O387" i="5"/>
  <c r="M387" i="5"/>
  <c r="I387" i="5"/>
  <c r="L387" i="5" s="1"/>
  <c r="O386" i="5"/>
  <c r="M386" i="5"/>
  <c r="I386" i="5"/>
  <c r="L386" i="5" s="1"/>
  <c r="P386" i="5" s="1"/>
  <c r="O385" i="5"/>
  <c r="M385" i="5"/>
  <c r="L385" i="5"/>
  <c r="P385" i="5" s="1"/>
  <c r="I385" i="5"/>
  <c r="O384" i="5"/>
  <c r="M384" i="5"/>
  <c r="I384" i="5"/>
  <c r="L384" i="5" s="1"/>
  <c r="P384" i="5" s="1"/>
  <c r="P383" i="5"/>
  <c r="O383" i="5"/>
  <c r="M383" i="5"/>
  <c r="I383" i="5"/>
  <c r="L383" i="5" s="1"/>
  <c r="O382" i="5"/>
  <c r="M382" i="5"/>
  <c r="I382" i="5"/>
  <c r="L382" i="5" s="1"/>
  <c r="P382" i="5" s="1"/>
  <c r="O381" i="5"/>
  <c r="M381" i="5"/>
  <c r="L381" i="5"/>
  <c r="P381" i="5" s="1"/>
  <c r="I381" i="5"/>
  <c r="O380" i="5"/>
  <c r="M380" i="5"/>
  <c r="I380" i="5"/>
  <c r="L380" i="5" s="1"/>
  <c r="P380" i="5" s="1"/>
  <c r="P379" i="5"/>
  <c r="O379" i="5"/>
  <c r="M379" i="5"/>
  <c r="I379" i="5"/>
  <c r="L379" i="5" s="1"/>
  <c r="O378" i="5"/>
  <c r="M378" i="5"/>
  <c r="I378" i="5"/>
  <c r="L378" i="5" s="1"/>
  <c r="P378" i="5" s="1"/>
  <c r="O377" i="5"/>
  <c r="M377" i="5"/>
  <c r="L377" i="5"/>
  <c r="P377" i="5" s="1"/>
  <c r="I377" i="5"/>
  <c r="O376" i="5"/>
  <c r="M376" i="5"/>
  <c r="I376" i="5"/>
  <c r="L376" i="5" s="1"/>
  <c r="P376" i="5" s="1"/>
  <c r="P375" i="5"/>
  <c r="O375" i="5"/>
  <c r="M375" i="5"/>
  <c r="I375" i="5"/>
  <c r="L375" i="5" s="1"/>
  <c r="O374" i="5"/>
  <c r="M374" i="5"/>
  <c r="I374" i="5"/>
  <c r="L374" i="5" s="1"/>
  <c r="P374" i="5" s="1"/>
  <c r="O373" i="5"/>
  <c r="M373" i="5"/>
  <c r="L373" i="5"/>
  <c r="P373" i="5" s="1"/>
  <c r="I373" i="5"/>
  <c r="O372" i="5"/>
  <c r="M372" i="5"/>
  <c r="I372" i="5"/>
  <c r="L372" i="5" s="1"/>
  <c r="P372" i="5" s="1"/>
  <c r="P371" i="5"/>
  <c r="O371" i="5"/>
  <c r="M371" i="5"/>
  <c r="I371" i="5"/>
  <c r="L371" i="5" s="1"/>
  <c r="O370" i="5"/>
  <c r="M370" i="5"/>
  <c r="I370" i="5"/>
  <c r="L370" i="5" s="1"/>
  <c r="P370" i="5" s="1"/>
  <c r="O369" i="5"/>
  <c r="M369" i="5"/>
  <c r="L369" i="5"/>
  <c r="P369" i="5" s="1"/>
  <c r="I369" i="5"/>
  <c r="O368" i="5"/>
  <c r="M368" i="5"/>
  <c r="I368" i="5"/>
  <c r="L368" i="5" s="1"/>
  <c r="P368" i="5" s="1"/>
  <c r="P367" i="5"/>
  <c r="O367" i="5"/>
  <c r="M367" i="5"/>
  <c r="I367" i="5"/>
  <c r="L367" i="5" s="1"/>
  <c r="O366" i="5"/>
  <c r="M366" i="5"/>
  <c r="I366" i="5"/>
  <c r="L366" i="5" s="1"/>
  <c r="P366" i="5" s="1"/>
  <c r="O365" i="5"/>
  <c r="M365" i="5"/>
  <c r="L365" i="5"/>
  <c r="P365" i="5" s="1"/>
  <c r="I365" i="5"/>
  <c r="O364" i="5"/>
  <c r="M364" i="5"/>
  <c r="I364" i="5"/>
  <c r="L364" i="5" s="1"/>
  <c r="P364" i="5" s="1"/>
  <c r="P363" i="5"/>
  <c r="O363" i="5"/>
  <c r="M363" i="5"/>
  <c r="I363" i="5"/>
  <c r="L363" i="5" s="1"/>
  <c r="O362" i="5"/>
  <c r="M362" i="5"/>
  <c r="I362" i="5"/>
  <c r="L362" i="5" s="1"/>
  <c r="P362" i="5" s="1"/>
  <c r="O361" i="5"/>
  <c r="M361" i="5"/>
  <c r="L361" i="5"/>
  <c r="P361" i="5" s="1"/>
  <c r="I361" i="5"/>
  <c r="O360" i="5"/>
  <c r="M360" i="5"/>
  <c r="I360" i="5"/>
  <c r="L360" i="5" s="1"/>
  <c r="P360" i="5" s="1"/>
  <c r="P359" i="5"/>
  <c r="O359" i="5"/>
  <c r="M359" i="5"/>
  <c r="I359" i="5"/>
  <c r="L359" i="5" s="1"/>
  <c r="O358" i="5"/>
  <c r="M358" i="5"/>
  <c r="I358" i="5"/>
  <c r="L358" i="5" s="1"/>
  <c r="P358" i="5" s="1"/>
  <c r="O357" i="5"/>
  <c r="M357" i="5"/>
  <c r="L357" i="5"/>
  <c r="P357" i="5" s="1"/>
  <c r="I357" i="5"/>
  <c r="O356" i="5"/>
  <c r="M356" i="5"/>
  <c r="I356" i="5"/>
  <c r="L356" i="5" s="1"/>
  <c r="P356" i="5" s="1"/>
  <c r="P355" i="5"/>
  <c r="O355" i="5"/>
  <c r="M355" i="5"/>
  <c r="I355" i="5"/>
  <c r="L355" i="5" s="1"/>
  <c r="O354" i="5"/>
  <c r="M354" i="5"/>
  <c r="I354" i="5"/>
  <c r="L354" i="5" s="1"/>
  <c r="P354" i="5" s="1"/>
  <c r="O353" i="5"/>
  <c r="M353" i="5"/>
  <c r="L353" i="5"/>
  <c r="P353" i="5" s="1"/>
  <c r="I353" i="5"/>
  <c r="O352" i="5"/>
  <c r="M352" i="5"/>
  <c r="I352" i="5"/>
  <c r="L352" i="5" s="1"/>
  <c r="P352" i="5" s="1"/>
  <c r="P351" i="5"/>
  <c r="O351" i="5"/>
  <c r="M351" i="5"/>
  <c r="I351" i="5"/>
  <c r="L351" i="5" s="1"/>
  <c r="O350" i="5"/>
  <c r="M350" i="5"/>
  <c r="I350" i="5"/>
  <c r="L350" i="5" s="1"/>
  <c r="P350" i="5" s="1"/>
  <c r="O349" i="5"/>
  <c r="M349" i="5"/>
  <c r="L349" i="5"/>
  <c r="P349" i="5" s="1"/>
  <c r="I349" i="5"/>
  <c r="O348" i="5"/>
  <c r="M348" i="5"/>
  <c r="I348" i="5"/>
  <c r="L348" i="5" s="1"/>
  <c r="P348" i="5" s="1"/>
  <c r="P347" i="5"/>
  <c r="O347" i="5"/>
  <c r="M347" i="5"/>
  <c r="I347" i="5"/>
  <c r="L347" i="5" s="1"/>
  <c r="O346" i="5"/>
  <c r="M346" i="5"/>
  <c r="I346" i="5"/>
  <c r="L346" i="5" s="1"/>
  <c r="P346" i="5" s="1"/>
  <c r="O345" i="5"/>
  <c r="M345" i="5"/>
  <c r="L345" i="5"/>
  <c r="P345" i="5" s="1"/>
  <c r="I345" i="5"/>
  <c r="O344" i="5"/>
  <c r="M344" i="5"/>
  <c r="I344" i="5"/>
  <c r="L344" i="5" s="1"/>
  <c r="P344" i="5" s="1"/>
  <c r="P343" i="5"/>
  <c r="O343" i="5"/>
  <c r="M343" i="5"/>
  <c r="I343" i="5"/>
  <c r="L343" i="5" s="1"/>
  <c r="O342" i="5"/>
  <c r="M342" i="5"/>
  <c r="I342" i="5"/>
  <c r="L342" i="5" s="1"/>
  <c r="P342" i="5" s="1"/>
  <c r="O341" i="5"/>
  <c r="M341" i="5"/>
  <c r="L341" i="5"/>
  <c r="P341" i="5" s="1"/>
  <c r="I341" i="5"/>
  <c r="O340" i="5"/>
  <c r="M340" i="5"/>
  <c r="I340" i="5"/>
  <c r="L340" i="5" s="1"/>
  <c r="P340" i="5" s="1"/>
  <c r="P339" i="5"/>
  <c r="O339" i="5"/>
  <c r="M339" i="5"/>
  <c r="I339" i="5"/>
  <c r="L339" i="5" s="1"/>
  <c r="O338" i="5"/>
  <c r="M338" i="5"/>
  <c r="I338" i="5"/>
  <c r="L338" i="5" s="1"/>
  <c r="P338" i="5" s="1"/>
  <c r="O337" i="5"/>
  <c r="M337" i="5"/>
  <c r="L337" i="5"/>
  <c r="P337" i="5" s="1"/>
  <c r="I337" i="5"/>
  <c r="O336" i="5"/>
  <c r="M336" i="5"/>
  <c r="I336" i="5"/>
  <c r="L336" i="5" s="1"/>
  <c r="P336" i="5" s="1"/>
  <c r="P335" i="5"/>
  <c r="O335" i="5"/>
  <c r="M335" i="5"/>
  <c r="I335" i="5"/>
  <c r="L335" i="5" s="1"/>
  <c r="O334" i="5"/>
  <c r="M334" i="5"/>
  <c r="I334" i="5"/>
  <c r="L334" i="5" s="1"/>
  <c r="P334" i="5" s="1"/>
  <c r="O333" i="5"/>
  <c r="M333" i="5"/>
  <c r="L333" i="5"/>
  <c r="P333" i="5" s="1"/>
  <c r="I333" i="5"/>
  <c r="O332" i="5"/>
  <c r="M332" i="5"/>
  <c r="I332" i="5"/>
  <c r="L332" i="5" s="1"/>
  <c r="P332" i="5" s="1"/>
  <c r="P331" i="5"/>
  <c r="O331" i="5"/>
  <c r="M331" i="5"/>
  <c r="I331" i="5"/>
  <c r="L331" i="5" s="1"/>
  <c r="O330" i="5"/>
  <c r="M330" i="5"/>
  <c r="I330" i="5"/>
  <c r="L330" i="5" s="1"/>
  <c r="P330" i="5" s="1"/>
  <c r="O329" i="5"/>
  <c r="M329" i="5"/>
  <c r="L329" i="5"/>
  <c r="P329" i="5" s="1"/>
  <c r="I329" i="5"/>
  <c r="O328" i="5"/>
  <c r="M328" i="5"/>
  <c r="I328" i="5"/>
  <c r="L328" i="5" s="1"/>
  <c r="P328" i="5" s="1"/>
  <c r="P327" i="5"/>
  <c r="O327" i="5"/>
  <c r="M327" i="5"/>
  <c r="I327" i="5"/>
  <c r="L327" i="5" s="1"/>
  <c r="O326" i="5"/>
  <c r="M326" i="5"/>
  <c r="I326" i="5"/>
  <c r="L326" i="5" s="1"/>
  <c r="P326" i="5" s="1"/>
  <c r="O325" i="5"/>
  <c r="M325" i="5"/>
  <c r="L325" i="5"/>
  <c r="P325" i="5" s="1"/>
  <c r="I325" i="5"/>
  <c r="O324" i="5"/>
  <c r="M324" i="5"/>
  <c r="I324" i="5"/>
  <c r="L324" i="5" s="1"/>
  <c r="P324" i="5" s="1"/>
  <c r="P323" i="5"/>
  <c r="O323" i="5"/>
  <c r="M323" i="5"/>
  <c r="I323" i="5"/>
  <c r="L323" i="5" s="1"/>
  <c r="O322" i="5"/>
  <c r="M322" i="5"/>
  <c r="I322" i="5"/>
  <c r="L322" i="5" s="1"/>
  <c r="P322" i="5" s="1"/>
  <c r="O321" i="5"/>
  <c r="M321" i="5"/>
  <c r="L321" i="5"/>
  <c r="P321" i="5" s="1"/>
  <c r="I321" i="5"/>
  <c r="O320" i="5"/>
  <c r="M320" i="5"/>
  <c r="I320" i="5"/>
  <c r="L320" i="5" s="1"/>
  <c r="P320" i="5" s="1"/>
  <c r="P319" i="5"/>
  <c r="O319" i="5"/>
  <c r="M319" i="5"/>
  <c r="I319" i="5"/>
  <c r="L319" i="5" s="1"/>
  <c r="O318" i="5"/>
  <c r="M318" i="5"/>
  <c r="I318" i="5"/>
  <c r="L318" i="5" s="1"/>
  <c r="P318" i="5" s="1"/>
  <c r="O317" i="5"/>
  <c r="M317" i="5"/>
  <c r="L317" i="5"/>
  <c r="P317" i="5" s="1"/>
  <c r="I317" i="5"/>
  <c r="O316" i="5"/>
  <c r="M316" i="5"/>
  <c r="I316" i="5"/>
  <c r="L316" i="5" s="1"/>
  <c r="P316" i="5" s="1"/>
  <c r="P315" i="5"/>
  <c r="O315" i="5"/>
  <c r="M315" i="5"/>
  <c r="I315" i="5"/>
  <c r="L315" i="5" s="1"/>
  <c r="O314" i="5"/>
  <c r="M314" i="5"/>
  <c r="I314" i="5"/>
  <c r="L314" i="5" s="1"/>
  <c r="P314" i="5" s="1"/>
  <c r="O313" i="5"/>
  <c r="M313" i="5"/>
  <c r="L313" i="5"/>
  <c r="P313" i="5" s="1"/>
  <c r="I313" i="5"/>
  <c r="O312" i="5"/>
  <c r="M312" i="5"/>
  <c r="I312" i="5"/>
  <c r="L312" i="5" s="1"/>
  <c r="P312" i="5" s="1"/>
  <c r="P311" i="5"/>
  <c r="O311" i="5"/>
  <c r="M311" i="5"/>
  <c r="I311" i="5"/>
  <c r="L311" i="5" s="1"/>
  <c r="O310" i="5"/>
  <c r="M310" i="5"/>
  <c r="I310" i="5"/>
  <c r="L310" i="5" s="1"/>
  <c r="P310" i="5" s="1"/>
  <c r="O309" i="5"/>
  <c r="M309" i="5"/>
  <c r="L309" i="5"/>
  <c r="P309" i="5" s="1"/>
  <c r="I309" i="5"/>
  <c r="O308" i="5"/>
  <c r="M308" i="5"/>
  <c r="I308" i="5"/>
  <c r="L308" i="5" s="1"/>
  <c r="P308" i="5" s="1"/>
  <c r="P307" i="5"/>
  <c r="O307" i="5"/>
  <c r="M307" i="5"/>
  <c r="I307" i="5"/>
  <c r="L307" i="5" s="1"/>
  <c r="O306" i="5"/>
  <c r="M306" i="5"/>
  <c r="I306" i="5"/>
  <c r="L306" i="5" s="1"/>
  <c r="P306" i="5" s="1"/>
  <c r="O305" i="5"/>
  <c r="M305" i="5"/>
  <c r="L305" i="5"/>
  <c r="P305" i="5" s="1"/>
  <c r="I305" i="5"/>
  <c r="O304" i="5"/>
  <c r="M304" i="5"/>
  <c r="I304" i="5"/>
  <c r="L304" i="5" s="1"/>
  <c r="P304" i="5" s="1"/>
  <c r="P303" i="5"/>
  <c r="O303" i="5"/>
  <c r="M303" i="5"/>
  <c r="I303" i="5"/>
  <c r="L303" i="5" s="1"/>
  <c r="O302" i="5"/>
  <c r="M302" i="5"/>
  <c r="I302" i="5"/>
  <c r="L302" i="5" s="1"/>
  <c r="P302" i="5" s="1"/>
  <c r="O301" i="5"/>
  <c r="M301" i="5"/>
  <c r="L301" i="5"/>
  <c r="P301" i="5" s="1"/>
  <c r="I301" i="5"/>
  <c r="O300" i="5"/>
  <c r="M300" i="5"/>
  <c r="I300" i="5"/>
  <c r="L300" i="5" s="1"/>
  <c r="P300" i="5" s="1"/>
  <c r="P299" i="5"/>
  <c r="O299" i="5"/>
  <c r="M299" i="5"/>
  <c r="I299" i="5"/>
  <c r="L299" i="5" s="1"/>
  <c r="O298" i="5"/>
  <c r="M298" i="5"/>
  <c r="I298" i="5"/>
  <c r="L298" i="5" s="1"/>
  <c r="P298" i="5" s="1"/>
  <c r="O297" i="5"/>
  <c r="M297" i="5"/>
  <c r="L297" i="5"/>
  <c r="P297" i="5" s="1"/>
  <c r="I297" i="5"/>
  <c r="O296" i="5"/>
  <c r="M296" i="5"/>
  <c r="I296" i="5"/>
  <c r="L296" i="5" s="1"/>
  <c r="P296" i="5" s="1"/>
  <c r="P295" i="5"/>
  <c r="O295" i="5"/>
  <c r="M295" i="5"/>
  <c r="I295" i="5"/>
  <c r="L295" i="5" s="1"/>
  <c r="O294" i="5"/>
  <c r="M294" i="5"/>
  <c r="I294" i="5"/>
  <c r="L294" i="5" s="1"/>
  <c r="P294" i="5" s="1"/>
  <c r="O293" i="5"/>
  <c r="M293" i="5"/>
  <c r="L293" i="5"/>
  <c r="P293" i="5" s="1"/>
  <c r="I293" i="5"/>
  <c r="O292" i="5"/>
  <c r="M292" i="5"/>
  <c r="I292" i="5"/>
  <c r="L292" i="5" s="1"/>
  <c r="P292" i="5" s="1"/>
  <c r="P291" i="5"/>
  <c r="O291" i="5"/>
  <c r="M291" i="5"/>
  <c r="I291" i="5"/>
  <c r="L291" i="5" s="1"/>
  <c r="O290" i="5"/>
  <c r="M290" i="5"/>
  <c r="I290" i="5"/>
  <c r="L290" i="5" s="1"/>
  <c r="P290" i="5" s="1"/>
  <c r="O289" i="5"/>
  <c r="M289" i="5"/>
  <c r="L289" i="5"/>
  <c r="P289" i="5" s="1"/>
  <c r="I289" i="5"/>
  <c r="O288" i="5"/>
  <c r="M288" i="5"/>
  <c r="I288" i="5"/>
  <c r="L288" i="5" s="1"/>
  <c r="P288" i="5" s="1"/>
  <c r="P287" i="5"/>
  <c r="O287" i="5"/>
  <c r="M287" i="5"/>
  <c r="I287" i="5"/>
  <c r="L287" i="5" s="1"/>
  <c r="O286" i="5"/>
  <c r="M286" i="5"/>
  <c r="I286" i="5"/>
  <c r="L286" i="5" s="1"/>
  <c r="P286" i="5" s="1"/>
  <c r="O285" i="5"/>
  <c r="M285" i="5"/>
  <c r="L285" i="5"/>
  <c r="P285" i="5" s="1"/>
  <c r="I285" i="5"/>
  <c r="O284" i="5"/>
  <c r="M284" i="5"/>
  <c r="I284" i="5"/>
  <c r="L284" i="5" s="1"/>
  <c r="P284" i="5" s="1"/>
  <c r="P283" i="5"/>
  <c r="O283" i="5"/>
  <c r="M283" i="5"/>
  <c r="I283" i="5"/>
  <c r="L283" i="5" s="1"/>
  <c r="O282" i="5"/>
  <c r="M282" i="5"/>
  <c r="I282" i="5"/>
  <c r="L282" i="5" s="1"/>
  <c r="P282" i="5" s="1"/>
  <c r="O281" i="5"/>
  <c r="M281" i="5"/>
  <c r="L281" i="5"/>
  <c r="P281" i="5" s="1"/>
  <c r="I281" i="5"/>
  <c r="O280" i="5"/>
  <c r="M280" i="5"/>
  <c r="I280" i="5"/>
  <c r="L280" i="5" s="1"/>
  <c r="P280" i="5" s="1"/>
  <c r="P279" i="5"/>
  <c r="O279" i="5"/>
  <c r="M279" i="5"/>
  <c r="I279" i="5"/>
  <c r="L279" i="5" s="1"/>
  <c r="O278" i="5"/>
  <c r="M278" i="5"/>
  <c r="I278" i="5"/>
  <c r="L278" i="5" s="1"/>
  <c r="P278" i="5" s="1"/>
  <c r="O277" i="5"/>
  <c r="M277" i="5"/>
  <c r="L277" i="5"/>
  <c r="P277" i="5" s="1"/>
  <c r="I277" i="5"/>
  <c r="O276" i="5"/>
  <c r="M276" i="5"/>
  <c r="I276" i="5"/>
  <c r="L276" i="5" s="1"/>
  <c r="P276" i="5" s="1"/>
  <c r="P275" i="5"/>
  <c r="O275" i="5"/>
  <c r="M275" i="5"/>
  <c r="I275" i="5"/>
  <c r="L275" i="5" s="1"/>
  <c r="O274" i="5"/>
  <c r="M274" i="5"/>
  <c r="I274" i="5"/>
  <c r="L274" i="5" s="1"/>
  <c r="P274" i="5" s="1"/>
  <c r="O273" i="5"/>
  <c r="M273" i="5"/>
  <c r="L273" i="5"/>
  <c r="P273" i="5" s="1"/>
  <c r="I273" i="5"/>
  <c r="O272" i="5"/>
  <c r="M272" i="5"/>
  <c r="I272" i="5"/>
  <c r="L272" i="5" s="1"/>
  <c r="P272" i="5" s="1"/>
  <c r="P271" i="5"/>
  <c r="O271" i="5"/>
  <c r="M271" i="5"/>
  <c r="I271" i="5"/>
  <c r="L271" i="5" s="1"/>
  <c r="O270" i="5"/>
  <c r="M270" i="5"/>
  <c r="I270" i="5"/>
  <c r="L270" i="5" s="1"/>
  <c r="P270" i="5" s="1"/>
  <c r="O269" i="5"/>
  <c r="M269" i="5"/>
  <c r="L269" i="5"/>
  <c r="P269" i="5" s="1"/>
  <c r="I269" i="5"/>
  <c r="O268" i="5"/>
  <c r="M268" i="5"/>
  <c r="I268" i="5"/>
  <c r="L268" i="5" s="1"/>
  <c r="P268" i="5" s="1"/>
  <c r="P267" i="5"/>
  <c r="O267" i="5"/>
  <c r="M267" i="5"/>
  <c r="I267" i="5"/>
  <c r="L267" i="5" s="1"/>
  <c r="O266" i="5"/>
  <c r="M266" i="5"/>
  <c r="I266" i="5"/>
  <c r="L266" i="5" s="1"/>
  <c r="P266" i="5" s="1"/>
  <c r="O265" i="5"/>
  <c r="M265" i="5"/>
  <c r="L265" i="5"/>
  <c r="P265" i="5" s="1"/>
  <c r="I265" i="5"/>
  <c r="O264" i="5"/>
  <c r="M264" i="5"/>
  <c r="I264" i="5"/>
  <c r="L264" i="5" s="1"/>
  <c r="P264" i="5" s="1"/>
  <c r="P263" i="5"/>
  <c r="O263" i="5"/>
  <c r="M263" i="5"/>
  <c r="I263" i="5"/>
  <c r="L263" i="5" s="1"/>
  <c r="O262" i="5"/>
  <c r="M262" i="5"/>
  <c r="I262" i="5"/>
  <c r="L262" i="5" s="1"/>
  <c r="P262" i="5" s="1"/>
  <c r="O261" i="5"/>
  <c r="M261" i="5"/>
  <c r="L261" i="5"/>
  <c r="P261" i="5" s="1"/>
  <c r="I261" i="5"/>
  <c r="O260" i="5"/>
  <c r="M260" i="5"/>
  <c r="I260" i="5"/>
  <c r="L260" i="5" s="1"/>
  <c r="P260" i="5" s="1"/>
  <c r="P259" i="5"/>
  <c r="O259" i="5"/>
  <c r="M259" i="5"/>
  <c r="I259" i="5"/>
  <c r="L259" i="5" s="1"/>
  <c r="O258" i="5"/>
  <c r="M258" i="5"/>
  <c r="I258" i="5"/>
  <c r="L258" i="5" s="1"/>
  <c r="P258" i="5" s="1"/>
  <c r="O257" i="5"/>
  <c r="M257" i="5"/>
  <c r="L257" i="5"/>
  <c r="P257" i="5" s="1"/>
  <c r="I257" i="5"/>
  <c r="O256" i="5"/>
  <c r="M256" i="5"/>
  <c r="I256" i="5"/>
  <c r="L256" i="5" s="1"/>
  <c r="P256" i="5" s="1"/>
  <c r="P255" i="5"/>
  <c r="O255" i="5"/>
  <c r="M255" i="5"/>
  <c r="I255" i="5"/>
  <c r="L255" i="5" s="1"/>
  <c r="O254" i="5"/>
  <c r="M254" i="5"/>
  <c r="I254" i="5"/>
  <c r="L254" i="5" s="1"/>
  <c r="P254" i="5" s="1"/>
  <c r="O253" i="5"/>
  <c r="M253" i="5"/>
  <c r="L253" i="5"/>
  <c r="P253" i="5" s="1"/>
  <c r="I253" i="5"/>
  <c r="O252" i="5"/>
  <c r="M252" i="5"/>
  <c r="I252" i="5"/>
  <c r="L252" i="5" s="1"/>
  <c r="P252" i="5" s="1"/>
  <c r="P251" i="5"/>
  <c r="O251" i="5"/>
  <c r="M251" i="5"/>
  <c r="I251" i="5"/>
  <c r="L251" i="5" s="1"/>
  <c r="O250" i="5"/>
  <c r="M250" i="5"/>
  <c r="I250" i="5"/>
  <c r="L250" i="5" s="1"/>
  <c r="P250" i="5" s="1"/>
  <c r="O249" i="5"/>
  <c r="M249" i="5"/>
  <c r="L249" i="5"/>
  <c r="P249" i="5" s="1"/>
  <c r="I249" i="5"/>
  <c r="O248" i="5"/>
  <c r="M248" i="5"/>
  <c r="I248" i="5"/>
  <c r="L248" i="5" s="1"/>
  <c r="P248" i="5" s="1"/>
  <c r="P247" i="5"/>
  <c r="O247" i="5"/>
  <c r="M247" i="5"/>
  <c r="I247" i="5"/>
  <c r="L247" i="5" s="1"/>
  <c r="O246" i="5"/>
  <c r="M246" i="5"/>
  <c r="I246" i="5"/>
  <c r="L246" i="5" s="1"/>
  <c r="P246" i="5" s="1"/>
  <c r="O245" i="5"/>
  <c r="M245" i="5"/>
  <c r="L245" i="5"/>
  <c r="P245" i="5" s="1"/>
  <c r="I245" i="5"/>
  <c r="O244" i="5"/>
  <c r="M244" i="5"/>
  <c r="I244" i="5"/>
  <c r="L244" i="5" s="1"/>
  <c r="P244" i="5" s="1"/>
  <c r="P243" i="5"/>
  <c r="O243" i="5"/>
  <c r="M243" i="5"/>
  <c r="I243" i="5"/>
  <c r="L243" i="5" s="1"/>
  <c r="O242" i="5"/>
  <c r="M242" i="5"/>
  <c r="I242" i="5"/>
  <c r="L242" i="5" s="1"/>
  <c r="P242" i="5" s="1"/>
  <c r="O241" i="5"/>
  <c r="M241" i="5"/>
  <c r="L241" i="5"/>
  <c r="P241" i="5" s="1"/>
  <c r="I241" i="5"/>
  <c r="O240" i="5"/>
  <c r="M240" i="5"/>
  <c r="I240" i="5"/>
  <c r="L240" i="5" s="1"/>
  <c r="P240" i="5" s="1"/>
  <c r="P239" i="5"/>
  <c r="O239" i="5"/>
  <c r="M239" i="5"/>
  <c r="I239" i="5"/>
  <c r="L239" i="5" s="1"/>
  <c r="O238" i="5"/>
  <c r="M238" i="5"/>
  <c r="I238" i="5"/>
  <c r="L238" i="5" s="1"/>
  <c r="P238" i="5" s="1"/>
  <c r="O237" i="5"/>
  <c r="M237" i="5"/>
  <c r="L237" i="5"/>
  <c r="P237" i="5" s="1"/>
  <c r="I237" i="5"/>
  <c r="O236" i="5"/>
  <c r="M236" i="5"/>
  <c r="I236" i="5"/>
  <c r="L236" i="5" s="1"/>
  <c r="P236" i="5" s="1"/>
  <c r="P235" i="5"/>
  <c r="O235" i="5"/>
  <c r="M235" i="5"/>
  <c r="I235" i="5"/>
  <c r="L235" i="5" s="1"/>
  <c r="O234" i="5"/>
  <c r="M234" i="5"/>
  <c r="I234" i="5"/>
  <c r="L234" i="5" s="1"/>
  <c r="P234" i="5" s="1"/>
  <c r="O233" i="5"/>
  <c r="M233" i="5"/>
  <c r="L233" i="5"/>
  <c r="P233" i="5" s="1"/>
  <c r="I233" i="5"/>
  <c r="O232" i="5"/>
  <c r="M232" i="5"/>
  <c r="I232" i="5"/>
  <c r="L232" i="5" s="1"/>
  <c r="P232" i="5" s="1"/>
  <c r="P231" i="5"/>
  <c r="O231" i="5"/>
  <c r="M231" i="5"/>
  <c r="I231" i="5"/>
  <c r="L231" i="5" s="1"/>
  <c r="O230" i="5"/>
  <c r="M230" i="5"/>
  <c r="I230" i="5"/>
  <c r="L230" i="5" s="1"/>
  <c r="P230" i="5" s="1"/>
  <c r="O229" i="5"/>
  <c r="M229" i="5"/>
  <c r="L229" i="5"/>
  <c r="P229" i="5" s="1"/>
  <c r="I229" i="5"/>
  <c r="O228" i="5"/>
  <c r="M228" i="5"/>
  <c r="I228" i="5"/>
  <c r="L228" i="5" s="1"/>
  <c r="P228" i="5" s="1"/>
  <c r="P227" i="5"/>
  <c r="O227" i="5"/>
  <c r="M227" i="5"/>
  <c r="I227" i="5"/>
  <c r="L227" i="5" s="1"/>
  <c r="O226" i="5"/>
  <c r="M226" i="5"/>
  <c r="I226" i="5"/>
  <c r="L226" i="5" s="1"/>
  <c r="P226" i="5" s="1"/>
  <c r="O225" i="5"/>
  <c r="M225" i="5"/>
  <c r="L225" i="5"/>
  <c r="P225" i="5" s="1"/>
  <c r="I225" i="5"/>
  <c r="O224" i="5"/>
  <c r="M224" i="5"/>
  <c r="I224" i="5"/>
  <c r="L224" i="5" s="1"/>
  <c r="P224" i="5" s="1"/>
  <c r="P223" i="5"/>
  <c r="O223" i="5"/>
  <c r="M223" i="5"/>
  <c r="I223" i="5"/>
  <c r="L223" i="5" s="1"/>
  <c r="O222" i="5"/>
  <c r="M222" i="5"/>
  <c r="I222" i="5"/>
  <c r="L222" i="5" s="1"/>
  <c r="P222" i="5" s="1"/>
  <c r="O221" i="5"/>
  <c r="M221" i="5"/>
  <c r="L221" i="5"/>
  <c r="P221" i="5" s="1"/>
  <c r="I221" i="5"/>
  <c r="O220" i="5"/>
  <c r="M220" i="5"/>
  <c r="I220" i="5"/>
  <c r="L220" i="5" s="1"/>
  <c r="P220" i="5" s="1"/>
  <c r="P219" i="5"/>
  <c r="O219" i="5"/>
  <c r="M219" i="5"/>
  <c r="I219" i="5"/>
  <c r="L219" i="5" s="1"/>
  <c r="O218" i="5"/>
  <c r="M218" i="5"/>
  <c r="I218" i="5"/>
  <c r="L218" i="5" s="1"/>
  <c r="P218" i="5" s="1"/>
  <c r="O217" i="5"/>
  <c r="M217" i="5"/>
  <c r="L217" i="5"/>
  <c r="P217" i="5" s="1"/>
  <c r="I217" i="5"/>
  <c r="O216" i="5"/>
  <c r="M216" i="5"/>
  <c r="I216" i="5"/>
  <c r="L216" i="5" s="1"/>
  <c r="P216" i="5" s="1"/>
  <c r="P215" i="5"/>
  <c r="O215" i="5"/>
  <c r="M215" i="5"/>
  <c r="I215" i="5"/>
  <c r="L215" i="5" s="1"/>
  <c r="O214" i="5"/>
  <c r="M214" i="5"/>
  <c r="I214" i="5"/>
  <c r="L214" i="5" s="1"/>
  <c r="P214" i="5" s="1"/>
  <c r="O213" i="5"/>
  <c r="M213" i="5"/>
  <c r="L213" i="5"/>
  <c r="P213" i="5" s="1"/>
  <c r="I213" i="5"/>
  <c r="O212" i="5"/>
  <c r="M212" i="5"/>
  <c r="I212" i="5"/>
  <c r="L212" i="5" s="1"/>
  <c r="P212" i="5" s="1"/>
  <c r="P211" i="5"/>
  <c r="O211" i="5"/>
  <c r="M211" i="5"/>
  <c r="I211" i="5"/>
  <c r="L211" i="5" s="1"/>
  <c r="O210" i="5"/>
  <c r="M210" i="5"/>
  <c r="I210" i="5"/>
  <c r="L210" i="5" s="1"/>
  <c r="P210" i="5" s="1"/>
  <c r="O209" i="5"/>
  <c r="M209" i="5"/>
  <c r="L209" i="5"/>
  <c r="P209" i="5" s="1"/>
  <c r="I209" i="5"/>
  <c r="O208" i="5"/>
  <c r="M208" i="5"/>
  <c r="I208" i="5"/>
  <c r="L208" i="5" s="1"/>
  <c r="P208" i="5" s="1"/>
  <c r="P207" i="5"/>
  <c r="O207" i="5"/>
  <c r="M207" i="5"/>
  <c r="I207" i="5"/>
  <c r="L207" i="5" s="1"/>
  <c r="O206" i="5"/>
  <c r="M206" i="5"/>
  <c r="I206" i="5"/>
  <c r="L206" i="5" s="1"/>
  <c r="P206" i="5" s="1"/>
  <c r="O205" i="5"/>
  <c r="M205" i="5"/>
  <c r="L205" i="5"/>
  <c r="P205" i="5" s="1"/>
  <c r="I205" i="5"/>
  <c r="O204" i="5"/>
  <c r="M204" i="5"/>
  <c r="I204" i="5"/>
  <c r="L204" i="5" s="1"/>
  <c r="P204" i="5" s="1"/>
  <c r="P203" i="5"/>
  <c r="O203" i="5"/>
  <c r="M203" i="5"/>
  <c r="I203" i="5"/>
  <c r="L203" i="5" s="1"/>
  <c r="O202" i="5"/>
  <c r="M202" i="5"/>
  <c r="I202" i="5"/>
  <c r="L202" i="5" s="1"/>
  <c r="P202" i="5" s="1"/>
  <c r="O201" i="5"/>
  <c r="M201" i="5"/>
  <c r="L201" i="5"/>
  <c r="P201" i="5" s="1"/>
  <c r="I201" i="5"/>
  <c r="O200" i="5"/>
  <c r="M200" i="5"/>
  <c r="I200" i="5"/>
  <c r="L200" i="5" s="1"/>
  <c r="P200" i="5" s="1"/>
  <c r="P199" i="5"/>
  <c r="O199" i="5"/>
  <c r="M199" i="5"/>
  <c r="I199" i="5"/>
  <c r="L199" i="5" s="1"/>
  <c r="O198" i="5"/>
  <c r="M198" i="5"/>
  <c r="I198" i="5"/>
  <c r="L198" i="5" s="1"/>
  <c r="P198" i="5" s="1"/>
  <c r="O197" i="5"/>
  <c r="M197" i="5"/>
  <c r="L197" i="5"/>
  <c r="P197" i="5" s="1"/>
  <c r="I197" i="5"/>
  <c r="O196" i="5"/>
  <c r="M196" i="5"/>
  <c r="I196" i="5"/>
  <c r="L196" i="5" s="1"/>
  <c r="P196" i="5" s="1"/>
  <c r="P195" i="5"/>
  <c r="O195" i="5"/>
  <c r="M195" i="5"/>
  <c r="I195" i="5"/>
  <c r="L195" i="5" s="1"/>
  <c r="O194" i="5"/>
  <c r="M194" i="5"/>
  <c r="I194" i="5"/>
  <c r="L194" i="5" s="1"/>
  <c r="P194" i="5" s="1"/>
  <c r="O193" i="5"/>
  <c r="M193" i="5"/>
  <c r="L193" i="5"/>
  <c r="P193" i="5" s="1"/>
  <c r="I193" i="5"/>
  <c r="O192" i="5"/>
  <c r="M192" i="5"/>
  <c r="I192" i="5"/>
  <c r="L192" i="5" s="1"/>
  <c r="P192" i="5" s="1"/>
  <c r="P191" i="5"/>
  <c r="O191" i="5"/>
  <c r="M191" i="5"/>
  <c r="I191" i="5"/>
  <c r="L191" i="5" s="1"/>
  <c r="O190" i="5"/>
  <c r="M190" i="5"/>
  <c r="I190" i="5"/>
  <c r="L190" i="5" s="1"/>
  <c r="P190" i="5" s="1"/>
  <c r="O189" i="5"/>
  <c r="M189" i="5"/>
  <c r="L189" i="5"/>
  <c r="P189" i="5" s="1"/>
  <c r="I189" i="5"/>
  <c r="O188" i="5"/>
  <c r="M188" i="5"/>
  <c r="I188" i="5"/>
  <c r="L188" i="5" s="1"/>
  <c r="P188" i="5" s="1"/>
  <c r="P187" i="5"/>
  <c r="O187" i="5"/>
  <c r="M187" i="5"/>
  <c r="I187" i="5"/>
  <c r="L187" i="5" s="1"/>
  <c r="O186" i="5"/>
  <c r="M186" i="5"/>
  <c r="I186" i="5"/>
  <c r="L186" i="5" s="1"/>
  <c r="P186" i="5" s="1"/>
  <c r="O185" i="5"/>
  <c r="M185" i="5"/>
  <c r="L185" i="5"/>
  <c r="P185" i="5" s="1"/>
  <c r="I185" i="5"/>
  <c r="O184" i="5"/>
  <c r="M184" i="5"/>
  <c r="I184" i="5"/>
  <c r="L184" i="5" s="1"/>
  <c r="P184" i="5" s="1"/>
  <c r="P183" i="5"/>
  <c r="O183" i="5"/>
  <c r="M183" i="5"/>
  <c r="I183" i="5"/>
  <c r="L183" i="5" s="1"/>
  <c r="O182" i="5"/>
  <c r="M182" i="5"/>
  <c r="I182" i="5"/>
  <c r="L182" i="5" s="1"/>
  <c r="P182" i="5" s="1"/>
  <c r="O181" i="5"/>
  <c r="M181" i="5"/>
  <c r="L181" i="5"/>
  <c r="P181" i="5" s="1"/>
  <c r="I181" i="5"/>
  <c r="O180" i="5"/>
  <c r="M180" i="5"/>
  <c r="I180" i="5"/>
  <c r="L180" i="5" s="1"/>
  <c r="P180" i="5" s="1"/>
  <c r="P179" i="5"/>
  <c r="O179" i="5"/>
  <c r="M179" i="5"/>
  <c r="I179" i="5"/>
  <c r="L179" i="5" s="1"/>
  <c r="O178" i="5"/>
  <c r="M178" i="5"/>
  <c r="I178" i="5"/>
  <c r="L178" i="5" s="1"/>
  <c r="P178" i="5" s="1"/>
  <c r="O177" i="5"/>
  <c r="M177" i="5"/>
  <c r="L177" i="5"/>
  <c r="P177" i="5" s="1"/>
  <c r="I177" i="5"/>
  <c r="O176" i="5"/>
  <c r="M176" i="5"/>
  <c r="I176" i="5"/>
  <c r="L176" i="5" s="1"/>
  <c r="P176" i="5" s="1"/>
  <c r="P175" i="5"/>
  <c r="O175" i="5"/>
  <c r="M175" i="5"/>
  <c r="I175" i="5"/>
  <c r="L175" i="5" s="1"/>
  <c r="O174" i="5"/>
  <c r="M174" i="5"/>
  <c r="I174" i="5"/>
  <c r="L174" i="5" s="1"/>
  <c r="P174" i="5" s="1"/>
  <c r="O173" i="5"/>
  <c r="M173" i="5"/>
  <c r="L173" i="5"/>
  <c r="P173" i="5" s="1"/>
  <c r="I173" i="5"/>
  <c r="O172" i="5"/>
  <c r="M172" i="5"/>
  <c r="I172" i="5"/>
  <c r="L172" i="5" s="1"/>
  <c r="P172" i="5" s="1"/>
  <c r="P171" i="5"/>
  <c r="O171" i="5"/>
  <c r="M171" i="5"/>
  <c r="I171" i="5"/>
  <c r="L171" i="5" s="1"/>
  <c r="O170" i="5"/>
  <c r="M170" i="5"/>
  <c r="I170" i="5"/>
  <c r="L170" i="5" s="1"/>
  <c r="P170" i="5" s="1"/>
  <c r="O169" i="5"/>
  <c r="M169" i="5"/>
  <c r="L169" i="5"/>
  <c r="P169" i="5" s="1"/>
  <c r="I169" i="5"/>
  <c r="O168" i="5"/>
  <c r="M168" i="5"/>
  <c r="I168" i="5"/>
  <c r="L168" i="5" s="1"/>
  <c r="P168" i="5" s="1"/>
  <c r="O167" i="5"/>
  <c r="M167" i="5"/>
  <c r="I167" i="5"/>
  <c r="L167" i="5" s="1"/>
  <c r="P167" i="5" s="1"/>
  <c r="O166" i="5"/>
  <c r="M166" i="5"/>
  <c r="I166" i="5"/>
  <c r="L166" i="5" s="1"/>
  <c r="P166" i="5" s="1"/>
  <c r="O165" i="5"/>
  <c r="M165" i="5"/>
  <c r="L165" i="5"/>
  <c r="P165" i="5" s="1"/>
  <c r="I165" i="5"/>
  <c r="O164" i="5"/>
  <c r="M164" i="5"/>
  <c r="I164" i="5"/>
  <c r="L164" i="5" s="1"/>
  <c r="P164" i="5" s="1"/>
  <c r="O163" i="5"/>
  <c r="M163" i="5"/>
  <c r="I163" i="5"/>
  <c r="L163" i="5" s="1"/>
  <c r="P163" i="5" s="1"/>
  <c r="O162" i="5"/>
  <c r="M162" i="5"/>
  <c r="L162" i="5"/>
  <c r="P162" i="5" s="1"/>
  <c r="I162" i="5"/>
  <c r="O161" i="5"/>
  <c r="M161" i="5"/>
  <c r="L161" i="5"/>
  <c r="P161" i="5" s="1"/>
  <c r="I161" i="5"/>
  <c r="O160" i="5"/>
  <c r="M160" i="5"/>
  <c r="I160" i="5"/>
  <c r="L160" i="5" s="1"/>
  <c r="P160" i="5" s="1"/>
  <c r="O159" i="5"/>
  <c r="M159" i="5"/>
  <c r="I159" i="5"/>
  <c r="L159" i="5" s="1"/>
  <c r="P159" i="5" s="1"/>
  <c r="O158" i="5"/>
  <c r="M158" i="5"/>
  <c r="L158" i="5"/>
  <c r="P158" i="5" s="1"/>
  <c r="I158" i="5"/>
  <c r="O157" i="5"/>
  <c r="M157" i="5"/>
  <c r="L157" i="5"/>
  <c r="P157" i="5" s="1"/>
  <c r="I157" i="5"/>
  <c r="O156" i="5"/>
  <c r="M156" i="5"/>
  <c r="I156" i="5"/>
  <c r="L156" i="5" s="1"/>
  <c r="P156" i="5" s="1"/>
  <c r="O155" i="5"/>
  <c r="M155" i="5"/>
  <c r="I155" i="5"/>
  <c r="L155" i="5" s="1"/>
  <c r="P155" i="5" s="1"/>
  <c r="O154" i="5"/>
  <c r="M154" i="5"/>
  <c r="L154" i="5"/>
  <c r="P154" i="5" s="1"/>
  <c r="I154" i="5"/>
  <c r="O153" i="5"/>
  <c r="M153" i="5"/>
  <c r="L153" i="5"/>
  <c r="P153" i="5" s="1"/>
  <c r="I153" i="5"/>
  <c r="O152" i="5"/>
  <c r="M152" i="5"/>
  <c r="I152" i="5"/>
  <c r="L152" i="5" s="1"/>
  <c r="P152" i="5" s="1"/>
  <c r="O151" i="5"/>
  <c r="M151" i="5"/>
  <c r="I151" i="5"/>
  <c r="L151" i="5" s="1"/>
  <c r="P151" i="5" s="1"/>
  <c r="O150" i="5"/>
  <c r="M150" i="5"/>
  <c r="L150" i="5"/>
  <c r="P150" i="5" s="1"/>
  <c r="I150" i="5"/>
  <c r="O149" i="5"/>
  <c r="M149" i="5"/>
  <c r="L149" i="5"/>
  <c r="P149" i="5" s="1"/>
  <c r="I149" i="5"/>
  <c r="O148" i="5"/>
  <c r="M148" i="5"/>
  <c r="I148" i="5"/>
  <c r="L148" i="5" s="1"/>
  <c r="P148" i="5" s="1"/>
  <c r="O147" i="5"/>
  <c r="M147" i="5"/>
  <c r="I147" i="5"/>
  <c r="L147" i="5" s="1"/>
  <c r="P147" i="5" s="1"/>
  <c r="O146" i="5"/>
  <c r="M146" i="5"/>
  <c r="L146" i="5"/>
  <c r="P146" i="5" s="1"/>
  <c r="I146" i="5"/>
  <c r="O145" i="5"/>
  <c r="M145" i="5"/>
  <c r="L145" i="5"/>
  <c r="P145" i="5" s="1"/>
  <c r="I145" i="5"/>
  <c r="O144" i="5"/>
  <c r="M144" i="5"/>
  <c r="I144" i="5"/>
  <c r="L144" i="5" s="1"/>
  <c r="P144" i="5" s="1"/>
  <c r="O143" i="5"/>
  <c r="M143" i="5"/>
  <c r="I143" i="5"/>
  <c r="L143" i="5" s="1"/>
  <c r="P143" i="5" s="1"/>
  <c r="O142" i="5"/>
  <c r="M142" i="5"/>
  <c r="I142" i="5"/>
  <c r="L142" i="5" s="1"/>
  <c r="P142" i="5" s="1"/>
  <c r="O141" i="5"/>
  <c r="M141" i="5"/>
  <c r="L141" i="5"/>
  <c r="P141" i="5" s="1"/>
  <c r="I141" i="5"/>
  <c r="O140" i="5"/>
  <c r="M140" i="5"/>
  <c r="I140" i="5"/>
  <c r="L140" i="5" s="1"/>
  <c r="P140" i="5" s="1"/>
  <c r="P139" i="5"/>
  <c r="O139" i="5"/>
  <c r="M139" i="5"/>
  <c r="I139" i="5"/>
  <c r="L139" i="5" s="1"/>
  <c r="O138" i="5"/>
  <c r="M138" i="5"/>
  <c r="I138" i="5"/>
  <c r="L138" i="5" s="1"/>
  <c r="P138" i="5" s="1"/>
  <c r="O137" i="5"/>
  <c r="M137" i="5"/>
  <c r="L137" i="5"/>
  <c r="P137" i="5" s="1"/>
  <c r="I137" i="5"/>
  <c r="O136" i="5"/>
  <c r="M136" i="5"/>
  <c r="I136" i="5"/>
  <c r="L136" i="5" s="1"/>
  <c r="P136" i="5" s="1"/>
  <c r="O135" i="5"/>
  <c r="M135" i="5"/>
  <c r="I135" i="5"/>
  <c r="L135" i="5" s="1"/>
  <c r="P135" i="5" s="1"/>
  <c r="O134" i="5"/>
  <c r="M134" i="5"/>
  <c r="I134" i="5"/>
  <c r="L134" i="5" s="1"/>
  <c r="P134" i="5" s="1"/>
  <c r="O133" i="5"/>
  <c r="M133" i="5"/>
  <c r="L133" i="5"/>
  <c r="P133" i="5" s="1"/>
  <c r="I133" i="5"/>
  <c r="O132" i="5"/>
  <c r="M132" i="5"/>
  <c r="I132" i="5"/>
  <c r="L132" i="5" s="1"/>
  <c r="P132" i="5" s="1"/>
  <c r="O131" i="5"/>
  <c r="M131" i="5"/>
  <c r="I131" i="5"/>
  <c r="L131" i="5" s="1"/>
  <c r="P131" i="5" s="1"/>
  <c r="O130" i="5"/>
  <c r="M130" i="5"/>
  <c r="I130" i="5"/>
  <c r="L130" i="5" s="1"/>
  <c r="P130" i="5" s="1"/>
  <c r="O129" i="5"/>
  <c r="M129" i="5"/>
  <c r="L129" i="5"/>
  <c r="P129" i="5" s="1"/>
  <c r="I129" i="5"/>
  <c r="O128" i="5"/>
  <c r="M128" i="5"/>
  <c r="I128" i="5"/>
  <c r="L128" i="5" s="1"/>
  <c r="P128" i="5" s="1"/>
  <c r="O127" i="5"/>
  <c r="M127" i="5"/>
  <c r="I127" i="5"/>
  <c r="L127" i="5" s="1"/>
  <c r="P127" i="5" s="1"/>
  <c r="O126" i="5"/>
  <c r="M126" i="5"/>
  <c r="L126" i="5"/>
  <c r="P126" i="5" s="1"/>
  <c r="I126" i="5"/>
  <c r="O125" i="5"/>
  <c r="M125" i="5"/>
  <c r="L125" i="5"/>
  <c r="P125" i="5" s="1"/>
  <c r="I125" i="5"/>
  <c r="O124" i="5"/>
  <c r="M124" i="5"/>
  <c r="I124" i="5"/>
  <c r="L124" i="5" s="1"/>
  <c r="P124" i="5" s="1"/>
  <c r="O123" i="5"/>
  <c r="M123" i="5"/>
  <c r="I123" i="5"/>
  <c r="L123" i="5" s="1"/>
  <c r="P123" i="5" s="1"/>
  <c r="O122" i="5"/>
  <c r="M122" i="5"/>
  <c r="L122" i="5"/>
  <c r="P122" i="5" s="1"/>
  <c r="I122" i="5"/>
  <c r="O121" i="5"/>
  <c r="M121" i="5"/>
  <c r="L121" i="5"/>
  <c r="P121" i="5" s="1"/>
  <c r="I121" i="5"/>
  <c r="O120" i="5"/>
  <c r="M120" i="5"/>
  <c r="I120" i="5"/>
  <c r="L120" i="5" s="1"/>
  <c r="P120" i="5" s="1"/>
  <c r="O119" i="5"/>
  <c r="M119" i="5"/>
  <c r="I119" i="5"/>
  <c r="L119" i="5" s="1"/>
  <c r="P119" i="5" s="1"/>
  <c r="O118" i="5"/>
  <c r="M118" i="5"/>
  <c r="L118" i="5"/>
  <c r="P118" i="5" s="1"/>
  <c r="I118" i="5"/>
  <c r="O117" i="5"/>
  <c r="M117" i="5"/>
  <c r="L117" i="5"/>
  <c r="P117" i="5" s="1"/>
  <c r="I117" i="5"/>
  <c r="O116" i="5"/>
  <c r="M116" i="5"/>
  <c r="I116" i="5"/>
  <c r="L116" i="5" s="1"/>
  <c r="P116" i="5" s="1"/>
  <c r="O115" i="5"/>
  <c r="M115" i="5"/>
  <c r="I115" i="5"/>
  <c r="L115" i="5" s="1"/>
  <c r="P115" i="5" s="1"/>
  <c r="O114" i="5"/>
  <c r="M114" i="5"/>
  <c r="L114" i="5"/>
  <c r="P114" i="5" s="1"/>
  <c r="I114" i="5"/>
  <c r="O113" i="5"/>
  <c r="M113" i="5"/>
  <c r="L113" i="5"/>
  <c r="P113" i="5" s="1"/>
  <c r="I113" i="5"/>
  <c r="O112" i="5"/>
  <c r="M112" i="5"/>
  <c r="I112" i="5"/>
  <c r="L112" i="5" s="1"/>
  <c r="P112" i="5" s="1"/>
  <c r="O111" i="5"/>
  <c r="M111" i="5"/>
  <c r="I111" i="5"/>
  <c r="L111" i="5" s="1"/>
  <c r="P111" i="5" s="1"/>
  <c r="O110" i="5"/>
  <c r="M110" i="5"/>
  <c r="L110" i="5"/>
  <c r="P110" i="5" s="1"/>
  <c r="I110" i="5"/>
  <c r="O109" i="5"/>
  <c r="M109" i="5"/>
  <c r="L109" i="5"/>
  <c r="P109" i="5" s="1"/>
  <c r="I109" i="5"/>
  <c r="O108" i="5"/>
  <c r="M108" i="5"/>
  <c r="I108" i="5"/>
  <c r="L108" i="5" s="1"/>
  <c r="P108" i="5" s="1"/>
  <c r="O107" i="5"/>
  <c r="M107" i="5"/>
  <c r="I107" i="5"/>
  <c r="L107" i="5" s="1"/>
  <c r="P107" i="5" s="1"/>
  <c r="O106" i="5"/>
  <c r="M106" i="5"/>
  <c r="L106" i="5"/>
  <c r="P106" i="5" s="1"/>
  <c r="I106" i="5"/>
  <c r="O105" i="5"/>
  <c r="M105" i="5"/>
  <c r="L105" i="5"/>
  <c r="P105" i="5" s="1"/>
  <c r="I105" i="5"/>
  <c r="O104" i="5"/>
  <c r="M104" i="5"/>
  <c r="I104" i="5"/>
  <c r="L104" i="5" s="1"/>
  <c r="P104" i="5" s="1"/>
  <c r="O103" i="5"/>
  <c r="M103" i="5"/>
  <c r="I103" i="5"/>
  <c r="L103" i="5" s="1"/>
  <c r="P103" i="5" s="1"/>
  <c r="O102" i="5"/>
  <c r="M102" i="5"/>
  <c r="L102" i="5"/>
  <c r="P102" i="5" s="1"/>
  <c r="I102" i="5"/>
  <c r="O101" i="5"/>
  <c r="M101" i="5"/>
  <c r="L101" i="5"/>
  <c r="P101" i="5" s="1"/>
  <c r="I101" i="5"/>
  <c r="O100" i="5"/>
  <c r="M100" i="5"/>
  <c r="I100" i="5"/>
  <c r="L100" i="5" s="1"/>
  <c r="P100" i="5" s="1"/>
  <c r="O99" i="5"/>
  <c r="M99" i="5"/>
  <c r="I99" i="5"/>
  <c r="L99" i="5" s="1"/>
  <c r="P99" i="5" s="1"/>
  <c r="O98" i="5"/>
  <c r="M98" i="5"/>
  <c r="L98" i="5"/>
  <c r="P98" i="5" s="1"/>
  <c r="I98" i="5"/>
  <c r="O97" i="5"/>
  <c r="M97" i="5"/>
  <c r="L97" i="5"/>
  <c r="P97" i="5" s="1"/>
  <c r="I97" i="5"/>
  <c r="O96" i="5"/>
  <c r="M96" i="5"/>
  <c r="I96" i="5"/>
  <c r="L96" i="5" s="1"/>
  <c r="P96" i="5" s="1"/>
  <c r="O95" i="5"/>
  <c r="M95" i="5"/>
  <c r="I95" i="5"/>
  <c r="L95" i="5" s="1"/>
  <c r="P95" i="5" s="1"/>
  <c r="O94" i="5"/>
  <c r="M94" i="5"/>
  <c r="L94" i="5"/>
  <c r="P94" i="5" s="1"/>
  <c r="I94" i="5"/>
  <c r="O93" i="5"/>
  <c r="M93" i="5"/>
  <c r="L93" i="5"/>
  <c r="P93" i="5" s="1"/>
  <c r="I93" i="5"/>
  <c r="O92" i="5"/>
  <c r="M92" i="5"/>
  <c r="I92" i="5"/>
  <c r="L92" i="5" s="1"/>
  <c r="P92" i="5" s="1"/>
  <c r="O91" i="5"/>
  <c r="M91" i="5"/>
  <c r="I91" i="5"/>
  <c r="L91" i="5" s="1"/>
  <c r="P91" i="5" s="1"/>
  <c r="O90" i="5"/>
  <c r="M90" i="5"/>
  <c r="L90" i="5"/>
  <c r="P90" i="5" s="1"/>
  <c r="I90" i="5"/>
  <c r="O89" i="5"/>
  <c r="M89" i="5"/>
  <c r="L89" i="5"/>
  <c r="P89" i="5" s="1"/>
  <c r="I89" i="5"/>
  <c r="O88" i="5"/>
  <c r="M88" i="5"/>
  <c r="I88" i="5"/>
  <c r="L88" i="5" s="1"/>
  <c r="P88" i="5" s="1"/>
  <c r="O87" i="5"/>
  <c r="M87" i="5"/>
  <c r="I87" i="5"/>
  <c r="L87" i="5" s="1"/>
  <c r="P87" i="5" s="1"/>
  <c r="O86" i="5"/>
  <c r="M86" i="5"/>
  <c r="L86" i="5"/>
  <c r="P86" i="5" s="1"/>
  <c r="I86" i="5"/>
  <c r="O85" i="5"/>
  <c r="M85" i="5"/>
  <c r="L85" i="5"/>
  <c r="P85" i="5" s="1"/>
  <c r="I85" i="5"/>
  <c r="O84" i="5"/>
  <c r="M84" i="5"/>
  <c r="I84" i="5"/>
  <c r="L84" i="5" s="1"/>
  <c r="P84" i="5" s="1"/>
  <c r="O83" i="5"/>
  <c r="M83" i="5"/>
  <c r="I83" i="5"/>
  <c r="L83" i="5" s="1"/>
  <c r="P83" i="5" s="1"/>
  <c r="O82" i="5"/>
  <c r="M82" i="5"/>
  <c r="L82" i="5"/>
  <c r="P82" i="5" s="1"/>
  <c r="I82" i="5"/>
  <c r="O81" i="5"/>
  <c r="M81" i="5"/>
  <c r="L81" i="5"/>
  <c r="P81" i="5" s="1"/>
  <c r="I81" i="5"/>
  <c r="O80" i="5"/>
  <c r="M80" i="5"/>
  <c r="I80" i="5"/>
  <c r="L80" i="5" s="1"/>
  <c r="P80" i="5" s="1"/>
  <c r="O79" i="5"/>
  <c r="M79" i="5"/>
  <c r="I79" i="5"/>
  <c r="L79" i="5" s="1"/>
  <c r="P79" i="5" s="1"/>
  <c r="O78" i="5"/>
  <c r="M78" i="5"/>
  <c r="L78" i="5"/>
  <c r="P78" i="5" s="1"/>
  <c r="I78" i="5"/>
  <c r="O77" i="5"/>
  <c r="M77" i="5"/>
  <c r="L77" i="5"/>
  <c r="P77" i="5" s="1"/>
  <c r="I77" i="5"/>
  <c r="O76" i="5"/>
  <c r="M76" i="5"/>
  <c r="I76" i="5"/>
  <c r="L76" i="5" s="1"/>
  <c r="P76" i="5" s="1"/>
  <c r="O75" i="5"/>
  <c r="M75" i="5"/>
  <c r="I75" i="5"/>
  <c r="L75" i="5" s="1"/>
  <c r="P75" i="5" s="1"/>
  <c r="O74" i="5"/>
  <c r="M74" i="5"/>
  <c r="L74" i="5"/>
  <c r="P74" i="5" s="1"/>
  <c r="I74" i="5"/>
  <c r="O73" i="5"/>
  <c r="M73" i="5"/>
  <c r="L73" i="5"/>
  <c r="P73" i="5" s="1"/>
  <c r="I73" i="5"/>
  <c r="O72" i="5"/>
  <c r="M72" i="5"/>
  <c r="I72" i="5"/>
  <c r="L72" i="5" s="1"/>
  <c r="P72" i="5" s="1"/>
  <c r="O71" i="5"/>
  <c r="M71" i="5"/>
  <c r="I71" i="5"/>
  <c r="L71" i="5" s="1"/>
  <c r="P71" i="5" s="1"/>
  <c r="O70" i="5"/>
  <c r="M70" i="5"/>
  <c r="L70" i="5"/>
  <c r="P70" i="5" s="1"/>
  <c r="I70" i="5"/>
  <c r="O69" i="5"/>
  <c r="M69" i="5"/>
  <c r="L69" i="5"/>
  <c r="P69" i="5" s="1"/>
  <c r="I69" i="5"/>
  <c r="O68" i="5"/>
  <c r="M68" i="5"/>
  <c r="I68" i="5"/>
  <c r="L68" i="5" s="1"/>
  <c r="P68" i="5" s="1"/>
  <c r="O67" i="5"/>
  <c r="M67" i="5"/>
  <c r="I67" i="5"/>
  <c r="L67" i="5" s="1"/>
  <c r="P67" i="5" s="1"/>
  <c r="O66" i="5"/>
  <c r="M66" i="5"/>
  <c r="L66" i="5"/>
  <c r="P66" i="5" s="1"/>
  <c r="I66" i="5"/>
  <c r="O65" i="5"/>
  <c r="M65" i="5"/>
  <c r="L65" i="5"/>
  <c r="P65" i="5" s="1"/>
  <c r="I65" i="5"/>
  <c r="O64" i="5"/>
  <c r="M64" i="5"/>
  <c r="I64" i="5"/>
  <c r="L64" i="5" s="1"/>
  <c r="P64" i="5" s="1"/>
  <c r="O63" i="5"/>
  <c r="M63" i="5"/>
  <c r="I63" i="5"/>
  <c r="L63" i="5" s="1"/>
  <c r="P63" i="5" s="1"/>
  <c r="O62" i="5"/>
  <c r="M62" i="5"/>
  <c r="L62" i="5"/>
  <c r="P62" i="5" s="1"/>
  <c r="I62" i="5"/>
  <c r="O61" i="5"/>
  <c r="M61" i="5"/>
  <c r="L61" i="5"/>
  <c r="P61" i="5" s="1"/>
  <c r="I61" i="5"/>
  <c r="O60" i="5"/>
  <c r="M60" i="5"/>
  <c r="I60" i="5"/>
  <c r="L60" i="5" s="1"/>
  <c r="P60" i="5" s="1"/>
  <c r="O59" i="5"/>
  <c r="M59" i="5"/>
  <c r="I59" i="5"/>
  <c r="L59" i="5" s="1"/>
  <c r="P59" i="5" s="1"/>
  <c r="O58" i="5"/>
  <c r="M58" i="5"/>
  <c r="L58" i="5"/>
  <c r="P58" i="5" s="1"/>
  <c r="I58" i="5"/>
  <c r="O57" i="5"/>
  <c r="M57" i="5"/>
  <c r="L57" i="5"/>
  <c r="P57" i="5" s="1"/>
  <c r="I57" i="5"/>
  <c r="O56" i="5"/>
  <c r="M56" i="5"/>
  <c r="I56" i="5"/>
  <c r="L56" i="5" s="1"/>
  <c r="P56" i="5" s="1"/>
  <c r="O55" i="5"/>
  <c r="M55" i="5"/>
  <c r="I55" i="5"/>
  <c r="L55" i="5" s="1"/>
  <c r="P55" i="5" s="1"/>
  <c r="O54" i="5"/>
  <c r="M54" i="5"/>
  <c r="L54" i="5"/>
  <c r="P54" i="5" s="1"/>
  <c r="I54" i="5"/>
  <c r="O53" i="5"/>
  <c r="M53" i="5"/>
  <c r="L53" i="5"/>
  <c r="P53" i="5" s="1"/>
  <c r="I53" i="5"/>
  <c r="O52" i="5"/>
  <c r="M52" i="5"/>
  <c r="I52" i="5"/>
  <c r="L52" i="5" s="1"/>
  <c r="P52" i="5" s="1"/>
  <c r="O51" i="5"/>
  <c r="M51" i="5"/>
  <c r="I51" i="5"/>
  <c r="L51" i="5" s="1"/>
  <c r="P51" i="5" s="1"/>
  <c r="O50" i="5"/>
  <c r="M50" i="5"/>
  <c r="L50" i="5"/>
  <c r="P50" i="5" s="1"/>
  <c r="I50" i="5"/>
  <c r="O49" i="5"/>
  <c r="M49" i="5"/>
  <c r="L49" i="5"/>
  <c r="P49" i="5" s="1"/>
  <c r="I49" i="5"/>
  <c r="O48" i="5"/>
  <c r="M48" i="5"/>
  <c r="I48" i="5"/>
  <c r="L48" i="5" s="1"/>
  <c r="P48" i="5" s="1"/>
  <c r="O47" i="5"/>
  <c r="M47" i="5"/>
  <c r="I47" i="5"/>
  <c r="L47" i="5" s="1"/>
  <c r="P47" i="5" s="1"/>
  <c r="O46" i="5"/>
  <c r="M46" i="5"/>
  <c r="L46" i="5"/>
  <c r="P46" i="5" s="1"/>
  <c r="I46" i="5"/>
  <c r="O45" i="5"/>
  <c r="M45" i="5"/>
  <c r="L45" i="5"/>
  <c r="P45" i="5" s="1"/>
  <c r="I45" i="5"/>
  <c r="O44" i="5"/>
  <c r="M44" i="5"/>
  <c r="I44" i="5"/>
  <c r="L44" i="5" s="1"/>
  <c r="P44" i="5" s="1"/>
  <c r="O43" i="5"/>
  <c r="M43" i="5"/>
  <c r="I43" i="5"/>
  <c r="L43" i="5" s="1"/>
  <c r="P43" i="5" s="1"/>
  <c r="O42" i="5"/>
  <c r="M42" i="5"/>
  <c r="L42" i="5"/>
  <c r="P42" i="5" s="1"/>
  <c r="I42" i="5"/>
  <c r="O41" i="5"/>
  <c r="M41" i="5"/>
  <c r="L41" i="5"/>
  <c r="P41" i="5" s="1"/>
  <c r="I41" i="5"/>
  <c r="O40" i="5"/>
  <c r="M40" i="5"/>
  <c r="I40" i="5"/>
  <c r="L40" i="5" s="1"/>
  <c r="P40" i="5" s="1"/>
  <c r="O39" i="5"/>
  <c r="M39" i="5"/>
  <c r="I39" i="5"/>
  <c r="L39" i="5" s="1"/>
  <c r="P39" i="5" s="1"/>
  <c r="O38" i="5"/>
  <c r="M38" i="5"/>
  <c r="L38" i="5"/>
  <c r="P38" i="5" s="1"/>
  <c r="I38" i="5"/>
  <c r="O37" i="5"/>
  <c r="M37" i="5"/>
  <c r="L37" i="5"/>
  <c r="P37" i="5" s="1"/>
  <c r="I37" i="5"/>
  <c r="O36" i="5"/>
  <c r="M36" i="5"/>
  <c r="I36" i="5"/>
  <c r="L36" i="5" s="1"/>
  <c r="P36" i="5" s="1"/>
  <c r="O35" i="5"/>
  <c r="M35" i="5"/>
  <c r="I35" i="5"/>
  <c r="L35" i="5" s="1"/>
  <c r="P35" i="5" s="1"/>
  <c r="O34" i="5"/>
  <c r="M34" i="5"/>
  <c r="L34" i="5"/>
  <c r="P34" i="5" s="1"/>
  <c r="I34" i="5"/>
  <c r="O33" i="5"/>
  <c r="M33" i="5"/>
  <c r="L33" i="5"/>
  <c r="P33" i="5" s="1"/>
  <c r="I33" i="5"/>
  <c r="O32" i="5"/>
  <c r="M32" i="5"/>
  <c r="I32" i="5"/>
  <c r="L32" i="5" s="1"/>
  <c r="P32" i="5" s="1"/>
  <c r="O31" i="5"/>
  <c r="M31" i="5"/>
  <c r="I31" i="5"/>
  <c r="L31" i="5" s="1"/>
  <c r="P31" i="5" s="1"/>
  <c r="O30" i="5"/>
  <c r="M30" i="5"/>
  <c r="L30" i="5"/>
  <c r="P30" i="5" s="1"/>
  <c r="I30" i="5"/>
  <c r="O29" i="5"/>
  <c r="M29" i="5"/>
  <c r="L29" i="5"/>
  <c r="P29" i="5" s="1"/>
  <c r="I29" i="5"/>
  <c r="O28" i="5"/>
  <c r="M28" i="5"/>
  <c r="I28" i="5"/>
  <c r="L28" i="5" s="1"/>
  <c r="P28" i="5" s="1"/>
  <c r="O27" i="5"/>
  <c r="M27" i="5"/>
  <c r="I27" i="5"/>
  <c r="L27" i="5" s="1"/>
  <c r="P27" i="5" s="1"/>
  <c r="O26" i="5"/>
  <c r="M26" i="5"/>
  <c r="L26" i="5"/>
  <c r="P26" i="5" s="1"/>
  <c r="I26" i="5"/>
  <c r="O25" i="5"/>
  <c r="M25" i="5"/>
  <c r="L25" i="5"/>
  <c r="P25" i="5" s="1"/>
  <c r="I25" i="5"/>
  <c r="O24" i="5"/>
  <c r="M24" i="5"/>
  <c r="I24" i="5"/>
  <c r="L24" i="5" s="1"/>
  <c r="P24" i="5" s="1"/>
  <c r="O23" i="5"/>
  <c r="M23" i="5"/>
  <c r="I23" i="5"/>
  <c r="L23" i="5" s="1"/>
  <c r="P23" i="5" s="1"/>
  <c r="O22" i="5"/>
  <c r="M22" i="5"/>
  <c r="L22" i="5"/>
  <c r="P22" i="5" s="1"/>
  <c r="I22" i="5"/>
  <c r="O21" i="5"/>
  <c r="M21" i="5"/>
  <c r="L21" i="5"/>
  <c r="P21" i="5" s="1"/>
  <c r="I21" i="5"/>
  <c r="O20" i="5"/>
  <c r="M20" i="5"/>
  <c r="I20" i="5"/>
  <c r="L20" i="5" s="1"/>
  <c r="P20" i="5" s="1"/>
  <c r="O19" i="5"/>
  <c r="M19" i="5"/>
  <c r="I19" i="5"/>
  <c r="L19" i="5" s="1"/>
  <c r="P19" i="5" s="1"/>
  <c r="O18" i="5"/>
  <c r="M18" i="5"/>
  <c r="L18" i="5"/>
  <c r="P18" i="5" s="1"/>
  <c r="I18" i="5"/>
  <c r="O17" i="5"/>
  <c r="M17" i="5"/>
  <c r="L17" i="5"/>
  <c r="P17" i="5" s="1"/>
  <c r="I17" i="5"/>
  <c r="O16" i="5"/>
  <c r="M16" i="5"/>
  <c r="I16" i="5"/>
  <c r="L16" i="5" s="1"/>
  <c r="P16" i="5" s="1"/>
  <c r="O15" i="5"/>
  <c r="M15" i="5"/>
  <c r="I15" i="5"/>
  <c r="L15" i="5" s="1"/>
  <c r="P15" i="5" s="1"/>
  <c r="O14" i="5"/>
  <c r="M14" i="5"/>
  <c r="L14" i="5"/>
  <c r="P14" i="5" s="1"/>
  <c r="I14" i="5"/>
  <c r="O13" i="5"/>
  <c r="M13" i="5"/>
  <c r="L13" i="5"/>
  <c r="P13" i="5" s="1"/>
  <c r="I13" i="5"/>
  <c r="O12" i="5"/>
  <c r="M12" i="5"/>
  <c r="I12" i="5"/>
  <c r="L12" i="5" s="1"/>
  <c r="P12" i="5" s="1"/>
  <c r="O11" i="5"/>
  <c r="M11" i="5"/>
  <c r="I11" i="5"/>
  <c r="L11" i="5" s="1"/>
  <c r="P11" i="5" s="1"/>
  <c r="O10" i="5"/>
  <c r="M10" i="5"/>
  <c r="L10" i="5"/>
  <c r="P10" i="5" s="1"/>
  <c r="I10" i="5"/>
  <c r="O9" i="5"/>
  <c r="M9" i="5"/>
  <c r="L9" i="5"/>
  <c r="P9" i="5" s="1"/>
  <c r="I9" i="5"/>
  <c r="O8" i="5"/>
  <c r="M8" i="5"/>
  <c r="I8" i="5"/>
  <c r="L8" i="5" s="1"/>
  <c r="P8" i="5" s="1"/>
  <c r="O7" i="5"/>
  <c r="M7" i="5"/>
  <c r="I7" i="5"/>
  <c r="L7" i="5" s="1"/>
  <c r="P7" i="5" s="1"/>
  <c r="O6" i="5"/>
  <c r="M6" i="5"/>
  <c r="L6" i="5"/>
  <c r="P6" i="5" s="1"/>
  <c r="I6" i="5"/>
  <c r="O5" i="5"/>
  <c r="M5" i="5"/>
  <c r="L5" i="5"/>
  <c r="P5" i="5" s="1"/>
  <c r="I5" i="5"/>
  <c r="O4" i="5"/>
  <c r="M4" i="5"/>
  <c r="M3468" i="5" s="1"/>
  <c r="I4" i="5"/>
  <c r="I3965" i="4"/>
  <c r="H3965" i="4"/>
  <c r="I3964" i="4"/>
  <c r="H3964" i="4"/>
  <c r="I3963" i="4"/>
  <c r="H3963" i="4"/>
  <c r="I3962" i="4"/>
  <c r="H3962" i="4"/>
  <c r="I3961" i="4"/>
  <c r="H3961" i="4"/>
  <c r="I3960" i="4"/>
  <c r="H3960" i="4"/>
  <c r="I3959" i="4"/>
  <c r="H3959" i="4"/>
  <c r="I3958" i="4"/>
  <c r="H3958" i="4"/>
  <c r="I3957" i="4"/>
  <c r="H3957" i="4"/>
  <c r="I3956" i="4"/>
  <c r="H3956" i="4"/>
  <c r="I3955" i="4"/>
  <c r="H3955" i="4"/>
  <c r="I3954" i="4"/>
  <c r="H3954" i="4"/>
  <c r="I3953" i="4"/>
  <c r="H3953" i="4"/>
  <c r="I3952" i="4"/>
  <c r="H3952" i="4"/>
  <c r="I3951" i="4"/>
  <c r="H3951" i="4"/>
  <c r="I3950" i="4"/>
  <c r="H3950" i="4"/>
  <c r="I3949" i="4"/>
  <c r="H3949" i="4"/>
  <c r="I3948" i="4"/>
  <c r="H3948" i="4"/>
  <c r="I3947" i="4"/>
  <c r="H3947" i="4"/>
  <c r="I3946" i="4"/>
  <c r="H3946" i="4"/>
  <c r="I3945" i="4"/>
  <c r="H3945" i="4"/>
  <c r="I3944" i="4"/>
  <c r="H3944" i="4"/>
  <c r="I3943" i="4"/>
  <c r="H3943" i="4"/>
  <c r="I3942" i="4"/>
  <c r="H3942" i="4"/>
  <c r="I3941" i="4"/>
  <c r="H3941" i="4"/>
  <c r="I3940" i="4"/>
  <c r="H3940" i="4"/>
  <c r="I3939" i="4"/>
  <c r="H3939" i="4"/>
  <c r="I3938" i="4"/>
  <c r="H3938" i="4"/>
  <c r="I3937" i="4"/>
  <c r="H3937" i="4"/>
  <c r="I3936" i="4"/>
  <c r="H3936" i="4"/>
  <c r="I3935" i="4"/>
  <c r="H3935" i="4"/>
  <c r="I3934" i="4"/>
  <c r="H3934" i="4"/>
  <c r="I3933" i="4"/>
  <c r="H3933" i="4"/>
  <c r="I3932" i="4"/>
  <c r="H3932" i="4"/>
  <c r="I3931" i="4"/>
  <c r="H3931" i="4"/>
  <c r="I3930" i="4"/>
  <c r="H3930" i="4"/>
  <c r="I3929" i="4"/>
  <c r="H3929" i="4"/>
  <c r="I3928" i="4"/>
  <c r="H3928" i="4"/>
  <c r="I3927" i="4"/>
  <c r="H3927" i="4"/>
  <c r="I3926" i="4"/>
  <c r="H3926" i="4"/>
  <c r="I3925" i="4"/>
  <c r="H3925" i="4"/>
  <c r="I3924" i="4"/>
  <c r="H3924" i="4"/>
  <c r="I3923" i="4"/>
  <c r="H3923" i="4"/>
  <c r="I3922" i="4"/>
  <c r="H3922" i="4"/>
  <c r="I3921" i="4"/>
  <c r="H3921" i="4"/>
  <c r="I3920" i="4"/>
  <c r="H3920" i="4"/>
  <c r="I3919" i="4"/>
  <c r="H3919" i="4"/>
  <c r="I3918" i="4"/>
  <c r="H3918" i="4"/>
  <c r="I3917" i="4"/>
  <c r="H3917" i="4"/>
  <c r="I3916" i="4"/>
  <c r="H3916" i="4"/>
  <c r="I3915" i="4"/>
  <c r="H3915" i="4"/>
  <c r="I3914" i="4"/>
  <c r="H3914" i="4"/>
  <c r="I3913" i="4"/>
  <c r="H3913" i="4"/>
  <c r="I3912" i="4"/>
  <c r="H3912" i="4"/>
  <c r="I3911" i="4"/>
  <c r="H3911" i="4"/>
  <c r="I3910" i="4"/>
  <c r="H3910" i="4"/>
  <c r="I3909" i="4"/>
  <c r="H3909" i="4"/>
  <c r="I3908" i="4"/>
  <c r="H3908" i="4"/>
  <c r="I3907" i="4"/>
  <c r="H3907" i="4"/>
  <c r="I3906" i="4"/>
  <c r="H3906" i="4"/>
  <c r="I3905" i="4"/>
  <c r="H3905" i="4"/>
  <c r="I3904" i="4"/>
  <c r="H3904" i="4"/>
  <c r="I3903" i="4"/>
  <c r="H3903" i="4"/>
  <c r="I3902" i="4"/>
  <c r="H3902" i="4"/>
  <c r="I3901" i="4"/>
  <c r="H3901" i="4"/>
  <c r="I3900" i="4"/>
  <c r="H3900" i="4"/>
  <c r="I3899" i="4"/>
  <c r="H3899" i="4"/>
  <c r="I3898" i="4"/>
  <c r="H3898" i="4"/>
  <c r="I3897" i="4"/>
  <c r="H3897" i="4"/>
  <c r="I3896" i="4"/>
  <c r="H3896" i="4"/>
  <c r="I3895" i="4"/>
  <c r="H3895" i="4"/>
  <c r="I3894" i="4"/>
  <c r="H3894" i="4"/>
  <c r="I3893" i="4"/>
  <c r="H3893" i="4"/>
  <c r="I3892" i="4"/>
  <c r="H3892" i="4"/>
  <c r="I3891" i="4"/>
  <c r="H3891" i="4"/>
  <c r="I3890" i="4"/>
  <c r="H3890" i="4"/>
  <c r="I3889" i="4"/>
  <c r="H3889" i="4"/>
  <c r="I3888" i="4"/>
  <c r="H3888" i="4"/>
  <c r="I3887" i="4"/>
  <c r="H3887" i="4"/>
  <c r="I3886" i="4"/>
  <c r="H3886" i="4"/>
  <c r="I3885" i="4"/>
  <c r="H3885" i="4"/>
  <c r="I3884" i="4"/>
  <c r="H3884" i="4"/>
  <c r="I3883" i="4"/>
  <c r="H3883" i="4"/>
  <c r="I3882" i="4"/>
  <c r="H3882" i="4"/>
  <c r="I3881" i="4"/>
  <c r="H3881" i="4"/>
  <c r="I3880" i="4"/>
  <c r="H3880" i="4"/>
  <c r="I3879" i="4"/>
  <c r="H3879" i="4"/>
  <c r="I3878" i="4"/>
  <c r="H3878" i="4"/>
  <c r="I3877" i="4"/>
  <c r="H3877" i="4"/>
  <c r="I3876" i="4"/>
  <c r="H3876" i="4"/>
  <c r="I3875" i="4"/>
  <c r="H3875" i="4"/>
  <c r="I3874" i="4"/>
  <c r="H3874" i="4"/>
  <c r="I3873" i="4"/>
  <c r="H3873" i="4"/>
  <c r="I3872" i="4"/>
  <c r="H3872" i="4"/>
  <c r="I3871" i="4"/>
  <c r="H3871" i="4"/>
  <c r="I3870" i="4"/>
  <c r="H3870" i="4"/>
  <c r="I3869" i="4"/>
  <c r="H3869" i="4"/>
  <c r="I3868" i="4"/>
  <c r="H3868" i="4"/>
  <c r="I3867" i="4"/>
  <c r="H3867" i="4"/>
  <c r="I3866" i="4"/>
  <c r="H3866" i="4"/>
  <c r="I3865" i="4"/>
  <c r="H3865" i="4"/>
  <c r="I3864" i="4"/>
  <c r="H3864" i="4"/>
  <c r="I3863" i="4"/>
  <c r="H3863" i="4"/>
  <c r="I3862" i="4"/>
  <c r="H3862" i="4"/>
  <c r="I3861" i="4"/>
  <c r="H3861" i="4"/>
  <c r="I3860" i="4"/>
  <c r="H3860" i="4"/>
  <c r="I3859" i="4"/>
  <c r="H3859" i="4"/>
  <c r="I3858" i="4"/>
  <c r="H3858" i="4"/>
  <c r="I3857" i="4"/>
  <c r="H3857" i="4"/>
  <c r="I3856" i="4"/>
  <c r="H3856" i="4"/>
  <c r="I3855" i="4"/>
  <c r="H3855" i="4"/>
  <c r="I3854" i="4"/>
  <c r="H3854" i="4"/>
  <c r="I3853" i="4"/>
  <c r="H3853" i="4"/>
  <c r="I3852" i="4"/>
  <c r="H3852" i="4"/>
  <c r="I3851" i="4"/>
  <c r="H3851" i="4"/>
  <c r="I3850" i="4"/>
  <c r="H3850" i="4"/>
  <c r="I3849" i="4"/>
  <c r="H3849" i="4"/>
  <c r="I3848" i="4"/>
  <c r="H3848" i="4"/>
  <c r="I3847" i="4"/>
  <c r="H3847" i="4"/>
  <c r="I3846" i="4"/>
  <c r="H3846" i="4"/>
  <c r="I3845" i="4"/>
  <c r="H3845" i="4"/>
  <c r="I3844" i="4"/>
  <c r="H3844" i="4"/>
  <c r="I3843" i="4"/>
  <c r="H3843" i="4"/>
  <c r="I3842" i="4"/>
  <c r="H3842" i="4"/>
  <c r="I3841" i="4"/>
  <c r="H3841" i="4"/>
  <c r="I3840" i="4"/>
  <c r="H3840" i="4"/>
  <c r="I3839" i="4"/>
  <c r="H3839" i="4"/>
  <c r="I3838" i="4"/>
  <c r="H3838" i="4"/>
  <c r="I3837" i="4"/>
  <c r="H3837" i="4"/>
  <c r="I3836" i="4"/>
  <c r="H3836" i="4"/>
  <c r="I3835" i="4"/>
  <c r="H3835" i="4"/>
  <c r="I3834" i="4"/>
  <c r="H3834" i="4"/>
  <c r="I3833" i="4"/>
  <c r="H3833" i="4"/>
  <c r="I3832" i="4"/>
  <c r="H3832" i="4"/>
  <c r="I3831" i="4"/>
  <c r="H3831" i="4"/>
  <c r="I3830" i="4"/>
  <c r="H3830" i="4"/>
  <c r="I3829" i="4"/>
  <c r="H3829" i="4"/>
  <c r="I3828" i="4"/>
  <c r="H3828" i="4"/>
  <c r="I3827" i="4"/>
  <c r="H3827" i="4"/>
  <c r="I3826" i="4"/>
  <c r="H3826" i="4"/>
  <c r="I3825" i="4"/>
  <c r="H3825" i="4"/>
  <c r="I3824" i="4"/>
  <c r="H3824" i="4"/>
  <c r="I3823" i="4"/>
  <c r="H3823" i="4"/>
  <c r="I3822" i="4"/>
  <c r="H3822" i="4"/>
  <c r="I3821" i="4"/>
  <c r="H3821" i="4"/>
  <c r="I3820" i="4"/>
  <c r="H3820" i="4"/>
  <c r="I3819" i="4"/>
  <c r="H3819" i="4"/>
  <c r="I3818" i="4"/>
  <c r="H3818" i="4"/>
  <c r="I3817" i="4"/>
  <c r="H3817" i="4"/>
  <c r="I3816" i="4"/>
  <c r="H3816" i="4"/>
  <c r="I3815" i="4"/>
  <c r="H3815" i="4"/>
  <c r="I3814" i="4"/>
  <c r="H3814" i="4"/>
  <c r="I3813" i="4"/>
  <c r="H3813" i="4"/>
  <c r="I3812" i="4"/>
  <c r="H3812" i="4"/>
  <c r="I3811" i="4"/>
  <c r="H3811" i="4"/>
  <c r="I3810" i="4"/>
  <c r="H3810" i="4"/>
  <c r="I3809" i="4"/>
  <c r="H3809" i="4"/>
  <c r="I3808" i="4"/>
  <c r="H3808" i="4"/>
  <c r="I3807" i="4"/>
  <c r="H3807" i="4"/>
  <c r="I3806" i="4"/>
  <c r="H3806" i="4"/>
  <c r="I3805" i="4"/>
  <c r="H3805" i="4"/>
  <c r="I3804" i="4"/>
  <c r="H3804" i="4"/>
  <c r="I3803" i="4"/>
  <c r="H3803" i="4"/>
  <c r="I3802" i="4"/>
  <c r="H3802" i="4"/>
  <c r="I3801" i="4"/>
  <c r="H3801" i="4"/>
  <c r="I3800" i="4"/>
  <c r="H3800" i="4"/>
  <c r="I3799" i="4"/>
  <c r="H3799" i="4"/>
  <c r="I3798" i="4"/>
  <c r="H3798" i="4"/>
  <c r="I3797" i="4"/>
  <c r="H3797" i="4"/>
  <c r="I3796" i="4"/>
  <c r="H3796" i="4"/>
  <c r="I3795" i="4"/>
  <c r="H3795" i="4"/>
  <c r="I3794" i="4"/>
  <c r="H3794" i="4"/>
  <c r="I3793" i="4"/>
  <c r="H3793" i="4"/>
  <c r="I3792" i="4"/>
  <c r="H3792" i="4"/>
  <c r="I3791" i="4"/>
  <c r="H3791" i="4"/>
  <c r="I3790" i="4"/>
  <c r="H3790" i="4"/>
  <c r="I3789" i="4"/>
  <c r="H3789" i="4"/>
  <c r="I3788" i="4"/>
  <c r="H3788" i="4"/>
  <c r="I3787" i="4"/>
  <c r="H3787" i="4"/>
  <c r="I3786" i="4"/>
  <c r="H3786" i="4"/>
  <c r="I3785" i="4"/>
  <c r="H3785" i="4"/>
  <c r="I3784" i="4"/>
  <c r="H3784" i="4"/>
  <c r="I3783" i="4"/>
  <c r="H3783" i="4"/>
  <c r="I3782" i="4"/>
  <c r="H3782" i="4"/>
  <c r="I3781" i="4"/>
  <c r="H3781" i="4"/>
  <c r="I3780" i="4"/>
  <c r="H3780" i="4"/>
  <c r="I3779" i="4"/>
  <c r="H3779" i="4"/>
  <c r="I3778" i="4"/>
  <c r="H3778" i="4"/>
  <c r="I3777" i="4"/>
  <c r="H3777" i="4"/>
  <c r="I3776" i="4"/>
  <c r="H3776" i="4"/>
  <c r="I3775" i="4"/>
  <c r="H3775" i="4"/>
  <c r="I3774" i="4"/>
  <c r="H3774" i="4"/>
  <c r="I3773" i="4"/>
  <c r="H3773" i="4"/>
  <c r="I3772" i="4"/>
  <c r="H3772" i="4"/>
  <c r="I3771" i="4"/>
  <c r="H3771" i="4"/>
  <c r="I3770" i="4"/>
  <c r="H3770" i="4"/>
  <c r="I3769" i="4"/>
  <c r="H3769" i="4"/>
  <c r="I3768" i="4"/>
  <c r="H3768" i="4"/>
  <c r="I3767" i="4"/>
  <c r="H3767" i="4"/>
  <c r="I3766" i="4"/>
  <c r="H3766" i="4"/>
  <c r="I3765" i="4"/>
  <c r="H3765" i="4"/>
  <c r="I3764" i="4"/>
  <c r="H3764" i="4"/>
  <c r="I3763" i="4"/>
  <c r="H3763" i="4"/>
  <c r="I3762" i="4"/>
  <c r="H3762" i="4"/>
  <c r="I3761" i="4"/>
  <c r="H3761" i="4"/>
  <c r="I3760" i="4"/>
  <c r="H3760" i="4"/>
  <c r="I3759" i="4"/>
  <c r="H3759" i="4"/>
  <c r="I3758" i="4"/>
  <c r="H3758" i="4"/>
  <c r="I3757" i="4"/>
  <c r="H3757" i="4"/>
  <c r="I3756" i="4"/>
  <c r="H3756" i="4"/>
  <c r="I3755" i="4"/>
  <c r="H3755" i="4"/>
  <c r="I3754" i="4"/>
  <c r="H3754" i="4"/>
  <c r="I3753" i="4"/>
  <c r="H3753" i="4"/>
  <c r="I3752" i="4"/>
  <c r="H3752" i="4"/>
  <c r="I3751" i="4"/>
  <c r="H3751" i="4"/>
  <c r="I3750" i="4"/>
  <c r="H3750" i="4"/>
  <c r="I3749" i="4"/>
  <c r="H3749" i="4"/>
  <c r="I3748" i="4"/>
  <c r="H3748" i="4"/>
  <c r="I3747" i="4"/>
  <c r="H3747" i="4"/>
  <c r="I3746" i="4"/>
  <c r="H3746" i="4"/>
  <c r="I3745" i="4"/>
  <c r="H3745" i="4"/>
  <c r="I3744" i="4"/>
  <c r="H3744" i="4"/>
  <c r="I3743" i="4"/>
  <c r="H3743" i="4"/>
  <c r="I3742" i="4"/>
  <c r="H3742" i="4"/>
  <c r="I3741" i="4"/>
  <c r="H3741" i="4"/>
  <c r="I3740" i="4"/>
  <c r="H3740" i="4"/>
  <c r="I3739" i="4"/>
  <c r="H3739" i="4"/>
  <c r="I3738" i="4"/>
  <c r="H3738" i="4"/>
  <c r="I3737" i="4"/>
  <c r="H3737" i="4"/>
  <c r="I3736" i="4"/>
  <c r="H3736" i="4"/>
  <c r="I3735" i="4"/>
  <c r="H3735" i="4"/>
  <c r="I3734" i="4"/>
  <c r="H3734" i="4"/>
  <c r="I3733" i="4"/>
  <c r="H3733" i="4"/>
  <c r="I3732" i="4"/>
  <c r="H3732" i="4"/>
  <c r="I3731" i="4"/>
  <c r="H3731" i="4"/>
  <c r="I3730" i="4"/>
  <c r="H3730" i="4"/>
  <c r="I3729" i="4"/>
  <c r="H3729" i="4"/>
  <c r="I3728" i="4"/>
  <c r="H3728" i="4"/>
  <c r="I3727" i="4"/>
  <c r="H3727" i="4"/>
  <c r="I3726" i="4"/>
  <c r="H3726" i="4"/>
  <c r="I3725" i="4"/>
  <c r="H3725" i="4"/>
  <c r="I3724" i="4"/>
  <c r="H3724" i="4"/>
  <c r="I3723" i="4"/>
  <c r="H3723" i="4"/>
  <c r="I3722" i="4"/>
  <c r="H3722" i="4"/>
  <c r="I3721" i="4"/>
  <c r="H3721" i="4"/>
  <c r="I3720" i="4"/>
  <c r="H3720" i="4"/>
  <c r="I3719" i="4"/>
  <c r="H3719" i="4"/>
  <c r="I3718" i="4"/>
  <c r="H3718" i="4"/>
  <c r="I3717" i="4"/>
  <c r="H3717" i="4"/>
  <c r="I3716" i="4"/>
  <c r="H3716" i="4"/>
  <c r="I3715" i="4"/>
  <c r="H3715" i="4"/>
  <c r="I3714" i="4"/>
  <c r="H3714" i="4"/>
  <c r="I3713" i="4"/>
  <c r="H3713" i="4"/>
  <c r="I3712" i="4"/>
  <c r="H3712" i="4"/>
  <c r="I3711" i="4"/>
  <c r="H3711" i="4"/>
  <c r="I3710" i="4"/>
  <c r="H3710" i="4"/>
  <c r="I3709" i="4"/>
  <c r="H3709" i="4"/>
  <c r="I3708" i="4"/>
  <c r="H3708" i="4"/>
  <c r="I3707" i="4"/>
  <c r="H3707" i="4"/>
  <c r="I3706" i="4"/>
  <c r="H3706" i="4"/>
  <c r="I3705" i="4"/>
  <c r="H3705" i="4"/>
  <c r="I3704" i="4"/>
  <c r="H3704" i="4"/>
  <c r="I3703" i="4"/>
  <c r="H3703" i="4"/>
  <c r="I3702" i="4"/>
  <c r="H3702" i="4"/>
  <c r="I3701" i="4"/>
  <c r="H3701" i="4"/>
  <c r="I3700" i="4"/>
  <c r="H3700" i="4"/>
  <c r="I3699" i="4"/>
  <c r="H3699" i="4"/>
  <c r="I3698" i="4"/>
  <c r="H3698" i="4"/>
  <c r="I3697" i="4"/>
  <c r="H3697" i="4"/>
  <c r="I3696" i="4"/>
  <c r="H3696" i="4"/>
  <c r="I3695" i="4"/>
  <c r="H3695" i="4"/>
  <c r="I3694" i="4"/>
  <c r="H3694" i="4"/>
  <c r="I3693" i="4"/>
  <c r="H3693" i="4"/>
  <c r="I3692" i="4"/>
  <c r="H3692" i="4"/>
  <c r="I3691" i="4"/>
  <c r="H3691" i="4"/>
  <c r="I3690" i="4"/>
  <c r="H3690" i="4"/>
  <c r="I3689" i="4"/>
  <c r="H3689" i="4"/>
  <c r="I3688" i="4"/>
  <c r="H3688" i="4"/>
  <c r="I3687" i="4"/>
  <c r="H3687" i="4"/>
  <c r="I3686" i="4"/>
  <c r="H3686" i="4"/>
  <c r="I3685" i="4"/>
  <c r="H3685" i="4"/>
  <c r="I3684" i="4"/>
  <c r="H3684" i="4"/>
  <c r="I3683" i="4"/>
  <c r="H3683" i="4"/>
  <c r="I3682" i="4"/>
  <c r="H3682" i="4"/>
  <c r="I3681" i="4"/>
  <c r="H3681" i="4"/>
  <c r="I3680" i="4"/>
  <c r="H3680" i="4"/>
  <c r="I3679" i="4"/>
  <c r="H3679" i="4"/>
  <c r="I3678" i="4"/>
  <c r="H3678" i="4"/>
  <c r="I3677" i="4"/>
  <c r="H3677" i="4"/>
  <c r="I3676" i="4"/>
  <c r="H3676" i="4"/>
  <c r="I3675" i="4"/>
  <c r="H3675" i="4"/>
  <c r="I3674" i="4"/>
  <c r="H3674" i="4"/>
  <c r="I3673" i="4"/>
  <c r="H3673" i="4"/>
  <c r="I3672" i="4"/>
  <c r="H3672" i="4"/>
  <c r="I3671" i="4"/>
  <c r="H3671" i="4"/>
  <c r="I3670" i="4"/>
  <c r="H3670" i="4"/>
  <c r="I3669" i="4"/>
  <c r="H3669" i="4"/>
  <c r="I3668" i="4"/>
  <c r="H3668" i="4"/>
  <c r="I3667" i="4"/>
  <c r="H3667" i="4"/>
  <c r="I3666" i="4"/>
  <c r="H3666" i="4"/>
  <c r="I3665" i="4"/>
  <c r="H3665" i="4"/>
  <c r="I3664" i="4"/>
  <c r="H3664" i="4"/>
  <c r="I3663" i="4"/>
  <c r="H3663" i="4"/>
  <c r="I3662" i="4"/>
  <c r="H3662" i="4"/>
  <c r="I3661" i="4"/>
  <c r="H3661" i="4"/>
  <c r="I3660" i="4"/>
  <c r="H3660" i="4"/>
  <c r="I3659" i="4"/>
  <c r="H3659" i="4"/>
  <c r="I3658" i="4"/>
  <c r="H3658" i="4"/>
  <c r="I3657" i="4"/>
  <c r="H3657" i="4"/>
  <c r="I3656" i="4"/>
  <c r="H3656" i="4"/>
  <c r="I3655" i="4"/>
  <c r="H3655" i="4"/>
  <c r="I3654" i="4"/>
  <c r="H3654" i="4"/>
  <c r="I3653" i="4"/>
  <c r="H3653" i="4"/>
  <c r="I3652" i="4"/>
  <c r="H3652" i="4"/>
  <c r="I3651" i="4"/>
  <c r="H3651" i="4"/>
  <c r="I3650" i="4"/>
  <c r="H3650" i="4"/>
  <c r="I3649" i="4"/>
  <c r="H3649" i="4"/>
  <c r="I3648" i="4"/>
  <c r="H3648" i="4"/>
  <c r="I3647" i="4"/>
  <c r="H3647" i="4"/>
  <c r="I3646" i="4"/>
  <c r="H3646" i="4"/>
  <c r="I3645" i="4"/>
  <c r="H3645" i="4"/>
  <c r="I3644" i="4"/>
  <c r="H3644" i="4"/>
  <c r="I3643" i="4"/>
  <c r="H3643" i="4"/>
  <c r="I3642" i="4"/>
  <c r="H3642" i="4"/>
  <c r="I3641" i="4"/>
  <c r="H3641" i="4"/>
  <c r="I3640" i="4"/>
  <c r="H3640" i="4"/>
  <c r="I3639" i="4"/>
  <c r="H3639" i="4"/>
  <c r="I3638" i="4"/>
  <c r="H3638" i="4"/>
  <c r="I3637" i="4"/>
  <c r="H3637" i="4"/>
  <c r="I3636" i="4"/>
  <c r="H3636" i="4"/>
  <c r="I3635" i="4"/>
  <c r="H3635" i="4"/>
  <c r="I3634" i="4"/>
  <c r="H3634" i="4"/>
  <c r="I3633" i="4"/>
  <c r="H3633" i="4"/>
  <c r="I3632" i="4"/>
  <c r="H3632" i="4"/>
  <c r="I3631" i="4"/>
  <c r="H3631" i="4"/>
  <c r="I3630" i="4"/>
  <c r="H3630" i="4"/>
  <c r="I3629" i="4"/>
  <c r="H3629" i="4"/>
  <c r="I3628" i="4"/>
  <c r="H3628" i="4"/>
  <c r="I3627" i="4"/>
  <c r="H3627" i="4"/>
  <c r="I3626" i="4"/>
  <c r="H3626" i="4"/>
  <c r="I3625" i="4"/>
  <c r="H3625" i="4"/>
  <c r="I3624" i="4"/>
  <c r="H3624" i="4"/>
  <c r="I3623" i="4"/>
  <c r="H3623" i="4"/>
  <c r="I3622" i="4"/>
  <c r="H3622" i="4"/>
  <c r="I3621" i="4"/>
  <c r="H3621" i="4"/>
  <c r="I3620" i="4"/>
  <c r="H3620" i="4"/>
  <c r="I3619" i="4"/>
  <c r="H3619" i="4"/>
  <c r="I3618" i="4"/>
  <c r="H3618" i="4"/>
  <c r="I3617" i="4"/>
  <c r="H3617" i="4"/>
  <c r="I3616" i="4"/>
  <c r="H3616" i="4"/>
  <c r="I3615" i="4"/>
  <c r="H3615" i="4"/>
  <c r="I3614" i="4"/>
  <c r="H3614" i="4"/>
  <c r="I3613" i="4"/>
  <c r="H3613" i="4"/>
  <c r="I3612" i="4"/>
  <c r="H3612" i="4"/>
  <c r="I3611" i="4"/>
  <c r="H3611" i="4"/>
  <c r="I3610" i="4"/>
  <c r="H3610" i="4"/>
  <c r="I3609" i="4"/>
  <c r="H3609" i="4"/>
  <c r="I3608" i="4"/>
  <c r="H3608" i="4"/>
  <c r="I3607" i="4"/>
  <c r="H3607" i="4"/>
  <c r="I3606" i="4"/>
  <c r="H3606" i="4"/>
  <c r="I3605" i="4"/>
  <c r="H3605" i="4"/>
  <c r="I3604" i="4"/>
  <c r="H3604" i="4"/>
  <c r="I3603" i="4"/>
  <c r="H3603" i="4"/>
  <c r="I3602" i="4"/>
  <c r="H3602" i="4"/>
  <c r="I3601" i="4"/>
  <c r="H3601" i="4"/>
  <c r="I3600" i="4"/>
  <c r="H3600" i="4"/>
  <c r="I3599" i="4"/>
  <c r="H3599" i="4"/>
  <c r="I3598" i="4"/>
  <c r="H3598" i="4"/>
  <c r="I3597" i="4"/>
  <c r="H3597" i="4"/>
  <c r="I3596" i="4"/>
  <c r="H3596" i="4"/>
  <c r="I3595" i="4"/>
  <c r="H3595" i="4"/>
  <c r="I3594" i="4"/>
  <c r="H3594" i="4"/>
  <c r="I3593" i="4"/>
  <c r="H3593" i="4"/>
  <c r="I3592" i="4"/>
  <c r="H3592" i="4"/>
  <c r="I3591" i="4"/>
  <c r="H3591" i="4"/>
  <c r="I3590" i="4"/>
  <c r="H3590" i="4"/>
  <c r="I3589" i="4"/>
  <c r="H3589" i="4"/>
  <c r="I3588" i="4"/>
  <c r="H3588" i="4"/>
  <c r="I3587" i="4"/>
  <c r="H3587" i="4"/>
  <c r="I3586" i="4"/>
  <c r="H3586" i="4"/>
  <c r="I3585" i="4"/>
  <c r="H3585" i="4"/>
  <c r="I3584" i="4"/>
  <c r="H3584" i="4"/>
  <c r="I3583" i="4"/>
  <c r="H3583" i="4"/>
  <c r="I3582" i="4"/>
  <c r="H3582" i="4"/>
  <c r="I3581" i="4"/>
  <c r="H3581" i="4"/>
  <c r="I3580" i="4"/>
  <c r="H3580" i="4"/>
  <c r="I3579" i="4"/>
  <c r="H3579" i="4"/>
  <c r="I3578" i="4"/>
  <c r="H3578" i="4"/>
  <c r="I3577" i="4"/>
  <c r="H3577" i="4"/>
  <c r="I3576" i="4"/>
  <c r="H3576" i="4"/>
  <c r="I3575" i="4"/>
  <c r="H3575" i="4"/>
  <c r="I3574" i="4"/>
  <c r="H3574" i="4"/>
  <c r="I3573" i="4"/>
  <c r="H3573" i="4"/>
  <c r="I3572" i="4"/>
  <c r="H3572" i="4"/>
  <c r="I3571" i="4"/>
  <c r="H3571" i="4"/>
  <c r="I3570" i="4"/>
  <c r="H3570" i="4"/>
  <c r="I3569" i="4"/>
  <c r="H3569" i="4"/>
  <c r="I3568" i="4"/>
  <c r="H3568" i="4"/>
  <c r="I3567" i="4"/>
  <c r="H3567" i="4"/>
  <c r="I3566" i="4"/>
  <c r="H3566" i="4"/>
  <c r="I3565" i="4"/>
  <c r="H3565" i="4"/>
  <c r="I3564" i="4"/>
  <c r="H3564" i="4"/>
  <c r="I3563" i="4"/>
  <c r="H3563" i="4"/>
  <c r="I3562" i="4"/>
  <c r="H3562" i="4"/>
  <c r="I3561" i="4"/>
  <c r="H3561" i="4"/>
  <c r="I3560" i="4"/>
  <c r="H3560" i="4"/>
  <c r="I3559" i="4"/>
  <c r="H3559" i="4"/>
  <c r="I3558" i="4"/>
  <c r="H3558" i="4"/>
  <c r="I3557" i="4"/>
  <c r="H3557" i="4"/>
  <c r="I3556" i="4"/>
  <c r="H3556" i="4"/>
  <c r="I3555" i="4"/>
  <c r="H3555" i="4"/>
  <c r="I3554" i="4"/>
  <c r="H3554" i="4"/>
  <c r="I3553" i="4"/>
  <c r="H3553" i="4"/>
  <c r="I3552" i="4"/>
  <c r="H3552" i="4"/>
  <c r="I3551" i="4"/>
  <c r="H3551" i="4"/>
  <c r="I3550" i="4"/>
  <c r="H3550" i="4"/>
  <c r="I3549" i="4"/>
  <c r="H3549" i="4"/>
  <c r="I3548" i="4"/>
  <c r="H3548" i="4"/>
  <c r="I3547" i="4"/>
  <c r="H3547" i="4"/>
  <c r="I3546" i="4"/>
  <c r="H3546" i="4"/>
  <c r="I3545" i="4"/>
  <c r="H3545" i="4"/>
  <c r="I3544" i="4"/>
  <c r="H3544" i="4"/>
  <c r="I3543" i="4"/>
  <c r="H3543" i="4"/>
  <c r="I3542" i="4"/>
  <c r="H3542" i="4"/>
  <c r="I3541" i="4"/>
  <c r="H3541" i="4"/>
  <c r="I3540" i="4"/>
  <c r="H3540" i="4"/>
  <c r="I3539" i="4"/>
  <c r="H3539" i="4"/>
  <c r="I3538" i="4"/>
  <c r="H3538" i="4"/>
  <c r="I3537" i="4"/>
  <c r="H3537" i="4"/>
  <c r="I3536" i="4"/>
  <c r="H3536" i="4"/>
  <c r="I3535" i="4"/>
  <c r="H3535" i="4"/>
  <c r="I3534" i="4"/>
  <c r="H3534" i="4"/>
  <c r="I3533" i="4"/>
  <c r="H3533" i="4"/>
  <c r="I3532" i="4"/>
  <c r="H3532" i="4"/>
  <c r="I3531" i="4"/>
  <c r="H3531" i="4"/>
  <c r="I3530" i="4"/>
  <c r="H3530" i="4"/>
  <c r="I3529" i="4"/>
  <c r="H3529" i="4"/>
  <c r="I3528" i="4"/>
  <c r="H3528" i="4"/>
  <c r="I3527" i="4"/>
  <c r="H3527" i="4"/>
  <c r="I3526" i="4"/>
  <c r="H3526" i="4"/>
  <c r="I3525" i="4"/>
  <c r="H3525" i="4"/>
  <c r="I3524" i="4"/>
  <c r="H3524" i="4"/>
  <c r="I3523" i="4"/>
  <c r="H3523" i="4"/>
  <c r="I3522" i="4"/>
  <c r="H3522" i="4"/>
  <c r="I3521" i="4"/>
  <c r="H3521" i="4"/>
  <c r="I3520" i="4"/>
  <c r="H3520" i="4"/>
  <c r="I3519" i="4"/>
  <c r="H3519" i="4"/>
  <c r="I3518" i="4"/>
  <c r="H3518" i="4"/>
  <c r="I3517" i="4"/>
  <c r="H3517" i="4"/>
  <c r="I3516" i="4"/>
  <c r="H3516" i="4"/>
  <c r="I3515" i="4"/>
  <c r="H3515" i="4"/>
  <c r="I3514" i="4"/>
  <c r="H3514" i="4"/>
  <c r="I3513" i="4"/>
  <c r="H3513" i="4"/>
  <c r="I3512" i="4"/>
  <c r="H3512" i="4"/>
  <c r="I3511" i="4"/>
  <c r="H3511" i="4"/>
  <c r="I3510" i="4"/>
  <c r="H3510" i="4"/>
  <c r="I3509" i="4"/>
  <c r="H3509" i="4"/>
  <c r="I3508" i="4"/>
  <c r="H3508" i="4"/>
  <c r="I3507" i="4"/>
  <c r="H3507" i="4"/>
  <c r="I3506" i="4"/>
  <c r="H3506" i="4"/>
  <c r="I3505" i="4"/>
  <c r="H3505" i="4"/>
  <c r="I3504" i="4"/>
  <c r="H3504" i="4"/>
  <c r="I3503" i="4"/>
  <c r="H3503" i="4"/>
  <c r="I3502" i="4"/>
  <c r="H3502" i="4"/>
  <c r="I3501" i="4"/>
  <c r="H3501" i="4"/>
  <c r="I3500" i="4"/>
  <c r="H3500" i="4"/>
  <c r="I3499" i="4"/>
  <c r="H3499" i="4"/>
  <c r="I3498" i="4"/>
  <c r="H3498" i="4"/>
  <c r="I3497" i="4"/>
  <c r="H3497" i="4"/>
  <c r="I3496" i="4"/>
  <c r="H3496" i="4"/>
  <c r="I3495" i="4"/>
  <c r="H3495" i="4"/>
  <c r="I3494" i="4"/>
  <c r="H3494" i="4"/>
  <c r="I3493" i="4"/>
  <c r="H3493" i="4"/>
  <c r="I3492" i="4"/>
  <c r="H3492" i="4"/>
  <c r="I3491" i="4"/>
  <c r="H3491" i="4"/>
  <c r="I3490" i="4"/>
  <c r="H3490" i="4"/>
  <c r="I3489" i="4"/>
  <c r="H3489" i="4"/>
  <c r="I3488" i="4"/>
  <c r="H3488" i="4"/>
  <c r="I3487" i="4"/>
  <c r="H3487" i="4"/>
  <c r="I3486" i="4"/>
  <c r="H3486" i="4"/>
  <c r="I3485" i="4"/>
  <c r="H3485" i="4"/>
  <c r="I3484" i="4"/>
  <c r="H3484" i="4"/>
  <c r="I3483" i="4"/>
  <c r="H3483" i="4"/>
  <c r="I3482" i="4"/>
  <c r="H3482" i="4"/>
  <c r="I3481" i="4"/>
  <c r="H3481" i="4"/>
  <c r="I3480" i="4"/>
  <c r="H3480" i="4"/>
  <c r="I3479" i="4"/>
  <c r="H3479" i="4"/>
  <c r="I3478" i="4"/>
  <c r="H3478" i="4"/>
  <c r="I3477" i="4"/>
  <c r="H3477" i="4"/>
  <c r="I3476" i="4"/>
  <c r="H3476" i="4"/>
  <c r="I3475" i="4"/>
  <c r="H3475" i="4"/>
  <c r="I3474" i="4"/>
  <c r="H3474" i="4"/>
  <c r="I3473" i="4"/>
  <c r="H3473" i="4"/>
  <c r="I3472" i="4"/>
  <c r="H3472" i="4"/>
  <c r="I3471" i="4"/>
  <c r="H3471" i="4"/>
  <c r="I3470" i="4"/>
  <c r="H3470" i="4"/>
  <c r="I3469" i="4"/>
  <c r="H3469" i="4"/>
  <c r="I3468" i="4"/>
  <c r="H3468" i="4"/>
  <c r="I3467" i="4"/>
  <c r="H3467" i="4"/>
  <c r="I3466" i="4"/>
  <c r="H3466" i="4"/>
  <c r="I3465" i="4"/>
  <c r="H3465" i="4"/>
  <c r="I3464" i="4"/>
  <c r="H3464" i="4"/>
  <c r="I3463" i="4"/>
  <c r="H3463" i="4"/>
  <c r="I3462" i="4"/>
  <c r="H3462" i="4"/>
  <c r="I3461" i="4"/>
  <c r="H3461" i="4"/>
  <c r="I3460" i="4"/>
  <c r="H3460" i="4"/>
  <c r="I3459" i="4"/>
  <c r="H3459" i="4"/>
  <c r="I3458" i="4"/>
  <c r="H3458" i="4"/>
  <c r="I3457" i="4"/>
  <c r="H3457" i="4"/>
  <c r="I3456" i="4"/>
  <c r="H3456" i="4"/>
  <c r="I3455" i="4"/>
  <c r="H3455" i="4"/>
  <c r="I3454" i="4"/>
  <c r="H3454" i="4"/>
  <c r="I3453" i="4"/>
  <c r="H3453" i="4"/>
  <c r="I3452" i="4"/>
  <c r="H3452" i="4"/>
  <c r="I3451" i="4"/>
  <c r="H3451" i="4"/>
  <c r="I3450" i="4"/>
  <c r="H3450" i="4"/>
  <c r="I3449" i="4"/>
  <c r="H3449" i="4"/>
  <c r="I3448" i="4"/>
  <c r="H3448" i="4"/>
  <c r="I3447" i="4"/>
  <c r="H3447" i="4"/>
  <c r="I3446" i="4"/>
  <c r="H3446" i="4"/>
  <c r="I3445" i="4"/>
  <c r="H3445" i="4"/>
  <c r="I3444" i="4"/>
  <c r="H3444" i="4"/>
  <c r="I3443" i="4"/>
  <c r="H3443" i="4"/>
  <c r="I3442" i="4"/>
  <c r="H3442" i="4"/>
  <c r="I3441" i="4"/>
  <c r="H3441" i="4"/>
  <c r="I3440" i="4"/>
  <c r="H3440" i="4"/>
  <c r="I3439" i="4"/>
  <c r="H3439" i="4"/>
  <c r="I3438" i="4"/>
  <c r="H3438" i="4"/>
  <c r="I3437" i="4"/>
  <c r="H3437" i="4"/>
  <c r="I3436" i="4"/>
  <c r="H3436" i="4"/>
  <c r="I3435" i="4"/>
  <c r="H3435" i="4"/>
  <c r="I3434" i="4"/>
  <c r="H3434" i="4"/>
  <c r="I3433" i="4"/>
  <c r="H3433" i="4"/>
  <c r="I3432" i="4"/>
  <c r="H3432" i="4"/>
  <c r="I3431" i="4"/>
  <c r="H3431" i="4"/>
  <c r="I3430" i="4"/>
  <c r="H3430" i="4"/>
  <c r="I3429" i="4"/>
  <c r="H3429" i="4"/>
  <c r="I3428" i="4"/>
  <c r="H3428" i="4"/>
  <c r="I3427" i="4"/>
  <c r="H3427" i="4"/>
  <c r="I3426" i="4"/>
  <c r="H3426" i="4"/>
  <c r="I3425" i="4"/>
  <c r="H3425" i="4"/>
  <c r="I3424" i="4"/>
  <c r="H3424" i="4"/>
  <c r="I3423" i="4"/>
  <c r="H3423" i="4"/>
  <c r="I3422" i="4"/>
  <c r="H3422" i="4"/>
  <c r="I3421" i="4"/>
  <c r="H3421" i="4"/>
  <c r="I3420" i="4"/>
  <c r="H3420" i="4"/>
  <c r="I3419" i="4"/>
  <c r="H3419" i="4"/>
  <c r="I3418" i="4"/>
  <c r="H3418" i="4"/>
  <c r="I3417" i="4"/>
  <c r="H3417" i="4"/>
  <c r="I3416" i="4"/>
  <c r="H3416" i="4"/>
  <c r="I3415" i="4"/>
  <c r="H3415" i="4"/>
  <c r="I3414" i="4"/>
  <c r="H3414" i="4"/>
  <c r="I3413" i="4"/>
  <c r="H3413" i="4"/>
  <c r="I3412" i="4"/>
  <c r="H3412" i="4"/>
  <c r="I3411" i="4"/>
  <c r="H3411" i="4"/>
  <c r="I3410" i="4"/>
  <c r="H3410" i="4"/>
  <c r="I3409" i="4"/>
  <c r="H3409" i="4"/>
  <c r="I3408" i="4"/>
  <c r="H3408" i="4"/>
  <c r="I3407" i="4"/>
  <c r="H3407" i="4"/>
  <c r="I3406" i="4"/>
  <c r="H3406" i="4"/>
  <c r="I3405" i="4"/>
  <c r="H3405" i="4"/>
  <c r="I3404" i="4"/>
  <c r="H3404" i="4"/>
  <c r="I3403" i="4"/>
  <c r="H3403" i="4"/>
  <c r="I3402" i="4"/>
  <c r="H3402" i="4"/>
  <c r="I3401" i="4"/>
  <c r="H3401" i="4"/>
  <c r="I3400" i="4"/>
  <c r="H3400" i="4"/>
  <c r="I3399" i="4"/>
  <c r="H3399" i="4"/>
  <c r="I3398" i="4"/>
  <c r="H3398" i="4"/>
  <c r="I3397" i="4"/>
  <c r="H3397" i="4"/>
  <c r="I3396" i="4"/>
  <c r="H3396" i="4"/>
  <c r="I3395" i="4"/>
  <c r="H3395" i="4"/>
  <c r="I3394" i="4"/>
  <c r="H3394" i="4"/>
  <c r="I3393" i="4"/>
  <c r="H3393" i="4"/>
  <c r="I3392" i="4"/>
  <c r="H3392" i="4"/>
  <c r="I3391" i="4"/>
  <c r="H3391" i="4"/>
  <c r="I3390" i="4"/>
  <c r="H3390" i="4"/>
  <c r="I3389" i="4"/>
  <c r="H3389" i="4"/>
  <c r="I3388" i="4"/>
  <c r="H3388" i="4"/>
  <c r="I3387" i="4"/>
  <c r="H3387" i="4"/>
  <c r="I3386" i="4"/>
  <c r="H3386" i="4"/>
  <c r="I3385" i="4"/>
  <c r="H3385" i="4"/>
  <c r="I3384" i="4"/>
  <c r="H3384" i="4"/>
  <c r="I3383" i="4"/>
  <c r="H3383" i="4"/>
  <c r="I3382" i="4"/>
  <c r="H3382" i="4"/>
  <c r="I3381" i="4"/>
  <c r="H3381" i="4"/>
  <c r="I3380" i="4"/>
  <c r="H3380" i="4"/>
  <c r="I3379" i="4"/>
  <c r="H3379" i="4"/>
  <c r="I3378" i="4"/>
  <c r="H3378" i="4"/>
  <c r="I3377" i="4"/>
  <c r="H3377" i="4"/>
  <c r="I3376" i="4"/>
  <c r="H3376" i="4"/>
  <c r="I3375" i="4"/>
  <c r="H3375" i="4"/>
  <c r="I3374" i="4"/>
  <c r="H3374" i="4"/>
  <c r="I3373" i="4"/>
  <c r="H3373" i="4"/>
  <c r="I3372" i="4"/>
  <c r="H3372" i="4"/>
  <c r="I3371" i="4"/>
  <c r="H3371" i="4"/>
  <c r="I3370" i="4"/>
  <c r="H3370" i="4"/>
  <c r="I3369" i="4"/>
  <c r="H3369" i="4"/>
  <c r="I3368" i="4"/>
  <c r="H3368" i="4"/>
  <c r="I3367" i="4"/>
  <c r="H3367" i="4"/>
  <c r="I3366" i="4"/>
  <c r="H3366" i="4"/>
  <c r="I3365" i="4"/>
  <c r="H3365" i="4"/>
  <c r="I3364" i="4"/>
  <c r="H3364" i="4"/>
  <c r="I3363" i="4"/>
  <c r="H3363" i="4"/>
  <c r="I3362" i="4"/>
  <c r="H3362" i="4"/>
  <c r="I3361" i="4"/>
  <c r="H3361" i="4"/>
  <c r="I3360" i="4"/>
  <c r="H3360" i="4"/>
  <c r="I3359" i="4"/>
  <c r="H3359" i="4"/>
  <c r="I3358" i="4"/>
  <c r="H3358" i="4"/>
  <c r="I3357" i="4"/>
  <c r="H3357" i="4"/>
  <c r="I3356" i="4"/>
  <c r="H3356" i="4"/>
  <c r="I3355" i="4"/>
  <c r="H3355" i="4"/>
  <c r="I3354" i="4"/>
  <c r="H3354" i="4"/>
  <c r="I3353" i="4"/>
  <c r="H3353" i="4"/>
  <c r="I3352" i="4"/>
  <c r="H3352" i="4"/>
  <c r="I3351" i="4"/>
  <c r="H3351" i="4"/>
  <c r="I3350" i="4"/>
  <c r="H3350" i="4"/>
  <c r="I3349" i="4"/>
  <c r="H3349" i="4"/>
  <c r="I3348" i="4"/>
  <c r="H3348" i="4"/>
  <c r="I3347" i="4"/>
  <c r="H3347" i="4"/>
  <c r="I3346" i="4"/>
  <c r="H3346" i="4"/>
  <c r="I3345" i="4"/>
  <c r="H3345" i="4"/>
  <c r="I3344" i="4"/>
  <c r="H3344" i="4"/>
  <c r="I3343" i="4"/>
  <c r="H3343" i="4"/>
  <c r="I3342" i="4"/>
  <c r="H3342" i="4"/>
  <c r="I3341" i="4"/>
  <c r="H3341" i="4"/>
  <c r="I3340" i="4"/>
  <c r="H3340" i="4"/>
  <c r="I3339" i="4"/>
  <c r="H3339" i="4"/>
  <c r="I3338" i="4"/>
  <c r="H3338" i="4"/>
  <c r="I3337" i="4"/>
  <c r="H3337" i="4"/>
  <c r="I3336" i="4"/>
  <c r="H3336" i="4"/>
  <c r="I3335" i="4"/>
  <c r="H3335" i="4"/>
  <c r="I3334" i="4"/>
  <c r="H3334" i="4"/>
  <c r="I3333" i="4"/>
  <c r="H3333" i="4"/>
  <c r="I3332" i="4"/>
  <c r="H3332" i="4"/>
  <c r="I3331" i="4"/>
  <c r="H3331" i="4"/>
  <c r="I3330" i="4"/>
  <c r="H3330" i="4"/>
  <c r="I3329" i="4"/>
  <c r="H3329" i="4"/>
  <c r="I3328" i="4"/>
  <c r="H3328" i="4"/>
  <c r="I3327" i="4"/>
  <c r="H3327" i="4"/>
  <c r="I3326" i="4"/>
  <c r="H3326" i="4"/>
  <c r="I3325" i="4"/>
  <c r="H3325" i="4"/>
  <c r="I3324" i="4"/>
  <c r="H3324" i="4"/>
  <c r="I3323" i="4"/>
  <c r="H3323" i="4"/>
  <c r="I3322" i="4"/>
  <c r="H3322" i="4"/>
  <c r="I3321" i="4"/>
  <c r="H3321" i="4"/>
  <c r="I3320" i="4"/>
  <c r="H3320" i="4"/>
  <c r="I3319" i="4"/>
  <c r="H3319" i="4"/>
  <c r="I3318" i="4"/>
  <c r="H3318" i="4"/>
  <c r="I3317" i="4"/>
  <c r="H3317" i="4"/>
  <c r="I3316" i="4"/>
  <c r="H3316" i="4"/>
  <c r="I3315" i="4"/>
  <c r="H3315" i="4"/>
  <c r="I3314" i="4"/>
  <c r="H3314" i="4"/>
  <c r="I3313" i="4"/>
  <c r="H3313" i="4"/>
  <c r="I3312" i="4"/>
  <c r="H3312" i="4"/>
  <c r="I3311" i="4"/>
  <c r="H3311" i="4"/>
  <c r="I3310" i="4"/>
  <c r="H3310" i="4"/>
  <c r="I3309" i="4"/>
  <c r="H3309" i="4"/>
  <c r="I3308" i="4"/>
  <c r="H3308" i="4"/>
  <c r="I3307" i="4"/>
  <c r="H3307" i="4"/>
  <c r="I3306" i="4"/>
  <c r="H3306" i="4"/>
  <c r="I3305" i="4"/>
  <c r="H3305" i="4"/>
  <c r="I3304" i="4"/>
  <c r="H3304" i="4"/>
  <c r="I3303" i="4"/>
  <c r="H3303" i="4"/>
  <c r="I3302" i="4"/>
  <c r="H3302" i="4"/>
  <c r="I3301" i="4"/>
  <c r="H3301" i="4"/>
  <c r="I3300" i="4"/>
  <c r="H3300" i="4"/>
  <c r="I3299" i="4"/>
  <c r="H3299" i="4"/>
  <c r="I3298" i="4"/>
  <c r="H3298" i="4"/>
  <c r="I3297" i="4"/>
  <c r="H3297" i="4"/>
  <c r="I3296" i="4"/>
  <c r="H3296" i="4"/>
  <c r="I3295" i="4"/>
  <c r="H3295" i="4"/>
  <c r="I3294" i="4"/>
  <c r="H3294" i="4"/>
  <c r="I3293" i="4"/>
  <c r="H3293" i="4"/>
  <c r="I3292" i="4"/>
  <c r="H3292" i="4"/>
  <c r="I3291" i="4"/>
  <c r="H3291" i="4"/>
  <c r="I3290" i="4"/>
  <c r="H3290" i="4"/>
  <c r="I3289" i="4"/>
  <c r="H3289" i="4"/>
  <c r="I3288" i="4"/>
  <c r="H3288" i="4"/>
  <c r="I3287" i="4"/>
  <c r="H3287" i="4"/>
  <c r="I3286" i="4"/>
  <c r="H3286" i="4"/>
  <c r="I3285" i="4"/>
  <c r="H3285" i="4"/>
  <c r="I3284" i="4"/>
  <c r="H3284" i="4"/>
  <c r="I3283" i="4"/>
  <c r="H3283" i="4"/>
  <c r="I3282" i="4"/>
  <c r="H3282" i="4"/>
  <c r="I3281" i="4"/>
  <c r="H3281" i="4"/>
  <c r="I3280" i="4"/>
  <c r="H3280" i="4"/>
  <c r="I3279" i="4"/>
  <c r="H3279" i="4"/>
  <c r="I3278" i="4"/>
  <c r="H3278" i="4"/>
  <c r="I3277" i="4"/>
  <c r="H3277" i="4"/>
  <c r="I3276" i="4"/>
  <c r="H3276" i="4"/>
  <c r="I3275" i="4"/>
  <c r="H3275" i="4"/>
  <c r="I3274" i="4"/>
  <c r="H3274" i="4"/>
  <c r="I3273" i="4"/>
  <c r="H3273" i="4"/>
  <c r="I3272" i="4"/>
  <c r="H3272" i="4"/>
  <c r="I3271" i="4"/>
  <c r="H3271" i="4"/>
  <c r="I3270" i="4"/>
  <c r="H3270" i="4"/>
  <c r="I3269" i="4"/>
  <c r="H3269" i="4"/>
  <c r="I3268" i="4"/>
  <c r="H3268" i="4"/>
  <c r="I3267" i="4"/>
  <c r="H3267" i="4"/>
  <c r="I3266" i="4"/>
  <c r="H3266" i="4"/>
  <c r="I3265" i="4"/>
  <c r="H3265" i="4"/>
  <c r="I3264" i="4"/>
  <c r="H3264" i="4"/>
  <c r="I3263" i="4"/>
  <c r="H3263" i="4"/>
  <c r="I3262" i="4"/>
  <c r="H3262" i="4"/>
  <c r="I3261" i="4"/>
  <c r="H3261" i="4"/>
  <c r="I3260" i="4"/>
  <c r="H3260" i="4"/>
  <c r="I3259" i="4"/>
  <c r="H3259" i="4"/>
  <c r="I3258" i="4"/>
  <c r="H3258" i="4"/>
  <c r="I3257" i="4"/>
  <c r="H3257" i="4"/>
  <c r="I3256" i="4"/>
  <c r="H3256" i="4"/>
  <c r="I3255" i="4"/>
  <c r="H3255" i="4"/>
  <c r="I3254" i="4"/>
  <c r="H3254" i="4"/>
  <c r="I3253" i="4"/>
  <c r="H3253" i="4"/>
  <c r="I3252" i="4"/>
  <c r="H3252" i="4"/>
  <c r="I3251" i="4"/>
  <c r="H3251" i="4"/>
  <c r="I3250" i="4"/>
  <c r="H3250" i="4"/>
  <c r="I3249" i="4"/>
  <c r="H3249" i="4"/>
  <c r="I3248" i="4"/>
  <c r="H3248" i="4"/>
  <c r="I3247" i="4"/>
  <c r="H3247" i="4"/>
  <c r="I3246" i="4"/>
  <c r="H3246" i="4"/>
  <c r="I3245" i="4"/>
  <c r="H3245" i="4"/>
  <c r="I3244" i="4"/>
  <c r="H3244" i="4"/>
  <c r="I3243" i="4"/>
  <c r="H3243" i="4"/>
  <c r="I3242" i="4"/>
  <c r="H3242" i="4"/>
  <c r="I3241" i="4"/>
  <c r="H3241" i="4"/>
  <c r="I3240" i="4"/>
  <c r="H3240" i="4"/>
  <c r="I3239" i="4"/>
  <c r="H3239" i="4"/>
  <c r="I3238" i="4"/>
  <c r="H3238" i="4"/>
  <c r="I3237" i="4"/>
  <c r="H3237" i="4"/>
  <c r="I3236" i="4"/>
  <c r="H3236" i="4"/>
  <c r="I3235" i="4"/>
  <c r="H3235" i="4"/>
  <c r="I3234" i="4"/>
  <c r="H3234" i="4"/>
  <c r="I3233" i="4"/>
  <c r="H3233" i="4"/>
  <c r="I3232" i="4"/>
  <c r="H3232" i="4"/>
  <c r="I3231" i="4"/>
  <c r="H3231" i="4"/>
  <c r="I3230" i="4"/>
  <c r="H3230" i="4"/>
  <c r="I3229" i="4"/>
  <c r="H3229" i="4"/>
  <c r="I3228" i="4"/>
  <c r="H3228" i="4"/>
  <c r="I3227" i="4"/>
  <c r="H3227" i="4"/>
  <c r="I3226" i="4"/>
  <c r="H3226" i="4"/>
  <c r="I3225" i="4"/>
  <c r="H3225" i="4"/>
  <c r="I3224" i="4"/>
  <c r="H3224" i="4"/>
  <c r="I3223" i="4"/>
  <c r="H3223" i="4"/>
  <c r="I3222" i="4"/>
  <c r="H3222" i="4"/>
  <c r="I3221" i="4"/>
  <c r="H3221" i="4"/>
  <c r="I3220" i="4"/>
  <c r="H3220" i="4"/>
  <c r="I3219" i="4"/>
  <c r="H3219" i="4"/>
  <c r="I3218" i="4"/>
  <c r="H3218" i="4"/>
  <c r="I3217" i="4"/>
  <c r="H3217" i="4"/>
  <c r="I3216" i="4"/>
  <c r="H3216" i="4"/>
  <c r="I3215" i="4"/>
  <c r="H3215" i="4"/>
  <c r="I3214" i="4"/>
  <c r="H3214" i="4"/>
  <c r="I3213" i="4"/>
  <c r="H3213" i="4"/>
  <c r="I3212" i="4"/>
  <c r="H3212" i="4"/>
  <c r="I3211" i="4"/>
  <c r="H3211" i="4"/>
  <c r="I3210" i="4"/>
  <c r="H3210" i="4"/>
  <c r="I3209" i="4"/>
  <c r="H3209" i="4"/>
  <c r="I3208" i="4"/>
  <c r="H3208" i="4"/>
  <c r="I3207" i="4"/>
  <c r="H3207" i="4"/>
  <c r="I3206" i="4"/>
  <c r="H3206" i="4"/>
  <c r="I3205" i="4"/>
  <c r="H3205" i="4"/>
  <c r="I3204" i="4"/>
  <c r="H3204" i="4"/>
  <c r="I3203" i="4"/>
  <c r="H3203" i="4"/>
  <c r="I3202" i="4"/>
  <c r="H3202" i="4"/>
  <c r="I3201" i="4"/>
  <c r="H3201" i="4"/>
  <c r="I3200" i="4"/>
  <c r="H3200" i="4"/>
  <c r="I3199" i="4"/>
  <c r="H3199" i="4"/>
  <c r="I3198" i="4"/>
  <c r="H3198" i="4"/>
  <c r="I3197" i="4"/>
  <c r="H3197" i="4"/>
  <c r="I3196" i="4"/>
  <c r="H3196" i="4"/>
  <c r="I3195" i="4"/>
  <c r="H3195" i="4"/>
  <c r="I3194" i="4"/>
  <c r="H3194" i="4"/>
  <c r="I3193" i="4"/>
  <c r="H3193" i="4"/>
  <c r="I3192" i="4"/>
  <c r="H3192" i="4"/>
  <c r="I3191" i="4"/>
  <c r="H3191" i="4"/>
  <c r="I3190" i="4"/>
  <c r="H3190" i="4"/>
  <c r="I3189" i="4"/>
  <c r="H3189" i="4"/>
  <c r="I3188" i="4"/>
  <c r="H3188" i="4"/>
  <c r="I3187" i="4"/>
  <c r="H3187" i="4"/>
  <c r="I3186" i="4"/>
  <c r="H3186" i="4"/>
  <c r="I3185" i="4"/>
  <c r="H3185" i="4"/>
  <c r="I3184" i="4"/>
  <c r="H3184" i="4"/>
  <c r="I3183" i="4"/>
  <c r="H3183" i="4"/>
  <c r="I3182" i="4"/>
  <c r="H3182" i="4"/>
  <c r="I3181" i="4"/>
  <c r="H3181" i="4"/>
  <c r="I3180" i="4"/>
  <c r="H3180" i="4"/>
  <c r="I3179" i="4"/>
  <c r="H3179" i="4"/>
  <c r="I3178" i="4"/>
  <c r="H3178" i="4"/>
  <c r="I3177" i="4"/>
  <c r="H3177" i="4"/>
  <c r="I3176" i="4"/>
  <c r="H3176" i="4"/>
  <c r="I3175" i="4"/>
  <c r="H3175" i="4"/>
  <c r="I3174" i="4"/>
  <c r="H3174" i="4"/>
  <c r="I3173" i="4"/>
  <c r="H3173" i="4"/>
  <c r="I3172" i="4"/>
  <c r="H3172" i="4"/>
  <c r="I3171" i="4"/>
  <c r="H3171" i="4"/>
  <c r="I3170" i="4"/>
  <c r="H3170" i="4"/>
  <c r="I3169" i="4"/>
  <c r="H3169" i="4"/>
  <c r="I3168" i="4"/>
  <c r="H3168" i="4"/>
  <c r="I3167" i="4"/>
  <c r="H3167" i="4"/>
  <c r="I3166" i="4"/>
  <c r="H3166" i="4"/>
  <c r="I3165" i="4"/>
  <c r="H3165" i="4"/>
  <c r="I3164" i="4"/>
  <c r="H3164" i="4"/>
  <c r="I3163" i="4"/>
  <c r="H3163" i="4"/>
  <c r="I3162" i="4"/>
  <c r="H3162" i="4"/>
  <c r="I3161" i="4"/>
  <c r="H3161" i="4"/>
  <c r="I3160" i="4"/>
  <c r="H3160" i="4"/>
  <c r="I3159" i="4"/>
  <c r="H3159" i="4"/>
  <c r="I3158" i="4"/>
  <c r="H3158" i="4"/>
  <c r="I3157" i="4"/>
  <c r="H3157" i="4"/>
  <c r="I3156" i="4"/>
  <c r="H3156" i="4"/>
  <c r="I3155" i="4"/>
  <c r="H3155" i="4"/>
  <c r="I3154" i="4"/>
  <c r="H3154" i="4"/>
  <c r="I3153" i="4"/>
  <c r="H3153" i="4"/>
  <c r="I3152" i="4"/>
  <c r="H3152" i="4"/>
  <c r="I3151" i="4"/>
  <c r="H3151" i="4"/>
  <c r="I3150" i="4"/>
  <c r="H3150" i="4"/>
  <c r="I3149" i="4"/>
  <c r="H3149" i="4"/>
  <c r="I3148" i="4"/>
  <c r="H3148" i="4"/>
  <c r="I3147" i="4"/>
  <c r="H3147" i="4"/>
  <c r="I3146" i="4"/>
  <c r="H3146" i="4"/>
  <c r="I3145" i="4"/>
  <c r="H3145" i="4"/>
  <c r="I3144" i="4"/>
  <c r="H3144" i="4"/>
  <c r="I3143" i="4"/>
  <c r="H3143" i="4"/>
  <c r="I3142" i="4"/>
  <c r="H3142" i="4"/>
  <c r="I3141" i="4"/>
  <c r="H3141" i="4"/>
  <c r="I3140" i="4"/>
  <c r="H3140" i="4"/>
  <c r="I3139" i="4"/>
  <c r="H3139" i="4"/>
  <c r="I3138" i="4"/>
  <c r="H3138" i="4"/>
  <c r="I3137" i="4"/>
  <c r="H3137" i="4"/>
  <c r="I3136" i="4"/>
  <c r="H3136" i="4"/>
  <c r="I3135" i="4"/>
  <c r="H3135" i="4"/>
  <c r="I3134" i="4"/>
  <c r="H3134" i="4"/>
  <c r="I3133" i="4"/>
  <c r="H3133" i="4"/>
  <c r="I3132" i="4"/>
  <c r="H3132" i="4"/>
  <c r="I3131" i="4"/>
  <c r="H3131" i="4"/>
  <c r="I3130" i="4"/>
  <c r="H3130" i="4"/>
  <c r="I3129" i="4"/>
  <c r="H3129" i="4"/>
  <c r="I3128" i="4"/>
  <c r="H3128" i="4"/>
  <c r="I3127" i="4"/>
  <c r="H3127" i="4"/>
  <c r="I3126" i="4"/>
  <c r="H3126" i="4"/>
  <c r="I3125" i="4"/>
  <c r="H3125" i="4"/>
  <c r="I3124" i="4"/>
  <c r="H3124" i="4"/>
  <c r="I3123" i="4"/>
  <c r="H3123" i="4"/>
  <c r="I3122" i="4"/>
  <c r="H3122" i="4"/>
  <c r="I3121" i="4"/>
  <c r="H3121" i="4"/>
  <c r="I3120" i="4"/>
  <c r="H3120" i="4"/>
  <c r="I3119" i="4"/>
  <c r="H3119" i="4"/>
  <c r="I3118" i="4"/>
  <c r="H3118" i="4"/>
  <c r="I3117" i="4"/>
  <c r="H3117" i="4"/>
  <c r="I3116" i="4"/>
  <c r="H3116" i="4"/>
  <c r="I3115" i="4"/>
  <c r="H3115" i="4"/>
  <c r="I3114" i="4"/>
  <c r="H3114" i="4"/>
  <c r="I3113" i="4"/>
  <c r="H3113" i="4"/>
  <c r="I3112" i="4"/>
  <c r="H3112" i="4"/>
  <c r="I3111" i="4"/>
  <c r="H3111" i="4"/>
  <c r="I3110" i="4"/>
  <c r="H3110" i="4"/>
  <c r="I3109" i="4"/>
  <c r="H3109" i="4"/>
  <c r="I3108" i="4"/>
  <c r="H3108" i="4"/>
  <c r="I3107" i="4"/>
  <c r="H3107" i="4"/>
  <c r="I3106" i="4"/>
  <c r="H3106" i="4"/>
  <c r="I3105" i="4"/>
  <c r="H3105" i="4"/>
  <c r="I3104" i="4"/>
  <c r="H3104" i="4"/>
  <c r="I3103" i="4"/>
  <c r="H3103" i="4"/>
  <c r="I3102" i="4"/>
  <c r="H3102" i="4"/>
  <c r="I3101" i="4"/>
  <c r="H3101" i="4"/>
  <c r="I3100" i="4"/>
  <c r="H3100" i="4"/>
  <c r="I3099" i="4"/>
  <c r="H3099" i="4"/>
  <c r="I3098" i="4"/>
  <c r="H3098" i="4"/>
  <c r="I3097" i="4"/>
  <c r="H3097" i="4"/>
  <c r="I3096" i="4"/>
  <c r="H3096" i="4"/>
  <c r="I3095" i="4"/>
  <c r="H3095" i="4"/>
  <c r="I3094" i="4"/>
  <c r="H3094" i="4"/>
  <c r="I3093" i="4"/>
  <c r="H3093" i="4"/>
  <c r="I3092" i="4"/>
  <c r="H3092" i="4"/>
  <c r="I3091" i="4"/>
  <c r="H3091" i="4"/>
  <c r="I3090" i="4"/>
  <c r="H3090" i="4"/>
  <c r="I3089" i="4"/>
  <c r="H3089" i="4"/>
  <c r="I3088" i="4"/>
  <c r="H3088" i="4"/>
  <c r="I3087" i="4"/>
  <c r="H3087" i="4"/>
  <c r="I3086" i="4"/>
  <c r="H3086" i="4"/>
  <c r="I3085" i="4"/>
  <c r="H3085" i="4"/>
  <c r="I3084" i="4"/>
  <c r="H3084" i="4"/>
  <c r="I3083" i="4"/>
  <c r="H3083" i="4"/>
  <c r="I3082" i="4"/>
  <c r="H3082" i="4"/>
  <c r="I3081" i="4"/>
  <c r="H3081" i="4"/>
  <c r="I3080" i="4"/>
  <c r="H3080" i="4"/>
  <c r="I3079" i="4"/>
  <c r="H3079" i="4"/>
  <c r="I3078" i="4"/>
  <c r="H3078" i="4"/>
  <c r="I3077" i="4"/>
  <c r="H3077" i="4"/>
  <c r="I3076" i="4"/>
  <c r="H3076" i="4"/>
  <c r="I3075" i="4"/>
  <c r="H3075" i="4"/>
  <c r="I3074" i="4"/>
  <c r="H3074" i="4"/>
  <c r="I3073" i="4"/>
  <c r="H3073" i="4"/>
  <c r="I3072" i="4"/>
  <c r="H3072" i="4"/>
  <c r="I3071" i="4"/>
  <c r="H3071" i="4"/>
  <c r="I3070" i="4"/>
  <c r="H3070" i="4"/>
  <c r="I3069" i="4"/>
  <c r="H3069" i="4"/>
  <c r="I3068" i="4"/>
  <c r="H3068" i="4"/>
  <c r="I3067" i="4"/>
  <c r="H3067" i="4"/>
  <c r="I3066" i="4"/>
  <c r="H3066" i="4"/>
  <c r="I3065" i="4"/>
  <c r="H3065" i="4"/>
  <c r="I3064" i="4"/>
  <c r="H3064" i="4"/>
  <c r="I3063" i="4"/>
  <c r="H3063" i="4"/>
  <c r="I3062" i="4"/>
  <c r="H3062" i="4"/>
  <c r="I3061" i="4"/>
  <c r="H3061" i="4"/>
  <c r="I3060" i="4"/>
  <c r="H3060" i="4"/>
  <c r="I3059" i="4"/>
  <c r="H3059" i="4"/>
  <c r="I3058" i="4"/>
  <c r="H3058" i="4"/>
  <c r="I3057" i="4"/>
  <c r="H3057" i="4"/>
  <c r="I3056" i="4"/>
  <c r="H3056" i="4"/>
  <c r="I3055" i="4"/>
  <c r="H3055" i="4"/>
  <c r="I3054" i="4"/>
  <c r="H3054" i="4"/>
  <c r="I3053" i="4"/>
  <c r="H3053" i="4"/>
  <c r="I3052" i="4"/>
  <c r="H3052" i="4"/>
  <c r="I3051" i="4"/>
  <c r="H3051" i="4"/>
  <c r="I3050" i="4"/>
  <c r="H3050" i="4"/>
  <c r="I3049" i="4"/>
  <c r="H3049" i="4"/>
  <c r="I3048" i="4"/>
  <c r="H3048" i="4"/>
  <c r="I3047" i="4"/>
  <c r="H3047" i="4"/>
  <c r="I3046" i="4"/>
  <c r="H3046" i="4"/>
  <c r="I3045" i="4"/>
  <c r="H3045" i="4"/>
  <c r="I3044" i="4"/>
  <c r="H3044" i="4"/>
  <c r="I3043" i="4"/>
  <c r="H3043" i="4"/>
  <c r="I3042" i="4"/>
  <c r="H3042" i="4"/>
  <c r="I3041" i="4"/>
  <c r="H3041" i="4"/>
  <c r="I3040" i="4"/>
  <c r="H3040" i="4"/>
  <c r="I3039" i="4"/>
  <c r="H3039" i="4"/>
  <c r="I3038" i="4"/>
  <c r="H3038" i="4"/>
  <c r="I3037" i="4"/>
  <c r="H3037" i="4"/>
  <c r="I3036" i="4"/>
  <c r="H3036" i="4"/>
  <c r="I3035" i="4"/>
  <c r="H3035" i="4"/>
  <c r="I3034" i="4"/>
  <c r="H3034" i="4"/>
  <c r="I3033" i="4"/>
  <c r="H3033" i="4"/>
  <c r="I3032" i="4"/>
  <c r="H3032" i="4"/>
  <c r="I3031" i="4"/>
  <c r="H3031" i="4"/>
  <c r="I3030" i="4"/>
  <c r="H3030" i="4"/>
  <c r="I3029" i="4"/>
  <c r="H3029" i="4"/>
  <c r="I3028" i="4"/>
  <c r="H3028" i="4"/>
  <c r="I3027" i="4"/>
  <c r="H3027" i="4"/>
  <c r="I3026" i="4"/>
  <c r="H3026" i="4"/>
  <c r="I3025" i="4"/>
  <c r="H3025" i="4"/>
  <c r="I3024" i="4"/>
  <c r="H3024" i="4"/>
  <c r="I3023" i="4"/>
  <c r="H3023" i="4"/>
  <c r="I3022" i="4"/>
  <c r="H3022" i="4"/>
  <c r="I3021" i="4"/>
  <c r="H3021" i="4"/>
  <c r="I3020" i="4"/>
  <c r="H3020" i="4"/>
  <c r="I3019" i="4"/>
  <c r="H3019" i="4"/>
  <c r="I3018" i="4"/>
  <c r="H3018" i="4"/>
  <c r="I3017" i="4"/>
  <c r="H3017" i="4"/>
  <c r="I3016" i="4"/>
  <c r="H3016" i="4"/>
  <c r="I3015" i="4"/>
  <c r="H3015" i="4"/>
  <c r="I3014" i="4"/>
  <c r="H3014" i="4"/>
  <c r="I3013" i="4"/>
  <c r="H3013" i="4"/>
  <c r="I3012" i="4"/>
  <c r="H3012" i="4"/>
  <c r="I3011" i="4"/>
  <c r="H3011" i="4"/>
  <c r="I3010" i="4"/>
  <c r="H3010" i="4"/>
  <c r="I3009" i="4"/>
  <c r="H3009" i="4"/>
  <c r="I3008" i="4"/>
  <c r="H3008" i="4"/>
  <c r="I3007" i="4"/>
  <c r="H3007" i="4"/>
  <c r="I3006" i="4"/>
  <c r="H3006" i="4"/>
  <c r="I3005" i="4"/>
  <c r="H3005" i="4"/>
  <c r="I3004" i="4"/>
  <c r="H3004" i="4"/>
  <c r="I3003" i="4"/>
  <c r="H3003" i="4"/>
  <c r="I3002" i="4"/>
  <c r="H3002" i="4"/>
  <c r="I3001" i="4"/>
  <c r="H3001" i="4"/>
  <c r="I3000" i="4"/>
  <c r="H3000" i="4"/>
  <c r="I2999" i="4"/>
  <c r="H2999" i="4"/>
  <c r="I2998" i="4"/>
  <c r="H2998" i="4"/>
  <c r="I2997" i="4"/>
  <c r="H2997" i="4"/>
  <c r="I2996" i="4"/>
  <c r="H2996" i="4"/>
  <c r="I2995" i="4"/>
  <c r="H2995" i="4"/>
  <c r="I2994" i="4"/>
  <c r="H2994" i="4"/>
  <c r="I2993" i="4"/>
  <c r="H2993" i="4"/>
  <c r="I2992" i="4"/>
  <c r="H2992" i="4"/>
  <c r="I2991" i="4"/>
  <c r="H2991" i="4"/>
  <c r="I2990" i="4"/>
  <c r="H2990" i="4"/>
  <c r="I2989" i="4"/>
  <c r="H2989" i="4"/>
  <c r="I2988" i="4"/>
  <c r="H2988" i="4"/>
  <c r="I2987" i="4"/>
  <c r="H2987" i="4"/>
  <c r="I2986" i="4"/>
  <c r="H2986" i="4"/>
  <c r="I2985" i="4"/>
  <c r="H2985" i="4"/>
  <c r="I2984" i="4"/>
  <c r="H2984" i="4"/>
  <c r="I2983" i="4"/>
  <c r="H2983" i="4"/>
  <c r="I2982" i="4"/>
  <c r="H2982" i="4"/>
  <c r="I2981" i="4"/>
  <c r="H2981" i="4"/>
  <c r="I2980" i="4"/>
  <c r="H2980" i="4"/>
  <c r="I2979" i="4"/>
  <c r="H2979" i="4"/>
  <c r="I2978" i="4"/>
  <c r="H2978" i="4"/>
  <c r="I2977" i="4"/>
  <c r="H2977" i="4"/>
  <c r="I2976" i="4"/>
  <c r="H2976" i="4"/>
  <c r="I2975" i="4"/>
  <c r="H2975" i="4"/>
  <c r="I2974" i="4"/>
  <c r="H2974" i="4"/>
  <c r="I2973" i="4"/>
  <c r="H2973" i="4"/>
  <c r="I2972" i="4"/>
  <c r="H2972" i="4"/>
  <c r="I2971" i="4"/>
  <c r="H2971" i="4"/>
  <c r="I2970" i="4"/>
  <c r="H2970" i="4"/>
  <c r="I2969" i="4"/>
  <c r="H2969" i="4"/>
  <c r="I2968" i="4"/>
  <c r="H2968" i="4"/>
  <c r="I2967" i="4"/>
  <c r="H2967" i="4"/>
  <c r="I2966" i="4"/>
  <c r="H2966" i="4"/>
  <c r="I2965" i="4"/>
  <c r="H2965" i="4"/>
  <c r="I2964" i="4"/>
  <c r="H2964" i="4"/>
  <c r="I2963" i="4"/>
  <c r="H2963" i="4"/>
  <c r="I2962" i="4"/>
  <c r="H2962" i="4"/>
  <c r="I2961" i="4"/>
  <c r="H2961" i="4"/>
  <c r="I2960" i="4"/>
  <c r="H2960" i="4"/>
  <c r="I2959" i="4"/>
  <c r="H2959" i="4"/>
  <c r="I2958" i="4"/>
  <c r="H2958" i="4"/>
  <c r="I2957" i="4"/>
  <c r="H2957" i="4"/>
  <c r="I2956" i="4"/>
  <c r="H2956" i="4"/>
  <c r="I2955" i="4"/>
  <c r="H2955" i="4"/>
  <c r="I2954" i="4"/>
  <c r="H2954" i="4"/>
  <c r="I2953" i="4"/>
  <c r="H2953" i="4"/>
  <c r="I2952" i="4"/>
  <c r="H2952" i="4"/>
  <c r="I2951" i="4"/>
  <c r="H2951" i="4"/>
  <c r="I2950" i="4"/>
  <c r="H2950" i="4"/>
  <c r="I2949" i="4"/>
  <c r="H2949" i="4"/>
  <c r="I2948" i="4"/>
  <c r="H2948" i="4"/>
  <c r="I2947" i="4"/>
  <c r="H2947" i="4"/>
  <c r="I2946" i="4"/>
  <c r="H2946" i="4"/>
  <c r="I2945" i="4"/>
  <c r="H2945" i="4"/>
  <c r="I2944" i="4"/>
  <c r="H2944" i="4"/>
  <c r="I2943" i="4"/>
  <c r="H2943" i="4"/>
  <c r="I2942" i="4"/>
  <c r="H2942" i="4"/>
  <c r="I2941" i="4"/>
  <c r="H2941" i="4"/>
  <c r="I2940" i="4"/>
  <c r="H2940" i="4"/>
  <c r="I2939" i="4"/>
  <c r="H2939" i="4"/>
  <c r="I2938" i="4"/>
  <c r="H2938" i="4"/>
  <c r="I2937" i="4"/>
  <c r="H2937" i="4"/>
  <c r="I2936" i="4"/>
  <c r="H2936" i="4"/>
  <c r="I2935" i="4"/>
  <c r="H2935" i="4"/>
  <c r="I2934" i="4"/>
  <c r="H2934" i="4"/>
  <c r="I2933" i="4"/>
  <c r="H2933" i="4"/>
  <c r="I2932" i="4"/>
  <c r="H2932" i="4"/>
  <c r="I2931" i="4"/>
  <c r="H2931" i="4"/>
  <c r="I2930" i="4"/>
  <c r="H2930" i="4"/>
  <c r="I2929" i="4"/>
  <c r="H2929" i="4"/>
  <c r="I2928" i="4"/>
  <c r="H2928" i="4"/>
  <c r="I2927" i="4"/>
  <c r="H2927" i="4"/>
  <c r="I2926" i="4"/>
  <c r="H2926" i="4"/>
  <c r="I2925" i="4"/>
  <c r="H2925" i="4"/>
  <c r="I2924" i="4"/>
  <c r="H2924" i="4"/>
  <c r="I2923" i="4"/>
  <c r="H2923" i="4"/>
  <c r="I2922" i="4"/>
  <c r="H2922" i="4"/>
  <c r="I2921" i="4"/>
  <c r="H2921" i="4"/>
  <c r="I2920" i="4"/>
  <c r="H2920" i="4"/>
  <c r="I2919" i="4"/>
  <c r="H2919" i="4"/>
  <c r="I2918" i="4"/>
  <c r="H2918" i="4"/>
  <c r="I2917" i="4"/>
  <c r="H2917" i="4"/>
  <c r="I2916" i="4"/>
  <c r="H2916" i="4"/>
  <c r="I2915" i="4"/>
  <c r="H2915" i="4"/>
  <c r="I2914" i="4"/>
  <c r="H2914" i="4"/>
  <c r="I2913" i="4"/>
  <c r="H2913" i="4"/>
  <c r="I2912" i="4"/>
  <c r="H2912" i="4"/>
  <c r="I2911" i="4"/>
  <c r="H2911" i="4"/>
  <c r="I2910" i="4"/>
  <c r="H2910" i="4"/>
  <c r="I2909" i="4"/>
  <c r="H2909" i="4"/>
  <c r="I2908" i="4"/>
  <c r="H2908" i="4"/>
  <c r="I2907" i="4"/>
  <c r="H2907" i="4"/>
  <c r="I2906" i="4"/>
  <c r="H2906" i="4"/>
  <c r="I2905" i="4"/>
  <c r="H2905" i="4"/>
  <c r="I2904" i="4"/>
  <c r="H2904" i="4"/>
  <c r="I2903" i="4"/>
  <c r="H2903" i="4"/>
  <c r="I2902" i="4"/>
  <c r="H2902" i="4"/>
  <c r="I2901" i="4"/>
  <c r="H2901" i="4"/>
  <c r="I2900" i="4"/>
  <c r="H2900" i="4"/>
  <c r="I2899" i="4"/>
  <c r="H2899" i="4"/>
  <c r="I2898" i="4"/>
  <c r="H2898" i="4"/>
  <c r="I2897" i="4"/>
  <c r="H2897" i="4"/>
  <c r="I2896" i="4"/>
  <c r="H2896" i="4"/>
  <c r="I2895" i="4"/>
  <c r="H2895" i="4"/>
  <c r="I2894" i="4"/>
  <c r="H2894" i="4"/>
  <c r="I2893" i="4"/>
  <c r="H2893" i="4"/>
  <c r="I2892" i="4"/>
  <c r="H2892" i="4"/>
  <c r="I2891" i="4"/>
  <c r="H2891" i="4"/>
  <c r="I2890" i="4"/>
  <c r="H2890" i="4"/>
  <c r="I2889" i="4"/>
  <c r="H2889" i="4"/>
  <c r="I2888" i="4"/>
  <c r="H2888" i="4"/>
  <c r="I2887" i="4"/>
  <c r="H2887" i="4"/>
  <c r="I2886" i="4"/>
  <c r="H2886" i="4"/>
  <c r="I2885" i="4"/>
  <c r="H2885" i="4"/>
  <c r="I2884" i="4"/>
  <c r="H2884" i="4"/>
  <c r="I2883" i="4"/>
  <c r="H2883" i="4"/>
  <c r="I2882" i="4"/>
  <c r="H2882" i="4"/>
  <c r="I2881" i="4"/>
  <c r="H2881" i="4"/>
  <c r="I2880" i="4"/>
  <c r="H2880" i="4"/>
  <c r="I2879" i="4"/>
  <c r="H2879" i="4"/>
  <c r="I2878" i="4"/>
  <c r="H2878" i="4"/>
  <c r="I2877" i="4"/>
  <c r="H2877" i="4"/>
  <c r="I2876" i="4"/>
  <c r="H2876" i="4"/>
  <c r="I2875" i="4"/>
  <c r="H2875" i="4"/>
  <c r="I2874" i="4"/>
  <c r="H2874" i="4"/>
  <c r="I2873" i="4"/>
  <c r="H2873" i="4"/>
  <c r="I2872" i="4"/>
  <c r="H2872" i="4"/>
  <c r="I2871" i="4"/>
  <c r="H2871" i="4"/>
  <c r="I2870" i="4"/>
  <c r="H2870" i="4"/>
  <c r="I2869" i="4"/>
  <c r="H2869" i="4"/>
  <c r="I2868" i="4"/>
  <c r="H2868" i="4"/>
  <c r="I2867" i="4"/>
  <c r="H2867" i="4"/>
  <c r="I2866" i="4"/>
  <c r="H2866" i="4"/>
  <c r="I2865" i="4"/>
  <c r="H2865" i="4"/>
  <c r="I2864" i="4"/>
  <c r="H2864" i="4"/>
  <c r="I2863" i="4"/>
  <c r="H2863" i="4"/>
  <c r="I2862" i="4"/>
  <c r="H2862" i="4"/>
  <c r="I2861" i="4"/>
  <c r="H2861" i="4"/>
  <c r="I2860" i="4"/>
  <c r="H2860" i="4"/>
  <c r="I2859" i="4"/>
  <c r="H2859" i="4"/>
  <c r="I2858" i="4"/>
  <c r="H2858" i="4"/>
  <c r="I2857" i="4"/>
  <c r="H2857" i="4"/>
  <c r="I2856" i="4"/>
  <c r="H2856" i="4"/>
  <c r="I2855" i="4"/>
  <c r="H2855" i="4"/>
  <c r="I2854" i="4"/>
  <c r="H2854" i="4"/>
  <c r="I2853" i="4"/>
  <c r="H2853" i="4"/>
  <c r="I2852" i="4"/>
  <c r="H2852" i="4"/>
  <c r="I2851" i="4"/>
  <c r="H2851" i="4"/>
  <c r="I2850" i="4"/>
  <c r="H2850" i="4"/>
  <c r="I2849" i="4"/>
  <c r="H2849" i="4"/>
  <c r="I2848" i="4"/>
  <c r="H2848" i="4"/>
  <c r="I2847" i="4"/>
  <c r="H2847" i="4"/>
  <c r="I2846" i="4"/>
  <c r="H2846" i="4"/>
  <c r="I2845" i="4"/>
  <c r="H2845" i="4"/>
  <c r="I2844" i="4"/>
  <c r="H2844" i="4"/>
  <c r="I2843" i="4"/>
  <c r="H2843" i="4"/>
  <c r="I2842" i="4"/>
  <c r="H2842" i="4"/>
  <c r="I2841" i="4"/>
  <c r="H2841" i="4"/>
  <c r="I2840" i="4"/>
  <c r="H2840" i="4"/>
  <c r="I2839" i="4"/>
  <c r="H2839" i="4"/>
  <c r="I2838" i="4"/>
  <c r="H2838" i="4"/>
  <c r="I2837" i="4"/>
  <c r="H2837" i="4"/>
  <c r="I2836" i="4"/>
  <c r="H2836" i="4"/>
  <c r="I2835" i="4"/>
  <c r="H2835" i="4"/>
  <c r="I2834" i="4"/>
  <c r="H2834" i="4"/>
  <c r="I2833" i="4"/>
  <c r="H2833" i="4"/>
  <c r="I2832" i="4"/>
  <c r="H2832" i="4"/>
  <c r="I2831" i="4"/>
  <c r="H2831" i="4"/>
  <c r="I2830" i="4"/>
  <c r="H2830" i="4"/>
  <c r="I2829" i="4"/>
  <c r="H2829" i="4"/>
  <c r="I2828" i="4"/>
  <c r="H2828" i="4"/>
  <c r="I2827" i="4"/>
  <c r="H2827" i="4"/>
  <c r="I2826" i="4"/>
  <c r="H2826" i="4"/>
  <c r="I2825" i="4"/>
  <c r="H2825" i="4"/>
  <c r="I2824" i="4"/>
  <c r="H2824" i="4"/>
  <c r="I2823" i="4"/>
  <c r="H2823" i="4"/>
  <c r="I2822" i="4"/>
  <c r="H2822" i="4"/>
  <c r="I2821" i="4"/>
  <c r="H2821" i="4"/>
  <c r="I2820" i="4"/>
  <c r="H2820" i="4"/>
  <c r="I2819" i="4"/>
  <c r="H2819" i="4"/>
  <c r="I2818" i="4"/>
  <c r="H2818" i="4"/>
  <c r="I2817" i="4"/>
  <c r="H2817" i="4"/>
  <c r="I2816" i="4"/>
  <c r="H2816" i="4"/>
  <c r="I2815" i="4"/>
  <c r="H2815" i="4"/>
  <c r="I2814" i="4"/>
  <c r="H2814" i="4"/>
  <c r="I2813" i="4"/>
  <c r="H2813" i="4"/>
  <c r="I2812" i="4"/>
  <c r="H2812" i="4"/>
  <c r="I2811" i="4"/>
  <c r="H2811" i="4"/>
  <c r="I2810" i="4"/>
  <c r="H2810" i="4"/>
  <c r="I2809" i="4"/>
  <c r="H2809" i="4"/>
  <c r="I2808" i="4"/>
  <c r="H2808" i="4"/>
  <c r="I2807" i="4"/>
  <c r="H2807" i="4"/>
  <c r="I2806" i="4"/>
  <c r="H2806" i="4"/>
  <c r="I2805" i="4"/>
  <c r="H2805" i="4"/>
  <c r="I2804" i="4"/>
  <c r="H2804" i="4"/>
  <c r="I2803" i="4"/>
  <c r="H2803" i="4"/>
  <c r="I2802" i="4"/>
  <c r="H2802" i="4"/>
  <c r="I2801" i="4"/>
  <c r="H2801" i="4"/>
  <c r="I2800" i="4"/>
  <c r="H2800" i="4"/>
  <c r="I2799" i="4"/>
  <c r="H2799" i="4"/>
  <c r="I2798" i="4"/>
  <c r="H2798" i="4"/>
  <c r="I2797" i="4"/>
  <c r="H2797" i="4"/>
  <c r="I2796" i="4"/>
  <c r="H2796" i="4"/>
  <c r="I2795" i="4"/>
  <c r="H2795" i="4"/>
  <c r="I2794" i="4"/>
  <c r="H2794" i="4"/>
  <c r="I2793" i="4"/>
  <c r="H2793" i="4"/>
  <c r="I2792" i="4"/>
  <c r="H2792" i="4"/>
  <c r="I2791" i="4"/>
  <c r="H2791" i="4"/>
  <c r="I2790" i="4"/>
  <c r="H2790" i="4"/>
  <c r="I2789" i="4"/>
  <c r="H2789" i="4"/>
  <c r="I2788" i="4"/>
  <c r="H2788" i="4"/>
  <c r="I2787" i="4"/>
  <c r="H2787" i="4"/>
  <c r="I2786" i="4"/>
  <c r="H2786" i="4"/>
  <c r="I2785" i="4"/>
  <c r="H2785" i="4"/>
  <c r="I2784" i="4"/>
  <c r="H2784" i="4"/>
  <c r="I2783" i="4"/>
  <c r="H2783" i="4"/>
  <c r="I2782" i="4"/>
  <c r="H2782" i="4"/>
  <c r="I2781" i="4"/>
  <c r="H2781" i="4"/>
  <c r="I2780" i="4"/>
  <c r="H2780" i="4"/>
  <c r="I2779" i="4"/>
  <c r="H2779" i="4"/>
  <c r="I2778" i="4"/>
  <c r="H2778" i="4"/>
  <c r="I2777" i="4"/>
  <c r="H2777" i="4"/>
  <c r="I2776" i="4"/>
  <c r="H2776" i="4"/>
  <c r="I2775" i="4"/>
  <c r="H2775" i="4"/>
  <c r="I2774" i="4"/>
  <c r="H2774" i="4"/>
  <c r="I2773" i="4"/>
  <c r="H2773" i="4"/>
  <c r="I2772" i="4"/>
  <c r="H2772" i="4"/>
  <c r="I2771" i="4"/>
  <c r="H2771" i="4"/>
  <c r="I2770" i="4"/>
  <c r="H2770" i="4"/>
  <c r="I2769" i="4"/>
  <c r="H2769" i="4"/>
  <c r="I2768" i="4"/>
  <c r="H2768" i="4"/>
  <c r="I2767" i="4"/>
  <c r="H2767" i="4"/>
  <c r="I2766" i="4"/>
  <c r="H2766" i="4"/>
  <c r="I2765" i="4"/>
  <c r="H2765" i="4"/>
  <c r="I2764" i="4"/>
  <c r="H2764" i="4"/>
  <c r="I2763" i="4"/>
  <c r="H2763" i="4"/>
  <c r="I2762" i="4"/>
  <c r="H2762" i="4"/>
  <c r="I2761" i="4"/>
  <c r="H2761" i="4"/>
  <c r="I2760" i="4"/>
  <c r="H2760" i="4"/>
  <c r="I2759" i="4"/>
  <c r="H2759" i="4"/>
  <c r="I2758" i="4"/>
  <c r="H2758" i="4"/>
  <c r="I2757" i="4"/>
  <c r="H2757" i="4"/>
  <c r="I2756" i="4"/>
  <c r="H2756" i="4"/>
  <c r="I2755" i="4"/>
  <c r="H2755" i="4"/>
  <c r="I2754" i="4"/>
  <c r="H2754" i="4"/>
  <c r="I2753" i="4"/>
  <c r="H2753" i="4"/>
  <c r="I2752" i="4"/>
  <c r="H2752" i="4"/>
  <c r="I2751" i="4"/>
  <c r="H2751" i="4"/>
  <c r="I2750" i="4"/>
  <c r="H2750" i="4"/>
  <c r="I2749" i="4"/>
  <c r="H2749" i="4"/>
  <c r="I2748" i="4"/>
  <c r="H2748" i="4"/>
  <c r="I2747" i="4"/>
  <c r="H2747" i="4"/>
  <c r="I2746" i="4"/>
  <c r="H2746" i="4"/>
  <c r="I2745" i="4"/>
  <c r="H2745" i="4"/>
  <c r="I2744" i="4"/>
  <c r="H2744" i="4"/>
  <c r="I2743" i="4"/>
  <c r="H2743" i="4"/>
  <c r="I2742" i="4"/>
  <c r="H2742" i="4"/>
  <c r="I2741" i="4"/>
  <c r="H2741" i="4"/>
  <c r="I2740" i="4"/>
  <c r="H2740" i="4"/>
  <c r="I2739" i="4"/>
  <c r="H2739" i="4"/>
  <c r="I2738" i="4"/>
  <c r="H2738" i="4"/>
  <c r="I2737" i="4"/>
  <c r="H2737" i="4"/>
  <c r="I2736" i="4"/>
  <c r="H2736" i="4"/>
  <c r="I2735" i="4"/>
  <c r="H2735" i="4"/>
  <c r="I2734" i="4"/>
  <c r="H2734" i="4"/>
  <c r="I2733" i="4"/>
  <c r="H2733" i="4"/>
  <c r="I2732" i="4"/>
  <c r="H2732" i="4"/>
  <c r="I2731" i="4"/>
  <c r="H2731" i="4"/>
  <c r="I2730" i="4"/>
  <c r="H2730" i="4"/>
  <c r="I2729" i="4"/>
  <c r="H2729" i="4"/>
  <c r="I2728" i="4"/>
  <c r="H2728" i="4"/>
  <c r="I2727" i="4"/>
  <c r="H2727" i="4"/>
  <c r="I2726" i="4"/>
  <c r="H2726" i="4"/>
  <c r="I2725" i="4"/>
  <c r="H2725" i="4"/>
  <c r="I2724" i="4"/>
  <c r="H2724" i="4"/>
  <c r="I2723" i="4"/>
  <c r="H2723" i="4"/>
  <c r="I2722" i="4"/>
  <c r="H2722" i="4"/>
  <c r="I2721" i="4"/>
  <c r="H2721" i="4"/>
  <c r="I2720" i="4"/>
  <c r="H2720" i="4"/>
  <c r="I2719" i="4"/>
  <c r="H2719" i="4"/>
  <c r="I2718" i="4"/>
  <c r="H2718" i="4"/>
  <c r="I2717" i="4"/>
  <c r="H2717" i="4"/>
  <c r="I2716" i="4"/>
  <c r="H2716" i="4"/>
  <c r="I2715" i="4"/>
  <c r="H2715" i="4"/>
  <c r="I2714" i="4"/>
  <c r="H2714" i="4"/>
  <c r="I2713" i="4"/>
  <c r="H2713" i="4"/>
  <c r="I2712" i="4"/>
  <c r="H2712" i="4"/>
  <c r="I2711" i="4"/>
  <c r="H2711" i="4"/>
  <c r="I2710" i="4"/>
  <c r="H2710" i="4"/>
  <c r="I2709" i="4"/>
  <c r="H2709" i="4"/>
  <c r="I2708" i="4"/>
  <c r="H2708" i="4"/>
  <c r="I2707" i="4"/>
  <c r="H2707" i="4"/>
  <c r="I2706" i="4"/>
  <c r="H2706" i="4"/>
  <c r="I2705" i="4"/>
  <c r="H2705" i="4"/>
  <c r="I2704" i="4"/>
  <c r="H2704" i="4"/>
  <c r="I2703" i="4"/>
  <c r="H2703" i="4"/>
  <c r="I2702" i="4"/>
  <c r="H2702" i="4"/>
  <c r="I2701" i="4"/>
  <c r="H2701" i="4"/>
  <c r="I2700" i="4"/>
  <c r="H2700" i="4"/>
  <c r="I2699" i="4"/>
  <c r="H2699" i="4"/>
  <c r="I2698" i="4"/>
  <c r="H2698" i="4"/>
  <c r="I2697" i="4"/>
  <c r="H2697" i="4"/>
  <c r="I2696" i="4"/>
  <c r="H2696" i="4"/>
  <c r="I2695" i="4"/>
  <c r="H2695" i="4"/>
  <c r="I2694" i="4"/>
  <c r="H2694" i="4"/>
  <c r="I2693" i="4"/>
  <c r="H2693" i="4"/>
  <c r="I2692" i="4"/>
  <c r="H2692" i="4"/>
  <c r="I2691" i="4"/>
  <c r="H2691" i="4"/>
  <c r="I2690" i="4"/>
  <c r="H2690" i="4"/>
  <c r="I2689" i="4"/>
  <c r="H2689" i="4"/>
  <c r="I2688" i="4"/>
  <c r="H2688" i="4"/>
  <c r="I2687" i="4"/>
  <c r="H2687" i="4"/>
  <c r="I2686" i="4"/>
  <c r="H2686" i="4"/>
  <c r="I2685" i="4"/>
  <c r="H2685" i="4"/>
  <c r="I2684" i="4"/>
  <c r="H2684" i="4"/>
  <c r="I2683" i="4"/>
  <c r="H2683" i="4"/>
  <c r="I2682" i="4"/>
  <c r="H2682" i="4"/>
  <c r="I2681" i="4"/>
  <c r="H2681" i="4"/>
  <c r="I2680" i="4"/>
  <c r="H2680" i="4"/>
  <c r="I2679" i="4"/>
  <c r="H2679" i="4"/>
  <c r="I2678" i="4"/>
  <c r="H2678" i="4"/>
  <c r="I2677" i="4"/>
  <c r="H2677" i="4"/>
  <c r="I2676" i="4"/>
  <c r="H2676" i="4"/>
  <c r="I2675" i="4"/>
  <c r="H2675" i="4"/>
  <c r="I2674" i="4"/>
  <c r="H2674" i="4"/>
  <c r="I2673" i="4"/>
  <c r="H2673" i="4"/>
  <c r="I2672" i="4"/>
  <c r="H2672" i="4"/>
  <c r="I2671" i="4"/>
  <c r="H2671" i="4"/>
  <c r="I2670" i="4"/>
  <c r="H2670" i="4"/>
  <c r="I2669" i="4"/>
  <c r="H2669" i="4"/>
  <c r="I2668" i="4"/>
  <c r="H2668" i="4"/>
  <c r="I2667" i="4"/>
  <c r="H2667" i="4"/>
  <c r="I2666" i="4"/>
  <c r="H2666" i="4"/>
  <c r="I2665" i="4"/>
  <c r="H2665" i="4"/>
  <c r="I2664" i="4"/>
  <c r="H2664" i="4"/>
  <c r="I2663" i="4"/>
  <c r="H2663" i="4"/>
  <c r="I2662" i="4"/>
  <c r="H2662" i="4"/>
  <c r="I2661" i="4"/>
  <c r="H2661" i="4"/>
  <c r="I2660" i="4"/>
  <c r="H2660" i="4"/>
  <c r="I2659" i="4"/>
  <c r="H2659" i="4"/>
  <c r="I2658" i="4"/>
  <c r="H2658" i="4"/>
  <c r="I2657" i="4"/>
  <c r="H2657" i="4"/>
  <c r="I2656" i="4"/>
  <c r="H2656" i="4"/>
  <c r="I2655" i="4"/>
  <c r="H2655" i="4"/>
  <c r="I2654" i="4"/>
  <c r="H2654" i="4"/>
  <c r="I2653" i="4"/>
  <c r="H2653" i="4"/>
  <c r="I2652" i="4"/>
  <c r="H2652" i="4"/>
  <c r="I2651" i="4"/>
  <c r="H2651" i="4"/>
  <c r="I2650" i="4"/>
  <c r="H2650" i="4"/>
  <c r="I2649" i="4"/>
  <c r="H2649" i="4"/>
  <c r="I2648" i="4"/>
  <c r="H2648" i="4"/>
  <c r="I2647" i="4"/>
  <c r="H2647" i="4"/>
  <c r="I2646" i="4"/>
  <c r="H2646" i="4"/>
  <c r="I2645" i="4"/>
  <c r="H2645" i="4"/>
  <c r="I2644" i="4"/>
  <c r="H2644" i="4"/>
  <c r="I2643" i="4"/>
  <c r="H2643" i="4"/>
  <c r="I2642" i="4"/>
  <c r="H2642" i="4"/>
  <c r="I2641" i="4"/>
  <c r="H2641" i="4"/>
  <c r="I2640" i="4"/>
  <c r="H2640" i="4"/>
  <c r="I2639" i="4"/>
  <c r="H2639" i="4"/>
  <c r="I2638" i="4"/>
  <c r="H2638" i="4"/>
  <c r="I2637" i="4"/>
  <c r="H2637" i="4"/>
  <c r="I2636" i="4"/>
  <c r="H2636" i="4"/>
  <c r="I2635" i="4"/>
  <c r="H2635" i="4"/>
  <c r="I2634" i="4"/>
  <c r="H2634" i="4"/>
  <c r="I2633" i="4"/>
  <c r="H2633" i="4"/>
  <c r="I2632" i="4"/>
  <c r="H2632" i="4"/>
  <c r="I2631" i="4"/>
  <c r="H2631" i="4"/>
  <c r="I2630" i="4"/>
  <c r="H2630" i="4"/>
  <c r="I2629" i="4"/>
  <c r="H2629" i="4"/>
  <c r="I2628" i="4"/>
  <c r="H2628" i="4"/>
  <c r="I2627" i="4"/>
  <c r="H2627" i="4"/>
  <c r="I2626" i="4"/>
  <c r="H2626" i="4"/>
  <c r="I2625" i="4"/>
  <c r="H2625" i="4"/>
  <c r="I2624" i="4"/>
  <c r="H2624" i="4"/>
  <c r="I2623" i="4"/>
  <c r="H2623" i="4"/>
  <c r="I2622" i="4"/>
  <c r="H2622" i="4"/>
  <c r="I2621" i="4"/>
  <c r="H2621" i="4"/>
  <c r="I2620" i="4"/>
  <c r="H2620" i="4"/>
  <c r="I2619" i="4"/>
  <c r="H2619" i="4"/>
  <c r="I2618" i="4"/>
  <c r="H2618" i="4"/>
  <c r="I2617" i="4"/>
  <c r="H2617" i="4"/>
  <c r="I2616" i="4"/>
  <c r="H2616" i="4"/>
  <c r="I2615" i="4"/>
  <c r="H2615" i="4"/>
  <c r="I2614" i="4"/>
  <c r="H2614" i="4"/>
  <c r="I2613" i="4"/>
  <c r="H2613" i="4"/>
  <c r="I2612" i="4"/>
  <c r="H2612" i="4"/>
  <c r="I2611" i="4"/>
  <c r="H2611" i="4"/>
  <c r="I2610" i="4"/>
  <c r="H2610" i="4"/>
  <c r="I2609" i="4"/>
  <c r="H2609" i="4"/>
  <c r="I2608" i="4"/>
  <c r="H2608" i="4"/>
  <c r="I2607" i="4"/>
  <c r="H2607" i="4"/>
  <c r="I2606" i="4"/>
  <c r="H2606" i="4"/>
  <c r="I2605" i="4"/>
  <c r="H2605" i="4"/>
  <c r="I2604" i="4"/>
  <c r="H2604" i="4"/>
  <c r="I2603" i="4"/>
  <c r="H2603" i="4"/>
  <c r="I2602" i="4"/>
  <c r="H2602" i="4"/>
  <c r="I2601" i="4"/>
  <c r="H2601" i="4"/>
  <c r="I2600" i="4"/>
  <c r="H2600" i="4"/>
  <c r="I2599" i="4"/>
  <c r="H2599" i="4"/>
  <c r="I2598" i="4"/>
  <c r="H2598" i="4"/>
  <c r="I2597" i="4"/>
  <c r="H2597" i="4"/>
  <c r="I2596" i="4"/>
  <c r="H2596" i="4"/>
  <c r="I2595" i="4"/>
  <c r="H2595" i="4"/>
  <c r="I2594" i="4"/>
  <c r="H2594" i="4"/>
  <c r="I2593" i="4"/>
  <c r="H2593" i="4"/>
  <c r="I2592" i="4"/>
  <c r="H2592" i="4"/>
  <c r="I2591" i="4"/>
  <c r="H2591" i="4"/>
  <c r="I2590" i="4"/>
  <c r="H2590" i="4"/>
  <c r="I2589" i="4"/>
  <c r="H2589" i="4"/>
  <c r="I2588" i="4"/>
  <c r="H2588" i="4"/>
  <c r="I2587" i="4"/>
  <c r="H2587" i="4"/>
  <c r="I2586" i="4"/>
  <c r="H2586" i="4"/>
  <c r="I2585" i="4"/>
  <c r="H2585" i="4"/>
  <c r="I2584" i="4"/>
  <c r="H2584" i="4"/>
  <c r="I2583" i="4"/>
  <c r="H2583" i="4"/>
  <c r="I2582" i="4"/>
  <c r="H2582" i="4"/>
  <c r="I2581" i="4"/>
  <c r="H2581" i="4"/>
  <c r="I2580" i="4"/>
  <c r="H2580" i="4"/>
  <c r="I2579" i="4"/>
  <c r="H2579" i="4"/>
  <c r="I2578" i="4"/>
  <c r="H2578" i="4"/>
  <c r="I2577" i="4"/>
  <c r="H2577" i="4"/>
  <c r="I2576" i="4"/>
  <c r="H2576" i="4"/>
  <c r="I2575" i="4"/>
  <c r="H2575" i="4"/>
  <c r="I2574" i="4"/>
  <c r="H2574" i="4"/>
  <c r="I2573" i="4"/>
  <c r="H2573" i="4"/>
  <c r="I2572" i="4"/>
  <c r="H2572" i="4"/>
  <c r="I2571" i="4"/>
  <c r="H2571" i="4"/>
  <c r="I2570" i="4"/>
  <c r="H2570" i="4"/>
  <c r="I2569" i="4"/>
  <c r="H2569" i="4"/>
  <c r="I2568" i="4"/>
  <c r="H2568" i="4"/>
  <c r="I2567" i="4"/>
  <c r="H2567" i="4"/>
  <c r="I2566" i="4"/>
  <c r="H2566" i="4"/>
  <c r="I2565" i="4"/>
  <c r="H2565" i="4"/>
  <c r="I2564" i="4"/>
  <c r="H2564" i="4"/>
  <c r="I2563" i="4"/>
  <c r="H2563" i="4"/>
  <c r="I2562" i="4"/>
  <c r="H2562" i="4"/>
  <c r="I2561" i="4"/>
  <c r="H2561" i="4"/>
  <c r="I2560" i="4"/>
  <c r="H2560" i="4"/>
  <c r="I2559" i="4"/>
  <c r="H2559" i="4"/>
  <c r="I2558" i="4"/>
  <c r="H2558" i="4"/>
  <c r="I2557" i="4"/>
  <c r="H2557" i="4"/>
  <c r="I2556" i="4"/>
  <c r="H2556" i="4"/>
  <c r="I2555" i="4"/>
  <c r="H2555" i="4"/>
  <c r="I2554" i="4"/>
  <c r="H2554" i="4"/>
  <c r="I2553" i="4"/>
  <c r="H2553" i="4"/>
  <c r="I2552" i="4"/>
  <c r="H2552" i="4"/>
  <c r="I2551" i="4"/>
  <c r="H2551" i="4"/>
  <c r="I2550" i="4"/>
  <c r="H2550" i="4"/>
  <c r="I2549" i="4"/>
  <c r="H2549" i="4"/>
  <c r="I2548" i="4"/>
  <c r="H2548" i="4"/>
  <c r="I2547" i="4"/>
  <c r="H2547" i="4"/>
  <c r="I2546" i="4"/>
  <c r="H2546" i="4"/>
  <c r="I2545" i="4"/>
  <c r="H2545" i="4"/>
  <c r="I2544" i="4"/>
  <c r="H2544" i="4"/>
  <c r="I2543" i="4"/>
  <c r="H2543" i="4"/>
  <c r="I2542" i="4"/>
  <c r="H2542" i="4"/>
  <c r="I2541" i="4"/>
  <c r="H2541" i="4"/>
  <c r="I2540" i="4"/>
  <c r="H2540" i="4"/>
  <c r="I2539" i="4"/>
  <c r="H2539" i="4"/>
  <c r="I2538" i="4"/>
  <c r="H2538" i="4"/>
  <c r="I2537" i="4"/>
  <c r="H2537" i="4"/>
  <c r="I2536" i="4"/>
  <c r="H2536" i="4"/>
  <c r="I2535" i="4"/>
  <c r="H2535" i="4"/>
  <c r="I2534" i="4"/>
  <c r="H2534" i="4"/>
  <c r="I2533" i="4"/>
  <c r="H2533" i="4"/>
  <c r="I2532" i="4"/>
  <c r="H2532" i="4"/>
  <c r="I2531" i="4"/>
  <c r="H2531" i="4"/>
  <c r="I2530" i="4"/>
  <c r="H2530" i="4"/>
  <c r="I2529" i="4"/>
  <c r="H2529" i="4"/>
  <c r="I2528" i="4"/>
  <c r="H2528" i="4"/>
  <c r="I2527" i="4"/>
  <c r="H2527" i="4"/>
  <c r="I2526" i="4"/>
  <c r="H2526" i="4"/>
  <c r="I2525" i="4"/>
  <c r="H2525" i="4"/>
  <c r="I2524" i="4"/>
  <c r="H2524" i="4"/>
  <c r="I2523" i="4"/>
  <c r="H2523" i="4"/>
  <c r="I2522" i="4"/>
  <c r="H2522" i="4"/>
  <c r="I2521" i="4"/>
  <c r="H2521" i="4"/>
  <c r="I2520" i="4"/>
  <c r="H2520" i="4"/>
  <c r="I2519" i="4"/>
  <c r="H2519" i="4"/>
  <c r="I2518" i="4"/>
  <c r="H2518" i="4"/>
  <c r="I2517" i="4"/>
  <c r="H2517" i="4"/>
  <c r="I2516" i="4"/>
  <c r="H2516" i="4"/>
  <c r="I2515" i="4"/>
  <c r="H2515" i="4"/>
  <c r="I2514" i="4"/>
  <c r="H2514" i="4"/>
  <c r="I2513" i="4"/>
  <c r="H2513" i="4"/>
  <c r="I2512" i="4"/>
  <c r="H2512" i="4"/>
  <c r="I2511" i="4"/>
  <c r="H2511" i="4"/>
  <c r="I2510" i="4"/>
  <c r="H2510" i="4"/>
  <c r="I2509" i="4"/>
  <c r="H2509" i="4"/>
  <c r="I2508" i="4"/>
  <c r="H2508" i="4"/>
  <c r="I2507" i="4"/>
  <c r="H2507" i="4"/>
  <c r="I2506" i="4"/>
  <c r="H2506" i="4"/>
  <c r="I2505" i="4"/>
  <c r="H2505" i="4"/>
  <c r="I2504" i="4"/>
  <c r="H2504" i="4"/>
  <c r="I2503" i="4"/>
  <c r="H2503" i="4"/>
  <c r="I2502" i="4"/>
  <c r="H2502" i="4"/>
  <c r="I2501" i="4"/>
  <c r="H2501" i="4"/>
  <c r="I2500" i="4"/>
  <c r="H2500" i="4"/>
  <c r="I2499" i="4"/>
  <c r="H2499" i="4"/>
  <c r="I2498" i="4"/>
  <c r="H2498" i="4"/>
  <c r="I2497" i="4"/>
  <c r="H2497" i="4"/>
  <c r="I2496" i="4"/>
  <c r="H2496" i="4"/>
  <c r="I2495" i="4"/>
  <c r="H2495" i="4"/>
  <c r="I2494" i="4"/>
  <c r="H2494" i="4"/>
  <c r="I2493" i="4"/>
  <c r="H2493" i="4"/>
  <c r="I2492" i="4"/>
  <c r="H2492" i="4"/>
  <c r="I2491" i="4"/>
  <c r="H2491" i="4"/>
  <c r="I2490" i="4"/>
  <c r="H2490" i="4"/>
  <c r="I2489" i="4"/>
  <c r="H2489" i="4"/>
  <c r="I2488" i="4"/>
  <c r="H2488" i="4"/>
  <c r="I2487" i="4"/>
  <c r="H2487" i="4"/>
  <c r="I2486" i="4"/>
  <c r="H2486" i="4"/>
  <c r="I2485" i="4"/>
  <c r="H2485" i="4"/>
  <c r="I2484" i="4"/>
  <c r="H2484" i="4"/>
  <c r="I2483" i="4"/>
  <c r="H2483" i="4"/>
  <c r="I2482" i="4"/>
  <c r="H2482" i="4"/>
  <c r="I2481" i="4"/>
  <c r="H2481" i="4"/>
  <c r="I2480" i="4"/>
  <c r="H2480" i="4"/>
  <c r="I2479" i="4"/>
  <c r="H2479" i="4"/>
  <c r="I2478" i="4"/>
  <c r="H2478" i="4"/>
  <c r="I2477" i="4"/>
  <c r="H2477" i="4"/>
  <c r="I2476" i="4"/>
  <c r="H2476" i="4"/>
  <c r="I2475" i="4"/>
  <c r="H2475" i="4"/>
  <c r="I2474" i="4"/>
  <c r="H2474" i="4"/>
  <c r="I2473" i="4"/>
  <c r="H2473" i="4"/>
  <c r="I2472" i="4"/>
  <c r="H2472" i="4"/>
  <c r="I2471" i="4"/>
  <c r="H2471" i="4"/>
  <c r="I2470" i="4"/>
  <c r="H2470" i="4"/>
  <c r="I2469" i="4"/>
  <c r="H2469" i="4"/>
  <c r="I2468" i="4"/>
  <c r="H2468" i="4"/>
  <c r="I2467" i="4"/>
  <c r="H2467" i="4"/>
  <c r="I2466" i="4"/>
  <c r="H2466" i="4"/>
  <c r="I2465" i="4"/>
  <c r="H2465" i="4"/>
  <c r="I2464" i="4"/>
  <c r="H2464" i="4"/>
  <c r="I2463" i="4"/>
  <c r="H2463" i="4"/>
  <c r="I2462" i="4"/>
  <c r="H2462" i="4"/>
  <c r="D2462" i="4"/>
  <c r="C2462" i="4"/>
  <c r="I2461" i="4"/>
  <c r="H2461" i="4"/>
  <c r="E2461" i="4"/>
  <c r="I2460" i="4"/>
  <c r="H2460" i="4"/>
  <c r="E2460" i="4"/>
  <c r="I2459" i="4"/>
  <c r="H2459" i="4"/>
  <c r="E2459" i="4"/>
  <c r="I2458" i="4"/>
  <c r="H2458" i="4"/>
  <c r="E2458" i="4"/>
  <c r="I2457" i="4"/>
  <c r="H2457" i="4"/>
  <c r="E2457" i="4"/>
  <c r="I2456" i="4"/>
  <c r="H2456" i="4"/>
  <c r="E2456" i="4"/>
  <c r="I2455" i="4"/>
  <c r="H2455" i="4"/>
  <c r="E2455" i="4"/>
  <c r="I2454" i="4"/>
  <c r="H2454" i="4"/>
  <c r="E2454" i="4"/>
  <c r="I2453" i="4"/>
  <c r="H2453" i="4"/>
  <c r="E2453" i="4"/>
  <c r="I2452" i="4"/>
  <c r="H2452" i="4"/>
  <c r="E2452" i="4"/>
  <c r="I2451" i="4"/>
  <c r="H2451" i="4"/>
  <c r="E2451" i="4"/>
  <c r="I2450" i="4"/>
  <c r="H2450" i="4"/>
  <c r="E2450" i="4"/>
  <c r="I2449" i="4"/>
  <c r="H2449" i="4"/>
  <c r="E2449" i="4"/>
  <c r="I2448" i="4"/>
  <c r="H2448" i="4"/>
  <c r="E2448" i="4"/>
  <c r="I2447" i="4"/>
  <c r="H2447" i="4"/>
  <c r="E2447" i="4"/>
  <c r="I2446" i="4"/>
  <c r="H2446" i="4"/>
  <c r="E2446" i="4"/>
  <c r="I2445" i="4"/>
  <c r="H2445" i="4"/>
  <c r="E2445" i="4"/>
  <c r="I2444" i="4"/>
  <c r="H2444" i="4"/>
  <c r="E2444" i="4"/>
  <c r="I2443" i="4"/>
  <c r="H2443" i="4"/>
  <c r="E2443" i="4"/>
  <c r="I2442" i="4"/>
  <c r="H2442" i="4"/>
  <c r="E2442" i="4"/>
  <c r="I2441" i="4"/>
  <c r="H2441" i="4"/>
  <c r="E2441" i="4"/>
  <c r="I2440" i="4"/>
  <c r="H2440" i="4"/>
  <c r="E2440" i="4"/>
  <c r="I2439" i="4"/>
  <c r="H2439" i="4"/>
  <c r="E2439" i="4"/>
  <c r="I2438" i="4"/>
  <c r="H2438" i="4"/>
  <c r="E2438" i="4"/>
  <c r="I2437" i="4"/>
  <c r="H2437" i="4"/>
  <c r="E2437" i="4"/>
  <c r="I2436" i="4"/>
  <c r="H2436" i="4"/>
  <c r="E2436" i="4"/>
  <c r="I2435" i="4"/>
  <c r="H2435" i="4"/>
  <c r="E2435" i="4"/>
  <c r="I2434" i="4"/>
  <c r="H2434" i="4"/>
  <c r="E2434" i="4"/>
  <c r="I2433" i="4"/>
  <c r="H2433" i="4"/>
  <c r="E2433" i="4"/>
  <c r="I2432" i="4"/>
  <c r="H2432" i="4"/>
  <c r="E2432" i="4"/>
  <c r="I2431" i="4"/>
  <c r="H2431" i="4"/>
  <c r="E2431" i="4"/>
  <c r="I2430" i="4"/>
  <c r="H2430" i="4"/>
  <c r="E2430" i="4"/>
  <c r="I2429" i="4"/>
  <c r="H2429" i="4"/>
  <c r="E2429" i="4"/>
  <c r="I2428" i="4"/>
  <c r="H2428" i="4"/>
  <c r="E2428" i="4"/>
  <c r="I2427" i="4"/>
  <c r="H2427" i="4"/>
  <c r="E2427" i="4"/>
  <c r="I2426" i="4"/>
  <c r="H2426" i="4"/>
  <c r="E2426" i="4"/>
  <c r="I2425" i="4"/>
  <c r="H2425" i="4"/>
  <c r="E2425" i="4"/>
  <c r="I2424" i="4"/>
  <c r="H2424" i="4"/>
  <c r="E2424" i="4"/>
  <c r="I2423" i="4"/>
  <c r="H2423" i="4"/>
  <c r="E2423" i="4"/>
  <c r="I2422" i="4"/>
  <c r="H2422" i="4"/>
  <c r="E2422" i="4"/>
  <c r="I2421" i="4"/>
  <c r="H2421" i="4"/>
  <c r="E2421" i="4"/>
  <c r="I2420" i="4"/>
  <c r="H2420" i="4"/>
  <c r="E2420" i="4"/>
  <c r="I2419" i="4"/>
  <c r="H2419" i="4"/>
  <c r="E2419" i="4"/>
  <c r="I2418" i="4"/>
  <c r="H2418" i="4"/>
  <c r="E2418" i="4"/>
  <c r="I2417" i="4"/>
  <c r="H2417" i="4"/>
  <c r="E2417" i="4"/>
  <c r="I2416" i="4"/>
  <c r="H2416" i="4"/>
  <c r="E2416" i="4"/>
  <c r="I2415" i="4"/>
  <c r="H2415" i="4"/>
  <c r="E2415" i="4"/>
  <c r="I2414" i="4"/>
  <c r="H2414" i="4"/>
  <c r="E2414" i="4"/>
  <c r="I2413" i="4"/>
  <c r="H2413" i="4"/>
  <c r="E2413" i="4"/>
  <c r="I2412" i="4"/>
  <c r="H2412" i="4"/>
  <c r="E2412" i="4"/>
  <c r="I2411" i="4"/>
  <c r="H2411" i="4"/>
  <c r="E2411" i="4"/>
  <c r="I2410" i="4"/>
  <c r="H2410" i="4"/>
  <c r="E2410" i="4"/>
  <c r="I2409" i="4"/>
  <c r="H2409" i="4"/>
  <c r="E2409" i="4"/>
  <c r="I2408" i="4"/>
  <c r="H2408" i="4"/>
  <c r="E2408" i="4"/>
  <c r="I2407" i="4"/>
  <c r="H2407" i="4"/>
  <c r="E2407" i="4"/>
  <c r="I2406" i="4"/>
  <c r="H2406" i="4"/>
  <c r="E2406" i="4"/>
  <c r="I2405" i="4"/>
  <c r="H2405" i="4"/>
  <c r="E2405" i="4"/>
  <c r="I2404" i="4"/>
  <c r="H2404" i="4"/>
  <c r="E2404" i="4"/>
  <c r="I2403" i="4"/>
  <c r="H2403" i="4"/>
  <c r="E2403" i="4"/>
  <c r="I2402" i="4"/>
  <c r="H2402" i="4"/>
  <c r="E2402" i="4"/>
  <c r="I2401" i="4"/>
  <c r="H2401" i="4"/>
  <c r="E2401" i="4"/>
  <c r="I2400" i="4"/>
  <c r="H2400" i="4"/>
  <c r="E2400" i="4"/>
  <c r="I2399" i="4"/>
  <c r="H2399" i="4"/>
  <c r="E2399" i="4"/>
  <c r="I2398" i="4"/>
  <c r="H2398" i="4"/>
  <c r="E2398" i="4"/>
  <c r="I2397" i="4"/>
  <c r="H2397" i="4"/>
  <c r="E2397" i="4"/>
  <c r="I2396" i="4"/>
  <c r="H2396" i="4"/>
  <c r="E2396" i="4"/>
  <c r="I2395" i="4"/>
  <c r="H2395" i="4"/>
  <c r="E2395" i="4"/>
  <c r="I2394" i="4"/>
  <c r="H2394" i="4"/>
  <c r="E2394" i="4"/>
  <c r="I2393" i="4"/>
  <c r="H2393" i="4"/>
  <c r="E2393" i="4"/>
  <c r="I2392" i="4"/>
  <c r="H2392" i="4"/>
  <c r="E2392" i="4"/>
  <c r="I2391" i="4"/>
  <c r="H2391" i="4"/>
  <c r="E2391" i="4"/>
  <c r="I2390" i="4"/>
  <c r="H2390" i="4"/>
  <c r="E2390" i="4"/>
  <c r="I2389" i="4"/>
  <c r="H2389" i="4"/>
  <c r="E2389" i="4"/>
  <c r="I2388" i="4"/>
  <c r="H2388" i="4"/>
  <c r="E2388" i="4"/>
  <c r="I2387" i="4"/>
  <c r="H2387" i="4"/>
  <c r="E2387" i="4"/>
  <c r="I2386" i="4"/>
  <c r="H2386" i="4"/>
  <c r="E2386" i="4"/>
  <c r="I2385" i="4"/>
  <c r="H2385" i="4"/>
  <c r="E2385" i="4"/>
  <c r="I2384" i="4"/>
  <c r="H2384" i="4"/>
  <c r="E2384" i="4"/>
  <c r="I2383" i="4"/>
  <c r="H2383" i="4"/>
  <c r="E2383" i="4"/>
  <c r="I2382" i="4"/>
  <c r="H2382" i="4"/>
  <c r="E2382" i="4"/>
  <c r="I2381" i="4"/>
  <c r="H2381" i="4"/>
  <c r="E2381" i="4"/>
  <c r="I2380" i="4"/>
  <c r="H2380" i="4"/>
  <c r="E2380" i="4"/>
  <c r="I2379" i="4"/>
  <c r="H2379" i="4"/>
  <c r="E2379" i="4"/>
  <c r="I2378" i="4"/>
  <c r="H2378" i="4"/>
  <c r="E2378" i="4"/>
  <c r="I2377" i="4"/>
  <c r="H2377" i="4"/>
  <c r="E2377" i="4"/>
  <c r="I2376" i="4"/>
  <c r="H2376" i="4"/>
  <c r="E2376" i="4"/>
  <c r="I2375" i="4"/>
  <c r="H2375" i="4"/>
  <c r="E2375" i="4"/>
  <c r="I2374" i="4"/>
  <c r="H2374" i="4"/>
  <c r="E2374" i="4"/>
  <c r="I2373" i="4"/>
  <c r="H2373" i="4"/>
  <c r="E2373" i="4"/>
  <c r="I2372" i="4"/>
  <c r="H2372" i="4"/>
  <c r="E2372" i="4"/>
  <c r="I2371" i="4"/>
  <c r="H2371" i="4"/>
  <c r="E2371" i="4"/>
  <c r="I2370" i="4"/>
  <c r="H2370" i="4"/>
  <c r="E2370" i="4"/>
  <c r="I2369" i="4"/>
  <c r="H2369" i="4"/>
  <c r="E2369" i="4"/>
  <c r="I2368" i="4"/>
  <c r="H2368" i="4"/>
  <c r="E2368" i="4"/>
  <c r="I2367" i="4"/>
  <c r="H2367" i="4"/>
  <c r="E2367" i="4"/>
  <c r="I2366" i="4"/>
  <c r="H2366" i="4"/>
  <c r="E2366" i="4"/>
  <c r="I2365" i="4"/>
  <c r="H2365" i="4"/>
  <c r="E2365" i="4"/>
  <c r="I2364" i="4"/>
  <c r="H2364" i="4"/>
  <c r="E2364" i="4"/>
  <c r="I2363" i="4"/>
  <c r="H2363" i="4"/>
  <c r="E2363" i="4"/>
  <c r="I2362" i="4"/>
  <c r="H2362" i="4"/>
  <c r="E2362" i="4"/>
  <c r="I2361" i="4"/>
  <c r="H2361" i="4"/>
  <c r="E2361" i="4"/>
  <c r="I2360" i="4"/>
  <c r="H2360" i="4"/>
  <c r="E2360" i="4"/>
  <c r="I2359" i="4"/>
  <c r="H2359" i="4"/>
  <c r="E2359" i="4"/>
  <c r="I2358" i="4"/>
  <c r="H2358" i="4"/>
  <c r="E2358" i="4"/>
  <c r="I2357" i="4"/>
  <c r="H2357" i="4"/>
  <c r="E2357" i="4"/>
  <c r="I2356" i="4"/>
  <c r="H2356" i="4"/>
  <c r="E2356" i="4"/>
  <c r="I2355" i="4"/>
  <c r="H2355" i="4"/>
  <c r="E2355" i="4"/>
  <c r="I2354" i="4"/>
  <c r="H2354" i="4"/>
  <c r="E2354" i="4"/>
  <c r="I2353" i="4"/>
  <c r="H2353" i="4"/>
  <c r="E2353" i="4"/>
  <c r="I2352" i="4"/>
  <c r="H2352" i="4"/>
  <c r="E2352" i="4"/>
  <c r="I2351" i="4"/>
  <c r="H2351" i="4"/>
  <c r="E2351" i="4"/>
  <c r="I2350" i="4"/>
  <c r="H2350" i="4"/>
  <c r="E2350" i="4"/>
  <c r="I2349" i="4"/>
  <c r="H2349" i="4"/>
  <c r="E2349" i="4"/>
  <c r="I2348" i="4"/>
  <c r="H2348" i="4"/>
  <c r="E2348" i="4"/>
  <c r="I2347" i="4"/>
  <c r="H2347" i="4"/>
  <c r="E2347" i="4"/>
  <c r="I2346" i="4"/>
  <c r="H2346" i="4"/>
  <c r="E2346" i="4"/>
  <c r="I2345" i="4"/>
  <c r="H2345" i="4"/>
  <c r="E2345" i="4"/>
  <c r="I2344" i="4"/>
  <c r="H2344" i="4"/>
  <c r="E2344" i="4"/>
  <c r="I2343" i="4"/>
  <c r="H2343" i="4"/>
  <c r="E2343" i="4"/>
  <c r="I2342" i="4"/>
  <c r="H2342" i="4"/>
  <c r="E2342" i="4"/>
  <c r="I2341" i="4"/>
  <c r="H2341" i="4"/>
  <c r="E2341" i="4"/>
  <c r="I2340" i="4"/>
  <c r="H2340" i="4"/>
  <c r="E2340" i="4"/>
  <c r="I2339" i="4"/>
  <c r="H2339" i="4"/>
  <c r="E2339" i="4"/>
  <c r="I2338" i="4"/>
  <c r="H2338" i="4"/>
  <c r="E2338" i="4"/>
  <c r="I2337" i="4"/>
  <c r="H2337" i="4"/>
  <c r="E2337" i="4"/>
  <c r="I2336" i="4"/>
  <c r="H2336" i="4"/>
  <c r="E2336" i="4"/>
  <c r="I2335" i="4"/>
  <c r="H2335" i="4"/>
  <c r="E2335" i="4"/>
  <c r="I2334" i="4"/>
  <c r="H2334" i="4"/>
  <c r="E2334" i="4"/>
  <c r="I2333" i="4"/>
  <c r="H2333" i="4"/>
  <c r="E2333" i="4"/>
  <c r="I2332" i="4"/>
  <c r="H2332" i="4"/>
  <c r="E2332" i="4"/>
  <c r="I2331" i="4"/>
  <c r="H2331" i="4"/>
  <c r="E2331" i="4"/>
  <c r="I2330" i="4"/>
  <c r="H2330" i="4"/>
  <c r="E2330" i="4"/>
  <c r="I2329" i="4"/>
  <c r="H2329" i="4"/>
  <c r="E2329" i="4"/>
  <c r="I2328" i="4"/>
  <c r="H2328" i="4"/>
  <c r="E2328" i="4"/>
  <c r="I2327" i="4"/>
  <c r="H2327" i="4"/>
  <c r="E2327" i="4"/>
  <c r="I2326" i="4"/>
  <c r="H2326" i="4"/>
  <c r="E2326" i="4"/>
  <c r="I2325" i="4"/>
  <c r="H2325" i="4"/>
  <c r="E2325" i="4"/>
  <c r="I2324" i="4"/>
  <c r="H2324" i="4"/>
  <c r="E2324" i="4"/>
  <c r="I2323" i="4"/>
  <c r="H2323" i="4"/>
  <c r="E2323" i="4"/>
  <c r="I2322" i="4"/>
  <c r="H2322" i="4"/>
  <c r="E2322" i="4"/>
  <c r="I2321" i="4"/>
  <c r="H2321" i="4"/>
  <c r="E2321" i="4"/>
  <c r="I2320" i="4"/>
  <c r="H2320" i="4"/>
  <c r="E2320" i="4"/>
  <c r="I2319" i="4"/>
  <c r="H2319" i="4"/>
  <c r="E2319" i="4"/>
  <c r="I2318" i="4"/>
  <c r="H2318" i="4"/>
  <c r="E2318" i="4"/>
  <c r="I2317" i="4"/>
  <c r="H2317" i="4"/>
  <c r="E2317" i="4"/>
  <c r="I2316" i="4"/>
  <c r="H2316" i="4"/>
  <c r="E2316" i="4"/>
  <c r="I2315" i="4"/>
  <c r="H2315" i="4"/>
  <c r="E2315" i="4"/>
  <c r="I2314" i="4"/>
  <c r="H2314" i="4"/>
  <c r="E2314" i="4"/>
  <c r="I2313" i="4"/>
  <c r="H2313" i="4"/>
  <c r="E2313" i="4"/>
  <c r="I2312" i="4"/>
  <c r="H2312" i="4"/>
  <c r="E2312" i="4"/>
  <c r="I2311" i="4"/>
  <c r="H2311" i="4"/>
  <c r="E2311" i="4"/>
  <c r="I2310" i="4"/>
  <c r="H2310" i="4"/>
  <c r="E2310" i="4"/>
  <c r="I2309" i="4"/>
  <c r="H2309" i="4"/>
  <c r="E2309" i="4"/>
  <c r="I2308" i="4"/>
  <c r="H2308" i="4"/>
  <c r="E2308" i="4"/>
  <c r="I2307" i="4"/>
  <c r="H2307" i="4"/>
  <c r="E2307" i="4"/>
  <c r="I2306" i="4"/>
  <c r="H2306" i="4"/>
  <c r="E2306" i="4"/>
  <c r="I2305" i="4"/>
  <c r="H2305" i="4"/>
  <c r="E2305" i="4"/>
  <c r="I2304" i="4"/>
  <c r="H2304" i="4"/>
  <c r="E2304" i="4"/>
  <c r="I2303" i="4"/>
  <c r="H2303" i="4"/>
  <c r="E2303" i="4"/>
  <c r="I2302" i="4"/>
  <c r="H2302" i="4"/>
  <c r="E2302" i="4"/>
  <c r="I2301" i="4"/>
  <c r="H2301" i="4"/>
  <c r="E2301" i="4"/>
  <c r="I2300" i="4"/>
  <c r="H2300" i="4"/>
  <c r="E2300" i="4"/>
  <c r="I2299" i="4"/>
  <c r="H2299" i="4"/>
  <c r="E2299" i="4"/>
  <c r="I2298" i="4"/>
  <c r="H2298" i="4"/>
  <c r="E2298" i="4"/>
  <c r="I2297" i="4"/>
  <c r="H2297" i="4"/>
  <c r="E2297" i="4"/>
  <c r="I2296" i="4"/>
  <c r="H2296" i="4"/>
  <c r="E2296" i="4"/>
  <c r="I2295" i="4"/>
  <c r="H2295" i="4"/>
  <c r="E2295" i="4"/>
  <c r="I2294" i="4"/>
  <c r="H2294" i="4"/>
  <c r="E2294" i="4"/>
  <c r="I2293" i="4"/>
  <c r="H2293" i="4"/>
  <c r="E2293" i="4"/>
  <c r="I2292" i="4"/>
  <c r="H2292" i="4"/>
  <c r="E2292" i="4"/>
  <c r="I2291" i="4"/>
  <c r="H2291" i="4"/>
  <c r="E2291" i="4"/>
  <c r="I2290" i="4"/>
  <c r="H2290" i="4"/>
  <c r="E2290" i="4"/>
  <c r="I2289" i="4"/>
  <c r="H2289" i="4"/>
  <c r="E2289" i="4"/>
  <c r="I2288" i="4"/>
  <c r="H2288" i="4"/>
  <c r="E2288" i="4"/>
  <c r="I2287" i="4"/>
  <c r="H2287" i="4"/>
  <c r="E2287" i="4"/>
  <c r="I2286" i="4"/>
  <c r="H2286" i="4"/>
  <c r="E2286" i="4"/>
  <c r="I2285" i="4"/>
  <c r="H2285" i="4"/>
  <c r="E2285" i="4"/>
  <c r="I2284" i="4"/>
  <c r="H2284" i="4"/>
  <c r="E2284" i="4"/>
  <c r="I2283" i="4"/>
  <c r="H2283" i="4"/>
  <c r="E2283" i="4"/>
  <c r="I2282" i="4"/>
  <c r="H2282" i="4"/>
  <c r="E2282" i="4"/>
  <c r="I2281" i="4"/>
  <c r="H2281" i="4"/>
  <c r="E2281" i="4"/>
  <c r="I2280" i="4"/>
  <c r="H2280" i="4"/>
  <c r="E2280" i="4"/>
  <c r="I2279" i="4"/>
  <c r="H2279" i="4"/>
  <c r="E2279" i="4"/>
  <c r="I2278" i="4"/>
  <c r="H2278" i="4"/>
  <c r="E2278" i="4"/>
  <c r="I2277" i="4"/>
  <c r="H2277" i="4"/>
  <c r="E2277" i="4"/>
  <c r="I2276" i="4"/>
  <c r="H2276" i="4"/>
  <c r="E2276" i="4"/>
  <c r="I2275" i="4"/>
  <c r="H2275" i="4"/>
  <c r="E2275" i="4"/>
  <c r="I2274" i="4"/>
  <c r="H2274" i="4"/>
  <c r="E2274" i="4"/>
  <c r="I2273" i="4"/>
  <c r="H2273" i="4"/>
  <c r="E2273" i="4"/>
  <c r="I2272" i="4"/>
  <c r="H2272" i="4"/>
  <c r="E2272" i="4"/>
  <c r="I2271" i="4"/>
  <c r="H2271" i="4"/>
  <c r="E2271" i="4"/>
  <c r="I2270" i="4"/>
  <c r="H2270" i="4"/>
  <c r="E2270" i="4"/>
  <c r="I2269" i="4"/>
  <c r="H2269" i="4"/>
  <c r="E2269" i="4"/>
  <c r="I2268" i="4"/>
  <c r="H2268" i="4"/>
  <c r="E2268" i="4"/>
  <c r="I2267" i="4"/>
  <c r="H2267" i="4"/>
  <c r="E2267" i="4"/>
  <c r="I2266" i="4"/>
  <c r="H2266" i="4"/>
  <c r="E2266" i="4"/>
  <c r="I2265" i="4"/>
  <c r="H2265" i="4"/>
  <c r="E2265" i="4"/>
  <c r="I2264" i="4"/>
  <c r="H2264" i="4"/>
  <c r="E2264" i="4"/>
  <c r="I2263" i="4"/>
  <c r="H2263" i="4"/>
  <c r="E2263" i="4"/>
  <c r="I2262" i="4"/>
  <c r="H2262" i="4"/>
  <c r="E2262" i="4"/>
  <c r="I2261" i="4"/>
  <c r="H2261" i="4"/>
  <c r="E2261" i="4"/>
  <c r="I2260" i="4"/>
  <c r="H2260" i="4"/>
  <c r="E2260" i="4"/>
  <c r="I2259" i="4"/>
  <c r="H2259" i="4"/>
  <c r="E2259" i="4"/>
  <c r="I2258" i="4"/>
  <c r="H2258" i="4"/>
  <c r="E2258" i="4"/>
  <c r="I2257" i="4"/>
  <c r="H2257" i="4"/>
  <c r="E2257" i="4"/>
  <c r="I2256" i="4"/>
  <c r="H2256" i="4"/>
  <c r="E2256" i="4"/>
  <c r="I2255" i="4"/>
  <c r="H2255" i="4"/>
  <c r="E2255" i="4"/>
  <c r="I2254" i="4"/>
  <c r="H2254" i="4"/>
  <c r="E2254" i="4"/>
  <c r="I2253" i="4"/>
  <c r="H2253" i="4"/>
  <c r="E2253" i="4"/>
  <c r="I2252" i="4"/>
  <c r="H2252" i="4"/>
  <c r="E2252" i="4"/>
  <c r="I2251" i="4"/>
  <c r="H2251" i="4"/>
  <c r="E2251" i="4"/>
  <c r="I2250" i="4"/>
  <c r="H2250" i="4"/>
  <c r="E2250" i="4"/>
  <c r="I2249" i="4"/>
  <c r="H2249" i="4"/>
  <c r="E2249" i="4"/>
  <c r="I2248" i="4"/>
  <c r="H2248" i="4"/>
  <c r="E2248" i="4"/>
  <c r="I2247" i="4"/>
  <c r="H2247" i="4"/>
  <c r="E2247" i="4"/>
  <c r="I2246" i="4"/>
  <c r="H2246" i="4"/>
  <c r="E2246" i="4"/>
  <c r="I2245" i="4"/>
  <c r="H2245" i="4"/>
  <c r="E2245" i="4"/>
  <c r="I2244" i="4"/>
  <c r="H2244" i="4"/>
  <c r="E2244" i="4"/>
  <c r="I2243" i="4"/>
  <c r="H2243" i="4"/>
  <c r="E2243" i="4"/>
  <c r="I2242" i="4"/>
  <c r="H2242" i="4"/>
  <c r="E2242" i="4"/>
  <c r="I2241" i="4"/>
  <c r="H2241" i="4"/>
  <c r="E2241" i="4"/>
  <c r="I2240" i="4"/>
  <c r="H2240" i="4"/>
  <c r="E2240" i="4"/>
  <c r="I2239" i="4"/>
  <c r="H2239" i="4"/>
  <c r="E2239" i="4"/>
  <c r="I2238" i="4"/>
  <c r="H2238" i="4"/>
  <c r="E2238" i="4"/>
  <c r="I2237" i="4"/>
  <c r="H2237" i="4"/>
  <c r="E2237" i="4"/>
  <c r="I2236" i="4"/>
  <c r="H2236" i="4"/>
  <c r="E2236" i="4"/>
  <c r="I2235" i="4"/>
  <c r="H2235" i="4"/>
  <c r="E2235" i="4"/>
  <c r="I2234" i="4"/>
  <c r="H2234" i="4"/>
  <c r="E2234" i="4"/>
  <c r="I2233" i="4"/>
  <c r="H2233" i="4"/>
  <c r="E2233" i="4"/>
  <c r="I2232" i="4"/>
  <c r="H2232" i="4"/>
  <c r="E2232" i="4"/>
  <c r="I2231" i="4"/>
  <c r="H2231" i="4"/>
  <c r="E2231" i="4"/>
  <c r="I2230" i="4"/>
  <c r="H2230" i="4"/>
  <c r="E2230" i="4"/>
  <c r="I2229" i="4"/>
  <c r="H2229" i="4"/>
  <c r="E2229" i="4"/>
  <c r="I2228" i="4"/>
  <c r="H2228" i="4"/>
  <c r="E2228" i="4"/>
  <c r="I2227" i="4"/>
  <c r="H2227" i="4"/>
  <c r="E2227" i="4"/>
  <c r="I2226" i="4"/>
  <c r="H2226" i="4"/>
  <c r="E2226" i="4"/>
  <c r="I2225" i="4"/>
  <c r="H2225" i="4"/>
  <c r="E2225" i="4"/>
  <c r="I2224" i="4"/>
  <c r="H2224" i="4"/>
  <c r="E2224" i="4"/>
  <c r="I2223" i="4"/>
  <c r="H2223" i="4"/>
  <c r="E2223" i="4"/>
  <c r="I2222" i="4"/>
  <c r="H2222" i="4"/>
  <c r="E2222" i="4"/>
  <c r="I2221" i="4"/>
  <c r="H2221" i="4"/>
  <c r="E2221" i="4"/>
  <c r="I2220" i="4"/>
  <c r="H2220" i="4"/>
  <c r="E2220" i="4"/>
  <c r="I2219" i="4"/>
  <c r="H2219" i="4"/>
  <c r="E2219" i="4"/>
  <c r="I2218" i="4"/>
  <c r="H2218" i="4"/>
  <c r="E2218" i="4"/>
  <c r="I2217" i="4"/>
  <c r="H2217" i="4"/>
  <c r="E2217" i="4"/>
  <c r="I2216" i="4"/>
  <c r="H2216" i="4"/>
  <c r="E2216" i="4"/>
  <c r="I2215" i="4"/>
  <c r="H2215" i="4"/>
  <c r="E2215" i="4"/>
  <c r="I2214" i="4"/>
  <c r="H2214" i="4"/>
  <c r="E2214" i="4"/>
  <c r="I2213" i="4"/>
  <c r="H2213" i="4"/>
  <c r="E2213" i="4"/>
  <c r="I2212" i="4"/>
  <c r="H2212" i="4"/>
  <c r="E2212" i="4"/>
  <c r="I2211" i="4"/>
  <c r="H2211" i="4"/>
  <c r="E2211" i="4"/>
  <c r="I2210" i="4"/>
  <c r="H2210" i="4"/>
  <c r="E2210" i="4"/>
  <c r="I2209" i="4"/>
  <c r="H2209" i="4"/>
  <c r="E2209" i="4"/>
  <c r="I2208" i="4"/>
  <c r="H2208" i="4"/>
  <c r="E2208" i="4"/>
  <c r="I2207" i="4"/>
  <c r="H2207" i="4"/>
  <c r="E2207" i="4"/>
  <c r="I2206" i="4"/>
  <c r="H2206" i="4"/>
  <c r="E2206" i="4"/>
  <c r="I2205" i="4"/>
  <c r="H2205" i="4"/>
  <c r="E2205" i="4"/>
  <c r="I2204" i="4"/>
  <c r="H2204" i="4"/>
  <c r="E2204" i="4"/>
  <c r="I2203" i="4"/>
  <c r="H2203" i="4"/>
  <c r="E2203" i="4"/>
  <c r="I2202" i="4"/>
  <c r="H2202" i="4"/>
  <c r="E2202" i="4"/>
  <c r="I2201" i="4"/>
  <c r="H2201" i="4"/>
  <c r="E2201" i="4"/>
  <c r="I2200" i="4"/>
  <c r="H2200" i="4"/>
  <c r="E2200" i="4"/>
  <c r="I2199" i="4"/>
  <c r="H2199" i="4"/>
  <c r="E2199" i="4"/>
  <c r="I2198" i="4"/>
  <c r="H2198" i="4"/>
  <c r="E2198" i="4"/>
  <c r="I2197" i="4"/>
  <c r="H2197" i="4"/>
  <c r="E2197" i="4"/>
  <c r="I2196" i="4"/>
  <c r="H2196" i="4"/>
  <c r="E2196" i="4"/>
  <c r="I2195" i="4"/>
  <c r="H2195" i="4"/>
  <c r="E2195" i="4"/>
  <c r="I2194" i="4"/>
  <c r="H2194" i="4"/>
  <c r="E2194" i="4"/>
  <c r="I2193" i="4"/>
  <c r="H2193" i="4"/>
  <c r="E2193" i="4"/>
  <c r="I2192" i="4"/>
  <c r="H2192" i="4"/>
  <c r="E2192" i="4"/>
  <c r="I2191" i="4"/>
  <c r="H2191" i="4"/>
  <c r="E2191" i="4"/>
  <c r="I2190" i="4"/>
  <c r="H2190" i="4"/>
  <c r="E2190" i="4"/>
  <c r="I2189" i="4"/>
  <c r="H2189" i="4"/>
  <c r="E2189" i="4"/>
  <c r="I2188" i="4"/>
  <c r="H2188" i="4"/>
  <c r="E2188" i="4"/>
  <c r="I2187" i="4"/>
  <c r="H2187" i="4"/>
  <c r="E2187" i="4"/>
  <c r="I2186" i="4"/>
  <c r="H2186" i="4"/>
  <c r="E2186" i="4"/>
  <c r="I2185" i="4"/>
  <c r="H2185" i="4"/>
  <c r="E2185" i="4"/>
  <c r="I2184" i="4"/>
  <c r="H2184" i="4"/>
  <c r="E2184" i="4"/>
  <c r="I2183" i="4"/>
  <c r="H2183" i="4"/>
  <c r="E2183" i="4"/>
  <c r="I2182" i="4"/>
  <c r="H2182" i="4"/>
  <c r="E2182" i="4"/>
  <c r="I2181" i="4"/>
  <c r="H2181" i="4"/>
  <c r="E2181" i="4"/>
  <c r="I2180" i="4"/>
  <c r="H2180" i="4"/>
  <c r="E2180" i="4"/>
  <c r="I2179" i="4"/>
  <c r="H2179" i="4"/>
  <c r="E2179" i="4"/>
  <c r="I2178" i="4"/>
  <c r="H2178" i="4"/>
  <c r="E2178" i="4"/>
  <c r="I2177" i="4"/>
  <c r="H2177" i="4"/>
  <c r="E2177" i="4"/>
  <c r="I2176" i="4"/>
  <c r="H2176" i="4"/>
  <c r="E2176" i="4"/>
  <c r="I2175" i="4"/>
  <c r="H2175" i="4"/>
  <c r="E2175" i="4"/>
  <c r="I2174" i="4"/>
  <c r="H2174" i="4"/>
  <c r="E2174" i="4"/>
  <c r="I2173" i="4"/>
  <c r="H2173" i="4"/>
  <c r="E2173" i="4"/>
  <c r="I2172" i="4"/>
  <c r="H2172" i="4"/>
  <c r="E2172" i="4"/>
  <c r="I2171" i="4"/>
  <c r="H2171" i="4"/>
  <c r="E2171" i="4"/>
  <c r="I2170" i="4"/>
  <c r="H2170" i="4"/>
  <c r="E2170" i="4"/>
  <c r="I2169" i="4"/>
  <c r="H2169" i="4"/>
  <c r="E2169" i="4"/>
  <c r="I2168" i="4"/>
  <c r="H2168" i="4"/>
  <c r="E2168" i="4"/>
  <c r="I2167" i="4"/>
  <c r="H2167" i="4"/>
  <c r="E2167" i="4"/>
  <c r="I2166" i="4"/>
  <c r="H2166" i="4"/>
  <c r="E2166" i="4"/>
  <c r="I2165" i="4"/>
  <c r="H2165" i="4"/>
  <c r="E2165" i="4"/>
  <c r="I2164" i="4"/>
  <c r="H2164" i="4"/>
  <c r="E2164" i="4"/>
  <c r="I2163" i="4"/>
  <c r="H2163" i="4"/>
  <c r="E2163" i="4"/>
  <c r="I2162" i="4"/>
  <c r="H2162" i="4"/>
  <c r="E2162" i="4"/>
  <c r="I2161" i="4"/>
  <c r="H2161" i="4"/>
  <c r="E2161" i="4"/>
  <c r="I2160" i="4"/>
  <c r="H2160" i="4"/>
  <c r="E2160" i="4"/>
  <c r="I2159" i="4"/>
  <c r="H2159" i="4"/>
  <c r="E2159" i="4"/>
  <c r="I2158" i="4"/>
  <c r="H2158" i="4"/>
  <c r="E2158" i="4"/>
  <c r="I2157" i="4"/>
  <c r="H2157" i="4"/>
  <c r="E2157" i="4"/>
  <c r="I2156" i="4"/>
  <c r="H2156" i="4"/>
  <c r="E2156" i="4"/>
  <c r="I2155" i="4"/>
  <c r="H2155" i="4"/>
  <c r="E2155" i="4"/>
  <c r="I2154" i="4"/>
  <c r="H2154" i="4"/>
  <c r="E2154" i="4"/>
  <c r="I2153" i="4"/>
  <c r="H2153" i="4"/>
  <c r="E2153" i="4"/>
  <c r="I2152" i="4"/>
  <c r="H2152" i="4"/>
  <c r="E2152" i="4"/>
  <c r="I2151" i="4"/>
  <c r="H2151" i="4"/>
  <c r="E2151" i="4"/>
  <c r="I2150" i="4"/>
  <c r="H2150" i="4"/>
  <c r="E2150" i="4"/>
  <c r="I2149" i="4"/>
  <c r="H2149" i="4"/>
  <c r="E2149" i="4"/>
  <c r="I2148" i="4"/>
  <c r="H2148" i="4"/>
  <c r="E2148" i="4"/>
  <c r="I2147" i="4"/>
  <c r="H2147" i="4"/>
  <c r="E2147" i="4"/>
  <c r="I2146" i="4"/>
  <c r="H2146" i="4"/>
  <c r="E2146" i="4"/>
  <c r="I2145" i="4"/>
  <c r="H2145" i="4"/>
  <c r="E2145" i="4"/>
  <c r="I2144" i="4"/>
  <c r="H2144" i="4"/>
  <c r="E2144" i="4"/>
  <c r="I2143" i="4"/>
  <c r="H2143" i="4"/>
  <c r="E2143" i="4"/>
  <c r="I2142" i="4"/>
  <c r="H2142" i="4"/>
  <c r="E2142" i="4"/>
  <c r="I2141" i="4"/>
  <c r="H2141" i="4"/>
  <c r="E2141" i="4"/>
  <c r="I2140" i="4"/>
  <c r="H2140" i="4"/>
  <c r="E2140" i="4"/>
  <c r="I2139" i="4"/>
  <c r="H2139" i="4"/>
  <c r="E2139" i="4"/>
  <c r="I2138" i="4"/>
  <c r="H2138" i="4"/>
  <c r="E2138" i="4"/>
  <c r="I2137" i="4"/>
  <c r="H2137" i="4"/>
  <c r="E2137" i="4"/>
  <c r="I2136" i="4"/>
  <c r="H2136" i="4"/>
  <c r="E2136" i="4"/>
  <c r="I2135" i="4"/>
  <c r="H2135" i="4"/>
  <c r="E2135" i="4"/>
  <c r="I2134" i="4"/>
  <c r="H2134" i="4"/>
  <c r="E2134" i="4"/>
  <c r="I2133" i="4"/>
  <c r="H2133" i="4"/>
  <c r="E2133" i="4"/>
  <c r="I2132" i="4"/>
  <c r="H2132" i="4"/>
  <c r="E2132" i="4"/>
  <c r="I2131" i="4"/>
  <c r="H2131" i="4"/>
  <c r="E2131" i="4"/>
  <c r="I2130" i="4"/>
  <c r="H2130" i="4"/>
  <c r="E2130" i="4"/>
  <c r="I2129" i="4"/>
  <c r="H2129" i="4"/>
  <c r="E2129" i="4"/>
  <c r="I2128" i="4"/>
  <c r="H2128" i="4"/>
  <c r="E2128" i="4"/>
  <c r="I2127" i="4"/>
  <c r="H2127" i="4"/>
  <c r="E2127" i="4"/>
  <c r="I2126" i="4"/>
  <c r="H2126" i="4"/>
  <c r="E2126" i="4"/>
  <c r="I2125" i="4"/>
  <c r="H2125" i="4"/>
  <c r="E2125" i="4"/>
  <c r="I2124" i="4"/>
  <c r="H2124" i="4"/>
  <c r="E2124" i="4"/>
  <c r="I2123" i="4"/>
  <c r="H2123" i="4"/>
  <c r="E2123" i="4"/>
  <c r="I2122" i="4"/>
  <c r="H2122" i="4"/>
  <c r="E2122" i="4"/>
  <c r="I2121" i="4"/>
  <c r="H2121" i="4"/>
  <c r="E2121" i="4"/>
  <c r="I2120" i="4"/>
  <c r="H2120" i="4"/>
  <c r="E2120" i="4"/>
  <c r="I2119" i="4"/>
  <c r="H2119" i="4"/>
  <c r="E2119" i="4"/>
  <c r="I2118" i="4"/>
  <c r="H2118" i="4"/>
  <c r="E2118" i="4"/>
  <c r="I2117" i="4"/>
  <c r="H2117" i="4"/>
  <c r="E2117" i="4"/>
  <c r="I2116" i="4"/>
  <c r="H2116" i="4"/>
  <c r="E2116" i="4"/>
  <c r="I2115" i="4"/>
  <c r="H2115" i="4"/>
  <c r="E2115" i="4"/>
  <c r="I2114" i="4"/>
  <c r="H2114" i="4"/>
  <c r="E2114" i="4"/>
  <c r="I2113" i="4"/>
  <c r="H2113" i="4"/>
  <c r="E2113" i="4"/>
  <c r="I2112" i="4"/>
  <c r="H2112" i="4"/>
  <c r="E2112" i="4"/>
  <c r="I2111" i="4"/>
  <c r="H2111" i="4"/>
  <c r="E2111" i="4"/>
  <c r="I2110" i="4"/>
  <c r="H2110" i="4"/>
  <c r="E2110" i="4"/>
  <c r="I2109" i="4"/>
  <c r="H2109" i="4"/>
  <c r="E2109" i="4"/>
  <c r="I2108" i="4"/>
  <c r="H2108" i="4"/>
  <c r="E2108" i="4"/>
  <c r="I2107" i="4"/>
  <c r="H2107" i="4"/>
  <c r="E2107" i="4"/>
  <c r="I2106" i="4"/>
  <c r="H2106" i="4"/>
  <c r="E2106" i="4"/>
  <c r="I2105" i="4"/>
  <c r="H2105" i="4"/>
  <c r="E2105" i="4"/>
  <c r="I2104" i="4"/>
  <c r="H2104" i="4"/>
  <c r="E2104" i="4"/>
  <c r="I2103" i="4"/>
  <c r="H2103" i="4"/>
  <c r="E2103" i="4"/>
  <c r="I2102" i="4"/>
  <c r="H2102" i="4"/>
  <c r="E2102" i="4"/>
  <c r="I2101" i="4"/>
  <c r="H2101" i="4"/>
  <c r="E2101" i="4"/>
  <c r="I2100" i="4"/>
  <c r="H2100" i="4"/>
  <c r="E2100" i="4"/>
  <c r="I2099" i="4"/>
  <c r="H2099" i="4"/>
  <c r="E2099" i="4"/>
  <c r="I2098" i="4"/>
  <c r="H2098" i="4"/>
  <c r="E2098" i="4"/>
  <c r="I2097" i="4"/>
  <c r="H2097" i="4"/>
  <c r="E2097" i="4"/>
  <c r="I2096" i="4"/>
  <c r="H2096" i="4"/>
  <c r="E2096" i="4"/>
  <c r="I2095" i="4"/>
  <c r="H2095" i="4"/>
  <c r="E2095" i="4"/>
  <c r="I2094" i="4"/>
  <c r="H2094" i="4"/>
  <c r="E2094" i="4"/>
  <c r="I2093" i="4"/>
  <c r="H2093" i="4"/>
  <c r="E2093" i="4"/>
  <c r="I2092" i="4"/>
  <c r="H2092" i="4"/>
  <c r="E2092" i="4"/>
  <c r="I2091" i="4"/>
  <c r="H2091" i="4"/>
  <c r="E2091" i="4"/>
  <c r="I2090" i="4"/>
  <c r="H2090" i="4"/>
  <c r="E2090" i="4"/>
  <c r="I2089" i="4"/>
  <c r="H2089" i="4"/>
  <c r="E2089" i="4"/>
  <c r="I2088" i="4"/>
  <c r="H2088" i="4"/>
  <c r="E2088" i="4"/>
  <c r="I2087" i="4"/>
  <c r="H2087" i="4"/>
  <c r="E2087" i="4"/>
  <c r="I2086" i="4"/>
  <c r="H2086" i="4"/>
  <c r="E2086" i="4"/>
  <c r="I2085" i="4"/>
  <c r="H2085" i="4"/>
  <c r="E2085" i="4"/>
  <c r="I2084" i="4"/>
  <c r="H2084" i="4"/>
  <c r="E2084" i="4"/>
  <c r="I2083" i="4"/>
  <c r="H2083" i="4"/>
  <c r="E2083" i="4"/>
  <c r="I2082" i="4"/>
  <c r="H2082" i="4"/>
  <c r="E2082" i="4"/>
  <c r="I2081" i="4"/>
  <c r="H2081" i="4"/>
  <c r="E2081" i="4"/>
  <c r="I2080" i="4"/>
  <c r="H2080" i="4"/>
  <c r="E2080" i="4"/>
  <c r="I2079" i="4"/>
  <c r="H2079" i="4"/>
  <c r="E2079" i="4"/>
  <c r="I2078" i="4"/>
  <c r="H2078" i="4"/>
  <c r="E2078" i="4"/>
  <c r="I2077" i="4"/>
  <c r="H2077" i="4"/>
  <c r="E2077" i="4"/>
  <c r="I2076" i="4"/>
  <c r="H2076" i="4"/>
  <c r="E2076" i="4"/>
  <c r="I2075" i="4"/>
  <c r="H2075" i="4"/>
  <c r="E2075" i="4"/>
  <c r="I2074" i="4"/>
  <c r="H2074" i="4"/>
  <c r="E2074" i="4"/>
  <c r="I2073" i="4"/>
  <c r="H2073" i="4"/>
  <c r="E2073" i="4"/>
  <c r="I2072" i="4"/>
  <c r="H2072" i="4"/>
  <c r="E2072" i="4"/>
  <c r="I2071" i="4"/>
  <c r="H2071" i="4"/>
  <c r="E2071" i="4"/>
  <c r="I2070" i="4"/>
  <c r="H2070" i="4"/>
  <c r="E2070" i="4"/>
  <c r="I2069" i="4"/>
  <c r="H2069" i="4"/>
  <c r="E2069" i="4"/>
  <c r="I2068" i="4"/>
  <c r="H2068" i="4"/>
  <c r="E2068" i="4"/>
  <c r="I2067" i="4"/>
  <c r="H2067" i="4"/>
  <c r="E2067" i="4"/>
  <c r="I2066" i="4"/>
  <c r="H2066" i="4"/>
  <c r="E2066" i="4"/>
  <c r="I2065" i="4"/>
  <c r="H2065" i="4"/>
  <c r="E2065" i="4"/>
  <c r="I2064" i="4"/>
  <c r="H2064" i="4"/>
  <c r="E2064" i="4"/>
  <c r="I2063" i="4"/>
  <c r="H2063" i="4"/>
  <c r="E2063" i="4"/>
  <c r="I2062" i="4"/>
  <c r="H2062" i="4"/>
  <c r="E2062" i="4"/>
  <c r="I2061" i="4"/>
  <c r="H2061" i="4"/>
  <c r="E2061" i="4"/>
  <c r="I2060" i="4"/>
  <c r="H2060" i="4"/>
  <c r="E2060" i="4"/>
  <c r="I2059" i="4"/>
  <c r="H2059" i="4"/>
  <c r="E2059" i="4"/>
  <c r="I2058" i="4"/>
  <c r="H2058" i="4"/>
  <c r="E2058" i="4"/>
  <c r="I2057" i="4"/>
  <c r="H2057" i="4"/>
  <c r="E2057" i="4"/>
  <c r="I2056" i="4"/>
  <c r="H2056" i="4"/>
  <c r="E2056" i="4"/>
  <c r="I2055" i="4"/>
  <c r="H2055" i="4"/>
  <c r="E2055" i="4"/>
  <c r="I2054" i="4"/>
  <c r="H2054" i="4"/>
  <c r="E2054" i="4"/>
  <c r="I2053" i="4"/>
  <c r="H2053" i="4"/>
  <c r="E2053" i="4"/>
  <c r="I2052" i="4"/>
  <c r="H2052" i="4"/>
  <c r="E2052" i="4"/>
  <c r="I2051" i="4"/>
  <c r="H2051" i="4"/>
  <c r="E2051" i="4"/>
  <c r="I2050" i="4"/>
  <c r="H2050" i="4"/>
  <c r="E2050" i="4"/>
  <c r="I2049" i="4"/>
  <c r="H2049" i="4"/>
  <c r="E2049" i="4"/>
  <c r="I2048" i="4"/>
  <c r="H2048" i="4"/>
  <c r="E2048" i="4"/>
  <c r="I2047" i="4"/>
  <c r="H2047" i="4"/>
  <c r="E2047" i="4"/>
  <c r="I2046" i="4"/>
  <c r="H2046" i="4"/>
  <c r="E2046" i="4"/>
  <c r="I2045" i="4"/>
  <c r="H2045" i="4"/>
  <c r="E2045" i="4"/>
  <c r="I2044" i="4"/>
  <c r="H2044" i="4"/>
  <c r="E2044" i="4"/>
  <c r="I2043" i="4"/>
  <c r="H2043" i="4"/>
  <c r="E2043" i="4"/>
  <c r="I2042" i="4"/>
  <c r="H2042" i="4"/>
  <c r="E2042" i="4"/>
  <c r="I2041" i="4"/>
  <c r="H2041" i="4"/>
  <c r="E2041" i="4"/>
  <c r="I2040" i="4"/>
  <c r="H2040" i="4"/>
  <c r="E2040" i="4"/>
  <c r="I2039" i="4"/>
  <c r="H2039" i="4"/>
  <c r="E2039" i="4"/>
  <c r="I2038" i="4"/>
  <c r="H2038" i="4"/>
  <c r="E2038" i="4"/>
  <c r="I2037" i="4"/>
  <c r="H2037" i="4"/>
  <c r="E2037" i="4"/>
  <c r="I2036" i="4"/>
  <c r="H2036" i="4"/>
  <c r="E2036" i="4"/>
  <c r="I2035" i="4"/>
  <c r="H2035" i="4"/>
  <c r="E2035" i="4"/>
  <c r="I2034" i="4"/>
  <c r="H2034" i="4"/>
  <c r="E2034" i="4"/>
  <c r="I2033" i="4"/>
  <c r="H2033" i="4"/>
  <c r="E2033" i="4"/>
  <c r="I2032" i="4"/>
  <c r="H2032" i="4"/>
  <c r="E2032" i="4"/>
  <c r="I2031" i="4"/>
  <c r="H2031" i="4"/>
  <c r="E2031" i="4"/>
  <c r="I2030" i="4"/>
  <c r="H2030" i="4"/>
  <c r="E2030" i="4"/>
  <c r="I2029" i="4"/>
  <c r="H2029" i="4"/>
  <c r="E2029" i="4"/>
  <c r="I2028" i="4"/>
  <c r="H2028" i="4"/>
  <c r="E2028" i="4"/>
  <c r="I2027" i="4"/>
  <c r="H2027" i="4"/>
  <c r="E2027" i="4"/>
  <c r="I2026" i="4"/>
  <c r="H2026" i="4"/>
  <c r="E2026" i="4"/>
  <c r="I2025" i="4"/>
  <c r="H2025" i="4"/>
  <c r="E2025" i="4"/>
  <c r="I2024" i="4"/>
  <c r="H2024" i="4"/>
  <c r="E2024" i="4"/>
  <c r="I2023" i="4"/>
  <c r="H2023" i="4"/>
  <c r="E2023" i="4"/>
  <c r="I2022" i="4"/>
  <c r="H2022" i="4"/>
  <c r="E2022" i="4"/>
  <c r="I2021" i="4"/>
  <c r="H2021" i="4"/>
  <c r="E2021" i="4"/>
  <c r="I2020" i="4"/>
  <c r="H2020" i="4"/>
  <c r="E2020" i="4"/>
  <c r="I2019" i="4"/>
  <c r="H2019" i="4"/>
  <c r="E2019" i="4"/>
  <c r="I2018" i="4"/>
  <c r="H2018" i="4"/>
  <c r="E2018" i="4"/>
  <c r="I2017" i="4"/>
  <c r="H2017" i="4"/>
  <c r="E2017" i="4"/>
  <c r="I2016" i="4"/>
  <c r="H2016" i="4"/>
  <c r="E2016" i="4"/>
  <c r="I2015" i="4"/>
  <c r="H2015" i="4"/>
  <c r="E2015" i="4"/>
  <c r="I2014" i="4"/>
  <c r="H2014" i="4"/>
  <c r="E2014" i="4"/>
  <c r="I2013" i="4"/>
  <c r="H2013" i="4"/>
  <c r="E2013" i="4"/>
  <c r="I2012" i="4"/>
  <c r="H2012" i="4"/>
  <c r="E2012" i="4"/>
  <c r="I2011" i="4"/>
  <c r="H2011" i="4"/>
  <c r="E2011" i="4"/>
  <c r="I2010" i="4"/>
  <c r="H2010" i="4"/>
  <c r="E2010" i="4"/>
  <c r="I2009" i="4"/>
  <c r="H2009" i="4"/>
  <c r="E2009" i="4"/>
  <c r="I2008" i="4"/>
  <c r="H2008" i="4"/>
  <c r="E2008" i="4"/>
  <c r="I2007" i="4"/>
  <c r="H2007" i="4"/>
  <c r="E2007" i="4"/>
  <c r="I2006" i="4"/>
  <c r="H2006" i="4"/>
  <c r="E2006" i="4"/>
  <c r="I2005" i="4"/>
  <c r="H2005" i="4"/>
  <c r="E2005" i="4"/>
  <c r="I2004" i="4"/>
  <c r="H2004" i="4"/>
  <c r="E2004" i="4"/>
  <c r="I2003" i="4"/>
  <c r="H2003" i="4"/>
  <c r="E2003" i="4"/>
  <c r="I2002" i="4"/>
  <c r="H2002" i="4"/>
  <c r="E2002" i="4"/>
  <c r="I2001" i="4"/>
  <c r="H2001" i="4"/>
  <c r="E2001" i="4"/>
  <c r="I2000" i="4"/>
  <c r="H2000" i="4"/>
  <c r="E2000" i="4"/>
  <c r="I1999" i="4"/>
  <c r="H1999" i="4"/>
  <c r="E1999" i="4"/>
  <c r="I1998" i="4"/>
  <c r="H1998" i="4"/>
  <c r="E1998" i="4"/>
  <c r="I1997" i="4"/>
  <c r="H1997" i="4"/>
  <c r="E1997" i="4"/>
  <c r="I1996" i="4"/>
  <c r="H1996" i="4"/>
  <c r="E1996" i="4"/>
  <c r="I1995" i="4"/>
  <c r="H1995" i="4"/>
  <c r="E1995" i="4"/>
  <c r="I1994" i="4"/>
  <c r="H1994" i="4"/>
  <c r="E1994" i="4"/>
  <c r="I1993" i="4"/>
  <c r="H1993" i="4"/>
  <c r="E1993" i="4"/>
  <c r="I1992" i="4"/>
  <c r="H1992" i="4"/>
  <c r="E1992" i="4"/>
  <c r="I1991" i="4"/>
  <c r="H1991" i="4"/>
  <c r="E1991" i="4"/>
  <c r="I1990" i="4"/>
  <c r="H1990" i="4"/>
  <c r="E1990" i="4"/>
  <c r="I1989" i="4"/>
  <c r="H1989" i="4"/>
  <c r="E1989" i="4"/>
  <c r="I1988" i="4"/>
  <c r="H1988" i="4"/>
  <c r="E1988" i="4"/>
  <c r="I1987" i="4"/>
  <c r="H1987" i="4"/>
  <c r="E1987" i="4"/>
  <c r="I1986" i="4"/>
  <c r="H1986" i="4"/>
  <c r="E1986" i="4"/>
  <c r="I1985" i="4"/>
  <c r="H1985" i="4"/>
  <c r="E1985" i="4"/>
  <c r="I1984" i="4"/>
  <c r="H1984" i="4"/>
  <c r="E1984" i="4"/>
  <c r="I1983" i="4"/>
  <c r="H1983" i="4"/>
  <c r="E1983" i="4"/>
  <c r="I1982" i="4"/>
  <c r="H1982" i="4"/>
  <c r="E1982" i="4"/>
  <c r="I1981" i="4"/>
  <c r="H1981" i="4"/>
  <c r="E1981" i="4"/>
  <c r="I1980" i="4"/>
  <c r="H1980" i="4"/>
  <c r="E1980" i="4"/>
  <c r="I1979" i="4"/>
  <c r="H1979" i="4"/>
  <c r="E1979" i="4"/>
  <c r="I1978" i="4"/>
  <c r="H1978" i="4"/>
  <c r="E1978" i="4"/>
  <c r="I1977" i="4"/>
  <c r="H1977" i="4"/>
  <c r="E1977" i="4"/>
  <c r="I1976" i="4"/>
  <c r="H1976" i="4"/>
  <c r="E1976" i="4"/>
  <c r="I1975" i="4"/>
  <c r="H1975" i="4"/>
  <c r="E1975" i="4"/>
  <c r="I1974" i="4"/>
  <c r="H1974" i="4"/>
  <c r="E1974" i="4"/>
  <c r="I1973" i="4"/>
  <c r="H1973" i="4"/>
  <c r="E1973" i="4"/>
  <c r="I1972" i="4"/>
  <c r="H1972" i="4"/>
  <c r="E1972" i="4"/>
  <c r="I1971" i="4"/>
  <c r="H1971" i="4"/>
  <c r="E1971" i="4"/>
  <c r="I1970" i="4"/>
  <c r="H1970" i="4"/>
  <c r="E1970" i="4"/>
  <c r="I1969" i="4"/>
  <c r="H1969" i="4"/>
  <c r="E1969" i="4"/>
  <c r="I1968" i="4"/>
  <c r="H1968" i="4"/>
  <c r="E1968" i="4"/>
  <c r="I1967" i="4"/>
  <c r="H1967" i="4"/>
  <c r="E1967" i="4"/>
  <c r="I1966" i="4"/>
  <c r="H1966" i="4"/>
  <c r="E1966" i="4"/>
  <c r="I1965" i="4"/>
  <c r="H1965" i="4"/>
  <c r="E1965" i="4"/>
  <c r="I1964" i="4"/>
  <c r="H1964" i="4"/>
  <c r="E1964" i="4"/>
  <c r="I1963" i="4"/>
  <c r="H1963" i="4"/>
  <c r="E1963" i="4"/>
  <c r="I1962" i="4"/>
  <c r="H1962" i="4"/>
  <c r="E1962" i="4"/>
  <c r="I1961" i="4"/>
  <c r="H1961" i="4"/>
  <c r="E1961" i="4"/>
  <c r="I1960" i="4"/>
  <c r="H1960" i="4"/>
  <c r="E1960" i="4"/>
  <c r="I1959" i="4"/>
  <c r="H1959" i="4"/>
  <c r="E1959" i="4"/>
  <c r="I1958" i="4"/>
  <c r="H1958" i="4"/>
  <c r="E1958" i="4"/>
  <c r="I1957" i="4"/>
  <c r="H1957" i="4"/>
  <c r="E1957" i="4"/>
  <c r="I1956" i="4"/>
  <c r="H1956" i="4"/>
  <c r="E1956" i="4"/>
  <c r="I1955" i="4"/>
  <c r="H1955" i="4"/>
  <c r="E1955" i="4"/>
  <c r="I1954" i="4"/>
  <c r="H1954" i="4"/>
  <c r="E1954" i="4"/>
  <c r="I1953" i="4"/>
  <c r="H1953" i="4"/>
  <c r="E1953" i="4"/>
  <c r="I1952" i="4"/>
  <c r="H1952" i="4"/>
  <c r="E1952" i="4"/>
  <c r="I1951" i="4"/>
  <c r="H1951" i="4"/>
  <c r="E1951" i="4"/>
  <c r="I1950" i="4"/>
  <c r="H1950" i="4"/>
  <c r="E1950" i="4"/>
  <c r="I1949" i="4"/>
  <c r="H1949" i="4"/>
  <c r="E1949" i="4"/>
  <c r="I1948" i="4"/>
  <c r="H1948" i="4"/>
  <c r="E1948" i="4"/>
  <c r="I1947" i="4"/>
  <c r="H1947" i="4"/>
  <c r="E1947" i="4"/>
  <c r="I1946" i="4"/>
  <c r="H1946" i="4"/>
  <c r="E1946" i="4"/>
  <c r="I1945" i="4"/>
  <c r="H1945" i="4"/>
  <c r="E1945" i="4"/>
  <c r="I1944" i="4"/>
  <c r="H1944" i="4"/>
  <c r="E1944" i="4"/>
  <c r="I1943" i="4"/>
  <c r="H1943" i="4"/>
  <c r="E1943" i="4"/>
  <c r="I1942" i="4"/>
  <c r="H1942" i="4"/>
  <c r="E1942" i="4"/>
  <c r="I1941" i="4"/>
  <c r="H1941" i="4"/>
  <c r="E1941" i="4"/>
  <c r="I1940" i="4"/>
  <c r="H1940" i="4"/>
  <c r="E1940" i="4"/>
  <c r="I1939" i="4"/>
  <c r="H1939" i="4"/>
  <c r="E1939" i="4"/>
  <c r="I1938" i="4"/>
  <c r="H1938" i="4"/>
  <c r="E1938" i="4"/>
  <c r="I1937" i="4"/>
  <c r="H1937" i="4"/>
  <c r="E1937" i="4"/>
  <c r="I1936" i="4"/>
  <c r="H1936" i="4"/>
  <c r="E1936" i="4"/>
  <c r="I1935" i="4"/>
  <c r="H1935" i="4"/>
  <c r="E1935" i="4"/>
  <c r="I1934" i="4"/>
  <c r="H1934" i="4"/>
  <c r="E1934" i="4"/>
  <c r="I1933" i="4"/>
  <c r="H1933" i="4"/>
  <c r="E1933" i="4"/>
  <c r="I1932" i="4"/>
  <c r="H1932" i="4"/>
  <c r="E1932" i="4"/>
  <c r="I1931" i="4"/>
  <c r="H1931" i="4"/>
  <c r="E1931" i="4"/>
  <c r="I1930" i="4"/>
  <c r="H1930" i="4"/>
  <c r="E1930" i="4"/>
  <c r="I1929" i="4"/>
  <c r="H1929" i="4"/>
  <c r="E1929" i="4"/>
  <c r="I1928" i="4"/>
  <c r="H1928" i="4"/>
  <c r="E1928" i="4"/>
  <c r="I1927" i="4"/>
  <c r="H1927" i="4"/>
  <c r="E1927" i="4"/>
  <c r="I1926" i="4"/>
  <c r="H1926" i="4"/>
  <c r="E1926" i="4"/>
  <c r="I1925" i="4"/>
  <c r="H1925" i="4"/>
  <c r="E1925" i="4"/>
  <c r="I1924" i="4"/>
  <c r="H1924" i="4"/>
  <c r="E1924" i="4"/>
  <c r="I1923" i="4"/>
  <c r="H1923" i="4"/>
  <c r="E1923" i="4"/>
  <c r="I1922" i="4"/>
  <c r="H1922" i="4"/>
  <c r="E1922" i="4"/>
  <c r="I1921" i="4"/>
  <c r="H1921" i="4"/>
  <c r="E1921" i="4"/>
  <c r="I1920" i="4"/>
  <c r="H1920" i="4"/>
  <c r="E1920" i="4"/>
  <c r="I1919" i="4"/>
  <c r="H1919" i="4"/>
  <c r="E1919" i="4"/>
  <c r="I1918" i="4"/>
  <c r="H1918" i="4"/>
  <c r="E1918" i="4"/>
  <c r="I1917" i="4"/>
  <c r="H1917" i="4"/>
  <c r="E1917" i="4"/>
  <c r="I1916" i="4"/>
  <c r="H1916" i="4"/>
  <c r="E1916" i="4"/>
  <c r="I1915" i="4"/>
  <c r="H1915" i="4"/>
  <c r="E1915" i="4"/>
  <c r="I1914" i="4"/>
  <c r="H1914" i="4"/>
  <c r="E1914" i="4"/>
  <c r="I1913" i="4"/>
  <c r="H1913" i="4"/>
  <c r="E1913" i="4"/>
  <c r="I1912" i="4"/>
  <c r="H1912" i="4"/>
  <c r="E1912" i="4"/>
  <c r="I1911" i="4"/>
  <c r="H1911" i="4"/>
  <c r="E1911" i="4"/>
  <c r="I1910" i="4"/>
  <c r="H1910" i="4"/>
  <c r="E1910" i="4"/>
  <c r="I1909" i="4"/>
  <c r="H1909" i="4"/>
  <c r="E1909" i="4"/>
  <c r="I1908" i="4"/>
  <c r="H1908" i="4"/>
  <c r="E1908" i="4"/>
  <c r="I1907" i="4"/>
  <c r="H1907" i="4"/>
  <c r="E1907" i="4"/>
  <c r="I1906" i="4"/>
  <c r="H1906" i="4"/>
  <c r="E1906" i="4"/>
  <c r="I1905" i="4"/>
  <c r="H1905" i="4"/>
  <c r="E1905" i="4"/>
  <c r="I1904" i="4"/>
  <c r="H1904" i="4"/>
  <c r="E1904" i="4"/>
  <c r="I1903" i="4"/>
  <c r="H1903" i="4"/>
  <c r="E1903" i="4"/>
  <c r="I1902" i="4"/>
  <c r="H1902" i="4"/>
  <c r="E1902" i="4"/>
  <c r="I1901" i="4"/>
  <c r="H1901" i="4"/>
  <c r="E1901" i="4"/>
  <c r="I1900" i="4"/>
  <c r="H1900" i="4"/>
  <c r="E1900" i="4"/>
  <c r="I1899" i="4"/>
  <c r="H1899" i="4"/>
  <c r="E1899" i="4"/>
  <c r="I1898" i="4"/>
  <c r="H1898" i="4"/>
  <c r="E1898" i="4"/>
  <c r="I1897" i="4"/>
  <c r="H1897" i="4"/>
  <c r="E1897" i="4"/>
  <c r="I1896" i="4"/>
  <c r="H1896" i="4"/>
  <c r="E1896" i="4"/>
  <c r="I1895" i="4"/>
  <c r="H1895" i="4"/>
  <c r="E1895" i="4"/>
  <c r="I1894" i="4"/>
  <c r="H1894" i="4"/>
  <c r="E1894" i="4"/>
  <c r="I1893" i="4"/>
  <c r="H1893" i="4"/>
  <c r="E1893" i="4"/>
  <c r="I1892" i="4"/>
  <c r="H1892" i="4"/>
  <c r="E1892" i="4"/>
  <c r="I1891" i="4"/>
  <c r="H1891" i="4"/>
  <c r="E1891" i="4"/>
  <c r="I1890" i="4"/>
  <c r="H1890" i="4"/>
  <c r="E1890" i="4"/>
  <c r="I1889" i="4"/>
  <c r="H1889" i="4"/>
  <c r="E1889" i="4"/>
  <c r="I1888" i="4"/>
  <c r="H1888" i="4"/>
  <c r="E1888" i="4"/>
  <c r="I1887" i="4"/>
  <c r="H1887" i="4"/>
  <c r="E1887" i="4"/>
  <c r="I1886" i="4"/>
  <c r="H1886" i="4"/>
  <c r="E1886" i="4"/>
  <c r="I1885" i="4"/>
  <c r="H1885" i="4"/>
  <c r="E1885" i="4"/>
  <c r="I1884" i="4"/>
  <c r="H1884" i="4"/>
  <c r="E1884" i="4"/>
  <c r="I1883" i="4"/>
  <c r="H1883" i="4"/>
  <c r="E1883" i="4"/>
  <c r="I1882" i="4"/>
  <c r="H1882" i="4"/>
  <c r="E1882" i="4"/>
  <c r="I1881" i="4"/>
  <c r="H1881" i="4"/>
  <c r="E1881" i="4"/>
  <c r="I1880" i="4"/>
  <c r="H1880" i="4"/>
  <c r="E1880" i="4"/>
  <c r="I1879" i="4"/>
  <c r="H1879" i="4"/>
  <c r="E1879" i="4"/>
  <c r="I1878" i="4"/>
  <c r="H1878" i="4"/>
  <c r="E1878" i="4"/>
  <c r="I1877" i="4"/>
  <c r="H1877" i="4"/>
  <c r="E1877" i="4"/>
  <c r="I1876" i="4"/>
  <c r="H1876" i="4"/>
  <c r="E1876" i="4"/>
  <c r="I1875" i="4"/>
  <c r="H1875" i="4"/>
  <c r="E1875" i="4"/>
  <c r="I1874" i="4"/>
  <c r="H1874" i="4"/>
  <c r="E1874" i="4"/>
  <c r="I1873" i="4"/>
  <c r="H1873" i="4"/>
  <c r="E1873" i="4"/>
  <c r="I1872" i="4"/>
  <c r="H1872" i="4"/>
  <c r="E1872" i="4"/>
  <c r="I1871" i="4"/>
  <c r="H1871" i="4"/>
  <c r="E1871" i="4"/>
  <c r="I1870" i="4"/>
  <c r="H1870" i="4"/>
  <c r="E1870" i="4"/>
  <c r="I1869" i="4"/>
  <c r="H1869" i="4"/>
  <c r="E1869" i="4"/>
  <c r="I1868" i="4"/>
  <c r="H1868" i="4"/>
  <c r="E1868" i="4"/>
  <c r="I1867" i="4"/>
  <c r="H1867" i="4"/>
  <c r="E1867" i="4"/>
  <c r="I1866" i="4"/>
  <c r="H1866" i="4"/>
  <c r="E1866" i="4"/>
  <c r="I1865" i="4"/>
  <c r="H1865" i="4"/>
  <c r="E1865" i="4"/>
  <c r="I1864" i="4"/>
  <c r="H1864" i="4"/>
  <c r="E1864" i="4"/>
  <c r="I1863" i="4"/>
  <c r="H1863" i="4"/>
  <c r="E1863" i="4"/>
  <c r="I1862" i="4"/>
  <c r="H1862" i="4"/>
  <c r="E1862" i="4"/>
  <c r="I1861" i="4"/>
  <c r="H1861" i="4"/>
  <c r="E1861" i="4"/>
  <c r="I1860" i="4"/>
  <c r="H1860" i="4"/>
  <c r="E1860" i="4"/>
  <c r="I1859" i="4"/>
  <c r="H1859" i="4"/>
  <c r="E1859" i="4"/>
  <c r="I1858" i="4"/>
  <c r="H1858" i="4"/>
  <c r="E1858" i="4"/>
  <c r="I1857" i="4"/>
  <c r="H1857" i="4"/>
  <c r="E1857" i="4"/>
  <c r="I1856" i="4"/>
  <c r="H1856" i="4"/>
  <c r="E1856" i="4"/>
  <c r="I1855" i="4"/>
  <c r="H1855" i="4"/>
  <c r="E1855" i="4"/>
  <c r="I1854" i="4"/>
  <c r="H1854" i="4"/>
  <c r="E1854" i="4"/>
  <c r="I1853" i="4"/>
  <c r="H1853" i="4"/>
  <c r="E1853" i="4"/>
  <c r="I1852" i="4"/>
  <c r="H1852" i="4"/>
  <c r="E1852" i="4"/>
  <c r="I1851" i="4"/>
  <c r="H1851" i="4"/>
  <c r="E1851" i="4"/>
  <c r="I1850" i="4"/>
  <c r="H1850" i="4"/>
  <c r="E1850" i="4"/>
  <c r="I1849" i="4"/>
  <c r="H1849" i="4"/>
  <c r="E1849" i="4"/>
  <c r="I1848" i="4"/>
  <c r="H1848" i="4"/>
  <c r="E1848" i="4"/>
  <c r="I1847" i="4"/>
  <c r="H1847" i="4"/>
  <c r="E1847" i="4"/>
  <c r="I1846" i="4"/>
  <c r="H1846" i="4"/>
  <c r="E1846" i="4"/>
  <c r="I1845" i="4"/>
  <c r="H1845" i="4"/>
  <c r="E1845" i="4"/>
  <c r="I1844" i="4"/>
  <c r="H1844" i="4"/>
  <c r="E1844" i="4"/>
  <c r="I1843" i="4"/>
  <c r="H1843" i="4"/>
  <c r="E1843" i="4"/>
  <c r="I1842" i="4"/>
  <c r="H1842" i="4"/>
  <c r="E1842" i="4"/>
  <c r="I1841" i="4"/>
  <c r="H1841" i="4"/>
  <c r="E1841" i="4"/>
  <c r="I1840" i="4"/>
  <c r="H1840" i="4"/>
  <c r="E1840" i="4"/>
  <c r="I1839" i="4"/>
  <c r="H1839" i="4"/>
  <c r="E1839" i="4"/>
  <c r="I1838" i="4"/>
  <c r="H1838" i="4"/>
  <c r="E1838" i="4"/>
  <c r="I1837" i="4"/>
  <c r="H1837" i="4"/>
  <c r="E1837" i="4"/>
  <c r="I1836" i="4"/>
  <c r="H1836" i="4"/>
  <c r="E1836" i="4"/>
  <c r="I1835" i="4"/>
  <c r="H1835" i="4"/>
  <c r="E1835" i="4"/>
  <c r="I1834" i="4"/>
  <c r="H1834" i="4"/>
  <c r="E1834" i="4"/>
  <c r="I1833" i="4"/>
  <c r="H1833" i="4"/>
  <c r="E1833" i="4"/>
  <c r="I1832" i="4"/>
  <c r="H1832" i="4"/>
  <c r="E1832" i="4"/>
  <c r="I1831" i="4"/>
  <c r="H1831" i="4"/>
  <c r="E1831" i="4"/>
  <c r="I1830" i="4"/>
  <c r="H1830" i="4"/>
  <c r="E1830" i="4"/>
  <c r="I1829" i="4"/>
  <c r="H1829" i="4"/>
  <c r="E1829" i="4"/>
  <c r="I1828" i="4"/>
  <c r="H1828" i="4"/>
  <c r="E1828" i="4"/>
  <c r="I1827" i="4"/>
  <c r="H1827" i="4"/>
  <c r="E1827" i="4"/>
  <c r="I1826" i="4"/>
  <c r="H1826" i="4"/>
  <c r="E1826" i="4"/>
  <c r="I1825" i="4"/>
  <c r="H1825" i="4"/>
  <c r="E1825" i="4"/>
  <c r="I1824" i="4"/>
  <c r="H1824" i="4"/>
  <c r="E1824" i="4"/>
  <c r="I1823" i="4"/>
  <c r="H1823" i="4"/>
  <c r="E1823" i="4"/>
  <c r="I1822" i="4"/>
  <c r="H1822" i="4"/>
  <c r="E1822" i="4"/>
  <c r="I1821" i="4"/>
  <c r="H1821" i="4"/>
  <c r="E1821" i="4"/>
  <c r="I1820" i="4"/>
  <c r="H1820" i="4"/>
  <c r="E1820" i="4"/>
  <c r="I1819" i="4"/>
  <c r="H1819" i="4"/>
  <c r="E1819" i="4"/>
  <c r="I1818" i="4"/>
  <c r="H1818" i="4"/>
  <c r="E1818" i="4"/>
  <c r="I1817" i="4"/>
  <c r="H1817" i="4"/>
  <c r="E1817" i="4"/>
  <c r="I1816" i="4"/>
  <c r="H1816" i="4"/>
  <c r="E1816" i="4"/>
  <c r="I1815" i="4"/>
  <c r="H1815" i="4"/>
  <c r="E1815" i="4"/>
  <c r="I1814" i="4"/>
  <c r="H1814" i="4"/>
  <c r="E1814" i="4"/>
  <c r="I1813" i="4"/>
  <c r="H1813" i="4"/>
  <c r="E1813" i="4"/>
  <c r="I1812" i="4"/>
  <c r="H1812" i="4"/>
  <c r="E1812" i="4"/>
  <c r="I1811" i="4"/>
  <c r="H1811" i="4"/>
  <c r="E1811" i="4"/>
  <c r="I1810" i="4"/>
  <c r="H1810" i="4"/>
  <c r="E1810" i="4"/>
  <c r="I1809" i="4"/>
  <c r="H1809" i="4"/>
  <c r="E1809" i="4"/>
  <c r="I1808" i="4"/>
  <c r="H1808" i="4"/>
  <c r="E1808" i="4"/>
  <c r="I1807" i="4"/>
  <c r="H1807" i="4"/>
  <c r="E1807" i="4"/>
  <c r="I1806" i="4"/>
  <c r="H1806" i="4"/>
  <c r="E1806" i="4"/>
  <c r="I1805" i="4"/>
  <c r="H1805" i="4"/>
  <c r="E1805" i="4"/>
  <c r="I1804" i="4"/>
  <c r="H1804" i="4"/>
  <c r="E1804" i="4"/>
  <c r="I1803" i="4"/>
  <c r="H1803" i="4"/>
  <c r="E1803" i="4"/>
  <c r="I1802" i="4"/>
  <c r="H1802" i="4"/>
  <c r="E1802" i="4"/>
  <c r="I1801" i="4"/>
  <c r="H1801" i="4"/>
  <c r="E1801" i="4"/>
  <c r="I1800" i="4"/>
  <c r="H1800" i="4"/>
  <c r="E1800" i="4"/>
  <c r="I1799" i="4"/>
  <c r="H1799" i="4"/>
  <c r="E1799" i="4"/>
  <c r="I1798" i="4"/>
  <c r="H1798" i="4"/>
  <c r="E1798" i="4"/>
  <c r="I1797" i="4"/>
  <c r="H1797" i="4"/>
  <c r="E1797" i="4"/>
  <c r="I1796" i="4"/>
  <c r="H1796" i="4"/>
  <c r="E1796" i="4"/>
  <c r="I1795" i="4"/>
  <c r="H1795" i="4"/>
  <c r="E1795" i="4"/>
  <c r="I1794" i="4"/>
  <c r="H1794" i="4"/>
  <c r="E1794" i="4"/>
  <c r="I1793" i="4"/>
  <c r="H1793" i="4"/>
  <c r="E1793" i="4"/>
  <c r="I1792" i="4"/>
  <c r="H1792" i="4"/>
  <c r="E1792" i="4"/>
  <c r="I1791" i="4"/>
  <c r="H1791" i="4"/>
  <c r="E1791" i="4"/>
  <c r="I1790" i="4"/>
  <c r="H1790" i="4"/>
  <c r="E1790" i="4"/>
  <c r="I1789" i="4"/>
  <c r="H1789" i="4"/>
  <c r="E1789" i="4"/>
  <c r="I1788" i="4"/>
  <c r="H1788" i="4"/>
  <c r="E1788" i="4"/>
  <c r="I1787" i="4"/>
  <c r="H1787" i="4"/>
  <c r="E1787" i="4"/>
  <c r="I1786" i="4"/>
  <c r="H1786" i="4"/>
  <c r="E1786" i="4"/>
  <c r="I1785" i="4"/>
  <c r="H1785" i="4"/>
  <c r="E1785" i="4"/>
  <c r="I1784" i="4"/>
  <c r="H1784" i="4"/>
  <c r="E1784" i="4"/>
  <c r="I1783" i="4"/>
  <c r="H1783" i="4"/>
  <c r="E1783" i="4"/>
  <c r="I1782" i="4"/>
  <c r="H1782" i="4"/>
  <c r="E1782" i="4"/>
  <c r="I1781" i="4"/>
  <c r="H1781" i="4"/>
  <c r="E1781" i="4"/>
  <c r="I1780" i="4"/>
  <c r="H1780" i="4"/>
  <c r="E1780" i="4"/>
  <c r="I1779" i="4"/>
  <c r="H1779" i="4"/>
  <c r="E1779" i="4"/>
  <c r="I1778" i="4"/>
  <c r="H1778" i="4"/>
  <c r="E1778" i="4"/>
  <c r="I1777" i="4"/>
  <c r="H1777" i="4"/>
  <c r="E1777" i="4"/>
  <c r="I1776" i="4"/>
  <c r="H1776" i="4"/>
  <c r="E1776" i="4"/>
  <c r="I1775" i="4"/>
  <c r="H1775" i="4"/>
  <c r="E1775" i="4"/>
  <c r="I1774" i="4"/>
  <c r="H1774" i="4"/>
  <c r="E1774" i="4"/>
  <c r="I1773" i="4"/>
  <c r="H1773" i="4"/>
  <c r="E1773" i="4"/>
  <c r="I1772" i="4"/>
  <c r="H1772" i="4"/>
  <c r="E1772" i="4"/>
  <c r="I1771" i="4"/>
  <c r="H1771" i="4"/>
  <c r="E1771" i="4"/>
  <c r="I1770" i="4"/>
  <c r="H1770" i="4"/>
  <c r="E1770" i="4"/>
  <c r="I1769" i="4"/>
  <c r="H1769" i="4"/>
  <c r="E1769" i="4"/>
  <c r="I1768" i="4"/>
  <c r="H1768" i="4"/>
  <c r="E1768" i="4"/>
  <c r="I1767" i="4"/>
  <c r="H1767" i="4"/>
  <c r="E1767" i="4"/>
  <c r="I1766" i="4"/>
  <c r="H1766" i="4"/>
  <c r="E1766" i="4"/>
  <c r="I1765" i="4"/>
  <c r="H1765" i="4"/>
  <c r="E1765" i="4"/>
  <c r="I1764" i="4"/>
  <c r="H1764" i="4"/>
  <c r="E1764" i="4"/>
  <c r="I1763" i="4"/>
  <c r="H1763" i="4"/>
  <c r="E1763" i="4"/>
  <c r="I1762" i="4"/>
  <c r="H1762" i="4"/>
  <c r="E1762" i="4"/>
  <c r="I1761" i="4"/>
  <c r="H1761" i="4"/>
  <c r="E1761" i="4"/>
  <c r="I1760" i="4"/>
  <c r="H1760" i="4"/>
  <c r="E1760" i="4"/>
  <c r="I1759" i="4"/>
  <c r="H1759" i="4"/>
  <c r="E1759" i="4"/>
  <c r="I1758" i="4"/>
  <c r="H1758" i="4"/>
  <c r="E1758" i="4"/>
  <c r="I1757" i="4"/>
  <c r="H1757" i="4"/>
  <c r="E1757" i="4"/>
  <c r="I1756" i="4"/>
  <c r="H1756" i="4"/>
  <c r="E1756" i="4"/>
  <c r="I1755" i="4"/>
  <c r="H1755" i="4"/>
  <c r="E1755" i="4"/>
  <c r="I1754" i="4"/>
  <c r="H1754" i="4"/>
  <c r="E1754" i="4"/>
  <c r="I1753" i="4"/>
  <c r="H1753" i="4"/>
  <c r="E1753" i="4"/>
  <c r="I1752" i="4"/>
  <c r="H1752" i="4"/>
  <c r="E1752" i="4"/>
  <c r="I1751" i="4"/>
  <c r="H1751" i="4"/>
  <c r="E1751" i="4"/>
  <c r="I1750" i="4"/>
  <c r="H1750" i="4"/>
  <c r="E1750" i="4"/>
  <c r="I1749" i="4"/>
  <c r="H1749" i="4"/>
  <c r="E1749" i="4"/>
  <c r="I1748" i="4"/>
  <c r="H1748" i="4"/>
  <c r="E1748" i="4"/>
  <c r="I1747" i="4"/>
  <c r="H1747" i="4"/>
  <c r="E1747" i="4"/>
  <c r="I1746" i="4"/>
  <c r="H1746" i="4"/>
  <c r="E1746" i="4"/>
  <c r="I1745" i="4"/>
  <c r="H1745" i="4"/>
  <c r="E1745" i="4"/>
  <c r="I1744" i="4"/>
  <c r="H1744" i="4"/>
  <c r="E1744" i="4"/>
  <c r="I1743" i="4"/>
  <c r="H1743" i="4"/>
  <c r="E1743" i="4"/>
  <c r="I1742" i="4"/>
  <c r="H1742" i="4"/>
  <c r="E1742" i="4"/>
  <c r="I1741" i="4"/>
  <c r="H1741" i="4"/>
  <c r="E1741" i="4"/>
  <c r="I1740" i="4"/>
  <c r="H1740" i="4"/>
  <c r="E1740" i="4"/>
  <c r="I1739" i="4"/>
  <c r="H1739" i="4"/>
  <c r="E1739" i="4"/>
  <c r="I1738" i="4"/>
  <c r="H1738" i="4"/>
  <c r="E1738" i="4"/>
  <c r="I1737" i="4"/>
  <c r="H1737" i="4"/>
  <c r="E1737" i="4"/>
  <c r="I1736" i="4"/>
  <c r="H1736" i="4"/>
  <c r="E1736" i="4"/>
  <c r="I1735" i="4"/>
  <c r="H1735" i="4"/>
  <c r="E1735" i="4"/>
  <c r="I1734" i="4"/>
  <c r="H1734" i="4"/>
  <c r="E1734" i="4"/>
  <c r="I1733" i="4"/>
  <c r="H1733" i="4"/>
  <c r="E1733" i="4"/>
  <c r="I1732" i="4"/>
  <c r="H1732" i="4"/>
  <c r="E1732" i="4"/>
  <c r="I1731" i="4"/>
  <c r="H1731" i="4"/>
  <c r="E1731" i="4"/>
  <c r="I1730" i="4"/>
  <c r="H1730" i="4"/>
  <c r="E1730" i="4"/>
  <c r="I1729" i="4"/>
  <c r="H1729" i="4"/>
  <c r="E1729" i="4"/>
  <c r="I1728" i="4"/>
  <c r="H1728" i="4"/>
  <c r="E1728" i="4"/>
  <c r="I1727" i="4"/>
  <c r="H1727" i="4"/>
  <c r="E1727" i="4"/>
  <c r="I1726" i="4"/>
  <c r="H1726" i="4"/>
  <c r="E1726" i="4"/>
  <c r="I1725" i="4"/>
  <c r="H1725" i="4"/>
  <c r="E1725" i="4"/>
  <c r="I1724" i="4"/>
  <c r="H1724" i="4"/>
  <c r="E1724" i="4"/>
  <c r="I1723" i="4"/>
  <c r="H1723" i="4"/>
  <c r="E1723" i="4"/>
  <c r="I1722" i="4"/>
  <c r="H1722" i="4"/>
  <c r="E1722" i="4"/>
  <c r="I1721" i="4"/>
  <c r="H1721" i="4"/>
  <c r="E1721" i="4"/>
  <c r="I1720" i="4"/>
  <c r="H1720" i="4"/>
  <c r="E1720" i="4"/>
  <c r="I1719" i="4"/>
  <c r="H1719" i="4"/>
  <c r="E1719" i="4"/>
  <c r="I1718" i="4"/>
  <c r="H1718" i="4"/>
  <c r="E1718" i="4"/>
  <c r="I1717" i="4"/>
  <c r="H1717" i="4"/>
  <c r="E1717" i="4"/>
  <c r="I1716" i="4"/>
  <c r="H1716" i="4"/>
  <c r="E1716" i="4"/>
  <c r="I1715" i="4"/>
  <c r="H1715" i="4"/>
  <c r="E1715" i="4"/>
  <c r="I1714" i="4"/>
  <c r="H1714" i="4"/>
  <c r="E1714" i="4"/>
  <c r="I1713" i="4"/>
  <c r="H1713" i="4"/>
  <c r="E1713" i="4"/>
  <c r="I1712" i="4"/>
  <c r="H1712" i="4"/>
  <c r="E1712" i="4"/>
  <c r="I1711" i="4"/>
  <c r="H1711" i="4"/>
  <c r="E1711" i="4"/>
  <c r="I1710" i="4"/>
  <c r="H1710" i="4"/>
  <c r="E1710" i="4"/>
  <c r="I1709" i="4"/>
  <c r="H1709" i="4"/>
  <c r="E1709" i="4"/>
  <c r="I1708" i="4"/>
  <c r="H1708" i="4"/>
  <c r="E1708" i="4"/>
  <c r="I1707" i="4"/>
  <c r="H1707" i="4"/>
  <c r="E1707" i="4"/>
  <c r="I1706" i="4"/>
  <c r="H1706" i="4"/>
  <c r="E1706" i="4"/>
  <c r="I1705" i="4"/>
  <c r="H1705" i="4"/>
  <c r="E1705" i="4"/>
  <c r="I1704" i="4"/>
  <c r="H1704" i="4"/>
  <c r="E1704" i="4"/>
  <c r="I1703" i="4"/>
  <c r="H1703" i="4"/>
  <c r="E1703" i="4"/>
  <c r="I1702" i="4"/>
  <c r="H1702" i="4"/>
  <c r="E1702" i="4"/>
  <c r="I1701" i="4"/>
  <c r="H1701" i="4"/>
  <c r="E1701" i="4"/>
  <c r="I1700" i="4"/>
  <c r="H1700" i="4"/>
  <c r="E1700" i="4"/>
  <c r="I1699" i="4"/>
  <c r="H1699" i="4"/>
  <c r="E1699" i="4"/>
  <c r="I1698" i="4"/>
  <c r="H1698" i="4"/>
  <c r="E1698" i="4"/>
  <c r="I1697" i="4"/>
  <c r="H1697" i="4"/>
  <c r="E1697" i="4"/>
  <c r="I1696" i="4"/>
  <c r="H1696" i="4"/>
  <c r="E1696" i="4"/>
  <c r="I1695" i="4"/>
  <c r="H1695" i="4"/>
  <c r="E1695" i="4"/>
  <c r="I1694" i="4"/>
  <c r="H1694" i="4"/>
  <c r="E1694" i="4"/>
  <c r="I1693" i="4"/>
  <c r="H1693" i="4"/>
  <c r="E1693" i="4"/>
  <c r="I1692" i="4"/>
  <c r="H1692" i="4"/>
  <c r="E1692" i="4"/>
  <c r="I1691" i="4"/>
  <c r="H1691" i="4"/>
  <c r="E1691" i="4"/>
  <c r="I1690" i="4"/>
  <c r="H1690" i="4"/>
  <c r="E1690" i="4"/>
  <c r="I1689" i="4"/>
  <c r="H1689" i="4"/>
  <c r="E1689" i="4"/>
  <c r="I1688" i="4"/>
  <c r="H1688" i="4"/>
  <c r="E1688" i="4"/>
  <c r="I1687" i="4"/>
  <c r="H1687" i="4"/>
  <c r="E1687" i="4"/>
  <c r="I1686" i="4"/>
  <c r="H1686" i="4"/>
  <c r="E1686" i="4"/>
  <c r="I1685" i="4"/>
  <c r="H1685" i="4"/>
  <c r="E1685" i="4"/>
  <c r="I1684" i="4"/>
  <c r="H1684" i="4"/>
  <c r="E1684" i="4"/>
  <c r="I1683" i="4"/>
  <c r="H1683" i="4"/>
  <c r="E1683" i="4"/>
  <c r="I1682" i="4"/>
  <c r="H1682" i="4"/>
  <c r="E1682" i="4"/>
  <c r="I1681" i="4"/>
  <c r="H1681" i="4"/>
  <c r="E1681" i="4"/>
  <c r="I1680" i="4"/>
  <c r="H1680" i="4"/>
  <c r="E1680" i="4"/>
  <c r="I1679" i="4"/>
  <c r="H1679" i="4"/>
  <c r="E1679" i="4"/>
  <c r="I1678" i="4"/>
  <c r="H1678" i="4"/>
  <c r="E1678" i="4"/>
  <c r="I1677" i="4"/>
  <c r="H1677" i="4"/>
  <c r="E1677" i="4"/>
  <c r="I1676" i="4"/>
  <c r="H1676" i="4"/>
  <c r="E1676" i="4"/>
  <c r="I1675" i="4"/>
  <c r="H1675" i="4"/>
  <c r="E1675" i="4"/>
  <c r="I1674" i="4"/>
  <c r="H1674" i="4"/>
  <c r="E1674" i="4"/>
  <c r="I1673" i="4"/>
  <c r="H1673" i="4"/>
  <c r="E1673" i="4"/>
  <c r="I1672" i="4"/>
  <c r="H1672" i="4"/>
  <c r="E1672" i="4"/>
  <c r="I1671" i="4"/>
  <c r="H1671" i="4"/>
  <c r="E1671" i="4"/>
  <c r="I1670" i="4"/>
  <c r="H1670" i="4"/>
  <c r="E1670" i="4"/>
  <c r="I1669" i="4"/>
  <c r="H1669" i="4"/>
  <c r="E1669" i="4"/>
  <c r="I1668" i="4"/>
  <c r="H1668" i="4"/>
  <c r="E1668" i="4"/>
  <c r="I1667" i="4"/>
  <c r="H1667" i="4"/>
  <c r="E1667" i="4"/>
  <c r="I1666" i="4"/>
  <c r="H1666" i="4"/>
  <c r="E1666" i="4"/>
  <c r="I1665" i="4"/>
  <c r="H1665" i="4"/>
  <c r="E1665" i="4"/>
  <c r="I1664" i="4"/>
  <c r="H1664" i="4"/>
  <c r="E1664" i="4"/>
  <c r="I1663" i="4"/>
  <c r="H1663" i="4"/>
  <c r="E1663" i="4"/>
  <c r="I1662" i="4"/>
  <c r="H1662" i="4"/>
  <c r="E1662" i="4"/>
  <c r="I1661" i="4"/>
  <c r="H1661" i="4"/>
  <c r="E1661" i="4"/>
  <c r="I1660" i="4"/>
  <c r="H1660" i="4"/>
  <c r="E1660" i="4"/>
  <c r="I1659" i="4"/>
  <c r="H1659" i="4"/>
  <c r="E1659" i="4"/>
  <c r="I1658" i="4"/>
  <c r="H1658" i="4"/>
  <c r="E1658" i="4"/>
  <c r="I1657" i="4"/>
  <c r="H1657" i="4"/>
  <c r="E1657" i="4"/>
  <c r="I1656" i="4"/>
  <c r="H1656" i="4"/>
  <c r="E1656" i="4"/>
  <c r="I1655" i="4"/>
  <c r="H1655" i="4"/>
  <c r="E1655" i="4"/>
  <c r="I1654" i="4"/>
  <c r="H1654" i="4"/>
  <c r="E1654" i="4"/>
  <c r="I1653" i="4"/>
  <c r="H1653" i="4"/>
  <c r="E1653" i="4"/>
  <c r="I1652" i="4"/>
  <c r="H1652" i="4"/>
  <c r="E1652" i="4"/>
  <c r="I1651" i="4"/>
  <c r="H1651" i="4"/>
  <c r="E1651" i="4"/>
  <c r="I1650" i="4"/>
  <c r="H1650" i="4"/>
  <c r="E1650" i="4"/>
  <c r="I1649" i="4"/>
  <c r="H1649" i="4"/>
  <c r="E1649" i="4"/>
  <c r="I1648" i="4"/>
  <c r="H1648" i="4"/>
  <c r="E1648" i="4"/>
  <c r="I1647" i="4"/>
  <c r="H1647" i="4"/>
  <c r="E1647" i="4"/>
  <c r="I1646" i="4"/>
  <c r="H1646" i="4"/>
  <c r="E1646" i="4"/>
  <c r="I1645" i="4"/>
  <c r="H1645" i="4"/>
  <c r="E1645" i="4"/>
  <c r="I1644" i="4"/>
  <c r="H1644" i="4"/>
  <c r="E1644" i="4"/>
  <c r="I1643" i="4"/>
  <c r="H1643" i="4"/>
  <c r="E1643" i="4"/>
  <c r="I1642" i="4"/>
  <c r="H1642" i="4"/>
  <c r="E1642" i="4"/>
  <c r="I1641" i="4"/>
  <c r="H1641" i="4"/>
  <c r="E1641" i="4"/>
  <c r="I1640" i="4"/>
  <c r="H1640" i="4"/>
  <c r="E1640" i="4"/>
  <c r="I1639" i="4"/>
  <c r="H1639" i="4"/>
  <c r="E1639" i="4"/>
  <c r="I1638" i="4"/>
  <c r="H1638" i="4"/>
  <c r="E1638" i="4"/>
  <c r="I1637" i="4"/>
  <c r="H1637" i="4"/>
  <c r="E1637" i="4"/>
  <c r="I1636" i="4"/>
  <c r="H1636" i="4"/>
  <c r="E1636" i="4"/>
  <c r="I1635" i="4"/>
  <c r="H1635" i="4"/>
  <c r="E1635" i="4"/>
  <c r="I1634" i="4"/>
  <c r="H1634" i="4"/>
  <c r="E1634" i="4"/>
  <c r="I1633" i="4"/>
  <c r="H1633" i="4"/>
  <c r="E1633" i="4"/>
  <c r="I1632" i="4"/>
  <c r="H1632" i="4"/>
  <c r="E1632" i="4"/>
  <c r="I1631" i="4"/>
  <c r="H1631" i="4"/>
  <c r="E1631" i="4"/>
  <c r="I1630" i="4"/>
  <c r="H1630" i="4"/>
  <c r="E1630" i="4"/>
  <c r="I1629" i="4"/>
  <c r="H1629" i="4"/>
  <c r="E1629" i="4"/>
  <c r="I1628" i="4"/>
  <c r="H1628" i="4"/>
  <c r="E1628" i="4"/>
  <c r="I1627" i="4"/>
  <c r="H1627" i="4"/>
  <c r="E1627" i="4"/>
  <c r="I1626" i="4"/>
  <c r="H1626" i="4"/>
  <c r="E1626" i="4"/>
  <c r="I1625" i="4"/>
  <c r="H1625" i="4"/>
  <c r="E1625" i="4"/>
  <c r="I1624" i="4"/>
  <c r="H1624" i="4"/>
  <c r="E1624" i="4"/>
  <c r="I1623" i="4"/>
  <c r="H1623" i="4"/>
  <c r="E1623" i="4"/>
  <c r="I1622" i="4"/>
  <c r="H1622" i="4"/>
  <c r="E1622" i="4"/>
  <c r="I1621" i="4"/>
  <c r="H1621" i="4"/>
  <c r="E1621" i="4"/>
  <c r="I1620" i="4"/>
  <c r="H1620" i="4"/>
  <c r="E1620" i="4"/>
  <c r="I1619" i="4"/>
  <c r="H1619" i="4"/>
  <c r="E1619" i="4"/>
  <c r="I1618" i="4"/>
  <c r="H1618" i="4"/>
  <c r="E1618" i="4"/>
  <c r="I1617" i="4"/>
  <c r="H1617" i="4"/>
  <c r="E1617" i="4"/>
  <c r="I1616" i="4"/>
  <c r="H1616" i="4"/>
  <c r="E1616" i="4"/>
  <c r="I1615" i="4"/>
  <c r="H1615" i="4"/>
  <c r="E1615" i="4"/>
  <c r="I1614" i="4"/>
  <c r="H1614" i="4"/>
  <c r="E1614" i="4"/>
  <c r="I1613" i="4"/>
  <c r="H1613" i="4"/>
  <c r="E1613" i="4"/>
  <c r="I1612" i="4"/>
  <c r="H1612" i="4"/>
  <c r="E1612" i="4"/>
  <c r="I1611" i="4"/>
  <c r="H1611" i="4"/>
  <c r="E1611" i="4"/>
  <c r="I1610" i="4"/>
  <c r="H1610" i="4"/>
  <c r="E1610" i="4"/>
  <c r="I1609" i="4"/>
  <c r="H1609" i="4"/>
  <c r="E1609" i="4"/>
  <c r="I1608" i="4"/>
  <c r="H1608" i="4"/>
  <c r="E1608" i="4"/>
  <c r="I1607" i="4"/>
  <c r="H1607" i="4"/>
  <c r="E1607" i="4"/>
  <c r="I1606" i="4"/>
  <c r="H1606" i="4"/>
  <c r="E1606" i="4"/>
  <c r="I1605" i="4"/>
  <c r="H1605" i="4"/>
  <c r="E1605" i="4"/>
  <c r="I1604" i="4"/>
  <c r="H1604" i="4"/>
  <c r="E1604" i="4"/>
  <c r="I1603" i="4"/>
  <c r="H1603" i="4"/>
  <c r="E1603" i="4"/>
  <c r="I1602" i="4"/>
  <c r="H1602" i="4"/>
  <c r="E1602" i="4"/>
  <c r="I1601" i="4"/>
  <c r="H1601" i="4"/>
  <c r="E1601" i="4"/>
  <c r="I1600" i="4"/>
  <c r="H1600" i="4"/>
  <c r="E1600" i="4"/>
  <c r="I1599" i="4"/>
  <c r="H1599" i="4"/>
  <c r="E1599" i="4"/>
  <c r="I1598" i="4"/>
  <c r="H1598" i="4"/>
  <c r="E1598" i="4"/>
  <c r="I1597" i="4"/>
  <c r="H1597" i="4"/>
  <c r="E1597" i="4"/>
  <c r="I1596" i="4"/>
  <c r="H1596" i="4"/>
  <c r="E1596" i="4"/>
  <c r="I1595" i="4"/>
  <c r="H1595" i="4"/>
  <c r="E1595" i="4"/>
  <c r="I1594" i="4"/>
  <c r="H1594" i="4"/>
  <c r="E1594" i="4"/>
  <c r="I1593" i="4"/>
  <c r="H1593" i="4"/>
  <c r="E1593" i="4"/>
  <c r="I1592" i="4"/>
  <c r="H1592" i="4"/>
  <c r="E1592" i="4"/>
  <c r="I1591" i="4"/>
  <c r="H1591" i="4"/>
  <c r="E1591" i="4"/>
  <c r="I1590" i="4"/>
  <c r="H1590" i="4"/>
  <c r="E1590" i="4"/>
  <c r="I1589" i="4"/>
  <c r="H1589" i="4"/>
  <c r="E1589" i="4"/>
  <c r="I1588" i="4"/>
  <c r="H1588" i="4"/>
  <c r="E1588" i="4"/>
  <c r="I1587" i="4"/>
  <c r="H1587" i="4"/>
  <c r="E1587" i="4"/>
  <c r="I1586" i="4"/>
  <c r="H1586" i="4"/>
  <c r="E1586" i="4"/>
  <c r="I1585" i="4"/>
  <c r="H1585" i="4"/>
  <c r="E1585" i="4"/>
  <c r="I1584" i="4"/>
  <c r="H1584" i="4"/>
  <c r="E1584" i="4"/>
  <c r="I1583" i="4"/>
  <c r="H1583" i="4"/>
  <c r="E1583" i="4"/>
  <c r="I1582" i="4"/>
  <c r="H1582" i="4"/>
  <c r="E1582" i="4"/>
  <c r="I1581" i="4"/>
  <c r="H1581" i="4"/>
  <c r="E1581" i="4"/>
  <c r="I1580" i="4"/>
  <c r="H1580" i="4"/>
  <c r="E1580" i="4"/>
  <c r="I1579" i="4"/>
  <c r="H1579" i="4"/>
  <c r="E1579" i="4"/>
  <c r="I1578" i="4"/>
  <c r="H1578" i="4"/>
  <c r="E1578" i="4"/>
  <c r="I1577" i="4"/>
  <c r="H1577" i="4"/>
  <c r="E1577" i="4"/>
  <c r="I1576" i="4"/>
  <c r="H1576" i="4"/>
  <c r="E1576" i="4"/>
  <c r="I1575" i="4"/>
  <c r="H1575" i="4"/>
  <c r="E1575" i="4"/>
  <c r="I1574" i="4"/>
  <c r="H1574" i="4"/>
  <c r="E1574" i="4"/>
  <c r="I1573" i="4"/>
  <c r="H1573" i="4"/>
  <c r="E1573" i="4"/>
  <c r="I1572" i="4"/>
  <c r="H1572" i="4"/>
  <c r="E1572" i="4"/>
  <c r="I1571" i="4"/>
  <c r="H1571" i="4"/>
  <c r="E1571" i="4"/>
  <c r="I1570" i="4"/>
  <c r="H1570" i="4"/>
  <c r="E1570" i="4"/>
  <c r="I1569" i="4"/>
  <c r="H1569" i="4"/>
  <c r="E1569" i="4"/>
  <c r="I1568" i="4"/>
  <c r="H1568" i="4"/>
  <c r="E1568" i="4"/>
  <c r="I1567" i="4"/>
  <c r="H1567" i="4"/>
  <c r="E1567" i="4"/>
  <c r="I1566" i="4"/>
  <c r="H1566" i="4"/>
  <c r="E1566" i="4"/>
  <c r="I1565" i="4"/>
  <c r="H1565" i="4"/>
  <c r="E1565" i="4"/>
  <c r="I1564" i="4"/>
  <c r="H1564" i="4"/>
  <c r="E1564" i="4"/>
  <c r="I1563" i="4"/>
  <c r="H1563" i="4"/>
  <c r="E1563" i="4"/>
  <c r="I1562" i="4"/>
  <c r="H1562" i="4"/>
  <c r="E1562" i="4"/>
  <c r="I1561" i="4"/>
  <c r="H1561" i="4"/>
  <c r="E1561" i="4"/>
  <c r="I1560" i="4"/>
  <c r="H1560" i="4"/>
  <c r="E1560" i="4"/>
  <c r="I1559" i="4"/>
  <c r="H1559" i="4"/>
  <c r="E1559" i="4"/>
  <c r="I1558" i="4"/>
  <c r="H1558" i="4"/>
  <c r="E1558" i="4"/>
  <c r="I1557" i="4"/>
  <c r="H1557" i="4"/>
  <c r="E1557" i="4"/>
  <c r="I1556" i="4"/>
  <c r="H1556" i="4"/>
  <c r="E1556" i="4"/>
  <c r="I1555" i="4"/>
  <c r="H1555" i="4"/>
  <c r="E1555" i="4"/>
  <c r="I1554" i="4"/>
  <c r="H1554" i="4"/>
  <c r="E1554" i="4"/>
  <c r="I1553" i="4"/>
  <c r="H1553" i="4"/>
  <c r="E1553" i="4"/>
  <c r="I1552" i="4"/>
  <c r="H1552" i="4"/>
  <c r="E1552" i="4"/>
  <c r="I1551" i="4"/>
  <c r="H1551" i="4"/>
  <c r="E1551" i="4"/>
  <c r="I1550" i="4"/>
  <c r="H1550" i="4"/>
  <c r="E1550" i="4"/>
  <c r="I1549" i="4"/>
  <c r="H1549" i="4"/>
  <c r="E1549" i="4"/>
  <c r="I1548" i="4"/>
  <c r="H1548" i="4"/>
  <c r="E1548" i="4"/>
  <c r="I1547" i="4"/>
  <c r="H1547" i="4"/>
  <c r="E1547" i="4"/>
  <c r="I1546" i="4"/>
  <c r="H1546" i="4"/>
  <c r="E1546" i="4"/>
  <c r="I1545" i="4"/>
  <c r="H1545" i="4"/>
  <c r="E1545" i="4"/>
  <c r="I1544" i="4"/>
  <c r="H1544" i="4"/>
  <c r="E1544" i="4"/>
  <c r="I1543" i="4"/>
  <c r="H1543" i="4"/>
  <c r="E1543" i="4"/>
  <c r="I1542" i="4"/>
  <c r="H1542" i="4"/>
  <c r="E1542" i="4"/>
  <c r="I1541" i="4"/>
  <c r="H1541" i="4"/>
  <c r="E1541" i="4"/>
  <c r="I1540" i="4"/>
  <c r="H1540" i="4"/>
  <c r="E1540" i="4"/>
  <c r="I1539" i="4"/>
  <c r="H1539" i="4"/>
  <c r="E1539" i="4"/>
  <c r="I1538" i="4"/>
  <c r="H1538" i="4"/>
  <c r="E1538" i="4"/>
  <c r="I1537" i="4"/>
  <c r="H1537" i="4"/>
  <c r="E1537" i="4"/>
  <c r="I1536" i="4"/>
  <c r="H1536" i="4"/>
  <c r="E1536" i="4"/>
  <c r="I1535" i="4"/>
  <c r="H1535" i="4"/>
  <c r="E1535" i="4"/>
  <c r="I1534" i="4"/>
  <c r="H1534" i="4"/>
  <c r="E1534" i="4"/>
  <c r="I1533" i="4"/>
  <c r="H1533" i="4"/>
  <c r="E1533" i="4"/>
  <c r="I1532" i="4"/>
  <c r="H1532" i="4"/>
  <c r="E1532" i="4"/>
  <c r="I1531" i="4"/>
  <c r="H1531" i="4"/>
  <c r="E1531" i="4"/>
  <c r="I1530" i="4"/>
  <c r="H1530" i="4"/>
  <c r="E1530" i="4"/>
  <c r="I1529" i="4"/>
  <c r="H1529" i="4"/>
  <c r="E1529" i="4"/>
  <c r="I1528" i="4"/>
  <c r="H1528" i="4"/>
  <c r="E1528" i="4"/>
  <c r="I1527" i="4"/>
  <c r="H1527" i="4"/>
  <c r="E1527" i="4"/>
  <c r="I1526" i="4"/>
  <c r="H1526" i="4"/>
  <c r="E1526" i="4"/>
  <c r="I1525" i="4"/>
  <c r="H1525" i="4"/>
  <c r="E1525" i="4"/>
  <c r="I1524" i="4"/>
  <c r="H1524" i="4"/>
  <c r="E1524" i="4"/>
  <c r="I1523" i="4"/>
  <c r="H1523" i="4"/>
  <c r="E1523" i="4"/>
  <c r="I1522" i="4"/>
  <c r="H1522" i="4"/>
  <c r="E1522" i="4"/>
  <c r="I1521" i="4"/>
  <c r="H1521" i="4"/>
  <c r="E1521" i="4"/>
  <c r="I1520" i="4"/>
  <c r="H1520" i="4"/>
  <c r="E1520" i="4"/>
  <c r="I1519" i="4"/>
  <c r="H1519" i="4"/>
  <c r="E1519" i="4"/>
  <c r="I1518" i="4"/>
  <c r="H1518" i="4"/>
  <c r="E1518" i="4"/>
  <c r="I1517" i="4"/>
  <c r="H1517" i="4"/>
  <c r="E1517" i="4"/>
  <c r="I1516" i="4"/>
  <c r="H1516" i="4"/>
  <c r="E1516" i="4"/>
  <c r="I1515" i="4"/>
  <c r="H1515" i="4"/>
  <c r="E1515" i="4"/>
  <c r="I1514" i="4"/>
  <c r="H1514" i="4"/>
  <c r="E1514" i="4"/>
  <c r="I1513" i="4"/>
  <c r="H1513" i="4"/>
  <c r="E1513" i="4"/>
  <c r="I1512" i="4"/>
  <c r="H1512" i="4"/>
  <c r="E1512" i="4"/>
  <c r="I1511" i="4"/>
  <c r="H1511" i="4"/>
  <c r="E1511" i="4"/>
  <c r="I1510" i="4"/>
  <c r="H1510" i="4"/>
  <c r="E1510" i="4"/>
  <c r="I1509" i="4"/>
  <c r="H1509" i="4"/>
  <c r="E1509" i="4"/>
  <c r="I1508" i="4"/>
  <c r="H1508" i="4"/>
  <c r="E1508" i="4"/>
  <c r="I1507" i="4"/>
  <c r="H1507" i="4"/>
  <c r="E1507" i="4"/>
  <c r="I1506" i="4"/>
  <c r="H1506" i="4"/>
  <c r="E1506" i="4"/>
  <c r="I1505" i="4"/>
  <c r="H1505" i="4"/>
  <c r="E1505" i="4"/>
  <c r="I1504" i="4"/>
  <c r="H1504" i="4"/>
  <c r="E1504" i="4"/>
  <c r="I1503" i="4"/>
  <c r="H1503" i="4"/>
  <c r="E1503" i="4"/>
  <c r="I1502" i="4"/>
  <c r="H1502" i="4"/>
  <c r="E1502" i="4"/>
  <c r="I1501" i="4"/>
  <c r="H1501" i="4"/>
  <c r="E1501" i="4"/>
  <c r="I1500" i="4"/>
  <c r="H1500" i="4"/>
  <c r="E1500" i="4"/>
  <c r="I1499" i="4"/>
  <c r="H1499" i="4"/>
  <c r="E1499" i="4"/>
  <c r="I1498" i="4"/>
  <c r="H1498" i="4"/>
  <c r="E1498" i="4"/>
  <c r="I1497" i="4"/>
  <c r="H1497" i="4"/>
  <c r="E1497" i="4"/>
  <c r="I1496" i="4"/>
  <c r="H1496" i="4"/>
  <c r="E1496" i="4"/>
  <c r="I1495" i="4"/>
  <c r="H1495" i="4"/>
  <c r="E1495" i="4"/>
  <c r="I1494" i="4"/>
  <c r="H1494" i="4"/>
  <c r="E1494" i="4"/>
  <c r="I1493" i="4"/>
  <c r="H1493" i="4"/>
  <c r="E1493" i="4"/>
  <c r="I1492" i="4"/>
  <c r="H1492" i="4"/>
  <c r="E1492" i="4"/>
  <c r="I1491" i="4"/>
  <c r="H1491" i="4"/>
  <c r="E1491" i="4"/>
  <c r="I1490" i="4"/>
  <c r="H1490" i="4"/>
  <c r="E1490" i="4"/>
  <c r="I1489" i="4"/>
  <c r="H1489" i="4"/>
  <c r="E1489" i="4"/>
  <c r="I1488" i="4"/>
  <c r="H1488" i="4"/>
  <c r="E1488" i="4"/>
  <c r="I1487" i="4"/>
  <c r="H1487" i="4"/>
  <c r="E1487" i="4"/>
  <c r="I1486" i="4"/>
  <c r="H1486" i="4"/>
  <c r="E1486" i="4"/>
  <c r="I1485" i="4"/>
  <c r="H1485" i="4"/>
  <c r="E1485" i="4"/>
  <c r="I1484" i="4"/>
  <c r="H1484" i="4"/>
  <c r="E1484" i="4"/>
  <c r="I1483" i="4"/>
  <c r="H1483" i="4"/>
  <c r="E1483" i="4"/>
  <c r="I1482" i="4"/>
  <c r="H1482" i="4"/>
  <c r="E1482" i="4"/>
  <c r="I1481" i="4"/>
  <c r="H1481" i="4"/>
  <c r="E1481" i="4"/>
  <c r="I1480" i="4"/>
  <c r="H1480" i="4"/>
  <c r="E1480" i="4"/>
  <c r="I1479" i="4"/>
  <c r="H1479" i="4"/>
  <c r="E1479" i="4"/>
  <c r="I1478" i="4"/>
  <c r="H1478" i="4"/>
  <c r="E1478" i="4"/>
  <c r="I1477" i="4"/>
  <c r="H1477" i="4"/>
  <c r="E1477" i="4"/>
  <c r="I1476" i="4"/>
  <c r="H1476" i="4"/>
  <c r="E1476" i="4"/>
  <c r="I1475" i="4"/>
  <c r="H1475" i="4"/>
  <c r="E1475" i="4"/>
  <c r="I1474" i="4"/>
  <c r="H1474" i="4"/>
  <c r="E1474" i="4"/>
  <c r="I1473" i="4"/>
  <c r="H1473" i="4"/>
  <c r="E1473" i="4"/>
  <c r="I1472" i="4"/>
  <c r="H1472" i="4"/>
  <c r="E1472" i="4"/>
  <c r="I1471" i="4"/>
  <c r="H1471" i="4"/>
  <c r="E1471" i="4"/>
  <c r="I1470" i="4"/>
  <c r="H1470" i="4"/>
  <c r="E1470" i="4"/>
  <c r="I1469" i="4"/>
  <c r="H1469" i="4"/>
  <c r="E1469" i="4"/>
  <c r="I1468" i="4"/>
  <c r="H1468" i="4"/>
  <c r="E1468" i="4"/>
  <c r="I1467" i="4"/>
  <c r="H1467" i="4"/>
  <c r="E1467" i="4"/>
  <c r="I1466" i="4"/>
  <c r="H1466" i="4"/>
  <c r="E1466" i="4"/>
  <c r="I1465" i="4"/>
  <c r="H1465" i="4"/>
  <c r="E1465" i="4"/>
  <c r="I1464" i="4"/>
  <c r="H1464" i="4"/>
  <c r="E1464" i="4"/>
  <c r="I1463" i="4"/>
  <c r="H1463" i="4"/>
  <c r="E1463" i="4"/>
  <c r="I1462" i="4"/>
  <c r="H1462" i="4"/>
  <c r="E1462" i="4"/>
  <c r="I1461" i="4"/>
  <c r="H1461" i="4"/>
  <c r="E1461" i="4"/>
  <c r="I1460" i="4"/>
  <c r="H1460" i="4"/>
  <c r="E1460" i="4"/>
  <c r="I1459" i="4"/>
  <c r="H1459" i="4"/>
  <c r="E1459" i="4"/>
  <c r="I1458" i="4"/>
  <c r="H1458" i="4"/>
  <c r="E1458" i="4"/>
  <c r="I1457" i="4"/>
  <c r="H1457" i="4"/>
  <c r="E1457" i="4"/>
  <c r="I1456" i="4"/>
  <c r="H1456" i="4"/>
  <c r="E1456" i="4"/>
  <c r="I1455" i="4"/>
  <c r="H1455" i="4"/>
  <c r="E1455" i="4"/>
  <c r="I1454" i="4"/>
  <c r="H1454" i="4"/>
  <c r="E1454" i="4"/>
  <c r="I1453" i="4"/>
  <c r="H1453" i="4"/>
  <c r="E1453" i="4"/>
  <c r="I1452" i="4"/>
  <c r="H1452" i="4"/>
  <c r="E1452" i="4"/>
  <c r="I1451" i="4"/>
  <c r="H1451" i="4"/>
  <c r="E1451" i="4"/>
  <c r="I1450" i="4"/>
  <c r="H1450" i="4"/>
  <c r="E1450" i="4"/>
  <c r="I1449" i="4"/>
  <c r="H1449" i="4"/>
  <c r="E1449" i="4"/>
  <c r="I1448" i="4"/>
  <c r="H1448" i="4"/>
  <c r="E1448" i="4"/>
  <c r="I1447" i="4"/>
  <c r="H1447" i="4"/>
  <c r="E1447" i="4"/>
  <c r="I1446" i="4"/>
  <c r="H1446" i="4"/>
  <c r="E1446" i="4"/>
  <c r="I1445" i="4"/>
  <c r="H1445" i="4"/>
  <c r="E1445" i="4"/>
  <c r="I1444" i="4"/>
  <c r="H1444" i="4"/>
  <c r="E1444" i="4"/>
  <c r="I1443" i="4"/>
  <c r="H1443" i="4"/>
  <c r="E1443" i="4"/>
  <c r="I1442" i="4"/>
  <c r="H1442" i="4"/>
  <c r="E1442" i="4"/>
  <c r="I1441" i="4"/>
  <c r="H1441" i="4"/>
  <c r="E1441" i="4"/>
  <c r="I1440" i="4"/>
  <c r="H1440" i="4"/>
  <c r="E1440" i="4"/>
  <c r="I1439" i="4"/>
  <c r="H1439" i="4"/>
  <c r="E1439" i="4"/>
  <c r="I1438" i="4"/>
  <c r="H1438" i="4"/>
  <c r="E1438" i="4"/>
  <c r="I1437" i="4"/>
  <c r="H1437" i="4"/>
  <c r="E1437" i="4"/>
  <c r="I1436" i="4"/>
  <c r="H1436" i="4"/>
  <c r="E1436" i="4"/>
  <c r="I1435" i="4"/>
  <c r="H1435" i="4"/>
  <c r="E1435" i="4"/>
  <c r="I1434" i="4"/>
  <c r="H1434" i="4"/>
  <c r="E1434" i="4"/>
  <c r="I1433" i="4"/>
  <c r="H1433" i="4"/>
  <c r="E1433" i="4"/>
  <c r="I1432" i="4"/>
  <c r="H1432" i="4"/>
  <c r="E1432" i="4"/>
  <c r="I1431" i="4"/>
  <c r="H1431" i="4"/>
  <c r="E1431" i="4"/>
  <c r="I1430" i="4"/>
  <c r="H1430" i="4"/>
  <c r="E1430" i="4"/>
  <c r="I1429" i="4"/>
  <c r="H1429" i="4"/>
  <c r="E1429" i="4"/>
  <c r="I1428" i="4"/>
  <c r="H1428" i="4"/>
  <c r="E1428" i="4"/>
  <c r="I1427" i="4"/>
  <c r="H1427" i="4"/>
  <c r="E1427" i="4"/>
  <c r="I1426" i="4"/>
  <c r="H1426" i="4"/>
  <c r="E1426" i="4"/>
  <c r="I1425" i="4"/>
  <c r="H1425" i="4"/>
  <c r="E1425" i="4"/>
  <c r="I1424" i="4"/>
  <c r="H1424" i="4"/>
  <c r="E1424" i="4"/>
  <c r="I1423" i="4"/>
  <c r="H1423" i="4"/>
  <c r="E1423" i="4"/>
  <c r="I1422" i="4"/>
  <c r="H1422" i="4"/>
  <c r="E1422" i="4"/>
  <c r="I1421" i="4"/>
  <c r="H1421" i="4"/>
  <c r="E1421" i="4"/>
  <c r="I1420" i="4"/>
  <c r="H1420" i="4"/>
  <c r="E1420" i="4"/>
  <c r="I1419" i="4"/>
  <c r="H1419" i="4"/>
  <c r="E1419" i="4"/>
  <c r="I1418" i="4"/>
  <c r="H1418" i="4"/>
  <c r="E1418" i="4"/>
  <c r="I1417" i="4"/>
  <c r="H1417" i="4"/>
  <c r="E1417" i="4"/>
  <c r="I1416" i="4"/>
  <c r="H1416" i="4"/>
  <c r="E1416" i="4"/>
  <c r="I1415" i="4"/>
  <c r="H1415" i="4"/>
  <c r="E1415" i="4"/>
  <c r="I1414" i="4"/>
  <c r="H1414" i="4"/>
  <c r="E1414" i="4"/>
  <c r="I1413" i="4"/>
  <c r="H1413" i="4"/>
  <c r="E1413" i="4"/>
  <c r="I1412" i="4"/>
  <c r="H1412" i="4"/>
  <c r="E1412" i="4"/>
  <c r="I1411" i="4"/>
  <c r="H1411" i="4"/>
  <c r="E1411" i="4"/>
  <c r="I1410" i="4"/>
  <c r="H1410" i="4"/>
  <c r="E1410" i="4"/>
  <c r="I1409" i="4"/>
  <c r="H1409" i="4"/>
  <c r="E1409" i="4"/>
  <c r="I1408" i="4"/>
  <c r="H1408" i="4"/>
  <c r="E1408" i="4"/>
  <c r="I1407" i="4"/>
  <c r="H1407" i="4"/>
  <c r="E1407" i="4"/>
  <c r="I1406" i="4"/>
  <c r="H1406" i="4"/>
  <c r="E1406" i="4"/>
  <c r="I1405" i="4"/>
  <c r="H1405" i="4"/>
  <c r="E1405" i="4"/>
  <c r="I1404" i="4"/>
  <c r="H1404" i="4"/>
  <c r="E1404" i="4"/>
  <c r="I1403" i="4"/>
  <c r="H1403" i="4"/>
  <c r="E1403" i="4"/>
  <c r="I1402" i="4"/>
  <c r="H1402" i="4"/>
  <c r="E1402" i="4"/>
  <c r="I1401" i="4"/>
  <c r="H1401" i="4"/>
  <c r="E1401" i="4"/>
  <c r="I1400" i="4"/>
  <c r="H1400" i="4"/>
  <c r="E1400" i="4"/>
  <c r="I1399" i="4"/>
  <c r="H1399" i="4"/>
  <c r="E1399" i="4"/>
  <c r="I1398" i="4"/>
  <c r="H1398" i="4"/>
  <c r="E1398" i="4"/>
  <c r="I1397" i="4"/>
  <c r="H1397" i="4"/>
  <c r="E1397" i="4"/>
  <c r="I1396" i="4"/>
  <c r="H1396" i="4"/>
  <c r="E1396" i="4"/>
  <c r="I1395" i="4"/>
  <c r="H1395" i="4"/>
  <c r="E1395" i="4"/>
  <c r="I1394" i="4"/>
  <c r="H1394" i="4"/>
  <c r="E1394" i="4"/>
  <c r="I1393" i="4"/>
  <c r="H1393" i="4"/>
  <c r="E1393" i="4"/>
  <c r="I1392" i="4"/>
  <c r="H1392" i="4"/>
  <c r="E1392" i="4"/>
  <c r="I1391" i="4"/>
  <c r="H1391" i="4"/>
  <c r="E1391" i="4"/>
  <c r="I1390" i="4"/>
  <c r="H1390" i="4"/>
  <c r="E1390" i="4"/>
  <c r="I1389" i="4"/>
  <c r="H1389" i="4"/>
  <c r="E1389" i="4"/>
  <c r="I1388" i="4"/>
  <c r="H1388" i="4"/>
  <c r="E1388" i="4"/>
  <c r="I1387" i="4"/>
  <c r="H1387" i="4"/>
  <c r="E1387" i="4"/>
  <c r="I1386" i="4"/>
  <c r="H1386" i="4"/>
  <c r="E1386" i="4"/>
  <c r="I1385" i="4"/>
  <c r="H1385" i="4"/>
  <c r="E1385" i="4"/>
  <c r="I1384" i="4"/>
  <c r="H1384" i="4"/>
  <c r="E1384" i="4"/>
  <c r="I1383" i="4"/>
  <c r="H1383" i="4"/>
  <c r="E1383" i="4"/>
  <c r="I1382" i="4"/>
  <c r="H1382" i="4"/>
  <c r="E1382" i="4"/>
  <c r="I1381" i="4"/>
  <c r="H1381" i="4"/>
  <c r="E1381" i="4"/>
  <c r="I1380" i="4"/>
  <c r="H1380" i="4"/>
  <c r="E1380" i="4"/>
  <c r="I1379" i="4"/>
  <c r="H1379" i="4"/>
  <c r="E1379" i="4"/>
  <c r="I1378" i="4"/>
  <c r="H1378" i="4"/>
  <c r="E1378" i="4"/>
  <c r="I1377" i="4"/>
  <c r="H1377" i="4"/>
  <c r="E1377" i="4"/>
  <c r="I1376" i="4"/>
  <c r="H1376" i="4"/>
  <c r="E1376" i="4"/>
  <c r="I1375" i="4"/>
  <c r="H1375" i="4"/>
  <c r="E1375" i="4"/>
  <c r="I1374" i="4"/>
  <c r="H1374" i="4"/>
  <c r="E1374" i="4"/>
  <c r="I1373" i="4"/>
  <c r="H1373" i="4"/>
  <c r="E1373" i="4"/>
  <c r="I1372" i="4"/>
  <c r="H1372" i="4"/>
  <c r="E1372" i="4"/>
  <c r="I1371" i="4"/>
  <c r="H1371" i="4"/>
  <c r="E1371" i="4"/>
  <c r="I1370" i="4"/>
  <c r="H1370" i="4"/>
  <c r="E1370" i="4"/>
  <c r="I1369" i="4"/>
  <c r="H1369" i="4"/>
  <c r="E1369" i="4"/>
  <c r="I1368" i="4"/>
  <c r="H1368" i="4"/>
  <c r="E1368" i="4"/>
  <c r="I1367" i="4"/>
  <c r="H1367" i="4"/>
  <c r="E1367" i="4"/>
  <c r="I1366" i="4"/>
  <c r="H1366" i="4"/>
  <c r="E1366" i="4"/>
  <c r="I1365" i="4"/>
  <c r="H1365" i="4"/>
  <c r="E1365" i="4"/>
  <c r="I1364" i="4"/>
  <c r="H1364" i="4"/>
  <c r="E1364" i="4"/>
  <c r="I1363" i="4"/>
  <c r="H1363" i="4"/>
  <c r="E1363" i="4"/>
  <c r="I1362" i="4"/>
  <c r="H1362" i="4"/>
  <c r="E1362" i="4"/>
  <c r="I1361" i="4"/>
  <c r="H1361" i="4"/>
  <c r="E1361" i="4"/>
  <c r="I1360" i="4"/>
  <c r="H1360" i="4"/>
  <c r="E1360" i="4"/>
  <c r="I1359" i="4"/>
  <c r="H1359" i="4"/>
  <c r="E1359" i="4"/>
  <c r="I1358" i="4"/>
  <c r="H1358" i="4"/>
  <c r="E1358" i="4"/>
  <c r="I1357" i="4"/>
  <c r="H1357" i="4"/>
  <c r="E1357" i="4"/>
  <c r="I1356" i="4"/>
  <c r="H1356" i="4"/>
  <c r="E1356" i="4"/>
  <c r="I1355" i="4"/>
  <c r="H1355" i="4"/>
  <c r="E1355" i="4"/>
  <c r="I1354" i="4"/>
  <c r="H1354" i="4"/>
  <c r="E1354" i="4"/>
  <c r="I1353" i="4"/>
  <c r="H1353" i="4"/>
  <c r="E1353" i="4"/>
  <c r="I1352" i="4"/>
  <c r="H1352" i="4"/>
  <c r="E1352" i="4"/>
  <c r="I1351" i="4"/>
  <c r="H1351" i="4"/>
  <c r="E1351" i="4"/>
  <c r="I1350" i="4"/>
  <c r="H1350" i="4"/>
  <c r="E1350" i="4"/>
  <c r="I1349" i="4"/>
  <c r="H1349" i="4"/>
  <c r="E1349" i="4"/>
  <c r="I1348" i="4"/>
  <c r="H1348" i="4"/>
  <c r="E1348" i="4"/>
  <c r="I1347" i="4"/>
  <c r="H1347" i="4"/>
  <c r="E1347" i="4"/>
  <c r="I1346" i="4"/>
  <c r="H1346" i="4"/>
  <c r="E1346" i="4"/>
  <c r="I1345" i="4"/>
  <c r="H1345" i="4"/>
  <c r="E1345" i="4"/>
  <c r="I1344" i="4"/>
  <c r="H1344" i="4"/>
  <c r="E1344" i="4"/>
  <c r="I1343" i="4"/>
  <c r="H1343" i="4"/>
  <c r="E1343" i="4"/>
  <c r="I1342" i="4"/>
  <c r="H1342" i="4"/>
  <c r="E1342" i="4"/>
  <c r="I1341" i="4"/>
  <c r="H1341" i="4"/>
  <c r="E1341" i="4"/>
  <c r="I1340" i="4"/>
  <c r="H1340" i="4"/>
  <c r="E1340" i="4"/>
  <c r="I1339" i="4"/>
  <c r="H1339" i="4"/>
  <c r="E1339" i="4"/>
  <c r="I1338" i="4"/>
  <c r="H1338" i="4"/>
  <c r="E1338" i="4"/>
  <c r="I1337" i="4"/>
  <c r="H1337" i="4"/>
  <c r="E1337" i="4"/>
  <c r="I1336" i="4"/>
  <c r="H1336" i="4"/>
  <c r="E1336" i="4"/>
  <c r="I1335" i="4"/>
  <c r="H1335" i="4"/>
  <c r="E1335" i="4"/>
  <c r="I1334" i="4"/>
  <c r="H1334" i="4"/>
  <c r="E1334" i="4"/>
  <c r="I1333" i="4"/>
  <c r="H1333" i="4"/>
  <c r="E1333" i="4"/>
  <c r="I1332" i="4"/>
  <c r="H1332" i="4"/>
  <c r="E1332" i="4"/>
  <c r="I1331" i="4"/>
  <c r="H1331" i="4"/>
  <c r="E1331" i="4"/>
  <c r="I1330" i="4"/>
  <c r="H1330" i="4"/>
  <c r="E1330" i="4"/>
  <c r="I1329" i="4"/>
  <c r="H1329" i="4"/>
  <c r="E1329" i="4"/>
  <c r="I1328" i="4"/>
  <c r="H1328" i="4"/>
  <c r="E1328" i="4"/>
  <c r="I1327" i="4"/>
  <c r="H1327" i="4"/>
  <c r="E1327" i="4"/>
  <c r="I1326" i="4"/>
  <c r="H1326" i="4"/>
  <c r="E1326" i="4"/>
  <c r="I1325" i="4"/>
  <c r="H1325" i="4"/>
  <c r="E1325" i="4"/>
  <c r="I1324" i="4"/>
  <c r="H1324" i="4"/>
  <c r="E1324" i="4"/>
  <c r="I1323" i="4"/>
  <c r="H1323" i="4"/>
  <c r="E1323" i="4"/>
  <c r="I1322" i="4"/>
  <c r="H1322" i="4"/>
  <c r="E1322" i="4"/>
  <c r="I1321" i="4"/>
  <c r="H1321" i="4"/>
  <c r="E1321" i="4"/>
  <c r="I1320" i="4"/>
  <c r="H1320" i="4"/>
  <c r="E1320" i="4"/>
  <c r="I1319" i="4"/>
  <c r="H1319" i="4"/>
  <c r="E1319" i="4"/>
  <c r="I1318" i="4"/>
  <c r="H1318" i="4"/>
  <c r="E1318" i="4"/>
  <c r="I1317" i="4"/>
  <c r="H1317" i="4"/>
  <c r="E1317" i="4"/>
  <c r="I1316" i="4"/>
  <c r="H1316" i="4"/>
  <c r="E1316" i="4"/>
  <c r="I1315" i="4"/>
  <c r="H1315" i="4"/>
  <c r="E1315" i="4"/>
  <c r="I1314" i="4"/>
  <c r="H1314" i="4"/>
  <c r="E1314" i="4"/>
  <c r="I1313" i="4"/>
  <c r="H1313" i="4"/>
  <c r="E1313" i="4"/>
  <c r="I1312" i="4"/>
  <c r="H1312" i="4"/>
  <c r="E1312" i="4"/>
  <c r="I1311" i="4"/>
  <c r="H1311" i="4"/>
  <c r="E1311" i="4"/>
  <c r="I1310" i="4"/>
  <c r="H1310" i="4"/>
  <c r="E1310" i="4"/>
  <c r="I1309" i="4"/>
  <c r="H1309" i="4"/>
  <c r="E1309" i="4"/>
  <c r="I1308" i="4"/>
  <c r="H1308" i="4"/>
  <c r="E1308" i="4"/>
  <c r="I1307" i="4"/>
  <c r="H1307" i="4"/>
  <c r="E1307" i="4"/>
  <c r="I1306" i="4"/>
  <c r="H1306" i="4"/>
  <c r="E1306" i="4"/>
  <c r="I1305" i="4"/>
  <c r="H1305" i="4"/>
  <c r="E1305" i="4"/>
  <c r="I1304" i="4"/>
  <c r="H1304" i="4"/>
  <c r="E1304" i="4"/>
  <c r="I1303" i="4"/>
  <c r="H1303" i="4"/>
  <c r="E1303" i="4"/>
  <c r="I1302" i="4"/>
  <c r="H1302" i="4"/>
  <c r="E1302" i="4"/>
  <c r="I1301" i="4"/>
  <c r="H1301" i="4"/>
  <c r="E1301" i="4"/>
  <c r="I1300" i="4"/>
  <c r="H1300" i="4"/>
  <c r="E1300" i="4"/>
  <c r="I1299" i="4"/>
  <c r="H1299" i="4"/>
  <c r="E1299" i="4"/>
  <c r="I1298" i="4"/>
  <c r="H1298" i="4"/>
  <c r="E1298" i="4"/>
  <c r="I1297" i="4"/>
  <c r="H1297" i="4"/>
  <c r="E1297" i="4"/>
  <c r="I1296" i="4"/>
  <c r="H1296" i="4"/>
  <c r="E1296" i="4"/>
  <c r="I1295" i="4"/>
  <c r="H1295" i="4"/>
  <c r="E1295" i="4"/>
  <c r="I1294" i="4"/>
  <c r="H1294" i="4"/>
  <c r="E1294" i="4"/>
  <c r="I1293" i="4"/>
  <c r="H1293" i="4"/>
  <c r="E1293" i="4"/>
  <c r="I1292" i="4"/>
  <c r="H1292" i="4"/>
  <c r="E1292" i="4"/>
  <c r="I1291" i="4"/>
  <c r="H1291" i="4"/>
  <c r="E1291" i="4"/>
  <c r="I1290" i="4"/>
  <c r="H1290" i="4"/>
  <c r="E1290" i="4"/>
  <c r="I1289" i="4"/>
  <c r="H1289" i="4"/>
  <c r="E1289" i="4"/>
  <c r="I1288" i="4"/>
  <c r="H1288" i="4"/>
  <c r="E1288" i="4"/>
  <c r="I1287" i="4"/>
  <c r="H1287" i="4"/>
  <c r="E1287" i="4"/>
  <c r="I1286" i="4"/>
  <c r="H1286" i="4"/>
  <c r="E1286" i="4"/>
  <c r="I1285" i="4"/>
  <c r="H1285" i="4"/>
  <c r="E1285" i="4"/>
  <c r="I1284" i="4"/>
  <c r="H1284" i="4"/>
  <c r="E1284" i="4"/>
  <c r="I1283" i="4"/>
  <c r="H1283" i="4"/>
  <c r="E1283" i="4"/>
  <c r="I1282" i="4"/>
  <c r="H1282" i="4"/>
  <c r="E1282" i="4"/>
  <c r="I1281" i="4"/>
  <c r="H1281" i="4"/>
  <c r="E1281" i="4"/>
  <c r="I1280" i="4"/>
  <c r="H1280" i="4"/>
  <c r="E1280" i="4"/>
  <c r="I1279" i="4"/>
  <c r="H1279" i="4"/>
  <c r="E1279" i="4"/>
  <c r="I1278" i="4"/>
  <c r="H1278" i="4"/>
  <c r="E1278" i="4"/>
  <c r="I1277" i="4"/>
  <c r="H1277" i="4"/>
  <c r="E1277" i="4"/>
  <c r="I1276" i="4"/>
  <c r="H1276" i="4"/>
  <c r="E1276" i="4"/>
  <c r="I1275" i="4"/>
  <c r="H1275" i="4"/>
  <c r="E1275" i="4"/>
  <c r="I1274" i="4"/>
  <c r="H1274" i="4"/>
  <c r="E1274" i="4"/>
  <c r="I1273" i="4"/>
  <c r="H1273" i="4"/>
  <c r="E1273" i="4"/>
  <c r="I1272" i="4"/>
  <c r="H1272" i="4"/>
  <c r="E1272" i="4"/>
  <c r="I1271" i="4"/>
  <c r="H1271" i="4"/>
  <c r="E1271" i="4"/>
  <c r="I1270" i="4"/>
  <c r="H1270" i="4"/>
  <c r="E1270" i="4"/>
  <c r="I1269" i="4"/>
  <c r="H1269" i="4"/>
  <c r="E1269" i="4"/>
  <c r="I1268" i="4"/>
  <c r="H1268" i="4"/>
  <c r="E1268" i="4"/>
  <c r="I1267" i="4"/>
  <c r="H1267" i="4"/>
  <c r="E1267" i="4"/>
  <c r="I1266" i="4"/>
  <c r="H1266" i="4"/>
  <c r="E1266" i="4"/>
  <c r="I1265" i="4"/>
  <c r="H1265" i="4"/>
  <c r="E1265" i="4"/>
  <c r="I1264" i="4"/>
  <c r="H1264" i="4"/>
  <c r="E1264" i="4"/>
  <c r="I1263" i="4"/>
  <c r="H1263" i="4"/>
  <c r="E1263" i="4"/>
  <c r="I1262" i="4"/>
  <c r="H1262" i="4"/>
  <c r="E1262" i="4"/>
  <c r="I1261" i="4"/>
  <c r="H1261" i="4"/>
  <c r="E1261" i="4"/>
  <c r="I1260" i="4"/>
  <c r="H1260" i="4"/>
  <c r="E1260" i="4"/>
  <c r="I1259" i="4"/>
  <c r="H1259" i="4"/>
  <c r="E1259" i="4"/>
  <c r="I1258" i="4"/>
  <c r="H1258" i="4"/>
  <c r="E1258" i="4"/>
  <c r="I1257" i="4"/>
  <c r="H1257" i="4"/>
  <c r="E1257" i="4"/>
  <c r="I1256" i="4"/>
  <c r="H1256" i="4"/>
  <c r="E1256" i="4"/>
  <c r="I1255" i="4"/>
  <c r="H1255" i="4"/>
  <c r="E1255" i="4"/>
  <c r="I1254" i="4"/>
  <c r="H1254" i="4"/>
  <c r="E1254" i="4"/>
  <c r="I1253" i="4"/>
  <c r="H1253" i="4"/>
  <c r="E1253" i="4"/>
  <c r="I1252" i="4"/>
  <c r="H1252" i="4"/>
  <c r="E1252" i="4"/>
  <c r="I1251" i="4"/>
  <c r="H1251" i="4"/>
  <c r="E1251" i="4"/>
  <c r="I1250" i="4"/>
  <c r="H1250" i="4"/>
  <c r="E1250" i="4"/>
  <c r="I1249" i="4"/>
  <c r="H1249" i="4"/>
  <c r="E1249" i="4"/>
  <c r="I1248" i="4"/>
  <c r="H1248" i="4"/>
  <c r="E1248" i="4"/>
  <c r="I1247" i="4"/>
  <c r="H1247" i="4"/>
  <c r="E1247" i="4"/>
  <c r="I1246" i="4"/>
  <c r="H1246" i="4"/>
  <c r="E1246" i="4"/>
  <c r="I1245" i="4"/>
  <c r="H1245" i="4"/>
  <c r="E1245" i="4"/>
  <c r="I1244" i="4"/>
  <c r="H1244" i="4"/>
  <c r="E1244" i="4"/>
  <c r="I1243" i="4"/>
  <c r="H1243" i="4"/>
  <c r="E1243" i="4"/>
  <c r="I1242" i="4"/>
  <c r="H1242" i="4"/>
  <c r="E1242" i="4"/>
  <c r="I1241" i="4"/>
  <c r="H1241" i="4"/>
  <c r="E1241" i="4"/>
  <c r="I1240" i="4"/>
  <c r="H1240" i="4"/>
  <c r="E1240" i="4"/>
  <c r="I1239" i="4"/>
  <c r="H1239" i="4"/>
  <c r="E1239" i="4"/>
  <c r="I1238" i="4"/>
  <c r="H1238" i="4"/>
  <c r="E1238" i="4"/>
  <c r="I1237" i="4"/>
  <c r="H1237" i="4"/>
  <c r="E1237" i="4"/>
  <c r="I1236" i="4"/>
  <c r="H1236" i="4"/>
  <c r="E1236" i="4"/>
  <c r="I1235" i="4"/>
  <c r="H1235" i="4"/>
  <c r="E1235" i="4"/>
  <c r="I1234" i="4"/>
  <c r="H1234" i="4"/>
  <c r="E1234" i="4"/>
  <c r="I1233" i="4"/>
  <c r="H1233" i="4"/>
  <c r="E1233" i="4"/>
  <c r="I1232" i="4"/>
  <c r="H1232" i="4"/>
  <c r="E1232" i="4"/>
  <c r="I1231" i="4"/>
  <c r="H1231" i="4"/>
  <c r="E1231" i="4"/>
  <c r="I1230" i="4"/>
  <c r="H1230" i="4"/>
  <c r="E1230" i="4"/>
  <c r="I1229" i="4"/>
  <c r="H1229" i="4"/>
  <c r="E1229" i="4"/>
  <c r="I1228" i="4"/>
  <c r="H1228" i="4"/>
  <c r="E1228" i="4"/>
  <c r="I1227" i="4"/>
  <c r="H1227" i="4"/>
  <c r="E1227" i="4"/>
  <c r="I1226" i="4"/>
  <c r="H1226" i="4"/>
  <c r="E1226" i="4"/>
  <c r="I1225" i="4"/>
  <c r="H1225" i="4"/>
  <c r="E1225" i="4"/>
  <c r="I1224" i="4"/>
  <c r="H1224" i="4"/>
  <c r="E1224" i="4"/>
  <c r="I1223" i="4"/>
  <c r="H1223" i="4"/>
  <c r="E1223" i="4"/>
  <c r="I1222" i="4"/>
  <c r="H1222" i="4"/>
  <c r="E1222" i="4"/>
  <c r="I1221" i="4"/>
  <c r="H1221" i="4"/>
  <c r="E1221" i="4"/>
  <c r="I1220" i="4"/>
  <c r="H1220" i="4"/>
  <c r="E1220" i="4"/>
  <c r="I1219" i="4"/>
  <c r="H1219" i="4"/>
  <c r="E1219" i="4"/>
  <c r="I1218" i="4"/>
  <c r="H1218" i="4"/>
  <c r="E1218" i="4"/>
  <c r="I1217" i="4"/>
  <c r="H1217" i="4"/>
  <c r="E1217" i="4"/>
  <c r="I1216" i="4"/>
  <c r="H1216" i="4"/>
  <c r="E1216" i="4"/>
  <c r="I1215" i="4"/>
  <c r="H1215" i="4"/>
  <c r="E1215" i="4"/>
  <c r="I1214" i="4"/>
  <c r="H1214" i="4"/>
  <c r="E1214" i="4"/>
  <c r="I1213" i="4"/>
  <c r="H1213" i="4"/>
  <c r="E1213" i="4"/>
  <c r="I1212" i="4"/>
  <c r="H1212" i="4"/>
  <c r="E1212" i="4"/>
  <c r="I1211" i="4"/>
  <c r="H1211" i="4"/>
  <c r="E1211" i="4"/>
  <c r="I1210" i="4"/>
  <c r="H1210" i="4"/>
  <c r="E1210" i="4"/>
  <c r="I1209" i="4"/>
  <c r="H1209" i="4"/>
  <c r="E1209" i="4"/>
  <c r="I1208" i="4"/>
  <c r="H1208" i="4"/>
  <c r="E1208" i="4"/>
  <c r="I1207" i="4"/>
  <c r="H1207" i="4"/>
  <c r="E1207" i="4"/>
  <c r="I1206" i="4"/>
  <c r="H1206" i="4"/>
  <c r="E1206" i="4"/>
  <c r="I1205" i="4"/>
  <c r="H1205" i="4"/>
  <c r="E1205" i="4"/>
  <c r="I1204" i="4"/>
  <c r="H1204" i="4"/>
  <c r="E1204" i="4"/>
  <c r="I1203" i="4"/>
  <c r="H1203" i="4"/>
  <c r="E1203" i="4"/>
  <c r="I1202" i="4"/>
  <c r="H1202" i="4"/>
  <c r="E1202" i="4"/>
  <c r="I1201" i="4"/>
  <c r="H1201" i="4"/>
  <c r="E1201" i="4"/>
  <c r="I1200" i="4"/>
  <c r="H1200" i="4"/>
  <c r="E1200" i="4"/>
  <c r="I1199" i="4"/>
  <c r="H1199" i="4"/>
  <c r="E1199" i="4"/>
  <c r="I1198" i="4"/>
  <c r="H1198" i="4"/>
  <c r="E1198" i="4"/>
  <c r="I1197" i="4"/>
  <c r="H1197" i="4"/>
  <c r="E1197" i="4"/>
  <c r="I1196" i="4"/>
  <c r="H1196" i="4"/>
  <c r="E1196" i="4"/>
  <c r="I1195" i="4"/>
  <c r="H1195" i="4"/>
  <c r="E1195" i="4"/>
  <c r="I1194" i="4"/>
  <c r="H1194" i="4"/>
  <c r="E1194" i="4"/>
  <c r="I1193" i="4"/>
  <c r="H1193" i="4"/>
  <c r="E1193" i="4"/>
  <c r="I1192" i="4"/>
  <c r="H1192" i="4"/>
  <c r="E1192" i="4"/>
  <c r="I1191" i="4"/>
  <c r="H1191" i="4"/>
  <c r="E1191" i="4"/>
  <c r="I1190" i="4"/>
  <c r="H1190" i="4"/>
  <c r="E1190" i="4"/>
  <c r="I1189" i="4"/>
  <c r="H1189" i="4"/>
  <c r="E1189" i="4"/>
  <c r="I1188" i="4"/>
  <c r="H1188" i="4"/>
  <c r="E1188" i="4"/>
  <c r="I1187" i="4"/>
  <c r="H1187" i="4"/>
  <c r="E1187" i="4"/>
  <c r="I1186" i="4"/>
  <c r="H1186" i="4"/>
  <c r="E1186" i="4"/>
  <c r="I1185" i="4"/>
  <c r="H1185" i="4"/>
  <c r="E1185" i="4"/>
  <c r="I1184" i="4"/>
  <c r="H1184" i="4"/>
  <c r="E1184" i="4"/>
  <c r="I1183" i="4"/>
  <c r="H1183" i="4"/>
  <c r="E1183" i="4"/>
  <c r="I1182" i="4"/>
  <c r="H1182" i="4"/>
  <c r="E1182" i="4"/>
  <c r="I1181" i="4"/>
  <c r="H1181" i="4"/>
  <c r="E1181" i="4"/>
  <c r="I1180" i="4"/>
  <c r="H1180" i="4"/>
  <c r="E1180" i="4"/>
  <c r="I1179" i="4"/>
  <c r="H1179" i="4"/>
  <c r="E1179" i="4"/>
  <c r="I1178" i="4"/>
  <c r="H1178" i="4"/>
  <c r="E1178" i="4"/>
  <c r="I1177" i="4"/>
  <c r="H1177" i="4"/>
  <c r="E1177" i="4"/>
  <c r="I1176" i="4"/>
  <c r="H1176" i="4"/>
  <c r="E1176" i="4"/>
  <c r="I1175" i="4"/>
  <c r="H1175" i="4"/>
  <c r="E1175" i="4"/>
  <c r="I1174" i="4"/>
  <c r="H1174" i="4"/>
  <c r="E1174" i="4"/>
  <c r="I1173" i="4"/>
  <c r="H1173" i="4"/>
  <c r="E1173" i="4"/>
  <c r="I1172" i="4"/>
  <c r="H1172" i="4"/>
  <c r="E1172" i="4"/>
  <c r="I1171" i="4"/>
  <c r="H1171" i="4"/>
  <c r="E1171" i="4"/>
  <c r="I1170" i="4"/>
  <c r="H1170" i="4"/>
  <c r="E1170" i="4"/>
  <c r="I1169" i="4"/>
  <c r="H1169" i="4"/>
  <c r="E1169" i="4"/>
  <c r="I1168" i="4"/>
  <c r="H1168" i="4"/>
  <c r="E1168" i="4"/>
  <c r="I1167" i="4"/>
  <c r="H1167" i="4"/>
  <c r="E1167" i="4"/>
  <c r="I1166" i="4"/>
  <c r="H1166" i="4"/>
  <c r="E1166" i="4"/>
  <c r="I1165" i="4"/>
  <c r="H1165" i="4"/>
  <c r="E1165" i="4"/>
  <c r="I1164" i="4"/>
  <c r="H1164" i="4"/>
  <c r="E1164" i="4"/>
  <c r="I1163" i="4"/>
  <c r="H1163" i="4"/>
  <c r="E1163" i="4"/>
  <c r="I1162" i="4"/>
  <c r="H1162" i="4"/>
  <c r="E1162" i="4"/>
  <c r="I1161" i="4"/>
  <c r="H1161" i="4"/>
  <c r="E1161" i="4"/>
  <c r="I1160" i="4"/>
  <c r="H1160" i="4"/>
  <c r="E1160" i="4"/>
  <c r="I1159" i="4"/>
  <c r="H1159" i="4"/>
  <c r="E1159" i="4"/>
  <c r="I1158" i="4"/>
  <c r="H1158" i="4"/>
  <c r="E1158" i="4"/>
  <c r="I1157" i="4"/>
  <c r="H1157" i="4"/>
  <c r="E1157" i="4"/>
  <c r="I1156" i="4"/>
  <c r="H1156" i="4"/>
  <c r="E1156" i="4"/>
  <c r="I1155" i="4"/>
  <c r="H1155" i="4"/>
  <c r="E1155" i="4"/>
  <c r="I1154" i="4"/>
  <c r="H1154" i="4"/>
  <c r="E1154" i="4"/>
  <c r="I1153" i="4"/>
  <c r="H1153" i="4"/>
  <c r="E1153" i="4"/>
  <c r="I1152" i="4"/>
  <c r="H1152" i="4"/>
  <c r="E1152" i="4"/>
  <c r="I1151" i="4"/>
  <c r="H1151" i="4"/>
  <c r="E1151" i="4"/>
  <c r="I1150" i="4"/>
  <c r="H1150" i="4"/>
  <c r="E1150" i="4"/>
  <c r="I1149" i="4"/>
  <c r="H1149" i="4"/>
  <c r="E1149" i="4"/>
  <c r="I1148" i="4"/>
  <c r="H1148" i="4"/>
  <c r="E1148" i="4"/>
  <c r="I1147" i="4"/>
  <c r="H1147" i="4"/>
  <c r="E1147" i="4"/>
  <c r="I1146" i="4"/>
  <c r="H1146" i="4"/>
  <c r="E1146" i="4"/>
  <c r="I1145" i="4"/>
  <c r="H1145" i="4"/>
  <c r="E1145" i="4"/>
  <c r="I1144" i="4"/>
  <c r="H1144" i="4"/>
  <c r="E1144" i="4"/>
  <c r="I1143" i="4"/>
  <c r="H1143" i="4"/>
  <c r="E1143" i="4"/>
  <c r="I1142" i="4"/>
  <c r="H1142" i="4"/>
  <c r="E1142" i="4"/>
  <c r="I1141" i="4"/>
  <c r="H1141" i="4"/>
  <c r="E1141" i="4"/>
  <c r="I1140" i="4"/>
  <c r="H1140" i="4"/>
  <c r="E1140" i="4"/>
  <c r="I1139" i="4"/>
  <c r="H1139" i="4"/>
  <c r="E1139" i="4"/>
  <c r="I1138" i="4"/>
  <c r="H1138" i="4"/>
  <c r="E1138" i="4"/>
  <c r="I1137" i="4"/>
  <c r="H1137" i="4"/>
  <c r="E1137" i="4"/>
  <c r="I1136" i="4"/>
  <c r="H1136" i="4"/>
  <c r="E1136" i="4"/>
  <c r="I1135" i="4"/>
  <c r="H1135" i="4"/>
  <c r="E1135" i="4"/>
  <c r="I1134" i="4"/>
  <c r="H1134" i="4"/>
  <c r="E1134" i="4"/>
  <c r="I1133" i="4"/>
  <c r="H1133" i="4"/>
  <c r="E1133" i="4"/>
  <c r="I1132" i="4"/>
  <c r="H1132" i="4"/>
  <c r="E1132" i="4"/>
  <c r="I1131" i="4"/>
  <c r="H1131" i="4"/>
  <c r="E1131" i="4"/>
  <c r="I1130" i="4"/>
  <c r="H1130" i="4"/>
  <c r="E1130" i="4"/>
  <c r="I1129" i="4"/>
  <c r="H1129" i="4"/>
  <c r="E1129" i="4"/>
  <c r="I1128" i="4"/>
  <c r="H1128" i="4"/>
  <c r="E1128" i="4"/>
  <c r="I1127" i="4"/>
  <c r="H1127" i="4"/>
  <c r="E1127" i="4"/>
  <c r="I1126" i="4"/>
  <c r="H1126" i="4"/>
  <c r="E1126" i="4"/>
  <c r="I1125" i="4"/>
  <c r="H1125" i="4"/>
  <c r="E1125" i="4"/>
  <c r="I1124" i="4"/>
  <c r="H1124" i="4"/>
  <c r="E1124" i="4"/>
  <c r="I1123" i="4"/>
  <c r="H1123" i="4"/>
  <c r="E1123" i="4"/>
  <c r="I1122" i="4"/>
  <c r="H1122" i="4"/>
  <c r="E1122" i="4"/>
  <c r="I1121" i="4"/>
  <c r="H1121" i="4"/>
  <c r="E1121" i="4"/>
  <c r="I1120" i="4"/>
  <c r="H1120" i="4"/>
  <c r="E1120" i="4"/>
  <c r="I1119" i="4"/>
  <c r="H1119" i="4"/>
  <c r="E1119" i="4"/>
  <c r="I1118" i="4"/>
  <c r="H1118" i="4"/>
  <c r="E1118" i="4"/>
  <c r="I1117" i="4"/>
  <c r="H1117" i="4"/>
  <c r="E1117" i="4"/>
  <c r="I1116" i="4"/>
  <c r="H1116" i="4"/>
  <c r="E1116" i="4"/>
  <c r="I1115" i="4"/>
  <c r="H1115" i="4"/>
  <c r="E1115" i="4"/>
  <c r="I1114" i="4"/>
  <c r="H1114" i="4"/>
  <c r="E1114" i="4"/>
  <c r="I1113" i="4"/>
  <c r="H1113" i="4"/>
  <c r="E1113" i="4"/>
  <c r="I1112" i="4"/>
  <c r="H1112" i="4"/>
  <c r="E1112" i="4"/>
  <c r="I1111" i="4"/>
  <c r="H1111" i="4"/>
  <c r="E1111" i="4"/>
  <c r="I1110" i="4"/>
  <c r="H1110" i="4"/>
  <c r="E1110" i="4"/>
  <c r="I1109" i="4"/>
  <c r="H1109" i="4"/>
  <c r="E1109" i="4"/>
  <c r="I1108" i="4"/>
  <c r="H1108" i="4"/>
  <c r="E1108" i="4"/>
  <c r="I1107" i="4"/>
  <c r="H1107" i="4"/>
  <c r="E1107" i="4"/>
  <c r="I1106" i="4"/>
  <c r="H1106" i="4"/>
  <c r="E1106" i="4"/>
  <c r="I1105" i="4"/>
  <c r="H1105" i="4"/>
  <c r="E1105" i="4"/>
  <c r="I1104" i="4"/>
  <c r="H1104" i="4"/>
  <c r="E1104" i="4"/>
  <c r="I1103" i="4"/>
  <c r="H1103" i="4"/>
  <c r="E1103" i="4"/>
  <c r="I1102" i="4"/>
  <c r="H1102" i="4"/>
  <c r="E1102" i="4"/>
  <c r="I1101" i="4"/>
  <c r="H1101" i="4"/>
  <c r="E1101" i="4"/>
  <c r="I1100" i="4"/>
  <c r="H1100" i="4"/>
  <c r="E1100" i="4"/>
  <c r="I1099" i="4"/>
  <c r="H1099" i="4"/>
  <c r="E1099" i="4"/>
  <c r="I1098" i="4"/>
  <c r="H1098" i="4"/>
  <c r="E1098" i="4"/>
  <c r="I1097" i="4"/>
  <c r="H1097" i="4"/>
  <c r="E1097" i="4"/>
  <c r="I1096" i="4"/>
  <c r="H1096" i="4"/>
  <c r="E1096" i="4"/>
  <c r="I1095" i="4"/>
  <c r="H1095" i="4"/>
  <c r="E1095" i="4"/>
  <c r="I1094" i="4"/>
  <c r="H1094" i="4"/>
  <c r="E1094" i="4"/>
  <c r="I1093" i="4"/>
  <c r="H1093" i="4"/>
  <c r="E1093" i="4"/>
  <c r="I1092" i="4"/>
  <c r="H1092" i="4"/>
  <c r="E1092" i="4"/>
  <c r="I1091" i="4"/>
  <c r="H1091" i="4"/>
  <c r="E1091" i="4"/>
  <c r="I1090" i="4"/>
  <c r="H1090" i="4"/>
  <c r="E1090" i="4"/>
  <c r="I1089" i="4"/>
  <c r="H1089" i="4"/>
  <c r="E1089" i="4"/>
  <c r="I1088" i="4"/>
  <c r="H1088" i="4"/>
  <c r="E1088" i="4"/>
  <c r="I1087" i="4"/>
  <c r="H1087" i="4"/>
  <c r="E1087" i="4"/>
  <c r="I1086" i="4"/>
  <c r="H1086" i="4"/>
  <c r="E1086" i="4"/>
  <c r="I1085" i="4"/>
  <c r="H1085" i="4"/>
  <c r="E1085" i="4"/>
  <c r="I1084" i="4"/>
  <c r="H1084" i="4"/>
  <c r="E1084" i="4"/>
  <c r="I1083" i="4"/>
  <c r="H1083" i="4"/>
  <c r="E1083" i="4"/>
  <c r="I1082" i="4"/>
  <c r="H1082" i="4"/>
  <c r="E1082" i="4"/>
  <c r="I1081" i="4"/>
  <c r="H1081" i="4"/>
  <c r="E1081" i="4"/>
  <c r="I1080" i="4"/>
  <c r="H1080" i="4"/>
  <c r="E1080" i="4"/>
  <c r="I1079" i="4"/>
  <c r="H1079" i="4"/>
  <c r="E1079" i="4"/>
  <c r="I1078" i="4"/>
  <c r="H1078" i="4"/>
  <c r="E1078" i="4"/>
  <c r="I1077" i="4"/>
  <c r="H1077" i="4"/>
  <c r="E1077" i="4"/>
  <c r="I1076" i="4"/>
  <c r="H1076" i="4"/>
  <c r="E1076" i="4"/>
  <c r="I1075" i="4"/>
  <c r="H1075" i="4"/>
  <c r="E1075" i="4"/>
  <c r="I1074" i="4"/>
  <c r="H1074" i="4"/>
  <c r="E1074" i="4"/>
  <c r="I1073" i="4"/>
  <c r="H1073" i="4"/>
  <c r="E1073" i="4"/>
  <c r="I1072" i="4"/>
  <c r="H1072" i="4"/>
  <c r="E1072" i="4"/>
  <c r="I1071" i="4"/>
  <c r="H1071" i="4"/>
  <c r="E1071" i="4"/>
  <c r="I1070" i="4"/>
  <c r="H1070" i="4"/>
  <c r="E1070" i="4"/>
  <c r="I1069" i="4"/>
  <c r="H1069" i="4"/>
  <c r="E1069" i="4"/>
  <c r="I1068" i="4"/>
  <c r="H1068" i="4"/>
  <c r="E1068" i="4"/>
  <c r="I1067" i="4"/>
  <c r="H1067" i="4"/>
  <c r="E1067" i="4"/>
  <c r="I1066" i="4"/>
  <c r="H1066" i="4"/>
  <c r="E1066" i="4"/>
  <c r="I1065" i="4"/>
  <c r="H1065" i="4"/>
  <c r="E1065" i="4"/>
  <c r="I1064" i="4"/>
  <c r="H1064" i="4"/>
  <c r="E1064" i="4"/>
  <c r="I1063" i="4"/>
  <c r="H1063" i="4"/>
  <c r="E1063" i="4"/>
  <c r="I1062" i="4"/>
  <c r="H1062" i="4"/>
  <c r="E1062" i="4"/>
  <c r="I1061" i="4"/>
  <c r="H1061" i="4"/>
  <c r="E1061" i="4"/>
  <c r="I1060" i="4"/>
  <c r="H1060" i="4"/>
  <c r="E1060" i="4"/>
  <c r="I1059" i="4"/>
  <c r="H1059" i="4"/>
  <c r="E1059" i="4"/>
  <c r="I1058" i="4"/>
  <c r="H1058" i="4"/>
  <c r="E1058" i="4"/>
  <c r="I1057" i="4"/>
  <c r="H1057" i="4"/>
  <c r="E1057" i="4"/>
  <c r="I1056" i="4"/>
  <c r="H1056" i="4"/>
  <c r="E1056" i="4"/>
  <c r="I1055" i="4"/>
  <c r="H1055" i="4"/>
  <c r="E1055" i="4"/>
  <c r="I1054" i="4"/>
  <c r="H1054" i="4"/>
  <c r="E1054" i="4"/>
  <c r="I1053" i="4"/>
  <c r="H1053" i="4"/>
  <c r="E1053" i="4"/>
  <c r="I1052" i="4"/>
  <c r="H1052" i="4"/>
  <c r="E1052" i="4"/>
  <c r="I1051" i="4"/>
  <c r="H1051" i="4"/>
  <c r="E1051" i="4"/>
  <c r="I1050" i="4"/>
  <c r="H1050" i="4"/>
  <c r="E1050" i="4"/>
  <c r="I1049" i="4"/>
  <c r="H1049" i="4"/>
  <c r="E1049" i="4"/>
  <c r="I1048" i="4"/>
  <c r="H1048" i="4"/>
  <c r="E1048" i="4"/>
  <c r="I1047" i="4"/>
  <c r="H1047" i="4"/>
  <c r="E1047" i="4"/>
  <c r="I1046" i="4"/>
  <c r="H1046" i="4"/>
  <c r="E1046" i="4"/>
  <c r="I1045" i="4"/>
  <c r="H1045" i="4"/>
  <c r="E1045" i="4"/>
  <c r="I1044" i="4"/>
  <c r="H1044" i="4"/>
  <c r="E1044" i="4"/>
  <c r="I1043" i="4"/>
  <c r="H1043" i="4"/>
  <c r="E1043" i="4"/>
  <c r="I1042" i="4"/>
  <c r="H1042" i="4"/>
  <c r="E1042" i="4"/>
  <c r="I1041" i="4"/>
  <c r="H1041" i="4"/>
  <c r="E1041" i="4"/>
  <c r="I1040" i="4"/>
  <c r="H1040" i="4"/>
  <c r="E1040" i="4"/>
  <c r="I1039" i="4"/>
  <c r="H1039" i="4"/>
  <c r="E1039" i="4"/>
  <c r="I1038" i="4"/>
  <c r="H1038" i="4"/>
  <c r="E1038" i="4"/>
  <c r="I1037" i="4"/>
  <c r="H1037" i="4"/>
  <c r="E1037" i="4"/>
  <c r="I1036" i="4"/>
  <c r="H1036" i="4"/>
  <c r="E1036" i="4"/>
  <c r="I1035" i="4"/>
  <c r="H1035" i="4"/>
  <c r="E1035" i="4"/>
  <c r="I1034" i="4"/>
  <c r="H1034" i="4"/>
  <c r="E1034" i="4"/>
  <c r="I1033" i="4"/>
  <c r="H1033" i="4"/>
  <c r="E1033" i="4"/>
  <c r="I1032" i="4"/>
  <c r="H1032" i="4"/>
  <c r="E1032" i="4"/>
  <c r="I1031" i="4"/>
  <c r="H1031" i="4"/>
  <c r="E1031" i="4"/>
  <c r="I1030" i="4"/>
  <c r="H1030" i="4"/>
  <c r="E1030" i="4"/>
  <c r="I1029" i="4"/>
  <c r="H1029" i="4"/>
  <c r="E1029" i="4"/>
  <c r="I1028" i="4"/>
  <c r="H1028" i="4"/>
  <c r="E1028" i="4"/>
  <c r="I1027" i="4"/>
  <c r="H1027" i="4"/>
  <c r="E1027" i="4"/>
  <c r="I1026" i="4"/>
  <c r="H1026" i="4"/>
  <c r="E1026" i="4"/>
  <c r="I1025" i="4"/>
  <c r="H1025" i="4"/>
  <c r="E1025" i="4"/>
  <c r="I1024" i="4"/>
  <c r="H1024" i="4"/>
  <c r="E1024" i="4"/>
  <c r="I1023" i="4"/>
  <c r="H1023" i="4"/>
  <c r="E1023" i="4"/>
  <c r="I1022" i="4"/>
  <c r="H1022" i="4"/>
  <c r="E1022" i="4"/>
  <c r="I1021" i="4"/>
  <c r="H1021" i="4"/>
  <c r="E1021" i="4"/>
  <c r="I1020" i="4"/>
  <c r="H1020" i="4"/>
  <c r="E1020" i="4"/>
  <c r="I1019" i="4"/>
  <c r="H1019" i="4"/>
  <c r="E1019" i="4"/>
  <c r="I1018" i="4"/>
  <c r="H1018" i="4"/>
  <c r="E1018" i="4"/>
  <c r="I1017" i="4"/>
  <c r="H1017" i="4"/>
  <c r="E1017" i="4"/>
  <c r="I1016" i="4"/>
  <c r="H1016" i="4"/>
  <c r="E1016" i="4"/>
  <c r="I1015" i="4"/>
  <c r="H1015" i="4"/>
  <c r="E1015" i="4"/>
  <c r="I1014" i="4"/>
  <c r="H1014" i="4"/>
  <c r="E1014" i="4"/>
  <c r="I1013" i="4"/>
  <c r="H1013" i="4"/>
  <c r="E1013" i="4"/>
  <c r="I1012" i="4"/>
  <c r="H1012" i="4"/>
  <c r="E1012" i="4"/>
  <c r="I1011" i="4"/>
  <c r="H1011" i="4"/>
  <c r="E1011" i="4"/>
  <c r="I1010" i="4"/>
  <c r="H1010" i="4"/>
  <c r="E1010" i="4"/>
  <c r="I1009" i="4"/>
  <c r="H1009" i="4"/>
  <c r="E1009" i="4"/>
  <c r="I1008" i="4"/>
  <c r="H1008" i="4"/>
  <c r="E1008" i="4"/>
  <c r="I1007" i="4"/>
  <c r="H1007" i="4"/>
  <c r="E1007" i="4"/>
  <c r="I1006" i="4"/>
  <c r="H1006" i="4"/>
  <c r="E1006" i="4"/>
  <c r="I1005" i="4"/>
  <c r="H1005" i="4"/>
  <c r="E1005" i="4"/>
  <c r="I1004" i="4"/>
  <c r="H1004" i="4"/>
  <c r="E1004" i="4"/>
  <c r="I1003" i="4"/>
  <c r="H1003" i="4"/>
  <c r="E1003" i="4"/>
  <c r="I1002" i="4"/>
  <c r="H1002" i="4"/>
  <c r="E1002" i="4"/>
  <c r="I1001" i="4"/>
  <c r="H1001" i="4"/>
  <c r="E1001" i="4"/>
  <c r="I1000" i="4"/>
  <c r="H1000" i="4"/>
  <c r="E1000" i="4"/>
  <c r="I999" i="4"/>
  <c r="H999" i="4"/>
  <c r="E999" i="4"/>
  <c r="I998" i="4"/>
  <c r="H998" i="4"/>
  <c r="E998" i="4"/>
  <c r="I997" i="4"/>
  <c r="H997" i="4"/>
  <c r="E997" i="4"/>
  <c r="I996" i="4"/>
  <c r="H996" i="4"/>
  <c r="E996" i="4"/>
  <c r="I995" i="4"/>
  <c r="H995" i="4"/>
  <c r="E995" i="4"/>
  <c r="I994" i="4"/>
  <c r="H994" i="4"/>
  <c r="E994" i="4"/>
  <c r="I993" i="4"/>
  <c r="H993" i="4"/>
  <c r="E993" i="4"/>
  <c r="I992" i="4"/>
  <c r="H992" i="4"/>
  <c r="E992" i="4"/>
  <c r="I991" i="4"/>
  <c r="H991" i="4"/>
  <c r="E991" i="4"/>
  <c r="I990" i="4"/>
  <c r="H990" i="4"/>
  <c r="E990" i="4"/>
  <c r="I989" i="4"/>
  <c r="H989" i="4"/>
  <c r="E989" i="4"/>
  <c r="I988" i="4"/>
  <c r="H988" i="4"/>
  <c r="E988" i="4"/>
  <c r="I987" i="4"/>
  <c r="H987" i="4"/>
  <c r="E987" i="4"/>
  <c r="I986" i="4"/>
  <c r="H986" i="4"/>
  <c r="E986" i="4"/>
  <c r="I985" i="4"/>
  <c r="H985" i="4"/>
  <c r="E985" i="4"/>
  <c r="I984" i="4"/>
  <c r="H984" i="4"/>
  <c r="E984" i="4"/>
  <c r="I983" i="4"/>
  <c r="H983" i="4"/>
  <c r="E983" i="4"/>
  <c r="I982" i="4"/>
  <c r="H982" i="4"/>
  <c r="E982" i="4"/>
  <c r="I981" i="4"/>
  <c r="H981" i="4"/>
  <c r="E981" i="4"/>
  <c r="I980" i="4"/>
  <c r="H980" i="4"/>
  <c r="E980" i="4"/>
  <c r="I979" i="4"/>
  <c r="H979" i="4"/>
  <c r="E979" i="4"/>
  <c r="I978" i="4"/>
  <c r="H978" i="4"/>
  <c r="E978" i="4"/>
  <c r="I977" i="4"/>
  <c r="H977" i="4"/>
  <c r="E977" i="4"/>
  <c r="I976" i="4"/>
  <c r="H976" i="4"/>
  <c r="E976" i="4"/>
  <c r="I975" i="4"/>
  <c r="H975" i="4"/>
  <c r="E975" i="4"/>
  <c r="I974" i="4"/>
  <c r="H974" i="4"/>
  <c r="E974" i="4"/>
  <c r="I973" i="4"/>
  <c r="H973" i="4"/>
  <c r="E973" i="4"/>
  <c r="I972" i="4"/>
  <c r="H972" i="4"/>
  <c r="E972" i="4"/>
  <c r="I971" i="4"/>
  <c r="H971" i="4"/>
  <c r="E971" i="4"/>
  <c r="I970" i="4"/>
  <c r="H970" i="4"/>
  <c r="E970" i="4"/>
  <c r="I969" i="4"/>
  <c r="H969" i="4"/>
  <c r="E969" i="4"/>
  <c r="I968" i="4"/>
  <c r="H968" i="4"/>
  <c r="E968" i="4"/>
  <c r="I967" i="4"/>
  <c r="H967" i="4"/>
  <c r="E967" i="4"/>
  <c r="I966" i="4"/>
  <c r="H966" i="4"/>
  <c r="E966" i="4"/>
  <c r="I965" i="4"/>
  <c r="H965" i="4"/>
  <c r="E965" i="4"/>
  <c r="I964" i="4"/>
  <c r="H964" i="4"/>
  <c r="E964" i="4"/>
  <c r="I963" i="4"/>
  <c r="H963" i="4"/>
  <c r="E963" i="4"/>
  <c r="I962" i="4"/>
  <c r="H962" i="4"/>
  <c r="E962" i="4"/>
  <c r="I961" i="4"/>
  <c r="H961" i="4"/>
  <c r="E961" i="4"/>
  <c r="I960" i="4"/>
  <c r="H960" i="4"/>
  <c r="E960" i="4"/>
  <c r="I959" i="4"/>
  <c r="H959" i="4"/>
  <c r="E959" i="4"/>
  <c r="I958" i="4"/>
  <c r="H958" i="4"/>
  <c r="E958" i="4"/>
  <c r="I957" i="4"/>
  <c r="H957" i="4"/>
  <c r="E957" i="4"/>
  <c r="I956" i="4"/>
  <c r="H956" i="4"/>
  <c r="E956" i="4"/>
  <c r="I955" i="4"/>
  <c r="H955" i="4"/>
  <c r="E955" i="4"/>
  <c r="I954" i="4"/>
  <c r="H954" i="4"/>
  <c r="E954" i="4"/>
  <c r="I953" i="4"/>
  <c r="H953" i="4"/>
  <c r="E953" i="4"/>
  <c r="I952" i="4"/>
  <c r="H952" i="4"/>
  <c r="E952" i="4"/>
  <c r="I951" i="4"/>
  <c r="H951" i="4"/>
  <c r="E951" i="4"/>
  <c r="I950" i="4"/>
  <c r="H950" i="4"/>
  <c r="E950" i="4"/>
  <c r="I949" i="4"/>
  <c r="H949" i="4"/>
  <c r="E949" i="4"/>
  <c r="I948" i="4"/>
  <c r="H948" i="4"/>
  <c r="E948" i="4"/>
  <c r="I947" i="4"/>
  <c r="H947" i="4"/>
  <c r="E947" i="4"/>
  <c r="I946" i="4"/>
  <c r="H946" i="4"/>
  <c r="E946" i="4"/>
  <c r="I945" i="4"/>
  <c r="H945" i="4"/>
  <c r="E945" i="4"/>
  <c r="I944" i="4"/>
  <c r="H944" i="4"/>
  <c r="E944" i="4"/>
  <c r="I943" i="4"/>
  <c r="H943" i="4"/>
  <c r="E943" i="4"/>
  <c r="I942" i="4"/>
  <c r="H942" i="4"/>
  <c r="E942" i="4"/>
  <c r="I941" i="4"/>
  <c r="H941" i="4"/>
  <c r="E941" i="4"/>
  <c r="I940" i="4"/>
  <c r="H940" i="4"/>
  <c r="E940" i="4"/>
  <c r="I939" i="4"/>
  <c r="H939" i="4"/>
  <c r="E939" i="4"/>
  <c r="I938" i="4"/>
  <c r="H938" i="4"/>
  <c r="E938" i="4"/>
  <c r="I937" i="4"/>
  <c r="H937" i="4"/>
  <c r="E937" i="4"/>
  <c r="I936" i="4"/>
  <c r="H936" i="4"/>
  <c r="E936" i="4"/>
  <c r="I935" i="4"/>
  <c r="H935" i="4"/>
  <c r="E935" i="4"/>
  <c r="I934" i="4"/>
  <c r="H934" i="4"/>
  <c r="E934" i="4"/>
  <c r="I933" i="4"/>
  <c r="H933" i="4"/>
  <c r="E933" i="4"/>
  <c r="I932" i="4"/>
  <c r="H932" i="4"/>
  <c r="E932" i="4"/>
  <c r="I931" i="4"/>
  <c r="H931" i="4"/>
  <c r="E931" i="4"/>
  <c r="I930" i="4"/>
  <c r="H930" i="4"/>
  <c r="E930" i="4"/>
  <c r="I929" i="4"/>
  <c r="H929" i="4"/>
  <c r="E929" i="4"/>
  <c r="I928" i="4"/>
  <c r="H928" i="4"/>
  <c r="E928" i="4"/>
  <c r="I927" i="4"/>
  <c r="H927" i="4"/>
  <c r="E927" i="4"/>
  <c r="I926" i="4"/>
  <c r="H926" i="4"/>
  <c r="E926" i="4"/>
  <c r="I925" i="4"/>
  <c r="H925" i="4"/>
  <c r="E925" i="4"/>
  <c r="I924" i="4"/>
  <c r="H924" i="4"/>
  <c r="E924" i="4"/>
  <c r="I923" i="4"/>
  <c r="H923" i="4"/>
  <c r="E923" i="4"/>
  <c r="I922" i="4"/>
  <c r="H922" i="4"/>
  <c r="E922" i="4"/>
  <c r="I921" i="4"/>
  <c r="H921" i="4"/>
  <c r="E921" i="4"/>
  <c r="I920" i="4"/>
  <c r="H920" i="4"/>
  <c r="E920" i="4"/>
  <c r="I919" i="4"/>
  <c r="H919" i="4"/>
  <c r="E919" i="4"/>
  <c r="I918" i="4"/>
  <c r="H918" i="4"/>
  <c r="E918" i="4"/>
  <c r="I917" i="4"/>
  <c r="H917" i="4"/>
  <c r="E917" i="4"/>
  <c r="I916" i="4"/>
  <c r="H916" i="4"/>
  <c r="E916" i="4"/>
  <c r="I915" i="4"/>
  <c r="H915" i="4"/>
  <c r="E915" i="4"/>
  <c r="I914" i="4"/>
  <c r="H914" i="4"/>
  <c r="E914" i="4"/>
  <c r="I913" i="4"/>
  <c r="H913" i="4"/>
  <c r="E913" i="4"/>
  <c r="I912" i="4"/>
  <c r="H912" i="4"/>
  <c r="E912" i="4"/>
  <c r="I911" i="4"/>
  <c r="H911" i="4"/>
  <c r="E911" i="4"/>
  <c r="I910" i="4"/>
  <c r="H910" i="4"/>
  <c r="E910" i="4"/>
  <c r="I909" i="4"/>
  <c r="H909" i="4"/>
  <c r="E909" i="4"/>
  <c r="I908" i="4"/>
  <c r="H908" i="4"/>
  <c r="E908" i="4"/>
  <c r="I907" i="4"/>
  <c r="H907" i="4"/>
  <c r="E907" i="4"/>
  <c r="I906" i="4"/>
  <c r="H906" i="4"/>
  <c r="E906" i="4"/>
  <c r="I905" i="4"/>
  <c r="H905" i="4"/>
  <c r="E905" i="4"/>
  <c r="I904" i="4"/>
  <c r="H904" i="4"/>
  <c r="E904" i="4"/>
  <c r="I903" i="4"/>
  <c r="H903" i="4"/>
  <c r="E903" i="4"/>
  <c r="I902" i="4"/>
  <c r="H902" i="4"/>
  <c r="E902" i="4"/>
  <c r="I901" i="4"/>
  <c r="H901" i="4"/>
  <c r="E901" i="4"/>
  <c r="I900" i="4"/>
  <c r="H900" i="4"/>
  <c r="E900" i="4"/>
  <c r="I899" i="4"/>
  <c r="H899" i="4"/>
  <c r="E899" i="4"/>
  <c r="I898" i="4"/>
  <c r="H898" i="4"/>
  <c r="E898" i="4"/>
  <c r="I897" i="4"/>
  <c r="H897" i="4"/>
  <c r="E897" i="4"/>
  <c r="I896" i="4"/>
  <c r="H896" i="4"/>
  <c r="E896" i="4"/>
  <c r="I895" i="4"/>
  <c r="H895" i="4"/>
  <c r="E895" i="4"/>
  <c r="I894" i="4"/>
  <c r="H894" i="4"/>
  <c r="E894" i="4"/>
  <c r="I893" i="4"/>
  <c r="H893" i="4"/>
  <c r="E893" i="4"/>
  <c r="I892" i="4"/>
  <c r="H892" i="4"/>
  <c r="E892" i="4"/>
  <c r="I891" i="4"/>
  <c r="H891" i="4"/>
  <c r="E891" i="4"/>
  <c r="I890" i="4"/>
  <c r="H890" i="4"/>
  <c r="E890" i="4"/>
  <c r="I889" i="4"/>
  <c r="H889" i="4"/>
  <c r="E889" i="4"/>
  <c r="I888" i="4"/>
  <c r="H888" i="4"/>
  <c r="E888" i="4"/>
  <c r="I887" i="4"/>
  <c r="H887" i="4"/>
  <c r="E887" i="4"/>
  <c r="I886" i="4"/>
  <c r="H886" i="4"/>
  <c r="E886" i="4"/>
  <c r="I885" i="4"/>
  <c r="H885" i="4"/>
  <c r="E885" i="4"/>
  <c r="I884" i="4"/>
  <c r="H884" i="4"/>
  <c r="E884" i="4"/>
  <c r="I883" i="4"/>
  <c r="H883" i="4"/>
  <c r="E883" i="4"/>
  <c r="I882" i="4"/>
  <c r="H882" i="4"/>
  <c r="E882" i="4"/>
  <c r="I881" i="4"/>
  <c r="H881" i="4"/>
  <c r="E881" i="4"/>
  <c r="I880" i="4"/>
  <c r="H880" i="4"/>
  <c r="E880" i="4"/>
  <c r="I879" i="4"/>
  <c r="H879" i="4"/>
  <c r="E879" i="4"/>
  <c r="I878" i="4"/>
  <c r="H878" i="4"/>
  <c r="E878" i="4"/>
  <c r="I877" i="4"/>
  <c r="H877" i="4"/>
  <c r="E877" i="4"/>
  <c r="I876" i="4"/>
  <c r="H876" i="4"/>
  <c r="E876" i="4"/>
  <c r="I875" i="4"/>
  <c r="H875" i="4"/>
  <c r="E875" i="4"/>
  <c r="I874" i="4"/>
  <c r="H874" i="4"/>
  <c r="E874" i="4"/>
  <c r="I873" i="4"/>
  <c r="H873" i="4"/>
  <c r="E873" i="4"/>
  <c r="I872" i="4"/>
  <c r="H872" i="4"/>
  <c r="E872" i="4"/>
  <c r="I871" i="4"/>
  <c r="H871" i="4"/>
  <c r="E871" i="4"/>
  <c r="I870" i="4"/>
  <c r="H870" i="4"/>
  <c r="E870" i="4"/>
  <c r="I869" i="4"/>
  <c r="H869" i="4"/>
  <c r="E869" i="4"/>
  <c r="I868" i="4"/>
  <c r="H868" i="4"/>
  <c r="E868" i="4"/>
  <c r="I867" i="4"/>
  <c r="H867" i="4"/>
  <c r="E867" i="4"/>
  <c r="I866" i="4"/>
  <c r="H866" i="4"/>
  <c r="E866" i="4"/>
  <c r="I865" i="4"/>
  <c r="H865" i="4"/>
  <c r="E865" i="4"/>
  <c r="I864" i="4"/>
  <c r="H864" i="4"/>
  <c r="E864" i="4"/>
  <c r="I863" i="4"/>
  <c r="H863" i="4"/>
  <c r="E863" i="4"/>
  <c r="I862" i="4"/>
  <c r="H862" i="4"/>
  <c r="E862" i="4"/>
  <c r="I861" i="4"/>
  <c r="H861" i="4"/>
  <c r="E861" i="4"/>
  <c r="I860" i="4"/>
  <c r="H860" i="4"/>
  <c r="E860" i="4"/>
  <c r="I859" i="4"/>
  <c r="H859" i="4"/>
  <c r="E859" i="4"/>
  <c r="I858" i="4"/>
  <c r="H858" i="4"/>
  <c r="E858" i="4"/>
  <c r="I857" i="4"/>
  <c r="H857" i="4"/>
  <c r="E857" i="4"/>
  <c r="I856" i="4"/>
  <c r="H856" i="4"/>
  <c r="E856" i="4"/>
  <c r="I855" i="4"/>
  <c r="H855" i="4"/>
  <c r="E855" i="4"/>
  <c r="I854" i="4"/>
  <c r="H854" i="4"/>
  <c r="E854" i="4"/>
  <c r="I853" i="4"/>
  <c r="H853" i="4"/>
  <c r="E853" i="4"/>
  <c r="I852" i="4"/>
  <c r="H852" i="4"/>
  <c r="E852" i="4"/>
  <c r="I851" i="4"/>
  <c r="H851" i="4"/>
  <c r="E851" i="4"/>
  <c r="I850" i="4"/>
  <c r="H850" i="4"/>
  <c r="E850" i="4"/>
  <c r="I849" i="4"/>
  <c r="H849" i="4"/>
  <c r="E849" i="4"/>
  <c r="I848" i="4"/>
  <c r="H848" i="4"/>
  <c r="E848" i="4"/>
  <c r="I847" i="4"/>
  <c r="H847" i="4"/>
  <c r="E847" i="4"/>
  <c r="I846" i="4"/>
  <c r="H846" i="4"/>
  <c r="E846" i="4"/>
  <c r="I845" i="4"/>
  <c r="H845" i="4"/>
  <c r="E845" i="4"/>
  <c r="I844" i="4"/>
  <c r="H844" i="4"/>
  <c r="E844" i="4"/>
  <c r="I843" i="4"/>
  <c r="H843" i="4"/>
  <c r="E843" i="4"/>
  <c r="I842" i="4"/>
  <c r="H842" i="4"/>
  <c r="E842" i="4"/>
  <c r="I841" i="4"/>
  <c r="H841" i="4"/>
  <c r="E841" i="4"/>
  <c r="I840" i="4"/>
  <c r="H840" i="4"/>
  <c r="E840" i="4"/>
  <c r="I839" i="4"/>
  <c r="H839" i="4"/>
  <c r="E839" i="4"/>
  <c r="I838" i="4"/>
  <c r="H838" i="4"/>
  <c r="E838" i="4"/>
  <c r="I837" i="4"/>
  <c r="H837" i="4"/>
  <c r="E837" i="4"/>
  <c r="I836" i="4"/>
  <c r="H836" i="4"/>
  <c r="E836" i="4"/>
  <c r="I835" i="4"/>
  <c r="H835" i="4"/>
  <c r="E835" i="4"/>
  <c r="I834" i="4"/>
  <c r="H834" i="4"/>
  <c r="E834" i="4"/>
  <c r="I833" i="4"/>
  <c r="H833" i="4"/>
  <c r="E833" i="4"/>
  <c r="I832" i="4"/>
  <c r="H832" i="4"/>
  <c r="E832" i="4"/>
  <c r="I831" i="4"/>
  <c r="H831" i="4"/>
  <c r="E831" i="4"/>
  <c r="I830" i="4"/>
  <c r="H830" i="4"/>
  <c r="E830" i="4"/>
  <c r="I829" i="4"/>
  <c r="H829" i="4"/>
  <c r="E829" i="4"/>
  <c r="I828" i="4"/>
  <c r="H828" i="4"/>
  <c r="E828" i="4"/>
  <c r="I827" i="4"/>
  <c r="H827" i="4"/>
  <c r="E827" i="4"/>
  <c r="I826" i="4"/>
  <c r="H826" i="4"/>
  <c r="E826" i="4"/>
  <c r="I825" i="4"/>
  <c r="H825" i="4"/>
  <c r="E825" i="4"/>
  <c r="I824" i="4"/>
  <c r="H824" i="4"/>
  <c r="E824" i="4"/>
  <c r="I823" i="4"/>
  <c r="H823" i="4"/>
  <c r="E823" i="4"/>
  <c r="I822" i="4"/>
  <c r="H822" i="4"/>
  <c r="E822" i="4"/>
  <c r="I821" i="4"/>
  <c r="H821" i="4"/>
  <c r="E821" i="4"/>
  <c r="I820" i="4"/>
  <c r="H820" i="4"/>
  <c r="E820" i="4"/>
  <c r="I819" i="4"/>
  <c r="H819" i="4"/>
  <c r="E819" i="4"/>
  <c r="I818" i="4"/>
  <c r="H818" i="4"/>
  <c r="E818" i="4"/>
  <c r="I817" i="4"/>
  <c r="H817" i="4"/>
  <c r="E817" i="4"/>
  <c r="I816" i="4"/>
  <c r="H816" i="4"/>
  <c r="E816" i="4"/>
  <c r="I815" i="4"/>
  <c r="H815" i="4"/>
  <c r="E815" i="4"/>
  <c r="I814" i="4"/>
  <c r="H814" i="4"/>
  <c r="E814" i="4"/>
  <c r="I813" i="4"/>
  <c r="H813" i="4"/>
  <c r="E813" i="4"/>
  <c r="I812" i="4"/>
  <c r="H812" i="4"/>
  <c r="E812" i="4"/>
  <c r="I811" i="4"/>
  <c r="H811" i="4"/>
  <c r="E811" i="4"/>
  <c r="I810" i="4"/>
  <c r="H810" i="4"/>
  <c r="E810" i="4"/>
  <c r="I809" i="4"/>
  <c r="H809" i="4"/>
  <c r="E809" i="4"/>
  <c r="I808" i="4"/>
  <c r="H808" i="4"/>
  <c r="E808" i="4"/>
  <c r="I807" i="4"/>
  <c r="H807" i="4"/>
  <c r="E807" i="4"/>
  <c r="I806" i="4"/>
  <c r="H806" i="4"/>
  <c r="E806" i="4"/>
  <c r="I805" i="4"/>
  <c r="H805" i="4"/>
  <c r="E805" i="4"/>
  <c r="I804" i="4"/>
  <c r="H804" i="4"/>
  <c r="E804" i="4"/>
  <c r="I803" i="4"/>
  <c r="H803" i="4"/>
  <c r="E803" i="4"/>
  <c r="I802" i="4"/>
  <c r="H802" i="4"/>
  <c r="E802" i="4"/>
  <c r="I801" i="4"/>
  <c r="H801" i="4"/>
  <c r="E801" i="4"/>
  <c r="I800" i="4"/>
  <c r="H800" i="4"/>
  <c r="E800" i="4"/>
  <c r="I799" i="4"/>
  <c r="H799" i="4"/>
  <c r="E799" i="4"/>
  <c r="I798" i="4"/>
  <c r="H798" i="4"/>
  <c r="E798" i="4"/>
  <c r="I797" i="4"/>
  <c r="H797" i="4"/>
  <c r="E797" i="4"/>
  <c r="I796" i="4"/>
  <c r="H796" i="4"/>
  <c r="E796" i="4"/>
  <c r="I795" i="4"/>
  <c r="H795" i="4"/>
  <c r="E795" i="4"/>
  <c r="I794" i="4"/>
  <c r="H794" i="4"/>
  <c r="E794" i="4"/>
  <c r="I793" i="4"/>
  <c r="H793" i="4"/>
  <c r="E793" i="4"/>
  <c r="I792" i="4"/>
  <c r="H792" i="4"/>
  <c r="E792" i="4"/>
  <c r="I791" i="4"/>
  <c r="H791" i="4"/>
  <c r="E791" i="4"/>
  <c r="I790" i="4"/>
  <c r="H790" i="4"/>
  <c r="E790" i="4"/>
  <c r="I789" i="4"/>
  <c r="H789" i="4"/>
  <c r="E789" i="4"/>
  <c r="I788" i="4"/>
  <c r="H788" i="4"/>
  <c r="E788" i="4"/>
  <c r="I787" i="4"/>
  <c r="H787" i="4"/>
  <c r="E787" i="4"/>
  <c r="I786" i="4"/>
  <c r="H786" i="4"/>
  <c r="E786" i="4"/>
  <c r="I785" i="4"/>
  <c r="H785" i="4"/>
  <c r="E785" i="4"/>
  <c r="I784" i="4"/>
  <c r="H784" i="4"/>
  <c r="E784" i="4"/>
  <c r="I783" i="4"/>
  <c r="H783" i="4"/>
  <c r="E783" i="4"/>
  <c r="I782" i="4"/>
  <c r="H782" i="4"/>
  <c r="E782" i="4"/>
  <c r="I781" i="4"/>
  <c r="H781" i="4"/>
  <c r="E781" i="4"/>
  <c r="I780" i="4"/>
  <c r="H780" i="4"/>
  <c r="E780" i="4"/>
  <c r="I779" i="4"/>
  <c r="H779" i="4"/>
  <c r="E779" i="4"/>
  <c r="I778" i="4"/>
  <c r="H778" i="4"/>
  <c r="E778" i="4"/>
  <c r="I777" i="4"/>
  <c r="H777" i="4"/>
  <c r="E777" i="4"/>
  <c r="I776" i="4"/>
  <c r="H776" i="4"/>
  <c r="E776" i="4"/>
  <c r="I775" i="4"/>
  <c r="H775" i="4"/>
  <c r="E775" i="4"/>
  <c r="I774" i="4"/>
  <c r="H774" i="4"/>
  <c r="E774" i="4"/>
  <c r="I773" i="4"/>
  <c r="H773" i="4"/>
  <c r="E773" i="4"/>
  <c r="I772" i="4"/>
  <c r="H772" i="4"/>
  <c r="E772" i="4"/>
  <c r="I771" i="4"/>
  <c r="H771" i="4"/>
  <c r="E771" i="4"/>
  <c r="I770" i="4"/>
  <c r="H770" i="4"/>
  <c r="E770" i="4"/>
  <c r="I769" i="4"/>
  <c r="H769" i="4"/>
  <c r="E769" i="4"/>
  <c r="I768" i="4"/>
  <c r="H768" i="4"/>
  <c r="E768" i="4"/>
  <c r="I767" i="4"/>
  <c r="H767" i="4"/>
  <c r="E767" i="4"/>
  <c r="I766" i="4"/>
  <c r="H766" i="4"/>
  <c r="E766" i="4"/>
  <c r="I765" i="4"/>
  <c r="H765" i="4"/>
  <c r="E765" i="4"/>
  <c r="I764" i="4"/>
  <c r="H764" i="4"/>
  <c r="E764" i="4"/>
  <c r="I763" i="4"/>
  <c r="H763" i="4"/>
  <c r="E763" i="4"/>
  <c r="I762" i="4"/>
  <c r="H762" i="4"/>
  <c r="E762" i="4"/>
  <c r="I761" i="4"/>
  <c r="H761" i="4"/>
  <c r="E761" i="4"/>
  <c r="I760" i="4"/>
  <c r="H760" i="4"/>
  <c r="E760" i="4"/>
  <c r="I759" i="4"/>
  <c r="H759" i="4"/>
  <c r="E759" i="4"/>
  <c r="I758" i="4"/>
  <c r="H758" i="4"/>
  <c r="E758" i="4"/>
  <c r="I757" i="4"/>
  <c r="H757" i="4"/>
  <c r="E757" i="4"/>
  <c r="I756" i="4"/>
  <c r="H756" i="4"/>
  <c r="E756" i="4"/>
  <c r="I755" i="4"/>
  <c r="H755" i="4"/>
  <c r="E755" i="4"/>
  <c r="I754" i="4"/>
  <c r="H754" i="4"/>
  <c r="E754" i="4"/>
  <c r="I753" i="4"/>
  <c r="H753" i="4"/>
  <c r="E753" i="4"/>
  <c r="I752" i="4"/>
  <c r="H752" i="4"/>
  <c r="E752" i="4"/>
  <c r="I751" i="4"/>
  <c r="H751" i="4"/>
  <c r="E751" i="4"/>
  <c r="I750" i="4"/>
  <c r="H750" i="4"/>
  <c r="E750" i="4"/>
  <c r="I749" i="4"/>
  <c r="H749" i="4"/>
  <c r="E749" i="4"/>
  <c r="I748" i="4"/>
  <c r="H748" i="4"/>
  <c r="E748" i="4"/>
  <c r="I747" i="4"/>
  <c r="H747" i="4"/>
  <c r="E747" i="4"/>
  <c r="I746" i="4"/>
  <c r="H746" i="4"/>
  <c r="E746" i="4"/>
  <c r="I745" i="4"/>
  <c r="H745" i="4"/>
  <c r="E745" i="4"/>
  <c r="I744" i="4"/>
  <c r="H744" i="4"/>
  <c r="E744" i="4"/>
  <c r="I743" i="4"/>
  <c r="H743" i="4"/>
  <c r="E743" i="4"/>
  <c r="I742" i="4"/>
  <c r="H742" i="4"/>
  <c r="E742" i="4"/>
  <c r="I741" i="4"/>
  <c r="H741" i="4"/>
  <c r="E741" i="4"/>
  <c r="I740" i="4"/>
  <c r="H740" i="4"/>
  <c r="E740" i="4"/>
  <c r="I739" i="4"/>
  <c r="H739" i="4"/>
  <c r="E739" i="4"/>
  <c r="I738" i="4"/>
  <c r="H738" i="4"/>
  <c r="E738" i="4"/>
  <c r="I737" i="4"/>
  <c r="H737" i="4"/>
  <c r="E737" i="4"/>
  <c r="I736" i="4"/>
  <c r="H736" i="4"/>
  <c r="E736" i="4"/>
  <c r="I735" i="4"/>
  <c r="H735" i="4"/>
  <c r="E735" i="4"/>
  <c r="I734" i="4"/>
  <c r="H734" i="4"/>
  <c r="E734" i="4"/>
  <c r="I733" i="4"/>
  <c r="H733" i="4"/>
  <c r="E733" i="4"/>
  <c r="I732" i="4"/>
  <c r="H732" i="4"/>
  <c r="E732" i="4"/>
  <c r="I731" i="4"/>
  <c r="H731" i="4"/>
  <c r="E731" i="4"/>
  <c r="I730" i="4"/>
  <c r="H730" i="4"/>
  <c r="E730" i="4"/>
  <c r="I729" i="4"/>
  <c r="H729" i="4"/>
  <c r="E729" i="4"/>
  <c r="I728" i="4"/>
  <c r="H728" i="4"/>
  <c r="E728" i="4"/>
  <c r="I727" i="4"/>
  <c r="H727" i="4"/>
  <c r="E727" i="4"/>
  <c r="I726" i="4"/>
  <c r="H726" i="4"/>
  <c r="E726" i="4"/>
  <c r="I725" i="4"/>
  <c r="H725" i="4"/>
  <c r="E725" i="4"/>
  <c r="I724" i="4"/>
  <c r="H724" i="4"/>
  <c r="E724" i="4"/>
  <c r="I723" i="4"/>
  <c r="H723" i="4"/>
  <c r="E723" i="4"/>
  <c r="I722" i="4"/>
  <c r="H722" i="4"/>
  <c r="E722" i="4"/>
  <c r="I721" i="4"/>
  <c r="H721" i="4"/>
  <c r="E721" i="4"/>
  <c r="I720" i="4"/>
  <c r="H720" i="4"/>
  <c r="E720" i="4"/>
  <c r="I719" i="4"/>
  <c r="H719" i="4"/>
  <c r="E719" i="4"/>
  <c r="I718" i="4"/>
  <c r="H718" i="4"/>
  <c r="E718" i="4"/>
  <c r="I717" i="4"/>
  <c r="H717" i="4"/>
  <c r="E717" i="4"/>
  <c r="I716" i="4"/>
  <c r="H716" i="4"/>
  <c r="E716" i="4"/>
  <c r="I715" i="4"/>
  <c r="H715" i="4"/>
  <c r="E715" i="4"/>
  <c r="I714" i="4"/>
  <c r="H714" i="4"/>
  <c r="E714" i="4"/>
  <c r="I713" i="4"/>
  <c r="H713" i="4"/>
  <c r="E713" i="4"/>
  <c r="I712" i="4"/>
  <c r="H712" i="4"/>
  <c r="E712" i="4"/>
  <c r="I711" i="4"/>
  <c r="H711" i="4"/>
  <c r="E711" i="4"/>
  <c r="I710" i="4"/>
  <c r="H710" i="4"/>
  <c r="E710" i="4"/>
  <c r="I709" i="4"/>
  <c r="H709" i="4"/>
  <c r="E709" i="4"/>
  <c r="I708" i="4"/>
  <c r="H708" i="4"/>
  <c r="E708" i="4"/>
  <c r="I707" i="4"/>
  <c r="H707" i="4"/>
  <c r="E707" i="4"/>
  <c r="I706" i="4"/>
  <c r="H706" i="4"/>
  <c r="E706" i="4"/>
  <c r="I705" i="4"/>
  <c r="H705" i="4"/>
  <c r="E705" i="4"/>
  <c r="I704" i="4"/>
  <c r="H704" i="4"/>
  <c r="E704" i="4"/>
  <c r="I703" i="4"/>
  <c r="H703" i="4"/>
  <c r="E703" i="4"/>
  <c r="I702" i="4"/>
  <c r="H702" i="4"/>
  <c r="E702" i="4"/>
  <c r="I701" i="4"/>
  <c r="H701" i="4"/>
  <c r="E701" i="4"/>
  <c r="I700" i="4"/>
  <c r="H700" i="4"/>
  <c r="E700" i="4"/>
  <c r="I699" i="4"/>
  <c r="H699" i="4"/>
  <c r="E699" i="4"/>
  <c r="I698" i="4"/>
  <c r="H698" i="4"/>
  <c r="E698" i="4"/>
  <c r="I697" i="4"/>
  <c r="H697" i="4"/>
  <c r="E697" i="4"/>
  <c r="I696" i="4"/>
  <c r="H696" i="4"/>
  <c r="E696" i="4"/>
  <c r="I695" i="4"/>
  <c r="H695" i="4"/>
  <c r="E695" i="4"/>
  <c r="I694" i="4"/>
  <c r="H694" i="4"/>
  <c r="E694" i="4"/>
  <c r="I693" i="4"/>
  <c r="H693" i="4"/>
  <c r="E693" i="4"/>
  <c r="I692" i="4"/>
  <c r="H692" i="4"/>
  <c r="E692" i="4"/>
  <c r="I691" i="4"/>
  <c r="H691" i="4"/>
  <c r="E691" i="4"/>
  <c r="I690" i="4"/>
  <c r="H690" i="4"/>
  <c r="E690" i="4"/>
  <c r="I689" i="4"/>
  <c r="H689" i="4"/>
  <c r="E689" i="4"/>
  <c r="I688" i="4"/>
  <c r="H688" i="4"/>
  <c r="E688" i="4"/>
  <c r="I687" i="4"/>
  <c r="H687" i="4"/>
  <c r="E687" i="4"/>
  <c r="I686" i="4"/>
  <c r="H686" i="4"/>
  <c r="E686" i="4"/>
  <c r="I685" i="4"/>
  <c r="H685" i="4"/>
  <c r="E685" i="4"/>
  <c r="I684" i="4"/>
  <c r="H684" i="4"/>
  <c r="E684" i="4"/>
  <c r="I683" i="4"/>
  <c r="H683" i="4"/>
  <c r="E683" i="4"/>
  <c r="I682" i="4"/>
  <c r="H682" i="4"/>
  <c r="E682" i="4"/>
  <c r="I681" i="4"/>
  <c r="H681" i="4"/>
  <c r="E681" i="4"/>
  <c r="I680" i="4"/>
  <c r="H680" i="4"/>
  <c r="E680" i="4"/>
  <c r="I679" i="4"/>
  <c r="H679" i="4"/>
  <c r="E679" i="4"/>
  <c r="I678" i="4"/>
  <c r="H678" i="4"/>
  <c r="E678" i="4"/>
  <c r="I677" i="4"/>
  <c r="H677" i="4"/>
  <c r="E677" i="4"/>
  <c r="I676" i="4"/>
  <c r="H676" i="4"/>
  <c r="E676" i="4"/>
  <c r="I675" i="4"/>
  <c r="H675" i="4"/>
  <c r="E675" i="4"/>
  <c r="I674" i="4"/>
  <c r="H674" i="4"/>
  <c r="E674" i="4"/>
  <c r="I673" i="4"/>
  <c r="H673" i="4"/>
  <c r="E673" i="4"/>
  <c r="I672" i="4"/>
  <c r="H672" i="4"/>
  <c r="E672" i="4"/>
  <c r="I671" i="4"/>
  <c r="H671" i="4"/>
  <c r="E671" i="4"/>
  <c r="I670" i="4"/>
  <c r="H670" i="4"/>
  <c r="E670" i="4"/>
  <c r="I669" i="4"/>
  <c r="H669" i="4"/>
  <c r="E669" i="4"/>
  <c r="I668" i="4"/>
  <c r="H668" i="4"/>
  <c r="E668" i="4"/>
  <c r="I667" i="4"/>
  <c r="H667" i="4"/>
  <c r="E667" i="4"/>
  <c r="I666" i="4"/>
  <c r="H666" i="4"/>
  <c r="E666" i="4"/>
  <c r="I665" i="4"/>
  <c r="H665" i="4"/>
  <c r="E665" i="4"/>
  <c r="I664" i="4"/>
  <c r="H664" i="4"/>
  <c r="E664" i="4"/>
  <c r="I663" i="4"/>
  <c r="H663" i="4"/>
  <c r="E663" i="4"/>
  <c r="I662" i="4"/>
  <c r="H662" i="4"/>
  <c r="E662" i="4"/>
  <c r="I661" i="4"/>
  <c r="H661" i="4"/>
  <c r="E661" i="4"/>
  <c r="I660" i="4"/>
  <c r="H660" i="4"/>
  <c r="E660" i="4"/>
  <c r="I659" i="4"/>
  <c r="H659" i="4"/>
  <c r="E659" i="4"/>
  <c r="I658" i="4"/>
  <c r="H658" i="4"/>
  <c r="E658" i="4"/>
  <c r="I657" i="4"/>
  <c r="H657" i="4"/>
  <c r="E657" i="4"/>
  <c r="I656" i="4"/>
  <c r="H656" i="4"/>
  <c r="E656" i="4"/>
  <c r="I655" i="4"/>
  <c r="H655" i="4"/>
  <c r="E655" i="4"/>
  <c r="I654" i="4"/>
  <c r="H654" i="4"/>
  <c r="E654" i="4"/>
  <c r="I653" i="4"/>
  <c r="H653" i="4"/>
  <c r="E653" i="4"/>
  <c r="I652" i="4"/>
  <c r="H652" i="4"/>
  <c r="E652" i="4"/>
  <c r="I651" i="4"/>
  <c r="H651" i="4"/>
  <c r="E651" i="4"/>
  <c r="I650" i="4"/>
  <c r="H650" i="4"/>
  <c r="E650" i="4"/>
  <c r="I649" i="4"/>
  <c r="H649" i="4"/>
  <c r="E649" i="4"/>
  <c r="I648" i="4"/>
  <c r="H648" i="4"/>
  <c r="E648" i="4"/>
  <c r="I647" i="4"/>
  <c r="H647" i="4"/>
  <c r="E647" i="4"/>
  <c r="I646" i="4"/>
  <c r="H646" i="4"/>
  <c r="E646" i="4"/>
  <c r="I645" i="4"/>
  <c r="H645" i="4"/>
  <c r="E645" i="4"/>
  <c r="I644" i="4"/>
  <c r="H644" i="4"/>
  <c r="E644" i="4"/>
  <c r="I643" i="4"/>
  <c r="H643" i="4"/>
  <c r="E643" i="4"/>
  <c r="I642" i="4"/>
  <c r="H642" i="4"/>
  <c r="E642" i="4"/>
  <c r="I641" i="4"/>
  <c r="H641" i="4"/>
  <c r="E641" i="4"/>
  <c r="I640" i="4"/>
  <c r="H640" i="4"/>
  <c r="E640" i="4"/>
  <c r="I639" i="4"/>
  <c r="H639" i="4"/>
  <c r="E639" i="4"/>
  <c r="I638" i="4"/>
  <c r="H638" i="4"/>
  <c r="E638" i="4"/>
  <c r="I637" i="4"/>
  <c r="H637" i="4"/>
  <c r="E637" i="4"/>
  <c r="I636" i="4"/>
  <c r="H636" i="4"/>
  <c r="E636" i="4"/>
  <c r="I635" i="4"/>
  <c r="H635" i="4"/>
  <c r="E635" i="4"/>
  <c r="I634" i="4"/>
  <c r="H634" i="4"/>
  <c r="E634" i="4"/>
  <c r="I633" i="4"/>
  <c r="H633" i="4"/>
  <c r="E633" i="4"/>
  <c r="I632" i="4"/>
  <c r="H632" i="4"/>
  <c r="E632" i="4"/>
  <c r="I631" i="4"/>
  <c r="H631" i="4"/>
  <c r="E631" i="4"/>
  <c r="I630" i="4"/>
  <c r="H630" i="4"/>
  <c r="E630" i="4"/>
  <c r="I629" i="4"/>
  <c r="H629" i="4"/>
  <c r="E629" i="4"/>
  <c r="I628" i="4"/>
  <c r="H628" i="4"/>
  <c r="E628" i="4"/>
  <c r="I627" i="4"/>
  <c r="H627" i="4"/>
  <c r="E627" i="4"/>
  <c r="I626" i="4"/>
  <c r="H626" i="4"/>
  <c r="E626" i="4"/>
  <c r="I625" i="4"/>
  <c r="H625" i="4"/>
  <c r="E625" i="4"/>
  <c r="I624" i="4"/>
  <c r="H624" i="4"/>
  <c r="E624" i="4"/>
  <c r="I623" i="4"/>
  <c r="H623" i="4"/>
  <c r="E623" i="4"/>
  <c r="I622" i="4"/>
  <c r="H622" i="4"/>
  <c r="E622" i="4"/>
  <c r="I621" i="4"/>
  <c r="H621" i="4"/>
  <c r="E621" i="4"/>
  <c r="I620" i="4"/>
  <c r="H620" i="4"/>
  <c r="E620" i="4"/>
  <c r="I619" i="4"/>
  <c r="H619" i="4"/>
  <c r="E619" i="4"/>
  <c r="I618" i="4"/>
  <c r="H618" i="4"/>
  <c r="E618" i="4"/>
  <c r="I617" i="4"/>
  <c r="H617" i="4"/>
  <c r="E617" i="4"/>
  <c r="I616" i="4"/>
  <c r="H616" i="4"/>
  <c r="E616" i="4"/>
  <c r="I615" i="4"/>
  <c r="H615" i="4"/>
  <c r="E615" i="4"/>
  <c r="I614" i="4"/>
  <c r="H614" i="4"/>
  <c r="E614" i="4"/>
  <c r="I613" i="4"/>
  <c r="H613" i="4"/>
  <c r="E613" i="4"/>
  <c r="I612" i="4"/>
  <c r="H612" i="4"/>
  <c r="E612" i="4"/>
  <c r="I611" i="4"/>
  <c r="H611" i="4"/>
  <c r="E611" i="4"/>
  <c r="I610" i="4"/>
  <c r="H610" i="4"/>
  <c r="E610" i="4"/>
  <c r="I609" i="4"/>
  <c r="H609" i="4"/>
  <c r="E609" i="4"/>
  <c r="I608" i="4"/>
  <c r="H608" i="4"/>
  <c r="E608" i="4"/>
  <c r="I607" i="4"/>
  <c r="H607" i="4"/>
  <c r="E607" i="4"/>
  <c r="I606" i="4"/>
  <c r="H606" i="4"/>
  <c r="E606" i="4"/>
  <c r="I605" i="4"/>
  <c r="H605" i="4"/>
  <c r="E605" i="4"/>
  <c r="I604" i="4"/>
  <c r="H604" i="4"/>
  <c r="E604" i="4"/>
  <c r="I603" i="4"/>
  <c r="H603" i="4"/>
  <c r="E603" i="4"/>
  <c r="I602" i="4"/>
  <c r="H602" i="4"/>
  <c r="E602" i="4"/>
  <c r="I601" i="4"/>
  <c r="H601" i="4"/>
  <c r="E601" i="4"/>
  <c r="I600" i="4"/>
  <c r="H600" i="4"/>
  <c r="E600" i="4"/>
  <c r="I599" i="4"/>
  <c r="H599" i="4"/>
  <c r="E599" i="4"/>
  <c r="I598" i="4"/>
  <c r="H598" i="4"/>
  <c r="E598" i="4"/>
  <c r="I597" i="4"/>
  <c r="H597" i="4"/>
  <c r="E597" i="4"/>
  <c r="I596" i="4"/>
  <c r="H596" i="4"/>
  <c r="E596" i="4"/>
  <c r="I595" i="4"/>
  <c r="H595" i="4"/>
  <c r="E595" i="4"/>
  <c r="I594" i="4"/>
  <c r="H594" i="4"/>
  <c r="E594" i="4"/>
  <c r="I593" i="4"/>
  <c r="H593" i="4"/>
  <c r="E593" i="4"/>
  <c r="I592" i="4"/>
  <c r="H592" i="4"/>
  <c r="E592" i="4"/>
  <c r="I591" i="4"/>
  <c r="H591" i="4"/>
  <c r="E591" i="4"/>
  <c r="I590" i="4"/>
  <c r="H590" i="4"/>
  <c r="E590" i="4"/>
  <c r="I589" i="4"/>
  <c r="H589" i="4"/>
  <c r="E589" i="4"/>
  <c r="I588" i="4"/>
  <c r="H588" i="4"/>
  <c r="E588" i="4"/>
  <c r="I587" i="4"/>
  <c r="H587" i="4"/>
  <c r="E587" i="4"/>
  <c r="I586" i="4"/>
  <c r="H586" i="4"/>
  <c r="E586" i="4"/>
  <c r="I585" i="4"/>
  <c r="H585" i="4"/>
  <c r="E585" i="4"/>
  <c r="I584" i="4"/>
  <c r="H584" i="4"/>
  <c r="E584" i="4"/>
  <c r="I583" i="4"/>
  <c r="H583" i="4"/>
  <c r="E583" i="4"/>
  <c r="I582" i="4"/>
  <c r="H582" i="4"/>
  <c r="E582" i="4"/>
  <c r="I581" i="4"/>
  <c r="H581" i="4"/>
  <c r="E581" i="4"/>
  <c r="I580" i="4"/>
  <c r="H580" i="4"/>
  <c r="E580" i="4"/>
  <c r="I579" i="4"/>
  <c r="H579" i="4"/>
  <c r="E579" i="4"/>
  <c r="I578" i="4"/>
  <c r="H578" i="4"/>
  <c r="E578" i="4"/>
  <c r="I577" i="4"/>
  <c r="H577" i="4"/>
  <c r="E577" i="4"/>
  <c r="I576" i="4"/>
  <c r="H576" i="4"/>
  <c r="E576" i="4"/>
  <c r="I575" i="4"/>
  <c r="H575" i="4"/>
  <c r="E575" i="4"/>
  <c r="I574" i="4"/>
  <c r="H574" i="4"/>
  <c r="E574" i="4"/>
  <c r="I573" i="4"/>
  <c r="H573" i="4"/>
  <c r="E573" i="4"/>
  <c r="I572" i="4"/>
  <c r="H572" i="4"/>
  <c r="E572" i="4"/>
  <c r="I571" i="4"/>
  <c r="H571" i="4"/>
  <c r="E571" i="4"/>
  <c r="I570" i="4"/>
  <c r="H570" i="4"/>
  <c r="E570" i="4"/>
  <c r="I569" i="4"/>
  <c r="H569" i="4"/>
  <c r="E569" i="4"/>
  <c r="I568" i="4"/>
  <c r="H568" i="4"/>
  <c r="E568" i="4"/>
  <c r="I567" i="4"/>
  <c r="H567" i="4"/>
  <c r="E567" i="4"/>
  <c r="I566" i="4"/>
  <c r="H566" i="4"/>
  <c r="E566" i="4"/>
  <c r="I565" i="4"/>
  <c r="H565" i="4"/>
  <c r="E565" i="4"/>
  <c r="I564" i="4"/>
  <c r="H564" i="4"/>
  <c r="E564" i="4"/>
  <c r="I563" i="4"/>
  <c r="H563" i="4"/>
  <c r="E563" i="4"/>
  <c r="I562" i="4"/>
  <c r="H562" i="4"/>
  <c r="E562" i="4"/>
  <c r="I561" i="4"/>
  <c r="H561" i="4"/>
  <c r="E561" i="4"/>
  <c r="I560" i="4"/>
  <c r="H560" i="4"/>
  <c r="E560" i="4"/>
  <c r="I559" i="4"/>
  <c r="H559" i="4"/>
  <c r="E559" i="4"/>
  <c r="I558" i="4"/>
  <c r="H558" i="4"/>
  <c r="E558" i="4"/>
  <c r="I557" i="4"/>
  <c r="H557" i="4"/>
  <c r="E557" i="4"/>
  <c r="I556" i="4"/>
  <c r="H556" i="4"/>
  <c r="E556" i="4"/>
  <c r="I555" i="4"/>
  <c r="H555" i="4"/>
  <c r="E555" i="4"/>
  <c r="I554" i="4"/>
  <c r="H554" i="4"/>
  <c r="E554" i="4"/>
  <c r="I553" i="4"/>
  <c r="H553" i="4"/>
  <c r="E553" i="4"/>
  <c r="I552" i="4"/>
  <c r="H552" i="4"/>
  <c r="E552" i="4"/>
  <c r="I551" i="4"/>
  <c r="H551" i="4"/>
  <c r="E551" i="4"/>
  <c r="I550" i="4"/>
  <c r="H550" i="4"/>
  <c r="E550" i="4"/>
  <c r="I549" i="4"/>
  <c r="H549" i="4"/>
  <c r="E549" i="4"/>
  <c r="I548" i="4"/>
  <c r="H548" i="4"/>
  <c r="E548" i="4"/>
  <c r="I547" i="4"/>
  <c r="H547" i="4"/>
  <c r="E547" i="4"/>
  <c r="I546" i="4"/>
  <c r="H546" i="4"/>
  <c r="E546" i="4"/>
  <c r="I545" i="4"/>
  <c r="H545" i="4"/>
  <c r="E545" i="4"/>
  <c r="I544" i="4"/>
  <c r="H544" i="4"/>
  <c r="E544" i="4"/>
  <c r="I543" i="4"/>
  <c r="H543" i="4"/>
  <c r="E543" i="4"/>
  <c r="I542" i="4"/>
  <c r="H542" i="4"/>
  <c r="E542" i="4"/>
  <c r="I541" i="4"/>
  <c r="H541" i="4"/>
  <c r="E541" i="4"/>
  <c r="I540" i="4"/>
  <c r="H540" i="4"/>
  <c r="E540" i="4"/>
  <c r="I539" i="4"/>
  <c r="H539" i="4"/>
  <c r="E539" i="4"/>
  <c r="I538" i="4"/>
  <c r="H538" i="4"/>
  <c r="E538" i="4"/>
  <c r="I537" i="4"/>
  <c r="H537" i="4"/>
  <c r="E537" i="4"/>
  <c r="I536" i="4"/>
  <c r="H536" i="4"/>
  <c r="E536" i="4"/>
  <c r="I535" i="4"/>
  <c r="H535" i="4"/>
  <c r="E535" i="4"/>
  <c r="I534" i="4"/>
  <c r="H534" i="4"/>
  <c r="E534" i="4"/>
  <c r="I533" i="4"/>
  <c r="H533" i="4"/>
  <c r="E533" i="4"/>
  <c r="I532" i="4"/>
  <c r="H532" i="4"/>
  <c r="E532" i="4"/>
  <c r="I531" i="4"/>
  <c r="H531" i="4"/>
  <c r="E531" i="4"/>
  <c r="I530" i="4"/>
  <c r="H530" i="4"/>
  <c r="E530" i="4"/>
  <c r="I529" i="4"/>
  <c r="H529" i="4"/>
  <c r="E529" i="4"/>
  <c r="I528" i="4"/>
  <c r="H528" i="4"/>
  <c r="E528" i="4"/>
  <c r="I527" i="4"/>
  <c r="H527" i="4"/>
  <c r="E527" i="4"/>
  <c r="I526" i="4"/>
  <c r="H526" i="4"/>
  <c r="E526" i="4"/>
  <c r="I525" i="4"/>
  <c r="H525" i="4"/>
  <c r="E525" i="4"/>
  <c r="I524" i="4"/>
  <c r="H524" i="4"/>
  <c r="E524" i="4"/>
  <c r="I523" i="4"/>
  <c r="H523" i="4"/>
  <c r="E523" i="4"/>
  <c r="I522" i="4"/>
  <c r="H522" i="4"/>
  <c r="E522" i="4"/>
  <c r="I521" i="4"/>
  <c r="H521" i="4"/>
  <c r="E521" i="4"/>
  <c r="I520" i="4"/>
  <c r="H520" i="4"/>
  <c r="E520" i="4"/>
  <c r="I519" i="4"/>
  <c r="H519" i="4"/>
  <c r="E519" i="4"/>
  <c r="I518" i="4"/>
  <c r="H518" i="4"/>
  <c r="E518" i="4"/>
  <c r="I517" i="4"/>
  <c r="H517" i="4"/>
  <c r="E517" i="4"/>
  <c r="I516" i="4"/>
  <c r="H516" i="4"/>
  <c r="E516" i="4"/>
  <c r="I515" i="4"/>
  <c r="H515" i="4"/>
  <c r="E515" i="4"/>
  <c r="I514" i="4"/>
  <c r="H514" i="4"/>
  <c r="E514" i="4"/>
  <c r="I513" i="4"/>
  <c r="H513" i="4"/>
  <c r="E513" i="4"/>
  <c r="I512" i="4"/>
  <c r="H512" i="4"/>
  <c r="E512" i="4"/>
  <c r="I511" i="4"/>
  <c r="H511" i="4"/>
  <c r="E511" i="4"/>
  <c r="I510" i="4"/>
  <c r="H510" i="4"/>
  <c r="E510" i="4"/>
  <c r="I509" i="4"/>
  <c r="H509" i="4"/>
  <c r="E509" i="4"/>
  <c r="I508" i="4"/>
  <c r="H508" i="4"/>
  <c r="E508" i="4"/>
  <c r="I507" i="4"/>
  <c r="H507" i="4"/>
  <c r="E507" i="4"/>
  <c r="I506" i="4"/>
  <c r="H506" i="4"/>
  <c r="E506" i="4"/>
  <c r="I505" i="4"/>
  <c r="H505" i="4"/>
  <c r="E505" i="4"/>
  <c r="I504" i="4"/>
  <c r="H504" i="4"/>
  <c r="E504" i="4"/>
  <c r="I503" i="4"/>
  <c r="H503" i="4"/>
  <c r="E503" i="4"/>
  <c r="I502" i="4"/>
  <c r="H502" i="4"/>
  <c r="E502" i="4"/>
  <c r="I501" i="4"/>
  <c r="H501" i="4"/>
  <c r="E501" i="4"/>
  <c r="I500" i="4"/>
  <c r="H500" i="4"/>
  <c r="E500" i="4"/>
  <c r="I499" i="4"/>
  <c r="H499" i="4"/>
  <c r="E499" i="4"/>
  <c r="I498" i="4"/>
  <c r="H498" i="4"/>
  <c r="E498" i="4"/>
  <c r="I497" i="4"/>
  <c r="H497" i="4"/>
  <c r="E497" i="4"/>
  <c r="I496" i="4"/>
  <c r="H496" i="4"/>
  <c r="E496" i="4"/>
  <c r="I495" i="4"/>
  <c r="H495" i="4"/>
  <c r="E495" i="4"/>
  <c r="I494" i="4"/>
  <c r="H494" i="4"/>
  <c r="E494" i="4"/>
  <c r="I493" i="4"/>
  <c r="H493" i="4"/>
  <c r="E493" i="4"/>
  <c r="I492" i="4"/>
  <c r="H492" i="4"/>
  <c r="E492" i="4"/>
  <c r="I491" i="4"/>
  <c r="H491" i="4"/>
  <c r="E491" i="4"/>
  <c r="I490" i="4"/>
  <c r="H490" i="4"/>
  <c r="E490" i="4"/>
  <c r="I489" i="4"/>
  <c r="H489" i="4"/>
  <c r="E489" i="4"/>
  <c r="I488" i="4"/>
  <c r="H488" i="4"/>
  <c r="E488" i="4"/>
  <c r="I487" i="4"/>
  <c r="H487" i="4"/>
  <c r="E487" i="4"/>
  <c r="I486" i="4"/>
  <c r="H486" i="4"/>
  <c r="E486" i="4"/>
  <c r="I485" i="4"/>
  <c r="H485" i="4"/>
  <c r="E485" i="4"/>
  <c r="I484" i="4"/>
  <c r="H484" i="4"/>
  <c r="E484" i="4"/>
  <c r="I483" i="4"/>
  <c r="H483" i="4"/>
  <c r="E483" i="4"/>
  <c r="I482" i="4"/>
  <c r="H482" i="4"/>
  <c r="E482" i="4"/>
  <c r="I481" i="4"/>
  <c r="H481" i="4"/>
  <c r="E481" i="4"/>
  <c r="I480" i="4"/>
  <c r="H480" i="4"/>
  <c r="E480" i="4"/>
  <c r="I479" i="4"/>
  <c r="H479" i="4"/>
  <c r="E479" i="4"/>
  <c r="I478" i="4"/>
  <c r="H478" i="4"/>
  <c r="E478" i="4"/>
  <c r="I477" i="4"/>
  <c r="H477" i="4"/>
  <c r="E477" i="4"/>
  <c r="I476" i="4"/>
  <c r="H476" i="4"/>
  <c r="E476" i="4"/>
  <c r="I475" i="4"/>
  <c r="H475" i="4"/>
  <c r="E475" i="4"/>
  <c r="I474" i="4"/>
  <c r="H474" i="4"/>
  <c r="E474" i="4"/>
  <c r="I473" i="4"/>
  <c r="H473" i="4"/>
  <c r="E473" i="4"/>
  <c r="I472" i="4"/>
  <c r="H472" i="4"/>
  <c r="E472" i="4"/>
  <c r="I471" i="4"/>
  <c r="H471" i="4"/>
  <c r="E471" i="4"/>
  <c r="I470" i="4"/>
  <c r="H470" i="4"/>
  <c r="E470" i="4"/>
  <c r="I469" i="4"/>
  <c r="H469" i="4"/>
  <c r="E469" i="4"/>
  <c r="I468" i="4"/>
  <c r="H468" i="4"/>
  <c r="E468" i="4"/>
  <c r="I467" i="4"/>
  <c r="H467" i="4"/>
  <c r="E467" i="4"/>
  <c r="I466" i="4"/>
  <c r="H466" i="4"/>
  <c r="E466" i="4"/>
  <c r="I465" i="4"/>
  <c r="H465" i="4"/>
  <c r="E465" i="4"/>
  <c r="I464" i="4"/>
  <c r="H464" i="4"/>
  <c r="E464" i="4"/>
  <c r="I463" i="4"/>
  <c r="H463" i="4"/>
  <c r="E463" i="4"/>
  <c r="I462" i="4"/>
  <c r="H462" i="4"/>
  <c r="E462" i="4"/>
  <c r="I461" i="4"/>
  <c r="H461" i="4"/>
  <c r="E461" i="4"/>
  <c r="I460" i="4"/>
  <c r="H460" i="4"/>
  <c r="E460" i="4"/>
  <c r="I459" i="4"/>
  <c r="H459" i="4"/>
  <c r="E459" i="4"/>
  <c r="I458" i="4"/>
  <c r="H458" i="4"/>
  <c r="E458" i="4"/>
  <c r="I457" i="4"/>
  <c r="H457" i="4"/>
  <c r="E457" i="4"/>
  <c r="I456" i="4"/>
  <c r="H456" i="4"/>
  <c r="E456" i="4"/>
  <c r="I455" i="4"/>
  <c r="H455" i="4"/>
  <c r="E455" i="4"/>
  <c r="I454" i="4"/>
  <c r="H454" i="4"/>
  <c r="E454" i="4"/>
  <c r="I453" i="4"/>
  <c r="H453" i="4"/>
  <c r="E453" i="4"/>
  <c r="I452" i="4"/>
  <c r="H452" i="4"/>
  <c r="E452" i="4"/>
  <c r="I451" i="4"/>
  <c r="H451" i="4"/>
  <c r="E451" i="4"/>
  <c r="I450" i="4"/>
  <c r="H450" i="4"/>
  <c r="E450" i="4"/>
  <c r="I449" i="4"/>
  <c r="H449" i="4"/>
  <c r="E449" i="4"/>
  <c r="I448" i="4"/>
  <c r="H448" i="4"/>
  <c r="E448" i="4"/>
  <c r="I447" i="4"/>
  <c r="H447" i="4"/>
  <c r="E447" i="4"/>
  <c r="I446" i="4"/>
  <c r="H446" i="4"/>
  <c r="E446" i="4"/>
  <c r="I445" i="4"/>
  <c r="H445" i="4"/>
  <c r="E445" i="4"/>
  <c r="I444" i="4"/>
  <c r="H444" i="4"/>
  <c r="E444" i="4"/>
  <c r="I443" i="4"/>
  <c r="H443" i="4"/>
  <c r="E443" i="4"/>
  <c r="I442" i="4"/>
  <c r="H442" i="4"/>
  <c r="E442" i="4"/>
  <c r="I441" i="4"/>
  <c r="H441" i="4"/>
  <c r="E441" i="4"/>
  <c r="I440" i="4"/>
  <c r="H440" i="4"/>
  <c r="E440" i="4"/>
  <c r="I439" i="4"/>
  <c r="H439" i="4"/>
  <c r="E439" i="4"/>
  <c r="I438" i="4"/>
  <c r="H438" i="4"/>
  <c r="E438" i="4"/>
  <c r="I437" i="4"/>
  <c r="H437" i="4"/>
  <c r="E437" i="4"/>
  <c r="I436" i="4"/>
  <c r="H436" i="4"/>
  <c r="E436" i="4"/>
  <c r="I435" i="4"/>
  <c r="H435" i="4"/>
  <c r="E435" i="4"/>
  <c r="I434" i="4"/>
  <c r="H434" i="4"/>
  <c r="E434" i="4"/>
  <c r="I433" i="4"/>
  <c r="H433" i="4"/>
  <c r="E433" i="4"/>
  <c r="I432" i="4"/>
  <c r="H432" i="4"/>
  <c r="E432" i="4"/>
  <c r="I431" i="4"/>
  <c r="H431" i="4"/>
  <c r="E431" i="4"/>
  <c r="I430" i="4"/>
  <c r="H430" i="4"/>
  <c r="E430" i="4"/>
  <c r="I429" i="4"/>
  <c r="H429" i="4"/>
  <c r="E429" i="4"/>
  <c r="I428" i="4"/>
  <c r="H428" i="4"/>
  <c r="E428" i="4"/>
  <c r="I427" i="4"/>
  <c r="H427" i="4"/>
  <c r="E427" i="4"/>
  <c r="I426" i="4"/>
  <c r="H426" i="4"/>
  <c r="E426" i="4"/>
  <c r="I425" i="4"/>
  <c r="H425" i="4"/>
  <c r="E425" i="4"/>
  <c r="I424" i="4"/>
  <c r="H424" i="4"/>
  <c r="E424" i="4"/>
  <c r="I423" i="4"/>
  <c r="H423" i="4"/>
  <c r="E423" i="4"/>
  <c r="I422" i="4"/>
  <c r="H422" i="4"/>
  <c r="E422" i="4"/>
  <c r="I421" i="4"/>
  <c r="H421" i="4"/>
  <c r="E421" i="4"/>
  <c r="I420" i="4"/>
  <c r="H420" i="4"/>
  <c r="E420" i="4"/>
  <c r="I419" i="4"/>
  <c r="H419" i="4"/>
  <c r="E419" i="4"/>
  <c r="I418" i="4"/>
  <c r="H418" i="4"/>
  <c r="E418" i="4"/>
  <c r="I417" i="4"/>
  <c r="H417" i="4"/>
  <c r="E417" i="4"/>
  <c r="I416" i="4"/>
  <c r="H416" i="4"/>
  <c r="E416" i="4"/>
  <c r="I415" i="4"/>
  <c r="H415" i="4"/>
  <c r="E415" i="4"/>
  <c r="I414" i="4"/>
  <c r="H414" i="4"/>
  <c r="E414" i="4"/>
  <c r="I413" i="4"/>
  <c r="H413" i="4"/>
  <c r="E413" i="4"/>
  <c r="I412" i="4"/>
  <c r="H412" i="4"/>
  <c r="E412" i="4"/>
  <c r="I411" i="4"/>
  <c r="H411" i="4"/>
  <c r="E411" i="4"/>
  <c r="I410" i="4"/>
  <c r="H410" i="4"/>
  <c r="E410" i="4"/>
  <c r="I409" i="4"/>
  <c r="H409" i="4"/>
  <c r="E409" i="4"/>
  <c r="I408" i="4"/>
  <c r="H408" i="4"/>
  <c r="E408" i="4"/>
  <c r="I407" i="4"/>
  <c r="H407" i="4"/>
  <c r="E407" i="4"/>
  <c r="I406" i="4"/>
  <c r="H406" i="4"/>
  <c r="E406" i="4"/>
  <c r="I405" i="4"/>
  <c r="H405" i="4"/>
  <c r="E405" i="4"/>
  <c r="I404" i="4"/>
  <c r="H404" i="4"/>
  <c r="E404" i="4"/>
  <c r="I403" i="4"/>
  <c r="H403" i="4"/>
  <c r="E403" i="4"/>
  <c r="I402" i="4"/>
  <c r="H402" i="4"/>
  <c r="E402" i="4"/>
  <c r="I401" i="4"/>
  <c r="H401" i="4"/>
  <c r="E401" i="4"/>
  <c r="I400" i="4"/>
  <c r="H400" i="4"/>
  <c r="E400" i="4"/>
  <c r="I399" i="4"/>
  <c r="H399" i="4"/>
  <c r="E399" i="4"/>
  <c r="I398" i="4"/>
  <c r="H398" i="4"/>
  <c r="E398" i="4"/>
  <c r="I397" i="4"/>
  <c r="H397" i="4"/>
  <c r="E397" i="4"/>
  <c r="I396" i="4"/>
  <c r="H396" i="4"/>
  <c r="E396" i="4"/>
  <c r="I395" i="4"/>
  <c r="H395" i="4"/>
  <c r="E395" i="4"/>
  <c r="I394" i="4"/>
  <c r="H394" i="4"/>
  <c r="E394" i="4"/>
  <c r="I393" i="4"/>
  <c r="H393" i="4"/>
  <c r="E393" i="4"/>
  <c r="I392" i="4"/>
  <c r="H392" i="4"/>
  <c r="E392" i="4"/>
  <c r="I391" i="4"/>
  <c r="H391" i="4"/>
  <c r="E391" i="4"/>
  <c r="I390" i="4"/>
  <c r="H390" i="4"/>
  <c r="E390" i="4"/>
  <c r="I389" i="4"/>
  <c r="H389" i="4"/>
  <c r="E389" i="4"/>
  <c r="I388" i="4"/>
  <c r="H388" i="4"/>
  <c r="E388" i="4"/>
  <c r="I387" i="4"/>
  <c r="H387" i="4"/>
  <c r="E387" i="4"/>
  <c r="I386" i="4"/>
  <c r="H386" i="4"/>
  <c r="E386" i="4"/>
  <c r="I385" i="4"/>
  <c r="H385" i="4"/>
  <c r="E385" i="4"/>
  <c r="I384" i="4"/>
  <c r="H384" i="4"/>
  <c r="E384" i="4"/>
  <c r="I383" i="4"/>
  <c r="H383" i="4"/>
  <c r="E383" i="4"/>
  <c r="I382" i="4"/>
  <c r="H382" i="4"/>
  <c r="E382" i="4"/>
  <c r="I381" i="4"/>
  <c r="H381" i="4"/>
  <c r="E381" i="4"/>
  <c r="I380" i="4"/>
  <c r="H380" i="4"/>
  <c r="E380" i="4"/>
  <c r="I379" i="4"/>
  <c r="H379" i="4"/>
  <c r="E379" i="4"/>
  <c r="I378" i="4"/>
  <c r="H378" i="4"/>
  <c r="E378" i="4"/>
  <c r="I377" i="4"/>
  <c r="H377" i="4"/>
  <c r="E377" i="4"/>
  <c r="I376" i="4"/>
  <c r="H376" i="4"/>
  <c r="E376" i="4"/>
  <c r="I375" i="4"/>
  <c r="H375" i="4"/>
  <c r="E375" i="4"/>
  <c r="I374" i="4"/>
  <c r="H374" i="4"/>
  <c r="E374" i="4"/>
  <c r="I373" i="4"/>
  <c r="H373" i="4"/>
  <c r="E373" i="4"/>
  <c r="I372" i="4"/>
  <c r="H372" i="4"/>
  <c r="E372" i="4"/>
  <c r="I371" i="4"/>
  <c r="H371" i="4"/>
  <c r="E371" i="4"/>
  <c r="I370" i="4"/>
  <c r="H370" i="4"/>
  <c r="E370" i="4"/>
  <c r="I369" i="4"/>
  <c r="H369" i="4"/>
  <c r="E369" i="4"/>
  <c r="I368" i="4"/>
  <c r="H368" i="4"/>
  <c r="E368" i="4"/>
  <c r="I367" i="4"/>
  <c r="H367" i="4"/>
  <c r="E367" i="4"/>
  <c r="I366" i="4"/>
  <c r="H366" i="4"/>
  <c r="E366" i="4"/>
  <c r="I365" i="4"/>
  <c r="H365" i="4"/>
  <c r="E365" i="4"/>
  <c r="I364" i="4"/>
  <c r="H364" i="4"/>
  <c r="E364" i="4"/>
  <c r="I363" i="4"/>
  <c r="H363" i="4"/>
  <c r="E363" i="4"/>
  <c r="I362" i="4"/>
  <c r="H362" i="4"/>
  <c r="E362" i="4"/>
  <c r="I361" i="4"/>
  <c r="H361" i="4"/>
  <c r="E361" i="4"/>
  <c r="I360" i="4"/>
  <c r="H360" i="4"/>
  <c r="E360" i="4"/>
  <c r="I359" i="4"/>
  <c r="H359" i="4"/>
  <c r="E359" i="4"/>
  <c r="I358" i="4"/>
  <c r="H358" i="4"/>
  <c r="E358" i="4"/>
  <c r="I357" i="4"/>
  <c r="H357" i="4"/>
  <c r="E357" i="4"/>
  <c r="I356" i="4"/>
  <c r="H356" i="4"/>
  <c r="E356" i="4"/>
  <c r="I355" i="4"/>
  <c r="H355" i="4"/>
  <c r="E355" i="4"/>
  <c r="I354" i="4"/>
  <c r="H354" i="4"/>
  <c r="E354" i="4"/>
  <c r="I353" i="4"/>
  <c r="H353" i="4"/>
  <c r="E353" i="4"/>
  <c r="I352" i="4"/>
  <c r="H352" i="4"/>
  <c r="E352" i="4"/>
  <c r="I351" i="4"/>
  <c r="H351" i="4"/>
  <c r="E351" i="4"/>
  <c r="I350" i="4"/>
  <c r="H350" i="4"/>
  <c r="E350" i="4"/>
  <c r="I349" i="4"/>
  <c r="H349" i="4"/>
  <c r="E349" i="4"/>
  <c r="I348" i="4"/>
  <c r="H348" i="4"/>
  <c r="E348" i="4"/>
  <c r="I347" i="4"/>
  <c r="H347" i="4"/>
  <c r="E347" i="4"/>
  <c r="I346" i="4"/>
  <c r="H346" i="4"/>
  <c r="E346" i="4"/>
  <c r="I345" i="4"/>
  <c r="H345" i="4"/>
  <c r="E345" i="4"/>
  <c r="I344" i="4"/>
  <c r="H344" i="4"/>
  <c r="E344" i="4"/>
  <c r="I343" i="4"/>
  <c r="H343" i="4"/>
  <c r="E343" i="4"/>
  <c r="I342" i="4"/>
  <c r="H342" i="4"/>
  <c r="E342" i="4"/>
  <c r="I341" i="4"/>
  <c r="H341" i="4"/>
  <c r="E341" i="4"/>
  <c r="I340" i="4"/>
  <c r="H340" i="4"/>
  <c r="E340" i="4"/>
  <c r="I339" i="4"/>
  <c r="H339" i="4"/>
  <c r="E339" i="4"/>
  <c r="I338" i="4"/>
  <c r="H338" i="4"/>
  <c r="E338" i="4"/>
  <c r="I337" i="4"/>
  <c r="H337" i="4"/>
  <c r="E337" i="4"/>
  <c r="I336" i="4"/>
  <c r="H336" i="4"/>
  <c r="E336" i="4"/>
  <c r="I335" i="4"/>
  <c r="H335" i="4"/>
  <c r="E335" i="4"/>
  <c r="I334" i="4"/>
  <c r="H334" i="4"/>
  <c r="E334" i="4"/>
  <c r="I333" i="4"/>
  <c r="H333" i="4"/>
  <c r="E333" i="4"/>
  <c r="I332" i="4"/>
  <c r="H332" i="4"/>
  <c r="E332" i="4"/>
  <c r="I331" i="4"/>
  <c r="H331" i="4"/>
  <c r="E331" i="4"/>
  <c r="I330" i="4"/>
  <c r="H330" i="4"/>
  <c r="E330" i="4"/>
  <c r="I329" i="4"/>
  <c r="H329" i="4"/>
  <c r="E329" i="4"/>
  <c r="I328" i="4"/>
  <c r="H328" i="4"/>
  <c r="E328" i="4"/>
  <c r="I327" i="4"/>
  <c r="H327" i="4"/>
  <c r="E327" i="4"/>
  <c r="I326" i="4"/>
  <c r="H326" i="4"/>
  <c r="E326" i="4"/>
  <c r="I325" i="4"/>
  <c r="H325" i="4"/>
  <c r="E325" i="4"/>
  <c r="I324" i="4"/>
  <c r="H324" i="4"/>
  <c r="E324" i="4"/>
  <c r="I323" i="4"/>
  <c r="H323" i="4"/>
  <c r="E323" i="4"/>
  <c r="I322" i="4"/>
  <c r="H322" i="4"/>
  <c r="E322" i="4"/>
  <c r="I321" i="4"/>
  <c r="H321" i="4"/>
  <c r="E321" i="4"/>
  <c r="I320" i="4"/>
  <c r="H320" i="4"/>
  <c r="E320" i="4"/>
  <c r="I319" i="4"/>
  <c r="H319" i="4"/>
  <c r="E319" i="4"/>
  <c r="I318" i="4"/>
  <c r="H318" i="4"/>
  <c r="E318" i="4"/>
  <c r="I317" i="4"/>
  <c r="H317" i="4"/>
  <c r="E317" i="4"/>
  <c r="I316" i="4"/>
  <c r="H316" i="4"/>
  <c r="E316" i="4"/>
  <c r="I315" i="4"/>
  <c r="H315" i="4"/>
  <c r="E315" i="4"/>
  <c r="I314" i="4"/>
  <c r="H314" i="4"/>
  <c r="E314" i="4"/>
  <c r="I313" i="4"/>
  <c r="H313" i="4"/>
  <c r="E313" i="4"/>
  <c r="I312" i="4"/>
  <c r="H312" i="4"/>
  <c r="E312" i="4"/>
  <c r="I311" i="4"/>
  <c r="H311" i="4"/>
  <c r="E311" i="4"/>
  <c r="I310" i="4"/>
  <c r="H310" i="4"/>
  <c r="E310" i="4"/>
  <c r="I309" i="4"/>
  <c r="H309" i="4"/>
  <c r="E309" i="4"/>
  <c r="I308" i="4"/>
  <c r="H308" i="4"/>
  <c r="E308" i="4"/>
  <c r="I307" i="4"/>
  <c r="H307" i="4"/>
  <c r="E307" i="4"/>
  <c r="I306" i="4"/>
  <c r="H306" i="4"/>
  <c r="E306" i="4"/>
  <c r="I305" i="4"/>
  <c r="H305" i="4"/>
  <c r="E305" i="4"/>
  <c r="I304" i="4"/>
  <c r="H304" i="4"/>
  <c r="E304" i="4"/>
  <c r="I303" i="4"/>
  <c r="H303" i="4"/>
  <c r="E303" i="4"/>
  <c r="I302" i="4"/>
  <c r="H302" i="4"/>
  <c r="E302" i="4"/>
  <c r="I301" i="4"/>
  <c r="H301" i="4"/>
  <c r="E301" i="4"/>
  <c r="I300" i="4"/>
  <c r="H300" i="4"/>
  <c r="E300" i="4"/>
  <c r="I299" i="4"/>
  <c r="H299" i="4"/>
  <c r="E299" i="4"/>
  <c r="I298" i="4"/>
  <c r="H298" i="4"/>
  <c r="E298" i="4"/>
  <c r="I297" i="4"/>
  <c r="H297" i="4"/>
  <c r="E297" i="4"/>
  <c r="I296" i="4"/>
  <c r="H296" i="4"/>
  <c r="E296" i="4"/>
  <c r="I295" i="4"/>
  <c r="H295" i="4"/>
  <c r="E295" i="4"/>
  <c r="I294" i="4"/>
  <c r="H294" i="4"/>
  <c r="E294" i="4"/>
  <c r="I293" i="4"/>
  <c r="H293" i="4"/>
  <c r="E293" i="4"/>
  <c r="I292" i="4"/>
  <c r="H292" i="4"/>
  <c r="E292" i="4"/>
  <c r="I291" i="4"/>
  <c r="H291" i="4"/>
  <c r="E291" i="4"/>
  <c r="I290" i="4"/>
  <c r="H290" i="4"/>
  <c r="E290" i="4"/>
  <c r="I289" i="4"/>
  <c r="H289" i="4"/>
  <c r="E289" i="4"/>
  <c r="I288" i="4"/>
  <c r="H288" i="4"/>
  <c r="E288" i="4"/>
  <c r="I287" i="4"/>
  <c r="H287" i="4"/>
  <c r="E287" i="4"/>
  <c r="I286" i="4"/>
  <c r="H286" i="4"/>
  <c r="E286" i="4"/>
  <c r="I285" i="4"/>
  <c r="H285" i="4"/>
  <c r="E285" i="4"/>
  <c r="I284" i="4"/>
  <c r="H284" i="4"/>
  <c r="E284" i="4"/>
  <c r="I283" i="4"/>
  <c r="H283" i="4"/>
  <c r="E283" i="4"/>
  <c r="I282" i="4"/>
  <c r="H282" i="4"/>
  <c r="E282" i="4"/>
  <c r="I281" i="4"/>
  <c r="H281" i="4"/>
  <c r="E281" i="4"/>
  <c r="I280" i="4"/>
  <c r="H280" i="4"/>
  <c r="E280" i="4"/>
  <c r="I279" i="4"/>
  <c r="H279" i="4"/>
  <c r="E279" i="4"/>
  <c r="I278" i="4"/>
  <c r="H278" i="4"/>
  <c r="E278" i="4"/>
  <c r="I277" i="4"/>
  <c r="H277" i="4"/>
  <c r="E277" i="4"/>
  <c r="I276" i="4"/>
  <c r="H276" i="4"/>
  <c r="E276" i="4"/>
  <c r="I275" i="4"/>
  <c r="H275" i="4"/>
  <c r="E275" i="4"/>
  <c r="I274" i="4"/>
  <c r="H274" i="4"/>
  <c r="E274" i="4"/>
  <c r="I273" i="4"/>
  <c r="H273" i="4"/>
  <c r="E273" i="4"/>
  <c r="I272" i="4"/>
  <c r="H272" i="4"/>
  <c r="E272" i="4"/>
  <c r="I271" i="4"/>
  <c r="H271" i="4"/>
  <c r="E271" i="4"/>
  <c r="I270" i="4"/>
  <c r="H270" i="4"/>
  <c r="E270" i="4"/>
  <c r="I269" i="4"/>
  <c r="H269" i="4"/>
  <c r="E269" i="4"/>
  <c r="I268" i="4"/>
  <c r="H268" i="4"/>
  <c r="E268" i="4"/>
  <c r="I267" i="4"/>
  <c r="H267" i="4"/>
  <c r="E267" i="4"/>
  <c r="I266" i="4"/>
  <c r="H266" i="4"/>
  <c r="E266" i="4"/>
  <c r="I265" i="4"/>
  <c r="H265" i="4"/>
  <c r="E265" i="4"/>
  <c r="I264" i="4"/>
  <c r="H264" i="4"/>
  <c r="E264" i="4"/>
  <c r="I263" i="4"/>
  <c r="H263" i="4"/>
  <c r="E263" i="4"/>
  <c r="I262" i="4"/>
  <c r="H262" i="4"/>
  <c r="E262" i="4"/>
  <c r="I261" i="4"/>
  <c r="H261" i="4"/>
  <c r="E261" i="4"/>
  <c r="I260" i="4"/>
  <c r="H260" i="4"/>
  <c r="E260" i="4"/>
  <c r="I259" i="4"/>
  <c r="H259" i="4"/>
  <c r="E259" i="4"/>
  <c r="I258" i="4"/>
  <c r="H258" i="4"/>
  <c r="E258" i="4"/>
  <c r="I257" i="4"/>
  <c r="H257" i="4"/>
  <c r="E257" i="4"/>
  <c r="I256" i="4"/>
  <c r="H256" i="4"/>
  <c r="E256" i="4"/>
  <c r="I255" i="4"/>
  <c r="H255" i="4"/>
  <c r="E255" i="4"/>
  <c r="I254" i="4"/>
  <c r="H254" i="4"/>
  <c r="E254" i="4"/>
  <c r="I253" i="4"/>
  <c r="H253" i="4"/>
  <c r="E253" i="4"/>
  <c r="I252" i="4"/>
  <c r="H252" i="4"/>
  <c r="E252" i="4"/>
  <c r="I251" i="4"/>
  <c r="H251" i="4"/>
  <c r="E251" i="4"/>
  <c r="I250" i="4"/>
  <c r="H250" i="4"/>
  <c r="E250" i="4"/>
  <c r="I249" i="4"/>
  <c r="H249" i="4"/>
  <c r="E249" i="4"/>
  <c r="I248" i="4"/>
  <c r="H248" i="4"/>
  <c r="E248" i="4"/>
  <c r="I247" i="4"/>
  <c r="H247" i="4"/>
  <c r="E247" i="4"/>
  <c r="I246" i="4"/>
  <c r="H246" i="4"/>
  <c r="E246" i="4"/>
  <c r="I245" i="4"/>
  <c r="H245" i="4"/>
  <c r="E245" i="4"/>
  <c r="I244" i="4"/>
  <c r="H244" i="4"/>
  <c r="E244" i="4"/>
  <c r="I243" i="4"/>
  <c r="H243" i="4"/>
  <c r="E243" i="4"/>
  <c r="I242" i="4"/>
  <c r="H242" i="4"/>
  <c r="E242" i="4"/>
  <c r="I241" i="4"/>
  <c r="H241" i="4"/>
  <c r="E241" i="4"/>
  <c r="I240" i="4"/>
  <c r="H240" i="4"/>
  <c r="E240" i="4"/>
  <c r="I239" i="4"/>
  <c r="H239" i="4"/>
  <c r="E239" i="4"/>
  <c r="I238" i="4"/>
  <c r="H238" i="4"/>
  <c r="E238" i="4"/>
  <c r="I237" i="4"/>
  <c r="H237" i="4"/>
  <c r="E237" i="4"/>
  <c r="I236" i="4"/>
  <c r="H236" i="4"/>
  <c r="E236" i="4"/>
  <c r="I235" i="4"/>
  <c r="H235" i="4"/>
  <c r="E235" i="4"/>
  <c r="I234" i="4"/>
  <c r="H234" i="4"/>
  <c r="E234" i="4"/>
  <c r="I233" i="4"/>
  <c r="H233" i="4"/>
  <c r="E233" i="4"/>
  <c r="I232" i="4"/>
  <c r="H232" i="4"/>
  <c r="E232" i="4"/>
  <c r="I231" i="4"/>
  <c r="H231" i="4"/>
  <c r="E231" i="4"/>
  <c r="I230" i="4"/>
  <c r="H230" i="4"/>
  <c r="E230" i="4"/>
  <c r="I229" i="4"/>
  <c r="H229" i="4"/>
  <c r="E229" i="4"/>
  <c r="I228" i="4"/>
  <c r="H228" i="4"/>
  <c r="E228" i="4"/>
  <c r="I227" i="4"/>
  <c r="H227" i="4"/>
  <c r="E227" i="4"/>
  <c r="I226" i="4"/>
  <c r="H226" i="4"/>
  <c r="E226" i="4"/>
  <c r="I225" i="4"/>
  <c r="H225" i="4"/>
  <c r="E225" i="4"/>
  <c r="I224" i="4"/>
  <c r="H224" i="4"/>
  <c r="E224" i="4"/>
  <c r="I223" i="4"/>
  <c r="H223" i="4"/>
  <c r="E223" i="4"/>
  <c r="I222" i="4"/>
  <c r="H222" i="4"/>
  <c r="E222" i="4"/>
  <c r="I221" i="4"/>
  <c r="H221" i="4"/>
  <c r="E221" i="4"/>
  <c r="I220" i="4"/>
  <c r="H220" i="4"/>
  <c r="E220" i="4"/>
  <c r="I219" i="4"/>
  <c r="H219" i="4"/>
  <c r="E219" i="4"/>
  <c r="I218" i="4"/>
  <c r="H218" i="4"/>
  <c r="E218" i="4"/>
  <c r="I217" i="4"/>
  <c r="H217" i="4"/>
  <c r="E217" i="4"/>
  <c r="I216" i="4"/>
  <c r="H216" i="4"/>
  <c r="E216" i="4"/>
  <c r="I215" i="4"/>
  <c r="H215" i="4"/>
  <c r="E215" i="4"/>
  <c r="I214" i="4"/>
  <c r="H214" i="4"/>
  <c r="E214" i="4"/>
  <c r="I213" i="4"/>
  <c r="H213" i="4"/>
  <c r="E213" i="4"/>
  <c r="I212" i="4"/>
  <c r="H212" i="4"/>
  <c r="E212" i="4"/>
  <c r="I211" i="4"/>
  <c r="H211" i="4"/>
  <c r="E211" i="4"/>
  <c r="I210" i="4"/>
  <c r="H210" i="4"/>
  <c r="E210" i="4"/>
  <c r="I209" i="4"/>
  <c r="H209" i="4"/>
  <c r="E209" i="4"/>
  <c r="I208" i="4"/>
  <c r="H208" i="4"/>
  <c r="E208" i="4"/>
  <c r="I207" i="4"/>
  <c r="H207" i="4"/>
  <c r="E207" i="4"/>
  <c r="I206" i="4"/>
  <c r="H206" i="4"/>
  <c r="E206" i="4"/>
  <c r="I205" i="4"/>
  <c r="H205" i="4"/>
  <c r="E205" i="4"/>
  <c r="I204" i="4"/>
  <c r="H204" i="4"/>
  <c r="E204" i="4"/>
  <c r="I203" i="4"/>
  <c r="H203" i="4"/>
  <c r="E203" i="4"/>
  <c r="I202" i="4"/>
  <c r="H202" i="4"/>
  <c r="E202" i="4"/>
  <c r="I201" i="4"/>
  <c r="H201" i="4"/>
  <c r="E201" i="4"/>
  <c r="I200" i="4"/>
  <c r="H200" i="4"/>
  <c r="E200" i="4"/>
  <c r="I199" i="4"/>
  <c r="H199" i="4"/>
  <c r="E199" i="4"/>
  <c r="I198" i="4"/>
  <c r="H198" i="4"/>
  <c r="E198" i="4"/>
  <c r="I197" i="4"/>
  <c r="H197" i="4"/>
  <c r="E197" i="4"/>
  <c r="I196" i="4"/>
  <c r="H196" i="4"/>
  <c r="E196" i="4"/>
  <c r="I195" i="4"/>
  <c r="H195" i="4"/>
  <c r="E195" i="4"/>
  <c r="I194" i="4"/>
  <c r="H194" i="4"/>
  <c r="E194" i="4"/>
  <c r="I193" i="4"/>
  <c r="H193" i="4"/>
  <c r="E193" i="4"/>
  <c r="I192" i="4"/>
  <c r="H192" i="4"/>
  <c r="E192" i="4"/>
  <c r="I191" i="4"/>
  <c r="H191" i="4"/>
  <c r="E191" i="4"/>
  <c r="I190" i="4"/>
  <c r="H190" i="4"/>
  <c r="E190" i="4"/>
  <c r="I189" i="4"/>
  <c r="H189" i="4"/>
  <c r="E189" i="4"/>
  <c r="I188" i="4"/>
  <c r="H188" i="4"/>
  <c r="E188" i="4"/>
  <c r="I187" i="4"/>
  <c r="H187" i="4"/>
  <c r="E187" i="4"/>
  <c r="I186" i="4"/>
  <c r="H186" i="4"/>
  <c r="E186" i="4"/>
  <c r="I185" i="4"/>
  <c r="H185" i="4"/>
  <c r="E185" i="4"/>
  <c r="I184" i="4"/>
  <c r="H184" i="4"/>
  <c r="E184" i="4"/>
  <c r="I183" i="4"/>
  <c r="H183" i="4"/>
  <c r="E183" i="4"/>
  <c r="I182" i="4"/>
  <c r="H182" i="4"/>
  <c r="E182" i="4"/>
  <c r="I181" i="4"/>
  <c r="H181" i="4"/>
  <c r="E181" i="4"/>
  <c r="I180" i="4"/>
  <c r="H180" i="4"/>
  <c r="E180" i="4"/>
  <c r="I179" i="4"/>
  <c r="H179" i="4"/>
  <c r="E179" i="4"/>
  <c r="I178" i="4"/>
  <c r="H178" i="4"/>
  <c r="E178" i="4"/>
  <c r="I177" i="4"/>
  <c r="H177" i="4"/>
  <c r="E177" i="4"/>
  <c r="I176" i="4"/>
  <c r="H176" i="4"/>
  <c r="E176" i="4"/>
  <c r="I175" i="4"/>
  <c r="H175" i="4"/>
  <c r="E175" i="4"/>
  <c r="I174" i="4"/>
  <c r="H174" i="4"/>
  <c r="E174" i="4"/>
  <c r="I173" i="4"/>
  <c r="H173" i="4"/>
  <c r="E173" i="4"/>
  <c r="I172" i="4"/>
  <c r="H172" i="4"/>
  <c r="E172" i="4"/>
  <c r="I171" i="4"/>
  <c r="H171" i="4"/>
  <c r="E171" i="4"/>
  <c r="I170" i="4"/>
  <c r="H170" i="4"/>
  <c r="E170" i="4"/>
  <c r="I169" i="4"/>
  <c r="H169" i="4"/>
  <c r="E169" i="4"/>
  <c r="I168" i="4"/>
  <c r="H168" i="4"/>
  <c r="E168" i="4"/>
  <c r="I167" i="4"/>
  <c r="H167" i="4"/>
  <c r="E167" i="4"/>
  <c r="I166" i="4"/>
  <c r="H166" i="4"/>
  <c r="E166" i="4"/>
  <c r="I165" i="4"/>
  <c r="H165" i="4"/>
  <c r="E165" i="4"/>
  <c r="I164" i="4"/>
  <c r="H164" i="4"/>
  <c r="E164" i="4"/>
  <c r="I163" i="4"/>
  <c r="H163" i="4"/>
  <c r="E163" i="4"/>
  <c r="I162" i="4"/>
  <c r="H162" i="4"/>
  <c r="E162" i="4"/>
  <c r="I161" i="4"/>
  <c r="H161" i="4"/>
  <c r="E161" i="4"/>
  <c r="I160" i="4"/>
  <c r="H160" i="4"/>
  <c r="E160" i="4"/>
  <c r="I159" i="4"/>
  <c r="H159" i="4"/>
  <c r="E159" i="4"/>
  <c r="I158" i="4"/>
  <c r="H158" i="4"/>
  <c r="E158" i="4"/>
  <c r="I157" i="4"/>
  <c r="H157" i="4"/>
  <c r="E157" i="4"/>
  <c r="I156" i="4"/>
  <c r="H156" i="4"/>
  <c r="E156" i="4"/>
  <c r="I155" i="4"/>
  <c r="H155" i="4"/>
  <c r="E155" i="4"/>
  <c r="I154" i="4"/>
  <c r="H154" i="4"/>
  <c r="E154" i="4"/>
  <c r="I153" i="4"/>
  <c r="H153" i="4"/>
  <c r="E153" i="4"/>
  <c r="I152" i="4"/>
  <c r="H152" i="4"/>
  <c r="E152" i="4"/>
  <c r="I151" i="4"/>
  <c r="H151" i="4"/>
  <c r="E151" i="4"/>
  <c r="I150" i="4"/>
  <c r="H150" i="4"/>
  <c r="E150" i="4"/>
  <c r="I149" i="4"/>
  <c r="H149" i="4"/>
  <c r="E149" i="4"/>
  <c r="I148" i="4"/>
  <c r="H148" i="4"/>
  <c r="E148" i="4"/>
  <c r="I147" i="4"/>
  <c r="H147" i="4"/>
  <c r="E147" i="4"/>
  <c r="I146" i="4"/>
  <c r="H146" i="4"/>
  <c r="E146" i="4"/>
  <c r="I145" i="4"/>
  <c r="H145" i="4"/>
  <c r="E145" i="4"/>
  <c r="I144" i="4"/>
  <c r="H144" i="4"/>
  <c r="E144" i="4"/>
  <c r="I143" i="4"/>
  <c r="H143" i="4"/>
  <c r="E143" i="4"/>
  <c r="I142" i="4"/>
  <c r="H142" i="4"/>
  <c r="E142" i="4"/>
  <c r="I141" i="4"/>
  <c r="H141" i="4"/>
  <c r="E141" i="4"/>
  <c r="I140" i="4"/>
  <c r="H140" i="4"/>
  <c r="E140" i="4"/>
  <c r="I139" i="4"/>
  <c r="H139" i="4"/>
  <c r="E139" i="4"/>
  <c r="I138" i="4"/>
  <c r="H138" i="4"/>
  <c r="E138" i="4"/>
  <c r="I137" i="4"/>
  <c r="H137" i="4"/>
  <c r="E137" i="4"/>
  <c r="I136" i="4"/>
  <c r="H136" i="4"/>
  <c r="E136" i="4"/>
  <c r="I135" i="4"/>
  <c r="H135" i="4"/>
  <c r="E135" i="4"/>
  <c r="I134" i="4"/>
  <c r="H134" i="4"/>
  <c r="E134" i="4"/>
  <c r="I133" i="4"/>
  <c r="H133" i="4"/>
  <c r="E133" i="4"/>
  <c r="I132" i="4"/>
  <c r="H132" i="4"/>
  <c r="E132" i="4"/>
  <c r="I131" i="4"/>
  <c r="H131" i="4"/>
  <c r="E131" i="4"/>
  <c r="I130" i="4"/>
  <c r="H130" i="4"/>
  <c r="E130" i="4"/>
  <c r="I129" i="4"/>
  <c r="H129" i="4"/>
  <c r="E129" i="4"/>
  <c r="I128" i="4"/>
  <c r="H128" i="4"/>
  <c r="E128" i="4"/>
  <c r="I127" i="4"/>
  <c r="H127" i="4"/>
  <c r="E127" i="4"/>
  <c r="I126" i="4"/>
  <c r="H126" i="4"/>
  <c r="E126" i="4"/>
  <c r="I125" i="4"/>
  <c r="H125" i="4"/>
  <c r="E125" i="4"/>
  <c r="I124" i="4"/>
  <c r="H124" i="4"/>
  <c r="E124" i="4"/>
  <c r="I123" i="4"/>
  <c r="H123" i="4"/>
  <c r="E123" i="4"/>
  <c r="I122" i="4"/>
  <c r="H122" i="4"/>
  <c r="E122" i="4"/>
  <c r="I121" i="4"/>
  <c r="H121" i="4"/>
  <c r="E121" i="4"/>
  <c r="I120" i="4"/>
  <c r="H120" i="4"/>
  <c r="E120" i="4"/>
  <c r="I119" i="4"/>
  <c r="H119" i="4"/>
  <c r="E119" i="4"/>
  <c r="I118" i="4"/>
  <c r="H118" i="4"/>
  <c r="E118" i="4"/>
  <c r="I117" i="4"/>
  <c r="H117" i="4"/>
  <c r="E117" i="4"/>
  <c r="I116" i="4"/>
  <c r="H116" i="4"/>
  <c r="E116" i="4"/>
  <c r="I115" i="4"/>
  <c r="H115" i="4"/>
  <c r="E115" i="4"/>
  <c r="I114" i="4"/>
  <c r="H114" i="4"/>
  <c r="E114" i="4"/>
  <c r="I113" i="4"/>
  <c r="H113" i="4"/>
  <c r="E113" i="4"/>
  <c r="I112" i="4"/>
  <c r="H112" i="4"/>
  <c r="E112" i="4"/>
  <c r="I111" i="4"/>
  <c r="H111" i="4"/>
  <c r="E111" i="4"/>
  <c r="I110" i="4"/>
  <c r="H110" i="4"/>
  <c r="E110" i="4"/>
  <c r="I109" i="4"/>
  <c r="H109" i="4"/>
  <c r="E109" i="4"/>
  <c r="I108" i="4"/>
  <c r="H108" i="4"/>
  <c r="E108" i="4"/>
  <c r="I107" i="4"/>
  <c r="H107" i="4"/>
  <c r="E107" i="4"/>
  <c r="I106" i="4"/>
  <c r="H106" i="4"/>
  <c r="E106" i="4"/>
  <c r="I105" i="4"/>
  <c r="H105" i="4"/>
  <c r="E105" i="4"/>
  <c r="I104" i="4"/>
  <c r="H104" i="4"/>
  <c r="E104" i="4"/>
  <c r="I103" i="4"/>
  <c r="H103" i="4"/>
  <c r="E103" i="4"/>
  <c r="I102" i="4"/>
  <c r="H102" i="4"/>
  <c r="E102" i="4"/>
  <c r="I101" i="4"/>
  <c r="H101" i="4"/>
  <c r="E101" i="4"/>
  <c r="I100" i="4"/>
  <c r="H100" i="4"/>
  <c r="E100" i="4"/>
  <c r="I99" i="4"/>
  <c r="H99" i="4"/>
  <c r="E99" i="4"/>
  <c r="I98" i="4"/>
  <c r="H98" i="4"/>
  <c r="E98" i="4"/>
  <c r="I97" i="4"/>
  <c r="H97" i="4"/>
  <c r="E97" i="4"/>
  <c r="I96" i="4"/>
  <c r="H96" i="4"/>
  <c r="E96" i="4"/>
  <c r="I95" i="4"/>
  <c r="H95" i="4"/>
  <c r="E95" i="4"/>
  <c r="I94" i="4"/>
  <c r="H94" i="4"/>
  <c r="E94" i="4"/>
  <c r="I93" i="4"/>
  <c r="H93" i="4"/>
  <c r="E93" i="4"/>
  <c r="I92" i="4"/>
  <c r="H92" i="4"/>
  <c r="E92" i="4"/>
  <c r="I91" i="4"/>
  <c r="H91" i="4"/>
  <c r="E91" i="4"/>
  <c r="I90" i="4"/>
  <c r="H90" i="4"/>
  <c r="E90" i="4"/>
  <c r="I89" i="4"/>
  <c r="H89" i="4"/>
  <c r="E89" i="4"/>
  <c r="I88" i="4"/>
  <c r="H88" i="4"/>
  <c r="E88" i="4"/>
  <c r="I87" i="4"/>
  <c r="H87" i="4"/>
  <c r="E87" i="4"/>
  <c r="I86" i="4"/>
  <c r="H86" i="4"/>
  <c r="E86" i="4"/>
  <c r="I85" i="4"/>
  <c r="H85" i="4"/>
  <c r="E85" i="4"/>
  <c r="I84" i="4"/>
  <c r="H84" i="4"/>
  <c r="E84" i="4"/>
  <c r="I83" i="4"/>
  <c r="H83" i="4"/>
  <c r="E83" i="4"/>
  <c r="I82" i="4"/>
  <c r="H82" i="4"/>
  <c r="E82" i="4"/>
  <c r="I81" i="4"/>
  <c r="H81" i="4"/>
  <c r="E81" i="4"/>
  <c r="I80" i="4"/>
  <c r="H80" i="4"/>
  <c r="E80" i="4"/>
  <c r="I79" i="4"/>
  <c r="H79" i="4"/>
  <c r="E79" i="4"/>
  <c r="I78" i="4"/>
  <c r="H78" i="4"/>
  <c r="E78" i="4"/>
  <c r="I77" i="4"/>
  <c r="H77" i="4"/>
  <c r="E77" i="4"/>
  <c r="I76" i="4"/>
  <c r="H76" i="4"/>
  <c r="E76" i="4"/>
  <c r="I75" i="4"/>
  <c r="H75" i="4"/>
  <c r="E75" i="4"/>
  <c r="I74" i="4"/>
  <c r="H74" i="4"/>
  <c r="E74" i="4"/>
  <c r="I73" i="4"/>
  <c r="H73" i="4"/>
  <c r="E73" i="4"/>
  <c r="I72" i="4"/>
  <c r="H72" i="4"/>
  <c r="E72" i="4"/>
  <c r="I71" i="4"/>
  <c r="H71" i="4"/>
  <c r="E71" i="4"/>
  <c r="I70" i="4"/>
  <c r="H70" i="4"/>
  <c r="E70" i="4"/>
  <c r="I69" i="4"/>
  <c r="H69" i="4"/>
  <c r="E69" i="4"/>
  <c r="I68" i="4"/>
  <c r="H68" i="4"/>
  <c r="E68" i="4"/>
  <c r="I67" i="4"/>
  <c r="H67" i="4"/>
  <c r="E67" i="4"/>
  <c r="I66" i="4"/>
  <c r="H66" i="4"/>
  <c r="E66" i="4"/>
  <c r="I65" i="4"/>
  <c r="H65" i="4"/>
  <c r="E65" i="4"/>
  <c r="I64" i="4"/>
  <c r="H64" i="4"/>
  <c r="E64" i="4"/>
  <c r="I63" i="4"/>
  <c r="H63" i="4"/>
  <c r="E63" i="4"/>
  <c r="I62" i="4"/>
  <c r="H62" i="4"/>
  <c r="E62" i="4"/>
  <c r="I61" i="4"/>
  <c r="H61" i="4"/>
  <c r="E61" i="4"/>
  <c r="I60" i="4"/>
  <c r="H60" i="4"/>
  <c r="E60" i="4"/>
  <c r="I59" i="4"/>
  <c r="H59" i="4"/>
  <c r="E59" i="4"/>
  <c r="I58" i="4"/>
  <c r="H58" i="4"/>
  <c r="E58" i="4"/>
  <c r="I57" i="4"/>
  <c r="H57" i="4"/>
  <c r="E57" i="4"/>
  <c r="I56" i="4"/>
  <c r="H56" i="4"/>
  <c r="E56" i="4"/>
  <c r="I55" i="4"/>
  <c r="H55" i="4"/>
  <c r="E55" i="4"/>
  <c r="I54" i="4"/>
  <c r="H54" i="4"/>
  <c r="E54" i="4"/>
  <c r="I53" i="4"/>
  <c r="H53" i="4"/>
  <c r="E53" i="4"/>
  <c r="I52" i="4"/>
  <c r="H52" i="4"/>
  <c r="E52" i="4"/>
  <c r="I51" i="4"/>
  <c r="H51" i="4"/>
  <c r="E51" i="4"/>
  <c r="I50" i="4"/>
  <c r="H50" i="4"/>
  <c r="E50" i="4"/>
  <c r="I49" i="4"/>
  <c r="H49" i="4"/>
  <c r="E49" i="4"/>
  <c r="I48" i="4"/>
  <c r="H48" i="4"/>
  <c r="E48" i="4"/>
  <c r="I47" i="4"/>
  <c r="H47" i="4"/>
  <c r="E47" i="4"/>
  <c r="I46" i="4"/>
  <c r="H46" i="4"/>
  <c r="E46" i="4"/>
  <c r="I45" i="4"/>
  <c r="H45" i="4"/>
  <c r="E45" i="4"/>
  <c r="I44" i="4"/>
  <c r="H44" i="4"/>
  <c r="E44" i="4"/>
  <c r="I43" i="4"/>
  <c r="H43" i="4"/>
  <c r="E43" i="4"/>
  <c r="I42" i="4"/>
  <c r="H42" i="4"/>
  <c r="E42" i="4"/>
  <c r="I41" i="4"/>
  <c r="H41" i="4"/>
  <c r="E41" i="4"/>
  <c r="I40" i="4"/>
  <c r="H40" i="4"/>
  <c r="E40" i="4"/>
  <c r="I39" i="4"/>
  <c r="H39" i="4"/>
  <c r="E39" i="4"/>
  <c r="I38" i="4"/>
  <c r="H38" i="4"/>
  <c r="E38" i="4"/>
  <c r="I37" i="4"/>
  <c r="H37" i="4"/>
  <c r="E37" i="4"/>
  <c r="I36" i="4"/>
  <c r="H36" i="4"/>
  <c r="E36" i="4"/>
  <c r="I35" i="4"/>
  <c r="H35" i="4"/>
  <c r="E35" i="4"/>
  <c r="I34" i="4"/>
  <c r="H34" i="4"/>
  <c r="E34" i="4"/>
  <c r="I33" i="4"/>
  <c r="H33" i="4"/>
  <c r="E33" i="4"/>
  <c r="I32" i="4"/>
  <c r="H32" i="4"/>
  <c r="E32" i="4"/>
  <c r="I31" i="4"/>
  <c r="H31" i="4"/>
  <c r="E31" i="4"/>
  <c r="I30" i="4"/>
  <c r="H30" i="4"/>
  <c r="E30" i="4"/>
  <c r="I29" i="4"/>
  <c r="H29" i="4"/>
  <c r="E29" i="4"/>
  <c r="I28" i="4"/>
  <c r="H28" i="4"/>
  <c r="E28" i="4"/>
  <c r="I27" i="4"/>
  <c r="H27" i="4"/>
  <c r="E27" i="4"/>
  <c r="I26" i="4"/>
  <c r="H26" i="4"/>
  <c r="E26" i="4"/>
  <c r="I25" i="4"/>
  <c r="H25" i="4"/>
  <c r="E25" i="4"/>
  <c r="I24" i="4"/>
  <c r="H24" i="4"/>
  <c r="E24" i="4"/>
  <c r="I23" i="4"/>
  <c r="H23" i="4"/>
  <c r="E23" i="4"/>
  <c r="I22" i="4"/>
  <c r="H22" i="4"/>
  <c r="E22" i="4"/>
  <c r="I21" i="4"/>
  <c r="H21" i="4"/>
  <c r="E21" i="4"/>
  <c r="I20" i="4"/>
  <c r="H20" i="4"/>
  <c r="E20" i="4"/>
  <c r="I19" i="4"/>
  <c r="H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H6" i="4"/>
  <c r="E6" i="4"/>
  <c r="I5" i="4"/>
  <c r="H5" i="4"/>
  <c r="E5" i="4"/>
  <c r="I4" i="4"/>
  <c r="I3966" i="4" s="1"/>
  <c r="G3966" i="4" s="1"/>
  <c r="H4" i="4"/>
  <c r="H3966" i="4" s="1"/>
  <c r="E4" i="4"/>
  <c r="E3" i="4"/>
  <c r="L2779" i="2"/>
  <c r="K2779" i="2"/>
  <c r="I2779" i="2"/>
  <c r="H2779" i="2"/>
  <c r="D2779" i="2"/>
  <c r="C2779" i="2"/>
  <c r="G2682" i="2"/>
  <c r="F2682" i="2"/>
  <c r="N2682" i="2" s="1"/>
  <c r="G1991" i="2"/>
  <c r="F1991" i="2"/>
  <c r="N1991" i="2" s="1"/>
  <c r="G1926" i="2"/>
  <c r="F1926" i="2"/>
  <c r="N1926" i="2" s="1"/>
  <c r="G1610" i="2"/>
  <c r="F1610" i="2"/>
  <c r="N1610" i="2" s="1"/>
  <c r="G1609" i="2"/>
  <c r="F1609" i="2"/>
  <c r="E1609" i="2" s="1"/>
  <c r="G1608" i="2"/>
  <c r="F1608" i="2"/>
  <c r="N1608" i="2" s="1"/>
  <c r="G1607" i="2"/>
  <c r="F1607" i="2"/>
  <c r="E1607" i="2" s="1"/>
  <c r="G1606" i="2"/>
  <c r="F1606" i="2"/>
  <c r="N1606" i="2" s="1"/>
  <c r="G1605" i="2"/>
  <c r="F1605" i="2"/>
  <c r="E1605" i="2" s="1"/>
  <c r="G1604" i="2"/>
  <c r="F1604" i="2"/>
  <c r="N1604" i="2" s="1"/>
  <c r="G1603" i="2"/>
  <c r="F1603" i="2"/>
  <c r="E1603" i="2" s="1"/>
  <c r="G1602" i="2"/>
  <c r="F1602" i="2"/>
  <c r="N1602" i="2" s="1"/>
  <c r="G1601" i="2"/>
  <c r="F1601" i="2"/>
  <c r="E1601" i="2" s="1"/>
  <c r="G1600" i="2"/>
  <c r="F1600" i="2"/>
  <c r="N1600" i="2" s="1"/>
  <c r="G1599" i="2"/>
  <c r="F1599" i="2"/>
  <c r="E1599" i="2" s="1"/>
  <c r="G1597" i="2"/>
  <c r="F1597" i="2"/>
  <c r="E1597" i="2" s="1"/>
  <c r="G1596" i="2"/>
  <c r="F1596" i="2"/>
  <c r="N1596" i="2" s="1"/>
  <c r="G1595" i="2"/>
  <c r="F1595" i="2"/>
  <c r="E1595" i="2" s="1"/>
  <c r="G1594" i="2"/>
  <c r="F1594" i="2"/>
  <c r="N1594" i="2" s="1"/>
  <c r="G1593" i="2"/>
  <c r="F1593" i="2"/>
  <c r="E1593" i="2" s="1"/>
  <c r="G1592" i="2"/>
  <c r="F1592" i="2"/>
  <c r="N1592" i="2" s="1"/>
  <c r="G1591" i="2"/>
  <c r="F1591" i="2"/>
  <c r="E1591" i="2" s="1"/>
  <c r="G1590" i="2"/>
  <c r="F1590" i="2"/>
  <c r="N1590" i="2" s="1"/>
  <c r="G1589" i="2"/>
  <c r="F1589" i="2"/>
  <c r="E1589" i="2" s="1"/>
  <c r="G1588" i="2"/>
  <c r="F1588" i="2"/>
  <c r="N1588" i="2" s="1"/>
  <c r="G1587" i="2"/>
  <c r="F1587" i="2"/>
  <c r="E1587" i="2" s="1"/>
  <c r="G1586" i="2"/>
  <c r="F1586" i="2"/>
  <c r="N1586" i="2" s="1"/>
  <c r="G1585" i="2"/>
  <c r="F1585" i="2"/>
  <c r="E1585" i="2" s="1"/>
  <c r="G1584" i="2"/>
  <c r="F1584" i="2"/>
  <c r="N1584" i="2" s="1"/>
  <c r="G1583" i="2"/>
  <c r="F1583" i="2"/>
  <c r="E1583" i="2" s="1"/>
  <c r="G1582" i="2"/>
  <c r="F1582" i="2"/>
  <c r="N1582" i="2" s="1"/>
  <c r="G1581" i="2"/>
  <c r="F1581" i="2"/>
  <c r="E1581" i="2" s="1"/>
  <c r="G1580" i="2"/>
  <c r="F1580" i="2"/>
  <c r="G1579" i="2"/>
  <c r="F1579" i="2"/>
  <c r="E1579" i="2" s="1"/>
  <c r="G1578" i="2"/>
  <c r="F1578" i="2"/>
  <c r="N1578" i="2" s="1"/>
  <c r="G1576" i="2"/>
  <c r="F1576" i="2"/>
  <c r="G1575" i="2"/>
  <c r="F1575" i="2"/>
  <c r="G1574" i="2"/>
  <c r="F1574" i="2"/>
  <c r="G1573" i="2"/>
  <c r="F1573" i="2"/>
  <c r="E1573" i="2" s="1"/>
  <c r="G1572" i="2"/>
  <c r="F1572" i="2"/>
  <c r="G1571" i="2"/>
  <c r="F1571" i="2"/>
  <c r="G1570" i="2"/>
  <c r="F1570" i="2"/>
  <c r="G1569" i="2"/>
  <c r="F1569" i="2"/>
  <c r="E1569" i="2" s="1"/>
  <c r="G1568" i="2"/>
  <c r="F1568" i="2"/>
  <c r="N1568" i="2" s="1"/>
  <c r="G1567" i="2"/>
  <c r="F1567" i="2"/>
  <c r="G1566" i="2"/>
  <c r="F1566" i="2"/>
  <c r="N1566" i="2" s="1"/>
  <c r="G1565" i="2"/>
  <c r="F1565" i="2"/>
  <c r="G1564" i="2"/>
  <c r="F1564" i="2"/>
  <c r="G1563" i="2"/>
  <c r="F1563" i="2"/>
  <c r="G1562" i="2"/>
  <c r="F1562" i="2"/>
  <c r="G1561" i="2"/>
  <c r="F1561" i="2"/>
  <c r="E1561" i="2" s="1"/>
  <c r="G1560" i="2"/>
  <c r="F1560" i="2"/>
  <c r="G1557" i="2"/>
  <c r="F1557" i="2"/>
  <c r="E1557" i="2" s="1"/>
  <c r="G1556" i="2"/>
  <c r="F1556" i="2"/>
  <c r="G1555" i="2"/>
  <c r="F1555" i="2"/>
  <c r="G1553" i="2"/>
  <c r="F1553" i="2"/>
  <c r="E1553" i="2" s="1"/>
  <c r="G1552" i="2"/>
  <c r="F1552" i="2"/>
  <c r="N1551" i="2"/>
  <c r="G1551" i="2"/>
  <c r="F1551" i="2"/>
  <c r="E1551" i="2" s="1"/>
  <c r="G1550" i="2"/>
  <c r="F1550" i="2"/>
  <c r="N1550" i="2" s="1"/>
  <c r="G1549" i="2"/>
  <c r="F1549" i="2"/>
  <c r="G1548" i="2"/>
  <c r="F1548" i="2"/>
  <c r="G1547" i="2"/>
  <c r="F1547" i="2"/>
  <c r="E1547" i="2" s="1"/>
  <c r="G1545" i="2"/>
  <c r="F1545" i="2"/>
  <c r="E1545" i="2" s="1"/>
  <c r="G1544" i="2"/>
  <c r="F1544" i="2"/>
  <c r="G1543" i="2"/>
  <c r="F1543" i="2"/>
  <c r="E1543" i="2" s="1"/>
  <c r="G1542" i="2"/>
  <c r="F1542" i="2"/>
  <c r="G1541" i="2"/>
  <c r="F1541" i="2"/>
  <c r="G1540" i="2"/>
  <c r="F1540" i="2"/>
  <c r="N1540" i="2" s="1"/>
  <c r="G1539" i="2"/>
  <c r="F1539" i="2"/>
  <c r="G1537" i="2"/>
  <c r="F1537" i="2"/>
  <c r="G1536" i="2"/>
  <c r="F1536" i="2"/>
  <c r="G1535" i="2"/>
  <c r="F1535" i="2"/>
  <c r="E1535" i="2" s="1"/>
  <c r="G1534" i="2"/>
  <c r="F1534" i="2"/>
  <c r="N1534" i="2" s="1"/>
  <c r="G1533" i="2"/>
  <c r="F1533" i="2"/>
  <c r="G1532" i="2"/>
  <c r="F1532" i="2"/>
  <c r="N1532" i="2" s="1"/>
  <c r="G1531" i="2"/>
  <c r="J1531" i="2" s="1"/>
  <c r="M1531" i="2" s="1"/>
  <c r="F1531" i="2"/>
  <c r="G1530" i="2"/>
  <c r="F1530" i="2"/>
  <c r="G1529" i="2"/>
  <c r="F1529" i="2"/>
  <c r="G1528" i="2"/>
  <c r="F1528" i="2"/>
  <c r="G1527" i="2"/>
  <c r="F1527" i="2"/>
  <c r="E1527" i="2" s="1"/>
  <c r="G1526" i="2"/>
  <c r="F1526" i="2"/>
  <c r="G1525" i="2"/>
  <c r="F1525" i="2"/>
  <c r="G1524" i="2"/>
  <c r="F1524" i="2"/>
  <c r="G1523" i="2"/>
  <c r="J1523" i="2" s="1"/>
  <c r="M1523" i="2" s="1"/>
  <c r="F1523" i="2"/>
  <c r="E1523" i="2" s="1"/>
  <c r="G1522" i="2"/>
  <c r="F1522" i="2"/>
  <c r="G1521" i="2"/>
  <c r="F1521" i="2"/>
  <c r="G1520" i="2"/>
  <c r="F1520" i="2"/>
  <c r="G1519" i="2"/>
  <c r="F1519" i="2"/>
  <c r="E1519" i="2" s="1"/>
  <c r="G1515" i="2"/>
  <c r="F1515" i="2"/>
  <c r="G1514" i="2"/>
  <c r="J1514" i="2" s="1"/>
  <c r="M1514" i="2" s="1"/>
  <c r="O1514" i="2" s="1"/>
  <c r="F1514" i="2"/>
  <c r="N1514" i="2" s="1"/>
  <c r="G1512" i="2"/>
  <c r="F1512" i="2"/>
  <c r="G1511" i="2"/>
  <c r="F1511" i="2"/>
  <c r="E1511" i="2" s="1"/>
  <c r="G1510" i="2"/>
  <c r="F1510" i="2"/>
  <c r="N1510" i="2" s="1"/>
  <c r="G1508" i="2"/>
  <c r="F1508" i="2"/>
  <c r="G1506" i="2"/>
  <c r="F1506" i="2"/>
  <c r="N1506" i="2" s="1"/>
  <c r="G1505" i="2"/>
  <c r="F1505" i="2"/>
  <c r="G1503" i="2"/>
  <c r="F1503" i="2"/>
  <c r="G1502" i="2"/>
  <c r="J1502" i="2" s="1"/>
  <c r="M1502" i="2" s="1"/>
  <c r="F1502" i="2"/>
  <c r="N1502" i="2" s="1"/>
  <c r="G1501" i="2"/>
  <c r="F1501" i="2"/>
  <c r="E1501" i="2" s="1"/>
  <c r="G1500" i="2"/>
  <c r="F1500" i="2"/>
  <c r="G1499" i="2"/>
  <c r="F1499" i="2"/>
  <c r="G1498" i="2"/>
  <c r="J1498" i="2" s="1"/>
  <c r="M1498" i="2" s="1"/>
  <c r="F1498" i="2"/>
  <c r="G1497" i="2"/>
  <c r="F1497" i="2"/>
  <c r="E1497" i="2" s="1"/>
  <c r="G1496" i="2"/>
  <c r="F1496" i="2"/>
  <c r="N1496" i="2" s="1"/>
  <c r="N1495" i="2"/>
  <c r="G1495" i="2"/>
  <c r="J1495" i="2" s="1"/>
  <c r="M1495" i="2" s="1"/>
  <c r="F1495" i="2"/>
  <c r="E1495" i="2" s="1"/>
  <c r="G1494" i="2"/>
  <c r="F1494" i="2"/>
  <c r="N1494" i="2" s="1"/>
  <c r="G1493" i="2"/>
  <c r="F1493" i="2"/>
  <c r="E1493" i="2" s="1"/>
  <c r="G1492" i="2"/>
  <c r="F1492" i="2"/>
  <c r="N1492" i="2" s="1"/>
  <c r="G1490" i="2"/>
  <c r="F1490" i="2"/>
  <c r="N1490" i="2" s="1"/>
  <c r="G1489" i="2"/>
  <c r="F1489" i="2"/>
  <c r="G1488" i="2"/>
  <c r="J1488" i="2" s="1"/>
  <c r="M1488" i="2" s="1"/>
  <c r="F1488" i="2"/>
  <c r="G1487" i="2"/>
  <c r="F1487" i="2"/>
  <c r="E1487" i="2" s="1"/>
  <c r="G1486" i="2"/>
  <c r="F1486" i="2"/>
  <c r="N1486" i="2" s="1"/>
  <c r="G1485" i="2"/>
  <c r="F1485" i="2"/>
  <c r="E1485" i="2" s="1"/>
  <c r="G1484" i="2"/>
  <c r="F1484" i="2"/>
  <c r="N1484" i="2" s="1"/>
  <c r="G1482" i="2"/>
  <c r="F1482" i="2"/>
  <c r="N1482" i="2" s="1"/>
  <c r="G1481" i="2"/>
  <c r="F1481" i="2"/>
  <c r="E1481" i="2" s="1"/>
  <c r="G1480" i="2"/>
  <c r="F1480" i="2"/>
  <c r="N1480" i="2" s="1"/>
  <c r="G1479" i="2"/>
  <c r="F1479" i="2"/>
  <c r="G1478" i="2"/>
  <c r="F1478" i="2"/>
  <c r="G1477" i="2"/>
  <c r="F1477" i="2"/>
  <c r="E1477" i="2" s="1"/>
  <c r="G1476" i="2"/>
  <c r="F1476" i="2"/>
  <c r="N1476" i="2" s="1"/>
  <c r="G1475" i="2"/>
  <c r="F1475" i="2"/>
  <c r="E1475" i="2" s="1"/>
  <c r="G1474" i="2"/>
  <c r="F1474" i="2"/>
  <c r="N1474" i="2" s="1"/>
  <c r="G1473" i="2"/>
  <c r="F1473" i="2"/>
  <c r="G1472" i="2"/>
  <c r="J1472" i="2" s="1"/>
  <c r="M1472" i="2" s="1"/>
  <c r="F1472" i="2"/>
  <c r="N1472" i="2" s="1"/>
  <c r="G1471" i="2"/>
  <c r="F1471" i="2"/>
  <c r="G1470" i="2"/>
  <c r="F1470" i="2"/>
  <c r="N1470" i="2" s="1"/>
  <c r="G1469" i="2"/>
  <c r="F1469" i="2"/>
  <c r="E1469" i="2" s="1"/>
  <c r="G1467" i="2"/>
  <c r="F1467" i="2"/>
  <c r="E1467" i="2" s="1"/>
  <c r="G1466" i="2"/>
  <c r="F1466" i="2"/>
  <c r="N1466" i="2" s="1"/>
  <c r="G1465" i="2"/>
  <c r="F1465" i="2"/>
  <c r="G1464" i="2"/>
  <c r="F1464" i="2"/>
  <c r="G1463" i="2"/>
  <c r="F1463" i="2"/>
  <c r="G1462" i="2"/>
  <c r="F1462" i="2"/>
  <c r="N1462" i="2" s="1"/>
  <c r="G1461" i="2"/>
  <c r="F1461" i="2"/>
  <c r="G1459" i="2"/>
  <c r="F1459" i="2"/>
  <c r="G1458" i="2"/>
  <c r="F1458" i="2"/>
  <c r="N1458" i="2" s="1"/>
  <c r="G1457" i="2"/>
  <c r="F1457" i="2"/>
  <c r="E1457" i="2" s="1"/>
  <c r="G1456" i="2"/>
  <c r="F1456" i="2"/>
  <c r="G1454" i="2"/>
  <c r="F1454" i="2"/>
  <c r="N1454" i="2" s="1"/>
  <c r="G1451" i="2"/>
  <c r="F1451" i="2"/>
  <c r="E1451" i="2" s="1"/>
  <c r="G1449" i="2"/>
  <c r="F1449" i="2"/>
  <c r="E1449" i="2" s="1"/>
  <c r="G1448" i="2"/>
  <c r="F1448" i="2"/>
  <c r="G1446" i="2"/>
  <c r="F1446" i="2"/>
  <c r="N1446" i="2" s="1"/>
  <c r="G1445" i="2"/>
  <c r="F1445" i="2"/>
  <c r="G1444" i="2"/>
  <c r="F1444" i="2"/>
  <c r="N1444" i="2" s="1"/>
  <c r="G1443" i="2"/>
  <c r="F1443" i="2"/>
  <c r="G1442" i="2"/>
  <c r="F1442" i="2"/>
  <c r="N1442" i="2" s="1"/>
  <c r="G1440" i="2"/>
  <c r="F1440" i="2"/>
  <c r="G1439" i="2"/>
  <c r="F1439" i="2"/>
  <c r="G1438" i="2"/>
  <c r="F1438" i="2"/>
  <c r="N1438" i="2" s="1"/>
  <c r="G1437" i="2"/>
  <c r="F1437" i="2"/>
  <c r="E1437" i="2" s="1"/>
  <c r="G1436" i="2"/>
  <c r="F1436" i="2"/>
  <c r="N1436" i="2" s="1"/>
  <c r="G1435" i="2"/>
  <c r="F1435" i="2"/>
  <c r="G1434" i="2"/>
  <c r="F1434" i="2"/>
  <c r="G1433" i="2"/>
  <c r="F1433" i="2"/>
  <c r="G1432" i="2"/>
  <c r="F1432" i="2"/>
  <c r="N1432" i="2" s="1"/>
  <c r="G1430" i="2"/>
  <c r="F1430" i="2"/>
  <c r="G1429" i="2"/>
  <c r="F1429" i="2"/>
  <c r="G1428" i="2"/>
  <c r="F1428" i="2"/>
  <c r="G1427" i="2"/>
  <c r="F1427" i="2"/>
  <c r="E1427" i="2" s="1"/>
  <c r="G1426" i="2"/>
  <c r="F1426" i="2"/>
  <c r="G1425" i="2"/>
  <c r="F1425" i="2"/>
  <c r="G1424" i="2"/>
  <c r="F1424" i="2"/>
  <c r="N1424" i="2" s="1"/>
  <c r="G1423" i="2"/>
  <c r="F1423" i="2"/>
  <c r="G1422" i="2"/>
  <c r="F1422" i="2"/>
  <c r="N1422" i="2" s="1"/>
  <c r="G1421" i="2"/>
  <c r="F1421" i="2"/>
  <c r="G1420" i="2"/>
  <c r="F1420" i="2"/>
  <c r="G1419" i="2"/>
  <c r="F1419" i="2"/>
  <c r="E1419" i="2" s="1"/>
  <c r="G1418" i="2"/>
  <c r="F1418" i="2"/>
  <c r="N1418" i="2" s="1"/>
  <c r="G1417" i="2"/>
  <c r="F1417" i="2"/>
  <c r="E1417" i="2" s="1"/>
  <c r="G1414" i="2"/>
  <c r="F1414" i="2"/>
  <c r="N1414" i="2" s="1"/>
  <c r="G1413" i="2"/>
  <c r="F1413" i="2"/>
  <c r="G1412" i="2"/>
  <c r="F1412" i="2"/>
  <c r="N1412" i="2" s="1"/>
  <c r="G1411" i="2"/>
  <c r="F1411" i="2"/>
  <c r="E1411" i="2" s="1"/>
  <c r="G1410" i="2"/>
  <c r="J1410" i="2" s="1"/>
  <c r="M1410" i="2" s="1"/>
  <c r="O1410" i="2" s="1"/>
  <c r="F1410" i="2"/>
  <c r="N1410" i="2" s="1"/>
  <c r="G1409" i="2"/>
  <c r="F1409" i="2"/>
  <c r="G1408" i="2"/>
  <c r="F1408" i="2"/>
  <c r="G1407" i="2"/>
  <c r="F1407" i="2"/>
  <c r="G1405" i="2"/>
  <c r="F1405" i="2"/>
  <c r="E1405" i="2" s="1"/>
  <c r="G1404" i="2"/>
  <c r="F1404" i="2"/>
  <c r="G1403" i="2"/>
  <c r="J1403" i="2" s="1"/>
  <c r="M1403" i="2" s="1"/>
  <c r="F1403" i="2"/>
  <c r="G1402" i="2"/>
  <c r="F1402" i="2"/>
  <c r="N1402" i="2" s="1"/>
  <c r="G1401" i="2"/>
  <c r="F1401" i="2"/>
  <c r="G1399" i="2"/>
  <c r="F1399" i="2"/>
  <c r="E1399" i="2" s="1"/>
  <c r="G1398" i="2"/>
  <c r="F1398" i="2"/>
  <c r="N1398" i="2" s="1"/>
  <c r="G1397" i="2"/>
  <c r="F1397" i="2"/>
  <c r="G1396" i="2"/>
  <c r="F1396" i="2"/>
  <c r="N1396" i="2" s="1"/>
  <c r="G1395" i="2"/>
  <c r="F1395" i="2"/>
  <c r="E1395" i="2" s="1"/>
  <c r="G1394" i="2"/>
  <c r="F1394" i="2"/>
  <c r="G1393" i="2"/>
  <c r="F1393" i="2"/>
  <c r="G1391" i="2"/>
  <c r="F1391" i="2"/>
  <c r="J1391" i="2" s="1"/>
  <c r="M1391" i="2" s="1"/>
  <c r="G1390" i="2"/>
  <c r="F1390" i="2"/>
  <c r="N1390" i="2" s="1"/>
  <c r="G1388" i="2"/>
  <c r="F1388" i="2"/>
  <c r="G1387" i="2"/>
  <c r="F1387" i="2"/>
  <c r="G1386" i="2"/>
  <c r="F1386" i="2"/>
  <c r="N1386" i="2" s="1"/>
  <c r="G1385" i="2"/>
  <c r="F1385" i="2"/>
  <c r="G1384" i="2"/>
  <c r="F1384" i="2"/>
  <c r="G1383" i="2"/>
  <c r="J1383" i="2" s="1"/>
  <c r="M1383" i="2" s="1"/>
  <c r="F1383" i="2"/>
  <c r="E1383" i="2" s="1"/>
  <c r="G1382" i="2"/>
  <c r="F1382" i="2"/>
  <c r="G1381" i="2"/>
  <c r="F1381" i="2"/>
  <c r="G1380" i="2"/>
  <c r="F1380" i="2"/>
  <c r="G1378" i="2"/>
  <c r="F1378" i="2"/>
  <c r="G1377" i="2"/>
  <c r="F1377" i="2"/>
  <c r="E1377" i="2" s="1"/>
  <c r="G1376" i="2"/>
  <c r="F1376" i="2"/>
  <c r="G1375" i="2"/>
  <c r="F1375" i="2"/>
  <c r="G1374" i="2"/>
  <c r="F1374" i="2"/>
  <c r="G1373" i="2"/>
  <c r="F1373" i="2"/>
  <c r="E1373" i="2" s="1"/>
  <c r="G1372" i="2"/>
  <c r="F1372" i="2"/>
  <c r="N1372" i="2" s="1"/>
  <c r="G1371" i="2"/>
  <c r="F1371" i="2"/>
  <c r="G1370" i="2"/>
  <c r="J1370" i="2" s="1"/>
  <c r="M1370" i="2" s="1"/>
  <c r="O1370" i="2" s="1"/>
  <c r="F1370" i="2"/>
  <c r="N1370" i="2" s="1"/>
  <c r="G1369" i="2"/>
  <c r="F1369" i="2"/>
  <c r="E1369" i="2" s="1"/>
  <c r="G1367" i="2"/>
  <c r="F1367" i="2"/>
  <c r="E1367" i="2" s="1"/>
  <c r="G1366" i="2"/>
  <c r="F1366" i="2"/>
  <c r="G1365" i="2"/>
  <c r="F1365" i="2"/>
  <c r="G1363" i="2"/>
  <c r="F1363" i="2"/>
  <c r="G1362" i="2"/>
  <c r="J1362" i="2" s="1"/>
  <c r="M1362" i="2" s="1"/>
  <c r="F1362" i="2"/>
  <c r="N1362" i="2" s="1"/>
  <c r="G1361" i="2"/>
  <c r="F1361" i="2"/>
  <c r="E1361" i="2" s="1"/>
  <c r="G1360" i="2"/>
  <c r="F1360" i="2"/>
  <c r="G1359" i="2"/>
  <c r="F1359" i="2"/>
  <c r="G1358" i="2"/>
  <c r="F1358" i="2"/>
  <c r="N1358" i="2" s="1"/>
  <c r="G1357" i="2"/>
  <c r="F1357" i="2"/>
  <c r="E1357" i="2" s="1"/>
  <c r="G1356" i="2"/>
  <c r="F1356" i="2"/>
  <c r="G1355" i="2"/>
  <c r="F1355" i="2"/>
  <c r="G1354" i="2"/>
  <c r="F1354" i="2"/>
  <c r="G1353" i="2"/>
  <c r="F1353" i="2"/>
  <c r="G1352" i="2"/>
  <c r="F1352" i="2"/>
  <c r="G1351" i="2"/>
  <c r="F1351" i="2"/>
  <c r="E1351" i="2" s="1"/>
  <c r="G1349" i="2"/>
  <c r="F1349" i="2"/>
  <c r="G1347" i="2"/>
  <c r="F1347" i="2"/>
  <c r="E1347" i="2" s="1"/>
  <c r="G1346" i="2"/>
  <c r="F1346" i="2"/>
  <c r="G1345" i="2"/>
  <c r="F1345" i="2"/>
  <c r="G1344" i="2"/>
  <c r="F1344" i="2"/>
  <c r="G1342" i="2"/>
  <c r="F1342" i="2"/>
  <c r="G1341" i="2"/>
  <c r="F1341" i="2"/>
  <c r="G1340" i="2"/>
  <c r="F1340" i="2"/>
  <c r="G1339" i="2"/>
  <c r="F1339" i="2"/>
  <c r="E1339" i="2" s="1"/>
  <c r="G1338" i="2"/>
  <c r="F1338" i="2"/>
  <c r="G1337" i="2"/>
  <c r="F1337" i="2"/>
  <c r="G1336" i="2"/>
  <c r="F1336" i="2"/>
  <c r="G1335" i="2"/>
  <c r="F1335" i="2"/>
  <c r="E1335" i="2" s="1"/>
  <c r="G1334" i="2"/>
  <c r="F1334" i="2"/>
  <c r="G1333" i="2"/>
  <c r="F1333" i="2"/>
  <c r="G1332" i="2"/>
  <c r="F1332" i="2"/>
  <c r="N1332" i="2" s="1"/>
  <c r="G1331" i="2"/>
  <c r="F1331" i="2"/>
  <c r="E1331" i="2" s="1"/>
  <c r="G1328" i="2"/>
  <c r="F1328" i="2"/>
  <c r="N1328" i="2" s="1"/>
  <c r="G1327" i="2"/>
  <c r="F1327" i="2"/>
  <c r="E1327" i="2" s="1"/>
  <c r="G1325" i="2"/>
  <c r="F1325" i="2"/>
  <c r="E1325" i="2" s="1"/>
  <c r="G1323" i="2"/>
  <c r="F1323" i="2"/>
  <c r="E1323" i="2" s="1"/>
  <c r="G1322" i="2"/>
  <c r="F1322" i="2"/>
  <c r="N1322" i="2" s="1"/>
  <c r="G1321" i="2"/>
  <c r="F1321" i="2"/>
  <c r="G1320" i="2"/>
  <c r="F1320" i="2"/>
  <c r="N1320" i="2" s="1"/>
  <c r="G1319" i="2"/>
  <c r="F1319" i="2"/>
  <c r="E1319" i="2" s="1"/>
  <c r="G1318" i="2"/>
  <c r="F1318" i="2"/>
  <c r="N1318" i="2" s="1"/>
  <c r="G1314" i="2"/>
  <c r="F1314" i="2"/>
  <c r="G1313" i="2"/>
  <c r="F1313" i="2"/>
  <c r="G1312" i="2"/>
  <c r="F1312" i="2"/>
  <c r="N1312" i="2" s="1"/>
  <c r="G1311" i="2"/>
  <c r="F1311" i="2"/>
  <c r="G1310" i="2"/>
  <c r="F1310" i="2"/>
  <c r="G1309" i="2"/>
  <c r="F1309" i="2"/>
  <c r="E1309" i="2" s="1"/>
  <c r="G1308" i="2"/>
  <c r="F1308" i="2"/>
  <c r="G1307" i="2"/>
  <c r="F1307" i="2"/>
  <c r="G1305" i="2"/>
  <c r="F1305" i="2"/>
  <c r="E1305" i="2" s="1"/>
  <c r="N1303" i="2"/>
  <c r="G1303" i="2"/>
  <c r="F1303" i="2"/>
  <c r="E1303" i="2" s="1"/>
  <c r="G1302" i="2"/>
  <c r="F1302" i="2"/>
  <c r="G1301" i="2"/>
  <c r="F1301" i="2"/>
  <c r="E1301" i="2" s="1"/>
  <c r="G1300" i="2"/>
  <c r="F1300" i="2"/>
  <c r="G1299" i="2"/>
  <c r="F1299" i="2"/>
  <c r="G1298" i="2"/>
  <c r="F1298" i="2"/>
  <c r="N1298" i="2" s="1"/>
  <c r="G1295" i="2"/>
  <c r="F1295" i="2"/>
  <c r="G1292" i="2"/>
  <c r="F1292" i="2"/>
  <c r="G1291" i="2"/>
  <c r="F1291" i="2"/>
  <c r="G1290" i="2"/>
  <c r="F1290" i="2"/>
  <c r="N1290" i="2" s="1"/>
  <c r="G1289" i="2"/>
  <c r="F1289" i="2"/>
  <c r="E1289" i="2" s="1"/>
  <c r="G1287" i="2"/>
  <c r="F1287" i="2"/>
  <c r="G1286" i="2"/>
  <c r="F1286" i="2"/>
  <c r="G1284" i="2"/>
  <c r="F1284" i="2"/>
  <c r="G1283" i="2"/>
  <c r="F1283" i="2"/>
  <c r="G1282" i="2"/>
  <c r="F1282" i="2"/>
  <c r="N1282" i="2" s="1"/>
  <c r="G1281" i="2"/>
  <c r="F1281" i="2"/>
  <c r="G1279" i="2"/>
  <c r="F1279" i="2"/>
  <c r="E1279" i="2" s="1"/>
  <c r="G1277" i="2"/>
  <c r="F1277" i="2"/>
  <c r="E1277" i="2" s="1"/>
  <c r="G1276" i="2"/>
  <c r="F1276" i="2"/>
  <c r="N1276" i="2" s="1"/>
  <c r="G1275" i="2"/>
  <c r="F1275" i="2"/>
  <c r="G1274" i="2"/>
  <c r="F1274" i="2"/>
  <c r="G1273" i="2"/>
  <c r="F1273" i="2"/>
  <c r="E1273" i="2" s="1"/>
  <c r="G1272" i="2"/>
  <c r="F1272" i="2"/>
  <c r="G1270" i="2"/>
  <c r="F1270" i="2"/>
  <c r="G1269" i="2"/>
  <c r="F1269" i="2"/>
  <c r="G1268" i="2"/>
  <c r="F1268" i="2"/>
  <c r="N1268" i="2" s="1"/>
  <c r="G1267" i="2"/>
  <c r="F1267" i="2"/>
  <c r="E1267" i="2" s="1"/>
  <c r="G1265" i="2"/>
  <c r="F1265" i="2"/>
  <c r="E1265" i="2" s="1"/>
  <c r="G1264" i="2"/>
  <c r="F1264" i="2"/>
  <c r="G1263" i="2"/>
  <c r="F1263" i="2"/>
  <c r="G1262" i="2"/>
  <c r="F1262" i="2"/>
  <c r="N1262" i="2" s="1"/>
  <c r="G1259" i="2"/>
  <c r="F1259" i="2"/>
  <c r="G1258" i="2"/>
  <c r="F1258" i="2"/>
  <c r="G1257" i="2"/>
  <c r="F1257" i="2"/>
  <c r="E1257" i="2" s="1"/>
  <c r="G1256" i="2"/>
  <c r="F1256" i="2"/>
  <c r="G1255" i="2"/>
  <c r="F1255" i="2"/>
  <c r="E1255" i="2" s="1"/>
  <c r="G1254" i="2"/>
  <c r="F1254" i="2"/>
  <c r="G1253" i="2"/>
  <c r="F1253" i="2"/>
  <c r="E1253" i="2" s="1"/>
  <c r="G1252" i="2"/>
  <c r="F1252" i="2"/>
  <c r="G1250" i="2"/>
  <c r="F1250" i="2"/>
  <c r="G1249" i="2"/>
  <c r="F1249" i="2"/>
  <c r="G1248" i="2"/>
  <c r="F1248" i="2"/>
  <c r="N1248" i="2" s="1"/>
  <c r="G1247" i="2"/>
  <c r="F1247" i="2"/>
  <c r="E1247" i="2" s="1"/>
  <c r="G1246" i="2"/>
  <c r="F1246" i="2"/>
  <c r="G1245" i="2"/>
  <c r="F1245" i="2"/>
  <c r="E1245" i="2" s="1"/>
  <c r="G1244" i="2"/>
  <c r="F1244" i="2"/>
  <c r="G1243" i="2"/>
  <c r="F1243" i="2"/>
  <c r="E1243" i="2" s="1"/>
  <c r="G1242" i="2"/>
  <c r="F1242" i="2"/>
  <c r="N1242" i="2" s="1"/>
  <c r="G1241" i="2"/>
  <c r="F1241" i="2"/>
  <c r="G1239" i="2"/>
  <c r="F1239" i="2"/>
  <c r="G1238" i="2"/>
  <c r="F1238" i="2"/>
  <c r="N1238" i="2" s="1"/>
  <c r="G1236" i="2"/>
  <c r="F1236" i="2"/>
  <c r="G1235" i="2"/>
  <c r="F1235" i="2"/>
  <c r="G1234" i="2"/>
  <c r="F1234" i="2"/>
  <c r="N1234" i="2" s="1"/>
  <c r="G1232" i="2"/>
  <c r="F1232" i="2"/>
  <c r="G1231" i="2"/>
  <c r="F1231" i="2"/>
  <c r="E1231" i="2" s="1"/>
  <c r="G1230" i="2"/>
  <c r="F1230" i="2"/>
  <c r="N1230" i="2" s="1"/>
  <c r="G1228" i="2"/>
  <c r="F1228" i="2"/>
  <c r="G1226" i="2"/>
  <c r="F1226" i="2"/>
  <c r="N1226" i="2" s="1"/>
  <c r="G1225" i="2"/>
  <c r="F1225" i="2"/>
  <c r="E1225" i="2" s="1"/>
  <c r="G1224" i="2"/>
  <c r="F1224" i="2"/>
  <c r="G1222" i="2"/>
  <c r="F1222" i="2"/>
  <c r="N1222" i="2" s="1"/>
  <c r="G1221" i="2"/>
  <c r="F1221" i="2"/>
  <c r="G1220" i="2"/>
  <c r="F1220" i="2"/>
  <c r="N1220" i="2" s="1"/>
  <c r="G1219" i="2"/>
  <c r="F1219" i="2"/>
  <c r="E1219" i="2" s="1"/>
  <c r="G1218" i="2"/>
  <c r="F1218" i="2"/>
  <c r="N1218" i="2" s="1"/>
  <c r="G1217" i="2"/>
  <c r="F1217" i="2"/>
  <c r="E1217" i="2" s="1"/>
  <c r="G1216" i="2"/>
  <c r="F1216" i="2"/>
  <c r="G1215" i="2"/>
  <c r="F1215" i="2"/>
  <c r="E1215" i="2" s="1"/>
  <c r="G1213" i="2"/>
  <c r="F1213" i="2"/>
  <c r="G1210" i="2"/>
  <c r="F1210" i="2"/>
  <c r="N1210" i="2" s="1"/>
  <c r="G1208" i="2"/>
  <c r="F1208" i="2"/>
  <c r="N1208" i="2" s="1"/>
  <c r="G1207" i="2"/>
  <c r="F1207" i="2"/>
  <c r="E1207" i="2" s="1"/>
  <c r="G1206" i="2"/>
  <c r="F1206" i="2"/>
  <c r="N1206" i="2" s="1"/>
  <c r="G1205" i="2"/>
  <c r="F1205" i="2"/>
  <c r="G1204" i="2"/>
  <c r="F1204" i="2"/>
  <c r="N1204" i="2" s="1"/>
  <c r="G1202" i="2"/>
  <c r="F1202" i="2"/>
  <c r="N1202" i="2" s="1"/>
  <c r="G1201" i="2"/>
  <c r="F1201" i="2"/>
  <c r="E1201" i="2" s="1"/>
  <c r="G1200" i="2"/>
  <c r="F1200" i="2"/>
  <c r="N1200" i="2" s="1"/>
  <c r="G1198" i="2"/>
  <c r="F1198" i="2"/>
  <c r="N1198" i="2" s="1"/>
  <c r="G1196" i="2"/>
  <c r="F1196" i="2"/>
  <c r="N1196" i="2" s="1"/>
  <c r="G1195" i="2"/>
  <c r="F1195" i="2"/>
  <c r="G1194" i="2"/>
  <c r="F1194" i="2"/>
  <c r="N1194" i="2" s="1"/>
  <c r="G1193" i="2"/>
  <c r="F1193" i="2"/>
  <c r="E1193" i="2" s="1"/>
  <c r="G1192" i="2"/>
  <c r="F1192" i="2"/>
  <c r="N1192" i="2" s="1"/>
  <c r="G1191" i="2"/>
  <c r="F1191" i="2"/>
  <c r="G1190" i="2"/>
  <c r="F1190" i="2"/>
  <c r="N1190" i="2" s="1"/>
  <c r="G1187" i="2"/>
  <c r="F1187" i="2"/>
  <c r="G1186" i="2"/>
  <c r="F1186" i="2"/>
  <c r="G1181" i="2"/>
  <c r="F1181" i="2"/>
  <c r="E1181" i="2" s="1"/>
  <c r="G1178" i="2"/>
  <c r="F1178" i="2"/>
  <c r="N1178" i="2" s="1"/>
  <c r="G1177" i="2"/>
  <c r="F1177" i="2"/>
  <c r="E1177" i="2" s="1"/>
  <c r="G1176" i="2"/>
  <c r="F1176" i="2"/>
  <c r="N1176" i="2" s="1"/>
  <c r="G1175" i="2"/>
  <c r="F1175" i="2"/>
  <c r="G1174" i="2"/>
  <c r="F1174" i="2"/>
  <c r="G1173" i="2"/>
  <c r="F1173" i="2"/>
  <c r="E1173" i="2" s="1"/>
  <c r="G1171" i="2"/>
  <c r="F1171" i="2"/>
  <c r="E1171" i="2" s="1"/>
  <c r="G1170" i="2"/>
  <c r="F1170" i="2"/>
  <c r="G1169" i="2"/>
  <c r="F1169" i="2"/>
  <c r="E1169" i="2" s="1"/>
  <c r="G1166" i="2"/>
  <c r="F1166" i="2"/>
  <c r="G1165" i="2"/>
  <c r="F1165" i="2"/>
  <c r="G1164" i="2"/>
  <c r="F1164" i="2"/>
  <c r="G1163" i="2"/>
  <c r="F1163" i="2"/>
  <c r="G1162" i="2"/>
  <c r="F1162" i="2"/>
  <c r="N1162" i="2" s="1"/>
  <c r="G1161" i="2"/>
  <c r="F1161" i="2"/>
  <c r="G1160" i="2"/>
  <c r="F1160" i="2"/>
  <c r="G1159" i="2"/>
  <c r="F1159" i="2"/>
  <c r="E1159" i="2" s="1"/>
  <c r="G1156" i="2"/>
  <c r="F1156" i="2"/>
  <c r="N1156" i="2" s="1"/>
  <c r="G1155" i="2"/>
  <c r="F1155" i="2"/>
  <c r="E1155" i="2" s="1"/>
  <c r="G1153" i="2"/>
  <c r="F1153" i="2"/>
  <c r="E1153" i="2" s="1"/>
  <c r="G1152" i="2"/>
  <c r="F1152" i="2"/>
  <c r="N1152" i="2" s="1"/>
  <c r="G1151" i="2"/>
  <c r="F1151" i="2"/>
  <c r="G1150" i="2"/>
  <c r="F1150" i="2"/>
  <c r="G1149" i="2"/>
  <c r="F1149" i="2"/>
  <c r="E1149" i="2" s="1"/>
  <c r="G1148" i="2"/>
  <c r="F1148" i="2"/>
  <c r="N1148" i="2" s="1"/>
  <c r="G1147" i="2"/>
  <c r="F1147" i="2"/>
  <c r="G1145" i="2"/>
  <c r="F1145" i="2"/>
  <c r="G1144" i="2"/>
  <c r="F1144" i="2"/>
  <c r="G1143" i="2"/>
  <c r="F1143" i="2"/>
  <c r="E1143" i="2" s="1"/>
  <c r="G1142" i="2"/>
  <c r="F1142" i="2"/>
  <c r="G1141" i="2"/>
  <c r="F1141" i="2"/>
  <c r="E1141" i="2" s="1"/>
  <c r="G1140" i="2"/>
  <c r="F1140" i="2"/>
  <c r="G1139" i="2"/>
  <c r="F1139" i="2"/>
  <c r="G1138" i="2"/>
  <c r="F1138" i="2"/>
  <c r="G1131" i="2"/>
  <c r="F1131" i="2"/>
  <c r="E1131" i="2" s="1"/>
  <c r="G1129" i="2"/>
  <c r="F1129" i="2"/>
  <c r="E1129" i="2" s="1"/>
  <c r="G1128" i="2"/>
  <c r="F1128" i="2"/>
  <c r="N1128" i="2" s="1"/>
  <c r="G1127" i="2"/>
  <c r="F1127" i="2"/>
  <c r="G1125" i="2"/>
  <c r="F1125" i="2"/>
  <c r="G1124" i="2"/>
  <c r="F1124" i="2"/>
  <c r="N1124" i="2" s="1"/>
  <c r="G1121" i="2"/>
  <c r="F1121" i="2"/>
  <c r="G1120" i="2"/>
  <c r="F1120" i="2"/>
  <c r="N1120" i="2" s="1"/>
  <c r="G1119" i="2"/>
  <c r="F1119" i="2"/>
  <c r="E1119" i="2" s="1"/>
  <c r="G1118" i="2"/>
  <c r="F1118" i="2"/>
  <c r="N1118" i="2" s="1"/>
  <c r="G1117" i="2"/>
  <c r="F1117" i="2"/>
  <c r="G1116" i="2"/>
  <c r="F1116" i="2"/>
  <c r="G1115" i="2"/>
  <c r="F1115" i="2"/>
  <c r="E1115" i="2" s="1"/>
  <c r="G1114" i="2"/>
  <c r="F1114" i="2"/>
  <c r="G1113" i="2"/>
  <c r="F1113" i="2"/>
  <c r="E1113" i="2" s="1"/>
  <c r="G1112" i="2"/>
  <c r="F1112" i="2"/>
  <c r="G1111" i="2"/>
  <c r="F1111" i="2"/>
  <c r="G1110" i="2"/>
  <c r="F1110" i="2"/>
  <c r="G1109" i="2"/>
  <c r="F1109" i="2"/>
  <c r="G1108" i="2"/>
  <c r="F1108" i="2"/>
  <c r="N1108" i="2" s="1"/>
  <c r="G1107" i="2"/>
  <c r="F1107" i="2"/>
  <c r="E1107" i="2" s="1"/>
  <c r="G1106" i="2"/>
  <c r="F1106" i="2"/>
  <c r="N1106" i="2" s="1"/>
  <c r="G1105" i="2"/>
  <c r="F1105" i="2"/>
  <c r="G1104" i="2"/>
  <c r="F1104" i="2"/>
  <c r="N1104" i="2" s="1"/>
  <c r="G1103" i="2"/>
  <c r="F1103" i="2"/>
  <c r="G1102" i="2"/>
  <c r="F1102" i="2"/>
  <c r="N1102" i="2" s="1"/>
  <c r="G1101" i="2"/>
  <c r="F1101" i="2"/>
  <c r="G1100" i="2"/>
  <c r="F1100" i="2"/>
  <c r="G1099" i="2"/>
  <c r="F1099" i="2"/>
  <c r="E1099" i="2" s="1"/>
  <c r="G1098" i="2"/>
  <c r="F1098" i="2"/>
  <c r="N1098" i="2" s="1"/>
  <c r="G1097" i="2"/>
  <c r="F1097" i="2"/>
  <c r="G1096" i="2"/>
  <c r="F1096" i="2"/>
  <c r="N1096" i="2" s="1"/>
  <c r="G1095" i="2"/>
  <c r="F1095" i="2"/>
  <c r="G1094" i="2"/>
  <c r="F1094" i="2"/>
  <c r="G1093" i="2"/>
  <c r="F1093" i="2"/>
  <c r="G1092" i="2"/>
  <c r="F1092" i="2"/>
  <c r="N1092" i="2" s="1"/>
  <c r="G1091" i="2"/>
  <c r="F1091" i="2"/>
  <c r="E1091" i="2" s="1"/>
  <c r="G1090" i="2"/>
  <c r="F1090" i="2"/>
  <c r="G1089" i="2"/>
  <c r="F1089" i="2"/>
  <c r="E1089" i="2" s="1"/>
  <c r="G1088" i="2"/>
  <c r="F1088" i="2"/>
  <c r="G1087" i="2"/>
  <c r="F1087" i="2"/>
  <c r="E1087" i="2" s="1"/>
  <c r="G1085" i="2"/>
  <c r="F1085" i="2"/>
  <c r="G1084" i="2"/>
  <c r="F1084" i="2"/>
  <c r="N1084" i="2" s="1"/>
  <c r="G1083" i="2"/>
  <c r="F1083" i="2"/>
  <c r="G1082" i="2"/>
  <c r="F1082" i="2"/>
  <c r="G1081" i="2"/>
  <c r="F1081" i="2"/>
  <c r="E1081" i="2" s="1"/>
  <c r="G1080" i="2"/>
  <c r="F1080" i="2"/>
  <c r="N1080" i="2" s="1"/>
  <c r="G1079" i="2"/>
  <c r="F1079" i="2"/>
  <c r="G1078" i="2"/>
  <c r="F1078" i="2"/>
  <c r="N1078" i="2" s="1"/>
  <c r="G1077" i="2"/>
  <c r="F1077" i="2"/>
  <c r="E1077" i="2" s="1"/>
  <c r="G1076" i="2"/>
  <c r="F1076" i="2"/>
  <c r="N1076" i="2" s="1"/>
  <c r="G1075" i="2"/>
  <c r="F1075" i="2"/>
  <c r="G1074" i="2"/>
  <c r="F1074" i="2"/>
  <c r="G1073" i="2"/>
  <c r="F1073" i="2"/>
  <c r="E1073" i="2" s="1"/>
  <c r="G1072" i="2"/>
  <c r="F1072" i="2"/>
  <c r="N1072" i="2" s="1"/>
  <c r="G1071" i="2"/>
  <c r="F1071" i="2"/>
  <c r="E1071" i="2" s="1"/>
  <c r="G1070" i="2"/>
  <c r="F1070" i="2"/>
  <c r="N1070" i="2" s="1"/>
  <c r="G1069" i="2"/>
  <c r="F1069" i="2"/>
  <c r="G1068" i="2"/>
  <c r="F1068" i="2"/>
  <c r="G1067" i="2"/>
  <c r="F1067" i="2"/>
  <c r="G1066" i="2"/>
  <c r="F1066" i="2"/>
  <c r="N1066" i="2" s="1"/>
  <c r="G1065" i="2"/>
  <c r="F1065" i="2"/>
  <c r="E1065" i="2" s="1"/>
  <c r="G1064" i="2"/>
  <c r="F1064" i="2"/>
  <c r="G1063" i="2"/>
  <c r="F1063" i="2"/>
  <c r="G1062" i="2"/>
  <c r="F1062" i="2"/>
  <c r="G1061" i="2"/>
  <c r="F1061" i="2"/>
  <c r="E1061" i="2" s="1"/>
  <c r="G1060" i="2"/>
  <c r="F1060" i="2"/>
  <c r="N1060" i="2" s="1"/>
  <c r="G1059" i="2"/>
  <c r="F1059" i="2"/>
  <c r="G1058" i="2"/>
  <c r="F1058" i="2"/>
  <c r="N1058" i="2" s="1"/>
  <c r="G1057" i="2"/>
  <c r="F1057" i="2"/>
  <c r="E1057" i="2" s="1"/>
  <c r="G1056" i="2"/>
  <c r="F1056" i="2"/>
  <c r="N1056" i="2" s="1"/>
  <c r="G1055" i="2"/>
  <c r="F1055" i="2"/>
  <c r="E1055" i="2" s="1"/>
  <c r="G1054" i="2"/>
  <c r="F1054" i="2"/>
  <c r="G1053" i="2"/>
  <c r="F1053" i="2"/>
  <c r="G1052" i="2"/>
  <c r="J1052" i="2" s="1"/>
  <c r="M1052" i="2" s="1"/>
  <c r="O1052" i="2" s="1"/>
  <c r="F1052" i="2"/>
  <c r="N1052" i="2" s="1"/>
  <c r="G1051" i="2"/>
  <c r="F1051" i="2"/>
  <c r="G1049" i="2"/>
  <c r="F1049" i="2"/>
  <c r="G1048" i="2"/>
  <c r="F1048" i="2"/>
  <c r="N1048" i="2" s="1"/>
  <c r="G1047" i="2"/>
  <c r="F1047" i="2"/>
  <c r="E1047" i="2" s="1"/>
  <c r="G1046" i="2"/>
  <c r="F1046" i="2"/>
  <c r="N1046" i="2" s="1"/>
  <c r="G1045" i="2"/>
  <c r="F1045" i="2"/>
  <c r="N1045" i="2" s="1"/>
  <c r="G1044" i="2"/>
  <c r="F1044" i="2"/>
  <c r="N1044" i="2" s="1"/>
  <c r="G1043" i="2"/>
  <c r="F1043" i="2"/>
  <c r="G1042" i="2"/>
  <c r="F1042" i="2"/>
  <c r="N1042" i="2" s="1"/>
  <c r="G1041" i="2"/>
  <c r="F1041" i="2"/>
  <c r="G1040" i="2"/>
  <c r="F1040" i="2"/>
  <c r="N1040" i="2" s="1"/>
  <c r="G1039" i="2"/>
  <c r="F1039" i="2"/>
  <c r="G1038" i="2"/>
  <c r="F1038" i="2"/>
  <c r="G1037" i="2"/>
  <c r="F1037" i="2"/>
  <c r="N1037" i="2" s="1"/>
  <c r="G1036" i="2"/>
  <c r="F1036" i="2"/>
  <c r="G1035" i="2"/>
  <c r="F1035" i="2"/>
  <c r="E1035" i="2" s="1"/>
  <c r="G1034" i="2"/>
  <c r="F1034" i="2"/>
  <c r="G1033" i="2"/>
  <c r="F1033" i="2"/>
  <c r="N1033" i="2" s="1"/>
  <c r="G1032" i="2"/>
  <c r="F1032" i="2"/>
  <c r="G1031" i="2"/>
  <c r="F1031" i="2"/>
  <c r="E1031" i="2" s="1"/>
  <c r="G1030" i="2"/>
  <c r="F1030" i="2"/>
  <c r="N1030" i="2" s="1"/>
  <c r="G1029" i="2"/>
  <c r="F1029" i="2"/>
  <c r="N1029" i="2" s="1"/>
  <c r="G1028" i="2"/>
  <c r="F1028" i="2"/>
  <c r="G1027" i="2"/>
  <c r="F1027" i="2"/>
  <c r="G1026" i="2"/>
  <c r="F1026" i="2"/>
  <c r="N1026" i="2" s="1"/>
  <c r="G1024" i="2"/>
  <c r="F1024" i="2"/>
  <c r="N1024" i="2" s="1"/>
  <c r="G1023" i="2"/>
  <c r="F1023" i="2"/>
  <c r="G1022" i="2"/>
  <c r="F1022" i="2"/>
  <c r="N1022" i="2" s="1"/>
  <c r="G1021" i="2"/>
  <c r="F1021" i="2"/>
  <c r="N1021" i="2" s="1"/>
  <c r="G1020" i="2"/>
  <c r="F1020" i="2"/>
  <c r="G1019" i="2"/>
  <c r="F1019" i="2"/>
  <c r="E1019" i="2" s="1"/>
  <c r="G1018" i="2"/>
  <c r="F1018" i="2"/>
  <c r="N1018" i="2" s="1"/>
  <c r="G1017" i="2"/>
  <c r="F1017" i="2"/>
  <c r="N1017" i="2" s="1"/>
  <c r="G1016" i="2"/>
  <c r="F1016" i="2"/>
  <c r="G1015" i="2"/>
  <c r="F1015" i="2"/>
  <c r="G1013" i="2"/>
  <c r="F1013" i="2"/>
  <c r="G1012" i="2"/>
  <c r="F1012" i="2"/>
  <c r="G1011" i="2"/>
  <c r="F1011" i="2"/>
  <c r="G1009" i="2"/>
  <c r="F1009" i="2"/>
  <c r="G1008" i="2"/>
  <c r="F1008" i="2"/>
  <c r="G1007" i="2"/>
  <c r="F1007" i="2"/>
  <c r="G1006" i="2"/>
  <c r="F1006" i="2"/>
  <c r="N1006" i="2" s="1"/>
  <c r="G1005" i="2"/>
  <c r="F1005" i="2"/>
  <c r="N1005" i="2" s="1"/>
  <c r="G1004" i="2"/>
  <c r="F1004" i="2"/>
  <c r="N1004" i="2" s="1"/>
  <c r="G1003" i="2"/>
  <c r="F1003" i="2"/>
  <c r="E1003" i="2" s="1"/>
  <c r="G1002" i="2"/>
  <c r="F1002" i="2"/>
  <c r="G1001" i="2"/>
  <c r="F1001" i="2"/>
  <c r="G1000" i="2"/>
  <c r="F1000" i="2"/>
  <c r="G999" i="2"/>
  <c r="F999" i="2"/>
  <c r="G998" i="2"/>
  <c r="F998" i="2"/>
  <c r="N998" i="2" s="1"/>
  <c r="G997" i="2"/>
  <c r="F997" i="2"/>
  <c r="G996" i="2"/>
  <c r="F996" i="2"/>
  <c r="N996" i="2" s="1"/>
  <c r="G994" i="2"/>
  <c r="F994" i="2"/>
  <c r="G993" i="2"/>
  <c r="F993" i="2"/>
  <c r="G987" i="2"/>
  <c r="F987" i="2"/>
  <c r="E987" i="2" s="1"/>
  <c r="G985" i="2"/>
  <c r="F985" i="2"/>
  <c r="N985" i="2" s="1"/>
  <c r="G984" i="2"/>
  <c r="F984" i="2"/>
  <c r="G983" i="2"/>
  <c r="F983" i="2"/>
  <c r="E983" i="2" s="1"/>
  <c r="G982" i="2"/>
  <c r="F982" i="2"/>
  <c r="N982" i="2" s="1"/>
  <c r="G981" i="2"/>
  <c r="F981" i="2"/>
  <c r="N981" i="2" s="1"/>
  <c r="G980" i="2"/>
  <c r="F980" i="2"/>
  <c r="G979" i="2"/>
  <c r="F979" i="2"/>
  <c r="G978" i="2"/>
  <c r="F978" i="2"/>
  <c r="N978" i="2" s="1"/>
  <c r="G977" i="2"/>
  <c r="F977" i="2"/>
  <c r="E977" i="2" s="1"/>
  <c r="G976" i="2"/>
  <c r="F976" i="2"/>
  <c r="N976" i="2" s="1"/>
  <c r="G973" i="2"/>
  <c r="F973" i="2"/>
  <c r="N973" i="2" s="1"/>
  <c r="G972" i="2"/>
  <c r="F972" i="2"/>
  <c r="G971" i="2"/>
  <c r="F971" i="2"/>
  <c r="E971" i="2" s="1"/>
  <c r="G970" i="2"/>
  <c r="F970" i="2"/>
  <c r="G969" i="2"/>
  <c r="F969" i="2"/>
  <c r="N969" i="2" s="1"/>
  <c r="G968" i="2"/>
  <c r="F968" i="2"/>
  <c r="G967" i="2"/>
  <c r="F967" i="2"/>
  <c r="E967" i="2" s="1"/>
  <c r="G966" i="2"/>
  <c r="F966" i="2"/>
  <c r="N966" i="2" s="1"/>
  <c r="G965" i="2"/>
  <c r="F965" i="2"/>
  <c r="G964" i="2"/>
  <c r="F964" i="2"/>
  <c r="N964" i="2" s="1"/>
  <c r="G962" i="2"/>
  <c r="F962" i="2"/>
  <c r="N962" i="2" s="1"/>
  <c r="G961" i="2"/>
  <c r="F961" i="2"/>
  <c r="G960" i="2"/>
  <c r="F960" i="2"/>
  <c r="N960" i="2" s="1"/>
  <c r="G959" i="2"/>
  <c r="F959" i="2"/>
  <c r="G958" i="2"/>
  <c r="F958" i="2"/>
  <c r="G957" i="2"/>
  <c r="F957" i="2"/>
  <c r="G956" i="2"/>
  <c r="F956" i="2"/>
  <c r="G954" i="2"/>
  <c r="F954" i="2"/>
  <c r="N954" i="2" s="1"/>
  <c r="G953" i="2"/>
  <c r="F953" i="2"/>
  <c r="N953" i="2" s="1"/>
  <c r="G952" i="2"/>
  <c r="F952" i="2"/>
  <c r="G949" i="2"/>
  <c r="F949" i="2"/>
  <c r="N949" i="2" s="1"/>
  <c r="G946" i="2"/>
  <c r="F946" i="2"/>
  <c r="G945" i="2"/>
  <c r="F945" i="2"/>
  <c r="G944" i="2"/>
  <c r="F944" i="2"/>
  <c r="G943" i="2"/>
  <c r="F943" i="2"/>
  <c r="G942" i="2"/>
  <c r="F942" i="2"/>
  <c r="G941" i="2"/>
  <c r="F941" i="2"/>
  <c r="N941" i="2" s="1"/>
  <c r="G940" i="2"/>
  <c r="F940" i="2"/>
  <c r="N940" i="2" s="1"/>
  <c r="G936" i="2"/>
  <c r="F936" i="2"/>
  <c r="G935" i="2"/>
  <c r="F935" i="2"/>
  <c r="G934" i="2"/>
  <c r="F934" i="2"/>
  <c r="G933" i="2"/>
  <c r="F933" i="2"/>
  <c r="G931" i="2"/>
  <c r="F931" i="2"/>
  <c r="E931" i="2" s="1"/>
  <c r="G930" i="2"/>
  <c r="F930" i="2"/>
  <c r="N930" i="2" s="1"/>
  <c r="G927" i="2"/>
  <c r="F927" i="2"/>
  <c r="G926" i="2"/>
  <c r="F926" i="2"/>
  <c r="N926" i="2" s="1"/>
  <c r="G925" i="2"/>
  <c r="F925" i="2"/>
  <c r="N925" i="2" s="1"/>
  <c r="G924" i="2"/>
  <c r="F924" i="2"/>
  <c r="G922" i="2"/>
  <c r="F922" i="2"/>
  <c r="E922" i="2" s="1"/>
  <c r="G921" i="2"/>
  <c r="F921" i="2"/>
  <c r="N921" i="2" s="1"/>
  <c r="G920" i="2"/>
  <c r="F920" i="2"/>
  <c r="N920" i="2" s="1"/>
  <c r="G919" i="2"/>
  <c r="F919" i="2"/>
  <c r="G917" i="2"/>
  <c r="F917" i="2"/>
  <c r="G916" i="2"/>
  <c r="F916" i="2"/>
  <c r="G915" i="2"/>
  <c r="F915" i="2"/>
  <c r="G913" i="2"/>
  <c r="F913" i="2"/>
  <c r="N913" i="2" s="1"/>
  <c r="G912" i="2"/>
  <c r="F912" i="2"/>
  <c r="G911" i="2"/>
  <c r="J911" i="2" s="1"/>
  <c r="M911" i="2" s="1"/>
  <c r="F911" i="2"/>
  <c r="E911" i="2" s="1"/>
  <c r="G910" i="2"/>
  <c r="F910" i="2"/>
  <c r="G909" i="2"/>
  <c r="F909" i="2"/>
  <c r="N909" i="2" s="1"/>
  <c r="G908" i="2"/>
  <c r="F908" i="2"/>
  <c r="G907" i="2"/>
  <c r="F907" i="2"/>
  <c r="E907" i="2" s="1"/>
  <c r="G906" i="2"/>
  <c r="F906" i="2"/>
  <c r="N906" i="2" s="1"/>
  <c r="G905" i="2"/>
  <c r="F905" i="2"/>
  <c r="N905" i="2" s="1"/>
  <c r="G904" i="2"/>
  <c r="F904" i="2"/>
  <c r="N904" i="2" s="1"/>
  <c r="G903" i="2"/>
  <c r="F903" i="2"/>
  <c r="G900" i="2"/>
  <c r="F900" i="2"/>
  <c r="N900" i="2" s="1"/>
  <c r="G899" i="2"/>
  <c r="F899" i="2"/>
  <c r="E899" i="2" s="1"/>
  <c r="G898" i="2"/>
  <c r="F898" i="2"/>
  <c r="N898" i="2" s="1"/>
  <c r="G897" i="2"/>
  <c r="F897" i="2"/>
  <c r="N897" i="2" s="1"/>
  <c r="G895" i="2"/>
  <c r="F895" i="2"/>
  <c r="E895" i="2" s="1"/>
  <c r="G894" i="2"/>
  <c r="F894" i="2"/>
  <c r="G893" i="2"/>
  <c r="F893" i="2"/>
  <c r="G892" i="2"/>
  <c r="F892" i="2"/>
  <c r="N892" i="2" s="1"/>
  <c r="G891" i="2"/>
  <c r="F891" i="2"/>
  <c r="E891" i="2" s="1"/>
  <c r="G890" i="2"/>
  <c r="F890" i="2"/>
  <c r="N890" i="2" s="1"/>
  <c r="G889" i="2"/>
  <c r="F889" i="2"/>
  <c r="G888" i="2"/>
  <c r="F888" i="2"/>
  <c r="N888" i="2" s="1"/>
  <c r="G887" i="2"/>
  <c r="F887" i="2"/>
  <c r="E887" i="2" s="1"/>
  <c r="G886" i="2"/>
  <c r="F886" i="2"/>
  <c r="N886" i="2" s="1"/>
  <c r="G885" i="2"/>
  <c r="F885" i="2"/>
  <c r="N885" i="2" s="1"/>
  <c r="G884" i="2"/>
  <c r="F884" i="2"/>
  <c r="N884" i="2" s="1"/>
  <c r="G883" i="2"/>
  <c r="F883" i="2"/>
  <c r="E883" i="2" s="1"/>
  <c r="G882" i="2"/>
  <c r="F882" i="2"/>
  <c r="G881" i="2"/>
  <c r="F881" i="2"/>
  <c r="N881" i="2" s="1"/>
  <c r="G879" i="2"/>
  <c r="F879" i="2"/>
  <c r="G878" i="2"/>
  <c r="F878" i="2"/>
  <c r="N878" i="2" s="1"/>
  <c r="G877" i="2"/>
  <c r="F877" i="2"/>
  <c r="N877" i="2" s="1"/>
  <c r="G876" i="2"/>
  <c r="F876" i="2"/>
  <c r="E876" i="2" s="1"/>
  <c r="G875" i="2"/>
  <c r="F875" i="2"/>
  <c r="E875" i="2" s="1"/>
  <c r="G874" i="2"/>
  <c r="F874" i="2"/>
  <c r="N874" i="2" s="1"/>
  <c r="G872" i="2"/>
  <c r="F872" i="2"/>
  <c r="E872" i="2" s="1"/>
  <c r="G871" i="2"/>
  <c r="F871" i="2"/>
  <c r="G870" i="2"/>
  <c r="F870" i="2"/>
  <c r="G869" i="2"/>
  <c r="F869" i="2"/>
  <c r="N869" i="2" s="1"/>
  <c r="G868" i="2"/>
  <c r="F868" i="2"/>
  <c r="E868" i="2" s="1"/>
  <c r="G867" i="2"/>
  <c r="F867" i="2"/>
  <c r="G866" i="2"/>
  <c r="J866" i="2" s="1"/>
  <c r="M866" i="2" s="1"/>
  <c r="F866" i="2"/>
  <c r="N866" i="2" s="1"/>
  <c r="G865" i="2"/>
  <c r="F865" i="2"/>
  <c r="N865" i="2" s="1"/>
  <c r="G864" i="2"/>
  <c r="F864" i="2"/>
  <c r="E864" i="2" s="1"/>
  <c r="G863" i="2"/>
  <c r="F863" i="2"/>
  <c r="G861" i="2"/>
  <c r="F861" i="2"/>
  <c r="N861" i="2" s="1"/>
  <c r="G860" i="2"/>
  <c r="F860" i="2"/>
  <c r="E860" i="2" s="1"/>
  <c r="G859" i="2"/>
  <c r="F859" i="2"/>
  <c r="G858" i="2"/>
  <c r="F858" i="2"/>
  <c r="G856" i="2"/>
  <c r="F856" i="2"/>
  <c r="E856" i="2" s="1"/>
  <c r="G855" i="2"/>
  <c r="F855" i="2"/>
  <c r="G854" i="2"/>
  <c r="F854" i="2"/>
  <c r="N854" i="2" s="1"/>
  <c r="G853" i="2"/>
  <c r="F853" i="2"/>
  <c r="N853" i="2" s="1"/>
  <c r="G852" i="2"/>
  <c r="F852" i="2"/>
  <c r="G851" i="2"/>
  <c r="F851" i="2"/>
  <c r="G850" i="2"/>
  <c r="F850" i="2"/>
  <c r="N850" i="2" s="1"/>
  <c r="G849" i="2"/>
  <c r="F849" i="2"/>
  <c r="N849" i="2" s="1"/>
  <c r="G848" i="2"/>
  <c r="F848" i="2"/>
  <c r="E848" i="2" s="1"/>
  <c r="G847" i="2"/>
  <c r="F847" i="2"/>
  <c r="G846" i="2"/>
  <c r="F846" i="2"/>
  <c r="G845" i="2"/>
  <c r="F845" i="2"/>
  <c r="N845" i="2" s="1"/>
  <c r="G844" i="2"/>
  <c r="F844" i="2"/>
  <c r="G843" i="2"/>
  <c r="F843" i="2"/>
  <c r="G842" i="2"/>
  <c r="F842" i="2"/>
  <c r="N842" i="2" s="1"/>
  <c r="G841" i="2"/>
  <c r="F841" i="2"/>
  <c r="N841" i="2" s="1"/>
  <c r="G840" i="2"/>
  <c r="F840" i="2"/>
  <c r="E840" i="2" s="1"/>
  <c r="G839" i="2"/>
  <c r="F839" i="2"/>
  <c r="G838" i="2"/>
  <c r="F838" i="2"/>
  <c r="N838" i="2" s="1"/>
  <c r="E838" i="2"/>
  <c r="G837" i="2"/>
  <c r="F837" i="2"/>
  <c r="N837" i="2" s="1"/>
  <c r="G836" i="2"/>
  <c r="F836" i="2"/>
  <c r="G835" i="2"/>
  <c r="F835" i="2"/>
  <c r="G834" i="2"/>
  <c r="F834" i="2"/>
  <c r="N834" i="2" s="1"/>
  <c r="G833" i="2"/>
  <c r="F833" i="2"/>
  <c r="N833" i="2" s="1"/>
  <c r="G832" i="2"/>
  <c r="F832" i="2"/>
  <c r="E832" i="2" s="1"/>
  <c r="G831" i="2"/>
  <c r="F831" i="2"/>
  <c r="G830" i="2"/>
  <c r="F830" i="2"/>
  <c r="N830" i="2" s="1"/>
  <c r="G829" i="2"/>
  <c r="F829" i="2"/>
  <c r="N829" i="2" s="1"/>
  <c r="G828" i="2"/>
  <c r="F828" i="2"/>
  <c r="G827" i="2"/>
  <c r="F827" i="2"/>
  <c r="G826" i="2"/>
  <c r="F826" i="2"/>
  <c r="N826" i="2" s="1"/>
  <c r="G825" i="2"/>
  <c r="F825" i="2"/>
  <c r="N825" i="2" s="1"/>
  <c r="G824" i="2"/>
  <c r="F824" i="2"/>
  <c r="E824" i="2" s="1"/>
  <c r="G823" i="2"/>
  <c r="F823" i="2"/>
  <c r="G822" i="2"/>
  <c r="F822" i="2"/>
  <c r="G821" i="2"/>
  <c r="F821" i="2"/>
  <c r="N821" i="2" s="1"/>
  <c r="G819" i="2"/>
  <c r="F819" i="2"/>
  <c r="G818" i="2"/>
  <c r="F818" i="2"/>
  <c r="N818" i="2" s="1"/>
  <c r="G817" i="2"/>
  <c r="F817" i="2"/>
  <c r="N817" i="2" s="1"/>
  <c r="G816" i="2"/>
  <c r="F816" i="2"/>
  <c r="E816" i="2" s="1"/>
  <c r="G815" i="2"/>
  <c r="F815" i="2"/>
  <c r="G814" i="2"/>
  <c r="F814" i="2"/>
  <c r="N814" i="2" s="1"/>
  <c r="G813" i="2"/>
  <c r="F813" i="2"/>
  <c r="N813" i="2" s="1"/>
  <c r="G811" i="2"/>
  <c r="F811" i="2"/>
  <c r="G810" i="2"/>
  <c r="F810" i="2"/>
  <c r="N810" i="2" s="1"/>
  <c r="G809" i="2"/>
  <c r="F809" i="2"/>
  <c r="N809" i="2" s="1"/>
  <c r="G808" i="2"/>
  <c r="F808" i="2"/>
  <c r="E808" i="2" s="1"/>
  <c r="G807" i="2"/>
  <c r="F807" i="2"/>
  <c r="G806" i="2"/>
  <c r="F806" i="2"/>
  <c r="N806" i="2" s="1"/>
  <c r="G805" i="2"/>
  <c r="F805" i="2"/>
  <c r="N805" i="2" s="1"/>
  <c r="G804" i="2"/>
  <c r="F804" i="2"/>
  <c r="G803" i="2"/>
  <c r="F803" i="2"/>
  <c r="G802" i="2"/>
  <c r="F802" i="2"/>
  <c r="N802" i="2" s="1"/>
  <c r="G801" i="2"/>
  <c r="F801" i="2"/>
  <c r="N801" i="2" s="1"/>
  <c r="G800" i="2"/>
  <c r="F800" i="2"/>
  <c r="E800" i="2" s="1"/>
  <c r="G798" i="2"/>
  <c r="F798" i="2"/>
  <c r="G797" i="2"/>
  <c r="F797" i="2"/>
  <c r="N797" i="2" s="1"/>
  <c r="G796" i="2"/>
  <c r="F796" i="2"/>
  <c r="G795" i="2"/>
  <c r="F795" i="2"/>
  <c r="G794" i="2"/>
  <c r="F794" i="2"/>
  <c r="G793" i="2"/>
  <c r="F793" i="2"/>
  <c r="N793" i="2" s="1"/>
  <c r="G791" i="2"/>
  <c r="F791" i="2"/>
  <c r="G790" i="2"/>
  <c r="F790" i="2"/>
  <c r="N790" i="2" s="1"/>
  <c r="G789" i="2"/>
  <c r="F789" i="2"/>
  <c r="N789" i="2" s="1"/>
  <c r="G786" i="2"/>
  <c r="F786" i="2"/>
  <c r="G785" i="2"/>
  <c r="F785" i="2"/>
  <c r="N785" i="2" s="1"/>
  <c r="G784" i="2"/>
  <c r="F784" i="2"/>
  <c r="N784" i="2" s="1"/>
  <c r="G783" i="2"/>
  <c r="F783" i="2"/>
  <c r="N783" i="2" s="1"/>
  <c r="G782" i="2"/>
  <c r="F782" i="2"/>
  <c r="G781" i="2"/>
  <c r="F781" i="2"/>
  <c r="E781" i="2" s="1"/>
  <c r="G780" i="2"/>
  <c r="F780" i="2"/>
  <c r="N780" i="2" s="1"/>
  <c r="G779" i="2"/>
  <c r="F779" i="2"/>
  <c r="E779" i="2" s="1"/>
  <c r="G777" i="2"/>
  <c r="F777" i="2"/>
  <c r="E777" i="2" s="1"/>
  <c r="G776" i="2"/>
  <c r="F776" i="2"/>
  <c r="N776" i="2" s="1"/>
  <c r="G775" i="2"/>
  <c r="F775" i="2"/>
  <c r="N775" i="2" s="1"/>
  <c r="G774" i="2"/>
  <c r="F774" i="2"/>
  <c r="G773" i="2"/>
  <c r="F773" i="2"/>
  <c r="E773" i="2" s="1"/>
  <c r="G772" i="2"/>
  <c r="F772" i="2"/>
  <c r="G770" i="2"/>
  <c r="F770" i="2"/>
  <c r="G768" i="2"/>
  <c r="F768" i="2"/>
  <c r="N768" i="2" s="1"/>
  <c r="G766" i="2"/>
  <c r="F766" i="2"/>
  <c r="G765" i="2"/>
  <c r="F765" i="2"/>
  <c r="E765" i="2" s="1"/>
  <c r="G764" i="2"/>
  <c r="F764" i="2"/>
  <c r="G762" i="2"/>
  <c r="F762" i="2"/>
  <c r="G761" i="2"/>
  <c r="F761" i="2"/>
  <c r="E761" i="2" s="1"/>
  <c r="G759" i="2"/>
  <c r="F759" i="2"/>
  <c r="G756" i="2"/>
  <c r="F756" i="2"/>
  <c r="G755" i="2"/>
  <c r="F755" i="2"/>
  <c r="N755" i="2" s="1"/>
  <c r="G754" i="2"/>
  <c r="F754" i="2"/>
  <c r="G753" i="2"/>
  <c r="F753" i="2"/>
  <c r="E753" i="2" s="1"/>
  <c r="G752" i="2"/>
  <c r="F752" i="2"/>
  <c r="N752" i="2" s="1"/>
  <c r="G751" i="2"/>
  <c r="F751" i="2"/>
  <c r="E751" i="2" s="1"/>
  <c r="G750" i="2"/>
  <c r="F750" i="2"/>
  <c r="N750" i="2" s="1"/>
  <c r="G749" i="2"/>
  <c r="F749" i="2"/>
  <c r="E749" i="2" s="1"/>
  <c r="G748" i="2"/>
  <c r="F748" i="2"/>
  <c r="N748" i="2" s="1"/>
  <c r="G747" i="2"/>
  <c r="F747" i="2"/>
  <c r="E747" i="2" s="1"/>
  <c r="G744" i="2"/>
  <c r="F744" i="2"/>
  <c r="G743" i="2"/>
  <c r="F743" i="2"/>
  <c r="G742" i="2"/>
  <c r="F742" i="2"/>
  <c r="G741" i="2"/>
  <c r="F741" i="2"/>
  <c r="G740" i="2"/>
  <c r="F740" i="2"/>
  <c r="N740" i="2" s="1"/>
  <c r="G739" i="2"/>
  <c r="F739" i="2"/>
  <c r="G738" i="2"/>
  <c r="F738" i="2"/>
  <c r="G737" i="2"/>
  <c r="F737" i="2"/>
  <c r="G735" i="2"/>
  <c r="F735" i="2"/>
  <c r="G733" i="2"/>
  <c r="F733" i="2"/>
  <c r="E733" i="2" s="1"/>
  <c r="N732" i="2"/>
  <c r="G732" i="2"/>
  <c r="J732" i="2" s="1"/>
  <c r="M732" i="2" s="1"/>
  <c r="F732" i="2"/>
  <c r="E732" i="2" s="1"/>
  <c r="G731" i="2"/>
  <c r="F731" i="2"/>
  <c r="G729" i="2"/>
  <c r="F729" i="2"/>
  <c r="G728" i="2"/>
  <c r="F728" i="2"/>
  <c r="G727" i="2"/>
  <c r="F727" i="2"/>
  <c r="N727" i="2" s="1"/>
  <c r="G726" i="2"/>
  <c r="F726" i="2"/>
  <c r="N726" i="2" s="1"/>
  <c r="N725" i="2"/>
  <c r="G725" i="2"/>
  <c r="F725" i="2"/>
  <c r="E725" i="2" s="1"/>
  <c r="N724" i="2"/>
  <c r="G724" i="2"/>
  <c r="F724" i="2"/>
  <c r="E724" i="2" s="1"/>
  <c r="G723" i="2"/>
  <c r="F723" i="2"/>
  <c r="N723" i="2" s="1"/>
  <c r="G721" i="2"/>
  <c r="F721" i="2"/>
  <c r="G720" i="2"/>
  <c r="F720" i="2"/>
  <c r="N720" i="2" s="1"/>
  <c r="G719" i="2"/>
  <c r="F719" i="2"/>
  <c r="G718" i="2"/>
  <c r="F718" i="2"/>
  <c r="N718" i="2" s="1"/>
  <c r="G717" i="2"/>
  <c r="F717" i="2"/>
  <c r="G716" i="2"/>
  <c r="F716" i="2"/>
  <c r="G714" i="2"/>
  <c r="F714" i="2"/>
  <c r="G713" i="2"/>
  <c r="F713" i="2"/>
  <c r="E713" i="2" s="1"/>
  <c r="G712" i="2"/>
  <c r="F712" i="2"/>
  <c r="E712" i="2" s="1"/>
  <c r="G711" i="2"/>
  <c r="F711" i="2"/>
  <c r="N711" i="2" s="1"/>
  <c r="G710" i="2"/>
  <c r="F710" i="2"/>
  <c r="N710" i="2" s="1"/>
  <c r="G709" i="2"/>
  <c r="F709" i="2"/>
  <c r="G708" i="2"/>
  <c r="F708" i="2"/>
  <c r="N708" i="2" s="1"/>
  <c r="G707" i="2"/>
  <c r="F707" i="2"/>
  <c r="E707" i="2" s="1"/>
  <c r="G706" i="2"/>
  <c r="F706" i="2"/>
  <c r="N706" i="2" s="1"/>
  <c r="G705" i="2"/>
  <c r="F705" i="2"/>
  <c r="E705" i="2" s="1"/>
  <c r="G704" i="2"/>
  <c r="F704" i="2"/>
  <c r="G703" i="2"/>
  <c r="F703" i="2"/>
  <c r="G702" i="2"/>
  <c r="F702" i="2"/>
  <c r="N702" i="2" s="1"/>
  <c r="G701" i="2"/>
  <c r="F701" i="2"/>
  <c r="E701" i="2" s="1"/>
  <c r="G698" i="2"/>
  <c r="F698" i="2"/>
  <c r="N698" i="2" s="1"/>
  <c r="G697" i="2"/>
  <c r="F697" i="2"/>
  <c r="G694" i="2"/>
  <c r="F694" i="2"/>
  <c r="N694" i="2" s="1"/>
  <c r="G693" i="2"/>
  <c r="F693" i="2"/>
  <c r="N693" i="2" s="1"/>
  <c r="G692" i="2"/>
  <c r="F692" i="2"/>
  <c r="N692" i="2" s="1"/>
  <c r="E692" i="2"/>
  <c r="G691" i="2"/>
  <c r="F691" i="2"/>
  <c r="N691" i="2" s="1"/>
  <c r="G689" i="2"/>
  <c r="F689" i="2"/>
  <c r="G687" i="2"/>
  <c r="F687" i="2"/>
  <c r="E687" i="2" s="1"/>
  <c r="G686" i="2"/>
  <c r="F686" i="2"/>
  <c r="N686" i="2" s="1"/>
  <c r="G685" i="2"/>
  <c r="F685" i="2"/>
  <c r="E685" i="2" s="1"/>
  <c r="G683" i="2"/>
  <c r="F683" i="2"/>
  <c r="G680" i="2"/>
  <c r="F680" i="2"/>
  <c r="N680" i="2" s="1"/>
  <c r="G679" i="2"/>
  <c r="F679" i="2"/>
  <c r="N679" i="2" s="1"/>
  <c r="G678" i="2"/>
  <c r="F678" i="2"/>
  <c r="E678" i="2" s="1"/>
  <c r="G677" i="2"/>
  <c r="F677" i="2"/>
  <c r="G676" i="2"/>
  <c r="F676" i="2"/>
  <c r="N676" i="2" s="1"/>
  <c r="G675" i="2"/>
  <c r="F675" i="2"/>
  <c r="E675" i="2" s="1"/>
  <c r="G673" i="2"/>
  <c r="F673" i="2"/>
  <c r="G671" i="2"/>
  <c r="F671" i="2"/>
  <c r="N671" i="2" s="1"/>
  <c r="G669" i="2"/>
  <c r="F669" i="2"/>
  <c r="G668" i="2"/>
  <c r="F668" i="2"/>
  <c r="N668" i="2" s="1"/>
  <c r="G667" i="2"/>
  <c r="F667" i="2"/>
  <c r="G666" i="2"/>
  <c r="F666" i="2"/>
  <c r="G665" i="2"/>
  <c r="F665" i="2"/>
  <c r="G664" i="2"/>
  <c r="F664" i="2"/>
  <c r="G662" i="2"/>
  <c r="F662" i="2"/>
  <c r="N662" i="2" s="1"/>
  <c r="G661" i="2"/>
  <c r="F661" i="2"/>
  <c r="E661" i="2" s="1"/>
  <c r="G660" i="2"/>
  <c r="F660" i="2"/>
  <c r="G658" i="2"/>
  <c r="F658" i="2"/>
  <c r="N658" i="2" s="1"/>
  <c r="G657" i="2"/>
  <c r="F657" i="2"/>
  <c r="G655" i="2"/>
  <c r="F655" i="2"/>
  <c r="N655" i="2" s="1"/>
  <c r="G654" i="2"/>
  <c r="F654" i="2"/>
  <c r="N654" i="2" s="1"/>
  <c r="G653" i="2"/>
  <c r="F653" i="2"/>
  <c r="N653" i="2" s="1"/>
  <c r="G652" i="2"/>
  <c r="F652" i="2"/>
  <c r="E652" i="2" s="1"/>
  <c r="G650" i="2"/>
  <c r="F650" i="2"/>
  <c r="N650" i="2" s="1"/>
  <c r="G649" i="2"/>
  <c r="F649" i="2"/>
  <c r="G648" i="2"/>
  <c r="F648" i="2"/>
  <c r="N648" i="2" s="1"/>
  <c r="N644" i="2"/>
  <c r="G644" i="2"/>
  <c r="F644" i="2"/>
  <c r="E644" i="2" s="1"/>
  <c r="G641" i="2"/>
  <c r="F641" i="2"/>
  <c r="G640" i="2"/>
  <c r="F640" i="2"/>
  <c r="N640" i="2" s="1"/>
  <c r="G639" i="2"/>
  <c r="F639" i="2"/>
  <c r="G637" i="2"/>
  <c r="F637" i="2"/>
  <c r="G636" i="2"/>
  <c r="F636" i="2"/>
  <c r="N636" i="2" s="1"/>
  <c r="G635" i="2"/>
  <c r="F635" i="2"/>
  <c r="G634" i="2"/>
  <c r="F634" i="2"/>
  <c r="G633" i="2"/>
  <c r="F633" i="2"/>
  <c r="N633" i="2" s="1"/>
  <c r="G632" i="2"/>
  <c r="F632" i="2"/>
  <c r="E632" i="2" s="1"/>
  <c r="G630" i="2"/>
  <c r="F630" i="2"/>
  <c r="G629" i="2"/>
  <c r="F629" i="2"/>
  <c r="N629" i="2" s="1"/>
  <c r="G627" i="2"/>
  <c r="F627" i="2"/>
  <c r="G626" i="2"/>
  <c r="F626" i="2"/>
  <c r="N626" i="2" s="1"/>
  <c r="G625" i="2"/>
  <c r="F625" i="2"/>
  <c r="N625" i="2" s="1"/>
  <c r="G623" i="2"/>
  <c r="F623" i="2"/>
  <c r="G622" i="2"/>
  <c r="F622" i="2"/>
  <c r="G621" i="2"/>
  <c r="F621" i="2"/>
  <c r="N621" i="2" s="1"/>
  <c r="G620" i="2"/>
  <c r="F620" i="2"/>
  <c r="G619" i="2"/>
  <c r="F619" i="2"/>
  <c r="E619" i="2" s="1"/>
  <c r="G614" i="2"/>
  <c r="F614" i="2"/>
  <c r="G613" i="2"/>
  <c r="F613" i="2"/>
  <c r="N613" i="2" s="1"/>
  <c r="G612" i="2"/>
  <c r="F612" i="2"/>
  <c r="G611" i="2"/>
  <c r="F611" i="2"/>
  <c r="G610" i="2"/>
  <c r="F610" i="2"/>
  <c r="N610" i="2" s="1"/>
  <c r="G609" i="2"/>
  <c r="F609" i="2"/>
  <c r="N609" i="2" s="1"/>
  <c r="G608" i="2"/>
  <c r="F608" i="2"/>
  <c r="G607" i="2"/>
  <c r="F607" i="2"/>
  <c r="E607" i="2" s="1"/>
  <c r="G606" i="2"/>
  <c r="F606" i="2"/>
  <c r="G605" i="2"/>
  <c r="F605" i="2"/>
  <c r="N605" i="2" s="1"/>
  <c r="G604" i="2"/>
  <c r="F604" i="2"/>
  <c r="G603" i="2"/>
  <c r="F603" i="2"/>
  <c r="G602" i="2"/>
  <c r="F602" i="2"/>
  <c r="N602" i="2" s="1"/>
  <c r="G601" i="2"/>
  <c r="F601" i="2"/>
  <c r="N601" i="2" s="1"/>
  <c r="G600" i="2"/>
  <c r="F600" i="2"/>
  <c r="G599" i="2"/>
  <c r="F599" i="2"/>
  <c r="E599" i="2" s="1"/>
  <c r="G596" i="2"/>
  <c r="F596" i="2"/>
  <c r="G595" i="2"/>
  <c r="F595" i="2"/>
  <c r="G594" i="2"/>
  <c r="F594" i="2"/>
  <c r="G593" i="2"/>
  <c r="F593" i="2"/>
  <c r="N593" i="2" s="1"/>
  <c r="G591" i="2"/>
  <c r="F591" i="2"/>
  <c r="G590" i="2"/>
  <c r="F590" i="2"/>
  <c r="N590" i="2" s="1"/>
  <c r="G588" i="2"/>
  <c r="F588" i="2"/>
  <c r="G586" i="2"/>
  <c r="F586" i="2"/>
  <c r="G581" i="2"/>
  <c r="F581" i="2"/>
  <c r="N581" i="2" s="1"/>
  <c r="G580" i="2"/>
  <c r="F580" i="2"/>
  <c r="E580" i="2" s="1"/>
  <c r="G579" i="2"/>
  <c r="F579" i="2"/>
  <c r="E579" i="2" s="1"/>
  <c r="G577" i="2"/>
  <c r="F577" i="2"/>
  <c r="N577" i="2" s="1"/>
  <c r="G575" i="2"/>
  <c r="F575" i="2"/>
  <c r="G574" i="2"/>
  <c r="F574" i="2"/>
  <c r="N574" i="2" s="1"/>
  <c r="G573" i="2"/>
  <c r="F573" i="2"/>
  <c r="N573" i="2" s="1"/>
  <c r="G572" i="2"/>
  <c r="F572" i="2"/>
  <c r="E572" i="2" s="1"/>
  <c r="G569" i="2"/>
  <c r="F569" i="2"/>
  <c r="N569" i="2" s="1"/>
  <c r="G568" i="2"/>
  <c r="F568" i="2"/>
  <c r="G567" i="2"/>
  <c r="F567" i="2"/>
  <c r="E567" i="2" s="1"/>
  <c r="G566" i="2"/>
  <c r="J566" i="2" s="1"/>
  <c r="M566" i="2" s="1"/>
  <c r="F566" i="2"/>
  <c r="N566" i="2" s="1"/>
  <c r="G564" i="2"/>
  <c r="F564" i="2"/>
  <c r="E564" i="2" s="1"/>
  <c r="G563" i="2"/>
  <c r="F563" i="2"/>
  <c r="G560" i="2"/>
  <c r="F560" i="2"/>
  <c r="E560" i="2" s="1"/>
  <c r="G559" i="2"/>
  <c r="F559" i="2"/>
  <c r="E559" i="2" s="1"/>
  <c r="G558" i="2"/>
  <c r="F558" i="2"/>
  <c r="G556" i="2"/>
  <c r="F556" i="2"/>
  <c r="G555" i="2"/>
  <c r="F555" i="2"/>
  <c r="G554" i="2"/>
  <c r="F554" i="2"/>
  <c r="N554" i="2" s="1"/>
  <c r="G553" i="2"/>
  <c r="F553" i="2"/>
  <c r="N553" i="2" s="1"/>
  <c r="G549" i="2"/>
  <c r="F549" i="2"/>
  <c r="N549" i="2" s="1"/>
  <c r="G547" i="2"/>
  <c r="F547" i="2"/>
  <c r="E547" i="2" s="1"/>
  <c r="G546" i="2"/>
  <c r="F546" i="2"/>
  <c r="N546" i="2" s="1"/>
  <c r="G544" i="2"/>
  <c r="F544" i="2"/>
  <c r="E544" i="2" s="1"/>
  <c r="G543" i="2"/>
  <c r="F543" i="2"/>
  <c r="E543" i="2" s="1"/>
  <c r="G542" i="2"/>
  <c r="F542" i="2"/>
  <c r="G541" i="2"/>
  <c r="F541" i="2"/>
  <c r="N541" i="2" s="1"/>
  <c r="G539" i="2"/>
  <c r="F539" i="2"/>
  <c r="E539" i="2" s="1"/>
  <c r="G538" i="2"/>
  <c r="F538" i="2"/>
  <c r="N538" i="2" s="1"/>
  <c r="G536" i="2"/>
  <c r="F536" i="2"/>
  <c r="G535" i="2"/>
  <c r="F535" i="2"/>
  <c r="G533" i="2"/>
  <c r="F533" i="2"/>
  <c r="N533" i="2" s="1"/>
  <c r="G532" i="2"/>
  <c r="F532" i="2"/>
  <c r="E532" i="2" s="1"/>
  <c r="G530" i="2"/>
  <c r="F530" i="2"/>
  <c r="N530" i="2" s="1"/>
  <c r="G528" i="2"/>
  <c r="F528" i="2"/>
  <c r="E528" i="2" s="1"/>
  <c r="G527" i="2"/>
  <c r="F527" i="2"/>
  <c r="E527" i="2" s="1"/>
  <c r="G524" i="2"/>
  <c r="F524" i="2"/>
  <c r="G523" i="2"/>
  <c r="F523" i="2"/>
  <c r="G521" i="2"/>
  <c r="F521" i="2"/>
  <c r="N521" i="2" s="1"/>
  <c r="G520" i="2"/>
  <c r="F520" i="2"/>
  <c r="E520" i="2" s="1"/>
  <c r="G519" i="2"/>
  <c r="F519" i="2"/>
  <c r="G517" i="2"/>
  <c r="F517" i="2"/>
  <c r="N517" i="2" s="1"/>
  <c r="G516" i="2"/>
  <c r="F516" i="2"/>
  <c r="E516" i="2" s="1"/>
  <c r="G515" i="2"/>
  <c r="F515" i="2"/>
  <c r="E515" i="2" s="1"/>
  <c r="G514" i="2"/>
  <c r="F514" i="2"/>
  <c r="N514" i="2" s="1"/>
  <c r="G513" i="2"/>
  <c r="F513" i="2"/>
  <c r="N513" i="2" s="1"/>
  <c r="G510" i="2"/>
  <c r="F510" i="2"/>
  <c r="N510" i="2" s="1"/>
  <c r="G509" i="2"/>
  <c r="F509" i="2"/>
  <c r="N509" i="2" s="1"/>
  <c r="G508" i="2"/>
  <c r="F508" i="2"/>
  <c r="E508" i="2" s="1"/>
  <c r="G505" i="2"/>
  <c r="F505" i="2"/>
  <c r="N505" i="2" s="1"/>
  <c r="G499" i="2"/>
  <c r="F499" i="2"/>
  <c r="E499" i="2" s="1"/>
  <c r="G498" i="2"/>
  <c r="F498" i="2"/>
  <c r="G496" i="2"/>
  <c r="F496" i="2"/>
  <c r="E496" i="2" s="1"/>
  <c r="G495" i="2"/>
  <c r="F495" i="2"/>
  <c r="E495" i="2" s="1"/>
  <c r="G494" i="2"/>
  <c r="F494" i="2"/>
  <c r="N494" i="2" s="1"/>
  <c r="G493" i="2"/>
  <c r="F493" i="2"/>
  <c r="N493" i="2" s="1"/>
  <c r="G492" i="2"/>
  <c r="F492" i="2"/>
  <c r="E492" i="2" s="1"/>
  <c r="G489" i="2"/>
  <c r="F489" i="2"/>
  <c r="N489" i="2" s="1"/>
  <c r="G488" i="2"/>
  <c r="F488" i="2"/>
  <c r="E488" i="2" s="1"/>
  <c r="G485" i="2"/>
  <c r="F485" i="2"/>
  <c r="N485" i="2" s="1"/>
  <c r="G484" i="2"/>
  <c r="F484" i="2"/>
  <c r="E484" i="2" s="1"/>
  <c r="G481" i="2"/>
  <c r="F481" i="2"/>
  <c r="N481" i="2" s="1"/>
  <c r="G480" i="2"/>
  <c r="F480" i="2"/>
  <c r="G479" i="2"/>
  <c r="F479" i="2"/>
  <c r="E479" i="2" s="1"/>
  <c r="G478" i="2"/>
  <c r="F478" i="2"/>
  <c r="G477" i="2"/>
  <c r="F477" i="2"/>
  <c r="N477" i="2" s="1"/>
  <c r="N476" i="2"/>
  <c r="G476" i="2"/>
  <c r="F476" i="2"/>
  <c r="E476" i="2" s="1"/>
  <c r="G475" i="2"/>
  <c r="F475" i="2"/>
  <c r="E475" i="2" s="1"/>
  <c r="G474" i="2"/>
  <c r="F474" i="2"/>
  <c r="G473" i="2"/>
  <c r="F473" i="2"/>
  <c r="N473" i="2" s="1"/>
  <c r="G469" i="2"/>
  <c r="F469" i="2"/>
  <c r="N469" i="2" s="1"/>
  <c r="G465" i="2"/>
  <c r="F465" i="2"/>
  <c r="N465" i="2" s="1"/>
  <c r="G464" i="2"/>
  <c r="F464" i="2"/>
  <c r="E464" i="2" s="1"/>
  <c r="G462" i="2"/>
  <c r="F462" i="2"/>
  <c r="N462" i="2" s="1"/>
  <c r="G459" i="2"/>
  <c r="F459" i="2"/>
  <c r="G458" i="2"/>
  <c r="F458" i="2"/>
  <c r="N458" i="2" s="1"/>
  <c r="G457" i="2"/>
  <c r="F457" i="2"/>
  <c r="N457" i="2" s="1"/>
  <c r="G456" i="2"/>
  <c r="F456" i="2"/>
  <c r="E456" i="2" s="1"/>
  <c r="G455" i="2"/>
  <c r="F455" i="2"/>
  <c r="G454" i="2"/>
  <c r="F454" i="2"/>
  <c r="N454" i="2" s="1"/>
  <c r="G453" i="2"/>
  <c r="F453" i="2"/>
  <c r="N453" i="2" s="1"/>
  <c r="G452" i="2"/>
  <c r="F452" i="2"/>
  <c r="E452" i="2" s="1"/>
  <c r="G451" i="2"/>
  <c r="F451" i="2"/>
  <c r="G450" i="2"/>
  <c r="F450" i="2"/>
  <c r="N450" i="2" s="1"/>
  <c r="G449" i="2"/>
  <c r="F449" i="2"/>
  <c r="N449" i="2" s="1"/>
  <c r="G447" i="2"/>
  <c r="F447" i="2"/>
  <c r="G443" i="2"/>
  <c r="F443" i="2"/>
  <c r="E443" i="2" s="1"/>
  <c r="G442" i="2"/>
  <c r="F442" i="2"/>
  <c r="N442" i="2" s="1"/>
  <c r="G441" i="2"/>
  <c r="F441" i="2"/>
  <c r="N441" i="2" s="1"/>
  <c r="G440" i="2"/>
  <c r="F440" i="2"/>
  <c r="G439" i="2"/>
  <c r="F439" i="2"/>
  <c r="G438" i="2"/>
  <c r="F438" i="2"/>
  <c r="N438" i="2" s="1"/>
  <c r="G436" i="2"/>
  <c r="F436" i="2"/>
  <c r="E436" i="2" s="1"/>
  <c r="G433" i="2"/>
  <c r="F433" i="2"/>
  <c r="N433" i="2" s="1"/>
  <c r="G432" i="2"/>
  <c r="F432" i="2"/>
  <c r="E432" i="2" s="1"/>
  <c r="G431" i="2"/>
  <c r="F431" i="2"/>
  <c r="N431" i="2" s="1"/>
  <c r="G430" i="2"/>
  <c r="J430" i="2" s="1"/>
  <c r="M430" i="2" s="1"/>
  <c r="F430" i="2"/>
  <c r="N430" i="2" s="1"/>
  <c r="G429" i="2"/>
  <c r="F429" i="2"/>
  <c r="N429" i="2" s="1"/>
  <c r="G427" i="2"/>
  <c r="F427" i="2"/>
  <c r="G426" i="2"/>
  <c r="F426" i="2"/>
  <c r="G425" i="2"/>
  <c r="J425" i="2" s="1"/>
  <c r="M425" i="2" s="1"/>
  <c r="O425" i="2" s="1"/>
  <c r="F425" i="2"/>
  <c r="G424" i="2"/>
  <c r="F424" i="2"/>
  <c r="E424" i="2" s="1"/>
  <c r="G423" i="2"/>
  <c r="F423" i="2"/>
  <c r="N423" i="2" s="1"/>
  <c r="G422" i="2"/>
  <c r="F422" i="2"/>
  <c r="N422" i="2" s="1"/>
  <c r="G421" i="2"/>
  <c r="F421" i="2"/>
  <c r="N421" i="2" s="1"/>
  <c r="G420" i="2"/>
  <c r="F420" i="2"/>
  <c r="E420" i="2" s="1"/>
  <c r="G419" i="2"/>
  <c r="F419" i="2"/>
  <c r="E419" i="2" s="1"/>
  <c r="G418" i="2"/>
  <c r="F418" i="2"/>
  <c r="N418" i="2" s="1"/>
  <c r="G417" i="2"/>
  <c r="F417" i="2"/>
  <c r="N417" i="2" s="1"/>
  <c r="G416" i="2"/>
  <c r="F416" i="2"/>
  <c r="E416" i="2" s="1"/>
  <c r="G415" i="2"/>
  <c r="F415" i="2"/>
  <c r="E415" i="2" s="1"/>
  <c r="G414" i="2"/>
  <c r="F414" i="2"/>
  <c r="N414" i="2" s="1"/>
  <c r="G413" i="2"/>
  <c r="F413" i="2"/>
  <c r="N413" i="2" s="1"/>
  <c r="G412" i="2"/>
  <c r="F412" i="2"/>
  <c r="G411" i="2"/>
  <c r="F411" i="2"/>
  <c r="G410" i="2"/>
  <c r="F410" i="2"/>
  <c r="N410" i="2" s="1"/>
  <c r="G409" i="2"/>
  <c r="F409" i="2"/>
  <c r="N409" i="2" s="1"/>
  <c r="G408" i="2"/>
  <c r="F408" i="2"/>
  <c r="E408" i="2" s="1"/>
  <c r="G407" i="2"/>
  <c r="F407" i="2"/>
  <c r="E407" i="2" s="1"/>
  <c r="G404" i="2"/>
  <c r="F404" i="2"/>
  <c r="E404" i="2" s="1"/>
  <c r="G402" i="2"/>
  <c r="F402" i="2"/>
  <c r="N402" i="2" s="1"/>
  <c r="G401" i="2"/>
  <c r="F401" i="2"/>
  <c r="N401" i="2" s="1"/>
  <c r="G398" i="2"/>
  <c r="F398" i="2"/>
  <c r="N398" i="2" s="1"/>
  <c r="G397" i="2"/>
  <c r="F397" i="2"/>
  <c r="N397" i="2" s="1"/>
  <c r="G394" i="2"/>
  <c r="F394" i="2"/>
  <c r="N394" i="2" s="1"/>
  <c r="G393" i="2"/>
  <c r="F393" i="2"/>
  <c r="N393" i="2" s="1"/>
  <c r="G392" i="2"/>
  <c r="F392" i="2"/>
  <c r="G391" i="2"/>
  <c r="F391" i="2"/>
  <c r="G390" i="2"/>
  <c r="F390" i="2"/>
  <c r="N390" i="2" s="1"/>
  <c r="G389" i="2"/>
  <c r="F389" i="2"/>
  <c r="N389" i="2" s="1"/>
  <c r="G388" i="2"/>
  <c r="F388" i="2"/>
  <c r="E388" i="2" s="1"/>
  <c r="G387" i="2"/>
  <c r="F387" i="2"/>
  <c r="E387" i="2" s="1"/>
  <c r="G384" i="2"/>
  <c r="F384" i="2"/>
  <c r="E384" i="2" s="1"/>
  <c r="G383" i="2"/>
  <c r="F383" i="2"/>
  <c r="G382" i="2"/>
  <c r="F382" i="2"/>
  <c r="N382" i="2" s="1"/>
  <c r="G381" i="2"/>
  <c r="F381" i="2"/>
  <c r="N381" i="2" s="1"/>
  <c r="G380" i="2"/>
  <c r="F380" i="2"/>
  <c r="E380" i="2" s="1"/>
  <c r="G377" i="2"/>
  <c r="F377" i="2"/>
  <c r="N377" i="2" s="1"/>
  <c r="G376" i="2"/>
  <c r="F376" i="2"/>
  <c r="E376" i="2" s="1"/>
  <c r="G375" i="2"/>
  <c r="F375" i="2"/>
  <c r="G373" i="2"/>
  <c r="F373" i="2"/>
  <c r="N373" i="2" s="1"/>
  <c r="G370" i="2"/>
  <c r="F370" i="2"/>
  <c r="N370" i="2" s="1"/>
  <c r="G369" i="2"/>
  <c r="F369" i="2"/>
  <c r="N369" i="2" s="1"/>
  <c r="G366" i="2"/>
  <c r="F366" i="2"/>
  <c r="N366" i="2" s="1"/>
  <c r="G365" i="2"/>
  <c r="F365" i="2"/>
  <c r="N365" i="2" s="1"/>
  <c r="G363" i="2"/>
  <c r="F363" i="2"/>
  <c r="N363" i="2" s="1"/>
  <c r="G362" i="2"/>
  <c r="F362" i="2"/>
  <c r="N362" i="2" s="1"/>
  <c r="G361" i="2"/>
  <c r="F361" i="2"/>
  <c r="G360" i="2"/>
  <c r="F360" i="2"/>
  <c r="G359" i="2"/>
  <c r="F359" i="2"/>
  <c r="E359" i="2" s="1"/>
  <c r="G358" i="2"/>
  <c r="F358" i="2"/>
  <c r="N358" i="2" s="1"/>
  <c r="G357" i="2"/>
  <c r="F357" i="2"/>
  <c r="G356" i="2"/>
  <c r="F356" i="2"/>
  <c r="G355" i="2"/>
  <c r="F355" i="2"/>
  <c r="G354" i="2"/>
  <c r="F354" i="2"/>
  <c r="N354" i="2" s="1"/>
  <c r="G353" i="2"/>
  <c r="F353" i="2"/>
  <c r="N353" i="2" s="1"/>
  <c r="G352" i="2"/>
  <c r="F352" i="2"/>
  <c r="E352" i="2" s="1"/>
  <c r="G351" i="2"/>
  <c r="F351" i="2"/>
  <c r="G349" i="2"/>
  <c r="F349" i="2"/>
  <c r="N349" i="2" s="1"/>
  <c r="G348" i="2"/>
  <c r="F348" i="2"/>
  <c r="G346" i="2"/>
  <c r="F346" i="2"/>
  <c r="N346" i="2" s="1"/>
  <c r="G344" i="2"/>
  <c r="F344" i="2"/>
  <c r="G343" i="2"/>
  <c r="F343" i="2"/>
  <c r="G342" i="2"/>
  <c r="F342" i="2"/>
  <c r="N342" i="2" s="1"/>
  <c r="G341" i="2"/>
  <c r="F341" i="2"/>
  <c r="N341" i="2" s="1"/>
  <c r="G340" i="2"/>
  <c r="F340" i="2"/>
  <c r="E340" i="2" s="1"/>
  <c r="G339" i="2"/>
  <c r="F339" i="2"/>
  <c r="E339" i="2" s="1"/>
  <c r="G337" i="2"/>
  <c r="F337" i="2"/>
  <c r="G336" i="2"/>
  <c r="F336" i="2"/>
  <c r="G333" i="2"/>
  <c r="F333" i="2"/>
  <c r="N333" i="2" s="1"/>
  <c r="G332" i="2"/>
  <c r="F332" i="2"/>
  <c r="G331" i="2"/>
  <c r="F331" i="2"/>
  <c r="G327" i="2"/>
  <c r="F327" i="2"/>
  <c r="N327" i="2" s="1"/>
  <c r="G325" i="2"/>
  <c r="F325" i="2"/>
  <c r="G324" i="2"/>
  <c r="F324" i="2"/>
  <c r="G323" i="2"/>
  <c r="F323" i="2"/>
  <c r="G322" i="2"/>
  <c r="F322" i="2"/>
  <c r="G321" i="2"/>
  <c r="F321" i="2"/>
  <c r="G320" i="2"/>
  <c r="F320" i="2"/>
  <c r="E320" i="2" s="1"/>
  <c r="G317" i="2"/>
  <c r="F317" i="2"/>
  <c r="N317" i="2" s="1"/>
  <c r="G316" i="2"/>
  <c r="F316" i="2"/>
  <c r="E316" i="2" s="1"/>
  <c r="G314" i="2"/>
  <c r="F314" i="2"/>
  <c r="N314" i="2" s="1"/>
  <c r="G311" i="2"/>
  <c r="F311" i="2"/>
  <c r="N311" i="2" s="1"/>
  <c r="G310" i="2"/>
  <c r="F310" i="2"/>
  <c r="N310" i="2" s="1"/>
  <c r="G307" i="2"/>
  <c r="F307" i="2"/>
  <c r="G304" i="2"/>
  <c r="F304" i="2"/>
  <c r="E304" i="2" s="1"/>
  <c r="G303" i="2"/>
  <c r="F303" i="2"/>
  <c r="N303" i="2" s="1"/>
  <c r="G302" i="2"/>
  <c r="F302" i="2"/>
  <c r="N302" i="2" s="1"/>
  <c r="G300" i="2"/>
  <c r="F300" i="2"/>
  <c r="G299" i="2"/>
  <c r="F299" i="2"/>
  <c r="G298" i="2"/>
  <c r="F298" i="2"/>
  <c r="N298" i="2" s="1"/>
  <c r="G297" i="2"/>
  <c r="F297" i="2"/>
  <c r="N297" i="2" s="1"/>
  <c r="G296" i="2"/>
  <c r="F296" i="2"/>
  <c r="E296" i="2" s="1"/>
  <c r="G295" i="2"/>
  <c r="F295" i="2"/>
  <c r="N295" i="2" s="1"/>
  <c r="G293" i="2"/>
  <c r="F293" i="2"/>
  <c r="N293" i="2" s="1"/>
  <c r="G292" i="2"/>
  <c r="F292" i="2"/>
  <c r="G291" i="2"/>
  <c r="F291" i="2"/>
  <c r="G289" i="2"/>
  <c r="F289" i="2"/>
  <c r="N289" i="2" s="1"/>
  <c r="G288" i="2"/>
  <c r="F288" i="2"/>
  <c r="E288" i="2" s="1"/>
  <c r="G287" i="2"/>
  <c r="F287" i="2"/>
  <c r="N287" i="2" s="1"/>
  <c r="G285" i="2"/>
  <c r="F285" i="2"/>
  <c r="G283" i="2"/>
  <c r="F283" i="2"/>
  <c r="N283" i="2" s="1"/>
  <c r="G282" i="2"/>
  <c r="F282" i="2"/>
  <c r="N282" i="2" s="1"/>
  <c r="G281" i="2"/>
  <c r="F281" i="2"/>
  <c r="N281" i="2" s="1"/>
  <c r="G278" i="2"/>
  <c r="F278" i="2"/>
  <c r="N278" i="2" s="1"/>
  <c r="G277" i="2"/>
  <c r="F277" i="2"/>
  <c r="N277" i="2" s="1"/>
  <c r="G275" i="2"/>
  <c r="F275" i="2"/>
  <c r="N275" i="2" s="1"/>
  <c r="G274" i="2"/>
  <c r="F274" i="2"/>
  <c r="N274" i="2" s="1"/>
  <c r="G273" i="2"/>
  <c r="F273" i="2"/>
  <c r="G272" i="2"/>
  <c r="F272" i="2"/>
  <c r="G271" i="2"/>
  <c r="F271" i="2"/>
  <c r="N271" i="2" s="1"/>
  <c r="G270" i="2"/>
  <c r="F270" i="2"/>
  <c r="G268" i="2"/>
  <c r="F268" i="2"/>
  <c r="E268" i="2" s="1"/>
  <c r="G267" i="2"/>
  <c r="F267" i="2"/>
  <c r="G266" i="2"/>
  <c r="J266" i="2" s="1"/>
  <c r="M266" i="2" s="1"/>
  <c r="F266" i="2"/>
  <c r="N266" i="2" s="1"/>
  <c r="G264" i="2"/>
  <c r="F264" i="2"/>
  <c r="G263" i="2"/>
  <c r="F263" i="2"/>
  <c r="G261" i="2"/>
  <c r="F261" i="2"/>
  <c r="N261" i="2" s="1"/>
  <c r="G260" i="2"/>
  <c r="F260" i="2"/>
  <c r="E260" i="2" s="1"/>
  <c r="G258" i="2"/>
  <c r="F258" i="2"/>
  <c r="G256" i="2"/>
  <c r="F256" i="2"/>
  <c r="G255" i="2"/>
  <c r="F255" i="2"/>
  <c r="E255" i="2" s="1"/>
  <c r="G254" i="2"/>
  <c r="F254" i="2"/>
  <c r="N254" i="2" s="1"/>
  <c r="G252" i="2"/>
  <c r="F252" i="2"/>
  <c r="E252" i="2" s="1"/>
  <c r="G250" i="2"/>
  <c r="F250" i="2"/>
  <c r="N250" i="2" s="1"/>
  <c r="G249" i="2"/>
  <c r="F249" i="2"/>
  <c r="N249" i="2" s="1"/>
  <c r="G248" i="2"/>
  <c r="F248" i="2"/>
  <c r="G245" i="2"/>
  <c r="F245" i="2"/>
  <c r="N245" i="2" s="1"/>
  <c r="G244" i="2"/>
  <c r="F244" i="2"/>
  <c r="G243" i="2"/>
  <c r="F243" i="2"/>
  <c r="G242" i="2"/>
  <c r="F242" i="2"/>
  <c r="E242" i="2" s="1"/>
  <c r="G241" i="2"/>
  <c r="F241" i="2"/>
  <c r="G234" i="2"/>
  <c r="F234" i="2"/>
  <c r="E234" i="2" s="1"/>
  <c r="G233" i="2"/>
  <c r="F233" i="2"/>
  <c r="N233" i="2" s="1"/>
  <c r="G232" i="2"/>
  <c r="F232" i="2"/>
  <c r="E232" i="2" s="1"/>
  <c r="G230" i="2"/>
  <c r="F230" i="2"/>
  <c r="N230" i="2" s="1"/>
  <c r="G224" i="2"/>
  <c r="F224" i="2"/>
  <c r="G223" i="2"/>
  <c r="F223" i="2"/>
  <c r="N223" i="2" s="1"/>
  <c r="G222" i="2"/>
  <c r="F222" i="2"/>
  <c r="N222" i="2" s="1"/>
  <c r="G221" i="2"/>
  <c r="F221" i="2"/>
  <c r="G220" i="2"/>
  <c r="F220" i="2"/>
  <c r="G219" i="2"/>
  <c r="F219" i="2"/>
  <c r="G218" i="2"/>
  <c r="F218" i="2"/>
  <c r="G216" i="2"/>
  <c r="F215" i="2"/>
  <c r="G214" i="2"/>
  <c r="F214" i="2"/>
  <c r="N214" i="2" s="1"/>
  <c r="G213" i="2"/>
  <c r="F213" i="2"/>
  <c r="N213" i="2" s="1"/>
  <c r="G212" i="2"/>
  <c r="F212" i="2"/>
  <c r="E212" i="2" s="1"/>
  <c r="G211" i="2"/>
  <c r="F211" i="2"/>
  <c r="G210" i="2"/>
  <c r="F210" i="2"/>
  <c r="G209" i="2"/>
  <c r="F209" i="2"/>
  <c r="N209" i="2" s="1"/>
  <c r="G208" i="2"/>
  <c r="F208" i="2"/>
  <c r="G207" i="2"/>
  <c r="F207" i="2"/>
  <c r="E207" i="2" s="1"/>
  <c r="G206" i="2"/>
  <c r="F206" i="2"/>
  <c r="N206" i="2" s="1"/>
  <c r="G205" i="2"/>
  <c r="F205" i="2"/>
  <c r="N205" i="2" s="1"/>
  <c r="G204" i="2"/>
  <c r="F204" i="2"/>
  <c r="E204" i="2" s="1"/>
  <c r="G202" i="2"/>
  <c r="F202" i="2"/>
  <c r="N202" i="2" s="1"/>
  <c r="G201" i="2"/>
  <c r="F201" i="2"/>
  <c r="N201" i="2" s="1"/>
  <c r="G200" i="2"/>
  <c r="F200" i="2"/>
  <c r="E200" i="2" s="1"/>
  <c r="G199" i="2"/>
  <c r="F199" i="2"/>
  <c r="E199" i="2" s="1"/>
  <c r="G197" i="2"/>
  <c r="F197" i="2"/>
  <c r="N197" i="2" s="1"/>
  <c r="G196" i="2"/>
  <c r="F196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E188" i="2" s="1"/>
  <c r="G187" i="2"/>
  <c r="F187" i="2"/>
  <c r="N187" i="2" s="1"/>
  <c r="G186" i="2"/>
  <c r="F186" i="2"/>
  <c r="N186" i="2" s="1"/>
  <c r="G185" i="2"/>
  <c r="F185" i="2"/>
  <c r="G184" i="2"/>
  <c r="F184" i="2"/>
  <c r="G183" i="2"/>
  <c r="F183" i="2"/>
  <c r="E183" i="2" s="1"/>
  <c r="G182" i="2"/>
  <c r="F182" i="2"/>
  <c r="G181" i="2"/>
  <c r="F181" i="2"/>
  <c r="N181" i="2" s="1"/>
  <c r="G180" i="2"/>
  <c r="F180" i="2"/>
  <c r="G179" i="2"/>
  <c r="F179" i="2"/>
  <c r="E179" i="2" s="1"/>
  <c r="G178" i="2"/>
  <c r="F178" i="2"/>
  <c r="N178" i="2" s="1"/>
  <c r="G177" i="2"/>
  <c r="F177" i="2"/>
  <c r="N177" i="2" s="1"/>
  <c r="G176" i="2"/>
  <c r="F176" i="2"/>
  <c r="G175" i="2"/>
  <c r="F175" i="2"/>
  <c r="G174" i="2"/>
  <c r="F174" i="2"/>
  <c r="N174" i="2" s="1"/>
  <c r="G166" i="2"/>
  <c r="F166" i="2"/>
  <c r="N166" i="2" s="1"/>
  <c r="G165" i="2"/>
  <c r="F165" i="2"/>
  <c r="N165" i="2" s="1"/>
  <c r="G164" i="2"/>
  <c r="F164" i="2"/>
  <c r="E164" i="2" s="1"/>
  <c r="G163" i="2"/>
  <c r="F163" i="2"/>
  <c r="G162" i="2"/>
  <c r="F162" i="2"/>
  <c r="G161" i="2"/>
  <c r="F161" i="2"/>
  <c r="G160" i="2"/>
  <c r="F160" i="2"/>
  <c r="G159" i="2"/>
  <c r="F159" i="2"/>
  <c r="G158" i="2"/>
  <c r="F158" i="2"/>
  <c r="E158" i="2" s="1"/>
  <c r="G157" i="2"/>
  <c r="F157" i="2"/>
  <c r="E157" i="2" s="1"/>
  <c r="G156" i="2"/>
  <c r="F156" i="2"/>
  <c r="E156" i="2" s="1"/>
  <c r="G155" i="2"/>
  <c r="F155" i="2"/>
  <c r="E155" i="2" s="1"/>
  <c r="G154" i="2"/>
  <c r="F154" i="2"/>
  <c r="N154" i="2" s="1"/>
  <c r="G151" i="2"/>
  <c r="F151" i="2"/>
  <c r="G150" i="2"/>
  <c r="F150" i="2"/>
  <c r="E150" i="2" s="1"/>
  <c r="G148" i="2"/>
  <c r="F148" i="2"/>
  <c r="G146" i="2"/>
  <c r="F146" i="2"/>
  <c r="G145" i="2"/>
  <c r="F145" i="2"/>
  <c r="G144" i="2"/>
  <c r="F144" i="2"/>
  <c r="E144" i="2" s="1"/>
  <c r="G142" i="2"/>
  <c r="F142" i="2"/>
  <c r="N142" i="2" s="1"/>
  <c r="G140" i="2"/>
  <c r="F140" i="2"/>
  <c r="E140" i="2" s="1"/>
  <c r="G139" i="2"/>
  <c r="F139" i="2"/>
  <c r="N139" i="2" s="1"/>
  <c r="G138" i="2"/>
  <c r="F138" i="2"/>
  <c r="E138" i="2" s="1"/>
  <c r="G137" i="2"/>
  <c r="F137" i="2"/>
  <c r="N137" i="2" s="1"/>
  <c r="G133" i="2"/>
  <c r="F133" i="2"/>
  <c r="N133" i="2" s="1"/>
  <c r="G132" i="2"/>
  <c r="F132" i="2"/>
  <c r="E132" i="2" s="1"/>
  <c r="G131" i="2"/>
  <c r="F131" i="2"/>
  <c r="N131" i="2" s="1"/>
  <c r="G130" i="2"/>
  <c r="F130" i="2"/>
  <c r="G129" i="2"/>
  <c r="F129" i="2"/>
  <c r="N129" i="2" s="1"/>
  <c r="G128" i="2"/>
  <c r="F128" i="2"/>
  <c r="G127" i="2"/>
  <c r="F127" i="2"/>
  <c r="E127" i="2" s="1"/>
  <c r="G126" i="2"/>
  <c r="F126" i="2"/>
  <c r="N126" i="2" s="1"/>
  <c r="G124" i="2"/>
  <c r="F124" i="2"/>
  <c r="E124" i="2" s="1"/>
  <c r="G123" i="2"/>
  <c r="F123" i="2"/>
  <c r="N123" i="2" s="1"/>
  <c r="G122" i="2"/>
  <c r="F122" i="2"/>
  <c r="N122" i="2" s="1"/>
  <c r="G120" i="2"/>
  <c r="F120" i="2"/>
  <c r="E120" i="2" s="1"/>
  <c r="G119" i="2"/>
  <c r="F119" i="2"/>
  <c r="E119" i="2" s="1"/>
  <c r="G112" i="2"/>
  <c r="F112" i="2"/>
  <c r="G111" i="2"/>
  <c r="F111" i="2"/>
  <c r="G110" i="2"/>
  <c r="F110" i="2"/>
  <c r="G108" i="2"/>
  <c r="F108" i="2"/>
  <c r="E108" i="2" s="1"/>
  <c r="G106" i="2"/>
  <c r="F106" i="2"/>
  <c r="N106" i="2" s="1"/>
  <c r="G104" i="2"/>
  <c r="F104" i="2"/>
  <c r="G103" i="2"/>
  <c r="F103" i="2"/>
  <c r="E103" i="2" s="1"/>
  <c r="G102" i="2"/>
  <c r="F102" i="2"/>
  <c r="N102" i="2" s="1"/>
  <c r="G100" i="2"/>
  <c r="F100" i="2"/>
  <c r="E100" i="2" s="1"/>
  <c r="G99" i="2"/>
  <c r="F99" i="2"/>
  <c r="E99" i="2" s="1"/>
  <c r="G97" i="2"/>
  <c r="F97" i="2"/>
  <c r="N97" i="2" s="1"/>
  <c r="G96" i="2"/>
  <c r="F96" i="2"/>
  <c r="E96" i="2" s="1"/>
  <c r="G93" i="2"/>
  <c r="F93" i="2"/>
  <c r="N93" i="2" s="1"/>
  <c r="G91" i="2"/>
  <c r="F91" i="2"/>
  <c r="G90" i="2"/>
  <c r="F90" i="2"/>
  <c r="N90" i="2" s="1"/>
  <c r="G89" i="2"/>
  <c r="F89" i="2"/>
  <c r="N89" i="2" s="1"/>
  <c r="G88" i="2"/>
  <c r="F88" i="2"/>
  <c r="E88" i="2" s="1"/>
  <c r="G87" i="2"/>
  <c r="F87" i="2"/>
  <c r="N87" i="2" s="1"/>
  <c r="G81" i="2"/>
  <c r="F81" i="2"/>
  <c r="G79" i="2"/>
  <c r="F79" i="2"/>
  <c r="E79" i="2" s="1"/>
  <c r="G78" i="2"/>
  <c r="F78" i="2"/>
  <c r="G74" i="2"/>
  <c r="F74" i="2"/>
  <c r="G73" i="2"/>
  <c r="F73" i="2"/>
  <c r="N73" i="2" s="1"/>
  <c r="G72" i="2"/>
  <c r="F72" i="2"/>
  <c r="G71" i="2"/>
  <c r="F71" i="2"/>
  <c r="G69" i="2"/>
  <c r="F69" i="2"/>
  <c r="N69" i="2" s="1"/>
  <c r="G68" i="2"/>
  <c r="F68" i="2"/>
  <c r="E68" i="2" s="1"/>
  <c r="G67" i="2"/>
  <c r="F67" i="2"/>
  <c r="N67" i="2" s="1"/>
  <c r="G66" i="2"/>
  <c r="F66" i="2"/>
  <c r="N66" i="2" s="1"/>
  <c r="G61" i="2"/>
  <c r="F61" i="2"/>
  <c r="N61" i="2" s="1"/>
  <c r="G59" i="2"/>
  <c r="F59" i="2"/>
  <c r="E59" i="2" s="1"/>
  <c r="G58" i="2"/>
  <c r="F58" i="2"/>
  <c r="N58" i="2" s="1"/>
  <c r="G56" i="2"/>
  <c r="F56" i="2"/>
  <c r="E56" i="2" s="1"/>
  <c r="G54" i="2"/>
  <c r="F54" i="2"/>
  <c r="N54" i="2" s="1"/>
  <c r="G53" i="2"/>
  <c r="F53" i="2"/>
  <c r="N53" i="2" s="1"/>
  <c r="G52" i="2"/>
  <c r="F52" i="2"/>
  <c r="E52" i="2" s="1"/>
  <c r="G51" i="2"/>
  <c r="F51" i="2"/>
  <c r="N51" i="2" s="1"/>
  <c r="G50" i="2"/>
  <c r="F50" i="2"/>
  <c r="N50" i="2" s="1"/>
  <c r="G49" i="2"/>
  <c r="F49" i="2"/>
  <c r="N49" i="2" s="1"/>
  <c r="G48" i="2"/>
  <c r="F48" i="2"/>
  <c r="G47" i="2"/>
  <c r="F47" i="2"/>
  <c r="G46" i="2"/>
  <c r="F46" i="2"/>
  <c r="N46" i="2" s="1"/>
  <c r="G44" i="2"/>
  <c r="F44" i="2"/>
  <c r="E44" i="2" s="1"/>
  <c r="G42" i="2"/>
  <c r="F42" i="2"/>
  <c r="N42" i="2" s="1"/>
  <c r="G41" i="2"/>
  <c r="F41" i="2"/>
  <c r="N41" i="2" s="1"/>
  <c r="G40" i="2"/>
  <c r="F40" i="2"/>
  <c r="E40" i="2" s="1"/>
  <c r="G39" i="2"/>
  <c r="F39" i="2"/>
  <c r="N39" i="2" s="1"/>
  <c r="G38" i="2"/>
  <c r="F38" i="2"/>
  <c r="N38" i="2" s="1"/>
  <c r="G37" i="2"/>
  <c r="F37" i="2"/>
  <c r="N37" i="2" s="1"/>
  <c r="G36" i="2"/>
  <c r="F36" i="2"/>
  <c r="E36" i="2" s="1"/>
  <c r="G35" i="2"/>
  <c r="F35" i="2"/>
  <c r="N35" i="2" s="1"/>
  <c r="G34" i="2"/>
  <c r="F34" i="2"/>
  <c r="N34" i="2" s="1"/>
  <c r="G31" i="2"/>
  <c r="F31" i="2"/>
  <c r="E31" i="2" s="1"/>
  <c r="G29" i="2"/>
  <c r="J29" i="2" s="1"/>
  <c r="M29" i="2" s="1"/>
  <c r="O29" i="2" s="1"/>
  <c r="F29" i="2"/>
  <c r="N29" i="2" s="1"/>
  <c r="G28" i="2"/>
  <c r="F28" i="2"/>
  <c r="G27" i="2"/>
  <c r="F27" i="2"/>
  <c r="G26" i="2"/>
  <c r="F26" i="2"/>
  <c r="N26" i="2" s="1"/>
  <c r="G21" i="2"/>
  <c r="F21" i="2"/>
  <c r="N21" i="2" s="1"/>
  <c r="G19" i="2"/>
  <c r="F19" i="2"/>
  <c r="E19" i="2" s="1"/>
  <c r="G18" i="2"/>
  <c r="F18" i="2"/>
  <c r="N18" i="2" s="1"/>
  <c r="G11" i="2"/>
  <c r="F11" i="2"/>
  <c r="E11" i="2" s="1"/>
  <c r="G10" i="2"/>
  <c r="F10" i="2"/>
  <c r="N10" i="2" s="1"/>
  <c r="G9" i="2"/>
  <c r="F9" i="2"/>
  <c r="N9" i="2" s="1"/>
  <c r="K2443" i="1"/>
  <c r="I2443" i="1"/>
  <c r="H2443" i="1"/>
  <c r="G2443" i="1"/>
  <c r="F2443" i="1"/>
  <c r="D2443" i="1"/>
  <c r="C2443" i="1"/>
  <c r="M2442" i="1"/>
  <c r="J2442" i="1"/>
  <c r="L2442" i="1" s="1"/>
  <c r="N2442" i="1" s="1"/>
  <c r="M2441" i="1"/>
  <c r="F437" i="2" s="1"/>
  <c r="J2441" i="1"/>
  <c r="L2441" i="1" s="1"/>
  <c r="N2441" i="1" s="1"/>
  <c r="G437" i="2" s="1"/>
  <c r="M2440" i="1"/>
  <c r="L2440" i="1"/>
  <c r="N2440" i="1" s="1"/>
  <c r="J2440" i="1"/>
  <c r="M2439" i="1"/>
  <c r="J2439" i="1"/>
  <c r="L2439" i="1" s="1"/>
  <c r="N2439" i="1" s="1"/>
  <c r="M2438" i="1"/>
  <c r="J2438" i="1"/>
  <c r="L2438" i="1" s="1"/>
  <c r="N2438" i="1" s="1"/>
  <c r="M2437" i="1"/>
  <c r="J2437" i="1"/>
  <c r="L2437" i="1" s="1"/>
  <c r="N2437" i="1" s="1"/>
  <c r="M2436" i="1"/>
  <c r="L2436" i="1"/>
  <c r="N2436" i="1" s="1"/>
  <c r="J2436" i="1"/>
  <c r="M2435" i="1"/>
  <c r="J2435" i="1"/>
  <c r="L2435" i="1" s="1"/>
  <c r="N2435" i="1" s="1"/>
  <c r="M2434" i="1"/>
  <c r="J2434" i="1"/>
  <c r="L2434" i="1" s="1"/>
  <c r="N2434" i="1" s="1"/>
  <c r="M2433" i="1"/>
  <c r="J2433" i="1"/>
  <c r="L2433" i="1" s="1"/>
  <c r="N2433" i="1" s="1"/>
  <c r="M2432" i="1"/>
  <c r="F445" i="2" s="1"/>
  <c r="L2432" i="1"/>
  <c r="N2432" i="1" s="1"/>
  <c r="G445" i="2" s="1"/>
  <c r="J2432" i="1"/>
  <c r="M2431" i="1"/>
  <c r="F1185" i="2" s="1"/>
  <c r="J2431" i="1"/>
  <c r="L2431" i="1" s="1"/>
  <c r="N2431" i="1" s="1"/>
  <c r="G1185" i="2" s="1"/>
  <c r="M2430" i="1"/>
  <c r="J2430" i="1"/>
  <c r="L2430" i="1" s="1"/>
  <c r="N2430" i="1" s="1"/>
  <c r="M2429" i="1"/>
  <c r="J2429" i="1"/>
  <c r="L2429" i="1" s="1"/>
  <c r="N2429" i="1" s="1"/>
  <c r="M2428" i="1"/>
  <c r="L2428" i="1"/>
  <c r="N2428" i="1" s="1"/>
  <c r="J2428" i="1"/>
  <c r="M2427" i="1"/>
  <c r="J2427" i="1"/>
  <c r="L2427" i="1" s="1"/>
  <c r="N2427" i="1" s="1"/>
  <c r="M2426" i="1"/>
  <c r="J2426" i="1"/>
  <c r="L2426" i="1" s="1"/>
  <c r="N2426" i="1" s="1"/>
  <c r="M2425" i="1"/>
  <c r="J2425" i="1"/>
  <c r="L2425" i="1" s="1"/>
  <c r="N2425" i="1" s="1"/>
  <c r="M2424" i="1"/>
  <c r="L2424" i="1"/>
  <c r="N2424" i="1" s="1"/>
  <c r="J2424" i="1"/>
  <c r="M2423" i="1"/>
  <c r="F1158" i="2" s="1"/>
  <c r="J2423" i="1"/>
  <c r="L2423" i="1" s="1"/>
  <c r="N2423" i="1" s="1"/>
  <c r="G1158" i="2" s="1"/>
  <c r="M2422" i="1"/>
  <c r="J2422" i="1"/>
  <c r="L2422" i="1" s="1"/>
  <c r="N2422" i="1" s="1"/>
  <c r="M2421" i="1"/>
  <c r="J2421" i="1"/>
  <c r="L2421" i="1" s="1"/>
  <c r="N2421" i="1" s="1"/>
  <c r="M2420" i="1"/>
  <c r="L2420" i="1"/>
  <c r="N2420" i="1" s="1"/>
  <c r="J2420" i="1"/>
  <c r="M2419" i="1"/>
  <c r="J2419" i="1"/>
  <c r="L2419" i="1" s="1"/>
  <c r="N2419" i="1" s="1"/>
  <c r="M2418" i="1"/>
  <c r="J2418" i="1"/>
  <c r="L2418" i="1" s="1"/>
  <c r="N2418" i="1" s="1"/>
  <c r="M2417" i="1"/>
  <c r="J2417" i="1"/>
  <c r="L2417" i="1" s="1"/>
  <c r="N2417" i="1" s="1"/>
  <c r="M2416" i="1"/>
  <c r="L2416" i="1"/>
  <c r="N2416" i="1" s="1"/>
  <c r="J2416" i="1"/>
  <c r="M2415" i="1"/>
  <c r="J2415" i="1"/>
  <c r="L2415" i="1" s="1"/>
  <c r="N2415" i="1" s="1"/>
  <c r="M2414" i="1"/>
  <c r="J2414" i="1"/>
  <c r="L2414" i="1" s="1"/>
  <c r="N2414" i="1" s="1"/>
  <c r="M2413" i="1"/>
  <c r="J2413" i="1"/>
  <c r="L2413" i="1" s="1"/>
  <c r="N2413" i="1" s="1"/>
  <c r="M2412" i="1"/>
  <c r="L2412" i="1"/>
  <c r="N2412" i="1" s="1"/>
  <c r="J2412" i="1"/>
  <c r="M2411" i="1"/>
  <c r="J2411" i="1"/>
  <c r="L2411" i="1" s="1"/>
  <c r="N2411" i="1" s="1"/>
  <c r="M2410" i="1"/>
  <c r="J2410" i="1"/>
  <c r="L2410" i="1" s="1"/>
  <c r="N2410" i="1" s="1"/>
  <c r="M2409" i="1"/>
  <c r="J2409" i="1"/>
  <c r="L2409" i="1" s="1"/>
  <c r="N2409" i="1" s="1"/>
  <c r="M2408" i="1"/>
  <c r="L2408" i="1"/>
  <c r="N2408" i="1" s="1"/>
  <c r="J2408" i="1"/>
  <c r="M2407" i="1"/>
  <c r="J2407" i="1"/>
  <c r="L2407" i="1" s="1"/>
  <c r="N2407" i="1" s="1"/>
  <c r="M2406" i="1"/>
  <c r="J2406" i="1"/>
  <c r="L2406" i="1" s="1"/>
  <c r="N2406" i="1" s="1"/>
  <c r="M2405" i="1"/>
  <c r="J2405" i="1"/>
  <c r="L2405" i="1" s="1"/>
  <c r="N2405" i="1" s="1"/>
  <c r="M2404" i="1"/>
  <c r="L2404" i="1"/>
  <c r="N2404" i="1" s="1"/>
  <c r="J2404" i="1"/>
  <c r="M2403" i="1"/>
  <c r="J2403" i="1"/>
  <c r="L2403" i="1" s="1"/>
  <c r="N2403" i="1" s="1"/>
  <c r="M2402" i="1"/>
  <c r="J2402" i="1"/>
  <c r="L2402" i="1" s="1"/>
  <c r="N2402" i="1" s="1"/>
  <c r="M2401" i="1"/>
  <c r="J2401" i="1"/>
  <c r="L2401" i="1" s="1"/>
  <c r="N2401" i="1" s="1"/>
  <c r="M2400" i="1"/>
  <c r="L2400" i="1"/>
  <c r="N2400" i="1" s="1"/>
  <c r="J2400" i="1"/>
  <c r="M2399" i="1"/>
  <c r="J2399" i="1"/>
  <c r="L2399" i="1" s="1"/>
  <c r="N2399" i="1" s="1"/>
  <c r="M2398" i="1"/>
  <c r="J2398" i="1"/>
  <c r="L2398" i="1" s="1"/>
  <c r="N2398" i="1" s="1"/>
  <c r="M2397" i="1"/>
  <c r="J2397" i="1"/>
  <c r="L2397" i="1" s="1"/>
  <c r="N2397" i="1" s="1"/>
  <c r="M2396" i="1"/>
  <c r="L2396" i="1"/>
  <c r="N2396" i="1" s="1"/>
  <c r="J2396" i="1"/>
  <c r="M2395" i="1"/>
  <c r="J2395" i="1"/>
  <c r="L2395" i="1" s="1"/>
  <c r="N2395" i="1" s="1"/>
  <c r="M2394" i="1"/>
  <c r="J2394" i="1"/>
  <c r="L2394" i="1" s="1"/>
  <c r="N2394" i="1" s="1"/>
  <c r="M2393" i="1"/>
  <c r="J2393" i="1"/>
  <c r="L2393" i="1" s="1"/>
  <c r="N2393" i="1" s="1"/>
  <c r="M2392" i="1"/>
  <c r="L2392" i="1"/>
  <c r="N2392" i="1" s="1"/>
  <c r="J2392" i="1"/>
  <c r="M2391" i="1"/>
  <c r="J2391" i="1"/>
  <c r="L2391" i="1" s="1"/>
  <c r="N2391" i="1" s="1"/>
  <c r="M2390" i="1"/>
  <c r="J2390" i="1"/>
  <c r="L2390" i="1" s="1"/>
  <c r="N2390" i="1" s="1"/>
  <c r="M2389" i="1"/>
  <c r="F1368" i="2" s="1"/>
  <c r="J2389" i="1"/>
  <c r="L2389" i="1" s="1"/>
  <c r="N2389" i="1" s="1"/>
  <c r="G1368" i="2" s="1"/>
  <c r="M2388" i="1"/>
  <c r="L2388" i="1"/>
  <c r="N2388" i="1" s="1"/>
  <c r="J2388" i="1"/>
  <c r="M2387" i="1"/>
  <c r="J2387" i="1"/>
  <c r="L2387" i="1" s="1"/>
  <c r="N2387" i="1" s="1"/>
  <c r="M2386" i="1"/>
  <c r="J2386" i="1"/>
  <c r="L2386" i="1" s="1"/>
  <c r="N2386" i="1" s="1"/>
  <c r="M2385" i="1"/>
  <c r="J2385" i="1"/>
  <c r="L2385" i="1" s="1"/>
  <c r="N2385" i="1" s="1"/>
  <c r="M2384" i="1"/>
  <c r="L2384" i="1"/>
  <c r="N2384" i="1" s="1"/>
  <c r="J2384" i="1"/>
  <c r="M2383" i="1"/>
  <c r="J2383" i="1"/>
  <c r="L2383" i="1" s="1"/>
  <c r="N2383" i="1" s="1"/>
  <c r="M2382" i="1"/>
  <c r="J2382" i="1"/>
  <c r="L2382" i="1" s="1"/>
  <c r="N2382" i="1" s="1"/>
  <c r="M2381" i="1"/>
  <c r="J2381" i="1"/>
  <c r="L2381" i="1" s="1"/>
  <c r="N2381" i="1" s="1"/>
  <c r="M2380" i="1"/>
  <c r="L2380" i="1"/>
  <c r="N2380" i="1" s="1"/>
  <c r="J2380" i="1"/>
  <c r="M2379" i="1"/>
  <c r="J2379" i="1"/>
  <c r="L2379" i="1" s="1"/>
  <c r="N2379" i="1" s="1"/>
  <c r="M2378" i="1"/>
  <c r="J2378" i="1"/>
  <c r="L2378" i="1" s="1"/>
  <c r="N2378" i="1" s="1"/>
  <c r="M2377" i="1"/>
  <c r="J2377" i="1"/>
  <c r="L2377" i="1" s="1"/>
  <c r="N2377" i="1" s="1"/>
  <c r="M2376" i="1"/>
  <c r="L2376" i="1"/>
  <c r="N2376" i="1" s="1"/>
  <c r="J2376" i="1"/>
  <c r="M2375" i="1"/>
  <c r="J2375" i="1"/>
  <c r="L2375" i="1" s="1"/>
  <c r="N2375" i="1" s="1"/>
  <c r="M2374" i="1"/>
  <c r="J2374" i="1"/>
  <c r="L2374" i="1" s="1"/>
  <c r="N2374" i="1" s="1"/>
  <c r="M2373" i="1"/>
  <c r="J2373" i="1"/>
  <c r="L2373" i="1" s="1"/>
  <c r="N2373" i="1" s="1"/>
  <c r="M2372" i="1"/>
  <c r="L2372" i="1"/>
  <c r="N2372" i="1" s="1"/>
  <c r="J2372" i="1"/>
  <c r="M2371" i="1"/>
  <c r="J2371" i="1"/>
  <c r="L2371" i="1" s="1"/>
  <c r="N2371" i="1" s="1"/>
  <c r="M2370" i="1"/>
  <c r="J2370" i="1"/>
  <c r="L2370" i="1" s="1"/>
  <c r="N2370" i="1" s="1"/>
  <c r="M2369" i="1"/>
  <c r="J2369" i="1"/>
  <c r="L2369" i="1" s="1"/>
  <c r="N2369" i="1" s="1"/>
  <c r="M2368" i="1"/>
  <c r="L2368" i="1"/>
  <c r="N2368" i="1" s="1"/>
  <c r="J2368" i="1"/>
  <c r="M2367" i="1"/>
  <c r="J2367" i="1"/>
  <c r="L2367" i="1" s="1"/>
  <c r="N2367" i="1" s="1"/>
  <c r="M2366" i="1"/>
  <c r="J2366" i="1"/>
  <c r="L2366" i="1" s="1"/>
  <c r="N2366" i="1" s="1"/>
  <c r="M2365" i="1"/>
  <c r="J2365" i="1"/>
  <c r="L2365" i="1" s="1"/>
  <c r="N2365" i="1" s="1"/>
  <c r="M2364" i="1"/>
  <c r="L2364" i="1"/>
  <c r="N2364" i="1" s="1"/>
  <c r="J2364" i="1"/>
  <c r="M2363" i="1"/>
  <c r="J2363" i="1"/>
  <c r="L2363" i="1" s="1"/>
  <c r="N2363" i="1" s="1"/>
  <c r="M2362" i="1"/>
  <c r="J2362" i="1"/>
  <c r="L2362" i="1" s="1"/>
  <c r="N2362" i="1" s="1"/>
  <c r="M2361" i="1"/>
  <c r="J2361" i="1"/>
  <c r="L2361" i="1" s="1"/>
  <c r="N2361" i="1" s="1"/>
  <c r="M2360" i="1"/>
  <c r="L2360" i="1"/>
  <c r="N2360" i="1" s="1"/>
  <c r="J2360" i="1"/>
  <c r="M2359" i="1"/>
  <c r="J2359" i="1"/>
  <c r="L2359" i="1" s="1"/>
  <c r="N2359" i="1" s="1"/>
  <c r="M2358" i="1"/>
  <c r="J2358" i="1"/>
  <c r="L2358" i="1" s="1"/>
  <c r="N2358" i="1" s="1"/>
  <c r="M2357" i="1"/>
  <c r="J2357" i="1"/>
  <c r="L2357" i="1" s="1"/>
  <c r="N2357" i="1" s="1"/>
  <c r="M2356" i="1"/>
  <c r="F1240" i="2" s="1"/>
  <c r="N1240" i="2" s="1"/>
  <c r="L2356" i="1"/>
  <c r="N2356" i="1" s="1"/>
  <c r="G1240" i="2" s="1"/>
  <c r="J2356" i="1"/>
  <c r="M2355" i="1"/>
  <c r="J2355" i="1"/>
  <c r="L2355" i="1" s="1"/>
  <c r="N2355" i="1" s="1"/>
  <c r="M2354" i="1"/>
  <c r="F1296" i="2" s="1"/>
  <c r="J2354" i="1"/>
  <c r="L2354" i="1" s="1"/>
  <c r="N2354" i="1" s="1"/>
  <c r="G1296" i="2" s="1"/>
  <c r="M2353" i="1"/>
  <c r="J2353" i="1"/>
  <c r="L2353" i="1" s="1"/>
  <c r="N2353" i="1" s="1"/>
  <c r="M2352" i="1"/>
  <c r="F2377" i="2" s="1"/>
  <c r="L2352" i="1"/>
  <c r="N2352" i="1" s="1"/>
  <c r="G2377" i="2" s="1"/>
  <c r="J2352" i="1"/>
  <c r="M2351" i="1"/>
  <c r="J2351" i="1"/>
  <c r="L2351" i="1" s="1"/>
  <c r="N2351" i="1" s="1"/>
  <c r="M2350" i="1"/>
  <c r="J2350" i="1"/>
  <c r="L2350" i="1" s="1"/>
  <c r="N2350" i="1" s="1"/>
  <c r="M2349" i="1"/>
  <c r="J2349" i="1"/>
  <c r="L2349" i="1" s="1"/>
  <c r="N2349" i="1" s="1"/>
  <c r="M2348" i="1"/>
  <c r="L2348" i="1"/>
  <c r="N2348" i="1" s="1"/>
  <c r="J2348" i="1"/>
  <c r="M2347" i="1"/>
  <c r="J2347" i="1"/>
  <c r="L2347" i="1" s="1"/>
  <c r="N2347" i="1" s="1"/>
  <c r="M2346" i="1"/>
  <c r="J2346" i="1"/>
  <c r="L2346" i="1" s="1"/>
  <c r="N2346" i="1" s="1"/>
  <c r="M2345" i="1"/>
  <c r="J2345" i="1"/>
  <c r="L2345" i="1" s="1"/>
  <c r="N2345" i="1" s="1"/>
  <c r="M2344" i="1"/>
  <c r="L2344" i="1"/>
  <c r="N2344" i="1" s="1"/>
  <c r="J2344" i="1"/>
  <c r="M2343" i="1"/>
  <c r="J2343" i="1"/>
  <c r="L2343" i="1" s="1"/>
  <c r="N2343" i="1" s="1"/>
  <c r="M2342" i="1"/>
  <c r="J2342" i="1"/>
  <c r="L2342" i="1" s="1"/>
  <c r="N2342" i="1" s="1"/>
  <c r="M2341" i="1"/>
  <c r="F216" i="2" s="1"/>
  <c r="J2341" i="1"/>
  <c r="L2341" i="1" s="1"/>
  <c r="N2341" i="1" s="1"/>
  <c r="M2340" i="1"/>
  <c r="L2340" i="1"/>
  <c r="N2340" i="1" s="1"/>
  <c r="J2340" i="1"/>
  <c r="M2339" i="1"/>
  <c r="J2339" i="1"/>
  <c r="L2339" i="1" s="1"/>
  <c r="N2339" i="1" s="1"/>
  <c r="M2338" i="1"/>
  <c r="J2338" i="1"/>
  <c r="L2338" i="1" s="1"/>
  <c r="N2338" i="1" s="1"/>
  <c r="M2337" i="1"/>
  <c r="J2337" i="1"/>
  <c r="L2337" i="1" s="1"/>
  <c r="N2337" i="1" s="1"/>
  <c r="M2336" i="1"/>
  <c r="L2336" i="1"/>
  <c r="N2336" i="1" s="1"/>
  <c r="J2336" i="1"/>
  <c r="M2335" i="1"/>
  <c r="J2335" i="1"/>
  <c r="L2335" i="1" s="1"/>
  <c r="N2335" i="1" s="1"/>
  <c r="M2334" i="1"/>
  <c r="J2334" i="1"/>
  <c r="L2334" i="1" s="1"/>
  <c r="N2334" i="1" s="1"/>
  <c r="M2333" i="1"/>
  <c r="J2333" i="1"/>
  <c r="L2333" i="1" s="1"/>
  <c r="N2333" i="1" s="1"/>
  <c r="M2332" i="1"/>
  <c r="L2332" i="1"/>
  <c r="N2332" i="1" s="1"/>
  <c r="J2332" i="1"/>
  <c r="M2331" i="1"/>
  <c r="J2331" i="1"/>
  <c r="L2331" i="1" s="1"/>
  <c r="N2331" i="1" s="1"/>
  <c r="M2330" i="1"/>
  <c r="J2330" i="1"/>
  <c r="L2330" i="1" s="1"/>
  <c r="N2330" i="1" s="1"/>
  <c r="M2329" i="1"/>
  <c r="J2329" i="1"/>
  <c r="L2329" i="1" s="1"/>
  <c r="N2329" i="1" s="1"/>
  <c r="M2328" i="1"/>
  <c r="L2328" i="1"/>
  <c r="N2328" i="1" s="1"/>
  <c r="J2328" i="1"/>
  <c r="M2327" i="1"/>
  <c r="J2327" i="1"/>
  <c r="L2327" i="1" s="1"/>
  <c r="N2327" i="1" s="1"/>
  <c r="M2326" i="1"/>
  <c r="J2326" i="1"/>
  <c r="L2326" i="1" s="1"/>
  <c r="N2326" i="1" s="1"/>
  <c r="M2325" i="1"/>
  <c r="J2325" i="1"/>
  <c r="L2325" i="1" s="1"/>
  <c r="N2325" i="1" s="1"/>
  <c r="M2324" i="1"/>
  <c r="L2324" i="1"/>
  <c r="N2324" i="1" s="1"/>
  <c r="J2324" i="1"/>
  <c r="M2323" i="1"/>
  <c r="J2323" i="1"/>
  <c r="L2323" i="1" s="1"/>
  <c r="N2323" i="1" s="1"/>
  <c r="M2322" i="1"/>
  <c r="J2322" i="1"/>
  <c r="L2322" i="1" s="1"/>
  <c r="N2322" i="1" s="1"/>
  <c r="M2321" i="1"/>
  <c r="J2321" i="1"/>
  <c r="L2321" i="1" s="1"/>
  <c r="N2321" i="1" s="1"/>
  <c r="M2320" i="1"/>
  <c r="L2320" i="1"/>
  <c r="N2320" i="1" s="1"/>
  <c r="J2320" i="1"/>
  <c r="M2319" i="1"/>
  <c r="J2319" i="1"/>
  <c r="L2319" i="1" s="1"/>
  <c r="N2319" i="1" s="1"/>
  <c r="M2318" i="1"/>
  <c r="J2318" i="1"/>
  <c r="L2318" i="1" s="1"/>
  <c r="N2318" i="1" s="1"/>
  <c r="M2317" i="1"/>
  <c r="J2317" i="1"/>
  <c r="L2317" i="1" s="1"/>
  <c r="N2317" i="1" s="1"/>
  <c r="M2316" i="1"/>
  <c r="L2316" i="1"/>
  <c r="N2316" i="1" s="1"/>
  <c r="J2316" i="1"/>
  <c r="M2315" i="1"/>
  <c r="J2315" i="1"/>
  <c r="L2315" i="1" s="1"/>
  <c r="N2315" i="1" s="1"/>
  <c r="M2314" i="1"/>
  <c r="J2314" i="1"/>
  <c r="L2314" i="1" s="1"/>
  <c r="N2314" i="1" s="1"/>
  <c r="M2313" i="1"/>
  <c r="J2313" i="1"/>
  <c r="L2313" i="1" s="1"/>
  <c r="N2313" i="1" s="1"/>
  <c r="M2312" i="1"/>
  <c r="L2312" i="1"/>
  <c r="N2312" i="1" s="1"/>
  <c r="J2312" i="1"/>
  <c r="M2311" i="1"/>
  <c r="J2311" i="1"/>
  <c r="L2311" i="1" s="1"/>
  <c r="N2311" i="1" s="1"/>
  <c r="M2310" i="1"/>
  <c r="J2310" i="1"/>
  <c r="L2310" i="1" s="1"/>
  <c r="N2310" i="1" s="1"/>
  <c r="M2309" i="1"/>
  <c r="J2309" i="1"/>
  <c r="L2309" i="1" s="1"/>
  <c r="N2309" i="1" s="1"/>
  <c r="M2308" i="1"/>
  <c r="L2308" i="1"/>
  <c r="N2308" i="1" s="1"/>
  <c r="J2308" i="1"/>
  <c r="M2307" i="1"/>
  <c r="J2307" i="1"/>
  <c r="L2307" i="1" s="1"/>
  <c r="N2307" i="1" s="1"/>
  <c r="M2306" i="1"/>
  <c r="J2306" i="1"/>
  <c r="L2306" i="1" s="1"/>
  <c r="N2306" i="1" s="1"/>
  <c r="M2305" i="1"/>
  <c r="J2305" i="1"/>
  <c r="L2305" i="1" s="1"/>
  <c r="N2305" i="1" s="1"/>
  <c r="M2304" i="1"/>
  <c r="L2304" i="1"/>
  <c r="N2304" i="1" s="1"/>
  <c r="J2304" i="1"/>
  <c r="M2303" i="1"/>
  <c r="J2303" i="1"/>
  <c r="L2303" i="1" s="1"/>
  <c r="N2303" i="1" s="1"/>
  <c r="M2302" i="1"/>
  <c r="J2302" i="1"/>
  <c r="L2302" i="1" s="1"/>
  <c r="N2302" i="1" s="1"/>
  <c r="M2301" i="1"/>
  <c r="J2301" i="1"/>
  <c r="L2301" i="1" s="1"/>
  <c r="N2301" i="1" s="1"/>
  <c r="M2300" i="1"/>
  <c r="L2300" i="1"/>
  <c r="N2300" i="1" s="1"/>
  <c r="J2300" i="1"/>
  <c r="M2299" i="1"/>
  <c r="J2299" i="1"/>
  <c r="L2299" i="1" s="1"/>
  <c r="N2299" i="1" s="1"/>
  <c r="M2298" i="1"/>
  <c r="J2298" i="1"/>
  <c r="L2298" i="1" s="1"/>
  <c r="N2298" i="1" s="1"/>
  <c r="M2297" i="1"/>
  <c r="J2297" i="1"/>
  <c r="L2297" i="1" s="1"/>
  <c r="N2297" i="1" s="1"/>
  <c r="M2296" i="1"/>
  <c r="L2296" i="1"/>
  <c r="N2296" i="1" s="1"/>
  <c r="J2296" i="1"/>
  <c r="M2295" i="1"/>
  <c r="J2295" i="1"/>
  <c r="L2295" i="1" s="1"/>
  <c r="N2295" i="1" s="1"/>
  <c r="M2294" i="1"/>
  <c r="J2294" i="1"/>
  <c r="L2294" i="1" s="1"/>
  <c r="N2294" i="1" s="1"/>
  <c r="M2293" i="1"/>
  <c r="J2293" i="1"/>
  <c r="L2293" i="1" s="1"/>
  <c r="N2293" i="1" s="1"/>
  <c r="M2292" i="1"/>
  <c r="L2292" i="1"/>
  <c r="N2292" i="1" s="1"/>
  <c r="J2292" i="1"/>
  <c r="M2291" i="1"/>
  <c r="J2291" i="1"/>
  <c r="L2291" i="1" s="1"/>
  <c r="N2291" i="1" s="1"/>
  <c r="M2290" i="1"/>
  <c r="J2290" i="1"/>
  <c r="L2290" i="1" s="1"/>
  <c r="N2290" i="1" s="1"/>
  <c r="M2289" i="1"/>
  <c r="J2289" i="1"/>
  <c r="L2289" i="1" s="1"/>
  <c r="N2289" i="1" s="1"/>
  <c r="M2288" i="1"/>
  <c r="L2288" i="1"/>
  <c r="N2288" i="1" s="1"/>
  <c r="J2288" i="1"/>
  <c r="M2287" i="1"/>
  <c r="J2287" i="1"/>
  <c r="L2287" i="1" s="1"/>
  <c r="N2287" i="1" s="1"/>
  <c r="M2286" i="1"/>
  <c r="J2286" i="1"/>
  <c r="L2286" i="1" s="1"/>
  <c r="N2286" i="1" s="1"/>
  <c r="M2285" i="1"/>
  <c r="J2285" i="1"/>
  <c r="L2285" i="1" s="1"/>
  <c r="N2285" i="1" s="1"/>
  <c r="M2284" i="1"/>
  <c r="L2284" i="1"/>
  <c r="N2284" i="1" s="1"/>
  <c r="J2284" i="1"/>
  <c r="M2283" i="1"/>
  <c r="J2283" i="1"/>
  <c r="L2283" i="1" s="1"/>
  <c r="N2283" i="1" s="1"/>
  <c r="M2282" i="1"/>
  <c r="J2282" i="1"/>
  <c r="L2282" i="1" s="1"/>
  <c r="N2282" i="1" s="1"/>
  <c r="M2281" i="1"/>
  <c r="J2281" i="1"/>
  <c r="L2281" i="1" s="1"/>
  <c r="N2281" i="1" s="1"/>
  <c r="M2280" i="1"/>
  <c r="L2280" i="1"/>
  <c r="N2280" i="1" s="1"/>
  <c r="J2280" i="1"/>
  <c r="M2279" i="1"/>
  <c r="J2279" i="1"/>
  <c r="L2279" i="1" s="1"/>
  <c r="N2279" i="1" s="1"/>
  <c r="M2278" i="1"/>
  <c r="J2278" i="1"/>
  <c r="L2278" i="1" s="1"/>
  <c r="N2278" i="1" s="1"/>
  <c r="M2277" i="1"/>
  <c r="J2277" i="1"/>
  <c r="L2277" i="1" s="1"/>
  <c r="N2277" i="1" s="1"/>
  <c r="M2276" i="1"/>
  <c r="L2276" i="1"/>
  <c r="N2276" i="1" s="1"/>
  <c r="J2276" i="1"/>
  <c r="M2275" i="1"/>
  <c r="F690" i="2" s="1"/>
  <c r="J2275" i="1"/>
  <c r="L2275" i="1" s="1"/>
  <c r="N2275" i="1" s="1"/>
  <c r="G690" i="2" s="1"/>
  <c r="M2274" i="1"/>
  <c r="J2274" i="1"/>
  <c r="L2274" i="1" s="1"/>
  <c r="N2274" i="1" s="1"/>
  <c r="M2273" i="1"/>
  <c r="J2273" i="1"/>
  <c r="L2273" i="1" s="1"/>
  <c r="N2273" i="1" s="1"/>
  <c r="M2272" i="1"/>
  <c r="L2272" i="1"/>
  <c r="N2272" i="1" s="1"/>
  <c r="J2272" i="1"/>
  <c r="M2271" i="1"/>
  <c r="J2271" i="1"/>
  <c r="L2271" i="1" s="1"/>
  <c r="N2271" i="1" s="1"/>
  <c r="M2270" i="1"/>
  <c r="J2270" i="1"/>
  <c r="L2270" i="1" s="1"/>
  <c r="N2270" i="1" s="1"/>
  <c r="M2269" i="1"/>
  <c r="F715" i="2" s="1"/>
  <c r="J2269" i="1"/>
  <c r="L2269" i="1" s="1"/>
  <c r="N2269" i="1" s="1"/>
  <c r="G715" i="2" s="1"/>
  <c r="M2268" i="1"/>
  <c r="L2268" i="1"/>
  <c r="N2268" i="1" s="1"/>
  <c r="J2268" i="1"/>
  <c r="M2267" i="1"/>
  <c r="J2267" i="1"/>
  <c r="L2267" i="1" s="1"/>
  <c r="N2267" i="1" s="1"/>
  <c r="M2266" i="1"/>
  <c r="J2266" i="1"/>
  <c r="L2266" i="1" s="1"/>
  <c r="N2266" i="1" s="1"/>
  <c r="M2265" i="1"/>
  <c r="J2265" i="1"/>
  <c r="L2265" i="1" s="1"/>
  <c r="N2265" i="1" s="1"/>
  <c r="M2264" i="1"/>
  <c r="L2264" i="1"/>
  <c r="N2264" i="1" s="1"/>
  <c r="J2264" i="1"/>
  <c r="M2263" i="1"/>
  <c r="J2263" i="1"/>
  <c r="L2263" i="1" s="1"/>
  <c r="N2263" i="1" s="1"/>
  <c r="M2262" i="1"/>
  <c r="J2262" i="1"/>
  <c r="L2262" i="1" s="1"/>
  <c r="N2262" i="1" s="1"/>
  <c r="M2261" i="1"/>
  <c r="J2261" i="1"/>
  <c r="L2261" i="1" s="1"/>
  <c r="N2261" i="1" s="1"/>
  <c r="M2260" i="1"/>
  <c r="L2260" i="1"/>
  <c r="N2260" i="1" s="1"/>
  <c r="J2260" i="1"/>
  <c r="M2259" i="1"/>
  <c r="J2259" i="1"/>
  <c r="L2259" i="1" s="1"/>
  <c r="N2259" i="1" s="1"/>
  <c r="M2258" i="1"/>
  <c r="J2258" i="1"/>
  <c r="L2258" i="1" s="1"/>
  <c r="N2258" i="1" s="1"/>
  <c r="M2257" i="1"/>
  <c r="J2257" i="1"/>
  <c r="L2257" i="1" s="1"/>
  <c r="N2257" i="1" s="1"/>
  <c r="M2256" i="1"/>
  <c r="L2256" i="1"/>
  <c r="N2256" i="1" s="1"/>
  <c r="J2256" i="1"/>
  <c r="M2255" i="1"/>
  <c r="J2255" i="1"/>
  <c r="L2255" i="1" s="1"/>
  <c r="N2255" i="1" s="1"/>
  <c r="M2254" i="1"/>
  <c r="J2254" i="1"/>
  <c r="L2254" i="1" s="1"/>
  <c r="N2254" i="1" s="1"/>
  <c r="M2253" i="1"/>
  <c r="F1406" i="2" s="1"/>
  <c r="J2253" i="1"/>
  <c r="L2253" i="1" s="1"/>
  <c r="N2253" i="1" s="1"/>
  <c r="G1406" i="2" s="1"/>
  <c r="M2252" i="1"/>
  <c r="L2252" i="1"/>
  <c r="N2252" i="1" s="1"/>
  <c r="J2252" i="1"/>
  <c r="M2251" i="1"/>
  <c r="J2251" i="1"/>
  <c r="L2251" i="1" s="1"/>
  <c r="N2251" i="1" s="1"/>
  <c r="M2250" i="1"/>
  <c r="J2250" i="1"/>
  <c r="L2250" i="1" s="1"/>
  <c r="N2250" i="1" s="1"/>
  <c r="M2249" i="1"/>
  <c r="J2249" i="1"/>
  <c r="L2249" i="1" s="1"/>
  <c r="N2249" i="1" s="1"/>
  <c r="M2248" i="1"/>
  <c r="F251" i="2" s="1"/>
  <c r="L2248" i="1"/>
  <c r="N2248" i="1" s="1"/>
  <c r="G251" i="2" s="1"/>
  <c r="J2248" i="1"/>
  <c r="M2247" i="1"/>
  <c r="F143" i="2" s="1"/>
  <c r="E143" i="2" s="1"/>
  <c r="J2247" i="1"/>
  <c r="L2247" i="1" s="1"/>
  <c r="N2247" i="1" s="1"/>
  <c r="G143" i="2" s="1"/>
  <c r="M2246" i="1"/>
  <c r="J2246" i="1"/>
  <c r="L2246" i="1" s="1"/>
  <c r="N2246" i="1" s="1"/>
  <c r="M2245" i="1"/>
  <c r="J2245" i="1"/>
  <c r="L2245" i="1" s="1"/>
  <c r="N2245" i="1" s="1"/>
  <c r="M2244" i="1"/>
  <c r="F1182" i="2" s="1"/>
  <c r="L2244" i="1"/>
  <c r="N2244" i="1" s="1"/>
  <c r="G1182" i="2" s="1"/>
  <c r="J2244" i="1"/>
  <c r="M2243" i="1"/>
  <c r="F2778" i="2" s="1"/>
  <c r="N2778" i="2" s="1"/>
  <c r="J2243" i="1"/>
  <c r="L2243" i="1" s="1"/>
  <c r="N2243" i="1" s="1"/>
  <c r="G2778" i="2" s="1"/>
  <c r="M2242" i="1"/>
  <c r="F1392" i="2" s="1"/>
  <c r="J2242" i="1"/>
  <c r="L2242" i="1" s="1"/>
  <c r="N2242" i="1" s="1"/>
  <c r="G1392" i="2" s="1"/>
  <c r="M2241" i="1"/>
  <c r="J2241" i="1"/>
  <c r="L2241" i="1" s="1"/>
  <c r="N2241" i="1" s="1"/>
  <c r="M2240" i="1"/>
  <c r="F2777" i="2" s="1"/>
  <c r="N2777" i="2" s="1"/>
  <c r="L2240" i="1"/>
  <c r="N2240" i="1" s="1"/>
  <c r="G2777" i="2" s="1"/>
  <c r="J2240" i="1"/>
  <c r="M2239" i="1"/>
  <c r="J2239" i="1"/>
  <c r="L2239" i="1" s="1"/>
  <c r="N2239" i="1" s="1"/>
  <c r="M2238" i="1"/>
  <c r="F1441" i="2" s="1"/>
  <c r="J2238" i="1"/>
  <c r="L2238" i="1" s="1"/>
  <c r="N2238" i="1" s="1"/>
  <c r="G1441" i="2" s="1"/>
  <c r="M2237" i="1"/>
  <c r="J2237" i="1"/>
  <c r="L2237" i="1" s="1"/>
  <c r="N2237" i="1" s="1"/>
  <c r="M2236" i="1"/>
  <c r="J2236" i="1"/>
  <c r="L2236" i="1" s="1"/>
  <c r="N2236" i="1" s="1"/>
  <c r="M2235" i="1"/>
  <c r="J2235" i="1"/>
  <c r="L2235" i="1" s="1"/>
  <c r="N2235" i="1" s="1"/>
  <c r="M2234" i="1"/>
  <c r="J2234" i="1"/>
  <c r="L2234" i="1" s="1"/>
  <c r="N2234" i="1" s="1"/>
  <c r="M2233" i="1"/>
  <c r="J2233" i="1"/>
  <c r="L2233" i="1" s="1"/>
  <c r="N2233" i="1" s="1"/>
  <c r="M2232" i="1"/>
  <c r="J2232" i="1"/>
  <c r="L2232" i="1" s="1"/>
  <c r="N2232" i="1" s="1"/>
  <c r="M2231" i="1"/>
  <c r="J2231" i="1"/>
  <c r="L2231" i="1" s="1"/>
  <c r="N2231" i="1" s="1"/>
  <c r="M2230" i="1"/>
  <c r="F1154" i="2" s="1"/>
  <c r="J2230" i="1"/>
  <c r="L2230" i="1" s="1"/>
  <c r="N2230" i="1" s="1"/>
  <c r="G1154" i="2" s="1"/>
  <c r="M2229" i="1"/>
  <c r="J2229" i="1"/>
  <c r="L2229" i="1" s="1"/>
  <c r="N2229" i="1" s="1"/>
  <c r="M2228" i="1"/>
  <c r="F80" i="2" s="1"/>
  <c r="J2228" i="1"/>
  <c r="L2228" i="1" s="1"/>
  <c r="N2228" i="1" s="1"/>
  <c r="G80" i="2" s="1"/>
  <c r="M2227" i="1"/>
  <c r="J2227" i="1"/>
  <c r="L2227" i="1" s="1"/>
  <c r="N2227" i="1" s="1"/>
  <c r="M2226" i="1"/>
  <c r="J2226" i="1"/>
  <c r="L2226" i="1" s="1"/>
  <c r="N2226" i="1" s="1"/>
  <c r="M2225" i="1"/>
  <c r="J2225" i="1"/>
  <c r="L2225" i="1" s="1"/>
  <c r="N2225" i="1" s="1"/>
  <c r="M2224" i="1"/>
  <c r="F1167" i="2" s="1"/>
  <c r="J2224" i="1"/>
  <c r="L2224" i="1" s="1"/>
  <c r="N2224" i="1" s="1"/>
  <c r="G1167" i="2" s="1"/>
  <c r="M2223" i="1"/>
  <c r="J2223" i="1"/>
  <c r="L2223" i="1" s="1"/>
  <c r="N2223" i="1" s="1"/>
  <c r="M2222" i="1"/>
  <c r="J2222" i="1"/>
  <c r="L2222" i="1" s="1"/>
  <c r="N2222" i="1" s="1"/>
  <c r="M2221" i="1"/>
  <c r="J2221" i="1"/>
  <c r="L2221" i="1" s="1"/>
  <c r="N2221" i="1" s="1"/>
  <c r="M2220" i="1"/>
  <c r="J2220" i="1"/>
  <c r="L2220" i="1" s="1"/>
  <c r="N2220" i="1" s="1"/>
  <c r="M2219" i="1"/>
  <c r="J2219" i="1"/>
  <c r="L2219" i="1" s="1"/>
  <c r="N2219" i="1" s="1"/>
  <c r="M2218" i="1"/>
  <c r="J2218" i="1"/>
  <c r="L2218" i="1" s="1"/>
  <c r="N2218" i="1" s="1"/>
  <c r="M2217" i="1"/>
  <c r="F2776" i="2" s="1"/>
  <c r="N2776" i="2" s="1"/>
  <c r="J2217" i="1"/>
  <c r="L2217" i="1" s="1"/>
  <c r="N2217" i="1" s="1"/>
  <c r="G2776" i="2" s="1"/>
  <c r="M2216" i="1"/>
  <c r="F1326" i="2" s="1"/>
  <c r="J2216" i="1"/>
  <c r="L2216" i="1" s="1"/>
  <c r="N2216" i="1" s="1"/>
  <c r="G1326" i="2" s="1"/>
  <c r="M2215" i="1"/>
  <c r="F109" i="2" s="1"/>
  <c r="J2215" i="1"/>
  <c r="L2215" i="1" s="1"/>
  <c r="N2215" i="1" s="1"/>
  <c r="G109" i="2" s="1"/>
  <c r="M2214" i="1"/>
  <c r="J2214" i="1"/>
  <c r="L2214" i="1" s="1"/>
  <c r="N2214" i="1" s="1"/>
  <c r="M2213" i="1"/>
  <c r="F2775" i="2" s="1"/>
  <c r="N2775" i="2" s="1"/>
  <c r="J2213" i="1"/>
  <c r="L2213" i="1" s="1"/>
  <c r="N2213" i="1" s="1"/>
  <c r="G2775" i="2" s="1"/>
  <c r="M2212" i="1"/>
  <c r="J2212" i="1"/>
  <c r="L2212" i="1" s="1"/>
  <c r="N2212" i="1" s="1"/>
  <c r="M2211" i="1"/>
  <c r="J2211" i="1"/>
  <c r="L2211" i="1" s="1"/>
  <c r="N2211" i="1" s="1"/>
  <c r="M2210" i="1"/>
  <c r="J2210" i="1"/>
  <c r="L2210" i="1" s="1"/>
  <c r="N2210" i="1" s="1"/>
  <c r="M2209" i="1"/>
  <c r="J2209" i="1"/>
  <c r="L2209" i="1" s="1"/>
  <c r="N2209" i="1" s="1"/>
  <c r="M2208" i="1"/>
  <c r="J2208" i="1"/>
  <c r="L2208" i="1" s="1"/>
  <c r="N2208" i="1" s="1"/>
  <c r="M2207" i="1"/>
  <c r="J2207" i="1"/>
  <c r="L2207" i="1" s="1"/>
  <c r="N2207" i="1" s="1"/>
  <c r="M2206" i="1"/>
  <c r="J2206" i="1"/>
  <c r="L2206" i="1" s="1"/>
  <c r="N2206" i="1" s="1"/>
  <c r="M2205" i="1"/>
  <c r="J2205" i="1"/>
  <c r="L2205" i="1" s="1"/>
  <c r="N2205" i="1" s="1"/>
  <c r="M2204" i="1"/>
  <c r="J2204" i="1"/>
  <c r="L2204" i="1" s="1"/>
  <c r="N2204" i="1" s="1"/>
  <c r="M2203" i="1"/>
  <c r="F2376" i="2" s="1"/>
  <c r="J2203" i="1"/>
  <c r="L2203" i="1" s="1"/>
  <c r="N2203" i="1" s="1"/>
  <c r="G2376" i="2" s="1"/>
  <c r="M2202" i="1"/>
  <c r="J2202" i="1"/>
  <c r="L2202" i="1" s="1"/>
  <c r="N2202" i="1" s="1"/>
  <c r="M2201" i="1"/>
  <c r="J2201" i="1"/>
  <c r="L2201" i="1" s="1"/>
  <c r="N2201" i="1" s="1"/>
  <c r="M2200" i="1"/>
  <c r="J2200" i="1"/>
  <c r="L2200" i="1" s="1"/>
  <c r="N2200" i="1" s="1"/>
  <c r="G215" i="2" s="1"/>
  <c r="M2199" i="1"/>
  <c r="J2199" i="1"/>
  <c r="L2199" i="1" s="1"/>
  <c r="N2199" i="1" s="1"/>
  <c r="M2198" i="1"/>
  <c r="J2198" i="1"/>
  <c r="L2198" i="1" s="1"/>
  <c r="N2198" i="1" s="1"/>
  <c r="M2197" i="1"/>
  <c r="F2774" i="2" s="1"/>
  <c r="N2774" i="2" s="1"/>
  <c r="J2197" i="1"/>
  <c r="L2197" i="1" s="1"/>
  <c r="N2197" i="1" s="1"/>
  <c r="G2774" i="2" s="1"/>
  <c r="M2196" i="1"/>
  <c r="J2196" i="1"/>
  <c r="L2196" i="1" s="1"/>
  <c r="N2196" i="1" s="1"/>
  <c r="M2195" i="1"/>
  <c r="J2195" i="1"/>
  <c r="L2195" i="1" s="1"/>
  <c r="N2195" i="1" s="1"/>
  <c r="M2194" i="1"/>
  <c r="F198" i="2" s="1"/>
  <c r="N198" i="2" s="1"/>
  <c r="J2194" i="1"/>
  <c r="L2194" i="1" s="1"/>
  <c r="N2194" i="1" s="1"/>
  <c r="G198" i="2" s="1"/>
  <c r="M2193" i="1"/>
  <c r="J2193" i="1"/>
  <c r="L2193" i="1" s="1"/>
  <c r="N2193" i="1" s="1"/>
  <c r="M2192" i="1"/>
  <c r="F1513" i="2" s="1"/>
  <c r="J2192" i="1"/>
  <c r="L2192" i="1" s="1"/>
  <c r="N2192" i="1" s="1"/>
  <c r="G1513" i="2" s="1"/>
  <c r="M2191" i="1"/>
  <c r="J2191" i="1"/>
  <c r="L2191" i="1" s="1"/>
  <c r="N2191" i="1" s="1"/>
  <c r="M2190" i="1"/>
  <c r="J2190" i="1"/>
  <c r="L2190" i="1" s="1"/>
  <c r="N2190" i="1" s="1"/>
  <c r="M2189" i="1"/>
  <c r="F1538" i="2" s="1"/>
  <c r="J2189" i="1"/>
  <c r="L2189" i="1" s="1"/>
  <c r="N2189" i="1" s="1"/>
  <c r="G1538" i="2" s="1"/>
  <c r="M2188" i="1"/>
  <c r="J2188" i="1"/>
  <c r="L2188" i="1" s="1"/>
  <c r="N2188" i="1" s="1"/>
  <c r="M2187" i="1"/>
  <c r="J2187" i="1"/>
  <c r="L2187" i="1" s="1"/>
  <c r="N2187" i="1" s="1"/>
  <c r="M2186" i="1"/>
  <c r="J2186" i="1"/>
  <c r="L2186" i="1" s="1"/>
  <c r="N2186" i="1" s="1"/>
  <c r="M2185" i="1"/>
  <c r="J2185" i="1"/>
  <c r="L2185" i="1" s="1"/>
  <c r="N2185" i="1" s="1"/>
  <c r="M2184" i="1"/>
  <c r="J2184" i="1"/>
  <c r="L2184" i="1" s="1"/>
  <c r="N2184" i="1" s="1"/>
  <c r="M2183" i="1"/>
  <c r="J2183" i="1"/>
  <c r="L2183" i="1" s="1"/>
  <c r="N2183" i="1" s="1"/>
  <c r="M2182" i="1"/>
  <c r="J2182" i="1"/>
  <c r="L2182" i="1" s="1"/>
  <c r="N2182" i="1" s="1"/>
  <c r="M2181" i="1"/>
  <c r="J2181" i="1"/>
  <c r="L2181" i="1" s="1"/>
  <c r="N2181" i="1" s="1"/>
  <c r="M2180" i="1"/>
  <c r="J2180" i="1"/>
  <c r="L2180" i="1" s="1"/>
  <c r="N2180" i="1" s="1"/>
  <c r="M2179" i="1"/>
  <c r="J2179" i="1"/>
  <c r="L2179" i="1" s="1"/>
  <c r="N2179" i="1" s="1"/>
  <c r="M2178" i="1"/>
  <c r="J2178" i="1"/>
  <c r="L2178" i="1" s="1"/>
  <c r="N2178" i="1" s="1"/>
  <c r="M2177" i="1"/>
  <c r="J2177" i="1"/>
  <c r="L2177" i="1" s="1"/>
  <c r="N2177" i="1" s="1"/>
  <c r="M2176" i="1"/>
  <c r="J2176" i="1"/>
  <c r="L2176" i="1" s="1"/>
  <c r="N2176" i="1" s="1"/>
  <c r="M2175" i="1"/>
  <c r="J2175" i="1"/>
  <c r="L2175" i="1" s="1"/>
  <c r="N2175" i="1" s="1"/>
  <c r="M2174" i="1"/>
  <c r="J2174" i="1"/>
  <c r="L2174" i="1" s="1"/>
  <c r="N2174" i="1" s="1"/>
  <c r="M2173" i="1"/>
  <c r="J2173" i="1"/>
  <c r="L2173" i="1" s="1"/>
  <c r="N2173" i="1" s="1"/>
  <c r="M2172" i="1"/>
  <c r="F1172" i="2" s="1"/>
  <c r="J2172" i="1"/>
  <c r="L2172" i="1" s="1"/>
  <c r="N2172" i="1" s="1"/>
  <c r="G1172" i="2" s="1"/>
  <c r="M2171" i="1"/>
  <c r="J2171" i="1"/>
  <c r="L2171" i="1" s="1"/>
  <c r="N2171" i="1" s="1"/>
  <c r="M2170" i="1"/>
  <c r="J2170" i="1"/>
  <c r="L2170" i="1" s="1"/>
  <c r="N2170" i="1" s="1"/>
  <c r="M2169" i="1"/>
  <c r="J2169" i="1"/>
  <c r="L2169" i="1" s="1"/>
  <c r="N2169" i="1" s="1"/>
  <c r="M2168" i="1"/>
  <c r="J2168" i="1"/>
  <c r="L2168" i="1" s="1"/>
  <c r="N2168" i="1" s="1"/>
  <c r="M2167" i="1"/>
  <c r="J2167" i="1"/>
  <c r="L2167" i="1" s="1"/>
  <c r="N2167" i="1" s="1"/>
  <c r="M2166" i="1"/>
  <c r="J2166" i="1"/>
  <c r="L2166" i="1" s="1"/>
  <c r="N2166" i="1" s="1"/>
  <c r="M2165" i="1"/>
  <c r="J2165" i="1"/>
  <c r="L2165" i="1" s="1"/>
  <c r="N2165" i="1" s="1"/>
  <c r="M2164" i="1"/>
  <c r="J2164" i="1"/>
  <c r="L2164" i="1" s="1"/>
  <c r="N2164" i="1" s="1"/>
  <c r="M2163" i="1"/>
  <c r="J2163" i="1"/>
  <c r="L2163" i="1" s="1"/>
  <c r="N2163" i="1" s="1"/>
  <c r="M2162" i="1"/>
  <c r="J2162" i="1"/>
  <c r="L2162" i="1" s="1"/>
  <c r="N2162" i="1" s="1"/>
  <c r="M2161" i="1"/>
  <c r="F2773" i="2" s="1"/>
  <c r="N2773" i="2" s="1"/>
  <c r="J2161" i="1"/>
  <c r="L2161" i="1" s="1"/>
  <c r="N2161" i="1" s="1"/>
  <c r="G2773" i="2" s="1"/>
  <c r="M2160" i="1"/>
  <c r="F598" i="2" s="1"/>
  <c r="J2160" i="1"/>
  <c r="L2160" i="1" s="1"/>
  <c r="N2160" i="1" s="1"/>
  <c r="G598" i="2" s="1"/>
  <c r="M2159" i="1"/>
  <c r="J2159" i="1"/>
  <c r="L2159" i="1" s="1"/>
  <c r="N2159" i="1" s="1"/>
  <c r="M2158" i="1"/>
  <c r="J2158" i="1"/>
  <c r="L2158" i="1" s="1"/>
  <c r="N2158" i="1" s="1"/>
  <c r="M2157" i="1"/>
  <c r="J2157" i="1"/>
  <c r="L2157" i="1" s="1"/>
  <c r="N2157" i="1" s="1"/>
  <c r="M2156" i="1"/>
  <c r="J2156" i="1"/>
  <c r="L2156" i="1" s="1"/>
  <c r="N2156" i="1" s="1"/>
  <c r="M2155" i="1"/>
  <c r="J2155" i="1"/>
  <c r="L2155" i="1" s="1"/>
  <c r="N2155" i="1" s="1"/>
  <c r="M2154" i="1"/>
  <c r="J2154" i="1"/>
  <c r="L2154" i="1" s="1"/>
  <c r="N2154" i="1" s="1"/>
  <c r="M2153" i="1"/>
  <c r="J2153" i="1"/>
  <c r="L2153" i="1" s="1"/>
  <c r="N2153" i="1" s="1"/>
  <c r="M2152" i="1"/>
  <c r="J2152" i="1"/>
  <c r="L2152" i="1" s="1"/>
  <c r="N2152" i="1" s="1"/>
  <c r="M2151" i="1"/>
  <c r="J2151" i="1"/>
  <c r="L2151" i="1" s="1"/>
  <c r="N2151" i="1" s="1"/>
  <c r="M2150" i="1"/>
  <c r="J2150" i="1"/>
  <c r="L2150" i="1" s="1"/>
  <c r="N2150" i="1" s="1"/>
  <c r="M2149" i="1"/>
  <c r="J2149" i="1"/>
  <c r="L2149" i="1" s="1"/>
  <c r="N2149" i="1" s="1"/>
  <c r="M2148" i="1"/>
  <c r="J2148" i="1"/>
  <c r="L2148" i="1" s="1"/>
  <c r="N2148" i="1" s="1"/>
  <c r="M2147" i="1"/>
  <c r="F1130" i="2" s="1"/>
  <c r="J2147" i="1"/>
  <c r="L2147" i="1" s="1"/>
  <c r="N2147" i="1" s="1"/>
  <c r="G1130" i="2" s="1"/>
  <c r="M2146" i="1"/>
  <c r="J2146" i="1"/>
  <c r="L2146" i="1" s="1"/>
  <c r="N2146" i="1" s="1"/>
  <c r="M2145" i="1"/>
  <c r="J2145" i="1"/>
  <c r="L2145" i="1" s="1"/>
  <c r="N2145" i="1" s="1"/>
  <c r="M2144" i="1"/>
  <c r="J2144" i="1"/>
  <c r="L2144" i="1" s="1"/>
  <c r="N2144" i="1" s="1"/>
  <c r="M2143" i="1"/>
  <c r="F1214" i="2" s="1"/>
  <c r="J2143" i="1"/>
  <c r="L2143" i="1" s="1"/>
  <c r="N2143" i="1" s="1"/>
  <c r="G1214" i="2" s="1"/>
  <c r="M2142" i="1"/>
  <c r="J2142" i="1"/>
  <c r="L2142" i="1" s="1"/>
  <c r="N2142" i="1" s="1"/>
  <c r="M2141" i="1"/>
  <c r="J2141" i="1"/>
  <c r="L2141" i="1" s="1"/>
  <c r="N2141" i="1" s="1"/>
  <c r="M2140" i="1"/>
  <c r="J2140" i="1"/>
  <c r="L2140" i="1" s="1"/>
  <c r="N2140" i="1" s="1"/>
  <c r="M2139" i="1"/>
  <c r="F280" i="2" s="1"/>
  <c r="J2139" i="1"/>
  <c r="L2139" i="1" s="1"/>
  <c r="N2139" i="1" s="1"/>
  <c r="G280" i="2" s="1"/>
  <c r="M2138" i="1"/>
  <c r="J2138" i="1"/>
  <c r="L2138" i="1" s="1"/>
  <c r="N2138" i="1" s="1"/>
  <c r="M2137" i="1"/>
  <c r="J2137" i="1"/>
  <c r="L2137" i="1" s="1"/>
  <c r="N2137" i="1" s="1"/>
  <c r="M2136" i="1"/>
  <c r="J2136" i="1"/>
  <c r="L2136" i="1" s="1"/>
  <c r="N2136" i="1" s="1"/>
  <c r="M2135" i="1"/>
  <c r="J2135" i="1"/>
  <c r="L2135" i="1" s="1"/>
  <c r="N2135" i="1" s="1"/>
  <c r="M2134" i="1"/>
  <c r="F1288" i="2" s="1"/>
  <c r="J2134" i="1"/>
  <c r="L2134" i="1" s="1"/>
  <c r="N2134" i="1" s="1"/>
  <c r="G1288" i="2" s="1"/>
  <c r="M2133" i="1"/>
  <c r="F326" i="2" s="1"/>
  <c r="J2133" i="1"/>
  <c r="L2133" i="1" s="1"/>
  <c r="N2133" i="1" s="1"/>
  <c r="G326" i="2" s="1"/>
  <c r="M2132" i="1"/>
  <c r="J2132" i="1"/>
  <c r="L2132" i="1" s="1"/>
  <c r="N2132" i="1" s="1"/>
  <c r="M2131" i="1"/>
  <c r="J2131" i="1"/>
  <c r="L2131" i="1" s="1"/>
  <c r="N2131" i="1" s="1"/>
  <c r="M2130" i="1"/>
  <c r="J2130" i="1"/>
  <c r="L2130" i="1" s="1"/>
  <c r="N2130" i="1" s="1"/>
  <c r="M2129" i="1"/>
  <c r="J2129" i="1"/>
  <c r="L2129" i="1" s="1"/>
  <c r="N2129" i="1" s="1"/>
  <c r="M2128" i="1"/>
  <c r="J2128" i="1"/>
  <c r="L2128" i="1" s="1"/>
  <c r="N2128" i="1" s="1"/>
  <c r="M2127" i="1"/>
  <c r="J2127" i="1"/>
  <c r="L2127" i="1" s="1"/>
  <c r="N2127" i="1" s="1"/>
  <c r="M2126" i="1"/>
  <c r="J2126" i="1"/>
  <c r="L2126" i="1" s="1"/>
  <c r="N2126" i="1" s="1"/>
  <c r="M2125" i="1"/>
  <c r="F313" i="2" s="1"/>
  <c r="J2125" i="1"/>
  <c r="L2125" i="1" s="1"/>
  <c r="N2125" i="1" s="1"/>
  <c r="G313" i="2" s="1"/>
  <c r="M2124" i="1"/>
  <c r="J2124" i="1"/>
  <c r="L2124" i="1" s="1"/>
  <c r="N2124" i="1" s="1"/>
  <c r="M2123" i="1"/>
  <c r="F975" i="2" s="1"/>
  <c r="J2123" i="1"/>
  <c r="L2123" i="1" s="1"/>
  <c r="N2123" i="1" s="1"/>
  <c r="G975" i="2" s="1"/>
  <c r="M2122" i="1"/>
  <c r="J2122" i="1"/>
  <c r="L2122" i="1" s="1"/>
  <c r="N2122" i="1" s="1"/>
  <c r="M2121" i="1"/>
  <c r="J2121" i="1"/>
  <c r="L2121" i="1" s="1"/>
  <c r="N2121" i="1" s="1"/>
  <c r="M2120" i="1"/>
  <c r="F531" i="2" s="1"/>
  <c r="J2120" i="1"/>
  <c r="L2120" i="1" s="1"/>
  <c r="N2120" i="1" s="1"/>
  <c r="G531" i="2" s="1"/>
  <c r="M2119" i="1"/>
  <c r="J2119" i="1"/>
  <c r="L2119" i="1" s="1"/>
  <c r="N2119" i="1" s="1"/>
  <c r="M2118" i="1"/>
  <c r="J2118" i="1"/>
  <c r="L2118" i="1" s="1"/>
  <c r="N2118" i="1" s="1"/>
  <c r="M2117" i="1"/>
  <c r="J2117" i="1"/>
  <c r="L2117" i="1" s="1"/>
  <c r="N2117" i="1" s="1"/>
  <c r="M2116" i="1"/>
  <c r="J2116" i="1"/>
  <c r="L2116" i="1" s="1"/>
  <c r="N2116" i="1" s="1"/>
  <c r="M2115" i="1"/>
  <c r="F529" i="2" s="1"/>
  <c r="J2115" i="1"/>
  <c r="L2115" i="1" s="1"/>
  <c r="N2115" i="1" s="1"/>
  <c r="G529" i="2" s="1"/>
  <c r="M2114" i="1"/>
  <c r="J2114" i="1"/>
  <c r="L2114" i="1" s="1"/>
  <c r="N2114" i="1" s="1"/>
  <c r="M2113" i="1"/>
  <c r="F2772" i="2" s="1"/>
  <c r="N2772" i="2" s="1"/>
  <c r="J2113" i="1"/>
  <c r="L2113" i="1" s="1"/>
  <c r="N2113" i="1" s="1"/>
  <c r="G2772" i="2" s="1"/>
  <c r="M2112" i="1"/>
  <c r="J2112" i="1"/>
  <c r="L2112" i="1" s="1"/>
  <c r="N2112" i="1" s="1"/>
  <c r="M2111" i="1"/>
  <c r="J2111" i="1"/>
  <c r="L2111" i="1" s="1"/>
  <c r="N2111" i="1" s="1"/>
  <c r="M2110" i="1"/>
  <c r="J2110" i="1"/>
  <c r="L2110" i="1" s="1"/>
  <c r="N2110" i="1" s="1"/>
  <c r="M2109" i="1"/>
  <c r="J2109" i="1"/>
  <c r="L2109" i="1" s="1"/>
  <c r="N2109" i="1" s="1"/>
  <c r="M2108" i="1"/>
  <c r="J2108" i="1"/>
  <c r="L2108" i="1" s="1"/>
  <c r="N2108" i="1" s="1"/>
  <c r="M2107" i="1"/>
  <c r="J2107" i="1"/>
  <c r="L2107" i="1" s="1"/>
  <c r="N2107" i="1" s="1"/>
  <c r="M2106" i="1"/>
  <c r="J2106" i="1"/>
  <c r="L2106" i="1" s="1"/>
  <c r="N2106" i="1" s="1"/>
  <c r="M2105" i="1"/>
  <c r="J2105" i="1"/>
  <c r="L2105" i="1" s="1"/>
  <c r="N2105" i="1" s="1"/>
  <c r="M2104" i="1"/>
  <c r="J2104" i="1"/>
  <c r="L2104" i="1" s="1"/>
  <c r="N2104" i="1" s="1"/>
  <c r="M2103" i="1"/>
  <c r="J2103" i="1"/>
  <c r="L2103" i="1" s="1"/>
  <c r="N2103" i="1" s="1"/>
  <c r="M2102" i="1"/>
  <c r="F1400" i="2" s="1"/>
  <c r="J2102" i="1"/>
  <c r="L2102" i="1" s="1"/>
  <c r="N2102" i="1" s="1"/>
  <c r="G1400" i="2" s="1"/>
  <c r="M2101" i="1"/>
  <c r="F2771" i="2" s="1"/>
  <c r="N2771" i="2" s="1"/>
  <c r="J2101" i="1"/>
  <c r="L2101" i="1" s="1"/>
  <c r="N2101" i="1" s="1"/>
  <c r="G2771" i="2" s="1"/>
  <c r="M2100" i="1"/>
  <c r="J2100" i="1"/>
  <c r="L2100" i="1" s="1"/>
  <c r="N2100" i="1" s="1"/>
  <c r="M2099" i="1"/>
  <c r="J2099" i="1"/>
  <c r="L2099" i="1" s="1"/>
  <c r="N2099" i="1" s="1"/>
  <c r="M2098" i="1"/>
  <c r="J2098" i="1"/>
  <c r="L2098" i="1" s="1"/>
  <c r="N2098" i="1" s="1"/>
  <c r="M2097" i="1"/>
  <c r="F2770" i="2" s="1"/>
  <c r="N2770" i="2" s="1"/>
  <c r="J2097" i="1"/>
  <c r="L2097" i="1" s="1"/>
  <c r="N2097" i="1" s="1"/>
  <c r="G2770" i="2" s="1"/>
  <c r="M2096" i="1"/>
  <c r="J2096" i="1"/>
  <c r="L2096" i="1" s="1"/>
  <c r="N2096" i="1" s="1"/>
  <c r="M2095" i="1"/>
  <c r="J2095" i="1"/>
  <c r="L2095" i="1" s="1"/>
  <c r="N2095" i="1" s="1"/>
  <c r="M2094" i="1"/>
  <c r="F1415" i="2" s="1"/>
  <c r="J2094" i="1"/>
  <c r="L2094" i="1" s="1"/>
  <c r="N2094" i="1" s="1"/>
  <c r="G1415" i="2" s="1"/>
  <c r="M2093" i="1"/>
  <c r="J2093" i="1"/>
  <c r="L2093" i="1" s="1"/>
  <c r="N2093" i="1" s="1"/>
  <c r="M2092" i="1"/>
  <c r="F2769" i="2" s="1"/>
  <c r="N2769" i="2" s="1"/>
  <c r="J2092" i="1"/>
  <c r="L2092" i="1" s="1"/>
  <c r="N2092" i="1" s="1"/>
  <c r="G2769" i="2" s="1"/>
  <c r="M2091" i="1"/>
  <c r="J2091" i="1"/>
  <c r="L2091" i="1" s="1"/>
  <c r="N2091" i="1" s="1"/>
  <c r="M2090" i="1"/>
  <c r="F2768" i="2" s="1"/>
  <c r="N2768" i="2" s="1"/>
  <c r="J2090" i="1"/>
  <c r="L2090" i="1" s="1"/>
  <c r="N2090" i="1" s="1"/>
  <c r="G2768" i="2" s="1"/>
  <c r="M2089" i="1"/>
  <c r="J2089" i="1"/>
  <c r="L2089" i="1" s="1"/>
  <c r="N2089" i="1" s="1"/>
  <c r="M2088" i="1"/>
  <c r="J2088" i="1"/>
  <c r="L2088" i="1" s="1"/>
  <c r="N2088" i="1" s="1"/>
  <c r="M2087" i="1"/>
  <c r="J2087" i="1"/>
  <c r="L2087" i="1" s="1"/>
  <c r="N2087" i="1" s="1"/>
  <c r="M2086" i="1"/>
  <c r="J2086" i="1"/>
  <c r="L2086" i="1" s="1"/>
  <c r="N2086" i="1" s="1"/>
  <c r="M2085" i="1"/>
  <c r="F1223" i="2" s="1"/>
  <c r="J2085" i="1"/>
  <c r="L2085" i="1" s="1"/>
  <c r="N2085" i="1" s="1"/>
  <c r="G1223" i="2" s="1"/>
  <c r="M2084" i="1"/>
  <c r="J2084" i="1"/>
  <c r="L2084" i="1" s="1"/>
  <c r="N2084" i="1" s="1"/>
  <c r="M2083" i="1"/>
  <c r="J2083" i="1"/>
  <c r="L2083" i="1" s="1"/>
  <c r="N2083" i="1" s="1"/>
  <c r="M2082" i="1"/>
  <c r="J2082" i="1"/>
  <c r="L2082" i="1" s="1"/>
  <c r="N2082" i="1" s="1"/>
  <c r="M2081" i="1"/>
  <c r="J2081" i="1"/>
  <c r="L2081" i="1" s="1"/>
  <c r="N2081" i="1" s="1"/>
  <c r="M2080" i="1"/>
  <c r="J2080" i="1"/>
  <c r="L2080" i="1" s="1"/>
  <c r="N2080" i="1" s="1"/>
  <c r="M2079" i="1"/>
  <c r="J2079" i="1"/>
  <c r="L2079" i="1" s="1"/>
  <c r="N2079" i="1" s="1"/>
  <c r="M2078" i="1"/>
  <c r="F1315" i="2" s="1"/>
  <c r="J2078" i="1"/>
  <c r="L2078" i="1" s="1"/>
  <c r="N2078" i="1" s="1"/>
  <c r="G1315" i="2" s="1"/>
  <c r="M2077" i="1"/>
  <c r="J2077" i="1"/>
  <c r="L2077" i="1" s="1"/>
  <c r="N2077" i="1" s="1"/>
  <c r="M2076" i="1"/>
  <c r="F1416" i="2" s="1"/>
  <c r="J2076" i="1"/>
  <c r="L2076" i="1" s="1"/>
  <c r="N2076" i="1" s="1"/>
  <c r="G1416" i="2" s="1"/>
  <c r="M2075" i="1"/>
  <c r="J2075" i="1"/>
  <c r="L2075" i="1" s="1"/>
  <c r="N2075" i="1" s="1"/>
  <c r="M2074" i="1"/>
  <c r="J2074" i="1"/>
  <c r="L2074" i="1" s="1"/>
  <c r="N2074" i="1" s="1"/>
  <c r="M2073" i="1"/>
  <c r="J2073" i="1"/>
  <c r="L2073" i="1" s="1"/>
  <c r="N2073" i="1" s="1"/>
  <c r="M2072" i="1"/>
  <c r="J2072" i="1"/>
  <c r="L2072" i="1" s="1"/>
  <c r="N2072" i="1" s="1"/>
  <c r="M2071" i="1"/>
  <c r="F700" i="2" s="1"/>
  <c r="J2071" i="1"/>
  <c r="L2071" i="1" s="1"/>
  <c r="N2071" i="1" s="1"/>
  <c r="G700" i="2" s="1"/>
  <c r="M2070" i="1"/>
  <c r="J2070" i="1"/>
  <c r="L2070" i="1" s="1"/>
  <c r="N2070" i="1" s="1"/>
  <c r="M2069" i="1"/>
  <c r="J2069" i="1"/>
  <c r="L2069" i="1" s="1"/>
  <c r="N2069" i="1" s="1"/>
  <c r="M2068" i="1"/>
  <c r="J2068" i="1"/>
  <c r="L2068" i="1" s="1"/>
  <c r="N2068" i="1" s="1"/>
  <c r="M2067" i="1"/>
  <c r="J2067" i="1"/>
  <c r="L2067" i="1" s="1"/>
  <c r="N2067" i="1" s="1"/>
  <c r="M2066" i="1"/>
  <c r="J2066" i="1"/>
  <c r="L2066" i="1" s="1"/>
  <c r="N2066" i="1" s="1"/>
  <c r="M2065" i="1"/>
  <c r="J2065" i="1"/>
  <c r="L2065" i="1" s="1"/>
  <c r="N2065" i="1" s="1"/>
  <c r="M2064" i="1"/>
  <c r="J2064" i="1"/>
  <c r="L2064" i="1" s="1"/>
  <c r="N2064" i="1" s="1"/>
  <c r="M2063" i="1"/>
  <c r="J2063" i="1"/>
  <c r="L2063" i="1" s="1"/>
  <c r="N2063" i="1" s="1"/>
  <c r="M2062" i="1"/>
  <c r="J2062" i="1"/>
  <c r="L2062" i="1" s="1"/>
  <c r="N2062" i="1" s="1"/>
  <c r="M2061" i="1"/>
  <c r="J2061" i="1"/>
  <c r="L2061" i="1" s="1"/>
  <c r="N2061" i="1" s="1"/>
  <c r="M2060" i="1"/>
  <c r="J2060" i="1"/>
  <c r="L2060" i="1" s="1"/>
  <c r="N2060" i="1" s="1"/>
  <c r="M2059" i="1"/>
  <c r="J2059" i="1"/>
  <c r="L2059" i="1" s="1"/>
  <c r="N2059" i="1" s="1"/>
  <c r="M2058" i="1"/>
  <c r="J2058" i="1"/>
  <c r="L2058" i="1" s="1"/>
  <c r="N2058" i="1" s="1"/>
  <c r="M2057" i="1"/>
  <c r="F1293" i="2" s="1"/>
  <c r="J2057" i="1"/>
  <c r="L2057" i="1" s="1"/>
  <c r="N2057" i="1" s="1"/>
  <c r="G1293" i="2" s="1"/>
  <c r="M2056" i="1"/>
  <c r="F2767" i="2" s="1"/>
  <c r="N2767" i="2" s="1"/>
  <c r="J2056" i="1"/>
  <c r="L2056" i="1" s="1"/>
  <c r="N2056" i="1" s="1"/>
  <c r="G2767" i="2" s="1"/>
  <c r="M2055" i="1"/>
  <c r="J2055" i="1"/>
  <c r="L2055" i="1" s="1"/>
  <c r="N2055" i="1" s="1"/>
  <c r="M2054" i="1"/>
  <c r="J2054" i="1"/>
  <c r="L2054" i="1" s="1"/>
  <c r="N2054" i="1" s="1"/>
  <c r="M2053" i="1"/>
  <c r="J2053" i="1"/>
  <c r="L2053" i="1" s="1"/>
  <c r="N2053" i="1" s="1"/>
  <c r="M2052" i="1"/>
  <c r="J2052" i="1"/>
  <c r="L2052" i="1" s="1"/>
  <c r="N2052" i="1" s="1"/>
  <c r="M2051" i="1"/>
  <c r="F446" i="2" s="1"/>
  <c r="J2051" i="1"/>
  <c r="L2051" i="1" s="1"/>
  <c r="N2051" i="1" s="1"/>
  <c r="G446" i="2" s="1"/>
  <c r="M2050" i="1"/>
  <c r="J2050" i="1"/>
  <c r="L2050" i="1" s="1"/>
  <c r="N2050" i="1" s="1"/>
  <c r="M2049" i="1"/>
  <c r="F988" i="2" s="1"/>
  <c r="J2049" i="1"/>
  <c r="L2049" i="1" s="1"/>
  <c r="N2049" i="1" s="1"/>
  <c r="G988" i="2" s="1"/>
  <c r="M2048" i="1"/>
  <c r="J2048" i="1"/>
  <c r="L2048" i="1" s="1"/>
  <c r="N2048" i="1" s="1"/>
  <c r="M2047" i="1"/>
  <c r="J2047" i="1"/>
  <c r="L2047" i="1" s="1"/>
  <c r="N2047" i="1" s="1"/>
  <c r="M2046" i="1"/>
  <c r="J2046" i="1"/>
  <c r="L2046" i="1" s="1"/>
  <c r="N2046" i="1" s="1"/>
  <c r="M2045" i="1"/>
  <c r="J2045" i="1"/>
  <c r="L2045" i="1" s="1"/>
  <c r="N2045" i="1" s="1"/>
  <c r="M2044" i="1"/>
  <c r="J2044" i="1"/>
  <c r="L2044" i="1" s="1"/>
  <c r="N2044" i="1" s="1"/>
  <c r="M2043" i="1"/>
  <c r="J2043" i="1"/>
  <c r="L2043" i="1" s="1"/>
  <c r="N2043" i="1" s="1"/>
  <c r="M2042" i="1"/>
  <c r="F1598" i="2" s="1"/>
  <c r="J2042" i="1"/>
  <c r="L2042" i="1" s="1"/>
  <c r="N2042" i="1" s="1"/>
  <c r="G1598" i="2" s="1"/>
  <c r="M2041" i="1"/>
  <c r="F787" i="2" s="1"/>
  <c r="J2041" i="1"/>
  <c r="L2041" i="1" s="1"/>
  <c r="N2041" i="1" s="1"/>
  <c r="G787" i="2" s="1"/>
  <c r="M2040" i="1"/>
  <c r="F1233" i="2" s="1"/>
  <c r="J2040" i="1"/>
  <c r="L2040" i="1" s="1"/>
  <c r="N2040" i="1" s="1"/>
  <c r="G1233" i="2" s="1"/>
  <c r="M2039" i="1"/>
  <c r="J2039" i="1"/>
  <c r="L2039" i="1" s="1"/>
  <c r="N2039" i="1" s="1"/>
  <c r="M2038" i="1"/>
  <c r="F506" i="2" s="1"/>
  <c r="J2038" i="1"/>
  <c r="L2038" i="1" s="1"/>
  <c r="N2038" i="1" s="1"/>
  <c r="G506" i="2" s="1"/>
  <c r="M2037" i="1"/>
  <c r="J2037" i="1"/>
  <c r="L2037" i="1" s="1"/>
  <c r="N2037" i="1" s="1"/>
  <c r="M2036" i="1"/>
  <c r="J2036" i="1"/>
  <c r="L2036" i="1" s="1"/>
  <c r="N2036" i="1" s="1"/>
  <c r="M2035" i="1"/>
  <c r="J2035" i="1"/>
  <c r="L2035" i="1" s="1"/>
  <c r="N2035" i="1" s="1"/>
  <c r="M2034" i="1"/>
  <c r="J2034" i="1"/>
  <c r="L2034" i="1" s="1"/>
  <c r="N2034" i="1" s="1"/>
  <c r="M2033" i="1"/>
  <c r="J2033" i="1"/>
  <c r="L2033" i="1" s="1"/>
  <c r="N2033" i="1" s="1"/>
  <c r="M2032" i="1"/>
  <c r="F1280" i="2" s="1"/>
  <c r="J2032" i="1"/>
  <c r="L2032" i="1" s="1"/>
  <c r="N2032" i="1" s="1"/>
  <c r="G1280" i="2" s="1"/>
  <c r="M2031" i="1"/>
  <c r="J2031" i="1"/>
  <c r="L2031" i="1" s="1"/>
  <c r="N2031" i="1" s="1"/>
  <c r="M2030" i="1"/>
  <c r="J2030" i="1"/>
  <c r="L2030" i="1" s="1"/>
  <c r="N2030" i="1" s="1"/>
  <c r="M2029" i="1"/>
  <c r="J2029" i="1"/>
  <c r="L2029" i="1" s="1"/>
  <c r="N2029" i="1" s="1"/>
  <c r="M2028" i="1"/>
  <c r="J2028" i="1"/>
  <c r="L2028" i="1" s="1"/>
  <c r="N2028" i="1" s="1"/>
  <c r="M2027" i="1"/>
  <c r="F2766" i="2" s="1"/>
  <c r="N2766" i="2" s="1"/>
  <c r="J2027" i="1"/>
  <c r="L2027" i="1" s="1"/>
  <c r="N2027" i="1" s="1"/>
  <c r="G2766" i="2" s="1"/>
  <c r="M2026" i="1"/>
  <c r="F2765" i="2" s="1"/>
  <c r="N2765" i="2" s="1"/>
  <c r="J2026" i="1"/>
  <c r="L2026" i="1" s="1"/>
  <c r="N2026" i="1" s="1"/>
  <c r="G2765" i="2" s="1"/>
  <c r="M2025" i="1"/>
  <c r="F328" i="2" s="1"/>
  <c r="J2025" i="1"/>
  <c r="L2025" i="1" s="1"/>
  <c r="N2025" i="1" s="1"/>
  <c r="M2024" i="1"/>
  <c r="J2024" i="1"/>
  <c r="L2024" i="1" s="1"/>
  <c r="N2024" i="1" s="1"/>
  <c r="M2023" i="1"/>
  <c r="J2023" i="1"/>
  <c r="L2023" i="1" s="1"/>
  <c r="N2023" i="1" s="1"/>
  <c r="M2022" i="1"/>
  <c r="J2022" i="1"/>
  <c r="L2022" i="1" s="1"/>
  <c r="N2022" i="1" s="1"/>
  <c r="M2021" i="1"/>
  <c r="F2764" i="2" s="1"/>
  <c r="N2764" i="2" s="1"/>
  <c r="J2021" i="1"/>
  <c r="L2021" i="1" s="1"/>
  <c r="N2021" i="1" s="1"/>
  <c r="G2764" i="2" s="1"/>
  <c r="M2020" i="1"/>
  <c r="F399" i="2" s="1"/>
  <c r="N399" i="2" s="1"/>
  <c r="J2020" i="1"/>
  <c r="L2020" i="1" s="1"/>
  <c r="N2020" i="1" s="1"/>
  <c r="G399" i="2" s="1"/>
  <c r="M2019" i="1"/>
  <c r="J2019" i="1"/>
  <c r="L2019" i="1" s="1"/>
  <c r="N2019" i="1" s="1"/>
  <c r="M2018" i="1"/>
  <c r="J2018" i="1"/>
  <c r="L2018" i="1" s="1"/>
  <c r="N2018" i="1" s="1"/>
  <c r="M2017" i="1"/>
  <c r="J2017" i="1"/>
  <c r="L2017" i="1" s="1"/>
  <c r="N2017" i="1" s="1"/>
  <c r="M2016" i="1"/>
  <c r="J2016" i="1"/>
  <c r="L2016" i="1" s="1"/>
  <c r="N2016" i="1" s="1"/>
  <c r="M2015" i="1"/>
  <c r="J2015" i="1"/>
  <c r="L2015" i="1" s="1"/>
  <c r="N2015" i="1" s="1"/>
  <c r="M2014" i="1"/>
  <c r="J2014" i="1"/>
  <c r="L2014" i="1" s="1"/>
  <c r="N2014" i="1" s="1"/>
  <c r="M2013" i="1"/>
  <c r="J2013" i="1"/>
  <c r="L2013" i="1" s="1"/>
  <c r="N2013" i="1" s="1"/>
  <c r="M2012" i="1"/>
  <c r="F2763" i="2" s="1"/>
  <c r="N2763" i="2" s="1"/>
  <c r="J2012" i="1"/>
  <c r="L2012" i="1" s="1"/>
  <c r="N2012" i="1" s="1"/>
  <c r="G2763" i="2" s="1"/>
  <c r="M2011" i="1"/>
  <c r="J2011" i="1"/>
  <c r="L2011" i="1" s="1"/>
  <c r="N2011" i="1" s="1"/>
  <c r="M2010" i="1"/>
  <c r="J2010" i="1"/>
  <c r="L2010" i="1" s="1"/>
  <c r="N2010" i="1" s="1"/>
  <c r="M2009" i="1"/>
  <c r="J2009" i="1"/>
  <c r="L2009" i="1" s="1"/>
  <c r="N2009" i="1" s="1"/>
  <c r="M2008" i="1"/>
  <c r="J2008" i="1"/>
  <c r="L2008" i="1" s="1"/>
  <c r="N2008" i="1" s="1"/>
  <c r="M2007" i="1"/>
  <c r="J2007" i="1"/>
  <c r="L2007" i="1" s="1"/>
  <c r="N2007" i="1" s="1"/>
  <c r="M2006" i="1"/>
  <c r="J2006" i="1"/>
  <c r="L2006" i="1" s="1"/>
  <c r="N2006" i="1" s="1"/>
  <c r="M2005" i="1"/>
  <c r="J2005" i="1"/>
  <c r="L2005" i="1" s="1"/>
  <c r="N2005" i="1" s="1"/>
  <c r="M2004" i="1"/>
  <c r="J2004" i="1"/>
  <c r="L2004" i="1" s="1"/>
  <c r="N2004" i="1" s="1"/>
  <c r="M2003" i="1"/>
  <c r="F1389" i="2" s="1"/>
  <c r="J2003" i="1"/>
  <c r="L2003" i="1" s="1"/>
  <c r="N2003" i="1" s="1"/>
  <c r="G1389" i="2" s="1"/>
  <c r="M2002" i="1"/>
  <c r="F2375" i="2" s="1"/>
  <c r="J2002" i="1"/>
  <c r="L2002" i="1" s="1"/>
  <c r="N2002" i="1" s="1"/>
  <c r="G2375" i="2" s="1"/>
  <c r="M2001" i="1"/>
  <c r="J2001" i="1"/>
  <c r="L2001" i="1" s="1"/>
  <c r="N2001" i="1" s="1"/>
  <c r="M2000" i="1"/>
  <c r="F540" i="2" s="1"/>
  <c r="J2000" i="1"/>
  <c r="L2000" i="1" s="1"/>
  <c r="N2000" i="1" s="1"/>
  <c r="G540" i="2" s="1"/>
  <c r="M1999" i="1"/>
  <c r="J1999" i="1"/>
  <c r="L1999" i="1" s="1"/>
  <c r="N1999" i="1" s="1"/>
  <c r="M1998" i="1"/>
  <c r="J1998" i="1"/>
  <c r="L1998" i="1" s="1"/>
  <c r="N1998" i="1" s="1"/>
  <c r="M1997" i="1"/>
  <c r="J1997" i="1"/>
  <c r="L1997" i="1" s="1"/>
  <c r="N1997" i="1" s="1"/>
  <c r="M1996" i="1"/>
  <c r="J1996" i="1"/>
  <c r="L1996" i="1" s="1"/>
  <c r="N1996" i="1" s="1"/>
  <c r="M1995" i="1"/>
  <c r="F1468" i="2" s="1"/>
  <c r="J1995" i="1"/>
  <c r="L1995" i="1" s="1"/>
  <c r="N1995" i="1" s="1"/>
  <c r="G1468" i="2" s="1"/>
  <c r="M1994" i="1"/>
  <c r="J1994" i="1"/>
  <c r="L1994" i="1" s="1"/>
  <c r="N1994" i="1" s="1"/>
  <c r="M1993" i="1"/>
  <c r="J1993" i="1"/>
  <c r="L1993" i="1" s="1"/>
  <c r="N1993" i="1" s="1"/>
  <c r="M1992" i="1"/>
  <c r="F444" i="2" s="1"/>
  <c r="E444" i="2" s="1"/>
  <c r="J1992" i="1"/>
  <c r="L1992" i="1" s="1"/>
  <c r="N1992" i="1" s="1"/>
  <c r="G444" i="2" s="1"/>
  <c r="M1991" i="1"/>
  <c r="J1991" i="1"/>
  <c r="L1991" i="1" s="1"/>
  <c r="N1991" i="1" s="1"/>
  <c r="M1990" i="1"/>
  <c r="F2762" i="2" s="1"/>
  <c r="N2762" i="2" s="1"/>
  <c r="J1990" i="1"/>
  <c r="L1990" i="1" s="1"/>
  <c r="N1990" i="1" s="1"/>
  <c r="G2762" i="2" s="1"/>
  <c r="M1989" i="1"/>
  <c r="F225" i="2" s="1"/>
  <c r="J1989" i="1"/>
  <c r="L1989" i="1" s="1"/>
  <c r="N1989" i="1" s="1"/>
  <c r="G225" i="2" s="1"/>
  <c r="M1988" i="1"/>
  <c r="F6" i="2" s="1"/>
  <c r="J1988" i="1"/>
  <c r="L1988" i="1" s="1"/>
  <c r="N1988" i="1" s="1"/>
  <c r="G6" i="2" s="1"/>
  <c r="M1987" i="1"/>
  <c r="J1987" i="1"/>
  <c r="L1987" i="1" s="1"/>
  <c r="N1987" i="1" s="1"/>
  <c r="M1986" i="1"/>
  <c r="F1227" i="2" s="1"/>
  <c r="J1986" i="1"/>
  <c r="L1986" i="1" s="1"/>
  <c r="N1986" i="1" s="1"/>
  <c r="G1227" i="2" s="1"/>
  <c r="M1985" i="1"/>
  <c r="J1985" i="1"/>
  <c r="L1985" i="1" s="1"/>
  <c r="N1985" i="1" s="1"/>
  <c r="M1984" i="1"/>
  <c r="J1984" i="1"/>
  <c r="L1984" i="1" s="1"/>
  <c r="N1984" i="1" s="1"/>
  <c r="M1983" i="1"/>
  <c r="J1983" i="1"/>
  <c r="L1983" i="1" s="1"/>
  <c r="N1983" i="1" s="1"/>
  <c r="M1982" i="1"/>
  <c r="J1982" i="1"/>
  <c r="L1982" i="1" s="1"/>
  <c r="N1982" i="1" s="1"/>
  <c r="M1981" i="1"/>
  <c r="J1981" i="1"/>
  <c r="L1981" i="1" s="1"/>
  <c r="N1981" i="1" s="1"/>
  <c r="M1980" i="1"/>
  <c r="J1980" i="1"/>
  <c r="L1980" i="1" s="1"/>
  <c r="N1980" i="1" s="1"/>
  <c r="M1979" i="1"/>
  <c r="J1979" i="1"/>
  <c r="L1979" i="1" s="1"/>
  <c r="N1979" i="1" s="1"/>
  <c r="M1978" i="1"/>
  <c r="J1978" i="1"/>
  <c r="L1978" i="1" s="1"/>
  <c r="N1978" i="1" s="1"/>
  <c r="M1977" i="1"/>
  <c r="J1977" i="1"/>
  <c r="L1977" i="1" s="1"/>
  <c r="N1977" i="1" s="1"/>
  <c r="M1976" i="1"/>
  <c r="J1976" i="1"/>
  <c r="L1976" i="1" s="1"/>
  <c r="N1976" i="1" s="1"/>
  <c r="M1975" i="1"/>
  <c r="J1975" i="1"/>
  <c r="L1975" i="1" s="1"/>
  <c r="N1975" i="1" s="1"/>
  <c r="M1974" i="1"/>
  <c r="F2374" i="2" s="1"/>
  <c r="J1974" i="1"/>
  <c r="L1974" i="1" s="1"/>
  <c r="N1974" i="1" s="1"/>
  <c r="G2374" i="2" s="1"/>
  <c r="M1973" i="1"/>
  <c r="J1973" i="1"/>
  <c r="L1973" i="1" s="1"/>
  <c r="N1973" i="1" s="1"/>
  <c r="M1972" i="1"/>
  <c r="F2373" i="2" s="1"/>
  <c r="J1972" i="1"/>
  <c r="L1972" i="1" s="1"/>
  <c r="N1972" i="1" s="1"/>
  <c r="G2373" i="2" s="1"/>
  <c r="M1971" i="1"/>
  <c r="J1971" i="1"/>
  <c r="L1971" i="1" s="1"/>
  <c r="N1971" i="1" s="1"/>
  <c r="M1970" i="1"/>
  <c r="J1970" i="1"/>
  <c r="L1970" i="1" s="1"/>
  <c r="N1970" i="1" s="1"/>
  <c r="M1969" i="1"/>
  <c r="J1969" i="1"/>
  <c r="L1969" i="1" s="1"/>
  <c r="N1969" i="1" s="1"/>
  <c r="M1968" i="1"/>
  <c r="J1968" i="1"/>
  <c r="L1968" i="1" s="1"/>
  <c r="N1968" i="1" s="1"/>
  <c r="M1967" i="1"/>
  <c r="J1967" i="1"/>
  <c r="L1967" i="1" s="1"/>
  <c r="N1967" i="1" s="1"/>
  <c r="M1966" i="1"/>
  <c r="F235" i="2" s="1"/>
  <c r="J1966" i="1"/>
  <c r="L1966" i="1" s="1"/>
  <c r="N1966" i="1" s="1"/>
  <c r="G235" i="2" s="1"/>
  <c r="M1965" i="1"/>
  <c r="J1965" i="1"/>
  <c r="L1965" i="1" s="1"/>
  <c r="N1965" i="1" s="1"/>
  <c r="M1964" i="1"/>
  <c r="J1964" i="1"/>
  <c r="L1964" i="1" s="1"/>
  <c r="N1964" i="1" s="1"/>
  <c r="M1963" i="1"/>
  <c r="J1963" i="1"/>
  <c r="L1963" i="1" s="1"/>
  <c r="N1963" i="1" s="1"/>
  <c r="M1962" i="1"/>
  <c r="F2761" i="2" s="1"/>
  <c r="N2761" i="2" s="1"/>
  <c r="L1962" i="1"/>
  <c r="N1962" i="1" s="1"/>
  <c r="G2761" i="2" s="1"/>
  <c r="J1962" i="1"/>
  <c r="M1961" i="1"/>
  <c r="L1961" i="1"/>
  <c r="N1961" i="1" s="1"/>
  <c r="J1961" i="1"/>
  <c r="M1960" i="1"/>
  <c r="J1960" i="1"/>
  <c r="L1960" i="1" s="1"/>
  <c r="N1960" i="1" s="1"/>
  <c r="M1959" i="1"/>
  <c r="F2760" i="2" s="1"/>
  <c r="N2760" i="2" s="1"/>
  <c r="J1959" i="1"/>
  <c r="L1959" i="1" s="1"/>
  <c r="N1959" i="1" s="1"/>
  <c r="G2760" i="2" s="1"/>
  <c r="M1958" i="1"/>
  <c r="L1958" i="1"/>
  <c r="N1958" i="1" s="1"/>
  <c r="J1958" i="1"/>
  <c r="M1957" i="1"/>
  <c r="L1957" i="1"/>
  <c r="N1957" i="1" s="1"/>
  <c r="J1957" i="1"/>
  <c r="M1956" i="1"/>
  <c r="J1956" i="1"/>
  <c r="L1956" i="1" s="1"/>
  <c r="N1956" i="1" s="1"/>
  <c r="M1955" i="1"/>
  <c r="J1955" i="1"/>
  <c r="L1955" i="1" s="1"/>
  <c r="N1955" i="1" s="1"/>
  <c r="M1954" i="1"/>
  <c r="L1954" i="1"/>
  <c r="N1954" i="1" s="1"/>
  <c r="J1954" i="1"/>
  <c r="M1953" i="1"/>
  <c r="L1953" i="1"/>
  <c r="N1953" i="1" s="1"/>
  <c r="J1953" i="1"/>
  <c r="M1952" i="1"/>
  <c r="J1952" i="1"/>
  <c r="L1952" i="1" s="1"/>
  <c r="N1952" i="1" s="1"/>
  <c r="M1951" i="1"/>
  <c r="J1951" i="1"/>
  <c r="L1951" i="1" s="1"/>
  <c r="N1951" i="1" s="1"/>
  <c r="M1950" i="1"/>
  <c r="F294" i="2" s="1"/>
  <c r="L1950" i="1"/>
  <c r="N1950" i="1" s="1"/>
  <c r="G294" i="2" s="1"/>
  <c r="J1950" i="1"/>
  <c r="M1949" i="1"/>
  <c r="L1949" i="1"/>
  <c r="N1949" i="1" s="1"/>
  <c r="J1949" i="1"/>
  <c r="M1948" i="1"/>
  <c r="J1948" i="1"/>
  <c r="L1948" i="1" s="1"/>
  <c r="N1948" i="1" s="1"/>
  <c r="M1947" i="1"/>
  <c r="J1947" i="1"/>
  <c r="L1947" i="1" s="1"/>
  <c r="N1947" i="1" s="1"/>
  <c r="M1946" i="1"/>
  <c r="L1946" i="1"/>
  <c r="N1946" i="1" s="1"/>
  <c r="J1946" i="1"/>
  <c r="M1945" i="1"/>
  <c r="F2759" i="2" s="1"/>
  <c r="N2759" i="2" s="1"/>
  <c r="L1945" i="1"/>
  <c r="N1945" i="1" s="1"/>
  <c r="G2759" i="2" s="1"/>
  <c r="J1945" i="1"/>
  <c r="M1944" i="1"/>
  <c r="J1944" i="1"/>
  <c r="L1944" i="1" s="1"/>
  <c r="N1944" i="1" s="1"/>
  <c r="M1943" i="1"/>
  <c r="J1943" i="1"/>
  <c r="L1943" i="1" s="1"/>
  <c r="N1943" i="1" s="1"/>
  <c r="M1942" i="1"/>
  <c r="L1942" i="1"/>
  <c r="N1942" i="1" s="1"/>
  <c r="J1942" i="1"/>
  <c r="M1941" i="1"/>
  <c r="L1941" i="1"/>
  <c r="N1941" i="1" s="1"/>
  <c r="J1941" i="1"/>
  <c r="M1940" i="1"/>
  <c r="F195" i="2" s="1"/>
  <c r="N195" i="2" s="1"/>
  <c r="J1940" i="1"/>
  <c r="L1940" i="1" s="1"/>
  <c r="N1940" i="1" s="1"/>
  <c r="G195" i="2" s="1"/>
  <c r="M1939" i="1"/>
  <c r="J1939" i="1"/>
  <c r="L1939" i="1" s="1"/>
  <c r="N1939" i="1" s="1"/>
  <c r="M1938" i="1"/>
  <c r="L1938" i="1"/>
  <c r="N1938" i="1" s="1"/>
  <c r="J1938" i="1"/>
  <c r="M1937" i="1"/>
  <c r="F2372" i="2" s="1"/>
  <c r="L1937" i="1"/>
  <c r="N1937" i="1" s="1"/>
  <c r="G2372" i="2" s="1"/>
  <c r="J1937" i="1"/>
  <c r="M1936" i="1"/>
  <c r="J1936" i="1"/>
  <c r="L1936" i="1" s="1"/>
  <c r="N1936" i="1" s="1"/>
  <c r="M1935" i="1"/>
  <c r="J1935" i="1"/>
  <c r="L1935" i="1" s="1"/>
  <c r="N1935" i="1" s="1"/>
  <c r="M1934" i="1"/>
  <c r="L1934" i="1"/>
  <c r="N1934" i="1" s="1"/>
  <c r="J1934" i="1"/>
  <c r="M1933" i="1"/>
  <c r="L1933" i="1"/>
  <c r="N1933" i="1" s="1"/>
  <c r="J1933" i="1"/>
  <c r="M1932" i="1"/>
  <c r="J1932" i="1"/>
  <c r="L1932" i="1" s="1"/>
  <c r="N1932" i="1" s="1"/>
  <c r="M1931" i="1"/>
  <c r="J1931" i="1"/>
  <c r="L1931" i="1" s="1"/>
  <c r="N1931" i="1" s="1"/>
  <c r="M1930" i="1"/>
  <c r="L1930" i="1"/>
  <c r="N1930" i="1" s="1"/>
  <c r="J1930" i="1"/>
  <c r="M1929" i="1"/>
  <c r="L1929" i="1"/>
  <c r="N1929" i="1" s="1"/>
  <c r="J1929" i="1"/>
  <c r="M1928" i="1"/>
  <c r="J1928" i="1"/>
  <c r="L1928" i="1" s="1"/>
  <c r="N1928" i="1" s="1"/>
  <c r="M1927" i="1"/>
  <c r="F2758" i="2" s="1"/>
  <c r="N2758" i="2" s="1"/>
  <c r="J1927" i="1"/>
  <c r="L1927" i="1" s="1"/>
  <c r="N1927" i="1" s="1"/>
  <c r="G2758" i="2" s="1"/>
  <c r="M1926" i="1"/>
  <c r="F642" i="2" s="1"/>
  <c r="L1926" i="1"/>
  <c r="N1926" i="1" s="1"/>
  <c r="G642" i="2" s="1"/>
  <c r="J1926" i="1"/>
  <c r="M1925" i="1"/>
  <c r="L1925" i="1"/>
  <c r="N1925" i="1" s="1"/>
  <c r="J1925" i="1"/>
  <c r="M1924" i="1"/>
  <c r="F2757" i="2" s="1"/>
  <c r="N2757" i="2" s="1"/>
  <c r="J1924" i="1"/>
  <c r="L1924" i="1" s="1"/>
  <c r="N1924" i="1" s="1"/>
  <c r="G2757" i="2" s="1"/>
  <c r="M1923" i="1"/>
  <c r="F2756" i="2" s="1"/>
  <c r="N2756" i="2" s="1"/>
  <c r="J1923" i="1"/>
  <c r="L1923" i="1" s="1"/>
  <c r="N1923" i="1" s="1"/>
  <c r="G2756" i="2" s="1"/>
  <c r="M1922" i="1"/>
  <c r="L1922" i="1"/>
  <c r="N1922" i="1" s="1"/>
  <c r="J1922" i="1"/>
  <c r="M1921" i="1"/>
  <c r="F428" i="2" s="1"/>
  <c r="L1921" i="1"/>
  <c r="N1921" i="1" s="1"/>
  <c r="G428" i="2" s="1"/>
  <c r="J1921" i="1"/>
  <c r="M1920" i="1"/>
  <c r="J1920" i="1"/>
  <c r="L1920" i="1" s="1"/>
  <c r="N1920" i="1" s="1"/>
  <c r="M1919" i="1"/>
  <c r="J1919" i="1"/>
  <c r="L1919" i="1" s="1"/>
  <c r="N1919" i="1" s="1"/>
  <c r="M1918" i="1"/>
  <c r="L1918" i="1"/>
  <c r="N1918" i="1" s="1"/>
  <c r="J1918" i="1"/>
  <c r="M1917" i="1"/>
  <c r="F2755" i="2" s="1"/>
  <c r="N2755" i="2" s="1"/>
  <c r="L1917" i="1"/>
  <c r="N1917" i="1" s="1"/>
  <c r="G2755" i="2" s="1"/>
  <c r="J1917" i="1"/>
  <c r="M1916" i="1"/>
  <c r="F1189" i="2" s="1"/>
  <c r="J1916" i="1"/>
  <c r="L1916" i="1" s="1"/>
  <c r="N1916" i="1" s="1"/>
  <c r="G1189" i="2" s="1"/>
  <c r="M1915" i="1"/>
  <c r="J1915" i="1"/>
  <c r="L1915" i="1" s="1"/>
  <c r="N1915" i="1" s="1"/>
  <c r="M1914" i="1"/>
  <c r="F1014" i="2" s="1"/>
  <c r="L1914" i="1"/>
  <c r="N1914" i="1" s="1"/>
  <c r="G1014" i="2" s="1"/>
  <c r="J1914" i="1"/>
  <c r="M1913" i="1"/>
  <c r="L1913" i="1"/>
  <c r="N1913" i="1" s="1"/>
  <c r="J1913" i="1"/>
  <c r="M1912" i="1"/>
  <c r="J1912" i="1"/>
  <c r="L1912" i="1" s="1"/>
  <c r="N1912" i="1" s="1"/>
  <c r="M1911" i="1"/>
  <c r="J1911" i="1"/>
  <c r="L1911" i="1" s="1"/>
  <c r="N1911" i="1" s="1"/>
  <c r="M1910" i="1"/>
  <c r="L1910" i="1"/>
  <c r="N1910" i="1" s="1"/>
  <c r="J1910" i="1"/>
  <c r="M1909" i="1"/>
  <c r="L1909" i="1"/>
  <c r="N1909" i="1" s="1"/>
  <c r="J1909" i="1"/>
  <c r="M1908" i="1"/>
  <c r="J1908" i="1"/>
  <c r="L1908" i="1" s="1"/>
  <c r="N1908" i="1" s="1"/>
  <c r="M1907" i="1"/>
  <c r="F378" i="2" s="1"/>
  <c r="J1907" i="1"/>
  <c r="L1907" i="1" s="1"/>
  <c r="N1907" i="1" s="1"/>
  <c r="G378" i="2" s="1"/>
  <c r="M1906" i="1"/>
  <c r="L1906" i="1"/>
  <c r="N1906" i="1" s="1"/>
  <c r="J1906" i="1"/>
  <c r="M1905" i="1"/>
  <c r="L1905" i="1"/>
  <c r="N1905" i="1" s="1"/>
  <c r="J1905" i="1"/>
  <c r="M1904" i="1"/>
  <c r="J1904" i="1"/>
  <c r="L1904" i="1" s="1"/>
  <c r="N1904" i="1" s="1"/>
  <c r="M1903" i="1"/>
  <c r="J1903" i="1"/>
  <c r="L1903" i="1" s="1"/>
  <c r="N1903" i="1" s="1"/>
  <c r="M1902" i="1"/>
  <c r="L1902" i="1"/>
  <c r="N1902" i="1" s="1"/>
  <c r="J1902" i="1"/>
  <c r="M1901" i="1"/>
  <c r="F371" i="2" s="1"/>
  <c r="L1901" i="1"/>
  <c r="N1901" i="1" s="1"/>
  <c r="G371" i="2" s="1"/>
  <c r="J1901" i="1"/>
  <c r="M1900" i="1"/>
  <c r="J1900" i="1"/>
  <c r="L1900" i="1" s="1"/>
  <c r="N1900" i="1" s="1"/>
  <c r="M1899" i="1"/>
  <c r="J1899" i="1"/>
  <c r="L1899" i="1" s="1"/>
  <c r="N1899" i="1" s="1"/>
  <c r="M1898" i="1"/>
  <c r="L1898" i="1"/>
  <c r="N1898" i="1" s="1"/>
  <c r="J1898" i="1"/>
  <c r="M1897" i="1"/>
  <c r="L1897" i="1"/>
  <c r="N1897" i="1" s="1"/>
  <c r="J1897" i="1"/>
  <c r="M1896" i="1"/>
  <c r="F788" i="2" s="1"/>
  <c r="J1896" i="1"/>
  <c r="L1896" i="1" s="1"/>
  <c r="N1896" i="1" s="1"/>
  <c r="G788" i="2" s="1"/>
  <c r="M1895" i="1"/>
  <c r="J1895" i="1"/>
  <c r="L1895" i="1" s="1"/>
  <c r="N1895" i="1" s="1"/>
  <c r="M1894" i="1"/>
  <c r="L1894" i="1"/>
  <c r="N1894" i="1" s="1"/>
  <c r="J1894" i="1"/>
  <c r="M1893" i="1"/>
  <c r="L1893" i="1"/>
  <c r="N1893" i="1" s="1"/>
  <c r="J1893" i="1"/>
  <c r="M1892" i="1"/>
  <c r="J1892" i="1"/>
  <c r="L1892" i="1" s="1"/>
  <c r="N1892" i="1" s="1"/>
  <c r="M1891" i="1"/>
  <c r="F284" i="2" s="1"/>
  <c r="J1891" i="1"/>
  <c r="L1891" i="1" s="1"/>
  <c r="N1891" i="1" s="1"/>
  <c r="G284" i="2" s="1"/>
  <c r="M1890" i="1"/>
  <c r="F2371" i="2" s="1"/>
  <c r="L1890" i="1"/>
  <c r="N1890" i="1" s="1"/>
  <c r="G2371" i="2" s="1"/>
  <c r="J1890" i="1"/>
  <c r="M1889" i="1"/>
  <c r="L1889" i="1"/>
  <c r="N1889" i="1" s="1"/>
  <c r="J1889" i="1"/>
  <c r="M1888" i="1"/>
  <c r="J1888" i="1"/>
  <c r="L1888" i="1" s="1"/>
  <c r="N1888" i="1" s="1"/>
  <c r="M1887" i="1"/>
  <c r="F2754" i="2" s="1"/>
  <c r="N2754" i="2" s="1"/>
  <c r="J1887" i="1"/>
  <c r="L1887" i="1" s="1"/>
  <c r="N1887" i="1" s="1"/>
  <c r="G2754" i="2" s="1"/>
  <c r="M1886" i="1"/>
  <c r="F290" i="2" s="1"/>
  <c r="N290" i="2" s="1"/>
  <c r="L1886" i="1"/>
  <c r="N1886" i="1" s="1"/>
  <c r="G290" i="2" s="1"/>
  <c r="J1886" i="1"/>
  <c r="M1885" i="1"/>
  <c r="L1885" i="1"/>
  <c r="N1885" i="1" s="1"/>
  <c r="J1885" i="1"/>
  <c r="M1884" i="1"/>
  <c r="J1884" i="1"/>
  <c r="L1884" i="1" s="1"/>
  <c r="N1884" i="1" s="1"/>
  <c r="M1883" i="1"/>
  <c r="J1883" i="1"/>
  <c r="L1883" i="1" s="1"/>
  <c r="N1883" i="1" s="1"/>
  <c r="M1882" i="1"/>
  <c r="L1882" i="1"/>
  <c r="N1882" i="1" s="1"/>
  <c r="J1882" i="1"/>
  <c r="M1881" i="1"/>
  <c r="L1881" i="1"/>
  <c r="N1881" i="1" s="1"/>
  <c r="J1881" i="1"/>
  <c r="M1880" i="1"/>
  <c r="J1880" i="1"/>
  <c r="L1880" i="1" s="1"/>
  <c r="N1880" i="1" s="1"/>
  <c r="M1879" i="1"/>
  <c r="F57" i="2" s="1"/>
  <c r="J1879" i="1"/>
  <c r="L1879" i="1" s="1"/>
  <c r="N1879" i="1" s="1"/>
  <c r="G57" i="2" s="1"/>
  <c r="M1878" i="1"/>
  <c r="F194" i="2" s="1"/>
  <c r="L1878" i="1"/>
  <c r="N1878" i="1" s="1"/>
  <c r="G194" i="2" s="1"/>
  <c r="J1878" i="1"/>
  <c r="M1877" i="1"/>
  <c r="L1877" i="1"/>
  <c r="N1877" i="1" s="1"/>
  <c r="J1877" i="1"/>
  <c r="M1876" i="1"/>
  <c r="F2370" i="2" s="1"/>
  <c r="J1876" i="1"/>
  <c r="L1876" i="1" s="1"/>
  <c r="N1876" i="1" s="1"/>
  <c r="G2370" i="2" s="1"/>
  <c r="M1875" i="1"/>
  <c r="F2753" i="2" s="1"/>
  <c r="N2753" i="2" s="1"/>
  <c r="J1875" i="1"/>
  <c r="L1875" i="1" s="1"/>
  <c r="N1875" i="1" s="1"/>
  <c r="G2753" i="2" s="1"/>
  <c r="M1874" i="1"/>
  <c r="L1874" i="1"/>
  <c r="N1874" i="1" s="1"/>
  <c r="J1874" i="1"/>
  <c r="M1873" i="1"/>
  <c r="L1873" i="1"/>
  <c r="N1873" i="1" s="1"/>
  <c r="J1873" i="1"/>
  <c r="M1872" i="1"/>
  <c r="J1872" i="1"/>
  <c r="L1872" i="1" s="1"/>
  <c r="N1872" i="1" s="1"/>
  <c r="M1871" i="1"/>
  <c r="J1871" i="1"/>
  <c r="L1871" i="1" s="1"/>
  <c r="N1871" i="1" s="1"/>
  <c r="M1870" i="1"/>
  <c r="L1870" i="1"/>
  <c r="N1870" i="1" s="1"/>
  <c r="J1870" i="1"/>
  <c r="M1869" i="1"/>
  <c r="L1869" i="1"/>
  <c r="N1869" i="1" s="1"/>
  <c r="J1869" i="1"/>
  <c r="M1868" i="1"/>
  <c r="J1868" i="1"/>
  <c r="L1868" i="1" s="1"/>
  <c r="N1868" i="1" s="1"/>
  <c r="M1867" i="1"/>
  <c r="J1867" i="1"/>
  <c r="L1867" i="1" s="1"/>
  <c r="N1867" i="1" s="1"/>
  <c r="M1866" i="1"/>
  <c r="F170" i="2" s="1"/>
  <c r="N170" i="2" s="1"/>
  <c r="L1866" i="1"/>
  <c r="N1866" i="1" s="1"/>
  <c r="G170" i="2" s="1"/>
  <c r="J1866" i="1"/>
  <c r="M1865" i="1"/>
  <c r="F767" i="2" s="1"/>
  <c r="L1865" i="1"/>
  <c r="N1865" i="1" s="1"/>
  <c r="G767" i="2" s="1"/>
  <c r="J1865" i="1"/>
  <c r="M1864" i="1"/>
  <c r="J1864" i="1"/>
  <c r="L1864" i="1" s="1"/>
  <c r="N1864" i="1" s="1"/>
  <c r="M1863" i="1"/>
  <c r="F1613" i="2" s="1"/>
  <c r="J1863" i="1"/>
  <c r="L1863" i="1" s="1"/>
  <c r="N1863" i="1" s="1"/>
  <c r="G1613" i="2" s="1"/>
  <c r="M1862" i="1"/>
  <c r="L1862" i="1"/>
  <c r="N1862" i="1" s="1"/>
  <c r="J1862" i="1"/>
  <c r="M1861" i="1"/>
  <c r="L1861" i="1"/>
  <c r="N1861" i="1" s="1"/>
  <c r="J1861" i="1"/>
  <c r="M1860" i="1"/>
  <c r="F2752" i="2" s="1"/>
  <c r="N2752" i="2" s="1"/>
  <c r="J1860" i="1"/>
  <c r="L1860" i="1" s="1"/>
  <c r="N1860" i="1" s="1"/>
  <c r="G2752" i="2" s="1"/>
  <c r="M1859" i="1"/>
  <c r="J1859" i="1"/>
  <c r="L1859" i="1" s="1"/>
  <c r="N1859" i="1" s="1"/>
  <c r="M1858" i="1"/>
  <c r="L1858" i="1"/>
  <c r="N1858" i="1" s="1"/>
  <c r="J1858" i="1"/>
  <c r="M1857" i="1"/>
  <c r="F2751" i="2" s="1"/>
  <c r="N2751" i="2" s="1"/>
  <c r="L1857" i="1"/>
  <c r="N1857" i="1" s="1"/>
  <c r="G2751" i="2" s="1"/>
  <c r="J1857" i="1"/>
  <c r="M1856" i="1"/>
  <c r="F2750" i="2" s="1"/>
  <c r="N2750" i="2" s="1"/>
  <c r="J1856" i="1"/>
  <c r="L1856" i="1" s="1"/>
  <c r="N1856" i="1" s="1"/>
  <c r="G2750" i="2" s="1"/>
  <c r="M1855" i="1"/>
  <c r="F2749" i="2" s="1"/>
  <c r="N2749" i="2" s="1"/>
  <c r="J1855" i="1"/>
  <c r="L1855" i="1" s="1"/>
  <c r="N1855" i="1" s="1"/>
  <c r="G2749" i="2" s="1"/>
  <c r="M1854" i="1"/>
  <c r="L1854" i="1"/>
  <c r="N1854" i="1" s="1"/>
  <c r="J1854" i="1"/>
  <c r="M1853" i="1"/>
  <c r="F22" i="2" s="1"/>
  <c r="N22" i="2" s="1"/>
  <c r="L1853" i="1"/>
  <c r="N1853" i="1" s="1"/>
  <c r="G22" i="2" s="1"/>
  <c r="J1853" i="1"/>
  <c r="M1852" i="1"/>
  <c r="J1852" i="1"/>
  <c r="L1852" i="1" s="1"/>
  <c r="N1852" i="1" s="1"/>
  <c r="M1851" i="1"/>
  <c r="J1851" i="1"/>
  <c r="L1851" i="1" s="1"/>
  <c r="N1851" i="1" s="1"/>
  <c r="M1850" i="1"/>
  <c r="L1850" i="1"/>
  <c r="N1850" i="1" s="1"/>
  <c r="J1850" i="1"/>
  <c r="M1849" i="1"/>
  <c r="F2748" i="2" s="1"/>
  <c r="N2748" i="2" s="1"/>
  <c r="L1849" i="1"/>
  <c r="N1849" i="1" s="1"/>
  <c r="G2748" i="2" s="1"/>
  <c r="J1849" i="1"/>
  <c r="M1848" i="1"/>
  <c r="J1848" i="1"/>
  <c r="L1848" i="1" s="1"/>
  <c r="N1848" i="1" s="1"/>
  <c r="M1847" i="1"/>
  <c r="J1847" i="1"/>
  <c r="L1847" i="1" s="1"/>
  <c r="N1847" i="1" s="1"/>
  <c r="M1846" i="1"/>
  <c r="L1846" i="1"/>
  <c r="N1846" i="1" s="1"/>
  <c r="J1846" i="1"/>
  <c r="M1845" i="1"/>
  <c r="L1845" i="1"/>
  <c r="N1845" i="1" s="1"/>
  <c r="J1845" i="1"/>
  <c r="M1844" i="1"/>
  <c r="J1844" i="1"/>
  <c r="L1844" i="1" s="1"/>
  <c r="N1844" i="1" s="1"/>
  <c r="M1843" i="1"/>
  <c r="J1843" i="1"/>
  <c r="L1843" i="1" s="1"/>
  <c r="N1843" i="1" s="1"/>
  <c r="M1842" i="1"/>
  <c r="L1842" i="1"/>
  <c r="N1842" i="1" s="1"/>
  <c r="J1842" i="1"/>
  <c r="M1841" i="1"/>
  <c r="L1841" i="1"/>
  <c r="N1841" i="1" s="1"/>
  <c r="J1841" i="1"/>
  <c r="M1840" i="1"/>
  <c r="F1294" i="2" s="1"/>
  <c r="J1840" i="1"/>
  <c r="L1840" i="1" s="1"/>
  <c r="N1840" i="1" s="1"/>
  <c r="G1294" i="2" s="1"/>
  <c r="M1839" i="1"/>
  <c r="J1839" i="1"/>
  <c r="L1839" i="1" s="1"/>
  <c r="N1839" i="1" s="1"/>
  <c r="M1838" i="1"/>
  <c r="L1838" i="1"/>
  <c r="N1838" i="1" s="1"/>
  <c r="J1838" i="1"/>
  <c r="M1837" i="1"/>
  <c r="L1837" i="1"/>
  <c r="N1837" i="1" s="1"/>
  <c r="J1837" i="1"/>
  <c r="M1836" i="1"/>
  <c r="J1836" i="1"/>
  <c r="L1836" i="1" s="1"/>
  <c r="N1836" i="1" s="1"/>
  <c r="M1835" i="1"/>
  <c r="F2369" i="2" s="1"/>
  <c r="J1835" i="1"/>
  <c r="L1835" i="1" s="1"/>
  <c r="N1835" i="1" s="1"/>
  <c r="G2369" i="2" s="1"/>
  <c r="M1834" i="1"/>
  <c r="F203" i="2" s="1"/>
  <c r="L1834" i="1"/>
  <c r="N1834" i="1" s="1"/>
  <c r="G203" i="2" s="1"/>
  <c r="J1834" i="1"/>
  <c r="M1833" i="1"/>
  <c r="F2747" i="2" s="1"/>
  <c r="N2747" i="2" s="1"/>
  <c r="L1833" i="1"/>
  <c r="N1833" i="1" s="1"/>
  <c r="G2747" i="2" s="1"/>
  <c r="J1833" i="1"/>
  <c r="M1832" i="1"/>
  <c r="J1832" i="1"/>
  <c r="L1832" i="1" s="1"/>
  <c r="N1832" i="1" s="1"/>
  <c r="M1831" i="1"/>
  <c r="J1831" i="1"/>
  <c r="L1831" i="1" s="1"/>
  <c r="N1831" i="1" s="1"/>
  <c r="M1830" i="1"/>
  <c r="L1830" i="1"/>
  <c r="N1830" i="1" s="1"/>
  <c r="J1830" i="1"/>
  <c r="M1829" i="1"/>
  <c r="L1829" i="1"/>
  <c r="N1829" i="1" s="1"/>
  <c r="J1829" i="1"/>
  <c r="M1828" i="1"/>
  <c r="J1828" i="1"/>
  <c r="L1828" i="1" s="1"/>
  <c r="N1828" i="1" s="1"/>
  <c r="M1827" i="1"/>
  <c r="J1827" i="1"/>
  <c r="L1827" i="1" s="1"/>
  <c r="N1827" i="1" s="1"/>
  <c r="M1826" i="1"/>
  <c r="L1826" i="1"/>
  <c r="N1826" i="1" s="1"/>
  <c r="J1826" i="1"/>
  <c r="M1825" i="1"/>
  <c r="F2746" i="2" s="1"/>
  <c r="N2746" i="2" s="1"/>
  <c r="L1825" i="1"/>
  <c r="N1825" i="1" s="1"/>
  <c r="G2746" i="2" s="1"/>
  <c r="J1825" i="1"/>
  <c r="M1824" i="1"/>
  <c r="F1137" i="2" s="1"/>
  <c r="J1824" i="1"/>
  <c r="L1824" i="1" s="1"/>
  <c r="N1824" i="1" s="1"/>
  <c r="G1137" i="2" s="1"/>
  <c r="M1823" i="1"/>
  <c r="J1823" i="1"/>
  <c r="L1823" i="1" s="1"/>
  <c r="N1823" i="1" s="1"/>
  <c r="M1822" i="1"/>
  <c r="L1822" i="1"/>
  <c r="N1822" i="1" s="1"/>
  <c r="J1822" i="1"/>
  <c r="M1821" i="1"/>
  <c r="L1821" i="1"/>
  <c r="N1821" i="1" s="1"/>
  <c r="J1821" i="1"/>
  <c r="M1820" i="1"/>
  <c r="J1820" i="1"/>
  <c r="L1820" i="1" s="1"/>
  <c r="N1820" i="1" s="1"/>
  <c r="M1819" i="1"/>
  <c r="F1304" i="2" s="1"/>
  <c r="J1819" i="1"/>
  <c r="L1819" i="1" s="1"/>
  <c r="N1819" i="1" s="1"/>
  <c r="G1304" i="2" s="1"/>
  <c r="M1818" i="1"/>
  <c r="L1818" i="1"/>
  <c r="N1818" i="1" s="1"/>
  <c r="J1818" i="1"/>
  <c r="M1817" i="1"/>
  <c r="L1817" i="1"/>
  <c r="N1817" i="1" s="1"/>
  <c r="J1817" i="1"/>
  <c r="M1816" i="1"/>
  <c r="J1816" i="1"/>
  <c r="L1816" i="1" s="1"/>
  <c r="N1816" i="1" s="1"/>
  <c r="M1815" i="1"/>
  <c r="F1317" i="2" s="1"/>
  <c r="J1815" i="1"/>
  <c r="L1815" i="1" s="1"/>
  <c r="N1815" i="1" s="1"/>
  <c r="G1317" i="2" s="1"/>
  <c r="M1814" i="1"/>
  <c r="F2368" i="2" s="1"/>
  <c r="L1814" i="1"/>
  <c r="N1814" i="1" s="1"/>
  <c r="G2368" i="2" s="1"/>
  <c r="J1814" i="1"/>
  <c r="M1813" i="1"/>
  <c r="F2745" i="2" s="1"/>
  <c r="N2745" i="2" s="1"/>
  <c r="L1813" i="1"/>
  <c r="N1813" i="1" s="1"/>
  <c r="G2745" i="2" s="1"/>
  <c r="J1813" i="1"/>
  <c r="M1812" i="1"/>
  <c r="F2367" i="2" s="1"/>
  <c r="J1812" i="1"/>
  <c r="L1812" i="1" s="1"/>
  <c r="N1812" i="1" s="1"/>
  <c r="G2367" i="2" s="1"/>
  <c r="M1811" i="1"/>
  <c r="F1306" i="2" s="1"/>
  <c r="J1811" i="1"/>
  <c r="L1811" i="1" s="1"/>
  <c r="N1811" i="1" s="1"/>
  <c r="G1306" i="2" s="1"/>
  <c r="M1810" i="1"/>
  <c r="L1810" i="1"/>
  <c r="N1810" i="1" s="1"/>
  <c r="J1810" i="1"/>
  <c r="M1809" i="1"/>
  <c r="L1809" i="1"/>
  <c r="N1809" i="1" s="1"/>
  <c r="J1809" i="1"/>
  <c r="M1808" i="1"/>
  <c r="J1808" i="1"/>
  <c r="L1808" i="1" s="1"/>
  <c r="N1808" i="1" s="1"/>
  <c r="M1807" i="1"/>
  <c r="F83" i="2" s="1"/>
  <c r="J1807" i="1"/>
  <c r="L1807" i="1" s="1"/>
  <c r="N1807" i="1" s="1"/>
  <c r="G83" i="2" s="1"/>
  <c r="M1806" i="1"/>
  <c r="L1806" i="1"/>
  <c r="N1806" i="1" s="1"/>
  <c r="J1806" i="1"/>
  <c r="M1805" i="1"/>
  <c r="L1805" i="1"/>
  <c r="N1805" i="1" s="1"/>
  <c r="J1805" i="1"/>
  <c r="M1804" i="1"/>
  <c r="J1804" i="1"/>
  <c r="L1804" i="1" s="1"/>
  <c r="N1804" i="1" s="1"/>
  <c r="M1803" i="1"/>
  <c r="J1803" i="1"/>
  <c r="L1803" i="1" s="1"/>
  <c r="N1803" i="1" s="1"/>
  <c r="M1802" i="1"/>
  <c r="F2744" i="2" s="1"/>
  <c r="N2744" i="2" s="1"/>
  <c r="L1802" i="1"/>
  <c r="N1802" i="1" s="1"/>
  <c r="G2744" i="2" s="1"/>
  <c r="J1802" i="1"/>
  <c r="M1801" i="1"/>
  <c r="L1801" i="1"/>
  <c r="N1801" i="1" s="1"/>
  <c r="J1801" i="1"/>
  <c r="M1800" i="1"/>
  <c r="F1297" i="2" s="1"/>
  <c r="J1800" i="1"/>
  <c r="L1800" i="1" s="1"/>
  <c r="N1800" i="1" s="1"/>
  <c r="G1297" i="2" s="1"/>
  <c r="M1799" i="1"/>
  <c r="J1799" i="1"/>
  <c r="L1799" i="1" s="1"/>
  <c r="N1799" i="1" s="1"/>
  <c r="M1798" i="1"/>
  <c r="L1798" i="1"/>
  <c r="N1798" i="1" s="1"/>
  <c r="J1798" i="1"/>
  <c r="M1797" i="1"/>
  <c r="L1797" i="1"/>
  <c r="N1797" i="1" s="1"/>
  <c r="J1797" i="1"/>
  <c r="M1796" i="1"/>
  <c r="F2743" i="2" s="1"/>
  <c r="N2743" i="2" s="1"/>
  <c r="J1796" i="1"/>
  <c r="L1796" i="1" s="1"/>
  <c r="N1796" i="1" s="1"/>
  <c r="G2743" i="2" s="1"/>
  <c r="M1795" i="1"/>
  <c r="F2366" i="2" s="1"/>
  <c r="J1795" i="1"/>
  <c r="L1795" i="1" s="1"/>
  <c r="N1795" i="1" s="1"/>
  <c r="G2366" i="2" s="1"/>
  <c r="M1794" i="1"/>
  <c r="L1794" i="1"/>
  <c r="N1794" i="1" s="1"/>
  <c r="J1794" i="1"/>
  <c r="M1793" i="1"/>
  <c r="F2365" i="2" s="1"/>
  <c r="L1793" i="1"/>
  <c r="N1793" i="1" s="1"/>
  <c r="G2365" i="2" s="1"/>
  <c r="J1793" i="1"/>
  <c r="M1792" i="1"/>
  <c r="J1792" i="1"/>
  <c r="L1792" i="1" s="1"/>
  <c r="N1792" i="1" s="1"/>
  <c r="M1791" i="1"/>
  <c r="J1791" i="1"/>
  <c r="L1791" i="1" s="1"/>
  <c r="N1791" i="1" s="1"/>
  <c r="M1790" i="1"/>
  <c r="L1790" i="1"/>
  <c r="N1790" i="1" s="1"/>
  <c r="J1790" i="1"/>
  <c r="M1789" i="1"/>
  <c r="L1789" i="1"/>
  <c r="N1789" i="1" s="1"/>
  <c r="J1789" i="1"/>
  <c r="M1788" i="1"/>
  <c r="J1788" i="1"/>
  <c r="L1788" i="1" s="1"/>
  <c r="N1788" i="1" s="1"/>
  <c r="M1787" i="1"/>
  <c r="F487" i="2" s="1"/>
  <c r="N487" i="2" s="1"/>
  <c r="J1787" i="1"/>
  <c r="L1787" i="1" s="1"/>
  <c r="N1787" i="1" s="1"/>
  <c r="G487" i="2" s="1"/>
  <c r="M1786" i="1"/>
  <c r="F2742" i="2" s="1"/>
  <c r="N2742" i="2" s="1"/>
  <c r="L1786" i="1"/>
  <c r="N1786" i="1" s="1"/>
  <c r="G2742" i="2" s="1"/>
  <c r="J1786" i="1"/>
  <c r="M1785" i="1"/>
  <c r="F1203" i="2" s="1"/>
  <c r="L1785" i="1"/>
  <c r="N1785" i="1" s="1"/>
  <c r="G1203" i="2" s="1"/>
  <c r="J1785" i="1"/>
  <c r="M1784" i="1"/>
  <c r="F2741" i="2" s="1"/>
  <c r="N2741" i="2" s="1"/>
  <c r="J1784" i="1"/>
  <c r="L1784" i="1" s="1"/>
  <c r="N1784" i="1" s="1"/>
  <c r="G2741" i="2" s="1"/>
  <c r="M1783" i="1"/>
  <c r="F2740" i="2" s="1"/>
  <c r="N2740" i="2" s="1"/>
  <c r="J1783" i="1"/>
  <c r="L1783" i="1" s="1"/>
  <c r="N1783" i="1" s="1"/>
  <c r="G2740" i="2" s="1"/>
  <c r="M1782" i="1"/>
  <c r="F2364" i="2" s="1"/>
  <c r="L1782" i="1"/>
  <c r="N1782" i="1" s="1"/>
  <c r="G2364" i="2" s="1"/>
  <c r="J1782" i="1"/>
  <c r="M1781" i="1"/>
  <c r="F2363" i="2" s="1"/>
  <c r="L1781" i="1"/>
  <c r="N1781" i="1" s="1"/>
  <c r="G2363" i="2" s="1"/>
  <c r="J1781" i="1"/>
  <c r="M1780" i="1"/>
  <c r="J1780" i="1"/>
  <c r="L1780" i="1" s="1"/>
  <c r="N1780" i="1" s="1"/>
  <c r="M1779" i="1"/>
  <c r="J1779" i="1"/>
  <c r="L1779" i="1" s="1"/>
  <c r="N1779" i="1" s="1"/>
  <c r="M1778" i="1"/>
  <c r="L1778" i="1"/>
  <c r="N1778" i="1" s="1"/>
  <c r="J1778" i="1"/>
  <c r="M1777" i="1"/>
  <c r="L1777" i="1"/>
  <c r="N1777" i="1" s="1"/>
  <c r="J1777" i="1"/>
  <c r="M1776" i="1"/>
  <c r="J1776" i="1"/>
  <c r="L1776" i="1" s="1"/>
  <c r="N1776" i="1" s="1"/>
  <c r="M1775" i="1"/>
  <c r="F2739" i="2" s="1"/>
  <c r="N2739" i="2" s="1"/>
  <c r="J1775" i="1"/>
  <c r="L1775" i="1" s="1"/>
  <c r="N1775" i="1" s="1"/>
  <c r="G2739" i="2" s="1"/>
  <c r="M1774" i="1"/>
  <c r="F312" i="2" s="1"/>
  <c r="L1774" i="1"/>
  <c r="N1774" i="1" s="1"/>
  <c r="G312" i="2" s="1"/>
  <c r="J1774" i="1"/>
  <c r="M1773" i="1"/>
  <c r="L1773" i="1"/>
  <c r="N1773" i="1" s="1"/>
  <c r="J1773" i="1"/>
  <c r="M1772" i="1"/>
  <c r="J1772" i="1"/>
  <c r="L1772" i="1" s="1"/>
  <c r="N1772" i="1" s="1"/>
  <c r="M1771" i="1"/>
  <c r="F2362" i="2" s="1"/>
  <c r="J1771" i="1"/>
  <c r="L1771" i="1" s="1"/>
  <c r="N1771" i="1" s="1"/>
  <c r="G2362" i="2" s="1"/>
  <c r="M1770" i="1"/>
  <c r="L1770" i="1"/>
  <c r="N1770" i="1" s="1"/>
  <c r="J1770" i="1"/>
  <c r="M1769" i="1"/>
  <c r="F238" i="2" s="1"/>
  <c r="L1769" i="1"/>
  <c r="N1769" i="1" s="1"/>
  <c r="G238" i="2" s="1"/>
  <c r="J1769" i="1"/>
  <c r="M1768" i="1"/>
  <c r="J1768" i="1"/>
  <c r="L1768" i="1" s="1"/>
  <c r="N1768" i="1" s="1"/>
  <c r="M1767" i="1"/>
  <c r="F2361" i="2" s="1"/>
  <c r="J1767" i="1"/>
  <c r="L1767" i="1" s="1"/>
  <c r="N1767" i="1" s="1"/>
  <c r="G2361" i="2" s="1"/>
  <c r="M1766" i="1"/>
  <c r="L1766" i="1"/>
  <c r="N1766" i="1" s="1"/>
  <c r="J1766" i="1"/>
  <c r="M1765" i="1"/>
  <c r="L1765" i="1"/>
  <c r="N1765" i="1" s="1"/>
  <c r="J1765" i="1"/>
  <c r="M1764" i="1"/>
  <c r="J1764" i="1"/>
  <c r="L1764" i="1" s="1"/>
  <c r="N1764" i="1" s="1"/>
  <c r="M1763" i="1"/>
  <c r="F1050" i="2" s="1"/>
  <c r="J1763" i="1"/>
  <c r="L1763" i="1" s="1"/>
  <c r="N1763" i="1" s="1"/>
  <c r="G1050" i="2" s="1"/>
  <c r="M1762" i="1"/>
  <c r="L1762" i="1"/>
  <c r="N1762" i="1" s="1"/>
  <c r="J1762" i="1"/>
  <c r="M1761" i="1"/>
  <c r="L1761" i="1"/>
  <c r="N1761" i="1" s="1"/>
  <c r="J1761" i="1"/>
  <c r="M1760" i="1"/>
  <c r="J1760" i="1"/>
  <c r="L1760" i="1" s="1"/>
  <c r="N1760" i="1" s="1"/>
  <c r="M1759" i="1"/>
  <c r="J1759" i="1"/>
  <c r="L1759" i="1" s="1"/>
  <c r="N1759" i="1" s="1"/>
  <c r="M1758" i="1"/>
  <c r="L1758" i="1"/>
  <c r="N1758" i="1" s="1"/>
  <c r="J1758" i="1"/>
  <c r="M1757" i="1"/>
  <c r="L1757" i="1"/>
  <c r="N1757" i="1" s="1"/>
  <c r="J1757" i="1"/>
  <c r="M1756" i="1"/>
  <c r="J1756" i="1"/>
  <c r="L1756" i="1" s="1"/>
  <c r="N1756" i="1" s="1"/>
  <c r="M1755" i="1"/>
  <c r="J1755" i="1"/>
  <c r="L1755" i="1" s="1"/>
  <c r="N1755" i="1" s="1"/>
  <c r="M1754" i="1"/>
  <c r="L1754" i="1"/>
  <c r="N1754" i="1" s="1"/>
  <c r="J1754" i="1"/>
  <c r="M1753" i="1"/>
  <c r="L1753" i="1"/>
  <c r="N1753" i="1" s="1"/>
  <c r="J1753" i="1"/>
  <c r="M1752" i="1"/>
  <c r="J1752" i="1"/>
  <c r="L1752" i="1" s="1"/>
  <c r="N1752" i="1" s="1"/>
  <c r="M1751" i="1"/>
  <c r="F873" i="2" s="1"/>
  <c r="J1751" i="1"/>
  <c r="L1751" i="1" s="1"/>
  <c r="N1751" i="1" s="1"/>
  <c r="G873" i="2" s="1"/>
  <c r="M1750" i="1"/>
  <c r="F400" i="2" s="1"/>
  <c r="L1750" i="1"/>
  <c r="N1750" i="1" s="1"/>
  <c r="G400" i="2" s="1"/>
  <c r="J1750" i="1"/>
  <c r="M1749" i="1"/>
  <c r="L1749" i="1"/>
  <c r="N1749" i="1" s="1"/>
  <c r="J1749" i="1"/>
  <c r="M1748" i="1"/>
  <c r="J1748" i="1"/>
  <c r="L1748" i="1" s="1"/>
  <c r="N1748" i="1" s="1"/>
  <c r="M1747" i="1"/>
  <c r="F2738" i="2" s="1"/>
  <c r="N2738" i="2" s="1"/>
  <c r="J1747" i="1"/>
  <c r="L1747" i="1" s="1"/>
  <c r="N1747" i="1" s="1"/>
  <c r="G2738" i="2" s="1"/>
  <c r="M1746" i="1"/>
  <c r="L1746" i="1"/>
  <c r="N1746" i="1" s="1"/>
  <c r="J1746" i="1"/>
  <c r="M1745" i="1"/>
  <c r="F2360" i="2" s="1"/>
  <c r="L1745" i="1"/>
  <c r="N1745" i="1" s="1"/>
  <c r="G2360" i="2" s="1"/>
  <c r="J1745" i="1"/>
  <c r="M1744" i="1"/>
  <c r="J1744" i="1"/>
  <c r="L1744" i="1" s="1"/>
  <c r="N1744" i="1" s="1"/>
  <c r="M1743" i="1"/>
  <c r="F1179" i="2" s="1"/>
  <c r="J1743" i="1"/>
  <c r="L1743" i="1" s="1"/>
  <c r="N1743" i="1" s="1"/>
  <c r="G1179" i="2" s="1"/>
  <c r="M1742" i="1"/>
  <c r="F2737" i="2" s="1"/>
  <c r="N2737" i="2" s="1"/>
  <c r="L1742" i="1"/>
  <c r="N1742" i="1" s="1"/>
  <c r="G2737" i="2" s="1"/>
  <c r="J1742" i="1"/>
  <c r="M1741" i="1"/>
  <c r="L1741" i="1"/>
  <c r="N1741" i="1" s="1"/>
  <c r="J1741" i="1"/>
  <c r="M1740" i="1"/>
  <c r="J1740" i="1"/>
  <c r="L1740" i="1" s="1"/>
  <c r="N1740" i="1" s="1"/>
  <c r="M1739" i="1"/>
  <c r="J1739" i="1"/>
  <c r="L1739" i="1" s="1"/>
  <c r="N1739" i="1" s="1"/>
  <c r="M1738" i="1"/>
  <c r="L1738" i="1"/>
  <c r="N1738" i="1" s="1"/>
  <c r="J1738" i="1"/>
  <c r="M1737" i="1"/>
  <c r="L1737" i="1"/>
  <c r="N1737" i="1" s="1"/>
  <c r="J1737" i="1"/>
  <c r="M1736" i="1"/>
  <c r="F571" i="2" s="1"/>
  <c r="J1736" i="1"/>
  <c r="L1736" i="1" s="1"/>
  <c r="N1736" i="1" s="1"/>
  <c r="G571" i="2" s="1"/>
  <c r="M1735" i="1"/>
  <c r="J1735" i="1"/>
  <c r="L1735" i="1" s="1"/>
  <c r="N1735" i="1" s="1"/>
  <c r="M1734" i="1"/>
  <c r="L1734" i="1"/>
  <c r="N1734" i="1" s="1"/>
  <c r="J1734" i="1"/>
  <c r="M1733" i="1"/>
  <c r="L1733" i="1"/>
  <c r="N1733" i="1" s="1"/>
  <c r="J1733" i="1"/>
  <c r="M1732" i="1"/>
  <c r="F153" i="2" s="1"/>
  <c r="J1732" i="1"/>
  <c r="L1732" i="1" s="1"/>
  <c r="N1732" i="1" s="1"/>
  <c r="G153" i="2" s="1"/>
  <c r="M1731" i="1"/>
  <c r="J1731" i="1"/>
  <c r="L1731" i="1" s="1"/>
  <c r="N1731" i="1" s="1"/>
  <c r="M1730" i="1"/>
  <c r="L1730" i="1"/>
  <c r="N1730" i="1" s="1"/>
  <c r="J1730" i="1"/>
  <c r="M1729" i="1"/>
  <c r="L1729" i="1"/>
  <c r="N1729" i="1" s="1"/>
  <c r="J1729" i="1"/>
  <c r="M1728" i="1"/>
  <c r="J1728" i="1"/>
  <c r="L1728" i="1" s="1"/>
  <c r="N1728" i="1" s="1"/>
  <c r="M1727" i="1"/>
  <c r="J1727" i="1"/>
  <c r="L1727" i="1" s="1"/>
  <c r="N1727" i="1" s="1"/>
  <c r="M1726" i="1"/>
  <c r="L1726" i="1"/>
  <c r="N1726" i="1" s="1"/>
  <c r="J1726" i="1"/>
  <c r="M1725" i="1"/>
  <c r="F1123" i="2" s="1"/>
  <c r="L1725" i="1"/>
  <c r="N1725" i="1" s="1"/>
  <c r="G1123" i="2" s="1"/>
  <c r="J1725" i="1"/>
  <c r="M1724" i="1"/>
  <c r="F2736" i="2" s="1"/>
  <c r="N2736" i="2" s="1"/>
  <c r="J1724" i="1"/>
  <c r="L1724" i="1" s="1"/>
  <c r="N1724" i="1" s="1"/>
  <c r="G2736" i="2" s="1"/>
  <c r="M1723" i="1"/>
  <c r="F2735" i="2" s="1"/>
  <c r="N2735" i="2" s="1"/>
  <c r="J1723" i="1"/>
  <c r="L1723" i="1" s="1"/>
  <c r="N1723" i="1" s="1"/>
  <c r="G2735" i="2" s="1"/>
  <c r="M1722" i="1"/>
  <c r="L1722" i="1"/>
  <c r="N1722" i="1" s="1"/>
  <c r="J1722" i="1"/>
  <c r="M1721" i="1"/>
  <c r="L1721" i="1"/>
  <c r="N1721" i="1" s="1"/>
  <c r="J1721" i="1"/>
  <c r="M1720" i="1"/>
  <c r="J1720" i="1"/>
  <c r="L1720" i="1" s="1"/>
  <c r="N1720" i="1" s="1"/>
  <c r="M1719" i="1"/>
  <c r="J1719" i="1"/>
  <c r="L1719" i="1" s="1"/>
  <c r="N1719" i="1" s="1"/>
  <c r="M1718" i="1"/>
  <c r="L1718" i="1"/>
  <c r="N1718" i="1" s="1"/>
  <c r="J1718" i="1"/>
  <c r="M1717" i="1"/>
  <c r="L1717" i="1"/>
  <c r="N1717" i="1" s="1"/>
  <c r="J1717" i="1"/>
  <c r="M1716" i="1"/>
  <c r="J1716" i="1"/>
  <c r="L1716" i="1" s="1"/>
  <c r="N1716" i="1" s="1"/>
  <c r="M1715" i="1"/>
  <c r="J1715" i="1"/>
  <c r="L1715" i="1" s="1"/>
  <c r="N1715" i="1" s="1"/>
  <c r="M1714" i="1"/>
  <c r="L1714" i="1"/>
  <c r="N1714" i="1" s="1"/>
  <c r="J1714" i="1"/>
  <c r="M1713" i="1"/>
  <c r="L1713" i="1"/>
  <c r="N1713" i="1" s="1"/>
  <c r="J1713" i="1"/>
  <c r="M1712" i="1"/>
  <c r="J1712" i="1"/>
  <c r="L1712" i="1" s="1"/>
  <c r="N1712" i="1" s="1"/>
  <c r="M1711" i="1"/>
  <c r="F135" i="2" s="1"/>
  <c r="J1711" i="1"/>
  <c r="L1711" i="1" s="1"/>
  <c r="N1711" i="1" s="1"/>
  <c r="G135" i="2" s="1"/>
  <c r="M1710" i="1"/>
  <c r="L1710" i="1"/>
  <c r="N1710" i="1" s="1"/>
  <c r="J1710" i="1"/>
  <c r="M1709" i="1"/>
  <c r="F2359" i="2" s="1"/>
  <c r="L1709" i="1"/>
  <c r="N1709" i="1" s="1"/>
  <c r="G2359" i="2" s="1"/>
  <c r="J1709" i="1"/>
  <c r="M1708" i="1"/>
  <c r="F2734" i="2" s="1"/>
  <c r="N2734" i="2" s="1"/>
  <c r="J1708" i="1"/>
  <c r="L1708" i="1" s="1"/>
  <c r="N1708" i="1" s="1"/>
  <c r="G2734" i="2" s="1"/>
  <c r="M1707" i="1"/>
  <c r="J1707" i="1"/>
  <c r="L1707" i="1" s="1"/>
  <c r="N1707" i="1" s="1"/>
  <c r="M1706" i="1"/>
  <c r="L1706" i="1"/>
  <c r="N1706" i="1" s="1"/>
  <c r="J1706" i="1"/>
  <c r="M1705" i="1"/>
  <c r="L1705" i="1"/>
  <c r="N1705" i="1" s="1"/>
  <c r="J1705" i="1"/>
  <c r="M1704" i="1"/>
  <c r="J1704" i="1"/>
  <c r="L1704" i="1" s="1"/>
  <c r="N1704" i="1" s="1"/>
  <c r="M1703" i="1"/>
  <c r="J1703" i="1"/>
  <c r="L1703" i="1" s="1"/>
  <c r="N1703" i="1" s="1"/>
  <c r="M1702" i="1"/>
  <c r="L1702" i="1"/>
  <c r="N1702" i="1" s="1"/>
  <c r="J1702" i="1"/>
  <c r="M1701" i="1"/>
  <c r="L1701" i="1"/>
  <c r="N1701" i="1" s="1"/>
  <c r="J1701" i="1"/>
  <c r="M1700" i="1"/>
  <c r="J1700" i="1"/>
  <c r="L1700" i="1" s="1"/>
  <c r="N1700" i="1" s="1"/>
  <c r="M1699" i="1"/>
  <c r="J1699" i="1"/>
  <c r="L1699" i="1" s="1"/>
  <c r="N1699" i="1" s="1"/>
  <c r="M1698" i="1"/>
  <c r="L1698" i="1"/>
  <c r="N1698" i="1" s="1"/>
  <c r="J1698" i="1"/>
  <c r="M1697" i="1"/>
  <c r="F2358" i="2" s="1"/>
  <c r="L1697" i="1"/>
  <c r="N1697" i="1" s="1"/>
  <c r="G2358" i="2" s="1"/>
  <c r="J1697" i="1"/>
  <c r="M1696" i="1"/>
  <c r="J1696" i="1"/>
  <c r="L1696" i="1" s="1"/>
  <c r="N1696" i="1" s="1"/>
  <c r="M1695" i="1"/>
  <c r="J1695" i="1"/>
  <c r="L1695" i="1" s="1"/>
  <c r="N1695" i="1" s="1"/>
  <c r="M1694" i="1"/>
  <c r="L1694" i="1"/>
  <c r="N1694" i="1" s="1"/>
  <c r="J1694" i="1"/>
  <c r="M1693" i="1"/>
  <c r="L1693" i="1"/>
  <c r="N1693" i="1" s="1"/>
  <c r="J1693" i="1"/>
  <c r="M1692" i="1"/>
  <c r="J1692" i="1"/>
  <c r="L1692" i="1" s="1"/>
  <c r="N1692" i="1" s="1"/>
  <c r="M1691" i="1"/>
  <c r="F2357" i="2" s="1"/>
  <c r="J1691" i="1"/>
  <c r="L1691" i="1" s="1"/>
  <c r="N1691" i="1" s="1"/>
  <c r="G2357" i="2" s="1"/>
  <c r="M1690" i="1"/>
  <c r="F1483" i="2" s="1"/>
  <c r="L1690" i="1"/>
  <c r="N1690" i="1" s="1"/>
  <c r="G1483" i="2" s="1"/>
  <c r="J1690" i="1"/>
  <c r="M1689" i="1"/>
  <c r="L1689" i="1"/>
  <c r="N1689" i="1" s="1"/>
  <c r="J1689" i="1"/>
  <c r="M1688" i="1"/>
  <c r="F1184" i="2" s="1"/>
  <c r="J1688" i="1"/>
  <c r="L1688" i="1" s="1"/>
  <c r="N1688" i="1" s="1"/>
  <c r="G1184" i="2" s="1"/>
  <c r="M1687" i="1"/>
  <c r="F2733" i="2" s="1"/>
  <c r="N2733" i="2" s="1"/>
  <c r="J1687" i="1"/>
  <c r="L1687" i="1" s="1"/>
  <c r="N1687" i="1" s="1"/>
  <c r="G2733" i="2" s="1"/>
  <c r="M1686" i="1"/>
  <c r="L1686" i="1"/>
  <c r="N1686" i="1" s="1"/>
  <c r="J1686" i="1"/>
  <c r="M1685" i="1"/>
  <c r="L1685" i="1"/>
  <c r="N1685" i="1" s="1"/>
  <c r="J1685" i="1"/>
  <c r="M1684" i="1"/>
  <c r="J1684" i="1"/>
  <c r="L1684" i="1" s="1"/>
  <c r="N1684" i="1" s="1"/>
  <c r="M1683" i="1"/>
  <c r="J1683" i="1"/>
  <c r="L1683" i="1" s="1"/>
  <c r="N1683" i="1" s="1"/>
  <c r="M1682" i="1"/>
  <c r="L1682" i="1"/>
  <c r="N1682" i="1" s="1"/>
  <c r="J1682" i="1"/>
  <c r="M1681" i="1"/>
  <c r="L1681" i="1"/>
  <c r="N1681" i="1" s="1"/>
  <c r="J1681" i="1"/>
  <c r="M1680" i="1"/>
  <c r="J1680" i="1"/>
  <c r="L1680" i="1" s="1"/>
  <c r="N1680" i="1" s="1"/>
  <c r="M1679" i="1"/>
  <c r="J1679" i="1"/>
  <c r="L1679" i="1" s="1"/>
  <c r="N1679" i="1" s="1"/>
  <c r="M1678" i="1"/>
  <c r="L1678" i="1"/>
  <c r="N1678" i="1" s="1"/>
  <c r="J1678" i="1"/>
  <c r="M1677" i="1"/>
  <c r="L1677" i="1"/>
  <c r="N1677" i="1" s="1"/>
  <c r="J1677" i="1"/>
  <c r="M1676" i="1"/>
  <c r="F2732" i="2" s="1"/>
  <c r="N2732" i="2" s="1"/>
  <c r="J1676" i="1"/>
  <c r="L1676" i="1" s="1"/>
  <c r="N1676" i="1" s="1"/>
  <c r="G2732" i="2" s="1"/>
  <c r="M1675" i="1"/>
  <c r="J1675" i="1"/>
  <c r="L1675" i="1" s="1"/>
  <c r="N1675" i="1" s="1"/>
  <c r="M1674" i="1"/>
  <c r="L1674" i="1"/>
  <c r="N1674" i="1" s="1"/>
  <c r="J1674" i="1"/>
  <c r="M1673" i="1"/>
  <c r="F2356" i="2" s="1"/>
  <c r="L1673" i="1"/>
  <c r="N1673" i="1" s="1"/>
  <c r="G2356" i="2" s="1"/>
  <c r="J1673" i="1"/>
  <c r="M1672" i="1"/>
  <c r="F2731" i="2" s="1"/>
  <c r="N2731" i="2" s="1"/>
  <c r="J1672" i="1"/>
  <c r="L1672" i="1" s="1"/>
  <c r="N1672" i="1" s="1"/>
  <c r="G2731" i="2" s="1"/>
  <c r="M1671" i="1"/>
  <c r="J1671" i="1"/>
  <c r="L1671" i="1" s="1"/>
  <c r="N1671" i="1" s="1"/>
  <c r="M1670" i="1"/>
  <c r="F2730" i="2" s="1"/>
  <c r="N2730" i="2" s="1"/>
  <c r="L1670" i="1"/>
  <c r="N1670" i="1" s="1"/>
  <c r="G2730" i="2" s="1"/>
  <c r="J1670" i="1"/>
  <c r="M1669" i="1"/>
  <c r="F2355" i="2" s="1"/>
  <c r="L1669" i="1"/>
  <c r="N1669" i="1" s="1"/>
  <c r="G2355" i="2" s="1"/>
  <c r="J1669" i="1"/>
  <c r="M1668" i="1"/>
  <c r="J1668" i="1"/>
  <c r="L1668" i="1" s="1"/>
  <c r="N1668" i="1" s="1"/>
  <c r="M1667" i="1"/>
  <c r="F1271" i="2" s="1"/>
  <c r="J1667" i="1"/>
  <c r="L1667" i="1" s="1"/>
  <c r="N1667" i="1" s="1"/>
  <c r="G1271" i="2" s="1"/>
  <c r="M1666" i="1"/>
  <c r="F82" i="2" s="1"/>
  <c r="N82" i="2" s="1"/>
  <c r="L1666" i="1"/>
  <c r="N1666" i="1" s="1"/>
  <c r="G82" i="2" s="1"/>
  <c r="J1666" i="1"/>
  <c r="M1665" i="1"/>
  <c r="F651" i="2" s="1"/>
  <c r="L1665" i="1"/>
  <c r="N1665" i="1" s="1"/>
  <c r="G651" i="2" s="1"/>
  <c r="J1665" i="1"/>
  <c r="M1664" i="1"/>
  <c r="J1664" i="1"/>
  <c r="L1664" i="1" s="1"/>
  <c r="N1664" i="1" s="1"/>
  <c r="M1663" i="1"/>
  <c r="F2354" i="2" s="1"/>
  <c r="J1663" i="1"/>
  <c r="L1663" i="1" s="1"/>
  <c r="N1663" i="1" s="1"/>
  <c r="G2354" i="2" s="1"/>
  <c r="M1662" i="1"/>
  <c r="L1662" i="1"/>
  <c r="N1662" i="1" s="1"/>
  <c r="J1662" i="1"/>
  <c r="M1661" i="1"/>
  <c r="F2729" i="2" s="1"/>
  <c r="N2729" i="2" s="1"/>
  <c r="L1661" i="1"/>
  <c r="N1661" i="1" s="1"/>
  <c r="G2729" i="2" s="1"/>
  <c r="J1661" i="1"/>
  <c r="M1660" i="1"/>
  <c r="J1660" i="1"/>
  <c r="L1660" i="1" s="1"/>
  <c r="N1660" i="1" s="1"/>
  <c r="M1659" i="1"/>
  <c r="J1659" i="1"/>
  <c r="L1659" i="1" s="1"/>
  <c r="N1659" i="1" s="1"/>
  <c r="M1658" i="1"/>
  <c r="L1658" i="1"/>
  <c r="N1658" i="1" s="1"/>
  <c r="J1658" i="1"/>
  <c r="M1657" i="1"/>
  <c r="L1657" i="1"/>
  <c r="N1657" i="1" s="1"/>
  <c r="J1657" i="1"/>
  <c r="M1656" i="1"/>
  <c r="J1656" i="1"/>
  <c r="L1656" i="1" s="1"/>
  <c r="N1656" i="1" s="1"/>
  <c r="M1655" i="1"/>
  <c r="J1655" i="1"/>
  <c r="L1655" i="1" s="1"/>
  <c r="N1655" i="1" s="1"/>
  <c r="M1654" i="1"/>
  <c r="F372" i="2" s="1"/>
  <c r="E372" i="2" s="1"/>
  <c r="L1654" i="1"/>
  <c r="N1654" i="1" s="1"/>
  <c r="G372" i="2" s="1"/>
  <c r="J1654" i="1"/>
  <c r="M1653" i="1"/>
  <c r="F2728" i="2" s="1"/>
  <c r="N2728" i="2" s="1"/>
  <c r="L1653" i="1"/>
  <c r="N1653" i="1" s="1"/>
  <c r="G2728" i="2" s="1"/>
  <c r="J1653" i="1"/>
  <c r="M1652" i="1"/>
  <c r="J1652" i="1"/>
  <c r="L1652" i="1" s="1"/>
  <c r="N1652" i="1" s="1"/>
  <c r="M1651" i="1"/>
  <c r="F2353" i="2" s="1"/>
  <c r="J1651" i="1"/>
  <c r="L1651" i="1" s="1"/>
  <c r="N1651" i="1" s="1"/>
  <c r="G2353" i="2" s="1"/>
  <c r="M1650" i="1"/>
  <c r="L1650" i="1"/>
  <c r="N1650" i="1" s="1"/>
  <c r="J1650" i="1"/>
  <c r="M1649" i="1"/>
  <c r="L1649" i="1"/>
  <c r="N1649" i="1" s="1"/>
  <c r="J1649" i="1"/>
  <c r="M1648" i="1"/>
  <c r="F2352" i="2" s="1"/>
  <c r="J1648" i="1"/>
  <c r="L1648" i="1" s="1"/>
  <c r="N1648" i="1" s="1"/>
  <c r="G2352" i="2" s="1"/>
  <c r="M1647" i="1"/>
  <c r="F2727" i="2" s="1"/>
  <c r="N2727" i="2" s="1"/>
  <c r="J1647" i="1"/>
  <c r="L1647" i="1" s="1"/>
  <c r="N1647" i="1" s="1"/>
  <c r="G2727" i="2" s="1"/>
  <c r="M1646" i="1"/>
  <c r="L1646" i="1"/>
  <c r="N1646" i="1" s="1"/>
  <c r="J1646" i="1"/>
  <c r="M1645" i="1"/>
  <c r="F2351" i="2" s="1"/>
  <c r="L1645" i="1"/>
  <c r="N1645" i="1" s="1"/>
  <c r="G2351" i="2" s="1"/>
  <c r="J1645" i="1"/>
  <c r="M1644" i="1"/>
  <c r="F2726" i="2" s="1"/>
  <c r="N2726" i="2" s="1"/>
  <c r="J1644" i="1"/>
  <c r="L1644" i="1" s="1"/>
  <c r="N1644" i="1" s="1"/>
  <c r="G2726" i="2" s="1"/>
  <c r="M1643" i="1"/>
  <c r="J1643" i="1"/>
  <c r="L1643" i="1" s="1"/>
  <c r="N1643" i="1" s="1"/>
  <c r="M1642" i="1"/>
  <c r="L1642" i="1"/>
  <c r="N1642" i="1" s="1"/>
  <c r="J1642" i="1"/>
  <c r="M1641" i="1"/>
  <c r="L1641" i="1"/>
  <c r="N1641" i="1" s="1"/>
  <c r="J1641" i="1"/>
  <c r="M1640" i="1"/>
  <c r="J1640" i="1"/>
  <c r="L1640" i="1" s="1"/>
  <c r="N1640" i="1" s="1"/>
  <c r="M1639" i="1"/>
  <c r="J1639" i="1"/>
  <c r="L1639" i="1" s="1"/>
  <c r="N1639" i="1" s="1"/>
  <c r="M1638" i="1"/>
  <c r="L1638" i="1"/>
  <c r="N1638" i="1" s="1"/>
  <c r="J1638" i="1"/>
  <c r="M1637" i="1"/>
  <c r="L1637" i="1"/>
  <c r="N1637" i="1" s="1"/>
  <c r="J1637" i="1"/>
  <c r="M1636" i="1"/>
  <c r="J1636" i="1"/>
  <c r="L1636" i="1" s="1"/>
  <c r="N1636" i="1" s="1"/>
  <c r="M1635" i="1"/>
  <c r="F24" i="2" s="1"/>
  <c r="J1635" i="1"/>
  <c r="L1635" i="1" s="1"/>
  <c r="N1635" i="1" s="1"/>
  <c r="G24" i="2" s="1"/>
  <c r="M1634" i="1"/>
  <c r="F2350" i="2" s="1"/>
  <c r="L1634" i="1"/>
  <c r="N1634" i="1" s="1"/>
  <c r="G2350" i="2" s="1"/>
  <c r="J1634" i="1"/>
  <c r="M1633" i="1"/>
  <c r="L1633" i="1"/>
  <c r="N1633" i="1" s="1"/>
  <c r="J1633" i="1"/>
  <c r="M1632" i="1"/>
  <c r="J1632" i="1"/>
  <c r="L1632" i="1" s="1"/>
  <c r="N1632" i="1" s="1"/>
  <c r="M1631" i="1"/>
  <c r="J1631" i="1"/>
  <c r="L1631" i="1" s="1"/>
  <c r="N1631" i="1" s="1"/>
  <c r="M1630" i="1"/>
  <c r="L1630" i="1"/>
  <c r="N1630" i="1" s="1"/>
  <c r="J1630" i="1"/>
  <c r="M1629" i="1"/>
  <c r="F2725" i="2" s="1"/>
  <c r="N2725" i="2" s="1"/>
  <c r="L1629" i="1"/>
  <c r="N1629" i="1" s="1"/>
  <c r="G2725" i="2" s="1"/>
  <c r="J1629" i="1"/>
  <c r="M1628" i="1"/>
  <c r="F643" i="2" s="1"/>
  <c r="J1628" i="1"/>
  <c r="L1628" i="1" s="1"/>
  <c r="N1628" i="1" s="1"/>
  <c r="G643" i="2" s="1"/>
  <c r="M1627" i="1"/>
  <c r="J1627" i="1"/>
  <c r="L1627" i="1" s="1"/>
  <c r="N1627" i="1" s="1"/>
  <c r="M1626" i="1"/>
  <c r="L1626" i="1"/>
  <c r="N1626" i="1" s="1"/>
  <c r="J1626" i="1"/>
  <c r="M1625" i="1"/>
  <c r="F548" i="2" s="1"/>
  <c r="E548" i="2" s="1"/>
  <c r="L1625" i="1"/>
  <c r="N1625" i="1" s="1"/>
  <c r="G548" i="2" s="1"/>
  <c r="J1625" i="1"/>
  <c r="M1624" i="1"/>
  <c r="J1624" i="1"/>
  <c r="L1624" i="1" s="1"/>
  <c r="N1624" i="1" s="1"/>
  <c r="M1623" i="1"/>
  <c r="F1122" i="2" s="1"/>
  <c r="J1623" i="1"/>
  <c r="L1623" i="1" s="1"/>
  <c r="N1623" i="1" s="1"/>
  <c r="G1122" i="2" s="1"/>
  <c r="M1622" i="1"/>
  <c r="L1622" i="1"/>
  <c r="N1622" i="1" s="1"/>
  <c r="J1622" i="1"/>
  <c r="M1621" i="1"/>
  <c r="L1621" i="1"/>
  <c r="N1621" i="1" s="1"/>
  <c r="J1621" i="1"/>
  <c r="M1620" i="1"/>
  <c r="J1620" i="1"/>
  <c r="L1620" i="1" s="1"/>
  <c r="N1620" i="1" s="1"/>
  <c r="M1619" i="1"/>
  <c r="F2349" i="2" s="1"/>
  <c r="J1619" i="1"/>
  <c r="L1619" i="1" s="1"/>
  <c r="N1619" i="1" s="1"/>
  <c r="G2349" i="2" s="1"/>
  <c r="M1618" i="1"/>
  <c r="F92" i="2" s="1"/>
  <c r="L1618" i="1"/>
  <c r="N1618" i="1" s="1"/>
  <c r="G92" i="2" s="1"/>
  <c r="J1618" i="1"/>
  <c r="M1617" i="1"/>
  <c r="L1617" i="1"/>
  <c r="N1617" i="1" s="1"/>
  <c r="J1617" i="1"/>
  <c r="M1616" i="1"/>
  <c r="F2724" i="2" s="1"/>
  <c r="N2724" i="2" s="1"/>
  <c r="J1616" i="1"/>
  <c r="L1616" i="1" s="1"/>
  <c r="N1616" i="1" s="1"/>
  <c r="G2724" i="2" s="1"/>
  <c r="M1615" i="1"/>
  <c r="J1615" i="1"/>
  <c r="L1615" i="1" s="1"/>
  <c r="N1615" i="1" s="1"/>
  <c r="M1614" i="1"/>
  <c r="L1614" i="1"/>
  <c r="N1614" i="1" s="1"/>
  <c r="J1614" i="1"/>
  <c r="M1613" i="1"/>
  <c r="L1613" i="1"/>
  <c r="N1613" i="1" s="1"/>
  <c r="J1613" i="1"/>
  <c r="M1612" i="1"/>
  <c r="J1612" i="1"/>
  <c r="L1612" i="1" s="1"/>
  <c r="N1612" i="1" s="1"/>
  <c r="M1611" i="1"/>
  <c r="J1611" i="1"/>
  <c r="L1611" i="1" s="1"/>
  <c r="N1611" i="1" s="1"/>
  <c r="M1610" i="1"/>
  <c r="L1610" i="1"/>
  <c r="N1610" i="1" s="1"/>
  <c r="J1610" i="1"/>
  <c r="M1609" i="1"/>
  <c r="F582" i="2" s="1"/>
  <c r="L1609" i="1"/>
  <c r="N1609" i="1" s="1"/>
  <c r="G582" i="2" s="1"/>
  <c r="J1609" i="1"/>
  <c r="M1608" i="1"/>
  <c r="J1608" i="1"/>
  <c r="L1608" i="1" s="1"/>
  <c r="N1608" i="1" s="1"/>
  <c r="M1607" i="1"/>
  <c r="J1607" i="1"/>
  <c r="L1607" i="1" s="1"/>
  <c r="N1607" i="1" s="1"/>
  <c r="M1606" i="1"/>
  <c r="L1606" i="1"/>
  <c r="N1606" i="1" s="1"/>
  <c r="J1606" i="1"/>
  <c r="M1605" i="1"/>
  <c r="L1605" i="1"/>
  <c r="N1605" i="1" s="1"/>
  <c r="J1605" i="1"/>
  <c r="M1604" i="1"/>
  <c r="J1604" i="1"/>
  <c r="L1604" i="1" s="1"/>
  <c r="N1604" i="1" s="1"/>
  <c r="M1603" i="1"/>
  <c r="J1603" i="1"/>
  <c r="L1603" i="1" s="1"/>
  <c r="N1603" i="1" s="1"/>
  <c r="M1602" i="1"/>
  <c r="F2348" i="2" s="1"/>
  <c r="L1602" i="1"/>
  <c r="N1602" i="1" s="1"/>
  <c r="G2348" i="2" s="1"/>
  <c r="J1602" i="1"/>
  <c r="M1601" i="1"/>
  <c r="F730" i="2" s="1"/>
  <c r="L1601" i="1"/>
  <c r="N1601" i="1" s="1"/>
  <c r="G730" i="2" s="1"/>
  <c r="J1601" i="1"/>
  <c r="M1600" i="1"/>
  <c r="F101" i="2" s="1"/>
  <c r="J1600" i="1"/>
  <c r="L1600" i="1" s="1"/>
  <c r="N1600" i="1" s="1"/>
  <c r="G101" i="2" s="1"/>
  <c r="M1599" i="1"/>
  <c r="F512" i="2" s="1"/>
  <c r="J1599" i="1"/>
  <c r="L1599" i="1" s="1"/>
  <c r="N1599" i="1" s="1"/>
  <c r="G512" i="2" s="1"/>
  <c r="M1598" i="1"/>
  <c r="F2347" i="2" s="1"/>
  <c r="L1598" i="1"/>
  <c r="N1598" i="1" s="1"/>
  <c r="G2347" i="2" s="1"/>
  <c r="J1598" i="1"/>
  <c r="M1597" i="1"/>
  <c r="F502" i="2" s="1"/>
  <c r="L1597" i="1"/>
  <c r="N1597" i="1" s="1"/>
  <c r="G502" i="2" s="1"/>
  <c r="J1597" i="1"/>
  <c r="M1596" i="1"/>
  <c r="F2723" i="2" s="1"/>
  <c r="N2723" i="2" s="1"/>
  <c r="J1596" i="1"/>
  <c r="L1596" i="1" s="1"/>
  <c r="N1596" i="1" s="1"/>
  <c r="G2723" i="2" s="1"/>
  <c r="M1595" i="1"/>
  <c r="J1595" i="1"/>
  <c r="L1595" i="1" s="1"/>
  <c r="N1595" i="1" s="1"/>
  <c r="M1594" i="1"/>
  <c r="L1594" i="1"/>
  <c r="N1594" i="1" s="1"/>
  <c r="J1594" i="1"/>
  <c r="M1593" i="1"/>
  <c r="F947" i="2" s="1"/>
  <c r="L1593" i="1"/>
  <c r="N1593" i="1" s="1"/>
  <c r="G947" i="2" s="1"/>
  <c r="J1593" i="1"/>
  <c r="M1592" i="1"/>
  <c r="J1592" i="1"/>
  <c r="L1592" i="1" s="1"/>
  <c r="N1592" i="1" s="1"/>
  <c r="M1591" i="1"/>
  <c r="F1343" i="2" s="1"/>
  <c r="J1591" i="1"/>
  <c r="L1591" i="1" s="1"/>
  <c r="N1591" i="1" s="1"/>
  <c r="G1343" i="2" s="1"/>
  <c r="M1590" i="1"/>
  <c r="L1590" i="1"/>
  <c r="N1590" i="1" s="1"/>
  <c r="J1590" i="1"/>
  <c r="M1589" i="1"/>
  <c r="L1589" i="1"/>
  <c r="N1589" i="1" s="1"/>
  <c r="J1589" i="1"/>
  <c r="M1588" i="1"/>
  <c r="F2722" i="2" s="1"/>
  <c r="N2722" i="2" s="1"/>
  <c r="J1588" i="1"/>
  <c r="L1588" i="1" s="1"/>
  <c r="N1588" i="1" s="1"/>
  <c r="G2722" i="2" s="1"/>
  <c r="M1587" i="1"/>
  <c r="F2721" i="2" s="1"/>
  <c r="N2721" i="2" s="1"/>
  <c r="J1587" i="1"/>
  <c r="L1587" i="1" s="1"/>
  <c r="N1587" i="1" s="1"/>
  <c r="G2721" i="2" s="1"/>
  <c r="M1586" i="1"/>
  <c r="L1586" i="1"/>
  <c r="N1586" i="1" s="1"/>
  <c r="J1586" i="1"/>
  <c r="M1585" i="1"/>
  <c r="L1585" i="1"/>
  <c r="N1585" i="1" s="1"/>
  <c r="J1585" i="1"/>
  <c r="M1584" i="1"/>
  <c r="J1584" i="1"/>
  <c r="L1584" i="1" s="1"/>
  <c r="N1584" i="1" s="1"/>
  <c r="M1583" i="1"/>
  <c r="F265" i="2" s="1"/>
  <c r="J1583" i="1"/>
  <c r="L1583" i="1" s="1"/>
  <c r="N1583" i="1" s="1"/>
  <c r="G265" i="2" s="1"/>
  <c r="M1582" i="1"/>
  <c r="L1582" i="1"/>
  <c r="N1582" i="1" s="1"/>
  <c r="J1582" i="1"/>
  <c r="M1581" i="1"/>
  <c r="L1581" i="1"/>
  <c r="N1581" i="1" s="1"/>
  <c r="J1581" i="1"/>
  <c r="M1580" i="1"/>
  <c r="J1580" i="1"/>
  <c r="L1580" i="1" s="1"/>
  <c r="N1580" i="1" s="1"/>
  <c r="M1579" i="1"/>
  <c r="J1579" i="1"/>
  <c r="L1579" i="1" s="1"/>
  <c r="N1579" i="1" s="1"/>
  <c r="M1578" i="1"/>
  <c r="F1504" i="2" s="1"/>
  <c r="L1578" i="1"/>
  <c r="N1578" i="1" s="1"/>
  <c r="G1504" i="2" s="1"/>
  <c r="J1578" i="1"/>
  <c r="M1577" i="1"/>
  <c r="F2346" i="2" s="1"/>
  <c r="L1577" i="1"/>
  <c r="N1577" i="1" s="1"/>
  <c r="G2346" i="2" s="1"/>
  <c r="J1577" i="1"/>
  <c r="M1576" i="1"/>
  <c r="J1576" i="1"/>
  <c r="L1576" i="1" s="1"/>
  <c r="N1576" i="1" s="1"/>
  <c r="M1575" i="1"/>
  <c r="J1575" i="1"/>
  <c r="L1575" i="1" s="1"/>
  <c r="N1575" i="1" s="1"/>
  <c r="M1574" i="1"/>
  <c r="F2345" i="2" s="1"/>
  <c r="L1574" i="1"/>
  <c r="N1574" i="1" s="1"/>
  <c r="G2345" i="2" s="1"/>
  <c r="J1574" i="1"/>
  <c r="M1573" i="1"/>
  <c r="L1573" i="1"/>
  <c r="N1573" i="1" s="1"/>
  <c r="J1573" i="1"/>
  <c r="M1572" i="1"/>
  <c r="F2344" i="2" s="1"/>
  <c r="J1572" i="1"/>
  <c r="L1572" i="1" s="1"/>
  <c r="N1572" i="1" s="1"/>
  <c r="G2344" i="2" s="1"/>
  <c r="M1571" i="1"/>
  <c r="F2720" i="2" s="1"/>
  <c r="N2720" i="2" s="1"/>
  <c r="J1571" i="1"/>
  <c r="L1571" i="1" s="1"/>
  <c r="N1571" i="1" s="1"/>
  <c r="G2720" i="2" s="1"/>
  <c r="M1570" i="1"/>
  <c r="F2719" i="2" s="1"/>
  <c r="N2719" i="2" s="1"/>
  <c r="L1570" i="1"/>
  <c r="N1570" i="1" s="1"/>
  <c r="G2719" i="2" s="1"/>
  <c r="J1570" i="1"/>
  <c r="M1569" i="1"/>
  <c r="L1569" i="1"/>
  <c r="N1569" i="1" s="1"/>
  <c r="J1569" i="1"/>
  <c r="M1568" i="1"/>
  <c r="J1568" i="1"/>
  <c r="L1568" i="1" s="1"/>
  <c r="N1568" i="1" s="1"/>
  <c r="M1567" i="1"/>
  <c r="J1567" i="1"/>
  <c r="L1567" i="1" s="1"/>
  <c r="N1567" i="1" s="1"/>
  <c r="M1566" i="1"/>
  <c r="F2718" i="2" s="1"/>
  <c r="N2718" i="2" s="1"/>
  <c r="L1566" i="1"/>
  <c r="N1566" i="1" s="1"/>
  <c r="G2718" i="2" s="1"/>
  <c r="J1566" i="1"/>
  <c r="M1565" i="1"/>
  <c r="F2343" i="2" s="1"/>
  <c r="L1565" i="1"/>
  <c r="N1565" i="1" s="1"/>
  <c r="G2343" i="2" s="1"/>
  <c r="J1565" i="1"/>
  <c r="M1564" i="1"/>
  <c r="J1564" i="1"/>
  <c r="L1564" i="1" s="1"/>
  <c r="N1564" i="1" s="1"/>
  <c r="M1563" i="1"/>
  <c r="F2342" i="2" s="1"/>
  <c r="J1563" i="1"/>
  <c r="L1563" i="1" s="1"/>
  <c r="N1563" i="1" s="1"/>
  <c r="G2342" i="2" s="1"/>
  <c r="M1562" i="1"/>
  <c r="L1562" i="1"/>
  <c r="N1562" i="1" s="1"/>
  <c r="J1562" i="1"/>
  <c r="M1561" i="1"/>
  <c r="L1561" i="1"/>
  <c r="N1561" i="1" s="1"/>
  <c r="J1561" i="1"/>
  <c r="M1560" i="1"/>
  <c r="F2717" i="2" s="1"/>
  <c r="N2717" i="2" s="1"/>
  <c r="J1560" i="1"/>
  <c r="L1560" i="1" s="1"/>
  <c r="N1560" i="1" s="1"/>
  <c r="G2717" i="2" s="1"/>
  <c r="M1559" i="1"/>
  <c r="F2716" i="2" s="1"/>
  <c r="N2716" i="2" s="1"/>
  <c r="J1559" i="1"/>
  <c r="L1559" i="1" s="1"/>
  <c r="N1559" i="1" s="1"/>
  <c r="G2716" i="2" s="1"/>
  <c r="M1558" i="1"/>
  <c r="L1558" i="1"/>
  <c r="N1558" i="1" s="1"/>
  <c r="J1558" i="1"/>
  <c r="M1557" i="1"/>
  <c r="F2715" i="2" s="1"/>
  <c r="N2715" i="2" s="1"/>
  <c r="L1557" i="1"/>
  <c r="N1557" i="1" s="1"/>
  <c r="G2715" i="2" s="1"/>
  <c r="J1557" i="1"/>
  <c r="M1556" i="1"/>
  <c r="F2714" i="2" s="1"/>
  <c r="N2714" i="2" s="1"/>
  <c r="J1556" i="1"/>
  <c r="L1556" i="1" s="1"/>
  <c r="N1556" i="1" s="1"/>
  <c r="G2714" i="2" s="1"/>
  <c r="M1555" i="1"/>
  <c r="F2713" i="2" s="1"/>
  <c r="N2713" i="2" s="1"/>
  <c r="J1555" i="1"/>
  <c r="L1555" i="1" s="1"/>
  <c r="N1555" i="1" s="1"/>
  <c r="G2713" i="2" s="1"/>
  <c r="M1554" i="1"/>
  <c r="L1554" i="1"/>
  <c r="N1554" i="1" s="1"/>
  <c r="J1554" i="1"/>
  <c r="M1553" i="1"/>
  <c r="L1553" i="1"/>
  <c r="N1553" i="1" s="1"/>
  <c r="J1553" i="1"/>
  <c r="M1552" i="1"/>
  <c r="J1552" i="1"/>
  <c r="L1552" i="1" s="1"/>
  <c r="N1552" i="1" s="1"/>
  <c r="M1551" i="1"/>
  <c r="J1551" i="1"/>
  <c r="L1551" i="1" s="1"/>
  <c r="N1551" i="1" s="1"/>
  <c r="M1550" i="1"/>
  <c r="L1550" i="1"/>
  <c r="N1550" i="1" s="1"/>
  <c r="J1550" i="1"/>
  <c r="M1549" i="1"/>
  <c r="L1549" i="1"/>
  <c r="N1549" i="1" s="1"/>
  <c r="J1549" i="1"/>
  <c r="M1548" i="1"/>
  <c r="J1548" i="1"/>
  <c r="L1548" i="1" s="1"/>
  <c r="N1548" i="1" s="1"/>
  <c r="M1547" i="1"/>
  <c r="J1547" i="1"/>
  <c r="L1547" i="1" s="1"/>
  <c r="N1547" i="1" s="1"/>
  <c r="M1546" i="1"/>
  <c r="F2712" i="2" s="1"/>
  <c r="N2712" i="2" s="1"/>
  <c r="L1546" i="1"/>
  <c r="N1546" i="1" s="1"/>
  <c r="G2712" i="2" s="1"/>
  <c r="J1546" i="1"/>
  <c r="M1545" i="1"/>
  <c r="F2341" i="2" s="1"/>
  <c r="L1545" i="1"/>
  <c r="N1545" i="1" s="1"/>
  <c r="G2341" i="2" s="1"/>
  <c r="J1545" i="1"/>
  <c r="M1544" i="1"/>
  <c r="J1544" i="1"/>
  <c r="L1544" i="1" s="1"/>
  <c r="N1544" i="1" s="1"/>
  <c r="M1543" i="1"/>
  <c r="J1543" i="1"/>
  <c r="L1543" i="1" s="1"/>
  <c r="N1543" i="1" s="1"/>
  <c r="M1542" i="1"/>
  <c r="F1285" i="2" s="1"/>
  <c r="L1542" i="1"/>
  <c r="N1542" i="1" s="1"/>
  <c r="G1285" i="2" s="1"/>
  <c r="J1542" i="1"/>
  <c r="M1541" i="1"/>
  <c r="L1541" i="1"/>
  <c r="N1541" i="1" s="1"/>
  <c r="J1541" i="1"/>
  <c r="M1540" i="1"/>
  <c r="J1540" i="1"/>
  <c r="L1540" i="1" s="1"/>
  <c r="N1540" i="1" s="1"/>
  <c r="M1539" i="1"/>
  <c r="J1539" i="1"/>
  <c r="L1539" i="1" s="1"/>
  <c r="N1539" i="1" s="1"/>
  <c r="M1538" i="1"/>
  <c r="F2711" i="2" s="1"/>
  <c r="N2711" i="2" s="1"/>
  <c r="L1538" i="1"/>
  <c r="N1538" i="1" s="1"/>
  <c r="G2711" i="2" s="1"/>
  <c r="J1538" i="1"/>
  <c r="M1537" i="1"/>
  <c r="F2340" i="2" s="1"/>
  <c r="L1537" i="1"/>
  <c r="N1537" i="1" s="1"/>
  <c r="G2340" i="2" s="1"/>
  <c r="J1537" i="1"/>
  <c r="M1536" i="1"/>
  <c r="J1536" i="1"/>
  <c r="L1536" i="1" s="1"/>
  <c r="N1536" i="1" s="1"/>
  <c r="M1535" i="1"/>
  <c r="F2710" i="2" s="1"/>
  <c r="N2710" i="2" s="1"/>
  <c r="J1535" i="1"/>
  <c r="L1535" i="1" s="1"/>
  <c r="N1535" i="1" s="1"/>
  <c r="G2710" i="2" s="1"/>
  <c r="M1534" i="1"/>
  <c r="F2339" i="2" s="1"/>
  <c r="L1534" i="1"/>
  <c r="N1534" i="1" s="1"/>
  <c r="G2339" i="2" s="1"/>
  <c r="J1534" i="1"/>
  <c r="M1533" i="1"/>
  <c r="L1533" i="1"/>
  <c r="N1533" i="1" s="1"/>
  <c r="J1533" i="1"/>
  <c r="M1532" i="1"/>
  <c r="J1532" i="1"/>
  <c r="L1532" i="1" s="1"/>
  <c r="N1532" i="1" s="1"/>
  <c r="M1531" i="1"/>
  <c r="J1531" i="1"/>
  <c r="L1531" i="1" s="1"/>
  <c r="N1531" i="1" s="1"/>
  <c r="M1530" i="1"/>
  <c r="F2709" i="2" s="1"/>
  <c r="N2709" i="2" s="1"/>
  <c r="L1530" i="1"/>
  <c r="N1530" i="1" s="1"/>
  <c r="G2709" i="2" s="1"/>
  <c r="J1530" i="1"/>
  <c r="M1529" i="1"/>
  <c r="F2338" i="2" s="1"/>
  <c r="L1529" i="1"/>
  <c r="N1529" i="1" s="1"/>
  <c r="G2338" i="2" s="1"/>
  <c r="J1529" i="1"/>
  <c r="M1528" i="1"/>
  <c r="J1528" i="1"/>
  <c r="L1528" i="1" s="1"/>
  <c r="N1528" i="1" s="1"/>
  <c r="M1527" i="1"/>
  <c r="J1527" i="1"/>
  <c r="L1527" i="1" s="1"/>
  <c r="N1527" i="1" s="1"/>
  <c r="M1526" i="1"/>
  <c r="L1526" i="1"/>
  <c r="N1526" i="1" s="1"/>
  <c r="J1526" i="1"/>
  <c r="M1525" i="1"/>
  <c r="F1134" i="2" s="1"/>
  <c r="L1525" i="1"/>
  <c r="N1525" i="1" s="1"/>
  <c r="G1134" i="2" s="1"/>
  <c r="J1525" i="1"/>
  <c r="M1524" i="1"/>
  <c r="F2337" i="2" s="1"/>
  <c r="J1524" i="1"/>
  <c r="L1524" i="1" s="1"/>
  <c r="N1524" i="1" s="1"/>
  <c r="G2337" i="2" s="1"/>
  <c r="M1523" i="1"/>
  <c r="F2708" i="2" s="1"/>
  <c r="N2708" i="2" s="1"/>
  <c r="J1523" i="1"/>
  <c r="L1523" i="1" s="1"/>
  <c r="N1523" i="1" s="1"/>
  <c r="G2708" i="2" s="1"/>
  <c r="M1522" i="1"/>
  <c r="L1522" i="1"/>
  <c r="N1522" i="1" s="1"/>
  <c r="J1522" i="1"/>
  <c r="M1521" i="1"/>
  <c r="F2336" i="2" s="1"/>
  <c r="L1521" i="1"/>
  <c r="N1521" i="1" s="1"/>
  <c r="G2336" i="2" s="1"/>
  <c r="J1521" i="1"/>
  <c r="M1520" i="1"/>
  <c r="J1520" i="1"/>
  <c r="L1520" i="1" s="1"/>
  <c r="N1520" i="1" s="1"/>
  <c r="M1519" i="1"/>
  <c r="J1519" i="1"/>
  <c r="L1519" i="1" s="1"/>
  <c r="N1519" i="1" s="1"/>
  <c r="M1518" i="1"/>
  <c r="L1518" i="1"/>
  <c r="N1518" i="1" s="1"/>
  <c r="J1518" i="1"/>
  <c r="M1517" i="1"/>
  <c r="L1517" i="1"/>
  <c r="N1517" i="1" s="1"/>
  <c r="J1517" i="1"/>
  <c r="M1516" i="1"/>
  <c r="F526" i="2" s="1"/>
  <c r="J1516" i="1"/>
  <c r="L1516" i="1" s="1"/>
  <c r="N1516" i="1" s="1"/>
  <c r="G526" i="2" s="1"/>
  <c r="M1515" i="1"/>
  <c r="J1515" i="1"/>
  <c r="L1515" i="1" s="1"/>
  <c r="N1515" i="1" s="1"/>
  <c r="M1514" i="1"/>
  <c r="L1514" i="1"/>
  <c r="N1514" i="1" s="1"/>
  <c r="J1514" i="1"/>
  <c r="M1513" i="1"/>
  <c r="F1546" i="2" s="1"/>
  <c r="L1513" i="1"/>
  <c r="N1513" i="1" s="1"/>
  <c r="G1546" i="2" s="1"/>
  <c r="J1513" i="1"/>
  <c r="M1512" i="1"/>
  <c r="F2335" i="2" s="1"/>
  <c r="J1512" i="1"/>
  <c r="L1512" i="1" s="1"/>
  <c r="N1512" i="1" s="1"/>
  <c r="G2335" i="2" s="1"/>
  <c r="M1511" i="1"/>
  <c r="F2707" i="2" s="1"/>
  <c r="N2707" i="2" s="1"/>
  <c r="J1511" i="1"/>
  <c r="L1511" i="1" s="1"/>
  <c r="N1511" i="1" s="1"/>
  <c r="G2707" i="2" s="1"/>
  <c r="M1510" i="1"/>
  <c r="F2706" i="2" s="1"/>
  <c r="N2706" i="2" s="1"/>
  <c r="L1510" i="1"/>
  <c r="N1510" i="1" s="1"/>
  <c r="G2706" i="2" s="1"/>
  <c r="J1510" i="1"/>
  <c r="M1509" i="1"/>
  <c r="F1507" i="2" s="1"/>
  <c r="L1509" i="1"/>
  <c r="N1509" i="1" s="1"/>
  <c r="G1507" i="2" s="1"/>
  <c r="J1509" i="1"/>
  <c r="M1508" i="1"/>
  <c r="J1508" i="1"/>
  <c r="L1508" i="1" s="1"/>
  <c r="N1508" i="1" s="1"/>
  <c r="M1507" i="1"/>
  <c r="J1507" i="1"/>
  <c r="L1507" i="1" s="1"/>
  <c r="N1507" i="1" s="1"/>
  <c r="M1506" i="1"/>
  <c r="L1506" i="1"/>
  <c r="N1506" i="1" s="1"/>
  <c r="J1506" i="1"/>
  <c r="M1505" i="1"/>
  <c r="F2334" i="2" s="1"/>
  <c r="L1505" i="1"/>
  <c r="N1505" i="1" s="1"/>
  <c r="G2334" i="2" s="1"/>
  <c r="J1505" i="1"/>
  <c r="M1504" i="1"/>
  <c r="F2333" i="2" s="1"/>
  <c r="J1504" i="1"/>
  <c r="L1504" i="1" s="1"/>
  <c r="N1504" i="1" s="1"/>
  <c r="G2333" i="2" s="1"/>
  <c r="M1503" i="1"/>
  <c r="F1212" i="2" s="1"/>
  <c r="J1503" i="1"/>
  <c r="L1503" i="1" s="1"/>
  <c r="N1503" i="1" s="1"/>
  <c r="G1212" i="2" s="1"/>
  <c r="M1502" i="1"/>
  <c r="F2705" i="2" s="1"/>
  <c r="N2705" i="2" s="1"/>
  <c r="L1502" i="1"/>
  <c r="N1502" i="1" s="1"/>
  <c r="G2705" i="2" s="1"/>
  <c r="J1502" i="1"/>
  <c r="M1501" i="1"/>
  <c r="F118" i="2" s="1"/>
  <c r="L1501" i="1"/>
  <c r="N1501" i="1" s="1"/>
  <c r="G118" i="2" s="1"/>
  <c r="J1501" i="1"/>
  <c r="M1500" i="1"/>
  <c r="F1211" i="2" s="1"/>
  <c r="J1500" i="1"/>
  <c r="L1500" i="1" s="1"/>
  <c r="N1500" i="1" s="1"/>
  <c r="G1211" i="2" s="1"/>
  <c r="M1499" i="1"/>
  <c r="F334" i="2" s="1"/>
  <c r="J1499" i="1"/>
  <c r="L1499" i="1" s="1"/>
  <c r="N1499" i="1" s="1"/>
  <c r="G334" i="2" s="1"/>
  <c r="M1498" i="1"/>
  <c r="L1498" i="1"/>
  <c r="N1498" i="1" s="1"/>
  <c r="J1498" i="1"/>
  <c r="M1497" i="1"/>
  <c r="F2332" i="2" s="1"/>
  <c r="L1497" i="1"/>
  <c r="N1497" i="1" s="1"/>
  <c r="G2332" i="2" s="1"/>
  <c r="J1497" i="1"/>
  <c r="M1496" i="1"/>
  <c r="J1496" i="1"/>
  <c r="L1496" i="1" s="1"/>
  <c r="N1496" i="1" s="1"/>
  <c r="M1495" i="1"/>
  <c r="F2704" i="2" s="1"/>
  <c r="N2704" i="2" s="1"/>
  <c r="J1495" i="1"/>
  <c r="L1495" i="1" s="1"/>
  <c r="N1495" i="1" s="1"/>
  <c r="G2704" i="2" s="1"/>
  <c r="M1494" i="1"/>
  <c r="L1494" i="1"/>
  <c r="N1494" i="1" s="1"/>
  <c r="J1494" i="1"/>
  <c r="M1493" i="1"/>
  <c r="L1493" i="1"/>
  <c r="N1493" i="1" s="1"/>
  <c r="J1493" i="1"/>
  <c r="M1492" i="1"/>
  <c r="J1492" i="1"/>
  <c r="L1492" i="1" s="1"/>
  <c r="N1492" i="1" s="1"/>
  <c r="M1491" i="1"/>
  <c r="J1491" i="1"/>
  <c r="L1491" i="1" s="1"/>
  <c r="N1491" i="1" s="1"/>
  <c r="M1490" i="1"/>
  <c r="F2703" i="2" s="1"/>
  <c r="N2703" i="2" s="1"/>
  <c r="L1490" i="1"/>
  <c r="N1490" i="1" s="1"/>
  <c r="G2703" i="2" s="1"/>
  <c r="J1490" i="1"/>
  <c r="M1489" i="1"/>
  <c r="L1489" i="1"/>
  <c r="N1489" i="1" s="1"/>
  <c r="J1489" i="1"/>
  <c r="M1488" i="1"/>
  <c r="F2702" i="2" s="1"/>
  <c r="N2702" i="2" s="1"/>
  <c r="J1488" i="1"/>
  <c r="L1488" i="1" s="1"/>
  <c r="N1488" i="1" s="1"/>
  <c r="G2702" i="2" s="1"/>
  <c r="M1487" i="1"/>
  <c r="F2701" i="2" s="1"/>
  <c r="N2701" i="2" s="1"/>
  <c r="J1487" i="1"/>
  <c r="L1487" i="1" s="1"/>
  <c r="N1487" i="1" s="1"/>
  <c r="G2701" i="2" s="1"/>
  <c r="M1486" i="1"/>
  <c r="F2700" i="2" s="1"/>
  <c r="N2700" i="2" s="1"/>
  <c r="L1486" i="1"/>
  <c r="N1486" i="1" s="1"/>
  <c r="G2700" i="2" s="1"/>
  <c r="J1486" i="1"/>
  <c r="M1485" i="1"/>
  <c r="F240" i="2" s="1"/>
  <c r="L1485" i="1"/>
  <c r="N1485" i="1" s="1"/>
  <c r="G240" i="2" s="1"/>
  <c r="J1485" i="1"/>
  <c r="M1484" i="1"/>
  <c r="F2699" i="2" s="1"/>
  <c r="N2699" i="2" s="1"/>
  <c r="J1484" i="1"/>
  <c r="L1484" i="1" s="1"/>
  <c r="N1484" i="1" s="1"/>
  <c r="G2699" i="2" s="1"/>
  <c r="M1483" i="1"/>
  <c r="F659" i="2" s="1"/>
  <c r="J1483" i="1"/>
  <c r="L1483" i="1" s="1"/>
  <c r="N1483" i="1" s="1"/>
  <c r="G659" i="2" s="1"/>
  <c r="M1482" i="1"/>
  <c r="F1559" i="2" s="1"/>
  <c r="L1482" i="1"/>
  <c r="N1482" i="1" s="1"/>
  <c r="G1559" i="2" s="1"/>
  <c r="J1482" i="1"/>
  <c r="M1481" i="1"/>
  <c r="F318" i="2" s="1"/>
  <c r="L1481" i="1"/>
  <c r="N1481" i="1" s="1"/>
  <c r="G318" i="2" s="1"/>
  <c r="J1481" i="1"/>
  <c r="M1480" i="1"/>
  <c r="F347" i="2" s="1"/>
  <c r="J1480" i="1"/>
  <c r="L1480" i="1" s="1"/>
  <c r="N1480" i="1" s="1"/>
  <c r="G347" i="2" s="1"/>
  <c r="M1479" i="1"/>
  <c r="J1479" i="1"/>
  <c r="L1479" i="1" s="1"/>
  <c r="N1479" i="1" s="1"/>
  <c r="M1478" i="1"/>
  <c r="L1478" i="1"/>
  <c r="N1478" i="1" s="1"/>
  <c r="J1478" i="1"/>
  <c r="M1477" i="1"/>
  <c r="L1477" i="1"/>
  <c r="N1477" i="1" s="1"/>
  <c r="J1477" i="1"/>
  <c r="M1476" i="1"/>
  <c r="J1476" i="1"/>
  <c r="L1476" i="1" s="1"/>
  <c r="N1476" i="1" s="1"/>
  <c r="M1475" i="1"/>
  <c r="J1475" i="1"/>
  <c r="L1475" i="1" s="1"/>
  <c r="N1475" i="1" s="1"/>
  <c r="M1474" i="1"/>
  <c r="F2331" i="2" s="1"/>
  <c r="L1474" i="1"/>
  <c r="N1474" i="1" s="1"/>
  <c r="G2331" i="2" s="1"/>
  <c r="J1474" i="1"/>
  <c r="M1473" i="1"/>
  <c r="L1473" i="1"/>
  <c r="N1473" i="1" s="1"/>
  <c r="J1473" i="1"/>
  <c r="M1472" i="1"/>
  <c r="F2698" i="2" s="1"/>
  <c r="N2698" i="2" s="1"/>
  <c r="J1472" i="1"/>
  <c r="L1472" i="1" s="1"/>
  <c r="N1472" i="1" s="1"/>
  <c r="G2698" i="2" s="1"/>
  <c r="M1471" i="1"/>
  <c r="F309" i="2" s="1"/>
  <c r="J1471" i="1"/>
  <c r="L1471" i="1" s="1"/>
  <c r="N1471" i="1" s="1"/>
  <c r="G309" i="2" s="1"/>
  <c r="M1470" i="1"/>
  <c r="F2697" i="2" s="1"/>
  <c r="N2697" i="2" s="1"/>
  <c r="L1470" i="1"/>
  <c r="N1470" i="1" s="1"/>
  <c r="G2697" i="2" s="1"/>
  <c r="J1470" i="1"/>
  <c r="M1469" i="1"/>
  <c r="L1469" i="1"/>
  <c r="N1469" i="1" s="1"/>
  <c r="J1469" i="1"/>
  <c r="M1468" i="1"/>
  <c r="F2330" i="2" s="1"/>
  <c r="J1468" i="1"/>
  <c r="L1468" i="1" s="1"/>
  <c r="N1468" i="1" s="1"/>
  <c r="G2330" i="2" s="1"/>
  <c r="M1467" i="1"/>
  <c r="F2696" i="2" s="1"/>
  <c r="N2696" i="2" s="1"/>
  <c r="J1467" i="1"/>
  <c r="L1467" i="1" s="1"/>
  <c r="N1467" i="1" s="1"/>
  <c r="G2696" i="2" s="1"/>
  <c r="M1466" i="1"/>
  <c r="F364" i="2" s="1"/>
  <c r="E364" i="2" s="1"/>
  <c r="L1466" i="1"/>
  <c r="N1466" i="1" s="1"/>
  <c r="G364" i="2" s="1"/>
  <c r="J1466" i="1"/>
  <c r="M1465" i="1"/>
  <c r="F1509" i="2" s="1"/>
  <c r="L1465" i="1"/>
  <c r="N1465" i="1" s="1"/>
  <c r="G1509" i="2" s="1"/>
  <c r="J1465" i="1"/>
  <c r="M1464" i="1"/>
  <c r="J1464" i="1"/>
  <c r="L1464" i="1" s="1"/>
  <c r="N1464" i="1" s="1"/>
  <c r="M1463" i="1"/>
  <c r="J1463" i="1"/>
  <c r="L1463" i="1" s="1"/>
  <c r="N1463" i="1" s="1"/>
  <c r="M1462" i="1"/>
  <c r="L1462" i="1"/>
  <c r="N1462" i="1" s="1"/>
  <c r="J1462" i="1"/>
  <c r="M1461" i="1"/>
  <c r="F2329" i="2" s="1"/>
  <c r="L1461" i="1"/>
  <c r="N1461" i="1" s="1"/>
  <c r="G2329" i="2" s="1"/>
  <c r="J1461" i="1"/>
  <c r="M1460" i="1"/>
  <c r="F537" i="2" s="1"/>
  <c r="J1460" i="1"/>
  <c r="L1460" i="1" s="1"/>
  <c r="N1460" i="1" s="1"/>
  <c r="G537" i="2" s="1"/>
  <c r="M1459" i="1"/>
  <c r="J1459" i="1"/>
  <c r="L1459" i="1" s="1"/>
  <c r="N1459" i="1" s="1"/>
  <c r="M1458" i="1"/>
  <c r="F2695" i="2" s="1"/>
  <c r="N2695" i="2" s="1"/>
  <c r="L1458" i="1"/>
  <c r="N1458" i="1" s="1"/>
  <c r="G2695" i="2" s="1"/>
  <c r="J1458" i="1"/>
  <c r="M1457" i="1"/>
  <c r="F1447" i="2" s="1"/>
  <c r="L1457" i="1"/>
  <c r="N1457" i="1" s="1"/>
  <c r="G1447" i="2" s="1"/>
  <c r="J1457" i="1"/>
  <c r="M1456" i="1"/>
  <c r="J1456" i="1"/>
  <c r="L1456" i="1" s="1"/>
  <c r="N1456" i="1" s="1"/>
  <c r="M1455" i="1"/>
  <c r="J1455" i="1"/>
  <c r="L1455" i="1" s="1"/>
  <c r="N1455" i="1" s="1"/>
  <c r="M1454" i="1"/>
  <c r="L1454" i="1"/>
  <c r="N1454" i="1" s="1"/>
  <c r="J1454" i="1"/>
  <c r="M1453" i="1"/>
  <c r="F511" i="2" s="1"/>
  <c r="L1453" i="1"/>
  <c r="N1453" i="1" s="1"/>
  <c r="G511" i="2" s="1"/>
  <c r="J1453" i="1"/>
  <c r="M1452" i="1"/>
  <c r="F1146" i="2" s="1"/>
  <c r="J1452" i="1"/>
  <c r="L1452" i="1" s="1"/>
  <c r="N1452" i="1" s="1"/>
  <c r="G1146" i="2" s="1"/>
  <c r="M1451" i="1"/>
  <c r="F500" i="2" s="1"/>
  <c r="J1451" i="1"/>
  <c r="L1451" i="1" s="1"/>
  <c r="N1451" i="1" s="1"/>
  <c r="G500" i="2" s="1"/>
  <c r="M1450" i="1"/>
  <c r="F2328" i="2" s="1"/>
  <c r="L1450" i="1"/>
  <c r="N1450" i="1" s="1"/>
  <c r="G2328" i="2" s="1"/>
  <c r="J1450" i="1"/>
  <c r="M1449" i="1"/>
  <c r="F2327" i="2" s="1"/>
  <c r="L1449" i="1"/>
  <c r="N1449" i="1" s="1"/>
  <c r="G2327" i="2" s="1"/>
  <c r="J1449" i="1"/>
  <c r="M1448" i="1"/>
  <c r="F2694" i="2" s="1"/>
  <c r="N2694" i="2" s="1"/>
  <c r="J1448" i="1"/>
  <c r="L1448" i="1" s="1"/>
  <c r="N1448" i="1" s="1"/>
  <c r="G2694" i="2" s="1"/>
  <c r="M1447" i="1"/>
  <c r="J1447" i="1"/>
  <c r="L1447" i="1" s="1"/>
  <c r="N1447" i="1" s="1"/>
  <c r="M1446" i="1"/>
  <c r="F2326" i="2" s="1"/>
  <c r="L1446" i="1"/>
  <c r="N1446" i="1" s="1"/>
  <c r="G2326" i="2" s="1"/>
  <c r="J1446" i="1"/>
  <c r="M1445" i="1"/>
  <c r="L1445" i="1"/>
  <c r="N1445" i="1" s="1"/>
  <c r="J1445" i="1"/>
  <c r="M1444" i="1"/>
  <c r="F2325" i="2" s="1"/>
  <c r="J1444" i="1"/>
  <c r="L1444" i="1" s="1"/>
  <c r="N1444" i="1" s="1"/>
  <c r="G2325" i="2" s="1"/>
  <c r="M1443" i="1"/>
  <c r="F2324" i="2" s="1"/>
  <c r="J1443" i="1"/>
  <c r="L1443" i="1" s="1"/>
  <c r="N1443" i="1" s="1"/>
  <c r="G2324" i="2" s="1"/>
  <c r="M1442" i="1"/>
  <c r="F2693" i="2" s="1"/>
  <c r="N2693" i="2" s="1"/>
  <c r="L1442" i="1"/>
  <c r="N1442" i="1" s="1"/>
  <c r="G2693" i="2" s="1"/>
  <c r="J1442" i="1"/>
  <c r="M1441" i="1"/>
  <c r="F2323" i="2" s="1"/>
  <c r="L1441" i="1"/>
  <c r="N1441" i="1" s="1"/>
  <c r="G2323" i="2" s="1"/>
  <c r="J1441" i="1"/>
  <c r="M1440" i="1"/>
  <c r="F2322" i="2" s="1"/>
  <c r="J1440" i="1"/>
  <c r="L1440" i="1" s="1"/>
  <c r="N1440" i="1" s="1"/>
  <c r="G2322" i="2" s="1"/>
  <c r="M1439" i="1"/>
  <c r="F2692" i="2" s="1"/>
  <c r="N2692" i="2" s="1"/>
  <c r="J1439" i="1"/>
  <c r="L1439" i="1" s="1"/>
  <c r="N1439" i="1" s="1"/>
  <c r="G2692" i="2" s="1"/>
  <c r="M1438" i="1"/>
  <c r="F253" i="2" s="1"/>
  <c r="L1438" i="1"/>
  <c r="N1438" i="1" s="1"/>
  <c r="G253" i="2" s="1"/>
  <c r="J1438" i="1"/>
  <c r="M1437" i="1"/>
  <c r="F2321" i="2" s="1"/>
  <c r="L1437" i="1"/>
  <c r="N1437" i="1" s="1"/>
  <c r="G2321" i="2" s="1"/>
  <c r="J1437" i="1"/>
  <c r="M1436" i="1"/>
  <c r="F2691" i="2" s="1"/>
  <c r="N2691" i="2" s="1"/>
  <c r="J1436" i="1"/>
  <c r="L1436" i="1" s="1"/>
  <c r="N1436" i="1" s="1"/>
  <c r="G2691" i="2" s="1"/>
  <c r="M1435" i="1"/>
  <c r="F1266" i="2" s="1"/>
  <c r="J1435" i="1"/>
  <c r="L1435" i="1" s="1"/>
  <c r="N1435" i="1" s="1"/>
  <c r="G1266" i="2" s="1"/>
  <c r="M1434" i="1"/>
  <c r="F2320" i="2" s="1"/>
  <c r="L1434" i="1"/>
  <c r="N1434" i="1" s="1"/>
  <c r="G2320" i="2" s="1"/>
  <c r="J1434" i="1"/>
  <c r="M1433" i="1"/>
  <c r="F2690" i="2" s="1"/>
  <c r="N2690" i="2" s="1"/>
  <c r="L1433" i="1"/>
  <c r="N1433" i="1" s="1"/>
  <c r="G2690" i="2" s="1"/>
  <c r="J1433" i="1"/>
  <c r="M1432" i="1"/>
  <c r="F932" i="2" s="1"/>
  <c r="J1432" i="1"/>
  <c r="L1432" i="1" s="1"/>
  <c r="N1432" i="1" s="1"/>
  <c r="G932" i="2" s="1"/>
  <c r="M1431" i="1"/>
  <c r="J1431" i="1"/>
  <c r="L1431" i="1" s="1"/>
  <c r="N1431" i="1" s="1"/>
  <c r="M1430" i="1"/>
  <c r="L1430" i="1"/>
  <c r="N1430" i="1" s="1"/>
  <c r="J1430" i="1"/>
  <c r="M1429" i="1"/>
  <c r="L1429" i="1"/>
  <c r="N1429" i="1" s="1"/>
  <c r="J1429" i="1"/>
  <c r="M1428" i="1"/>
  <c r="J1428" i="1"/>
  <c r="L1428" i="1" s="1"/>
  <c r="N1428" i="1" s="1"/>
  <c r="M1427" i="1"/>
  <c r="J1427" i="1"/>
  <c r="L1427" i="1" s="1"/>
  <c r="N1427" i="1" s="1"/>
  <c r="M1426" i="1"/>
  <c r="L1426" i="1"/>
  <c r="N1426" i="1" s="1"/>
  <c r="J1426" i="1"/>
  <c r="M1425" i="1"/>
  <c r="F239" i="2" s="1"/>
  <c r="E239" i="2" s="1"/>
  <c r="L1425" i="1"/>
  <c r="N1425" i="1" s="1"/>
  <c r="G239" i="2" s="1"/>
  <c r="J1425" i="1"/>
  <c r="M1424" i="1"/>
  <c r="J1424" i="1"/>
  <c r="L1424" i="1" s="1"/>
  <c r="N1424" i="1" s="1"/>
  <c r="M1423" i="1"/>
  <c r="J1423" i="1"/>
  <c r="L1423" i="1" s="1"/>
  <c r="N1423" i="1" s="1"/>
  <c r="M1422" i="1"/>
  <c r="L1422" i="1"/>
  <c r="N1422" i="1" s="1"/>
  <c r="J1422" i="1"/>
  <c r="M1421" i="1"/>
  <c r="F1350" i="2" s="1"/>
  <c r="L1421" i="1"/>
  <c r="N1421" i="1" s="1"/>
  <c r="G1350" i="2" s="1"/>
  <c r="J1421" i="1"/>
  <c r="M1420" i="1"/>
  <c r="F2319" i="2" s="1"/>
  <c r="J1420" i="1"/>
  <c r="L1420" i="1" s="1"/>
  <c r="N1420" i="1" s="1"/>
  <c r="G2319" i="2" s="1"/>
  <c r="M1419" i="1"/>
  <c r="F2689" i="2" s="1"/>
  <c r="N2689" i="2" s="1"/>
  <c r="J1419" i="1"/>
  <c r="L1419" i="1" s="1"/>
  <c r="N1419" i="1" s="1"/>
  <c r="G2689" i="2" s="1"/>
  <c r="M1418" i="1"/>
  <c r="F136" i="2" s="1"/>
  <c r="E136" i="2" s="1"/>
  <c r="L1418" i="1"/>
  <c r="N1418" i="1" s="1"/>
  <c r="G136" i="2" s="1"/>
  <c r="J1418" i="1"/>
  <c r="M1417" i="1"/>
  <c r="F2688" i="2" s="1"/>
  <c r="N2688" i="2" s="1"/>
  <c r="L1417" i="1"/>
  <c r="N1417" i="1" s="1"/>
  <c r="G2688" i="2" s="1"/>
  <c r="J1417" i="1"/>
  <c r="M1416" i="1"/>
  <c r="F771" i="2" s="1"/>
  <c r="J1416" i="1"/>
  <c r="L1416" i="1" s="1"/>
  <c r="N1416" i="1" s="1"/>
  <c r="G771" i="2" s="1"/>
  <c r="M1415" i="1"/>
  <c r="F8" i="2" s="1"/>
  <c r="E8" i="2" s="1"/>
  <c r="J1415" i="1"/>
  <c r="L1415" i="1" s="1"/>
  <c r="N1415" i="1" s="1"/>
  <c r="G8" i="2" s="1"/>
  <c r="M1414" i="1"/>
  <c r="L1414" i="1"/>
  <c r="N1414" i="1" s="1"/>
  <c r="J1414" i="1"/>
  <c r="M1413" i="1"/>
  <c r="L1413" i="1"/>
  <c r="N1413" i="1" s="1"/>
  <c r="J1413" i="1"/>
  <c r="M1412" i="1"/>
  <c r="J1412" i="1"/>
  <c r="L1412" i="1" s="1"/>
  <c r="N1412" i="1" s="1"/>
  <c r="M1411" i="1"/>
  <c r="J1411" i="1"/>
  <c r="L1411" i="1" s="1"/>
  <c r="N1411" i="1" s="1"/>
  <c r="M1410" i="1"/>
  <c r="L1410" i="1"/>
  <c r="N1410" i="1" s="1"/>
  <c r="J1410" i="1"/>
  <c r="M1409" i="1"/>
  <c r="F2687" i="2" s="1"/>
  <c r="N2687" i="2" s="1"/>
  <c r="L1409" i="1"/>
  <c r="N1409" i="1" s="1"/>
  <c r="G2687" i="2" s="1"/>
  <c r="J1409" i="1"/>
  <c r="M1408" i="1"/>
  <c r="F2686" i="2" s="1"/>
  <c r="N2686" i="2" s="1"/>
  <c r="J1408" i="1"/>
  <c r="L1408" i="1" s="1"/>
  <c r="N1408" i="1" s="1"/>
  <c r="G2686" i="2" s="1"/>
  <c r="M1407" i="1"/>
  <c r="F2685" i="2" s="1"/>
  <c r="N2685" i="2" s="1"/>
  <c r="J1407" i="1"/>
  <c r="L1407" i="1" s="1"/>
  <c r="N1407" i="1" s="1"/>
  <c r="G2685" i="2" s="1"/>
  <c r="M1406" i="1"/>
  <c r="L1406" i="1"/>
  <c r="N1406" i="1" s="1"/>
  <c r="J1406" i="1"/>
  <c r="M1405" i="1"/>
  <c r="L1405" i="1"/>
  <c r="N1405" i="1" s="1"/>
  <c r="J1405" i="1"/>
  <c r="M1404" i="1"/>
  <c r="J1404" i="1"/>
  <c r="L1404" i="1" s="1"/>
  <c r="N1404" i="1" s="1"/>
  <c r="M1403" i="1"/>
  <c r="J1403" i="1"/>
  <c r="L1403" i="1" s="1"/>
  <c r="N1403" i="1" s="1"/>
  <c r="M1402" i="1"/>
  <c r="F217" i="2" s="1"/>
  <c r="L1402" i="1"/>
  <c r="N1402" i="1" s="1"/>
  <c r="G217" i="2" s="1"/>
  <c r="J1402" i="1"/>
  <c r="M1401" i="1"/>
  <c r="F168" i="2" s="1"/>
  <c r="L1401" i="1"/>
  <c r="N1401" i="1" s="1"/>
  <c r="G168" i="2" s="1"/>
  <c r="J1401" i="1"/>
  <c r="M1400" i="1"/>
  <c r="F2318" i="2" s="1"/>
  <c r="J1400" i="1"/>
  <c r="L1400" i="1" s="1"/>
  <c r="N1400" i="1" s="1"/>
  <c r="G2318" i="2" s="1"/>
  <c r="M1399" i="1"/>
  <c r="J1399" i="1"/>
  <c r="L1399" i="1" s="1"/>
  <c r="N1399" i="1" s="1"/>
  <c r="M1398" i="1"/>
  <c r="L1398" i="1"/>
  <c r="N1398" i="1" s="1"/>
  <c r="J1398" i="1"/>
  <c r="M1397" i="1"/>
  <c r="L1397" i="1"/>
  <c r="N1397" i="1" s="1"/>
  <c r="J1397" i="1"/>
  <c r="M1396" i="1"/>
  <c r="F2317" i="2" s="1"/>
  <c r="J1396" i="1"/>
  <c r="L1396" i="1" s="1"/>
  <c r="N1396" i="1" s="1"/>
  <c r="G2317" i="2" s="1"/>
  <c r="M1395" i="1"/>
  <c r="F1126" i="2" s="1"/>
  <c r="J1395" i="1"/>
  <c r="L1395" i="1" s="1"/>
  <c r="N1395" i="1" s="1"/>
  <c r="G1126" i="2" s="1"/>
  <c r="M1394" i="1"/>
  <c r="F482" i="2" s="1"/>
  <c r="L1394" i="1"/>
  <c r="N1394" i="1" s="1"/>
  <c r="G482" i="2" s="1"/>
  <c r="J1394" i="1"/>
  <c r="M1393" i="1"/>
  <c r="F2684" i="2" s="1"/>
  <c r="N2684" i="2" s="1"/>
  <c r="L1393" i="1"/>
  <c r="N1393" i="1" s="1"/>
  <c r="G2684" i="2" s="1"/>
  <c r="J1393" i="1"/>
  <c r="M1392" i="1"/>
  <c r="J1392" i="1"/>
  <c r="L1392" i="1" s="1"/>
  <c r="N1392" i="1" s="1"/>
  <c r="M1391" i="1"/>
  <c r="J1391" i="1"/>
  <c r="L1391" i="1" s="1"/>
  <c r="N1391" i="1" s="1"/>
  <c r="M1390" i="1"/>
  <c r="L1390" i="1"/>
  <c r="N1390" i="1" s="1"/>
  <c r="J1390" i="1"/>
  <c r="M1389" i="1"/>
  <c r="L1389" i="1"/>
  <c r="N1389" i="1" s="1"/>
  <c r="J1389" i="1"/>
  <c r="M1388" i="1"/>
  <c r="F2683" i="2" s="1"/>
  <c r="N2683" i="2" s="1"/>
  <c r="J1388" i="1"/>
  <c r="L1388" i="1" s="1"/>
  <c r="N1388" i="1" s="1"/>
  <c r="G2683" i="2" s="1"/>
  <c r="M1387" i="1"/>
  <c r="J1387" i="1"/>
  <c r="L1387" i="1" s="1"/>
  <c r="N1387" i="1" s="1"/>
  <c r="M1386" i="1"/>
  <c r="L1386" i="1"/>
  <c r="N1386" i="1" s="1"/>
  <c r="J1386" i="1"/>
  <c r="M1385" i="1"/>
  <c r="L1385" i="1"/>
  <c r="N1385" i="1" s="1"/>
  <c r="J1385" i="1"/>
  <c r="M1384" i="1"/>
  <c r="F2316" i="2" s="1"/>
  <c r="J1384" i="1"/>
  <c r="L1384" i="1" s="1"/>
  <c r="N1384" i="1" s="1"/>
  <c r="G2316" i="2" s="1"/>
  <c r="M1383" i="1"/>
  <c r="F2315" i="2" s="1"/>
  <c r="J1383" i="1"/>
  <c r="L1383" i="1" s="1"/>
  <c r="N1383" i="1" s="1"/>
  <c r="G2315" i="2" s="1"/>
  <c r="M1382" i="1"/>
  <c r="F1612" i="2" s="1"/>
  <c r="L1382" i="1"/>
  <c r="N1382" i="1" s="1"/>
  <c r="G1612" i="2" s="1"/>
  <c r="J1382" i="1"/>
  <c r="M1381" i="1"/>
  <c r="F2314" i="2" s="1"/>
  <c r="L1381" i="1"/>
  <c r="N1381" i="1" s="1"/>
  <c r="G2314" i="2" s="1"/>
  <c r="J1381" i="1"/>
  <c r="M1380" i="1"/>
  <c r="F2313" i="2" s="1"/>
  <c r="J1380" i="1"/>
  <c r="L1380" i="1" s="1"/>
  <c r="N1380" i="1" s="1"/>
  <c r="G2313" i="2" s="1"/>
  <c r="M1379" i="1"/>
  <c r="F2312" i="2" s="1"/>
  <c r="J1379" i="1"/>
  <c r="L1379" i="1" s="1"/>
  <c r="N1379" i="1" s="1"/>
  <c r="G2312" i="2" s="1"/>
  <c r="M1378" i="1"/>
  <c r="F2681" i="2" s="1"/>
  <c r="N2681" i="2" s="1"/>
  <c r="L1378" i="1"/>
  <c r="N1378" i="1" s="1"/>
  <c r="G2681" i="2" s="1"/>
  <c r="J1378" i="1"/>
  <c r="M1377" i="1"/>
  <c r="L1377" i="1"/>
  <c r="N1377" i="1" s="1"/>
  <c r="J1377" i="1"/>
  <c r="M1376" i="1"/>
  <c r="J1376" i="1"/>
  <c r="L1376" i="1" s="1"/>
  <c r="N1376" i="1" s="1"/>
  <c r="M1375" i="1"/>
  <c r="F2311" i="2" s="1"/>
  <c r="J1375" i="1"/>
  <c r="L1375" i="1" s="1"/>
  <c r="N1375" i="1" s="1"/>
  <c r="G2311" i="2" s="1"/>
  <c r="M1374" i="1"/>
  <c r="L1374" i="1"/>
  <c r="N1374" i="1" s="1"/>
  <c r="J1374" i="1"/>
  <c r="M1373" i="1"/>
  <c r="F2310" i="2" s="1"/>
  <c r="L1373" i="1"/>
  <c r="N1373" i="1" s="1"/>
  <c r="G2310" i="2" s="1"/>
  <c r="J1373" i="1"/>
  <c r="M1372" i="1"/>
  <c r="F2680" i="2" s="1"/>
  <c r="N2680" i="2" s="1"/>
  <c r="J1372" i="1"/>
  <c r="L1372" i="1" s="1"/>
  <c r="N1372" i="1" s="1"/>
  <c r="G2680" i="2" s="1"/>
  <c r="M1371" i="1"/>
  <c r="F2679" i="2" s="1"/>
  <c r="N2679" i="2" s="1"/>
  <c r="J1371" i="1"/>
  <c r="L1371" i="1" s="1"/>
  <c r="N1371" i="1" s="1"/>
  <c r="G2679" i="2" s="1"/>
  <c r="M1370" i="1"/>
  <c r="F2678" i="2" s="1"/>
  <c r="N2678" i="2" s="1"/>
  <c r="L1370" i="1"/>
  <c r="N1370" i="1" s="1"/>
  <c r="G2678" i="2" s="1"/>
  <c r="J1370" i="1"/>
  <c r="M1369" i="1"/>
  <c r="F1364" i="2" s="1"/>
  <c r="L1369" i="1"/>
  <c r="N1369" i="1" s="1"/>
  <c r="G1364" i="2" s="1"/>
  <c r="J1369" i="1"/>
  <c r="M1368" i="1"/>
  <c r="F2309" i="2" s="1"/>
  <c r="J1368" i="1"/>
  <c r="L1368" i="1" s="1"/>
  <c r="N1368" i="1" s="1"/>
  <c r="G2309" i="2" s="1"/>
  <c r="M1367" i="1"/>
  <c r="J1367" i="1"/>
  <c r="L1367" i="1" s="1"/>
  <c r="N1367" i="1" s="1"/>
  <c r="M1366" i="1"/>
  <c r="F2308" i="2" s="1"/>
  <c r="L1366" i="1"/>
  <c r="N1366" i="1" s="1"/>
  <c r="G2308" i="2" s="1"/>
  <c r="J1366" i="1"/>
  <c r="M1365" i="1"/>
  <c r="F2677" i="2" s="1"/>
  <c r="N2677" i="2" s="1"/>
  <c r="L1365" i="1"/>
  <c r="N1365" i="1" s="1"/>
  <c r="G2677" i="2" s="1"/>
  <c r="J1365" i="1"/>
  <c r="M1364" i="1"/>
  <c r="J1364" i="1"/>
  <c r="L1364" i="1" s="1"/>
  <c r="N1364" i="1" s="1"/>
  <c r="M1363" i="1"/>
  <c r="F2307" i="2" s="1"/>
  <c r="J1363" i="1"/>
  <c r="L1363" i="1" s="1"/>
  <c r="N1363" i="1" s="1"/>
  <c r="G2307" i="2" s="1"/>
  <c r="M1362" i="1"/>
  <c r="F497" i="2" s="1"/>
  <c r="L1362" i="1"/>
  <c r="N1362" i="1" s="1"/>
  <c r="G497" i="2" s="1"/>
  <c r="J1362" i="1"/>
  <c r="M1361" i="1"/>
  <c r="F503" i="2" s="1"/>
  <c r="L1361" i="1"/>
  <c r="N1361" i="1" s="1"/>
  <c r="G503" i="2" s="1"/>
  <c r="J1361" i="1"/>
  <c r="M1360" i="1"/>
  <c r="F2306" i="2" s="1"/>
  <c r="J1360" i="1"/>
  <c r="L1360" i="1" s="1"/>
  <c r="N1360" i="1" s="1"/>
  <c r="G2306" i="2" s="1"/>
  <c r="M1359" i="1"/>
  <c r="F2305" i="2" s="1"/>
  <c r="J1359" i="1"/>
  <c r="L1359" i="1" s="1"/>
  <c r="N1359" i="1" s="1"/>
  <c r="G2305" i="2" s="1"/>
  <c r="M1358" i="1"/>
  <c r="F745" i="2" s="1"/>
  <c r="L1358" i="1"/>
  <c r="N1358" i="1" s="1"/>
  <c r="G745" i="2" s="1"/>
  <c r="J1358" i="1"/>
  <c r="M1357" i="1"/>
  <c r="L1357" i="1"/>
  <c r="N1357" i="1" s="1"/>
  <c r="J1357" i="1"/>
  <c r="M1356" i="1"/>
  <c r="F2304" i="2" s="1"/>
  <c r="J1356" i="1"/>
  <c r="L1356" i="1" s="1"/>
  <c r="N1356" i="1" s="1"/>
  <c r="G2304" i="2" s="1"/>
  <c r="M1355" i="1"/>
  <c r="F2303" i="2" s="1"/>
  <c r="J1355" i="1"/>
  <c r="L1355" i="1" s="1"/>
  <c r="N1355" i="1" s="1"/>
  <c r="G2303" i="2" s="1"/>
  <c r="M1354" i="1"/>
  <c r="F386" i="2" s="1"/>
  <c r="L1354" i="1"/>
  <c r="N1354" i="1" s="1"/>
  <c r="G386" i="2" s="1"/>
  <c r="J1354" i="1"/>
  <c r="M1353" i="1"/>
  <c r="F2676" i="2" s="1"/>
  <c r="N2676" i="2" s="1"/>
  <c r="L1353" i="1"/>
  <c r="N1353" i="1" s="1"/>
  <c r="G2676" i="2" s="1"/>
  <c r="J1353" i="1"/>
  <c r="M1352" i="1"/>
  <c r="F684" i="2" s="1"/>
  <c r="J1352" i="1"/>
  <c r="L1352" i="1" s="1"/>
  <c r="N1352" i="1" s="1"/>
  <c r="G684" i="2" s="1"/>
  <c r="M1351" i="1"/>
  <c r="F778" i="2" s="1"/>
  <c r="J1351" i="1"/>
  <c r="L1351" i="1" s="1"/>
  <c r="N1351" i="1" s="1"/>
  <c r="G778" i="2" s="1"/>
  <c r="M1350" i="1"/>
  <c r="F645" i="2" s="1"/>
  <c r="L1350" i="1"/>
  <c r="N1350" i="1" s="1"/>
  <c r="G645" i="2" s="1"/>
  <c r="J1350" i="1"/>
  <c r="M1349" i="1"/>
  <c r="F1251" i="2" s="1"/>
  <c r="L1349" i="1"/>
  <c r="N1349" i="1" s="1"/>
  <c r="G1251" i="2" s="1"/>
  <c r="J1349" i="1"/>
  <c r="M1348" i="1"/>
  <c r="J1348" i="1"/>
  <c r="L1348" i="1" s="1"/>
  <c r="N1348" i="1" s="1"/>
  <c r="M1347" i="1"/>
  <c r="F1157" i="2" s="1"/>
  <c r="J1347" i="1"/>
  <c r="L1347" i="1" s="1"/>
  <c r="N1347" i="1" s="1"/>
  <c r="G1157" i="2" s="1"/>
  <c r="M1346" i="1"/>
  <c r="L1346" i="1"/>
  <c r="N1346" i="1" s="1"/>
  <c r="J1346" i="1"/>
  <c r="M1345" i="1"/>
  <c r="F2675" i="2" s="1"/>
  <c r="N2675" i="2" s="1"/>
  <c r="L1345" i="1"/>
  <c r="N1345" i="1" s="1"/>
  <c r="G2675" i="2" s="1"/>
  <c r="J1345" i="1"/>
  <c r="M1344" i="1"/>
  <c r="J1344" i="1"/>
  <c r="L1344" i="1" s="1"/>
  <c r="N1344" i="1" s="1"/>
  <c r="M1343" i="1"/>
  <c r="J1343" i="1"/>
  <c r="L1343" i="1" s="1"/>
  <c r="N1343" i="1" s="1"/>
  <c r="M1342" i="1"/>
  <c r="F2302" i="2" s="1"/>
  <c r="L1342" i="1"/>
  <c r="N1342" i="1" s="1"/>
  <c r="G2302" i="2" s="1"/>
  <c r="J1342" i="1"/>
  <c r="M1341" i="1"/>
  <c r="F2674" i="2" s="1"/>
  <c r="N2674" i="2" s="1"/>
  <c r="L1341" i="1"/>
  <c r="N1341" i="1" s="1"/>
  <c r="G2674" i="2" s="1"/>
  <c r="J1341" i="1"/>
  <c r="M1340" i="1"/>
  <c r="F2673" i="2" s="1"/>
  <c r="N2673" i="2" s="1"/>
  <c r="J1340" i="1"/>
  <c r="L1340" i="1" s="1"/>
  <c r="N1340" i="1" s="1"/>
  <c r="G2673" i="2" s="1"/>
  <c r="M1339" i="1"/>
  <c r="J1339" i="1"/>
  <c r="L1339" i="1" s="1"/>
  <c r="N1339" i="1" s="1"/>
  <c r="M1338" i="1"/>
  <c r="F2301" i="2" s="1"/>
  <c r="L1338" i="1"/>
  <c r="N1338" i="1" s="1"/>
  <c r="G2301" i="2" s="1"/>
  <c r="J1338" i="1"/>
  <c r="M1337" i="1"/>
  <c r="L1337" i="1"/>
  <c r="N1337" i="1" s="1"/>
  <c r="J1337" i="1"/>
  <c r="M1336" i="1"/>
  <c r="J1336" i="1"/>
  <c r="L1336" i="1" s="1"/>
  <c r="N1336" i="1" s="1"/>
  <c r="M1335" i="1"/>
  <c r="F1329" i="2" s="1"/>
  <c r="J1335" i="1"/>
  <c r="L1335" i="1" s="1"/>
  <c r="N1335" i="1" s="1"/>
  <c r="G1329" i="2" s="1"/>
  <c r="M1334" i="1"/>
  <c r="F2300" i="2" s="1"/>
  <c r="L1334" i="1"/>
  <c r="N1334" i="1" s="1"/>
  <c r="G2300" i="2" s="1"/>
  <c r="J1334" i="1"/>
  <c r="M1333" i="1"/>
  <c r="F2672" i="2" s="1"/>
  <c r="N2672" i="2" s="1"/>
  <c r="L1333" i="1"/>
  <c r="N1333" i="1" s="1"/>
  <c r="G2672" i="2" s="1"/>
  <c r="J1333" i="1"/>
  <c r="M1332" i="1"/>
  <c r="F2299" i="2" s="1"/>
  <c r="J1332" i="1"/>
  <c r="L1332" i="1" s="1"/>
  <c r="N1332" i="1" s="1"/>
  <c r="G2299" i="2" s="1"/>
  <c r="M1331" i="1"/>
  <c r="J1331" i="1"/>
  <c r="L1331" i="1" s="1"/>
  <c r="N1331" i="1" s="1"/>
  <c r="M1330" i="1"/>
  <c r="F2671" i="2" s="1"/>
  <c r="N2671" i="2" s="1"/>
  <c r="L1330" i="1"/>
  <c r="N1330" i="1" s="1"/>
  <c r="G2671" i="2" s="1"/>
  <c r="J1330" i="1"/>
  <c r="M1329" i="1"/>
  <c r="F2670" i="2" s="1"/>
  <c r="N2670" i="2" s="1"/>
  <c r="L1329" i="1"/>
  <c r="N1329" i="1" s="1"/>
  <c r="G2670" i="2" s="1"/>
  <c r="J1329" i="1"/>
  <c r="M1328" i="1"/>
  <c r="F2669" i="2" s="1"/>
  <c r="N2669" i="2" s="1"/>
  <c r="J1328" i="1"/>
  <c r="L1328" i="1" s="1"/>
  <c r="N1328" i="1" s="1"/>
  <c r="G2669" i="2" s="1"/>
  <c r="M1327" i="1"/>
  <c r="F2668" i="2" s="1"/>
  <c r="N2668" i="2" s="1"/>
  <c r="J1327" i="1"/>
  <c r="L1327" i="1" s="1"/>
  <c r="N1327" i="1" s="1"/>
  <c r="G2668" i="2" s="1"/>
  <c r="M1326" i="1"/>
  <c r="L1326" i="1"/>
  <c r="N1326" i="1" s="1"/>
  <c r="J1326" i="1"/>
  <c r="M1325" i="1"/>
  <c r="F2298" i="2" s="1"/>
  <c r="L1325" i="1"/>
  <c r="N1325" i="1" s="1"/>
  <c r="G2298" i="2" s="1"/>
  <c r="J1325" i="1"/>
  <c r="M1324" i="1"/>
  <c r="F2297" i="2" s="1"/>
  <c r="J1324" i="1"/>
  <c r="L1324" i="1" s="1"/>
  <c r="N1324" i="1" s="1"/>
  <c r="G2297" i="2" s="1"/>
  <c r="M1323" i="1"/>
  <c r="J1323" i="1"/>
  <c r="L1323" i="1" s="1"/>
  <c r="N1323" i="1" s="1"/>
  <c r="M1322" i="1"/>
  <c r="F2296" i="2" s="1"/>
  <c r="L1322" i="1"/>
  <c r="N1322" i="1" s="1"/>
  <c r="G2296" i="2" s="1"/>
  <c r="J1322" i="1"/>
  <c r="M1321" i="1"/>
  <c r="F2667" i="2" s="1"/>
  <c r="N2667" i="2" s="1"/>
  <c r="L1321" i="1"/>
  <c r="N1321" i="1" s="1"/>
  <c r="G2667" i="2" s="1"/>
  <c r="J1321" i="1"/>
  <c r="M1320" i="1"/>
  <c r="F1180" i="2" s="1"/>
  <c r="J1320" i="1"/>
  <c r="L1320" i="1" s="1"/>
  <c r="N1320" i="1" s="1"/>
  <c r="G1180" i="2" s="1"/>
  <c r="M1319" i="1"/>
  <c r="F2295" i="2" s="1"/>
  <c r="J1319" i="1"/>
  <c r="L1319" i="1" s="1"/>
  <c r="N1319" i="1" s="1"/>
  <c r="G2295" i="2" s="1"/>
  <c r="M1318" i="1"/>
  <c r="F646" i="2" s="1"/>
  <c r="L1318" i="1"/>
  <c r="N1318" i="1" s="1"/>
  <c r="G646" i="2" s="1"/>
  <c r="J1318" i="1"/>
  <c r="M1317" i="1"/>
  <c r="L1317" i="1"/>
  <c r="N1317" i="1" s="1"/>
  <c r="J1317" i="1"/>
  <c r="M1316" i="1"/>
  <c r="F406" i="2" s="1"/>
  <c r="J1316" i="1"/>
  <c r="L1316" i="1" s="1"/>
  <c r="N1316" i="1" s="1"/>
  <c r="G406" i="2" s="1"/>
  <c r="M1315" i="1"/>
  <c r="F2294" i="2" s="1"/>
  <c r="J1315" i="1"/>
  <c r="L1315" i="1" s="1"/>
  <c r="N1315" i="1" s="1"/>
  <c r="G2294" i="2" s="1"/>
  <c r="M1314" i="1"/>
  <c r="F2293" i="2" s="1"/>
  <c r="L1314" i="1"/>
  <c r="N1314" i="1" s="1"/>
  <c r="G2293" i="2" s="1"/>
  <c r="J1314" i="1"/>
  <c r="M1313" i="1"/>
  <c r="F2292" i="2" s="1"/>
  <c r="L1313" i="1"/>
  <c r="N1313" i="1" s="1"/>
  <c r="G2292" i="2" s="1"/>
  <c r="J1313" i="1"/>
  <c r="M1312" i="1"/>
  <c r="F2291" i="2" s="1"/>
  <c r="J1312" i="1"/>
  <c r="L1312" i="1" s="1"/>
  <c r="N1312" i="1" s="1"/>
  <c r="G2291" i="2" s="1"/>
  <c r="M1311" i="1"/>
  <c r="F2290" i="2" s="1"/>
  <c r="J1311" i="1"/>
  <c r="L1311" i="1" s="1"/>
  <c r="N1311" i="1" s="1"/>
  <c r="G2290" i="2" s="1"/>
  <c r="M1310" i="1"/>
  <c r="F1136" i="2" s="1"/>
  <c r="L1310" i="1"/>
  <c r="N1310" i="1" s="1"/>
  <c r="G1136" i="2" s="1"/>
  <c r="J1310" i="1"/>
  <c r="M1309" i="1"/>
  <c r="F2289" i="2" s="1"/>
  <c r="L1309" i="1"/>
  <c r="N1309" i="1" s="1"/>
  <c r="G2289" i="2" s="1"/>
  <c r="J1309" i="1"/>
  <c r="M1308" i="1"/>
  <c r="F2288" i="2" s="1"/>
  <c r="J1308" i="1"/>
  <c r="L1308" i="1" s="1"/>
  <c r="N1308" i="1" s="1"/>
  <c r="G2288" i="2" s="1"/>
  <c r="M1307" i="1"/>
  <c r="F1135" i="2" s="1"/>
  <c r="J1307" i="1"/>
  <c r="L1307" i="1" s="1"/>
  <c r="N1307" i="1" s="1"/>
  <c r="G1135" i="2" s="1"/>
  <c r="M1306" i="1"/>
  <c r="F1133" i="2" s="1"/>
  <c r="L1306" i="1"/>
  <c r="N1306" i="1" s="1"/>
  <c r="G1133" i="2" s="1"/>
  <c r="J1306" i="1"/>
  <c r="M1305" i="1"/>
  <c r="F2287" i="2" s="1"/>
  <c r="L1305" i="1"/>
  <c r="N1305" i="1" s="1"/>
  <c r="G2287" i="2" s="1"/>
  <c r="J1305" i="1"/>
  <c r="M1304" i="1"/>
  <c r="F2286" i="2" s="1"/>
  <c r="J1304" i="1"/>
  <c r="L1304" i="1" s="1"/>
  <c r="N1304" i="1" s="1"/>
  <c r="G2286" i="2" s="1"/>
  <c r="M1303" i="1"/>
  <c r="F2285" i="2" s="1"/>
  <c r="J1303" i="1"/>
  <c r="L1303" i="1" s="1"/>
  <c r="N1303" i="1" s="1"/>
  <c r="G2285" i="2" s="1"/>
  <c r="M1302" i="1"/>
  <c r="F2284" i="2" s="1"/>
  <c r="L1302" i="1"/>
  <c r="N1302" i="1" s="1"/>
  <c r="G2284" i="2" s="1"/>
  <c r="J1302" i="1"/>
  <c r="M1301" i="1"/>
  <c r="F2283" i="2" s="1"/>
  <c r="L1301" i="1"/>
  <c r="N1301" i="1" s="1"/>
  <c r="G2283" i="2" s="1"/>
  <c r="J1301" i="1"/>
  <c r="M1300" i="1"/>
  <c r="F2282" i="2" s="1"/>
  <c r="J1300" i="1"/>
  <c r="L1300" i="1" s="1"/>
  <c r="N1300" i="1" s="1"/>
  <c r="G2282" i="2" s="1"/>
  <c r="M1299" i="1"/>
  <c r="F2281" i="2" s="1"/>
  <c r="J1299" i="1"/>
  <c r="L1299" i="1" s="1"/>
  <c r="N1299" i="1" s="1"/>
  <c r="G2281" i="2" s="1"/>
  <c r="M1298" i="1"/>
  <c r="F2280" i="2" s="1"/>
  <c r="L1298" i="1"/>
  <c r="N1298" i="1" s="1"/>
  <c r="G2280" i="2" s="1"/>
  <c r="J1298" i="1"/>
  <c r="M1297" i="1"/>
  <c r="F2279" i="2" s="1"/>
  <c r="L1297" i="1"/>
  <c r="N1297" i="1" s="1"/>
  <c r="G2279" i="2" s="1"/>
  <c r="J1297" i="1"/>
  <c r="M1296" i="1"/>
  <c r="F2278" i="2" s="1"/>
  <c r="J1296" i="1"/>
  <c r="L1296" i="1" s="1"/>
  <c r="N1296" i="1" s="1"/>
  <c r="G2278" i="2" s="1"/>
  <c r="M1295" i="1"/>
  <c r="F2277" i="2" s="1"/>
  <c r="J1295" i="1"/>
  <c r="L1295" i="1" s="1"/>
  <c r="N1295" i="1" s="1"/>
  <c r="G2277" i="2" s="1"/>
  <c r="M1294" i="1"/>
  <c r="F2276" i="2" s="1"/>
  <c r="L1294" i="1"/>
  <c r="N1294" i="1" s="1"/>
  <c r="G2276" i="2" s="1"/>
  <c r="J1294" i="1"/>
  <c r="M1293" i="1"/>
  <c r="F2275" i="2" s="1"/>
  <c r="L1293" i="1"/>
  <c r="N1293" i="1" s="1"/>
  <c r="G2275" i="2" s="1"/>
  <c r="J1293" i="1"/>
  <c r="M1292" i="1"/>
  <c r="F2666" i="2" s="1"/>
  <c r="N2666" i="2" s="1"/>
  <c r="J1292" i="1"/>
  <c r="L1292" i="1" s="1"/>
  <c r="N1292" i="1" s="1"/>
  <c r="G2666" i="2" s="1"/>
  <c r="M1291" i="1"/>
  <c r="F2665" i="2" s="1"/>
  <c r="N2665" i="2" s="1"/>
  <c r="J1291" i="1"/>
  <c r="L1291" i="1" s="1"/>
  <c r="N1291" i="1" s="1"/>
  <c r="G2665" i="2" s="1"/>
  <c r="M1290" i="1"/>
  <c r="F2274" i="2" s="1"/>
  <c r="L1290" i="1"/>
  <c r="N1290" i="1" s="1"/>
  <c r="G2274" i="2" s="1"/>
  <c r="J1290" i="1"/>
  <c r="M1289" i="1"/>
  <c r="F1209" i="2" s="1"/>
  <c r="L1289" i="1"/>
  <c r="N1289" i="1" s="1"/>
  <c r="G1209" i="2" s="1"/>
  <c r="J1289" i="1"/>
  <c r="M1288" i="1"/>
  <c r="F2273" i="2" s="1"/>
  <c r="J1288" i="1"/>
  <c r="L1288" i="1" s="1"/>
  <c r="N1288" i="1" s="1"/>
  <c r="G2273" i="2" s="1"/>
  <c r="M1287" i="1"/>
  <c r="F2664" i="2" s="1"/>
  <c r="N2664" i="2" s="1"/>
  <c r="J1287" i="1"/>
  <c r="L1287" i="1" s="1"/>
  <c r="N1287" i="1" s="1"/>
  <c r="G2664" i="2" s="1"/>
  <c r="M1286" i="1"/>
  <c r="F2663" i="2" s="1"/>
  <c r="N2663" i="2" s="1"/>
  <c r="L1286" i="1"/>
  <c r="N1286" i="1" s="1"/>
  <c r="G2663" i="2" s="1"/>
  <c r="J1286" i="1"/>
  <c r="M1285" i="1"/>
  <c r="F2662" i="2" s="1"/>
  <c r="N2662" i="2" s="1"/>
  <c r="L1285" i="1"/>
  <c r="N1285" i="1" s="1"/>
  <c r="G2662" i="2" s="1"/>
  <c r="J1285" i="1"/>
  <c r="M1284" i="1"/>
  <c r="F2272" i="2" s="1"/>
  <c r="J1284" i="1"/>
  <c r="L1284" i="1" s="1"/>
  <c r="N1284" i="1" s="1"/>
  <c r="G2272" i="2" s="1"/>
  <c r="M1283" i="1"/>
  <c r="F2271" i="2" s="1"/>
  <c r="J1283" i="1"/>
  <c r="L1283" i="1" s="1"/>
  <c r="N1283" i="1" s="1"/>
  <c r="G2271" i="2" s="1"/>
  <c r="M1282" i="1"/>
  <c r="F2270" i="2" s="1"/>
  <c r="L1282" i="1"/>
  <c r="N1282" i="1" s="1"/>
  <c r="G2270" i="2" s="1"/>
  <c r="J1282" i="1"/>
  <c r="M1281" i="1"/>
  <c r="F2269" i="2" s="1"/>
  <c r="L1281" i="1"/>
  <c r="N1281" i="1" s="1"/>
  <c r="G2269" i="2" s="1"/>
  <c r="J1281" i="1"/>
  <c r="M1280" i="1"/>
  <c r="F2661" i="2" s="1"/>
  <c r="N2661" i="2" s="1"/>
  <c r="J1280" i="1"/>
  <c r="L1280" i="1" s="1"/>
  <c r="N1280" i="1" s="1"/>
  <c r="G2661" i="2" s="1"/>
  <c r="M1279" i="1"/>
  <c r="F2660" i="2" s="1"/>
  <c r="N2660" i="2" s="1"/>
  <c r="J1279" i="1"/>
  <c r="L1279" i="1" s="1"/>
  <c r="N1279" i="1" s="1"/>
  <c r="G2660" i="2" s="1"/>
  <c r="M1278" i="1"/>
  <c r="F2268" i="2" s="1"/>
  <c r="L1278" i="1"/>
  <c r="N1278" i="1" s="1"/>
  <c r="G2268" i="2" s="1"/>
  <c r="J1278" i="1"/>
  <c r="M1277" i="1"/>
  <c r="F2267" i="2" s="1"/>
  <c r="L1277" i="1"/>
  <c r="N1277" i="1" s="1"/>
  <c r="G2267" i="2" s="1"/>
  <c r="J1277" i="1"/>
  <c r="M1276" i="1"/>
  <c r="F2266" i="2" s="1"/>
  <c r="J1276" i="1"/>
  <c r="L1276" i="1" s="1"/>
  <c r="N1276" i="1" s="1"/>
  <c r="G2266" i="2" s="1"/>
  <c r="M1275" i="1"/>
  <c r="F2265" i="2" s="1"/>
  <c r="J1275" i="1"/>
  <c r="L1275" i="1" s="1"/>
  <c r="N1275" i="1" s="1"/>
  <c r="G2265" i="2" s="1"/>
  <c r="M1274" i="1"/>
  <c r="F2264" i="2" s="1"/>
  <c r="L1274" i="1"/>
  <c r="N1274" i="1" s="1"/>
  <c r="G2264" i="2" s="1"/>
  <c r="J1274" i="1"/>
  <c r="M1273" i="1"/>
  <c r="F2659" i="2" s="1"/>
  <c r="N2659" i="2" s="1"/>
  <c r="L1273" i="1"/>
  <c r="N1273" i="1" s="1"/>
  <c r="G2659" i="2" s="1"/>
  <c r="J1273" i="1"/>
  <c r="M1272" i="1"/>
  <c r="F2658" i="2" s="1"/>
  <c r="N2658" i="2" s="1"/>
  <c r="J1272" i="1"/>
  <c r="L1272" i="1" s="1"/>
  <c r="N1272" i="1" s="1"/>
  <c r="G2658" i="2" s="1"/>
  <c r="M1271" i="1"/>
  <c r="F2657" i="2" s="1"/>
  <c r="N2657" i="2" s="1"/>
  <c r="J1271" i="1"/>
  <c r="L1271" i="1" s="1"/>
  <c r="N1271" i="1" s="1"/>
  <c r="G2657" i="2" s="1"/>
  <c r="M1270" i="1"/>
  <c r="F2656" i="2" s="1"/>
  <c r="N2656" i="2" s="1"/>
  <c r="L1270" i="1"/>
  <c r="N1270" i="1" s="1"/>
  <c r="G2656" i="2" s="1"/>
  <c r="J1270" i="1"/>
  <c r="M1269" i="1"/>
  <c r="F2655" i="2" s="1"/>
  <c r="N2655" i="2" s="1"/>
  <c r="L1269" i="1"/>
  <c r="N1269" i="1" s="1"/>
  <c r="G2655" i="2" s="1"/>
  <c r="J1269" i="1"/>
  <c r="M1268" i="1"/>
  <c r="F2654" i="2" s="1"/>
  <c r="N2654" i="2" s="1"/>
  <c r="J1268" i="1"/>
  <c r="L1268" i="1" s="1"/>
  <c r="N1268" i="1" s="1"/>
  <c r="G2654" i="2" s="1"/>
  <c r="M1267" i="1"/>
  <c r="F2263" i="2" s="1"/>
  <c r="J1267" i="1"/>
  <c r="L1267" i="1" s="1"/>
  <c r="N1267" i="1" s="1"/>
  <c r="G2263" i="2" s="1"/>
  <c r="M1266" i="1"/>
  <c r="F2262" i="2" s="1"/>
  <c r="L1266" i="1"/>
  <c r="N1266" i="1" s="1"/>
  <c r="G2262" i="2" s="1"/>
  <c r="J1266" i="1"/>
  <c r="M1265" i="1"/>
  <c r="F2261" i="2" s="1"/>
  <c r="L1265" i="1"/>
  <c r="N1265" i="1" s="1"/>
  <c r="G2261" i="2" s="1"/>
  <c r="J1265" i="1"/>
  <c r="M1264" i="1"/>
  <c r="F2260" i="2" s="1"/>
  <c r="J1264" i="1"/>
  <c r="L1264" i="1" s="1"/>
  <c r="N1264" i="1" s="1"/>
  <c r="G2260" i="2" s="1"/>
  <c r="M1263" i="1"/>
  <c r="F2259" i="2" s="1"/>
  <c r="J1263" i="1"/>
  <c r="L1263" i="1" s="1"/>
  <c r="N1263" i="1" s="1"/>
  <c r="G2259" i="2" s="1"/>
  <c r="M1262" i="1"/>
  <c r="F2258" i="2" s="1"/>
  <c r="L1262" i="1"/>
  <c r="N1262" i="1" s="1"/>
  <c r="G2258" i="2" s="1"/>
  <c r="J1262" i="1"/>
  <c r="M1261" i="1"/>
  <c r="F2257" i="2" s="1"/>
  <c r="L1261" i="1"/>
  <c r="N1261" i="1" s="1"/>
  <c r="G2257" i="2" s="1"/>
  <c r="J1261" i="1"/>
  <c r="M1260" i="1"/>
  <c r="F2256" i="2" s="1"/>
  <c r="J1260" i="1"/>
  <c r="L1260" i="1" s="1"/>
  <c r="N1260" i="1" s="1"/>
  <c r="G2256" i="2" s="1"/>
  <c r="M1259" i="1"/>
  <c r="F2255" i="2" s="1"/>
  <c r="J1259" i="1"/>
  <c r="L1259" i="1" s="1"/>
  <c r="N1259" i="1" s="1"/>
  <c r="G2255" i="2" s="1"/>
  <c r="M1258" i="1"/>
  <c r="F2254" i="2" s="1"/>
  <c r="L1258" i="1"/>
  <c r="N1258" i="1" s="1"/>
  <c r="G2254" i="2" s="1"/>
  <c r="J1258" i="1"/>
  <c r="M1257" i="1"/>
  <c r="F2253" i="2" s="1"/>
  <c r="L1257" i="1"/>
  <c r="N1257" i="1" s="1"/>
  <c r="G2253" i="2" s="1"/>
  <c r="J1257" i="1"/>
  <c r="M1256" i="1"/>
  <c r="F2252" i="2" s="1"/>
  <c r="J1256" i="1"/>
  <c r="L1256" i="1" s="1"/>
  <c r="N1256" i="1" s="1"/>
  <c r="G2252" i="2" s="1"/>
  <c r="M1255" i="1"/>
  <c r="F2251" i="2" s="1"/>
  <c r="J1255" i="1"/>
  <c r="L1255" i="1" s="1"/>
  <c r="N1255" i="1" s="1"/>
  <c r="G2251" i="2" s="1"/>
  <c r="M1254" i="1"/>
  <c r="F2250" i="2" s="1"/>
  <c r="L1254" i="1"/>
  <c r="N1254" i="1" s="1"/>
  <c r="G2250" i="2" s="1"/>
  <c r="J1254" i="1"/>
  <c r="M1253" i="1"/>
  <c r="F2249" i="2" s="1"/>
  <c r="L1253" i="1"/>
  <c r="N1253" i="1" s="1"/>
  <c r="G2249" i="2" s="1"/>
  <c r="J1253" i="1"/>
  <c r="M1252" i="1"/>
  <c r="F2248" i="2" s="1"/>
  <c r="J1252" i="1"/>
  <c r="L1252" i="1" s="1"/>
  <c r="N1252" i="1" s="1"/>
  <c r="G2248" i="2" s="1"/>
  <c r="M1251" i="1"/>
  <c r="F2247" i="2" s="1"/>
  <c r="J1251" i="1"/>
  <c r="L1251" i="1" s="1"/>
  <c r="N1251" i="1" s="1"/>
  <c r="G2247" i="2" s="1"/>
  <c r="M1250" i="1"/>
  <c r="F2246" i="2" s="1"/>
  <c r="L1250" i="1"/>
  <c r="N1250" i="1" s="1"/>
  <c r="G2246" i="2" s="1"/>
  <c r="J1250" i="1"/>
  <c r="M1249" i="1"/>
  <c r="F2245" i="2" s="1"/>
  <c r="L1249" i="1"/>
  <c r="N1249" i="1" s="1"/>
  <c r="G2245" i="2" s="1"/>
  <c r="J1249" i="1"/>
  <c r="M1248" i="1"/>
  <c r="F2244" i="2" s="1"/>
  <c r="J1248" i="1"/>
  <c r="L1248" i="1" s="1"/>
  <c r="N1248" i="1" s="1"/>
  <c r="G2244" i="2" s="1"/>
  <c r="M1247" i="1"/>
  <c r="F2243" i="2" s="1"/>
  <c r="J1247" i="1"/>
  <c r="L1247" i="1" s="1"/>
  <c r="N1247" i="1" s="1"/>
  <c r="G2243" i="2" s="1"/>
  <c r="M1246" i="1"/>
  <c r="F2242" i="2" s="1"/>
  <c r="L1246" i="1"/>
  <c r="N1246" i="1" s="1"/>
  <c r="G2242" i="2" s="1"/>
  <c r="J1246" i="1"/>
  <c r="M1245" i="1"/>
  <c r="F2241" i="2" s="1"/>
  <c r="L1245" i="1"/>
  <c r="N1245" i="1" s="1"/>
  <c r="G2241" i="2" s="1"/>
  <c r="J1245" i="1"/>
  <c r="M1244" i="1"/>
  <c r="F2240" i="2" s="1"/>
  <c r="J1244" i="1"/>
  <c r="L1244" i="1" s="1"/>
  <c r="N1244" i="1" s="1"/>
  <c r="G2240" i="2" s="1"/>
  <c r="M1243" i="1"/>
  <c r="F2239" i="2" s="1"/>
  <c r="J1243" i="1"/>
  <c r="L1243" i="1" s="1"/>
  <c r="N1243" i="1" s="1"/>
  <c r="G2239" i="2" s="1"/>
  <c r="M1242" i="1"/>
  <c r="F2238" i="2" s="1"/>
  <c r="L1242" i="1"/>
  <c r="N1242" i="1" s="1"/>
  <c r="G2238" i="2" s="1"/>
  <c r="J1242" i="1"/>
  <c r="M1241" i="1"/>
  <c r="F2237" i="2" s="1"/>
  <c r="L1241" i="1"/>
  <c r="N1241" i="1" s="1"/>
  <c r="G2237" i="2" s="1"/>
  <c r="J1241" i="1"/>
  <c r="M1240" i="1"/>
  <c r="F2236" i="2" s="1"/>
  <c r="J1240" i="1"/>
  <c r="L1240" i="1" s="1"/>
  <c r="N1240" i="1" s="1"/>
  <c r="G2236" i="2" s="1"/>
  <c r="M1239" i="1"/>
  <c r="F2235" i="2" s="1"/>
  <c r="J1239" i="1"/>
  <c r="L1239" i="1" s="1"/>
  <c r="N1239" i="1" s="1"/>
  <c r="G2235" i="2" s="1"/>
  <c r="M1238" i="1"/>
  <c r="F2234" i="2" s="1"/>
  <c r="L1238" i="1"/>
  <c r="N1238" i="1" s="1"/>
  <c r="G2234" i="2" s="1"/>
  <c r="J1238" i="1"/>
  <c r="M1237" i="1"/>
  <c r="F2233" i="2" s="1"/>
  <c r="L1237" i="1"/>
  <c r="N1237" i="1" s="1"/>
  <c r="G2233" i="2" s="1"/>
  <c r="J1237" i="1"/>
  <c r="M1236" i="1"/>
  <c r="F2232" i="2" s="1"/>
  <c r="J1236" i="1"/>
  <c r="L1236" i="1" s="1"/>
  <c r="N1236" i="1" s="1"/>
  <c r="G2232" i="2" s="1"/>
  <c r="M1235" i="1"/>
  <c r="F2231" i="2" s="1"/>
  <c r="J1235" i="1"/>
  <c r="L1235" i="1" s="1"/>
  <c r="N1235" i="1" s="1"/>
  <c r="G2231" i="2" s="1"/>
  <c r="M1234" i="1"/>
  <c r="F2230" i="2" s="1"/>
  <c r="L1234" i="1"/>
  <c r="N1234" i="1" s="1"/>
  <c r="G2230" i="2" s="1"/>
  <c r="J1234" i="1"/>
  <c r="M1233" i="1"/>
  <c r="F2229" i="2" s="1"/>
  <c r="L1233" i="1"/>
  <c r="N1233" i="1" s="1"/>
  <c r="G2229" i="2" s="1"/>
  <c r="J1233" i="1"/>
  <c r="M1232" i="1"/>
  <c r="F2228" i="2" s="1"/>
  <c r="J1232" i="1"/>
  <c r="L1232" i="1" s="1"/>
  <c r="N1232" i="1" s="1"/>
  <c r="G2228" i="2" s="1"/>
  <c r="M1231" i="1"/>
  <c r="F2227" i="2" s="1"/>
  <c r="J1231" i="1"/>
  <c r="L1231" i="1" s="1"/>
  <c r="N1231" i="1" s="1"/>
  <c r="G2227" i="2" s="1"/>
  <c r="M1230" i="1"/>
  <c r="F2653" i="2" s="1"/>
  <c r="N2653" i="2" s="1"/>
  <c r="L1230" i="1"/>
  <c r="N1230" i="1" s="1"/>
  <c r="G2653" i="2" s="1"/>
  <c r="J1230" i="1"/>
  <c r="M1229" i="1"/>
  <c r="F2652" i="2" s="1"/>
  <c r="N2652" i="2" s="1"/>
  <c r="L1229" i="1"/>
  <c r="N1229" i="1" s="1"/>
  <c r="G2652" i="2" s="1"/>
  <c r="J1229" i="1"/>
  <c r="M1228" i="1"/>
  <c r="F2651" i="2" s="1"/>
  <c r="N2651" i="2" s="1"/>
  <c r="J1228" i="1"/>
  <c r="L1228" i="1" s="1"/>
  <c r="N1228" i="1" s="1"/>
  <c r="G2651" i="2" s="1"/>
  <c r="M1227" i="1"/>
  <c r="F2650" i="2" s="1"/>
  <c r="N2650" i="2" s="1"/>
  <c r="J1227" i="1"/>
  <c r="L1227" i="1" s="1"/>
  <c r="N1227" i="1" s="1"/>
  <c r="G2650" i="2" s="1"/>
  <c r="M1226" i="1"/>
  <c r="F2226" i="2" s="1"/>
  <c r="L1226" i="1"/>
  <c r="N1226" i="1" s="1"/>
  <c r="G2226" i="2" s="1"/>
  <c r="J1226" i="1"/>
  <c r="M1225" i="1"/>
  <c r="F2225" i="2" s="1"/>
  <c r="L1225" i="1"/>
  <c r="N1225" i="1" s="1"/>
  <c r="G2225" i="2" s="1"/>
  <c r="J1225" i="1"/>
  <c r="M1224" i="1"/>
  <c r="F2224" i="2" s="1"/>
  <c r="J1224" i="1"/>
  <c r="L1224" i="1" s="1"/>
  <c r="N1224" i="1" s="1"/>
  <c r="G2224" i="2" s="1"/>
  <c r="M1223" i="1"/>
  <c r="F2223" i="2" s="1"/>
  <c r="J1223" i="1"/>
  <c r="L1223" i="1" s="1"/>
  <c r="N1223" i="1" s="1"/>
  <c r="G2223" i="2" s="1"/>
  <c r="M1222" i="1"/>
  <c r="F2649" i="2" s="1"/>
  <c r="N2649" i="2" s="1"/>
  <c r="L1222" i="1"/>
  <c r="N1222" i="1" s="1"/>
  <c r="G2649" i="2" s="1"/>
  <c r="J1222" i="1"/>
  <c r="M1221" i="1"/>
  <c r="F2222" i="2" s="1"/>
  <c r="L1221" i="1"/>
  <c r="N1221" i="1" s="1"/>
  <c r="G2222" i="2" s="1"/>
  <c r="J1221" i="1"/>
  <c r="M1220" i="1"/>
  <c r="F2648" i="2" s="1"/>
  <c r="N2648" i="2" s="1"/>
  <c r="J1220" i="1"/>
  <c r="L1220" i="1" s="1"/>
  <c r="N1220" i="1" s="1"/>
  <c r="G2648" i="2" s="1"/>
  <c r="M1219" i="1"/>
  <c r="F2221" i="2" s="1"/>
  <c r="J1219" i="1"/>
  <c r="L1219" i="1" s="1"/>
  <c r="N1219" i="1" s="1"/>
  <c r="G2221" i="2" s="1"/>
  <c r="M1218" i="1"/>
  <c r="F2220" i="2" s="1"/>
  <c r="L1218" i="1"/>
  <c r="N1218" i="1" s="1"/>
  <c r="G2220" i="2" s="1"/>
  <c r="J1218" i="1"/>
  <c r="M1217" i="1"/>
  <c r="F2219" i="2" s="1"/>
  <c r="L1217" i="1"/>
  <c r="N1217" i="1" s="1"/>
  <c r="G2219" i="2" s="1"/>
  <c r="J1217" i="1"/>
  <c r="M1216" i="1"/>
  <c r="F2218" i="2" s="1"/>
  <c r="J1216" i="1"/>
  <c r="L1216" i="1" s="1"/>
  <c r="N1216" i="1" s="1"/>
  <c r="G2218" i="2" s="1"/>
  <c r="M1215" i="1"/>
  <c r="F2647" i="2" s="1"/>
  <c r="N2647" i="2" s="1"/>
  <c r="J1215" i="1"/>
  <c r="L1215" i="1" s="1"/>
  <c r="N1215" i="1" s="1"/>
  <c r="G2647" i="2" s="1"/>
  <c r="M1214" i="1"/>
  <c r="F2217" i="2" s="1"/>
  <c r="L1214" i="1"/>
  <c r="N1214" i="1" s="1"/>
  <c r="G2217" i="2" s="1"/>
  <c r="J1214" i="1"/>
  <c r="M1213" i="1"/>
  <c r="F2216" i="2" s="1"/>
  <c r="L1213" i="1"/>
  <c r="N1213" i="1" s="1"/>
  <c r="G2216" i="2" s="1"/>
  <c r="J1213" i="1"/>
  <c r="M1212" i="1"/>
  <c r="F2215" i="2" s="1"/>
  <c r="J1212" i="1"/>
  <c r="L1212" i="1" s="1"/>
  <c r="N1212" i="1" s="1"/>
  <c r="G2215" i="2" s="1"/>
  <c r="M1211" i="1"/>
  <c r="F2214" i="2" s="1"/>
  <c r="J1211" i="1"/>
  <c r="L1211" i="1" s="1"/>
  <c r="N1211" i="1" s="1"/>
  <c r="G2214" i="2" s="1"/>
  <c r="M1210" i="1"/>
  <c r="F2213" i="2" s="1"/>
  <c r="L1210" i="1"/>
  <c r="N1210" i="1" s="1"/>
  <c r="G2213" i="2" s="1"/>
  <c r="J1210" i="1"/>
  <c r="M1209" i="1"/>
  <c r="F2212" i="2" s="1"/>
  <c r="L1209" i="1"/>
  <c r="N1209" i="1" s="1"/>
  <c r="G2212" i="2" s="1"/>
  <c r="J1209" i="1"/>
  <c r="M1208" i="1"/>
  <c r="F2211" i="2" s="1"/>
  <c r="J1208" i="1"/>
  <c r="L1208" i="1" s="1"/>
  <c r="N1208" i="1" s="1"/>
  <c r="G2211" i="2" s="1"/>
  <c r="M1207" i="1"/>
  <c r="F2210" i="2" s="1"/>
  <c r="J1207" i="1"/>
  <c r="L1207" i="1" s="1"/>
  <c r="N1207" i="1" s="1"/>
  <c r="G2210" i="2" s="1"/>
  <c r="M1206" i="1"/>
  <c r="F2209" i="2" s="1"/>
  <c r="L1206" i="1"/>
  <c r="N1206" i="1" s="1"/>
  <c r="G2209" i="2" s="1"/>
  <c r="J1206" i="1"/>
  <c r="M1205" i="1"/>
  <c r="F2208" i="2" s="1"/>
  <c r="L1205" i="1"/>
  <c r="N1205" i="1" s="1"/>
  <c r="G2208" i="2" s="1"/>
  <c r="J1205" i="1"/>
  <c r="M1204" i="1"/>
  <c r="F2207" i="2" s="1"/>
  <c r="J1204" i="1"/>
  <c r="L1204" i="1" s="1"/>
  <c r="N1204" i="1" s="1"/>
  <c r="G2207" i="2" s="1"/>
  <c r="M1203" i="1"/>
  <c r="F2646" i="2" s="1"/>
  <c r="N2646" i="2" s="1"/>
  <c r="J1203" i="1"/>
  <c r="L1203" i="1" s="1"/>
  <c r="N1203" i="1" s="1"/>
  <c r="G2646" i="2" s="1"/>
  <c r="M1202" i="1"/>
  <c r="F2645" i="2" s="1"/>
  <c r="N2645" i="2" s="1"/>
  <c r="L1202" i="1"/>
  <c r="N1202" i="1" s="1"/>
  <c r="G2645" i="2" s="1"/>
  <c r="J1202" i="1"/>
  <c r="M1201" i="1"/>
  <c r="F2644" i="2" s="1"/>
  <c r="N2644" i="2" s="1"/>
  <c r="L1201" i="1"/>
  <c r="N1201" i="1" s="1"/>
  <c r="G2644" i="2" s="1"/>
  <c r="J1201" i="1"/>
  <c r="M1200" i="1"/>
  <c r="F2206" i="2" s="1"/>
  <c r="J1200" i="1"/>
  <c r="L1200" i="1" s="1"/>
  <c r="N1200" i="1" s="1"/>
  <c r="G2206" i="2" s="1"/>
  <c r="M1199" i="1"/>
  <c r="F2205" i="2" s="1"/>
  <c r="J1199" i="1"/>
  <c r="L1199" i="1" s="1"/>
  <c r="N1199" i="1" s="1"/>
  <c r="G2205" i="2" s="1"/>
  <c r="M1198" i="1"/>
  <c r="F2204" i="2" s="1"/>
  <c r="L1198" i="1"/>
  <c r="N1198" i="1" s="1"/>
  <c r="G2204" i="2" s="1"/>
  <c r="J1198" i="1"/>
  <c r="M1197" i="1"/>
  <c r="F2203" i="2" s="1"/>
  <c r="L1197" i="1"/>
  <c r="N1197" i="1" s="1"/>
  <c r="G2203" i="2" s="1"/>
  <c r="J1197" i="1"/>
  <c r="M1196" i="1"/>
  <c r="F2202" i="2" s="1"/>
  <c r="J1196" i="1"/>
  <c r="L1196" i="1" s="1"/>
  <c r="N1196" i="1" s="1"/>
  <c r="G2202" i="2" s="1"/>
  <c r="M1195" i="1"/>
  <c r="F2201" i="2" s="1"/>
  <c r="J1195" i="1"/>
  <c r="L1195" i="1" s="1"/>
  <c r="N1195" i="1" s="1"/>
  <c r="G2201" i="2" s="1"/>
  <c r="M1194" i="1"/>
  <c r="F2643" i="2" s="1"/>
  <c r="N2643" i="2" s="1"/>
  <c r="L1194" i="1"/>
  <c r="N1194" i="1" s="1"/>
  <c r="G2643" i="2" s="1"/>
  <c r="J1194" i="1"/>
  <c r="M1193" i="1"/>
  <c r="F2200" i="2" s="1"/>
  <c r="L1193" i="1"/>
  <c r="N1193" i="1" s="1"/>
  <c r="G2200" i="2" s="1"/>
  <c r="J1193" i="1"/>
  <c r="M1192" i="1"/>
  <c r="F2642" i="2" s="1"/>
  <c r="N2642" i="2" s="1"/>
  <c r="J1192" i="1"/>
  <c r="L1192" i="1" s="1"/>
  <c r="N1192" i="1" s="1"/>
  <c r="G2642" i="2" s="1"/>
  <c r="M1191" i="1"/>
  <c r="F2199" i="2" s="1"/>
  <c r="J1191" i="1"/>
  <c r="L1191" i="1" s="1"/>
  <c r="N1191" i="1" s="1"/>
  <c r="G2199" i="2" s="1"/>
  <c r="M1190" i="1"/>
  <c r="F2198" i="2" s="1"/>
  <c r="L1190" i="1"/>
  <c r="N1190" i="1" s="1"/>
  <c r="G2198" i="2" s="1"/>
  <c r="J1190" i="1"/>
  <c r="M1189" i="1"/>
  <c r="F2197" i="2" s="1"/>
  <c r="L1189" i="1"/>
  <c r="N1189" i="1" s="1"/>
  <c r="G2197" i="2" s="1"/>
  <c r="J1189" i="1"/>
  <c r="M1188" i="1"/>
  <c r="F2196" i="2" s="1"/>
  <c r="J1188" i="1"/>
  <c r="L1188" i="1" s="1"/>
  <c r="N1188" i="1" s="1"/>
  <c r="G2196" i="2" s="1"/>
  <c r="M1187" i="1"/>
  <c r="F2195" i="2" s="1"/>
  <c r="J1187" i="1"/>
  <c r="L1187" i="1" s="1"/>
  <c r="N1187" i="1" s="1"/>
  <c r="G2195" i="2" s="1"/>
  <c r="M1186" i="1"/>
  <c r="F2194" i="2" s="1"/>
  <c r="L1186" i="1"/>
  <c r="N1186" i="1" s="1"/>
  <c r="G2194" i="2" s="1"/>
  <c r="J1186" i="1"/>
  <c r="M1185" i="1"/>
  <c r="F2193" i="2" s="1"/>
  <c r="L1185" i="1"/>
  <c r="N1185" i="1" s="1"/>
  <c r="G2193" i="2" s="1"/>
  <c r="J1185" i="1"/>
  <c r="M1184" i="1"/>
  <c r="F2641" i="2" s="1"/>
  <c r="N2641" i="2" s="1"/>
  <c r="J1184" i="1"/>
  <c r="L1184" i="1" s="1"/>
  <c r="N1184" i="1" s="1"/>
  <c r="G2641" i="2" s="1"/>
  <c r="M1183" i="1"/>
  <c r="F2640" i="2" s="1"/>
  <c r="N2640" i="2" s="1"/>
  <c r="J1183" i="1"/>
  <c r="L1183" i="1" s="1"/>
  <c r="N1183" i="1" s="1"/>
  <c r="G2640" i="2" s="1"/>
  <c r="M1182" i="1"/>
  <c r="F2192" i="2" s="1"/>
  <c r="L1182" i="1"/>
  <c r="N1182" i="1" s="1"/>
  <c r="G2192" i="2" s="1"/>
  <c r="J1182" i="1"/>
  <c r="M1181" i="1"/>
  <c r="F2191" i="2" s="1"/>
  <c r="L1181" i="1"/>
  <c r="N1181" i="1" s="1"/>
  <c r="G2191" i="2" s="1"/>
  <c r="J1181" i="1"/>
  <c r="M1180" i="1"/>
  <c r="F2190" i="2" s="1"/>
  <c r="J1180" i="1"/>
  <c r="L1180" i="1" s="1"/>
  <c r="N1180" i="1" s="1"/>
  <c r="G2190" i="2" s="1"/>
  <c r="M1179" i="1"/>
  <c r="F2189" i="2" s="1"/>
  <c r="J1179" i="1"/>
  <c r="L1179" i="1" s="1"/>
  <c r="N1179" i="1" s="1"/>
  <c r="G2189" i="2" s="1"/>
  <c r="M1178" i="1"/>
  <c r="F2188" i="2" s="1"/>
  <c r="L1178" i="1"/>
  <c r="N1178" i="1" s="1"/>
  <c r="G2188" i="2" s="1"/>
  <c r="J1178" i="1"/>
  <c r="M1177" i="1"/>
  <c r="F2187" i="2" s="1"/>
  <c r="L1177" i="1"/>
  <c r="N1177" i="1" s="1"/>
  <c r="G2187" i="2" s="1"/>
  <c r="J1177" i="1"/>
  <c r="M1176" i="1"/>
  <c r="F2186" i="2" s="1"/>
  <c r="J1176" i="1"/>
  <c r="L1176" i="1" s="1"/>
  <c r="N1176" i="1" s="1"/>
  <c r="G2186" i="2" s="1"/>
  <c r="M1175" i="1"/>
  <c r="F2185" i="2" s="1"/>
  <c r="J1175" i="1"/>
  <c r="L1175" i="1" s="1"/>
  <c r="N1175" i="1" s="1"/>
  <c r="G2185" i="2" s="1"/>
  <c r="M1174" i="1"/>
  <c r="F2184" i="2" s="1"/>
  <c r="L1174" i="1"/>
  <c r="N1174" i="1" s="1"/>
  <c r="G2184" i="2" s="1"/>
  <c r="J1174" i="1"/>
  <c r="M1173" i="1"/>
  <c r="F2183" i="2" s="1"/>
  <c r="L1173" i="1"/>
  <c r="N1173" i="1" s="1"/>
  <c r="G2183" i="2" s="1"/>
  <c r="J1173" i="1"/>
  <c r="M1172" i="1"/>
  <c r="F2182" i="2" s="1"/>
  <c r="J1172" i="1"/>
  <c r="L1172" i="1" s="1"/>
  <c r="N1172" i="1" s="1"/>
  <c r="G2182" i="2" s="1"/>
  <c r="M1171" i="1"/>
  <c r="F2181" i="2" s="1"/>
  <c r="J1171" i="1"/>
  <c r="L1171" i="1" s="1"/>
  <c r="N1171" i="1" s="1"/>
  <c r="G2181" i="2" s="1"/>
  <c r="M1170" i="1"/>
  <c r="F1431" i="2" s="1"/>
  <c r="L1170" i="1"/>
  <c r="N1170" i="1" s="1"/>
  <c r="G1431" i="2" s="1"/>
  <c r="J1170" i="1"/>
  <c r="M1169" i="1"/>
  <c r="F2180" i="2" s="1"/>
  <c r="L1169" i="1"/>
  <c r="N1169" i="1" s="1"/>
  <c r="G2180" i="2" s="1"/>
  <c r="J1169" i="1"/>
  <c r="M1168" i="1"/>
  <c r="F2179" i="2" s="1"/>
  <c r="J1168" i="1"/>
  <c r="L1168" i="1" s="1"/>
  <c r="N1168" i="1" s="1"/>
  <c r="G2179" i="2" s="1"/>
  <c r="M1167" i="1"/>
  <c r="F2178" i="2" s="1"/>
  <c r="J1167" i="1"/>
  <c r="L1167" i="1" s="1"/>
  <c r="N1167" i="1" s="1"/>
  <c r="G2178" i="2" s="1"/>
  <c r="M1166" i="1"/>
  <c r="F2177" i="2" s="1"/>
  <c r="L1166" i="1"/>
  <c r="N1166" i="1" s="1"/>
  <c r="G2177" i="2" s="1"/>
  <c r="J1166" i="1"/>
  <c r="M1165" i="1"/>
  <c r="F2176" i="2" s="1"/>
  <c r="L1165" i="1"/>
  <c r="N1165" i="1" s="1"/>
  <c r="G2176" i="2" s="1"/>
  <c r="J1165" i="1"/>
  <c r="M1164" i="1"/>
  <c r="F2175" i="2" s="1"/>
  <c r="J1164" i="1"/>
  <c r="L1164" i="1" s="1"/>
  <c r="N1164" i="1" s="1"/>
  <c r="G2175" i="2" s="1"/>
  <c r="M1163" i="1"/>
  <c r="F2174" i="2" s="1"/>
  <c r="J1163" i="1"/>
  <c r="L1163" i="1" s="1"/>
  <c r="N1163" i="1" s="1"/>
  <c r="G2174" i="2" s="1"/>
  <c r="M1162" i="1"/>
  <c r="F2173" i="2" s="1"/>
  <c r="L1162" i="1"/>
  <c r="N1162" i="1" s="1"/>
  <c r="G2173" i="2" s="1"/>
  <c r="J1162" i="1"/>
  <c r="M1161" i="1"/>
  <c r="F2172" i="2" s="1"/>
  <c r="L1161" i="1"/>
  <c r="N1161" i="1" s="1"/>
  <c r="G2172" i="2" s="1"/>
  <c r="J1161" i="1"/>
  <c r="M1160" i="1"/>
  <c r="F2171" i="2" s="1"/>
  <c r="J1160" i="1"/>
  <c r="L1160" i="1" s="1"/>
  <c r="N1160" i="1" s="1"/>
  <c r="G2171" i="2" s="1"/>
  <c r="M1159" i="1"/>
  <c r="F2170" i="2" s="1"/>
  <c r="J1159" i="1"/>
  <c r="L1159" i="1" s="1"/>
  <c r="N1159" i="1" s="1"/>
  <c r="G2170" i="2" s="1"/>
  <c r="M1158" i="1"/>
  <c r="F2639" i="2" s="1"/>
  <c r="N2639" i="2" s="1"/>
  <c r="L1158" i="1"/>
  <c r="N1158" i="1" s="1"/>
  <c r="G2639" i="2" s="1"/>
  <c r="J1158" i="1"/>
  <c r="M1157" i="1"/>
  <c r="F2638" i="2" s="1"/>
  <c r="N2638" i="2" s="1"/>
  <c r="L1157" i="1"/>
  <c r="N1157" i="1" s="1"/>
  <c r="G2638" i="2" s="1"/>
  <c r="J1157" i="1"/>
  <c r="M1156" i="1"/>
  <c r="F1278" i="2" s="1"/>
  <c r="J1156" i="1"/>
  <c r="L1156" i="1" s="1"/>
  <c r="N1156" i="1" s="1"/>
  <c r="G1278" i="2" s="1"/>
  <c r="M1155" i="1"/>
  <c r="F1260" i="2" s="1"/>
  <c r="J1155" i="1"/>
  <c r="L1155" i="1" s="1"/>
  <c r="N1155" i="1" s="1"/>
  <c r="G1260" i="2" s="1"/>
  <c r="M1154" i="1"/>
  <c r="F2637" i="2" s="1"/>
  <c r="N2637" i="2" s="1"/>
  <c r="L1154" i="1"/>
  <c r="N1154" i="1" s="1"/>
  <c r="G2637" i="2" s="1"/>
  <c r="J1154" i="1"/>
  <c r="M1153" i="1"/>
  <c r="F2636" i="2" s="1"/>
  <c r="N2636" i="2" s="1"/>
  <c r="L1153" i="1"/>
  <c r="N1153" i="1" s="1"/>
  <c r="G2636" i="2" s="1"/>
  <c r="J1153" i="1"/>
  <c r="M1152" i="1"/>
  <c r="F2635" i="2" s="1"/>
  <c r="N2635" i="2" s="1"/>
  <c r="J1152" i="1"/>
  <c r="L1152" i="1" s="1"/>
  <c r="N1152" i="1" s="1"/>
  <c r="G2635" i="2" s="1"/>
  <c r="M1151" i="1"/>
  <c r="F2169" i="2" s="1"/>
  <c r="J1151" i="1"/>
  <c r="L1151" i="1" s="1"/>
  <c r="N1151" i="1" s="1"/>
  <c r="G2169" i="2" s="1"/>
  <c r="M1150" i="1"/>
  <c r="F1453" i="2" s="1"/>
  <c r="L1150" i="1"/>
  <c r="N1150" i="1" s="1"/>
  <c r="G1453" i="2" s="1"/>
  <c r="J1150" i="1"/>
  <c r="M1149" i="1"/>
  <c r="F1452" i="2" s="1"/>
  <c r="L1149" i="1"/>
  <c r="N1149" i="1" s="1"/>
  <c r="G1452" i="2" s="1"/>
  <c r="J1149" i="1"/>
  <c r="M1148" i="1"/>
  <c r="F2168" i="2" s="1"/>
  <c r="J1148" i="1"/>
  <c r="L1148" i="1" s="1"/>
  <c r="N1148" i="1" s="1"/>
  <c r="G2168" i="2" s="1"/>
  <c r="M1147" i="1"/>
  <c r="F2167" i="2" s="1"/>
  <c r="J1147" i="1"/>
  <c r="L1147" i="1" s="1"/>
  <c r="N1147" i="1" s="1"/>
  <c r="G2167" i="2" s="1"/>
  <c r="M1146" i="1"/>
  <c r="F2166" i="2" s="1"/>
  <c r="L1146" i="1"/>
  <c r="N1146" i="1" s="1"/>
  <c r="G2166" i="2" s="1"/>
  <c r="J1146" i="1"/>
  <c r="M1145" i="1"/>
  <c r="F2165" i="2" s="1"/>
  <c r="L1145" i="1"/>
  <c r="N1145" i="1" s="1"/>
  <c r="G2165" i="2" s="1"/>
  <c r="J1145" i="1"/>
  <c r="M1144" i="1"/>
  <c r="F2164" i="2" s="1"/>
  <c r="J1144" i="1"/>
  <c r="L1144" i="1" s="1"/>
  <c r="N1144" i="1" s="1"/>
  <c r="G2164" i="2" s="1"/>
  <c r="M1143" i="1"/>
  <c r="F2634" i="2" s="1"/>
  <c r="N2634" i="2" s="1"/>
  <c r="J1143" i="1"/>
  <c r="L1143" i="1" s="1"/>
  <c r="N1143" i="1" s="1"/>
  <c r="G2634" i="2" s="1"/>
  <c r="M1142" i="1"/>
  <c r="F2633" i="2" s="1"/>
  <c r="N2633" i="2" s="1"/>
  <c r="L1142" i="1"/>
  <c r="N1142" i="1" s="1"/>
  <c r="G2633" i="2" s="1"/>
  <c r="J1142" i="1"/>
  <c r="M1141" i="1"/>
  <c r="F2163" i="2" s="1"/>
  <c r="L1141" i="1"/>
  <c r="N1141" i="1" s="1"/>
  <c r="G2163" i="2" s="1"/>
  <c r="J1141" i="1"/>
  <c r="M1140" i="1"/>
  <c r="F2632" i="2" s="1"/>
  <c r="N2632" i="2" s="1"/>
  <c r="J1140" i="1"/>
  <c r="L1140" i="1" s="1"/>
  <c r="N1140" i="1" s="1"/>
  <c r="G2632" i="2" s="1"/>
  <c r="M1139" i="1"/>
  <c r="F2631" i="2" s="1"/>
  <c r="N2631" i="2" s="1"/>
  <c r="J1139" i="1"/>
  <c r="L1139" i="1" s="1"/>
  <c r="N1139" i="1" s="1"/>
  <c r="G2631" i="2" s="1"/>
  <c r="M1138" i="1"/>
  <c r="F2630" i="2" s="1"/>
  <c r="N2630" i="2" s="1"/>
  <c r="L1138" i="1"/>
  <c r="N1138" i="1" s="1"/>
  <c r="G2630" i="2" s="1"/>
  <c r="J1138" i="1"/>
  <c r="M1137" i="1"/>
  <c r="F2629" i="2" s="1"/>
  <c r="N2629" i="2" s="1"/>
  <c r="L1137" i="1"/>
  <c r="N1137" i="1" s="1"/>
  <c r="G2629" i="2" s="1"/>
  <c r="J1137" i="1"/>
  <c r="M1136" i="1"/>
  <c r="F2628" i="2" s="1"/>
  <c r="N2628" i="2" s="1"/>
  <c r="J1136" i="1"/>
  <c r="L1136" i="1" s="1"/>
  <c r="N1136" i="1" s="1"/>
  <c r="G2628" i="2" s="1"/>
  <c r="M1135" i="1"/>
  <c r="F2627" i="2" s="1"/>
  <c r="N2627" i="2" s="1"/>
  <c r="J1135" i="1"/>
  <c r="L1135" i="1" s="1"/>
  <c r="N1135" i="1" s="1"/>
  <c r="G2627" i="2" s="1"/>
  <c r="M1134" i="1"/>
  <c r="F2626" i="2" s="1"/>
  <c r="N2626" i="2" s="1"/>
  <c r="L1134" i="1"/>
  <c r="N1134" i="1" s="1"/>
  <c r="G2626" i="2" s="1"/>
  <c r="J1134" i="1"/>
  <c r="M1133" i="1"/>
  <c r="F2625" i="2" s="1"/>
  <c r="N2625" i="2" s="1"/>
  <c r="L1133" i="1"/>
  <c r="N1133" i="1" s="1"/>
  <c r="G2625" i="2" s="1"/>
  <c r="J1133" i="1"/>
  <c r="M1132" i="1"/>
  <c r="F1554" i="2" s="1"/>
  <c r="J1132" i="1"/>
  <c r="L1132" i="1" s="1"/>
  <c r="N1132" i="1" s="1"/>
  <c r="G1554" i="2" s="1"/>
  <c r="M1131" i="1"/>
  <c r="F2624" i="2" s="1"/>
  <c r="N2624" i="2" s="1"/>
  <c r="J1131" i="1"/>
  <c r="L1131" i="1" s="1"/>
  <c r="N1131" i="1" s="1"/>
  <c r="G2624" i="2" s="1"/>
  <c r="M1130" i="1"/>
  <c r="F2623" i="2" s="1"/>
  <c r="N2623" i="2" s="1"/>
  <c r="L1130" i="1"/>
  <c r="N1130" i="1" s="1"/>
  <c r="G2623" i="2" s="1"/>
  <c r="J1130" i="1"/>
  <c r="M1129" i="1"/>
  <c r="F2622" i="2" s="1"/>
  <c r="N2622" i="2" s="1"/>
  <c r="L1129" i="1"/>
  <c r="N1129" i="1" s="1"/>
  <c r="G2622" i="2" s="1"/>
  <c r="J1129" i="1"/>
  <c r="M1128" i="1"/>
  <c r="F2621" i="2" s="1"/>
  <c r="N2621" i="2" s="1"/>
  <c r="J1128" i="1"/>
  <c r="L1128" i="1" s="1"/>
  <c r="N1128" i="1" s="1"/>
  <c r="G2621" i="2" s="1"/>
  <c r="M1127" i="1"/>
  <c r="F2620" i="2" s="1"/>
  <c r="N2620" i="2" s="1"/>
  <c r="J1127" i="1"/>
  <c r="L1127" i="1" s="1"/>
  <c r="N1127" i="1" s="1"/>
  <c r="G2620" i="2" s="1"/>
  <c r="M1126" i="1"/>
  <c r="F2619" i="2" s="1"/>
  <c r="N2619" i="2" s="1"/>
  <c r="J1126" i="1"/>
  <c r="L1126" i="1" s="1"/>
  <c r="N1126" i="1" s="1"/>
  <c r="G2619" i="2" s="1"/>
  <c r="M1125" i="1"/>
  <c r="F2618" i="2" s="1"/>
  <c r="N2618" i="2" s="1"/>
  <c r="J1125" i="1"/>
  <c r="L1125" i="1" s="1"/>
  <c r="N1125" i="1" s="1"/>
  <c r="G2618" i="2" s="1"/>
  <c r="M1124" i="1"/>
  <c r="F2617" i="2" s="1"/>
  <c r="N2617" i="2" s="1"/>
  <c r="J1124" i="1"/>
  <c r="L1124" i="1" s="1"/>
  <c r="N1124" i="1" s="1"/>
  <c r="G2617" i="2" s="1"/>
  <c r="M1123" i="1"/>
  <c r="F2616" i="2" s="1"/>
  <c r="N2616" i="2" s="1"/>
  <c r="J1123" i="1"/>
  <c r="L1123" i="1" s="1"/>
  <c r="N1123" i="1" s="1"/>
  <c r="G2616" i="2" s="1"/>
  <c r="M1122" i="1"/>
  <c r="F2615" i="2" s="1"/>
  <c r="N2615" i="2" s="1"/>
  <c r="J1122" i="1"/>
  <c r="L1122" i="1" s="1"/>
  <c r="N1122" i="1" s="1"/>
  <c r="G2615" i="2" s="1"/>
  <c r="M1121" i="1"/>
  <c r="F2614" i="2" s="1"/>
  <c r="N2614" i="2" s="1"/>
  <c r="J1121" i="1"/>
  <c r="L1121" i="1" s="1"/>
  <c r="N1121" i="1" s="1"/>
  <c r="G2614" i="2" s="1"/>
  <c r="M1120" i="1"/>
  <c r="F2613" i="2" s="1"/>
  <c r="N2613" i="2" s="1"/>
  <c r="J1120" i="1"/>
  <c r="L1120" i="1" s="1"/>
  <c r="N1120" i="1" s="1"/>
  <c r="G2613" i="2" s="1"/>
  <c r="M1119" i="1"/>
  <c r="F2612" i="2" s="1"/>
  <c r="N2612" i="2" s="1"/>
  <c r="J1119" i="1"/>
  <c r="L1119" i="1" s="1"/>
  <c r="N1119" i="1" s="1"/>
  <c r="G2612" i="2" s="1"/>
  <c r="M1118" i="1"/>
  <c r="F2162" i="2" s="1"/>
  <c r="J1118" i="1"/>
  <c r="L1118" i="1" s="1"/>
  <c r="N1118" i="1" s="1"/>
  <c r="G2162" i="2" s="1"/>
  <c r="M1117" i="1"/>
  <c r="F2161" i="2" s="1"/>
  <c r="J1117" i="1"/>
  <c r="L1117" i="1" s="1"/>
  <c r="N1117" i="1" s="1"/>
  <c r="G2161" i="2" s="1"/>
  <c r="M1116" i="1"/>
  <c r="F2160" i="2" s="1"/>
  <c r="J1116" i="1"/>
  <c r="L1116" i="1" s="1"/>
  <c r="N1116" i="1" s="1"/>
  <c r="G2160" i="2" s="1"/>
  <c r="M1115" i="1"/>
  <c r="F2611" i="2" s="1"/>
  <c r="N2611" i="2" s="1"/>
  <c r="J1115" i="1"/>
  <c r="L1115" i="1" s="1"/>
  <c r="N1115" i="1" s="1"/>
  <c r="G2611" i="2" s="1"/>
  <c r="M1114" i="1"/>
  <c r="F2159" i="2" s="1"/>
  <c r="J1114" i="1"/>
  <c r="L1114" i="1" s="1"/>
  <c r="N1114" i="1" s="1"/>
  <c r="G2159" i="2" s="1"/>
  <c r="M1113" i="1"/>
  <c r="F2610" i="2" s="1"/>
  <c r="N2610" i="2" s="1"/>
  <c r="J1113" i="1"/>
  <c r="L1113" i="1" s="1"/>
  <c r="N1113" i="1" s="1"/>
  <c r="G2610" i="2" s="1"/>
  <c r="M1112" i="1"/>
  <c r="F2158" i="2" s="1"/>
  <c r="J1112" i="1"/>
  <c r="L1112" i="1" s="1"/>
  <c r="N1112" i="1" s="1"/>
  <c r="G2158" i="2" s="1"/>
  <c r="M1111" i="1"/>
  <c r="F2609" i="2" s="1"/>
  <c r="N2609" i="2" s="1"/>
  <c r="J1111" i="1"/>
  <c r="L1111" i="1" s="1"/>
  <c r="N1111" i="1" s="1"/>
  <c r="G2609" i="2" s="1"/>
  <c r="M1110" i="1"/>
  <c r="F2157" i="2" s="1"/>
  <c r="J1110" i="1"/>
  <c r="L1110" i="1" s="1"/>
  <c r="N1110" i="1" s="1"/>
  <c r="G2157" i="2" s="1"/>
  <c r="M1109" i="1"/>
  <c r="F2608" i="2" s="1"/>
  <c r="N2608" i="2" s="1"/>
  <c r="J1109" i="1"/>
  <c r="L1109" i="1" s="1"/>
  <c r="N1109" i="1" s="1"/>
  <c r="G2608" i="2" s="1"/>
  <c r="M1108" i="1"/>
  <c r="F2607" i="2" s="1"/>
  <c r="N2607" i="2" s="1"/>
  <c r="J1108" i="1"/>
  <c r="L1108" i="1" s="1"/>
  <c r="N1108" i="1" s="1"/>
  <c r="G2607" i="2" s="1"/>
  <c r="M1107" i="1"/>
  <c r="F2606" i="2" s="1"/>
  <c r="N2606" i="2" s="1"/>
  <c r="J1107" i="1"/>
  <c r="L1107" i="1" s="1"/>
  <c r="N1107" i="1" s="1"/>
  <c r="G2606" i="2" s="1"/>
  <c r="M1106" i="1"/>
  <c r="F2156" i="2" s="1"/>
  <c r="J1106" i="1"/>
  <c r="L1106" i="1" s="1"/>
  <c r="N1106" i="1" s="1"/>
  <c r="G2156" i="2" s="1"/>
  <c r="M1105" i="1"/>
  <c r="F2155" i="2" s="1"/>
  <c r="J1105" i="1"/>
  <c r="L1105" i="1" s="1"/>
  <c r="N1105" i="1" s="1"/>
  <c r="G2155" i="2" s="1"/>
  <c r="M1104" i="1"/>
  <c r="F2154" i="2" s="1"/>
  <c r="J1104" i="1"/>
  <c r="L1104" i="1" s="1"/>
  <c r="N1104" i="1" s="1"/>
  <c r="G2154" i="2" s="1"/>
  <c r="M1103" i="1"/>
  <c r="F1330" i="2" s="1"/>
  <c r="J1103" i="1"/>
  <c r="L1103" i="1" s="1"/>
  <c r="N1103" i="1" s="1"/>
  <c r="G1330" i="2" s="1"/>
  <c r="M1102" i="1"/>
  <c r="F2605" i="2" s="1"/>
  <c r="N2605" i="2" s="1"/>
  <c r="J1102" i="1"/>
  <c r="L1102" i="1" s="1"/>
  <c r="N1102" i="1" s="1"/>
  <c r="G2605" i="2" s="1"/>
  <c r="M1101" i="1"/>
  <c r="F2604" i="2" s="1"/>
  <c r="N2604" i="2" s="1"/>
  <c r="J1101" i="1"/>
  <c r="L1101" i="1" s="1"/>
  <c r="N1101" i="1" s="1"/>
  <c r="G2604" i="2" s="1"/>
  <c r="M1100" i="1"/>
  <c r="F2603" i="2" s="1"/>
  <c r="N2603" i="2" s="1"/>
  <c r="J1100" i="1"/>
  <c r="L1100" i="1" s="1"/>
  <c r="N1100" i="1" s="1"/>
  <c r="G2603" i="2" s="1"/>
  <c r="M1099" i="1"/>
  <c r="F2602" i="2" s="1"/>
  <c r="N2602" i="2" s="1"/>
  <c r="J1099" i="1"/>
  <c r="L1099" i="1" s="1"/>
  <c r="N1099" i="1" s="1"/>
  <c r="G2602" i="2" s="1"/>
  <c r="M1098" i="1"/>
  <c r="F2601" i="2" s="1"/>
  <c r="N2601" i="2" s="1"/>
  <c r="J1098" i="1"/>
  <c r="L1098" i="1" s="1"/>
  <c r="N1098" i="1" s="1"/>
  <c r="G2601" i="2" s="1"/>
  <c r="M1097" i="1"/>
  <c r="F2600" i="2" s="1"/>
  <c r="N2600" i="2" s="1"/>
  <c r="J1097" i="1"/>
  <c r="L1097" i="1" s="1"/>
  <c r="N1097" i="1" s="1"/>
  <c r="G2600" i="2" s="1"/>
  <c r="M1096" i="1"/>
  <c r="F2599" i="2" s="1"/>
  <c r="N2599" i="2" s="1"/>
  <c r="J1096" i="1"/>
  <c r="L1096" i="1" s="1"/>
  <c r="N1096" i="1" s="1"/>
  <c r="G2599" i="2" s="1"/>
  <c r="M1095" i="1"/>
  <c r="F2598" i="2" s="1"/>
  <c r="N2598" i="2" s="1"/>
  <c r="J1095" i="1"/>
  <c r="L1095" i="1" s="1"/>
  <c r="N1095" i="1" s="1"/>
  <c r="G2598" i="2" s="1"/>
  <c r="M1094" i="1"/>
  <c r="F2597" i="2" s="1"/>
  <c r="N2597" i="2" s="1"/>
  <c r="J1094" i="1"/>
  <c r="L1094" i="1" s="1"/>
  <c r="N1094" i="1" s="1"/>
  <c r="G2597" i="2" s="1"/>
  <c r="M1093" i="1"/>
  <c r="F2596" i="2" s="1"/>
  <c r="N2596" i="2" s="1"/>
  <c r="J1093" i="1"/>
  <c r="L1093" i="1" s="1"/>
  <c r="N1093" i="1" s="1"/>
  <c r="G2596" i="2" s="1"/>
  <c r="M1092" i="1"/>
  <c r="F2595" i="2" s="1"/>
  <c r="N2595" i="2" s="1"/>
  <c r="J1092" i="1"/>
  <c r="L1092" i="1" s="1"/>
  <c r="N1092" i="1" s="1"/>
  <c r="G2595" i="2" s="1"/>
  <c r="M1091" i="1"/>
  <c r="F2594" i="2" s="1"/>
  <c r="N2594" i="2" s="1"/>
  <c r="J1091" i="1"/>
  <c r="L1091" i="1" s="1"/>
  <c r="N1091" i="1" s="1"/>
  <c r="G2594" i="2" s="1"/>
  <c r="M1090" i="1"/>
  <c r="F2593" i="2" s="1"/>
  <c r="N2593" i="2" s="1"/>
  <c r="J1090" i="1"/>
  <c r="L1090" i="1" s="1"/>
  <c r="N1090" i="1" s="1"/>
  <c r="G2593" i="2" s="1"/>
  <c r="M1089" i="1"/>
  <c r="F2153" i="2" s="1"/>
  <c r="J1089" i="1"/>
  <c r="L1089" i="1" s="1"/>
  <c r="N1089" i="1" s="1"/>
  <c r="G2153" i="2" s="1"/>
  <c r="M1088" i="1"/>
  <c r="F2152" i="2" s="1"/>
  <c r="J1088" i="1"/>
  <c r="L1088" i="1" s="1"/>
  <c r="N1088" i="1" s="1"/>
  <c r="G2152" i="2" s="1"/>
  <c r="M1087" i="1"/>
  <c r="F2151" i="2" s="1"/>
  <c r="J1087" i="1"/>
  <c r="L1087" i="1" s="1"/>
  <c r="N1087" i="1" s="1"/>
  <c r="G2151" i="2" s="1"/>
  <c r="M1086" i="1"/>
  <c r="F2150" i="2" s="1"/>
  <c r="J1086" i="1"/>
  <c r="L1086" i="1" s="1"/>
  <c r="N1086" i="1" s="1"/>
  <c r="G2150" i="2" s="1"/>
  <c r="M1085" i="1"/>
  <c r="F2149" i="2" s="1"/>
  <c r="J1085" i="1"/>
  <c r="L1085" i="1" s="1"/>
  <c r="N1085" i="1" s="1"/>
  <c r="G2149" i="2" s="1"/>
  <c r="M1084" i="1"/>
  <c r="F2148" i="2" s="1"/>
  <c r="J1084" i="1"/>
  <c r="L1084" i="1" s="1"/>
  <c r="N1084" i="1" s="1"/>
  <c r="G2148" i="2" s="1"/>
  <c r="M1083" i="1"/>
  <c r="F2147" i="2" s="1"/>
  <c r="J1083" i="1"/>
  <c r="L1083" i="1" s="1"/>
  <c r="N1083" i="1" s="1"/>
  <c r="G2147" i="2" s="1"/>
  <c r="M1082" i="1"/>
  <c r="F2592" i="2" s="1"/>
  <c r="N2592" i="2" s="1"/>
  <c r="J1082" i="1"/>
  <c r="L1082" i="1" s="1"/>
  <c r="N1082" i="1" s="1"/>
  <c r="G2592" i="2" s="1"/>
  <c r="M1081" i="1"/>
  <c r="F2146" i="2" s="1"/>
  <c r="J1081" i="1"/>
  <c r="L1081" i="1" s="1"/>
  <c r="N1081" i="1" s="1"/>
  <c r="G2146" i="2" s="1"/>
  <c r="M1080" i="1"/>
  <c r="F2145" i="2" s="1"/>
  <c r="J1080" i="1"/>
  <c r="L1080" i="1" s="1"/>
  <c r="N1080" i="1" s="1"/>
  <c r="G2145" i="2" s="1"/>
  <c r="M1079" i="1"/>
  <c r="F2144" i="2" s="1"/>
  <c r="J1079" i="1"/>
  <c r="L1079" i="1" s="1"/>
  <c r="N1079" i="1" s="1"/>
  <c r="G2144" i="2" s="1"/>
  <c r="M1078" i="1"/>
  <c r="F2143" i="2" s="1"/>
  <c r="J1078" i="1"/>
  <c r="L1078" i="1" s="1"/>
  <c r="N1078" i="1" s="1"/>
  <c r="G2143" i="2" s="1"/>
  <c r="M1077" i="1"/>
  <c r="F1197" i="2" s="1"/>
  <c r="J1077" i="1"/>
  <c r="L1077" i="1" s="1"/>
  <c r="N1077" i="1" s="1"/>
  <c r="G1197" i="2" s="1"/>
  <c r="M1076" i="1"/>
  <c r="F2142" i="2" s="1"/>
  <c r="J1076" i="1"/>
  <c r="L1076" i="1" s="1"/>
  <c r="N1076" i="1" s="1"/>
  <c r="G2142" i="2" s="1"/>
  <c r="M1075" i="1"/>
  <c r="F2141" i="2" s="1"/>
  <c r="J1075" i="1"/>
  <c r="L1075" i="1" s="1"/>
  <c r="N1075" i="1" s="1"/>
  <c r="G2141" i="2" s="1"/>
  <c r="M1074" i="1"/>
  <c r="F2140" i="2" s="1"/>
  <c r="J1074" i="1"/>
  <c r="L1074" i="1" s="1"/>
  <c r="N1074" i="1" s="1"/>
  <c r="G2140" i="2" s="1"/>
  <c r="M1073" i="1"/>
  <c r="F2139" i="2" s="1"/>
  <c r="J1073" i="1"/>
  <c r="L1073" i="1" s="1"/>
  <c r="N1073" i="1" s="1"/>
  <c r="G2139" i="2" s="1"/>
  <c r="M1072" i="1"/>
  <c r="F2138" i="2" s="1"/>
  <c r="J1072" i="1"/>
  <c r="L1072" i="1" s="1"/>
  <c r="N1072" i="1" s="1"/>
  <c r="G2138" i="2" s="1"/>
  <c r="M1071" i="1"/>
  <c r="F2137" i="2" s="1"/>
  <c r="J1071" i="1"/>
  <c r="L1071" i="1" s="1"/>
  <c r="N1071" i="1" s="1"/>
  <c r="G2137" i="2" s="1"/>
  <c r="M1070" i="1"/>
  <c r="F2136" i="2" s="1"/>
  <c r="J1070" i="1"/>
  <c r="L1070" i="1" s="1"/>
  <c r="N1070" i="1" s="1"/>
  <c r="G2136" i="2" s="1"/>
  <c r="M1069" i="1"/>
  <c r="F2135" i="2" s="1"/>
  <c r="J1069" i="1"/>
  <c r="L1069" i="1" s="1"/>
  <c r="N1069" i="1" s="1"/>
  <c r="G2135" i="2" s="1"/>
  <c r="M1068" i="1"/>
  <c r="F2134" i="2" s="1"/>
  <c r="J1068" i="1"/>
  <c r="L1068" i="1" s="1"/>
  <c r="N1068" i="1" s="1"/>
  <c r="G2134" i="2" s="1"/>
  <c r="M1067" i="1"/>
  <c r="F2133" i="2" s="1"/>
  <c r="J1067" i="1"/>
  <c r="L1067" i="1" s="1"/>
  <c r="N1067" i="1" s="1"/>
  <c r="G2133" i="2" s="1"/>
  <c r="M1066" i="1"/>
  <c r="F2132" i="2" s="1"/>
  <c r="J1066" i="1"/>
  <c r="L1066" i="1" s="1"/>
  <c r="N1066" i="1" s="1"/>
  <c r="G2132" i="2" s="1"/>
  <c r="M1065" i="1"/>
  <c r="F2131" i="2" s="1"/>
  <c r="J1065" i="1"/>
  <c r="L1065" i="1" s="1"/>
  <c r="N1065" i="1" s="1"/>
  <c r="G2131" i="2" s="1"/>
  <c r="M1064" i="1"/>
  <c r="F2130" i="2" s="1"/>
  <c r="J1064" i="1"/>
  <c r="L1064" i="1" s="1"/>
  <c r="N1064" i="1" s="1"/>
  <c r="G2130" i="2" s="1"/>
  <c r="M1063" i="1"/>
  <c r="F2129" i="2" s="1"/>
  <c r="J1063" i="1"/>
  <c r="L1063" i="1" s="1"/>
  <c r="N1063" i="1" s="1"/>
  <c r="G2129" i="2" s="1"/>
  <c r="M1062" i="1"/>
  <c r="F2128" i="2" s="1"/>
  <c r="J1062" i="1"/>
  <c r="L1062" i="1" s="1"/>
  <c r="N1062" i="1" s="1"/>
  <c r="G2128" i="2" s="1"/>
  <c r="M1061" i="1"/>
  <c r="F1577" i="2" s="1"/>
  <c r="J1061" i="1"/>
  <c r="L1061" i="1" s="1"/>
  <c r="N1061" i="1" s="1"/>
  <c r="G1577" i="2" s="1"/>
  <c r="M1060" i="1"/>
  <c r="F2127" i="2" s="1"/>
  <c r="J1060" i="1"/>
  <c r="L1060" i="1" s="1"/>
  <c r="N1060" i="1" s="1"/>
  <c r="G2127" i="2" s="1"/>
  <c r="M1059" i="1"/>
  <c r="F2126" i="2" s="1"/>
  <c r="J1059" i="1"/>
  <c r="L1059" i="1" s="1"/>
  <c r="N1059" i="1" s="1"/>
  <c r="G2126" i="2" s="1"/>
  <c r="M1058" i="1"/>
  <c r="F1517" i="2" s="1"/>
  <c r="J1058" i="1"/>
  <c r="L1058" i="1" s="1"/>
  <c r="N1058" i="1" s="1"/>
  <c r="G1517" i="2" s="1"/>
  <c r="M1057" i="1"/>
  <c r="F1518" i="2" s="1"/>
  <c r="J1057" i="1"/>
  <c r="L1057" i="1" s="1"/>
  <c r="N1057" i="1" s="1"/>
  <c r="G1518" i="2" s="1"/>
  <c r="M1056" i="1"/>
  <c r="F2125" i="2" s="1"/>
  <c r="J1056" i="1"/>
  <c r="L1056" i="1" s="1"/>
  <c r="N1056" i="1" s="1"/>
  <c r="G2125" i="2" s="1"/>
  <c r="M1055" i="1"/>
  <c r="F1491" i="2" s="1"/>
  <c r="J1055" i="1"/>
  <c r="L1055" i="1" s="1"/>
  <c r="N1055" i="1" s="1"/>
  <c r="G1491" i="2" s="1"/>
  <c r="M1054" i="1"/>
  <c r="F2124" i="2" s="1"/>
  <c r="J1054" i="1"/>
  <c r="L1054" i="1" s="1"/>
  <c r="N1054" i="1" s="1"/>
  <c r="G2124" i="2" s="1"/>
  <c r="M1053" i="1"/>
  <c r="F1516" i="2" s="1"/>
  <c r="J1053" i="1"/>
  <c r="L1053" i="1" s="1"/>
  <c r="N1053" i="1" s="1"/>
  <c r="G1516" i="2" s="1"/>
  <c r="M1052" i="1"/>
  <c r="F2123" i="2" s="1"/>
  <c r="J1052" i="1"/>
  <c r="L1052" i="1" s="1"/>
  <c r="N1052" i="1" s="1"/>
  <c r="G2123" i="2" s="1"/>
  <c r="M1051" i="1"/>
  <c r="F2122" i="2" s="1"/>
  <c r="J1051" i="1"/>
  <c r="L1051" i="1" s="1"/>
  <c r="N1051" i="1" s="1"/>
  <c r="G2122" i="2" s="1"/>
  <c r="M1050" i="1"/>
  <c r="F2121" i="2" s="1"/>
  <c r="J1050" i="1"/>
  <c r="L1050" i="1" s="1"/>
  <c r="N1050" i="1" s="1"/>
  <c r="G2121" i="2" s="1"/>
  <c r="M1049" i="1"/>
  <c r="F2120" i="2" s="1"/>
  <c r="J1049" i="1"/>
  <c r="L1049" i="1" s="1"/>
  <c r="N1049" i="1" s="1"/>
  <c r="G2120" i="2" s="1"/>
  <c r="M1048" i="1"/>
  <c r="F2119" i="2" s="1"/>
  <c r="J1048" i="1"/>
  <c r="L1048" i="1" s="1"/>
  <c r="N1048" i="1" s="1"/>
  <c r="G2119" i="2" s="1"/>
  <c r="M1047" i="1"/>
  <c r="F2118" i="2" s="1"/>
  <c r="J1047" i="1"/>
  <c r="L1047" i="1" s="1"/>
  <c r="N1047" i="1" s="1"/>
  <c r="G2118" i="2" s="1"/>
  <c r="M1046" i="1"/>
  <c r="F2117" i="2" s="1"/>
  <c r="J1046" i="1"/>
  <c r="L1046" i="1" s="1"/>
  <c r="N1046" i="1" s="1"/>
  <c r="G2117" i="2" s="1"/>
  <c r="M1045" i="1"/>
  <c r="F2116" i="2" s="1"/>
  <c r="J1045" i="1"/>
  <c r="L1045" i="1" s="1"/>
  <c r="N1045" i="1" s="1"/>
  <c r="G2116" i="2" s="1"/>
  <c r="M1044" i="1"/>
  <c r="F2115" i="2" s="1"/>
  <c r="J1044" i="1"/>
  <c r="L1044" i="1" s="1"/>
  <c r="N1044" i="1" s="1"/>
  <c r="G2115" i="2" s="1"/>
  <c r="M1043" i="1"/>
  <c r="F2114" i="2" s="1"/>
  <c r="J1043" i="1"/>
  <c r="L1043" i="1" s="1"/>
  <c r="N1043" i="1" s="1"/>
  <c r="G2114" i="2" s="1"/>
  <c r="M1042" i="1"/>
  <c r="F2113" i="2" s="1"/>
  <c r="J1042" i="1"/>
  <c r="L1042" i="1" s="1"/>
  <c r="N1042" i="1" s="1"/>
  <c r="G2113" i="2" s="1"/>
  <c r="M1041" i="1"/>
  <c r="F2112" i="2" s="1"/>
  <c r="J1041" i="1"/>
  <c r="L1041" i="1" s="1"/>
  <c r="N1041" i="1" s="1"/>
  <c r="G2112" i="2" s="1"/>
  <c r="M1040" i="1"/>
  <c r="F2111" i="2" s="1"/>
  <c r="J1040" i="1"/>
  <c r="L1040" i="1" s="1"/>
  <c r="N1040" i="1" s="1"/>
  <c r="G2111" i="2" s="1"/>
  <c r="M1039" i="1"/>
  <c r="F2110" i="2" s="1"/>
  <c r="J1039" i="1"/>
  <c r="L1039" i="1" s="1"/>
  <c r="N1039" i="1" s="1"/>
  <c r="G2110" i="2" s="1"/>
  <c r="M1038" i="1"/>
  <c r="F2109" i="2" s="1"/>
  <c r="J1038" i="1"/>
  <c r="L1038" i="1" s="1"/>
  <c r="N1038" i="1" s="1"/>
  <c r="G2109" i="2" s="1"/>
  <c r="M1037" i="1"/>
  <c r="F2591" i="2" s="1"/>
  <c r="N2591" i="2" s="1"/>
  <c r="J1037" i="1"/>
  <c r="L1037" i="1" s="1"/>
  <c r="N1037" i="1" s="1"/>
  <c r="G2591" i="2" s="1"/>
  <c r="M1036" i="1"/>
  <c r="F2590" i="2" s="1"/>
  <c r="N2590" i="2" s="1"/>
  <c r="J1036" i="1"/>
  <c r="L1036" i="1" s="1"/>
  <c r="N1036" i="1" s="1"/>
  <c r="G2590" i="2" s="1"/>
  <c r="M1035" i="1"/>
  <c r="F2108" i="2" s="1"/>
  <c r="J1035" i="1"/>
  <c r="L1035" i="1" s="1"/>
  <c r="N1035" i="1" s="1"/>
  <c r="G2108" i="2" s="1"/>
  <c r="M1034" i="1"/>
  <c r="F2107" i="2" s="1"/>
  <c r="J1034" i="1"/>
  <c r="L1034" i="1" s="1"/>
  <c r="N1034" i="1" s="1"/>
  <c r="G2107" i="2" s="1"/>
  <c r="M1033" i="1"/>
  <c r="F2106" i="2" s="1"/>
  <c r="J1033" i="1"/>
  <c r="L1033" i="1" s="1"/>
  <c r="N1033" i="1" s="1"/>
  <c r="G2106" i="2" s="1"/>
  <c r="M1032" i="1"/>
  <c r="F2105" i="2" s="1"/>
  <c r="J1032" i="1"/>
  <c r="L1032" i="1" s="1"/>
  <c r="N1032" i="1" s="1"/>
  <c r="G2105" i="2" s="1"/>
  <c r="M1031" i="1"/>
  <c r="F2589" i="2" s="1"/>
  <c r="N2589" i="2" s="1"/>
  <c r="J1031" i="1"/>
  <c r="L1031" i="1" s="1"/>
  <c r="N1031" i="1" s="1"/>
  <c r="G2589" i="2" s="1"/>
  <c r="M1030" i="1"/>
  <c r="F2104" i="2" s="1"/>
  <c r="J1030" i="1"/>
  <c r="L1030" i="1" s="1"/>
  <c r="N1030" i="1" s="1"/>
  <c r="G2104" i="2" s="1"/>
  <c r="M1029" i="1"/>
  <c r="F2103" i="2" s="1"/>
  <c r="J1029" i="1"/>
  <c r="L1029" i="1" s="1"/>
  <c r="N1029" i="1" s="1"/>
  <c r="G2103" i="2" s="1"/>
  <c r="M1028" i="1"/>
  <c r="F2102" i="2" s="1"/>
  <c r="J1028" i="1"/>
  <c r="L1028" i="1" s="1"/>
  <c r="N1028" i="1" s="1"/>
  <c r="G2102" i="2" s="1"/>
  <c r="M1027" i="1"/>
  <c r="F2101" i="2" s="1"/>
  <c r="J1027" i="1"/>
  <c r="L1027" i="1" s="1"/>
  <c r="N1027" i="1" s="1"/>
  <c r="G2101" i="2" s="1"/>
  <c r="M1026" i="1"/>
  <c r="F2588" i="2" s="1"/>
  <c r="N2588" i="2" s="1"/>
  <c r="J1026" i="1"/>
  <c r="L1026" i="1" s="1"/>
  <c r="N1026" i="1" s="1"/>
  <c r="G2588" i="2" s="1"/>
  <c r="M1025" i="1"/>
  <c r="F2100" i="2" s="1"/>
  <c r="J1025" i="1"/>
  <c r="L1025" i="1" s="1"/>
  <c r="N1025" i="1" s="1"/>
  <c r="G2100" i="2" s="1"/>
  <c r="M1024" i="1"/>
  <c r="F2099" i="2" s="1"/>
  <c r="J1024" i="1"/>
  <c r="L1024" i="1" s="1"/>
  <c r="N1024" i="1" s="1"/>
  <c r="G2099" i="2" s="1"/>
  <c r="M1023" i="1"/>
  <c r="F2098" i="2" s="1"/>
  <c r="J1023" i="1"/>
  <c r="L1023" i="1" s="1"/>
  <c r="N1023" i="1" s="1"/>
  <c r="G2098" i="2" s="1"/>
  <c r="M1022" i="1"/>
  <c r="F2097" i="2" s="1"/>
  <c r="J1022" i="1"/>
  <c r="L1022" i="1" s="1"/>
  <c r="N1022" i="1" s="1"/>
  <c r="G2097" i="2" s="1"/>
  <c r="M1021" i="1"/>
  <c r="F2096" i="2" s="1"/>
  <c r="J1021" i="1"/>
  <c r="L1021" i="1" s="1"/>
  <c r="N1021" i="1" s="1"/>
  <c r="G2096" i="2" s="1"/>
  <c r="M1020" i="1"/>
  <c r="F2095" i="2" s="1"/>
  <c r="J1020" i="1"/>
  <c r="L1020" i="1" s="1"/>
  <c r="N1020" i="1" s="1"/>
  <c r="G2095" i="2" s="1"/>
  <c r="M1019" i="1"/>
  <c r="F2094" i="2" s="1"/>
  <c r="J1019" i="1"/>
  <c r="L1019" i="1" s="1"/>
  <c r="N1019" i="1" s="1"/>
  <c r="G2094" i="2" s="1"/>
  <c r="M1018" i="1"/>
  <c r="F2093" i="2" s="1"/>
  <c r="J1018" i="1"/>
  <c r="L1018" i="1" s="1"/>
  <c r="N1018" i="1" s="1"/>
  <c r="G2093" i="2" s="1"/>
  <c r="M1017" i="1"/>
  <c r="F2587" i="2" s="1"/>
  <c r="N2587" i="2" s="1"/>
  <c r="J1017" i="1"/>
  <c r="L1017" i="1" s="1"/>
  <c r="N1017" i="1" s="1"/>
  <c r="G2587" i="2" s="1"/>
  <c r="M1016" i="1"/>
  <c r="F2586" i="2" s="1"/>
  <c r="N2586" i="2" s="1"/>
  <c r="J1016" i="1"/>
  <c r="L1016" i="1" s="1"/>
  <c r="N1016" i="1" s="1"/>
  <c r="G2586" i="2" s="1"/>
  <c r="M1015" i="1"/>
  <c r="F2585" i="2" s="1"/>
  <c r="N2585" i="2" s="1"/>
  <c r="J1015" i="1"/>
  <c r="L1015" i="1" s="1"/>
  <c r="N1015" i="1" s="1"/>
  <c r="G2585" i="2" s="1"/>
  <c r="M1014" i="1"/>
  <c r="F2092" i="2" s="1"/>
  <c r="J1014" i="1"/>
  <c r="L1014" i="1" s="1"/>
  <c r="N1014" i="1" s="1"/>
  <c r="G2092" i="2" s="1"/>
  <c r="M1013" i="1"/>
  <c r="F2091" i="2" s="1"/>
  <c r="J1013" i="1"/>
  <c r="L1013" i="1" s="1"/>
  <c r="N1013" i="1" s="1"/>
  <c r="G2091" i="2" s="1"/>
  <c r="M1012" i="1"/>
  <c r="F2090" i="2" s="1"/>
  <c r="J1012" i="1"/>
  <c r="L1012" i="1" s="1"/>
  <c r="N1012" i="1" s="1"/>
  <c r="G2090" i="2" s="1"/>
  <c r="M1011" i="1"/>
  <c r="F2089" i="2" s="1"/>
  <c r="J1011" i="1"/>
  <c r="L1011" i="1" s="1"/>
  <c r="N1011" i="1" s="1"/>
  <c r="G2089" i="2" s="1"/>
  <c r="M1010" i="1"/>
  <c r="F2088" i="2" s="1"/>
  <c r="J1010" i="1"/>
  <c r="L1010" i="1" s="1"/>
  <c r="N1010" i="1" s="1"/>
  <c r="G2088" i="2" s="1"/>
  <c r="M1009" i="1"/>
  <c r="F2087" i="2" s="1"/>
  <c r="J1009" i="1"/>
  <c r="L1009" i="1" s="1"/>
  <c r="N1009" i="1" s="1"/>
  <c r="G2087" i="2" s="1"/>
  <c r="M1008" i="1"/>
  <c r="F2584" i="2" s="1"/>
  <c r="N2584" i="2" s="1"/>
  <c r="J1008" i="1"/>
  <c r="L1008" i="1" s="1"/>
  <c r="N1008" i="1" s="1"/>
  <c r="G2584" i="2" s="1"/>
  <c r="M1007" i="1"/>
  <c r="F2583" i="2" s="1"/>
  <c r="N2583" i="2" s="1"/>
  <c r="J1007" i="1"/>
  <c r="L1007" i="1" s="1"/>
  <c r="N1007" i="1" s="1"/>
  <c r="G2583" i="2" s="1"/>
  <c r="M1006" i="1"/>
  <c r="F2582" i="2" s="1"/>
  <c r="N2582" i="2" s="1"/>
  <c r="J1006" i="1"/>
  <c r="L1006" i="1" s="1"/>
  <c r="N1006" i="1" s="1"/>
  <c r="G2582" i="2" s="1"/>
  <c r="M1005" i="1"/>
  <c r="F2581" i="2" s="1"/>
  <c r="N2581" i="2" s="1"/>
  <c r="J1005" i="1"/>
  <c r="L1005" i="1" s="1"/>
  <c r="N1005" i="1" s="1"/>
  <c r="G2581" i="2" s="1"/>
  <c r="M1004" i="1"/>
  <c r="F2580" i="2" s="1"/>
  <c r="N2580" i="2" s="1"/>
  <c r="J1004" i="1"/>
  <c r="L1004" i="1" s="1"/>
  <c r="N1004" i="1" s="1"/>
  <c r="G2580" i="2" s="1"/>
  <c r="M1003" i="1"/>
  <c r="F2579" i="2" s="1"/>
  <c r="N2579" i="2" s="1"/>
  <c r="J1003" i="1"/>
  <c r="L1003" i="1" s="1"/>
  <c r="N1003" i="1" s="1"/>
  <c r="G2579" i="2" s="1"/>
  <c r="M1002" i="1"/>
  <c r="F2578" i="2" s="1"/>
  <c r="N2578" i="2" s="1"/>
  <c r="J1002" i="1"/>
  <c r="L1002" i="1" s="1"/>
  <c r="N1002" i="1" s="1"/>
  <c r="G2578" i="2" s="1"/>
  <c r="M1001" i="1"/>
  <c r="F2577" i="2" s="1"/>
  <c r="N2577" i="2" s="1"/>
  <c r="J1001" i="1"/>
  <c r="L1001" i="1" s="1"/>
  <c r="N1001" i="1" s="1"/>
  <c r="G2577" i="2" s="1"/>
  <c r="M1000" i="1"/>
  <c r="F2576" i="2" s="1"/>
  <c r="N2576" i="2" s="1"/>
  <c r="J1000" i="1"/>
  <c r="L1000" i="1" s="1"/>
  <c r="N1000" i="1" s="1"/>
  <c r="G2576" i="2" s="1"/>
  <c r="M999" i="1"/>
  <c r="F2086" i="2" s="1"/>
  <c r="J999" i="1"/>
  <c r="L999" i="1" s="1"/>
  <c r="N999" i="1" s="1"/>
  <c r="G2086" i="2" s="1"/>
  <c r="M998" i="1"/>
  <c r="F2085" i="2" s="1"/>
  <c r="J998" i="1"/>
  <c r="L998" i="1" s="1"/>
  <c r="N998" i="1" s="1"/>
  <c r="G2085" i="2" s="1"/>
  <c r="M997" i="1"/>
  <c r="F2575" i="2" s="1"/>
  <c r="N2575" i="2" s="1"/>
  <c r="J997" i="1"/>
  <c r="L997" i="1" s="1"/>
  <c r="N997" i="1" s="1"/>
  <c r="G2575" i="2" s="1"/>
  <c r="M996" i="1"/>
  <c r="F2084" i="2" s="1"/>
  <c r="J996" i="1"/>
  <c r="L996" i="1" s="1"/>
  <c r="N996" i="1" s="1"/>
  <c r="G2084" i="2" s="1"/>
  <c r="M995" i="1"/>
  <c r="F2574" i="2" s="1"/>
  <c r="N2574" i="2" s="1"/>
  <c r="J995" i="1"/>
  <c r="L995" i="1" s="1"/>
  <c r="N995" i="1" s="1"/>
  <c r="G2574" i="2" s="1"/>
  <c r="M994" i="1"/>
  <c r="F2083" i="2" s="1"/>
  <c r="J994" i="1"/>
  <c r="L994" i="1" s="1"/>
  <c r="N994" i="1" s="1"/>
  <c r="G2083" i="2" s="1"/>
  <c r="M993" i="1"/>
  <c r="F2573" i="2" s="1"/>
  <c r="N2573" i="2" s="1"/>
  <c r="J993" i="1"/>
  <c r="L993" i="1" s="1"/>
  <c r="N993" i="1" s="1"/>
  <c r="G2573" i="2" s="1"/>
  <c r="M992" i="1"/>
  <c r="F2572" i="2" s="1"/>
  <c r="N2572" i="2" s="1"/>
  <c r="J992" i="1"/>
  <c r="L992" i="1" s="1"/>
  <c r="N992" i="1" s="1"/>
  <c r="G2572" i="2" s="1"/>
  <c r="M991" i="1"/>
  <c r="F2571" i="2" s="1"/>
  <c r="N2571" i="2" s="1"/>
  <c r="J991" i="1"/>
  <c r="L991" i="1" s="1"/>
  <c r="N991" i="1" s="1"/>
  <c r="G2571" i="2" s="1"/>
  <c r="M990" i="1"/>
  <c r="F2082" i="2" s="1"/>
  <c r="J990" i="1"/>
  <c r="L990" i="1" s="1"/>
  <c r="N990" i="1" s="1"/>
  <c r="G2082" i="2" s="1"/>
  <c r="M989" i="1"/>
  <c r="F2081" i="2" s="1"/>
  <c r="J989" i="1"/>
  <c r="L989" i="1" s="1"/>
  <c r="N989" i="1" s="1"/>
  <c r="G2081" i="2" s="1"/>
  <c r="M988" i="1"/>
  <c r="F2080" i="2" s="1"/>
  <c r="J988" i="1"/>
  <c r="L988" i="1" s="1"/>
  <c r="N988" i="1" s="1"/>
  <c r="G2080" i="2" s="1"/>
  <c r="M987" i="1"/>
  <c r="F2570" i="2" s="1"/>
  <c r="N2570" i="2" s="1"/>
  <c r="J987" i="1"/>
  <c r="L987" i="1" s="1"/>
  <c r="N987" i="1" s="1"/>
  <c r="G2570" i="2" s="1"/>
  <c r="M986" i="1"/>
  <c r="F2569" i="2" s="1"/>
  <c r="N2569" i="2" s="1"/>
  <c r="J986" i="1"/>
  <c r="L986" i="1" s="1"/>
  <c r="N986" i="1" s="1"/>
  <c r="G2569" i="2" s="1"/>
  <c r="M985" i="1"/>
  <c r="F2568" i="2" s="1"/>
  <c r="N2568" i="2" s="1"/>
  <c r="J985" i="1"/>
  <c r="L985" i="1" s="1"/>
  <c r="N985" i="1" s="1"/>
  <c r="G2568" i="2" s="1"/>
  <c r="M984" i="1"/>
  <c r="F2567" i="2" s="1"/>
  <c r="N2567" i="2" s="1"/>
  <c r="J984" i="1"/>
  <c r="L984" i="1" s="1"/>
  <c r="N984" i="1" s="1"/>
  <c r="G2567" i="2" s="1"/>
  <c r="M983" i="1"/>
  <c r="F2566" i="2" s="1"/>
  <c r="N2566" i="2" s="1"/>
  <c r="J983" i="1"/>
  <c r="L983" i="1" s="1"/>
  <c r="N983" i="1" s="1"/>
  <c r="G2566" i="2" s="1"/>
  <c r="M982" i="1"/>
  <c r="F2565" i="2" s="1"/>
  <c r="N2565" i="2" s="1"/>
  <c r="J982" i="1"/>
  <c r="L982" i="1" s="1"/>
  <c r="N982" i="1" s="1"/>
  <c r="G2565" i="2" s="1"/>
  <c r="M981" i="1"/>
  <c r="F2079" i="2" s="1"/>
  <c r="J981" i="1"/>
  <c r="L981" i="1" s="1"/>
  <c r="N981" i="1" s="1"/>
  <c r="G2079" i="2" s="1"/>
  <c r="M980" i="1"/>
  <c r="F2078" i="2" s="1"/>
  <c r="J980" i="1"/>
  <c r="L980" i="1" s="1"/>
  <c r="N980" i="1" s="1"/>
  <c r="G2078" i="2" s="1"/>
  <c r="M979" i="1"/>
  <c r="F2564" i="2" s="1"/>
  <c r="N2564" i="2" s="1"/>
  <c r="J979" i="1"/>
  <c r="L979" i="1" s="1"/>
  <c r="N979" i="1" s="1"/>
  <c r="G2564" i="2" s="1"/>
  <c r="M978" i="1"/>
  <c r="F2563" i="2" s="1"/>
  <c r="N2563" i="2" s="1"/>
  <c r="J978" i="1"/>
  <c r="L978" i="1" s="1"/>
  <c r="N978" i="1" s="1"/>
  <c r="G2563" i="2" s="1"/>
  <c r="M977" i="1"/>
  <c r="F2077" i="2" s="1"/>
  <c r="J977" i="1"/>
  <c r="L977" i="1" s="1"/>
  <c r="N977" i="1" s="1"/>
  <c r="G2077" i="2" s="1"/>
  <c r="M976" i="1"/>
  <c r="F2562" i="2" s="1"/>
  <c r="N2562" i="2" s="1"/>
  <c r="J976" i="1"/>
  <c r="L976" i="1" s="1"/>
  <c r="N976" i="1" s="1"/>
  <c r="G2562" i="2" s="1"/>
  <c r="M975" i="1"/>
  <c r="F2561" i="2" s="1"/>
  <c r="N2561" i="2" s="1"/>
  <c r="J975" i="1"/>
  <c r="L975" i="1" s="1"/>
  <c r="N975" i="1" s="1"/>
  <c r="G2561" i="2" s="1"/>
  <c r="M974" i="1"/>
  <c r="F2560" i="2" s="1"/>
  <c r="N2560" i="2" s="1"/>
  <c r="J974" i="1"/>
  <c r="L974" i="1" s="1"/>
  <c r="N974" i="1" s="1"/>
  <c r="G2560" i="2" s="1"/>
  <c r="M973" i="1"/>
  <c r="F2559" i="2" s="1"/>
  <c r="N2559" i="2" s="1"/>
  <c r="J973" i="1"/>
  <c r="L973" i="1" s="1"/>
  <c r="N973" i="1" s="1"/>
  <c r="G2559" i="2" s="1"/>
  <c r="M972" i="1"/>
  <c r="F2558" i="2" s="1"/>
  <c r="N2558" i="2" s="1"/>
  <c r="J972" i="1"/>
  <c r="L972" i="1" s="1"/>
  <c r="N972" i="1" s="1"/>
  <c r="G2558" i="2" s="1"/>
  <c r="M971" i="1"/>
  <c r="F2076" i="2" s="1"/>
  <c r="J971" i="1"/>
  <c r="L971" i="1" s="1"/>
  <c r="N971" i="1" s="1"/>
  <c r="G2076" i="2" s="1"/>
  <c r="M970" i="1"/>
  <c r="F2557" i="2" s="1"/>
  <c r="N2557" i="2" s="1"/>
  <c r="J970" i="1"/>
  <c r="L970" i="1" s="1"/>
  <c r="N970" i="1" s="1"/>
  <c r="G2557" i="2" s="1"/>
  <c r="M969" i="1"/>
  <c r="F2556" i="2" s="1"/>
  <c r="N2556" i="2" s="1"/>
  <c r="J969" i="1"/>
  <c r="L969" i="1" s="1"/>
  <c r="N969" i="1" s="1"/>
  <c r="G2556" i="2" s="1"/>
  <c r="M968" i="1"/>
  <c r="F2555" i="2" s="1"/>
  <c r="N2555" i="2" s="1"/>
  <c r="J968" i="1"/>
  <c r="L968" i="1" s="1"/>
  <c r="N968" i="1" s="1"/>
  <c r="G2555" i="2" s="1"/>
  <c r="M967" i="1"/>
  <c r="F2554" i="2" s="1"/>
  <c r="N2554" i="2" s="1"/>
  <c r="J967" i="1"/>
  <c r="L967" i="1" s="1"/>
  <c r="N967" i="1" s="1"/>
  <c r="G2554" i="2" s="1"/>
  <c r="M966" i="1"/>
  <c r="F2553" i="2" s="1"/>
  <c r="N2553" i="2" s="1"/>
  <c r="J966" i="1"/>
  <c r="L966" i="1" s="1"/>
  <c r="N966" i="1" s="1"/>
  <c r="G2553" i="2" s="1"/>
  <c r="M965" i="1"/>
  <c r="F2552" i="2" s="1"/>
  <c r="N2552" i="2" s="1"/>
  <c r="J965" i="1"/>
  <c r="L965" i="1" s="1"/>
  <c r="N965" i="1" s="1"/>
  <c r="G2552" i="2" s="1"/>
  <c r="M964" i="1"/>
  <c r="F2551" i="2" s="1"/>
  <c r="N2551" i="2" s="1"/>
  <c r="J964" i="1"/>
  <c r="L964" i="1" s="1"/>
  <c r="N964" i="1" s="1"/>
  <c r="G2551" i="2" s="1"/>
  <c r="M963" i="1"/>
  <c r="F2075" i="2" s="1"/>
  <c r="J963" i="1"/>
  <c r="L963" i="1" s="1"/>
  <c r="N963" i="1" s="1"/>
  <c r="G2075" i="2" s="1"/>
  <c r="M962" i="1"/>
  <c r="F2550" i="2" s="1"/>
  <c r="N2550" i="2" s="1"/>
  <c r="J962" i="1"/>
  <c r="L962" i="1" s="1"/>
  <c r="N962" i="1" s="1"/>
  <c r="G2550" i="2" s="1"/>
  <c r="M961" i="1"/>
  <c r="F2074" i="2" s="1"/>
  <c r="J961" i="1"/>
  <c r="L961" i="1" s="1"/>
  <c r="N961" i="1" s="1"/>
  <c r="G2074" i="2" s="1"/>
  <c r="M960" i="1"/>
  <c r="F2073" i="2" s="1"/>
  <c r="J960" i="1"/>
  <c r="L960" i="1" s="1"/>
  <c r="N960" i="1" s="1"/>
  <c r="G2073" i="2" s="1"/>
  <c r="M959" i="1"/>
  <c r="F2549" i="2" s="1"/>
  <c r="N2549" i="2" s="1"/>
  <c r="J959" i="1"/>
  <c r="L959" i="1" s="1"/>
  <c r="N959" i="1" s="1"/>
  <c r="G2549" i="2" s="1"/>
  <c r="M958" i="1"/>
  <c r="F2548" i="2" s="1"/>
  <c r="N2548" i="2" s="1"/>
  <c r="J958" i="1"/>
  <c r="L958" i="1" s="1"/>
  <c r="N958" i="1" s="1"/>
  <c r="G2548" i="2" s="1"/>
  <c r="M957" i="1"/>
  <c r="F2547" i="2" s="1"/>
  <c r="N2547" i="2" s="1"/>
  <c r="J957" i="1"/>
  <c r="L957" i="1" s="1"/>
  <c r="N957" i="1" s="1"/>
  <c r="G2547" i="2" s="1"/>
  <c r="M956" i="1"/>
  <c r="F2546" i="2" s="1"/>
  <c r="N2546" i="2" s="1"/>
  <c r="J956" i="1"/>
  <c r="L956" i="1" s="1"/>
  <c r="N956" i="1" s="1"/>
  <c r="G2546" i="2" s="1"/>
  <c r="M955" i="1"/>
  <c r="F2545" i="2" s="1"/>
  <c r="N2545" i="2" s="1"/>
  <c r="J955" i="1"/>
  <c r="L955" i="1" s="1"/>
  <c r="N955" i="1" s="1"/>
  <c r="G2545" i="2" s="1"/>
  <c r="M954" i="1"/>
  <c r="F2544" i="2" s="1"/>
  <c r="N2544" i="2" s="1"/>
  <c r="J954" i="1"/>
  <c r="L954" i="1" s="1"/>
  <c r="N954" i="1" s="1"/>
  <c r="G2544" i="2" s="1"/>
  <c r="M953" i="1"/>
  <c r="F2543" i="2" s="1"/>
  <c r="N2543" i="2" s="1"/>
  <c r="J953" i="1"/>
  <c r="L953" i="1" s="1"/>
  <c r="N953" i="1" s="1"/>
  <c r="G2543" i="2" s="1"/>
  <c r="M952" i="1"/>
  <c r="F2542" i="2" s="1"/>
  <c r="N2542" i="2" s="1"/>
  <c r="J952" i="1"/>
  <c r="L952" i="1" s="1"/>
  <c r="N952" i="1" s="1"/>
  <c r="G2542" i="2" s="1"/>
  <c r="M951" i="1"/>
  <c r="F2541" i="2" s="1"/>
  <c r="N2541" i="2" s="1"/>
  <c r="J951" i="1"/>
  <c r="L951" i="1" s="1"/>
  <c r="N951" i="1" s="1"/>
  <c r="G2541" i="2" s="1"/>
  <c r="M950" i="1"/>
  <c r="F2540" i="2" s="1"/>
  <c r="N2540" i="2" s="1"/>
  <c r="J950" i="1"/>
  <c r="L950" i="1" s="1"/>
  <c r="N950" i="1" s="1"/>
  <c r="G2540" i="2" s="1"/>
  <c r="M949" i="1"/>
  <c r="F2072" i="2" s="1"/>
  <c r="J949" i="1"/>
  <c r="L949" i="1" s="1"/>
  <c r="N949" i="1" s="1"/>
  <c r="G2072" i="2" s="1"/>
  <c r="M948" i="1"/>
  <c r="F2539" i="2" s="1"/>
  <c r="N2539" i="2" s="1"/>
  <c r="J948" i="1"/>
  <c r="L948" i="1" s="1"/>
  <c r="N948" i="1" s="1"/>
  <c r="G2539" i="2" s="1"/>
  <c r="M947" i="1"/>
  <c r="F2071" i="2" s="1"/>
  <c r="J947" i="1"/>
  <c r="L947" i="1" s="1"/>
  <c r="N947" i="1" s="1"/>
  <c r="G2071" i="2" s="1"/>
  <c r="M946" i="1"/>
  <c r="F2538" i="2" s="1"/>
  <c r="N2538" i="2" s="1"/>
  <c r="J946" i="1"/>
  <c r="L946" i="1" s="1"/>
  <c r="N946" i="1" s="1"/>
  <c r="G2538" i="2" s="1"/>
  <c r="M945" i="1"/>
  <c r="F2070" i="2" s="1"/>
  <c r="J945" i="1"/>
  <c r="L945" i="1" s="1"/>
  <c r="N945" i="1" s="1"/>
  <c r="G2070" i="2" s="1"/>
  <c r="M944" i="1"/>
  <c r="F1460" i="2" s="1"/>
  <c r="J944" i="1"/>
  <c r="L944" i="1" s="1"/>
  <c r="N944" i="1" s="1"/>
  <c r="G1460" i="2" s="1"/>
  <c r="M943" i="1"/>
  <c r="F2069" i="2" s="1"/>
  <c r="J943" i="1"/>
  <c r="L943" i="1" s="1"/>
  <c r="N943" i="1" s="1"/>
  <c r="G2069" i="2" s="1"/>
  <c r="M942" i="1"/>
  <c r="F2068" i="2" s="1"/>
  <c r="J942" i="1"/>
  <c r="L942" i="1" s="1"/>
  <c r="N942" i="1" s="1"/>
  <c r="G2068" i="2" s="1"/>
  <c r="M941" i="1"/>
  <c r="F2067" i="2" s="1"/>
  <c r="J941" i="1"/>
  <c r="L941" i="1" s="1"/>
  <c r="N941" i="1" s="1"/>
  <c r="G2067" i="2" s="1"/>
  <c r="M940" i="1"/>
  <c r="F2537" i="2" s="1"/>
  <c r="N2537" i="2" s="1"/>
  <c r="J940" i="1"/>
  <c r="L940" i="1" s="1"/>
  <c r="N940" i="1" s="1"/>
  <c r="G2537" i="2" s="1"/>
  <c r="M939" i="1"/>
  <c r="F2066" i="2" s="1"/>
  <c r="J939" i="1"/>
  <c r="L939" i="1" s="1"/>
  <c r="N939" i="1" s="1"/>
  <c r="G2066" i="2" s="1"/>
  <c r="M938" i="1"/>
  <c r="F2065" i="2" s="1"/>
  <c r="J938" i="1"/>
  <c r="L938" i="1" s="1"/>
  <c r="N938" i="1" s="1"/>
  <c r="G2065" i="2" s="1"/>
  <c r="M937" i="1"/>
  <c r="F2064" i="2" s="1"/>
  <c r="J937" i="1"/>
  <c r="L937" i="1" s="1"/>
  <c r="N937" i="1" s="1"/>
  <c r="G2064" i="2" s="1"/>
  <c r="M936" i="1"/>
  <c r="F2063" i="2" s="1"/>
  <c r="J936" i="1"/>
  <c r="L936" i="1" s="1"/>
  <c r="N936" i="1" s="1"/>
  <c r="G2063" i="2" s="1"/>
  <c r="M935" i="1"/>
  <c r="F2062" i="2" s="1"/>
  <c r="J935" i="1"/>
  <c r="L935" i="1" s="1"/>
  <c r="N935" i="1" s="1"/>
  <c r="G2062" i="2" s="1"/>
  <c r="M934" i="1"/>
  <c r="F2061" i="2" s="1"/>
  <c r="J934" i="1"/>
  <c r="L934" i="1" s="1"/>
  <c r="N934" i="1" s="1"/>
  <c r="G2061" i="2" s="1"/>
  <c r="M933" i="1"/>
  <c r="F2060" i="2" s="1"/>
  <c r="J933" i="1"/>
  <c r="L933" i="1" s="1"/>
  <c r="N933" i="1" s="1"/>
  <c r="G2060" i="2" s="1"/>
  <c r="M932" i="1"/>
  <c r="F2059" i="2" s="1"/>
  <c r="J932" i="1"/>
  <c r="L932" i="1" s="1"/>
  <c r="N932" i="1" s="1"/>
  <c r="G2059" i="2" s="1"/>
  <c r="M931" i="1"/>
  <c r="F1324" i="2" s="1"/>
  <c r="J931" i="1"/>
  <c r="L931" i="1" s="1"/>
  <c r="N931" i="1" s="1"/>
  <c r="G1324" i="2" s="1"/>
  <c r="M930" i="1"/>
  <c r="F2058" i="2" s="1"/>
  <c r="J930" i="1"/>
  <c r="L930" i="1" s="1"/>
  <c r="N930" i="1" s="1"/>
  <c r="G2058" i="2" s="1"/>
  <c r="M929" i="1"/>
  <c r="F1558" i="2" s="1"/>
  <c r="J929" i="1"/>
  <c r="L929" i="1" s="1"/>
  <c r="N929" i="1" s="1"/>
  <c r="G1558" i="2" s="1"/>
  <c r="M928" i="1"/>
  <c r="F2057" i="2" s="1"/>
  <c r="J928" i="1"/>
  <c r="L928" i="1" s="1"/>
  <c r="N928" i="1" s="1"/>
  <c r="G2057" i="2" s="1"/>
  <c r="M927" i="1"/>
  <c r="F2056" i="2" s="1"/>
  <c r="J927" i="1"/>
  <c r="L927" i="1" s="1"/>
  <c r="N927" i="1" s="1"/>
  <c r="G2056" i="2" s="1"/>
  <c r="M926" i="1"/>
  <c r="F2055" i="2" s="1"/>
  <c r="J926" i="1"/>
  <c r="L926" i="1" s="1"/>
  <c r="N926" i="1" s="1"/>
  <c r="G2055" i="2" s="1"/>
  <c r="M925" i="1"/>
  <c r="F2054" i="2" s="1"/>
  <c r="J925" i="1"/>
  <c r="L925" i="1" s="1"/>
  <c r="N925" i="1" s="1"/>
  <c r="G2054" i="2" s="1"/>
  <c r="M924" i="1"/>
  <c r="F2053" i="2" s="1"/>
  <c r="J924" i="1"/>
  <c r="L924" i="1" s="1"/>
  <c r="N924" i="1" s="1"/>
  <c r="G2053" i="2" s="1"/>
  <c r="M923" i="1"/>
  <c r="F2052" i="2" s="1"/>
  <c r="J923" i="1"/>
  <c r="L923" i="1" s="1"/>
  <c r="N923" i="1" s="1"/>
  <c r="G2052" i="2" s="1"/>
  <c r="M922" i="1"/>
  <c r="F2051" i="2" s="1"/>
  <c r="J922" i="1"/>
  <c r="L922" i="1" s="1"/>
  <c r="N922" i="1" s="1"/>
  <c r="G2051" i="2" s="1"/>
  <c r="M921" i="1"/>
  <c r="J921" i="1"/>
  <c r="L921" i="1" s="1"/>
  <c r="N921" i="1" s="1"/>
  <c r="M920" i="1"/>
  <c r="F2050" i="2" s="1"/>
  <c r="J920" i="1"/>
  <c r="L920" i="1" s="1"/>
  <c r="N920" i="1" s="1"/>
  <c r="G2050" i="2" s="1"/>
  <c r="M919" i="1"/>
  <c r="F2049" i="2" s="1"/>
  <c r="J919" i="1"/>
  <c r="L919" i="1" s="1"/>
  <c r="N919" i="1" s="1"/>
  <c r="G2049" i="2" s="1"/>
  <c r="M918" i="1"/>
  <c r="F2048" i="2" s="1"/>
  <c r="J918" i="1"/>
  <c r="L918" i="1" s="1"/>
  <c r="N918" i="1" s="1"/>
  <c r="G2048" i="2" s="1"/>
  <c r="M917" i="1"/>
  <c r="F2047" i="2" s="1"/>
  <c r="J917" i="1"/>
  <c r="L917" i="1" s="1"/>
  <c r="N917" i="1" s="1"/>
  <c r="G2047" i="2" s="1"/>
  <c r="M916" i="1"/>
  <c r="F2046" i="2" s="1"/>
  <c r="J916" i="1"/>
  <c r="L916" i="1" s="1"/>
  <c r="N916" i="1" s="1"/>
  <c r="G2046" i="2" s="1"/>
  <c r="M915" i="1"/>
  <c r="F2045" i="2" s="1"/>
  <c r="J915" i="1"/>
  <c r="L915" i="1" s="1"/>
  <c r="N915" i="1" s="1"/>
  <c r="G2045" i="2" s="1"/>
  <c r="M914" i="1"/>
  <c r="J914" i="1"/>
  <c r="L914" i="1" s="1"/>
  <c r="N914" i="1" s="1"/>
  <c r="M913" i="1"/>
  <c r="F2044" i="2" s="1"/>
  <c r="J913" i="1"/>
  <c r="L913" i="1" s="1"/>
  <c r="N913" i="1" s="1"/>
  <c r="G2044" i="2" s="1"/>
  <c r="M912" i="1"/>
  <c r="F2043" i="2" s="1"/>
  <c r="J912" i="1"/>
  <c r="L912" i="1" s="1"/>
  <c r="N912" i="1" s="1"/>
  <c r="G2043" i="2" s="1"/>
  <c r="M911" i="1"/>
  <c r="F2536" i="2" s="1"/>
  <c r="N2536" i="2" s="1"/>
  <c r="J911" i="1"/>
  <c r="L911" i="1" s="1"/>
  <c r="N911" i="1" s="1"/>
  <c r="G2536" i="2" s="1"/>
  <c r="M910" i="1"/>
  <c r="F862" i="2" s="1"/>
  <c r="J910" i="1"/>
  <c r="L910" i="1" s="1"/>
  <c r="N910" i="1" s="1"/>
  <c r="G862" i="2" s="1"/>
  <c r="M909" i="1"/>
  <c r="F2042" i="2" s="1"/>
  <c r="J909" i="1"/>
  <c r="L909" i="1" s="1"/>
  <c r="N909" i="1" s="1"/>
  <c r="G2042" i="2" s="1"/>
  <c r="M908" i="1"/>
  <c r="F2041" i="2" s="1"/>
  <c r="J908" i="1"/>
  <c r="L908" i="1" s="1"/>
  <c r="N908" i="1" s="1"/>
  <c r="G2041" i="2" s="1"/>
  <c r="M907" i="1"/>
  <c r="F2040" i="2" s="1"/>
  <c r="J907" i="1"/>
  <c r="L907" i="1" s="1"/>
  <c r="N907" i="1" s="1"/>
  <c r="G2040" i="2" s="1"/>
  <c r="M906" i="1"/>
  <c r="F2039" i="2" s="1"/>
  <c r="J906" i="1"/>
  <c r="L906" i="1" s="1"/>
  <c r="N906" i="1" s="1"/>
  <c r="G2039" i="2" s="1"/>
  <c r="M905" i="1"/>
  <c r="F624" i="2" s="1"/>
  <c r="J905" i="1"/>
  <c r="L905" i="1" s="1"/>
  <c r="N905" i="1" s="1"/>
  <c r="G624" i="2" s="1"/>
  <c r="M904" i="1"/>
  <c r="F2038" i="2" s="1"/>
  <c r="J904" i="1"/>
  <c r="L904" i="1" s="1"/>
  <c r="N904" i="1" s="1"/>
  <c r="G2038" i="2" s="1"/>
  <c r="M903" i="1"/>
  <c r="F2037" i="2" s="1"/>
  <c r="J903" i="1"/>
  <c r="L903" i="1" s="1"/>
  <c r="N903" i="1" s="1"/>
  <c r="G2037" i="2" s="1"/>
  <c r="M902" i="1"/>
  <c r="F2036" i="2" s="1"/>
  <c r="J902" i="1"/>
  <c r="L902" i="1" s="1"/>
  <c r="N902" i="1" s="1"/>
  <c r="G2036" i="2" s="1"/>
  <c r="M901" i="1"/>
  <c r="F2035" i="2" s="1"/>
  <c r="J901" i="1"/>
  <c r="L901" i="1" s="1"/>
  <c r="N901" i="1" s="1"/>
  <c r="G2035" i="2" s="1"/>
  <c r="M900" i="1"/>
  <c r="F460" i="2" s="1"/>
  <c r="J900" i="1"/>
  <c r="L900" i="1" s="1"/>
  <c r="N900" i="1" s="1"/>
  <c r="G460" i="2" s="1"/>
  <c r="M899" i="1"/>
  <c r="F2034" i="2" s="1"/>
  <c r="J899" i="1"/>
  <c r="L899" i="1" s="1"/>
  <c r="N899" i="1" s="1"/>
  <c r="G2034" i="2" s="1"/>
  <c r="M898" i="1"/>
  <c r="F2535" i="2" s="1"/>
  <c r="N2535" i="2" s="1"/>
  <c r="J898" i="1"/>
  <c r="L898" i="1" s="1"/>
  <c r="N898" i="1" s="1"/>
  <c r="G2535" i="2" s="1"/>
  <c r="M897" i="1"/>
  <c r="F2534" i="2" s="1"/>
  <c r="N2534" i="2" s="1"/>
  <c r="J897" i="1"/>
  <c r="L897" i="1" s="1"/>
  <c r="N897" i="1" s="1"/>
  <c r="G2534" i="2" s="1"/>
  <c r="M896" i="1"/>
  <c r="F963" i="2" s="1"/>
  <c r="J896" i="1"/>
  <c r="L896" i="1" s="1"/>
  <c r="N896" i="1" s="1"/>
  <c r="G963" i="2" s="1"/>
  <c r="M895" i="1"/>
  <c r="F896" i="2" s="1"/>
  <c r="J895" i="1"/>
  <c r="L895" i="1" s="1"/>
  <c r="N895" i="1" s="1"/>
  <c r="G896" i="2" s="1"/>
  <c r="M894" i="1"/>
  <c r="F374" i="2" s="1"/>
  <c r="J894" i="1"/>
  <c r="L894" i="1" s="1"/>
  <c r="N894" i="1" s="1"/>
  <c r="G374" i="2" s="1"/>
  <c r="M893" i="1"/>
  <c r="F2533" i="2" s="1"/>
  <c r="N2533" i="2" s="1"/>
  <c r="J893" i="1"/>
  <c r="L893" i="1" s="1"/>
  <c r="N893" i="1" s="1"/>
  <c r="G2533" i="2" s="1"/>
  <c r="M892" i="1"/>
  <c r="F2033" i="2" s="1"/>
  <c r="J892" i="1"/>
  <c r="L892" i="1" s="1"/>
  <c r="N892" i="1" s="1"/>
  <c r="G2033" i="2" s="1"/>
  <c r="M891" i="1"/>
  <c r="F995" i="2" s="1"/>
  <c r="J891" i="1"/>
  <c r="L891" i="1" s="1"/>
  <c r="N891" i="1" s="1"/>
  <c r="G995" i="2" s="1"/>
  <c r="M890" i="1"/>
  <c r="F2532" i="2" s="1"/>
  <c r="N2532" i="2" s="1"/>
  <c r="J890" i="1"/>
  <c r="L890" i="1" s="1"/>
  <c r="N890" i="1" s="1"/>
  <c r="G2532" i="2" s="1"/>
  <c r="M889" i="1"/>
  <c r="F2531" i="2" s="1"/>
  <c r="N2531" i="2" s="1"/>
  <c r="J889" i="1"/>
  <c r="L889" i="1" s="1"/>
  <c r="N889" i="1" s="1"/>
  <c r="G2531" i="2" s="1"/>
  <c r="M888" i="1"/>
  <c r="F2032" i="2" s="1"/>
  <c r="J888" i="1"/>
  <c r="L888" i="1" s="1"/>
  <c r="N888" i="1" s="1"/>
  <c r="G2032" i="2" s="1"/>
  <c r="M887" i="1"/>
  <c r="F2031" i="2" s="1"/>
  <c r="J887" i="1"/>
  <c r="L887" i="1" s="1"/>
  <c r="N887" i="1" s="1"/>
  <c r="G2031" i="2" s="1"/>
  <c r="M886" i="1"/>
  <c r="F2030" i="2" s="1"/>
  <c r="J886" i="1"/>
  <c r="L886" i="1" s="1"/>
  <c r="N886" i="1" s="1"/>
  <c r="G2030" i="2" s="1"/>
  <c r="M885" i="1"/>
  <c r="F2530" i="2" s="1"/>
  <c r="N2530" i="2" s="1"/>
  <c r="J885" i="1"/>
  <c r="L885" i="1" s="1"/>
  <c r="N885" i="1" s="1"/>
  <c r="G2530" i="2" s="1"/>
  <c r="M884" i="1"/>
  <c r="F1611" i="2" s="1"/>
  <c r="J884" i="1"/>
  <c r="L884" i="1" s="1"/>
  <c r="N884" i="1" s="1"/>
  <c r="G1611" i="2" s="1"/>
  <c r="M883" i="1"/>
  <c r="F1379" i="2" s="1"/>
  <c r="J883" i="1"/>
  <c r="L883" i="1" s="1"/>
  <c r="N883" i="1" s="1"/>
  <c r="G1379" i="2" s="1"/>
  <c r="M882" i="1"/>
  <c r="F2529" i="2" s="1"/>
  <c r="N2529" i="2" s="1"/>
  <c r="J882" i="1"/>
  <c r="L882" i="1" s="1"/>
  <c r="N882" i="1" s="1"/>
  <c r="G2529" i="2" s="1"/>
  <c r="M881" i="1"/>
  <c r="F2528" i="2" s="1"/>
  <c r="N2528" i="2" s="1"/>
  <c r="J881" i="1"/>
  <c r="L881" i="1" s="1"/>
  <c r="N881" i="1" s="1"/>
  <c r="G2528" i="2" s="1"/>
  <c r="M880" i="1"/>
  <c r="F2029" i="2" s="1"/>
  <c r="J880" i="1"/>
  <c r="L880" i="1" s="1"/>
  <c r="N880" i="1" s="1"/>
  <c r="G2029" i="2" s="1"/>
  <c r="M879" i="1"/>
  <c r="F2527" i="2" s="1"/>
  <c r="N2527" i="2" s="1"/>
  <c r="J879" i="1"/>
  <c r="L879" i="1" s="1"/>
  <c r="N879" i="1" s="1"/>
  <c r="G2527" i="2" s="1"/>
  <c r="M878" i="1"/>
  <c r="F2526" i="2" s="1"/>
  <c r="N2526" i="2" s="1"/>
  <c r="J878" i="1"/>
  <c r="L878" i="1" s="1"/>
  <c r="N878" i="1" s="1"/>
  <c r="G2526" i="2" s="1"/>
  <c r="M877" i="1"/>
  <c r="F2028" i="2" s="1"/>
  <c r="J877" i="1"/>
  <c r="L877" i="1" s="1"/>
  <c r="N877" i="1" s="1"/>
  <c r="G2028" i="2" s="1"/>
  <c r="M876" i="1"/>
  <c r="F1450" i="2" s="1"/>
  <c r="J876" i="1"/>
  <c r="L876" i="1" s="1"/>
  <c r="N876" i="1" s="1"/>
  <c r="G1450" i="2" s="1"/>
  <c r="M875" i="1"/>
  <c r="F2525" i="2" s="1"/>
  <c r="N2525" i="2" s="1"/>
  <c r="J875" i="1"/>
  <c r="L875" i="1" s="1"/>
  <c r="N875" i="1" s="1"/>
  <c r="G2525" i="2" s="1"/>
  <c r="M874" i="1"/>
  <c r="F2027" i="2" s="1"/>
  <c r="J874" i="1"/>
  <c r="L874" i="1" s="1"/>
  <c r="N874" i="1" s="1"/>
  <c r="G2027" i="2" s="1"/>
  <c r="M873" i="1"/>
  <c r="F368" i="2" s="1"/>
  <c r="J873" i="1"/>
  <c r="L873" i="1" s="1"/>
  <c r="N873" i="1" s="1"/>
  <c r="G368" i="2" s="1"/>
  <c r="M872" i="1"/>
  <c r="F152" i="2" s="1"/>
  <c r="J872" i="1"/>
  <c r="L872" i="1" s="1"/>
  <c r="N872" i="1" s="1"/>
  <c r="G152" i="2" s="1"/>
  <c r="M871" i="1"/>
  <c r="F525" i="2" s="1"/>
  <c r="J871" i="1"/>
  <c r="L871" i="1" s="1"/>
  <c r="N871" i="1" s="1"/>
  <c r="G525" i="2" s="1"/>
  <c r="M870" i="1"/>
  <c r="F236" i="2" s="1"/>
  <c r="J870" i="1"/>
  <c r="L870" i="1" s="1"/>
  <c r="N870" i="1" s="1"/>
  <c r="G236" i="2" s="1"/>
  <c r="M869" i="1"/>
  <c r="F2026" i="2" s="1"/>
  <c r="J869" i="1"/>
  <c r="L869" i="1" s="1"/>
  <c r="N869" i="1" s="1"/>
  <c r="G2026" i="2" s="1"/>
  <c r="M868" i="1"/>
  <c r="F2025" i="2" s="1"/>
  <c r="J868" i="1"/>
  <c r="L868" i="1" s="1"/>
  <c r="N868" i="1" s="1"/>
  <c r="G2025" i="2" s="1"/>
  <c r="M867" i="1"/>
  <c r="F2024" i="2" s="1"/>
  <c r="J867" i="1"/>
  <c r="L867" i="1" s="1"/>
  <c r="N867" i="1" s="1"/>
  <c r="G2024" i="2" s="1"/>
  <c r="M866" i="1"/>
  <c r="F2023" i="2" s="1"/>
  <c r="J866" i="1"/>
  <c r="L866" i="1" s="1"/>
  <c r="N866" i="1" s="1"/>
  <c r="G2023" i="2" s="1"/>
  <c r="M865" i="1"/>
  <c r="F2022" i="2" s="1"/>
  <c r="J865" i="1"/>
  <c r="L865" i="1" s="1"/>
  <c r="N865" i="1" s="1"/>
  <c r="G2022" i="2" s="1"/>
  <c r="M864" i="1"/>
  <c r="F760" i="2" s="1"/>
  <c r="J864" i="1"/>
  <c r="L864" i="1" s="1"/>
  <c r="N864" i="1" s="1"/>
  <c r="G760" i="2" s="1"/>
  <c r="M863" i="1"/>
  <c r="F2524" i="2" s="1"/>
  <c r="N2524" i="2" s="1"/>
  <c r="J863" i="1"/>
  <c r="L863" i="1" s="1"/>
  <c r="N863" i="1" s="1"/>
  <c r="G2524" i="2" s="1"/>
  <c r="M862" i="1"/>
  <c r="F2021" i="2" s="1"/>
  <c r="J862" i="1"/>
  <c r="L862" i="1" s="1"/>
  <c r="N862" i="1" s="1"/>
  <c r="G2021" i="2" s="1"/>
  <c r="M861" i="1"/>
  <c r="F229" i="2" s="1"/>
  <c r="J861" i="1"/>
  <c r="L861" i="1" s="1"/>
  <c r="N861" i="1" s="1"/>
  <c r="G229" i="2" s="1"/>
  <c r="M860" i="1"/>
  <c r="F228" i="2" s="1"/>
  <c r="J860" i="1"/>
  <c r="L860" i="1" s="1"/>
  <c r="N860" i="1" s="1"/>
  <c r="G228" i="2" s="1"/>
  <c r="M859" i="1"/>
  <c r="F95" i="2" s="1"/>
  <c r="J859" i="1"/>
  <c r="L859" i="1" s="1"/>
  <c r="N859" i="1" s="1"/>
  <c r="G95" i="2" s="1"/>
  <c r="M858" i="1"/>
  <c r="F2020" i="2" s="1"/>
  <c r="J858" i="1"/>
  <c r="L858" i="1" s="1"/>
  <c r="N858" i="1" s="1"/>
  <c r="G2020" i="2" s="1"/>
  <c r="M857" i="1"/>
  <c r="F2523" i="2" s="1"/>
  <c r="N2523" i="2" s="1"/>
  <c r="J857" i="1"/>
  <c r="L857" i="1" s="1"/>
  <c r="N857" i="1" s="1"/>
  <c r="G2523" i="2" s="1"/>
  <c r="M856" i="1"/>
  <c r="F986" i="2" s="1"/>
  <c r="J856" i="1"/>
  <c r="L856" i="1" s="1"/>
  <c r="N856" i="1" s="1"/>
  <c r="G986" i="2" s="1"/>
  <c r="M855" i="1"/>
  <c r="F2019" i="2" s="1"/>
  <c r="J855" i="1"/>
  <c r="L855" i="1" s="1"/>
  <c r="N855" i="1" s="1"/>
  <c r="G2019" i="2" s="1"/>
  <c r="M854" i="1"/>
  <c r="F2018" i="2" s="1"/>
  <c r="J854" i="1"/>
  <c r="L854" i="1" s="1"/>
  <c r="N854" i="1" s="1"/>
  <c r="G2018" i="2" s="1"/>
  <c r="M853" i="1"/>
  <c r="F663" i="2" s="1"/>
  <c r="J853" i="1"/>
  <c r="L853" i="1" s="1"/>
  <c r="N853" i="1" s="1"/>
  <c r="G663" i="2" s="1"/>
  <c r="M852" i="1"/>
  <c r="F2017" i="2" s="1"/>
  <c r="J852" i="1"/>
  <c r="L852" i="1" s="1"/>
  <c r="N852" i="1" s="1"/>
  <c r="G2017" i="2" s="1"/>
  <c r="M851" i="1"/>
  <c r="F2016" i="2" s="1"/>
  <c r="J851" i="1"/>
  <c r="L851" i="1" s="1"/>
  <c r="N851" i="1" s="1"/>
  <c r="G2016" i="2" s="1"/>
  <c r="M850" i="1"/>
  <c r="F2015" i="2" s="1"/>
  <c r="J850" i="1"/>
  <c r="L850" i="1" s="1"/>
  <c r="N850" i="1" s="1"/>
  <c r="G2015" i="2" s="1"/>
  <c r="M849" i="1"/>
  <c r="F2014" i="2" s="1"/>
  <c r="J849" i="1"/>
  <c r="L849" i="1" s="1"/>
  <c r="N849" i="1" s="1"/>
  <c r="G2014" i="2" s="1"/>
  <c r="M848" i="1"/>
  <c r="F2013" i="2" s="1"/>
  <c r="J848" i="1"/>
  <c r="L848" i="1" s="1"/>
  <c r="N848" i="1" s="1"/>
  <c r="G2013" i="2" s="1"/>
  <c r="M847" i="1"/>
  <c r="F2012" i="2" s="1"/>
  <c r="J847" i="1"/>
  <c r="L847" i="1" s="1"/>
  <c r="N847" i="1" s="1"/>
  <c r="G2012" i="2" s="1"/>
  <c r="M846" i="1"/>
  <c r="F2522" i="2" s="1"/>
  <c r="N2522" i="2" s="1"/>
  <c r="J846" i="1"/>
  <c r="L846" i="1" s="1"/>
  <c r="N846" i="1" s="1"/>
  <c r="G2522" i="2" s="1"/>
  <c r="M845" i="1"/>
  <c r="F2011" i="2" s="1"/>
  <c r="J845" i="1"/>
  <c r="L845" i="1" s="1"/>
  <c r="N845" i="1" s="1"/>
  <c r="G2011" i="2" s="1"/>
  <c r="M844" i="1"/>
  <c r="F769" i="2" s="1"/>
  <c r="J844" i="1"/>
  <c r="L844" i="1" s="1"/>
  <c r="N844" i="1" s="1"/>
  <c r="G769" i="2" s="1"/>
  <c r="M843" i="1"/>
  <c r="F2521" i="2" s="1"/>
  <c r="N2521" i="2" s="1"/>
  <c r="J843" i="1"/>
  <c r="L843" i="1" s="1"/>
  <c r="N843" i="1" s="1"/>
  <c r="G2521" i="2" s="1"/>
  <c r="M842" i="1"/>
  <c r="F2010" i="2" s="1"/>
  <c r="J842" i="1"/>
  <c r="L842" i="1" s="1"/>
  <c r="N842" i="1" s="1"/>
  <c r="G2010" i="2" s="1"/>
  <c r="M841" i="1"/>
  <c r="F2009" i="2" s="1"/>
  <c r="J841" i="1"/>
  <c r="L841" i="1" s="1"/>
  <c r="N841" i="1" s="1"/>
  <c r="G2009" i="2" s="1"/>
  <c r="M840" i="1"/>
  <c r="F2008" i="2" s="1"/>
  <c r="J840" i="1"/>
  <c r="L840" i="1" s="1"/>
  <c r="N840" i="1" s="1"/>
  <c r="G2008" i="2" s="1"/>
  <c r="M839" i="1"/>
  <c r="F98" i="2" s="1"/>
  <c r="J839" i="1"/>
  <c r="L839" i="1" s="1"/>
  <c r="N839" i="1" s="1"/>
  <c r="G98" i="2" s="1"/>
  <c r="M838" i="1"/>
  <c r="F2007" i="2" s="1"/>
  <c r="J838" i="1"/>
  <c r="L838" i="1" s="1"/>
  <c r="N838" i="1" s="1"/>
  <c r="G2007" i="2" s="1"/>
  <c r="M837" i="1"/>
  <c r="J837" i="1"/>
  <c r="L837" i="1" s="1"/>
  <c r="N837" i="1" s="1"/>
  <c r="M836" i="1"/>
  <c r="J836" i="1"/>
  <c r="L836" i="1" s="1"/>
  <c r="N836" i="1" s="1"/>
  <c r="M835" i="1"/>
  <c r="F2006" i="2" s="1"/>
  <c r="J835" i="1"/>
  <c r="L835" i="1" s="1"/>
  <c r="N835" i="1" s="1"/>
  <c r="G2006" i="2" s="1"/>
  <c r="M834" i="1"/>
  <c r="F2005" i="2" s="1"/>
  <c r="J834" i="1"/>
  <c r="L834" i="1" s="1"/>
  <c r="N834" i="1" s="1"/>
  <c r="G2005" i="2" s="1"/>
  <c r="M833" i="1"/>
  <c r="F2520" i="2" s="1"/>
  <c r="N2520" i="2" s="1"/>
  <c r="J833" i="1"/>
  <c r="L833" i="1" s="1"/>
  <c r="N833" i="1" s="1"/>
  <c r="G2520" i="2" s="1"/>
  <c r="M832" i="1"/>
  <c r="F902" i="2" s="1"/>
  <c r="J832" i="1"/>
  <c r="L832" i="1" s="1"/>
  <c r="N832" i="1" s="1"/>
  <c r="G902" i="2" s="1"/>
  <c r="M831" i="1"/>
  <c r="F901" i="2" s="1"/>
  <c r="J831" i="1"/>
  <c r="L831" i="1" s="1"/>
  <c r="N831" i="1" s="1"/>
  <c r="G901" i="2" s="1"/>
  <c r="M830" i="1"/>
  <c r="F1229" i="2" s="1"/>
  <c r="J830" i="1"/>
  <c r="L830" i="1" s="1"/>
  <c r="N830" i="1" s="1"/>
  <c r="G1229" i="2" s="1"/>
  <c r="M829" i="1"/>
  <c r="F2519" i="2" s="1"/>
  <c r="N2519" i="2" s="1"/>
  <c r="J829" i="1"/>
  <c r="L829" i="1" s="1"/>
  <c r="N829" i="1" s="1"/>
  <c r="G2519" i="2" s="1"/>
  <c r="M828" i="1"/>
  <c r="F923" i="2" s="1"/>
  <c r="J828" i="1"/>
  <c r="L828" i="1" s="1"/>
  <c r="N828" i="1" s="1"/>
  <c r="G923" i="2" s="1"/>
  <c r="M827" i="1"/>
  <c r="F2004" i="2" s="1"/>
  <c r="J827" i="1"/>
  <c r="L827" i="1" s="1"/>
  <c r="N827" i="1" s="1"/>
  <c r="G2004" i="2" s="1"/>
  <c r="M826" i="1"/>
  <c r="F448" i="2" s="1"/>
  <c r="J826" i="1"/>
  <c r="L826" i="1" s="1"/>
  <c r="N826" i="1" s="1"/>
  <c r="G448" i="2" s="1"/>
  <c r="M825" i="1"/>
  <c r="F434" i="2" s="1"/>
  <c r="J825" i="1"/>
  <c r="L825" i="1" s="1"/>
  <c r="N825" i="1" s="1"/>
  <c r="G434" i="2" s="1"/>
  <c r="M824" i="1"/>
  <c r="F2003" i="2" s="1"/>
  <c r="J824" i="1"/>
  <c r="L824" i="1" s="1"/>
  <c r="N824" i="1" s="1"/>
  <c r="G2003" i="2" s="1"/>
  <c r="M823" i="1"/>
  <c r="F557" i="2" s="1"/>
  <c r="J823" i="1"/>
  <c r="L823" i="1" s="1"/>
  <c r="N823" i="1" s="1"/>
  <c r="G557" i="2" s="1"/>
  <c r="M822" i="1"/>
  <c r="F2518" i="2" s="1"/>
  <c r="N2518" i="2" s="1"/>
  <c r="J822" i="1"/>
  <c r="L822" i="1" s="1"/>
  <c r="N822" i="1" s="1"/>
  <c r="G2518" i="2" s="1"/>
  <c r="M821" i="1"/>
  <c r="F76" i="2" s="1"/>
  <c r="J821" i="1"/>
  <c r="L821" i="1" s="1"/>
  <c r="N821" i="1" s="1"/>
  <c r="G76" i="2" s="1"/>
  <c r="M820" i="1"/>
  <c r="F2517" i="2" s="1"/>
  <c r="N2517" i="2" s="1"/>
  <c r="J820" i="1"/>
  <c r="L820" i="1" s="1"/>
  <c r="N820" i="1" s="1"/>
  <c r="G2517" i="2" s="1"/>
  <c r="M819" i="1"/>
  <c r="F2516" i="2" s="1"/>
  <c r="N2516" i="2" s="1"/>
  <c r="J819" i="1"/>
  <c r="L819" i="1" s="1"/>
  <c r="N819" i="1" s="1"/>
  <c r="G2516" i="2" s="1"/>
  <c r="M818" i="1"/>
  <c r="F584" i="2" s="1"/>
  <c r="J818" i="1"/>
  <c r="L818" i="1" s="1"/>
  <c r="N818" i="1" s="1"/>
  <c r="G584" i="2" s="1"/>
  <c r="M817" i="1"/>
  <c r="F812" i="2" s="1"/>
  <c r="J817" i="1"/>
  <c r="L817" i="1" s="1"/>
  <c r="N817" i="1" s="1"/>
  <c r="G812" i="2" s="1"/>
  <c r="M816" i="1"/>
  <c r="F2515" i="2" s="1"/>
  <c r="N2515" i="2" s="1"/>
  <c r="J816" i="1"/>
  <c r="L816" i="1" s="1"/>
  <c r="N816" i="1" s="1"/>
  <c r="G2515" i="2" s="1"/>
  <c r="M815" i="1"/>
  <c r="F722" i="2" s="1"/>
  <c r="J815" i="1"/>
  <c r="L815" i="1" s="1"/>
  <c r="N815" i="1" s="1"/>
  <c r="G722" i="2" s="1"/>
  <c r="M814" i="1"/>
  <c r="F338" i="2" s="1"/>
  <c r="J814" i="1"/>
  <c r="L814" i="1" s="1"/>
  <c r="N814" i="1" s="1"/>
  <c r="G338" i="2" s="1"/>
  <c r="M813" i="1"/>
  <c r="F2002" i="2" s="1"/>
  <c r="J813" i="1"/>
  <c r="L813" i="1" s="1"/>
  <c r="N813" i="1" s="1"/>
  <c r="G2002" i="2" s="1"/>
  <c r="M812" i="1"/>
  <c r="F2001" i="2" s="1"/>
  <c r="J812" i="1"/>
  <c r="L812" i="1" s="1"/>
  <c r="N812" i="1" s="1"/>
  <c r="G2001" i="2" s="1"/>
  <c r="M811" i="1"/>
  <c r="F2000" i="2" s="1"/>
  <c r="J811" i="1"/>
  <c r="L811" i="1" s="1"/>
  <c r="N811" i="1" s="1"/>
  <c r="G2000" i="2" s="1"/>
  <c r="M810" i="1"/>
  <c r="F1999" i="2" s="1"/>
  <c r="J810" i="1"/>
  <c r="L810" i="1" s="1"/>
  <c r="N810" i="1" s="1"/>
  <c r="G1999" i="2" s="1"/>
  <c r="M809" i="1"/>
  <c r="F2514" i="2" s="1"/>
  <c r="N2514" i="2" s="1"/>
  <c r="J809" i="1"/>
  <c r="L809" i="1" s="1"/>
  <c r="N809" i="1" s="1"/>
  <c r="G2514" i="2" s="1"/>
  <c r="M808" i="1"/>
  <c r="F1998" i="2" s="1"/>
  <c r="J808" i="1"/>
  <c r="L808" i="1" s="1"/>
  <c r="N808" i="1" s="1"/>
  <c r="G1998" i="2" s="1"/>
  <c r="M807" i="1"/>
  <c r="J807" i="1"/>
  <c r="L807" i="1" s="1"/>
  <c r="N807" i="1" s="1"/>
  <c r="M806" i="1"/>
  <c r="F2513" i="2" s="1"/>
  <c r="N2513" i="2" s="1"/>
  <c r="J806" i="1"/>
  <c r="L806" i="1" s="1"/>
  <c r="N806" i="1" s="1"/>
  <c r="G2513" i="2" s="1"/>
  <c r="M805" i="1"/>
  <c r="F1183" i="2" s="1"/>
  <c r="J805" i="1"/>
  <c r="L805" i="1" s="1"/>
  <c r="N805" i="1" s="1"/>
  <c r="G1183" i="2" s="1"/>
  <c r="M804" i="1"/>
  <c r="F587" i="2" s="1"/>
  <c r="J804" i="1"/>
  <c r="L804" i="1" s="1"/>
  <c r="N804" i="1" s="1"/>
  <c r="G587" i="2" s="1"/>
  <c r="M803" i="1"/>
  <c r="F1997" i="2" s="1"/>
  <c r="J803" i="1"/>
  <c r="L803" i="1" s="1"/>
  <c r="N803" i="1" s="1"/>
  <c r="G1997" i="2" s="1"/>
  <c r="M802" i="1"/>
  <c r="J802" i="1"/>
  <c r="L802" i="1" s="1"/>
  <c r="N802" i="1" s="1"/>
  <c r="M801" i="1"/>
  <c r="F2512" i="2" s="1"/>
  <c r="N2512" i="2" s="1"/>
  <c r="J801" i="1"/>
  <c r="L801" i="1" s="1"/>
  <c r="N801" i="1" s="1"/>
  <c r="G2512" i="2" s="1"/>
  <c r="M800" i="1"/>
  <c r="F2511" i="2" s="1"/>
  <c r="N2511" i="2" s="1"/>
  <c r="J800" i="1"/>
  <c r="L800" i="1" s="1"/>
  <c r="N800" i="1" s="1"/>
  <c r="G2511" i="2" s="1"/>
  <c r="M799" i="1"/>
  <c r="F2510" i="2" s="1"/>
  <c r="N2510" i="2" s="1"/>
  <c r="J799" i="1"/>
  <c r="L799" i="1" s="1"/>
  <c r="N799" i="1" s="1"/>
  <c r="G2510" i="2" s="1"/>
  <c r="M798" i="1"/>
  <c r="F2509" i="2" s="1"/>
  <c r="N2509" i="2" s="1"/>
  <c r="J798" i="1"/>
  <c r="L798" i="1" s="1"/>
  <c r="N798" i="1" s="1"/>
  <c r="G2509" i="2" s="1"/>
  <c r="M797" i="1"/>
  <c r="F1996" i="2" s="1"/>
  <c r="J797" i="1"/>
  <c r="L797" i="1" s="1"/>
  <c r="N797" i="1" s="1"/>
  <c r="G1996" i="2" s="1"/>
  <c r="M796" i="1"/>
  <c r="F1995" i="2" s="1"/>
  <c r="J796" i="1"/>
  <c r="L796" i="1" s="1"/>
  <c r="N796" i="1" s="1"/>
  <c r="G1995" i="2" s="1"/>
  <c r="M795" i="1"/>
  <c r="F276" i="2" s="1"/>
  <c r="J795" i="1"/>
  <c r="L795" i="1" s="1"/>
  <c r="N795" i="1" s="1"/>
  <c r="G276" i="2" s="1"/>
  <c r="M794" i="1"/>
  <c r="F1994" i="2" s="1"/>
  <c r="J794" i="1"/>
  <c r="L794" i="1" s="1"/>
  <c r="N794" i="1" s="1"/>
  <c r="G1994" i="2" s="1"/>
  <c r="M793" i="1"/>
  <c r="F30" i="2" s="1"/>
  <c r="J793" i="1"/>
  <c r="L793" i="1" s="1"/>
  <c r="N793" i="1" s="1"/>
  <c r="G30" i="2" s="1"/>
  <c r="M792" i="1"/>
  <c r="F1993" i="2" s="1"/>
  <c r="J792" i="1"/>
  <c r="L792" i="1" s="1"/>
  <c r="N792" i="1" s="1"/>
  <c r="G1993" i="2" s="1"/>
  <c r="M791" i="1"/>
  <c r="F1992" i="2" s="1"/>
  <c r="J791" i="1"/>
  <c r="L791" i="1" s="1"/>
  <c r="N791" i="1" s="1"/>
  <c r="G1992" i="2" s="1"/>
  <c r="M790" i="1"/>
  <c r="J790" i="1"/>
  <c r="L790" i="1" s="1"/>
  <c r="N790" i="1" s="1"/>
  <c r="M789" i="1"/>
  <c r="J789" i="1"/>
  <c r="L789" i="1" s="1"/>
  <c r="N789" i="1" s="1"/>
  <c r="M788" i="1"/>
  <c r="F115" i="2" s="1"/>
  <c r="J788" i="1"/>
  <c r="L788" i="1" s="1"/>
  <c r="N788" i="1" s="1"/>
  <c r="G115" i="2" s="1"/>
  <c r="M787" i="1"/>
  <c r="F1990" i="2" s="1"/>
  <c r="J787" i="1"/>
  <c r="L787" i="1" s="1"/>
  <c r="N787" i="1" s="1"/>
  <c r="G1990" i="2" s="1"/>
  <c r="M786" i="1"/>
  <c r="F117" i="2" s="1"/>
  <c r="J786" i="1"/>
  <c r="L786" i="1" s="1"/>
  <c r="N786" i="1" s="1"/>
  <c r="G117" i="2" s="1"/>
  <c r="M785" i="1"/>
  <c r="F1989" i="2" s="1"/>
  <c r="J785" i="1"/>
  <c r="L785" i="1" s="1"/>
  <c r="N785" i="1" s="1"/>
  <c r="G1989" i="2" s="1"/>
  <c r="M784" i="1"/>
  <c r="F116" i="2" s="1"/>
  <c r="J784" i="1"/>
  <c r="L784" i="1" s="1"/>
  <c r="N784" i="1" s="1"/>
  <c r="G116" i="2" s="1"/>
  <c r="M783" i="1"/>
  <c r="F94" i="2" s="1"/>
  <c r="J783" i="1"/>
  <c r="L783" i="1" s="1"/>
  <c r="N783" i="1" s="1"/>
  <c r="G94" i="2" s="1"/>
  <c r="M782" i="1"/>
  <c r="F227" i="2" s="1"/>
  <c r="J782" i="1"/>
  <c r="L782" i="1" s="1"/>
  <c r="N782" i="1" s="1"/>
  <c r="G227" i="2" s="1"/>
  <c r="M781" i="1"/>
  <c r="F134" i="2" s="1"/>
  <c r="J781" i="1"/>
  <c r="L781" i="1" s="1"/>
  <c r="N781" i="1" s="1"/>
  <c r="G134" i="2" s="1"/>
  <c r="M780" i="1"/>
  <c r="F315" i="2" s="1"/>
  <c r="J780" i="1"/>
  <c r="L780" i="1" s="1"/>
  <c r="N780" i="1" s="1"/>
  <c r="G315" i="2" s="1"/>
  <c r="M779" i="1"/>
  <c r="F2508" i="2" s="1"/>
  <c r="N2508" i="2" s="1"/>
  <c r="J779" i="1"/>
  <c r="L779" i="1" s="1"/>
  <c r="N779" i="1" s="1"/>
  <c r="G2508" i="2" s="1"/>
  <c r="M778" i="1"/>
  <c r="F2507" i="2" s="1"/>
  <c r="N2507" i="2" s="1"/>
  <c r="J778" i="1"/>
  <c r="L778" i="1" s="1"/>
  <c r="N778" i="1" s="1"/>
  <c r="G2507" i="2" s="1"/>
  <c r="M777" i="1"/>
  <c r="F857" i="2" s="1"/>
  <c r="J777" i="1"/>
  <c r="L777" i="1" s="1"/>
  <c r="N777" i="1" s="1"/>
  <c r="G857" i="2" s="1"/>
  <c r="M776" i="1"/>
  <c r="F2506" i="2" s="1"/>
  <c r="N2506" i="2" s="1"/>
  <c r="J776" i="1"/>
  <c r="L776" i="1" s="1"/>
  <c r="N776" i="1" s="1"/>
  <c r="G2506" i="2" s="1"/>
  <c r="M775" i="1"/>
  <c r="F2505" i="2" s="1"/>
  <c r="N2505" i="2" s="1"/>
  <c r="J775" i="1"/>
  <c r="L775" i="1" s="1"/>
  <c r="N775" i="1" s="1"/>
  <c r="G2505" i="2" s="1"/>
  <c r="M774" i="1"/>
  <c r="F2504" i="2" s="1"/>
  <c r="N2504" i="2" s="1"/>
  <c r="J774" i="1"/>
  <c r="L774" i="1" s="1"/>
  <c r="N774" i="1" s="1"/>
  <c r="G2504" i="2" s="1"/>
  <c r="M773" i="1"/>
  <c r="F1988" i="2" s="1"/>
  <c r="J773" i="1"/>
  <c r="L773" i="1" s="1"/>
  <c r="N773" i="1" s="1"/>
  <c r="G1988" i="2" s="1"/>
  <c r="M772" i="1"/>
  <c r="F2503" i="2" s="1"/>
  <c r="N2503" i="2" s="1"/>
  <c r="J772" i="1"/>
  <c r="L772" i="1" s="1"/>
  <c r="N772" i="1" s="1"/>
  <c r="G2503" i="2" s="1"/>
  <c r="M771" i="1"/>
  <c r="F257" i="2" s="1"/>
  <c r="J771" i="1"/>
  <c r="L771" i="1" s="1"/>
  <c r="N771" i="1" s="1"/>
  <c r="G257" i="2" s="1"/>
  <c r="M770" i="1"/>
  <c r="F1987" i="2" s="1"/>
  <c r="J770" i="1"/>
  <c r="L770" i="1" s="1"/>
  <c r="N770" i="1" s="1"/>
  <c r="G1987" i="2" s="1"/>
  <c r="M769" i="1"/>
  <c r="F2502" i="2" s="1"/>
  <c r="N2502" i="2" s="1"/>
  <c r="J769" i="1"/>
  <c r="L769" i="1" s="1"/>
  <c r="N769" i="1" s="1"/>
  <c r="G2502" i="2" s="1"/>
  <c r="M768" i="1"/>
  <c r="F2501" i="2" s="1"/>
  <c r="N2501" i="2" s="1"/>
  <c r="J768" i="1"/>
  <c r="L768" i="1" s="1"/>
  <c r="N768" i="1" s="1"/>
  <c r="G2501" i="2" s="1"/>
  <c r="M767" i="1"/>
  <c r="F2500" i="2" s="1"/>
  <c r="N2500" i="2" s="1"/>
  <c r="J767" i="1"/>
  <c r="L767" i="1" s="1"/>
  <c r="N767" i="1" s="1"/>
  <c r="G2500" i="2" s="1"/>
  <c r="M766" i="1"/>
  <c r="F2499" i="2" s="1"/>
  <c r="N2499" i="2" s="1"/>
  <c r="J766" i="1"/>
  <c r="L766" i="1" s="1"/>
  <c r="N766" i="1" s="1"/>
  <c r="G2499" i="2" s="1"/>
  <c r="M765" i="1"/>
  <c r="F2498" i="2" s="1"/>
  <c r="N2498" i="2" s="1"/>
  <c r="J765" i="1"/>
  <c r="L765" i="1" s="1"/>
  <c r="N765" i="1" s="1"/>
  <c r="G2498" i="2" s="1"/>
  <c r="M764" i="1"/>
  <c r="F4" i="2" s="1"/>
  <c r="J764" i="1"/>
  <c r="L764" i="1" s="1"/>
  <c r="N764" i="1" s="1"/>
  <c r="G4" i="2" s="1"/>
  <c r="M763" i="1"/>
  <c r="F950" i="2" s="1"/>
  <c r="J763" i="1"/>
  <c r="L763" i="1" s="1"/>
  <c r="N763" i="1" s="1"/>
  <c r="G950" i="2" s="1"/>
  <c r="M762" i="1"/>
  <c r="F2497" i="2" s="1"/>
  <c r="N2497" i="2" s="1"/>
  <c r="J762" i="1"/>
  <c r="L762" i="1" s="1"/>
  <c r="N762" i="1" s="1"/>
  <c r="G2497" i="2" s="1"/>
  <c r="M761" i="1"/>
  <c r="F1986" i="2" s="1"/>
  <c r="J761" i="1"/>
  <c r="L761" i="1" s="1"/>
  <c r="N761" i="1" s="1"/>
  <c r="G1986" i="2" s="1"/>
  <c r="M760" i="1"/>
  <c r="F638" i="2" s="1"/>
  <c r="J760" i="1"/>
  <c r="L760" i="1" s="1"/>
  <c r="N760" i="1" s="1"/>
  <c r="G638" i="2" s="1"/>
  <c r="M759" i="1"/>
  <c r="F345" i="2" s="1"/>
  <c r="J759" i="1"/>
  <c r="L759" i="1" s="1"/>
  <c r="N759" i="1" s="1"/>
  <c r="G345" i="2" s="1"/>
  <c r="M758" i="1"/>
  <c r="F696" i="2" s="1"/>
  <c r="J758" i="1"/>
  <c r="L758" i="1" s="1"/>
  <c r="N758" i="1" s="1"/>
  <c r="G696" i="2" s="1"/>
  <c r="M757" i="1"/>
  <c r="F2496" i="2" s="1"/>
  <c r="N2496" i="2" s="1"/>
  <c r="J757" i="1"/>
  <c r="L757" i="1" s="1"/>
  <c r="N757" i="1" s="1"/>
  <c r="G2496" i="2" s="1"/>
  <c r="M756" i="1"/>
  <c r="F1985" i="2" s="1"/>
  <c r="J756" i="1"/>
  <c r="L756" i="1" s="1"/>
  <c r="N756" i="1" s="1"/>
  <c r="G1985" i="2" s="1"/>
  <c r="M755" i="1"/>
  <c r="F1984" i="2" s="1"/>
  <c r="J755" i="1"/>
  <c r="L755" i="1" s="1"/>
  <c r="N755" i="1" s="1"/>
  <c r="G1984" i="2" s="1"/>
  <c r="M754" i="1"/>
  <c r="F2495" i="2" s="1"/>
  <c r="N2495" i="2" s="1"/>
  <c r="J754" i="1"/>
  <c r="L754" i="1" s="1"/>
  <c r="N754" i="1" s="1"/>
  <c r="G2495" i="2" s="1"/>
  <c r="M753" i="1"/>
  <c r="F2494" i="2" s="1"/>
  <c r="N2494" i="2" s="1"/>
  <c r="J753" i="1"/>
  <c r="L753" i="1" s="1"/>
  <c r="N753" i="1" s="1"/>
  <c r="G2494" i="2" s="1"/>
  <c r="M752" i="1"/>
  <c r="F1983" i="2" s="1"/>
  <c r="J752" i="1"/>
  <c r="L752" i="1" s="1"/>
  <c r="N752" i="1" s="1"/>
  <c r="G1983" i="2" s="1"/>
  <c r="M751" i="1"/>
  <c r="F1982" i="2" s="1"/>
  <c r="J751" i="1"/>
  <c r="L751" i="1" s="1"/>
  <c r="N751" i="1" s="1"/>
  <c r="G1982" i="2" s="1"/>
  <c r="M750" i="1"/>
  <c r="F1981" i="2" s="1"/>
  <c r="J750" i="1"/>
  <c r="L750" i="1" s="1"/>
  <c r="N750" i="1" s="1"/>
  <c r="G1981" i="2" s="1"/>
  <c r="M749" i="1"/>
  <c r="F1980" i="2" s="1"/>
  <c r="J749" i="1"/>
  <c r="L749" i="1" s="1"/>
  <c r="N749" i="1" s="1"/>
  <c r="G1980" i="2" s="1"/>
  <c r="M748" i="1"/>
  <c r="F1979" i="2" s="1"/>
  <c r="J748" i="1"/>
  <c r="L748" i="1" s="1"/>
  <c r="N748" i="1" s="1"/>
  <c r="G1979" i="2" s="1"/>
  <c r="M747" i="1"/>
  <c r="F1978" i="2" s="1"/>
  <c r="J747" i="1"/>
  <c r="L747" i="1" s="1"/>
  <c r="N747" i="1" s="1"/>
  <c r="G1978" i="2" s="1"/>
  <c r="M746" i="1"/>
  <c r="F247" i="2" s="1"/>
  <c r="J746" i="1"/>
  <c r="L746" i="1" s="1"/>
  <c r="N746" i="1" s="1"/>
  <c r="G247" i="2" s="1"/>
  <c r="M745" i="1"/>
  <c r="F799" i="2" s="1"/>
  <c r="J745" i="1"/>
  <c r="L745" i="1" s="1"/>
  <c r="N745" i="1" s="1"/>
  <c r="G799" i="2" s="1"/>
  <c r="M744" i="1"/>
  <c r="J744" i="1"/>
  <c r="L744" i="1" s="1"/>
  <c r="N744" i="1" s="1"/>
  <c r="M743" i="1"/>
  <c r="F1977" i="2" s="1"/>
  <c r="J743" i="1"/>
  <c r="L743" i="1" s="1"/>
  <c r="N743" i="1" s="1"/>
  <c r="G1977" i="2" s="1"/>
  <c r="M742" i="1"/>
  <c r="J742" i="1"/>
  <c r="L742" i="1" s="1"/>
  <c r="N742" i="1" s="1"/>
  <c r="M741" i="1"/>
  <c r="F1976" i="2" s="1"/>
  <c r="J741" i="1"/>
  <c r="L741" i="1" s="1"/>
  <c r="N741" i="1" s="1"/>
  <c r="G1976" i="2" s="1"/>
  <c r="M740" i="1"/>
  <c r="F75" i="2" s="1"/>
  <c r="J740" i="1"/>
  <c r="L740" i="1" s="1"/>
  <c r="N740" i="1" s="1"/>
  <c r="G75" i="2" s="1"/>
  <c r="M739" i="1"/>
  <c r="F1975" i="2" s="1"/>
  <c r="J739" i="1"/>
  <c r="L739" i="1" s="1"/>
  <c r="N739" i="1" s="1"/>
  <c r="G1975" i="2" s="1"/>
  <c r="M738" i="1"/>
  <c r="F1974" i="2" s="1"/>
  <c r="J738" i="1"/>
  <c r="L738" i="1" s="1"/>
  <c r="N738" i="1" s="1"/>
  <c r="G1974" i="2" s="1"/>
  <c r="M737" i="1"/>
  <c r="F1973" i="2" s="1"/>
  <c r="J737" i="1"/>
  <c r="L737" i="1" s="1"/>
  <c r="N737" i="1" s="1"/>
  <c r="G1973" i="2" s="1"/>
  <c r="M736" i="1"/>
  <c r="F615" i="2" s="1"/>
  <c r="J736" i="1"/>
  <c r="L736" i="1" s="1"/>
  <c r="N736" i="1" s="1"/>
  <c r="G615" i="2" s="1"/>
  <c r="M735" i="1"/>
  <c r="F616" i="2" s="1"/>
  <c r="J735" i="1"/>
  <c r="L735" i="1" s="1"/>
  <c r="N735" i="1" s="1"/>
  <c r="G616" i="2" s="1"/>
  <c r="M734" i="1"/>
  <c r="F992" i="2" s="1"/>
  <c r="J734" i="1"/>
  <c r="L734" i="1" s="1"/>
  <c r="N734" i="1" s="1"/>
  <c r="G992" i="2" s="1"/>
  <c r="M733" i="1"/>
  <c r="F618" i="2" s="1"/>
  <c r="J733" i="1"/>
  <c r="L733" i="1" s="1"/>
  <c r="N733" i="1" s="1"/>
  <c r="G618" i="2" s="1"/>
  <c r="M732" i="1"/>
  <c r="F1972" i="2" s="1"/>
  <c r="J732" i="1"/>
  <c r="L732" i="1" s="1"/>
  <c r="N732" i="1" s="1"/>
  <c r="G1972" i="2" s="1"/>
  <c r="M731" i="1"/>
  <c r="F1971" i="2" s="1"/>
  <c r="J731" i="1"/>
  <c r="L731" i="1" s="1"/>
  <c r="N731" i="1" s="1"/>
  <c r="G1971" i="2" s="1"/>
  <c r="M730" i="1"/>
  <c r="F1970" i="2" s="1"/>
  <c r="J730" i="1"/>
  <c r="L730" i="1" s="1"/>
  <c r="N730" i="1" s="1"/>
  <c r="G1970" i="2" s="1"/>
  <c r="M729" i="1"/>
  <c r="F1969" i="2" s="1"/>
  <c r="J729" i="1"/>
  <c r="L729" i="1" s="1"/>
  <c r="N729" i="1" s="1"/>
  <c r="G1969" i="2" s="1"/>
  <c r="M728" i="1"/>
  <c r="F1968" i="2" s="1"/>
  <c r="J728" i="1"/>
  <c r="L728" i="1" s="1"/>
  <c r="N728" i="1" s="1"/>
  <c r="G1968" i="2" s="1"/>
  <c r="M727" i="1"/>
  <c r="F1967" i="2" s="1"/>
  <c r="J727" i="1"/>
  <c r="L727" i="1" s="1"/>
  <c r="N727" i="1" s="1"/>
  <c r="G1967" i="2" s="1"/>
  <c r="M726" i="1"/>
  <c r="F1966" i="2" s="1"/>
  <c r="J726" i="1"/>
  <c r="L726" i="1" s="1"/>
  <c r="N726" i="1" s="1"/>
  <c r="G1966" i="2" s="1"/>
  <c r="M725" i="1"/>
  <c r="F1965" i="2" s="1"/>
  <c r="J725" i="1"/>
  <c r="L725" i="1" s="1"/>
  <c r="N725" i="1" s="1"/>
  <c r="G1965" i="2" s="1"/>
  <c r="M724" i="1"/>
  <c r="F1964" i="2" s="1"/>
  <c r="J724" i="1"/>
  <c r="L724" i="1" s="1"/>
  <c r="N724" i="1" s="1"/>
  <c r="G1964" i="2" s="1"/>
  <c r="M723" i="1"/>
  <c r="F1963" i="2" s="1"/>
  <c r="J723" i="1"/>
  <c r="L723" i="1" s="1"/>
  <c r="N723" i="1" s="1"/>
  <c r="G1963" i="2" s="1"/>
  <c r="M722" i="1"/>
  <c r="F1962" i="2" s="1"/>
  <c r="J722" i="1"/>
  <c r="L722" i="1" s="1"/>
  <c r="N722" i="1" s="1"/>
  <c r="G1962" i="2" s="1"/>
  <c r="M721" i="1"/>
  <c r="F1961" i="2" s="1"/>
  <c r="J721" i="1"/>
  <c r="L721" i="1" s="1"/>
  <c r="N721" i="1" s="1"/>
  <c r="G1961" i="2" s="1"/>
  <c r="M720" i="1"/>
  <c r="F1960" i="2" s="1"/>
  <c r="J720" i="1"/>
  <c r="L720" i="1" s="1"/>
  <c r="N720" i="1" s="1"/>
  <c r="G1960" i="2" s="1"/>
  <c r="M719" i="1"/>
  <c r="F301" i="2" s="1"/>
  <c r="J719" i="1"/>
  <c r="L719" i="1" s="1"/>
  <c r="N719" i="1" s="1"/>
  <c r="G301" i="2" s="1"/>
  <c r="M718" i="1"/>
  <c r="F1959" i="2" s="1"/>
  <c r="J718" i="1"/>
  <c r="L718" i="1" s="1"/>
  <c r="N718" i="1" s="1"/>
  <c r="G1959" i="2" s="1"/>
  <c r="M717" i="1"/>
  <c r="F2493" i="2" s="1"/>
  <c r="N2493" i="2" s="1"/>
  <c r="J717" i="1"/>
  <c r="L717" i="1" s="1"/>
  <c r="N717" i="1" s="1"/>
  <c r="G2493" i="2" s="1"/>
  <c r="M716" i="1"/>
  <c r="F2492" i="2" s="1"/>
  <c r="N2492" i="2" s="1"/>
  <c r="J716" i="1"/>
  <c r="L716" i="1" s="1"/>
  <c r="N716" i="1" s="1"/>
  <c r="G2492" i="2" s="1"/>
  <c r="M715" i="1"/>
  <c r="F1958" i="2" s="1"/>
  <c r="J715" i="1"/>
  <c r="L715" i="1" s="1"/>
  <c r="N715" i="1" s="1"/>
  <c r="G1958" i="2" s="1"/>
  <c r="M714" i="1"/>
  <c r="F1957" i="2" s="1"/>
  <c r="J714" i="1"/>
  <c r="L714" i="1" s="1"/>
  <c r="N714" i="1" s="1"/>
  <c r="G1957" i="2" s="1"/>
  <c r="M713" i="1"/>
  <c r="F237" i="2" s="1"/>
  <c r="J713" i="1"/>
  <c r="L713" i="1" s="1"/>
  <c r="N713" i="1" s="1"/>
  <c r="G237" i="2" s="1"/>
  <c r="M712" i="1"/>
  <c r="F991" i="2" s="1"/>
  <c r="J712" i="1"/>
  <c r="L712" i="1" s="1"/>
  <c r="N712" i="1" s="1"/>
  <c r="G991" i="2" s="1"/>
  <c r="M711" i="1"/>
  <c r="F990" i="2" s="1"/>
  <c r="J711" i="1"/>
  <c r="L711" i="1" s="1"/>
  <c r="N711" i="1" s="1"/>
  <c r="G990" i="2" s="1"/>
  <c r="M710" i="1"/>
  <c r="F989" i="2" s="1"/>
  <c r="J710" i="1"/>
  <c r="L710" i="1" s="1"/>
  <c r="N710" i="1" s="1"/>
  <c r="G989" i="2" s="1"/>
  <c r="M709" i="1"/>
  <c r="F1025" i="2" s="1"/>
  <c r="J709" i="1"/>
  <c r="L709" i="1" s="1"/>
  <c r="N709" i="1" s="1"/>
  <c r="G1025" i="2" s="1"/>
  <c r="M708" i="1"/>
  <c r="F1316" i="2" s="1"/>
  <c r="J708" i="1"/>
  <c r="L708" i="1" s="1"/>
  <c r="N708" i="1" s="1"/>
  <c r="G1316" i="2" s="1"/>
  <c r="M707" i="1"/>
  <c r="F951" i="2" s="1"/>
  <c r="J707" i="1"/>
  <c r="L707" i="1" s="1"/>
  <c r="N707" i="1" s="1"/>
  <c r="G951" i="2" s="1"/>
  <c r="M706" i="1"/>
  <c r="F1956" i="2" s="1"/>
  <c r="J706" i="1"/>
  <c r="L706" i="1" s="1"/>
  <c r="N706" i="1" s="1"/>
  <c r="G1956" i="2" s="1"/>
  <c r="M705" i="1"/>
  <c r="F2491" i="2" s="1"/>
  <c r="N2491" i="2" s="1"/>
  <c r="J705" i="1"/>
  <c r="L705" i="1" s="1"/>
  <c r="N705" i="1" s="1"/>
  <c r="G2491" i="2" s="1"/>
  <c r="M704" i="1"/>
  <c r="F435" i="2" s="1"/>
  <c r="J704" i="1"/>
  <c r="L704" i="1" s="1"/>
  <c r="N704" i="1" s="1"/>
  <c r="G435" i="2" s="1"/>
  <c r="M703" i="1"/>
  <c r="F1955" i="2" s="1"/>
  <c r="J703" i="1"/>
  <c r="L703" i="1" s="1"/>
  <c r="N703" i="1" s="1"/>
  <c r="G1955" i="2" s="1"/>
  <c r="M702" i="1"/>
  <c r="F674" i="2" s="1"/>
  <c r="J702" i="1"/>
  <c r="L702" i="1" s="1"/>
  <c r="N702" i="1" s="1"/>
  <c r="G674" i="2" s="1"/>
  <c r="M701" i="1"/>
  <c r="F2490" i="2" s="1"/>
  <c r="N2490" i="2" s="1"/>
  <c r="J701" i="1"/>
  <c r="L701" i="1" s="1"/>
  <c r="N701" i="1" s="1"/>
  <c r="G2490" i="2" s="1"/>
  <c r="M700" i="1"/>
  <c r="F1954" i="2" s="1"/>
  <c r="J700" i="1"/>
  <c r="L700" i="1" s="1"/>
  <c r="N700" i="1" s="1"/>
  <c r="G1954" i="2" s="1"/>
  <c r="M699" i="1"/>
  <c r="F2489" i="2" s="1"/>
  <c r="N2489" i="2" s="1"/>
  <c r="J699" i="1"/>
  <c r="L699" i="1" s="1"/>
  <c r="N699" i="1" s="1"/>
  <c r="G2489" i="2" s="1"/>
  <c r="M698" i="1"/>
  <c r="F2488" i="2" s="1"/>
  <c r="N2488" i="2" s="1"/>
  <c r="J698" i="1"/>
  <c r="L698" i="1" s="1"/>
  <c r="N698" i="1" s="1"/>
  <c r="G2488" i="2" s="1"/>
  <c r="M697" i="1"/>
  <c r="F2487" i="2" s="1"/>
  <c r="N2487" i="2" s="1"/>
  <c r="J697" i="1"/>
  <c r="L697" i="1" s="1"/>
  <c r="N697" i="1" s="1"/>
  <c r="G2487" i="2" s="1"/>
  <c r="M696" i="1"/>
  <c r="F2486" i="2" s="1"/>
  <c r="N2486" i="2" s="1"/>
  <c r="J696" i="1"/>
  <c r="L696" i="1" s="1"/>
  <c r="N696" i="1" s="1"/>
  <c r="G2486" i="2" s="1"/>
  <c r="M695" i="1"/>
  <c r="F2485" i="2" s="1"/>
  <c r="N2485" i="2" s="1"/>
  <c r="J695" i="1"/>
  <c r="L695" i="1" s="1"/>
  <c r="N695" i="1" s="1"/>
  <c r="G2485" i="2" s="1"/>
  <c r="M694" i="1"/>
  <c r="F1953" i="2" s="1"/>
  <c r="J694" i="1"/>
  <c r="L694" i="1" s="1"/>
  <c r="N694" i="1" s="1"/>
  <c r="G1953" i="2" s="1"/>
  <c r="M693" i="1"/>
  <c r="F2484" i="2" s="1"/>
  <c r="N2484" i="2" s="1"/>
  <c r="J693" i="1"/>
  <c r="L693" i="1" s="1"/>
  <c r="N693" i="1" s="1"/>
  <c r="G2484" i="2" s="1"/>
  <c r="M692" i="1"/>
  <c r="F1952" i="2" s="1"/>
  <c r="J692" i="1"/>
  <c r="L692" i="1" s="1"/>
  <c r="N692" i="1" s="1"/>
  <c r="G1952" i="2" s="1"/>
  <c r="M691" i="1"/>
  <c r="F1951" i="2" s="1"/>
  <c r="J691" i="1"/>
  <c r="L691" i="1" s="1"/>
  <c r="N691" i="1" s="1"/>
  <c r="G1951" i="2" s="1"/>
  <c r="M690" i="1"/>
  <c r="F1950" i="2" s="1"/>
  <c r="J690" i="1"/>
  <c r="L690" i="1" s="1"/>
  <c r="N690" i="1" s="1"/>
  <c r="G1950" i="2" s="1"/>
  <c r="M689" i="1"/>
  <c r="F1949" i="2" s="1"/>
  <c r="J689" i="1"/>
  <c r="L689" i="1" s="1"/>
  <c r="N689" i="1" s="1"/>
  <c r="G1949" i="2" s="1"/>
  <c r="M688" i="1"/>
  <c r="F1948" i="2" s="1"/>
  <c r="J688" i="1"/>
  <c r="L688" i="1" s="1"/>
  <c r="N688" i="1" s="1"/>
  <c r="G1948" i="2" s="1"/>
  <c r="M687" i="1"/>
  <c r="F552" i="2" s="1"/>
  <c r="J687" i="1"/>
  <c r="L687" i="1" s="1"/>
  <c r="N687" i="1" s="1"/>
  <c r="G552" i="2" s="1"/>
  <c r="M686" i="1"/>
  <c r="F628" i="2" s="1"/>
  <c r="J686" i="1"/>
  <c r="L686" i="1" s="1"/>
  <c r="N686" i="1" s="1"/>
  <c r="G628" i="2" s="1"/>
  <c r="M685" i="1"/>
  <c r="F1947" i="2" s="1"/>
  <c r="J685" i="1"/>
  <c r="L685" i="1" s="1"/>
  <c r="N685" i="1" s="1"/>
  <c r="G1947" i="2" s="1"/>
  <c r="M684" i="1"/>
  <c r="F1946" i="2" s="1"/>
  <c r="J684" i="1"/>
  <c r="L684" i="1" s="1"/>
  <c r="N684" i="1" s="1"/>
  <c r="G1946" i="2" s="1"/>
  <c r="M683" i="1"/>
  <c r="F2483" i="2" s="1"/>
  <c r="N2483" i="2" s="1"/>
  <c r="J683" i="1"/>
  <c r="L683" i="1" s="1"/>
  <c r="N683" i="1" s="1"/>
  <c r="G2483" i="2" s="1"/>
  <c r="M682" i="1"/>
  <c r="F2482" i="2" s="1"/>
  <c r="N2482" i="2" s="1"/>
  <c r="J682" i="1"/>
  <c r="L682" i="1" s="1"/>
  <c r="N682" i="1" s="1"/>
  <c r="G2482" i="2" s="1"/>
  <c r="M681" i="1"/>
  <c r="F1945" i="2" s="1"/>
  <c r="J681" i="1"/>
  <c r="L681" i="1" s="1"/>
  <c r="N681" i="1" s="1"/>
  <c r="G1945" i="2" s="1"/>
  <c r="M680" i="1"/>
  <c r="F734" i="2" s="1"/>
  <c r="J680" i="1"/>
  <c r="L680" i="1" s="1"/>
  <c r="N680" i="1" s="1"/>
  <c r="G734" i="2" s="1"/>
  <c r="M679" i="1"/>
  <c r="J679" i="1"/>
  <c r="L679" i="1" s="1"/>
  <c r="N679" i="1" s="1"/>
  <c r="M678" i="1"/>
  <c r="F1944" i="2" s="1"/>
  <c r="J678" i="1"/>
  <c r="L678" i="1" s="1"/>
  <c r="N678" i="1" s="1"/>
  <c r="G1944" i="2" s="1"/>
  <c r="M677" i="1"/>
  <c r="F2481" i="2" s="1"/>
  <c r="N2481" i="2" s="1"/>
  <c r="J677" i="1"/>
  <c r="L677" i="1" s="1"/>
  <c r="N677" i="1" s="1"/>
  <c r="G2481" i="2" s="1"/>
  <c r="M676" i="1"/>
  <c r="J676" i="1"/>
  <c r="L676" i="1" s="1"/>
  <c r="N676" i="1" s="1"/>
  <c r="M675" i="1"/>
  <c r="J675" i="1"/>
  <c r="L675" i="1" s="1"/>
  <c r="N675" i="1" s="1"/>
  <c r="M674" i="1"/>
  <c r="J674" i="1"/>
  <c r="L674" i="1" s="1"/>
  <c r="N674" i="1" s="1"/>
  <c r="M673" i="1"/>
  <c r="J673" i="1"/>
  <c r="L673" i="1" s="1"/>
  <c r="N673" i="1" s="1"/>
  <c r="M672" i="1"/>
  <c r="F1943" i="2" s="1"/>
  <c r="J672" i="1"/>
  <c r="L672" i="1" s="1"/>
  <c r="N672" i="1" s="1"/>
  <c r="G1943" i="2" s="1"/>
  <c r="M671" i="1"/>
  <c r="F2480" i="2" s="1"/>
  <c r="N2480" i="2" s="1"/>
  <c r="J671" i="1"/>
  <c r="L671" i="1" s="1"/>
  <c r="N671" i="1" s="1"/>
  <c r="G2480" i="2" s="1"/>
  <c r="M670" i="1"/>
  <c r="F1942" i="2" s="1"/>
  <c r="J670" i="1"/>
  <c r="L670" i="1" s="1"/>
  <c r="N670" i="1" s="1"/>
  <c r="G1942" i="2" s="1"/>
  <c r="M669" i="1"/>
  <c r="J669" i="1"/>
  <c r="L669" i="1" s="1"/>
  <c r="N669" i="1" s="1"/>
  <c r="M668" i="1"/>
  <c r="J668" i="1"/>
  <c r="L668" i="1" s="1"/>
  <c r="N668" i="1" s="1"/>
  <c r="M667" i="1"/>
  <c r="F1941" i="2" s="1"/>
  <c r="J667" i="1"/>
  <c r="L667" i="1" s="1"/>
  <c r="N667" i="1" s="1"/>
  <c r="G1941" i="2" s="1"/>
  <c r="M666" i="1"/>
  <c r="F2479" i="2" s="1"/>
  <c r="N2479" i="2" s="1"/>
  <c r="J666" i="1"/>
  <c r="L666" i="1" s="1"/>
  <c r="N666" i="1" s="1"/>
  <c r="G2479" i="2" s="1"/>
  <c r="M665" i="1"/>
  <c r="J665" i="1"/>
  <c r="L665" i="1" s="1"/>
  <c r="N665" i="1" s="1"/>
  <c r="M664" i="1"/>
  <c r="J664" i="1"/>
  <c r="L664" i="1" s="1"/>
  <c r="N664" i="1" s="1"/>
  <c r="M663" i="1"/>
  <c r="F2478" i="2" s="1"/>
  <c r="N2478" i="2" s="1"/>
  <c r="J663" i="1"/>
  <c r="L663" i="1" s="1"/>
  <c r="N663" i="1" s="1"/>
  <c r="G2478" i="2" s="1"/>
  <c r="M662" i="1"/>
  <c r="F1940" i="2" s="1"/>
  <c r="J662" i="1"/>
  <c r="L662" i="1" s="1"/>
  <c r="N662" i="1" s="1"/>
  <c r="G1940" i="2" s="1"/>
  <c r="M661" i="1"/>
  <c r="F1939" i="2" s="1"/>
  <c r="J661" i="1"/>
  <c r="L661" i="1" s="1"/>
  <c r="N661" i="1" s="1"/>
  <c r="G1939" i="2" s="1"/>
  <c r="M660" i="1"/>
  <c r="F1938" i="2" s="1"/>
  <c r="J660" i="1"/>
  <c r="L660" i="1" s="1"/>
  <c r="N660" i="1" s="1"/>
  <c r="G1938" i="2" s="1"/>
  <c r="M659" i="1"/>
  <c r="F1937" i="2" s="1"/>
  <c r="J659" i="1"/>
  <c r="L659" i="1" s="1"/>
  <c r="N659" i="1" s="1"/>
  <c r="G1937" i="2" s="1"/>
  <c r="M658" i="1"/>
  <c r="F1936" i="2" s="1"/>
  <c r="J658" i="1"/>
  <c r="L658" i="1" s="1"/>
  <c r="N658" i="1" s="1"/>
  <c r="G1936" i="2" s="1"/>
  <c r="M657" i="1"/>
  <c r="F1935" i="2" s="1"/>
  <c r="J657" i="1"/>
  <c r="L657" i="1" s="1"/>
  <c r="N657" i="1" s="1"/>
  <c r="G1935" i="2" s="1"/>
  <c r="M656" i="1"/>
  <c r="J656" i="1"/>
  <c r="L656" i="1" s="1"/>
  <c r="N656" i="1" s="1"/>
  <c r="M655" i="1"/>
  <c r="F2477" i="2" s="1"/>
  <c r="N2477" i="2" s="1"/>
  <c r="J655" i="1"/>
  <c r="L655" i="1" s="1"/>
  <c r="N655" i="1" s="1"/>
  <c r="G2477" i="2" s="1"/>
  <c r="M654" i="1"/>
  <c r="F1934" i="2" s="1"/>
  <c r="J654" i="1"/>
  <c r="L654" i="1" s="1"/>
  <c r="N654" i="1" s="1"/>
  <c r="G1934" i="2" s="1"/>
  <c r="M653" i="1"/>
  <c r="F1933" i="2" s="1"/>
  <c r="J653" i="1"/>
  <c r="L653" i="1" s="1"/>
  <c r="N653" i="1" s="1"/>
  <c r="G1933" i="2" s="1"/>
  <c r="M652" i="1"/>
  <c r="F1932" i="2" s="1"/>
  <c r="J652" i="1"/>
  <c r="L652" i="1" s="1"/>
  <c r="N652" i="1" s="1"/>
  <c r="G1932" i="2" s="1"/>
  <c r="M651" i="1"/>
  <c r="F2476" i="2" s="1"/>
  <c r="N2476" i="2" s="1"/>
  <c r="J651" i="1"/>
  <c r="L651" i="1" s="1"/>
  <c r="N651" i="1" s="1"/>
  <c r="G2476" i="2" s="1"/>
  <c r="M650" i="1"/>
  <c r="F1931" i="2" s="1"/>
  <c r="J650" i="1"/>
  <c r="L650" i="1" s="1"/>
  <c r="N650" i="1" s="1"/>
  <c r="G1931" i="2" s="1"/>
  <c r="M649" i="1"/>
  <c r="F1930" i="2" s="1"/>
  <c r="J649" i="1"/>
  <c r="L649" i="1" s="1"/>
  <c r="N649" i="1" s="1"/>
  <c r="G1930" i="2" s="1"/>
  <c r="M648" i="1"/>
  <c r="J648" i="1"/>
  <c r="L648" i="1" s="1"/>
  <c r="N648" i="1" s="1"/>
  <c r="M647" i="1"/>
  <c r="F929" i="2" s="1"/>
  <c r="J647" i="1"/>
  <c r="L647" i="1" s="1"/>
  <c r="N647" i="1" s="1"/>
  <c r="G929" i="2" s="1"/>
  <c r="M646" i="1"/>
  <c r="F2475" i="2" s="1"/>
  <c r="N2475" i="2" s="1"/>
  <c r="J646" i="1"/>
  <c r="L646" i="1" s="1"/>
  <c r="N646" i="1" s="1"/>
  <c r="G2475" i="2" s="1"/>
  <c r="M645" i="1"/>
  <c r="F792" i="2" s="1"/>
  <c r="J645" i="1"/>
  <c r="L645" i="1" s="1"/>
  <c r="N645" i="1" s="1"/>
  <c r="G792" i="2" s="1"/>
  <c r="M644" i="1"/>
  <c r="F928" i="2" s="1"/>
  <c r="J644" i="1"/>
  <c r="L644" i="1" s="1"/>
  <c r="N644" i="1" s="1"/>
  <c r="G928" i="2" s="1"/>
  <c r="M643" i="1"/>
  <c r="F570" i="2" s="1"/>
  <c r="J643" i="1"/>
  <c r="L643" i="1" s="1"/>
  <c r="N643" i="1" s="1"/>
  <c r="G570" i="2" s="1"/>
  <c r="M642" i="1"/>
  <c r="J642" i="1"/>
  <c r="L642" i="1" s="1"/>
  <c r="N642" i="1" s="1"/>
  <c r="M641" i="1"/>
  <c r="J641" i="1"/>
  <c r="L641" i="1" s="1"/>
  <c r="N641" i="1" s="1"/>
  <c r="M640" i="1"/>
  <c r="F1929" i="2" s="1"/>
  <c r="J640" i="1"/>
  <c r="L640" i="1" s="1"/>
  <c r="N640" i="1" s="1"/>
  <c r="G1929" i="2" s="1"/>
  <c r="M639" i="1"/>
  <c r="J639" i="1"/>
  <c r="L639" i="1" s="1"/>
  <c r="N639" i="1" s="1"/>
  <c r="M638" i="1"/>
  <c r="F1928" i="2" s="1"/>
  <c r="J638" i="1"/>
  <c r="L638" i="1" s="1"/>
  <c r="N638" i="1" s="1"/>
  <c r="G1928" i="2" s="1"/>
  <c r="M637" i="1"/>
  <c r="F2474" i="2" s="1"/>
  <c r="N2474" i="2" s="1"/>
  <c r="J637" i="1"/>
  <c r="L637" i="1" s="1"/>
  <c r="N637" i="1" s="1"/>
  <c r="G2474" i="2" s="1"/>
  <c r="M636" i="1"/>
  <c r="J636" i="1"/>
  <c r="L636" i="1" s="1"/>
  <c r="N636" i="1" s="1"/>
  <c r="M635" i="1"/>
  <c r="F1927" i="2" s="1"/>
  <c r="J635" i="1"/>
  <c r="L635" i="1" s="1"/>
  <c r="N635" i="1" s="1"/>
  <c r="G1927" i="2" s="1"/>
  <c r="M634" i="1"/>
  <c r="F2473" i="2" s="1"/>
  <c r="N2473" i="2" s="1"/>
  <c r="J634" i="1"/>
  <c r="L634" i="1" s="1"/>
  <c r="N634" i="1" s="1"/>
  <c r="G2473" i="2" s="1"/>
  <c r="M633" i="1"/>
  <c r="F2472" i="2" s="1"/>
  <c r="N2472" i="2" s="1"/>
  <c r="J633" i="1"/>
  <c r="L633" i="1" s="1"/>
  <c r="N633" i="1" s="1"/>
  <c r="G2472" i="2" s="1"/>
  <c r="M632" i="1"/>
  <c r="F955" i="2" s="1"/>
  <c r="J632" i="1"/>
  <c r="L632" i="1" s="1"/>
  <c r="N632" i="1" s="1"/>
  <c r="G955" i="2" s="1"/>
  <c r="M631" i="1"/>
  <c r="F1925" i="2" s="1"/>
  <c r="J631" i="1"/>
  <c r="L631" i="1" s="1"/>
  <c r="N631" i="1" s="1"/>
  <c r="G1925" i="2" s="1"/>
  <c r="M630" i="1"/>
  <c r="F1924" i="2" s="1"/>
  <c r="J630" i="1"/>
  <c r="L630" i="1" s="1"/>
  <c r="N630" i="1" s="1"/>
  <c r="G1924" i="2" s="1"/>
  <c r="M629" i="1"/>
  <c r="F2471" i="2" s="1"/>
  <c r="N2471" i="2" s="1"/>
  <c r="J629" i="1"/>
  <c r="L629" i="1" s="1"/>
  <c r="N629" i="1" s="1"/>
  <c r="G2471" i="2" s="1"/>
  <c r="M628" i="1"/>
  <c r="F1923" i="2" s="1"/>
  <c r="J628" i="1"/>
  <c r="L628" i="1" s="1"/>
  <c r="N628" i="1" s="1"/>
  <c r="G1923" i="2" s="1"/>
  <c r="M627" i="1"/>
  <c r="F597" i="2" s="1"/>
  <c r="J627" i="1"/>
  <c r="L627" i="1" s="1"/>
  <c r="N627" i="1" s="1"/>
  <c r="G597" i="2" s="1"/>
  <c r="M626" i="1"/>
  <c r="F518" i="2" s="1"/>
  <c r="J626" i="1"/>
  <c r="L626" i="1" s="1"/>
  <c r="N626" i="1" s="1"/>
  <c r="G518" i="2" s="1"/>
  <c r="M625" i="1"/>
  <c r="F2470" i="2" s="1"/>
  <c r="N2470" i="2" s="1"/>
  <c r="J625" i="1"/>
  <c r="L625" i="1" s="1"/>
  <c r="N625" i="1" s="1"/>
  <c r="G2470" i="2" s="1"/>
  <c r="M624" i="1"/>
  <c r="F226" i="2" s="1"/>
  <c r="J624" i="1"/>
  <c r="L624" i="1" s="1"/>
  <c r="N624" i="1" s="1"/>
  <c r="G226" i="2" s="1"/>
  <c r="M623" i="1"/>
  <c r="J623" i="1"/>
  <c r="L623" i="1" s="1"/>
  <c r="N623" i="1" s="1"/>
  <c r="M622" i="1"/>
  <c r="F1922" i="2" s="1"/>
  <c r="J622" i="1"/>
  <c r="L622" i="1" s="1"/>
  <c r="N622" i="1" s="1"/>
  <c r="G1922" i="2" s="1"/>
  <c r="M621" i="1"/>
  <c r="F319" i="2" s="1"/>
  <c r="J621" i="1"/>
  <c r="L621" i="1" s="1"/>
  <c r="N621" i="1" s="1"/>
  <c r="G319" i="2" s="1"/>
  <c r="M620" i="1"/>
  <c r="F1921" i="2" s="1"/>
  <c r="J620" i="1"/>
  <c r="L620" i="1" s="1"/>
  <c r="N620" i="1" s="1"/>
  <c r="G1921" i="2" s="1"/>
  <c r="M619" i="1"/>
  <c r="F463" i="2" s="1"/>
  <c r="J619" i="1"/>
  <c r="L619" i="1" s="1"/>
  <c r="N619" i="1" s="1"/>
  <c r="G463" i="2" s="1"/>
  <c r="M618" i="1"/>
  <c r="F1920" i="2" s="1"/>
  <c r="J618" i="1"/>
  <c r="L618" i="1" s="1"/>
  <c r="N618" i="1" s="1"/>
  <c r="G1920" i="2" s="1"/>
  <c r="M617" i="1"/>
  <c r="F1919" i="2" s="1"/>
  <c r="J617" i="1"/>
  <c r="L617" i="1" s="1"/>
  <c r="N617" i="1" s="1"/>
  <c r="G1919" i="2" s="1"/>
  <c r="M616" i="1"/>
  <c r="F2469" i="2" s="1"/>
  <c r="N2469" i="2" s="1"/>
  <c r="J616" i="1"/>
  <c r="L616" i="1" s="1"/>
  <c r="N616" i="1" s="1"/>
  <c r="G2469" i="2" s="1"/>
  <c r="M615" i="1"/>
  <c r="F2468" i="2" s="1"/>
  <c r="N2468" i="2" s="1"/>
  <c r="J615" i="1"/>
  <c r="L615" i="1" s="1"/>
  <c r="N615" i="1" s="1"/>
  <c r="G2468" i="2" s="1"/>
  <c r="M614" i="1"/>
  <c r="F1918" i="2" s="1"/>
  <c r="J614" i="1"/>
  <c r="L614" i="1" s="1"/>
  <c r="N614" i="1" s="1"/>
  <c r="G1918" i="2" s="1"/>
  <c r="M613" i="1"/>
  <c r="F1917" i="2" s="1"/>
  <c r="J613" i="1"/>
  <c r="L613" i="1" s="1"/>
  <c r="N613" i="1" s="1"/>
  <c r="G1917" i="2" s="1"/>
  <c r="M612" i="1"/>
  <c r="F1916" i="2" s="1"/>
  <c r="J612" i="1"/>
  <c r="L612" i="1" s="1"/>
  <c r="N612" i="1" s="1"/>
  <c r="G1916" i="2" s="1"/>
  <c r="M611" i="1"/>
  <c r="F1915" i="2" s="1"/>
  <c r="J611" i="1"/>
  <c r="L611" i="1" s="1"/>
  <c r="N611" i="1" s="1"/>
  <c r="G1915" i="2" s="1"/>
  <c r="M610" i="1"/>
  <c r="F1914" i="2" s="1"/>
  <c r="J610" i="1"/>
  <c r="L610" i="1" s="1"/>
  <c r="N610" i="1" s="1"/>
  <c r="G1914" i="2" s="1"/>
  <c r="M609" i="1"/>
  <c r="F1913" i="2" s="1"/>
  <c r="J609" i="1"/>
  <c r="L609" i="1" s="1"/>
  <c r="N609" i="1" s="1"/>
  <c r="G1913" i="2" s="1"/>
  <c r="M608" i="1"/>
  <c r="F1912" i="2" s="1"/>
  <c r="J608" i="1"/>
  <c r="L608" i="1" s="1"/>
  <c r="N608" i="1" s="1"/>
  <c r="G1912" i="2" s="1"/>
  <c r="M607" i="1"/>
  <c r="J607" i="1"/>
  <c r="L607" i="1" s="1"/>
  <c r="N607" i="1" s="1"/>
  <c r="M606" i="1"/>
  <c r="J606" i="1"/>
  <c r="L606" i="1" s="1"/>
  <c r="N606" i="1" s="1"/>
  <c r="M605" i="1"/>
  <c r="F1911" i="2" s="1"/>
  <c r="J605" i="1"/>
  <c r="L605" i="1" s="1"/>
  <c r="N605" i="1" s="1"/>
  <c r="G1911" i="2" s="1"/>
  <c r="M604" i="1"/>
  <c r="F1910" i="2" s="1"/>
  <c r="J604" i="1"/>
  <c r="L604" i="1" s="1"/>
  <c r="N604" i="1" s="1"/>
  <c r="G1910" i="2" s="1"/>
  <c r="M603" i="1"/>
  <c r="F1909" i="2" s="1"/>
  <c r="J603" i="1"/>
  <c r="L603" i="1" s="1"/>
  <c r="N603" i="1" s="1"/>
  <c r="G1909" i="2" s="1"/>
  <c r="M602" i="1"/>
  <c r="F1908" i="2" s="1"/>
  <c r="J602" i="1"/>
  <c r="L602" i="1" s="1"/>
  <c r="N602" i="1" s="1"/>
  <c r="G1908" i="2" s="1"/>
  <c r="M601" i="1"/>
  <c r="F1907" i="2" s="1"/>
  <c r="J601" i="1"/>
  <c r="L601" i="1" s="1"/>
  <c r="N601" i="1" s="1"/>
  <c r="G1907" i="2" s="1"/>
  <c r="M600" i="1"/>
  <c r="F1906" i="2" s="1"/>
  <c r="J600" i="1"/>
  <c r="L600" i="1" s="1"/>
  <c r="N600" i="1" s="1"/>
  <c r="G1906" i="2" s="1"/>
  <c r="M599" i="1"/>
  <c r="F1905" i="2" s="1"/>
  <c r="J599" i="1"/>
  <c r="L599" i="1" s="1"/>
  <c r="N599" i="1" s="1"/>
  <c r="G1905" i="2" s="1"/>
  <c r="M598" i="1"/>
  <c r="F1904" i="2" s="1"/>
  <c r="J598" i="1"/>
  <c r="L598" i="1" s="1"/>
  <c r="N598" i="1" s="1"/>
  <c r="G1904" i="2" s="1"/>
  <c r="M597" i="1"/>
  <c r="F1903" i="2" s="1"/>
  <c r="J597" i="1"/>
  <c r="L597" i="1" s="1"/>
  <c r="N597" i="1" s="1"/>
  <c r="G1903" i="2" s="1"/>
  <c r="M596" i="1"/>
  <c r="F1902" i="2" s="1"/>
  <c r="J596" i="1"/>
  <c r="L596" i="1" s="1"/>
  <c r="N596" i="1" s="1"/>
  <c r="G1902" i="2" s="1"/>
  <c r="M595" i="1"/>
  <c r="F1901" i="2" s="1"/>
  <c r="J595" i="1"/>
  <c r="L595" i="1" s="1"/>
  <c r="N595" i="1" s="1"/>
  <c r="G1901" i="2" s="1"/>
  <c r="M594" i="1"/>
  <c r="F1900" i="2" s="1"/>
  <c r="J594" i="1"/>
  <c r="L594" i="1" s="1"/>
  <c r="N594" i="1" s="1"/>
  <c r="G1900" i="2" s="1"/>
  <c r="M593" i="1"/>
  <c r="F1899" i="2" s="1"/>
  <c r="J593" i="1"/>
  <c r="L593" i="1" s="1"/>
  <c r="N593" i="1" s="1"/>
  <c r="G1899" i="2" s="1"/>
  <c r="M592" i="1"/>
  <c r="F1898" i="2" s="1"/>
  <c r="J592" i="1"/>
  <c r="L592" i="1" s="1"/>
  <c r="N592" i="1" s="1"/>
  <c r="G1898" i="2" s="1"/>
  <c r="M591" i="1"/>
  <c r="F1897" i="2" s="1"/>
  <c r="J591" i="1"/>
  <c r="L591" i="1" s="1"/>
  <c r="N591" i="1" s="1"/>
  <c r="G1897" i="2" s="1"/>
  <c r="M590" i="1"/>
  <c r="F2467" i="2" s="1"/>
  <c r="N2467" i="2" s="1"/>
  <c r="J590" i="1"/>
  <c r="L590" i="1" s="1"/>
  <c r="N590" i="1" s="1"/>
  <c r="G2467" i="2" s="1"/>
  <c r="M589" i="1"/>
  <c r="F395" i="2" s="1"/>
  <c r="J589" i="1"/>
  <c r="L589" i="1" s="1"/>
  <c r="N589" i="1" s="1"/>
  <c r="G395" i="2" s="1"/>
  <c r="M588" i="1"/>
  <c r="F70" i="2" s="1"/>
  <c r="J588" i="1"/>
  <c r="L588" i="1" s="1"/>
  <c r="N588" i="1" s="1"/>
  <c r="G70" i="2" s="1"/>
  <c r="M587" i="1"/>
  <c r="F1896" i="2" s="1"/>
  <c r="J587" i="1"/>
  <c r="L587" i="1" s="1"/>
  <c r="N587" i="1" s="1"/>
  <c r="G1896" i="2" s="1"/>
  <c r="M586" i="1"/>
  <c r="J586" i="1"/>
  <c r="L586" i="1" s="1"/>
  <c r="N586" i="1" s="1"/>
  <c r="M585" i="1"/>
  <c r="F125" i="2" s="1"/>
  <c r="J585" i="1"/>
  <c r="L585" i="1" s="1"/>
  <c r="N585" i="1" s="1"/>
  <c r="G125" i="2" s="1"/>
  <c r="M584" i="1"/>
  <c r="F1895" i="2" s="1"/>
  <c r="J584" i="1"/>
  <c r="L584" i="1" s="1"/>
  <c r="N584" i="1" s="1"/>
  <c r="G1895" i="2" s="1"/>
  <c r="M583" i="1"/>
  <c r="F1894" i="2" s="1"/>
  <c r="J583" i="1"/>
  <c r="L583" i="1" s="1"/>
  <c r="N583" i="1" s="1"/>
  <c r="G1894" i="2" s="1"/>
  <c r="M582" i="1"/>
  <c r="F1893" i="2" s="1"/>
  <c r="J582" i="1"/>
  <c r="L582" i="1" s="1"/>
  <c r="N582" i="1" s="1"/>
  <c r="G1893" i="2" s="1"/>
  <c r="M581" i="1"/>
  <c r="F1892" i="2" s="1"/>
  <c r="J581" i="1"/>
  <c r="L581" i="1" s="1"/>
  <c r="N581" i="1" s="1"/>
  <c r="G1892" i="2" s="1"/>
  <c r="M580" i="1"/>
  <c r="F167" i="2" s="1"/>
  <c r="J580" i="1"/>
  <c r="L580" i="1" s="1"/>
  <c r="N580" i="1" s="1"/>
  <c r="G167" i="2" s="1"/>
  <c r="M579" i="1"/>
  <c r="F1891" i="2" s="1"/>
  <c r="J579" i="1"/>
  <c r="L579" i="1" s="1"/>
  <c r="N579" i="1" s="1"/>
  <c r="G1891" i="2" s="1"/>
  <c r="M578" i="1"/>
  <c r="F2466" i="2" s="1"/>
  <c r="N2466" i="2" s="1"/>
  <c r="J578" i="1"/>
  <c r="L578" i="1" s="1"/>
  <c r="N578" i="1" s="1"/>
  <c r="G2466" i="2" s="1"/>
  <c r="M577" i="1"/>
  <c r="F1890" i="2" s="1"/>
  <c r="J577" i="1"/>
  <c r="L577" i="1" s="1"/>
  <c r="N577" i="1" s="1"/>
  <c r="G1890" i="2" s="1"/>
  <c r="M576" i="1"/>
  <c r="F1889" i="2" s="1"/>
  <c r="J576" i="1"/>
  <c r="L576" i="1" s="1"/>
  <c r="N576" i="1" s="1"/>
  <c r="G1889" i="2" s="1"/>
  <c r="M575" i="1"/>
  <c r="F1888" i="2" s="1"/>
  <c r="J575" i="1"/>
  <c r="L575" i="1" s="1"/>
  <c r="N575" i="1" s="1"/>
  <c r="G1888" i="2" s="1"/>
  <c r="M574" i="1"/>
  <c r="F1887" i="2" s="1"/>
  <c r="J574" i="1"/>
  <c r="L574" i="1" s="1"/>
  <c r="N574" i="1" s="1"/>
  <c r="G1887" i="2" s="1"/>
  <c r="M573" i="1"/>
  <c r="F396" i="2" s="1"/>
  <c r="J573" i="1"/>
  <c r="L573" i="1" s="1"/>
  <c r="N573" i="1" s="1"/>
  <c r="G396" i="2" s="1"/>
  <c r="M572" i="1"/>
  <c r="F2465" i="2" s="1"/>
  <c r="N2465" i="2" s="1"/>
  <c r="J572" i="1"/>
  <c r="L572" i="1" s="1"/>
  <c r="N572" i="1" s="1"/>
  <c r="G2465" i="2" s="1"/>
  <c r="M571" i="1"/>
  <c r="F695" i="2" s="1"/>
  <c r="J571" i="1"/>
  <c r="L571" i="1" s="1"/>
  <c r="N571" i="1" s="1"/>
  <c r="G695" i="2" s="1"/>
  <c r="M570" i="1"/>
  <c r="F699" i="2" s="1"/>
  <c r="J570" i="1"/>
  <c r="L570" i="1" s="1"/>
  <c r="N570" i="1" s="1"/>
  <c r="G699" i="2" s="1"/>
  <c r="M569" i="1"/>
  <c r="F1886" i="2" s="1"/>
  <c r="J569" i="1"/>
  <c r="L569" i="1" s="1"/>
  <c r="N569" i="1" s="1"/>
  <c r="G1886" i="2" s="1"/>
  <c r="M568" i="1"/>
  <c r="F1885" i="2" s="1"/>
  <c r="J568" i="1"/>
  <c r="L568" i="1" s="1"/>
  <c r="N568" i="1" s="1"/>
  <c r="G1885" i="2" s="1"/>
  <c r="M567" i="1"/>
  <c r="F504" i="2" s="1"/>
  <c r="J567" i="1"/>
  <c r="L567" i="1" s="1"/>
  <c r="N567" i="1" s="1"/>
  <c r="G504" i="2" s="1"/>
  <c r="M566" i="1"/>
  <c r="F335" i="2" s="1"/>
  <c r="J566" i="1"/>
  <c r="L566" i="1" s="1"/>
  <c r="N566" i="1" s="1"/>
  <c r="G335" i="2" s="1"/>
  <c r="M565" i="1"/>
  <c r="J565" i="1"/>
  <c r="L565" i="1" s="1"/>
  <c r="N565" i="1" s="1"/>
  <c r="M564" i="1"/>
  <c r="F2464" i="2" s="1"/>
  <c r="N2464" i="2" s="1"/>
  <c r="J564" i="1"/>
  <c r="L564" i="1" s="1"/>
  <c r="N564" i="1" s="1"/>
  <c r="G2464" i="2" s="1"/>
  <c r="M563" i="1"/>
  <c r="F1884" i="2" s="1"/>
  <c r="J563" i="1"/>
  <c r="L563" i="1" s="1"/>
  <c r="N563" i="1" s="1"/>
  <c r="G1884" i="2" s="1"/>
  <c r="M562" i="1"/>
  <c r="F1883" i="2" s="1"/>
  <c r="J562" i="1"/>
  <c r="L562" i="1" s="1"/>
  <c r="N562" i="1" s="1"/>
  <c r="G1883" i="2" s="1"/>
  <c r="M561" i="1"/>
  <c r="F1882" i="2" s="1"/>
  <c r="J561" i="1"/>
  <c r="L561" i="1" s="1"/>
  <c r="N561" i="1" s="1"/>
  <c r="G1882" i="2" s="1"/>
  <c r="M560" i="1"/>
  <c r="F1881" i="2" s="1"/>
  <c r="J560" i="1"/>
  <c r="L560" i="1" s="1"/>
  <c r="N560" i="1" s="1"/>
  <c r="G1881" i="2" s="1"/>
  <c r="M559" i="1"/>
  <c r="J559" i="1"/>
  <c r="L559" i="1" s="1"/>
  <c r="N559" i="1" s="1"/>
  <c r="M558" i="1"/>
  <c r="J558" i="1"/>
  <c r="L558" i="1" s="1"/>
  <c r="N558" i="1" s="1"/>
  <c r="M557" i="1"/>
  <c r="F1880" i="2" s="1"/>
  <c r="J557" i="1"/>
  <c r="L557" i="1" s="1"/>
  <c r="N557" i="1" s="1"/>
  <c r="G1880" i="2" s="1"/>
  <c r="M556" i="1"/>
  <c r="F2463" i="2" s="1"/>
  <c r="N2463" i="2" s="1"/>
  <c r="J556" i="1"/>
  <c r="L556" i="1" s="1"/>
  <c r="N556" i="1" s="1"/>
  <c r="G2463" i="2" s="1"/>
  <c r="M555" i="1"/>
  <c r="F1879" i="2" s="1"/>
  <c r="J555" i="1"/>
  <c r="L555" i="1" s="1"/>
  <c r="N555" i="1" s="1"/>
  <c r="G1879" i="2" s="1"/>
  <c r="M554" i="1"/>
  <c r="F1878" i="2" s="1"/>
  <c r="J554" i="1"/>
  <c r="L554" i="1" s="1"/>
  <c r="N554" i="1" s="1"/>
  <c r="G1878" i="2" s="1"/>
  <c r="M553" i="1"/>
  <c r="F1877" i="2" s="1"/>
  <c r="J553" i="1"/>
  <c r="L553" i="1" s="1"/>
  <c r="N553" i="1" s="1"/>
  <c r="G1877" i="2" s="1"/>
  <c r="M552" i="1"/>
  <c r="F1876" i="2" s="1"/>
  <c r="J552" i="1"/>
  <c r="L552" i="1" s="1"/>
  <c r="N552" i="1" s="1"/>
  <c r="G1876" i="2" s="1"/>
  <c r="M551" i="1"/>
  <c r="F1875" i="2" s="1"/>
  <c r="J551" i="1"/>
  <c r="L551" i="1" s="1"/>
  <c r="N551" i="1" s="1"/>
  <c r="G1875" i="2" s="1"/>
  <c r="M550" i="1"/>
  <c r="F1874" i="2" s="1"/>
  <c r="J550" i="1"/>
  <c r="L550" i="1" s="1"/>
  <c r="N550" i="1" s="1"/>
  <c r="G1874" i="2" s="1"/>
  <c r="M549" i="1"/>
  <c r="F1873" i="2" s="1"/>
  <c r="J549" i="1"/>
  <c r="L549" i="1" s="1"/>
  <c r="N549" i="1" s="1"/>
  <c r="G1873" i="2" s="1"/>
  <c r="M548" i="1"/>
  <c r="F1872" i="2" s="1"/>
  <c r="J548" i="1"/>
  <c r="L548" i="1" s="1"/>
  <c r="N548" i="1" s="1"/>
  <c r="G1872" i="2" s="1"/>
  <c r="M547" i="1"/>
  <c r="F2462" i="2" s="1"/>
  <c r="N2462" i="2" s="1"/>
  <c r="J547" i="1"/>
  <c r="L547" i="1" s="1"/>
  <c r="N547" i="1" s="1"/>
  <c r="G2462" i="2" s="1"/>
  <c r="M546" i="1"/>
  <c r="F262" i="2" s="1"/>
  <c r="J546" i="1"/>
  <c r="L546" i="1" s="1"/>
  <c r="N546" i="1" s="1"/>
  <c r="G262" i="2" s="1"/>
  <c r="M545" i="1"/>
  <c r="F1871" i="2" s="1"/>
  <c r="J545" i="1"/>
  <c r="L545" i="1" s="1"/>
  <c r="N545" i="1" s="1"/>
  <c r="G1871" i="2" s="1"/>
  <c r="M544" i="1"/>
  <c r="F2461" i="2" s="1"/>
  <c r="N2461" i="2" s="1"/>
  <c r="J544" i="1"/>
  <c r="L544" i="1" s="1"/>
  <c r="N544" i="1" s="1"/>
  <c r="G2461" i="2" s="1"/>
  <c r="M543" i="1"/>
  <c r="F2460" i="2" s="1"/>
  <c r="N2460" i="2" s="1"/>
  <c r="J543" i="1"/>
  <c r="L543" i="1" s="1"/>
  <c r="N543" i="1" s="1"/>
  <c r="G2460" i="2" s="1"/>
  <c r="M542" i="1"/>
  <c r="F1870" i="2" s="1"/>
  <c r="J542" i="1"/>
  <c r="L542" i="1" s="1"/>
  <c r="N542" i="1" s="1"/>
  <c r="G1870" i="2" s="1"/>
  <c r="M541" i="1"/>
  <c r="F1869" i="2" s="1"/>
  <c r="J541" i="1"/>
  <c r="L541" i="1" s="1"/>
  <c r="N541" i="1" s="1"/>
  <c r="G1869" i="2" s="1"/>
  <c r="M540" i="1"/>
  <c r="F1868" i="2" s="1"/>
  <c r="J540" i="1"/>
  <c r="L540" i="1" s="1"/>
  <c r="N540" i="1" s="1"/>
  <c r="G1868" i="2" s="1"/>
  <c r="M539" i="1"/>
  <c r="F1867" i="2" s="1"/>
  <c r="J539" i="1"/>
  <c r="L539" i="1" s="1"/>
  <c r="N539" i="1" s="1"/>
  <c r="G1867" i="2" s="1"/>
  <c r="M538" i="1"/>
  <c r="F1866" i="2" s="1"/>
  <c r="J538" i="1"/>
  <c r="L538" i="1" s="1"/>
  <c r="N538" i="1" s="1"/>
  <c r="G1866" i="2" s="1"/>
  <c r="M537" i="1"/>
  <c r="F1865" i="2" s="1"/>
  <c r="J537" i="1"/>
  <c r="L537" i="1" s="1"/>
  <c r="N537" i="1" s="1"/>
  <c r="G1865" i="2" s="1"/>
  <c r="M536" i="1"/>
  <c r="F1864" i="2" s="1"/>
  <c r="J536" i="1"/>
  <c r="L536" i="1" s="1"/>
  <c r="N536" i="1" s="1"/>
  <c r="G1864" i="2" s="1"/>
  <c r="M535" i="1"/>
  <c r="F589" i="2" s="1"/>
  <c r="J535" i="1"/>
  <c r="L535" i="1" s="1"/>
  <c r="N535" i="1" s="1"/>
  <c r="G589" i="2" s="1"/>
  <c r="M534" i="1"/>
  <c r="F631" i="2" s="1"/>
  <c r="J534" i="1"/>
  <c r="L534" i="1" s="1"/>
  <c r="N534" i="1" s="1"/>
  <c r="G631" i="2" s="1"/>
  <c r="M533" i="1"/>
  <c r="F1863" i="2" s="1"/>
  <c r="J533" i="1"/>
  <c r="L533" i="1" s="1"/>
  <c r="N533" i="1" s="1"/>
  <c r="G1863" i="2" s="1"/>
  <c r="M532" i="1"/>
  <c r="F1862" i="2" s="1"/>
  <c r="J532" i="1"/>
  <c r="L532" i="1" s="1"/>
  <c r="N532" i="1" s="1"/>
  <c r="G1862" i="2" s="1"/>
  <c r="M531" i="1"/>
  <c r="F1861" i="2" s="1"/>
  <c r="J531" i="1"/>
  <c r="L531" i="1" s="1"/>
  <c r="N531" i="1" s="1"/>
  <c r="G1861" i="2" s="1"/>
  <c r="M530" i="1"/>
  <c r="F1860" i="2" s="1"/>
  <c r="J530" i="1"/>
  <c r="L530" i="1" s="1"/>
  <c r="N530" i="1" s="1"/>
  <c r="G1860" i="2" s="1"/>
  <c r="M529" i="1"/>
  <c r="F246" i="2" s="1"/>
  <c r="J529" i="1"/>
  <c r="L529" i="1" s="1"/>
  <c r="N529" i="1" s="1"/>
  <c r="G246" i="2" s="1"/>
  <c r="M528" i="1"/>
  <c r="F1859" i="2" s="1"/>
  <c r="J528" i="1"/>
  <c r="L528" i="1" s="1"/>
  <c r="N528" i="1" s="1"/>
  <c r="G1859" i="2" s="1"/>
  <c r="M527" i="1"/>
  <c r="F490" i="2" s="1"/>
  <c r="J527" i="1"/>
  <c r="L527" i="1" s="1"/>
  <c r="N527" i="1" s="1"/>
  <c r="G490" i="2" s="1"/>
  <c r="M526" i="1"/>
  <c r="F681" i="2" s="1"/>
  <c r="J526" i="1"/>
  <c r="L526" i="1" s="1"/>
  <c r="N526" i="1" s="1"/>
  <c r="G681" i="2" s="1"/>
  <c r="M525" i="1"/>
  <c r="J525" i="1"/>
  <c r="L525" i="1" s="1"/>
  <c r="N525" i="1" s="1"/>
  <c r="M524" i="1"/>
  <c r="J524" i="1"/>
  <c r="L524" i="1" s="1"/>
  <c r="N524" i="1" s="1"/>
  <c r="M523" i="1"/>
  <c r="J523" i="1"/>
  <c r="L523" i="1" s="1"/>
  <c r="N523" i="1" s="1"/>
  <c r="M522" i="1"/>
  <c r="J522" i="1"/>
  <c r="L522" i="1" s="1"/>
  <c r="N522" i="1" s="1"/>
  <c r="M521" i="1"/>
  <c r="J521" i="1"/>
  <c r="L521" i="1" s="1"/>
  <c r="N521" i="1" s="1"/>
  <c r="M520" i="1"/>
  <c r="J520" i="1"/>
  <c r="L520" i="1" s="1"/>
  <c r="N520" i="1" s="1"/>
  <c r="M519" i="1"/>
  <c r="J519" i="1"/>
  <c r="L519" i="1" s="1"/>
  <c r="N519" i="1" s="1"/>
  <c r="M518" i="1"/>
  <c r="J518" i="1"/>
  <c r="L518" i="1" s="1"/>
  <c r="N518" i="1" s="1"/>
  <c r="M517" i="1"/>
  <c r="J517" i="1"/>
  <c r="L517" i="1" s="1"/>
  <c r="N517" i="1" s="1"/>
  <c r="M516" i="1"/>
  <c r="J516" i="1"/>
  <c r="L516" i="1" s="1"/>
  <c r="N516" i="1" s="1"/>
  <c r="M515" i="1"/>
  <c r="J515" i="1"/>
  <c r="L515" i="1" s="1"/>
  <c r="N515" i="1" s="1"/>
  <c r="M514" i="1"/>
  <c r="J514" i="1"/>
  <c r="L514" i="1" s="1"/>
  <c r="N514" i="1" s="1"/>
  <c r="M513" i="1"/>
  <c r="J513" i="1"/>
  <c r="L513" i="1" s="1"/>
  <c r="N513" i="1" s="1"/>
  <c r="M512" i="1"/>
  <c r="J512" i="1"/>
  <c r="L512" i="1" s="1"/>
  <c r="N512" i="1" s="1"/>
  <c r="M511" i="1"/>
  <c r="J511" i="1"/>
  <c r="L511" i="1" s="1"/>
  <c r="N511" i="1" s="1"/>
  <c r="M510" i="1"/>
  <c r="J510" i="1"/>
  <c r="L510" i="1" s="1"/>
  <c r="N510" i="1" s="1"/>
  <c r="M509" i="1"/>
  <c r="J509" i="1"/>
  <c r="L509" i="1" s="1"/>
  <c r="N509" i="1" s="1"/>
  <c r="M508" i="1"/>
  <c r="J508" i="1"/>
  <c r="L508" i="1" s="1"/>
  <c r="N508" i="1" s="1"/>
  <c r="M507" i="1"/>
  <c r="J507" i="1"/>
  <c r="L507" i="1" s="1"/>
  <c r="N507" i="1" s="1"/>
  <c r="M506" i="1"/>
  <c r="J506" i="1"/>
  <c r="L506" i="1" s="1"/>
  <c r="N506" i="1" s="1"/>
  <c r="M505" i="1"/>
  <c r="J505" i="1"/>
  <c r="L505" i="1" s="1"/>
  <c r="N505" i="1" s="1"/>
  <c r="M504" i="1"/>
  <c r="J504" i="1"/>
  <c r="L504" i="1" s="1"/>
  <c r="N504" i="1" s="1"/>
  <c r="M503" i="1"/>
  <c r="J503" i="1"/>
  <c r="L503" i="1" s="1"/>
  <c r="N503" i="1" s="1"/>
  <c r="M502" i="1"/>
  <c r="J502" i="1"/>
  <c r="L502" i="1" s="1"/>
  <c r="N502" i="1" s="1"/>
  <c r="M501" i="1"/>
  <c r="J501" i="1"/>
  <c r="L501" i="1" s="1"/>
  <c r="N501" i="1" s="1"/>
  <c r="M500" i="1"/>
  <c r="J500" i="1"/>
  <c r="L500" i="1" s="1"/>
  <c r="N500" i="1" s="1"/>
  <c r="M499" i="1"/>
  <c r="J499" i="1"/>
  <c r="L499" i="1" s="1"/>
  <c r="N499" i="1" s="1"/>
  <c r="M498" i="1"/>
  <c r="J498" i="1"/>
  <c r="L498" i="1" s="1"/>
  <c r="N498" i="1" s="1"/>
  <c r="M497" i="1"/>
  <c r="J497" i="1"/>
  <c r="L497" i="1" s="1"/>
  <c r="N497" i="1" s="1"/>
  <c r="M496" i="1"/>
  <c r="J496" i="1"/>
  <c r="L496" i="1" s="1"/>
  <c r="N496" i="1" s="1"/>
  <c r="M495" i="1"/>
  <c r="J495" i="1"/>
  <c r="L495" i="1" s="1"/>
  <c r="N495" i="1" s="1"/>
  <c r="M494" i="1"/>
  <c r="J494" i="1"/>
  <c r="L494" i="1" s="1"/>
  <c r="N494" i="1" s="1"/>
  <c r="M493" i="1"/>
  <c r="J493" i="1"/>
  <c r="L493" i="1" s="1"/>
  <c r="N493" i="1" s="1"/>
  <c r="M492" i="1"/>
  <c r="J492" i="1"/>
  <c r="L492" i="1" s="1"/>
  <c r="N492" i="1" s="1"/>
  <c r="M491" i="1"/>
  <c r="J491" i="1"/>
  <c r="L491" i="1" s="1"/>
  <c r="N491" i="1" s="1"/>
  <c r="M490" i="1"/>
  <c r="J490" i="1"/>
  <c r="L490" i="1" s="1"/>
  <c r="N490" i="1" s="1"/>
  <c r="M489" i="1"/>
  <c r="J489" i="1"/>
  <c r="L489" i="1" s="1"/>
  <c r="N489" i="1" s="1"/>
  <c r="M488" i="1"/>
  <c r="J488" i="1"/>
  <c r="L488" i="1" s="1"/>
  <c r="N488" i="1" s="1"/>
  <c r="M487" i="1"/>
  <c r="F1858" i="2" s="1"/>
  <c r="J487" i="1"/>
  <c r="L487" i="1" s="1"/>
  <c r="N487" i="1" s="1"/>
  <c r="G1858" i="2" s="1"/>
  <c r="M486" i="1"/>
  <c r="J486" i="1"/>
  <c r="L486" i="1" s="1"/>
  <c r="N486" i="1" s="1"/>
  <c r="M485" i="1"/>
  <c r="J485" i="1"/>
  <c r="L485" i="1" s="1"/>
  <c r="N485" i="1" s="1"/>
  <c r="M484" i="1"/>
  <c r="J484" i="1"/>
  <c r="L484" i="1" s="1"/>
  <c r="N484" i="1" s="1"/>
  <c r="M483" i="1"/>
  <c r="F1857" i="2" s="1"/>
  <c r="J483" i="1"/>
  <c r="L483" i="1" s="1"/>
  <c r="N483" i="1" s="1"/>
  <c r="G1857" i="2" s="1"/>
  <c r="M482" i="1"/>
  <c r="J482" i="1"/>
  <c r="L482" i="1" s="1"/>
  <c r="N482" i="1" s="1"/>
  <c r="M481" i="1"/>
  <c r="F585" i="2" s="1"/>
  <c r="J481" i="1"/>
  <c r="L481" i="1" s="1"/>
  <c r="N481" i="1" s="1"/>
  <c r="G585" i="2" s="1"/>
  <c r="M480" i="1"/>
  <c r="F1856" i="2" s="1"/>
  <c r="J480" i="1"/>
  <c r="L480" i="1" s="1"/>
  <c r="N480" i="1" s="1"/>
  <c r="G1856" i="2" s="1"/>
  <c r="M479" i="1"/>
  <c r="F656" i="2" s="1"/>
  <c r="J479" i="1"/>
  <c r="L479" i="1" s="1"/>
  <c r="N479" i="1" s="1"/>
  <c r="G656" i="2" s="1"/>
  <c r="M478" i="1"/>
  <c r="F1855" i="2" s="1"/>
  <c r="J478" i="1"/>
  <c r="L478" i="1" s="1"/>
  <c r="N478" i="1" s="1"/>
  <c r="G1855" i="2" s="1"/>
  <c r="M477" i="1"/>
  <c r="F1854" i="2" s="1"/>
  <c r="J477" i="1"/>
  <c r="L477" i="1" s="1"/>
  <c r="N477" i="1" s="1"/>
  <c r="G1854" i="2" s="1"/>
  <c r="M476" i="1"/>
  <c r="F682" i="2" s="1"/>
  <c r="J476" i="1"/>
  <c r="L476" i="1" s="1"/>
  <c r="N476" i="1" s="1"/>
  <c r="G682" i="2" s="1"/>
  <c r="M475" i="1"/>
  <c r="F1853" i="2" s="1"/>
  <c r="J475" i="1"/>
  <c r="L475" i="1" s="1"/>
  <c r="N475" i="1" s="1"/>
  <c r="G1853" i="2" s="1"/>
  <c r="M474" i="1"/>
  <c r="F736" i="2" s="1"/>
  <c r="J474" i="1"/>
  <c r="L474" i="1" s="1"/>
  <c r="N474" i="1" s="1"/>
  <c r="G736" i="2" s="1"/>
  <c r="M473" i="1"/>
  <c r="F1852" i="2" s="1"/>
  <c r="J473" i="1"/>
  <c r="L473" i="1" s="1"/>
  <c r="N473" i="1" s="1"/>
  <c r="G1852" i="2" s="1"/>
  <c r="M472" i="1"/>
  <c r="F1851" i="2" s="1"/>
  <c r="J472" i="1"/>
  <c r="L472" i="1" s="1"/>
  <c r="N472" i="1" s="1"/>
  <c r="G1851" i="2" s="1"/>
  <c r="M471" i="1"/>
  <c r="F483" i="2" s="1"/>
  <c r="J471" i="1"/>
  <c r="L471" i="1" s="1"/>
  <c r="N471" i="1" s="1"/>
  <c r="G483" i="2" s="1"/>
  <c r="M470" i="1"/>
  <c r="F2459" i="2" s="1"/>
  <c r="N2459" i="2" s="1"/>
  <c r="J470" i="1"/>
  <c r="L470" i="1" s="1"/>
  <c r="N470" i="1" s="1"/>
  <c r="G2459" i="2" s="1"/>
  <c r="M469" i="1"/>
  <c r="F2458" i="2" s="1"/>
  <c r="N2458" i="2" s="1"/>
  <c r="J469" i="1"/>
  <c r="L469" i="1" s="1"/>
  <c r="N469" i="1" s="1"/>
  <c r="G2458" i="2" s="1"/>
  <c r="M468" i="1"/>
  <c r="F507" i="2" s="1"/>
  <c r="J468" i="1"/>
  <c r="L468" i="1" s="1"/>
  <c r="N468" i="1" s="1"/>
  <c r="G507" i="2" s="1"/>
  <c r="M467" i="1"/>
  <c r="F2457" i="2" s="1"/>
  <c r="N2457" i="2" s="1"/>
  <c r="J467" i="1"/>
  <c r="L467" i="1" s="1"/>
  <c r="N467" i="1" s="1"/>
  <c r="G2457" i="2" s="1"/>
  <c r="M466" i="1"/>
  <c r="F2456" i="2" s="1"/>
  <c r="N2456" i="2" s="1"/>
  <c r="J466" i="1"/>
  <c r="L466" i="1" s="1"/>
  <c r="N466" i="1" s="1"/>
  <c r="G2456" i="2" s="1"/>
  <c r="M465" i="1"/>
  <c r="F2455" i="2" s="1"/>
  <c r="N2455" i="2" s="1"/>
  <c r="J465" i="1"/>
  <c r="L465" i="1" s="1"/>
  <c r="N465" i="1" s="1"/>
  <c r="G2455" i="2" s="1"/>
  <c r="M464" i="1"/>
  <c r="F2454" i="2" s="1"/>
  <c r="N2454" i="2" s="1"/>
  <c r="J464" i="1"/>
  <c r="L464" i="1" s="1"/>
  <c r="N464" i="1" s="1"/>
  <c r="G2454" i="2" s="1"/>
  <c r="M463" i="1"/>
  <c r="F1850" i="2" s="1"/>
  <c r="J463" i="1"/>
  <c r="L463" i="1" s="1"/>
  <c r="N463" i="1" s="1"/>
  <c r="G1850" i="2" s="1"/>
  <c r="M462" i="1"/>
  <c r="J462" i="1"/>
  <c r="L462" i="1" s="1"/>
  <c r="N462" i="1" s="1"/>
  <c r="M461" i="1"/>
  <c r="F565" i="2" s="1"/>
  <c r="J461" i="1"/>
  <c r="L461" i="1" s="1"/>
  <c r="N461" i="1" s="1"/>
  <c r="G565" i="2" s="1"/>
  <c r="M460" i="1"/>
  <c r="F522" i="2" s="1"/>
  <c r="J460" i="1"/>
  <c r="L460" i="1" s="1"/>
  <c r="N460" i="1" s="1"/>
  <c r="G522" i="2" s="1"/>
  <c r="M459" i="1"/>
  <c r="F1849" i="2" s="1"/>
  <c r="J459" i="1"/>
  <c r="L459" i="1" s="1"/>
  <c r="N459" i="1" s="1"/>
  <c r="G1849" i="2" s="1"/>
  <c r="M458" i="1"/>
  <c r="F1848" i="2" s="1"/>
  <c r="J458" i="1"/>
  <c r="L458" i="1" s="1"/>
  <c r="N458" i="1" s="1"/>
  <c r="G1848" i="2" s="1"/>
  <c r="M457" i="1"/>
  <c r="F1847" i="2" s="1"/>
  <c r="J457" i="1"/>
  <c r="L457" i="1" s="1"/>
  <c r="N457" i="1" s="1"/>
  <c r="G1847" i="2" s="1"/>
  <c r="M456" i="1"/>
  <c r="F1846" i="2" s="1"/>
  <c r="J456" i="1"/>
  <c r="L456" i="1" s="1"/>
  <c r="N456" i="1" s="1"/>
  <c r="G1846" i="2" s="1"/>
  <c r="M455" i="1"/>
  <c r="F1845" i="2" s="1"/>
  <c r="J455" i="1"/>
  <c r="L455" i="1" s="1"/>
  <c r="N455" i="1" s="1"/>
  <c r="G1845" i="2" s="1"/>
  <c r="M454" i="1"/>
  <c r="F1844" i="2" s="1"/>
  <c r="J454" i="1"/>
  <c r="L454" i="1" s="1"/>
  <c r="N454" i="1" s="1"/>
  <c r="G1844" i="2" s="1"/>
  <c r="M453" i="1"/>
  <c r="F1843" i="2" s="1"/>
  <c r="J453" i="1"/>
  <c r="L453" i="1" s="1"/>
  <c r="N453" i="1" s="1"/>
  <c r="G1843" i="2" s="1"/>
  <c r="M452" i="1"/>
  <c r="F1842" i="2" s="1"/>
  <c r="J452" i="1"/>
  <c r="L452" i="1" s="1"/>
  <c r="N452" i="1" s="1"/>
  <c r="G1842" i="2" s="1"/>
  <c r="M451" i="1"/>
  <c r="F1841" i="2" s="1"/>
  <c r="J451" i="1"/>
  <c r="L451" i="1" s="1"/>
  <c r="N451" i="1" s="1"/>
  <c r="G1841" i="2" s="1"/>
  <c r="M450" i="1"/>
  <c r="F1840" i="2" s="1"/>
  <c r="J450" i="1"/>
  <c r="L450" i="1" s="1"/>
  <c r="N450" i="1" s="1"/>
  <c r="G1840" i="2" s="1"/>
  <c r="M449" i="1"/>
  <c r="F1839" i="2" s="1"/>
  <c r="J449" i="1"/>
  <c r="L449" i="1" s="1"/>
  <c r="N449" i="1" s="1"/>
  <c r="G1839" i="2" s="1"/>
  <c r="M448" i="1"/>
  <c r="F1838" i="2" s="1"/>
  <c r="J448" i="1"/>
  <c r="L448" i="1" s="1"/>
  <c r="N448" i="1" s="1"/>
  <c r="G1838" i="2" s="1"/>
  <c r="M447" i="1"/>
  <c r="F1837" i="2" s="1"/>
  <c r="J447" i="1"/>
  <c r="L447" i="1" s="1"/>
  <c r="N447" i="1" s="1"/>
  <c r="G1837" i="2" s="1"/>
  <c r="M446" i="1"/>
  <c r="F1836" i="2" s="1"/>
  <c r="J446" i="1"/>
  <c r="L446" i="1" s="1"/>
  <c r="N446" i="1" s="1"/>
  <c r="G1836" i="2" s="1"/>
  <c r="M445" i="1"/>
  <c r="F1835" i="2" s="1"/>
  <c r="J445" i="1"/>
  <c r="L445" i="1" s="1"/>
  <c r="N445" i="1" s="1"/>
  <c r="G1835" i="2" s="1"/>
  <c r="M444" i="1"/>
  <c r="F2453" i="2" s="1"/>
  <c r="N2453" i="2" s="1"/>
  <c r="J444" i="1"/>
  <c r="L444" i="1" s="1"/>
  <c r="N444" i="1" s="1"/>
  <c r="G2453" i="2" s="1"/>
  <c r="M443" i="1"/>
  <c r="F1834" i="2" s="1"/>
  <c r="J443" i="1"/>
  <c r="L443" i="1" s="1"/>
  <c r="N443" i="1" s="1"/>
  <c r="G1834" i="2" s="1"/>
  <c r="M442" i="1"/>
  <c r="F1833" i="2" s="1"/>
  <c r="J442" i="1"/>
  <c r="L442" i="1" s="1"/>
  <c r="N442" i="1" s="1"/>
  <c r="G1833" i="2" s="1"/>
  <c r="M441" i="1"/>
  <c r="F1832" i="2" s="1"/>
  <c r="J441" i="1"/>
  <c r="L441" i="1" s="1"/>
  <c r="N441" i="1" s="1"/>
  <c r="G1832" i="2" s="1"/>
  <c r="M440" i="1"/>
  <c r="F1831" i="2" s="1"/>
  <c r="J440" i="1"/>
  <c r="L440" i="1" s="1"/>
  <c r="N440" i="1" s="1"/>
  <c r="G1831" i="2" s="1"/>
  <c r="M439" i="1"/>
  <c r="F1830" i="2" s="1"/>
  <c r="J439" i="1"/>
  <c r="L439" i="1" s="1"/>
  <c r="N439" i="1" s="1"/>
  <c r="G1830" i="2" s="1"/>
  <c r="M438" i="1"/>
  <c r="F1829" i="2" s="1"/>
  <c r="J438" i="1"/>
  <c r="L438" i="1" s="1"/>
  <c r="N438" i="1" s="1"/>
  <c r="G1829" i="2" s="1"/>
  <c r="M437" i="1"/>
  <c r="F1828" i="2" s="1"/>
  <c r="J437" i="1"/>
  <c r="L437" i="1" s="1"/>
  <c r="N437" i="1" s="1"/>
  <c r="G1828" i="2" s="1"/>
  <c r="M436" i="1"/>
  <c r="F1827" i="2" s="1"/>
  <c r="J436" i="1"/>
  <c r="L436" i="1" s="1"/>
  <c r="N436" i="1" s="1"/>
  <c r="G1827" i="2" s="1"/>
  <c r="M435" i="1"/>
  <c r="F1826" i="2" s="1"/>
  <c r="J435" i="1"/>
  <c r="L435" i="1" s="1"/>
  <c r="N435" i="1" s="1"/>
  <c r="G1826" i="2" s="1"/>
  <c r="M434" i="1"/>
  <c r="F1825" i="2" s="1"/>
  <c r="J434" i="1"/>
  <c r="L434" i="1" s="1"/>
  <c r="N434" i="1" s="1"/>
  <c r="G1825" i="2" s="1"/>
  <c r="M433" i="1"/>
  <c r="F647" i="2" s="1"/>
  <c r="J433" i="1"/>
  <c r="L433" i="1" s="1"/>
  <c r="N433" i="1" s="1"/>
  <c r="G647" i="2" s="1"/>
  <c r="M432" i="1"/>
  <c r="F2452" i="2" s="1"/>
  <c r="N2452" i="2" s="1"/>
  <c r="J432" i="1"/>
  <c r="L432" i="1" s="1"/>
  <c r="N432" i="1" s="1"/>
  <c r="G2452" i="2" s="1"/>
  <c r="M431" i="1"/>
  <c r="F1824" i="2" s="1"/>
  <c r="J431" i="1"/>
  <c r="L431" i="1" s="1"/>
  <c r="N431" i="1" s="1"/>
  <c r="G1824" i="2" s="1"/>
  <c r="M430" i="1"/>
  <c r="F1823" i="2" s="1"/>
  <c r="J430" i="1"/>
  <c r="L430" i="1" s="1"/>
  <c r="N430" i="1" s="1"/>
  <c r="G1823" i="2" s="1"/>
  <c r="M429" i="1"/>
  <c r="F1822" i="2" s="1"/>
  <c r="J429" i="1"/>
  <c r="L429" i="1" s="1"/>
  <c r="N429" i="1" s="1"/>
  <c r="G1822" i="2" s="1"/>
  <c r="M428" i="1"/>
  <c r="F1821" i="2" s="1"/>
  <c r="J428" i="1"/>
  <c r="L428" i="1" s="1"/>
  <c r="N428" i="1" s="1"/>
  <c r="G1821" i="2" s="1"/>
  <c r="M427" i="1"/>
  <c r="F1820" i="2" s="1"/>
  <c r="J427" i="1"/>
  <c r="L427" i="1" s="1"/>
  <c r="N427" i="1" s="1"/>
  <c r="G1820" i="2" s="1"/>
  <c r="M426" i="1"/>
  <c r="F1819" i="2" s="1"/>
  <c r="J426" i="1"/>
  <c r="L426" i="1" s="1"/>
  <c r="N426" i="1" s="1"/>
  <c r="G1819" i="2" s="1"/>
  <c r="M425" i="1"/>
  <c r="F1818" i="2" s="1"/>
  <c r="J425" i="1"/>
  <c r="L425" i="1" s="1"/>
  <c r="N425" i="1" s="1"/>
  <c r="G1818" i="2" s="1"/>
  <c r="M424" i="1"/>
  <c r="F2451" i="2" s="1"/>
  <c r="N2451" i="2" s="1"/>
  <c r="J424" i="1"/>
  <c r="L424" i="1" s="1"/>
  <c r="N424" i="1" s="1"/>
  <c r="G2451" i="2" s="1"/>
  <c r="M423" i="1"/>
  <c r="F974" i="2" s="1"/>
  <c r="J423" i="1"/>
  <c r="L423" i="1" s="1"/>
  <c r="N423" i="1" s="1"/>
  <c r="G974" i="2" s="1"/>
  <c r="M422" i="1"/>
  <c r="F1817" i="2" s="1"/>
  <c r="J422" i="1"/>
  <c r="L422" i="1" s="1"/>
  <c r="N422" i="1" s="1"/>
  <c r="G1817" i="2" s="1"/>
  <c r="M421" i="1"/>
  <c r="F2450" i="2" s="1"/>
  <c r="N2450" i="2" s="1"/>
  <c r="J421" i="1"/>
  <c r="L421" i="1" s="1"/>
  <c r="N421" i="1" s="1"/>
  <c r="G2450" i="2" s="1"/>
  <c r="M420" i="1"/>
  <c r="J420" i="1"/>
  <c r="L420" i="1" s="1"/>
  <c r="N420" i="1" s="1"/>
  <c r="M419" i="1"/>
  <c r="J419" i="1"/>
  <c r="L419" i="1" s="1"/>
  <c r="N419" i="1" s="1"/>
  <c r="M418" i="1"/>
  <c r="J418" i="1"/>
  <c r="L418" i="1" s="1"/>
  <c r="N418" i="1" s="1"/>
  <c r="M417" i="1"/>
  <c r="J417" i="1"/>
  <c r="L417" i="1" s="1"/>
  <c r="N417" i="1" s="1"/>
  <c r="M416" i="1"/>
  <c r="F1816" i="2" s="1"/>
  <c r="J416" i="1"/>
  <c r="L416" i="1" s="1"/>
  <c r="N416" i="1" s="1"/>
  <c r="G1816" i="2" s="1"/>
  <c r="M415" i="1"/>
  <c r="F2449" i="2" s="1"/>
  <c r="N2449" i="2" s="1"/>
  <c r="J415" i="1"/>
  <c r="L415" i="1" s="1"/>
  <c r="N415" i="1" s="1"/>
  <c r="G2449" i="2" s="1"/>
  <c r="M414" i="1"/>
  <c r="F2448" i="2" s="1"/>
  <c r="N2448" i="2" s="1"/>
  <c r="J414" i="1"/>
  <c r="L414" i="1" s="1"/>
  <c r="N414" i="1" s="1"/>
  <c r="G2448" i="2" s="1"/>
  <c r="M413" i="1"/>
  <c r="F2447" i="2" s="1"/>
  <c r="N2447" i="2" s="1"/>
  <c r="J413" i="1"/>
  <c r="L413" i="1" s="1"/>
  <c r="N413" i="1" s="1"/>
  <c r="G2447" i="2" s="1"/>
  <c r="M412" i="1"/>
  <c r="F1815" i="2" s="1"/>
  <c r="J412" i="1"/>
  <c r="L412" i="1" s="1"/>
  <c r="N412" i="1" s="1"/>
  <c r="G1815" i="2" s="1"/>
  <c r="M411" i="1"/>
  <c r="F1814" i="2" s="1"/>
  <c r="J411" i="1"/>
  <c r="L411" i="1" s="1"/>
  <c r="N411" i="1" s="1"/>
  <c r="G1814" i="2" s="1"/>
  <c r="M410" i="1"/>
  <c r="F1813" i="2" s="1"/>
  <c r="J410" i="1"/>
  <c r="L410" i="1" s="1"/>
  <c r="N410" i="1" s="1"/>
  <c r="G1813" i="2" s="1"/>
  <c r="M409" i="1"/>
  <c r="F1812" i="2" s="1"/>
  <c r="J409" i="1"/>
  <c r="L409" i="1" s="1"/>
  <c r="N409" i="1" s="1"/>
  <c r="G1812" i="2" s="1"/>
  <c r="M408" i="1"/>
  <c r="F1811" i="2" s="1"/>
  <c r="J408" i="1"/>
  <c r="L408" i="1" s="1"/>
  <c r="N408" i="1" s="1"/>
  <c r="G1811" i="2" s="1"/>
  <c r="M407" i="1"/>
  <c r="F1810" i="2" s="1"/>
  <c r="J407" i="1"/>
  <c r="L407" i="1" s="1"/>
  <c r="N407" i="1" s="1"/>
  <c r="G1810" i="2" s="1"/>
  <c r="M406" i="1"/>
  <c r="F551" i="2" s="1"/>
  <c r="J406" i="1"/>
  <c r="L406" i="1" s="1"/>
  <c r="N406" i="1" s="1"/>
  <c r="G551" i="2" s="1"/>
  <c r="M405" i="1"/>
  <c r="F550" i="2" s="1"/>
  <c r="J405" i="1"/>
  <c r="L405" i="1" s="1"/>
  <c r="N405" i="1" s="1"/>
  <c r="G550" i="2" s="1"/>
  <c r="M404" i="1"/>
  <c r="F461" i="2" s="1"/>
  <c r="J404" i="1"/>
  <c r="L404" i="1" s="1"/>
  <c r="N404" i="1" s="1"/>
  <c r="G461" i="2" s="1"/>
  <c r="M403" i="1"/>
  <c r="F1809" i="2" s="1"/>
  <c r="J403" i="1"/>
  <c r="L403" i="1" s="1"/>
  <c r="N403" i="1" s="1"/>
  <c r="G1809" i="2" s="1"/>
  <c r="M402" i="1"/>
  <c r="F1808" i="2" s="1"/>
  <c r="J402" i="1"/>
  <c r="L402" i="1" s="1"/>
  <c r="N402" i="1" s="1"/>
  <c r="G1808" i="2" s="1"/>
  <c r="M401" i="1"/>
  <c r="F385" i="2" s="1"/>
  <c r="J401" i="1"/>
  <c r="L401" i="1" s="1"/>
  <c r="N401" i="1" s="1"/>
  <c r="G385" i="2" s="1"/>
  <c r="M400" i="1"/>
  <c r="F1807" i="2" s="1"/>
  <c r="J400" i="1"/>
  <c r="L400" i="1" s="1"/>
  <c r="N400" i="1" s="1"/>
  <c r="G1807" i="2" s="1"/>
  <c r="M399" i="1"/>
  <c r="F1806" i="2" s="1"/>
  <c r="J399" i="1"/>
  <c r="L399" i="1" s="1"/>
  <c r="N399" i="1" s="1"/>
  <c r="G1806" i="2" s="1"/>
  <c r="M398" i="1"/>
  <c r="F2446" i="2" s="1"/>
  <c r="N2446" i="2" s="1"/>
  <c r="J398" i="1"/>
  <c r="L398" i="1" s="1"/>
  <c r="N398" i="1" s="1"/>
  <c r="G2446" i="2" s="1"/>
  <c r="M397" i="1"/>
  <c r="F1805" i="2" s="1"/>
  <c r="J397" i="1"/>
  <c r="L397" i="1" s="1"/>
  <c r="N397" i="1" s="1"/>
  <c r="G1805" i="2" s="1"/>
  <c r="M396" i="1"/>
  <c r="F1804" i="2" s="1"/>
  <c r="J396" i="1"/>
  <c r="L396" i="1" s="1"/>
  <c r="N396" i="1" s="1"/>
  <c r="G1804" i="2" s="1"/>
  <c r="M395" i="1"/>
  <c r="F1803" i="2" s="1"/>
  <c r="J395" i="1"/>
  <c r="L395" i="1" s="1"/>
  <c r="N395" i="1" s="1"/>
  <c r="G1803" i="2" s="1"/>
  <c r="M394" i="1"/>
  <c r="F1802" i="2" s="1"/>
  <c r="J394" i="1"/>
  <c r="L394" i="1" s="1"/>
  <c r="N394" i="1" s="1"/>
  <c r="G1802" i="2" s="1"/>
  <c r="M393" i="1"/>
  <c r="F1801" i="2" s="1"/>
  <c r="J393" i="1"/>
  <c r="L393" i="1" s="1"/>
  <c r="N393" i="1" s="1"/>
  <c r="G1801" i="2" s="1"/>
  <c r="M392" i="1"/>
  <c r="F1800" i="2" s="1"/>
  <c r="J392" i="1"/>
  <c r="L392" i="1" s="1"/>
  <c r="N392" i="1" s="1"/>
  <c r="G1800" i="2" s="1"/>
  <c r="M391" i="1"/>
  <c r="F2445" i="2" s="1"/>
  <c r="N2445" i="2" s="1"/>
  <c r="J391" i="1"/>
  <c r="L391" i="1" s="1"/>
  <c r="N391" i="1" s="1"/>
  <c r="G2445" i="2" s="1"/>
  <c r="M390" i="1"/>
  <c r="F2444" i="2" s="1"/>
  <c r="N2444" i="2" s="1"/>
  <c r="J390" i="1"/>
  <c r="L390" i="1" s="1"/>
  <c r="N390" i="1" s="1"/>
  <c r="G2444" i="2" s="1"/>
  <c r="M389" i="1"/>
  <c r="F1799" i="2" s="1"/>
  <c r="J389" i="1"/>
  <c r="L389" i="1" s="1"/>
  <c r="N389" i="1" s="1"/>
  <c r="G1799" i="2" s="1"/>
  <c r="M388" i="1"/>
  <c r="F1798" i="2" s="1"/>
  <c r="J388" i="1"/>
  <c r="L388" i="1" s="1"/>
  <c r="N388" i="1" s="1"/>
  <c r="G1798" i="2" s="1"/>
  <c r="M387" i="1"/>
  <c r="F1797" i="2" s="1"/>
  <c r="J387" i="1"/>
  <c r="L387" i="1" s="1"/>
  <c r="N387" i="1" s="1"/>
  <c r="G1797" i="2" s="1"/>
  <c r="M386" i="1"/>
  <c r="F1796" i="2" s="1"/>
  <c r="J386" i="1"/>
  <c r="L386" i="1" s="1"/>
  <c r="N386" i="1" s="1"/>
  <c r="G1796" i="2" s="1"/>
  <c r="M385" i="1"/>
  <c r="F2443" i="2" s="1"/>
  <c r="N2443" i="2" s="1"/>
  <c r="J385" i="1"/>
  <c r="L385" i="1" s="1"/>
  <c r="N385" i="1" s="1"/>
  <c r="G2443" i="2" s="1"/>
  <c r="M384" i="1"/>
  <c r="F403" i="2" s="1"/>
  <c r="J384" i="1"/>
  <c r="L384" i="1" s="1"/>
  <c r="N384" i="1" s="1"/>
  <c r="G403" i="2" s="1"/>
  <c r="M383" i="1"/>
  <c r="F466" i="2" s="1"/>
  <c r="J383" i="1"/>
  <c r="L383" i="1" s="1"/>
  <c r="N383" i="1" s="1"/>
  <c r="G466" i="2" s="1"/>
  <c r="M382" i="1"/>
  <c r="F330" i="2" s="1"/>
  <c r="J382" i="1"/>
  <c r="L382" i="1" s="1"/>
  <c r="N382" i="1" s="1"/>
  <c r="G330" i="2" s="1"/>
  <c r="M381" i="1"/>
  <c r="F329" i="2" s="1"/>
  <c r="J381" i="1"/>
  <c r="L381" i="1" s="1"/>
  <c r="N381" i="1" s="1"/>
  <c r="G329" i="2" s="1"/>
  <c r="M380" i="1"/>
  <c r="F1795" i="2" s="1"/>
  <c r="J380" i="1"/>
  <c r="L380" i="1" s="1"/>
  <c r="N380" i="1" s="1"/>
  <c r="G1795" i="2" s="1"/>
  <c r="M379" i="1"/>
  <c r="F2442" i="2" s="1"/>
  <c r="N2442" i="2" s="1"/>
  <c r="J379" i="1"/>
  <c r="L379" i="1" s="1"/>
  <c r="N379" i="1" s="1"/>
  <c r="G2442" i="2" s="1"/>
  <c r="M378" i="1"/>
  <c r="F1794" i="2" s="1"/>
  <c r="J378" i="1"/>
  <c r="L378" i="1" s="1"/>
  <c r="N378" i="1" s="1"/>
  <c r="G1794" i="2" s="1"/>
  <c r="M377" i="1"/>
  <c r="F1793" i="2" s="1"/>
  <c r="J377" i="1"/>
  <c r="L377" i="1" s="1"/>
  <c r="N377" i="1" s="1"/>
  <c r="G1793" i="2" s="1"/>
  <c r="M376" i="1"/>
  <c r="F1792" i="2" s="1"/>
  <c r="J376" i="1"/>
  <c r="L376" i="1" s="1"/>
  <c r="N376" i="1" s="1"/>
  <c r="G1792" i="2" s="1"/>
  <c r="M375" i="1"/>
  <c r="F1791" i="2" s="1"/>
  <c r="J375" i="1"/>
  <c r="L375" i="1" s="1"/>
  <c r="N375" i="1" s="1"/>
  <c r="G1791" i="2" s="1"/>
  <c r="M374" i="1"/>
  <c r="F1790" i="2" s="1"/>
  <c r="J374" i="1"/>
  <c r="L374" i="1" s="1"/>
  <c r="N374" i="1" s="1"/>
  <c r="G1790" i="2" s="1"/>
  <c r="M373" i="1"/>
  <c r="F1789" i="2" s="1"/>
  <c r="J373" i="1"/>
  <c r="L373" i="1" s="1"/>
  <c r="N373" i="1" s="1"/>
  <c r="G1789" i="2" s="1"/>
  <c r="M372" i="1"/>
  <c r="F379" i="2" s="1"/>
  <c r="J372" i="1"/>
  <c r="L372" i="1" s="1"/>
  <c r="N372" i="1" s="1"/>
  <c r="G379" i="2" s="1"/>
  <c r="M371" i="1"/>
  <c r="F1788" i="2" s="1"/>
  <c r="J371" i="1"/>
  <c r="L371" i="1" s="1"/>
  <c r="N371" i="1" s="1"/>
  <c r="G1788" i="2" s="1"/>
  <c r="M370" i="1"/>
  <c r="F1787" i="2" s="1"/>
  <c r="J370" i="1"/>
  <c r="L370" i="1" s="1"/>
  <c r="N370" i="1" s="1"/>
  <c r="G1787" i="2" s="1"/>
  <c r="M369" i="1"/>
  <c r="F1786" i="2" s="1"/>
  <c r="J369" i="1"/>
  <c r="L369" i="1" s="1"/>
  <c r="N369" i="1" s="1"/>
  <c r="G1786" i="2" s="1"/>
  <c r="M368" i="1"/>
  <c r="F2441" i="2" s="1"/>
  <c r="N2441" i="2" s="1"/>
  <c r="J368" i="1"/>
  <c r="L368" i="1" s="1"/>
  <c r="N368" i="1" s="1"/>
  <c r="G2441" i="2" s="1"/>
  <c r="M367" i="1"/>
  <c r="F2440" i="2" s="1"/>
  <c r="N2440" i="2" s="1"/>
  <c r="J367" i="1"/>
  <c r="L367" i="1" s="1"/>
  <c r="N367" i="1" s="1"/>
  <c r="G2440" i="2" s="1"/>
  <c r="M366" i="1"/>
  <c r="F1785" i="2" s="1"/>
  <c r="J366" i="1"/>
  <c r="L366" i="1" s="1"/>
  <c r="N366" i="1" s="1"/>
  <c r="G1785" i="2" s="1"/>
  <c r="M365" i="1"/>
  <c r="J365" i="1"/>
  <c r="L365" i="1" s="1"/>
  <c r="N365" i="1" s="1"/>
  <c r="M364" i="1"/>
  <c r="F1784" i="2" s="1"/>
  <c r="J364" i="1"/>
  <c r="L364" i="1" s="1"/>
  <c r="N364" i="1" s="1"/>
  <c r="G1784" i="2" s="1"/>
  <c r="M363" i="1"/>
  <c r="J363" i="1"/>
  <c r="L363" i="1" s="1"/>
  <c r="N363" i="1" s="1"/>
  <c r="M362" i="1"/>
  <c r="J362" i="1"/>
  <c r="L362" i="1" s="1"/>
  <c r="N362" i="1" s="1"/>
  <c r="M361" i="1"/>
  <c r="J361" i="1"/>
  <c r="L361" i="1" s="1"/>
  <c r="N361" i="1" s="1"/>
  <c r="M360" i="1"/>
  <c r="F1783" i="2" s="1"/>
  <c r="J360" i="1"/>
  <c r="L360" i="1" s="1"/>
  <c r="N360" i="1" s="1"/>
  <c r="G1783" i="2" s="1"/>
  <c r="M359" i="1"/>
  <c r="F1782" i="2" s="1"/>
  <c r="J359" i="1"/>
  <c r="L359" i="1" s="1"/>
  <c r="N359" i="1" s="1"/>
  <c r="G1782" i="2" s="1"/>
  <c r="M358" i="1"/>
  <c r="F1781" i="2" s="1"/>
  <c r="J358" i="1"/>
  <c r="L358" i="1" s="1"/>
  <c r="N358" i="1" s="1"/>
  <c r="G1781" i="2" s="1"/>
  <c r="M357" i="1"/>
  <c r="F1780" i="2" s="1"/>
  <c r="J357" i="1"/>
  <c r="L357" i="1" s="1"/>
  <c r="N357" i="1" s="1"/>
  <c r="G1780" i="2" s="1"/>
  <c r="M356" i="1"/>
  <c r="F2439" i="2" s="1"/>
  <c r="N2439" i="2" s="1"/>
  <c r="J356" i="1"/>
  <c r="L356" i="1" s="1"/>
  <c r="N356" i="1" s="1"/>
  <c r="G2439" i="2" s="1"/>
  <c r="M355" i="1"/>
  <c r="F1779" i="2" s="1"/>
  <c r="J355" i="1"/>
  <c r="L355" i="1" s="1"/>
  <c r="N355" i="1" s="1"/>
  <c r="G1779" i="2" s="1"/>
  <c r="M354" i="1"/>
  <c r="F2438" i="2" s="1"/>
  <c r="N2438" i="2" s="1"/>
  <c r="J354" i="1"/>
  <c r="L354" i="1" s="1"/>
  <c r="N354" i="1" s="1"/>
  <c r="G2438" i="2" s="1"/>
  <c r="M353" i="1"/>
  <c r="F2437" i="2" s="1"/>
  <c r="N2437" i="2" s="1"/>
  <c r="J353" i="1"/>
  <c r="L353" i="1" s="1"/>
  <c r="N353" i="1" s="1"/>
  <c r="G2437" i="2" s="1"/>
  <c r="M352" i="1"/>
  <c r="F1778" i="2" s="1"/>
  <c r="J352" i="1"/>
  <c r="L352" i="1" s="1"/>
  <c r="N352" i="1" s="1"/>
  <c r="G1778" i="2" s="1"/>
  <c r="M351" i="1"/>
  <c r="J351" i="1"/>
  <c r="L351" i="1" s="1"/>
  <c r="N351" i="1" s="1"/>
  <c r="M350" i="1"/>
  <c r="J350" i="1"/>
  <c r="L350" i="1" s="1"/>
  <c r="N350" i="1" s="1"/>
  <c r="M349" i="1"/>
  <c r="J349" i="1"/>
  <c r="L349" i="1" s="1"/>
  <c r="N349" i="1" s="1"/>
  <c r="M348" i="1"/>
  <c r="J348" i="1"/>
  <c r="L348" i="1" s="1"/>
  <c r="N348" i="1" s="1"/>
  <c r="M347" i="1"/>
  <c r="F758" i="2" s="1"/>
  <c r="J347" i="1"/>
  <c r="L347" i="1" s="1"/>
  <c r="N347" i="1" s="1"/>
  <c r="G758" i="2" s="1"/>
  <c r="M346" i="1"/>
  <c r="F757" i="2" s="1"/>
  <c r="J346" i="1"/>
  <c r="L346" i="1" s="1"/>
  <c r="N346" i="1" s="1"/>
  <c r="G757" i="2" s="1"/>
  <c r="M345" i="1"/>
  <c r="J345" i="1"/>
  <c r="L345" i="1" s="1"/>
  <c r="N345" i="1" s="1"/>
  <c r="M344" i="1"/>
  <c r="F2436" i="2" s="1"/>
  <c r="N2436" i="2" s="1"/>
  <c r="J344" i="1"/>
  <c r="L344" i="1" s="1"/>
  <c r="N344" i="1" s="1"/>
  <c r="G2436" i="2" s="1"/>
  <c r="M343" i="1"/>
  <c r="F2435" i="2" s="1"/>
  <c r="N2435" i="2" s="1"/>
  <c r="J343" i="1"/>
  <c r="L343" i="1" s="1"/>
  <c r="N343" i="1" s="1"/>
  <c r="G2435" i="2" s="1"/>
  <c r="M342" i="1"/>
  <c r="J342" i="1"/>
  <c r="L342" i="1" s="1"/>
  <c r="N342" i="1" s="1"/>
  <c r="M341" i="1"/>
  <c r="F2434" i="2" s="1"/>
  <c r="N2434" i="2" s="1"/>
  <c r="J341" i="1"/>
  <c r="L341" i="1" s="1"/>
  <c r="N341" i="1" s="1"/>
  <c r="G2434" i="2" s="1"/>
  <c r="M340" i="1"/>
  <c r="F2433" i="2" s="1"/>
  <c r="N2433" i="2" s="1"/>
  <c r="J340" i="1"/>
  <c r="L340" i="1" s="1"/>
  <c r="N340" i="1" s="1"/>
  <c r="G2433" i="2" s="1"/>
  <c r="M339" i="1"/>
  <c r="F1777" i="2" s="1"/>
  <c r="J339" i="1"/>
  <c r="L339" i="1" s="1"/>
  <c r="N339" i="1" s="1"/>
  <c r="G1777" i="2" s="1"/>
  <c r="M338" i="1"/>
  <c r="F1776" i="2" s="1"/>
  <c r="J338" i="1"/>
  <c r="L338" i="1" s="1"/>
  <c r="N338" i="1" s="1"/>
  <c r="G1776" i="2" s="1"/>
  <c r="M337" i="1"/>
  <c r="F1775" i="2" s="1"/>
  <c r="J337" i="1"/>
  <c r="L337" i="1" s="1"/>
  <c r="N337" i="1" s="1"/>
  <c r="G1775" i="2" s="1"/>
  <c r="M336" i="1"/>
  <c r="F1774" i="2" s="1"/>
  <c r="J336" i="1"/>
  <c r="L336" i="1" s="1"/>
  <c r="N336" i="1" s="1"/>
  <c r="G1774" i="2" s="1"/>
  <c r="M335" i="1"/>
  <c r="F1773" i="2" s="1"/>
  <c r="J335" i="1"/>
  <c r="L335" i="1" s="1"/>
  <c r="N335" i="1" s="1"/>
  <c r="G1773" i="2" s="1"/>
  <c r="M334" i="1"/>
  <c r="J334" i="1"/>
  <c r="L334" i="1" s="1"/>
  <c r="N334" i="1" s="1"/>
  <c r="M333" i="1"/>
  <c r="J333" i="1"/>
  <c r="L333" i="1" s="1"/>
  <c r="N333" i="1" s="1"/>
  <c r="M332" i="1"/>
  <c r="J332" i="1"/>
  <c r="L332" i="1" s="1"/>
  <c r="N332" i="1" s="1"/>
  <c r="M331" i="1"/>
  <c r="J331" i="1"/>
  <c r="L331" i="1" s="1"/>
  <c r="N331" i="1" s="1"/>
  <c r="M330" i="1"/>
  <c r="F576" i="2" s="1"/>
  <c r="J330" i="1"/>
  <c r="L330" i="1" s="1"/>
  <c r="N330" i="1" s="1"/>
  <c r="G576" i="2" s="1"/>
  <c r="M329" i="1"/>
  <c r="F1772" i="2" s="1"/>
  <c r="J329" i="1"/>
  <c r="L329" i="1" s="1"/>
  <c r="N329" i="1" s="1"/>
  <c r="G1772" i="2" s="1"/>
  <c r="M328" i="1"/>
  <c r="F467" i="2" s="1"/>
  <c r="J328" i="1"/>
  <c r="L328" i="1" s="1"/>
  <c r="N328" i="1" s="1"/>
  <c r="G467" i="2" s="1"/>
  <c r="M327" i="1"/>
  <c r="F114" i="2" s="1"/>
  <c r="J327" i="1"/>
  <c r="L327" i="1" s="1"/>
  <c r="N327" i="1" s="1"/>
  <c r="G114" i="2" s="1"/>
  <c r="M326" i="1"/>
  <c r="F2432" i="2" s="1"/>
  <c r="N2432" i="2" s="1"/>
  <c r="J326" i="1"/>
  <c r="L326" i="1" s="1"/>
  <c r="N326" i="1" s="1"/>
  <c r="G2432" i="2" s="1"/>
  <c r="M325" i="1"/>
  <c r="F1771" i="2" s="1"/>
  <c r="J325" i="1"/>
  <c r="L325" i="1" s="1"/>
  <c r="N325" i="1" s="1"/>
  <c r="G1771" i="2" s="1"/>
  <c r="M324" i="1"/>
  <c r="F1770" i="2" s="1"/>
  <c r="J324" i="1"/>
  <c r="L324" i="1" s="1"/>
  <c r="N324" i="1" s="1"/>
  <c r="G1770" i="2" s="1"/>
  <c r="M323" i="1"/>
  <c r="F1769" i="2" s="1"/>
  <c r="J323" i="1"/>
  <c r="L323" i="1" s="1"/>
  <c r="N323" i="1" s="1"/>
  <c r="G1769" i="2" s="1"/>
  <c r="M322" i="1"/>
  <c r="F1768" i="2" s="1"/>
  <c r="J322" i="1"/>
  <c r="L322" i="1" s="1"/>
  <c r="N322" i="1" s="1"/>
  <c r="G1768" i="2" s="1"/>
  <c r="M321" i="1"/>
  <c r="F1767" i="2" s="1"/>
  <c r="J321" i="1"/>
  <c r="L321" i="1" s="1"/>
  <c r="N321" i="1" s="1"/>
  <c r="G1767" i="2" s="1"/>
  <c r="M320" i="1"/>
  <c r="F1766" i="2" s="1"/>
  <c r="J320" i="1"/>
  <c r="L320" i="1" s="1"/>
  <c r="N320" i="1" s="1"/>
  <c r="G1766" i="2" s="1"/>
  <c r="M319" i="1"/>
  <c r="F1765" i="2" s="1"/>
  <c r="J319" i="1"/>
  <c r="L319" i="1" s="1"/>
  <c r="N319" i="1" s="1"/>
  <c r="G1765" i="2" s="1"/>
  <c r="M318" i="1"/>
  <c r="F1764" i="2" s="1"/>
  <c r="J318" i="1"/>
  <c r="L318" i="1" s="1"/>
  <c r="N318" i="1" s="1"/>
  <c r="G1764" i="2" s="1"/>
  <c r="M317" i="1"/>
  <c r="F1763" i="2" s="1"/>
  <c r="J317" i="1"/>
  <c r="L317" i="1" s="1"/>
  <c r="N317" i="1" s="1"/>
  <c r="G1763" i="2" s="1"/>
  <c r="M316" i="1"/>
  <c r="F1762" i="2" s="1"/>
  <c r="J316" i="1"/>
  <c r="L316" i="1" s="1"/>
  <c r="N316" i="1" s="1"/>
  <c r="G1762" i="2" s="1"/>
  <c r="M315" i="1"/>
  <c r="F471" i="2" s="1"/>
  <c r="J315" i="1"/>
  <c r="L315" i="1" s="1"/>
  <c r="N315" i="1" s="1"/>
  <c r="G471" i="2" s="1"/>
  <c r="M314" i="1"/>
  <c r="F1761" i="2" s="1"/>
  <c r="J314" i="1"/>
  <c r="L314" i="1" s="1"/>
  <c r="N314" i="1" s="1"/>
  <c r="G1761" i="2" s="1"/>
  <c r="M313" i="1"/>
  <c r="F2431" i="2" s="1"/>
  <c r="N2431" i="2" s="1"/>
  <c r="J313" i="1"/>
  <c r="L313" i="1" s="1"/>
  <c r="N313" i="1" s="1"/>
  <c r="G2431" i="2" s="1"/>
  <c r="M312" i="1"/>
  <c r="F2430" i="2" s="1"/>
  <c r="N2430" i="2" s="1"/>
  <c r="J312" i="1"/>
  <c r="L312" i="1" s="1"/>
  <c r="N312" i="1" s="1"/>
  <c r="G2430" i="2" s="1"/>
  <c r="M311" i="1"/>
  <c r="F1760" i="2" s="1"/>
  <c r="J311" i="1"/>
  <c r="L311" i="1" s="1"/>
  <c r="N311" i="1" s="1"/>
  <c r="G1760" i="2" s="1"/>
  <c r="M310" i="1"/>
  <c r="F1759" i="2" s="1"/>
  <c r="J310" i="1"/>
  <c r="L310" i="1" s="1"/>
  <c r="N310" i="1" s="1"/>
  <c r="G1759" i="2" s="1"/>
  <c r="M309" i="1"/>
  <c r="F2429" i="2" s="1"/>
  <c r="N2429" i="2" s="1"/>
  <c r="J309" i="1"/>
  <c r="L309" i="1" s="1"/>
  <c r="N309" i="1" s="1"/>
  <c r="G2429" i="2" s="1"/>
  <c r="M308" i="1"/>
  <c r="F1758" i="2" s="1"/>
  <c r="J308" i="1"/>
  <c r="L308" i="1" s="1"/>
  <c r="N308" i="1" s="1"/>
  <c r="G1758" i="2" s="1"/>
  <c r="M307" i="1"/>
  <c r="F169" i="2" s="1"/>
  <c r="J307" i="1"/>
  <c r="L307" i="1" s="1"/>
  <c r="N307" i="1" s="1"/>
  <c r="G169" i="2" s="1"/>
  <c r="M306" i="1"/>
  <c r="F1757" i="2" s="1"/>
  <c r="J306" i="1"/>
  <c r="L306" i="1" s="1"/>
  <c r="N306" i="1" s="1"/>
  <c r="G1757" i="2" s="1"/>
  <c r="M305" i="1"/>
  <c r="F1756" i="2" s="1"/>
  <c r="J305" i="1"/>
  <c r="L305" i="1" s="1"/>
  <c r="N305" i="1" s="1"/>
  <c r="G1756" i="2" s="1"/>
  <c r="M304" i="1"/>
  <c r="F914" i="2" s="1"/>
  <c r="J304" i="1"/>
  <c r="L304" i="1" s="1"/>
  <c r="N304" i="1" s="1"/>
  <c r="G914" i="2" s="1"/>
  <c r="M303" i="1"/>
  <c r="F1755" i="2" s="1"/>
  <c r="J303" i="1"/>
  <c r="L303" i="1" s="1"/>
  <c r="N303" i="1" s="1"/>
  <c r="G1755" i="2" s="1"/>
  <c r="M302" i="1"/>
  <c r="F1754" i="2" s="1"/>
  <c r="J302" i="1"/>
  <c r="L302" i="1" s="1"/>
  <c r="N302" i="1" s="1"/>
  <c r="G1754" i="2" s="1"/>
  <c r="M301" i="1"/>
  <c r="F1753" i="2" s="1"/>
  <c r="J301" i="1"/>
  <c r="L301" i="1" s="1"/>
  <c r="N301" i="1" s="1"/>
  <c r="G1753" i="2" s="1"/>
  <c r="M300" i="1"/>
  <c r="F2428" i="2" s="1"/>
  <c r="N2428" i="2" s="1"/>
  <c r="J300" i="1"/>
  <c r="L300" i="1" s="1"/>
  <c r="N300" i="1" s="1"/>
  <c r="G2428" i="2" s="1"/>
  <c r="M299" i="1"/>
  <c r="J299" i="1"/>
  <c r="L299" i="1" s="1"/>
  <c r="N299" i="1" s="1"/>
  <c r="M298" i="1"/>
  <c r="F938" i="2" s="1"/>
  <c r="J298" i="1"/>
  <c r="L298" i="1" s="1"/>
  <c r="N298" i="1" s="1"/>
  <c r="G938" i="2" s="1"/>
  <c r="M297" i="1"/>
  <c r="F84" i="2" s="1"/>
  <c r="J297" i="1"/>
  <c r="L297" i="1" s="1"/>
  <c r="N297" i="1" s="1"/>
  <c r="G84" i="2" s="1"/>
  <c r="M296" i="1"/>
  <c r="F2427" i="2" s="1"/>
  <c r="N2427" i="2" s="1"/>
  <c r="J296" i="1"/>
  <c r="L296" i="1" s="1"/>
  <c r="N296" i="1" s="1"/>
  <c r="G2427" i="2" s="1"/>
  <c r="M295" i="1"/>
  <c r="F65" i="2" s="1"/>
  <c r="J295" i="1"/>
  <c r="L295" i="1" s="1"/>
  <c r="N295" i="1" s="1"/>
  <c r="G65" i="2" s="1"/>
  <c r="M294" i="1"/>
  <c r="F64" i="2" s="1"/>
  <c r="J294" i="1"/>
  <c r="L294" i="1" s="1"/>
  <c r="N294" i="1" s="1"/>
  <c r="G64" i="2" s="1"/>
  <c r="M293" i="1"/>
  <c r="F63" i="2" s="1"/>
  <c r="J293" i="1"/>
  <c r="L293" i="1" s="1"/>
  <c r="N293" i="1" s="1"/>
  <c r="G63" i="2" s="1"/>
  <c r="M292" i="1"/>
  <c r="F1752" i="2" s="1"/>
  <c r="J292" i="1"/>
  <c r="L292" i="1" s="1"/>
  <c r="N292" i="1" s="1"/>
  <c r="G1752" i="2" s="1"/>
  <c r="M291" i="1"/>
  <c r="F62" i="2" s="1"/>
  <c r="J291" i="1"/>
  <c r="L291" i="1" s="1"/>
  <c r="N291" i="1" s="1"/>
  <c r="G62" i="2" s="1"/>
  <c r="M290" i="1"/>
  <c r="F1751" i="2" s="1"/>
  <c r="J290" i="1"/>
  <c r="L290" i="1" s="1"/>
  <c r="N290" i="1" s="1"/>
  <c r="G1751" i="2" s="1"/>
  <c r="M289" i="1"/>
  <c r="F1750" i="2" s="1"/>
  <c r="J289" i="1"/>
  <c r="L289" i="1" s="1"/>
  <c r="N289" i="1" s="1"/>
  <c r="G1750" i="2" s="1"/>
  <c r="M288" i="1"/>
  <c r="F1749" i="2" s="1"/>
  <c r="J288" i="1"/>
  <c r="L288" i="1" s="1"/>
  <c r="N288" i="1" s="1"/>
  <c r="G1749" i="2" s="1"/>
  <c r="M287" i="1"/>
  <c r="F2426" i="2" s="1"/>
  <c r="N2426" i="2" s="1"/>
  <c r="J287" i="1"/>
  <c r="L287" i="1" s="1"/>
  <c r="N287" i="1" s="1"/>
  <c r="G2426" i="2" s="1"/>
  <c r="M286" i="1"/>
  <c r="F1748" i="2" s="1"/>
  <c r="J286" i="1"/>
  <c r="L286" i="1" s="1"/>
  <c r="N286" i="1" s="1"/>
  <c r="G1748" i="2" s="1"/>
  <c r="M285" i="1"/>
  <c r="F1747" i="2" s="1"/>
  <c r="J285" i="1"/>
  <c r="L285" i="1" s="1"/>
  <c r="N285" i="1" s="1"/>
  <c r="G1747" i="2" s="1"/>
  <c r="M284" i="1"/>
  <c r="F2425" i="2" s="1"/>
  <c r="N2425" i="2" s="1"/>
  <c r="J284" i="1"/>
  <c r="L284" i="1" s="1"/>
  <c r="N284" i="1" s="1"/>
  <c r="G2425" i="2" s="1"/>
  <c r="M283" i="1"/>
  <c r="F1746" i="2" s="1"/>
  <c r="J283" i="1"/>
  <c r="L283" i="1" s="1"/>
  <c r="N283" i="1" s="1"/>
  <c r="G1746" i="2" s="1"/>
  <c r="M282" i="1"/>
  <c r="F746" i="2" s="1"/>
  <c r="J282" i="1"/>
  <c r="L282" i="1" s="1"/>
  <c r="N282" i="1" s="1"/>
  <c r="G746" i="2" s="1"/>
  <c r="M281" i="1"/>
  <c r="F2424" i="2" s="1"/>
  <c r="N2424" i="2" s="1"/>
  <c r="J281" i="1"/>
  <c r="L281" i="1" s="1"/>
  <c r="N281" i="1" s="1"/>
  <c r="G2424" i="2" s="1"/>
  <c r="M280" i="1"/>
  <c r="J280" i="1"/>
  <c r="L280" i="1" s="1"/>
  <c r="N280" i="1" s="1"/>
  <c r="M279" i="1"/>
  <c r="F1188" i="2" s="1"/>
  <c r="J279" i="1"/>
  <c r="L279" i="1" s="1"/>
  <c r="N279" i="1" s="1"/>
  <c r="G1188" i="2" s="1"/>
  <c r="M278" i="1"/>
  <c r="F1261" i="2" s="1"/>
  <c r="J278" i="1"/>
  <c r="L278" i="1" s="1"/>
  <c r="N278" i="1" s="1"/>
  <c r="G1261" i="2" s="1"/>
  <c r="M277" i="1"/>
  <c r="F1745" i="2" s="1"/>
  <c r="J277" i="1"/>
  <c r="L277" i="1" s="1"/>
  <c r="N277" i="1" s="1"/>
  <c r="G1745" i="2" s="1"/>
  <c r="M276" i="1"/>
  <c r="F672" i="2" s="1"/>
  <c r="J276" i="1"/>
  <c r="L276" i="1" s="1"/>
  <c r="N276" i="1" s="1"/>
  <c r="G672" i="2" s="1"/>
  <c r="M275" i="1"/>
  <c r="F1744" i="2" s="1"/>
  <c r="J275" i="1"/>
  <c r="L275" i="1" s="1"/>
  <c r="N275" i="1" s="1"/>
  <c r="G1744" i="2" s="1"/>
  <c r="M274" i="1"/>
  <c r="F60" i="2" s="1"/>
  <c r="J274" i="1"/>
  <c r="L274" i="1" s="1"/>
  <c r="N274" i="1" s="1"/>
  <c r="G60" i="2" s="1"/>
  <c r="M273" i="1"/>
  <c r="F534" i="2" s="1"/>
  <c r="J273" i="1"/>
  <c r="L273" i="1" s="1"/>
  <c r="N273" i="1" s="1"/>
  <c r="G534" i="2" s="1"/>
  <c r="M272" i="1"/>
  <c r="F1743" i="2" s="1"/>
  <c r="J272" i="1"/>
  <c r="L272" i="1" s="1"/>
  <c r="N272" i="1" s="1"/>
  <c r="G1743" i="2" s="1"/>
  <c r="M271" i="1"/>
  <c r="F269" i="2" s="1"/>
  <c r="J271" i="1"/>
  <c r="L271" i="1" s="1"/>
  <c r="N271" i="1" s="1"/>
  <c r="G269" i="2" s="1"/>
  <c r="M270" i="1"/>
  <c r="F77" i="2" s="1"/>
  <c r="J270" i="1"/>
  <c r="L270" i="1" s="1"/>
  <c r="N270" i="1" s="1"/>
  <c r="G77" i="2" s="1"/>
  <c r="M269" i="1"/>
  <c r="F1742" i="2" s="1"/>
  <c r="J269" i="1"/>
  <c r="L269" i="1" s="1"/>
  <c r="N269" i="1" s="1"/>
  <c r="G1742" i="2" s="1"/>
  <c r="M268" i="1"/>
  <c r="F2423" i="2" s="1"/>
  <c r="N2423" i="2" s="1"/>
  <c r="J268" i="1"/>
  <c r="L268" i="1" s="1"/>
  <c r="N268" i="1" s="1"/>
  <c r="G2423" i="2" s="1"/>
  <c r="M267" i="1"/>
  <c r="F2422" i="2" s="1"/>
  <c r="N2422" i="2" s="1"/>
  <c r="J267" i="1"/>
  <c r="L267" i="1" s="1"/>
  <c r="N267" i="1" s="1"/>
  <c r="G2422" i="2" s="1"/>
  <c r="M266" i="1"/>
  <c r="F1741" i="2" s="1"/>
  <c r="J266" i="1"/>
  <c r="L266" i="1" s="1"/>
  <c r="N266" i="1" s="1"/>
  <c r="G1741" i="2" s="1"/>
  <c r="M265" i="1"/>
  <c r="F1740" i="2" s="1"/>
  <c r="J265" i="1"/>
  <c r="L265" i="1" s="1"/>
  <c r="N265" i="1" s="1"/>
  <c r="G1740" i="2" s="1"/>
  <c r="M264" i="1"/>
  <c r="F2421" i="2" s="1"/>
  <c r="N2421" i="2" s="1"/>
  <c r="J264" i="1"/>
  <c r="L264" i="1" s="1"/>
  <c r="N264" i="1" s="1"/>
  <c r="G2421" i="2" s="1"/>
  <c r="M263" i="1"/>
  <c r="F308" i="2" s="1"/>
  <c r="J263" i="1"/>
  <c r="L263" i="1" s="1"/>
  <c r="N263" i="1" s="1"/>
  <c r="G308" i="2" s="1"/>
  <c r="M262" i="1"/>
  <c r="F173" i="2" s="1"/>
  <c r="J262" i="1"/>
  <c r="L262" i="1" s="1"/>
  <c r="N262" i="1" s="1"/>
  <c r="G173" i="2" s="1"/>
  <c r="M261" i="1"/>
  <c r="F172" i="2" s="1"/>
  <c r="J261" i="1"/>
  <c r="L261" i="1" s="1"/>
  <c r="N261" i="1" s="1"/>
  <c r="G172" i="2" s="1"/>
  <c r="M260" i="1"/>
  <c r="F171" i="2" s="1"/>
  <c r="J260" i="1"/>
  <c r="L260" i="1" s="1"/>
  <c r="N260" i="1" s="1"/>
  <c r="G171" i="2" s="1"/>
  <c r="M259" i="1"/>
  <c r="F305" i="2" s="1"/>
  <c r="J259" i="1"/>
  <c r="L259" i="1" s="1"/>
  <c r="N259" i="1" s="1"/>
  <c r="G305" i="2" s="1"/>
  <c r="M258" i="1"/>
  <c r="F1739" i="2" s="1"/>
  <c r="J258" i="1"/>
  <c r="L258" i="1" s="1"/>
  <c r="N258" i="1" s="1"/>
  <c r="G1739" i="2" s="1"/>
  <c r="M257" i="1"/>
  <c r="F1738" i="2" s="1"/>
  <c r="J257" i="1"/>
  <c r="L257" i="1" s="1"/>
  <c r="N257" i="1" s="1"/>
  <c r="G1738" i="2" s="1"/>
  <c r="M256" i="1"/>
  <c r="F670" i="2" s="1"/>
  <c r="J256" i="1"/>
  <c r="L256" i="1" s="1"/>
  <c r="N256" i="1" s="1"/>
  <c r="G670" i="2" s="1"/>
  <c r="M255" i="1"/>
  <c r="F1737" i="2" s="1"/>
  <c r="J255" i="1"/>
  <c r="L255" i="1" s="1"/>
  <c r="N255" i="1" s="1"/>
  <c r="G1737" i="2" s="1"/>
  <c r="M254" i="1"/>
  <c r="F1736" i="2" s="1"/>
  <c r="J254" i="1"/>
  <c r="L254" i="1" s="1"/>
  <c r="N254" i="1" s="1"/>
  <c r="G1736" i="2" s="1"/>
  <c r="M253" i="1"/>
  <c r="F1735" i="2" s="1"/>
  <c r="J253" i="1"/>
  <c r="L253" i="1" s="1"/>
  <c r="N253" i="1" s="1"/>
  <c r="G1735" i="2" s="1"/>
  <c r="M252" i="1"/>
  <c r="F1734" i="2" s="1"/>
  <c r="J252" i="1"/>
  <c r="L252" i="1" s="1"/>
  <c r="N252" i="1" s="1"/>
  <c r="G1734" i="2" s="1"/>
  <c r="M251" i="1"/>
  <c r="F2420" i="2" s="1"/>
  <c r="N2420" i="2" s="1"/>
  <c r="J251" i="1"/>
  <c r="L251" i="1" s="1"/>
  <c r="N251" i="1" s="1"/>
  <c r="G2420" i="2" s="1"/>
  <c r="M250" i="1"/>
  <c r="F2419" i="2" s="1"/>
  <c r="N2419" i="2" s="1"/>
  <c r="J250" i="1"/>
  <c r="L250" i="1" s="1"/>
  <c r="N250" i="1" s="1"/>
  <c r="G2419" i="2" s="1"/>
  <c r="M249" i="1"/>
  <c r="J249" i="1"/>
  <c r="L249" i="1" s="1"/>
  <c r="N249" i="1" s="1"/>
  <c r="M248" i="1"/>
  <c r="F1733" i="2" s="1"/>
  <c r="J248" i="1"/>
  <c r="L248" i="1" s="1"/>
  <c r="N248" i="1" s="1"/>
  <c r="G1733" i="2" s="1"/>
  <c r="M247" i="1"/>
  <c r="F45" i="2" s="1"/>
  <c r="J247" i="1"/>
  <c r="L247" i="1" s="1"/>
  <c r="N247" i="1" s="1"/>
  <c r="G45" i="2" s="1"/>
  <c r="M246" i="1"/>
  <c r="F1732" i="2" s="1"/>
  <c r="J246" i="1"/>
  <c r="L246" i="1" s="1"/>
  <c r="N246" i="1" s="1"/>
  <c r="G1732" i="2" s="1"/>
  <c r="M245" i="1"/>
  <c r="F86" i="2" s="1"/>
  <c r="J245" i="1"/>
  <c r="L245" i="1" s="1"/>
  <c r="N245" i="1" s="1"/>
  <c r="G86" i="2" s="1"/>
  <c r="M244" i="1"/>
  <c r="F1731" i="2" s="1"/>
  <c r="J244" i="1"/>
  <c r="L244" i="1" s="1"/>
  <c r="N244" i="1" s="1"/>
  <c r="G1731" i="2" s="1"/>
  <c r="M243" i="1"/>
  <c r="J243" i="1"/>
  <c r="L243" i="1" s="1"/>
  <c r="N243" i="1" s="1"/>
  <c r="M242" i="1"/>
  <c r="F1730" i="2" s="1"/>
  <c r="J242" i="1"/>
  <c r="L242" i="1" s="1"/>
  <c r="N242" i="1" s="1"/>
  <c r="G1730" i="2" s="1"/>
  <c r="M241" i="1"/>
  <c r="F1729" i="2" s="1"/>
  <c r="J241" i="1"/>
  <c r="L241" i="1" s="1"/>
  <c r="N241" i="1" s="1"/>
  <c r="G1729" i="2" s="1"/>
  <c r="M240" i="1"/>
  <c r="F85" i="2" s="1"/>
  <c r="J240" i="1"/>
  <c r="L240" i="1" s="1"/>
  <c r="N240" i="1" s="1"/>
  <c r="G85" i="2" s="1"/>
  <c r="M239" i="1"/>
  <c r="F141" i="2" s="1"/>
  <c r="J239" i="1"/>
  <c r="L239" i="1" s="1"/>
  <c r="N239" i="1" s="1"/>
  <c r="G141" i="2" s="1"/>
  <c r="M238" i="1"/>
  <c r="F1728" i="2" s="1"/>
  <c r="J238" i="1"/>
  <c r="L238" i="1" s="1"/>
  <c r="N238" i="1" s="1"/>
  <c r="G1728" i="2" s="1"/>
  <c r="M237" i="1"/>
  <c r="F1727" i="2" s="1"/>
  <c r="J237" i="1"/>
  <c r="L237" i="1" s="1"/>
  <c r="N237" i="1" s="1"/>
  <c r="G1727" i="2" s="1"/>
  <c r="M236" i="1"/>
  <c r="F1726" i="2" s="1"/>
  <c r="J236" i="1"/>
  <c r="L236" i="1" s="1"/>
  <c r="N236" i="1" s="1"/>
  <c r="G1726" i="2" s="1"/>
  <c r="M235" i="1"/>
  <c r="F1725" i="2" s="1"/>
  <c r="J235" i="1"/>
  <c r="L235" i="1" s="1"/>
  <c r="N235" i="1" s="1"/>
  <c r="G1725" i="2" s="1"/>
  <c r="M234" i="1"/>
  <c r="F1724" i="2" s="1"/>
  <c r="J234" i="1"/>
  <c r="L234" i="1" s="1"/>
  <c r="N234" i="1" s="1"/>
  <c r="G1724" i="2" s="1"/>
  <c r="M233" i="1"/>
  <c r="J233" i="1"/>
  <c r="L233" i="1" s="1"/>
  <c r="N233" i="1" s="1"/>
  <c r="M232" i="1"/>
  <c r="F367" i="2" s="1"/>
  <c r="J232" i="1"/>
  <c r="L232" i="1" s="1"/>
  <c r="N232" i="1" s="1"/>
  <c r="G367" i="2" s="1"/>
  <c r="M231" i="1"/>
  <c r="F1723" i="2" s="1"/>
  <c r="J231" i="1"/>
  <c r="L231" i="1" s="1"/>
  <c r="N231" i="1" s="1"/>
  <c r="G1723" i="2" s="1"/>
  <c r="M230" i="1"/>
  <c r="F561" i="2" s="1"/>
  <c r="J230" i="1"/>
  <c r="L230" i="1" s="1"/>
  <c r="N230" i="1" s="1"/>
  <c r="G561" i="2" s="1"/>
  <c r="M229" i="1"/>
  <c r="F2418" i="2" s="1"/>
  <c r="N2418" i="2" s="1"/>
  <c r="J229" i="1"/>
  <c r="L229" i="1" s="1"/>
  <c r="N229" i="1" s="1"/>
  <c r="G2418" i="2" s="1"/>
  <c r="M228" i="1"/>
  <c r="F1722" i="2" s="1"/>
  <c r="J228" i="1"/>
  <c r="L228" i="1" s="1"/>
  <c r="N228" i="1" s="1"/>
  <c r="G1722" i="2" s="1"/>
  <c r="M227" i="1"/>
  <c r="F1721" i="2" s="1"/>
  <c r="J227" i="1"/>
  <c r="L227" i="1" s="1"/>
  <c r="N227" i="1" s="1"/>
  <c r="G1721" i="2" s="1"/>
  <c r="M226" i="1"/>
  <c r="F1720" i="2" s="1"/>
  <c r="J226" i="1"/>
  <c r="L226" i="1" s="1"/>
  <c r="N226" i="1" s="1"/>
  <c r="G1720" i="2" s="1"/>
  <c r="M225" i="1"/>
  <c r="F23" i="2" s="1"/>
  <c r="J225" i="1"/>
  <c r="L225" i="1" s="1"/>
  <c r="N225" i="1" s="1"/>
  <c r="G23" i="2" s="1"/>
  <c r="M224" i="1"/>
  <c r="F1719" i="2" s="1"/>
  <c r="J224" i="1"/>
  <c r="L224" i="1" s="1"/>
  <c r="N224" i="1" s="1"/>
  <c r="G1719" i="2" s="1"/>
  <c r="M223" i="1"/>
  <c r="F1718" i="2" s="1"/>
  <c r="J223" i="1"/>
  <c r="L223" i="1" s="1"/>
  <c r="N223" i="1" s="1"/>
  <c r="G1718" i="2" s="1"/>
  <c r="M222" i="1"/>
  <c r="J222" i="1"/>
  <c r="L222" i="1" s="1"/>
  <c r="N222" i="1" s="1"/>
  <c r="M221" i="1"/>
  <c r="F55" i="2" s="1"/>
  <c r="J221" i="1"/>
  <c r="L221" i="1" s="1"/>
  <c r="N221" i="1" s="1"/>
  <c r="G55" i="2" s="1"/>
  <c r="M220" i="1"/>
  <c r="F763" i="2" s="1"/>
  <c r="J220" i="1"/>
  <c r="L220" i="1" s="1"/>
  <c r="N220" i="1" s="1"/>
  <c r="G763" i="2" s="1"/>
  <c r="M219" i="1"/>
  <c r="F1717" i="2" s="1"/>
  <c r="J219" i="1"/>
  <c r="L219" i="1" s="1"/>
  <c r="N219" i="1" s="1"/>
  <c r="G1717" i="2" s="1"/>
  <c r="M218" i="1"/>
  <c r="F1716" i="2" s="1"/>
  <c r="J218" i="1"/>
  <c r="L218" i="1" s="1"/>
  <c r="N218" i="1" s="1"/>
  <c r="G1716" i="2" s="1"/>
  <c r="M217" i="1"/>
  <c r="F1715" i="2" s="1"/>
  <c r="J217" i="1"/>
  <c r="L217" i="1" s="1"/>
  <c r="N217" i="1" s="1"/>
  <c r="G1715" i="2" s="1"/>
  <c r="M216" i="1"/>
  <c r="F1714" i="2" s="1"/>
  <c r="J216" i="1"/>
  <c r="L216" i="1" s="1"/>
  <c r="N216" i="1" s="1"/>
  <c r="G1714" i="2" s="1"/>
  <c r="M215" i="1"/>
  <c r="F1713" i="2" s="1"/>
  <c r="J215" i="1"/>
  <c r="L215" i="1" s="1"/>
  <c r="N215" i="1" s="1"/>
  <c r="G1713" i="2" s="1"/>
  <c r="M214" i="1"/>
  <c r="F1712" i="2" s="1"/>
  <c r="J214" i="1"/>
  <c r="L214" i="1" s="1"/>
  <c r="N214" i="1" s="1"/>
  <c r="G1712" i="2" s="1"/>
  <c r="M213" i="1"/>
  <c r="F1711" i="2" s="1"/>
  <c r="J213" i="1"/>
  <c r="L213" i="1" s="1"/>
  <c r="N213" i="1" s="1"/>
  <c r="G1711" i="2" s="1"/>
  <c r="M212" i="1"/>
  <c r="F2417" i="2" s="1"/>
  <c r="N2417" i="2" s="1"/>
  <c r="J212" i="1"/>
  <c r="L212" i="1" s="1"/>
  <c r="N212" i="1" s="1"/>
  <c r="G2417" i="2" s="1"/>
  <c r="M211" i="1"/>
  <c r="F1710" i="2" s="1"/>
  <c r="J211" i="1"/>
  <c r="L211" i="1" s="1"/>
  <c r="N211" i="1" s="1"/>
  <c r="G1710" i="2" s="1"/>
  <c r="M210" i="1"/>
  <c r="F472" i="2" s="1"/>
  <c r="J210" i="1"/>
  <c r="L210" i="1" s="1"/>
  <c r="N210" i="1" s="1"/>
  <c r="G472" i="2" s="1"/>
  <c r="M209" i="1"/>
  <c r="F113" i="2" s="1"/>
  <c r="J209" i="1"/>
  <c r="L209" i="1" s="1"/>
  <c r="N209" i="1" s="1"/>
  <c r="G113" i="2" s="1"/>
  <c r="M208" i="1"/>
  <c r="F105" i="2" s="1"/>
  <c r="J208" i="1"/>
  <c r="L208" i="1" s="1"/>
  <c r="N208" i="1" s="1"/>
  <c r="G105" i="2" s="1"/>
  <c r="M207" i="1"/>
  <c r="F1709" i="2" s="1"/>
  <c r="J207" i="1"/>
  <c r="L207" i="1" s="1"/>
  <c r="N207" i="1" s="1"/>
  <c r="G1709" i="2" s="1"/>
  <c r="M206" i="1"/>
  <c r="J206" i="1"/>
  <c r="L206" i="1" s="1"/>
  <c r="N206" i="1" s="1"/>
  <c r="M205" i="1"/>
  <c r="F1708" i="2" s="1"/>
  <c r="J205" i="1"/>
  <c r="L205" i="1" s="1"/>
  <c r="N205" i="1" s="1"/>
  <c r="G1708" i="2" s="1"/>
  <c r="M204" i="1"/>
  <c r="F1707" i="2" s="1"/>
  <c r="J204" i="1"/>
  <c r="L204" i="1" s="1"/>
  <c r="N204" i="1" s="1"/>
  <c r="G1707" i="2" s="1"/>
  <c r="M203" i="1"/>
  <c r="F2416" i="2" s="1"/>
  <c r="N2416" i="2" s="1"/>
  <c r="J203" i="1"/>
  <c r="L203" i="1" s="1"/>
  <c r="N203" i="1" s="1"/>
  <c r="G2416" i="2" s="1"/>
  <c r="M202" i="1"/>
  <c r="F1706" i="2" s="1"/>
  <c r="J202" i="1"/>
  <c r="L202" i="1" s="1"/>
  <c r="N202" i="1" s="1"/>
  <c r="G1706" i="2" s="1"/>
  <c r="M201" i="1"/>
  <c r="J201" i="1"/>
  <c r="L201" i="1" s="1"/>
  <c r="N201" i="1" s="1"/>
  <c r="M200" i="1"/>
  <c r="F578" i="2" s="1"/>
  <c r="J200" i="1"/>
  <c r="L200" i="1" s="1"/>
  <c r="N200" i="1" s="1"/>
  <c r="G578" i="2" s="1"/>
  <c r="M199" i="1"/>
  <c r="F468" i="2" s="1"/>
  <c r="J199" i="1"/>
  <c r="L199" i="1" s="1"/>
  <c r="N199" i="1" s="1"/>
  <c r="G468" i="2" s="1"/>
  <c r="M198" i="1"/>
  <c r="F1705" i="2" s="1"/>
  <c r="J198" i="1"/>
  <c r="L198" i="1" s="1"/>
  <c r="N198" i="1" s="1"/>
  <c r="G1705" i="2" s="1"/>
  <c r="N197" i="1"/>
  <c r="G43" i="2" s="1"/>
  <c r="M197" i="1"/>
  <c r="F43" i="2" s="1"/>
  <c r="J197" i="1"/>
  <c r="M196" i="1"/>
  <c r="F1704" i="2" s="1"/>
  <c r="L196" i="1"/>
  <c r="N196" i="1" s="1"/>
  <c r="G1704" i="2" s="1"/>
  <c r="J196" i="1"/>
  <c r="M195" i="1"/>
  <c r="F562" i="2" s="1"/>
  <c r="L195" i="1"/>
  <c r="N195" i="1" s="1"/>
  <c r="G562" i="2" s="1"/>
  <c r="J195" i="1"/>
  <c r="M194" i="1"/>
  <c r="F470" i="2" s="1"/>
  <c r="L194" i="1"/>
  <c r="N194" i="1" s="1"/>
  <c r="G470" i="2" s="1"/>
  <c r="J194" i="1"/>
  <c r="M193" i="1"/>
  <c r="F1703" i="2" s="1"/>
  <c r="L193" i="1"/>
  <c r="N193" i="1" s="1"/>
  <c r="G1703" i="2" s="1"/>
  <c r="J193" i="1"/>
  <c r="M192" i="1"/>
  <c r="F937" i="2" s="1"/>
  <c r="L192" i="1"/>
  <c r="N192" i="1" s="1"/>
  <c r="G937" i="2" s="1"/>
  <c r="J192" i="1"/>
  <c r="M191" i="1"/>
  <c r="F1702" i="2" s="1"/>
  <c r="L191" i="1"/>
  <c r="N191" i="1" s="1"/>
  <c r="G1702" i="2" s="1"/>
  <c r="J191" i="1"/>
  <c r="M190" i="1"/>
  <c r="F1701" i="2" s="1"/>
  <c r="L190" i="1"/>
  <c r="N190" i="1" s="1"/>
  <c r="G1701" i="2" s="1"/>
  <c r="J190" i="1"/>
  <c r="M189" i="1"/>
  <c r="F1700" i="2" s="1"/>
  <c r="L189" i="1"/>
  <c r="N189" i="1" s="1"/>
  <c r="G1700" i="2" s="1"/>
  <c r="J189" i="1"/>
  <c r="M188" i="1"/>
  <c r="F1699" i="2" s="1"/>
  <c r="L188" i="1"/>
  <c r="N188" i="1" s="1"/>
  <c r="G1699" i="2" s="1"/>
  <c r="J188" i="1"/>
  <c r="M187" i="1"/>
  <c r="F1698" i="2" s="1"/>
  <c r="L187" i="1"/>
  <c r="N187" i="1" s="1"/>
  <c r="G1698" i="2" s="1"/>
  <c r="J187" i="1"/>
  <c r="M186" i="1"/>
  <c r="F1697" i="2" s="1"/>
  <c r="L186" i="1"/>
  <c r="N186" i="1" s="1"/>
  <c r="G1697" i="2" s="1"/>
  <c r="J186" i="1"/>
  <c r="M185" i="1"/>
  <c r="F1696" i="2" s="1"/>
  <c r="L185" i="1"/>
  <c r="N185" i="1" s="1"/>
  <c r="G1696" i="2" s="1"/>
  <c r="J185" i="1"/>
  <c r="M184" i="1"/>
  <c r="F918" i="2" s="1"/>
  <c r="L184" i="1"/>
  <c r="N184" i="1" s="1"/>
  <c r="G918" i="2" s="1"/>
  <c r="J184" i="1"/>
  <c r="M183" i="1"/>
  <c r="F1695" i="2" s="1"/>
  <c r="L183" i="1"/>
  <c r="N183" i="1" s="1"/>
  <c r="G1695" i="2" s="1"/>
  <c r="J183" i="1"/>
  <c r="M182" i="1"/>
  <c r="F1694" i="2" s="1"/>
  <c r="L182" i="1"/>
  <c r="N182" i="1" s="1"/>
  <c r="G1694" i="2" s="1"/>
  <c r="J182" i="1"/>
  <c r="M181" i="1"/>
  <c r="F1693" i="2" s="1"/>
  <c r="L181" i="1"/>
  <c r="N181" i="1" s="1"/>
  <c r="G1693" i="2" s="1"/>
  <c r="J181" i="1"/>
  <c r="M180" i="1"/>
  <c r="F1692" i="2" s="1"/>
  <c r="L180" i="1"/>
  <c r="N180" i="1" s="1"/>
  <c r="G1692" i="2" s="1"/>
  <c r="J180" i="1"/>
  <c r="M179" i="1"/>
  <c r="L179" i="1"/>
  <c r="N179" i="1" s="1"/>
  <c r="J179" i="1"/>
  <c r="M178" i="1"/>
  <c r="F1691" i="2" s="1"/>
  <c r="L178" i="1"/>
  <c r="N178" i="1" s="1"/>
  <c r="G1691" i="2" s="1"/>
  <c r="J178" i="1"/>
  <c r="M177" i="1"/>
  <c r="F688" i="2" s="1"/>
  <c r="L177" i="1"/>
  <c r="N177" i="1" s="1"/>
  <c r="G688" i="2" s="1"/>
  <c r="J177" i="1"/>
  <c r="M176" i="1"/>
  <c r="F2415" i="2" s="1"/>
  <c r="N2415" i="2" s="1"/>
  <c r="L176" i="1"/>
  <c r="N176" i="1" s="1"/>
  <c r="G2415" i="2" s="1"/>
  <c r="J176" i="1"/>
  <c r="M175" i="1"/>
  <c r="F1690" i="2" s="1"/>
  <c r="L175" i="1"/>
  <c r="N175" i="1" s="1"/>
  <c r="G1690" i="2" s="1"/>
  <c r="J175" i="1"/>
  <c r="M174" i="1"/>
  <c r="F1689" i="2" s="1"/>
  <c r="L174" i="1"/>
  <c r="N174" i="1" s="1"/>
  <c r="G1689" i="2" s="1"/>
  <c r="J174" i="1"/>
  <c r="M173" i="1"/>
  <c r="F1688" i="2" s="1"/>
  <c r="L173" i="1"/>
  <c r="N173" i="1" s="1"/>
  <c r="G1688" i="2" s="1"/>
  <c r="J173" i="1"/>
  <c r="M172" i="1"/>
  <c r="F1687" i="2" s="1"/>
  <c r="L172" i="1"/>
  <c r="N172" i="1" s="1"/>
  <c r="G1687" i="2" s="1"/>
  <c r="J172" i="1"/>
  <c r="M171" i="1"/>
  <c r="F1686" i="2" s="1"/>
  <c r="L171" i="1"/>
  <c r="N171" i="1" s="1"/>
  <c r="G1686" i="2" s="1"/>
  <c r="J171" i="1"/>
  <c r="M170" i="1"/>
  <c r="F1685" i="2" s="1"/>
  <c r="L170" i="1"/>
  <c r="N170" i="1" s="1"/>
  <c r="G1685" i="2" s="1"/>
  <c r="J170" i="1"/>
  <c r="M169" i="1"/>
  <c r="F1684" i="2" s="1"/>
  <c r="L169" i="1"/>
  <c r="N169" i="1" s="1"/>
  <c r="G1684" i="2" s="1"/>
  <c r="J169" i="1"/>
  <c r="M168" i="1"/>
  <c r="F1683" i="2" s="1"/>
  <c r="L168" i="1"/>
  <c r="N168" i="1" s="1"/>
  <c r="G1683" i="2" s="1"/>
  <c r="J168" i="1"/>
  <c r="M167" i="1"/>
  <c r="F1682" i="2" s="1"/>
  <c r="L167" i="1"/>
  <c r="N167" i="1" s="1"/>
  <c r="G1682" i="2" s="1"/>
  <c r="J167" i="1"/>
  <c r="M166" i="1"/>
  <c r="F1681" i="2" s="1"/>
  <c r="L166" i="1"/>
  <c r="N166" i="1" s="1"/>
  <c r="G1681" i="2" s="1"/>
  <c r="J166" i="1"/>
  <c r="M165" i="1"/>
  <c r="F1680" i="2" s="1"/>
  <c r="L165" i="1"/>
  <c r="N165" i="1" s="1"/>
  <c r="G1680" i="2" s="1"/>
  <c r="J165" i="1"/>
  <c r="M164" i="1"/>
  <c r="F1679" i="2" s="1"/>
  <c r="L164" i="1"/>
  <c r="N164" i="1" s="1"/>
  <c r="G1679" i="2" s="1"/>
  <c r="J164" i="1"/>
  <c r="M163" i="1"/>
  <c r="F1678" i="2" s="1"/>
  <c r="L163" i="1"/>
  <c r="N163" i="1" s="1"/>
  <c r="G1678" i="2" s="1"/>
  <c r="J163" i="1"/>
  <c r="M162" i="1"/>
  <c r="F1677" i="2" s="1"/>
  <c r="L162" i="1"/>
  <c r="N162" i="1" s="1"/>
  <c r="G1677" i="2" s="1"/>
  <c r="J162" i="1"/>
  <c r="M161" i="1"/>
  <c r="F1676" i="2" s="1"/>
  <c r="L161" i="1"/>
  <c r="N161" i="1" s="1"/>
  <c r="G1676" i="2" s="1"/>
  <c r="J161" i="1"/>
  <c r="M160" i="1"/>
  <c r="F1348" i="2" s="1"/>
  <c r="L160" i="1"/>
  <c r="N160" i="1" s="1"/>
  <c r="G1348" i="2" s="1"/>
  <c r="J160" i="1"/>
  <c r="M159" i="1"/>
  <c r="F1675" i="2" s="1"/>
  <c r="L159" i="1"/>
  <c r="N159" i="1" s="1"/>
  <c r="G1675" i="2" s="1"/>
  <c r="J159" i="1"/>
  <c r="M158" i="1"/>
  <c r="F1674" i="2" s="1"/>
  <c r="L158" i="1"/>
  <c r="N158" i="1" s="1"/>
  <c r="G1674" i="2" s="1"/>
  <c r="J158" i="1"/>
  <c r="M157" i="1"/>
  <c r="F1673" i="2" s="1"/>
  <c r="L157" i="1"/>
  <c r="N157" i="1" s="1"/>
  <c r="G1673" i="2" s="1"/>
  <c r="J157" i="1"/>
  <c r="M156" i="1"/>
  <c r="F1672" i="2" s="1"/>
  <c r="L156" i="1"/>
  <c r="N156" i="1" s="1"/>
  <c r="G1672" i="2" s="1"/>
  <c r="J156" i="1"/>
  <c r="M155" i="1"/>
  <c r="F1671" i="2" s="1"/>
  <c r="L155" i="1"/>
  <c r="N155" i="1" s="1"/>
  <c r="G1671" i="2" s="1"/>
  <c r="J155" i="1"/>
  <c r="M154" i="1"/>
  <c r="F1670" i="2" s="1"/>
  <c r="L154" i="1"/>
  <c r="N154" i="1" s="1"/>
  <c r="G1670" i="2" s="1"/>
  <c r="J154" i="1"/>
  <c r="M153" i="1"/>
  <c r="F1669" i="2" s="1"/>
  <c r="L153" i="1"/>
  <c r="N153" i="1" s="1"/>
  <c r="G1669" i="2" s="1"/>
  <c r="J153" i="1"/>
  <c r="M152" i="1"/>
  <c r="F1668" i="2" s="1"/>
  <c r="L152" i="1"/>
  <c r="N152" i="1" s="1"/>
  <c r="G1668" i="2" s="1"/>
  <c r="J152" i="1"/>
  <c r="M151" i="1"/>
  <c r="F1667" i="2" s="1"/>
  <c r="L151" i="1"/>
  <c r="N151" i="1" s="1"/>
  <c r="G1667" i="2" s="1"/>
  <c r="J151" i="1"/>
  <c r="M150" i="1"/>
  <c r="F350" i="2" s="1"/>
  <c r="L150" i="1"/>
  <c r="N150" i="1" s="1"/>
  <c r="G350" i="2" s="1"/>
  <c r="J150" i="1"/>
  <c r="M149" i="1"/>
  <c r="F1666" i="2" s="1"/>
  <c r="L149" i="1"/>
  <c r="N149" i="1" s="1"/>
  <c r="G1666" i="2" s="1"/>
  <c r="J149" i="1"/>
  <c r="M148" i="1"/>
  <c r="L148" i="1"/>
  <c r="N148" i="1" s="1"/>
  <c r="J148" i="1"/>
  <c r="M147" i="1"/>
  <c r="F25" i="2" s="1"/>
  <c r="L147" i="1"/>
  <c r="N147" i="1" s="1"/>
  <c r="G25" i="2" s="1"/>
  <c r="J147" i="1"/>
  <c r="M146" i="1"/>
  <c r="F1665" i="2" s="1"/>
  <c r="L146" i="1"/>
  <c r="N146" i="1" s="1"/>
  <c r="G1665" i="2" s="1"/>
  <c r="J146" i="1"/>
  <c r="M145" i="1"/>
  <c r="F1664" i="2" s="1"/>
  <c r="L145" i="1"/>
  <c r="N145" i="1" s="1"/>
  <c r="G1664" i="2" s="1"/>
  <c r="J145" i="1"/>
  <c r="M144" i="1"/>
  <c r="F1663" i="2" s="1"/>
  <c r="L144" i="1"/>
  <c r="N144" i="1" s="1"/>
  <c r="G1663" i="2" s="1"/>
  <c r="J144" i="1"/>
  <c r="M143" i="1"/>
  <c r="F20" i="2" s="1"/>
  <c r="L143" i="1"/>
  <c r="N143" i="1" s="1"/>
  <c r="G20" i="2" s="1"/>
  <c r="J143" i="1"/>
  <c r="M142" i="1"/>
  <c r="F147" i="2" s="1"/>
  <c r="L142" i="1"/>
  <c r="N142" i="1" s="1"/>
  <c r="G147" i="2" s="1"/>
  <c r="J142" i="1"/>
  <c r="M141" i="1"/>
  <c r="F2414" i="2" s="1"/>
  <c r="N2414" i="2" s="1"/>
  <c r="L141" i="1"/>
  <c r="N141" i="1" s="1"/>
  <c r="G2414" i="2" s="1"/>
  <c r="J141" i="1"/>
  <c r="M140" i="1"/>
  <c r="F1662" i="2" s="1"/>
  <c r="L140" i="1"/>
  <c r="N140" i="1" s="1"/>
  <c r="G1662" i="2" s="1"/>
  <c r="J140" i="1"/>
  <c r="M139" i="1"/>
  <c r="F2413" i="2" s="1"/>
  <c r="N2413" i="2" s="1"/>
  <c r="L139" i="1"/>
  <c r="N139" i="1" s="1"/>
  <c r="G2413" i="2" s="1"/>
  <c r="J139" i="1"/>
  <c r="M138" i="1"/>
  <c r="F1661" i="2" s="1"/>
  <c r="L138" i="1"/>
  <c r="N138" i="1" s="1"/>
  <c r="G1661" i="2" s="1"/>
  <c r="J138" i="1"/>
  <c r="M137" i="1"/>
  <c r="L137" i="1"/>
  <c r="N137" i="1" s="1"/>
  <c r="J137" i="1"/>
  <c r="M136" i="1"/>
  <c r="F149" i="2" s="1"/>
  <c r="L136" i="1"/>
  <c r="N136" i="1" s="1"/>
  <c r="G149" i="2" s="1"/>
  <c r="J136" i="1"/>
  <c r="M135" i="1"/>
  <c r="F1660" i="2" s="1"/>
  <c r="L135" i="1"/>
  <c r="N135" i="1" s="1"/>
  <c r="G1660" i="2" s="1"/>
  <c r="J135" i="1"/>
  <c r="M134" i="1"/>
  <c r="F939" i="2" s="1"/>
  <c r="L134" i="1"/>
  <c r="N134" i="1" s="1"/>
  <c r="G939" i="2" s="1"/>
  <c r="J134" i="1"/>
  <c r="M133" i="1"/>
  <c r="F1659" i="2" s="1"/>
  <c r="L133" i="1"/>
  <c r="N133" i="1" s="1"/>
  <c r="G1659" i="2" s="1"/>
  <c r="J133" i="1"/>
  <c r="M132" i="1"/>
  <c r="F1658" i="2" s="1"/>
  <c r="L132" i="1"/>
  <c r="N132" i="1" s="1"/>
  <c r="G1658" i="2" s="1"/>
  <c r="J132" i="1"/>
  <c r="M131" i="1"/>
  <c r="F286" i="2" s="1"/>
  <c r="L131" i="1"/>
  <c r="N131" i="1" s="1"/>
  <c r="G286" i="2" s="1"/>
  <c r="J131" i="1"/>
  <c r="M130" i="1"/>
  <c r="F1614" i="2" s="1"/>
  <c r="L130" i="1"/>
  <c r="N130" i="1" s="1"/>
  <c r="G1614" i="2" s="1"/>
  <c r="J130" i="1"/>
  <c r="M129" i="1"/>
  <c r="F1657" i="2" s="1"/>
  <c r="L129" i="1"/>
  <c r="N129" i="1" s="1"/>
  <c r="G1657" i="2" s="1"/>
  <c r="J129" i="1"/>
  <c r="M128" i="1"/>
  <c r="F306" i="2" s="1"/>
  <c r="L128" i="1"/>
  <c r="N128" i="1" s="1"/>
  <c r="G306" i="2" s="1"/>
  <c r="J128" i="1"/>
  <c r="M127" i="1"/>
  <c r="F1656" i="2" s="1"/>
  <c r="L127" i="1"/>
  <c r="N127" i="1" s="1"/>
  <c r="G1656" i="2" s="1"/>
  <c r="J127" i="1"/>
  <c r="M126" i="1"/>
  <c r="F1655" i="2" s="1"/>
  <c r="L126" i="1"/>
  <c r="N126" i="1" s="1"/>
  <c r="G1655" i="2" s="1"/>
  <c r="J126" i="1"/>
  <c r="M125" i="1"/>
  <c r="F2412" i="2" s="1"/>
  <c r="N2412" i="2" s="1"/>
  <c r="L125" i="1"/>
  <c r="N125" i="1" s="1"/>
  <c r="G2412" i="2" s="1"/>
  <c r="J125" i="1"/>
  <c r="M124" i="1"/>
  <c r="F1654" i="2" s="1"/>
  <c r="L124" i="1"/>
  <c r="N124" i="1" s="1"/>
  <c r="G1654" i="2" s="1"/>
  <c r="J124" i="1"/>
  <c r="M123" i="1"/>
  <c r="F1653" i="2" s="1"/>
  <c r="L123" i="1"/>
  <c r="N123" i="1" s="1"/>
  <c r="G1653" i="2" s="1"/>
  <c r="J123" i="1"/>
  <c r="M122" i="1"/>
  <c r="F2411" i="2" s="1"/>
  <c r="N2411" i="2" s="1"/>
  <c r="L122" i="1"/>
  <c r="N122" i="1" s="1"/>
  <c r="G2411" i="2" s="1"/>
  <c r="J122" i="1"/>
  <c r="M121" i="1"/>
  <c r="F1652" i="2" s="1"/>
  <c r="L121" i="1"/>
  <c r="N121" i="1" s="1"/>
  <c r="G1652" i="2" s="1"/>
  <c r="J121" i="1"/>
  <c r="M120" i="1"/>
  <c r="F1651" i="2" s="1"/>
  <c r="L120" i="1"/>
  <c r="N120" i="1" s="1"/>
  <c r="G1651" i="2" s="1"/>
  <c r="J120" i="1"/>
  <c r="M119" i="1"/>
  <c r="F1650" i="2" s="1"/>
  <c r="L119" i="1"/>
  <c r="N119" i="1" s="1"/>
  <c r="G1650" i="2" s="1"/>
  <c r="J119" i="1"/>
  <c r="M118" i="1"/>
  <c r="F32" i="2" s="1"/>
  <c r="L118" i="1"/>
  <c r="N118" i="1" s="1"/>
  <c r="G32" i="2" s="1"/>
  <c r="J118" i="1"/>
  <c r="M117" i="1"/>
  <c r="F1649" i="2" s="1"/>
  <c r="L117" i="1"/>
  <c r="N117" i="1" s="1"/>
  <c r="G1649" i="2" s="1"/>
  <c r="J117" i="1"/>
  <c r="M116" i="1"/>
  <c r="F1648" i="2" s="1"/>
  <c r="L116" i="1"/>
  <c r="N116" i="1" s="1"/>
  <c r="G1648" i="2" s="1"/>
  <c r="J116" i="1"/>
  <c r="M115" i="1"/>
  <c r="F405" i="2" s="1"/>
  <c r="L115" i="1"/>
  <c r="N115" i="1" s="1"/>
  <c r="G405" i="2" s="1"/>
  <c r="J115" i="1"/>
  <c r="M114" i="1"/>
  <c r="F2410" i="2" s="1"/>
  <c r="N2410" i="2" s="1"/>
  <c r="L114" i="1"/>
  <c r="N114" i="1" s="1"/>
  <c r="G2410" i="2" s="1"/>
  <c r="J114" i="1"/>
  <c r="M113" i="1"/>
  <c r="F1647" i="2" s="1"/>
  <c r="L113" i="1"/>
  <c r="N113" i="1" s="1"/>
  <c r="G1647" i="2" s="1"/>
  <c r="J113" i="1"/>
  <c r="M112" i="1"/>
  <c r="F1646" i="2" s="1"/>
  <c r="L112" i="1"/>
  <c r="N112" i="1" s="1"/>
  <c r="G1646" i="2" s="1"/>
  <c r="J112" i="1"/>
  <c r="M111" i="1"/>
  <c r="F1645" i="2" s="1"/>
  <c r="L111" i="1"/>
  <c r="N111" i="1" s="1"/>
  <c r="G1645" i="2" s="1"/>
  <c r="J111" i="1"/>
  <c r="M110" i="1"/>
  <c r="F2409" i="2" s="1"/>
  <c r="N2409" i="2" s="1"/>
  <c r="L110" i="1"/>
  <c r="N110" i="1" s="1"/>
  <c r="G2409" i="2" s="1"/>
  <c r="J110" i="1"/>
  <c r="M109" i="1"/>
  <c r="L109" i="1"/>
  <c r="N109" i="1" s="1"/>
  <c r="J109" i="1"/>
  <c r="M108" i="1"/>
  <c r="F1644" i="2" s="1"/>
  <c r="L108" i="1"/>
  <c r="N108" i="1" s="1"/>
  <c r="G1644" i="2" s="1"/>
  <c r="J108" i="1"/>
  <c r="M107" i="1"/>
  <c r="F1643" i="2" s="1"/>
  <c r="L107" i="1"/>
  <c r="N107" i="1" s="1"/>
  <c r="G1643" i="2" s="1"/>
  <c r="J107" i="1"/>
  <c r="M106" i="1"/>
  <c r="F1642" i="2" s="1"/>
  <c r="L106" i="1"/>
  <c r="N106" i="1" s="1"/>
  <c r="G1642" i="2" s="1"/>
  <c r="J106" i="1"/>
  <c r="M105" i="1"/>
  <c r="F1641" i="2" s="1"/>
  <c r="L105" i="1"/>
  <c r="N105" i="1" s="1"/>
  <c r="G1641" i="2" s="1"/>
  <c r="J105" i="1"/>
  <c r="M104" i="1"/>
  <c r="F2408" i="2" s="1"/>
  <c r="N2408" i="2" s="1"/>
  <c r="L104" i="1"/>
  <c r="N104" i="1" s="1"/>
  <c r="G2408" i="2" s="1"/>
  <c r="J104" i="1"/>
  <c r="M103" i="1"/>
  <c r="F2407" i="2" s="1"/>
  <c r="N2407" i="2" s="1"/>
  <c r="L103" i="1"/>
  <c r="N103" i="1" s="1"/>
  <c r="G2407" i="2" s="1"/>
  <c r="J103" i="1"/>
  <c r="M102" i="1"/>
  <c r="F107" i="2" s="1"/>
  <c r="L102" i="1"/>
  <c r="N102" i="1" s="1"/>
  <c r="G107" i="2" s="1"/>
  <c r="J102" i="1"/>
  <c r="M101" i="1"/>
  <c r="F1640" i="2" s="1"/>
  <c r="L101" i="1"/>
  <c r="N101" i="1" s="1"/>
  <c r="G1640" i="2" s="1"/>
  <c r="J101" i="1"/>
  <c r="M100" i="1"/>
  <c r="F1639" i="2" s="1"/>
  <c r="L100" i="1"/>
  <c r="N100" i="1" s="1"/>
  <c r="G1639" i="2" s="1"/>
  <c r="J100" i="1"/>
  <c r="M99" i="1"/>
  <c r="F1638" i="2" s="1"/>
  <c r="L99" i="1"/>
  <c r="N99" i="1" s="1"/>
  <c r="G1638" i="2" s="1"/>
  <c r="J99" i="1"/>
  <c r="M98" i="1"/>
  <c r="F1086" i="2" s="1"/>
  <c r="L98" i="1"/>
  <c r="N98" i="1" s="1"/>
  <c r="G1086" i="2" s="1"/>
  <c r="J98" i="1"/>
  <c r="M97" i="1"/>
  <c r="F1637" i="2" s="1"/>
  <c r="L97" i="1"/>
  <c r="N97" i="1" s="1"/>
  <c r="G1637" i="2" s="1"/>
  <c r="J97" i="1"/>
  <c r="M96" i="1"/>
  <c r="F1636" i="2" s="1"/>
  <c r="L96" i="1"/>
  <c r="N96" i="1" s="1"/>
  <c r="G1636" i="2" s="1"/>
  <c r="J96" i="1"/>
  <c r="M95" i="1"/>
  <c r="F1635" i="2" s="1"/>
  <c r="L95" i="1"/>
  <c r="N95" i="1" s="1"/>
  <c r="G1635" i="2" s="1"/>
  <c r="J95" i="1"/>
  <c r="M94" i="1"/>
  <c r="F1634" i="2" s="1"/>
  <c r="L94" i="1"/>
  <c r="N94" i="1" s="1"/>
  <c r="G1634" i="2" s="1"/>
  <c r="J94" i="1"/>
  <c r="M93" i="1"/>
  <c r="F2406" i="2" s="1"/>
  <c r="N2406" i="2" s="1"/>
  <c r="L93" i="1"/>
  <c r="N93" i="1" s="1"/>
  <c r="G2406" i="2" s="1"/>
  <c r="J93" i="1"/>
  <c r="M92" i="1"/>
  <c r="F2405" i="2" s="1"/>
  <c r="N2405" i="2" s="1"/>
  <c r="L92" i="1"/>
  <c r="N92" i="1" s="1"/>
  <c r="G2405" i="2" s="1"/>
  <c r="J92" i="1"/>
  <c r="M91" i="1"/>
  <c r="L91" i="1"/>
  <c r="N91" i="1" s="1"/>
  <c r="J91" i="1"/>
  <c r="M90" i="1"/>
  <c r="F2404" i="2" s="1"/>
  <c r="N2404" i="2" s="1"/>
  <c r="L90" i="1"/>
  <c r="N90" i="1" s="1"/>
  <c r="G2404" i="2" s="1"/>
  <c r="J90" i="1"/>
  <c r="M89" i="1"/>
  <c r="F33" i="2" s="1"/>
  <c r="L89" i="1"/>
  <c r="N89" i="1" s="1"/>
  <c r="G33" i="2" s="1"/>
  <c r="J89" i="1"/>
  <c r="M88" i="1"/>
  <c r="F1633" i="2" s="1"/>
  <c r="L88" i="1"/>
  <c r="N88" i="1" s="1"/>
  <c r="G1633" i="2" s="1"/>
  <c r="J88" i="1"/>
  <c r="M87" i="1"/>
  <c r="F1132" i="2" s="1"/>
  <c r="L87" i="1"/>
  <c r="N87" i="1" s="1"/>
  <c r="G1132" i="2" s="1"/>
  <c r="J87" i="1"/>
  <c r="M86" i="1"/>
  <c r="F1632" i="2" s="1"/>
  <c r="L86" i="1"/>
  <c r="N86" i="1" s="1"/>
  <c r="G1632" i="2" s="1"/>
  <c r="J86" i="1"/>
  <c r="M85" i="1"/>
  <c r="F2403" i="2" s="1"/>
  <c r="N2403" i="2" s="1"/>
  <c r="L85" i="1"/>
  <c r="N85" i="1" s="1"/>
  <c r="G2403" i="2" s="1"/>
  <c r="J85" i="1"/>
  <c r="M84" i="1"/>
  <c r="F2402" i="2" s="1"/>
  <c r="N2402" i="2" s="1"/>
  <c r="L84" i="1"/>
  <c r="N84" i="1" s="1"/>
  <c r="G2402" i="2" s="1"/>
  <c r="J84" i="1"/>
  <c r="M83" i="1"/>
  <c r="F1631" i="2" s="1"/>
  <c r="L83" i="1"/>
  <c r="N83" i="1" s="1"/>
  <c r="G1631" i="2" s="1"/>
  <c r="J83" i="1"/>
  <c r="M82" i="1"/>
  <c r="F501" i="2" s="1"/>
  <c r="L82" i="1"/>
  <c r="N82" i="1" s="1"/>
  <c r="G501" i="2" s="1"/>
  <c r="J82" i="1"/>
  <c r="M81" i="1"/>
  <c r="F2401" i="2" s="1"/>
  <c r="N2401" i="2" s="1"/>
  <c r="L81" i="1"/>
  <c r="N81" i="1" s="1"/>
  <c r="G2401" i="2" s="1"/>
  <c r="J81" i="1"/>
  <c r="M80" i="1"/>
  <c r="F2400" i="2" s="1"/>
  <c r="N2400" i="2" s="1"/>
  <c r="L80" i="1"/>
  <c r="N80" i="1" s="1"/>
  <c r="G2400" i="2" s="1"/>
  <c r="J80" i="1"/>
  <c r="M79" i="1"/>
  <c r="F1630" i="2" s="1"/>
  <c r="L79" i="1"/>
  <c r="N79" i="1" s="1"/>
  <c r="G1630" i="2" s="1"/>
  <c r="J79" i="1"/>
  <c r="M78" i="1"/>
  <c r="F2399" i="2" s="1"/>
  <c r="N2399" i="2" s="1"/>
  <c r="L78" i="1"/>
  <c r="N78" i="1" s="1"/>
  <c r="G2399" i="2" s="1"/>
  <c r="J78" i="1"/>
  <c r="M77" i="1"/>
  <c r="L77" i="1"/>
  <c r="N77" i="1" s="1"/>
  <c r="J77" i="1"/>
  <c r="M76" i="1"/>
  <c r="F1629" i="2" s="1"/>
  <c r="L76" i="1"/>
  <c r="N76" i="1" s="1"/>
  <c r="G1629" i="2" s="1"/>
  <c r="J76" i="1"/>
  <c r="M75" i="1"/>
  <c r="L75" i="1"/>
  <c r="N75" i="1" s="1"/>
  <c r="J75" i="1"/>
  <c r="M74" i="1"/>
  <c r="F2398" i="2" s="1"/>
  <c r="N2398" i="2" s="1"/>
  <c r="L74" i="1"/>
  <c r="N74" i="1" s="1"/>
  <c r="G2398" i="2" s="1"/>
  <c r="J74" i="1"/>
  <c r="M73" i="1"/>
  <c r="F1628" i="2" s="1"/>
  <c r="L73" i="1"/>
  <c r="N73" i="1" s="1"/>
  <c r="G1628" i="2" s="1"/>
  <c r="J73" i="1"/>
  <c r="M72" i="1"/>
  <c r="L72" i="1"/>
  <c r="N72" i="1" s="1"/>
  <c r="J72" i="1"/>
  <c r="M71" i="1"/>
  <c r="L71" i="1"/>
  <c r="N71" i="1" s="1"/>
  <c r="J71" i="1"/>
  <c r="M70" i="1"/>
  <c r="F545" i="2" s="1"/>
  <c r="L70" i="1"/>
  <c r="N70" i="1" s="1"/>
  <c r="G545" i="2" s="1"/>
  <c r="J70" i="1"/>
  <c r="M69" i="1"/>
  <c r="F583" i="2" s="1"/>
  <c r="L69" i="1"/>
  <c r="N69" i="1" s="1"/>
  <c r="G583" i="2" s="1"/>
  <c r="J69" i="1"/>
  <c r="M68" i="1"/>
  <c r="F2397" i="2" s="1"/>
  <c r="N2397" i="2" s="1"/>
  <c r="L68" i="1"/>
  <c r="N68" i="1" s="1"/>
  <c r="G2397" i="2" s="1"/>
  <c r="J68" i="1"/>
  <c r="M67" i="1"/>
  <c r="F1627" i="2" s="1"/>
  <c r="L67" i="1"/>
  <c r="N67" i="1" s="1"/>
  <c r="G1627" i="2" s="1"/>
  <c r="J67" i="1"/>
  <c r="M66" i="1"/>
  <c r="F1626" i="2" s="1"/>
  <c r="L66" i="1"/>
  <c r="N66" i="1" s="1"/>
  <c r="G1626" i="2" s="1"/>
  <c r="J66" i="1"/>
  <c r="M65" i="1"/>
  <c r="F2396" i="2" s="1"/>
  <c r="N2396" i="2" s="1"/>
  <c r="L65" i="1"/>
  <c r="N65" i="1" s="1"/>
  <c r="G2396" i="2" s="1"/>
  <c r="J65" i="1"/>
  <c r="M64" i="1"/>
  <c r="F1625" i="2" s="1"/>
  <c r="L64" i="1"/>
  <c r="N64" i="1" s="1"/>
  <c r="G1625" i="2" s="1"/>
  <c r="J64" i="1"/>
  <c r="M63" i="1"/>
  <c r="F592" i="2" s="1"/>
  <c r="L63" i="1"/>
  <c r="N63" i="1" s="1"/>
  <c r="G592" i="2" s="1"/>
  <c r="J63" i="1"/>
  <c r="M62" i="1"/>
  <c r="F2395" i="2" s="1"/>
  <c r="N2395" i="2" s="1"/>
  <c r="L62" i="1"/>
  <c r="N62" i="1" s="1"/>
  <c r="G2395" i="2" s="1"/>
  <c r="J62" i="1"/>
  <c r="M61" i="1"/>
  <c r="F1624" i="2" s="1"/>
  <c r="L61" i="1"/>
  <c r="N61" i="1" s="1"/>
  <c r="G1624" i="2" s="1"/>
  <c r="J61" i="1"/>
  <c r="M60" i="1"/>
  <c r="F2394" i="2" s="1"/>
  <c r="N2394" i="2" s="1"/>
  <c r="L60" i="1"/>
  <c r="N60" i="1" s="1"/>
  <c r="G2394" i="2" s="1"/>
  <c r="J60" i="1"/>
  <c r="M59" i="1"/>
  <c r="L59" i="1"/>
  <c r="N59" i="1" s="1"/>
  <c r="J59" i="1"/>
  <c r="M58" i="1"/>
  <c r="F1623" i="2" s="1"/>
  <c r="L58" i="1"/>
  <c r="N58" i="1" s="1"/>
  <c r="G1623" i="2" s="1"/>
  <c r="J58" i="1"/>
  <c r="M57" i="1"/>
  <c r="F2393" i="2" s="1"/>
  <c r="N2393" i="2" s="1"/>
  <c r="L57" i="1"/>
  <c r="N57" i="1" s="1"/>
  <c r="G2393" i="2" s="1"/>
  <c r="J57" i="1"/>
  <c r="M56" i="1"/>
  <c r="F820" i="2" s="1"/>
  <c r="L56" i="1"/>
  <c r="N56" i="1" s="1"/>
  <c r="G820" i="2" s="1"/>
  <c r="J56" i="1"/>
  <c r="M55" i="1"/>
  <c r="F121" i="2" s="1"/>
  <c r="L55" i="1"/>
  <c r="N55" i="1" s="1"/>
  <c r="G121" i="2" s="1"/>
  <c r="J55" i="1"/>
  <c r="M54" i="1"/>
  <c r="F2392" i="2" s="1"/>
  <c r="N2392" i="2" s="1"/>
  <c r="L54" i="1"/>
  <c r="N54" i="1" s="1"/>
  <c r="G2392" i="2" s="1"/>
  <c r="J54" i="1"/>
  <c r="M53" i="1"/>
  <c r="F491" i="2" s="1"/>
  <c r="L53" i="1"/>
  <c r="N53" i="1" s="1"/>
  <c r="G491" i="2" s="1"/>
  <c r="J53" i="1"/>
  <c r="M52" i="1"/>
  <c r="F259" i="2" s="1"/>
  <c r="L52" i="1"/>
  <c r="N52" i="1" s="1"/>
  <c r="G259" i="2" s="1"/>
  <c r="J52" i="1"/>
  <c r="M51" i="1"/>
  <c r="F1622" i="2" s="1"/>
  <c r="L51" i="1"/>
  <c r="N51" i="1" s="1"/>
  <c r="G1622" i="2" s="1"/>
  <c r="J51" i="1"/>
  <c r="M50" i="1"/>
  <c r="F2391" i="2" s="1"/>
  <c r="N2391" i="2" s="1"/>
  <c r="L50" i="1"/>
  <c r="N50" i="1" s="1"/>
  <c r="G2391" i="2" s="1"/>
  <c r="J50" i="1"/>
  <c r="M49" i="1"/>
  <c r="F2390" i="2" s="1"/>
  <c r="N2390" i="2" s="1"/>
  <c r="L49" i="1"/>
  <c r="N49" i="1" s="1"/>
  <c r="G2390" i="2" s="1"/>
  <c r="J49" i="1"/>
  <c r="M48" i="1"/>
  <c r="F1621" i="2" s="1"/>
  <c r="L48" i="1"/>
  <c r="N48" i="1" s="1"/>
  <c r="G1621" i="2" s="1"/>
  <c r="J48" i="1"/>
  <c r="M47" i="1"/>
  <c r="F1620" i="2" s="1"/>
  <c r="L47" i="1"/>
  <c r="N47" i="1" s="1"/>
  <c r="G1620" i="2" s="1"/>
  <c r="J47" i="1"/>
  <c r="M46" i="1"/>
  <c r="L46" i="1"/>
  <c r="N46" i="1" s="1"/>
  <c r="J46" i="1"/>
  <c r="M45" i="1"/>
  <c r="F2389" i="2" s="1"/>
  <c r="N2389" i="2" s="1"/>
  <c r="L45" i="1"/>
  <c r="N45" i="1" s="1"/>
  <c r="G2389" i="2" s="1"/>
  <c r="J45" i="1"/>
  <c r="M44" i="1"/>
  <c r="L44" i="1"/>
  <c r="N44" i="1" s="1"/>
  <c r="J44" i="1"/>
  <c r="M43" i="1"/>
  <c r="F948" i="2" s="1"/>
  <c r="L43" i="1"/>
  <c r="N43" i="1" s="1"/>
  <c r="G948" i="2" s="1"/>
  <c r="J43" i="1"/>
  <c r="M42" i="1"/>
  <c r="L42" i="1"/>
  <c r="N42" i="1" s="1"/>
  <c r="J42" i="1"/>
  <c r="M41" i="1"/>
  <c r="L41" i="1"/>
  <c r="N41" i="1" s="1"/>
  <c r="J41" i="1"/>
  <c r="M40" i="1"/>
  <c r="F1619" i="2" s="1"/>
  <c r="L40" i="1"/>
  <c r="N40" i="1" s="1"/>
  <c r="G1619" i="2" s="1"/>
  <c r="J40" i="1"/>
  <c r="M39" i="1"/>
  <c r="L39" i="1"/>
  <c r="N39" i="1" s="1"/>
  <c r="J39" i="1"/>
  <c r="M38" i="1"/>
  <c r="L38" i="1"/>
  <c r="N38" i="1" s="1"/>
  <c r="J38" i="1"/>
  <c r="M37" i="1"/>
  <c r="F1618" i="2" s="1"/>
  <c r="L37" i="1"/>
  <c r="N37" i="1" s="1"/>
  <c r="G1618" i="2" s="1"/>
  <c r="J37" i="1"/>
  <c r="M36" i="1"/>
  <c r="F1617" i="2" s="1"/>
  <c r="L36" i="1"/>
  <c r="N36" i="1" s="1"/>
  <c r="G1617" i="2" s="1"/>
  <c r="J36" i="1"/>
  <c r="M35" i="1"/>
  <c r="L35" i="1"/>
  <c r="N35" i="1" s="1"/>
  <c r="J35" i="1"/>
  <c r="M34" i="1"/>
  <c r="F1168" i="2" s="1"/>
  <c r="L34" i="1"/>
  <c r="N34" i="1" s="1"/>
  <c r="G1168" i="2" s="1"/>
  <c r="J34" i="1"/>
  <c r="M33" i="1"/>
  <c r="F2388" i="2" s="1"/>
  <c r="N2388" i="2" s="1"/>
  <c r="L33" i="1"/>
  <c r="N33" i="1" s="1"/>
  <c r="G2388" i="2" s="1"/>
  <c r="J33" i="1"/>
  <c r="M32" i="1"/>
  <c r="L32" i="1"/>
  <c r="N32" i="1" s="1"/>
  <c r="J32" i="1"/>
  <c r="M31" i="1"/>
  <c r="L31" i="1"/>
  <c r="N31" i="1" s="1"/>
  <c r="J31" i="1"/>
  <c r="M30" i="1"/>
  <c r="L30" i="1"/>
  <c r="N30" i="1" s="1"/>
  <c r="J30" i="1"/>
  <c r="M29" i="1"/>
  <c r="F2387" i="2" s="1"/>
  <c r="N2387" i="2" s="1"/>
  <c r="L29" i="1"/>
  <c r="N29" i="1" s="1"/>
  <c r="G2387" i="2" s="1"/>
  <c r="J29" i="1"/>
  <c r="M28" i="1"/>
  <c r="L28" i="1"/>
  <c r="N28" i="1" s="1"/>
  <c r="J28" i="1"/>
  <c r="M27" i="1"/>
  <c r="F2386" i="2" s="1"/>
  <c r="N2386" i="2" s="1"/>
  <c r="L27" i="1"/>
  <c r="N27" i="1" s="1"/>
  <c r="G2386" i="2" s="1"/>
  <c r="J27" i="1"/>
  <c r="M26" i="1"/>
  <c r="F617" i="2" s="1"/>
  <c r="L26" i="1"/>
  <c r="N26" i="1" s="1"/>
  <c r="G617" i="2" s="1"/>
  <c r="J26" i="1"/>
  <c r="M25" i="1"/>
  <c r="L25" i="1"/>
  <c r="N25" i="1" s="1"/>
  <c r="J25" i="1"/>
  <c r="M24" i="1"/>
  <c r="F2385" i="2" s="1"/>
  <c r="N2385" i="2" s="1"/>
  <c r="L24" i="1"/>
  <c r="N24" i="1" s="1"/>
  <c r="G2385" i="2" s="1"/>
  <c r="J24" i="1"/>
  <c r="M23" i="1"/>
  <c r="F486" i="2" s="1"/>
  <c r="L23" i="1"/>
  <c r="N23" i="1" s="1"/>
  <c r="G486" i="2" s="1"/>
  <c r="J23" i="1"/>
  <c r="M22" i="1"/>
  <c r="L22" i="1"/>
  <c r="N22" i="1" s="1"/>
  <c r="J22" i="1"/>
  <c r="M21" i="1"/>
  <c r="L21" i="1"/>
  <c r="N21" i="1" s="1"/>
  <c r="J21" i="1"/>
  <c r="M20" i="1"/>
  <c r="F2384" i="2" s="1"/>
  <c r="N2384" i="2" s="1"/>
  <c r="L20" i="1"/>
  <c r="N20" i="1" s="1"/>
  <c r="G2384" i="2" s="1"/>
  <c r="J20" i="1"/>
  <c r="M19" i="1"/>
  <c r="F1237" i="2" s="1"/>
  <c r="L19" i="1"/>
  <c r="N19" i="1" s="1"/>
  <c r="G1237" i="2" s="1"/>
  <c r="J19" i="1"/>
  <c r="M18" i="1"/>
  <c r="F2383" i="2" s="1"/>
  <c r="N2383" i="2" s="1"/>
  <c r="L18" i="1"/>
  <c r="N18" i="1" s="1"/>
  <c r="G2383" i="2" s="1"/>
  <c r="J18" i="1"/>
  <c r="M17" i="1"/>
  <c r="L17" i="1"/>
  <c r="N17" i="1" s="1"/>
  <c r="J17" i="1"/>
  <c r="M16" i="1"/>
  <c r="F2382" i="2" s="1"/>
  <c r="N2382" i="2" s="1"/>
  <c r="L16" i="1"/>
  <c r="N16" i="1" s="1"/>
  <c r="G2382" i="2" s="1"/>
  <c r="J16" i="1"/>
  <c r="M15" i="1"/>
  <c r="F2381" i="2" s="1"/>
  <c r="N2381" i="2" s="1"/>
  <c r="L15" i="1"/>
  <c r="N15" i="1" s="1"/>
  <c r="G2381" i="2" s="1"/>
  <c r="J15" i="1"/>
  <c r="M14" i="1"/>
  <c r="F2380" i="2" s="1"/>
  <c r="N2380" i="2" s="1"/>
  <c r="L14" i="1"/>
  <c r="N14" i="1" s="1"/>
  <c r="G2380" i="2" s="1"/>
  <c r="J14" i="1"/>
  <c r="M13" i="1"/>
  <c r="L13" i="1"/>
  <c r="N13" i="1" s="1"/>
  <c r="J13" i="1"/>
  <c r="M12" i="1"/>
  <c r="F880" i="2" s="1"/>
  <c r="L12" i="1"/>
  <c r="N12" i="1" s="1"/>
  <c r="G880" i="2" s="1"/>
  <c r="J12" i="1"/>
  <c r="M11" i="1"/>
  <c r="F1616" i="2" s="1"/>
  <c r="L11" i="1"/>
  <c r="N11" i="1" s="1"/>
  <c r="G1616" i="2" s="1"/>
  <c r="J11" i="1"/>
  <c r="M10" i="1"/>
  <c r="L10" i="1"/>
  <c r="N10" i="1" s="1"/>
  <c r="J10" i="1"/>
  <c r="M9" i="1"/>
  <c r="F231" i="2" s="1"/>
  <c r="L9" i="1"/>
  <c r="N9" i="1" s="1"/>
  <c r="G231" i="2" s="1"/>
  <c r="J9" i="1"/>
  <c r="M8" i="1"/>
  <c r="L8" i="1"/>
  <c r="N8" i="1" s="1"/>
  <c r="J8" i="1"/>
  <c r="M7" i="1"/>
  <c r="F1010" i="2" s="1"/>
  <c r="L7" i="1"/>
  <c r="N7" i="1" s="1"/>
  <c r="G1010" i="2" s="1"/>
  <c r="J7" i="1"/>
  <c r="M6" i="1"/>
  <c r="F2379" i="2" s="1"/>
  <c r="L6" i="1"/>
  <c r="N6" i="1" s="1"/>
  <c r="G2379" i="2" s="1"/>
  <c r="J6" i="1"/>
  <c r="M5" i="1"/>
  <c r="F2378" i="2" s="1"/>
  <c r="L5" i="1"/>
  <c r="N5" i="1" s="1"/>
  <c r="G2378" i="2" s="1"/>
  <c r="J5" i="1"/>
  <c r="M4" i="1"/>
  <c r="L4" i="1"/>
  <c r="J4" i="1"/>
  <c r="K1" i="1"/>
  <c r="I1" i="1"/>
  <c r="H1" i="1"/>
  <c r="G1" i="1"/>
  <c r="F1" i="1"/>
  <c r="D1" i="1"/>
  <c r="C1" i="1"/>
  <c r="N171" i="9" l="1"/>
  <c r="L2275" i="9"/>
  <c r="L1" i="9" s="1"/>
  <c r="M2275" i="9"/>
  <c r="M1" i="9" s="1"/>
  <c r="N4" i="9"/>
  <c r="J2275" i="9"/>
  <c r="J1" i="9" s="1"/>
  <c r="J1391" i="8"/>
  <c r="M1391" i="8" s="1"/>
  <c r="J1608" i="8"/>
  <c r="M1608" i="8" s="1"/>
  <c r="J1612" i="8"/>
  <c r="M1612" i="8" s="1"/>
  <c r="J1628" i="8"/>
  <c r="M1628" i="8" s="1"/>
  <c r="J1711" i="8"/>
  <c r="M1711" i="8" s="1"/>
  <c r="J291" i="8"/>
  <c r="M291" i="8" s="1"/>
  <c r="J297" i="8"/>
  <c r="M297" i="8" s="1"/>
  <c r="O297" i="8" s="1"/>
  <c r="J303" i="8"/>
  <c r="M303" i="8" s="1"/>
  <c r="N340" i="8"/>
  <c r="N412" i="8"/>
  <c r="J482" i="8"/>
  <c r="M482" i="8" s="1"/>
  <c r="J496" i="8"/>
  <c r="M496" i="8" s="1"/>
  <c r="J654" i="8"/>
  <c r="M654" i="8" s="1"/>
  <c r="J673" i="8"/>
  <c r="M673" i="8" s="1"/>
  <c r="E120" i="8"/>
  <c r="J164" i="8"/>
  <c r="M164" i="8" s="1"/>
  <c r="E184" i="8"/>
  <c r="E281" i="8"/>
  <c r="E338" i="8"/>
  <c r="E598" i="8"/>
  <c r="J601" i="8"/>
  <c r="M601" i="8" s="1"/>
  <c r="J605" i="8"/>
  <c r="M605" i="8" s="1"/>
  <c r="E657" i="8"/>
  <c r="N812" i="8"/>
  <c r="E937" i="8"/>
  <c r="J997" i="8"/>
  <c r="M997" i="8" s="1"/>
  <c r="E1336" i="8"/>
  <c r="J1339" i="8"/>
  <c r="M1339" i="8" s="1"/>
  <c r="J1431" i="8"/>
  <c r="M1431" i="8" s="1"/>
  <c r="J1439" i="8"/>
  <c r="M1439" i="8" s="1"/>
  <c r="E1475" i="8"/>
  <c r="E1480" i="8"/>
  <c r="E1507" i="8"/>
  <c r="J1534" i="8"/>
  <c r="M1534" i="8" s="1"/>
  <c r="J1568" i="8"/>
  <c r="M1568" i="8" s="1"/>
  <c r="J1597" i="8"/>
  <c r="M1597" i="8" s="1"/>
  <c r="J1599" i="8"/>
  <c r="M1599" i="8" s="1"/>
  <c r="J1603" i="8"/>
  <c r="M1603" i="8" s="1"/>
  <c r="J1613" i="8"/>
  <c r="M1613" i="8" s="1"/>
  <c r="J1615" i="8"/>
  <c r="M1615" i="8" s="1"/>
  <c r="E1794" i="8"/>
  <c r="J1795" i="8"/>
  <c r="M1795" i="8" s="1"/>
  <c r="J1803" i="8"/>
  <c r="M1803" i="8" s="1"/>
  <c r="J1807" i="8"/>
  <c r="M1807" i="8" s="1"/>
  <c r="J1878" i="8"/>
  <c r="M1878" i="8" s="1"/>
  <c r="J1884" i="8"/>
  <c r="M1884" i="8" s="1"/>
  <c r="J2184" i="8"/>
  <c r="M2184" i="8" s="1"/>
  <c r="E2228" i="8"/>
  <c r="E2243" i="8"/>
  <c r="E2256" i="8"/>
  <c r="E2368" i="8"/>
  <c r="J2650" i="8"/>
  <c r="M2650" i="8" s="1"/>
  <c r="J2693" i="8"/>
  <c r="M2693" i="8" s="1"/>
  <c r="J2701" i="8"/>
  <c r="M2701" i="8" s="1"/>
  <c r="E2160" i="8"/>
  <c r="J2215" i="8"/>
  <c r="M2215" i="8" s="1"/>
  <c r="E2223" i="8"/>
  <c r="E2251" i="8"/>
  <c r="E2289" i="8"/>
  <c r="E2313" i="8"/>
  <c r="J402" i="8"/>
  <c r="M402" i="8" s="1"/>
  <c r="J410" i="8"/>
  <c r="M410" i="8" s="1"/>
  <c r="J470" i="8"/>
  <c r="M470" i="8" s="1"/>
  <c r="J1025" i="8"/>
  <c r="M1025" i="8" s="1"/>
  <c r="J1029" i="8"/>
  <c r="M1029" i="8" s="1"/>
  <c r="J2706" i="8"/>
  <c r="M2706" i="8" s="1"/>
  <c r="J2710" i="8"/>
  <c r="M2710" i="8" s="1"/>
  <c r="J390" i="8"/>
  <c r="M390" i="8" s="1"/>
  <c r="J606" i="8"/>
  <c r="M606" i="8" s="1"/>
  <c r="J718" i="8"/>
  <c r="M718" i="8" s="1"/>
  <c r="J845" i="8"/>
  <c r="M845" i="8" s="1"/>
  <c r="J1246" i="8"/>
  <c r="M1246" i="8" s="1"/>
  <c r="J1258" i="8"/>
  <c r="M1258" i="8" s="1"/>
  <c r="J1385" i="8"/>
  <c r="M1385" i="8" s="1"/>
  <c r="J1624" i="8"/>
  <c r="M1624" i="8" s="1"/>
  <c r="J1974" i="8"/>
  <c r="M1974" i="8" s="1"/>
  <c r="J1978" i="8"/>
  <c r="M1978" i="8" s="1"/>
  <c r="J480" i="8"/>
  <c r="M480" i="8" s="1"/>
  <c r="J498" i="8"/>
  <c r="M498" i="8" s="1"/>
  <c r="J522" i="8"/>
  <c r="M522" i="8" s="1"/>
  <c r="J675" i="8"/>
  <c r="M675" i="8" s="1"/>
  <c r="J681" i="8"/>
  <c r="M681" i="8" s="1"/>
  <c r="J774" i="8"/>
  <c r="M774" i="8" s="1"/>
  <c r="J776" i="8"/>
  <c r="M776" i="8" s="1"/>
  <c r="O776" i="8" s="1"/>
  <c r="J786" i="8"/>
  <c r="M786" i="8" s="1"/>
  <c r="J792" i="8"/>
  <c r="M792" i="8" s="1"/>
  <c r="J798" i="8"/>
  <c r="M798" i="8" s="1"/>
  <c r="J806" i="8"/>
  <c r="M806" i="8" s="1"/>
  <c r="N847" i="8"/>
  <c r="J881" i="8"/>
  <c r="M881" i="8" s="1"/>
  <c r="J1266" i="8"/>
  <c r="M1266" i="8" s="1"/>
  <c r="J1268" i="8"/>
  <c r="M1268" i="8" s="1"/>
  <c r="J1272" i="8"/>
  <c r="M1272" i="8" s="1"/>
  <c r="J1317" i="8"/>
  <c r="M1317" i="8" s="1"/>
  <c r="J1417" i="8"/>
  <c r="M1417" i="8" s="1"/>
  <c r="J1425" i="8"/>
  <c r="M1425" i="8" s="1"/>
  <c r="J1472" i="8"/>
  <c r="M1472" i="8" s="1"/>
  <c r="N1494" i="8"/>
  <c r="J1826" i="8"/>
  <c r="M1826" i="8" s="1"/>
  <c r="J1830" i="8"/>
  <c r="M1830" i="8" s="1"/>
  <c r="J1907" i="8"/>
  <c r="M1907" i="8" s="1"/>
  <c r="J1929" i="8"/>
  <c r="M1929" i="8" s="1"/>
  <c r="J2129" i="8"/>
  <c r="M2129" i="8" s="1"/>
  <c r="J2380" i="8"/>
  <c r="M2380" i="8" s="1"/>
  <c r="J2382" i="8"/>
  <c r="M2382" i="8" s="1"/>
  <c r="J2406" i="8"/>
  <c r="M2406" i="8" s="1"/>
  <c r="J2422" i="8"/>
  <c r="M2422" i="8" s="1"/>
  <c r="J2456" i="8"/>
  <c r="M2456" i="8" s="1"/>
  <c r="J885" i="8"/>
  <c r="M885" i="8" s="1"/>
  <c r="J901" i="8"/>
  <c r="M901" i="8" s="1"/>
  <c r="J905" i="8"/>
  <c r="M905" i="8" s="1"/>
  <c r="N1242" i="8"/>
  <c r="E1242" i="8"/>
  <c r="J1321" i="8"/>
  <c r="M1321" i="8" s="1"/>
  <c r="N1455" i="8"/>
  <c r="E1455" i="8"/>
  <c r="E1463" i="8"/>
  <c r="E1487" i="8"/>
  <c r="J1511" i="8"/>
  <c r="M1511" i="8" s="1"/>
  <c r="N1762" i="8"/>
  <c r="E1762" i="8"/>
  <c r="N2045" i="8"/>
  <c r="E2045" i="8"/>
  <c r="E2049" i="8"/>
  <c r="N2049" i="8"/>
  <c r="N2132" i="8"/>
  <c r="E2132" i="8"/>
  <c r="J100" i="8"/>
  <c r="M100" i="8" s="1"/>
  <c r="J147" i="8"/>
  <c r="M147" i="8" s="1"/>
  <c r="J199" i="8"/>
  <c r="M199" i="8" s="1"/>
  <c r="J211" i="8"/>
  <c r="M211" i="8" s="1"/>
  <c r="J263" i="8"/>
  <c r="M263" i="8" s="1"/>
  <c r="J462" i="8"/>
  <c r="M462" i="8" s="1"/>
  <c r="J473" i="8"/>
  <c r="M473" i="8" s="1"/>
  <c r="O473" i="8" s="1"/>
  <c r="J557" i="8"/>
  <c r="M557" i="8" s="1"/>
  <c r="J561" i="8"/>
  <c r="M561" i="8" s="1"/>
  <c r="J573" i="8"/>
  <c r="M573" i="8" s="1"/>
  <c r="J588" i="8"/>
  <c r="M588" i="8" s="1"/>
  <c r="J590" i="8"/>
  <c r="M590" i="8" s="1"/>
  <c r="J615" i="8"/>
  <c r="M615" i="8" s="1"/>
  <c r="J627" i="8"/>
  <c r="M627" i="8" s="1"/>
  <c r="J633" i="8"/>
  <c r="M633" i="8" s="1"/>
  <c r="J670" i="8"/>
  <c r="M670" i="8" s="1"/>
  <c r="J689" i="8"/>
  <c r="M689" i="8" s="1"/>
  <c r="J691" i="8"/>
  <c r="M691" i="8" s="1"/>
  <c r="J697" i="8"/>
  <c r="M697" i="8" s="1"/>
  <c r="N966" i="8"/>
  <c r="E966" i="8"/>
  <c r="E1284" i="8"/>
  <c r="N1440" i="8"/>
  <c r="E1440" i="8"/>
  <c r="N1810" i="8"/>
  <c r="E1810" i="8"/>
  <c r="N1982" i="8"/>
  <c r="E1982" i="8"/>
  <c r="N2281" i="8"/>
  <c r="E2281" i="8"/>
  <c r="J44" i="8"/>
  <c r="M44" i="8" s="1"/>
  <c r="J115" i="8"/>
  <c r="M115" i="8" s="1"/>
  <c r="J231" i="8"/>
  <c r="M231" i="8" s="1"/>
  <c r="J329" i="8"/>
  <c r="M329" i="8" s="1"/>
  <c r="O329" i="8" s="1"/>
  <c r="J342" i="8"/>
  <c r="M342" i="8" s="1"/>
  <c r="J196" i="8"/>
  <c r="M196" i="8" s="1"/>
  <c r="J350" i="8"/>
  <c r="M350" i="8" s="1"/>
  <c r="J354" i="8"/>
  <c r="M354" i="8" s="1"/>
  <c r="J360" i="8"/>
  <c r="M360" i="8" s="1"/>
  <c r="J434" i="8"/>
  <c r="M434" i="8" s="1"/>
  <c r="J438" i="8"/>
  <c r="M438" i="8" s="1"/>
  <c r="J466" i="8"/>
  <c r="M466" i="8" s="1"/>
  <c r="J475" i="8"/>
  <c r="M475" i="8" s="1"/>
  <c r="J481" i="8"/>
  <c r="M481" i="8" s="1"/>
  <c r="J509" i="8"/>
  <c r="M509" i="8" s="1"/>
  <c r="J517" i="8"/>
  <c r="M517" i="8" s="1"/>
  <c r="J524" i="8"/>
  <c r="M524" i="8" s="1"/>
  <c r="J528" i="8"/>
  <c r="M528" i="8" s="1"/>
  <c r="J530" i="8"/>
  <c r="M530" i="8" s="1"/>
  <c r="J532" i="8"/>
  <c r="M532" i="8" s="1"/>
  <c r="J536" i="8"/>
  <c r="M536" i="8" s="1"/>
  <c r="J540" i="8"/>
  <c r="M540" i="8" s="1"/>
  <c r="J542" i="8"/>
  <c r="M542" i="8" s="1"/>
  <c r="J544" i="8"/>
  <c r="M544" i="8" s="1"/>
  <c r="J546" i="8"/>
  <c r="M546" i="8" s="1"/>
  <c r="J550" i="8"/>
  <c r="M550" i="8" s="1"/>
  <c r="J554" i="8"/>
  <c r="M554" i="8" s="1"/>
  <c r="J581" i="8"/>
  <c r="M581" i="8" s="1"/>
  <c r="J598" i="8"/>
  <c r="M598" i="8" s="1"/>
  <c r="J602" i="8"/>
  <c r="M602" i="8" s="1"/>
  <c r="J641" i="8"/>
  <c r="M641" i="8" s="1"/>
  <c r="J643" i="8"/>
  <c r="M643" i="8" s="1"/>
  <c r="J649" i="8"/>
  <c r="M649" i="8" s="1"/>
  <c r="J686" i="8"/>
  <c r="M686" i="8" s="1"/>
  <c r="J705" i="8"/>
  <c r="M705" i="8" s="1"/>
  <c r="J707" i="8"/>
  <c r="M707" i="8" s="1"/>
  <c r="J713" i="8"/>
  <c r="M713" i="8" s="1"/>
  <c r="J814" i="8"/>
  <c r="M814" i="8" s="1"/>
  <c r="J822" i="8"/>
  <c r="M822" i="8" s="1"/>
  <c r="J826" i="8"/>
  <c r="M826" i="8" s="1"/>
  <c r="J846" i="8"/>
  <c r="M846" i="8" s="1"/>
  <c r="J886" i="8"/>
  <c r="M886" i="8" s="1"/>
  <c r="N934" i="8"/>
  <c r="E934" i="8"/>
  <c r="E953" i="8"/>
  <c r="E982" i="8"/>
  <c r="J1057" i="8"/>
  <c r="M1057" i="8" s="1"/>
  <c r="J1065" i="8"/>
  <c r="M1065" i="8" s="1"/>
  <c r="N1344" i="8"/>
  <c r="E1344" i="8"/>
  <c r="E1416" i="8"/>
  <c r="E1439" i="8"/>
  <c r="J1463" i="8"/>
  <c r="M1463" i="8" s="1"/>
  <c r="J1465" i="8"/>
  <c r="M1465" i="8" s="1"/>
  <c r="J1467" i="8"/>
  <c r="M1467" i="8" s="1"/>
  <c r="J1508" i="8"/>
  <c r="M1508" i="8" s="1"/>
  <c r="N1678" i="8"/>
  <c r="E1678" i="8"/>
  <c r="N1933" i="8"/>
  <c r="E1933" i="8"/>
  <c r="N2255" i="8"/>
  <c r="E2255" i="8"/>
  <c r="J2549" i="8"/>
  <c r="M2549" i="8" s="1"/>
  <c r="J132" i="8"/>
  <c r="M132" i="8" s="1"/>
  <c r="E10" i="8"/>
  <c r="J13" i="8"/>
  <c r="M13" i="8" s="1"/>
  <c r="E73" i="8"/>
  <c r="J76" i="8"/>
  <c r="M76" i="8" s="1"/>
  <c r="J84" i="8"/>
  <c r="M84" i="8" s="1"/>
  <c r="E100" i="8"/>
  <c r="E105" i="8"/>
  <c r="E132" i="8"/>
  <c r="E137" i="8"/>
  <c r="J148" i="8"/>
  <c r="M148" i="8" s="1"/>
  <c r="J167" i="8"/>
  <c r="M167" i="8" s="1"/>
  <c r="J179" i="8"/>
  <c r="M179" i="8" s="1"/>
  <c r="E197" i="8"/>
  <c r="J236" i="8"/>
  <c r="M236" i="8" s="1"/>
  <c r="J268" i="8"/>
  <c r="M268" i="8" s="1"/>
  <c r="E313" i="8"/>
  <c r="J314" i="8"/>
  <c r="M314" i="8" s="1"/>
  <c r="J413" i="8"/>
  <c r="M413" i="8" s="1"/>
  <c r="J433" i="8"/>
  <c r="M433" i="8" s="1"/>
  <c r="O433" i="8" s="1"/>
  <c r="E439" i="8"/>
  <c r="N459" i="8"/>
  <c r="J472" i="8"/>
  <c r="M472" i="8" s="1"/>
  <c r="E582" i="8"/>
  <c r="J583" i="8"/>
  <c r="M583" i="8" s="1"/>
  <c r="J597" i="8"/>
  <c r="M597" i="8" s="1"/>
  <c r="J610" i="8"/>
  <c r="M610" i="8" s="1"/>
  <c r="J612" i="8"/>
  <c r="M612" i="8" s="1"/>
  <c r="J638" i="8"/>
  <c r="M638" i="8" s="1"/>
  <c r="J657" i="8"/>
  <c r="M657" i="8" s="1"/>
  <c r="J659" i="8"/>
  <c r="M659" i="8" s="1"/>
  <c r="J665" i="8"/>
  <c r="M665" i="8" s="1"/>
  <c r="E689" i="8"/>
  <c r="J702" i="8"/>
  <c r="M702" i="8" s="1"/>
  <c r="J721" i="8"/>
  <c r="M721" i="8" s="1"/>
  <c r="J723" i="8"/>
  <c r="M723" i="8" s="1"/>
  <c r="J737" i="8"/>
  <c r="M737" i="8" s="1"/>
  <c r="J739" i="8"/>
  <c r="M739" i="8" s="1"/>
  <c r="J747" i="8"/>
  <c r="M747" i="8" s="1"/>
  <c r="J1089" i="8"/>
  <c r="M1089" i="8" s="1"/>
  <c r="J1097" i="8"/>
  <c r="M1097" i="8" s="1"/>
  <c r="N1312" i="8"/>
  <c r="E1312" i="8"/>
  <c r="J1344" i="8"/>
  <c r="M1344" i="8" s="1"/>
  <c r="J1352" i="8"/>
  <c r="M1352" i="8" s="1"/>
  <c r="E1399" i="8"/>
  <c r="N1511" i="8"/>
  <c r="E1511" i="8"/>
  <c r="N1635" i="8"/>
  <c r="E1635" i="8"/>
  <c r="N1730" i="8"/>
  <c r="E1730" i="8"/>
  <c r="N2202" i="8"/>
  <c r="E2202" i="8"/>
  <c r="N2359" i="8"/>
  <c r="E2359" i="8"/>
  <c r="E1929" i="8"/>
  <c r="J1973" i="8"/>
  <c r="M1973" i="8" s="1"/>
  <c r="J1981" i="8"/>
  <c r="M1981" i="8" s="1"/>
  <c r="J2040" i="8"/>
  <c r="M2040" i="8" s="1"/>
  <c r="J2051" i="8"/>
  <c r="M2051" i="8" s="1"/>
  <c r="J2084" i="8"/>
  <c r="M2084" i="8" s="1"/>
  <c r="J2189" i="8"/>
  <c r="M2189" i="8" s="1"/>
  <c r="J2278" i="8"/>
  <c r="M2278" i="8" s="1"/>
  <c r="J2289" i="8"/>
  <c r="M2289" i="8" s="1"/>
  <c r="J2348" i="8"/>
  <c r="M2348" i="8" s="1"/>
  <c r="J2356" i="8"/>
  <c r="M2356" i="8" s="1"/>
  <c r="J2407" i="8"/>
  <c r="M2407" i="8" s="1"/>
  <c r="J2411" i="8"/>
  <c r="M2411" i="8" s="1"/>
  <c r="J2415" i="8"/>
  <c r="M2415" i="8" s="1"/>
  <c r="J2500" i="8"/>
  <c r="M2500" i="8" s="1"/>
  <c r="J2551" i="8"/>
  <c r="M2551" i="8" s="1"/>
  <c r="J2652" i="8"/>
  <c r="M2652" i="8" s="1"/>
  <c r="O2652" i="8" s="1"/>
  <c r="J2654" i="8"/>
  <c r="M2654" i="8" s="1"/>
  <c r="J2664" i="8"/>
  <c r="M2664" i="8" s="1"/>
  <c r="O2664" i="8" s="1"/>
  <c r="J1871" i="8"/>
  <c r="M1871" i="8" s="1"/>
  <c r="J1989" i="8"/>
  <c r="M1989" i="8" s="1"/>
  <c r="J2007" i="8"/>
  <c r="M2007" i="8" s="1"/>
  <c r="N2055" i="8"/>
  <c r="J2057" i="8"/>
  <c r="M2057" i="8" s="1"/>
  <c r="J2069" i="8"/>
  <c r="M2069" i="8" s="1"/>
  <c r="J2108" i="8"/>
  <c r="M2108" i="8" s="1"/>
  <c r="J2124" i="8"/>
  <c r="M2124" i="8" s="1"/>
  <c r="J2160" i="8"/>
  <c r="M2160" i="8" s="1"/>
  <c r="J2168" i="8"/>
  <c r="M2168" i="8" s="1"/>
  <c r="J2243" i="8"/>
  <c r="M2243" i="8" s="1"/>
  <c r="O2243" i="8" s="1"/>
  <c r="J2273" i="8"/>
  <c r="M2273" i="8" s="1"/>
  <c r="J2282" i="8"/>
  <c r="M2282" i="8" s="1"/>
  <c r="J2286" i="8"/>
  <c r="M2286" i="8" s="1"/>
  <c r="J2310" i="8"/>
  <c r="M2310" i="8" s="1"/>
  <c r="J2321" i="8"/>
  <c r="M2321" i="8" s="1"/>
  <c r="J2368" i="8"/>
  <c r="M2368" i="8" s="1"/>
  <c r="J2372" i="8"/>
  <c r="M2372" i="8" s="1"/>
  <c r="J2376" i="8"/>
  <c r="M2376" i="8" s="1"/>
  <c r="J2544" i="8"/>
  <c r="M2544" i="8" s="1"/>
  <c r="J2546" i="8"/>
  <c r="M2546" i="8" s="1"/>
  <c r="J2565" i="8"/>
  <c r="M2565" i="8" s="1"/>
  <c r="J2581" i="8"/>
  <c r="M2581" i="8" s="1"/>
  <c r="J2587" i="8"/>
  <c r="M2587" i="8" s="1"/>
  <c r="J2682" i="8"/>
  <c r="M2682" i="8" s="1"/>
  <c r="J749" i="8"/>
  <c r="M749" i="8" s="1"/>
  <c r="J755" i="8"/>
  <c r="M755" i="8" s="1"/>
  <c r="J757" i="8"/>
  <c r="M757" i="8" s="1"/>
  <c r="J759" i="8"/>
  <c r="M759" i="8" s="1"/>
  <c r="J769" i="8"/>
  <c r="M769" i="8" s="1"/>
  <c r="O769" i="8" s="1"/>
  <c r="J860" i="8"/>
  <c r="M860" i="8" s="1"/>
  <c r="J862" i="8"/>
  <c r="M862" i="8" s="1"/>
  <c r="J898" i="8"/>
  <c r="M898" i="8" s="1"/>
  <c r="J918" i="8"/>
  <c r="M918" i="8" s="1"/>
  <c r="J994" i="8"/>
  <c r="M994" i="8" s="1"/>
  <c r="J1030" i="8"/>
  <c r="M1030" i="8" s="1"/>
  <c r="J1050" i="8"/>
  <c r="M1050" i="8" s="1"/>
  <c r="J1066" i="8"/>
  <c r="M1066" i="8" s="1"/>
  <c r="J1082" i="8"/>
  <c r="M1082" i="8" s="1"/>
  <c r="J1086" i="8"/>
  <c r="M1086" i="8" s="1"/>
  <c r="J1247" i="8"/>
  <c r="M1247" i="8" s="1"/>
  <c r="J1259" i="8"/>
  <c r="M1259" i="8" s="1"/>
  <c r="J1363" i="8"/>
  <c r="M1363" i="8" s="1"/>
  <c r="J1376" i="8"/>
  <c r="M1376" i="8" s="1"/>
  <c r="J1384" i="8"/>
  <c r="M1384" i="8" s="1"/>
  <c r="J1399" i="8"/>
  <c r="M1399" i="8" s="1"/>
  <c r="J1401" i="8"/>
  <c r="M1401" i="8" s="1"/>
  <c r="J1403" i="8"/>
  <c r="M1403" i="8" s="1"/>
  <c r="J1415" i="8"/>
  <c r="M1415" i="8" s="1"/>
  <c r="J1432" i="8"/>
  <c r="M1432" i="8" s="1"/>
  <c r="J1443" i="8"/>
  <c r="M1443" i="8" s="1"/>
  <c r="J1447" i="8"/>
  <c r="M1447" i="8" s="1"/>
  <c r="J1456" i="8"/>
  <c r="M1456" i="8" s="1"/>
  <c r="J1480" i="8"/>
  <c r="M1480" i="8" s="1"/>
  <c r="J1520" i="8"/>
  <c r="M1520" i="8" s="1"/>
  <c r="J1556" i="8"/>
  <c r="M1556" i="8" s="1"/>
  <c r="J1587" i="8"/>
  <c r="M1587" i="8" s="1"/>
  <c r="J1593" i="8"/>
  <c r="M1593" i="8" s="1"/>
  <c r="J1595" i="8"/>
  <c r="M1595" i="8" s="1"/>
  <c r="O1595" i="8" s="1"/>
  <c r="J1682" i="8"/>
  <c r="M1682" i="8" s="1"/>
  <c r="J1731" i="8"/>
  <c r="M1731" i="8" s="1"/>
  <c r="J1739" i="8"/>
  <c r="M1739" i="8" s="1"/>
  <c r="J1743" i="8"/>
  <c r="M1743" i="8" s="1"/>
  <c r="J1762" i="8"/>
  <c r="M1762" i="8" s="1"/>
  <c r="J1766" i="8"/>
  <c r="M1766" i="8" s="1"/>
  <c r="J1770" i="8"/>
  <c r="M1770" i="8" s="1"/>
  <c r="J1862" i="8"/>
  <c r="M1862" i="8" s="1"/>
  <c r="J1864" i="8"/>
  <c r="M1864" i="8" s="1"/>
  <c r="J1891" i="8"/>
  <c r="M1891" i="8" s="1"/>
  <c r="J1895" i="8"/>
  <c r="M1895" i="8" s="1"/>
  <c r="J1903" i="8"/>
  <c r="M1903" i="8" s="1"/>
  <c r="J1920" i="8"/>
  <c r="M1920" i="8" s="1"/>
  <c r="J1933" i="8"/>
  <c r="M1933" i="8" s="1"/>
  <c r="O1933" i="8" s="1"/>
  <c r="J1986" i="8"/>
  <c r="M1986" i="8" s="1"/>
  <c r="J2000" i="8"/>
  <c r="M2000" i="8" s="1"/>
  <c r="J2016" i="8"/>
  <c r="M2016" i="8" s="1"/>
  <c r="J2045" i="8"/>
  <c r="M2045" i="8" s="1"/>
  <c r="J2049" i="8"/>
  <c r="M2049" i="8" s="1"/>
  <c r="J2060" i="8"/>
  <c r="M2060" i="8" s="1"/>
  <c r="J2132" i="8"/>
  <c r="M2132" i="8" s="1"/>
  <c r="J2148" i="8"/>
  <c r="M2148" i="8" s="1"/>
  <c r="J2152" i="8"/>
  <c r="M2152" i="8" s="1"/>
  <c r="J2165" i="8"/>
  <c r="M2165" i="8" s="1"/>
  <c r="J2177" i="8"/>
  <c r="M2177" i="8" s="1"/>
  <c r="J2208" i="8"/>
  <c r="M2208" i="8" s="1"/>
  <c r="J2216" i="8"/>
  <c r="M2216" i="8" s="1"/>
  <c r="J2231" i="8"/>
  <c r="M2231" i="8" s="1"/>
  <c r="O2231" i="8" s="1"/>
  <c r="J2458" i="8"/>
  <c r="M2458" i="8" s="1"/>
  <c r="J2588" i="8"/>
  <c r="M2588" i="8" s="1"/>
  <c r="J2594" i="8"/>
  <c r="M2594" i="8" s="1"/>
  <c r="J2598" i="8"/>
  <c r="M2598" i="8" s="1"/>
  <c r="J2602" i="8"/>
  <c r="M2602" i="8" s="1"/>
  <c r="J2604" i="8"/>
  <c r="M2604" i="8" s="1"/>
  <c r="J2624" i="8"/>
  <c r="M2624" i="8" s="1"/>
  <c r="J2671" i="8"/>
  <c r="M2671" i="8" s="1"/>
  <c r="J2714" i="8"/>
  <c r="M2714" i="8" s="1"/>
  <c r="J8" i="8"/>
  <c r="M8" i="8" s="1"/>
  <c r="J39" i="8"/>
  <c r="M39" i="8" s="1"/>
  <c r="J260" i="8"/>
  <c r="M260" i="8" s="1"/>
  <c r="J286" i="8"/>
  <c r="M286" i="8" s="1"/>
  <c r="J430" i="8"/>
  <c r="M430" i="8" s="1"/>
  <c r="J442" i="8"/>
  <c r="M442" i="8" s="1"/>
  <c r="J457" i="8"/>
  <c r="M457" i="8" s="1"/>
  <c r="O457" i="8" s="1"/>
  <c r="J913" i="8"/>
  <c r="M913" i="8" s="1"/>
  <c r="J917" i="8"/>
  <c r="M917" i="8" s="1"/>
  <c r="J921" i="8"/>
  <c r="M921" i="8" s="1"/>
  <c r="J946" i="8"/>
  <c r="M946" i="8" s="1"/>
  <c r="J962" i="8"/>
  <c r="M962" i="8" s="1"/>
  <c r="J978" i="8"/>
  <c r="M978" i="8" s="1"/>
  <c r="N1001" i="8"/>
  <c r="E1001" i="8"/>
  <c r="N1026" i="8"/>
  <c r="E1026" i="8"/>
  <c r="N1471" i="8"/>
  <c r="E1471" i="8"/>
  <c r="N1890" i="8"/>
  <c r="E1890" i="8"/>
  <c r="J71" i="8"/>
  <c r="M71" i="8" s="1"/>
  <c r="J108" i="8"/>
  <c r="M108" i="8" s="1"/>
  <c r="J140" i="8"/>
  <c r="M140" i="8" s="1"/>
  <c r="J228" i="8"/>
  <c r="M228" i="8" s="1"/>
  <c r="J243" i="8"/>
  <c r="M243" i="8" s="1"/>
  <c r="J309" i="8"/>
  <c r="M309" i="8" s="1"/>
  <c r="O309" i="8" s="1"/>
  <c r="J326" i="8"/>
  <c r="M326" i="8" s="1"/>
  <c r="J330" i="8"/>
  <c r="M330" i="8" s="1"/>
  <c r="J339" i="8"/>
  <c r="M339" i="8" s="1"/>
  <c r="J377" i="8"/>
  <c r="M377" i="8" s="1"/>
  <c r="O377" i="8" s="1"/>
  <c r="J403" i="8"/>
  <c r="M403" i="8" s="1"/>
  <c r="J418" i="8"/>
  <c r="M418" i="8" s="1"/>
  <c r="J19" i="8"/>
  <c r="M19" i="8" s="1"/>
  <c r="J36" i="8"/>
  <c r="M36" i="8" s="1"/>
  <c r="J51" i="8"/>
  <c r="M51" i="8" s="1"/>
  <c r="J68" i="8"/>
  <c r="M68" i="8" s="1"/>
  <c r="J83" i="8"/>
  <c r="M83" i="8" s="1"/>
  <c r="J103" i="8"/>
  <c r="M103" i="8" s="1"/>
  <c r="J135" i="8"/>
  <c r="M135" i="8" s="1"/>
  <c r="E164" i="8"/>
  <c r="E169" i="8"/>
  <c r="J172" i="8"/>
  <c r="M172" i="8" s="1"/>
  <c r="E196" i="8"/>
  <c r="E201" i="8"/>
  <c r="J204" i="8"/>
  <c r="M204" i="8" s="1"/>
  <c r="E216" i="8"/>
  <c r="E229" i="8"/>
  <c r="E248" i="8"/>
  <c r="E261" i="8"/>
  <c r="J279" i="8"/>
  <c r="M279" i="8" s="1"/>
  <c r="J290" i="8"/>
  <c r="M290" i="8" s="1"/>
  <c r="J294" i="8"/>
  <c r="M294" i="8" s="1"/>
  <c r="J298" i="8"/>
  <c r="M298" i="8" s="1"/>
  <c r="J302" i="8"/>
  <c r="M302" i="8" s="1"/>
  <c r="J313" i="8"/>
  <c r="M313" i="8" s="1"/>
  <c r="O313" i="8" s="1"/>
  <c r="N336" i="8"/>
  <c r="J341" i="8"/>
  <c r="M341" i="8" s="1"/>
  <c r="E346" i="8"/>
  <c r="J353" i="8"/>
  <c r="M353" i="8" s="1"/>
  <c r="O353" i="8" s="1"/>
  <c r="J366" i="8"/>
  <c r="M366" i="8" s="1"/>
  <c r="E382" i="8"/>
  <c r="E385" i="8"/>
  <c r="E390" i="8"/>
  <c r="E397" i="8"/>
  <c r="E410" i="8"/>
  <c r="E431" i="8"/>
  <c r="E458" i="8"/>
  <c r="E473" i="8"/>
  <c r="E490" i="8"/>
  <c r="J512" i="8"/>
  <c r="M512" i="8" s="1"/>
  <c r="J514" i="8"/>
  <c r="M514" i="8" s="1"/>
  <c r="J518" i="8"/>
  <c r="M518" i="8" s="1"/>
  <c r="J545" i="8"/>
  <c r="M545" i="8" s="1"/>
  <c r="E577" i="8"/>
  <c r="E586" i="8"/>
  <c r="J630" i="8"/>
  <c r="M630" i="8" s="1"/>
  <c r="E634" i="8"/>
  <c r="J635" i="8"/>
  <c r="M635" i="8" s="1"/>
  <c r="J646" i="8"/>
  <c r="M646" i="8" s="1"/>
  <c r="E650" i="8"/>
  <c r="J651" i="8"/>
  <c r="M651" i="8" s="1"/>
  <c r="J662" i="8"/>
  <c r="M662" i="8" s="1"/>
  <c r="E666" i="8"/>
  <c r="J667" i="8"/>
  <c r="M667" i="8" s="1"/>
  <c r="J678" i="8"/>
  <c r="M678" i="8" s="1"/>
  <c r="E682" i="8"/>
  <c r="J683" i="8"/>
  <c r="M683" i="8" s="1"/>
  <c r="J694" i="8"/>
  <c r="M694" i="8" s="1"/>
  <c r="E698" i="8"/>
  <c r="J699" i="8"/>
  <c r="M699" i="8" s="1"/>
  <c r="J710" i="8"/>
  <c r="M710" i="8" s="1"/>
  <c r="E714" i="8"/>
  <c r="J715" i="8"/>
  <c r="M715" i="8" s="1"/>
  <c r="J726" i="8"/>
  <c r="M726" i="8" s="1"/>
  <c r="J738" i="8"/>
  <c r="M738" i="8" s="1"/>
  <c r="E767" i="8"/>
  <c r="J781" i="8"/>
  <c r="M781" i="8" s="1"/>
  <c r="O781" i="8" s="1"/>
  <c r="J803" i="8"/>
  <c r="M803" i="8" s="1"/>
  <c r="J807" i="8"/>
  <c r="M807" i="8" s="1"/>
  <c r="N828" i="8"/>
  <c r="J830" i="8"/>
  <c r="M830" i="8" s="1"/>
  <c r="J834" i="8"/>
  <c r="M834" i="8" s="1"/>
  <c r="J838" i="8"/>
  <c r="M838" i="8" s="1"/>
  <c r="J842" i="8"/>
  <c r="M842" i="8" s="1"/>
  <c r="E854" i="8"/>
  <c r="J861" i="8"/>
  <c r="M861" i="8" s="1"/>
  <c r="E881" i="8"/>
  <c r="E882" i="8"/>
  <c r="J887" i="8"/>
  <c r="M887" i="8" s="1"/>
  <c r="J889" i="8"/>
  <c r="M889" i="8" s="1"/>
  <c r="J891" i="8"/>
  <c r="M891" i="8" s="1"/>
  <c r="J902" i="8"/>
  <c r="M902" i="8" s="1"/>
  <c r="J929" i="8"/>
  <c r="M929" i="8" s="1"/>
  <c r="E933" i="8"/>
  <c r="J939" i="8"/>
  <c r="M939" i="8" s="1"/>
  <c r="J945" i="8"/>
  <c r="M945" i="8" s="1"/>
  <c r="E949" i="8"/>
  <c r="J955" i="8"/>
  <c r="M955" i="8" s="1"/>
  <c r="J961" i="8"/>
  <c r="M961" i="8" s="1"/>
  <c r="E965" i="8"/>
  <c r="J971" i="8"/>
  <c r="M971" i="8" s="1"/>
  <c r="N981" i="8"/>
  <c r="E981" i="8"/>
  <c r="N994" i="8"/>
  <c r="E994" i="8"/>
  <c r="J1026" i="8"/>
  <c r="M1026" i="8" s="1"/>
  <c r="N1038" i="8"/>
  <c r="E1038" i="8"/>
  <c r="N1384" i="8"/>
  <c r="E1384" i="8"/>
  <c r="J1393" i="8"/>
  <c r="M1393" i="8" s="1"/>
  <c r="J1395" i="8"/>
  <c r="M1395" i="8" s="1"/>
  <c r="N1431" i="8"/>
  <c r="E1431" i="8"/>
  <c r="N1444" i="8"/>
  <c r="E1444" i="8"/>
  <c r="J1449" i="8"/>
  <c r="M1449" i="8" s="1"/>
  <c r="J1451" i="8"/>
  <c r="M1451" i="8" s="1"/>
  <c r="E1464" i="8"/>
  <c r="J1471" i="8"/>
  <c r="M1471" i="8" s="1"/>
  <c r="N1563" i="8"/>
  <c r="E1563" i="8"/>
  <c r="J1592" i="8"/>
  <c r="M1592" i="8" s="1"/>
  <c r="N1623" i="8"/>
  <c r="E1623" i="8"/>
  <c r="J1679" i="8"/>
  <c r="M1679" i="8" s="1"/>
  <c r="J1685" i="8"/>
  <c r="M1685" i="8" s="1"/>
  <c r="N1842" i="8"/>
  <c r="E1842" i="8"/>
  <c r="J1863" i="8"/>
  <c r="M1863" i="8" s="1"/>
  <c r="N2029" i="8"/>
  <c r="E2029" i="8"/>
  <c r="N2194" i="8"/>
  <c r="E2194" i="8"/>
  <c r="E24" i="8"/>
  <c r="E37" i="8"/>
  <c r="E56" i="8"/>
  <c r="E69" i="8"/>
  <c r="J212" i="8"/>
  <c r="M212" i="8" s="1"/>
  <c r="E228" i="8"/>
  <c r="E233" i="8"/>
  <c r="E260" i="8"/>
  <c r="E265" i="8"/>
  <c r="E309" i="8"/>
  <c r="E322" i="8"/>
  <c r="E342" i="8"/>
  <c r="E362" i="8"/>
  <c r="E369" i="8"/>
  <c r="N388" i="8"/>
  <c r="E394" i="8"/>
  <c r="N400" i="8"/>
  <c r="J497" i="8"/>
  <c r="M497" i="8" s="1"/>
  <c r="J549" i="8"/>
  <c r="M549" i="8" s="1"/>
  <c r="N591" i="8"/>
  <c r="E633" i="8"/>
  <c r="E649" i="8"/>
  <c r="E665" i="8"/>
  <c r="E681" i="8"/>
  <c r="E697" i="8"/>
  <c r="E713" i="8"/>
  <c r="J729" i="8"/>
  <c r="M729" i="8" s="1"/>
  <c r="J750" i="8"/>
  <c r="M750" i="8" s="1"/>
  <c r="E754" i="8"/>
  <c r="N772" i="8"/>
  <c r="E845" i="8"/>
  <c r="E846" i="8"/>
  <c r="N863" i="8"/>
  <c r="J897" i="8"/>
  <c r="M897" i="8" s="1"/>
  <c r="E913" i="8"/>
  <c r="E930" i="8"/>
  <c r="E946" i="8"/>
  <c r="E962" i="8"/>
  <c r="E978" i="8"/>
  <c r="E985" i="8"/>
  <c r="N1025" i="8"/>
  <c r="E1025" i="8"/>
  <c r="N1029" i="8"/>
  <c r="E1029" i="8"/>
  <c r="N1086" i="8"/>
  <c r="E1086" i="8"/>
  <c r="E1243" i="8"/>
  <c r="N1352" i="8"/>
  <c r="E1352" i="8"/>
  <c r="E1360" i="8"/>
  <c r="N1407" i="8"/>
  <c r="E1407" i="8"/>
  <c r="N1411" i="8"/>
  <c r="J1411" i="8"/>
  <c r="M1411" i="8" s="1"/>
  <c r="N1424" i="8"/>
  <c r="E1424" i="8"/>
  <c r="E1486" i="8"/>
  <c r="N1486" i="8"/>
  <c r="N1503" i="8"/>
  <c r="E1503" i="8"/>
  <c r="E1518" i="8"/>
  <c r="N1518" i="8"/>
  <c r="J1565" i="8"/>
  <c r="M1565" i="8" s="1"/>
  <c r="J1625" i="8"/>
  <c r="M1625" i="8" s="1"/>
  <c r="J1629" i="8"/>
  <c r="M1629" i="8" s="1"/>
  <c r="J1631" i="8"/>
  <c r="M1631" i="8" s="1"/>
  <c r="J1660" i="8"/>
  <c r="M1660" i="8" s="1"/>
  <c r="N1698" i="8"/>
  <c r="E1698" i="8"/>
  <c r="N1778" i="8"/>
  <c r="E1778" i="8"/>
  <c r="J1842" i="8"/>
  <c r="M1842" i="8" s="1"/>
  <c r="J1844" i="8"/>
  <c r="M1844" i="8" s="1"/>
  <c r="J1846" i="8"/>
  <c r="M1846" i="8" s="1"/>
  <c r="J1848" i="8"/>
  <c r="M1848" i="8" s="1"/>
  <c r="J1850" i="8"/>
  <c r="M1850" i="8" s="1"/>
  <c r="J1852" i="8"/>
  <c r="M1852" i="8" s="1"/>
  <c r="N1874" i="8"/>
  <c r="E1874" i="8"/>
  <c r="E1887" i="8"/>
  <c r="J1887" i="8"/>
  <c r="M1887" i="8" s="1"/>
  <c r="E2361" i="8"/>
  <c r="N2361" i="8"/>
  <c r="E510" i="8"/>
  <c r="E594" i="8"/>
  <c r="E626" i="8"/>
  <c r="E642" i="8"/>
  <c r="E658" i="8"/>
  <c r="E674" i="8"/>
  <c r="E690" i="8"/>
  <c r="E706" i="8"/>
  <c r="E722" i="8"/>
  <c r="E753" i="8"/>
  <c r="E777" i="8"/>
  <c r="N1014" i="8"/>
  <c r="E1014" i="8"/>
  <c r="E1071" i="8"/>
  <c r="N1272" i="8"/>
  <c r="E1272" i="8"/>
  <c r="N1314" i="8"/>
  <c r="E1314" i="8"/>
  <c r="E1400" i="8"/>
  <c r="J1407" i="8"/>
  <c r="M1407" i="8" s="1"/>
  <c r="E1423" i="8"/>
  <c r="J1424" i="8"/>
  <c r="M1424" i="8" s="1"/>
  <c r="N1443" i="8"/>
  <c r="E1443" i="8"/>
  <c r="N1456" i="8"/>
  <c r="E1456" i="8"/>
  <c r="E1481" i="8"/>
  <c r="J1532" i="8"/>
  <c r="M1532" i="8" s="1"/>
  <c r="N1714" i="8"/>
  <c r="E1714" i="8"/>
  <c r="J1778" i="8"/>
  <c r="M1778" i="8" s="1"/>
  <c r="J1782" i="8"/>
  <c r="M1782" i="8" s="1"/>
  <c r="J1786" i="8"/>
  <c r="M1786" i="8" s="1"/>
  <c r="J1811" i="8"/>
  <c r="M1811" i="8" s="1"/>
  <c r="J1819" i="8"/>
  <c r="M1819" i="8" s="1"/>
  <c r="J1823" i="8"/>
  <c r="M1823" i="8" s="1"/>
  <c r="N1930" i="8"/>
  <c r="E1930" i="8"/>
  <c r="N2102" i="8"/>
  <c r="E2102" i="8"/>
  <c r="N2259" i="8"/>
  <c r="E2259" i="8"/>
  <c r="N2293" i="8"/>
  <c r="E2293" i="8"/>
  <c r="J977" i="8"/>
  <c r="M977" i="8" s="1"/>
  <c r="J987" i="8"/>
  <c r="M987" i="8" s="1"/>
  <c r="J998" i="8"/>
  <c r="M998" i="8" s="1"/>
  <c r="J1013" i="8"/>
  <c r="M1013" i="8" s="1"/>
  <c r="J1073" i="8"/>
  <c r="M1073" i="8" s="1"/>
  <c r="J1081" i="8"/>
  <c r="M1081" i="8" s="1"/>
  <c r="J1098" i="8"/>
  <c r="M1098" i="8" s="1"/>
  <c r="J1243" i="8"/>
  <c r="M1243" i="8" s="1"/>
  <c r="J1245" i="8"/>
  <c r="M1245" i="8" s="1"/>
  <c r="J1265" i="8"/>
  <c r="M1265" i="8" s="1"/>
  <c r="J1291" i="8"/>
  <c r="M1291" i="8" s="1"/>
  <c r="J1313" i="8"/>
  <c r="M1313" i="8" s="1"/>
  <c r="J1320" i="8"/>
  <c r="M1320" i="8" s="1"/>
  <c r="J1347" i="8"/>
  <c r="M1347" i="8" s="1"/>
  <c r="J1360" i="8"/>
  <c r="M1360" i="8" s="1"/>
  <c r="J1379" i="8"/>
  <c r="M1379" i="8" s="1"/>
  <c r="E1391" i="8"/>
  <c r="J1400" i="8"/>
  <c r="M1400" i="8" s="1"/>
  <c r="E1408" i="8"/>
  <c r="J1409" i="8"/>
  <c r="M1409" i="8" s="1"/>
  <c r="E1415" i="8"/>
  <c r="J1423" i="8"/>
  <c r="M1423" i="8" s="1"/>
  <c r="E1432" i="8"/>
  <c r="J1433" i="8"/>
  <c r="M1433" i="8" s="1"/>
  <c r="J1440" i="8"/>
  <c r="M1440" i="8" s="1"/>
  <c r="E1447" i="8"/>
  <c r="J1455" i="8"/>
  <c r="M1455" i="8" s="1"/>
  <c r="E1459" i="8"/>
  <c r="E1460" i="8"/>
  <c r="E1472" i="8"/>
  <c r="E1483" i="8"/>
  <c r="J1486" i="8"/>
  <c r="M1486" i="8" s="1"/>
  <c r="O1486" i="8" s="1"/>
  <c r="J1489" i="8"/>
  <c r="M1489" i="8" s="1"/>
  <c r="E1495" i="8"/>
  <c r="E1515" i="8"/>
  <c r="J1518" i="8"/>
  <c r="M1518" i="8" s="1"/>
  <c r="E1520" i="8"/>
  <c r="E1547" i="8"/>
  <c r="J1579" i="8"/>
  <c r="M1579" i="8" s="1"/>
  <c r="O1579" i="8" s="1"/>
  <c r="J1635" i="8"/>
  <c r="M1635" i="8" s="1"/>
  <c r="J1641" i="8"/>
  <c r="M1641" i="8" s="1"/>
  <c r="J1714" i="8"/>
  <c r="M1714" i="8" s="1"/>
  <c r="J1718" i="8"/>
  <c r="M1718" i="8" s="1"/>
  <c r="J1722" i="8"/>
  <c r="M1722" i="8" s="1"/>
  <c r="J1747" i="8"/>
  <c r="M1747" i="8" s="1"/>
  <c r="J1755" i="8"/>
  <c r="M1755" i="8" s="1"/>
  <c r="J1759" i="8"/>
  <c r="M1759" i="8" s="1"/>
  <c r="J1794" i="8"/>
  <c r="M1794" i="8" s="1"/>
  <c r="J1798" i="8"/>
  <c r="M1798" i="8" s="1"/>
  <c r="J1802" i="8"/>
  <c r="M1802" i="8" s="1"/>
  <c r="J1827" i="8"/>
  <c r="M1827" i="8" s="1"/>
  <c r="J1835" i="8"/>
  <c r="M1835" i="8" s="1"/>
  <c r="E1864" i="8"/>
  <c r="J1930" i="8"/>
  <c r="M1930" i="8" s="1"/>
  <c r="E1966" i="8"/>
  <c r="J1980" i="8"/>
  <c r="M1980" i="8" s="1"/>
  <c r="N2006" i="8"/>
  <c r="E2006" i="8"/>
  <c r="J2031" i="8"/>
  <c r="M2031" i="8" s="1"/>
  <c r="J2033" i="8"/>
  <c r="M2033" i="8" s="1"/>
  <c r="N2060" i="8"/>
  <c r="E2060" i="8"/>
  <c r="E2070" i="8"/>
  <c r="N2118" i="8"/>
  <c r="E2118" i="8"/>
  <c r="J2139" i="8"/>
  <c r="M2139" i="8" s="1"/>
  <c r="N2168" i="8"/>
  <c r="E2168" i="8"/>
  <c r="E2176" i="8"/>
  <c r="N2231" i="8"/>
  <c r="E2231" i="8"/>
  <c r="E2235" i="8"/>
  <c r="N2273" i="8"/>
  <c r="E2273" i="8"/>
  <c r="J2293" i="8"/>
  <c r="M2293" i="8" s="1"/>
  <c r="N2325" i="8"/>
  <c r="E2325" i="8"/>
  <c r="J2361" i="8"/>
  <c r="M2361" i="8" s="1"/>
  <c r="J2511" i="8"/>
  <c r="M2511" i="8" s="1"/>
  <c r="J2517" i="8"/>
  <c r="M2517" i="8" s="1"/>
  <c r="J2519" i="8"/>
  <c r="M2519" i="8" s="1"/>
  <c r="J1070" i="8"/>
  <c r="M1070" i="8" s="1"/>
  <c r="J1242" i="8"/>
  <c r="M1242" i="8" s="1"/>
  <c r="J1253" i="8"/>
  <c r="M1253" i="8" s="1"/>
  <c r="J1257" i="8"/>
  <c r="M1257" i="8" s="1"/>
  <c r="J1284" i="8"/>
  <c r="M1284" i="8" s="1"/>
  <c r="J1301" i="8"/>
  <c r="M1301" i="8" s="1"/>
  <c r="J1307" i="8"/>
  <c r="M1307" i="8" s="1"/>
  <c r="J1311" i="8"/>
  <c r="M1311" i="8" s="1"/>
  <c r="J1336" i="8"/>
  <c r="M1336" i="8" s="1"/>
  <c r="J1355" i="8"/>
  <c r="M1355" i="8" s="1"/>
  <c r="J1368" i="8"/>
  <c r="M1368" i="8" s="1"/>
  <c r="N1661" i="8"/>
  <c r="E1661" i="8"/>
  <c r="J1686" i="8"/>
  <c r="M1686" i="8" s="1"/>
  <c r="J1692" i="8"/>
  <c r="M1692" i="8" s="1"/>
  <c r="J1696" i="8"/>
  <c r="M1696" i="8" s="1"/>
  <c r="J1699" i="8"/>
  <c r="M1699" i="8" s="1"/>
  <c r="J1707" i="8"/>
  <c r="M1707" i="8" s="1"/>
  <c r="J1730" i="8"/>
  <c r="M1730" i="8" s="1"/>
  <c r="J1734" i="8"/>
  <c r="M1734" i="8" s="1"/>
  <c r="J1738" i="8"/>
  <c r="M1738" i="8" s="1"/>
  <c r="J1763" i="8"/>
  <c r="M1763" i="8" s="1"/>
  <c r="J1771" i="8"/>
  <c r="M1771" i="8" s="1"/>
  <c r="J1775" i="8"/>
  <c r="M1775" i="8" s="1"/>
  <c r="N1838" i="8"/>
  <c r="E1838" i="8"/>
  <c r="E1924" i="8"/>
  <c r="N1924" i="8"/>
  <c r="N2268" i="8"/>
  <c r="E2268" i="8"/>
  <c r="N2305" i="8"/>
  <c r="E2305" i="8"/>
  <c r="J2325" i="8"/>
  <c r="M2325" i="8" s="1"/>
  <c r="J2329" i="8"/>
  <c r="M2329" i="8" s="1"/>
  <c r="J2445" i="8"/>
  <c r="M2445" i="8" s="1"/>
  <c r="J2449" i="8"/>
  <c r="M2449" i="8" s="1"/>
  <c r="J2453" i="8"/>
  <c r="M2453" i="8" s="1"/>
  <c r="J2455" i="8"/>
  <c r="M2455" i="8" s="1"/>
  <c r="J2460" i="8"/>
  <c r="M2460" i="8" s="1"/>
  <c r="J2468" i="8"/>
  <c r="M2468" i="8" s="1"/>
  <c r="J2523" i="8"/>
  <c r="M2523" i="8" s="1"/>
  <c r="J1966" i="8"/>
  <c r="M1966" i="8" s="1"/>
  <c r="N2094" i="8"/>
  <c r="E2094" i="8"/>
  <c r="N2146" i="8"/>
  <c r="E2146" i="8"/>
  <c r="N2192" i="8"/>
  <c r="E2192" i="8"/>
  <c r="J2248" i="8"/>
  <c r="M2248" i="8" s="1"/>
  <c r="N2257" i="8"/>
  <c r="E2257" i="8"/>
  <c r="N2300" i="8"/>
  <c r="E2300" i="8"/>
  <c r="J2305" i="8"/>
  <c r="M2305" i="8" s="1"/>
  <c r="J2314" i="8"/>
  <c r="M2314" i="8" s="1"/>
  <c r="J2318" i="8"/>
  <c r="M2318" i="8" s="1"/>
  <c r="J2608" i="8"/>
  <c r="M2608" i="8" s="1"/>
  <c r="J2673" i="8"/>
  <c r="M2673" i="8" s="1"/>
  <c r="J2675" i="8"/>
  <c r="M2675" i="8" s="1"/>
  <c r="J2677" i="8"/>
  <c r="M2677" i="8" s="1"/>
  <c r="J2679" i="8"/>
  <c r="M2679" i="8" s="1"/>
  <c r="J2681" i="8"/>
  <c r="M2681" i="8" s="1"/>
  <c r="J2725" i="8"/>
  <c r="M2725" i="8" s="1"/>
  <c r="J2737" i="8"/>
  <c r="M2737" i="8" s="1"/>
  <c r="J2753" i="8"/>
  <c r="M2753" i="8" s="1"/>
  <c r="E1990" i="8"/>
  <c r="J2024" i="8"/>
  <c r="M2024" i="8" s="1"/>
  <c r="J2052" i="8"/>
  <c r="M2052" i="8" s="1"/>
  <c r="E2058" i="8"/>
  <c r="J2072" i="8"/>
  <c r="M2072" i="8" s="1"/>
  <c r="E2092" i="8"/>
  <c r="J2099" i="8"/>
  <c r="M2099" i="8" s="1"/>
  <c r="E2116" i="8"/>
  <c r="J2123" i="8"/>
  <c r="M2123" i="8" s="1"/>
  <c r="E2144" i="8"/>
  <c r="J2145" i="8"/>
  <c r="M2145" i="8" s="1"/>
  <c r="J2151" i="8"/>
  <c r="M2151" i="8" s="1"/>
  <c r="J2175" i="8"/>
  <c r="M2175" i="8" s="1"/>
  <c r="J2176" i="8"/>
  <c r="M2176" i="8" s="1"/>
  <c r="E2208" i="8"/>
  <c r="J2219" i="8"/>
  <c r="M2219" i="8" s="1"/>
  <c r="J2228" i="8"/>
  <c r="M2228" i="8" s="1"/>
  <c r="J2270" i="8"/>
  <c r="M2270" i="8" s="1"/>
  <c r="J2290" i="8"/>
  <c r="M2290" i="8" s="1"/>
  <c r="J2297" i="8"/>
  <c r="M2297" i="8" s="1"/>
  <c r="J2302" i="8"/>
  <c r="M2302" i="8" s="1"/>
  <c r="J2322" i="8"/>
  <c r="M2322" i="8" s="1"/>
  <c r="J2341" i="8"/>
  <c r="M2341" i="8" s="1"/>
  <c r="J2345" i="8"/>
  <c r="M2345" i="8" s="1"/>
  <c r="J2408" i="8"/>
  <c r="M2408" i="8" s="1"/>
  <c r="J2412" i="8"/>
  <c r="M2412" i="8" s="1"/>
  <c r="J2416" i="8"/>
  <c r="M2416" i="8" s="1"/>
  <c r="J2418" i="8"/>
  <c r="M2418" i="8" s="1"/>
  <c r="J2618" i="8"/>
  <c r="M2618" i="8" s="1"/>
  <c r="J2620" i="8"/>
  <c r="M2620" i="8" s="1"/>
  <c r="J2657" i="8"/>
  <c r="M2657" i="8" s="1"/>
  <c r="J2661" i="8"/>
  <c r="M2661" i="8" s="1"/>
  <c r="J2698" i="8"/>
  <c r="M2698" i="8" s="1"/>
  <c r="J2713" i="8"/>
  <c r="M2713" i="8" s="1"/>
  <c r="J2722" i="8"/>
  <c r="M2722" i="8" s="1"/>
  <c r="J1672" i="8"/>
  <c r="M1672" i="8" s="1"/>
  <c r="O1672" i="8" s="1"/>
  <c r="J1676" i="8"/>
  <c r="M1676" i="8" s="1"/>
  <c r="J1695" i="8"/>
  <c r="M1695" i="8" s="1"/>
  <c r="J1698" i="8"/>
  <c r="M1698" i="8" s="1"/>
  <c r="J1715" i="8"/>
  <c r="M1715" i="8" s="1"/>
  <c r="J1723" i="8"/>
  <c r="M1723" i="8" s="1"/>
  <c r="J1727" i="8"/>
  <c r="M1727" i="8" s="1"/>
  <c r="J1746" i="8"/>
  <c r="M1746" i="8" s="1"/>
  <c r="J1750" i="8"/>
  <c r="M1750" i="8" s="1"/>
  <c r="J1754" i="8"/>
  <c r="M1754" i="8" s="1"/>
  <c r="J1779" i="8"/>
  <c r="M1779" i="8" s="1"/>
  <c r="J1787" i="8"/>
  <c r="M1787" i="8" s="1"/>
  <c r="J1791" i="8"/>
  <c r="M1791" i="8" s="1"/>
  <c r="J1810" i="8"/>
  <c r="M1810" i="8" s="1"/>
  <c r="J1814" i="8"/>
  <c r="M1814" i="8" s="1"/>
  <c r="J1818" i="8"/>
  <c r="M1818" i="8" s="1"/>
  <c r="J1839" i="8"/>
  <c r="M1839" i="8" s="1"/>
  <c r="J1860" i="8"/>
  <c r="M1860" i="8" s="1"/>
  <c r="J1892" i="8"/>
  <c r="M1892" i="8" s="1"/>
  <c r="J1894" i="8"/>
  <c r="M1894" i="8" s="1"/>
  <c r="J1896" i="8"/>
  <c r="M1896" i="8" s="1"/>
  <c r="J1900" i="8"/>
  <c r="M1900" i="8" s="1"/>
  <c r="J1902" i="8"/>
  <c r="M1902" i="8" s="1"/>
  <c r="O1902" i="8" s="1"/>
  <c r="J1935" i="8"/>
  <c r="M1935" i="8" s="1"/>
  <c r="J1961" i="8"/>
  <c r="M1961" i="8" s="1"/>
  <c r="O1961" i="8" s="1"/>
  <c r="J1965" i="8"/>
  <c r="M1965" i="8" s="1"/>
  <c r="O1965" i="8" s="1"/>
  <c r="J1970" i="8"/>
  <c r="M1970" i="8" s="1"/>
  <c r="J1977" i="8"/>
  <c r="M1977" i="8" s="1"/>
  <c r="O1977" i="8" s="1"/>
  <c r="J2034" i="8"/>
  <c r="M2034" i="8" s="1"/>
  <c r="J2183" i="8"/>
  <c r="M2183" i="8" s="1"/>
  <c r="J2199" i="8"/>
  <c r="M2199" i="8" s="1"/>
  <c r="J2223" i="8"/>
  <c r="M2223" i="8" s="1"/>
  <c r="O2223" i="8" s="1"/>
  <c r="J2250" i="8"/>
  <c r="M2250" i="8" s="1"/>
  <c r="J2255" i="8"/>
  <c r="M2255" i="8" s="1"/>
  <c r="J2281" i="8"/>
  <c r="M2281" i="8" s="1"/>
  <c r="J2285" i="8"/>
  <c r="M2285" i="8" s="1"/>
  <c r="J2294" i="8"/>
  <c r="M2294" i="8" s="1"/>
  <c r="J2313" i="8"/>
  <c r="M2313" i="8" s="1"/>
  <c r="J2317" i="8"/>
  <c r="M2317" i="8" s="1"/>
  <c r="J2332" i="8"/>
  <c r="M2332" i="8" s="1"/>
  <c r="J2424" i="8"/>
  <c r="M2424" i="8" s="1"/>
  <c r="J2428" i="8"/>
  <c r="M2428" i="8" s="1"/>
  <c r="J2436" i="8"/>
  <c r="M2436" i="8" s="1"/>
  <c r="J2442" i="8"/>
  <c r="M2442" i="8" s="1"/>
  <c r="J2469" i="8"/>
  <c r="M2469" i="8" s="1"/>
  <c r="J2533" i="8"/>
  <c r="M2533" i="8" s="1"/>
  <c r="J2568" i="8"/>
  <c r="M2568" i="8" s="1"/>
  <c r="J2572" i="8"/>
  <c r="M2572" i="8" s="1"/>
  <c r="J2634" i="8"/>
  <c r="M2634" i="8" s="1"/>
  <c r="J2712" i="8"/>
  <c r="M2712" i="8" s="1"/>
  <c r="E20" i="8"/>
  <c r="E21" i="8"/>
  <c r="J35" i="8"/>
  <c r="M35" i="8" s="1"/>
  <c r="E40" i="8"/>
  <c r="J55" i="8"/>
  <c r="M55" i="8" s="1"/>
  <c r="E57" i="8"/>
  <c r="J60" i="8"/>
  <c r="M60" i="8" s="1"/>
  <c r="E84" i="8"/>
  <c r="E85" i="8"/>
  <c r="J99" i="8"/>
  <c r="M99" i="8" s="1"/>
  <c r="E104" i="8"/>
  <c r="J119" i="8"/>
  <c r="M119" i="8" s="1"/>
  <c r="E121" i="8"/>
  <c r="J124" i="8"/>
  <c r="M124" i="8" s="1"/>
  <c r="E148" i="8"/>
  <c r="E149" i="8"/>
  <c r="J163" i="8"/>
  <c r="M163" i="8" s="1"/>
  <c r="E168" i="8"/>
  <c r="J183" i="8"/>
  <c r="M183" i="8" s="1"/>
  <c r="E185" i="8"/>
  <c r="J188" i="8"/>
  <c r="M188" i="8" s="1"/>
  <c r="E212" i="8"/>
  <c r="E213" i="8"/>
  <c r="J227" i="8"/>
  <c r="M227" i="8" s="1"/>
  <c r="E232" i="8"/>
  <c r="J247" i="8"/>
  <c r="M247" i="8" s="1"/>
  <c r="E249" i="8"/>
  <c r="J252" i="8"/>
  <c r="M252" i="8" s="1"/>
  <c r="E276" i="8"/>
  <c r="J282" i="8"/>
  <c r="M282" i="8" s="1"/>
  <c r="N302" i="8"/>
  <c r="E302" i="8"/>
  <c r="J310" i="8"/>
  <c r="M310" i="8" s="1"/>
  <c r="E318" i="8"/>
  <c r="E321" i="8"/>
  <c r="E334" i="8"/>
  <c r="E337" i="8"/>
  <c r="N360" i="8"/>
  <c r="E370" i="8"/>
  <c r="E386" i="8"/>
  <c r="J387" i="8"/>
  <c r="M387" i="8" s="1"/>
  <c r="N393" i="8"/>
  <c r="E393" i="8"/>
  <c r="E398" i="8"/>
  <c r="J404" i="8"/>
  <c r="M404" i="8" s="1"/>
  <c r="O404" i="8" s="1"/>
  <c r="J426" i="8"/>
  <c r="M426" i="8" s="1"/>
  <c r="N461" i="8"/>
  <c r="E461" i="8"/>
  <c r="J52" i="8"/>
  <c r="M52" i="8" s="1"/>
  <c r="J116" i="8"/>
  <c r="M116" i="8" s="1"/>
  <c r="J180" i="8"/>
  <c r="M180" i="8" s="1"/>
  <c r="J244" i="8"/>
  <c r="M244" i="8" s="1"/>
  <c r="N283" i="8"/>
  <c r="E283" i="8"/>
  <c r="J284" i="8"/>
  <c r="M284" i="8" s="1"/>
  <c r="O284" i="8" s="1"/>
  <c r="J285" i="8"/>
  <c r="M285" i="8" s="1"/>
  <c r="O285" i="8" s="1"/>
  <c r="N289" i="8"/>
  <c r="E289" i="8"/>
  <c r="E304" i="8"/>
  <c r="N304" i="8"/>
  <c r="N319" i="8"/>
  <c r="N361" i="8"/>
  <c r="E361" i="8"/>
  <c r="N364" i="8"/>
  <c r="N391" i="8"/>
  <c r="E415" i="8"/>
  <c r="N415" i="8"/>
  <c r="N441" i="8"/>
  <c r="E441" i="8"/>
  <c r="N446" i="8"/>
  <c r="J446" i="8"/>
  <c r="M446" i="8" s="1"/>
  <c r="E9" i="8"/>
  <c r="J23" i="8"/>
  <c r="M23" i="8" s="1"/>
  <c r="E25" i="8"/>
  <c r="J28" i="8"/>
  <c r="M28" i="8" s="1"/>
  <c r="E52" i="8"/>
  <c r="E53" i="8"/>
  <c r="J67" i="8"/>
  <c r="M67" i="8" s="1"/>
  <c r="E72" i="8"/>
  <c r="J87" i="8"/>
  <c r="M87" i="8" s="1"/>
  <c r="E89" i="8"/>
  <c r="J92" i="8"/>
  <c r="M92" i="8" s="1"/>
  <c r="E116" i="8"/>
  <c r="E117" i="8"/>
  <c r="J131" i="8"/>
  <c r="M131" i="8" s="1"/>
  <c r="E136" i="8"/>
  <c r="J151" i="8"/>
  <c r="M151" i="8" s="1"/>
  <c r="E153" i="8"/>
  <c r="J156" i="8"/>
  <c r="M156" i="8" s="1"/>
  <c r="E180" i="8"/>
  <c r="E181" i="8"/>
  <c r="J195" i="8"/>
  <c r="M195" i="8" s="1"/>
  <c r="E200" i="8"/>
  <c r="J215" i="8"/>
  <c r="M215" i="8" s="1"/>
  <c r="E217" i="8"/>
  <c r="J220" i="8"/>
  <c r="M220" i="8" s="1"/>
  <c r="E244" i="8"/>
  <c r="E245" i="8"/>
  <c r="J259" i="8"/>
  <c r="M259" i="8" s="1"/>
  <c r="E264" i="8"/>
  <c r="J276" i="8"/>
  <c r="M276" i="8" s="1"/>
  <c r="N280" i="8"/>
  <c r="E280" i="8"/>
  <c r="J283" i="8"/>
  <c r="M283" i="8" s="1"/>
  <c r="N284" i="8"/>
  <c r="N286" i="8"/>
  <c r="E286" i="8"/>
  <c r="J304" i="8"/>
  <c r="M304" i="8" s="1"/>
  <c r="O304" i="8" s="1"/>
  <c r="E310" i="8"/>
  <c r="J318" i="8"/>
  <c r="M318" i="8" s="1"/>
  <c r="N339" i="8"/>
  <c r="E339" i="8"/>
  <c r="J340" i="8"/>
  <c r="M340" i="8" s="1"/>
  <c r="O340" i="8" s="1"/>
  <c r="N358" i="8"/>
  <c r="E358" i="8"/>
  <c r="E363" i="8"/>
  <c r="N367" i="8"/>
  <c r="J374" i="8"/>
  <c r="M374" i="8" s="1"/>
  <c r="J376" i="8"/>
  <c r="M376" i="8" s="1"/>
  <c r="J378" i="8"/>
  <c r="M378" i="8" s="1"/>
  <c r="J389" i="8"/>
  <c r="M389" i="8" s="1"/>
  <c r="J398" i="8"/>
  <c r="M398" i="8" s="1"/>
  <c r="N402" i="8"/>
  <c r="E402" i="8"/>
  <c r="J412" i="8"/>
  <c r="M412" i="8" s="1"/>
  <c r="E414" i="8"/>
  <c r="N445" i="8"/>
  <c r="J445" i="8"/>
  <c r="M445" i="8" s="1"/>
  <c r="O445" i="8" s="1"/>
  <c r="N454" i="8"/>
  <c r="E454" i="8"/>
  <c r="J20" i="8"/>
  <c r="M20" i="8" s="1"/>
  <c r="N345" i="8"/>
  <c r="E345" i="8"/>
  <c r="N387" i="8"/>
  <c r="E387" i="8"/>
  <c r="J388" i="8"/>
  <c r="M388" i="8" s="1"/>
  <c r="O388" i="8" s="1"/>
  <c r="E404" i="8"/>
  <c r="N404" i="8"/>
  <c r="N426" i="8"/>
  <c r="E426" i="8"/>
  <c r="E428" i="8"/>
  <c r="N428" i="8"/>
  <c r="E451" i="8"/>
  <c r="J454" i="8"/>
  <c r="M454" i="8" s="1"/>
  <c r="N466" i="8"/>
  <c r="E466" i="8"/>
  <c r="N475" i="8"/>
  <c r="J491" i="8"/>
  <c r="M491" i="8" s="1"/>
  <c r="J513" i="8"/>
  <c r="M513" i="8" s="1"/>
  <c r="N515" i="8"/>
  <c r="J556" i="8"/>
  <c r="M556" i="8" s="1"/>
  <c r="J560" i="8"/>
  <c r="M560" i="8" s="1"/>
  <c r="J562" i="8"/>
  <c r="M562" i="8" s="1"/>
  <c r="J572" i="8"/>
  <c r="M572" i="8" s="1"/>
  <c r="J580" i="8"/>
  <c r="M580" i="8" s="1"/>
  <c r="J589" i="8"/>
  <c r="M589" i="8" s="1"/>
  <c r="J599" i="8"/>
  <c r="M599" i="8" s="1"/>
  <c r="J609" i="8"/>
  <c r="M609" i="8" s="1"/>
  <c r="J616" i="8"/>
  <c r="M616" i="8" s="1"/>
  <c r="O616" i="8" s="1"/>
  <c r="J629" i="8"/>
  <c r="M629" i="8" s="1"/>
  <c r="J637" i="8"/>
  <c r="M637" i="8" s="1"/>
  <c r="J645" i="8"/>
  <c r="M645" i="8" s="1"/>
  <c r="J653" i="8"/>
  <c r="M653" i="8" s="1"/>
  <c r="J661" i="8"/>
  <c r="M661" i="8" s="1"/>
  <c r="J669" i="8"/>
  <c r="M669" i="8" s="1"/>
  <c r="J677" i="8"/>
  <c r="M677" i="8" s="1"/>
  <c r="J685" i="8"/>
  <c r="M685" i="8" s="1"/>
  <c r="J693" i="8"/>
  <c r="M693" i="8" s="1"/>
  <c r="J701" i="8"/>
  <c r="M701" i="8" s="1"/>
  <c r="J709" i="8"/>
  <c r="M709" i="8" s="1"/>
  <c r="J717" i="8"/>
  <c r="M717" i="8" s="1"/>
  <c r="J725" i="8"/>
  <c r="M725" i="8" s="1"/>
  <c r="J730" i="8"/>
  <c r="M730" i="8" s="1"/>
  <c r="J734" i="8"/>
  <c r="M734" i="8" s="1"/>
  <c r="J736" i="8"/>
  <c r="M736" i="8" s="1"/>
  <c r="J763" i="8"/>
  <c r="M763" i="8" s="1"/>
  <c r="J819" i="8"/>
  <c r="M819" i="8" s="1"/>
  <c r="J852" i="8"/>
  <c r="M852" i="8" s="1"/>
  <c r="J857" i="8"/>
  <c r="M857" i="8" s="1"/>
  <c r="J859" i="8"/>
  <c r="M859" i="8" s="1"/>
  <c r="O860" i="8"/>
  <c r="J1001" i="8"/>
  <c r="M1001" i="8" s="1"/>
  <c r="J1038" i="8"/>
  <c r="M1038" i="8" s="1"/>
  <c r="E1055" i="8"/>
  <c r="E1070" i="8"/>
  <c r="N1280" i="8"/>
  <c r="E1280" i="8"/>
  <c r="J1296" i="8"/>
  <c r="M1296" i="8" s="1"/>
  <c r="O1296" i="8" s="1"/>
  <c r="N1388" i="8"/>
  <c r="E1388" i="8"/>
  <c r="N1419" i="8"/>
  <c r="J1419" i="8"/>
  <c r="M1419" i="8" s="1"/>
  <c r="E1419" i="8"/>
  <c r="N1451" i="8"/>
  <c r="E1451" i="8"/>
  <c r="N1519" i="8"/>
  <c r="E1519" i="8"/>
  <c r="N1575" i="8"/>
  <c r="E1575" i="8"/>
  <c r="N1588" i="8"/>
  <c r="J1588" i="8"/>
  <c r="M1588" i="8" s="1"/>
  <c r="N1633" i="8"/>
  <c r="E1633" i="8"/>
  <c r="N1671" i="8"/>
  <c r="E1671" i="8"/>
  <c r="E1675" i="8"/>
  <c r="N1675" i="8"/>
  <c r="N1688" i="8"/>
  <c r="E1688" i="8"/>
  <c r="N1726" i="8"/>
  <c r="E1726" i="8"/>
  <c r="N1790" i="8"/>
  <c r="E1790" i="8"/>
  <c r="J275" i="8"/>
  <c r="M275" i="8" s="1"/>
  <c r="J315" i="8"/>
  <c r="M315" i="8" s="1"/>
  <c r="J317" i="8"/>
  <c r="M317" i="8" s="1"/>
  <c r="J336" i="8"/>
  <c r="M336" i="8" s="1"/>
  <c r="J363" i="8"/>
  <c r="M363" i="8" s="1"/>
  <c r="J364" i="8"/>
  <c r="M364" i="8" s="1"/>
  <c r="O364" i="8" s="1"/>
  <c r="J365" i="8"/>
  <c r="M365" i="8" s="1"/>
  <c r="J384" i="8"/>
  <c r="M384" i="8" s="1"/>
  <c r="J400" i="8"/>
  <c r="M400" i="8" s="1"/>
  <c r="J419" i="8"/>
  <c r="M419" i="8" s="1"/>
  <c r="J428" i="8"/>
  <c r="M428" i="8" s="1"/>
  <c r="E430" i="8"/>
  <c r="E433" i="8"/>
  <c r="E438" i="8"/>
  <c r="J453" i="8"/>
  <c r="M453" i="8" s="1"/>
  <c r="O453" i="8" s="1"/>
  <c r="E457" i="8"/>
  <c r="J465" i="8"/>
  <c r="M465" i="8" s="1"/>
  <c r="O465" i="8" s="1"/>
  <c r="E469" i="8"/>
  <c r="N471" i="8"/>
  <c r="E489" i="8"/>
  <c r="N491" i="8"/>
  <c r="J508" i="8"/>
  <c r="M508" i="8" s="1"/>
  <c r="E514" i="8"/>
  <c r="N523" i="8"/>
  <c r="J525" i="8"/>
  <c r="M525" i="8" s="1"/>
  <c r="J529" i="8"/>
  <c r="M529" i="8" s="1"/>
  <c r="J541" i="8"/>
  <c r="M541" i="8" s="1"/>
  <c r="N547" i="8"/>
  <c r="J582" i="8"/>
  <c r="M582" i="8" s="1"/>
  <c r="E590" i="8"/>
  <c r="J591" i="8"/>
  <c r="M591" i="8" s="1"/>
  <c r="J596" i="8"/>
  <c r="M596" i="8" s="1"/>
  <c r="E610" i="8"/>
  <c r="J626" i="8"/>
  <c r="M626" i="8" s="1"/>
  <c r="E630" i="8"/>
  <c r="J631" i="8"/>
  <c r="M631" i="8" s="1"/>
  <c r="J634" i="8"/>
  <c r="M634" i="8" s="1"/>
  <c r="E638" i="8"/>
  <c r="J639" i="8"/>
  <c r="M639" i="8" s="1"/>
  <c r="J642" i="8"/>
  <c r="M642" i="8" s="1"/>
  <c r="E646" i="8"/>
  <c r="J647" i="8"/>
  <c r="M647" i="8" s="1"/>
  <c r="J650" i="8"/>
  <c r="M650" i="8" s="1"/>
  <c r="E654" i="8"/>
  <c r="J655" i="8"/>
  <c r="M655" i="8" s="1"/>
  <c r="J658" i="8"/>
  <c r="M658" i="8" s="1"/>
  <c r="E662" i="8"/>
  <c r="J663" i="8"/>
  <c r="M663" i="8" s="1"/>
  <c r="J666" i="8"/>
  <c r="M666" i="8" s="1"/>
  <c r="E670" i="8"/>
  <c r="J671" i="8"/>
  <c r="M671" i="8" s="1"/>
  <c r="J674" i="8"/>
  <c r="M674" i="8" s="1"/>
  <c r="E678" i="8"/>
  <c r="J679" i="8"/>
  <c r="M679" i="8" s="1"/>
  <c r="J682" i="8"/>
  <c r="M682" i="8" s="1"/>
  <c r="E686" i="8"/>
  <c r="J687" i="8"/>
  <c r="M687" i="8" s="1"/>
  <c r="J690" i="8"/>
  <c r="M690" i="8" s="1"/>
  <c r="E694" i="8"/>
  <c r="J695" i="8"/>
  <c r="M695" i="8" s="1"/>
  <c r="J698" i="8"/>
  <c r="M698" i="8" s="1"/>
  <c r="E702" i="8"/>
  <c r="J703" i="8"/>
  <c r="M703" i="8" s="1"/>
  <c r="J706" i="8"/>
  <c r="M706" i="8" s="1"/>
  <c r="E710" i="8"/>
  <c r="J711" i="8"/>
  <c r="M711" i="8" s="1"/>
  <c r="J714" i="8"/>
  <c r="M714" i="8" s="1"/>
  <c r="E718" i="8"/>
  <c r="J719" i="8"/>
  <c r="M719" i="8" s="1"/>
  <c r="J722" i="8"/>
  <c r="M722" i="8" s="1"/>
  <c r="E726" i="8"/>
  <c r="E737" i="8"/>
  <c r="E738" i="8"/>
  <c r="J741" i="8"/>
  <c r="M741" i="8" s="1"/>
  <c r="E745" i="8"/>
  <c r="J748" i="8"/>
  <c r="M748" i="8" s="1"/>
  <c r="J756" i="8"/>
  <c r="M756" i="8" s="1"/>
  <c r="N763" i="8"/>
  <c r="E769" i="8"/>
  <c r="J770" i="8"/>
  <c r="M770" i="8" s="1"/>
  <c r="E774" i="8"/>
  <c r="E781" i="8"/>
  <c r="J782" i="8"/>
  <c r="M782" i="8" s="1"/>
  <c r="E786" i="8"/>
  <c r="J787" i="8"/>
  <c r="M787" i="8" s="1"/>
  <c r="J810" i="8"/>
  <c r="M810" i="8" s="1"/>
  <c r="J835" i="8"/>
  <c r="M835" i="8" s="1"/>
  <c r="E853" i="8"/>
  <c r="N859" i="8"/>
  <c r="E861" i="8"/>
  <c r="E862" i="8"/>
  <c r="J868" i="8"/>
  <c r="M868" i="8" s="1"/>
  <c r="E870" i="8"/>
  <c r="J873" i="8"/>
  <c r="M873" i="8" s="1"/>
  <c r="J875" i="8"/>
  <c r="M875" i="8" s="1"/>
  <c r="E885" i="8"/>
  <c r="E886" i="8"/>
  <c r="E897" i="8"/>
  <c r="E898" i="8"/>
  <c r="E906" i="8"/>
  <c r="J907" i="8"/>
  <c r="M907" i="8" s="1"/>
  <c r="J914" i="8"/>
  <c r="M914" i="8" s="1"/>
  <c r="E922" i="8"/>
  <c r="J923" i="8"/>
  <c r="M923" i="8" s="1"/>
  <c r="J930" i="8"/>
  <c r="M930" i="8" s="1"/>
  <c r="O930" i="8" s="1"/>
  <c r="J937" i="8"/>
  <c r="M937" i="8" s="1"/>
  <c r="E945" i="8"/>
  <c r="J953" i="8"/>
  <c r="M953" i="8" s="1"/>
  <c r="E961" i="8"/>
  <c r="J969" i="8"/>
  <c r="M969" i="8" s="1"/>
  <c r="E977" i="8"/>
  <c r="J985" i="8"/>
  <c r="M985" i="8" s="1"/>
  <c r="E993" i="8"/>
  <c r="J995" i="8"/>
  <c r="M995" i="8" s="1"/>
  <c r="E1002" i="8"/>
  <c r="J1003" i="8"/>
  <c r="M1003" i="8" s="1"/>
  <c r="J1007" i="8"/>
  <c r="M1007" i="8" s="1"/>
  <c r="J1014" i="8"/>
  <c r="M1014" i="8" s="1"/>
  <c r="J1031" i="8"/>
  <c r="M1031" i="8" s="1"/>
  <c r="J1035" i="8"/>
  <c r="M1035" i="8" s="1"/>
  <c r="E1039" i="8"/>
  <c r="E1054" i="8"/>
  <c r="E1295" i="8"/>
  <c r="N1295" i="8"/>
  <c r="J1316" i="8"/>
  <c r="M1316" i="8" s="1"/>
  <c r="O1316" i="8" s="1"/>
  <c r="N1332" i="8"/>
  <c r="E1332" i="8"/>
  <c r="N1364" i="8"/>
  <c r="E1364" i="8"/>
  <c r="N1404" i="8"/>
  <c r="E1404" i="8"/>
  <c r="N1435" i="8"/>
  <c r="E1435" i="8"/>
  <c r="N1468" i="8"/>
  <c r="E1468" i="8"/>
  <c r="N1491" i="8"/>
  <c r="E1491" i="8"/>
  <c r="N1645" i="8"/>
  <c r="E1645" i="8"/>
  <c r="N1854" i="8"/>
  <c r="E1854" i="8"/>
  <c r="N1872" i="8"/>
  <c r="E1872" i="8"/>
  <c r="E542" i="8"/>
  <c r="E546" i="8"/>
  <c r="E578" i="8"/>
  <c r="E614" i="8"/>
  <c r="E629" i="8"/>
  <c r="E637" i="8"/>
  <c r="E645" i="8"/>
  <c r="E653" i="8"/>
  <c r="E661" i="8"/>
  <c r="E669" i="8"/>
  <c r="E677" i="8"/>
  <c r="E685" i="8"/>
  <c r="E693" i="8"/>
  <c r="E701" i="8"/>
  <c r="E709" i="8"/>
  <c r="E717" i="8"/>
  <c r="E725" i="8"/>
  <c r="J790" i="8"/>
  <c r="M790" i="8" s="1"/>
  <c r="J794" i="8"/>
  <c r="M794" i="8" s="1"/>
  <c r="E869" i="8"/>
  <c r="E901" i="8"/>
  <c r="E902" i="8"/>
  <c r="E905" i="8"/>
  <c r="E917" i="8"/>
  <c r="E918" i="8"/>
  <c r="E921" i="8"/>
  <c r="J933" i="8"/>
  <c r="M933" i="8" s="1"/>
  <c r="J934" i="8"/>
  <c r="M934" i="8" s="1"/>
  <c r="E938" i="8"/>
  <c r="J949" i="8"/>
  <c r="M949" i="8" s="1"/>
  <c r="J950" i="8"/>
  <c r="M950" i="8" s="1"/>
  <c r="E954" i="8"/>
  <c r="J965" i="8"/>
  <c r="M965" i="8" s="1"/>
  <c r="J966" i="8"/>
  <c r="M966" i="8" s="1"/>
  <c r="E970" i="8"/>
  <c r="J981" i="8"/>
  <c r="M981" i="8" s="1"/>
  <c r="J982" i="8"/>
  <c r="M982" i="8" s="1"/>
  <c r="E986" i="8"/>
  <c r="N1387" i="8"/>
  <c r="J1387" i="8"/>
  <c r="M1387" i="8" s="1"/>
  <c r="E1387" i="8"/>
  <c r="N1420" i="8"/>
  <c r="E1420" i="8"/>
  <c r="J1435" i="8"/>
  <c r="M1435" i="8" s="1"/>
  <c r="N1452" i="8"/>
  <c r="E1452" i="8"/>
  <c r="J1500" i="8"/>
  <c r="M1500" i="8" s="1"/>
  <c r="E1506" i="8"/>
  <c r="N1506" i="8"/>
  <c r="N1535" i="8"/>
  <c r="E1535" i="8"/>
  <c r="N1583" i="8"/>
  <c r="E1583" i="8"/>
  <c r="N1589" i="8"/>
  <c r="E1589" i="8"/>
  <c r="N1607" i="8"/>
  <c r="E1607" i="8"/>
  <c r="N1758" i="8"/>
  <c r="E1758" i="8"/>
  <c r="N1822" i="8"/>
  <c r="E1822" i="8"/>
  <c r="E914" i="8"/>
  <c r="J993" i="8"/>
  <c r="M993" i="8" s="1"/>
  <c r="J1015" i="8"/>
  <c r="M1015" i="8" s="1"/>
  <c r="J1017" i="8"/>
  <c r="M1017" i="8" s="1"/>
  <c r="J1019" i="8"/>
  <c r="M1019" i="8" s="1"/>
  <c r="J1041" i="8"/>
  <c r="M1041" i="8" s="1"/>
  <c r="J1049" i="8"/>
  <c r="M1049" i="8" s="1"/>
  <c r="J1054" i="8"/>
  <c r="M1054" i="8" s="1"/>
  <c r="E1263" i="8"/>
  <c r="J1263" i="8"/>
  <c r="M1263" i="8" s="1"/>
  <c r="N1263" i="8"/>
  <c r="J1312" i="8"/>
  <c r="M1312" i="8" s="1"/>
  <c r="O1312" i="8" s="1"/>
  <c r="N1325" i="8"/>
  <c r="J1325" i="8"/>
  <c r="M1325" i="8" s="1"/>
  <c r="N1348" i="8"/>
  <c r="E1348" i="8"/>
  <c r="N1380" i="8"/>
  <c r="E1380" i="8"/>
  <c r="N1403" i="8"/>
  <c r="E1403" i="8"/>
  <c r="N1436" i="8"/>
  <c r="E1436" i="8"/>
  <c r="N1467" i="8"/>
  <c r="E1467" i="8"/>
  <c r="N1501" i="8"/>
  <c r="E1501" i="8"/>
  <c r="J1506" i="8"/>
  <c r="M1506" i="8" s="1"/>
  <c r="O1506" i="8" s="1"/>
  <c r="N1508" i="8"/>
  <c r="E1508" i="8"/>
  <c r="N1517" i="8"/>
  <c r="E1517" i="8"/>
  <c r="E1522" i="8"/>
  <c r="J1522" i="8"/>
  <c r="M1522" i="8" s="1"/>
  <c r="N1522" i="8"/>
  <c r="N1559" i="8"/>
  <c r="E1559" i="8"/>
  <c r="N1619" i="8"/>
  <c r="E1619" i="8"/>
  <c r="N1644" i="8"/>
  <c r="J1644" i="8"/>
  <c r="M1644" i="8" s="1"/>
  <c r="O1644" i="8" s="1"/>
  <c r="J1687" i="8"/>
  <c r="M1687" i="8" s="1"/>
  <c r="J1260" i="8"/>
  <c r="M1260" i="8" s="1"/>
  <c r="O1260" i="8" s="1"/>
  <c r="J1271" i="8"/>
  <c r="M1271" i="8" s="1"/>
  <c r="J1286" i="8"/>
  <c r="M1286" i="8" s="1"/>
  <c r="J1292" i="8"/>
  <c r="M1292" i="8" s="1"/>
  <c r="J1324" i="8"/>
  <c r="M1324" i="8" s="1"/>
  <c r="J1340" i="8"/>
  <c r="M1340" i="8" s="1"/>
  <c r="J1351" i="8"/>
  <c r="M1351" i="8" s="1"/>
  <c r="J1356" i="8"/>
  <c r="M1356" i="8" s="1"/>
  <c r="J1367" i="8"/>
  <c r="M1367" i="8" s="1"/>
  <c r="J1372" i="8"/>
  <c r="M1372" i="8" s="1"/>
  <c r="J1383" i="8"/>
  <c r="M1383" i="8" s="1"/>
  <c r="J1389" i="8"/>
  <c r="M1389" i="8" s="1"/>
  <c r="J1396" i="8"/>
  <c r="M1396" i="8" s="1"/>
  <c r="J1405" i="8"/>
  <c r="M1405" i="8" s="1"/>
  <c r="J1412" i="8"/>
  <c r="M1412" i="8" s="1"/>
  <c r="J1421" i="8"/>
  <c r="M1421" i="8" s="1"/>
  <c r="J1428" i="8"/>
  <c r="M1428" i="8" s="1"/>
  <c r="J1437" i="8"/>
  <c r="M1437" i="8" s="1"/>
  <c r="J1444" i="8"/>
  <c r="M1444" i="8" s="1"/>
  <c r="J1453" i="8"/>
  <c r="M1453" i="8" s="1"/>
  <c r="J1460" i="8"/>
  <c r="M1460" i="8" s="1"/>
  <c r="J1469" i="8"/>
  <c r="M1469" i="8" s="1"/>
  <c r="N1478" i="8"/>
  <c r="J1510" i="8"/>
  <c r="M1510" i="8" s="1"/>
  <c r="O1510" i="8" s="1"/>
  <c r="J1513" i="8"/>
  <c r="M1513" i="8" s="1"/>
  <c r="J1536" i="8"/>
  <c r="M1536" i="8" s="1"/>
  <c r="J1540" i="8"/>
  <c r="M1540" i="8" s="1"/>
  <c r="J1564" i="8"/>
  <c r="M1564" i="8" s="1"/>
  <c r="N1722" i="8"/>
  <c r="E1722" i="8"/>
  <c r="N1754" i="8"/>
  <c r="E1754" i="8"/>
  <c r="N1786" i="8"/>
  <c r="E1786" i="8"/>
  <c r="N1818" i="8"/>
  <c r="E1818" i="8"/>
  <c r="N1850" i="8"/>
  <c r="E1850" i="8"/>
  <c r="E1940" i="8"/>
  <c r="N1940" i="8"/>
  <c r="N1950" i="8"/>
  <c r="E1950" i="8"/>
  <c r="E1952" i="8"/>
  <c r="N1952" i="8"/>
  <c r="N1997" i="8"/>
  <c r="E1997" i="8"/>
  <c r="N2037" i="8"/>
  <c r="E2037" i="8"/>
  <c r="N2074" i="8"/>
  <c r="E2074" i="8"/>
  <c r="N2200" i="8"/>
  <c r="E2200" i="8"/>
  <c r="N2221" i="8"/>
  <c r="E2221" i="8"/>
  <c r="N2277" i="8"/>
  <c r="E2277" i="8"/>
  <c r="N2309" i="8"/>
  <c r="E2309" i="8"/>
  <c r="N2013" i="8"/>
  <c r="E2013" i="8"/>
  <c r="N2086" i="8"/>
  <c r="E2086" i="8"/>
  <c r="N2140" i="8"/>
  <c r="E2140" i="8"/>
  <c r="N2186" i="8"/>
  <c r="E2186" i="8"/>
  <c r="N2296" i="8"/>
  <c r="E2296" i="8"/>
  <c r="J1037" i="8"/>
  <c r="M1037" i="8" s="1"/>
  <c r="J1053" i="8"/>
  <c r="M1053" i="8" s="1"/>
  <c r="J1069" i="8"/>
  <c r="M1069" i="8" s="1"/>
  <c r="J1085" i="8"/>
  <c r="M1085" i="8" s="1"/>
  <c r="J1101" i="8"/>
  <c r="M1101" i="8" s="1"/>
  <c r="J1105" i="8"/>
  <c r="M1105" i="8" s="1"/>
  <c r="J1109" i="8"/>
  <c r="M1109" i="8" s="1"/>
  <c r="J1113" i="8"/>
  <c r="M1113" i="8" s="1"/>
  <c r="J1117" i="8"/>
  <c r="M1117" i="8" s="1"/>
  <c r="J1121" i="8"/>
  <c r="M1121" i="8" s="1"/>
  <c r="J1125" i="8"/>
  <c r="M1125" i="8" s="1"/>
  <c r="J1129" i="8"/>
  <c r="M1129" i="8" s="1"/>
  <c r="J1133" i="8"/>
  <c r="M1133" i="8" s="1"/>
  <c r="J1137" i="8"/>
  <c r="M1137" i="8" s="1"/>
  <c r="J1141" i="8"/>
  <c r="M1141" i="8" s="1"/>
  <c r="J1145" i="8"/>
  <c r="M1145" i="8" s="1"/>
  <c r="J1149" i="8"/>
  <c r="M1149" i="8" s="1"/>
  <c r="J1153" i="8"/>
  <c r="M1153" i="8" s="1"/>
  <c r="J1157" i="8"/>
  <c r="M1157" i="8" s="1"/>
  <c r="J1161" i="8"/>
  <c r="M1161" i="8" s="1"/>
  <c r="J1165" i="8"/>
  <c r="M1165" i="8" s="1"/>
  <c r="J1169" i="8"/>
  <c r="M1169" i="8" s="1"/>
  <c r="J1173" i="8"/>
  <c r="M1173" i="8" s="1"/>
  <c r="J1177" i="8"/>
  <c r="M1177" i="8" s="1"/>
  <c r="J1181" i="8"/>
  <c r="M1181" i="8" s="1"/>
  <c r="J1185" i="8"/>
  <c r="M1185" i="8" s="1"/>
  <c r="J1189" i="8"/>
  <c r="M1189" i="8" s="1"/>
  <c r="J1193" i="8"/>
  <c r="M1193" i="8" s="1"/>
  <c r="J1197" i="8"/>
  <c r="M1197" i="8" s="1"/>
  <c r="J1201" i="8"/>
  <c r="M1201" i="8" s="1"/>
  <c r="J1205" i="8"/>
  <c r="M1205" i="8" s="1"/>
  <c r="J1209" i="8"/>
  <c r="M1209" i="8" s="1"/>
  <c r="J1213" i="8"/>
  <c r="M1213" i="8" s="1"/>
  <c r="J1217" i="8"/>
  <c r="M1217" i="8" s="1"/>
  <c r="J1221" i="8"/>
  <c r="M1221" i="8" s="1"/>
  <c r="J1225" i="8"/>
  <c r="M1225" i="8" s="1"/>
  <c r="J1229" i="8"/>
  <c r="M1229" i="8" s="1"/>
  <c r="J1233" i="8"/>
  <c r="M1233" i="8" s="1"/>
  <c r="J1237" i="8"/>
  <c r="M1237" i="8" s="1"/>
  <c r="J1241" i="8"/>
  <c r="M1241" i="8" s="1"/>
  <c r="E1258" i="8"/>
  <c r="E1259" i="8"/>
  <c r="J1264" i="8"/>
  <c r="M1264" i="8" s="1"/>
  <c r="J1270" i="8"/>
  <c r="M1270" i="8" s="1"/>
  <c r="J1280" i="8"/>
  <c r="M1280" i="8" s="1"/>
  <c r="E1289" i="8"/>
  <c r="E1292" i="8"/>
  <c r="J1295" i="8"/>
  <c r="M1295" i="8" s="1"/>
  <c r="J1332" i="8"/>
  <c r="M1332" i="8" s="1"/>
  <c r="E1340" i="8"/>
  <c r="J1343" i="8"/>
  <c r="M1343" i="8" s="1"/>
  <c r="J1348" i="8"/>
  <c r="M1348" i="8" s="1"/>
  <c r="E1356" i="8"/>
  <c r="J1359" i="8"/>
  <c r="M1359" i="8" s="1"/>
  <c r="J1364" i="8"/>
  <c r="M1364" i="8" s="1"/>
  <c r="E1372" i="8"/>
  <c r="J1375" i="8"/>
  <c r="M1375" i="8" s="1"/>
  <c r="J1380" i="8"/>
  <c r="M1380" i="8" s="1"/>
  <c r="J1388" i="8"/>
  <c r="M1388" i="8" s="1"/>
  <c r="E1395" i="8"/>
  <c r="E1396" i="8"/>
  <c r="J1397" i="8"/>
  <c r="M1397" i="8" s="1"/>
  <c r="J1404" i="8"/>
  <c r="M1404" i="8" s="1"/>
  <c r="E1411" i="8"/>
  <c r="E1412" i="8"/>
  <c r="J1413" i="8"/>
  <c r="M1413" i="8" s="1"/>
  <c r="J1420" i="8"/>
  <c r="M1420" i="8" s="1"/>
  <c r="E1427" i="8"/>
  <c r="E1428" i="8"/>
  <c r="J1429" i="8"/>
  <c r="M1429" i="8" s="1"/>
  <c r="J1436" i="8"/>
  <c r="M1436" i="8" s="1"/>
  <c r="J1445" i="8"/>
  <c r="M1445" i="8" s="1"/>
  <c r="J1452" i="8"/>
  <c r="M1452" i="8" s="1"/>
  <c r="J1461" i="8"/>
  <c r="M1461" i="8" s="1"/>
  <c r="J1468" i="8"/>
  <c r="M1468" i="8" s="1"/>
  <c r="J1479" i="8"/>
  <c r="M1479" i="8" s="1"/>
  <c r="O1479" i="8" s="1"/>
  <c r="J1504" i="8"/>
  <c r="M1504" i="8" s="1"/>
  <c r="J1514" i="8"/>
  <c r="M1514" i="8" s="1"/>
  <c r="J1519" i="8"/>
  <c r="M1519" i="8" s="1"/>
  <c r="O1519" i="8" s="1"/>
  <c r="J1523" i="8"/>
  <c r="M1523" i="8" s="1"/>
  <c r="E1527" i="8"/>
  <c r="J1541" i="8"/>
  <c r="M1541" i="8" s="1"/>
  <c r="E1551" i="8"/>
  <c r="J1552" i="8"/>
  <c r="M1552" i="8" s="1"/>
  <c r="J1559" i="8"/>
  <c r="M1559" i="8" s="1"/>
  <c r="E1579" i="8"/>
  <c r="J1583" i="8"/>
  <c r="M1583" i="8" s="1"/>
  <c r="O1583" i="8" s="1"/>
  <c r="J1589" i="8"/>
  <c r="M1589" i="8" s="1"/>
  <c r="E1593" i="8"/>
  <c r="E1601" i="8"/>
  <c r="J1609" i="8"/>
  <c r="M1609" i="8" s="1"/>
  <c r="E1613" i="8"/>
  <c r="J1619" i="8"/>
  <c r="M1619" i="8" s="1"/>
  <c r="E1639" i="8"/>
  <c r="J1645" i="8"/>
  <c r="M1645" i="8" s="1"/>
  <c r="J1647" i="8"/>
  <c r="M1647" i="8" s="1"/>
  <c r="E1651" i="8"/>
  <c r="E1665" i="8"/>
  <c r="E1677" i="8"/>
  <c r="N1681" i="8"/>
  <c r="N1685" i="8"/>
  <c r="J1688" i="8"/>
  <c r="M1688" i="8" s="1"/>
  <c r="E1690" i="8"/>
  <c r="J1691" i="8"/>
  <c r="M1691" i="8" s="1"/>
  <c r="N1702" i="8"/>
  <c r="E1702" i="8"/>
  <c r="N1706" i="8"/>
  <c r="E1706" i="8"/>
  <c r="N1738" i="8"/>
  <c r="E1738" i="8"/>
  <c r="E1742" i="8"/>
  <c r="N1770" i="8"/>
  <c r="E1770" i="8"/>
  <c r="E1774" i="8"/>
  <c r="N1802" i="8"/>
  <c r="E1802" i="8"/>
  <c r="E1806" i="8"/>
  <c r="N1834" i="8"/>
  <c r="E1834" i="8"/>
  <c r="N1896" i="8"/>
  <c r="E1896" i="8"/>
  <c r="J1958" i="8"/>
  <c r="M1958" i="8" s="1"/>
  <c r="J1962" i="8"/>
  <c r="M1962" i="8" s="1"/>
  <c r="N2218" i="8"/>
  <c r="E2218" i="8"/>
  <c r="J2543" i="8"/>
  <c r="M2543" i="8" s="1"/>
  <c r="J2636" i="8"/>
  <c r="M2636" i="8" s="1"/>
  <c r="J1441" i="8"/>
  <c r="M1441" i="8" s="1"/>
  <c r="J1448" i="8"/>
  <c r="M1448" i="8" s="1"/>
  <c r="J1457" i="8"/>
  <c r="M1457" i="8" s="1"/>
  <c r="J1464" i="8"/>
  <c r="M1464" i="8" s="1"/>
  <c r="J1473" i="8"/>
  <c r="M1473" i="8" s="1"/>
  <c r="J1483" i="8"/>
  <c r="M1483" i="8" s="1"/>
  <c r="O1483" i="8" s="1"/>
  <c r="J1507" i="8"/>
  <c r="M1507" i="8" s="1"/>
  <c r="E1573" i="8"/>
  <c r="E1603" i="8"/>
  <c r="E1617" i="8"/>
  <c r="E1629" i="8"/>
  <c r="E1655" i="8"/>
  <c r="E1667" i="8"/>
  <c r="E1682" i="8"/>
  <c r="E1694" i="8"/>
  <c r="J1702" i="8"/>
  <c r="M1702" i="8" s="1"/>
  <c r="J1706" i="8"/>
  <c r="M1706" i="8" s="1"/>
  <c r="J1834" i="8"/>
  <c r="M1834" i="8" s="1"/>
  <c r="J1843" i="8"/>
  <c r="M1843" i="8" s="1"/>
  <c r="J1904" i="8"/>
  <c r="M1904" i="8" s="1"/>
  <c r="J1945" i="8"/>
  <c r="M1945" i="8" s="1"/>
  <c r="O1945" i="8" s="1"/>
  <c r="N1985" i="8"/>
  <c r="E1985" i="8"/>
  <c r="N2068" i="8"/>
  <c r="E2068" i="8"/>
  <c r="N2100" i="8"/>
  <c r="E2100" i="8"/>
  <c r="N2126" i="8"/>
  <c r="E2126" i="8"/>
  <c r="N2154" i="8"/>
  <c r="E2154" i="8"/>
  <c r="J2260" i="8"/>
  <c r="M2260" i="8" s="1"/>
  <c r="O2260" i="8" s="1"/>
  <c r="N2284" i="8"/>
  <c r="E2284" i="8"/>
  <c r="N2316" i="8"/>
  <c r="E2316" i="8"/>
  <c r="N2398" i="8"/>
  <c r="J2398" i="8"/>
  <c r="M2398" i="8" s="1"/>
  <c r="N2579" i="8"/>
  <c r="J2579" i="8"/>
  <c r="M2579" i="8" s="1"/>
  <c r="J2690" i="8"/>
  <c r="M2690" i="8" s="1"/>
  <c r="N2694" i="8"/>
  <c r="J2694" i="8"/>
  <c r="M2694" i="8" s="1"/>
  <c r="J1703" i="8"/>
  <c r="M1703" i="8" s="1"/>
  <c r="J1710" i="8"/>
  <c r="M1710" i="8" s="1"/>
  <c r="E1718" i="8"/>
  <c r="J1719" i="8"/>
  <c r="M1719" i="8" s="1"/>
  <c r="J1726" i="8"/>
  <c r="M1726" i="8" s="1"/>
  <c r="E1734" i="8"/>
  <c r="J1735" i="8"/>
  <c r="M1735" i="8" s="1"/>
  <c r="J1742" i="8"/>
  <c r="M1742" i="8" s="1"/>
  <c r="E1750" i="8"/>
  <c r="J1751" i="8"/>
  <c r="M1751" i="8" s="1"/>
  <c r="J1758" i="8"/>
  <c r="M1758" i="8" s="1"/>
  <c r="E1766" i="8"/>
  <c r="J1767" i="8"/>
  <c r="M1767" i="8" s="1"/>
  <c r="J1774" i="8"/>
  <c r="M1774" i="8" s="1"/>
  <c r="E1782" i="8"/>
  <c r="J1783" i="8"/>
  <c r="M1783" i="8" s="1"/>
  <c r="J1790" i="8"/>
  <c r="M1790" i="8" s="1"/>
  <c r="E1798" i="8"/>
  <c r="J1799" i="8"/>
  <c r="M1799" i="8" s="1"/>
  <c r="J1806" i="8"/>
  <c r="M1806" i="8" s="1"/>
  <c r="E1814" i="8"/>
  <c r="J1815" i="8"/>
  <c r="M1815" i="8" s="1"/>
  <c r="J1822" i="8"/>
  <c r="M1822" i="8" s="1"/>
  <c r="E1830" i="8"/>
  <c r="J1831" i="8"/>
  <c r="M1831" i="8" s="1"/>
  <c r="J1838" i="8"/>
  <c r="M1838" i="8" s="1"/>
  <c r="E1846" i="8"/>
  <c r="J1847" i="8"/>
  <c r="M1847" i="8" s="1"/>
  <c r="J1856" i="8"/>
  <c r="M1856" i="8" s="1"/>
  <c r="J1858" i="8"/>
  <c r="M1858" i="8" s="1"/>
  <c r="E1860" i="8"/>
  <c r="J1874" i="8"/>
  <c r="M1874" i="8" s="1"/>
  <c r="J1876" i="8"/>
  <c r="M1876" i="8" s="1"/>
  <c r="E1882" i="8"/>
  <c r="J1883" i="8"/>
  <c r="M1883" i="8" s="1"/>
  <c r="J1888" i="8"/>
  <c r="M1888" i="8" s="1"/>
  <c r="E1918" i="8"/>
  <c r="E1921" i="8"/>
  <c r="J1934" i="8"/>
  <c r="M1934" i="8" s="1"/>
  <c r="J1938" i="8"/>
  <c r="M1938" i="8" s="1"/>
  <c r="J1949" i="8"/>
  <c r="M1949" i="8" s="1"/>
  <c r="O1949" i="8" s="1"/>
  <c r="J1952" i="8"/>
  <c r="M1952" i="8" s="1"/>
  <c r="E1954" i="8"/>
  <c r="E1973" i="8"/>
  <c r="E1974" i="8"/>
  <c r="E1977" i="8"/>
  <c r="E1978" i="8"/>
  <c r="E1981" i="8"/>
  <c r="J1985" i="8"/>
  <c r="M1985" i="8" s="1"/>
  <c r="E1989" i="8"/>
  <c r="J1997" i="8"/>
  <c r="M1997" i="8" s="1"/>
  <c r="E2005" i="8"/>
  <c r="J2013" i="8"/>
  <c r="M2013" i="8" s="1"/>
  <c r="J2023" i="8"/>
  <c r="M2023" i="8" s="1"/>
  <c r="J2032" i="8"/>
  <c r="M2032" i="8" s="1"/>
  <c r="J2037" i="8"/>
  <c r="M2037" i="8" s="1"/>
  <c r="J2068" i="8"/>
  <c r="M2068" i="8" s="1"/>
  <c r="J2100" i="8"/>
  <c r="M2100" i="8" s="1"/>
  <c r="N2170" i="8"/>
  <c r="E2170" i="8"/>
  <c r="J2193" i="8"/>
  <c r="M2193" i="8" s="1"/>
  <c r="J2200" i="8"/>
  <c r="M2200" i="8" s="1"/>
  <c r="J2209" i="8"/>
  <c r="M2209" i="8" s="1"/>
  <c r="J2274" i="8"/>
  <c r="M2274" i="8" s="1"/>
  <c r="J2277" i="8"/>
  <c r="M2277" i="8" s="1"/>
  <c r="N2288" i="8"/>
  <c r="E2288" i="8"/>
  <c r="J2306" i="8"/>
  <c r="M2306" i="8" s="1"/>
  <c r="J2309" i="8"/>
  <c r="M2309" i="8" s="1"/>
  <c r="N2320" i="8"/>
  <c r="E2320" i="8"/>
  <c r="J2349" i="8"/>
  <c r="M2349" i="8" s="1"/>
  <c r="J2353" i="8"/>
  <c r="M2353" i="8" s="1"/>
  <c r="E2366" i="8"/>
  <c r="N2366" i="8"/>
  <c r="J2384" i="8"/>
  <c r="M2384" i="8" s="1"/>
  <c r="J2388" i="8"/>
  <c r="M2388" i="8" s="1"/>
  <c r="J2392" i="8"/>
  <c r="M2392" i="8" s="1"/>
  <c r="J2394" i="8"/>
  <c r="M2394" i="8" s="1"/>
  <c r="J2419" i="8"/>
  <c r="M2419" i="8" s="1"/>
  <c r="J2481" i="8"/>
  <c r="M2481" i="8" s="1"/>
  <c r="J2483" i="8"/>
  <c r="M2483" i="8" s="1"/>
  <c r="J2535" i="8"/>
  <c r="M2535" i="8" s="1"/>
  <c r="J2552" i="8"/>
  <c r="M2552" i="8" s="1"/>
  <c r="J2567" i="8"/>
  <c r="M2567" i="8" s="1"/>
  <c r="J2575" i="8"/>
  <c r="M2575" i="8" s="1"/>
  <c r="J2643" i="8"/>
  <c r="M2643" i="8" s="1"/>
  <c r="J2668" i="8"/>
  <c r="M2668" i="8" s="1"/>
  <c r="O2668" i="8" s="1"/>
  <c r="E1986" i="8"/>
  <c r="J1990" i="8"/>
  <c r="M1990" i="8" s="1"/>
  <c r="J1992" i="8"/>
  <c r="M1992" i="8" s="1"/>
  <c r="J1999" i="8"/>
  <c r="M1999" i="8" s="1"/>
  <c r="J2008" i="8"/>
  <c r="M2008" i="8" s="1"/>
  <c r="J2015" i="8"/>
  <c r="M2015" i="8" s="1"/>
  <c r="E2021" i="8"/>
  <c r="J2039" i="8"/>
  <c r="M2039" i="8" s="1"/>
  <c r="E2052" i="8"/>
  <c r="J2058" i="8"/>
  <c r="M2058" i="8" s="1"/>
  <c r="E2072" i="8"/>
  <c r="J2073" i="8"/>
  <c r="M2073" i="8" s="1"/>
  <c r="E2084" i="8"/>
  <c r="J2091" i="8"/>
  <c r="M2091" i="8" s="1"/>
  <c r="J2092" i="8"/>
  <c r="M2092" i="8" s="1"/>
  <c r="E2110" i="8"/>
  <c r="J2115" i="8"/>
  <c r="M2115" i="8" s="1"/>
  <c r="J2116" i="8"/>
  <c r="M2116" i="8" s="1"/>
  <c r="E2124" i="8"/>
  <c r="E2134" i="8"/>
  <c r="J2143" i="8"/>
  <c r="M2143" i="8" s="1"/>
  <c r="J2144" i="8"/>
  <c r="M2144" i="8" s="1"/>
  <c r="E2152" i="8"/>
  <c r="E2162" i="8"/>
  <c r="J2167" i="8"/>
  <c r="M2167" i="8" s="1"/>
  <c r="O2167" i="8" s="1"/>
  <c r="E2178" i="8"/>
  <c r="J2197" i="8"/>
  <c r="M2197" i="8" s="1"/>
  <c r="N2210" i="8"/>
  <c r="E2210" i="8"/>
  <c r="E2216" i="8"/>
  <c r="E2219" i="8"/>
  <c r="E2229" i="8"/>
  <c r="E2232" i="8"/>
  <c r="E2246" i="8"/>
  <c r="N2246" i="8"/>
  <c r="J2257" i="8"/>
  <c r="M2257" i="8" s="1"/>
  <c r="J2266" i="8"/>
  <c r="M2266" i="8" s="1"/>
  <c r="J2269" i="8"/>
  <c r="M2269" i="8" s="1"/>
  <c r="N2280" i="8"/>
  <c r="E2280" i="8"/>
  <c r="E2285" i="8"/>
  <c r="E2292" i="8"/>
  <c r="J2298" i="8"/>
  <c r="M2298" i="8" s="1"/>
  <c r="J2301" i="8"/>
  <c r="M2301" i="8" s="1"/>
  <c r="N2312" i="8"/>
  <c r="E2312" i="8"/>
  <c r="E2317" i="8"/>
  <c r="E2324" i="8"/>
  <c r="J2363" i="8"/>
  <c r="M2363" i="8" s="1"/>
  <c r="O2363" i="8" s="1"/>
  <c r="J2423" i="8"/>
  <c r="M2423" i="8" s="1"/>
  <c r="J2427" i="8"/>
  <c r="M2427" i="8" s="1"/>
  <c r="J2433" i="8"/>
  <c r="M2433" i="8" s="1"/>
  <c r="J2444" i="8"/>
  <c r="M2444" i="8" s="1"/>
  <c r="J2448" i="8"/>
  <c r="M2448" i="8" s="1"/>
  <c r="J2524" i="8"/>
  <c r="M2524" i="8" s="1"/>
  <c r="J2528" i="8"/>
  <c r="M2528" i="8" s="1"/>
  <c r="J2530" i="8"/>
  <c r="M2530" i="8" s="1"/>
  <c r="J2547" i="8"/>
  <c r="M2547" i="8" s="1"/>
  <c r="J2627" i="8"/>
  <c r="M2627" i="8" s="1"/>
  <c r="J2670" i="8"/>
  <c r="M2670" i="8" s="1"/>
  <c r="N2726" i="8"/>
  <c r="J2726" i="8"/>
  <c r="M2726" i="8" s="1"/>
  <c r="N2734" i="8"/>
  <c r="J2734" i="8"/>
  <c r="M2734" i="8" s="1"/>
  <c r="J2107" i="8"/>
  <c r="M2107" i="8" s="1"/>
  <c r="J2113" i="8"/>
  <c r="M2113" i="8" s="1"/>
  <c r="J2131" i="8"/>
  <c r="M2131" i="8" s="1"/>
  <c r="J2159" i="8"/>
  <c r="M2159" i="8" s="1"/>
  <c r="J2207" i="8"/>
  <c r="M2207" i="8" s="1"/>
  <c r="J2224" i="8"/>
  <c r="M2224" i="8" s="1"/>
  <c r="E2226" i="8"/>
  <c r="N2226" i="8"/>
  <c r="N2272" i="8"/>
  <c r="E2272" i="8"/>
  <c r="N2304" i="8"/>
  <c r="E2304" i="8"/>
  <c r="J2513" i="8"/>
  <c r="M2513" i="8" s="1"/>
  <c r="J2576" i="8"/>
  <c r="M2576" i="8" s="1"/>
  <c r="J2578" i="8"/>
  <c r="M2578" i="8" s="1"/>
  <c r="J2583" i="8"/>
  <c r="M2583" i="8" s="1"/>
  <c r="J2611" i="8"/>
  <c r="M2611" i="8" s="1"/>
  <c r="J2640" i="8"/>
  <c r="M2640" i="8" s="1"/>
  <c r="J2653" i="8"/>
  <c r="M2653" i="8" s="1"/>
  <c r="J2656" i="8"/>
  <c r="M2656" i="8" s="1"/>
  <c r="O2656" i="8" s="1"/>
  <c r="J2665" i="8"/>
  <c r="M2665" i="8" s="1"/>
  <c r="J2730" i="8"/>
  <c r="M2730" i="8" s="1"/>
  <c r="J2161" i="8"/>
  <c r="M2161" i="8" s="1"/>
  <c r="J2191" i="8"/>
  <c r="M2191" i="8" s="1"/>
  <c r="J2192" i="8"/>
  <c r="M2192" i="8" s="1"/>
  <c r="J2221" i="8"/>
  <c r="M2221" i="8" s="1"/>
  <c r="J2229" i="8"/>
  <c r="M2229" i="8" s="1"/>
  <c r="J2232" i="8"/>
  <c r="M2232" i="8" s="1"/>
  <c r="J2251" i="8"/>
  <c r="M2251" i="8" s="1"/>
  <c r="J2256" i="8"/>
  <c r="M2256" i="8" s="1"/>
  <c r="J2259" i="8"/>
  <c r="M2259" i="8" s="1"/>
  <c r="J2333" i="8"/>
  <c r="M2333" i="8" s="1"/>
  <c r="J2337" i="8"/>
  <c r="M2337" i="8" s="1"/>
  <c r="J2396" i="8"/>
  <c r="M2396" i="8" s="1"/>
  <c r="J2420" i="8"/>
  <c r="M2420" i="8" s="1"/>
  <c r="J2437" i="8"/>
  <c r="M2437" i="8" s="1"/>
  <c r="J2439" i="8"/>
  <c r="M2439" i="8" s="1"/>
  <c r="J2461" i="8"/>
  <c r="M2461" i="8" s="1"/>
  <c r="J2465" i="8"/>
  <c r="M2465" i="8" s="1"/>
  <c r="J2478" i="8"/>
  <c r="M2478" i="8" s="1"/>
  <c r="J2480" i="8"/>
  <c r="M2480" i="8" s="1"/>
  <c r="O2480" i="8" s="1"/>
  <c r="J2482" i="8"/>
  <c r="M2482" i="8" s="1"/>
  <c r="J2485" i="8"/>
  <c r="M2485" i="8" s="1"/>
  <c r="J2487" i="8"/>
  <c r="M2487" i="8" s="1"/>
  <c r="J2489" i="8"/>
  <c r="M2489" i="8" s="1"/>
  <c r="J2491" i="8"/>
  <c r="M2491" i="8" s="1"/>
  <c r="J2493" i="8"/>
  <c r="M2493" i="8" s="1"/>
  <c r="J2495" i="8"/>
  <c r="M2495" i="8" s="1"/>
  <c r="J2497" i="8"/>
  <c r="M2497" i="8" s="1"/>
  <c r="J2499" i="8"/>
  <c r="M2499" i="8" s="1"/>
  <c r="J2536" i="8"/>
  <c r="M2536" i="8" s="1"/>
  <c r="J2540" i="8"/>
  <c r="M2540" i="8" s="1"/>
  <c r="J2556" i="8"/>
  <c r="M2556" i="8" s="1"/>
  <c r="J2560" i="8"/>
  <c r="M2560" i="8" s="1"/>
  <c r="J2562" i="8"/>
  <c r="M2562" i="8" s="1"/>
  <c r="J2584" i="8"/>
  <c r="M2584" i="8" s="1"/>
  <c r="J2603" i="8"/>
  <c r="M2603" i="8" s="1"/>
  <c r="J2619" i="8"/>
  <c r="M2619" i="8" s="1"/>
  <c r="J2635" i="8"/>
  <c r="M2635" i="8" s="1"/>
  <c r="J2651" i="8"/>
  <c r="M2651" i="8" s="1"/>
  <c r="J2667" i="8"/>
  <c r="M2667" i="8" s="1"/>
  <c r="J2669" i="8"/>
  <c r="M2669" i="8" s="1"/>
  <c r="J2672" i="8"/>
  <c r="M2672" i="8" s="1"/>
  <c r="J2674" i="8"/>
  <c r="M2674" i="8" s="1"/>
  <c r="J2676" i="8"/>
  <c r="M2676" i="8" s="1"/>
  <c r="J2685" i="8"/>
  <c r="M2685" i="8" s="1"/>
  <c r="J2697" i="8"/>
  <c r="M2697" i="8" s="1"/>
  <c r="J2709" i="8"/>
  <c r="M2709" i="8" s="1"/>
  <c r="J2717" i="8"/>
  <c r="M2717" i="8" s="1"/>
  <c r="J2729" i="8"/>
  <c r="M2729" i="8" s="1"/>
  <c r="J2696" i="8"/>
  <c r="M2696" i="8" s="1"/>
  <c r="J2728" i="8"/>
  <c r="M2728" i="8" s="1"/>
  <c r="J2745" i="8"/>
  <c r="M2745" i="8" s="1"/>
  <c r="O2745" i="8" s="1"/>
  <c r="J2747" i="8"/>
  <c r="M2747" i="8" s="1"/>
  <c r="J2751" i="8"/>
  <c r="M2751" i="8" s="1"/>
  <c r="J2760" i="8"/>
  <c r="M2760" i="8" s="1"/>
  <c r="J2762" i="8"/>
  <c r="M2762" i="8" s="1"/>
  <c r="J2764" i="8"/>
  <c r="M2764" i="8" s="1"/>
  <c r="N733" i="8"/>
  <c r="E733" i="8"/>
  <c r="N758" i="8"/>
  <c r="E758" i="8"/>
  <c r="N779" i="8"/>
  <c r="E779" i="8"/>
  <c r="N791" i="8"/>
  <c r="N802" i="8"/>
  <c r="E802" i="8"/>
  <c r="N821" i="8"/>
  <c r="E821" i="8"/>
  <c r="N823" i="8"/>
  <c r="E823" i="8"/>
  <c r="N825" i="8"/>
  <c r="E825" i="8"/>
  <c r="N827" i="8"/>
  <c r="E827" i="8"/>
  <c r="N850" i="8"/>
  <c r="E850" i="8"/>
  <c r="J856" i="8"/>
  <c r="M856" i="8" s="1"/>
  <c r="O856" i="8" s="1"/>
  <c r="J858" i="8"/>
  <c r="M858" i="8" s="1"/>
  <c r="O858" i="8" s="1"/>
  <c r="N865" i="8"/>
  <c r="E865" i="8"/>
  <c r="N893" i="8"/>
  <c r="E893" i="8"/>
  <c r="N925" i="8"/>
  <c r="E925" i="8"/>
  <c r="J938" i="8"/>
  <c r="M938" i="8" s="1"/>
  <c r="O938" i="8" s="1"/>
  <c r="N958" i="8"/>
  <c r="E958" i="8"/>
  <c r="N989" i="8"/>
  <c r="E989" i="8"/>
  <c r="N1018" i="8"/>
  <c r="E1018" i="8"/>
  <c r="J1018" i="8"/>
  <c r="M1018" i="8" s="1"/>
  <c r="O1018" i="8" s="1"/>
  <c r="N1033" i="8"/>
  <c r="E1033" i="8"/>
  <c r="J1033" i="8"/>
  <c r="M1033" i="8" s="1"/>
  <c r="J383" i="8"/>
  <c r="M383" i="8" s="1"/>
  <c r="J405" i="8"/>
  <c r="M405" i="8" s="1"/>
  <c r="J406" i="8"/>
  <c r="M406" i="8" s="1"/>
  <c r="O406" i="8" s="1"/>
  <c r="J417" i="8"/>
  <c r="M417" i="8" s="1"/>
  <c r="O417" i="8" s="1"/>
  <c r="J421" i="8"/>
  <c r="M421" i="8" s="1"/>
  <c r="J422" i="8"/>
  <c r="M422" i="8" s="1"/>
  <c r="O422" i="8" s="1"/>
  <c r="E470" i="8"/>
  <c r="J476" i="8"/>
  <c r="M476" i="8" s="1"/>
  <c r="O476" i="8" s="1"/>
  <c r="E481" i="8"/>
  <c r="E482" i="8"/>
  <c r="J484" i="8"/>
  <c r="M484" i="8" s="1"/>
  <c r="O484" i="8" s="1"/>
  <c r="J492" i="8"/>
  <c r="M492" i="8" s="1"/>
  <c r="O492" i="8" s="1"/>
  <c r="E497" i="8"/>
  <c r="E498" i="8"/>
  <c r="J500" i="8"/>
  <c r="M500" i="8" s="1"/>
  <c r="O500" i="8" s="1"/>
  <c r="J516" i="8"/>
  <c r="M516" i="8" s="1"/>
  <c r="E518" i="8"/>
  <c r="J520" i="8"/>
  <c r="M520" i="8" s="1"/>
  <c r="E522" i="8"/>
  <c r="J526" i="8"/>
  <c r="M526" i="8" s="1"/>
  <c r="O526" i="8" s="1"/>
  <c r="N531" i="8"/>
  <c r="J548" i="8"/>
  <c r="M548" i="8" s="1"/>
  <c r="E550" i="8"/>
  <c r="J552" i="8"/>
  <c r="M552" i="8" s="1"/>
  <c r="E554" i="8"/>
  <c r="J558" i="8"/>
  <c r="M558" i="8" s="1"/>
  <c r="O558" i="8" s="1"/>
  <c r="N563" i="8"/>
  <c r="E573" i="8"/>
  <c r="E574" i="8"/>
  <c r="J576" i="8"/>
  <c r="M576" i="8" s="1"/>
  <c r="J577" i="8"/>
  <c r="M577" i="8" s="1"/>
  <c r="O577" i="8" s="1"/>
  <c r="J578" i="8"/>
  <c r="M578" i="8" s="1"/>
  <c r="O578" i="8" s="1"/>
  <c r="N583" i="8"/>
  <c r="J592" i="8"/>
  <c r="M592" i="8" s="1"/>
  <c r="O592" i="8" s="1"/>
  <c r="J593" i="8"/>
  <c r="M593" i="8" s="1"/>
  <c r="O593" i="8" s="1"/>
  <c r="J594" i="8"/>
  <c r="M594" i="8" s="1"/>
  <c r="O594" i="8" s="1"/>
  <c r="N599" i="8"/>
  <c r="E601" i="8"/>
  <c r="E602" i="8"/>
  <c r="J604" i="8"/>
  <c r="M604" i="8" s="1"/>
  <c r="E606" i="8"/>
  <c r="J608" i="8"/>
  <c r="M608" i="8" s="1"/>
  <c r="O608" i="8" s="1"/>
  <c r="J613" i="8"/>
  <c r="M613" i="8" s="1"/>
  <c r="O613" i="8" s="1"/>
  <c r="J614" i="8"/>
  <c r="M614" i="8" s="1"/>
  <c r="O614" i="8" s="1"/>
  <c r="J623" i="8"/>
  <c r="M623" i="8" s="1"/>
  <c r="J628" i="8"/>
  <c r="M628" i="8" s="1"/>
  <c r="J632" i="8"/>
  <c r="M632" i="8" s="1"/>
  <c r="J636" i="8"/>
  <c r="M636" i="8" s="1"/>
  <c r="J640" i="8"/>
  <c r="M640" i="8" s="1"/>
  <c r="J644" i="8"/>
  <c r="M644" i="8" s="1"/>
  <c r="J648" i="8"/>
  <c r="M648" i="8" s="1"/>
  <c r="J652" i="8"/>
  <c r="M652" i="8" s="1"/>
  <c r="J656" i="8"/>
  <c r="M656" i="8" s="1"/>
  <c r="J660" i="8"/>
  <c r="M660" i="8" s="1"/>
  <c r="J664" i="8"/>
  <c r="M664" i="8" s="1"/>
  <c r="J668" i="8"/>
  <c r="M668" i="8" s="1"/>
  <c r="J672" i="8"/>
  <c r="M672" i="8" s="1"/>
  <c r="J676" i="8"/>
  <c r="M676" i="8" s="1"/>
  <c r="J680" i="8"/>
  <c r="M680" i="8" s="1"/>
  <c r="J684" i="8"/>
  <c r="M684" i="8" s="1"/>
  <c r="J688" i="8"/>
  <c r="M688" i="8" s="1"/>
  <c r="J692" i="8"/>
  <c r="M692" i="8" s="1"/>
  <c r="J696" i="8"/>
  <c r="M696" i="8" s="1"/>
  <c r="J700" i="8"/>
  <c r="M700" i="8" s="1"/>
  <c r="J704" i="8"/>
  <c r="M704" i="8" s="1"/>
  <c r="J708" i="8"/>
  <c r="M708" i="8" s="1"/>
  <c r="J712" i="8"/>
  <c r="M712" i="8" s="1"/>
  <c r="J716" i="8"/>
  <c r="M716" i="8" s="1"/>
  <c r="J720" i="8"/>
  <c r="M720" i="8" s="1"/>
  <c r="J724" i="8"/>
  <c r="M724" i="8" s="1"/>
  <c r="J728" i="8"/>
  <c r="M728" i="8" s="1"/>
  <c r="N730" i="8"/>
  <c r="E730" i="8"/>
  <c r="E732" i="8"/>
  <c r="J740" i="8"/>
  <c r="M740" i="8" s="1"/>
  <c r="N742" i="8"/>
  <c r="E742" i="8"/>
  <c r="J743" i="8"/>
  <c r="M743" i="8" s="1"/>
  <c r="J746" i="8"/>
  <c r="M746" i="8" s="1"/>
  <c r="O746" i="8" s="1"/>
  <c r="N757" i="8"/>
  <c r="E757" i="8"/>
  <c r="J761" i="8"/>
  <c r="M761" i="8" s="1"/>
  <c r="O761" i="8" s="1"/>
  <c r="E768" i="8"/>
  <c r="N768" i="8"/>
  <c r="J772" i="8"/>
  <c r="M772" i="8" s="1"/>
  <c r="O772" i="8" s="1"/>
  <c r="J777" i="8"/>
  <c r="M777" i="8" s="1"/>
  <c r="J779" i="8"/>
  <c r="M779" i="8" s="1"/>
  <c r="N785" i="8"/>
  <c r="E785" i="8"/>
  <c r="J789" i="8"/>
  <c r="M789" i="8" s="1"/>
  <c r="O789" i="8" s="1"/>
  <c r="E792" i="8"/>
  <c r="N792" i="8"/>
  <c r="E795" i="8"/>
  <c r="J797" i="8"/>
  <c r="M797" i="8" s="1"/>
  <c r="O797" i="8" s="1"/>
  <c r="J802" i="8"/>
  <c r="M802" i="8" s="1"/>
  <c r="E808" i="8"/>
  <c r="N808" i="8"/>
  <c r="J813" i="8"/>
  <c r="M813" i="8" s="1"/>
  <c r="O813" i="8" s="1"/>
  <c r="J817" i="8"/>
  <c r="M817" i="8" s="1"/>
  <c r="O817" i="8" s="1"/>
  <c r="N837" i="8"/>
  <c r="E837" i="8"/>
  <c r="N839" i="8"/>
  <c r="E839" i="8"/>
  <c r="N841" i="8"/>
  <c r="E841" i="8"/>
  <c r="N843" i="8"/>
  <c r="E843" i="8"/>
  <c r="J850" i="8"/>
  <c r="M850" i="8" s="1"/>
  <c r="N878" i="8"/>
  <c r="E878" i="8"/>
  <c r="N910" i="8"/>
  <c r="E910" i="8"/>
  <c r="N941" i="8"/>
  <c r="E941" i="8"/>
  <c r="J954" i="8"/>
  <c r="M954" i="8" s="1"/>
  <c r="O954" i="8" s="1"/>
  <c r="N974" i="8"/>
  <c r="E974" i="8"/>
  <c r="N1006" i="8"/>
  <c r="E1006" i="8"/>
  <c r="N1010" i="8"/>
  <c r="J1010" i="8"/>
  <c r="M1010" i="8" s="1"/>
  <c r="O1010" i="8" s="1"/>
  <c r="E1010" i="8"/>
  <c r="J63" i="8"/>
  <c r="M63" i="8" s="1"/>
  <c r="J64" i="8"/>
  <c r="M64" i="8" s="1"/>
  <c r="O64" i="8" s="1"/>
  <c r="J79" i="8"/>
  <c r="M79" i="8" s="1"/>
  <c r="J80" i="8"/>
  <c r="M80" i="8" s="1"/>
  <c r="O80" i="8" s="1"/>
  <c r="J127" i="8"/>
  <c r="M127" i="8" s="1"/>
  <c r="J128" i="8"/>
  <c r="M128" i="8" s="1"/>
  <c r="O128" i="8" s="1"/>
  <c r="J159" i="8"/>
  <c r="M159" i="8" s="1"/>
  <c r="J160" i="8"/>
  <c r="M160" i="8" s="1"/>
  <c r="O160" i="8" s="1"/>
  <c r="J175" i="8"/>
  <c r="M175" i="8" s="1"/>
  <c r="J176" i="8"/>
  <c r="M176" i="8" s="1"/>
  <c r="O176" i="8" s="1"/>
  <c r="J207" i="8"/>
  <c r="M207" i="8" s="1"/>
  <c r="J208" i="8"/>
  <c r="M208" i="8" s="1"/>
  <c r="O208" i="8" s="1"/>
  <c r="J223" i="8"/>
  <c r="M223" i="8" s="1"/>
  <c r="J224" i="8"/>
  <c r="M224" i="8" s="1"/>
  <c r="O224" i="8" s="1"/>
  <c r="J239" i="8"/>
  <c r="M239" i="8" s="1"/>
  <c r="J240" i="8"/>
  <c r="M240" i="8" s="1"/>
  <c r="O240" i="8" s="1"/>
  <c r="J255" i="8"/>
  <c r="M255" i="8" s="1"/>
  <c r="J256" i="8"/>
  <c r="M256" i="8" s="1"/>
  <c r="O256" i="8" s="1"/>
  <c r="J271" i="8"/>
  <c r="M271" i="8" s="1"/>
  <c r="J272" i="8"/>
  <c r="M272" i="8" s="1"/>
  <c r="O272" i="8" s="1"/>
  <c r="J292" i="8"/>
  <c r="M292" i="8" s="1"/>
  <c r="J295" i="8"/>
  <c r="M295" i="8" s="1"/>
  <c r="J296" i="8"/>
  <c r="M296" i="8" s="1"/>
  <c r="O296" i="8" s="1"/>
  <c r="J305" i="8"/>
  <c r="M305" i="8" s="1"/>
  <c r="J306" i="8"/>
  <c r="M306" i="8" s="1"/>
  <c r="O306" i="8" s="1"/>
  <c r="J316" i="8"/>
  <c r="M316" i="8" s="1"/>
  <c r="J327" i="8"/>
  <c r="M327" i="8" s="1"/>
  <c r="J328" i="8"/>
  <c r="M328" i="8" s="1"/>
  <c r="O328" i="8" s="1"/>
  <c r="J335" i="8"/>
  <c r="M335" i="8" s="1"/>
  <c r="J351" i="8"/>
  <c r="M351" i="8" s="1"/>
  <c r="J352" i="8"/>
  <c r="M352" i="8" s="1"/>
  <c r="O352" i="8" s="1"/>
  <c r="J359" i="8"/>
  <c r="M359" i="8" s="1"/>
  <c r="J375" i="8"/>
  <c r="M375" i="8" s="1"/>
  <c r="J5" i="8"/>
  <c r="M5" i="8" s="1"/>
  <c r="E7" i="8"/>
  <c r="J12" i="8"/>
  <c r="M12" i="8" s="1"/>
  <c r="E16" i="8"/>
  <c r="E17" i="8"/>
  <c r="J27" i="8"/>
  <c r="M27" i="8" s="1"/>
  <c r="E32" i="8"/>
  <c r="E33" i="8"/>
  <c r="J43" i="8"/>
  <c r="M43" i="8" s="1"/>
  <c r="E48" i="8"/>
  <c r="E49" i="8"/>
  <c r="J59" i="8"/>
  <c r="M59" i="8" s="1"/>
  <c r="E64" i="8"/>
  <c r="E65" i="8"/>
  <c r="J75" i="8"/>
  <c r="M75" i="8" s="1"/>
  <c r="E80" i="8"/>
  <c r="E81" i="8"/>
  <c r="J91" i="8"/>
  <c r="M91" i="8" s="1"/>
  <c r="E96" i="8"/>
  <c r="E97" i="8"/>
  <c r="J107" i="8"/>
  <c r="M107" i="8" s="1"/>
  <c r="E112" i="8"/>
  <c r="E113" i="8"/>
  <c r="J123" i="8"/>
  <c r="M123" i="8" s="1"/>
  <c r="E128" i="8"/>
  <c r="E129" i="8"/>
  <c r="J139" i="8"/>
  <c r="M139" i="8" s="1"/>
  <c r="E144" i="8"/>
  <c r="E145" i="8"/>
  <c r="J155" i="8"/>
  <c r="M155" i="8" s="1"/>
  <c r="E160" i="8"/>
  <c r="E161" i="8"/>
  <c r="J171" i="8"/>
  <c r="M171" i="8" s="1"/>
  <c r="E176" i="8"/>
  <c r="E177" i="8"/>
  <c r="J187" i="8"/>
  <c r="M187" i="8" s="1"/>
  <c r="E192" i="8"/>
  <c r="E193" i="8"/>
  <c r="J203" i="8"/>
  <c r="M203" i="8" s="1"/>
  <c r="E208" i="8"/>
  <c r="E209" i="8"/>
  <c r="J219" i="8"/>
  <c r="M219" i="8" s="1"/>
  <c r="E224" i="8"/>
  <c r="E225" i="8"/>
  <c r="J235" i="8"/>
  <c r="M235" i="8" s="1"/>
  <c r="E240" i="8"/>
  <c r="E241" i="8"/>
  <c r="J251" i="8"/>
  <c r="M251" i="8" s="1"/>
  <c r="E256" i="8"/>
  <c r="E257" i="8"/>
  <c r="J267" i="8"/>
  <c r="M267" i="8" s="1"/>
  <c r="E272" i="8"/>
  <c r="E273" i="8"/>
  <c r="E290" i="8"/>
  <c r="N292" i="8"/>
  <c r="E294" i="8"/>
  <c r="N296" i="8"/>
  <c r="E303" i="8"/>
  <c r="E306" i="8"/>
  <c r="N307" i="8"/>
  <c r="E314" i="8"/>
  <c r="N316" i="8"/>
  <c r="E326" i="8"/>
  <c r="N328" i="8"/>
  <c r="J333" i="8"/>
  <c r="M333" i="8" s="1"/>
  <c r="O333" i="8" s="1"/>
  <c r="E341" i="8"/>
  <c r="E350" i="8"/>
  <c r="N352" i="8"/>
  <c r="J357" i="8"/>
  <c r="M357" i="8" s="1"/>
  <c r="O357" i="8" s="1"/>
  <c r="E365" i="8"/>
  <c r="E374" i="8"/>
  <c r="N376" i="8"/>
  <c r="J381" i="8"/>
  <c r="M381" i="8" s="1"/>
  <c r="O381" i="8" s="1"/>
  <c r="E389" i="8"/>
  <c r="J399" i="8"/>
  <c r="M399" i="8" s="1"/>
  <c r="E401" i="8"/>
  <c r="E403" i="8"/>
  <c r="E406" i="8"/>
  <c r="N407" i="8"/>
  <c r="J411" i="8"/>
  <c r="M411" i="8" s="1"/>
  <c r="J420" i="8"/>
  <c r="M420" i="8" s="1"/>
  <c r="E422" i="8"/>
  <c r="N423" i="8"/>
  <c r="J427" i="8"/>
  <c r="M427" i="8" s="1"/>
  <c r="J441" i="8"/>
  <c r="M441" i="8" s="1"/>
  <c r="N443" i="8"/>
  <c r="N452" i="8"/>
  <c r="J460" i="8"/>
  <c r="M460" i="8" s="1"/>
  <c r="N464" i="8"/>
  <c r="J477" i="8"/>
  <c r="M477" i="8" s="1"/>
  <c r="J478" i="8"/>
  <c r="M478" i="8" s="1"/>
  <c r="N479" i="8"/>
  <c r="J485" i="8"/>
  <c r="M485" i="8" s="1"/>
  <c r="J486" i="8"/>
  <c r="M486" i="8" s="1"/>
  <c r="O486" i="8" s="1"/>
  <c r="J493" i="8"/>
  <c r="M493" i="8" s="1"/>
  <c r="J494" i="8"/>
  <c r="M494" i="8" s="1"/>
  <c r="N495" i="8"/>
  <c r="J501" i="8"/>
  <c r="M501" i="8" s="1"/>
  <c r="O501" i="8" s="1"/>
  <c r="J502" i="8"/>
  <c r="M502" i="8" s="1"/>
  <c r="O502" i="8" s="1"/>
  <c r="J505" i="8"/>
  <c r="M505" i="8" s="1"/>
  <c r="J506" i="8"/>
  <c r="M506" i="8" s="1"/>
  <c r="N507" i="8"/>
  <c r="E526" i="8"/>
  <c r="E530" i="8"/>
  <c r="J533" i="8"/>
  <c r="M533" i="8" s="1"/>
  <c r="J534" i="8"/>
  <c r="M534" i="8" s="1"/>
  <c r="O534" i="8" s="1"/>
  <c r="J537" i="8"/>
  <c r="M537" i="8" s="1"/>
  <c r="J538" i="8"/>
  <c r="M538" i="8" s="1"/>
  <c r="N539" i="8"/>
  <c r="O542" i="8"/>
  <c r="E558" i="8"/>
  <c r="E562" i="8"/>
  <c r="J565" i="8"/>
  <c r="M565" i="8" s="1"/>
  <c r="O565" i="8" s="1"/>
  <c r="J566" i="8"/>
  <c r="M566" i="8" s="1"/>
  <c r="O566" i="8" s="1"/>
  <c r="J569" i="8"/>
  <c r="M569" i="8" s="1"/>
  <c r="J570" i="8"/>
  <c r="M570" i="8" s="1"/>
  <c r="N571" i="8"/>
  <c r="J617" i="8"/>
  <c r="M617" i="8" s="1"/>
  <c r="O617" i="8" s="1"/>
  <c r="J618" i="8"/>
  <c r="M618" i="8" s="1"/>
  <c r="J621" i="8"/>
  <c r="M621" i="8" s="1"/>
  <c r="O621" i="8" s="1"/>
  <c r="J622" i="8"/>
  <c r="M622" i="8" s="1"/>
  <c r="O622" i="8" s="1"/>
  <c r="N729" i="8"/>
  <c r="E729" i="8"/>
  <c r="J733" i="8"/>
  <c r="M733" i="8" s="1"/>
  <c r="N741" i="8"/>
  <c r="E741" i="8"/>
  <c r="J745" i="8"/>
  <c r="M745" i="8" s="1"/>
  <c r="O745" i="8" s="1"/>
  <c r="J758" i="8"/>
  <c r="M758" i="8" s="1"/>
  <c r="O758" i="8" s="1"/>
  <c r="J765" i="8"/>
  <c r="M765" i="8" s="1"/>
  <c r="O765" i="8" s="1"/>
  <c r="N782" i="8"/>
  <c r="E782" i="8"/>
  <c r="N790" i="8"/>
  <c r="E790" i="8"/>
  <c r="N794" i="8"/>
  <c r="E794" i="8"/>
  <c r="N796" i="8"/>
  <c r="N805" i="8"/>
  <c r="E805" i="8"/>
  <c r="N818" i="8"/>
  <c r="E818" i="8"/>
  <c r="E824" i="8"/>
  <c r="N824" i="8"/>
  <c r="J829" i="8"/>
  <c r="M829" i="8" s="1"/>
  <c r="O829" i="8" s="1"/>
  <c r="J833" i="8"/>
  <c r="M833" i="8" s="1"/>
  <c r="O833" i="8" s="1"/>
  <c r="N849" i="8"/>
  <c r="E849" i="8"/>
  <c r="N866" i="8"/>
  <c r="E866" i="8"/>
  <c r="J872" i="8"/>
  <c r="M872" i="8" s="1"/>
  <c r="O872" i="8" s="1"/>
  <c r="J874" i="8"/>
  <c r="M874" i="8" s="1"/>
  <c r="O874" i="8" s="1"/>
  <c r="N894" i="8"/>
  <c r="E894" i="8"/>
  <c r="J906" i="8"/>
  <c r="M906" i="8" s="1"/>
  <c r="O906" i="8" s="1"/>
  <c r="N926" i="8"/>
  <c r="E926" i="8"/>
  <c r="N957" i="8"/>
  <c r="E957" i="8"/>
  <c r="J970" i="8"/>
  <c r="M970" i="8" s="1"/>
  <c r="O970" i="8" s="1"/>
  <c r="N990" i="8"/>
  <c r="E990" i="8"/>
  <c r="J1002" i="8"/>
  <c r="M1002" i="8" s="1"/>
  <c r="O1002" i="8" s="1"/>
  <c r="N1021" i="8"/>
  <c r="E1021" i="8"/>
  <c r="J1022" i="8"/>
  <c r="M1022" i="8" s="1"/>
  <c r="O1022" i="8" s="1"/>
  <c r="J7" i="8"/>
  <c r="M7" i="8" s="1"/>
  <c r="O7" i="8" s="1"/>
  <c r="J15" i="8"/>
  <c r="M15" i="8" s="1"/>
  <c r="J16" i="8"/>
  <c r="M16" i="8" s="1"/>
  <c r="O16" i="8" s="1"/>
  <c r="J31" i="8"/>
  <c r="M31" i="8" s="1"/>
  <c r="J32" i="8"/>
  <c r="M32" i="8" s="1"/>
  <c r="O32" i="8" s="1"/>
  <c r="J47" i="8"/>
  <c r="M47" i="8" s="1"/>
  <c r="J48" i="8"/>
  <c r="M48" i="8" s="1"/>
  <c r="O48" i="8" s="1"/>
  <c r="J95" i="8"/>
  <c r="M95" i="8" s="1"/>
  <c r="J96" i="8"/>
  <c r="M96" i="8" s="1"/>
  <c r="O96" i="8" s="1"/>
  <c r="J111" i="8"/>
  <c r="M111" i="8" s="1"/>
  <c r="J112" i="8"/>
  <c r="M112" i="8" s="1"/>
  <c r="O112" i="8" s="1"/>
  <c r="J143" i="8"/>
  <c r="M143" i="8" s="1"/>
  <c r="J144" i="8"/>
  <c r="M144" i="8" s="1"/>
  <c r="O144" i="8" s="1"/>
  <c r="J191" i="8"/>
  <c r="M191" i="8" s="1"/>
  <c r="J192" i="8"/>
  <c r="M192" i="8" s="1"/>
  <c r="O192" i="8" s="1"/>
  <c r="J4" i="8"/>
  <c r="E6" i="8"/>
  <c r="J9" i="8"/>
  <c r="M9" i="8" s="1"/>
  <c r="O9" i="8" s="1"/>
  <c r="E13" i="8"/>
  <c r="E14" i="8"/>
  <c r="J24" i="8"/>
  <c r="M24" i="8" s="1"/>
  <c r="O24" i="8" s="1"/>
  <c r="E28" i="8"/>
  <c r="E29" i="8"/>
  <c r="J40" i="8"/>
  <c r="M40" i="8" s="1"/>
  <c r="O40" i="8" s="1"/>
  <c r="E44" i="8"/>
  <c r="E45" i="8"/>
  <c r="J56" i="8"/>
  <c r="M56" i="8" s="1"/>
  <c r="O56" i="8" s="1"/>
  <c r="E60" i="8"/>
  <c r="E61" i="8"/>
  <c r="J72" i="8"/>
  <c r="M72" i="8" s="1"/>
  <c r="O72" i="8" s="1"/>
  <c r="E76" i="8"/>
  <c r="E77" i="8"/>
  <c r="J88" i="8"/>
  <c r="M88" i="8" s="1"/>
  <c r="O88" i="8" s="1"/>
  <c r="E92" i="8"/>
  <c r="E93" i="8"/>
  <c r="J104" i="8"/>
  <c r="M104" i="8" s="1"/>
  <c r="O104" i="8" s="1"/>
  <c r="E108" i="8"/>
  <c r="E109" i="8"/>
  <c r="J120" i="8"/>
  <c r="M120" i="8" s="1"/>
  <c r="O120" i="8" s="1"/>
  <c r="E124" i="8"/>
  <c r="E125" i="8"/>
  <c r="J136" i="8"/>
  <c r="M136" i="8" s="1"/>
  <c r="O136" i="8" s="1"/>
  <c r="E140" i="8"/>
  <c r="E141" i="8"/>
  <c r="J152" i="8"/>
  <c r="M152" i="8" s="1"/>
  <c r="O152" i="8" s="1"/>
  <c r="E156" i="8"/>
  <c r="E157" i="8"/>
  <c r="J168" i="8"/>
  <c r="M168" i="8" s="1"/>
  <c r="O168" i="8" s="1"/>
  <c r="E172" i="8"/>
  <c r="E173" i="8"/>
  <c r="J184" i="8"/>
  <c r="M184" i="8" s="1"/>
  <c r="O184" i="8" s="1"/>
  <c r="E188" i="8"/>
  <c r="E189" i="8"/>
  <c r="J200" i="8"/>
  <c r="M200" i="8" s="1"/>
  <c r="O200" i="8" s="1"/>
  <c r="E204" i="8"/>
  <c r="E205" i="8"/>
  <c r="J216" i="8"/>
  <c r="M216" i="8" s="1"/>
  <c r="O216" i="8" s="1"/>
  <c r="E220" i="8"/>
  <c r="E221" i="8"/>
  <c r="J232" i="8"/>
  <c r="M232" i="8" s="1"/>
  <c r="O232" i="8" s="1"/>
  <c r="E236" i="8"/>
  <c r="E237" i="8"/>
  <c r="J248" i="8"/>
  <c r="M248" i="8" s="1"/>
  <c r="O248" i="8" s="1"/>
  <c r="E252" i="8"/>
  <c r="E253" i="8"/>
  <c r="J264" i="8"/>
  <c r="M264" i="8" s="1"/>
  <c r="O264" i="8" s="1"/>
  <c r="E268" i="8"/>
  <c r="E269" i="8"/>
  <c r="J280" i="8"/>
  <c r="M280" i="8" s="1"/>
  <c r="E293" i="8"/>
  <c r="E295" i="8"/>
  <c r="E298" i="8"/>
  <c r="E305" i="8"/>
  <c r="O318" i="8"/>
  <c r="J321" i="8"/>
  <c r="M321" i="8" s="1"/>
  <c r="O321" i="8" s="1"/>
  <c r="J322" i="8"/>
  <c r="M322" i="8" s="1"/>
  <c r="E327" i="8"/>
  <c r="E330" i="8"/>
  <c r="E333" i="8"/>
  <c r="J334" i="8"/>
  <c r="M334" i="8" s="1"/>
  <c r="J338" i="8"/>
  <c r="M338" i="8" s="1"/>
  <c r="O342" i="8"/>
  <c r="J345" i="8"/>
  <c r="M345" i="8" s="1"/>
  <c r="O345" i="8" s="1"/>
  <c r="J346" i="8"/>
  <c r="M346" i="8" s="1"/>
  <c r="E351" i="8"/>
  <c r="E354" i="8"/>
  <c r="E357" i="8"/>
  <c r="J358" i="8"/>
  <c r="M358" i="8" s="1"/>
  <c r="J362" i="8"/>
  <c r="M362" i="8" s="1"/>
  <c r="O366" i="8"/>
  <c r="J369" i="8"/>
  <c r="M369" i="8" s="1"/>
  <c r="O369" i="8" s="1"/>
  <c r="J370" i="8"/>
  <c r="M370" i="8" s="1"/>
  <c r="E375" i="8"/>
  <c r="O376" i="8"/>
  <c r="E378" i="8"/>
  <c r="E381" i="8"/>
  <c r="J382" i="8"/>
  <c r="M382" i="8" s="1"/>
  <c r="J386" i="8"/>
  <c r="M386" i="8" s="1"/>
  <c r="O386" i="8" s="1"/>
  <c r="O390" i="8"/>
  <c r="J393" i="8"/>
  <c r="M393" i="8" s="1"/>
  <c r="O393" i="8" s="1"/>
  <c r="J394" i="8"/>
  <c r="M394" i="8" s="1"/>
  <c r="J397" i="8"/>
  <c r="M397" i="8" s="1"/>
  <c r="O397" i="8" s="1"/>
  <c r="E405" i="8"/>
  <c r="J409" i="8"/>
  <c r="M409" i="8" s="1"/>
  <c r="O409" i="8" s="1"/>
  <c r="J414" i="8"/>
  <c r="M414" i="8" s="1"/>
  <c r="O414" i="8" s="1"/>
  <c r="E418" i="8"/>
  <c r="N420" i="8"/>
  <c r="J425" i="8"/>
  <c r="M425" i="8" s="1"/>
  <c r="O425" i="8" s="1"/>
  <c r="J429" i="8"/>
  <c r="M429" i="8" s="1"/>
  <c r="N440" i="8"/>
  <c r="E442" i="8"/>
  <c r="E450" i="8"/>
  <c r="J459" i="8"/>
  <c r="M459" i="8" s="1"/>
  <c r="N460" i="8"/>
  <c r="E462" i="8"/>
  <c r="J471" i="8"/>
  <c r="M471" i="8" s="1"/>
  <c r="O472" i="8"/>
  <c r="J474" i="8"/>
  <c r="M474" i="8" s="1"/>
  <c r="O474" i="8" s="1"/>
  <c r="E477" i="8"/>
  <c r="E478" i="8"/>
  <c r="O481" i="8"/>
  <c r="J483" i="8"/>
  <c r="M483" i="8" s="1"/>
  <c r="O483" i="8" s="1"/>
  <c r="E485" i="8"/>
  <c r="E486" i="8"/>
  <c r="J488" i="8"/>
  <c r="M488" i="8" s="1"/>
  <c r="J489" i="8"/>
  <c r="M489" i="8" s="1"/>
  <c r="O489" i="8" s="1"/>
  <c r="J490" i="8"/>
  <c r="M490" i="8" s="1"/>
  <c r="O490" i="8" s="1"/>
  <c r="E493" i="8"/>
  <c r="E494" i="8"/>
  <c r="O497" i="8"/>
  <c r="J499" i="8"/>
  <c r="M499" i="8" s="1"/>
  <c r="E501" i="8"/>
  <c r="E502" i="8"/>
  <c r="J504" i="8"/>
  <c r="M504" i="8" s="1"/>
  <c r="E506" i="8"/>
  <c r="J510" i="8"/>
  <c r="M510" i="8" s="1"/>
  <c r="O510" i="8" s="1"/>
  <c r="O518" i="8"/>
  <c r="E534" i="8"/>
  <c r="E538" i="8"/>
  <c r="O550" i="8"/>
  <c r="J564" i="8"/>
  <c r="M564" i="8" s="1"/>
  <c r="E566" i="8"/>
  <c r="J568" i="8"/>
  <c r="M568" i="8" s="1"/>
  <c r="E570" i="8"/>
  <c r="J584" i="8"/>
  <c r="M584" i="8" s="1"/>
  <c r="O584" i="8" s="1"/>
  <c r="J585" i="8"/>
  <c r="M585" i="8" s="1"/>
  <c r="O585" i="8" s="1"/>
  <c r="J586" i="8"/>
  <c r="M586" i="8" s="1"/>
  <c r="O586" i="8" s="1"/>
  <c r="J600" i="8"/>
  <c r="M600" i="8" s="1"/>
  <c r="O600" i="8" s="1"/>
  <c r="O605" i="8"/>
  <c r="O606" i="8"/>
  <c r="J607" i="8"/>
  <c r="M607" i="8" s="1"/>
  <c r="E618" i="8"/>
  <c r="J620" i="8"/>
  <c r="M620" i="8" s="1"/>
  <c r="E622" i="8"/>
  <c r="J624" i="8"/>
  <c r="M624" i="8" s="1"/>
  <c r="E628" i="8"/>
  <c r="E632" i="8"/>
  <c r="E636" i="8"/>
  <c r="E640" i="8"/>
  <c r="E644" i="8"/>
  <c r="E648" i="8"/>
  <c r="E652" i="8"/>
  <c r="E656" i="8"/>
  <c r="E660" i="8"/>
  <c r="E664" i="8"/>
  <c r="E668" i="8"/>
  <c r="E672" i="8"/>
  <c r="E676" i="8"/>
  <c r="E680" i="8"/>
  <c r="E684" i="8"/>
  <c r="E688" i="8"/>
  <c r="E692" i="8"/>
  <c r="E696" i="8"/>
  <c r="E700" i="8"/>
  <c r="E704" i="8"/>
  <c r="E708" i="8"/>
  <c r="E712" i="8"/>
  <c r="E716" i="8"/>
  <c r="E720" i="8"/>
  <c r="E724" i="8"/>
  <c r="E728" i="8"/>
  <c r="J732" i="8"/>
  <c r="M732" i="8" s="1"/>
  <c r="N734" i="8"/>
  <c r="E734" i="8"/>
  <c r="O737" i="8"/>
  <c r="O738" i="8"/>
  <c r="J742" i="8"/>
  <c r="M742" i="8" s="1"/>
  <c r="O742" i="8" s="1"/>
  <c r="E746" i="8"/>
  <c r="E749" i="8"/>
  <c r="E750" i="8"/>
  <c r="J752" i="8"/>
  <c r="M752" i="8" s="1"/>
  <c r="J753" i="8"/>
  <c r="M753" i="8" s="1"/>
  <c r="O753" i="8" s="1"/>
  <c r="J754" i="8"/>
  <c r="M754" i="8" s="1"/>
  <c r="O754" i="8" s="1"/>
  <c r="E761" i="8"/>
  <c r="E765" i="8"/>
  <c r="J768" i="8"/>
  <c r="M768" i="8" s="1"/>
  <c r="O768" i="8" s="1"/>
  <c r="N770" i="8"/>
  <c r="E770" i="8"/>
  <c r="E773" i="8"/>
  <c r="J775" i="8"/>
  <c r="M775" i="8" s="1"/>
  <c r="J785" i="8"/>
  <c r="M785" i="8" s="1"/>
  <c r="O785" i="8" s="1"/>
  <c r="E789" i="8"/>
  <c r="J791" i="8"/>
  <c r="M791" i="8" s="1"/>
  <c r="E793" i="8"/>
  <c r="N797" i="8"/>
  <c r="E797" i="8"/>
  <c r="J801" i="8"/>
  <c r="M801" i="8" s="1"/>
  <c r="O801" i="8" s="1"/>
  <c r="J805" i="8"/>
  <c r="M805" i="8" s="1"/>
  <c r="O805" i="8" s="1"/>
  <c r="N807" i="8"/>
  <c r="E807" i="8"/>
  <c r="N809" i="8"/>
  <c r="E809" i="8"/>
  <c r="N811" i="8"/>
  <c r="E811" i="8"/>
  <c r="J818" i="8"/>
  <c r="M818" i="8" s="1"/>
  <c r="N834" i="8"/>
  <c r="E834" i="8"/>
  <c r="E840" i="8"/>
  <c r="N840" i="8"/>
  <c r="J866" i="8"/>
  <c r="M866" i="8" s="1"/>
  <c r="N877" i="8"/>
  <c r="E877" i="8"/>
  <c r="J890" i="8"/>
  <c r="M890" i="8" s="1"/>
  <c r="O890" i="8" s="1"/>
  <c r="N909" i="8"/>
  <c r="E909" i="8"/>
  <c r="J922" i="8"/>
  <c r="M922" i="8" s="1"/>
  <c r="O922" i="8" s="1"/>
  <c r="N942" i="8"/>
  <c r="E942" i="8"/>
  <c r="N973" i="8"/>
  <c r="E973" i="8"/>
  <c r="J986" i="8"/>
  <c r="M986" i="8" s="1"/>
  <c r="O986" i="8" s="1"/>
  <c r="N1005" i="8"/>
  <c r="J1005" i="8"/>
  <c r="M1005" i="8" s="1"/>
  <c r="O1005" i="8" s="1"/>
  <c r="E1005" i="8"/>
  <c r="N1009" i="8"/>
  <c r="J1009" i="8"/>
  <c r="M1009" i="8" s="1"/>
  <c r="E1009" i="8"/>
  <c r="J1034" i="8"/>
  <c r="M1034" i="8" s="1"/>
  <c r="O1034" i="8" s="1"/>
  <c r="J853" i="8"/>
  <c r="M853" i="8" s="1"/>
  <c r="J854" i="8"/>
  <c r="M854" i="8" s="1"/>
  <c r="J869" i="8"/>
  <c r="M869" i="8" s="1"/>
  <c r="O869" i="8" s="1"/>
  <c r="J870" i="8"/>
  <c r="M870" i="8" s="1"/>
  <c r="O870" i="8" s="1"/>
  <c r="O886" i="8"/>
  <c r="O902" i="8"/>
  <c r="J903" i="8"/>
  <c r="M903" i="8" s="1"/>
  <c r="O918" i="8"/>
  <c r="J919" i="8"/>
  <c r="M919" i="8" s="1"/>
  <c r="O934" i="8"/>
  <c r="J935" i="8"/>
  <c r="M935" i="8" s="1"/>
  <c r="O950" i="8"/>
  <c r="J951" i="8"/>
  <c r="M951" i="8" s="1"/>
  <c r="O966" i="8"/>
  <c r="J967" i="8"/>
  <c r="M967" i="8" s="1"/>
  <c r="O982" i="8"/>
  <c r="J983" i="8"/>
  <c r="M983" i="8" s="1"/>
  <c r="O998" i="8"/>
  <c r="J999" i="8"/>
  <c r="M999" i="8" s="1"/>
  <c r="J1023" i="8"/>
  <c r="M1023" i="8" s="1"/>
  <c r="N1034" i="8"/>
  <c r="E1034" i="8"/>
  <c r="N1042" i="8"/>
  <c r="E1042" i="8"/>
  <c r="J1042" i="8"/>
  <c r="M1042" i="8" s="1"/>
  <c r="N1058" i="8"/>
  <c r="E1058" i="8"/>
  <c r="J1058" i="8"/>
  <c r="M1058" i="8" s="1"/>
  <c r="O1058" i="8" s="1"/>
  <c r="N1074" i="8"/>
  <c r="E1074" i="8"/>
  <c r="J1074" i="8"/>
  <c r="M1074" i="8" s="1"/>
  <c r="O1074" i="8" s="1"/>
  <c r="N1090" i="8"/>
  <c r="E1090" i="8"/>
  <c r="J1090" i="8"/>
  <c r="M1090" i="8" s="1"/>
  <c r="N1254" i="8"/>
  <c r="E1254" i="8"/>
  <c r="J1254" i="8"/>
  <c r="M1254" i="8" s="1"/>
  <c r="E1279" i="8"/>
  <c r="N1279" i="8"/>
  <c r="J1279" i="8"/>
  <c r="M1279" i="8" s="1"/>
  <c r="O1279" i="8" s="1"/>
  <c r="N1304" i="8"/>
  <c r="E1304" i="8"/>
  <c r="N1308" i="8"/>
  <c r="E1308" i="8"/>
  <c r="E1327" i="8"/>
  <c r="N1327" i="8"/>
  <c r="N1329" i="8"/>
  <c r="E1329" i="8"/>
  <c r="J1329" i="8"/>
  <c r="M1329" i="8" s="1"/>
  <c r="N1338" i="8"/>
  <c r="E1338" i="8"/>
  <c r="N1345" i="8"/>
  <c r="E1345" i="8"/>
  <c r="J1345" i="8"/>
  <c r="M1345" i="8" s="1"/>
  <c r="N1354" i="8"/>
  <c r="E1354" i="8"/>
  <c r="N1361" i="8"/>
  <c r="E1361" i="8"/>
  <c r="J1361" i="8"/>
  <c r="M1361" i="8" s="1"/>
  <c r="N1370" i="8"/>
  <c r="E1370" i="8"/>
  <c r="N1377" i="8"/>
  <c r="E1377" i="8"/>
  <c r="J1377" i="8"/>
  <c r="M1377" i="8" s="1"/>
  <c r="J1488" i="8"/>
  <c r="M1488" i="8" s="1"/>
  <c r="E1488" i="8"/>
  <c r="N1567" i="8"/>
  <c r="E1567" i="8"/>
  <c r="N1577" i="8"/>
  <c r="E1577" i="8"/>
  <c r="J1046" i="8"/>
  <c r="M1046" i="8" s="1"/>
  <c r="O1046" i="8" s="1"/>
  <c r="J1062" i="8"/>
  <c r="M1062" i="8" s="1"/>
  <c r="O1062" i="8" s="1"/>
  <c r="J1078" i="8"/>
  <c r="M1078" i="8" s="1"/>
  <c r="O1078" i="8" s="1"/>
  <c r="J1094" i="8"/>
  <c r="M1094" i="8" s="1"/>
  <c r="O1094" i="8" s="1"/>
  <c r="E1102" i="8"/>
  <c r="J1102" i="8"/>
  <c r="M1102" i="8" s="1"/>
  <c r="O1102" i="8" s="1"/>
  <c r="E1106" i="8"/>
  <c r="J1106" i="8"/>
  <c r="M1106" i="8" s="1"/>
  <c r="E1110" i="8"/>
  <c r="J1110" i="8"/>
  <c r="M1110" i="8" s="1"/>
  <c r="O1110" i="8" s="1"/>
  <c r="E1114" i="8"/>
  <c r="J1114" i="8"/>
  <c r="M1114" i="8" s="1"/>
  <c r="E1118" i="8"/>
  <c r="J1118" i="8"/>
  <c r="M1118" i="8" s="1"/>
  <c r="O1118" i="8" s="1"/>
  <c r="E1122" i="8"/>
  <c r="J1122" i="8"/>
  <c r="M1122" i="8" s="1"/>
  <c r="E1126" i="8"/>
  <c r="J1126" i="8"/>
  <c r="M1126" i="8" s="1"/>
  <c r="O1126" i="8" s="1"/>
  <c r="E1130" i="8"/>
  <c r="J1130" i="8"/>
  <c r="M1130" i="8" s="1"/>
  <c r="E1134" i="8"/>
  <c r="J1134" i="8"/>
  <c r="M1134" i="8" s="1"/>
  <c r="O1134" i="8" s="1"/>
  <c r="E1138" i="8"/>
  <c r="J1138" i="8"/>
  <c r="M1138" i="8" s="1"/>
  <c r="E1142" i="8"/>
  <c r="J1142" i="8"/>
  <c r="M1142" i="8" s="1"/>
  <c r="O1142" i="8" s="1"/>
  <c r="E1146" i="8"/>
  <c r="J1146" i="8"/>
  <c r="M1146" i="8" s="1"/>
  <c r="E1150" i="8"/>
  <c r="J1150" i="8"/>
  <c r="M1150" i="8" s="1"/>
  <c r="O1150" i="8" s="1"/>
  <c r="E1154" i="8"/>
  <c r="J1154" i="8"/>
  <c r="M1154" i="8" s="1"/>
  <c r="E1158" i="8"/>
  <c r="J1158" i="8"/>
  <c r="M1158" i="8" s="1"/>
  <c r="O1158" i="8" s="1"/>
  <c r="E1162" i="8"/>
  <c r="J1162" i="8"/>
  <c r="M1162" i="8" s="1"/>
  <c r="E1166" i="8"/>
  <c r="J1166" i="8"/>
  <c r="M1166" i="8" s="1"/>
  <c r="O1166" i="8" s="1"/>
  <c r="E1170" i="8"/>
  <c r="J1170" i="8"/>
  <c r="M1170" i="8" s="1"/>
  <c r="E1174" i="8"/>
  <c r="J1174" i="8"/>
  <c r="M1174" i="8" s="1"/>
  <c r="E1178" i="8"/>
  <c r="J1178" i="8"/>
  <c r="M1178" i="8" s="1"/>
  <c r="E1182" i="8"/>
  <c r="J1182" i="8"/>
  <c r="M1182" i="8" s="1"/>
  <c r="E1186" i="8"/>
  <c r="J1186" i="8"/>
  <c r="M1186" i="8" s="1"/>
  <c r="E1190" i="8"/>
  <c r="J1190" i="8"/>
  <c r="M1190" i="8" s="1"/>
  <c r="E1194" i="8"/>
  <c r="J1194" i="8"/>
  <c r="M1194" i="8" s="1"/>
  <c r="E1198" i="8"/>
  <c r="J1198" i="8"/>
  <c r="M1198" i="8" s="1"/>
  <c r="E1202" i="8"/>
  <c r="J1202" i="8"/>
  <c r="M1202" i="8" s="1"/>
  <c r="E1206" i="8"/>
  <c r="J1206" i="8"/>
  <c r="M1206" i="8" s="1"/>
  <c r="E1210" i="8"/>
  <c r="J1210" i="8"/>
  <c r="M1210" i="8" s="1"/>
  <c r="E1214" i="8"/>
  <c r="J1214" i="8"/>
  <c r="M1214" i="8" s="1"/>
  <c r="E1218" i="8"/>
  <c r="J1218" i="8"/>
  <c r="M1218" i="8" s="1"/>
  <c r="E1222" i="8"/>
  <c r="J1222" i="8"/>
  <c r="M1222" i="8" s="1"/>
  <c r="E1226" i="8"/>
  <c r="J1226" i="8"/>
  <c r="M1226" i="8" s="1"/>
  <c r="E1230" i="8"/>
  <c r="J1230" i="8"/>
  <c r="M1230" i="8" s="1"/>
  <c r="E1234" i="8"/>
  <c r="J1234" i="8"/>
  <c r="M1234" i="8" s="1"/>
  <c r="E1238" i="8"/>
  <c r="J1238" i="8"/>
  <c r="M1238" i="8" s="1"/>
  <c r="J1250" i="8"/>
  <c r="M1250" i="8" s="1"/>
  <c r="O1250" i="8" s="1"/>
  <c r="J1275" i="8"/>
  <c r="M1275" i="8" s="1"/>
  <c r="O1275" i="8" s="1"/>
  <c r="N1281" i="8"/>
  <c r="E1281" i="8"/>
  <c r="J1281" i="8"/>
  <c r="M1281" i="8" s="1"/>
  <c r="N1294" i="8"/>
  <c r="E1294" i="8"/>
  <c r="J1300" i="8"/>
  <c r="M1300" i="8" s="1"/>
  <c r="O1300" i="8" s="1"/>
  <c r="N1333" i="8"/>
  <c r="E1333" i="8"/>
  <c r="J1333" i="8"/>
  <c r="M1333" i="8" s="1"/>
  <c r="N1342" i="8"/>
  <c r="E1342" i="8"/>
  <c r="N1349" i="8"/>
  <c r="E1349" i="8"/>
  <c r="J1349" i="8"/>
  <c r="M1349" i="8" s="1"/>
  <c r="N1358" i="8"/>
  <c r="E1358" i="8"/>
  <c r="N1365" i="8"/>
  <c r="E1365" i="8"/>
  <c r="J1365" i="8"/>
  <c r="M1365" i="8" s="1"/>
  <c r="N1374" i="8"/>
  <c r="E1374" i="8"/>
  <c r="N1381" i="8"/>
  <c r="E1381" i="8"/>
  <c r="J1381" i="8"/>
  <c r="M1381" i="8" s="1"/>
  <c r="E1482" i="8"/>
  <c r="N1482" i="8"/>
  <c r="J1482" i="8"/>
  <c r="M1482" i="8" s="1"/>
  <c r="O1482" i="8" s="1"/>
  <c r="N1492" i="8"/>
  <c r="E1492" i="8"/>
  <c r="E1538" i="8"/>
  <c r="N1538" i="8"/>
  <c r="N1555" i="8"/>
  <c r="E1555" i="8"/>
  <c r="J1591" i="8"/>
  <c r="M1591" i="8" s="1"/>
  <c r="O1591" i="8" s="1"/>
  <c r="J808" i="8"/>
  <c r="M808" i="8" s="1"/>
  <c r="J821" i="8"/>
  <c r="M821" i="8" s="1"/>
  <c r="O821" i="8" s="1"/>
  <c r="J823" i="8"/>
  <c r="M823" i="8" s="1"/>
  <c r="J824" i="8"/>
  <c r="M824" i="8" s="1"/>
  <c r="J837" i="8"/>
  <c r="M837" i="8" s="1"/>
  <c r="O837" i="8" s="1"/>
  <c r="J839" i="8"/>
  <c r="M839" i="8" s="1"/>
  <c r="J840" i="8"/>
  <c r="M840" i="8" s="1"/>
  <c r="O840" i="8" s="1"/>
  <c r="J879" i="8"/>
  <c r="M879" i="8" s="1"/>
  <c r="J895" i="8"/>
  <c r="M895" i="8" s="1"/>
  <c r="J911" i="8"/>
  <c r="M911" i="8" s="1"/>
  <c r="J927" i="8"/>
  <c r="M927" i="8" s="1"/>
  <c r="J943" i="8"/>
  <c r="M943" i="8" s="1"/>
  <c r="J959" i="8"/>
  <c r="M959" i="8" s="1"/>
  <c r="J975" i="8"/>
  <c r="M975" i="8" s="1"/>
  <c r="J991" i="8"/>
  <c r="M991" i="8" s="1"/>
  <c r="E997" i="8"/>
  <c r="E998" i="8"/>
  <c r="J1006" i="8"/>
  <c r="M1006" i="8" s="1"/>
  <c r="O1006" i="8" s="1"/>
  <c r="N1017" i="8"/>
  <c r="E1017" i="8"/>
  <c r="J1021" i="8"/>
  <c r="M1021" i="8" s="1"/>
  <c r="O1021" i="8" s="1"/>
  <c r="O1030" i="8"/>
  <c r="N1043" i="8"/>
  <c r="E1043" i="8"/>
  <c r="N1059" i="8"/>
  <c r="E1059" i="8"/>
  <c r="N1075" i="8"/>
  <c r="E1075" i="8"/>
  <c r="N1091" i="8"/>
  <c r="E1091" i="8"/>
  <c r="N1255" i="8"/>
  <c r="E1255" i="8"/>
  <c r="J1255" i="8"/>
  <c r="M1255" i="8" s="1"/>
  <c r="O1255" i="8" s="1"/>
  <c r="E1274" i="8"/>
  <c r="N1274" i="8"/>
  <c r="N1276" i="8"/>
  <c r="E1276" i="8"/>
  <c r="N1288" i="8"/>
  <c r="E1288" i="8"/>
  <c r="J1288" i="8"/>
  <c r="M1288" i="8" s="1"/>
  <c r="O1288" i="8" s="1"/>
  <c r="N1328" i="8"/>
  <c r="E1328" i="8"/>
  <c r="N1330" i="8"/>
  <c r="E1330" i="8"/>
  <c r="N1337" i="8"/>
  <c r="E1337" i="8"/>
  <c r="J1337" i="8"/>
  <c r="M1337" i="8" s="1"/>
  <c r="O1337" i="8" s="1"/>
  <c r="N1346" i="8"/>
  <c r="E1346" i="8"/>
  <c r="N1353" i="8"/>
  <c r="E1353" i="8"/>
  <c r="J1353" i="8"/>
  <c r="M1353" i="8" s="1"/>
  <c r="N1362" i="8"/>
  <c r="E1362" i="8"/>
  <c r="N1369" i="8"/>
  <c r="E1369" i="8"/>
  <c r="J1369" i="8"/>
  <c r="M1369" i="8" s="1"/>
  <c r="N1378" i="8"/>
  <c r="E1378" i="8"/>
  <c r="N1484" i="8"/>
  <c r="E1484" i="8"/>
  <c r="J1484" i="8"/>
  <c r="M1484" i="8" s="1"/>
  <c r="J1492" i="8"/>
  <c r="M1492" i="8" s="1"/>
  <c r="E1502" i="8"/>
  <c r="N1502" i="8"/>
  <c r="J727" i="8"/>
  <c r="M727" i="8" s="1"/>
  <c r="J731" i="8"/>
  <c r="M731" i="8" s="1"/>
  <c r="J735" i="8"/>
  <c r="M735" i="8" s="1"/>
  <c r="J744" i="8"/>
  <c r="M744" i="8" s="1"/>
  <c r="O750" i="8"/>
  <c r="J751" i="8"/>
  <c r="M751" i="8" s="1"/>
  <c r="J760" i="8"/>
  <c r="M760" i="8" s="1"/>
  <c r="O760" i="8" s="1"/>
  <c r="O777" i="8"/>
  <c r="J788" i="8"/>
  <c r="M788" i="8" s="1"/>
  <c r="E798" i="8"/>
  <c r="E801" i="8"/>
  <c r="J804" i="8"/>
  <c r="M804" i="8" s="1"/>
  <c r="E806" i="8"/>
  <c r="E810" i="8"/>
  <c r="E813" i="8"/>
  <c r="E814" i="8"/>
  <c r="E817" i="8"/>
  <c r="J820" i="8"/>
  <c r="M820" i="8" s="1"/>
  <c r="E822" i="8"/>
  <c r="E826" i="8"/>
  <c r="E829" i="8"/>
  <c r="E830" i="8"/>
  <c r="E833" i="8"/>
  <c r="J836" i="8"/>
  <c r="M836" i="8" s="1"/>
  <c r="E838" i="8"/>
  <c r="E842" i="8"/>
  <c r="J848" i="8"/>
  <c r="M848" i="8" s="1"/>
  <c r="J849" i="8"/>
  <c r="M849" i="8" s="1"/>
  <c r="O849" i="8" s="1"/>
  <c r="O853" i="8"/>
  <c r="O854" i="8"/>
  <c r="J855" i="8"/>
  <c r="M855" i="8" s="1"/>
  <c r="E857" i="8"/>
  <c r="E858" i="8"/>
  <c r="J864" i="8"/>
  <c r="M864" i="8" s="1"/>
  <c r="J865" i="8"/>
  <c r="M865" i="8" s="1"/>
  <c r="O865" i="8" s="1"/>
  <c r="J871" i="8"/>
  <c r="M871" i="8" s="1"/>
  <c r="E873" i="8"/>
  <c r="E874" i="8"/>
  <c r="J877" i="8"/>
  <c r="M877" i="8" s="1"/>
  <c r="O877" i="8" s="1"/>
  <c r="J878" i="8"/>
  <c r="M878" i="8" s="1"/>
  <c r="O878" i="8" s="1"/>
  <c r="O881" i="8"/>
  <c r="O882" i="8"/>
  <c r="J883" i="8"/>
  <c r="M883" i="8" s="1"/>
  <c r="E889" i="8"/>
  <c r="E890" i="8"/>
  <c r="J893" i="8"/>
  <c r="M893" i="8" s="1"/>
  <c r="O893" i="8" s="1"/>
  <c r="J894" i="8"/>
  <c r="M894" i="8" s="1"/>
  <c r="O894" i="8" s="1"/>
  <c r="O897" i="8"/>
  <c r="O898" i="8"/>
  <c r="J899" i="8"/>
  <c r="M899" i="8" s="1"/>
  <c r="J909" i="8"/>
  <c r="M909" i="8" s="1"/>
  <c r="O909" i="8" s="1"/>
  <c r="J910" i="8"/>
  <c r="M910" i="8" s="1"/>
  <c r="O910" i="8" s="1"/>
  <c r="O913" i="8"/>
  <c r="O914" i="8"/>
  <c r="J915" i="8"/>
  <c r="M915" i="8" s="1"/>
  <c r="J925" i="8"/>
  <c r="M925" i="8" s="1"/>
  <c r="O925" i="8" s="1"/>
  <c r="J926" i="8"/>
  <c r="M926" i="8" s="1"/>
  <c r="O926" i="8" s="1"/>
  <c r="O929" i="8"/>
  <c r="J931" i="8"/>
  <c r="M931" i="8" s="1"/>
  <c r="J941" i="8"/>
  <c r="M941" i="8" s="1"/>
  <c r="O941" i="8" s="1"/>
  <c r="J942" i="8"/>
  <c r="M942" i="8" s="1"/>
  <c r="O942" i="8" s="1"/>
  <c r="O945" i="8"/>
  <c r="O946" i="8"/>
  <c r="J947" i="8"/>
  <c r="M947" i="8" s="1"/>
  <c r="J957" i="8"/>
  <c r="M957" i="8" s="1"/>
  <c r="O957" i="8" s="1"/>
  <c r="J958" i="8"/>
  <c r="M958" i="8" s="1"/>
  <c r="O958" i="8" s="1"/>
  <c r="O961" i="8"/>
  <c r="O962" i="8"/>
  <c r="J963" i="8"/>
  <c r="M963" i="8" s="1"/>
  <c r="J973" i="8"/>
  <c r="M973" i="8" s="1"/>
  <c r="O973" i="8" s="1"/>
  <c r="J974" i="8"/>
  <c r="M974" i="8" s="1"/>
  <c r="O974" i="8" s="1"/>
  <c r="O977" i="8"/>
  <c r="O978" i="8"/>
  <c r="J979" i="8"/>
  <c r="M979" i="8" s="1"/>
  <c r="J989" i="8"/>
  <c r="M989" i="8" s="1"/>
  <c r="O989" i="8" s="1"/>
  <c r="J990" i="8"/>
  <c r="M990" i="8" s="1"/>
  <c r="O990" i="8" s="1"/>
  <c r="O993" i="8"/>
  <c r="O994" i="8"/>
  <c r="O1014" i="8"/>
  <c r="N1103" i="8"/>
  <c r="E1103" i="8"/>
  <c r="J1103" i="8"/>
  <c r="M1103" i="8" s="1"/>
  <c r="O1103" i="8" s="1"/>
  <c r="N1107" i="8"/>
  <c r="E1107" i="8"/>
  <c r="J1107" i="8"/>
  <c r="M1107" i="8" s="1"/>
  <c r="O1107" i="8" s="1"/>
  <c r="N1111" i="8"/>
  <c r="E1111" i="8"/>
  <c r="J1111" i="8"/>
  <c r="M1111" i="8" s="1"/>
  <c r="O1111" i="8" s="1"/>
  <c r="N1115" i="8"/>
  <c r="E1115" i="8"/>
  <c r="J1115" i="8"/>
  <c r="M1115" i="8" s="1"/>
  <c r="N1119" i="8"/>
  <c r="E1119" i="8"/>
  <c r="J1119" i="8"/>
  <c r="M1119" i="8" s="1"/>
  <c r="O1119" i="8" s="1"/>
  <c r="N1123" i="8"/>
  <c r="E1123" i="8"/>
  <c r="J1123" i="8"/>
  <c r="M1123" i="8" s="1"/>
  <c r="O1123" i="8" s="1"/>
  <c r="N1127" i="8"/>
  <c r="E1127" i="8"/>
  <c r="J1127" i="8"/>
  <c r="M1127" i="8" s="1"/>
  <c r="O1127" i="8" s="1"/>
  <c r="N1131" i="8"/>
  <c r="E1131" i="8"/>
  <c r="J1131" i="8"/>
  <c r="M1131" i="8" s="1"/>
  <c r="O1131" i="8" s="1"/>
  <c r="N1135" i="8"/>
  <c r="E1135" i="8"/>
  <c r="J1135" i="8"/>
  <c r="M1135" i="8" s="1"/>
  <c r="N1139" i="8"/>
  <c r="E1139" i="8"/>
  <c r="J1139" i="8"/>
  <c r="M1139" i="8" s="1"/>
  <c r="O1139" i="8" s="1"/>
  <c r="N1143" i="8"/>
  <c r="E1143" i="8"/>
  <c r="J1143" i="8"/>
  <c r="M1143" i="8" s="1"/>
  <c r="O1143" i="8" s="1"/>
  <c r="N1147" i="8"/>
  <c r="E1147" i="8"/>
  <c r="J1147" i="8"/>
  <c r="M1147" i="8" s="1"/>
  <c r="N1151" i="8"/>
  <c r="E1151" i="8"/>
  <c r="J1151" i="8"/>
  <c r="M1151" i="8" s="1"/>
  <c r="O1151" i="8" s="1"/>
  <c r="N1155" i="8"/>
  <c r="E1155" i="8"/>
  <c r="J1155" i="8"/>
  <c r="M1155" i="8" s="1"/>
  <c r="O1155" i="8" s="1"/>
  <c r="N1159" i="8"/>
  <c r="E1159" i="8"/>
  <c r="J1159" i="8"/>
  <c r="M1159" i="8" s="1"/>
  <c r="O1159" i="8" s="1"/>
  <c r="N1163" i="8"/>
  <c r="E1163" i="8"/>
  <c r="J1163" i="8"/>
  <c r="M1163" i="8" s="1"/>
  <c r="O1163" i="8" s="1"/>
  <c r="N1167" i="8"/>
  <c r="E1167" i="8"/>
  <c r="J1167" i="8"/>
  <c r="M1167" i="8" s="1"/>
  <c r="O1167" i="8" s="1"/>
  <c r="N1171" i="8"/>
  <c r="E1171" i="8"/>
  <c r="J1171" i="8"/>
  <c r="M1171" i="8" s="1"/>
  <c r="N1175" i="8"/>
  <c r="E1175" i="8"/>
  <c r="J1175" i="8"/>
  <c r="M1175" i="8" s="1"/>
  <c r="O1175" i="8" s="1"/>
  <c r="N1179" i="8"/>
  <c r="E1179" i="8"/>
  <c r="J1179" i="8"/>
  <c r="M1179" i="8" s="1"/>
  <c r="N1183" i="8"/>
  <c r="E1183" i="8"/>
  <c r="J1183" i="8"/>
  <c r="M1183" i="8" s="1"/>
  <c r="O1183" i="8" s="1"/>
  <c r="N1187" i="8"/>
  <c r="E1187" i="8"/>
  <c r="J1187" i="8"/>
  <c r="M1187" i="8" s="1"/>
  <c r="N1191" i="8"/>
  <c r="E1191" i="8"/>
  <c r="J1191" i="8"/>
  <c r="M1191" i="8" s="1"/>
  <c r="O1191" i="8" s="1"/>
  <c r="N1195" i="8"/>
  <c r="E1195" i="8"/>
  <c r="J1195" i="8"/>
  <c r="M1195" i="8" s="1"/>
  <c r="O1195" i="8" s="1"/>
  <c r="N1199" i="8"/>
  <c r="E1199" i="8"/>
  <c r="J1199" i="8"/>
  <c r="M1199" i="8" s="1"/>
  <c r="N1203" i="8"/>
  <c r="E1203" i="8"/>
  <c r="J1203" i="8"/>
  <c r="M1203" i="8" s="1"/>
  <c r="N1207" i="8"/>
  <c r="E1207" i="8"/>
  <c r="J1207" i="8"/>
  <c r="M1207" i="8" s="1"/>
  <c r="O1207" i="8" s="1"/>
  <c r="N1211" i="8"/>
  <c r="E1211" i="8"/>
  <c r="J1211" i="8"/>
  <c r="M1211" i="8" s="1"/>
  <c r="O1211" i="8" s="1"/>
  <c r="N1215" i="8"/>
  <c r="E1215" i="8"/>
  <c r="J1215" i="8"/>
  <c r="M1215" i="8" s="1"/>
  <c r="O1215" i="8" s="1"/>
  <c r="N1219" i="8"/>
  <c r="E1219" i="8"/>
  <c r="J1219" i="8"/>
  <c r="M1219" i="8" s="1"/>
  <c r="N1223" i="8"/>
  <c r="E1223" i="8"/>
  <c r="J1223" i="8"/>
  <c r="M1223" i="8" s="1"/>
  <c r="O1223" i="8" s="1"/>
  <c r="N1227" i="8"/>
  <c r="E1227" i="8"/>
  <c r="J1227" i="8"/>
  <c r="M1227" i="8" s="1"/>
  <c r="N1231" i="8"/>
  <c r="E1231" i="8"/>
  <c r="J1231" i="8"/>
  <c r="M1231" i="8" s="1"/>
  <c r="O1231" i="8" s="1"/>
  <c r="N1235" i="8"/>
  <c r="E1235" i="8"/>
  <c r="J1235" i="8"/>
  <c r="M1235" i="8" s="1"/>
  <c r="N1239" i="8"/>
  <c r="E1239" i="8"/>
  <c r="J1239" i="8"/>
  <c r="M1239" i="8" s="1"/>
  <c r="O1239" i="8" s="1"/>
  <c r="J1251" i="8"/>
  <c r="M1251" i="8" s="1"/>
  <c r="O1251" i="8" s="1"/>
  <c r="N1261" i="8"/>
  <c r="E1261" i="8"/>
  <c r="J1261" i="8"/>
  <c r="M1261" i="8" s="1"/>
  <c r="N1293" i="8"/>
  <c r="E1293" i="8"/>
  <c r="J1293" i="8"/>
  <c r="M1293" i="8" s="1"/>
  <c r="O1293" i="8" s="1"/>
  <c r="J1305" i="8"/>
  <c r="M1305" i="8" s="1"/>
  <c r="O1305" i="8" s="1"/>
  <c r="J1309" i="8"/>
  <c r="M1309" i="8" s="1"/>
  <c r="O1309" i="8" s="1"/>
  <c r="N1334" i="8"/>
  <c r="E1334" i="8"/>
  <c r="N1341" i="8"/>
  <c r="E1341" i="8"/>
  <c r="J1341" i="8"/>
  <c r="M1341" i="8" s="1"/>
  <c r="N1350" i="8"/>
  <c r="E1350" i="8"/>
  <c r="N1357" i="8"/>
  <c r="E1357" i="8"/>
  <c r="J1357" i="8"/>
  <c r="M1357" i="8" s="1"/>
  <c r="N1366" i="8"/>
  <c r="E1366" i="8"/>
  <c r="N1373" i="8"/>
  <c r="E1373" i="8"/>
  <c r="J1373" i="8"/>
  <c r="M1373" i="8" s="1"/>
  <c r="O1373" i="8" s="1"/>
  <c r="N1382" i="8"/>
  <c r="E1382" i="8"/>
  <c r="N1504" i="8"/>
  <c r="E1504" i="8"/>
  <c r="N1539" i="8"/>
  <c r="E1539" i="8"/>
  <c r="E1554" i="8"/>
  <c r="N1554" i="8"/>
  <c r="N1581" i="8"/>
  <c r="E1581" i="8"/>
  <c r="N1584" i="8"/>
  <c r="J1584" i="8"/>
  <c r="M1584" i="8" s="1"/>
  <c r="O1584" i="8" s="1"/>
  <c r="N1611" i="8"/>
  <c r="E1611" i="8"/>
  <c r="N1621" i="8"/>
  <c r="E1621" i="8"/>
  <c r="O1009" i="8"/>
  <c r="J1011" i="8"/>
  <c r="M1011" i="8" s="1"/>
  <c r="O1025" i="8"/>
  <c r="O1026" i="8"/>
  <c r="J1027" i="8"/>
  <c r="M1027" i="8" s="1"/>
  <c r="O1042" i="8"/>
  <c r="J1045" i="8"/>
  <c r="M1045" i="8" s="1"/>
  <c r="E1050" i="8"/>
  <c r="E1051" i="8"/>
  <c r="J1061" i="8"/>
  <c r="M1061" i="8" s="1"/>
  <c r="E1066" i="8"/>
  <c r="E1067" i="8"/>
  <c r="J1077" i="8"/>
  <c r="M1077" i="8" s="1"/>
  <c r="E1082" i="8"/>
  <c r="E1083" i="8"/>
  <c r="O1090" i="8"/>
  <c r="J1093" i="8"/>
  <c r="M1093" i="8" s="1"/>
  <c r="E1098" i="8"/>
  <c r="E1099" i="8"/>
  <c r="O1106" i="8"/>
  <c r="O1114" i="8"/>
  <c r="O1115" i="8"/>
  <c r="O1122" i="8"/>
  <c r="O1130" i="8"/>
  <c r="O1135" i="8"/>
  <c r="O1138" i="8"/>
  <c r="O1146" i="8"/>
  <c r="O1147" i="8"/>
  <c r="O1154" i="8"/>
  <c r="O1162" i="8"/>
  <c r="O1171" i="8"/>
  <c r="O1179" i="8"/>
  <c r="O1187" i="8"/>
  <c r="O1199" i="8"/>
  <c r="O1203" i="8"/>
  <c r="O1219" i="8"/>
  <c r="O1227" i="8"/>
  <c r="O1235" i="8"/>
  <c r="E1246" i="8"/>
  <c r="E1247" i="8"/>
  <c r="J1249" i="8"/>
  <c r="M1249" i="8" s="1"/>
  <c r="E1264" i="8"/>
  <c r="E1268" i="8"/>
  <c r="J1273" i="8"/>
  <c r="M1273" i="8" s="1"/>
  <c r="J1276" i="8"/>
  <c r="M1276" i="8" s="1"/>
  <c r="O1276" i="8" s="1"/>
  <c r="J1282" i="8"/>
  <c r="M1282" i="8" s="1"/>
  <c r="E1296" i="8"/>
  <c r="E1297" i="8"/>
  <c r="E1298" i="8"/>
  <c r="J1304" i="8"/>
  <c r="M1304" i="8" s="1"/>
  <c r="J1308" i="8"/>
  <c r="M1308" i="8" s="1"/>
  <c r="E1316" i="8"/>
  <c r="E1317" i="8"/>
  <c r="E1318" i="8"/>
  <c r="E1321" i="8"/>
  <c r="E1322" i="8"/>
  <c r="J1323" i="8"/>
  <c r="M1323" i="8" s="1"/>
  <c r="E1325" i="8"/>
  <c r="E1326" i="8"/>
  <c r="J1328" i="8"/>
  <c r="M1328" i="8" s="1"/>
  <c r="O1328" i="8" s="1"/>
  <c r="E1386" i="8"/>
  <c r="E1390" i="8"/>
  <c r="E1394" i="8"/>
  <c r="E1398" i="8"/>
  <c r="E1402" i="8"/>
  <c r="E1406" i="8"/>
  <c r="E1410" i="8"/>
  <c r="E1414" i="8"/>
  <c r="E1418" i="8"/>
  <c r="E1422" i="8"/>
  <c r="E1426" i="8"/>
  <c r="E1430" i="8"/>
  <c r="E1434" i="8"/>
  <c r="E1438" i="8"/>
  <c r="E1442" i="8"/>
  <c r="E1446" i="8"/>
  <c r="E1450" i="8"/>
  <c r="E1454" i="8"/>
  <c r="E1458" i="8"/>
  <c r="E1462" i="8"/>
  <c r="E1466" i="8"/>
  <c r="E1470" i="8"/>
  <c r="E1474" i="8"/>
  <c r="N1477" i="8"/>
  <c r="E1479" i="8"/>
  <c r="N1489" i="8"/>
  <c r="J1498" i="8"/>
  <c r="M1498" i="8" s="1"/>
  <c r="N1524" i="8"/>
  <c r="E1524" i="8"/>
  <c r="J1525" i="8"/>
  <c r="M1525" i="8" s="1"/>
  <c r="J1530" i="8"/>
  <c r="M1530" i="8" s="1"/>
  <c r="E1534" i="8"/>
  <c r="N1534" i="8"/>
  <c r="J1538" i="8"/>
  <c r="M1538" i="8" s="1"/>
  <c r="O1538" i="8" s="1"/>
  <c r="N1549" i="8"/>
  <c r="J1555" i="8"/>
  <c r="M1555" i="8" s="1"/>
  <c r="J1562" i="8"/>
  <c r="M1562" i="8" s="1"/>
  <c r="J1567" i="8"/>
  <c r="M1567" i="8" s="1"/>
  <c r="O1567" i="8" s="1"/>
  <c r="N1569" i="8"/>
  <c r="E1569" i="8"/>
  <c r="J1577" i="8"/>
  <c r="M1577" i="8" s="1"/>
  <c r="N1580" i="8"/>
  <c r="J1580" i="8"/>
  <c r="M1580" i="8" s="1"/>
  <c r="N1627" i="8"/>
  <c r="E1627" i="8"/>
  <c r="N1637" i="8"/>
  <c r="E1637" i="8"/>
  <c r="J1640" i="8"/>
  <c r="M1640" i="8" s="1"/>
  <c r="O1640" i="8" s="1"/>
  <c r="E1046" i="8"/>
  <c r="E1047" i="8"/>
  <c r="E1062" i="8"/>
  <c r="E1063" i="8"/>
  <c r="E1078" i="8"/>
  <c r="E1079" i="8"/>
  <c r="E1094" i="8"/>
  <c r="E1095" i="8"/>
  <c r="O1243" i="8"/>
  <c r="E1250" i="8"/>
  <c r="E1251" i="8"/>
  <c r="O1259" i="8"/>
  <c r="O1263" i="8"/>
  <c r="O1272" i="8"/>
  <c r="N1275" i="8"/>
  <c r="E1277" i="8"/>
  <c r="E1300" i="8"/>
  <c r="E1301" i="8"/>
  <c r="E1302" i="8"/>
  <c r="E1305" i="8"/>
  <c r="E1306" i="8"/>
  <c r="E1309" i="8"/>
  <c r="E1310" i="8"/>
  <c r="E1320" i="8"/>
  <c r="E1324" i="8"/>
  <c r="O1387" i="8"/>
  <c r="O1391" i="8"/>
  <c r="O1395" i="8"/>
  <c r="O1399" i="8"/>
  <c r="O1403" i="8"/>
  <c r="O1407" i="8"/>
  <c r="O1411" i="8"/>
  <c r="O1415" i="8"/>
  <c r="O1419" i="8"/>
  <c r="O1423" i="8"/>
  <c r="O1427" i="8"/>
  <c r="O1431" i="8"/>
  <c r="O1435" i="8"/>
  <c r="O1439" i="8"/>
  <c r="O1443" i="8"/>
  <c r="O1447" i="8"/>
  <c r="O1451" i="8"/>
  <c r="O1455" i="8"/>
  <c r="O1459" i="8"/>
  <c r="O1463" i="8"/>
  <c r="J1491" i="8"/>
  <c r="M1491" i="8" s="1"/>
  <c r="O1491" i="8" s="1"/>
  <c r="J1495" i="8"/>
  <c r="M1495" i="8" s="1"/>
  <c r="J1497" i="8"/>
  <c r="M1497" i="8" s="1"/>
  <c r="E1499" i="8"/>
  <c r="J1502" i="8"/>
  <c r="M1502" i="8" s="1"/>
  <c r="O1502" i="8" s="1"/>
  <c r="J1503" i="8"/>
  <c r="M1503" i="8" s="1"/>
  <c r="O1503" i="8" s="1"/>
  <c r="J1509" i="8"/>
  <c r="M1509" i="8" s="1"/>
  <c r="O1518" i="8"/>
  <c r="E1523" i="8"/>
  <c r="J1527" i="8"/>
  <c r="M1527" i="8" s="1"/>
  <c r="O1527" i="8" s="1"/>
  <c r="N1531" i="8"/>
  <c r="E1531" i="8"/>
  <c r="E1533" i="8"/>
  <c r="O1534" i="8"/>
  <c r="J1535" i="8"/>
  <c r="M1535" i="8" s="1"/>
  <c r="O1535" i="8" s="1"/>
  <c r="E1540" i="8"/>
  <c r="E1543" i="8"/>
  <c r="J1546" i="8"/>
  <c r="M1546" i="8" s="1"/>
  <c r="J1547" i="8"/>
  <c r="M1547" i="8" s="1"/>
  <c r="O1547" i="8" s="1"/>
  <c r="J1551" i="8"/>
  <c r="M1551" i="8" s="1"/>
  <c r="O1551" i="8" s="1"/>
  <c r="J1554" i="8"/>
  <c r="M1554" i="8" s="1"/>
  <c r="O1554" i="8" s="1"/>
  <c r="N1556" i="8"/>
  <c r="E1556" i="8"/>
  <c r="J1557" i="8"/>
  <c r="M1557" i="8" s="1"/>
  <c r="J1569" i="8"/>
  <c r="M1569" i="8" s="1"/>
  <c r="E1571" i="8"/>
  <c r="J1573" i="8"/>
  <c r="M1573" i="8" s="1"/>
  <c r="J1576" i="8"/>
  <c r="M1576" i="8" s="1"/>
  <c r="O1576" i="8" s="1"/>
  <c r="E1585" i="8"/>
  <c r="O1587" i="8"/>
  <c r="O1247" i="8"/>
  <c r="O1321" i="8"/>
  <c r="O1325" i="8"/>
  <c r="O1511" i="8"/>
  <c r="J1516" i="8"/>
  <c r="M1516" i="8" s="1"/>
  <c r="O1522" i="8"/>
  <c r="N1536" i="8"/>
  <c r="E1536" i="8"/>
  <c r="J1550" i="8"/>
  <c r="M1550" i="8" s="1"/>
  <c r="O1550" i="8" s="1"/>
  <c r="N1565" i="8"/>
  <c r="E1565" i="8"/>
  <c r="O1568" i="8"/>
  <c r="J1572" i="8"/>
  <c r="M1572" i="8" s="1"/>
  <c r="O1572" i="8" s="1"/>
  <c r="N1600" i="8"/>
  <c r="J1600" i="8"/>
  <c r="M1600" i="8" s="1"/>
  <c r="N1605" i="8"/>
  <c r="E1605" i="8"/>
  <c r="N1876" i="8"/>
  <c r="E1876" i="8"/>
  <c r="J1879" i="8"/>
  <c r="M1879" i="8" s="1"/>
  <c r="O1879" i="8" s="1"/>
  <c r="E1886" i="8"/>
  <c r="O1887" i="8"/>
  <c r="N1894" i="8"/>
  <c r="E1894" i="8"/>
  <c r="E1897" i="8"/>
  <c r="N1897" i="8"/>
  <c r="N1907" i="8"/>
  <c r="E1907" i="8"/>
  <c r="N1909" i="8"/>
  <c r="E1909" i="8"/>
  <c r="N1914" i="8"/>
  <c r="J1914" i="8"/>
  <c r="M1914" i="8" s="1"/>
  <c r="O1914" i="8" s="1"/>
  <c r="J1924" i="8"/>
  <c r="M1924" i="8" s="1"/>
  <c r="O1924" i="8" s="1"/>
  <c r="E1939" i="8"/>
  <c r="N1939" i="8"/>
  <c r="E1956" i="8"/>
  <c r="N1956" i="8"/>
  <c r="E1971" i="8"/>
  <c r="N1971" i="8"/>
  <c r="N1993" i="8"/>
  <c r="E1993" i="8"/>
  <c r="J1993" i="8"/>
  <c r="M1993" i="8" s="1"/>
  <c r="J2002" i="8"/>
  <c r="M2002" i="8" s="1"/>
  <c r="E2002" i="8"/>
  <c r="J2005" i="8"/>
  <c r="M2005" i="8" s="1"/>
  <c r="O2005" i="8" s="1"/>
  <c r="N2009" i="8"/>
  <c r="E2009" i="8"/>
  <c r="J2009" i="8"/>
  <c r="M2009" i="8" s="1"/>
  <c r="J2042" i="8"/>
  <c r="M2042" i="8" s="1"/>
  <c r="O2042" i="8" s="1"/>
  <c r="E2042" i="8"/>
  <c r="N2054" i="8"/>
  <c r="E2054" i="8"/>
  <c r="N2062" i="8"/>
  <c r="E2062" i="8"/>
  <c r="N2089" i="8"/>
  <c r="J2089" i="8"/>
  <c r="M2089" i="8" s="1"/>
  <c r="N2096" i="8"/>
  <c r="E2096" i="8"/>
  <c r="N2122" i="8"/>
  <c r="E2122" i="8"/>
  <c r="J2125" i="8"/>
  <c r="M2125" i="8" s="1"/>
  <c r="O2125" i="8" s="1"/>
  <c r="N2188" i="8"/>
  <c r="E2188" i="8"/>
  <c r="N2198" i="8"/>
  <c r="E2198" i="8"/>
  <c r="J2201" i="8"/>
  <c r="M2201" i="8" s="1"/>
  <c r="O2201" i="8" s="1"/>
  <c r="N2205" i="8"/>
  <c r="J2205" i="8"/>
  <c r="M2205" i="8" s="1"/>
  <c r="O2205" i="8" s="1"/>
  <c r="J1605" i="8"/>
  <c r="M1605" i="8" s="1"/>
  <c r="J1611" i="8"/>
  <c r="M1611" i="8" s="1"/>
  <c r="J1621" i="8"/>
  <c r="M1621" i="8" s="1"/>
  <c r="J1627" i="8"/>
  <c r="M1627" i="8" s="1"/>
  <c r="J1637" i="8"/>
  <c r="M1637" i="8" s="1"/>
  <c r="J1643" i="8"/>
  <c r="M1643" i="8" s="1"/>
  <c r="J1653" i="8"/>
  <c r="M1653" i="8" s="1"/>
  <c r="J1656" i="8"/>
  <c r="M1656" i="8" s="1"/>
  <c r="O1656" i="8" s="1"/>
  <c r="J1659" i="8"/>
  <c r="M1659" i="8" s="1"/>
  <c r="J1669" i="8"/>
  <c r="M1669" i="8" s="1"/>
  <c r="J1680" i="8"/>
  <c r="M1680" i="8" s="1"/>
  <c r="J1684" i="8"/>
  <c r="M1684" i="8" s="1"/>
  <c r="J1700" i="8"/>
  <c r="M1700" i="8" s="1"/>
  <c r="J1704" i="8"/>
  <c r="M1704" i="8" s="1"/>
  <c r="J1708" i="8"/>
  <c r="M1708" i="8" s="1"/>
  <c r="J1712" i="8"/>
  <c r="M1712" i="8" s="1"/>
  <c r="J1716" i="8"/>
  <c r="M1716" i="8" s="1"/>
  <c r="J1720" i="8"/>
  <c r="M1720" i="8" s="1"/>
  <c r="J1724" i="8"/>
  <c r="M1724" i="8" s="1"/>
  <c r="J1728" i="8"/>
  <c r="M1728" i="8" s="1"/>
  <c r="J1732" i="8"/>
  <c r="M1732" i="8" s="1"/>
  <c r="J1736" i="8"/>
  <c r="M1736" i="8" s="1"/>
  <c r="J1740" i="8"/>
  <c r="M1740" i="8" s="1"/>
  <c r="J1744" i="8"/>
  <c r="M1744" i="8" s="1"/>
  <c r="J1748" i="8"/>
  <c r="M1748" i="8" s="1"/>
  <c r="J1752" i="8"/>
  <c r="M1752" i="8" s="1"/>
  <c r="J1756" i="8"/>
  <c r="M1756" i="8" s="1"/>
  <c r="J1760" i="8"/>
  <c r="M1760" i="8" s="1"/>
  <c r="J1764" i="8"/>
  <c r="M1764" i="8" s="1"/>
  <c r="J1768" i="8"/>
  <c r="M1768" i="8" s="1"/>
  <c r="J1772" i="8"/>
  <c r="M1772" i="8" s="1"/>
  <c r="J1776" i="8"/>
  <c r="M1776" i="8" s="1"/>
  <c r="J1780" i="8"/>
  <c r="M1780" i="8" s="1"/>
  <c r="J1784" i="8"/>
  <c r="M1784" i="8" s="1"/>
  <c r="J1788" i="8"/>
  <c r="M1788" i="8" s="1"/>
  <c r="J1792" i="8"/>
  <c r="M1792" i="8" s="1"/>
  <c r="J1796" i="8"/>
  <c r="M1796" i="8" s="1"/>
  <c r="J1800" i="8"/>
  <c r="M1800" i="8" s="1"/>
  <c r="J1804" i="8"/>
  <c r="M1804" i="8" s="1"/>
  <c r="J1808" i="8"/>
  <c r="M1808" i="8" s="1"/>
  <c r="J1812" i="8"/>
  <c r="M1812" i="8" s="1"/>
  <c r="J1816" i="8"/>
  <c r="M1816" i="8" s="1"/>
  <c r="J1820" i="8"/>
  <c r="M1820" i="8" s="1"/>
  <c r="J1824" i="8"/>
  <c r="M1824" i="8" s="1"/>
  <c r="J1828" i="8"/>
  <c r="M1828" i="8" s="1"/>
  <c r="J1832" i="8"/>
  <c r="M1832" i="8" s="1"/>
  <c r="J1836" i="8"/>
  <c r="M1836" i="8" s="1"/>
  <c r="J1840" i="8"/>
  <c r="M1840" i="8" s="1"/>
  <c r="N1870" i="8"/>
  <c r="E1870" i="8"/>
  <c r="N1880" i="8"/>
  <c r="E1880" i="8"/>
  <c r="J1909" i="8"/>
  <c r="M1909" i="8" s="1"/>
  <c r="O1909" i="8" s="1"/>
  <c r="N1913" i="8"/>
  <c r="J1913" i="8"/>
  <c r="M1913" i="8" s="1"/>
  <c r="E1936" i="8"/>
  <c r="N1936" i="8"/>
  <c r="N1941" i="8"/>
  <c r="E1941" i="8"/>
  <c r="E1968" i="8"/>
  <c r="N1968" i="8"/>
  <c r="N2025" i="8"/>
  <c r="E2025" i="8"/>
  <c r="J2025" i="8"/>
  <c r="M2025" i="8" s="1"/>
  <c r="N2048" i="8"/>
  <c r="E2048" i="8"/>
  <c r="N2066" i="8"/>
  <c r="E2066" i="8"/>
  <c r="N2105" i="8"/>
  <c r="J2105" i="8"/>
  <c r="M2105" i="8" s="1"/>
  <c r="O2105" i="8" s="1"/>
  <c r="N2112" i="8"/>
  <c r="E2112" i="8"/>
  <c r="N2138" i="8"/>
  <c r="E2138" i="8"/>
  <c r="J2141" i="8"/>
  <c r="M2141" i="8" s="1"/>
  <c r="O2141" i="8" s="1"/>
  <c r="N2252" i="8"/>
  <c r="E2252" i="8"/>
  <c r="J2252" i="8"/>
  <c r="M2252" i="8" s="1"/>
  <c r="N2336" i="8"/>
  <c r="E2336" i="8"/>
  <c r="J2336" i="8"/>
  <c r="M2336" i="8" s="1"/>
  <c r="N2355" i="8"/>
  <c r="E2355" i="8"/>
  <c r="J2360" i="8"/>
  <c r="M2360" i="8" s="1"/>
  <c r="E2360" i="8"/>
  <c r="N2367" i="8"/>
  <c r="E2367" i="8"/>
  <c r="N2400" i="8"/>
  <c r="J2400" i="8"/>
  <c r="M2400" i="8" s="1"/>
  <c r="J1529" i="8"/>
  <c r="M1529" i="8" s="1"/>
  <c r="J1539" i="8"/>
  <c r="M1539" i="8" s="1"/>
  <c r="J1543" i="8"/>
  <c r="M1543" i="8" s="1"/>
  <c r="J1545" i="8"/>
  <c r="M1545" i="8" s="1"/>
  <c r="J1548" i="8"/>
  <c r="M1548" i="8" s="1"/>
  <c r="J1549" i="8"/>
  <c r="M1549" i="8" s="1"/>
  <c r="J1561" i="8"/>
  <c r="M1561" i="8" s="1"/>
  <c r="J1571" i="8"/>
  <c r="M1571" i="8" s="1"/>
  <c r="O1571" i="8" s="1"/>
  <c r="J1575" i="8"/>
  <c r="M1575" i="8" s="1"/>
  <c r="O1575" i="8" s="1"/>
  <c r="O1580" i="8"/>
  <c r="J1581" i="8"/>
  <c r="M1581" i="8" s="1"/>
  <c r="J1585" i="8"/>
  <c r="M1585" i="8" s="1"/>
  <c r="E1587" i="8"/>
  <c r="E1591" i="8"/>
  <c r="E1595" i="8"/>
  <c r="E1599" i="8"/>
  <c r="J1601" i="8"/>
  <c r="M1601" i="8" s="1"/>
  <c r="J1604" i="8"/>
  <c r="M1604" i="8" s="1"/>
  <c r="O1604" i="8" s="1"/>
  <c r="J1607" i="8"/>
  <c r="M1607" i="8" s="1"/>
  <c r="E1609" i="8"/>
  <c r="E1615" i="8"/>
  <c r="J1617" i="8"/>
  <c r="M1617" i="8" s="1"/>
  <c r="J1620" i="8"/>
  <c r="M1620" i="8" s="1"/>
  <c r="O1620" i="8" s="1"/>
  <c r="J1623" i="8"/>
  <c r="M1623" i="8" s="1"/>
  <c r="E1625" i="8"/>
  <c r="E1631" i="8"/>
  <c r="J1633" i="8"/>
  <c r="M1633" i="8" s="1"/>
  <c r="J1636" i="8"/>
  <c r="M1636" i="8" s="1"/>
  <c r="O1636" i="8" s="1"/>
  <c r="J1639" i="8"/>
  <c r="M1639" i="8" s="1"/>
  <c r="E1641" i="8"/>
  <c r="E1647" i="8"/>
  <c r="J1649" i="8"/>
  <c r="M1649" i="8" s="1"/>
  <c r="J1652" i="8"/>
  <c r="M1652" i="8" s="1"/>
  <c r="O1652" i="8" s="1"/>
  <c r="J1655" i="8"/>
  <c r="M1655" i="8" s="1"/>
  <c r="E1657" i="8"/>
  <c r="E1663" i="8"/>
  <c r="J1665" i="8"/>
  <c r="M1665" i="8" s="1"/>
  <c r="J1668" i="8"/>
  <c r="M1668" i="8" s="1"/>
  <c r="O1668" i="8" s="1"/>
  <c r="J1671" i="8"/>
  <c r="M1671" i="8" s="1"/>
  <c r="E1676" i="8"/>
  <c r="J1678" i="8"/>
  <c r="M1678" i="8" s="1"/>
  <c r="E1686" i="8"/>
  <c r="J1690" i="8"/>
  <c r="M1690" i="8" s="1"/>
  <c r="E1692" i="8"/>
  <c r="J1694" i="8"/>
  <c r="M1694" i="8" s="1"/>
  <c r="E1696" i="8"/>
  <c r="J1855" i="8"/>
  <c r="M1855" i="8" s="1"/>
  <c r="O1855" i="8" s="1"/>
  <c r="N1866" i="8"/>
  <c r="E1866" i="8"/>
  <c r="J1867" i="8"/>
  <c r="M1867" i="8" s="1"/>
  <c r="J1870" i="8"/>
  <c r="M1870" i="8" s="1"/>
  <c r="J1880" i="8"/>
  <c r="M1880" i="8" s="1"/>
  <c r="N1898" i="8"/>
  <c r="E1898" i="8"/>
  <c r="J1899" i="8"/>
  <c r="M1899" i="8" s="1"/>
  <c r="O1899" i="8" s="1"/>
  <c r="N1908" i="8"/>
  <c r="E1908" i="8"/>
  <c r="N1910" i="8"/>
  <c r="E1910" i="8"/>
  <c r="E1912" i="8"/>
  <c r="N1912" i="8"/>
  <c r="N1922" i="8"/>
  <c r="J1922" i="8"/>
  <c r="M1922" i="8" s="1"/>
  <c r="N1925" i="8"/>
  <c r="E1925" i="8"/>
  <c r="J1926" i="8"/>
  <c r="M1926" i="8" s="1"/>
  <c r="O1926" i="8" s="1"/>
  <c r="J1936" i="8"/>
  <c r="M1936" i="8" s="1"/>
  <c r="J1941" i="8"/>
  <c r="M1941" i="8" s="1"/>
  <c r="N1957" i="8"/>
  <c r="E1957" i="8"/>
  <c r="J1968" i="8"/>
  <c r="M1968" i="8" s="1"/>
  <c r="J1982" i="8"/>
  <c r="M1982" i="8" s="1"/>
  <c r="O1982" i="8" s="1"/>
  <c r="N1994" i="8"/>
  <c r="E1994" i="8"/>
  <c r="J1994" i="8"/>
  <c r="M1994" i="8" s="1"/>
  <c r="N2001" i="8"/>
  <c r="E2001" i="8"/>
  <c r="J2001" i="8"/>
  <c r="M2001" i="8" s="1"/>
  <c r="J2010" i="8"/>
  <c r="M2010" i="8" s="1"/>
  <c r="E2010" i="8"/>
  <c r="N2041" i="8"/>
  <c r="E2041" i="8"/>
  <c r="J2041" i="8"/>
  <c r="M2041" i="8" s="1"/>
  <c r="N2050" i="8"/>
  <c r="E2050" i="8"/>
  <c r="J2059" i="8"/>
  <c r="M2059" i="8" s="1"/>
  <c r="O2059" i="8" s="1"/>
  <c r="N2076" i="8"/>
  <c r="E2076" i="8"/>
  <c r="N2090" i="8"/>
  <c r="E2090" i="8"/>
  <c r="J2093" i="8"/>
  <c r="M2093" i="8" s="1"/>
  <c r="O2093" i="8" s="1"/>
  <c r="N2121" i="8"/>
  <c r="J2121" i="8"/>
  <c r="M2121" i="8" s="1"/>
  <c r="O2121" i="8" s="1"/>
  <c r="N2128" i="8"/>
  <c r="E2128" i="8"/>
  <c r="N2156" i="8"/>
  <c r="E2156" i="8"/>
  <c r="N2166" i="8"/>
  <c r="E2166" i="8"/>
  <c r="J2169" i="8"/>
  <c r="M2169" i="8" s="1"/>
  <c r="O2169" i="8" s="1"/>
  <c r="N2173" i="8"/>
  <c r="J2173" i="8"/>
  <c r="M2173" i="8" s="1"/>
  <c r="N2239" i="8"/>
  <c r="E2239" i="8"/>
  <c r="J2239" i="8"/>
  <c r="M2239" i="8" s="1"/>
  <c r="O2239" i="8" s="1"/>
  <c r="O1588" i="8"/>
  <c r="O1592" i="8"/>
  <c r="O1596" i="8"/>
  <c r="O1612" i="8"/>
  <c r="J1616" i="8"/>
  <c r="M1616" i="8" s="1"/>
  <c r="O1628" i="8"/>
  <c r="J1632" i="8"/>
  <c r="M1632" i="8" s="1"/>
  <c r="E1643" i="8"/>
  <c r="J1648" i="8"/>
  <c r="M1648" i="8" s="1"/>
  <c r="E1653" i="8"/>
  <c r="E1659" i="8"/>
  <c r="O1660" i="8"/>
  <c r="J1664" i="8"/>
  <c r="M1664" i="8" s="1"/>
  <c r="E1669" i="8"/>
  <c r="E1672" i="8"/>
  <c r="E1680" i="8"/>
  <c r="E1684" i="8"/>
  <c r="O1685" i="8"/>
  <c r="E1700" i="8"/>
  <c r="E1704" i="8"/>
  <c r="E1708" i="8"/>
  <c r="E1712" i="8"/>
  <c r="E1716" i="8"/>
  <c r="E1720" i="8"/>
  <c r="E1724" i="8"/>
  <c r="E1728" i="8"/>
  <c r="E1732" i="8"/>
  <c r="E1736" i="8"/>
  <c r="E1740" i="8"/>
  <c r="E1744" i="8"/>
  <c r="E1748" i="8"/>
  <c r="E1752" i="8"/>
  <c r="E1756" i="8"/>
  <c r="E1760" i="8"/>
  <c r="E1764" i="8"/>
  <c r="E1768" i="8"/>
  <c r="E1772" i="8"/>
  <c r="E1776" i="8"/>
  <c r="E1780" i="8"/>
  <c r="E1784" i="8"/>
  <c r="E1788" i="8"/>
  <c r="E1792" i="8"/>
  <c r="E1796" i="8"/>
  <c r="E1800" i="8"/>
  <c r="E1804" i="8"/>
  <c r="E1808" i="8"/>
  <c r="E1812" i="8"/>
  <c r="E1816" i="8"/>
  <c r="E1820" i="8"/>
  <c r="E1824" i="8"/>
  <c r="E1828" i="8"/>
  <c r="E1832" i="8"/>
  <c r="E1836" i="8"/>
  <c r="E1840" i="8"/>
  <c r="E1844" i="8"/>
  <c r="E1848" i="8"/>
  <c r="E1852" i="8"/>
  <c r="J1854" i="8"/>
  <c r="M1854" i="8" s="1"/>
  <c r="N1856" i="8"/>
  <c r="E1856" i="8"/>
  <c r="E1858" i="8"/>
  <c r="E1862" i="8"/>
  <c r="O1863" i="8"/>
  <c r="J1866" i="8"/>
  <c r="M1866" i="8" s="1"/>
  <c r="E1868" i="8"/>
  <c r="J1875" i="8"/>
  <c r="M1875" i="8" s="1"/>
  <c r="J1898" i="8"/>
  <c r="M1898" i="8" s="1"/>
  <c r="O1898" i="8" s="1"/>
  <c r="N1902" i="8"/>
  <c r="E1902" i="8"/>
  <c r="J1908" i="8"/>
  <c r="M1908" i="8" s="1"/>
  <c r="J1910" i="8"/>
  <c r="M1910" i="8" s="1"/>
  <c r="E1914" i="8"/>
  <c r="N1917" i="8"/>
  <c r="J1917" i="8"/>
  <c r="M1917" i="8" s="1"/>
  <c r="O1917" i="8" s="1"/>
  <c r="J1925" i="8"/>
  <c r="M1925" i="8" s="1"/>
  <c r="E1927" i="8"/>
  <c r="N1927" i="8"/>
  <c r="N1937" i="8"/>
  <c r="E1937" i="8"/>
  <c r="J1940" i="8"/>
  <c r="M1940" i="8" s="1"/>
  <c r="O1940" i="8" s="1"/>
  <c r="J1957" i="8"/>
  <c r="M1957" i="8" s="1"/>
  <c r="N1969" i="8"/>
  <c r="E1969" i="8"/>
  <c r="O1973" i="8"/>
  <c r="J2006" i="8"/>
  <c r="M2006" i="8" s="1"/>
  <c r="O2006" i="8" s="1"/>
  <c r="J2026" i="8"/>
  <c r="M2026" i="8" s="1"/>
  <c r="E2026" i="8"/>
  <c r="J2029" i="8"/>
  <c r="M2029" i="8" s="1"/>
  <c r="O2029" i="8" s="1"/>
  <c r="E2047" i="8"/>
  <c r="N2047" i="8"/>
  <c r="N2065" i="8"/>
  <c r="J2065" i="8"/>
  <c r="M2065" i="8" s="1"/>
  <c r="N2080" i="8"/>
  <c r="E2080" i="8"/>
  <c r="N2106" i="8"/>
  <c r="E2106" i="8"/>
  <c r="J2109" i="8"/>
  <c r="M2109" i="8" s="1"/>
  <c r="O2109" i="8" s="1"/>
  <c r="N2137" i="8"/>
  <c r="J2137" i="8"/>
  <c r="M2137" i="8" s="1"/>
  <c r="O2137" i="8" s="1"/>
  <c r="J1988" i="8"/>
  <c r="M1988" i="8" s="1"/>
  <c r="J1998" i="8"/>
  <c r="M1998" i="8" s="1"/>
  <c r="O1998" i="8" s="1"/>
  <c r="O2002" i="8"/>
  <c r="J2004" i="8"/>
  <c r="M2004" i="8" s="1"/>
  <c r="J2012" i="8"/>
  <c r="M2012" i="8" s="1"/>
  <c r="E2017" i="8"/>
  <c r="E2018" i="8"/>
  <c r="J2019" i="8"/>
  <c r="M2019" i="8" s="1"/>
  <c r="J2022" i="8"/>
  <c r="M2022" i="8" s="1"/>
  <c r="O2025" i="8"/>
  <c r="J2028" i="8"/>
  <c r="M2028" i="8" s="1"/>
  <c r="E2033" i="8"/>
  <c r="E2034" i="8"/>
  <c r="J2035" i="8"/>
  <c r="M2035" i="8" s="1"/>
  <c r="J2038" i="8"/>
  <c r="M2038" i="8" s="1"/>
  <c r="O2041" i="8"/>
  <c r="J2044" i="8"/>
  <c r="M2044" i="8" s="1"/>
  <c r="J2048" i="8"/>
  <c r="M2048" i="8" s="1"/>
  <c r="O2048" i="8" s="1"/>
  <c r="J2050" i="8"/>
  <c r="M2050" i="8" s="1"/>
  <c r="N2051" i="8"/>
  <c r="J2054" i="8"/>
  <c r="M2054" i="8" s="1"/>
  <c r="O2054" i="8" s="1"/>
  <c r="E2056" i="8"/>
  <c r="E2064" i="8"/>
  <c r="J2076" i="8"/>
  <c r="M2076" i="8" s="1"/>
  <c r="E2078" i="8"/>
  <c r="J2080" i="8"/>
  <c r="M2080" i="8" s="1"/>
  <c r="E2082" i="8"/>
  <c r="E2088" i="8"/>
  <c r="O2089" i="8"/>
  <c r="J2095" i="8"/>
  <c r="M2095" i="8" s="1"/>
  <c r="J2096" i="8"/>
  <c r="M2096" i="8" s="1"/>
  <c r="E2098" i="8"/>
  <c r="E2104" i="8"/>
  <c r="J2111" i="8"/>
  <c r="M2111" i="8" s="1"/>
  <c r="J2112" i="8"/>
  <c r="M2112" i="8" s="1"/>
  <c r="E2114" i="8"/>
  <c r="E2120" i="8"/>
  <c r="J2127" i="8"/>
  <c r="M2127" i="8" s="1"/>
  <c r="J2128" i="8"/>
  <c r="M2128" i="8" s="1"/>
  <c r="E2130" i="8"/>
  <c r="E2136" i="8"/>
  <c r="N2148" i="8"/>
  <c r="E2148" i="8"/>
  <c r="J2149" i="8"/>
  <c r="M2149" i="8" s="1"/>
  <c r="N2158" i="8"/>
  <c r="E2158" i="8"/>
  <c r="N2180" i="8"/>
  <c r="E2180" i="8"/>
  <c r="J2181" i="8"/>
  <c r="M2181" i="8" s="1"/>
  <c r="N2190" i="8"/>
  <c r="E2190" i="8"/>
  <c r="N2212" i="8"/>
  <c r="E2212" i="8"/>
  <c r="J2213" i="8"/>
  <c r="M2213" i="8" s="1"/>
  <c r="N2220" i="8"/>
  <c r="E2220" i="8"/>
  <c r="J2220" i="8"/>
  <c r="M2220" i="8" s="1"/>
  <c r="N2236" i="8"/>
  <c r="E2236" i="8"/>
  <c r="J2236" i="8"/>
  <c r="M2236" i="8" s="1"/>
  <c r="N2245" i="8"/>
  <c r="E2245" i="8"/>
  <c r="E2262" i="8"/>
  <c r="N2262" i="8"/>
  <c r="N2264" i="8"/>
  <c r="E2264" i="8"/>
  <c r="J2264" i="8"/>
  <c r="M2264" i="8" s="1"/>
  <c r="N2331" i="8"/>
  <c r="E2331" i="8"/>
  <c r="N2344" i="8"/>
  <c r="E2344" i="8"/>
  <c r="J2344" i="8"/>
  <c r="M2344" i="8" s="1"/>
  <c r="O2344" i="8" s="1"/>
  <c r="N2390" i="8"/>
  <c r="J2390" i="8"/>
  <c r="M2390" i="8" s="1"/>
  <c r="N2414" i="8"/>
  <c r="J2414" i="8"/>
  <c r="M2414" i="8" s="1"/>
  <c r="O2414" i="8" s="1"/>
  <c r="J2646" i="8"/>
  <c r="M2646" i="8" s="1"/>
  <c r="O2646" i="8" s="1"/>
  <c r="J1868" i="8"/>
  <c r="M1868" i="8" s="1"/>
  <c r="O1871" i="8"/>
  <c r="J1872" i="8"/>
  <c r="M1872" i="8" s="1"/>
  <c r="J1882" i="8"/>
  <c r="M1882" i="8" s="1"/>
  <c r="E1884" i="8"/>
  <c r="J1886" i="8"/>
  <c r="M1886" i="8" s="1"/>
  <c r="E1888" i="8"/>
  <c r="J1890" i="8"/>
  <c r="M1890" i="8" s="1"/>
  <c r="E1892" i="8"/>
  <c r="E1900" i="8"/>
  <c r="E1903" i="8"/>
  <c r="E1904" i="8"/>
  <c r="J1906" i="8"/>
  <c r="M1906" i="8" s="1"/>
  <c r="O1913" i="8"/>
  <c r="J1919" i="8"/>
  <c r="M1919" i="8" s="1"/>
  <c r="E1926" i="8"/>
  <c r="E1934" i="8"/>
  <c r="E1938" i="8"/>
  <c r="E1942" i="8"/>
  <c r="E1945" i="8"/>
  <c r="E1946" i="8"/>
  <c r="E1949" i="8"/>
  <c r="J1951" i="8"/>
  <c r="M1951" i="8" s="1"/>
  <c r="E1953" i="8"/>
  <c r="E1958" i="8"/>
  <c r="E1961" i="8"/>
  <c r="E1962" i="8"/>
  <c r="E1965" i="8"/>
  <c r="J1967" i="8"/>
  <c r="M1967" i="8" s="1"/>
  <c r="E1970" i="8"/>
  <c r="J1984" i="8"/>
  <c r="M1984" i="8" s="1"/>
  <c r="O1984" i="8" s="1"/>
  <c r="N2142" i="8"/>
  <c r="E2142" i="8"/>
  <c r="N2150" i="8"/>
  <c r="E2150" i="8"/>
  <c r="J2153" i="8"/>
  <c r="M2153" i="8" s="1"/>
  <c r="O2153" i="8" s="1"/>
  <c r="N2172" i="8"/>
  <c r="E2172" i="8"/>
  <c r="N2182" i="8"/>
  <c r="E2182" i="8"/>
  <c r="J2185" i="8"/>
  <c r="M2185" i="8" s="1"/>
  <c r="O2185" i="8" s="1"/>
  <c r="N2204" i="8"/>
  <c r="E2204" i="8"/>
  <c r="N2214" i="8"/>
  <c r="E2214" i="8"/>
  <c r="J2217" i="8"/>
  <c r="M2217" i="8" s="1"/>
  <c r="O2217" i="8" s="1"/>
  <c r="J2238" i="8"/>
  <c r="M2238" i="8" s="1"/>
  <c r="O2238" i="8" s="1"/>
  <c r="N2240" i="8"/>
  <c r="E2240" i="8"/>
  <c r="J2240" i="8"/>
  <c r="M2240" i="8" s="1"/>
  <c r="O2240" i="8" s="1"/>
  <c r="N2253" i="8"/>
  <c r="E2253" i="8"/>
  <c r="N2339" i="8"/>
  <c r="E2339" i="8"/>
  <c r="N2352" i="8"/>
  <c r="E2352" i="8"/>
  <c r="J2352" i="8"/>
  <c r="M2352" i="8" s="1"/>
  <c r="O1895" i="8"/>
  <c r="O1929" i="8"/>
  <c r="N1987" i="8"/>
  <c r="J1996" i="8"/>
  <c r="M1996" i="8" s="1"/>
  <c r="J2003" i="8"/>
  <c r="M2003" i="8" s="1"/>
  <c r="J2011" i="8"/>
  <c r="M2011" i="8" s="1"/>
  <c r="J2014" i="8"/>
  <c r="M2014" i="8" s="1"/>
  <c r="O2017" i="8"/>
  <c r="O2018" i="8"/>
  <c r="J2020" i="8"/>
  <c r="M2020" i="8" s="1"/>
  <c r="J2027" i="8"/>
  <c r="M2027" i="8" s="1"/>
  <c r="J2030" i="8"/>
  <c r="M2030" i="8" s="1"/>
  <c r="O2033" i="8"/>
  <c r="O2034" i="8"/>
  <c r="J2036" i="8"/>
  <c r="M2036" i="8" s="1"/>
  <c r="J2043" i="8"/>
  <c r="M2043" i="8" s="1"/>
  <c r="O2051" i="8"/>
  <c r="J2056" i="8"/>
  <c r="M2056" i="8" s="1"/>
  <c r="J2064" i="8"/>
  <c r="M2064" i="8" s="1"/>
  <c r="J2085" i="8"/>
  <c r="M2085" i="8" s="1"/>
  <c r="O2085" i="8" s="1"/>
  <c r="J2087" i="8"/>
  <c r="M2087" i="8" s="1"/>
  <c r="O2087" i="8" s="1"/>
  <c r="J2088" i="8"/>
  <c r="M2088" i="8" s="1"/>
  <c r="J2101" i="8"/>
  <c r="M2101" i="8" s="1"/>
  <c r="O2101" i="8" s="1"/>
  <c r="J2103" i="8"/>
  <c r="M2103" i="8" s="1"/>
  <c r="O2103" i="8" s="1"/>
  <c r="J2104" i="8"/>
  <c r="M2104" i="8" s="1"/>
  <c r="J2117" i="8"/>
  <c r="M2117" i="8" s="1"/>
  <c r="O2117" i="8" s="1"/>
  <c r="J2119" i="8"/>
  <c r="M2119" i="8" s="1"/>
  <c r="O2119" i="8" s="1"/>
  <c r="J2120" i="8"/>
  <c r="M2120" i="8" s="1"/>
  <c r="J2133" i="8"/>
  <c r="M2133" i="8" s="1"/>
  <c r="O2133" i="8" s="1"/>
  <c r="J2135" i="8"/>
  <c r="M2135" i="8" s="1"/>
  <c r="O2135" i="8" s="1"/>
  <c r="J2136" i="8"/>
  <c r="M2136" i="8" s="1"/>
  <c r="J2147" i="8"/>
  <c r="M2147" i="8" s="1"/>
  <c r="N2164" i="8"/>
  <c r="E2164" i="8"/>
  <c r="N2174" i="8"/>
  <c r="E2174" i="8"/>
  <c r="N2196" i="8"/>
  <c r="E2196" i="8"/>
  <c r="N2206" i="8"/>
  <c r="E2206" i="8"/>
  <c r="E2237" i="8"/>
  <c r="N2237" i="8"/>
  <c r="N2244" i="8"/>
  <c r="E2244" i="8"/>
  <c r="J2244" i="8"/>
  <c r="M2244" i="8" s="1"/>
  <c r="N2263" i="8"/>
  <c r="E2263" i="8"/>
  <c r="N2265" i="8"/>
  <c r="E2265" i="8"/>
  <c r="N2328" i="8"/>
  <c r="E2328" i="8"/>
  <c r="J2328" i="8"/>
  <c r="M2328" i="8" s="1"/>
  <c r="O2328" i="8" s="1"/>
  <c r="N2347" i="8"/>
  <c r="E2347" i="8"/>
  <c r="N2374" i="8"/>
  <c r="J2374" i="8"/>
  <c r="M2374" i="8" s="1"/>
  <c r="N2432" i="8"/>
  <c r="J2432" i="8"/>
  <c r="M2432" i="8" s="1"/>
  <c r="J2450" i="8"/>
  <c r="M2450" i="8" s="1"/>
  <c r="O2450" i="8" s="1"/>
  <c r="N2527" i="8"/>
  <c r="J2527" i="8"/>
  <c r="M2527" i="8" s="1"/>
  <c r="J2577" i="8"/>
  <c r="M2577" i="8" s="1"/>
  <c r="O2577" i="8" s="1"/>
  <c r="N2596" i="8"/>
  <c r="J2596" i="8"/>
  <c r="M2596" i="8" s="1"/>
  <c r="N2610" i="8"/>
  <c r="J2610" i="8"/>
  <c r="M2610" i="8" s="1"/>
  <c r="O2610" i="8" s="1"/>
  <c r="O2151" i="8"/>
  <c r="O2157" i="8"/>
  <c r="J2163" i="8"/>
  <c r="M2163" i="8" s="1"/>
  <c r="J2164" i="8"/>
  <c r="M2164" i="8" s="1"/>
  <c r="O2173" i="8"/>
  <c r="J2179" i="8"/>
  <c r="M2179" i="8" s="1"/>
  <c r="J2180" i="8"/>
  <c r="M2180" i="8" s="1"/>
  <c r="O2183" i="8"/>
  <c r="O2189" i="8"/>
  <c r="J2195" i="8"/>
  <c r="M2195" i="8" s="1"/>
  <c r="J2196" i="8"/>
  <c r="M2196" i="8" s="1"/>
  <c r="O2199" i="8"/>
  <c r="J2211" i="8"/>
  <c r="M2211" i="8" s="1"/>
  <c r="J2212" i="8"/>
  <c r="M2212" i="8" s="1"/>
  <c r="O2215" i="8"/>
  <c r="E2227" i="8"/>
  <c r="J2230" i="8"/>
  <c r="M2230" i="8" s="1"/>
  <c r="J2237" i="8"/>
  <c r="M2237" i="8" s="1"/>
  <c r="J2245" i="8"/>
  <c r="M2245" i="8" s="1"/>
  <c r="E2247" i="8"/>
  <c r="E2248" i="8"/>
  <c r="E2249" i="8"/>
  <c r="O2252" i="8"/>
  <c r="J2253" i="8"/>
  <c r="M2253" i="8" s="1"/>
  <c r="J2258" i="8"/>
  <c r="M2258" i="8" s="1"/>
  <c r="E2260" i="8"/>
  <c r="E2261" i="8"/>
  <c r="J2263" i="8"/>
  <c r="M2263" i="8" s="1"/>
  <c r="O2263" i="8" s="1"/>
  <c r="J2265" i="8"/>
  <c r="M2265" i="8" s="1"/>
  <c r="E2267" i="8"/>
  <c r="E2271" i="8"/>
  <c r="E2275" i="8"/>
  <c r="E2279" i="8"/>
  <c r="E2283" i="8"/>
  <c r="E2287" i="8"/>
  <c r="E2291" i="8"/>
  <c r="E2295" i="8"/>
  <c r="E2299" i="8"/>
  <c r="E2303" i="8"/>
  <c r="E2307" i="8"/>
  <c r="E2311" i="8"/>
  <c r="E2315" i="8"/>
  <c r="E2319" i="8"/>
  <c r="E2323" i="8"/>
  <c r="E2327" i="8"/>
  <c r="N2333" i="8"/>
  <c r="E2333" i="8"/>
  <c r="E2335" i="8"/>
  <c r="O2336" i="8"/>
  <c r="N2341" i="8"/>
  <c r="E2341" i="8"/>
  <c r="E2343" i="8"/>
  <c r="N2349" i="8"/>
  <c r="E2349" i="8"/>
  <c r="E2351" i="8"/>
  <c r="O2352" i="8"/>
  <c r="N2357" i="8"/>
  <c r="E2357" i="8"/>
  <c r="J2370" i="8"/>
  <c r="M2370" i="8" s="1"/>
  <c r="J2386" i="8"/>
  <c r="M2386" i="8" s="1"/>
  <c r="J2410" i="8"/>
  <c r="M2410" i="8" s="1"/>
  <c r="O2410" i="8" s="1"/>
  <c r="J2426" i="8"/>
  <c r="M2426" i="8" s="1"/>
  <c r="O2426" i="8" s="1"/>
  <c r="N2464" i="8"/>
  <c r="J2464" i="8"/>
  <c r="M2464" i="8" s="1"/>
  <c r="J2525" i="8"/>
  <c r="M2525" i="8" s="1"/>
  <c r="O2525" i="8" s="1"/>
  <c r="N2539" i="8"/>
  <c r="J2539" i="8"/>
  <c r="M2539" i="8" s="1"/>
  <c r="N2559" i="8"/>
  <c r="J2559" i="8"/>
  <c r="M2559" i="8" s="1"/>
  <c r="N2616" i="8"/>
  <c r="J2616" i="8"/>
  <c r="M2616" i="8" s="1"/>
  <c r="O2616" i="8" s="1"/>
  <c r="N2626" i="8"/>
  <c r="J2626" i="8"/>
  <c r="M2626" i="8" s="1"/>
  <c r="N2332" i="8"/>
  <c r="E2332" i="8"/>
  <c r="N2340" i="8"/>
  <c r="E2340" i="8"/>
  <c r="N2348" i="8"/>
  <c r="E2348" i="8"/>
  <c r="N2356" i="8"/>
  <c r="E2356" i="8"/>
  <c r="J2402" i="8"/>
  <c r="M2402" i="8" s="1"/>
  <c r="O2402" i="8" s="1"/>
  <c r="J2438" i="8"/>
  <c r="M2438" i="8" s="1"/>
  <c r="O2438" i="8" s="1"/>
  <c r="J2475" i="8"/>
  <c r="M2475" i="8" s="1"/>
  <c r="O2475" i="8" s="1"/>
  <c r="J2557" i="8"/>
  <c r="M2557" i="8" s="1"/>
  <c r="O2557" i="8" s="1"/>
  <c r="N2571" i="8"/>
  <c r="J2571" i="8"/>
  <c r="M2571" i="8" s="1"/>
  <c r="N2591" i="8"/>
  <c r="J2591" i="8"/>
  <c r="M2591" i="8" s="1"/>
  <c r="J2614" i="8"/>
  <c r="M2614" i="8" s="1"/>
  <c r="O2614" i="8" s="1"/>
  <c r="N2632" i="8"/>
  <c r="J2632" i="8"/>
  <c r="M2632" i="8" s="1"/>
  <c r="O2632" i="8" s="1"/>
  <c r="N2642" i="8"/>
  <c r="J2642" i="8"/>
  <c r="M2642" i="8" s="1"/>
  <c r="O2642" i="8" s="1"/>
  <c r="N2660" i="8"/>
  <c r="J2660" i="8"/>
  <c r="M2660" i="8" s="1"/>
  <c r="O2660" i="8" s="1"/>
  <c r="N2666" i="8"/>
  <c r="J2666" i="8"/>
  <c r="M2666" i="8" s="1"/>
  <c r="J2140" i="8"/>
  <c r="M2140" i="8" s="1"/>
  <c r="J2155" i="8"/>
  <c r="M2155" i="8" s="1"/>
  <c r="J2156" i="8"/>
  <c r="M2156" i="8" s="1"/>
  <c r="O2165" i="8"/>
  <c r="J2171" i="8"/>
  <c r="M2171" i="8" s="1"/>
  <c r="J2172" i="8"/>
  <c r="M2172" i="8" s="1"/>
  <c r="O2181" i="8"/>
  <c r="J2187" i="8"/>
  <c r="M2187" i="8" s="1"/>
  <c r="J2188" i="8"/>
  <c r="M2188" i="8" s="1"/>
  <c r="J2203" i="8"/>
  <c r="M2203" i="8" s="1"/>
  <c r="J2204" i="8"/>
  <c r="M2204" i="8" s="1"/>
  <c r="O2213" i="8"/>
  <c r="J2226" i="8"/>
  <c r="M2226" i="8" s="1"/>
  <c r="J2227" i="8"/>
  <c r="M2227" i="8" s="1"/>
  <c r="O2227" i="8" s="1"/>
  <c r="N2234" i="8"/>
  <c r="J2247" i="8"/>
  <c r="M2247" i="8" s="1"/>
  <c r="O2247" i="8" s="1"/>
  <c r="J2249" i="8"/>
  <c r="M2249" i="8" s="1"/>
  <c r="N2250" i="8"/>
  <c r="O2255" i="8"/>
  <c r="J2261" i="8"/>
  <c r="M2261" i="8" s="1"/>
  <c r="J2268" i="8"/>
  <c r="M2268" i="8" s="1"/>
  <c r="O2268" i="8" s="1"/>
  <c r="J2272" i="8"/>
  <c r="M2272" i="8" s="1"/>
  <c r="O2272" i="8" s="1"/>
  <c r="J2276" i="8"/>
  <c r="M2276" i="8" s="1"/>
  <c r="O2276" i="8" s="1"/>
  <c r="J2280" i="8"/>
  <c r="M2280" i="8" s="1"/>
  <c r="O2280" i="8" s="1"/>
  <c r="J2284" i="8"/>
  <c r="M2284" i="8" s="1"/>
  <c r="O2284" i="8" s="1"/>
  <c r="J2288" i="8"/>
  <c r="M2288" i="8" s="1"/>
  <c r="O2288" i="8" s="1"/>
  <c r="J2292" i="8"/>
  <c r="M2292" i="8" s="1"/>
  <c r="O2292" i="8" s="1"/>
  <c r="J2296" i="8"/>
  <c r="M2296" i="8" s="1"/>
  <c r="O2296" i="8" s="1"/>
  <c r="J2300" i="8"/>
  <c r="M2300" i="8" s="1"/>
  <c r="O2300" i="8" s="1"/>
  <c r="J2304" i="8"/>
  <c r="M2304" i="8" s="1"/>
  <c r="O2304" i="8" s="1"/>
  <c r="J2308" i="8"/>
  <c r="M2308" i="8" s="1"/>
  <c r="O2308" i="8" s="1"/>
  <c r="J2312" i="8"/>
  <c r="M2312" i="8" s="1"/>
  <c r="O2312" i="8" s="1"/>
  <c r="J2316" i="8"/>
  <c r="M2316" i="8" s="1"/>
  <c r="O2316" i="8" s="1"/>
  <c r="J2320" i="8"/>
  <c r="M2320" i="8" s="1"/>
  <c r="O2320" i="8" s="1"/>
  <c r="J2324" i="8"/>
  <c r="M2324" i="8" s="1"/>
  <c r="O2324" i="8" s="1"/>
  <c r="N2329" i="8"/>
  <c r="E2329" i="8"/>
  <c r="O2332" i="8"/>
  <c r="N2337" i="8"/>
  <c r="E2337" i="8"/>
  <c r="O2340" i="8"/>
  <c r="N2345" i="8"/>
  <c r="E2345" i="8"/>
  <c r="O2348" i="8"/>
  <c r="N2353" i="8"/>
  <c r="E2353" i="8"/>
  <c r="O2356" i="8"/>
  <c r="J2404" i="8"/>
  <c r="M2404" i="8" s="1"/>
  <c r="O2404" i="8" s="1"/>
  <c r="N2452" i="8"/>
  <c r="J2452" i="8"/>
  <c r="M2452" i="8" s="1"/>
  <c r="J2545" i="8"/>
  <c r="M2545" i="8" s="1"/>
  <c r="O2545" i="8" s="1"/>
  <c r="J2589" i="8"/>
  <c r="M2589" i="8" s="1"/>
  <c r="O2589" i="8" s="1"/>
  <c r="J2630" i="8"/>
  <c r="M2630" i="8" s="1"/>
  <c r="O2630" i="8" s="1"/>
  <c r="N2648" i="8"/>
  <c r="J2648" i="8"/>
  <c r="M2648" i="8" s="1"/>
  <c r="O2648" i="8" s="1"/>
  <c r="J2326" i="8"/>
  <c r="M2326" i="8" s="1"/>
  <c r="J2330" i="8"/>
  <c r="M2330" i="8" s="1"/>
  <c r="J2334" i="8"/>
  <c r="M2334" i="8" s="1"/>
  <c r="J2338" i="8"/>
  <c r="M2338" i="8" s="1"/>
  <c r="J2342" i="8"/>
  <c r="M2342" i="8" s="1"/>
  <c r="J2346" i="8"/>
  <c r="M2346" i="8" s="1"/>
  <c r="J2350" i="8"/>
  <c r="M2350" i="8" s="1"/>
  <c r="J2354" i="8"/>
  <c r="M2354" i="8" s="1"/>
  <c r="J2358" i="8"/>
  <c r="M2358" i="8" s="1"/>
  <c r="J2362" i="8"/>
  <c r="M2362" i="8" s="1"/>
  <c r="O2362" i="8" s="1"/>
  <c r="O2400" i="8"/>
  <c r="O2406" i="8"/>
  <c r="J2409" i="8"/>
  <c r="M2409" i="8" s="1"/>
  <c r="J2417" i="8"/>
  <c r="M2417" i="8" s="1"/>
  <c r="O2422" i="8"/>
  <c r="J2425" i="8"/>
  <c r="M2425" i="8" s="1"/>
  <c r="J2430" i="8"/>
  <c r="M2430" i="8" s="1"/>
  <c r="O2430" i="8" s="1"/>
  <c r="J2440" i="8"/>
  <c r="M2440" i="8" s="1"/>
  <c r="O2442" i="8"/>
  <c r="J2447" i="8"/>
  <c r="M2447" i="8" s="1"/>
  <c r="J2457" i="8"/>
  <c r="M2457" i="8" s="1"/>
  <c r="J2462" i="8"/>
  <c r="M2462" i="8" s="1"/>
  <c r="O2462" i="8" s="1"/>
  <c r="J2476" i="8"/>
  <c r="M2476" i="8" s="1"/>
  <c r="O2483" i="8"/>
  <c r="J2502" i="8"/>
  <c r="M2502" i="8" s="1"/>
  <c r="J2504" i="8"/>
  <c r="M2504" i="8" s="1"/>
  <c r="J2506" i="8"/>
  <c r="M2506" i="8" s="1"/>
  <c r="J2508" i="8"/>
  <c r="M2508" i="8" s="1"/>
  <c r="J2510" i="8"/>
  <c r="M2510" i="8" s="1"/>
  <c r="J2522" i="8"/>
  <c r="M2522" i="8" s="1"/>
  <c r="J2532" i="8"/>
  <c r="M2532" i="8" s="1"/>
  <c r="J2537" i="8"/>
  <c r="M2537" i="8" s="1"/>
  <c r="O2537" i="8" s="1"/>
  <c r="O2549" i="8"/>
  <c r="J2554" i="8"/>
  <c r="M2554" i="8" s="1"/>
  <c r="J2564" i="8"/>
  <c r="M2564" i="8" s="1"/>
  <c r="J2569" i="8"/>
  <c r="M2569" i="8" s="1"/>
  <c r="O2569" i="8" s="1"/>
  <c r="O2581" i="8"/>
  <c r="J2586" i="8"/>
  <c r="M2586" i="8" s="1"/>
  <c r="J2601" i="8"/>
  <c r="M2601" i="8" s="1"/>
  <c r="O2601" i="8" s="1"/>
  <c r="J2607" i="8"/>
  <c r="M2607" i="8" s="1"/>
  <c r="J2623" i="8"/>
  <c r="M2623" i="8" s="1"/>
  <c r="O2626" i="8"/>
  <c r="J2639" i="8"/>
  <c r="M2639" i="8" s="1"/>
  <c r="O2654" i="8"/>
  <c r="J2658" i="8"/>
  <c r="M2658" i="8" s="1"/>
  <c r="O2658" i="8" s="1"/>
  <c r="J2678" i="8"/>
  <c r="M2678" i="8" s="1"/>
  <c r="O2678" i="8" s="1"/>
  <c r="N2702" i="8"/>
  <c r="J2702" i="8"/>
  <c r="M2702" i="8" s="1"/>
  <c r="J2454" i="8"/>
  <c r="M2454" i="8" s="1"/>
  <c r="O2454" i="8" s="1"/>
  <c r="J2529" i="8"/>
  <c r="M2529" i="8" s="1"/>
  <c r="O2529" i="8" s="1"/>
  <c r="J2561" i="8"/>
  <c r="M2561" i="8" s="1"/>
  <c r="O2561" i="8" s="1"/>
  <c r="J2736" i="8"/>
  <c r="M2736" i="8" s="1"/>
  <c r="O2736" i="8" s="1"/>
  <c r="J2357" i="8"/>
  <c r="M2357" i="8" s="1"/>
  <c r="O2398" i="8"/>
  <c r="J2413" i="8"/>
  <c r="M2413" i="8" s="1"/>
  <c r="O2418" i="8"/>
  <c r="J2421" i="8"/>
  <c r="M2421" i="8" s="1"/>
  <c r="J2429" i="8"/>
  <c r="M2429" i="8" s="1"/>
  <c r="J2431" i="8"/>
  <c r="M2431" i="8" s="1"/>
  <c r="J2434" i="8"/>
  <c r="M2434" i="8" s="1"/>
  <c r="O2434" i="8" s="1"/>
  <c r="J2441" i="8"/>
  <c r="M2441" i="8" s="1"/>
  <c r="J2446" i="8"/>
  <c r="M2446" i="8" s="1"/>
  <c r="O2446" i="8" s="1"/>
  <c r="O2458" i="8"/>
  <c r="J2463" i="8"/>
  <c r="M2463" i="8" s="1"/>
  <c r="J2466" i="8"/>
  <c r="M2466" i="8" s="1"/>
  <c r="O2466" i="8" s="1"/>
  <c r="J2470" i="8"/>
  <c r="M2470" i="8" s="1"/>
  <c r="O2470" i="8" s="1"/>
  <c r="J2471" i="8"/>
  <c r="M2471" i="8" s="1"/>
  <c r="O2471" i="8" s="1"/>
  <c r="O2478" i="8"/>
  <c r="O2482" i="8"/>
  <c r="J2515" i="8"/>
  <c r="M2515" i="8" s="1"/>
  <c r="O2515" i="8" s="1"/>
  <c r="J2521" i="8"/>
  <c r="M2521" i="8" s="1"/>
  <c r="J2531" i="8"/>
  <c r="M2531" i="8" s="1"/>
  <c r="O2533" i="8"/>
  <c r="J2538" i="8"/>
  <c r="M2538" i="8" s="1"/>
  <c r="J2541" i="8"/>
  <c r="M2541" i="8" s="1"/>
  <c r="O2541" i="8" s="1"/>
  <c r="J2548" i="8"/>
  <c r="M2548" i="8" s="1"/>
  <c r="J2553" i="8"/>
  <c r="M2553" i="8" s="1"/>
  <c r="O2553" i="8" s="1"/>
  <c r="J2563" i="8"/>
  <c r="M2563" i="8" s="1"/>
  <c r="O2565" i="8"/>
  <c r="J2570" i="8"/>
  <c r="M2570" i="8" s="1"/>
  <c r="J2573" i="8"/>
  <c r="M2573" i="8" s="1"/>
  <c r="O2573" i="8" s="1"/>
  <c r="J2580" i="8"/>
  <c r="M2580" i="8" s="1"/>
  <c r="J2585" i="8"/>
  <c r="M2585" i="8" s="1"/>
  <c r="O2585" i="8" s="1"/>
  <c r="J2600" i="8"/>
  <c r="M2600" i="8" s="1"/>
  <c r="J2606" i="8"/>
  <c r="M2606" i="8" s="1"/>
  <c r="O2606" i="8" s="1"/>
  <c r="J2612" i="8"/>
  <c r="M2612" i="8" s="1"/>
  <c r="O2612" i="8" s="1"/>
  <c r="J2615" i="8"/>
  <c r="M2615" i="8" s="1"/>
  <c r="O2618" i="8"/>
  <c r="J2622" i="8"/>
  <c r="M2622" i="8" s="1"/>
  <c r="O2622" i="8" s="1"/>
  <c r="J2628" i="8"/>
  <c r="M2628" i="8" s="1"/>
  <c r="O2628" i="8" s="1"/>
  <c r="J2631" i="8"/>
  <c r="M2631" i="8" s="1"/>
  <c r="O2634" i="8"/>
  <c r="J2638" i="8"/>
  <c r="M2638" i="8" s="1"/>
  <c r="O2638" i="8" s="1"/>
  <c r="J2644" i="8"/>
  <c r="M2644" i="8" s="1"/>
  <c r="O2644" i="8" s="1"/>
  <c r="J2647" i="8"/>
  <c r="M2647" i="8" s="1"/>
  <c r="O2650" i="8"/>
  <c r="J2659" i="8"/>
  <c r="M2659" i="8" s="1"/>
  <c r="J2662" i="8"/>
  <c r="M2662" i="8" s="1"/>
  <c r="O2662" i="8" s="1"/>
  <c r="N2686" i="8"/>
  <c r="J2686" i="8"/>
  <c r="M2686" i="8" s="1"/>
  <c r="N2718" i="8"/>
  <c r="J2718" i="8"/>
  <c r="M2718" i="8" s="1"/>
  <c r="J2435" i="8"/>
  <c r="M2435" i="8" s="1"/>
  <c r="J2443" i="8"/>
  <c r="M2443" i="8" s="1"/>
  <c r="J2451" i="8"/>
  <c r="M2451" i="8" s="1"/>
  <c r="J2459" i="8"/>
  <c r="M2459" i="8" s="1"/>
  <c r="J2467" i="8"/>
  <c r="M2467" i="8" s="1"/>
  <c r="J2474" i="8"/>
  <c r="M2474" i="8" s="1"/>
  <c r="O2474" i="8" s="1"/>
  <c r="O2500" i="8"/>
  <c r="J2501" i="8"/>
  <c r="M2501" i="8" s="1"/>
  <c r="J2503" i="8"/>
  <c r="M2503" i="8" s="1"/>
  <c r="J2505" i="8"/>
  <c r="M2505" i="8" s="1"/>
  <c r="J2507" i="8"/>
  <c r="M2507" i="8" s="1"/>
  <c r="J2509" i="8"/>
  <c r="M2509" i="8" s="1"/>
  <c r="J2520" i="8"/>
  <c r="M2520" i="8" s="1"/>
  <c r="J2526" i="8"/>
  <c r="M2526" i="8" s="1"/>
  <c r="J2534" i="8"/>
  <c r="M2534" i="8" s="1"/>
  <c r="J2542" i="8"/>
  <c r="M2542" i="8" s="1"/>
  <c r="J2550" i="8"/>
  <c r="M2550" i="8" s="1"/>
  <c r="J2558" i="8"/>
  <c r="M2558" i="8" s="1"/>
  <c r="J2566" i="8"/>
  <c r="M2566" i="8" s="1"/>
  <c r="J2574" i="8"/>
  <c r="M2574" i="8" s="1"/>
  <c r="J2582" i="8"/>
  <c r="M2582" i="8" s="1"/>
  <c r="J2590" i="8"/>
  <c r="M2590" i="8" s="1"/>
  <c r="O2604" i="8"/>
  <c r="J2605" i="8"/>
  <c r="M2605" i="8" s="1"/>
  <c r="O2608" i="8"/>
  <c r="J2609" i="8"/>
  <c r="M2609" i="8" s="1"/>
  <c r="J2613" i="8"/>
  <c r="M2613" i="8" s="1"/>
  <c r="J2617" i="8"/>
  <c r="M2617" i="8" s="1"/>
  <c r="O2620" i="8"/>
  <c r="J2621" i="8"/>
  <c r="M2621" i="8" s="1"/>
  <c r="O2624" i="8"/>
  <c r="J2625" i="8"/>
  <c r="M2625" i="8" s="1"/>
  <c r="J2629" i="8"/>
  <c r="M2629" i="8" s="1"/>
  <c r="J2633" i="8"/>
  <c r="M2633" i="8" s="1"/>
  <c r="O2636" i="8"/>
  <c r="J2637" i="8"/>
  <c r="M2637" i="8" s="1"/>
  <c r="O2640" i="8"/>
  <c r="J2641" i="8"/>
  <c r="M2641" i="8" s="1"/>
  <c r="J2645" i="8"/>
  <c r="M2645" i="8" s="1"/>
  <c r="J2649" i="8"/>
  <c r="M2649" i="8" s="1"/>
  <c r="J2655" i="8"/>
  <c r="M2655" i="8" s="1"/>
  <c r="J2663" i="8"/>
  <c r="M2663" i="8" s="1"/>
  <c r="J2684" i="8"/>
  <c r="M2684" i="8" s="1"/>
  <c r="J2700" i="8"/>
  <c r="M2700" i="8" s="1"/>
  <c r="J2716" i="8"/>
  <c r="M2716" i="8" s="1"/>
  <c r="J2739" i="8"/>
  <c r="M2739" i="8" s="1"/>
  <c r="J2741" i="8"/>
  <c r="M2741" i="8" s="1"/>
  <c r="J2744" i="8"/>
  <c r="M2744" i="8" s="1"/>
  <c r="J2746" i="8"/>
  <c r="M2746" i="8" s="1"/>
  <c r="J2748" i="8"/>
  <c r="M2748" i="8" s="1"/>
  <c r="J2750" i="8"/>
  <c r="M2750" i="8" s="1"/>
  <c r="J2752" i="8"/>
  <c r="M2752" i="8" s="1"/>
  <c r="J2755" i="8"/>
  <c r="M2755" i="8" s="1"/>
  <c r="J2757" i="8"/>
  <c r="M2757" i="8" s="1"/>
  <c r="J2759" i="8"/>
  <c r="M2759" i="8" s="1"/>
  <c r="J2761" i="8"/>
  <c r="M2761" i="8" s="1"/>
  <c r="J2763" i="8"/>
  <c r="M2763" i="8" s="1"/>
  <c r="J2765" i="8"/>
  <c r="M2765" i="8" s="1"/>
  <c r="J2767" i="8"/>
  <c r="M2767" i="8" s="1"/>
  <c r="J2680" i="8"/>
  <c r="M2680" i="8" s="1"/>
  <c r="J2689" i="8"/>
  <c r="M2689" i="8" s="1"/>
  <c r="J2692" i="8"/>
  <c r="M2692" i="8" s="1"/>
  <c r="J2705" i="8"/>
  <c r="M2705" i="8" s="1"/>
  <c r="J2708" i="8"/>
  <c r="M2708" i="8" s="1"/>
  <c r="J2721" i="8"/>
  <c r="M2721" i="8" s="1"/>
  <c r="J2724" i="8"/>
  <c r="M2724" i="8" s="1"/>
  <c r="J2733" i="8"/>
  <c r="M2733" i="8" s="1"/>
  <c r="J2743" i="8"/>
  <c r="M2743" i="8" s="1"/>
  <c r="O2743" i="8" s="1"/>
  <c r="J2688" i="8"/>
  <c r="M2688" i="8" s="1"/>
  <c r="J2704" i="8"/>
  <c r="M2704" i="8" s="1"/>
  <c r="J2720" i="8"/>
  <c r="M2720" i="8" s="1"/>
  <c r="J2732" i="8"/>
  <c r="M2732" i="8" s="1"/>
  <c r="J2738" i="8"/>
  <c r="M2738" i="8" s="1"/>
  <c r="J2740" i="8"/>
  <c r="M2740" i="8" s="1"/>
  <c r="J2742" i="8"/>
  <c r="M2742" i="8" s="1"/>
  <c r="O2747" i="8"/>
  <c r="J2749" i="8"/>
  <c r="M2749" i="8" s="1"/>
  <c r="O2751" i="8"/>
  <c r="O2753" i="8"/>
  <c r="J2754" i="8"/>
  <c r="M2754" i="8" s="1"/>
  <c r="J2756" i="8"/>
  <c r="M2756" i="8" s="1"/>
  <c r="J2758" i="8"/>
  <c r="M2758" i="8" s="1"/>
  <c r="M4" i="8"/>
  <c r="O13" i="8"/>
  <c r="O28" i="8"/>
  <c r="O44" i="8"/>
  <c r="O60" i="8"/>
  <c r="O76" i="8"/>
  <c r="O92" i="8"/>
  <c r="O108" i="8"/>
  <c r="O124" i="8"/>
  <c r="O140" i="8"/>
  <c r="O156" i="8"/>
  <c r="O172" i="8"/>
  <c r="O188" i="8"/>
  <c r="O204" i="8"/>
  <c r="O220" i="8"/>
  <c r="O236" i="8"/>
  <c r="O252" i="8"/>
  <c r="O268" i="8"/>
  <c r="O280" i="8"/>
  <c r="O20" i="8"/>
  <c r="O36" i="8"/>
  <c r="O52" i="8"/>
  <c r="O68" i="8"/>
  <c r="O84" i="8"/>
  <c r="O100" i="8"/>
  <c r="O116" i="8"/>
  <c r="O132" i="8"/>
  <c r="O148" i="8"/>
  <c r="O164" i="8"/>
  <c r="O180" i="8"/>
  <c r="O196" i="8"/>
  <c r="O212" i="8"/>
  <c r="O228" i="8"/>
  <c r="O244" i="8"/>
  <c r="O260" i="8"/>
  <c r="O276" i="8"/>
  <c r="O8" i="8"/>
  <c r="O15" i="8"/>
  <c r="N22" i="8"/>
  <c r="O39" i="8"/>
  <c r="N82" i="8"/>
  <c r="G2768" i="8"/>
  <c r="O4" i="8"/>
  <c r="E5" i="8"/>
  <c r="E8" i="8"/>
  <c r="J11" i="8"/>
  <c r="M11" i="8" s="1"/>
  <c r="O11" i="8" s="1"/>
  <c r="E12" i="8"/>
  <c r="E15" i="8"/>
  <c r="J18" i="8"/>
  <c r="M18" i="8" s="1"/>
  <c r="O18" i="8" s="1"/>
  <c r="E19" i="8"/>
  <c r="J22" i="8"/>
  <c r="M22" i="8" s="1"/>
  <c r="O22" i="8" s="1"/>
  <c r="E23" i="8"/>
  <c r="J26" i="8"/>
  <c r="M26" i="8" s="1"/>
  <c r="O26" i="8" s="1"/>
  <c r="E27" i="8"/>
  <c r="J30" i="8"/>
  <c r="M30" i="8" s="1"/>
  <c r="O30" i="8" s="1"/>
  <c r="E31" i="8"/>
  <c r="J34" i="8"/>
  <c r="M34" i="8" s="1"/>
  <c r="O34" i="8" s="1"/>
  <c r="E35" i="8"/>
  <c r="J38" i="8"/>
  <c r="M38" i="8" s="1"/>
  <c r="O38" i="8" s="1"/>
  <c r="E39" i="8"/>
  <c r="J42" i="8"/>
  <c r="M42" i="8" s="1"/>
  <c r="O42" i="8" s="1"/>
  <c r="E43" i="8"/>
  <c r="J46" i="8"/>
  <c r="M46" i="8" s="1"/>
  <c r="O46" i="8" s="1"/>
  <c r="E47" i="8"/>
  <c r="J50" i="8"/>
  <c r="M50" i="8" s="1"/>
  <c r="O50" i="8" s="1"/>
  <c r="E51" i="8"/>
  <c r="J54" i="8"/>
  <c r="M54" i="8" s="1"/>
  <c r="O54" i="8" s="1"/>
  <c r="E55" i="8"/>
  <c r="J58" i="8"/>
  <c r="M58" i="8" s="1"/>
  <c r="O58" i="8" s="1"/>
  <c r="E59" i="8"/>
  <c r="J62" i="8"/>
  <c r="M62" i="8" s="1"/>
  <c r="O62" i="8" s="1"/>
  <c r="E63" i="8"/>
  <c r="J66" i="8"/>
  <c r="M66" i="8" s="1"/>
  <c r="O66" i="8" s="1"/>
  <c r="E67" i="8"/>
  <c r="J70" i="8"/>
  <c r="M70" i="8" s="1"/>
  <c r="O70" i="8" s="1"/>
  <c r="E71" i="8"/>
  <c r="J74" i="8"/>
  <c r="M74" i="8" s="1"/>
  <c r="O74" i="8" s="1"/>
  <c r="E75" i="8"/>
  <c r="J78" i="8"/>
  <c r="M78" i="8" s="1"/>
  <c r="O78" i="8" s="1"/>
  <c r="E79" i="8"/>
  <c r="J82" i="8"/>
  <c r="M82" i="8" s="1"/>
  <c r="O82" i="8" s="1"/>
  <c r="E83" i="8"/>
  <c r="J86" i="8"/>
  <c r="M86" i="8" s="1"/>
  <c r="O86" i="8" s="1"/>
  <c r="E87" i="8"/>
  <c r="J90" i="8"/>
  <c r="M90" i="8" s="1"/>
  <c r="O90" i="8" s="1"/>
  <c r="E91" i="8"/>
  <c r="J94" i="8"/>
  <c r="M94" i="8" s="1"/>
  <c r="O94" i="8" s="1"/>
  <c r="E95" i="8"/>
  <c r="J98" i="8"/>
  <c r="M98" i="8" s="1"/>
  <c r="O98" i="8" s="1"/>
  <c r="E99" i="8"/>
  <c r="J102" i="8"/>
  <c r="M102" i="8" s="1"/>
  <c r="O102" i="8" s="1"/>
  <c r="E103" i="8"/>
  <c r="J106" i="8"/>
  <c r="M106" i="8" s="1"/>
  <c r="O106" i="8" s="1"/>
  <c r="E107" i="8"/>
  <c r="J110" i="8"/>
  <c r="M110" i="8" s="1"/>
  <c r="O110" i="8" s="1"/>
  <c r="E111" i="8"/>
  <c r="J114" i="8"/>
  <c r="M114" i="8" s="1"/>
  <c r="O114" i="8" s="1"/>
  <c r="E115" i="8"/>
  <c r="J118" i="8"/>
  <c r="M118" i="8" s="1"/>
  <c r="O118" i="8" s="1"/>
  <c r="E119" i="8"/>
  <c r="J122" i="8"/>
  <c r="M122" i="8" s="1"/>
  <c r="O122" i="8" s="1"/>
  <c r="E123" i="8"/>
  <c r="J126" i="8"/>
  <c r="M126" i="8" s="1"/>
  <c r="O126" i="8" s="1"/>
  <c r="E127" i="8"/>
  <c r="J130" i="8"/>
  <c r="M130" i="8" s="1"/>
  <c r="O130" i="8" s="1"/>
  <c r="E131" i="8"/>
  <c r="J134" i="8"/>
  <c r="M134" i="8" s="1"/>
  <c r="O134" i="8" s="1"/>
  <c r="E135" i="8"/>
  <c r="J138" i="8"/>
  <c r="M138" i="8" s="1"/>
  <c r="O138" i="8" s="1"/>
  <c r="E139" i="8"/>
  <c r="J142" i="8"/>
  <c r="M142" i="8" s="1"/>
  <c r="O142" i="8" s="1"/>
  <c r="E143" i="8"/>
  <c r="J146" i="8"/>
  <c r="M146" i="8" s="1"/>
  <c r="O146" i="8" s="1"/>
  <c r="E147" i="8"/>
  <c r="J150" i="8"/>
  <c r="M150" i="8" s="1"/>
  <c r="O150" i="8" s="1"/>
  <c r="E151" i="8"/>
  <c r="J154" i="8"/>
  <c r="M154" i="8" s="1"/>
  <c r="O154" i="8" s="1"/>
  <c r="E155" i="8"/>
  <c r="J158" i="8"/>
  <c r="M158" i="8" s="1"/>
  <c r="O158" i="8" s="1"/>
  <c r="E159" i="8"/>
  <c r="J162" i="8"/>
  <c r="M162" i="8" s="1"/>
  <c r="O162" i="8" s="1"/>
  <c r="E163" i="8"/>
  <c r="J166" i="8"/>
  <c r="M166" i="8" s="1"/>
  <c r="O166" i="8" s="1"/>
  <c r="E167" i="8"/>
  <c r="J170" i="8"/>
  <c r="M170" i="8" s="1"/>
  <c r="O170" i="8" s="1"/>
  <c r="E171" i="8"/>
  <c r="J174" i="8"/>
  <c r="M174" i="8" s="1"/>
  <c r="O174" i="8" s="1"/>
  <c r="E175" i="8"/>
  <c r="J178" i="8"/>
  <c r="M178" i="8" s="1"/>
  <c r="O178" i="8" s="1"/>
  <c r="E179" i="8"/>
  <c r="J182" i="8"/>
  <c r="M182" i="8" s="1"/>
  <c r="O182" i="8" s="1"/>
  <c r="E183" i="8"/>
  <c r="J186" i="8"/>
  <c r="M186" i="8" s="1"/>
  <c r="O186" i="8" s="1"/>
  <c r="E187" i="8"/>
  <c r="J190" i="8"/>
  <c r="M190" i="8" s="1"/>
  <c r="O190" i="8" s="1"/>
  <c r="E191" i="8"/>
  <c r="J194" i="8"/>
  <c r="M194" i="8" s="1"/>
  <c r="O194" i="8" s="1"/>
  <c r="E195" i="8"/>
  <c r="J198" i="8"/>
  <c r="M198" i="8" s="1"/>
  <c r="O198" i="8" s="1"/>
  <c r="E199" i="8"/>
  <c r="J202" i="8"/>
  <c r="M202" i="8" s="1"/>
  <c r="O202" i="8" s="1"/>
  <c r="E203" i="8"/>
  <c r="J206" i="8"/>
  <c r="M206" i="8" s="1"/>
  <c r="O206" i="8" s="1"/>
  <c r="E207" i="8"/>
  <c r="J210" i="8"/>
  <c r="M210" i="8" s="1"/>
  <c r="O210" i="8" s="1"/>
  <c r="E211" i="8"/>
  <c r="J214" i="8"/>
  <c r="M214" i="8" s="1"/>
  <c r="O214" i="8" s="1"/>
  <c r="E215" i="8"/>
  <c r="J218" i="8"/>
  <c r="M218" i="8" s="1"/>
  <c r="O218" i="8" s="1"/>
  <c r="E219" i="8"/>
  <c r="J222" i="8"/>
  <c r="M222" i="8" s="1"/>
  <c r="O222" i="8" s="1"/>
  <c r="E223" i="8"/>
  <c r="J226" i="8"/>
  <c r="M226" i="8" s="1"/>
  <c r="O226" i="8" s="1"/>
  <c r="E227" i="8"/>
  <c r="J230" i="8"/>
  <c r="M230" i="8" s="1"/>
  <c r="O230" i="8" s="1"/>
  <c r="E231" i="8"/>
  <c r="J234" i="8"/>
  <c r="M234" i="8" s="1"/>
  <c r="O234" i="8" s="1"/>
  <c r="E235" i="8"/>
  <c r="J238" i="8"/>
  <c r="M238" i="8" s="1"/>
  <c r="O238" i="8" s="1"/>
  <c r="E239" i="8"/>
  <c r="J242" i="8"/>
  <c r="M242" i="8" s="1"/>
  <c r="O242" i="8" s="1"/>
  <c r="E243" i="8"/>
  <c r="J246" i="8"/>
  <c r="M246" i="8" s="1"/>
  <c r="O246" i="8" s="1"/>
  <c r="E247" i="8"/>
  <c r="J250" i="8"/>
  <c r="M250" i="8" s="1"/>
  <c r="O250" i="8" s="1"/>
  <c r="E251" i="8"/>
  <c r="J254" i="8"/>
  <c r="M254" i="8" s="1"/>
  <c r="O254" i="8" s="1"/>
  <c r="E255" i="8"/>
  <c r="J258" i="8"/>
  <c r="M258" i="8" s="1"/>
  <c r="O258" i="8" s="1"/>
  <c r="E259" i="8"/>
  <c r="J262" i="8"/>
  <c r="M262" i="8" s="1"/>
  <c r="O262" i="8" s="1"/>
  <c r="E263" i="8"/>
  <c r="J266" i="8"/>
  <c r="M266" i="8" s="1"/>
  <c r="O266" i="8" s="1"/>
  <c r="E267" i="8"/>
  <c r="J270" i="8"/>
  <c r="M270" i="8" s="1"/>
  <c r="O270" i="8" s="1"/>
  <c r="E271" i="8"/>
  <c r="J274" i="8"/>
  <c r="M274" i="8" s="1"/>
  <c r="O274" i="8" s="1"/>
  <c r="E275" i="8"/>
  <c r="J278" i="8"/>
  <c r="M278" i="8" s="1"/>
  <c r="O278" i="8" s="1"/>
  <c r="E279" i="8"/>
  <c r="N288" i="8"/>
  <c r="E291" i="8"/>
  <c r="O292" i="8"/>
  <c r="J293" i="8"/>
  <c r="M293" i="8" s="1"/>
  <c r="O293" i="8" s="1"/>
  <c r="O294" i="8"/>
  <c r="N300" i="8"/>
  <c r="J301" i="8"/>
  <c r="M301" i="8" s="1"/>
  <c r="O301" i="8" s="1"/>
  <c r="O302" i="8"/>
  <c r="O305" i="8"/>
  <c r="J307" i="8"/>
  <c r="M307" i="8" s="1"/>
  <c r="O307" i="8" s="1"/>
  <c r="J308" i="8"/>
  <c r="M308" i="8" s="1"/>
  <c r="O308" i="8" s="1"/>
  <c r="N312" i="8"/>
  <c r="E315" i="8"/>
  <c r="O316" i="8"/>
  <c r="O317" i="8"/>
  <c r="J319" i="8"/>
  <c r="M319" i="8" s="1"/>
  <c r="O319" i="8" s="1"/>
  <c r="J320" i="8"/>
  <c r="M320" i="8" s="1"/>
  <c r="O320" i="8" s="1"/>
  <c r="N324" i="8"/>
  <c r="J325" i="8"/>
  <c r="M325" i="8" s="1"/>
  <c r="O325" i="8" s="1"/>
  <c r="O326" i="8"/>
  <c r="N332" i="8"/>
  <c r="E335" i="8"/>
  <c r="O336" i="8"/>
  <c r="J337" i="8"/>
  <c r="M337" i="8" s="1"/>
  <c r="O337" i="8" s="1"/>
  <c r="O338" i="8"/>
  <c r="O341" i="8"/>
  <c r="J343" i="8"/>
  <c r="M343" i="8" s="1"/>
  <c r="O343" i="8" s="1"/>
  <c r="J344" i="8"/>
  <c r="M344" i="8" s="1"/>
  <c r="O344" i="8" s="1"/>
  <c r="N348" i="8"/>
  <c r="J349" i="8"/>
  <c r="M349" i="8" s="1"/>
  <c r="O349" i="8" s="1"/>
  <c r="O350" i="8"/>
  <c r="N356" i="8"/>
  <c r="E359" i="8"/>
  <c r="O360" i="8"/>
  <c r="J361" i="8"/>
  <c r="M361" i="8" s="1"/>
  <c r="O361" i="8" s="1"/>
  <c r="O362" i="8"/>
  <c r="O365" i="8"/>
  <c r="J367" i="8"/>
  <c r="M367" i="8" s="1"/>
  <c r="J368" i="8"/>
  <c r="M368" i="8" s="1"/>
  <c r="O368" i="8" s="1"/>
  <c r="N372" i="8"/>
  <c r="J373" i="8"/>
  <c r="M373" i="8" s="1"/>
  <c r="O373" i="8" s="1"/>
  <c r="O374" i="8"/>
  <c r="N380" i="8"/>
  <c r="E383" i="8"/>
  <c r="O384" i="8"/>
  <c r="J385" i="8"/>
  <c r="M385" i="8" s="1"/>
  <c r="O385" i="8" s="1"/>
  <c r="O389" i="8"/>
  <c r="J391" i="8"/>
  <c r="M391" i="8" s="1"/>
  <c r="O391" i="8" s="1"/>
  <c r="J392" i="8"/>
  <c r="M392" i="8" s="1"/>
  <c r="O392" i="8" s="1"/>
  <c r="N396" i="8"/>
  <c r="E399" i="8"/>
  <c r="O400" i="8"/>
  <c r="J401" i="8"/>
  <c r="M401" i="8" s="1"/>
  <c r="O401" i="8" s="1"/>
  <c r="O402" i="8"/>
  <c r="O405" i="8"/>
  <c r="J407" i="8"/>
  <c r="M407" i="8" s="1"/>
  <c r="O407" i="8" s="1"/>
  <c r="J408" i="8"/>
  <c r="M408" i="8" s="1"/>
  <c r="O408" i="8" s="1"/>
  <c r="E411" i="8"/>
  <c r="O412" i="8"/>
  <c r="O413" i="8"/>
  <c r="J415" i="8"/>
  <c r="M415" i="8" s="1"/>
  <c r="O415" i="8" s="1"/>
  <c r="J416" i="8"/>
  <c r="M416" i="8" s="1"/>
  <c r="O416" i="8" s="1"/>
  <c r="E419" i="8"/>
  <c r="O420" i="8"/>
  <c r="O421" i="8"/>
  <c r="J423" i="8"/>
  <c r="M423" i="8" s="1"/>
  <c r="O423" i="8" s="1"/>
  <c r="J424" i="8"/>
  <c r="M424" i="8" s="1"/>
  <c r="O424" i="8" s="1"/>
  <c r="E427" i="8"/>
  <c r="O428" i="8"/>
  <c r="O429" i="8"/>
  <c r="J431" i="8"/>
  <c r="M431" i="8" s="1"/>
  <c r="O431" i="8" s="1"/>
  <c r="J432" i="8"/>
  <c r="M432" i="8" s="1"/>
  <c r="O432" i="8" s="1"/>
  <c r="N436" i="8"/>
  <c r="J437" i="8"/>
  <c r="M437" i="8" s="1"/>
  <c r="O437" i="8" s="1"/>
  <c r="O438" i="8"/>
  <c r="O441" i="8"/>
  <c r="J443" i="8"/>
  <c r="M443" i="8" s="1"/>
  <c r="J444" i="8"/>
  <c r="M444" i="8" s="1"/>
  <c r="O444" i="8" s="1"/>
  <c r="N448" i="8"/>
  <c r="J449" i="8"/>
  <c r="M449" i="8" s="1"/>
  <c r="O449" i="8" s="1"/>
  <c r="O450" i="8"/>
  <c r="N456" i="8"/>
  <c r="O460" i="8"/>
  <c r="J461" i="8"/>
  <c r="M461" i="8" s="1"/>
  <c r="O461" i="8" s="1"/>
  <c r="O462" i="8"/>
  <c r="N468" i="8"/>
  <c r="E543" i="8"/>
  <c r="J543" i="8"/>
  <c r="M543" i="8" s="1"/>
  <c r="O543" i="8" s="1"/>
  <c r="N11" i="8"/>
  <c r="O19" i="8"/>
  <c r="O27" i="8"/>
  <c r="N30" i="8"/>
  <c r="O43" i="8"/>
  <c r="O47" i="8"/>
  <c r="J6" i="8"/>
  <c r="M6" i="8" s="1"/>
  <c r="O6" i="8" s="1"/>
  <c r="J10" i="8"/>
  <c r="M10" i="8" s="1"/>
  <c r="O10" i="8" s="1"/>
  <c r="J14" i="8"/>
  <c r="M14" i="8" s="1"/>
  <c r="O14" i="8" s="1"/>
  <c r="J17" i="8"/>
  <c r="M17" i="8" s="1"/>
  <c r="O17" i="8" s="1"/>
  <c r="E18" i="8"/>
  <c r="J21" i="8"/>
  <c r="M21" i="8" s="1"/>
  <c r="O21" i="8" s="1"/>
  <c r="J25" i="8"/>
  <c r="M25" i="8" s="1"/>
  <c r="O25" i="8" s="1"/>
  <c r="E26" i="8"/>
  <c r="J29" i="8"/>
  <c r="M29" i="8" s="1"/>
  <c r="O29" i="8" s="1"/>
  <c r="J33" i="8"/>
  <c r="M33" i="8" s="1"/>
  <c r="O33" i="8" s="1"/>
  <c r="E34" i="8"/>
  <c r="J37" i="8"/>
  <c r="M37" i="8" s="1"/>
  <c r="O37" i="8" s="1"/>
  <c r="E38" i="8"/>
  <c r="J41" i="8"/>
  <c r="M41" i="8" s="1"/>
  <c r="O41" i="8" s="1"/>
  <c r="E42" i="8"/>
  <c r="J45" i="8"/>
  <c r="M45" i="8" s="1"/>
  <c r="O45" i="8" s="1"/>
  <c r="E46" i="8"/>
  <c r="J49" i="8"/>
  <c r="M49" i="8" s="1"/>
  <c r="O49" i="8" s="1"/>
  <c r="E50" i="8"/>
  <c r="J53" i="8"/>
  <c r="M53" i="8" s="1"/>
  <c r="O53" i="8" s="1"/>
  <c r="E54" i="8"/>
  <c r="J57" i="8"/>
  <c r="M57" i="8" s="1"/>
  <c r="O57" i="8" s="1"/>
  <c r="E58" i="8"/>
  <c r="J61" i="8"/>
  <c r="M61" i="8" s="1"/>
  <c r="O61" i="8" s="1"/>
  <c r="E62" i="8"/>
  <c r="J65" i="8"/>
  <c r="M65" i="8" s="1"/>
  <c r="O65" i="8" s="1"/>
  <c r="E66" i="8"/>
  <c r="J69" i="8"/>
  <c r="M69" i="8" s="1"/>
  <c r="O69" i="8" s="1"/>
  <c r="E70" i="8"/>
  <c r="J73" i="8"/>
  <c r="M73" i="8" s="1"/>
  <c r="O73" i="8" s="1"/>
  <c r="E74" i="8"/>
  <c r="J77" i="8"/>
  <c r="M77" i="8" s="1"/>
  <c r="O77" i="8" s="1"/>
  <c r="E78" i="8"/>
  <c r="J81" i="8"/>
  <c r="M81" i="8" s="1"/>
  <c r="O81" i="8" s="1"/>
  <c r="J85" i="8"/>
  <c r="M85" i="8" s="1"/>
  <c r="O85" i="8" s="1"/>
  <c r="E86" i="8"/>
  <c r="J89" i="8"/>
  <c r="M89" i="8" s="1"/>
  <c r="O89" i="8" s="1"/>
  <c r="E90" i="8"/>
  <c r="J93" i="8"/>
  <c r="M93" i="8" s="1"/>
  <c r="O93" i="8" s="1"/>
  <c r="E94" i="8"/>
  <c r="J97" i="8"/>
  <c r="M97" i="8" s="1"/>
  <c r="O97" i="8" s="1"/>
  <c r="E98" i="8"/>
  <c r="J101" i="8"/>
  <c r="M101" i="8" s="1"/>
  <c r="O101" i="8" s="1"/>
  <c r="E102" i="8"/>
  <c r="J105" i="8"/>
  <c r="M105" i="8" s="1"/>
  <c r="O105" i="8" s="1"/>
  <c r="E106" i="8"/>
  <c r="J109" i="8"/>
  <c r="M109" i="8" s="1"/>
  <c r="O109" i="8" s="1"/>
  <c r="E110" i="8"/>
  <c r="J113" i="8"/>
  <c r="M113" i="8" s="1"/>
  <c r="O113" i="8" s="1"/>
  <c r="E114" i="8"/>
  <c r="J117" i="8"/>
  <c r="M117" i="8" s="1"/>
  <c r="O117" i="8" s="1"/>
  <c r="E118" i="8"/>
  <c r="J121" i="8"/>
  <c r="M121" i="8" s="1"/>
  <c r="O121" i="8" s="1"/>
  <c r="E122" i="8"/>
  <c r="J125" i="8"/>
  <c r="M125" i="8" s="1"/>
  <c r="O125" i="8" s="1"/>
  <c r="E126" i="8"/>
  <c r="J129" i="8"/>
  <c r="M129" i="8" s="1"/>
  <c r="O129" i="8" s="1"/>
  <c r="E130" i="8"/>
  <c r="J133" i="8"/>
  <c r="M133" i="8" s="1"/>
  <c r="O133" i="8" s="1"/>
  <c r="E134" i="8"/>
  <c r="J137" i="8"/>
  <c r="M137" i="8" s="1"/>
  <c r="O137" i="8" s="1"/>
  <c r="E138" i="8"/>
  <c r="J141" i="8"/>
  <c r="M141" i="8" s="1"/>
  <c r="O141" i="8" s="1"/>
  <c r="E142" i="8"/>
  <c r="J145" i="8"/>
  <c r="M145" i="8" s="1"/>
  <c r="O145" i="8" s="1"/>
  <c r="E146" i="8"/>
  <c r="J149" i="8"/>
  <c r="M149" i="8" s="1"/>
  <c r="O149" i="8" s="1"/>
  <c r="E150" i="8"/>
  <c r="J153" i="8"/>
  <c r="M153" i="8" s="1"/>
  <c r="O153" i="8" s="1"/>
  <c r="E154" i="8"/>
  <c r="J157" i="8"/>
  <c r="M157" i="8" s="1"/>
  <c r="O157" i="8" s="1"/>
  <c r="E158" i="8"/>
  <c r="J161" i="8"/>
  <c r="M161" i="8" s="1"/>
  <c r="O161" i="8" s="1"/>
  <c r="E162" i="8"/>
  <c r="J165" i="8"/>
  <c r="M165" i="8" s="1"/>
  <c r="O165" i="8" s="1"/>
  <c r="E166" i="8"/>
  <c r="J169" i="8"/>
  <c r="M169" i="8" s="1"/>
  <c r="O169" i="8" s="1"/>
  <c r="E170" i="8"/>
  <c r="J173" i="8"/>
  <c r="M173" i="8" s="1"/>
  <c r="O173" i="8" s="1"/>
  <c r="E174" i="8"/>
  <c r="J177" i="8"/>
  <c r="M177" i="8" s="1"/>
  <c r="O177" i="8" s="1"/>
  <c r="E178" i="8"/>
  <c r="J181" i="8"/>
  <c r="M181" i="8" s="1"/>
  <c r="O181" i="8" s="1"/>
  <c r="E182" i="8"/>
  <c r="J185" i="8"/>
  <c r="M185" i="8" s="1"/>
  <c r="O185" i="8" s="1"/>
  <c r="E186" i="8"/>
  <c r="J189" i="8"/>
  <c r="M189" i="8" s="1"/>
  <c r="O189" i="8" s="1"/>
  <c r="E190" i="8"/>
  <c r="J193" i="8"/>
  <c r="M193" i="8" s="1"/>
  <c r="O193" i="8" s="1"/>
  <c r="E194" i="8"/>
  <c r="J197" i="8"/>
  <c r="M197" i="8" s="1"/>
  <c r="O197" i="8" s="1"/>
  <c r="E198" i="8"/>
  <c r="J201" i="8"/>
  <c r="M201" i="8" s="1"/>
  <c r="O201" i="8" s="1"/>
  <c r="E202" i="8"/>
  <c r="J205" i="8"/>
  <c r="M205" i="8" s="1"/>
  <c r="O205" i="8" s="1"/>
  <c r="E206" i="8"/>
  <c r="J209" i="8"/>
  <c r="M209" i="8" s="1"/>
  <c r="O209" i="8" s="1"/>
  <c r="E210" i="8"/>
  <c r="J213" i="8"/>
  <c r="M213" i="8" s="1"/>
  <c r="O213" i="8" s="1"/>
  <c r="E214" i="8"/>
  <c r="J217" i="8"/>
  <c r="M217" i="8" s="1"/>
  <c r="O217" i="8" s="1"/>
  <c r="E218" i="8"/>
  <c r="J221" i="8"/>
  <c r="M221" i="8" s="1"/>
  <c r="O221" i="8" s="1"/>
  <c r="E222" i="8"/>
  <c r="J225" i="8"/>
  <c r="M225" i="8" s="1"/>
  <c r="O225" i="8" s="1"/>
  <c r="E226" i="8"/>
  <c r="J229" i="8"/>
  <c r="M229" i="8" s="1"/>
  <c r="O229" i="8" s="1"/>
  <c r="E230" i="8"/>
  <c r="J233" i="8"/>
  <c r="M233" i="8" s="1"/>
  <c r="O233" i="8" s="1"/>
  <c r="E234" i="8"/>
  <c r="J237" i="8"/>
  <c r="M237" i="8" s="1"/>
  <c r="O237" i="8" s="1"/>
  <c r="E238" i="8"/>
  <c r="J241" i="8"/>
  <c r="M241" i="8" s="1"/>
  <c r="O241" i="8" s="1"/>
  <c r="E242" i="8"/>
  <c r="J245" i="8"/>
  <c r="M245" i="8" s="1"/>
  <c r="O245" i="8" s="1"/>
  <c r="E246" i="8"/>
  <c r="J249" i="8"/>
  <c r="M249" i="8" s="1"/>
  <c r="O249" i="8" s="1"/>
  <c r="E250" i="8"/>
  <c r="J253" i="8"/>
  <c r="M253" i="8" s="1"/>
  <c r="O253" i="8" s="1"/>
  <c r="E254" i="8"/>
  <c r="J257" i="8"/>
  <c r="M257" i="8" s="1"/>
  <c r="O257" i="8" s="1"/>
  <c r="E258" i="8"/>
  <c r="J261" i="8"/>
  <c r="M261" i="8" s="1"/>
  <c r="O261" i="8" s="1"/>
  <c r="E262" i="8"/>
  <c r="J265" i="8"/>
  <c r="M265" i="8" s="1"/>
  <c r="O265" i="8" s="1"/>
  <c r="E266" i="8"/>
  <c r="J269" i="8"/>
  <c r="M269" i="8" s="1"/>
  <c r="O269" i="8" s="1"/>
  <c r="E270" i="8"/>
  <c r="J273" i="8"/>
  <c r="M273" i="8" s="1"/>
  <c r="O273" i="8" s="1"/>
  <c r="E274" i="8"/>
  <c r="J277" i="8"/>
  <c r="M277" i="8" s="1"/>
  <c r="O277" i="8" s="1"/>
  <c r="E278" i="8"/>
  <c r="J281" i="8"/>
  <c r="M281" i="8" s="1"/>
  <c r="O281" i="8" s="1"/>
  <c r="E282" i="8"/>
  <c r="E287" i="8"/>
  <c r="O290" i="8"/>
  <c r="E299" i="8"/>
  <c r="N308" i="8"/>
  <c r="E311" i="8"/>
  <c r="O314" i="8"/>
  <c r="N320" i="8"/>
  <c r="E323" i="8"/>
  <c r="E331" i="8"/>
  <c r="O334" i="8"/>
  <c r="N344" i="8"/>
  <c r="E347" i="8"/>
  <c r="E355" i="8"/>
  <c r="O358" i="8"/>
  <c r="N368" i="8"/>
  <c r="E371" i="8"/>
  <c r="E379" i="8"/>
  <c r="O382" i="8"/>
  <c r="N392" i="8"/>
  <c r="E395" i="8"/>
  <c r="O398" i="8"/>
  <c r="N408" i="8"/>
  <c r="O410" i="8"/>
  <c r="N416" i="8"/>
  <c r="O418" i="8"/>
  <c r="N424" i="8"/>
  <c r="O426" i="8"/>
  <c r="N432" i="8"/>
  <c r="E435" i="8"/>
  <c r="J439" i="8"/>
  <c r="M439" i="8" s="1"/>
  <c r="O439" i="8" s="1"/>
  <c r="J440" i="8"/>
  <c r="M440" i="8" s="1"/>
  <c r="O440" i="8" s="1"/>
  <c r="N444" i="8"/>
  <c r="E447" i="8"/>
  <c r="J451" i="8"/>
  <c r="M451" i="8" s="1"/>
  <c r="O451" i="8" s="1"/>
  <c r="J452" i="8"/>
  <c r="M452" i="8" s="1"/>
  <c r="O452" i="8" s="1"/>
  <c r="E455" i="8"/>
  <c r="O458" i="8"/>
  <c r="J463" i="8"/>
  <c r="M463" i="8" s="1"/>
  <c r="J464" i="8"/>
  <c r="M464" i="8" s="1"/>
  <c r="O464" i="8" s="1"/>
  <c r="E467" i="8"/>
  <c r="J469" i="8"/>
  <c r="M469" i="8" s="1"/>
  <c r="O469" i="8" s="1"/>
  <c r="O470" i="8"/>
  <c r="O485" i="8"/>
  <c r="J487" i="8"/>
  <c r="M487" i="8" s="1"/>
  <c r="O487" i="8" s="1"/>
  <c r="O488" i="8"/>
  <c r="J503" i="8"/>
  <c r="M503" i="8" s="1"/>
  <c r="O503" i="8" s="1"/>
  <c r="O504" i="8"/>
  <c r="O509" i="8"/>
  <c r="J511" i="8"/>
  <c r="M511" i="8" s="1"/>
  <c r="O512" i="8"/>
  <c r="O517" i="8"/>
  <c r="J519" i="8"/>
  <c r="M519" i="8" s="1"/>
  <c r="O519" i="8" s="1"/>
  <c r="O520" i="8"/>
  <c r="O525" i="8"/>
  <c r="J527" i="8"/>
  <c r="M527" i="8" s="1"/>
  <c r="O527" i="8" s="1"/>
  <c r="O528" i="8"/>
  <c r="O533" i="8"/>
  <c r="J535" i="8"/>
  <c r="M535" i="8" s="1"/>
  <c r="O535" i="8" s="1"/>
  <c r="O536" i="8"/>
  <c r="O541" i="8"/>
  <c r="O544" i="8"/>
  <c r="O549" i="8"/>
  <c r="J551" i="8"/>
  <c r="M551" i="8" s="1"/>
  <c r="O551" i="8" s="1"/>
  <c r="O552" i="8"/>
  <c r="O557" i="8"/>
  <c r="J559" i="8"/>
  <c r="M559" i="8" s="1"/>
  <c r="O559" i="8" s="1"/>
  <c r="O560" i="8"/>
  <c r="J567" i="8"/>
  <c r="M567" i="8" s="1"/>
  <c r="O567" i="8" s="1"/>
  <c r="O568" i="8"/>
  <c r="J579" i="8"/>
  <c r="M579" i="8" s="1"/>
  <c r="O579" i="8" s="1"/>
  <c r="O580" i="8"/>
  <c r="J587" i="8"/>
  <c r="M587" i="8" s="1"/>
  <c r="O587" i="8" s="1"/>
  <c r="O588" i="8"/>
  <c r="J595" i="8"/>
  <c r="M595" i="8" s="1"/>
  <c r="O595" i="8" s="1"/>
  <c r="O596" i="8"/>
  <c r="N607" i="8"/>
  <c r="N615" i="8"/>
  <c r="O749" i="8"/>
  <c r="O5" i="8"/>
  <c r="O12" i="8"/>
  <c r="O51" i="8"/>
  <c r="O55" i="8"/>
  <c r="O59" i="8"/>
  <c r="O63" i="8"/>
  <c r="O67" i="8"/>
  <c r="O71" i="8"/>
  <c r="O75" i="8"/>
  <c r="O79" i="8"/>
  <c r="O83" i="8"/>
  <c r="O87" i="8"/>
  <c r="O91" i="8"/>
  <c r="O95" i="8"/>
  <c r="O99" i="8"/>
  <c r="O103" i="8"/>
  <c r="O107" i="8"/>
  <c r="O111" i="8"/>
  <c r="O115" i="8"/>
  <c r="O119" i="8"/>
  <c r="O123" i="8"/>
  <c r="O127" i="8"/>
  <c r="O131" i="8"/>
  <c r="O135" i="8"/>
  <c r="O139" i="8"/>
  <c r="O143" i="8"/>
  <c r="O147" i="8"/>
  <c r="O151" i="8"/>
  <c r="O155" i="8"/>
  <c r="O159" i="8"/>
  <c r="O163" i="8"/>
  <c r="O167" i="8"/>
  <c r="O171" i="8"/>
  <c r="O175" i="8"/>
  <c r="O179" i="8"/>
  <c r="O183" i="8"/>
  <c r="O187" i="8"/>
  <c r="O191" i="8"/>
  <c r="O195" i="8"/>
  <c r="O199" i="8"/>
  <c r="O203" i="8"/>
  <c r="O207" i="8"/>
  <c r="O211" i="8"/>
  <c r="O215" i="8"/>
  <c r="O219" i="8"/>
  <c r="O223" i="8"/>
  <c r="O227" i="8"/>
  <c r="O231" i="8"/>
  <c r="O235" i="8"/>
  <c r="O239" i="8"/>
  <c r="O243" i="8"/>
  <c r="O247" i="8"/>
  <c r="O251" i="8"/>
  <c r="O255" i="8"/>
  <c r="O259" i="8"/>
  <c r="O263" i="8"/>
  <c r="O267" i="8"/>
  <c r="O271" i="8"/>
  <c r="O275" i="8"/>
  <c r="O279" i="8"/>
  <c r="O286" i="8"/>
  <c r="O298" i="8"/>
  <c r="O310" i="8"/>
  <c r="O322" i="8"/>
  <c r="O330" i="8"/>
  <c r="O346" i="8"/>
  <c r="O354" i="8"/>
  <c r="O370" i="8"/>
  <c r="O378" i="8"/>
  <c r="O394" i="8"/>
  <c r="O434" i="8"/>
  <c r="O446" i="8"/>
  <c r="O454" i="8"/>
  <c r="O466" i="8"/>
  <c r="O482" i="8"/>
  <c r="N487" i="8"/>
  <c r="O498" i="8"/>
  <c r="N503" i="8"/>
  <c r="N511" i="8"/>
  <c r="N519" i="8"/>
  <c r="N527" i="8"/>
  <c r="N535" i="8"/>
  <c r="N543" i="8"/>
  <c r="N551" i="8"/>
  <c r="N559" i="8"/>
  <c r="N567" i="8"/>
  <c r="O573" i="8"/>
  <c r="O574" i="8"/>
  <c r="J575" i="8"/>
  <c r="M575" i="8" s="1"/>
  <c r="O575" i="8" s="1"/>
  <c r="O576" i="8"/>
  <c r="N579" i="8"/>
  <c r="N587" i="8"/>
  <c r="N595" i="8"/>
  <c r="O601" i="8"/>
  <c r="O602" i="8"/>
  <c r="J603" i="8"/>
  <c r="M603" i="8" s="1"/>
  <c r="O603" i="8" s="1"/>
  <c r="O604" i="8"/>
  <c r="O609" i="8"/>
  <c r="O610" i="8"/>
  <c r="J611" i="8"/>
  <c r="M611" i="8" s="1"/>
  <c r="O611" i="8" s="1"/>
  <c r="O612" i="8"/>
  <c r="O618" i="8"/>
  <c r="J619" i="8"/>
  <c r="M619" i="8" s="1"/>
  <c r="O619" i="8" s="1"/>
  <c r="O620" i="8"/>
  <c r="O23" i="8"/>
  <c r="O31" i="8"/>
  <c r="O35" i="8"/>
  <c r="F2768" i="8"/>
  <c r="N4" i="8"/>
  <c r="O282" i="8"/>
  <c r="J287" i="8"/>
  <c r="M287" i="8" s="1"/>
  <c r="J288" i="8"/>
  <c r="M288" i="8" s="1"/>
  <c r="O288" i="8" s="1"/>
  <c r="J299" i="8"/>
  <c r="M299" i="8" s="1"/>
  <c r="O299" i="8" s="1"/>
  <c r="J300" i="8"/>
  <c r="M300" i="8" s="1"/>
  <c r="O300" i="8" s="1"/>
  <c r="J311" i="8"/>
  <c r="M311" i="8" s="1"/>
  <c r="J312" i="8"/>
  <c r="M312" i="8" s="1"/>
  <c r="O312" i="8" s="1"/>
  <c r="J323" i="8"/>
  <c r="M323" i="8" s="1"/>
  <c r="O323" i="8" s="1"/>
  <c r="J324" i="8"/>
  <c r="M324" i="8" s="1"/>
  <c r="O324" i="8" s="1"/>
  <c r="J331" i="8"/>
  <c r="M331" i="8" s="1"/>
  <c r="O331" i="8" s="1"/>
  <c r="J332" i="8"/>
  <c r="M332" i="8" s="1"/>
  <c r="O332" i="8" s="1"/>
  <c r="J347" i="8"/>
  <c r="M347" i="8" s="1"/>
  <c r="O347" i="8" s="1"/>
  <c r="J348" i="8"/>
  <c r="M348" i="8" s="1"/>
  <c r="O348" i="8" s="1"/>
  <c r="J355" i="8"/>
  <c r="M355" i="8" s="1"/>
  <c r="J356" i="8"/>
  <c r="M356" i="8" s="1"/>
  <c r="O356" i="8" s="1"/>
  <c r="J371" i="8"/>
  <c r="M371" i="8" s="1"/>
  <c r="O371" i="8" s="1"/>
  <c r="J372" i="8"/>
  <c r="M372" i="8" s="1"/>
  <c r="O372" i="8" s="1"/>
  <c r="J379" i="8"/>
  <c r="M379" i="8" s="1"/>
  <c r="J380" i="8"/>
  <c r="M380" i="8" s="1"/>
  <c r="O380" i="8" s="1"/>
  <c r="J395" i="8"/>
  <c r="M395" i="8" s="1"/>
  <c r="O395" i="8" s="1"/>
  <c r="J396" i="8"/>
  <c r="M396" i="8" s="1"/>
  <c r="O396" i="8" s="1"/>
  <c r="O430" i="8"/>
  <c r="J435" i="8"/>
  <c r="M435" i="8" s="1"/>
  <c r="O435" i="8" s="1"/>
  <c r="J436" i="8"/>
  <c r="M436" i="8" s="1"/>
  <c r="O436" i="8" s="1"/>
  <c r="O442" i="8"/>
  <c r="J447" i="8"/>
  <c r="M447" i="8" s="1"/>
  <c r="J448" i="8"/>
  <c r="M448" i="8" s="1"/>
  <c r="O448" i="8" s="1"/>
  <c r="J455" i="8"/>
  <c r="M455" i="8" s="1"/>
  <c r="O455" i="8" s="1"/>
  <c r="J456" i="8"/>
  <c r="M456" i="8" s="1"/>
  <c r="O456" i="8" s="1"/>
  <c r="J467" i="8"/>
  <c r="M467" i="8" s="1"/>
  <c r="J468" i="8"/>
  <c r="M468" i="8" s="1"/>
  <c r="O468" i="8" s="1"/>
  <c r="N472" i="8"/>
  <c r="O477" i="8"/>
  <c r="O478" i="8"/>
  <c r="J479" i="8"/>
  <c r="M479" i="8" s="1"/>
  <c r="O479" i="8" s="1"/>
  <c r="O480" i="8"/>
  <c r="N483" i="8"/>
  <c r="O493" i="8"/>
  <c r="O494" i="8"/>
  <c r="J495" i="8"/>
  <c r="M495" i="8" s="1"/>
  <c r="O495" i="8" s="1"/>
  <c r="O496" i="8"/>
  <c r="N499" i="8"/>
  <c r="O505" i="8"/>
  <c r="O506" i="8"/>
  <c r="J507" i="8"/>
  <c r="M507" i="8" s="1"/>
  <c r="O507" i="8" s="1"/>
  <c r="O508" i="8"/>
  <c r="O513" i="8"/>
  <c r="O514" i="8"/>
  <c r="J515" i="8"/>
  <c r="M515" i="8" s="1"/>
  <c r="O515" i="8" s="1"/>
  <c r="O516" i="8"/>
  <c r="O521" i="8"/>
  <c r="O522" i="8"/>
  <c r="J523" i="8"/>
  <c r="M523" i="8" s="1"/>
  <c r="O523" i="8" s="1"/>
  <c r="O524" i="8"/>
  <c r="O529" i="8"/>
  <c r="O530" i="8"/>
  <c r="J531" i="8"/>
  <c r="M531" i="8" s="1"/>
  <c r="O531" i="8" s="1"/>
  <c r="O532" i="8"/>
  <c r="O537" i="8"/>
  <c r="O538" i="8"/>
  <c r="J539" i="8"/>
  <c r="M539" i="8" s="1"/>
  <c r="O539" i="8" s="1"/>
  <c r="O540" i="8"/>
  <c r="O545" i="8"/>
  <c r="O546" i="8"/>
  <c r="J547" i="8"/>
  <c r="M547" i="8" s="1"/>
  <c r="O547" i="8" s="1"/>
  <c r="O548" i="8"/>
  <c r="O553" i="8"/>
  <c r="O554" i="8"/>
  <c r="J555" i="8"/>
  <c r="M555" i="8" s="1"/>
  <c r="O555" i="8" s="1"/>
  <c r="O556" i="8"/>
  <c r="O561" i="8"/>
  <c r="O562" i="8"/>
  <c r="J563" i="8"/>
  <c r="M563" i="8" s="1"/>
  <c r="O564" i="8"/>
  <c r="O569" i="8"/>
  <c r="O570" i="8"/>
  <c r="J571" i="8"/>
  <c r="M571" i="8" s="1"/>
  <c r="O571" i="8" s="1"/>
  <c r="O572" i="8"/>
  <c r="N575" i="8"/>
  <c r="O581" i="8"/>
  <c r="O582" i="8"/>
  <c r="O589" i="8"/>
  <c r="O590" i="8"/>
  <c r="O597" i="8"/>
  <c r="O598" i="8"/>
  <c r="N603" i="8"/>
  <c r="N611" i="8"/>
  <c r="N619" i="8"/>
  <c r="O629" i="8"/>
  <c r="O633" i="8"/>
  <c r="O637" i="8"/>
  <c r="O641" i="8"/>
  <c r="O645" i="8"/>
  <c r="O649" i="8"/>
  <c r="O653" i="8"/>
  <c r="O657" i="8"/>
  <c r="O661" i="8"/>
  <c r="O665" i="8"/>
  <c r="O669" i="8"/>
  <c r="O673" i="8"/>
  <c r="O677" i="8"/>
  <c r="O681" i="8"/>
  <c r="O685" i="8"/>
  <c r="O689" i="8"/>
  <c r="O693" i="8"/>
  <c r="O697" i="8"/>
  <c r="O701" i="8"/>
  <c r="O705" i="8"/>
  <c r="O709" i="8"/>
  <c r="O713" i="8"/>
  <c r="O717" i="8"/>
  <c r="O721" i="8"/>
  <c r="O725" i="8"/>
  <c r="O729" i="8"/>
  <c r="O733" i="8"/>
  <c r="O741" i="8"/>
  <c r="O757" i="8"/>
  <c r="N623" i="8"/>
  <c r="O624" i="8"/>
  <c r="J625" i="8"/>
  <c r="M625" i="8" s="1"/>
  <c r="O625" i="8" s="1"/>
  <c r="N627" i="8"/>
  <c r="O628" i="8"/>
  <c r="N631" i="8"/>
  <c r="O632" i="8"/>
  <c r="N635" i="8"/>
  <c r="O636" i="8"/>
  <c r="N639" i="8"/>
  <c r="O640" i="8"/>
  <c r="N643" i="8"/>
  <c r="O644" i="8"/>
  <c r="N647" i="8"/>
  <c r="O648" i="8"/>
  <c r="N651" i="8"/>
  <c r="O652" i="8"/>
  <c r="N655" i="8"/>
  <c r="O656" i="8"/>
  <c r="N659" i="8"/>
  <c r="O660" i="8"/>
  <c r="N663" i="8"/>
  <c r="O664" i="8"/>
  <c r="N667" i="8"/>
  <c r="O668" i="8"/>
  <c r="N671" i="8"/>
  <c r="O672" i="8"/>
  <c r="N675" i="8"/>
  <c r="O676" i="8"/>
  <c r="N679" i="8"/>
  <c r="O680" i="8"/>
  <c r="N683" i="8"/>
  <c r="O684" i="8"/>
  <c r="N687" i="8"/>
  <c r="O688" i="8"/>
  <c r="N691" i="8"/>
  <c r="O692" i="8"/>
  <c r="N695" i="8"/>
  <c r="O696" i="8"/>
  <c r="N699" i="8"/>
  <c r="O700" i="8"/>
  <c r="N703" i="8"/>
  <c r="O704" i="8"/>
  <c r="N707" i="8"/>
  <c r="O708" i="8"/>
  <c r="N711" i="8"/>
  <c r="O712" i="8"/>
  <c r="N715" i="8"/>
  <c r="O716" i="8"/>
  <c r="N719" i="8"/>
  <c r="O720" i="8"/>
  <c r="N723" i="8"/>
  <c r="O724" i="8"/>
  <c r="N727" i="8"/>
  <c r="O728" i="8"/>
  <c r="N731" i="8"/>
  <c r="O732" i="8"/>
  <c r="N735" i="8"/>
  <c r="O736" i="8"/>
  <c r="N739" i="8"/>
  <c r="O740" i="8"/>
  <c r="N743" i="8"/>
  <c r="O744" i="8"/>
  <c r="N747" i="8"/>
  <c r="O748" i="8"/>
  <c r="N751" i="8"/>
  <c r="O752" i="8"/>
  <c r="N755" i="8"/>
  <c r="O756" i="8"/>
  <c r="N759" i="8"/>
  <c r="N762" i="8"/>
  <c r="N778" i="8"/>
  <c r="O782" i="8"/>
  <c r="O798" i="8"/>
  <c r="O814" i="8"/>
  <c r="O830" i="8"/>
  <c r="O283" i="8"/>
  <c r="E285" i="8"/>
  <c r="O287" i="8"/>
  <c r="O291" i="8"/>
  <c r="O295" i="8"/>
  <c r="E297" i="8"/>
  <c r="E301" i="8"/>
  <c r="O303" i="8"/>
  <c r="O311" i="8"/>
  <c r="O315" i="8"/>
  <c r="E317" i="8"/>
  <c r="E325" i="8"/>
  <c r="O327" i="8"/>
  <c r="E329" i="8"/>
  <c r="O335" i="8"/>
  <c r="O339" i="8"/>
  <c r="E349" i="8"/>
  <c r="O351" i="8"/>
  <c r="E353" i="8"/>
  <c r="O355" i="8"/>
  <c r="O359" i="8"/>
  <c r="O363" i="8"/>
  <c r="O367" i="8"/>
  <c r="E373" i="8"/>
  <c r="O375" i="8"/>
  <c r="E377" i="8"/>
  <c r="O379" i="8"/>
  <c r="O383" i="8"/>
  <c r="O387" i="8"/>
  <c r="O399" i="8"/>
  <c r="O403" i="8"/>
  <c r="E409" i="8"/>
  <c r="O411" i="8"/>
  <c r="E413" i="8"/>
  <c r="E417" i="8"/>
  <c r="O419" i="8"/>
  <c r="E421" i="8"/>
  <c r="E425" i="8"/>
  <c r="O427" i="8"/>
  <c r="E429" i="8"/>
  <c r="E437" i="8"/>
  <c r="O443" i="8"/>
  <c r="O447" i="8"/>
  <c r="E449" i="8"/>
  <c r="E453" i="8"/>
  <c r="O459" i="8"/>
  <c r="O463" i="8"/>
  <c r="E465" i="8"/>
  <c r="O467" i="8"/>
  <c r="O471" i="8"/>
  <c r="O475" i="8"/>
  <c r="O491" i="8"/>
  <c r="O499" i="8"/>
  <c r="E505" i="8"/>
  <c r="E509" i="8"/>
  <c r="O511" i="8"/>
  <c r="E513" i="8"/>
  <c r="E517" i="8"/>
  <c r="E521" i="8"/>
  <c r="E525" i="8"/>
  <c r="E529" i="8"/>
  <c r="E533" i="8"/>
  <c r="E537" i="8"/>
  <c r="E541" i="8"/>
  <c r="E545" i="8"/>
  <c r="E549" i="8"/>
  <c r="E553" i="8"/>
  <c r="E557" i="8"/>
  <c r="E561" i="8"/>
  <c r="O563" i="8"/>
  <c r="E565" i="8"/>
  <c r="E569" i="8"/>
  <c r="E581" i="8"/>
  <c r="O583" i="8"/>
  <c r="E585" i="8"/>
  <c r="E589" i="8"/>
  <c r="O591" i="8"/>
  <c r="E593" i="8"/>
  <c r="E597" i="8"/>
  <c r="O599" i="8"/>
  <c r="E605" i="8"/>
  <c r="O607" i="8"/>
  <c r="E609" i="8"/>
  <c r="E613" i="8"/>
  <c r="O615" i="8"/>
  <c r="E617" i="8"/>
  <c r="E621" i="8"/>
  <c r="O623" i="8"/>
  <c r="E625" i="8"/>
  <c r="O627" i="8"/>
  <c r="O631" i="8"/>
  <c r="O635" i="8"/>
  <c r="O639" i="8"/>
  <c r="O643" i="8"/>
  <c r="O647" i="8"/>
  <c r="O651" i="8"/>
  <c r="O655" i="8"/>
  <c r="O659" i="8"/>
  <c r="O663" i="8"/>
  <c r="O667" i="8"/>
  <c r="O671" i="8"/>
  <c r="O675" i="8"/>
  <c r="O679" i="8"/>
  <c r="O683" i="8"/>
  <c r="O687" i="8"/>
  <c r="O691" i="8"/>
  <c r="O695" i="8"/>
  <c r="O699" i="8"/>
  <c r="O703" i="8"/>
  <c r="O707" i="8"/>
  <c r="O711" i="8"/>
  <c r="O715" i="8"/>
  <c r="O719" i="8"/>
  <c r="O723" i="8"/>
  <c r="O727" i="8"/>
  <c r="O731" i="8"/>
  <c r="O735" i="8"/>
  <c r="O739" i="8"/>
  <c r="O743" i="8"/>
  <c r="O747" i="8"/>
  <c r="O751" i="8"/>
  <c r="O755" i="8"/>
  <c r="O759" i="8"/>
  <c r="J764" i="8"/>
  <c r="M764" i="8" s="1"/>
  <c r="O764" i="8" s="1"/>
  <c r="J766" i="8"/>
  <c r="M766" i="8" s="1"/>
  <c r="O766" i="8" s="1"/>
  <c r="J771" i="8"/>
  <c r="M771" i="8" s="1"/>
  <c r="O771" i="8" s="1"/>
  <c r="J773" i="8"/>
  <c r="M773" i="8" s="1"/>
  <c r="O773" i="8" s="1"/>
  <c r="J780" i="8"/>
  <c r="M780" i="8" s="1"/>
  <c r="O780" i="8" s="1"/>
  <c r="J783" i="8"/>
  <c r="M783" i="8" s="1"/>
  <c r="O783" i="8" s="1"/>
  <c r="J784" i="8"/>
  <c r="M784" i="8" s="1"/>
  <c r="O784" i="8" s="1"/>
  <c r="N788" i="8"/>
  <c r="O792" i="8"/>
  <c r="J793" i="8"/>
  <c r="M793" i="8" s="1"/>
  <c r="O793" i="8" s="1"/>
  <c r="O794" i="8"/>
  <c r="J799" i="8"/>
  <c r="M799" i="8" s="1"/>
  <c r="O799" i="8" s="1"/>
  <c r="J800" i="8"/>
  <c r="M800" i="8" s="1"/>
  <c r="O800" i="8" s="1"/>
  <c r="N804" i="8"/>
  <c r="O808" i="8"/>
  <c r="J809" i="8"/>
  <c r="M809" i="8" s="1"/>
  <c r="O809" i="8" s="1"/>
  <c r="O810" i="8"/>
  <c r="J815" i="8"/>
  <c r="M815" i="8" s="1"/>
  <c r="O815" i="8" s="1"/>
  <c r="J816" i="8"/>
  <c r="M816" i="8" s="1"/>
  <c r="O816" i="8" s="1"/>
  <c r="N820" i="8"/>
  <c r="O824" i="8"/>
  <c r="J825" i="8"/>
  <c r="M825" i="8" s="1"/>
  <c r="O825" i="8" s="1"/>
  <c r="O826" i="8"/>
  <c r="J831" i="8"/>
  <c r="M831" i="8" s="1"/>
  <c r="O831" i="8" s="1"/>
  <c r="J832" i="8"/>
  <c r="M832" i="8" s="1"/>
  <c r="O832" i="8" s="1"/>
  <c r="N836" i="8"/>
  <c r="J841" i="8"/>
  <c r="M841" i="8" s="1"/>
  <c r="O841" i="8" s="1"/>
  <c r="O842" i="8"/>
  <c r="N844" i="8"/>
  <c r="E844" i="8"/>
  <c r="O850" i="8"/>
  <c r="J851" i="8"/>
  <c r="M851" i="8" s="1"/>
  <c r="O851" i="8" s="1"/>
  <c r="O852" i="8"/>
  <c r="N855" i="8"/>
  <c r="O866" i="8"/>
  <c r="J867" i="8"/>
  <c r="M867" i="8" s="1"/>
  <c r="O867" i="8" s="1"/>
  <c r="O868" i="8"/>
  <c r="N871" i="8"/>
  <c r="O1170" i="8"/>
  <c r="O1174" i="8"/>
  <c r="O1178" i="8"/>
  <c r="O1182" i="8"/>
  <c r="O1186" i="8"/>
  <c r="O1190" i="8"/>
  <c r="O1194" i="8"/>
  <c r="O1198" i="8"/>
  <c r="O1202" i="8"/>
  <c r="O1206" i="8"/>
  <c r="O1210" i="8"/>
  <c r="O1214" i="8"/>
  <c r="O1218" i="8"/>
  <c r="O1222" i="8"/>
  <c r="O1226" i="8"/>
  <c r="O1230" i="8"/>
  <c r="O1234" i="8"/>
  <c r="O1238" i="8"/>
  <c r="O1254" i="8"/>
  <c r="E476" i="8"/>
  <c r="E480" i="8"/>
  <c r="E484" i="8"/>
  <c r="E488" i="8"/>
  <c r="E492" i="8"/>
  <c r="E496" i="8"/>
  <c r="E500" i="8"/>
  <c r="E504" i="8"/>
  <c r="E508" i="8"/>
  <c r="E512" i="8"/>
  <c r="E516" i="8"/>
  <c r="E520" i="8"/>
  <c r="E524" i="8"/>
  <c r="E528" i="8"/>
  <c r="E532" i="8"/>
  <c r="E536" i="8"/>
  <c r="E540" i="8"/>
  <c r="E544" i="8"/>
  <c r="E548" i="8"/>
  <c r="E552" i="8"/>
  <c r="E556" i="8"/>
  <c r="E560" i="8"/>
  <c r="E564" i="8"/>
  <c r="E568" i="8"/>
  <c r="E572" i="8"/>
  <c r="E576" i="8"/>
  <c r="E580" i="8"/>
  <c r="E584" i="8"/>
  <c r="E588" i="8"/>
  <c r="E592" i="8"/>
  <c r="E596" i="8"/>
  <c r="E600" i="8"/>
  <c r="E604" i="8"/>
  <c r="E608" i="8"/>
  <c r="E612" i="8"/>
  <c r="E616" i="8"/>
  <c r="E620" i="8"/>
  <c r="E624" i="8"/>
  <c r="O626" i="8"/>
  <c r="O630" i="8"/>
  <c r="O634" i="8"/>
  <c r="O638" i="8"/>
  <c r="O642" i="8"/>
  <c r="O646" i="8"/>
  <c r="O650" i="8"/>
  <c r="O654" i="8"/>
  <c r="O658" i="8"/>
  <c r="O662" i="8"/>
  <c r="O666" i="8"/>
  <c r="O670" i="8"/>
  <c r="O674" i="8"/>
  <c r="O678" i="8"/>
  <c r="O682" i="8"/>
  <c r="O686" i="8"/>
  <c r="O690" i="8"/>
  <c r="O694" i="8"/>
  <c r="O698" i="8"/>
  <c r="O702" i="8"/>
  <c r="O706" i="8"/>
  <c r="O710" i="8"/>
  <c r="O714" i="8"/>
  <c r="O718" i="8"/>
  <c r="O722" i="8"/>
  <c r="O726" i="8"/>
  <c r="O730" i="8"/>
  <c r="O734" i="8"/>
  <c r="E736" i="8"/>
  <c r="E740" i="8"/>
  <c r="E744" i="8"/>
  <c r="E748" i="8"/>
  <c r="E752" i="8"/>
  <c r="E756" i="8"/>
  <c r="E760" i="8"/>
  <c r="J762" i="8"/>
  <c r="M762" i="8" s="1"/>
  <c r="O762" i="8" s="1"/>
  <c r="O763" i="8"/>
  <c r="N764" i="8"/>
  <c r="E766" i="8"/>
  <c r="J767" i="8"/>
  <c r="M767" i="8" s="1"/>
  <c r="O767" i="8" s="1"/>
  <c r="O774" i="8"/>
  <c r="E775" i="8"/>
  <c r="J778" i="8"/>
  <c r="M778" i="8" s="1"/>
  <c r="O778" i="8" s="1"/>
  <c r="O779" i="8"/>
  <c r="N780" i="8"/>
  <c r="N784" i="8"/>
  <c r="E787" i="8"/>
  <c r="O788" i="8"/>
  <c r="O790" i="8"/>
  <c r="J795" i="8"/>
  <c r="M795" i="8" s="1"/>
  <c r="O795" i="8" s="1"/>
  <c r="J796" i="8"/>
  <c r="M796" i="8" s="1"/>
  <c r="O796" i="8" s="1"/>
  <c r="N800" i="8"/>
  <c r="E803" i="8"/>
  <c r="O804" i="8"/>
  <c r="O806" i="8"/>
  <c r="J811" i="8"/>
  <c r="M811" i="8" s="1"/>
  <c r="O811" i="8" s="1"/>
  <c r="J812" i="8"/>
  <c r="M812" i="8" s="1"/>
  <c r="O812" i="8" s="1"/>
  <c r="N816" i="8"/>
  <c r="E819" i="8"/>
  <c r="O820" i="8"/>
  <c r="O822" i="8"/>
  <c r="J827" i="8"/>
  <c r="M827" i="8" s="1"/>
  <c r="O827" i="8" s="1"/>
  <c r="J828" i="8"/>
  <c r="M828" i="8" s="1"/>
  <c r="O828" i="8" s="1"/>
  <c r="N832" i="8"/>
  <c r="E835" i="8"/>
  <c r="O836" i="8"/>
  <c r="O838" i="8"/>
  <c r="J843" i="8"/>
  <c r="M843" i="8" s="1"/>
  <c r="O843" i="8" s="1"/>
  <c r="J844" i="8"/>
  <c r="M844" i="8" s="1"/>
  <c r="O844" i="8" s="1"/>
  <c r="O845" i="8"/>
  <c r="O846" i="8"/>
  <c r="J847" i="8"/>
  <c r="M847" i="8" s="1"/>
  <c r="O847" i="8" s="1"/>
  <c r="O848" i="8"/>
  <c r="N851" i="8"/>
  <c r="O861" i="8"/>
  <c r="O862" i="8"/>
  <c r="J863" i="8"/>
  <c r="M863" i="8" s="1"/>
  <c r="O863" i="8" s="1"/>
  <c r="O864" i="8"/>
  <c r="N867" i="8"/>
  <c r="N875" i="8"/>
  <c r="E875" i="8"/>
  <c r="O885" i="8"/>
  <c r="O901" i="8"/>
  <c r="O917" i="8"/>
  <c r="O933" i="8"/>
  <c r="O949" i="8"/>
  <c r="O965" i="8"/>
  <c r="O981" i="8"/>
  <c r="O997" i="8"/>
  <c r="O1013" i="8"/>
  <c r="O1029" i="8"/>
  <c r="O1038" i="8"/>
  <c r="O1054" i="8"/>
  <c r="O1070" i="8"/>
  <c r="O1086" i="8"/>
  <c r="O1242" i="8"/>
  <c r="O1258" i="8"/>
  <c r="O1284" i="8"/>
  <c r="O770" i="8"/>
  <c r="E771" i="8"/>
  <c r="O775" i="8"/>
  <c r="N776" i="8"/>
  <c r="E783" i="8"/>
  <c r="O786" i="8"/>
  <c r="E799" i="8"/>
  <c r="O802" i="8"/>
  <c r="E815" i="8"/>
  <c r="O818" i="8"/>
  <c r="E831" i="8"/>
  <c r="O834" i="8"/>
  <c r="O857" i="8"/>
  <c r="O873" i="8"/>
  <c r="O889" i="8"/>
  <c r="O905" i="8"/>
  <c r="O921" i="8"/>
  <c r="O937" i="8"/>
  <c r="O953" i="8"/>
  <c r="O969" i="8"/>
  <c r="O985" i="8"/>
  <c r="O1001" i="8"/>
  <c r="O1017" i="8"/>
  <c r="O1033" i="8"/>
  <c r="O1050" i="8"/>
  <c r="O1066" i="8"/>
  <c r="O1082" i="8"/>
  <c r="O1098" i="8"/>
  <c r="O1246" i="8"/>
  <c r="O1268" i="8"/>
  <c r="O787" i="8"/>
  <c r="O791" i="8"/>
  <c r="O803" i="8"/>
  <c r="O807" i="8"/>
  <c r="O819" i="8"/>
  <c r="O823" i="8"/>
  <c r="O835" i="8"/>
  <c r="O839" i="8"/>
  <c r="O855" i="8"/>
  <c r="O859" i="8"/>
  <c r="O871" i="8"/>
  <c r="O875" i="8"/>
  <c r="J876" i="8"/>
  <c r="M876" i="8" s="1"/>
  <c r="O876" i="8" s="1"/>
  <c r="O879" i="8"/>
  <c r="J880" i="8"/>
  <c r="M880" i="8" s="1"/>
  <c r="O880" i="8" s="1"/>
  <c r="O883" i="8"/>
  <c r="J884" i="8"/>
  <c r="M884" i="8" s="1"/>
  <c r="O884" i="8" s="1"/>
  <c r="O887" i="8"/>
  <c r="J888" i="8"/>
  <c r="M888" i="8" s="1"/>
  <c r="O888" i="8" s="1"/>
  <c r="O891" i="8"/>
  <c r="J892" i="8"/>
  <c r="M892" i="8" s="1"/>
  <c r="O892" i="8" s="1"/>
  <c r="O895" i="8"/>
  <c r="J896" i="8"/>
  <c r="M896" i="8" s="1"/>
  <c r="O896" i="8" s="1"/>
  <c r="O899" i="8"/>
  <c r="J900" i="8"/>
  <c r="M900" i="8" s="1"/>
  <c r="O900" i="8" s="1"/>
  <c r="O903" i="8"/>
  <c r="J904" i="8"/>
  <c r="M904" i="8" s="1"/>
  <c r="O904" i="8" s="1"/>
  <c r="O907" i="8"/>
  <c r="J908" i="8"/>
  <c r="M908" i="8" s="1"/>
  <c r="O908" i="8" s="1"/>
  <c r="O911" i="8"/>
  <c r="J912" i="8"/>
  <c r="M912" i="8" s="1"/>
  <c r="O912" i="8" s="1"/>
  <c r="O915" i="8"/>
  <c r="J916" i="8"/>
  <c r="M916" i="8" s="1"/>
  <c r="O916" i="8" s="1"/>
  <c r="O919" i="8"/>
  <c r="J920" i="8"/>
  <c r="M920" i="8" s="1"/>
  <c r="O920" i="8" s="1"/>
  <c r="O923" i="8"/>
  <c r="J924" i="8"/>
  <c r="M924" i="8" s="1"/>
  <c r="O924" i="8" s="1"/>
  <c r="O927" i="8"/>
  <c r="J928" i="8"/>
  <c r="M928" i="8" s="1"/>
  <c r="O928" i="8" s="1"/>
  <c r="O931" i="8"/>
  <c r="J932" i="8"/>
  <c r="M932" i="8" s="1"/>
  <c r="O932" i="8" s="1"/>
  <c r="O935" i="8"/>
  <c r="J936" i="8"/>
  <c r="M936" i="8" s="1"/>
  <c r="O936" i="8" s="1"/>
  <c r="O939" i="8"/>
  <c r="J940" i="8"/>
  <c r="M940" i="8" s="1"/>
  <c r="O940" i="8" s="1"/>
  <c r="O943" i="8"/>
  <c r="J944" i="8"/>
  <c r="M944" i="8" s="1"/>
  <c r="O944" i="8" s="1"/>
  <c r="O947" i="8"/>
  <c r="J948" i="8"/>
  <c r="M948" i="8" s="1"/>
  <c r="O948" i="8" s="1"/>
  <c r="O951" i="8"/>
  <c r="J952" i="8"/>
  <c r="M952" i="8" s="1"/>
  <c r="O952" i="8" s="1"/>
  <c r="O955" i="8"/>
  <c r="J956" i="8"/>
  <c r="M956" i="8" s="1"/>
  <c r="O956" i="8" s="1"/>
  <c r="O959" i="8"/>
  <c r="J960" i="8"/>
  <c r="M960" i="8" s="1"/>
  <c r="O960" i="8" s="1"/>
  <c r="O963" i="8"/>
  <c r="J964" i="8"/>
  <c r="M964" i="8" s="1"/>
  <c r="O964" i="8" s="1"/>
  <c r="O967" i="8"/>
  <c r="J968" i="8"/>
  <c r="M968" i="8" s="1"/>
  <c r="O968" i="8" s="1"/>
  <c r="O971" i="8"/>
  <c r="J972" i="8"/>
  <c r="M972" i="8" s="1"/>
  <c r="O972" i="8" s="1"/>
  <c r="O975" i="8"/>
  <c r="J976" i="8"/>
  <c r="M976" i="8" s="1"/>
  <c r="O976" i="8" s="1"/>
  <c r="O979" i="8"/>
  <c r="J980" i="8"/>
  <c r="M980" i="8" s="1"/>
  <c r="O980" i="8" s="1"/>
  <c r="O983" i="8"/>
  <c r="J984" i="8"/>
  <c r="M984" i="8" s="1"/>
  <c r="O984" i="8" s="1"/>
  <c r="O987" i="8"/>
  <c r="J988" i="8"/>
  <c r="M988" i="8" s="1"/>
  <c r="O988" i="8" s="1"/>
  <c r="O991" i="8"/>
  <c r="J992" i="8"/>
  <c r="M992" i="8" s="1"/>
  <c r="O992" i="8" s="1"/>
  <c r="O995" i="8"/>
  <c r="J996" i="8"/>
  <c r="M996" i="8" s="1"/>
  <c r="O996" i="8" s="1"/>
  <c r="O999" i="8"/>
  <c r="J1000" i="8"/>
  <c r="M1000" i="8" s="1"/>
  <c r="O1000" i="8" s="1"/>
  <c r="O1003" i="8"/>
  <c r="J1004" i="8"/>
  <c r="M1004" i="8" s="1"/>
  <c r="O1004" i="8" s="1"/>
  <c r="O1007" i="8"/>
  <c r="J1008" i="8"/>
  <c r="M1008" i="8" s="1"/>
  <c r="O1008" i="8" s="1"/>
  <c r="O1011" i="8"/>
  <c r="J1012" i="8"/>
  <c r="M1012" i="8" s="1"/>
  <c r="O1012" i="8" s="1"/>
  <c r="O1015" i="8"/>
  <c r="J1016" i="8"/>
  <c r="M1016" i="8" s="1"/>
  <c r="O1016" i="8" s="1"/>
  <c r="O1019" i="8"/>
  <c r="J1020" i="8"/>
  <c r="M1020" i="8" s="1"/>
  <c r="O1020" i="8" s="1"/>
  <c r="O1023" i="8"/>
  <c r="J1024" i="8"/>
  <c r="M1024" i="8" s="1"/>
  <c r="O1024" i="8" s="1"/>
  <c r="O1027" i="8"/>
  <c r="J1028" i="8"/>
  <c r="M1028" i="8" s="1"/>
  <c r="O1028" i="8" s="1"/>
  <c r="O1031" i="8"/>
  <c r="J1032" i="8"/>
  <c r="M1032" i="8" s="1"/>
  <c r="O1032" i="8" s="1"/>
  <c r="O1035" i="8"/>
  <c r="J1036" i="8"/>
  <c r="M1036" i="8" s="1"/>
  <c r="O1036" i="8" s="1"/>
  <c r="E1037" i="8"/>
  <c r="J1040" i="8"/>
  <c r="M1040" i="8" s="1"/>
  <c r="O1040" i="8" s="1"/>
  <c r="E1041" i="8"/>
  <c r="J1044" i="8"/>
  <c r="M1044" i="8" s="1"/>
  <c r="O1044" i="8" s="1"/>
  <c r="E1045" i="8"/>
  <c r="J1048" i="8"/>
  <c r="M1048" i="8" s="1"/>
  <c r="O1048" i="8" s="1"/>
  <c r="E1049" i="8"/>
  <c r="J1052" i="8"/>
  <c r="M1052" i="8" s="1"/>
  <c r="O1052" i="8" s="1"/>
  <c r="E1053" i="8"/>
  <c r="J1056" i="8"/>
  <c r="M1056" i="8" s="1"/>
  <c r="O1056" i="8" s="1"/>
  <c r="E1057" i="8"/>
  <c r="J1060" i="8"/>
  <c r="M1060" i="8" s="1"/>
  <c r="O1060" i="8" s="1"/>
  <c r="E1061" i="8"/>
  <c r="J1064" i="8"/>
  <c r="M1064" i="8" s="1"/>
  <c r="O1064" i="8" s="1"/>
  <c r="E1065" i="8"/>
  <c r="J1068" i="8"/>
  <c r="M1068" i="8" s="1"/>
  <c r="O1068" i="8" s="1"/>
  <c r="E1069" i="8"/>
  <c r="J1072" i="8"/>
  <c r="M1072" i="8" s="1"/>
  <c r="O1072" i="8" s="1"/>
  <c r="E1073" i="8"/>
  <c r="J1076" i="8"/>
  <c r="M1076" i="8" s="1"/>
  <c r="O1076" i="8" s="1"/>
  <c r="E1077" i="8"/>
  <c r="J1080" i="8"/>
  <c r="M1080" i="8" s="1"/>
  <c r="O1080" i="8" s="1"/>
  <c r="E1081" i="8"/>
  <c r="J1084" i="8"/>
  <c r="M1084" i="8" s="1"/>
  <c r="O1084" i="8" s="1"/>
  <c r="E1085" i="8"/>
  <c r="J1088" i="8"/>
  <c r="M1088" i="8" s="1"/>
  <c r="O1088" i="8" s="1"/>
  <c r="E1089" i="8"/>
  <c r="J1092" i="8"/>
  <c r="M1092" i="8" s="1"/>
  <c r="O1092" i="8" s="1"/>
  <c r="E1093" i="8"/>
  <c r="J1096" i="8"/>
  <c r="M1096" i="8" s="1"/>
  <c r="O1096" i="8" s="1"/>
  <c r="E1097" i="8"/>
  <c r="J1100" i="8"/>
  <c r="M1100" i="8" s="1"/>
  <c r="O1100" i="8" s="1"/>
  <c r="E1101" i="8"/>
  <c r="N1102" i="8"/>
  <c r="J1104" i="8"/>
  <c r="M1104" i="8" s="1"/>
  <c r="O1104" i="8" s="1"/>
  <c r="E1105" i="8"/>
  <c r="N1106" i="8"/>
  <c r="J1108" i="8"/>
  <c r="M1108" i="8" s="1"/>
  <c r="O1108" i="8" s="1"/>
  <c r="E1109" i="8"/>
  <c r="N1110" i="8"/>
  <c r="J1112" i="8"/>
  <c r="M1112" i="8" s="1"/>
  <c r="O1112" i="8" s="1"/>
  <c r="E1113" i="8"/>
  <c r="N1114" i="8"/>
  <c r="J1116" i="8"/>
  <c r="M1116" i="8" s="1"/>
  <c r="O1116" i="8" s="1"/>
  <c r="E1117" i="8"/>
  <c r="N1118" i="8"/>
  <c r="J1120" i="8"/>
  <c r="M1120" i="8" s="1"/>
  <c r="O1120" i="8" s="1"/>
  <c r="E1121" i="8"/>
  <c r="N1122" i="8"/>
  <c r="J1124" i="8"/>
  <c r="M1124" i="8" s="1"/>
  <c r="O1124" i="8" s="1"/>
  <c r="E1125" i="8"/>
  <c r="N1126" i="8"/>
  <c r="J1128" i="8"/>
  <c r="M1128" i="8" s="1"/>
  <c r="O1128" i="8" s="1"/>
  <c r="E1129" i="8"/>
  <c r="N1130" i="8"/>
  <c r="J1132" i="8"/>
  <c r="M1132" i="8" s="1"/>
  <c r="O1132" i="8" s="1"/>
  <c r="E1133" i="8"/>
  <c r="N1134" i="8"/>
  <c r="J1136" i="8"/>
  <c r="M1136" i="8" s="1"/>
  <c r="O1136" i="8" s="1"/>
  <c r="E1137" i="8"/>
  <c r="N1138" i="8"/>
  <c r="J1140" i="8"/>
  <c r="M1140" i="8" s="1"/>
  <c r="O1140" i="8" s="1"/>
  <c r="E1141" i="8"/>
  <c r="N1142" i="8"/>
  <c r="J1144" i="8"/>
  <c r="M1144" i="8" s="1"/>
  <c r="O1144" i="8" s="1"/>
  <c r="E1145" i="8"/>
  <c r="N1146" i="8"/>
  <c r="J1148" i="8"/>
  <c r="M1148" i="8" s="1"/>
  <c r="O1148" i="8" s="1"/>
  <c r="E1149" i="8"/>
  <c r="N1150" i="8"/>
  <c r="J1152" i="8"/>
  <c r="M1152" i="8" s="1"/>
  <c r="O1152" i="8" s="1"/>
  <c r="E1153" i="8"/>
  <c r="N1154" i="8"/>
  <c r="J1156" i="8"/>
  <c r="M1156" i="8" s="1"/>
  <c r="O1156" i="8" s="1"/>
  <c r="E1157" i="8"/>
  <c r="N1158" i="8"/>
  <c r="J1160" i="8"/>
  <c r="M1160" i="8" s="1"/>
  <c r="O1160" i="8" s="1"/>
  <c r="E1161" i="8"/>
  <c r="N1162" i="8"/>
  <c r="J1164" i="8"/>
  <c r="M1164" i="8" s="1"/>
  <c r="O1164" i="8" s="1"/>
  <c r="E1165" i="8"/>
  <c r="N1166" i="8"/>
  <c r="J1168" i="8"/>
  <c r="M1168" i="8" s="1"/>
  <c r="O1168" i="8" s="1"/>
  <c r="E1169" i="8"/>
  <c r="N1170" i="8"/>
  <c r="J1172" i="8"/>
  <c r="M1172" i="8" s="1"/>
  <c r="O1172" i="8" s="1"/>
  <c r="E1173" i="8"/>
  <c r="N1174" i="8"/>
  <c r="J1176" i="8"/>
  <c r="M1176" i="8" s="1"/>
  <c r="O1176" i="8" s="1"/>
  <c r="E1177" i="8"/>
  <c r="N1178" i="8"/>
  <c r="J1180" i="8"/>
  <c r="M1180" i="8" s="1"/>
  <c r="O1180" i="8" s="1"/>
  <c r="E1181" i="8"/>
  <c r="N1182" i="8"/>
  <c r="J1184" i="8"/>
  <c r="M1184" i="8" s="1"/>
  <c r="O1184" i="8" s="1"/>
  <c r="E1185" i="8"/>
  <c r="N1186" i="8"/>
  <c r="J1188" i="8"/>
  <c r="M1188" i="8" s="1"/>
  <c r="O1188" i="8" s="1"/>
  <c r="E1189" i="8"/>
  <c r="N1190" i="8"/>
  <c r="J1192" i="8"/>
  <c r="M1192" i="8" s="1"/>
  <c r="O1192" i="8" s="1"/>
  <c r="E1193" i="8"/>
  <c r="N1194" i="8"/>
  <c r="J1196" i="8"/>
  <c r="M1196" i="8" s="1"/>
  <c r="O1196" i="8" s="1"/>
  <c r="E1197" i="8"/>
  <c r="N1198" i="8"/>
  <c r="J1200" i="8"/>
  <c r="M1200" i="8" s="1"/>
  <c r="O1200" i="8" s="1"/>
  <c r="E1201" i="8"/>
  <c r="N1202" i="8"/>
  <c r="J1204" i="8"/>
  <c r="M1204" i="8" s="1"/>
  <c r="O1204" i="8" s="1"/>
  <c r="E1205" i="8"/>
  <c r="N1206" i="8"/>
  <c r="J1208" i="8"/>
  <c r="M1208" i="8" s="1"/>
  <c r="O1208" i="8" s="1"/>
  <c r="E1209" i="8"/>
  <c r="N1210" i="8"/>
  <c r="J1212" i="8"/>
  <c r="M1212" i="8" s="1"/>
  <c r="O1212" i="8" s="1"/>
  <c r="E1213" i="8"/>
  <c r="N1214" i="8"/>
  <c r="J1216" i="8"/>
  <c r="M1216" i="8" s="1"/>
  <c r="O1216" i="8" s="1"/>
  <c r="E1217" i="8"/>
  <c r="N1218" i="8"/>
  <c r="J1220" i="8"/>
  <c r="M1220" i="8" s="1"/>
  <c r="O1220" i="8" s="1"/>
  <c r="E1221" i="8"/>
  <c r="N1222" i="8"/>
  <c r="J1224" i="8"/>
  <c r="M1224" i="8" s="1"/>
  <c r="O1224" i="8" s="1"/>
  <c r="E1225" i="8"/>
  <c r="N1226" i="8"/>
  <c r="J1228" i="8"/>
  <c r="M1228" i="8" s="1"/>
  <c r="O1228" i="8" s="1"/>
  <c r="E1229" i="8"/>
  <c r="N1230" i="8"/>
  <c r="J1232" i="8"/>
  <c r="M1232" i="8" s="1"/>
  <c r="O1232" i="8" s="1"/>
  <c r="E1233" i="8"/>
  <c r="N1234" i="8"/>
  <c r="J1236" i="8"/>
  <c r="M1236" i="8" s="1"/>
  <c r="O1236" i="8" s="1"/>
  <c r="E1237" i="8"/>
  <c r="N1238" i="8"/>
  <c r="J1240" i="8"/>
  <c r="M1240" i="8" s="1"/>
  <c r="O1240" i="8" s="1"/>
  <c r="E1241" i="8"/>
  <c r="J1244" i="8"/>
  <c r="M1244" i="8" s="1"/>
  <c r="O1244" i="8" s="1"/>
  <c r="E1245" i="8"/>
  <c r="J1248" i="8"/>
  <c r="M1248" i="8" s="1"/>
  <c r="O1248" i="8" s="1"/>
  <c r="E1249" i="8"/>
  <c r="J1252" i="8"/>
  <c r="M1252" i="8" s="1"/>
  <c r="O1252" i="8" s="1"/>
  <c r="E1253" i="8"/>
  <c r="J1256" i="8"/>
  <c r="M1256" i="8" s="1"/>
  <c r="O1256" i="8" s="1"/>
  <c r="E1257" i="8"/>
  <c r="O1265" i="8"/>
  <c r="E1266" i="8"/>
  <c r="J1267" i="8"/>
  <c r="M1267" i="8" s="1"/>
  <c r="O1267" i="8" s="1"/>
  <c r="J1269" i="8"/>
  <c r="M1269" i="8" s="1"/>
  <c r="O1269" i="8" s="1"/>
  <c r="O1270" i="8"/>
  <c r="N1271" i="8"/>
  <c r="E1273" i="8"/>
  <c r="J1274" i="8"/>
  <c r="M1274" i="8" s="1"/>
  <c r="O1274" i="8" s="1"/>
  <c r="O1281" i="8"/>
  <c r="E1282" i="8"/>
  <c r="J1283" i="8"/>
  <c r="M1283" i="8" s="1"/>
  <c r="O1283" i="8" s="1"/>
  <c r="J1285" i="8"/>
  <c r="M1285" i="8" s="1"/>
  <c r="O1285" i="8" s="1"/>
  <c r="O1286" i="8"/>
  <c r="N1287" i="8"/>
  <c r="J1299" i="8"/>
  <c r="M1299" i="8" s="1"/>
  <c r="O1299" i="8" s="1"/>
  <c r="O1301" i="8"/>
  <c r="N1303" i="8"/>
  <c r="O1304" i="8"/>
  <c r="J1315" i="8"/>
  <c r="M1315" i="8" s="1"/>
  <c r="O1315" i="8" s="1"/>
  <c r="O1317" i="8"/>
  <c r="N1319" i="8"/>
  <c r="O1320" i="8"/>
  <c r="J1331" i="8"/>
  <c r="M1331" i="8" s="1"/>
  <c r="O1331" i="8" s="1"/>
  <c r="O1333" i="8"/>
  <c r="N1335" i="8"/>
  <c r="O1336" i="8"/>
  <c r="O1559" i="8"/>
  <c r="E848" i="8"/>
  <c r="E852" i="8"/>
  <c r="E856" i="8"/>
  <c r="E860" i="8"/>
  <c r="E864" i="8"/>
  <c r="E868" i="8"/>
  <c r="E872" i="8"/>
  <c r="E876" i="8"/>
  <c r="E880" i="8"/>
  <c r="E884" i="8"/>
  <c r="E888" i="8"/>
  <c r="E892" i="8"/>
  <c r="E896" i="8"/>
  <c r="E900" i="8"/>
  <c r="E904" i="8"/>
  <c r="E908" i="8"/>
  <c r="E912" i="8"/>
  <c r="E916" i="8"/>
  <c r="E920" i="8"/>
  <c r="E924" i="8"/>
  <c r="E928" i="8"/>
  <c r="E932" i="8"/>
  <c r="E936" i="8"/>
  <c r="E940" i="8"/>
  <c r="E944" i="8"/>
  <c r="E948" i="8"/>
  <c r="E952" i="8"/>
  <c r="E956" i="8"/>
  <c r="E960" i="8"/>
  <c r="E964" i="8"/>
  <c r="E968" i="8"/>
  <c r="E972" i="8"/>
  <c r="E976" i="8"/>
  <c r="E980" i="8"/>
  <c r="E984" i="8"/>
  <c r="E988" i="8"/>
  <c r="E992" i="8"/>
  <c r="E996" i="8"/>
  <c r="E1000" i="8"/>
  <c r="E1004" i="8"/>
  <c r="E1008" i="8"/>
  <c r="E1012" i="8"/>
  <c r="E1016" i="8"/>
  <c r="E1020" i="8"/>
  <c r="E1024" i="8"/>
  <c r="E1028" i="8"/>
  <c r="E1032" i="8"/>
  <c r="E1036" i="8"/>
  <c r="J1039" i="8"/>
  <c r="M1039" i="8" s="1"/>
  <c r="O1039" i="8" s="1"/>
  <c r="E1040" i="8"/>
  <c r="J1043" i="8"/>
  <c r="M1043" i="8" s="1"/>
  <c r="O1043" i="8" s="1"/>
  <c r="E1044" i="8"/>
  <c r="J1047" i="8"/>
  <c r="M1047" i="8" s="1"/>
  <c r="O1047" i="8" s="1"/>
  <c r="E1048" i="8"/>
  <c r="J1051" i="8"/>
  <c r="M1051" i="8" s="1"/>
  <c r="O1051" i="8" s="1"/>
  <c r="E1052" i="8"/>
  <c r="J1055" i="8"/>
  <c r="M1055" i="8" s="1"/>
  <c r="O1055" i="8" s="1"/>
  <c r="E1056" i="8"/>
  <c r="J1059" i="8"/>
  <c r="M1059" i="8" s="1"/>
  <c r="O1059" i="8" s="1"/>
  <c r="E1060" i="8"/>
  <c r="J1063" i="8"/>
  <c r="M1063" i="8" s="1"/>
  <c r="O1063" i="8" s="1"/>
  <c r="E1064" i="8"/>
  <c r="J1067" i="8"/>
  <c r="M1067" i="8" s="1"/>
  <c r="O1067" i="8" s="1"/>
  <c r="E1068" i="8"/>
  <c r="J1071" i="8"/>
  <c r="M1071" i="8" s="1"/>
  <c r="O1071" i="8" s="1"/>
  <c r="E1072" i="8"/>
  <c r="J1075" i="8"/>
  <c r="M1075" i="8" s="1"/>
  <c r="O1075" i="8" s="1"/>
  <c r="E1076" i="8"/>
  <c r="J1079" i="8"/>
  <c r="M1079" i="8" s="1"/>
  <c r="O1079" i="8" s="1"/>
  <c r="E1080" i="8"/>
  <c r="J1083" i="8"/>
  <c r="M1083" i="8" s="1"/>
  <c r="O1083" i="8" s="1"/>
  <c r="E1084" i="8"/>
  <c r="J1087" i="8"/>
  <c r="M1087" i="8" s="1"/>
  <c r="O1087" i="8" s="1"/>
  <c r="E1088" i="8"/>
  <c r="J1091" i="8"/>
  <c r="M1091" i="8" s="1"/>
  <c r="O1091" i="8" s="1"/>
  <c r="E1092" i="8"/>
  <c r="J1095" i="8"/>
  <c r="M1095" i="8" s="1"/>
  <c r="O1095" i="8" s="1"/>
  <c r="E1096" i="8"/>
  <c r="J1099" i="8"/>
  <c r="M1099" i="8" s="1"/>
  <c r="O1099" i="8" s="1"/>
  <c r="E1100" i="8"/>
  <c r="E1104" i="8"/>
  <c r="E1108" i="8"/>
  <c r="E1112" i="8"/>
  <c r="E1116" i="8"/>
  <c r="E1120" i="8"/>
  <c r="E1124" i="8"/>
  <c r="E1128" i="8"/>
  <c r="E1132" i="8"/>
  <c r="E1136" i="8"/>
  <c r="E1140" i="8"/>
  <c r="E1144" i="8"/>
  <c r="E1148" i="8"/>
  <c r="E1152" i="8"/>
  <c r="E1156" i="8"/>
  <c r="E1160" i="8"/>
  <c r="E1164" i="8"/>
  <c r="E1168" i="8"/>
  <c r="E1172" i="8"/>
  <c r="E1176" i="8"/>
  <c r="E1180" i="8"/>
  <c r="E1184" i="8"/>
  <c r="E1188" i="8"/>
  <c r="E1192" i="8"/>
  <c r="E1196" i="8"/>
  <c r="E1200" i="8"/>
  <c r="E1204" i="8"/>
  <c r="E1208" i="8"/>
  <c r="E1212" i="8"/>
  <c r="E1216" i="8"/>
  <c r="E1220" i="8"/>
  <c r="E1224" i="8"/>
  <c r="E1228" i="8"/>
  <c r="E1232" i="8"/>
  <c r="E1236" i="8"/>
  <c r="E1240" i="8"/>
  <c r="E1244" i="8"/>
  <c r="E1248" i="8"/>
  <c r="E1252" i="8"/>
  <c r="E1256" i="8"/>
  <c r="E1260" i="8"/>
  <c r="O1261" i="8"/>
  <c r="E1262" i="8"/>
  <c r="O1264" i="8"/>
  <c r="O1266" i="8"/>
  <c r="N1267" i="8"/>
  <c r="E1269" i="8"/>
  <c r="O1271" i="8"/>
  <c r="N1273" i="8"/>
  <c r="O1277" i="8"/>
  <c r="E1278" i="8"/>
  <c r="O1280" i="8"/>
  <c r="O1282" i="8"/>
  <c r="N1283" i="8"/>
  <c r="E1285" i="8"/>
  <c r="O1287" i="8"/>
  <c r="E1290" i="8"/>
  <c r="O1297" i="8"/>
  <c r="N1299" i="8"/>
  <c r="O1313" i="8"/>
  <c r="N1315" i="8"/>
  <c r="J1327" i="8"/>
  <c r="M1327" i="8" s="1"/>
  <c r="O1327" i="8" s="1"/>
  <c r="O1329" i="8"/>
  <c r="N1331" i="8"/>
  <c r="O1332" i="8"/>
  <c r="O1341" i="8"/>
  <c r="O1345" i="8"/>
  <c r="O1349" i="8"/>
  <c r="O1353" i="8"/>
  <c r="O1357" i="8"/>
  <c r="O1361" i="8"/>
  <c r="O1365" i="8"/>
  <c r="O1369" i="8"/>
  <c r="O1377" i="8"/>
  <c r="O1381" i="8"/>
  <c r="E879" i="8"/>
  <c r="E883" i="8"/>
  <c r="E887" i="8"/>
  <c r="E891" i="8"/>
  <c r="E895" i="8"/>
  <c r="E899" i="8"/>
  <c r="E903" i="8"/>
  <c r="E907" i="8"/>
  <c r="E911" i="8"/>
  <c r="E915" i="8"/>
  <c r="E919" i="8"/>
  <c r="E923" i="8"/>
  <c r="E927" i="8"/>
  <c r="E931" i="8"/>
  <c r="E935" i="8"/>
  <c r="E939" i="8"/>
  <c r="E943" i="8"/>
  <c r="E947" i="8"/>
  <c r="E951" i="8"/>
  <c r="E955" i="8"/>
  <c r="E959" i="8"/>
  <c r="E963" i="8"/>
  <c r="E967" i="8"/>
  <c r="E971" i="8"/>
  <c r="E975" i="8"/>
  <c r="E979" i="8"/>
  <c r="E983" i="8"/>
  <c r="E987" i="8"/>
  <c r="E991" i="8"/>
  <c r="E995" i="8"/>
  <c r="E999" i="8"/>
  <c r="E1003" i="8"/>
  <c r="E1007" i="8"/>
  <c r="E1011" i="8"/>
  <c r="E1015" i="8"/>
  <c r="E1019" i="8"/>
  <c r="E1023" i="8"/>
  <c r="E1027" i="8"/>
  <c r="E1031" i="8"/>
  <c r="E1035" i="8"/>
  <c r="O1037" i="8"/>
  <c r="O1041" i="8"/>
  <c r="O1045" i="8"/>
  <c r="O1049" i="8"/>
  <c r="O1053" i="8"/>
  <c r="O1057" i="8"/>
  <c r="O1061" i="8"/>
  <c r="O1065" i="8"/>
  <c r="O1069" i="8"/>
  <c r="O1073" i="8"/>
  <c r="O1077" i="8"/>
  <c r="O1081" i="8"/>
  <c r="O1085" i="8"/>
  <c r="O1089" i="8"/>
  <c r="O1093" i="8"/>
  <c r="O1097" i="8"/>
  <c r="O1101" i="8"/>
  <c r="O1105" i="8"/>
  <c r="O1109" i="8"/>
  <c r="O1113" i="8"/>
  <c r="O1117" i="8"/>
  <c r="O1121" i="8"/>
  <c r="O1125" i="8"/>
  <c r="O1129" i="8"/>
  <c r="O1133" i="8"/>
  <c r="O1137" i="8"/>
  <c r="O1141" i="8"/>
  <c r="O1145" i="8"/>
  <c r="O1149" i="8"/>
  <c r="O1153" i="8"/>
  <c r="O1157" i="8"/>
  <c r="O1161" i="8"/>
  <c r="O1165" i="8"/>
  <c r="O1169" i="8"/>
  <c r="O1173" i="8"/>
  <c r="O1177" i="8"/>
  <c r="O1181" i="8"/>
  <c r="O1185" i="8"/>
  <c r="O1189" i="8"/>
  <c r="O1193" i="8"/>
  <c r="O1197" i="8"/>
  <c r="O1201" i="8"/>
  <c r="O1205" i="8"/>
  <c r="O1209" i="8"/>
  <c r="O1213" i="8"/>
  <c r="O1217" i="8"/>
  <c r="O1221" i="8"/>
  <c r="O1225" i="8"/>
  <c r="O1229" i="8"/>
  <c r="O1233" i="8"/>
  <c r="O1237" i="8"/>
  <c r="O1241" i="8"/>
  <c r="O1245" i="8"/>
  <c r="O1249" i="8"/>
  <c r="O1253" i="8"/>
  <c r="O1257" i="8"/>
  <c r="O1273" i="8"/>
  <c r="O1289" i="8"/>
  <c r="O1467" i="8"/>
  <c r="O1471" i="8"/>
  <c r="J1262" i="8"/>
  <c r="M1262" i="8" s="1"/>
  <c r="O1262" i="8" s="1"/>
  <c r="E1270" i="8"/>
  <c r="J1278" i="8"/>
  <c r="M1278" i="8" s="1"/>
  <c r="O1278" i="8" s="1"/>
  <c r="E1286" i="8"/>
  <c r="N1291" i="8"/>
  <c r="O1292" i="8"/>
  <c r="J1303" i="8"/>
  <c r="M1303" i="8" s="1"/>
  <c r="O1303" i="8" s="1"/>
  <c r="N1307" i="8"/>
  <c r="O1308" i="8"/>
  <c r="J1319" i="8"/>
  <c r="M1319" i="8" s="1"/>
  <c r="O1319" i="8" s="1"/>
  <c r="N1323" i="8"/>
  <c r="O1324" i="8"/>
  <c r="J1335" i="8"/>
  <c r="M1335" i="8" s="1"/>
  <c r="O1335" i="8" s="1"/>
  <c r="N1339" i="8"/>
  <c r="J1290" i="8"/>
  <c r="M1290" i="8" s="1"/>
  <c r="O1290" i="8" s="1"/>
  <c r="J1294" i="8"/>
  <c r="M1294" i="8" s="1"/>
  <c r="O1294" i="8" s="1"/>
  <c r="J1298" i="8"/>
  <c r="M1298" i="8" s="1"/>
  <c r="O1298" i="8" s="1"/>
  <c r="J1302" i="8"/>
  <c r="M1302" i="8" s="1"/>
  <c r="O1302" i="8" s="1"/>
  <c r="J1306" i="8"/>
  <c r="M1306" i="8" s="1"/>
  <c r="O1306" i="8" s="1"/>
  <c r="J1310" i="8"/>
  <c r="M1310" i="8" s="1"/>
  <c r="O1310" i="8" s="1"/>
  <c r="J1314" i="8"/>
  <c r="M1314" i="8" s="1"/>
  <c r="O1314" i="8" s="1"/>
  <c r="J1318" i="8"/>
  <c r="M1318" i="8" s="1"/>
  <c r="O1318" i="8" s="1"/>
  <c r="J1322" i="8"/>
  <c r="M1322" i="8" s="1"/>
  <c r="O1322" i="8" s="1"/>
  <c r="J1326" i="8"/>
  <c r="M1326" i="8" s="1"/>
  <c r="O1326" i="8" s="1"/>
  <c r="J1330" i="8"/>
  <c r="M1330" i="8" s="1"/>
  <c r="O1330" i="8" s="1"/>
  <c r="J1334" i="8"/>
  <c r="M1334" i="8" s="1"/>
  <c r="O1334" i="8" s="1"/>
  <c r="J1338" i="8"/>
  <c r="M1338" i="8" s="1"/>
  <c r="O1338" i="8" s="1"/>
  <c r="J1342" i="8"/>
  <c r="M1342" i="8" s="1"/>
  <c r="O1342" i="8" s="1"/>
  <c r="E1343" i="8"/>
  <c r="J1346" i="8"/>
  <c r="M1346" i="8" s="1"/>
  <c r="O1346" i="8" s="1"/>
  <c r="E1347" i="8"/>
  <c r="J1350" i="8"/>
  <c r="M1350" i="8" s="1"/>
  <c r="O1350" i="8" s="1"/>
  <c r="E1351" i="8"/>
  <c r="J1354" i="8"/>
  <c r="M1354" i="8" s="1"/>
  <c r="O1354" i="8" s="1"/>
  <c r="E1355" i="8"/>
  <c r="J1358" i="8"/>
  <c r="M1358" i="8" s="1"/>
  <c r="O1358" i="8" s="1"/>
  <c r="E1359" i="8"/>
  <c r="J1362" i="8"/>
  <c r="M1362" i="8" s="1"/>
  <c r="O1362" i="8" s="1"/>
  <c r="E1363" i="8"/>
  <c r="J1366" i="8"/>
  <c r="M1366" i="8" s="1"/>
  <c r="O1366" i="8" s="1"/>
  <c r="E1367" i="8"/>
  <c r="J1370" i="8"/>
  <c r="M1370" i="8" s="1"/>
  <c r="O1370" i="8" s="1"/>
  <c r="E1371" i="8"/>
  <c r="J1374" i="8"/>
  <c r="M1374" i="8" s="1"/>
  <c r="O1374" i="8" s="1"/>
  <c r="E1375" i="8"/>
  <c r="J1378" i="8"/>
  <c r="M1378" i="8" s="1"/>
  <c r="O1378" i="8" s="1"/>
  <c r="E1379" i="8"/>
  <c r="J1382" i="8"/>
  <c r="M1382" i="8" s="1"/>
  <c r="O1382" i="8" s="1"/>
  <c r="E1383" i="8"/>
  <c r="O1385" i="8"/>
  <c r="J1386" i="8"/>
  <c r="M1386" i="8" s="1"/>
  <c r="O1386" i="8" s="1"/>
  <c r="O1389" i="8"/>
  <c r="J1390" i="8"/>
  <c r="M1390" i="8" s="1"/>
  <c r="O1390" i="8" s="1"/>
  <c r="O1393" i="8"/>
  <c r="J1394" i="8"/>
  <c r="M1394" i="8" s="1"/>
  <c r="O1394" i="8" s="1"/>
  <c r="O1397" i="8"/>
  <c r="J1398" i="8"/>
  <c r="M1398" i="8" s="1"/>
  <c r="O1398" i="8" s="1"/>
  <c r="O1401" i="8"/>
  <c r="J1402" i="8"/>
  <c r="M1402" i="8" s="1"/>
  <c r="O1402" i="8" s="1"/>
  <c r="O1405" i="8"/>
  <c r="J1406" i="8"/>
  <c r="M1406" i="8" s="1"/>
  <c r="O1406" i="8" s="1"/>
  <c r="O1409" i="8"/>
  <c r="J1410" i="8"/>
  <c r="M1410" i="8" s="1"/>
  <c r="O1410" i="8" s="1"/>
  <c r="O1413" i="8"/>
  <c r="J1414" i="8"/>
  <c r="M1414" i="8" s="1"/>
  <c r="O1414" i="8" s="1"/>
  <c r="O1417" i="8"/>
  <c r="J1418" i="8"/>
  <c r="M1418" i="8" s="1"/>
  <c r="O1418" i="8" s="1"/>
  <c r="O1421" i="8"/>
  <c r="J1422" i="8"/>
  <c r="M1422" i="8" s="1"/>
  <c r="O1422" i="8" s="1"/>
  <c r="O1425" i="8"/>
  <c r="J1426" i="8"/>
  <c r="M1426" i="8" s="1"/>
  <c r="O1426" i="8" s="1"/>
  <c r="O1429" i="8"/>
  <c r="J1430" i="8"/>
  <c r="M1430" i="8" s="1"/>
  <c r="O1430" i="8" s="1"/>
  <c r="O1433" i="8"/>
  <c r="J1434" i="8"/>
  <c r="M1434" i="8" s="1"/>
  <c r="O1434" i="8" s="1"/>
  <c r="O1437" i="8"/>
  <c r="J1438" i="8"/>
  <c r="M1438" i="8" s="1"/>
  <c r="O1438" i="8" s="1"/>
  <c r="O1441" i="8"/>
  <c r="J1442" i="8"/>
  <c r="M1442" i="8" s="1"/>
  <c r="O1442" i="8" s="1"/>
  <c r="O1445" i="8"/>
  <c r="J1446" i="8"/>
  <c r="M1446" i="8" s="1"/>
  <c r="O1446" i="8" s="1"/>
  <c r="O1449" i="8"/>
  <c r="J1450" i="8"/>
  <c r="M1450" i="8" s="1"/>
  <c r="O1450" i="8" s="1"/>
  <c r="O1453" i="8"/>
  <c r="J1454" i="8"/>
  <c r="M1454" i="8" s="1"/>
  <c r="O1454" i="8" s="1"/>
  <c r="O1457" i="8"/>
  <c r="J1458" i="8"/>
  <c r="M1458" i="8" s="1"/>
  <c r="O1458" i="8" s="1"/>
  <c r="O1461" i="8"/>
  <c r="J1462" i="8"/>
  <c r="M1462" i="8" s="1"/>
  <c r="O1462" i="8" s="1"/>
  <c r="O1465" i="8"/>
  <c r="J1466" i="8"/>
  <c r="M1466" i="8" s="1"/>
  <c r="O1466" i="8" s="1"/>
  <c r="O1469" i="8"/>
  <c r="J1470" i="8"/>
  <c r="M1470" i="8" s="1"/>
  <c r="O1470" i="8" s="1"/>
  <c r="O1473" i="8"/>
  <c r="J1474" i="8"/>
  <c r="M1474" i="8" s="1"/>
  <c r="O1474" i="8" s="1"/>
  <c r="J1478" i="8"/>
  <c r="M1478" i="8" s="1"/>
  <c r="O1478" i="8" s="1"/>
  <c r="J1485" i="8"/>
  <c r="M1485" i="8" s="1"/>
  <c r="O1485" i="8" s="1"/>
  <c r="J1487" i="8"/>
  <c r="M1487" i="8" s="1"/>
  <c r="O1487" i="8" s="1"/>
  <c r="N1488" i="8"/>
  <c r="O1492" i="8"/>
  <c r="E1493" i="8"/>
  <c r="J1494" i="8"/>
  <c r="M1494" i="8" s="1"/>
  <c r="O1494" i="8" s="1"/>
  <c r="O1495" i="8"/>
  <c r="J1496" i="8"/>
  <c r="M1496" i="8" s="1"/>
  <c r="O1496" i="8" s="1"/>
  <c r="O1497" i="8"/>
  <c r="N1498" i="8"/>
  <c r="E1500" i="8"/>
  <c r="J1501" i="8"/>
  <c r="M1501" i="8" s="1"/>
  <c r="O1501" i="8" s="1"/>
  <c r="O1508" i="8"/>
  <c r="E1509" i="8"/>
  <c r="J1512" i="8"/>
  <c r="M1512" i="8" s="1"/>
  <c r="O1512" i="8" s="1"/>
  <c r="O1513" i="8"/>
  <c r="N1514" i="8"/>
  <c r="E1516" i="8"/>
  <c r="J1517" i="8"/>
  <c r="M1517" i="8" s="1"/>
  <c r="O1517" i="8" s="1"/>
  <c r="O1524" i="8"/>
  <c r="E1525" i="8"/>
  <c r="J1526" i="8"/>
  <c r="M1526" i="8" s="1"/>
  <c r="O1526" i="8" s="1"/>
  <c r="J1528" i="8"/>
  <c r="M1528" i="8" s="1"/>
  <c r="O1528" i="8" s="1"/>
  <c r="O1529" i="8"/>
  <c r="N1530" i="8"/>
  <c r="E1532" i="8"/>
  <c r="J1533" i="8"/>
  <c r="M1533" i="8" s="1"/>
  <c r="O1533" i="8" s="1"/>
  <c r="O1540" i="8"/>
  <c r="E1541" i="8"/>
  <c r="J1542" i="8"/>
  <c r="M1542" i="8" s="1"/>
  <c r="O1542" i="8" s="1"/>
  <c r="O1543" i="8"/>
  <c r="J1544" i="8"/>
  <c r="M1544" i="8" s="1"/>
  <c r="O1544" i="8" s="1"/>
  <c r="O1545" i="8"/>
  <c r="N1546" i="8"/>
  <c r="E1548" i="8"/>
  <c r="N1552" i="8"/>
  <c r="O1556" i="8"/>
  <c r="E1557" i="8"/>
  <c r="J1558" i="8"/>
  <c r="M1558" i="8" s="1"/>
  <c r="O1558" i="8" s="1"/>
  <c r="J1560" i="8"/>
  <c r="M1560" i="8" s="1"/>
  <c r="O1561" i="8"/>
  <c r="N1562" i="8"/>
  <c r="E1564" i="8"/>
  <c r="E1570" i="8"/>
  <c r="J1570" i="8"/>
  <c r="M1570" i="8" s="1"/>
  <c r="O1570" i="8" s="1"/>
  <c r="E1578" i="8"/>
  <c r="J1578" i="8"/>
  <c r="M1578" i="8" s="1"/>
  <c r="O1578" i="8" s="1"/>
  <c r="E1586" i="8"/>
  <c r="J1586" i="8"/>
  <c r="M1586" i="8" s="1"/>
  <c r="O1586" i="8" s="1"/>
  <c r="E1594" i="8"/>
  <c r="J1594" i="8"/>
  <c r="M1594" i="8" s="1"/>
  <c r="O1594" i="8" s="1"/>
  <c r="O1340" i="8"/>
  <c r="O1344" i="8"/>
  <c r="O1348" i="8"/>
  <c r="O1352" i="8"/>
  <c r="O1356" i="8"/>
  <c r="O1360" i="8"/>
  <c r="O1364" i="8"/>
  <c r="O1368" i="8"/>
  <c r="O1372" i="8"/>
  <c r="O1376" i="8"/>
  <c r="O1380" i="8"/>
  <c r="O1384" i="8"/>
  <c r="O1388" i="8"/>
  <c r="O1392" i="8"/>
  <c r="O1396" i="8"/>
  <c r="O1400" i="8"/>
  <c r="O1404" i="8"/>
  <c r="O1408" i="8"/>
  <c r="O1412" i="8"/>
  <c r="O1416" i="8"/>
  <c r="O1420" i="8"/>
  <c r="O1424" i="8"/>
  <c r="O1428" i="8"/>
  <c r="O1432" i="8"/>
  <c r="O1436" i="8"/>
  <c r="O1440" i="8"/>
  <c r="O1444" i="8"/>
  <c r="O1448" i="8"/>
  <c r="O1452" i="8"/>
  <c r="O1456" i="8"/>
  <c r="O1460" i="8"/>
  <c r="O1464" i="8"/>
  <c r="O1468" i="8"/>
  <c r="O1472" i="8"/>
  <c r="J1476" i="8"/>
  <c r="M1476" i="8" s="1"/>
  <c r="O1476" i="8" s="1"/>
  <c r="J1481" i="8"/>
  <c r="M1481" i="8" s="1"/>
  <c r="O1481" i="8" s="1"/>
  <c r="O1488" i="8"/>
  <c r="J1490" i="8"/>
  <c r="M1490" i="8" s="1"/>
  <c r="O1490" i="8" s="1"/>
  <c r="E1496" i="8"/>
  <c r="O1498" i="8"/>
  <c r="J1499" i="8"/>
  <c r="M1499" i="8" s="1"/>
  <c r="O1499" i="8" s="1"/>
  <c r="O1504" i="8"/>
  <c r="E1505" i="8"/>
  <c r="O1507" i="8"/>
  <c r="O1509" i="8"/>
  <c r="N1510" i="8"/>
  <c r="E1512" i="8"/>
  <c r="O1514" i="8"/>
  <c r="J1515" i="8"/>
  <c r="M1515" i="8" s="1"/>
  <c r="O1515" i="8" s="1"/>
  <c r="N1516" i="8"/>
  <c r="O1520" i="8"/>
  <c r="E1521" i="8"/>
  <c r="O1523" i="8"/>
  <c r="O1525" i="8"/>
  <c r="N1526" i="8"/>
  <c r="E1528" i="8"/>
  <c r="O1530" i="8"/>
  <c r="J1531" i="8"/>
  <c r="M1531" i="8" s="1"/>
  <c r="O1531" i="8" s="1"/>
  <c r="N1532" i="8"/>
  <c r="O1536" i="8"/>
  <c r="E1537" i="8"/>
  <c r="O1539" i="8"/>
  <c r="O1541" i="8"/>
  <c r="N1542" i="8"/>
  <c r="E1544" i="8"/>
  <c r="O1546" i="8"/>
  <c r="N1548" i="8"/>
  <c r="O1552" i="8"/>
  <c r="E1553" i="8"/>
  <c r="O1555" i="8"/>
  <c r="O1557" i="8"/>
  <c r="N1558" i="8"/>
  <c r="E1560" i="8"/>
  <c r="O1562" i="8"/>
  <c r="J1563" i="8"/>
  <c r="M1563" i="8" s="1"/>
  <c r="O1563" i="8" s="1"/>
  <c r="N1564" i="8"/>
  <c r="O1600" i="8"/>
  <c r="O1616" i="8"/>
  <c r="O1632" i="8"/>
  <c r="O1648" i="8"/>
  <c r="O1664" i="8"/>
  <c r="O1291" i="8"/>
  <c r="O1295" i="8"/>
  <c r="O1307" i="8"/>
  <c r="O1311" i="8"/>
  <c r="O1323" i="8"/>
  <c r="O1339" i="8"/>
  <c r="O1343" i="8"/>
  <c r="O1347" i="8"/>
  <c r="O1351" i="8"/>
  <c r="O1355" i="8"/>
  <c r="O1359" i="8"/>
  <c r="O1363" i="8"/>
  <c r="O1367" i="8"/>
  <c r="O1371" i="8"/>
  <c r="O1375" i="8"/>
  <c r="O1379" i="8"/>
  <c r="O1383" i="8"/>
  <c r="E1385" i="8"/>
  <c r="E1389" i="8"/>
  <c r="E1393" i="8"/>
  <c r="E1397" i="8"/>
  <c r="E1401" i="8"/>
  <c r="E1405" i="8"/>
  <c r="E1409" i="8"/>
  <c r="E1413" i="8"/>
  <c r="E1417" i="8"/>
  <c r="E1421" i="8"/>
  <c r="E1425" i="8"/>
  <c r="E1429" i="8"/>
  <c r="E1433" i="8"/>
  <c r="E1437" i="8"/>
  <c r="E1441" i="8"/>
  <c r="E1445" i="8"/>
  <c r="E1449" i="8"/>
  <c r="E1453" i="8"/>
  <c r="E1457" i="8"/>
  <c r="E1461" i="8"/>
  <c r="E1465" i="8"/>
  <c r="E1469" i="8"/>
  <c r="E1473" i="8"/>
  <c r="E1476" i="8"/>
  <c r="J1477" i="8"/>
  <c r="M1477" i="8" s="1"/>
  <c r="O1477" i="8" s="1"/>
  <c r="O1484" i="8"/>
  <c r="E1485" i="8"/>
  <c r="O1489" i="8"/>
  <c r="N1490" i="8"/>
  <c r="J1493" i="8"/>
  <c r="M1493" i="8" s="1"/>
  <c r="O1493" i="8" s="1"/>
  <c r="O1500" i="8"/>
  <c r="O1516" i="8"/>
  <c r="O1532" i="8"/>
  <c r="O1548" i="8"/>
  <c r="O1564" i="8"/>
  <c r="E1566" i="8"/>
  <c r="J1566" i="8"/>
  <c r="M1566" i="8" s="1"/>
  <c r="O1566" i="8" s="1"/>
  <c r="E1574" i="8"/>
  <c r="J1574" i="8"/>
  <c r="M1574" i="8" s="1"/>
  <c r="O1574" i="8" s="1"/>
  <c r="E1582" i="8"/>
  <c r="J1582" i="8"/>
  <c r="M1582" i="8" s="1"/>
  <c r="E1590" i="8"/>
  <c r="J1590" i="8"/>
  <c r="M1590" i="8" s="1"/>
  <c r="O1590" i="8" s="1"/>
  <c r="N1594" i="8"/>
  <c r="E1598" i="8"/>
  <c r="J1598" i="8"/>
  <c r="M1598" i="8" s="1"/>
  <c r="O1598" i="8" s="1"/>
  <c r="O1480" i="8"/>
  <c r="E1497" i="8"/>
  <c r="J1505" i="8"/>
  <c r="M1505" i="8" s="1"/>
  <c r="O1505" i="8" s="1"/>
  <c r="E1513" i="8"/>
  <c r="J1521" i="8"/>
  <c r="M1521" i="8" s="1"/>
  <c r="O1521" i="8" s="1"/>
  <c r="E1529" i="8"/>
  <c r="J1537" i="8"/>
  <c r="M1537" i="8" s="1"/>
  <c r="O1537" i="8" s="1"/>
  <c r="E1545" i="8"/>
  <c r="O1549" i="8"/>
  <c r="N1550" i="8"/>
  <c r="J1553" i="8"/>
  <c r="M1553" i="8" s="1"/>
  <c r="O1553" i="8" s="1"/>
  <c r="O1560" i="8"/>
  <c r="E1561" i="8"/>
  <c r="O1582" i="8"/>
  <c r="O1608" i="8"/>
  <c r="O1624" i="8"/>
  <c r="O1599" i="8"/>
  <c r="N1602" i="8"/>
  <c r="O1603" i="8"/>
  <c r="N1606" i="8"/>
  <c r="O1607" i="8"/>
  <c r="N1610" i="8"/>
  <c r="O1611" i="8"/>
  <c r="N1614" i="8"/>
  <c r="O1615" i="8"/>
  <c r="N1618" i="8"/>
  <c r="O1619" i="8"/>
  <c r="N1622" i="8"/>
  <c r="O1623" i="8"/>
  <c r="N1626" i="8"/>
  <c r="O1627" i="8"/>
  <c r="N1630" i="8"/>
  <c r="O1631" i="8"/>
  <c r="N1634" i="8"/>
  <c r="O1635" i="8"/>
  <c r="N1638" i="8"/>
  <c r="O1639" i="8"/>
  <c r="N1642" i="8"/>
  <c r="O1643" i="8"/>
  <c r="N1646" i="8"/>
  <c r="O1647" i="8"/>
  <c r="N1650" i="8"/>
  <c r="O1651" i="8"/>
  <c r="N1654" i="8"/>
  <c r="O1655" i="8"/>
  <c r="N1658" i="8"/>
  <c r="O1659" i="8"/>
  <c r="N1662" i="8"/>
  <c r="O1663" i="8"/>
  <c r="N1666" i="8"/>
  <c r="O1667" i="8"/>
  <c r="N1670" i="8"/>
  <c r="O1671" i="8"/>
  <c r="N1673" i="8"/>
  <c r="O1684" i="8"/>
  <c r="O1903" i="8"/>
  <c r="N1905" i="8"/>
  <c r="O1906" i="8"/>
  <c r="E1568" i="8"/>
  <c r="E1572" i="8"/>
  <c r="E1576" i="8"/>
  <c r="E1580" i="8"/>
  <c r="E1584" i="8"/>
  <c r="E1588" i="8"/>
  <c r="E1592" i="8"/>
  <c r="E1596" i="8"/>
  <c r="E1600" i="8"/>
  <c r="E1604" i="8"/>
  <c r="E1608" i="8"/>
  <c r="E1612" i="8"/>
  <c r="E1616" i="8"/>
  <c r="E1620" i="8"/>
  <c r="E1624" i="8"/>
  <c r="E1628" i="8"/>
  <c r="E1632" i="8"/>
  <c r="E1636" i="8"/>
  <c r="E1640" i="8"/>
  <c r="E1644" i="8"/>
  <c r="E1648" i="8"/>
  <c r="E1652" i="8"/>
  <c r="E1656" i="8"/>
  <c r="E1660" i="8"/>
  <c r="E1664" i="8"/>
  <c r="E1668" i="8"/>
  <c r="E1674" i="8"/>
  <c r="J1675" i="8"/>
  <c r="M1675" i="8" s="1"/>
  <c r="O1675" i="8" s="1"/>
  <c r="O1676" i="8"/>
  <c r="J1677" i="8"/>
  <c r="M1677" i="8" s="1"/>
  <c r="O1677" i="8" s="1"/>
  <c r="O1678" i="8"/>
  <c r="N1679" i="8"/>
  <c r="J1681" i="8"/>
  <c r="M1681" i="8" s="1"/>
  <c r="O1681" i="8" s="1"/>
  <c r="O1686" i="8"/>
  <c r="E1689" i="8"/>
  <c r="J1689" i="8"/>
  <c r="M1689" i="8" s="1"/>
  <c r="O1689" i="8" s="1"/>
  <c r="O1691" i="8"/>
  <c r="O1694" i="8"/>
  <c r="E1697" i="8"/>
  <c r="J1697" i="8"/>
  <c r="M1697" i="8" s="1"/>
  <c r="O1697" i="8" s="1"/>
  <c r="O1699" i="8"/>
  <c r="O1702" i="8"/>
  <c r="E1705" i="8"/>
  <c r="J1705" i="8"/>
  <c r="M1705" i="8" s="1"/>
  <c r="O1705" i="8" s="1"/>
  <c r="O1707" i="8"/>
  <c r="O1710" i="8"/>
  <c r="E1713" i="8"/>
  <c r="J1713" i="8"/>
  <c r="M1713" i="8" s="1"/>
  <c r="O1713" i="8" s="1"/>
  <c r="O1715" i="8"/>
  <c r="O1718" i="8"/>
  <c r="E1721" i="8"/>
  <c r="J1721" i="8"/>
  <c r="M1721" i="8" s="1"/>
  <c r="O1721" i="8" s="1"/>
  <c r="O1723" i="8"/>
  <c r="O1726" i="8"/>
  <c r="E1729" i="8"/>
  <c r="J1729" i="8"/>
  <c r="M1729" i="8" s="1"/>
  <c r="O1729" i="8" s="1"/>
  <c r="O1731" i="8"/>
  <c r="O1734" i="8"/>
  <c r="E1737" i="8"/>
  <c r="J1737" i="8"/>
  <c r="M1737" i="8" s="1"/>
  <c r="O1739" i="8"/>
  <c r="O1742" i="8"/>
  <c r="E1745" i="8"/>
  <c r="J1745" i="8"/>
  <c r="M1745" i="8" s="1"/>
  <c r="O1745" i="8" s="1"/>
  <c r="O1747" i="8"/>
  <c r="O1750" i="8"/>
  <c r="E1753" i="8"/>
  <c r="J1753" i="8"/>
  <c r="M1753" i="8" s="1"/>
  <c r="O1753" i="8" s="1"/>
  <c r="O1755" i="8"/>
  <c r="O1758" i="8"/>
  <c r="E1761" i="8"/>
  <c r="J1761" i="8"/>
  <c r="M1761" i="8" s="1"/>
  <c r="O1761" i="8" s="1"/>
  <c r="O1763" i="8"/>
  <c r="O1766" i="8"/>
  <c r="E1769" i="8"/>
  <c r="J1769" i="8"/>
  <c r="M1769" i="8" s="1"/>
  <c r="O1769" i="8" s="1"/>
  <c r="O1771" i="8"/>
  <c r="O1774" i="8"/>
  <c r="E1777" i="8"/>
  <c r="J1777" i="8"/>
  <c r="M1777" i="8" s="1"/>
  <c r="O1777" i="8" s="1"/>
  <c r="O1779" i="8"/>
  <c r="O1782" i="8"/>
  <c r="E1785" i="8"/>
  <c r="J1785" i="8"/>
  <c r="M1785" i="8" s="1"/>
  <c r="O1785" i="8" s="1"/>
  <c r="O1787" i="8"/>
  <c r="O1790" i="8"/>
  <c r="E1793" i="8"/>
  <c r="J1793" i="8"/>
  <c r="M1793" i="8" s="1"/>
  <c r="O1793" i="8" s="1"/>
  <c r="O1795" i="8"/>
  <c r="O1798" i="8"/>
  <c r="E1801" i="8"/>
  <c r="J1801" i="8"/>
  <c r="M1801" i="8" s="1"/>
  <c r="O1801" i="8" s="1"/>
  <c r="O1803" i="8"/>
  <c r="O1806" i="8"/>
  <c r="E1809" i="8"/>
  <c r="J1809" i="8"/>
  <c r="M1809" i="8" s="1"/>
  <c r="O1809" i="8" s="1"/>
  <c r="O1811" i="8"/>
  <c r="O1814" i="8"/>
  <c r="E1817" i="8"/>
  <c r="J1817" i="8"/>
  <c r="M1817" i="8" s="1"/>
  <c r="O1817" i="8" s="1"/>
  <c r="O1819" i="8"/>
  <c r="O1822" i="8"/>
  <c r="E1825" i="8"/>
  <c r="J1825" i="8"/>
  <c r="M1825" i="8" s="1"/>
  <c r="O1825" i="8" s="1"/>
  <c r="O1827" i="8"/>
  <c r="O1830" i="8"/>
  <c r="E1833" i="8"/>
  <c r="J1833" i="8"/>
  <c r="M1833" i="8" s="1"/>
  <c r="O1833" i="8" s="1"/>
  <c r="O1835" i="8"/>
  <c r="O1838" i="8"/>
  <c r="E1841" i="8"/>
  <c r="J1841" i="8"/>
  <c r="M1841" i="8" s="1"/>
  <c r="O1841" i="8" s="1"/>
  <c r="O1843" i="8"/>
  <c r="O1846" i="8"/>
  <c r="E1849" i="8"/>
  <c r="J1849" i="8"/>
  <c r="M1849" i="8" s="1"/>
  <c r="O1849" i="8" s="1"/>
  <c r="O1851" i="8"/>
  <c r="O1854" i="8"/>
  <c r="E1857" i="8"/>
  <c r="J1857" i="8"/>
  <c r="M1857" i="8" s="1"/>
  <c r="O1857" i="8" s="1"/>
  <c r="O1859" i="8"/>
  <c r="O1862" i="8"/>
  <c r="E1865" i="8"/>
  <c r="J1865" i="8"/>
  <c r="M1865" i="8" s="1"/>
  <c r="O1865" i="8" s="1"/>
  <c r="O1867" i="8"/>
  <c r="O1870" i="8"/>
  <c r="E1873" i="8"/>
  <c r="J1873" i="8"/>
  <c r="M1873" i="8" s="1"/>
  <c r="O1873" i="8" s="1"/>
  <c r="O1875" i="8"/>
  <c r="O1878" i="8"/>
  <c r="E1881" i="8"/>
  <c r="J1881" i="8"/>
  <c r="M1881" i="8" s="1"/>
  <c r="O1881" i="8" s="1"/>
  <c r="O1883" i="8"/>
  <c r="O1886" i="8"/>
  <c r="E1889" i="8"/>
  <c r="J1889" i="8"/>
  <c r="M1889" i="8" s="1"/>
  <c r="O1889" i="8" s="1"/>
  <c r="O1891" i="8"/>
  <c r="O1894" i="8"/>
  <c r="N1901" i="8"/>
  <c r="N1911" i="8"/>
  <c r="E1911" i="8"/>
  <c r="O1565" i="8"/>
  <c r="O1569" i="8"/>
  <c r="O1573" i="8"/>
  <c r="O1577" i="8"/>
  <c r="O1581" i="8"/>
  <c r="O1585" i="8"/>
  <c r="O1589" i="8"/>
  <c r="O1593" i="8"/>
  <c r="O1597" i="8"/>
  <c r="O1601" i="8"/>
  <c r="J1602" i="8"/>
  <c r="M1602" i="8" s="1"/>
  <c r="O1602" i="8" s="1"/>
  <c r="O1605" i="8"/>
  <c r="J1606" i="8"/>
  <c r="M1606" i="8" s="1"/>
  <c r="O1606" i="8" s="1"/>
  <c r="O1609" i="8"/>
  <c r="J1610" i="8"/>
  <c r="M1610" i="8" s="1"/>
  <c r="O1610" i="8" s="1"/>
  <c r="O1613" i="8"/>
  <c r="J1614" i="8"/>
  <c r="M1614" i="8" s="1"/>
  <c r="O1614" i="8" s="1"/>
  <c r="O1617" i="8"/>
  <c r="J1618" i="8"/>
  <c r="M1618" i="8" s="1"/>
  <c r="O1618" i="8" s="1"/>
  <c r="O1621" i="8"/>
  <c r="J1622" i="8"/>
  <c r="M1622" i="8" s="1"/>
  <c r="O1622" i="8" s="1"/>
  <c r="O1625" i="8"/>
  <c r="J1626" i="8"/>
  <c r="M1626" i="8" s="1"/>
  <c r="O1626" i="8" s="1"/>
  <c r="O1629" i="8"/>
  <c r="J1630" i="8"/>
  <c r="M1630" i="8" s="1"/>
  <c r="O1630" i="8" s="1"/>
  <c r="O1633" i="8"/>
  <c r="J1634" i="8"/>
  <c r="M1634" i="8" s="1"/>
  <c r="O1634" i="8" s="1"/>
  <c r="O1637" i="8"/>
  <c r="J1638" i="8"/>
  <c r="M1638" i="8" s="1"/>
  <c r="O1638" i="8" s="1"/>
  <c r="O1641" i="8"/>
  <c r="J1642" i="8"/>
  <c r="M1642" i="8" s="1"/>
  <c r="O1642" i="8" s="1"/>
  <c r="O1645" i="8"/>
  <c r="J1646" i="8"/>
  <c r="M1646" i="8" s="1"/>
  <c r="O1646" i="8" s="1"/>
  <c r="O1649" i="8"/>
  <c r="J1650" i="8"/>
  <c r="M1650" i="8" s="1"/>
  <c r="O1650" i="8" s="1"/>
  <c r="O1653" i="8"/>
  <c r="J1654" i="8"/>
  <c r="M1654" i="8" s="1"/>
  <c r="O1654" i="8" s="1"/>
  <c r="O1657" i="8"/>
  <c r="J1658" i="8"/>
  <c r="M1658" i="8" s="1"/>
  <c r="O1658" i="8" s="1"/>
  <c r="O1661" i="8"/>
  <c r="J1662" i="8"/>
  <c r="M1662" i="8" s="1"/>
  <c r="O1662" i="8" s="1"/>
  <c r="O1665" i="8"/>
  <c r="J1666" i="8"/>
  <c r="M1666" i="8" s="1"/>
  <c r="O1666" i="8" s="1"/>
  <c r="O1669" i="8"/>
  <c r="J1670" i="8"/>
  <c r="M1670" i="8" s="1"/>
  <c r="O1670" i="8" s="1"/>
  <c r="J1673" i="8"/>
  <c r="M1673" i="8" s="1"/>
  <c r="O1673" i="8" s="1"/>
  <c r="O1680" i="8"/>
  <c r="J1683" i="8"/>
  <c r="M1683" i="8" s="1"/>
  <c r="O1683" i="8" s="1"/>
  <c r="O1737" i="8"/>
  <c r="J1674" i="8"/>
  <c r="M1674" i="8" s="1"/>
  <c r="O1674" i="8" s="1"/>
  <c r="O1679" i="8"/>
  <c r="O1682" i="8"/>
  <c r="N1683" i="8"/>
  <c r="O1687" i="8"/>
  <c r="O1690" i="8"/>
  <c r="E1693" i="8"/>
  <c r="J1693" i="8"/>
  <c r="M1693" i="8" s="1"/>
  <c r="O1693" i="8" s="1"/>
  <c r="O1695" i="8"/>
  <c r="O1698" i="8"/>
  <c r="E1701" i="8"/>
  <c r="J1701" i="8"/>
  <c r="M1701" i="8" s="1"/>
  <c r="O1701" i="8" s="1"/>
  <c r="O1703" i="8"/>
  <c r="N1705" i="8"/>
  <c r="O1706" i="8"/>
  <c r="E1709" i="8"/>
  <c r="J1709" i="8"/>
  <c r="M1709" i="8" s="1"/>
  <c r="O1709" i="8" s="1"/>
  <c r="O1711" i="8"/>
  <c r="N1713" i="8"/>
  <c r="O1714" i="8"/>
  <c r="E1717" i="8"/>
  <c r="J1717" i="8"/>
  <c r="M1717" i="8" s="1"/>
  <c r="O1717" i="8" s="1"/>
  <c r="O1719" i="8"/>
  <c r="N1721" i="8"/>
  <c r="O1722" i="8"/>
  <c r="E1725" i="8"/>
  <c r="J1725" i="8"/>
  <c r="M1725" i="8" s="1"/>
  <c r="O1725" i="8" s="1"/>
  <c r="O1727" i="8"/>
  <c r="N1729" i="8"/>
  <c r="O1730" i="8"/>
  <c r="E1733" i="8"/>
  <c r="J1733" i="8"/>
  <c r="M1733" i="8" s="1"/>
  <c r="O1733" i="8" s="1"/>
  <c r="O1735" i="8"/>
  <c r="N1737" i="8"/>
  <c r="O1738" i="8"/>
  <c r="E1741" i="8"/>
  <c r="J1741" i="8"/>
  <c r="M1741" i="8" s="1"/>
  <c r="O1741" i="8" s="1"/>
  <c r="O1743" i="8"/>
  <c r="N1745" i="8"/>
  <c r="O1746" i="8"/>
  <c r="E1749" i="8"/>
  <c r="J1749" i="8"/>
  <c r="M1749" i="8" s="1"/>
  <c r="O1749" i="8" s="1"/>
  <c r="O1751" i="8"/>
  <c r="N1753" i="8"/>
  <c r="O1754" i="8"/>
  <c r="E1757" i="8"/>
  <c r="J1757" i="8"/>
  <c r="M1757" i="8" s="1"/>
  <c r="O1757" i="8" s="1"/>
  <c r="O1759" i="8"/>
  <c r="N1761" i="8"/>
  <c r="O1762" i="8"/>
  <c r="E1765" i="8"/>
  <c r="J1765" i="8"/>
  <c r="M1765" i="8" s="1"/>
  <c r="O1765" i="8" s="1"/>
  <c r="O1767" i="8"/>
  <c r="N1769" i="8"/>
  <c r="O1770" i="8"/>
  <c r="E1773" i="8"/>
  <c r="J1773" i="8"/>
  <c r="M1773" i="8" s="1"/>
  <c r="O1773" i="8" s="1"/>
  <c r="O1775" i="8"/>
  <c r="N1777" i="8"/>
  <c r="O1778" i="8"/>
  <c r="E1781" i="8"/>
  <c r="J1781" i="8"/>
  <c r="M1781" i="8" s="1"/>
  <c r="O1781" i="8" s="1"/>
  <c r="O1783" i="8"/>
  <c r="N1785" i="8"/>
  <c r="O1786" i="8"/>
  <c r="E1789" i="8"/>
  <c r="J1789" i="8"/>
  <c r="M1789" i="8" s="1"/>
  <c r="O1789" i="8" s="1"/>
  <c r="O1791" i="8"/>
  <c r="N1793" i="8"/>
  <c r="O1794" i="8"/>
  <c r="E1797" i="8"/>
  <c r="J1797" i="8"/>
  <c r="M1797" i="8" s="1"/>
  <c r="O1797" i="8" s="1"/>
  <c r="O1799" i="8"/>
  <c r="N1801" i="8"/>
  <c r="O1802" i="8"/>
  <c r="E1805" i="8"/>
  <c r="J1805" i="8"/>
  <c r="M1805" i="8" s="1"/>
  <c r="O1805" i="8" s="1"/>
  <c r="O1807" i="8"/>
  <c r="N1809" i="8"/>
  <c r="O1810" i="8"/>
  <c r="E1813" i="8"/>
  <c r="J1813" i="8"/>
  <c r="M1813" i="8" s="1"/>
  <c r="O1813" i="8" s="1"/>
  <c r="O1815" i="8"/>
  <c r="N1817" i="8"/>
  <c r="O1818" i="8"/>
  <c r="E1821" i="8"/>
  <c r="J1821" i="8"/>
  <c r="M1821" i="8" s="1"/>
  <c r="O1821" i="8" s="1"/>
  <c r="O1823" i="8"/>
  <c r="N1825" i="8"/>
  <c r="O1826" i="8"/>
  <c r="E1829" i="8"/>
  <c r="J1829" i="8"/>
  <c r="M1829" i="8" s="1"/>
  <c r="O1829" i="8" s="1"/>
  <c r="O1831" i="8"/>
  <c r="N1833" i="8"/>
  <c r="O1834" i="8"/>
  <c r="E1837" i="8"/>
  <c r="J1837" i="8"/>
  <c r="M1837" i="8" s="1"/>
  <c r="O1837" i="8" s="1"/>
  <c r="O1839" i="8"/>
  <c r="N1841" i="8"/>
  <c r="O1842" i="8"/>
  <c r="E1845" i="8"/>
  <c r="J1845" i="8"/>
  <c r="M1845" i="8" s="1"/>
  <c r="O1845" i="8" s="1"/>
  <c r="O1847" i="8"/>
  <c r="N1849" i="8"/>
  <c r="O1850" i="8"/>
  <c r="E1853" i="8"/>
  <c r="J1853" i="8"/>
  <c r="M1853" i="8" s="1"/>
  <c r="O1853" i="8" s="1"/>
  <c r="N1857" i="8"/>
  <c r="O1858" i="8"/>
  <c r="E1861" i="8"/>
  <c r="J1861" i="8"/>
  <c r="M1861" i="8" s="1"/>
  <c r="O1861" i="8" s="1"/>
  <c r="N1865" i="8"/>
  <c r="O1866" i="8"/>
  <c r="E1869" i="8"/>
  <c r="J1869" i="8"/>
  <c r="M1869" i="8" s="1"/>
  <c r="O1869" i="8" s="1"/>
  <c r="N1873" i="8"/>
  <c r="O1874" i="8"/>
  <c r="E1877" i="8"/>
  <c r="J1877" i="8"/>
  <c r="M1877" i="8" s="1"/>
  <c r="O1877" i="8" s="1"/>
  <c r="N1881" i="8"/>
  <c r="O1882" i="8"/>
  <c r="E1885" i="8"/>
  <c r="J1885" i="8"/>
  <c r="M1885" i="8" s="1"/>
  <c r="O1885" i="8" s="1"/>
  <c r="O1890" i="8"/>
  <c r="E1893" i="8"/>
  <c r="J1893" i="8"/>
  <c r="M1893" i="8" s="1"/>
  <c r="O1893" i="8" s="1"/>
  <c r="O1907" i="8"/>
  <c r="N1687" i="8"/>
  <c r="O1688" i="8"/>
  <c r="N1691" i="8"/>
  <c r="O1692" i="8"/>
  <c r="N1695" i="8"/>
  <c r="O1696" i="8"/>
  <c r="N1699" i="8"/>
  <c r="O1700" i="8"/>
  <c r="N1703" i="8"/>
  <c r="O1704" i="8"/>
  <c r="N1707" i="8"/>
  <c r="O1708" i="8"/>
  <c r="N1711" i="8"/>
  <c r="O1712" i="8"/>
  <c r="N1715" i="8"/>
  <c r="O1716" i="8"/>
  <c r="N1719" i="8"/>
  <c r="O1720" i="8"/>
  <c r="N1723" i="8"/>
  <c r="O1724" i="8"/>
  <c r="N1727" i="8"/>
  <c r="O1728" i="8"/>
  <c r="N1731" i="8"/>
  <c r="O1732" i="8"/>
  <c r="N1735" i="8"/>
  <c r="O1736" i="8"/>
  <c r="N1739" i="8"/>
  <c r="O1740" i="8"/>
  <c r="N1743" i="8"/>
  <c r="O1744" i="8"/>
  <c r="N1747" i="8"/>
  <c r="O1748" i="8"/>
  <c r="N1751" i="8"/>
  <c r="O1752" i="8"/>
  <c r="N1755" i="8"/>
  <c r="O1756" i="8"/>
  <c r="N1759" i="8"/>
  <c r="O1760" i="8"/>
  <c r="N1763" i="8"/>
  <c r="O1764" i="8"/>
  <c r="N1767" i="8"/>
  <c r="O1768" i="8"/>
  <c r="N1771" i="8"/>
  <c r="O1772" i="8"/>
  <c r="N1775" i="8"/>
  <c r="O1776" i="8"/>
  <c r="N1779" i="8"/>
  <c r="O1780" i="8"/>
  <c r="N1783" i="8"/>
  <c r="O1784" i="8"/>
  <c r="N1787" i="8"/>
  <c r="O1788" i="8"/>
  <c r="N1791" i="8"/>
  <c r="O1792" i="8"/>
  <c r="N1795" i="8"/>
  <c r="O1796" i="8"/>
  <c r="N1799" i="8"/>
  <c r="O1800" i="8"/>
  <c r="N1803" i="8"/>
  <c r="O1804" i="8"/>
  <c r="N1807" i="8"/>
  <c r="O1808" i="8"/>
  <c r="N1811" i="8"/>
  <c r="O1812" i="8"/>
  <c r="N1815" i="8"/>
  <c r="O1816" i="8"/>
  <c r="N1819" i="8"/>
  <c r="O1820" i="8"/>
  <c r="N1823" i="8"/>
  <c r="O1824" i="8"/>
  <c r="N1827" i="8"/>
  <c r="O1828" i="8"/>
  <c r="N1831" i="8"/>
  <c r="O1832" i="8"/>
  <c r="N1835" i="8"/>
  <c r="O1836" i="8"/>
  <c r="N1839" i="8"/>
  <c r="O1840" i="8"/>
  <c r="N1843" i="8"/>
  <c r="O1844" i="8"/>
  <c r="N1847" i="8"/>
  <c r="O1848" i="8"/>
  <c r="N1851" i="8"/>
  <c r="O1852" i="8"/>
  <c r="N1855" i="8"/>
  <c r="O1856" i="8"/>
  <c r="N1859" i="8"/>
  <c r="O1860" i="8"/>
  <c r="N1863" i="8"/>
  <c r="O1864" i="8"/>
  <c r="N1867" i="8"/>
  <c r="O1868" i="8"/>
  <c r="N1871" i="8"/>
  <c r="O1872" i="8"/>
  <c r="N1875" i="8"/>
  <c r="O1876" i="8"/>
  <c r="N1879" i="8"/>
  <c r="O1880" i="8"/>
  <c r="N1883" i="8"/>
  <c r="O1884" i="8"/>
  <c r="N1887" i="8"/>
  <c r="O1888" i="8"/>
  <c r="N1891" i="8"/>
  <c r="O1892" i="8"/>
  <c r="N1895" i="8"/>
  <c r="O1896" i="8"/>
  <c r="J1897" i="8"/>
  <c r="M1897" i="8" s="1"/>
  <c r="O1897" i="8" s="1"/>
  <c r="N1899" i="8"/>
  <c r="O1900" i="8"/>
  <c r="J1901" i="8"/>
  <c r="M1901" i="8" s="1"/>
  <c r="O1901" i="8" s="1"/>
  <c r="O1904" i="8"/>
  <c r="J1905" i="8"/>
  <c r="M1905" i="8" s="1"/>
  <c r="O1905" i="8" s="1"/>
  <c r="O1908" i="8"/>
  <c r="J1912" i="8"/>
  <c r="M1912" i="8" s="1"/>
  <c r="O1912" i="8" s="1"/>
  <c r="N1916" i="8"/>
  <c r="E1919" i="8"/>
  <c r="O1920" i="8"/>
  <c r="J1921" i="8"/>
  <c r="M1921" i="8" s="1"/>
  <c r="O1921" i="8" s="1"/>
  <c r="O1922" i="8"/>
  <c r="O1925" i="8"/>
  <c r="J1927" i="8"/>
  <c r="M1927" i="8" s="1"/>
  <c r="O1927" i="8" s="1"/>
  <c r="J1928" i="8"/>
  <c r="M1928" i="8" s="1"/>
  <c r="O1928" i="8" s="1"/>
  <c r="N1932" i="8"/>
  <c r="E1935" i="8"/>
  <c r="O1936" i="8"/>
  <c r="J1937" i="8"/>
  <c r="M1937" i="8" s="1"/>
  <c r="O1937" i="8" s="1"/>
  <c r="O1938" i="8"/>
  <c r="O1941" i="8"/>
  <c r="J1943" i="8"/>
  <c r="M1943" i="8" s="1"/>
  <c r="O1943" i="8" s="1"/>
  <c r="J1944" i="8"/>
  <c r="M1944" i="8" s="1"/>
  <c r="O1944" i="8" s="1"/>
  <c r="N1948" i="8"/>
  <c r="E1951" i="8"/>
  <c r="O1952" i="8"/>
  <c r="J1953" i="8"/>
  <c r="M1953" i="8" s="1"/>
  <c r="O1953" i="8" s="1"/>
  <c r="O1954" i="8"/>
  <c r="O1957" i="8"/>
  <c r="J1959" i="8"/>
  <c r="M1959" i="8" s="1"/>
  <c r="O1959" i="8" s="1"/>
  <c r="J1960" i="8"/>
  <c r="M1960" i="8" s="1"/>
  <c r="O1960" i="8" s="1"/>
  <c r="N1964" i="8"/>
  <c r="E1967" i="8"/>
  <c r="O1968" i="8"/>
  <c r="J1969" i="8"/>
  <c r="M1969" i="8" s="1"/>
  <c r="O1969" i="8" s="1"/>
  <c r="O1970" i="8"/>
  <c r="J1975" i="8"/>
  <c r="M1975" i="8" s="1"/>
  <c r="O1975" i="8" s="1"/>
  <c r="J1976" i="8"/>
  <c r="M1976" i="8" s="1"/>
  <c r="O1976" i="8" s="1"/>
  <c r="O1980" i="8"/>
  <c r="N1983" i="8"/>
  <c r="O1993" i="8"/>
  <c r="O1994" i="8"/>
  <c r="J1995" i="8"/>
  <c r="M1995" i="8" s="1"/>
  <c r="O1995" i="8" s="1"/>
  <c r="O2013" i="8"/>
  <c r="O2014" i="8"/>
  <c r="O2030" i="8"/>
  <c r="O1910" i="8"/>
  <c r="E1915" i="8"/>
  <c r="O1918" i="8"/>
  <c r="J1923" i="8"/>
  <c r="M1923" i="8" s="1"/>
  <c r="O1923" i="8" s="1"/>
  <c r="N1928" i="8"/>
  <c r="E1931" i="8"/>
  <c r="O1934" i="8"/>
  <c r="J1939" i="8"/>
  <c r="M1939" i="8" s="1"/>
  <c r="O1939" i="8" s="1"/>
  <c r="N1944" i="8"/>
  <c r="E1947" i="8"/>
  <c r="O1950" i="8"/>
  <c r="J1955" i="8"/>
  <c r="M1955" i="8" s="1"/>
  <c r="O1955" i="8" s="1"/>
  <c r="J1956" i="8"/>
  <c r="M1956" i="8" s="1"/>
  <c r="O1956" i="8" s="1"/>
  <c r="N1960" i="8"/>
  <c r="E1963" i="8"/>
  <c r="O1966" i="8"/>
  <c r="J1971" i="8"/>
  <c r="M1971" i="8" s="1"/>
  <c r="O1971" i="8" s="1"/>
  <c r="J1972" i="8"/>
  <c r="M1972" i="8" s="1"/>
  <c r="O1972" i="8" s="1"/>
  <c r="N1976" i="8"/>
  <c r="E1979" i="8"/>
  <c r="O1989" i="8"/>
  <c r="O1990" i="8"/>
  <c r="J1991" i="8"/>
  <c r="M1991" i="8" s="1"/>
  <c r="O1991" i="8" s="1"/>
  <c r="O1992" i="8"/>
  <c r="N1995" i="8"/>
  <c r="O2001" i="8"/>
  <c r="O2009" i="8"/>
  <c r="O2010" i="8"/>
  <c r="O2026" i="8"/>
  <c r="O1930" i="8"/>
  <c r="E1943" i="8"/>
  <c r="O1946" i="8"/>
  <c r="E1959" i="8"/>
  <c r="O1962" i="8"/>
  <c r="E1975" i="8"/>
  <c r="O1978" i="8"/>
  <c r="O1985" i="8"/>
  <c r="O1986" i="8"/>
  <c r="J1987" i="8"/>
  <c r="M1987" i="8" s="1"/>
  <c r="O1987" i="8" s="1"/>
  <c r="O1988" i="8"/>
  <c r="N1991" i="8"/>
  <c r="O1997" i="8"/>
  <c r="O2021" i="8"/>
  <c r="O2022" i="8"/>
  <c r="O2037" i="8"/>
  <c r="O2038" i="8"/>
  <c r="J1911" i="8"/>
  <c r="M1911" i="8" s="1"/>
  <c r="O1911" i="8" s="1"/>
  <c r="J1915" i="8"/>
  <c r="M1915" i="8" s="1"/>
  <c r="O1915" i="8" s="1"/>
  <c r="J1916" i="8"/>
  <c r="M1916" i="8" s="1"/>
  <c r="O1916" i="8" s="1"/>
  <c r="N1920" i="8"/>
  <c r="E1923" i="8"/>
  <c r="J1931" i="8"/>
  <c r="M1931" i="8" s="1"/>
  <c r="O1931" i="8" s="1"/>
  <c r="J1932" i="8"/>
  <c r="M1932" i="8" s="1"/>
  <c r="O1932" i="8" s="1"/>
  <c r="O1942" i="8"/>
  <c r="J1947" i="8"/>
  <c r="M1947" i="8" s="1"/>
  <c r="O1947" i="8" s="1"/>
  <c r="J1948" i="8"/>
  <c r="M1948" i="8" s="1"/>
  <c r="O1948" i="8" s="1"/>
  <c r="E1955" i="8"/>
  <c r="O1958" i="8"/>
  <c r="J1963" i="8"/>
  <c r="M1963" i="8" s="1"/>
  <c r="J1964" i="8"/>
  <c r="M1964" i="8" s="1"/>
  <c r="O1964" i="8" s="1"/>
  <c r="O1974" i="8"/>
  <c r="J1979" i="8"/>
  <c r="M1979" i="8" s="1"/>
  <c r="O1979" i="8" s="1"/>
  <c r="O1981" i="8"/>
  <c r="J1983" i="8"/>
  <c r="M1983" i="8" s="1"/>
  <c r="O1983" i="8" s="1"/>
  <c r="O1996" i="8"/>
  <c r="N1999" i="8"/>
  <c r="O2000" i="8"/>
  <c r="N2003" i="8"/>
  <c r="O2004" i="8"/>
  <c r="N2007" i="8"/>
  <c r="O2008" i="8"/>
  <c r="N2011" i="8"/>
  <c r="O2012" i="8"/>
  <c r="N2015" i="8"/>
  <c r="O2016" i="8"/>
  <c r="N2019" i="8"/>
  <c r="O2020" i="8"/>
  <c r="N2023" i="8"/>
  <c r="O2024" i="8"/>
  <c r="N2027" i="8"/>
  <c r="O2028" i="8"/>
  <c r="N2031" i="8"/>
  <c r="O2032" i="8"/>
  <c r="N2035" i="8"/>
  <c r="O2036" i="8"/>
  <c r="N2039" i="8"/>
  <c r="O2040" i="8"/>
  <c r="N2043" i="8"/>
  <c r="O2044" i="8"/>
  <c r="N2061" i="8"/>
  <c r="E2061" i="8"/>
  <c r="O1919" i="8"/>
  <c r="O1935" i="8"/>
  <c r="O1951" i="8"/>
  <c r="O1963" i="8"/>
  <c r="O1967" i="8"/>
  <c r="N1998" i="8"/>
  <c r="O1999" i="8"/>
  <c r="N2002" i="8"/>
  <c r="O2003" i="8"/>
  <c r="O2007" i="8"/>
  <c r="N2010" i="8"/>
  <c r="O2011" i="8"/>
  <c r="N2014" i="8"/>
  <c r="O2015" i="8"/>
  <c r="N2018" i="8"/>
  <c r="O2019" i="8"/>
  <c r="N2022" i="8"/>
  <c r="O2023" i="8"/>
  <c r="N2026" i="8"/>
  <c r="O2027" i="8"/>
  <c r="N2030" i="8"/>
  <c r="O2031" i="8"/>
  <c r="N2034" i="8"/>
  <c r="O2035" i="8"/>
  <c r="N2038" i="8"/>
  <c r="O2039" i="8"/>
  <c r="N2042" i="8"/>
  <c r="O2043" i="8"/>
  <c r="J2046" i="8"/>
  <c r="M2046" i="8" s="1"/>
  <c r="O2046" i="8" s="1"/>
  <c r="O2056" i="8"/>
  <c r="N2057" i="8"/>
  <c r="O2064" i="8"/>
  <c r="J2067" i="8"/>
  <c r="M2067" i="8" s="1"/>
  <c r="O2067" i="8" s="1"/>
  <c r="E2067" i="8"/>
  <c r="O2069" i="8"/>
  <c r="O2072" i="8"/>
  <c r="J2075" i="8"/>
  <c r="M2075" i="8" s="1"/>
  <c r="O2075" i="8" s="1"/>
  <c r="E2075" i="8"/>
  <c r="O2077" i="8"/>
  <c r="O2080" i="8"/>
  <c r="J2083" i="8"/>
  <c r="M2083" i="8" s="1"/>
  <c r="O2083" i="8" s="1"/>
  <c r="E2083" i="8"/>
  <c r="O2099" i="8"/>
  <c r="O2115" i="8"/>
  <c r="O2131" i="8"/>
  <c r="O2147" i="8"/>
  <c r="O2163" i="8"/>
  <c r="O2179" i="8"/>
  <c r="O2195" i="8"/>
  <c r="O2211" i="8"/>
  <c r="E1980" i="8"/>
  <c r="E1984" i="8"/>
  <c r="E1988" i="8"/>
  <c r="E1992" i="8"/>
  <c r="E1996" i="8"/>
  <c r="E2000" i="8"/>
  <c r="E2004" i="8"/>
  <c r="E2008" i="8"/>
  <c r="E2012" i="8"/>
  <c r="E2016" i="8"/>
  <c r="E2020" i="8"/>
  <c r="E2024" i="8"/>
  <c r="E2028" i="8"/>
  <c r="E2032" i="8"/>
  <c r="E2036" i="8"/>
  <c r="E2040" i="8"/>
  <c r="E2044" i="8"/>
  <c r="O2050" i="8"/>
  <c r="J2053" i="8"/>
  <c r="M2053" i="8" s="1"/>
  <c r="O2053" i="8" s="1"/>
  <c r="O2058" i="8"/>
  <c r="N2059" i="8"/>
  <c r="J2061" i="8"/>
  <c r="M2061" i="8" s="1"/>
  <c r="O2061" i="8" s="1"/>
  <c r="O2095" i="8"/>
  <c r="O2111" i="8"/>
  <c r="O2127" i="8"/>
  <c r="O2143" i="8"/>
  <c r="O2149" i="8"/>
  <c r="O2159" i="8"/>
  <c r="O2175" i="8"/>
  <c r="O2191" i="8"/>
  <c r="O2197" i="8"/>
  <c r="O2207" i="8"/>
  <c r="O2045" i="8"/>
  <c r="E2046" i="8"/>
  <c r="J2047" i="8"/>
  <c r="M2047" i="8" s="1"/>
  <c r="O2047" i="8" s="1"/>
  <c r="O2049" i="8"/>
  <c r="O2052" i="8"/>
  <c r="N2053" i="8"/>
  <c r="J2055" i="8"/>
  <c r="M2055" i="8" s="1"/>
  <c r="O2055" i="8" s="1"/>
  <c r="O2057" i="8"/>
  <c r="O2060" i="8"/>
  <c r="J2063" i="8"/>
  <c r="M2063" i="8" s="1"/>
  <c r="O2063" i="8" s="1"/>
  <c r="E2063" i="8"/>
  <c r="O2065" i="8"/>
  <c r="N2067" i="8"/>
  <c r="O2068" i="8"/>
  <c r="J2071" i="8"/>
  <c r="M2071" i="8" s="1"/>
  <c r="O2071" i="8" s="1"/>
  <c r="E2071" i="8"/>
  <c r="O2073" i="8"/>
  <c r="N2075" i="8"/>
  <c r="O2076" i="8"/>
  <c r="J2079" i="8"/>
  <c r="M2079" i="8" s="1"/>
  <c r="O2079" i="8" s="1"/>
  <c r="E2079" i="8"/>
  <c r="O2081" i="8"/>
  <c r="N2083" i="8"/>
  <c r="O2084" i="8"/>
  <c r="O2091" i="8"/>
  <c r="O2097" i="8"/>
  <c r="O2107" i="8"/>
  <c r="O2113" i="8"/>
  <c r="O2123" i="8"/>
  <c r="O2129" i="8"/>
  <c r="O2139" i="8"/>
  <c r="O2145" i="8"/>
  <c r="O2155" i="8"/>
  <c r="O2161" i="8"/>
  <c r="O2171" i="8"/>
  <c r="O2177" i="8"/>
  <c r="O2187" i="8"/>
  <c r="O2193" i="8"/>
  <c r="O2203" i="8"/>
  <c r="O2209" i="8"/>
  <c r="J2062" i="8"/>
  <c r="M2062" i="8" s="1"/>
  <c r="O2062" i="8" s="1"/>
  <c r="J2066" i="8"/>
  <c r="M2066" i="8" s="1"/>
  <c r="O2066" i="8" s="1"/>
  <c r="J2070" i="8"/>
  <c r="M2070" i="8" s="1"/>
  <c r="O2070" i="8" s="1"/>
  <c r="J2074" i="8"/>
  <c r="M2074" i="8" s="1"/>
  <c r="O2074" i="8" s="1"/>
  <c r="J2078" i="8"/>
  <c r="M2078" i="8" s="1"/>
  <c r="O2078" i="8" s="1"/>
  <c r="J2082" i="8"/>
  <c r="M2082" i="8" s="1"/>
  <c r="O2082" i="8" s="1"/>
  <c r="J2086" i="8"/>
  <c r="M2086" i="8" s="1"/>
  <c r="O2086" i="8" s="1"/>
  <c r="E2087" i="8"/>
  <c r="J2090" i="8"/>
  <c r="M2090" i="8" s="1"/>
  <c r="O2090" i="8" s="1"/>
  <c r="E2091" i="8"/>
  <c r="J2094" i="8"/>
  <c r="M2094" i="8" s="1"/>
  <c r="O2094" i="8" s="1"/>
  <c r="E2095" i="8"/>
  <c r="J2098" i="8"/>
  <c r="M2098" i="8" s="1"/>
  <c r="O2098" i="8" s="1"/>
  <c r="E2099" i="8"/>
  <c r="J2102" i="8"/>
  <c r="M2102" i="8" s="1"/>
  <c r="O2102" i="8" s="1"/>
  <c r="E2103" i="8"/>
  <c r="J2106" i="8"/>
  <c r="M2106" i="8" s="1"/>
  <c r="O2106" i="8" s="1"/>
  <c r="E2107" i="8"/>
  <c r="J2110" i="8"/>
  <c r="M2110" i="8" s="1"/>
  <c r="O2110" i="8" s="1"/>
  <c r="E2111" i="8"/>
  <c r="J2114" i="8"/>
  <c r="M2114" i="8" s="1"/>
  <c r="O2114" i="8" s="1"/>
  <c r="E2115" i="8"/>
  <c r="J2118" i="8"/>
  <c r="M2118" i="8" s="1"/>
  <c r="O2118" i="8" s="1"/>
  <c r="E2119" i="8"/>
  <c r="J2122" i="8"/>
  <c r="M2122" i="8" s="1"/>
  <c r="O2122" i="8" s="1"/>
  <c r="E2123" i="8"/>
  <c r="J2126" i="8"/>
  <c r="M2126" i="8" s="1"/>
  <c r="O2126" i="8" s="1"/>
  <c r="E2127" i="8"/>
  <c r="J2130" i="8"/>
  <c r="M2130" i="8" s="1"/>
  <c r="O2130" i="8" s="1"/>
  <c r="E2131" i="8"/>
  <c r="J2134" i="8"/>
  <c r="M2134" i="8" s="1"/>
  <c r="O2134" i="8" s="1"/>
  <c r="E2135" i="8"/>
  <c r="J2138" i="8"/>
  <c r="M2138" i="8" s="1"/>
  <c r="O2138" i="8" s="1"/>
  <c r="E2139" i="8"/>
  <c r="J2142" i="8"/>
  <c r="M2142" i="8" s="1"/>
  <c r="O2142" i="8" s="1"/>
  <c r="E2143" i="8"/>
  <c r="J2146" i="8"/>
  <c r="M2146" i="8" s="1"/>
  <c r="O2146" i="8" s="1"/>
  <c r="E2147" i="8"/>
  <c r="J2150" i="8"/>
  <c r="M2150" i="8" s="1"/>
  <c r="O2150" i="8" s="1"/>
  <c r="E2151" i="8"/>
  <c r="J2154" i="8"/>
  <c r="M2154" i="8" s="1"/>
  <c r="O2154" i="8" s="1"/>
  <c r="E2155" i="8"/>
  <c r="J2158" i="8"/>
  <c r="M2158" i="8" s="1"/>
  <c r="O2158" i="8" s="1"/>
  <c r="E2159" i="8"/>
  <c r="J2162" i="8"/>
  <c r="M2162" i="8" s="1"/>
  <c r="O2162" i="8" s="1"/>
  <c r="E2163" i="8"/>
  <c r="J2166" i="8"/>
  <c r="M2166" i="8" s="1"/>
  <c r="O2166" i="8" s="1"/>
  <c r="E2167" i="8"/>
  <c r="J2170" i="8"/>
  <c r="M2170" i="8" s="1"/>
  <c r="O2170" i="8" s="1"/>
  <c r="E2171" i="8"/>
  <c r="J2174" i="8"/>
  <c r="M2174" i="8" s="1"/>
  <c r="O2174" i="8" s="1"/>
  <c r="E2175" i="8"/>
  <c r="J2178" i="8"/>
  <c r="M2178" i="8" s="1"/>
  <c r="O2178" i="8" s="1"/>
  <c r="E2179" i="8"/>
  <c r="J2182" i="8"/>
  <c r="M2182" i="8" s="1"/>
  <c r="O2182" i="8" s="1"/>
  <c r="E2183" i="8"/>
  <c r="J2186" i="8"/>
  <c r="M2186" i="8" s="1"/>
  <c r="O2186" i="8" s="1"/>
  <c r="E2187" i="8"/>
  <c r="J2190" i="8"/>
  <c r="M2190" i="8" s="1"/>
  <c r="O2190" i="8" s="1"/>
  <c r="E2191" i="8"/>
  <c r="J2194" i="8"/>
  <c r="M2194" i="8" s="1"/>
  <c r="O2194" i="8" s="1"/>
  <c r="E2195" i="8"/>
  <c r="J2198" i="8"/>
  <c r="M2198" i="8" s="1"/>
  <c r="O2198" i="8" s="1"/>
  <c r="E2199" i="8"/>
  <c r="J2202" i="8"/>
  <c r="M2202" i="8" s="1"/>
  <c r="O2202" i="8" s="1"/>
  <c r="E2203" i="8"/>
  <c r="J2206" i="8"/>
  <c r="M2206" i="8" s="1"/>
  <c r="O2206" i="8" s="1"/>
  <c r="E2207" i="8"/>
  <c r="J2210" i="8"/>
  <c r="M2210" i="8" s="1"/>
  <c r="O2210" i="8" s="1"/>
  <c r="E2211" i="8"/>
  <c r="J2214" i="8"/>
  <c r="M2214" i="8" s="1"/>
  <c r="O2214" i="8" s="1"/>
  <c r="E2215" i="8"/>
  <c r="J2218" i="8"/>
  <c r="M2218" i="8" s="1"/>
  <c r="O2218" i="8" s="1"/>
  <c r="O2219" i="8"/>
  <c r="O2221" i="8"/>
  <c r="N2222" i="8"/>
  <c r="E2224" i="8"/>
  <c r="J2225" i="8"/>
  <c r="M2225" i="8" s="1"/>
  <c r="O2225" i="8" s="1"/>
  <c r="O2226" i="8"/>
  <c r="O2228" i="8"/>
  <c r="J2233" i="8"/>
  <c r="M2233" i="8" s="1"/>
  <c r="O2233" i="8" s="1"/>
  <c r="J2234" i="8"/>
  <c r="M2234" i="8" s="1"/>
  <c r="O2234" i="8" s="1"/>
  <c r="E2241" i="8"/>
  <c r="O2244" i="8"/>
  <c r="J2246" i="8"/>
  <c r="M2246" i="8" s="1"/>
  <c r="O2246" i="8" s="1"/>
  <c r="O2248" i="8"/>
  <c r="O2251" i="8"/>
  <c r="J2262" i="8"/>
  <c r="M2262" i="8" s="1"/>
  <c r="O2262" i="8" s="1"/>
  <c r="O2264" i="8"/>
  <c r="N2087" i="8"/>
  <c r="O2088" i="8"/>
  <c r="N2091" i="8"/>
  <c r="O2092" i="8"/>
  <c r="N2095" i="8"/>
  <c r="O2096" i="8"/>
  <c r="N2099" i="8"/>
  <c r="O2100" i="8"/>
  <c r="N2103" i="8"/>
  <c r="O2104" i="8"/>
  <c r="N2107" i="8"/>
  <c r="O2108" i="8"/>
  <c r="N2111" i="8"/>
  <c r="O2112" i="8"/>
  <c r="N2115" i="8"/>
  <c r="O2116" i="8"/>
  <c r="N2119" i="8"/>
  <c r="O2120" i="8"/>
  <c r="N2123" i="8"/>
  <c r="O2124" i="8"/>
  <c r="N2127" i="8"/>
  <c r="O2128" i="8"/>
  <c r="N2131" i="8"/>
  <c r="O2132" i="8"/>
  <c r="N2135" i="8"/>
  <c r="O2136" i="8"/>
  <c r="N2139" i="8"/>
  <c r="O2140" i="8"/>
  <c r="N2143" i="8"/>
  <c r="O2144" i="8"/>
  <c r="N2147" i="8"/>
  <c r="O2148" i="8"/>
  <c r="N2151" i="8"/>
  <c r="O2152" i="8"/>
  <c r="N2155" i="8"/>
  <c r="O2156" i="8"/>
  <c r="N2159" i="8"/>
  <c r="O2160" i="8"/>
  <c r="N2163" i="8"/>
  <c r="O2164" i="8"/>
  <c r="N2167" i="8"/>
  <c r="O2168" i="8"/>
  <c r="N2171" i="8"/>
  <c r="O2172" i="8"/>
  <c r="N2175" i="8"/>
  <c r="O2176" i="8"/>
  <c r="N2179" i="8"/>
  <c r="O2180" i="8"/>
  <c r="N2183" i="8"/>
  <c r="O2184" i="8"/>
  <c r="N2187" i="8"/>
  <c r="O2188" i="8"/>
  <c r="N2191" i="8"/>
  <c r="O2192" i="8"/>
  <c r="N2195" i="8"/>
  <c r="O2196" i="8"/>
  <c r="N2199" i="8"/>
  <c r="O2200" i="8"/>
  <c r="N2203" i="8"/>
  <c r="O2204" i="8"/>
  <c r="N2207" i="8"/>
  <c r="O2208" i="8"/>
  <c r="N2211" i="8"/>
  <c r="O2212" i="8"/>
  <c r="N2215" i="8"/>
  <c r="O2216" i="8"/>
  <c r="N2224" i="8"/>
  <c r="E2065" i="8"/>
  <c r="E2069" i="8"/>
  <c r="E2073" i="8"/>
  <c r="E2077" i="8"/>
  <c r="E2081" i="8"/>
  <c r="E2085" i="8"/>
  <c r="E2089" i="8"/>
  <c r="E2093" i="8"/>
  <c r="E2097" i="8"/>
  <c r="E2101" i="8"/>
  <c r="E2105" i="8"/>
  <c r="E2109" i="8"/>
  <c r="E2113" i="8"/>
  <c r="E2117" i="8"/>
  <c r="E2121" i="8"/>
  <c r="E2125" i="8"/>
  <c r="E2129" i="8"/>
  <c r="E2133" i="8"/>
  <c r="E2137" i="8"/>
  <c r="E2141" i="8"/>
  <c r="E2145" i="8"/>
  <c r="E2149" i="8"/>
  <c r="E2153" i="8"/>
  <c r="E2157" i="8"/>
  <c r="E2161" i="8"/>
  <c r="E2165" i="8"/>
  <c r="E2169" i="8"/>
  <c r="E2173" i="8"/>
  <c r="E2177" i="8"/>
  <c r="E2181" i="8"/>
  <c r="E2185" i="8"/>
  <c r="E2189" i="8"/>
  <c r="E2193" i="8"/>
  <c r="E2197" i="8"/>
  <c r="E2201" i="8"/>
  <c r="E2205" i="8"/>
  <c r="E2209" i="8"/>
  <c r="E2213" i="8"/>
  <c r="E2217" i="8"/>
  <c r="O2224" i="8"/>
  <c r="E2225" i="8"/>
  <c r="N2230" i="8"/>
  <c r="E2233" i="8"/>
  <c r="J2235" i="8"/>
  <c r="M2235" i="8" s="1"/>
  <c r="O2235" i="8" s="1"/>
  <c r="O2236" i="8"/>
  <c r="J2241" i="8"/>
  <c r="M2241" i="8" s="1"/>
  <c r="O2241" i="8" s="1"/>
  <c r="J2242" i="8"/>
  <c r="M2242" i="8" s="1"/>
  <c r="O2242" i="8" s="1"/>
  <c r="J2254" i="8"/>
  <c r="M2254" i="8" s="1"/>
  <c r="O2254" i="8" s="1"/>
  <c r="O2256" i="8"/>
  <c r="N2258" i="8"/>
  <c r="O2259" i="8"/>
  <c r="O2220" i="8"/>
  <c r="J2222" i="8"/>
  <c r="M2222" i="8" s="1"/>
  <c r="O2222" i="8" s="1"/>
  <c r="O2230" i="8"/>
  <c r="O2232" i="8"/>
  <c r="N2242" i="8"/>
  <c r="N2254" i="8"/>
  <c r="O2250" i="8"/>
  <c r="O2258" i="8"/>
  <c r="O2266" i="8"/>
  <c r="J2267" i="8"/>
  <c r="M2267" i="8" s="1"/>
  <c r="O2267" i="8" s="1"/>
  <c r="O2270" i="8"/>
  <c r="J2271" i="8"/>
  <c r="M2271" i="8" s="1"/>
  <c r="O2271" i="8" s="1"/>
  <c r="O2274" i="8"/>
  <c r="J2275" i="8"/>
  <c r="M2275" i="8" s="1"/>
  <c r="O2275" i="8" s="1"/>
  <c r="O2278" i="8"/>
  <c r="J2279" i="8"/>
  <c r="M2279" i="8" s="1"/>
  <c r="O2279" i="8" s="1"/>
  <c r="O2282" i="8"/>
  <c r="J2283" i="8"/>
  <c r="M2283" i="8" s="1"/>
  <c r="O2283" i="8" s="1"/>
  <c r="O2286" i="8"/>
  <c r="J2287" i="8"/>
  <c r="M2287" i="8" s="1"/>
  <c r="O2287" i="8" s="1"/>
  <c r="O2290" i="8"/>
  <c r="J2291" i="8"/>
  <c r="M2291" i="8" s="1"/>
  <c r="O2291" i="8" s="1"/>
  <c r="O2294" i="8"/>
  <c r="J2295" i="8"/>
  <c r="M2295" i="8" s="1"/>
  <c r="O2295" i="8" s="1"/>
  <c r="O2298" i="8"/>
  <c r="J2299" i="8"/>
  <c r="M2299" i="8" s="1"/>
  <c r="O2299" i="8" s="1"/>
  <c r="O2302" i="8"/>
  <c r="J2303" i="8"/>
  <c r="M2303" i="8" s="1"/>
  <c r="O2303" i="8" s="1"/>
  <c r="O2306" i="8"/>
  <c r="J2307" i="8"/>
  <c r="M2307" i="8" s="1"/>
  <c r="O2307" i="8" s="1"/>
  <c r="O2310" i="8"/>
  <c r="J2311" i="8"/>
  <c r="M2311" i="8" s="1"/>
  <c r="O2311" i="8" s="1"/>
  <c r="O2314" i="8"/>
  <c r="J2315" i="8"/>
  <c r="M2315" i="8" s="1"/>
  <c r="O2315" i="8" s="1"/>
  <c r="O2318" i="8"/>
  <c r="J2319" i="8"/>
  <c r="M2319" i="8" s="1"/>
  <c r="O2319" i="8" s="1"/>
  <c r="O2322" i="8"/>
  <c r="J2323" i="8"/>
  <c r="M2323" i="8" s="1"/>
  <c r="O2323" i="8" s="1"/>
  <c r="O2326" i="8"/>
  <c r="J2327" i="8"/>
  <c r="M2327" i="8" s="1"/>
  <c r="O2327" i="8" s="1"/>
  <c r="O2330" i="8"/>
  <c r="J2331" i="8"/>
  <c r="M2331" i="8" s="1"/>
  <c r="O2331" i="8" s="1"/>
  <c r="O2334" i="8"/>
  <c r="J2335" i="8"/>
  <c r="M2335" i="8" s="1"/>
  <c r="O2335" i="8" s="1"/>
  <c r="O2338" i="8"/>
  <c r="J2339" i="8"/>
  <c r="M2339" i="8" s="1"/>
  <c r="O2339" i="8" s="1"/>
  <c r="O2342" i="8"/>
  <c r="J2343" i="8"/>
  <c r="M2343" i="8" s="1"/>
  <c r="O2343" i="8" s="1"/>
  <c r="O2346" i="8"/>
  <c r="J2347" i="8"/>
  <c r="M2347" i="8" s="1"/>
  <c r="O2347" i="8" s="1"/>
  <c r="O2350" i="8"/>
  <c r="J2351" i="8"/>
  <c r="M2351" i="8" s="1"/>
  <c r="O2351" i="8" s="1"/>
  <c r="O2354" i="8"/>
  <c r="J2355" i="8"/>
  <c r="M2355" i="8" s="1"/>
  <c r="O2355" i="8" s="1"/>
  <c r="O2358" i="8"/>
  <c r="J2359" i="8"/>
  <c r="M2359" i="8" s="1"/>
  <c r="O2359" i="8" s="1"/>
  <c r="N2360" i="8"/>
  <c r="J2367" i="8"/>
  <c r="M2367" i="8" s="1"/>
  <c r="O2367" i="8" s="1"/>
  <c r="O2368" i="8"/>
  <c r="J2369" i="8"/>
  <c r="M2369" i="8" s="1"/>
  <c r="O2369" i="8" s="1"/>
  <c r="O2370" i="8"/>
  <c r="J2371" i="8"/>
  <c r="M2371" i="8" s="1"/>
  <c r="O2371" i="8" s="1"/>
  <c r="O2372" i="8"/>
  <c r="J2373" i="8"/>
  <c r="M2373" i="8" s="1"/>
  <c r="O2373" i="8" s="1"/>
  <c r="O2374" i="8"/>
  <c r="J2375" i="8"/>
  <c r="M2375" i="8" s="1"/>
  <c r="O2375" i="8" s="1"/>
  <c r="O2376" i="8"/>
  <c r="J2377" i="8"/>
  <c r="M2377" i="8" s="1"/>
  <c r="O2377" i="8" s="1"/>
  <c r="O2378" i="8"/>
  <c r="J2379" i="8"/>
  <c r="M2379" i="8" s="1"/>
  <c r="O2379" i="8" s="1"/>
  <c r="O2380" i="8"/>
  <c r="J2381" i="8"/>
  <c r="M2381" i="8" s="1"/>
  <c r="O2381" i="8" s="1"/>
  <c r="O2382" i="8"/>
  <c r="J2383" i="8"/>
  <c r="M2383" i="8" s="1"/>
  <c r="O2383" i="8" s="1"/>
  <c r="O2384" i="8"/>
  <c r="J2385" i="8"/>
  <c r="M2385" i="8" s="1"/>
  <c r="O2385" i="8" s="1"/>
  <c r="O2386" i="8"/>
  <c r="J2387" i="8"/>
  <c r="M2387" i="8" s="1"/>
  <c r="O2387" i="8" s="1"/>
  <c r="O2388" i="8"/>
  <c r="J2389" i="8"/>
  <c r="M2389" i="8" s="1"/>
  <c r="O2389" i="8" s="1"/>
  <c r="O2390" i="8"/>
  <c r="J2391" i="8"/>
  <c r="M2391" i="8" s="1"/>
  <c r="O2391" i="8" s="1"/>
  <c r="O2392" i="8"/>
  <c r="J2393" i="8"/>
  <c r="M2393" i="8" s="1"/>
  <c r="O2393" i="8" s="1"/>
  <c r="O2394" i="8"/>
  <c r="J2395" i="8"/>
  <c r="M2395" i="8" s="1"/>
  <c r="O2395" i="8" s="1"/>
  <c r="O2396" i="8"/>
  <c r="J2397" i="8"/>
  <c r="M2397" i="8" s="1"/>
  <c r="O2397" i="8" s="1"/>
  <c r="J2401" i="8"/>
  <c r="M2401" i="8" s="1"/>
  <c r="O2401" i="8" s="1"/>
  <c r="J2405" i="8"/>
  <c r="M2405" i="8" s="1"/>
  <c r="O2405" i="8" s="1"/>
  <c r="O2408" i="8"/>
  <c r="O2416" i="8"/>
  <c r="O2424" i="8"/>
  <c r="O2432" i="8"/>
  <c r="O2440" i="8"/>
  <c r="O2448" i="8"/>
  <c r="O2456" i="8"/>
  <c r="O2464" i="8"/>
  <c r="O2472" i="8"/>
  <c r="O2477" i="8"/>
  <c r="O2484" i="8"/>
  <c r="O2486" i="8"/>
  <c r="O2488" i="8"/>
  <c r="O2490" i="8"/>
  <c r="O2492" i="8"/>
  <c r="O2494" i="8"/>
  <c r="O2496" i="8"/>
  <c r="O2498" i="8"/>
  <c r="O2229" i="8"/>
  <c r="O2237" i="8"/>
  <c r="O2245" i="8"/>
  <c r="O2249" i="8"/>
  <c r="O2253" i="8"/>
  <c r="O2257" i="8"/>
  <c r="O2261" i="8"/>
  <c r="O2265" i="8"/>
  <c r="O2269" i="8"/>
  <c r="O2273" i="8"/>
  <c r="O2277" i="8"/>
  <c r="O2281" i="8"/>
  <c r="O2285" i="8"/>
  <c r="O2289" i="8"/>
  <c r="O2293" i="8"/>
  <c r="O2297" i="8"/>
  <c r="O2301" i="8"/>
  <c r="O2305" i="8"/>
  <c r="O2309" i="8"/>
  <c r="O2313" i="8"/>
  <c r="O2317" i="8"/>
  <c r="O2321" i="8"/>
  <c r="O2325" i="8"/>
  <c r="O2329" i="8"/>
  <c r="O2333" i="8"/>
  <c r="O2337" i="8"/>
  <c r="O2341" i="8"/>
  <c r="O2345" i="8"/>
  <c r="O2349" i="8"/>
  <c r="O2353" i="8"/>
  <c r="O2357" i="8"/>
  <c r="O2360" i="8"/>
  <c r="J2364" i="8"/>
  <c r="M2364" i="8" s="1"/>
  <c r="O2364" i="8" s="1"/>
  <c r="E2266" i="8"/>
  <c r="E2270" i="8"/>
  <c r="E2274" i="8"/>
  <c r="E2278" i="8"/>
  <c r="E2282" i="8"/>
  <c r="E2286" i="8"/>
  <c r="E2290" i="8"/>
  <c r="E2294" i="8"/>
  <c r="E2298" i="8"/>
  <c r="E2302" i="8"/>
  <c r="E2306" i="8"/>
  <c r="E2310" i="8"/>
  <c r="E2314" i="8"/>
  <c r="E2318" i="8"/>
  <c r="E2322" i="8"/>
  <c r="E2326" i="8"/>
  <c r="E2330" i="8"/>
  <c r="E2334" i="8"/>
  <c r="E2338" i="8"/>
  <c r="E2342" i="8"/>
  <c r="E2346" i="8"/>
  <c r="E2350" i="8"/>
  <c r="E2354" i="8"/>
  <c r="E2358" i="8"/>
  <c r="O2361" i="8"/>
  <c r="N2362" i="8"/>
  <c r="E2364" i="8"/>
  <c r="J2365" i="8"/>
  <c r="M2365" i="8" s="1"/>
  <c r="O2365" i="8" s="1"/>
  <c r="J2366" i="8"/>
  <c r="M2366" i="8" s="1"/>
  <c r="O2366" i="8" s="1"/>
  <c r="J2399" i="8"/>
  <c r="M2399" i="8" s="1"/>
  <c r="O2399" i="8" s="1"/>
  <c r="J2403" i="8"/>
  <c r="M2403" i="8" s="1"/>
  <c r="O2403" i="8" s="1"/>
  <c r="O2412" i="8"/>
  <c r="O2420" i="8"/>
  <c r="O2428" i="8"/>
  <c r="O2436" i="8"/>
  <c r="O2444" i="8"/>
  <c r="O2452" i="8"/>
  <c r="O2460" i="8"/>
  <c r="O2468" i="8"/>
  <c r="O2473" i="8"/>
  <c r="O2476" i="8"/>
  <c r="O2502" i="8"/>
  <c r="O2504" i="8"/>
  <c r="O2506" i="8"/>
  <c r="O2508" i="8"/>
  <c r="O2510" i="8"/>
  <c r="O2407" i="8"/>
  <c r="O2409" i="8"/>
  <c r="O2411" i="8"/>
  <c r="O2413" i="8"/>
  <c r="O2415" i="8"/>
  <c r="O2417" i="8"/>
  <c r="O2419" i="8"/>
  <c r="O2421" i="8"/>
  <c r="O2423" i="8"/>
  <c r="O2425" i="8"/>
  <c r="O2427" i="8"/>
  <c r="O2429" i="8"/>
  <c r="O2431" i="8"/>
  <c r="O2433" i="8"/>
  <c r="O2435" i="8"/>
  <c r="O2437" i="8"/>
  <c r="O2439" i="8"/>
  <c r="O2441" i="8"/>
  <c r="O2443" i="8"/>
  <c r="O2445" i="8"/>
  <c r="O2447" i="8"/>
  <c r="O2449" i="8"/>
  <c r="O2451" i="8"/>
  <c r="O2453" i="8"/>
  <c r="O2455" i="8"/>
  <c r="O2457" i="8"/>
  <c r="O2459" i="8"/>
  <c r="O2461" i="8"/>
  <c r="O2463" i="8"/>
  <c r="O2465" i="8"/>
  <c r="O2467" i="8"/>
  <c r="O2469" i="8"/>
  <c r="O2481" i="8"/>
  <c r="O2485" i="8"/>
  <c r="O2487" i="8"/>
  <c r="O2489" i="8"/>
  <c r="O2491" i="8"/>
  <c r="O2493" i="8"/>
  <c r="O2495" i="8"/>
  <c r="O2497" i="8"/>
  <c r="O2499" i="8"/>
  <c r="O2501" i="8"/>
  <c r="O2503" i="8"/>
  <c r="O2505" i="8"/>
  <c r="O2507" i="8"/>
  <c r="O2509" i="8"/>
  <c r="O2511" i="8"/>
  <c r="O2519" i="8"/>
  <c r="O2523" i="8"/>
  <c r="O2531" i="8"/>
  <c r="O2539" i="8"/>
  <c r="O2547" i="8"/>
  <c r="O2555" i="8"/>
  <c r="O2563" i="8"/>
  <c r="O2571" i="8"/>
  <c r="O2579" i="8"/>
  <c r="O2587" i="8"/>
  <c r="N2470" i="8"/>
  <c r="N2472" i="8"/>
  <c r="N2474" i="8"/>
  <c r="N2476" i="8"/>
  <c r="N2478" i="8"/>
  <c r="J2479" i="8"/>
  <c r="M2479" i="8" s="1"/>
  <c r="O2479" i="8" s="1"/>
  <c r="N2480" i="8"/>
  <c r="N2482" i="8"/>
  <c r="N2484" i="8"/>
  <c r="N2486" i="8"/>
  <c r="N2488" i="8"/>
  <c r="N2490" i="8"/>
  <c r="N2492" i="8"/>
  <c r="N2494" i="8"/>
  <c r="N2496" i="8"/>
  <c r="N2498" i="8"/>
  <c r="N2502" i="8"/>
  <c r="N2504" i="8"/>
  <c r="N2506" i="8"/>
  <c r="N2508" i="8"/>
  <c r="N2510" i="8"/>
  <c r="J2512" i="8"/>
  <c r="M2512" i="8" s="1"/>
  <c r="O2512" i="8" s="1"/>
  <c r="O2513" i="8"/>
  <c r="J2514" i="8"/>
  <c r="M2514" i="8" s="1"/>
  <c r="O2514" i="8" s="1"/>
  <c r="J2518" i="8"/>
  <c r="M2518" i="8" s="1"/>
  <c r="O2518" i="8" s="1"/>
  <c r="O2517" i="8"/>
  <c r="O2521" i="8"/>
  <c r="O2527" i="8"/>
  <c r="O2535" i="8"/>
  <c r="O2543" i="8"/>
  <c r="O2551" i="8"/>
  <c r="O2559" i="8"/>
  <c r="O2567" i="8"/>
  <c r="O2575" i="8"/>
  <c r="O2583" i="8"/>
  <c r="O2591" i="8"/>
  <c r="J2516" i="8"/>
  <c r="M2516" i="8" s="1"/>
  <c r="O2516" i="8" s="1"/>
  <c r="O2520" i="8"/>
  <c r="O2522" i="8"/>
  <c r="O2524" i="8"/>
  <c r="O2526" i="8"/>
  <c r="O2528" i="8"/>
  <c r="O2530" i="8"/>
  <c r="O2532" i="8"/>
  <c r="O2534" i="8"/>
  <c r="O2536" i="8"/>
  <c r="O2538" i="8"/>
  <c r="O2540" i="8"/>
  <c r="O2542" i="8"/>
  <c r="O2544" i="8"/>
  <c r="O2546" i="8"/>
  <c r="O2548" i="8"/>
  <c r="O2550" i="8"/>
  <c r="O2552" i="8"/>
  <c r="O2554" i="8"/>
  <c r="O2556" i="8"/>
  <c r="O2558" i="8"/>
  <c r="O2560" i="8"/>
  <c r="O2562" i="8"/>
  <c r="O2564" i="8"/>
  <c r="O2566" i="8"/>
  <c r="O2568" i="8"/>
  <c r="O2570" i="8"/>
  <c r="O2572" i="8"/>
  <c r="O2574" i="8"/>
  <c r="O2576" i="8"/>
  <c r="O2578" i="8"/>
  <c r="O2580" i="8"/>
  <c r="O2582" i="8"/>
  <c r="O2584" i="8"/>
  <c r="O2586" i="8"/>
  <c r="O2588" i="8"/>
  <c r="O2590" i="8"/>
  <c r="J2593" i="8"/>
  <c r="M2593" i="8" s="1"/>
  <c r="O2593" i="8" s="1"/>
  <c r="O2594" i="8"/>
  <c r="J2595" i="8"/>
  <c r="M2595" i="8" s="1"/>
  <c r="O2595" i="8" s="1"/>
  <c r="O2596" i="8"/>
  <c r="J2597" i="8"/>
  <c r="M2597" i="8" s="1"/>
  <c r="O2597" i="8" s="1"/>
  <c r="O2598" i="8"/>
  <c r="J2599" i="8"/>
  <c r="M2599" i="8" s="1"/>
  <c r="O2599" i="8" s="1"/>
  <c r="O2600" i="8"/>
  <c r="O2603" i="8"/>
  <c r="O2666" i="8"/>
  <c r="O2670" i="8"/>
  <c r="J2592" i="8"/>
  <c r="M2592" i="8" s="1"/>
  <c r="O2592" i="8" s="1"/>
  <c r="O2607" i="8"/>
  <c r="O2602" i="8"/>
  <c r="O2605" i="8"/>
  <c r="O2651" i="8"/>
  <c r="O2655" i="8"/>
  <c r="O2659" i="8"/>
  <c r="O2663" i="8"/>
  <c r="O2667" i="8"/>
  <c r="O2609" i="8"/>
  <c r="O2611" i="8"/>
  <c r="O2613" i="8"/>
  <c r="O2615" i="8"/>
  <c r="O2617" i="8"/>
  <c r="O2619" i="8"/>
  <c r="O2621" i="8"/>
  <c r="O2623" i="8"/>
  <c r="O2625" i="8"/>
  <c r="O2627" i="8"/>
  <c r="O2629" i="8"/>
  <c r="O2631" i="8"/>
  <c r="O2633" i="8"/>
  <c r="O2635" i="8"/>
  <c r="O2637" i="8"/>
  <c r="O2639" i="8"/>
  <c r="O2641" i="8"/>
  <c r="O2643" i="8"/>
  <c r="O2645" i="8"/>
  <c r="O2647" i="8"/>
  <c r="O2649" i="8"/>
  <c r="O2653" i="8"/>
  <c r="O2657" i="8"/>
  <c r="O2661" i="8"/>
  <c r="O2665" i="8"/>
  <c r="O2669" i="8"/>
  <c r="O2671" i="8"/>
  <c r="O2672" i="8"/>
  <c r="O2673" i="8"/>
  <c r="O2674" i="8"/>
  <c r="O2675" i="8"/>
  <c r="O2676" i="8"/>
  <c r="O2680" i="8"/>
  <c r="N2684" i="8"/>
  <c r="N2688" i="8"/>
  <c r="N2692" i="8"/>
  <c r="N2696" i="8"/>
  <c r="N2700" i="8"/>
  <c r="N2704" i="8"/>
  <c r="N2708" i="8"/>
  <c r="N2712" i="8"/>
  <c r="N2716" i="8"/>
  <c r="N2720" i="8"/>
  <c r="N2724" i="8"/>
  <c r="N2728" i="8"/>
  <c r="N2732" i="8"/>
  <c r="O2681" i="8"/>
  <c r="J2683" i="8"/>
  <c r="M2683" i="8" s="1"/>
  <c r="O2683" i="8" s="1"/>
  <c r="O2684" i="8"/>
  <c r="O2685" i="8"/>
  <c r="J2687" i="8"/>
  <c r="M2687" i="8" s="1"/>
  <c r="O2687" i="8" s="1"/>
  <c r="O2688" i="8"/>
  <c r="O2689" i="8"/>
  <c r="J2691" i="8"/>
  <c r="M2691" i="8" s="1"/>
  <c r="O2691" i="8" s="1"/>
  <c r="O2692" i="8"/>
  <c r="O2693" i="8"/>
  <c r="J2695" i="8"/>
  <c r="M2695" i="8" s="1"/>
  <c r="O2695" i="8" s="1"/>
  <c r="O2696" i="8"/>
  <c r="O2697" i="8"/>
  <c r="J2699" i="8"/>
  <c r="M2699" i="8" s="1"/>
  <c r="O2699" i="8" s="1"/>
  <c r="O2700" i="8"/>
  <c r="O2701" i="8"/>
  <c r="J2703" i="8"/>
  <c r="M2703" i="8" s="1"/>
  <c r="O2703" i="8" s="1"/>
  <c r="O2704" i="8"/>
  <c r="O2705" i="8"/>
  <c r="J2707" i="8"/>
  <c r="M2707" i="8" s="1"/>
  <c r="O2707" i="8" s="1"/>
  <c r="O2708" i="8"/>
  <c r="O2709" i="8"/>
  <c r="J2711" i="8"/>
  <c r="M2711" i="8" s="1"/>
  <c r="O2711" i="8" s="1"/>
  <c r="O2712" i="8"/>
  <c r="O2713" i="8"/>
  <c r="J2715" i="8"/>
  <c r="M2715" i="8" s="1"/>
  <c r="O2715" i="8" s="1"/>
  <c r="O2716" i="8"/>
  <c r="O2717" i="8"/>
  <c r="J2719" i="8"/>
  <c r="M2719" i="8" s="1"/>
  <c r="O2719" i="8" s="1"/>
  <c r="O2720" i="8"/>
  <c r="O2721" i="8"/>
  <c r="J2723" i="8"/>
  <c r="M2723" i="8" s="1"/>
  <c r="O2723" i="8" s="1"/>
  <c r="O2724" i="8"/>
  <c r="O2725" i="8"/>
  <c r="J2727" i="8"/>
  <c r="M2727" i="8" s="1"/>
  <c r="O2727" i="8" s="1"/>
  <c r="O2728" i="8"/>
  <c r="O2729" i="8"/>
  <c r="J2731" i="8"/>
  <c r="M2731" i="8" s="1"/>
  <c r="O2731" i="8" s="1"/>
  <c r="O2732" i="8"/>
  <c r="O2733" i="8"/>
  <c r="J2735" i="8"/>
  <c r="M2735" i="8" s="1"/>
  <c r="O2735" i="8" s="1"/>
  <c r="O2677" i="8"/>
  <c r="O2679" i="8"/>
  <c r="O2682" i="8"/>
  <c r="O2686" i="8"/>
  <c r="O2690" i="8"/>
  <c r="O2694" i="8"/>
  <c r="O2698" i="8"/>
  <c r="O2702" i="8"/>
  <c r="O2706" i="8"/>
  <c r="O2710" i="8"/>
  <c r="O2714" i="8"/>
  <c r="O2718" i="8"/>
  <c r="O2722" i="8"/>
  <c r="O2726" i="8"/>
  <c r="O2730" i="8"/>
  <c r="O2734" i="8"/>
  <c r="O2738" i="8"/>
  <c r="O2740" i="8"/>
  <c r="O2742" i="8"/>
  <c r="O2744" i="8"/>
  <c r="O2746" i="8"/>
  <c r="O2748" i="8"/>
  <c r="O2750" i="8"/>
  <c r="O2752" i="8"/>
  <c r="O2754" i="8"/>
  <c r="O2756" i="8"/>
  <c r="O2758" i="8"/>
  <c r="O2760" i="8"/>
  <c r="O2762" i="8"/>
  <c r="O2764" i="8"/>
  <c r="O2766" i="8"/>
  <c r="N2745" i="8"/>
  <c r="N2747" i="8"/>
  <c r="N2751" i="8"/>
  <c r="O2737" i="8"/>
  <c r="O2739" i="8"/>
  <c r="O2741" i="8"/>
  <c r="O2749" i="8"/>
  <c r="O2755" i="8"/>
  <c r="O2757" i="8"/>
  <c r="O2759" i="8"/>
  <c r="O2761" i="8"/>
  <c r="O2763" i="8"/>
  <c r="O2765" i="8"/>
  <c r="O2767" i="8"/>
  <c r="J166" i="2"/>
  <c r="M166" i="2" s="1"/>
  <c r="J553" i="2"/>
  <c r="M553" i="2" s="1"/>
  <c r="J558" i="2"/>
  <c r="M558" i="2" s="1"/>
  <c r="J859" i="2"/>
  <c r="M859" i="2" s="1"/>
  <c r="E866" i="2"/>
  <c r="E996" i="2"/>
  <c r="J1030" i="2"/>
  <c r="M1030" i="2" s="1"/>
  <c r="E1162" i="2"/>
  <c r="J1165" i="2"/>
  <c r="M1165" i="2" s="1"/>
  <c r="J1176" i="2"/>
  <c r="M1176" i="2" s="1"/>
  <c r="J1386" i="2"/>
  <c r="M1386" i="2" s="1"/>
  <c r="N1485" i="2"/>
  <c r="E402" i="2"/>
  <c r="N419" i="2"/>
  <c r="N564" i="2"/>
  <c r="E926" i="2"/>
  <c r="E1052" i="2"/>
  <c r="N16" i="2"/>
  <c r="N15" i="2"/>
  <c r="N12" i="2"/>
  <c r="E89" i="2"/>
  <c r="E417" i="2"/>
  <c r="E718" i="2"/>
  <c r="E750" i="2"/>
  <c r="J863" i="2"/>
  <c r="M863" i="2" s="1"/>
  <c r="J1208" i="2"/>
  <c r="M1208" i="2" s="1"/>
  <c r="O1208" i="2" s="1"/>
  <c r="J1268" i="2"/>
  <c r="M1268" i="2" s="1"/>
  <c r="O1268" i="2" s="1"/>
  <c r="E1386" i="2"/>
  <c r="J15" i="2"/>
  <c r="M15" i="2" s="1"/>
  <c r="O15" i="2" s="1"/>
  <c r="J913" i="2"/>
  <c r="M913" i="2" s="1"/>
  <c r="J924" i="2"/>
  <c r="M924" i="2" s="1"/>
  <c r="O924" i="2" s="1"/>
  <c r="E930" i="2"/>
  <c r="E1024" i="2"/>
  <c r="E1178" i="2"/>
  <c r="E1328" i="2"/>
  <c r="E1412" i="2"/>
  <c r="E13" i="2"/>
  <c r="N11" i="2"/>
  <c r="J54" i="2"/>
  <c r="M54" i="2" s="1"/>
  <c r="J67" i="2"/>
  <c r="M67" i="2" s="1"/>
  <c r="N155" i="2"/>
  <c r="N255" i="2"/>
  <c r="J845" i="2"/>
  <c r="M845" i="2" s="1"/>
  <c r="E29" i="2"/>
  <c r="E233" i="2"/>
  <c r="E293" i="2"/>
  <c r="J317" i="2"/>
  <c r="M317" i="2" s="1"/>
  <c r="O317" i="2" s="1"/>
  <c r="J409" i="2"/>
  <c r="M409" i="2" s="1"/>
  <c r="O409" i="2" s="1"/>
  <c r="J442" i="2"/>
  <c r="M442" i="2" s="1"/>
  <c r="J450" i="2"/>
  <c r="M450" i="2" s="1"/>
  <c r="E566" i="2"/>
  <c r="J655" i="2"/>
  <c r="M655" i="2" s="1"/>
  <c r="J782" i="2"/>
  <c r="M782" i="2" s="1"/>
  <c r="J797" i="2"/>
  <c r="M797" i="2" s="1"/>
  <c r="J889" i="2"/>
  <c r="M889" i="2" s="1"/>
  <c r="J1094" i="2"/>
  <c r="M1094" i="2" s="1"/>
  <c r="O1094" i="2" s="1"/>
  <c r="J1096" i="2"/>
  <c r="M1096" i="2" s="1"/>
  <c r="O1096" i="2" s="1"/>
  <c r="J1190" i="2"/>
  <c r="M1190" i="2" s="1"/>
  <c r="J1194" i="2"/>
  <c r="M1194" i="2" s="1"/>
  <c r="O1194" i="2" s="1"/>
  <c r="J1262" i="2"/>
  <c r="M1262" i="2" s="1"/>
  <c r="J1276" i="2"/>
  <c r="M1276" i="2" s="1"/>
  <c r="J1328" i="2"/>
  <c r="M1328" i="2" s="1"/>
  <c r="J1332" i="2"/>
  <c r="M1332" i="2" s="1"/>
  <c r="J1347" i="2"/>
  <c r="M1347" i="2" s="1"/>
  <c r="J1412" i="2"/>
  <c r="M1412" i="2" s="1"/>
  <c r="O1412" i="2" s="1"/>
  <c r="E17" i="2"/>
  <c r="J13" i="2"/>
  <c r="M13" i="2" s="1"/>
  <c r="O13" i="2" s="1"/>
  <c r="E50" i="2"/>
  <c r="E365" i="2"/>
  <c r="J451" i="2"/>
  <c r="M451" i="2" s="1"/>
  <c r="J586" i="2"/>
  <c r="M586" i="2" s="1"/>
  <c r="J603" i="2"/>
  <c r="M603" i="2" s="1"/>
  <c r="O603" i="2" s="1"/>
  <c r="J831" i="2"/>
  <c r="M831" i="2" s="1"/>
  <c r="E1030" i="2"/>
  <c r="J1121" i="2"/>
  <c r="M1121" i="2" s="1"/>
  <c r="J1173" i="2"/>
  <c r="M1173" i="2" s="1"/>
  <c r="O1173" i="2" s="1"/>
  <c r="E1362" i="2"/>
  <c r="J1402" i="2"/>
  <c r="M1402" i="2" s="1"/>
  <c r="O1402" i="2" s="1"/>
  <c r="E1472" i="2"/>
  <c r="E1486" i="2"/>
  <c r="E1496" i="2"/>
  <c r="J1567" i="2"/>
  <c r="M1567" i="2" s="1"/>
  <c r="J10" i="2"/>
  <c r="M10" i="2" s="1"/>
  <c r="E35" i="2"/>
  <c r="J46" i="2"/>
  <c r="M46" i="2" s="1"/>
  <c r="E87" i="2"/>
  <c r="E97" i="2"/>
  <c r="J122" i="2"/>
  <c r="M122" i="2" s="1"/>
  <c r="J178" i="2"/>
  <c r="M178" i="2" s="1"/>
  <c r="J186" i="2"/>
  <c r="M186" i="2" s="1"/>
  <c r="J190" i="2"/>
  <c r="M190" i="2" s="1"/>
  <c r="J254" i="2"/>
  <c r="M254" i="2" s="1"/>
  <c r="J358" i="2"/>
  <c r="M358" i="2" s="1"/>
  <c r="J401" i="2"/>
  <c r="M401" i="2" s="1"/>
  <c r="O401" i="2" s="1"/>
  <c r="J415" i="2"/>
  <c r="M415" i="2" s="1"/>
  <c r="J606" i="2"/>
  <c r="M606" i="2" s="1"/>
  <c r="O606" i="2" s="1"/>
  <c r="J627" i="2"/>
  <c r="M627" i="2" s="1"/>
  <c r="J630" i="2"/>
  <c r="M630" i="2" s="1"/>
  <c r="J635" i="2"/>
  <c r="M635" i="2" s="1"/>
  <c r="E640" i="2"/>
  <c r="J641" i="2"/>
  <c r="M641" i="2" s="1"/>
  <c r="E650" i="2"/>
  <c r="J671" i="2"/>
  <c r="M671" i="2" s="1"/>
  <c r="E806" i="2"/>
  <c r="J876" i="2"/>
  <c r="M876" i="2" s="1"/>
  <c r="J885" i="2"/>
  <c r="M885" i="2" s="1"/>
  <c r="J890" i="2"/>
  <c r="M890" i="2" s="1"/>
  <c r="J920" i="2"/>
  <c r="M920" i="2" s="1"/>
  <c r="O920" i="2" s="1"/>
  <c r="J980" i="2"/>
  <c r="M980" i="2" s="1"/>
  <c r="J1004" i="2"/>
  <c r="M1004" i="2" s="1"/>
  <c r="O1004" i="2" s="1"/>
  <c r="J1035" i="2"/>
  <c r="M1035" i="2" s="1"/>
  <c r="E1037" i="2"/>
  <c r="E1106" i="2"/>
  <c r="J1107" i="2"/>
  <c r="M1107" i="2" s="1"/>
  <c r="J1115" i="2"/>
  <c r="M1115" i="2" s="1"/>
  <c r="E1152" i="2"/>
  <c r="J1283" i="2"/>
  <c r="M1283" i="2" s="1"/>
  <c r="J1318" i="2"/>
  <c r="M1318" i="2" s="1"/>
  <c r="J1438" i="2"/>
  <c r="M1438" i="2" s="1"/>
  <c r="J1553" i="2"/>
  <c r="M1553" i="2" s="1"/>
  <c r="J1562" i="2"/>
  <c r="M1562" i="2" s="1"/>
  <c r="O1562" i="2" s="1"/>
  <c r="J1566" i="2"/>
  <c r="M1566" i="2" s="1"/>
  <c r="J1585" i="2"/>
  <c r="M1585" i="2" s="1"/>
  <c r="J1593" i="2"/>
  <c r="M1593" i="2" s="1"/>
  <c r="J1604" i="2"/>
  <c r="M1604" i="2" s="1"/>
  <c r="N204" i="2"/>
  <c r="J590" i="2"/>
  <c r="M590" i="2" s="1"/>
  <c r="N887" i="2"/>
  <c r="N1035" i="2"/>
  <c r="J1255" i="2"/>
  <c r="M1255" i="2" s="1"/>
  <c r="N1481" i="2"/>
  <c r="N443" i="2"/>
  <c r="N652" i="2"/>
  <c r="N922" i="2"/>
  <c r="J142" i="2"/>
  <c r="M142" i="2" s="1"/>
  <c r="J145" i="2"/>
  <c r="M145" i="2" s="1"/>
  <c r="O145" i="2" s="1"/>
  <c r="J177" i="2"/>
  <c r="M177" i="2" s="1"/>
  <c r="O177" i="2" s="1"/>
  <c r="E209" i="2"/>
  <c r="J214" i="2"/>
  <c r="M214" i="2" s="1"/>
  <c r="J255" i="2"/>
  <c r="M255" i="2" s="1"/>
  <c r="J278" i="2"/>
  <c r="M278" i="2" s="1"/>
  <c r="J282" i="2"/>
  <c r="M282" i="2" s="1"/>
  <c r="E346" i="2"/>
  <c r="N376" i="2"/>
  <c r="J447" i="2"/>
  <c r="M447" i="2" s="1"/>
  <c r="J591" i="2"/>
  <c r="M591" i="2" s="1"/>
  <c r="J650" i="2"/>
  <c r="M650" i="2" s="1"/>
  <c r="J680" i="2"/>
  <c r="M680" i="2" s="1"/>
  <c r="J691" i="2"/>
  <c r="M691" i="2" s="1"/>
  <c r="J698" i="2"/>
  <c r="M698" i="2" s="1"/>
  <c r="J702" i="2"/>
  <c r="M702" i="2" s="1"/>
  <c r="O702" i="2" s="1"/>
  <c r="J714" i="2"/>
  <c r="M714" i="2" s="1"/>
  <c r="O714" i="2" s="1"/>
  <c r="J808" i="2"/>
  <c r="M808" i="2" s="1"/>
  <c r="J810" i="2"/>
  <c r="M810" i="2" s="1"/>
  <c r="J813" i="2"/>
  <c r="M813" i="2" s="1"/>
  <c r="E854" i="2"/>
  <c r="J871" i="2"/>
  <c r="M871" i="2" s="1"/>
  <c r="E874" i="2"/>
  <c r="J886" i="2"/>
  <c r="M886" i="2" s="1"/>
  <c r="E890" i="2"/>
  <c r="E920" i="2"/>
  <c r="J925" i="2"/>
  <c r="M925" i="2" s="1"/>
  <c r="E940" i="2"/>
  <c r="E1004" i="2"/>
  <c r="J1021" i="2"/>
  <c r="M1021" i="2" s="1"/>
  <c r="N1177" i="2"/>
  <c r="E1218" i="2"/>
  <c r="N1301" i="2"/>
  <c r="J1303" i="2"/>
  <c r="M1303" i="2" s="1"/>
  <c r="N1305" i="2"/>
  <c r="J1321" i="2"/>
  <c r="M1321" i="2" s="1"/>
  <c r="N1347" i="2"/>
  <c r="J1351" i="2"/>
  <c r="M1351" i="2" s="1"/>
  <c r="O1386" i="2"/>
  <c r="N1411" i="2"/>
  <c r="J1424" i="2"/>
  <c r="M1424" i="2" s="1"/>
  <c r="O1424" i="2" s="1"/>
  <c r="O1472" i="2"/>
  <c r="J1533" i="2"/>
  <c r="M1533" i="2" s="1"/>
  <c r="J1584" i="2"/>
  <c r="M1584" i="2" s="1"/>
  <c r="J168" i="2"/>
  <c r="M168" i="2" s="1"/>
  <c r="J445" i="2"/>
  <c r="M445" i="2" s="1"/>
  <c r="E41" i="2"/>
  <c r="E46" i="2"/>
  <c r="E49" i="2"/>
  <c r="E67" i="2"/>
  <c r="J97" i="2"/>
  <c r="M97" i="2" s="1"/>
  <c r="O97" i="2" s="1"/>
  <c r="E123" i="2"/>
  <c r="E131" i="2"/>
  <c r="N183" i="2"/>
  <c r="J189" i="2"/>
  <c r="M189" i="2" s="1"/>
  <c r="O189" i="2" s="1"/>
  <c r="J193" i="2"/>
  <c r="M193" i="2" s="1"/>
  <c r="O193" i="2" s="1"/>
  <c r="J197" i="2"/>
  <c r="M197" i="2" s="1"/>
  <c r="O197" i="2" s="1"/>
  <c r="N199" i="2"/>
  <c r="J201" i="2"/>
  <c r="M201" i="2" s="1"/>
  <c r="O201" i="2" s="1"/>
  <c r="J213" i="2"/>
  <c r="M213" i="2" s="1"/>
  <c r="O213" i="2" s="1"/>
  <c r="J223" i="2"/>
  <c r="M223" i="2" s="1"/>
  <c r="J230" i="2"/>
  <c r="M230" i="2" s="1"/>
  <c r="N252" i="2"/>
  <c r="E271" i="2"/>
  <c r="J274" i="2"/>
  <c r="M274" i="2" s="1"/>
  <c r="J277" i="2"/>
  <c r="M277" i="2" s="1"/>
  <c r="O277" i="2" s="1"/>
  <c r="N288" i="2"/>
  <c r="J333" i="2"/>
  <c r="M333" i="2" s="1"/>
  <c r="E354" i="2"/>
  <c r="E363" i="2"/>
  <c r="E401" i="2"/>
  <c r="J414" i="2"/>
  <c r="M414" i="2" s="1"/>
  <c r="J426" i="2"/>
  <c r="M426" i="2" s="1"/>
  <c r="E462" i="2"/>
  <c r="J469" i="2"/>
  <c r="M469" i="2" s="1"/>
  <c r="O469" i="2" s="1"/>
  <c r="E514" i="2"/>
  <c r="N528" i="2"/>
  <c r="N606" i="2"/>
  <c r="E606" i="2"/>
  <c r="J621" i="2"/>
  <c r="M621" i="2" s="1"/>
  <c r="J660" i="2"/>
  <c r="M660" i="2" s="1"/>
  <c r="J662" i="2"/>
  <c r="M662" i="2" s="1"/>
  <c r="O662" i="2" s="1"/>
  <c r="J701" i="2"/>
  <c r="M701" i="2" s="1"/>
  <c r="E717" i="2"/>
  <c r="N717" i="2"/>
  <c r="J723" i="2"/>
  <c r="M723" i="2" s="1"/>
  <c r="J726" i="2"/>
  <c r="M726" i="2" s="1"/>
  <c r="N782" i="2"/>
  <c r="E782" i="2"/>
  <c r="E784" i="2"/>
  <c r="J798" i="2"/>
  <c r="M798" i="2" s="1"/>
  <c r="J840" i="2"/>
  <c r="M840" i="2" s="1"/>
  <c r="J842" i="2"/>
  <c r="M842" i="2" s="1"/>
  <c r="N875" i="2"/>
  <c r="J945" i="2"/>
  <c r="M945" i="2" s="1"/>
  <c r="N956" i="2"/>
  <c r="E956" i="2"/>
  <c r="E960" i="2"/>
  <c r="E982" i="2"/>
  <c r="J1033" i="2"/>
  <c r="M1033" i="2" s="1"/>
  <c r="N1077" i="2"/>
  <c r="E1121" i="2"/>
  <c r="N1121" i="2"/>
  <c r="J1124" i="2"/>
  <c r="M1124" i="2" s="1"/>
  <c r="O1124" i="2" s="1"/>
  <c r="J1127" i="2"/>
  <c r="M1127" i="2" s="1"/>
  <c r="E1156" i="2"/>
  <c r="N1186" i="2"/>
  <c r="E1186" i="2"/>
  <c r="E1190" i="2"/>
  <c r="E1204" i="2"/>
  <c r="J1217" i="2"/>
  <c r="M1217" i="2" s="1"/>
  <c r="E1226" i="2"/>
  <c r="J1231" i="2"/>
  <c r="M1231" i="2" s="1"/>
  <c r="J1244" i="2"/>
  <c r="M1244" i="2" s="1"/>
  <c r="O1244" i="2" s="1"/>
  <c r="E1281" i="2"/>
  <c r="N1281" i="2"/>
  <c r="J1309" i="2"/>
  <c r="M1309" i="2" s="1"/>
  <c r="O1309" i="2" s="1"/>
  <c r="N1319" i="2"/>
  <c r="J1359" i="2"/>
  <c r="M1359" i="2" s="1"/>
  <c r="J1419" i="2"/>
  <c r="M1419" i="2" s="1"/>
  <c r="J1428" i="2"/>
  <c r="M1428" i="2" s="1"/>
  <c r="J1435" i="2"/>
  <c r="M1435" i="2" s="1"/>
  <c r="E1442" i="2"/>
  <c r="J1445" i="2"/>
  <c r="M1445" i="2" s="1"/>
  <c r="J1465" i="2"/>
  <c r="M1465" i="2" s="1"/>
  <c r="E1514" i="2"/>
  <c r="J1532" i="2"/>
  <c r="M1532" i="2" s="1"/>
  <c r="J1543" i="2"/>
  <c r="M1543" i="2" s="1"/>
  <c r="E38" i="2"/>
  <c r="E69" i="2"/>
  <c r="E181" i="2"/>
  <c r="E245" i="2"/>
  <c r="E353" i="2"/>
  <c r="N666" i="2"/>
  <c r="E666" i="2"/>
  <c r="N701" i="2"/>
  <c r="J710" i="2"/>
  <c r="M710" i="2" s="1"/>
  <c r="O710" i="2" s="1"/>
  <c r="J777" i="2"/>
  <c r="M777" i="2" s="1"/>
  <c r="J795" i="2"/>
  <c r="M795" i="2" s="1"/>
  <c r="N889" i="2"/>
  <c r="E889" i="2"/>
  <c r="N952" i="2"/>
  <c r="E952" i="2"/>
  <c r="E954" i="2"/>
  <c r="E1018" i="2"/>
  <c r="E1034" i="2"/>
  <c r="N1034" i="2"/>
  <c r="N1174" i="2"/>
  <c r="E1174" i="2"/>
  <c r="E1200" i="2"/>
  <c r="E1213" i="2"/>
  <c r="N1213" i="2"/>
  <c r="E1312" i="2"/>
  <c r="E1320" i="2"/>
  <c r="E1422" i="2"/>
  <c r="J1425" i="2"/>
  <c r="M1425" i="2" s="1"/>
  <c r="J1437" i="2"/>
  <c r="M1437" i="2" s="1"/>
  <c r="O1437" i="2" s="1"/>
  <c r="E1474" i="2"/>
  <c r="J1503" i="2"/>
  <c r="M1503" i="2" s="1"/>
  <c r="E1506" i="2"/>
  <c r="J449" i="2"/>
  <c r="M449" i="2" s="1"/>
  <c r="O449" i="2" s="1"/>
  <c r="J514" i="2"/>
  <c r="M514" i="2" s="1"/>
  <c r="J530" i="2"/>
  <c r="M530" i="2" s="1"/>
  <c r="N822" i="2"/>
  <c r="E822" i="2"/>
  <c r="J997" i="2"/>
  <c r="M997" i="2" s="1"/>
  <c r="E997" i="2"/>
  <c r="N1036" i="2"/>
  <c r="E1036" i="2"/>
  <c r="J1082" i="2"/>
  <c r="M1082" i="2" s="1"/>
  <c r="J1089" i="2"/>
  <c r="M1089" i="2" s="1"/>
  <c r="E1095" i="2"/>
  <c r="N1095" i="2"/>
  <c r="N1166" i="2"/>
  <c r="E1166" i="2"/>
  <c r="N1562" i="2"/>
  <c r="E1562" i="2"/>
  <c r="N44" i="2"/>
  <c r="J66" i="2"/>
  <c r="M66" i="2" s="1"/>
  <c r="J74" i="2"/>
  <c r="M74" i="2" s="1"/>
  <c r="J126" i="2"/>
  <c r="M126" i="2" s="1"/>
  <c r="J130" i="2"/>
  <c r="M130" i="2" s="1"/>
  <c r="J146" i="2"/>
  <c r="M146" i="2" s="1"/>
  <c r="J249" i="2"/>
  <c r="M249" i="2" s="1"/>
  <c r="O249" i="2" s="1"/>
  <c r="J297" i="2"/>
  <c r="M297" i="2" s="1"/>
  <c r="O297" i="2" s="1"/>
  <c r="J302" i="2"/>
  <c r="M302" i="2" s="1"/>
  <c r="J310" i="2"/>
  <c r="M310" i="2" s="1"/>
  <c r="J314" i="2"/>
  <c r="M314" i="2" s="1"/>
  <c r="N339" i="2"/>
  <c r="J353" i="2"/>
  <c r="M353" i="2" s="1"/>
  <c r="O353" i="2" s="1"/>
  <c r="N380" i="2"/>
  <c r="J398" i="2"/>
  <c r="M398" i="2" s="1"/>
  <c r="N415" i="2"/>
  <c r="N432" i="2"/>
  <c r="J457" i="2"/>
  <c r="M457" i="2" s="1"/>
  <c r="O457" i="2" s="1"/>
  <c r="J485" i="2"/>
  <c r="M485" i="2" s="1"/>
  <c r="J489" i="2"/>
  <c r="M489" i="2" s="1"/>
  <c r="J493" i="2"/>
  <c r="M493" i="2" s="1"/>
  <c r="J521" i="2"/>
  <c r="M521" i="2" s="1"/>
  <c r="E596" i="2"/>
  <c r="N596" i="2"/>
  <c r="J683" i="2"/>
  <c r="M683" i="2" s="1"/>
  <c r="J744" i="2"/>
  <c r="M744" i="2" s="1"/>
  <c r="N798" i="2"/>
  <c r="E798" i="2"/>
  <c r="J824" i="2"/>
  <c r="M824" i="2" s="1"/>
  <c r="J826" i="2"/>
  <c r="M826" i="2" s="1"/>
  <c r="O876" i="2"/>
  <c r="N924" i="2"/>
  <c r="E924" i="2"/>
  <c r="E1044" i="2"/>
  <c r="J1047" i="2"/>
  <c r="M1047" i="2" s="1"/>
  <c r="E1056" i="2"/>
  <c r="J1057" i="2"/>
  <c r="M1057" i="2" s="1"/>
  <c r="J1063" i="2"/>
  <c r="M1063" i="2" s="1"/>
  <c r="E1079" i="2"/>
  <c r="N1079" i="2"/>
  <c r="N1089" i="2"/>
  <c r="J1282" i="2"/>
  <c r="M1282" i="2" s="1"/>
  <c r="O1282" i="2" s="1"/>
  <c r="J1290" i="2"/>
  <c r="M1290" i="2" s="1"/>
  <c r="J1298" i="2"/>
  <c r="M1298" i="2" s="1"/>
  <c r="J1312" i="2"/>
  <c r="M1312" i="2" s="1"/>
  <c r="O1312" i="2" s="1"/>
  <c r="N1428" i="2"/>
  <c r="E1428" i="2"/>
  <c r="E1473" i="2"/>
  <c r="N1473" i="2"/>
  <c r="J1474" i="2"/>
  <c r="M1474" i="2" s="1"/>
  <c r="O1474" i="2" s="1"/>
  <c r="J1583" i="2"/>
  <c r="M1583" i="2" s="1"/>
  <c r="J1586" i="2"/>
  <c r="M1586" i="2" s="1"/>
  <c r="J1588" i="2"/>
  <c r="M1588" i="2" s="1"/>
  <c r="O1588" i="2" s="1"/>
  <c r="J1603" i="2"/>
  <c r="M1603" i="2" s="1"/>
  <c r="J533" i="2"/>
  <c r="M533" i="2" s="1"/>
  <c r="J575" i="2"/>
  <c r="M575" i="2" s="1"/>
  <c r="J611" i="2"/>
  <c r="M611" i="2" s="1"/>
  <c r="J622" i="2"/>
  <c r="M622" i="2" s="1"/>
  <c r="J709" i="2"/>
  <c r="M709" i="2" s="1"/>
  <c r="O709" i="2" s="1"/>
  <c r="J725" i="2"/>
  <c r="M725" i="2" s="1"/>
  <c r="J750" i="2"/>
  <c r="M750" i="2" s="1"/>
  <c r="J756" i="2"/>
  <c r="M756" i="2" s="1"/>
  <c r="J764" i="2"/>
  <c r="M764" i="2" s="1"/>
  <c r="J766" i="2"/>
  <c r="M766" i="2" s="1"/>
  <c r="O766" i="2" s="1"/>
  <c r="J791" i="2"/>
  <c r="M791" i="2" s="1"/>
  <c r="J815" i="2"/>
  <c r="M815" i="2" s="1"/>
  <c r="J829" i="2"/>
  <c r="M829" i="2" s="1"/>
  <c r="J847" i="2"/>
  <c r="M847" i="2" s="1"/>
  <c r="J856" i="2"/>
  <c r="M856" i="2" s="1"/>
  <c r="J877" i="2"/>
  <c r="M877" i="2" s="1"/>
  <c r="O877" i="2" s="1"/>
  <c r="J887" i="2"/>
  <c r="M887" i="2" s="1"/>
  <c r="J1020" i="2"/>
  <c r="M1020" i="2" s="1"/>
  <c r="O1020" i="2" s="1"/>
  <c r="J1044" i="2"/>
  <c r="M1044" i="2" s="1"/>
  <c r="J1058" i="2"/>
  <c r="M1058" i="2" s="1"/>
  <c r="J1062" i="2"/>
  <c r="M1062" i="2" s="1"/>
  <c r="O1062" i="2" s="1"/>
  <c r="J1108" i="2"/>
  <c r="M1108" i="2" s="1"/>
  <c r="J1125" i="2"/>
  <c r="M1125" i="2" s="1"/>
  <c r="J1143" i="2"/>
  <c r="M1143" i="2" s="1"/>
  <c r="J1169" i="2"/>
  <c r="M1169" i="2" s="1"/>
  <c r="J1171" i="2"/>
  <c r="M1171" i="2" s="1"/>
  <c r="O1171" i="2" s="1"/>
  <c r="J1178" i="2"/>
  <c r="M1178" i="2" s="1"/>
  <c r="O1178" i="2" s="1"/>
  <c r="J1202" i="2"/>
  <c r="M1202" i="2" s="1"/>
  <c r="J1245" i="2"/>
  <c r="M1245" i="2" s="1"/>
  <c r="J1305" i="2"/>
  <c r="M1305" i="2" s="1"/>
  <c r="J1320" i="2"/>
  <c r="M1320" i="2" s="1"/>
  <c r="O1320" i="2" s="1"/>
  <c r="J1325" i="2"/>
  <c r="M1325" i="2" s="1"/>
  <c r="J1358" i="2"/>
  <c r="M1358" i="2" s="1"/>
  <c r="O1358" i="2" s="1"/>
  <c r="J1390" i="2"/>
  <c r="M1390" i="2" s="1"/>
  <c r="O1390" i="2" s="1"/>
  <c r="J1393" i="2"/>
  <c r="M1393" i="2" s="1"/>
  <c r="J1417" i="2"/>
  <c r="M1417" i="2" s="1"/>
  <c r="J1422" i="2"/>
  <c r="M1422" i="2" s="1"/>
  <c r="O1422" i="2" s="1"/>
  <c r="J1444" i="2"/>
  <c r="M1444" i="2" s="1"/>
  <c r="O1444" i="2" s="1"/>
  <c r="J1449" i="2"/>
  <c r="M1449" i="2" s="1"/>
  <c r="J1540" i="2"/>
  <c r="M1540" i="2" s="1"/>
  <c r="J1551" i="2"/>
  <c r="M1551" i="2" s="1"/>
  <c r="J1573" i="2"/>
  <c r="M1573" i="2" s="1"/>
  <c r="N1585" i="2"/>
  <c r="N337" i="2"/>
  <c r="E337" i="2"/>
  <c r="N357" i="2"/>
  <c r="E357" i="2"/>
  <c r="J390" i="2"/>
  <c r="M390" i="2" s="1"/>
  <c r="N426" i="2"/>
  <c r="E426" i="2"/>
  <c r="N474" i="2"/>
  <c r="E474" i="2"/>
  <c r="J498" i="2"/>
  <c r="M498" i="2" s="1"/>
  <c r="J542" i="2"/>
  <c r="M542" i="2" s="1"/>
  <c r="O542" i="2" s="1"/>
  <c r="N558" i="2"/>
  <c r="E558" i="2"/>
  <c r="N916" i="2"/>
  <c r="E916" i="2"/>
  <c r="N936" i="2"/>
  <c r="E936" i="2"/>
  <c r="N1032" i="2"/>
  <c r="E1032" i="2"/>
  <c r="J154" i="2"/>
  <c r="M154" i="2" s="1"/>
  <c r="E224" i="2"/>
  <c r="N224" i="2"/>
  <c r="N234" i="2"/>
  <c r="J234" i="2"/>
  <c r="M234" i="2" s="1"/>
  <c r="J250" i="2"/>
  <c r="M250" i="2" s="1"/>
  <c r="N361" i="2"/>
  <c r="E361" i="2"/>
  <c r="E383" i="2"/>
  <c r="N383" i="2"/>
  <c r="N478" i="2"/>
  <c r="E478" i="2"/>
  <c r="E796" i="2"/>
  <c r="N796" i="2"/>
  <c r="N1012" i="2"/>
  <c r="E1012" i="2"/>
  <c r="N189" i="2"/>
  <c r="E189" i="2"/>
  <c r="N241" i="2"/>
  <c r="J241" i="2"/>
  <c r="M241" i="2" s="1"/>
  <c r="O241" i="2" s="1"/>
  <c r="E10" i="2"/>
  <c r="E26" i="2"/>
  <c r="J38" i="2"/>
  <c r="M38" i="2" s="1"/>
  <c r="J41" i="2"/>
  <c r="M41" i="2" s="1"/>
  <c r="O41" i="2" s="1"/>
  <c r="J50" i="2"/>
  <c r="M50" i="2" s="1"/>
  <c r="E54" i="2"/>
  <c r="J58" i="2"/>
  <c r="M58" i="2" s="1"/>
  <c r="N59" i="2"/>
  <c r="E66" i="2"/>
  <c r="N91" i="2"/>
  <c r="E91" i="2"/>
  <c r="N99" i="2"/>
  <c r="N124" i="2"/>
  <c r="E137" i="2"/>
  <c r="N179" i="2"/>
  <c r="N193" i="2"/>
  <c r="E193" i="2"/>
  <c r="J206" i="2"/>
  <c r="M206" i="2" s="1"/>
  <c r="N207" i="2"/>
  <c r="J222" i="2"/>
  <c r="M222" i="2" s="1"/>
  <c r="E267" i="2"/>
  <c r="N267" i="2"/>
  <c r="E295" i="2"/>
  <c r="E351" i="2"/>
  <c r="N351" i="2"/>
  <c r="N425" i="2"/>
  <c r="E425" i="2"/>
  <c r="J581" i="2"/>
  <c r="M581" i="2" s="1"/>
  <c r="O581" i="2" s="1"/>
  <c r="N614" i="2"/>
  <c r="E614" i="2"/>
  <c r="N858" i="2"/>
  <c r="E858" i="2"/>
  <c r="N908" i="2"/>
  <c r="E908" i="2"/>
  <c r="J908" i="2"/>
  <c r="M908" i="2" s="1"/>
  <c r="O908" i="2" s="1"/>
  <c r="N957" i="2"/>
  <c r="E957" i="2"/>
  <c r="E959" i="2"/>
  <c r="N959" i="2"/>
  <c r="N1068" i="2"/>
  <c r="E1068" i="2"/>
  <c r="N145" i="2"/>
  <c r="E145" i="2"/>
  <c r="E39" i="2"/>
  <c r="E42" i="2"/>
  <c r="E51" i="2"/>
  <c r="E58" i="2"/>
  <c r="E61" i="2"/>
  <c r="N127" i="2"/>
  <c r="N146" i="2"/>
  <c r="E146" i="2"/>
  <c r="E180" i="2"/>
  <c r="N180" i="2"/>
  <c r="N190" i="2"/>
  <c r="E190" i="2"/>
  <c r="E206" i="2"/>
  <c r="E208" i="2"/>
  <c r="N208" i="2"/>
  <c r="J233" i="2"/>
  <c r="M233" i="2" s="1"/>
  <c r="O233" i="2" s="1"/>
  <c r="E241" i="2"/>
  <c r="N242" i="2"/>
  <c r="J242" i="2"/>
  <c r="M242" i="2" s="1"/>
  <c r="E360" i="2"/>
  <c r="N360" i="2"/>
  <c r="N375" i="2"/>
  <c r="E375" i="2"/>
  <c r="N498" i="2"/>
  <c r="E498" i="2"/>
  <c r="N542" i="2"/>
  <c r="E542" i="2"/>
  <c r="N703" i="2"/>
  <c r="E703" i="2"/>
  <c r="J703" i="2"/>
  <c r="M703" i="2" s="1"/>
  <c r="N742" i="2"/>
  <c r="E742" i="2"/>
  <c r="J742" i="2"/>
  <c r="M742" i="2" s="1"/>
  <c r="J774" i="2"/>
  <c r="M774" i="2" s="1"/>
  <c r="O774" i="2" s="1"/>
  <c r="N786" i="2"/>
  <c r="E786" i="2"/>
  <c r="J786" i="2"/>
  <c r="M786" i="2" s="1"/>
  <c r="N846" i="2"/>
  <c r="E846" i="2"/>
  <c r="N944" i="2"/>
  <c r="E944" i="2"/>
  <c r="E1053" i="2"/>
  <c r="N1053" i="2"/>
  <c r="N1164" i="2"/>
  <c r="E1164" i="2"/>
  <c r="E1195" i="2"/>
  <c r="N1195" i="2"/>
  <c r="N1342" i="2"/>
  <c r="E1342" i="2"/>
  <c r="E1345" i="2"/>
  <c r="N1345" i="2"/>
  <c r="N1374" i="2"/>
  <c r="E1374" i="2"/>
  <c r="E1381" i="2"/>
  <c r="N1381" i="2"/>
  <c r="N1404" i="2"/>
  <c r="E1404" i="2"/>
  <c r="N1426" i="2"/>
  <c r="E1426" i="2"/>
  <c r="N1522" i="2"/>
  <c r="E1522" i="2"/>
  <c r="N1528" i="2"/>
  <c r="E1528" i="2"/>
  <c r="N1556" i="2"/>
  <c r="E1556" i="2"/>
  <c r="J337" i="2"/>
  <c r="M337" i="2" s="1"/>
  <c r="J341" i="2"/>
  <c r="M341" i="2" s="1"/>
  <c r="O341" i="2" s="1"/>
  <c r="J357" i="2"/>
  <c r="M357" i="2" s="1"/>
  <c r="O357" i="2" s="1"/>
  <c r="J375" i="2"/>
  <c r="M375" i="2" s="1"/>
  <c r="J413" i="2"/>
  <c r="M413" i="2" s="1"/>
  <c r="N452" i="2"/>
  <c r="J474" i="2"/>
  <c r="M474" i="2" s="1"/>
  <c r="N475" i="2"/>
  <c r="J478" i="2"/>
  <c r="M478" i="2" s="1"/>
  <c r="J577" i="2"/>
  <c r="M577" i="2" s="1"/>
  <c r="J629" i="2"/>
  <c r="M629" i="2" s="1"/>
  <c r="E654" i="2"/>
  <c r="E655" i="2"/>
  <c r="E694" i="2"/>
  <c r="E710" i="2"/>
  <c r="J719" i="2"/>
  <c r="M719" i="2" s="1"/>
  <c r="J727" i="2"/>
  <c r="M727" i="2" s="1"/>
  <c r="J752" i="2"/>
  <c r="M752" i="2" s="1"/>
  <c r="N777" i="2"/>
  <c r="E790" i="2"/>
  <c r="J794" i="2"/>
  <c r="M794" i="2" s="1"/>
  <c r="J796" i="2"/>
  <c r="M796" i="2" s="1"/>
  <c r="J805" i="2"/>
  <c r="M805" i="2" s="1"/>
  <c r="J807" i="2"/>
  <c r="M807" i="2" s="1"/>
  <c r="E814" i="2"/>
  <c r="E830" i="2"/>
  <c r="J837" i="2"/>
  <c r="M837" i="2" s="1"/>
  <c r="J839" i="2"/>
  <c r="M839" i="2" s="1"/>
  <c r="J848" i="2"/>
  <c r="M848" i="2" s="1"/>
  <c r="J850" i="2"/>
  <c r="M850" i="2" s="1"/>
  <c r="J878" i="2"/>
  <c r="M878" i="2" s="1"/>
  <c r="E885" i="2"/>
  <c r="E886" i="2"/>
  <c r="N891" i="2"/>
  <c r="J900" i="2"/>
  <c r="M900" i="2" s="1"/>
  <c r="J904" i="2"/>
  <c r="M904" i="2" s="1"/>
  <c r="E906" i="2"/>
  <c r="E915" i="2"/>
  <c r="N915" i="2"/>
  <c r="J961" i="2"/>
  <c r="M961" i="2" s="1"/>
  <c r="E961" i="2"/>
  <c r="E966" i="2"/>
  <c r="J971" i="2"/>
  <c r="M971" i="2" s="1"/>
  <c r="J973" i="2"/>
  <c r="M973" i="2" s="1"/>
  <c r="N1002" i="2"/>
  <c r="E1002" i="2"/>
  <c r="J1005" i="2"/>
  <c r="M1005" i="2" s="1"/>
  <c r="N1020" i="2"/>
  <c r="E1020" i="2"/>
  <c r="E1022" i="2"/>
  <c r="J1032" i="2"/>
  <c r="M1032" i="2" s="1"/>
  <c r="O1032" i="2" s="1"/>
  <c r="E1040" i="2"/>
  <c r="E1063" i="2"/>
  <c r="N1063" i="2"/>
  <c r="E1070" i="2"/>
  <c r="E1098" i="2"/>
  <c r="E1127" i="2"/>
  <c r="N1127" i="2"/>
  <c r="N1144" i="2"/>
  <c r="E1144" i="2"/>
  <c r="J1195" i="2"/>
  <c r="M1195" i="2" s="1"/>
  <c r="N1228" i="2"/>
  <c r="E1228" i="2"/>
  <c r="N1236" i="2"/>
  <c r="E1236" i="2"/>
  <c r="N1250" i="2"/>
  <c r="E1250" i="2"/>
  <c r="N1284" i="2"/>
  <c r="E1284" i="2"/>
  <c r="E1287" i="2"/>
  <c r="J1287" i="2"/>
  <c r="M1287" i="2" s="1"/>
  <c r="E1313" i="2"/>
  <c r="N1313" i="2"/>
  <c r="E1353" i="2"/>
  <c r="J1353" i="2"/>
  <c r="M1353" i="2" s="1"/>
  <c r="N1388" i="2"/>
  <c r="E1388" i="2"/>
  <c r="E1541" i="2"/>
  <c r="N1541" i="2"/>
  <c r="N1572" i="2"/>
  <c r="E1572" i="2"/>
  <c r="J78" i="2"/>
  <c r="M78" i="2" s="1"/>
  <c r="J179" i="2"/>
  <c r="M179" i="2" s="1"/>
  <c r="J202" i="2"/>
  <c r="M202" i="2" s="1"/>
  <c r="J245" i="2"/>
  <c r="M245" i="2" s="1"/>
  <c r="O245" i="2" s="1"/>
  <c r="E254" i="2"/>
  <c r="J287" i="2"/>
  <c r="M287" i="2" s="1"/>
  <c r="J293" i="2"/>
  <c r="M293" i="2" s="1"/>
  <c r="O293" i="2" s="1"/>
  <c r="J346" i="2"/>
  <c r="M346" i="2" s="1"/>
  <c r="E381" i="2"/>
  <c r="E398" i="2"/>
  <c r="O413" i="2"/>
  <c r="J422" i="2"/>
  <c r="M422" i="2" s="1"/>
  <c r="J429" i="2"/>
  <c r="M429" i="2" s="1"/>
  <c r="J431" i="2"/>
  <c r="M431" i="2" s="1"/>
  <c r="J455" i="2"/>
  <c r="M455" i="2" s="1"/>
  <c r="J459" i="2"/>
  <c r="M459" i="2" s="1"/>
  <c r="J462" i="2"/>
  <c r="M462" i="2" s="1"/>
  <c r="J494" i="2"/>
  <c r="M494" i="2" s="1"/>
  <c r="J517" i="2"/>
  <c r="M517" i="2" s="1"/>
  <c r="J538" i="2"/>
  <c r="M538" i="2" s="1"/>
  <c r="J549" i="2"/>
  <c r="M549" i="2" s="1"/>
  <c r="J620" i="2"/>
  <c r="M620" i="2" s="1"/>
  <c r="J917" i="2"/>
  <c r="M917" i="2" s="1"/>
  <c r="E917" i="2"/>
  <c r="E927" i="2"/>
  <c r="N927" i="2"/>
  <c r="N933" i="2"/>
  <c r="E933" i="2"/>
  <c r="E935" i="2"/>
  <c r="N935" i="2"/>
  <c r="N1008" i="2"/>
  <c r="E1008" i="2"/>
  <c r="E1011" i="2"/>
  <c r="N1011" i="2"/>
  <c r="N1016" i="2"/>
  <c r="E1016" i="2"/>
  <c r="N1054" i="2"/>
  <c r="E1054" i="2"/>
  <c r="N1074" i="2"/>
  <c r="E1074" i="2"/>
  <c r="E1163" i="2"/>
  <c r="N1163" i="2"/>
  <c r="N1224" i="2"/>
  <c r="E1224" i="2"/>
  <c r="N1270" i="2"/>
  <c r="E1270" i="2"/>
  <c r="E1307" i="2"/>
  <c r="N1307" i="2"/>
  <c r="E1337" i="2"/>
  <c r="N1337" i="2"/>
  <c r="N1394" i="2"/>
  <c r="E1394" i="2"/>
  <c r="E1525" i="2"/>
  <c r="N1525" i="2"/>
  <c r="J1550" i="2"/>
  <c r="M1550" i="2" s="1"/>
  <c r="O1550" i="2" s="1"/>
  <c r="N359" i="2"/>
  <c r="J389" i="2"/>
  <c r="M389" i="2" s="1"/>
  <c r="O389" i="2" s="1"/>
  <c r="J394" i="2"/>
  <c r="M394" i="2" s="1"/>
  <c r="J402" i="2"/>
  <c r="M402" i="2" s="1"/>
  <c r="J410" i="2"/>
  <c r="M410" i="2" s="1"/>
  <c r="N416" i="2"/>
  <c r="J555" i="2"/>
  <c r="M555" i="2" s="1"/>
  <c r="J564" i="2"/>
  <c r="M564" i="2" s="1"/>
  <c r="J573" i="2"/>
  <c r="M573" i="2" s="1"/>
  <c r="J605" i="2"/>
  <c r="M605" i="2" s="1"/>
  <c r="J633" i="2"/>
  <c r="M633" i="2" s="1"/>
  <c r="J654" i="2"/>
  <c r="M654" i="2" s="1"/>
  <c r="O654" i="2" s="1"/>
  <c r="N685" i="2"/>
  <c r="J694" i="2"/>
  <c r="M694" i="2" s="1"/>
  <c r="O694" i="2" s="1"/>
  <c r="N705" i="2"/>
  <c r="O726" i="2"/>
  <c r="J800" i="2"/>
  <c r="M800" i="2" s="1"/>
  <c r="J802" i="2"/>
  <c r="M802" i="2" s="1"/>
  <c r="J816" i="2"/>
  <c r="M816" i="2" s="1"/>
  <c r="J818" i="2"/>
  <c r="M818" i="2" s="1"/>
  <c r="J823" i="2"/>
  <c r="M823" i="2" s="1"/>
  <c r="J832" i="2"/>
  <c r="M832" i="2" s="1"/>
  <c r="J834" i="2"/>
  <c r="M834" i="2" s="1"/>
  <c r="J855" i="2"/>
  <c r="M855" i="2" s="1"/>
  <c r="N876" i="2"/>
  <c r="J884" i="2"/>
  <c r="M884" i="2" s="1"/>
  <c r="O884" i="2" s="1"/>
  <c r="J894" i="2"/>
  <c r="M894" i="2" s="1"/>
  <c r="J897" i="2"/>
  <c r="M897" i="2" s="1"/>
  <c r="J906" i="2"/>
  <c r="M906" i="2" s="1"/>
  <c r="N942" i="2"/>
  <c r="E942" i="2"/>
  <c r="N980" i="2"/>
  <c r="E980" i="2"/>
  <c r="E1039" i="2"/>
  <c r="N1039" i="2"/>
  <c r="J1054" i="2"/>
  <c r="M1054" i="2" s="1"/>
  <c r="O1054" i="2" s="1"/>
  <c r="E1069" i="2"/>
  <c r="N1069" i="2"/>
  <c r="J1074" i="2"/>
  <c r="M1074" i="2" s="1"/>
  <c r="N1094" i="2"/>
  <c r="E1094" i="2"/>
  <c r="N1116" i="2"/>
  <c r="E1116" i="2"/>
  <c r="E1125" i="2"/>
  <c r="N1125" i="2"/>
  <c r="N1150" i="2"/>
  <c r="E1150" i="2"/>
  <c r="N1216" i="2"/>
  <c r="E1216" i="2"/>
  <c r="N1232" i="2"/>
  <c r="E1232" i="2"/>
  <c r="E1235" i="2"/>
  <c r="J1235" i="2"/>
  <c r="M1235" i="2" s="1"/>
  <c r="N1314" i="2"/>
  <c r="E1314" i="2"/>
  <c r="E1349" i="2"/>
  <c r="N1349" i="2"/>
  <c r="N1356" i="2"/>
  <c r="E1356" i="2"/>
  <c r="N1360" i="2"/>
  <c r="E1360" i="2"/>
  <c r="E1387" i="2"/>
  <c r="N1387" i="2"/>
  <c r="N1434" i="2"/>
  <c r="E1434" i="2"/>
  <c r="N1478" i="2"/>
  <c r="E1478" i="2"/>
  <c r="N1544" i="2"/>
  <c r="E1544" i="2"/>
  <c r="E1575" i="2"/>
  <c r="N1575" i="2"/>
  <c r="J919" i="2"/>
  <c r="M919" i="2" s="1"/>
  <c r="O919" i="2" s="1"/>
  <c r="J968" i="2"/>
  <c r="M968" i="2" s="1"/>
  <c r="O968" i="2" s="1"/>
  <c r="J1013" i="2"/>
  <c r="M1013" i="2" s="1"/>
  <c r="J1041" i="2"/>
  <c r="M1041" i="2" s="1"/>
  <c r="J1155" i="2"/>
  <c r="M1155" i="2" s="1"/>
  <c r="N1181" i="2"/>
  <c r="J1578" i="2"/>
  <c r="M1578" i="2" s="1"/>
  <c r="N1593" i="2"/>
  <c r="E1608" i="2"/>
  <c r="N1583" i="2"/>
  <c r="J1113" i="2"/>
  <c r="M1113" i="2" s="1"/>
  <c r="J1116" i="2"/>
  <c r="M1116" i="2" s="1"/>
  <c r="J1120" i="2"/>
  <c r="M1120" i="2" s="1"/>
  <c r="O1120" i="2" s="1"/>
  <c r="J1141" i="2"/>
  <c r="M1141" i="2" s="1"/>
  <c r="J1144" i="2"/>
  <c r="M1144" i="2" s="1"/>
  <c r="N1207" i="2"/>
  <c r="J1210" i="2"/>
  <c r="M1210" i="2" s="1"/>
  <c r="O1210" i="2" s="1"/>
  <c r="J1236" i="2"/>
  <c r="M1236" i="2" s="1"/>
  <c r="J1250" i="2"/>
  <c r="M1250" i="2" s="1"/>
  <c r="O1250" i="2" s="1"/>
  <c r="J1254" i="2"/>
  <c r="M1254" i="2" s="1"/>
  <c r="O1254" i="2" s="1"/>
  <c r="N1255" i="2"/>
  <c r="N1267" i="2"/>
  <c r="N1279" i="2"/>
  <c r="E1282" i="2"/>
  <c r="E1290" i="2"/>
  <c r="J1307" i="2"/>
  <c r="M1307" i="2" s="1"/>
  <c r="J1314" i="2"/>
  <c r="M1314" i="2" s="1"/>
  <c r="O1314" i="2" s="1"/>
  <c r="E1332" i="2"/>
  <c r="J1337" i="2"/>
  <c r="M1337" i="2" s="1"/>
  <c r="J1342" i="2"/>
  <c r="M1342" i="2" s="1"/>
  <c r="J1349" i="2"/>
  <c r="M1349" i="2" s="1"/>
  <c r="N1351" i="2"/>
  <c r="J1356" i="2"/>
  <c r="M1356" i="2" s="1"/>
  <c r="O1356" i="2" s="1"/>
  <c r="E1358" i="2"/>
  <c r="E1370" i="2"/>
  <c r="J1374" i="2"/>
  <c r="M1374" i="2" s="1"/>
  <c r="J1381" i="2"/>
  <c r="M1381" i="2" s="1"/>
  <c r="J1388" i="2"/>
  <c r="M1388" i="2" s="1"/>
  <c r="O1388" i="2" s="1"/>
  <c r="J1396" i="2"/>
  <c r="M1396" i="2" s="1"/>
  <c r="J1434" i="2"/>
  <c r="M1434" i="2" s="1"/>
  <c r="O1434" i="2" s="1"/>
  <c r="E1438" i="2"/>
  <c r="J1462" i="2"/>
  <c r="M1462" i="2" s="1"/>
  <c r="O1462" i="2" s="1"/>
  <c r="J1478" i="2"/>
  <c r="M1478" i="2" s="1"/>
  <c r="E1502" i="2"/>
  <c r="E1510" i="2"/>
  <c r="J1522" i="2"/>
  <c r="M1522" i="2" s="1"/>
  <c r="O1522" i="2" s="1"/>
  <c r="N1523" i="2"/>
  <c r="J1525" i="2"/>
  <c r="M1525" i="2" s="1"/>
  <c r="J1528" i="2"/>
  <c r="M1528" i="2" s="1"/>
  <c r="O1528" i="2" s="1"/>
  <c r="E1532" i="2"/>
  <c r="E1540" i="2"/>
  <c r="J1541" i="2"/>
  <c r="M1541" i="2" s="1"/>
  <c r="E1566" i="2"/>
  <c r="J1572" i="2"/>
  <c r="M1572" i="2" s="1"/>
  <c r="O1572" i="2" s="1"/>
  <c r="N1573" i="2"/>
  <c r="J1575" i="2"/>
  <c r="M1575" i="2" s="1"/>
  <c r="E1578" i="2"/>
  <c r="E1584" i="2"/>
  <c r="E1586" i="2"/>
  <c r="J1591" i="2"/>
  <c r="M1591" i="2" s="1"/>
  <c r="J1594" i="2"/>
  <c r="M1594" i="2" s="1"/>
  <c r="J1601" i="2"/>
  <c r="M1601" i="2" s="1"/>
  <c r="J930" i="2"/>
  <c r="M930" i="2" s="1"/>
  <c r="J985" i="2"/>
  <c r="M985" i="2" s="1"/>
  <c r="J993" i="2"/>
  <c r="M993" i="2" s="1"/>
  <c r="E1006" i="2"/>
  <c r="E1013" i="2"/>
  <c r="J1037" i="2"/>
  <c r="M1037" i="2" s="1"/>
  <c r="J1068" i="2"/>
  <c r="M1068" i="2" s="1"/>
  <c r="O1068" i="2" s="1"/>
  <c r="J1070" i="2"/>
  <c r="M1070" i="2" s="1"/>
  <c r="O1070" i="2" s="1"/>
  <c r="E1072" i="2"/>
  <c r="E1080" i="2"/>
  <c r="E1092" i="2"/>
  <c r="E1096" i="2"/>
  <c r="J1100" i="2"/>
  <c r="M1100" i="2" s="1"/>
  <c r="E1148" i="2"/>
  <c r="J1156" i="2"/>
  <c r="M1156" i="2" s="1"/>
  <c r="E1176" i="2"/>
  <c r="E1198" i="2"/>
  <c r="J1204" i="2"/>
  <c r="M1204" i="2" s="1"/>
  <c r="J1206" i="2"/>
  <c r="M1206" i="2" s="1"/>
  <c r="O1206" i="2" s="1"/>
  <c r="J1220" i="2"/>
  <c r="M1220" i="2" s="1"/>
  <c r="E1230" i="2"/>
  <c r="E1238" i="2"/>
  <c r="N1245" i="2"/>
  <c r="E1262" i="2"/>
  <c r="E1268" i="2"/>
  <c r="E1276" i="2"/>
  <c r="E1298" i="2"/>
  <c r="E1318" i="2"/>
  <c r="E1322" i="2"/>
  <c r="E1372" i="2"/>
  <c r="E1390" i="2"/>
  <c r="E1402" i="2"/>
  <c r="E1410" i="2"/>
  <c r="E1414" i="2"/>
  <c r="E1446" i="2"/>
  <c r="E1476" i="2"/>
  <c r="J1505" i="2"/>
  <c r="M1505" i="2" s="1"/>
  <c r="E1534" i="2"/>
  <c r="E1550" i="2"/>
  <c r="E1568" i="2"/>
  <c r="E1582" i="2"/>
  <c r="E1926" i="2"/>
  <c r="N347" i="2"/>
  <c r="E347" i="2"/>
  <c r="J240" i="2"/>
  <c r="M240" i="2" s="1"/>
  <c r="E284" i="2"/>
  <c r="N284" i="2"/>
  <c r="N378" i="2"/>
  <c r="E378" i="2"/>
  <c r="J18" i="2"/>
  <c r="M18" i="2" s="1"/>
  <c r="N19" i="2"/>
  <c r="J51" i="2"/>
  <c r="M51" i="2" s="1"/>
  <c r="N52" i="2"/>
  <c r="N74" i="2"/>
  <c r="E74" i="2"/>
  <c r="N79" i="2"/>
  <c r="N119" i="2"/>
  <c r="N130" i="2"/>
  <c r="E130" i="2"/>
  <c r="N132" i="2"/>
  <c r="N161" i="2"/>
  <c r="E161" i="2"/>
  <c r="E163" i="2"/>
  <c r="N163" i="2"/>
  <c r="J298" i="2"/>
  <c r="M298" i="2" s="1"/>
  <c r="O298" i="2" s="1"/>
  <c r="N322" i="2"/>
  <c r="E322" i="2"/>
  <c r="J322" i="2"/>
  <c r="M322" i="2" s="1"/>
  <c r="J217" i="2"/>
  <c r="M217" i="2" s="1"/>
  <c r="E9" i="2"/>
  <c r="E18" i="2"/>
  <c r="E21" i="2"/>
  <c r="O46" i="2"/>
  <c r="J49" i="2"/>
  <c r="M49" i="2" s="1"/>
  <c r="O49" i="2" s="1"/>
  <c r="E53" i="2"/>
  <c r="N68" i="2"/>
  <c r="E73" i="2"/>
  <c r="N81" i="2"/>
  <c r="E81" i="2"/>
  <c r="N88" i="2"/>
  <c r="E90" i="2"/>
  <c r="J93" i="2"/>
  <c r="M93" i="2" s="1"/>
  <c r="O93" i="2" s="1"/>
  <c r="E106" i="2"/>
  <c r="J110" i="2"/>
  <c r="M110" i="2" s="1"/>
  <c r="O110" i="2" s="1"/>
  <c r="E129" i="2"/>
  <c r="E139" i="2"/>
  <c r="N182" i="2"/>
  <c r="E182" i="2"/>
  <c r="J182" i="2"/>
  <c r="M182" i="2" s="1"/>
  <c r="N185" i="2"/>
  <c r="E185" i="2"/>
  <c r="N210" i="2"/>
  <c r="E210" i="2"/>
  <c r="J210" i="2"/>
  <c r="M210" i="2" s="1"/>
  <c r="N221" i="2"/>
  <c r="E221" i="2"/>
  <c r="E256" i="2"/>
  <c r="N256" i="2"/>
  <c r="N270" i="2"/>
  <c r="E270" i="2"/>
  <c r="J270" i="2"/>
  <c r="M270" i="2" s="1"/>
  <c r="N273" i="2"/>
  <c r="E273" i="2"/>
  <c r="N31" i="2"/>
  <c r="J34" i="2"/>
  <c r="M34" i="2" s="1"/>
  <c r="N36" i="2"/>
  <c r="N100" i="2"/>
  <c r="J102" i="2"/>
  <c r="M102" i="2" s="1"/>
  <c r="N103" i="2"/>
  <c r="N108" i="2"/>
  <c r="N150" i="2"/>
  <c r="J150" i="2"/>
  <c r="M150" i="2" s="1"/>
  <c r="N158" i="2"/>
  <c r="J158" i="2"/>
  <c r="M158" i="2" s="1"/>
  <c r="N162" i="2"/>
  <c r="E162" i="2"/>
  <c r="J162" i="2"/>
  <c r="M162" i="2" s="1"/>
  <c r="J174" i="2"/>
  <c r="M174" i="2" s="1"/>
  <c r="O174" i="2" s="1"/>
  <c r="N285" i="2"/>
  <c r="E285" i="2"/>
  <c r="N321" i="2"/>
  <c r="E321" i="2"/>
  <c r="J321" i="2"/>
  <c r="M321" i="2" s="1"/>
  <c r="O321" i="2" s="1"/>
  <c r="N325" i="2"/>
  <c r="E325" i="2"/>
  <c r="J19" i="2"/>
  <c r="M19" i="2" s="1"/>
  <c r="J26" i="2"/>
  <c r="M26" i="2" s="1"/>
  <c r="O26" i="2" s="1"/>
  <c r="E34" i="2"/>
  <c r="E37" i="2"/>
  <c r="J42" i="2"/>
  <c r="M42" i="2" s="1"/>
  <c r="O42" i="2" s="1"/>
  <c r="J73" i="2"/>
  <c r="M73" i="2" s="1"/>
  <c r="O73" i="2" s="1"/>
  <c r="N78" i="2"/>
  <c r="E78" i="2"/>
  <c r="J79" i="2"/>
  <c r="M79" i="2" s="1"/>
  <c r="J90" i="2"/>
  <c r="M90" i="2" s="1"/>
  <c r="E93" i="2"/>
  <c r="E102" i="2"/>
  <c r="E104" i="2"/>
  <c r="N104" i="2"/>
  <c r="J106" i="2"/>
  <c r="M106" i="2" s="1"/>
  <c r="O106" i="2" s="1"/>
  <c r="N110" i="2"/>
  <c r="E110" i="2"/>
  <c r="E122" i="2"/>
  <c r="E126" i="2"/>
  <c r="E128" i="2"/>
  <c r="N128" i="2"/>
  <c r="N138" i="2"/>
  <c r="J138" i="2"/>
  <c r="M138" i="2" s="1"/>
  <c r="E148" i="2"/>
  <c r="N148" i="2"/>
  <c r="N157" i="2"/>
  <c r="J157" i="2"/>
  <c r="M157" i="2" s="1"/>
  <c r="O157" i="2" s="1"/>
  <c r="E184" i="2"/>
  <c r="N184" i="2"/>
  <c r="E211" i="2"/>
  <c r="N211" i="2"/>
  <c r="N218" i="2"/>
  <c r="E218" i="2"/>
  <c r="J218" i="2"/>
  <c r="M218" i="2" s="1"/>
  <c r="N258" i="2"/>
  <c r="E258" i="2"/>
  <c r="J258" i="2"/>
  <c r="M258" i="2" s="1"/>
  <c r="E272" i="2"/>
  <c r="N272" i="2"/>
  <c r="E165" i="2"/>
  <c r="E174" i="2"/>
  <c r="E177" i="2"/>
  <c r="E186" i="2"/>
  <c r="E187" i="2"/>
  <c r="O190" i="2"/>
  <c r="E201" i="2"/>
  <c r="E202" i="2"/>
  <c r="E222" i="2"/>
  <c r="E223" i="2"/>
  <c r="O234" i="2"/>
  <c r="E249" i="2"/>
  <c r="E261" i="2"/>
  <c r="E274" i="2"/>
  <c r="E275" i="2"/>
  <c r="E277" i="2"/>
  <c r="E278" i="2"/>
  <c r="E281" i="2"/>
  <c r="E283" i="2"/>
  <c r="E287" i="2"/>
  <c r="E297" i="2"/>
  <c r="E298" i="2"/>
  <c r="E302" i="2"/>
  <c r="E303" i="2"/>
  <c r="E310" i="2"/>
  <c r="E311" i="2"/>
  <c r="E314" i="2"/>
  <c r="E327" i="2"/>
  <c r="E333" i="2"/>
  <c r="E341" i="2"/>
  <c r="E342" i="2"/>
  <c r="J362" i="2"/>
  <c r="M362" i="2" s="1"/>
  <c r="J366" i="2"/>
  <c r="M366" i="2" s="1"/>
  <c r="J370" i="2"/>
  <c r="M370" i="2" s="1"/>
  <c r="J382" i="2"/>
  <c r="M382" i="2" s="1"/>
  <c r="N384" i="2"/>
  <c r="N387" i="2"/>
  <c r="N404" i="2"/>
  <c r="N407" i="2"/>
  <c r="J418" i="2"/>
  <c r="M418" i="2" s="1"/>
  <c r="N420" i="2"/>
  <c r="E422" i="2"/>
  <c r="E423" i="2"/>
  <c r="E429" i="2"/>
  <c r="E430" i="2"/>
  <c r="E431" i="2"/>
  <c r="N436" i="2"/>
  <c r="J438" i="2"/>
  <c r="M438" i="2" s="1"/>
  <c r="N447" i="2"/>
  <c r="J454" i="2"/>
  <c r="M454" i="2" s="1"/>
  <c r="N455" i="2"/>
  <c r="J458" i="2"/>
  <c r="M458" i="2" s="1"/>
  <c r="N464" i="2"/>
  <c r="N492" i="2"/>
  <c r="E494" i="2"/>
  <c r="O498" i="2"/>
  <c r="E510" i="2"/>
  <c r="O514" i="2"/>
  <c r="N516" i="2"/>
  <c r="J519" i="2"/>
  <c r="M519" i="2" s="1"/>
  <c r="J523" i="2"/>
  <c r="M523" i="2" s="1"/>
  <c r="J535" i="2"/>
  <c r="M535" i="2" s="1"/>
  <c r="E538" i="2"/>
  <c r="N544" i="2"/>
  <c r="J546" i="2"/>
  <c r="M546" i="2" s="1"/>
  <c r="E554" i="2"/>
  <c r="E555" i="2"/>
  <c r="J563" i="2"/>
  <c r="M563" i="2" s="1"/>
  <c r="E574" i="2"/>
  <c r="E575" i="2"/>
  <c r="J595" i="2"/>
  <c r="M595" i="2" s="1"/>
  <c r="E595" i="2"/>
  <c r="J602" i="2"/>
  <c r="M602" i="2" s="1"/>
  <c r="E610" i="2"/>
  <c r="E611" i="2"/>
  <c r="E612" i="2"/>
  <c r="N612" i="2"/>
  <c r="N622" i="2"/>
  <c r="E622" i="2"/>
  <c r="E626" i="2"/>
  <c r="E627" i="2"/>
  <c r="E657" i="2"/>
  <c r="N657" i="2"/>
  <c r="E673" i="2"/>
  <c r="J673" i="2"/>
  <c r="M673" i="2" s="1"/>
  <c r="E729" i="2"/>
  <c r="N729" i="2"/>
  <c r="N735" i="2"/>
  <c r="J735" i="2"/>
  <c r="M735" i="2" s="1"/>
  <c r="N738" i="2"/>
  <c r="E738" i="2"/>
  <c r="N754" i="2"/>
  <c r="J754" i="2"/>
  <c r="M754" i="2" s="1"/>
  <c r="N759" i="2"/>
  <c r="J759" i="2"/>
  <c r="M759" i="2" s="1"/>
  <c r="N770" i="2"/>
  <c r="E770" i="2"/>
  <c r="E804" i="2"/>
  <c r="N804" i="2"/>
  <c r="E836" i="2"/>
  <c r="N836" i="2"/>
  <c r="J851" i="2"/>
  <c r="M851" i="2" s="1"/>
  <c r="N851" i="2"/>
  <c r="E851" i="2"/>
  <c r="N893" i="2"/>
  <c r="E893" i="2"/>
  <c r="N984" i="2"/>
  <c r="E984" i="2"/>
  <c r="N1000" i="2"/>
  <c r="E1000" i="2"/>
  <c r="E1007" i="2"/>
  <c r="N1007" i="2"/>
  <c r="J1016" i="2"/>
  <c r="M1016" i="2" s="1"/>
  <c r="O1016" i="2" s="1"/>
  <c r="E1023" i="2"/>
  <c r="N1023" i="2"/>
  <c r="O214" i="2"/>
  <c r="O337" i="2"/>
  <c r="J349" i="2"/>
  <c r="M349" i="2" s="1"/>
  <c r="O349" i="2" s="1"/>
  <c r="J359" i="2"/>
  <c r="M359" i="2" s="1"/>
  <c r="E362" i="2"/>
  <c r="E366" i="2"/>
  <c r="E369" i="2"/>
  <c r="E370" i="2"/>
  <c r="E373" i="2"/>
  <c r="E382" i="2"/>
  <c r="J393" i="2"/>
  <c r="M393" i="2" s="1"/>
  <c r="O393" i="2" s="1"/>
  <c r="E418" i="2"/>
  <c r="E421" i="2"/>
  <c r="E438" i="2"/>
  <c r="J443" i="2"/>
  <c r="M443" i="2" s="1"/>
  <c r="E447" i="2"/>
  <c r="O451" i="2"/>
  <c r="E454" i="2"/>
  <c r="E455" i="2"/>
  <c r="E458" i="2"/>
  <c r="E459" i="2"/>
  <c r="N459" i="2"/>
  <c r="J475" i="2"/>
  <c r="M475" i="2" s="1"/>
  <c r="O475" i="2" s="1"/>
  <c r="J495" i="2"/>
  <c r="M495" i="2" s="1"/>
  <c r="J527" i="2"/>
  <c r="M527" i="2" s="1"/>
  <c r="O527" i="2" s="1"/>
  <c r="O530" i="2"/>
  <c r="J539" i="2"/>
  <c r="M539" i="2" s="1"/>
  <c r="E546" i="2"/>
  <c r="N594" i="2"/>
  <c r="E594" i="2"/>
  <c r="O595" i="2"/>
  <c r="E602" i="2"/>
  <c r="E603" i="2"/>
  <c r="E604" i="2"/>
  <c r="N604" i="2"/>
  <c r="N634" i="2"/>
  <c r="E634" i="2"/>
  <c r="E653" i="2"/>
  <c r="J653" i="2"/>
  <c r="M653" i="2" s="1"/>
  <c r="N660" i="2"/>
  <c r="E660" i="2"/>
  <c r="J689" i="2"/>
  <c r="M689" i="2" s="1"/>
  <c r="O689" i="2" s="1"/>
  <c r="E693" i="2"/>
  <c r="J693" i="2"/>
  <c r="M693" i="2" s="1"/>
  <c r="N714" i="2"/>
  <c r="E714" i="2"/>
  <c r="N747" i="2"/>
  <c r="J747" i="2"/>
  <c r="M747" i="2" s="1"/>
  <c r="N756" i="2"/>
  <c r="E756" i="2"/>
  <c r="N762" i="2"/>
  <c r="E762" i="2"/>
  <c r="J770" i="2"/>
  <c r="M770" i="2" s="1"/>
  <c r="O770" i="2" s="1"/>
  <c r="J793" i="2"/>
  <c r="M793" i="2" s="1"/>
  <c r="O793" i="2" s="1"/>
  <c r="J821" i="2"/>
  <c r="M821" i="2" s="1"/>
  <c r="O821" i="2" s="1"/>
  <c r="J827" i="2"/>
  <c r="M827" i="2" s="1"/>
  <c r="N827" i="2"/>
  <c r="E827" i="2"/>
  <c r="E844" i="2"/>
  <c r="N844" i="2"/>
  <c r="J853" i="2"/>
  <c r="M853" i="2" s="1"/>
  <c r="O853" i="2" s="1"/>
  <c r="J893" i="2"/>
  <c r="M893" i="2" s="1"/>
  <c r="J898" i="2"/>
  <c r="M898" i="2" s="1"/>
  <c r="O898" i="2" s="1"/>
  <c r="E943" i="2"/>
  <c r="N943" i="2"/>
  <c r="J964" i="2"/>
  <c r="M964" i="2" s="1"/>
  <c r="O964" i="2" s="1"/>
  <c r="J984" i="2"/>
  <c r="M984" i="2" s="1"/>
  <c r="O984" i="2" s="1"/>
  <c r="J987" i="2"/>
  <c r="M987" i="2" s="1"/>
  <c r="O987" i="2" s="1"/>
  <c r="J1007" i="2"/>
  <c r="M1007" i="2" s="1"/>
  <c r="N1009" i="2"/>
  <c r="E1009" i="2"/>
  <c r="J1023" i="2"/>
  <c r="M1023" i="2" s="1"/>
  <c r="N1028" i="2"/>
  <c r="E1028" i="2"/>
  <c r="N586" i="2"/>
  <c r="E586" i="2"/>
  <c r="N630" i="2"/>
  <c r="E630" i="2"/>
  <c r="N639" i="2"/>
  <c r="J639" i="2"/>
  <c r="M639" i="2" s="1"/>
  <c r="O639" i="2" s="1"/>
  <c r="E658" i="2"/>
  <c r="E665" i="2"/>
  <c r="N665" i="2"/>
  <c r="N673" i="2"/>
  <c r="N683" i="2"/>
  <c r="E683" i="2"/>
  <c r="N712" i="2"/>
  <c r="E737" i="2"/>
  <c r="N737" i="2"/>
  <c r="N744" i="2"/>
  <c r="E744" i="2"/>
  <c r="J762" i="2"/>
  <c r="M762" i="2" s="1"/>
  <c r="O762" i="2" s="1"/>
  <c r="J765" i="2"/>
  <c r="M765" i="2" s="1"/>
  <c r="O765" i="2" s="1"/>
  <c r="N772" i="2"/>
  <c r="E772" i="2"/>
  <c r="N774" i="2"/>
  <c r="E774" i="2"/>
  <c r="N794" i="2"/>
  <c r="E794" i="2"/>
  <c r="J803" i="2"/>
  <c r="M803" i="2" s="1"/>
  <c r="N803" i="2"/>
  <c r="E803" i="2"/>
  <c r="J819" i="2"/>
  <c r="M819" i="2" s="1"/>
  <c r="N819" i="2"/>
  <c r="E819" i="2"/>
  <c r="J835" i="2"/>
  <c r="M835" i="2" s="1"/>
  <c r="N835" i="2"/>
  <c r="E835" i="2"/>
  <c r="E852" i="2"/>
  <c r="N852" i="2"/>
  <c r="N870" i="2"/>
  <c r="E870" i="2"/>
  <c r="N882" i="2"/>
  <c r="E882" i="2"/>
  <c r="N894" i="2"/>
  <c r="E894" i="2"/>
  <c r="J943" i="2"/>
  <c r="M943" i="2" s="1"/>
  <c r="N945" i="2"/>
  <c r="E945" i="2"/>
  <c r="N968" i="2"/>
  <c r="E968" i="2"/>
  <c r="N970" i="2"/>
  <c r="E970" i="2"/>
  <c r="N972" i="2"/>
  <c r="E972" i="2"/>
  <c r="N993" i="2"/>
  <c r="E993" i="2"/>
  <c r="J1009" i="2"/>
  <c r="M1009" i="2" s="1"/>
  <c r="J103" i="2"/>
  <c r="M103" i="2" s="1"/>
  <c r="J127" i="2"/>
  <c r="M127" i="2" s="1"/>
  <c r="E133" i="2"/>
  <c r="E142" i="2"/>
  <c r="O150" i="2"/>
  <c r="E154" i="2"/>
  <c r="J161" i="2"/>
  <c r="M161" i="2" s="1"/>
  <c r="O161" i="2" s="1"/>
  <c r="J163" i="2"/>
  <c r="M163" i="2" s="1"/>
  <c r="N164" i="2"/>
  <c r="E166" i="2"/>
  <c r="E178" i="2"/>
  <c r="E197" i="2"/>
  <c r="E205" i="2"/>
  <c r="E213" i="2"/>
  <c r="E214" i="2"/>
  <c r="O218" i="2"/>
  <c r="J221" i="2"/>
  <c r="M221" i="2" s="1"/>
  <c r="O221" i="2" s="1"/>
  <c r="E230" i="2"/>
  <c r="E250" i="2"/>
  <c r="N260" i="2"/>
  <c r="E266" i="2"/>
  <c r="E282" i="2"/>
  <c r="E289" i="2"/>
  <c r="E317" i="2"/>
  <c r="O322" i="2"/>
  <c r="J325" i="2"/>
  <c r="M325" i="2" s="1"/>
  <c r="O325" i="2" s="1"/>
  <c r="O333" i="2"/>
  <c r="J342" i="2"/>
  <c r="M342" i="2" s="1"/>
  <c r="O342" i="2" s="1"/>
  <c r="E349" i="2"/>
  <c r="J354" i="2"/>
  <c r="M354" i="2" s="1"/>
  <c r="O354" i="2" s="1"/>
  <c r="E358" i="2"/>
  <c r="J369" i="2"/>
  <c r="M369" i="2" s="1"/>
  <c r="O369" i="2" s="1"/>
  <c r="E377" i="2"/>
  <c r="E389" i="2"/>
  <c r="E390" i="2"/>
  <c r="E393" i="2"/>
  <c r="E394" i="2"/>
  <c r="E397" i="2"/>
  <c r="E409" i="2"/>
  <c r="E410" i="2"/>
  <c r="E413" i="2"/>
  <c r="E414" i="2"/>
  <c r="O429" i="2"/>
  <c r="E433" i="2"/>
  <c r="E442" i="2"/>
  <c r="E450" i="2"/>
  <c r="E451" i="2"/>
  <c r="N451" i="2"/>
  <c r="O459" i="2"/>
  <c r="J473" i="2"/>
  <c r="M473" i="2" s="1"/>
  <c r="O473" i="2" s="1"/>
  <c r="J479" i="2"/>
  <c r="M479" i="2" s="1"/>
  <c r="N488" i="2"/>
  <c r="J492" i="2"/>
  <c r="M492" i="2" s="1"/>
  <c r="O493" i="2"/>
  <c r="J499" i="2"/>
  <c r="M499" i="2" s="1"/>
  <c r="O499" i="2" s="1"/>
  <c r="J509" i="2"/>
  <c r="M509" i="2" s="1"/>
  <c r="J510" i="2"/>
  <c r="M510" i="2" s="1"/>
  <c r="O510" i="2" s="1"/>
  <c r="J515" i="2"/>
  <c r="M515" i="2" s="1"/>
  <c r="O515" i="2" s="1"/>
  <c r="E519" i="2"/>
  <c r="E523" i="2"/>
  <c r="E530" i="2"/>
  <c r="E535" i="2"/>
  <c r="J543" i="2"/>
  <c r="M543" i="2" s="1"/>
  <c r="O543" i="2" s="1"/>
  <c r="O546" i="2"/>
  <c r="J554" i="2"/>
  <c r="M554" i="2" s="1"/>
  <c r="E563" i="2"/>
  <c r="O566" i="2"/>
  <c r="J574" i="2"/>
  <c r="M574" i="2" s="1"/>
  <c r="O586" i="2"/>
  <c r="E590" i="2"/>
  <c r="E591" i="2"/>
  <c r="J594" i="2"/>
  <c r="M594" i="2" s="1"/>
  <c r="O594" i="2" s="1"/>
  <c r="J610" i="2"/>
  <c r="M610" i="2" s="1"/>
  <c r="O610" i="2" s="1"/>
  <c r="J613" i="2"/>
  <c r="M613" i="2" s="1"/>
  <c r="J614" i="2"/>
  <c r="M614" i="2" s="1"/>
  <c r="O614" i="2" s="1"/>
  <c r="E620" i="2"/>
  <c r="N620" i="2"/>
  <c r="O621" i="2"/>
  <c r="J623" i="2"/>
  <c r="M623" i="2" s="1"/>
  <c r="E623" i="2"/>
  <c r="J626" i="2"/>
  <c r="M626" i="2" s="1"/>
  <c r="O630" i="2"/>
  <c r="J634" i="2"/>
  <c r="M634" i="2" s="1"/>
  <c r="O634" i="2" s="1"/>
  <c r="E641" i="2"/>
  <c r="N641" i="2"/>
  <c r="J667" i="2"/>
  <c r="M667" i="2" s="1"/>
  <c r="E667" i="2"/>
  <c r="N678" i="2"/>
  <c r="J678" i="2"/>
  <c r="M678" i="2" s="1"/>
  <c r="E719" i="2"/>
  <c r="E735" i="2"/>
  <c r="E754" i="2"/>
  <c r="E759" i="2"/>
  <c r="N764" i="2"/>
  <c r="E764" i="2"/>
  <c r="N766" i="2"/>
  <c r="E766" i="2"/>
  <c r="J811" i="2"/>
  <c r="M811" i="2" s="1"/>
  <c r="N811" i="2"/>
  <c r="E811" i="2"/>
  <c r="E828" i="2"/>
  <c r="N828" i="2"/>
  <c r="J843" i="2"/>
  <c r="M843" i="2" s="1"/>
  <c r="N843" i="2"/>
  <c r="E843" i="2"/>
  <c r="N910" i="2"/>
  <c r="E910" i="2"/>
  <c r="N912" i="2"/>
  <c r="E912" i="2"/>
  <c r="O650" i="2"/>
  <c r="O691" i="2"/>
  <c r="J739" i="2"/>
  <c r="M739" i="2" s="1"/>
  <c r="J775" i="2"/>
  <c r="M775" i="2" s="1"/>
  <c r="O777" i="2"/>
  <c r="O782" i="2"/>
  <c r="J785" i="2"/>
  <c r="M785" i="2" s="1"/>
  <c r="O785" i="2" s="1"/>
  <c r="J789" i="2"/>
  <c r="M789" i="2" s="1"/>
  <c r="J790" i="2"/>
  <c r="M790" i="2" s="1"/>
  <c r="O790" i="2" s="1"/>
  <c r="O797" i="2"/>
  <c r="O798" i="2"/>
  <c r="O805" i="2"/>
  <c r="J806" i="2"/>
  <c r="M806" i="2" s="1"/>
  <c r="O813" i="2"/>
  <c r="J814" i="2"/>
  <c r="M814" i="2" s="1"/>
  <c r="J822" i="2"/>
  <c r="M822" i="2" s="1"/>
  <c r="O829" i="2"/>
  <c r="J830" i="2"/>
  <c r="M830" i="2" s="1"/>
  <c r="O837" i="2"/>
  <c r="J838" i="2"/>
  <c r="M838" i="2" s="1"/>
  <c r="O845" i="2"/>
  <c r="J846" i="2"/>
  <c r="M846" i="2" s="1"/>
  <c r="J854" i="2"/>
  <c r="M854" i="2" s="1"/>
  <c r="J858" i="2"/>
  <c r="M858" i="2" s="1"/>
  <c r="J861" i="2"/>
  <c r="M861" i="2" s="1"/>
  <c r="O861" i="2" s="1"/>
  <c r="J865" i="2"/>
  <c r="M865" i="2" s="1"/>
  <c r="O865" i="2" s="1"/>
  <c r="N868" i="2"/>
  <c r="J874" i="2"/>
  <c r="M874" i="2" s="1"/>
  <c r="O886" i="2"/>
  <c r="J927" i="2"/>
  <c r="M927" i="2" s="1"/>
  <c r="J933" i="2"/>
  <c r="M933" i="2" s="1"/>
  <c r="J940" i="2"/>
  <c r="M940" i="2" s="1"/>
  <c r="O940" i="2" s="1"/>
  <c r="J941" i="2"/>
  <c r="M941" i="2" s="1"/>
  <c r="J952" i="2"/>
  <c r="M952" i="2" s="1"/>
  <c r="O952" i="2" s="1"/>
  <c r="J953" i="2"/>
  <c r="M953" i="2" s="1"/>
  <c r="J957" i="2"/>
  <c r="M957" i="2" s="1"/>
  <c r="J1002" i="2"/>
  <c r="M1002" i="2" s="1"/>
  <c r="J1018" i="2"/>
  <c r="M1018" i="2" s="1"/>
  <c r="O1033" i="2"/>
  <c r="J1036" i="2"/>
  <c r="M1036" i="2" s="1"/>
  <c r="O1036" i="2" s="1"/>
  <c r="J1043" i="2"/>
  <c r="M1043" i="2" s="1"/>
  <c r="O1043" i="2" s="1"/>
  <c r="E1046" i="2"/>
  <c r="E1048" i="2"/>
  <c r="J1060" i="2"/>
  <c r="M1060" i="2" s="1"/>
  <c r="O1060" i="2" s="1"/>
  <c r="J1084" i="2"/>
  <c r="M1084" i="2" s="1"/>
  <c r="J1088" i="2"/>
  <c r="M1088" i="2" s="1"/>
  <c r="O1088" i="2" s="1"/>
  <c r="E1097" i="2"/>
  <c r="J1097" i="2"/>
  <c r="M1097" i="2" s="1"/>
  <c r="N1100" i="2"/>
  <c r="E1100" i="2"/>
  <c r="E1102" i="2"/>
  <c r="E1103" i="2"/>
  <c r="N1103" i="2"/>
  <c r="J1118" i="2"/>
  <c r="M1118" i="2" s="1"/>
  <c r="O1118" i="2" s="1"/>
  <c r="J1153" i="2"/>
  <c r="M1153" i="2" s="1"/>
  <c r="O1153" i="2" s="1"/>
  <c r="J1192" i="2"/>
  <c r="M1192" i="2" s="1"/>
  <c r="O1192" i="2" s="1"/>
  <c r="E1041" i="2"/>
  <c r="J1055" i="2"/>
  <c r="M1055" i="2" s="1"/>
  <c r="E1058" i="2"/>
  <c r="N1061" i="2"/>
  <c r="N1064" i="2"/>
  <c r="E1064" i="2"/>
  <c r="J1065" i="2"/>
  <c r="M1065" i="2" s="1"/>
  <c r="J1071" i="2"/>
  <c r="M1071" i="2" s="1"/>
  <c r="E1076" i="2"/>
  <c r="E1078" i="2"/>
  <c r="J1081" i="2"/>
  <c r="M1081" i="2" s="1"/>
  <c r="O1081" i="2" s="1"/>
  <c r="O1084" i="2"/>
  <c r="E1105" i="2"/>
  <c r="N1105" i="2"/>
  <c r="N1110" i="2"/>
  <c r="E1110" i="2"/>
  <c r="N1112" i="2"/>
  <c r="E1112" i="2"/>
  <c r="N1114" i="2"/>
  <c r="E1114" i="2"/>
  <c r="N1138" i="2"/>
  <c r="E1138" i="2"/>
  <c r="N1140" i="2"/>
  <c r="E1140" i="2"/>
  <c r="N1142" i="2"/>
  <c r="E1142" i="2"/>
  <c r="N1160" i="2"/>
  <c r="E1160" i="2"/>
  <c r="J772" i="2"/>
  <c r="M772" i="2" s="1"/>
  <c r="J780" i="2"/>
  <c r="M780" i="2" s="1"/>
  <c r="J804" i="2"/>
  <c r="M804" i="2" s="1"/>
  <c r="O804" i="2" s="1"/>
  <c r="J828" i="2"/>
  <c r="M828" i="2" s="1"/>
  <c r="O828" i="2" s="1"/>
  <c r="J836" i="2"/>
  <c r="M836" i="2" s="1"/>
  <c r="O836" i="2" s="1"/>
  <c r="J844" i="2"/>
  <c r="M844" i="2" s="1"/>
  <c r="O844" i="2" s="1"/>
  <c r="J852" i="2"/>
  <c r="M852" i="2" s="1"/>
  <c r="O852" i="2" s="1"/>
  <c r="J883" i="2"/>
  <c r="M883" i="2" s="1"/>
  <c r="J892" i="2"/>
  <c r="M892" i="2" s="1"/>
  <c r="O892" i="2" s="1"/>
  <c r="N899" i="2"/>
  <c r="J912" i="2"/>
  <c r="M912" i="2" s="1"/>
  <c r="O912" i="2" s="1"/>
  <c r="J972" i="2"/>
  <c r="M972" i="2" s="1"/>
  <c r="O972" i="2" s="1"/>
  <c r="J1015" i="2"/>
  <c r="M1015" i="2" s="1"/>
  <c r="O1015" i="2" s="1"/>
  <c r="J1046" i="2"/>
  <c r="M1046" i="2" s="1"/>
  <c r="O1047" i="2"/>
  <c r="J1048" i="2"/>
  <c r="M1048" i="2" s="1"/>
  <c r="N1055" i="2"/>
  <c r="E1060" i="2"/>
  <c r="N1062" i="2"/>
  <c r="E1062" i="2"/>
  <c r="E1066" i="2"/>
  <c r="N1071" i="2"/>
  <c r="J1079" i="2"/>
  <c r="M1079" i="2" s="1"/>
  <c r="N1082" i="2"/>
  <c r="E1082" i="2"/>
  <c r="E1084" i="2"/>
  <c r="E1085" i="2"/>
  <c r="N1085" i="2"/>
  <c r="N1087" i="2"/>
  <c r="N1090" i="2"/>
  <c r="E1090" i="2"/>
  <c r="J1091" i="2"/>
  <c r="M1091" i="2" s="1"/>
  <c r="O1091" i="2" s="1"/>
  <c r="N1097" i="2"/>
  <c r="E1104" i="2"/>
  <c r="J1105" i="2"/>
  <c r="M1105" i="2" s="1"/>
  <c r="J1110" i="2"/>
  <c r="M1110" i="2" s="1"/>
  <c r="O1110" i="2" s="1"/>
  <c r="E1151" i="2"/>
  <c r="N1151" i="2"/>
  <c r="N1170" i="2"/>
  <c r="E1170" i="2"/>
  <c r="J1201" i="2"/>
  <c r="M1201" i="2" s="1"/>
  <c r="O1201" i="2" s="1"/>
  <c r="J547" i="2"/>
  <c r="M547" i="2" s="1"/>
  <c r="O554" i="2"/>
  <c r="J559" i="2"/>
  <c r="M559" i="2" s="1"/>
  <c r="J567" i="2"/>
  <c r="M567" i="2" s="1"/>
  <c r="J579" i="2"/>
  <c r="M579" i="2" s="1"/>
  <c r="J599" i="2"/>
  <c r="M599" i="2" s="1"/>
  <c r="O602" i="2"/>
  <c r="J607" i="2"/>
  <c r="M607" i="2" s="1"/>
  <c r="O611" i="2"/>
  <c r="J619" i="2"/>
  <c r="M619" i="2" s="1"/>
  <c r="O626" i="2"/>
  <c r="O627" i="2"/>
  <c r="E635" i="2"/>
  <c r="J644" i="2"/>
  <c r="M644" i="2" s="1"/>
  <c r="O653" i="2"/>
  <c r="E662" i="2"/>
  <c r="O673" i="2"/>
  <c r="J675" i="2"/>
  <c r="M675" i="2" s="1"/>
  <c r="E680" i="2"/>
  <c r="E686" i="2"/>
  <c r="J687" i="2"/>
  <c r="M687" i="2" s="1"/>
  <c r="E698" i="2"/>
  <c r="E702" i="2"/>
  <c r="E706" i="2"/>
  <c r="J707" i="2"/>
  <c r="M707" i="2" s="1"/>
  <c r="J712" i="2"/>
  <c r="M712" i="2" s="1"/>
  <c r="E726" i="2"/>
  <c r="E727" i="2"/>
  <c r="E739" i="2"/>
  <c r="J748" i="2"/>
  <c r="M748" i="2" s="1"/>
  <c r="O754" i="2"/>
  <c r="J768" i="2"/>
  <c r="M768" i="2" s="1"/>
  <c r="J773" i="2"/>
  <c r="M773" i="2" s="1"/>
  <c r="O773" i="2" s="1"/>
  <c r="J784" i="2"/>
  <c r="M784" i="2" s="1"/>
  <c r="O784" i="2" s="1"/>
  <c r="O789" i="2"/>
  <c r="E802" i="2"/>
  <c r="E810" i="2"/>
  <c r="E818" i="2"/>
  <c r="E826" i="2"/>
  <c r="E834" i="2"/>
  <c r="E842" i="2"/>
  <c r="E850" i="2"/>
  <c r="O858" i="2"/>
  <c r="J867" i="2"/>
  <c r="M867" i="2" s="1"/>
  <c r="J868" i="2"/>
  <c r="M868" i="2" s="1"/>
  <c r="J869" i="2"/>
  <c r="M869" i="2" s="1"/>
  <c r="O869" i="2" s="1"/>
  <c r="J870" i="2"/>
  <c r="M870" i="2" s="1"/>
  <c r="O870" i="2" s="1"/>
  <c r="J875" i="2"/>
  <c r="M875" i="2" s="1"/>
  <c r="E878" i="2"/>
  <c r="J879" i="2"/>
  <c r="M879" i="2" s="1"/>
  <c r="J881" i="2"/>
  <c r="M881" i="2" s="1"/>
  <c r="O881" i="2" s="1"/>
  <c r="J882" i="2"/>
  <c r="M882" i="2" s="1"/>
  <c r="O882" i="2" s="1"/>
  <c r="J888" i="2"/>
  <c r="M888" i="2" s="1"/>
  <c r="O888" i="2" s="1"/>
  <c r="J891" i="2"/>
  <c r="M891" i="2" s="1"/>
  <c r="E897" i="2"/>
  <c r="E898" i="2"/>
  <c r="E904" i="2"/>
  <c r="N911" i="2"/>
  <c r="E913" i="2"/>
  <c r="J922" i="2"/>
  <c r="M922" i="2" s="1"/>
  <c r="O927" i="2"/>
  <c r="O941" i="2"/>
  <c r="J944" i="2"/>
  <c r="M944" i="2" s="1"/>
  <c r="O944" i="2" s="1"/>
  <c r="O953" i="2"/>
  <c r="J956" i="2"/>
  <c r="M956" i="2" s="1"/>
  <c r="O956" i="2" s="1"/>
  <c r="E964" i="2"/>
  <c r="J966" i="2"/>
  <c r="M966" i="2" s="1"/>
  <c r="J969" i="2"/>
  <c r="M969" i="2" s="1"/>
  <c r="O969" i="2" s="1"/>
  <c r="N971" i="2"/>
  <c r="E973" i="2"/>
  <c r="E976" i="2"/>
  <c r="J977" i="2"/>
  <c r="M977" i="2" s="1"/>
  <c r="J982" i="2"/>
  <c r="M982" i="2" s="1"/>
  <c r="N987" i="2"/>
  <c r="J999" i="2"/>
  <c r="M999" i="2" s="1"/>
  <c r="O999" i="2" s="1"/>
  <c r="J1000" i="2"/>
  <c r="M1000" i="2" s="1"/>
  <c r="O1000" i="2" s="1"/>
  <c r="O1005" i="2"/>
  <c r="J1008" i="2"/>
  <c r="M1008" i="2" s="1"/>
  <c r="O1008" i="2" s="1"/>
  <c r="O1021" i="2"/>
  <c r="J1024" i="2"/>
  <c r="M1024" i="2" s="1"/>
  <c r="O1024" i="2" s="1"/>
  <c r="J1027" i="2"/>
  <c r="M1027" i="2" s="1"/>
  <c r="O1027" i="2" s="1"/>
  <c r="J1028" i="2"/>
  <c r="M1028" i="2" s="1"/>
  <c r="O1028" i="2" s="1"/>
  <c r="O1044" i="2"/>
  <c r="O1057" i="2"/>
  <c r="J1073" i="2"/>
  <c r="M1073" i="2" s="1"/>
  <c r="O1073" i="2" s="1"/>
  <c r="N1088" i="2"/>
  <c r="E1088" i="2"/>
  <c r="J1099" i="2"/>
  <c r="M1099" i="2" s="1"/>
  <c r="O1099" i="2" s="1"/>
  <c r="O1107" i="2"/>
  <c r="E1111" i="2"/>
  <c r="N1111" i="2"/>
  <c r="E1139" i="2"/>
  <c r="N1139" i="2"/>
  <c r="J1151" i="2"/>
  <c r="M1151" i="2" s="1"/>
  <c r="E1165" i="2"/>
  <c r="N1165" i="2"/>
  <c r="O1115" i="2"/>
  <c r="J1129" i="2"/>
  <c r="M1129" i="2" s="1"/>
  <c r="O1143" i="2"/>
  <c r="N1149" i="2"/>
  <c r="O1155" i="2"/>
  <c r="N1215" i="2"/>
  <c r="N1217" i="2"/>
  <c r="E1222" i="2"/>
  <c r="N1225" i="2"/>
  <c r="N1231" i="2"/>
  <c r="E1234" i="2"/>
  <c r="O1235" i="2"/>
  <c r="E1242" i="2"/>
  <c r="N1244" i="2"/>
  <c r="E1244" i="2"/>
  <c r="E1248" i="2"/>
  <c r="N1254" i="2"/>
  <c r="E1254" i="2"/>
  <c r="N1258" i="2"/>
  <c r="E1258" i="2"/>
  <c r="N1274" i="2"/>
  <c r="E1274" i="2"/>
  <c r="N1346" i="2"/>
  <c r="E1346" i="2"/>
  <c r="N1352" i="2"/>
  <c r="E1352" i="2"/>
  <c r="E1371" i="2"/>
  <c r="N1371" i="2"/>
  <c r="N1382" i="2"/>
  <c r="E1382" i="2"/>
  <c r="J1395" i="2"/>
  <c r="M1395" i="2" s="1"/>
  <c r="O1395" i="2" s="1"/>
  <c r="J1430" i="2"/>
  <c r="M1430" i="2" s="1"/>
  <c r="O1430" i="2" s="1"/>
  <c r="N1264" i="2"/>
  <c r="E1264" i="2"/>
  <c r="E1269" i="2"/>
  <c r="N1269" i="2"/>
  <c r="N1286" i="2"/>
  <c r="E1286" i="2"/>
  <c r="N1292" i="2"/>
  <c r="E1292" i="2"/>
  <c r="N1302" i="2"/>
  <c r="E1302" i="2"/>
  <c r="N1308" i="2"/>
  <c r="E1308" i="2"/>
  <c r="J1323" i="2"/>
  <c r="M1323" i="2" s="1"/>
  <c r="O1323" i="2" s="1"/>
  <c r="N1334" i="2"/>
  <c r="E1334" i="2"/>
  <c r="N1338" i="2"/>
  <c r="E1338" i="2"/>
  <c r="J1339" i="2"/>
  <c r="M1339" i="2" s="1"/>
  <c r="O1342" i="2"/>
  <c r="N1354" i="2"/>
  <c r="E1354" i="2"/>
  <c r="J1361" i="2"/>
  <c r="M1361" i="2" s="1"/>
  <c r="O1361" i="2" s="1"/>
  <c r="N1366" i="2"/>
  <c r="E1366" i="2"/>
  <c r="N1376" i="2"/>
  <c r="E1376" i="2"/>
  <c r="N1384" i="2"/>
  <c r="E1384" i="2"/>
  <c r="E1393" i="2"/>
  <c r="N1393" i="2"/>
  <c r="E1407" i="2"/>
  <c r="J1407" i="2"/>
  <c r="M1407" i="2" s="1"/>
  <c r="J1427" i="2"/>
  <c r="M1427" i="2" s="1"/>
  <c r="O1427" i="2" s="1"/>
  <c r="E1443" i="2"/>
  <c r="N1443" i="2"/>
  <c r="J1487" i="2"/>
  <c r="M1487" i="2" s="1"/>
  <c r="O1487" i="2" s="1"/>
  <c r="J1112" i="2"/>
  <c r="M1112" i="2" s="1"/>
  <c r="O1112" i="2" s="1"/>
  <c r="N1119" i="2"/>
  <c r="J1138" i="2"/>
  <c r="M1138" i="2" s="1"/>
  <c r="O1138" i="2" s="1"/>
  <c r="J1140" i="2"/>
  <c r="M1140" i="2" s="1"/>
  <c r="O1140" i="2" s="1"/>
  <c r="J1160" i="2"/>
  <c r="M1160" i="2" s="1"/>
  <c r="O1176" i="2"/>
  <c r="N1193" i="2"/>
  <c r="J1219" i="2"/>
  <c r="M1219" i="2" s="1"/>
  <c r="O1219" i="2" s="1"/>
  <c r="J1222" i="2"/>
  <c r="M1222" i="2" s="1"/>
  <c r="O1222" i="2" s="1"/>
  <c r="J1242" i="2"/>
  <c r="M1242" i="2" s="1"/>
  <c r="O1242" i="2" s="1"/>
  <c r="N1252" i="2"/>
  <c r="E1252" i="2"/>
  <c r="N1265" i="2"/>
  <c r="N1310" i="2"/>
  <c r="E1310" i="2"/>
  <c r="E1321" i="2"/>
  <c r="N1321" i="2"/>
  <c r="J1327" i="2"/>
  <c r="M1327" i="2" s="1"/>
  <c r="O1327" i="2" s="1"/>
  <c r="N1335" i="2"/>
  <c r="N1340" i="2"/>
  <c r="E1340" i="2"/>
  <c r="N1344" i="2"/>
  <c r="E1344" i="2"/>
  <c r="E1359" i="2"/>
  <c r="N1359" i="2"/>
  <c r="N1367" i="2"/>
  <c r="J1371" i="2"/>
  <c r="M1371" i="2" s="1"/>
  <c r="N1377" i="2"/>
  <c r="N1380" i="2"/>
  <c r="E1380" i="2"/>
  <c r="E1391" i="2"/>
  <c r="N1391" i="2"/>
  <c r="E1413" i="2"/>
  <c r="N1413" i="2"/>
  <c r="J1413" i="2"/>
  <c r="M1413" i="2" s="1"/>
  <c r="N1420" i="2"/>
  <c r="E1420" i="2"/>
  <c r="E1423" i="2"/>
  <c r="N1423" i="2"/>
  <c r="J1432" i="2"/>
  <c r="M1432" i="2" s="1"/>
  <c r="O1432" i="2" s="1"/>
  <c r="N1500" i="2"/>
  <c r="E1500" i="2"/>
  <c r="O1065" i="2"/>
  <c r="J1066" i="2"/>
  <c r="M1066" i="2" s="1"/>
  <c r="J1076" i="2"/>
  <c r="M1076" i="2" s="1"/>
  <c r="O1076" i="2" s="1"/>
  <c r="J1078" i="2"/>
  <c r="M1078" i="2" s="1"/>
  <c r="O1078" i="2" s="1"/>
  <c r="J1092" i="2"/>
  <c r="M1092" i="2" s="1"/>
  <c r="J1102" i="2"/>
  <c r="M1102" i="2" s="1"/>
  <c r="O1102" i="2" s="1"/>
  <c r="J1104" i="2"/>
  <c r="M1104" i="2" s="1"/>
  <c r="O1104" i="2" s="1"/>
  <c r="E1108" i="2"/>
  <c r="N1113" i="2"/>
  <c r="E1118" i="2"/>
  <c r="E1120" i="2"/>
  <c r="E1124" i="2"/>
  <c r="E1128" i="2"/>
  <c r="O1129" i="2"/>
  <c r="J1131" i="2"/>
  <c r="M1131" i="2" s="1"/>
  <c r="O1131" i="2" s="1"/>
  <c r="N1141" i="2"/>
  <c r="J1148" i="2"/>
  <c r="M1148" i="2" s="1"/>
  <c r="O1148" i="2" s="1"/>
  <c r="J1150" i="2"/>
  <c r="M1150" i="2" s="1"/>
  <c r="O1150" i="2" s="1"/>
  <c r="J1159" i="2"/>
  <c r="M1159" i="2" s="1"/>
  <c r="O1159" i="2" s="1"/>
  <c r="J1162" i="2"/>
  <c r="M1162" i="2" s="1"/>
  <c r="O1162" i="2" s="1"/>
  <c r="J1164" i="2"/>
  <c r="M1164" i="2" s="1"/>
  <c r="O1164" i="2" s="1"/>
  <c r="N1169" i="2"/>
  <c r="J1174" i="2"/>
  <c r="M1174" i="2" s="1"/>
  <c r="J1186" i="2"/>
  <c r="M1186" i="2" s="1"/>
  <c r="E1192" i="2"/>
  <c r="E1194" i="2"/>
  <c r="E1196" i="2"/>
  <c r="E1202" i="2"/>
  <c r="E1206" i="2"/>
  <c r="E1208" i="2"/>
  <c r="E1210" i="2"/>
  <c r="J1216" i="2"/>
  <c r="M1216" i="2" s="1"/>
  <c r="O1216" i="2" s="1"/>
  <c r="E1220" i="2"/>
  <c r="J1224" i="2"/>
  <c r="M1224" i="2" s="1"/>
  <c r="O1224" i="2" s="1"/>
  <c r="J1226" i="2"/>
  <c r="M1226" i="2" s="1"/>
  <c r="O1226" i="2" s="1"/>
  <c r="J1228" i="2"/>
  <c r="M1228" i="2" s="1"/>
  <c r="O1228" i="2" s="1"/>
  <c r="J1230" i="2"/>
  <c r="M1230" i="2" s="1"/>
  <c r="O1230" i="2" s="1"/>
  <c r="J1238" i="2"/>
  <c r="M1238" i="2" s="1"/>
  <c r="N1243" i="2"/>
  <c r="N1246" i="2"/>
  <c r="E1246" i="2"/>
  <c r="J1247" i="2"/>
  <c r="M1247" i="2" s="1"/>
  <c r="J1252" i="2"/>
  <c r="M1252" i="2" s="1"/>
  <c r="O1252" i="2" s="1"/>
  <c r="N1253" i="2"/>
  <c r="N1256" i="2"/>
  <c r="E1256" i="2"/>
  <c r="J1257" i="2"/>
  <c r="M1257" i="2" s="1"/>
  <c r="O1257" i="2" s="1"/>
  <c r="J1269" i="2"/>
  <c r="M1269" i="2" s="1"/>
  <c r="N1272" i="2"/>
  <c r="E1272" i="2"/>
  <c r="J1273" i="2"/>
  <c r="M1273" i="2" s="1"/>
  <c r="O1273" i="2" s="1"/>
  <c r="O1276" i="2"/>
  <c r="E1283" i="2"/>
  <c r="N1283" i="2"/>
  <c r="J1289" i="2"/>
  <c r="M1289" i="2" s="1"/>
  <c r="O1289" i="2" s="1"/>
  <c r="N1300" i="2"/>
  <c r="E1300" i="2"/>
  <c r="O1318" i="2"/>
  <c r="J1331" i="2"/>
  <c r="M1331" i="2" s="1"/>
  <c r="O1331" i="2" s="1"/>
  <c r="N1336" i="2"/>
  <c r="E1336" i="2"/>
  <c r="J1373" i="2"/>
  <c r="M1373" i="2" s="1"/>
  <c r="O1373" i="2" s="1"/>
  <c r="N1378" i="2"/>
  <c r="E1378" i="2"/>
  <c r="N1408" i="2"/>
  <c r="E1408" i="2"/>
  <c r="N1464" i="2"/>
  <c r="E1464" i="2"/>
  <c r="J1490" i="2"/>
  <c r="M1490" i="2" s="1"/>
  <c r="O1490" i="2" s="1"/>
  <c r="O1247" i="2"/>
  <c r="J1248" i="2"/>
  <c r="M1248" i="2" s="1"/>
  <c r="J1258" i="2"/>
  <c r="M1258" i="2" s="1"/>
  <c r="N1277" i="2"/>
  <c r="J1310" i="2"/>
  <c r="M1310" i="2" s="1"/>
  <c r="J1334" i="2"/>
  <c r="M1334" i="2" s="1"/>
  <c r="O1334" i="2" s="1"/>
  <c r="J1336" i="2"/>
  <c r="M1336" i="2" s="1"/>
  <c r="O1336" i="2" s="1"/>
  <c r="J1344" i="2"/>
  <c r="M1344" i="2" s="1"/>
  <c r="O1344" i="2" s="1"/>
  <c r="J1346" i="2"/>
  <c r="M1346" i="2" s="1"/>
  <c r="O1346" i="2" s="1"/>
  <c r="N1357" i="2"/>
  <c r="J1366" i="2"/>
  <c r="M1366" i="2" s="1"/>
  <c r="O1366" i="2" s="1"/>
  <c r="N1369" i="2"/>
  <c r="E1396" i="2"/>
  <c r="N1399" i="2"/>
  <c r="N1417" i="2"/>
  <c r="J1420" i="2"/>
  <c r="M1420" i="2" s="1"/>
  <c r="E1425" i="2"/>
  <c r="N1425" i="2"/>
  <c r="N1440" i="2"/>
  <c r="E1440" i="2"/>
  <c r="E1445" i="2"/>
  <c r="N1445" i="2"/>
  <c r="J1451" i="2"/>
  <c r="M1451" i="2" s="1"/>
  <c r="O1451" i="2" s="1"/>
  <c r="N1456" i="2"/>
  <c r="E1456" i="2"/>
  <c r="J1457" i="2"/>
  <c r="M1457" i="2" s="1"/>
  <c r="E1462" i="2"/>
  <c r="E1463" i="2"/>
  <c r="N1463" i="2"/>
  <c r="J1464" i="2"/>
  <c r="M1464" i="2" s="1"/>
  <c r="O1464" i="2" s="1"/>
  <c r="E1466" i="2"/>
  <c r="J1469" i="2"/>
  <c r="M1469" i="2" s="1"/>
  <c r="J1475" i="2"/>
  <c r="M1475" i="2" s="1"/>
  <c r="E1480" i="2"/>
  <c r="E1482" i="2"/>
  <c r="E1484" i="2"/>
  <c r="N1493" i="2"/>
  <c r="J1500" i="2"/>
  <c r="M1500" i="2" s="1"/>
  <c r="N1508" i="2"/>
  <c r="E1508" i="2"/>
  <c r="N1520" i="2"/>
  <c r="E1520" i="2"/>
  <c r="O1540" i="2"/>
  <c r="N1542" i="2"/>
  <c r="E1542" i="2"/>
  <c r="N1548" i="2"/>
  <c r="E1548" i="2"/>
  <c r="E1555" i="2"/>
  <c r="N1555" i="2"/>
  <c r="N1560" i="2"/>
  <c r="E1560" i="2"/>
  <c r="E1565" i="2"/>
  <c r="N1565" i="2"/>
  <c r="E1398" i="2"/>
  <c r="E1401" i="2"/>
  <c r="N1401" i="2"/>
  <c r="E1418" i="2"/>
  <c r="O1419" i="2"/>
  <c r="E1424" i="2"/>
  <c r="E1432" i="2"/>
  <c r="E1433" i="2"/>
  <c r="N1433" i="2"/>
  <c r="E1436" i="2"/>
  <c r="J1440" i="2"/>
  <c r="M1440" i="2" s="1"/>
  <c r="O1440" i="2" s="1"/>
  <c r="J1442" i="2"/>
  <c r="M1442" i="2" s="1"/>
  <c r="O1442" i="2" s="1"/>
  <c r="E1444" i="2"/>
  <c r="E1454" i="2"/>
  <c r="E1458" i="2"/>
  <c r="E1465" i="2"/>
  <c r="N1465" i="2"/>
  <c r="J1467" i="2"/>
  <c r="M1467" i="2" s="1"/>
  <c r="O1467" i="2" s="1"/>
  <c r="E1470" i="2"/>
  <c r="N1475" i="2"/>
  <c r="J1485" i="2"/>
  <c r="M1485" i="2" s="1"/>
  <c r="N1488" i="2"/>
  <c r="E1488" i="2"/>
  <c r="E1490" i="2"/>
  <c r="E1492" i="2"/>
  <c r="E1494" i="2"/>
  <c r="J1497" i="2"/>
  <c r="M1497" i="2" s="1"/>
  <c r="O1497" i="2" s="1"/>
  <c r="O1500" i="2"/>
  <c r="N1526" i="2"/>
  <c r="E1526" i="2"/>
  <c r="E1531" i="2"/>
  <c r="N1531" i="2"/>
  <c r="N1564" i="2"/>
  <c r="E1564" i="2"/>
  <c r="N1574" i="2"/>
  <c r="E1574" i="2"/>
  <c r="J1264" i="2"/>
  <c r="M1264" i="2" s="1"/>
  <c r="O1264" i="2" s="1"/>
  <c r="J1274" i="2"/>
  <c r="M1274" i="2" s="1"/>
  <c r="O1287" i="2"/>
  <c r="J1292" i="2"/>
  <c r="M1292" i="2" s="1"/>
  <c r="O1292" i="2" s="1"/>
  <c r="J1300" i="2"/>
  <c r="M1300" i="2" s="1"/>
  <c r="O1300" i="2" s="1"/>
  <c r="J1302" i="2"/>
  <c r="M1302" i="2" s="1"/>
  <c r="O1302" i="2" s="1"/>
  <c r="O1325" i="2"/>
  <c r="O1339" i="2"/>
  <c r="J1340" i="2"/>
  <c r="M1340" i="2" s="1"/>
  <c r="O1353" i="2"/>
  <c r="J1354" i="2"/>
  <c r="M1354" i="2" s="1"/>
  <c r="J1376" i="2"/>
  <c r="M1376" i="2" s="1"/>
  <c r="O1376" i="2" s="1"/>
  <c r="J1378" i="2"/>
  <c r="M1378" i="2" s="1"/>
  <c r="O1378" i="2" s="1"/>
  <c r="J1380" i="2"/>
  <c r="M1380" i="2" s="1"/>
  <c r="O1380" i="2" s="1"/>
  <c r="E1403" i="2"/>
  <c r="N1403" i="2"/>
  <c r="J1405" i="2"/>
  <c r="M1405" i="2" s="1"/>
  <c r="O1405" i="2" s="1"/>
  <c r="N1430" i="2"/>
  <c r="E1430" i="2"/>
  <c r="E1435" i="2"/>
  <c r="N1435" i="2"/>
  <c r="N1448" i="2"/>
  <c r="E1448" i="2"/>
  <c r="J1477" i="2"/>
  <c r="M1477" i="2" s="1"/>
  <c r="O1477" i="2" s="1"/>
  <c r="N1498" i="2"/>
  <c r="E1498" i="2"/>
  <c r="E1505" i="2"/>
  <c r="N1505" i="2"/>
  <c r="N1530" i="2"/>
  <c r="E1530" i="2"/>
  <c r="J1555" i="2"/>
  <c r="M1555" i="2" s="1"/>
  <c r="J1565" i="2"/>
  <c r="M1565" i="2" s="1"/>
  <c r="E1567" i="2"/>
  <c r="N1567" i="2"/>
  <c r="N1570" i="2"/>
  <c r="E1570" i="2"/>
  <c r="N1580" i="2"/>
  <c r="E1580" i="2"/>
  <c r="E1503" i="2"/>
  <c r="N1503" i="2"/>
  <c r="N1512" i="2"/>
  <c r="E1512" i="2"/>
  <c r="N1524" i="2"/>
  <c r="E1524" i="2"/>
  <c r="E1533" i="2"/>
  <c r="N1533" i="2"/>
  <c r="N1536" i="2"/>
  <c r="E1536" i="2"/>
  <c r="N1552" i="2"/>
  <c r="E1552" i="2"/>
  <c r="N1576" i="2"/>
  <c r="E1576" i="2"/>
  <c r="J1512" i="2"/>
  <c r="M1512" i="2" s="1"/>
  <c r="O1512" i="2" s="1"/>
  <c r="J1524" i="2"/>
  <c r="M1524" i="2" s="1"/>
  <c r="J1536" i="2"/>
  <c r="M1536" i="2" s="1"/>
  <c r="O1536" i="2" s="1"/>
  <c r="J1542" i="2"/>
  <c r="M1542" i="2" s="1"/>
  <c r="J1552" i="2"/>
  <c r="M1552" i="2" s="1"/>
  <c r="J1570" i="2"/>
  <c r="M1570" i="2" s="1"/>
  <c r="O1570" i="2" s="1"/>
  <c r="E1590" i="2"/>
  <c r="E1592" i="2"/>
  <c r="E1596" i="2"/>
  <c r="E1600" i="2"/>
  <c r="E1602" i="2"/>
  <c r="O1603" i="2"/>
  <c r="E1606" i="2"/>
  <c r="J2682" i="2"/>
  <c r="M2682" i="2" s="1"/>
  <c r="O1383" i="2"/>
  <c r="J1384" i="2"/>
  <c r="M1384" i="2" s="1"/>
  <c r="J1398" i="2"/>
  <c r="M1398" i="2" s="1"/>
  <c r="O1398" i="2" s="1"/>
  <c r="O1407" i="2"/>
  <c r="J1408" i="2"/>
  <c r="M1408" i="2" s="1"/>
  <c r="O1449" i="2"/>
  <c r="O1457" i="2"/>
  <c r="J1458" i="2"/>
  <c r="M1458" i="2" s="1"/>
  <c r="O1469" i="2"/>
  <c r="J1470" i="2"/>
  <c r="M1470" i="2" s="1"/>
  <c r="J1480" i="2"/>
  <c r="M1480" i="2" s="1"/>
  <c r="O1480" i="2" s="1"/>
  <c r="J1482" i="2"/>
  <c r="M1482" i="2" s="1"/>
  <c r="O1482" i="2" s="1"/>
  <c r="J1484" i="2"/>
  <c r="M1484" i="2" s="1"/>
  <c r="O1484" i="2" s="1"/>
  <c r="J1492" i="2"/>
  <c r="M1492" i="2" s="1"/>
  <c r="O1492" i="2" s="1"/>
  <c r="J1494" i="2"/>
  <c r="M1494" i="2" s="1"/>
  <c r="O1494" i="2" s="1"/>
  <c r="N1501" i="2"/>
  <c r="J1520" i="2"/>
  <c r="M1520" i="2" s="1"/>
  <c r="O1520" i="2" s="1"/>
  <c r="J1530" i="2"/>
  <c r="M1530" i="2" s="1"/>
  <c r="O1530" i="2" s="1"/>
  <c r="J1548" i="2"/>
  <c r="M1548" i="2" s="1"/>
  <c r="O1548" i="2" s="1"/>
  <c r="J1564" i="2"/>
  <c r="M1564" i="2" s="1"/>
  <c r="O1564" i="2" s="1"/>
  <c r="J1574" i="2"/>
  <c r="M1574" i="2" s="1"/>
  <c r="J1576" i="2"/>
  <c r="M1576" i="2" s="1"/>
  <c r="J1580" i="2"/>
  <c r="M1580" i="2" s="1"/>
  <c r="J1590" i="2"/>
  <c r="M1590" i="2" s="1"/>
  <c r="O1590" i="2" s="1"/>
  <c r="J1592" i="2"/>
  <c r="M1592" i="2" s="1"/>
  <c r="J1596" i="2"/>
  <c r="M1596" i="2" s="1"/>
  <c r="O1596" i="2" s="1"/>
  <c r="J1600" i="2"/>
  <c r="M1600" i="2" s="1"/>
  <c r="O1600" i="2" s="1"/>
  <c r="J1602" i="2"/>
  <c r="M1602" i="2" s="1"/>
  <c r="N1603" i="2"/>
  <c r="J1606" i="2"/>
  <c r="M1606" i="2" s="1"/>
  <c r="J1926" i="2"/>
  <c r="M1926" i="2" s="1"/>
  <c r="O1926" i="2" s="1"/>
  <c r="J1991" i="2"/>
  <c r="M1991" i="2" s="1"/>
  <c r="O1991" i="2" s="1"/>
  <c r="J1582" i="2"/>
  <c r="M1582" i="2" s="1"/>
  <c r="O1582" i="2" s="1"/>
  <c r="E1588" i="2"/>
  <c r="N1591" i="2"/>
  <c r="E1594" i="2"/>
  <c r="N1599" i="2"/>
  <c r="N1601" i="2"/>
  <c r="E1604" i="2"/>
  <c r="J1608" i="2"/>
  <c r="M1608" i="2" s="1"/>
  <c r="J1610" i="2"/>
  <c r="M1610" i="2" s="1"/>
  <c r="E1991" i="2"/>
  <c r="N2379" i="2"/>
  <c r="E2379" i="2"/>
  <c r="N617" i="2"/>
  <c r="E617" i="2"/>
  <c r="J1618" i="2"/>
  <c r="M1618" i="2" s="1"/>
  <c r="O1618" i="2" s="1"/>
  <c r="J2393" i="2"/>
  <c r="M2393" i="2" s="1"/>
  <c r="O2393" i="2" s="1"/>
  <c r="N545" i="2"/>
  <c r="E545" i="2"/>
  <c r="J2401" i="2"/>
  <c r="M2401" i="2" s="1"/>
  <c r="O2401" i="2" s="1"/>
  <c r="N1632" i="2"/>
  <c r="E1632" i="2"/>
  <c r="J33" i="2"/>
  <c r="M33" i="2" s="1"/>
  <c r="O33" i="2" s="1"/>
  <c r="N1634" i="2"/>
  <c r="E1634" i="2"/>
  <c r="J1640" i="2"/>
  <c r="M1640" i="2" s="1"/>
  <c r="O1640" i="2" s="1"/>
  <c r="N1642" i="2"/>
  <c r="E1642" i="2"/>
  <c r="J1649" i="2"/>
  <c r="M1649" i="2" s="1"/>
  <c r="O1649" i="2" s="1"/>
  <c r="J2412" i="2"/>
  <c r="M2412" i="2" s="1"/>
  <c r="O2412" i="2" s="1"/>
  <c r="E939" i="2"/>
  <c r="N939" i="2"/>
  <c r="E147" i="2"/>
  <c r="N147" i="2"/>
  <c r="N350" i="2"/>
  <c r="E350" i="2"/>
  <c r="J1673" i="2"/>
  <c r="M1673" i="2" s="1"/>
  <c r="O1673" i="2" s="1"/>
  <c r="J1684" i="2"/>
  <c r="M1684" i="2" s="1"/>
  <c r="O1684" i="2" s="1"/>
  <c r="J1693" i="2"/>
  <c r="M1693" i="2" s="1"/>
  <c r="O1693" i="2" s="1"/>
  <c r="J1700" i="2"/>
  <c r="M1700" i="2" s="1"/>
  <c r="O1700" i="2" s="1"/>
  <c r="J468" i="2"/>
  <c r="M468" i="2" s="1"/>
  <c r="O468" i="2" s="1"/>
  <c r="J1709" i="2"/>
  <c r="M1709" i="2" s="1"/>
  <c r="O1709" i="2" s="1"/>
  <c r="J1711" i="2"/>
  <c r="M1711" i="2" s="1"/>
  <c r="O1711" i="2" s="1"/>
  <c r="J55" i="2"/>
  <c r="M55" i="2" s="1"/>
  <c r="O55" i="2" s="1"/>
  <c r="J23" i="2"/>
  <c r="M23" i="2" s="1"/>
  <c r="O23" i="2" s="1"/>
  <c r="J1723" i="2"/>
  <c r="M1723" i="2" s="1"/>
  <c r="O1723" i="2" s="1"/>
  <c r="J1725" i="2"/>
  <c r="M1725" i="2" s="1"/>
  <c r="O1725" i="2" s="1"/>
  <c r="J86" i="2"/>
  <c r="M86" i="2" s="1"/>
  <c r="O86" i="2" s="1"/>
  <c r="J1735" i="2"/>
  <c r="M1735" i="2" s="1"/>
  <c r="O1735" i="2" s="1"/>
  <c r="J305" i="2"/>
  <c r="M305" i="2" s="1"/>
  <c r="O305" i="2" s="1"/>
  <c r="J1742" i="2"/>
  <c r="M1742" i="2" s="1"/>
  <c r="O1742" i="2" s="1"/>
  <c r="J534" i="2"/>
  <c r="M534" i="2" s="1"/>
  <c r="O534" i="2" s="1"/>
  <c r="J1745" i="2"/>
  <c r="M1745" i="2" s="1"/>
  <c r="O1745" i="2" s="1"/>
  <c r="J1747" i="2"/>
  <c r="M1747" i="2" s="1"/>
  <c r="O1747" i="2" s="1"/>
  <c r="J63" i="2"/>
  <c r="M63" i="2" s="1"/>
  <c r="O63" i="2" s="1"/>
  <c r="J1753" i="2"/>
  <c r="M1753" i="2" s="1"/>
  <c r="O1753" i="2" s="1"/>
  <c r="J169" i="2"/>
  <c r="M169" i="2" s="1"/>
  <c r="O169" i="2" s="1"/>
  <c r="J2431" i="2"/>
  <c r="M2431" i="2" s="1"/>
  <c r="O2431" i="2" s="1"/>
  <c r="J1765" i="2"/>
  <c r="M1765" i="2" s="1"/>
  <c r="O1765" i="2" s="1"/>
  <c r="J1771" i="2"/>
  <c r="M1771" i="2" s="1"/>
  <c r="O1771" i="2" s="1"/>
  <c r="J1773" i="2"/>
  <c r="M1773" i="2" s="1"/>
  <c r="O1773" i="2" s="1"/>
  <c r="J2434" i="2"/>
  <c r="M2434" i="2" s="1"/>
  <c r="O2434" i="2" s="1"/>
  <c r="J2437" i="2"/>
  <c r="M2437" i="2" s="1"/>
  <c r="O2437" i="2" s="1"/>
  <c r="J1782" i="2"/>
  <c r="M1782" i="2" s="1"/>
  <c r="O1782" i="2" s="1"/>
  <c r="J1791" i="2"/>
  <c r="M1791" i="2" s="1"/>
  <c r="O1791" i="2" s="1"/>
  <c r="J2443" i="2"/>
  <c r="M2443" i="2" s="1"/>
  <c r="O2443" i="2" s="1"/>
  <c r="J1801" i="2"/>
  <c r="M1801" i="2" s="1"/>
  <c r="O1801" i="2" s="1"/>
  <c r="J385" i="2"/>
  <c r="M385" i="2" s="1"/>
  <c r="O385" i="2" s="1"/>
  <c r="J1812" i="2"/>
  <c r="M1812" i="2" s="1"/>
  <c r="O1812" i="2" s="1"/>
  <c r="J2450" i="2"/>
  <c r="M2450" i="2" s="1"/>
  <c r="O2450" i="2" s="1"/>
  <c r="J1822" i="2"/>
  <c r="M1822" i="2" s="1"/>
  <c r="O1822" i="2" s="1"/>
  <c r="J1826" i="2"/>
  <c r="M1826" i="2" s="1"/>
  <c r="O1826" i="2" s="1"/>
  <c r="L2443" i="1"/>
  <c r="N4" i="1"/>
  <c r="E231" i="2"/>
  <c r="N231" i="2"/>
  <c r="J2382" i="2"/>
  <c r="M2382" i="2" s="1"/>
  <c r="O2382" i="2" s="1"/>
  <c r="N1618" i="2"/>
  <c r="E1618" i="2"/>
  <c r="N491" i="2"/>
  <c r="E491" i="2"/>
  <c r="J2394" i="2"/>
  <c r="M2394" i="2" s="1"/>
  <c r="O2394" i="2" s="1"/>
  <c r="J1625" i="2"/>
  <c r="M1625" i="2" s="1"/>
  <c r="O1625" i="2" s="1"/>
  <c r="N583" i="2"/>
  <c r="E583" i="2"/>
  <c r="J2400" i="2"/>
  <c r="M2400" i="2" s="1"/>
  <c r="O2400" i="2" s="1"/>
  <c r="J2405" i="2"/>
  <c r="M2405" i="2" s="1"/>
  <c r="O2405" i="2" s="1"/>
  <c r="L1" i="1"/>
  <c r="F1615" i="2"/>
  <c r="M2443" i="1"/>
  <c r="J1010" i="2"/>
  <c r="M1010" i="2" s="1"/>
  <c r="O1010" i="2" s="1"/>
  <c r="J1616" i="2"/>
  <c r="M1616" i="2" s="1"/>
  <c r="O1616" i="2" s="1"/>
  <c r="E880" i="2"/>
  <c r="N880" i="2"/>
  <c r="J2381" i="2"/>
  <c r="M2381" i="2" s="1"/>
  <c r="O2381" i="2" s="1"/>
  <c r="J1237" i="2"/>
  <c r="M1237" i="2" s="1"/>
  <c r="O1237" i="2" s="1"/>
  <c r="J486" i="2"/>
  <c r="M486" i="2" s="1"/>
  <c r="O486" i="2" s="1"/>
  <c r="J2386" i="2"/>
  <c r="M2386" i="2" s="1"/>
  <c r="O2386" i="2" s="1"/>
  <c r="E1619" i="2"/>
  <c r="N1619" i="2"/>
  <c r="J1620" i="2"/>
  <c r="M1620" i="2" s="1"/>
  <c r="O1620" i="2" s="1"/>
  <c r="J1622" i="2"/>
  <c r="M1622" i="2" s="1"/>
  <c r="O1622" i="2" s="1"/>
  <c r="E259" i="2"/>
  <c r="N259" i="2"/>
  <c r="E820" i="2"/>
  <c r="N820" i="2"/>
  <c r="J592" i="2"/>
  <c r="M592" i="2" s="1"/>
  <c r="O592" i="2" s="1"/>
  <c r="J1627" i="2"/>
  <c r="M1627" i="2" s="1"/>
  <c r="O1627" i="2" s="1"/>
  <c r="N1629" i="2"/>
  <c r="E1629" i="2"/>
  <c r="J1630" i="2"/>
  <c r="M1630" i="2" s="1"/>
  <c r="O1630" i="2" s="1"/>
  <c r="J1631" i="2"/>
  <c r="M1631" i="2" s="1"/>
  <c r="O1631" i="2" s="1"/>
  <c r="J1132" i="2"/>
  <c r="M1132" i="2" s="1"/>
  <c r="O1132" i="2" s="1"/>
  <c r="N1633" i="2"/>
  <c r="E1633" i="2"/>
  <c r="J1635" i="2"/>
  <c r="M1635" i="2" s="1"/>
  <c r="O1635" i="2" s="1"/>
  <c r="J1638" i="2"/>
  <c r="M1638" i="2" s="1"/>
  <c r="O1638" i="2" s="1"/>
  <c r="J2407" i="2"/>
  <c r="M2407" i="2" s="1"/>
  <c r="O2407" i="2" s="1"/>
  <c r="J1643" i="2"/>
  <c r="M1643" i="2" s="1"/>
  <c r="O1643" i="2" s="1"/>
  <c r="J1645" i="2"/>
  <c r="M1645" i="2" s="1"/>
  <c r="O1645" i="2" s="1"/>
  <c r="J405" i="2"/>
  <c r="M405" i="2" s="1"/>
  <c r="O405" i="2" s="1"/>
  <c r="E1651" i="2"/>
  <c r="N1651" i="2"/>
  <c r="J1653" i="2"/>
  <c r="M1653" i="2" s="1"/>
  <c r="O1653" i="2" s="1"/>
  <c r="J1656" i="2"/>
  <c r="M1656" i="2" s="1"/>
  <c r="O1656" i="2" s="1"/>
  <c r="J286" i="2"/>
  <c r="M286" i="2" s="1"/>
  <c r="O286" i="2" s="1"/>
  <c r="N149" i="2"/>
  <c r="E149" i="2"/>
  <c r="N1662" i="2"/>
  <c r="E1662" i="2"/>
  <c r="E1663" i="2"/>
  <c r="N1663" i="2"/>
  <c r="J1667" i="2"/>
  <c r="M1667" i="2" s="1"/>
  <c r="O1667" i="2" s="1"/>
  <c r="J1671" i="2"/>
  <c r="M1671" i="2" s="1"/>
  <c r="O1671" i="2" s="1"/>
  <c r="N1672" i="2"/>
  <c r="E1672" i="2"/>
  <c r="J1678" i="2"/>
  <c r="M1678" i="2" s="1"/>
  <c r="O1678" i="2" s="1"/>
  <c r="J1686" i="2"/>
  <c r="M1686" i="2" s="1"/>
  <c r="O1686" i="2" s="1"/>
  <c r="J1695" i="2"/>
  <c r="M1695" i="2" s="1"/>
  <c r="O1695" i="2" s="1"/>
  <c r="J1702" i="2"/>
  <c r="M1702" i="2" s="1"/>
  <c r="O1702" i="2" s="1"/>
  <c r="J1705" i="2"/>
  <c r="M1705" i="2" s="1"/>
  <c r="O1705" i="2" s="1"/>
  <c r="J1706" i="2"/>
  <c r="M1706" i="2" s="1"/>
  <c r="O1706" i="2" s="1"/>
  <c r="J1707" i="2"/>
  <c r="M1707" i="2" s="1"/>
  <c r="O1707" i="2" s="1"/>
  <c r="J105" i="2"/>
  <c r="M105" i="2" s="1"/>
  <c r="O105" i="2" s="1"/>
  <c r="J472" i="2"/>
  <c r="M472" i="2" s="1"/>
  <c r="O472" i="2" s="1"/>
  <c r="J2417" i="2"/>
  <c r="M2417" i="2" s="1"/>
  <c r="O2417" i="2" s="1"/>
  <c r="J1712" i="2"/>
  <c r="M1712" i="2" s="1"/>
  <c r="O1712" i="2" s="1"/>
  <c r="J1714" i="2"/>
  <c r="M1714" i="2" s="1"/>
  <c r="O1714" i="2" s="1"/>
  <c r="J1716" i="2"/>
  <c r="M1716" i="2" s="1"/>
  <c r="O1716" i="2" s="1"/>
  <c r="J763" i="2"/>
  <c r="M763" i="2" s="1"/>
  <c r="O763" i="2" s="1"/>
  <c r="J1719" i="2"/>
  <c r="M1719" i="2" s="1"/>
  <c r="O1719" i="2" s="1"/>
  <c r="J1720" i="2"/>
  <c r="M1720" i="2" s="1"/>
  <c r="O1720" i="2" s="1"/>
  <c r="J1722" i="2"/>
  <c r="M1722" i="2" s="1"/>
  <c r="O1722" i="2" s="1"/>
  <c r="J561" i="2"/>
  <c r="M561" i="2" s="1"/>
  <c r="O561" i="2" s="1"/>
  <c r="J367" i="2"/>
  <c r="M367" i="2" s="1"/>
  <c r="O367" i="2" s="1"/>
  <c r="J1724" i="2"/>
  <c r="M1724" i="2" s="1"/>
  <c r="O1724" i="2" s="1"/>
  <c r="J1726" i="2"/>
  <c r="M1726" i="2" s="1"/>
  <c r="O1726" i="2" s="1"/>
  <c r="J1728" i="2"/>
  <c r="M1728" i="2" s="1"/>
  <c r="O1728" i="2" s="1"/>
  <c r="J85" i="2"/>
  <c r="M85" i="2" s="1"/>
  <c r="O85" i="2" s="1"/>
  <c r="J1730" i="2"/>
  <c r="M1730" i="2" s="1"/>
  <c r="O1730" i="2" s="1"/>
  <c r="J1731" i="2"/>
  <c r="M1731" i="2" s="1"/>
  <c r="O1731" i="2" s="1"/>
  <c r="J1732" i="2"/>
  <c r="M1732" i="2" s="1"/>
  <c r="O1732" i="2" s="1"/>
  <c r="J1733" i="2"/>
  <c r="M1733" i="2" s="1"/>
  <c r="O1733" i="2" s="1"/>
  <c r="J1734" i="2"/>
  <c r="M1734" i="2" s="1"/>
  <c r="O1734" i="2" s="1"/>
  <c r="J670" i="2"/>
  <c r="M670" i="2" s="1"/>
  <c r="O670" i="2" s="1"/>
  <c r="J171" i="2"/>
  <c r="M171" i="2" s="1"/>
  <c r="O171" i="2" s="1"/>
  <c r="J2421" i="2"/>
  <c r="M2421" i="2" s="1"/>
  <c r="O2421" i="2" s="1"/>
  <c r="J1741" i="2"/>
  <c r="M1741" i="2" s="1"/>
  <c r="O1741" i="2" s="1"/>
  <c r="J77" i="2"/>
  <c r="M77" i="2" s="1"/>
  <c r="O77" i="2" s="1"/>
  <c r="J60" i="2"/>
  <c r="M60" i="2" s="1"/>
  <c r="O60" i="2" s="1"/>
  <c r="J746" i="2"/>
  <c r="M746" i="2" s="1"/>
  <c r="O746" i="2" s="1"/>
  <c r="J2425" i="2"/>
  <c r="M2425" i="2" s="1"/>
  <c r="O2425" i="2" s="1"/>
  <c r="J1749" i="2"/>
  <c r="M1749" i="2" s="1"/>
  <c r="O1749" i="2" s="1"/>
  <c r="J64" i="2"/>
  <c r="M64" i="2" s="1"/>
  <c r="O64" i="2" s="1"/>
  <c r="J938" i="2"/>
  <c r="M938" i="2" s="1"/>
  <c r="O938" i="2" s="1"/>
  <c r="J1754" i="2"/>
  <c r="M1754" i="2" s="1"/>
  <c r="O1754" i="2" s="1"/>
  <c r="J1757" i="2"/>
  <c r="M1757" i="2" s="1"/>
  <c r="O1757" i="2" s="1"/>
  <c r="J1759" i="2"/>
  <c r="M1759" i="2" s="1"/>
  <c r="O1759" i="2" s="1"/>
  <c r="J1761" i="2"/>
  <c r="M1761" i="2" s="1"/>
  <c r="O1761" i="2" s="1"/>
  <c r="J1764" i="2"/>
  <c r="M1764" i="2" s="1"/>
  <c r="O1764" i="2" s="1"/>
  <c r="J1766" i="2"/>
  <c r="M1766" i="2" s="1"/>
  <c r="O1766" i="2" s="1"/>
  <c r="J2432" i="2"/>
  <c r="M2432" i="2" s="1"/>
  <c r="O2432" i="2" s="1"/>
  <c r="J467" i="2"/>
  <c r="M467" i="2" s="1"/>
  <c r="O467" i="2" s="1"/>
  <c r="J1774" i="2"/>
  <c r="M1774" i="2" s="1"/>
  <c r="O1774" i="2" s="1"/>
  <c r="J2433" i="2"/>
  <c r="M2433" i="2" s="1"/>
  <c r="O2433" i="2" s="1"/>
  <c r="J757" i="2"/>
  <c r="M757" i="2" s="1"/>
  <c r="O757" i="2" s="1"/>
  <c r="J2438" i="2"/>
  <c r="M2438" i="2" s="1"/>
  <c r="O2438" i="2" s="1"/>
  <c r="J1781" i="2"/>
  <c r="M1781" i="2" s="1"/>
  <c r="O1781" i="2" s="1"/>
  <c r="M1" i="1"/>
  <c r="J2379" i="2"/>
  <c r="M2379" i="2" s="1"/>
  <c r="O2379" i="2" s="1"/>
  <c r="N1010" i="2"/>
  <c r="E1010" i="2"/>
  <c r="N1616" i="2"/>
  <c r="E1616" i="2"/>
  <c r="J2380" i="2"/>
  <c r="M2380" i="2" s="1"/>
  <c r="O2380" i="2" s="1"/>
  <c r="J2383" i="2"/>
  <c r="M2383" i="2" s="1"/>
  <c r="O2383" i="2" s="1"/>
  <c r="E1237" i="2"/>
  <c r="N1237" i="2"/>
  <c r="N486" i="2"/>
  <c r="E486" i="2"/>
  <c r="J617" i="2"/>
  <c r="M617" i="2" s="1"/>
  <c r="O617" i="2" s="1"/>
  <c r="J1168" i="2"/>
  <c r="M1168" i="2" s="1"/>
  <c r="O1168" i="2" s="1"/>
  <c r="N948" i="2"/>
  <c r="E948" i="2"/>
  <c r="N1620" i="2"/>
  <c r="E1620" i="2"/>
  <c r="J2391" i="2"/>
  <c r="M2391" i="2" s="1"/>
  <c r="O2391" i="2" s="1"/>
  <c r="N1622" i="2"/>
  <c r="E1622" i="2"/>
  <c r="J2392" i="2"/>
  <c r="M2392" i="2" s="1"/>
  <c r="O2392" i="2" s="1"/>
  <c r="N121" i="2"/>
  <c r="E121" i="2"/>
  <c r="J1623" i="2"/>
  <c r="M1623" i="2" s="1"/>
  <c r="O1623" i="2" s="1"/>
  <c r="J2395" i="2"/>
  <c r="M2395" i="2" s="1"/>
  <c r="O2395" i="2" s="1"/>
  <c r="E592" i="2"/>
  <c r="N592" i="2"/>
  <c r="J1626" i="2"/>
  <c r="M1626" i="2" s="1"/>
  <c r="O1626" i="2" s="1"/>
  <c r="E1627" i="2"/>
  <c r="N1627" i="2"/>
  <c r="J545" i="2"/>
  <c r="M545" i="2" s="1"/>
  <c r="O545" i="2" s="1"/>
  <c r="J2398" i="2"/>
  <c r="M2398" i="2" s="1"/>
  <c r="O2398" i="2" s="1"/>
  <c r="J2399" i="2"/>
  <c r="M2399" i="2" s="1"/>
  <c r="O2399" i="2" s="1"/>
  <c r="N1630" i="2"/>
  <c r="E1630" i="2"/>
  <c r="J501" i="2"/>
  <c r="M501" i="2" s="1"/>
  <c r="O501" i="2" s="1"/>
  <c r="E1631" i="2"/>
  <c r="N1631" i="2"/>
  <c r="J1632" i="2"/>
  <c r="M1632" i="2" s="1"/>
  <c r="O1632" i="2" s="1"/>
  <c r="N1132" i="2"/>
  <c r="E1132" i="2"/>
  <c r="J2404" i="2"/>
  <c r="M2404" i="2" s="1"/>
  <c r="O2404" i="2" s="1"/>
  <c r="J1634" i="2"/>
  <c r="M1634" i="2" s="1"/>
  <c r="O1634" i="2" s="1"/>
  <c r="E1635" i="2"/>
  <c r="N1635" i="2"/>
  <c r="J1086" i="2"/>
  <c r="M1086" i="2" s="1"/>
  <c r="O1086" i="2" s="1"/>
  <c r="N1638" i="2"/>
  <c r="E1638" i="2"/>
  <c r="J107" i="2"/>
  <c r="M107" i="2" s="1"/>
  <c r="O107" i="2" s="1"/>
  <c r="J1642" i="2"/>
  <c r="M1642" i="2" s="1"/>
  <c r="O1642" i="2" s="1"/>
  <c r="E1643" i="2"/>
  <c r="N1643" i="2"/>
  <c r="J2409" i="2"/>
  <c r="M2409" i="2" s="1"/>
  <c r="O2409" i="2" s="1"/>
  <c r="N1645" i="2"/>
  <c r="E1645" i="2"/>
  <c r="J2410" i="2"/>
  <c r="M2410" i="2" s="1"/>
  <c r="O2410" i="2" s="1"/>
  <c r="N405" i="2"/>
  <c r="E405" i="2"/>
  <c r="J32" i="2"/>
  <c r="M32" i="2" s="1"/>
  <c r="O32" i="2" s="1"/>
  <c r="N1650" i="2"/>
  <c r="E1650" i="2"/>
  <c r="J2411" i="2"/>
  <c r="M2411" i="2" s="1"/>
  <c r="O2411" i="2" s="1"/>
  <c r="N1653" i="2"/>
  <c r="E1653" i="2"/>
  <c r="J1655" i="2"/>
  <c r="M1655" i="2" s="1"/>
  <c r="O1655" i="2" s="1"/>
  <c r="N1656" i="2"/>
  <c r="E1656" i="2"/>
  <c r="J1614" i="2"/>
  <c r="M1614" i="2" s="1"/>
  <c r="O1614" i="2" s="1"/>
  <c r="N286" i="2"/>
  <c r="E286" i="2"/>
  <c r="J939" i="2"/>
  <c r="M939" i="2" s="1"/>
  <c r="O939" i="2" s="1"/>
  <c r="N1660" i="2"/>
  <c r="E1660" i="2"/>
  <c r="J1661" i="2"/>
  <c r="M1661" i="2" s="1"/>
  <c r="O1661" i="2" s="1"/>
  <c r="J147" i="2"/>
  <c r="M147" i="2" s="1"/>
  <c r="O147" i="2" s="1"/>
  <c r="E20" i="2"/>
  <c r="N20" i="2"/>
  <c r="J1665" i="2"/>
  <c r="M1665" i="2" s="1"/>
  <c r="O1665" i="2" s="1"/>
  <c r="N25" i="2"/>
  <c r="E25" i="2"/>
  <c r="J350" i="2"/>
  <c r="M350" i="2" s="1"/>
  <c r="O350" i="2" s="1"/>
  <c r="E1667" i="2"/>
  <c r="N1667" i="2"/>
  <c r="J1670" i="2"/>
  <c r="M1670" i="2" s="1"/>
  <c r="O1670" i="2" s="1"/>
  <c r="E1671" i="2"/>
  <c r="N1671" i="2"/>
  <c r="J1674" i="2"/>
  <c r="M1674" i="2" s="1"/>
  <c r="O1674" i="2" s="1"/>
  <c r="J1677" i="2"/>
  <c r="M1677" i="2" s="1"/>
  <c r="O1677" i="2" s="1"/>
  <c r="J1681" i="2"/>
  <c r="M1681" i="2" s="1"/>
  <c r="O1681" i="2" s="1"/>
  <c r="J1685" i="2"/>
  <c r="M1685" i="2" s="1"/>
  <c r="O1685" i="2" s="1"/>
  <c r="J1689" i="2"/>
  <c r="M1689" i="2" s="1"/>
  <c r="O1689" i="2" s="1"/>
  <c r="J1691" i="2"/>
  <c r="M1691" i="2" s="1"/>
  <c r="O1691" i="2" s="1"/>
  <c r="J1694" i="2"/>
  <c r="M1694" i="2" s="1"/>
  <c r="O1694" i="2" s="1"/>
  <c r="J1697" i="2"/>
  <c r="M1697" i="2" s="1"/>
  <c r="O1697" i="2" s="1"/>
  <c r="J1701" i="2"/>
  <c r="M1701" i="2" s="1"/>
  <c r="O1701" i="2" s="1"/>
  <c r="J470" i="2"/>
  <c r="M470" i="2" s="1"/>
  <c r="O470" i="2" s="1"/>
  <c r="N1705" i="2"/>
  <c r="E1705" i="2"/>
  <c r="N578" i="2"/>
  <c r="E578" i="2"/>
  <c r="N1706" i="2"/>
  <c r="E1706" i="2"/>
  <c r="E1707" i="2"/>
  <c r="N1707" i="2"/>
  <c r="N105" i="2"/>
  <c r="E105" i="2"/>
  <c r="E472" i="2"/>
  <c r="N472" i="2"/>
  <c r="N1712" i="2"/>
  <c r="E1712" i="2"/>
  <c r="N1714" i="2"/>
  <c r="E1714" i="2"/>
  <c r="N1716" i="2"/>
  <c r="E1716" i="2"/>
  <c r="N763" i="2"/>
  <c r="E763" i="2"/>
  <c r="E1719" i="2"/>
  <c r="N1719" i="2"/>
  <c r="N1720" i="2"/>
  <c r="E1720" i="2"/>
  <c r="N1722" i="2"/>
  <c r="E1722" i="2"/>
  <c r="N561" i="2"/>
  <c r="E561" i="2"/>
  <c r="N367" i="2"/>
  <c r="E367" i="2"/>
  <c r="N1724" i="2"/>
  <c r="E1724" i="2"/>
  <c r="N1726" i="2"/>
  <c r="E1726" i="2"/>
  <c r="N1728" i="2"/>
  <c r="E1728" i="2"/>
  <c r="N85" i="2"/>
  <c r="E85" i="2"/>
  <c r="N1730" i="2"/>
  <c r="E1730" i="2"/>
  <c r="E1731" i="2"/>
  <c r="N1731" i="2"/>
  <c r="N1732" i="2"/>
  <c r="E1732" i="2"/>
  <c r="N1733" i="2"/>
  <c r="E1733" i="2"/>
  <c r="N1734" i="2"/>
  <c r="E1734" i="2"/>
  <c r="N1736" i="2"/>
  <c r="E1736" i="2"/>
  <c r="N670" i="2"/>
  <c r="E670" i="2"/>
  <c r="E1739" i="2"/>
  <c r="N1739" i="2"/>
  <c r="E171" i="2"/>
  <c r="N171" i="2"/>
  <c r="N173" i="2"/>
  <c r="E173" i="2"/>
  <c r="N1741" i="2"/>
  <c r="E1741" i="2"/>
  <c r="N77" i="2"/>
  <c r="E77" i="2"/>
  <c r="E1743" i="2"/>
  <c r="N1743" i="2"/>
  <c r="E60" i="2"/>
  <c r="N60" i="2"/>
  <c r="N672" i="2"/>
  <c r="E672" i="2"/>
  <c r="E1261" i="2"/>
  <c r="N1261" i="2"/>
  <c r="N746" i="2"/>
  <c r="E746" i="2"/>
  <c r="N1748" i="2"/>
  <c r="E1748" i="2"/>
  <c r="N1749" i="2"/>
  <c r="E1749" i="2"/>
  <c r="E1751" i="2"/>
  <c r="N1751" i="2"/>
  <c r="N1752" i="2"/>
  <c r="E1752" i="2"/>
  <c r="E64" i="2"/>
  <c r="N64" i="2"/>
  <c r="N938" i="2"/>
  <c r="E938" i="2"/>
  <c r="N1754" i="2"/>
  <c r="E1754" i="2"/>
  <c r="N914" i="2"/>
  <c r="E914" i="2"/>
  <c r="N1757" i="2"/>
  <c r="E1757" i="2"/>
  <c r="N1758" i="2"/>
  <c r="E1758" i="2"/>
  <c r="E1759" i="2"/>
  <c r="N1759" i="2"/>
  <c r="N1761" i="2"/>
  <c r="E1761" i="2"/>
  <c r="N1762" i="2"/>
  <c r="E1762" i="2"/>
  <c r="N1764" i="2"/>
  <c r="E1764" i="2"/>
  <c r="N1766" i="2"/>
  <c r="E1766" i="2"/>
  <c r="N1768" i="2"/>
  <c r="E1768" i="2"/>
  <c r="N1770" i="2"/>
  <c r="E1770" i="2"/>
  <c r="E467" i="2"/>
  <c r="N467" i="2"/>
  <c r="E576" i="2"/>
  <c r="N576" i="2"/>
  <c r="N1774" i="2"/>
  <c r="E1774" i="2"/>
  <c r="N1776" i="2"/>
  <c r="E1776" i="2"/>
  <c r="E757" i="2"/>
  <c r="N757" i="2"/>
  <c r="N1778" i="2"/>
  <c r="E1778" i="2"/>
  <c r="N1781" i="2"/>
  <c r="E1781" i="2"/>
  <c r="E1783" i="2"/>
  <c r="N1783" i="2"/>
  <c r="N1784" i="2"/>
  <c r="E1784" i="2"/>
  <c r="N1785" i="2"/>
  <c r="E1785" i="2"/>
  <c r="E1787" i="2"/>
  <c r="N1787" i="2"/>
  <c r="E379" i="2"/>
  <c r="N379" i="2"/>
  <c r="N1790" i="2"/>
  <c r="E1790" i="2"/>
  <c r="N1792" i="2"/>
  <c r="E1792" i="2"/>
  <c r="N1794" i="2"/>
  <c r="E1794" i="2"/>
  <c r="E1795" i="2"/>
  <c r="N1795" i="2"/>
  <c r="N330" i="2"/>
  <c r="E330" i="2"/>
  <c r="E403" i="2"/>
  <c r="N403" i="2"/>
  <c r="N1796" i="2"/>
  <c r="E1796" i="2"/>
  <c r="N1798" i="2"/>
  <c r="E1798" i="2"/>
  <c r="E1800" i="2"/>
  <c r="N1800" i="2"/>
  <c r="E1802" i="2"/>
  <c r="N1802" i="2"/>
  <c r="N1804" i="2"/>
  <c r="E1804" i="2"/>
  <c r="N1807" i="2"/>
  <c r="E1807" i="2"/>
  <c r="N1808" i="2"/>
  <c r="E1808" i="2"/>
  <c r="N461" i="2"/>
  <c r="E461" i="2"/>
  <c r="N551" i="2"/>
  <c r="E551" i="2"/>
  <c r="N1811" i="2"/>
  <c r="E1811" i="2"/>
  <c r="N1813" i="2"/>
  <c r="E1813" i="2"/>
  <c r="N1815" i="2"/>
  <c r="E1815" i="2"/>
  <c r="N1816" i="2"/>
  <c r="E1816" i="2"/>
  <c r="N1817" i="2"/>
  <c r="E1817" i="2"/>
  <c r="N1819" i="2"/>
  <c r="E1819" i="2"/>
  <c r="N1821" i="2"/>
  <c r="E1821" i="2"/>
  <c r="N1823" i="2"/>
  <c r="E1823" i="2"/>
  <c r="N1825" i="2"/>
  <c r="E1825" i="2"/>
  <c r="N1827" i="2"/>
  <c r="E1827" i="2"/>
  <c r="N1829" i="2"/>
  <c r="E1829" i="2"/>
  <c r="N1831" i="2"/>
  <c r="E1831" i="2"/>
  <c r="N1833" i="2"/>
  <c r="E1833" i="2"/>
  <c r="N1836" i="2"/>
  <c r="E1836" i="2"/>
  <c r="E1838" i="2"/>
  <c r="N1838" i="2"/>
  <c r="N1840" i="2"/>
  <c r="E1840" i="2"/>
  <c r="E1842" i="2"/>
  <c r="N1842" i="2"/>
  <c r="N1844" i="2"/>
  <c r="E1844" i="2"/>
  <c r="E1846" i="2"/>
  <c r="N1846" i="2"/>
  <c r="N1848" i="2"/>
  <c r="E1848" i="2"/>
  <c r="N522" i="2"/>
  <c r="E522" i="2"/>
  <c r="N507" i="2"/>
  <c r="E507" i="2"/>
  <c r="N1851" i="2"/>
  <c r="E1851" i="2"/>
  <c r="N736" i="2"/>
  <c r="E736" i="2"/>
  <c r="N682" i="2"/>
  <c r="E682" i="2"/>
  <c r="N1855" i="2"/>
  <c r="E1855" i="2"/>
  <c r="N1856" i="2"/>
  <c r="E1856" i="2"/>
  <c r="E681" i="2"/>
  <c r="N681" i="2"/>
  <c r="N1859" i="2"/>
  <c r="E1859" i="2"/>
  <c r="N1860" i="2"/>
  <c r="E1860" i="2"/>
  <c r="E1862" i="2"/>
  <c r="N1862" i="2"/>
  <c r="N631" i="2"/>
  <c r="E631" i="2"/>
  <c r="N1864" i="2"/>
  <c r="E1864" i="2"/>
  <c r="E1866" i="2"/>
  <c r="N1866" i="2"/>
  <c r="N1868" i="2"/>
  <c r="E1868" i="2"/>
  <c r="E1870" i="2"/>
  <c r="N1870" i="2"/>
  <c r="N262" i="2"/>
  <c r="E262" i="2"/>
  <c r="N1872" i="2"/>
  <c r="E1872" i="2"/>
  <c r="E1874" i="2"/>
  <c r="N1874" i="2"/>
  <c r="N1876" i="2"/>
  <c r="E1876" i="2"/>
  <c r="E1878" i="2"/>
  <c r="N1878" i="2"/>
  <c r="N1881" i="2"/>
  <c r="E1881" i="2"/>
  <c r="N1883" i="2"/>
  <c r="E1883" i="2"/>
  <c r="N335" i="2"/>
  <c r="E335" i="2"/>
  <c r="N1885" i="2"/>
  <c r="E1885" i="2"/>
  <c r="N699" i="2"/>
  <c r="E699" i="2"/>
  <c r="N1887" i="2"/>
  <c r="E1887" i="2"/>
  <c r="N1889" i="2"/>
  <c r="E1889" i="2"/>
  <c r="E167" i="2"/>
  <c r="N167" i="2"/>
  <c r="E1893" i="2"/>
  <c r="N1893" i="2"/>
  <c r="N1895" i="2"/>
  <c r="E1895" i="2"/>
  <c r="N70" i="2"/>
  <c r="E70" i="2"/>
  <c r="N1898" i="2"/>
  <c r="E1898" i="2"/>
  <c r="N1900" i="2"/>
  <c r="E1900" i="2"/>
  <c r="N1902" i="2"/>
  <c r="E1902" i="2"/>
  <c r="N1904" i="2"/>
  <c r="E1904" i="2"/>
  <c r="N1906" i="2"/>
  <c r="E1906" i="2"/>
  <c r="N1908" i="2"/>
  <c r="E1908" i="2"/>
  <c r="N1910" i="2"/>
  <c r="E1910" i="2"/>
  <c r="N1912" i="2"/>
  <c r="E1912" i="2"/>
  <c r="N1914" i="2"/>
  <c r="E1914" i="2"/>
  <c r="N1916" i="2"/>
  <c r="E1916" i="2"/>
  <c r="N1918" i="2"/>
  <c r="E1918" i="2"/>
  <c r="N1920" i="2"/>
  <c r="E1920" i="2"/>
  <c r="E1921" i="2"/>
  <c r="N1921" i="2"/>
  <c r="N1922" i="2"/>
  <c r="E1922" i="2"/>
  <c r="N226" i="2"/>
  <c r="E226" i="2"/>
  <c r="N518" i="2"/>
  <c r="E518" i="2"/>
  <c r="E1923" i="2"/>
  <c r="N1923" i="2"/>
  <c r="N1924" i="2"/>
  <c r="E1924" i="2"/>
  <c r="E955" i="2"/>
  <c r="N955" i="2"/>
  <c r="N1928" i="2"/>
  <c r="E1928" i="2"/>
  <c r="E1929" i="2"/>
  <c r="N1929" i="2"/>
  <c r="N928" i="2"/>
  <c r="E928" i="2"/>
  <c r="E1931" i="2"/>
  <c r="N1931" i="2"/>
  <c r="N1932" i="2"/>
  <c r="E1932" i="2"/>
  <c r="N1934" i="2"/>
  <c r="E1934" i="2"/>
  <c r="N1936" i="2"/>
  <c r="E1936" i="2"/>
  <c r="N1938" i="2"/>
  <c r="E1938" i="2"/>
  <c r="N1940" i="2"/>
  <c r="E1940" i="2"/>
  <c r="N1942" i="2"/>
  <c r="E1942" i="2"/>
  <c r="E1943" i="2"/>
  <c r="N1943" i="2"/>
  <c r="N1944" i="2"/>
  <c r="E1944" i="2"/>
  <c r="N734" i="2"/>
  <c r="E734" i="2"/>
  <c r="N1946" i="2"/>
  <c r="E1946" i="2"/>
  <c r="E628" i="2"/>
  <c r="N628" i="2"/>
  <c r="N1948" i="2"/>
  <c r="E1948" i="2"/>
  <c r="N1950" i="2"/>
  <c r="E1950" i="2"/>
  <c r="N1952" i="2"/>
  <c r="E1952" i="2"/>
  <c r="E1953" i="2"/>
  <c r="N1953" i="2"/>
  <c r="N1954" i="2"/>
  <c r="E1954" i="2"/>
  <c r="N674" i="2"/>
  <c r="E674" i="2"/>
  <c r="E435" i="2"/>
  <c r="N435" i="2"/>
  <c r="N1956" i="2"/>
  <c r="E1956" i="2"/>
  <c r="N1316" i="2"/>
  <c r="E1316" i="2"/>
  <c r="N989" i="2"/>
  <c r="E989" i="2"/>
  <c r="E991" i="2"/>
  <c r="N991" i="2"/>
  <c r="E1957" i="2"/>
  <c r="N1957" i="2"/>
  <c r="E1959" i="2"/>
  <c r="N1959" i="2"/>
  <c r="N1960" i="2"/>
  <c r="E1960" i="2"/>
  <c r="N1962" i="2"/>
  <c r="E1962" i="2"/>
  <c r="N1964" i="2"/>
  <c r="E1964" i="2"/>
  <c r="N1966" i="2"/>
  <c r="E1966" i="2"/>
  <c r="N1968" i="2"/>
  <c r="E1968" i="2"/>
  <c r="N1970" i="2"/>
  <c r="E1970" i="2"/>
  <c r="N1972" i="2"/>
  <c r="E1972" i="2"/>
  <c r="N992" i="2"/>
  <c r="E992" i="2"/>
  <c r="N615" i="2"/>
  <c r="E615" i="2"/>
  <c r="N1974" i="2"/>
  <c r="E1974" i="2"/>
  <c r="E75" i="2"/>
  <c r="N75" i="2"/>
  <c r="N247" i="2"/>
  <c r="E247" i="2"/>
  <c r="E1979" i="2"/>
  <c r="N1979" i="2"/>
  <c r="N1981" i="2"/>
  <c r="E1981" i="2"/>
  <c r="E1983" i="2"/>
  <c r="N1983" i="2"/>
  <c r="N1985" i="2"/>
  <c r="E1985" i="2"/>
  <c r="N696" i="2"/>
  <c r="E696" i="2"/>
  <c r="N638" i="2"/>
  <c r="E638" i="2"/>
  <c r="E4" i="2"/>
  <c r="N4" i="2"/>
  <c r="E1987" i="2"/>
  <c r="N1987" i="2"/>
  <c r="E315" i="2"/>
  <c r="N315" i="2"/>
  <c r="E227" i="2"/>
  <c r="N227" i="2"/>
  <c r="E116" i="2"/>
  <c r="N116" i="2"/>
  <c r="N117" i="2"/>
  <c r="E117" i="2"/>
  <c r="E115" i="2"/>
  <c r="N115" i="2"/>
  <c r="N1993" i="2"/>
  <c r="E1993" i="2"/>
  <c r="E1994" i="2"/>
  <c r="N1994" i="2"/>
  <c r="N1995" i="2"/>
  <c r="E1995" i="2"/>
  <c r="N587" i="2"/>
  <c r="E587" i="2"/>
  <c r="E1998" i="2"/>
  <c r="N1998" i="2"/>
  <c r="N1999" i="2"/>
  <c r="E1999" i="2"/>
  <c r="N2001" i="2"/>
  <c r="E2001" i="2"/>
  <c r="N338" i="2"/>
  <c r="E338" i="2"/>
  <c r="E584" i="2"/>
  <c r="N584" i="2"/>
  <c r="N2003" i="2"/>
  <c r="E2003" i="2"/>
  <c r="E448" i="2"/>
  <c r="N448" i="2"/>
  <c r="E923" i="2"/>
  <c r="N923" i="2"/>
  <c r="E1229" i="2"/>
  <c r="N1229" i="2"/>
  <c r="N902" i="2"/>
  <c r="E902" i="2"/>
  <c r="N2005" i="2"/>
  <c r="E2005" i="2"/>
  <c r="N2007" i="2"/>
  <c r="E2007" i="2"/>
  <c r="N2008" i="2"/>
  <c r="E2008" i="2"/>
  <c r="E2010" i="2"/>
  <c r="N2010" i="2"/>
  <c r="E769" i="2"/>
  <c r="N769" i="2"/>
  <c r="N2013" i="2"/>
  <c r="E2013" i="2"/>
  <c r="N2015" i="2"/>
  <c r="E2015" i="2"/>
  <c r="E2017" i="2"/>
  <c r="N2017" i="2"/>
  <c r="E2018" i="2"/>
  <c r="N2018" i="2"/>
  <c r="E986" i="2"/>
  <c r="N986" i="2"/>
  <c r="E2020" i="2"/>
  <c r="N2020" i="2"/>
  <c r="E228" i="2"/>
  <c r="N228" i="2"/>
  <c r="N2021" i="2"/>
  <c r="E2021" i="2"/>
  <c r="N760" i="2"/>
  <c r="E760" i="2"/>
  <c r="N2023" i="2"/>
  <c r="E2023" i="2"/>
  <c r="N2025" i="2"/>
  <c r="E2025" i="2"/>
  <c r="E236" i="2"/>
  <c r="N236" i="2"/>
  <c r="E152" i="2"/>
  <c r="N152" i="2"/>
  <c r="N2027" i="2"/>
  <c r="E2027" i="2"/>
  <c r="N1450" i="2"/>
  <c r="E1450" i="2"/>
  <c r="N2029" i="2"/>
  <c r="E2029" i="2"/>
  <c r="E1611" i="2"/>
  <c r="N1611" i="2"/>
  <c r="E2030" i="2"/>
  <c r="N2030" i="2"/>
  <c r="N2032" i="2"/>
  <c r="E2032" i="2"/>
  <c r="N2033" i="2"/>
  <c r="E2033" i="2"/>
  <c r="N374" i="2"/>
  <c r="E374" i="2"/>
  <c r="E963" i="2"/>
  <c r="N963" i="2"/>
  <c r="E460" i="2"/>
  <c r="N460" i="2"/>
  <c r="N2036" i="2"/>
  <c r="E2036" i="2"/>
  <c r="E2038" i="2"/>
  <c r="N2038" i="2"/>
  <c r="N2039" i="2"/>
  <c r="E2039" i="2"/>
  <c r="N2041" i="2"/>
  <c r="E2041" i="2"/>
  <c r="N862" i="2"/>
  <c r="E862" i="2"/>
  <c r="N2043" i="2"/>
  <c r="E2043" i="2"/>
  <c r="E2046" i="2"/>
  <c r="N2046" i="2"/>
  <c r="N2048" i="2"/>
  <c r="E2048" i="2"/>
  <c r="E2050" i="2"/>
  <c r="N2050" i="2"/>
  <c r="N2051" i="2"/>
  <c r="E2051" i="2"/>
  <c r="N2053" i="2"/>
  <c r="E2053" i="2"/>
  <c r="N2055" i="2"/>
  <c r="E2055" i="2"/>
  <c r="N2057" i="2"/>
  <c r="E2057" i="2"/>
  <c r="E2058" i="2"/>
  <c r="N2058" i="2"/>
  <c r="N2059" i="2"/>
  <c r="E2059" i="2"/>
  <c r="N2061" i="2"/>
  <c r="E2061" i="2"/>
  <c r="N2063" i="2"/>
  <c r="E2063" i="2"/>
  <c r="N2065" i="2"/>
  <c r="E2065" i="2"/>
  <c r="N2068" i="2"/>
  <c r="E2068" i="2"/>
  <c r="N1460" i="2"/>
  <c r="E1460" i="2"/>
  <c r="N2073" i="2"/>
  <c r="E2073" i="2"/>
  <c r="E400" i="2"/>
  <c r="N400" i="2"/>
  <c r="J2378" i="2"/>
  <c r="M2378" i="2" s="1"/>
  <c r="O2378" i="2" s="1"/>
  <c r="N1168" i="2"/>
  <c r="E1168" i="2"/>
  <c r="J2390" i="2"/>
  <c r="M2390" i="2" s="1"/>
  <c r="O2390" i="2" s="1"/>
  <c r="J1624" i="2"/>
  <c r="M1624" i="2" s="1"/>
  <c r="O1624" i="2" s="1"/>
  <c r="N1626" i="2"/>
  <c r="E1626" i="2"/>
  <c r="J1628" i="2"/>
  <c r="M1628" i="2" s="1"/>
  <c r="O1628" i="2" s="1"/>
  <c r="J2403" i="2"/>
  <c r="M2403" i="2" s="1"/>
  <c r="O2403" i="2" s="1"/>
  <c r="J1637" i="2"/>
  <c r="M1637" i="2" s="1"/>
  <c r="O1637" i="2" s="1"/>
  <c r="E107" i="2"/>
  <c r="N107" i="2"/>
  <c r="N1614" i="2"/>
  <c r="E1614" i="2"/>
  <c r="J2414" i="2"/>
  <c r="M2414" i="2" s="1"/>
  <c r="O2414" i="2" s="1"/>
  <c r="J1666" i="2"/>
  <c r="M1666" i="2" s="1"/>
  <c r="O1666" i="2" s="1"/>
  <c r="N1670" i="2"/>
  <c r="E1670" i="2"/>
  <c r="J1680" i="2"/>
  <c r="M1680" i="2" s="1"/>
  <c r="O1680" i="2" s="1"/>
  <c r="J688" i="2"/>
  <c r="M688" i="2" s="1"/>
  <c r="O688" i="2" s="1"/>
  <c r="J1703" i="2"/>
  <c r="M1703" i="2" s="1"/>
  <c r="O1703" i="2" s="1"/>
  <c r="E43" i="2"/>
  <c r="N43" i="2"/>
  <c r="J1708" i="2"/>
  <c r="M1708" i="2" s="1"/>
  <c r="O1708" i="2" s="1"/>
  <c r="J1710" i="2"/>
  <c r="M1710" i="2" s="1"/>
  <c r="O1710" i="2" s="1"/>
  <c r="J1715" i="2"/>
  <c r="M1715" i="2" s="1"/>
  <c r="O1715" i="2" s="1"/>
  <c r="J1718" i="2"/>
  <c r="M1718" i="2" s="1"/>
  <c r="O1718" i="2" s="1"/>
  <c r="J2418" i="2"/>
  <c r="M2418" i="2" s="1"/>
  <c r="O2418" i="2" s="1"/>
  <c r="J1727" i="2"/>
  <c r="M1727" i="2" s="1"/>
  <c r="O1727" i="2" s="1"/>
  <c r="J1729" i="2"/>
  <c r="M1729" i="2" s="1"/>
  <c r="O1729" i="2" s="1"/>
  <c r="J2420" i="2"/>
  <c r="M2420" i="2" s="1"/>
  <c r="O2420" i="2" s="1"/>
  <c r="J1738" i="2"/>
  <c r="M1738" i="2" s="1"/>
  <c r="O1738" i="2" s="1"/>
  <c r="J308" i="2"/>
  <c r="M308" i="2" s="1"/>
  <c r="O308" i="2" s="1"/>
  <c r="J2422" i="2"/>
  <c r="M2422" i="2" s="1"/>
  <c r="O2422" i="2" s="1"/>
  <c r="J1744" i="2"/>
  <c r="M1744" i="2" s="1"/>
  <c r="O1744" i="2" s="1"/>
  <c r="J1188" i="2"/>
  <c r="M1188" i="2" s="1"/>
  <c r="O1188" i="2" s="1"/>
  <c r="J2426" i="2"/>
  <c r="M2426" i="2" s="1"/>
  <c r="O2426" i="2" s="1"/>
  <c r="J62" i="2"/>
  <c r="M62" i="2" s="1"/>
  <c r="O62" i="2" s="1"/>
  <c r="J84" i="2"/>
  <c r="M84" i="2" s="1"/>
  <c r="O84" i="2" s="1"/>
  <c r="J1756" i="2"/>
  <c r="M1756" i="2" s="1"/>
  <c r="O1756" i="2" s="1"/>
  <c r="J2429" i="2"/>
  <c r="M2429" i="2" s="1"/>
  <c r="O2429" i="2" s="1"/>
  <c r="J471" i="2"/>
  <c r="M471" i="2" s="1"/>
  <c r="O471" i="2" s="1"/>
  <c r="J1767" i="2"/>
  <c r="M1767" i="2" s="1"/>
  <c r="O1767" i="2" s="1"/>
  <c r="J114" i="2"/>
  <c r="M114" i="2" s="1"/>
  <c r="O114" i="2" s="1"/>
  <c r="J1775" i="2"/>
  <c r="M1775" i="2" s="1"/>
  <c r="O1775" i="2" s="1"/>
  <c r="J2435" i="2"/>
  <c r="M2435" i="2" s="1"/>
  <c r="O2435" i="2" s="1"/>
  <c r="J1779" i="2"/>
  <c r="M1779" i="2" s="1"/>
  <c r="O1779" i="2" s="1"/>
  <c r="J1786" i="2"/>
  <c r="M1786" i="2" s="1"/>
  <c r="O1786" i="2" s="1"/>
  <c r="J1793" i="2"/>
  <c r="M1793" i="2" s="1"/>
  <c r="O1793" i="2" s="1"/>
  <c r="J466" i="2"/>
  <c r="M466" i="2" s="1"/>
  <c r="O466" i="2" s="1"/>
  <c r="J2445" i="2"/>
  <c r="M2445" i="2" s="1"/>
  <c r="O2445" i="2" s="1"/>
  <c r="J1806" i="2"/>
  <c r="M1806" i="2" s="1"/>
  <c r="O1806" i="2" s="1"/>
  <c r="J1809" i="2"/>
  <c r="M1809" i="2" s="1"/>
  <c r="O1809" i="2" s="1"/>
  <c r="J1814" i="2"/>
  <c r="M1814" i="2" s="1"/>
  <c r="O1814" i="2" s="1"/>
  <c r="J974" i="2"/>
  <c r="M974" i="2" s="1"/>
  <c r="O974" i="2" s="1"/>
  <c r="J1824" i="2"/>
  <c r="M1824" i="2" s="1"/>
  <c r="O1824" i="2" s="1"/>
  <c r="J1830" i="2"/>
  <c r="M1830" i="2" s="1"/>
  <c r="O1830" i="2" s="1"/>
  <c r="J1832" i="2"/>
  <c r="M1832" i="2" s="1"/>
  <c r="O1832" i="2" s="1"/>
  <c r="J1834" i="2"/>
  <c r="M1834" i="2" s="1"/>
  <c r="O1834" i="2" s="1"/>
  <c r="J1835" i="2"/>
  <c r="M1835" i="2" s="1"/>
  <c r="O1835" i="2" s="1"/>
  <c r="J1837" i="2"/>
  <c r="M1837" i="2" s="1"/>
  <c r="O1837" i="2" s="1"/>
  <c r="J1839" i="2"/>
  <c r="M1839" i="2" s="1"/>
  <c r="O1839" i="2" s="1"/>
  <c r="J1841" i="2"/>
  <c r="M1841" i="2" s="1"/>
  <c r="O1841" i="2" s="1"/>
  <c r="J1843" i="2"/>
  <c r="M1843" i="2" s="1"/>
  <c r="O1843" i="2" s="1"/>
  <c r="J1845" i="2"/>
  <c r="M1845" i="2" s="1"/>
  <c r="O1845" i="2" s="1"/>
  <c r="J1847" i="2"/>
  <c r="M1847" i="2" s="1"/>
  <c r="O1847" i="2" s="1"/>
  <c r="J1849" i="2"/>
  <c r="M1849" i="2" s="1"/>
  <c r="O1849" i="2" s="1"/>
  <c r="J565" i="2"/>
  <c r="M565" i="2" s="1"/>
  <c r="O565" i="2" s="1"/>
  <c r="J1850" i="2"/>
  <c r="M1850" i="2" s="1"/>
  <c r="O1850" i="2" s="1"/>
  <c r="J2455" i="2"/>
  <c r="M2455" i="2" s="1"/>
  <c r="O2455" i="2" s="1"/>
  <c r="J2457" i="2"/>
  <c r="M2457" i="2" s="1"/>
  <c r="O2457" i="2" s="1"/>
  <c r="J2458" i="2"/>
  <c r="M2458" i="2" s="1"/>
  <c r="O2458" i="2" s="1"/>
  <c r="J483" i="2"/>
  <c r="M483" i="2" s="1"/>
  <c r="O483" i="2" s="1"/>
  <c r="J1852" i="2"/>
  <c r="M1852" i="2" s="1"/>
  <c r="O1852" i="2" s="1"/>
  <c r="J1853" i="2"/>
  <c r="M1853" i="2" s="1"/>
  <c r="O1853" i="2" s="1"/>
  <c r="J1854" i="2"/>
  <c r="M1854" i="2" s="1"/>
  <c r="O1854" i="2" s="1"/>
  <c r="J656" i="2"/>
  <c r="M656" i="2" s="1"/>
  <c r="O656" i="2" s="1"/>
  <c r="J585" i="2"/>
  <c r="M585" i="2" s="1"/>
  <c r="O585" i="2" s="1"/>
  <c r="J1857" i="2"/>
  <c r="M1857" i="2" s="1"/>
  <c r="O1857" i="2" s="1"/>
  <c r="J1858" i="2"/>
  <c r="M1858" i="2" s="1"/>
  <c r="O1858" i="2" s="1"/>
  <c r="J490" i="2"/>
  <c r="M490" i="2" s="1"/>
  <c r="O490" i="2" s="1"/>
  <c r="J246" i="2"/>
  <c r="M246" i="2" s="1"/>
  <c r="O246" i="2" s="1"/>
  <c r="J1861" i="2"/>
  <c r="M1861" i="2" s="1"/>
  <c r="O1861" i="2" s="1"/>
  <c r="J1863" i="2"/>
  <c r="M1863" i="2" s="1"/>
  <c r="O1863" i="2" s="1"/>
  <c r="J589" i="2"/>
  <c r="M589" i="2" s="1"/>
  <c r="O589" i="2" s="1"/>
  <c r="J1865" i="2"/>
  <c r="M1865" i="2" s="1"/>
  <c r="O1865" i="2" s="1"/>
  <c r="J1867" i="2"/>
  <c r="M1867" i="2" s="1"/>
  <c r="O1867" i="2" s="1"/>
  <c r="J1869" i="2"/>
  <c r="M1869" i="2" s="1"/>
  <c r="O1869" i="2" s="1"/>
  <c r="J2460" i="2"/>
  <c r="M2460" i="2" s="1"/>
  <c r="O2460" i="2" s="1"/>
  <c r="J1871" i="2"/>
  <c r="M1871" i="2" s="1"/>
  <c r="O1871" i="2" s="1"/>
  <c r="J2462" i="2"/>
  <c r="M2462" i="2" s="1"/>
  <c r="O2462" i="2" s="1"/>
  <c r="J1873" i="2"/>
  <c r="M1873" i="2" s="1"/>
  <c r="O1873" i="2" s="1"/>
  <c r="J1875" i="2"/>
  <c r="M1875" i="2" s="1"/>
  <c r="O1875" i="2" s="1"/>
  <c r="J1877" i="2"/>
  <c r="M1877" i="2" s="1"/>
  <c r="O1877" i="2" s="1"/>
  <c r="J1879" i="2"/>
  <c r="M1879" i="2" s="1"/>
  <c r="O1879" i="2" s="1"/>
  <c r="J1880" i="2"/>
  <c r="M1880" i="2" s="1"/>
  <c r="O1880" i="2" s="1"/>
  <c r="J1882" i="2"/>
  <c r="M1882" i="2" s="1"/>
  <c r="O1882" i="2" s="1"/>
  <c r="J1884" i="2"/>
  <c r="M1884" i="2" s="1"/>
  <c r="O1884" i="2" s="1"/>
  <c r="J504" i="2"/>
  <c r="M504" i="2" s="1"/>
  <c r="O504" i="2" s="1"/>
  <c r="J1886" i="2"/>
  <c r="M1886" i="2" s="1"/>
  <c r="O1886" i="2" s="1"/>
  <c r="J695" i="2"/>
  <c r="M695" i="2" s="1"/>
  <c r="O695" i="2" s="1"/>
  <c r="J396" i="2"/>
  <c r="M396" i="2" s="1"/>
  <c r="O396" i="2" s="1"/>
  <c r="J1888" i="2"/>
  <c r="M1888" i="2" s="1"/>
  <c r="O1888" i="2" s="1"/>
  <c r="J1890" i="2"/>
  <c r="M1890" i="2" s="1"/>
  <c r="O1890" i="2" s="1"/>
  <c r="J1891" i="2"/>
  <c r="M1891" i="2" s="1"/>
  <c r="O1891" i="2" s="1"/>
  <c r="J1892" i="2"/>
  <c r="M1892" i="2" s="1"/>
  <c r="O1892" i="2" s="1"/>
  <c r="J1894" i="2"/>
  <c r="M1894" i="2" s="1"/>
  <c r="O1894" i="2" s="1"/>
  <c r="J125" i="2"/>
  <c r="M125" i="2" s="1"/>
  <c r="O125" i="2" s="1"/>
  <c r="J1896" i="2"/>
  <c r="M1896" i="2" s="1"/>
  <c r="O1896" i="2" s="1"/>
  <c r="J395" i="2"/>
  <c r="M395" i="2" s="1"/>
  <c r="O395" i="2" s="1"/>
  <c r="J1897" i="2"/>
  <c r="M1897" i="2" s="1"/>
  <c r="O1897" i="2" s="1"/>
  <c r="J1899" i="2"/>
  <c r="M1899" i="2" s="1"/>
  <c r="O1899" i="2" s="1"/>
  <c r="J1901" i="2"/>
  <c r="M1901" i="2" s="1"/>
  <c r="O1901" i="2" s="1"/>
  <c r="J1903" i="2"/>
  <c r="M1903" i="2" s="1"/>
  <c r="O1903" i="2" s="1"/>
  <c r="J1905" i="2"/>
  <c r="M1905" i="2" s="1"/>
  <c r="O1905" i="2" s="1"/>
  <c r="J1907" i="2"/>
  <c r="M1907" i="2" s="1"/>
  <c r="O1907" i="2" s="1"/>
  <c r="J1909" i="2"/>
  <c r="M1909" i="2" s="1"/>
  <c r="O1909" i="2" s="1"/>
  <c r="J1911" i="2"/>
  <c r="M1911" i="2" s="1"/>
  <c r="O1911" i="2" s="1"/>
  <c r="J1913" i="2"/>
  <c r="M1913" i="2" s="1"/>
  <c r="O1913" i="2" s="1"/>
  <c r="J1915" i="2"/>
  <c r="M1915" i="2" s="1"/>
  <c r="O1915" i="2" s="1"/>
  <c r="J1917" i="2"/>
  <c r="M1917" i="2" s="1"/>
  <c r="O1917" i="2" s="1"/>
  <c r="J2468" i="2"/>
  <c r="M2468" i="2" s="1"/>
  <c r="O2468" i="2" s="1"/>
  <c r="J1919" i="2"/>
  <c r="M1919" i="2" s="1"/>
  <c r="O1919" i="2" s="1"/>
  <c r="J463" i="2"/>
  <c r="M463" i="2" s="1"/>
  <c r="O463" i="2" s="1"/>
  <c r="J319" i="2"/>
  <c r="M319" i="2" s="1"/>
  <c r="O319" i="2" s="1"/>
  <c r="J2470" i="2"/>
  <c r="M2470" i="2" s="1"/>
  <c r="O2470" i="2" s="1"/>
  <c r="J597" i="2"/>
  <c r="M597" i="2" s="1"/>
  <c r="O597" i="2" s="1"/>
  <c r="J2471" i="2"/>
  <c r="M2471" i="2" s="1"/>
  <c r="O2471" i="2" s="1"/>
  <c r="J1925" i="2"/>
  <c r="M1925" i="2" s="1"/>
  <c r="O1925" i="2" s="1"/>
  <c r="J2472" i="2"/>
  <c r="M2472" i="2" s="1"/>
  <c r="O2472" i="2" s="1"/>
  <c r="J1927" i="2"/>
  <c r="M1927" i="2" s="1"/>
  <c r="O1927" i="2" s="1"/>
  <c r="J2474" i="2"/>
  <c r="M2474" i="2" s="1"/>
  <c r="O2474" i="2" s="1"/>
  <c r="J570" i="2"/>
  <c r="M570" i="2" s="1"/>
  <c r="O570" i="2" s="1"/>
  <c r="J792" i="2"/>
  <c r="M792" i="2" s="1"/>
  <c r="O792" i="2" s="1"/>
  <c r="J929" i="2"/>
  <c r="M929" i="2" s="1"/>
  <c r="O929" i="2" s="1"/>
  <c r="J1930" i="2"/>
  <c r="M1930" i="2" s="1"/>
  <c r="O1930" i="2" s="1"/>
  <c r="J2476" i="2"/>
  <c r="M2476" i="2" s="1"/>
  <c r="O2476" i="2" s="1"/>
  <c r="J1933" i="2"/>
  <c r="M1933" i="2" s="1"/>
  <c r="O1933" i="2" s="1"/>
  <c r="J2477" i="2"/>
  <c r="M2477" i="2" s="1"/>
  <c r="O2477" i="2" s="1"/>
  <c r="J1935" i="2"/>
  <c r="M1935" i="2" s="1"/>
  <c r="O1935" i="2" s="1"/>
  <c r="J1937" i="2"/>
  <c r="M1937" i="2" s="1"/>
  <c r="O1937" i="2" s="1"/>
  <c r="J1939" i="2"/>
  <c r="M1939" i="2" s="1"/>
  <c r="O1939" i="2" s="1"/>
  <c r="J2478" i="2"/>
  <c r="M2478" i="2" s="1"/>
  <c r="O2478" i="2" s="1"/>
  <c r="J1941" i="2"/>
  <c r="M1941" i="2" s="1"/>
  <c r="O1941" i="2" s="1"/>
  <c r="J2480" i="2"/>
  <c r="M2480" i="2" s="1"/>
  <c r="O2480" i="2" s="1"/>
  <c r="J2481" i="2"/>
  <c r="M2481" i="2" s="1"/>
  <c r="O2481" i="2" s="1"/>
  <c r="J1945" i="2"/>
  <c r="M1945" i="2" s="1"/>
  <c r="O1945" i="2" s="1"/>
  <c r="J2483" i="2"/>
  <c r="M2483" i="2" s="1"/>
  <c r="O2483" i="2" s="1"/>
  <c r="J1947" i="2"/>
  <c r="M1947" i="2" s="1"/>
  <c r="O1947" i="2" s="1"/>
  <c r="J552" i="2"/>
  <c r="M552" i="2" s="1"/>
  <c r="O552" i="2" s="1"/>
  <c r="J1949" i="2"/>
  <c r="M1949" i="2" s="1"/>
  <c r="O1949" i="2" s="1"/>
  <c r="J1951" i="2"/>
  <c r="M1951" i="2" s="1"/>
  <c r="O1951" i="2" s="1"/>
  <c r="J2484" i="2"/>
  <c r="M2484" i="2" s="1"/>
  <c r="O2484" i="2" s="1"/>
  <c r="J2485" i="2"/>
  <c r="M2485" i="2" s="1"/>
  <c r="O2485" i="2" s="1"/>
  <c r="J2487" i="2"/>
  <c r="M2487" i="2" s="1"/>
  <c r="O2487" i="2" s="1"/>
  <c r="J2489" i="2"/>
  <c r="M2489" i="2" s="1"/>
  <c r="O2489" i="2" s="1"/>
  <c r="J2490" i="2"/>
  <c r="M2490" i="2" s="1"/>
  <c r="O2490" i="2" s="1"/>
  <c r="J1955" i="2"/>
  <c r="M1955" i="2" s="1"/>
  <c r="O1955" i="2" s="1"/>
  <c r="J2491" i="2"/>
  <c r="M2491" i="2" s="1"/>
  <c r="O2491" i="2" s="1"/>
  <c r="J951" i="2"/>
  <c r="M951" i="2" s="1"/>
  <c r="O951" i="2" s="1"/>
  <c r="J1025" i="2"/>
  <c r="M1025" i="2" s="1"/>
  <c r="O1025" i="2" s="1"/>
  <c r="J990" i="2"/>
  <c r="M990" i="2" s="1"/>
  <c r="O990" i="2" s="1"/>
  <c r="J237" i="2"/>
  <c r="M237" i="2" s="1"/>
  <c r="O237" i="2" s="1"/>
  <c r="J1958" i="2"/>
  <c r="M1958" i="2" s="1"/>
  <c r="O1958" i="2" s="1"/>
  <c r="J2493" i="2"/>
  <c r="M2493" i="2" s="1"/>
  <c r="O2493" i="2" s="1"/>
  <c r="J301" i="2"/>
  <c r="M301" i="2" s="1"/>
  <c r="O301" i="2" s="1"/>
  <c r="J1961" i="2"/>
  <c r="M1961" i="2" s="1"/>
  <c r="O1961" i="2" s="1"/>
  <c r="J1963" i="2"/>
  <c r="M1963" i="2" s="1"/>
  <c r="O1963" i="2" s="1"/>
  <c r="J1965" i="2"/>
  <c r="M1965" i="2" s="1"/>
  <c r="O1965" i="2" s="1"/>
  <c r="J1967" i="2"/>
  <c r="M1967" i="2" s="1"/>
  <c r="O1967" i="2" s="1"/>
  <c r="J1969" i="2"/>
  <c r="M1969" i="2" s="1"/>
  <c r="O1969" i="2" s="1"/>
  <c r="J1971" i="2"/>
  <c r="M1971" i="2" s="1"/>
  <c r="O1971" i="2" s="1"/>
  <c r="J618" i="2"/>
  <c r="M618" i="2" s="1"/>
  <c r="O618" i="2" s="1"/>
  <c r="J616" i="2"/>
  <c r="M616" i="2" s="1"/>
  <c r="O616" i="2" s="1"/>
  <c r="J1973" i="2"/>
  <c r="M1973" i="2" s="1"/>
  <c r="O1973" i="2" s="1"/>
  <c r="J1975" i="2"/>
  <c r="M1975" i="2" s="1"/>
  <c r="O1975" i="2" s="1"/>
  <c r="J1976" i="2"/>
  <c r="M1976" i="2" s="1"/>
  <c r="O1976" i="2" s="1"/>
  <c r="J1977" i="2"/>
  <c r="M1977" i="2" s="1"/>
  <c r="O1977" i="2" s="1"/>
  <c r="J799" i="2"/>
  <c r="M799" i="2" s="1"/>
  <c r="O799" i="2" s="1"/>
  <c r="J1978" i="2"/>
  <c r="M1978" i="2" s="1"/>
  <c r="O1978" i="2" s="1"/>
  <c r="J1980" i="2"/>
  <c r="M1980" i="2" s="1"/>
  <c r="O1980" i="2" s="1"/>
  <c r="J1982" i="2"/>
  <c r="M1982" i="2" s="1"/>
  <c r="O1982" i="2" s="1"/>
  <c r="J2494" i="2"/>
  <c r="M2494" i="2" s="1"/>
  <c r="O2494" i="2" s="1"/>
  <c r="J1984" i="2"/>
  <c r="M1984" i="2" s="1"/>
  <c r="O1984" i="2" s="1"/>
  <c r="J2496" i="2"/>
  <c r="M2496" i="2" s="1"/>
  <c r="O2496" i="2" s="1"/>
  <c r="J345" i="2"/>
  <c r="M345" i="2" s="1"/>
  <c r="O345" i="2" s="1"/>
  <c r="J1986" i="2"/>
  <c r="M1986" i="2" s="1"/>
  <c r="O1986" i="2" s="1"/>
  <c r="J950" i="2"/>
  <c r="M950" i="2" s="1"/>
  <c r="O950" i="2" s="1"/>
  <c r="J2498" i="2"/>
  <c r="M2498" i="2" s="1"/>
  <c r="O2498" i="2" s="1"/>
  <c r="J2500" i="2"/>
  <c r="M2500" i="2" s="1"/>
  <c r="O2500" i="2" s="1"/>
  <c r="J2502" i="2"/>
  <c r="M2502" i="2" s="1"/>
  <c r="O2502" i="2" s="1"/>
  <c r="J257" i="2"/>
  <c r="M257" i="2" s="1"/>
  <c r="O257" i="2" s="1"/>
  <c r="J1988" i="2"/>
  <c r="M1988" i="2" s="1"/>
  <c r="O1988" i="2" s="1"/>
  <c r="J2505" i="2"/>
  <c r="M2505" i="2" s="1"/>
  <c r="O2505" i="2" s="1"/>
  <c r="J857" i="2"/>
  <c r="M857" i="2" s="1"/>
  <c r="O857" i="2" s="1"/>
  <c r="J2508" i="2"/>
  <c r="M2508" i="2" s="1"/>
  <c r="O2508" i="2" s="1"/>
  <c r="J134" i="2"/>
  <c r="M134" i="2" s="1"/>
  <c r="O134" i="2" s="1"/>
  <c r="J94" i="2"/>
  <c r="M94" i="2" s="1"/>
  <c r="O94" i="2" s="1"/>
  <c r="J1989" i="2"/>
  <c r="M1989" i="2" s="1"/>
  <c r="O1989" i="2" s="1"/>
  <c r="J1990" i="2"/>
  <c r="M1990" i="2" s="1"/>
  <c r="O1990" i="2" s="1"/>
  <c r="J1992" i="2"/>
  <c r="M1992" i="2" s="1"/>
  <c r="O1992" i="2" s="1"/>
  <c r="J30" i="2"/>
  <c r="M30" i="2" s="1"/>
  <c r="O30" i="2" s="1"/>
  <c r="J276" i="2"/>
  <c r="M276" i="2" s="1"/>
  <c r="O276" i="2" s="1"/>
  <c r="J1996" i="2"/>
  <c r="M1996" i="2" s="1"/>
  <c r="O1996" i="2" s="1"/>
  <c r="J2510" i="2"/>
  <c r="M2510" i="2" s="1"/>
  <c r="O2510" i="2" s="1"/>
  <c r="J2512" i="2"/>
  <c r="M2512" i="2" s="1"/>
  <c r="O2512" i="2" s="1"/>
  <c r="J1997" i="2"/>
  <c r="M1997" i="2" s="1"/>
  <c r="O1997" i="2" s="1"/>
  <c r="J1183" i="2"/>
  <c r="M1183" i="2" s="1"/>
  <c r="O1183" i="2" s="1"/>
  <c r="J2514" i="2"/>
  <c r="M2514" i="2" s="1"/>
  <c r="O2514" i="2" s="1"/>
  <c r="J2000" i="2"/>
  <c r="M2000" i="2" s="1"/>
  <c r="O2000" i="2" s="1"/>
  <c r="J2002" i="2"/>
  <c r="M2002" i="2" s="1"/>
  <c r="O2002" i="2" s="1"/>
  <c r="J722" i="2"/>
  <c r="M722" i="2" s="1"/>
  <c r="O722" i="2" s="1"/>
  <c r="J812" i="2"/>
  <c r="M812" i="2" s="1"/>
  <c r="O812" i="2" s="1"/>
  <c r="J2516" i="2"/>
  <c r="M2516" i="2" s="1"/>
  <c r="O2516" i="2" s="1"/>
  <c r="J76" i="2"/>
  <c r="M76" i="2" s="1"/>
  <c r="O76" i="2" s="1"/>
  <c r="J557" i="2"/>
  <c r="M557" i="2" s="1"/>
  <c r="O557" i="2" s="1"/>
  <c r="J434" i="2"/>
  <c r="M434" i="2" s="1"/>
  <c r="O434" i="2" s="1"/>
  <c r="J2004" i="2"/>
  <c r="M2004" i="2" s="1"/>
  <c r="O2004" i="2" s="1"/>
  <c r="J2519" i="2"/>
  <c r="M2519" i="2" s="1"/>
  <c r="O2519" i="2" s="1"/>
  <c r="J901" i="2"/>
  <c r="M901" i="2" s="1"/>
  <c r="O901" i="2" s="1"/>
  <c r="J2520" i="2"/>
  <c r="M2520" i="2" s="1"/>
  <c r="O2520" i="2" s="1"/>
  <c r="J2006" i="2"/>
  <c r="M2006" i="2" s="1"/>
  <c r="O2006" i="2" s="1"/>
  <c r="J98" i="2"/>
  <c r="M98" i="2" s="1"/>
  <c r="O98" i="2" s="1"/>
  <c r="J2009" i="2"/>
  <c r="M2009" i="2" s="1"/>
  <c r="O2009" i="2" s="1"/>
  <c r="J2521" i="2"/>
  <c r="M2521" i="2" s="1"/>
  <c r="O2521" i="2" s="1"/>
  <c r="J2011" i="2"/>
  <c r="M2011" i="2" s="1"/>
  <c r="O2011" i="2" s="1"/>
  <c r="J2012" i="2"/>
  <c r="M2012" i="2" s="1"/>
  <c r="O2012" i="2" s="1"/>
  <c r="J2014" i="2"/>
  <c r="M2014" i="2" s="1"/>
  <c r="O2014" i="2" s="1"/>
  <c r="J2016" i="2"/>
  <c r="M2016" i="2" s="1"/>
  <c r="O2016" i="2" s="1"/>
  <c r="J663" i="2"/>
  <c r="M663" i="2" s="1"/>
  <c r="O663" i="2" s="1"/>
  <c r="J2019" i="2"/>
  <c r="M2019" i="2" s="1"/>
  <c r="O2019" i="2" s="1"/>
  <c r="J2523" i="2"/>
  <c r="M2523" i="2" s="1"/>
  <c r="O2523" i="2" s="1"/>
  <c r="J95" i="2"/>
  <c r="M95" i="2" s="1"/>
  <c r="O95" i="2" s="1"/>
  <c r="J229" i="2"/>
  <c r="M229" i="2" s="1"/>
  <c r="O229" i="2" s="1"/>
  <c r="J2524" i="2"/>
  <c r="M2524" i="2" s="1"/>
  <c r="O2524" i="2" s="1"/>
  <c r="J2022" i="2"/>
  <c r="M2022" i="2" s="1"/>
  <c r="O2022" i="2" s="1"/>
  <c r="J2024" i="2"/>
  <c r="M2024" i="2" s="1"/>
  <c r="O2024" i="2" s="1"/>
  <c r="J2026" i="2"/>
  <c r="M2026" i="2" s="1"/>
  <c r="O2026" i="2" s="1"/>
  <c r="J525" i="2"/>
  <c r="M525" i="2" s="1"/>
  <c r="O525" i="2" s="1"/>
  <c r="J368" i="2"/>
  <c r="M368" i="2" s="1"/>
  <c r="O368" i="2" s="1"/>
  <c r="O2525" i="2"/>
  <c r="J2525" i="2"/>
  <c r="M2525" i="2" s="1"/>
  <c r="J2028" i="2"/>
  <c r="M2028" i="2" s="1"/>
  <c r="O2028" i="2" s="1"/>
  <c r="J2527" i="2"/>
  <c r="M2527" i="2" s="1"/>
  <c r="O2527" i="2" s="1"/>
  <c r="J2528" i="2"/>
  <c r="M2528" i="2" s="1"/>
  <c r="O2528" i="2" s="1"/>
  <c r="J1379" i="2"/>
  <c r="M1379" i="2" s="1"/>
  <c r="O1379" i="2" s="1"/>
  <c r="J2530" i="2"/>
  <c r="M2530" i="2" s="1"/>
  <c r="O2530" i="2" s="1"/>
  <c r="J2031" i="2"/>
  <c r="M2031" i="2" s="1"/>
  <c r="O2031" i="2" s="1"/>
  <c r="J2531" i="2"/>
  <c r="M2531" i="2" s="1"/>
  <c r="O2531" i="2" s="1"/>
  <c r="J995" i="2"/>
  <c r="M995" i="2" s="1"/>
  <c r="O995" i="2" s="1"/>
  <c r="J2533" i="2"/>
  <c r="M2533" i="2" s="1"/>
  <c r="O2533" i="2" s="1"/>
  <c r="J896" i="2"/>
  <c r="M896" i="2" s="1"/>
  <c r="O896" i="2" s="1"/>
  <c r="J2534" i="2"/>
  <c r="M2534" i="2" s="1"/>
  <c r="O2534" i="2" s="1"/>
  <c r="J2034" i="2"/>
  <c r="M2034" i="2" s="1"/>
  <c r="O2034" i="2" s="1"/>
  <c r="J2035" i="2"/>
  <c r="M2035" i="2" s="1"/>
  <c r="O2035" i="2" s="1"/>
  <c r="J2037" i="2"/>
  <c r="M2037" i="2" s="1"/>
  <c r="O2037" i="2" s="1"/>
  <c r="J624" i="2"/>
  <c r="M624" i="2" s="1"/>
  <c r="O624" i="2" s="1"/>
  <c r="J2040" i="2"/>
  <c r="M2040" i="2" s="1"/>
  <c r="O2040" i="2" s="1"/>
  <c r="J2042" i="2"/>
  <c r="M2042" i="2" s="1"/>
  <c r="O2042" i="2" s="1"/>
  <c r="J2536" i="2"/>
  <c r="M2536" i="2" s="1"/>
  <c r="O2536" i="2" s="1"/>
  <c r="J2044" i="2"/>
  <c r="M2044" i="2" s="1"/>
  <c r="O2044" i="2" s="1"/>
  <c r="J2045" i="2"/>
  <c r="M2045" i="2" s="1"/>
  <c r="O2045" i="2" s="1"/>
  <c r="J2047" i="2"/>
  <c r="M2047" i="2" s="1"/>
  <c r="O2047" i="2" s="1"/>
  <c r="J2049" i="2"/>
  <c r="M2049" i="2" s="1"/>
  <c r="O2049" i="2" s="1"/>
  <c r="J2052" i="2"/>
  <c r="M2052" i="2" s="1"/>
  <c r="O2052" i="2" s="1"/>
  <c r="J2054" i="2"/>
  <c r="M2054" i="2" s="1"/>
  <c r="O2054" i="2" s="1"/>
  <c r="J2056" i="2"/>
  <c r="M2056" i="2" s="1"/>
  <c r="O2056" i="2" s="1"/>
  <c r="J1558" i="2"/>
  <c r="M1558" i="2" s="1"/>
  <c r="O1558" i="2" s="1"/>
  <c r="J1324" i="2"/>
  <c r="M1324" i="2" s="1"/>
  <c r="O1324" i="2" s="1"/>
  <c r="J2060" i="2"/>
  <c r="M2060" i="2" s="1"/>
  <c r="O2060" i="2" s="1"/>
  <c r="J2062" i="2"/>
  <c r="M2062" i="2" s="1"/>
  <c r="O2062" i="2" s="1"/>
  <c r="J2064" i="2"/>
  <c r="M2064" i="2" s="1"/>
  <c r="O2064" i="2" s="1"/>
  <c r="J2066" i="2"/>
  <c r="M2066" i="2" s="1"/>
  <c r="O2066" i="2" s="1"/>
  <c r="J2067" i="2"/>
  <c r="M2067" i="2" s="1"/>
  <c r="O2067" i="2" s="1"/>
  <c r="J2069" i="2"/>
  <c r="M2069" i="2" s="1"/>
  <c r="O2069" i="2" s="1"/>
  <c r="J2070" i="2"/>
  <c r="M2070" i="2" s="1"/>
  <c r="O2070" i="2" s="1"/>
  <c r="J2071" i="2"/>
  <c r="M2071" i="2" s="1"/>
  <c r="O2071" i="2" s="1"/>
  <c r="J2072" i="2"/>
  <c r="M2072" i="2" s="1"/>
  <c r="O2072" i="2" s="1"/>
  <c r="J2541" i="2"/>
  <c r="M2541" i="2" s="1"/>
  <c r="O2541" i="2" s="1"/>
  <c r="J2543" i="2"/>
  <c r="M2543" i="2" s="1"/>
  <c r="O2543" i="2" s="1"/>
  <c r="J2545" i="2"/>
  <c r="M2545" i="2" s="1"/>
  <c r="O2545" i="2" s="1"/>
  <c r="J2547" i="2"/>
  <c r="M2547" i="2" s="1"/>
  <c r="O2547" i="2" s="1"/>
  <c r="J2549" i="2"/>
  <c r="M2549" i="2" s="1"/>
  <c r="O2549" i="2" s="1"/>
  <c r="J2074" i="2"/>
  <c r="M2074" i="2" s="1"/>
  <c r="O2074" i="2" s="1"/>
  <c r="J2075" i="2"/>
  <c r="M2075" i="2" s="1"/>
  <c r="O2075" i="2" s="1"/>
  <c r="J2552" i="2"/>
  <c r="M2552" i="2" s="1"/>
  <c r="O2552" i="2" s="1"/>
  <c r="J2554" i="2"/>
  <c r="M2554" i="2" s="1"/>
  <c r="O2554" i="2" s="1"/>
  <c r="J2556" i="2"/>
  <c r="M2556" i="2" s="1"/>
  <c r="O2556" i="2" s="1"/>
  <c r="J2076" i="2"/>
  <c r="M2076" i="2" s="1"/>
  <c r="O2076" i="2" s="1"/>
  <c r="J2559" i="2"/>
  <c r="M2559" i="2" s="1"/>
  <c r="O2559" i="2" s="1"/>
  <c r="J2561" i="2"/>
  <c r="M2561" i="2" s="1"/>
  <c r="O2561" i="2" s="1"/>
  <c r="J2077" i="2"/>
  <c r="M2077" i="2" s="1"/>
  <c r="O2077" i="2" s="1"/>
  <c r="J2564" i="2"/>
  <c r="M2564" i="2" s="1"/>
  <c r="O2564" i="2" s="1"/>
  <c r="J2079" i="2"/>
  <c r="M2079" i="2" s="1"/>
  <c r="O2079" i="2" s="1"/>
  <c r="J2566" i="2"/>
  <c r="M2566" i="2" s="1"/>
  <c r="O2566" i="2" s="1"/>
  <c r="J2568" i="2"/>
  <c r="M2568" i="2" s="1"/>
  <c r="O2568" i="2" s="1"/>
  <c r="J2570" i="2"/>
  <c r="M2570" i="2" s="1"/>
  <c r="O2570" i="2" s="1"/>
  <c r="J2081" i="2"/>
  <c r="M2081" i="2" s="1"/>
  <c r="O2081" i="2" s="1"/>
  <c r="J2571" i="2"/>
  <c r="M2571" i="2" s="1"/>
  <c r="O2571" i="2" s="1"/>
  <c r="J2573" i="2"/>
  <c r="M2573" i="2" s="1"/>
  <c r="O2573" i="2" s="1"/>
  <c r="J2574" i="2"/>
  <c r="M2574" i="2" s="1"/>
  <c r="O2574" i="2" s="1"/>
  <c r="J2575" i="2"/>
  <c r="M2575" i="2" s="1"/>
  <c r="O2575" i="2" s="1"/>
  <c r="J2086" i="2"/>
  <c r="M2086" i="2" s="1"/>
  <c r="O2086" i="2" s="1"/>
  <c r="J2577" i="2"/>
  <c r="M2577" i="2" s="1"/>
  <c r="O2577" i="2" s="1"/>
  <c r="J2579" i="2"/>
  <c r="M2579" i="2" s="1"/>
  <c r="O2579" i="2" s="1"/>
  <c r="J2581" i="2"/>
  <c r="M2581" i="2" s="1"/>
  <c r="O2581" i="2" s="1"/>
  <c r="J2583" i="2"/>
  <c r="M2583" i="2" s="1"/>
  <c r="O2583" i="2" s="1"/>
  <c r="J2087" i="2"/>
  <c r="M2087" i="2" s="1"/>
  <c r="O2087" i="2" s="1"/>
  <c r="J2089" i="2"/>
  <c r="M2089" i="2" s="1"/>
  <c r="O2089" i="2" s="1"/>
  <c r="J2091" i="2"/>
  <c r="M2091" i="2" s="1"/>
  <c r="O2091" i="2" s="1"/>
  <c r="J2585" i="2"/>
  <c r="M2585" i="2" s="1"/>
  <c r="O2585" i="2" s="1"/>
  <c r="J2587" i="2"/>
  <c r="M2587" i="2" s="1"/>
  <c r="O2587" i="2" s="1"/>
  <c r="J2094" i="2"/>
  <c r="M2094" i="2" s="1"/>
  <c r="O2094" i="2" s="1"/>
  <c r="J2096" i="2"/>
  <c r="M2096" i="2" s="1"/>
  <c r="O2096" i="2" s="1"/>
  <c r="J2098" i="2"/>
  <c r="M2098" i="2" s="1"/>
  <c r="O2098" i="2" s="1"/>
  <c r="J2100" i="2"/>
  <c r="M2100" i="2" s="1"/>
  <c r="O2100" i="2" s="1"/>
  <c r="J2101" i="2"/>
  <c r="M2101" i="2" s="1"/>
  <c r="O2101" i="2" s="1"/>
  <c r="J2103" i="2"/>
  <c r="M2103" i="2" s="1"/>
  <c r="O2103" i="2" s="1"/>
  <c r="J2589" i="2"/>
  <c r="M2589" i="2" s="1"/>
  <c r="O2589" i="2" s="1"/>
  <c r="J2106" i="2"/>
  <c r="M2106" i="2" s="1"/>
  <c r="O2106" i="2" s="1"/>
  <c r="J2108" i="2"/>
  <c r="M2108" i="2" s="1"/>
  <c r="O2108" i="2" s="1"/>
  <c r="J2591" i="2"/>
  <c r="M2591" i="2" s="1"/>
  <c r="O2591" i="2" s="1"/>
  <c r="J2110" i="2"/>
  <c r="M2110" i="2" s="1"/>
  <c r="O2110" i="2" s="1"/>
  <c r="J2112" i="2"/>
  <c r="M2112" i="2" s="1"/>
  <c r="O2112" i="2" s="1"/>
  <c r="J2114" i="2"/>
  <c r="M2114" i="2" s="1"/>
  <c r="O2114" i="2" s="1"/>
  <c r="J2116" i="2"/>
  <c r="M2116" i="2" s="1"/>
  <c r="O2116" i="2" s="1"/>
  <c r="J2118" i="2"/>
  <c r="M2118" i="2" s="1"/>
  <c r="O2118" i="2" s="1"/>
  <c r="J2120" i="2"/>
  <c r="M2120" i="2" s="1"/>
  <c r="O2120" i="2" s="1"/>
  <c r="J2122" i="2"/>
  <c r="M2122" i="2" s="1"/>
  <c r="O2122" i="2" s="1"/>
  <c r="J1516" i="2"/>
  <c r="M1516" i="2" s="1"/>
  <c r="O1516" i="2" s="1"/>
  <c r="J1491" i="2"/>
  <c r="M1491" i="2" s="1"/>
  <c r="O1491" i="2" s="1"/>
  <c r="J1518" i="2"/>
  <c r="M1518" i="2" s="1"/>
  <c r="O1518" i="2" s="1"/>
  <c r="J2126" i="2"/>
  <c r="M2126" i="2" s="1"/>
  <c r="O2126" i="2" s="1"/>
  <c r="J1577" i="2"/>
  <c r="M1577" i="2" s="1"/>
  <c r="O1577" i="2" s="1"/>
  <c r="J2129" i="2"/>
  <c r="M2129" i="2" s="1"/>
  <c r="O2129" i="2" s="1"/>
  <c r="J2131" i="2"/>
  <c r="M2131" i="2" s="1"/>
  <c r="O2131" i="2" s="1"/>
  <c r="J2133" i="2"/>
  <c r="M2133" i="2" s="1"/>
  <c r="O2133" i="2" s="1"/>
  <c r="J2135" i="2"/>
  <c r="M2135" i="2" s="1"/>
  <c r="O2135" i="2" s="1"/>
  <c r="J2137" i="2"/>
  <c r="M2137" i="2" s="1"/>
  <c r="O2137" i="2" s="1"/>
  <c r="J2139" i="2"/>
  <c r="M2139" i="2" s="1"/>
  <c r="O2139" i="2" s="1"/>
  <c r="J2141" i="2"/>
  <c r="M2141" i="2" s="1"/>
  <c r="O2141" i="2" s="1"/>
  <c r="J1197" i="2"/>
  <c r="M1197" i="2" s="1"/>
  <c r="O1197" i="2" s="1"/>
  <c r="J2144" i="2"/>
  <c r="M2144" i="2" s="1"/>
  <c r="O2144" i="2" s="1"/>
  <c r="J2146" i="2"/>
  <c r="M2146" i="2" s="1"/>
  <c r="O2146" i="2" s="1"/>
  <c r="J2147" i="2"/>
  <c r="M2147" i="2" s="1"/>
  <c r="O2147" i="2" s="1"/>
  <c r="J2149" i="2"/>
  <c r="M2149" i="2" s="1"/>
  <c r="O2149" i="2" s="1"/>
  <c r="J2151" i="2"/>
  <c r="M2151" i="2" s="1"/>
  <c r="O2151" i="2" s="1"/>
  <c r="J2153" i="2"/>
  <c r="M2153" i="2" s="1"/>
  <c r="O2153" i="2" s="1"/>
  <c r="J2594" i="2"/>
  <c r="M2594" i="2" s="1"/>
  <c r="O2594" i="2" s="1"/>
  <c r="J2596" i="2"/>
  <c r="M2596" i="2" s="1"/>
  <c r="O2596" i="2" s="1"/>
  <c r="J2598" i="2"/>
  <c r="M2598" i="2" s="1"/>
  <c r="O2598" i="2" s="1"/>
  <c r="J2600" i="2"/>
  <c r="M2600" i="2" s="1"/>
  <c r="O2600" i="2" s="1"/>
  <c r="J2602" i="2"/>
  <c r="M2602" i="2" s="1"/>
  <c r="O2602" i="2" s="1"/>
  <c r="J2604" i="2"/>
  <c r="M2604" i="2" s="1"/>
  <c r="O2604" i="2" s="1"/>
  <c r="J1330" i="2"/>
  <c r="M1330" i="2" s="1"/>
  <c r="O1330" i="2" s="1"/>
  <c r="J2155" i="2"/>
  <c r="M2155" i="2" s="1"/>
  <c r="O2155" i="2" s="1"/>
  <c r="J2606" i="2"/>
  <c r="M2606" i="2" s="1"/>
  <c r="O2606" i="2" s="1"/>
  <c r="J2608" i="2"/>
  <c r="M2608" i="2" s="1"/>
  <c r="O2608" i="2" s="1"/>
  <c r="J2609" i="2"/>
  <c r="M2609" i="2" s="1"/>
  <c r="O2609" i="2" s="1"/>
  <c r="J2610" i="2"/>
  <c r="M2610" i="2" s="1"/>
  <c r="O2610" i="2" s="1"/>
  <c r="J2611" i="2"/>
  <c r="M2611" i="2" s="1"/>
  <c r="O2611" i="2" s="1"/>
  <c r="J2161" i="2"/>
  <c r="M2161" i="2" s="1"/>
  <c r="O2161" i="2" s="1"/>
  <c r="J2612" i="2"/>
  <c r="M2612" i="2" s="1"/>
  <c r="O2612" i="2" s="1"/>
  <c r="J2614" i="2"/>
  <c r="M2614" i="2" s="1"/>
  <c r="O2614" i="2" s="1"/>
  <c r="J2616" i="2"/>
  <c r="M2616" i="2" s="1"/>
  <c r="O2616" i="2" s="1"/>
  <c r="J2618" i="2"/>
  <c r="M2618" i="2" s="1"/>
  <c r="O2618" i="2" s="1"/>
  <c r="J2620" i="2"/>
  <c r="M2620" i="2" s="1"/>
  <c r="O2620" i="2" s="1"/>
  <c r="J1554" i="2"/>
  <c r="M1554" i="2" s="1"/>
  <c r="O1554" i="2" s="1"/>
  <c r="J2627" i="2"/>
  <c r="M2627" i="2" s="1"/>
  <c r="O2627" i="2" s="1"/>
  <c r="J2632" i="2"/>
  <c r="M2632" i="2" s="1"/>
  <c r="O2632" i="2" s="1"/>
  <c r="J2634" i="2"/>
  <c r="M2634" i="2" s="1"/>
  <c r="O2634" i="2" s="1"/>
  <c r="J2168" i="2"/>
  <c r="M2168" i="2" s="1"/>
  <c r="O2168" i="2" s="1"/>
  <c r="J2169" i="2"/>
  <c r="M2169" i="2" s="1"/>
  <c r="O2169" i="2" s="1"/>
  <c r="J1278" i="2"/>
  <c r="M1278" i="2" s="1"/>
  <c r="O1278" i="2" s="1"/>
  <c r="J2170" i="2"/>
  <c r="M2170" i="2" s="1"/>
  <c r="O2170" i="2" s="1"/>
  <c r="J2175" i="2"/>
  <c r="M2175" i="2" s="1"/>
  <c r="O2175" i="2" s="1"/>
  <c r="J2178" i="2"/>
  <c r="M2178" i="2" s="1"/>
  <c r="O2178" i="2" s="1"/>
  <c r="J2182" i="2"/>
  <c r="M2182" i="2" s="1"/>
  <c r="O2182" i="2" s="1"/>
  <c r="J2185" i="2"/>
  <c r="M2185" i="2" s="1"/>
  <c r="O2185" i="2" s="1"/>
  <c r="J2190" i="2"/>
  <c r="M2190" i="2" s="1"/>
  <c r="O2190" i="2" s="1"/>
  <c r="J2640" i="2"/>
  <c r="M2640" i="2" s="1"/>
  <c r="O2640" i="2" s="1"/>
  <c r="J2196" i="2"/>
  <c r="M2196" i="2" s="1"/>
  <c r="O2196" i="2" s="1"/>
  <c r="J2199" i="2"/>
  <c r="M2199" i="2" s="1"/>
  <c r="O2199" i="2" s="1"/>
  <c r="J2202" i="2"/>
  <c r="M2202" i="2" s="1"/>
  <c r="O2202" i="2" s="1"/>
  <c r="J2205" i="2"/>
  <c r="M2205" i="2" s="1"/>
  <c r="O2205" i="2" s="1"/>
  <c r="J2207" i="2"/>
  <c r="M2207" i="2" s="1"/>
  <c r="O2207" i="2" s="1"/>
  <c r="J2210" i="2"/>
  <c r="M2210" i="2" s="1"/>
  <c r="O2210" i="2" s="1"/>
  <c r="J2215" i="2"/>
  <c r="M2215" i="2" s="1"/>
  <c r="O2215" i="2" s="1"/>
  <c r="J2647" i="2"/>
  <c r="M2647" i="2" s="1"/>
  <c r="O2647" i="2" s="1"/>
  <c r="J2648" i="2"/>
  <c r="M2648" i="2" s="1"/>
  <c r="O2648" i="2" s="1"/>
  <c r="J2223" i="2"/>
  <c r="M2223" i="2" s="1"/>
  <c r="O2223" i="2" s="1"/>
  <c r="J2651" i="2"/>
  <c r="M2651" i="2" s="1"/>
  <c r="O2651" i="2" s="1"/>
  <c r="J2227" i="2"/>
  <c r="M2227" i="2" s="1"/>
  <c r="O2227" i="2" s="1"/>
  <c r="J2232" i="2"/>
  <c r="M2232" i="2" s="1"/>
  <c r="O2232" i="2" s="1"/>
  <c r="J2235" i="2"/>
  <c r="M2235" i="2" s="1"/>
  <c r="O2235" i="2" s="1"/>
  <c r="O2240" i="2"/>
  <c r="J2240" i="2"/>
  <c r="M2240" i="2" s="1"/>
  <c r="J2243" i="2"/>
  <c r="M2243" i="2" s="1"/>
  <c r="O2243" i="2" s="1"/>
  <c r="J2248" i="2"/>
  <c r="M2248" i="2" s="1"/>
  <c r="O2248" i="2" s="1"/>
  <c r="J2251" i="2"/>
  <c r="M2251" i="2" s="1"/>
  <c r="O2251" i="2" s="1"/>
  <c r="J2256" i="2"/>
  <c r="M2256" i="2" s="1"/>
  <c r="O2256" i="2" s="1"/>
  <c r="J2259" i="2"/>
  <c r="M2259" i="2" s="1"/>
  <c r="O2259" i="2" s="1"/>
  <c r="J2654" i="2"/>
  <c r="M2654" i="2" s="1"/>
  <c r="O2654" i="2" s="1"/>
  <c r="J2657" i="2"/>
  <c r="M2657" i="2" s="1"/>
  <c r="O2657" i="2" s="1"/>
  <c r="J2266" i="2"/>
  <c r="M2266" i="2" s="1"/>
  <c r="O2266" i="2" s="1"/>
  <c r="J2660" i="2"/>
  <c r="M2660" i="2" s="1"/>
  <c r="O2660" i="2" s="1"/>
  <c r="J2272" i="2"/>
  <c r="M2272" i="2" s="1"/>
  <c r="O2272" i="2" s="1"/>
  <c r="J2664" i="2"/>
  <c r="M2664" i="2" s="1"/>
  <c r="O2664" i="2" s="1"/>
  <c r="J2666" i="2"/>
  <c r="M2666" i="2" s="1"/>
  <c r="O2666" i="2" s="1"/>
  <c r="J2277" i="2"/>
  <c r="M2277" i="2" s="1"/>
  <c r="O2277" i="2" s="1"/>
  <c r="J2282" i="2"/>
  <c r="M2282" i="2" s="1"/>
  <c r="O2282" i="2" s="1"/>
  <c r="J2285" i="2"/>
  <c r="M2285" i="2" s="1"/>
  <c r="O2285" i="2" s="1"/>
  <c r="J2288" i="2"/>
  <c r="M2288" i="2" s="1"/>
  <c r="O2288" i="2" s="1"/>
  <c r="J2290" i="2"/>
  <c r="M2290" i="2" s="1"/>
  <c r="O2290" i="2" s="1"/>
  <c r="J406" i="2"/>
  <c r="M406" i="2" s="1"/>
  <c r="O406" i="2" s="1"/>
  <c r="J2295" i="2"/>
  <c r="M2295" i="2" s="1"/>
  <c r="O2295" i="2" s="1"/>
  <c r="J2297" i="2"/>
  <c r="M2297" i="2" s="1"/>
  <c r="O2297" i="2" s="1"/>
  <c r="J2668" i="2"/>
  <c r="M2668" i="2" s="1"/>
  <c r="O2668" i="2" s="1"/>
  <c r="J2299" i="2"/>
  <c r="M2299" i="2" s="1"/>
  <c r="O2299" i="2" s="1"/>
  <c r="J1329" i="2"/>
  <c r="M1329" i="2" s="1"/>
  <c r="O1329" i="2" s="1"/>
  <c r="J2673" i="2"/>
  <c r="M2673" i="2" s="1"/>
  <c r="O2673" i="2" s="1"/>
  <c r="J778" i="2"/>
  <c r="M778" i="2" s="1"/>
  <c r="O778" i="2" s="1"/>
  <c r="J2304" i="2"/>
  <c r="M2304" i="2" s="1"/>
  <c r="O2304" i="2" s="1"/>
  <c r="J2305" i="2"/>
  <c r="M2305" i="2" s="1"/>
  <c r="O2305" i="2" s="1"/>
  <c r="J497" i="2"/>
  <c r="M497" i="2" s="1"/>
  <c r="O497" i="2" s="1"/>
  <c r="J2680" i="2"/>
  <c r="M2680" i="2" s="1"/>
  <c r="O2680" i="2" s="1"/>
  <c r="J2311" i="2"/>
  <c r="M2311" i="2" s="1"/>
  <c r="O2311" i="2" s="1"/>
  <c r="J2313" i="2"/>
  <c r="M2313" i="2" s="1"/>
  <c r="O2313" i="2" s="1"/>
  <c r="J2315" i="2"/>
  <c r="M2315" i="2" s="1"/>
  <c r="O2315" i="2" s="1"/>
  <c r="J2683" i="2"/>
  <c r="M2683" i="2" s="1"/>
  <c r="O2683" i="2" s="1"/>
  <c r="J2317" i="2"/>
  <c r="M2317" i="2" s="1"/>
  <c r="O2317" i="2" s="1"/>
  <c r="J2685" i="2"/>
  <c r="M2685" i="2" s="1"/>
  <c r="O2685" i="2" s="1"/>
  <c r="J8" i="2"/>
  <c r="M8" i="2" s="1"/>
  <c r="O8" i="2" s="1"/>
  <c r="J2319" i="2"/>
  <c r="M2319" i="2" s="1"/>
  <c r="O2319" i="2" s="1"/>
  <c r="J2691" i="2"/>
  <c r="M2691" i="2" s="1"/>
  <c r="O2691" i="2" s="1"/>
  <c r="J2692" i="2"/>
  <c r="M2692" i="2" s="1"/>
  <c r="O2692" i="2" s="1"/>
  <c r="J2325" i="2"/>
  <c r="M2325" i="2" s="1"/>
  <c r="O2325" i="2" s="1"/>
  <c r="J1146" i="2"/>
  <c r="M1146" i="2" s="1"/>
  <c r="O1146" i="2" s="1"/>
  <c r="J537" i="2"/>
  <c r="M537" i="2" s="1"/>
  <c r="O537" i="2" s="1"/>
  <c r="J2330" i="2"/>
  <c r="M2330" i="2" s="1"/>
  <c r="O2330" i="2" s="1"/>
  <c r="J309" i="2"/>
  <c r="M309" i="2" s="1"/>
  <c r="O309" i="2" s="1"/>
  <c r="J2699" i="2"/>
  <c r="M2699" i="2" s="1"/>
  <c r="O2699" i="2" s="1"/>
  <c r="J2701" i="2"/>
  <c r="M2701" i="2" s="1"/>
  <c r="O2701" i="2" s="1"/>
  <c r="J2704" i="2"/>
  <c r="M2704" i="2" s="1"/>
  <c r="O2704" i="2" s="1"/>
  <c r="J1211" i="2"/>
  <c r="M1211" i="2" s="1"/>
  <c r="O1211" i="2" s="1"/>
  <c r="J1212" i="2"/>
  <c r="M1212" i="2" s="1"/>
  <c r="O1212" i="2" s="1"/>
  <c r="J2707" i="2"/>
  <c r="M2707" i="2" s="1"/>
  <c r="O2707" i="2" s="1"/>
  <c r="J526" i="2"/>
  <c r="M526" i="2" s="1"/>
  <c r="O526" i="2" s="1"/>
  <c r="J2337" i="2"/>
  <c r="M2337" i="2" s="1"/>
  <c r="O2337" i="2" s="1"/>
  <c r="J2710" i="2"/>
  <c r="M2710" i="2" s="1"/>
  <c r="O2710" i="2" s="1"/>
  <c r="J2714" i="2"/>
  <c r="M2714" i="2" s="1"/>
  <c r="O2714" i="2" s="1"/>
  <c r="J2716" i="2"/>
  <c r="M2716" i="2" s="1"/>
  <c r="O2716" i="2" s="1"/>
  <c r="J2344" i="2"/>
  <c r="M2344" i="2" s="1"/>
  <c r="O2344" i="2" s="1"/>
  <c r="J265" i="2"/>
  <c r="M265" i="2" s="1"/>
  <c r="O265" i="2" s="1"/>
  <c r="J2722" i="2"/>
  <c r="M2722" i="2" s="1"/>
  <c r="O2722" i="2" s="1"/>
  <c r="J1343" i="2"/>
  <c r="M1343" i="2" s="1"/>
  <c r="O1343" i="2" s="1"/>
  <c r="J2723" i="2"/>
  <c r="M2723" i="2" s="1"/>
  <c r="O2723" i="2" s="1"/>
  <c r="J512" i="2"/>
  <c r="M512" i="2" s="1"/>
  <c r="O512" i="2" s="1"/>
  <c r="J1122" i="2"/>
  <c r="M1122" i="2" s="1"/>
  <c r="O1122" i="2" s="1"/>
  <c r="J643" i="2"/>
  <c r="M643" i="2" s="1"/>
  <c r="O643" i="2" s="1"/>
  <c r="J2726" i="2"/>
  <c r="M2726" i="2" s="1"/>
  <c r="O2726" i="2" s="1"/>
  <c r="J2727" i="2"/>
  <c r="M2727" i="2" s="1"/>
  <c r="O2727" i="2" s="1"/>
  <c r="J2354" i="2"/>
  <c r="M2354" i="2" s="1"/>
  <c r="O2354" i="2" s="1"/>
  <c r="J2732" i="2"/>
  <c r="M2732" i="2" s="1"/>
  <c r="O2732" i="2" s="1"/>
  <c r="J2733" i="2"/>
  <c r="M2733" i="2" s="1"/>
  <c r="O2733" i="2" s="1"/>
  <c r="J2734" i="2"/>
  <c r="M2734" i="2" s="1"/>
  <c r="O2734" i="2" s="1"/>
  <c r="J135" i="2"/>
  <c r="M135" i="2" s="1"/>
  <c r="O135" i="2" s="1"/>
  <c r="J2736" i="2"/>
  <c r="M2736" i="2" s="1"/>
  <c r="O2736" i="2" s="1"/>
  <c r="J153" i="2"/>
  <c r="M153" i="2" s="1"/>
  <c r="O153" i="2" s="1"/>
  <c r="J1179" i="2"/>
  <c r="M1179" i="2" s="1"/>
  <c r="O1179" i="2" s="1"/>
  <c r="J873" i="2"/>
  <c r="M873" i="2" s="1"/>
  <c r="O873" i="2" s="1"/>
  <c r="J2361" i="2"/>
  <c r="M2361" i="2" s="1"/>
  <c r="O2361" i="2" s="1"/>
  <c r="J2739" i="2"/>
  <c r="M2739" i="2" s="1"/>
  <c r="O2739" i="2" s="1"/>
  <c r="J2740" i="2"/>
  <c r="M2740" i="2" s="1"/>
  <c r="O2740" i="2" s="1"/>
  <c r="J2743" i="2"/>
  <c r="M2743" i="2" s="1"/>
  <c r="O2743" i="2" s="1"/>
  <c r="J83" i="2"/>
  <c r="M83" i="2" s="1"/>
  <c r="O83" i="2" s="1"/>
  <c r="J2367" i="2"/>
  <c r="M2367" i="2" s="1"/>
  <c r="O2367" i="2" s="1"/>
  <c r="J1317" i="2"/>
  <c r="M1317" i="2" s="1"/>
  <c r="O1317" i="2" s="1"/>
  <c r="J2749" i="2"/>
  <c r="M2749" i="2" s="1"/>
  <c r="O2749" i="2" s="1"/>
  <c r="J2752" i="2"/>
  <c r="M2752" i="2" s="1"/>
  <c r="O2752" i="2" s="1"/>
  <c r="J1613" i="2"/>
  <c r="M1613" i="2" s="1"/>
  <c r="O1613" i="2" s="1"/>
  <c r="J2370" i="2"/>
  <c r="M2370" i="2" s="1"/>
  <c r="O2370" i="2" s="1"/>
  <c r="J57" i="2"/>
  <c r="M57" i="2" s="1"/>
  <c r="O57" i="2" s="1"/>
  <c r="J2754" i="2"/>
  <c r="M2754" i="2" s="1"/>
  <c r="O2754" i="2" s="1"/>
  <c r="J1189" i="2"/>
  <c r="M1189" i="2" s="1"/>
  <c r="O1189" i="2" s="1"/>
  <c r="J2757" i="2"/>
  <c r="M2757" i="2" s="1"/>
  <c r="O2757" i="2" s="1"/>
  <c r="J2758" i="2"/>
  <c r="M2758" i="2" s="1"/>
  <c r="O2758" i="2" s="1"/>
  <c r="J195" i="2"/>
  <c r="M195" i="2" s="1"/>
  <c r="O195" i="2" s="1"/>
  <c r="J2760" i="2"/>
  <c r="M2760" i="2" s="1"/>
  <c r="O2760" i="2" s="1"/>
  <c r="J80" i="2"/>
  <c r="M80" i="2" s="1"/>
  <c r="O80" i="2" s="1"/>
  <c r="J2388" i="2"/>
  <c r="M2388" i="2" s="1"/>
  <c r="O2388" i="2" s="1"/>
  <c r="E32" i="2"/>
  <c r="N32" i="2"/>
  <c r="E1655" i="2"/>
  <c r="N1655" i="2"/>
  <c r="J1659" i="2"/>
  <c r="M1659" i="2" s="1"/>
  <c r="O1659" i="2" s="1"/>
  <c r="N1665" i="2"/>
  <c r="E1665" i="2"/>
  <c r="J2440" i="2"/>
  <c r="M2440" i="2" s="1"/>
  <c r="O2440" i="2" s="1"/>
  <c r="J1788" i="2"/>
  <c r="M1788" i="2" s="1"/>
  <c r="O1788" i="2" s="1"/>
  <c r="J2442" i="2"/>
  <c r="M2442" i="2" s="1"/>
  <c r="O2442" i="2" s="1"/>
  <c r="J1799" i="2"/>
  <c r="M1799" i="2" s="1"/>
  <c r="O1799" i="2" s="1"/>
  <c r="J1805" i="2"/>
  <c r="M1805" i="2" s="1"/>
  <c r="O1805" i="2" s="1"/>
  <c r="J1810" i="2"/>
  <c r="M1810" i="2" s="1"/>
  <c r="O1810" i="2" s="1"/>
  <c r="J2447" i="2"/>
  <c r="M2447" i="2" s="1"/>
  <c r="O2447" i="2" s="1"/>
  <c r="J1820" i="2"/>
  <c r="M1820" i="2" s="1"/>
  <c r="O1820" i="2" s="1"/>
  <c r="J1828" i="2"/>
  <c r="M1828" i="2" s="1"/>
  <c r="O1828" i="2" s="1"/>
  <c r="E2378" i="2"/>
  <c r="N2378" i="2"/>
  <c r="J2384" i="2"/>
  <c r="M2384" i="2" s="1"/>
  <c r="O2384" i="2" s="1"/>
  <c r="J1619" i="2"/>
  <c r="M1619" i="2" s="1"/>
  <c r="O1619" i="2" s="1"/>
  <c r="J1621" i="2"/>
  <c r="M1621" i="2" s="1"/>
  <c r="O1621" i="2" s="1"/>
  <c r="N1628" i="2"/>
  <c r="E1628" i="2"/>
  <c r="J2402" i="2"/>
  <c r="M2402" i="2" s="1"/>
  <c r="O2402" i="2" s="1"/>
  <c r="N33" i="2"/>
  <c r="E33" i="2"/>
  <c r="J1636" i="2"/>
  <c r="M1636" i="2" s="1"/>
  <c r="O1636" i="2" s="1"/>
  <c r="N1637" i="2"/>
  <c r="E1637" i="2"/>
  <c r="J1639" i="2"/>
  <c r="M1639" i="2" s="1"/>
  <c r="O1639" i="2" s="1"/>
  <c r="N1640" i="2"/>
  <c r="E1640" i="2"/>
  <c r="J2408" i="2"/>
  <c r="M2408" i="2" s="1"/>
  <c r="O2408" i="2" s="1"/>
  <c r="N1641" i="2"/>
  <c r="E1641" i="2"/>
  <c r="J1644" i="2"/>
  <c r="M1644" i="2" s="1"/>
  <c r="O1644" i="2" s="1"/>
  <c r="J1646" i="2"/>
  <c r="M1646" i="2" s="1"/>
  <c r="O1646" i="2" s="1"/>
  <c r="E1647" i="2"/>
  <c r="N1647" i="2"/>
  <c r="J1648" i="2"/>
  <c r="M1648" i="2" s="1"/>
  <c r="O1648" i="2" s="1"/>
  <c r="N1649" i="2"/>
  <c r="E1649" i="2"/>
  <c r="J1651" i="2"/>
  <c r="M1651" i="2" s="1"/>
  <c r="O1651" i="2" s="1"/>
  <c r="N1652" i="2"/>
  <c r="E1652" i="2"/>
  <c r="J1654" i="2"/>
  <c r="M1654" i="2" s="1"/>
  <c r="O1654" i="2" s="1"/>
  <c r="J306" i="2"/>
  <c r="M306" i="2" s="1"/>
  <c r="O306" i="2" s="1"/>
  <c r="N1657" i="2"/>
  <c r="E1657" i="2"/>
  <c r="J1658" i="2"/>
  <c r="M1658" i="2" s="1"/>
  <c r="O1658" i="2" s="1"/>
  <c r="E1659" i="2"/>
  <c r="N1659" i="2"/>
  <c r="J149" i="2"/>
  <c r="M149" i="2" s="1"/>
  <c r="O149" i="2" s="1"/>
  <c r="J1662" i="2"/>
  <c r="M1662" i="2" s="1"/>
  <c r="O1662" i="2" s="1"/>
  <c r="J1663" i="2"/>
  <c r="M1663" i="2" s="1"/>
  <c r="O1663" i="2" s="1"/>
  <c r="N1664" i="2"/>
  <c r="E1664" i="2"/>
  <c r="N1666" i="2"/>
  <c r="E1666" i="2"/>
  <c r="J1668" i="2"/>
  <c r="M1668" i="2" s="1"/>
  <c r="O1668" i="2" s="1"/>
  <c r="N1669" i="2"/>
  <c r="E1669" i="2"/>
  <c r="J1672" i="2"/>
  <c r="M1672" i="2" s="1"/>
  <c r="O1672" i="2" s="1"/>
  <c r="N1673" i="2"/>
  <c r="E1673" i="2"/>
  <c r="J1348" i="2"/>
  <c r="M1348" i="2" s="1"/>
  <c r="O1348" i="2" s="1"/>
  <c r="J1679" i="2"/>
  <c r="M1679" i="2" s="1"/>
  <c r="O1679" i="2" s="1"/>
  <c r="J1683" i="2"/>
  <c r="M1683" i="2" s="1"/>
  <c r="O1683" i="2" s="1"/>
  <c r="J1687" i="2"/>
  <c r="M1687" i="2" s="1"/>
  <c r="O1687" i="2" s="1"/>
  <c r="J2415" i="2"/>
  <c r="M2415" i="2" s="1"/>
  <c r="O2415" i="2" s="1"/>
  <c r="J1692" i="2"/>
  <c r="M1692" i="2" s="1"/>
  <c r="O1692" i="2" s="1"/>
  <c r="J918" i="2"/>
  <c r="M918" i="2" s="1"/>
  <c r="O918" i="2" s="1"/>
  <c r="J1699" i="2"/>
  <c r="M1699" i="2" s="1"/>
  <c r="O1699" i="2" s="1"/>
  <c r="J937" i="2"/>
  <c r="M937" i="2" s="1"/>
  <c r="O937" i="2" s="1"/>
  <c r="J1704" i="2"/>
  <c r="M1704" i="2" s="1"/>
  <c r="O1704" i="2" s="1"/>
  <c r="E468" i="2"/>
  <c r="N468" i="2"/>
  <c r="N1708" i="2"/>
  <c r="E1708" i="2"/>
  <c r="N1709" i="2"/>
  <c r="E1709" i="2"/>
  <c r="N113" i="2"/>
  <c r="E113" i="2"/>
  <c r="N1710" i="2"/>
  <c r="E1710" i="2"/>
  <c r="E1711" i="2"/>
  <c r="N1711" i="2"/>
  <c r="N1713" i="2"/>
  <c r="E1713" i="2"/>
  <c r="E1715" i="2"/>
  <c r="N1715" i="2"/>
  <c r="N1717" i="2"/>
  <c r="E1717" i="2"/>
  <c r="E55" i="2"/>
  <c r="N55" i="2"/>
  <c r="N1718" i="2"/>
  <c r="E1718" i="2"/>
  <c r="E23" i="2"/>
  <c r="N23" i="2"/>
  <c r="N1721" i="2"/>
  <c r="E1721" i="2"/>
  <c r="E1723" i="2"/>
  <c r="N1723" i="2"/>
  <c r="N1725" i="2"/>
  <c r="E1725" i="2"/>
  <c r="E1727" i="2"/>
  <c r="N1727" i="2"/>
  <c r="N141" i="2"/>
  <c r="E141" i="2"/>
  <c r="N1729" i="2"/>
  <c r="E1729" i="2"/>
  <c r="N86" i="2"/>
  <c r="E86" i="2"/>
  <c r="N45" i="2"/>
  <c r="E45" i="2"/>
  <c r="E1735" i="2"/>
  <c r="N1735" i="2"/>
  <c r="N1737" i="2"/>
  <c r="E1737" i="2"/>
  <c r="N1738" i="2"/>
  <c r="E1738" i="2"/>
  <c r="N305" i="2"/>
  <c r="E305" i="2"/>
  <c r="E172" i="2"/>
  <c r="N172" i="2"/>
  <c r="E308" i="2"/>
  <c r="N308" i="2"/>
  <c r="N1740" i="2"/>
  <c r="E1740" i="2"/>
  <c r="N1742" i="2"/>
  <c r="E1742" i="2"/>
  <c r="N269" i="2"/>
  <c r="E269" i="2"/>
  <c r="N534" i="2"/>
  <c r="E534" i="2"/>
  <c r="N1744" i="2"/>
  <c r="E1744" i="2"/>
  <c r="N1745" i="2"/>
  <c r="E1745" i="2"/>
  <c r="N1188" i="2"/>
  <c r="E1188" i="2"/>
  <c r="N1746" i="2"/>
  <c r="E1746" i="2"/>
  <c r="E1747" i="2"/>
  <c r="N1747" i="2"/>
  <c r="N1750" i="2"/>
  <c r="E1750" i="2"/>
  <c r="N62" i="2"/>
  <c r="E62" i="2"/>
  <c r="E63" i="2"/>
  <c r="N63" i="2"/>
  <c r="N65" i="2"/>
  <c r="E65" i="2"/>
  <c r="E84" i="2"/>
  <c r="N84" i="2"/>
  <c r="N1753" i="2"/>
  <c r="E1753" i="2"/>
  <c r="E1755" i="2"/>
  <c r="N1755" i="2"/>
  <c r="N1756" i="2"/>
  <c r="E1756" i="2"/>
  <c r="N169" i="2"/>
  <c r="E169" i="2"/>
  <c r="N1760" i="2"/>
  <c r="E1760" i="2"/>
  <c r="E471" i="2"/>
  <c r="N471" i="2"/>
  <c r="E1763" i="2"/>
  <c r="N1763" i="2"/>
  <c r="N1765" i="2"/>
  <c r="E1765" i="2"/>
  <c r="E1767" i="2"/>
  <c r="N1767" i="2"/>
  <c r="N1769" i="2"/>
  <c r="E1769" i="2"/>
  <c r="E1771" i="2"/>
  <c r="N1771" i="2"/>
  <c r="N114" i="2"/>
  <c r="E114" i="2"/>
  <c r="N1772" i="2"/>
  <c r="E1772" i="2"/>
  <c r="N1773" i="2"/>
  <c r="E1773" i="2"/>
  <c r="E1775" i="2"/>
  <c r="N1775" i="2"/>
  <c r="N1777" i="2"/>
  <c r="E1777" i="2"/>
  <c r="N758" i="2"/>
  <c r="E758" i="2"/>
  <c r="E1779" i="2"/>
  <c r="N1779" i="2"/>
  <c r="N1780" i="2"/>
  <c r="E1780" i="2"/>
  <c r="N1782" i="2"/>
  <c r="E1782" i="2"/>
  <c r="N1786" i="2"/>
  <c r="E1786" i="2"/>
  <c r="N1788" i="2"/>
  <c r="E1788" i="2"/>
  <c r="N1789" i="2"/>
  <c r="E1789" i="2"/>
  <c r="E1791" i="2"/>
  <c r="N1791" i="2"/>
  <c r="N1793" i="2"/>
  <c r="E1793" i="2"/>
  <c r="N329" i="2"/>
  <c r="E329" i="2"/>
  <c r="N466" i="2"/>
  <c r="E466" i="2"/>
  <c r="N1797" i="2"/>
  <c r="E1797" i="2"/>
  <c r="E1799" i="2"/>
  <c r="N1799" i="2"/>
  <c r="N1801" i="2"/>
  <c r="E1801" i="2"/>
  <c r="N1803" i="2"/>
  <c r="E1803" i="2"/>
  <c r="N1805" i="2"/>
  <c r="E1805" i="2"/>
  <c r="E1806" i="2"/>
  <c r="N1806" i="2"/>
  <c r="N385" i="2"/>
  <c r="E385" i="2"/>
  <c r="N1809" i="2"/>
  <c r="E1809" i="2"/>
  <c r="N550" i="2"/>
  <c r="E550" i="2"/>
  <c r="E1810" i="2"/>
  <c r="N1810" i="2"/>
  <c r="N1812" i="2"/>
  <c r="E1812" i="2"/>
  <c r="E1814" i="2"/>
  <c r="N1814" i="2"/>
  <c r="N974" i="2"/>
  <c r="E974" i="2"/>
  <c r="E1818" i="2"/>
  <c r="N1818" i="2"/>
  <c r="N1820" i="2"/>
  <c r="E1820" i="2"/>
  <c r="E1822" i="2"/>
  <c r="N1822" i="2"/>
  <c r="N1824" i="2"/>
  <c r="E1824" i="2"/>
  <c r="N647" i="2"/>
  <c r="E647" i="2"/>
  <c r="E1826" i="2"/>
  <c r="N1826" i="2"/>
  <c r="N1828" i="2"/>
  <c r="E1828" i="2"/>
  <c r="E1830" i="2"/>
  <c r="N1830" i="2"/>
  <c r="N1832" i="2"/>
  <c r="E1832" i="2"/>
  <c r="E1834" i="2"/>
  <c r="N1834" i="2"/>
  <c r="N1835" i="2"/>
  <c r="E1835" i="2"/>
  <c r="N1837" i="2"/>
  <c r="E1837" i="2"/>
  <c r="N1839" i="2"/>
  <c r="E1839" i="2"/>
  <c r="N1841" i="2"/>
  <c r="E1841" i="2"/>
  <c r="N1843" i="2"/>
  <c r="E1843" i="2"/>
  <c r="N1845" i="2"/>
  <c r="E1845" i="2"/>
  <c r="N1847" i="2"/>
  <c r="E1847" i="2"/>
  <c r="N1849" i="2"/>
  <c r="E1849" i="2"/>
  <c r="N565" i="2"/>
  <c r="E565" i="2"/>
  <c r="E1850" i="2"/>
  <c r="N1850" i="2"/>
  <c r="N483" i="2"/>
  <c r="E483" i="2"/>
  <c r="N1852" i="2"/>
  <c r="E1852" i="2"/>
  <c r="N1853" i="2"/>
  <c r="E1853" i="2"/>
  <c r="E1854" i="2"/>
  <c r="N1854" i="2"/>
  <c r="N656" i="2"/>
  <c r="E656" i="2"/>
  <c r="N585" i="2"/>
  <c r="E585" i="2"/>
  <c r="N1857" i="2"/>
  <c r="E1857" i="2"/>
  <c r="E1858" i="2"/>
  <c r="N1858" i="2"/>
  <c r="N490" i="2"/>
  <c r="E490" i="2"/>
  <c r="N246" i="2"/>
  <c r="E246" i="2"/>
  <c r="N1861" i="2"/>
  <c r="E1861" i="2"/>
  <c r="N1863" i="2"/>
  <c r="E1863" i="2"/>
  <c r="N589" i="2"/>
  <c r="E589" i="2"/>
  <c r="N1865" i="2"/>
  <c r="E1865" i="2"/>
  <c r="N1867" i="2"/>
  <c r="E1867" i="2"/>
  <c r="N1869" i="2"/>
  <c r="E1869" i="2"/>
  <c r="N1871" i="2"/>
  <c r="E1871" i="2"/>
  <c r="N1873" i="2"/>
  <c r="E1873" i="2"/>
  <c r="N1875" i="2"/>
  <c r="E1875" i="2"/>
  <c r="N1877" i="2"/>
  <c r="E1877" i="2"/>
  <c r="N1879" i="2"/>
  <c r="E1879" i="2"/>
  <c r="N1880" i="2"/>
  <c r="E1880" i="2"/>
  <c r="E1882" i="2"/>
  <c r="N1882" i="2"/>
  <c r="N1884" i="2"/>
  <c r="E1884" i="2"/>
  <c r="E504" i="2"/>
  <c r="N504" i="2"/>
  <c r="E1886" i="2"/>
  <c r="N1886" i="2"/>
  <c r="N695" i="2"/>
  <c r="E695" i="2"/>
  <c r="E396" i="2"/>
  <c r="N396" i="2"/>
  <c r="N1888" i="2"/>
  <c r="E1888" i="2"/>
  <c r="N1890" i="2"/>
  <c r="E1890" i="2"/>
  <c r="N1891" i="2"/>
  <c r="E1891" i="2"/>
  <c r="N1892" i="2"/>
  <c r="E1892" i="2"/>
  <c r="N1894" i="2"/>
  <c r="E1894" i="2"/>
  <c r="N125" i="2"/>
  <c r="E125" i="2"/>
  <c r="N1896" i="2"/>
  <c r="E1896" i="2"/>
  <c r="E395" i="2"/>
  <c r="N395" i="2"/>
  <c r="E1897" i="2"/>
  <c r="N1897" i="2"/>
  <c r="N1899" i="2"/>
  <c r="E1899" i="2"/>
  <c r="E1901" i="2"/>
  <c r="N1901" i="2"/>
  <c r="N1903" i="2"/>
  <c r="E1903" i="2"/>
  <c r="E1905" i="2"/>
  <c r="N1905" i="2"/>
  <c r="E1907" i="2"/>
  <c r="N1907" i="2"/>
  <c r="E1909" i="2"/>
  <c r="N1909" i="2"/>
  <c r="E1911" i="2"/>
  <c r="N1911" i="2"/>
  <c r="E1913" i="2"/>
  <c r="N1913" i="2"/>
  <c r="E1915" i="2"/>
  <c r="N1915" i="2"/>
  <c r="E1917" i="2"/>
  <c r="N1917" i="2"/>
  <c r="E1919" i="2"/>
  <c r="N1919" i="2"/>
  <c r="E463" i="2"/>
  <c r="N463" i="2"/>
  <c r="E319" i="2"/>
  <c r="N319" i="2"/>
  <c r="N597" i="2"/>
  <c r="E597" i="2"/>
  <c r="E1925" i="2"/>
  <c r="N1925" i="2"/>
  <c r="E1927" i="2"/>
  <c r="N1927" i="2"/>
  <c r="N570" i="2"/>
  <c r="E570" i="2"/>
  <c r="E792" i="2"/>
  <c r="N792" i="2"/>
  <c r="N929" i="2"/>
  <c r="E929" i="2"/>
  <c r="N1930" i="2"/>
  <c r="E1930" i="2"/>
  <c r="E1933" i="2"/>
  <c r="N1933" i="2"/>
  <c r="E1935" i="2"/>
  <c r="N1935" i="2"/>
  <c r="E1937" i="2"/>
  <c r="N1937" i="2"/>
  <c r="E1939" i="2"/>
  <c r="N1939" i="2"/>
  <c r="E1941" i="2"/>
  <c r="N1941" i="2"/>
  <c r="E1945" i="2"/>
  <c r="N1945" i="2"/>
  <c r="E1947" i="2"/>
  <c r="N1947" i="2"/>
  <c r="E552" i="2"/>
  <c r="N552" i="2"/>
  <c r="E1949" i="2"/>
  <c r="N1949" i="2"/>
  <c r="E1951" i="2"/>
  <c r="N1951" i="2"/>
  <c r="E1955" i="2"/>
  <c r="N1955" i="2"/>
  <c r="E951" i="2"/>
  <c r="N951" i="2"/>
  <c r="N1025" i="2"/>
  <c r="E1025" i="2"/>
  <c r="N990" i="2"/>
  <c r="E990" i="2"/>
  <c r="N237" i="2"/>
  <c r="E237" i="2"/>
  <c r="N1958" i="2"/>
  <c r="E1958" i="2"/>
  <c r="N301" i="2"/>
  <c r="E301" i="2"/>
  <c r="E1961" i="2"/>
  <c r="N1961" i="2"/>
  <c r="E1963" i="2"/>
  <c r="N1963" i="2"/>
  <c r="E1965" i="2"/>
  <c r="N1965" i="2"/>
  <c r="E1967" i="2"/>
  <c r="N1967" i="2"/>
  <c r="E1969" i="2"/>
  <c r="N1969" i="2"/>
  <c r="E1971" i="2"/>
  <c r="N1971" i="2"/>
  <c r="N618" i="2"/>
  <c r="E618" i="2"/>
  <c r="E616" i="2"/>
  <c r="N616" i="2"/>
  <c r="E1973" i="2"/>
  <c r="N1973" i="2"/>
  <c r="E1975" i="2"/>
  <c r="N1975" i="2"/>
  <c r="N1976" i="2"/>
  <c r="E1976" i="2"/>
  <c r="E1977" i="2"/>
  <c r="N1977" i="2"/>
  <c r="E799" i="2"/>
  <c r="N799" i="2"/>
  <c r="N1978" i="2"/>
  <c r="E1978" i="2"/>
  <c r="N1980" i="2"/>
  <c r="E1980" i="2"/>
  <c r="N1982" i="2"/>
  <c r="E1982" i="2"/>
  <c r="N1984" i="2"/>
  <c r="E1984" i="2"/>
  <c r="N345" i="2"/>
  <c r="E345" i="2"/>
  <c r="N1986" i="2"/>
  <c r="E1986" i="2"/>
  <c r="N950" i="2"/>
  <c r="E950" i="2"/>
  <c r="N257" i="2"/>
  <c r="E257" i="2"/>
  <c r="N1988" i="2"/>
  <c r="E1988" i="2"/>
  <c r="N857" i="2"/>
  <c r="E857" i="2"/>
  <c r="N134" i="2"/>
  <c r="E134" i="2"/>
  <c r="N94" i="2"/>
  <c r="E94" i="2"/>
  <c r="N1989" i="2"/>
  <c r="E1989" i="2"/>
  <c r="N1990" i="2"/>
  <c r="E1990" i="2"/>
  <c r="N1992" i="2"/>
  <c r="E1992" i="2"/>
  <c r="N30" i="2"/>
  <c r="E30" i="2"/>
  <c r="E276" i="2"/>
  <c r="N276" i="2"/>
  <c r="N1996" i="2"/>
  <c r="E1996" i="2"/>
  <c r="N1997" i="2"/>
  <c r="E1997" i="2"/>
  <c r="E1183" i="2"/>
  <c r="N1183" i="2"/>
  <c r="N2000" i="2"/>
  <c r="E2000" i="2"/>
  <c r="E2002" i="2"/>
  <c r="N2002" i="2"/>
  <c r="N722" i="2"/>
  <c r="E722" i="2"/>
  <c r="E812" i="2"/>
  <c r="N812" i="2"/>
  <c r="E76" i="2"/>
  <c r="N76" i="2"/>
  <c r="N557" i="2"/>
  <c r="E557" i="2"/>
  <c r="N434" i="2"/>
  <c r="E434" i="2"/>
  <c r="N2004" i="2"/>
  <c r="E2004" i="2"/>
  <c r="N901" i="2"/>
  <c r="E901" i="2"/>
  <c r="E2006" i="2"/>
  <c r="N2006" i="2"/>
  <c r="N98" i="2"/>
  <c r="E98" i="2"/>
  <c r="N2009" i="2"/>
  <c r="E2009" i="2"/>
  <c r="N2011" i="2"/>
  <c r="E2011" i="2"/>
  <c r="N2012" i="2"/>
  <c r="E2012" i="2"/>
  <c r="E2014" i="2"/>
  <c r="N2014" i="2"/>
  <c r="N2016" i="2"/>
  <c r="E2016" i="2"/>
  <c r="N663" i="2"/>
  <c r="E663" i="2"/>
  <c r="N2019" i="2"/>
  <c r="E2019" i="2"/>
  <c r="E95" i="2"/>
  <c r="N95" i="2"/>
  <c r="N229" i="2"/>
  <c r="E229" i="2"/>
  <c r="E2022" i="2"/>
  <c r="N2022" i="2"/>
  <c r="N2024" i="2"/>
  <c r="E2024" i="2"/>
  <c r="E2026" i="2"/>
  <c r="N2026" i="2"/>
  <c r="N525" i="2"/>
  <c r="E525" i="2"/>
  <c r="E368" i="2"/>
  <c r="N368" i="2"/>
  <c r="N2028" i="2"/>
  <c r="E2028" i="2"/>
  <c r="E1379" i="2"/>
  <c r="N1379" i="2"/>
  <c r="N2031" i="2"/>
  <c r="E2031" i="2"/>
  <c r="E995" i="2"/>
  <c r="N995" i="2"/>
  <c r="N896" i="2"/>
  <c r="E896" i="2"/>
  <c r="E2034" i="2"/>
  <c r="N2034" i="2"/>
  <c r="N2035" i="2"/>
  <c r="E2035" i="2"/>
  <c r="N2037" i="2"/>
  <c r="E2037" i="2"/>
  <c r="E624" i="2"/>
  <c r="N624" i="2"/>
  <c r="N2040" i="2"/>
  <c r="E2040" i="2"/>
  <c r="E2042" i="2"/>
  <c r="N2042" i="2"/>
  <c r="N2044" i="2"/>
  <c r="E2044" i="2"/>
  <c r="N2045" i="2"/>
  <c r="E2045" i="2"/>
  <c r="N2047" i="2"/>
  <c r="E2047" i="2"/>
  <c r="N2049" i="2"/>
  <c r="E2049" i="2"/>
  <c r="N2052" i="2"/>
  <c r="E2052" i="2"/>
  <c r="E2054" i="2"/>
  <c r="N2054" i="2"/>
  <c r="N2056" i="2"/>
  <c r="E2056" i="2"/>
  <c r="N1558" i="2"/>
  <c r="E1558" i="2"/>
  <c r="N1324" i="2"/>
  <c r="E1324" i="2"/>
  <c r="N2060" i="2"/>
  <c r="E2060" i="2"/>
  <c r="E2062" i="2"/>
  <c r="N2062" i="2"/>
  <c r="N2064" i="2"/>
  <c r="E2064" i="2"/>
  <c r="E2066" i="2"/>
  <c r="N2066" i="2"/>
  <c r="N2067" i="2"/>
  <c r="E2067" i="2"/>
  <c r="N2069" i="2"/>
  <c r="E2069" i="2"/>
  <c r="E2070" i="2"/>
  <c r="N2070" i="2"/>
  <c r="N2071" i="2"/>
  <c r="E2071" i="2"/>
  <c r="N2072" i="2"/>
  <c r="E2072" i="2"/>
  <c r="E2074" i="2"/>
  <c r="N2074" i="2"/>
  <c r="N2075" i="2"/>
  <c r="E2075" i="2"/>
  <c r="N2076" i="2"/>
  <c r="E2076" i="2"/>
  <c r="N2077" i="2"/>
  <c r="E2077" i="2"/>
  <c r="E83" i="2"/>
  <c r="N83" i="2"/>
  <c r="E203" i="2"/>
  <c r="N203" i="2"/>
  <c r="E235" i="2"/>
  <c r="N235" i="2"/>
  <c r="J231" i="2"/>
  <c r="M231" i="2" s="1"/>
  <c r="O231" i="2" s="1"/>
  <c r="J2387" i="2"/>
  <c r="M2387" i="2" s="1"/>
  <c r="O2387" i="2" s="1"/>
  <c r="J2389" i="2"/>
  <c r="M2389" i="2" s="1"/>
  <c r="O2389" i="2" s="1"/>
  <c r="J491" i="2"/>
  <c r="M491" i="2" s="1"/>
  <c r="O491" i="2" s="1"/>
  <c r="E1623" i="2"/>
  <c r="N1623" i="2"/>
  <c r="J2396" i="2"/>
  <c r="M2396" i="2" s="1"/>
  <c r="O2396" i="2" s="1"/>
  <c r="J583" i="2"/>
  <c r="M583" i="2" s="1"/>
  <c r="O583" i="2" s="1"/>
  <c r="N501" i="2"/>
  <c r="E501" i="2"/>
  <c r="J2406" i="2"/>
  <c r="M2406" i="2" s="1"/>
  <c r="O2406" i="2" s="1"/>
  <c r="N1086" i="2"/>
  <c r="E1086" i="2"/>
  <c r="J1641" i="2"/>
  <c r="M1641" i="2" s="1"/>
  <c r="O1641" i="2" s="1"/>
  <c r="J1647" i="2"/>
  <c r="M1647" i="2" s="1"/>
  <c r="O1647" i="2" s="1"/>
  <c r="J1652" i="2"/>
  <c r="M1652" i="2" s="1"/>
  <c r="O1652" i="2" s="1"/>
  <c r="J1657" i="2"/>
  <c r="M1657" i="2" s="1"/>
  <c r="O1657" i="2" s="1"/>
  <c r="N1661" i="2"/>
  <c r="E1661" i="2"/>
  <c r="J1664" i="2"/>
  <c r="M1664" i="2" s="1"/>
  <c r="O1664" i="2" s="1"/>
  <c r="J1669" i="2"/>
  <c r="M1669" i="2" s="1"/>
  <c r="O1669" i="2" s="1"/>
  <c r="J1676" i="2"/>
  <c r="M1676" i="2" s="1"/>
  <c r="O1676" i="2" s="1"/>
  <c r="J1688" i="2"/>
  <c r="M1688" i="2" s="1"/>
  <c r="O1688" i="2" s="1"/>
  <c r="J1696" i="2"/>
  <c r="M1696" i="2" s="1"/>
  <c r="O1696" i="2" s="1"/>
  <c r="J2416" i="2"/>
  <c r="M2416" i="2" s="1"/>
  <c r="O2416" i="2" s="1"/>
  <c r="J113" i="2"/>
  <c r="M113" i="2" s="1"/>
  <c r="O113" i="2" s="1"/>
  <c r="J1713" i="2"/>
  <c r="M1713" i="2" s="1"/>
  <c r="O1713" i="2" s="1"/>
  <c r="J1717" i="2"/>
  <c r="M1717" i="2" s="1"/>
  <c r="O1717" i="2" s="1"/>
  <c r="J1721" i="2"/>
  <c r="M1721" i="2" s="1"/>
  <c r="O1721" i="2" s="1"/>
  <c r="J141" i="2"/>
  <c r="M141" i="2" s="1"/>
  <c r="O141" i="2" s="1"/>
  <c r="J45" i="2"/>
  <c r="M45" i="2" s="1"/>
  <c r="O45" i="2" s="1"/>
  <c r="J1737" i="2"/>
  <c r="M1737" i="2" s="1"/>
  <c r="O1737" i="2" s="1"/>
  <c r="J172" i="2"/>
  <c r="M172" i="2" s="1"/>
  <c r="O172" i="2" s="1"/>
  <c r="J1740" i="2"/>
  <c r="M1740" i="2" s="1"/>
  <c r="O1740" i="2" s="1"/>
  <c r="J269" i="2"/>
  <c r="M269" i="2" s="1"/>
  <c r="O269" i="2" s="1"/>
  <c r="J2424" i="2"/>
  <c r="M2424" i="2" s="1"/>
  <c r="O2424" i="2" s="1"/>
  <c r="J1746" i="2"/>
  <c r="M1746" i="2" s="1"/>
  <c r="O1746" i="2" s="1"/>
  <c r="J1750" i="2"/>
  <c r="M1750" i="2" s="1"/>
  <c r="O1750" i="2" s="1"/>
  <c r="J65" i="2"/>
  <c r="M65" i="2" s="1"/>
  <c r="O65" i="2" s="1"/>
  <c r="J1755" i="2"/>
  <c r="M1755" i="2" s="1"/>
  <c r="O1755" i="2" s="1"/>
  <c r="J1760" i="2"/>
  <c r="M1760" i="2" s="1"/>
  <c r="O1760" i="2" s="1"/>
  <c r="J1763" i="2"/>
  <c r="M1763" i="2" s="1"/>
  <c r="O1763" i="2" s="1"/>
  <c r="J1769" i="2"/>
  <c r="M1769" i="2" s="1"/>
  <c r="O1769" i="2" s="1"/>
  <c r="J1772" i="2"/>
  <c r="M1772" i="2" s="1"/>
  <c r="O1772" i="2" s="1"/>
  <c r="J1777" i="2"/>
  <c r="M1777" i="2" s="1"/>
  <c r="O1777" i="2" s="1"/>
  <c r="J758" i="2"/>
  <c r="M758" i="2" s="1"/>
  <c r="O758" i="2" s="1"/>
  <c r="J1780" i="2"/>
  <c r="M1780" i="2" s="1"/>
  <c r="O1780" i="2" s="1"/>
  <c r="J1789" i="2"/>
  <c r="M1789" i="2" s="1"/>
  <c r="O1789" i="2" s="1"/>
  <c r="J329" i="2"/>
  <c r="M329" i="2" s="1"/>
  <c r="O329" i="2" s="1"/>
  <c r="J1797" i="2"/>
  <c r="M1797" i="2" s="1"/>
  <c r="O1797" i="2" s="1"/>
  <c r="J1803" i="2"/>
  <c r="M1803" i="2" s="1"/>
  <c r="O1803" i="2" s="1"/>
  <c r="J550" i="2"/>
  <c r="M550" i="2" s="1"/>
  <c r="O550" i="2" s="1"/>
  <c r="J2449" i="2"/>
  <c r="M2449" i="2" s="1"/>
  <c r="O2449" i="2" s="1"/>
  <c r="J1818" i="2"/>
  <c r="M1818" i="2" s="1"/>
  <c r="O1818" i="2" s="1"/>
  <c r="J647" i="2"/>
  <c r="M647" i="2" s="1"/>
  <c r="O647" i="2" s="1"/>
  <c r="J880" i="2"/>
  <c r="M880" i="2" s="1"/>
  <c r="O880" i="2" s="1"/>
  <c r="J2385" i="2"/>
  <c r="M2385" i="2" s="1"/>
  <c r="O2385" i="2" s="1"/>
  <c r="J1617" i="2"/>
  <c r="M1617" i="2" s="1"/>
  <c r="O1617" i="2" s="1"/>
  <c r="J259" i="2"/>
  <c r="M259" i="2" s="1"/>
  <c r="O259" i="2" s="1"/>
  <c r="J820" i="2"/>
  <c r="M820" i="2" s="1"/>
  <c r="O820" i="2" s="1"/>
  <c r="N1624" i="2"/>
  <c r="E1624" i="2"/>
  <c r="J2397" i="2"/>
  <c r="M2397" i="2" s="1"/>
  <c r="O2397" i="2" s="1"/>
  <c r="J1629" i="2"/>
  <c r="M1629" i="2" s="1"/>
  <c r="O1629" i="2" s="1"/>
  <c r="J1633" i="2"/>
  <c r="M1633" i="2" s="1"/>
  <c r="O1633" i="2" s="1"/>
  <c r="N1617" i="2"/>
  <c r="E1617" i="2"/>
  <c r="J948" i="2"/>
  <c r="M948" i="2" s="1"/>
  <c r="O948" i="2" s="1"/>
  <c r="N1621" i="2"/>
  <c r="E1621" i="2"/>
  <c r="J121" i="2"/>
  <c r="M121" i="2" s="1"/>
  <c r="O121" i="2" s="1"/>
  <c r="N1625" i="2"/>
  <c r="E1625" i="2"/>
  <c r="N1636" i="2"/>
  <c r="E1636" i="2"/>
  <c r="E1639" i="2"/>
  <c r="N1639" i="2"/>
  <c r="N1644" i="2"/>
  <c r="E1644" i="2"/>
  <c r="N1646" i="2"/>
  <c r="E1646" i="2"/>
  <c r="N1648" i="2"/>
  <c r="E1648" i="2"/>
  <c r="J1650" i="2"/>
  <c r="M1650" i="2" s="1"/>
  <c r="O1650" i="2" s="1"/>
  <c r="N1654" i="2"/>
  <c r="E1654" i="2"/>
  <c r="N306" i="2"/>
  <c r="E306" i="2"/>
  <c r="N1658" i="2"/>
  <c r="E1658" i="2"/>
  <c r="J1660" i="2"/>
  <c r="M1660" i="2" s="1"/>
  <c r="O1660" i="2" s="1"/>
  <c r="J2413" i="2"/>
  <c r="M2413" i="2" s="1"/>
  <c r="O2413" i="2" s="1"/>
  <c r="J20" i="2"/>
  <c r="M20" i="2" s="1"/>
  <c r="O20" i="2" s="1"/>
  <c r="J25" i="2"/>
  <c r="M25" i="2" s="1"/>
  <c r="O25" i="2" s="1"/>
  <c r="N1668" i="2"/>
  <c r="E1668" i="2"/>
  <c r="J1675" i="2"/>
  <c r="M1675" i="2" s="1"/>
  <c r="O1675" i="2" s="1"/>
  <c r="J1682" i="2"/>
  <c r="M1682" i="2" s="1"/>
  <c r="O1682" i="2" s="1"/>
  <c r="J1690" i="2"/>
  <c r="M1690" i="2" s="1"/>
  <c r="O1690" i="2" s="1"/>
  <c r="J1698" i="2"/>
  <c r="M1698" i="2" s="1"/>
  <c r="O1698" i="2" s="1"/>
  <c r="J562" i="2"/>
  <c r="M562" i="2" s="1"/>
  <c r="O562" i="2" s="1"/>
  <c r="J578" i="2"/>
  <c r="M578" i="2" s="1"/>
  <c r="O578" i="2" s="1"/>
  <c r="J2419" i="2"/>
  <c r="M2419" i="2" s="1"/>
  <c r="O2419" i="2" s="1"/>
  <c r="J1736" i="2"/>
  <c r="M1736" i="2" s="1"/>
  <c r="O1736" i="2" s="1"/>
  <c r="J1739" i="2"/>
  <c r="M1739" i="2" s="1"/>
  <c r="O1739" i="2" s="1"/>
  <c r="J173" i="2"/>
  <c r="M173" i="2" s="1"/>
  <c r="O173" i="2" s="1"/>
  <c r="J2423" i="2"/>
  <c r="M2423" i="2" s="1"/>
  <c r="O2423" i="2" s="1"/>
  <c r="J1743" i="2"/>
  <c r="M1743" i="2" s="1"/>
  <c r="O1743" i="2" s="1"/>
  <c r="J672" i="2"/>
  <c r="M672" i="2" s="1"/>
  <c r="O672" i="2" s="1"/>
  <c r="J1261" i="2"/>
  <c r="M1261" i="2" s="1"/>
  <c r="O1261" i="2" s="1"/>
  <c r="J1748" i="2"/>
  <c r="M1748" i="2" s="1"/>
  <c r="O1748" i="2" s="1"/>
  <c r="J1751" i="2"/>
  <c r="M1751" i="2" s="1"/>
  <c r="O1751" i="2" s="1"/>
  <c r="J1752" i="2"/>
  <c r="M1752" i="2" s="1"/>
  <c r="O1752" i="2" s="1"/>
  <c r="J2427" i="2"/>
  <c r="M2427" i="2" s="1"/>
  <c r="O2427" i="2" s="1"/>
  <c r="J2428" i="2"/>
  <c r="M2428" i="2" s="1"/>
  <c r="O2428" i="2" s="1"/>
  <c r="J914" i="2"/>
  <c r="M914" i="2" s="1"/>
  <c r="O914" i="2" s="1"/>
  <c r="J1758" i="2"/>
  <c r="M1758" i="2" s="1"/>
  <c r="O1758" i="2" s="1"/>
  <c r="J2430" i="2"/>
  <c r="M2430" i="2" s="1"/>
  <c r="O2430" i="2" s="1"/>
  <c r="J1762" i="2"/>
  <c r="M1762" i="2" s="1"/>
  <c r="O1762" i="2" s="1"/>
  <c r="J1768" i="2"/>
  <c r="M1768" i="2" s="1"/>
  <c r="O1768" i="2" s="1"/>
  <c r="J1770" i="2"/>
  <c r="M1770" i="2" s="1"/>
  <c r="O1770" i="2" s="1"/>
  <c r="J576" i="2"/>
  <c r="M576" i="2" s="1"/>
  <c r="O576" i="2" s="1"/>
  <c r="J1776" i="2"/>
  <c r="M1776" i="2" s="1"/>
  <c r="O1776" i="2" s="1"/>
  <c r="J2436" i="2"/>
  <c r="M2436" i="2" s="1"/>
  <c r="O2436" i="2" s="1"/>
  <c r="J1778" i="2"/>
  <c r="M1778" i="2" s="1"/>
  <c r="O1778" i="2" s="1"/>
  <c r="J2439" i="2"/>
  <c r="M2439" i="2" s="1"/>
  <c r="O2439" i="2" s="1"/>
  <c r="J1783" i="2"/>
  <c r="M1783" i="2" s="1"/>
  <c r="O1783" i="2" s="1"/>
  <c r="J1784" i="2"/>
  <c r="M1784" i="2" s="1"/>
  <c r="O1784" i="2" s="1"/>
  <c r="J1785" i="2"/>
  <c r="M1785" i="2" s="1"/>
  <c r="O1785" i="2" s="1"/>
  <c r="J2441" i="2"/>
  <c r="M2441" i="2" s="1"/>
  <c r="O2441" i="2" s="1"/>
  <c r="J1787" i="2"/>
  <c r="M1787" i="2" s="1"/>
  <c r="O1787" i="2" s="1"/>
  <c r="J379" i="2"/>
  <c r="M379" i="2" s="1"/>
  <c r="O379" i="2" s="1"/>
  <c r="J1790" i="2"/>
  <c r="M1790" i="2" s="1"/>
  <c r="O1790" i="2" s="1"/>
  <c r="J1792" i="2"/>
  <c r="M1792" i="2" s="1"/>
  <c r="O1792" i="2" s="1"/>
  <c r="J1794" i="2"/>
  <c r="M1794" i="2" s="1"/>
  <c r="O1794" i="2" s="1"/>
  <c r="J1795" i="2"/>
  <c r="M1795" i="2" s="1"/>
  <c r="O1795" i="2" s="1"/>
  <c r="J330" i="2"/>
  <c r="M330" i="2" s="1"/>
  <c r="O330" i="2" s="1"/>
  <c r="J403" i="2"/>
  <c r="M403" i="2" s="1"/>
  <c r="O403" i="2" s="1"/>
  <c r="J1796" i="2"/>
  <c r="M1796" i="2" s="1"/>
  <c r="O1796" i="2" s="1"/>
  <c r="J1798" i="2"/>
  <c r="M1798" i="2" s="1"/>
  <c r="O1798" i="2" s="1"/>
  <c r="J2444" i="2"/>
  <c r="M2444" i="2" s="1"/>
  <c r="O2444" i="2" s="1"/>
  <c r="J1800" i="2"/>
  <c r="M1800" i="2" s="1"/>
  <c r="O1800" i="2" s="1"/>
  <c r="J1802" i="2"/>
  <c r="M1802" i="2" s="1"/>
  <c r="O1802" i="2" s="1"/>
  <c r="J1804" i="2"/>
  <c r="M1804" i="2" s="1"/>
  <c r="O1804" i="2" s="1"/>
  <c r="J2446" i="2"/>
  <c r="M2446" i="2" s="1"/>
  <c r="O2446" i="2" s="1"/>
  <c r="J1807" i="2"/>
  <c r="M1807" i="2" s="1"/>
  <c r="O1807" i="2" s="1"/>
  <c r="J1808" i="2"/>
  <c r="M1808" i="2" s="1"/>
  <c r="O1808" i="2" s="1"/>
  <c r="J461" i="2"/>
  <c r="M461" i="2" s="1"/>
  <c r="O461" i="2" s="1"/>
  <c r="J551" i="2"/>
  <c r="M551" i="2" s="1"/>
  <c r="O551" i="2" s="1"/>
  <c r="J1811" i="2"/>
  <c r="M1811" i="2" s="1"/>
  <c r="O1811" i="2" s="1"/>
  <c r="J1813" i="2"/>
  <c r="M1813" i="2" s="1"/>
  <c r="O1813" i="2" s="1"/>
  <c r="J1815" i="2"/>
  <c r="M1815" i="2" s="1"/>
  <c r="O1815" i="2" s="1"/>
  <c r="J2448" i="2"/>
  <c r="M2448" i="2" s="1"/>
  <c r="O2448" i="2" s="1"/>
  <c r="J1816" i="2"/>
  <c r="M1816" i="2" s="1"/>
  <c r="O1816" i="2" s="1"/>
  <c r="J1817" i="2"/>
  <c r="M1817" i="2" s="1"/>
  <c r="O1817" i="2" s="1"/>
  <c r="J2451" i="2"/>
  <c r="M2451" i="2" s="1"/>
  <c r="O2451" i="2" s="1"/>
  <c r="J1819" i="2"/>
  <c r="M1819" i="2" s="1"/>
  <c r="O1819" i="2" s="1"/>
  <c r="J1821" i="2"/>
  <c r="M1821" i="2" s="1"/>
  <c r="O1821" i="2" s="1"/>
  <c r="J1823" i="2"/>
  <c r="M1823" i="2" s="1"/>
  <c r="O1823" i="2" s="1"/>
  <c r="J2452" i="2"/>
  <c r="M2452" i="2" s="1"/>
  <c r="O2452" i="2" s="1"/>
  <c r="J1825" i="2"/>
  <c r="M1825" i="2" s="1"/>
  <c r="O1825" i="2" s="1"/>
  <c r="J1827" i="2"/>
  <c r="M1827" i="2" s="1"/>
  <c r="O1827" i="2" s="1"/>
  <c r="J1829" i="2"/>
  <c r="M1829" i="2" s="1"/>
  <c r="O1829" i="2" s="1"/>
  <c r="J1831" i="2"/>
  <c r="M1831" i="2" s="1"/>
  <c r="O1831" i="2" s="1"/>
  <c r="J1833" i="2"/>
  <c r="M1833" i="2" s="1"/>
  <c r="O1833" i="2" s="1"/>
  <c r="J2453" i="2"/>
  <c r="M2453" i="2" s="1"/>
  <c r="O2453" i="2" s="1"/>
  <c r="J1836" i="2"/>
  <c r="M1836" i="2" s="1"/>
  <c r="O1836" i="2" s="1"/>
  <c r="J1838" i="2"/>
  <c r="M1838" i="2" s="1"/>
  <c r="O1838" i="2" s="1"/>
  <c r="J1840" i="2"/>
  <c r="M1840" i="2" s="1"/>
  <c r="O1840" i="2" s="1"/>
  <c r="J1842" i="2"/>
  <c r="M1842" i="2" s="1"/>
  <c r="O1842" i="2" s="1"/>
  <c r="J1844" i="2"/>
  <c r="M1844" i="2" s="1"/>
  <c r="O1844" i="2" s="1"/>
  <c r="J1846" i="2"/>
  <c r="M1846" i="2" s="1"/>
  <c r="O1846" i="2" s="1"/>
  <c r="J1848" i="2"/>
  <c r="M1848" i="2" s="1"/>
  <c r="O1848" i="2" s="1"/>
  <c r="J522" i="2"/>
  <c r="M522" i="2" s="1"/>
  <c r="O522" i="2" s="1"/>
  <c r="J2454" i="2"/>
  <c r="M2454" i="2" s="1"/>
  <c r="O2454" i="2" s="1"/>
  <c r="J2456" i="2"/>
  <c r="M2456" i="2" s="1"/>
  <c r="O2456" i="2" s="1"/>
  <c r="J507" i="2"/>
  <c r="M507" i="2" s="1"/>
  <c r="O507" i="2" s="1"/>
  <c r="J2459" i="2"/>
  <c r="M2459" i="2" s="1"/>
  <c r="O2459" i="2" s="1"/>
  <c r="J1851" i="2"/>
  <c r="M1851" i="2" s="1"/>
  <c r="O1851" i="2" s="1"/>
  <c r="J736" i="2"/>
  <c r="M736" i="2" s="1"/>
  <c r="O736" i="2" s="1"/>
  <c r="J682" i="2"/>
  <c r="M682" i="2" s="1"/>
  <c r="O682" i="2" s="1"/>
  <c r="J1855" i="2"/>
  <c r="M1855" i="2" s="1"/>
  <c r="O1855" i="2" s="1"/>
  <c r="J1856" i="2"/>
  <c r="M1856" i="2" s="1"/>
  <c r="O1856" i="2" s="1"/>
  <c r="J681" i="2"/>
  <c r="M681" i="2" s="1"/>
  <c r="O681" i="2" s="1"/>
  <c r="J1859" i="2"/>
  <c r="M1859" i="2" s="1"/>
  <c r="O1859" i="2" s="1"/>
  <c r="J1860" i="2"/>
  <c r="M1860" i="2" s="1"/>
  <c r="O1860" i="2" s="1"/>
  <c r="J1862" i="2"/>
  <c r="M1862" i="2" s="1"/>
  <c r="O1862" i="2" s="1"/>
  <c r="J631" i="2"/>
  <c r="M631" i="2" s="1"/>
  <c r="O631" i="2" s="1"/>
  <c r="J1864" i="2"/>
  <c r="M1864" i="2" s="1"/>
  <c r="O1864" i="2" s="1"/>
  <c r="J1866" i="2"/>
  <c r="M1866" i="2" s="1"/>
  <c r="O1866" i="2" s="1"/>
  <c r="J1868" i="2"/>
  <c r="M1868" i="2" s="1"/>
  <c r="O1868" i="2" s="1"/>
  <c r="J1870" i="2"/>
  <c r="M1870" i="2" s="1"/>
  <c r="O1870" i="2" s="1"/>
  <c r="J2461" i="2"/>
  <c r="M2461" i="2" s="1"/>
  <c r="O2461" i="2" s="1"/>
  <c r="J262" i="2"/>
  <c r="M262" i="2" s="1"/>
  <c r="O262" i="2" s="1"/>
  <c r="J1872" i="2"/>
  <c r="M1872" i="2" s="1"/>
  <c r="O1872" i="2" s="1"/>
  <c r="J1874" i="2"/>
  <c r="M1874" i="2" s="1"/>
  <c r="O1874" i="2" s="1"/>
  <c r="J1876" i="2"/>
  <c r="M1876" i="2" s="1"/>
  <c r="O1876" i="2" s="1"/>
  <c r="J1878" i="2"/>
  <c r="M1878" i="2" s="1"/>
  <c r="O1878" i="2" s="1"/>
  <c r="J2463" i="2"/>
  <c r="M2463" i="2" s="1"/>
  <c r="O2463" i="2" s="1"/>
  <c r="J1881" i="2"/>
  <c r="M1881" i="2" s="1"/>
  <c r="O1881" i="2" s="1"/>
  <c r="J1883" i="2"/>
  <c r="M1883" i="2" s="1"/>
  <c r="O1883" i="2" s="1"/>
  <c r="J2464" i="2"/>
  <c r="M2464" i="2" s="1"/>
  <c r="O2464" i="2" s="1"/>
  <c r="J335" i="2"/>
  <c r="M335" i="2" s="1"/>
  <c r="O335" i="2" s="1"/>
  <c r="J1885" i="2"/>
  <c r="M1885" i="2" s="1"/>
  <c r="O1885" i="2" s="1"/>
  <c r="J699" i="2"/>
  <c r="M699" i="2" s="1"/>
  <c r="O699" i="2" s="1"/>
  <c r="J2465" i="2"/>
  <c r="M2465" i="2" s="1"/>
  <c r="O2465" i="2" s="1"/>
  <c r="J1887" i="2"/>
  <c r="M1887" i="2" s="1"/>
  <c r="O1887" i="2" s="1"/>
  <c r="J1889" i="2"/>
  <c r="M1889" i="2" s="1"/>
  <c r="O1889" i="2" s="1"/>
  <c r="J2466" i="2"/>
  <c r="M2466" i="2" s="1"/>
  <c r="O2466" i="2" s="1"/>
  <c r="J167" i="2"/>
  <c r="M167" i="2" s="1"/>
  <c r="O167" i="2" s="1"/>
  <c r="J1893" i="2"/>
  <c r="M1893" i="2" s="1"/>
  <c r="O1893" i="2" s="1"/>
  <c r="J1895" i="2"/>
  <c r="M1895" i="2" s="1"/>
  <c r="O1895" i="2" s="1"/>
  <c r="J70" i="2"/>
  <c r="M70" i="2" s="1"/>
  <c r="O70" i="2" s="1"/>
  <c r="J2467" i="2"/>
  <c r="M2467" i="2" s="1"/>
  <c r="O2467" i="2" s="1"/>
  <c r="J1898" i="2"/>
  <c r="M1898" i="2" s="1"/>
  <c r="O1898" i="2" s="1"/>
  <c r="J1900" i="2"/>
  <c r="M1900" i="2" s="1"/>
  <c r="O1900" i="2" s="1"/>
  <c r="J1902" i="2"/>
  <c r="M1902" i="2" s="1"/>
  <c r="O1902" i="2" s="1"/>
  <c r="J1904" i="2"/>
  <c r="M1904" i="2" s="1"/>
  <c r="O1904" i="2" s="1"/>
  <c r="J1906" i="2"/>
  <c r="M1906" i="2" s="1"/>
  <c r="O1906" i="2" s="1"/>
  <c r="J1908" i="2"/>
  <c r="M1908" i="2" s="1"/>
  <c r="O1908" i="2" s="1"/>
  <c r="J1910" i="2"/>
  <c r="M1910" i="2" s="1"/>
  <c r="O1910" i="2" s="1"/>
  <c r="J1912" i="2"/>
  <c r="M1912" i="2" s="1"/>
  <c r="O1912" i="2" s="1"/>
  <c r="J1914" i="2"/>
  <c r="M1914" i="2" s="1"/>
  <c r="O1914" i="2" s="1"/>
  <c r="J1916" i="2"/>
  <c r="M1916" i="2" s="1"/>
  <c r="O1916" i="2" s="1"/>
  <c r="J1918" i="2"/>
  <c r="M1918" i="2" s="1"/>
  <c r="O1918" i="2" s="1"/>
  <c r="J2469" i="2"/>
  <c r="M2469" i="2" s="1"/>
  <c r="O2469" i="2" s="1"/>
  <c r="J1920" i="2"/>
  <c r="M1920" i="2" s="1"/>
  <c r="O1920" i="2" s="1"/>
  <c r="J1921" i="2"/>
  <c r="M1921" i="2" s="1"/>
  <c r="O1921" i="2" s="1"/>
  <c r="J1922" i="2"/>
  <c r="M1922" i="2" s="1"/>
  <c r="O1922" i="2" s="1"/>
  <c r="J226" i="2"/>
  <c r="M226" i="2" s="1"/>
  <c r="O226" i="2" s="1"/>
  <c r="J518" i="2"/>
  <c r="M518" i="2" s="1"/>
  <c r="O518" i="2" s="1"/>
  <c r="J1923" i="2"/>
  <c r="M1923" i="2" s="1"/>
  <c r="O1923" i="2" s="1"/>
  <c r="J1924" i="2"/>
  <c r="M1924" i="2" s="1"/>
  <c r="O1924" i="2" s="1"/>
  <c r="J955" i="2"/>
  <c r="M955" i="2" s="1"/>
  <c r="O955" i="2" s="1"/>
  <c r="J2473" i="2"/>
  <c r="M2473" i="2" s="1"/>
  <c r="O2473" i="2" s="1"/>
  <c r="J1928" i="2"/>
  <c r="M1928" i="2" s="1"/>
  <c r="O1928" i="2" s="1"/>
  <c r="J1929" i="2"/>
  <c r="M1929" i="2" s="1"/>
  <c r="O1929" i="2" s="1"/>
  <c r="J928" i="2"/>
  <c r="M928" i="2" s="1"/>
  <c r="O928" i="2" s="1"/>
  <c r="J2475" i="2"/>
  <c r="M2475" i="2" s="1"/>
  <c r="O2475" i="2" s="1"/>
  <c r="J1931" i="2"/>
  <c r="M1931" i="2" s="1"/>
  <c r="O1931" i="2" s="1"/>
  <c r="J1932" i="2"/>
  <c r="M1932" i="2" s="1"/>
  <c r="O1932" i="2" s="1"/>
  <c r="J1934" i="2"/>
  <c r="M1934" i="2" s="1"/>
  <c r="O1934" i="2" s="1"/>
  <c r="J1936" i="2"/>
  <c r="M1936" i="2" s="1"/>
  <c r="O1936" i="2" s="1"/>
  <c r="J1938" i="2"/>
  <c r="M1938" i="2" s="1"/>
  <c r="O1938" i="2" s="1"/>
  <c r="J1940" i="2"/>
  <c r="M1940" i="2" s="1"/>
  <c r="O1940" i="2" s="1"/>
  <c r="J2479" i="2"/>
  <c r="M2479" i="2" s="1"/>
  <c r="O2479" i="2" s="1"/>
  <c r="J1942" i="2"/>
  <c r="M1942" i="2" s="1"/>
  <c r="O1942" i="2" s="1"/>
  <c r="J1943" i="2"/>
  <c r="M1943" i="2" s="1"/>
  <c r="O1943" i="2" s="1"/>
  <c r="J1944" i="2"/>
  <c r="M1944" i="2" s="1"/>
  <c r="O1944" i="2" s="1"/>
  <c r="J734" i="2"/>
  <c r="M734" i="2" s="1"/>
  <c r="O734" i="2" s="1"/>
  <c r="J2482" i="2"/>
  <c r="M2482" i="2" s="1"/>
  <c r="O2482" i="2" s="1"/>
  <c r="J1946" i="2"/>
  <c r="M1946" i="2" s="1"/>
  <c r="O1946" i="2" s="1"/>
  <c r="J628" i="2"/>
  <c r="M628" i="2" s="1"/>
  <c r="O628" i="2" s="1"/>
  <c r="J1948" i="2"/>
  <c r="M1948" i="2" s="1"/>
  <c r="O1948" i="2" s="1"/>
  <c r="J1950" i="2"/>
  <c r="M1950" i="2" s="1"/>
  <c r="O1950" i="2" s="1"/>
  <c r="J1952" i="2"/>
  <c r="M1952" i="2" s="1"/>
  <c r="O1952" i="2" s="1"/>
  <c r="J1953" i="2"/>
  <c r="M1953" i="2" s="1"/>
  <c r="O1953" i="2" s="1"/>
  <c r="J2486" i="2"/>
  <c r="M2486" i="2" s="1"/>
  <c r="O2486" i="2" s="1"/>
  <c r="J2488" i="2"/>
  <c r="M2488" i="2" s="1"/>
  <c r="O2488" i="2" s="1"/>
  <c r="J1954" i="2"/>
  <c r="M1954" i="2" s="1"/>
  <c r="O1954" i="2" s="1"/>
  <c r="J674" i="2"/>
  <c r="M674" i="2" s="1"/>
  <c r="O674" i="2" s="1"/>
  <c r="J435" i="2"/>
  <c r="M435" i="2" s="1"/>
  <c r="O435" i="2" s="1"/>
  <c r="J1956" i="2"/>
  <c r="M1956" i="2" s="1"/>
  <c r="O1956" i="2" s="1"/>
  <c r="J1316" i="2"/>
  <c r="M1316" i="2" s="1"/>
  <c r="O1316" i="2" s="1"/>
  <c r="J989" i="2"/>
  <c r="M989" i="2" s="1"/>
  <c r="O989" i="2" s="1"/>
  <c r="J991" i="2"/>
  <c r="M991" i="2" s="1"/>
  <c r="O991" i="2" s="1"/>
  <c r="J1957" i="2"/>
  <c r="M1957" i="2" s="1"/>
  <c r="O1957" i="2" s="1"/>
  <c r="J2492" i="2"/>
  <c r="M2492" i="2" s="1"/>
  <c r="O2492" i="2" s="1"/>
  <c r="J1959" i="2"/>
  <c r="M1959" i="2" s="1"/>
  <c r="O1959" i="2" s="1"/>
  <c r="J1960" i="2"/>
  <c r="M1960" i="2" s="1"/>
  <c r="O1960" i="2" s="1"/>
  <c r="J1962" i="2"/>
  <c r="M1962" i="2" s="1"/>
  <c r="O1962" i="2" s="1"/>
  <c r="J1964" i="2"/>
  <c r="M1964" i="2" s="1"/>
  <c r="O1964" i="2" s="1"/>
  <c r="J1966" i="2"/>
  <c r="M1966" i="2" s="1"/>
  <c r="O1966" i="2" s="1"/>
  <c r="J1968" i="2"/>
  <c r="M1968" i="2" s="1"/>
  <c r="O1968" i="2" s="1"/>
  <c r="J1970" i="2"/>
  <c r="M1970" i="2" s="1"/>
  <c r="O1970" i="2" s="1"/>
  <c r="J1972" i="2"/>
  <c r="M1972" i="2" s="1"/>
  <c r="O1972" i="2" s="1"/>
  <c r="J992" i="2"/>
  <c r="M992" i="2" s="1"/>
  <c r="O992" i="2" s="1"/>
  <c r="J615" i="2"/>
  <c r="M615" i="2" s="1"/>
  <c r="O615" i="2" s="1"/>
  <c r="J1974" i="2"/>
  <c r="M1974" i="2" s="1"/>
  <c r="O1974" i="2" s="1"/>
  <c r="J75" i="2"/>
  <c r="M75" i="2" s="1"/>
  <c r="O75" i="2" s="1"/>
  <c r="J247" i="2"/>
  <c r="M247" i="2" s="1"/>
  <c r="O247" i="2" s="1"/>
  <c r="J1979" i="2"/>
  <c r="M1979" i="2" s="1"/>
  <c r="O1979" i="2" s="1"/>
  <c r="J1981" i="2"/>
  <c r="M1981" i="2" s="1"/>
  <c r="O1981" i="2" s="1"/>
  <c r="J1983" i="2"/>
  <c r="M1983" i="2" s="1"/>
  <c r="O1983" i="2" s="1"/>
  <c r="J2495" i="2"/>
  <c r="M2495" i="2" s="1"/>
  <c r="O2495" i="2" s="1"/>
  <c r="J1985" i="2"/>
  <c r="M1985" i="2" s="1"/>
  <c r="O1985" i="2" s="1"/>
  <c r="J696" i="2"/>
  <c r="M696" i="2" s="1"/>
  <c r="O696" i="2" s="1"/>
  <c r="J638" i="2"/>
  <c r="M638" i="2" s="1"/>
  <c r="O638" i="2" s="1"/>
  <c r="J2497" i="2"/>
  <c r="M2497" i="2" s="1"/>
  <c r="O2497" i="2" s="1"/>
  <c r="J4" i="2"/>
  <c r="J2499" i="2"/>
  <c r="M2499" i="2" s="1"/>
  <c r="O2499" i="2" s="1"/>
  <c r="J2501" i="2"/>
  <c r="M2501" i="2" s="1"/>
  <c r="O2501" i="2" s="1"/>
  <c r="J1987" i="2"/>
  <c r="M1987" i="2" s="1"/>
  <c r="O1987" i="2" s="1"/>
  <c r="J2503" i="2"/>
  <c r="M2503" i="2" s="1"/>
  <c r="O2503" i="2" s="1"/>
  <c r="J2504" i="2"/>
  <c r="M2504" i="2" s="1"/>
  <c r="O2504" i="2" s="1"/>
  <c r="J2506" i="2"/>
  <c r="M2506" i="2" s="1"/>
  <c r="O2506" i="2" s="1"/>
  <c r="J2507" i="2"/>
  <c r="M2507" i="2" s="1"/>
  <c r="O2507" i="2" s="1"/>
  <c r="J315" i="2"/>
  <c r="M315" i="2" s="1"/>
  <c r="O315" i="2" s="1"/>
  <c r="J227" i="2"/>
  <c r="M227" i="2" s="1"/>
  <c r="O227" i="2" s="1"/>
  <c r="J116" i="2"/>
  <c r="M116" i="2" s="1"/>
  <c r="O116" i="2" s="1"/>
  <c r="J117" i="2"/>
  <c r="M117" i="2" s="1"/>
  <c r="O117" i="2" s="1"/>
  <c r="J115" i="2"/>
  <c r="M115" i="2" s="1"/>
  <c r="O115" i="2" s="1"/>
  <c r="J1993" i="2"/>
  <c r="M1993" i="2" s="1"/>
  <c r="O1993" i="2" s="1"/>
  <c r="J1994" i="2"/>
  <c r="M1994" i="2" s="1"/>
  <c r="O1994" i="2" s="1"/>
  <c r="J1995" i="2"/>
  <c r="M1995" i="2" s="1"/>
  <c r="O1995" i="2" s="1"/>
  <c r="J2509" i="2"/>
  <c r="M2509" i="2" s="1"/>
  <c r="O2509" i="2" s="1"/>
  <c r="J2511" i="2"/>
  <c r="M2511" i="2" s="1"/>
  <c r="O2511" i="2" s="1"/>
  <c r="J587" i="2"/>
  <c r="M587" i="2" s="1"/>
  <c r="O587" i="2" s="1"/>
  <c r="J2513" i="2"/>
  <c r="M2513" i="2" s="1"/>
  <c r="O2513" i="2" s="1"/>
  <c r="J1998" i="2"/>
  <c r="M1998" i="2" s="1"/>
  <c r="O1998" i="2" s="1"/>
  <c r="J1999" i="2"/>
  <c r="M1999" i="2" s="1"/>
  <c r="O1999" i="2" s="1"/>
  <c r="J2001" i="2"/>
  <c r="M2001" i="2" s="1"/>
  <c r="O2001" i="2" s="1"/>
  <c r="J338" i="2"/>
  <c r="M338" i="2" s="1"/>
  <c r="O338" i="2" s="1"/>
  <c r="J2515" i="2"/>
  <c r="M2515" i="2" s="1"/>
  <c r="O2515" i="2" s="1"/>
  <c r="J584" i="2"/>
  <c r="M584" i="2" s="1"/>
  <c r="O584" i="2" s="1"/>
  <c r="J2517" i="2"/>
  <c r="M2517" i="2" s="1"/>
  <c r="O2517" i="2" s="1"/>
  <c r="J2518" i="2"/>
  <c r="M2518" i="2" s="1"/>
  <c r="O2518" i="2" s="1"/>
  <c r="J2003" i="2"/>
  <c r="M2003" i="2" s="1"/>
  <c r="O2003" i="2" s="1"/>
  <c r="J448" i="2"/>
  <c r="M448" i="2" s="1"/>
  <c r="O448" i="2" s="1"/>
  <c r="J923" i="2"/>
  <c r="M923" i="2" s="1"/>
  <c r="O923" i="2" s="1"/>
  <c r="J1229" i="2"/>
  <c r="M1229" i="2" s="1"/>
  <c r="O1229" i="2" s="1"/>
  <c r="J902" i="2"/>
  <c r="M902" i="2" s="1"/>
  <c r="O902" i="2" s="1"/>
  <c r="J2005" i="2"/>
  <c r="M2005" i="2" s="1"/>
  <c r="O2005" i="2" s="1"/>
  <c r="J2007" i="2"/>
  <c r="M2007" i="2" s="1"/>
  <c r="O2007" i="2" s="1"/>
  <c r="J2008" i="2"/>
  <c r="M2008" i="2" s="1"/>
  <c r="O2008" i="2" s="1"/>
  <c r="J2010" i="2"/>
  <c r="M2010" i="2" s="1"/>
  <c r="O2010" i="2" s="1"/>
  <c r="J769" i="2"/>
  <c r="M769" i="2" s="1"/>
  <c r="O769" i="2" s="1"/>
  <c r="J2522" i="2"/>
  <c r="M2522" i="2" s="1"/>
  <c r="O2522" i="2" s="1"/>
  <c r="J2013" i="2"/>
  <c r="M2013" i="2" s="1"/>
  <c r="O2013" i="2" s="1"/>
  <c r="J2015" i="2"/>
  <c r="M2015" i="2" s="1"/>
  <c r="O2015" i="2" s="1"/>
  <c r="J2017" i="2"/>
  <c r="M2017" i="2" s="1"/>
  <c r="O2017" i="2" s="1"/>
  <c r="J2018" i="2"/>
  <c r="M2018" i="2" s="1"/>
  <c r="O2018" i="2" s="1"/>
  <c r="J986" i="2"/>
  <c r="M986" i="2" s="1"/>
  <c r="O986" i="2" s="1"/>
  <c r="J2020" i="2"/>
  <c r="M2020" i="2" s="1"/>
  <c r="O2020" i="2" s="1"/>
  <c r="J228" i="2"/>
  <c r="M228" i="2" s="1"/>
  <c r="O228" i="2" s="1"/>
  <c r="J2021" i="2"/>
  <c r="M2021" i="2" s="1"/>
  <c r="O2021" i="2" s="1"/>
  <c r="J760" i="2"/>
  <c r="M760" i="2" s="1"/>
  <c r="O760" i="2" s="1"/>
  <c r="J2023" i="2"/>
  <c r="M2023" i="2" s="1"/>
  <c r="O2023" i="2" s="1"/>
  <c r="J2025" i="2"/>
  <c r="M2025" i="2" s="1"/>
  <c r="O2025" i="2" s="1"/>
  <c r="J236" i="2"/>
  <c r="M236" i="2" s="1"/>
  <c r="O236" i="2" s="1"/>
  <c r="J152" i="2"/>
  <c r="M152" i="2" s="1"/>
  <c r="O152" i="2" s="1"/>
  <c r="J2027" i="2"/>
  <c r="M2027" i="2" s="1"/>
  <c r="O2027" i="2" s="1"/>
  <c r="J1450" i="2"/>
  <c r="M1450" i="2" s="1"/>
  <c r="O1450" i="2" s="1"/>
  <c r="J2526" i="2"/>
  <c r="M2526" i="2" s="1"/>
  <c r="O2526" i="2" s="1"/>
  <c r="J2029" i="2"/>
  <c r="M2029" i="2" s="1"/>
  <c r="O2029" i="2" s="1"/>
  <c r="J2529" i="2"/>
  <c r="M2529" i="2" s="1"/>
  <c r="O2529" i="2" s="1"/>
  <c r="J1611" i="2"/>
  <c r="M1611" i="2" s="1"/>
  <c r="O1611" i="2" s="1"/>
  <c r="J2030" i="2"/>
  <c r="M2030" i="2" s="1"/>
  <c r="O2030" i="2" s="1"/>
  <c r="J2032" i="2"/>
  <c r="M2032" i="2" s="1"/>
  <c r="O2032" i="2" s="1"/>
  <c r="J2532" i="2"/>
  <c r="M2532" i="2" s="1"/>
  <c r="O2532" i="2" s="1"/>
  <c r="J2033" i="2"/>
  <c r="M2033" i="2" s="1"/>
  <c r="O2033" i="2" s="1"/>
  <c r="J374" i="2"/>
  <c r="M374" i="2" s="1"/>
  <c r="O374" i="2" s="1"/>
  <c r="J963" i="2"/>
  <c r="M963" i="2" s="1"/>
  <c r="O963" i="2" s="1"/>
  <c r="J2535" i="2"/>
  <c r="M2535" i="2" s="1"/>
  <c r="O2535" i="2" s="1"/>
  <c r="J460" i="2"/>
  <c r="M460" i="2" s="1"/>
  <c r="O460" i="2" s="1"/>
  <c r="J2036" i="2"/>
  <c r="M2036" i="2" s="1"/>
  <c r="O2036" i="2" s="1"/>
  <c r="J2038" i="2"/>
  <c r="M2038" i="2" s="1"/>
  <c r="O2038" i="2" s="1"/>
  <c r="J2039" i="2"/>
  <c r="M2039" i="2" s="1"/>
  <c r="O2039" i="2" s="1"/>
  <c r="J2041" i="2"/>
  <c r="M2041" i="2" s="1"/>
  <c r="O2041" i="2" s="1"/>
  <c r="J862" i="2"/>
  <c r="M862" i="2" s="1"/>
  <c r="O862" i="2" s="1"/>
  <c r="J2043" i="2"/>
  <c r="M2043" i="2" s="1"/>
  <c r="O2043" i="2" s="1"/>
  <c r="J2046" i="2"/>
  <c r="M2046" i="2" s="1"/>
  <c r="O2046" i="2" s="1"/>
  <c r="J2048" i="2"/>
  <c r="M2048" i="2" s="1"/>
  <c r="O2048" i="2" s="1"/>
  <c r="J2050" i="2"/>
  <c r="M2050" i="2" s="1"/>
  <c r="O2050" i="2" s="1"/>
  <c r="J2051" i="2"/>
  <c r="M2051" i="2" s="1"/>
  <c r="O2051" i="2" s="1"/>
  <c r="J2053" i="2"/>
  <c r="M2053" i="2" s="1"/>
  <c r="O2053" i="2" s="1"/>
  <c r="J2055" i="2"/>
  <c r="M2055" i="2" s="1"/>
  <c r="O2055" i="2" s="1"/>
  <c r="J2057" i="2"/>
  <c r="M2057" i="2" s="1"/>
  <c r="O2057" i="2" s="1"/>
  <c r="J2058" i="2"/>
  <c r="M2058" i="2" s="1"/>
  <c r="O2058" i="2" s="1"/>
  <c r="J2059" i="2"/>
  <c r="M2059" i="2" s="1"/>
  <c r="O2059" i="2" s="1"/>
  <c r="J2061" i="2"/>
  <c r="M2061" i="2" s="1"/>
  <c r="O2061" i="2" s="1"/>
  <c r="J2063" i="2"/>
  <c r="M2063" i="2" s="1"/>
  <c r="O2063" i="2" s="1"/>
  <c r="J2065" i="2"/>
  <c r="M2065" i="2" s="1"/>
  <c r="O2065" i="2" s="1"/>
  <c r="J2537" i="2"/>
  <c r="M2537" i="2" s="1"/>
  <c r="O2537" i="2" s="1"/>
  <c r="J2068" i="2"/>
  <c r="M2068" i="2" s="1"/>
  <c r="O2068" i="2" s="1"/>
  <c r="J1460" i="2"/>
  <c r="M1460" i="2" s="1"/>
  <c r="O1460" i="2" s="1"/>
  <c r="J2538" i="2"/>
  <c r="M2538" i="2" s="1"/>
  <c r="O2538" i="2" s="1"/>
  <c r="J2539" i="2"/>
  <c r="M2539" i="2" s="1"/>
  <c r="O2539" i="2" s="1"/>
  <c r="J2540" i="2"/>
  <c r="M2540" i="2" s="1"/>
  <c r="O2540" i="2" s="1"/>
  <c r="J2542" i="2"/>
  <c r="M2542" i="2" s="1"/>
  <c r="O2542" i="2" s="1"/>
  <c r="J2544" i="2"/>
  <c r="M2544" i="2" s="1"/>
  <c r="O2544" i="2" s="1"/>
  <c r="J2546" i="2"/>
  <c r="M2546" i="2" s="1"/>
  <c r="O2546" i="2" s="1"/>
  <c r="J2548" i="2"/>
  <c r="M2548" i="2" s="1"/>
  <c r="O2548" i="2" s="1"/>
  <c r="J2073" i="2"/>
  <c r="M2073" i="2" s="1"/>
  <c r="O2073" i="2" s="1"/>
  <c r="J2550" i="2"/>
  <c r="M2550" i="2" s="1"/>
  <c r="O2550" i="2" s="1"/>
  <c r="J2551" i="2"/>
  <c r="M2551" i="2" s="1"/>
  <c r="O2551" i="2" s="1"/>
  <c r="J2553" i="2"/>
  <c r="M2553" i="2" s="1"/>
  <c r="O2553" i="2" s="1"/>
  <c r="J2555" i="2"/>
  <c r="M2555" i="2" s="1"/>
  <c r="O2555" i="2" s="1"/>
  <c r="J2557" i="2"/>
  <c r="M2557" i="2" s="1"/>
  <c r="O2557" i="2" s="1"/>
  <c r="J2558" i="2"/>
  <c r="M2558" i="2" s="1"/>
  <c r="O2558" i="2" s="1"/>
  <c r="J2560" i="2"/>
  <c r="M2560" i="2" s="1"/>
  <c r="O2560" i="2" s="1"/>
  <c r="J2562" i="2"/>
  <c r="M2562" i="2" s="1"/>
  <c r="O2562" i="2" s="1"/>
  <c r="J2563" i="2"/>
  <c r="M2563" i="2" s="1"/>
  <c r="O2563" i="2" s="1"/>
  <c r="J2078" i="2"/>
  <c r="M2078" i="2" s="1"/>
  <c r="O2078" i="2" s="1"/>
  <c r="J2565" i="2"/>
  <c r="M2565" i="2" s="1"/>
  <c r="O2565" i="2" s="1"/>
  <c r="J2567" i="2"/>
  <c r="M2567" i="2" s="1"/>
  <c r="O2567" i="2" s="1"/>
  <c r="J2569" i="2"/>
  <c r="M2569" i="2" s="1"/>
  <c r="O2569" i="2" s="1"/>
  <c r="J2080" i="2"/>
  <c r="M2080" i="2" s="1"/>
  <c r="O2080" i="2" s="1"/>
  <c r="J2082" i="2"/>
  <c r="M2082" i="2" s="1"/>
  <c r="O2082" i="2" s="1"/>
  <c r="J2572" i="2"/>
  <c r="M2572" i="2" s="1"/>
  <c r="O2572" i="2" s="1"/>
  <c r="J2083" i="2"/>
  <c r="M2083" i="2" s="1"/>
  <c r="O2083" i="2" s="1"/>
  <c r="J2084" i="2"/>
  <c r="M2084" i="2" s="1"/>
  <c r="O2084" i="2" s="1"/>
  <c r="J2085" i="2"/>
  <c r="M2085" i="2" s="1"/>
  <c r="O2085" i="2" s="1"/>
  <c r="J2576" i="2"/>
  <c r="M2576" i="2" s="1"/>
  <c r="O2576" i="2" s="1"/>
  <c r="J2578" i="2"/>
  <c r="M2578" i="2" s="1"/>
  <c r="O2578" i="2" s="1"/>
  <c r="J2580" i="2"/>
  <c r="M2580" i="2" s="1"/>
  <c r="O2580" i="2" s="1"/>
  <c r="J2582" i="2"/>
  <c r="M2582" i="2" s="1"/>
  <c r="O2582" i="2" s="1"/>
  <c r="J2584" i="2"/>
  <c r="M2584" i="2" s="1"/>
  <c r="O2584" i="2" s="1"/>
  <c r="J2088" i="2"/>
  <c r="M2088" i="2" s="1"/>
  <c r="O2088" i="2" s="1"/>
  <c r="J2090" i="2"/>
  <c r="M2090" i="2" s="1"/>
  <c r="O2090" i="2" s="1"/>
  <c r="J2092" i="2"/>
  <c r="M2092" i="2" s="1"/>
  <c r="O2092" i="2" s="1"/>
  <c r="J2586" i="2"/>
  <c r="M2586" i="2" s="1"/>
  <c r="O2586" i="2" s="1"/>
  <c r="J2093" i="2"/>
  <c r="M2093" i="2" s="1"/>
  <c r="O2093" i="2" s="1"/>
  <c r="J2095" i="2"/>
  <c r="M2095" i="2" s="1"/>
  <c r="O2095" i="2" s="1"/>
  <c r="J2097" i="2"/>
  <c r="M2097" i="2" s="1"/>
  <c r="O2097" i="2" s="1"/>
  <c r="J2099" i="2"/>
  <c r="M2099" i="2" s="1"/>
  <c r="O2099" i="2" s="1"/>
  <c r="J2588" i="2"/>
  <c r="M2588" i="2" s="1"/>
  <c r="O2588" i="2" s="1"/>
  <c r="J2102" i="2"/>
  <c r="M2102" i="2" s="1"/>
  <c r="O2102" i="2" s="1"/>
  <c r="J2104" i="2"/>
  <c r="M2104" i="2" s="1"/>
  <c r="O2104" i="2" s="1"/>
  <c r="J2105" i="2"/>
  <c r="M2105" i="2" s="1"/>
  <c r="O2105" i="2" s="1"/>
  <c r="J2107" i="2"/>
  <c r="M2107" i="2" s="1"/>
  <c r="O2107" i="2" s="1"/>
  <c r="J2590" i="2"/>
  <c r="M2590" i="2" s="1"/>
  <c r="O2590" i="2" s="1"/>
  <c r="J2109" i="2"/>
  <c r="M2109" i="2" s="1"/>
  <c r="O2109" i="2" s="1"/>
  <c r="J2111" i="2"/>
  <c r="M2111" i="2" s="1"/>
  <c r="O2111" i="2" s="1"/>
  <c r="J2113" i="2"/>
  <c r="M2113" i="2" s="1"/>
  <c r="O2113" i="2" s="1"/>
  <c r="J2115" i="2"/>
  <c r="M2115" i="2" s="1"/>
  <c r="O2115" i="2" s="1"/>
  <c r="J2117" i="2"/>
  <c r="M2117" i="2" s="1"/>
  <c r="O2117" i="2" s="1"/>
  <c r="J2119" i="2"/>
  <c r="M2119" i="2" s="1"/>
  <c r="O2119" i="2" s="1"/>
  <c r="J2121" i="2"/>
  <c r="M2121" i="2" s="1"/>
  <c r="O2121" i="2" s="1"/>
  <c r="J2123" i="2"/>
  <c r="M2123" i="2" s="1"/>
  <c r="O2123" i="2" s="1"/>
  <c r="J2124" i="2"/>
  <c r="M2124" i="2" s="1"/>
  <c r="O2124" i="2" s="1"/>
  <c r="J2125" i="2"/>
  <c r="M2125" i="2" s="1"/>
  <c r="O2125" i="2" s="1"/>
  <c r="J1517" i="2"/>
  <c r="M1517" i="2" s="1"/>
  <c r="O1517" i="2" s="1"/>
  <c r="J2127" i="2"/>
  <c r="M2127" i="2" s="1"/>
  <c r="O2127" i="2" s="1"/>
  <c r="J2128" i="2"/>
  <c r="M2128" i="2" s="1"/>
  <c r="O2128" i="2" s="1"/>
  <c r="J2130" i="2"/>
  <c r="M2130" i="2" s="1"/>
  <c r="O2130" i="2" s="1"/>
  <c r="J2132" i="2"/>
  <c r="M2132" i="2" s="1"/>
  <c r="O2132" i="2" s="1"/>
  <c r="J2134" i="2"/>
  <c r="M2134" i="2" s="1"/>
  <c r="O2134" i="2" s="1"/>
  <c r="J2136" i="2"/>
  <c r="M2136" i="2" s="1"/>
  <c r="O2136" i="2" s="1"/>
  <c r="J2138" i="2"/>
  <c r="M2138" i="2" s="1"/>
  <c r="O2138" i="2" s="1"/>
  <c r="J2140" i="2"/>
  <c r="M2140" i="2" s="1"/>
  <c r="O2140" i="2" s="1"/>
  <c r="J2142" i="2"/>
  <c r="M2142" i="2" s="1"/>
  <c r="O2142" i="2" s="1"/>
  <c r="J2143" i="2"/>
  <c r="M2143" i="2" s="1"/>
  <c r="O2143" i="2" s="1"/>
  <c r="J2145" i="2"/>
  <c r="M2145" i="2" s="1"/>
  <c r="O2145" i="2" s="1"/>
  <c r="J2592" i="2"/>
  <c r="M2592" i="2" s="1"/>
  <c r="O2592" i="2" s="1"/>
  <c r="J2148" i="2"/>
  <c r="M2148" i="2" s="1"/>
  <c r="O2148" i="2" s="1"/>
  <c r="J2150" i="2"/>
  <c r="M2150" i="2" s="1"/>
  <c r="O2150" i="2" s="1"/>
  <c r="J2152" i="2"/>
  <c r="M2152" i="2" s="1"/>
  <c r="O2152" i="2" s="1"/>
  <c r="J2593" i="2"/>
  <c r="M2593" i="2" s="1"/>
  <c r="O2593" i="2" s="1"/>
  <c r="J2595" i="2"/>
  <c r="M2595" i="2" s="1"/>
  <c r="O2595" i="2" s="1"/>
  <c r="J2597" i="2"/>
  <c r="M2597" i="2" s="1"/>
  <c r="O2597" i="2" s="1"/>
  <c r="J2599" i="2"/>
  <c r="M2599" i="2" s="1"/>
  <c r="O2599" i="2" s="1"/>
  <c r="J2601" i="2"/>
  <c r="M2601" i="2" s="1"/>
  <c r="O2601" i="2" s="1"/>
  <c r="J2603" i="2"/>
  <c r="M2603" i="2" s="1"/>
  <c r="O2603" i="2" s="1"/>
  <c r="J2605" i="2"/>
  <c r="M2605" i="2" s="1"/>
  <c r="O2605" i="2" s="1"/>
  <c r="J2154" i="2"/>
  <c r="M2154" i="2" s="1"/>
  <c r="O2154" i="2" s="1"/>
  <c r="J2156" i="2"/>
  <c r="M2156" i="2" s="1"/>
  <c r="O2156" i="2" s="1"/>
  <c r="J2607" i="2"/>
  <c r="M2607" i="2" s="1"/>
  <c r="O2607" i="2" s="1"/>
  <c r="J2157" i="2"/>
  <c r="M2157" i="2" s="1"/>
  <c r="O2157" i="2" s="1"/>
  <c r="J2158" i="2"/>
  <c r="M2158" i="2" s="1"/>
  <c r="O2158" i="2" s="1"/>
  <c r="J2159" i="2"/>
  <c r="M2159" i="2" s="1"/>
  <c r="O2159" i="2" s="1"/>
  <c r="J2160" i="2"/>
  <c r="M2160" i="2" s="1"/>
  <c r="O2160" i="2" s="1"/>
  <c r="J2162" i="2"/>
  <c r="M2162" i="2" s="1"/>
  <c r="O2162" i="2" s="1"/>
  <c r="J2613" i="2"/>
  <c r="M2613" i="2" s="1"/>
  <c r="O2613" i="2" s="1"/>
  <c r="J2615" i="2"/>
  <c r="M2615" i="2" s="1"/>
  <c r="O2615" i="2" s="1"/>
  <c r="J2617" i="2"/>
  <c r="M2617" i="2" s="1"/>
  <c r="O2617" i="2" s="1"/>
  <c r="J2619" i="2"/>
  <c r="M2619" i="2" s="1"/>
  <c r="O2619" i="2" s="1"/>
  <c r="J2621" i="2"/>
  <c r="M2621" i="2" s="1"/>
  <c r="O2621" i="2" s="1"/>
  <c r="J2624" i="2"/>
  <c r="M2624" i="2" s="1"/>
  <c r="O2624" i="2" s="1"/>
  <c r="J2628" i="2"/>
  <c r="M2628" i="2" s="1"/>
  <c r="O2628" i="2" s="1"/>
  <c r="J2631" i="2"/>
  <c r="M2631" i="2" s="1"/>
  <c r="O2631" i="2" s="1"/>
  <c r="J2164" i="2"/>
  <c r="M2164" i="2" s="1"/>
  <c r="O2164" i="2" s="1"/>
  <c r="J2167" i="2"/>
  <c r="M2167" i="2" s="1"/>
  <c r="O2167" i="2" s="1"/>
  <c r="J2635" i="2"/>
  <c r="M2635" i="2" s="1"/>
  <c r="O2635" i="2" s="1"/>
  <c r="J1260" i="2"/>
  <c r="M1260" i="2" s="1"/>
  <c r="O1260" i="2" s="1"/>
  <c r="J2171" i="2"/>
  <c r="M2171" i="2" s="1"/>
  <c r="O2171" i="2" s="1"/>
  <c r="J2174" i="2"/>
  <c r="M2174" i="2" s="1"/>
  <c r="O2174" i="2" s="1"/>
  <c r="J2179" i="2"/>
  <c r="M2179" i="2" s="1"/>
  <c r="O2179" i="2" s="1"/>
  <c r="J2181" i="2"/>
  <c r="M2181" i="2" s="1"/>
  <c r="O2181" i="2" s="1"/>
  <c r="J2186" i="2"/>
  <c r="M2186" i="2" s="1"/>
  <c r="O2186" i="2" s="1"/>
  <c r="J2189" i="2"/>
  <c r="M2189" i="2" s="1"/>
  <c r="O2189" i="2" s="1"/>
  <c r="J2641" i="2"/>
  <c r="M2641" i="2" s="1"/>
  <c r="O2641" i="2" s="1"/>
  <c r="J2195" i="2"/>
  <c r="M2195" i="2" s="1"/>
  <c r="O2195" i="2" s="1"/>
  <c r="J2642" i="2"/>
  <c r="M2642" i="2" s="1"/>
  <c r="O2642" i="2" s="1"/>
  <c r="J2201" i="2"/>
  <c r="M2201" i="2" s="1"/>
  <c r="O2201" i="2" s="1"/>
  <c r="J2206" i="2"/>
  <c r="M2206" i="2" s="1"/>
  <c r="O2206" i="2" s="1"/>
  <c r="J2646" i="2"/>
  <c r="M2646" i="2" s="1"/>
  <c r="O2646" i="2" s="1"/>
  <c r="J2211" i="2"/>
  <c r="M2211" i="2" s="1"/>
  <c r="O2211" i="2" s="1"/>
  <c r="J2214" i="2"/>
  <c r="M2214" i="2" s="1"/>
  <c r="O2214" i="2" s="1"/>
  <c r="J2218" i="2"/>
  <c r="M2218" i="2" s="1"/>
  <c r="O2218" i="2" s="1"/>
  <c r="J2221" i="2"/>
  <c r="M2221" i="2" s="1"/>
  <c r="O2221" i="2" s="1"/>
  <c r="J2224" i="2"/>
  <c r="M2224" i="2" s="1"/>
  <c r="O2224" i="2" s="1"/>
  <c r="J2650" i="2"/>
  <c r="M2650" i="2" s="1"/>
  <c r="O2650" i="2" s="1"/>
  <c r="J2228" i="2"/>
  <c r="M2228" i="2" s="1"/>
  <c r="O2228" i="2" s="1"/>
  <c r="J2231" i="2"/>
  <c r="M2231" i="2" s="1"/>
  <c r="O2231" i="2" s="1"/>
  <c r="J2236" i="2"/>
  <c r="M2236" i="2" s="1"/>
  <c r="O2236" i="2" s="1"/>
  <c r="J2239" i="2"/>
  <c r="M2239" i="2" s="1"/>
  <c r="O2239" i="2" s="1"/>
  <c r="J2244" i="2"/>
  <c r="M2244" i="2" s="1"/>
  <c r="O2244" i="2" s="1"/>
  <c r="J2247" i="2"/>
  <c r="M2247" i="2" s="1"/>
  <c r="O2247" i="2" s="1"/>
  <c r="J2252" i="2"/>
  <c r="M2252" i="2" s="1"/>
  <c r="O2252" i="2" s="1"/>
  <c r="J2255" i="2"/>
  <c r="M2255" i="2" s="1"/>
  <c r="O2255" i="2" s="1"/>
  <c r="J2260" i="2"/>
  <c r="M2260" i="2" s="1"/>
  <c r="O2260" i="2" s="1"/>
  <c r="J2263" i="2"/>
  <c r="M2263" i="2" s="1"/>
  <c r="O2263" i="2" s="1"/>
  <c r="J2658" i="2"/>
  <c r="M2658" i="2" s="1"/>
  <c r="O2658" i="2" s="1"/>
  <c r="J2265" i="2"/>
  <c r="M2265" i="2" s="1"/>
  <c r="O2265" i="2" s="1"/>
  <c r="J2661" i="2"/>
  <c r="M2661" i="2" s="1"/>
  <c r="O2661" i="2" s="1"/>
  <c r="J2271" i="2"/>
  <c r="M2271" i="2" s="1"/>
  <c r="O2271" i="2" s="1"/>
  <c r="J2273" i="2"/>
  <c r="M2273" i="2" s="1"/>
  <c r="O2273" i="2" s="1"/>
  <c r="J2665" i="2"/>
  <c r="M2665" i="2" s="1"/>
  <c r="O2665" i="2" s="1"/>
  <c r="J2278" i="2"/>
  <c r="M2278" i="2" s="1"/>
  <c r="O2278" i="2" s="1"/>
  <c r="J2281" i="2"/>
  <c r="M2281" i="2" s="1"/>
  <c r="O2281" i="2" s="1"/>
  <c r="J2286" i="2"/>
  <c r="M2286" i="2" s="1"/>
  <c r="O2286" i="2" s="1"/>
  <c r="J1135" i="2"/>
  <c r="M1135" i="2" s="1"/>
  <c r="O1135" i="2" s="1"/>
  <c r="J2291" i="2"/>
  <c r="M2291" i="2" s="1"/>
  <c r="O2291" i="2" s="1"/>
  <c r="J2294" i="2"/>
  <c r="M2294" i="2" s="1"/>
  <c r="O2294" i="2" s="1"/>
  <c r="J1180" i="2"/>
  <c r="M1180" i="2" s="1"/>
  <c r="O1180" i="2" s="1"/>
  <c r="J2669" i="2"/>
  <c r="M2669" i="2" s="1"/>
  <c r="O2669" i="2" s="1"/>
  <c r="J1157" i="2"/>
  <c r="M1157" i="2" s="1"/>
  <c r="O1157" i="2" s="1"/>
  <c r="J684" i="2"/>
  <c r="M684" i="2" s="1"/>
  <c r="O684" i="2" s="1"/>
  <c r="J2303" i="2"/>
  <c r="M2303" i="2" s="1"/>
  <c r="O2303" i="2" s="1"/>
  <c r="J2306" i="2"/>
  <c r="M2306" i="2" s="1"/>
  <c r="O2306" i="2" s="1"/>
  <c r="J2307" i="2"/>
  <c r="M2307" i="2" s="1"/>
  <c r="O2307" i="2" s="1"/>
  <c r="J2309" i="2"/>
  <c r="M2309" i="2" s="1"/>
  <c r="O2309" i="2" s="1"/>
  <c r="J2679" i="2"/>
  <c r="M2679" i="2" s="1"/>
  <c r="O2679" i="2" s="1"/>
  <c r="J2312" i="2"/>
  <c r="M2312" i="2" s="1"/>
  <c r="O2312" i="2" s="1"/>
  <c r="J2316" i="2"/>
  <c r="M2316" i="2" s="1"/>
  <c r="O2316" i="2" s="1"/>
  <c r="J1126" i="2"/>
  <c r="M1126" i="2" s="1"/>
  <c r="O1126" i="2" s="1"/>
  <c r="J2318" i="2"/>
  <c r="M2318" i="2" s="1"/>
  <c r="O2318" i="2" s="1"/>
  <c r="J2686" i="2"/>
  <c r="M2686" i="2" s="1"/>
  <c r="O2686" i="2" s="1"/>
  <c r="J771" i="2"/>
  <c r="M771" i="2" s="1"/>
  <c r="O771" i="2" s="1"/>
  <c r="J2689" i="2"/>
  <c r="M2689" i="2" s="1"/>
  <c r="O2689" i="2" s="1"/>
  <c r="J932" i="2"/>
  <c r="M932" i="2" s="1"/>
  <c r="O932" i="2" s="1"/>
  <c r="J1266" i="2"/>
  <c r="M1266" i="2" s="1"/>
  <c r="O1266" i="2" s="1"/>
  <c r="J2322" i="2"/>
  <c r="M2322" i="2" s="1"/>
  <c r="O2322" i="2" s="1"/>
  <c r="J2324" i="2"/>
  <c r="M2324" i="2" s="1"/>
  <c r="O2324" i="2" s="1"/>
  <c r="J2694" i="2"/>
  <c r="M2694" i="2" s="1"/>
  <c r="O2694" i="2" s="1"/>
  <c r="J500" i="2"/>
  <c r="M500" i="2" s="1"/>
  <c r="O500" i="2" s="1"/>
  <c r="J2696" i="2"/>
  <c r="M2696" i="2" s="1"/>
  <c r="O2696" i="2" s="1"/>
  <c r="J2698" i="2"/>
  <c r="M2698" i="2" s="1"/>
  <c r="O2698" i="2" s="1"/>
  <c r="J347" i="2"/>
  <c r="M347" i="2" s="1"/>
  <c r="O347" i="2" s="1"/>
  <c r="J659" i="2"/>
  <c r="M659" i="2" s="1"/>
  <c r="O659" i="2" s="1"/>
  <c r="J2702" i="2"/>
  <c r="M2702" i="2" s="1"/>
  <c r="O2702" i="2" s="1"/>
  <c r="J334" i="2"/>
  <c r="M334" i="2" s="1"/>
  <c r="O334" i="2" s="1"/>
  <c r="J2333" i="2"/>
  <c r="M2333" i="2" s="1"/>
  <c r="O2333" i="2" s="1"/>
  <c r="J2335" i="2"/>
  <c r="M2335" i="2" s="1"/>
  <c r="O2335" i="2" s="1"/>
  <c r="J2708" i="2"/>
  <c r="M2708" i="2" s="1"/>
  <c r="O2708" i="2" s="1"/>
  <c r="J2713" i="2"/>
  <c r="M2713" i="2" s="1"/>
  <c r="O2713" i="2" s="1"/>
  <c r="J2717" i="2"/>
  <c r="M2717" i="2" s="1"/>
  <c r="O2717" i="2" s="1"/>
  <c r="J2342" i="2"/>
  <c r="M2342" i="2" s="1"/>
  <c r="O2342" i="2" s="1"/>
  <c r="J2720" i="2"/>
  <c r="M2720" i="2" s="1"/>
  <c r="O2720" i="2" s="1"/>
  <c r="J2721" i="2"/>
  <c r="M2721" i="2" s="1"/>
  <c r="O2721" i="2" s="1"/>
  <c r="J101" i="2"/>
  <c r="M101" i="2" s="1"/>
  <c r="O101" i="2" s="1"/>
  <c r="J2724" i="2"/>
  <c r="M2724" i="2" s="1"/>
  <c r="O2724" i="2" s="1"/>
  <c r="J2349" i="2"/>
  <c r="M2349" i="2" s="1"/>
  <c r="O2349" i="2" s="1"/>
  <c r="J24" i="2"/>
  <c r="M24" i="2" s="1"/>
  <c r="O24" i="2" s="1"/>
  <c r="J2352" i="2"/>
  <c r="M2352" i="2" s="1"/>
  <c r="O2352" i="2" s="1"/>
  <c r="J2353" i="2"/>
  <c r="M2353" i="2" s="1"/>
  <c r="O2353" i="2" s="1"/>
  <c r="J1271" i="2"/>
  <c r="M1271" i="2" s="1"/>
  <c r="O1271" i="2" s="1"/>
  <c r="J2731" i="2"/>
  <c r="M2731" i="2" s="1"/>
  <c r="O2731" i="2" s="1"/>
  <c r="J1184" i="2"/>
  <c r="M1184" i="2" s="1"/>
  <c r="O1184" i="2" s="1"/>
  <c r="J2357" i="2"/>
  <c r="M2357" i="2" s="1"/>
  <c r="O2357" i="2" s="1"/>
  <c r="J2735" i="2"/>
  <c r="M2735" i="2" s="1"/>
  <c r="O2735" i="2" s="1"/>
  <c r="J571" i="2"/>
  <c r="M571" i="2" s="1"/>
  <c r="O571" i="2" s="1"/>
  <c r="J2738" i="2"/>
  <c r="M2738" i="2" s="1"/>
  <c r="O2738" i="2" s="1"/>
  <c r="J1050" i="2"/>
  <c r="M1050" i="2" s="1"/>
  <c r="O1050" i="2" s="1"/>
  <c r="J2362" i="2"/>
  <c r="M2362" i="2" s="1"/>
  <c r="O2362" i="2" s="1"/>
  <c r="J2741" i="2"/>
  <c r="M2741" i="2" s="1"/>
  <c r="O2741" i="2" s="1"/>
  <c r="J487" i="2"/>
  <c r="M487" i="2" s="1"/>
  <c r="O487" i="2" s="1"/>
  <c r="J2366" i="2"/>
  <c r="M2366" i="2" s="1"/>
  <c r="O2366" i="2" s="1"/>
  <c r="J1297" i="2"/>
  <c r="M1297" i="2" s="1"/>
  <c r="O1297" i="2" s="1"/>
  <c r="J1306" i="2"/>
  <c r="M1306" i="2" s="1"/>
  <c r="O1306" i="2" s="1"/>
  <c r="J1304" i="2"/>
  <c r="M1304" i="2" s="1"/>
  <c r="O1304" i="2" s="1"/>
  <c r="J1137" i="2"/>
  <c r="M1137" i="2" s="1"/>
  <c r="O1137" i="2" s="1"/>
  <c r="J2369" i="2"/>
  <c r="M2369" i="2" s="1"/>
  <c r="O2369" i="2" s="1"/>
  <c r="J1294" i="2"/>
  <c r="M1294" i="2" s="1"/>
  <c r="O1294" i="2" s="1"/>
  <c r="J2750" i="2"/>
  <c r="M2750" i="2" s="1"/>
  <c r="O2750" i="2" s="1"/>
  <c r="J2753" i="2"/>
  <c r="M2753" i="2" s="1"/>
  <c r="O2753" i="2" s="1"/>
  <c r="J284" i="2"/>
  <c r="M284" i="2" s="1"/>
  <c r="O284" i="2" s="1"/>
  <c r="J788" i="2"/>
  <c r="M788" i="2" s="1"/>
  <c r="O788" i="2" s="1"/>
  <c r="J378" i="2"/>
  <c r="M378" i="2" s="1"/>
  <c r="O378" i="2" s="1"/>
  <c r="E428" i="2"/>
  <c r="N428" i="2"/>
  <c r="J2756" i="2"/>
  <c r="M2756" i="2" s="1"/>
  <c r="O2756" i="2" s="1"/>
  <c r="J280" i="2"/>
  <c r="M280" i="2" s="1"/>
  <c r="O280" i="2" s="1"/>
  <c r="J2622" i="2"/>
  <c r="M2622" i="2" s="1"/>
  <c r="O2622" i="2" s="1"/>
  <c r="J2625" i="2"/>
  <c r="M2625" i="2" s="1"/>
  <c r="O2625" i="2" s="1"/>
  <c r="J2629" i="2"/>
  <c r="M2629" i="2" s="1"/>
  <c r="O2629" i="2" s="1"/>
  <c r="J2163" i="2"/>
  <c r="M2163" i="2" s="1"/>
  <c r="O2163" i="2" s="1"/>
  <c r="J2165" i="2"/>
  <c r="M2165" i="2" s="1"/>
  <c r="O2165" i="2" s="1"/>
  <c r="E2166" i="2"/>
  <c r="N2166" i="2"/>
  <c r="J1452" i="2"/>
  <c r="M1452" i="2" s="1"/>
  <c r="O1452" i="2" s="1"/>
  <c r="E1453" i="2"/>
  <c r="N1453" i="2"/>
  <c r="J2636" i="2"/>
  <c r="M2636" i="2" s="1"/>
  <c r="O2636" i="2" s="1"/>
  <c r="J2638" i="2"/>
  <c r="M2638" i="2" s="1"/>
  <c r="O2638" i="2" s="1"/>
  <c r="J2172" i="2"/>
  <c r="M2172" i="2" s="1"/>
  <c r="O2172" i="2" s="1"/>
  <c r="N2173" i="2"/>
  <c r="E2173" i="2"/>
  <c r="J2176" i="2"/>
  <c r="M2176" i="2" s="1"/>
  <c r="O2176" i="2" s="1"/>
  <c r="N2177" i="2"/>
  <c r="E2177" i="2"/>
  <c r="J2180" i="2"/>
  <c r="M2180" i="2" s="1"/>
  <c r="O2180" i="2" s="1"/>
  <c r="E1431" i="2"/>
  <c r="N1431" i="2"/>
  <c r="J2183" i="2"/>
  <c r="M2183" i="2" s="1"/>
  <c r="O2183" i="2" s="1"/>
  <c r="N2184" i="2"/>
  <c r="E2184" i="2"/>
  <c r="J2187" i="2"/>
  <c r="M2187" i="2" s="1"/>
  <c r="O2187" i="2" s="1"/>
  <c r="N2188" i="2"/>
  <c r="E2188" i="2"/>
  <c r="J2191" i="2"/>
  <c r="M2191" i="2" s="1"/>
  <c r="O2191" i="2" s="1"/>
  <c r="N2192" i="2"/>
  <c r="E2192" i="2"/>
  <c r="J2193" i="2"/>
  <c r="M2193" i="2" s="1"/>
  <c r="O2193" i="2" s="1"/>
  <c r="E2194" i="2"/>
  <c r="N2194" i="2"/>
  <c r="J2197" i="2"/>
  <c r="M2197" i="2" s="1"/>
  <c r="O2197" i="2" s="1"/>
  <c r="E2198" i="2"/>
  <c r="N2198" i="2"/>
  <c r="J2200" i="2"/>
  <c r="M2200" i="2" s="1"/>
  <c r="O2200" i="2" s="1"/>
  <c r="J2203" i="2"/>
  <c r="M2203" i="2" s="1"/>
  <c r="O2203" i="2" s="1"/>
  <c r="N2204" i="2"/>
  <c r="E2204" i="2"/>
  <c r="J2644" i="2"/>
  <c r="M2644" i="2" s="1"/>
  <c r="O2644" i="2" s="1"/>
  <c r="J2208" i="2"/>
  <c r="M2208" i="2" s="1"/>
  <c r="O2208" i="2" s="1"/>
  <c r="E2209" i="2"/>
  <c r="N2209" i="2"/>
  <c r="J2212" i="2"/>
  <c r="M2212" i="2" s="1"/>
  <c r="O2212" i="2" s="1"/>
  <c r="N2213" i="2"/>
  <c r="E2213" i="2"/>
  <c r="J2216" i="2"/>
  <c r="M2216" i="2" s="1"/>
  <c r="O2216" i="2" s="1"/>
  <c r="N2217" i="2"/>
  <c r="E2217" i="2"/>
  <c r="J2219" i="2"/>
  <c r="M2219" i="2" s="1"/>
  <c r="O2219" i="2" s="1"/>
  <c r="N2220" i="2"/>
  <c r="E2220" i="2"/>
  <c r="J2222" i="2"/>
  <c r="M2222" i="2" s="1"/>
  <c r="O2222" i="2" s="1"/>
  <c r="J2225" i="2"/>
  <c r="M2225" i="2" s="1"/>
  <c r="O2225" i="2" s="1"/>
  <c r="E2226" i="2"/>
  <c r="N2226" i="2"/>
  <c r="J2652" i="2"/>
  <c r="M2652" i="2" s="1"/>
  <c r="O2652" i="2" s="1"/>
  <c r="J2229" i="2"/>
  <c r="M2229" i="2" s="1"/>
  <c r="O2229" i="2" s="1"/>
  <c r="E2230" i="2"/>
  <c r="N2230" i="2"/>
  <c r="J2233" i="2"/>
  <c r="M2233" i="2" s="1"/>
  <c r="O2233" i="2" s="1"/>
  <c r="E2234" i="2"/>
  <c r="N2234" i="2"/>
  <c r="J2237" i="2"/>
  <c r="M2237" i="2" s="1"/>
  <c r="O2237" i="2" s="1"/>
  <c r="E2238" i="2"/>
  <c r="N2238" i="2"/>
  <c r="J2241" i="2"/>
  <c r="M2241" i="2" s="1"/>
  <c r="O2241" i="2" s="1"/>
  <c r="E2242" i="2"/>
  <c r="N2242" i="2"/>
  <c r="J2245" i="2"/>
  <c r="M2245" i="2" s="1"/>
  <c r="O2245" i="2" s="1"/>
  <c r="E2246" i="2"/>
  <c r="N2246" i="2"/>
  <c r="J2249" i="2"/>
  <c r="M2249" i="2" s="1"/>
  <c r="O2249" i="2" s="1"/>
  <c r="E2250" i="2"/>
  <c r="N2250" i="2"/>
  <c r="J2253" i="2"/>
  <c r="M2253" i="2" s="1"/>
  <c r="O2253" i="2" s="1"/>
  <c r="E2254" i="2"/>
  <c r="N2254" i="2"/>
  <c r="J2257" i="2"/>
  <c r="M2257" i="2" s="1"/>
  <c r="O2257" i="2" s="1"/>
  <c r="E2258" i="2"/>
  <c r="N2258" i="2"/>
  <c r="J2261" i="2"/>
  <c r="M2261" i="2" s="1"/>
  <c r="O2261" i="2" s="1"/>
  <c r="E2262" i="2"/>
  <c r="N2262" i="2"/>
  <c r="J2655" i="2"/>
  <c r="M2655" i="2" s="1"/>
  <c r="O2655" i="2" s="1"/>
  <c r="J2659" i="2"/>
  <c r="M2659" i="2" s="1"/>
  <c r="O2659" i="2" s="1"/>
  <c r="E2264" i="2"/>
  <c r="N2264" i="2"/>
  <c r="J2267" i="2"/>
  <c r="M2267" i="2" s="1"/>
  <c r="O2267" i="2" s="1"/>
  <c r="E2268" i="2"/>
  <c r="N2268" i="2"/>
  <c r="J2269" i="2"/>
  <c r="M2269" i="2" s="1"/>
  <c r="O2269" i="2" s="1"/>
  <c r="E2270" i="2"/>
  <c r="N2270" i="2"/>
  <c r="J2662" i="2"/>
  <c r="M2662" i="2" s="1"/>
  <c r="O2662" i="2" s="1"/>
  <c r="J1209" i="2"/>
  <c r="M1209" i="2" s="1"/>
  <c r="O1209" i="2" s="1"/>
  <c r="E2274" i="2"/>
  <c r="N2274" i="2"/>
  <c r="J2275" i="2"/>
  <c r="M2275" i="2" s="1"/>
  <c r="O2275" i="2" s="1"/>
  <c r="N2276" i="2"/>
  <c r="E2276" i="2"/>
  <c r="J2279" i="2"/>
  <c r="M2279" i="2" s="1"/>
  <c r="O2279" i="2" s="1"/>
  <c r="N2280" i="2"/>
  <c r="E2280" i="2"/>
  <c r="J2283" i="2"/>
  <c r="M2283" i="2" s="1"/>
  <c r="O2283" i="2" s="1"/>
  <c r="N2284" i="2"/>
  <c r="E2284" i="2"/>
  <c r="J2287" i="2"/>
  <c r="M2287" i="2" s="1"/>
  <c r="O2287" i="2" s="1"/>
  <c r="E1133" i="2"/>
  <c r="N1133" i="2"/>
  <c r="J2289" i="2"/>
  <c r="M2289" i="2" s="1"/>
  <c r="O2289" i="2" s="1"/>
  <c r="N1136" i="2"/>
  <c r="E1136" i="2"/>
  <c r="J2292" i="2"/>
  <c r="M2292" i="2" s="1"/>
  <c r="O2292" i="2" s="1"/>
  <c r="E2293" i="2"/>
  <c r="N2293" i="2"/>
  <c r="N646" i="2"/>
  <c r="E646" i="2"/>
  <c r="J2667" i="2"/>
  <c r="M2667" i="2" s="1"/>
  <c r="O2667" i="2" s="1"/>
  <c r="E2296" i="2"/>
  <c r="N2296" i="2"/>
  <c r="J2298" i="2"/>
  <c r="M2298" i="2" s="1"/>
  <c r="O2298" i="2" s="1"/>
  <c r="J2670" i="2"/>
  <c r="M2670" i="2" s="1"/>
  <c r="O2670" i="2" s="1"/>
  <c r="J2672" i="2"/>
  <c r="M2672" i="2" s="1"/>
  <c r="O2672" i="2" s="1"/>
  <c r="E2300" i="2"/>
  <c r="N2300" i="2"/>
  <c r="N2301" i="2"/>
  <c r="E2301" i="2"/>
  <c r="J2674" i="2"/>
  <c r="M2674" i="2" s="1"/>
  <c r="O2674" i="2" s="1"/>
  <c r="E2302" i="2"/>
  <c r="N2302" i="2"/>
  <c r="J2675" i="2"/>
  <c r="M2675" i="2" s="1"/>
  <c r="O2675" i="2" s="1"/>
  <c r="J1251" i="2"/>
  <c r="M1251" i="2" s="1"/>
  <c r="O1251" i="2" s="1"/>
  <c r="E645" i="2"/>
  <c r="N645" i="2"/>
  <c r="J2676" i="2"/>
  <c r="M2676" i="2" s="1"/>
  <c r="O2676" i="2" s="1"/>
  <c r="N386" i="2"/>
  <c r="E386" i="2"/>
  <c r="J503" i="2"/>
  <c r="M503" i="2" s="1"/>
  <c r="O503" i="2" s="1"/>
  <c r="J2677" i="2"/>
  <c r="M2677" i="2" s="1"/>
  <c r="O2677" i="2" s="1"/>
  <c r="J1364" i="2"/>
  <c r="M1364" i="2" s="1"/>
  <c r="O1364" i="2" s="1"/>
  <c r="J2310" i="2"/>
  <c r="M2310" i="2" s="1"/>
  <c r="O2310" i="2" s="1"/>
  <c r="N1612" i="2"/>
  <c r="E1612" i="2"/>
  <c r="J2684" i="2"/>
  <c r="M2684" i="2" s="1"/>
  <c r="O2684" i="2" s="1"/>
  <c r="N217" i="2"/>
  <c r="E217" i="2"/>
  <c r="J2688" i="2"/>
  <c r="M2688" i="2" s="1"/>
  <c r="O2688" i="2" s="1"/>
  <c r="J1350" i="2"/>
  <c r="M1350" i="2" s="1"/>
  <c r="O1350" i="2" s="1"/>
  <c r="J2690" i="2"/>
  <c r="M2690" i="2" s="1"/>
  <c r="O2690" i="2" s="1"/>
  <c r="N253" i="2"/>
  <c r="E253" i="2"/>
  <c r="E2328" i="2"/>
  <c r="N2328" i="2"/>
  <c r="J511" i="2"/>
  <c r="M511" i="2" s="1"/>
  <c r="O511" i="2" s="1"/>
  <c r="J1447" i="2"/>
  <c r="M1447" i="2" s="1"/>
  <c r="O1447" i="2" s="1"/>
  <c r="J2329" i="2"/>
  <c r="M2329" i="2" s="1"/>
  <c r="O2329" i="2" s="1"/>
  <c r="N2331" i="2"/>
  <c r="E2331" i="2"/>
  <c r="J1507" i="2"/>
  <c r="M1507" i="2" s="1"/>
  <c r="O1507" i="2" s="1"/>
  <c r="J1546" i="2"/>
  <c r="M1546" i="2" s="1"/>
  <c r="O1546" i="2" s="1"/>
  <c r="J1134" i="2"/>
  <c r="M1134" i="2" s="1"/>
  <c r="O1134" i="2" s="1"/>
  <c r="J2338" i="2"/>
  <c r="M2338" i="2" s="1"/>
  <c r="O2338" i="2" s="1"/>
  <c r="N2339" i="2"/>
  <c r="E2339" i="2"/>
  <c r="J2343" i="2"/>
  <c r="M2343" i="2" s="1"/>
  <c r="O2343" i="2" s="1"/>
  <c r="J2346" i="2"/>
  <c r="M2346" i="2" s="1"/>
  <c r="O2346" i="2" s="1"/>
  <c r="J947" i="2"/>
  <c r="M947" i="2" s="1"/>
  <c r="O947" i="2" s="1"/>
  <c r="J502" i="2"/>
  <c r="M502" i="2" s="1"/>
  <c r="O502" i="2" s="1"/>
  <c r="J730" i="2"/>
  <c r="M730" i="2" s="1"/>
  <c r="O730" i="2" s="1"/>
  <c r="J582" i="2"/>
  <c r="M582" i="2" s="1"/>
  <c r="O582" i="2" s="1"/>
  <c r="J548" i="2"/>
  <c r="M548" i="2" s="1"/>
  <c r="O548" i="2" s="1"/>
  <c r="E2350" i="2"/>
  <c r="N2350" i="2"/>
  <c r="J2728" i="2"/>
  <c r="M2728" i="2" s="1"/>
  <c r="O2728" i="2" s="1"/>
  <c r="J2729" i="2"/>
  <c r="M2729" i="2" s="1"/>
  <c r="O2729" i="2" s="1"/>
  <c r="E1483" i="2"/>
  <c r="N1483" i="2"/>
  <c r="J2359" i="2"/>
  <c r="M2359" i="2" s="1"/>
  <c r="O2359" i="2" s="1"/>
  <c r="J1123" i="2"/>
  <c r="M1123" i="2" s="1"/>
  <c r="O1123" i="2" s="1"/>
  <c r="J2360" i="2"/>
  <c r="M2360" i="2" s="1"/>
  <c r="O2360" i="2" s="1"/>
  <c r="E312" i="2"/>
  <c r="N312" i="2"/>
  <c r="N2364" i="2"/>
  <c r="E2364" i="2"/>
  <c r="N2368" i="2"/>
  <c r="E2368" i="2"/>
  <c r="J2747" i="2"/>
  <c r="M2747" i="2" s="1"/>
  <c r="O2747" i="2" s="1"/>
  <c r="J2751" i="2"/>
  <c r="M2751" i="2" s="1"/>
  <c r="O2751" i="2" s="1"/>
  <c r="J371" i="2"/>
  <c r="M371" i="2" s="1"/>
  <c r="O371" i="2" s="1"/>
  <c r="J2755" i="2"/>
  <c r="M2755" i="2" s="1"/>
  <c r="O2755" i="2" s="1"/>
  <c r="N642" i="2"/>
  <c r="E642" i="2"/>
  <c r="J2759" i="2"/>
  <c r="M2759" i="2" s="1"/>
  <c r="O2759" i="2" s="1"/>
  <c r="E2374" i="2"/>
  <c r="N2374" i="2"/>
  <c r="N6" i="2"/>
  <c r="E6" i="2"/>
  <c r="N2375" i="2"/>
  <c r="E2375" i="2"/>
  <c r="N1280" i="2"/>
  <c r="E1280" i="2"/>
  <c r="N506" i="2"/>
  <c r="E506" i="2"/>
  <c r="E1233" i="2"/>
  <c r="N1233" i="2"/>
  <c r="N1598" i="2"/>
  <c r="E1598" i="2"/>
  <c r="N1416" i="2"/>
  <c r="E1416" i="2"/>
  <c r="E1315" i="2"/>
  <c r="N1315" i="2"/>
  <c r="E1415" i="2"/>
  <c r="N1415" i="2"/>
  <c r="N1400" i="2"/>
  <c r="E1400" i="2"/>
  <c r="N531" i="2"/>
  <c r="E531" i="2"/>
  <c r="N1288" i="2"/>
  <c r="E1288" i="2"/>
  <c r="E80" i="2"/>
  <c r="N80" i="2"/>
  <c r="J2777" i="2"/>
  <c r="M2777" i="2" s="1"/>
  <c r="O2777" i="2" s="1"/>
  <c r="J1392" i="2"/>
  <c r="M1392" i="2" s="1"/>
  <c r="O1392" i="2" s="1"/>
  <c r="E216" i="2"/>
  <c r="N216" i="2"/>
  <c r="J2377" i="2"/>
  <c r="M2377" i="2" s="1"/>
  <c r="O2377" i="2" s="1"/>
  <c r="J1296" i="2"/>
  <c r="M1296" i="2" s="1"/>
  <c r="O1296" i="2" s="1"/>
  <c r="E28" i="2"/>
  <c r="N28" i="2"/>
  <c r="J44" i="2"/>
  <c r="M44" i="2" s="1"/>
  <c r="O44" i="2" s="1"/>
  <c r="J52" i="2"/>
  <c r="M52" i="2" s="1"/>
  <c r="O52" i="2" s="1"/>
  <c r="J108" i="2"/>
  <c r="M108" i="2" s="1"/>
  <c r="O108" i="2" s="1"/>
  <c r="J137" i="2"/>
  <c r="M137" i="2" s="1"/>
  <c r="O137" i="2" s="1"/>
  <c r="E176" i="2"/>
  <c r="N176" i="2"/>
  <c r="E196" i="2"/>
  <c r="N196" i="2"/>
  <c r="J216" i="2"/>
  <c r="M216" i="2" s="1"/>
  <c r="O216" i="2" s="1"/>
  <c r="E220" i="2"/>
  <c r="N220" i="2"/>
  <c r="N243" i="2"/>
  <c r="E243" i="2"/>
  <c r="N263" i="2"/>
  <c r="E263" i="2"/>
  <c r="N291" i="2"/>
  <c r="E291" i="2"/>
  <c r="N307" i="2"/>
  <c r="E307" i="2"/>
  <c r="E356" i="2"/>
  <c r="N356" i="2"/>
  <c r="J373" i="2"/>
  <c r="M373" i="2" s="1"/>
  <c r="O373" i="2" s="1"/>
  <c r="N411" i="2"/>
  <c r="E411" i="2"/>
  <c r="N439" i="2"/>
  <c r="E439" i="2"/>
  <c r="N444" i="2"/>
  <c r="J452" i="2"/>
  <c r="M452" i="2" s="1"/>
  <c r="O452" i="2" s="1"/>
  <c r="J477" i="2"/>
  <c r="M477" i="2" s="1"/>
  <c r="O477" i="2" s="1"/>
  <c r="E480" i="2"/>
  <c r="N480" i="2"/>
  <c r="J505" i="2"/>
  <c r="M505" i="2" s="1"/>
  <c r="O505" i="2" s="1"/>
  <c r="J513" i="2"/>
  <c r="M513" i="2" s="1"/>
  <c r="O513" i="2" s="1"/>
  <c r="E536" i="2"/>
  <c r="N536" i="2"/>
  <c r="J541" i="2"/>
  <c r="M541" i="2" s="1"/>
  <c r="O541" i="2" s="1"/>
  <c r="E568" i="2"/>
  <c r="N568" i="2"/>
  <c r="N1674" i="2"/>
  <c r="E1674" i="2"/>
  <c r="N1348" i="2"/>
  <c r="E1348" i="2"/>
  <c r="N1677" i="2"/>
  <c r="E1677" i="2"/>
  <c r="E1679" i="2"/>
  <c r="N1679" i="2"/>
  <c r="N1680" i="2"/>
  <c r="E1680" i="2"/>
  <c r="N1682" i="2"/>
  <c r="E1682" i="2"/>
  <c r="N1684" i="2"/>
  <c r="E1684" i="2"/>
  <c r="N1686" i="2"/>
  <c r="E1686" i="2"/>
  <c r="N1688" i="2"/>
  <c r="E1688" i="2"/>
  <c r="E1691" i="2"/>
  <c r="N1691" i="2"/>
  <c r="E745" i="2"/>
  <c r="N745" i="2"/>
  <c r="N497" i="2"/>
  <c r="E497" i="2"/>
  <c r="E2308" i="2"/>
  <c r="N2308" i="2"/>
  <c r="J2314" i="2"/>
  <c r="M2314" i="2" s="1"/>
  <c r="O2314" i="2" s="1"/>
  <c r="N482" i="2"/>
  <c r="E482" i="2"/>
  <c r="J2687" i="2"/>
  <c r="M2687" i="2" s="1"/>
  <c r="O2687" i="2" s="1"/>
  <c r="J239" i="2"/>
  <c r="M239" i="2" s="1"/>
  <c r="O239" i="2" s="1"/>
  <c r="N2320" i="2"/>
  <c r="E2320" i="2"/>
  <c r="J2321" i="2"/>
  <c r="M2321" i="2" s="1"/>
  <c r="O2321" i="2" s="1"/>
  <c r="J2323" i="2"/>
  <c r="M2323" i="2" s="1"/>
  <c r="O2323" i="2" s="1"/>
  <c r="E2326" i="2"/>
  <c r="N2326" i="2"/>
  <c r="J2327" i="2"/>
  <c r="M2327" i="2" s="1"/>
  <c r="O2327" i="2" s="1"/>
  <c r="J1509" i="2"/>
  <c r="M1509" i="2" s="1"/>
  <c r="O1509" i="2" s="1"/>
  <c r="J318" i="2"/>
  <c r="M318" i="2" s="1"/>
  <c r="O318" i="2" s="1"/>
  <c r="E1559" i="2"/>
  <c r="N1559" i="2"/>
  <c r="J2332" i="2"/>
  <c r="M2332" i="2" s="1"/>
  <c r="O2332" i="2" s="1"/>
  <c r="J118" i="2"/>
  <c r="M118" i="2" s="1"/>
  <c r="O118" i="2" s="1"/>
  <c r="J2334" i="2"/>
  <c r="M2334" i="2" s="1"/>
  <c r="O2334" i="2" s="1"/>
  <c r="J2336" i="2"/>
  <c r="M2336" i="2" s="1"/>
  <c r="O2336" i="2" s="1"/>
  <c r="J2340" i="2"/>
  <c r="M2340" i="2" s="1"/>
  <c r="O2340" i="2" s="1"/>
  <c r="E1285" i="2"/>
  <c r="N1285" i="2"/>
  <c r="J2341" i="2"/>
  <c r="M2341" i="2" s="1"/>
  <c r="O2341" i="2" s="1"/>
  <c r="J2715" i="2"/>
  <c r="M2715" i="2" s="1"/>
  <c r="O2715" i="2" s="1"/>
  <c r="N2345" i="2"/>
  <c r="E2345" i="2"/>
  <c r="N1504" i="2"/>
  <c r="E1504" i="2"/>
  <c r="N2347" i="2"/>
  <c r="E2347" i="2"/>
  <c r="N2348" i="2"/>
  <c r="E2348" i="2"/>
  <c r="E92" i="2"/>
  <c r="N92" i="2"/>
  <c r="J2725" i="2"/>
  <c r="M2725" i="2" s="1"/>
  <c r="O2725" i="2" s="1"/>
  <c r="J2351" i="2"/>
  <c r="M2351" i="2" s="1"/>
  <c r="O2351" i="2" s="1"/>
  <c r="J651" i="2"/>
  <c r="M651" i="2" s="1"/>
  <c r="O651" i="2" s="1"/>
  <c r="J2355" i="2"/>
  <c r="M2355" i="2" s="1"/>
  <c r="O2355" i="2" s="1"/>
  <c r="J2356" i="2"/>
  <c r="M2356" i="2" s="1"/>
  <c r="O2356" i="2" s="1"/>
  <c r="J2358" i="2"/>
  <c r="M2358" i="2" s="1"/>
  <c r="O2358" i="2" s="1"/>
  <c r="J238" i="2"/>
  <c r="M238" i="2" s="1"/>
  <c r="O238" i="2" s="1"/>
  <c r="J2363" i="2"/>
  <c r="M2363" i="2" s="1"/>
  <c r="O2363" i="2" s="1"/>
  <c r="J1203" i="2"/>
  <c r="M1203" i="2" s="1"/>
  <c r="O1203" i="2" s="1"/>
  <c r="J2365" i="2"/>
  <c r="M2365" i="2" s="1"/>
  <c r="O2365" i="2" s="1"/>
  <c r="J2745" i="2"/>
  <c r="M2745" i="2" s="1"/>
  <c r="O2745" i="2" s="1"/>
  <c r="J2746" i="2"/>
  <c r="M2746" i="2" s="1"/>
  <c r="O2746" i="2" s="1"/>
  <c r="J2748" i="2"/>
  <c r="M2748" i="2" s="1"/>
  <c r="O2748" i="2" s="1"/>
  <c r="J22" i="2"/>
  <c r="M22" i="2" s="1"/>
  <c r="O22" i="2" s="1"/>
  <c r="J767" i="2"/>
  <c r="M767" i="2" s="1"/>
  <c r="O767" i="2" s="1"/>
  <c r="N194" i="2"/>
  <c r="E194" i="2"/>
  <c r="N2371" i="2"/>
  <c r="E2371" i="2"/>
  <c r="N1014" i="2"/>
  <c r="E1014" i="2"/>
  <c r="J428" i="2"/>
  <c r="M428" i="2" s="1"/>
  <c r="O428" i="2" s="1"/>
  <c r="J2372" i="2"/>
  <c r="M2372" i="2" s="1"/>
  <c r="O2372" i="2" s="1"/>
  <c r="N294" i="2"/>
  <c r="E294" i="2"/>
  <c r="N2373" i="2"/>
  <c r="E2373" i="2"/>
  <c r="E1227" i="2"/>
  <c r="N1227" i="2"/>
  <c r="E540" i="2"/>
  <c r="N540" i="2"/>
  <c r="J2443" i="1"/>
  <c r="J1" i="1" s="1"/>
  <c r="N2163" i="2"/>
  <c r="E2163" i="2"/>
  <c r="N2165" i="2"/>
  <c r="E2165" i="2"/>
  <c r="N1452" i="2"/>
  <c r="E1452" i="2"/>
  <c r="N2172" i="2"/>
  <c r="E2172" i="2"/>
  <c r="N2176" i="2"/>
  <c r="E2176" i="2"/>
  <c r="N2180" i="2"/>
  <c r="E2180" i="2"/>
  <c r="N2183" i="2"/>
  <c r="E2183" i="2"/>
  <c r="N2187" i="2"/>
  <c r="E2187" i="2"/>
  <c r="N2191" i="2"/>
  <c r="E2191" i="2"/>
  <c r="N2193" i="2"/>
  <c r="E2193" i="2"/>
  <c r="N2197" i="2"/>
  <c r="E2197" i="2"/>
  <c r="N2200" i="2"/>
  <c r="E2200" i="2"/>
  <c r="N2203" i="2"/>
  <c r="E2203" i="2"/>
  <c r="N2208" i="2"/>
  <c r="E2208" i="2"/>
  <c r="E2212" i="2"/>
  <c r="N2212" i="2"/>
  <c r="N2216" i="2"/>
  <c r="E2216" i="2"/>
  <c r="N2219" i="2"/>
  <c r="E2219" i="2"/>
  <c r="E2222" i="2"/>
  <c r="N2222" i="2"/>
  <c r="N2225" i="2"/>
  <c r="E2225" i="2"/>
  <c r="N2229" i="2"/>
  <c r="E2229" i="2"/>
  <c r="N2233" i="2"/>
  <c r="E2233" i="2"/>
  <c r="N2237" i="2"/>
  <c r="E2237" i="2"/>
  <c r="N2241" i="2"/>
  <c r="E2241" i="2"/>
  <c r="N2245" i="2"/>
  <c r="E2245" i="2"/>
  <c r="E2249" i="2"/>
  <c r="N2249" i="2"/>
  <c r="N2253" i="2"/>
  <c r="E2253" i="2"/>
  <c r="E2257" i="2"/>
  <c r="N2257" i="2"/>
  <c r="E2261" i="2"/>
  <c r="N2261" i="2"/>
  <c r="N2267" i="2"/>
  <c r="E2267" i="2"/>
  <c r="N2269" i="2"/>
  <c r="E2269" i="2"/>
  <c r="E1209" i="2"/>
  <c r="N1209" i="2"/>
  <c r="N2275" i="2"/>
  <c r="E2275" i="2"/>
  <c r="N2279" i="2"/>
  <c r="E2279" i="2"/>
  <c r="N2283" i="2"/>
  <c r="E2283" i="2"/>
  <c r="N2287" i="2"/>
  <c r="E2287" i="2"/>
  <c r="E2289" i="2"/>
  <c r="N2289" i="2"/>
  <c r="E2292" i="2"/>
  <c r="N2292" i="2"/>
  <c r="E2298" i="2"/>
  <c r="N2298" i="2"/>
  <c r="E1251" i="2"/>
  <c r="N1251" i="2"/>
  <c r="N503" i="2"/>
  <c r="E503" i="2"/>
  <c r="N1364" i="2"/>
  <c r="E1364" i="2"/>
  <c r="E2310" i="2"/>
  <c r="N2310" i="2"/>
  <c r="E2314" i="2"/>
  <c r="N2314" i="2"/>
  <c r="E168" i="2"/>
  <c r="N168" i="2"/>
  <c r="N1350" i="2"/>
  <c r="E1350" i="2"/>
  <c r="E2321" i="2"/>
  <c r="N2321" i="2"/>
  <c r="N2323" i="2"/>
  <c r="E2323" i="2"/>
  <c r="N2327" i="2"/>
  <c r="E2327" i="2"/>
  <c r="N511" i="2"/>
  <c r="E511" i="2"/>
  <c r="E1447" i="2"/>
  <c r="N1447" i="2"/>
  <c r="E2329" i="2"/>
  <c r="N2329" i="2"/>
  <c r="E1509" i="2"/>
  <c r="N1509" i="2"/>
  <c r="N318" i="2"/>
  <c r="E318" i="2"/>
  <c r="E240" i="2"/>
  <c r="N240" i="2"/>
  <c r="E2332" i="2"/>
  <c r="N2332" i="2"/>
  <c r="N118" i="2"/>
  <c r="E118" i="2"/>
  <c r="E2334" i="2"/>
  <c r="N2334" i="2"/>
  <c r="E1507" i="2"/>
  <c r="N1507" i="2"/>
  <c r="N1546" i="2"/>
  <c r="E1546" i="2"/>
  <c r="N2336" i="2"/>
  <c r="E2336" i="2"/>
  <c r="N1134" i="2"/>
  <c r="E1134" i="2"/>
  <c r="E2338" i="2"/>
  <c r="N2338" i="2"/>
  <c r="N2340" i="2"/>
  <c r="E2340" i="2"/>
  <c r="N2341" i="2"/>
  <c r="E2341" i="2"/>
  <c r="N2343" i="2"/>
  <c r="E2343" i="2"/>
  <c r="E2346" i="2"/>
  <c r="N2346" i="2"/>
  <c r="E947" i="2"/>
  <c r="N947" i="2"/>
  <c r="N502" i="2"/>
  <c r="E502" i="2"/>
  <c r="N730" i="2"/>
  <c r="E730" i="2"/>
  <c r="N582" i="2"/>
  <c r="E582" i="2"/>
  <c r="N2351" i="2"/>
  <c r="E2351" i="2"/>
  <c r="N651" i="2"/>
  <c r="E651" i="2"/>
  <c r="N2355" i="2"/>
  <c r="E2355" i="2"/>
  <c r="N2356" i="2"/>
  <c r="E2356" i="2"/>
  <c r="E2358" i="2"/>
  <c r="N2358" i="2"/>
  <c r="N2359" i="2"/>
  <c r="E2359" i="2"/>
  <c r="E1123" i="2"/>
  <c r="N1123" i="2"/>
  <c r="E2360" i="2"/>
  <c r="N2360" i="2"/>
  <c r="N238" i="2"/>
  <c r="E238" i="2"/>
  <c r="N2363" i="2"/>
  <c r="E2363" i="2"/>
  <c r="E1203" i="2"/>
  <c r="N1203" i="2"/>
  <c r="N2365" i="2"/>
  <c r="E2365" i="2"/>
  <c r="N767" i="2"/>
  <c r="E767" i="2"/>
  <c r="E371" i="2"/>
  <c r="N371" i="2"/>
  <c r="E2372" i="2"/>
  <c r="N2372" i="2"/>
  <c r="J1468" i="2"/>
  <c r="M1468" i="2" s="1"/>
  <c r="O1468" i="2" s="1"/>
  <c r="J1389" i="2"/>
  <c r="M1389" i="2" s="1"/>
  <c r="O1389" i="2" s="1"/>
  <c r="J2764" i="2"/>
  <c r="M2764" i="2" s="1"/>
  <c r="O2764" i="2" s="1"/>
  <c r="G279" i="2"/>
  <c r="G328" i="2"/>
  <c r="J2766" i="2"/>
  <c r="M2766" i="2" s="1"/>
  <c r="O2766" i="2" s="1"/>
  <c r="J787" i="2"/>
  <c r="M787" i="2" s="1"/>
  <c r="O787" i="2" s="1"/>
  <c r="J988" i="2"/>
  <c r="M988" i="2" s="1"/>
  <c r="O988" i="2" s="1"/>
  <c r="J446" i="2"/>
  <c r="M446" i="2" s="1"/>
  <c r="O446" i="2" s="1"/>
  <c r="J1293" i="2"/>
  <c r="M1293" i="2" s="1"/>
  <c r="O1293" i="2" s="1"/>
  <c r="J700" i="2"/>
  <c r="M700" i="2" s="1"/>
  <c r="O700" i="2" s="1"/>
  <c r="J1223" i="2"/>
  <c r="M1223" i="2" s="1"/>
  <c r="O1223" i="2" s="1"/>
  <c r="J2770" i="2"/>
  <c r="M2770" i="2" s="1"/>
  <c r="O2770" i="2" s="1"/>
  <c r="J2771" i="2"/>
  <c r="M2771" i="2" s="1"/>
  <c r="O2771" i="2" s="1"/>
  <c r="J2772" i="2"/>
  <c r="M2772" i="2" s="1"/>
  <c r="O2772" i="2" s="1"/>
  <c r="J529" i="2"/>
  <c r="M529" i="2" s="1"/>
  <c r="O529" i="2" s="1"/>
  <c r="J975" i="2"/>
  <c r="M975" i="2" s="1"/>
  <c r="O975" i="2" s="1"/>
  <c r="J313" i="2"/>
  <c r="M313" i="2" s="1"/>
  <c r="O313" i="2" s="1"/>
  <c r="J326" i="2"/>
  <c r="M326" i="2" s="1"/>
  <c r="O326" i="2" s="1"/>
  <c r="J1214" i="2"/>
  <c r="M1214" i="2" s="1"/>
  <c r="O1214" i="2" s="1"/>
  <c r="J1130" i="2"/>
  <c r="M1130" i="2" s="1"/>
  <c r="O1130" i="2" s="1"/>
  <c r="J2773" i="2"/>
  <c r="M2773" i="2" s="1"/>
  <c r="O2773" i="2" s="1"/>
  <c r="J1538" i="2"/>
  <c r="M1538" i="2" s="1"/>
  <c r="O1538" i="2" s="1"/>
  <c r="J2774" i="2"/>
  <c r="M2774" i="2" s="1"/>
  <c r="O2774" i="2" s="1"/>
  <c r="J2376" i="2"/>
  <c r="M2376" i="2" s="1"/>
  <c r="O2376" i="2" s="1"/>
  <c r="J2775" i="2"/>
  <c r="M2775" i="2" s="1"/>
  <c r="O2775" i="2" s="1"/>
  <c r="J2776" i="2"/>
  <c r="M2776" i="2" s="1"/>
  <c r="O2776" i="2" s="1"/>
  <c r="J1182" i="2"/>
  <c r="M1182" i="2" s="1"/>
  <c r="O1182" i="2" s="1"/>
  <c r="J1406" i="2"/>
  <c r="M1406" i="2" s="1"/>
  <c r="O1406" i="2" s="1"/>
  <c r="J715" i="2"/>
  <c r="M715" i="2" s="1"/>
  <c r="O715" i="2" s="1"/>
  <c r="G1455" i="2"/>
  <c r="G1199" i="2"/>
  <c r="J1240" i="2"/>
  <c r="M1240" i="2" s="1"/>
  <c r="O1240" i="2" s="1"/>
  <c r="J1185" i="2"/>
  <c r="M1185" i="2" s="1"/>
  <c r="O1185" i="2" s="1"/>
  <c r="N437" i="2"/>
  <c r="E437" i="2"/>
  <c r="E48" i="2"/>
  <c r="N48" i="2"/>
  <c r="J68" i="2"/>
  <c r="M68" i="2" s="1"/>
  <c r="O68" i="2" s="1"/>
  <c r="E72" i="2"/>
  <c r="N72" i="2"/>
  <c r="J89" i="2"/>
  <c r="M89" i="2" s="1"/>
  <c r="O89" i="2" s="1"/>
  <c r="E112" i="2"/>
  <c r="N112" i="2"/>
  <c r="N136" i="2"/>
  <c r="N143" i="2"/>
  <c r="N159" i="2"/>
  <c r="E159" i="2"/>
  <c r="O168" i="2"/>
  <c r="E192" i="2"/>
  <c r="N192" i="2"/>
  <c r="J225" i="2"/>
  <c r="M225" i="2" s="1"/>
  <c r="O225" i="2" s="1"/>
  <c r="E248" i="2"/>
  <c r="N248" i="2"/>
  <c r="J256" i="2"/>
  <c r="M256" i="2" s="1"/>
  <c r="O256" i="2" s="1"/>
  <c r="F279" i="2"/>
  <c r="E300" i="2"/>
  <c r="N300" i="2"/>
  <c r="E324" i="2"/>
  <c r="N324" i="2"/>
  <c r="N331" i="2"/>
  <c r="E331" i="2"/>
  <c r="E344" i="2"/>
  <c r="N344" i="2"/>
  <c r="E348" i="2"/>
  <c r="N348" i="2"/>
  <c r="J365" i="2"/>
  <c r="M365" i="2" s="1"/>
  <c r="O365" i="2" s="1"/>
  <c r="N372" i="2"/>
  <c r="N391" i="2"/>
  <c r="E391" i="2"/>
  <c r="J397" i="2"/>
  <c r="M397" i="2" s="1"/>
  <c r="O397" i="2" s="1"/>
  <c r="J416" i="2"/>
  <c r="M416" i="2" s="1"/>
  <c r="O416" i="2" s="1"/>
  <c r="J421" i="2"/>
  <c r="M421" i="2" s="1"/>
  <c r="O421" i="2" s="1"/>
  <c r="N427" i="2"/>
  <c r="E427" i="2"/>
  <c r="J432" i="2"/>
  <c r="M432" i="2" s="1"/>
  <c r="O432" i="2" s="1"/>
  <c r="J436" i="2"/>
  <c r="M436" i="2" s="1"/>
  <c r="O436" i="2" s="1"/>
  <c r="O445" i="2"/>
  <c r="J476" i="2"/>
  <c r="M476" i="2" s="1"/>
  <c r="O476" i="2" s="1"/>
  <c r="E487" i="2"/>
  <c r="E556" i="2"/>
  <c r="N556" i="2"/>
  <c r="J601" i="2"/>
  <c r="M601" i="2" s="1"/>
  <c r="O601" i="2" s="1"/>
  <c r="J609" i="2"/>
  <c r="M609" i="2" s="1"/>
  <c r="O609" i="2" s="1"/>
  <c r="E2078" i="2"/>
  <c r="N2078" i="2"/>
  <c r="N2079" i="2"/>
  <c r="E2079" i="2"/>
  <c r="N2080" i="2"/>
  <c r="E2080" i="2"/>
  <c r="E2081" i="2"/>
  <c r="N2081" i="2"/>
  <c r="E2082" i="2"/>
  <c r="N2082" i="2"/>
  <c r="N2083" i="2"/>
  <c r="E2083" i="2"/>
  <c r="E2084" i="2"/>
  <c r="N2084" i="2"/>
  <c r="N2085" i="2"/>
  <c r="E2085" i="2"/>
  <c r="E2086" i="2"/>
  <c r="N2086" i="2"/>
  <c r="N2087" i="2"/>
  <c r="E2087" i="2"/>
  <c r="N2088" i="2"/>
  <c r="E2088" i="2"/>
  <c r="N2089" i="2"/>
  <c r="E2089" i="2"/>
  <c r="E2090" i="2"/>
  <c r="N2090" i="2"/>
  <c r="N2091" i="2"/>
  <c r="E2091" i="2"/>
  <c r="N2092" i="2"/>
  <c r="E2092" i="2"/>
  <c r="N2093" i="2"/>
  <c r="E2093" i="2"/>
  <c r="E2094" i="2"/>
  <c r="N2094" i="2"/>
  <c r="N2095" i="2"/>
  <c r="E2095" i="2"/>
  <c r="N2096" i="2"/>
  <c r="E2096" i="2"/>
  <c r="N2097" i="2"/>
  <c r="E2097" i="2"/>
  <c r="E2098" i="2"/>
  <c r="N2098" i="2"/>
  <c r="N2099" i="2"/>
  <c r="E2099" i="2"/>
  <c r="N2100" i="2"/>
  <c r="E2100" i="2"/>
  <c r="N2101" i="2"/>
  <c r="E2101" i="2"/>
  <c r="E2102" i="2"/>
  <c r="N2102" i="2"/>
  <c r="N2103" i="2"/>
  <c r="E2103" i="2"/>
  <c r="N2104" i="2"/>
  <c r="E2104" i="2"/>
  <c r="N2105" i="2"/>
  <c r="E2105" i="2"/>
  <c r="E2106" i="2"/>
  <c r="N2106" i="2"/>
  <c r="N2107" i="2"/>
  <c r="E2107" i="2"/>
  <c r="N2108" i="2"/>
  <c r="E2108" i="2"/>
  <c r="N2109" i="2"/>
  <c r="E2109" i="2"/>
  <c r="E2110" i="2"/>
  <c r="N2110" i="2"/>
  <c r="N2111" i="2"/>
  <c r="E2111" i="2"/>
  <c r="N2112" i="2"/>
  <c r="E2112" i="2"/>
  <c r="N2113" i="2"/>
  <c r="E2113" i="2"/>
  <c r="E2114" i="2"/>
  <c r="N2114" i="2"/>
  <c r="N2115" i="2"/>
  <c r="E2115" i="2"/>
  <c r="N2116" i="2"/>
  <c r="E2116" i="2"/>
  <c r="N2117" i="2"/>
  <c r="E2117" i="2"/>
  <c r="E2118" i="2"/>
  <c r="N2118" i="2"/>
  <c r="N2119" i="2"/>
  <c r="E2119" i="2"/>
  <c r="N2120" i="2"/>
  <c r="E2120" i="2"/>
  <c r="N2121" i="2"/>
  <c r="E2121" i="2"/>
  <c r="E2122" i="2"/>
  <c r="N2122" i="2"/>
  <c r="N2123" i="2"/>
  <c r="E2123" i="2"/>
  <c r="N1516" i="2"/>
  <c r="E1516" i="2"/>
  <c r="N2124" i="2"/>
  <c r="E2124" i="2"/>
  <c r="E1491" i="2"/>
  <c r="N1491" i="2"/>
  <c r="N2125" i="2"/>
  <c r="E2125" i="2"/>
  <c r="N1518" i="2"/>
  <c r="E1518" i="2"/>
  <c r="E1517" i="2"/>
  <c r="N1517" i="2"/>
  <c r="E2126" i="2"/>
  <c r="N2126" i="2"/>
  <c r="N2127" i="2"/>
  <c r="E2127" i="2"/>
  <c r="E1577" i="2"/>
  <c r="N1577" i="2"/>
  <c r="N2128" i="2"/>
  <c r="E2128" i="2"/>
  <c r="N2129" i="2"/>
  <c r="E2129" i="2"/>
  <c r="E2130" i="2"/>
  <c r="N2130" i="2"/>
  <c r="N2131" i="2"/>
  <c r="E2131" i="2"/>
  <c r="N2132" i="2"/>
  <c r="E2132" i="2"/>
  <c r="N2133" i="2"/>
  <c r="E2133" i="2"/>
  <c r="E2134" i="2"/>
  <c r="N2134" i="2"/>
  <c r="N2135" i="2"/>
  <c r="E2135" i="2"/>
  <c r="N2136" i="2"/>
  <c r="E2136" i="2"/>
  <c r="N2137" i="2"/>
  <c r="E2137" i="2"/>
  <c r="E2138" i="2"/>
  <c r="N2138" i="2"/>
  <c r="N2139" i="2"/>
  <c r="E2139" i="2"/>
  <c r="N2140" i="2"/>
  <c r="E2140" i="2"/>
  <c r="N2141" i="2"/>
  <c r="E2141" i="2"/>
  <c r="E2142" i="2"/>
  <c r="N2142" i="2"/>
  <c r="E1197" i="2"/>
  <c r="N1197" i="2"/>
  <c r="N2143" i="2"/>
  <c r="E2143" i="2"/>
  <c r="N2144" i="2"/>
  <c r="E2144" i="2"/>
  <c r="E2145" i="2"/>
  <c r="N2145" i="2"/>
  <c r="E2146" i="2"/>
  <c r="N2146" i="2"/>
  <c r="N2147" i="2"/>
  <c r="E2147" i="2"/>
  <c r="E2148" i="2"/>
  <c r="N2148" i="2"/>
  <c r="N2149" i="2"/>
  <c r="E2149" i="2"/>
  <c r="E2150" i="2"/>
  <c r="N2150" i="2"/>
  <c r="N2151" i="2"/>
  <c r="E2151" i="2"/>
  <c r="N2152" i="2"/>
  <c r="E2152" i="2"/>
  <c r="N2153" i="2"/>
  <c r="E2153" i="2"/>
  <c r="N1330" i="2"/>
  <c r="E1330" i="2"/>
  <c r="E2154" i="2"/>
  <c r="N2154" i="2"/>
  <c r="N2155" i="2"/>
  <c r="E2155" i="2"/>
  <c r="N2156" i="2"/>
  <c r="E2156" i="2"/>
  <c r="N2157" i="2"/>
  <c r="E2157" i="2"/>
  <c r="E2158" i="2"/>
  <c r="N2158" i="2"/>
  <c r="N2159" i="2"/>
  <c r="E2159" i="2"/>
  <c r="N2160" i="2"/>
  <c r="E2160" i="2"/>
  <c r="N2161" i="2"/>
  <c r="E2161" i="2"/>
  <c r="E2162" i="2"/>
  <c r="N2162" i="2"/>
  <c r="N1554" i="2"/>
  <c r="E1554" i="2"/>
  <c r="N2164" i="2"/>
  <c r="E2164" i="2"/>
  <c r="N2168" i="2"/>
  <c r="E2168" i="2"/>
  <c r="N1278" i="2"/>
  <c r="E1278" i="2"/>
  <c r="N2171" i="2"/>
  <c r="E2171" i="2"/>
  <c r="N2175" i="2"/>
  <c r="E2175" i="2"/>
  <c r="N2179" i="2"/>
  <c r="E2179" i="2"/>
  <c r="E2182" i="2"/>
  <c r="N2182" i="2"/>
  <c r="E2186" i="2"/>
  <c r="N2186" i="2"/>
  <c r="E2190" i="2"/>
  <c r="N2190" i="2"/>
  <c r="N2196" i="2"/>
  <c r="E2196" i="2"/>
  <c r="E2202" i="2"/>
  <c r="N2202" i="2"/>
  <c r="E2206" i="2"/>
  <c r="N2206" i="2"/>
  <c r="N2207" i="2"/>
  <c r="E2207" i="2"/>
  <c r="N2211" i="2"/>
  <c r="E2211" i="2"/>
  <c r="N2215" i="2"/>
  <c r="E2215" i="2"/>
  <c r="E2218" i="2"/>
  <c r="N2218" i="2"/>
  <c r="N2224" i="2"/>
  <c r="E2224" i="2"/>
  <c r="N2228" i="2"/>
  <c r="E2228" i="2"/>
  <c r="N2232" i="2"/>
  <c r="E2232" i="2"/>
  <c r="N2236" i="2"/>
  <c r="E2236" i="2"/>
  <c r="N2240" i="2"/>
  <c r="E2240" i="2"/>
  <c r="N2244" i="2"/>
  <c r="E2244" i="2"/>
  <c r="N2248" i="2"/>
  <c r="E2248" i="2"/>
  <c r="E2252" i="2"/>
  <c r="N2252" i="2"/>
  <c r="N2256" i="2"/>
  <c r="E2256" i="2"/>
  <c r="E2260" i="2"/>
  <c r="N2260" i="2"/>
  <c r="E2266" i="2"/>
  <c r="N2266" i="2"/>
  <c r="N2272" i="2"/>
  <c r="E2272" i="2"/>
  <c r="N2273" i="2"/>
  <c r="E2273" i="2"/>
  <c r="E2278" i="2"/>
  <c r="N2278" i="2"/>
  <c r="E2282" i="2"/>
  <c r="N2282" i="2"/>
  <c r="E2286" i="2"/>
  <c r="N2286" i="2"/>
  <c r="N2288" i="2"/>
  <c r="E2288" i="2"/>
  <c r="N2291" i="2"/>
  <c r="E2291" i="2"/>
  <c r="N406" i="2"/>
  <c r="E406" i="2"/>
  <c r="N1180" i="2"/>
  <c r="E1180" i="2"/>
  <c r="E2297" i="2"/>
  <c r="N2297" i="2"/>
  <c r="N2299" i="2"/>
  <c r="E2299" i="2"/>
  <c r="N684" i="2"/>
  <c r="E684" i="2"/>
  <c r="N2304" i="2"/>
  <c r="E2304" i="2"/>
  <c r="E2306" i="2"/>
  <c r="N2306" i="2"/>
  <c r="E2309" i="2"/>
  <c r="N2309" i="2"/>
  <c r="E2313" i="2"/>
  <c r="N2313" i="2"/>
  <c r="E2316" i="2"/>
  <c r="N2316" i="2"/>
  <c r="N2317" i="2"/>
  <c r="E2317" i="2"/>
  <c r="E2318" i="2"/>
  <c r="N2318" i="2"/>
  <c r="N771" i="2"/>
  <c r="E771" i="2"/>
  <c r="N2319" i="2"/>
  <c r="E2319" i="2"/>
  <c r="N932" i="2"/>
  <c r="E932" i="2"/>
  <c r="E2322" i="2"/>
  <c r="N2322" i="2"/>
  <c r="E2325" i="2"/>
  <c r="N2325" i="2"/>
  <c r="N1146" i="2"/>
  <c r="E1146" i="2"/>
  <c r="N537" i="2"/>
  <c r="E537" i="2"/>
  <c r="E2330" i="2"/>
  <c r="N2330" i="2"/>
  <c r="E1211" i="2"/>
  <c r="N1211" i="2"/>
  <c r="N2333" i="2"/>
  <c r="E2333" i="2"/>
  <c r="N2335" i="2"/>
  <c r="E2335" i="2"/>
  <c r="N526" i="2"/>
  <c r="E526" i="2"/>
  <c r="N2337" i="2"/>
  <c r="E2337" i="2"/>
  <c r="N2344" i="2"/>
  <c r="E2344" i="2"/>
  <c r="N101" i="2"/>
  <c r="E101" i="2"/>
  <c r="N643" i="2"/>
  <c r="E643" i="2"/>
  <c r="N2352" i="2"/>
  <c r="E2352" i="2"/>
  <c r="N1184" i="2"/>
  <c r="E1184" i="2"/>
  <c r="N153" i="2"/>
  <c r="E153" i="2"/>
  <c r="N571" i="2"/>
  <c r="E571" i="2"/>
  <c r="E1297" i="2"/>
  <c r="N1297" i="2"/>
  <c r="N2367" i="2"/>
  <c r="E2367" i="2"/>
  <c r="E1137" i="2"/>
  <c r="N1137" i="2"/>
  <c r="N1294" i="2"/>
  <c r="E1294" i="2"/>
  <c r="E2370" i="2"/>
  <c r="N2370" i="2"/>
  <c r="E788" i="2"/>
  <c r="N788" i="2"/>
  <c r="E1189" i="2"/>
  <c r="N1189" i="2"/>
  <c r="N225" i="2"/>
  <c r="E225" i="2"/>
  <c r="N1468" i="2"/>
  <c r="E1468" i="2"/>
  <c r="E1389" i="2"/>
  <c r="N1389" i="2"/>
  <c r="E328" i="2"/>
  <c r="N328" i="2"/>
  <c r="E787" i="2"/>
  <c r="N787" i="2"/>
  <c r="N988" i="2"/>
  <c r="E988" i="2"/>
  <c r="N446" i="2"/>
  <c r="E446" i="2"/>
  <c r="E1293" i="2"/>
  <c r="N1293" i="2"/>
  <c r="E700" i="2"/>
  <c r="N700" i="2"/>
  <c r="E1223" i="2"/>
  <c r="N1223" i="2"/>
  <c r="N529" i="2"/>
  <c r="E529" i="2"/>
  <c r="E975" i="2"/>
  <c r="N975" i="2"/>
  <c r="N313" i="2"/>
  <c r="E313" i="2"/>
  <c r="N326" i="2"/>
  <c r="E326" i="2"/>
  <c r="E280" i="2"/>
  <c r="N280" i="2"/>
  <c r="N1214" i="2"/>
  <c r="E1214" i="2"/>
  <c r="J2778" i="2"/>
  <c r="M2778" i="2" s="1"/>
  <c r="O2778" i="2" s="1"/>
  <c r="J251" i="2"/>
  <c r="M251" i="2" s="1"/>
  <c r="O251" i="2" s="1"/>
  <c r="N1406" i="2"/>
  <c r="E1406" i="2"/>
  <c r="N715" i="2"/>
  <c r="E715" i="2"/>
  <c r="J690" i="2"/>
  <c r="M690" i="2" s="1"/>
  <c r="O690" i="2" s="1"/>
  <c r="J9" i="2"/>
  <c r="M9" i="2" s="1"/>
  <c r="O9" i="2" s="1"/>
  <c r="E22" i="2"/>
  <c r="N27" i="2"/>
  <c r="E27" i="2"/>
  <c r="J37" i="2"/>
  <c r="M37" i="2" s="1"/>
  <c r="O37" i="2" s="1"/>
  <c r="E82" i="2"/>
  <c r="J109" i="2"/>
  <c r="M109" i="2" s="1"/>
  <c r="O109" i="2" s="1"/>
  <c r="J128" i="2"/>
  <c r="M128" i="2" s="1"/>
  <c r="O128" i="2" s="1"/>
  <c r="J133" i="2"/>
  <c r="M133" i="2" s="1"/>
  <c r="O133" i="2" s="1"/>
  <c r="N151" i="2"/>
  <c r="E151" i="2"/>
  <c r="J164" i="2"/>
  <c r="M164" i="2" s="1"/>
  <c r="O164" i="2" s="1"/>
  <c r="E170" i="2"/>
  <c r="N175" i="2"/>
  <c r="E175" i="2"/>
  <c r="N219" i="2"/>
  <c r="E219" i="2"/>
  <c r="N239" i="2"/>
  <c r="O242" i="2"/>
  <c r="E244" i="2"/>
  <c r="N244" i="2"/>
  <c r="O258" i="2"/>
  <c r="J260" i="2"/>
  <c r="M260" i="2" s="1"/>
  <c r="O260" i="2" s="1"/>
  <c r="E264" i="2"/>
  <c r="N264" i="2"/>
  <c r="J288" i="2"/>
  <c r="M288" i="2" s="1"/>
  <c r="O288" i="2" s="1"/>
  <c r="E292" i="2"/>
  <c r="N292" i="2"/>
  <c r="E336" i="2"/>
  <c r="N336" i="2"/>
  <c r="N355" i="2"/>
  <c r="E355" i="2"/>
  <c r="N364" i="2"/>
  <c r="E399" i="2"/>
  <c r="O410" i="2"/>
  <c r="E412" i="2"/>
  <c r="N412" i="2"/>
  <c r="O438" i="2"/>
  <c r="E440" i="2"/>
  <c r="N440" i="2"/>
  <c r="J465" i="2"/>
  <c r="M465" i="2" s="1"/>
  <c r="O465" i="2" s="1"/>
  <c r="E524" i="2"/>
  <c r="N524" i="2"/>
  <c r="E600" i="2"/>
  <c r="N600" i="2"/>
  <c r="E608" i="2"/>
  <c r="N608" i="2"/>
  <c r="E1675" i="2"/>
  <c r="N1675" i="2"/>
  <c r="N1676" i="2"/>
  <c r="E1676" i="2"/>
  <c r="N1678" i="2"/>
  <c r="E1678" i="2"/>
  <c r="N1681" i="2"/>
  <c r="E1681" i="2"/>
  <c r="E1683" i="2"/>
  <c r="N1683" i="2"/>
  <c r="N1685" i="2"/>
  <c r="E1685" i="2"/>
  <c r="E1687" i="2"/>
  <c r="N1687" i="2"/>
  <c r="N1689" i="2"/>
  <c r="E1689" i="2"/>
  <c r="N1690" i="2"/>
  <c r="E1690" i="2"/>
  <c r="N688" i="2"/>
  <c r="E688" i="2"/>
  <c r="N1692" i="2"/>
  <c r="E1692" i="2"/>
  <c r="N1693" i="2"/>
  <c r="E1693" i="2"/>
  <c r="N1694" i="2"/>
  <c r="E1694" i="2"/>
  <c r="E1695" i="2"/>
  <c r="N1695" i="2"/>
  <c r="N918" i="2"/>
  <c r="E918" i="2"/>
  <c r="N1696" i="2"/>
  <c r="E1696" i="2"/>
  <c r="N1697" i="2"/>
  <c r="E1697" i="2"/>
  <c r="N1698" i="2"/>
  <c r="E1698" i="2"/>
  <c r="E1699" i="2"/>
  <c r="N1699" i="2"/>
  <c r="N1700" i="2"/>
  <c r="E1700" i="2"/>
  <c r="N1701" i="2"/>
  <c r="E1701" i="2"/>
  <c r="N1702" i="2"/>
  <c r="E1702" i="2"/>
  <c r="N937" i="2"/>
  <c r="E937" i="2"/>
  <c r="E1703" i="2"/>
  <c r="N1703" i="2"/>
  <c r="N470" i="2"/>
  <c r="E470" i="2"/>
  <c r="N562" i="2"/>
  <c r="E562" i="2"/>
  <c r="N1704" i="2"/>
  <c r="E1704" i="2"/>
  <c r="J43" i="2"/>
  <c r="M43" i="2" s="1"/>
  <c r="O43" i="2" s="1"/>
  <c r="J2623" i="2"/>
  <c r="M2623" i="2" s="1"/>
  <c r="O2623" i="2" s="1"/>
  <c r="J2626" i="2"/>
  <c r="M2626" i="2" s="1"/>
  <c r="O2626" i="2" s="1"/>
  <c r="J2630" i="2"/>
  <c r="M2630" i="2" s="1"/>
  <c r="O2630" i="2" s="1"/>
  <c r="J2633" i="2"/>
  <c r="M2633" i="2" s="1"/>
  <c r="O2633" i="2" s="1"/>
  <c r="J2166" i="2"/>
  <c r="M2166" i="2" s="1"/>
  <c r="O2166" i="2" s="1"/>
  <c r="N2167" i="2"/>
  <c r="E2167" i="2"/>
  <c r="J1453" i="2"/>
  <c r="M1453" i="2" s="1"/>
  <c r="O1453" i="2" s="1"/>
  <c r="N2169" i="2"/>
  <c r="E2169" i="2"/>
  <c r="J2637" i="2"/>
  <c r="M2637" i="2" s="1"/>
  <c r="O2637" i="2" s="1"/>
  <c r="N1260" i="2"/>
  <c r="E1260" i="2"/>
  <c r="J2639" i="2"/>
  <c r="M2639" i="2" s="1"/>
  <c r="O2639" i="2" s="1"/>
  <c r="E2170" i="2"/>
  <c r="N2170" i="2"/>
  <c r="J2173" i="2"/>
  <c r="M2173" i="2" s="1"/>
  <c r="O2173" i="2" s="1"/>
  <c r="E2174" i="2"/>
  <c r="N2174" i="2"/>
  <c r="J2177" i="2"/>
  <c r="M2177" i="2" s="1"/>
  <c r="O2177" i="2" s="1"/>
  <c r="E2178" i="2"/>
  <c r="N2178" i="2"/>
  <c r="J1431" i="2"/>
  <c r="M1431" i="2" s="1"/>
  <c r="O1431" i="2" s="1"/>
  <c r="N2181" i="2"/>
  <c r="E2181" i="2"/>
  <c r="J2184" i="2"/>
  <c r="M2184" i="2" s="1"/>
  <c r="O2184" i="2" s="1"/>
  <c r="N2185" i="2"/>
  <c r="E2185" i="2"/>
  <c r="J2188" i="2"/>
  <c r="M2188" i="2" s="1"/>
  <c r="O2188" i="2" s="1"/>
  <c r="N2189" i="2"/>
  <c r="E2189" i="2"/>
  <c r="J2192" i="2"/>
  <c r="M2192" i="2" s="1"/>
  <c r="O2192" i="2" s="1"/>
  <c r="J2194" i="2"/>
  <c r="M2194" i="2" s="1"/>
  <c r="O2194" i="2" s="1"/>
  <c r="N2195" i="2"/>
  <c r="E2195" i="2"/>
  <c r="J2198" i="2"/>
  <c r="M2198" i="2" s="1"/>
  <c r="O2198" i="2" s="1"/>
  <c r="N2199" i="2"/>
  <c r="E2199" i="2"/>
  <c r="J2643" i="2"/>
  <c r="M2643" i="2" s="1"/>
  <c r="O2643" i="2" s="1"/>
  <c r="N2201" i="2"/>
  <c r="E2201" i="2"/>
  <c r="J2204" i="2"/>
  <c r="M2204" i="2" s="1"/>
  <c r="O2204" i="2" s="1"/>
  <c r="N2205" i="2"/>
  <c r="E2205" i="2"/>
  <c r="J2645" i="2"/>
  <c r="M2645" i="2" s="1"/>
  <c r="O2645" i="2" s="1"/>
  <c r="J2209" i="2"/>
  <c r="M2209" i="2" s="1"/>
  <c r="O2209" i="2" s="1"/>
  <c r="E2210" i="2"/>
  <c r="N2210" i="2"/>
  <c r="J2213" i="2"/>
  <c r="M2213" i="2" s="1"/>
  <c r="O2213" i="2" s="1"/>
  <c r="E2214" i="2"/>
  <c r="N2214" i="2"/>
  <c r="J2217" i="2"/>
  <c r="M2217" i="2" s="1"/>
  <c r="O2217" i="2" s="1"/>
  <c r="J2220" i="2"/>
  <c r="M2220" i="2" s="1"/>
  <c r="O2220" i="2" s="1"/>
  <c r="N2221" i="2"/>
  <c r="E2221" i="2"/>
  <c r="J2649" i="2"/>
  <c r="M2649" i="2" s="1"/>
  <c r="O2649" i="2" s="1"/>
  <c r="N2223" i="2"/>
  <c r="E2223" i="2"/>
  <c r="J2226" i="2"/>
  <c r="M2226" i="2" s="1"/>
  <c r="O2226" i="2" s="1"/>
  <c r="J2653" i="2"/>
  <c r="M2653" i="2" s="1"/>
  <c r="O2653" i="2" s="1"/>
  <c r="N2227" i="2"/>
  <c r="E2227" i="2"/>
  <c r="J2230" i="2"/>
  <c r="M2230" i="2" s="1"/>
  <c r="O2230" i="2" s="1"/>
  <c r="N2231" i="2"/>
  <c r="E2231" i="2"/>
  <c r="J2234" i="2"/>
  <c r="M2234" i="2" s="1"/>
  <c r="O2234" i="2" s="1"/>
  <c r="N2235" i="2"/>
  <c r="E2235" i="2"/>
  <c r="J2238" i="2"/>
  <c r="M2238" i="2" s="1"/>
  <c r="O2238" i="2" s="1"/>
  <c r="N2239" i="2"/>
  <c r="E2239" i="2"/>
  <c r="J2242" i="2"/>
  <c r="M2242" i="2" s="1"/>
  <c r="O2242" i="2" s="1"/>
  <c r="N2243" i="2"/>
  <c r="E2243" i="2"/>
  <c r="J2246" i="2"/>
  <c r="M2246" i="2" s="1"/>
  <c r="O2246" i="2" s="1"/>
  <c r="N2247" i="2"/>
  <c r="E2247" i="2"/>
  <c r="J2250" i="2"/>
  <c r="M2250" i="2" s="1"/>
  <c r="O2250" i="2" s="1"/>
  <c r="N2251" i="2"/>
  <c r="E2251" i="2"/>
  <c r="J2254" i="2"/>
  <c r="M2254" i="2" s="1"/>
  <c r="O2254" i="2" s="1"/>
  <c r="N2255" i="2"/>
  <c r="E2255" i="2"/>
  <c r="J2258" i="2"/>
  <c r="M2258" i="2" s="1"/>
  <c r="O2258" i="2" s="1"/>
  <c r="N2259" i="2"/>
  <c r="E2259" i="2"/>
  <c r="J2262" i="2"/>
  <c r="M2262" i="2" s="1"/>
  <c r="O2262" i="2" s="1"/>
  <c r="N2263" i="2"/>
  <c r="E2263" i="2"/>
  <c r="J2656" i="2"/>
  <c r="M2656" i="2" s="1"/>
  <c r="O2656" i="2" s="1"/>
  <c r="J2264" i="2"/>
  <c r="M2264" i="2" s="1"/>
  <c r="O2264" i="2" s="1"/>
  <c r="E2265" i="2"/>
  <c r="N2265" i="2"/>
  <c r="J2268" i="2"/>
  <c r="M2268" i="2" s="1"/>
  <c r="O2268" i="2" s="1"/>
  <c r="J2270" i="2"/>
  <c r="M2270" i="2" s="1"/>
  <c r="O2270" i="2" s="1"/>
  <c r="N2271" i="2"/>
  <c r="E2271" i="2"/>
  <c r="J2663" i="2"/>
  <c r="M2663" i="2" s="1"/>
  <c r="O2663" i="2" s="1"/>
  <c r="J2274" i="2"/>
  <c r="M2274" i="2" s="1"/>
  <c r="O2274" i="2" s="1"/>
  <c r="J2276" i="2"/>
  <c r="M2276" i="2" s="1"/>
  <c r="O2276" i="2" s="1"/>
  <c r="N2277" i="2"/>
  <c r="E2277" i="2"/>
  <c r="J2280" i="2"/>
  <c r="M2280" i="2" s="1"/>
  <c r="O2280" i="2" s="1"/>
  <c r="N2281" i="2"/>
  <c r="E2281" i="2"/>
  <c r="J2284" i="2"/>
  <c r="M2284" i="2" s="1"/>
  <c r="O2284" i="2" s="1"/>
  <c r="N2285" i="2"/>
  <c r="E2285" i="2"/>
  <c r="J1133" i="2"/>
  <c r="M1133" i="2" s="1"/>
  <c r="O1133" i="2" s="1"/>
  <c r="E1135" i="2"/>
  <c r="N1135" i="2"/>
  <c r="J1136" i="2"/>
  <c r="M1136" i="2" s="1"/>
  <c r="O1136" i="2" s="1"/>
  <c r="E2290" i="2"/>
  <c r="N2290" i="2"/>
  <c r="J2293" i="2"/>
  <c r="M2293" i="2" s="1"/>
  <c r="O2293" i="2" s="1"/>
  <c r="E2294" i="2"/>
  <c r="N2294" i="2"/>
  <c r="J646" i="2"/>
  <c r="M646" i="2" s="1"/>
  <c r="O646" i="2" s="1"/>
  <c r="N2295" i="2"/>
  <c r="E2295" i="2"/>
  <c r="J2296" i="2"/>
  <c r="M2296" i="2" s="1"/>
  <c r="O2296" i="2" s="1"/>
  <c r="J2671" i="2"/>
  <c r="M2671" i="2" s="1"/>
  <c r="O2671" i="2" s="1"/>
  <c r="J2300" i="2"/>
  <c r="M2300" i="2" s="1"/>
  <c r="O2300" i="2" s="1"/>
  <c r="E1329" i="2"/>
  <c r="N1329" i="2"/>
  <c r="J2301" i="2"/>
  <c r="M2301" i="2" s="1"/>
  <c r="O2301" i="2" s="1"/>
  <c r="J2302" i="2"/>
  <c r="M2302" i="2" s="1"/>
  <c r="O2302" i="2" s="1"/>
  <c r="E1157" i="2"/>
  <c r="N1157" i="2"/>
  <c r="J645" i="2"/>
  <c r="M645" i="2" s="1"/>
  <c r="O645" i="2" s="1"/>
  <c r="N778" i="2"/>
  <c r="E778" i="2"/>
  <c r="J386" i="2"/>
  <c r="M386" i="2" s="1"/>
  <c r="O386" i="2" s="1"/>
  <c r="N2303" i="2"/>
  <c r="E2303" i="2"/>
  <c r="J745" i="2"/>
  <c r="M745" i="2" s="1"/>
  <c r="O745" i="2" s="1"/>
  <c r="E2305" i="2"/>
  <c r="N2305" i="2"/>
  <c r="N2307" i="2"/>
  <c r="E2307" i="2"/>
  <c r="J2308" i="2"/>
  <c r="M2308" i="2" s="1"/>
  <c r="O2308" i="2" s="1"/>
  <c r="J2678" i="2"/>
  <c r="M2678" i="2" s="1"/>
  <c r="O2678" i="2" s="1"/>
  <c r="N2311" i="2"/>
  <c r="E2311" i="2"/>
  <c r="J2681" i="2"/>
  <c r="M2681" i="2" s="1"/>
  <c r="O2681" i="2" s="1"/>
  <c r="E2312" i="2"/>
  <c r="N2312" i="2"/>
  <c r="J1612" i="2"/>
  <c r="M1612" i="2" s="1"/>
  <c r="O1612" i="2" s="1"/>
  <c r="N2315" i="2"/>
  <c r="E2315" i="2"/>
  <c r="J482" i="2"/>
  <c r="M482" i="2" s="1"/>
  <c r="O482" i="2" s="1"/>
  <c r="N1126" i="2"/>
  <c r="E1126" i="2"/>
  <c r="O217" i="2"/>
  <c r="J136" i="2"/>
  <c r="M136" i="2" s="1"/>
  <c r="O136" i="2" s="1"/>
  <c r="J2320" i="2"/>
  <c r="M2320" i="2" s="1"/>
  <c r="O2320" i="2" s="1"/>
  <c r="N1266" i="2"/>
  <c r="E1266" i="2"/>
  <c r="J253" i="2"/>
  <c r="M253" i="2" s="1"/>
  <c r="O253" i="2" s="1"/>
  <c r="J2693" i="2"/>
  <c r="M2693" i="2" s="1"/>
  <c r="O2693" i="2" s="1"/>
  <c r="E2324" i="2"/>
  <c r="N2324" i="2"/>
  <c r="J2326" i="2"/>
  <c r="M2326" i="2" s="1"/>
  <c r="O2326" i="2" s="1"/>
  <c r="J2328" i="2"/>
  <c r="M2328" i="2" s="1"/>
  <c r="O2328" i="2" s="1"/>
  <c r="E500" i="2"/>
  <c r="N500" i="2"/>
  <c r="J2695" i="2"/>
  <c r="M2695" i="2" s="1"/>
  <c r="O2695" i="2" s="1"/>
  <c r="J364" i="2"/>
  <c r="M364" i="2" s="1"/>
  <c r="O364" i="2" s="1"/>
  <c r="J2697" i="2"/>
  <c r="M2697" i="2" s="1"/>
  <c r="O2697" i="2" s="1"/>
  <c r="N309" i="2"/>
  <c r="E309" i="2"/>
  <c r="J2331" i="2"/>
  <c r="M2331" i="2" s="1"/>
  <c r="O2331" i="2" s="1"/>
  <c r="J1559" i="2"/>
  <c r="M1559" i="2" s="1"/>
  <c r="O1559" i="2" s="1"/>
  <c r="N659" i="2"/>
  <c r="E659" i="2"/>
  <c r="J2700" i="2"/>
  <c r="M2700" i="2" s="1"/>
  <c r="O2700" i="2"/>
  <c r="J2703" i="2"/>
  <c r="M2703" i="2" s="1"/>
  <c r="O2703" i="2" s="1"/>
  <c r="N334" i="2"/>
  <c r="E334" i="2"/>
  <c r="J2705" i="2"/>
  <c r="M2705" i="2" s="1"/>
  <c r="O2705" i="2" s="1"/>
  <c r="N1212" i="2"/>
  <c r="E1212" i="2"/>
  <c r="J2706" i="2"/>
  <c r="M2706" i="2" s="1"/>
  <c r="O2706" i="2" s="1"/>
  <c r="J2709" i="2"/>
  <c r="M2709" i="2" s="1"/>
  <c r="O2709" i="2" s="1"/>
  <c r="J2339" i="2"/>
  <c r="M2339" i="2" s="1"/>
  <c r="O2339" i="2" s="1"/>
  <c r="J2711" i="2"/>
  <c r="M2711" i="2" s="1"/>
  <c r="O2711" i="2" s="1"/>
  <c r="J1285" i="2"/>
  <c r="M1285" i="2" s="1"/>
  <c r="O1285" i="2" s="1"/>
  <c r="J2712" i="2"/>
  <c r="M2712" i="2" s="1"/>
  <c r="O2712" i="2" s="1"/>
  <c r="E2342" i="2"/>
  <c r="N2342" i="2"/>
  <c r="J2718" i="2"/>
  <c r="M2718" i="2" s="1"/>
  <c r="O2718" i="2" s="1"/>
  <c r="J2719" i="2"/>
  <c r="M2719" i="2" s="1"/>
  <c r="O2719" i="2" s="1"/>
  <c r="J2345" i="2"/>
  <c r="M2345" i="2" s="1"/>
  <c r="O2345" i="2" s="1"/>
  <c r="J1504" i="2"/>
  <c r="M1504" i="2" s="1"/>
  <c r="O1504" i="2" s="1"/>
  <c r="N265" i="2"/>
  <c r="E265" i="2"/>
  <c r="E1343" i="2"/>
  <c r="N1343" i="2"/>
  <c r="J2347" i="2"/>
  <c r="M2347" i="2" s="1"/>
  <c r="O2347" i="2" s="1"/>
  <c r="E512" i="2"/>
  <c r="N512" i="2"/>
  <c r="J2348" i="2"/>
  <c r="M2348" i="2" s="1"/>
  <c r="O2348" i="2" s="1"/>
  <c r="J92" i="2"/>
  <c r="M92" i="2" s="1"/>
  <c r="O92" i="2" s="1"/>
  <c r="N2349" i="2"/>
  <c r="E2349" i="2"/>
  <c r="N1122" i="2"/>
  <c r="E1122" i="2"/>
  <c r="J2350" i="2"/>
  <c r="M2350" i="2" s="1"/>
  <c r="O2350" i="2" s="1"/>
  <c r="E24" i="2"/>
  <c r="N24" i="2"/>
  <c r="E2353" i="2"/>
  <c r="N2353" i="2"/>
  <c r="J372" i="2"/>
  <c r="M372" i="2" s="1"/>
  <c r="O372" i="2" s="1"/>
  <c r="E2354" i="2"/>
  <c r="N2354" i="2"/>
  <c r="J82" i="2"/>
  <c r="M82" i="2" s="1"/>
  <c r="O82" i="2" s="1"/>
  <c r="E1271" i="2"/>
  <c r="N1271" i="2"/>
  <c r="J2730" i="2"/>
  <c r="M2730" i="2" s="1"/>
  <c r="O2730" i="2" s="1"/>
  <c r="J1483" i="2"/>
  <c r="M1483" i="2" s="1"/>
  <c r="O1483" i="2" s="1"/>
  <c r="E2357" i="2"/>
  <c r="N2357" i="2"/>
  <c r="E135" i="2"/>
  <c r="N135" i="2"/>
  <c r="J2737" i="2"/>
  <c r="M2737" i="2" s="1"/>
  <c r="O2737" i="2" s="1"/>
  <c r="E1179" i="2"/>
  <c r="N1179" i="2"/>
  <c r="J400" i="2"/>
  <c r="M400" i="2" s="1"/>
  <c r="O400" i="2" s="1"/>
  <c r="N873" i="2"/>
  <c r="E873" i="2"/>
  <c r="N1050" i="2"/>
  <c r="E1050" i="2"/>
  <c r="N2361" i="2"/>
  <c r="E2361" i="2"/>
  <c r="E2362" i="2"/>
  <c r="N2362" i="2"/>
  <c r="J312" i="2"/>
  <c r="M312" i="2" s="1"/>
  <c r="O312" i="2" s="1"/>
  <c r="J2364" i="2"/>
  <c r="M2364" i="2" s="1"/>
  <c r="O2364" i="2" s="1"/>
  <c r="J2742" i="2"/>
  <c r="M2742" i="2" s="1"/>
  <c r="O2742" i="2" s="1"/>
  <c r="E2366" i="2"/>
  <c r="N2366" i="2"/>
  <c r="J2744" i="2"/>
  <c r="M2744" i="2" s="1"/>
  <c r="O2744" i="2" s="1"/>
  <c r="N1306" i="2"/>
  <c r="E1306" i="2"/>
  <c r="J2368" i="2"/>
  <c r="M2368" i="2" s="1"/>
  <c r="O2368" i="2" s="1"/>
  <c r="E1317" i="2"/>
  <c r="N1317" i="2"/>
  <c r="N1304" i="2"/>
  <c r="E1304" i="2"/>
  <c r="J203" i="2"/>
  <c r="M203" i="2" s="1"/>
  <c r="O203" i="2" s="1"/>
  <c r="E2369" i="2"/>
  <c r="N2369" i="2"/>
  <c r="N1613" i="2"/>
  <c r="E1613" i="2"/>
  <c r="J170" i="2"/>
  <c r="M170" i="2" s="1"/>
  <c r="O170" i="2" s="1"/>
  <c r="J194" i="2"/>
  <c r="M194" i="2" s="1"/>
  <c r="O194" i="2" s="1"/>
  <c r="N57" i="2"/>
  <c r="E57" i="2"/>
  <c r="J290" i="2"/>
  <c r="M290" i="2" s="1"/>
  <c r="O290" i="2" s="1"/>
  <c r="J2371" i="2"/>
  <c r="M2371" i="2" s="1"/>
  <c r="O2371" i="2" s="1"/>
  <c r="J1014" i="2"/>
  <c r="M1014" i="2" s="1"/>
  <c r="O1014" i="2" s="1"/>
  <c r="J642" i="2"/>
  <c r="M642" i="2" s="1"/>
  <c r="O642" i="2" s="1"/>
  <c r="J294" i="2"/>
  <c r="M294" i="2" s="1"/>
  <c r="O294" i="2" s="1"/>
  <c r="J2761" i="2"/>
  <c r="M2761" i="2" s="1"/>
  <c r="O2761" i="2" s="1"/>
  <c r="J235" i="2"/>
  <c r="M235" i="2" s="1"/>
  <c r="O235" i="2" s="1"/>
  <c r="J2373" i="2"/>
  <c r="M2373" i="2" s="1"/>
  <c r="O2373" i="2" s="1"/>
  <c r="J2374" i="2"/>
  <c r="M2374" i="2" s="1"/>
  <c r="O2374" i="2" s="1"/>
  <c r="J1227" i="2"/>
  <c r="M1227" i="2" s="1"/>
  <c r="O1227" i="2" s="1"/>
  <c r="J6" i="2"/>
  <c r="M6" i="2" s="1"/>
  <c r="O6" i="2" s="1"/>
  <c r="J2762" i="2"/>
  <c r="M2762" i="2" s="1"/>
  <c r="O2762" i="2" s="1"/>
  <c r="J444" i="2"/>
  <c r="M444" i="2" s="1"/>
  <c r="O444" i="2"/>
  <c r="J540" i="2"/>
  <c r="M540" i="2" s="1"/>
  <c r="O540" i="2" s="1"/>
  <c r="J2375" i="2"/>
  <c r="M2375" i="2" s="1"/>
  <c r="O2375" i="2" s="1"/>
  <c r="J2763" i="2"/>
  <c r="M2763" i="2" s="1"/>
  <c r="O2763" i="2" s="1"/>
  <c r="J399" i="2"/>
  <c r="M399" i="2" s="1"/>
  <c r="O399" i="2" s="1"/>
  <c r="J2765" i="2"/>
  <c r="M2765" i="2" s="1"/>
  <c r="O2765" i="2" s="1"/>
  <c r="J1280" i="2"/>
  <c r="M1280" i="2" s="1"/>
  <c r="O1280" i="2" s="1"/>
  <c r="J506" i="2"/>
  <c r="M506" i="2" s="1"/>
  <c r="O506" i="2" s="1"/>
  <c r="J1233" i="2"/>
  <c r="M1233" i="2" s="1"/>
  <c r="O1233" i="2" s="1"/>
  <c r="J1598" i="2"/>
  <c r="M1598" i="2" s="1"/>
  <c r="O1598" i="2" s="1"/>
  <c r="J2767" i="2"/>
  <c r="M2767" i="2" s="1"/>
  <c r="O2767" i="2" s="1"/>
  <c r="J1416" i="2"/>
  <c r="M1416" i="2" s="1"/>
  <c r="O1416" i="2"/>
  <c r="J1315" i="2"/>
  <c r="M1315" i="2" s="1"/>
  <c r="O1315" i="2" s="1"/>
  <c r="J2768" i="2"/>
  <c r="M2768" i="2" s="1"/>
  <c r="O2768" i="2" s="1"/>
  <c r="J2769" i="2"/>
  <c r="M2769" i="2" s="1"/>
  <c r="O2769" i="2" s="1"/>
  <c r="J1415" i="2"/>
  <c r="M1415" i="2" s="1"/>
  <c r="O1415" i="2" s="1"/>
  <c r="J1400" i="2"/>
  <c r="M1400" i="2" s="1"/>
  <c r="O1400" i="2" s="1"/>
  <c r="J531" i="2"/>
  <c r="M531" i="2" s="1"/>
  <c r="O531" i="2" s="1"/>
  <c r="J1288" i="2"/>
  <c r="M1288" i="2" s="1"/>
  <c r="O1288" i="2" s="1"/>
  <c r="J598" i="2"/>
  <c r="M598" i="2" s="1"/>
  <c r="O598" i="2" s="1"/>
  <c r="J1172" i="2"/>
  <c r="M1172" i="2" s="1"/>
  <c r="O1172" i="2" s="1"/>
  <c r="J1513" i="2"/>
  <c r="M1513" i="2" s="1"/>
  <c r="O1513" i="2" s="1"/>
  <c r="J198" i="2"/>
  <c r="M198" i="2" s="1"/>
  <c r="O198" i="2" s="1"/>
  <c r="J215" i="2"/>
  <c r="M215" i="2" s="1"/>
  <c r="O215" i="2" s="1"/>
  <c r="J1326" i="2"/>
  <c r="M1326" i="2" s="1"/>
  <c r="O1326" i="2" s="1"/>
  <c r="J1167" i="2"/>
  <c r="M1167" i="2" s="1"/>
  <c r="O1167" i="2" s="1"/>
  <c r="J1154" i="2"/>
  <c r="M1154" i="2" s="1"/>
  <c r="O1154" i="2" s="1"/>
  <c r="J1441" i="2"/>
  <c r="M1441" i="2" s="1"/>
  <c r="O1441" i="2" s="1"/>
  <c r="J143" i="2"/>
  <c r="M143" i="2" s="1"/>
  <c r="O143" i="2" s="1"/>
  <c r="E251" i="2"/>
  <c r="N251" i="2"/>
  <c r="J1368" i="2"/>
  <c r="M1368" i="2" s="1"/>
  <c r="O1368" i="2" s="1"/>
  <c r="J1158" i="2"/>
  <c r="M1158" i="2" s="1"/>
  <c r="O1158" i="2" s="1"/>
  <c r="N8" i="2"/>
  <c r="N47" i="2"/>
  <c r="E47" i="2"/>
  <c r="J61" i="2"/>
  <c r="M61" i="2" s="1"/>
  <c r="O61" i="2" s="1"/>
  <c r="N71" i="2"/>
  <c r="E71" i="2"/>
  <c r="J104" i="2"/>
  <c r="M104" i="2" s="1"/>
  <c r="O104" i="2" s="1"/>
  <c r="N111" i="2"/>
  <c r="E111" i="2"/>
  <c r="O146" i="2"/>
  <c r="J148" i="2"/>
  <c r="M148" i="2" s="1"/>
  <c r="O148" i="2" s="1"/>
  <c r="O158" i="2"/>
  <c r="E160" i="2"/>
  <c r="N160" i="2"/>
  <c r="J180" i="2"/>
  <c r="M180" i="2" s="1"/>
  <c r="O180" i="2" s="1"/>
  <c r="J185" i="2"/>
  <c r="M185" i="2" s="1"/>
  <c r="O185" i="2" s="1"/>
  <c r="N191" i="2"/>
  <c r="E191" i="2"/>
  <c r="E195" i="2"/>
  <c r="O202" i="2"/>
  <c r="J204" i="2"/>
  <c r="M204" i="2" s="1"/>
  <c r="O204" i="2" s="1"/>
  <c r="J209" i="2"/>
  <c r="M209" i="2" s="1"/>
  <c r="O209" i="2" s="1"/>
  <c r="E215" i="2"/>
  <c r="N215" i="2"/>
  <c r="J224" i="2"/>
  <c r="M224" i="2" s="1"/>
  <c r="O224" i="2" s="1"/>
  <c r="O240" i="2"/>
  <c r="J273" i="2"/>
  <c r="M273" i="2" s="1"/>
  <c r="O273" i="2" s="1"/>
  <c r="O278" i="2"/>
  <c r="J285" i="2"/>
  <c r="M285" i="2" s="1"/>
  <c r="O285" i="2" s="1"/>
  <c r="E290" i="2"/>
  <c r="N299" i="2"/>
  <c r="E299" i="2"/>
  <c r="N323" i="2"/>
  <c r="E323" i="2"/>
  <c r="E332" i="2"/>
  <c r="N332" i="2"/>
  <c r="N343" i="2"/>
  <c r="E343" i="2"/>
  <c r="J360" i="2"/>
  <c r="M360" i="2" s="1"/>
  <c r="O360" i="2" s="1"/>
  <c r="J376" i="2"/>
  <c r="M376" i="2" s="1"/>
  <c r="O376" i="2" s="1"/>
  <c r="J380" i="2"/>
  <c r="M380" i="2" s="1"/>
  <c r="O380" i="2" s="1"/>
  <c r="O390" i="2"/>
  <c r="E392" i="2"/>
  <c r="N392" i="2"/>
  <c r="O426" i="2"/>
  <c r="J437" i="2"/>
  <c r="M437" i="2" s="1"/>
  <c r="O437" i="2" s="1"/>
  <c r="J453" i="2"/>
  <c r="M453" i="2" s="1"/>
  <c r="O453" i="2" s="1"/>
  <c r="O462" i="2"/>
  <c r="J464" i="2"/>
  <c r="M464" i="2" s="1"/>
  <c r="O464" i="2" s="1"/>
  <c r="J481" i="2"/>
  <c r="M481" i="2" s="1"/>
  <c r="O481" i="2" s="1"/>
  <c r="N548" i="2"/>
  <c r="J569" i="2"/>
  <c r="M569" i="2" s="1"/>
  <c r="O569" i="2" s="1"/>
  <c r="E588" i="2"/>
  <c r="N588" i="2"/>
  <c r="J593" i="2"/>
  <c r="M593" i="2" s="1"/>
  <c r="O593" i="2" s="1"/>
  <c r="J625" i="2"/>
  <c r="M625" i="2" s="1"/>
  <c r="O625" i="2" s="1"/>
  <c r="N1182" i="2"/>
  <c r="E1182" i="2"/>
  <c r="N2377" i="2"/>
  <c r="E2377" i="2"/>
  <c r="N445" i="2"/>
  <c r="E445" i="2"/>
  <c r="O10" i="2"/>
  <c r="J27" i="2"/>
  <c r="M27" i="2" s="1"/>
  <c r="O27" i="2" s="1"/>
  <c r="J28" i="2"/>
  <c r="M28" i="2" s="1"/>
  <c r="O38" i="2"/>
  <c r="J47" i="2"/>
  <c r="M47" i="2" s="1"/>
  <c r="J48" i="2"/>
  <c r="M48" i="2" s="1"/>
  <c r="O48" i="2" s="1"/>
  <c r="J71" i="2"/>
  <c r="M71" i="2" s="1"/>
  <c r="J72" i="2"/>
  <c r="M72" i="2" s="1"/>
  <c r="O90" i="2"/>
  <c r="J111" i="2"/>
  <c r="M111" i="2" s="1"/>
  <c r="O111" i="2" s="1"/>
  <c r="J112" i="2"/>
  <c r="M112" i="2" s="1"/>
  <c r="O138" i="2"/>
  <c r="J151" i="2"/>
  <c r="M151" i="2" s="1"/>
  <c r="O154" i="2"/>
  <c r="J159" i="2"/>
  <c r="M159" i="2" s="1"/>
  <c r="J160" i="2"/>
  <c r="M160" i="2" s="1"/>
  <c r="O160" i="2" s="1"/>
  <c r="J175" i="2"/>
  <c r="M175" i="2" s="1"/>
  <c r="J176" i="2"/>
  <c r="M176" i="2" s="1"/>
  <c r="O176" i="2" s="1"/>
  <c r="O186" i="2"/>
  <c r="J191" i="2"/>
  <c r="M191" i="2" s="1"/>
  <c r="O191" i="2" s="1"/>
  <c r="J192" i="2"/>
  <c r="M192" i="2" s="1"/>
  <c r="O192" i="2" s="1"/>
  <c r="J196" i="2"/>
  <c r="M196" i="2" s="1"/>
  <c r="O196" i="2" s="1"/>
  <c r="E198" i="2"/>
  <c r="O210" i="2"/>
  <c r="J219" i="2"/>
  <c r="M219" i="2" s="1"/>
  <c r="J220" i="2"/>
  <c r="M220" i="2" s="1"/>
  <c r="J243" i="2"/>
  <c r="M243" i="2" s="1"/>
  <c r="J244" i="2"/>
  <c r="M244" i="2" s="1"/>
  <c r="O244" i="2" s="1"/>
  <c r="J248" i="2"/>
  <c r="M248" i="2" s="1"/>
  <c r="O248" i="2" s="1"/>
  <c r="J263" i="2"/>
  <c r="M263" i="2" s="1"/>
  <c r="O263" i="2" s="1"/>
  <c r="J264" i="2"/>
  <c r="M264" i="2" s="1"/>
  <c r="O266" i="2"/>
  <c r="O274" i="2"/>
  <c r="J291" i="2"/>
  <c r="M291" i="2" s="1"/>
  <c r="J292" i="2"/>
  <c r="M292" i="2" s="1"/>
  <c r="J299" i="2"/>
  <c r="M299" i="2" s="1"/>
  <c r="J300" i="2"/>
  <c r="M300" i="2" s="1"/>
  <c r="O300" i="2" s="1"/>
  <c r="O302" i="2"/>
  <c r="J307" i="2"/>
  <c r="M307" i="2" s="1"/>
  <c r="O310" i="2"/>
  <c r="J323" i="2"/>
  <c r="M323" i="2" s="1"/>
  <c r="J324" i="2"/>
  <c r="M324" i="2" s="1"/>
  <c r="J331" i="2"/>
  <c r="M331" i="2" s="1"/>
  <c r="J332" i="2"/>
  <c r="M332" i="2" s="1"/>
  <c r="O332" i="2" s="1"/>
  <c r="J336" i="2"/>
  <c r="M336" i="2" s="1"/>
  <c r="J343" i="2"/>
  <c r="M343" i="2" s="1"/>
  <c r="J344" i="2"/>
  <c r="M344" i="2" s="1"/>
  <c r="O346" i="2"/>
  <c r="J348" i="2"/>
  <c r="M348" i="2" s="1"/>
  <c r="O348" i="2" s="1"/>
  <c r="J355" i="2"/>
  <c r="M355" i="2" s="1"/>
  <c r="O355" i="2" s="1"/>
  <c r="J356" i="2"/>
  <c r="M356" i="2" s="1"/>
  <c r="O356" i="2" s="1"/>
  <c r="O366" i="2"/>
  <c r="J391" i="2"/>
  <c r="M391" i="2" s="1"/>
  <c r="J392" i="2"/>
  <c r="M392" i="2" s="1"/>
  <c r="O392" i="2" s="1"/>
  <c r="O398" i="2"/>
  <c r="J411" i="2"/>
  <c r="M411" i="2" s="1"/>
  <c r="J412" i="2"/>
  <c r="M412" i="2" s="1"/>
  <c r="O412" i="2" s="1"/>
  <c r="O422" i="2"/>
  <c r="J427" i="2"/>
  <c r="M427" i="2" s="1"/>
  <c r="J439" i="2"/>
  <c r="M439" i="2" s="1"/>
  <c r="O439" i="2" s="1"/>
  <c r="J440" i="2"/>
  <c r="M440" i="2" s="1"/>
  <c r="O440" i="2" s="1"/>
  <c r="O454" i="2"/>
  <c r="O478" i="2"/>
  <c r="J480" i="2"/>
  <c r="M480" i="2" s="1"/>
  <c r="J524" i="2"/>
  <c r="M524" i="2" s="1"/>
  <c r="O524" i="2" s="1"/>
  <c r="J536" i="2"/>
  <c r="M536" i="2" s="1"/>
  <c r="O536" i="2" s="1"/>
  <c r="O547" i="2"/>
  <c r="J556" i="2"/>
  <c r="M556" i="2" s="1"/>
  <c r="O563" i="2"/>
  <c r="J568" i="2"/>
  <c r="M568" i="2" s="1"/>
  <c r="O568" i="2" s="1"/>
  <c r="O574" i="2"/>
  <c r="O575" i="2"/>
  <c r="J588" i="2"/>
  <c r="M588" i="2" s="1"/>
  <c r="O588" i="2" s="1"/>
  <c r="J600" i="2"/>
  <c r="M600" i="2" s="1"/>
  <c r="J608" i="2"/>
  <c r="M608" i="2" s="1"/>
  <c r="O619" i="2"/>
  <c r="E637" i="2"/>
  <c r="N637" i="2"/>
  <c r="O641" i="2"/>
  <c r="J648" i="2"/>
  <c r="M648" i="2" s="1"/>
  <c r="O648" i="2" s="1"/>
  <c r="J658" i="2"/>
  <c r="M658" i="2" s="1"/>
  <c r="O658" i="2" s="1"/>
  <c r="N664" i="2"/>
  <c r="E664" i="2"/>
  <c r="J666" i="2"/>
  <c r="M666" i="2" s="1"/>
  <c r="O666" i="2" s="1"/>
  <c r="J669" i="2"/>
  <c r="M669" i="2" s="1"/>
  <c r="O669" i="2" s="1"/>
  <c r="O671" i="2"/>
  <c r="J677" i="2"/>
  <c r="M677" i="2" s="1"/>
  <c r="O677" i="2" s="1"/>
  <c r="O678" i="2"/>
  <c r="J686" i="2"/>
  <c r="M686" i="2" s="1"/>
  <c r="O686" i="2" s="1"/>
  <c r="J697" i="2"/>
  <c r="M697" i="2" s="1"/>
  <c r="O697" i="2" s="1"/>
  <c r="O698" i="2"/>
  <c r="E709" i="2"/>
  <c r="N709" i="2"/>
  <c r="J713" i="2"/>
  <c r="M713" i="2" s="1"/>
  <c r="O713" i="2" s="1"/>
  <c r="E731" i="2"/>
  <c r="J731" i="2"/>
  <c r="M731" i="2" s="1"/>
  <c r="O750" i="2"/>
  <c r="N1130" i="2"/>
  <c r="E1130" i="2"/>
  <c r="N598" i="2"/>
  <c r="E598" i="2"/>
  <c r="N1172" i="2"/>
  <c r="E1172" i="2"/>
  <c r="N1538" i="2"/>
  <c r="E1538" i="2"/>
  <c r="E1513" i="2"/>
  <c r="N1513" i="2"/>
  <c r="N2376" i="2"/>
  <c r="E2376" i="2"/>
  <c r="N109" i="2"/>
  <c r="E109" i="2"/>
  <c r="N1326" i="2"/>
  <c r="E1326" i="2"/>
  <c r="E1167" i="2"/>
  <c r="N1167" i="2"/>
  <c r="N1154" i="2"/>
  <c r="E1154" i="2"/>
  <c r="E1441" i="2"/>
  <c r="N1441" i="2"/>
  <c r="F1455" i="2"/>
  <c r="F1199" i="2"/>
  <c r="N690" i="2"/>
  <c r="E690" i="2"/>
  <c r="E1185" i="2"/>
  <c r="N1185" i="2"/>
  <c r="J11" i="2"/>
  <c r="M11" i="2" s="1"/>
  <c r="O11" i="2" s="1"/>
  <c r="J21" i="2"/>
  <c r="M21" i="2" s="1"/>
  <c r="O21" i="2" s="1"/>
  <c r="J31" i="2"/>
  <c r="M31" i="2" s="1"/>
  <c r="O31" i="2" s="1"/>
  <c r="O34" i="2"/>
  <c r="J39" i="2"/>
  <c r="M39" i="2" s="1"/>
  <c r="O39" i="2" s="1"/>
  <c r="J40" i="2"/>
  <c r="M40" i="2" s="1"/>
  <c r="O40" i="2" s="1"/>
  <c r="J53" i="2"/>
  <c r="M53" i="2" s="1"/>
  <c r="O53" i="2" s="1"/>
  <c r="O54" i="2"/>
  <c r="J56" i="2"/>
  <c r="M56" i="2" s="1"/>
  <c r="O56" i="2" s="1"/>
  <c r="O58" i="2"/>
  <c r="J69" i="2"/>
  <c r="M69" i="2" s="1"/>
  <c r="O69" i="2" s="1"/>
  <c r="J81" i="2"/>
  <c r="M81" i="2" s="1"/>
  <c r="O81" i="2" s="1"/>
  <c r="J91" i="2"/>
  <c r="M91" i="2" s="1"/>
  <c r="O91" i="2" s="1"/>
  <c r="J96" i="2"/>
  <c r="M96" i="2" s="1"/>
  <c r="O96" i="2" s="1"/>
  <c r="J119" i="2"/>
  <c r="M119" i="2" s="1"/>
  <c r="O119" i="2" s="1"/>
  <c r="J120" i="2"/>
  <c r="M120" i="2" s="1"/>
  <c r="O120" i="2" s="1"/>
  <c r="O122" i="2"/>
  <c r="J129" i="2"/>
  <c r="M129" i="2" s="1"/>
  <c r="O129" i="2" s="1"/>
  <c r="O130" i="2"/>
  <c r="J139" i="2"/>
  <c r="M139" i="2" s="1"/>
  <c r="J140" i="2"/>
  <c r="M140" i="2" s="1"/>
  <c r="O140" i="2" s="1"/>
  <c r="O142" i="2"/>
  <c r="J144" i="2"/>
  <c r="M144" i="2" s="1"/>
  <c r="O144" i="2" s="1"/>
  <c r="J155" i="2"/>
  <c r="M155" i="2" s="1"/>
  <c r="O155" i="2" s="1"/>
  <c r="J156" i="2"/>
  <c r="M156" i="2" s="1"/>
  <c r="O156" i="2" s="1"/>
  <c r="J165" i="2"/>
  <c r="M165" i="2" s="1"/>
  <c r="O165" i="2" s="1"/>
  <c r="O166" i="2"/>
  <c r="J181" i="2"/>
  <c r="M181" i="2" s="1"/>
  <c r="O181" i="2" s="1"/>
  <c r="O182" i="2"/>
  <c r="J187" i="2"/>
  <c r="M187" i="2" s="1"/>
  <c r="J188" i="2"/>
  <c r="M188" i="2" s="1"/>
  <c r="O188" i="2" s="1"/>
  <c r="J199" i="2"/>
  <c r="M199" i="2" s="1"/>
  <c r="O199" i="2" s="1"/>
  <c r="J200" i="2"/>
  <c r="M200" i="2" s="1"/>
  <c r="O200" i="2" s="1"/>
  <c r="J205" i="2"/>
  <c r="M205" i="2" s="1"/>
  <c r="O205" i="2" s="1"/>
  <c r="O206" i="2"/>
  <c r="J211" i="2"/>
  <c r="M211" i="2" s="1"/>
  <c r="J212" i="2"/>
  <c r="M212" i="2" s="1"/>
  <c r="O212" i="2" s="1"/>
  <c r="O230" i="2"/>
  <c r="J232" i="2"/>
  <c r="M232" i="2" s="1"/>
  <c r="O232" i="2" s="1"/>
  <c r="J261" i="2"/>
  <c r="M261" i="2" s="1"/>
  <c r="O261" i="2" s="1"/>
  <c r="J267" i="2"/>
  <c r="M267" i="2" s="1"/>
  <c r="O267" i="2" s="1"/>
  <c r="J268" i="2"/>
  <c r="M268" i="2" s="1"/>
  <c r="O268" i="2" s="1"/>
  <c r="O270" i="2"/>
  <c r="J275" i="2"/>
  <c r="M275" i="2" s="1"/>
  <c r="J281" i="2"/>
  <c r="M281" i="2" s="1"/>
  <c r="O281" i="2" s="1"/>
  <c r="O282" i="2"/>
  <c r="J289" i="2"/>
  <c r="M289" i="2" s="1"/>
  <c r="O289" i="2" s="1"/>
  <c r="J295" i="2"/>
  <c r="M295" i="2" s="1"/>
  <c r="J296" i="2"/>
  <c r="M296" i="2" s="1"/>
  <c r="O296" i="2" s="1"/>
  <c r="J303" i="2"/>
  <c r="M303" i="2" s="1"/>
  <c r="J304" i="2"/>
  <c r="M304" i="2" s="1"/>
  <c r="O304" i="2" s="1"/>
  <c r="J311" i="2"/>
  <c r="M311" i="2" s="1"/>
  <c r="O314" i="2"/>
  <c r="J316" i="2"/>
  <c r="M316" i="2" s="1"/>
  <c r="O316" i="2" s="1"/>
  <c r="J320" i="2"/>
  <c r="M320" i="2" s="1"/>
  <c r="O320" i="2" s="1"/>
  <c r="J327" i="2"/>
  <c r="M327" i="2" s="1"/>
  <c r="O327" i="2" s="1"/>
  <c r="J339" i="2"/>
  <c r="M339" i="2" s="1"/>
  <c r="O339" i="2" s="1"/>
  <c r="J340" i="2"/>
  <c r="M340" i="2" s="1"/>
  <c r="O340" i="2" s="1"/>
  <c r="J351" i="2"/>
  <c r="M351" i="2" s="1"/>
  <c r="O351" i="2" s="1"/>
  <c r="J352" i="2"/>
  <c r="M352" i="2" s="1"/>
  <c r="O352" i="2" s="1"/>
  <c r="J361" i="2"/>
  <c r="M361" i="2" s="1"/>
  <c r="O361" i="2" s="1"/>
  <c r="O362" i="2"/>
  <c r="J377" i="2"/>
  <c r="M377" i="2" s="1"/>
  <c r="O377" i="2" s="1"/>
  <c r="J381" i="2"/>
  <c r="M381" i="2" s="1"/>
  <c r="O381" i="2" s="1"/>
  <c r="O382" i="2"/>
  <c r="J387" i="2"/>
  <c r="M387" i="2" s="1"/>
  <c r="J388" i="2"/>
  <c r="M388" i="2" s="1"/>
  <c r="O388" i="2" s="1"/>
  <c r="J407" i="2"/>
  <c r="M407" i="2" s="1"/>
  <c r="O407" i="2" s="1"/>
  <c r="J408" i="2"/>
  <c r="M408" i="2" s="1"/>
  <c r="O408" i="2" s="1"/>
  <c r="J417" i="2"/>
  <c r="M417" i="2" s="1"/>
  <c r="O417" i="2" s="1"/>
  <c r="O418" i="2"/>
  <c r="J423" i="2"/>
  <c r="M423" i="2" s="1"/>
  <c r="O423" i="2" s="1"/>
  <c r="J424" i="2"/>
  <c r="M424" i="2" s="1"/>
  <c r="O424" i="2" s="1"/>
  <c r="J433" i="2"/>
  <c r="M433" i="2" s="1"/>
  <c r="O433" i="2" s="1"/>
  <c r="J441" i="2"/>
  <c r="M441" i="2" s="1"/>
  <c r="O441" i="2" s="1"/>
  <c r="O442" i="2"/>
  <c r="O447" i="2"/>
  <c r="O455" i="2"/>
  <c r="J456" i="2"/>
  <c r="M456" i="2" s="1"/>
  <c r="O456" i="2" s="1"/>
  <c r="O479" i="2"/>
  <c r="J484" i="2"/>
  <c r="M484" i="2" s="1"/>
  <c r="O484" i="2" s="1"/>
  <c r="O485" i="2"/>
  <c r="J496" i="2"/>
  <c r="M496" i="2" s="1"/>
  <c r="O496" i="2" s="1"/>
  <c r="J508" i="2"/>
  <c r="M508" i="2" s="1"/>
  <c r="O508" i="2" s="1"/>
  <c r="O509" i="2"/>
  <c r="J520" i="2"/>
  <c r="M520" i="2" s="1"/>
  <c r="O521" i="2"/>
  <c r="O523" i="2"/>
  <c r="J532" i="2"/>
  <c r="M532" i="2" s="1"/>
  <c r="O532" i="2" s="1"/>
  <c r="O533" i="2"/>
  <c r="O535" i="2"/>
  <c r="O555" i="2"/>
  <c r="J560" i="2"/>
  <c r="M560" i="2" s="1"/>
  <c r="O560" i="2" s="1"/>
  <c r="O567" i="2"/>
  <c r="J572" i="2"/>
  <c r="M572" i="2" s="1"/>
  <c r="O573" i="2"/>
  <c r="J580" i="2"/>
  <c r="M580" i="2" s="1"/>
  <c r="O580" i="2" s="1"/>
  <c r="O599" i="2"/>
  <c r="O607" i="2"/>
  <c r="O629" i="2"/>
  <c r="J632" i="2"/>
  <c r="M632" i="2" s="1"/>
  <c r="O632" i="2" s="1"/>
  <c r="O633" i="2"/>
  <c r="J637" i="2"/>
  <c r="M637" i="2" s="1"/>
  <c r="O637" i="2" s="1"/>
  <c r="E649" i="2"/>
  <c r="N649" i="2"/>
  <c r="J661" i="2"/>
  <c r="M661" i="2" s="1"/>
  <c r="O661" i="2" s="1"/>
  <c r="N704" i="2"/>
  <c r="E704" i="2"/>
  <c r="J706" i="2"/>
  <c r="M706" i="2" s="1"/>
  <c r="O706" i="2" s="1"/>
  <c r="J720" i="2"/>
  <c r="M720" i="2" s="1"/>
  <c r="O720" i="2" s="1"/>
  <c r="N728" i="2"/>
  <c r="E728" i="2"/>
  <c r="J733" i="2"/>
  <c r="M733" i="2" s="1"/>
  <c r="O733" i="2" s="1"/>
  <c r="J740" i="2"/>
  <c r="M740" i="2" s="1"/>
  <c r="O740" i="2" s="1"/>
  <c r="E743" i="2"/>
  <c r="J743" i="2"/>
  <c r="M743" i="2" s="1"/>
  <c r="O743" i="2" s="1"/>
  <c r="N1392" i="2"/>
  <c r="E1392" i="2"/>
  <c r="N1296" i="2"/>
  <c r="E1296" i="2"/>
  <c r="O18" i="2"/>
  <c r="O28" i="2"/>
  <c r="J35" i="2"/>
  <c r="M35" i="2" s="1"/>
  <c r="O35" i="2" s="1"/>
  <c r="J36" i="2"/>
  <c r="M36" i="2" s="1"/>
  <c r="O36" i="2" s="1"/>
  <c r="N40" i="2"/>
  <c r="O50" i="2"/>
  <c r="N56" i="2"/>
  <c r="J59" i="2"/>
  <c r="M59" i="2" s="1"/>
  <c r="O59" i="2" s="1"/>
  <c r="O66" i="2"/>
  <c r="O72" i="2"/>
  <c r="O74" i="2"/>
  <c r="O78" i="2"/>
  <c r="J87" i="2"/>
  <c r="M87" i="2" s="1"/>
  <c r="J88" i="2"/>
  <c r="M88" i="2" s="1"/>
  <c r="O88" i="2" s="1"/>
  <c r="N96" i="2"/>
  <c r="J99" i="2"/>
  <c r="M99" i="2" s="1"/>
  <c r="O99" i="2" s="1"/>
  <c r="J100" i="2"/>
  <c r="M100" i="2" s="1"/>
  <c r="O100" i="2" s="1"/>
  <c r="O102" i="2"/>
  <c r="O112" i="2"/>
  <c r="N120" i="2"/>
  <c r="J123" i="2"/>
  <c r="M123" i="2" s="1"/>
  <c r="J124" i="2"/>
  <c r="M124" i="2" s="1"/>
  <c r="O124" i="2" s="1"/>
  <c r="O126" i="2"/>
  <c r="J131" i="2"/>
  <c r="M131" i="2" s="1"/>
  <c r="J132" i="2"/>
  <c r="M132" i="2" s="1"/>
  <c r="O132" i="2" s="1"/>
  <c r="N140" i="2"/>
  <c r="N144" i="2"/>
  <c r="N156" i="2"/>
  <c r="O162" i="2"/>
  <c r="O178" i="2"/>
  <c r="J183" i="2"/>
  <c r="M183" i="2" s="1"/>
  <c r="O183" i="2" s="1"/>
  <c r="J184" i="2"/>
  <c r="M184" i="2" s="1"/>
  <c r="O184" i="2" s="1"/>
  <c r="N188" i="2"/>
  <c r="N200" i="2"/>
  <c r="J207" i="2"/>
  <c r="M207" i="2" s="1"/>
  <c r="O207" i="2" s="1"/>
  <c r="J208" i="2"/>
  <c r="M208" i="2" s="1"/>
  <c r="O208" i="2" s="1"/>
  <c r="N212" i="2"/>
  <c r="O220" i="2"/>
  <c r="O222" i="2"/>
  <c r="N232" i="2"/>
  <c r="O250" i="2"/>
  <c r="J252" i="2"/>
  <c r="M252" i="2" s="1"/>
  <c r="O252" i="2" s="1"/>
  <c r="O254" i="2"/>
  <c r="O264" i="2"/>
  <c r="N268" i="2"/>
  <c r="J271" i="2"/>
  <c r="M271" i="2" s="1"/>
  <c r="J272" i="2"/>
  <c r="M272" i="2" s="1"/>
  <c r="O272" i="2" s="1"/>
  <c r="J283" i="2"/>
  <c r="M283" i="2" s="1"/>
  <c r="O292" i="2"/>
  <c r="N296" i="2"/>
  <c r="N304" i="2"/>
  <c r="N316" i="2"/>
  <c r="N320" i="2"/>
  <c r="O324" i="2"/>
  <c r="O336" i="2"/>
  <c r="N340" i="2"/>
  <c r="O344" i="2"/>
  <c r="N352" i="2"/>
  <c r="O358" i="2"/>
  <c r="J363" i="2"/>
  <c r="M363" i="2" s="1"/>
  <c r="O363" i="2" s="1"/>
  <c r="O370" i="2"/>
  <c r="J383" i="2"/>
  <c r="M383" i="2" s="1"/>
  <c r="O383" i="2" s="1"/>
  <c r="J384" i="2"/>
  <c r="M384" i="2" s="1"/>
  <c r="O384" i="2" s="1"/>
  <c r="N388" i="2"/>
  <c r="O394" i="2"/>
  <c r="O402" i="2"/>
  <c r="J404" i="2"/>
  <c r="M404" i="2" s="1"/>
  <c r="O404" i="2" s="1"/>
  <c r="N408" i="2"/>
  <c r="O414" i="2"/>
  <c r="J419" i="2"/>
  <c r="M419" i="2" s="1"/>
  <c r="J420" i="2"/>
  <c r="M420" i="2" s="1"/>
  <c r="O420" i="2" s="1"/>
  <c r="N424" i="2"/>
  <c r="O430" i="2"/>
  <c r="O443" i="2"/>
  <c r="O450" i="2"/>
  <c r="N456" i="2"/>
  <c r="O458" i="2"/>
  <c r="O474" i="2"/>
  <c r="N484" i="2"/>
  <c r="J488" i="2"/>
  <c r="M488" i="2" s="1"/>
  <c r="O488" i="2" s="1"/>
  <c r="O489" i="2"/>
  <c r="O494" i="2"/>
  <c r="O495" i="2"/>
  <c r="N496" i="2"/>
  <c r="N508" i="2"/>
  <c r="J516" i="2"/>
  <c r="M516" i="2" s="1"/>
  <c r="O516" i="2" s="1"/>
  <c r="O517" i="2"/>
  <c r="O519" i="2"/>
  <c r="N520" i="2"/>
  <c r="J528" i="2"/>
  <c r="M528" i="2" s="1"/>
  <c r="O528" i="2" s="1"/>
  <c r="N532" i="2"/>
  <c r="O538" i="2"/>
  <c r="O539" i="2"/>
  <c r="J544" i="2"/>
  <c r="M544" i="2" s="1"/>
  <c r="O544" i="2" s="1"/>
  <c r="O549" i="2"/>
  <c r="O553" i="2"/>
  <c r="O558" i="2"/>
  <c r="O559" i="2"/>
  <c r="N560" i="2"/>
  <c r="N572" i="2"/>
  <c r="O577" i="2"/>
  <c r="O579" i="2"/>
  <c r="N580" i="2"/>
  <c r="O590" i="2"/>
  <c r="O591" i="2"/>
  <c r="J596" i="2"/>
  <c r="M596" i="2" s="1"/>
  <c r="O596" i="2" s="1"/>
  <c r="J604" i="2"/>
  <c r="M604" i="2" s="1"/>
  <c r="O605" i="2"/>
  <c r="J612" i="2"/>
  <c r="M612" i="2" s="1"/>
  <c r="O612" i="2" s="1"/>
  <c r="O613" i="2"/>
  <c r="O622" i="2"/>
  <c r="O623" i="2"/>
  <c r="N632" i="2"/>
  <c r="J649" i="2"/>
  <c r="M649" i="2" s="1"/>
  <c r="O649" i="2" s="1"/>
  <c r="J668" i="2"/>
  <c r="M668" i="2" s="1"/>
  <c r="O668" i="2" s="1"/>
  <c r="J676" i="2"/>
  <c r="M676" i="2" s="1"/>
  <c r="O676" i="2" s="1"/>
  <c r="E679" i="2"/>
  <c r="J679" i="2"/>
  <c r="M679" i="2" s="1"/>
  <c r="O679" i="2" s="1"/>
  <c r="E689" i="2"/>
  <c r="N689" i="2"/>
  <c r="O693" i="2"/>
  <c r="O701" i="2"/>
  <c r="E721" i="2"/>
  <c r="N721" i="2"/>
  <c r="O725" i="2"/>
  <c r="N731" i="2"/>
  <c r="E741" i="2"/>
  <c r="N741" i="2"/>
  <c r="J636" i="2"/>
  <c r="M636" i="2" s="1"/>
  <c r="O636" i="2" s="1"/>
  <c r="E669" i="2"/>
  <c r="N669" i="2"/>
  <c r="E677" i="2"/>
  <c r="N677" i="2"/>
  <c r="E697" i="2"/>
  <c r="N697" i="2"/>
  <c r="J708" i="2"/>
  <c r="M708" i="2" s="1"/>
  <c r="O708" i="2" s="1"/>
  <c r="E711" i="2"/>
  <c r="J711" i="2"/>
  <c r="M711" i="2" s="1"/>
  <c r="O711" i="2" s="1"/>
  <c r="N716" i="2"/>
  <c r="E716" i="2"/>
  <c r="J718" i="2"/>
  <c r="M718" i="2" s="1"/>
  <c r="O718" i="2" s="1"/>
  <c r="J721" i="2"/>
  <c r="M721" i="2" s="1"/>
  <c r="O721" i="2" s="1"/>
  <c r="O723" i="2"/>
  <c r="J738" i="2"/>
  <c r="M738" i="2" s="1"/>
  <c r="O738" i="2" s="1"/>
  <c r="J741" i="2"/>
  <c r="M741" i="2" s="1"/>
  <c r="O741" i="2" s="1"/>
  <c r="O742" i="2"/>
  <c r="N743" i="2"/>
  <c r="N479" i="2"/>
  <c r="O480" i="2"/>
  <c r="O492" i="2"/>
  <c r="N495" i="2"/>
  <c r="N499" i="2"/>
  <c r="N515" i="2"/>
  <c r="N519" i="2"/>
  <c r="O520" i="2"/>
  <c r="N523" i="2"/>
  <c r="N527" i="2"/>
  <c r="N535" i="2"/>
  <c r="N539" i="2"/>
  <c r="N543" i="2"/>
  <c r="N547" i="2"/>
  <c r="N555" i="2"/>
  <c r="O556" i="2"/>
  <c r="N559" i="2"/>
  <c r="N563" i="2"/>
  <c r="O564" i="2"/>
  <c r="N567" i="2"/>
  <c r="O572" i="2"/>
  <c r="N575" i="2"/>
  <c r="N579" i="2"/>
  <c r="N591" i="2"/>
  <c r="N595" i="2"/>
  <c r="N599" i="2"/>
  <c r="O600" i="2"/>
  <c r="N603" i="2"/>
  <c r="O604" i="2"/>
  <c r="N607" i="2"/>
  <c r="O608" i="2"/>
  <c r="N611" i="2"/>
  <c r="N619" i="2"/>
  <c r="O620" i="2"/>
  <c r="N623" i="2"/>
  <c r="N627" i="2"/>
  <c r="N635" i="2"/>
  <c r="J664" i="2"/>
  <c r="M664" i="2" s="1"/>
  <c r="O664" i="2" s="1"/>
  <c r="N667" i="2"/>
  <c r="N675" i="2"/>
  <c r="N687" i="2"/>
  <c r="J704" i="2"/>
  <c r="M704" i="2" s="1"/>
  <c r="O704" i="2" s="1"/>
  <c r="N707" i="2"/>
  <c r="J716" i="2"/>
  <c r="M716" i="2" s="1"/>
  <c r="O716" i="2" s="1"/>
  <c r="N719" i="2"/>
  <c r="J728" i="2"/>
  <c r="M728" i="2" s="1"/>
  <c r="O728" i="2" s="1"/>
  <c r="O731" i="2"/>
  <c r="N739" i="2"/>
  <c r="N751" i="2"/>
  <c r="N779" i="2"/>
  <c r="O807" i="2"/>
  <c r="O815" i="2"/>
  <c r="O823" i="2"/>
  <c r="O831" i="2"/>
  <c r="O839" i="2"/>
  <c r="O847" i="2"/>
  <c r="O855" i="2"/>
  <c r="O879" i="2"/>
  <c r="J931" i="2"/>
  <c r="M931" i="2" s="1"/>
  <c r="O931" i="2" s="1"/>
  <c r="N946" i="2"/>
  <c r="E946" i="2"/>
  <c r="E965" i="2"/>
  <c r="J965" i="2"/>
  <c r="M965" i="2" s="1"/>
  <c r="O965" i="2" s="1"/>
  <c r="N994" i="2"/>
  <c r="E994" i="2"/>
  <c r="J998" i="2"/>
  <c r="M998" i="2" s="1"/>
  <c r="O998" i="2" s="1"/>
  <c r="E1001" i="2"/>
  <c r="J1001" i="2"/>
  <c r="M1001" i="2" s="1"/>
  <c r="N1038" i="2"/>
  <c r="E1038" i="2"/>
  <c r="J1040" i="2"/>
  <c r="M1040" i="2" s="1"/>
  <c r="O1040" i="2" s="1"/>
  <c r="E1049" i="2"/>
  <c r="N1049" i="2"/>
  <c r="J1049" i="2"/>
  <c r="M1049" i="2" s="1"/>
  <c r="E1075" i="2"/>
  <c r="N1075" i="2"/>
  <c r="J1075" i="2"/>
  <c r="M1075" i="2" s="1"/>
  <c r="O1075" i="2" s="1"/>
  <c r="J1080" i="2"/>
  <c r="M1080" i="2" s="1"/>
  <c r="O1080" i="2" s="1"/>
  <c r="E1109" i="2"/>
  <c r="N1109" i="2"/>
  <c r="J1109" i="2"/>
  <c r="M1109" i="2" s="1"/>
  <c r="J1114" i="2"/>
  <c r="M1114" i="2" s="1"/>
  <c r="O1114" i="2" s="1"/>
  <c r="E1145" i="2"/>
  <c r="N1145" i="2"/>
  <c r="J1145" i="2"/>
  <c r="M1145" i="2" s="1"/>
  <c r="O1145" i="2" s="1"/>
  <c r="E1239" i="2"/>
  <c r="N1239" i="2"/>
  <c r="J1239" i="2"/>
  <c r="M1239" i="2" s="1"/>
  <c r="E1275" i="2"/>
  <c r="N1275" i="2"/>
  <c r="J1275" i="2"/>
  <c r="M1275" i="2" s="1"/>
  <c r="O1275" i="2" s="1"/>
  <c r="J1284" i="2"/>
  <c r="M1284" i="2" s="1"/>
  <c r="O1284" i="2" s="1"/>
  <c r="J1286" i="2"/>
  <c r="M1286" i="2" s="1"/>
  <c r="O1286" i="2" s="1"/>
  <c r="J1308" i="2"/>
  <c r="M1308" i="2" s="1"/>
  <c r="O1308" i="2" s="1"/>
  <c r="E1333" i="2"/>
  <c r="N1333" i="2"/>
  <c r="J1333" i="2"/>
  <c r="M1333" i="2" s="1"/>
  <c r="J1338" i="2"/>
  <c r="M1338" i="2" s="1"/>
  <c r="O1338" i="2" s="1"/>
  <c r="E1363" i="2"/>
  <c r="N1363" i="2"/>
  <c r="J1363" i="2"/>
  <c r="M1363" i="2" s="1"/>
  <c r="J1394" i="2"/>
  <c r="M1394" i="2" s="1"/>
  <c r="O1394" i="2" s="1"/>
  <c r="E1461" i="2"/>
  <c r="N1461" i="2"/>
  <c r="J1461" i="2"/>
  <c r="M1461" i="2" s="1"/>
  <c r="O1461" i="2" s="1"/>
  <c r="J1466" i="2"/>
  <c r="M1466" i="2" s="1"/>
  <c r="O1466" i="2" s="1"/>
  <c r="J1526" i="2"/>
  <c r="M1526" i="2" s="1"/>
  <c r="O1526" i="2" s="1"/>
  <c r="E1539" i="2"/>
  <c r="N1539" i="2"/>
  <c r="J1539" i="2"/>
  <c r="M1539" i="2" s="1"/>
  <c r="J1544" i="2"/>
  <c r="M1544" i="2" s="1"/>
  <c r="O1544" i="2" s="1"/>
  <c r="J1568" i="2"/>
  <c r="M1568" i="2" s="1"/>
  <c r="O1568" i="2" s="1"/>
  <c r="N1368" i="2"/>
  <c r="E1368" i="2"/>
  <c r="N1158" i="2"/>
  <c r="E1158" i="2"/>
  <c r="O19" i="2"/>
  <c r="O47" i="2"/>
  <c r="O51" i="2"/>
  <c r="O67" i="2"/>
  <c r="O71" i="2"/>
  <c r="O79" i="2"/>
  <c r="O87" i="2"/>
  <c r="O103" i="2"/>
  <c r="O123" i="2"/>
  <c r="O127" i="2"/>
  <c r="O131" i="2"/>
  <c r="O139" i="2"/>
  <c r="O151" i="2"/>
  <c r="O159" i="2"/>
  <c r="O163" i="2"/>
  <c r="O175" i="2"/>
  <c r="O179" i="2"/>
  <c r="O187" i="2"/>
  <c r="O211" i="2"/>
  <c r="O219" i="2"/>
  <c r="O223" i="2"/>
  <c r="O243" i="2"/>
  <c r="O255" i="2"/>
  <c r="O271" i="2"/>
  <c r="O275" i="2"/>
  <c r="O283" i="2"/>
  <c r="O287" i="2"/>
  <c r="O291" i="2"/>
  <c r="O295" i="2"/>
  <c r="O299" i="2"/>
  <c r="O303" i="2"/>
  <c r="O307" i="2"/>
  <c r="O311" i="2"/>
  <c r="O323" i="2"/>
  <c r="O331" i="2"/>
  <c r="O343" i="2"/>
  <c r="O359" i="2"/>
  <c r="O375" i="2"/>
  <c r="O387" i="2"/>
  <c r="O391" i="2"/>
  <c r="O411" i="2"/>
  <c r="O415" i="2"/>
  <c r="O419" i="2"/>
  <c r="O427" i="2"/>
  <c r="O431" i="2"/>
  <c r="E441" i="2"/>
  <c r="E449" i="2"/>
  <c r="E453" i="2"/>
  <c r="E457" i="2"/>
  <c r="E465" i="2"/>
  <c r="E469" i="2"/>
  <c r="E473" i="2"/>
  <c r="E477" i="2"/>
  <c r="E481" i="2"/>
  <c r="E485" i="2"/>
  <c r="E489" i="2"/>
  <c r="E493" i="2"/>
  <c r="E505" i="2"/>
  <c r="E509" i="2"/>
  <c r="E513" i="2"/>
  <c r="E517" i="2"/>
  <c r="E521" i="2"/>
  <c r="E533" i="2"/>
  <c r="E541" i="2"/>
  <c r="E549" i="2"/>
  <c r="E553" i="2"/>
  <c r="E569" i="2"/>
  <c r="E573" i="2"/>
  <c r="E577" i="2"/>
  <c r="E581" i="2"/>
  <c r="E593" i="2"/>
  <c r="E601" i="2"/>
  <c r="E605" i="2"/>
  <c r="E609" i="2"/>
  <c r="E613" i="2"/>
  <c r="E621" i="2"/>
  <c r="E625" i="2"/>
  <c r="E629" i="2"/>
  <c r="E633" i="2"/>
  <c r="O635" i="2"/>
  <c r="E636" i="2"/>
  <c r="E639" i="2"/>
  <c r="J640" i="2"/>
  <c r="M640" i="2" s="1"/>
  <c r="O640" i="2" s="1"/>
  <c r="O644" i="2"/>
  <c r="E648" i="2"/>
  <c r="J652" i="2"/>
  <c r="M652" i="2" s="1"/>
  <c r="O652" i="2" s="1"/>
  <c r="O660" i="2"/>
  <c r="N661" i="2"/>
  <c r="O667" i="2"/>
  <c r="E668" i="2"/>
  <c r="E671" i="2"/>
  <c r="O675" i="2"/>
  <c r="E676" i="2"/>
  <c r="O680" i="2"/>
  <c r="O687" i="2"/>
  <c r="E691" i="2"/>
  <c r="J692" i="2"/>
  <c r="M692" i="2" s="1"/>
  <c r="O692" i="2" s="1"/>
  <c r="O707" i="2"/>
  <c r="E708" i="2"/>
  <c r="O712" i="2"/>
  <c r="N713" i="2"/>
  <c r="O719" i="2"/>
  <c r="E720" i="2"/>
  <c r="E723" i="2"/>
  <c r="J724" i="2"/>
  <c r="M724" i="2" s="1"/>
  <c r="O724" i="2" s="1"/>
  <c r="O732" i="2"/>
  <c r="N733" i="2"/>
  <c r="O739" i="2"/>
  <c r="E740" i="2"/>
  <c r="O744" i="2"/>
  <c r="E752" i="2"/>
  <c r="J753" i="2"/>
  <c r="M753" i="2" s="1"/>
  <c r="O753" i="2" s="1"/>
  <c r="J755" i="2"/>
  <c r="M755" i="2" s="1"/>
  <c r="O755" i="2" s="1"/>
  <c r="O756" i="2"/>
  <c r="O764" i="2"/>
  <c r="N765" i="2"/>
  <c r="O772" i="2"/>
  <c r="N773" i="2"/>
  <c r="E775" i="2"/>
  <c r="J776" i="2"/>
  <c r="M776" i="2" s="1"/>
  <c r="O776" i="2" s="1"/>
  <c r="E780" i="2"/>
  <c r="J781" i="2"/>
  <c r="M781" i="2" s="1"/>
  <c r="O781" i="2" s="1"/>
  <c r="J783" i="2"/>
  <c r="M783" i="2" s="1"/>
  <c r="O783" i="2" s="1"/>
  <c r="O791" i="2"/>
  <c r="E795" i="2"/>
  <c r="N795" i="2"/>
  <c r="O796" i="2"/>
  <c r="N800" i="2"/>
  <c r="J801" i="2"/>
  <c r="M801" i="2" s="1"/>
  <c r="O801" i="2" s="1"/>
  <c r="O802" i="2"/>
  <c r="N808" i="2"/>
  <c r="J809" i="2"/>
  <c r="M809" i="2" s="1"/>
  <c r="O809" i="2" s="1"/>
  <c r="O810" i="2"/>
  <c r="N816" i="2"/>
  <c r="J817" i="2"/>
  <c r="M817" i="2" s="1"/>
  <c r="O817" i="2" s="1"/>
  <c r="O818" i="2"/>
  <c r="N824" i="2"/>
  <c r="J825" i="2"/>
  <c r="M825" i="2" s="1"/>
  <c r="O825" i="2" s="1"/>
  <c r="O826" i="2"/>
  <c r="N832" i="2"/>
  <c r="J833" i="2"/>
  <c r="M833" i="2" s="1"/>
  <c r="O833" i="2" s="1"/>
  <c r="O834" i="2"/>
  <c r="N840" i="2"/>
  <c r="J841" i="2"/>
  <c r="M841" i="2" s="1"/>
  <c r="O841" i="2" s="1"/>
  <c r="O842" i="2"/>
  <c r="N848" i="2"/>
  <c r="J849" i="2"/>
  <c r="M849" i="2" s="1"/>
  <c r="O849" i="2" s="1"/>
  <c r="O850" i="2"/>
  <c r="N856" i="2"/>
  <c r="O859" i="2"/>
  <c r="J860" i="2"/>
  <c r="M860" i="2" s="1"/>
  <c r="O860" i="2" s="1"/>
  <c r="O863" i="2"/>
  <c r="J864" i="2"/>
  <c r="M864" i="2" s="1"/>
  <c r="O864" i="2" s="1"/>
  <c r="E867" i="2"/>
  <c r="N867" i="2"/>
  <c r="O868" i="2"/>
  <c r="O871" i="2"/>
  <c r="J872" i="2"/>
  <c r="M872" i="2" s="1"/>
  <c r="O872" i="2" s="1"/>
  <c r="O874" i="2"/>
  <c r="N883" i="2"/>
  <c r="O893" i="2"/>
  <c r="O894" i="2"/>
  <c r="J895" i="2"/>
  <c r="M895" i="2" s="1"/>
  <c r="O895" i="2" s="1"/>
  <c r="E905" i="2"/>
  <c r="J905" i="2"/>
  <c r="M905" i="2" s="1"/>
  <c r="J916" i="2"/>
  <c r="M916" i="2" s="1"/>
  <c r="O916" i="2" s="1"/>
  <c r="O925" i="2"/>
  <c r="O943" i="2"/>
  <c r="E949" i="2"/>
  <c r="J949" i="2"/>
  <c r="M949" i="2" s="1"/>
  <c r="O949" i="2" s="1"/>
  <c r="J962" i="2"/>
  <c r="M962" i="2" s="1"/>
  <c r="O962" i="2" s="1"/>
  <c r="J967" i="2"/>
  <c r="M967" i="2" s="1"/>
  <c r="O967" i="2" s="1"/>
  <c r="J978" i="2"/>
  <c r="M978" i="2" s="1"/>
  <c r="O978" i="2" s="1"/>
  <c r="E981" i="2"/>
  <c r="J981" i="2"/>
  <c r="M981" i="2" s="1"/>
  <c r="O985" i="2"/>
  <c r="E999" i="2"/>
  <c r="N999" i="2"/>
  <c r="J1003" i="2"/>
  <c r="M1003" i="2" s="1"/>
  <c r="O1003" i="2" s="1"/>
  <c r="J1012" i="2"/>
  <c r="M1012" i="2" s="1"/>
  <c r="O1012" i="2" s="1"/>
  <c r="O1023" i="2"/>
  <c r="O1035" i="2"/>
  <c r="E1067" i="2"/>
  <c r="N1067" i="2"/>
  <c r="J1067" i="2"/>
  <c r="M1067" i="2" s="1"/>
  <c r="J1072" i="2"/>
  <c r="M1072" i="2" s="1"/>
  <c r="O1072" i="2" s="1"/>
  <c r="E1101" i="2"/>
  <c r="N1101" i="2"/>
  <c r="J1101" i="2"/>
  <c r="M1101" i="2" s="1"/>
  <c r="J1106" i="2"/>
  <c r="M1106" i="2" s="1"/>
  <c r="O1106" i="2" s="1"/>
  <c r="J1142" i="2"/>
  <c r="M1142" i="2" s="1"/>
  <c r="O1142" i="2" s="1"/>
  <c r="E1205" i="2"/>
  <c r="N1205" i="2"/>
  <c r="J1205" i="2"/>
  <c r="M1205" i="2" s="1"/>
  <c r="O1205" i="2" s="1"/>
  <c r="J1232" i="2"/>
  <c r="M1232" i="2" s="1"/>
  <c r="O1232" i="2" s="1"/>
  <c r="J1234" i="2"/>
  <c r="M1234" i="2" s="1"/>
  <c r="O1234" i="2" s="1"/>
  <c r="E1263" i="2"/>
  <c r="N1263" i="2"/>
  <c r="J1263" i="2"/>
  <c r="M1263" i="2" s="1"/>
  <c r="O1263" i="2" s="1"/>
  <c r="J1270" i="2"/>
  <c r="M1270" i="2" s="1"/>
  <c r="O1270" i="2" s="1"/>
  <c r="J1272" i="2"/>
  <c r="M1272" i="2" s="1"/>
  <c r="O1272" i="2" s="1"/>
  <c r="J1322" i="2"/>
  <c r="M1322" i="2" s="1"/>
  <c r="O1322" i="2" s="1"/>
  <c r="E1355" i="2"/>
  <c r="N1355" i="2"/>
  <c r="J1355" i="2"/>
  <c r="M1355" i="2" s="1"/>
  <c r="J1360" i="2"/>
  <c r="M1360" i="2" s="1"/>
  <c r="O1360" i="2" s="1"/>
  <c r="E1429" i="2"/>
  <c r="N1429" i="2"/>
  <c r="J1429" i="2"/>
  <c r="M1429" i="2" s="1"/>
  <c r="E1439" i="2"/>
  <c r="N1439" i="2"/>
  <c r="J1439" i="2"/>
  <c r="M1439" i="2" s="1"/>
  <c r="O1439" i="2" s="1"/>
  <c r="E1459" i="2"/>
  <c r="N1459" i="2"/>
  <c r="J1459" i="2"/>
  <c r="M1459" i="2" s="1"/>
  <c r="O1459" i="2" s="1"/>
  <c r="E1515" i="2"/>
  <c r="N1515" i="2"/>
  <c r="J1515" i="2"/>
  <c r="M1515" i="2" s="1"/>
  <c r="O1515" i="2" s="1"/>
  <c r="E1537" i="2"/>
  <c r="N1537" i="2"/>
  <c r="J1537" i="2"/>
  <c r="M1537" i="2" s="1"/>
  <c r="O1537" i="2" s="1"/>
  <c r="E1549" i="2"/>
  <c r="N1549" i="2"/>
  <c r="J1549" i="2"/>
  <c r="M1549" i="2" s="1"/>
  <c r="O1549" i="2" s="1"/>
  <c r="J1560" i="2"/>
  <c r="M1560" i="2" s="1"/>
  <c r="O1560" i="2" s="1"/>
  <c r="O655" i="2"/>
  <c r="J657" i="2"/>
  <c r="M657" i="2" s="1"/>
  <c r="O657" i="2" s="1"/>
  <c r="J665" i="2"/>
  <c r="M665" i="2" s="1"/>
  <c r="O665" i="2" s="1"/>
  <c r="O683" i="2"/>
  <c r="J685" i="2"/>
  <c r="M685" i="2" s="1"/>
  <c r="O685" i="2" s="1"/>
  <c r="O703" i="2"/>
  <c r="J705" i="2"/>
  <c r="M705" i="2" s="1"/>
  <c r="O705" i="2" s="1"/>
  <c r="J717" i="2"/>
  <c r="M717" i="2" s="1"/>
  <c r="O717" i="2" s="1"/>
  <c r="O727" i="2"/>
  <c r="J729" i="2"/>
  <c r="M729" i="2" s="1"/>
  <c r="O729" i="2" s="1"/>
  <c r="O735" i="2"/>
  <c r="J737" i="2"/>
  <c r="M737" i="2" s="1"/>
  <c r="O737" i="2" s="1"/>
  <c r="O747" i="2"/>
  <c r="E748" i="2"/>
  <c r="J749" i="2"/>
  <c r="M749" i="2" s="1"/>
  <c r="O749" i="2" s="1"/>
  <c r="J751" i="2"/>
  <c r="M751" i="2" s="1"/>
  <c r="O751" i="2" s="1"/>
  <c r="O752" i="2"/>
  <c r="N753" i="2"/>
  <c r="E755" i="2"/>
  <c r="O759" i="2"/>
  <c r="J761" i="2"/>
  <c r="M761" i="2" s="1"/>
  <c r="O761" i="2" s="1"/>
  <c r="E768" i="2"/>
  <c r="J779" i="2"/>
  <c r="M779" i="2" s="1"/>
  <c r="O779" i="2" s="1"/>
  <c r="O780" i="2"/>
  <c r="N781" i="2"/>
  <c r="E783" i="2"/>
  <c r="O794" i="2"/>
  <c r="O800" i="2"/>
  <c r="O803" i="2"/>
  <c r="E807" i="2"/>
  <c r="N807" i="2"/>
  <c r="O808" i="2"/>
  <c r="O811" i="2"/>
  <c r="E815" i="2"/>
  <c r="N815" i="2"/>
  <c r="O816" i="2"/>
  <c r="O819" i="2"/>
  <c r="E823" i="2"/>
  <c r="N823" i="2"/>
  <c r="O824" i="2"/>
  <c r="O827" i="2"/>
  <c r="E831" i="2"/>
  <c r="N831" i="2"/>
  <c r="O832" i="2"/>
  <c r="O835" i="2"/>
  <c r="E839" i="2"/>
  <c r="N839" i="2"/>
  <c r="O840" i="2"/>
  <c r="O843" i="2"/>
  <c r="E847" i="2"/>
  <c r="N847" i="2"/>
  <c r="O848" i="2"/>
  <c r="O851" i="2"/>
  <c r="E855" i="2"/>
  <c r="N855" i="2"/>
  <c r="O856" i="2"/>
  <c r="N860" i="2"/>
  <c r="N864" i="2"/>
  <c r="O866" i="2"/>
  <c r="N872" i="2"/>
  <c r="O875" i="2"/>
  <c r="E879" i="2"/>
  <c r="N879" i="2"/>
  <c r="O889" i="2"/>
  <c r="O890" i="2"/>
  <c r="N895" i="2"/>
  <c r="E903" i="2"/>
  <c r="N903" i="2"/>
  <c r="J907" i="2"/>
  <c r="M907" i="2" s="1"/>
  <c r="O907" i="2" s="1"/>
  <c r="E921" i="2"/>
  <c r="J921" i="2"/>
  <c r="M921" i="2" s="1"/>
  <c r="N965" i="2"/>
  <c r="E979" i="2"/>
  <c r="N979" i="2"/>
  <c r="J983" i="2"/>
  <c r="M983" i="2" s="1"/>
  <c r="O983" i="2" s="1"/>
  <c r="J996" i="2"/>
  <c r="M996" i="2" s="1"/>
  <c r="O996" i="2" s="1"/>
  <c r="N1001" i="2"/>
  <c r="E1017" i="2"/>
  <c r="J1017" i="2"/>
  <c r="M1017" i="2" s="1"/>
  <c r="O1017" i="2" s="1"/>
  <c r="J1026" i="2"/>
  <c r="M1026" i="2" s="1"/>
  <c r="O1026" i="2" s="1"/>
  <c r="E1029" i="2"/>
  <c r="J1029" i="2"/>
  <c r="M1029" i="2" s="1"/>
  <c r="O1029" i="2" s="1"/>
  <c r="J1042" i="2"/>
  <c r="M1042" i="2" s="1"/>
  <c r="O1042" i="2" s="1"/>
  <c r="E1045" i="2"/>
  <c r="J1045" i="2"/>
  <c r="M1045" i="2" s="1"/>
  <c r="O1045" i="2" s="1"/>
  <c r="E1059" i="2"/>
  <c r="N1059" i="2"/>
  <c r="J1059" i="2"/>
  <c r="M1059" i="2" s="1"/>
  <c r="J1064" i="2"/>
  <c r="M1064" i="2" s="1"/>
  <c r="O1064" i="2" s="1"/>
  <c r="E1093" i="2"/>
  <c r="N1093" i="2"/>
  <c r="J1093" i="2"/>
  <c r="M1093" i="2" s="1"/>
  <c r="O1093" i="2" s="1"/>
  <c r="J1098" i="2"/>
  <c r="M1098" i="2" s="1"/>
  <c r="O1098" i="2" s="1"/>
  <c r="J1128" i="2"/>
  <c r="M1128" i="2" s="1"/>
  <c r="O1128" i="2" s="1"/>
  <c r="E1161" i="2"/>
  <c r="N1161" i="2"/>
  <c r="J1161" i="2"/>
  <c r="M1161" i="2" s="1"/>
  <c r="O1161" i="2" s="1"/>
  <c r="J1166" i="2"/>
  <c r="M1166" i="2" s="1"/>
  <c r="O1166" i="2" s="1"/>
  <c r="E1175" i="2"/>
  <c r="N1175" i="2"/>
  <c r="J1175" i="2"/>
  <c r="M1175" i="2" s="1"/>
  <c r="O1175" i="2" s="1"/>
  <c r="E1191" i="2"/>
  <c r="N1191" i="2"/>
  <c r="J1191" i="2"/>
  <c r="M1191" i="2" s="1"/>
  <c r="O1191" i="2" s="1"/>
  <c r="J1196" i="2"/>
  <c r="M1196" i="2" s="1"/>
  <c r="O1196" i="2" s="1"/>
  <c r="J1198" i="2"/>
  <c r="M1198" i="2" s="1"/>
  <c r="O1198" i="2" s="1"/>
  <c r="J1200" i="2"/>
  <c r="M1200" i="2" s="1"/>
  <c r="O1200" i="2" s="1"/>
  <c r="E1221" i="2"/>
  <c r="N1221" i="2"/>
  <c r="J1221" i="2"/>
  <c r="M1221" i="2" s="1"/>
  <c r="O1221" i="2" s="1"/>
  <c r="E1240" i="2"/>
  <c r="E1249" i="2"/>
  <c r="N1249" i="2"/>
  <c r="J1249" i="2"/>
  <c r="M1249" i="2" s="1"/>
  <c r="O1249" i="2" s="1"/>
  <c r="E1259" i="2"/>
  <c r="N1259" i="2"/>
  <c r="J1259" i="2"/>
  <c r="M1259" i="2" s="1"/>
  <c r="O1259" i="2" s="1"/>
  <c r="E1299" i="2"/>
  <c r="N1299" i="2"/>
  <c r="J1299" i="2"/>
  <c r="M1299" i="2" s="1"/>
  <c r="J1352" i="2"/>
  <c r="M1352" i="2" s="1"/>
  <c r="O1352" i="2" s="1"/>
  <c r="E1375" i="2"/>
  <c r="N1375" i="2"/>
  <c r="J1375" i="2"/>
  <c r="M1375" i="2" s="1"/>
  <c r="O1375" i="2" s="1"/>
  <c r="E1385" i="2"/>
  <c r="N1385" i="2"/>
  <c r="J1385" i="2"/>
  <c r="M1385" i="2" s="1"/>
  <c r="O1385" i="2" s="1"/>
  <c r="E1409" i="2"/>
  <c r="N1409" i="2"/>
  <c r="J1409" i="2"/>
  <c r="M1409" i="2" s="1"/>
  <c r="J1414" i="2"/>
  <c r="M1414" i="2" s="1"/>
  <c r="O1414" i="2" s="1"/>
  <c r="E1421" i="2"/>
  <c r="N1421" i="2"/>
  <c r="J1421" i="2"/>
  <c r="M1421" i="2" s="1"/>
  <c r="O1421" i="2" s="1"/>
  <c r="J1426" i="2"/>
  <c r="M1426" i="2" s="1"/>
  <c r="O1426" i="2" s="1"/>
  <c r="J1436" i="2"/>
  <c r="M1436" i="2" s="1"/>
  <c r="O1436" i="2"/>
  <c r="J1446" i="2"/>
  <c r="M1446" i="2" s="1"/>
  <c r="O1446" i="2" s="1"/>
  <c r="J1448" i="2"/>
  <c r="M1448" i="2" s="1"/>
  <c r="O1448" i="2" s="1"/>
  <c r="J1454" i="2"/>
  <c r="M1454" i="2" s="1"/>
  <c r="O1454" i="2" s="1"/>
  <c r="J1456" i="2"/>
  <c r="M1456" i="2" s="1"/>
  <c r="O1456" i="2" s="1"/>
  <c r="E1479" i="2"/>
  <c r="N1479" i="2"/>
  <c r="J1479" i="2"/>
  <c r="M1479" i="2" s="1"/>
  <c r="O1479" i="2" s="1"/>
  <c r="E1489" i="2"/>
  <c r="N1489" i="2"/>
  <c r="J1489" i="2"/>
  <c r="M1489" i="2" s="1"/>
  <c r="O1489" i="2" s="1"/>
  <c r="E1499" i="2"/>
  <c r="N1499" i="2"/>
  <c r="J1499" i="2"/>
  <c r="M1499" i="2" s="1"/>
  <c r="O1499" i="2" s="1"/>
  <c r="E1529" i="2"/>
  <c r="N1529" i="2"/>
  <c r="J1529" i="2"/>
  <c r="M1529" i="2" s="1"/>
  <c r="O1529" i="2" s="1"/>
  <c r="J1556" i="2"/>
  <c r="M1556" i="2" s="1"/>
  <c r="O1556" i="2" s="1"/>
  <c r="E1571" i="2"/>
  <c r="N1571" i="2"/>
  <c r="J1571" i="2"/>
  <c r="M1571" i="2" s="1"/>
  <c r="O1571" i="2" s="1"/>
  <c r="O748" i="2"/>
  <c r="N749" i="2"/>
  <c r="N761" i="2"/>
  <c r="O768" i="2"/>
  <c r="O775" i="2"/>
  <c r="E776" i="2"/>
  <c r="O786" i="2"/>
  <c r="E791" i="2"/>
  <c r="N791" i="2"/>
  <c r="O795" i="2"/>
  <c r="O806" i="2"/>
  <c r="O814" i="2"/>
  <c r="O822" i="2"/>
  <c r="O830" i="2"/>
  <c r="O838" i="2"/>
  <c r="O846" i="2"/>
  <c r="O854" i="2"/>
  <c r="E859" i="2"/>
  <c r="N859" i="2"/>
  <c r="E863" i="2"/>
  <c r="N863" i="2"/>
  <c r="O867" i="2"/>
  <c r="E871" i="2"/>
  <c r="N871" i="2"/>
  <c r="O878" i="2"/>
  <c r="O885" i="2"/>
  <c r="O897" i="2"/>
  <c r="J899" i="2"/>
  <c r="M899" i="2" s="1"/>
  <c r="O899" i="2" s="1"/>
  <c r="O900" i="2"/>
  <c r="J903" i="2"/>
  <c r="M903" i="2" s="1"/>
  <c r="O903" i="2" s="1"/>
  <c r="O904" i="2"/>
  <c r="O911" i="2"/>
  <c r="E919" i="2"/>
  <c r="N919" i="2"/>
  <c r="N934" i="2"/>
  <c r="E934" i="2"/>
  <c r="J936" i="2"/>
  <c r="M936" i="2" s="1"/>
  <c r="O936" i="2" s="1"/>
  <c r="N958" i="2"/>
  <c r="E958" i="2"/>
  <c r="J960" i="2"/>
  <c r="M960" i="2" s="1"/>
  <c r="O960" i="2" s="1"/>
  <c r="O971" i="2"/>
  <c r="J976" i="2"/>
  <c r="M976" i="2" s="1"/>
  <c r="O976" i="2" s="1"/>
  <c r="J979" i="2"/>
  <c r="M979" i="2" s="1"/>
  <c r="O979" i="2" s="1"/>
  <c r="O980" i="2"/>
  <c r="O1007" i="2"/>
  <c r="E1015" i="2"/>
  <c r="N1015" i="2"/>
  <c r="J1019" i="2"/>
  <c r="M1019" i="2" s="1"/>
  <c r="O1019" i="2" s="1"/>
  <c r="E1027" i="2"/>
  <c r="N1027" i="2"/>
  <c r="J1031" i="2"/>
  <c r="M1031" i="2" s="1"/>
  <c r="O1031" i="2" s="1"/>
  <c r="E1043" i="2"/>
  <c r="N1043" i="2"/>
  <c r="E1051" i="2"/>
  <c r="N1051" i="2"/>
  <c r="J1051" i="2"/>
  <c r="M1051" i="2" s="1"/>
  <c r="O1051" i="2" s="1"/>
  <c r="J1056" i="2"/>
  <c r="M1056" i="2" s="1"/>
  <c r="O1056" i="2" s="1"/>
  <c r="E1083" i="2"/>
  <c r="N1083" i="2"/>
  <c r="J1083" i="2"/>
  <c r="M1083" i="2" s="1"/>
  <c r="O1083" i="2" s="1"/>
  <c r="J1090" i="2"/>
  <c r="M1090" i="2" s="1"/>
  <c r="O1090" i="2" s="1"/>
  <c r="E1117" i="2"/>
  <c r="N1117" i="2"/>
  <c r="J1117" i="2"/>
  <c r="M1117" i="2" s="1"/>
  <c r="O1117" i="2" s="1"/>
  <c r="E1147" i="2"/>
  <c r="N1147" i="2"/>
  <c r="J1147" i="2"/>
  <c r="M1147" i="2" s="1"/>
  <c r="J1152" i="2"/>
  <c r="M1152" i="2" s="1"/>
  <c r="O1152" i="2" s="1"/>
  <c r="J1170" i="2"/>
  <c r="M1170" i="2" s="1"/>
  <c r="O1170" i="2" s="1"/>
  <c r="E1187" i="2"/>
  <c r="N1187" i="2"/>
  <c r="J1187" i="2"/>
  <c r="M1187" i="2" s="1"/>
  <c r="O1187" i="2" s="1"/>
  <c r="J1218" i="2"/>
  <c r="M1218" i="2" s="1"/>
  <c r="O1218" i="2" s="1"/>
  <c r="E1241" i="2"/>
  <c r="N1241" i="2"/>
  <c r="J1241" i="2"/>
  <c r="M1241" i="2" s="1"/>
  <c r="O1241" i="2" s="1"/>
  <c r="J1246" i="2"/>
  <c r="M1246" i="2" s="1"/>
  <c r="O1246" i="2" s="1"/>
  <c r="J1256" i="2"/>
  <c r="M1256" i="2" s="1"/>
  <c r="O1256" i="2" s="1"/>
  <c r="E1291" i="2"/>
  <c r="N1291" i="2"/>
  <c r="J1291" i="2"/>
  <c r="M1291" i="2" s="1"/>
  <c r="O1291" i="2" s="1"/>
  <c r="E1295" i="2"/>
  <c r="N1295" i="2"/>
  <c r="J1295" i="2"/>
  <c r="M1295" i="2" s="1"/>
  <c r="O1295" i="2" s="1"/>
  <c r="E1311" i="2"/>
  <c r="N1311" i="2"/>
  <c r="J1311" i="2"/>
  <c r="M1311" i="2" s="1"/>
  <c r="O1311" i="2" s="1"/>
  <c r="E1341" i="2"/>
  <c r="N1341" i="2"/>
  <c r="J1341" i="2"/>
  <c r="M1341" i="2" s="1"/>
  <c r="O1341" i="2" s="1"/>
  <c r="E1365" i="2"/>
  <c r="N1365" i="2"/>
  <c r="J1365" i="2"/>
  <c r="M1365" i="2" s="1"/>
  <c r="O1365" i="2" s="1"/>
  <c r="J1372" i="2"/>
  <c r="M1372" i="2" s="1"/>
  <c r="O1372" i="2" s="1"/>
  <c r="J1382" i="2"/>
  <c r="M1382" i="2" s="1"/>
  <c r="O1382" i="2" s="1"/>
  <c r="E1397" i="2"/>
  <c r="N1397" i="2"/>
  <c r="J1397" i="2"/>
  <c r="M1397" i="2" s="1"/>
  <c r="O1397" i="2" s="1"/>
  <c r="J1404" i="2"/>
  <c r="M1404" i="2" s="1"/>
  <c r="O1404" i="2" s="1"/>
  <c r="J1418" i="2"/>
  <c r="M1418" i="2" s="1"/>
  <c r="O1418" i="2" s="1"/>
  <c r="E1471" i="2"/>
  <c r="N1471" i="2"/>
  <c r="J1471" i="2"/>
  <c r="M1471" i="2" s="1"/>
  <c r="O1471" i="2" s="1"/>
  <c r="J1476" i="2"/>
  <c r="M1476" i="2" s="1"/>
  <c r="O1476" i="2" s="1"/>
  <c r="J1486" i="2"/>
  <c r="M1486" i="2" s="1"/>
  <c r="O1486" i="2" s="1"/>
  <c r="J1496" i="2"/>
  <c r="M1496" i="2" s="1"/>
  <c r="O1496" i="2" s="1"/>
  <c r="J1506" i="2"/>
  <c r="M1506" i="2" s="1"/>
  <c r="O1506" i="2" s="1"/>
  <c r="J1508" i="2"/>
  <c r="M1508" i="2" s="1"/>
  <c r="O1508" i="2" s="1"/>
  <c r="J1510" i="2"/>
  <c r="M1510" i="2" s="1"/>
  <c r="O1510" i="2" s="1"/>
  <c r="E1521" i="2"/>
  <c r="N1521" i="2"/>
  <c r="J1521" i="2"/>
  <c r="M1521" i="2" s="1"/>
  <c r="O1521" i="2" s="1"/>
  <c r="J1534" i="2"/>
  <c r="M1534" i="2" s="1"/>
  <c r="O1534" i="2" s="1"/>
  <c r="E1563" i="2"/>
  <c r="N1563" i="2"/>
  <c r="J1563" i="2"/>
  <c r="M1563" i="2" s="1"/>
  <c r="O1563" i="2" s="1"/>
  <c r="E785" i="2"/>
  <c r="E789" i="2"/>
  <c r="E793" i="2"/>
  <c r="E797" i="2"/>
  <c r="E801" i="2"/>
  <c r="E805" i="2"/>
  <c r="E809" i="2"/>
  <c r="E813" i="2"/>
  <c r="E817" i="2"/>
  <c r="E821" i="2"/>
  <c r="E825" i="2"/>
  <c r="E829" i="2"/>
  <c r="E833" i="2"/>
  <c r="E837" i="2"/>
  <c r="E841" i="2"/>
  <c r="E845" i="2"/>
  <c r="E849" i="2"/>
  <c r="E853" i="2"/>
  <c r="E861" i="2"/>
  <c r="E865" i="2"/>
  <c r="E869" i="2"/>
  <c r="E877" i="2"/>
  <c r="E881" i="2"/>
  <c r="O883" i="2"/>
  <c r="O887" i="2"/>
  <c r="O891" i="2"/>
  <c r="O905" i="2"/>
  <c r="J909" i="2"/>
  <c r="M909" i="2" s="1"/>
  <c r="O909" i="2" s="1"/>
  <c r="N917" i="2"/>
  <c r="O921" i="2"/>
  <c r="J934" i="2"/>
  <c r="M934" i="2" s="1"/>
  <c r="O934" i="2" s="1"/>
  <c r="J946" i="2"/>
  <c r="M946" i="2" s="1"/>
  <c r="O946" i="2" s="1"/>
  <c r="J958" i="2"/>
  <c r="M958" i="2" s="1"/>
  <c r="O958" i="2" s="1"/>
  <c r="N961" i="2"/>
  <c r="N977" i="2"/>
  <c r="O981" i="2"/>
  <c r="J994" i="2"/>
  <c r="M994" i="2" s="1"/>
  <c r="O994" i="2" s="1"/>
  <c r="N997" i="2"/>
  <c r="O1001" i="2"/>
  <c r="N1013" i="2"/>
  <c r="J1038" i="2"/>
  <c r="M1038" i="2" s="1"/>
  <c r="O1038" i="2" s="1"/>
  <c r="N1041" i="2"/>
  <c r="O1049" i="2"/>
  <c r="O1059" i="2"/>
  <c r="O1067" i="2"/>
  <c r="O1101" i="2"/>
  <c r="O1109" i="2"/>
  <c r="O1147" i="2"/>
  <c r="O1239" i="2"/>
  <c r="O1299" i="2"/>
  <c r="O1333" i="2"/>
  <c r="O1355" i="2"/>
  <c r="O1363" i="2"/>
  <c r="O1409" i="2"/>
  <c r="O1429" i="2"/>
  <c r="O1502" i="2"/>
  <c r="J1511" i="2"/>
  <c r="M1511" i="2" s="1"/>
  <c r="O1511" i="2" s="1"/>
  <c r="J1519" i="2"/>
  <c r="M1519" i="2" s="1"/>
  <c r="O1519" i="2" s="1"/>
  <c r="O1524" i="2"/>
  <c r="J1527" i="2"/>
  <c r="M1527" i="2" s="1"/>
  <c r="O1527" i="2" s="1"/>
  <c r="O1532" i="2"/>
  <c r="J1535" i="2"/>
  <c r="M1535" i="2" s="1"/>
  <c r="O1535" i="2" s="1"/>
  <c r="O1539" i="2"/>
  <c r="O1542" i="2"/>
  <c r="N1543" i="2"/>
  <c r="J1545" i="2"/>
  <c r="M1545" i="2" s="1"/>
  <c r="O1545" i="2" s="1"/>
  <c r="J1547" i="2"/>
  <c r="M1547" i="2" s="1"/>
  <c r="O1547" i="2" s="1"/>
  <c r="O1552" i="2"/>
  <c r="N1553" i="2"/>
  <c r="J1557" i="2"/>
  <c r="M1557" i="2" s="1"/>
  <c r="O1557" i="2" s="1"/>
  <c r="J1561" i="2"/>
  <c r="M1561" i="2" s="1"/>
  <c r="O1561" i="2" s="1"/>
  <c r="O1566" i="2"/>
  <c r="J1569" i="2"/>
  <c r="M1569" i="2" s="1"/>
  <c r="O1569" i="2" s="1"/>
  <c r="O1574" i="2"/>
  <c r="J1579" i="2"/>
  <c r="M1579" i="2" s="1"/>
  <c r="O1579" i="2" s="1"/>
  <c r="O1584" i="2"/>
  <c r="J1587" i="2"/>
  <c r="M1587" i="2" s="1"/>
  <c r="O1587" i="2" s="1"/>
  <c r="O1592" i="2"/>
  <c r="J1595" i="2"/>
  <c r="M1595" i="2" s="1"/>
  <c r="O1595" i="2" s="1"/>
  <c r="O1602" i="2"/>
  <c r="J1605" i="2"/>
  <c r="M1605" i="2" s="1"/>
  <c r="O1605" i="2" s="1"/>
  <c r="E884" i="2"/>
  <c r="E888" i="2"/>
  <c r="E892" i="2"/>
  <c r="E900" i="2"/>
  <c r="O906" i="2"/>
  <c r="N907" i="2"/>
  <c r="E909" i="2"/>
  <c r="J910" i="2"/>
  <c r="M910" i="2" s="1"/>
  <c r="O910" i="2" s="1"/>
  <c r="O917" i="2"/>
  <c r="O922" i="2"/>
  <c r="E925" i="2"/>
  <c r="J926" i="2"/>
  <c r="M926" i="2" s="1"/>
  <c r="O926" i="2" s="1"/>
  <c r="O930" i="2"/>
  <c r="N931" i="2"/>
  <c r="E941" i="2"/>
  <c r="J942" i="2"/>
  <c r="M942" i="2" s="1"/>
  <c r="O942" i="2" s="1"/>
  <c r="E953" i="2"/>
  <c r="J954" i="2"/>
  <c r="M954" i="2" s="1"/>
  <c r="O954" i="2" s="1"/>
  <c r="O961" i="2"/>
  <c r="E962" i="2"/>
  <c r="O966" i="2"/>
  <c r="N967" i="2"/>
  <c r="E969" i="2"/>
  <c r="J970" i="2"/>
  <c r="M970" i="2" s="1"/>
  <c r="O970" i="2" s="1"/>
  <c r="O977" i="2"/>
  <c r="E978" i="2"/>
  <c r="O982" i="2"/>
  <c r="N983" i="2"/>
  <c r="E985" i="2"/>
  <c r="O997" i="2"/>
  <c r="E998" i="2"/>
  <c r="O1002" i="2"/>
  <c r="N1003" i="2"/>
  <c r="E1005" i="2"/>
  <c r="J1006" i="2"/>
  <c r="M1006" i="2" s="1"/>
  <c r="O1006" i="2" s="1"/>
  <c r="O1013" i="2"/>
  <c r="O1018" i="2"/>
  <c r="N1019" i="2"/>
  <c r="E1021" i="2"/>
  <c r="J1022" i="2"/>
  <c r="M1022" i="2" s="1"/>
  <c r="O1022" i="2" s="1"/>
  <c r="E1026" i="2"/>
  <c r="O1030" i="2"/>
  <c r="N1031" i="2"/>
  <c r="E1033" i="2"/>
  <c r="J1034" i="2"/>
  <c r="M1034" i="2" s="1"/>
  <c r="O1034" i="2" s="1"/>
  <c r="O1041" i="2"/>
  <c r="E1042" i="2"/>
  <c r="O1046" i="2"/>
  <c r="N1047" i="2"/>
  <c r="N1057" i="2"/>
  <c r="N1065" i="2"/>
  <c r="N1073" i="2"/>
  <c r="N1081" i="2"/>
  <c r="N1091" i="2"/>
  <c r="N1099" i="2"/>
  <c r="N1107" i="2"/>
  <c r="N1115" i="2"/>
  <c r="N1129" i="2"/>
  <c r="N1131" i="2"/>
  <c r="N1143" i="2"/>
  <c r="N1153" i="2"/>
  <c r="N1155" i="2"/>
  <c r="N1159" i="2"/>
  <c r="N1171" i="2"/>
  <c r="N1173" i="2"/>
  <c r="N1201" i="2"/>
  <c r="N1219" i="2"/>
  <c r="N1235" i="2"/>
  <c r="N1247" i="2"/>
  <c r="N1257" i="2"/>
  <c r="N1273" i="2"/>
  <c r="N1287" i="2"/>
  <c r="N1289" i="2"/>
  <c r="N1309" i="2"/>
  <c r="N1323" i="2"/>
  <c r="N1325" i="2"/>
  <c r="N1327" i="2"/>
  <c r="N1331" i="2"/>
  <c r="N1339" i="2"/>
  <c r="N1353" i="2"/>
  <c r="N1361" i="2"/>
  <c r="N1373" i="2"/>
  <c r="N1383" i="2"/>
  <c r="N1395" i="2"/>
  <c r="N1405" i="2"/>
  <c r="N1407" i="2"/>
  <c r="N1419" i="2"/>
  <c r="N1427" i="2"/>
  <c r="N1437" i="2"/>
  <c r="N1449" i="2"/>
  <c r="N1451" i="2"/>
  <c r="N1457" i="2"/>
  <c r="N1467" i="2"/>
  <c r="N1469" i="2"/>
  <c r="N1477" i="2"/>
  <c r="N1487" i="2"/>
  <c r="N1497" i="2"/>
  <c r="N1511" i="2"/>
  <c r="N1519" i="2"/>
  <c r="O1523" i="2"/>
  <c r="N1527" i="2"/>
  <c r="O1531" i="2"/>
  <c r="N1535" i="2"/>
  <c r="O1541" i="2"/>
  <c r="N1545" i="2"/>
  <c r="N1547" i="2"/>
  <c r="O1551" i="2"/>
  <c r="N1557" i="2"/>
  <c r="N1561" i="2"/>
  <c r="O1565" i="2"/>
  <c r="N1569" i="2"/>
  <c r="O1573" i="2"/>
  <c r="O1576" i="2"/>
  <c r="O1578" i="2"/>
  <c r="N1579" i="2"/>
  <c r="J1581" i="2"/>
  <c r="M1581" i="2" s="1"/>
  <c r="O1581" i="2" s="1"/>
  <c r="O1583" i="2"/>
  <c r="O1586" i="2"/>
  <c r="N1587" i="2"/>
  <c r="J1589" i="2"/>
  <c r="M1589" i="2" s="1"/>
  <c r="O1589" i="2" s="1"/>
  <c r="O1591" i="2"/>
  <c r="O1594" i="2"/>
  <c r="N1595" i="2"/>
  <c r="J1597" i="2"/>
  <c r="M1597" i="2" s="1"/>
  <c r="O1597" i="2" s="1"/>
  <c r="J1599" i="2"/>
  <c r="M1599" i="2" s="1"/>
  <c r="O1599" i="2" s="1"/>
  <c r="O1601" i="2"/>
  <c r="O1604" i="2"/>
  <c r="N1605" i="2"/>
  <c r="J1607" i="2"/>
  <c r="M1607" i="2" s="1"/>
  <c r="O1607" i="2" s="1"/>
  <c r="N1609" i="2"/>
  <c r="O913" i="2"/>
  <c r="J915" i="2"/>
  <c r="M915" i="2" s="1"/>
  <c r="O915" i="2" s="1"/>
  <c r="O933" i="2"/>
  <c r="J935" i="2"/>
  <c r="M935" i="2" s="1"/>
  <c r="O935" i="2" s="1"/>
  <c r="O945" i="2"/>
  <c r="O957" i="2"/>
  <c r="J959" i="2"/>
  <c r="M959" i="2" s="1"/>
  <c r="O959" i="2" s="1"/>
  <c r="O973" i="2"/>
  <c r="O993" i="2"/>
  <c r="O1009" i="2"/>
  <c r="J1011" i="2"/>
  <c r="M1011" i="2" s="1"/>
  <c r="O1011" i="2" s="1"/>
  <c r="O1037" i="2"/>
  <c r="J1039" i="2"/>
  <c r="M1039" i="2" s="1"/>
  <c r="O1039" i="2" s="1"/>
  <c r="O1048" i="2"/>
  <c r="J1053" i="2"/>
  <c r="M1053" i="2" s="1"/>
  <c r="O1053" i="2" s="1"/>
  <c r="O1055" i="2"/>
  <c r="O1058" i="2"/>
  <c r="J1061" i="2"/>
  <c r="M1061" i="2" s="1"/>
  <c r="O1061" i="2" s="1"/>
  <c r="O1063" i="2"/>
  <c r="O1066" i="2"/>
  <c r="J1069" i="2"/>
  <c r="M1069" i="2" s="1"/>
  <c r="O1069" i="2" s="1"/>
  <c r="O1071" i="2"/>
  <c r="O1074" i="2"/>
  <c r="J1077" i="2"/>
  <c r="M1077" i="2" s="1"/>
  <c r="O1077" i="2" s="1"/>
  <c r="O1079" i="2"/>
  <c r="O1082" i="2"/>
  <c r="J1085" i="2"/>
  <c r="M1085" i="2" s="1"/>
  <c r="O1085" i="2" s="1"/>
  <c r="J1087" i="2"/>
  <c r="M1087" i="2" s="1"/>
  <c r="O1087" i="2" s="1"/>
  <c r="O1089" i="2"/>
  <c r="O1092" i="2"/>
  <c r="J1095" i="2"/>
  <c r="M1095" i="2" s="1"/>
  <c r="O1095" i="2" s="1"/>
  <c r="O1097" i="2"/>
  <c r="O1100" i="2"/>
  <c r="J1103" i="2"/>
  <c r="M1103" i="2" s="1"/>
  <c r="O1103" i="2" s="1"/>
  <c r="O1105" i="2"/>
  <c r="O1108" i="2"/>
  <c r="J1111" i="2"/>
  <c r="M1111" i="2" s="1"/>
  <c r="O1111" i="2" s="1"/>
  <c r="O1113" i="2"/>
  <c r="O1116" i="2"/>
  <c r="J1119" i="2"/>
  <c r="M1119" i="2" s="1"/>
  <c r="O1119" i="2" s="1"/>
  <c r="O1121" i="2"/>
  <c r="O1125" i="2"/>
  <c r="O1127" i="2"/>
  <c r="J1139" i="2"/>
  <c r="M1139" i="2" s="1"/>
  <c r="O1139" i="2" s="1"/>
  <c r="O1141" i="2"/>
  <c r="O1144" i="2"/>
  <c r="J1149" i="2"/>
  <c r="M1149" i="2" s="1"/>
  <c r="O1149" i="2" s="1"/>
  <c r="O1151" i="2"/>
  <c r="O1156" i="2"/>
  <c r="O1160" i="2"/>
  <c r="J1163" i="2"/>
  <c r="M1163" i="2" s="1"/>
  <c r="O1163" i="2" s="1"/>
  <c r="O1165" i="2"/>
  <c r="O1169" i="2"/>
  <c r="O1174" i="2"/>
  <c r="J1177" i="2"/>
  <c r="M1177" i="2" s="1"/>
  <c r="O1177" i="2" s="1"/>
  <c r="J1181" i="2"/>
  <c r="M1181" i="2" s="1"/>
  <c r="O1181" i="2" s="1"/>
  <c r="O1186" i="2"/>
  <c r="O1190" i="2"/>
  <c r="J1193" i="2"/>
  <c r="M1193" i="2" s="1"/>
  <c r="O1193" i="2" s="1"/>
  <c r="O1195" i="2"/>
  <c r="O1202" i="2"/>
  <c r="O1204" i="2"/>
  <c r="J1207" i="2"/>
  <c r="M1207" i="2" s="1"/>
  <c r="O1207" i="2" s="1"/>
  <c r="J1213" i="2"/>
  <c r="M1213" i="2" s="1"/>
  <c r="O1213" i="2" s="1"/>
  <c r="J1215" i="2"/>
  <c r="M1215" i="2" s="1"/>
  <c r="O1215" i="2" s="1"/>
  <c r="O1217" i="2"/>
  <c r="O1220" i="2"/>
  <c r="J1225" i="2"/>
  <c r="M1225" i="2" s="1"/>
  <c r="O1225" i="2" s="1"/>
  <c r="O1231" i="2"/>
  <c r="O1236" i="2"/>
  <c r="O1238" i="2"/>
  <c r="J1243" i="2"/>
  <c r="M1243" i="2" s="1"/>
  <c r="O1243" i="2" s="1"/>
  <c r="O1245" i="2"/>
  <c r="O1248" i="2"/>
  <c r="J1253" i="2"/>
  <c r="M1253" i="2" s="1"/>
  <c r="O1253" i="2" s="1"/>
  <c r="O1255" i="2"/>
  <c r="O1258" i="2"/>
  <c r="O1262" i="2"/>
  <c r="J1265" i="2"/>
  <c r="M1265" i="2" s="1"/>
  <c r="O1265" i="2" s="1"/>
  <c r="J1267" i="2"/>
  <c r="M1267" i="2" s="1"/>
  <c r="O1267" i="2" s="1"/>
  <c r="O1269" i="2"/>
  <c r="O1274" i="2"/>
  <c r="J1277" i="2"/>
  <c r="M1277" i="2" s="1"/>
  <c r="O1277" i="2" s="1"/>
  <c r="J1279" i="2"/>
  <c r="M1279" i="2" s="1"/>
  <c r="O1279" i="2" s="1"/>
  <c r="J1281" i="2"/>
  <c r="M1281" i="2" s="1"/>
  <c r="O1281" i="2" s="1"/>
  <c r="O1283" i="2"/>
  <c r="O1290" i="2"/>
  <c r="O1298" i="2"/>
  <c r="J1301" i="2"/>
  <c r="M1301" i="2" s="1"/>
  <c r="O1301" i="2" s="1"/>
  <c r="O1303" i="2"/>
  <c r="O1305" i="2"/>
  <c r="O1307" i="2"/>
  <c r="O1310" i="2"/>
  <c r="J1313" i="2"/>
  <c r="M1313" i="2" s="1"/>
  <c r="O1313" i="2" s="1"/>
  <c r="J1319" i="2"/>
  <c r="M1319" i="2" s="1"/>
  <c r="O1319" i="2" s="1"/>
  <c r="O1321" i="2"/>
  <c r="O1328" i="2"/>
  <c r="O1332" i="2"/>
  <c r="J1335" i="2"/>
  <c r="M1335" i="2" s="1"/>
  <c r="O1335" i="2" s="1"/>
  <c r="O1337" i="2"/>
  <c r="O1340" i="2"/>
  <c r="J1345" i="2"/>
  <c r="M1345" i="2" s="1"/>
  <c r="O1345" i="2" s="1"/>
  <c r="O1347" i="2"/>
  <c r="O1349" i="2"/>
  <c r="O1351" i="2"/>
  <c r="O1354" i="2"/>
  <c r="J1357" i="2"/>
  <c r="M1357" i="2" s="1"/>
  <c r="O1357" i="2" s="1"/>
  <c r="O1359" i="2"/>
  <c r="O1362" i="2"/>
  <c r="J1367" i="2"/>
  <c r="M1367" i="2" s="1"/>
  <c r="O1367" i="2" s="1"/>
  <c r="J1369" i="2"/>
  <c r="M1369" i="2" s="1"/>
  <c r="O1369" i="2" s="1"/>
  <c r="O1371" i="2"/>
  <c r="O1374" i="2"/>
  <c r="J1377" i="2"/>
  <c r="M1377" i="2" s="1"/>
  <c r="O1377" i="2" s="1"/>
  <c r="O1381" i="2"/>
  <c r="O1384" i="2"/>
  <c r="J1387" i="2"/>
  <c r="M1387" i="2" s="1"/>
  <c r="O1387" i="2" s="1"/>
  <c r="O1391" i="2"/>
  <c r="O1393" i="2"/>
  <c r="O1396" i="2"/>
  <c r="J1399" i="2"/>
  <c r="M1399" i="2" s="1"/>
  <c r="O1399" i="2" s="1"/>
  <c r="J1401" i="2"/>
  <c r="M1401" i="2" s="1"/>
  <c r="O1401" i="2" s="1"/>
  <c r="O1403" i="2"/>
  <c r="O1408" i="2"/>
  <c r="J1411" i="2"/>
  <c r="M1411" i="2" s="1"/>
  <c r="O1411" i="2" s="1"/>
  <c r="O1413" i="2"/>
  <c r="O1417" i="2"/>
  <c r="O1420" i="2"/>
  <c r="J1423" i="2"/>
  <c r="M1423" i="2" s="1"/>
  <c r="O1423" i="2" s="1"/>
  <c r="O1425" i="2"/>
  <c r="O1428" i="2"/>
  <c r="J1433" i="2"/>
  <c r="M1433" i="2" s="1"/>
  <c r="O1433" i="2" s="1"/>
  <c r="O1435" i="2"/>
  <c r="O1438" i="2"/>
  <c r="J1443" i="2"/>
  <c r="M1443" i="2" s="1"/>
  <c r="O1443" i="2" s="1"/>
  <c r="O1445" i="2"/>
  <c r="O1458" i="2"/>
  <c r="J1463" i="2"/>
  <c r="M1463" i="2" s="1"/>
  <c r="O1463" i="2" s="1"/>
  <c r="O1465" i="2"/>
  <c r="O1470" i="2"/>
  <c r="J1473" i="2"/>
  <c r="M1473" i="2" s="1"/>
  <c r="O1473" i="2" s="1"/>
  <c r="O1475" i="2"/>
  <c r="O1478" i="2"/>
  <c r="J1481" i="2"/>
  <c r="M1481" i="2" s="1"/>
  <c r="O1481" i="2" s="1"/>
  <c r="O1485" i="2"/>
  <c r="O1488" i="2"/>
  <c r="J1493" i="2"/>
  <c r="M1493" i="2" s="1"/>
  <c r="O1493" i="2" s="1"/>
  <c r="O1495" i="2"/>
  <c r="O1498" i="2"/>
  <c r="J1501" i="2"/>
  <c r="M1501" i="2" s="1"/>
  <c r="O1501" i="2" s="1"/>
  <c r="O1503" i="2"/>
  <c r="O1505" i="2"/>
  <c r="O1525" i="2"/>
  <c r="O1533" i="2"/>
  <c r="O1543" i="2"/>
  <c r="O1553" i="2"/>
  <c r="O1555" i="2"/>
  <c r="O1567" i="2"/>
  <c r="O1575" i="2"/>
  <c r="O1580" i="2"/>
  <c r="N1581" i="2"/>
  <c r="O1585" i="2"/>
  <c r="N1589" i="2"/>
  <c r="O1593" i="2"/>
  <c r="N1597" i="2"/>
  <c r="O1606" i="2"/>
  <c r="N1607" i="2"/>
  <c r="O1608" i="2"/>
  <c r="J1609" i="2"/>
  <c r="M1609" i="2" s="1"/>
  <c r="O1609" i="2" s="1"/>
  <c r="E1610" i="2"/>
  <c r="O1610" i="2"/>
  <c r="O2682" i="2"/>
  <c r="I3468" i="5"/>
  <c r="L4" i="5"/>
  <c r="N2275" i="9" l="1"/>
  <c r="N1" i="9" s="1"/>
  <c r="E2768" i="8"/>
  <c r="O2768" i="8"/>
  <c r="M2768" i="8"/>
  <c r="N2768" i="8"/>
  <c r="J2768" i="8"/>
  <c r="E1455" i="2"/>
  <c r="N1455" i="2"/>
  <c r="M4" i="2"/>
  <c r="E279" i="2"/>
  <c r="N279" i="2"/>
  <c r="J1199" i="2"/>
  <c r="M1199" i="2" s="1"/>
  <c r="O1199" i="2" s="1"/>
  <c r="F2779" i="2"/>
  <c r="J1455" i="2"/>
  <c r="M1455" i="2" s="1"/>
  <c r="O1455" i="2" s="1"/>
  <c r="J328" i="2"/>
  <c r="M328" i="2" s="1"/>
  <c r="O328" i="2" s="1"/>
  <c r="E1615" i="2"/>
  <c r="N1615" i="2"/>
  <c r="G1615" i="2"/>
  <c r="N2443" i="1"/>
  <c r="N1" i="1"/>
  <c r="L3468" i="5"/>
  <c r="P3468" i="5" s="1"/>
  <c r="P4" i="5"/>
  <c r="E1199" i="2"/>
  <c r="N1199" i="2"/>
  <c r="J279" i="2"/>
  <c r="M279" i="2" s="1"/>
  <c r="O279" i="2" s="1"/>
  <c r="N2779" i="2" l="1"/>
  <c r="E2779" i="2"/>
  <c r="J2779" i="2"/>
  <c r="J1615" i="2"/>
  <c r="M1615" i="2" s="1"/>
  <c r="O1615" i="2" s="1"/>
  <c r="M2779" i="2"/>
  <c r="O4" i="2"/>
  <c r="G2779" i="2"/>
  <c r="O2779" i="2" l="1"/>
  <c r="G3" i="10"/>
  <c r="F3" i="10"/>
  <c r="F15" i="10" l="1"/>
  <c r="F16" i="10" s="1"/>
  <c r="H3" i="10"/>
  <c r="H15" i="10" s="1"/>
  <c r="I3" i="10"/>
  <c r="G15" i="10"/>
  <c r="I16" i="10" l="1"/>
  <c r="I15" i="10"/>
</calcChain>
</file>

<file path=xl/sharedStrings.xml><?xml version="1.0" encoding="utf-8"?>
<sst xmlns="http://schemas.openxmlformats.org/spreadsheetml/2006/main" count="51016" uniqueCount="4332">
  <si>
    <t>Đầu Kỳ</t>
  </si>
  <si>
    <t>Nhập Kho</t>
  </si>
  <si>
    <t>Xuất Kho</t>
  </si>
  <si>
    <t>Tồn Kho</t>
  </si>
  <si>
    <t>Tên Sản Phẩm</t>
  </si>
  <si>
    <t>DVT</t>
  </si>
  <si>
    <t>Gốc</t>
  </si>
  <si>
    <t>Số Lượng</t>
  </si>
  <si>
    <t>Thành Tiền</t>
  </si>
  <si>
    <t>Đơn giá Giá Vốn</t>
  </si>
  <si>
    <t>Thiết bị thu phát vô tuyến RG - EW1200G Pro</t>
  </si>
  <si>
    <t>Cái</t>
  </si>
  <si>
    <t>MÁY VI TÍNH ĐỂ BÀN (PC) LENOVO ThinkCentre neo 50t Gen 3 i3- 12100(4*3.3)/4GD4/256GSSD/WL/BT/KB/M/nOS/ĐEN( 11SC001LVA)</t>
  </si>
  <si>
    <t>MÁY TÍNH XÁCH TAY (NB) LENOVO V14 G3 IAP i3-1215U/8GD4/256GSSD/14.0FHD/IPS/WL/BT/2C38/NoOS/ĐEN (82TS0060VN)</t>
  </si>
  <si>
    <t>Máy in laser Brother HL-L2321D</t>
  </si>
  <si>
    <t>Ổ cứng máy tính SSD Western WDS240G2G0A,240GB</t>
  </si>
  <si>
    <t>Camera quan sát CS-C6N (1080P)</t>
  </si>
  <si>
    <t>Máy tính xách tay MSI Katana GF66 12UCK-815VN/Alder Lake i5-12450H/512GB SSD/DDR4 8GB (3200MHz)/RTX3050 GDDR6 4GB/15.6" FHD/WIN11/màu đen/ ba lô</t>
  </si>
  <si>
    <t>Thẻ nhớ 32GB Micro SDHC Exceria Plus UHS-I C10 U3 V30 A1 98MB/65MB/s Kioxia ( Có Adapter)</t>
  </si>
  <si>
    <t>Máy tính bàn Lenovo ThinkCentre Neo 50t Gen 4 - Intel Corei5-13400 (4.60 GHz) - 8GB RAM - 512GB SSD - Wifi &amp; BL -UHD Graphics 730 - NOS - 1YR Premier NBD,P/n 12JB001HVA</t>
  </si>
  <si>
    <t>Bộ</t>
  </si>
  <si>
    <t>Máy tính xách tay AsusA415EA - EBI750W (i3-1125G4/8GB/256GB (90NB0RLB-M32730)</t>
  </si>
  <si>
    <t>Máy tính xách tay MSI Katana GF66 12UCK-699VN/Alder Lake i5-12450H/512GB SSD/DDR4 8GB (3200MHz)/RTX3050 GDDR6 4GB/15.6" FHD/WIN 11/màu đen/ba lô</t>
  </si>
  <si>
    <t>Máy tính bàn Lenovo ThinkCentre M70s Gen 3 i3-12100 ( 4.3 GHZ) - 8GB RAM - 256GB SSD - Wireless &amp; Bluetooth - None -1Yr; P/n 11TC000QVA</t>
  </si>
  <si>
    <t>Máy tính xách tay Lenovo V15 G4 IRU - Intel Core i3-1315U (4.50 GHz) - 8GB RAM - 512GB SSD - WF+BL - 15.6FHD 60Hz - NOS - 2YR Premium NBD,P/n 83A10007VN</t>
  </si>
  <si>
    <t>Chiếc</t>
  </si>
  <si>
    <t>Máy tính xách tay MSI Alpha 17 B5EEK-031VN/Ryzen 7 5800H/512GB SSD/8GB/RX6600M 8GB/17.3"FHD/144Hz/WIN 11/màu đen, ba lô</t>
  </si>
  <si>
    <t>Máy tính xách tay MSI GF63 Thin11SC-664VN (i5-11400H; 8GB;512GB SSD; GTX 1650/4GB; 15.6"FHD 144Hz; Win11; Đen)</t>
  </si>
  <si>
    <t>Thiết bị định tuyến TP-Link 2.4GHz,Archer C6</t>
  </si>
  <si>
    <t>Màn hình máy tính Lenovo H20215FE0 - "E22-28 (H20215FE0) 21.5 inch Monitor-HDMI, Linecord, 3YR WTYWarrantyCode: 3years limited", P/N:62B9MAR4WW</t>
  </si>
  <si>
    <t>MÁY TÍNH ĐỂ BÀN (PC) LENOVO ThinkCentre neo 50sGen 3 i5- 12400(6*2.5)/4GD4/256GSSD/WL/BT/KB/M/NoOS/ĐEN(11T000AXVA)</t>
  </si>
  <si>
    <t>Thanh ram SGKILL F4 - 2666C19S - 8GVR,8GB</t>
  </si>
  <si>
    <t>Thiết bị chuyển mạch TP-Link, TL-SF1005D</t>
  </si>
  <si>
    <t>MÀN HÌNH VI TÍNH (LCD) LENOVO ThinkVision S27e-20 27.0INCH/1920x1080/IPS/WLED/VGA/HDMI/ĐEN/3Y(62AFKAR2WW)</t>
  </si>
  <si>
    <t>CÁI</t>
  </si>
  <si>
    <t>Máy tính xách tay Dell Latitude 3420, CTO Intel Core i3-1115G4 (2 Core,6M cache, base 3.0GHz, up to 4.10), MH 14 inch HD (1366 x 768), RAM8GB, 256GB SSD, Intel® UHD Graphics, Ubuntu</t>
  </si>
  <si>
    <t>Vỏ thùng máy tính Jetek A3033B</t>
  </si>
  <si>
    <t>Máy tính xách tay MSI GF63 Thin11UC-1228VN (i7-11800H; 8GB;512GB SSD; RTX3050/4GB; 15.6"FHD; Win11; Đen)</t>
  </si>
  <si>
    <t>Ổ cứng Kingmax SSD Sata III 240GB SMV32</t>
  </si>
  <si>
    <t>Màn hình LCD VIEWSONIC VX2718-PC - MHD/27'' LCD MONITOR</t>
  </si>
  <si>
    <t>Thẻ nhớ 64GB Micro SDXC Exceria UHS-I C10 U1 100MB/s Kioxia (Không có Adapter)</t>
  </si>
  <si>
    <t>Camera kỹ thuật số có chức năng ghi hiệu EZVIZ mã CS -C3TN (3MP,2.8MM)-hỗ trợ thẻ nhớ trong</t>
  </si>
  <si>
    <t>Máy tính xách tay Dell Vostro 3430 (i7-1355U, 16GB,512GB SSD, 14.0" FHD, NV-MX550/2GB, Win11,Office HS 21, Xám, P152G008)(V3430-i7U165W11GRD2)</t>
  </si>
  <si>
    <t>Màn hình máy tính Viewsonic VX3276 - MHD -3/32 inch, Full HD, IPS,75Hz</t>
  </si>
  <si>
    <t>Camera kỹ thuật số có chức năng ghi hiệu EZVIZ mãCS-C1C(1080P,H.265) - Hỗ trợ thẻ nhớ trong</t>
  </si>
  <si>
    <t>Thẻ nhớ Micro SD+Adaptor Hikvision HS-TF-C1/32GB</t>
  </si>
  <si>
    <t>Máy in đa chức năng Brother MFCL2701D</t>
  </si>
  <si>
    <t>Bộ nhớ máy tính xách tay Kingmax8GB DDR4-3200</t>
  </si>
  <si>
    <t>Máy tính xách tay Dell Inspiron 15 /3520 (i5-1235U, 8GB, 512GB SSD,15.6" FHD, UMA, Win11, OfficeHS 21, Đen, P112F007) (N3520-i5U085W11BLU)</t>
  </si>
  <si>
    <t>BỘ ẤM TÍCH BÁT TRÀNG</t>
  </si>
  <si>
    <t>BỘ</t>
  </si>
  <si>
    <t>Bộ nhớ máy vi tính Kingmax 16GBDDR4-3200 (KM-LD4-3200-16GS)</t>
  </si>
  <si>
    <t>Vỏ thùng máy tính Jetek A3035B</t>
  </si>
  <si>
    <t>Màn hình máy tính Lenovo H20215FE0 - "E22-28 (H20215FE0) 21.5 inch Monitor-HDMI, Linecord, 3YR , P/N:62B9MAR4WW</t>
  </si>
  <si>
    <t>Thiết bị truyền ảnh Webcam Logitech C270</t>
  </si>
  <si>
    <t>Thẻ nhớ 32GB Micro SDHC Exceria UHS-I C10 U1100MB/s Kioxia (Không có Adapter)</t>
  </si>
  <si>
    <t>Ổ CỨNG DI ĐỘNG (HDD)  SEAGATE ONETOUCH 2TB2.5" USB3.0 - ĐEN (BLACK)(STKY2000400)</t>
  </si>
  <si>
    <t>Thanh ram G.Skill 2400-8GB-8GIS</t>
  </si>
  <si>
    <t>Ổ cứng 250GB Kingston SSD NV1 M2 2280(SNVS/250G)</t>
  </si>
  <si>
    <t>Bộ vi xử lý vi tính Intel Corei5-10400 (BX8070110400SRH3C) +Quạt</t>
  </si>
  <si>
    <t>Bộ Vi xử lý Intel Core i3-10105 Processor3.70GHz 6M Cache, Sockets FCLGA1200-BX8070110105</t>
  </si>
  <si>
    <t>Ổ đĩa cứng máy tính KingmaxSA3080 128GB (M.2 Sata 3)</t>
  </si>
  <si>
    <t>Bộ nhớ máy vi tính Kingmax 8GBDDR4-3200 (KM-LD4-3200-8GS)</t>
  </si>
  <si>
    <t>Card đồ họa ASUS PH-GT1030-O2G_90YV0AU0-M0NA00</t>
  </si>
  <si>
    <t>Tai nghe Logitech H370</t>
  </si>
  <si>
    <t>Bộ vi xử lý vi tính Intel Corei3-12100 (BX8071512100SRL62) +Quạt</t>
  </si>
  <si>
    <t>Thiết bị định tuyến 2G/3G/4G băng tần 2.4 GHz TP-LINK_TL-MR100</t>
  </si>
  <si>
    <t>Chuột Logitech G402 Hyperion Fury (910-004070)</t>
  </si>
  <si>
    <t>Ổ cứng SSD Western WDS500G2B0A,500GB,Sata3 2.5"</t>
  </si>
  <si>
    <t>Ổ cứng SSD WesternWDS480G2G0A, 480GB, Sata3</t>
  </si>
  <si>
    <t>Loa vi tính Microlab M300/2.1</t>
  </si>
  <si>
    <t>Loa vi tính  Microlab M108/2.1</t>
  </si>
  <si>
    <t>Tay Game Logitech F310</t>
  </si>
  <si>
    <t>Ổ cứng máy tính SSD Western WDS250G2B0A,250GB</t>
  </si>
  <si>
    <t>Cái 1</t>
  </si>
  <si>
    <t>Màn hình LCD VIEWSONIC VX3276-2K-MHD-2 32''</t>
  </si>
  <si>
    <t>Ổ cứng Kingmax SSD Sata III 120GB SMV32</t>
  </si>
  <si>
    <t>Ổ CỨNG DI ĐỘNG (HDD) SEAGATE EXPANSIONPORTABLE 2TB 2.5"  USB 3.0 (STKM2000400)</t>
  </si>
  <si>
    <t>Bảng mạch chính của máy vi tính hiệu ASUS PRIMEH610M - K D4</t>
  </si>
  <si>
    <t>Tai nghe SoundMax AH317</t>
  </si>
  <si>
    <t>Camera quan sát CS - H3C (1080P,4MM,COLOR)</t>
  </si>
  <si>
    <t>Loa SoundMax A150/2.0</t>
  </si>
  <si>
    <t>Nguồn Jetek Model Y500T</t>
  </si>
  <si>
    <t>Bảng mạch chính Asus EX - B365M - V</t>
  </si>
  <si>
    <t>Máy tính xách tay Dell Vostro 3510 (i5-1135G7, 8GB, 512GBSSD, 15.6"FHD, NV-MX350/2GB, Win11,Office HS21, Đen,P112F002)(P112F002BBL)</t>
  </si>
  <si>
    <t>Đầu ghi hình DS - 7616NI - K1</t>
  </si>
  <si>
    <t>Thiết bị thu phát vô tuyến 2.4GHz TP-Link ,TL-WA860RE</t>
  </si>
  <si>
    <t>BỘ 6 CỐC THỦY TINH</t>
  </si>
  <si>
    <t>Nguồn máy tính Jetek Model G350</t>
  </si>
  <si>
    <t>Loa vi tính Microlab M300BT /2.1</t>
  </si>
  <si>
    <t>Thiết bị đầu cuối W-CDMA FDD 2.4GHz TP-Link, M7200</t>
  </si>
  <si>
    <t>Bộ nhớ máy vi tính Kingmax 8GBDDR4-2400</t>
  </si>
  <si>
    <t>ổ cứng lắp trong Western Digital 2TB 3.5" Sata 3,màu xanh(Blue)(WD20EZBX)</t>
  </si>
  <si>
    <t>Thiết bị chuyển mạch TP -LINK 5port _ TL - SG1005D</t>
  </si>
  <si>
    <t>Loa SoundMax A926/2.1</t>
  </si>
  <si>
    <t>Vỏ thùng máy tính JETEK Squid Game X1</t>
  </si>
  <si>
    <t>Thiết bị đầu cuối  W-CDMA FDD/E-UTRA FDD, 2.4GHz, TP-Link, M7000</t>
  </si>
  <si>
    <t>Loa SoundMax A600 / 2.1</t>
  </si>
  <si>
    <t>Chuột LOGITECH M170</t>
  </si>
  <si>
    <t>Rum 12A</t>
  </si>
  <si>
    <t>Pin carbon AA Philips R6L10S/97</t>
  </si>
  <si>
    <t>Vĩ</t>
  </si>
  <si>
    <t>DO 0.001S-V</t>
  </si>
  <si>
    <t>Lít</t>
  </si>
  <si>
    <t>Ghế xoay Midnight EGC205  - E-Dra</t>
  </si>
  <si>
    <t>chiếc</t>
  </si>
  <si>
    <t>Cước dịch vụ Viễn thông-Công nghệ thông tin tháng 12 năm 2022</t>
  </si>
  <si>
    <t>Tháng</t>
  </si>
  <si>
    <t>ổ cứng lắp trong Western Digital 4TB 3.5" Sata 3, màu xanh(Blue)(WD40EZAZ)</t>
  </si>
  <si>
    <t>Thiết bị định tuyến TP-Link, 300M,2.4GHz, TL-WR841N (Hàng khuyến mại không thu tiền đã đăng ký SCT số 01458/23/HS)</t>
  </si>
  <si>
    <t>Bàn phím cơ gaming có dây Rapoo V500pro màu vàng xanh</t>
  </si>
  <si>
    <t>Bàn phím  gaming  Rapoo V500pro màu  xanh lơ</t>
  </si>
  <si>
    <t>Bàn phím gaming Blue switch Rapoo V500Alloy màu đen</t>
  </si>
  <si>
    <t>Bàn phím chơi game có đèn nền màu đen Rapoo V500SE</t>
  </si>
  <si>
    <t>Bàn phím gaming có dây Rapoo V50S màu đen</t>
  </si>
  <si>
    <t>Bàn phím chơi game có đèn nền màu đen Rapoo V500L</t>
  </si>
  <si>
    <t>Bàn phím gaming Rapoo V530 màu đen</t>
  </si>
  <si>
    <t>Bàn phím multimode không dây Blue Switch Rapoo V500PRO-87 màu đen</t>
  </si>
  <si>
    <t>Thiết bị định tuyến băng tần 2,4 GHz, W-CDMA FDD/E-UTRA FDD, TP-LINK, TL-MR100</t>
  </si>
  <si>
    <t>Thiết bị thu phát vô tuyến TP-LINK, 2,4 GHz/ W-CDMA FDD/ E-UTRA FDD, TL-MR6400</t>
  </si>
  <si>
    <t>Thiết bị đầu cuối GSM/W-CDMA FDD/E-UTRA FDD, 2.4GHz, TP-Link, M7350</t>
  </si>
  <si>
    <t>USB hỗ trợ kết nối bluetooth, Tp-Link, UB500</t>
  </si>
  <si>
    <t>Thiết bị định tuyến băng tần 2,4/5GHz, TP-Link, Deco M5 (2-pack)</t>
  </si>
  <si>
    <t>Chuột không dây dùng cho máy tính EM6102W ; hiệu E-dra</t>
  </si>
  <si>
    <t>Đầu ghi hình DH - XVR 4116HS -  I</t>
  </si>
  <si>
    <t>Cước dịch vụ Viễn thông-Công nghệ thông tin tháng 01 năm 2023</t>
  </si>
  <si>
    <t>Máy tính xách tay MSI Katana GF66 12UDK-814VN/Alder Lake i7-12650H/512GB SSD/DDR4 8GB*2 (3200MHz)/RTX3050Ti GDDR6 4GB/15.6" FHD/WIN11/màu đen/ ba lô</t>
  </si>
  <si>
    <t>Tai nghe Logitech G331 Stereo (981-000759)</t>
  </si>
  <si>
    <t>Bộ nhớ trong Kingston Fury 32GB D4-3600U CL18 Beast RGB Kit/2 (KF436C18BBAK2/32)</t>
  </si>
  <si>
    <t>Túi đeo chéo thời trang Kingston</t>
  </si>
  <si>
    <t>Thiết bị thu phát vô tuyến băng tần 2.4GHz, Tp-Link, TL-WN881ND</t>
  </si>
  <si>
    <t>Thiết bị thu phát vô tuyến băng tần 2.4GHz, Tp-Link, TL-WN781ND</t>
  </si>
  <si>
    <t>L1210 Máy in phun hiệu epson</t>
  </si>
  <si>
    <t>L3250 Máy in phun màu đa năng khổ A4 hiệu Epson</t>
  </si>
  <si>
    <t>DO 0.05S-II</t>
  </si>
  <si>
    <t>NỒI CƠM ĐIỆN SUPOR CFXB40FC33VN-75</t>
  </si>
  <si>
    <t>110_ĐƯỢC MUA BILL 2 AUDIO GIAM 10%</t>
  </si>
  <si>
    <t>130_ĐƯỢC MUA BILL2 GD GIÁ SỐC</t>
  </si>
  <si>
    <t>GIẢM THẺ CHO KHÁCH CÓ THẺ HSSV: GIẢM 300K LAPTOP+ 2 NĂM BẢO HÀNH. GIẢM 10% LPK THEO LIST. ĐTDĐ GIẢM LÊN ĐẾN 200K CÓ ĐIỀU KIỆN</t>
  </si>
  <si>
    <t>Màn hình máy tính Dell 22 Monitor - E2223HN powercord/ 36mths Advanced Exchange Service</t>
  </si>
  <si>
    <t>Mực NPG 73</t>
  </si>
  <si>
    <t>Hộp</t>
  </si>
  <si>
    <t>Máy tính xách tay MSI Cyborg 15 A12VE-240VN/i7-12650H/512GB SSD/DDR5 8GB/RTX 4050 GDDR6 6GB/15.6" FHD 144Hz/Win11/màu đen, ba lô</t>
  </si>
  <si>
    <t>Nguồn máy tính Corsair CV650/CP-9020236-NA</t>
  </si>
  <si>
    <t>Nguồn máy tính Corsair CV750 - 80 Plus Bronze/CP-9020237-NA</t>
  </si>
  <si>
    <t>ổ cứng 1000GB Kingston SSD NV2 M.2 2280 NVMe (SNV2S/1000G)</t>
  </si>
  <si>
    <t>Bàn phím Logitech Gaming G413 TKL SE (920-010448)</t>
  </si>
  <si>
    <t>Chuột máy tính Logitech B100</t>
  </si>
  <si>
    <t>Chuột Logitech Gaming G102 Gen 2 màu đen(910-005802)</t>
  </si>
  <si>
    <t>Chuột Logitech G403 HERO (910-005634)</t>
  </si>
  <si>
    <t>Máy tính xách tay MSI Modern 14 B11SBU-668VN/i5-1155G7/512GB SSD/8GB/MX450 2GB/14"FHD/60Hz/WIN 10/màu xám</t>
  </si>
  <si>
    <t>Chuột Logitech G502 HERO High Performance Gaming(910-005472)</t>
  </si>
  <si>
    <t>Bàn phím Logitech G610 ORION BLUE (920-008005)</t>
  </si>
  <si>
    <t>Màn chiếu ba chân 84 x 84, hiệu ECO SCREEN</t>
  </si>
  <si>
    <t>Cước dịch vụ Viễn thông-Công nghệ thông tin tháng 02 năm 2023</t>
  </si>
  <si>
    <t>Nokia 105 4G DS Xanh</t>
  </si>
  <si>
    <t>Tai nghe Logitech G431 7.1 Surround (981-000774)</t>
  </si>
  <si>
    <t>Chuột không dây Logitech  M190 màu xanh (910-005914)</t>
  </si>
  <si>
    <t>Bộ định tuyến TP-Link, 2.4GHz/5GHz W-CDMA FDD/E-UTRA FDD, Archer MR200</t>
  </si>
  <si>
    <t>Tai nghe Logitech Gaming G335 màu đen (981-000979)</t>
  </si>
  <si>
    <t>Kiểm định xe   tô dưới 10 ghế, CThg (BĐK: 81A-002.83)</t>
  </si>
  <si>
    <t>Xe</t>
  </si>
  <si>
    <t>Đầu ghi hình KTS 8 kênh (DH-XVR5108HS-4KL-I3), phụ kiện</t>
  </si>
  <si>
    <t>Camera quan sát (DH-HAC-HFW1500CMP-A-S2), phụ kiện</t>
  </si>
  <si>
    <t>Camera quan sát (DH-HAC-HDW1500TMQPA-S2), phụ kiện</t>
  </si>
  <si>
    <t>Kiểm định xe Tải đến 2T (BĐK: 81C-064.95)</t>
  </si>
  <si>
    <t>Cước dịch vụ Viễn thông-Công nghệ thông tin tháng 03 năm 2023</t>
  </si>
  <si>
    <t>Bộ nhớ trong Kingston 8G D4-3200S22 1Rx8 SODIMM(KVR32S22S8/8)</t>
  </si>
  <si>
    <t>ổ cứng lắp trong Western Digital 4TB 3.5" Sata 3, màu xanh(Blue)(WD40EZAX)</t>
  </si>
  <si>
    <t>Nguồn Máy Vi Tính CM P400 BULK ELITE V3</t>
  </si>
  <si>
    <t>Chuột máy tính Lenovo MICE_BO ThinkBook Wireless Media Mouse; P/n: 4Y50V81591 (Hàng tặng khuyến mãi, không thu tiền)</t>
  </si>
  <si>
    <t>cái</t>
  </si>
  <si>
    <t>Sạc dự phòng Lenovo Go USB-C Power Bank; P/n 40ALLG2WWW (Hàng tặng khuyến mãi, không thu tiền)</t>
  </si>
  <si>
    <t>Ba lô Lenovo CASE_BO TP Professional BP; P/n 4X40Q26383 (Hàng tặng khuyến mãi, không thu tiền)</t>
  </si>
  <si>
    <t>Vỏ Máy Vi Tính SAMA 338B</t>
  </si>
  <si>
    <t>KEO CPU Grease High Performance</t>
  </si>
  <si>
    <t>ống</t>
  </si>
  <si>
    <t>KEO CPU CryoFuze Violet</t>
  </si>
  <si>
    <t>KEO CPU CryoFuze</t>
  </si>
  <si>
    <t>Đế Giải Nhiệt Cho Laptop C3</t>
  </si>
  <si>
    <t>Vỏ thùng máy tính Jetek Squid Game R1</t>
  </si>
  <si>
    <t>Vỏ thùng máy tính Jetek Squid Game X1 Black</t>
  </si>
  <si>
    <t>Vỏ thùng máy tính Jetek Squid Game R6</t>
  </si>
  <si>
    <t>L1250 Máy in phun màu hiệu epson</t>
  </si>
  <si>
    <t>Lẩu Thái</t>
  </si>
  <si>
    <t>Phần</t>
  </si>
  <si>
    <t>Rau bó xôi</t>
  </si>
  <si>
    <t>Ếch (con)</t>
  </si>
  <si>
    <t>Chân gà rút xương</t>
  </si>
  <si>
    <t>Tần ô</t>
  </si>
  <si>
    <t>Mực Nang</t>
  </si>
  <si>
    <t>Tôm viên phô mai</t>
  </si>
  <si>
    <t>Múa mì</t>
  </si>
  <si>
    <t>Đồ uống tự chọn</t>
  </si>
  <si>
    <t>Gia vị tự chọn</t>
  </si>
  <si>
    <t>CÔNG THỰC HIỆN BẢO DƯỠNG</t>
  </si>
  <si>
    <t>Giờ</t>
  </si>
  <si>
    <t>LÕI LỌC CỦA BỘ LỌC NHỚT</t>
  </si>
  <si>
    <t>Chiếc</t>
  </si>
  <si>
    <t>NHỚT ĐỘNG CƠ 229.5 MB 5W-40</t>
  </si>
  <si>
    <t>Ba lô Lenovo ThinkPad 15.6 inch Basic Backpack , P/N:4X40K09936 (hàng tặng đi kèm)</t>
  </si>
  <si>
    <t>Ba lô Lenovo CASE_BO TP Professional BP; P/n 4X40Q26383 (hàng tặng đi kèm)</t>
  </si>
  <si>
    <t>Cước dịch vụ Viễn thông-Công nghệ thông tin tháng 04 năm 2023</t>
  </si>
  <si>
    <t>Bộ nhớ trong Kingston Fury 16GB D4-3200U C16 Beast Black (KF432C16BB/16)</t>
  </si>
  <si>
    <t>NỒI CHIÊN KHÔNG DẦU TEFAL EY401D15</t>
  </si>
  <si>
    <t>Quý khách được mua sản phẩm tiếp theo giảm thêm đến 15% (*) Áp dụng theo danh sách sản phẩm</t>
  </si>
  <si>
    <t>Bàn gỗ dành cho máy tính mã EGT1460 A  hiệu e-dra</t>
  </si>
  <si>
    <t>Bảng mạch chính Asus PRIME H510M-K R2.0</t>
  </si>
  <si>
    <t>Chuột không dây Logitech Bluetooth MX Anywhere 3S, màu than chì (910-006932)</t>
  </si>
  <si>
    <t>NGUỒN MT ĐỂ BÀN RX-1200AE-B 950W</t>
  </si>
  <si>
    <t>case máy tính Mirage2000 - Forgame</t>
  </si>
  <si>
    <t>Nguồn máy in nhiệt</t>
  </si>
  <si>
    <t>Nguồn máy in</t>
  </si>
  <si>
    <t>Nhẫn tròn 9999 SJC 1 chỉ</t>
  </si>
  <si>
    <t>ổ cứng Western SSD 240GB SN350 NVME, màu xanh - green (WDS240G2G0C)</t>
  </si>
  <si>
    <t>Chuột không dây Logitech M185, màu xám (910-002255)</t>
  </si>
  <si>
    <t>Chuột không dây Logitech M185, màu đỏ (910-002503)</t>
  </si>
  <si>
    <t>Chuột không dây Logitech M221 màu đen (910-004882)</t>
  </si>
  <si>
    <t>Chuột Gaming không dây Logitech G304 màu trắng(910-005293)</t>
  </si>
  <si>
    <t>Chuột gaming có dây Logitech G203, màu tím lilac (910-005853)</t>
  </si>
  <si>
    <t>Bàn phím Logitech K120</t>
  </si>
  <si>
    <t>Tai nghe USB Logitech H540 (981-000482)</t>
  </si>
  <si>
    <t>Tai nghe PC Logitech Stereo H151, màu đen - BLACK (981-000587)</t>
  </si>
  <si>
    <t>Tai nghe PC Logitech H110 (981-000459)</t>
  </si>
  <si>
    <t>Cước dịch vụ Viễn thông-Công nghệ thông tin tháng 05 năm 2023</t>
  </si>
  <si>
    <t>Mực MP3054</t>
  </si>
  <si>
    <t>Máy tính xách tay MSI Cyborg 15 A12VE-412VN/i5-12450H/512GB SSD/DDR5 8GB/RTX 4050,GDDR6 6GB/15.6" FHD 144Hz/Win11/màu đen,ba lô</t>
  </si>
  <si>
    <t>Chuột Gaming MSI M99 (BTS 2022)</t>
  </si>
  <si>
    <t>Túi rút Kingston Fury</t>
  </si>
  <si>
    <t>Đầu máy in kim Epson LQ 310</t>
  </si>
  <si>
    <t>Camera DH - HAC - HFW 1200DP - S5</t>
  </si>
  <si>
    <t>Thiết bị truyền hình ảnh Webcam Logitech HD C270 (960-000584)</t>
  </si>
  <si>
    <t>Bộ bàn phím + chuột không dây Logitech MK220 (920-003235)</t>
  </si>
  <si>
    <t>Bộ bàn phím + chuột không dây Logitech MK240 Nano, màu đen (920-008202)</t>
  </si>
  <si>
    <t>Thiết bị truyền hình ảnh Webcam Logitech C310 (960-000588)</t>
  </si>
  <si>
    <t>ổ cứng lắp trong Western Digital 4TB 3.5" Sata3, màu tím(Purple) (WD43PURZ)</t>
  </si>
  <si>
    <t>Bàn phím máy tính EK384 E-Dra</t>
  </si>
  <si>
    <t>Bàn phím dùng cho máy tính EK313 ,hiệu E-dra</t>
  </si>
  <si>
    <t>Bàn phím máy tính EK503 E-dra</t>
  </si>
  <si>
    <t>Bàn phím máy tính EK701 E-Dra</t>
  </si>
  <si>
    <t>Bàn phím EK384 Triple Mode (Beta), hiệu E-Dra</t>
  </si>
  <si>
    <t>Bàn phím Edra EK308RGB Plus</t>
  </si>
  <si>
    <t>Bộ ghi hình DS 7208 HGHI -K1</t>
  </si>
  <si>
    <t>L805 Máy in phun màu khổ A4 Epson</t>
  </si>
  <si>
    <t>Thiết bị thu phát vô tuyến 2,4/5GHz, TP-LINK, Archer T2UB Nano</t>
  </si>
  <si>
    <t>Cước dịch vụ Viễn thông-Công nghệ thông tin tháng 06 năm 2023</t>
  </si>
  <si>
    <t>Hộp mực máy in laser,loại 111S</t>
  </si>
  <si>
    <t>Đầu ghi hình KTS 4 kênh (KX-7104AI), phụ kiện</t>
  </si>
  <si>
    <t>Ruy băng LQ310 (N653BK)</t>
  </si>
  <si>
    <t>Hộp mực máy in laser,loại CB435A, hiệu LPT</t>
  </si>
  <si>
    <t>Hộp mực (cartridge) đã có mực in dùng cho máy in laser, loại PTH-F226A</t>
  </si>
  <si>
    <t>ổ cứng Western SSD 480GB Sata3, màu xanh - green (WDS480G3G0A)</t>
  </si>
  <si>
    <t>Máy tính xách tay MSI Katana GF66 11UC-676VN/i5-11400H/512GB SSD/8GB/RTX3050 4GB/15.6"FHD/144Hz/WIN 10/màu đen,ba lô</t>
  </si>
  <si>
    <t>Chuột Gaming không dây Logitech G304 màu đen (910-005284)</t>
  </si>
  <si>
    <t>Túi vải đay samsung</t>
  </si>
  <si>
    <t>Mực nạp đổ XP 17A</t>
  </si>
  <si>
    <t>Lọ</t>
  </si>
  <si>
    <t>Cước dịch vụ Viễn thông-Công nghệ thông tin tháng 07 năm 2023</t>
  </si>
  <si>
    <t>Lô sấy loại 1200 hiệu NINGBO lòng vàng</t>
  </si>
  <si>
    <t>Lô sấy 1200, hiệu Chunghsin</t>
  </si>
  <si>
    <t>Thanh từ MR 05/2035/2055</t>
  </si>
  <si>
    <t>Thanh từ (linh kiện của hộp mực (cartridge) dùng cho máy in laser), loại MR 35A/36A/78A/85A</t>
  </si>
  <si>
    <t>Trống (Linh kiện cho máy in vi tính), nhãn hiệu Gantech, loại CF226A, màu Green</t>
  </si>
  <si>
    <t>Hộp mực (cartridge) đã có mực in dùng cho máy in laser, loại LHCF226A (HP 402/402DN), hiệu XPPRO</t>
  </si>
  <si>
    <t>Màn chiếu ba chân 70x70, hiệu ECO SCREEN</t>
  </si>
  <si>
    <t>Máy in nhiệt 8350 màu đen + USB+ LAN, hiệu Ecoprint</t>
  </si>
  <si>
    <t>Hộp mực (cartridge) đã có mực in dùng cho máy laser, loại LH435A/436A/285A/278A (HP P1002/1003/1004/1005/1006/1009), hiệu Maetone</t>
  </si>
  <si>
    <t>Ba lô Lenovo (BALOLNV) ( hàng khuyến mãi không thu tiến)</t>
  </si>
  <si>
    <t>Đầu ghi hình KTS 4 kênh  (DH - XVR 1B04 - I), phụ kiện</t>
  </si>
  <si>
    <t>Màn chiếu treo tường kéo tay kích thước 84x84 (213x213 cm) hiệu ECO SCREEN</t>
  </si>
  <si>
    <t>Hộp mực ( Cartridge) đã có mực in dùng cho máy in laser, loại LHCF230A (HP laserJet M203/MFP 227/Ultra M206/230), hiệu XP PRO</t>
  </si>
  <si>
    <t>Đầu ghi hình DS-7204HGHI-K1</t>
  </si>
  <si>
    <t>Thức ăn, thức uống</t>
  </si>
  <si>
    <t>Bàn</t>
  </si>
  <si>
    <t>Cước dịch vụ Viễn thông-Công nghệ thông tin tháng 08 năm 2023</t>
  </si>
  <si>
    <t>MÁY TÍNH ĐỂ BÀN (PC) LENOVO ThinkCentre neo 50s Gen 3 i7-12700(12*2.1)/8GD4/512GSSD/WL/BT/KB/M/NoOS/ĐEN(11T0005BVA)</t>
  </si>
  <si>
    <t>BALO LENOVO(BALOLNV)  (Hàng đi kèm)</t>
  </si>
  <si>
    <t>Bàn phím AOC Gaming GK500(GK500D81A)</t>
  </si>
  <si>
    <t>Hộp mực (Catridge) đã có mực in dùng cho máy in laser loại 192A,nhãn hiệu Xppro</t>
  </si>
  <si>
    <t>Mực nước dùng cho máy in loại dye ink  L110/L310 màu đen, 70ml</t>
  </si>
  <si>
    <t>Chai</t>
  </si>
  <si>
    <t>Mực nước dùng cho máy in loại dye ink  L110/L310 màu lục lam, 70ml</t>
  </si>
  <si>
    <t>Mực nước dùng cho máy in loại dye ink  L110/L310 màu lục lam sáng, 70ml</t>
  </si>
  <si>
    <t>Mực nước dùng cho máy in loại dye ink  L110/L310 màu đỏ sáng, 70ml</t>
  </si>
  <si>
    <t>Mực nước dùng cho máy in loại dye ink  L110/L310 màu đỏ tươi, 70ml</t>
  </si>
  <si>
    <t>Mực nước dùng cho máy in loại dye ink  L110/L310 màu vàng, 70ml</t>
  </si>
  <si>
    <t>Mực nước dùng cho máy in Epson loại Dyeink 003,màu đen 70ml,nhãn hiệu Inxmo</t>
  </si>
  <si>
    <t>Mực nước dùng cho máy in Epson loại Dyeink 003,màu lục lam 70ml,nhãn hiệu Inxmo</t>
  </si>
  <si>
    <t>Mực nước dùng cho máy in Epson loại Dyeink 003,màu đỏ 70ml,nhãn hiệu Inxmo</t>
  </si>
  <si>
    <t>Mực nước dùng cho máy in Epson loại Dyeink 003,màu vàng 70ml,nhãn hiệu Inxmo</t>
  </si>
  <si>
    <t>Máy tính xách tay MSI Cyborg 15 A12UC-621VN/i5-12450H/512GB SSD/DDR5 8GB/RTX 3050,GDDR6 4GB/15.6" FHD 144Hz/Win11/Màu đen/Ba lô</t>
  </si>
  <si>
    <t>Balô MSI 17'</t>
  </si>
  <si>
    <t>Màn hình máy tính Dell 27 Monitor - U2722D powercord/ 36mths Pre</t>
  </si>
  <si>
    <t>Ổ cứng SSD Samsung 990 PRO 1TB M.2 NVMe (MZ-V9P1T0BW)</t>
  </si>
  <si>
    <t>Ổ cứng GN WD My Passport 2.5'' 5TB USB 3.2 - WDBPKJ0050BBK-WESN, màu đen</t>
  </si>
  <si>
    <t>Hộp bảo vệ ổ cứng WD (túi đựng ổ cứng WD) - Hàng khuyến mại không thu tiền</t>
  </si>
  <si>
    <t>Thiết bị truyền hình ảnh Webcam Logitech HD Brio 100, màu than chì (960-001587)</t>
  </si>
  <si>
    <t>Thiết bị truyền hình ảnh Webcam Logitech HD Brio 100, màu trắng (960-001618)</t>
  </si>
  <si>
    <t>Thiết bị truyền hình ảnh Webcam Logitech HD Brio 100, màu hồng (960-001624)</t>
  </si>
  <si>
    <t>Bàn phím Logitech không dây Bluetooth K380s, màu than chì (920-011753)</t>
  </si>
  <si>
    <t>Hộp mực (Catridge) đã có mực in dùng cho máy in laser loại CE505A,nhãn hiệu Xppro</t>
  </si>
  <si>
    <t>Hộp mực (Catridge) đã có mực in dùng cho máy in laser loại Q5949A,nhãn hiệu Xppro</t>
  </si>
  <si>
    <t>Nguồn Jetek model 600 ELITE V5</t>
  </si>
  <si>
    <t>Nguồn Jetek model MAXWATT 500</t>
  </si>
  <si>
    <t>Nguồn Jetek model MAXWATT 750</t>
  </si>
  <si>
    <t>Vỏ thùng máy tính Jetek Game V12A</t>
  </si>
  <si>
    <t>Cước dịch vụ Viễn thông-Công nghệ thông tin tháng 09 năm 2023</t>
  </si>
  <si>
    <t>ổ cứng lắp trong Western Digital Ultrastar 10TB 3.5" Sata 256MB 7200RPM (WUS721010ALE6L4-0B42266)</t>
  </si>
  <si>
    <t>Chuột máy tính có dây MSI Gaming M99 Pro Box</t>
  </si>
  <si>
    <t>Ba lô Trooper Backpack</t>
  </si>
  <si>
    <t>Thiết bị thu phát vô tuyến 2.4 GHz/5GHz, TP-Link , EAP245</t>
  </si>
  <si>
    <t>Thiết bị chuyển mạch Tp-Link, TL-SG1005LP</t>
  </si>
  <si>
    <t>Trống (Linh kiện cho máy in vi tính) neo loại DR1110/1000</t>
  </si>
  <si>
    <t>Thiết bị thu phát vô tuyến TP-Link, 2.4GHz/5GHz,RE200</t>
  </si>
  <si>
    <t>Dầu máy</t>
  </si>
  <si>
    <t>Gioăng lỗ xả dầu</t>
  </si>
  <si>
    <t>Công sửa chữa</t>
  </si>
  <si>
    <t>Lần</t>
  </si>
  <si>
    <t>Mực nước dùng cho máy in Canon,loại G series Dyeink,màu đen 70ml</t>
  </si>
  <si>
    <t>Hộp mực (Cartridge) đã có mực in dùng cho máy in Laser loại LHW1106A ( HP 135/137/107)</t>
  </si>
  <si>
    <t>Mực nước dùng cho máy in Canon,loại G series Dyeink,màu lục lam 70ml</t>
  </si>
  <si>
    <t>Mực nước dùng cho máy in Canon,loại G series Dyeink,màu đỏ tươi 70ml</t>
  </si>
  <si>
    <t>Mực nước dùng cho máy in Canon,loại G series Dyeink,màu vàng 70ml</t>
  </si>
  <si>
    <t>Thermiste</t>
  </si>
  <si>
    <t>Công sửa</t>
  </si>
  <si>
    <t>Chuột không dây Logitech M185, màu xanh (910-002502)</t>
  </si>
  <si>
    <t>Cước dịch vụ Viễn thông-Công nghệ thông tin tháng 10 năm 2023</t>
  </si>
  <si>
    <t>Card đồ hoạ ASUS TUF-GTX1650-O4GD6-P-V2-GAMING_90YV0GX2-M0NA00</t>
  </si>
  <si>
    <t>Dầu hộp số</t>
  </si>
  <si>
    <t>Keo dán roan Gasket</t>
  </si>
  <si>
    <t>Xăng vệ sinh</t>
  </si>
  <si>
    <t>Ghế xoay Apollo EGC227 Plus Fabric - E-Dra</t>
  </si>
  <si>
    <t>Bàn phím EK312 Black E-DRA</t>
  </si>
  <si>
    <t>Ghế xoay Yummy EGC232 - E-Dra</t>
  </si>
  <si>
    <t>Hộp mực ( Cartridge) đã có mực in dùng cho máy in laser, loại LHCF276A (HP M404/M428), hiệu XP PRO</t>
  </si>
  <si>
    <t>Thanh từ (linh kiện của hộp mực (Cartridge) dùng cho máy in laser, loại MR12A/1010</t>
  </si>
  <si>
    <t>Trống (Linh kiện cho máy in vi tính), nhãn hiệu Gantech, loại CF226A, màu OEM</t>
  </si>
  <si>
    <t>Trống ( linh kiện cho máy in vi tính), nhãn hiệu Gantech, loại 17A/CF216, màu OEM</t>
  </si>
  <si>
    <t>Máy tính xách tay Lenovo ThinkPad E14 Gen 5, i5-1335U, 8GB, 512GB SSD, Intel Iris Xe Graphics, 14" WUXGA IPS, 3C 47Wh, ax+BT, FP, No OS, Đen (Black), 2Y WTY_21JK006QVA</t>
  </si>
  <si>
    <t>Hàng KM_Ba lô Lenovo ThinkPad 15.6" Basic Backpack_4X40K09936</t>
  </si>
  <si>
    <t>MÁY TÍNH XÁCH TAY (NB) HP Pavilion 15-eg3098TU i3-1315U/8GD4/256GSSD/15.6FHD/WLax/BT5/3C41WHr/ALUp/W11SL/VÀNG(8C5L9PA)</t>
  </si>
  <si>
    <t>Bàn phím Logitech không dây Bluetooth K380s, màu trắng (920-011754)</t>
  </si>
  <si>
    <t>Chuột không dây Logitech M331 màu đen (910-004914)</t>
  </si>
  <si>
    <t>Chuột không dây Logitech M331 màu xanh (910-004915)</t>
  </si>
  <si>
    <t>Chuột không dây Logitech M331 màu đỏ (910-004916)</t>
  </si>
  <si>
    <t>Màn chiếu treo 84</t>
  </si>
  <si>
    <t>Xy lanh tổng côn</t>
  </si>
  <si>
    <t>Nắp két nước</t>
  </si>
  <si>
    <t>Dầu phanh DOT3 (1L/1 Chai)</t>
  </si>
  <si>
    <t>Bình GS 12V90AH</t>
  </si>
  <si>
    <t>Bình</t>
  </si>
  <si>
    <t>Ống dầu sau máy phát</t>
  </si>
  <si>
    <t>Lọc nhiên liệu tinh</t>
  </si>
  <si>
    <t>Vệ sinh phanh</t>
  </si>
  <si>
    <t>Thiết bị định tuyến TP-Link, 2.4/5GHz, Archer C6</t>
  </si>
  <si>
    <t>Tai nghe PC Logitech H111 Stereo (981-000588)</t>
  </si>
  <si>
    <t>Tai nghe Logitech H150 màu xanh (981-000454)</t>
  </si>
  <si>
    <t>Tai nghe Logitech H370 USB (981-000710)</t>
  </si>
  <si>
    <t>Chuột Logitech không dây Bluetooth M350s, màu than chì (910-006988)</t>
  </si>
  <si>
    <t>Cước dịch vụ Viễn thông-Công nghệ thông tin tháng 11 năm 2023</t>
  </si>
  <si>
    <t>Thiết bị chuyển đổi nguồn điện Ruckus (902-0173-UK00)</t>
  </si>
  <si>
    <t>Dây nguồn</t>
  </si>
  <si>
    <t>Sợi</t>
  </si>
  <si>
    <t>Máy tính xách tay Apple MacBook Air,M2 8 core CPU/8 core GPU, 8GBmemory, 256GB SSD, 16 core NeuralEngine, 13.6" Liquid Retina True Tone,Magic Keyboard/Touch ID, 30W USB-CPower Adpt.,macOS, Silver, 1Y WTY_MLXY3SA/A</t>
  </si>
  <si>
    <t>Đầu mạng cáp 6 Commscope, AMP</t>
  </si>
  <si>
    <t>Bịch</t>
  </si>
  <si>
    <t>BỘ NHỚ RAM SILICON 4GB DDR4-2666</t>
  </si>
  <si>
    <t>Bộ nhớ trong của máy vi tính KINGSTON 8G D4 - 2666U19 1RX8 UDIMM (KVR26N19S8/8)</t>
  </si>
  <si>
    <t>Bộ nhớ trong của máy vi tính KINGSTON 16G D4 -3200S22 1Rx8 SODIMM ( KVR32S22S8/16 )</t>
  </si>
  <si>
    <t>Bảng mạch chính của máy vi tính hiêu ASUS PRIMEH510M - K</t>
  </si>
  <si>
    <t>Chuột vi tính hiệu Rapoo mới 100%. Item no:18823, Model: M20, Wireless Optical MouseBLACK</t>
  </si>
  <si>
    <t>Cáp dữ liệu VIDEO HDMI 1.4 truyền âm thanh hình ảnh dài3M Ugreen (10108)</t>
  </si>
  <si>
    <t>Card đồ hoạ ASUS TUF-GTX1650-O4GD6-GAMING_90YV0EH0-M0NA00</t>
  </si>
  <si>
    <t>Hàng KM_Balo máy tính xáchtay dành cho máy tính Lenovo</t>
  </si>
  <si>
    <t>ổ cứng di động 128GB U301 USB 3.2 Gen 1 Kioxia - Trắng</t>
  </si>
  <si>
    <t>Bàn phím máy tính NK2500Wired Keyboard US_BLACK</t>
  </si>
  <si>
    <t>Kệ gỗ (kèm theo máy photocopy)</t>
  </si>
  <si>
    <t>Dây nguồn (kèm theo máy photocopy)</t>
  </si>
  <si>
    <t>Máy tính Surface Pro 8 13" (2800x1920) Bundle Intel Core i5-1135G7 8GB Ram 256GB SSD,Win11, DR1-00003</t>
  </si>
  <si>
    <t>Máy tính để  bàn HP 20-c403d AIO,J5005(WTY-3JU96AA)70162689</t>
  </si>
  <si>
    <t>Máy tính để  bàn HP Pro i3 -10100/4G (22C51PA)</t>
  </si>
  <si>
    <t>Máy tính để bàn (PC) HP ProOne 240 G9 AIO i3-1215U/8GD4/512SSD/23.8" (6M3T0PA)</t>
  </si>
  <si>
    <t>Máy in laser Brother DCP-B7535DW</t>
  </si>
  <si>
    <t>Chíp vi xử lý intel Comet Lake core i5-10400 2.9Ghz + Quạ</t>
  </si>
  <si>
    <t>Nâng cấp Premium Cloud Hosting - Thiết yếu (Essential) (huyvugialai.com)</t>
  </si>
  <si>
    <t>MÁY IN LASER ĐƠN NĂNG CANON I-SENSYS LBP226DW (3516C007AAME)</t>
  </si>
  <si>
    <t>Camera kỹ thuật số có chức năng ghi hiệu EZVIZ mã CS-C3TN (1080P COLOR) 2.8 MM- hỗ trợ thẻ nhớ trong</t>
  </si>
  <si>
    <t>Mạch chính vi tính Gigabyte H610M S2H DDR4</t>
  </si>
  <si>
    <t>Ổ đĩa cứng của máy vi tính hiệu Gigabyte GP-GSTFS31240GNTD 240GB (Sata 3)</t>
  </si>
  <si>
    <t>ngay Iphone14</t>
  </si>
  <si>
    <t>Nguồn máy tính Corsair RM850e/CP</t>
  </si>
  <si>
    <t>Trich thu Tien vay - Lai : 11140822 - Acct vay 377993869</t>
  </si>
  <si>
    <t>VND</t>
  </si>
  <si>
    <t>Trich thu Tien vay - Lai : 1084932 - Acct vay 383484139</t>
  </si>
  <si>
    <t>Trich thu Tien vay - Lai : 663014 - Acct vay 383583749</t>
  </si>
  <si>
    <t>Loa SoundMax AS-6</t>
  </si>
  <si>
    <t>Thu Phi SMS thay doi so du thang  12/2022</t>
  </si>
  <si>
    <t>Máy tính để bàn Lenovo ThinkCentre neo 50s Gen 3, i3-12100, 4GB, 1TB, Intel UHD Graphics 730, ac+BT, KB, M, No OS, 1Y WTY_11T000ARVA</t>
  </si>
  <si>
    <t>MÁY TÍNH ĐỂ BÀN HP 280 Pro G9 SFF (i5-12500 (6*3.0),8GB DDR4,256GB SSD,WL,BT,KB,M,W11SL_72K92PA)</t>
  </si>
  <si>
    <t>Cáp dữ liệu VIDEO HDMI 1.4 truyền âm thanh hình ảnh dài 25M có chipset Ugreen ( 10113)</t>
  </si>
  <si>
    <t>CHIẾC</t>
  </si>
  <si>
    <t>cáp dữ liệu nối mạng CAT6 UTP truyền dữ liệu giữa các máy tính, dài 10M Ugreen ( 11205)</t>
  </si>
  <si>
    <t>Bộ chia cổng Cliptec RZH201</t>
  </si>
  <si>
    <t>Pin minicell Philips CR2025/01B</t>
  </si>
  <si>
    <t>Viên</t>
  </si>
  <si>
    <t>Máy in phun đa năng Brother DCP-T220</t>
  </si>
  <si>
    <t>Chiết khấu thương mại theo Số lượng Máy tính để bàn Lenovo từ 10/12/2022 đến 25/12/2022 (MKT-LNV-VJFD-2022-05520)</t>
  </si>
  <si>
    <t>Dịch vụ</t>
  </si>
  <si>
    <t>Bộ phát Wifi6 Asus RT-AX53U</t>
  </si>
  <si>
    <t>Máy tính xách tay MSI Modern 14 C11M-011VN (i3-1115G4; 8GB; 512GB SSD; UMA; 14" FHD; Win11; Black)</t>
  </si>
  <si>
    <t>Túi xách đựng máy vi tính xách tay hiệu MSI, màu hồng, mới 100% (kích thước 320x240x24mm, chất liệu Polyester) (Hàng KM không thu tiền)</t>
  </si>
  <si>
    <t>Móc khóa hiệu MSI, màu hồng, mới 100% (Hàng KM không thu tiền)</t>
  </si>
  <si>
    <t>Con chuột của máy vi tính hiệu MSI model M99, mới 100% (Hàng KM không thu tiền)</t>
  </si>
  <si>
    <t>Camera quan sát CS-C3W (4MP, 2.8MM,H.265)</t>
  </si>
  <si>
    <t>Máy tính xách tay MSI Modern 14 B11MOU-1030VN/i3-1115G4/256GB SSD/8GB/UHD Graphics/14"FHD/60Hz/WIN 11/màu xám</t>
  </si>
  <si>
    <t>CHUỘT QUANG VI TÍNH DELL MS116</t>
  </si>
  <si>
    <t>CHUỘT QUANG DELL WIRELESS WM118</t>
  </si>
  <si>
    <t>Giá treo máy chiếu MS65</t>
  </si>
  <si>
    <t>Giá treo máy chiếu MS18</t>
  </si>
  <si>
    <t>Máy tính xách tay MSI GF63 Thin 11UC-1230VN (i5-11400H; 8GB; 512GB SSD; RTX3050/4GB; 15.6" FHD; Win11; Đen)</t>
  </si>
  <si>
    <t>Bộ chuyển đổi quang điện 1 sợi quang Netlink GS­03A+B 10/100/1000M, 20Km bộ gồm 2 con ko nguồn</t>
  </si>
  <si>
    <t>Nguồn 5V ­2A</t>
  </si>
  <si>
    <t>Máy in đa chức năng HP LaserJet Pro MFP 4103fdn</t>
  </si>
  <si>
    <t>CHUỘT TRÌNH CHIẾU (PRESENTER) LOGITECH R800 (910-001358)</t>
  </si>
  <si>
    <t>Máy chấm công vân tay RJ-3030. Hiệu: Ronald jack, nhà sản xuất:zkteco, điện áp: 5V.Mới 100%</t>
  </si>
  <si>
    <t>Máy quét HP ScanJet Pro 3000S4 Sheet-feed Scanner, 1Y WTY_6FW07A</t>
  </si>
  <si>
    <t>Bộ chuyển đổi quang điện 1 sợi quang Netlink GS­03A/B 10/100/1000M, 20Km</t>
  </si>
  <si>
    <t>Bảng mạch chính của máy vi tính hiệu ASUS TUF GAMING  B660M - E D4</t>
  </si>
  <si>
    <t>Bảng mạch chính của máy vi tính hiệu ASUS PRIME B660M -A D4 - CSM</t>
  </si>
  <si>
    <t>Bảng mạch chính của máy vi tính hiệu ASUS PRIME B660M -K D4</t>
  </si>
  <si>
    <t>Bảng mạch chính của máy vi tính hiệu ASUS EX -  B660M -V5 D4</t>
  </si>
  <si>
    <t>Bộ lưu điện Santak - Mã hàng TG1000</t>
  </si>
  <si>
    <t>Màn hình vi tính Dell LCD-U2422H-23.8"WHD-3Y</t>
  </si>
  <si>
    <t>Bộ nhớ máy vi tính Kingmax 8GB DDR4-3200 HEATSINK (Zeus)</t>
  </si>
  <si>
    <t>BỘ VI XỬ LÝ VI TÍNH INTEL CORE i7-10700F (BX8070110700FSRH70) + QUẠT</t>
  </si>
  <si>
    <t>Thiết bị ghi hình Logitech C270 (Webcam)</t>
  </si>
  <si>
    <t>Bàn Phím Bluetooth Logitech K380 Xám Đậm</t>
  </si>
  <si>
    <t>Chuột Logitech M220 đen</t>
  </si>
  <si>
    <t>Bàn Phím+Chuột Logitech MK240 đen</t>
  </si>
  <si>
    <t>Chuột Logitech M185 Xám</t>
  </si>
  <si>
    <t>Chuột Logitech M221 Xám</t>
  </si>
  <si>
    <t>Camera quan sát DS-2CE17D0T-LFS</t>
  </si>
  <si>
    <t>Camera quan sát DS-2CE12DF0T-F</t>
  </si>
  <si>
    <t>Camera quan sát DS-2CD2935FWD-IS</t>
  </si>
  <si>
    <t>Camera quan sát DS-2CD1123G0E-I (L)</t>
  </si>
  <si>
    <t>Camera quan sát DS-2CE56D0T-IR(C)</t>
  </si>
  <si>
    <t>Bộ nhớ Ram dùng cho máy tính để bàn hiệu Silicon DDR4-2666, UDIMM, 8GBx1</t>
  </si>
  <si>
    <t>Bộ chuyển đổi DVI-D sang VGA active từ máy tính nối ra máy chiếu/màn hình Ugreen ( 40259)</t>
  </si>
  <si>
    <t>Cáp dữ liệu VIDEO DVI 24+1 male sang HDMI female truyền hình ảnh dài 25cM Ugreen ( 20118)</t>
  </si>
  <si>
    <t>Bộ chuyển đổi có chipset USB 3.0 sang SATA, nguồn 12v-2A Ugreen (60561)</t>
  </si>
  <si>
    <t>Hộp mực in EcoPlus 12A/303/FX9 Universal</t>
  </si>
  <si>
    <t>Thu Phi SMS thay doi so du thang  01/2023</t>
  </si>
  <si>
    <t>Trich thu Tien vay - Lai : 1868493 - Acct vay 383583749</t>
  </si>
  <si>
    <t>Trich thu Tien vay - Lai : 7032329 - Acct vay 377993869</t>
  </si>
  <si>
    <t>Trich thu Tien vay - Lai : 2802740 - Acct vay 383484139</t>
  </si>
  <si>
    <t>Màn Hình ViewSonic VA3209-2K-MHD / 31.5" LCD</t>
  </si>
  <si>
    <t>Thiết bị thu phát vô tuyến, TP-LINK, 2,4GHz/5GHz, Archer T2U</t>
  </si>
  <si>
    <t>CHÍP VI XỬ LÝ INTEL CORE I5-12400 - 2.50GHZ + QUẠT</t>
  </si>
  <si>
    <t>CHIP VI XỬ LÝ INTEL CORE I5 11400F - 2.60GHZ ( BX8070811400F SRKP1 ) + QUẠT</t>
  </si>
  <si>
    <t>Chill Cocktail Light Thùng 24 lon mix (4 thùng 6 lon mix 6 vị) TẾT (Hàng cho biếu tặng không thu tiền)</t>
  </si>
  <si>
    <t>Thùng 24 lon</t>
  </si>
  <si>
    <t>CHUỘT VI TÍNH (MOUSE) LOGITECH G402 WIRED/USB/OPTICAL/ĐEN (BLACK)(910-004070)</t>
  </si>
  <si>
    <t>CHUỘT VI TÍNH (MOUSE) LOGITECH G304 LIGHTSPEED WIRELESS GAMING MOUSE(910-005284)</t>
  </si>
  <si>
    <t>CHUỘT VI TÍNH (MOUSE) LOGITECH G502 HERO GAMING – ĐEN (BLACK)(910-005472)</t>
  </si>
  <si>
    <t>CHUỘT VI TÍNH (MOUSE) LOGITECH G102 GEN2 LIGHTSYNC GAMING - ĐEN (BLACK)(910-005802)</t>
  </si>
  <si>
    <t>CHUỘT VI TÍNH (MOUSE) LOGITECH G102 GEN2 LIGHTSYNC GAMING – TRẮNG (WHITE)(910-005803)</t>
  </si>
  <si>
    <t>TAI NGHE (HEADSET) LOGITECH G331 WIRED GAMING - ĐEN (BLACK)(981-000759)</t>
  </si>
  <si>
    <t>TAI NGHE (HEADSET) LOGITECH G431 7.1 SURROUND GAMING - ĐEN (BLACK)(981-000774)</t>
  </si>
  <si>
    <t>Loa SoundMax R-300/1.0</t>
  </si>
  <si>
    <t>Tai nghe SoundMax AH326</t>
  </si>
  <si>
    <t>Tai nghe SoundMax AH328</t>
  </si>
  <si>
    <t>Tai nghe SoundMax AH336</t>
  </si>
  <si>
    <t>Tai nghe SoundMax AH713</t>
  </si>
  <si>
    <t>Camera quan sát CS-C8PF (2MP,W1)</t>
  </si>
  <si>
    <t>Mực in 30A NUmbe One</t>
  </si>
  <si>
    <t>Mực In 325 Number One</t>
  </si>
  <si>
    <t>Hộp mực in tương thích HP S-C4092A</t>
  </si>
  <si>
    <t>Mực in 16A Numberone</t>
  </si>
  <si>
    <t>Trống máy in HP 1010/1020</t>
  </si>
  <si>
    <t>Máy in phun đơn năng Brother HL-T4000DW</t>
  </si>
  <si>
    <t>Pin sạc dự phòng RIVACASE VA2280, 20000mAh (Hàng KM không thu tiền)</t>
  </si>
  <si>
    <t>Chuột Logitech M350 đen</t>
  </si>
  <si>
    <t>Tay Game Logitech F710</t>
  </si>
  <si>
    <t>Chuột Logitech M187 Đen</t>
  </si>
  <si>
    <t>Chuột Logitech M187 Xanh</t>
  </si>
  <si>
    <t>Chuột Logitech M187 Đỏ</t>
  </si>
  <si>
    <t>Chuột Logitech M185 Đỏ</t>
  </si>
  <si>
    <t>Chuột Logitech M185 Xanh</t>
  </si>
  <si>
    <t>Chuột Logitech M221 Đỏ</t>
  </si>
  <si>
    <t>Chuột Logitech M221 Xanh</t>
  </si>
  <si>
    <t>Chuột logitech Pop Emoji tím (910_006515)</t>
  </si>
  <si>
    <t>Chuột Logitech Pop Emoji hồng (910-006516)</t>
  </si>
  <si>
    <t>Chuột Logitech Pop Emoji vàng (910-006514)</t>
  </si>
  <si>
    <t>Máy tính tiền DT-W9</t>
  </si>
  <si>
    <t>Cạc màn hình Asus TUF-GTX1650-O4GD6-GAMING</t>
  </si>
  <si>
    <t>Chíp vi xử lý INTEL CORE I5 12400F - 2.50GHZ (BX8071512400F S RL4W)+Quạt</t>
  </si>
  <si>
    <t>Camera quan sát CS-H8C (3MP,4MM)</t>
  </si>
  <si>
    <t>THANH LY</t>
  </si>
  <si>
    <t>MÁY IN SỔ OLIVETTI PASSBOOK PRINTER PR2 PLUS</t>
  </si>
  <si>
    <t>Ổ đĩa cứng gắn trong máy vi tính 240GB hiệu KINGSTON 240GB A400  SATA3 2.5" SSD (SA400S37/240G)</t>
  </si>
  <si>
    <t>ổ đĩa cứng gắn trong máy vi tính 480GB  hiệu KINGSTON 480GB A400 SATA3 2.5 SSD (SA400S37/480G)</t>
  </si>
  <si>
    <t>Máy tính xách tay Dell Inspiron 16 5620 Intel Core i7-1255U, 16.0"FHD+, 1x8G, 512GB SSD PCIe NVMe, 4 Cell-54Whr, Win 11 Microsoft Office Home and Student 2021, N6I7110W1-Silver</t>
  </si>
  <si>
    <t>CHIP VI XỬ LÝ INTEL CORE I5 - 10400F 2.90 GHZ + QUẠT</t>
  </si>
  <si>
    <t>Thiết bị trình chiếu logitech R400</t>
  </si>
  <si>
    <t>ổ cứng gắn trong 120GB SSD820S M.2 2280 SATA3 Transcend</t>
  </si>
  <si>
    <t>ổ cứng gắn trong 250GB SSD 825S M.2 Transcend</t>
  </si>
  <si>
    <t>Bút trình chiếu LP15 A4tech (Đen)</t>
  </si>
  <si>
    <t>Card đồ hoạ ASUS PH-GTX1650-O4GD6_90YV0EH2-M0NA00</t>
  </si>
  <si>
    <t>Máy in phun đa năng màu Canon G2010</t>
  </si>
  <si>
    <t>Chíp vi xử lý INTEL CORE I3 10105 - 3.70 GHZ (BX8070110105   S RH3P) + Quạt</t>
  </si>
  <si>
    <t>Bộ nhớ trong của máy vi tính KINGSTON 16GB D4 - 3600U CL18  Beast  Black  ( KF436C18BB/16 )</t>
  </si>
  <si>
    <t>Chíp vi xử lý INTEL CORE I3-12100F - 3.30GHZ + Quạt</t>
  </si>
  <si>
    <t>Bộ nhớ trong của máy vi tính 16GB hiệu G - SKILL F4 - 3200C16S - 16GIS</t>
  </si>
  <si>
    <t>Bộ nhớ trong của máy vi tính 16GB hiệu G - SKILL F4 - 3200C16S - 16GVK</t>
  </si>
  <si>
    <t>Loa SoundMax A927/2.1</t>
  </si>
  <si>
    <t>Tai nghe SoundMax AH712</t>
  </si>
  <si>
    <t>Tai nghe SoundMax BT200</t>
  </si>
  <si>
    <t>Thu Phi SMS thay doi so du thang  02/2023</t>
  </si>
  <si>
    <t>Máy in Canon LBP 226dw</t>
  </si>
  <si>
    <t>Trich thu Tien vay - Lai : 2531507 - Acct vay 383484139</t>
  </si>
  <si>
    <t>Trich thu Tien vay - Lai : 1687671 - Acct vay 383583749</t>
  </si>
  <si>
    <t>Trich thu Tien vay - Lai : 8837260 - Acct vay 377993869</t>
  </si>
  <si>
    <t>Hộp mực 76a Number One</t>
  </si>
  <si>
    <t>Đường bộ Vận đơn số  BO438331252 từ Gia Lai đến Đà Nẵng</t>
  </si>
  <si>
    <t>Vận Đơn</t>
  </si>
  <si>
    <t>CPN Vận đơn số  BO438330768 từ Gia Lai đến TP. Hồ Chí Minh</t>
  </si>
  <si>
    <t>CPN Vận đơn số  BO438330554 từ Gia Lai đến Đà Nẵng</t>
  </si>
  <si>
    <t>CPN Vận đơn số  BO438330233 từ Gia Lai đến Đà Nẵng</t>
  </si>
  <si>
    <t>CPN Vận đơn số  BO438329732 từ Gia Lai đến TP. Hồ Chí Minh</t>
  </si>
  <si>
    <t>Đường bộ Vận đơn số  BO437546827 từ Gia Lai đến TP. Hồ Chí Minh</t>
  </si>
  <si>
    <t>Đường bộ Vận đơn số  BO437546285 từ Gia Lai đến TP. Hồ Chí Minh</t>
  </si>
  <si>
    <t>CPN Vận đơn số  BO435615036 từ Gia Lai đến Đà Nẵng</t>
  </si>
  <si>
    <t>CPN Vận đơn số  BO431121800 từ Gia Lai đến TP. Hồ Chí Minh</t>
  </si>
  <si>
    <t>CPN Vận đơn số  BO431121793 từ Gia Lai đến Đà Nẵng</t>
  </si>
  <si>
    <t>CPN Vận đơn số  BO426582211 từ Gia Lai đến TP. Hồ Chí Minh</t>
  </si>
  <si>
    <t>CPN Vận đơn số  BO434635043 từ Gia Lai đến TP. Hồ Chí Minh</t>
  </si>
  <si>
    <t>CPN Vận đơn số  BO426584142 từ Gia Lai đến TP. Hồ Chí Minh</t>
  </si>
  <si>
    <t>CPN Vận đơn số  BO426583337 từ Gia Lai đến Đà Nẵng</t>
  </si>
  <si>
    <t>Đường bộ Vận đơn số  BO431630241 từ Gia Lai đến TP. Hồ Chí Minh</t>
  </si>
  <si>
    <t>CPN Vận đơn số  BO426024854 từ Gia Lai đến TP. Hồ Chí Minh</t>
  </si>
  <si>
    <t>CPN Vận đơn số  BO431121579 từ Gia Lai đến Thừa Thiên Huế</t>
  </si>
  <si>
    <t>CPN Vận đơn số  BO426023407 từ Gia Lai đến Đà Nẵng</t>
  </si>
  <si>
    <t>CPN Vận đơn số  BO426019735 từ Gia Lai đến TP. Hồ Chí Minh</t>
  </si>
  <si>
    <t>Đường bộ Vận đơn số  BO430218410 từ Gia Lai đến TP. Hồ Chí Minh</t>
  </si>
  <si>
    <t>Đường bộ Vận đơn số  BO429645280 từ Gia Lai đến TP. Hồ Chí Minh</t>
  </si>
  <si>
    <t>CPN Vận đơn số  BO429645173 từ Gia Lai đến TP. Hồ Chí Minh</t>
  </si>
  <si>
    <t>CPN Vận đơn số  BO428284206 từ Gia Lai đến Đà Nẵng</t>
  </si>
  <si>
    <t>CPN Vận đơn số  BO428283936 từ Gia Lai đến Đà Nẵng</t>
  </si>
  <si>
    <t>CPN Vận đơn số  BO429645066 từ Gia Lai đến TP. Hồ Chí Minh</t>
  </si>
  <si>
    <t>CPN Vận đơn số  BO427201507 từ Gia Lai đến TP. Hồ Chí Minh</t>
  </si>
  <si>
    <t>CPN Vận đơn số  BO426588225 từ Gia Lai đến TP. Hồ Chí Minh</t>
  </si>
  <si>
    <t>Đường bộ Vận đơn số  BO426587420 từ Gia Lai đến Hà Nội</t>
  </si>
  <si>
    <t>Đường bộ Vận đơn số  BO426586936 từ Gia Lai đến TP. Hồ Chí Minh</t>
  </si>
  <si>
    <t>CPN Vận đơn số  BO426586180 từ Gia Lai đến TP. Hồ Chí Minh</t>
  </si>
  <si>
    <t>CPN Vận đơn số  BO426585589 từ Gia Lai đến TP. Hồ Chí Minh</t>
  </si>
  <si>
    <t>CPN Vận đơn số  BO426026143 từ Gia Lai đến TP. Hồ Chí Minh</t>
  </si>
  <si>
    <t>CPN Vận đơn số  BO424603065 từ Gia Lai đến TP. Hồ Chí Minh</t>
  </si>
  <si>
    <t>CPN Vận đơn số  BO424601776 từ Gia Lai đến TP. Hồ Chí Minh</t>
  </si>
  <si>
    <t>Đường bộ Vận đơn số  BO422815355 từ Gia Lai đến TP. Hồ Chí Minh</t>
  </si>
  <si>
    <t>Đường bộ Vận đơn số  BO433631595 từ Gia Lai đến TP. Hồ Chí Minh</t>
  </si>
  <si>
    <t>CPN Vận đơn số  BO433629540 từ Gia Lai đến TP. Hồ Chí Minh</t>
  </si>
  <si>
    <t>Đường bộ Vận đơn số  BO426022167 từ Gia Lai đến TP. Hồ Chí Minh</t>
  </si>
  <si>
    <t>Chíp vi xử lý INTEL CORE I3 10105F - 3 .70 GHZ (BX8070110105F S RH 8 V) + Quạt</t>
  </si>
  <si>
    <t>Thiết bị ghi hình Logitech C930E (Webcam)</t>
  </si>
  <si>
    <t>Bộ nhớ trong Kingston Fury 16GB D4-3600U C17 Beast RGB Kit/2 (KF436C17BBAK2/16)</t>
  </si>
  <si>
    <t>Máy in mã vạch XP-420B</t>
  </si>
  <si>
    <t>Máy đọc mã vạch WNL-6000G</t>
  </si>
  <si>
    <t>Bộ nhớ trong của máy vi tính KINGSTON 16GB D5- 4800 38 -38 -38 DIMM FURY BEAST BLK ( KF548C38BB - 16 )</t>
  </si>
  <si>
    <t>Bộ nhớ trong của máy vi tính KINGSTON 16GB D4 - 3200U C16  Beast  Black  ( KF432C16BBA/16 )</t>
  </si>
  <si>
    <t>Bộ nhớ trong của máy vi tính KINGSTON 16GB D4 - 3200U C16  Beast  Black  ( KF432C16BB/16 )</t>
  </si>
  <si>
    <t>Bàn Phím+Chuột Logitech MK270r</t>
  </si>
  <si>
    <t>Thiết bị ghi hình Logitech C310 (Webcam)</t>
  </si>
  <si>
    <t>Tai Nghe Logitech A10 xanh</t>
  </si>
  <si>
    <t>Chuột Logitech M557 Đen</t>
  </si>
  <si>
    <t>Chuột Logitech M720</t>
  </si>
  <si>
    <t>Chuột logitech MX Anywhere 2S đen (910-006285)</t>
  </si>
  <si>
    <t>Bảng mạch chính của máy vi tính hiệu ASUS TUF GAMING  B660M - PLUS WIFI D4</t>
  </si>
  <si>
    <t>Bảng mạch chính của máy vi tính hiệu ASUS TUF GAMING  B660M - PLUS D4</t>
  </si>
  <si>
    <t>Bảng mạch chính của máy vi tính hiệu ASUS ROG  STRIX B660 - G GAMING WIFI</t>
  </si>
  <si>
    <t>ổ đĩa cứng gắn trong máy vi tính  hiệu KINGSTON 1000G NV2 M.2 2280 NVME SSD ( SNV2S/1000G )</t>
  </si>
  <si>
    <t>ổ đĩa cứng gắn trong máy vi tính  hiệu KINGSTON 250G NV2 M.2 2280 NVME SSD ( SNV2S/250G )</t>
  </si>
  <si>
    <t>Máy đếm tiền Mazsan MS - 5600C</t>
  </si>
  <si>
    <t>Máy đếm tiền XD BC - 35F</t>
  </si>
  <si>
    <t>Bộ nhớ ram G.Skill 8GB-1600 GIS</t>
  </si>
  <si>
    <t>Dây cáp mạng U/UTP CAT6, 24AWG, lõi đồng đặc, 4 đôi, vỏ PVC, CMX, màu xanh</t>
  </si>
  <si>
    <t>thùng</t>
  </si>
  <si>
    <t>Bảng mạch chính của máy vi tính hiệu ASROCK Z690 PRO RS</t>
  </si>
  <si>
    <t>Thiết bị chuyển mạch SF1163P, hiệu Aptek</t>
  </si>
  <si>
    <t>Camera quan sát DS-2CD1023G0E-I(L)</t>
  </si>
  <si>
    <t>ổ cứng Western 1TB (Blue)</t>
  </si>
  <si>
    <t>Bộ định tuyến Vigor3910, Hiệu Draytek</t>
  </si>
  <si>
    <t>Máy in hóa đơn XP-K200W</t>
  </si>
  <si>
    <t>Ngăn kéo đựng tiền JJ410</t>
  </si>
  <si>
    <t>CF214A</t>
  </si>
  <si>
    <t>Camera quan sát DS-2CE10DF0T-FS</t>
  </si>
  <si>
    <t>Thu phi Phat hanh Bao lanh thanh toan- So BLTT.GIL.12580.110423</t>
  </si>
  <si>
    <t>Trich thu Tien vay - Lai : 9784110 - Acct vay 377993869</t>
  </si>
  <si>
    <t>Camera quan sát CS-C6N (4MP,W1)</t>
  </si>
  <si>
    <t>Máy bộ đàm VX6868</t>
  </si>
  <si>
    <t>Màn chiếu điện P84ES</t>
  </si>
  <si>
    <t>Đầu nối micro HDMI sang HDMI ugreen (20106)</t>
  </si>
  <si>
    <t>Cáp dữ liệu HDMI 1.4 truyền âm thanh hình ảnh dài 35M Ugreen (80729)</t>
  </si>
  <si>
    <t>Thu Phi SMS thay doi so du thang  03/2023</t>
  </si>
  <si>
    <t>Máy đọc mã vạch WAI-5780</t>
  </si>
  <si>
    <t>Tai nghe SoundMax BT300</t>
  </si>
  <si>
    <t>Loa vi tính microlab BP11</t>
  </si>
  <si>
    <t>Loa vi tính Microlab M - 280BT</t>
  </si>
  <si>
    <t>Loa vi tính Microlab M-600BT/2.1</t>
  </si>
  <si>
    <t>Loa vi tính Microlab M-108BT</t>
  </si>
  <si>
    <t>Chíp vi xử lý Intel PENTIUM G6400 - 4.00 GHZ (BX80701G6400 S RH3Y) + quạt</t>
  </si>
  <si>
    <t>Thiết bị đầu cuối GSM/ W-CDMA FDD/E-UTRA FDD, 2,4 GHz, TP-LINK_M7000</t>
  </si>
  <si>
    <t>Gạt mực 35A/P1005/1006</t>
  </si>
  <si>
    <t>Trống máy in tương thích HP1010 (DAS-1010), mới 100%</t>
  </si>
  <si>
    <t>Thiết bị chuyển mạch SG1080, Hiệu APTEK</t>
  </si>
  <si>
    <t>Camera kỹ thuật số có chức năng ghi hiệu EZVIZ mã CS-C8C (1080P,6MM) - hỗ trợ thẻ nhớ trong</t>
  </si>
  <si>
    <t>Ổ cứng gắn trong Seagate SkyHawk 2TB 5900rpm SATA 3.5"_ST2000VX015</t>
  </si>
  <si>
    <t>Camera quan sát DS-2CD2023G2-IU</t>
  </si>
  <si>
    <t>Card đồ họa ASUS GT730-SL-2GD5-BRK_90YV06N2-M0NA00</t>
  </si>
  <si>
    <t>Máy tính xách tay HP Pavilion 14-dv2075TU,Core i5-1235U,8GB RAM,512GB SSD,Intel Graphics,14"FHD,Webcam,3 Cell,Wlan ax+BT,Win11 Home 64,Natural Silver,1Y WTY_7C0W2PA</t>
  </si>
  <si>
    <t>Khai vị tổng hợp nướng</t>
  </si>
  <si>
    <t>PHẦN</t>
  </si>
  <si>
    <t>Nước ép cóc xanh</t>
  </si>
  <si>
    <t>LY</t>
  </si>
  <si>
    <t>Cóc ép xí muội</t>
  </si>
  <si>
    <t>Khăn lạnh</t>
  </si>
  <si>
    <t>608_16393635_Thu phi chuyen tien ngoai he thong_600,000,000 VND * 0.02%,Min 100,000/Max 1,000,000/Phi CD 0.</t>
  </si>
  <si>
    <t>Camera quan sát kỹ thuật số có chức năng ghi hiệu EZVIZ mã CS-H8 (5MP,4MM)</t>
  </si>
  <si>
    <t>Bộ định tuyến TP-LINK, 2,4GHz/5GHz_Archer C50</t>
  </si>
  <si>
    <t>USB hỗ trợ kết nối bluetooth, hiệu TP-LINK_UB500</t>
  </si>
  <si>
    <t>Thiết bị thu phát vô tuyến băng tần 2.4GHz, hiệu TP-LINK_TL-WA854RE</t>
  </si>
  <si>
    <t>Bạch Quả Miễn Phí - Ginnan Free</t>
  </si>
  <si>
    <t>Cá Tai Sốt Ponzu - Tai Kobujime Ponzu</t>
  </si>
  <si>
    <t>Cá Thu Nướng Phô Mai &amp; Sốt Đậu Tương - Sawara Cheese Misoyaki</t>
  </si>
  <si>
    <t>Guava Herbal Tea</t>
  </si>
  <si>
    <t>Ly</t>
  </si>
  <si>
    <t>Lá Rong Biển Khô - Nori</t>
  </si>
  <si>
    <t>Nước Lựu Và Đào - Pomegranate Mocktail</t>
  </si>
  <si>
    <t>Sashimi Hàu - Kaki Sashimi</t>
  </si>
  <si>
    <t>Sushi Cuộn Lươn - Unagi Roll</t>
  </si>
  <si>
    <t>Sushi Cuộn Sò Điệp Nướng - Grilled Hotate Roll</t>
  </si>
  <si>
    <t>Sushi Cuộn Sò Điệp Phô Mai - Hotate Cheese Roll</t>
  </si>
  <si>
    <t>Tôm Chiên  - Ebi Tempura</t>
  </si>
  <si>
    <t>Tổng Hợp 5 Loại Đặc Biệt - Goshumori Special</t>
  </si>
  <si>
    <t>Xà Lách Rong Biển - Kaisou Salad</t>
  </si>
  <si>
    <t>Bộ nhớ máy xách tay Kingmax 4GB-2400</t>
  </si>
  <si>
    <t>Bộ nhớ máy tính xách tay Kingston 8G D4-3200</t>
  </si>
  <si>
    <t>Thu Phi SMS thay doi so du thang  04/2023</t>
  </si>
  <si>
    <t>Trich thu Tien vay - Lai : 9468493 - Phat : 2594 - Acct vay 377993869</t>
  </si>
  <si>
    <t>Màn hình máy tính Dell 24 Touch Monitor - P2418HT,Power Cord,3Yrs</t>
  </si>
  <si>
    <t>Cáp mạng Cat 6 UTP copper 305m/thùng , Hiệu Aptek</t>
  </si>
  <si>
    <t>Thùng</t>
  </si>
  <si>
    <t>Thiết bị thu phát vô tuyến WI-AP217-Lite, hiệu Wi-Tek</t>
  </si>
  <si>
    <t>Thiết bị chuyển mạch SG1080P, Hiệu APTEK</t>
  </si>
  <si>
    <t>Bàn phím +chuột Logitech MK295 đen</t>
  </si>
  <si>
    <t>Chuột Logitech M171 Xám đen</t>
  </si>
  <si>
    <t>Màn hình vi tính Samsung LS32AM501NEXXV</t>
  </si>
  <si>
    <t>CHIP VI XỬ LÝ INTEL CORE I5 11400 - 2.60GHZ + QUẠT</t>
  </si>
  <si>
    <t>Bộ định tuyến TP-LINK 300M, 2.4GHz_TL-WR841N</t>
  </si>
  <si>
    <t>Chi phí tổ chức chuyến đi tham quan Australia (Sydney - Canberra - Melbourne) từ ngày 04/06/2023 đến ngày 11/06/2023 (Khuyến mãi không thu tiền)</t>
  </si>
  <si>
    <t>Khách</t>
  </si>
  <si>
    <t>MÁY IN ĐA CHỨC NĂNG HP LASERJET M440DN MFP PRNTR, 1Y WTY_8AF47A</t>
  </si>
  <si>
    <t>Cạc (card) mạng PCI Gigabit TP-LINK_TG-3468</t>
  </si>
  <si>
    <t>Thẻ nhớ 32GB Micro SDHC Ultra C10 80MB/s SanDisk (không có adapter)</t>
  </si>
  <si>
    <t>Đầu ghi hình DS-7108NI-Q1/M</t>
  </si>
  <si>
    <t>Camera quan sát DS-2CD1027G0-LUF C</t>
  </si>
  <si>
    <t>Thu phi Phat hanh Bao lanh thanh toan- So BLTT.GIL.23046.220623</t>
  </si>
  <si>
    <t>Cáp dữ liệu VIDEO HDMI 1.4 truyền âm thanh hình ảnh dài 20M Ugreen (10112)</t>
  </si>
  <si>
    <t>Đầu đọc thẻ USB 2.0 hỗ trợ thẻ TF và DS màu đen Ugreen (60721)</t>
  </si>
  <si>
    <t>Bộ tản nhiệt cho CPU của máy vi tính Deepcool AG400 ARGB</t>
  </si>
  <si>
    <t>Bộ tản nhiệt cho CPU của máy vi tính Deepcool AG400 LED</t>
  </si>
  <si>
    <t>Bộ tản nhiệt cho CPU của máy vi tính Deepcool AG620 ARGB</t>
  </si>
  <si>
    <t>Mạch chính vi tính Gigabyte H610M H V2 DDR4</t>
  </si>
  <si>
    <t>Bộ vi xử lý vi tính Intel Core i5-12400 (BX8071512400SRL5Y)  + Quạt</t>
  </si>
  <si>
    <t>Bộ nhớ máy vi tính Kingmax 4GB DDR4-2400</t>
  </si>
  <si>
    <t>TÚI CHỐNG SỐC CAO CẤP DẠNG MỀM(TUIDUNGOCUNG)</t>
  </si>
  <si>
    <t>Ổ CỨNG DI ĐỘNG (HDD) SEAGATE ONE TOUCH 1TB 2.5" USB 3.0 - BẠC (SILVER)(STKY1000401)</t>
  </si>
  <si>
    <t>Ổ CỨNG DI ĐỘNG (HDD) SEAGATE ONE TOUCH 2TB 2.5" USB 3.0 - BẠC (SILVER)(STKY2000401)</t>
  </si>
  <si>
    <t>ÁO MƯA CÁNH DƠI VẢI NHỰA(AOMUA_SEAGATE)</t>
  </si>
  <si>
    <t>Thu phi Phat hanh Bao lanh thanh toan- So BLTT.GIL.22182.160623</t>
  </si>
  <si>
    <t>Ổ đĩa cứng máy tính Kingmax PQ3480 512GB (Zeus M.2 PCIe - Gen3x4)</t>
  </si>
  <si>
    <t>Mực in Canon 333</t>
  </si>
  <si>
    <t>THU LAI VAY</t>
  </si>
  <si>
    <t>Camera quan sát DS-2CD1123G0-IUF(C)</t>
  </si>
  <si>
    <t>Trich thu Tien vay - Lai : 9784110 - Phat : 5361 - Acct vay 377993869</t>
  </si>
  <si>
    <t>Trich thu Tien vay - Lai : 3364932 - Phat : 1844 - Acct vay 397841389</t>
  </si>
  <si>
    <t>ổ cứng gắn ngoài 1TB Slim StoreJet 2.5" M3S Transcend</t>
  </si>
  <si>
    <t>ổ cứng gắn ngoài 1TB Slim StoreJet 2.5" M3G Transcend</t>
  </si>
  <si>
    <t>ổ cứng gắn ngoài 1TB StoreJet 2.5" H3P Transcend</t>
  </si>
  <si>
    <t>ổ cứng gắn ngoài 2TB StoreJet 2.5" H3B Transcend</t>
  </si>
  <si>
    <t>ổ cứng gắn ngoài 2TB StoreJet 2.5" H3P Transcend</t>
  </si>
  <si>
    <t>Thu Phi SMS thay doi so du thang  05/2023</t>
  </si>
  <si>
    <t>Máy in phun màu Canon G1010</t>
  </si>
  <si>
    <t>Thiết bị định tuyến mạng không dây APTEK A196GU</t>
  </si>
  <si>
    <t>Máy chiếu Panasonic PT-LB426 ( kèm dây HDMI 1.5m)</t>
  </si>
  <si>
    <t>Túi đựng máy chiếu ( Kèm máy chiếu không thu tiền )</t>
  </si>
  <si>
    <t>Tai nghe USB Logitech H390 (981-000485)</t>
  </si>
  <si>
    <t>Máy tính xách tay Lenovo Yoga 7 14ACN6-82N7008VVN (AMD Ryzen 7 5800U)</t>
  </si>
  <si>
    <t>Máy tính xách tay Asus ExpertBook model L1400CDA-EK0942W 14.0-inch FHD/ AMD R5-3500U/ DDR4 8GB/ 512G PCIEG3+TPM/ WIN11/ LED KB+WL mouse/ Wifi 6/ 2Y PUR</t>
  </si>
  <si>
    <t>THU PHI SEC CTY TNHH MTV HUY VU</t>
  </si>
  <si>
    <t>Bảng mạch chính của máy vi tính hiệu ASUS PRIME  H610M - F D4</t>
  </si>
  <si>
    <t>Bảng mạch chính của máy vi tính hiệu ASUS PRIME B760M -A  D4</t>
  </si>
  <si>
    <t>ổ cứng gắn ngoài 256GB SSD ESD310C USB 10Gbps Type C/A Transcend</t>
  </si>
  <si>
    <t>Đầu dò khói kèm đế</t>
  </si>
  <si>
    <t>Nút ấn khẩn</t>
  </si>
  <si>
    <t>Chuông 12V</t>
  </si>
  <si>
    <t>Bình ắc quy Globe WP7.5-12</t>
  </si>
  <si>
    <t>608_16598291_Thu phi chuyen tien ngoai he thong_4,000,000,000 VND * 0.02%,Min 100,000/Max 1,000,000/Phi CD 0.</t>
  </si>
  <si>
    <t>Thu phi Phat hanh Bao lanh thanh toan- So BLTT.GIL.28885.280723</t>
  </si>
  <si>
    <t>Túi Xách TUCANO Svolta 15.6' (Blue)</t>
  </si>
  <si>
    <t>Bảng mạch chính của máy vi tính hiệu ASUS PRIME  H610M - E D4</t>
  </si>
  <si>
    <t>Thu phi dich vu chuyen tien nhanh 180000 VND_920518</t>
  </si>
  <si>
    <t>Thu phi dich vu chuyen tien nhanh 180000 VND_920357</t>
  </si>
  <si>
    <t>Máy tính xách tay Asus model B1400CBA-EB0641W 14" IPS/ I5-1235U/ 8GB/ 512GB/ Win 11/ LED KB/ 2Y PUR</t>
  </si>
  <si>
    <t>MÁY TÍNH ĐỂ BÀN (PC) DELL INS 3020 i7-13700(16*2.1)/16GD4/512GSSD/WLn/SD/BTKB/M/W11SL+OFFICE/Pro/ĐEN(4VGWP7)</t>
  </si>
  <si>
    <t>MÁY QUÉT ẢNH HOẶC TÀI LIỆU HP SCAN JET PRO 2000 S2 SCANNER (6FW06A) (s/n:CN34HB20NW)</t>
  </si>
  <si>
    <t>Trich thu Tien vay - Von : 900000000 - Lai : 9152877 - Acct vay 377993869</t>
  </si>
  <si>
    <t>Trich thu Tien vay - Lai : 632877 - Acct vay 403046149</t>
  </si>
  <si>
    <t>Trich thu Tien vay - Lai : 11704110 - Acct vay 399045849</t>
  </si>
  <si>
    <t>Trich thu Tien vay - Lai : 4389040 - Acct vay 397841389</t>
  </si>
  <si>
    <t>TÚI DELL 15-KV(TUIDELL15-KV)  (Hàng đi kèm)</t>
  </si>
  <si>
    <t>Giá treo màn hình máy tính đa năng F80</t>
  </si>
  <si>
    <t>Thu Phi SMS thay doi so du thang  06/2023</t>
  </si>
  <si>
    <t>Cáp dữ liệu VIDEO HDMI 1.4 truyền âm thanh hình ảnh dài 50M có chipset Ugreen (50765)</t>
  </si>
  <si>
    <t>Bộ tuốc nơ vít gồm 38 cái/bộ chất liệu hợp kim ugreen (80459)</t>
  </si>
  <si>
    <t>Hàng KM-Ba lô máy tính Lenovo IdeaPad Gaming 15.6-inch Backpack_GX40Z24050</t>
  </si>
  <si>
    <t>Cáp dữ liệu video HDMI 1.4 truyền âm thanh</t>
  </si>
  <si>
    <t>dây cáp máy in mạ vàng 3m ( 10351 )</t>
  </si>
  <si>
    <t>Mực in HP W1510A</t>
  </si>
  <si>
    <t>Chuột Logitech M190 xanh</t>
  </si>
  <si>
    <t>Chuột Logitech M331 Đen</t>
  </si>
  <si>
    <t>EN40061_ Vỏ máy tính Xigmatek Aqua M</t>
  </si>
  <si>
    <t>EN0822_ Vỏ máy tính Xigmatek Aqua III Arctic</t>
  </si>
  <si>
    <t>Vỏ máy tính MIK LV12 - BLACK</t>
  </si>
  <si>
    <t>Vỏ máy tính MIK LV07 - WHITE</t>
  </si>
  <si>
    <t>Cáp PISEN 3-in-1 (Lightning/ Type-C/ Micro ) 3A backlight 1800mm</t>
  </si>
  <si>
    <t>Cáp PISEN 2-in-1 (Lightning/Type-C) 3A Aluminum Alloy braided 1000mm.</t>
  </si>
  <si>
    <t>Cáp PISEN Fast ZY Lightning 1000mm</t>
  </si>
  <si>
    <t>Máy tính xách tay Dell Vostro 5620 Intel Core i5-1240P, 16.0"FHD+, 1x8G, 512GB SSD, NVIDIA(R) GeForce(R) MX570/570A 2GB GDDR6, 4 Cell-54Whr, Win 11, Office H&amp;S 2021, BH 12 tháng, V6I5405W1-Gray</t>
  </si>
  <si>
    <t>Máy tính xách tay MSI GF63 12VE-460VN (i5-12450H; 8GB; 512GB SSD; RTX 4050/6GB; 15.6" FHD 144Hz; Win11; Black)</t>
  </si>
  <si>
    <t>Thiết bị định tuyến có thu phát vô tuyến hiệu Tenda model AC10 băng tần 2.4/5Ghz</t>
  </si>
  <si>
    <t>Thiết bị thu phát vô tuyến hiệu TENDA model TX2 Pro băng tần 2.4Ghz</t>
  </si>
  <si>
    <t>Thiết bị chuyển mạch để bàn 5 cổng 10/100 Mbps. hiệu TENDA, Model S105</t>
  </si>
  <si>
    <t>Thiết bị chuyển mạch để bàn 8 cổng 10/100 Mbps, hiệu TENDA, Model S108</t>
  </si>
  <si>
    <t>Thiết bị chuyển mạch để bàn 5 cổng 10/100/1000 Mbps, hiệu TENDA, Model SG105</t>
  </si>
  <si>
    <t>Cạc màn hình Gigabyte 4GB GV-N1656WF2OC-4GD</t>
  </si>
  <si>
    <t>Cạc màn hình Gigabyte 6GB GV-N166SD6-6GD</t>
  </si>
  <si>
    <t>Bộ chuyển đổi nguồn dùng cho camera DS-3E0109P-E/M(B)</t>
  </si>
  <si>
    <t>Máy tính xách tay Dell XPS 13 core i7 1.8Ghz 512Gb SSD 16Gb 13.3'' FHD (1920x1080) Webcam Silver</t>
  </si>
  <si>
    <t>Màn hình LCD ASUS PA279CV AS PA279CV BK/5MS/AP-JP//DP+HDMI+TYPEC+USB+SPEAKER</t>
  </si>
  <si>
    <t>Màn hình vi tính Dell LCD-E2222H-21.5''WHD-3Y</t>
  </si>
  <si>
    <t>Ổ cứng Western Digital 2TB Purple</t>
  </si>
  <si>
    <t>MÀN HÌNH VI TÍNH (LCD) LENOVO ThinkVision S24i-30 23.8INCH/1920x1080/100Hz/IPS/WLED/VGA/HDMI/3Y/ĐEN(63DEKAR3WW)</t>
  </si>
  <si>
    <t>ổ cứng di động 64GB U301 USB 3.2 Gen 1 Kioxia - Trắng</t>
  </si>
  <si>
    <t>ổ cứng di động 64GB U301 USB 3.2 Gen 1 Kioxia - Xanh nhạt</t>
  </si>
  <si>
    <t>ổ cứng di động 64GB U301 USB 3.2 Gen 1 Kioxia  - Đen</t>
  </si>
  <si>
    <t>Cạc (card) mạng PCI adapter TP-Link_TL-WN881ND</t>
  </si>
  <si>
    <t>Camera quan sát CS-C3N (A0-3G2WFL1)</t>
  </si>
  <si>
    <t>Dây cáp mạng (cáp xoắn) để truyền tín hiệu và kết nối internet Ensoho EN-U6CA24 UTP cat6 (305m/hộp)</t>
  </si>
  <si>
    <t>HỘP</t>
  </si>
  <si>
    <t>ổ đĩa cứng gắn trong máy vi tính hiệu LEXAR  2.5 inch SSD  240GB (LNQ100X240G - RNNNG)</t>
  </si>
  <si>
    <t>Màn hình máy tính IPS LG 29WQ600-W.ATV</t>
  </si>
  <si>
    <t>Tai Nghe Logitech H151 Đen</t>
  </si>
  <si>
    <t>Tai Nghe Logitech H110</t>
  </si>
  <si>
    <t>Tai Nghe Logitech H390 đen</t>
  </si>
  <si>
    <t>CHUỘT VI TÍNH (MOUSE) LOGITECH M221 WIRELESS/OPTICAL/ĐEN (CHARCOAL)(910-004882)</t>
  </si>
  <si>
    <t>CHUỘT VI TÍNH (MOUSE) LOGITECH M221 WIRELESS/OPTICAL/XANH DƯƠNG (BLUE)(910-004883)</t>
  </si>
  <si>
    <t>CHUỘT VI TÍNH (MOUSE) LOGITECH M221 WIRELESS/OPTICAL/ĐỎ (RED)(910-004884)</t>
  </si>
  <si>
    <t>CHUỘT VI TÍNH (MOUSE) LOGITECH M185 WIRELESS/OPTICAL/AA/XÁM (SWIFT GRAY)/NB(910-002255)</t>
  </si>
  <si>
    <t>CHUỘT VI TÍNH (MOUSE) LOGITECH M185 WIRELESS/OPTICAL/AA/XANH DƯƠNG (BLUE)/NB(910-002502)</t>
  </si>
  <si>
    <t>CHUỘT VI TÍNH (MOUSE) LOGITECH M185 WIRELESS/OPTICAL/AA/ĐỎ (RED)/NB(910-002503)</t>
  </si>
  <si>
    <t>CHUỘT VI TÍNH (MOUSE) LOGITECH M331 WIRELESS/OPTICAL/ĐEN (BLACK)(910-004914)</t>
  </si>
  <si>
    <t>CHUỘT VI TÍNH (MOUSE) LOGITECH M331 WIRELESS/OPTICAL/XANH DƯƠNG (BLUE)(910-004915)</t>
  </si>
  <si>
    <t>CHUỘT VI TÍNH (MOUSE) LOGITECH M331 WIRELESS/OPTICAL/ĐỎ (RED)(910-004916)</t>
  </si>
  <si>
    <t>CHUỘT VI TÍNH (MOUSE) LOGITECH PEBBLE M350/WIRELESS/BLUETOOTH/TRẮNG (WHITE)(910-005600)</t>
  </si>
  <si>
    <t>CHUỘT VI TÍNH (MOUSE) LOGITECH PEBBLE M350/WIRELESS/BLUETOOTH/HỒNG (ROSE)(910-005601)</t>
  </si>
  <si>
    <t>CHUỘT VI TÍNH (MOUSE) LOGITECH PEBBLE M350/WIRELESS/BLUETOOTH/XÁM (ALMOND MILK)(910-006665)</t>
  </si>
  <si>
    <t>ổ cứng di động 128GB U301 USB 3.2 Gen 1 Kioxia - Xanh nhạt</t>
  </si>
  <si>
    <t>ổ cứng di động 128GB U301 USB 3.2 Gen 1 Kioxia - Đen</t>
  </si>
  <si>
    <t>ổ cứng gắn ngoài 512GB SSD ESD310C USB 10Gbps Type C/A Transcend</t>
  </si>
  <si>
    <t>ổ cứng gắn ngoài 512GB SSD ESD310S USB 10Gbps Type C/A Transcend</t>
  </si>
  <si>
    <t>Hộp mực in, tương thích HP 1000a/1200w - W1104A,Hàng mới 100%</t>
  </si>
  <si>
    <t>Hộp mực in epson EPU-LC0001L( 1 Liter/bot)</t>
  </si>
  <si>
    <t>Hộp mực in epson EPU-M0001L( 1 Liter/bot)</t>
  </si>
  <si>
    <t>Hộp mực in epson EPU-K0001L( 1 Liter/bot)</t>
  </si>
  <si>
    <t>Trống máy in brother HL2240/dr420/2200/Xerox 235</t>
  </si>
  <si>
    <t>Thu Phi SMS thay doi so du thang  07/2023</t>
  </si>
  <si>
    <t>Bảng mạch chính của máy vi tính hiệu ASUS TUF GAMING  B660 -  PLUS WIFI D4</t>
  </si>
  <si>
    <t>Trich thu Tien vay - Lai : 6729589 - Phat : 1844 - Acct vay 405331329</t>
  </si>
  <si>
    <t>Thẻ nhớ Patriot 64GB MicroSDXC V30 P/N PEF64GEP31MCX</t>
  </si>
  <si>
    <t>Máy in tem nhãn XP-D464B USB+WIFI</t>
  </si>
  <si>
    <t>BỘ VI XỬ LÝ VI TÍNH INTEL CORE I7-11700F + QUẠT</t>
  </si>
  <si>
    <t>Bộ điều khiển Gamepad hiệu Rapoo, V600S Wireless Vibration Gamepad Starry Silver</t>
  </si>
  <si>
    <t>Bộ điều khiển Gamepad hiệu Rapoo, V600S Wireless Vibration Gamepad Sierra Blue</t>
  </si>
  <si>
    <t>Bộ điều khiển Gamepad hiệu Rapoo, V600S Wireless Vibration Gamepad Space Grey</t>
  </si>
  <si>
    <t>Bộ điều khiển Gamepad V600 E-sports vibration gamepad BLACK</t>
  </si>
  <si>
    <t>CARD VGA của máy vi tính hiêu ASUS TUF  - GTX1650 - O4GD6 - GAMING</t>
  </si>
  <si>
    <t>MÁY TÍNH XÁCH TAY (NB) HP Pavilion X360 14-ek0130TU i3-1215U/8GD4/256GSSD/14.0FHDT/FP/WLax/BT5.2/3C43WHr/W11SL/VÀNG(7C0P5PA)</t>
  </si>
  <si>
    <t>MÁY TÍNH XÁCH TAY (NB) HP Pavilion 15-eg2062TX i5-1235U/8GD4/512GSSD/15.6FHD/WLax/BT5/3C41WHr/ALUp/W11SL/2G_MX550/VÀNG(7C0W7PA)</t>
  </si>
  <si>
    <t>Thiết bị thu phát vô tuyến băng tần 2,4/5GHz, hiệu TP-LINK_Archer AX23</t>
  </si>
  <si>
    <t>Camera kỹ thuật số có chức năng ghi hiệu EZVIZ mã CS-C6N(4MP,W1)</t>
  </si>
  <si>
    <t>Camera quan sát CS-H3C (1080P,2.8MM,COLOR)</t>
  </si>
  <si>
    <t>Loa vi tính Microlab M-200BT</t>
  </si>
  <si>
    <t>Loa SoundMax A700/2.1</t>
  </si>
  <si>
    <t>Loa SoundMax SB201/2.0</t>
  </si>
  <si>
    <t>Màn hình ViewSonic VX2780-2K/27" Monitor</t>
  </si>
  <si>
    <t>Máy tính xách tay Dell Inspiron 14 2-in-1 7430 Intel Core i5-1335U, 14.0"FHDT+, 1x8G, 512GB SSD, 4 Cell-54Whr, Win 11, Office H&amp;S 2021, Pen, BH 12 tháng, N7430I58W1-Silver</t>
  </si>
  <si>
    <t>Màn hình vi tính DELL LCD-E2723H-27.0-WHD-3Y</t>
  </si>
  <si>
    <t>Màn hình vi tính DELL LCD-E2423H-23.8-WHD-3Y</t>
  </si>
  <si>
    <t>Thanh ram G.Skill F4-2666C19S-16GIS, 16GB</t>
  </si>
  <si>
    <t>Cáp dữ liệu USB 2.0 cho máy in truyền dữ liệu từ máy tính ra máy in dài 3m Ugreen (10328)</t>
  </si>
  <si>
    <t>Dây chuyển đổi có chipset USB sang cổng COM RS-232 màu xám dài 1.5M Ugreen (20201)</t>
  </si>
  <si>
    <t>Bo mạch chính máy vi tính hiệu Asus loại Prime H310M-K</t>
  </si>
  <si>
    <t>Máy chiếu Panasonic PT-LB306 ( kèm dây HDMI 1.5m)</t>
  </si>
  <si>
    <t>Thẻ nhớ Patriot VX Series 128GB MICRO SDXC V30 P/N 7FCNB6KPUVI-128G</t>
  </si>
  <si>
    <t>Thẻ nhớ Patriot 256GB Micro SDXC V30 P/N PEF256GEP31MCX</t>
  </si>
  <si>
    <t>Thẻ nhớ Patriot 32GB MicroSDHC C10 P/N PSF32GMDC10</t>
  </si>
  <si>
    <t>Camera quan sát DS-2CE72DF3T-FS</t>
  </si>
  <si>
    <t>MÁY TÍNH XÁCH TAY (NB) HP Pavilion 15-eg3099TU i3-1315U/8GD4/256GSSD/15.6FHD/WLax/BT5/3C41WHr/ALUp/W11SL/BẠC(8C5M0PA)</t>
  </si>
  <si>
    <t>MÁY TÍNH XÁCH TAY (NB) HP Pavilion 15-eg3092TU i7-1355U/8GD4/512GSSD/15.6FHD/WLax/BT5/3C41WHr/ALUp/W11SL/VÀNG(8C5L3PA)</t>
  </si>
  <si>
    <t>MÁY TÍNH XÁCH TAY (NB) HP Pavilion X360 14-ek1046TU i3-1315U/8G/256GSSD/14.0FHDT/PEN/WL/BT/3C/W11SL/BẠC(80R24PA)</t>
  </si>
  <si>
    <t>Đầu nối DVI 24+1 male sang HDMI female Ugreen (20124)</t>
  </si>
  <si>
    <t>Dây Com RS-232 màu đen, dài 1.5m (20153)</t>
  </si>
  <si>
    <t>Dây cáp Com RS-232 màu đen, dài 1.5m (20149)</t>
  </si>
  <si>
    <t>Vi mạch điện tử 7504 Unitek</t>
  </si>
  <si>
    <t>Pin carbon AAA Philips R03L10S</t>
  </si>
  <si>
    <t>Vỉ</t>
  </si>
  <si>
    <t>Pin carbon AA Philips R6L10S</t>
  </si>
  <si>
    <t>Pin minicell Philips CR2032P5B vỉ 5</t>
  </si>
  <si>
    <t>Ổ cắm điện Mpower MP-153 3m</t>
  </si>
  <si>
    <t>Ổ cắm điện Mpower MP-155 5m</t>
  </si>
  <si>
    <t>Ổ cắm điện Mpower MP-243S 3m</t>
  </si>
  <si>
    <t>Ổ cắm điện Mpower MP-245S 5m</t>
  </si>
  <si>
    <t>Ổ cắm điện Mpower MP-265S 5m</t>
  </si>
  <si>
    <t>Trich thu Tien vay - Lai : 20273151 - Acct vay 405331329</t>
  </si>
  <si>
    <t>Thu Phi SMS thay doi so du thang  08/2023</t>
  </si>
  <si>
    <t>Card đồ hoạ ASUS DUAL-RTX3060-O12G-WHITE_90YV0GB9-M0NA00</t>
  </si>
  <si>
    <t>Máy in Epson L3210</t>
  </si>
  <si>
    <t>Máy in hóa đơn XP-58IIB</t>
  </si>
  <si>
    <t>Máy in tem nhãn XP-D464B USB+BT</t>
  </si>
  <si>
    <t>Máy chấm công bằng khuôn mặt FA110</t>
  </si>
  <si>
    <t>Vỏ máy tính MIK LV07 - BLACK</t>
  </si>
  <si>
    <t>ổ cứng gắn ngoài 1TB SSD ESD300C USB 10Gbps Type C Transcend</t>
  </si>
  <si>
    <t>ổ cứng di động 16GB U301 USB 3.2 Gen 1 Kioxia - Trắng</t>
  </si>
  <si>
    <t>Máy in Brother HL L2366DW</t>
  </si>
  <si>
    <t>Cáp dữ liệu VIDEO VGA truyền hìnhảnh dài 3m màu đen Ugreen (11631)</t>
  </si>
  <si>
    <t>Máy tính cá nhân để bàn - Bộ Mini PC Kit INTEL NUC11TN (BNUC11TNKI30000): Gồm mạch chính, CPU Intel Core i3-1115G4 (4.10 GHz), Adaptor. Không có ổ cứng, RAM và màn hình</t>
  </si>
  <si>
    <t>THU LAI</t>
  </si>
  <si>
    <t>Bộ chuyển đổi tín hiệu quang sang Video BT-HD4V1DF-T/R</t>
  </si>
  <si>
    <t>Máy chiếu đa năng, công suất chiếu 30-300inch. Hiệu: Viewsonic, Model: PA503S-3</t>
  </si>
  <si>
    <t>Màn chiếu treo P96WS</t>
  </si>
  <si>
    <t>Hộp ổ cứng 3.5" USB 3.0, ORICO 3139U3-CRCáp dữ liệu VIDEO HDMI 1.4 truyềnâm thanh hình ảnh dài 5M Ugreen(10109)</t>
  </si>
  <si>
    <t>Thu Phi SMS thay doi so du thang  09/2023</t>
  </si>
  <si>
    <t>L805 MÁY IN HIỆU EPSON</t>
  </si>
  <si>
    <t>CAI</t>
  </si>
  <si>
    <t>MÁY TÍNH XÁCH TAY (NB) HP Probook 450G9  i7-1255U/8GD4/512GSSD/15.6FHD/WL/BT/FP/3C45WHr/ALU/W11SL/LED_KB/BẠC(6M0Z8PA)</t>
  </si>
  <si>
    <t>Hộp mực Canon MC-G02</t>
  </si>
  <si>
    <t>Phí sửa chữa</t>
  </si>
  <si>
    <t>Phí</t>
  </si>
  <si>
    <t>Card VGA của máy vi tính hiệu ASUS  TUF - GTX1660S - O6G - GAMING</t>
  </si>
  <si>
    <t>CARD VGA của máy vi tính hiêu ASUS GT710 - SL - 2GD3 - BRK - EVO</t>
  </si>
  <si>
    <t>Máy in Epson LQ-310</t>
  </si>
  <si>
    <t>Camera quan sát CS- H1C (1080P)</t>
  </si>
  <si>
    <t>Điện Thoại Di Động (IPHONE) APPLE 15 PRO MAX 512GB A3106-VIE/TỰ NHIÊN (NATURAL)(MU7E3VN/A)</t>
  </si>
  <si>
    <t>Máy in trắng đen đơn năng Brother HL-B2100D</t>
  </si>
  <si>
    <t>Loa SoundMax A160/2.0</t>
  </si>
  <si>
    <t>MÁY TÍNH XÁCH TAY (NB) DELL VOS15 3530 i7-1355U/8GD4/512SSD/15.6FHD/120Hz/54W/W11SL+OFFICE HOME_ST/2GD6_MX550/Pro/XÁM(80GG911)</t>
  </si>
  <si>
    <t>Cáp dữ liệu USB 2.0 cho máy in dài2m ugreen (10327)</t>
  </si>
  <si>
    <t>Ổ cứng SSD Samsung 870 EVOSATA III 2.5'' SSD 250G</t>
  </si>
  <si>
    <t>Máy tính xách tay Dell Inspiron 14 5430 Intel Core i5-1340P, 14.0"FHD+, 2x8G, 512GB SSD, 4 Cell-54Whr, Win 11, Office H&amp;S 2021, BH 12 tháng, N4I5497W1-Silver</t>
  </si>
  <si>
    <t>C11CJ68501: Máy in Epson L3210 STD</t>
  </si>
  <si>
    <t>Camera quan sát DS-2CD1043G0-IUF(C)</t>
  </si>
  <si>
    <t>Đầu ghi hình Hikvision DS-7616NXI-K1</t>
  </si>
  <si>
    <t>CHUỘT MÁY TÍNH (MOUSE) Dell Wireless Mouse WM118/1000DPI/ĐEN(WM118)</t>
  </si>
  <si>
    <t>Máy tính xách tay Dell Vostro 3430, i5-1335U, 8GB, 512GB SSD, Intel Iris Xe Graphics, 14" FHD, 3C 41Wh, ac+BT, OfficeHS21, McAfee MDS, Win 11, Xám (Titan Gray), 1Y WTY</t>
  </si>
  <si>
    <t>Hàng KM_Túi máy tính xách tay Dell 15.6”</t>
  </si>
  <si>
    <t>Cáp dữ liệu USB 2.0 cho máy intruyền dữ liệu từ máy tính ra máy incó chip dài 10m ugreen (10374)</t>
  </si>
  <si>
    <t>Bàn phím máy tính NK2600 US_BLACK</t>
  </si>
  <si>
    <t>Màn hình máy tính ViewSonic VA2432-H-W/24 inch, Full HD, IPS, 100Hz, 1ms, 104% sRGB, màu trắng</t>
  </si>
  <si>
    <t>Màn hình ViewSonic VA2215-H/21.5" LCD Monitor</t>
  </si>
  <si>
    <t>Máy tính xách tay Dell Inspiron 15 3530, i7-1355U, 8GB, 512GB SSD, Intel Iris Xe Graphics, 15.6" FHD, 4C 54Wh, ax+BT, OfficeHS21, McAfee MDS, Win 11, Đen (Carbon Black), 1Y WTY</t>
  </si>
  <si>
    <t>BỘ TẢN NHIỆT NƯỚC IDCOOLING ZOOMFLOW 240- XT SNOW</t>
  </si>
  <si>
    <t>Thẻ nhớ Patriot VX Series 32GB MICRO SDHC V30 P/N 7FCMB6IPUVI-32G</t>
  </si>
  <si>
    <t>Trich thu Tien vay - Lai : 5812603 - Phat : 1592 - Acct vay 414931889</t>
  </si>
  <si>
    <t>Thu Phi SMS thay doi so du thang  10/2023</t>
  </si>
  <si>
    <t>Cáp dữ liệu VIDEO VGA truyền hìnhảnh dài 20m màu đen Ugreen (11635)</t>
  </si>
  <si>
    <t>Thiết bị chuyển mạch SG1083P, hiệu APTEK</t>
  </si>
  <si>
    <t>Bộ định tuyến Vigor1000B, Hiệu Draytek</t>
  </si>
  <si>
    <t>Đầu nối cáp mạng Cat5e mã hàng 501-01001, (100c/bịch), Hiệu Aptek</t>
  </si>
  <si>
    <t>Mạch chính vi tính Gigabyte B760M G X AX DDR4</t>
  </si>
  <si>
    <t>Ổ đĩa cứng máy tính Kingmax PQ3480 1TB (Zeus M.2 PCIe - Gen3x4)</t>
  </si>
  <si>
    <t>Camera quan sát Ezviz CS-H6C (4MP,W1)</t>
  </si>
  <si>
    <t>Thẻ nhớ 64GB Sandisk</t>
  </si>
  <si>
    <t>Máy tính để bàn Dell Vostro 3020 SFF, Core i3-13100 (3.4GHz to 4.5GHz), 1x8GB 3200MHz, 512GB M.2 PCIe NVMe SSD, Non DVD, Chuột, Bàn phím, Win 11, BH 12 tháng, SFFI32004W1-8G-512G</t>
  </si>
  <si>
    <t>Bộ nhớ máy vi tính Kingmax 16GB DDR4-3200 Zeus RGB</t>
  </si>
  <si>
    <t>Bộ nhớ máy vi tính Kingmax 2x16GB DDR4-3200 Zeus RGB (KM-LD4A-3200-16GDRT16)</t>
  </si>
  <si>
    <t>Máy in Laser đa năng Canon  MF 3010</t>
  </si>
  <si>
    <t>MÁY IN CANON LBP 233DW (s/n: NYHA243766/NYHA243773/ NYHA244028/ NYHA244017)</t>
  </si>
  <si>
    <t>Máy in sổ Olivetti PR2 Plus (seri: 8315444)</t>
  </si>
  <si>
    <t>Máy in Canon MF264DW (s/n: 4LG18802)</t>
  </si>
  <si>
    <t>Màn hình vi tính Philips 271V8LA/74/27INCH/VA-LCD</t>
  </si>
  <si>
    <t>BALO LENOVO(BALOLNV)</t>
  </si>
  <si>
    <t>Chuột không dây Dell WM118 (CT "Mua Notebook Dell rinh ngàn quà tặng" theo CV số: 101-23/CV-PSD-KM)</t>
  </si>
  <si>
    <t>ổ cứng gắn ngoài  1TB SSD ESD270C USB 3.1 Gen 2 type C Transcend</t>
  </si>
  <si>
    <t>ổ cứng gắn ngoài 2TB SSD ESD270C USB 3.1 Gen 2 type C Transcend</t>
  </si>
  <si>
    <t>Túi đựng ổ cứng Transcend (hàng KM không thu tiền)</t>
  </si>
  <si>
    <t>Pin carbon AA Philips R6L2B</t>
  </si>
  <si>
    <t>Ổ cắm điện Philips SPN1248WB/74 - 3m</t>
  </si>
  <si>
    <t>Ổ cắm điện Philips SPN1248WC/74 - 5m</t>
  </si>
  <si>
    <t>Vòi tưới cây CMN 0584011</t>
  </si>
  <si>
    <t>Vòi</t>
  </si>
  <si>
    <t>MÁY TÍNH XÁCH TAY (NB) HP Pavilion X360 14-ek1047TU i7-1355U/16G/512GSSD/14.0FHDT/PEN/FP/WL/BT/3C/W11SL/VÀNG(80R25PA)</t>
  </si>
  <si>
    <t>MÁY TÍNH XÁCH TAY (NB) HP Pavilion 15-eg2081TU i5-1240P/16GD4/512GSSD/15.6FHD/Wlac/BT5/3C41WHr/ALUp/W11SL/VÀNG(7C0Q4PA)</t>
  </si>
  <si>
    <t>CHUỘT VI TÍNH (MOUSE) LOGITECH G304 LIGHTSPEED WIRELESS GAMING – TRẮNG (WHITE)(910-005293)</t>
  </si>
  <si>
    <t>CHUỘT VI TÍNH (MOUSE) LOGITECH M650 WIRELESS/BLUETOOTH/ĐEN (GRAPHITE)(910-006262)</t>
  </si>
  <si>
    <t>CHUỘT VI TÍNH (MOUSE) LOGITECH M650 WIRELESS/BLUETOOTH/TRẮNG (OFF-WHITE)(910-006264)</t>
  </si>
  <si>
    <t>CHUỘT VI TÍNH (MOUSE) LOGITECH M650 WIRELESS/BLUETOOTH/HỒNG (ROSE)(910-006263)</t>
  </si>
  <si>
    <t>BÀN PHÍM (KEYBOARD) LOGITECH G213 WIRED/USB/ĐEN (BLACK)(920-008096)</t>
  </si>
  <si>
    <t>Cạc (card) mạng PCI adapter TP-LINK_TL-WN781ND</t>
  </si>
  <si>
    <t>Thiết bị chuyển mạch gigabit 5 port hiệu TP-LINK_TL-SG105</t>
  </si>
  <si>
    <t>Thiết bị chuyển mạch TP-LINK_LS1008G</t>
  </si>
  <si>
    <t>Bộ vi xử lý vi tính Intel Core i5-13400 (BX8071513400SRMBP) + Quạt</t>
  </si>
  <si>
    <t>Mực in TN2280 Number One</t>
  </si>
  <si>
    <t>Chíp vi xử lý INTEL CORE I5 10400 - 2.90 GHZ (BX8070110400   S RH3C) + Quạt</t>
  </si>
  <si>
    <t>Bảng mạch chính của máy vi tính hiệu ASUS TUF GAMING B760M-PLUS WIFI D4</t>
  </si>
  <si>
    <t>Bảng mạch chính của máy vi tính hiệu ASUS PRIME  H610M -K D4 - SI</t>
  </si>
  <si>
    <t>Thiết bị chuyển mạch Cisco SB CBS250 Smart 8-port GE, PoE, Ext PS, 2x1G Combo_CBS250-8P-E-2G-EU</t>
  </si>
  <si>
    <t>Máy in trắng đen đơn năng HL- B2180DW</t>
  </si>
  <si>
    <t>Tai nghe khung choàng đầu (có dây) hiệu Rapoo VH500C Gaming BLACK</t>
  </si>
  <si>
    <t>Chuột vi tính hiệu Rapoo mới 100%. Item no: 19846, Model: VT200, IR Optical Gaming Mouse BLACK</t>
  </si>
  <si>
    <t>Bàn phím vi tính V50S màu đen, hiệu Rapoo, mới 100%.</t>
  </si>
  <si>
    <t>Chuột vi tính V16RGB màu đen, hiệu Rapoo, mới 100%</t>
  </si>
  <si>
    <t>Chuột vi tính M22 Silent màu đen, hiệu Rapoo, mới 100%.</t>
  </si>
  <si>
    <t>Máy tính xách tay MSI GF63 12UC-887VN (i7-12650H; 8GB; 512GB SSD; RTX3050/4GB; 15.6" FHD 144Hz; Win11; Đen)</t>
  </si>
  <si>
    <t>Con chuột của máy vi tính hiệu MSI model M99, mới 100%</t>
  </si>
  <si>
    <t>Máy in trắng đen đơn năng HL-B2100D</t>
  </si>
  <si>
    <t>CHUỘT VI TÍNH (MOUSE) LOGITECH B175 WIRELESS/OPTICAL/AA/ĐEN (BLACK)/NB(910-002635)</t>
  </si>
  <si>
    <t>MÁY TÍNH XÁCH TAY (NB) HP 14s-dq5122TU i3-1215U/8GD4/256GSSD/14.0FHD/Wlac/BT5/3C41WHr/W11SL/BẠC(8W356PA)</t>
  </si>
  <si>
    <t>MÁY TÍNH XÁCH TAY (NB) HP Pavilion 15-eg3033TX i5-1335U/16GD4/512GSSD/15.6FHD/WL/BT/3C41WHr/ALUp/W11SL/2G_MX550/VÀNG(8U6L6PA)</t>
  </si>
  <si>
    <t>MÁY TÍNH XÁCH TAY (NB) HP Pavilion X360 14-ek1048TU i5-1335U/8G/512GSSD/14.0FHDT/PEN/FP/WL/BT/3C/W11SL/VÀNG(80R26PA)</t>
  </si>
  <si>
    <t>Bộ nhớ trong của máy vi tính KINGSTON 16G D4 - 3200U22 1RX8 UDIMM   (KVR32N22S8/16)</t>
  </si>
  <si>
    <t>Chíp vi xử lý INTEL CORE I5 12400 - 2.50GHZ (BX8071512400   S RL5Y)+Quạt</t>
  </si>
  <si>
    <t>MÁY IN LASER ĐEN TRẮNG ĐƠN NĂNG CANON I-SENSYS LBP233DW (5162C008BA)</t>
  </si>
  <si>
    <t>MÁY TÍNH ĐỂ BÀN (PC) DELL VOS 3020T i5-13400(10*2.5)/8GD4/512GSSD/SD/WLn/BT5.2/KB/M/W11SL/Pro/ĐEN(6FM7X11)</t>
  </si>
  <si>
    <t>MÁY TÍNH XÁCH TAY (NB) DELL VOS 14 3430 i5-1335U/8GD4/512SSD/14.0FHD/3C41WHr/W11SL+OFFICE HOME_ST/2GD6_MX550/ProS/XÁM(60YGM)</t>
  </si>
  <si>
    <t>Bàn phím vi tính hiệu Rapoo mới 100%. Item no: 19776, Model: V500SE, Backlit Mechanical Gaming Keyboard US_BLACK_LS</t>
  </si>
  <si>
    <t>Bàn phím vi tính hiệu Rapoo mới 100%. Item no: 19778, Model: V500SE, BLACK_LS Switch Red</t>
  </si>
  <si>
    <t>Bộ bàn phím, chuột máy vi tính hiệu Rapoo 8000M Multi-mode Wireless Keyboard &amp; Mouse US_WHITE</t>
  </si>
  <si>
    <t>Chuột Logitech Pebble Mouse 2 M350S đen</t>
  </si>
  <si>
    <t>Chuột Logitech Pebble Mouse 2 M350S hồng</t>
  </si>
  <si>
    <t>Chuột Logitech Pebble Mouse 2 M350S trắng</t>
  </si>
  <si>
    <t>Bàn Phím Logitech K400 (Plus) Đen</t>
  </si>
  <si>
    <t>Thiết bị ghi hình Logitech Brio 100 hồng</t>
  </si>
  <si>
    <t>Thiết bị ghi hình Logitech Brio 100 trắng</t>
  </si>
  <si>
    <t>MÁY TÍNH ĐỂ BÀN DELL INS 3020 (i3-13100,8GD4,256GB SSD,SD,WLn,BT,KB,M,W11S,Pro)</t>
  </si>
  <si>
    <t>Màn hình vi tính Dell S2421H</t>
  </si>
  <si>
    <t>Bộ vi xử lý vi tính Intel Core I3-10105</t>
  </si>
  <si>
    <t>Laptop Lenovo V15 G3 82TT00N9VN-I5/1235U 8gb/SSD512</t>
  </si>
  <si>
    <t>Bộ nhớ RAM của máy vi tính hiệu TeamGroup Vulcan Z Gray 16GB DDR4-3200</t>
  </si>
  <si>
    <t>Bộ nhớ RAM của máy vi tính hiệu TeamGroup Vulcan Z Red 16GB DDR4-3200</t>
  </si>
  <si>
    <t>Bộ nhớ RAM của máy vi tính xách tay Teamgroup Elite 8GB DDR5-4800</t>
  </si>
  <si>
    <t>Bộ nhớ máy vi tính Kingmax 8GB DDR5-5600 HEATSINK Horizon</t>
  </si>
  <si>
    <t>Trich thu Tien vay - Lai : 17326027 - Phat : 9494 - Acct vay 414931889</t>
  </si>
  <si>
    <t>Thiết bị thu phát vô tuyến TP-LINK 2,4GHz/5GHz_EAP245</t>
  </si>
  <si>
    <t>Vỏ case Proone CPC-G315</t>
  </si>
  <si>
    <t>Bàn phím Coolerplus CPK-FC122</t>
  </si>
  <si>
    <t>Chuột Coolerplus CPM-FC122</t>
  </si>
  <si>
    <t>Tai nghe Coolerplus CPH-FH450s</t>
  </si>
  <si>
    <t>Nguồn Coolerplus GX650</t>
  </si>
  <si>
    <t>Thu Phi SMS thay doi so du thang  11/2023</t>
  </si>
  <si>
    <t>Máy in laser Canon MF 3010AE</t>
  </si>
  <si>
    <t>Mực in Epson T122100</t>
  </si>
  <si>
    <t>Mực in Epson T122500</t>
  </si>
  <si>
    <t>Mực T5018P</t>
  </si>
  <si>
    <t>Máy in HP Laserjet Pro M404DW-W1A56A</t>
  </si>
  <si>
    <t>Mực in màu Xanh IM C2500H</t>
  </si>
  <si>
    <t>Mực Photo AR5618</t>
  </si>
  <si>
    <t>Máy Photocopy Canon IR2625I</t>
  </si>
  <si>
    <t>Máy quét HP Scanjet Pro 3000s4,1Y WTY-6FW07A</t>
  </si>
  <si>
    <t>Máy quét ảnh/ tài liệu HP ENT FLow 5000 S4-L2755A</t>
  </si>
  <si>
    <t>Máy quét Cannon Lide300</t>
  </si>
  <si>
    <t>Máy quét Cannon Lide 400</t>
  </si>
  <si>
    <t>Máy quét mã vạch Datamax O5500</t>
  </si>
  <si>
    <t>Máy quét mã vạch Datalogic QW2120</t>
  </si>
  <si>
    <t>Máy quét HP Scanjet Pro 3000S3</t>
  </si>
  <si>
    <t>Máy Scan HP Pro2500F1 (L2747A)</t>
  </si>
  <si>
    <t>Máy tính để bàn Dell Vos3470ST PDC G5420/4GD4(HXKWJ2)</t>
  </si>
  <si>
    <t>Máy tính để bàn Dell Vos3671MT i5-9400/4GD4(V579Y1W)</t>
  </si>
  <si>
    <t>Máy tính để bàn Dell Vos3671MT i7-9700/8GD4(V579Y3W)</t>
  </si>
  <si>
    <t>Máy tính để bàn Asus A512DA-EJ829T(AS A512D3200U/4G)</t>
  </si>
  <si>
    <t>Máy tính để bàn (PC)Dell Vos3888MT i5-10400/4GD4/1T7 (RJMM6D2)</t>
  </si>
  <si>
    <t>Máy tính để bàn Lenovo ThinkCentre neo 50s Gen 3 i5-12400/4GD4/256G SSD (11T0004QVA)</t>
  </si>
  <si>
    <t>MÁy tính để bàn (PC) Lenovo ThinkCentre neo 50s Gen 3 i5-12400/8GD4/256G SSD (11T0004UVN)</t>
  </si>
  <si>
    <t>Máy tính để bàn (PC)Dell Vos3910MT i5-12400/8GD4/256SSD (9M2DD1)</t>
  </si>
  <si>
    <t>Máy tính để bàn (PC) Lenovo V50t-13IMB i3-10100/4GD4/256SSD (11ED002TVA)</t>
  </si>
  <si>
    <t>MT để bàn Dell Ins 3671 i5-9400/8GB(70205608)</t>
  </si>
  <si>
    <t>Máy tính để bàn Dell Ins 3891-MTI51101W1-8G1T,Intel Core i5-11400</t>
  </si>
  <si>
    <t>Máy thu phát vô tuyến model GP320</t>
  </si>
  <si>
    <t>MTXT (NB) Lenovo ThinkBook 15G2 ITL i3-1115G4/4GD4/512G SSD/15.6FHD/FP/WL/BT/3C45(20VE00UUVN)</t>
  </si>
  <si>
    <t>MTXT (NB)HP Pa X360 14-dy0077TU i5-1135G7/8GD4/512GSSD/14.0FHDT (46L95PA)</t>
  </si>
  <si>
    <t>MTXT (NB) HP Pa15-eg2035TX i5-1235U/8G/512GSSD/15.6"(6K781PA)</t>
  </si>
  <si>
    <t>MTXT (NB) HP Pa15-eg2037TX i5-1235U/8G/256GSSD/15.6"FHD (6K783PA)</t>
  </si>
  <si>
    <t>MTXT (NB) HP Pa15-eg2055TU i7-1260P/8G/512GSSD/15.6"FHD (6K785PA)</t>
  </si>
  <si>
    <t>MTXT (NB) HP Pa15-eg2064TX i5-1235U/8G/256GSSD/15.6" (7C0W8PA)</t>
  </si>
  <si>
    <t>MTXT (NB) HP Pa15-eg2082TU i5-1240P/8G/512G SSD/15.6"FHD (7C0Q5PA)</t>
  </si>
  <si>
    <t>MTXT (NB)HP Pa15-eg2084TU i5-1240P/8G/256GSSD/15.6"FHD (7C0Q6PA)</t>
  </si>
  <si>
    <t>MTXT Lenovo Thinkpad E15 Gen4- i5-1235U/8G/512G SSD-15.6" (21E600CFVA)</t>
  </si>
  <si>
    <t>MTXT (NB) HP Pavilion x360 14-dy0075TU i7-1165G7/8GD4/512G SSD/14.0FHD (46L93PA)</t>
  </si>
  <si>
    <t>MTXT Lenovo S14 G3 IAP - I5 - 1235U/8G (82TW0029VN)</t>
  </si>
  <si>
    <t>MTXT Asus ExpertBook B1400CEAE-EK4363W AS B1400C 1135G7/00T2DA/4G (90NX0421-M01EJ0)</t>
  </si>
  <si>
    <t>MTXT Asus B3402FEA-EC0316T 14.0" i5-1135G7/8GB (90NX0491-M03540)</t>
  </si>
  <si>
    <t>MTXT Asus B1400CEAE-EK4263 Core i5-8G/256GB (90NX0421-M03H40)</t>
  </si>
  <si>
    <t>MTXT (NB) HP Envy 13-ba1537TU i5-1135G7/8G/256GSSD/13.3FHD (4U6P0PA)</t>
  </si>
  <si>
    <t>MTXT Asus D515D (R3-3250U;4GB;512Gb SSD;15.6" FHD;Win10;D515DA-EJ845T</t>
  </si>
  <si>
    <t>MTXT Dell G15 5511,i5-11400H,8GB,256GB SSD,RTX3050 4GB 15.6:FHD (70266676)</t>
  </si>
  <si>
    <t>MTXT Dell Ins 15 3520 Intel Core i5-1235U/15.6"FHD/1x8G/256GB SSD (N5I5122W1)</t>
  </si>
  <si>
    <t>MTXT Dell Ins 16 5620 Core i7-1255U/16.0"FHD/1+8G/512GB SSD (N6I7110W1)</t>
  </si>
  <si>
    <t>MTXT Dell Vos5620 Intel Core i5-1240P/16.0"FHD/1x8G/256GB SSD (V6I5001W1)</t>
  </si>
  <si>
    <t>MTXT (NB)HP Pa X360 14-dy0172TU i3-1125G4/4GD4/256G SSD/14.0FHDT (4Y1D7PA)</t>
  </si>
  <si>
    <t>MTXT MSI GF63 Thin 11UD-473VN/i5-11400H/512GB SSD/8GB/RTX3050</t>
  </si>
  <si>
    <t>MTXT HP240 G8(i3-1005G1/4GB DDR4;256GB SSD,14.0FHD Wlac,BT4.2, 3C41WHr,W11SL_617K5PA</t>
  </si>
  <si>
    <t>MTXT (NB) HP 14s-dq2620TU i3-1115G4/4GD4/256G SSD/14.0" (6K774PA)</t>
  </si>
  <si>
    <t>MTXT Asus B3402FEA-EC0714T 14.0" I3-1115G4/8GB (90NX0491-M00L00)</t>
  </si>
  <si>
    <t>MTXT (NB)Lenovo IdeaPad3 14IAU7 i3-1215U/8GD4/512GSSD/14.0FHD(82RJ001AVN)</t>
  </si>
  <si>
    <t>MTXT (NB) Lenovo IdeaPad315 IAU7 i3-1215U/8GD4/512GSSD/15.6FHD (82RK001NVN)</t>
  </si>
  <si>
    <t>MTXT Lenovo ThinkBook 14 G4 IAP-I3-1215U/8GB (N21DH00B0VN)</t>
  </si>
  <si>
    <t>MTXT (NB) Dell Vos15 3510 i5-1135G7/8GD4/256SSD/15.6FHD/3C41WHr/W11SL (7T2YC5)</t>
  </si>
  <si>
    <t>MTXT Asus Expert Center B1500CEAE-EJ2701 15.6" i5-1135G7/8GB DDR4/512GB (90NX0441-M01BE0)</t>
  </si>
  <si>
    <t>Máy tính xách tay Dell Vos 5410/i5-11320H/14"FHD/8GB/512GB SSD (V4I5214W1)</t>
  </si>
  <si>
    <t>MTXT Asus ExpertBook B1500CEAE-EJ2362W i5-1135G7/8GB (90NX0441-M003A0)</t>
  </si>
  <si>
    <t>MTXT (NB) LENOVO IdeaPad 3 14ITL6 i5-1135G7/8GD4/512G SSD/14.0 FHD/FP/WL/BT/2C38/W11(82H700VN)</t>
  </si>
  <si>
    <t>MTXT (NB) HP 240 G8 i5-1135G7/4GD4/512GSSD/14.0FHD (518W3PA)</t>
  </si>
  <si>
    <t>MTXT (NB) Pavilion X360 14-dy0076TU i5-1135G7/8GD4/512GSSD/14.0FHD (46L94PA)</t>
  </si>
  <si>
    <t>MTXT (NB) Dell Vos15 3510 i5-1135G7/8GD4/512SSD/15.6" (7T2YC2)</t>
  </si>
  <si>
    <t>MTXT (NB) Dell Vos15 3520 i5-1235U/8G/512SSD/15.6"FHD (5M2TT2)</t>
  </si>
  <si>
    <t>MTXT Dell Ins 14 2-in-1 7420/Core i5-1235U/14.0"FHDT/8GB/512GB SSD (N4I5021W)</t>
  </si>
  <si>
    <t>MTXT HP 14s-dq5053TU-Intel Core i5-1235U-U15/8GB DDR4 2DM 3200/SSD/512Gb (6R9M6PA)</t>
  </si>
  <si>
    <t>MTXT HP 14s-dp5054TU i5-1235U-U15/8GD DDR4 2DM 3200/SSD 256GB/1Y</t>
  </si>
  <si>
    <t>MTXT ThinkBook 14 G4 IAP i5-1240P/8G/512GB (21DH00B5VN)</t>
  </si>
  <si>
    <t>MTXT (NB) HP Pavilion 15-eg2056TU i5-1240P/8GD4/512G SSD/15.6" (6K786PA)</t>
  </si>
  <si>
    <t>MTXT(NB) HP Pavilion 15-eg2057TU i5-1240P/8GD4/512GSSD/15.6" (6K787PA)</t>
  </si>
  <si>
    <t>MTXT(NB)Dell Vos13 5320 i5-1240P/8GD5/256SSD/13.3FHD (M32DH1)</t>
  </si>
  <si>
    <t>MTXT Asus B1500CEAE-BQ3284 Core i7-1165G7/8G (90NX0441-M01DH0)</t>
  </si>
  <si>
    <t>MTXT MSI GF63 Thin 11SC-662VN i7-11800H/8GB;512GB SSD;GTX1650/4GB;15.6" FHD 144Hz;Win11</t>
  </si>
  <si>
    <t>MTXT (NB) Lenovo Thinkpad E14 Gen4 i7-1255U/8G/256SSD (21E300DTVA)</t>
  </si>
  <si>
    <t>MTXT (NB)Dell Ins14 5420 i7-1255U/8G/512SSD/14.0:FHD (DGDCG2)</t>
  </si>
  <si>
    <t>MTXT Lenovo S14 G3 IAP /14"FHD I3-1215U/8G/256G</t>
  </si>
  <si>
    <t>MTXT MSI Model 14 B11MOU-1027VN (i3-1115G4/8GB;256GB SSD;UMA;14'FHD</t>
  </si>
  <si>
    <t>MTXT MSI GF63 Thin 10SC-804VN (i5-10500H;8GB;512GB SSD;GTX 1650/4GB;15.6"FHD;Win10</t>
  </si>
  <si>
    <t>MTXT MSI GF63 Thin 11SC-664VN (i5-11400H/8GB/512GB SSD;GTX 1650/4GB;15.6" FHD 144Hz</t>
  </si>
  <si>
    <t>MTXT Dell Ins 15 3520 i5-1235U,8G,512GB SSD 15.6" FHD (N3520-i5U085W11BLU)</t>
  </si>
  <si>
    <t>MTXT Dell G15 5515 (R5-5600H,8GB,256GB SSD,15.6"FHD,NV-RTX3050/4GB,Win11(P105F004CGR)</t>
  </si>
  <si>
    <t>MTXT (NB) Lenovo V14G3 Iap i3-1215U/4GD4/256GSSD/14.0 (82TS0067VN)</t>
  </si>
  <si>
    <t>MTXT(NB) Lenovo V14G3 Iap i5-1235U/8GD4/256GSSD/14.0" (82TS0062VN)</t>
  </si>
  <si>
    <t>MTXT (NB) Lenovo V15-IGL Pentium N5030/4GD4/256SSD/15.6HD/WL/BT/2C30W/DOS/1Y(82C30080VN)</t>
  </si>
  <si>
    <t>MTXT Dell Vos 3510 (i5-1135G7,8GB,512GB SSD,15.6" FHD,NV-MX350/2GB,Win11(P112F002BBL)</t>
  </si>
  <si>
    <t>MTXT (NB) Dell Vos15 3510 i7-1165G7/8G/512SSD/15.6" (7T2YC3)</t>
  </si>
  <si>
    <t>MTXT Dell La3420 i3-1115G4 (L3420I3SSD)</t>
  </si>
  <si>
    <t>MTXT Lenovo 11IGL05 N5030/4G (81VT006FVN)</t>
  </si>
  <si>
    <t>MTTX MSI 14B11MO-682VN/i3-1115G4/256GB</t>
  </si>
  <si>
    <t>MTXT MSI 14B11MOU-1020VN/i3-1115G4/256G</t>
  </si>
  <si>
    <t>MTXT MSI 15B5DD-027VN,5600H/512GB/SSD/8GB</t>
  </si>
  <si>
    <t>MTXT MSI Bravo 15 B5DD-028VN i7-5800H</t>
  </si>
  <si>
    <t>MTXT (NB) HP Pa-eg0205TU i5-1135G7/8GD4/512GSSD/15.6FHD (46M02PA)</t>
  </si>
  <si>
    <t>MTXT(NB)HP Pa15-eg0541TU i3-1125G4/4GD4/512GSSD/15.6FHD(4P5G8PA)</t>
  </si>
  <si>
    <t>MTXT(NB) HP Pa 15-eg1038TU i5-1155G7/8GD4/512GSSD/15.6FHD (5Z9V1PA)</t>
  </si>
  <si>
    <t>MTXT MSI Bravo 15B5DD-264VN/5800H/512GB</t>
  </si>
  <si>
    <t>MTXT HP Pa15-eg0507TU i5-1135G7/8G(46M06PA)</t>
  </si>
  <si>
    <t>MTXT HP Pa15-eg0513TU i3-1125G4/4G(46M12PA)</t>
  </si>
  <si>
    <t>MTXT HP14s-dq2550TU i7-1165G7/8G(470D5PA)</t>
  </si>
  <si>
    <t>MTXT HP Pa15-eg0542TU i3-1125G4/4G(4P5G9PA)</t>
  </si>
  <si>
    <t>MTXT Dell Vos15 3500 i7-1165G7/8G (7G3982)</t>
  </si>
  <si>
    <t>MTXT Dell Vos15 3510 i5-1135G7/8G (7T2YC1)</t>
  </si>
  <si>
    <t>MTXT Lenovo V15 G2 ITL i5-1135G7/8G(82KB00CVVN)</t>
  </si>
  <si>
    <t>MTXT MSI Bravo 15 B5DD-276VN/Ryzen 5 5600H/512GB SSD/8GB/RX550M 4GB/15.6"FHD/60Hz/WIN11</t>
  </si>
  <si>
    <t>MTXT Dell Vos15 3500 i5-1135G7/8G(7G3981)</t>
  </si>
  <si>
    <t>MTXT Dell Ins14 5402 i5-1135G7/4G(GVCNH2)</t>
  </si>
  <si>
    <t>MTXT HP14s-FQ1080AU/4G WTY-4K0Z7PA</t>
  </si>
  <si>
    <t>MTXT Dell La 3410,i5-10210U (L3410I5SSD)</t>
  </si>
  <si>
    <t>MTXT MSI GF63 Thin 11UC-441VN (i7-11800H;8GB;512GB SSD;RTX3050/4GB;15.6"FHD,Win10</t>
  </si>
  <si>
    <t>MTXT Dell Vos3405 R3-3250U,8GB(P132G002ABL)</t>
  </si>
  <si>
    <t>MTXT Dell Vos 3500 i5-1135G7/8G(P90F006CBL)</t>
  </si>
  <si>
    <t>MTXT Dell Vos3580 i5-8265U/4G(T3RMD1)</t>
  </si>
  <si>
    <t>MTXT Dell Vos3405-V4R53500U001W</t>
  </si>
  <si>
    <t>MTXT Dell Vos V5590/I7-10510U/8GB/15.6"(V5590A)</t>
  </si>
  <si>
    <t>MTXT Asus X515E i7-1165G7/8GD4/512GPCIE/15.6FHD/FP/Wifi5/BT5/2C37WHr/W11SL (X515EA-EJ1918W)</t>
  </si>
  <si>
    <t>Máy tính để bàn Dell Vos3888MT i5-10400/4GD4(RJMM6Y11)</t>
  </si>
  <si>
    <t>Hộp mực in Cannon PGI-35BK</t>
  </si>
  <si>
    <t>Hộp mực in màu Cannon CLI-36C</t>
  </si>
  <si>
    <t>Hộp mực in Cannon GI-790BK</t>
  </si>
  <si>
    <t>Mực DTI01-100MB (100ML)</t>
  </si>
  <si>
    <t>Mực nước Epson E0010-01LC (1liter/bột)</t>
  </si>
  <si>
    <t>Mực nước Epson E0010-01LLM (1liter/bột)</t>
  </si>
  <si>
    <t>Mực nước Epson E0010-01LM (1liter/bột)</t>
  </si>
  <si>
    <t>Mực NPG84</t>
  </si>
  <si>
    <t>Mực in InziNet 15A/13A/24A/EP25</t>
  </si>
  <si>
    <t>Mực Laser đen 1005/1006 (80g)</t>
  </si>
  <si>
    <t>Mực MP3554S</t>
  </si>
  <si>
    <t>Mực in InziNet O52A</t>
  </si>
  <si>
    <t>Bộ nhớ trong Kingston 4GD4-2600U19 1Rx16UDIMM (KVR26N19S6/4)</t>
  </si>
  <si>
    <t>Nẹp</t>
  </si>
  <si>
    <t>Nguồn máy tính Corsair CV450/CP-9020209-NA</t>
  </si>
  <si>
    <t>Nguồn máy tính Corsair CX750M/CP-9020061-NA</t>
  </si>
  <si>
    <t>Nguồn máy tính Jetek Model G300</t>
  </si>
  <si>
    <t>Nguồn máy tính Jetek J650</t>
  </si>
  <si>
    <t>Nguồn máy tính Jetek M500V2</t>
  </si>
  <si>
    <t>Nguồn máy tính Jetek M600V2</t>
  </si>
  <si>
    <t>Nguồn máy tính CM PC500 Elite V3</t>
  </si>
  <si>
    <t>Nguồn máy tính CM MWE Bronze V2 700W</t>
  </si>
  <si>
    <t>Nguồn máy tính Corsair VS450/CP-9020170-NA</t>
  </si>
  <si>
    <t>Nguồn máy tính Corsair VS550/CP-9020171-NA</t>
  </si>
  <si>
    <t>Nguồn máy tính Corsair VS650/CP-9020172-NA</t>
  </si>
  <si>
    <t>Nguồn máy tính Huntkey HK300-57GP</t>
  </si>
  <si>
    <t>Nút Exít</t>
  </si>
  <si>
    <t>Bộ nguồn máy tính Gigabyte GP-P850GM 850W</t>
  </si>
  <si>
    <t>Nguồn Cooler Master 350W</t>
  </si>
  <si>
    <t>Nguồn Jetek Model J300</t>
  </si>
  <si>
    <t>Nguồn Jetek Model J550</t>
  </si>
  <si>
    <t>Nguồn Jetek Model J600</t>
  </si>
  <si>
    <t>Nguồn Star Power NS500</t>
  </si>
  <si>
    <t>Nguồn Jetek Model G320</t>
  </si>
  <si>
    <t>Nguồn Jetek Model G400</t>
  </si>
  <si>
    <t>Nguồn Jetek Model G500</t>
  </si>
  <si>
    <t>Nguồn Jetek Model G550</t>
  </si>
  <si>
    <t>Nguồn máy tính Aerocool Lux RGB 550W 80Plus</t>
  </si>
  <si>
    <t>Ổ cứng Western SSD 480GB Sata3 (WDS480G3G0A)</t>
  </si>
  <si>
    <t>Ổ cứng hiệu Seagate 1000GB ST1000DM010</t>
  </si>
  <si>
    <t>Ổ cứng hiệu Seagate 2000GB ST2000DM005</t>
  </si>
  <si>
    <t>Ổ cắm điện Pisen 005(EP)</t>
  </si>
  <si>
    <t>Ổ cắm điện Pisen 008 (EP) 8xAC</t>
  </si>
  <si>
    <t>Ổ cám điện Mpower 5 ổ cắm 3m MP-153</t>
  </si>
  <si>
    <t>Ổ cắm điện Mpower 4 ổ cắm 3m MP-243S</t>
  </si>
  <si>
    <t>Ổ cắm điện 3m Philips SPN1248WB 4 ổ cắm</t>
  </si>
  <si>
    <t>Ổ cắm điện 3m Philips SPN1348WB 4 ổ cắm</t>
  </si>
  <si>
    <t>Ổ cắm điện 3m Philips SPN6248WB 4 ổ cắm</t>
  </si>
  <si>
    <t>Ổ cắm điện Mpower 5 ổ cắm 5m MP-155</t>
  </si>
  <si>
    <t>Ổ cắm điện 5m Philips SPN1248WC 4 ổ cắm</t>
  </si>
  <si>
    <t>Ổ cắm điện Pisen BH-43 (EP)</t>
  </si>
  <si>
    <t>Ổ cứng di động Seagate Expansion4TB 2.5"(STEA4000400)</t>
  </si>
  <si>
    <t>Ổ cứng di động Seagate Expansion1TB 2.5"(STEA1000400)</t>
  </si>
  <si>
    <t>Ổ cứng di động Seagate 1TB 2.5"USB3.0</t>
  </si>
  <si>
    <t>Ổ cứng di động Seagate 2TB 2.5"USB3.0</t>
  </si>
  <si>
    <t>Ổ cứng di động Kingmax USB3.1 32GB PB-07</t>
  </si>
  <si>
    <t>Ổ cứng di động Seagate Expansion1TB 2.5"(STEA1000402)</t>
  </si>
  <si>
    <t>Ổ cứng di động Seagate Expansion1TB 2.5"(STEA1000403)</t>
  </si>
  <si>
    <t>Ổ cứng di động Seagate Expansion1TB 2.5"(STEA1000404)</t>
  </si>
  <si>
    <t>Ổ cứng di động Kingmax USB3.0 128GB MB-03</t>
  </si>
  <si>
    <t>Ổ cứng di động Kingmax USB3.0 16GB MB-03</t>
  </si>
  <si>
    <t>Ổ cứng di động Kingmax USB3.0 32GB MB-03</t>
  </si>
  <si>
    <t>Ổ cứng di đng Kingmax USB3.1 16GB</t>
  </si>
  <si>
    <t>Ổ cứng di động Kingmax USB3.1 16GB PB-07</t>
  </si>
  <si>
    <t>Ổ cứng di động 64GB U301 USB3.2 Gen1 Kioxia</t>
  </si>
  <si>
    <t>Ổ cắm điện Pisen K-23 (EP)</t>
  </si>
  <si>
    <t>Ổ cắm điện Pisen KY-44</t>
  </si>
  <si>
    <t>Ổ cắm điện Mpower 4 ổ cắm 3m MP-343SU</t>
  </si>
  <si>
    <t>Ổ cứng gắn ngoài WD ELEMENTS 2TB 2.5"USB3.0</t>
  </si>
  <si>
    <t>Ổ cứng gắn ngoài Seagate Expansion Portable 1TB2.5"USB3.0</t>
  </si>
  <si>
    <t>Ổ cứng Gigabyte GP-GSM2NE3128GNTD 128GB(M.2Pcle)</t>
  </si>
  <si>
    <t>Ổ cứng Gigabyte GP-GSTFS31480GNTD 480GB</t>
  </si>
  <si>
    <t>Ổ cứng gắn trong Western Digital 4TB-3.5"(WD40EZAZ)</t>
  </si>
  <si>
    <t>Ổ cứng gắn trong Western 6TB-WD60PURZ</t>
  </si>
  <si>
    <t>Ổ đĩa cứng gắn trong Kingston 2.5"SSD(SA400S37/120G)</t>
  </si>
  <si>
    <t>Ổ cứng gắn trong Samsung SSD 860Pro 256GB-MZ-76P256BW</t>
  </si>
  <si>
    <t>Ổ cứng gắn trong Seagate 1Tb Sata3.5"</t>
  </si>
  <si>
    <t>Ổ cứng gắn trong Seagate HDD ST1000VX005 1000GB</t>
  </si>
  <si>
    <t>Ổ cứng gắn trong Seagate Skyhawk ST2000VX008 2000GB</t>
  </si>
  <si>
    <t>Ổ cứng gắn trong Seagate HDD ST4000VX007 4000GB</t>
  </si>
  <si>
    <t>Ổ cứng SSD dùng cho máy tính 120GB hiệu Dato mã DS700 2.5"7mm</t>
  </si>
  <si>
    <t>Ổ cứng di động 128GB U366 USB3.2 Kioxia</t>
  </si>
  <si>
    <t>Ổ cứng di động 16GB U366 USB 3.2 Kixia</t>
  </si>
  <si>
    <t>Ổ cứng di động (HDD) Seagate Expansion Portable 1TB 2.5"USB3.0(STKM1000400)</t>
  </si>
  <si>
    <t>Ổ cứng di động (HDD)Seagate One Touch 1TB 2.5"USB3.0 (STKY1000403)</t>
  </si>
  <si>
    <t>Ổ cứng di động (HDD) Seagate One Touch 2TB 2.5"USB3.0 (STKY2000403)</t>
  </si>
  <si>
    <t>Ổ cứng di động (HDD)Seagate One Touch 2TB2.5"USB3.0 (STKY2000400)</t>
  </si>
  <si>
    <t>Ổ cứng di động (HDD) Seagate One Touch 2TB2.5"USB3.0 (STKY2000401)</t>
  </si>
  <si>
    <t>Ổ cứng di động 32GB U202 USB2.0 Kixia</t>
  </si>
  <si>
    <t>Ổ cứng di động 32GB U366 USB3.2 Kioxia</t>
  </si>
  <si>
    <t>Ổ cứng di động 64GB U366 USB3.2 Kioxia</t>
  </si>
  <si>
    <t>Ổ cứng gắn ngoài 120GB SSD ESD240C USB3.1 Gen 2type C Transcend</t>
  </si>
  <si>
    <t>Ổ cứng gắn ngoài 240GB SSD ESD240C USB3.1 Gen 2type C Transcend</t>
  </si>
  <si>
    <t>Ổ cứng gắn trong 500GB SSD Exceria NVMe Bics Flas M.2 PCle Kioxia</t>
  </si>
  <si>
    <t>Ổ cứng gắn trong 500GB SSD Exceria Plus G2 NVMe Bics Flash M.2 PCle Kioxia</t>
  </si>
  <si>
    <t>Ổ cứng gắn trong 960GB SSD Exceria Bics Flash 2.5" Sata3 Kioxia</t>
  </si>
  <si>
    <t>Ổ cứng di động (HDD) Segate One Touch 1TB2.5" USB 3.0</t>
  </si>
  <si>
    <t>Ổ cứng Western SSD 500GB/2.5" Sata3 (WDS500G3B0A)</t>
  </si>
  <si>
    <t>Ổ cứng Western SSD 250GB/2.5"7mm Sata3 (WDS250G3B0A)</t>
  </si>
  <si>
    <t>Ổ cứng di động 16GB U202 USB2.0 Kixia</t>
  </si>
  <si>
    <t>Ổ cứng hiệu Western WD1003FZEX 1TB</t>
  </si>
  <si>
    <t>Ổ cứng máy tính SSD Western WDS120G2G0A,120GB</t>
  </si>
  <si>
    <t>Ổ cứng hiệu Western WD30EZRZ 3TB</t>
  </si>
  <si>
    <t>Ổ cứng hiệu Western WD40EZRZ 4TB</t>
  </si>
  <si>
    <t>Ổ cứng hiệu Western SSD 120GB Sata3(WDS120G2G0A)</t>
  </si>
  <si>
    <t>Ổ cứng máy tính SSD Western WDS120G2G0B,120GB</t>
  </si>
  <si>
    <t>Ổ cứng máy tính SSD Western WDS240G2G0B,240GB M2</t>
  </si>
  <si>
    <t>Ổ cứng hiệu Wesster SSD250GB M2-2280,SN550(WDS250G2B0C)</t>
  </si>
  <si>
    <t>Ổ cứng SSD Western WDS480GB SN350(WDS480G2G0C)</t>
  </si>
  <si>
    <t>Ổ đĩa cứng IntelSSD D3-S4510(SSDSC2KB240G801963339)</t>
  </si>
  <si>
    <t>Ổ đĩa cứng gắn trong Kingston 2.5"SSD(SA400S37/240G)</t>
  </si>
  <si>
    <t>Ổ đĩa cứng GT Kingston 120GB(SA400S37/120G)</t>
  </si>
  <si>
    <t>Ổ đã cứng GT Kingston 480GB A400(SA400S37/480G)</t>
  </si>
  <si>
    <t>Ổ điã cứng GT Intel SSDSC2KB40G801 2.5 ST600NAND</t>
  </si>
  <si>
    <t>Ổ đĩa cứng GT Toshiba 3.5"S300 4TB (HDWT740UZSVA)</t>
  </si>
  <si>
    <t>Ổ đĩa cứng Kingmax PQ3480 128GB(ZeusM2PCIe-Gen3x4)</t>
  </si>
  <si>
    <t>Ổ đĩa cứng Kingmax PQ3480 512GB(ZeusM2PCIe-Gen3x4)</t>
  </si>
  <si>
    <t>Ổ đĩa cứng Kingmax SMQ32 240GB Sata3</t>
  </si>
  <si>
    <t>Ổ đĩa cứng Kingmax SSD M2.128GB PX3280 (Zeus)</t>
  </si>
  <si>
    <t>Ổ cứng di động Seagate Expansion1TB 2.5"(STEA1000405)</t>
  </si>
  <si>
    <t>Ổ đĩa cứng của máy vi tính Gigayte GP-GSTF31120GNTD 120GB (Sata3)</t>
  </si>
  <si>
    <t>OPC drum nhông trắng HP1005</t>
  </si>
  <si>
    <t>Pin điện thoại</t>
  </si>
  <si>
    <t>Pin sạc dự phòng RIVACASE VA2120, 20000mAh (KM)</t>
  </si>
  <si>
    <t>Pin minicell Philips CR2032/01B</t>
  </si>
  <si>
    <t>Pin carbon AAA Philips R03L10S/97</t>
  </si>
  <si>
    <t>Pin carbon AAA Philips R03L2B/97</t>
  </si>
  <si>
    <t>Pin carbon AA Philips R6L2B/97</t>
  </si>
  <si>
    <t>Pin sạc dự phòng Power S150,Silicon Power 15000mAh</t>
  </si>
  <si>
    <t>Pin sạc dự phòng Power S200,Silicon Power 20000mAh</t>
  </si>
  <si>
    <t>Phụ kiện :24Ackipter SC/UPC,24 ống có nhiệt 60mm</t>
  </si>
  <si>
    <t>Phần mềm Win Home 10 64 bit eng Intl 1PK DSP OEI</t>
  </si>
  <si>
    <t>Phần mềm Win10 Pro 64bit</t>
  </si>
  <si>
    <t>Phần mềm Windows 10Pro 64bit 1pk (FQC-08929)</t>
  </si>
  <si>
    <t>Phần mềm 365 Family 1YR Medialess P4 (6GQ-01144)</t>
  </si>
  <si>
    <t>Phần mềm Kaspersky KSOS3 for PC+MD+FS SEA5</t>
  </si>
  <si>
    <t>Quạt giải nhiệt Master Air MA620P</t>
  </si>
  <si>
    <t>Quạt giải nhiệt Golden Field Magic Ring MHRGB</t>
  </si>
  <si>
    <t>Quạt giải nhiệt Golden Field S01</t>
  </si>
  <si>
    <t>Quạt CPU</t>
  </si>
  <si>
    <t>Quạt FAN 12CM JCC-120RGBTC</t>
  </si>
  <si>
    <t>HDMI 10m Unitek</t>
  </si>
  <si>
    <t>Cun hĩt kéo giy</t>
  </si>
  <si>
    <t>Thiết bị cổng TENDA model G3</t>
  </si>
  <si>
    <t>Thiết bị chuyển mạch SF1082P,hiệu Aptek</t>
  </si>
  <si>
    <t>Thiết bị chuyển mạch 24 cổng 10/100Mbps,TENDA.TEG1024D</t>
  </si>
  <si>
    <t>Thiết bị chuyển mạch SF1042P Aptek</t>
  </si>
  <si>
    <t>Thiết bị chuyển mạch TP-Link,TL-SG1005P</t>
  </si>
  <si>
    <t>Thiết bị chuyển mạch 16Port,TP-Link,TL-SG116</t>
  </si>
  <si>
    <t>Thiết bị chuyển mạch Totolink SW16D 16port</t>
  </si>
  <si>
    <t>Thiết bị đinh tuyến và thu phát hiệu TENDA model AC5</t>
  </si>
  <si>
    <t>Thiết bị đinh tuyến và thu phát hiệu TENDA model AC7</t>
  </si>
  <si>
    <t>Thiết bị đinh tuyến và thu phát hiệu TENDA model AC8</t>
  </si>
  <si>
    <t>Thiết bị đinh tuyến Thu phát vô tuyếnTP-Link,2.4Ghz,TL-Archer C80</t>
  </si>
  <si>
    <t>Thiết bị đinh tuyến có thu phát vô tuyến AC2200-EA8300</t>
  </si>
  <si>
    <t>Thiết bị đinh tuyến có thu phát vô tuyến TENDA AC6/2.4/5Ghz</t>
  </si>
  <si>
    <t>Thiết bị định tuyến có thu phát vô tuyến TENDA MW3</t>
  </si>
  <si>
    <t>Thiết bị định tuyến có thu phát vô tuyến TENDA MW6</t>
  </si>
  <si>
    <t>Thiêt bị định tuyến Sisco ISR4221/K9(2GE,2NIM,4G)</t>
  </si>
  <si>
    <t>Thiết bị định tuyến mạng không dây 04 cỉng RT-AC1300UHP</t>
  </si>
  <si>
    <t>Thiết bị đinh tuyến mạng không dây Asus RT-AC1500UHP</t>
  </si>
  <si>
    <t>Thiết bị định tuyến không dây Asus RT-N12+B1</t>
  </si>
  <si>
    <t>Thiết bị định tuyến dữ liệu ASUS RT-N12HP N300/2.4Ghz</t>
  </si>
  <si>
    <t>Thiết bị định tuyến TP-Link 2.4GHz,TL-WR820N</t>
  </si>
  <si>
    <t>Thiết bị định tuyến TP-Link 2.4GHz 300M,TL-WR841HP</t>
  </si>
  <si>
    <t>Thiết bị định tuyến TP-Link TL-R600VPN</t>
  </si>
  <si>
    <t>Thiết bị ghi hình webcam PK-910P A4tech</t>
  </si>
  <si>
    <t>Thiết bị ghi hình Loghitech B525</t>
  </si>
  <si>
    <t>Thiết bị ghi hình Loghitech C615</t>
  </si>
  <si>
    <t>Thiết bị ghi hình Loghitech C920E</t>
  </si>
  <si>
    <t>Thiết bị ghi hình Loghitech C922</t>
  </si>
  <si>
    <t>Thiết bị ghi hình Loghitech C925E</t>
  </si>
  <si>
    <t>Thiết bị ghi hình Loghitech C930E</t>
  </si>
  <si>
    <t>Thiết bị mạng không dây Asus RT-AC1200-V2</t>
  </si>
  <si>
    <t>Thiết bị mạng không dây Asus RT-AC59U-V2</t>
  </si>
  <si>
    <t>Thiết bị mạng nội bộ không dây Asus RT-AC59U</t>
  </si>
  <si>
    <t>Thiết bị truyền ảnh Webcam Logitech C310</t>
  </si>
  <si>
    <t>Thiết bị trình chiếu Presenter Loghitech R400</t>
  </si>
  <si>
    <t>Thiết bị trình chiếu Presenter Loghitech R500</t>
  </si>
  <si>
    <t>Thiết bị trình chiếu Presenter Loghitech R800</t>
  </si>
  <si>
    <t>Thiết bị trợ giảng không dây bao gồm:Loa có gắn mạch điều khiển âm thanh Model:KF-MTG042D,Loa7W,Pin:5V</t>
  </si>
  <si>
    <t>Thiết bị trợ giảng không dây Pin 1200MAH.Model:KF-MTG044D</t>
  </si>
  <si>
    <t>Thiết bị trợ giảng KF-MTG021S</t>
  </si>
  <si>
    <t>Thiết bị thu phát vô tuyến 2.4/5Ghz,TP-Link Archer AX10</t>
  </si>
  <si>
    <t>Thiếtt bị phát HDMI Dtech DT7060</t>
  </si>
  <si>
    <t>Thiết bị thu phát sóng Totolink N160USM</t>
  </si>
  <si>
    <t>Thiết bị thu phát sóng không dây 802</t>
  </si>
  <si>
    <t>Thiết bị thu phát vô tuyến băng tần 2,4GHz,Tenda U1</t>
  </si>
  <si>
    <t>Thiết bị thu phát vô tuyến TP-Link,2.4/5GHz,DecoM5</t>
  </si>
  <si>
    <t>Thiết bị thu phát vô tuyến 2.4GHz,TP-Link,EAP110</t>
  </si>
  <si>
    <t>Thiết bị thu phát vô tuyến TP-Link,TL-WA855RE</t>
  </si>
  <si>
    <t>Thiết bị thu phát vô tuyến 2.4GHz/5GHz,RE200</t>
  </si>
  <si>
    <t>Tay Game Loghitech F310</t>
  </si>
  <si>
    <t>Tay Game Loghitech F710</t>
  </si>
  <si>
    <t>Trống lấy hình</t>
  </si>
  <si>
    <t>Thẻ nhớ Sandisk 128G SDQUNR-128G-GN6MN,Ultra USD,100MB/S,C10</t>
  </si>
  <si>
    <t>Tản nhiệt CPU ID-Cooling Se-224W</t>
  </si>
  <si>
    <t>Tản nhiệt CPU ID-Cooling Se-234-ARGB</t>
  </si>
  <si>
    <t>Tai nghe SoundMax AH302</t>
  </si>
  <si>
    <t>Tai nghe SoundMax AH316</t>
  </si>
  <si>
    <t>Tai nghe SoundMax AH318</t>
  </si>
  <si>
    <t>Tai nghe SoundMax AH319</t>
  </si>
  <si>
    <t>Tai nghe SoundMax AH323</t>
  </si>
  <si>
    <t>Tai nghe SoundMax AH335</t>
  </si>
  <si>
    <t>Tai nghe Cliptec BME802</t>
  </si>
  <si>
    <t>Tai nghe Cliptec BME820</t>
  </si>
  <si>
    <t>Tai nghe Cliptec BME898</t>
  </si>
  <si>
    <t>Tai nghe Cliptec BSE201</t>
  </si>
  <si>
    <t>Tai nghe có khung choàng đầu Asus Cerberus V2</t>
  </si>
  <si>
    <t>Tai nghe EH410 Pro E-Dra</t>
  </si>
  <si>
    <t>Tai nghe vi tính Microlab K310</t>
  </si>
  <si>
    <t>Tai nghe không dây Loghitech G933</t>
  </si>
  <si>
    <t>Tai nghe không dây Creative Outlier Active V2</t>
  </si>
  <si>
    <t>Thẻ nhớ Kingmax KM128GMCSDUHSP-1SD Pro 10MB/s</t>
  </si>
  <si>
    <t>Thẻ nhớ Kingmax KM64GMCSDUHSP-1SD Pro 10MB/s</t>
  </si>
  <si>
    <t>Thẻ nhớ Micro Adata 32GB-I CLASS10</t>
  </si>
  <si>
    <t>Thẻ nhớ Micro Adata 64GB-I CLASS10</t>
  </si>
  <si>
    <t>Thẻ nhớ Micro SD+Adaptor Hikvision HS-TF-C1/64GB</t>
  </si>
  <si>
    <t>Thẻ nhớ SanDisk 64G SDSQUNR-GN2MNUltra USD100MB/SC10</t>
  </si>
  <si>
    <t>Thẻ nhớ SanDisk 128G SDSQUNR-128G-GN6MN,100MB/s,C1</t>
  </si>
  <si>
    <t>Thẻ nhớ SanDisk 16G SDSQUNS-016G-GN3MN,80MB/s,C10</t>
  </si>
  <si>
    <t>Thẻ nhớ SanDisk 200gb</t>
  </si>
  <si>
    <t>Thẻ nhớ SanDisk 32G SDSQUNS-032G-GN3MN,80MB/s,C10</t>
  </si>
  <si>
    <t>Thẻ nhớ SanDisk 32G SDSQUNR-32G-GN3MN,400Mb/s,C10</t>
  </si>
  <si>
    <t>Thẻ nhớ SanDisk 64G SDDD3-064G-G46GW Ultra Dual</t>
  </si>
  <si>
    <t>Thẻ nhớ SanDisk 64G SDSQUNR-064G-GN3MN,100MB/s,C10</t>
  </si>
  <si>
    <t>Tai nghe trùm đầu MSI H991</t>
  </si>
  <si>
    <t>Tai nghe trùm đầu Gaming Zidli Z197</t>
  </si>
  <si>
    <t>Tai nghe có khung choàng đầu hiệu Rappoo VH310 (19958)</t>
  </si>
  <si>
    <t>Tai nghe Gaming Zidli ZH12S (7.1,USB,LED)</t>
  </si>
  <si>
    <t>Tai nghe Gaming Zidli ZH2S(3.5,USB,Led)</t>
  </si>
  <si>
    <t>Tai nghe Gaming Zidli ZH6 (3.5,USB,LED)</t>
  </si>
  <si>
    <t>Tai nghe Gaming Zidli ZH-7RB (7.1,USB,LED)</t>
  </si>
  <si>
    <t>Tai nghe Gaming Zidli ZH-V6 Pro (7.1,USB,LED)</t>
  </si>
  <si>
    <t>Tai nghe Gaming Zidli ZH-A1(3.5,USB,Led)</t>
  </si>
  <si>
    <t>Tai nghe Loghitech G331 Wired Gaming</t>
  </si>
  <si>
    <t>Tai nghe (Headset)Logitech G430 Surround</t>
  </si>
  <si>
    <t>Tai nghe vi tính Microlab G7</t>
  </si>
  <si>
    <t>Tai nghe Loghitech H600</t>
  </si>
  <si>
    <t>Tai nghe Kingston Hyper X(HX-HSCS-BK/AS)</t>
  </si>
  <si>
    <t>Thẻ thông minh TK18,dày 1.8mm</t>
  </si>
  <si>
    <t>Thanh ram G.Sklii F3-1600C11S-8GIS,8GB</t>
  </si>
  <si>
    <t>Thẻ nhớ 128GB Micro SDXC Exceria UHS-I C10U1 100MB/s Kioxia (không có dây Adapter)</t>
  </si>
  <si>
    <t>Thẻ nhớ 64GB Micro SDXC Exceria UHS-I C10U2 100MB/s Kioxia (Không có Adapter)</t>
  </si>
  <si>
    <t>Thiết bị Unifi U6-LR</t>
  </si>
  <si>
    <t>Thanh ram SGKILL F4-2666C19S-4GVR,4GB</t>
  </si>
  <si>
    <t>Thanh ram G.Skill F4-2800C17S-8GIS-8GB</t>
  </si>
  <si>
    <t>Thanh ram G.Skill F4-3000C15D-16GTZR,16GB</t>
  </si>
  <si>
    <t>Thanh ram G.Skill F4-3000C16D-32GTZR,32GB</t>
  </si>
  <si>
    <t>Trống máy in HP P1005/1505 (DAS-1505)</t>
  </si>
  <si>
    <t>Trống máy in Brother HL2385</t>
  </si>
  <si>
    <t>USB hiệu Kngston 32GB Data Traveler Exodia (DTX/32GB) dùng cho máy tính</t>
  </si>
  <si>
    <t>USB hiệu Kingston 128GB 3.0DT100G3(DT100G3/128GB)</t>
  </si>
  <si>
    <t>USB hiệu Kingston 16GB 3.0DT100G3(DT100G3/16GB)</t>
  </si>
  <si>
    <t>Vỏ máy tính E-Dra Da Vinci</t>
  </si>
  <si>
    <t>Vỏ máy tính Golden Field L8-RGB</t>
  </si>
  <si>
    <t>Vỏ máy tính Golden Field N27W</t>
  </si>
  <si>
    <t>Vỏ máy tính Golden Field N95</t>
  </si>
  <si>
    <t>Vỏ máy tính Golden Field RGB1</t>
  </si>
  <si>
    <t>Vỏ máy tính Golden Field 10i</t>
  </si>
  <si>
    <t>Vỏ máy tính Golden Field 241Plus</t>
  </si>
  <si>
    <t>Vỏ thùng máy tính Jetek Squid Game - A4</t>
  </si>
  <si>
    <t>Vỏ thùng máy tính Jetek Squid Game R3</t>
  </si>
  <si>
    <t>Vỏ thùng máy tính Jektek Squid Game X3</t>
  </si>
  <si>
    <t>Vỏ thùng máy tính Jetek Squid Game Z1</t>
  </si>
  <si>
    <t>Vỏ máy tính Golden Field N23B</t>
  </si>
  <si>
    <t>Vỏ máy tính Golden Field Z23G</t>
  </si>
  <si>
    <t>Vỏ thùng máy tính Jetek 9102B</t>
  </si>
  <si>
    <t>Vỏ thùng máy tính Jetek A3036B</t>
  </si>
  <si>
    <t>Vỏ thùng máy tính Jetek Game G9018</t>
  </si>
  <si>
    <t>Vỏ thùng máy tính Jetek Game G9311B</t>
  </si>
  <si>
    <t>Vỏ thùng máy tính Rhino Art G9323</t>
  </si>
  <si>
    <t>Vỏ thùng máy tính Jetek Vector G9325</t>
  </si>
  <si>
    <t>Vỏ thùng máy tính Jetek Dimond G9328B</t>
  </si>
  <si>
    <t>Webcam truyền hình C505e-BLK HD1080p(960-001372)</t>
  </si>
  <si>
    <t>Webcam truyền hình C920e HD1080p(960-001360)</t>
  </si>
  <si>
    <t>Ổ cứng hiệu Western SN350NVME (WDS240G2G0C)</t>
  </si>
  <si>
    <t>L8050 Máy in hiệu Epson</t>
  </si>
  <si>
    <t>Máy tính để bàn Optiplex 3080SFF XCTO Core i5 - 10505 (3080SFF -10505 -4G1TB3Y)</t>
  </si>
  <si>
    <t>Loa SoundMax R-200/1.0</t>
  </si>
  <si>
    <t>Card đồ hoạ ASUS TUF-GTX1660S-O6GGAMING_90YV0DT2-M0NA00</t>
  </si>
  <si>
    <t>Trống nhãn hiệu Hanp loại DMHP1010PG11-1-100/DMHP1010(Canon2900/12A)</t>
  </si>
  <si>
    <t>Bộ vi xử lý vi tính Intel Core i3-10105 (BX8070110105SRH3P) +Quạt</t>
  </si>
  <si>
    <t>CHUỘT VI TÍNH (MOUSE)  LOGITECH PEBBLEM350/WIRELESS/BLUETOOTH/ĐEN(GRAPHITE)(910-005602)</t>
  </si>
  <si>
    <t>Nguồn máy tính Corsair CX650/CP-9020122-NA</t>
  </si>
  <si>
    <t>TAI NGHE SOUNDMAX AH327</t>
  </si>
  <si>
    <t>Mực nước Epson EIMB</t>
  </si>
  <si>
    <t>MÁY TÍNH XÁCH TAY (NB)  HP Pavilion 15-eg3094TUi5-1335U/8GD4/512GSSD/15.6FHD/WLax/BT5/3C41WHr/ALUp/W11SL/VÀNG(8C5L5PA)</t>
  </si>
  <si>
    <t>USB hiệu Kingston 32GB  3.0 Data 106 (DT106/32GB)</t>
  </si>
  <si>
    <t>Loa vi tính Microlab B26</t>
  </si>
  <si>
    <t>Ổ đĩa cứng Kingmax PQ3480256GB (ZeusM2PCIe-Gen3x4)</t>
  </si>
  <si>
    <t>Thiết bị thu phát vô tuyếnTP-Link,TL-WA850RE</t>
  </si>
  <si>
    <t>Ổ điện  12Port có CB</t>
  </si>
  <si>
    <t>Thiết bị chuyển mạch Tp-Link,TL-SG1005D</t>
  </si>
  <si>
    <t>USB hiệu Kingston 64GB 3.0 DT100G3 (DT100G3/64GB)</t>
  </si>
  <si>
    <t>BỘ CHIA CỔNG Cliptec RZH209</t>
  </si>
  <si>
    <t>Chuột máy tính EM6102 E-Dra</t>
  </si>
  <si>
    <t>Chiêc</t>
  </si>
  <si>
    <t>Vỏ Máy Vi Tính SAMA LUX</t>
  </si>
  <si>
    <t>Vỏ Máy Vi Tính SAMA 338W</t>
  </si>
  <si>
    <t>Tai nghe Logitech H151</t>
  </si>
  <si>
    <t>Thiết bị chuyển mạch SF1082FP, hiệu  Aptek</t>
  </si>
  <si>
    <t>Thiết bị định tuyến TP-Link 2.4GHz/5GHz Archer C20</t>
  </si>
  <si>
    <t>Thiết bị thu phát vô tuyến  2.4GHz TP-Link,TL-WA854RE</t>
  </si>
  <si>
    <t>Hộp mực (cartridge) đã có mực in dùng cho máy in laser, loại 2612A/C-P303/FX9/FX10, hiệu LPT</t>
  </si>
  <si>
    <t>Dây 4 lõi có thép treo vỏ nhựa PVC, chuẩn cat 3 (300m)</t>
  </si>
  <si>
    <t>Cuộn</t>
  </si>
  <si>
    <t>ổ cứng gắn ngoài 2TB SSDESD310C USB 10Gbps TypeC/A Transcend</t>
  </si>
  <si>
    <t>Cáp dữ liệu USB 2.0 cho máy in truyền dữ liệu từ máy tính ra máy in dài 5m Ugreen (10329)</t>
  </si>
  <si>
    <t>Ổ cứng gắn trong SamsungSSD 970EVO,2.250GB MZ-V7S250BW</t>
  </si>
  <si>
    <t>Phần mềm Kaspersky KL1171MUAFS</t>
  </si>
  <si>
    <t>Máy tính xách tay LenovoIdeaPad Slim 5 14IAH8, i5-12450H, 16GB, 512GB SSD,Intel UHD Graphics, 14"WUXGA, 3C 56.6Wh, ax+BT,W11H 64, Xám (Cloud Grey), 3YWTY_83BF002NVN</t>
  </si>
  <si>
    <t>Tai nghe Logitech H150</t>
  </si>
  <si>
    <t>Loa SoundMax A4000/4.1</t>
  </si>
  <si>
    <t>Bản quyền phần mềm kaspersky dùng cho máy tính Kaspersky Plus SEA 1-Dvc 1Y BsRP ( KL 10424UAFS )</t>
  </si>
  <si>
    <t>Loa SoundMax A2140/2.1</t>
  </si>
  <si>
    <t>Thiết bị chuyển mạch TP-Link, TL-SF1016D</t>
  </si>
  <si>
    <t>Tai nghe Logitech H340</t>
  </si>
  <si>
    <t>Thiết bị thu phát vô tuyến TP-Link,TL-WN821N</t>
  </si>
  <si>
    <t>Mực chai 17A</t>
  </si>
  <si>
    <t>Chuột có dây Rapoo N100</t>
  </si>
  <si>
    <t>Máy tính xách tay MSI Bravo 15 B7ED-010VN/Ryzen 5 7535HS/512GB SSD/DDR5 16GB(8GB*2)/Radeon RX 6550M,GDDR6 4GB/15.6" FHD 144Hz/Win11/Màu đen</t>
  </si>
  <si>
    <t>Vỏ thùng máy tính JETEK Squid Game A1</t>
  </si>
  <si>
    <t>Pin Alkaline AA Philips LR6P2B/97</t>
  </si>
  <si>
    <t>Tai nghe SoundMax AH315</t>
  </si>
  <si>
    <t>Loa SoundMax A120/2.0</t>
  </si>
  <si>
    <t>Thiết bị chuyển mạch TP-Link, TL-SG105E</t>
  </si>
  <si>
    <t>Bàn phím + chuột Logitech MK235</t>
  </si>
  <si>
    <t>Thiết bị định tuyến TP-Link 450M,2.4GHz,TL-WR940N</t>
  </si>
  <si>
    <t>MỰC IN BROTHER TN -2385</t>
  </si>
  <si>
    <t>Cáp dữ liệu USB 2.0 cho máy in dài 1.5m (10845)</t>
  </si>
  <si>
    <t>Vỏ thùng máy tính JETEK Squid Game R5</t>
  </si>
  <si>
    <t>Nguồn Jetek Model J500</t>
  </si>
  <si>
    <t>USB hiệu Kingston 32GB 3.0DT100G3(DT100G3/32GB)</t>
  </si>
  <si>
    <t>LOA SOUNDMAX A827 2.1</t>
  </si>
  <si>
    <t>Ổ cứng gắn ngoài WDELEMENTS 1TB 2.5" USB3.0</t>
  </si>
  <si>
    <t>Thẻ nhớ 128GB Micro SDXC Exceria UHS-I C10 U1100MB/s Kioxia (Không có Adapter)</t>
  </si>
  <si>
    <t>Chuột Rapoo N100</t>
  </si>
  <si>
    <t>Ổ cứng Gigabyte GP-GSTFS31240GNTD 240GB</t>
  </si>
  <si>
    <t>Ổ cắm 4D+6S dây 5mX2</t>
  </si>
  <si>
    <t>Cáp dữ liệu VIDEO VGA truyền hình ảnh dài 15m  màu đenUgreen (11634)</t>
  </si>
  <si>
    <t>Máy tính xách tay Lenovo ThinkPad E15 Gen 4-I5-1235U(4.4G)-8Gb RAM - 512GB SSD - WF+BL,Fingerprint -15.6'' FHD - Dos - 2Yrs; P/N 21E600CFVA</t>
  </si>
  <si>
    <t>Nguồn máy tính Corsair CV550/CP-9020210-NA</t>
  </si>
  <si>
    <t>MỰC IN 83A NUMBER ONE</t>
  </si>
  <si>
    <t>BỘ TẢN NHIỆT NƯỚC ID-COOLINGZOOMFLOW 240-XT ELITE SNOW</t>
  </si>
  <si>
    <t>Chuột vi tính có dây Rapoo N100</t>
  </si>
  <si>
    <t>Gạt mực (Linh kiện của hộp mực (Cartridge) dùng cho máy in Laser)  loại WB 12A</t>
  </si>
  <si>
    <t>Bộ chuyển đổi mini Displayport sang VGA + HDMI màu trắng Ugreen ( 10427)</t>
  </si>
  <si>
    <t>Cáp dữ liệu VIDEO HDMI 1.4 truyền âm thanh hình ảnhdài 1.5M Ugreen (10109)</t>
  </si>
  <si>
    <t>Ổ cứng di động USB 16GB U202 Kioxia</t>
  </si>
  <si>
    <t>Ổ cứng di động USB 16GB U202 2.0 KIOXIA</t>
  </si>
  <si>
    <t>Máy tính xách tay LenovoThinkPad E14 Gen 4, i5-1235U,8GB, 512GB SSD, Intel Iris XeGraphics, 14" FHD, 3C 45Wh,ax+BT, FP, No OS, Đen (Black),2Y WTY_21E300DPVA</t>
  </si>
  <si>
    <t>Chuột vi tính không dây Rapoo N100</t>
  </si>
  <si>
    <t>Máy hủy giấy hiệu Ziba model PC-415CD ,hoạt động bằng điện</t>
  </si>
  <si>
    <t>Bộ chuyển đổi PCI express sang cổng M.2 NVME và M.2SATA Ugreen(70504)</t>
  </si>
  <si>
    <t>Máy hút bụi cầm tay Baseus A3 Car Vacuum Cleaner</t>
  </si>
  <si>
    <t>Bút trình chiếu NewmenP012</t>
  </si>
  <si>
    <t>Bút trình chiếu LP15 A4tech (Trắng)</t>
  </si>
  <si>
    <t>ổ cứng di động 32GB U301 USB 3.2 Gen 1 Kioxia</t>
  </si>
  <si>
    <t>Vỏ máy tính Golden Field H2B</t>
  </si>
  <si>
    <t>Tủ mạng 19"42U D1000-B</t>
  </si>
  <si>
    <t>Phí dịch vụ tháng 08 /2023 theo hợp đồng số 64/2015/HĐ_NetViet ký ngày 26/10/2015</t>
  </si>
  <si>
    <t>Ổ đĩa cứng máy tính KingmaxSA3080 256GB (M.2 Sata 3)</t>
  </si>
  <si>
    <t>Cụm Drum 32A Number One</t>
  </si>
  <si>
    <t>Hộp mực (Catridge) đã có mực in dùng cho máy in laser loại 49A, nhãn hiệu Xppro</t>
  </si>
  <si>
    <t>Cáp cat6 4UTP, 23AWG, CM (305m/thùng)</t>
  </si>
  <si>
    <t>Loa SoundMax A130</t>
  </si>
  <si>
    <t>Bàn phím Rapoo Keyboard NK2500</t>
  </si>
  <si>
    <t>Ổ cứng SSD Western loại WDS500G3B0A,500GB</t>
  </si>
  <si>
    <t>Máy tính để  bàn Dell Ins 3881MT i3 -10100/8GD4(0K2RY1)</t>
  </si>
  <si>
    <t>CHÍP VI XỬ LÝ INTEL PENTIUM G6405 - 4.1GHZ + QUẠT</t>
  </si>
  <si>
    <t>LOA SOUNDMAX A2129 / 2.1</t>
  </si>
  <si>
    <t>CARD VGA của máy vi tính hiệu ASUS GT730 - SL -2GD5 - BRK</t>
  </si>
  <si>
    <t>Mực in 35A Number One</t>
  </si>
  <si>
    <t>Ổ cứng hiệu Western WD40EFRX  4TB</t>
  </si>
  <si>
    <t>Dây USB 3.0 nối dài 1.5m Ugreen (30126)</t>
  </si>
  <si>
    <t>Bàn phím  NK2500</t>
  </si>
  <si>
    <t>MỰC BROTHER BT5000Y</t>
  </si>
  <si>
    <t>CHAI</t>
  </si>
  <si>
    <t>Chuột vi tính Rapoo M20</t>
  </si>
  <si>
    <t>Camera quan sát CS-C3TN (3MP,2.8MM)</t>
  </si>
  <si>
    <t>Ổ CỨNG DI ĐỘNG (HDD) SEAGATE ONE TOUCH 1TB2.5" USB 3.0 - ĐEN (BLACK)(STKY1000400)</t>
  </si>
  <si>
    <t>Thiết bị thu phát vô tuyến TP-LINK_TL-WN822N</t>
  </si>
  <si>
    <t>Ổ CỨNG DI ĐỘNG (HDD) SEAGATE ONE TOUCH 1TB2.5" USB 3.0 - XÁM (GREY)(STKY1000404)</t>
  </si>
  <si>
    <t>Ổ cắm điện Mpower 4 ổ cắm 5m MP-245S</t>
  </si>
  <si>
    <t>TRỐNG TỪ BROTHER DR-B022</t>
  </si>
  <si>
    <t>Dây chuyển đổi có  chíp RS-232 dài 1.5m Ugreen (20211)</t>
  </si>
  <si>
    <t>Thiết bị thu phát vô tuyến, TPLINK, 2,4GHz/5GHz_ArcherAX73</t>
  </si>
  <si>
    <t>Thiết bị chuyển mạch 8 cổng 10/100Mbps,TENDA.S108</t>
  </si>
  <si>
    <t>Thiết bị thu phát vô tuyến, TP-LINK, 2.4GHz/5GHz, Archer C24</t>
  </si>
  <si>
    <t>Hộp mực 052 Number One</t>
  </si>
  <si>
    <t>DÂY CHUYỂN ĐỔI CÓ CHÍP RS-232</t>
  </si>
  <si>
    <t>Đầu bấm dây mạng Ensoho EN-RJ45C5 RJ-45 cat5e</t>
  </si>
  <si>
    <t>Cáp dữ liệu VIDEO HDMI 1.4 truyền âm thanh hình ảnh dài1.5M Ugreen</t>
  </si>
  <si>
    <t>Màn hình LCD Samsung S22F350</t>
  </si>
  <si>
    <t>Cáp dữ liệu VIDEO HDMI sang DVI truyền hình ảnh dài 1.5M Ugreen (11150)</t>
  </si>
  <si>
    <t>Ổ cứng gắn ngoài 500GB SSD ESD270C USB 3.1 GEN 2 TYPE C TRANSCEND</t>
  </si>
  <si>
    <t>MỰC IN  Brother TN-B022</t>
  </si>
  <si>
    <t>Mực  in 326 Number One</t>
  </si>
  <si>
    <t>Ổ cắm điện Mpower 6 ổ cắm 5m MP-265S</t>
  </si>
  <si>
    <t>Thiết bị định tuyến TP-Link, 300M,2.4GHz, TL-WR841N</t>
  </si>
  <si>
    <t>USB hỗ trợ kết nối Bluetooth Tp-Link UB400</t>
  </si>
  <si>
    <t>Hộp mực (Catridge) đã có mực in dùng cho máy in laser loại 12a,nhãn hiệu Xppro</t>
  </si>
  <si>
    <t>MÀN HÌNH VI TÍNH (LCD) LENOVO ThinkVision  S24e -20 23.8INCH/1920x1080/WLED/VGA/HDMI/ĐEN/3Y(62AEKAR2WW</t>
  </si>
  <si>
    <t>Mực in Canon GI-790C</t>
  </si>
  <si>
    <t>Mực in Canon GI-790M</t>
  </si>
  <si>
    <t>Thiết bị chuyển mạch để bàn 8 cổng 10/100/1000Mbps, hiệu TENDA, Model SG108</t>
  </si>
  <si>
    <t>Vỏ thùng máy tính Jetek Squid Game R3 White</t>
  </si>
  <si>
    <t>Phần mềm Kaspersky KL1171MCCFS</t>
  </si>
  <si>
    <t>Máy quét mã vạch WNI-5010G</t>
  </si>
  <si>
    <t>Mực in 26A Number One</t>
  </si>
  <si>
    <t>Bộ vi xử lý vi tính Intel Corei3-10105F (BX8070110105FSRH8V)+ Quạt</t>
  </si>
  <si>
    <t>MÁY TÍNH XÁCH TAY (NB) LENOVO V14 G3 IAP i5-1235U/8GD4/512GSSD/14.0FHD/IPS/WL/BT/2C38/WIN11/1Y/XÁM(82TS00AXVN)</t>
  </si>
  <si>
    <t>Vỏ thùng máy tính Jetek Squid Game R3 Black</t>
  </si>
  <si>
    <t>Vỏ thùng máy tính Jetek Squid Game X1 White</t>
  </si>
  <si>
    <t>Loa SoundMax A828/2.1</t>
  </si>
  <si>
    <t>Phần mềm Kaspersky KL1919MCAFS</t>
  </si>
  <si>
    <t>Nguồn Jetek Model 450 ELITE V2</t>
  </si>
  <si>
    <t>Dây mạng FTP CAT6E Cu 0,5mm Cường lực HDPE</t>
  </si>
  <si>
    <t>Mét</t>
  </si>
  <si>
    <t>Bộ chuyển đổi  DVI-D to VGA (40387)</t>
  </si>
  <si>
    <t>Bộ chia cổng Cliptec  RZH343</t>
  </si>
  <si>
    <t>Cáp truyền dữ liệu HDMI 1.4 dài 3m Ugreen (10108)</t>
  </si>
  <si>
    <t>Ổ cứng gắn ngoài 1TB SSD  ESD310C USB 10Gbps Type C/A  TRANSCEND</t>
  </si>
  <si>
    <t>Nhông  máy photo</t>
  </si>
  <si>
    <t>BÚT TRÌNH CHIẾU NEWMEN P-026</t>
  </si>
  <si>
    <t>Hộp mực (cartridge) đã có mực in dùng cho máy in laser, loại LH2612A (HP1010/1012/3050/FX9) , hiệu Maetone</t>
  </si>
  <si>
    <t>Bộ chuyển đổi quang điện AP1113-20A, hiệuAptek</t>
  </si>
  <si>
    <t>Bộ chuyển đổi quang điện AP1115-20B, hiệuAptek</t>
  </si>
  <si>
    <t>BỘ TẢN NHIỆT NƯỚC ID - COOLINGZOOMFLOW 360-XT SNOW</t>
  </si>
  <si>
    <t>Mực in phun Brother BT5000C</t>
  </si>
  <si>
    <t>Thiết bị định tuyến băng tần 2,4/5 GHz, TP-LINK, Deco E4(2-pack)</t>
  </si>
  <si>
    <t>MÁY TÍNH XÁCH TAY (NB)DELL  VOS 15  3530 i5 -1335U/8GD4/512SSD/15.6FHD/120Hz/3C41WHr/W11SL+OFFICEHOME_ST/ProSup/XÁM (80GG9)</t>
  </si>
  <si>
    <t>Camera quan sát kỹ thuật số có chức năng ghi hiệuEZVIZ mã CS-H8C - hỗ trợ thẻ nhớ trong</t>
  </si>
  <si>
    <t>Phim sấy mã RM1-0649-FM3</t>
  </si>
  <si>
    <t>Máy tính xách tay Lenovo V14 G4 IRU - Intel Core i7-1355U (5.00 GHz) - 8GB RAM - 512GB SSD - WF+BL - 14" FHD - NOS - 2YR Premium NBD,P/n 83A0000NVN</t>
  </si>
  <si>
    <t>Mực nạp đổ XP NPG 6</t>
  </si>
  <si>
    <t>Loa SoundMax A2130 / 2.1</t>
  </si>
  <si>
    <t>Bao lụa máy photo</t>
  </si>
  <si>
    <t>Trống máy in tương thích Brother HL2385 (PAD-DR630-1), mới 100%</t>
  </si>
  <si>
    <t>Chuột máy tính Dell WM 126</t>
  </si>
  <si>
    <t>CÁi</t>
  </si>
  <si>
    <t>ĐẦU BẤM DÂY CÁP MẠNG EN-RJ45C5</t>
  </si>
  <si>
    <t>Dây chuyển đổi có chíp RS - 232 dài 2m Ugreen (20211)</t>
  </si>
  <si>
    <t>Mực Laser Mitsubishi (140g) 26A</t>
  </si>
  <si>
    <t>Loa vi tính Microlab U210</t>
  </si>
  <si>
    <t>Tai nghe SoundMax AH304</t>
  </si>
  <si>
    <t>Cáp dữ liệu VIDEO VGA truyền hình ảnh dài 10M Ugreen(11633)</t>
  </si>
  <si>
    <t>Ổ CỨNG GẮN TRONG SAMSUNG SSD 860EVO 250GB-MZ-76E250BW</t>
  </si>
  <si>
    <t>Loa SoundMax A2128/2.1</t>
  </si>
  <si>
    <t>Nguồn Jetek model MAXWATT 650</t>
  </si>
  <si>
    <t>Hộp mực (Cartridge) đã có mực in dùng cho máy in laser, loại LH2612A ( HP1010/1012/CN2900), hiệu Premium</t>
  </si>
  <si>
    <t>Vỏ thùng máy tính JETEK EM3</t>
  </si>
  <si>
    <t>Ổ đĩa cứng gắn trong  máy tính hiệu LEXAR 2.5 inch SSD256GB (LNS100-256RB)</t>
  </si>
  <si>
    <t>Cáp dữ liệu USB 2.0 nối dài truyền dữ liệu</t>
  </si>
  <si>
    <t>Hộp mực đã có mực in, tương thích xerox C-XD2065, 10K</t>
  </si>
  <si>
    <t>Dây chuyển đổi có chipset USB sang cổng COM RS­232 dài1.5M Ugreen (20211)</t>
  </si>
  <si>
    <t>Ổ cứng di động USB U366 64GB KIOXIA</t>
  </si>
  <si>
    <t>Đầu bấm dây cáp mạng Ensoho EN - RJ45C6 RJ - 45cat6</t>
  </si>
  <si>
    <t>Bảng mạch chính của máy vi tính hiệu ASUS PRIMEB760M - K D4</t>
  </si>
  <si>
    <t>S015639 Ruy băng máy in kim Epson</t>
  </si>
  <si>
    <t>ổ cứng lắp trong Western Digital 1TB 3.5" Sata, màu xanh (Blue) (WD10EZEX)</t>
  </si>
  <si>
    <t>Sửa khay ADF</t>
  </si>
  <si>
    <t>Máy in phun đa năng Brother DCP - T226</t>
  </si>
  <si>
    <t>Sửa dàn gương</t>
  </si>
  <si>
    <t>Máy đọc mã vạch WNI - 6710G</t>
  </si>
  <si>
    <t>Thiết bị định tuyến thu phát vô tuyến TP-Link,2.4Ghz, C58HP</t>
  </si>
  <si>
    <t>Mực in phun Brother BTD60BK BH17 ASA</t>
  </si>
  <si>
    <t>Thiết bị thu phát vô tuyếnTP-Link 150M, TL-WN722N</t>
  </si>
  <si>
    <t>Thiết bị chuyển mạch để bàn 5 cổng10/100/1000Mbps, hiệu TENDA, Model TEG1005D</t>
  </si>
  <si>
    <t>Mực nạp NB35a</t>
  </si>
  <si>
    <t>Trục từ 26A</t>
  </si>
  <si>
    <t>Bộ định tuyến  TP-Link 2.4GHz,TL-WR820N</t>
  </si>
  <si>
    <t>Bộ vi xử lý vi tính Intel Core i3 - 13100F (BX8071513100FSRMBV) + Quạt</t>
  </si>
  <si>
    <t>LOA MICROLAB B26 2.0</t>
  </si>
  <si>
    <t>Cáp dữ liệu VIDEO HDMI 1.4 truyền âm thanh hình ảnh dài30M có chipset Ugreen (10114)</t>
  </si>
  <si>
    <t>Cáp dữ liệu VIDEO HDMI 1.4 truyền âm thanh hình ảnh dài1.5M Ugreen( 60820)</t>
  </si>
  <si>
    <t>Thiết bị chuyển mạch TP-Link, TL-SG1008D</t>
  </si>
  <si>
    <t>Phần mềm Win Pro 11 64Bit Eng Intl 1pk DSP OEIDVD (FQC-10528)</t>
  </si>
  <si>
    <t>Ổ cứng Kingmax SSD M2 Sata III 128GB SA3080</t>
  </si>
  <si>
    <t>Đầu ghi hình KTS 16 kênh  (DH - NVR 4116HS - I), phụ kiện</t>
  </si>
  <si>
    <t>Hộp mực (Cartridge) đã có mực in dùng cho máy in Laser loại LHW1106A/NN ( Without Chip)</t>
  </si>
  <si>
    <t>Ổ cứng GN WD Elements 2.5" 4TB</t>
  </si>
  <si>
    <t>Dây máy in USB 2.0 dài 5M Ugreen</t>
  </si>
  <si>
    <t>ĐẦU BẤM DÂY CÁP MẠNG EN-RJ45C6</t>
  </si>
  <si>
    <t>CHUỘT VI TÍNH (MOUSE) LOGITECH M221WIRELESS /OPTICAL/ĐEN</t>
  </si>
  <si>
    <t>Dây chuyển  đổi có chíp RS - 232 dài 2m Ugreen</t>
  </si>
  <si>
    <t>Hộp mực 057 Number One</t>
  </si>
  <si>
    <t>Đầu bấm dây cáp mạng hiệu ENSOHO mã EN-RJ45C6B RJ-45 Cat6e</t>
  </si>
  <si>
    <t>ổ cứng gắn ngoài 1TB SSD ESD310S USB 10Gbps TypeC/A Transcend</t>
  </si>
  <si>
    <t>ĐẦU ĐỌC MÃ VẠCH EC331</t>
  </si>
  <si>
    <t>Vỏ máy tính Jetek X917</t>
  </si>
  <si>
    <t>Hộp mực in HP MFP M150a/M178NW/M179NWBK</t>
  </si>
  <si>
    <t>Hộp mực in HP MFP M150a/M178NW/M179NW C</t>
  </si>
  <si>
    <t>Hộp mực in HP MFP M150a/M178NW/M179NW M</t>
  </si>
  <si>
    <t>Ruy băng máy in vi tính LQ310</t>
  </si>
  <si>
    <t>Ổ CỨNG DI ĐỘNG (HDD) SEAGATE EXPANSIONPORTABLE  1TB 2.5" USB 3.0 (STKM1000400)</t>
  </si>
  <si>
    <t>Bộ định tuyến TP-Link 2.4GHz-TL-WR840N</t>
  </si>
  <si>
    <t>LOA VI TÍNH MICROLAB B26 2.0</t>
  </si>
  <si>
    <t>Mực in Canon GI-790BK</t>
  </si>
  <si>
    <t>Nguồn Máy Vi Tính CM PC500 Elite V3</t>
  </si>
  <si>
    <t>Ổ CỨNG DI ĐỘNG (USB) Lexar JumpDrive S60 USB2.0, 64GB(LJDS060064G-BNBNG)</t>
  </si>
  <si>
    <t>CỔNG KẾT NỐI MẠNG TL-SG1005D TP-Link</t>
  </si>
  <si>
    <t>Nguồn Máy Vi Tính CM PC600 Elite V3</t>
  </si>
  <si>
    <t>Ổ cứng di động Seagate Expansion 2TB 2.5"(STEA2000400)</t>
  </si>
  <si>
    <t>Hộp mực in tương thích HP SK 93A (CZ192A)</t>
  </si>
  <si>
    <t>Thiết bị thu phát vô tuyến TP-Link,TL-WA860RE</t>
  </si>
  <si>
    <t>Bàn Phím Rapoo V50s</t>
  </si>
  <si>
    <t>CHUỘT KHÔNG DÂY Logitech M190</t>
  </si>
  <si>
    <t>Bàn phím máy tính RAPOO V50S</t>
  </si>
  <si>
    <t>ổ cứng di động  128GB U301 USB 3.2 Gen 1 KIOXIA</t>
  </si>
  <si>
    <t>Cạc màn hình Asus GT710-SL-2GD3-BRK-EVO</t>
  </si>
  <si>
    <t>Thiết bị chuyển mạch TP-Link, TL-SF1024D</t>
  </si>
  <si>
    <t>LOA SOUNDMAX A2126 2.1</t>
  </si>
  <si>
    <t>Giấy nhiệt 57-45 (TPNT-K7002 K)</t>
  </si>
  <si>
    <t>cuộn</t>
  </si>
  <si>
    <t>Loa SoundMax R-200</t>
  </si>
  <si>
    <t>Ổ cứng di động 16GB U366 USB KIOXIA</t>
  </si>
  <si>
    <t>Thẻ nhớ 32GB Kioxia</t>
  </si>
  <si>
    <t>Thiết bị ghi hình Logitech C920E</t>
  </si>
  <si>
    <t>Đầu bấm dây cáp mạng hiệu ENSOHO mã EN-RJ45C6B RJ-45 Cat6e 8P8C</t>
  </si>
  <si>
    <t>Mực  in  Brother BT5000Y</t>
  </si>
  <si>
    <t>Bộ nhớ máy tính xách tay Kingmax 4GB DDR4-2400</t>
  </si>
  <si>
    <t>Mực  in phun Brother BT5000Y</t>
  </si>
  <si>
    <t>Mực  in phun Brother BT5000M</t>
  </si>
  <si>
    <t>Phí dịch vụ tháng 10 /2023 theo hợp đồng số 64/2015/HĐ_NetViet ký ngày 26/10/2015</t>
  </si>
  <si>
    <t>Loa vi tính Microlab M106BT / 2.1</t>
  </si>
  <si>
    <t>Mạch chính vi tính Gigabyte H510MH V2</t>
  </si>
  <si>
    <t>Thẻ nhớ Micro SD+Adaptor Hikvision HS-TF-C1/32G</t>
  </si>
  <si>
    <t>Ổ cứng gắn trong Toshiba 4000gb</t>
  </si>
  <si>
    <t>Nguồn Jetek model MAXWATT 550</t>
  </si>
  <si>
    <t>Bo máy photo</t>
  </si>
  <si>
    <t>Máy in phun đa năng Brother DCPT226 (màu trắng)</t>
  </si>
  <si>
    <t>Màn hình VIEWSONICVA1903A/19'' LCD MONITOR</t>
  </si>
  <si>
    <t>Bàn phím Keyboard Rapoo NK2500</t>
  </si>
  <si>
    <t>Ổ đĩa cứng  GT Kingston 240GB(SA400M8/240G)</t>
  </si>
  <si>
    <t>Loa hội nghị Jabra Speak 510 MS</t>
  </si>
  <si>
    <t>Ổ CỨNG (SSD) LexarSSD NS100 1TB Sata III 6Gb/s(LNS100-1TRB)(LNS100-1TRB)</t>
  </si>
  <si>
    <t>Bộ định tuyến có chức năng thu phát sóng băng tần 2.4GHz/5GHz hiệu RUIJIE mã RG-EW3200GX PRO - hãng sx: RUIJIE NETWORKS CO.,LTD</t>
  </si>
  <si>
    <t>Máy in hóa đơn XP-K200L</t>
  </si>
  <si>
    <t>Bàn phím Logitech  K270 Wireless</t>
  </si>
  <si>
    <t>Bảng mạch chính Asus PRIME H510M-F</t>
  </si>
  <si>
    <t>Đầu bấm dây mạng  Ensoho  RJ-45 cat5e</t>
  </si>
  <si>
    <t>Lõi UDF OCB 10 Đại Việt</t>
  </si>
  <si>
    <t>Cạc màn hình Asus TUF-GTX1660S-O6G-GAMING</t>
  </si>
  <si>
    <t>Bát dưới khóa chốt</t>
  </si>
  <si>
    <t>Ổ cứng  Gigabyte GP-GSTFS31120GNTD 120GB</t>
  </si>
  <si>
    <t>Thiết bị ghi hình webcam RAPOO</t>
  </si>
  <si>
    <t>Mực in 8A Number One</t>
  </si>
  <si>
    <t>Bộ chuyển USB sang DP9 RS-232 (20223)</t>
  </si>
  <si>
    <t>Chiếc `</t>
  </si>
  <si>
    <t>Máy in mã vạch XP-350BM</t>
  </si>
  <si>
    <t>Ổ cứng di động 16GB KIOXIA U202</t>
  </si>
  <si>
    <t>Bộ nhớ trong  Kingston 4GD4-2666U19</t>
  </si>
  <si>
    <t>Ổ cứng di động 16GB U301 USB3.2 Gen 1 Kioxia</t>
  </si>
  <si>
    <t>Camera quan sát CS - H8  (5MP,4MM)</t>
  </si>
  <si>
    <t>Ổ cứng di động SeagateExpansion 1TB 2.5"(STEA1000401)</t>
  </si>
  <si>
    <t>Hộp mực Kenice 226</t>
  </si>
  <si>
    <t>BỘ NHỚ NGOÀI Sandisk 32G SDCZ73-032G-G46</t>
  </si>
  <si>
    <t>Chuột bluetooth Logitech M650L, màu đen (910-006247)</t>
  </si>
  <si>
    <t>Chuột máy tinh Rapoo N100</t>
  </si>
  <si>
    <t>Công sửa (bảo dưỡng)</t>
  </si>
  <si>
    <t>Dây USB 2.0 nối dài có chipset , dài 10m (10321)</t>
  </si>
  <si>
    <t>Mạch chính vi tính Gigabyte H510M-H</t>
  </si>
  <si>
    <t>Thẻ nhớ Patriot VX Series 64GB MICRO SDXCV30 P/N 7FCNB6JPUVI-64G</t>
  </si>
  <si>
    <t>TAI NGHE SOUNDMAX AH314</t>
  </si>
  <si>
    <t>Ổ đĩa cứng máy tính KingmaxSMV32 120GB (Sata 3)</t>
  </si>
  <si>
    <t>Bộ lưu điện Santak - Mã hàng TG500</t>
  </si>
  <si>
    <t>Thiết bị thu phát vô tuyến TP-Link, TL-WN725N</t>
  </si>
  <si>
    <t>Camera quan sát CS-H8C (1080P)</t>
  </si>
  <si>
    <t>Nguồn JETEK  Model J450</t>
  </si>
  <si>
    <t>Chuột máy tính Logitech  M170</t>
  </si>
  <si>
    <t>Ổ cứng di động USB KIOXIA 128GB U366 3.2</t>
  </si>
  <si>
    <t>Mực in 051 Number One</t>
  </si>
  <si>
    <t>Bộ vi xử lý vi tínhIntel Core i9 - 13900K(BX8071513900KSRMBH)</t>
  </si>
  <si>
    <t>Thẻ nhớ 64GB MICRO SDXC Exceria UHS -I C10 U1 KIOXIA</t>
  </si>
  <si>
    <t>Trống Mực HP CF232A</t>
  </si>
  <si>
    <t>Cây</t>
  </si>
  <si>
    <t>Loa SoundMax A130/2.0</t>
  </si>
  <si>
    <t>Thẻ nhớ 32GB Micro SDHC Exceria UHS -I C10 U1 100MB/s Kioxia</t>
  </si>
  <si>
    <t>Bút trình chiếu Rapoo XR200</t>
  </si>
  <si>
    <t>Mực in HP W2091A</t>
  </si>
  <si>
    <t>Mực in HP W2092A</t>
  </si>
  <si>
    <t>Mực in HP W2093A</t>
  </si>
  <si>
    <t>Camera kỹ thuật số có chức năng ghi hiệu EZVIZ mã CS - C6N</t>
  </si>
  <si>
    <t>Máy tính xách tay Dell Latitude 3420, CTO Intel Core i3-1115G4 (2 Core,6M cache, base 3.0GHz, up to 4.10), MH 14 inch HD (1920 x 1080), RAM8GB, 256GB SSD, Intel® UHD Graphics, Ubuntu</t>
  </si>
  <si>
    <t>MÁY TÍNH XÁCH TAY (NB)HP 15s - fq5147TU i7-1255U/8GD4/512GSSD/15.6FHD/Wlac/BT5/3C41WHr/W11SL/BẠC(7C133PA)</t>
  </si>
  <si>
    <t>Hộp mực (Catridge) đã có mực in dùng cho máy in laser loại 35A,nhãn hiệu Xppro</t>
  </si>
  <si>
    <t>Nguồn 12V 1A ADS-12FG-12N</t>
  </si>
  <si>
    <t>Bàn phím máy tinh Rapoo NK2500</t>
  </si>
  <si>
    <t>Chuột vi tính  Rapoo M22</t>
  </si>
  <si>
    <t>LOA MICROLAB U210 2.1</t>
  </si>
  <si>
    <t>MỰC LASER ĐEN BROTHER 2240</t>
  </si>
  <si>
    <t>Màng RO membrane 50GPP TORAY</t>
  </si>
  <si>
    <t>Mực MP2014</t>
  </si>
  <si>
    <t>Bộ chuyển đổi quang điện TP-Link, MC111CS</t>
  </si>
  <si>
    <t>Bộ chuyển đổi quang điện TP-Link, MC112CS</t>
  </si>
  <si>
    <t>Bộ cò sấy</t>
  </si>
  <si>
    <t>Ổ cứng gắn ngoài 1TB Store Jet 2.5'' H3B Transcend</t>
  </si>
  <si>
    <t>Nguồn máy tính Corsair RM1000e ATX 3.0/CP-9020264-NA</t>
  </si>
  <si>
    <t>Cáp truyền dữ liệu HDMI 10m Ugreen</t>
  </si>
  <si>
    <t>Bảng mạch chính của máy vi tính hiệu ASUS PROARTB660 - CREATOR D4</t>
  </si>
  <si>
    <t>Bộ nhớ máy tính xách tayKingmax  8GB-DDR4-2400</t>
  </si>
  <si>
    <t>Máy Ép Nhựa Plastic YT 320</t>
  </si>
  <si>
    <t>Mực photo (DP-5570)</t>
  </si>
  <si>
    <t>Gói</t>
  </si>
  <si>
    <t>USB hiệu Kingston 64GB 3.0DT100G3</t>
  </si>
  <si>
    <t>Hộp mực (Catridge) đã có mực in dùng cho máy in laser loại 214, nhãn hiệu Xppro</t>
  </si>
  <si>
    <t>Bộ nhớ trong Kingston 4GBD4-3200</t>
  </si>
  <si>
    <t>USB hiệu  Kingston 128GB 3.0DT100G3</t>
  </si>
  <si>
    <t>CHUỘT LOGITECH M190</t>
  </si>
  <si>
    <t>Ổ RULO QT30 ­3 ­15A</t>
  </si>
  <si>
    <t>ổ cứng lắp trong Western Digital 4TB3.5" Sata3 , màu vàng(Gold) (WD4003FRYZ )</t>
  </si>
  <si>
    <t>Máy in trắng đen đa năngBrother DCP-B7620DW</t>
  </si>
  <si>
    <t>THIẾT BỊ THU PHÁT VÔ TUYẾN  TP-Link 2.4Ghz,Archer T2U</t>
  </si>
  <si>
    <t>Giấy in BILL K57x38</t>
  </si>
  <si>
    <t>BỘ NHỚ TRONG RAM 4GB/2400 KINGMAX</t>
  </si>
  <si>
    <t>Máy tính xách tay MSI GF63 Thin 11UD-473VN/i5-11400H/512GB SSD/8GB/RTX3050 Ti Max-Q 4GB/15.6"FHD/60Hz/WIN 11/màu đen</t>
  </si>
  <si>
    <t>Phần mềm diệt virus Bkav Pro Internet Security Al</t>
  </si>
  <si>
    <t>Đầu bấm dây cáp mạng Ensoho  RJ-45 cat5e</t>
  </si>
  <si>
    <t>Chuột Logitech PEBBLE M350</t>
  </si>
  <si>
    <t>Ỏ đĩa cứng GT 500GB Kingston SSD NV1 M2 2280(SNVS/500G)</t>
  </si>
  <si>
    <t>Ổ CỨNG DI ĐỘNG (USB)  Lexar JumpDrive S60 USB2.0, 64GB</t>
  </si>
  <si>
    <t>Nguồn máy tính  Jetek mini A200m</t>
  </si>
  <si>
    <t>Điện thoại có dây Panasonic KXTSC11</t>
  </si>
  <si>
    <t>Ổ ĐĨA CỨNG  GT Kingston 240GB(SA400M8/240G)</t>
  </si>
  <si>
    <t>Ổ cứng WESTERN SSD 240GB SN350 GREEN M2 NVME ( WDS240G2G0C)</t>
  </si>
  <si>
    <t>Vỏ thùng máy tính GOLDEN FIELD 241 PLUS</t>
  </si>
  <si>
    <t>Cap chuyển đổi HDMI dài 10M ugreen</t>
  </si>
  <si>
    <t>Điện thoại Panasonic KXTGB110CX</t>
  </si>
  <si>
    <t>Ổ cứng GT Kingston 2.5"SSD (SA400S37/240G)</t>
  </si>
  <si>
    <t>LINH KIỆN VI TÍNH ( RAM PC ) Lexar 8GB DDR4 - 3200U-DIMMCL22 (LD4AU008G-B3200GSST)</t>
  </si>
  <si>
    <t>Đầu bấm dây mạng  EN-RJ45C6 RJ-45</t>
  </si>
  <si>
    <t>Camera kỹ thuật số có chức năng ghi hiệu EZVIZ mã CS-C6N (B0-1G2WF)(1080P)</t>
  </si>
  <si>
    <t>Bộ cò máy Photo</t>
  </si>
  <si>
    <t>Màn hình LCD VIEWSONIC VA2732-H</t>
  </si>
  <si>
    <t>Từ</t>
  </si>
  <si>
    <t>Ổ cứng gắn trong 250GB SSD Exceria NVMe Bics Flas M.2 PCle Kioxia</t>
  </si>
  <si>
    <t>Bộ Nhớ Trong Kingmax 8GBD4 - 3200U C16</t>
  </si>
  <si>
    <t>Chuyển đổi quang điện 2 sợi quang , BT-950 GS-20 (10/100/1000M)</t>
  </si>
  <si>
    <t>Ghế xoay Citizen EGC200 - E-Dra</t>
  </si>
  <si>
    <t>Bộ nhớ trong Kingmax 8GB DDR4-3200</t>
  </si>
  <si>
    <t>Bảng mạch chính của máy vi tính hiệu ASUS PRIMEH510M - K R2.0-CSM-SI</t>
  </si>
  <si>
    <t>Camera quan sát CS-CV310 (A0-1B2WFR)</t>
  </si>
  <si>
    <t>Bộ lưu điện Santak - mã hàng C1K-LCD</t>
  </si>
  <si>
    <t>BỘ LƯU ĐIỆN SANTAK - MÃ HÀNGC1K-LCD</t>
  </si>
  <si>
    <t>Camera quan sát CS-C1C 1080P, H.265 (E0-1E2WF)</t>
  </si>
  <si>
    <t>Bộ nhớ ngoài  Sandisk 32G SDCZ50-032G-B35,USB,Cruzer</t>
  </si>
  <si>
    <t>Cụm Drum 051 Number one</t>
  </si>
  <si>
    <t>Bộ nhớ trong của máy vi tính KINGSTON 8G D4 -3200</t>
  </si>
  <si>
    <t>Bàn phím + chuột Logitech MK270</t>
  </si>
  <si>
    <t>Bộ nhớ ngoài  Sandisk 32G SDCZ50-032/B35,USB,Cruzer</t>
  </si>
  <si>
    <t>Bộ nhớ máy tính xách tay 8GB/2400 Kingmax</t>
  </si>
  <si>
    <t>Bộ nhớ MTXT Kingmax 8GB DDR4 - 2400</t>
  </si>
  <si>
    <t>Loa Microlab M106BT 2.1</t>
  </si>
  <si>
    <t>Tai nghe HyperX Cloud Stinger II Core(683L9AA)</t>
  </si>
  <si>
    <t>Bàn phím máy tính hiệu Rapoo V500SE</t>
  </si>
  <si>
    <t>C11CJ67503 : Máy in EpsonL3250 STD</t>
  </si>
  <si>
    <t>MÁY TÍNH XÁCH TAY (NB)DELL VOS 15 3530 i3-1305U/8GD4/256SSD/15.6FHD/120Hz/41WHr/W11SL+OFFICEHOME_ST/Pro/XÁM(80GG92)</t>
  </si>
  <si>
    <t>Máy quét HP ScanJet Pro2000 S2  Sheet-feed (6FW06A)</t>
  </si>
  <si>
    <t>Vỏ thùng máy tính Jetek A3032B</t>
  </si>
  <si>
    <t>Nguồn Máy Vi Tính CM PC700 Elite V3</t>
  </si>
  <si>
    <t>BÚT TRÌNH CHIẾU LP15 A4TECH</t>
  </si>
  <si>
    <t>Bộ nhớ ram Dell EMC 16GB DDR4 - 3200 UDIMM</t>
  </si>
  <si>
    <t>Bút trình chiếu hiệu Rapoo Wireless Prensenter Black XR200</t>
  </si>
  <si>
    <t>BỘ LƯU ĐIỆN SANTAK - MÃ HÀNGBLAZER-1200 PRO</t>
  </si>
  <si>
    <t>Bàn phím Dell KB216</t>
  </si>
  <si>
    <t>Máy in mã vạch GODEX G500</t>
  </si>
  <si>
    <t>Nhông sấy máy photo</t>
  </si>
  <si>
    <t>Bộ nhớ trong Kingmax 8GB DDR4-2666</t>
  </si>
  <si>
    <t>Cáp chuyển đổi HDMI dài 5M ugreen</t>
  </si>
  <si>
    <t>Bộ nhớ trong Kingston 8GD4-2666U19</t>
  </si>
  <si>
    <t>Mực in Canon GI-790Y</t>
  </si>
  <si>
    <t>CÁP DỮ LIỆU VIDEO HDMI 1.4 TRUYỀN ÂM THANH HÌNH ẢNH UGREEN (10109)</t>
  </si>
  <si>
    <t>Bộ nhớ trong  Kingmax 8GB DDR4-2400</t>
  </si>
  <si>
    <t>MÁY IN ĐƠN NĂNG HP LASERJET PRO M404DW -W1A56A</t>
  </si>
  <si>
    <t>Phí dịch vụ tháng 03 /2023 theo hợp đồng số 64/2015/HĐ_NetViet ký ngày 26/10/2015</t>
  </si>
  <si>
    <t>Tủ Rack 6U​D400</t>
  </si>
  <si>
    <t>Thiết bị định tuyến có thu phát vô tuyến TP-Link ,2.4/5 GHz,Archer C58HP</t>
  </si>
  <si>
    <t>Mực xeroc S1810/S2011</t>
  </si>
  <si>
    <t>Giấy nhiệt - Khổ 57x45mm</t>
  </si>
  <si>
    <t>Ổ cứng SSD Samsung 980 1TB M.2 NVMe(MZ-V8V1T0BW)</t>
  </si>
  <si>
    <t>Camera KTS EZVIZ mã CS-C3N</t>
  </si>
  <si>
    <t>Quạt đứng LV16-RA CY-GY</t>
  </si>
  <si>
    <t>Máy in HP 4103FDN (2Z628A)</t>
  </si>
  <si>
    <t>MỰC IN MÀU ĐỎ IM C2500H</t>
  </si>
  <si>
    <t>Bàn phím máy tính RAPOO V500L</t>
  </si>
  <si>
    <t>Ổ cứng máy tính</t>
  </si>
  <si>
    <t>Bộ nhớ trong Kingmax 4GB DDR4 - 2400</t>
  </si>
  <si>
    <t>Thiết bị thu phát vô tuyến Reyee RG - EG105GW(T)</t>
  </si>
  <si>
    <t>Ổ CỨNG Kingmax PQ3480 256GB(ZeusM2PCIe-Gen3x4)</t>
  </si>
  <si>
    <t>Thiết bị thu phát vô tuyến  2.4GHz TP-Link,TL-WA850RE</t>
  </si>
  <si>
    <t>Chuột vi tính hiệu Rapoo Model: M650Silent ENG_F-Whilte</t>
  </si>
  <si>
    <t>Bộ nhớ máy tính xách tay Kingmax16GB/ DDR4-3200</t>
  </si>
  <si>
    <t>Thiết bị thu phát vô tuyến TP-Link,TL-WN823N</t>
  </si>
  <si>
    <t>Bộ nhớ máy tính xách tay Kingmax 8GB DDR4-2666</t>
  </si>
  <si>
    <t>Khung HDMI âm tường màu trắng chất liệu nhựa ugreen (20316)</t>
  </si>
  <si>
    <t>Cạc mạng PCI Adapter TP -Link, TL- WN781ND</t>
  </si>
  <si>
    <t>Máy tính xách tay Dell Vostro 3520 Intel Core i3-1215U, 15.6"FHD, 1x8G,256GB SSD PCIe NVMe, 3 Cell-41Whr, Win 11, Office H&amp;S 2021,V5I3614W1-Gray</t>
  </si>
  <si>
    <t>Lõi PP có nắp bịt 10 ĐV</t>
  </si>
  <si>
    <t>Lõi OCB 10 Đại Việt</t>
  </si>
  <si>
    <t>Thiết bị chuyển mạch  TP-Link,TL-SF1008D</t>
  </si>
  <si>
    <t>Mực sharp 235</t>
  </si>
  <si>
    <t>Bộ nhớ trong Kingston 8GBD4 - 3200U C16</t>
  </si>
  <si>
    <t>Cáp dữ liệu VIDEO HDMI 1.4 truyềnâm thanh hình ảnh dài 15M Ugreen(10111) DVT</t>
  </si>
  <si>
    <t>ổ cứng gắn ngoài 2TB Slim StoreJet 2.5" M3G Transcend</t>
  </si>
  <si>
    <t>ổ cứng gắn ngoài 2TB Slim StoreJet 2.5" M3S Transcend</t>
  </si>
  <si>
    <t>Bộ nhớ trong Kingston 8GB D - 2666 CL16</t>
  </si>
  <si>
    <t>Bảng mạch chính Asus ROG MAXIMUS Z790 HERO</t>
  </si>
  <si>
    <t>Ghế xoay SG130</t>
  </si>
  <si>
    <t>Card đồ họa ASUS DUAL-RTX3060-8G_90YV0GB6-M0NA00</t>
  </si>
  <si>
    <t>MỰC LASER ĐEN PREMIUM</t>
  </si>
  <si>
    <t>MÁY TÍNH XÁCH TAY (NB) HP 14 - ep0128TU i5 -1335U/8GD4/512GSSD/14.0FHD/Wlax/BT5/3C41WHr/W11SL/BẠC(8U6L5PA)</t>
  </si>
  <si>
    <t>Phần mềm Kaspersky KL1941MCCFS</t>
  </si>
  <si>
    <t>Camera quan sát DS-2CE56D0T-IT3</t>
  </si>
  <si>
    <t>Máy in hóa đơn XP-Q801L</t>
  </si>
  <si>
    <t>Vỏ thùng máy tính Jetek X917</t>
  </si>
  <si>
    <t>Máy tính xách tay LenovoV15G3 IAP, i5-1235U, 8GB, 512GBSSD, Intel Iris Xe Graphics,15.6" FHD, 2C 38Wh, ac+BT,W11H 64, Xám (Iron Grey), 1YWTY_82TT00N9VN</t>
  </si>
  <si>
    <t>Bộ nhớ trong Kingston 4GD4 /2666S19 1RX16(KVR26S19S6/4)</t>
  </si>
  <si>
    <t>Bộ nguồn Acbel Power 80plus 550 (PCB041-YKAGT)</t>
  </si>
  <si>
    <t>Bảng mạch chính Asus PRIME H510M-K</t>
  </si>
  <si>
    <t>Máy in laser Brother HL-L2366DW</t>
  </si>
  <si>
    <t>Chuột máy tính Eblue EMS 146 Pro</t>
  </si>
  <si>
    <t>Dây  HDMI 1.4 đồng 100% 15M</t>
  </si>
  <si>
    <t>Bát trên khóa chốt</t>
  </si>
  <si>
    <t>Nguồn máy tính Corsair CV450</t>
  </si>
  <si>
    <t>Bộ nhớ trong ram 4GB/2666 Kingmax</t>
  </si>
  <si>
    <t>MÁY TÍNH CASIO JS20</t>
  </si>
  <si>
    <t>Hộp ODC 4Fo Full phụ kiện SC/UPC</t>
  </si>
  <si>
    <t>CÁP DỮ LIỆU VIDEO HDMI 1.4 TRUYỀN ÂM THANH HÌNH ẢNH UGREEN (10111)</t>
  </si>
  <si>
    <t>Mực in 30A NUmber One</t>
  </si>
  <si>
    <t>Thẻ nhớ 32GB MICRO SDHC Exceria UHS-I C10 U1  KIOXIA</t>
  </si>
  <si>
    <t>Bộ nhớ trong  Kingston 4GD4 2666</t>
  </si>
  <si>
    <t>Máy quét ảnh, tài liệu HP Pro 2000 S2</t>
  </si>
  <si>
    <t>Bộ nhớ trong Kingmax 8GBD4-3200</t>
  </si>
  <si>
    <t>THIẾT BỊ ĐẦU CUỐI  GSM/W-CDMA FDD 2.4GHz TP-Link,M7000</t>
  </si>
  <si>
    <t>Bộ nhớ trong Kingston 8GBD4-3200U</t>
  </si>
  <si>
    <t>Bộ nhớ máy tính xách tayKingmax  8GB DDR5 - 4800 (KMSD5-4800-08GS)</t>
  </si>
  <si>
    <t>Ổ cứng gắn ngoài Samsung SSD T7 Portable 1TB Blue(MU-PC1T0H/WW)</t>
  </si>
  <si>
    <t>Bộ định tuyến có chức năng  thu phát vô tuyến TP-LINK, 2,4 GHz/ W-CDMA FDD/ GSM_TL-MR6400</t>
  </si>
  <si>
    <t>Nguồn Jetek Y600T</t>
  </si>
  <si>
    <t>Bộ nhớ máy vi tính Kingmax 4GB DDR4 - 2666</t>
  </si>
  <si>
    <t>HỘP MỰC ECOPLUS 12A</t>
  </si>
  <si>
    <t>Máy chiếu đa năng ViewSonic PS501X</t>
  </si>
  <si>
    <t>Mực nạp đổ XP Brother 2240</t>
  </si>
  <si>
    <t>Gía treo máy chiếu  MS12</t>
  </si>
  <si>
    <t>Màn chiếu điện AP96ES</t>
  </si>
  <si>
    <t>Bộ nhớ trong Kingston 4GB/2666</t>
  </si>
  <si>
    <t>Bộ nhớ máy tính 16GB/3200 Kingston</t>
  </si>
  <si>
    <t>Máy đọc mã vạch EC331</t>
  </si>
  <si>
    <t>Bộ nguồn  Gigabyte GP-P550B 550W</t>
  </si>
  <si>
    <t>Camera kỹ thuật số có chức năng ghi EZVIZ CSC6N(4MP,W1)</t>
  </si>
  <si>
    <t>Mực in 308 Number One</t>
  </si>
  <si>
    <t>Thiết bị định tuyến thu phát vô tuyến  TP-Link,2.4Ghz,TL-MR6400</t>
  </si>
  <si>
    <t>MÀN HÌNH VI TÍNH (LCD)  PHILIPS 243V7QDSB/74/23.8 INCH/ IPS/ VGA/ DVI-D/ HDMI/ HDMIAUDIOOUT/ĐEN(BLACK)(243V7QDSB/74)</t>
  </si>
  <si>
    <t>Ổ cứng Kingmax SSD M2 Sata III 256GB SA3080</t>
  </si>
  <si>
    <t>Máy in phun đa năng Brother MFC - T920DW</t>
  </si>
  <si>
    <t>Máy chiếu đa năng ViewSonic PA503SB</t>
  </si>
  <si>
    <t>Bộ chuột,bàn phím Rapoo 1800s</t>
  </si>
  <si>
    <t>Ổ ĐĨA CỨNG GT Kingston 2.5"SSD(SA400S37/240G)</t>
  </si>
  <si>
    <t>Máy quét HP Scanjet Pro 2600F1 (20G05A)</t>
  </si>
  <si>
    <t>Ổ đĩa cứng GT Kingston 480GB A400</t>
  </si>
  <si>
    <t>Vỏ thùng máy tính Jetek Squid  Z1</t>
  </si>
  <si>
    <t>Dây cáp mạng Golden Link SFTP Cat 6 PlatinumTAIWAN 305m/cuộn (Xanh lá) - TW1104-1</t>
  </si>
  <si>
    <t>Mực in 93A Number One</t>
  </si>
  <si>
    <t>Máy tính xách tay Lenovo S14 G3 IAP CLOUD_GREY/14" FHD/I3-1215U/8Gb/256Gb/UHD/Fingerprint/No Office/No OS</t>
  </si>
  <si>
    <t>Thiết bị chuyển mạch TP-Link, TL-SG1016D</t>
  </si>
  <si>
    <t>Phí dịch vụ tháng 09 /2023 theo hợp đồng số 64/2015/HĐ_NetViet ký ngày 26/10/2015</t>
  </si>
  <si>
    <t>Bộ nhớ ngoài Sandisk 32G SDCZ74-032G-G46,USB</t>
  </si>
  <si>
    <t>Bộ nhớ máy vi tính Kingmax 16GB-DDR4 / 3200</t>
  </si>
  <si>
    <t>Máy quét HP 2000S2-6FW06A</t>
  </si>
  <si>
    <t>Bản quyền phần mềm Kaspersky Ksos 5 for DT+MD+FSSEA 10 - MD; 10-Dt ,1-FS; 10Us</t>
  </si>
  <si>
    <t>MÀN HÌNH VI TÍNH (LCD) PHILIPS 271V8LA/74 /27INCH/VA-LCD/WLED/75Hz/4ms/250cd/m2/3000:1/VGA/HDMI/ĐEN(BLACK)(271V8LA/74)</t>
  </si>
  <si>
    <t>Bộ lưu điện (UPS) APC Easy Back-ups 700VA,230V,AVR,USBcharging Universal sockets(BVX700LUI-MS)</t>
  </si>
  <si>
    <t>Camera quan sát DS-2CE17D0T-IT5(C)</t>
  </si>
  <si>
    <t>Mực in HP W2090A</t>
  </si>
  <si>
    <t>Cáp dữ liệu VIDEO HDMI 1.4 truyền âm thanh hình ảnh dài5M Ugreen</t>
  </si>
  <si>
    <t>Gạt máy photo</t>
  </si>
  <si>
    <t>NGUỒN MÁY TÍNH CORSAIR CV550</t>
  </si>
  <si>
    <t>Ổ CỨNG SSD 240GB KIOXIA EXCERIA SATA3 BICS FLASH 2.5</t>
  </si>
  <si>
    <t>Cáp dữ liệu HDMI dài 15m Ugreen</t>
  </si>
  <si>
    <t>BÀN PHÍM LOGITECH K400 WIRELESS</t>
  </si>
  <si>
    <t>Máy tính để bàn Dell Vos 3681 - STI38400W4G - 1T Intel Core i3-10105</t>
  </si>
  <si>
    <t>MÁY TÍNHXÁCHTAY (NB) DELL VOS15 3520 i5-1235U/8GD4/512SSD/15.6FHD/120Hz/3C41WHr/W11SL+OFFICEHOME_ST/ProSup/XÁM(5M2TT2)</t>
  </si>
  <si>
    <t>Bộ nhớ trong RAM DESKTOP LEXAR U-DIMMDDR4 8GB_LD4AU008G-B3200GSST</t>
  </si>
  <si>
    <t>Cạc màn hình Asus GT730-SL-2GD5-BRK</t>
  </si>
  <si>
    <t>Ổ cứng SSD 480GB KIOXIA EXCERIA BICS FLASH 2.5" Sata3</t>
  </si>
  <si>
    <t>Đầu ghi hình KTS 4 kênh (DH - XVR 1B04 - I),</t>
  </si>
  <si>
    <t>BO MẠCH CHÍNH MÁY VI TÍNH (MainBoard) MSI H510M PLUS V3(H510MPLUSV3)</t>
  </si>
  <si>
    <t>Bộ chuyển đổi  USB-C sang HUB 3.0+HDMI+RJ45(50538)</t>
  </si>
  <si>
    <t>Khóa chốt  YB-100+</t>
  </si>
  <si>
    <t>Máy tính xách tay Apple MacBook Air Apple M1 chip with 8-core CPU/7-core GPU, 16-core Neural Engine, 8GB unified memory, 256GB SSD, 13.3-inch Retina, Touch ID, Two Thunderbolt / USB 4 ports, Space Grey, macOS, Wty 1Y_MGN63SA/A</t>
  </si>
  <si>
    <t>Nguồn 700W COOLER MASTER ELITE V3-PC70</t>
  </si>
  <si>
    <t>Thanh phân phối cổng mạng cat 6, 24 Port, loại 1402-04011, hiệu Dintek</t>
  </si>
  <si>
    <t>Vỏ thùng máy tính Jetek EN15</t>
  </si>
  <si>
    <t>MÀN HÌNH VI TÍNH (LCD) DELL S2421H  23.8INCH/1920x1080@75Hz/SP/2HDM I/LED/IPS/BẠC(70X9V1)</t>
  </si>
  <si>
    <t>Cáp dữ liệu HDMI 1.4 dài 15m</t>
  </si>
  <si>
    <t>Camera kỹ thuật số có chức năng ghi hiệu EZVIZ mã CS-C3TN (1080P COLOR)</t>
  </si>
  <si>
    <t>Nguồn 700W COOLER MASTER ELITE V3-PC700</t>
  </si>
  <si>
    <t>MÁY TÍNH XÁCH TAY HP Pavilion 15- eg2083TU(i5-1240P, 8GD4, 512GBSSD, 15.6FHD, Wlax,BT5,3C41WHr_7C0W9PA)</t>
  </si>
  <si>
    <t>Mực laser đen Brother 2240</t>
  </si>
  <si>
    <t>MỰC IN MÀU ĐEN IM C2500H</t>
  </si>
  <si>
    <t>Phần mềm Win 11 Pro 64bit Eng lntl 1pk DSP OEi DVD(FQC-10528)</t>
  </si>
  <si>
    <t>Máy tính bàn Lenovo ThinkCentre M70s Gen 3 i5-12400 (4.4GHZ)- 8GB RAM - 256 SSD- Wireless &amp; Bluetooth - None - 1Yr; P/n11TC000TVA</t>
  </si>
  <si>
    <t>Hộp mực(Cartridge) đã có mực in dùng cho máy in Laser loại 230A , nhãn hiệu XPPRO</t>
  </si>
  <si>
    <t>Ổ CỨNG VI TÍNH ( SSD)  Lexar SSDNS100 512GBSata III 6Gbs ( LNS100-512RB)(LNS100-512RB)</t>
  </si>
  <si>
    <t>USB hiệu Kingston 32GB 3.0DT100G3</t>
  </si>
  <si>
    <t>BỘ NHỚ TRONG RAM 8GB/3200 KINGSTON</t>
  </si>
  <si>
    <t>Màn chiếu treo P70WS</t>
  </si>
  <si>
    <t>Hộp mực in đã có mực in, tương thích HP MG -CF214A</t>
  </si>
  <si>
    <t>Trống từ Brother DR-2385</t>
  </si>
  <si>
    <t>ổ cứng Western SSD 500GB/2.5" 7mm Sata3 màu xanh_Blue(WDS500G3B0A)</t>
  </si>
  <si>
    <t>Màn chiếu điện APW150ES</t>
  </si>
  <si>
    <t>Chuột máy tính Logitech M187</t>
  </si>
  <si>
    <t>Card đồ hoạ ASUS TUF-RTX4070-O12G-GAMING_90YV0IZ0-M0NA00</t>
  </si>
  <si>
    <t>Cụm sấy DC V2060</t>
  </si>
  <si>
    <t>24Ackipter SC/UPC,24 ống,có nhiệt 60mm</t>
  </si>
  <si>
    <t>Thiết bị chuyển mạch TP-Link,LS108G</t>
  </si>
  <si>
    <t>Bàn phím có đèn nền màu đen Rapoo V500SE</t>
  </si>
  <si>
    <t>Máy tính để bàn Dell Inspiron3020, Core i5-13400 (2.5GHz to 4.6GHz),1x8GB 3200MHz, 512GB M.2 PCIe NVMe SSD, Non DVD, Chuột, Bànphím, Win 11, BH 12 tháng, MTI51012W1-8G-512G</t>
  </si>
  <si>
    <t>Máy định vị GPSMAP 79s</t>
  </si>
  <si>
    <t>Đầu nối HDMI âm tường bằng nhựa bẻ góc 90 độ, màu đen Ugreen ( 20318)</t>
  </si>
  <si>
    <t>Chuột vi tính hiệu Rapoo mới 100%. Item no:12091, Model: M650 Silent BR_F-Yellow Green</t>
  </si>
  <si>
    <t>Mực T2309</t>
  </si>
  <si>
    <t>Mực in phun Brother BT5000</t>
  </si>
  <si>
    <t>MÁY TÍNH XÁCH TAY (NB) HP 240 G10 i3 -1315U/8G/256GSSD/14.0FHD/WL/BT/3C/W11SL/BẠC(8F129PA)</t>
  </si>
  <si>
    <t>Ổ đĩa SDRW - 08D2S - U lite hiệu Asus</t>
  </si>
  <si>
    <t>Thiết bị đầu cuối GSM/W-CDMA FDD 2.4GHz TP-Link,M7000</t>
  </si>
  <si>
    <t>Bộ nhớ máy vi tính Kingmax 8GB-DDR4-3200</t>
  </si>
  <si>
    <t>Ổ cứng  SSD Western WDS240G2G0A,240GB</t>
  </si>
  <si>
    <t>Máy quét Canon Lide 300</t>
  </si>
  <si>
    <t>Camera kỹ thuật số có chức năng ghi hiệu EZVIZ mãCS-C8C (1080P,6MM)</t>
  </si>
  <si>
    <t>Bàn phím hiệu Rapoo Model: V500SE (19776)</t>
  </si>
  <si>
    <t>Hộp mực in Izinet 12A/303/FX9</t>
  </si>
  <si>
    <t>BỘ NHỚ TRONG RAM KINGSTON 16GB/3200</t>
  </si>
  <si>
    <t>Mực Xeroc V3065/2060</t>
  </si>
  <si>
    <t>Mực T5018</t>
  </si>
  <si>
    <t>Thiết bị thu phát vô tuyến TP LINK  ARCHER AX23- AX1800Mbps</t>
  </si>
  <si>
    <t>Bàn phím EKM 046 Pro Eblue</t>
  </si>
  <si>
    <t>Thiết bị chuyển mạch Catalyst 1000 24port GE, 4x1G SFP/C1000­24T­4G­L</t>
  </si>
  <si>
    <t>Máy scan tài liệu Brother ADS - 3100</t>
  </si>
  <si>
    <t>Ổ cứng GT Western Digital 2TB</t>
  </si>
  <si>
    <t>Ổ CỨNG LẮP TRONG WESTERN DIGITAL 1TB</t>
  </si>
  <si>
    <t>Ổ CỨNG LẮP TRONG WESTERN DGITAL 2TB 3.5 "Sata 3, màu xanh</t>
  </si>
  <si>
    <t>Bộ chuyển đổi quang sang HDMI + USB, Mãhàng: HDMI-A-USB</t>
  </si>
  <si>
    <t>Máy tính bàn Lenovo ThinkCentre M70s Gen 3 i5-12400 (4.4GHZ)- 8GB RAM - 512 SSD - Wireless &amp; Bluetooth - None - 1Yr; P/n11TC000TVA</t>
  </si>
  <si>
    <t>Ổ đĩa cứng máy tính KingmaxSMQ32 240GB (Sata 3)</t>
  </si>
  <si>
    <t>Thiết bị chuyển mạch TP-Link, TL - SG1016</t>
  </si>
  <si>
    <t>Bộ định tuyến Vigor2926 Plus, hiệu Draytek</t>
  </si>
  <si>
    <t>Đầu ghi hình DS-7208HGHI-K1</t>
  </si>
  <si>
    <t>Ổ cứng lưu trữ dữ liệu ST4000VX000,4T,5900RPM,3.5'',SATA,SEAGATE</t>
  </si>
  <si>
    <t>Bộ nhớ trong Ram 8GB - 3200 Kingmax</t>
  </si>
  <si>
    <t>Bàn phím Logitech GamingG413 TKL SE</t>
  </si>
  <si>
    <t>Bàn phím Logitech Gaming G413 SE</t>
  </si>
  <si>
    <t>Thiết bị trợ giảng không dây bao gồm:Loa cógắn vi mạch khuếch đại âm tần,tai nghe gắnmic,thắt lưng,cápsạcUSB,pin1200MAH.Model:KFMTG021S,dải tần từ 90hz -20khz,csloa:7W,pin:5V.Hiệu:Kungfu.Mới 100%</t>
  </si>
  <si>
    <t>Bảng mạch chính Asus PRIME H310M-KR2.0</t>
  </si>
  <si>
    <t>Drum máy photo</t>
  </si>
  <si>
    <t>Cáp mạng Cat 5e UTP 305m/thùng Hiệu Aptek</t>
  </si>
  <si>
    <t>Bình đun nước điện Panasonic NC­K101WRA</t>
  </si>
  <si>
    <t>Máy tính để bàn HP AIO 24- cb1011d,Core i5-1235U,8GB RAM,512GB SSD,Intel Graphics,23.8"FHD Touch,Wlan ac+BT,USB Keyboard &amp; Mouse,Win11 Home 64,Starry White,1Y WTY_6K7G6PA</t>
  </si>
  <si>
    <t>ĐẦU ĐỌC MÃ VẠCH OD7200</t>
  </si>
  <si>
    <t>BỘ NHỚ NGOÀI Sandisk 16G SDCZ50-016G-B35,USB,Cruzer</t>
  </si>
  <si>
    <t>Máy in HP Laser jet Pro M404DN</t>
  </si>
  <si>
    <t>Bộ vi xử lý lý Intel Pentium G6400</t>
  </si>
  <si>
    <t>Bộ nhớ trong Corsair DDR5, 5600MHz 64GB 2x32GB DIMM,DOMINATOR PLATINUM RGB Black Heatspreader,RGB LED,C40,1.25V/CMT64GX5M2B5600C40</t>
  </si>
  <si>
    <t>Ram máy tính DDR4 4GB bus 2666 Kingston</t>
  </si>
  <si>
    <t>ổ cứng di động 32GB U202 USB 2.0 Kioxia - Trắng</t>
  </si>
  <si>
    <t>Mực In Brother BT5000M</t>
  </si>
  <si>
    <t>Ổ CỨNG MÁY TÍNH SSD Western WDS250G2B0A,250G</t>
  </si>
  <si>
    <t>Ổ đĩa cứng GT Kingston 120GB(SA400S37/120G)km</t>
  </si>
  <si>
    <t>Máy in Epson LX310</t>
  </si>
  <si>
    <t>Điện thoại có dây Panasonic KXTS500</t>
  </si>
  <si>
    <t>Camera quan sát DS-2CE16D0T-IT5(C)</t>
  </si>
  <si>
    <t>Nguồn  Jetek mini A200m</t>
  </si>
  <si>
    <t>Ổ CỨNG Seagate Expansion1TB 2.5"(STEA1000405)</t>
  </si>
  <si>
    <t>Hộp mực in</t>
  </si>
  <si>
    <t>Thiết bị định tuyến TP-Link 300M,2.4GHz, TL-WR841HP</t>
  </si>
  <si>
    <t>Cáp mạng Cat 6 FTP 305m/thùng, Hiệu Aptek</t>
  </si>
  <si>
    <t>Bộ nhớ trong  Kingmax 4GB DDR4-2666</t>
  </si>
  <si>
    <t>THIẾT BỊ THU PHÁT VÔ TUYẾN   TPLINK ARCHER AX23</t>
  </si>
  <si>
    <t>Thiết bị thu phát vô tuyến băng tần  2,4/5 Ghz , TPLINK  ARCHER AX23</t>
  </si>
  <si>
    <t>Card VGA ASUS GT 710 - SL -2GD5-BRK</t>
  </si>
  <si>
    <t>Bộ vi xử lý  Celeron G5920(BX80701G5920SHR42)</t>
  </si>
  <si>
    <t>Thiết bị chuyển mạch DS-3E1318P-EI/M</t>
  </si>
  <si>
    <t>Vỏ thùng máy tính Jetek EN22</t>
  </si>
  <si>
    <t>Bộ nhớ trong Kingston 8GB D-2666</t>
  </si>
  <si>
    <t>Phần mềm Kaspersky KL1941MUEFS</t>
  </si>
  <si>
    <t>Máy in mã vạch XP - TT426B</t>
  </si>
  <si>
    <t>Ổ cứng gắn trong 500GB SSD Exceria NVME Bics FLASH  M.2 PCIE KIOXIA</t>
  </si>
  <si>
    <t>Bàn phím Logitech  G413 TKL SE</t>
  </si>
  <si>
    <t>Máy tính xách tay LenovoThinkPad E15 Gen 4, i7-1255U,8GB, 512GB SSD, Intel Iris XeGraphics, 15.6" FHD, 3C 45Wh,ax+BT, FP, No OS, Đen (Black),2Y WTY_21E600CMVA</t>
  </si>
  <si>
    <t>Máy in Epson L8050</t>
  </si>
  <si>
    <t>Bàn phím RAPOO V500 PRO</t>
  </si>
  <si>
    <t>Thiết bị chuyển mạch TP-Link, TL-SG108</t>
  </si>
  <si>
    <t>Nguồn  Jetek Model Y600T</t>
  </si>
  <si>
    <t>Bộ chuột,bàn phím máy vi tính X1800s</t>
  </si>
  <si>
    <t>Ru lô sấy</t>
  </si>
  <si>
    <t>Máy tính xách tay Lenovo ThinkPad E15 Gen 4 - I5-1235U (4.4G) - 8Gb RAM - 256GB SSD - WF+BL, Fingerprint - 15.6' FHD - Dos - 2Yrs,P/N:21E600CGVA</t>
  </si>
  <si>
    <t>Ổ CỨNG DI DỘNG SEAGATE 1TB ONE TOUCH</t>
  </si>
  <si>
    <t>Ổ cứng di động Seagate One touch 1TB 2.5"</t>
  </si>
  <si>
    <t>Bộ định tuyến thu phát vô tuyến Tp-Link 2.4GHz/5GHz Archer MR200</t>
  </si>
  <si>
    <t>Ổ cứng di động USB KIOXIA 16GB U202 2.0</t>
  </si>
  <si>
    <t>Cổng nối mạng TL - SG1005D TP-Link</t>
  </si>
  <si>
    <t>Dây cáp mạng  Ensoho EN - U5CA24 UTP Cat5e</t>
  </si>
  <si>
    <t>BỘ LƯU ĐIỆN SANTAK - MÃ HÀNG  BLAZER-2200 PRO</t>
  </si>
  <si>
    <t>Mực in phun Brother BTD60BK</t>
  </si>
  <si>
    <t>Bộ nhớ trong Kingston 16GB-3200U C16</t>
  </si>
  <si>
    <t>Mực  in 337 Number One</t>
  </si>
  <si>
    <t>Bảng mạch chính Asus Prime H510M</t>
  </si>
  <si>
    <t>BỘ NHỚ TRONG Kingston 8G-D4 3200S22 1RX8 (KVR32S22S8/8)</t>
  </si>
  <si>
    <t>Máy bộ đàm GP685</t>
  </si>
  <si>
    <t>Camera quan sát DS - 2CD1023G0E-IUF</t>
  </si>
  <si>
    <t>Máy tính bàn Dell Inspiron 3020 Core i3-13100 3.4GHz/ 8GB Ram/256GB SSD/ Win 11home/ Office Home &amp; Student 2021/ Wireless Bluetooth/ Mouse/ Keyboard/ 12mths Pre</t>
  </si>
  <si>
    <t>Máy đếm tiền GL - ­ 8086</t>
  </si>
  <si>
    <t>Bảng mạch chính GIGABYTE H510M-H</t>
  </si>
  <si>
    <t>Màn hình LCD của máy vi tính hiệuPHILIPS 221V8 21.5"(LED),cáp,mới100%.</t>
  </si>
  <si>
    <t>Bộ nhớ trong Ram 16gb/3200 kingston</t>
  </si>
  <si>
    <t>Ổ cứng di động  (HDD) Seagate One Touch 1TB2.5" USB 3.0</t>
  </si>
  <si>
    <t>Bảng mạch chính Asus PRIME - H410MF</t>
  </si>
  <si>
    <t>Ổ cứng SSD 250G KIOXIA GEN3X4 NVMe (LRC10Z250GG8)</t>
  </si>
  <si>
    <t>Ru lô dưới (ru lô ép)</t>
  </si>
  <si>
    <t>Chíp xử lý vi tính Intel Celeron G4930 - 3.20Ghz</t>
  </si>
  <si>
    <t>Bộ vi xử lý Intel Pentium G6400</t>
  </si>
  <si>
    <t>Máy in bill Epson TM-T82 III</t>
  </si>
  <si>
    <t>Thiết bị đầu cuối 2.4GHz TP-Link,M7000</t>
  </si>
  <si>
    <t>Máy in hóa đơn Zywell ZY808 cổng USB+LAN</t>
  </si>
  <si>
    <t>MÁY TÍNH ĐỂ BÀN (PC) HP Pro One 240 G9 AIO i3-1215U/8GD4/512GSSD/23.8FHD/IPS/WL/BT/KB/M/W11SL/ĐEN (6M3T0PA)</t>
  </si>
  <si>
    <t>Máy In laser Canon LBP 6230DN</t>
  </si>
  <si>
    <t>Mực in 85A Number One</t>
  </si>
  <si>
    <t>Thiết bị đầu cuối GSM/W-CDMA FDD 2.4GHz TP-Link, M7350</t>
  </si>
  <si>
    <t>Mực in HP CF-230A</t>
  </si>
  <si>
    <t>Bộ nhớ trong ram DDR4 16GB/3200 KINGMAX</t>
  </si>
  <si>
    <t>Bản quyền phần mềm kaspersky dùng cho máy tính Kaspersky Plus SEA 5-Dvc 1Y BsRP ( KL 10424UEFS )</t>
  </si>
  <si>
    <t>Bộ nhớ trong Kingston 4GB D4-2666U19</t>
  </si>
  <si>
    <t>Camera quan sát DS-2CE76D0T-ITMFS</t>
  </si>
  <si>
    <t>Đầu ghi hình  DS-7204HUHI-K1/E(S)</t>
  </si>
  <si>
    <t>Máy hủy giấy hiệu Magitech DM-120M</t>
  </si>
  <si>
    <t>Máy quét mã vạch Zebra DS9308-SR</t>
  </si>
  <si>
    <t>Chuột máy tính Logitech M557</t>
  </si>
  <si>
    <t>Ổ cứng máy tính chủ 300Gb 10K SAS 2.5"6Gbps</t>
  </si>
  <si>
    <t>Ổ cứng Kingmax PQ3480 128GB(ZeusM2PCIe-Gen3x4)</t>
  </si>
  <si>
    <t>Bo mạch chính Asus Prime H510MK</t>
  </si>
  <si>
    <t>4K0Z7PA: Máy tính xách tay HP 14s-fq1080AU - AMD Ryzen3 5300U / 4GB DDR4-3200/ SSD 256GB / Radeon VegaGraphics/ 14” HD/ Windows 11 Home/ Natural Silver/ 1Y</t>
  </si>
  <si>
    <t>Cáp dữ liệu VIDEO HDMI 1.4 truyền âm thanh hình ảnh dài3M Ugreen</t>
  </si>
  <si>
    <t>ổ cứng Western SSD 240GB Sata3, màu xanh - green (WDS240G3G0A)</t>
  </si>
  <si>
    <t>Card PCIe Adapter TP Link,TL-WN881ND</t>
  </si>
  <si>
    <t>MÁY TÍNH XÁCH TAY (NB) HP Pavilion  X360 14- ek0132TU i7- 1255U/16GD4/512GSSD/14.0FHDT/PEN/FP/WLax/BT5. 2/3C43/W11SL/VÀNG(7C0W4PA)</t>
  </si>
  <si>
    <t>Vỏ thùng máy tính  Jetek A30</t>
  </si>
  <si>
    <t>Ổ cứng hiệu Western WD 1TB</t>
  </si>
  <si>
    <t>Bản quyền phần mềm Kaspersky Ksos 5 for DT+MD+FS SEA 5 - MD; 5-DT ,1-FS; 5USER 1Y BsRP</t>
  </si>
  <si>
    <t>Ổ cứng máy tính HDD 1TB Western SaTa3 BLUE</t>
  </si>
  <si>
    <t>ĐẦU GHI HÌNH KTS 4 KÊNH KX-7104AI</t>
  </si>
  <si>
    <t>Ổ cứng Seagate Expansion2TB 2.5"(STEA2000400)</t>
  </si>
  <si>
    <t>Vỏ máy tính MIK LV12 - WHITE</t>
  </si>
  <si>
    <t>Ổ cứng SSD 120GB SMV32 KINGMAX SATA III</t>
  </si>
  <si>
    <t>Ổ cứng 500GB Kingston SSD NV1 M2 2280(SNVS/500G)</t>
  </si>
  <si>
    <t>Bộ nhớ trong Kingston Fury 16GB D4-3200U C16 (KF432C16BB/16)</t>
  </si>
  <si>
    <t>Máy quét HP ScanJetEnterprise Flow 7000 s3 Sheet-feed Scanner, 1Y WTY_L2757A</t>
  </si>
  <si>
    <t>Mực MP 3054/3554/2554</t>
  </si>
  <si>
    <t>Cáp dữ liệu VIDEO HDMI 1.4 truyền âm thanh hình ảnh dài 15M Ugreen (10111)</t>
  </si>
  <si>
    <t>MÁY QUÉT ẢNH HOẶC TÀI LIỆU HP SCAN JET PRO2000 S2 SCANNER (6FW06A)</t>
  </si>
  <si>
    <t>Cạc mạng  PCI Gigabit TP-Link TG 3468</t>
  </si>
  <si>
    <t>Máy Scan HP 2000S2 (6FW06A)</t>
  </si>
  <si>
    <t>Chuột vi tính  Rapoo N100</t>
  </si>
  <si>
    <t>ổ cứng lắp trong Western Digital 6TB 3.5" Sata3, màu tím(Purple) (WD64PURZ)</t>
  </si>
  <si>
    <t>Máy chiếu đa năng ViewSonic PA503XE</t>
  </si>
  <si>
    <t>Camera quan sát kỹ thuật số có chức năng ghi hiệuEZVIZ mã CS-H8C</t>
  </si>
  <si>
    <t>Ổ cứng di động 32GB U202 USB 2.0 Kioxia</t>
  </si>
  <si>
    <t>Bảng mạch chính Asus Prime B560MK/CSM</t>
  </si>
  <si>
    <t>Ổ cứng di động Seagate 2TB 2.5" ONETOUCH</t>
  </si>
  <si>
    <t>Máy đếm tiền XD BC - 35</t>
  </si>
  <si>
    <t>Màn chiếu điện 84 x 84</t>
  </si>
  <si>
    <t>Đầu ghi hình DS-7216HGHI-K1</t>
  </si>
  <si>
    <t>Mực Laser TN-2385</t>
  </si>
  <si>
    <t>Máy in mã vạch XP - 350B</t>
  </si>
  <si>
    <t>Bộ chuyển đổi nguồn dùng cho camera DS-3E1309P-EI</t>
  </si>
  <si>
    <t>Camera KTS EZVIZ mã CS-C6N (4MP,W1)</t>
  </si>
  <si>
    <t>ổ đĩa cứng gắn trong máy vi tính 480GB hiệu KINGSTON A400 SATA3 2.5 SSD</t>
  </si>
  <si>
    <t>Loa SoundMax A710/2.1</t>
  </si>
  <si>
    <t>ổ đĩa cứng hiệu KINGSTON 1000GNV2 M.2 2280 NVME SSD ( SNV2S/1000G )</t>
  </si>
  <si>
    <t>Bàn phím Rapoo V500L</t>
  </si>
  <si>
    <t>Camera kỹ thuật số có chức năng ghi hiệu EZVIZ mãCS-C3TN (1080P COLOR) 2.8 MM</t>
  </si>
  <si>
    <t>Máy tính bàn Lenovo ThinkCentre M70s Gen 3 - i3-12100 ( 4.3 GHZ) - 4GB RAM - 256GB SSD - Wireless &amp; Bluetooth - None -1Yr; P/n 11TC000PVA</t>
  </si>
  <si>
    <t>Chuột máy tính Logitech M590</t>
  </si>
  <si>
    <t>Máy tính xách tay Asus B1500C i5-1135G7/ 8GB/512GBSSD/ UMA/ 15.6"FHD/ FP/ Chuột/ Win 11/ Đen/2YW_B1500CEAE-EJ2362W</t>
  </si>
  <si>
    <t>Bộ nhớ trong máy tính xách tay 8GB/3200 Kingmax</t>
  </si>
  <si>
    <t>Bảng mạch chính Asus Prime H610M - ED4</t>
  </si>
  <si>
    <t>Anten Kenwood KRA 26</t>
  </si>
  <si>
    <t>Máy Photocopy đa chức năng đen trắng hiệu FUJIFILM Apeos2150 NDA (copy, in, scan) tốc độ 21 trang A4/Phút khổ lớn nhấtA3 với khay giấy 1 ngăn - TL200716</t>
  </si>
  <si>
    <t>Màn hình vi tính Dell LCD E2216H - 21.5" WHD-3Y</t>
  </si>
  <si>
    <t>Màn chiếu chân P70TS</t>
  </si>
  <si>
    <t>Cáp dữ liệu VIDEO HDMI 1.4 truyền âm thanh hình ảnh dài10M Ugreen (10110)</t>
  </si>
  <si>
    <t>Chuột máy tính Logitech G304</t>
  </si>
  <si>
    <t>Bộ nhớ trong máy tính KingSton 16G D4 - 3200S22 (KVR32S22S8/16)</t>
  </si>
  <si>
    <t>Túi Xách TUCANO 15.6' (Blue)</t>
  </si>
  <si>
    <t>Máy in laser Canon LBP 2900</t>
  </si>
  <si>
    <t>Ổ cứng gắn trong WesternDigital 2TB-3.5" (WD20EZAZ)</t>
  </si>
  <si>
    <t>Thiết bị định tuyến TP-Link, 2.4GHz/5GHz Archer C50</t>
  </si>
  <si>
    <t>Đầu ghi hình DS-7216HGHI-K2</t>
  </si>
  <si>
    <t>Ổ cứng hiệu  Western  4TB</t>
  </si>
  <si>
    <t>Bộ nhớ trong Kingston 16GB D4-3200U</t>
  </si>
  <si>
    <t>Bàn phím máy tính RAPOO V500SE</t>
  </si>
  <si>
    <t>MÀN HÌNH VI TÍNH (LCD)MSI PRO MP251 24.5"INCH/FHD/IPS/300cd/m2/100Hz/HDMI/VGA/AUDIO/SPEAKER/ĐEN(BLACK) (3PC2)(PROMP251)</t>
  </si>
  <si>
    <t>USB hiệu Kingston 16GB 3.0DT100G3</t>
  </si>
  <si>
    <t>Bút trình chiếu hiệu Rapoo mới 100%. Wireless Prensenter BLACK, XR200</t>
  </si>
  <si>
    <t>Gía treo máy chiếu 1.2m</t>
  </si>
  <si>
    <t>Cáp dữ liệu Video HDMI 1.4 truyền âm thanh hình ảnh dài 10M Ugreen</t>
  </si>
  <si>
    <t>Bộ nhớ trong DDR4 16GB/3200 KINGSTON</t>
  </si>
  <si>
    <t>Nguồn Jetek Model 400 ELITE V2</t>
  </si>
  <si>
    <t>Bộ nguồn cấp điện Cisco AIR-PWR-C</t>
  </si>
  <si>
    <t>Màn chiếu chân P84TS</t>
  </si>
  <si>
    <t>Đầu ghi hình DS-7632NXI-K2</t>
  </si>
  <si>
    <t>Thiết bị trình chiếu Presenter Logitech R400</t>
  </si>
  <si>
    <t>Màn hình máy tính Lenovo H20215FE0 - " E22 -28 (H20215FE0) 21.5 inch Monitor-HDMI, P/N:62B9MAR4</t>
  </si>
  <si>
    <t>MÀN HÌNH MÁY TÍNH LENOVO H20215FE0 -" E22 -28 (H20215FE0) 21.5 inch Monitor-HDMI, I, P/N:62B9MAR4W</t>
  </si>
  <si>
    <t>Ổ cứng gắn trong 240GB SSD Kioxia</t>
  </si>
  <si>
    <t>MÁY TÍNH ĐỂ BÀN (PC)  HP AIO 22- dd2005d i3 -1215U/4GD4/256GSSD/21.5FHD/Wlac/BT5/KB/M/W11SL/TRẮNG(6K7G4PA)</t>
  </si>
  <si>
    <t>Thiết bị chuyển mạch Switch 24P-LGS124,Linksys</t>
  </si>
  <si>
    <t>Máy tính xách tay Dell Inspiron 14 Plus 7420 Core i7-12700 Ram 16Gb ,SSD 512 ,RTX 3050 14 inch 2,2 kWindows 11</t>
  </si>
  <si>
    <t>ổ cứng di động 32GB U301 USB 3.2 Gen 1 Kioxia - Trắng</t>
  </si>
  <si>
    <t>Ổ cứng SSD Samsung  PRO 1TB M.2NVMe (MZ-V9P1T0BW)</t>
  </si>
  <si>
    <t>Chuột máy tính Dell WM118</t>
  </si>
  <si>
    <t>Camera quan sát DS-2CE76D0T - LMFS</t>
  </si>
  <si>
    <t>BỘ LƯU ĐIỆN Santak-TG1000</t>
  </si>
  <si>
    <t>Card VGA ASUS PH - GT1030 - 02G</t>
  </si>
  <si>
    <t>Cạc VGA ASUS GT730 2GBD5 64BIT</t>
  </si>
  <si>
    <t>Máy tính xách tay Dell Vostro 3530 Intel Core i5-1335U, 15.6" FHD, 1x8G,256GB SSD, 3 Cell-41Whr, Win 11, Office H&amp;S 2021, BH 12 tháng,V5I5267W1-Gray</t>
  </si>
  <si>
    <t>Phần mềm Kaspersky KL1867MUAFS</t>
  </si>
  <si>
    <t>Bộ nhớ trong  Kingston 8GD4 - 3200</t>
  </si>
  <si>
    <t>Ổ cứng gắn ngoài SanDisk SDSSDE61-4T00-G25 USB 3.2 Type C &amp; Type A</t>
  </si>
  <si>
    <t>Ổ cứng  GT Western Digital 2TB - 3.5"</t>
  </si>
  <si>
    <t>Card VGA hiệu Asus GT730 - SL - 2GD5 BRK</t>
  </si>
  <si>
    <t>Thiết bị ghi hình Logitech C930e</t>
  </si>
  <si>
    <t>Ổ cứng  GT Western Digital 4TB - 3.5"</t>
  </si>
  <si>
    <t>Ổ cứng di động  Seagate One touch  2TB 2.5"</t>
  </si>
  <si>
    <t>Màn hình Viewsonic  VA2406-H2</t>
  </si>
  <si>
    <t>Camera quan sát  DS-2CE12DFT-PIRXOF</t>
  </si>
  <si>
    <t>Loa  Microlab FC861-5.1</t>
  </si>
  <si>
    <t>Máy hủy giấy Magitech DM-120C</t>
  </si>
  <si>
    <t>Bộ nhớ trong ram 16GB/3200 KINGMAX</t>
  </si>
  <si>
    <t>Ổ cứng gắn trong Western Digital  4TB 3.5 '' sata3 , màu tím ( Purple ) WD43PURZ</t>
  </si>
  <si>
    <t>Nguồn Jetek Model 350 ELITE V2</t>
  </si>
  <si>
    <t>Ram 4GB Kingston</t>
  </si>
  <si>
    <t>Màn hình máy tính Lenovo  E22 -28  / 21.5 inch Monitor-HDMI, Linecord, P/N:62B9MAR4WW</t>
  </si>
  <si>
    <t>Màn hình máy tính Lenovo H20215FE0 - "E22-28 (H20215FE0)21.5 inch Monitor-HDMI, Linecord, WTYWarrantyCode:limited", P/N:62B9MAR4WW</t>
  </si>
  <si>
    <t>Màn hình máy tính Lenovo H20215FE0 - "E22-28 (H20215FE0)21.5 inch Monitor-HDMI, Linecord, 3YR WTYWarranty", P/N:62B9MAR4WW</t>
  </si>
  <si>
    <t>Bộ nhớ máy tính Kingmax 4GB DDR4 - 2666</t>
  </si>
  <si>
    <t>MÁY TÍNH BẢNG (TAB)  LENOVO Tab M10 Gen 3UnisocT610/4GB/64GB/10.1WUXGAT/IPS/5MP/8MP/4G/WL/BT/5000mAh/2Y/XÁM(ZAAF0009VN)</t>
  </si>
  <si>
    <t>Thiết bị chuyển mạch TP-Link, TL-SG1024D</t>
  </si>
  <si>
    <t>Máy chấm công bằng dấu vân tay RJ3030</t>
  </si>
  <si>
    <t>Máy chấm công vân tay RJ-3030. Hiệu: Ronald jack</t>
  </si>
  <si>
    <t>Chíp xử lý vi tính Intel Core i5-10400F (BX8070110400FSRH3D)</t>
  </si>
  <si>
    <t>Nguồn Jetek Model J400</t>
  </si>
  <si>
    <t>MÀN HÌNH VI TÍNH DELL-LCD-E2216HV-21.5"WHD-3Y</t>
  </si>
  <si>
    <t>Bộ chuyển đổi quang điện AP100-20A Aptek</t>
  </si>
  <si>
    <t>Bộ chuyển đổi quang điện AP100-20B Aptek</t>
  </si>
  <si>
    <t>Máy in laser đen trắng HP LJ Pro MFP 4103fdw­ Printer _ 2Z629A</t>
  </si>
  <si>
    <t>Bộ nhớ trong ram 8GB/3200 KINGMAX ZERUS</t>
  </si>
  <si>
    <t>Bộ vi xử lý  Intel Pentium G6405</t>
  </si>
  <si>
    <t>CÁP CAT6 4UTP,23AWG,CM</t>
  </si>
  <si>
    <t>Laptop Lenovo V15 G3 82TT00N9VN I5 1235U 8Gb SSD512GB Intel Iris Xe 15.6" FHD Win11 Xám</t>
  </si>
  <si>
    <t>Màn hình vi tính SamsungL24R350FHEXXV</t>
  </si>
  <si>
    <t>Màn chiếu  treo P84WS</t>
  </si>
  <si>
    <t>BỘ NHỚ TRONG RAM KINGMAX 8GB/3200</t>
  </si>
  <si>
    <t>Bộ vi xử  lý Intel Core i3- 9100 (BX80684I39100SRCZV)</t>
  </si>
  <si>
    <t>Máy đếm tiền Mazsan MS - 5700C</t>
  </si>
  <si>
    <t>Thiết bị thu phát vô tuyến  TP-Link,TL-WN722N</t>
  </si>
  <si>
    <t>MÁY TÍNH XÁCH TAY (NB) HP 14S - DQ5121TU i3- 1215U/ 8GD4/ 512GSSD/14.0FHD/Wlac/BT5/3C41WHr/ W11SL/BẠC (8W355PA)</t>
  </si>
  <si>
    <t>Ổ cứng  SSD 240GB  EXCERIA BICS FLASH 2.5" Sata3 KIOXIA</t>
  </si>
  <si>
    <t>Màn hình AOC 27" Wide IPS 27V2Q/74</t>
  </si>
  <si>
    <t>Màn hình vi tính HP 22FW21.5 inch,3Y WTY- 3KS61AA</t>
  </si>
  <si>
    <t>Máy tính xách tay Dell Inspiron 15 3520 Intel Core i5-1235U, 15.6"FHD, 1x8G,256GB SSD PCIe NVMe, 3 Cell-41Whr, Win 11 Microsoft Office Home andStudent 2021, N5I5122W1-Black</t>
  </si>
  <si>
    <t>MÁY IN CANON LBP 233DW</t>
  </si>
  <si>
    <t>Màn hình VIEWSONICVVA1903A/19'' LCD MONITOR</t>
  </si>
  <si>
    <t>Màn hình máy tính LCD 27" LENOVO S27E-20 62AFKAR2WW</t>
  </si>
  <si>
    <t>Màn hình  LCD VIEWSONIC VX2476 - SH</t>
  </si>
  <si>
    <t>Bảng mạch chính ASUS TUF  B660M-E D4</t>
  </si>
  <si>
    <t>Bộ nhớ máy tính  Kingmax 8GB/ DDR4-3200</t>
  </si>
  <si>
    <t>Bộ chuyển đổi  tín hiệu BT-HD4V1DF-T/R</t>
  </si>
  <si>
    <t>Màn hình máy tính Dell 22 Monitor - E2223HN powercord</t>
  </si>
  <si>
    <t>Chíp xử lý  Intel i5/10400-2.90Ghz</t>
  </si>
  <si>
    <t>Ổ cứng máy tính SSD Western WDS240G2G0A, 240G</t>
  </si>
  <si>
    <t>Màn Hình Vi Tính Dell-LCD-E2216HV</t>
  </si>
  <si>
    <t>ổ cứng gắn trong 480GB SSD Exceria BiCS FLASH 2.5'' SATA3 Kioxia</t>
  </si>
  <si>
    <t>Máy quét HP Scanjet Pro 3000 S4 Sheet-feed - WTY_6FW07A</t>
  </si>
  <si>
    <t>Máy chiếu đa năng ViewSonic PA503XB</t>
  </si>
  <si>
    <t>Bộ vi xử lý Intel i5/10400</t>
  </si>
  <si>
    <t>Màn hình LCD DELL SE2422H (23.8 inch/FHD/IPS/75Hz/VGA+HDMI/LED)</t>
  </si>
  <si>
    <t>Màn hình AOC 31.5" Wide Led C32V1Q/74</t>
  </si>
  <si>
    <t>Ổ cứng GT Western Digital 1TB</t>
  </si>
  <si>
    <t>Máy in hóa đơn XP-T80L</t>
  </si>
  <si>
    <t>Ổ cứng GT Western 1TB</t>
  </si>
  <si>
    <t>Ổ cứng máy tính 1tb WD BLUE</t>
  </si>
  <si>
    <t>Bộ vi xử lý vi tính Intel Core I5-10400 + Quạt</t>
  </si>
  <si>
    <t>Màn hình LCD VIEWSONIC VX2776-SH</t>
  </si>
  <si>
    <t>L8050 MÁY IN EPSON</t>
  </si>
  <si>
    <t>Hộp mực  in Ecoplus 12A</t>
  </si>
  <si>
    <t>MÀN HÌNH 27" LENOVO S27E-20 62AFKAR2WW</t>
  </si>
  <si>
    <t>Cáp mạng Cat 5e UTP , Hiệu Aptek</t>
  </si>
  <si>
    <t>Màn hình LCD VIEWSONIC VX2718MHD</t>
  </si>
  <si>
    <t>Mạch chính Gigabyte GA-B460 AORUS PRO AC</t>
  </si>
  <si>
    <t>Bộ vi xử lý Intel i5 10400-2.90Ghz</t>
  </si>
  <si>
    <t>Máy chủ Dell T150 (gồm 4x3.5" E-2324G 3.1GHz/ 8GB Ram /2TB HDD/Embedded SATA / iDRAC9 Express/ BC5720DP 1GbE LOM/ DVDRW/ Cabled PSU 300W/ Power cord/ No OS - 42SVRDT150-903)</t>
  </si>
  <si>
    <t>Máy chấm công bằng dấu vân tay K14 Pro</t>
  </si>
  <si>
    <t>Máy Quét Canon Lide 400</t>
  </si>
  <si>
    <t>Bộ vi xử lý  Intel Pentium G5400</t>
  </si>
  <si>
    <t>Màn hình vi tính Samsung LC27F397 Fhexxv</t>
  </si>
  <si>
    <t>MÀN HÌNH MÁY VÍ TÍNH DELL</t>
  </si>
  <si>
    <t>Bàn phím + Chuột LogitechMK220</t>
  </si>
  <si>
    <t>Bàn phím Dell Multimedia KB216</t>
  </si>
  <si>
    <t>6FW06A: Máy quét ảnh hoặc tài liệu HP ScanJet Pro 2000 s2- Sheet-feed Scanner</t>
  </si>
  <si>
    <t>Màn hình  LCD Dell S2421H 23.5 inch</t>
  </si>
  <si>
    <t>Dây cáp mạng EN-R5BC20-MP3L-200-RG59+2C</t>
  </si>
  <si>
    <t>Mực Laser TN-2385 Brother</t>
  </si>
  <si>
    <t>CARD ĐỒ HỌA ASUS PH-GTX1650-O4GD6-90YV0EH2-M0NA00</t>
  </si>
  <si>
    <t>MÀN HÌNH VI TÍNH (LCD)DELL SE2422H23.8INCH</t>
  </si>
  <si>
    <t>Cạc màn hình Gigabyte 4GB GV-N1650OC - 4GD</t>
  </si>
  <si>
    <t>Chuột máy tính Logitech G102</t>
  </si>
  <si>
    <t>Bộ vi xử lý vi tính Intel Core i5 - 12400F (BX8071512400FSRL4W)</t>
  </si>
  <si>
    <t>Ổ Cứng SSD 120gb Kingston</t>
  </si>
  <si>
    <t>Thiết bị  phát HDMI Dtech DT7060</t>
  </si>
  <si>
    <t>Camera quan sát CS-CV310(A0-1C2WFR)</t>
  </si>
  <si>
    <t>Bàn phím Logitech K380</t>
  </si>
  <si>
    <t>Ổ cứng GT Western Digital 1TB-3.5"</t>
  </si>
  <si>
    <t>Màn hình LCD VIEWSONICVA2261-2/22"</t>
  </si>
  <si>
    <t>Màn hình LCD ViewsonicVX2458 -C-MHD</t>
  </si>
  <si>
    <t>Ổ đĩa cứng GT Kingston 480GB A400(SA400S37/480G)</t>
  </si>
  <si>
    <t>Màn hình vi tính Dell LCD-E2722H-27"</t>
  </si>
  <si>
    <t>Mạch chính Gigabyte GA-C246 - WU4</t>
  </si>
  <si>
    <t>Máy in mã vạch XP-318B</t>
  </si>
  <si>
    <t>Máy chiếu đa năng ViewSonic PA503W</t>
  </si>
  <si>
    <t>Cáp dữ liệu VIDEO HDMI 1.4 truyền âm thanh hình ảnh dài 5M Ugreen ( 10109)</t>
  </si>
  <si>
    <t>Màn hình  Dell S2421H 23.5inch</t>
  </si>
  <si>
    <t>Máy In Canon MF241D</t>
  </si>
  <si>
    <t>Khung giá đỡ bằng thép không gỉ  Ruckus(902-0120-0000)</t>
  </si>
  <si>
    <t>Ổ cứng di động Seagate Expansion 2TB 2.5"</t>
  </si>
  <si>
    <t>Ổ cứng di động Seagate 2TB 2.5"</t>
  </si>
  <si>
    <t>Mực Laser đen Premium</t>
  </si>
  <si>
    <t>Ổ cứng di động 16GB U202 USB 2.0 KIOXIA</t>
  </si>
  <si>
    <t>Ổ cứng di động (HDD) Seagate One Touch 2TB 2.5" USB 3.0</t>
  </si>
  <si>
    <t>Bộ vi xử lý Intel Core i3 /9100</t>
  </si>
  <si>
    <t>Bộ nhớ Máy tính Kingmax 16GB DDR4-3200</t>
  </si>
  <si>
    <t>Hộp mực in Ecoplus 12A/303/FX9</t>
  </si>
  <si>
    <t>Máy in HP Laser Pro M706N</t>
  </si>
  <si>
    <t>Cạc VGA ASUS TUF-GTX1660S-6G-GAMING</t>
  </si>
  <si>
    <t>6R9M6PA: Máy tính xách tay HP 14s-dq5053TU - Intel Corei5-1235U - U15 / 8GB DDR4 2DM 3200/ SSD 512Gb / IntelIris Xe/ 14 Inch HD/ Win 11 home/ Natural Silver/ 1Y</t>
  </si>
  <si>
    <t>Đầu ghi hình DS-7632NI-K2</t>
  </si>
  <si>
    <t>Màn hình máy tính Lenovo H20215FE0 - "E22-2821.5 inch Monitor -P/N: 62B9MAR4WW</t>
  </si>
  <si>
    <t>Máy In Canon Laser MF3010</t>
  </si>
  <si>
    <t>Ổ đĩa cứng GT Kingston 2.5"SSD (SA400S37/240G)</t>
  </si>
  <si>
    <t>Dây cáp mạng Ensoho EN-F6CA24 FTP cat6</t>
  </si>
  <si>
    <t>Cạc màn hình MSI RX550 AERO ITX2GOC</t>
  </si>
  <si>
    <t>Bàn phím Rapoo V500SE</t>
  </si>
  <si>
    <t>Máy In Canon Laser LBP226DW(3516C007AAME)</t>
  </si>
  <si>
    <t>Màn hình Ultrasharp Dell 23.8" U2422H</t>
  </si>
  <si>
    <t>Màn hình AOC 31.5" Curve Gaming C32G2E/74</t>
  </si>
  <si>
    <t>Máy quét canon DR-F120</t>
  </si>
  <si>
    <t>Máy In Canon Inmage Class MF269DW</t>
  </si>
  <si>
    <t>Bộ định tuyến  Tp-Link 2.4GHz 450M,TL- WR941HP</t>
  </si>
  <si>
    <t>Bộ định tuyến Tp-Link 2.4GHz/5GHz Archer MR200</t>
  </si>
  <si>
    <t>MÁY VI TÍNH ĐỂ BÀN</t>
  </si>
  <si>
    <t>Máy tính xách tay Lenovo V15 G4 IAH, i5-12500H, 16GB,512GB SSD, Intel Iris XeGraphics, 15.6" FHD, 2C 38Wh,ax+BT, FP, W11H, Xám (IronGrey), 1Y WTY_83FS0032VN</t>
  </si>
  <si>
    <t>Bàn phím Logitech G213</t>
  </si>
  <si>
    <t>Màn hình vi tính (LCD) Lenovo ThinkVision S24e - 20- 23.8 inch/1920x1080 (62AEKAR2WW)</t>
  </si>
  <si>
    <t>Hộp mực (Catridge) đã có mực in dùng cho máy in laser loại 83A,nhãn hiệu Xppro</t>
  </si>
  <si>
    <t>Màn hình AOC 23.8"  Wide  IPS 24V2Q/74</t>
  </si>
  <si>
    <t>Ổ cứng  GT Western 6TB-WD60PURZ</t>
  </si>
  <si>
    <t>Ổ CỨNG VI TÍNH ( SSD) Lexar SSDNS100 256GB Sata III 6Gbs ( LNS100-256RB) (LNS100-256RB)</t>
  </si>
  <si>
    <t>Ổ cứng HDD BOX SEAGATE ONE TOUCH 1TB 2.5 USB 3.0</t>
  </si>
  <si>
    <t>MÁY IN HP PRINTER LJ PRO400 M404DN</t>
  </si>
  <si>
    <t>Camera quan sát DS-2CD1023G0-IUF(C)</t>
  </si>
  <si>
    <t>Máy chiếu Epson EB - FH52</t>
  </si>
  <si>
    <t>Chuột máy tính Logitech G402</t>
  </si>
  <si>
    <t>Tủ Rack 6U</t>
  </si>
  <si>
    <t>Màn hình LCD 18.5" HP 19ka</t>
  </si>
  <si>
    <t>Cáp mạng  Aipoolink RJ45UTP CAT5E,CCA24AWG</t>
  </si>
  <si>
    <t>Màn  hình Dell  S2421H23.5 inch (70X9V1)</t>
  </si>
  <si>
    <t>MÁY IN LASER ĐƠN NĂNG CANON I-SENSYS LBP226 DW</t>
  </si>
  <si>
    <t>Cạc màn hình Asus PH - GTX1650 - 4G</t>
  </si>
  <si>
    <t>Màn hình vi tính DELL LCD E2423H  23.8 - WHD</t>
  </si>
  <si>
    <t>MÀN HÌNH VI TÍNH (LCD)  LENOVO ThinkVision S27e -20 27.0 INCH/1920x1080/IPS/WLED/VGA/HDMI/ĐEN(62AFKAR2WW)</t>
  </si>
  <si>
    <t>Đầu đọc mã vạch OD7200</t>
  </si>
  <si>
    <t>Bộ đàm Kenwood NX 1200D ­ M3</t>
  </si>
  <si>
    <t>Ổ cứng gắn trong Western Digital 1TB - 3.5" (WD10EZEX)</t>
  </si>
  <si>
    <t>Màn hình vi tính LCD  ASUS PRO ART PA247CV  23.8inch</t>
  </si>
  <si>
    <t>Mực T3008</t>
  </si>
  <si>
    <t>Màn hình máy tính Dell 22 Monitor - E2223HN</t>
  </si>
  <si>
    <t>Camera quan sát CS - H8C (4MP,4MM)</t>
  </si>
  <si>
    <t>CPU máy vi tính I3/10105</t>
  </si>
  <si>
    <t>Màn hình vi tính Asus VP247HAE</t>
  </si>
  <si>
    <t>Ổ cứng  Seagate Expansion 1TB 2.5"</t>
  </si>
  <si>
    <t>Màn hình  Viewsonic VA2215-H / 21.5"</t>
  </si>
  <si>
    <t>Màn hình máy tính Lenovo H20215FE0 - "E22-28(H20215FE0)21.5 inch Monitor-HDMI, P/N:62B9MAR4WW</t>
  </si>
  <si>
    <t>MÁY IN ĐA NĂNG  Brother DCP-T220</t>
  </si>
  <si>
    <t>Chuột máy tính Logitech M185</t>
  </si>
  <si>
    <t>Thiết bị ghi hình Logitech C505e</t>
  </si>
  <si>
    <t>MÁY TÍNH XÁCH TAY (NB)  Lenovo Ideapad 320 15IKB i5-8250U/4G /15.6</t>
  </si>
  <si>
    <t>Chíp Xử Lý Intel i5 -10400 -2.90Ghz(BS8070110400SRH3C)</t>
  </si>
  <si>
    <t>Bộ máy vi tính</t>
  </si>
  <si>
    <t>Bộ vi xử  lý Intel Pentium G6405 (BX80701G6405SRH3Z)</t>
  </si>
  <si>
    <t>Chuột máy tính Logitech M331</t>
  </si>
  <si>
    <t>Ổ CỨNG DI ĐỘNG (HDD) SEAGATE EXPANSION PORTABLE 1TB 2.5" USB 3.0</t>
  </si>
  <si>
    <t>Máy chiếu đa năng Vivitek DS272</t>
  </si>
  <si>
    <t>THIẾT BỊ CHUYỂN MẠCH CISCO WS-C2960 CG-8TCL</t>
  </si>
  <si>
    <t>Máy tính bàn LENOVO THINKCENTRE M70S Gen 3 I3 12100/4GB/256GB SSD/WL+BT/K+M/DEN/1Y (11TC000PVA)</t>
  </si>
  <si>
    <t>Thiết  bị ghi hình Logitech C922</t>
  </si>
  <si>
    <t>Màn hình vi tính Dell  LCD -E2720H  27"- WHD -3Y</t>
  </si>
  <si>
    <t>Màn hình vi tính Dell LCD -  E2222H - 21.5'' WHD</t>
  </si>
  <si>
    <t>Máy in đa năng Canon G1010</t>
  </si>
  <si>
    <t>Bình ắc quy 12V­100Ah</t>
  </si>
  <si>
    <t>MÁY IN LASER ĐƠN NĂNG TRẮNG ĐEN - CANONPRINTER I-SENSYS LBP236DW</t>
  </si>
  <si>
    <t>MÀN HÌNH VI TÍNH DELL</t>
  </si>
  <si>
    <t>Cáp mạng Cat 6 FTP , Hiệu Aptek</t>
  </si>
  <si>
    <t>MÁY IN HP LASER JET PRO M404DN (W1A53A)</t>
  </si>
  <si>
    <t>Chuột máy tính Logitech M221</t>
  </si>
  <si>
    <t>Máy in HP LJ 181FW(T6B71A)</t>
  </si>
  <si>
    <t>Bộ Nhớ Trong Kingston 8GB D-2666 CL16-18-18 (HX426C16FB3/8)</t>
  </si>
  <si>
    <t>Mực nạp đổ XP12 - 140</t>
  </si>
  <si>
    <t>Máy chấm công bằng dấu vân tay DG600BID</t>
  </si>
  <si>
    <t>Màn hình vi tính LCD DELL P2722H 27.0"</t>
  </si>
  <si>
    <t>Bàn phím Rapoo NK2500</t>
  </si>
  <si>
    <t>Máy tính bàn Lenovo ThinkCentre M70s Gen 3 -i3-12100( 4.3GHZ) - 4GB RAM - 256GB SSD - Wireless &amp;Bluetooth -None-1Yr; P/n 11TC000PV</t>
  </si>
  <si>
    <t>Máy tính xách tay (NB) HP 14s - dq2620TU i3 - 1115G4/4GD4/256G SSD/14.0" (6K774PA)</t>
  </si>
  <si>
    <t>Ổ cứng di động Seagate Expansion 1TB 2.5"</t>
  </si>
  <si>
    <t>Bộ định tuyến  Tp-Link 2.4GHz/Archer MR100</t>
  </si>
  <si>
    <t>Bàn phím + chuột Logitech MK240</t>
  </si>
  <si>
    <t>Màn hình máy tính Dell 22 Monitor - E2223HN powercord/Advanced Exchange Service</t>
  </si>
  <si>
    <t>Tivi Samsung UA75BU8000</t>
  </si>
  <si>
    <t>Màn hình vi tính Dell SE2422H 23.8 Inch/1920x1080@75Hz/Vga/HDMI/Led (60W8F1)</t>
  </si>
  <si>
    <t>MÁY TÍNH ĐỂ BÀN</t>
  </si>
  <si>
    <t>ổ cứng gắn trong 250GB SSD Exceria NVMe BiCS FLASHM.2 PCIe Kioxia</t>
  </si>
  <si>
    <t>Màn hình vi tính  LCD  DELL U2721DE -27" -3Y</t>
  </si>
  <si>
    <t>BỘ MÁY VINH TÍNH</t>
  </si>
  <si>
    <t>Cạc màn hình Gigabyte 8GBGV-N3050GAMING OC-8GD</t>
  </si>
  <si>
    <t>Máy tính xách tay LenovoV15 G3 IAP , i5-1235U, 8GB,512GBSSD, Intel Iris Xe Graphics,15.6" FHD, 2C 38Wh, ac+BT,W11H 64, Xám (Iron Grey), 1YWTY_Y_82TT00N9VN</t>
  </si>
  <si>
    <t>MÀN HÌNH VI TÍNH (LCD)LENOVO ThinkVision  S24i-3023.8INCH/1920x1080/100Hz/IPS/WLED/VGA/HDMI/ĐEN(63DEKAR3WW)</t>
  </si>
  <si>
    <t>Thiết bị chuyển mạch Switch Cisco SB19P-SG95-16</t>
  </si>
  <si>
    <t>Màn hình LCD-Dell E2016Hv 19.5"</t>
  </si>
  <si>
    <t>Màn hình LCD VIEWSONIC VX2476 - SMHD/24"</t>
  </si>
  <si>
    <t>Màn hình máy tính Lenovo ThinkVision S22e-20, 21.5" FHD, 3Y WTY_62C6KAR1WW</t>
  </si>
  <si>
    <t>Thanh ram G.Skill F3-1600C11S-8GIS, 8GB</t>
  </si>
  <si>
    <t>MÁY IN ĐA NĂNG Brother MFC-L2701D</t>
  </si>
  <si>
    <t>Máy tính bàn LENOVO THINKCENTRE M70S Gen 3 -I5 12400/8GB/256GB SSD/WL+BT/K+M/DEN/1Y (11TC000TVA)</t>
  </si>
  <si>
    <t>Máy tính xách tay Dell Inspiron 153520 (i3-1215U, 8GB, 256GB SSD,15.6' FHD, UMA, Win11, OfficeHS 21, Đen, P112F007) (N3520-i3U082W11BLU)</t>
  </si>
  <si>
    <t>Máy tính để bàn DellVos 3888MT  i5-10400/4GD4(RJMM6Y1)</t>
  </si>
  <si>
    <t>Máy chiếu đa năng ViewSonic LS500WHE</t>
  </si>
  <si>
    <t>Thiết bị phụ trợ mạng Planet 17" 8­Port Combo VGA LCD KVM Switch_KVM­210­08M</t>
  </si>
  <si>
    <t>Ổ cứng gắn trong 240GB SSD EXCERIA BICS FLASH2.5"SATA3 KIOXIA</t>
  </si>
  <si>
    <t>Máy in đa năng Brother DCP-T226</t>
  </si>
  <si>
    <t>Máy tính xách tay ASUS B3402FEA-EC0714T I3 1115G4/8GB/256GB/FG/NP/14"FHD TOUCH/XANH/W10</t>
  </si>
  <si>
    <t>Máy tính để bàn Dell Vostro 3710 STI34010W1-8G-256GIntel Core i3-12100processor (4-Core, 12M Cache, 3.3GHz to4.3GHz), 1x8GB, DDR4,3200MHz, 256GB NVMe M.2 PCIeSSD, Chuột, Bàn Phím, Windows 11Microsoft Office Homeand Student 202</t>
  </si>
  <si>
    <t>MÁY TÍNH XÁCH TAY (NB) HP Pavilion 15-eg2062TUi3-1215U/8GD4/256GSSD/15.6FHD/Wlax/BT5/3C41WHr/ALUp/W11SL/VÀNG(6K790PA)</t>
  </si>
  <si>
    <t>Máy Tính Xách Tay Asus B3402FEA - EC0714T / 14.0 " I3 - 1115G4/8GB (90NX0491-M00L00)</t>
  </si>
  <si>
    <t>MÁY TÍNH XÁCH TAY  HP 240 G8 6L1A1PA (Core i3-1115G4 | 8GB | 256GB | Intel UHD | 14 inch FHD | Win 10 | Bạc)</t>
  </si>
  <si>
    <t>Máy tính bàn Lenovo ThinkCentre M70s Gen 3 - i3-12100 ( 4.3GHZ)-1Yr; P/n 11TC000PVA</t>
  </si>
  <si>
    <t>MÁY TÍNH CÁ NHÂN ĐỂ BÀN - BỘ MINI PC KIT INTEL NUC11TN(BNUC11TNKI30000)</t>
  </si>
  <si>
    <t>Máy in màu Epson L805</t>
  </si>
  <si>
    <t>Máy chiếu Boxlight ALX350</t>
  </si>
  <si>
    <t>Máy in sổ Olivetti PR2 Plus</t>
  </si>
  <si>
    <t>Màn hình vi tính LCD MSI PRO MP251 24.5" FHD/IPS/300cd/m2/100Hz/HDMI/VGA/AUDIO</t>
  </si>
  <si>
    <t>Màn hình vi tính LCD DELL P2719H 27.0"</t>
  </si>
  <si>
    <t>Chíp xử lý Intel i5 - 10400</t>
  </si>
  <si>
    <t>Dây cáp mạng (xoắn)  Ensoho EN- U5CA24 UTP Cat5e</t>
  </si>
  <si>
    <t>Máy chiếu Sony VPL - EX430</t>
  </si>
  <si>
    <t>MÁY TÍNH ĐỂ BÀN DELL OPTIPLEX 3000 CORE i5-12500/8G (3000SFF-I5/12500-8G-256SSD)</t>
  </si>
  <si>
    <t>Máy tính xách tay HP Pa 15 -eg0542TU  i3 - 1125G4 /4G (4P5G9PA)</t>
  </si>
  <si>
    <t>Máy tính để bàn (PC) HP AIO22-dd2005d i3-1215U/4GD4/256G SSD/21.5" (6K7G4PA)</t>
  </si>
  <si>
    <t>MÁY TÍNH ĐỂ BÀN HP 280 PRO G9 SFF 72K92PA  -Intel Core i5-12500</t>
  </si>
  <si>
    <t>Máy tính xách tay HP PAVILION 15 - eg2062TU i3 1215TU/8GB/256GB SSD/15.6" FHD/W11SL/ALU Vàng ( 6K790PA)</t>
  </si>
  <si>
    <t>Màn hình LCD Dell P3421W 34"</t>
  </si>
  <si>
    <t>4K0Z7PA: Máy tính xách tay HP 14s-fq1080AU - AMD Ryzen3 5300U / 4GB DDR4-3200/ SSD 256GB / RadeonVegaGraphics/ 14” HD/ Windows 11 Home/ Natural Silver/ 1</t>
  </si>
  <si>
    <t>Máy Tính Xách Tay Dell Vos 3510 i3-1115G4 (V5I3205W)</t>
  </si>
  <si>
    <t>Màn hình  LCD VIEWSONIC VA1903A</t>
  </si>
  <si>
    <t>Dây cáp mạng  Ensoho EN-F6CA24 FTP cat6 (305m/h)</t>
  </si>
  <si>
    <t>Bộ nguồn cấp điện liên tục Cyber Power BU600E</t>
  </si>
  <si>
    <t>Ổ CỨNG DI ĐỘNG WESTERN MY PASSPORT 5TB USB 3.2</t>
  </si>
  <si>
    <t>Máy In Canon Laser LBP 162DW</t>
  </si>
  <si>
    <t>Máy chiếu Panasonic PT-LB306</t>
  </si>
  <si>
    <t>Máy tính để bàn Dell OptiPlex 3000 Small Form Factor Intel® Core i5-12500 (6 Cores/18MB/12T/3.0GHzto 4.6GHz/65W), 8GB 3200MHz DDR4, 256GB SSD, Intel UHD Graphics , No DVD_RW, Ubuntu,</t>
  </si>
  <si>
    <t>MÀN HÌNH VI TÍNH (LCD)  LENOVO ThinkVision S24e-20 /23.8INCH/1920x1080/WLED/VGA/HDMI/ĐEN/(62AEKAR2WW)</t>
  </si>
  <si>
    <t>Máy tính xách tay Lenovo Notebook ThinkPad NBLN TP L13 Clam G3 T (gồm i7-1255U (4.7G) - 16GB RAM - 512GB SSD - WF+BL, Fingerprint - 13.3'' WUXGA - Thunder Black - Dos -P/N: 21B3005YVA</t>
  </si>
  <si>
    <t>Máy tính xách tay Lenovo ThinkBook 14 G4 IAP -I3-1215U(1.2G)-8GB RAM-256GB SSD-WF +BL,Fingerprint-14"FHD- DOS - P/N 21DH00B0VN</t>
  </si>
  <si>
    <t>Máy tinh xách tay Asus ExpertBook B1400CEAE-EK4263 Core i5 -8G/256GB/Numpad/KB LED Backlid</t>
  </si>
  <si>
    <t>Máy tính xách tay Asus model B1400CBA - EB0641W 14" IPS/ I5-1235U/ 8GB/512GB/ Win 11/ LED KB/ PUR</t>
  </si>
  <si>
    <t>Phí Thư BL số MD2116742921 Số seri AA204770 Ngày 16/06/2021 đến 16/06/2022</t>
  </si>
  <si>
    <t>Máy tính xách tay HP PAVILION 15-eg2056TU I5 1240P/8GB/512GB/15.6" FHD/ VANG/Windown 11 (6K786PA)</t>
  </si>
  <si>
    <t>Máy tính để bàn Dell Vostro 3470 ST PDCG5420/4GD4 (HXKWJ2)</t>
  </si>
  <si>
    <t>MÁY TÍNH XÁCH TAY DELL LATITUDE 3420 L3420I5SSD (Core i5-1135G7 | 8GB | 256GB | Intel Iris Xe | 14.0 inch HD | Fedora | Đen)</t>
  </si>
  <si>
    <t>Máy tính xách tay HP PAVILION 15-eg2058TU i5 1240P/8GB/SSD 256GB/15.6" FHD/W11SL/Vàng (6K788PA)</t>
  </si>
  <si>
    <t>Chíp Xử Lý  Intel i5 -10400 -(BX8070110400SRH78)</t>
  </si>
  <si>
    <t>MÁY TÍNH XÁCH TAY (NB) HP Pavilion x360 14-dy0077TU i5-1135G7/8GD4/512GSSD/14.0FHDT/PEN/WL/BT/3C/W11SL/XANH(46L95PA)</t>
  </si>
  <si>
    <t>Máy tính xách tay   HP 240G8 (i3-1005G1/4GB DDR4;256GB SSD,14.0FHD Wlac,BT4.2, 3C41WHr,W11SL_617K5PA</t>
  </si>
  <si>
    <t>Máy tính để bàn Dell Inspiron 3910 STI56020W1 - 8G -512GIntel Core i5-12400 processor (6-Core, 18M Cache, 2.5GHz to4.4GHz), 1x8GB, DDR4,3200MHz, 512GB M.2 PCIe NVMeSSD, Intel(R) UHD Graphics 730,Không ổ đĩa, Chuột, BànPhím</t>
  </si>
  <si>
    <t>Ổ cứng  GN WD ELEMENTS 1TB 2.5" USB 3.0</t>
  </si>
  <si>
    <t>MÁY IN ĐA CHỨC NĂNG Brother MFC - L2701D</t>
  </si>
  <si>
    <t>Màn hình vi tính (LCD) Lenovo ThinkVision  S27e - 20/ 27.0"/1920/1080 (62AFKAR2WW)</t>
  </si>
  <si>
    <t>Máy chiếu đa năng ViewSonic PA502SP</t>
  </si>
  <si>
    <t>MÁY BỘ ĐÀM  VX6868</t>
  </si>
  <si>
    <t>Máy in phun màu khổ A4 Epson L805</t>
  </si>
  <si>
    <t>Máy tính bàn Lenovo Desktop ThinkCentre M70a Gen 3 -i3-12100 ( 4.3 GHZ) - 8GB RAM - 256GB SSD - 21.5 inchFHD -1Yr, P/n , hdd 1TB , 11VL0000VA</t>
  </si>
  <si>
    <t>Máy Tính Xách Tay Asus ExpertBook B1500CEAE -EJ2362W  i5-1135G7/8GB (90NX0441-M003A0)</t>
  </si>
  <si>
    <t>Cạc màn hình Asus CerberusGTX1050TI - O4G</t>
  </si>
  <si>
    <t>Máy Tính Xách Tay  Dell VosV5590/I7-10510U/8GB/15.6"(V5590A)</t>
  </si>
  <si>
    <t>Bộ nhớ Máy Tính Xách Tay Kingmax 4GB DDR4 - 2666</t>
  </si>
  <si>
    <t>Máy tính xách tay Dell L3420 I5SSDFB Latitude 3420 - i51135G7-8-256G-UBT-U-1Y(FHD, no FPR)</t>
  </si>
  <si>
    <t>MÁY TÍNH XÁCH TAY (NB) HP Pavilion 15 - eg2084TUi5-1240P/8GD4/256GSSD/15.6FHD/WLax/BT5/3C41WHr/ALUp/W11SL/VÀNG(7C0Q6PA)</t>
  </si>
  <si>
    <t>BỘ CPU I3.10105</t>
  </si>
  <si>
    <t>Máy tính xách tay ThinkBook 14 G4 IAP i5-1240P/8Gb/512Gb/UHD/Fingerprint/Off Trial/Win11 H64SL/MINERAL_GREY/14" FHD, P/N: 21DH00B5VN   (Xuất trả lại hàng theo hóa đơn 750 ngày 27/12/2022 , ký hiệu : 1C22TDN)</t>
  </si>
  <si>
    <t>Máy tính xách tay DELL Vostro 5620 I5-1240P/8GB/256GB NVME/16.0" FHD/Window 11(V6I5001W1)</t>
  </si>
  <si>
    <t>MÁY TÍNH BỘ PC DELL INSPIRON 3910 CORE I5</t>
  </si>
  <si>
    <t>Máy tính để bàn Dell Inspiron 3910 STI56020W1</t>
  </si>
  <si>
    <t>Chuột máy tính Dell MS116</t>
  </si>
  <si>
    <t>Màn hình LCD - DELL  P2722H /27.0"</t>
  </si>
  <si>
    <t>Camera quan sát DS-2CE16D0T-IT3</t>
  </si>
  <si>
    <t>Máy tính xách tay ASUS ExpertBook model L1400( L1400CDA-EK0942W )Ryzen5 3500U/8GB/512GB/OB/14" HD/W11/2Y</t>
  </si>
  <si>
    <t>Máy Tính Xách Tay Lenovo   ThinkBook 14 G4 IAP i5-1240P/8G/512GB (21DH00B5VN)</t>
  </si>
  <si>
    <t>CPU DELL INSPIRON 3020MTI51012W1</t>
  </si>
  <si>
    <t>Máy tính để bàn Dell Optiplex   3000 SFF Core i5</t>
  </si>
  <si>
    <t>Máy tính xách tay LENOVO ThinkBook 14S G2 ITL I7 1165G7/8GB/512GB SSD/14.0 FHD/FG/W11/LED KB/XÁM (20VA003RVN)</t>
  </si>
  <si>
    <t>Máy tính xách tay Asus ExpertBook model B1500CEAE-BQ3284 Intel® Core™ i7-1165G7 /8G DDR4 on board, 512GB M.2 NVMe PCIe 3.0 SSD, Endless, FingerPrint, 15.6-inch, LED Backlit, 250nits, FHD (1920 x 1080)</t>
  </si>
  <si>
    <t>Máy tính xách tay HP PAVILION 15-eg2064TX i5 1235U/8GB/256GB/2GB_MX550/15.6" FHD/W11SL/(7C0W8PA)</t>
  </si>
  <si>
    <t>MÁY TÍNH XÁCH TAY (NB) HP Pavilion 15- eg0513TUi3-1125G4/4GD4/256GSSD/15.6FHD/Wlac/BT5/3C41WHr/ALUp/VÀNG/W11SL(46M12PA)</t>
  </si>
  <si>
    <t>Camera quan sát DS-2CE16D0T-LFS</t>
  </si>
  <si>
    <t>MÁY TÍNH ĐỂ BÀN (PC) DELL VOS 3910MT i5-12400(6*2.5)/8GD4/256SSD/WLn/BT/KB/M/W11SL+OFICEHOMEST/ProSup/ĐEN(9M2DD1)</t>
  </si>
  <si>
    <t>Bộ lưu điện Santak - TG1000</t>
  </si>
  <si>
    <t>Máy tính xách tay LenovoThinkPad E14 Gen 4, i5-1235U,8GB, 512GB SSD, Intel Iris XeGraphics, 14" FHD, 3C 45Wh,ax+BT, FP, No OS, Đen (Black), WTY_21E300DPVA</t>
  </si>
  <si>
    <t>Bộ chuyển đổi nguồn DS-3E1309P-EI</t>
  </si>
  <si>
    <t>MÁY TÍNH ĐỂ BÀN (PC) LENOVO ThinkCentre neo50s Gen 3 i7 -12700(12*2.1)/8GD4/512GSSD/WL/BT/KB/M/NoOS/ĐEN(11T0005BVA)*Màn Hình Lenovo 21.5" E22-28</t>
  </si>
  <si>
    <t>Màn hình vi tính Dell LCD  U2422H  23.8" WHD</t>
  </si>
  <si>
    <t>Máy Tính Xách Tay  MSIGF63 Thin 11SC-662VN  i7-11800H/8GB;512GB SSD;GTX1650/4GB;15.6" FHD 144Hz;Win11</t>
  </si>
  <si>
    <t>Máy Tính Xách Tay  Dell Ins14 5402 i5 -1135G7/4GB/256GBSSD/14.0FHD/VGA2GB/WIN10 (GVCNH2)</t>
  </si>
  <si>
    <t>MÁY TÍNH XÁCH TAY LENOVO THINKPAD E15 GEN 4 - I5 -1235U(4.4G) -8Gb RAM - 256GB SSD - WF+BL, Fingerprint - 15.6'FHD - Dos P/N:21E600CGVA</t>
  </si>
  <si>
    <t>MÁY TÍNH XÁCH TAY HP PAVILION 15 - EG2035TX -6K781PA (Core™ i5-1235U | 8GB | 512GB | MX550 2GB | 15.6 inch FHD IPS | Win 11 | Vàng)</t>
  </si>
  <si>
    <t>Máy Tính Xách Tay (NB) DellVos 13 5320 i5 -1240P/8GD5/256SSD/13.3FHD (M32DH1)</t>
  </si>
  <si>
    <t>Máy Tính Xách Tay MSI Bravo 15 B5DD - 028VN i7-5800H</t>
  </si>
  <si>
    <t>Màn hình máy tính Lenovo H20215FE0 - "E22-28 (H20215FE0) 21.5 inch Monitor-HDMI, Linecord, P/N:62B9MAR4WW</t>
  </si>
  <si>
    <t>Màn hình máy tính Dell 27 Monitor - U2722D</t>
  </si>
  <si>
    <t>Máy tính xách tay Dell Ins 16 5620 Core i7-1255U/16.0"FHD/1+8G/512GB SSD (N6I7110W1)</t>
  </si>
  <si>
    <t>Máy tính xách tay(NB) Lenovo IdeaPad 3 14 IAU7 i3-1215U/8GD4/512GSSD/14.0FHD(82RJ001AVN)</t>
  </si>
  <si>
    <t>Máy tính xách tay (NB)Lenovo IdeaPad 3 15 IAU7 i3-1215U/8GD4/512GSSD/15.6FHD (82RK001NVN)</t>
  </si>
  <si>
    <t>Máy tính xách DELL INSPIRON 14 I51235U/8GB/512GBSSD/14.0" FHD TOUCH/W11+OFFice(N4I5021W) bạ</t>
  </si>
  <si>
    <t>Máy tính xách tay MSI GF63 Thin 11UC - 1228VN (i7-11800H; 8GBx2;512GB SSD; RTX3050/4GB; 15.6" FHD; Win11; Đen)</t>
  </si>
  <si>
    <t>Card VGA ASUS TUF -GTX1650 - 4GD6-Gaming</t>
  </si>
  <si>
    <t>MÀN HÌNH VI TÍNH (LCD) DELL SE2422H23.8 INCH/1920x1080@75Hz/VGA/HDMI/LED/ĐEN(60W8F1)</t>
  </si>
  <si>
    <t>Màn hình LCD - DELL P2719H /27.0"</t>
  </si>
  <si>
    <t>Máy tính xách tay Dell Latitude 3420, CTO Intel Core i3-1115G4 (2 Core,6M cache, base 3.0GHz, up to 4.10), MH 14 inch HD (1920 x 1080), RAM8GB, 256GB SSD, Intel® UHD Graphics, Ubuntu /L3420I3SSHD</t>
  </si>
  <si>
    <t>Đầu bấm dây cáp mạng  Ensoho EN-RJ45C5 RJ-45 cat5e</t>
  </si>
  <si>
    <t>Bộ nhớ trong  Kingston 8GD4-2666</t>
  </si>
  <si>
    <t>Máy Photocopy Toshiba E-Studio 2309A+MR3029</t>
  </si>
  <si>
    <t>Màn hình LCD VIEWSONIC VA1903A/19"</t>
  </si>
  <si>
    <t>Máy tính để bàn Dell Vostro 3710 STI34010W1-8G-256G Intel Core i3-12100 processor (4-Core, 12M Cache, 3.3GHzto 4.3GHz), 1x8GB, DDR4, 3200MHz, 256GB NVMe M.2 PCIe SSD, Chuột, Bàn Phím, Windows 11 Microsoft Office Home and Student 2021</t>
  </si>
  <si>
    <t>MÁY TÍNH ĐỂ BÀN (PC) LENOVO ThinkCentre neo 50s Gen 3 i5- 12400(6*2.5)/8GD4/256GSSD/WL/BT/KB/M/W11/ĐEN( 11T0004UVN)</t>
  </si>
  <si>
    <t>Máy Tính Xách Tay Asus Expert Center B1500CEAE -EJ2701 / 15.6" i5-1135G7/8GB DDR4/512GB (90NX0441-M01BE0)</t>
  </si>
  <si>
    <t>Màn hình máy tính Lenovo H20215FE0 -" E22-28 (H20215FE0) 21.5 inch Monitor-HDMI, P/N:62B9MAR4W</t>
  </si>
  <si>
    <t>Máy tính để bàn Lenovo ThinkCentre neo 50s Gen 3 ,i3-12100, 4GB, 1TB, intel UHD Graphics 730, ac+ BT,KB,M,No OS, 1Y WTY_11T000ARVA - MÀN HÌNH LCD 23.8 Inch LENOVO THINKVISION S24e-20 (62AEKAR2WW)</t>
  </si>
  <si>
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</si>
  <si>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</si>
  <si>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Bộ vi xử lý  Intel Core i3-10105</t>
  </si>
  <si>
    <t>MÁY TÍNH XÁCH TAY DELL INSPIRON 3530, i7-1355U</t>
  </si>
  <si>
    <t>Máy in đa năng Brother DCP-T220</t>
  </si>
  <si>
    <t>Máy tính tách tay Asus model B3402FEA-EC0714T 14.0" Full HD/Touchscreen/INTEL I3-1115G4/ 8GB DDR4/256GB M.2 SSD /Fingerprint/NumberPad/Win 10 home/TPM2.0/WIFI6+BT/50WH/BAG/STYLUS/WIRELESS MOUSE/ 2 YW OSS</t>
  </si>
  <si>
    <t>MÀN HÌNH VI TÍNH (LCD) LENOVO C22-20 21.5INCH/1920 x 1080/75Hz/VGA/HDMI/ĐEN/(62A7KAR1WW)</t>
  </si>
  <si>
    <t>MÁY TÍNH XÁCH TAY (NB) HP Probook 450G9 i7 - 1255U/16GB (2 * 8GD4 ) /512GSSD/15.6FHD/WL/BT/FP/3C45WHr/ALU/W11SL/LED_KB/BẠC(6M0Z8PA)</t>
  </si>
  <si>
    <t>Máy tính để bàn Dell OptiPlex 3000 Small Form Factor Intel® Core i5-12500 (6Cores/18MB/12T/3.0GHz to 4.6GHz/65W), 8GB 3200MHz DDR4, 256GB SSD,Intel UHD Graphics , No DVD_RW, Ubuntu, BH 1 năm (1Bộ=Máy, Chuột, Bànphím,cáp)</t>
  </si>
  <si>
    <t>Máy tính xách tay Lenovo ThinkBook 14 G4 IAP -I3-1215U(1.2G)-8GB RAM-256GB SSD-WF +BL,Fingerprint-14"FHD- DOS - 2Yr; P/N 21DH00B0VN</t>
  </si>
  <si>
    <t>Mạch chính vi tính Gigabyte H410MH V2</t>
  </si>
  <si>
    <t>MÁY TÍNH XÁCH TAY (NB) LENOVO V14 G3 IAP i3-1215U/4GD4/256GSSD/14.0FHD/WL/BT/2C38/NoOS/ ĐEN(82TS0067VN)</t>
  </si>
  <si>
    <t>MÁY TÍNH XÁCH TAY (NB) HP Pavilion 15- eg2058TUi5-1240P/8GD4/256GSSD/15.6FHD/Wlax/BT5/3C41WHr/ALUp/W11SL/VÀNG (6K788PA)</t>
  </si>
  <si>
    <t>Máy tính xách tay Lenovo S14 G3 IAP - I5-1235U (1.3G) - 8GB- 512GB SSD - WF+BL, Fingerprint - 14" FHD - Dos - 1Yr; P/n82TW0029VN</t>
  </si>
  <si>
    <t>Máy tính xách tay Asus ExpertBook Model B1400CEAE-EK4263 Core i5 -8G/256GB/ Numpad/ Bàn Phím LED Backlid/No OS</t>
  </si>
  <si>
    <t>Bộ vi xử lý Intel Core i3 -10105 (BX8070110105SRH3P)</t>
  </si>
  <si>
    <t>MÁY TÍNH XÁCH TAY MSI MODERN 14 C11M - 011VN(Core i3-1115G4 | 8GB | 512GB | Intel UHD | 14 inch FHD |Win 11 | Black)</t>
  </si>
  <si>
    <t>Máy tính xách tay ThinkBook 14 G4 IAP i5-1240P/8Gb/512Gb/UHD/Fingerprint/Off Trial/Win11 H64SL/MINERAL_GREY/14"FHD, P/N: 21DH00B5VN</t>
  </si>
  <si>
    <t>Màn hình vi tính Dell LCD  U2419H  23.8" WHD-3Y</t>
  </si>
  <si>
    <t>Máy tính xách tay Dell Latitude 3420 L3420I5SSDFB (Core i5-1135G7 | 8GB | 256GB | Intel® Iris® Xe Graphics | 14 inch FHD | Fedora | Grayish Black)</t>
  </si>
  <si>
    <t>Màn hình vi tính Dell  LCD E2216Hv 21.5" WHD</t>
  </si>
  <si>
    <t>Máy tính xách tay Asus model B3402FEA - EC0714T 14.0" Full HD / Touchscreen/INTEL I3 - 1115G4/ 8GBDDR4/256GB M.2 SSD /Fingerprint/NumberPad/Win 10home/TPM2.0/WIFI6+BT/50WH/BAG/STYLUS/WIRELESSMOUSE/ 2 YW OSS</t>
  </si>
  <si>
    <t>Tiền công</t>
  </si>
  <si>
    <t>Máy chiếu Panasonic PT-LB426</t>
  </si>
  <si>
    <t>Màn hình  LCD VIEWSONIC VX3276-MHD-2.31.5"</t>
  </si>
  <si>
    <t>Máy In Canon Laser LBP 6030</t>
  </si>
  <si>
    <t>Chuột vi tính có dây  Rapoo N100</t>
  </si>
  <si>
    <t>Máy tính để bàn Dell Vos 3671MT i5 - 9400/ (V579Y1W)</t>
  </si>
  <si>
    <t>MÁY TÍNH ĐỂ BÀN LENOVO THINK CENTRE  M70s GEN3 i3 - 12100 ( 4.3GHZ) - 8GB RAM - 256GB SSD - Wireless &amp; Bluetooth -None-1Yr; P/n 11TC000QVA</t>
  </si>
  <si>
    <t>Máy tính xách tay DellInspiron15 3530, i7-1355U, 8GB, 512GBSSD, Intel Iris Xe Graphics,15.6" FHD, 4C 54Wh, ax+BT,OfficeHS21, McAfee MDS, Win11, Đen (Carbon Black), 1Y WTY/ 71011775</t>
  </si>
  <si>
    <t>Máy Tính Xách tay DELL Inspiron 16-5620 I71255U/8GB/512GB NVME/16.0" FHD/Window 11 /Màu Bạc(N6I7110W1)</t>
  </si>
  <si>
    <t>Camera quan sát DS-2CD2T43G2-2I</t>
  </si>
  <si>
    <t>Thiết bị chuyển mạch Cisco Catal C2960X-24TS-L</t>
  </si>
  <si>
    <t>Máy tính xách tay Dell Vostro 5620 Intel Core i5-1240P /16.0"FHD+/ 1x8G/256GB SSD PCIe NVMe/ 4 Cell-54Whr/ Win 11 Microsoft Office Home andStudent 2021/ V6I5001W1-Gray</t>
  </si>
  <si>
    <t>Máy tính xách tay Dell Vos 15 3500 i5 - 1135G7/8G(7G3981)</t>
  </si>
  <si>
    <t>Camera kỹ thuật số có chức năng ghi hiệu EZVIZ mã CS - C6N (B0-1G2WF)(1080P) - hỗ trợ thẻ nhớ trong</t>
  </si>
  <si>
    <t>Màn hình máy tính Lenovo H20215FE0 - " E22 - 28(H20215FE0)21.5 inch Monitor-HDMI, Linecord, 3YRWTYWarrantyCode:3years limited", P/N:62B9MAR4W</t>
  </si>
  <si>
    <t>Máy tính bàn Lenovo Desktop ThinkCentre M70a Gen 3 -i3-12100 ( 4.3 GHZ) - 8GB RAM - 256GB SSD - 21.5 inchFHD -1Yr, P/n 11VL0000VA</t>
  </si>
  <si>
    <t>Bộ lưu điện Santak - TG500</t>
  </si>
  <si>
    <t>MÁY TÍNH ĐỂ BÀN DELL OPTIPEX 3000 SMALL FORMFACTOR Intel® Core i5 - 12500</t>
  </si>
  <si>
    <t>Máy tính bàn LENOVO THINKCENTRE M70S GEN 3  i5-12400 /11TC000TVA</t>
  </si>
  <si>
    <t>Máy tính xách tay DELL Vostro 3510 I51135G7/8GB/512GB/15.6" FHD/NV-MX350 2GB/W11/(P112F002BBL)</t>
  </si>
  <si>
    <t>Máy In Canon Laser LBP226DW</t>
  </si>
  <si>
    <t>MÁY TÍNH XÁCH TAY (NB) HP Pavilion 15- eg2056TU i5-1240P/8GD4/512GSSD/15.6FHD/Wlax/BT5/3C41WHr/ALUp/W11SL/VÀNG(6K786PA)</t>
  </si>
  <si>
    <t>Máy tính xách tay Dell Ins 15 3520 Intel Corei5-1235U/15.6"FHD/1x8G/256GB SSD (N5I5122W1)</t>
  </si>
  <si>
    <t>Máy tính để bàn</t>
  </si>
  <si>
    <t>CPU MÁY TÍNH</t>
  </si>
  <si>
    <t>Bàn phím Keyboard NK2500</t>
  </si>
  <si>
    <t>Máy in đa năng Brother MFC - L2701D</t>
  </si>
  <si>
    <t>MÁY TÍNH XÁCH TAY (NB) LENOVO V14 G3 IAP i5- 1235U/8GD4/256GSSD/14.0FHD/WL/BT/2C38/NoOS/Đ EN(82TS0062VN)</t>
  </si>
  <si>
    <t>Dây cáp mạng Ensoho EN-F5CA24 FTP cat5e</t>
  </si>
  <si>
    <t>Máy Tính Xách Tay (NB) Dell Vos15 3520i5-1235U/8G/512SSD/15.6"FHD (5M2TT2)</t>
  </si>
  <si>
    <t>Máy  in Brother DCP-B7535DW</t>
  </si>
  <si>
    <t>4K0Z7PA: Máy tính xách tay HP 14s- fq1080AU -AMD Ryzen3 5300U / 4GB DDR4-3200/ SSD 256GB /RadeonVegaGraphics/ 14” HD/ Windows 11 Home/ NaturalSilver</t>
  </si>
  <si>
    <t>MÀN HÌNH VI TÍNH (LCD) LENOVO C22-2021.5INCH/1920 x 1080/75Hz/VGA/HDMI/ĐEN/3Y(62A7KAR1WW)</t>
  </si>
  <si>
    <t>MÀN HÌNH LCD 23.8 Inch LENOVO THINKVISION S24e-20 (62AEKAR2WW)</t>
  </si>
  <si>
    <t>Máy in Brother HL-L2321D</t>
  </si>
  <si>
    <t>Monitor - E2223HN (Theo Hợp đồng kinh tế số 01/HĐKT-XDBTN-HV ký ngày 18 tháng 12 năm 2023)</t>
  </si>
  <si>
    <t>Giá Vốn</t>
  </si>
  <si>
    <t>TT Giá Vốn</t>
  </si>
  <si>
    <t>tensp</t>
  </si>
  <si>
    <t>dvtinh</t>
  </si>
  <si>
    <t>tong_dauky</t>
  </si>
  <si>
    <t>thtien_dauky</t>
  </si>
  <si>
    <t>tong_nhap</t>
  </si>
  <si>
    <t>thtien_nhap</t>
  </si>
  <si>
    <t>tong_xuat</t>
  </si>
  <si>
    <t>thtien_xuat</t>
  </si>
  <si>
    <t>ton_kho</t>
  </si>
  <si>
    <t>Điều chỉnh giảm đơn giá, giảm thành tiền của hàng hóa dịch vụ: Máy tính xách tay Lenovo ThinkPad E14 G5 T (gồm I5-13420H ( 2.1Ghz ) - 1x8G Ram -512G SSD - Wifi,BT,Finger Print - 14"WUXGA 300N - No OS - 2 Yrs Premier support_21JK00H3VA)</t>
  </si>
  <si>
    <t>Chiết khấu thương mại Mua vào Từ 23/10/2023 đến 30/11/2023 Sản phẩm DELL MKT-DLL-VF-SI-2023-000154</t>
  </si>
  <si>
    <t>Hàng KM_Balo máy tính xách tay dành cho máy tính Lenovo</t>
  </si>
  <si>
    <t>Ổ cắm điện Philips CHP1130WB (Hàng khuyến mại)</t>
  </si>
  <si>
    <t>Mực T2323</t>
  </si>
  <si>
    <t>Cước đường bộ xe 81C06495T đi qua trạm Gia Lai 1 thời gian GD 09:27:42 ngày 05/11/2024 mã GD 1481911561</t>
  </si>
  <si>
    <t>Lượt</t>
  </si>
  <si>
    <t>Cước đường bộ xe 81C06495T đi qua trạm Gia Lai 1 thời gian GD 12:23:14 ngày 05/11/2024 mã GD 1482140210</t>
  </si>
  <si>
    <t>Phí dịch vụ Đăng ký/Thay đổi E-Tag cho biển số xe 81C06495TL thời gian GD 17:09:00 ngày 14/06/2024 mã GD 11279174</t>
  </si>
  <si>
    <t>Cước đường bộ xe 81C06495T đi qua trạm Gia Lai 1 thời gian GD 17:11:16 ngày 02/07/2024 mã GD 1298533240</t>
  </si>
  <si>
    <t>Cước đường bộ xe 81C06495T đi qua trạm Gia Lai 1 thời gian GD 10:04:02 ngày 14/07/2024 mã GD 1316064987</t>
  </si>
  <si>
    <t>Cước đường bộ xe 81C06495T đi qua trạm Gia Lai 1 thời gian GD 12:11:38 ngày 14/07/2024 mã GD 1316246772</t>
  </si>
  <si>
    <t>Hộp mực Prospect CF276A/CRG057</t>
  </si>
  <si>
    <t>Hộp mực (Cartridge) đã có mực in dùng cho máy in Laser  loại PTB - T420 , hiệu POLYTONER</t>
  </si>
  <si>
    <t>Mực TN 118</t>
  </si>
  <si>
    <t>Thiết bị chuyển mạch  MS106LP , hiệu MERCUSYS</t>
  </si>
  <si>
    <t>Bản quyền phần mềm Kaspersky dùng cho máy tính KES Premium SEA 1-Dvc 1Y BsRP (KL10474UAFS)</t>
  </si>
  <si>
    <t>áo thun cổ trụ Kioxia (hàng khuyến mãi không thu tiền)</t>
  </si>
  <si>
    <t>Móc khóa có hộp Diệp Khánh (hàng tặng không thu tiền)</t>
  </si>
  <si>
    <t>Bản quyền phần mềm Kaspersky dùng cho máy tính KES Standard SEA 5-Dvc 1Y BsRP (KL10414UEFS)</t>
  </si>
  <si>
    <t>Ổ cắm điện Philips CHP1130WB</t>
  </si>
  <si>
    <t>Giỏ quà Tết Đoàn Viên 2024</t>
  </si>
  <si>
    <t>G1</t>
  </si>
  <si>
    <t>Bộ chuyển đổi quang điện WT-8110SA-11-20</t>
  </si>
  <si>
    <t>Bút trình chiếu không dây Logitec R400 (910-001361)</t>
  </si>
  <si>
    <t>Điện thoại Pana KX TSC11</t>
  </si>
  <si>
    <t>Điện thoại Panasonic TSC11</t>
  </si>
  <si>
    <t>Giấy in  80x80</t>
  </si>
  <si>
    <t>Xăng RON95-III</t>
  </si>
  <si>
    <t>Chiết khấu thương mại tháng 01.2024</t>
  </si>
  <si>
    <t>Máy tính Casio JS40B</t>
  </si>
  <si>
    <t>Chiết khấu thương mại tháng 08.2024</t>
  </si>
  <si>
    <t>Chiết khấu thương mại tháng 05.2024</t>
  </si>
  <si>
    <t>Hộp mực MP 3554</t>
  </si>
  <si>
    <t>Hộp mực T 2309P</t>
  </si>
  <si>
    <t>CAMERA QUAN SÁT DS-2CD1027G0-L</t>
  </si>
  <si>
    <t>BỘ CHUYỂN ĐỔI NGUỒN DÙNG CHO CAMERA DS-3E1309P-EI/M</t>
  </si>
  <si>
    <t>Bộ chuyển đổi quang điện AP1113-20A, hiệu Aptek</t>
  </si>
  <si>
    <t>Bộ chuyển đổi quang điện AP1115-20B, hiệu Aptek</t>
  </si>
  <si>
    <t>Rệp nối cáp UY</t>
  </si>
  <si>
    <t>Camera giám sát trong nhà TP-LINK, Tapo C200</t>
  </si>
  <si>
    <t>Điện thoại có dây Panasonic KXTS 880</t>
  </si>
  <si>
    <t>Thiết bị thu phát vô tuyến TP-LINK_TL-WA850RE</t>
  </si>
  <si>
    <t>Hộp mực in có mực CBT-CRG-070</t>
  </si>
  <si>
    <t>Dịch vụ bảo hành Lenovo WARRANTY 3Y Premier Support_5WS1B61713</t>
  </si>
  <si>
    <t>DV</t>
  </si>
  <si>
    <t>Thiết bị chuyển mạch TP-LINK_TL-SG1016D</t>
  </si>
  <si>
    <t>Bút trình chiếu không dây Logitech R400 (910-001361)</t>
  </si>
  <si>
    <t>Bộ chuyển đổi quang điện GPON GP-C01Z, Hiệu APTEK</t>
  </si>
  <si>
    <t>Máy ép Plastic DSB HQ-235</t>
  </si>
  <si>
    <t>Hộp mực in HP MFP M150a/M178NW/M179NW Y</t>
  </si>
  <si>
    <t>Hộp mực đã có mực in D116S</t>
  </si>
  <si>
    <t>Cụm trống máy in tương thích D116S</t>
  </si>
  <si>
    <t>Hộp mực (cartridge) đã có mực in dùng cho máy in laser, CRG070, hiệu Xppro</t>
  </si>
  <si>
    <t>Chuột quang USB Logitech B100 (910-006605)</t>
  </si>
  <si>
    <t>Phần mềm Microsoft Windows 11 Pro 64 bit</t>
  </si>
  <si>
    <t>Chiết khấu thương mại tháng 11.2024</t>
  </si>
  <si>
    <t>MÁY IN (PRINTER) HP Laser 108a (4ZB79A)</t>
  </si>
  <si>
    <t>Chiết khấu thương mại tháng 10.2024</t>
  </si>
  <si>
    <t>Thiết bị trợ giảng bao gồm, loa, tai nghe gắn míc cáp sạc usb, pin 1200MHA model KF-MTG045S</t>
  </si>
  <si>
    <t>Thiết bị trợ giảng không dây bao gồm:Loa có gắn vi mạch khuếch đại âm tần,tai nghe gắn mic,thắt lưng,cáp sạc USB,pin1200MAH.Model:KF-MTG023D,dải tần: 90hz-20khz,cs loa:7W,pin:3.7V.Hiệu:Kungfu.Mới100%</t>
  </si>
  <si>
    <t>Chuột của máy vi tính hiệu MSI model M99 Pro 20th, mới 100%</t>
  </si>
  <si>
    <t>Pin kiềm AA Philips LR6P10TS</t>
  </si>
  <si>
    <t>1625DS52</t>
  </si>
  <si>
    <t>Mực laser đen samsung(90g)</t>
  </si>
  <si>
    <t>Hộp mực in tương thích CRG070</t>
  </si>
  <si>
    <t>Thiết bị thu phát vô tuyến TP-LINK, TL-WN725N</t>
  </si>
  <si>
    <t>Chuột vi tính không dây Rapoo M216</t>
  </si>
  <si>
    <t>Bộ chuyển đổi chế độ mạng, TP-LINK, UE306</t>
  </si>
  <si>
    <t>Hộp mực in iziNet 12A/303/FX9 Universal</t>
  </si>
  <si>
    <t>Thiết bị thu phát vô tuyến băng tần 2.4GHz, hiệu MERCUSYS, MW300RE</t>
  </si>
  <si>
    <t>Bo formater máy in</t>
  </si>
  <si>
    <t>Mực S1810</t>
  </si>
  <si>
    <t>Mực NPG51</t>
  </si>
  <si>
    <t>Mực Ricoh MP2014</t>
  </si>
  <si>
    <t>Màn chiếu điện120x 90, hiệu ECO SCREEN</t>
  </si>
  <si>
    <t>Màn chiếu điện 84 x 84, hiệu ECO SCREEN</t>
  </si>
  <si>
    <t>Bia Sài Gòn Gold</t>
  </si>
  <si>
    <t>Lon</t>
  </si>
  <si>
    <t>Nước ngọt Pepsi</t>
  </si>
  <si>
    <t>Nước suối</t>
  </si>
  <si>
    <t>Sa kê lăn bột</t>
  </si>
  <si>
    <t>Đĩa</t>
  </si>
  <si>
    <t>Chả ram</t>
  </si>
  <si>
    <t>Dê cuốn mỡ chài</t>
  </si>
  <si>
    <t>Xà lách trộn bò</t>
  </si>
  <si>
    <t>Lẩu hải sản cua đồng</t>
  </si>
  <si>
    <t>Lẩu</t>
  </si>
  <si>
    <t>Cơm chiên cá mặn</t>
  </si>
  <si>
    <t>Ổ cắm điện Philips CHP2452WB/74 3m</t>
  </si>
  <si>
    <t>Ổ cắm điện Philips CHP2140WB/74 3m</t>
  </si>
  <si>
    <t>ổ cứng SSD Samsung 980 1TB M.2 NVMe(MZ-V8V1T0BW)</t>
  </si>
  <si>
    <t>CHUỘT VI TÍNH (MOUSE) LOGITECH B100 USB/ĐEN (BLACK)(910-006605)</t>
  </si>
  <si>
    <t>Màn hình máy tính IPS LG24MP500-B.ATV</t>
  </si>
  <si>
    <t>Bộ nhớ máy vi tính Kingmax 16GB DDR5-5200 HEATSINK Horizon</t>
  </si>
  <si>
    <t>Hộp mực (Cartridge) đã có mực in dùng cho máy in laser, loại 1510/151A, có chip, hiệu Maetone</t>
  </si>
  <si>
    <t>Hộp mực (Cartridge) đã có mực in dùng cho máy in laser, 150B (HP C150A/178/179 W209A)- màu đen, hiệu Maetone</t>
  </si>
  <si>
    <t>Chiết khấu thương mại tháng 09.2024</t>
  </si>
  <si>
    <t>Ổ cứng Transcend 2TB 2.5" M3S TS2TSJ25M3S (ST2TM3S)</t>
  </si>
  <si>
    <t>Máy in mã vạch XP-TT426B</t>
  </si>
  <si>
    <t>Chuột máy tính Dell Kit - Dell Optical Mouse - MS116 - Black - S&amp;P</t>
  </si>
  <si>
    <t>Máy ép Plastic DSB SO-GOOD 230S</t>
  </si>
  <si>
    <t>Bộ chuyển đổi tín hiệu quang sang HDMI BT-HDMI-T/R</t>
  </si>
  <si>
    <t>CARD VGA của máy vi tính hiệu ASUS GT730 - SL - 2GD5 - BRK</t>
  </si>
  <si>
    <t>Thiết bị phát Wifi 4G L1200G, hiệu APTEK</t>
  </si>
  <si>
    <t>Ổ đĩa cứng máy tính Kingmax SA3080 256GB (M.2 Sata 3)</t>
  </si>
  <si>
    <t>Máy in Laser Canon LBP6030B</t>
  </si>
  <si>
    <t>Hộp mực đã có mực in NPG59</t>
  </si>
  <si>
    <t>Ống</t>
  </si>
  <si>
    <t>DR630-1)</t>
  </si>
  <si>
    <t>OPC drum nhông trắng HP 1010( Mlky blue)</t>
  </si>
  <si>
    <t>OPC drum nhông trắng HP 1005( BLUE)</t>
  </si>
  <si>
    <t>Hộp mực đã có mực in 79A/ E310</t>
  </si>
  <si>
    <t>Hộp mực in tương thích W1335A/E310</t>
  </si>
  <si>
    <t>Màn hình Vi tính (LCD) Dell E2020H19.5INCH</t>
  </si>
  <si>
    <t>Bộ chuyển đổi HDMI 50m qua cápmạng Cat5,6 màu ghi Ugreen(90811EU)</t>
  </si>
  <si>
    <t>Dây chuyển đổi có chipset USB sangcổng COM RS-232 dài 1.5M Ugreen(20211)</t>
  </si>
  <si>
    <t>Cáp dữ liệu USB 2.0 cho máy intruyền dữ liệu từ máy tính ra máy indài 3m Ugreen (10328)</t>
  </si>
  <si>
    <t>Cáp dữ liệu VIDEO HDMI 1.4 truyềnâm thanh hình ảnh dài 1.5M Ugreen(60820)</t>
  </si>
  <si>
    <t>Cáp dữ liệu VIDEO HDMI 1.4 truyềnâm thanh hình ảnh dài 5M Ugreen(10109)</t>
  </si>
  <si>
    <t>Cáp dữ liệu VIDEO HDMI 1.4 truyềnâm thanh hình ảnh dài 10M Ugreen(10110)</t>
  </si>
  <si>
    <t>Cáp dữ liệu VIDEO HDMI 1.4 truyềnâm thanh hình ảnh dài 25m có chipsetugreen (10113)</t>
  </si>
  <si>
    <t>Cáp dữ liệu VIDEO DVI 24+1 malesang HDMI female truyền hình ảnhdài 25cm Ugreen (20118)</t>
  </si>
  <si>
    <t>Camera quan sát DS-2CD1021G0-I</t>
  </si>
  <si>
    <t>Đầu ghi hình DS-7104NI-Q1/M</t>
  </si>
  <si>
    <t>Thiết bị chuyển mạch DS-3E1106P-EI/M</t>
  </si>
  <si>
    <t>Chuột vi tính có dây Rapoo N120</t>
  </si>
  <si>
    <t>Hộp mực in tương thích CF276A/CGR 057,không chíp</t>
  </si>
  <si>
    <t>Ruy băng PR 02</t>
  </si>
  <si>
    <t>Chip HP Pro M404DN/M428DNW( CE276A)3.1K</t>
  </si>
  <si>
    <t>Chip HP Pro M404dn/MFP M428FDW (CF259A) 3K</t>
  </si>
  <si>
    <t>Hộp mực in tương thích Q5949A/Q7553A,Hàng mới  100%</t>
  </si>
  <si>
    <t>Hộp mực in tương thích CF283A/CRG337</t>
  </si>
  <si>
    <t>Hộp mực in tương thích CB435A/CB436A/CE285A</t>
  </si>
  <si>
    <t>Hộp mực in tương thích W1360A,có chíp</t>
  </si>
  <si>
    <t>Hộp mực đã có mực in,tương thích HP T-CE505A (CN,KH)</t>
  </si>
  <si>
    <t>Cụm trống  tương thích HP T Drum cf232a</t>
  </si>
  <si>
    <t>Chuột Logitech M650L đen</t>
  </si>
  <si>
    <t>Tai nghe có khung choàng đầu ST-2688 Pro Senicc (24199)</t>
  </si>
  <si>
    <t>Mực nước, dùng cho máy in Epson, loại dye ink, màu đen,1000ml</t>
  </si>
  <si>
    <t>Mực nước, dùng cho máy in Epson, loại dye ink, màu lục lam,1000ml</t>
  </si>
  <si>
    <t>Mực nước, dùng cho máy in Epson, loại dye ink, màu lục lam sáng,1000ml</t>
  </si>
  <si>
    <t>Mực nước, dùng cho máy in Epson, loại dye ink, màu vàng,1000ml</t>
  </si>
  <si>
    <t>Hộp mực (cartridge) đã có mực in dùng cho máy in laser, loại 1106A (HP 107,135,137), hiệu XPPRO</t>
  </si>
  <si>
    <t>Trống Toshiba E-Studio 205L/255/305/355</t>
  </si>
  <si>
    <t>Gạt mực E2007</t>
  </si>
  <si>
    <t>Trục sạt BH308</t>
  </si>
  <si>
    <t>Trục lau sạt BH308</t>
  </si>
  <si>
    <t>Đế cao áp</t>
  </si>
  <si>
    <t>Chip mực TO T5018WW</t>
  </si>
  <si>
    <t>Loa kéo có tích hợp nguồn (Amply) hiệu Forzen, Model Q­6, công suất 20W</t>
  </si>
  <si>
    <t>Máy hủy giấy hiệu Magitech DM-120C</t>
  </si>
  <si>
    <t>Trống từ Brother DRB027</t>
  </si>
  <si>
    <t>Camera quan sát DS-2CE12DF3T-FS</t>
  </si>
  <si>
    <t>Cáp CAT6 4UTP, 23AWG, CM (305m/thùng)</t>
  </si>
  <si>
    <t>Đầu bấm mạng cat6</t>
  </si>
  <si>
    <t>Bàn phím + chuột Logitech MK470 đen</t>
  </si>
  <si>
    <t>Cáp dữ liệu VIDEO HDMI 1.4 truyềnâm thanh hình ảnh dài 3M Ugreen(10108)</t>
  </si>
  <si>
    <t>Bộ chuyển đổi HDMI qua cáp mạngCat5e,6 70m hỗ trợ 1080p Ugreen(20519)</t>
  </si>
  <si>
    <t>Bộ định tuyến TP-LINK, 2,4GHz/5GHz/ W-CDMA FDD/ E-UTRA FDD_Archer MR200</t>
  </si>
  <si>
    <t>CAMERA QUAN SÁT DS-2CD1123G0-IUF</t>
  </si>
  <si>
    <t>BỘ LƯU ĐIỆN SANTAK - MÃ HÀNG BLAZER-1200 PRO</t>
  </si>
  <si>
    <t>Ổ cắm điện Philips SPN1348WB/74 - 3m</t>
  </si>
  <si>
    <t>Bộ chuyển đổi DVI-D sang VGAactive từ máy tính nối ra máychiếu/màn hình Ugreen (40259)</t>
  </si>
  <si>
    <t>Bộ chia HDMI 1x4, 1 ra 4 cổngUgreen (40202)</t>
  </si>
  <si>
    <t>Cáp dữ liệu USB 2.0 cho máy intruyền dữ liệu từ máy tính ra máy indài 5m Ugreen (10329)</t>
  </si>
  <si>
    <t>Hộp mực (cartridge) đã có mực in dùng cho máy in laser, loại LHW1107A (HP 107,135,137), hiệu XPPRO</t>
  </si>
  <si>
    <t>Bộ Nhớ Trong Kingston 4GB D4-2400U17 (KVR24N17S6/4)</t>
  </si>
  <si>
    <t>Cụm trống (Cartridge) đã có mực in dùng cho máy in Laser,  loại LBDR420,  hiệu Maetone</t>
  </si>
  <si>
    <t>Ổ cứng lắp trong Western Digital 2TB 3.5" Sata3,màu tím(Purple) (WD23PURZ)</t>
  </si>
  <si>
    <t>Cáp dữ liệu VIDEO HDMI 2.0 truyềnâm thanh hình ảnh dài 3M Ugreen(10108)</t>
  </si>
  <si>
    <t>Máy quét mã vạch WNI-5013V</t>
  </si>
  <si>
    <t>Bộ nguồn máy tính Deepcool PX1000G</t>
  </si>
  <si>
    <t>Bộ lưu điện Santak - Mã hàng TG 750 PRO</t>
  </si>
  <si>
    <t>Cụm trống (Drum catridge) đã có mực in dùng cho máy in laser loại 232A, nhãn hiệu Xppro</t>
  </si>
  <si>
    <t>Cục nguồn cho camera DS-2FA1205-C8(EUR)</t>
  </si>
  <si>
    <t>Đầu ghi hình DHI-NVR1108HS-S3/H</t>
  </si>
  <si>
    <t>L3250 Máy in phun màu hiệu Epson</t>
  </si>
  <si>
    <t>Thiết bị thu phát vô tuyến băng tần 2,4/5 GHz, hiệu TP-LINK_Archer AX12</t>
  </si>
  <si>
    <t>Vỏ thùng máy tính Jetek X9133B</t>
  </si>
  <si>
    <t>C11CJ67503: Máy in Epson L3250 STD</t>
  </si>
  <si>
    <t>Ghế xoay SG904</t>
  </si>
  <si>
    <t>Ghế xoay SG912</t>
  </si>
  <si>
    <t>Bộ định tuyến Vigor1100ax, Hiệu Draytek</t>
  </si>
  <si>
    <t>Thiết bị chuyển mạch SF1082P, hiệu Aptek</t>
  </si>
  <si>
    <t>MÀN HÌNH VI TÍNH 21.5" LCD DELL E2222H</t>
  </si>
  <si>
    <t>Thiết bị truyền hình ảnh Webcam HD Logitech C925E (960-001075)</t>
  </si>
  <si>
    <t>Máy in HP Laser 107a</t>
  </si>
  <si>
    <t>Bộ nhớ trong RAM LAPTOP DDR4 LEXAR SODIMM DDR4 8GB_LD4AS008G-B3200GSST</t>
  </si>
  <si>
    <t>Ổ CỨNG(SSD) Lexar SSDNS100 1TBSata III6Gb/s(LNS100-1TRB)(LNS100-1TRB)</t>
  </si>
  <si>
    <t>Chuột vi tính Logitech M650</t>
  </si>
  <si>
    <t>Màn hình máy tính Asus VG279Q3A</t>
  </si>
  <si>
    <t>Tản nhiệt cho máy tính xách tay Deepcool Wind Pal Mini</t>
  </si>
  <si>
    <t>Tản nhiệt cho máy tính xách tay Deepcool U Pal</t>
  </si>
  <si>
    <t>BÀN PHÍM DELL MULTIMEDIA KB216</t>
  </si>
  <si>
    <t>Ổ cứng vi tính (SSD) Lexar NM100 M.2 2280 SATAIII (6Gb/s), 240GB(LNM100X240G-HNNNG)</t>
  </si>
  <si>
    <t>Cáp dữ liệu USB 2.0 nối dài truyền dữliệu giữa máy tính và ổ cứng USB dài1.5m Ugreen (10315)</t>
  </si>
  <si>
    <t>Cáp dữ liệu USB 2.0 nối dài truyền dữliệu giữa máy tính và ổ cứng USB dài3m Ugreen (10317)</t>
  </si>
  <si>
    <t>Bộ Nhớ Ngoài Sandisk 16G SDCZ50-016G-B35,USB,Cruzer</t>
  </si>
  <si>
    <t>Máy hủy giấy hiệu Magitech DM-220C</t>
  </si>
  <si>
    <t>Chuột Logitech Gaming G102 Gen 2 màu trắng(910-005803)</t>
  </si>
  <si>
    <t>Nguồn Jetek Model Y600T</t>
  </si>
  <si>
    <t>MÁY IN PHUN ĐA NĂNG MÀU CANON G3010</t>
  </si>
  <si>
    <t>Su kéo giấy</t>
  </si>
  <si>
    <t>Nhông máy photo</t>
  </si>
  <si>
    <t>Khay giấy</t>
  </si>
  <si>
    <t>Amaza giấy</t>
  </si>
  <si>
    <t>Thiết bị đầu cuối GSM/ W-CDMA FDD/E-UTRA FDD, 2,4 GHz TP-LINK_M7350</t>
  </si>
  <si>
    <t>Cụm trống MP3554</t>
  </si>
  <si>
    <t>Hộp mực V2060</t>
  </si>
  <si>
    <t>Máy chấm công bằng dấu vân tay 4000TID-C</t>
  </si>
  <si>
    <t>Camera quan sát (DH-IPC-HDW1230DT-STW), phụ kiện</t>
  </si>
  <si>
    <t>Bàn phím Logitech G213 PRODIGY (920-008096)</t>
  </si>
  <si>
    <t>Bàn phím Logitech Gaming  G413 SE (920-010439)</t>
  </si>
  <si>
    <t>Mực nước, dùng cho máy in Epson, loại dye ink, màu đỏ,1000ml</t>
  </si>
  <si>
    <t>Móc khóa Kingston</t>
  </si>
  <si>
    <t>Mực TK 4109</t>
  </si>
  <si>
    <t>Senso nhiệt máy photo</t>
  </si>
  <si>
    <t>L8050 Máy in Epson</t>
  </si>
  <si>
    <t>Bộ lưu điện UPS PRO700SFC</t>
  </si>
  <si>
    <t>Cáp dữ liệu VIDEO VGA truyền hình ảnh dài 5m màu đen Ugreen (11632)</t>
  </si>
  <si>
    <t>Cáp dữ liệu VIDEO VGA truyền hình ảnh dài 3m màu đen Ugreen (11631)</t>
  </si>
  <si>
    <t>Bộ định tuyến Vigor2927Fac, Hiệu Draytek</t>
  </si>
  <si>
    <t>Module SFP quang APS1113-20, Hiệu APTEK</t>
  </si>
  <si>
    <t>Bảng mạch chính Asus PRIME B760M-K D4</t>
  </si>
  <si>
    <t>Senso nhiệt sharp</t>
  </si>
  <si>
    <t>Mực Sharp 237</t>
  </si>
  <si>
    <t>Máy in phun màu HP Smart Tank 670 All-in-One,1Y WTY_6UU48A</t>
  </si>
  <si>
    <t>Máy in Brother HL-L2366DW</t>
  </si>
  <si>
    <t>Máy in Laser Canon LBP 2900</t>
  </si>
  <si>
    <t>Màn hình ViewSonic VA2436-H-PN/ 24" LCD Monitor</t>
  </si>
  <si>
    <t>Bàn phím cơ máy vi tính hiệu Rapoo V510C (Blue Switch)</t>
  </si>
  <si>
    <t>Bàn phím cơ máy vi tính hiệu Rapoo V510C (Red Switch)</t>
  </si>
  <si>
    <t>LQ310 Máy in hiệu Epson</t>
  </si>
  <si>
    <t>Mạch chính vi tính Gigabyte Z690 AORUS PRO DDR4</t>
  </si>
  <si>
    <t>Trống photo sharp MX-560DR</t>
  </si>
  <si>
    <t>Từ photo sharp MX-561AV</t>
  </si>
  <si>
    <t>Thanh tích điện dùng cho photo CCASZ00337DS56</t>
  </si>
  <si>
    <t>LQ-310 máy in kim Epson</t>
  </si>
  <si>
    <t>Cáp mạng Cat 5e UTP 305m/thùng, Hiệu Aptek</t>
  </si>
  <si>
    <t>Loa SoundMax A600/2.1</t>
  </si>
  <si>
    <t>Loa SoundMax B70/5.1</t>
  </si>
  <si>
    <t>Bộ nhớ ram Kingston 16GB D4-3200E22 2RX8UDIMMH-D</t>
  </si>
  <si>
    <t>Ổ cứng 480GB 6G SATA 3.5in RI PM893 SSD UCCGeneric</t>
  </si>
  <si>
    <t>Bộ tản nhiệt cho CPU của máy vi tính Deepcool LE520</t>
  </si>
  <si>
    <t>Bộ tản nhiệt cho CPU của máy vi tính Deepcool LE520 WH</t>
  </si>
  <si>
    <t>Bộ lưu điện Santak - Mã hàng TG 1250 PRO</t>
  </si>
  <si>
    <t>bộ</t>
  </si>
  <si>
    <t>Dây HDMI 2.0 đồng 100%, dẹt dài 5m Ugreen (50821)</t>
  </si>
  <si>
    <t>Cáp dữ liệu USB 3.0 nối dài truyền dữ liệu dài 5m Ugreen (20826)</t>
  </si>
  <si>
    <t>Bút trình chiếu không dây 2.4Ghz màu đen Ugreen (50654)</t>
  </si>
  <si>
    <t>Thiết bị thu phát vô tuyến băng tần 2,4/5 GHz, TP-LINK, Deco X10(3-pack)</t>
  </si>
  <si>
    <t>Màn hình máy tính LCD, model : EGM22F75, thương hiệu E-dra, kích thước 21.5 inch</t>
  </si>
  <si>
    <t>Màn hình máy tính LCD, model : EGM24F100VA, thương hiệu E-dra, kích thước 23.8 inch</t>
  </si>
  <si>
    <t>Màn hình máy tính LCD, model : EGM27F100, thương hiệu E-dra, kích thước 27 inch</t>
  </si>
  <si>
    <t>Hộp mực(Cartridge) đã có mực in dùng cho máy in Laser loại LHCF230A (Hp203), hiệu Maetone</t>
  </si>
  <si>
    <t>Cụm trống (Drum cartridge) đã có mực in dùng cho máy in laser, loại LHCF232A, hiệu Maetone</t>
  </si>
  <si>
    <t>Thiết bị thu phát vô tuyến băng tần 2,4GHz TP-LINK, TL-WN881ND</t>
  </si>
  <si>
    <t>Thiết bị chuyển mạch TP-LINK_TL-SG108</t>
  </si>
  <si>
    <t>Hộp mực (Cartridge) đã có mực in dùng cho máy in Laser loại LHCF214A (P700/M712/725), hiệu Maetone</t>
  </si>
  <si>
    <t>Bộ tản nhiệt cho CPU của máy vi tính Deepcool LE720</t>
  </si>
  <si>
    <t>Bộ tản nhiệt cho CPU của máy vi tính Deepcool LE720 WH</t>
  </si>
  <si>
    <t>Điện thoại có dây Panasonic KXTS560</t>
  </si>
  <si>
    <t>MÁY IN HP MFP M236SDW</t>
  </si>
  <si>
    <t>Tản nhiệt cho máy tính xách tay Deepcool N200</t>
  </si>
  <si>
    <t>Thiết bị chuyển mạch TP-LINK_TL-SF1024D</t>
  </si>
  <si>
    <t>Pin sạc dự phòng hiệu Philips Slim Power bank with C Port 20,000mAh (Hàng khuyến mại)</t>
  </si>
  <si>
    <t>Máy in Canon MF264DW</t>
  </si>
  <si>
    <t>Màn hình Vi Tính Dell LCD-U2424H-23.8-WHD-3Y</t>
  </si>
  <si>
    <t>Máy in HP Laserjet Pro MFPM227FDW</t>
  </si>
  <si>
    <t>Thiết bị thu phát vô tuyến 2.4/5GHz TP-Link, EAP225</t>
  </si>
  <si>
    <t>Tai Nghe Logitech H340</t>
  </si>
  <si>
    <t>Bảng mạch chính Asus PRIME H610M-K D4</t>
  </si>
  <si>
    <t>Máy in đơn năng Brother HL-L2321D</t>
  </si>
  <si>
    <t>THIẾT BỊ CHUYỂN MẠCH CISCO CBS250 SMART 8-PORT GE POE+, 67W POWER BUDGET, EXT PS, 2x1G SFP/COPPER COMBO_CBS250-8P-E-2G-EU</t>
  </si>
  <si>
    <t>Thẻ nhớ PNY 64GB,uSDXC,UI-U3,R100,EX,GE (P-SDU64GU3100EX-GE)</t>
  </si>
  <si>
    <t>Thẻ nhớ PNY 128GB,uSDXC,UI-U3,R100,ELITE-X,GE (P-SDU128U3WX-GE)</t>
  </si>
  <si>
    <t>Bộ nhớ ngoài SanDisk 32G SDCZ430-032G-G46,Ultra Fit,Retail,4x6</t>
  </si>
  <si>
    <t>Bộ nhớ ngoài SanDisk 64G SDCZ430-064G-G46,Ultra Fit,Retail,4x6</t>
  </si>
  <si>
    <t>Bộ nhớ ngoài SanDisk 32G SDCZ73-032G-G46, Ultra Flair USB 3.0, Retail</t>
  </si>
  <si>
    <t>Thiết bị thu phát vô tuyến 2.4GHz, TP-LINK_TL-WA860RE</t>
  </si>
  <si>
    <t>Mực in Brother TNB027</t>
  </si>
  <si>
    <t>Màn chiếu điện 135" (ELS240)</t>
  </si>
  <si>
    <t>Màn chiếu điện PW150ES</t>
  </si>
  <si>
    <t>Card mạng PCI Gigabit TP-Link, TG-3468</t>
  </si>
  <si>
    <t>Hộp mực đã có mực in Q2612A/FX9</t>
  </si>
  <si>
    <t>Hộp mực đã có mực in CB 435A/CE85A/36a</t>
  </si>
  <si>
    <t>Hộp mực đã có mực in W1107A</t>
  </si>
  <si>
    <t>Ống sấy 2385/2701/7535</t>
  </si>
  <si>
    <t>Ống sấy dùng cho máy in 2035/2055 (Baodinh Laisheng)</t>
  </si>
  <si>
    <t>Quả đào 12A</t>
  </si>
  <si>
    <t>Mực nước Epson E0017-01LB(1 kg/Bot)</t>
  </si>
  <si>
    <t>Mực nước Epson E0017-01LC (1 kg/Bot)</t>
  </si>
  <si>
    <t>Mực nước Epson E0017-01LM (1 kg/Bot)</t>
  </si>
  <si>
    <t>Mực nước Epson E0017-01LY (1 kg/Bot)</t>
  </si>
  <si>
    <t>Mực nước Epson E0017-01LLC (1kg/Bot)</t>
  </si>
  <si>
    <t>Mực nước Epson E0017-01LLM (1 kg/Bot)</t>
  </si>
  <si>
    <t>Giá treo tường cho máy chiếu loại MS100,63-100cm hiệu ECO SCREEN</t>
  </si>
  <si>
    <t>Giá treo tường cho máy chiếu loại MS65,43-65cm hiệu ECO SCREEN</t>
  </si>
  <si>
    <t>Máy in Canon MF264DW (s/n: 4LG18848)</t>
  </si>
  <si>
    <t>BỘ LƯU ĐIỆN SANTAK - MÃ HÀNG BLAZER-2200 PRO</t>
  </si>
  <si>
    <t>Bộ định tuyến TP-Link 300M,2.4GHz-TL-WR840N</t>
  </si>
  <si>
    <t>ổ cứng lắp trong Western Digital 1TB 3.5 '' Sata3,màu tím (Purple) (WD11PURZ)</t>
  </si>
  <si>
    <t>MÁY IN HP LASERJET M406DN (3PZ15A)</t>
  </si>
  <si>
    <t>MÁY TÍNH CASIO JS20B</t>
  </si>
  <si>
    <t>Máy ép Plastic DSB 330-ARP</t>
  </si>
  <si>
    <t>Bộ vi xử lý vi tính Intel Core i7-12700F (BX8071512700FSRL4R) + Quạt</t>
  </si>
  <si>
    <t>Ổ cứng lưu trữ dữ liệu HDD,WD101PURA-64B5KY0,10TB,7200,3.5,S3</t>
  </si>
  <si>
    <t>Máy đếm tiền XD SUPER BC - 39F</t>
  </si>
  <si>
    <t>Bộ vi xử lý vi tính Intel Core i5-14500 (BX8071514500SRN3T) + Quạt</t>
  </si>
  <si>
    <t>Bộ chia HDMI 1x8, 1 ra 8 cổngUgreen (40203)</t>
  </si>
  <si>
    <t>Cạc màn hình Asus PH-GT1030-O2G</t>
  </si>
  <si>
    <t>bộ chuyển đổi HDMI sang VGA màu đen Ugreen ( 60738 )</t>
  </si>
  <si>
    <t>Bộ chuyển đổi USB-C sang 2*USB 3.0+USB-c+HDMI+SD&amp;TF+PD màu xám Ugreen (15214)</t>
  </si>
  <si>
    <t>Mạch chính vi tính Gigabyte H310M M.2 2.0</t>
  </si>
  <si>
    <t>Màn hình VIEWSONIC VA1903A/19'' LCD MONITOR</t>
  </si>
  <si>
    <t>Màn hình LCD Dell E2423HN 23.8''</t>
  </si>
  <si>
    <t>Màn hình Lenovo D24-40, 23.8 inch, VA/FHD(1920x1080), 250nits, 4ms, 75Hz, VGA+HDMI - 67A2KAC6VN</t>
  </si>
  <si>
    <t>MÀN HÌNH VI TÍNH (LCD) DELL SE2422H 23.8INCH/1920x1080@75Hz/VGA/HDMI/LED/ĐEN(60W8F1)</t>
  </si>
  <si>
    <t>Bộ Vi xử lý Intel Core i3-10105 Processor 3.70GHz 6M Cache, Sockets FCLGA1200-BX8070110105</t>
  </si>
  <si>
    <t>Máy quét HP 2000 S2</t>
  </si>
  <si>
    <t>MÁY QUÉT ẢNH HOẶC TÀI LIỆU HP SCANJET PRO 2000 S2 SCANNER-6FW06A</t>
  </si>
  <si>
    <t>Bộ chuyển đổi Mini Displayport sang HDMI hỗ trợ 4kx2k/30Hz Ugreen (40361)</t>
  </si>
  <si>
    <t>Cáp dữ liệu VIDEO HDMI 2.0 truyền âm thanh hình ảnh dài 1.5M Ugreen ( 60820)</t>
  </si>
  <si>
    <t>Thiết bị định tuyến mạng không dây Asus RT-AX1800HP</t>
  </si>
  <si>
    <t>L4260 Máy in phun hiệu Epson</t>
  </si>
  <si>
    <t>Máy chấm công bằng dấu vân tay ZKTECO MB40-VL</t>
  </si>
  <si>
    <t>Vỏ thùng máy tính Jetek EN16</t>
  </si>
  <si>
    <t>Nguồn Jetek Model RM750 V3</t>
  </si>
  <si>
    <t>Thiết bị ghi hình Logitech MX Brio đen (960-001548)</t>
  </si>
  <si>
    <t>Màn hình LCD Dell P2422H 23.8''</t>
  </si>
  <si>
    <t>Màn chiếu treo P84WS</t>
  </si>
  <si>
    <t>Màn chiếu điện PW200ES</t>
  </si>
  <si>
    <t>Tai nghe USB Logitech H340 (981-000477)</t>
  </si>
  <si>
    <t>Cạc màn hình Gigabyte 12GB GV-N3060WF2OC-12GD</t>
  </si>
  <si>
    <t>Máy in Canon LBP 246dw</t>
  </si>
  <si>
    <t>Màn hình LCD Dell 22 Monitor -E2222HS</t>
  </si>
  <si>
    <t>Hộp mực (cartridge) đã có mực in dùng cho máy in laser, loại LHCF279A (HP 279), hiệu XPPRO</t>
  </si>
  <si>
    <t>Màn hình LCD VIEWSONIC VX2718-PC-MHD/27'' LCD MONITOR</t>
  </si>
  <si>
    <t>Mực nước dùng cho máy in Epson loại Dyeink 003,màu đen 70ml có vỏ hộp</t>
  </si>
  <si>
    <t>MÁY TÍNH ĐỂ BÀN (PC) DELL INS 3030 i5-14400(10* 2.5)/8GD5/512GSSD/WLn/BT/KB/M/W11SL/Pro/ĐEN(T6FDR1)</t>
  </si>
  <si>
    <t>Bộ nhớ máy vi tính Kingmax 2x16GB DDR5-5200 HEATSINK Horizon (KM-LD54-5200-16GDHN36)</t>
  </si>
  <si>
    <t>ổ cứng gắn ngoài 1TB SSD ESD310C USB 10Gbps Type C/A Transcend</t>
  </si>
  <si>
    <t>Bảng mạch chính của máy vi tính hiệu ASUS PRIME  H510M -K R2.0 - SI</t>
  </si>
  <si>
    <t>Thiết bị chuyển mạch TP - Link, TL- SF1016D</t>
  </si>
  <si>
    <t>Thiết bị chuyển mạch TP-LINK, TL-SF1005D</t>
  </si>
  <si>
    <t>Bộ định tuyến Vigor2915ac, Hiệu Draytek</t>
  </si>
  <si>
    <t>Thiết bị ghi hình Logitech Brio 100 đen</t>
  </si>
  <si>
    <t>Tai Nghe Logitech H370</t>
  </si>
  <si>
    <t>Ổ cứng gắn trong Samsung SSD 870 EVO 500GB MZ-77E500BW (SSDSS500870EVO)</t>
  </si>
  <si>
    <t>Bộ vi xử lý vi tính Intel Core i3-12100 (BX8071512100SRL62) + Quạt</t>
  </si>
  <si>
    <t>Thiết bị thu phát vô tuyến AP3000, Hiệu Cudy</t>
  </si>
  <si>
    <t>Dây tín hiệu có đầu giắc hiệu Kingmaster 1.5M</t>
  </si>
  <si>
    <t>sợi</t>
  </si>
  <si>
    <t>LOA HỘI NGHỊ JABRA SPEAK 510MS</t>
  </si>
  <si>
    <t>Loa SoundMax A140/2.0</t>
  </si>
  <si>
    <t>Loa SoundMax A180/2.0</t>
  </si>
  <si>
    <t>Tai nghe SoundMax AH314</t>
  </si>
  <si>
    <t>Mạch chính vi tính Gigabyte B760M G P WIFI DDR4</t>
  </si>
  <si>
    <t>Thiết bị trình chiếu Logitech R400</t>
  </si>
  <si>
    <t>Máy Scan HP Scanjet Pro 2600F1</t>
  </si>
  <si>
    <t>Hộp mực (Cartridge) đã có mực in dùng cho máy in laser, loại LHCF283A/337A (HP M127), hiệu XP PRO</t>
  </si>
  <si>
    <t>Máy tính để bàn Lenovo ThinkCentre Neo 50s Gen 4, i3-13100, 8GB, 256GB SSD, Intel UHD Graphics 730, ax+BT, KB, M, SFF, No-Os, 1Y WTY_12JH0004VA</t>
  </si>
  <si>
    <t>Máy quét HP ScanJet Pro 3000 s4 Sheet-feedScanner, 1YWTY_6FW07A</t>
  </si>
  <si>
    <t>Màn hình vi tính Dell LCD-E2225H21.5-FHD-3Y</t>
  </si>
  <si>
    <t>MÀN HÌNH VI TÍNH 19.5" LCD DELL E2020H</t>
  </si>
  <si>
    <t>Thiết bị chuyển mạch, TP-LINK, TL-SG1210P</t>
  </si>
  <si>
    <t>Camera quan sát DS-2CD2T43G2-4I</t>
  </si>
  <si>
    <t>Bộ tản nhiệt cho CPU của máy vi tính Deepcool AK400 DIGITAL</t>
  </si>
  <si>
    <t>Camera quan sát DS-2DE4425IW-DE</t>
  </si>
  <si>
    <t>Đèn đường led năng lượng mặt trời KF-83300 (300W)</t>
  </si>
  <si>
    <t>Bản quyền phần mềm Kaspersky dùng cho máy tính KES Ksos 5 for DT+MD+FS SEA 5 - MD; 5-DT ,1-FS; 5USER 1Y BsRP</t>
  </si>
  <si>
    <t>Bản quyền phần mềm Kaspersky dùng cho máy tính KES Plus SEA 1-Dvc 1Y BsRP (KL10424UAFS)</t>
  </si>
  <si>
    <t>ổ cứng GN WD Elements 2.5" 4TB</t>
  </si>
  <si>
    <t>MÁY IN CANON LBP 243DW</t>
  </si>
  <si>
    <t>MÁY IN CANON LBP 243DW (5952C013AA)</t>
  </si>
  <si>
    <t>Thiết bị đầu cuối W-CDMA FDD/E-UTRA FDD, 2,4 GHz, TP-LINK, M7000</t>
  </si>
  <si>
    <t>Bản quyền phần mềm Kaspersky dùng cho máy tính KES Plus SEA 3-Dvc 1Y BsRP (KL10424UCFS)</t>
  </si>
  <si>
    <t>Bản quyền phần mềm Kaspersky dùng cho máy tính KES Plus SEA 5-Dvc 1Y BsRP (KL10424UEFS)</t>
  </si>
  <si>
    <t>Thiết bị thu phát vô tuyến TP-LINK, 2.4 GHz/ W-CDMAFDD/ E-UTRA FDD, TL-MR6400</t>
  </si>
  <si>
    <t>Bút trình chiếu Newmen P012</t>
  </si>
  <si>
    <t>Bút trình chiếu Newmen P-026</t>
  </si>
  <si>
    <t>MÁY IN CANON LBP 246DW (5952C006AA)</t>
  </si>
  <si>
    <t>Ổ CỨNG ĐỂ BÀN (HDD) SEAGATE ONE TOUCH DESKTOP HUB 12TB/3.5"/USB 3.0(STLC12000400)</t>
  </si>
  <si>
    <t>Màn chiếu điện 200" (ELV400)</t>
  </si>
  <si>
    <t>Màn hình Asus LCD MODEL PA248QV</t>
  </si>
  <si>
    <t>Tấm mạch in đã lắp ráp MSI B760 GAMING PLUS WIFI</t>
  </si>
  <si>
    <t>EN41501_Nguồn máy tính Xigmatek Thor T750 V2 (750W, 80Plus Bronze)</t>
  </si>
  <si>
    <t>Máy quét Canon DR-C225 II</t>
  </si>
  <si>
    <t>MÀN HÌNH VI TÍNH (LCD) SAMSUNG 24INCH/1920X1080@60Hz/3000:1/5(GTG)/ HDMI/ DP/LED/VA/ Đen (LS24A336NHEXXV)</t>
  </si>
  <si>
    <t>Tai Nghe Logitech H111</t>
  </si>
  <si>
    <t>Chuột Logitech M331 Đỏ</t>
  </si>
  <si>
    <t>Chuột Logitech M331 Xanh</t>
  </si>
  <si>
    <t>Chuột Logitech M241 đen</t>
  </si>
  <si>
    <t>Bàn Phím+Chuột Logitech MK235</t>
  </si>
  <si>
    <t>Thiết bị chuyển mạch SG1162P, hiệu Aptek</t>
  </si>
  <si>
    <t>Máy đếm tiền Balion NH 8086</t>
  </si>
  <si>
    <t>Dây cáp mạng máy tính FTP Cat 6 hiệu Golden Japan 305m/c</t>
  </si>
  <si>
    <t>CUỘN</t>
  </si>
  <si>
    <t>Bàn phím Logitech K120 (920-002582)</t>
  </si>
  <si>
    <t>Camera quan sát DS-2CE16D0T-EXLF</t>
  </si>
  <si>
    <t>Camera quan sát DS-2CE16D0T-LTS</t>
  </si>
  <si>
    <t>Camera quan sát kỹ thuật số có chức năng ghi hiệu EZVIZ mã CS-H8C (4MP,4MM) - hỗ trợ thẻ nhớ trong</t>
  </si>
  <si>
    <t>Đầu ghi hình iDS-7208HQHI-M1/E</t>
  </si>
  <si>
    <t>ổ cứng Western Digital 10TB Purple Pro</t>
  </si>
  <si>
    <t>Thiết bị định tuyến băng tần 2,4/5GHz, hiệu TP-Link_Archer C64</t>
  </si>
  <si>
    <t>MÁY SCAN HP 2500F1 (L2747A)</t>
  </si>
  <si>
    <t>CARD VGA của máy vi tính hiêu ASUS TUF - RTX3070 - O8G - V2 - GAMING</t>
  </si>
  <si>
    <t>MÁY IN HP LASERJET PRO 4003DN - 2Z609A</t>
  </si>
  <si>
    <t>Bộ bàn phím + chuột không dây Logitech MK235 (920-007937)</t>
  </si>
  <si>
    <t>Camera quan sát Ezviz CS-H9c (3MP+3MP)</t>
  </si>
  <si>
    <t>Bộ chuyển đổi nguồn dùng cho camera DS-3E0310P-E/M</t>
  </si>
  <si>
    <t>Chuột không dây Dell WM118 (CT "Mua màn Dell rinh ngay chuột Dell sành điệu" theo CV số: 75-24/CV-PSD-KM)</t>
  </si>
  <si>
    <t>Bộ nhớ ngoài Sandisk 32GSDCZ50C - 32G-B35BE</t>
  </si>
  <si>
    <t>Tai Nghe Logitech H150 Xanh</t>
  </si>
  <si>
    <t>Chuột Logitech M650 trắng (for business 910-006283)</t>
  </si>
  <si>
    <t>Chuột không dây Dell WM118 (CT " Sắm màn hình Dell rước ngay chuột xịn"  theo CV số : 52-24/CV-PSD-KM)</t>
  </si>
  <si>
    <t>Ổ cứng di động 32GB U202USB 2.0 Kioxia</t>
  </si>
  <si>
    <t>Máy tính để bàn Dell Inspiron Small Desktop 3030S, Core i3-14100, 1x8GB DDR5, 512GB SSD, Win 11 Home</t>
  </si>
  <si>
    <t>Thiết bị thu phát vô tuyến, TP-LINK, 2,4GHz/5GHz_Archer AX73</t>
  </si>
  <si>
    <t>Bộ tản nhiệt cho CPU của máy vi tính Deepcool AK400 WH DIGITAL</t>
  </si>
  <si>
    <t>Máy đọc mã vạch WNI - 6213B/V</t>
  </si>
  <si>
    <t>Máy in mã vạch XP-P323B</t>
  </si>
  <si>
    <t>Màn hình máy tính Dell 24 Monitor - S2421HN 01xpowercord/ 36mths Pre</t>
  </si>
  <si>
    <t>Tai Nghe Logitech H150 Trắng</t>
  </si>
  <si>
    <t>Chuột Logitech MX Anywhere 3S đen(910-006932)</t>
  </si>
  <si>
    <t>Máy tính xách tay Lenovo V14 G4 IRU, i5-13420H, 16GB, 512GB SSD, Intel UHD Graphics, 14" FHD, 2C 38Wh, ac+BT, No OS, Xám (Iron Grey), 2Y WTY_83A0008WVN</t>
  </si>
  <si>
    <t>MÁY TÍNH XÁCH TAY (NB) LENOVO V15 G4 IRU i5-13420H/8GD4/512GSSD/15.6FHD/WL/BT/2C/NoOS/2Y/XÁM(83A100F3VN)</t>
  </si>
  <si>
    <t>Phần mềm Windows Svr Std 202264Bit English 1pk DSP OEI DVD 16Core (P73-08328)</t>
  </si>
  <si>
    <t>MÁY TÍNH XÁCH TAY (NB) LENOVO V15 G4 IRU i5-13420H/8GD4/512GSSD/15.6FHD/Wifi/BT5.1/2C/W11SL/2Y/XÁM(83A100FYVN)</t>
  </si>
  <si>
    <t>BALO LENOVO(BALOLNV) (Hàng đi kèm)</t>
  </si>
  <si>
    <t>Máy tính để bàn HP 200 Pro G4 AIO,Core i3-1215U,8GB RAM,256GB SSD,Intel Graphics,21.5"FHD,Webcam,Wlan ac+BT,USB Keyboard &amp; Mouse,Win11 Home 64,1Y WTY_9E570PT</t>
  </si>
  <si>
    <t>Bộ nhớ ngoài USB PNY 64GB 3.2 Turbo Attaché 4 64GB (P-FD64GTBAT4-GE)</t>
  </si>
  <si>
    <t>Bộ nhớ ngoài USB PNY 128GB 3.2 Turbo Attaché 4 (P-FD128TBAT4-GE)</t>
  </si>
  <si>
    <t>Bộ nhớ ngoài USB PNY 256GB 3.2 Turbo Attaché 4 (P-FD256TBAT4A-GE)</t>
  </si>
  <si>
    <t>Ổ cứng lắp trong Western 2000GB</t>
  </si>
  <si>
    <t>Ổ cứng lắp trong Western 1000GB</t>
  </si>
  <si>
    <t>ổ cứng di động 64GB U366 USB 3.2 Kioxia</t>
  </si>
  <si>
    <t>Màn hình máy tính Asus VG259QM</t>
  </si>
  <si>
    <t>Đầu ghi hình DHI-NVR5832-EI</t>
  </si>
  <si>
    <t>MÁY TÍNH ĐỂ BÀN (PC) LENOVO ThinkCentre neo 50s Gen 4 i5-13400/8GD4/512GSSD/WL/BT/KB/M/NoOS/1Y/ĐEN(12JH0006VA)</t>
  </si>
  <si>
    <t>Mạch chính vi tính Gigabyte B760M AORUS ELITE AX</t>
  </si>
  <si>
    <t>Chuột Logitech M650 đen (for business 910-006282)</t>
  </si>
  <si>
    <t>Bàn phím Logitech Pebble Keys 2 K380S đen</t>
  </si>
  <si>
    <t>Bàn phím Logitech Pebble Keys 2 K380S trắng</t>
  </si>
  <si>
    <t>Chuột Logitech M190 xám</t>
  </si>
  <si>
    <t>Chuột Logitech M190 đỏ</t>
  </si>
  <si>
    <t>ổ cứng GT Western 4TB PURPLE</t>
  </si>
  <si>
    <t>Cáp dữ liệu HDMI 1.4 truyền âm thanh hình ảnh dài 3m Ugreen 10108</t>
  </si>
  <si>
    <t>Bộ chuyển đổi USB-C sang 3*USB 3.0+HDMI+USB-C hỗ trợ 4K, màu trắng kem Ugreen (35580)</t>
  </si>
  <si>
    <t>Bộ chuyển đổi USB-C sang 3*USB 3.0+HDMI+USB-C hỗ trợ 4K, màu trắng kem Ugreen (35581)</t>
  </si>
  <si>
    <t>Bộ chuyển đổi USB-C sang 3*USB 3.0+HDMI+USB-C hỗ trợ 4K, màu trắng kem Ugreen (35582)</t>
  </si>
  <si>
    <t>Cáp dữ liệu VIDEO VGA truyền hình ảnh dài 15M màu đen Ugreen (11634)</t>
  </si>
  <si>
    <t>Loa SoundMax SB212/2.1</t>
  </si>
  <si>
    <t>Loa SoundMax AT-100</t>
  </si>
  <si>
    <t>Mực photo</t>
  </si>
  <si>
    <t>kg</t>
  </si>
  <si>
    <t>Loa SoundMax A827/2.1</t>
  </si>
  <si>
    <t>Chiết khấu thương mại tháng 12.2024</t>
  </si>
  <si>
    <t>Máy tính bàn Lenovo ThinkCentre Neo 50a 24 Gen 5 Intel Core i5-13420H (4.6GHZ)/ 1 x 16GB RAM/ 512GB SSD/ 23.8 inch FHD/ Wifi &amp; BL/ NOS/ 1YR Premier NBD, P/n 12SC0025VA</t>
  </si>
  <si>
    <t>Máy in hóa đơn XP-Q806K USB+LAN</t>
  </si>
  <si>
    <t>Màn hình ViewSonic VX3219-2KPRO-2/31.5" IPS</t>
  </si>
  <si>
    <t>Bộ nhớ trong RAM LAPTOP DDR4LEXAR SO-DIMM DDR4 8GB_3200</t>
  </si>
  <si>
    <t>Thiết bị thu phát vô tuyến, TP-LINK, 2,4GHz/5GHz, RE200</t>
  </si>
  <si>
    <t>Màn hình máy tính Dell 27 Monitor S2721HN 01xpowercord/ 36mths Pre</t>
  </si>
  <si>
    <t>Bộ nhớ máy tính để bàn DATO DDR4 8GB 2666hz</t>
  </si>
  <si>
    <t>Loa SoundMax A2130/2.1</t>
  </si>
  <si>
    <t>Camera quan sát DS-2CD1023G2-LIUF</t>
  </si>
  <si>
    <t>Thiết bị thu phát vô tuyến băng tần 2,4/5 GHz, hiệu TP-LINK, RE205</t>
  </si>
  <si>
    <t>Thiết bị thu phát vô tuyến TP-LINK, TL-WA855RE</t>
  </si>
  <si>
    <t>màn hình vi tính Philips 271V8LA/74/27INCH/VA-LCD</t>
  </si>
  <si>
    <t>màn hình vi tính Philips 243V7QDSB/74/23.8INCH/IP</t>
  </si>
  <si>
    <t>Vi mạch điện tử PCI-E Y7504 Unitek (03713)</t>
  </si>
  <si>
    <t>Màn hình máy tính Dell LCD E2222H 21.5'' WHD-3Y</t>
  </si>
  <si>
    <t>MÀN HÌNH MÁY TÍNH SAMSUNG LS27C330GAEXXV</t>
  </si>
  <si>
    <t>Màn hình LCD của máy vi tính hiệu PHILIPS 271V8 27''(Led), cáp mới 100%</t>
  </si>
  <si>
    <t>MTXT Lenovo V14 G3 IAP I3-1215U/8GD4/256GSSD/14.0F</t>
  </si>
  <si>
    <t>Nguồn Jetek Model 550 ELITE V2</t>
  </si>
  <si>
    <t>Máy tính để bàn Dell OptiPlex 7010 SFF (Core i3-13100, 8GB, 256GB SSD, Intel UHD Graphics 730, KB, M, Win 11 Home)</t>
  </si>
  <si>
    <t>Cạc màn hình Gigabyte 6GB GV-N3050EAGLE OC-6GD</t>
  </si>
  <si>
    <t>Camera quan sát Ezviz CS-H9C (5MP+5MP)</t>
  </si>
  <si>
    <t>Camera quan sát CS-H3C (1080P,4MM,COLOR)</t>
  </si>
  <si>
    <t>Máy in hóa đơn XP-Q838L</t>
  </si>
  <si>
    <t>Máy in mã vạch XP-365B</t>
  </si>
  <si>
    <t>Máy in laser đen trắng HP LaserJet Pro M706N</t>
  </si>
  <si>
    <t>Loa SoundMax A2126/2.1</t>
  </si>
  <si>
    <t>Máy tính bàn Lenovo ThinkCentre Neo 50a 24 Gen 5 Intel Core i5-13420H (4.6GHZ)/ 1 x 16GB RAM/ 512GB SSD/ 23.8 inch FHD/ Wifi &amp; BL/ NOS/ 1YR Premier NBD, P/n 12SC0025VA_ MP2G42E6</t>
  </si>
  <si>
    <t>Máy tính cá nhân để bàn (all in one)Lenovo ThinkCentre Neo30a 24 Gen4 AIO (gồm i5-13420H,8GB RAM, 512GB SSD,23.8 inch FHD, Win11 Home 64 -P/N:12JY001SVN)</t>
  </si>
  <si>
    <t>Máy tính xách tay Lenovo ThinkBook 14 G6 IRL (gồm I5-13420H ( 2.1Ghz ) - 2x8G Ram -512G SSD Wifi,BT,Finger Print - 14" WUXGA - No OS - 2 Yrs Premier support_21KG00RCVN)</t>
  </si>
  <si>
    <t>Card đồ hoạ ASUS DUAL-RTX3060-O12G-V2_90YV0GB2-M0NA10</t>
  </si>
  <si>
    <t>Loa vi tính Microlab B-26</t>
  </si>
  <si>
    <t>Loa vi tính Microlab B-27</t>
  </si>
  <si>
    <t>Loa vi tính Microlab M-106BT/2.1</t>
  </si>
  <si>
    <t>Loa vi tính Microlab M-108/2.1</t>
  </si>
  <si>
    <t>Loa vi tính Microlab M-300/2.1</t>
  </si>
  <si>
    <t>Loa vi tính Microlab M- 300BT/2.1</t>
  </si>
  <si>
    <t>Máy chiếu đa năng ViewSonic LS500WHP</t>
  </si>
  <si>
    <t>Thiết bị chuyển mạch, TP-LINK, TL-SG105</t>
  </si>
  <si>
    <t>Máy tính xách tay Lenovo ThinkPad E14 Gen 4, i5-1235U, 8GB, 512GB SSD, Intel Iris Xe Graphics, 14" FHD, 3C 45Wh, ax+BT, FP, No OS, Đen (Black), 2Y WTY_21E300DPVA</t>
  </si>
  <si>
    <t>Hàng KM_Ba lô máy tính Lenovo ThinkPad Professional 15.6-inch Backpack_4X40Q26383</t>
  </si>
  <si>
    <t>Máy in phun đơn năng Brother HL T4000DW</t>
  </si>
  <si>
    <t>Máy in Canon 2900 LBP</t>
  </si>
  <si>
    <t>Thiết bị thu phát vô tuyến băng tần 2,4/5 GHz, TP-LINK, Archer AX10</t>
  </si>
  <si>
    <t>Ổ đĩa cứng Kingmax PQ3480 256GB (ZeusM2PCIe-Gen3x4)</t>
  </si>
  <si>
    <t>MÁY IN (PRINTER) HP LaserJet M211d (9YF82A)</t>
  </si>
  <si>
    <t>Bộ vi xử lý vi tính Intel Core i5-12400F (BX8071512400FSRL4W) + Quạt</t>
  </si>
  <si>
    <t>Cạc màn hình Gigabyte 12GB GV-N3060GAMING OC-12GD</t>
  </si>
  <si>
    <t>Card đồ hoạ ASUS DUAL-RTX4060-O8G-V2_90YV0JC4-M0NA00</t>
  </si>
  <si>
    <t>Mạch chính vi tính Gigabyte H510M H V2</t>
  </si>
  <si>
    <t>Máy tính để bàn HP 200 Pro G4 AIO,Core i5-1235U,8GB RAM,512GB SSD,Intel Graphics,21.5"FHD,Webcam,Wlan ac+BT,USB Keyboard &amp; Mouse,Win11 Home 64,1Y WTY_74S25PA</t>
  </si>
  <si>
    <t>Camera quan sát CS-H3C (4MP,4MM,COLOR)</t>
  </si>
  <si>
    <t>Camera quan sát CS-H8C (4MP)</t>
  </si>
  <si>
    <t>Camera quan sát DS-2CD1143G2-LIUF</t>
  </si>
  <si>
    <t>Camera quan sát DS-2CD1043G2-LIUF</t>
  </si>
  <si>
    <t>Đầu ghi hình DS-7608NXI-K1</t>
  </si>
  <si>
    <t>Bộ chuyển đổi nguồn dùng cho camera DS-3E1310 P-EI/M</t>
  </si>
  <si>
    <t>trong</t>
  </si>
  <si>
    <t>Camera quan sát CS-H8C (4MP,4MM)</t>
  </si>
  <si>
    <t>Camera quan sát CS-H6C (PRO 4MP,W1)</t>
  </si>
  <si>
    <t>Bộ nhớ Ram Kingmax 8GB-2400</t>
  </si>
  <si>
    <t>Ổ cứng gắn trong Samsung SSD 1TB 970 EVOPLUS NVME M.2 MZ-V7S1T0BW</t>
  </si>
  <si>
    <t>Nguồn Máy Vi Tính CM MWE GOLD V2 FM 1250 ATX 3.0</t>
  </si>
  <si>
    <t>Màn hình ViewSonic VX2758A-2K-PRO-2/27inch, 2K IPS, 185hz</t>
  </si>
  <si>
    <t>Camera quan sát CS-H3C (3MP,4MM,COLOR)</t>
  </si>
  <si>
    <t>Bộ chuyển đổi Displayport sang HDMI hỗ trợ 4k, màu đen Ugreen (40363)</t>
  </si>
  <si>
    <t>Cáp dữ liệu VIDEO Mini HDMI sang HDMI 2.0 truyền âm thanh h/a dài 15cm Ugreen (90593)</t>
  </si>
  <si>
    <t>Máy tính bàn Lenovo ThinkCentre Neo 50a 27 Gen 5 Intel Cote i7-13620H (4.9 GHZ)/ 1 x 16GB RAM/ 512GB SSD/ 27 inch FHD/ Wifi &amp; BL/ NOS/ 1YR Premier NBD, P/n 12SA001HVA</t>
  </si>
  <si>
    <t>Bảng mạch chính của máy vi tính hiệu ASUS PRIME H510M - K R2.0-CSM-SI</t>
  </si>
  <si>
    <t>Chuột không dây Dell WM118 (CT "Sắm màn hình Dell nhận ngay chuột Dell" theo CV số: 48-24/CV-PSD-KM)</t>
  </si>
  <si>
    <t>Bảng mạch chính máy tínhhiệu Asus Prime H610M - KD4</t>
  </si>
  <si>
    <t>Ghế xoay Yummy EGC232 V2 YUMMY Fabric - E-Dra</t>
  </si>
  <si>
    <t>Ghế xoay Dignity EGC234 - E-Dra</t>
  </si>
  <si>
    <t>MÀN HÌNH VI TÍNH (LCD) PHILIPS 221V8LB/74 21.5 INCH/1920x1080@100Hz/VA-LED/250cd/m²/4ms/VGA/HDMI/AUDIO OUT/ĐEN(221V8LB/74)</t>
  </si>
  <si>
    <t>MÀN HÌNH VI TÍNH (LCD) PHILIPS 24E1N1100A/74/23.8 INCH/100Hz/IPS/VGA/ DVI-D/HDMI/HDMI AUDIO OUT/ĐEN (BLACK)(24E1N1100A/74)</t>
  </si>
  <si>
    <t>MÀN HÌNH VI TÍNH (LCD) PHILIPS 27E1N1100A/74 27.0INCH/1920x1080@100Hz/IP S/HDMI/VGA/AUDIO-IN/AUDIO-OUT/SPEAKER/ĐEN(27E1N1100A/74)</t>
  </si>
  <si>
    <t>Chíp vi xử lý INTEL CORE I7 - 12700K - 3.60GHZ</t>
  </si>
  <si>
    <t>CARD VGA của máy vi tính hiêu ASUS DUAL - RTX3060 - 12G - V2</t>
  </si>
  <si>
    <t>EN45457_Quạt dùng cho máy tính Xigmatek X20F (120mm Fixed RGB)</t>
  </si>
  <si>
    <t>EN44564_Quạt dùng cho máy tính Xigmatek Infinity 120mm Fan</t>
  </si>
  <si>
    <t>EN44571_Quạt dùng cho máy tính Xigmatek Infinity Arctic 120mm Fan</t>
  </si>
  <si>
    <t>EN44588_Quạt dùng cho máy tính Xigmatek Infinity Reverse 120mm Fan</t>
  </si>
  <si>
    <t>EN44595_Quạt dùng cho máy tính Xigmatek Infinity Arctic Reverse 120mm Fan</t>
  </si>
  <si>
    <t>EN41853_Quạt dùng cho máy tính Xigmatek Starz (3PCS S20A Fans)</t>
  </si>
  <si>
    <t>EN41860_Quạt dùng cho máy tính Xigmatek Starz Arctic (3PCS S20A Arctic Fans)</t>
  </si>
  <si>
    <t>Máy Photocopy đa chức năng đen trắng hiệu FUJIFILM Apeos 2150 NDA (copy, in, scan) tốc độ 21 trang A4/Phút khổ lớn nhất A3 với khay giấy 1 ngăn - TL200716</t>
  </si>
  <si>
    <t>Máy in mã vạch XP-D464B</t>
  </si>
  <si>
    <t>Camera quan sát CS-H6C (PRO 1080P)</t>
  </si>
  <si>
    <t>Camera quan sát Ezviz CS-H3 (5MP)</t>
  </si>
  <si>
    <t>Máy Photocopy đa chức năng đen trắng hiệu FUJIFILM Apeos 2150 NDA (copy, in, scan) tốc độ 21 trang A4/Phút khổ lớn nhất A3 với khay giấy 1 ngăn</t>
  </si>
  <si>
    <t>Dây nguồn (kèm máy photocopy)</t>
  </si>
  <si>
    <t>Chiết khấu thương mại quý 4.2024</t>
  </si>
  <si>
    <t>Camera quan sát CS-H8 (5MP,4MM)</t>
  </si>
  <si>
    <t>Camera quan sát DS-2CE10DF3T-FS</t>
  </si>
  <si>
    <t>Camera quan sát (IPC-GK2DP-5C0WE), phụ kiện</t>
  </si>
  <si>
    <t>MÁY TÍNH ĐỂ BÀN (PC) HP PROONE 240 G10 AIO I5-1335U/ 8G/ 512GSSD/23.8FHD/ IPS/WL/ BT/ KB/ M/W11SL/ ĐEN (9H0B2PT)</t>
  </si>
  <si>
    <t>Bảng mạch chính Asus TUF GAMING B760M-PLUS WIFI D4</t>
  </si>
  <si>
    <t>Chuột Bluetooth Logitech M650L, màu trắng (910-006249)</t>
  </si>
  <si>
    <t>Bản quyền phần mềm Kaspersky Standard SEA 1-Dvc 1Y Bs RP(KL10414UCFS)</t>
  </si>
  <si>
    <t>Bản quyền phần mềm kaspersky dùng cho máy tính Kaspersky Plus SEA 3-Dvc 1Y BsRP ( KL 10424UCFS )</t>
  </si>
  <si>
    <t>bản quyền phần mềm kaspersky dùng cho máy tính Kaspersky Plus SEA 1-Dvc 1Y BsRP ( KL 10424UAFS )</t>
  </si>
  <si>
    <t>Bản quyền phần mềm Kaspersky Standard SEA 3-Dvc 1Y Bs RP(KL10414UCFS)</t>
  </si>
  <si>
    <t>MÁY TÍNH ĐỂ BÀN (PC) LENOVO ThinkCentre neo 50s Gen 4 i7-13700/16GD4/512GSSD/WL/BT/KB/M/NoOS/ĐEN(12JH003CVA)</t>
  </si>
  <si>
    <t>Ổ cứng lắp trong Western Digital 10TB 3.5" SATA3, màu tím (Purple Pro)(WD101PURP)</t>
  </si>
  <si>
    <t>MÁY TÍNH ĐỂ BÀN HP AIO 22-dd2042d (Core i5-1235U, 16G, 512GSSD, 21.5FHD, WL, BT, KB, M, W11SL_9A8J7PA)</t>
  </si>
  <si>
    <t>Mạch chính vi tính Asus TUF GAMING B760M-PLUS WIFI D4</t>
  </si>
  <si>
    <t>Mạch chính vi tính Asus TUF GAMING B760M-PLUS WIFI</t>
  </si>
  <si>
    <t>Mạch chính vi tính Asus TUF GAMING B760M-PLUS II</t>
  </si>
  <si>
    <t>Camera quan sát Hikvision DS-2CD1121G0-I</t>
  </si>
  <si>
    <t>ổ cứng di động 32GB U202 USB 2.0 Kioxia - Xanh nhạt</t>
  </si>
  <si>
    <t>ổ cứng di động 64GB U202 USB 2.0 Kioxia - Xanh nhạt</t>
  </si>
  <si>
    <t>ổ cứng di động 64GB U202 USB 2.0 Kioxia - Trắng</t>
  </si>
  <si>
    <t>ổ cứng gắn ngoài 1TB StoreJet 2.5" H3B Transcend</t>
  </si>
  <si>
    <t>ổ cứng di động 32GB U366 USB 3.2 Kioxia</t>
  </si>
  <si>
    <t>ổ cứng gắn ngoài 1TB StoreJet 2.5" C3N Transcend</t>
  </si>
  <si>
    <t>ổ cứng di động 256GB U301 USB 3.2 Gen 1 Kioxia - Xanh nhạt</t>
  </si>
  <si>
    <t>Máy tính xách tay Dell Inspiron 15 3530, Intel(R) Core(TM) i7-1355U, 15.6"FHD, 2x8G, 512GB SSD, 4 Cell-54Whr, Win 11, OS365, KYHD, BH 12 tháng, N5I7301W1-BL</t>
  </si>
  <si>
    <t>Thẻ nhớ Patriot 128GB MicroSDXC V30 P/N PEF128GEP31MCX</t>
  </si>
  <si>
    <t>Máy tính xách tay Lenovo LOQ 15IAX9(I5-12450HX/12G/512G/15.6F/3050/2Y/XáM)_83GS001RVN</t>
  </si>
  <si>
    <t>Camera quan sát Ezviz CS-H7c (44WF,W2)</t>
  </si>
  <si>
    <t>Ổ cứng gắn trong Western Digital 1TB-3.5" (WD10EZEX)</t>
  </si>
  <si>
    <t>TÚI DELL 15-KV(TUIDELL15-KV) (Hàng đi kèm)</t>
  </si>
  <si>
    <t>Ổ đĩa cứng lắp trong dầu ghi hình HDD,WD63PURU-78,C4FY0 6TB,3.5",S3,WD</t>
  </si>
  <si>
    <t>Camera quan sát Hikvision DS-2CD1147G2-LUF</t>
  </si>
  <si>
    <t>Thiết bị thu phát vô tuyến, 2,4GHz/5GHz, TP-LINK, EAP245</t>
  </si>
  <si>
    <t>Camera quan sát DS-2CE76H0T-ITMFS</t>
  </si>
  <si>
    <t>Đầu ghi hình iDS-7208HUHI-M1/E</t>
  </si>
  <si>
    <t>Bo mạch chính máy vi tính hiệu Asus loại PrimeH310M-K</t>
  </si>
  <si>
    <t>Cáp dữ liệu VIDEO HDMI 1.4 truyềnâm thanh hình ảnh dài 1M Ugreen(10106)</t>
  </si>
  <si>
    <t>Máy tính xách tay (NB) LENOVOV14 G3 IAP i3-2015U/8GD4/256GSSD/14.OFHD/IPS/WL/BT/2C38/NoOS/ĐEN(82TS0060VN)</t>
  </si>
  <si>
    <t>Giấy trắng Double A</t>
  </si>
  <si>
    <t>Ram</t>
  </si>
  <si>
    <t>Mực máy in trắng đen Brother TNB027</t>
  </si>
  <si>
    <t>MÁY TÍNH ĐỂ BÀN (PC) HP ProOne 440 G9 AIO i5-12500T/8GD4/512GSSD/23.8FHDT/DVDWR/IPS/WL/BT/KB/M/W11SL/ĐEN(6M3X9PA)</t>
  </si>
  <si>
    <t>Máy tính xách tay Lenovo ThinkPad T14 Gen 4, i5-1335U, 16GB, 512GB SSD, Intel Iris Xe Graphics, 14" 2.2K IPS, ax+BT, FP, No OS, Đen (Thunder Black), 3Y WTY_21HD006BVA</t>
  </si>
  <si>
    <t>MÁY TÍNH ĐỂ BÀN (PC) LENOVO ThinkCentre neo 50t Gen 4 i3-13100/8GD4/512GSSD/WL/BT/KB/M/nOS/ĐEN(12JB001EVA)</t>
  </si>
  <si>
    <t>MÀN HÌNH VI TÍNH (LCD) PHILIPS 271V8B/74 27 INCH/1920x1080/100Hz/IPS/VGA/HDMI/ĐEN(271V8B/74)</t>
  </si>
  <si>
    <t>Chuột không dây Logitech Bluetooth M241, màu than chì (910-007416)</t>
  </si>
  <si>
    <t>Bộ bàn phím + chuột không dây Logitech  MK345 (920-012926)</t>
  </si>
  <si>
    <t>Thiết bị ghi hình Logitech Group (960-001054)</t>
  </si>
  <si>
    <t>Bản quyền phần mềm Kasperskydùng cho máy tính KasperskyPremium SEA 1-Dvc 1Y Bs RP</t>
  </si>
  <si>
    <t>Máy tính xách tay MSI Thin A15 B7VE-023VN/AMD Ryzen 5 7535HS/512GB SSD PCIe/DDR5 8GB/RTX 4050,GDDR6 6GB/15.6" FullHD 144Hz/Win11/Màu xám/Ba lô</t>
  </si>
  <si>
    <t>Chuột không dây dùng cho máy tính, màu trắng, model AM208, hiệu AULA</t>
  </si>
  <si>
    <t>Chuột không dây dùng cho máy tính, màu xanh dương, model AM208, hiệu AULA</t>
  </si>
  <si>
    <t>Chuột không dây dùng cho máy tính, màu tím, model AM208, hiệu AULA</t>
  </si>
  <si>
    <t>Chuột không dây dùng cho máy tính, màu hồng, model AM208, hiệu AULA</t>
  </si>
  <si>
    <t>Chuột không dây dùng cho máy tính, màu đen, model AM208, hiệu AULA</t>
  </si>
  <si>
    <t>Bàn phím có dây dùng cho máy tính, màu đen, model F3261, hiệu AULA</t>
  </si>
  <si>
    <t>Bàn phím có dây dùng cho máy tính, màu trắng, model F3261, hiệu AULA</t>
  </si>
  <si>
    <t>Bàn phím có dây dùng cho máy tính, màu black with grey, model F3261, hiệu AULA</t>
  </si>
  <si>
    <t>Bàn phím có dây dùng cho máy tính, màu grey/black, model F3261, hiệu AULA</t>
  </si>
  <si>
    <t>Bàn phím có dây dùng cho máy tính, màu white/grey, model F3261, hiệu AULA</t>
  </si>
  <si>
    <t>Bàn phím có dây dùng cho máy tính, màu trắng ,(brown switch), model F3032,  hiệu AULA</t>
  </si>
  <si>
    <t>Bàn phím có dây dùng cho máy tính, màu brown switch-Black, model F3032, hiệu AULA</t>
  </si>
  <si>
    <t>Bàn phím có dây dùng cho máy tính, màu White/Purple ,(Blue  Switch) model F87, hiệu AULA</t>
  </si>
  <si>
    <t>Bàn phím không dây dùng cho máy tính, màu Black/White/Blue ,(Grey Wood V3  Switch) model F87, hiệu AULA</t>
  </si>
  <si>
    <t>Bàn phím không dây dùng cho máy tính, màu Black/White/Green (Grey Wood V3  Switch) model F87, hiệu AULA</t>
  </si>
  <si>
    <t>Bàn phím không dây dùng cho máy tính, màu Black ,(Grey wood V4)model F87 Pro, hiệu AULA</t>
  </si>
  <si>
    <t>Bàn phím không dây dùng cho máy tính, màu Dark blue+ Black+Mallard green, model F87 Pro,(Grey Wood V4 switch) hiệu AULA</t>
  </si>
  <si>
    <t>Bàn phím có dây dùng cho máy tính, màu White,(Blue switch), model F75,  hiệu AULA</t>
  </si>
  <si>
    <t>Bàn phím có dây dùng cho máy tính, màu Black,(Blue switch), model F75,  hiệu AULA</t>
  </si>
  <si>
    <t>Bàn phím không dây dùng cho máy tính, màu black,(Reaper Switch) model F75 Pro, hiệu AULA</t>
  </si>
  <si>
    <t>Bàn phím không dây dùng cho máy tính, Seiya switch, màu Purple, model F75, hiệu AULA,</t>
  </si>
  <si>
    <t>Bàn phím không dây dùng cho máy tính, màu Black+Dark blue+Orange ,(Grey Wood V3  Switch) model F75, hiệu AULA</t>
  </si>
  <si>
    <t>Bàn phím không dây dùng cho máy tính, màu Light blue+white+dark blue ,(Grey Wood V3  Switch) model F75, hiệu AULA</t>
  </si>
  <si>
    <t>Bàn phím không dây dùng cho máy tính, Reaper switch, màu Ice blue, model F75, hiệu AULA</t>
  </si>
  <si>
    <t>Bàn phím không dây dùng cho máy tính, Reaper switch, màu Ice green, model F75, hiệu AULA</t>
  </si>
  <si>
    <t>Bàn phím không dây dùng cho máy tính, màu Light purple+beige+light green,(Grey Wood V3  Switch) model F75, hiệu AULA</t>
  </si>
  <si>
    <t>Bàn phím không dây dùng cho máy tính, Seiya switch, màu Blue, model F75, hiệu AULA</t>
  </si>
  <si>
    <t>Bàn phím không dây dùng cho máy tính, màu Black Dark Blue Orange,(Grey Wood V3 switch), model F87</t>
  </si>
  <si>
    <t>Chuột không dây dùng cho máy tính, màu đen, model SC580X, hiệu AULA</t>
  </si>
  <si>
    <t>Chuột không dây dùng cho máy tính, màu trắng , model SC580X, hiệu AULA</t>
  </si>
  <si>
    <t>MÁY TÍNH XÁCH TAY (NB) HP Envy 13-ba1535TU i7-1165G7/8G/512GSSD/13.3FHD/ FP/Wlax/BT5/3C51WHr/ALU/VÀNG/W11SL/LED_KB(4U6M4PA)</t>
  </si>
  <si>
    <t>Bảng mạch chính Asus Prime H510ME</t>
  </si>
  <si>
    <t>Máy tính xách tay Asus UX3402V i5- 1340P/16GB/512GB SSD/UMA/14"WQXGA+/ax+BT/FP/USB-A to RJ45 Adpt./Túi/Win 11/Bạc/2YW_UX3402VA-KM203W</t>
  </si>
  <si>
    <t>MÁY TÍNH XÁCH TAY (NB) HP Pavilion X360 14-ek2017TU core 5-120U/16G/512GSSD/14.0FHDT/PEN/WL/BT/3C/W11H/BẠC(9Z2V5PA)</t>
  </si>
  <si>
    <t>Ổ đĩa cứng SSD của máy vi tính hiệu TeamGroup CX2 512GB 2.5 Inch Sata III</t>
  </si>
  <si>
    <t>Bộ nhớ RAM của máy vi tính hiệu TeamGroup Vulcan Black 2x16GB DDR5-5600</t>
  </si>
  <si>
    <t>Bộ tản nhiệt cho CPU của máy vi tính Deepcool LT520</t>
  </si>
  <si>
    <t>Màn hình máy tính ViewSonic VA2708-4K-MHD/ 27 inch, IPS, 4K UHD, HDR10</t>
  </si>
  <si>
    <t>Màn hình máy tính  Viewsonic VX3276-MHD-3/32 inch, Full HD, IPS, 75Hz</t>
  </si>
  <si>
    <t>Màn hình ViewSonic VA2708-2K-MHD/27 inch, IPS, 2K QHD, HDR10</t>
  </si>
  <si>
    <t>Máy tính xách tay Lenovo ThinkPad L14 Gen 4 (gồm Intel corei7-1360P (5.00 GHz) - 2 x8GB RAM - 512GB SSD - Wifi &amp;BT -14" FHD - NOS - 21H1003AVA)</t>
  </si>
  <si>
    <t>Chuột máy tính Lenovo KB MICE_BO Essencial WL MS, P/n 4X30M56887 (hàng tặng đi kèm)</t>
  </si>
  <si>
    <t>Máy tính xách tay Dell Vostro 3530 Intel Core i3-1305U, 15.6"FHD, 1x8G, 512GB SSD, 3 Cell-41Whr, Win 11, Office H&amp;S 2021, BH 12 tháng, V5I3465W1-Gray</t>
  </si>
  <si>
    <t>Chuột không dây Dell WM118 (CT"Mua Notebook Dell rinh ngàn quà tặng" theo CV số:19-24/CV-PSD-KM)</t>
  </si>
  <si>
    <t>Nguồn Jetek Model MAXWATT 650 V2</t>
  </si>
  <si>
    <t>Nguồn Jetek Model MAXWATT550V2</t>
  </si>
  <si>
    <t>Máy in phun đa năng Brother DCP-T520W</t>
  </si>
  <si>
    <t>Máy in laser Brother DCP-L2520D</t>
  </si>
  <si>
    <t>Webcam có dây Newmen CM303</t>
  </si>
  <si>
    <t>Nguồn Jetek model MAXWATT 700V2</t>
  </si>
  <si>
    <t>Nguồn Jetek Model MAXWATT 750V2</t>
  </si>
  <si>
    <t>Bo mạch chủ máy tính ASUS PRIME H610M-K D4_90MB1A10-M2UAY0</t>
  </si>
  <si>
    <t>Máy tính xách tay MSI Cyborg 14 A13VE-090VN/i7-13620H/512GB PCIe SSD/DDR5 8GB*2/RTX 4050,GDDR6 6GB/14"16:10 FHD+144hz/ Win11/Màu đen/Ba lô</t>
  </si>
  <si>
    <t>Máy tính xách tay Dell Inspiron 14 5430 (i5-1340P, 16GB, 512GB SSD, 14.0" 2.5K, NV-RTX2050/4GB, Win11, Office HS 21, Bạc, P171G001) (N5430-i5P165W11SL2050)</t>
  </si>
  <si>
    <t>Máy tính bàn Lenovo ThinkCentre Neo 50a 24 Gen 5/ Intel Core i5-13420H (4.6GHZ)/1 x 8GB RAM/ 512GB SSD/ 23.8 inch FHD/Wifi &amp; BL/ NOS/ 1YR Premier NBD, P/n 12SC0024VA</t>
  </si>
  <si>
    <t>Nguồn Jetek model J750V1</t>
  </si>
  <si>
    <t>Vỏ thùng máy tính Jetek CSGO2 D.VA2 (BLACK</t>
  </si>
  <si>
    <t>Vỏ thùng máy tính Jetek CSGO2 D.VA2 (WHITE)</t>
  </si>
  <si>
    <t>Vỏ thùng máy tính Jetek CSGO2 - TIFA</t>
  </si>
  <si>
    <t>Vỏ thùng máy tính Jetek CSGO2 Chun Li (BLACK)</t>
  </si>
  <si>
    <t>Vỏ thùng máy tính Jetek CSGO2 Chun Li (WHITE)</t>
  </si>
  <si>
    <t>Vỏ thùng máy tính Jetek CSGO2 COMBAT (BLACK)</t>
  </si>
  <si>
    <t>Vỏ thùng máy tính Jetek CSGO2 COMBAT (WHITE)</t>
  </si>
  <si>
    <t>Vỏ thùng máy tính Jetek CSGO2 D.VA1 (BLACK)</t>
  </si>
  <si>
    <t>Vỏ thùng máy tính Jetek CSGO2 - Z7</t>
  </si>
  <si>
    <t>Vỏ thùng máy tính Jetek CSGO2 - X5 (BLACK)</t>
  </si>
  <si>
    <t>Vỏ thùng máy tính Jetek CSGO2 - X5 (WHITE)</t>
  </si>
  <si>
    <t>Màn hình Viewsonic TD1655</t>
  </si>
  <si>
    <t>Màn hình Gaming VX2779-HD-PRO/ 27 inch, 180Hz, Tấm nền SuperClear® IPS</t>
  </si>
  <si>
    <t>Máy chiếu hiệu Panasonic model PT-VX610.Công suất chiếu lên màn ảnh 30"-300"</t>
  </si>
  <si>
    <t>Máy tính để bàn Dell Inspiron 3020, Core i5-13400 (2.5GHz to 4.6GHz), 1x8GB 3200MHz, 512GB M.2 PCIe NVMe SSD, Non DVD, Chuột, Bàn phím, Win 11, BH 12 tháng, MTI51012W1-8G-512G</t>
  </si>
  <si>
    <t>Máy photocopy Toshiba e-Studio 2329A</t>
  </si>
  <si>
    <t>(2329A/2829A/2523A/2523AD)</t>
  </si>
  <si>
    <t>Máy in đa năng Canon iR2224N</t>
  </si>
  <si>
    <t>Hộp mực Canon NPG-59 BK</t>
  </si>
  <si>
    <t>Bộ nạp bản gốc 2 mặt tự động AY2</t>
  </si>
  <si>
    <t>Bộ đảo mặt E1</t>
  </si>
  <si>
    <t>Chân máy vừa</t>
  </si>
  <si>
    <t>Cạc màn hình Asus DUAL-RTX4060-8G</t>
  </si>
  <si>
    <t>MÁY TÍNH ĐỂ BÀN(PC) DELL INS 3030 i5-14400(10*2.5)/8GD5/512GSSD/W11SL</t>
  </si>
  <si>
    <t>MÁY TÍNH ĐỂ BÀN (PC) HP AIO 22-dd2045d i3-1215U/8G/512GSSD/21.5FHD/WL/BT/KB/M /W11SL/TRẮNG(9A8M7PA)</t>
  </si>
  <si>
    <t>Máy tính xách tay Dell Inspiron 15 3520 Intel Core i5-1235U, 15.6"FHD, 2x8G, 512GB SSD, 3 Cell-41Whr, Win 11, Office H&amp;S 2021, BH 12 tháng, N5I5052W1-Silver</t>
  </si>
  <si>
    <t>Máy tính để bàn Dell Vostro 3020SFF (i3-13100, 1x8GB 3200MHz,512GB M.2 PCIe NVMe SSD, Win11)</t>
  </si>
  <si>
    <t>Quạt giải nhiệt Hyper 620S</t>
  </si>
  <si>
    <t>Bộ nhớ RAM của máy vi tính hiệuTeamGroup Delta RGB 2x16GBDDR5-6000</t>
  </si>
  <si>
    <t>Cạc màn hình Gigabyte 8GB GV-N3060GAMING OC-8GD</t>
  </si>
  <si>
    <t>Cạc màn hình Gigabyte 8GB GV-N4060WF2OC-8GD</t>
  </si>
  <si>
    <t>Máy tính xách tay Dell Inspiron 15 3530, i5-1334U, 16GB, 512GB SSD, Intel Iris Xe Graphics, 15.6" FHD, 3C 41Wh, ax+BT, OfficeHS21, McAfee LS, KYHD, Win 11 Home, Bạc (Platinum Silver), 1Y WTY</t>
  </si>
  <si>
    <t>Máy tính xách tay Dell Inspiron 15 3520, i5-1235U, 16GB, 512GB SSD, Intel Iris Xe Graphics, 15.6" FHD, 3C 41Wh, ac+BT, OfficeHS21, McAfee LS, FP, KYHD, Win 11 Home, Đen (Black), 1Y WTY</t>
  </si>
  <si>
    <t>MÁY TÍNH XÁCH TAY (NB) LENOVO ThinkPad X13 Gen 5 U7-155H/16GD5/512GSSD/1 3.3WUXGA/FP/IR/Wifi-7/BT/4C/NoOS/LEDKB/3Y/ĐEN(21LU004KVA)</t>
  </si>
  <si>
    <t>CHUỘT VI TÍNH (MOUSE) LENOVO ThinkPad Wireless Mouse(4X30M56887)</t>
  </si>
  <si>
    <t>Máy tính xách tay  HP Envy X360 14-fc0086TU(U7-155U/32G/512G/14-2.8K Oled/W11/ bạc)_A19BWPA</t>
  </si>
  <si>
    <t>Dây cáp mạng Ensoho EN-F5CA24 FTP CAT5E (305m/h)</t>
  </si>
  <si>
    <t>ổ cứng gắn ngoài 1TB StoreJet 2.5" C3S Transcend</t>
  </si>
  <si>
    <t>ổ cứng gắn ngoài 2TB StoreJet 2.5" C3S Transcend</t>
  </si>
  <si>
    <t>ổ cứng gắn ngoài 500GB SSD ESD270C USB 3.1 Gen 2 type C Transcend</t>
  </si>
  <si>
    <t>ổ cứng gắn ngoài 500GB SSD ESD265C USB 10Gbps Type C Transcend</t>
  </si>
  <si>
    <t>Bo mạch chủ máy tính ASUS PRIME H610M-K D4_90MB1A10-M0UAY0</t>
  </si>
  <si>
    <t>Bo mạch chủ máy tính ASUS PRIME H510M-K_90MB17N0-M0UAY0</t>
  </si>
  <si>
    <t>Bo mạch chủ máy tính ASUS PRIME H510M-K R2.0_90MB1E80-M0UAY0</t>
  </si>
  <si>
    <t>Màn hình LCD VIEWSONIC VX3418-2KPC 34"</t>
  </si>
  <si>
    <t>Màn hình ViewSonic VX3219-2K-PRO-2/31.5" IPS, 2K, 165Hz</t>
  </si>
  <si>
    <t>Máy tính xách tay MSI Thin 15 B12UCX-1419VN (i5-12450H; 8GB; 512GB SSD; RTX2050/4GB; 15.6"" FHD 144Hz; Win11; Xám; Balô)</t>
  </si>
  <si>
    <t>Bảng mạch chính Asus TUF GAMING B760M-PLUS D4</t>
  </si>
  <si>
    <t>Cạc màn hình Asus DUAL-RTX3050-O6G</t>
  </si>
  <si>
    <t>Màn hình photo</t>
  </si>
  <si>
    <t>Su ADF</t>
  </si>
  <si>
    <t>Máy chủ Dell T150 4x3.5" Cabled/Intel Xeon E-2324G/ 16GB DDR4/2TB HDD/ iDRAC9Express/Powercord/ BC5720DP1GbE LOM/ DVDRW/ PSU 300W/No OS - 42SVRDT150-02B</t>
  </si>
  <si>
    <t>Bảng mạch chính của máy vi tính hiệu ASUS PRIME  H610M - CS D4 - SI</t>
  </si>
  <si>
    <t>Ổ CỨNG DI ĐỘNG (HDD) SEAGATE EXPANSION PORTABLE 1TB 2.5" USB 3.0(STKM1000400)</t>
  </si>
  <si>
    <t>Ổ CỨNG DI ĐỘNG (HDD) SEAGATE EXPANSION PORTABLE 2TB 2.5" USB 3.0(STKM2000400)</t>
  </si>
  <si>
    <t>Máy in đơn năng Brother HL-B2100D</t>
  </si>
  <si>
    <t>Máy tính xách tay Lenovo V15 G4 IAH, i5-12500H, 16GB, 512GB SSD, Intel Iris Xe Graphics, 15.6" FHD, 2C 38Wh, ax+BT, FP, W11H, Xám (Iron Grey), 1Y WTY_83FS0032VN</t>
  </si>
  <si>
    <t>Ghế xoay SG920</t>
  </si>
  <si>
    <t>Ghế lưới GL322 chân mạ</t>
  </si>
  <si>
    <t>Máy tính xách tay Dell Inspiron 14 5440 Intel(R) Core(TM) 5 120U, 14.0"FHD+, 2x8G, 512GB SSD, 4 Cell-54Whr, Win 11, Office H&amp;S 2021, BH 12 tháng, N4I5211W1-IceBlue</t>
  </si>
  <si>
    <t>Máy tính xách tay Dell Latitude 3440 Intel Core i5-1235U (12 MB cache, 10 cores, 12 threads, up to 4.40 GHz Turbo)/ 8GB/ 512SSD/ 14" FHD/ 3 Cells / Ubuntu/ 1Y Warranty/ Pro Support</t>
  </si>
  <si>
    <t>Chuột không dây Dell WM118 (CT "Sắm notebook Dell nhận ngay chuột Dell sành điệu" theo CV : 76-24/CV-PSD-KM)</t>
  </si>
  <si>
    <t>Máy tính xách tay Lenovo V14 Gen 4 - 14.0" FHD, CORE I5_13420H, 16GB_DDR4, 512GB_SSD, NO OS, Xám - BH 2 năm - 83A000BGVN</t>
  </si>
  <si>
    <t>Máy tính xách tay Lenovo ThinkPad P14s Gen 4 Intel Cote i7-1360P (5.00 GHz)/ 32GB Ram/ 1TB SSD/ RTX A500 4GB/WF &amp; BL/ Finger Print/14"2.2K 300N/ NO OS/ 3 Yrs Premier support,P/n 21HF0054VA</t>
  </si>
  <si>
    <t>Cạc màn hình Asus 8GB DUAL-RTX3050-8G-V2</t>
  </si>
  <si>
    <t>Cạc màn hình Asus 4GB DUAL-GTX1650-O4GD6-P-EVO</t>
  </si>
  <si>
    <t>Cạc màn hình Asus 4GB DUAL-GTX1650-4GD6-P-EVO</t>
  </si>
  <si>
    <t>Cạc màn hình Asus 2GB PH-GT1030-O2G</t>
  </si>
  <si>
    <t>Ổ CỨNG DI ĐỘNG (HDD) SEAGATE EXPANSION PORTABLE 5TB 2.5" USB 3.0(STKM5000400)</t>
  </si>
  <si>
    <t>Máy chiếu Epson EB-E01</t>
  </si>
  <si>
    <t>Máy chiếu Epson EB-X51</t>
  </si>
  <si>
    <t>Máy in phun đa chức năng Brother DCP-T520W</t>
  </si>
  <si>
    <t>Màn hình Asus Pro Art PA278QV</t>
  </si>
  <si>
    <t>Cụm sấy máy in</t>
  </si>
  <si>
    <t>Cụm</t>
  </si>
  <si>
    <t>Mạch chính vi tính Asus PRIME H510M-K R2.0</t>
  </si>
  <si>
    <t>Mạch chính vi tính Asus PRIME H610M-K D4-CSM</t>
  </si>
  <si>
    <t>Máy tính xách tay MSI Thin 15 B13UC-1411VN (i7-13620H; 8GB; 512GB SSD; RTX3050/4GB; 15.6" FHD 144Hz; Win11; Xám; Balô)</t>
  </si>
  <si>
    <t>Chuột của máy vi tính hiệu MSI model M99 Pro 20th, mới 100% (Hàng khuyến mại)</t>
  </si>
  <si>
    <t>Máy tính để bàn HP Pro Tower 280 G9 PCI (i3 13100/ Ram 8GB/ SSD 256GB/ Win 11 Home 64)</t>
  </si>
  <si>
    <t>Màn hình vi tính HP V22i 21.5 inch, 3Y WTY</t>
  </si>
  <si>
    <t>Cáp dữ liệu USB 2.0 cho máy in dài 1.5m màu đen Ugreen (10845)</t>
  </si>
  <si>
    <t>Máy tính để bàn Lenovo ThinkCentre Neo 50s Gen 4, i3-13100, 4GB, 256GB SSD, Intel UHD Graphics 730, ax+BT, KB, M, SFF, No-Os, 1Y WTY_12JH0003VA</t>
  </si>
  <si>
    <t>ổ cứng gắn ngoài 2TB StoreJet 2.5" C3N Transcend</t>
  </si>
  <si>
    <t>ổ cứng di động 256GB U301 USB 3.2 Gen 1 Kioxia  - Đen</t>
  </si>
  <si>
    <t>Thẻ cào Mobiphone 50.000 đồng (hàng khuyến mãi không thu tiền)</t>
  </si>
  <si>
    <t>Máy in đa chức năng Brother DCP-B7620DW</t>
  </si>
  <si>
    <t>Tai nghe không dây Blaupunkt LITE ONE BAT1001</t>
  </si>
  <si>
    <t>Máy tính xách tay Dell Vostro 3420 Intel(R) Core(TM) i5-1235U, 14.0"FHD, 1x8G, 512GB SSD, 3 Cell-41Whr, Win 11, Office H&amp;S 2021, BH 12 tháng, V4I5702W1-Gray</t>
  </si>
  <si>
    <t>Máy tính xách tay Dell Inspiron 15 3530 Intel Core i7-1355U, 15.6"FHD, 2x8G, 512GB SSD, NVIDIA(R) GeForce(R) MX550 with 2GB GDDR6, 4 Cell-54Whr, Win 11, Office H&amp;S 2021, BH 12 tháng, N3530I716W1-Silver</t>
  </si>
  <si>
    <t>Máy tính để bàn Lenovo ThinkCentre M70s Gen 4 (gồm IntelCore i3-13100 (4.5GHZ)/ 8GB RAM/ 256GB SSD/ WiFi &amp; BL/UHD Graphics 730/ NOS/ 12DN000DVA)</t>
  </si>
  <si>
    <t>Máy tính xách tay MSI Pulse 17 AI C1VGKG-017VN/Core Ultra 7 155H/1TB PCIe SSD/DDR5 16GB*2/RTX 4070, GDDR6 8GB/17" QHD+ 240Hz/Windows 11/Màu đen/ Ba lô/Chuột</t>
  </si>
  <si>
    <t>Cạc màn hình Gigabyte 6GB GV-N3050WF2OC-6GD</t>
  </si>
  <si>
    <t>Cạc màn hình Gigabyte 8GB GV-N4060EAGLE OC-8GD</t>
  </si>
  <si>
    <t>Mạch chính vi tính Gigabyte B760M G WIFI PLUS</t>
  </si>
  <si>
    <t>BỘ LƯU ĐIỆN SANTAK - MÃ HÀNG C3K-LCD</t>
  </si>
  <si>
    <t>Máy in trắng đen đa năng Brother DCP-B7640DW</t>
  </si>
  <si>
    <t>Tai nghe không dây Blaupunkt LITE ONE BAT1001 (Hàng khuyến mại)</t>
  </si>
  <si>
    <t>Mực in phun Brother BT6000BK</t>
  </si>
  <si>
    <t>MÁY TÍNH XÁCH TAY (NB) LENOVO ThinkPad X1 Carbon Gen 12 U7-155H/32GDR5X/ 1TBSSD/14WUXGA/FP/IR/Wifi6/BT5.3/3C57/W11PRO/LKB/3Y/ĐEN(21KC008NVN)</t>
  </si>
  <si>
    <t>Vỏ thùng máy tính JetekEM3</t>
  </si>
  <si>
    <t>Card đồ họa ASUS DUAL-RTX3050-O6G_90YV0K60-M1NA00</t>
  </si>
  <si>
    <t>Card đồ hoạ ASUS DUAL-RTX3050-O8G-V2_90YV0GH6-M0NA00</t>
  </si>
  <si>
    <t>Nguồn Jetek model 500 ELITEV2</t>
  </si>
  <si>
    <t>MÁY TÍNH XÁCH TAY (NB) DELL VOS15 3530 i5-1335U/16GD4/512SSD/15.6FHD/120Hz/3C41WHr/W11SL+OFFICE HOME_ST/ProSup/XÁM(80GG93)</t>
  </si>
  <si>
    <t>MÁY TÍNH XÁCH TAY(NB) DELL INS14 5440 i5-1334U/16GD5/512SSD/14.0FHD+/16: 10/FP/3C41W/W11SL+OFFICE/LED_KB/PreS/XANH(NDY5V1)</t>
  </si>
  <si>
    <t>MÁY TÍNH XÁCH TAY (NB) DELL VOS 14 3430 i5-1335U/16G/512SSD/14.0FHD/3C41WHr/W11SL+OFFICE HOME_ST/2GD6_MX550/ProS/XÁM(60YGM1)</t>
  </si>
  <si>
    <t>Máy photocopy Canon iR2635i</t>
  </si>
  <si>
    <t>Hộp mực Canon NPG-84 BK</t>
  </si>
  <si>
    <t>Khay DADF-BA1</t>
  </si>
  <si>
    <t>Chân máy thấp</t>
  </si>
  <si>
    <t>Máy tính xách tay Lenovo ThinkBook 14 Gen 6 - 14.0" WUXGA, Core™ i7_1355U, 16GB_DDR5, 512GB_SSD, W11 Home,  Xám - BH 2 năm -  21KG00BQVN</t>
  </si>
  <si>
    <t>Thiết bị định tuyến TP-LINK, 2,4GHz/5GHz, Archer C50</t>
  </si>
  <si>
    <t>MÀN HÌNH VI TÍNH (LCD) LENOVO ThinkVision S27i-30 27.0INCH/1920x1080/100Hz/IPS/WLED/VGA/2xHDMI/3Y/XÁM(63DFKAR4WW)</t>
  </si>
  <si>
    <t>Bộ nhớ RAM của máy vi tính xách tay Teamgroup Elite 8GB DDR4-3200</t>
  </si>
  <si>
    <t>Bộ nhớ RAM của máy vi tính xách tay Teamgroup Elite 16GB DDR4-3200</t>
  </si>
  <si>
    <t>Bộ nhớ RAM của máy vi tính hiệu TeamGroup Vulcan Z Gray 8GB DDR4-3200</t>
  </si>
  <si>
    <t>Bộ nhớ RAM của máy vi tính hiệu TeamGroup Vulcan Z Red 32GB DDR4-3600</t>
  </si>
  <si>
    <t>Thiết bị chuyển mạch TP-Link, LS1008</t>
  </si>
  <si>
    <t>Chuột vi tính quang không dây Rapoo 1620 màu đen</t>
  </si>
  <si>
    <t>Chuột vi tính quang không dây Rapoo M10-Plus Black</t>
  </si>
  <si>
    <t>Chuột quang vi tính không dây Rapoo M20 Plus màu đen</t>
  </si>
  <si>
    <t>Chuột vi tính quang không dây Rapoo M100SILENT màu xám đen</t>
  </si>
  <si>
    <t>Chuột vi tính quang không dây Rapoo M200SILENT màu trắng</t>
  </si>
  <si>
    <t>Chuột vi tính quang không dây Rapoo M310 silent màu xám đen</t>
  </si>
  <si>
    <t>Chuột vi tính quang không dây Rapoo M310 silent màu xám trắng</t>
  </si>
  <si>
    <t>Chuột vi tính quang không dây Rapoo M310 silent màu hồng</t>
  </si>
  <si>
    <t>Chuột quang gaming có dây Rapoo V16S màu đen</t>
  </si>
  <si>
    <t>Bàn phím cơ gaming không dây Blue Switch Rapoo V500pro màu đen</t>
  </si>
  <si>
    <t>Bàn phím cơ Blue Switch Rapoo V500pro màu đen</t>
  </si>
  <si>
    <t>Tai nghe dành cho phòng game có khung chụp qua đầu Rapoo VH160 màu đen</t>
  </si>
  <si>
    <t>MÁY TÍNH XÁCH TAY (NB) DELL INS15 3520 i5-1235U/8GD4/512SSD/15.6FHD/120Hz/3C41WHr/W11SL+OFFICE HOME_ST/ProSup/BẠC(25P2311)</t>
  </si>
  <si>
    <t>Chuột Logitech Bluetooth MX Anywhere 3S</t>
  </si>
  <si>
    <t>Bộ chuyển đổi USB-C sang 2*USB 3.0+HDMI+RJ45+PD Ugreen (10919)</t>
  </si>
  <si>
    <t>Bộ chuyển đổi USB-C sang 3*USB 3.0+RJ45+HDMI+PD hỗ trợ 4K Ugreen (15598)</t>
  </si>
  <si>
    <t>Dây chuyển đổi có chipset mini DisplayPort sang HDMI màu đen, dài 18cm Ugreen (10461)</t>
  </si>
  <si>
    <t>Bộ chuyển đổi DisplayPort sang HDMI hỗ trợ 1080P Ugreen ( 40362)</t>
  </si>
  <si>
    <t>Máy tính để bàn HP Pro Tower 280 G9 PCI (i3-12100,8GB RAM, 256GB SSD, Win 11 Home 64)</t>
  </si>
  <si>
    <t>Màn hình máy tính 21.45 inch HP P22v G5 FHD Monitor</t>
  </si>
  <si>
    <t>Máy tính xách tay Dell Inspiron 15 3520 Intel(R) Core(TM) i5-1235U, 15.6"FHD, 1x8G, 512GB SSD, 3 Cell-41Whr,  Win 11, Office H&amp;S 2021, KYHD, BH 12 tháng, N5I5201W1-Black</t>
  </si>
  <si>
    <t>Máy tính xách tay Dell Inspiron 14 5440 Intel(R) Core(TM) 7 150U, 14.0"FHD+, 2x8G, 512GB SSD, 4 Cell-54Whr, Win 11, Office H&amp;S 2021, BH 12 tháng, N4I7204W1-IceBlue</t>
  </si>
  <si>
    <t>MÁY TÍNH XÁCH TAY (NB) DELL INS15 3530 i5-1334U/16GB/512SSD/15.6FHD/120Hz/FP/W11SL+OFFICE HOME_ST/ĐEN (P16WD2)</t>
  </si>
  <si>
    <t>Máy in trắng đen đơn năng Brother HL-B2180DW</t>
  </si>
  <si>
    <t>Máy in phun đa năng Brother MFC-T920DW</t>
  </si>
  <si>
    <t>Máy in phun đa năng Brother DCP-T720DW</t>
  </si>
  <si>
    <t>Mực in phun Brother BT5000Y (Hàng khuyến mại)</t>
  </si>
  <si>
    <t>Mực in phun Brother BT5000C (Hàng khuyến mại)</t>
  </si>
  <si>
    <t>Mực in phun Brother BT5000M (Hàng khuyến mại)</t>
  </si>
  <si>
    <t>Mực in phun Brother BTD60BK BH17 ASA (Hàng khuyến mại)</t>
  </si>
  <si>
    <t>Pin sạc dự phòng RIVACASE VA2280, 20000mAh (Hàng khuyến mại)</t>
  </si>
  <si>
    <t>Mực in Brother TNB027 (Hàng khuyến mại)</t>
  </si>
  <si>
    <t>Máy in phun đa năng Brother DCP-T420W</t>
  </si>
  <si>
    <t>Mực máy in trắng đen Brother TNB027 (Hàng khuyến mại)</t>
  </si>
  <si>
    <t>Ổ đĩa cứng SSD của máy vi tính hiệu TeamGroup CX2 256GB 2.5 Inch Sata III</t>
  </si>
  <si>
    <t>Ổ đĩa cứng SSD của máy vi tính hiệu TeamGroup MP33 256GB M.2 PCIe Gen3x4</t>
  </si>
  <si>
    <t>Ổ đĩa cứng SSD của máy vi tính hiệu TeamGroup MP33 512GB M.2 PCIe Gen3x4</t>
  </si>
  <si>
    <t>Ổ đĩa cứng SSD của máy vi tính hiệu TeamGroup CX2 1TB 2.5 Inch Sata III</t>
  </si>
  <si>
    <t>Bộ nhớ RAM của máy vi tính xách tay Teamgroup Elite 8GB DDR5-5600</t>
  </si>
  <si>
    <t>Bộ nhớ RAM của máy vi tính xách tay Teamgroup Elite 16GB DDR5-5600</t>
  </si>
  <si>
    <t>MÁY TÍNH XÁCH TAY (NB) LENOVO ThinkBook 16 G6 IRL i5-13420H/16GD5/512GSS D/16.0WUXGA/Wifi6/BT5.3/4C71/W11SL/LKB/2Y/XÁM(21KH00Q0VN)</t>
  </si>
  <si>
    <t>Ổ đĩa cứng SSD của máy vi tính hiệu Teamgroup MP33 PRO 1TB M.2 PCIe Gen3x4</t>
  </si>
  <si>
    <t>MÁY TÍNH XÁCH TAY (NB) DELL INS15 3530 i5-1334U/8GB/512SSD/15.6FHD/120Hz/W11SL+OFFICE HOME_ST/BẠC (P16WD1)</t>
  </si>
  <si>
    <t>Nguồn máy tính Jetek mini A200m</t>
  </si>
  <si>
    <t>Máy tính xách tay Dell Inspiron 15 3530 Intel(R) Core(TM) i7-1355U, 15.6"FHD, 2x8G, 512GB SSD, 4 Cell-54Whr,  Win 11, Office H&amp;S 2021, BH 12 tháng, N5I7240W1-Black</t>
  </si>
  <si>
    <t>Máy quét HP ScanJet Pro N4000 snw1 Scanner</t>
  </si>
  <si>
    <t>Màn hình LCD của máy vi tính hiệu PHILIPS 221V8LB 21.5"(LED),cáp,mới 100%.</t>
  </si>
  <si>
    <t>Màn hình LCD của máy vi tính hiệu PHILIPS 24E1N1100A 23.8"(LED),cáp,mới 100%.</t>
  </si>
  <si>
    <t>Màn hình LCD của máy vi tính hiệu PHILIPS 27E1N1300A/74 27"(LED),cáp,mới 100%.</t>
  </si>
  <si>
    <t>Máy tính xách tay Lenovo ThinkPad L14 Gen 5 (gồm Intel Core Ultra 5 125U (4.30 GHz)/ 16GB Ram/ 512GB SSD/WF &amp; BT/ 14" WUXGA/ NO OS/ 2 Yrs Premier support, P/n 21L10043VA)</t>
  </si>
  <si>
    <t>Máy tính xách tay Lenovo ThinkPad E16 Gen1 - 16.0" WUXGA, Core™ i7-1355U, 16GB_DDR4, 512GB_SSD, NO OS,  Đen - BH 2 năm - 21JN006AVA</t>
  </si>
  <si>
    <t>Chuột vi tính quang có dây Rapoo N200</t>
  </si>
  <si>
    <t>Bàn phím có dây Rapoo NK1900 màu đen</t>
  </si>
  <si>
    <t>Ổ cắm điện Philips CHP1130WB - Hàng khuyếnmãi không thu tiền</t>
  </si>
  <si>
    <t>Chuột vi tính quang không dây Rapoo M300 silent màu xanh dương</t>
  </si>
  <si>
    <t>Chuột vi tính quang không dây Rapoo M500SILENT màu xám</t>
  </si>
  <si>
    <t>Chuột vi tính quang không dây Rapoo M500SILENT màu đỏ</t>
  </si>
  <si>
    <t>Bộ bàn phím và chuột vi tính không dây Rapoo 8000M màu đen</t>
  </si>
  <si>
    <t>Chuột gaming 2 chế độ có dây/không dây Rapoo V300SE màu đen</t>
  </si>
  <si>
    <t>Tay cầm chơi game Rapoo V600 màu đen</t>
  </si>
  <si>
    <t>Tay cầm chơi game có dây+ không dây ( 2 chế độ kết nối) Rapoo V600S màu xanh ngọc</t>
  </si>
  <si>
    <t>Tay cầm chơi game có dây+ không dây ( 2 chế độ kết nối) Rapoo V600S màu xám</t>
  </si>
  <si>
    <t>Tai nghe dành cho phòng game có khung chụp qua đầu Rapoo VH520C màu đen</t>
  </si>
  <si>
    <t>Thiết bị chuyển mạch 5 cổng 10/100Mbps, TENDA.S105</t>
  </si>
  <si>
    <t>Chuột vi tính quang không dây Rapoo M650SILENT Lucky Cat  màu trắng</t>
  </si>
  <si>
    <t>Máy tính xách tay Lenovo V15 G4 IRU - Intel Core i3-1315U (4.50 GHz) - 8GB RAM - 256GB SSD - WF+BL - 15.6FHD 60Hz - NOS - 2YR Premium NBD,P/n 83A1000BVN</t>
  </si>
  <si>
    <t>Màn hình LCD của máy vi tính hiệu PHILIPS 271V8B 27"(LED),cáp,mới 100%.</t>
  </si>
  <si>
    <t>Ổ cứng  máy tính SSD Western WDS240G2G0A, 240GB</t>
  </si>
  <si>
    <t>MÁY TÍNH XÁCH TAY (NB) LENOVO V15 G4 IRU i5-1335U/16GD4/512GSSD/15.6FHD/WL/BT/2C38/NoOS/2Y/XÁM(83A10006VN)</t>
  </si>
  <si>
    <t>Máy tính xách tay Lenovo V14 Gen 4 - 14.0" FHD , CORE I5_13420H, 16GB_DDR4, 512GB_SSD, W11 Home, Xám - BH 2 năm - 83A000BHVN</t>
  </si>
  <si>
    <t>Chuột máy tính không dây Thinkpad - BH 1 năm - 4X30M56887 (CT "MUA LAPTOP LENOVO TẶNG CHUỘT THINKPAD" theo CV số: 81-24/CV-PSD-KM)</t>
  </si>
  <si>
    <t>Chuột máy tính không dây Thinkpad - BH 1 năm - 4X30M56887 (CT "MUA LAPTOP LENOVO TẶNG CHUỘT THINKPAD" theo CV số: 98-24/CV-PSD-KM)</t>
  </si>
  <si>
    <t>MÁY TÍNH XÁCH TAY (NB) LENOVO V15 G4 IRU i5-1335U/8GD4/512GSSD/15.6FHD/WL/BT/2C38/NoOS/2Y/XÁM(83A10008VN)</t>
  </si>
  <si>
    <t>Chuột máy tính không dây Thinkpad - BH 1 năm - 4X30M56887 (CT " MUA LAPTOP LENOVO TẶNG CHUỘT THINKPAD" theo CV số: 97-24/CV-PSD-KM)</t>
  </si>
  <si>
    <t>Bộ nhớ RAM của máy vi tính hiệu TeamGroup Delta Black RGB 8GB DDR4-3600</t>
  </si>
  <si>
    <t>Bộ nhớ RAM của máy vi tính hiệu TeamGroup Delta Black RGB 16GB DDR4-3600</t>
  </si>
  <si>
    <t>Bộ nhớ RAM của máy vi tính hiệu TeamGroup Delta Black RGB 16GB DDR5-6000</t>
  </si>
  <si>
    <t>BÀN DI CHUỘT – LÓT CHUỘT CÓ VIỀN - Kích thước: 26cm*21cm*0,3cm, chất liệu vải + cao su (Hàng khuyến mại)</t>
  </si>
  <si>
    <t>Điện thoại iPhone 16 Pro Max 256GB Titan Sa Mạc MYWX3VN/A (Hàng khuyến mại)</t>
  </si>
  <si>
    <t>BALO ThinkPad 15.6-inch Basic Backpack(4X40K09936) (Hàng đi kèm)</t>
  </si>
  <si>
    <t>Máy tính xách tay Lenovo ThinkPad L14 Gen 4 Intel Core i5-1340P(4.60 GHz)/ 2x8GB Ram/ 512GB SSD/ WF &amp; BT/ Finger Print/14"FHD 250N/ No OS/ 2 Yrs Premier support,P/n 21H10039VA</t>
  </si>
  <si>
    <t>Máy tính xách tay Lenovo V14 G4 IRU - Intel Core i7-1355U (5.00 GHz) -2x 8GB RAM - 512GB SSD - WF+BL - 14" FHD - NOS - 2YR Premium NBD - 83A0000RVN</t>
  </si>
  <si>
    <t>Máy tính xách tay Lenovo ThinkBook 14 G6 IRL Intel Corei5-13420H (4.60 Ghz)/ 2x8GB RAM/ 512GB SSD/ Wifi + BT/14"WUXGA 300N/ Win 11 Home/ 2Yrs Premier Support,P/n21KG00RDVN</t>
  </si>
  <si>
    <t>Máy tính xách tay Lenovo V14 G4 IRU, i5-1335U, 8GB, 512GB SSD, Intel Iris Xe Graphics, 14" FHD, 2C 38Wh, ac+BT, No-Os, Xám (Iron Grey), 2Y WTY_83A0000MVN</t>
  </si>
  <si>
    <t>MÁY TÍNH ĐỂ BÀN (PC) LENOVO ThinkCentre neo 50s Gen 4 i5-13400/8GD4/256GSSD/WL/BT/KB/M/NoOS/1Y/ĐEN(12JH0008VA)</t>
  </si>
  <si>
    <t>Máy tính xách tay Lenovo ThinkPad E14 Gen 6 Intel Core Ultra 5 125U (4.30 GHz)/ 16GB Ram/ 512GB SSD/ WF &amp; BT/14"WUXGA/ NO OS/ 2 Yrs Premier support,P/n 21M7004GVA</t>
  </si>
  <si>
    <t>Máy tính xách tay Lenovo ThinkPad E14 Gen 5 Intel Core i5-13420H (4.60 GHz)/ 2x8GB Ram/ 512GB SSD/ WF &amp;BT/ 14"WUXGA 300N/ No OS/ 2 Yrs Premier support, P/n 21JK00H4VA</t>
  </si>
  <si>
    <t>Bộ nhớ Máy Tính Xách Tay Kingmax 8GB DDR4-2400</t>
  </si>
  <si>
    <t>Ổ đĩa cứng Kingmax PQ3480 128GB (ZeusM2PCIe-Gen3x4)</t>
  </si>
  <si>
    <t>Ổ cứng gắn trong 480GB SSD Exceria Bics Flash 2.5" Sata3 Kioxia</t>
  </si>
  <si>
    <t>Ổ cứng di động 32GB U301 USB 3.2 Gen 1 Kioxia</t>
  </si>
  <si>
    <t>LINH KIỆN VI TÍNH (RAM PC) Lexar 8GB DDR4 3200U- DIMMCL22</t>
  </si>
  <si>
    <t>Ỏ cứng gắn trong Western Digital 2TB - 3.5"(WD20EZAZ)</t>
  </si>
  <si>
    <t>ổ cứng di động 64GB U202 USB 2.0 Kioxia</t>
  </si>
  <si>
    <t>Bộ chuột , bàn phím máy vi tính X1800S</t>
  </si>
  <si>
    <t>Thiết bị chuyển mạch TP-LINK_TL-SF1008D</t>
  </si>
  <si>
    <t>Bộ Nhớ Trong  G-Skill 4GB F4-2400C17S-4GNT</t>
  </si>
  <si>
    <t>Ổ cứng di động Kingmax USB 3.0 32GB MB-03</t>
  </si>
  <si>
    <t>Ổ cứng hiệu  Western SSD 120GB Sata3 (WDS120G2G0A)</t>
  </si>
  <si>
    <t>Ổ đĩa cứng Kingmax SSD M2. 128GB  PX3280 (Zeus)</t>
  </si>
  <si>
    <t>Ổ cứng Gigabyte GP-GSM2NE3128GNTD 128GB (M.2Pcle)</t>
  </si>
  <si>
    <t>Bộ nhớ trong  Kingston 8G-D4 3200S22 1RX8(KVR32S22S8/8)</t>
  </si>
  <si>
    <t>Thiết bị  thu phát vô tuyến TP-Link 2.4Ghz,Archer T2U</t>
  </si>
  <si>
    <t>Mực in Brother TNB027 - Hàng khuyến mãi không thu tiền</t>
  </si>
  <si>
    <t>Ghế xoay Jupiter M EGC204 E-Dra</t>
  </si>
  <si>
    <t>Thiết bị thu phát vô tuyến TP-LINK, TL-WN823N</t>
  </si>
  <si>
    <t>Ghế xoay Citizen EGC200Edra</t>
  </si>
  <si>
    <t>MÁY TÍNH XÁCH TAY (NB)LENOVO  V14 G3 IAP i3 -1215U/8GD4/256GSSD/14.0FHD/IPS/WL/BT/2C38/NoOS/ĐEN(82TS0060VN)</t>
  </si>
  <si>
    <t>Bộ nhớ trong máy tính để bàn DATO DDR4 8GB 3200Ghz 1.2v</t>
  </si>
  <si>
    <t>Máy tính bàn Lenovo ThinkCentre Neo 50a 24 Gen 5/ Intel Core i5-13420H (4.6GHZ)</t>
  </si>
  <si>
    <t>Ổ CỨNG VI TÍNH ( SSD)Lexar SSDNS100 256GB Sata III 6Gbs ( LNS100-256RB)(LNS100-256RB)</t>
  </si>
  <si>
    <t>Bàn phím chuột không dây Newmen K106</t>
  </si>
  <si>
    <t>Thiết bị chuyển mạch 8 cổng 10/100Mbps, TENDA.S108</t>
  </si>
  <si>
    <t>Điện thoại  Panasonic - KXTSC11</t>
  </si>
  <si>
    <t>Bộ nhớ trong Kingston 8GD4-2666U17 1RX8 (KVR26S19S8/8FE)</t>
  </si>
  <si>
    <t>MÀN HÌNH VI TÍNH (LCD) LENOVO ThinkVision  S24i-3023.8INCH/1920x1080/100Hz/IPS/WLED/VGA/HDMI/ĐEN(63DEKAR3WW)</t>
  </si>
  <si>
    <t>Bộ nhớ RAM của máy vi tínhhiệu TeamGroup Vulcan Z Red 16GB DDR4-3200</t>
  </si>
  <si>
    <t>Chuột máy tính có dây Gaming Newmen G7</t>
  </si>
  <si>
    <t>Bộ nguồn vi tính SD-R350</t>
  </si>
  <si>
    <t>Màn hình LCD VIEWSONICVA1903A/19"</t>
  </si>
  <si>
    <t>Thiết bị định tuyến có thu phát vô tuyến hiệu Tendamodel AC10 băng tần 2.4/5Ghz</t>
  </si>
  <si>
    <t>Thiết bị chuyển mạch để bàn8 cổng 10/100/1000Mbps, hiệu TENDA, Model SG108</t>
  </si>
  <si>
    <t>Bộ Nhớ Trong G-Skill 4GB F4-2400C17S-4GIS</t>
  </si>
  <si>
    <t>Thiết bị chuyển mạch TP-Link,TL-SG1008D</t>
  </si>
  <si>
    <t>Mực in phun Brother BT5000M</t>
  </si>
  <si>
    <t>Mực in phun Brother BT5000Y</t>
  </si>
  <si>
    <t>Ổ CỨNG VI TÍNH ( SSD) Lexar  SSDNS100 256GBSata III6Gbs</t>
  </si>
  <si>
    <t>Mực nạp đổ XP- 2240</t>
  </si>
  <si>
    <t>Chuột vi tính FB35 Wireless A4tech</t>
  </si>
  <si>
    <t>Thẻ nhớ Patriot VX Series 64GB MICRO SDXC V30 P/N 7FCNB6JPUVI-64G</t>
  </si>
  <si>
    <t>Bộ vi xử lý vi tính Intel Corei3-10105 (BX8070110105SRH3P) +Quạt</t>
  </si>
  <si>
    <t>Bàn phím Keyboard BJX KM9</t>
  </si>
  <si>
    <t>Hộp mực loại LH2612A ( HP1010/1012/CN2900), hiệuPremium</t>
  </si>
  <si>
    <t>Thiết bị đầu cuối GSM/W-CDMA FDD 2.4GHz TP-Link, M7000</t>
  </si>
  <si>
    <t>Bảng mạch chính GigabyteGA - H110 MH</t>
  </si>
  <si>
    <t>Mực in BROTHER 2385</t>
  </si>
  <si>
    <t>Ổ cứng  máy tính SSD Western WDS250G2B0A, 250GB</t>
  </si>
  <si>
    <t>Cạc màn hình Asus Cerberus GTX1050TI-O4G</t>
  </si>
  <si>
    <t>Ổ cứng máy tính SSD Western WDS120G2G0A, 120GB</t>
  </si>
  <si>
    <t>Ổ CỨNG WESTERN SSD 480GB SATA3 (WDS480G3G0A)</t>
  </si>
  <si>
    <t>Màn hình LCD Asus VZ229HE -BK/5MS/AP-JP/21.5"</t>
  </si>
  <si>
    <t>Máy in đa năng Brother MFC-L2701D</t>
  </si>
  <si>
    <t>Bảng mạch chính Asus PRIME H410MD</t>
  </si>
  <si>
    <t>Bộ nhớ trong Corsair DDR4,3000MHz 8GB/CMW8GX4M1D3000C16</t>
  </si>
  <si>
    <t>Thiết bị đinh tuyến Thu phát vô tuyến TP-Link,2.4Ghz,TL-MR6400</t>
  </si>
  <si>
    <t>Thiết bị truyền hình ảnh Webcam Logitech HD Brio 100, (960-001587)</t>
  </si>
  <si>
    <t>MÀN HÌNH VI TÍNH  (LCD)MSI PRO  MP251 24.5" INCH/FHD/IPS/300cd/m2/100Hz/HDMI/VGA/AUDIO/SPEAKER/ĐEN (BLACK)</t>
  </si>
  <si>
    <t>Bảng mạch chính Asus ROG Strix B560G-Gaming</t>
  </si>
  <si>
    <t>Thiết bị thu phát vô tuyến TP-LINK 150M_TL-WN722N</t>
  </si>
  <si>
    <t>Bảng mạch chính Asus PRIME - H410MCS</t>
  </si>
  <si>
    <t>Thiết bị đầu cuối GSM/W -CDMA FDD 2.4GHz TP-Link, M7350</t>
  </si>
  <si>
    <t>Thiết bị định tuyến Thu phát vô tuyến TP-Link,2.4Ghz, C58HP</t>
  </si>
  <si>
    <t>Bảng mạch chính AsusPRIME H310M-KR 2.0</t>
  </si>
  <si>
    <t>Card VGA ASUS TUF-GTX1650-4GD6-Gaming</t>
  </si>
  <si>
    <t>Bộ nhớ trong Kingston 8GD4-3200 CL22 1Rx16 Sodimm (KVR32S22S6/8)</t>
  </si>
  <si>
    <t>Cáp mạng Cat 5e UTP  Hiệu Aptek</t>
  </si>
  <si>
    <t>Máy tính xách tay Dell Vostro3530 Intel Core i5-1335U, 15.6"FHD, 1x8G,256GB SSD, 3 Cell-41Whr, Win 11, Office H&amp;S 2021, BH 12 tháng,V5I5267W1-Gray</t>
  </si>
  <si>
    <t>Màn hình máy tính Lenovo H20215FE0 - " E22-28(H20215FE0) 21.5 inch Monitor-HDMI, Linecord, P/N:62B9MAR4WW</t>
  </si>
  <si>
    <t>Bộ nhớ trong của máy tính Kingston 16GD4-3200U22 1Rx8 (KVR32N22S8/16)</t>
  </si>
  <si>
    <t>Màn hình vi tính Dell LCD -E2222H - 21.5'' WHD</t>
  </si>
  <si>
    <t>Máy tính xách tay DellInspiron 15 3520 Intel Core i5-1235U, 15.6" FHD,2x8G, 512GB SSD, 3 Cell-41Whr, Win 11, Office H&amp;S 2021, BH 12 tháng,N5I5011W1-Black</t>
  </si>
  <si>
    <t>Bộ điều khiển Gamepad V600S Wireless Vibration Gamepad (17731)</t>
  </si>
  <si>
    <t>MÀN HÌNH VI TÍNH (LCD) MSI PRO MP251 24.5"INCH/FHD/IPS/300cd/m2/100Hz/HDMI/VGA/AUDIO/SPEAKER/ĐEN</t>
  </si>
  <si>
    <t>Bảng mạch chính Asus PRIME H410M-E</t>
  </si>
  <si>
    <t>Màn hình Viewsonic -VA2406H2</t>
  </si>
  <si>
    <t>Bàn phím EK308 E-Dra</t>
  </si>
  <si>
    <t>Camera có chức năng ghi hình ảnh kỹ thuật số hiệuEZVIZ mã CS-H6C (5MP,W2) - hỗ trợ thẻ nhớtrong</t>
  </si>
  <si>
    <t>Màn hình 23.8 inh Dell E2423HN</t>
  </si>
  <si>
    <t>MÁY TÍNH XÁCH TAY (NB) DELL VOS15 3520 i5-1235U/8GD4/512SSD/15.6FHD/120Hz/3C41WHr/W11SL+OFFICE HOME_ST/ProSup/XÁM(5M2TT2)</t>
  </si>
  <si>
    <t>Ổ cứng di động Seagate Expansion 2TB 2.5" (STEA2000400)</t>
  </si>
  <si>
    <t>MÁY TÍNH XÁCH TAY (NB)DELL VOS 15 3530 i5 -1335U/8GD4/512SSD/15.6FHD/120Hz/3C41WHr/W11SL+OFFICEHOME_ST/ProSup/XÁM(80GG9)</t>
  </si>
  <si>
    <t>Vỏ thùng máy tính Jetek  V12A</t>
  </si>
  <si>
    <t>Màn hình Ultrasharp Dell23.8 " U2422H</t>
  </si>
  <si>
    <t>Bộ nhớ ram của máy vi tính hiệu TeamGroup Vulcan Z Red 8GB DDR4-3200</t>
  </si>
  <si>
    <t>Chuột quang vi tính không dây Rapoo M22 SILENT màu đen</t>
  </si>
  <si>
    <t>Bộ chuyển đổi quang điện AP100-20A  Hiệu Aptek</t>
  </si>
  <si>
    <t>Bộ chuyển đổi quang điện AP100-20B  Hiệu Aptek</t>
  </si>
  <si>
    <t>Máy tính bàn Lenovo ThinkCentre Neo 50a 27 Gen 5 Intel Core i7-13620H (4.9 GHZ)/ 1 x 16GB RAM/ 512GB SSD/ 27 inch FHD/Wifi &amp; BL/ NOS/ 1YR Premier NBD, P/n 12SA001HVA</t>
  </si>
  <si>
    <t>Máy tính xách tay Dell Latitude 3420 i3-1115G4 (L3420I3SSD)</t>
  </si>
  <si>
    <t>Bàn phím E-Dra EK311</t>
  </si>
  <si>
    <t>Bàn phím E-Dra EK3087</t>
  </si>
  <si>
    <t>Bàn phím EK387 Gateron-E-Dra</t>
  </si>
  <si>
    <t>Bộ nhớ trong Kingston 8GBD4-3200U C16-18-18 (HX432C16FB3A/8)</t>
  </si>
  <si>
    <t>Màn hình máy tính Dell 24 Monitor -S2421HN 01xpowercord</t>
  </si>
  <si>
    <t>Ghế xoay Midnight EGC205 E-Dra</t>
  </si>
  <si>
    <t>Ghế xoay Apollo EGC227 E-Dra</t>
  </si>
  <si>
    <t>Ghế xoay Yummy EGC232 V2 YUMMY Fabric - 1 E-Dra</t>
  </si>
  <si>
    <t>6FW06A: Máy quét ảnh hoặc tài liệu HP ScanJetPro 2000 S2- Sheet-feed- Scanner</t>
  </si>
  <si>
    <t>ổ cứng GT Western Digital 1TB Purple</t>
  </si>
  <si>
    <t>Bộ nhớ máy tính Kingmax 8GB DDR4-3200</t>
  </si>
  <si>
    <t>Card VGA ASUS PH-GT1030-02G</t>
  </si>
  <si>
    <t>MÀN HÌNH VI TÍNH (LCD)PHILIPS 271V8LA /74 /27INCH/VA-LCD/WLED/75Hz/4ms/250cd/m2/3000:1/VGA/HDMI/ĐEN(BLACK)(271V8LA/74)</t>
  </si>
  <si>
    <t>Ổ cứng hiệu WesternWD40EZRZ  4TB</t>
  </si>
  <si>
    <t>LINH  KIỆN VI TÍNH (RAM PC) Lexar 8GB DDR4 3200U-DIMMCL22(LD4AU008G-B3200GSST)</t>
  </si>
  <si>
    <t>Bàn phím hiệu Rapoo Model : V500SE (19776)</t>
  </si>
  <si>
    <t>Nguồn Jetek modelMAXWATT  650</t>
  </si>
  <si>
    <t>Bo mạch chính Asus H110M-K</t>
  </si>
  <si>
    <t>Màn hình Viewsonic VA2215 -H/ 21.5"</t>
  </si>
  <si>
    <t>Mực in Brother TN - B022</t>
  </si>
  <si>
    <t>Cáp dữ liệu VIDEO HDMI 1.4 truyền âm thanh hình ảnh dài1.5M  (60820)</t>
  </si>
  <si>
    <t>Bộ điều khiển Gamepad V600 E-Sport Vibration Gamepad (14113)</t>
  </si>
  <si>
    <t>Bàn phím Newmen TK-031</t>
  </si>
  <si>
    <t>Thiết bị truyền ảnh WebcamLogitech C310</t>
  </si>
  <si>
    <t>Bàn phím + Chuột Logitech MK220</t>
  </si>
  <si>
    <t>Thiết bị thu phát vô tuyến hiệu TENDA model TX2  Pro băng tần 2.4Ghz</t>
  </si>
  <si>
    <t>Máy Tính Xách Tay Asus B1400CEAE-EK4263 Core i5-8G/256GB (90NX0421-M03H40)</t>
  </si>
  <si>
    <t>Cạc màn hình Asus TUF-GTX1660S - 6G-GAMING</t>
  </si>
  <si>
    <t>Ổ cứng SSD Western WDS500G2B0A, 500GB,Sata 3 2.5"</t>
  </si>
  <si>
    <t>Bộ nhớ trong Kingston Fury 16GB D4-3600U CL18 (KF436C18BBA/16)</t>
  </si>
  <si>
    <t>Bàn phím có dây Rapoo V50S màu đen</t>
  </si>
  <si>
    <t>Chuột không dây Logitech M190</t>
  </si>
  <si>
    <t>Máy tính để bàn HP Pro Tower 280 G9 PCI (Core i3-12100,8GB RAM,256GB SSD,Intel Graphics,Wlan ac+BT,Keyboard,Mouse,Win 11 Home 64_9U3N7AT)</t>
  </si>
  <si>
    <t>MÀN HÌNH VI TÍNH HP P22vG5 21.45 INCH, 1920x1080, LED, VGA, HDMI (64V81AA)</t>
  </si>
  <si>
    <t>Máy quét canon Lide 400</t>
  </si>
  <si>
    <t>Cáp dữ liệu USB 2.0 nối dài truyền dữliệu giữa máy tính và ổ cứng USB dài5m Ugreen (10318)</t>
  </si>
  <si>
    <t>ổ cứng gắn ngoài 1TB SSD ESD310S USB 10Gbps Type C/A Transcend</t>
  </si>
  <si>
    <t>Màn hình máy tính Lenovo E22-30(C23215FE0) 21.5'' Monitor(HDMI), P/n 63EBMAR2WW</t>
  </si>
  <si>
    <t>Trống (Linh kiện cho máy in vi tính), nhãn hiệuGantech, loại CF226A, màu OEM</t>
  </si>
  <si>
    <t>Thiết bị chuyển mạch để bàn 5 cổng 10/100/1000Mbps, hiệu TENDA, Model SG105</t>
  </si>
  <si>
    <t>Bộ nhớ trong máy tính  Kingmax 4GB DDR4-2400</t>
  </si>
  <si>
    <t>Máy in Brother DCP-B7535DW</t>
  </si>
  <si>
    <t>Card PCIe Adapter TP-Link, TL- WN881ND</t>
  </si>
  <si>
    <t>Màn hình LCD Asus VP228NE - BK/1MS/AP</t>
  </si>
  <si>
    <t>Máy tính để bàn Dell Vostro_ 3020SFF (i3-­13100, 1x8GB3200MHz,512GB M.2 PCIe NVMe SSD, Win11) SFFI32004W1</t>
  </si>
  <si>
    <t>Máy tính xách tay DellInspiron 15 3520 (i5-1235U, 8GB, 512GB SSD,15.6" FHD, UMA, Win11, OfficeHS 21, Đen, P112F007) (N3520- i5U085W11BLU)</t>
  </si>
  <si>
    <t>Thiết bị chuyển mạch để bàn5 cổng 10/100 Mbps.hiệu TENDA, Model S105</t>
  </si>
  <si>
    <t>Bàn phím Logitech K400 Wireless</t>
  </si>
  <si>
    <t>Máy tính để bàn Dell Vos 3671MT i7-9700/8GD4 (V579Y3W)</t>
  </si>
  <si>
    <t>Bộ nhớ Máy Tính Xách Tay  Kingmax 4GB DDR4-2400</t>
  </si>
  <si>
    <t>Ổ CỨNG DI ĐỘNG (USB)Lexar Jump Drive S60 USB2.0, 64GB</t>
  </si>
  <si>
    <t>Cạc màn hình Gigabyte 4G GV-N105TD5-4GD</t>
  </si>
  <si>
    <t>Cạc màn hình Asus PH -GTX1650-4G</t>
  </si>
  <si>
    <t>Màn hình vi tính DELL LCD -E2423H -23.8-WHD</t>
  </si>
  <si>
    <t>BỘ MÁY TÍNH ĐỂ BÀN DELL VOSTRO 3020T (i5-13400 | RAM 8G/3200| SSD 512GB |KB_M | Windows 11 Home | 1Yr) _ 6FM7X11</t>
  </si>
  <si>
    <t>Máy Tính Xách Tay  MSI 15B5DD-027VN, 5600H/512GB/SSD/8GB</t>
  </si>
  <si>
    <t>ổ cứng Western Digital 2TB Purple</t>
  </si>
  <si>
    <t>Ghế xoay Yummy EGC232 V2 - E-Dra</t>
  </si>
  <si>
    <t>Máy tính xách tay Lenovo ThinkPad E14 G5 T (gồm I5-13420H ( 2.1Ghz ) - 1x8G Ram -512G SSD - Wifi,BT,Finger Print - 14"WUXGA 300N - No OS - 2 Yrs Premier support_21JK00H3VA)</t>
  </si>
  <si>
    <t>Chuột vi tính quang không dây Rapoo M300 silent màu xám đen</t>
  </si>
  <si>
    <t>Bàn phím Gaming Blue switch Rapoo V500RGB màu đen</t>
  </si>
  <si>
    <t>Bộ nhớ máy tính Kingmax 8GB DDR4-2666</t>
  </si>
  <si>
    <t>Cạc màn hình Nvidia 5GB QUADRO P2200</t>
  </si>
  <si>
    <t>Thẻ nhớ Patriot 32GB MicroSDHC C10 P/NPSF32GMDC10</t>
  </si>
  <si>
    <t>Giá treo máy chiếu 1.2m</t>
  </si>
  <si>
    <t>Thiết bị thu phát vô tuyến 2.4GHz TP-Link,TL- WA854RE</t>
  </si>
  <si>
    <t>Máy tính xách tay MSI Cyborg 15 A12UC - 621VN/i5-12450H/512GBSSD/DDR5 8GB/RTX 3050,GDDR64GB/15.6" FHD 144Hz/Win11/Màu đen/Balô</t>
  </si>
  <si>
    <t>Ổ cứng di động 128GB U301 USB 3.2 Gen1 Kioxia</t>
  </si>
  <si>
    <t>Dây HDMI 1.4 đồng 100% dài20m Ugreen (10112)</t>
  </si>
  <si>
    <t>Máy tính bàn Lenovo ThinkCentre M70s Gen 3 i3 -12100( 4.3GHZ) - 8GB RAM - 256GB SSD - Wireless &amp;Bluetooth -None-1Yr; P/n 11TC000QVA</t>
  </si>
  <si>
    <t>Ổ CỨNG VI TÍNH ( SSD) Lexar  SSDNS100 512GBSata III6Gbs</t>
  </si>
  <si>
    <t>Chuột máy tính LogitechB175</t>
  </si>
  <si>
    <t>Bộ nhớ trong máy tínhKingmax 8GB DDR4-2400</t>
  </si>
  <si>
    <t>Màn hình Asus LCD model PA247CV (90LM03Y1-B01310)</t>
  </si>
  <si>
    <t>Màn hình Vi Tính Dell LCD -U2424H - 23.8 - WHD</t>
  </si>
  <si>
    <t>Màn hình LCD VX2776 -SMHD 27" (VX2776-SMHD)</t>
  </si>
  <si>
    <t>Bảng mạch chính Asus TUF GAMING B660M-E D4</t>
  </si>
  <si>
    <t>Ổ đĩa cứng gắn trong  máytính hiệu LEXAR 2.5 inch SSD 256GB (LNS100-256RB)</t>
  </si>
  <si>
    <t>CHUỘT BLUETOOTH LOGITECH M650L, MÀU ĐEN (910-006247)</t>
  </si>
  <si>
    <t>Máy Tính Xách Tay  (NB) HP240 G8 i5-1135G7/4GD4/512GSSD/14.0FHD (518W3PA)</t>
  </si>
  <si>
    <t>Bộ vi xử lý Intel Core i3-12100 (BX8071512100SRL62)</t>
  </si>
  <si>
    <t>Dây cáp mạng (xoắn)Ensoho EN - U5CA24 UTPCat5e</t>
  </si>
  <si>
    <t>Bô chuyển đổi DVI-D to VGA (40387)</t>
  </si>
  <si>
    <t>Bộ điều khiển Gamepad V600 E-Sport Vibration Gamepad (14114)</t>
  </si>
  <si>
    <t>Trống từ Brother DR-B022</t>
  </si>
  <si>
    <t>Bộ điều khiển Gamepad V600 E-Sport Vibration Gamepad (16689)</t>
  </si>
  <si>
    <t>Chuột máy tính V16 17227</t>
  </si>
  <si>
    <t>Chuột máy tính V280 16992</t>
  </si>
  <si>
    <t>Chuột vi tính hiệu Rapoo 19834 Model: V30</t>
  </si>
  <si>
    <t>Máy tính xách tay Dell Inspiron 14 2-in-1 7430 Intel Core i5-1335U,14.0"FHDT+, 1x8G, 512GB SSD, 4 Cell-54Whr, Win 11, Office H&amp;S 2021,Pen, BH 12 tháng, N7430I58W1-Silver</t>
  </si>
  <si>
    <t>MÀN HÌNH VI TÍNH (LCD) PHILIPS  24E1N1100A  /74/ 23.8INCH/100Hz/IPS/VGA/DVI-D/HDMI/HDMI AUDIOOUT/ĐEN</t>
  </si>
  <si>
    <t>Thiết bị ghi hình LogitechC930E</t>
  </si>
  <si>
    <t>USB hiệu Kingston 128GB 3.0 DT100G3</t>
  </si>
  <si>
    <t>Máy tính xách tay LenovoThinkPad E16 Gen 1 IntelCore i5-13500H (3.5GHz)/ 16GB Ram/ 512 SSD/ WF &amp; BT/FingerPrint/ 16"WUXGA 300N/ NO OS/ 2 Yrs Premier support,P/n : 21JN00FKVA</t>
  </si>
  <si>
    <t>Cạc mạng PCI Adapter TP-Link, TL-WN781ND</t>
  </si>
  <si>
    <t>MÁY IN LASER ĐƠN NĂNGTRẮNG ĐEN - CANONPRINTER I - SENSYS LBP 236DW</t>
  </si>
  <si>
    <t>Ổ cứng gắn trong Western Digital 4TB - 3.5(WD40EZAZ)</t>
  </si>
  <si>
    <t>Chuột không dây LogitechM350</t>
  </si>
  <si>
    <t>Màn hình Dell S2421H 23.8 inch (70X9V1)</t>
  </si>
  <si>
    <t>Bàn phím+Chuột Logitech MK240</t>
  </si>
  <si>
    <t>Mực in phun Brother - BTD60BK</t>
  </si>
  <si>
    <t>Máy tính xách tay MSI Cyborg 15 A12VE - 240VN/i7-12650H/512GBSSD/DDR5 8GB/RTX 4050 GDDR6 6GB/15.6" FHD 144Hz/Win11/màu đen,ba lô</t>
  </si>
  <si>
    <t>Bàn phím máy tính V500Pro 17723</t>
  </si>
  <si>
    <t>Máy Tính Xách Tay  Asus B3402FEA-EC0316T 14.0 " i5-1135G7/8GB (90NX0491-M03540)</t>
  </si>
  <si>
    <t>Thiết bị ghi hình WEBCAM LOGITECH C270</t>
  </si>
  <si>
    <t>Máy Tính Xách Tay Asus ExpertBook B1400CEAE-EK4363W AS B1400C 1135G7/00T2DA/4G (90NX0421-M01EJ0)</t>
  </si>
  <si>
    <t>Máy tính để bàn (PC) Lenovo V50t -13IMB i3-10100/4GD4/256SSD  (11ED002TVA)</t>
  </si>
  <si>
    <t>Ổ đĩa SDRW-08D2S-U lite hiệu Asus</t>
  </si>
  <si>
    <t>Bảng mạch chính của máy tính Asus Tuf Gaming B660-Plus Wifi D4</t>
  </si>
  <si>
    <t>Bảng mạch chính vi tính TUF B460-PLUS GAMING</t>
  </si>
  <si>
    <t>Bảng mạch chính vi tính TUF X570-PLUS GAMING</t>
  </si>
  <si>
    <t>Bo mạch chính ASUS TUF Z390-Pro Gaming</t>
  </si>
  <si>
    <t>Máy In Canon Laser LBP6030</t>
  </si>
  <si>
    <t>MÀN HÌNH MÁY TÍNH 19.5" DELL E2020H</t>
  </si>
  <si>
    <t>Hộp mực ( Cartridge) đã có mực in dùng cho máy in laser, loại LHCF276A, hiệu XPPRO</t>
  </si>
  <si>
    <t>Máy Tính Xách Tay HP 14s-dp5054TU i5-1235U-U15/8GD DDR4 2DM 3200/SSD 256GB/1Y</t>
  </si>
  <si>
    <t>Bộ máy tính Core i5,SSD 512GB</t>
  </si>
  <si>
    <t>Máy tính xách tay Lenovo V14 Gen 4 - 14.0" FHD, CORE - I5_13420H,16GB_DDR4, 512GB_SSD, NO OS, Xám  - 83A000BGVN</t>
  </si>
  <si>
    <t>Ổ cứng gắn trong Seagate 1Tb Sata 3.5"</t>
  </si>
  <si>
    <t>Bộ nhớ ngoài Sandisk 32G SDCZ430-032G</t>
  </si>
  <si>
    <t>Máy tính xách tay  HP14s -FQ1080AU/4G WTY -4K0Z7PA</t>
  </si>
  <si>
    <t>Máy tính xách tay (NB) HP Pa15-eg0541TU i3-1125G4/4GD4/512GSSD/15.6FHD (4P5G8PA)</t>
  </si>
  <si>
    <t>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</t>
  </si>
  <si>
    <t>MÁY TÍNH ĐỂ BÀN (PC) DELL INSPIRON 3030 i5-14400 (10*2.5)/ 8GD5/512GSSD/ W11SL</t>
  </si>
  <si>
    <t>Màn hình vi tính Dell LCD­E2225H 21.5 ­FHD ­</t>
  </si>
  <si>
    <t>Điều chỉnh giảm số lượng của hàng hóa dịch vụ: Bàn phím gaming có dây Rapoo V50S màu đen</t>
  </si>
  <si>
    <t>Bộ bàn phím + chuột không dâyLogitech MK470</t>
  </si>
  <si>
    <t>Cụm trống MG-CF232A</t>
  </si>
  <si>
    <t>Giá treo máy chiếu MS12</t>
  </si>
  <si>
    <t>Máy in Canon LBP 233DW</t>
  </si>
  <si>
    <t>Loa SoundMax A2129/2.1</t>
  </si>
  <si>
    <t>MÁY IN (PRINTER) HP Laser 107a (4ZB77A)</t>
  </si>
  <si>
    <t>MÁY TÍNH XÁCH TAY (NB) DELL INS15 3530 i7-1355U/16GD4/1TSSD/15.6FHD/120Hz/54W/W11SL+OFFICE HOME_ST/Pro/BẠC(P16WD)</t>
  </si>
  <si>
    <t>Máy in trắng đen đơn năng HL-B2180DW</t>
  </si>
  <si>
    <t>Mực photo Xerox</t>
  </si>
  <si>
    <t>Camera kỹ thuật số có chức năng ghi hiệu EZVIZ mã CS-C3TN (3MP,2.8MM)-hỗ trợ thẻ nhớ trong</t>
  </si>
  <si>
    <t>Màn hình vi tính Dell SE2422H 23.8Inch/1920x1080@75Hz/Vga/HDMI/Led (60W8F1)</t>
  </si>
  <si>
    <t>Cạc màn hình Gigabyte 6GB GV-R56XTGAMING OC-6GD</t>
  </si>
  <si>
    <t>Cạc màn hình Gigabyte 6GB GV-N2060OC6GD</t>
  </si>
  <si>
    <t>Cạc màn hình Gigabyte 6GB GV-N1660OC-6GD</t>
  </si>
  <si>
    <t>Cạc màn hình Gigabyte 4GB GV-N1656OC-4GD</t>
  </si>
  <si>
    <t>Card Vga máy tính hiệu Asus Dual - RTX2060-O12G-Evo</t>
  </si>
  <si>
    <t>Thiết bị  thu phát vô tuyến 2.4GHz/5GHz,RE200</t>
  </si>
  <si>
    <t>Máy quét Canon Lide300</t>
  </si>
  <si>
    <t>Màn hình máy tính</t>
  </si>
  <si>
    <t>Màn hình LCD DELL P2719H 27.0"</t>
  </si>
  <si>
    <t>Điện Thoại Di Động (IPHONE) APPLE 15 PROMAX 512GB A3106-VIE/TỰ NHIÊN(NATURAL)(MU7E3VN/A)</t>
  </si>
  <si>
    <t>MÀN HÌNH VI TÍNH (LCD) DELL S2421H 23.8 INCH/1920x1080@75Hz/SP/2HDM I/LED/IPS/BẠC(70X9V1)</t>
  </si>
  <si>
    <t>Bàn phím Logitech G610</t>
  </si>
  <si>
    <t>Bàn phím vi tính hiệu Rapoo 19765 Model: V500L</t>
  </si>
  <si>
    <t>Camera kỹ thuật số có chức năng ghi hiệu EZVIZ mã CS -C3TN (3MP,2.8MM)</t>
  </si>
  <si>
    <t>Máy đếm tiền Mazsan MS-5700C</t>
  </si>
  <si>
    <t>Chíp vi xử lý INTEL CORE I5 12400 - 2.50GHZ(BX8071512400 S RL5Y)+Quạt</t>
  </si>
  <si>
    <t>Mạch chính vi tính Gigabyte H610MH V2 DDR4</t>
  </si>
  <si>
    <t>Ổ đĩa cứng máy tính Kingmax PQ3480 1TB (Zeus M.2 PCIe-Gen3x4)</t>
  </si>
  <si>
    <t>Nguồn  Jetek Model J400</t>
  </si>
  <si>
    <t>Mạch chính Gigabyte GA-H110M-DS2</t>
  </si>
  <si>
    <t>PHẦN MỀM WIN HOME 10 64 BIT ENG INTL 1PK DSP OEI</t>
  </si>
  <si>
    <t>Bộ nạp và đảo bản gốc MR-3032(2329A/2829A/2523A/2523AD)</t>
  </si>
  <si>
    <t>Thiết bị định tuyến TP-Link 2.4GHz 300M,TL - WR841HP</t>
  </si>
  <si>
    <t>Dây HDMI 1.4 Đồng 100% 15M  (10111)</t>
  </si>
  <si>
    <t>Tai nghe SoundMax AH326Xuất trả hàng theo mẫu hóa đơn số 1, ký hiệu 1C23TTG , số 00000409 ngày 07/02/2023</t>
  </si>
  <si>
    <t>Mực in 05A Number One</t>
  </si>
  <si>
    <t>Bộ nhớ máy tính Kingmax 4GB DDR4-2400</t>
  </si>
  <si>
    <t>MÁY TÍNH XÁCH TAY (NB) HP 14s - dq5122TU  i3-1215U/8GD4/256GSSD/14.0FHD/Wlac/BT5/3C41WHr/W11SL/BẠC(8W356PA)</t>
  </si>
  <si>
    <t>Bút trình chiếu LP15  A4tech</t>
  </si>
  <si>
    <t>Ổ cứng di động (HDD) Seagate One Touch  2TB 2.5" USB 3.0 (STKY2000403)</t>
  </si>
  <si>
    <t>Bộ chuyển đổi quang điện BT-950GS-20A</t>
  </si>
  <si>
    <t>Bộ chuyển đổi quang điện BT-950GS-20B</t>
  </si>
  <si>
    <t>ĐẦU ĐỌC MÃ VẠCH EC330</t>
  </si>
  <si>
    <t>Thiết bị chuyển mạch Cisco SB CBS250 Smart 8­port GE,PoE, Ext PS, 2x1G Combo_CBS250­8P­E­2G­EU</t>
  </si>
  <si>
    <t>MÁY IN HP LASERJET PRO M404DN (W1A53A)</t>
  </si>
  <si>
    <t>MÁY TÍNH XÁCH TAY (NB) LENOVO V14 G3 IAP i5 -1235U/8GD4/512GSSD/14.0FHD/IPS/WL/BT/2C38/WIN11/1Y/XÁM(82TS00AXVN)</t>
  </si>
  <si>
    <t>Ổ cứng hiệu Western WD 1003FZEX  1TB</t>
  </si>
  <si>
    <t>Máy tính xách tay Lenovo ThinkPad  P14s Gen 4 Intel Core i7-1360P (5.00 GHz)/ 32GB Ram/ 1TB SSD/ RTX A500 4GB/WF &amp; BL/ Finger Print/14"2.2K 300N/ NO OS/ 3 Yrs Premiersupport, P/n 21HF0054VA</t>
  </si>
  <si>
    <t>MÁY TÍNH XÁCH TAY (NB)HP Pavilion 15- eg3098TU i3-1315U/8GD4/256GSSD/15.6FHD/WLax/BT5/3C41WHr/ALUp/W11SL/VÀNG (8C5L9PA)</t>
  </si>
  <si>
    <t>MÁY IN ĐA NĂNG BROTHER MFC-L2701D</t>
  </si>
  <si>
    <t>Chuột vi tính hiệu RapooModel : M650 Silent ENG_F-Whilte</t>
  </si>
  <si>
    <t>Chi phí quảng cáo Web, banner theo hợp đồng Maketting số 01.02/MKT/BROTHER/HUYVU</t>
  </si>
  <si>
    <t>Màn hình máy tính Lenovo "E22-28 (H20215FE0) 21.5 inch Monitor-HDMI, Linecord , P/N:62B9MAR4WW</t>
  </si>
  <si>
    <t>Ổ cứng di động 128GB U366 USB 3.2 Kioxia</t>
  </si>
  <si>
    <t>Máy tính để bàn (PC) Lenovo ThinkCentre neo 50s Gen 3 i5-12400/8GD4/256G SSD (11T0004UVN)</t>
  </si>
  <si>
    <t>Màn hình máy tính LenovoH20215FE0 - " E22-28  21.5 inch Monitor - HDMI, Linecord ,P/N:62B9MAR4WW</t>
  </si>
  <si>
    <t>Bàn phím vi tính V50S màuđen, hiệu Rapoo</t>
  </si>
  <si>
    <t>MÁY TÍNH XÁCH TAY (NB)HP Pavilion 15-eg3033TXi5-1335U/16GD4/512GSSD/15.6FHD/WL/BT/3C41WHr/ALUp/W11SL/2G_MX550/VÀNG (8U6L6PA)</t>
  </si>
  <si>
    <t>Màn hình vi tính(LCD) Lenovo ThinkVisionS27e - 20  27.0"/1920/1080 (62AFKAR2WW)</t>
  </si>
  <si>
    <t>Máy tính xách tay DellInspiron 15 3530 Intel Core i5-1335U, 15.6"FHD,2x8G, 512GB SSD, 3 Cell-41Whr, Win 11, Office H&amp;S 2021, BH 12 tháng,N5I5791W1-Black</t>
  </si>
  <si>
    <t>Màn hình LCD VIEWSONIC -VX2776 - SH/ 27"</t>
  </si>
  <si>
    <t>Màn hình máy tính Lenovo  "E22-28 (H20215FE0)  21.5 inch Monitor-HDMI, Linecord, 3YR , P/N:62B9MAR4WW</t>
  </si>
  <si>
    <t>Chuột vi tính hiệu Rapoo Model: M650Silent ENG_F</t>
  </si>
  <si>
    <t>Máy tính xách tay Asus UX3402V i5-1340P/16GB/512GBSSD/UMA/14"WQXGA+/ax+BT/FP/USBA to RJ45 Adpt./Win 11/Bạc/2YW_UX3402VA-KM203W</t>
  </si>
  <si>
    <t>Dây HDMI 1.4 đồng 100% ,5m (10109)</t>
  </si>
  <si>
    <t>Bộ vi xử lý vi tính Intel Corei5-12400F</t>
  </si>
  <si>
    <t>Màn hình vi tính HP M24FW23.8" FHD, 3Y WTY _ 2E2Y5AA</t>
  </si>
  <si>
    <t>Màn hình máy tính AOC C27G3, 27",VA,1000R,1920x1080,C27G3/74</t>
  </si>
  <si>
    <t>Màn hình máy tínhViewsonic  VX3276-MHD-2 /32inch , Full HD,IPS,75Hz</t>
  </si>
  <si>
    <t>Mạch chính vi tính Gigabyte GA-B560M  AORUS PRO</t>
  </si>
  <si>
    <t>Mạch chính vi tính Gigabyte GA-B560M GAMING HD</t>
  </si>
  <si>
    <t>Mạch chính Gigabyte GA-Z490 AORUS Elite</t>
  </si>
  <si>
    <t>Màn  chiếu  điện  84x84</t>
  </si>
  <si>
    <t>Máy chiếu Sony VPL - EX453</t>
  </si>
  <si>
    <t>Máy In Canon Laser  LBP 226DW(3516C007AAME)</t>
  </si>
  <si>
    <t>Bộ nhớ  trong máy tính Kingmax 8GB DDR4-2666</t>
  </si>
  <si>
    <t>CPU máy tính để bàn intel core i3-10105</t>
  </si>
  <si>
    <t>Bộ bàn phím + chuột khôngdây Logitech MK240 Nano , màu đen</t>
  </si>
  <si>
    <t>Máy Tính Xách Tay  Dell G15 - 5515 (R5-5600H,8GB,256GB SSD,15.6"FHD,NV-RTX3050/4GB,Win11 (P105F004CGR)</t>
  </si>
  <si>
    <t>ổ cứng gắn ngoài 2TB SSDESD270C USB 3.1 Gen 2 type C Transcend</t>
  </si>
  <si>
    <t>Màn hình vi tính Dell E2423H - 23.8 -WHD</t>
  </si>
  <si>
    <t>Máy Tính Xách Tay  (NB) HP Pavilion 15-eg2064TX  i5-1235U/8G/256GSSD/15.6" (7C0W8PA)</t>
  </si>
  <si>
    <t>Bộ nhớ Máy tính xách tayKingmax 16GB DDR4-3200</t>
  </si>
  <si>
    <t>Màn hình máy tính LCD Dell</t>
  </si>
  <si>
    <t>Máy tính để bàn Dell Vostro3020 SFF, Core i3-13100 (3.4GHz to 4.5GHz),1x8GB 3200MHz, 512GB M.2 PCIe NVMe SSD, Non DVD, Chuột, Bànphím, Win 11, BH 12 tháng, SFFI32004W1</t>
  </si>
  <si>
    <t>MÀN HÌNH VI TÍNH (LCD)MSI PRO MP251  24.5"INCH/FHD/IPS/300cd/m2/100Hz/HDMI/VGA/AUDIO/SPEAKER/ĐEN(BLACK) (3PC2)</t>
  </si>
  <si>
    <t>Chuột vi tính M22 hiệuRapoo</t>
  </si>
  <si>
    <t>Máy in HP Laser jet M706N</t>
  </si>
  <si>
    <t>Bộ vi xử lý vi tính Intel Corei5-12400F (BX8071512400FSRL4W)</t>
  </si>
  <si>
    <t>Card đồ hoạ ASUS TUFGTX1650 -O4GD6-P-V2-GAMING_90YV0GX2-M0NA00</t>
  </si>
  <si>
    <t>Máy in HP Printer Laser JetPro400  M404DN</t>
  </si>
  <si>
    <t>MÁY TÍNH XÁCH TAY (NB) DELL VOS 15 3530 i7-1355U/8GD4/512SSD/15.6FHD/120Hz/54W/W11SL+OFFICEHOME_ST/2GD6_MX550/Pro/XÁM (80GG911)</t>
  </si>
  <si>
    <t>Bộ chuyển đổi USB-C Sang 3*USB 3.0+HDMI+RJ45+SD&amp;TF Ugreen (40873)</t>
  </si>
  <si>
    <t>Bộ chuyển đổi tín hiệu BT-HD4V1DF-T/R</t>
  </si>
  <si>
    <t>Bộ chuyển đổi quang điện TP-Link,MC112CS</t>
  </si>
  <si>
    <t>Bộ định tuyến quang điện APS1113-20,Aptek</t>
  </si>
  <si>
    <t>MÀN HÌNH VI TÍNH (LCD)PHILIPS  27E1N1100A/74 27.0 INCH/1920x1080@100Hz/IPS/HDMI/VGA/AUDIO-IN/AUDIOOUT/SPEAKER/ĐEN</t>
  </si>
  <si>
    <t>Máy tính để bàn Lenovo ThinkCentre M70s Gen 4 (gồm Intel Core i3-13100 (4.5GHZ)/ 8GB RAM/ 256GB SSD/HDD 500GB/ WiFi &amp;BL/UHDGraphics 730/ NOS/ 12DN000DVA)- Màn hình máy tính Lenovo E22-30 (C23215FE0) 21.5'' Monitor(HDMI), P/n 63EBMAR2WW</t>
  </si>
  <si>
    <t>Màn hình Dell E2020H 19.5 inch</t>
  </si>
  <si>
    <t>Máy tính xách tay Dell Vostro3430, i5-1335U, 8GB, 512GBSSD, Intel Iris Xe Graphics, 14"FHD, 3C 41Wh, ac+BT,OfficeHS21, McAfee MDS, Win11, Xám (Titan Gray), 1Y WTY- 71011900</t>
  </si>
  <si>
    <t>Máy tính để bàn Dell Vostro 3020 SFF, Core i3-13100 (3.4GHz to 4.5GHz),1x8GB 3200MHz, 512GB M.2 PCIe NVMe SSD, Non DVD, Chuột, Bànphím, Win 11, BH 12 tháng, SFFI32004W1-8G-512G</t>
  </si>
  <si>
    <t>Máy tính xách tay Lenovo V14 G4 IRU, i5-1335U, 8GB, 512GB SSD, Intel Iris Xe Graphics, 14"FHD, 2C 38Wh, ac+BT, No-Os,Xám (Iron Grey),WTY_ 83A0000MVN</t>
  </si>
  <si>
    <t>Máy tính xách tay Dell Inspiron 16 5620 Intel Corei7-1255U, 16.0"FHD+,1x8G, 512GB SSD PCIe NVMe, 4 Cell-54Whr, Win 11 Microsoft OfficeHome and Student 2021, N6I7110W1-Silver</t>
  </si>
  <si>
    <t>Máy tính xách tay Dell Inspiron 15 3530, i7-1355U, 8GB, 512GBSSD, Intel Iris Xe Graphics,15.6" FHD, 4C 54Wh, ax+BT,OfficeHS21, McAfee MDS, Win11, Đen (Carbon Black), 1Y WTY- 71011775</t>
  </si>
  <si>
    <t>MÀN HÌNH VI TÍNH (LCD)LENOVO ThinkVision S27i-30 27.0INCH/1920x1080 /100Hz/IPS/WLED/VGA/2xHDMI/XÁM (63DFKAR4WW)</t>
  </si>
  <si>
    <t>Thiết bị chuyển mạch TP-Link,5Port,TL-SG1005D</t>
  </si>
  <si>
    <t>Bộ máy vi tính để bàn</t>
  </si>
  <si>
    <t>Bộ Vi xử lý Intel Core i3-10105 Processor3.70GHz 6M</t>
  </si>
  <si>
    <t>Màn hình LCD VIEWSONIC -VA1903A</t>
  </si>
  <si>
    <t>Ổ cứng gắn trong SamsungSSD 870 EVO 500GB MZ-77E500BW</t>
  </si>
  <si>
    <t>Bộ vi xử  lý Intel PentiumG6405 (BX80701G6405SRH3Z)</t>
  </si>
  <si>
    <t>MÁY TÍNH XÁCH TAY (NB)HP 14-ep0128TU i5-1335U/8GD4/512GSSD/14.0FHD/Wlax/BT5/3C41WHr/W11SL/BẠC (8U6L5PA)</t>
  </si>
  <si>
    <t>Máy Tính Xách Tay (NB) HP Pa X360 14-dy0172TU i3-1125G4/4GD4/256G SSD/14.0FHDT (4Y1D7PA)</t>
  </si>
  <si>
    <t>Máy Tính Xách Tay Lenovo 11IGL05 N5030/4G (81VT006FVN)</t>
  </si>
  <si>
    <t>Máy Tính Xách Tay (NB) Lenovo V14G3 Iap i5-1235U/8GD4/256GSSD/14.0" (82TS0062VN)</t>
  </si>
  <si>
    <t>Máy tính xách tay MSI Cyborg 15 A12VE - 412VN/i5-12450H/512GBSSD/DDR5 8GB/RTX 4050,GDDR6 6GB/15.6" FHD 144Hz/Win11/màu đen,ba lô</t>
  </si>
  <si>
    <t>Máy tính xách tay LenovoV14 G4 IRU, i5-13420H, 16GB, 512GB SSD, Intel UHDGraphics, 14" FHD, 2C 38Wh,ac+BT, No OS, Xám (Iron Grey), WTY_ 83A0008WVN</t>
  </si>
  <si>
    <t>Bảng mạch chính AsusPRIME H310M-K2.0</t>
  </si>
  <si>
    <t>Bộ nhớ trong máy tính  Kingmax 4GB DDR4-2666</t>
  </si>
  <si>
    <t>Đầu bấm dây cáp mạng hiệu ENSOHO mã EN-RJ45C6B RJ-45 Cat6e 8P8C (100c/hop)</t>
  </si>
  <si>
    <t>MÁY TÍNH XÁCH TAY (NB) LENOVO V15 G4IRU i5 - 1335U /8GD4/512GSSD/15.6FHD/WL/BT/2C38/NoOS/XÁM (83A10008VN)</t>
  </si>
  <si>
    <t>Bộ nhớ trong của máy tính Kingston 16G D4-3200 S22 1Rx8 (KVR32S22S8/16)</t>
  </si>
  <si>
    <t>Bản quyền phần mềm kaspersky dùng cho máy tínhKaspersky Plus SEA 5-Dvc 1Y BsRP ( KL 10424UEFS )</t>
  </si>
  <si>
    <t>Bộ nhớ trong của máy tínhKingston 16GD4-3200U22 1Rx8</t>
  </si>
  <si>
    <t>Bộ nhớ trong của máy tính Kingmax 8GB DDR4-2400</t>
  </si>
  <si>
    <t>Ổ cắm điện Mpower 5 ổ cắm 3m MP-153</t>
  </si>
  <si>
    <t>Máy Tính Xách Tay  (NB) Pavilion X360 14-dy0076TU i5-1135G7/8GD4/512GSSD/14.0FHD (46L94PA)</t>
  </si>
  <si>
    <t>Máy Tính Xách Tay LENOVO V15 G4 IRU i3 1315U/8GB/256GB/15.6" FHD IPS 300 Nits/OS/DEN (83A1000BVN)</t>
  </si>
  <si>
    <t>MÁY IN CANON LBP 2900</t>
  </si>
  <si>
    <t>Máy tính xách tay Lenovo ThinkBook 14 Gen 6 IRL I5-13420H/2X8GB/512GB/FG/14" WUXGA_AG_300N/OS2Y (21KG00RCVN)</t>
  </si>
  <si>
    <t>Máy Tính Xách Tay (NB) HP Pavilion 15-eg2056TU i5-1240P/8GD4/512G SSD/15.6" (6K786PA)</t>
  </si>
  <si>
    <t>Màn hình LCD 24 " VIEWSONIC  VA2436-H-PN23.8 inch - FHD - IPS - 100Hz - 1ms ( MÀU HỒNG)</t>
  </si>
  <si>
    <t>Máy tính xách tay Lenovo ThinkPad  L14 GEN 4 T intel core i5 1340P/16G/512GB SSD/14" FHD/FG/OS/DEN/ Vỏ nhôm/2Y (21H10039VA)</t>
  </si>
  <si>
    <t>Máy Tính Xách Tay  (NB) HP Envy 13-ba1537TU i5-1135G7/8G/256GSSD/13.3FHD (4U6P0PA)</t>
  </si>
  <si>
    <t>Máy Tính Xách Tay  (NB) HP Pa 15-eg2035TX i5-1235U/8G/512GSSD/15.6" (6K781PA)</t>
  </si>
  <si>
    <t>Máy Tính Xách Tay  (NB) HP Pa 15-eg2037TX i5-1235U/8G/256GSSD/15.6"FHD (6K783PA)</t>
  </si>
  <si>
    <t>Máy Tính Xách Tay (NB) HP Pa 15-eg2055TU i7-1260P/8G/512GSSD/15.6"FHD (6K785PA)</t>
  </si>
  <si>
    <t>Máy Tính Xách Tay (NB) HP Pa 15-eg2082TU i5-1240P/8G/512G SSD/15.6"FHD (7C0Q5PA)</t>
  </si>
  <si>
    <t>Card VGA ASUS Dual-RTX3060-O12G-V2</t>
  </si>
  <si>
    <t>Ổ cứng gắn trong Samsung SSD 860EVO 250GB-MZ-76E250BW</t>
  </si>
  <si>
    <t>Máy Tính Xách Tay (NB) HP Pa15 -eg2084TU i5 -1240P/8G/256GSSD/15.6"FHD (7C0Q6PA)</t>
  </si>
  <si>
    <t>Máy Tính Xách Tay  (NB) HP Pavilion x360 14-dy0075TU i7-1165G7/8GD4/512G SSD/14.0FHD (46L93PA)</t>
  </si>
  <si>
    <t>Bo mạch chính Asus Prime Z490M-PLUS</t>
  </si>
  <si>
    <t>CPU MÁY TÍNH ĐỂ BÀN</t>
  </si>
  <si>
    <t>Máy Tính Xách Tay  HP Pa 15-eg 0513TU i3-1125G4/4G (46M12PA)</t>
  </si>
  <si>
    <t>Máy tính xách tay Lenovo V14 G4 IRU, i5-13420H, 16GB,512GB SSD, Intel UHDGraphics, 14" FHD, 2C 38Wh,ac+BT, No OS, Xám (Iron Grey)_83A0008WVN</t>
  </si>
  <si>
    <t>Máy tính để bàn Dell Ins 3891 - MTI51101W1-8G,1T, Intel Core i5-11400</t>
  </si>
  <si>
    <t>Máy in Canon đa chc năng MF264DW</t>
  </si>
  <si>
    <t>Cạc mạng PCI Gigabit TP-Link-TG-3468</t>
  </si>
  <si>
    <t>Chuột vi tính M22 hiệu Rapoo (12056)</t>
  </si>
  <si>
    <t>Máy hủy giấyMagitech DM-220C</t>
  </si>
  <si>
    <t>Máy Tính Xách Tay MSI GF63 Thin 11UD-473VN/i5-11400H/512GB SSD/8GB/RTX3050</t>
  </si>
  <si>
    <t>Bộ nhớ máy vi tính Kingmax2x16GB DDR5-5200</t>
  </si>
  <si>
    <t>Ổ cứng  SSD 250GB KIOXIA EXCERIA NVME BICS FLASH M.2 PCIE</t>
  </si>
  <si>
    <t>Máy Tính Xách Tay (NB) Dell Ins 14 5420 i7-1255U /8G/512SSD/14.0 FHD (DGDCG2)</t>
  </si>
  <si>
    <t>Màn hình vi tính DELL LCD E2723H - 27.0  WHD</t>
  </si>
  <si>
    <t>Máy tính xách tay MSI Pulse 17 AI C1VGKG - 017VN/Core Ultra 7 155H/1TBPCIe SSD/DDR5 16GB*2/RTX 4070, GDDR6 8GB/17" QHD+ 240Hz/Windows 11/Màu đen/ Ba lô</t>
  </si>
  <si>
    <t>Bộ máy vi tính I3/12100</t>
  </si>
  <si>
    <t>Bộ nhớ máy tính xách tay Kingmax 4GB DDR4-2666</t>
  </si>
  <si>
    <t>Máy in Canon đa chức năng -MF264DW</t>
  </si>
  <si>
    <t>MÁY TÍNH XÁCH TAY (NB) HP Pavilion 15-eg3092TU-i7 -1355U /8GD4/ 512GSSD/ 15.6FHD/WLax/BT5/3C41WHr/ALUp/W11SL/ VÀNG (8C5L3PA)</t>
  </si>
  <si>
    <t>MÁY TÍNH ĐỂ BÀN LENOVOTHINK CENTRE NEO 50T GEN 4 - Intel Corei5-13400 (4.60 GHz) - 8GB RAM - 512GB SSD -Wifi &amp; BL - UHD Graphics 730 - NOS - 1YRPremier NBD, P/n 12JB001HVA</t>
  </si>
  <si>
    <t>Máy Tính Xách Tay MSI GF63 Thin 10SC-804VN (i5-10500H;8GB;512GB SSD;GTX 1650/4GB;15.6"FHD; Win10</t>
  </si>
  <si>
    <t>THANH TÍCH ĐIỆN DÙNG CHO PHOTO CCASZ00337DS56</t>
  </si>
  <si>
    <t>MÁY TÍNH XÁCH TAY LENOVO V14 G4 IRU - Intel Core i7-1355U (5.00 GHz) - 8GB RAM - 512GB SSD - WF+BL - 14" FHD - NOS - NBD,P/n 83A0000NVN</t>
  </si>
  <si>
    <t>Đầu bấm dây cáp mạng Ensoho EN-RJ45C5 RJ-45 cat 5e</t>
  </si>
  <si>
    <t>MÁY IN TRẮNG ĐEN ĐƠN NĂNG BROTHER HL - B2180DW</t>
  </si>
  <si>
    <t>Tai nghe có khung chụp qua đầu Rapoo VH160màu đen</t>
  </si>
  <si>
    <t>Bảng mạch chính của máy vi tính hiệu ASUS PRIMEB760M -K D4</t>
  </si>
  <si>
    <t>Máy in màu Epson L1800</t>
  </si>
  <si>
    <t>Điều chỉnh giảm số lượng, giảm đơn giá, giảm thành tiền của hàng hóa dịch vụ: Máy in Brother HL-L2321D</t>
  </si>
  <si>
    <t>Bàn phím Blue switch Rapoo V500RGB màu đen</t>
  </si>
  <si>
    <t>Bộ nhớ ngoài Sandisk 64G SDCZ430-064G</t>
  </si>
  <si>
    <t>Máy in phun màu Canon TR150 kèm pin</t>
  </si>
  <si>
    <t>Máy in phun đa năng Brother DCP-T22</t>
  </si>
  <si>
    <t>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</t>
  </si>
  <si>
    <t>CỤM DRUM DÙNG CHO MÁY PHOTO SHARP CFRM-1625DS52</t>
  </si>
  <si>
    <t>Máy Tính Xách Tay Asus X515E i7-1165G7 /8GD4/512GPCIE/15.6FHD/FP/Wifi5/BT5/2C37WHr/W11SL (X515EA-EJ1918W)</t>
  </si>
  <si>
    <t>CHUỘT LOGITECH MX ANYWHERE 3S ĐEN (910-006932)</t>
  </si>
  <si>
    <t>Máy Tính Xách Tay (NB) Lenovo ThinkBook 15G2 ITL i3-1115G4/4GD4/512G SSD/15.6FHD/FP/WL/BT/3C45 (20VE00UUVN)</t>
  </si>
  <si>
    <t>MÁY IN ĐƠN NĂNG BROTHER HL-B2100D</t>
  </si>
  <si>
    <t>MÁY TÍNH XÁCH TAY (NB) DELL INS 15 3530 i5-1334U/ 16GB/512SSD/15.6FHD/120Hz/W11SL+OFFICE HOME_ST/BẠC  (P16WD1)</t>
  </si>
  <si>
    <t>Bàn phím Logitech G413 SE (920-010439)</t>
  </si>
  <si>
    <t>MÁY TÍNH ĐỂ BÀN DELL INSPIRON SMALL DESKTOP 3030S, Core i3-14100, 1x8GB DDR5, 512GB SSD, Win 11 Home</t>
  </si>
  <si>
    <t>Bộ</t>
  </si>
  <si>
    <t>Hộp mực in tương thích W1335A/E310 ( Cụm Drum E310 )</t>
  </si>
  <si>
    <t>Bộ chuyển đổi  DisplayPort sang HDMI màu đen, dài 25cm Ugreen (40363)</t>
  </si>
  <si>
    <t>Ổ cứng hiệu Western SSD 250GB M2-2280, SN550 (WDS250G2B0C)</t>
  </si>
  <si>
    <t>Màn chiếu treo 70x70, hiệu ECO SCREEN</t>
  </si>
  <si>
    <t>Máy tính xách tay Dell Inspiron15 3520, i5-1235U, 16GB,512GB SSD, Intel Iris XeGraphics, 15.6" FHD, 3C 41Wh,ac+BT, OfficeHS21, McAfee LS,FP, KYHD, Win 11 Home, Đen(Black), 1Y WTY-(71045026)</t>
  </si>
  <si>
    <t>CHUỘT VI TÍNH (MOUSE) LOGITECH B100 USB/ ĐEN( BLACK)(910-006605-KMSEAGATE)</t>
  </si>
  <si>
    <t>BÀN PHÍM (KEYBOARD) LOGITECH K120(920-002582)</t>
  </si>
  <si>
    <t>Chuột máy tính N100.BLACK - Optical Mouse</t>
  </si>
  <si>
    <t>Đường bộ Vận đơn số  BO658369277 từ Gia Lai đến TP. Hồ Chí Minh</t>
  </si>
  <si>
    <t>Đường bộ Vận đơn số  BO658369491 từ Gia Lai đến TP. Hồ Chí Minh</t>
  </si>
  <si>
    <t>CPN Vận đơn số  BCGLI103471828 từ Gia Lai đến TP. Hồ Chí Minh</t>
  </si>
  <si>
    <t>CPN Vận đơn số  BO649071798 từ Gia Lai đến Đà Nẵng</t>
  </si>
  <si>
    <t>CPN Vận đơn số  BCGLI103451058 từ Gia Lai đến Đà Nẵng</t>
  </si>
  <si>
    <t>CPN Vận đơn số  BO653726340 từ Gia Lai đến TP. Hồ Chí Minh</t>
  </si>
  <si>
    <t>Đường bộ Vận đơn số  BO653727252 từ Gia Lai đến TP. Hồ Chí Minh</t>
  </si>
  <si>
    <t>Đường bộ Vận đơn số  BCGLI103450902 từ Gia Lai đến Thừa Thiên Huế</t>
  </si>
  <si>
    <t>CPN Vận đơn số  BO655747173 từ Gia Lai đến Đà Nẵng</t>
  </si>
  <si>
    <t>Đường bộ Vận đơn số  BO656305673 từ Gia Lai đến TP. Hồ Chí Minh</t>
  </si>
  <si>
    <t>MES Vận đơn số  BO656306692 từ Gia Lai đến TP. Hồ Chí Minh</t>
  </si>
  <si>
    <t>MES Vận đơn số  BO656307176 từ Gia Lai đến TP. Hồ Chí Minh</t>
  </si>
  <si>
    <t>CPN Vận đơn số  BCGLI103450574 từ Gia Lai đến TP. Hồ Chí Minh</t>
  </si>
  <si>
    <t>Đường bộ Vận đơn số  BCGLI103450788 từ Gia Lai đến TP. Hồ Chí Minh</t>
  </si>
  <si>
    <t>CPN Vận đơn số  BCGLI103450895 từ Gia Lai đến TP. Hồ Chí Minh</t>
  </si>
  <si>
    <t>Đường bộ Vận đơn số  BCGLI103451165 từ Gia Lai đến TP. Hồ Chí Minh</t>
  </si>
  <si>
    <t>Phí bảo hiểm của Hợp đồng 0000091/HD/035-KD2/PHH.TS.3.2/2024</t>
  </si>
  <si>
    <t>Máy In Canon Laser LBP-2900</t>
  </si>
  <si>
    <t>Chuột máy tính Rapoo M20</t>
  </si>
  <si>
    <t>MÁY VI TÍNH ĐỂ BÀN (PC) LENOVO ThinkCentre neo 50t Gen 3 i3- 12100(4*33)/4GD4/256GSSD/WL/BT/KB/M/nOS/ĐEN( 11SC001LVA)</t>
  </si>
  <si>
    <t>Máy tính xách tay MSI Katana GF66 12UCK-699VN/Alder Lake i5-12450H/512GB SSD/DDR4 8GB (3200MHz)/RTX3050 GDDR6 4GB/156" FHD/WIN 11/màu đen/ba lô</t>
  </si>
  <si>
    <t>Máy tính xách tay Lenovo V15 G4 IRU - Intel Core i3-1315U (450 GHz) - 8GB RAM - 512GB SSD - WF+BL - 156FHD 60Hz - NOS - 2YR Premium NBD,P/n 83A10007VN</t>
  </si>
  <si>
    <t>Máy tính xách tay MSI GF63 Thin11SC-664VN (i5-11400H; 8GB;512GB SSD; GTX 1650/4GB; 156"FHD 144Hz; Win11; Đen)</t>
  </si>
  <si>
    <t>Màn hình máy tính Lenovo H20215FE0 - "E22-28 (H20215FE0) 215 inch Monitor-HDMI, Linecord, 3YR WTYWarrantyCode: 3years limited", P/N:62B9MAR4WW</t>
  </si>
  <si>
    <t>MÀN HÌNH VI TÍNH (LCD) LENOVO ThinkVision S27e-20 270INCH/1920x1080/IPS/WLED/VGA/HDMI/ĐEN/3Y(62AFKAR2WW)</t>
  </si>
  <si>
    <t>Máy tính xách tay MSI GF63 Thin11UC-1228VN (i7-11800H; 8GB;512GB SSD; RTX3050/4GB; 156"FHD; Win11; Đen)</t>
  </si>
  <si>
    <t>Ổ CỨNG DI ĐỘNG (HDD)  SEAGATE ONETOUCH 2TB25" USB30 - ĐEN (BLACK)(STKY2000400)</t>
  </si>
  <si>
    <t>Ổ đĩa cứng máy tính KingmaxSA3080 128GB (M2 Sata 3)</t>
  </si>
  <si>
    <t>Thiết bị đầu cuối W-CDMA FDD 24GHz TP-Link, M7200</t>
  </si>
  <si>
    <t>ổ cứng lắp trong Western Digital 2TB 35" Sata 3,màu xanh(Blue)(WD20EZBX)</t>
  </si>
  <si>
    <t>ổ cứng lắp trong Western Digital 4TB 35" Sata 3, màu xanh(Blue)(WD40EZAZ)</t>
  </si>
  <si>
    <t>Thiết bị định tuyến TP-Link, 300M,24GHz, TL-WR841N (Hàng khuyến mại không thu tiền đã đăng ký SCT số 01458/23/HS)</t>
  </si>
  <si>
    <t>Máy tính xách tay MSI Katana GF66 12UDK-814VN/Alder Lake i7-12650H/512GB SSD/DDR4 8GB*2 (3200MHz)/RTX3050Ti GDDR6 4GB/156" FHD/WIN11/màu đen/ ba lô</t>
  </si>
  <si>
    <t>GIẢM THẺ CHO KHÁCH CÓ THẺ HSSV: GIẢM 300K LAPTOP+ 2 NĂM BẢO HÀNH GIẢM 10% LPK THEO LIST ĐTDĐ GIẢM LÊN ĐẾN 200K CÓ ĐIỀU KIỆN</t>
  </si>
  <si>
    <t>Tai nghe Logitech G431 71 Surround (981-000774)</t>
  </si>
  <si>
    <t>NHỚT ĐỘNG CƠ 2295 MB 5W-40</t>
  </si>
  <si>
    <t>ổ cứng lắp trong Western Digital 4TB 35" Sata3, màu tím(Purple) (WD43PURZ)</t>
  </si>
  <si>
    <t>Máy tính xách tay MSI Katana GF66 11UC-676VN/i5-11400H/512GB SSD/8GB/RTX3050 4GB/156"FHD/144Hz/WIN 10/màu đen,ba lô</t>
  </si>
  <si>
    <t>MÁY TÍNH ĐỂ BÀN (PC) LENOVO ThinkCentre neo 50s Gen 3 i7-12700(12*21)/8GD4/512GSSD/WL/BT/KB/M/NoOS/ĐEN(11T0005BVA)</t>
  </si>
  <si>
    <t>Ổ cứng SSD Samsung 990 PRO 1TB M2 NVMe (MZ-V9P1T0BW)</t>
  </si>
  <si>
    <t>Ổ cứng GN WD My Passport 25'' 5TB USB 32 - WDBPKJ0050BBK-WESN, màu đen</t>
  </si>
  <si>
    <t>ổ cứng lắp trong Western Digital Ultrastar 10TB 35" Sata 256MB 7200RPM (WUS721010ALE6L4-0B42266)</t>
  </si>
  <si>
    <t>Hàng KM_Ba lô Lenovo ThinkPad 156" Basic Backpack_4X40K09936</t>
  </si>
  <si>
    <t>Thiết bị định tuyến TP-Link, 24/5GHz, Archer C6</t>
  </si>
  <si>
    <t>Chuột vi tính hiệu Rapoo mới 100% Item no:18823, Model: M20, Wireless Optical MouseBLACK</t>
  </si>
  <si>
    <t>ổ cứng di động 128GB U301 USB 32 Gen 1 Kioxia - Trắng</t>
  </si>
  <si>
    <t>Chíp vi xử lý intel Comet Lake core i5-10400 29Ghz + Quạ</t>
  </si>
  <si>
    <t>Nâng cấp Premium Cloud Hosting - Thiết yếu (Essential) (huyvugialaicom)</t>
  </si>
  <si>
    <t>Camera kỹ thuật số có chức năng ghi hiệu EZVIZ mã CS-C3TN (1080P COLOR) 28 MM- hỗ trợ thẻ nhớ trong</t>
  </si>
  <si>
    <t>MÁY TÍNH ĐỂ BÀN HP 280 Pro G9 SFF (i5-12500 (6*30),8GB DDR4,256GB SSD,WL,BT,KB,M,W11SL_72K92PA)</t>
  </si>
  <si>
    <t>Camera quan sát CS-C3W (4MP, 28MM,H265)</t>
  </si>
  <si>
    <t>Máy tính xách tay MSI GF63 Thin 11UC-1230VN (i5-11400H; 8GB; 512GB SSD; RTX3050/4GB; 156" FHD; Win11; Đen)</t>
  </si>
  <si>
    <t>Máy chấm công vân tay RJ-3030 Hiệu: Ronald jack, nhà sản xuất:zkteco, điện áp: 5VMới 100%</t>
  </si>
  <si>
    <t>Màn hình vi tính Dell LCD-U2422H-238"WHD-3Y</t>
  </si>
  <si>
    <t>Chuột vi tính hiệu Rapoo M20</t>
  </si>
  <si>
    <t>Bộ chuyển đổi có chipset USB 30 sang SATA, nguồn 12v-2A Ugreen (60561)</t>
  </si>
  <si>
    <t>Màn Hình ViewSonic VA3209-2K-MHD / 315" LCD</t>
  </si>
  <si>
    <t>CHIP VI XỬ LÝ INTEL CORE I5 11400F - 260GHZ ( BX8070811400F SRKP1 ) + QUẠT</t>
  </si>
  <si>
    <t>TAI NGHE (HEADSET) LOGITECH G431 71 SURROUND GAMING - ĐEN (BLACK)(981-000774)</t>
  </si>
  <si>
    <t>Ổ đĩa cứng gắn trong máy vi tính 240GB hiệu KINGSTON 240GB A400  SATA3 25" SSD (SA400S37/240G)</t>
  </si>
  <si>
    <t>ổ đĩa cứng gắn trong máy vi tính 480GB  hiệu KINGSTON 480GB A400 SATA3 25 SSD (SA400S37/480G)</t>
  </si>
  <si>
    <t>CHIP VI XỬ LÝ INTEL CORE I5 - 10400F 290 GHZ + QUẠT</t>
  </si>
  <si>
    <t>ổ cứng gắn trong 120GB SSD820S M2 2280 SATA3 Transcend</t>
  </si>
  <si>
    <t>ổ cứng gắn trong 250GB SSD 825S M2 Transcend</t>
  </si>
  <si>
    <t>CPN Vận đơn số  BO438330768 từ Gia Lai đến TP Hồ Chí Minh</t>
  </si>
  <si>
    <t>CPN Vận đơn số  BO438329732 từ Gia Lai đến TP Hồ Chí Minh</t>
  </si>
  <si>
    <t>Đường bộ Vận đơn số  BO437546827 từ Gia Lai đến TP Hồ Chí Minh</t>
  </si>
  <si>
    <t>Đường bộ Vận đơn số  BO437546285 từ Gia Lai đến TP Hồ Chí Minh</t>
  </si>
  <si>
    <t>CPN Vận đơn số  BO431121800 từ Gia Lai đến TP Hồ Chí Minh</t>
  </si>
  <si>
    <t>CPN Vận đơn số  BO426582211 từ Gia Lai đến TP Hồ Chí Minh</t>
  </si>
  <si>
    <t>CPN Vận đơn số  BO434635043 từ Gia Lai đến TP Hồ Chí Minh</t>
  </si>
  <si>
    <t>CPN Vận đơn số  BO426584142 từ Gia Lai đến TP Hồ Chí Minh</t>
  </si>
  <si>
    <t>Đường bộ Vận đơn số  BO431630241 từ Gia Lai đến TP Hồ Chí Minh</t>
  </si>
  <si>
    <t>CPN Vận đơn số  BO426024854 từ Gia Lai đến TP Hồ Chí Minh</t>
  </si>
  <si>
    <t>CPN Vận đơn số  BO426019735 từ Gia Lai đến TP Hồ Chí Minh</t>
  </si>
  <si>
    <t>Đường bộ Vận đơn số  BO430218410 từ Gia Lai đến TP Hồ Chí Minh</t>
  </si>
  <si>
    <t>Đường bộ Vận đơn số  BO429645280 từ Gia Lai đến TP Hồ Chí Minh</t>
  </si>
  <si>
    <t>CPN Vận đơn số  BO429645173 từ Gia Lai đến TP Hồ Chí Minh</t>
  </si>
  <si>
    <t>CPN Vận đơn số  BO429645066 từ Gia Lai đến TP Hồ Chí Minh</t>
  </si>
  <si>
    <t>CPN Vận đơn số  BO427201507 từ Gia Lai đến TP Hồ Chí Minh</t>
  </si>
  <si>
    <t>CPN Vận đơn số  BO426588225 từ Gia Lai đến TP Hồ Chí Minh</t>
  </si>
  <si>
    <t>Đường bộ Vận đơn số  BO426586936 từ Gia Lai đến TP Hồ Chí Minh</t>
  </si>
  <si>
    <t>CPN Vận đơn số  BO426586180 từ Gia Lai đến TP Hồ Chí Minh</t>
  </si>
  <si>
    <t>CPN Vận đơn số  BO426585589 từ Gia Lai đến TP Hồ Chí Minh</t>
  </si>
  <si>
    <t>CPN Vận đơn số  BO426026143 từ Gia Lai đến TP Hồ Chí Minh</t>
  </si>
  <si>
    <t>CPN Vận đơn số  BO424603065 từ Gia Lai đến TP Hồ Chí Minh</t>
  </si>
  <si>
    <t>CPN Vận đơn số  BO424601776 từ Gia Lai đến TP Hồ Chí Minh</t>
  </si>
  <si>
    <t>Đường bộ Vận đơn số  BO422815355 từ Gia Lai đến TP Hồ Chí Minh</t>
  </si>
  <si>
    <t>Đường bộ Vận đơn số  BO433631595 từ Gia Lai đến TP Hồ Chí Minh</t>
  </si>
  <si>
    <t>CPN Vận đơn số  BO433629540 từ Gia Lai đến TP Hồ Chí Minh</t>
  </si>
  <si>
    <t>Đường bộ Vận đơn số  BO426022167 từ Gia Lai đến TP Hồ Chí Minh</t>
  </si>
  <si>
    <t>ổ đĩa cứng gắn trong máy vi tính  hiệu KINGSTON 1000G NV2 M2 2280 NVME SSD ( SNV2S/1000G )</t>
  </si>
  <si>
    <t>ổ đĩa cứng gắn trong máy vi tính  hiệu KINGSTON 250G NV2 M2 2280 NVME SSD ( SNV2S/250G )</t>
  </si>
  <si>
    <t>Bộ nhớ ram GSkill 8GB-1600 GIS</t>
  </si>
  <si>
    <t>Cáp dữ liệu HDMI 14 truyền âm thanh hình ảnh dài 35M Ugreen (80729)</t>
  </si>
  <si>
    <t>Chíp vi xử lý Intel PENTIUM G6400 - 400 GHZ (BX80701G6400 S RH3Y) + quạt</t>
  </si>
  <si>
    <t>Ổ cứng gắn trong Seagate SkyHawk 2TB 5900rpm SATA 35"_ST2000VX015</t>
  </si>
  <si>
    <t>Thiết bị thu phát vô tuyến băng tần 24GHz, hiệu TP-LINK_TL-WA854RE</t>
  </si>
  <si>
    <t>CHIP VI XỬ LÝ INTEL CORE I5 11400 - 260GHZ + QUẠT</t>
  </si>
  <si>
    <t>Bộ định tuyến TP-LINK 300M, 24GHz_TL-WR841N</t>
  </si>
  <si>
    <t>Đầu đọc thẻ USB 20 hỗ trợ thẻ TF và DS màu đen Ugreen (60721)</t>
  </si>
  <si>
    <t>Ổ CỨNG DI ĐỘNG (HDD) SEAGATE ONE TOUCH 1TB 25" USB 30 - BẠC (SILVER)(STKY1000401)</t>
  </si>
  <si>
    <t>Ổ CỨNG DI ĐỘNG (HDD) SEAGATE ONE TOUCH 2TB 25" USB 30 - BẠC (SILVER)(STKY2000401)</t>
  </si>
  <si>
    <t>Ổ đĩa cứng máy tính Kingmax PQ3480 512GB (Zeus M2 PCIe - Gen3x4)</t>
  </si>
  <si>
    <t>ổ cứng gắn ngoài 2TB StoreJet 25" H3B Transcend</t>
  </si>
  <si>
    <t>Máy chiếu Panasonic PT-LB426 ( kèm dây HDMI 15m)</t>
  </si>
  <si>
    <t>Máy tính xách tay Asus ExpertBook model L1400CDA-EK0942W 140-inch FHD/ AMD R5-3500U/ DDR4 8GB/ 512G PCIEG3+TPM/ WIN11/ LED KB+WL mouse/ Wifi 6/ 2Y PUR</t>
  </si>
  <si>
    <t>Bình ắc quy Globe WP75-12</t>
  </si>
  <si>
    <t>Túi Xách TUCANO Svolta 156' (Blue)</t>
  </si>
  <si>
    <t>MÁY TÍNH ĐỂ BÀN (PC) DELL INS 3020 i7-13700(16*21)/16GD4/512GSSD/WLn/SD/BTKB/M/W11SL+OFFICE/Pro/ĐEN(4VGWP7)</t>
  </si>
  <si>
    <t>Hàng KM-Ba lô máy tính Lenovo IdeaPad Gaming 156-inch Backpack_GX40Z24050</t>
  </si>
  <si>
    <t>Cáp dữ liệu video HDMI 14 truyền âm thanh</t>
  </si>
  <si>
    <t>Cáp PISEN 2-in-1 (Lightning/Type-C) 3A Aluminum Alloy braided 1000mm</t>
  </si>
  <si>
    <t>Máy tính xách tay Dell Vostro 5620 Intel Core i5-1240P, 160"FHD+, 1x8G, 512GB SSD, NVIDIA(R) GeForce(R) MX570/570A 2GB GDDR6, 4 Cell-54Whr, Win 11, Office H&amp;S 2021, BH 12 tháng, V6I5405W1-Gray</t>
  </si>
  <si>
    <t>Máy tính xách tay MSI GF63 12VE-460VN (i5-12450H; 8GB; 512GB SSD; RTX 4050/6GB; 156" FHD 144Hz; Win11; Black)</t>
  </si>
  <si>
    <t>Máy tính xách tay Dell XPS 13 core i7 18Ghz 512Gb SSD 16Gb 133'' FHD (1920x1080) Webcam Silver</t>
  </si>
  <si>
    <t>ổ đĩa cứng gắn trong máy vi tính hiệu LEXAR  25 inch SSD  240GB (LNQ100X240G - RNNNG)</t>
  </si>
  <si>
    <t>Màn hình máy tính IPS LG 29WQ600-WATV</t>
  </si>
  <si>
    <t>MÁY TÍNH XÁCH TAY (NB) HP Pavilion X360 14-ek0130TU i3-1215U/8GD4/256GSSD/140FHDT/FP/WLax/BT52/3C43WHr/W11SL/VÀNG(7C0P5PA)</t>
  </si>
  <si>
    <t>MÁY TÍNH XÁCH TAY (NB) HP Pavilion 15-eg2062TX i5-1235U/8GD4/512GSSD/156FHD/WLax/BT5/3C41WHr/ALUp/W11SL/2G_MX550/VÀNG(7C0W7PA)</t>
  </si>
  <si>
    <t>Camera quan sát CS-H3C (1080P,28MM,COLOR)</t>
  </si>
  <si>
    <t>Thanh ram GSkill F4-2666C19S-16GIS, 16GB</t>
  </si>
  <si>
    <t>Dây chuyển đổi có chipset USB sang cổng COM RS-232 màu xám dài 15M Ugreen (20201)</t>
  </si>
  <si>
    <t>Máy chiếu Panasonic PT-LB306 ( kèm dây HDMI 15m)</t>
  </si>
  <si>
    <t>MÁY TÍNH XÁCH TAY (NB) HP Pavilion 15-eg3099TU i3-1315U/8GD4/256GSSD/156FHD/WLax/BT5/3C41WHr/ALUp/W11SL/BẠC(8C5M0PA)</t>
  </si>
  <si>
    <t>MÁY TÍNH XÁCH TAY (NB) HP Pavilion X360 14-ek1046TU i3-1315U/8G/256GSSD/140FHDT/PEN/WL/BT/3C/W11SL/BẠC(80R24PA)</t>
  </si>
  <si>
    <t>Dây Com RS-232 màu đen, dài 15m (20153)</t>
  </si>
  <si>
    <t>Dây cáp Com RS-232 màu đen, dài 15m (20149)</t>
  </si>
  <si>
    <t>ổ cứng di động 16GB U301 USB 32 Gen 1 Kioxia - Trắng</t>
  </si>
  <si>
    <t>Máy tính cá nhân để bàn - Bộ Mini PC Kit INTEL NUC11TN (BNUC11TNKI30000): Gồm mạch chính, CPU Intel Core i3-1115G4 (410 GHz), Adaptor Không có ổ cứng, RAM và màn hình</t>
  </si>
  <si>
    <t>Hộp ổ cứng 35" USB 30, ORICO 3139U3-CRCáp dữ liệu VIDEO HDMI 14 truyềnâm thanh hình ảnh dài 5M Ugreen(10109)</t>
  </si>
  <si>
    <t>MÁY TÍNH XÁCH TAY (NB) HP Probook 450G9  i7-1255U/8GD4/512GSSD/156FHD/WL/BT/FP/3C45WHr/ALU/W11SL/LED_KB/BẠC(6M0Z8PA)</t>
  </si>
  <si>
    <t>Cáp dữ liệu USB 20 cho máy in dài2m ugreen (10327)</t>
  </si>
  <si>
    <t>Máy tính xách tay Dell Inspiron 14 5430 Intel Core i5-1340P, 140"FHD+, 2x8G, 512GB SSD, 4 Cell-54Whr, Win 11, Office H&amp;S 2021, BH 12 tháng, N4I5497W1-Silver</t>
  </si>
  <si>
    <t>Cáp dữ liệu USB 20 cho máy intruyền dữ liệu từ máy tính ra máy incó chip dài 10m ugreen (10374)</t>
  </si>
  <si>
    <t>Máy tính xách tay Dell Inspiron 15 3530, i7-1355U, 8GB, 512GB SSD, Intel Iris Xe Graphics, 156" FHD, 4C 54Wh, ax+BT, OfficeHS21, McAfee MDS, Win 11, Đen (Carbon Black), 1Y WTY</t>
  </si>
  <si>
    <t>MÁY TÍNH XÁCH TAY (NB) HP Pavilion X360 14-ek1047TU i7-1355U/16G/512GSSD/140FHDT/PEN/FP/WL/BT/3C/W11SL/VÀNG(80R25PA)</t>
  </si>
  <si>
    <t>Chíp vi xử lý INTEL CORE I5 10400 - 290 GHZ (BX8070110400   S RH3C) + Quạt</t>
  </si>
  <si>
    <t>Chuột vi tính hiệu Rapoo mới 100% Item no: 19846, Model: VT200, IR Optical Gaming Mouse BLACK</t>
  </si>
  <si>
    <t>Bàn phím vi tính V50S màu đen, hiệu Rapoo, mới 100%</t>
  </si>
  <si>
    <t>Máy tính xách tay MSI GF63 12UC-887VN (i7-12650H; 8GB; 512GB SSD; RTX3050/4GB; 156" FHD 144Hz; Win11; Đen)</t>
  </si>
  <si>
    <t>Bàn phím vi tính hiệu Rapoo mới 100% Item no: 19776, Model: V500SE, Backlit Mechanical Gaming Keyboard US_BLACK_LS</t>
  </si>
  <si>
    <t>Bàn phím vi tính hiệu Rapoo mới 100% Item no: 19778, Model: V500SE, BLACK_LS Switch Red</t>
  </si>
  <si>
    <t>BỘ MÁY VI TÍNH CORE  I5/10400 - MAIN ASUS H510 MK / RAM 4GB/ SSD 240GB/CASE EN22/ NGUỒN 350 ELITE / LOA A130</t>
  </si>
  <si>
    <t>MTXT (NB) Lenovo ThinkBook 15G2 ITL i3-1115G4/4GD4/512G SSD/156FHD/FP/WL/BT/3C45(20VE00UUVN)</t>
  </si>
  <si>
    <t>MTXT (NB)HP Pa X360 14-dy0077TU i5-1135G7/8GD4/512GSSD/140FHDT (46L95PA)</t>
  </si>
  <si>
    <t>MTXT (NB) HP Pa15-eg2035TX i5-1235U/8G/512GSSD/156"(6K781PA)</t>
  </si>
  <si>
    <t>MTXT (NB) HP Pa15-eg2037TX i5-1235U/8G/256GSSD/156"FHD (6K783PA)</t>
  </si>
  <si>
    <t>BỘ MÁY VI TÍNH ( KHÔNG MÀN HÌNH )</t>
  </si>
  <si>
    <t>MTXT (NB) HP Pa15-eg2055TU i7-1260P/8G/512GSSD/156"FHD (6K785PA)</t>
  </si>
  <si>
    <t>MTXT (NB) HP Pa15-eg2064TX i5-1235U/8G/256GSSD/156" (7C0W8PA)</t>
  </si>
  <si>
    <t>MTXT (NB) HP Pa15-eg2082TU i5-1240P/8G/512G SSD/156"FHD (7C0Q5PA)</t>
  </si>
  <si>
    <t>MTXT (NB)HP Pa15-eg2084TU i5-1240P/8G/256GSSD/156"FHD (7C0Q6PA)</t>
  </si>
  <si>
    <t>MTXT Lenovo Thinkpad E15 Gen4- i5-1235U/8G/512G SSD-156" (21E600CFVA)</t>
  </si>
  <si>
    <t>MTXT (NB) HP Pavilion x360 14-dy0075TU i7-1165G7/8GD4/512G SSD/140FHD (46L93PA)</t>
  </si>
  <si>
    <t>BỘ MÁY VI TÍNH ( KHÔNG MÀN HÌNH )Bo mạch chủ : ASUS PRIME H510M – SK1200 / Bộ nhớ : DDR4 – 8GB / Bộ vi xử lý : INTEL CORE I3-10105 / GPU : INTEL® HD GRAPHICS / Ổ cứng SSD : 512 GB, SATA / Case + Power HV</t>
  </si>
  <si>
    <t>MTXT Asus B3402FEA-EC0316T 140" i5-1135G7/8GB (90NX0491-M03540)</t>
  </si>
  <si>
    <t>MTXT (NB) HP Envy 13-ba1537TU i5-1135G7/8G/256GSSD/133FHD (4U6P0PA)</t>
  </si>
  <si>
    <t>MTXT Asus D515D (R3-3250U;4GB;512Gb SSD;156" FHD;Win10;D515DA-EJ845T</t>
  </si>
  <si>
    <t>MTXT Dell G15 5511,i5-11400H,8GB,256GB SSD,RTX3050 4GB 156:FHD (70266676)</t>
  </si>
  <si>
    <t>MTXT Dell Ins 15 3520 Intel Core i5-1235U/156"FHD/1x8G/256GB SSD (N5I5122W1)</t>
  </si>
  <si>
    <t>MTXT Dell Ins 16 5620 Core i7-1255U/160"FHD/1+8G/512GB SSD (N6I7110W1)</t>
  </si>
  <si>
    <t>MTXT Dell Vos5620 Intel Core i5-1240P/160"FHD/1x8G/256GB SSD (V6I5001W1)</t>
  </si>
  <si>
    <t>MTXT (NB)HP Pa X360 14-dy0172TU i3-1125G4/4GD4/256G SSD/140FHDT (4Y1D7PA)</t>
  </si>
  <si>
    <t>MTXT HP240 G8(i3-1005G1/4GB DDR4;256GB SSD,140FHD Wlac,BT42, 3C41WHr,W11SL_617K5PA</t>
  </si>
  <si>
    <t>MTXT (NB) HP 14s-dq2620TU i3-1115G4/4GD4/256G SSD/140" (6K774PA)</t>
  </si>
  <si>
    <t>MTXT Asus B3402FEA-EC0714T 140" I3-1115G4/8GB (90NX0491-M00L00)</t>
  </si>
  <si>
    <t>MTXT (NB)Lenovo IdeaPad3 14IAU7 i3-1215U/8GD4/512GSSD/140FHD(82RJ001AVN)</t>
  </si>
  <si>
    <t>Bộ máy vi tính để bàn (CPU Intel core I3 - 10105 / Ram 4gb / Ssd 240gb)</t>
  </si>
  <si>
    <t>MTXT (NB) Lenovo IdeaPad315 IAU7 i3-1215U/8GD4/512GSSD/156FHD (82RK001NVN)</t>
  </si>
  <si>
    <t>BỘ MÁY VI TÍNH CORE I5-10400</t>
  </si>
  <si>
    <t>MTXT (NB) Dell Vos15 3510 i5-1135G7/8GD4/256SSD/156FHD/3C41WHr/W11SL (7T2YC5)</t>
  </si>
  <si>
    <t>MTXT Asus Expert Center B1500CEAE-EJ2701 156" i5-1135G7/8GB DDR4/512GB (90NX0441-M01BE0)</t>
  </si>
  <si>
    <t>Bộ máy vi tính bàn</t>
  </si>
  <si>
    <t>MTXT (NB) LENOVO IdeaPad 3 14ITL6 i5-1135G7/8GD4/512G SSD/140 FHD/FP/WL/BT/2C38/W11(82H700VN)</t>
  </si>
  <si>
    <t>MTXT (NB) HP 240 G8 i5-1135G7/4GD4/512GSSD/140FHD (518W3PA)</t>
  </si>
  <si>
    <t>MTXT (NB) Pavilion X360 14-dy0076TU i5-1135G7/8GD4/512GSSD/140FHD (46L94PA)</t>
  </si>
  <si>
    <t>MTXT (NB) Dell Vos15 3510 i5-1135G7/8GD4/512SSD/156" (7T2YC2)</t>
  </si>
  <si>
    <t>Hộp mực in Izinet 12A</t>
  </si>
  <si>
    <t>MTXT (NB) Dell Vos15 3520 i5-1235U/8G/512SSD/156"FHD (5M2TT2)</t>
  </si>
  <si>
    <t>MTXT Dell Ins 14 2-in-1 7420/Core i5-1235U/140"FHDT/8GB/512GB SSD (N4I5021W)</t>
  </si>
  <si>
    <t>MTXT (NB) HP Pavilion 15-eg2056TU i5-1240P/8GD4/512G SSD/156" (6K786PA)</t>
  </si>
  <si>
    <t>MTXT(NB) HP Pavilion 15-eg2057TU i5-1240P/8GD4/512GSSD/156" (6K787PA)</t>
  </si>
  <si>
    <t>MTXT(NB)Dell Vos13 5320 i5-1240P/8GD5/256SSD/133FHD (M32DH1)</t>
  </si>
  <si>
    <t>MTXT MSI GF63 Thin 11SC-662VN i7-11800H/8GB;512GB SSD;GTX1650/4GB;156" FHD 144Hz;Win11</t>
  </si>
  <si>
    <t>MTXT (NB)Dell Ins14 5420 i7-1255U/8G/512SSD/140:FHD (DGDCG2)</t>
  </si>
  <si>
    <t>MTXT MSI GF63 Thin 10SC-804VN (i5-10500H;8GB;512GB SSD;GTX 1650/4GB;156"FHD;Win10</t>
  </si>
  <si>
    <t>MTXT MSI GF63 Thin 11SC-664VN (i5-11400H/8GB/512GB SSD;GTX 1650/4GB;156" FHD 144Hz</t>
  </si>
  <si>
    <t>MTXT Dell Ins 15 3520 i5-1235U,8G,512GB SSD 156" FHD (N3520-i5U085W11BLU)</t>
  </si>
  <si>
    <t>MTXT Dell G15 5515 (R5-5600H,8GB,256GB SSD,156"FHD,NV-RTX3050/4GB,Win11(P105F004CGR)</t>
  </si>
  <si>
    <t>MTXT (NB) Lenovo V14G3 Iap i3-1215U/4GD4/256GSSD/140 (82TS0067VN)</t>
  </si>
  <si>
    <t>MTXT(NB) Lenovo V14G3 Iap i5-1235U/8GD4/256GSSD/140" (82TS0062VN)</t>
  </si>
  <si>
    <t>MTXT (NB) Lenovo V15-IGL Pentium N5030/4GD4/256SSD/156HD/WL/BT/2C30W/DOS/1Y(82C30080VN)</t>
  </si>
  <si>
    <t>MTXT Dell Vos 3510 (i5-1135G7,8GB,512GB SSD,156" FHD,NV-MX350/2GB,Win11(P112F002BBL)</t>
  </si>
  <si>
    <t>MTXT (NB) Dell Vos15 3510 i7-1165G7/8G/512SSD/156" (7T2YC3)</t>
  </si>
  <si>
    <t>MTXT (NB) HP Pa-eg0205TU i5-1135G7/8GD4/512GSSD/156FHD (46M02PA)</t>
  </si>
  <si>
    <t>MTXT(NB)HP Pa15-eg0541TU i3-1125G4/4GD4/512GSSD/156FHD(4P5G8PA)</t>
  </si>
  <si>
    <t>MTXT(NB) HP Pa 15-eg1038TU i5-1155G7/8GD4/512GSSD/156FHD (5Z9V1PA)</t>
  </si>
  <si>
    <t>MTXT MSI Bravo 15 B5DD-276VN/Ryzen 5 5600H/512GB SSD/8GB/RX550M 4GB/156"FHD/60Hz/WIN11</t>
  </si>
  <si>
    <t>MTXT MSI GF63 Thin 11UC-441VN (i7-11800H;8GB;512GB SSD;RTX3050/4GB;156"FHD,Win10</t>
  </si>
  <si>
    <t>MTXT Dell Vos V5590/I7-10510U/8GB/156"(V5590A)</t>
  </si>
  <si>
    <t>MTXT Asus X515E i7-1165G7/8GD4/512GPCIE/156FHD/FP/Wifi5/BT5/2C37WHr/W11SL (X515EA-EJ1918W)</t>
  </si>
  <si>
    <t>BỘ MÁY VI TÍNH ( KHÔNG MÀN HÌNH )Bo mạch chủ : ASUS PRIME H510M – SK1200 / Bộ nhớ : DDR4 – 8GB / Bộ vi xử lý : INTEL CORE I3-10105 / GPU : INTEL® HD GRAPHICS / Ổ cứng SSD : 256 GB, SATA / Case + Power HV</t>
  </si>
  <si>
    <t>Ổ cứng di động Seagate Expansion4TB 25"(STEA4000400)</t>
  </si>
  <si>
    <t>Ổ cứng di động Seagate Expansion1TB 25"(STEA1000400)</t>
  </si>
  <si>
    <t>Ổ cứng di động Seagate 1TB 25"USB30</t>
  </si>
  <si>
    <t>Ổ cứng di động Seagate 2TB 25"USB30</t>
  </si>
  <si>
    <t>Ổ cứng di động Kingmax USB31 32GB PB-07</t>
  </si>
  <si>
    <t>Ổ cứng di động Seagate Expansion1TB 25"(STEA1000402)</t>
  </si>
  <si>
    <t>Bộ máy vi tính intel core  i3 - 12100</t>
  </si>
  <si>
    <t>Ổ cứng di động Seagate Expansion1TB 25"(STEA1000403)</t>
  </si>
  <si>
    <t>Ổ cứng di động Seagate Expansion1TB 25"(STEA1000404)</t>
  </si>
  <si>
    <t>Ổ cứng di động Kingmax USB30 128GB MB-03</t>
  </si>
  <si>
    <t>Ổ cứng di động Kingmax USB30 16GB MB-03</t>
  </si>
  <si>
    <t>Ổ cứng di đng Kingmax USB31 16GB</t>
  </si>
  <si>
    <t>Ổ cứng di động Kingmax USB31 16GB PB-07</t>
  </si>
  <si>
    <t>Ổ cứng gắn ngoài WD ELEMENTS 2TB 25"USB30</t>
  </si>
  <si>
    <t>Ổ cứng gắn ngoài Seagate Expansion Portable 1TB25"USB30</t>
  </si>
  <si>
    <t>Ổ đĩa cứng gắn trong Kingston 25"SSD(SA400S37/120G)</t>
  </si>
  <si>
    <t>Ổ cứng SSD dùng cho máy tính 120GB hiệu Dato mã DS700 25"7mm</t>
  </si>
  <si>
    <t>Ổ cứng di động 16GB U366 USB 32 Kixia</t>
  </si>
  <si>
    <t>Ổ cứng di động (HDD) Seagate Expansion Portable 1TB 25"USB30(STKM1000400)</t>
  </si>
  <si>
    <t>Ổ cứng di động (HDD)Seagate One Touch 1TB 25"USB30 (STKY1000403)</t>
  </si>
  <si>
    <t>Ổ cứng di động (HDD)Seagate One Touch 2TB25"USB30 (STKY2000400)</t>
  </si>
  <si>
    <t>Ổ cứng di động (HDD) Seagate One Touch 2TB25"USB30 (STKY2000401)</t>
  </si>
  <si>
    <t>Ổ cứng di động 32GB U202 USB20 Kixia</t>
  </si>
  <si>
    <t>Ổ cứng gắn ngoài 120GB SSD ESD240C USB31 Gen 2type C Transcend</t>
  </si>
  <si>
    <t>Ổ cứng gắn ngoài 240GB SSD ESD240C USB31 Gen 2type C Transcend</t>
  </si>
  <si>
    <t>Ổ cứng gắn trong 500GB SSD Exceria Plus G2 NVMe Bics Flash M2 PCle Kioxia</t>
  </si>
  <si>
    <t>Ổ cứng gắn trong 960GB SSD Exceria Bics Flash 25" Sata3 Kioxia</t>
  </si>
  <si>
    <t>Ổ cứng di động (HDD) Segate One Touch 1TB25" USB 30</t>
  </si>
  <si>
    <t>Ổ cứng Western SSD 500GB/25" Sata3 (WDS500G3B0A)</t>
  </si>
  <si>
    <t>Ổ cứng Western SSD 250GB/25"7mm Sata3 (WDS250G3B0A)</t>
  </si>
  <si>
    <t>Ổ cứng di động 16GB U202 USB20 Kixia</t>
  </si>
  <si>
    <t>Ổ điã cứng GT Intel SSDSC2KB40G801 25 ST600NAND</t>
  </si>
  <si>
    <t>Ổ đĩa cứng GT Toshiba 35"S300 4TB (HDWT740UZSVA)</t>
  </si>
  <si>
    <t>Ổ cứng di động Seagate Expansion1TB 25"(STEA1000405)</t>
  </si>
  <si>
    <t>Thiết bị chuyển mạch 24 cổng 10/100Mbps,TENDATEG1024D</t>
  </si>
  <si>
    <t>Thiết bị đinh tuyến Thu phát vô tuyếnTP-Link,24Ghz,TL-Archer C80</t>
  </si>
  <si>
    <t>Thiết bị đinh tuyến có thu phát vô tuyến TENDA AC6/24/5Ghz</t>
  </si>
  <si>
    <t>Hộp mực  in Izinet 12A/303/FX9</t>
  </si>
  <si>
    <t>Bộ máy vi tính Pentium G6405</t>
  </si>
  <si>
    <t>Thiết bị định tuyến dữ liệu ASUS RT-N12HP N300/24Ghz</t>
  </si>
  <si>
    <t>Thiết bị định tuyến TP-Link 24GHz,TL-WR820N</t>
  </si>
  <si>
    <t>Máy  In Canon Laser LBP-2900</t>
  </si>
  <si>
    <t>BỘ MÁY VI TÍNH</t>
  </si>
  <si>
    <t>Thiết bị trợ giảng không dây Pin 1200MAHModel:KF-MTG044D</t>
  </si>
  <si>
    <t>Thiết bị thu phát vô tuyến 24/5Ghz,TP-Link Archer AX10</t>
  </si>
  <si>
    <t>Thiết bị thu phát vô tuyến TP-Link,24/5GHz,DecoM5</t>
  </si>
  <si>
    <t>Thiết bị thu phát vô tuyến 24GHz,TP-Link,EAP110</t>
  </si>
  <si>
    <t>Tai nghe Gaming Zidli ZH12S (71,USB,LED)</t>
  </si>
  <si>
    <t>Tai nghe Gaming Zidli ZH2S(35,USB,Led)</t>
  </si>
  <si>
    <t>Tai nghe Gaming Zidli ZH6 (35,USB,LED)</t>
  </si>
  <si>
    <t>Tai nghe Gaming Zidli ZH-7RB (71,USB,LED)</t>
  </si>
  <si>
    <t>Tai nghe Gaming Zidli ZH-V6 Pro (71,USB,LED)</t>
  </si>
  <si>
    <t>Tai nghe Gaming Zidli ZH-A1(35,USB,Led)</t>
  </si>
  <si>
    <t>Thẻ thông minh TK18,dày 18mm</t>
  </si>
  <si>
    <t>Thanh ram GSklii F3-1600C11S-8GIS,8GB</t>
  </si>
  <si>
    <t>Thanh ram GSkill F4-2800C17S-8GIS-8GB</t>
  </si>
  <si>
    <t>Thanh ram GSkill F4-3000C15D-16GTZR,16GB</t>
  </si>
  <si>
    <t>Thanh ram GSkill F4-3000C16D-32GTZR,32GB</t>
  </si>
  <si>
    <t>USB hiệu Kingston 128GB 30DT100G3(DT100G3/128GB)</t>
  </si>
  <si>
    <t>USB hiệu Kingston 16GB 30DT100G3(DT100G3/16GB)</t>
  </si>
  <si>
    <t>USB hiệu Kingston 32GB  30 Data 106 (DT106/32GB)</t>
  </si>
  <si>
    <t>USB hiệu Kingston 64GB 30 DT100G3 (DT100G3/64GB)</t>
  </si>
  <si>
    <t>Thiết bị định tuyến TP-Link 24GHz/5GHz Archer C20</t>
  </si>
  <si>
    <t>Thiết bị định tuyến TP-Link 450M,24GHz,TL-WR940N</t>
  </si>
  <si>
    <t>USB hiệu Kingston 32GB 30DT100G3(DT100G3/32GB)</t>
  </si>
  <si>
    <t>Ổ cứng gắn ngoài WDELEMENTS 1TB 25" USB30</t>
  </si>
  <si>
    <t>Máy tính xách tay Lenovo ThinkPad E15 Gen 4-I5-1235U(44G)-8Gb RAM - 512GB SSD - WF+BL,Fingerprint -156'' FHD - Dos - 2Yrs; P/N 21E600CFVA</t>
  </si>
  <si>
    <t>Chuột máy tính N100BLACK - Optical Mouse</t>
  </si>
  <si>
    <t>CHÍP VI XỬ LÝ INTEL PENTIUM G6405 - 41GHZ + QUẠT</t>
  </si>
  <si>
    <t>Ổ CỨNG DI ĐỘNG (HDD) SEAGATE ONE TOUCH 1TB25" USB 30 - ĐEN (BLACK)(STKY1000400)</t>
  </si>
  <si>
    <t>Ổ CỨNG DI ĐỘNG (HDD) SEAGATE ONE TOUCH 1TB25" USB 30 - XÁM (GREY)(STKY1000404)</t>
  </si>
  <si>
    <t>Thiết bị định tuyến TP-Link, 300M,24GHz, TL-WR841N</t>
  </si>
  <si>
    <t>MÀN HÌNH VI TÍNH (LCD) LENOVO ThinkVision  S24e -20 238INCH/1920x1080/WLED/VGA/HDMI/ĐEN/3Y(62AEKAR2WW</t>
  </si>
  <si>
    <t>Máy tính xách tay Lenovo V14 G4 IRU - Intel Core i7-1355U (500 GHz) - 8GB RAM - 512GB SSD - WF+BL - 14" FHD - NOS - 2YR Premium NBD,P/n 83A0000NVN</t>
  </si>
  <si>
    <t>Cáp dữ liệu USB 20 nối dài truyền dữ liệu</t>
  </si>
  <si>
    <t>ổ cứng lắp trong Western Digital 1TB 35" Sata, màu xanh (Blue) (WD10EZEX)</t>
  </si>
  <si>
    <t>Ổ CỨNG DI ĐỘNG (USB) Lexar JumpDrive S60 USB20, 64GB(LJDS060064G-BNBNG)</t>
  </si>
  <si>
    <t>Bộ định tuyến có chức năng thu phát sóng băng tần 24GHz/5GHz hiệu RUIJIE mã RG-EW3200GX PRO - hãng sx: RUIJIE NETWORKS CO,LTD</t>
  </si>
  <si>
    <t>Ổ cứng di động SeagateExpansion 1TB 25"(STEA1000401)</t>
  </si>
  <si>
    <t>Máy tính xách tay Dell Latitude 3420, CTO Intel Core i3-1115G4 (2 Core,6M cache, base 30GHz, up to 410), MH 14 inch HD (1920 x 1080), RAM8GB, 256GB SSD, Intel® UHD Graphics, Ubuntu</t>
  </si>
  <si>
    <t>Máy tính xách tay MSI GF63 Thin 11UD-473VN/i5-11400H/512GB SSD/8GB/RTX3050 Ti Max-Q 4GB/156"FHD/60Hz/WIN 11/màu đen</t>
  </si>
  <si>
    <t>Camera quan sát CS-C1C 1080P, H265 (E0-1E2WF)</t>
  </si>
  <si>
    <t>Thiết bị định tuyến có thu phát vô tuyến TP-Link ,24/5 GHz,Archer C58HP</t>
  </si>
  <si>
    <t>Máy tính xách tay LenovoV15G3 IAP, i5-1235U, 8GB, 512GBSSD, Intel Iris Xe Graphics,156" FHD, 2C 38Wh, ac+BT,W11H 64, Xám (Iron Grey), 1YWTY_82TT00N9VN</t>
  </si>
  <si>
    <t>MÀN HÌNH VI TÍNH (LCD)  PHILIPS 243V7QDSB/74/238 INCH/ IPS/ VGA/ DVI-D/ HDMI/ HDMIAUDIOOUT/ĐEN(BLACK)(243V7QDSB/74)</t>
  </si>
  <si>
    <t>Máy tính bàn Lenovo ThinkCentre M70s Gen 3 i5-12400 (44GHZ)- 8GB RAM - 256 SSD- Wireless &amp; Bluetooth - None - 1Yr; P/n11TC000TVA</t>
  </si>
  <si>
    <t>MÁY TÍNH XÁCH TAY (NB) HP 240 G10 i3 -1315U/8G/256GSSD/140FHD/WL/BT/3C/W11SL/BẠC(8F129PA)</t>
  </si>
  <si>
    <t>Máy tính bàn Lenovo ThinkCentre M70s Gen 3 i5-12400 (44GHZ)- 8GB RAM - 512 SSD - Wireless &amp; Bluetooth - None - 1Yr; P/n11TC000TVA</t>
  </si>
  <si>
    <t>Máy tính xách tay Lenovo ThinkPad E15 Gen 4 - I5-1235U (44G) - 8Gb RAM - 256GB SSD - WF+BL, Fingerprint - 156' FHD - Dos - 2Yrs,P/N:21E600CGVA</t>
  </si>
  <si>
    <t>Màn hình LCD của máy vi tính hiệuPHILIPS 221V8 215"(LED),cáp,mới100%</t>
  </si>
  <si>
    <t>Máy tính bàn Lenovo ThinkCentre M70s Gen 3 - i3-12100 ( 43 GHZ) - 4GB RAM - 256GB SSD - Wireless &amp; Bluetooth - None -1Yr; P/n 11TC000PVA</t>
  </si>
  <si>
    <t>Laptop Lenovo V15 G3 82TT00N9VN I5 1235U 8Gb SSD512GB Intel Iris Xe 156" FHD Win11 Xám</t>
  </si>
  <si>
    <t>MÁY TÍNH XÁCH TAY (NB) HP 14S - DQ5121TU i3- 1215U/ 8GD4/ 512GSSD/140FHD/Wlac/BT5/3C41WHr/ W11SL/BẠC (8W355PA)</t>
  </si>
  <si>
    <t>Máy tính xách tay Dell Inspiron 15 3520 Intel Core i5-1235U, 156"FHD, 1x8G,256GB SSD PCIe NVMe, 3 Cell-41Whr, Win 11 Microsoft Office Home andStudent 2021, N5I5122W1-Black</t>
  </si>
  <si>
    <t>thtien_ton</t>
  </si>
  <si>
    <t>Cụm drum dùng cho máy photo Sharp CFRM-</t>
  </si>
  <si>
    <t>Trống máy in tương thích Brother HL2385 (PAD-</t>
  </si>
  <si>
    <t>Camera có chức năng ghi hình ảnh kỹ thuật số hiệu</t>
  </si>
  <si>
    <t>EZVIZ mã CS-H6C (5MP,W2) - hỗ trợ thẻ nhớ</t>
  </si>
  <si>
    <t>Bộ nạp và đảo bản gốc MR-3032</t>
  </si>
  <si>
    <t>Máy tính xách tay MSI Katana GF66 12UCK-815VN/Alder Lake i5-12450H/512GB SSD/DDR4 8GB (3200MHz)/RTX3050 GDDR6 4GB/156" FHD/WIN11/màu đen/ ba lô</t>
  </si>
  <si>
    <t>Máy tính xách tay MSI Alpha 17 B5EEK-031VN/Ryzen 7 5800H/512GB SSD/8GB/RX6600M 8GB/173"FHD/144Hz/WIN 11/màu đen, ba lô</t>
  </si>
  <si>
    <t>MÁY TÍNH ĐỂ BÀN (PC) LENOVO ThinkCentre neo 50sGen 3 i5- 12400(6*25)/4GD4/256GSSD/WL/BT/KB/M/NoOS/ĐEN(11T000AXVA)</t>
  </si>
  <si>
    <t>Máy tính xách tay Dell Latitude 3420, CTO Intel Core i3-1115G4 (2 Core,6M cache, base 30GHz, up to 410), MH 14 inch HD (1366 x 768), RAM8GB, 256GB SSD, Intel® UHD Graphics, Ubuntu</t>
  </si>
  <si>
    <t>Máy tính xách tay Dell Vostro 3430 (i7-1355U, 16GB,512GB SSD, 140" FHD, NV-MX550/2GB, Win11,Office HS 21, Xám, P152G008)(V3430-i7U165W11GRD2)</t>
  </si>
  <si>
    <t>Màn hình máy tính Lenovo H20215FE0 - "E22-28 (H20215FE0) 215 inch Monitor-HDMI, Linecord, 3YR , P/N:62B9MAR4WW</t>
  </si>
  <si>
    <t>Thanh ram GSkill 2400-8GB-8GIS</t>
  </si>
  <si>
    <t>Máy tính xách tay Dell Vostro 3510 (i5-1135G7, 8GB, 512GBSSD, 156"FHD, NV-MX350/2GB, Win11,Office HS21, Đen,P112F002)(P112F002BBL)</t>
  </si>
  <si>
    <t>Máy tính xách tay Apple MacBook Air,M2 8 core CPU/8 core GPU, 8GBmemory, 256GB SSD, 16 core NeuralEngine, 136" Liquid Retina True Tone,Magic Keyboard/Touch ID, 30W USB-CPower Adpt,macOS, Silver, 1Y WTY_MLXY3SA/A</t>
  </si>
  <si>
    <t>Máy tính để bàn (PC) HP ProOne 240 G9 AIO i3-1215U/8GD4/512SSD/238" (6M3T0PA)</t>
  </si>
  <si>
    <t>Thu phi Phat hanh Bao lanh thanh toan- So BLTTGIL12580110423</t>
  </si>
  <si>
    <t>608_16393635_Thu phi chuyen tien ngoai he thong_600,000,000 VND * 002%,Min 100,000/Max 1,000,000/Phi CD 0</t>
  </si>
  <si>
    <t>Thu phi Phat hanh Bao lanh thanh toan- So BLTTGIL23046220623</t>
  </si>
  <si>
    <t>Thu phi Phat hanh Bao lanh thanh toan- So BLTTGIL22182160623</t>
  </si>
  <si>
    <t>608_16598291_Thu phi chuyen tien ngoai he thong_4,000,000,000 VND * 002%,Min 100,000/Max 1,000,000/Phi CD 0</t>
  </si>
  <si>
    <t>Thu phi Phat hanh Bao lanh thanh toan- So BLTTGIL28885280723</t>
  </si>
  <si>
    <t>MÁY TÍNH XÁCH TAY (NB)  HP Pavilion 15-eg3094TUi5-1335U/8GD4/512GSSD/156FHD/WLax/BT5/3C41WHr/ALUp/W11SL/VÀNG(8C5L5PA)</t>
  </si>
  <si>
    <t>Ổ cứng gắn trong SamsungSSD 970EVO,2250GB MZ-V7S250BW</t>
  </si>
  <si>
    <t>Máy tính xách tay LenovoIdeaPad Slim 5 14IAH8, i5-12450H, 16GB, 512GB SSD,Intel UHD Graphics, 14"WUXGA, 3C 566Wh, ax+BT,W11H 64, Xám (Cloud Grey), 3YWTY_83BF002NVN</t>
  </si>
  <si>
    <t>Cáp dữ liệu USB 20 cho máy in dài 15m (10845)</t>
  </si>
  <si>
    <t>Cáp dữ liệu VIDEO HDMI 14 truyền âm thanh hình ảnhdài 15M Ugreen (10109)</t>
  </si>
  <si>
    <t>Ổ cứng di động USB 16GB U202 20 KIOXIA</t>
  </si>
  <si>
    <t>Bộ chuyển đổi PCI express sang cổng M2 NVME và M2SATA Ugreen(70504)</t>
  </si>
  <si>
    <t>Dây USB 30 nối dài 15m Ugreen (30126)</t>
  </si>
  <si>
    <t>Dây chuyển đổi có  chíp RS-232 dài 15m Ugreen (20211)</t>
  </si>
  <si>
    <t>Cáp dữ liệu VIDEO HDMI 14 truyền âm thanh hình ảnh dài15M Ugreen</t>
  </si>
  <si>
    <t>Cáp dữ liệu VIDEO HDMI sang DVI truyền hình ảnh dài 15M Ugreen (11150)</t>
  </si>
  <si>
    <t>Bộ định tuyến  TP-Link 24GHz,TL-WR820N</t>
  </si>
  <si>
    <t>LOA MICROLAB B26 20</t>
  </si>
  <si>
    <t>Dây máy in USB 20 dài 5M Ugreen</t>
  </si>
  <si>
    <t>Bộ định tuyến TP-Link 24GHz-TL-WR840N</t>
  </si>
  <si>
    <t>LOA VI TÍNH MICROLAB B26 20</t>
  </si>
  <si>
    <t>Ổ cứng di động 16GB U301 USB32 Gen 1 Kioxia</t>
  </si>
  <si>
    <t>Dây USB 20 nối dài có chipset , dài 10m (10321)</t>
  </si>
  <si>
    <t>Ổ cứng di động USB KIOXIA 128GB U366 32</t>
  </si>
  <si>
    <t>MÁY TÍNH XÁCH TAY (NB)HP 15s - fq5147TU i7-1255U/8GD4/512GSSD/156FHD/Wlac/BT5/3C41WHr/W11SL/BẠC(7C133PA)</t>
  </si>
  <si>
    <t>LOA MICROLAB U210 21</t>
  </si>
  <si>
    <t>Nguồn máy tính Corsair RM1000e ATX 30/CP-9020264-NA</t>
  </si>
  <si>
    <t>USB hiệu Kingston 64GB 30DT100G3</t>
  </si>
  <si>
    <t>ổ cứng lắp trong Western Digital 4TB35" Sata3 , màu vàng(Gold) (WD4003FRYZ )</t>
  </si>
  <si>
    <t>Ổ cứng GT Kingston 25"SSD (SA400S37/240G)</t>
  </si>
  <si>
    <t>Loa Microlab M106BT 21</t>
  </si>
  <si>
    <t>CÁP DỮ LIỆU VIDEO HDMI 14 TRUYỀN ÂM THANH HÌNH ẢNH UGREEN (10109)</t>
  </si>
  <si>
    <t>Thiết bị thu phát vô tuyến  24GHz TP-Link,TL-WA850RE</t>
  </si>
  <si>
    <t>Máy tính xách tay Dell Vostro 3520 Intel Core i3-1215U, 156"FHD, 1x8G,256GB SSD PCIe NVMe, 3 Cell-41Whr, Win 11, Office H&amp;S 2021,V5I3614W1-Gray</t>
  </si>
  <si>
    <t>Cáp dữ liệu VIDEO HDMI 14 truyềnâm thanh hình ảnh dài 15M Ugreen(10111) DVT</t>
  </si>
  <si>
    <t>ổ cứng gắn ngoài 2TB Slim StoreJet 25" M3G Transcend</t>
  </si>
  <si>
    <t>Dây  HDMI 14 đồng 100% 15M</t>
  </si>
  <si>
    <t>CÁP DỮ LIỆU VIDEO HDMI 14 TRUYỀN ÂM THANH HÌNH ẢNH UGREEN (10111)</t>
  </si>
  <si>
    <t>THIẾT BỊ ĐẦU CUỐI  GSM/W-CDMA FDD 24GHz TP-Link,M7000</t>
  </si>
  <si>
    <t>Ổ ĐĨA CỨNG GT Kingston 25"SSD(SA400S37/240G)</t>
  </si>
  <si>
    <t>Cáp dữ liệu VIDEO HDMI 14 truyền âm thanh hình ảnh dài5M Ugreen</t>
  </si>
  <si>
    <t>Ổ CỨNG SSD 240GB KIOXIA EXCERIA SATA3 BICS FLASH 25</t>
  </si>
  <si>
    <t>Ổ cứng SSD 480GB KIOXIA EXCERIA BICS FLASH 25" Sata3</t>
  </si>
  <si>
    <t>Máy tính xách tay Apple MacBook Air Apple M1 chip with 8-core CPU/7-core GPU, 16-core Neural Engine, 8GB unified memory, 256GB SSD, 133-inch Retina, Touch ID, Two Thunderbolt / USB 4 ports, Space Grey, macOS, Wty 1Y_MGN63SA/A</t>
  </si>
  <si>
    <t>Cáp dữ liệu HDMI 14 dài 15m</t>
  </si>
  <si>
    <t>MÁY TÍNH XÁCH TAY HP Pavilion 15- eg2083TU(i5-1240P, 8GD4, 512GBSSD, 156FHD, Wlax,BT5,3C41WHr_7C0W9PA)</t>
  </si>
  <si>
    <t>USB hiệu Kingston 32GB 30DT100G3</t>
  </si>
  <si>
    <t>ổ cứng Western SSD 500GB/25" 7mm Sata3 màu xanh_Blue(WDS500G3B0A)</t>
  </si>
  <si>
    <t>Chuột vi tính hiệu Rapoo mới 100% Item no:12091, Model: M650 Silent BR_F-Yellow Green</t>
  </si>
  <si>
    <t>Ổ CỨNG LẮP TRONG WESTERN DGITAL 2TB 35 "Sata 3, màu xanh</t>
  </si>
  <si>
    <t>Ổ cứng lưu trữ dữ liệu ST4000VX000,4T,5900RPM,35'',SATA,SEAGATE</t>
  </si>
  <si>
    <t>Thiết bị trợ giảng không dây bao gồm:Loa cógắn vi mạch khuếch đại âm tần,tai nghe gắnmic,thắt lưng,cápsạcUSB,pin1200MAHModel:KFMTG021S,dải tần từ 90hz -20khz,csloa:7W,pin:5VHiệu:KungfuMới 100%</t>
  </si>
  <si>
    <t>Máy tính để bàn HP AIO 24- cb1011d,Core i5-1235U,8GB RAM,512GB SSD,Intel Graphics,238"FHD Touch,Wlan ac+BT,USB Keyboard &amp; Mouse,Win11 Home 64,Starry White,1Y WTY_6K7G6PA</t>
  </si>
  <si>
    <t>Bộ nhớ trong Corsair DDR5, 5600MHz 64GB 2x32GB DIMM,DOMINATOR PLATINUM RGB Black Heatspreader,RGB LED,C40,125V/CMT64GX5M2B5600C40</t>
  </si>
  <si>
    <t>Ổ CỨNG Seagate Expansion1TB 25"(STEA1000405)</t>
  </si>
  <si>
    <t>Thiết bị định tuyến TP-Link 300M,24GHz, TL-WR841HP</t>
  </si>
  <si>
    <t>Ổ cứng gắn trong 500GB SSD Exceria NVME Bics FLASH  M2 PCIE KIOXIA</t>
  </si>
  <si>
    <t>Máy tính xách tay LenovoThinkPad E15 Gen 4, i7-1255U,8GB, 512GB SSD, Intel Iris XeGraphics, 156" FHD, 3C 45Wh,ax+BT, FP, No OS, Đen (Black),2Y WTY_21E600CMVA</t>
  </si>
  <si>
    <t>Ổ cứng di động Seagate One touch 1TB 25"</t>
  </si>
  <si>
    <t>Bộ định tuyến thu phát vô tuyến Tp-Link 24GHz/5GHz Archer MR200</t>
  </si>
  <si>
    <t>Ổ cứng di động USB KIOXIA 16GB U202 20</t>
  </si>
  <si>
    <t>Máy tính bàn Dell Inspiron 3020 Core i3-13100 34GHz/ 8GB Ram/256GB SSD/ Win 11home/ Office Home &amp; Student 2021/ Wireless Bluetooth/ Mouse/ Keyboard/ 12mths Pre</t>
  </si>
  <si>
    <t>Ổ cứng di động  (HDD) Seagate One Touch 1TB25" USB 30</t>
  </si>
  <si>
    <t>Chíp xử lý vi tính Intel Celeron G4930 - 320Ghz</t>
  </si>
  <si>
    <t>Thiết bị đầu cuối 24GHz TP-Link,M7000</t>
  </si>
  <si>
    <t>MÁY TÍNH ĐỂ BÀN (PC) HP Pro One 240 G9 AIO i3-1215U/8GD4/512GSSD/238FHD/IPS/WL/BT/KB/M/W11SL/ĐEN (6M3T0PA)</t>
  </si>
  <si>
    <t>Ổ cứng máy tính chủ 300Gb 10K SAS 25"6Gbps</t>
  </si>
  <si>
    <t>Cáp dữ liệu VIDEO HDMI 14 truyền âm thanh hình ảnh dài3M Ugreen</t>
  </si>
  <si>
    <t>MÁY TÍNH XÁCH TAY (NB) HP Pavilion  X360 14- ek0132TU i7- 1255U/16GD4/512GSSD/140FHDT/PEN/FP/WLax/BT5 2/3C43/W11SL/VÀNG(7C0W4PA)</t>
  </si>
  <si>
    <t>Ổ cứng Seagate Expansion2TB 25"(STEA2000400)</t>
  </si>
  <si>
    <t>ổ cứng lắp trong Western Digital 6TB 35" Sata3, màu tím(Purple) (WD64PURZ)</t>
  </si>
  <si>
    <t>Ổ cứng di động Seagate 2TB 25" ONETOUCH</t>
  </si>
  <si>
    <t>ổ đĩa cứng gắn trong máy vi tính 480GB hiệu KINGSTON A400 SATA3 25 SSD</t>
  </si>
  <si>
    <t>Loa SoundMax A710/21</t>
  </si>
  <si>
    <t>ổ đĩa cứng hiệu KINGSTON 1000GNV2 M2 2280 NVME SSD ( SNV2S/1000G )</t>
  </si>
  <si>
    <t>Camera kỹ thuật số có chức năng ghi hiệu EZVIZ mãCS-C3TN (1080P COLOR) 28 MM</t>
  </si>
  <si>
    <t>Máy tính xách tay Asus B1500C i5-1135G7/ 8GB/512GBSSD/ UMA/ 156"FHD/ FP/ Chuột/ Win 11/ Đen/2YW_B1500CEAE-EJ2362W</t>
  </si>
  <si>
    <t>Màn hình vi tính Dell LCD E2216H - 215" WHD-3Y</t>
  </si>
  <si>
    <t>Túi Xách TUCANO 156' (Blue)</t>
  </si>
  <si>
    <t>USB hiệu Kingston 16GB 30DT100G3</t>
  </si>
  <si>
    <t>Bút trình chiếu hiệu Rapoo mới 100% Wireless Prensenter BLACK, XR200</t>
  </si>
  <si>
    <t>Cáp dữ liệu Video HDMI 14 truyền âm thanh hình ảnh dài 10M Ugreen</t>
  </si>
  <si>
    <t>Màn hình máy tính Lenovo H20215FE0 - " E22 -28 (H20215FE0) 215 inch Monitor-HDMI, P/N:62B9MAR4</t>
  </si>
  <si>
    <t>MÀN HÌNH MÁY TÍNH LENOVO H20215FE0 -" E22 -28 (H20215FE0) 215 inch Monitor-HDMI, I, P/N:62B9MAR4W</t>
  </si>
  <si>
    <t>MÁY TÍNH ĐỂ BÀN (PC)  HP AIO 22- dd2005d i3 -1215U/4GD4/256GSSD/215FHD/Wlac/BT5/KB/M/W11SL/TRẮNG(6K7G4PA)</t>
  </si>
  <si>
    <t>Ổ cứng SSD Samsung  PRO 1TB M2NVMe (MZ-V9P1T0BW)</t>
  </si>
  <si>
    <t>Ổ cứng gắn ngoài SanDisk SDSSDE61-4T00-G25 USB 32 Type C &amp; Type A</t>
  </si>
  <si>
    <t>Ổ cứng  GT Western Digital 2TB - 35"</t>
  </si>
  <si>
    <t>Ổ cứng  GT Western Digital 4TB - 35"</t>
  </si>
  <si>
    <t>Ổ cứng di động  Seagate One touch  2TB 25"</t>
  </si>
  <si>
    <t>Loa  Microlab FC861-51</t>
  </si>
  <si>
    <t>Ổ cứng gắn trong Western Digital  4TB 35 '' sata3 , màu tím ( Purple ) WD43PURZ</t>
  </si>
  <si>
    <t>Màn hình máy tính Lenovo  E22 -28  / 215 inch Monitor-HDMI, Linecord, P/N:62B9MAR4WW</t>
  </si>
  <si>
    <t>Màn hình máy tính Lenovo H20215FE0 - "E22-28 (H20215FE0)215 inch Monitor-HDMI, Linecord, WTYWarrantyCode:limited", P/N:62B9MAR4WW</t>
  </si>
  <si>
    <t>Màn hình máy tính Lenovo H20215FE0 - "E22-28 (H20215FE0)215 inch Monitor-HDMI, Linecord, 3YR WTYWarranty", P/N:62B9MAR4WW</t>
  </si>
  <si>
    <t>MÁY TÍNH BẢNG (TAB)  LENOVO Tab M10 Gen 3UnisocT610/4GB/64GB/101WUXGAT/IPS/5MP/8MP/4G/WL/BT/5000mAh/2Y/XÁM(ZAAF0009VN)</t>
  </si>
  <si>
    <t>Máy chấm công vân tay RJ-3030 Hiệu: Ronald jack</t>
  </si>
  <si>
    <t>MÀN HÌNH VI TÍNH DELL-LCD-E2216HV-215"WHD-3Y</t>
  </si>
  <si>
    <t>Ổ cứng  SSD 240GB  EXCERIA BICS FLASH 25" Sata3 KIOXIA</t>
  </si>
  <si>
    <t>Màn hình vi tính HP 22FW215 inch,3Y WTY- 3KS61AA</t>
  </si>
  <si>
    <t>Chíp xử lý  Intel i5/10400-290Ghz</t>
  </si>
  <si>
    <t>Màn hình LCD DELL SE2422H (238 inch/FHD/IPS/75Hz/VGA+HDMI/LED)</t>
  </si>
  <si>
    <t>Màn hình AOC 315" Wide Led C32V1Q/74</t>
  </si>
  <si>
    <t>Bộ vi xử lý Intel i5 10400-290Ghz</t>
  </si>
  <si>
    <t>Máy chủ Dell T150 (gồm 4x35" E-2324G 31GHz/ 8GB Ram /2TB HDD/Embedded SATA / iDRAC9 Express/ BC5720DP 1GbE LOM/ DVDRW/ Cabled PSU 300W/ Power cord/ No OS - 42SVRDT150-903)</t>
  </si>
  <si>
    <t>Màn hình  LCD Dell S2421H 235 inch</t>
  </si>
  <si>
    <t>MÀN HÌNH VI TÍNH (LCD)DELL SE2422H238INCH</t>
  </si>
  <si>
    <t>Ổ cứng GT Western Digital 1TB-35"</t>
  </si>
  <si>
    <t>Màn hình  Dell S2421H 235inch</t>
  </si>
  <si>
    <t>Ổ cứng di động Seagate Expansion 2TB 25"</t>
  </si>
  <si>
    <t>Ổ cứng di động Seagate 2TB 25"</t>
  </si>
  <si>
    <t>Ổ cứng di động 16GB U202 USB 20 KIOXIA</t>
  </si>
  <si>
    <t>Ổ cứng di động (HDD) Seagate One Touch 2TB 25" USB 30</t>
  </si>
  <si>
    <t>Màn hình máy tính Lenovo H20215FE0 - "E22-28215 inch Monitor -P/N: 62B9MAR4WW</t>
  </si>
  <si>
    <t>Ổ đĩa cứng GT Kingston 25"SSD (SA400S37/240G)</t>
  </si>
  <si>
    <t>Màn hình AOC 315" Curve Gaming C32G2E/74</t>
  </si>
  <si>
    <t>Bộ định tuyến  Tp-Link 24GHz 450M,TL- WR941HP</t>
  </si>
  <si>
    <t>Màn hình vi tính (LCD) Lenovo ThinkVision S24e - 20- 238 inch/1920x1080 (62AEKAR2WW)</t>
  </si>
  <si>
    <t>Màn hình AOC 238"  Wide  IPS 24V2Q/74</t>
  </si>
  <si>
    <t>Ổ cứng HDD BOX SEAGATE ONE TOUCH 1TB 25 USB 30</t>
  </si>
  <si>
    <t>Màn hình LCD 185" HP 19ka</t>
  </si>
  <si>
    <t>Màn  hình Dell  S2421H235 inch (70X9V1)</t>
  </si>
  <si>
    <t>MÀN HÌNH VI TÍNH (LCD)  LENOVO ThinkVision S27e -20 270 INCH/1920x1080/IPS/WLED/VGA/HDMI/ĐEN(62AFKAR2WW)</t>
  </si>
  <si>
    <t>Màn hình vi tính LCD  ASUS PRO ART PA247CV  238inch</t>
  </si>
  <si>
    <t>Ổ cứng  Seagate Expansion 1TB 25"</t>
  </si>
  <si>
    <t>Màn hình máy tính Lenovo H20215FE0 - "E22-28(H20215FE0)215 inch Monitor-HDMI, P/N:62B9MAR4WW</t>
  </si>
  <si>
    <t>MÁY TÍNH XÁCH TAY (NB)  Lenovo Ideapad 320 15IKB i5-8250U/4G /156</t>
  </si>
  <si>
    <t>Chíp Xử Lý Intel i5 -10400 -290Ghz(BS8070110400SRH3C)</t>
  </si>
  <si>
    <t>Ổ CỨNG DI ĐỘNG (HDD) SEAGATE EXPANSION PORTABLE 1TB 25" USB 30</t>
  </si>
  <si>
    <t>Màn hình vi tính LCD DELL P2722H 270"</t>
  </si>
  <si>
    <t>Máy tính bàn Lenovo ThinkCentre M70s Gen 3 -i3-12100( 43GHZ) - 4GB RAM - 256GB SSD - Wireless &amp;Bluetooth -None-1Yr; P/n 11TC000PV</t>
  </si>
  <si>
    <t>Máy tính xách tay (NB) HP 14s - dq2620TU i3 - 1115G4/4GD4/256G SSD/140" (6K774PA)</t>
  </si>
  <si>
    <t>Bộ định tuyến  Tp-Link 24GHz/Archer MR100</t>
  </si>
  <si>
    <t>ổ cứng gắn trong 250GB SSD Exceria NVMe BiCS FLASHM2 PCIe Kioxia</t>
  </si>
  <si>
    <t>Máy tính xách tay LenovoV15 G3 IAP , i5-1235U, 8GB,512GBSSD, Intel Iris Xe Graphics,156" FHD, 2C 38Wh, ac+BT,W11H 64, Xám (Iron Grey), 1YWTY_Y_82TT00N9VN</t>
  </si>
  <si>
    <t>Màn hình LCD-Dell E2016Hv 195"</t>
  </si>
  <si>
    <t>Thanh ram GSkill F3-1600C11S-8GIS, 8GB</t>
  </si>
  <si>
    <t>Máy tính xách tay Dell Inspiron 153520 (i3-1215U, 8GB, 256GB SSD,156' FHD, UMA, Win11, OfficeHS 21, Đen, P112F007) (N3520-i3U082W11BLU)</t>
  </si>
  <si>
    <t>Ổ cứng gắn trong 240GB SSD EXCERIA BICS FLASH25"SATA3 KIOXIA</t>
  </si>
  <si>
    <t>Máy tính để bàn Dell Vostro 3710 STI34010W1-8G-256GIntel Core i3-12100processor (4-Core, 12M Cache, 33GHz to43GHz), 1x8GB, DDR4,3200MHz, 256GB NVMe M2 PCIeSSD, Chuột, Bàn Phím, Windows 11Microsoft Office Homeand Student 202</t>
  </si>
  <si>
    <t>MÁY TÍNH XÁCH TAY (NB) HP Pavilion 15-eg2062TUi3-1215U/8GD4/256GSSD/156FHD/Wlax/BT5/3C41WHr/ALUp/W11SL/VÀNG(6K790PA)</t>
  </si>
  <si>
    <t>Máy Tính Xách Tay Asus B3402FEA - EC0714T / 140 " I3 - 1115G4/8GB (90NX0491-M00L00)</t>
  </si>
  <si>
    <t>Máy tính bàn Lenovo ThinkCentre M70s Gen 3 - i3-12100 ( 43GHZ)-1Yr; P/n 11TC000PVA</t>
  </si>
  <si>
    <t>Màn hình vi tính LCD MSI PRO MP251 245" FHD/IPS/300cd/m2/100Hz/HDMI/VGA/AUDIO</t>
  </si>
  <si>
    <t>Màn hình vi tính LCD DELL P2719H 270"</t>
  </si>
  <si>
    <t>Máy tính để bàn (PC) HP AIO22-dd2005d i3-1215U/4GD4/256G SSD/215" (6K7G4PA)</t>
  </si>
  <si>
    <t>Máy tính xách tay HP PAVILION 15 - eg2062TU i3 1215TU/8GB/256GB SSD/156" FHD/W11SL/ALU Vàng ( 6K790PA)</t>
  </si>
  <si>
    <t>Ổ CỨNG DI ĐỘNG WESTERN MY PASSPORT 5TB USB 32</t>
  </si>
  <si>
    <t>Máy tính để bàn Dell OptiPlex 3000 Small Form Factor Intel® Core i5-12500 (6 Cores/18MB/12T/30GHzto 46GHz/65W), 8GB 3200MHz DDR4, 256GB SSD, Intel UHD Graphics , No DVD_RW, Ubuntu,</t>
  </si>
  <si>
    <t>MÀN HÌNH VI TÍNH (LCD)  LENOVO ThinkVision S24e-20 /238INCH/1920x1080/WLED/VGA/HDMI/ĐEN/(62AEKAR2WW)</t>
  </si>
  <si>
    <t>Máy tính xách tay Lenovo Notebook ThinkPad NBLN TP L13 Clam G3 T (gồm i7-1255U (47G) - 16GB RAM - 512GB SSD - WF+BL, Fingerprint - 133'' WUXGA - Thunder Black - Dos -P/N: 21B3005YVA</t>
  </si>
  <si>
    <t>Máy tính xách tay Lenovo ThinkBook 14 G4 IAP -I3-1215U(12G)-8GB RAM-256GB SSD-WF +BL,Fingerprint-14"FHD- DOS - P/N 21DH00B0VN</t>
  </si>
  <si>
    <t>Máy tính xách tay HP PAVILION 15-eg2056TU I5 1240P/8GB/512GB/156" FHD/ VANG/Windown 11 (6K786PA)</t>
  </si>
  <si>
    <t>MÁY TÍNH XÁCH TAY DELL LATITUDE 3420 L3420I5SSD (Core i5-1135G7 | 8GB | 256GB | Intel Iris Xe | 140 inch HD | Fedora | Đen)</t>
  </si>
  <si>
    <t>Máy tính xách tay HP PAVILION 15-eg2058TU i5 1240P/8GB/SSD 256GB/156" FHD/W11SL/Vàng (6K788PA)</t>
  </si>
  <si>
    <t>MÁY TÍNH XÁCH TAY (NB) HP Pavilion x360 14-dy0077TU i5-1135G7/8GD4/512GSSD/140FHDT/PEN/WL/BT/3C/W11SL/XANH(46L95PA)</t>
  </si>
  <si>
    <t>Máy tính xách tay   HP 240G8 (i3-1005G1/4GB DDR4;256GB SSD,140FHD Wlac,BT42, 3C41WHr,W11SL_617K5PA</t>
  </si>
  <si>
    <t>Máy tính để bàn Dell Inspiron 3910 STI56020W1 - 8G -512GIntel Core i5-12400 processor (6-Core, 18M Cache, 25GHz to44GHz), 1x8GB, DDR4,3200MHz, 512GB M2 PCIe NVMeSSD, Intel(R) UHD Graphics 730,Không ổ đĩa, Chuột, BànPhím</t>
  </si>
  <si>
    <t>Ổ cứng  GN WD ELEMENTS 1TB 25" USB 30</t>
  </si>
  <si>
    <t>Máy tính bàn Lenovo Desktop ThinkCentre M70a Gen 3 -i3-12100 ( 43 GHZ) - 8GB RAM - 256GB SSD - 215 inchFHD -1Yr, P/n , hdd 1TB , 11VL0000VA</t>
  </si>
  <si>
    <t>Máy Tính Xách Tay  Dell VosV5590/I7-10510U/8GB/156"(V5590A)</t>
  </si>
  <si>
    <t>MÁY TÍNH XÁCH TAY (NB) HP Pavilion 15 - eg2084TUi5-1240P/8GD4/256GSSD/156FHD/WLax/BT5/3C41WHr/ALUp/W11SL/VÀNG(7C0Q6PA)</t>
  </si>
  <si>
    <t>BỘ CPU I310105</t>
  </si>
  <si>
    <t>Máy tính xách tay DELL Vostro 5620 I5-1240P/8GB/256GB NVME/160" FHD/Window 11(V6I5001W1)</t>
  </si>
  <si>
    <t>Màn hình LCD - DELL  P2722H /270"</t>
  </si>
  <si>
    <t>Máy tính xách tay LENOVO ThinkBook 14S G2 ITL I7 1165G7/8GB/512GB SSD/140 FHD/FG/W11/LED KB/XÁM (20VA003RVN)</t>
  </si>
  <si>
    <t>Máy tính xách tay Asus ExpertBook model B1500CEAE-BQ3284 Intel® Core™ i7-1165G7 /8G DDR4 on board, 512GB M2 NVMe PCIe 30 SSD, Endless, FingerPrint, 156-inch, LED Backlit, 250nits, FHD (1920 x 1080)</t>
  </si>
  <si>
    <t>Máy tính xách tay HP PAVILION 15-eg2064TX i5 1235U/8GB/256GB/2GB_MX550/156" FHD/W11SL/(7C0W8PA)</t>
  </si>
  <si>
    <t>MÁY TÍNH XÁCH TAY (NB) HP Pavilion 15- eg0513TUi3-1125G4/4GD4/256GSSD/156FHD/Wlac/BT5/3C41WHr/ALUp/VÀNG/W11SL(46M12PA)</t>
  </si>
  <si>
    <t>MÁY TÍNH ĐỂ BÀN (PC) DELL VOS 3910MT i5-12400(6*25)/8GD4/256SSD/WLn/BT/KB/M/W11SL+OFICEHOMEST/ProSup/ĐEN(9M2DD1)</t>
  </si>
  <si>
    <t>MÁY TÍNH ĐỂ BÀN (PC) LENOVO ThinkCentre neo50s Gen 3 i7 -12700(12*21)/8GD4/512GSSD/WL/BT/KB/M/NoOS/ĐEN(11T0005BVA)*Màn Hình Lenovo 215" E22-28</t>
  </si>
  <si>
    <t>Màn hình vi tính Dell LCD  U2422H  238" WHD</t>
  </si>
  <si>
    <t>Máy Tính Xách Tay  MSIGF63 Thin 11SC-662VN  i7-11800H/8GB;512GB SSD;GTX1650/4GB;156" FHD 144Hz;Win11</t>
  </si>
  <si>
    <t>Máy Tính Xách Tay  Dell Ins14 5402 i5 -1135G7/4GB/256GBSSD/140FHD/VGA2GB/WIN10 (GVCNH2)</t>
  </si>
  <si>
    <t>MÁY TÍNH XÁCH TAY LENOVO THINKPAD E15 GEN 4 - I5 -1235U(44G) -8Gb RAM - 256GB SSD - WF+BL, Fingerprint - 156'FHD - Dos P/N:21E600CGVA</t>
  </si>
  <si>
    <t>MÁY TÍNH XÁCH TAY HP PAVILION 15 - EG2035TX -6K781PA (Core™ i5-1235U | 8GB | 512GB | MX550 2GB | 156 inch FHD IPS | Win 11 | Vàng)</t>
  </si>
  <si>
    <t>Máy Tính Xách Tay (NB) DellVos 13 5320 i5 -1240P/8GD5/256SSD/133FHD (M32DH1)</t>
  </si>
  <si>
    <t>Máy tính xách tay Dell Ins 16 5620 Core i7-1255U/160"FHD/1+8G/512GB SSD (N6I7110W1)</t>
  </si>
  <si>
    <t>Máy tính xách tay(NB) Lenovo IdeaPad 3 14 IAU7 i3-1215U/8GD4/512GSSD/140FHD(82RJ001AVN)</t>
  </si>
  <si>
    <t>Máy tính xách tay (NB)Lenovo IdeaPad 3 15 IAU7 i3-1215U/8GD4/512GSSD/156FHD (82RK001NVN)</t>
  </si>
  <si>
    <t>Máy tính xách DELL INSPIRON 14 I51235U/8GB/512GBSSD/140" FHD TOUCH/W11+OFFice(N4I5021W) bạ</t>
  </si>
  <si>
    <t>Máy tính xách tay MSI GF63 Thin 11UC - 1228VN (i7-11800H; 8GBx2;512GB SSD; RTX3050/4GB; 156" FHD; Win11; Đen)</t>
  </si>
  <si>
    <t>Máy tính xách tay Dell Latitude 3420, CTO Intel Core i3-1115G4 (2 Core,6M cache, base 30GHz, up to 410), MH 14 inch HD (1920 x 1080), RAM8GB, 256GB SSD, Intel® UHD Graphics, Ubuntu /L3420I3SSHD</t>
  </si>
  <si>
    <t>Máy tính để bàn Dell Vostro 3710 STI34010W1-8G-256G Intel Core i3-12100 processor (4-Core, 12M Cache, 33GHzto 43GHz), 1x8GB, DDR4, 3200MHz, 256GB NVMe M2 PCIe SSD, Chuột, Bàn Phím, Windows 11 Microsoft Office Home and Student 2021</t>
  </si>
  <si>
    <t>MÁY TÍNH ĐỂ BÀN (PC) LENOVO ThinkCentre neo 50s Gen 3 i5- 12400(6*25)/8GD4/256GSSD/WL/BT/KB/M/W11/ĐEN( 11T0004UVN)</t>
  </si>
  <si>
    <t>Máy Tính Xách Tay Asus Expert Center B1500CEAE -EJ2701 / 156" i5-1135G7/8GB DDR4/512GB (90NX0441-M01BE0)</t>
  </si>
  <si>
    <t>Màn hình máy tính Lenovo H20215FE0 -" E22-28 (H20215FE0) 215 inch Monitor-HDMI, P/N:62B9MAR4W</t>
  </si>
  <si>
    <t>Máy tính để bàn Lenovo ThinkCentre neo 50s Gen 3 ,i3-12100, 4GB, 1TB, intel UHD Graphics 730, ac+ BT,KB,M,No OS, 1Y WTY_11T000ARVA - MÀN HÌNH LCD 238 Inch LENOVO THINKVISION S24e-20 (62AEKAR2WW)</t>
  </si>
  <si>
    <t>Máy tính để bàn Dell Inspiron 3910 STI56020W1-8G-512G Intel Core i5- 12400 processor (6-Core, 18M Cache, 25GHz to 44GHz), 1x8GB, DDR4, 3200MHz, 512GB M2 PCIe NVMe SSD, Intel(R) UHD Graphics 730, Không ổ đĩa, Chuột, Bàn Phím, Windows 11 Microsoft Office Home and Student 2021</t>
  </si>
  <si>
    <t>MÁY TÍNH XÁCH TAY DELL INSPIRON 5430 N4I5497W1-Silver Intel Core i5 1335U (Up to 46Ghz, 12Mb Cache), 16G LPDDR5 4800Mhz, 512Gb SSD NVMe, 14" FHD 1920 x 1080 250Nits with Comfort View , 4 cell - 54Whr Battery, Windows 11, Platinium Silver, Microsoft Office Home and Studen 2021, Premium Support</t>
  </si>
  <si>
    <t>Máy tính tách tay Asus model B3402FEA-EC0714T 140" Full HD/Touchscreen/INTEL I3-1115G4/ 8GB DDR4/256GB M2 SSD /Fingerprint/NumberPad/Win 10 home/TPM20/WIFI6+BT/50WH/BAG/STYLUS/WIRELESS MOUSE/ 2 YW OSS</t>
  </si>
  <si>
    <t>MÀN HÌNH VI TÍNH (LCD) LENOVO C22-20 215INCH/1920 x 1080/75Hz/VGA/HDMI/ĐEN/(62A7KAR1WW)</t>
  </si>
  <si>
    <t>MÁY TÍNH XÁCH TAY (NB) HP Probook 450G9 i7 - 1255U/16GB (2 * 8GD4 ) /512GSSD/156FHD/WL/BT/FP/3C45WHr/ALU/W11SL/LED_KB/BẠC(6M0Z8PA)</t>
  </si>
  <si>
    <t>Máy tính để bàn Dell OptiPlex 3000 Small Form Factor Intel® Core i5-12500 (6Cores/18MB/12T/30GHz to 46GHz/65W), 8GB 3200MHz DDR4, 256GB SSD,Intel UHD Graphics , No DVD_RW, Ubuntu, BH 1 năm (1Bộ=Máy, Chuột, Bànphím,cáp)</t>
  </si>
  <si>
    <t>Máy tính xách tay Lenovo ThinkBook 14 G4 IAP -I3-1215U(12G)-8GB RAM-256GB SSD-WF +BL,Fingerprint-14"FHD- DOS - 2Yr; P/N 21DH00B0VN</t>
  </si>
  <si>
    <t>MÁY TÍNH XÁCH TAY (NB) LENOVO V14 G3 IAP i3-1215U/4GD4/256GSSD/140FHD/WL/BT/2C38/NoOS/ ĐEN(82TS0067VN)</t>
  </si>
  <si>
    <t>MÁY TÍNH XÁCH TAY (NB) HP Pavilion 15- eg2058TUi5-1240P/8GD4/256GSSD/156FHD/Wlax/BT5/3C41WHr/ALUp/W11SL/VÀNG (6K788PA)</t>
  </si>
  <si>
    <t>Máy tính xách tay Lenovo S14 G3 IAP - I5-1235U (13G) - 8GB- 512GB SSD - WF+BL, Fingerprint - 14" FHD - Dos - 1Yr; P/n82TW0029VN</t>
  </si>
  <si>
    <t>Màn hình vi tính Dell LCD  U2419H  238" WHD-3Y</t>
  </si>
  <si>
    <t>Màn hình vi tính Dell  LCD E2216Hv 215" WHD</t>
  </si>
  <si>
    <t>Máy tính xách tay Asus model B3402FEA - EC0714T 140" Full HD / Touchscreen/INTEL I3 - 1115G4/ 8GBDDR4/256GB M2 SSD /Fingerprint/NumberPad/Win 10home/TPM20/WIFI6+BT/50WH/BAG/STYLUS/WIRELESSMOUSE/ 2 YW OSS</t>
  </si>
  <si>
    <t>Màn hình  LCD VIEWSONIC VX3276-MHD-2315"</t>
  </si>
  <si>
    <t>MÁY TÍNH ĐỂ BÀN LENOVO THINK CENTRE  M70s GEN3 i3 - 12100 ( 43GHZ) - 8GB RAM - 256GB SSD - Wireless &amp; Bluetooth -None-1Yr; P/n 11TC000QVA</t>
  </si>
  <si>
    <t>Máy Tính Xách tay DELL Inspiron 16-5620 I71255U/8GB/512GB NVME/160" FHD/Window 11 /Màu Bạc(N6I7110W1)</t>
  </si>
  <si>
    <t>Máy tính xách tay Dell Vostro 5620 Intel Core i5-1240P /160"FHD+/ 1x8G/256GB SSD PCIe NVMe/ 4 Cell-54Whr/ Win 11 Microsoft Office Home andStudent 2021/ V6I5001W1-Gray</t>
  </si>
  <si>
    <t>Màn hình máy tính Lenovo H20215FE0 - " E22 - 28(H20215FE0)215 inch Monitor-HDMI, Linecord, 3YRWTYWarrantyCode:3years limited", P/N:62B9MAR4W</t>
  </si>
  <si>
    <t>Máy tính bàn Lenovo Desktop ThinkCentre M70a Gen 3 -i3-12100 ( 43 GHZ) - 8GB RAM - 256GB SSD - 215 inchFHD -1Yr, P/n 11VL0000VA</t>
  </si>
  <si>
    <t>Máy tính xách tay DELL Vostro 3510 I51135G7/8GB/512GB/156" FHD/NV-MX350 2GB/W11/(P112F002BBL)</t>
  </si>
  <si>
    <t>MÁY TÍNH XÁCH TAY (NB) HP Pavilion 15- eg2056TU i5-1240P/8GD4/512GSSD/156FHD/Wlax/BT5/3C41WHr/ALUp/W11SL/VÀNG(6K786PA)</t>
  </si>
  <si>
    <t>Máy tính xách tay Dell Ins 15 3520 Intel Corei5-1235U/156"FHD/1x8G/256GB SSD (N5I5122W1)</t>
  </si>
  <si>
    <t>MÁY TÍNH XÁCH TAY (NB) LENOVO V14 G3 IAP i5- 1235U/8GD4/256GSSD/140FHD/WL/BT/2C38/NoOS/Đ EN(82TS0062VN)</t>
  </si>
  <si>
    <t>Máy Tính Xách Tay (NB) Dell Vos15 3520i5-1235U/8G/512SSD/156"FHD (5M2TT2)</t>
  </si>
  <si>
    <t>MÀN HÌNH VI TÍNH (LCD) LENOVO C22-20215INCH/1920 x 1080/75Hz/VGA/HDMI/ĐEN/3Y(62A7KAR1WW)</t>
  </si>
  <si>
    <t>MÀN HÌNH LCD 238 Inch LENOVO THINKVISION S24e-20 (62AEKAR2WW)</t>
  </si>
  <si>
    <t>HĐ MUA VÀO</t>
  </si>
  <si>
    <t>CL HĐ VÀ TK</t>
  </si>
  <si>
    <t>TK MUA VÀO</t>
  </si>
  <si>
    <t>TK BÁN RA</t>
  </si>
  <si>
    <t>HĐ BÁN RA</t>
  </si>
  <si>
    <t>CL TK VÀ HĐ</t>
  </si>
  <si>
    <t>TGTGT CÒN KT</t>
  </si>
  <si>
    <t>DT</t>
  </si>
  <si>
    <t>TGTGT</t>
  </si>
  <si>
    <t>CT</t>
  </si>
  <si>
    <t>TK ĐC MUA VÀO</t>
  </si>
  <si>
    <t>tgtgt kt</t>
  </si>
  <si>
    <t>TK ĐC</t>
  </si>
  <si>
    <t>DT K CT</t>
  </si>
  <si>
    <t>DT KCT</t>
  </si>
  <si>
    <t>DT CT</t>
  </si>
  <si>
    <t>ĐC THUẾ KT</t>
  </si>
  <si>
    <t>DT BÁN</t>
  </si>
  <si>
    <t>TH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</si>
</sst>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#.0#####;\-#,###.0#####;0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70C0"/>
      <name val="Arial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b/>
      <sz val="12"/>
      <color theme="1"/>
      <name val="Times New Roman"/>
      <family val="1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CCCCCC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3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3" fontId="1" fillId="0" borderId="1" xfId="0" applyNumberFormat="1" applyFont="1" applyBorder="1"/>
    <xf numFmtId="3" fontId="3" fillId="0" borderId="1" xfId="0" applyNumberFormat="1" applyFont="1" applyBorder="1"/>
    <xf numFmtId="0" fontId="1" fillId="0" borderId="0" xfId="0" applyFont="1"/>
    <xf numFmtId="3" fontId="1" fillId="0" borderId="0" xfId="0" applyNumberFormat="1" applyFont="1"/>
    <xf numFmtId="3" fontId="3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3" fontId="4" fillId="0" borderId="0" xfId="0" applyNumberFormat="1" applyFont="1"/>
    <xf numFmtId="3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5" xfId="0" applyFont="1" applyBorder="1"/>
    <xf numFmtId="3" fontId="4" fillId="0" borderId="5" xfId="0" applyNumberFormat="1" applyFont="1" applyBorder="1"/>
    <xf numFmtId="3" fontId="1" fillId="0" borderId="5" xfId="0" applyNumberFormat="1" applyFont="1" applyBorder="1"/>
    <xf numFmtId="164" fontId="5" fillId="0" borderId="5" xfId="1" applyNumberFormat="1" applyFont="1" applyBorder="1"/>
    <xf numFmtId="164" fontId="0" fillId="0" borderId="0" xfId="1" applyNumberFormat="1" applyFont="1"/>
    <xf numFmtId="0" fontId="0" fillId="0" borderId="5" xfId="0" applyBorder="1"/>
    <xf numFmtId="164" fontId="0" fillId="0" borderId="5" xfId="1" applyNumberFormat="1" applyFont="1" applyBorder="1"/>
    <xf numFmtId="164" fontId="5" fillId="0" borderId="0" xfId="0" applyNumberFormat="1" applyFont="1"/>
    <xf numFmtId="0" fontId="5" fillId="0" borderId="5" xfId="0" applyFont="1" applyBorder="1"/>
    <xf numFmtId="165" fontId="3" fillId="0" borderId="2" xfId="1" applyNumberFormat="1" applyFont="1" applyBorder="1" applyAlignment="1">
      <alignment horizontal="center"/>
    </xf>
    <xf numFmtId="165" fontId="1" fillId="0" borderId="6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4" fillId="0" borderId="5" xfId="1" applyNumberFormat="1" applyFont="1" applyBorder="1"/>
    <xf numFmtId="165" fontId="5" fillId="0" borderId="5" xfId="1" applyNumberFormat="1" applyFont="1" applyBorder="1"/>
    <xf numFmtId="165" fontId="1" fillId="0" borderId="5" xfId="1" applyNumberFormat="1" applyFont="1" applyBorder="1"/>
    <xf numFmtId="165" fontId="1" fillId="0" borderId="0" xfId="1" applyNumberFormat="1" applyFont="1"/>
    <xf numFmtId="165" fontId="0" fillId="0" borderId="0" xfId="1" applyNumberFormat="1" applyFont="1"/>
    <xf numFmtId="164" fontId="1" fillId="0" borderId="1" xfId="1" applyNumberFormat="1" applyFont="1" applyBorder="1" applyAlignment="1">
      <alignment horizontal="center"/>
    </xf>
    <xf numFmtId="164" fontId="1" fillId="0" borderId="1" xfId="1" applyNumberFormat="1" applyFont="1" applyBorder="1"/>
    <xf numFmtId="0" fontId="5" fillId="0" borderId="1" xfId="0" applyFont="1" applyBorder="1"/>
    <xf numFmtId="0" fontId="9" fillId="0" borderId="1" xfId="0" applyFont="1" applyBorder="1"/>
    <xf numFmtId="3" fontId="9" fillId="0" borderId="1" xfId="0" applyNumberFormat="1" applyFont="1" applyBorder="1"/>
    <xf numFmtId="0" fontId="9" fillId="0" borderId="0" xfId="0" applyFont="1"/>
    <xf numFmtId="164" fontId="0" fillId="0" borderId="0" xfId="1" applyNumberFormat="1" applyFont="1" applyBorder="1"/>
    <xf numFmtId="0" fontId="10" fillId="0" borderId="0" xfId="0" applyFont="1"/>
    <xf numFmtId="0" fontId="10" fillId="0" borderId="5" xfId="0" applyFont="1" applyBorder="1"/>
    <xf numFmtId="164" fontId="10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0" fontId="11" fillId="0" borderId="0" xfId="0" applyFont="1"/>
    <xf numFmtId="0" fontId="10" fillId="0" borderId="7" xfId="0" applyFont="1" applyBorder="1" applyAlignment="1">
      <alignment horizontal="center"/>
    </xf>
    <xf numFmtId="0" fontId="11" fillId="0" borderId="5" xfId="0" applyFont="1" applyBorder="1"/>
    <xf numFmtId="164" fontId="11" fillId="0" borderId="5" xfId="1" applyNumberFormat="1" applyFont="1" applyBorder="1"/>
    <xf numFmtId="164" fontId="11" fillId="0" borderId="0" xfId="1" applyNumberFormat="1" applyFont="1"/>
    <xf numFmtId="3" fontId="11" fillId="2" borderId="9" xfId="0" applyNumberFormat="1" applyFont="1" applyFill="1" applyBorder="1" applyAlignment="1">
      <alignment vertical="center" wrapText="1"/>
    </xf>
    <xf numFmtId="3" fontId="11" fillId="2" borderId="0" xfId="0" applyNumberFormat="1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164" fontId="11" fillId="0" borderId="0" xfId="1" applyNumberFormat="1" applyFont="1" applyBorder="1"/>
    <xf numFmtId="0" fontId="12" fillId="0" borderId="5" xfId="0" applyFont="1" applyBorder="1"/>
    <xf numFmtId="164" fontId="12" fillId="0" borderId="5" xfId="1" applyNumberFormat="1" applyFont="1" applyBorder="1"/>
    <xf numFmtId="3" fontId="12" fillId="2" borderId="9" xfId="0" applyNumberFormat="1" applyFont="1" applyFill="1" applyBorder="1" applyAlignment="1">
      <alignment vertical="center" wrapText="1"/>
    </xf>
    <xf numFmtId="164" fontId="12" fillId="0" borderId="0" xfId="1" applyNumberFormat="1" applyFont="1" applyBorder="1"/>
    <xf numFmtId="166" fontId="12" fillId="0" borderId="0" xfId="0" applyNumberFormat="1" applyFont="1"/>
    <xf numFmtId="3" fontId="11" fillId="2" borderId="10" xfId="0" applyNumberFormat="1" applyFont="1" applyFill="1" applyBorder="1" applyAlignment="1">
      <alignment vertical="center" wrapText="1"/>
    </xf>
    <xf numFmtId="3" fontId="12" fillId="2" borderId="10" xfId="0" applyNumberFormat="1" applyFont="1" applyFill="1" applyBorder="1" applyAlignment="1">
      <alignment vertical="center" wrapText="1"/>
    </xf>
    <xf numFmtId="0" fontId="10" fillId="0" borderId="11" xfId="0" applyFont="1" applyBorder="1"/>
    <xf numFmtId="3" fontId="11" fillId="0" borderId="5" xfId="0" applyNumberFormat="1" applyFont="1" applyBorder="1"/>
    <xf numFmtId="0" fontId="10" fillId="0" borderId="8" xfId="0" applyFont="1" applyBorder="1" applyAlignment="1">
      <alignment horizontal="center"/>
    </xf>
    <xf numFmtId="164" fontId="11" fillId="0" borderId="8" xfId="1" applyNumberFormat="1" applyFont="1" applyBorder="1"/>
    <xf numFmtId="3" fontId="11" fillId="2" borderId="5" xfId="0" applyNumberFormat="1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166" fontId="11" fillId="0" borderId="5" xfId="0" applyNumberFormat="1" applyFont="1" applyBorder="1"/>
    <xf numFmtId="3" fontId="12" fillId="0" borderId="5" xfId="0" applyNumberFormat="1" applyFont="1" applyBorder="1"/>
    <xf numFmtId="164" fontId="12" fillId="0" borderId="8" xfId="1" applyNumberFormat="1" applyFont="1" applyBorder="1"/>
    <xf numFmtId="3" fontId="12" fillId="2" borderId="5" xfId="0" applyNumberFormat="1" applyFont="1" applyFill="1" applyBorder="1" applyAlignment="1">
      <alignment vertical="center" wrapText="1"/>
    </xf>
    <xf numFmtId="0" fontId="13" fillId="0" borderId="5" xfId="0" applyFont="1" applyBorder="1"/>
    <xf numFmtId="3" fontId="13" fillId="0" borderId="5" xfId="0" applyNumberFormat="1" applyFont="1" applyBorder="1"/>
    <xf numFmtId="0" fontId="13" fillId="0" borderId="0" xfId="0" applyFont="1"/>
    <xf numFmtId="166" fontId="0" fillId="0" borderId="0" xfId="0" applyNumberFormat="1"/>
    <xf numFmtId="164" fontId="10" fillId="0" borderId="0" xfId="1" applyNumberFormat="1" applyFont="1"/>
    <xf numFmtId="166" fontId="14" fillId="0" borderId="0" xfId="0" applyNumberFormat="1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165" fontId="1" fillId="0" borderId="2" xfId="1" applyNumberFormat="1" applyFont="1" applyBorder="1" applyAlignment="1">
      <alignment horizontal="center"/>
    </xf>
    <xf numFmtId="165" fontId="2" fillId="0" borderId="4" xfId="1" applyNumberFormat="1" applyFont="1" applyBorder="1"/>
    <xf numFmtId="165" fontId="2" fillId="0" borderId="3" xfId="1" applyNumberFormat="1" applyFont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MV%20T1%20HV.xlsx" TargetMode="External"/><Relationship Id="rId1" Type="http://schemas.openxmlformats.org/officeDocument/2006/relationships/externalLinkPath" Target="H&#272;%202024%20HV/DANH%20S&#193;CH%20H&#211;A%20&#272;&#416;NMV%20T1%20H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1%20HV.xlsx" TargetMode="External"/><Relationship Id="rId1" Type="http://schemas.openxmlformats.org/officeDocument/2006/relationships/externalLinkPath" Target="H&#272;%202024%20HV/DANH%20S&#193;CH%20H&#211;A%20&#272;&#416;NBR%20T1%20H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%20MV%20T2%202024%20HV.xlsx" TargetMode="External"/><Relationship Id="rId1" Type="http://schemas.openxmlformats.org/officeDocument/2006/relationships/externalLinkPath" Target="/Users/Admin/Desktop/DANH%20S&#193;CH%20H&#211;A%20&#272;&#416;N%20MV%20T2%202024%20H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MV%20T3%20HV.xlsx" TargetMode="External"/><Relationship Id="rId1" Type="http://schemas.openxmlformats.org/officeDocument/2006/relationships/externalLinkPath" Target="H&#272;%202024%20HV/DANH%20S&#193;CH%20H&#211;A%20&#272;&#416;NMV%20T3%20HV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3%20HV.xlsx" TargetMode="External"/><Relationship Id="rId1" Type="http://schemas.openxmlformats.org/officeDocument/2006/relationships/externalLinkPath" Target="H&#272;%202024%20HV/DANH%20S&#193;CH%20H&#211;A%20&#272;&#416;NBR%20T3%20HV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4%20HV.xlsx" TargetMode="External"/><Relationship Id="rId1" Type="http://schemas.openxmlformats.org/officeDocument/2006/relationships/externalLinkPath" Target="/Users/Admin/Desktop/H&#272;%202024%20HV/DANH%20S&#193;CH%20H&#211;A%20&#272;&#416;NBR%20T4%20HV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4%20HV.xlsx" TargetMode="External"/><Relationship Id="rId1" Type="http://schemas.openxmlformats.org/officeDocument/2006/relationships/externalLinkPath" Target="H&#272;%202024%20HV/DANH%20S&#193;CH%20H&#211;A%20&#272;&#416;NBR%20T4%20HV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H&#272;%20MUA%20V&#192;O%202024%20HV\DANH%20S&#193;CH%20H&#211;A%20&#272;&#416;NMV%20T5%20HV.xlsx" TargetMode="External"/><Relationship Id="rId1" Type="http://schemas.openxmlformats.org/officeDocument/2006/relationships/externalLinkPath" Target="H&#272;%202024%20HV/H&#272;%20MUA%20V&#192;O%202024%20HV/DANH%20S&#193;CH%20H&#211;A%20&#272;&#416;NMV%20T5%20HV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5%20HV.xlsx" TargetMode="External"/><Relationship Id="rId1" Type="http://schemas.openxmlformats.org/officeDocument/2006/relationships/externalLinkPath" Target="/Users/Admin/Desktop/H&#272;%202024%20HV/DANH%20S&#193;CH%20H&#211;A%20&#272;&#416;NBR%20T5%20HV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5%20HV.xlsx" TargetMode="External"/><Relationship Id="rId1" Type="http://schemas.openxmlformats.org/officeDocument/2006/relationships/externalLinkPath" Target="H&#272;%202024%20HV/DANH%20S&#193;CH%20H&#211;A%20&#272;&#416;NBR%20T5%20HV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H&#272;%20MUA%20V&#192;O%202024%20HV\DANH%20S&#193;CH%20H&#211;A%20&#272;&#416;NMV%20T6%20HV.xlsx" TargetMode="External"/><Relationship Id="rId1" Type="http://schemas.openxmlformats.org/officeDocument/2006/relationships/externalLinkPath" Target="H&#272;%202024%20HV/H&#272;%20MUA%20V&#192;O%202024%20HV/DANH%20S&#193;CH%20H&#211;A%20&#272;&#416;NMV%20T6%20HV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6%20HV.xlsx" TargetMode="External"/><Relationship Id="rId1" Type="http://schemas.openxmlformats.org/officeDocument/2006/relationships/externalLinkPath" Target="H&#272;%202024%20HV/DANH%20S&#193;CH%20H&#211;A%20&#272;&#416;NBR%20T6%20H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DMV%202024%20HV\DANH%20S&#193;CH%20H&#211;A%20&#272;&#416;NMVT7.xlsx" TargetMode="External"/><Relationship Id="rId1" Type="http://schemas.openxmlformats.org/officeDocument/2006/relationships/externalLinkPath" Target="/Users/Admin/Desktop/HDMV%202024%20HV/DANH%20S&#193;CH%20H&#211;A%20&#272;&#416;NMVT7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7%20HV.xlsx" TargetMode="External"/><Relationship Id="rId1" Type="http://schemas.openxmlformats.org/officeDocument/2006/relationships/externalLinkPath" Target="/Users/Admin/Desktop/H&#272;%202024%20HV/DANH%20S&#193;CH%20H&#211;A%20&#272;&#416;NBR%20T7%20HV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7%20HV.xlsx" TargetMode="External"/><Relationship Id="rId1" Type="http://schemas.openxmlformats.org/officeDocument/2006/relationships/externalLinkPath" Target="H&#272;%202024%20HV/DANH%20S&#193;CH%20H&#211;A%20&#272;&#416;NBR%20T7%20HV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DMV%202024%20HV\DANH%20S&#193;CH%20H&#211;A%20&#272;&#416;NMVT8.xlsx" TargetMode="External"/><Relationship Id="rId1" Type="http://schemas.openxmlformats.org/officeDocument/2006/relationships/externalLinkPath" Target="/Users/Admin/Desktop/HDMV%202024%20HV/DANH%20S&#193;CH%20H&#211;A%20&#272;&#416;NMVT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8%20HV.xlsx" TargetMode="External"/><Relationship Id="rId1" Type="http://schemas.openxmlformats.org/officeDocument/2006/relationships/externalLinkPath" Target="H&#272;%202024%20HV/DANH%20S&#193;CH%20H&#211;A%20&#272;&#416;NBR%20T8%20H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MV%20T9%20HV.xlsx" TargetMode="External"/><Relationship Id="rId1" Type="http://schemas.openxmlformats.org/officeDocument/2006/relationships/externalLinkPath" Target="/Users/Admin/Desktop/H&#272;%202024%20HV/DANH%20S&#193;CH%20H&#211;A%20&#272;&#416;NMV%20T9%20HV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9%20HV.xlsx" TargetMode="External"/><Relationship Id="rId1" Type="http://schemas.openxmlformats.org/officeDocument/2006/relationships/externalLinkPath" Target="/Users/Admin/Desktop/H&#272;%202024%20HV/DANH%20S&#193;CH%20H&#211;A%20&#272;&#416;NBR%20T9%20HV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9%20HV.xlsx" TargetMode="External"/><Relationship Id="rId1" Type="http://schemas.openxmlformats.org/officeDocument/2006/relationships/externalLinkPath" Target="H&#272;%202024%20HV/DANH%20S&#193;CH%20H&#211;A%20&#272;&#416;NBR%20T9%20HV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MV%20T10%20HV.xlsx" TargetMode="External"/><Relationship Id="rId1" Type="http://schemas.openxmlformats.org/officeDocument/2006/relationships/externalLinkPath" Target="/Users/Admin/Desktop/H&#272;%202024%20HV/DANH%20S&#193;CH%20H&#211;A%20&#272;&#416;NMV%20T10%20HV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10%20HV.xlsx" TargetMode="External"/><Relationship Id="rId1" Type="http://schemas.openxmlformats.org/officeDocument/2006/relationships/externalLinkPath" Target="H&#272;%202024%20HV/DANH%20S&#193;CH%20H&#211;A%20&#272;&#416;NBR%20T10%20HV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MV%20T11%20HV.xlsx" TargetMode="External"/><Relationship Id="rId1" Type="http://schemas.openxmlformats.org/officeDocument/2006/relationships/externalLinkPath" Target="/Users/Admin/Desktop/H&#272;%202024%20HV/DANH%20S&#193;CH%20H&#211;A%20&#272;&#416;NMV%20T11%20HV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11%20HV.xlsx" TargetMode="External"/><Relationship Id="rId1" Type="http://schemas.openxmlformats.org/officeDocument/2006/relationships/externalLinkPath" Target="/Users/Admin/Desktop/H&#272;%202024%20HV/DANH%20S&#193;CH%20H&#211;A%20&#272;&#416;NBR%20T11%20HV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11%20HV.xlsx" TargetMode="External"/><Relationship Id="rId1" Type="http://schemas.openxmlformats.org/officeDocument/2006/relationships/externalLinkPath" Target="H&#272;%202024%20HV/DANH%20S&#193;CH%20H&#211;A%20&#272;&#416;NBR%20T11%20HV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MV%20T12%20HV.xlsx" TargetMode="External"/><Relationship Id="rId1" Type="http://schemas.openxmlformats.org/officeDocument/2006/relationships/externalLinkPath" Target="/Users/Admin/Desktop/H&#272;%202024%20HV/DANH%20S&#193;CH%20H&#211;A%20&#272;&#416;NMV%20T12%20HV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DANH%20S&#193;CH%20H&#211;A%20&#272;&#416;NBR%20T12%20HV.xlsx" TargetMode="External"/><Relationship Id="rId1" Type="http://schemas.openxmlformats.org/officeDocument/2006/relationships/externalLinkPath" Target="H&#272;%202024%20HV/DANH%20S&#193;CH%20H&#211;A%20&#272;&#416;NBR%20T12%20HV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192;NG%20T&#7890;N%20HUY%20V&#360;\H&#272;%202024%20HV\H&#272;%20MUA%20V&#192;O%202024%20HV\DANH%20S&#193;CH%20H&#211;A%20&#272;&#416;NMV%20T4%20HV.xlsx" TargetMode="External"/><Relationship Id="rId1" Type="http://schemas.openxmlformats.org/officeDocument/2006/relationships/externalLinkPath" Target="H&#272;%202024%20HV/H&#272;%20MUA%20V&#192;O%202024%20HV/DANH%20S&#193;CH%20H&#211;A%20&#272;&#416;NMV%20T4%20HV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6%20HV.xlsx" TargetMode="External"/><Relationship Id="rId1" Type="http://schemas.openxmlformats.org/officeDocument/2006/relationships/externalLinkPath" Target="/Users/Admin/Desktop/H&#272;%202024%20HV/DANH%20S&#193;CH%20H&#211;A%20&#272;&#416;NBR%20T6%20HV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H&#272;%202024%20HV\DANH%20S&#193;CH%20H&#211;A%20&#272;&#416;NBR%20T10%20HV.xlsx" TargetMode="External"/><Relationship Id="rId1" Type="http://schemas.openxmlformats.org/officeDocument/2006/relationships/externalLinkPath" Target="/Users/Admin/Desktop/H&#272;%202024%20HV/DANH%20S&#193;CH%20H&#211;A%20&#272;&#416;NBR%20T10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4">
          <cell r="I74">
            <v>877855283</v>
          </cell>
          <cell r="J74">
            <v>85692554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26">
          <cell r="J126">
            <v>63622258</v>
          </cell>
        </row>
        <row r="127">
          <cell r="I127">
            <v>5740000</v>
          </cell>
        </row>
        <row r="128">
          <cell r="I128">
            <v>663563744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2">
          <cell r="I52">
            <v>1292172526</v>
          </cell>
          <cell r="J52">
            <v>129128259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8">
          <cell r="I88">
            <v>1892536439</v>
          </cell>
          <cell r="J88">
            <v>187274225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 1"/>
    </sheetNames>
    <sheetDataSet>
      <sheetData sheetId="0" refreshError="1"/>
      <sheetData sheetId="1">
        <row r="159">
          <cell r="I159">
            <v>1672478020</v>
          </cell>
          <cell r="J159">
            <v>166608983</v>
          </cell>
        </row>
        <row r="160">
          <cell r="I160">
            <v>2740000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37">
          <cell r="I137">
            <v>300000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36">
          <cell r="I136">
            <v>1022838904</v>
          </cell>
          <cell r="J136">
            <v>101987394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9">
          <cell r="I69">
            <v>704656787</v>
          </cell>
          <cell r="J69">
            <v>70196200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74">
          <cell r="I174">
            <v>3240000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73">
          <cell r="I173">
            <v>1668824554</v>
          </cell>
          <cell r="J173">
            <v>166378447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2">
          <cell r="I72">
            <v>2615027752.8899999</v>
          </cell>
          <cell r="J72">
            <v>259508268.11000001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23">
          <cell r="I123">
            <v>1004859066</v>
          </cell>
          <cell r="J123">
            <v>99890933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9">
          <cell r="I59">
            <v>1245657401</v>
          </cell>
          <cell r="J59">
            <v>123396334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78">
          <cell r="I178">
            <v>30410000</v>
          </cell>
        </row>
        <row r="179">
          <cell r="I179">
            <v>2890656635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77">
          <cell r="I177">
            <v>2921066635</v>
          </cell>
          <cell r="J177">
            <v>288794369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3">
          <cell r="I93">
            <v>1756620070</v>
          </cell>
          <cell r="J93">
            <v>175432628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67">
          <cell r="I167">
            <v>1949899571</v>
          </cell>
          <cell r="J167">
            <v>194255429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1">
          <cell r="I91">
            <v>2202253333</v>
          </cell>
          <cell r="J91">
            <v>217380947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66">
          <cell r="I166">
            <v>30870000</v>
          </cell>
        </row>
        <row r="167">
          <cell r="I167">
            <v>1672095399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65">
          <cell r="I165">
            <v>1702965399</v>
          </cell>
          <cell r="J165">
            <v>167158606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6">
          <cell r="I66">
            <v>1312085145</v>
          </cell>
          <cell r="J66">
            <v>130841649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27">
          <cell r="I127">
            <v>1486225627</v>
          </cell>
          <cell r="J127">
            <v>148365373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2">
          <cell r="I82">
            <v>2166229477</v>
          </cell>
          <cell r="J82">
            <v>215074721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47">
          <cell r="I147">
            <v>3300000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46">
          <cell r="I146">
            <v>1376722729</v>
          </cell>
          <cell r="J146">
            <v>135352269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8">
          <cell r="I88">
            <v>3695240443</v>
          </cell>
          <cell r="J88">
            <v>368390316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07">
          <cell r="I207">
            <v>2674215597</v>
          </cell>
          <cell r="J207">
            <v>262961408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8">
          <cell r="I58">
            <v>579424087</v>
          </cell>
          <cell r="J58">
            <v>57768665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24">
          <cell r="I124">
            <v>4070000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28">
          <cell r="I128">
            <v>1520000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69A8-CAA3-472C-8203-C86EE7685D9F}">
  <dimension ref="A1:W2276"/>
  <sheetViews>
    <sheetView topLeftCell="A187" workbookViewId="0">
      <selection activeCell="I2275" sqref="I2275"/>
    </sheetView>
  </sheetViews>
  <sheetFormatPr defaultColWidth="12.5703125" defaultRowHeight="12.75" x14ac:dyDescent="0.2"/>
  <cols>
    <col min="1" max="1" width="47.28515625" customWidth="1"/>
    <col min="2" max="2" width="9.28515625" hidden="1" customWidth="1"/>
    <col min="3" max="3" width="5.85546875" hidden="1" customWidth="1"/>
    <col min="4" max="4" width="13.85546875" hidden="1" customWidth="1"/>
    <col min="5" max="5" width="9" hidden="1" customWidth="1"/>
    <col min="6" max="6" width="9" customWidth="1"/>
    <col min="7" max="7" width="17.7109375" bestFit="1" customWidth="1"/>
    <col min="8" max="8" width="9" customWidth="1"/>
    <col min="9" max="9" width="17.7109375" bestFit="1" customWidth="1"/>
    <col min="10" max="10" width="16.140625" bestFit="1" customWidth="1"/>
    <col min="11" max="11" width="9" customWidth="1"/>
    <col min="12" max="12" width="17.7109375" bestFit="1" customWidth="1"/>
    <col min="13" max="13" width="9" customWidth="1"/>
    <col min="14" max="14" width="17.7109375" bestFit="1" customWidth="1"/>
  </cols>
  <sheetData>
    <row r="1" spans="1:23" s="35" customFormat="1" x14ac:dyDescent="0.2">
      <c r="A1" s="48"/>
      <c r="B1" s="48"/>
      <c r="C1" s="48">
        <f>SUBTOTAL(109,C4:C8813)</f>
        <v>40650</v>
      </c>
      <c r="D1" s="48">
        <f>SUBTOTAL(109,D4:D8813)</f>
        <v>41057364766</v>
      </c>
      <c r="E1" s="48"/>
      <c r="F1" s="48">
        <f t="shared" ref="F1:N1" si="0">SUBTOTAL(109,F4:F8813)</f>
        <v>40650</v>
      </c>
      <c r="G1" s="48">
        <f t="shared" si="0"/>
        <v>41057364766</v>
      </c>
      <c r="H1" s="48">
        <f t="shared" si="0"/>
        <v>39820</v>
      </c>
      <c r="I1" s="48">
        <f t="shared" si="0"/>
        <v>33017098796</v>
      </c>
      <c r="J1" s="48">
        <f t="shared" si="0"/>
        <v>14563093960.443911</v>
      </c>
      <c r="K1" s="48">
        <f t="shared" si="0"/>
        <v>27556</v>
      </c>
      <c r="L1" s="48">
        <f t="shared" si="0"/>
        <v>31612616712.621445</v>
      </c>
      <c r="M1" s="48">
        <f t="shared" si="0"/>
        <v>52914</v>
      </c>
      <c r="N1" s="48">
        <f t="shared" si="0"/>
        <v>42461846849.378555</v>
      </c>
      <c r="O1" s="49"/>
      <c r="P1" s="49"/>
      <c r="Q1" s="49"/>
      <c r="R1" s="49"/>
      <c r="S1" s="49"/>
      <c r="T1" s="49"/>
      <c r="U1" s="49"/>
      <c r="V1" s="49"/>
      <c r="W1" s="49"/>
    </row>
    <row r="2" spans="1:23" x14ac:dyDescent="0.2">
      <c r="A2" s="2"/>
      <c r="B2" s="2"/>
      <c r="C2" s="2"/>
      <c r="D2" s="2"/>
      <c r="E2" s="2"/>
      <c r="F2" s="93" t="s">
        <v>0</v>
      </c>
      <c r="G2" s="94"/>
      <c r="H2" s="93" t="s">
        <v>1</v>
      </c>
      <c r="I2" s="94"/>
      <c r="J2" s="95" t="s">
        <v>2</v>
      </c>
      <c r="K2" s="96"/>
      <c r="L2" s="94"/>
      <c r="M2" s="93" t="s">
        <v>3</v>
      </c>
      <c r="N2" s="94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2" t="s">
        <v>4</v>
      </c>
      <c r="B3" s="2" t="s">
        <v>5</v>
      </c>
      <c r="C3" s="2" t="s">
        <v>6</v>
      </c>
      <c r="D3" s="2"/>
      <c r="E3" s="2"/>
      <c r="F3" s="2" t="s">
        <v>7</v>
      </c>
      <c r="G3" s="2" t="s">
        <v>8</v>
      </c>
      <c r="H3" s="2" t="s">
        <v>7</v>
      </c>
      <c r="I3" s="2" t="s">
        <v>8</v>
      </c>
      <c r="J3" s="4" t="s">
        <v>9</v>
      </c>
      <c r="K3" s="2" t="s">
        <v>7</v>
      </c>
      <c r="L3" s="2" t="s">
        <v>8</v>
      </c>
      <c r="M3" s="2" t="s">
        <v>7</v>
      </c>
      <c r="N3" s="2" t="s">
        <v>8</v>
      </c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s="5" t="s">
        <v>10</v>
      </c>
      <c r="B4" s="5" t="s">
        <v>11</v>
      </c>
      <c r="C4" s="5">
        <v>0</v>
      </c>
      <c r="D4" s="5">
        <v>0</v>
      </c>
      <c r="E4" s="5"/>
      <c r="F4" s="5">
        <v>0</v>
      </c>
      <c r="G4" s="5">
        <v>0</v>
      </c>
      <c r="H4" s="5">
        <v>11</v>
      </c>
      <c r="I4" s="6">
        <v>6445453</v>
      </c>
      <c r="J4" s="7">
        <f t="shared" ref="J4:J225" si="1">IFERROR((G4+I4)/(F4+H4),0)</f>
        <v>585950.27272727271</v>
      </c>
      <c r="K4" s="5">
        <v>1</v>
      </c>
      <c r="L4" s="6">
        <f t="shared" ref="L4:L169" si="2">J4*K4</f>
        <v>585950.27272727271</v>
      </c>
      <c r="M4" s="5">
        <f t="shared" ref="M4:N19" si="3">F4+H4-K4</f>
        <v>10</v>
      </c>
      <c r="N4" s="6">
        <f t="shared" si="3"/>
        <v>5859502.7272727275</v>
      </c>
      <c r="O4" s="5"/>
      <c r="P4" s="5"/>
      <c r="Q4" s="5"/>
      <c r="R4" s="5"/>
      <c r="S4" s="5"/>
      <c r="T4" s="5"/>
      <c r="U4" s="5"/>
      <c r="V4" s="5"/>
      <c r="W4" s="5"/>
    </row>
    <row r="5" spans="1:23" x14ac:dyDescent="0.2">
      <c r="A5" s="5" t="s">
        <v>12</v>
      </c>
      <c r="B5" s="5" t="s">
        <v>11</v>
      </c>
      <c r="C5" s="5">
        <v>0</v>
      </c>
      <c r="D5" s="5">
        <v>0</v>
      </c>
      <c r="E5" s="5"/>
      <c r="F5" s="5">
        <v>0</v>
      </c>
      <c r="G5" s="5">
        <v>0</v>
      </c>
      <c r="H5" s="5">
        <v>66</v>
      </c>
      <c r="I5" s="6">
        <v>565620000</v>
      </c>
      <c r="J5" s="7">
        <f t="shared" si="1"/>
        <v>8570000</v>
      </c>
      <c r="K5" s="5">
        <v>61</v>
      </c>
      <c r="L5" s="6">
        <f t="shared" si="2"/>
        <v>522770000</v>
      </c>
      <c r="M5" s="5">
        <f t="shared" si="3"/>
        <v>5</v>
      </c>
      <c r="N5" s="6">
        <f t="shared" si="3"/>
        <v>42850000</v>
      </c>
      <c r="O5" s="5"/>
      <c r="P5" s="5"/>
      <c r="Q5" s="5"/>
      <c r="R5" s="5"/>
      <c r="S5" s="5"/>
      <c r="T5" s="5"/>
      <c r="U5" s="5"/>
      <c r="V5" s="5"/>
      <c r="W5" s="5"/>
    </row>
    <row r="6" spans="1:23" x14ac:dyDescent="0.2">
      <c r="A6" s="5" t="s">
        <v>13</v>
      </c>
      <c r="B6" s="5" t="s">
        <v>11</v>
      </c>
      <c r="C6" s="5">
        <v>0</v>
      </c>
      <c r="D6" s="5">
        <v>0</v>
      </c>
      <c r="E6" s="5"/>
      <c r="F6" s="5">
        <v>0</v>
      </c>
      <c r="G6" s="5">
        <v>0</v>
      </c>
      <c r="H6" s="5">
        <v>61</v>
      </c>
      <c r="I6" s="6">
        <v>572491269</v>
      </c>
      <c r="J6" s="7">
        <f t="shared" si="1"/>
        <v>9385102.7704918031</v>
      </c>
      <c r="K6" s="5">
        <v>39</v>
      </c>
      <c r="L6" s="6">
        <f t="shared" si="2"/>
        <v>366019008.04918033</v>
      </c>
      <c r="M6" s="5">
        <f t="shared" si="3"/>
        <v>22</v>
      </c>
      <c r="N6" s="6">
        <f t="shared" si="3"/>
        <v>206472260.95081967</v>
      </c>
      <c r="O6" s="5"/>
      <c r="P6" s="5"/>
      <c r="Q6" s="5"/>
      <c r="R6" s="5"/>
      <c r="S6" s="5"/>
      <c r="T6" s="5"/>
      <c r="U6" s="5"/>
      <c r="V6" s="5"/>
      <c r="W6" s="5"/>
    </row>
    <row r="7" spans="1:23" x14ac:dyDescent="0.2">
      <c r="A7" s="5" t="s">
        <v>14</v>
      </c>
      <c r="B7" s="5" t="s">
        <v>11</v>
      </c>
      <c r="C7" s="5">
        <v>0</v>
      </c>
      <c r="D7" s="5">
        <v>0</v>
      </c>
      <c r="E7" s="5"/>
      <c r="F7" s="5">
        <v>0</v>
      </c>
      <c r="G7" s="5">
        <v>0</v>
      </c>
      <c r="H7" s="5">
        <v>290</v>
      </c>
      <c r="I7" s="6">
        <v>761781620</v>
      </c>
      <c r="J7" s="7">
        <f t="shared" si="1"/>
        <v>2626833.1724137929</v>
      </c>
      <c r="K7" s="5">
        <v>151</v>
      </c>
      <c r="L7" s="6">
        <f t="shared" si="2"/>
        <v>396651809.03448272</v>
      </c>
      <c r="M7" s="5">
        <f t="shared" si="3"/>
        <v>139</v>
      </c>
      <c r="N7" s="6">
        <f t="shared" si="3"/>
        <v>365129810.96551728</v>
      </c>
      <c r="O7" s="5"/>
      <c r="P7" s="5"/>
      <c r="Q7" s="5"/>
      <c r="R7" s="5"/>
      <c r="S7" s="5"/>
      <c r="T7" s="5"/>
      <c r="U7" s="5"/>
      <c r="V7" s="5"/>
      <c r="W7" s="5"/>
    </row>
    <row r="8" spans="1:23" x14ac:dyDescent="0.2">
      <c r="A8" s="5" t="s">
        <v>15</v>
      </c>
      <c r="B8" s="5" t="s">
        <v>11</v>
      </c>
      <c r="C8" s="5">
        <v>50</v>
      </c>
      <c r="D8" s="6">
        <v>33229084</v>
      </c>
      <c r="E8" s="5"/>
      <c r="F8" s="5">
        <v>50</v>
      </c>
      <c r="G8" s="6">
        <v>33229084</v>
      </c>
      <c r="H8" s="5">
        <v>0</v>
      </c>
      <c r="I8" s="5">
        <v>0</v>
      </c>
      <c r="J8" s="7">
        <f t="shared" si="1"/>
        <v>664581.68000000005</v>
      </c>
      <c r="K8" s="5">
        <v>50</v>
      </c>
      <c r="L8" s="6">
        <f t="shared" si="2"/>
        <v>33229084.000000004</v>
      </c>
      <c r="M8" s="5">
        <f t="shared" si="3"/>
        <v>0</v>
      </c>
      <c r="N8" s="6">
        <f t="shared" si="3"/>
        <v>0</v>
      </c>
      <c r="O8" s="5"/>
      <c r="P8" s="5"/>
      <c r="Q8" s="5"/>
      <c r="R8" s="5"/>
      <c r="S8" s="5"/>
      <c r="T8" s="5"/>
      <c r="U8" s="5"/>
      <c r="V8" s="5"/>
      <c r="W8" s="5"/>
    </row>
    <row r="9" spans="1:23" x14ac:dyDescent="0.2">
      <c r="A9" s="5" t="s">
        <v>16</v>
      </c>
      <c r="B9" s="5" t="s">
        <v>11</v>
      </c>
      <c r="C9" s="5">
        <v>71</v>
      </c>
      <c r="D9" s="6">
        <v>30048522</v>
      </c>
      <c r="E9" s="5"/>
      <c r="F9" s="5">
        <v>71</v>
      </c>
      <c r="G9" s="6">
        <v>30048522</v>
      </c>
      <c r="H9" s="5">
        <v>185</v>
      </c>
      <c r="I9" s="6">
        <v>78295445</v>
      </c>
      <c r="J9" s="7">
        <f t="shared" si="1"/>
        <v>423218.62109375</v>
      </c>
      <c r="K9" s="5">
        <v>256</v>
      </c>
      <c r="L9" s="6">
        <f t="shared" si="2"/>
        <v>108343967</v>
      </c>
      <c r="M9" s="5">
        <f t="shared" si="3"/>
        <v>0</v>
      </c>
      <c r="N9" s="6">
        <f t="shared" si="3"/>
        <v>0</v>
      </c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A10" s="5" t="s">
        <v>17</v>
      </c>
      <c r="B10" s="5" t="s">
        <v>11</v>
      </c>
      <c r="C10" s="5">
        <v>0</v>
      </c>
      <c r="D10" s="5">
        <v>0</v>
      </c>
      <c r="E10" s="5"/>
      <c r="F10" s="5">
        <v>0</v>
      </c>
      <c r="G10" s="5">
        <v>0</v>
      </c>
      <c r="H10" s="5">
        <v>2</v>
      </c>
      <c r="I10" s="6">
        <v>39163636</v>
      </c>
      <c r="J10" s="7">
        <f t="shared" si="1"/>
        <v>19581818</v>
      </c>
      <c r="K10" s="5">
        <v>2</v>
      </c>
      <c r="L10" s="6">
        <f t="shared" si="2"/>
        <v>39163636</v>
      </c>
      <c r="M10" s="5">
        <f t="shared" si="3"/>
        <v>0</v>
      </c>
      <c r="N10" s="6">
        <f t="shared" si="3"/>
        <v>0</v>
      </c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A11" s="5" t="s">
        <v>18</v>
      </c>
      <c r="B11" s="5" t="s">
        <v>11</v>
      </c>
      <c r="C11" s="5">
        <v>50</v>
      </c>
      <c r="D11" s="6">
        <v>9545454</v>
      </c>
      <c r="E11" s="5"/>
      <c r="F11" s="5">
        <v>50</v>
      </c>
      <c r="G11" s="6">
        <v>9545454</v>
      </c>
      <c r="H11" s="5">
        <v>0</v>
      </c>
      <c r="I11" s="5">
        <v>0</v>
      </c>
      <c r="J11" s="7">
        <f t="shared" si="1"/>
        <v>190909.08</v>
      </c>
      <c r="K11" s="5">
        <v>40</v>
      </c>
      <c r="L11" s="6">
        <f t="shared" si="2"/>
        <v>7636363.1999999993</v>
      </c>
      <c r="M11" s="5">
        <f t="shared" si="3"/>
        <v>10</v>
      </c>
      <c r="N11" s="6">
        <f t="shared" si="3"/>
        <v>1909090.8000000007</v>
      </c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">
      <c r="A12" s="5" t="s">
        <v>19</v>
      </c>
      <c r="B12" s="5" t="s">
        <v>20</v>
      </c>
      <c r="C12" s="5">
        <v>0</v>
      </c>
      <c r="D12" s="5">
        <v>0</v>
      </c>
      <c r="E12" s="5"/>
      <c r="F12" s="5">
        <v>0</v>
      </c>
      <c r="G12" s="5">
        <v>0</v>
      </c>
      <c r="H12" s="5">
        <v>25</v>
      </c>
      <c r="I12" s="6">
        <v>269795450</v>
      </c>
      <c r="J12" s="7">
        <f t="shared" si="1"/>
        <v>10791818</v>
      </c>
      <c r="K12" s="5">
        <v>21</v>
      </c>
      <c r="L12" s="6">
        <f t="shared" si="2"/>
        <v>226628178</v>
      </c>
      <c r="M12" s="5">
        <f t="shared" si="3"/>
        <v>4</v>
      </c>
      <c r="N12" s="6">
        <f t="shared" si="3"/>
        <v>43167272</v>
      </c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">
      <c r="A13" s="5" t="s">
        <v>21</v>
      </c>
      <c r="B13" s="5" t="s">
        <v>20</v>
      </c>
      <c r="C13" s="5">
        <v>2</v>
      </c>
      <c r="D13" s="6">
        <v>23547273</v>
      </c>
      <c r="E13" s="5"/>
      <c r="F13" s="5">
        <v>2</v>
      </c>
      <c r="G13" s="6">
        <v>23547273</v>
      </c>
      <c r="H13" s="5">
        <v>0</v>
      </c>
      <c r="I13" s="5">
        <v>0</v>
      </c>
      <c r="J13" s="7">
        <f t="shared" si="1"/>
        <v>11773636.5</v>
      </c>
      <c r="K13" s="5">
        <v>2</v>
      </c>
      <c r="L13" s="6">
        <f t="shared" si="2"/>
        <v>23547273</v>
      </c>
      <c r="M13" s="5">
        <f t="shared" si="3"/>
        <v>0</v>
      </c>
      <c r="N13" s="6">
        <f t="shared" si="3"/>
        <v>0</v>
      </c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">
      <c r="A14" s="5" t="s">
        <v>22</v>
      </c>
      <c r="B14" s="5" t="s">
        <v>11</v>
      </c>
      <c r="C14" s="5">
        <v>0</v>
      </c>
      <c r="D14" s="5">
        <v>0</v>
      </c>
      <c r="E14" s="5"/>
      <c r="F14" s="5">
        <v>0</v>
      </c>
      <c r="G14" s="5">
        <v>0</v>
      </c>
      <c r="H14" s="5">
        <v>2</v>
      </c>
      <c r="I14" s="6">
        <v>38254544</v>
      </c>
      <c r="J14" s="7">
        <f t="shared" si="1"/>
        <v>19127272</v>
      </c>
      <c r="K14" s="5">
        <v>1</v>
      </c>
      <c r="L14" s="6">
        <f t="shared" si="2"/>
        <v>19127272</v>
      </c>
      <c r="M14" s="5">
        <f t="shared" si="3"/>
        <v>1</v>
      </c>
      <c r="N14" s="6">
        <f t="shared" si="3"/>
        <v>19127272</v>
      </c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">
      <c r="A15" s="5" t="s">
        <v>23</v>
      </c>
      <c r="B15" s="5" t="s">
        <v>20</v>
      </c>
      <c r="C15" s="5">
        <v>0</v>
      </c>
      <c r="D15" s="5">
        <v>0</v>
      </c>
      <c r="E15" s="5"/>
      <c r="F15" s="5">
        <v>0</v>
      </c>
      <c r="G15" s="5">
        <v>0</v>
      </c>
      <c r="H15" s="5">
        <v>30</v>
      </c>
      <c r="I15" s="6">
        <v>247363620</v>
      </c>
      <c r="J15" s="7">
        <f t="shared" si="1"/>
        <v>8245454</v>
      </c>
      <c r="K15" s="5">
        <v>11</v>
      </c>
      <c r="L15" s="6">
        <f t="shared" si="2"/>
        <v>90699994</v>
      </c>
      <c r="M15" s="5">
        <f t="shared" si="3"/>
        <v>19</v>
      </c>
      <c r="N15" s="6">
        <f t="shared" si="3"/>
        <v>156663626</v>
      </c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">
      <c r="A16" s="5" t="s">
        <v>24</v>
      </c>
      <c r="B16" s="5" t="s">
        <v>25</v>
      </c>
      <c r="C16" s="5">
        <v>0</v>
      </c>
      <c r="D16" s="5">
        <v>0</v>
      </c>
      <c r="E16" s="5"/>
      <c r="F16" s="5">
        <v>0</v>
      </c>
      <c r="G16" s="5">
        <v>0</v>
      </c>
      <c r="H16" s="5">
        <v>12</v>
      </c>
      <c r="I16" s="6">
        <v>120000000</v>
      </c>
      <c r="J16" s="7">
        <f t="shared" si="1"/>
        <v>10000000</v>
      </c>
      <c r="K16" s="5">
        <v>9</v>
      </c>
      <c r="L16" s="6">
        <f t="shared" si="2"/>
        <v>90000000</v>
      </c>
      <c r="M16" s="5">
        <f t="shared" si="3"/>
        <v>3</v>
      </c>
      <c r="N16" s="6">
        <f t="shared" si="3"/>
        <v>30000000</v>
      </c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">
      <c r="A17" s="5" t="s">
        <v>26</v>
      </c>
      <c r="B17" s="5" t="s">
        <v>11</v>
      </c>
      <c r="C17" s="5">
        <v>0</v>
      </c>
      <c r="D17" s="5">
        <v>0</v>
      </c>
      <c r="E17" s="5"/>
      <c r="F17" s="5">
        <v>0</v>
      </c>
      <c r="G17" s="5">
        <v>0</v>
      </c>
      <c r="H17" s="5">
        <v>1</v>
      </c>
      <c r="I17" s="6">
        <v>23172727</v>
      </c>
      <c r="J17" s="7">
        <f t="shared" si="1"/>
        <v>23172727</v>
      </c>
      <c r="K17" s="5">
        <v>1</v>
      </c>
      <c r="L17" s="6">
        <f t="shared" si="2"/>
        <v>23172727</v>
      </c>
      <c r="M17" s="5">
        <f t="shared" si="3"/>
        <v>0</v>
      </c>
      <c r="N17" s="6">
        <f t="shared" si="3"/>
        <v>0</v>
      </c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">
      <c r="A18" s="5" t="s">
        <v>27</v>
      </c>
      <c r="B18" s="5" t="s">
        <v>20</v>
      </c>
      <c r="C18" s="5">
        <v>0</v>
      </c>
      <c r="D18" s="5">
        <v>0</v>
      </c>
      <c r="E18" s="5"/>
      <c r="F18" s="5">
        <v>0</v>
      </c>
      <c r="G18" s="5">
        <v>0</v>
      </c>
      <c r="H18" s="5">
        <v>3</v>
      </c>
      <c r="I18" s="6">
        <v>46636363</v>
      </c>
      <c r="J18" s="7">
        <f t="shared" si="1"/>
        <v>15545454.333333334</v>
      </c>
      <c r="K18" s="5">
        <v>2</v>
      </c>
      <c r="L18" s="6">
        <f t="shared" si="2"/>
        <v>31090908.666666668</v>
      </c>
      <c r="M18" s="5">
        <f t="shared" si="3"/>
        <v>1</v>
      </c>
      <c r="N18" s="6">
        <f t="shared" si="3"/>
        <v>15545454.333333332</v>
      </c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">
      <c r="A19" s="5" t="s">
        <v>28</v>
      </c>
      <c r="B19" s="5" t="s">
        <v>11</v>
      </c>
      <c r="C19" s="5">
        <v>19</v>
      </c>
      <c r="D19" s="6">
        <v>13394999</v>
      </c>
      <c r="E19" s="5"/>
      <c r="F19" s="5">
        <v>19</v>
      </c>
      <c r="G19" s="6">
        <v>13394999</v>
      </c>
      <c r="H19" s="5">
        <v>0</v>
      </c>
      <c r="I19" s="5">
        <v>0</v>
      </c>
      <c r="J19" s="7">
        <f t="shared" si="1"/>
        <v>704999.94736842101</v>
      </c>
      <c r="K19" s="5">
        <v>19</v>
      </c>
      <c r="L19" s="6">
        <f t="shared" si="2"/>
        <v>13394999</v>
      </c>
      <c r="M19" s="5">
        <f t="shared" si="3"/>
        <v>0</v>
      </c>
      <c r="N19" s="6">
        <f t="shared" si="3"/>
        <v>0</v>
      </c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">
      <c r="A20" s="5" t="s">
        <v>29</v>
      </c>
      <c r="B20" s="5" t="s">
        <v>25</v>
      </c>
      <c r="C20" s="5">
        <v>0</v>
      </c>
      <c r="D20" s="5">
        <v>0</v>
      </c>
      <c r="E20" s="5"/>
      <c r="F20" s="5">
        <v>0</v>
      </c>
      <c r="G20" s="5">
        <v>0</v>
      </c>
      <c r="H20" s="5">
        <v>119</v>
      </c>
      <c r="I20" s="6">
        <v>255308110</v>
      </c>
      <c r="J20" s="7">
        <f t="shared" si="1"/>
        <v>2145446.3025210085</v>
      </c>
      <c r="K20" s="5">
        <v>16</v>
      </c>
      <c r="L20" s="6">
        <f t="shared" si="2"/>
        <v>34327140.840336137</v>
      </c>
      <c r="M20" s="5">
        <f t="shared" ref="M20:N35" si="4">F20+H20-K20</f>
        <v>103</v>
      </c>
      <c r="N20" s="6">
        <f t="shared" si="4"/>
        <v>220980969.15966386</v>
      </c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">
      <c r="A21" s="5" t="s">
        <v>30</v>
      </c>
      <c r="B21" s="5" t="s">
        <v>11</v>
      </c>
      <c r="C21" s="5">
        <v>4</v>
      </c>
      <c r="D21" s="6">
        <v>39240000</v>
      </c>
      <c r="E21" s="5"/>
      <c r="F21" s="5">
        <v>4</v>
      </c>
      <c r="G21" s="6">
        <v>39240000</v>
      </c>
      <c r="H21" s="5">
        <v>12</v>
      </c>
      <c r="I21" s="6">
        <v>117720000</v>
      </c>
      <c r="J21" s="7">
        <f t="shared" si="1"/>
        <v>9810000</v>
      </c>
      <c r="K21" s="5">
        <v>16</v>
      </c>
      <c r="L21" s="6">
        <f t="shared" si="2"/>
        <v>156960000</v>
      </c>
      <c r="M21" s="5">
        <f t="shared" si="4"/>
        <v>0</v>
      </c>
      <c r="N21" s="6">
        <f t="shared" si="4"/>
        <v>0</v>
      </c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">
      <c r="A22" s="5" t="s">
        <v>31</v>
      </c>
      <c r="B22" s="5" t="s">
        <v>11</v>
      </c>
      <c r="C22" s="5">
        <v>10</v>
      </c>
      <c r="D22" s="6">
        <v>6636695</v>
      </c>
      <c r="E22" s="5"/>
      <c r="F22" s="5">
        <v>10</v>
      </c>
      <c r="G22" s="6">
        <v>6636695</v>
      </c>
      <c r="H22" s="5">
        <v>0</v>
      </c>
      <c r="I22" s="5">
        <v>0</v>
      </c>
      <c r="J22" s="7">
        <f t="shared" si="1"/>
        <v>663669.5</v>
      </c>
      <c r="K22" s="5">
        <v>10</v>
      </c>
      <c r="L22" s="6">
        <f t="shared" si="2"/>
        <v>6636695</v>
      </c>
      <c r="M22" s="5">
        <f t="shared" si="4"/>
        <v>0</v>
      </c>
      <c r="N22" s="6">
        <f t="shared" si="4"/>
        <v>0</v>
      </c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">
      <c r="A23" s="5" t="s">
        <v>32</v>
      </c>
      <c r="B23" s="5" t="s">
        <v>11</v>
      </c>
      <c r="C23" s="5">
        <v>129</v>
      </c>
      <c r="D23" s="6">
        <v>16591343</v>
      </c>
      <c r="E23" s="5"/>
      <c r="F23" s="5">
        <v>129</v>
      </c>
      <c r="G23" s="6">
        <v>16591343</v>
      </c>
      <c r="H23" s="5">
        <v>50</v>
      </c>
      <c r="I23" s="6">
        <v>5481815</v>
      </c>
      <c r="J23" s="7">
        <f t="shared" si="1"/>
        <v>123313.73184357541</v>
      </c>
      <c r="K23" s="5">
        <v>141</v>
      </c>
      <c r="L23" s="6">
        <f t="shared" si="2"/>
        <v>17387236.189944133</v>
      </c>
      <c r="M23" s="5">
        <f t="shared" si="4"/>
        <v>38</v>
      </c>
      <c r="N23" s="6">
        <f t="shared" si="4"/>
        <v>4685921.8100558668</v>
      </c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">
      <c r="A24" s="5" t="s">
        <v>33</v>
      </c>
      <c r="B24" s="5" t="s">
        <v>34</v>
      </c>
      <c r="C24" s="5">
        <v>0</v>
      </c>
      <c r="D24" s="5">
        <v>0</v>
      </c>
      <c r="E24" s="5"/>
      <c r="F24" s="5">
        <v>0</v>
      </c>
      <c r="G24" s="5">
        <v>0</v>
      </c>
      <c r="H24" s="5">
        <v>26</v>
      </c>
      <c r="I24" s="6">
        <v>72293640</v>
      </c>
      <c r="J24" s="7">
        <f t="shared" si="1"/>
        <v>2780524.6153846155</v>
      </c>
      <c r="K24" s="5">
        <v>9</v>
      </c>
      <c r="L24" s="6">
        <f t="shared" si="2"/>
        <v>25024721.53846154</v>
      </c>
      <c r="M24" s="5">
        <f t="shared" si="4"/>
        <v>17</v>
      </c>
      <c r="N24" s="6">
        <f t="shared" si="4"/>
        <v>47268918.461538464</v>
      </c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">
      <c r="A25" s="5" t="s">
        <v>35</v>
      </c>
      <c r="B25" s="5" t="s">
        <v>20</v>
      </c>
      <c r="C25" s="5">
        <v>0</v>
      </c>
      <c r="D25" s="5">
        <v>0</v>
      </c>
      <c r="E25" s="5"/>
      <c r="F25" s="5">
        <v>0</v>
      </c>
      <c r="G25" s="5">
        <v>0</v>
      </c>
      <c r="H25" s="5">
        <v>8</v>
      </c>
      <c r="I25" s="6">
        <v>82181816</v>
      </c>
      <c r="J25" s="7">
        <f t="shared" si="1"/>
        <v>10272727</v>
      </c>
      <c r="K25" s="5">
        <v>8</v>
      </c>
      <c r="L25" s="6">
        <f t="shared" si="2"/>
        <v>82181816</v>
      </c>
      <c r="M25" s="5">
        <f t="shared" si="4"/>
        <v>0</v>
      </c>
      <c r="N25" s="6">
        <f t="shared" si="4"/>
        <v>0</v>
      </c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">
      <c r="A26" s="5" t="s">
        <v>36</v>
      </c>
      <c r="B26" s="5" t="s">
        <v>11</v>
      </c>
      <c r="C26" s="5">
        <v>60</v>
      </c>
      <c r="D26" s="6">
        <v>15161325</v>
      </c>
      <c r="E26" s="5"/>
      <c r="F26" s="5">
        <v>60</v>
      </c>
      <c r="G26" s="6">
        <v>15161325</v>
      </c>
      <c r="H26" s="5">
        <v>0</v>
      </c>
      <c r="I26" s="5">
        <v>0</v>
      </c>
      <c r="J26" s="7">
        <f t="shared" si="1"/>
        <v>252688.75</v>
      </c>
      <c r="K26" s="5">
        <v>54</v>
      </c>
      <c r="L26" s="6">
        <f t="shared" si="2"/>
        <v>13645192.5</v>
      </c>
      <c r="M26" s="5">
        <f t="shared" si="4"/>
        <v>6</v>
      </c>
      <c r="N26" s="6">
        <f t="shared" si="4"/>
        <v>1516132.5</v>
      </c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 s="5" t="s">
        <v>37</v>
      </c>
      <c r="B27" s="5" t="s">
        <v>20</v>
      </c>
      <c r="C27" s="5">
        <v>0</v>
      </c>
      <c r="D27" s="5">
        <v>0</v>
      </c>
      <c r="E27" s="5"/>
      <c r="F27" s="5">
        <v>0</v>
      </c>
      <c r="G27" s="5">
        <v>0</v>
      </c>
      <c r="H27" s="5">
        <v>5</v>
      </c>
      <c r="I27" s="6">
        <v>86818178</v>
      </c>
      <c r="J27" s="7">
        <f t="shared" si="1"/>
        <v>17363635.600000001</v>
      </c>
      <c r="K27" s="5">
        <v>3</v>
      </c>
      <c r="L27" s="6">
        <f t="shared" si="2"/>
        <v>52090906.800000004</v>
      </c>
      <c r="M27" s="5">
        <f t="shared" si="4"/>
        <v>2</v>
      </c>
      <c r="N27" s="6">
        <f t="shared" si="4"/>
        <v>34727271.199999996</v>
      </c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 s="5" t="s">
        <v>38</v>
      </c>
      <c r="B28" s="5" t="s">
        <v>11</v>
      </c>
      <c r="C28" s="5">
        <v>9</v>
      </c>
      <c r="D28" s="6">
        <v>6447179</v>
      </c>
      <c r="E28" s="5"/>
      <c r="F28" s="5">
        <v>9</v>
      </c>
      <c r="G28" s="6">
        <v>6447179</v>
      </c>
      <c r="H28" s="5">
        <v>0</v>
      </c>
      <c r="I28" s="5">
        <v>0</v>
      </c>
      <c r="J28" s="7">
        <f t="shared" si="1"/>
        <v>716353.22222222225</v>
      </c>
      <c r="K28" s="5">
        <v>9</v>
      </c>
      <c r="L28" s="6">
        <f t="shared" si="2"/>
        <v>6447179</v>
      </c>
      <c r="M28" s="5">
        <f t="shared" si="4"/>
        <v>0</v>
      </c>
      <c r="N28" s="6">
        <f t="shared" si="4"/>
        <v>0</v>
      </c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 s="5" t="s">
        <v>39</v>
      </c>
      <c r="B29" s="5" t="s">
        <v>20</v>
      </c>
      <c r="C29" s="5">
        <v>0</v>
      </c>
      <c r="D29" s="5">
        <v>0</v>
      </c>
      <c r="E29" s="5"/>
      <c r="F29" s="5">
        <v>0</v>
      </c>
      <c r="G29" s="5">
        <v>0</v>
      </c>
      <c r="H29" s="5">
        <v>10</v>
      </c>
      <c r="I29" s="6">
        <v>38454540</v>
      </c>
      <c r="J29" s="7">
        <f t="shared" si="1"/>
        <v>3845454</v>
      </c>
      <c r="K29" s="5">
        <v>4</v>
      </c>
      <c r="L29" s="6">
        <f t="shared" si="2"/>
        <v>15381816</v>
      </c>
      <c r="M29" s="5">
        <f t="shared" si="4"/>
        <v>6</v>
      </c>
      <c r="N29" s="6">
        <f t="shared" si="4"/>
        <v>23072724</v>
      </c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">
      <c r="A30" s="5" t="s">
        <v>40</v>
      </c>
      <c r="B30" s="5" t="s">
        <v>11</v>
      </c>
      <c r="C30" s="5">
        <v>167</v>
      </c>
      <c r="D30" s="6">
        <v>19736366</v>
      </c>
      <c r="E30" s="5"/>
      <c r="F30" s="5">
        <v>167</v>
      </c>
      <c r="G30" s="6">
        <v>19736366</v>
      </c>
      <c r="H30" s="5">
        <v>0</v>
      </c>
      <c r="I30" s="5">
        <v>0</v>
      </c>
      <c r="J30" s="7">
        <f t="shared" si="1"/>
        <v>118181.83233532934</v>
      </c>
      <c r="K30" s="5">
        <v>167</v>
      </c>
      <c r="L30" s="6">
        <f t="shared" si="2"/>
        <v>19736366</v>
      </c>
      <c r="M30" s="5">
        <f t="shared" si="4"/>
        <v>0</v>
      </c>
      <c r="N30" s="6">
        <f t="shared" si="4"/>
        <v>0</v>
      </c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">
      <c r="A31" s="5" t="s">
        <v>41</v>
      </c>
      <c r="B31" s="5" t="s">
        <v>11</v>
      </c>
      <c r="C31" s="5">
        <v>5</v>
      </c>
      <c r="D31" s="6">
        <v>4071212</v>
      </c>
      <c r="E31" s="5"/>
      <c r="F31" s="5">
        <v>5</v>
      </c>
      <c r="G31" s="6">
        <v>4071212</v>
      </c>
      <c r="H31" s="5">
        <v>9</v>
      </c>
      <c r="I31" s="6">
        <v>7328181</v>
      </c>
      <c r="J31" s="7">
        <f t="shared" si="1"/>
        <v>814242.35714285716</v>
      </c>
      <c r="K31" s="5">
        <v>14</v>
      </c>
      <c r="L31" s="6">
        <f t="shared" si="2"/>
        <v>11399393</v>
      </c>
      <c r="M31" s="5">
        <f t="shared" si="4"/>
        <v>0</v>
      </c>
      <c r="N31" s="6">
        <f t="shared" si="4"/>
        <v>0</v>
      </c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5" t="s">
        <v>42</v>
      </c>
      <c r="B32" s="5" t="s">
        <v>11</v>
      </c>
      <c r="C32" s="5">
        <v>0</v>
      </c>
      <c r="D32" s="5">
        <v>0</v>
      </c>
      <c r="E32" s="5"/>
      <c r="F32" s="5">
        <v>0</v>
      </c>
      <c r="G32" s="5">
        <v>0</v>
      </c>
      <c r="H32" s="5">
        <v>2</v>
      </c>
      <c r="I32" s="6">
        <v>42727272</v>
      </c>
      <c r="J32" s="7">
        <f t="shared" si="1"/>
        <v>21363636</v>
      </c>
      <c r="K32" s="5">
        <v>2</v>
      </c>
      <c r="L32" s="6">
        <f t="shared" si="2"/>
        <v>42727272</v>
      </c>
      <c r="M32" s="5">
        <f t="shared" si="4"/>
        <v>0</v>
      </c>
      <c r="N32" s="6">
        <f t="shared" si="4"/>
        <v>0</v>
      </c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">
      <c r="A33" s="5" t="s">
        <v>43</v>
      </c>
      <c r="B33" s="5" t="s">
        <v>11</v>
      </c>
      <c r="C33" s="5">
        <v>0</v>
      </c>
      <c r="D33" s="5">
        <v>0</v>
      </c>
      <c r="E33" s="5"/>
      <c r="F33" s="5">
        <v>0</v>
      </c>
      <c r="G33" s="5">
        <v>0</v>
      </c>
      <c r="H33" s="5">
        <v>10</v>
      </c>
      <c r="I33" s="6">
        <v>40000000</v>
      </c>
      <c r="J33" s="7">
        <f t="shared" si="1"/>
        <v>4000000</v>
      </c>
      <c r="K33" s="5">
        <v>2</v>
      </c>
      <c r="L33" s="6">
        <f t="shared" si="2"/>
        <v>8000000</v>
      </c>
      <c r="M33" s="5">
        <f t="shared" si="4"/>
        <v>8</v>
      </c>
      <c r="N33" s="6">
        <f t="shared" si="4"/>
        <v>32000000</v>
      </c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">
      <c r="A34" s="5" t="s">
        <v>44</v>
      </c>
      <c r="B34" s="5" t="s">
        <v>11</v>
      </c>
      <c r="C34" s="5">
        <v>0</v>
      </c>
      <c r="D34" s="5">
        <v>0</v>
      </c>
      <c r="E34" s="5"/>
      <c r="F34" s="5">
        <v>0</v>
      </c>
      <c r="G34" s="5">
        <v>0</v>
      </c>
      <c r="H34" s="5">
        <v>31</v>
      </c>
      <c r="I34" s="6">
        <v>12234546</v>
      </c>
      <c r="J34" s="7">
        <f t="shared" si="1"/>
        <v>394662.77419354836</v>
      </c>
      <c r="K34" s="5">
        <v>21</v>
      </c>
      <c r="L34" s="6">
        <f t="shared" si="2"/>
        <v>8287918.2580645159</v>
      </c>
      <c r="M34" s="5">
        <f t="shared" si="4"/>
        <v>10</v>
      </c>
      <c r="N34" s="6">
        <f t="shared" si="4"/>
        <v>3946627.7419354841</v>
      </c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2">
      <c r="A35" s="5" t="s">
        <v>45</v>
      </c>
      <c r="B35" s="5" t="s">
        <v>11</v>
      </c>
      <c r="C35" s="5">
        <v>50</v>
      </c>
      <c r="D35" s="6">
        <v>4288313</v>
      </c>
      <c r="E35" s="5"/>
      <c r="F35" s="5">
        <v>50</v>
      </c>
      <c r="G35" s="6">
        <v>4288313</v>
      </c>
      <c r="H35" s="5">
        <v>0</v>
      </c>
      <c r="I35" s="5">
        <v>0</v>
      </c>
      <c r="J35" s="7">
        <f t="shared" si="1"/>
        <v>85766.26</v>
      </c>
      <c r="K35" s="5">
        <v>50</v>
      </c>
      <c r="L35" s="6">
        <f t="shared" si="2"/>
        <v>4288313</v>
      </c>
      <c r="M35" s="5">
        <f t="shared" si="4"/>
        <v>0</v>
      </c>
      <c r="N35" s="6">
        <f t="shared" si="4"/>
        <v>0</v>
      </c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2">
      <c r="A36" s="5" t="s">
        <v>46</v>
      </c>
      <c r="B36" s="5" t="s">
        <v>11</v>
      </c>
      <c r="C36" s="5">
        <v>0</v>
      </c>
      <c r="D36" s="5">
        <v>0</v>
      </c>
      <c r="E36" s="5"/>
      <c r="F36" s="5">
        <v>0</v>
      </c>
      <c r="G36" s="5">
        <v>0</v>
      </c>
      <c r="H36" s="5">
        <v>17</v>
      </c>
      <c r="I36" s="6">
        <v>81641813</v>
      </c>
      <c r="J36" s="7">
        <f t="shared" si="1"/>
        <v>4802459.5882352944</v>
      </c>
      <c r="K36" s="5">
        <v>5</v>
      </c>
      <c r="L36" s="6">
        <f t="shared" si="2"/>
        <v>24012297.941176474</v>
      </c>
      <c r="M36" s="5">
        <f t="shared" ref="M36:N51" si="5">F36+H36-K36</f>
        <v>12</v>
      </c>
      <c r="N36" s="6">
        <f t="shared" si="5"/>
        <v>57629515.058823526</v>
      </c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2">
      <c r="A37" s="5" t="s">
        <v>47</v>
      </c>
      <c r="B37" s="5" t="s">
        <v>11</v>
      </c>
      <c r="C37" s="5">
        <v>0</v>
      </c>
      <c r="D37" s="5">
        <v>0</v>
      </c>
      <c r="E37" s="5"/>
      <c r="F37" s="5">
        <v>0</v>
      </c>
      <c r="G37" s="5">
        <v>0</v>
      </c>
      <c r="H37" s="5">
        <v>28</v>
      </c>
      <c r="I37" s="6">
        <v>11031808</v>
      </c>
      <c r="J37" s="7">
        <f t="shared" si="1"/>
        <v>393993.14285714284</v>
      </c>
      <c r="K37" s="5">
        <v>25</v>
      </c>
      <c r="L37" s="6">
        <f t="shared" si="2"/>
        <v>9849828.5714285709</v>
      </c>
      <c r="M37" s="5">
        <f t="shared" si="5"/>
        <v>3</v>
      </c>
      <c r="N37" s="6">
        <f t="shared" si="5"/>
        <v>1181979.4285714291</v>
      </c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">
      <c r="A38" s="5" t="s">
        <v>48</v>
      </c>
      <c r="B38" s="5" t="s">
        <v>11</v>
      </c>
      <c r="C38" s="5">
        <v>2</v>
      </c>
      <c r="D38" s="6">
        <v>27272726</v>
      </c>
      <c r="E38" s="5"/>
      <c r="F38" s="5">
        <v>2</v>
      </c>
      <c r="G38" s="6">
        <v>27272726</v>
      </c>
      <c r="H38" s="5">
        <v>8</v>
      </c>
      <c r="I38" s="6">
        <v>109090904</v>
      </c>
      <c r="J38" s="7">
        <f t="shared" si="1"/>
        <v>13636363</v>
      </c>
      <c r="K38" s="5">
        <v>10</v>
      </c>
      <c r="L38" s="6">
        <f t="shared" si="2"/>
        <v>136363630</v>
      </c>
      <c r="M38" s="5">
        <f t="shared" si="5"/>
        <v>0</v>
      </c>
      <c r="N38" s="6">
        <f t="shared" si="5"/>
        <v>0</v>
      </c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 s="5" t="s">
        <v>49</v>
      </c>
      <c r="B39" s="5" t="s">
        <v>50</v>
      </c>
      <c r="C39" s="5">
        <v>0</v>
      </c>
      <c r="D39" s="5">
        <v>0</v>
      </c>
      <c r="E39" s="5"/>
      <c r="F39" s="5">
        <v>0</v>
      </c>
      <c r="G39" s="5">
        <v>0</v>
      </c>
      <c r="H39" s="5">
        <v>4</v>
      </c>
      <c r="I39" s="6">
        <v>3960000</v>
      </c>
      <c r="J39" s="7">
        <f t="shared" si="1"/>
        <v>990000</v>
      </c>
      <c r="K39" s="5">
        <v>4</v>
      </c>
      <c r="L39" s="6">
        <f t="shared" si="2"/>
        <v>3960000</v>
      </c>
      <c r="M39" s="5">
        <f t="shared" si="5"/>
        <v>0</v>
      </c>
      <c r="N39" s="6">
        <f t="shared" si="5"/>
        <v>0</v>
      </c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 s="5" t="s">
        <v>51</v>
      </c>
      <c r="B40" s="5" t="s">
        <v>11</v>
      </c>
      <c r="C40" s="5">
        <v>0</v>
      </c>
      <c r="D40" s="5">
        <v>0</v>
      </c>
      <c r="E40" s="5"/>
      <c r="F40" s="5">
        <v>0</v>
      </c>
      <c r="G40" s="5">
        <v>0</v>
      </c>
      <c r="H40" s="5">
        <v>19</v>
      </c>
      <c r="I40" s="6">
        <v>12786358</v>
      </c>
      <c r="J40" s="7">
        <f t="shared" si="1"/>
        <v>672966.21052631584</v>
      </c>
      <c r="K40" s="5">
        <v>16</v>
      </c>
      <c r="L40" s="6">
        <f t="shared" si="2"/>
        <v>10767459.368421054</v>
      </c>
      <c r="M40" s="5">
        <f t="shared" si="5"/>
        <v>3</v>
      </c>
      <c r="N40" s="6">
        <f t="shared" si="5"/>
        <v>2018898.6315789465</v>
      </c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5" t="s">
        <v>52</v>
      </c>
      <c r="B41" s="5" t="s">
        <v>11</v>
      </c>
      <c r="C41" s="5">
        <v>102</v>
      </c>
      <c r="D41" s="6">
        <v>23801036</v>
      </c>
      <c r="E41" s="5"/>
      <c r="F41" s="5">
        <v>102</v>
      </c>
      <c r="G41" s="6">
        <v>23801036</v>
      </c>
      <c r="H41" s="5">
        <v>0</v>
      </c>
      <c r="I41" s="5">
        <v>0</v>
      </c>
      <c r="J41" s="7">
        <f t="shared" si="1"/>
        <v>233343.49019607843</v>
      </c>
      <c r="K41" s="5">
        <v>102</v>
      </c>
      <c r="L41" s="6">
        <f t="shared" si="2"/>
        <v>23801036</v>
      </c>
      <c r="M41" s="5">
        <f t="shared" si="5"/>
        <v>0</v>
      </c>
      <c r="N41" s="6">
        <f t="shared" si="5"/>
        <v>0</v>
      </c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5" t="s">
        <v>53</v>
      </c>
      <c r="B42" s="5" t="s">
        <v>25</v>
      </c>
      <c r="C42" s="5">
        <v>0</v>
      </c>
      <c r="D42" s="5">
        <v>0</v>
      </c>
      <c r="E42" s="5"/>
      <c r="F42" s="5">
        <v>0</v>
      </c>
      <c r="G42" s="5">
        <v>0</v>
      </c>
      <c r="H42" s="5">
        <v>20</v>
      </c>
      <c r="I42" s="6">
        <v>36927260</v>
      </c>
      <c r="J42" s="7">
        <f t="shared" si="1"/>
        <v>1846363</v>
      </c>
      <c r="K42" s="5">
        <v>20</v>
      </c>
      <c r="L42" s="6">
        <f t="shared" si="2"/>
        <v>36927260</v>
      </c>
      <c r="M42" s="5">
        <f t="shared" si="5"/>
        <v>0</v>
      </c>
      <c r="N42" s="6">
        <f t="shared" si="5"/>
        <v>0</v>
      </c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5" t="s">
        <v>54</v>
      </c>
      <c r="B43" s="5" t="s">
        <v>11</v>
      </c>
      <c r="C43" s="5">
        <v>13</v>
      </c>
      <c r="D43" s="6">
        <v>5107407</v>
      </c>
      <c r="E43" s="5"/>
      <c r="F43" s="5">
        <v>13</v>
      </c>
      <c r="G43" s="6">
        <v>5107407</v>
      </c>
      <c r="H43" s="5">
        <v>0</v>
      </c>
      <c r="I43" s="5">
        <v>0</v>
      </c>
      <c r="J43" s="7">
        <f t="shared" si="1"/>
        <v>392877.46153846156</v>
      </c>
      <c r="K43" s="5">
        <v>12</v>
      </c>
      <c r="L43" s="6">
        <f t="shared" si="2"/>
        <v>4714529.538461539</v>
      </c>
      <c r="M43" s="5">
        <f t="shared" si="5"/>
        <v>1</v>
      </c>
      <c r="N43" s="6">
        <f t="shared" si="5"/>
        <v>392877.46153846104</v>
      </c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5" t="s">
        <v>55</v>
      </c>
      <c r="B44" s="5" t="s">
        <v>11</v>
      </c>
      <c r="C44" s="5">
        <v>82</v>
      </c>
      <c r="D44" s="6">
        <v>5992624</v>
      </c>
      <c r="E44" s="5"/>
      <c r="F44" s="5">
        <v>82</v>
      </c>
      <c r="G44" s="6">
        <v>5992624</v>
      </c>
      <c r="H44" s="5">
        <v>0</v>
      </c>
      <c r="I44" s="5">
        <v>0</v>
      </c>
      <c r="J44" s="7">
        <f t="shared" si="1"/>
        <v>73080.780487804877</v>
      </c>
      <c r="K44" s="5">
        <v>82</v>
      </c>
      <c r="L44" s="6">
        <f t="shared" si="2"/>
        <v>5992624</v>
      </c>
      <c r="M44" s="5">
        <f t="shared" si="5"/>
        <v>0</v>
      </c>
      <c r="N44" s="6">
        <f t="shared" si="5"/>
        <v>0</v>
      </c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5" t="s">
        <v>56</v>
      </c>
      <c r="B45" s="5" t="s">
        <v>11</v>
      </c>
      <c r="C45" s="5">
        <v>0</v>
      </c>
      <c r="D45" s="5">
        <v>0</v>
      </c>
      <c r="E45" s="5"/>
      <c r="F45" s="5">
        <v>0</v>
      </c>
      <c r="G45" s="5">
        <v>0</v>
      </c>
      <c r="H45" s="5">
        <v>3</v>
      </c>
      <c r="I45" s="6">
        <v>6013635</v>
      </c>
      <c r="J45" s="7">
        <f t="shared" si="1"/>
        <v>2004545</v>
      </c>
      <c r="K45" s="5">
        <v>2</v>
      </c>
      <c r="L45" s="6">
        <f t="shared" si="2"/>
        <v>4009090</v>
      </c>
      <c r="M45" s="5">
        <f t="shared" si="5"/>
        <v>1</v>
      </c>
      <c r="N45" s="6">
        <f t="shared" si="5"/>
        <v>2004545</v>
      </c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5" t="s">
        <v>57</v>
      </c>
      <c r="B46" s="5" t="s">
        <v>11</v>
      </c>
      <c r="C46" s="5">
        <v>3</v>
      </c>
      <c r="D46" s="6">
        <v>1881819</v>
      </c>
      <c r="E46" s="5"/>
      <c r="F46" s="5">
        <v>3</v>
      </c>
      <c r="G46" s="6">
        <v>1881819</v>
      </c>
      <c r="H46" s="5">
        <v>0</v>
      </c>
      <c r="I46" s="5">
        <v>0</v>
      </c>
      <c r="J46" s="7">
        <f t="shared" si="1"/>
        <v>627273</v>
      </c>
      <c r="K46" s="5">
        <v>3</v>
      </c>
      <c r="L46" s="6">
        <f t="shared" si="2"/>
        <v>1881819</v>
      </c>
      <c r="M46" s="5">
        <f t="shared" si="5"/>
        <v>0</v>
      </c>
      <c r="N46" s="6">
        <f t="shared" si="5"/>
        <v>0</v>
      </c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5" t="s">
        <v>58</v>
      </c>
      <c r="B47" s="5" t="s">
        <v>11</v>
      </c>
      <c r="C47" s="5">
        <v>9</v>
      </c>
      <c r="D47" s="6">
        <v>6872728</v>
      </c>
      <c r="E47" s="5"/>
      <c r="F47" s="5">
        <v>9</v>
      </c>
      <c r="G47" s="6">
        <v>6872728</v>
      </c>
      <c r="H47" s="5">
        <v>0</v>
      </c>
      <c r="I47" s="5">
        <v>0</v>
      </c>
      <c r="J47" s="7">
        <f t="shared" si="1"/>
        <v>763636.4444444445</v>
      </c>
      <c r="K47" s="5">
        <v>1</v>
      </c>
      <c r="L47" s="6">
        <f t="shared" si="2"/>
        <v>763636.4444444445</v>
      </c>
      <c r="M47" s="5">
        <f t="shared" si="5"/>
        <v>8</v>
      </c>
      <c r="N47" s="6">
        <f t="shared" si="5"/>
        <v>6109091.555555556</v>
      </c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 t="s">
        <v>59</v>
      </c>
      <c r="B48" s="5" t="s">
        <v>11</v>
      </c>
      <c r="C48" s="5">
        <v>0</v>
      </c>
      <c r="D48" s="5">
        <v>0</v>
      </c>
      <c r="E48" s="5"/>
      <c r="F48" s="5">
        <v>0</v>
      </c>
      <c r="G48" s="5">
        <v>0</v>
      </c>
      <c r="H48" s="5">
        <v>30</v>
      </c>
      <c r="I48" s="6">
        <v>90772720</v>
      </c>
      <c r="J48" s="7">
        <f t="shared" si="1"/>
        <v>3025757.3333333335</v>
      </c>
      <c r="K48" s="5">
        <v>2</v>
      </c>
      <c r="L48" s="6">
        <f t="shared" si="2"/>
        <v>6051514.666666667</v>
      </c>
      <c r="M48" s="5">
        <f t="shared" si="5"/>
        <v>28</v>
      </c>
      <c r="N48" s="6">
        <f t="shared" si="5"/>
        <v>84721205.333333328</v>
      </c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2">
      <c r="A49" s="5" t="s">
        <v>60</v>
      </c>
      <c r="B49" s="5" t="s">
        <v>11</v>
      </c>
      <c r="C49" s="5">
        <v>0</v>
      </c>
      <c r="D49" s="5">
        <v>0</v>
      </c>
      <c r="E49" s="5"/>
      <c r="F49" s="5">
        <v>0</v>
      </c>
      <c r="G49" s="5">
        <v>0</v>
      </c>
      <c r="H49" s="5">
        <v>51</v>
      </c>
      <c r="I49" s="6">
        <v>121118156</v>
      </c>
      <c r="J49" s="7">
        <f t="shared" si="1"/>
        <v>2374865.8039215687</v>
      </c>
      <c r="K49" s="5">
        <v>13</v>
      </c>
      <c r="L49" s="6">
        <f t="shared" si="2"/>
        <v>30873255.450980391</v>
      </c>
      <c r="M49" s="5">
        <f t="shared" si="5"/>
        <v>38</v>
      </c>
      <c r="N49" s="6">
        <f t="shared" si="5"/>
        <v>90244900.549019605</v>
      </c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2">
      <c r="A50" s="5" t="s">
        <v>61</v>
      </c>
      <c r="B50" s="5" t="s">
        <v>11</v>
      </c>
      <c r="C50" s="5">
        <v>0</v>
      </c>
      <c r="D50" s="5">
        <v>0</v>
      </c>
      <c r="E50" s="5"/>
      <c r="F50" s="5">
        <v>0</v>
      </c>
      <c r="G50" s="5">
        <v>0</v>
      </c>
      <c r="H50" s="5">
        <v>15</v>
      </c>
      <c r="I50" s="6">
        <v>4772720</v>
      </c>
      <c r="J50" s="7">
        <f t="shared" si="1"/>
        <v>318181.33333333331</v>
      </c>
      <c r="K50" s="5">
        <v>10</v>
      </c>
      <c r="L50" s="6">
        <f t="shared" si="2"/>
        <v>3181813.333333333</v>
      </c>
      <c r="M50" s="5">
        <f t="shared" si="5"/>
        <v>5</v>
      </c>
      <c r="N50" s="6">
        <f t="shared" si="5"/>
        <v>1590906.666666667</v>
      </c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2">
      <c r="A51" s="5" t="s">
        <v>62</v>
      </c>
      <c r="B51" s="5" t="s">
        <v>11</v>
      </c>
      <c r="C51" s="5">
        <v>0</v>
      </c>
      <c r="D51" s="5">
        <v>0</v>
      </c>
      <c r="E51" s="5"/>
      <c r="F51" s="5">
        <v>0</v>
      </c>
      <c r="G51" s="5">
        <v>0</v>
      </c>
      <c r="H51" s="5">
        <v>50</v>
      </c>
      <c r="I51" s="6">
        <v>19363630</v>
      </c>
      <c r="J51" s="7">
        <f t="shared" si="1"/>
        <v>387272.6</v>
      </c>
      <c r="K51" s="5">
        <v>34</v>
      </c>
      <c r="L51" s="6">
        <f t="shared" si="2"/>
        <v>13167268.399999999</v>
      </c>
      <c r="M51" s="5">
        <f t="shared" si="5"/>
        <v>16</v>
      </c>
      <c r="N51" s="6">
        <f t="shared" si="5"/>
        <v>6196361.6000000015</v>
      </c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2">
      <c r="A52" s="5" t="s">
        <v>63</v>
      </c>
      <c r="B52" s="5" t="s">
        <v>25</v>
      </c>
      <c r="C52" s="5">
        <v>0</v>
      </c>
      <c r="D52" s="5">
        <v>0</v>
      </c>
      <c r="E52" s="5"/>
      <c r="F52" s="5">
        <v>0</v>
      </c>
      <c r="G52" s="5">
        <v>0</v>
      </c>
      <c r="H52" s="5">
        <v>9</v>
      </c>
      <c r="I52" s="6">
        <v>17105454</v>
      </c>
      <c r="J52" s="7">
        <f t="shared" si="1"/>
        <v>1900606</v>
      </c>
      <c r="K52" s="5">
        <v>2</v>
      </c>
      <c r="L52" s="6">
        <f t="shared" si="2"/>
        <v>3801212</v>
      </c>
      <c r="M52" s="5">
        <f t="shared" ref="M52:N67" si="6">F52+H52-K52</f>
        <v>7</v>
      </c>
      <c r="N52" s="6">
        <f t="shared" si="6"/>
        <v>13304242</v>
      </c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2">
      <c r="A53" s="5" t="s">
        <v>64</v>
      </c>
      <c r="B53" s="5" t="s">
        <v>11</v>
      </c>
      <c r="C53" s="5">
        <v>43</v>
      </c>
      <c r="D53" s="6">
        <v>17929323</v>
      </c>
      <c r="E53" s="5"/>
      <c r="F53" s="5">
        <v>43</v>
      </c>
      <c r="G53" s="6">
        <v>17929323</v>
      </c>
      <c r="H53" s="5">
        <v>5</v>
      </c>
      <c r="I53" s="6">
        <v>2000000</v>
      </c>
      <c r="J53" s="7">
        <f t="shared" si="1"/>
        <v>415194.22916666669</v>
      </c>
      <c r="K53" s="5">
        <v>24</v>
      </c>
      <c r="L53" s="6">
        <f t="shared" si="2"/>
        <v>9964661.5</v>
      </c>
      <c r="M53" s="5">
        <f t="shared" si="6"/>
        <v>24</v>
      </c>
      <c r="N53" s="6">
        <f t="shared" si="6"/>
        <v>9964661.5</v>
      </c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2">
      <c r="A54" s="5" t="s">
        <v>65</v>
      </c>
      <c r="B54" s="5" t="s">
        <v>11</v>
      </c>
      <c r="C54" s="5">
        <v>0</v>
      </c>
      <c r="D54" s="5">
        <v>0</v>
      </c>
      <c r="E54" s="5"/>
      <c r="F54" s="5">
        <v>0</v>
      </c>
      <c r="G54" s="5">
        <v>0</v>
      </c>
      <c r="H54" s="5">
        <v>10</v>
      </c>
      <c r="I54" s="6">
        <v>27345449</v>
      </c>
      <c r="J54" s="7">
        <f t="shared" si="1"/>
        <v>2734544.9</v>
      </c>
      <c r="K54" s="5">
        <v>1</v>
      </c>
      <c r="L54" s="6">
        <f t="shared" si="2"/>
        <v>2734544.9</v>
      </c>
      <c r="M54" s="5">
        <f t="shared" si="6"/>
        <v>9</v>
      </c>
      <c r="N54" s="6">
        <f t="shared" si="6"/>
        <v>24610904.100000001</v>
      </c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2">
      <c r="A55" s="5" t="s">
        <v>66</v>
      </c>
      <c r="B55" s="5" t="s">
        <v>25</v>
      </c>
      <c r="C55" s="5">
        <v>20</v>
      </c>
      <c r="D55" s="6">
        <v>17157344</v>
      </c>
      <c r="E55" s="5"/>
      <c r="F55" s="5">
        <v>20</v>
      </c>
      <c r="G55" s="6">
        <v>17157344</v>
      </c>
      <c r="H55" s="5">
        <v>20</v>
      </c>
      <c r="I55" s="6">
        <v>15081815</v>
      </c>
      <c r="J55" s="7">
        <f t="shared" si="1"/>
        <v>805978.97499999998</v>
      </c>
      <c r="K55" s="5">
        <v>16</v>
      </c>
      <c r="L55" s="6">
        <f t="shared" si="2"/>
        <v>12895663.6</v>
      </c>
      <c r="M55" s="5">
        <f t="shared" si="6"/>
        <v>24</v>
      </c>
      <c r="N55" s="6">
        <f t="shared" si="6"/>
        <v>19343495.399999999</v>
      </c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2">
      <c r="A56" s="5" t="s">
        <v>67</v>
      </c>
      <c r="B56" s="5" t="s">
        <v>11</v>
      </c>
      <c r="C56" s="5">
        <v>0</v>
      </c>
      <c r="D56" s="5">
        <v>0</v>
      </c>
      <c r="E56" s="5"/>
      <c r="F56" s="5">
        <v>0</v>
      </c>
      <c r="G56" s="5">
        <v>0</v>
      </c>
      <c r="H56" s="5">
        <v>8</v>
      </c>
      <c r="I56" s="6">
        <v>4218176</v>
      </c>
      <c r="J56" s="7">
        <f t="shared" si="1"/>
        <v>527272</v>
      </c>
      <c r="K56" s="5">
        <v>2</v>
      </c>
      <c r="L56" s="6">
        <f t="shared" si="2"/>
        <v>1054544</v>
      </c>
      <c r="M56" s="5">
        <f t="shared" si="6"/>
        <v>6</v>
      </c>
      <c r="N56" s="6">
        <f t="shared" si="6"/>
        <v>3163632</v>
      </c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2">
      <c r="A57" s="5" t="s">
        <v>68</v>
      </c>
      <c r="B57" s="5" t="s">
        <v>11</v>
      </c>
      <c r="C57" s="5">
        <v>14</v>
      </c>
      <c r="D57" s="6">
        <v>18781832</v>
      </c>
      <c r="E57" s="5"/>
      <c r="F57" s="5">
        <v>14</v>
      </c>
      <c r="G57" s="6">
        <v>18781832</v>
      </c>
      <c r="H57" s="5">
        <v>0</v>
      </c>
      <c r="I57" s="5">
        <v>0</v>
      </c>
      <c r="J57" s="7">
        <f t="shared" si="1"/>
        <v>1341559.4285714286</v>
      </c>
      <c r="K57" s="5">
        <v>5</v>
      </c>
      <c r="L57" s="6">
        <f t="shared" si="2"/>
        <v>6707797.1428571437</v>
      </c>
      <c r="M57" s="5">
        <f t="shared" si="6"/>
        <v>9</v>
      </c>
      <c r="N57" s="6">
        <f t="shared" si="6"/>
        <v>12074034.857142856</v>
      </c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2">
      <c r="A58" s="5" t="s">
        <v>69</v>
      </c>
      <c r="B58" s="5" t="s">
        <v>11</v>
      </c>
      <c r="C58" s="5">
        <v>4</v>
      </c>
      <c r="D58" s="6">
        <v>4746666</v>
      </c>
      <c r="E58" s="5"/>
      <c r="F58" s="5">
        <v>4</v>
      </c>
      <c r="G58" s="6">
        <v>4746666</v>
      </c>
      <c r="H58" s="5">
        <v>0</v>
      </c>
      <c r="I58" s="5">
        <v>0</v>
      </c>
      <c r="J58" s="7">
        <f t="shared" si="1"/>
        <v>1186666.5</v>
      </c>
      <c r="K58" s="5">
        <v>1</v>
      </c>
      <c r="L58" s="6">
        <f t="shared" si="2"/>
        <v>1186666.5</v>
      </c>
      <c r="M58" s="5">
        <f t="shared" si="6"/>
        <v>3</v>
      </c>
      <c r="N58" s="6">
        <f t="shared" si="6"/>
        <v>3559999.5</v>
      </c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2">
      <c r="A59" s="5" t="s">
        <v>70</v>
      </c>
      <c r="B59" s="5" t="s">
        <v>20</v>
      </c>
      <c r="C59" s="5">
        <v>0</v>
      </c>
      <c r="D59" s="5">
        <v>0</v>
      </c>
      <c r="E59" s="5"/>
      <c r="F59" s="5">
        <v>0</v>
      </c>
      <c r="G59" s="5">
        <v>0</v>
      </c>
      <c r="H59" s="5">
        <v>1</v>
      </c>
      <c r="I59" s="6">
        <v>731818</v>
      </c>
      <c r="J59" s="7">
        <f t="shared" si="1"/>
        <v>731818</v>
      </c>
      <c r="K59" s="5">
        <v>1</v>
      </c>
      <c r="L59" s="6">
        <f t="shared" si="2"/>
        <v>731818</v>
      </c>
      <c r="M59" s="5">
        <f t="shared" si="6"/>
        <v>0</v>
      </c>
      <c r="N59" s="6">
        <f t="shared" si="6"/>
        <v>0</v>
      </c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2">
      <c r="A60" s="5" t="s">
        <v>71</v>
      </c>
      <c r="B60" s="5" t="s">
        <v>20</v>
      </c>
      <c r="C60" s="5">
        <v>0</v>
      </c>
      <c r="D60" s="5">
        <v>0</v>
      </c>
      <c r="E60" s="5"/>
      <c r="F60" s="5">
        <v>0</v>
      </c>
      <c r="G60" s="5">
        <v>0</v>
      </c>
      <c r="H60" s="5">
        <v>4</v>
      </c>
      <c r="I60" s="6">
        <v>1640000</v>
      </c>
      <c r="J60" s="7">
        <f t="shared" si="1"/>
        <v>410000</v>
      </c>
      <c r="K60" s="5">
        <v>2</v>
      </c>
      <c r="L60" s="6">
        <f t="shared" si="2"/>
        <v>820000</v>
      </c>
      <c r="M60" s="5">
        <f t="shared" si="6"/>
        <v>2</v>
      </c>
      <c r="N60" s="6">
        <f t="shared" si="6"/>
        <v>820000</v>
      </c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2">
      <c r="A61" s="5" t="s">
        <v>72</v>
      </c>
      <c r="B61" s="5" t="s">
        <v>11</v>
      </c>
      <c r="C61" s="5">
        <v>0</v>
      </c>
      <c r="D61" s="5">
        <v>0</v>
      </c>
      <c r="E61" s="5"/>
      <c r="F61" s="5">
        <v>0</v>
      </c>
      <c r="G61" s="5">
        <v>0</v>
      </c>
      <c r="H61" s="5">
        <v>10</v>
      </c>
      <c r="I61" s="6">
        <v>3922730</v>
      </c>
      <c r="J61" s="7">
        <f t="shared" si="1"/>
        <v>392273</v>
      </c>
      <c r="K61" s="5">
        <v>4</v>
      </c>
      <c r="L61" s="6">
        <f t="shared" si="2"/>
        <v>1569092</v>
      </c>
      <c r="M61" s="5">
        <f t="shared" si="6"/>
        <v>6</v>
      </c>
      <c r="N61" s="6">
        <f t="shared" si="6"/>
        <v>2353638</v>
      </c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2">
      <c r="A62" s="5" t="s">
        <v>73</v>
      </c>
      <c r="B62" s="5" t="s">
        <v>74</v>
      </c>
      <c r="C62" s="5">
        <v>10</v>
      </c>
      <c r="D62" s="6">
        <v>9149886</v>
      </c>
      <c r="E62" s="5"/>
      <c r="F62" s="5">
        <v>10</v>
      </c>
      <c r="G62" s="6">
        <v>9149886</v>
      </c>
      <c r="H62" s="5">
        <v>0</v>
      </c>
      <c r="I62" s="5">
        <v>0</v>
      </c>
      <c r="J62" s="7">
        <f t="shared" si="1"/>
        <v>914988.6</v>
      </c>
      <c r="K62" s="5">
        <v>1</v>
      </c>
      <c r="L62" s="6">
        <f t="shared" si="2"/>
        <v>914988.6</v>
      </c>
      <c r="M62" s="5">
        <f t="shared" si="6"/>
        <v>9</v>
      </c>
      <c r="N62" s="6">
        <f t="shared" si="6"/>
        <v>8234897.4000000004</v>
      </c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2">
      <c r="A63" s="5" t="s">
        <v>75</v>
      </c>
      <c r="B63" s="5" t="s">
        <v>11</v>
      </c>
      <c r="C63" s="5">
        <v>0</v>
      </c>
      <c r="D63" s="5">
        <v>0</v>
      </c>
      <c r="E63" s="5"/>
      <c r="F63" s="5">
        <v>0</v>
      </c>
      <c r="G63" s="5">
        <v>0</v>
      </c>
      <c r="H63" s="5">
        <v>11</v>
      </c>
      <c r="I63" s="6">
        <v>55909090</v>
      </c>
      <c r="J63" s="7">
        <f t="shared" si="1"/>
        <v>5082644.5454545459</v>
      </c>
      <c r="K63" s="5">
        <v>2</v>
      </c>
      <c r="L63" s="6">
        <f t="shared" si="2"/>
        <v>10165289.090909092</v>
      </c>
      <c r="M63" s="5">
        <f t="shared" si="6"/>
        <v>9</v>
      </c>
      <c r="N63" s="6">
        <f t="shared" si="6"/>
        <v>45743800.909090906</v>
      </c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2">
      <c r="A64" s="5" t="s">
        <v>76</v>
      </c>
      <c r="B64" s="5" t="s">
        <v>11</v>
      </c>
      <c r="C64" s="5">
        <v>110</v>
      </c>
      <c r="D64" s="6">
        <v>43330467</v>
      </c>
      <c r="E64" s="5"/>
      <c r="F64" s="5">
        <v>110</v>
      </c>
      <c r="G64" s="6">
        <v>43330467</v>
      </c>
      <c r="H64" s="5">
        <v>0</v>
      </c>
      <c r="I64" s="5">
        <v>0</v>
      </c>
      <c r="J64" s="7">
        <f t="shared" si="1"/>
        <v>393913.33636363636</v>
      </c>
      <c r="K64" s="5">
        <v>3</v>
      </c>
      <c r="L64" s="6">
        <f t="shared" si="2"/>
        <v>1181740.009090909</v>
      </c>
      <c r="M64" s="5">
        <f t="shared" si="6"/>
        <v>107</v>
      </c>
      <c r="N64" s="6">
        <f t="shared" si="6"/>
        <v>42148726.990909092</v>
      </c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2">
      <c r="A65" s="5" t="s">
        <v>77</v>
      </c>
      <c r="B65" s="5" t="s">
        <v>11</v>
      </c>
      <c r="C65" s="5">
        <v>0</v>
      </c>
      <c r="D65" s="5">
        <v>0</v>
      </c>
      <c r="E65" s="5"/>
      <c r="F65" s="5">
        <v>0</v>
      </c>
      <c r="G65" s="5">
        <v>0</v>
      </c>
      <c r="H65" s="5">
        <v>10</v>
      </c>
      <c r="I65" s="6">
        <v>18468180</v>
      </c>
      <c r="J65" s="7">
        <f t="shared" si="1"/>
        <v>1846818</v>
      </c>
      <c r="K65" s="5">
        <v>1</v>
      </c>
      <c r="L65" s="6">
        <f t="shared" si="2"/>
        <v>1846818</v>
      </c>
      <c r="M65" s="5">
        <f t="shared" si="6"/>
        <v>9</v>
      </c>
      <c r="N65" s="6">
        <f t="shared" si="6"/>
        <v>16621362</v>
      </c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2">
      <c r="A66" s="5" t="s">
        <v>78</v>
      </c>
      <c r="B66" s="5" t="s">
        <v>11</v>
      </c>
      <c r="C66" s="5">
        <v>0</v>
      </c>
      <c r="D66" s="5">
        <v>0</v>
      </c>
      <c r="E66" s="5"/>
      <c r="F66" s="5">
        <v>0</v>
      </c>
      <c r="G66" s="5">
        <v>0</v>
      </c>
      <c r="H66" s="5">
        <v>4</v>
      </c>
      <c r="I66" s="6">
        <v>6654544</v>
      </c>
      <c r="J66" s="7">
        <f t="shared" si="1"/>
        <v>1663636</v>
      </c>
      <c r="K66" s="5">
        <v>1</v>
      </c>
      <c r="L66" s="6">
        <f t="shared" si="2"/>
        <v>1663636</v>
      </c>
      <c r="M66" s="5">
        <f t="shared" si="6"/>
        <v>3</v>
      </c>
      <c r="N66" s="6">
        <f t="shared" si="6"/>
        <v>4990908</v>
      </c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2">
      <c r="A67" s="5" t="s">
        <v>79</v>
      </c>
      <c r="B67" s="5" t="s">
        <v>11</v>
      </c>
      <c r="C67" s="5">
        <v>11</v>
      </c>
      <c r="D67" s="6">
        <v>3771818</v>
      </c>
      <c r="E67" s="5"/>
      <c r="F67" s="5">
        <v>11</v>
      </c>
      <c r="G67" s="6">
        <v>3771818</v>
      </c>
      <c r="H67" s="5">
        <v>0</v>
      </c>
      <c r="I67" s="5">
        <v>0</v>
      </c>
      <c r="J67" s="7">
        <f t="shared" si="1"/>
        <v>342892.54545454547</v>
      </c>
      <c r="K67" s="5">
        <v>1</v>
      </c>
      <c r="L67" s="6">
        <f t="shared" si="2"/>
        <v>342892.54545454547</v>
      </c>
      <c r="M67" s="5">
        <f t="shared" si="6"/>
        <v>10</v>
      </c>
      <c r="N67" s="6">
        <f t="shared" si="6"/>
        <v>3428925.4545454546</v>
      </c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2">
      <c r="A68" s="5" t="s">
        <v>80</v>
      </c>
      <c r="B68" s="5" t="s">
        <v>11</v>
      </c>
      <c r="C68" s="5">
        <v>0</v>
      </c>
      <c r="D68" s="5">
        <v>0</v>
      </c>
      <c r="E68" s="5"/>
      <c r="F68" s="5">
        <v>0</v>
      </c>
      <c r="G68" s="5">
        <v>0</v>
      </c>
      <c r="H68" s="5">
        <v>38</v>
      </c>
      <c r="I68" s="6">
        <v>23241815</v>
      </c>
      <c r="J68" s="7">
        <f t="shared" si="1"/>
        <v>611626.71052631584</v>
      </c>
      <c r="K68" s="5">
        <v>6</v>
      </c>
      <c r="L68" s="6">
        <f t="shared" si="2"/>
        <v>3669760.2631578948</v>
      </c>
      <c r="M68" s="5">
        <f t="shared" ref="M68:N83" si="7">F68+H68-K68</f>
        <v>32</v>
      </c>
      <c r="N68" s="6">
        <f t="shared" si="7"/>
        <v>19572054.736842103</v>
      </c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2">
      <c r="A69" s="5" t="s">
        <v>81</v>
      </c>
      <c r="B69" s="5" t="s">
        <v>20</v>
      </c>
      <c r="C69" s="5">
        <v>0</v>
      </c>
      <c r="D69" s="5">
        <v>0</v>
      </c>
      <c r="E69" s="5"/>
      <c r="F69" s="5">
        <v>0</v>
      </c>
      <c r="G69" s="5">
        <v>0</v>
      </c>
      <c r="H69" s="5">
        <v>19</v>
      </c>
      <c r="I69" s="6">
        <v>4560000</v>
      </c>
      <c r="J69" s="7">
        <f t="shared" si="1"/>
        <v>240000</v>
      </c>
      <c r="K69" s="5">
        <v>7</v>
      </c>
      <c r="L69" s="6">
        <f t="shared" si="2"/>
        <v>1680000</v>
      </c>
      <c r="M69" s="5">
        <f t="shared" si="7"/>
        <v>12</v>
      </c>
      <c r="N69" s="6">
        <f t="shared" si="7"/>
        <v>2880000</v>
      </c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2">
      <c r="A70" s="5" t="s">
        <v>82</v>
      </c>
      <c r="B70" s="5" t="s">
        <v>11</v>
      </c>
      <c r="C70" s="5">
        <v>36</v>
      </c>
      <c r="D70" s="6">
        <v>8047922</v>
      </c>
      <c r="E70" s="5"/>
      <c r="F70" s="5">
        <v>36</v>
      </c>
      <c r="G70" s="6">
        <v>8047922</v>
      </c>
      <c r="H70" s="5">
        <v>0</v>
      </c>
      <c r="I70" s="5">
        <v>0</v>
      </c>
      <c r="J70" s="7">
        <f t="shared" si="1"/>
        <v>223553.38888888888</v>
      </c>
      <c r="K70" s="5">
        <v>18</v>
      </c>
      <c r="L70" s="6">
        <f t="shared" si="2"/>
        <v>4023961</v>
      </c>
      <c r="M70" s="5">
        <f t="shared" si="7"/>
        <v>18</v>
      </c>
      <c r="N70" s="6">
        <f t="shared" si="7"/>
        <v>4023961</v>
      </c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2">
      <c r="A71" s="5" t="s">
        <v>83</v>
      </c>
      <c r="B71" s="5" t="s">
        <v>11</v>
      </c>
      <c r="C71" s="5">
        <v>1</v>
      </c>
      <c r="D71" s="6">
        <v>1300000</v>
      </c>
      <c r="E71" s="5"/>
      <c r="F71" s="5">
        <v>1</v>
      </c>
      <c r="G71" s="6">
        <v>1300000</v>
      </c>
      <c r="H71" s="5">
        <v>2</v>
      </c>
      <c r="I71" s="6">
        <v>2600000</v>
      </c>
      <c r="J71" s="7">
        <f t="shared" si="1"/>
        <v>1300000</v>
      </c>
      <c r="K71" s="5">
        <v>3</v>
      </c>
      <c r="L71" s="6">
        <f t="shared" si="2"/>
        <v>3900000</v>
      </c>
      <c r="M71" s="5">
        <f t="shared" si="7"/>
        <v>0</v>
      </c>
      <c r="N71" s="6">
        <f t="shared" si="7"/>
        <v>0</v>
      </c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2">
      <c r="A72" s="5" t="s">
        <v>84</v>
      </c>
      <c r="B72" s="5" t="s">
        <v>20</v>
      </c>
      <c r="C72" s="5">
        <v>1</v>
      </c>
      <c r="D72" s="6">
        <v>12727272</v>
      </c>
      <c r="E72" s="5"/>
      <c r="F72" s="5">
        <v>1</v>
      </c>
      <c r="G72" s="6">
        <v>12727272</v>
      </c>
      <c r="H72" s="5">
        <v>3</v>
      </c>
      <c r="I72" s="6">
        <v>38181816</v>
      </c>
      <c r="J72" s="7">
        <f t="shared" si="1"/>
        <v>12727272</v>
      </c>
      <c r="K72" s="5">
        <v>4</v>
      </c>
      <c r="L72" s="6">
        <f t="shared" si="2"/>
        <v>50909088</v>
      </c>
      <c r="M72" s="5">
        <f t="shared" si="7"/>
        <v>0</v>
      </c>
      <c r="N72" s="6">
        <f t="shared" si="7"/>
        <v>0</v>
      </c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2">
      <c r="A73" s="5" t="s">
        <v>85</v>
      </c>
      <c r="B73" s="5" t="s">
        <v>11</v>
      </c>
      <c r="C73" s="5">
        <v>0</v>
      </c>
      <c r="D73" s="5">
        <v>0</v>
      </c>
      <c r="E73" s="5"/>
      <c r="F73" s="5">
        <v>0</v>
      </c>
      <c r="G73" s="5">
        <v>0</v>
      </c>
      <c r="H73" s="5">
        <v>6</v>
      </c>
      <c r="I73" s="6">
        <v>9537202</v>
      </c>
      <c r="J73" s="7">
        <f t="shared" si="1"/>
        <v>1589533.6666666667</v>
      </c>
      <c r="K73" s="5">
        <v>1</v>
      </c>
      <c r="L73" s="6">
        <f t="shared" si="2"/>
        <v>1589533.6666666667</v>
      </c>
      <c r="M73" s="5">
        <f t="shared" si="7"/>
        <v>5</v>
      </c>
      <c r="N73" s="6">
        <f t="shared" si="7"/>
        <v>7947668.333333333</v>
      </c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">
      <c r="A74" s="5" t="s">
        <v>86</v>
      </c>
      <c r="B74" s="5" t="s">
        <v>11</v>
      </c>
      <c r="C74" s="5">
        <v>50</v>
      </c>
      <c r="D74" s="6">
        <v>17721216</v>
      </c>
      <c r="E74" s="5"/>
      <c r="F74" s="5">
        <v>50</v>
      </c>
      <c r="G74" s="6">
        <v>17721216</v>
      </c>
      <c r="H74" s="5">
        <v>3</v>
      </c>
      <c r="I74" s="6">
        <v>1063635</v>
      </c>
      <c r="J74" s="7">
        <f t="shared" si="1"/>
        <v>354431.15094339621</v>
      </c>
      <c r="K74" s="5">
        <v>1</v>
      </c>
      <c r="L74" s="6">
        <f t="shared" si="2"/>
        <v>354431.15094339621</v>
      </c>
      <c r="M74" s="5">
        <f t="shared" si="7"/>
        <v>52</v>
      </c>
      <c r="N74" s="6">
        <f t="shared" si="7"/>
        <v>18430419.849056605</v>
      </c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2">
      <c r="A75" s="5" t="s">
        <v>87</v>
      </c>
      <c r="B75" s="5" t="s">
        <v>34</v>
      </c>
      <c r="C75" s="5">
        <v>0</v>
      </c>
      <c r="D75" s="5">
        <v>0</v>
      </c>
      <c r="E75" s="5"/>
      <c r="F75" s="5">
        <v>0</v>
      </c>
      <c r="G75" s="5">
        <v>0</v>
      </c>
      <c r="H75" s="5">
        <v>6</v>
      </c>
      <c r="I75" s="6">
        <v>184800</v>
      </c>
      <c r="J75" s="7">
        <f t="shared" si="1"/>
        <v>30800</v>
      </c>
      <c r="K75" s="5">
        <v>6</v>
      </c>
      <c r="L75" s="6">
        <f t="shared" si="2"/>
        <v>184800</v>
      </c>
      <c r="M75" s="5">
        <f t="shared" si="7"/>
        <v>0</v>
      </c>
      <c r="N75" s="6">
        <f t="shared" si="7"/>
        <v>0</v>
      </c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2">
      <c r="A76" s="5" t="s">
        <v>88</v>
      </c>
      <c r="B76" s="5" t="s">
        <v>11</v>
      </c>
      <c r="C76" s="5">
        <v>69</v>
      </c>
      <c r="D76" s="6">
        <v>25328476</v>
      </c>
      <c r="E76" s="5"/>
      <c r="F76" s="5">
        <v>69</v>
      </c>
      <c r="G76" s="6">
        <v>25328476</v>
      </c>
      <c r="H76" s="5">
        <v>0</v>
      </c>
      <c r="I76" s="5">
        <v>0</v>
      </c>
      <c r="J76" s="7">
        <f t="shared" si="1"/>
        <v>367079.36231884058</v>
      </c>
      <c r="K76" s="5">
        <v>21</v>
      </c>
      <c r="L76" s="6">
        <f t="shared" si="2"/>
        <v>7708666.6086956523</v>
      </c>
      <c r="M76" s="5">
        <f t="shared" si="7"/>
        <v>48</v>
      </c>
      <c r="N76" s="6">
        <f t="shared" si="7"/>
        <v>17619809.391304348</v>
      </c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2">
      <c r="A77" s="5" t="s">
        <v>89</v>
      </c>
      <c r="B77" s="5" t="s">
        <v>20</v>
      </c>
      <c r="C77" s="5">
        <v>0</v>
      </c>
      <c r="D77" s="5">
        <v>0</v>
      </c>
      <c r="E77" s="5"/>
      <c r="F77" s="5">
        <v>0</v>
      </c>
      <c r="G77" s="5">
        <v>0</v>
      </c>
      <c r="H77" s="5">
        <v>3</v>
      </c>
      <c r="I77" s="6">
        <v>2683636</v>
      </c>
      <c r="J77" s="7">
        <f t="shared" si="1"/>
        <v>894545.33333333337</v>
      </c>
      <c r="K77" s="5">
        <v>3</v>
      </c>
      <c r="L77" s="6">
        <f t="shared" si="2"/>
        <v>2683636</v>
      </c>
      <c r="M77" s="5">
        <f t="shared" si="7"/>
        <v>0</v>
      </c>
      <c r="N77" s="6">
        <f t="shared" si="7"/>
        <v>0</v>
      </c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2">
      <c r="A78" s="5" t="s">
        <v>90</v>
      </c>
      <c r="B78" s="5" t="s">
        <v>11</v>
      </c>
      <c r="C78" s="5">
        <v>57</v>
      </c>
      <c r="D78" s="6">
        <v>36402273</v>
      </c>
      <c r="E78" s="5"/>
      <c r="F78" s="5">
        <v>57</v>
      </c>
      <c r="G78" s="6">
        <v>36402273</v>
      </c>
      <c r="H78" s="5">
        <v>0</v>
      </c>
      <c r="I78" s="5">
        <v>0</v>
      </c>
      <c r="J78" s="7">
        <f t="shared" si="1"/>
        <v>638636.36842105258</v>
      </c>
      <c r="K78" s="5">
        <v>10</v>
      </c>
      <c r="L78" s="6">
        <f t="shared" si="2"/>
        <v>6386363.6842105258</v>
      </c>
      <c r="M78" s="5">
        <f t="shared" si="7"/>
        <v>47</v>
      </c>
      <c r="N78" s="6">
        <f t="shared" si="7"/>
        <v>30015909.315789476</v>
      </c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2">
      <c r="A79" s="5" t="s">
        <v>91</v>
      </c>
      <c r="B79" s="5" t="s">
        <v>11</v>
      </c>
      <c r="C79" s="5">
        <v>0</v>
      </c>
      <c r="D79" s="5">
        <v>0</v>
      </c>
      <c r="E79" s="5"/>
      <c r="F79" s="5">
        <v>0</v>
      </c>
      <c r="G79" s="5">
        <v>0</v>
      </c>
      <c r="H79" s="5">
        <v>11</v>
      </c>
      <c r="I79" s="6">
        <v>4099995</v>
      </c>
      <c r="J79" s="7">
        <f t="shared" si="1"/>
        <v>372726.81818181818</v>
      </c>
      <c r="K79" s="5">
        <v>1</v>
      </c>
      <c r="L79" s="6">
        <f t="shared" si="2"/>
        <v>372726.81818181818</v>
      </c>
      <c r="M79" s="5">
        <f t="shared" si="7"/>
        <v>10</v>
      </c>
      <c r="N79" s="6">
        <f t="shared" si="7"/>
        <v>3727268.1818181816</v>
      </c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2">
      <c r="A80" s="5" t="s">
        <v>92</v>
      </c>
      <c r="B80" s="5" t="s">
        <v>11</v>
      </c>
      <c r="C80" s="5">
        <v>0</v>
      </c>
      <c r="D80" s="5">
        <v>0</v>
      </c>
      <c r="E80" s="5"/>
      <c r="F80" s="5">
        <v>0</v>
      </c>
      <c r="G80" s="5">
        <v>0</v>
      </c>
      <c r="H80" s="5">
        <v>22</v>
      </c>
      <c r="I80" s="6">
        <v>26190899</v>
      </c>
      <c r="J80" s="7">
        <f t="shared" si="1"/>
        <v>1190495.4090909092</v>
      </c>
      <c r="K80" s="5">
        <v>2</v>
      </c>
      <c r="L80" s="6">
        <f t="shared" si="2"/>
        <v>2380990.8181818184</v>
      </c>
      <c r="M80" s="5">
        <f t="shared" si="7"/>
        <v>20</v>
      </c>
      <c r="N80" s="6">
        <f t="shared" si="7"/>
        <v>23809908.18181818</v>
      </c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2">
      <c r="A81" s="5" t="s">
        <v>93</v>
      </c>
      <c r="B81" s="5" t="s">
        <v>25</v>
      </c>
      <c r="C81" s="5">
        <v>14</v>
      </c>
      <c r="D81" s="6">
        <v>2842425</v>
      </c>
      <c r="E81" s="5"/>
      <c r="F81" s="5">
        <v>14</v>
      </c>
      <c r="G81" s="6">
        <v>2842425</v>
      </c>
      <c r="H81" s="5">
        <v>4</v>
      </c>
      <c r="I81" s="6">
        <v>745456</v>
      </c>
      <c r="J81" s="7">
        <f t="shared" si="1"/>
        <v>199326.72222222222</v>
      </c>
      <c r="K81" s="5">
        <v>3</v>
      </c>
      <c r="L81" s="6">
        <f t="shared" si="2"/>
        <v>597980.16666666663</v>
      </c>
      <c r="M81" s="5">
        <f t="shared" si="7"/>
        <v>15</v>
      </c>
      <c r="N81" s="6">
        <f t="shared" si="7"/>
        <v>2989900.8333333335</v>
      </c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2">
      <c r="A82" s="5" t="s">
        <v>94</v>
      </c>
      <c r="B82" s="5" t="s">
        <v>20</v>
      </c>
      <c r="C82" s="5">
        <v>0</v>
      </c>
      <c r="D82" s="5">
        <v>0</v>
      </c>
      <c r="E82" s="5"/>
      <c r="F82" s="5">
        <v>0</v>
      </c>
      <c r="G82" s="5">
        <v>0</v>
      </c>
      <c r="H82" s="5">
        <v>3</v>
      </c>
      <c r="I82" s="6">
        <v>2040000</v>
      </c>
      <c r="J82" s="7">
        <f t="shared" si="1"/>
        <v>680000</v>
      </c>
      <c r="K82" s="5">
        <v>2</v>
      </c>
      <c r="L82" s="6">
        <f t="shared" si="2"/>
        <v>1360000</v>
      </c>
      <c r="M82" s="5">
        <f t="shared" si="7"/>
        <v>1</v>
      </c>
      <c r="N82" s="6">
        <f t="shared" si="7"/>
        <v>680000</v>
      </c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2">
      <c r="A83" s="5" t="s">
        <v>95</v>
      </c>
      <c r="B83" s="5" t="s">
        <v>11</v>
      </c>
      <c r="C83" s="5">
        <v>4</v>
      </c>
      <c r="D83" s="6">
        <v>2454545</v>
      </c>
      <c r="E83" s="5"/>
      <c r="F83" s="5">
        <v>4</v>
      </c>
      <c r="G83" s="6">
        <v>2454545</v>
      </c>
      <c r="H83" s="5">
        <v>0</v>
      </c>
      <c r="I83" s="5">
        <v>0</v>
      </c>
      <c r="J83" s="7">
        <f t="shared" si="1"/>
        <v>613636.25</v>
      </c>
      <c r="K83" s="5">
        <v>1</v>
      </c>
      <c r="L83" s="6">
        <f t="shared" si="2"/>
        <v>613636.25</v>
      </c>
      <c r="M83" s="5">
        <f t="shared" si="7"/>
        <v>3</v>
      </c>
      <c r="N83" s="6">
        <f t="shared" si="7"/>
        <v>1840908.75</v>
      </c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2">
      <c r="A84" s="5" t="s">
        <v>96</v>
      </c>
      <c r="B84" s="5" t="s">
        <v>11</v>
      </c>
      <c r="C84" s="5">
        <v>0</v>
      </c>
      <c r="D84" s="5">
        <v>0</v>
      </c>
      <c r="E84" s="5"/>
      <c r="F84" s="5">
        <v>0</v>
      </c>
      <c r="G84" s="5">
        <v>0</v>
      </c>
      <c r="H84" s="5">
        <v>10</v>
      </c>
      <c r="I84" s="6">
        <v>7400000</v>
      </c>
      <c r="J84" s="7">
        <f t="shared" si="1"/>
        <v>740000</v>
      </c>
      <c r="K84" s="5">
        <v>1</v>
      </c>
      <c r="L84" s="6">
        <f t="shared" si="2"/>
        <v>740000</v>
      </c>
      <c r="M84" s="5">
        <f t="shared" ref="M84:N98" si="8">F84+H84-K84</f>
        <v>9</v>
      </c>
      <c r="N84" s="6">
        <f t="shared" si="8"/>
        <v>6660000</v>
      </c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2">
      <c r="A85" s="5" t="s">
        <v>97</v>
      </c>
      <c r="B85" s="5" t="s">
        <v>20</v>
      </c>
      <c r="C85" s="5">
        <v>0</v>
      </c>
      <c r="D85" s="5">
        <v>0</v>
      </c>
      <c r="E85" s="5"/>
      <c r="F85" s="5">
        <v>0</v>
      </c>
      <c r="G85" s="5">
        <v>0</v>
      </c>
      <c r="H85" s="5">
        <v>5</v>
      </c>
      <c r="I85" s="6">
        <v>1550000</v>
      </c>
      <c r="J85" s="7">
        <f t="shared" si="1"/>
        <v>310000</v>
      </c>
      <c r="K85" s="5">
        <v>1</v>
      </c>
      <c r="L85" s="6">
        <f t="shared" si="2"/>
        <v>310000</v>
      </c>
      <c r="M85" s="5">
        <f t="shared" si="8"/>
        <v>4</v>
      </c>
      <c r="N85" s="6">
        <f t="shared" si="8"/>
        <v>1240000</v>
      </c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2">
      <c r="A86" s="5" t="s">
        <v>98</v>
      </c>
      <c r="B86" s="5" t="s">
        <v>11</v>
      </c>
      <c r="C86" s="5">
        <v>0</v>
      </c>
      <c r="D86" s="5">
        <v>0</v>
      </c>
      <c r="E86" s="5"/>
      <c r="F86" s="5">
        <v>0</v>
      </c>
      <c r="G86" s="5">
        <v>0</v>
      </c>
      <c r="H86" s="5">
        <v>26</v>
      </c>
      <c r="I86" s="6">
        <v>4254536</v>
      </c>
      <c r="J86" s="7">
        <f t="shared" si="1"/>
        <v>163636</v>
      </c>
      <c r="K86" s="5">
        <v>1</v>
      </c>
      <c r="L86" s="6">
        <f t="shared" si="2"/>
        <v>163636</v>
      </c>
      <c r="M86" s="5">
        <f t="shared" si="8"/>
        <v>25</v>
      </c>
      <c r="N86" s="6">
        <f t="shared" si="8"/>
        <v>4090900</v>
      </c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2">
      <c r="A87" s="5" t="s">
        <v>99</v>
      </c>
      <c r="B87" s="5" t="s">
        <v>11</v>
      </c>
      <c r="C87" s="5">
        <v>24</v>
      </c>
      <c r="D87" s="6">
        <v>897662</v>
      </c>
      <c r="E87" s="5"/>
      <c r="F87" s="5">
        <v>24</v>
      </c>
      <c r="G87" s="6">
        <v>897662</v>
      </c>
      <c r="H87" s="5">
        <v>0</v>
      </c>
      <c r="I87" s="5">
        <v>0</v>
      </c>
      <c r="J87" s="7">
        <f t="shared" si="1"/>
        <v>37402.583333333336</v>
      </c>
      <c r="K87" s="5">
        <v>1</v>
      </c>
      <c r="L87" s="6">
        <f t="shared" si="2"/>
        <v>37402.583333333336</v>
      </c>
      <c r="M87" s="5">
        <f t="shared" si="8"/>
        <v>23</v>
      </c>
      <c r="N87" s="6">
        <f t="shared" si="8"/>
        <v>860259.41666666663</v>
      </c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2">
      <c r="A88" s="5" t="s">
        <v>100</v>
      </c>
      <c r="B88" s="5" t="s">
        <v>101</v>
      </c>
      <c r="C88" s="5">
        <v>40</v>
      </c>
      <c r="D88" s="6">
        <v>1126940</v>
      </c>
      <c r="E88" s="5"/>
      <c r="F88" s="5">
        <v>40</v>
      </c>
      <c r="G88" s="6">
        <v>1126940</v>
      </c>
      <c r="H88" s="5">
        <v>0</v>
      </c>
      <c r="I88" s="5">
        <v>0</v>
      </c>
      <c r="J88" s="7">
        <f t="shared" si="1"/>
        <v>28173.5</v>
      </c>
      <c r="K88" s="5">
        <v>1</v>
      </c>
      <c r="L88" s="6">
        <f t="shared" si="2"/>
        <v>28173.5</v>
      </c>
      <c r="M88" s="5">
        <f t="shared" si="8"/>
        <v>39</v>
      </c>
      <c r="N88" s="6">
        <f t="shared" si="8"/>
        <v>1098766.5</v>
      </c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">
      <c r="A89" s="5" t="s">
        <v>102</v>
      </c>
      <c r="B89" s="5" t="s">
        <v>103</v>
      </c>
      <c r="C89" s="5">
        <v>0</v>
      </c>
      <c r="D89" s="5">
        <v>0</v>
      </c>
      <c r="E89" s="5"/>
      <c r="F89" s="5">
        <v>0</v>
      </c>
      <c r="G89" s="5">
        <v>0</v>
      </c>
      <c r="H89" s="5">
        <v>261</v>
      </c>
      <c r="I89" s="6">
        <v>5354609</v>
      </c>
      <c r="J89" s="7">
        <f t="shared" si="1"/>
        <v>20515.743295019158</v>
      </c>
      <c r="K89" s="5">
        <v>0</v>
      </c>
      <c r="L89" s="6">
        <f t="shared" si="2"/>
        <v>0</v>
      </c>
      <c r="M89" s="5">
        <f t="shared" si="8"/>
        <v>261</v>
      </c>
      <c r="N89" s="6">
        <f t="shared" si="8"/>
        <v>5354609</v>
      </c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2">
      <c r="A90" s="5" t="s">
        <v>104</v>
      </c>
      <c r="B90" s="5" t="s">
        <v>105</v>
      </c>
      <c r="C90" s="5">
        <v>0</v>
      </c>
      <c r="D90" s="5">
        <v>0</v>
      </c>
      <c r="E90" s="5"/>
      <c r="F90" s="5">
        <v>0</v>
      </c>
      <c r="G90" s="5">
        <v>0</v>
      </c>
      <c r="H90" s="5">
        <v>12</v>
      </c>
      <c r="I90" s="6">
        <v>27540824</v>
      </c>
      <c r="J90" s="7">
        <f t="shared" si="1"/>
        <v>2295068.6666666665</v>
      </c>
      <c r="K90" s="5">
        <v>0</v>
      </c>
      <c r="L90" s="6">
        <f t="shared" si="2"/>
        <v>0</v>
      </c>
      <c r="M90" s="5">
        <f t="shared" si="8"/>
        <v>12</v>
      </c>
      <c r="N90" s="6">
        <f t="shared" si="8"/>
        <v>27540824</v>
      </c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2">
      <c r="A91" s="5" t="s">
        <v>108</v>
      </c>
      <c r="B91" s="5" t="s">
        <v>11</v>
      </c>
      <c r="C91" s="5">
        <v>0</v>
      </c>
      <c r="D91" s="5">
        <v>0</v>
      </c>
      <c r="E91" s="5"/>
      <c r="F91" s="5">
        <v>0</v>
      </c>
      <c r="G91" s="5">
        <v>0</v>
      </c>
      <c r="H91" s="5">
        <v>3</v>
      </c>
      <c r="I91" s="6">
        <v>5863635</v>
      </c>
      <c r="J91" s="7">
        <f t="shared" si="1"/>
        <v>1954545</v>
      </c>
      <c r="K91" s="5">
        <v>0</v>
      </c>
      <c r="L91" s="6">
        <f t="shared" si="2"/>
        <v>0</v>
      </c>
      <c r="M91" s="5">
        <f t="shared" si="8"/>
        <v>3</v>
      </c>
      <c r="N91" s="6">
        <f t="shared" si="8"/>
        <v>5863635</v>
      </c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2">
      <c r="A92" s="5" t="s">
        <v>109</v>
      </c>
      <c r="B92" s="5" t="s">
        <v>11</v>
      </c>
      <c r="C92" s="5">
        <v>0</v>
      </c>
      <c r="D92" s="5">
        <v>0</v>
      </c>
      <c r="E92" s="5"/>
      <c r="F92" s="5">
        <v>0</v>
      </c>
      <c r="G92" s="5">
        <v>0</v>
      </c>
      <c r="H92" s="5">
        <v>1</v>
      </c>
      <c r="I92" s="5">
        <v>0</v>
      </c>
      <c r="J92" s="7">
        <f t="shared" si="1"/>
        <v>0</v>
      </c>
      <c r="K92" s="5">
        <v>0</v>
      </c>
      <c r="L92" s="6">
        <f t="shared" si="2"/>
        <v>0</v>
      </c>
      <c r="M92" s="5">
        <f t="shared" si="8"/>
        <v>1</v>
      </c>
      <c r="N92" s="6">
        <f t="shared" si="8"/>
        <v>0</v>
      </c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2">
      <c r="A93" s="5" t="s">
        <v>110</v>
      </c>
      <c r="B93" s="5" t="s">
        <v>11</v>
      </c>
      <c r="C93" s="5">
        <v>0</v>
      </c>
      <c r="D93" s="5">
        <v>0</v>
      </c>
      <c r="E93" s="5"/>
      <c r="F93" s="5">
        <v>0</v>
      </c>
      <c r="G93" s="5">
        <v>0</v>
      </c>
      <c r="H93" s="5">
        <v>5</v>
      </c>
      <c r="I93" s="6">
        <v>3068180</v>
      </c>
      <c r="J93" s="7">
        <f t="shared" si="1"/>
        <v>613636</v>
      </c>
      <c r="K93" s="5">
        <v>0</v>
      </c>
      <c r="L93" s="6">
        <f t="shared" si="2"/>
        <v>0</v>
      </c>
      <c r="M93" s="5">
        <f t="shared" si="8"/>
        <v>5</v>
      </c>
      <c r="N93" s="6">
        <f t="shared" si="8"/>
        <v>3068180</v>
      </c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2">
      <c r="A94" s="5" t="s">
        <v>111</v>
      </c>
      <c r="B94" s="5" t="s">
        <v>11</v>
      </c>
      <c r="C94" s="5">
        <v>0</v>
      </c>
      <c r="D94" s="5">
        <v>0</v>
      </c>
      <c r="E94" s="5"/>
      <c r="F94" s="5">
        <v>0</v>
      </c>
      <c r="G94" s="5">
        <v>0</v>
      </c>
      <c r="H94" s="5">
        <v>5</v>
      </c>
      <c r="I94" s="6">
        <v>3068180</v>
      </c>
      <c r="J94" s="7">
        <f t="shared" si="1"/>
        <v>613636</v>
      </c>
      <c r="K94" s="5">
        <v>0</v>
      </c>
      <c r="L94" s="6">
        <f t="shared" si="2"/>
        <v>0</v>
      </c>
      <c r="M94" s="5">
        <f t="shared" si="8"/>
        <v>5</v>
      </c>
      <c r="N94" s="6">
        <f t="shared" si="8"/>
        <v>3068180</v>
      </c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2">
      <c r="A95" s="5" t="s">
        <v>112</v>
      </c>
      <c r="B95" s="5" t="s">
        <v>11</v>
      </c>
      <c r="C95" s="5">
        <v>0</v>
      </c>
      <c r="D95" s="5">
        <v>0</v>
      </c>
      <c r="E95" s="5"/>
      <c r="F95" s="5">
        <v>0</v>
      </c>
      <c r="G95" s="5">
        <v>0</v>
      </c>
      <c r="H95" s="5">
        <v>10</v>
      </c>
      <c r="I95" s="6">
        <v>3272720</v>
      </c>
      <c r="J95" s="7">
        <f t="shared" si="1"/>
        <v>327272</v>
      </c>
      <c r="K95" s="5">
        <v>0</v>
      </c>
      <c r="L95" s="6">
        <f t="shared" si="2"/>
        <v>0</v>
      </c>
      <c r="M95" s="5">
        <f t="shared" si="8"/>
        <v>10</v>
      </c>
      <c r="N95" s="6">
        <f t="shared" si="8"/>
        <v>3272720</v>
      </c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2">
      <c r="A96" s="5" t="s">
        <v>113</v>
      </c>
      <c r="B96" s="5" t="s">
        <v>11</v>
      </c>
      <c r="C96" s="5">
        <v>0</v>
      </c>
      <c r="D96" s="5">
        <v>0</v>
      </c>
      <c r="E96" s="5"/>
      <c r="F96" s="5">
        <v>0</v>
      </c>
      <c r="G96" s="5">
        <v>0</v>
      </c>
      <c r="H96" s="5">
        <v>5</v>
      </c>
      <c r="I96" s="6">
        <v>2500000</v>
      </c>
      <c r="J96" s="7">
        <f t="shared" si="1"/>
        <v>500000</v>
      </c>
      <c r="K96" s="5">
        <v>0</v>
      </c>
      <c r="L96" s="6">
        <f t="shared" si="2"/>
        <v>0</v>
      </c>
      <c r="M96" s="5">
        <f t="shared" si="8"/>
        <v>5</v>
      </c>
      <c r="N96" s="6">
        <f t="shared" si="8"/>
        <v>2500000</v>
      </c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2">
      <c r="A97" s="5" t="s">
        <v>114</v>
      </c>
      <c r="B97" s="5" t="s">
        <v>11</v>
      </c>
      <c r="C97" s="5">
        <v>0</v>
      </c>
      <c r="D97" s="5">
        <v>0</v>
      </c>
      <c r="E97" s="5"/>
      <c r="F97" s="5">
        <v>0</v>
      </c>
      <c r="G97" s="5">
        <v>0</v>
      </c>
      <c r="H97" s="5">
        <v>5</v>
      </c>
      <c r="I97" s="6">
        <v>1318180</v>
      </c>
      <c r="J97" s="7">
        <f t="shared" si="1"/>
        <v>263636</v>
      </c>
      <c r="K97" s="5">
        <v>0</v>
      </c>
      <c r="L97" s="6">
        <f t="shared" si="2"/>
        <v>0</v>
      </c>
      <c r="M97" s="5">
        <f t="shared" si="8"/>
        <v>5</v>
      </c>
      <c r="N97" s="6">
        <f t="shared" si="8"/>
        <v>1318180</v>
      </c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2">
      <c r="A98" s="5" t="s">
        <v>115</v>
      </c>
      <c r="B98" s="5" t="s">
        <v>11</v>
      </c>
      <c r="C98" s="5">
        <v>0</v>
      </c>
      <c r="D98" s="5">
        <v>0</v>
      </c>
      <c r="E98" s="5"/>
      <c r="F98" s="5">
        <v>0</v>
      </c>
      <c r="G98" s="5">
        <v>0</v>
      </c>
      <c r="H98" s="5">
        <v>5</v>
      </c>
      <c r="I98" s="6">
        <v>2500000</v>
      </c>
      <c r="J98" s="7">
        <f t="shared" si="1"/>
        <v>500000</v>
      </c>
      <c r="K98" s="5">
        <v>0</v>
      </c>
      <c r="L98" s="6">
        <f t="shared" si="2"/>
        <v>0</v>
      </c>
      <c r="M98" s="5">
        <f t="shared" si="8"/>
        <v>5</v>
      </c>
      <c r="N98" s="6">
        <f t="shared" si="8"/>
        <v>2500000</v>
      </c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2">
      <c r="A99" s="5" t="s">
        <v>116</v>
      </c>
      <c r="B99" s="5" t="s">
        <v>20</v>
      </c>
      <c r="C99" s="5">
        <v>0</v>
      </c>
      <c r="D99" s="5">
        <v>0</v>
      </c>
      <c r="E99" s="5"/>
      <c r="F99" s="5">
        <v>0</v>
      </c>
      <c r="G99" s="5">
        <v>0</v>
      </c>
      <c r="H99" s="5">
        <v>2</v>
      </c>
      <c r="I99" s="6">
        <v>1254544</v>
      </c>
      <c r="J99" s="7">
        <f t="shared" si="1"/>
        <v>627272</v>
      </c>
      <c r="K99" s="5">
        <v>0</v>
      </c>
      <c r="L99" s="6">
        <f t="shared" si="2"/>
        <v>0</v>
      </c>
      <c r="M99" s="5">
        <f t="shared" ref="M99:N112" si="9">F99+H99-K99</f>
        <v>2</v>
      </c>
      <c r="N99" s="6">
        <f t="shared" si="9"/>
        <v>1254544</v>
      </c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2">
      <c r="A100" s="5" t="s">
        <v>117</v>
      </c>
      <c r="B100" s="5" t="s">
        <v>11</v>
      </c>
      <c r="C100" s="5">
        <v>0</v>
      </c>
      <c r="D100" s="5">
        <v>0</v>
      </c>
      <c r="E100" s="5"/>
      <c r="F100" s="5">
        <v>0</v>
      </c>
      <c r="G100" s="5">
        <v>0</v>
      </c>
      <c r="H100" s="5">
        <v>2</v>
      </c>
      <c r="I100" s="6">
        <v>1418182</v>
      </c>
      <c r="J100" s="7">
        <f t="shared" si="1"/>
        <v>709091</v>
      </c>
      <c r="K100" s="5">
        <v>0</v>
      </c>
      <c r="L100" s="6">
        <f t="shared" si="2"/>
        <v>0</v>
      </c>
      <c r="M100" s="5">
        <f t="shared" si="9"/>
        <v>2</v>
      </c>
      <c r="N100" s="6">
        <f t="shared" si="9"/>
        <v>1418182</v>
      </c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2">
      <c r="A101" s="5" t="s">
        <v>118</v>
      </c>
      <c r="B101" s="5" t="s">
        <v>11</v>
      </c>
      <c r="C101" s="5">
        <v>0</v>
      </c>
      <c r="D101" s="5">
        <v>0</v>
      </c>
      <c r="E101" s="5"/>
      <c r="F101" s="5">
        <v>0</v>
      </c>
      <c r="G101" s="5">
        <v>0</v>
      </c>
      <c r="H101" s="5">
        <v>12</v>
      </c>
      <c r="I101" s="6">
        <v>9457272</v>
      </c>
      <c r="J101" s="7">
        <f t="shared" si="1"/>
        <v>788106</v>
      </c>
      <c r="K101" s="5">
        <v>0</v>
      </c>
      <c r="L101" s="6">
        <f t="shared" si="2"/>
        <v>0</v>
      </c>
      <c r="M101" s="5">
        <f t="shared" si="9"/>
        <v>12</v>
      </c>
      <c r="N101" s="6">
        <f t="shared" si="9"/>
        <v>9457272</v>
      </c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2">
      <c r="A102" s="5" t="s">
        <v>119</v>
      </c>
      <c r="B102" s="5" t="s">
        <v>11</v>
      </c>
      <c r="C102" s="5">
        <v>0</v>
      </c>
      <c r="D102" s="5">
        <v>0</v>
      </c>
      <c r="E102" s="5"/>
      <c r="F102" s="5">
        <v>0</v>
      </c>
      <c r="G102" s="5">
        <v>0</v>
      </c>
      <c r="H102" s="5">
        <v>21</v>
      </c>
      <c r="I102" s="6">
        <v>20563632</v>
      </c>
      <c r="J102" s="7">
        <f t="shared" si="1"/>
        <v>979220.57142857148</v>
      </c>
      <c r="K102" s="5">
        <v>0</v>
      </c>
      <c r="L102" s="6">
        <f t="shared" si="2"/>
        <v>0</v>
      </c>
      <c r="M102" s="5">
        <f t="shared" si="9"/>
        <v>21</v>
      </c>
      <c r="N102" s="6">
        <f t="shared" si="9"/>
        <v>20563632</v>
      </c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2">
      <c r="A103" s="5" t="s">
        <v>120</v>
      </c>
      <c r="B103" s="5" t="s">
        <v>11</v>
      </c>
      <c r="C103" s="5">
        <v>0</v>
      </c>
      <c r="D103" s="5">
        <v>0</v>
      </c>
      <c r="E103" s="5"/>
      <c r="F103" s="5">
        <v>0</v>
      </c>
      <c r="G103" s="5">
        <v>0</v>
      </c>
      <c r="H103" s="5">
        <v>14</v>
      </c>
      <c r="I103" s="6">
        <v>16877270</v>
      </c>
      <c r="J103" s="7">
        <f t="shared" si="1"/>
        <v>1205519.2857142857</v>
      </c>
      <c r="K103" s="5">
        <v>0</v>
      </c>
      <c r="L103" s="6">
        <f t="shared" si="2"/>
        <v>0</v>
      </c>
      <c r="M103" s="5">
        <f t="shared" si="9"/>
        <v>14</v>
      </c>
      <c r="N103" s="6">
        <f t="shared" si="9"/>
        <v>16877270</v>
      </c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2">
      <c r="A104" s="5" t="s">
        <v>121</v>
      </c>
      <c r="B104" s="5" t="s">
        <v>11</v>
      </c>
      <c r="C104" s="5">
        <v>15</v>
      </c>
      <c r="D104" s="6">
        <v>1350000</v>
      </c>
      <c r="E104" s="5"/>
      <c r="F104" s="5">
        <v>15</v>
      </c>
      <c r="G104" s="6">
        <v>1350000</v>
      </c>
      <c r="H104" s="5">
        <v>15</v>
      </c>
      <c r="I104" s="6">
        <v>1327265</v>
      </c>
      <c r="J104" s="7">
        <f t="shared" si="1"/>
        <v>89242.166666666672</v>
      </c>
      <c r="K104" s="5">
        <v>0</v>
      </c>
      <c r="L104" s="6">
        <f t="shared" si="2"/>
        <v>0</v>
      </c>
      <c r="M104" s="5">
        <f t="shared" si="9"/>
        <v>30</v>
      </c>
      <c r="N104" s="6">
        <f t="shared" si="9"/>
        <v>2677265</v>
      </c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2">
      <c r="A105" s="5" t="s">
        <v>122</v>
      </c>
      <c r="B105" s="5" t="s">
        <v>11</v>
      </c>
      <c r="C105" s="5">
        <v>0</v>
      </c>
      <c r="D105" s="5">
        <v>0</v>
      </c>
      <c r="E105" s="5"/>
      <c r="F105" s="5">
        <v>0</v>
      </c>
      <c r="G105" s="5">
        <v>0</v>
      </c>
      <c r="H105" s="5">
        <v>2</v>
      </c>
      <c r="I105" s="6">
        <v>4636364</v>
      </c>
      <c r="J105" s="7">
        <f t="shared" si="1"/>
        <v>2318182</v>
      </c>
      <c r="K105" s="5">
        <v>0</v>
      </c>
      <c r="L105" s="6">
        <f t="shared" si="2"/>
        <v>0</v>
      </c>
      <c r="M105" s="5">
        <f t="shared" si="9"/>
        <v>2</v>
      </c>
      <c r="N105" s="6">
        <f t="shared" si="9"/>
        <v>4636364</v>
      </c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">
      <c r="A106" s="5" t="s">
        <v>123</v>
      </c>
      <c r="B106" s="5" t="s">
        <v>105</v>
      </c>
      <c r="C106" s="5">
        <v>0</v>
      </c>
      <c r="D106" s="5">
        <v>0</v>
      </c>
      <c r="E106" s="5"/>
      <c r="F106" s="5">
        <v>0</v>
      </c>
      <c r="G106" s="5">
        <v>0</v>
      </c>
      <c r="H106" s="5">
        <v>57</v>
      </c>
      <c r="I106" s="6">
        <v>8083626</v>
      </c>
      <c r="J106" s="7">
        <f t="shared" si="1"/>
        <v>141818</v>
      </c>
      <c r="K106" s="5">
        <v>0</v>
      </c>
      <c r="L106" s="6">
        <f t="shared" si="2"/>
        <v>0</v>
      </c>
      <c r="M106" s="5">
        <f t="shared" si="9"/>
        <v>57</v>
      </c>
      <c r="N106" s="6">
        <f t="shared" si="9"/>
        <v>8083626</v>
      </c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2">
      <c r="A107" s="5" t="s">
        <v>124</v>
      </c>
      <c r="B107" s="5" t="s">
        <v>11</v>
      </c>
      <c r="C107" s="5">
        <v>0</v>
      </c>
      <c r="D107" s="5">
        <v>0</v>
      </c>
      <c r="E107" s="5"/>
      <c r="F107" s="5">
        <v>0</v>
      </c>
      <c r="G107" s="5">
        <v>0</v>
      </c>
      <c r="H107" s="5">
        <v>1</v>
      </c>
      <c r="I107" s="6">
        <v>1663636</v>
      </c>
      <c r="J107" s="7">
        <f t="shared" si="1"/>
        <v>1663636</v>
      </c>
      <c r="K107" s="5">
        <v>0</v>
      </c>
      <c r="L107" s="6">
        <f t="shared" si="2"/>
        <v>0</v>
      </c>
      <c r="M107" s="5">
        <f t="shared" si="9"/>
        <v>1</v>
      </c>
      <c r="N107" s="6">
        <f t="shared" si="9"/>
        <v>1663636</v>
      </c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2">
      <c r="A108" s="5" t="s">
        <v>126</v>
      </c>
      <c r="B108" s="5" t="s">
        <v>11</v>
      </c>
      <c r="C108" s="5">
        <v>0</v>
      </c>
      <c r="D108" s="5">
        <v>0</v>
      </c>
      <c r="E108" s="5"/>
      <c r="F108" s="5">
        <v>0</v>
      </c>
      <c r="G108" s="5">
        <v>0</v>
      </c>
      <c r="H108" s="5">
        <v>1</v>
      </c>
      <c r="I108" s="6">
        <v>23627273</v>
      </c>
      <c r="J108" s="7">
        <f t="shared" si="1"/>
        <v>23627273</v>
      </c>
      <c r="K108" s="5">
        <v>0</v>
      </c>
      <c r="L108" s="6">
        <f t="shared" si="2"/>
        <v>0</v>
      </c>
      <c r="M108" s="5">
        <f t="shared" si="9"/>
        <v>1</v>
      </c>
      <c r="N108" s="6">
        <f t="shared" si="9"/>
        <v>23627273</v>
      </c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2">
      <c r="A109" s="5" t="s">
        <v>127</v>
      </c>
      <c r="B109" s="5" t="s">
        <v>11</v>
      </c>
      <c r="C109" s="5">
        <v>0</v>
      </c>
      <c r="D109" s="5">
        <v>0</v>
      </c>
      <c r="E109" s="5"/>
      <c r="F109" s="5">
        <v>0</v>
      </c>
      <c r="G109" s="5">
        <v>0</v>
      </c>
      <c r="H109" s="5">
        <v>5</v>
      </c>
      <c r="I109" s="6">
        <v>3727270</v>
      </c>
      <c r="J109" s="7">
        <f t="shared" si="1"/>
        <v>745454</v>
      </c>
      <c r="K109" s="5">
        <v>0</v>
      </c>
      <c r="L109" s="6">
        <f t="shared" si="2"/>
        <v>0</v>
      </c>
      <c r="M109" s="5">
        <f t="shared" si="9"/>
        <v>5</v>
      </c>
      <c r="N109" s="6">
        <f t="shared" si="9"/>
        <v>3727270</v>
      </c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2">
      <c r="A110" s="5" t="s">
        <v>128</v>
      </c>
      <c r="B110" s="5" t="s">
        <v>11</v>
      </c>
      <c r="C110" s="5">
        <v>0</v>
      </c>
      <c r="D110" s="5">
        <v>0</v>
      </c>
      <c r="E110" s="5"/>
      <c r="F110" s="5">
        <v>0</v>
      </c>
      <c r="G110" s="5">
        <v>0</v>
      </c>
      <c r="H110" s="5">
        <v>2</v>
      </c>
      <c r="I110" s="6">
        <v>4309090</v>
      </c>
      <c r="J110" s="7">
        <f t="shared" si="1"/>
        <v>2154545</v>
      </c>
      <c r="K110" s="5">
        <v>0</v>
      </c>
      <c r="L110" s="6">
        <f t="shared" si="2"/>
        <v>0</v>
      </c>
      <c r="M110" s="5">
        <f t="shared" si="9"/>
        <v>2</v>
      </c>
      <c r="N110" s="6">
        <f t="shared" si="9"/>
        <v>4309090</v>
      </c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2">
      <c r="A111" s="5" t="s">
        <v>130</v>
      </c>
      <c r="B111" s="5" t="s">
        <v>11</v>
      </c>
      <c r="C111" s="5">
        <v>0</v>
      </c>
      <c r="D111" s="5">
        <v>0</v>
      </c>
      <c r="E111" s="5"/>
      <c r="F111" s="5">
        <v>0</v>
      </c>
      <c r="G111" s="5">
        <v>0</v>
      </c>
      <c r="H111" s="5">
        <v>8</v>
      </c>
      <c r="I111" s="6">
        <v>1665448</v>
      </c>
      <c r="J111" s="7">
        <f t="shared" si="1"/>
        <v>208181</v>
      </c>
      <c r="K111" s="5">
        <v>0</v>
      </c>
      <c r="L111" s="6">
        <f t="shared" si="2"/>
        <v>0</v>
      </c>
      <c r="M111" s="5">
        <f t="shared" si="9"/>
        <v>8</v>
      </c>
      <c r="N111" s="6">
        <f t="shared" si="9"/>
        <v>1665448</v>
      </c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2">
      <c r="A112" s="5" t="s">
        <v>131</v>
      </c>
      <c r="B112" s="5" t="s">
        <v>11</v>
      </c>
      <c r="C112" s="5">
        <v>0</v>
      </c>
      <c r="D112" s="5">
        <v>0</v>
      </c>
      <c r="E112" s="5"/>
      <c r="F112" s="5">
        <v>0</v>
      </c>
      <c r="G112" s="5">
        <v>0</v>
      </c>
      <c r="H112" s="5">
        <v>16</v>
      </c>
      <c r="I112" s="6">
        <v>2174536</v>
      </c>
      <c r="J112" s="7">
        <f t="shared" si="1"/>
        <v>135908.5</v>
      </c>
      <c r="K112" s="5">
        <v>0</v>
      </c>
      <c r="L112" s="6">
        <f t="shared" si="2"/>
        <v>0</v>
      </c>
      <c r="M112" s="5">
        <f t="shared" si="9"/>
        <v>16</v>
      </c>
      <c r="N112" s="6">
        <f t="shared" si="9"/>
        <v>2174536</v>
      </c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2">
      <c r="A113" s="5" t="s">
        <v>132</v>
      </c>
      <c r="B113" s="5" t="s">
        <v>20</v>
      </c>
      <c r="C113" s="5">
        <v>0</v>
      </c>
      <c r="D113" s="5">
        <v>0</v>
      </c>
      <c r="E113" s="5"/>
      <c r="F113" s="5">
        <v>0</v>
      </c>
      <c r="G113" s="5">
        <v>0</v>
      </c>
      <c r="H113" s="5">
        <v>2</v>
      </c>
      <c r="I113" s="6">
        <v>6045454</v>
      </c>
      <c r="J113" s="7">
        <f t="shared" si="1"/>
        <v>3022727</v>
      </c>
      <c r="K113" s="5">
        <v>0</v>
      </c>
      <c r="L113" s="6">
        <f t="shared" si="2"/>
        <v>0</v>
      </c>
      <c r="M113" s="5">
        <f t="shared" ref="M113:N123" si="10">F113+H113-K113</f>
        <v>2</v>
      </c>
      <c r="N113" s="6">
        <f t="shared" si="10"/>
        <v>6045454</v>
      </c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2">
      <c r="A114" s="5" t="s">
        <v>133</v>
      </c>
      <c r="B114" s="5" t="s">
        <v>20</v>
      </c>
      <c r="C114" s="5">
        <v>0</v>
      </c>
      <c r="D114" s="5">
        <v>0</v>
      </c>
      <c r="E114" s="5"/>
      <c r="F114" s="5">
        <v>0</v>
      </c>
      <c r="G114" s="5">
        <v>0</v>
      </c>
      <c r="H114" s="5">
        <v>1</v>
      </c>
      <c r="I114" s="6">
        <v>4363636</v>
      </c>
      <c r="J114" s="7">
        <f t="shared" si="1"/>
        <v>4363636</v>
      </c>
      <c r="K114" s="5">
        <v>0</v>
      </c>
      <c r="L114" s="6">
        <f t="shared" si="2"/>
        <v>0</v>
      </c>
      <c r="M114" s="5">
        <f t="shared" si="10"/>
        <v>1</v>
      </c>
      <c r="N114" s="6">
        <f t="shared" si="10"/>
        <v>4363636</v>
      </c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2">
      <c r="A115" s="5" t="s">
        <v>139</v>
      </c>
      <c r="B115" s="5" t="s">
        <v>105</v>
      </c>
      <c r="C115" s="5">
        <v>0</v>
      </c>
      <c r="D115" s="5">
        <v>0</v>
      </c>
      <c r="E115" s="5"/>
      <c r="F115" s="5">
        <v>0</v>
      </c>
      <c r="G115" s="5">
        <v>0</v>
      </c>
      <c r="H115" s="5">
        <v>54</v>
      </c>
      <c r="I115" s="6">
        <v>120672728</v>
      </c>
      <c r="J115" s="7">
        <f t="shared" si="1"/>
        <v>2234680.1481481483</v>
      </c>
      <c r="K115" s="5">
        <v>0</v>
      </c>
      <c r="L115" s="6">
        <f t="shared" si="2"/>
        <v>0</v>
      </c>
      <c r="M115" s="5">
        <f t="shared" si="10"/>
        <v>54</v>
      </c>
      <c r="N115" s="6">
        <f t="shared" si="10"/>
        <v>120672728</v>
      </c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2">
      <c r="A116" s="5" t="s">
        <v>140</v>
      </c>
      <c r="B116" s="5" t="s">
        <v>141</v>
      </c>
      <c r="C116" s="5">
        <v>0</v>
      </c>
      <c r="D116" s="5">
        <v>0</v>
      </c>
      <c r="E116" s="5"/>
      <c r="F116" s="5">
        <v>0</v>
      </c>
      <c r="G116" s="5">
        <v>0</v>
      </c>
      <c r="H116" s="5">
        <v>1</v>
      </c>
      <c r="I116" s="6">
        <v>400000</v>
      </c>
      <c r="J116" s="7">
        <f t="shared" si="1"/>
        <v>400000</v>
      </c>
      <c r="K116" s="5">
        <v>0</v>
      </c>
      <c r="L116" s="6">
        <f t="shared" si="2"/>
        <v>0</v>
      </c>
      <c r="M116" s="5">
        <f t="shared" si="10"/>
        <v>1</v>
      </c>
      <c r="N116" s="6">
        <f t="shared" si="10"/>
        <v>400000</v>
      </c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">
      <c r="A117" s="5" t="s">
        <v>142</v>
      </c>
      <c r="B117" s="5" t="s">
        <v>11</v>
      </c>
      <c r="C117" s="5">
        <v>0</v>
      </c>
      <c r="D117" s="5">
        <v>0</v>
      </c>
      <c r="E117" s="5"/>
      <c r="F117" s="5">
        <v>0</v>
      </c>
      <c r="G117" s="5">
        <v>0</v>
      </c>
      <c r="H117" s="5">
        <v>2</v>
      </c>
      <c r="I117" s="6">
        <v>44800000</v>
      </c>
      <c r="J117" s="7">
        <f t="shared" si="1"/>
        <v>22400000</v>
      </c>
      <c r="K117" s="5">
        <v>0</v>
      </c>
      <c r="L117" s="6">
        <f t="shared" si="2"/>
        <v>0</v>
      </c>
      <c r="M117" s="5">
        <f t="shared" si="10"/>
        <v>2</v>
      </c>
      <c r="N117" s="6">
        <f t="shared" si="10"/>
        <v>44800000</v>
      </c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2">
      <c r="A118" s="5" t="s">
        <v>143</v>
      </c>
      <c r="B118" s="5" t="s">
        <v>11</v>
      </c>
      <c r="C118" s="5">
        <v>9</v>
      </c>
      <c r="D118" s="6">
        <v>9754545</v>
      </c>
      <c r="E118" s="5"/>
      <c r="F118" s="5">
        <v>9</v>
      </c>
      <c r="G118" s="6">
        <v>9754545</v>
      </c>
      <c r="H118" s="5">
        <v>2</v>
      </c>
      <c r="I118" s="6">
        <v>2290908</v>
      </c>
      <c r="J118" s="7">
        <f t="shared" si="1"/>
        <v>1095041.1818181819</v>
      </c>
      <c r="K118" s="5">
        <v>0</v>
      </c>
      <c r="L118" s="6">
        <f t="shared" si="2"/>
        <v>0</v>
      </c>
      <c r="M118" s="5">
        <f t="shared" si="10"/>
        <v>11</v>
      </c>
      <c r="N118" s="6">
        <f t="shared" si="10"/>
        <v>12045453</v>
      </c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2">
      <c r="A119" s="5" t="s">
        <v>144</v>
      </c>
      <c r="B119" s="5" t="s">
        <v>11</v>
      </c>
      <c r="C119" s="5">
        <v>1</v>
      </c>
      <c r="D119" s="6">
        <v>866667</v>
      </c>
      <c r="E119" s="5"/>
      <c r="F119" s="5">
        <v>1</v>
      </c>
      <c r="G119" s="6">
        <v>866667</v>
      </c>
      <c r="H119" s="5">
        <v>4</v>
      </c>
      <c r="I119" s="6">
        <v>5290907</v>
      </c>
      <c r="J119" s="7">
        <f t="shared" si="1"/>
        <v>1231514.8</v>
      </c>
      <c r="K119" s="5">
        <v>0</v>
      </c>
      <c r="L119" s="6">
        <f t="shared" si="2"/>
        <v>0</v>
      </c>
      <c r="M119" s="5">
        <f t="shared" si="10"/>
        <v>5</v>
      </c>
      <c r="N119" s="6">
        <f t="shared" si="10"/>
        <v>6157574</v>
      </c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2">
      <c r="A120" s="5" t="s">
        <v>145</v>
      </c>
      <c r="B120" s="5" t="s">
        <v>11</v>
      </c>
      <c r="C120" s="5">
        <v>0</v>
      </c>
      <c r="D120" s="5">
        <v>0</v>
      </c>
      <c r="E120" s="5"/>
      <c r="F120" s="5">
        <v>0</v>
      </c>
      <c r="G120" s="5">
        <v>0</v>
      </c>
      <c r="H120" s="5">
        <v>4</v>
      </c>
      <c r="I120" s="6">
        <v>4581818</v>
      </c>
      <c r="J120" s="7">
        <f t="shared" si="1"/>
        <v>1145454.5</v>
      </c>
      <c r="K120" s="5">
        <v>0</v>
      </c>
      <c r="L120" s="6">
        <f t="shared" si="2"/>
        <v>0</v>
      </c>
      <c r="M120" s="5">
        <f t="shared" si="10"/>
        <v>4</v>
      </c>
      <c r="N120" s="6">
        <f t="shared" si="10"/>
        <v>4581818</v>
      </c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2">
      <c r="A121" s="5" t="s">
        <v>146</v>
      </c>
      <c r="B121" s="5" t="s">
        <v>11</v>
      </c>
      <c r="C121" s="5">
        <v>0</v>
      </c>
      <c r="D121" s="5">
        <v>0</v>
      </c>
      <c r="E121" s="5"/>
      <c r="F121" s="5">
        <v>0</v>
      </c>
      <c r="G121" s="5">
        <v>0</v>
      </c>
      <c r="H121" s="5">
        <v>6</v>
      </c>
      <c r="I121" s="6">
        <v>6600000</v>
      </c>
      <c r="J121" s="7">
        <f t="shared" si="1"/>
        <v>1100000</v>
      </c>
      <c r="K121" s="5">
        <v>0</v>
      </c>
      <c r="L121" s="6">
        <f t="shared" si="2"/>
        <v>0</v>
      </c>
      <c r="M121" s="5">
        <f t="shared" si="10"/>
        <v>6</v>
      </c>
      <c r="N121" s="6">
        <f t="shared" si="10"/>
        <v>6600000</v>
      </c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2">
      <c r="A122" s="5" t="s">
        <v>147</v>
      </c>
      <c r="B122" s="5" t="s">
        <v>11</v>
      </c>
      <c r="C122" s="5">
        <v>320</v>
      </c>
      <c r="D122" s="5">
        <v>19022662</v>
      </c>
      <c r="E122" s="5"/>
      <c r="F122" s="5">
        <v>320</v>
      </c>
      <c r="G122" s="6">
        <v>19022662</v>
      </c>
      <c r="H122" s="5">
        <v>281</v>
      </c>
      <c r="I122" s="6">
        <v>15092623</v>
      </c>
      <c r="J122" s="7">
        <f t="shared" si="1"/>
        <v>56764.201331114811</v>
      </c>
      <c r="K122" s="5">
        <v>0</v>
      </c>
      <c r="L122" s="6">
        <f t="shared" si="2"/>
        <v>0</v>
      </c>
      <c r="M122" s="5">
        <f t="shared" si="10"/>
        <v>601</v>
      </c>
      <c r="N122" s="6">
        <f t="shared" si="10"/>
        <v>34115285</v>
      </c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2">
      <c r="A123" s="5" t="s">
        <v>148</v>
      </c>
      <c r="B123" s="5" t="s">
        <v>11</v>
      </c>
      <c r="C123" s="5">
        <v>0</v>
      </c>
      <c r="D123" s="5">
        <v>0</v>
      </c>
      <c r="E123" s="5"/>
      <c r="F123" s="5">
        <v>0</v>
      </c>
      <c r="G123" s="5">
        <v>0</v>
      </c>
      <c r="H123" s="5">
        <v>35</v>
      </c>
      <c r="I123" s="6">
        <v>11613630</v>
      </c>
      <c r="J123" s="7">
        <f t="shared" si="1"/>
        <v>331818</v>
      </c>
      <c r="K123" s="5">
        <v>0</v>
      </c>
      <c r="L123" s="6">
        <f t="shared" si="2"/>
        <v>0</v>
      </c>
      <c r="M123" s="5">
        <f t="shared" si="10"/>
        <v>35</v>
      </c>
      <c r="N123" s="6">
        <f t="shared" si="10"/>
        <v>11613630</v>
      </c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2">
      <c r="A124" s="5" t="s">
        <v>149</v>
      </c>
      <c r="B124" s="5" t="s">
        <v>11</v>
      </c>
      <c r="C124" s="5">
        <v>0</v>
      </c>
      <c r="D124" s="5">
        <v>0</v>
      </c>
      <c r="E124" s="5"/>
      <c r="F124" s="5">
        <v>0</v>
      </c>
      <c r="G124" s="5">
        <v>0</v>
      </c>
      <c r="H124" s="5">
        <v>4</v>
      </c>
      <c r="I124" s="6">
        <v>3200000</v>
      </c>
      <c r="J124" s="7">
        <f t="shared" si="1"/>
        <v>800000</v>
      </c>
      <c r="K124" s="5">
        <v>0</v>
      </c>
      <c r="L124" s="6">
        <f t="shared" si="2"/>
        <v>0</v>
      </c>
      <c r="M124" s="5">
        <f t="shared" ref="M124:N136" si="11">F124+H124-K124</f>
        <v>4</v>
      </c>
      <c r="N124" s="6">
        <f t="shared" si="11"/>
        <v>3200000</v>
      </c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2">
      <c r="A125" s="5" t="s">
        <v>150</v>
      </c>
      <c r="B125" s="5" t="s">
        <v>11</v>
      </c>
      <c r="C125" s="5">
        <v>0</v>
      </c>
      <c r="D125" s="5">
        <v>0</v>
      </c>
      <c r="E125" s="5"/>
      <c r="F125" s="5">
        <v>0</v>
      </c>
      <c r="G125" s="5">
        <v>0</v>
      </c>
      <c r="H125" s="5">
        <v>2</v>
      </c>
      <c r="I125" s="6">
        <v>31890908</v>
      </c>
      <c r="J125" s="7">
        <f t="shared" si="1"/>
        <v>15945454</v>
      </c>
      <c r="K125" s="5">
        <v>0</v>
      </c>
      <c r="L125" s="6">
        <f t="shared" si="2"/>
        <v>0</v>
      </c>
      <c r="M125" s="5">
        <f t="shared" si="11"/>
        <v>2</v>
      </c>
      <c r="N125" s="6">
        <f t="shared" si="11"/>
        <v>31890908</v>
      </c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2">
      <c r="A126" s="5" t="s">
        <v>151</v>
      </c>
      <c r="B126" s="5" t="s">
        <v>11</v>
      </c>
      <c r="C126" s="5">
        <v>0</v>
      </c>
      <c r="D126" s="5">
        <v>0</v>
      </c>
      <c r="E126" s="5"/>
      <c r="F126" s="5">
        <v>0</v>
      </c>
      <c r="G126" s="5">
        <v>0</v>
      </c>
      <c r="H126" s="5">
        <v>3</v>
      </c>
      <c r="I126" s="6">
        <v>2481817</v>
      </c>
      <c r="J126" s="7">
        <f t="shared" si="1"/>
        <v>827272.33333333337</v>
      </c>
      <c r="K126" s="5">
        <v>0</v>
      </c>
      <c r="L126" s="6">
        <f t="shared" si="2"/>
        <v>0</v>
      </c>
      <c r="M126" s="5">
        <f t="shared" si="11"/>
        <v>3</v>
      </c>
      <c r="N126" s="6">
        <f t="shared" si="11"/>
        <v>2481817</v>
      </c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2">
      <c r="A127" s="5" t="s">
        <v>152</v>
      </c>
      <c r="B127" s="5" t="s">
        <v>11</v>
      </c>
      <c r="C127" s="5">
        <v>0</v>
      </c>
      <c r="D127" s="5">
        <v>0</v>
      </c>
      <c r="E127" s="5"/>
      <c r="F127" s="5">
        <v>0</v>
      </c>
      <c r="G127" s="5">
        <v>0</v>
      </c>
      <c r="H127" s="5">
        <v>2</v>
      </c>
      <c r="I127" s="6">
        <v>2727272</v>
      </c>
      <c r="J127" s="7">
        <f t="shared" si="1"/>
        <v>1363636</v>
      </c>
      <c r="K127" s="5">
        <v>0</v>
      </c>
      <c r="L127" s="6">
        <f t="shared" si="2"/>
        <v>0</v>
      </c>
      <c r="M127" s="5">
        <f t="shared" si="11"/>
        <v>2</v>
      </c>
      <c r="N127" s="6">
        <f t="shared" si="11"/>
        <v>2727272</v>
      </c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2">
      <c r="A128" s="5" t="s">
        <v>153</v>
      </c>
      <c r="B128" s="5" t="s">
        <v>11</v>
      </c>
      <c r="C128" s="5">
        <v>0</v>
      </c>
      <c r="D128" s="5">
        <v>0</v>
      </c>
      <c r="E128" s="5"/>
      <c r="F128" s="5">
        <v>0</v>
      </c>
      <c r="G128" s="5">
        <v>0</v>
      </c>
      <c r="H128" s="5">
        <v>2</v>
      </c>
      <c r="I128" s="6">
        <v>1527272</v>
      </c>
      <c r="J128" s="7">
        <f t="shared" si="1"/>
        <v>763636</v>
      </c>
      <c r="K128" s="5">
        <v>0</v>
      </c>
      <c r="L128" s="6">
        <f t="shared" si="2"/>
        <v>0</v>
      </c>
      <c r="M128" s="5">
        <f t="shared" si="11"/>
        <v>2</v>
      </c>
      <c r="N128" s="6">
        <f t="shared" si="11"/>
        <v>1527272</v>
      </c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2">
      <c r="A129" s="5" t="s">
        <v>155</v>
      </c>
      <c r="B129" s="5" t="s">
        <v>20</v>
      </c>
      <c r="C129" s="5">
        <v>0</v>
      </c>
      <c r="D129" s="5">
        <v>0</v>
      </c>
      <c r="E129" s="5"/>
      <c r="F129" s="5">
        <v>0</v>
      </c>
      <c r="G129" s="5">
        <v>0</v>
      </c>
      <c r="H129" s="5">
        <v>1</v>
      </c>
      <c r="I129" s="6">
        <v>718182</v>
      </c>
      <c r="J129" s="7">
        <f t="shared" si="1"/>
        <v>718182</v>
      </c>
      <c r="K129" s="5">
        <v>0</v>
      </c>
      <c r="L129" s="6">
        <f t="shared" si="2"/>
        <v>0</v>
      </c>
      <c r="M129" s="5">
        <f t="shared" si="11"/>
        <v>1</v>
      </c>
      <c r="N129" s="6">
        <f t="shared" si="11"/>
        <v>718182</v>
      </c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2">
      <c r="A130" s="5" t="s">
        <v>156</v>
      </c>
      <c r="B130" s="5" t="s">
        <v>11</v>
      </c>
      <c r="C130" s="5">
        <v>0</v>
      </c>
      <c r="D130" s="5">
        <v>0</v>
      </c>
      <c r="E130" s="5"/>
      <c r="F130" s="5">
        <v>0</v>
      </c>
      <c r="G130" s="5">
        <v>0</v>
      </c>
      <c r="H130" s="5">
        <v>1</v>
      </c>
      <c r="I130" s="6">
        <v>1000000</v>
      </c>
      <c r="J130" s="7">
        <f t="shared" si="1"/>
        <v>1000000</v>
      </c>
      <c r="K130" s="5">
        <v>0</v>
      </c>
      <c r="L130" s="6">
        <f t="shared" si="2"/>
        <v>0</v>
      </c>
      <c r="M130" s="5">
        <f t="shared" si="11"/>
        <v>1</v>
      </c>
      <c r="N130" s="6">
        <f t="shared" si="11"/>
        <v>1000000</v>
      </c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2">
      <c r="A131" s="5" t="s">
        <v>157</v>
      </c>
      <c r="B131" s="5" t="s">
        <v>11</v>
      </c>
      <c r="C131" s="5">
        <v>0</v>
      </c>
      <c r="D131" s="5">
        <v>0</v>
      </c>
      <c r="E131" s="5"/>
      <c r="F131" s="5">
        <v>0</v>
      </c>
      <c r="G131" s="5">
        <v>0</v>
      </c>
      <c r="H131" s="5">
        <v>4</v>
      </c>
      <c r="I131" s="6">
        <v>872724</v>
      </c>
      <c r="J131" s="7">
        <f t="shared" si="1"/>
        <v>218181</v>
      </c>
      <c r="K131" s="5">
        <v>0</v>
      </c>
      <c r="L131" s="6">
        <f t="shared" si="2"/>
        <v>0</v>
      </c>
      <c r="M131" s="5">
        <f t="shared" si="11"/>
        <v>4</v>
      </c>
      <c r="N131" s="6">
        <f t="shared" si="11"/>
        <v>872724</v>
      </c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2">
      <c r="A132" s="5" t="s">
        <v>158</v>
      </c>
      <c r="B132" s="5" t="s">
        <v>11</v>
      </c>
      <c r="C132" s="5">
        <v>0</v>
      </c>
      <c r="D132" s="5">
        <v>0</v>
      </c>
      <c r="E132" s="5"/>
      <c r="F132" s="5">
        <v>0</v>
      </c>
      <c r="G132" s="5">
        <v>0</v>
      </c>
      <c r="H132" s="5">
        <v>13</v>
      </c>
      <c r="I132" s="6">
        <v>14596359</v>
      </c>
      <c r="J132" s="7">
        <f t="shared" si="1"/>
        <v>1122796.8461538462</v>
      </c>
      <c r="K132" s="5">
        <v>0</v>
      </c>
      <c r="L132" s="6">
        <f t="shared" si="2"/>
        <v>0</v>
      </c>
      <c r="M132" s="5">
        <f t="shared" si="11"/>
        <v>13</v>
      </c>
      <c r="N132" s="6">
        <f t="shared" si="11"/>
        <v>14596359</v>
      </c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2">
      <c r="A133" s="5" t="s">
        <v>159</v>
      </c>
      <c r="B133" s="5" t="s">
        <v>11</v>
      </c>
      <c r="C133" s="5">
        <v>0</v>
      </c>
      <c r="D133" s="5">
        <v>0</v>
      </c>
      <c r="E133" s="5"/>
      <c r="F133" s="5">
        <v>0</v>
      </c>
      <c r="G133" s="5">
        <v>0</v>
      </c>
      <c r="H133" s="5">
        <v>2</v>
      </c>
      <c r="I133" s="6">
        <v>2027273</v>
      </c>
      <c r="J133" s="7">
        <f t="shared" si="1"/>
        <v>1013636.5</v>
      </c>
      <c r="K133" s="5">
        <v>0</v>
      </c>
      <c r="L133" s="6">
        <f t="shared" si="2"/>
        <v>0</v>
      </c>
      <c r="M133" s="5">
        <f t="shared" si="11"/>
        <v>2</v>
      </c>
      <c r="N133" s="6">
        <f t="shared" si="11"/>
        <v>2027273</v>
      </c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2">
      <c r="A134" s="5" t="s">
        <v>162</v>
      </c>
      <c r="B134" s="5" t="s">
        <v>20</v>
      </c>
      <c r="C134" s="5">
        <v>0</v>
      </c>
      <c r="D134" s="5">
        <v>0</v>
      </c>
      <c r="E134" s="5"/>
      <c r="F134" s="5">
        <v>0</v>
      </c>
      <c r="G134" s="5">
        <v>0</v>
      </c>
      <c r="H134" s="5">
        <v>1</v>
      </c>
      <c r="I134" s="6">
        <v>2500000</v>
      </c>
      <c r="J134" s="7">
        <f t="shared" si="1"/>
        <v>2500000</v>
      </c>
      <c r="K134" s="5">
        <v>0</v>
      </c>
      <c r="L134" s="6">
        <f t="shared" si="2"/>
        <v>0</v>
      </c>
      <c r="M134" s="5">
        <f t="shared" si="11"/>
        <v>1</v>
      </c>
      <c r="N134" s="6">
        <f t="shared" si="11"/>
        <v>2500000</v>
      </c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2">
      <c r="A135" s="5" t="s">
        <v>163</v>
      </c>
      <c r="B135" s="5" t="s">
        <v>20</v>
      </c>
      <c r="C135" s="5">
        <v>0</v>
      </c>
      <c r="D135" s="5">
        <v>0</v>
      </c>
      <c r="E135" s="5"/>
      <c r="F135" s="5">
        <v>0</v>
      </c>
      <c r="G135" s="5">
        <v>0</v>
      </c>
      <c r="H135" s="5">
        <v>1</v>
      </c>
      <c r="I135" s="6">
        <v>545455</v>
      </c>
      <c r="J135" s="7">
        <f t="shared" si="1"/>
        <v>545455</v>
      </c>
      <c r="K135" s="5">
        <v>0</v>
      </c>
      <c r="L135" s="6">
        <f t="shared" si="2"/>
        <v>0</v>
      </c>
      <c r="M135" s="5">
        <f t="shared" si="11"/>
        <v>1</v>
      </c>
      <c r="N135" s="6">
        <f t="shared" si="11"/>
        <v>545455</v>
      </c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2">
      <c r="A136" s="5" t="s">
        <v>164</v>
      </c>
      <c r="B136" s="5" t="s">
        <v>20</v>
      </c>
      <c r="C136" s="5">
        <v>0</v>
      </c>
      <c r="D136" s="5">
        <v>0</v>
      </c>
      <c r="E136" s="5"/>
      <c r="F136" s="5">
        <v>0</v>
      </c>
      <c r="G136" s="5">
        <v>0</v>
      </c>
      <c r="H136" s="5">
        <v>5</v>
      </c>
      <c r="I136" s="6">
        <v>3181820</v>
      </c>
      <c r="J136" s="7">
        <f t="shared" si="1"/>
        <v>636364</v>
      </c>
      <c r="K136" s="5">
        <v>0</v>
      </c>
      <c r="L136" s="6">
        <f t="shared" si="2"/>
        <v>0</v>
      </c>
      <c r="M136" s="5">
        <f t="shared" si="11"/>
        <v>5</v>
      </c>
      <c r="N136" s="6">
        <f t="shared" si="11"/>
        <v>3181820</v>
      </c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2">
      <c r="A137" s="5" t="s">
        <v>166</v>
      </c>
      <c r="B137" s="5" t="s">
        <v>107</v>
      </c>
      <c r="C137" s="5">
        <v>0</v>
      </c>
      <c r="D137" s="5">
        <v>0</v>
      </c>
      <c r="E137" s="5"/>
      <c r="F137" s="5">
        <v>0</v>
      </c>
      <c r="G137" s="5">
        <v>0</v>
      </c>
      <c r="H137" s="5">
        <v>9</v>
      </c>
      <c r="I137" s="5">
        <v>0</v>
      </c>
      <c r="J137" s="7">
        <f t="shared" si="1"/>
        <v>0</v>
      </c>
      <c r="K137" s="5">
        <v>0</v>
      </c>
      <c r="L137" s="6">
        <f t="shared" si="2"/>
        <v>0</v>
      </c>
      <c r="M137" s="5">
        <f t="shared" ref="M137:N152" si="12">F137+H137-K137</f>
        <v>9</v>
      </c>
      <c r="N137" s="6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2">
      <c r="A138" s="5" t="s">
        <v>167</v>
      </c>
      <c r="B138" s="5" t="s">
        <v>11</v>
      </c>
      <c r="C138" s="5">
        <v>0</v>
      </c>
      <c r="D138" s="5">
        <v>0</v>
      </c>
      <c r="E138" s="5"/>
      <c r="F138" s="5">
        <v>0</v>
      </c>
      <c r="G138" s="5">
        <v>0</v>
      </c>
      <c r="H138" s="5">
        <v>5</v>
      </c>
      <c r="I138" s="6">
        <v>2090905</v>
      </c>
      <c r="J138" s="7">
        <f t="shared" si="1"/>
        <v>418181</v>
      </c>
      <c r="K138" s="5">
        <v>0</v>
      </c>
      <c r="L138" s="6">
        <f t="shared" si="2"/>
        <v>0</v>
      </c>
      <c r="M138" s="5">
        <f t="shared" si="12"/>
        <v>5</v>
      </c>
      <c r="N138" s="6">
        <f t="shared" si="12"/>
        <v>2090905</v>
      </c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2">
      <c r="A139" s="5" t="s">
        <v>168</v>
      </c>
      <c r="B139" s="5" t="s">
        <v>11</v>
      </c>
      <c r="C139" s="5">
        <v>0</v>
      </c>
      <c r="D139" s="5">
        <v>0</v>
      </c>
      <c r="E139" s="5"/>
      <c r="F139" s="5">
        <v>0</v>
      </c>
      <c r="G139" s="5">
        <v>0</v>
      </c>
      <c r="H139" s="5">
        <v>10</v>
      </c>
      <c r="I139" s="6">
        <v>18909087</v>
      </c>
      <c r="J139" s="7">
        <f t="shared" si="1"/>
        <v>1890908.7</v>
      </c>
      <c r="K139" s="5">
        <v>0</v>
      </c>
      <c r="L139" s="6">
        <f t="shared" si="2"/>
        <v>0</v>
      </c>
      <c r="M139" s="5">
        <f t="shared" si="12"/>
        <v>10</v>
      </c>
      <c r="N139" s="6">
        <f t="shared" si="12"/>
        <v>18909087</v>
      </c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2">
      <c r="A140" s="5" t="s">
        <v>169</v>
      </c>
      <c r="B140" s="5" t="s">
        <v>11</v>
      </c>
      <c r="C140" s="5">
        <v>0</v>
      </c>
      <c r="D140" s="5">
        <v>0</v>
      </c>
      <c r="E140" s="5"/>
      <c r="F140" s="5">
        <v>0</v>
      </c>
      <c r="G140" s="5">
        <v>0</v>
      </c>
      <c r="H140" s="5">
        <v>5</v>
      </c>
      <c r="I140" s="6">
        <v>2954545</v>
      </c>
      <c r="J140" s="7">
        <f t="shared" si="1"/>
        <v>590909</v>
      </c>
      <c r="K140" s="5">
        <v>0</v>
      </c>
      <c r="L140" s="6">
        <f t="shared" si="2"/>
        <v>0</v>
      </c>
      <c r="M140" s="5">
        <f t="shared" si="12"/>
        <v>5</v>
      </c>
      <c r="N140" s="6">
        <f t="shared" si="12"/>
        <v>2954545</v>
      </c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2">
      <c r="A141" s="5" t="s">
        <v>170</v>
      </c>
      <c r="B141" s="5" t="s">
        <v>171</v>
      </c>
      <c r="C141" s="5">
        <v>0</v>
      </c>
      <c r="D141" s="5">
        <v>0</v>
      </c>
      <c r="E141" s="5"/>
      <c r="F141" s="5">
        <v>0</v>
      </c>
      <c r="G141" s="5">
        <v>0</v>
      </c>
      <c r="H141" s="5">
        <v>11</v>
      </c>
      <c r="I141" s="6">
        <v>1994268</v>
      </c>
      <c r="J141" s="7">
        <f t="shared" si="1"/>
        <v>181297.09090909091</v>
      </c>
      <c r="K141" s="5">
        <v>0</v>
      </c>
      <c r="L141" s="6">
        <f t="shared" si="2"/>
        <v>0</v>
      </c>
      <c r="M141" s="5">
        <f t="shared" si="12"/>
        <v>11</v>
      </c>
      <c r="N141" s="6">
        <f t="shared" si="12"/>
        <v>1994268</v>
      </c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2">
      <c r="A142" s="5" t="s">
        <v>172</v>
      </c>
      <c r="B142" s="5" t="s">
        <v>11</v>
      </c>
      <c r="C142" s="5">
        <v>0</v>
      </c>
      <c r="D142" s="5">
        <v>0</v>
      </c>
      <c r="E142" s="5"/>
      <c r="F142" s="5">
        <v>0</v>
      </c>
      <c r="G142" s="5">
        <v>0</v>
      </c>
      <c r="H142" s="5">
        <v>1</v>
      </c>
      <c r="I142" s="6">
        <v>2388137</v>
      </c>
      <c r="J142" s="7">
        <f t="shared" si="1"/>
        <v>2388137</v>
      </c>
      <c r="K142" s="5">
        <v>0</v>
      </c>
      <c r="L142" s="6">
        <f t="shared" si="2"/>
        <v>0</v>
      </c>
      <c r="M142" s="5">
        <f t="shared" si="12"/>
        <v>1</v>
      </c>
      <c r="N142" s="6">
        <f t="shared" si="12"/>
        <v>2388137</v>
      </c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2">
      <c r="A143" s="5" t="s">
        <v>173</v>
      </c>
      <c r="B143" s="5" t="s">
        <v>25</v>
      </c>
      <c r="C143" s="5">
        <v>0</v>
      </c>
      <c r="D143" s="5">
        <v>0</v>
      </c>
      <c r="E143" s="5"/>
      <c r="F143" s="5">
        <v>0</v>
      </c>
      <c r="G143" s="5">
        <v>0</v>
      </c>
      <c r="H143" s="5">
        <v>1</v>
      </c>
      <c r="I143" s="6">
        <v>1177745</v>
      </c>
      <c r="J143" s="7">
        <f t="shared" si="1"/>
        <v>1177745</v>
      </c>
      <c r="K143" s="5">
        <v>0</v>
      </c>
      <c r="L143" s="6">
        <f t="shared" si="2"/>
        <v>0</v>
      </c>
      <c r="M143" s="5">
        <f t="shared" si="12"/>
        <v>1</v>
      </c>
      <c r="N143" s="6">
        <f t="shared" si="12"/>
        <v>1177745</v>
      </c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2">
      <c r="A144" s="5" t="s">
        <v>174</v>
      </c>
      <c r="B144" s="5" t="s">
        <v>11</v>
      </c>
      <c r="C144" s="5">
        <v>0</v>
      </c>
      <c r="D144" s="5">
        <v>0</v>
      </c>
      <c r="E144" s="5"/>
      <c r="F144" s="5">
        <v>0</v>
      </c>
      <c r="G144" s="5">
        <v>0</v>
      </c>
      <c r="H144" s="5">
        <v>1</v>
      </c>
      <c r="I144" s="6">
        <v>654545</v>
      </c>
      <c r="J144" s="7">
        <f t="shared" si="1"/>
        <v>654545</v>
      </c>
      <c r="K144" s="5">
        <v>0</v>
      </c>
      <c r="L144" s="6">
        <f t="shared" si="2"/>
        <v>0</v>
      </c>
      <c r="M144" s="5">
        <f t="shared" si="12"/>
        <v>1</v>
      </c>
      <c r="N144" s="6">
        <f t="shared" si="12"/>
        <v>654545</v>
      </c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2">
      <c r="A145" s="5" t="s">
        <v>175</v>
      </c>
      <c r="B145" s="5" t="s">
        <v>176</v>
      </c>
      <c r="C145" s="5">
        <v>0</v>
      </c>
      <c r="D145" s="5">
        <v>0</v>
      </c>
      <c r="E145" s="5"/>
      <c r="F145" s="5">
        <v>0</v>
      </c>
      <c r="G145" s="5">
        <v>0</v>
      </c>
      <c r="H145" s="5">
        <v>10</v>
      </c>
      <c r="I145" s="6">
        <v>454540</v>
      </c>
      <c r="J145" s="7">
        <f t="shared" si="1"/>
        <v>45454</v>
      </c>
      <c r="K145" s="5">
        <v>0</v>
      </c>
      <c r="L145" s="6">
        <f t="shared" si="2"/>
        <v>0</v>
      </c>
      <c r="M145" s="5">
        <f t="shared" si="12"/>
        <v>10</v>
      </c>
      <c r="N145" s="6">
        <f t="shared" si="12"/>
        <v>454540</v>
      </c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2">
      <c r="A146" s="5" t="s">
        <v>177</v>
      </c>
      <c r="B146" s="5" t="s">
        <v>176</v>
      </c>
      <c r="C146" s="5">
        <v>0</v>
      </c>
      <c r="D146" s="5">
        <v>0</v>
      </c>
      <c r="E146" s="5"/>
      <c r="F146" s="5">
        <v>0</v>
      </c>
      <c r="G146" s="5">
        <v>0</v>
      </c>
      <c r="H146" s="5">
        <v>3</v>
      </c>
      <c r="I146" s="6">
        <v>245454</v>
      </c>
      <c r="J146" s="7">
        <f t="shared" si="1"/>
        <v>81818</v>
      </c>
      <c r="K146" s="5">
        <v>0</v>
      </c>
      <c r="L146" s="6">
        <f t="shared" si="2"/>
        <v>0</v>
      </c>
      <c r="M146" s="5">
        <f t="shared" si="12"/>
        <v>3</v>
      </c>
      <c r="N146" s="6">
        <f t="shared" si="12"/>
        <v>245454</v>
      </c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2">
      <c r="A147" s="5" t="s">
        <v>178</v>
      </c>
      <c r="B147" s="5" t="s">
        <v>176</v>
      </c>
      <c r="C147" s="5">
        <v>0</v>
      </c>
      <c r="D147" s="5">
        <v>0</v>
      </c>
      <c r="E147" s="5"/>
      <c r="F147" s="5">
        <v>0</v>
      </c>
      <c r="G147" s="5">
        <v>0</v>
      </c>
      <c r="H147" s="5">
        <v>3</v>
      </c>
      <c r="I147" s="6">
        <v>313635</v>
      </c>
      <c r="J147" s="7">
        <f t="shared" si="1"/>
        <v>104545</v>
      </c>
      <c r="K147" s="5">
        <v>0</v>
      </c>
      <c r="L147" s="6">
        <f t="shared" si="2"/>
        <v>0</v>
      </c>
      <c r="M147" s="5">
        <f t="shared" si="12"/>
        <v>3</v>
      </c>
      <c r="N147" s="6">
        <f t="shared" si="12"/>
        <v>313635</v>
      </c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2">
      <c r="A148" s="5" t="s">
        <v>179</v>
      </c>
      <c r="B148" s="5" t="s">
        <v>11</v>
      </c>
      <c r="C148" s="5">
        <v>0</v>
      </c>
      <c r="D148" s="5">
        <v>0</v>
      </c>
      <c r="E148" s="5"/>
      <c r="F148" s="5">
        <v>0</v>
      </c>
      <c r="G148" s="5">
        <v>0</v>
      </c>
      <c r="H148" s="5">
        <v>5</v>
      </c>
      <c r="I148" s="6">
        <v>772725</v>
      </c>
      <c r="J148" s="7">
        <f t="shared" si="1"/>
        <v>154545</v>
      </c>
      <c r="K148" s="5">
        <v>0</v>
      </c>
      <c r="L148" s="6">
        <f t="shared" si="2"/>
        <v>0</v>
      </c>
      <c r="M148" s="5">
        <f t="shared" si="12"/>
        <v>5</v>
      </c>
      <c r="N148" s="6">
        <f t="shared" si="12"/>
        <v>772725</v>
      </c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2">
      <c r="A149" s="5" t="s">
        <v>180</v>
      </c>
      <c r="B149" s="5" t="s">
        <v>11</v>
      </c>
      <c r="C149" s="5">
        <v>0</v>
      </c>
      <c r="D149" s="5">
        <v>0</v>
      </c>
      <c r="E149" s="5"/>
      <c r="F149" s="5">
        <v>0</v>
      </c>
      <c r="G149" s="5">
        <v>0</v>
      </c>
      <c r="H149" s="5">
        <v>5</v>
      </c>
      <c r="I149" s="6">
        <v>2473635</v>
      </c>
      <c r="J149" s="7">
        <f t="shared" si="1"/>
        <v>494727</v>
      </c>
      <c r="K149" s="5">
        <v>0</v>
      </c>
      <c r="L149" s="6">
        <f t="shared" si="2"/>
        <v>0</v>
      </c>
      <c r="M149" s="5">
        <f t="shared" si="12"/>
        <v>5</v>
      </c>
      <c r="N149" s="6">
        <f t="shared" si="12"/>
        <v>2473635</v>
      </c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2">
      <c r="A150" s="5" t="s">
        <v>181</v>
      </c>
      <c r="B150" s="5" t="s">
        <v>11</v>
      </c>
      <c r="C150" s="5">
        <v>0</v>
      </c>
      <c r="D150" s="5">
        <v>0</v>
      </c>
      <c r="E150" s="5"/>
      <c r="F150" s="5">
        <v>0</v>
      </c>
      <c r="G150" s="5">
        <v>0</v>
      </c>
      <c r="H150" s="5">
        <v>5</v>
      </c>
      <c r="I150" s="6">
        <v>2473635</v>
      </c>
      <c r="J150" s="7">
        <f t="shared" si="1"/>
        <v>494727</v>
      </c>
      <c r="K150" s="5">
        <v>0</v>
      </c>
      <c r="L150" s="6">
        <f t="shared" si="2"/>
        <v>0</v>
      </c>
      <c r="M150" s="5">
        <f t="shared" si="12"/>
        <v>5</v>
      </c>
      <c r="N150" s="6">
        <f t="shared" si="12"/>
        <v>2473635</v>
      </c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2">
      <c r="A151" s="5" t="s">
        <v>182</v>
      </c>
      <c r="B151" s="5" t="s">
        <v>11</v>
      </c>
      <c r="C151" s="5">
        <v>0</v>
      </c>
      <c r="D151" s="5">
        <v>0</v>
      </c>
      <c r="E151" s="5"/>
      <c r="F151" s="5">
        <v>0</v>
      </c>
      <c r="G151" s="5">
        <v>0</v>
      </c>
      <c r="H151" s="5">
        <v>5</v>
      </c>
      <c r="I151" s="6">
        <v>2427725</v>
      </c>
      <c r="J151" s="7">
        <f t="shared" si="1"/>
        <v>485545</v>
      </c>
      <c r="K151" s="5">
        <v>0</v>
      </c>
      <c r="L151" s="6">
        <f t="shared" si="2"/>
        <v>0</v>
      </c>
      <c r="M151" s="5">
        <f t="shared" si="12"/>
        <v>5</v>
      </c>
      <c r="N151" s="6">
        <f t="shared" si="12"/>
        <v>2427725</v>
      </c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2">
      <c r="A152" s="5" t="s">
        <v>183</v>
      </c>
      <c r="B152" s="5" t="s">
        <v>20</v>
      </c>
      <c r="C152" s="5">
        <v>0</v>
      </c>
      <c r="D152" s="5">
        <v>0</v>
      </c>
      <c r="E152" s="5"/>
      <c r="F152" s="5">
        <v>0</v>
      </c>
      <c r="G152" s="5">
        <v>0</v>
      </c>
      <c r="H152" s="5">
        <v>1</v>
      </c>
      <c r="I152" s="6">
        <v>3318181</v>
      </c>
      <c r="J152" s="7">
        <f t="shared" si="1"/>
        <v>3318181</v>
      </c>
      <c r="K152" s="5">
        <v>0</v>
      </c>
      <c r="L152" s="6">
        <f t="shared" si="2"/>
        <v>0</v>
      </c>
      <c r="M152" s="5">
        <f t="shared" si="12"/>
        <v>1</v>
      </c>
      <c r="N152" s="6">
        <f t="shared" si="12"/>
        <v>3318181</v>
      </c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2">
      <c r="A153" s="5" t="s">
        <v>200</v>
      </c>
      <c r="B153" s="5" t="s">
        <v>25</v>
      </c>
      <c r="C153" s="5">
        <v>0</v>
      </c>
      <c r="D153" s="5">
        <v>0</v>
      </c>
      <c r="E153" s="5"/>
      <c r="F153" s="5">
        <v>0</v>
      </c>
      <c r="G153" s="5">
        <v>0</v>
      </c>
      <c r="H153" s="5">
        <v>33</v>
      </c>
      <c r="I153" s="5">
        <v>0</v>
      </c>
      <c r="J153" s="7">
        <f t="shared" si="1"/>
        <v>0</v>
      </c>
      <c r="K153" s="5">
        <v>7</v>
      </c>
      <c r="L153" s="6">
        <f t="shared" si="2"/>
        <v>0</v>
      </c>
      <c r="M153" s="5">
        <f t="shared" ref="M153:N154" si="13">F153+H153-K153</f>
        <v>26</v>
      </c>
      <c r="N153" s="6">
        <f t="shared" si="13"/>
        <v>0</v>
      </c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2">
      <c r="A154" s="5" t="s">
        <v>201</v>
      </c>
      <c r="B154" s="5" t="s">
        <v>25</v>
      </c>
      <c r="C154" s="5">
        <v>0</v>
      </c>
      <c r="D154" s="5">
        <v>0</v>
      </c>
      <c r="E154" s="5"/>
      <c r="F154" s="5">
        <v>0</v>
      </c>
      <c r="G154" s="5">
        <v>0</v>
      </c>
      <c r="H154" s="5">
        <v>1</v>
      </c>
      <c r="I154" s="5">
        <v>0</v>
      </c>
      <c r="J154" s="7">
        <f t="shared" si="1"/>
        <v>0</v>
      </c>
      <c r="K154" s="5">
        <v>0</v>
      </c>
      <c r="L154" s="6">
        <f t="shared" si="2"/>
        <v>0</v>
      </c>
      <c r="M154" s="5">
        <f t="shared" si="13"/>
        <v>1</v>
      </c>
      <c r="N154" s="6">
        <f t="shared" si="13"/>
        <v>0</v>
      </c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2">
      <c r="A155" s="5" t="s">
        <v>203</v>
      </c>
      <c r="B155" s="5" t="s">
        <v>11</v>
      </c>
      <c r="C155" s="5">
        <v>0</v>
      </c>
      <c r="D155" s="5">
        <v>0</v>
      </c>
      <c r="E155" s="5"/>
      <c r="F155" s="5">
        <v>0</v>
      </c>
      <c r="G155" s="5">
        <v>0</v>
      </c>
      <c r="H155" s="5">
        <v>8</v>
      </c>
      <c r="I155" s="6">
        <v>5872722</v>
      </c>
      <c r="J155" s="7">
        <f t="shared" si="1"/>
        <v>734090.25</v>
      </c>
      <c r="K155" s="5">
        <v>0</v>
      </c>
      <c r="L155" s="6">
        <f t="shared" si="2"/>
        <v>0</v>
      </c>
      <c r="M155" s="5">
        <f t="shared" ref="M155:N168" si="14">F155+H155-K155</f>
        <v>8</v>
      </c>
      <c r="N155" s="6">
        <f t="shared" si="14"/>
        <v>5872722</v>
      </c>
      <c r="O155" s="5"/>
      <c r="P155" s="5"/>
      <c r="Q155" s="5"/>
      <c r="R155" s="5"/>
      <c r="S155" s="5"/>
      <c r="T155" s="5"/>
      <c r="U155" s="5"/>
      <c r="V155" s="5"/>
      <c r="W155" s="5"/>
    </row>
    <row r="156" spans="1:23" s="17" customFormat="1" x14ac:dyDescent="0.2">
      <c r="A156" s="50" t="s">
        <v>204</v>
      </c>
      <c r="B156" s="50" t="s">
        <v>11</v>
      </c>
      <c r="C156" s="50">
        <v>0</v>
      </c>
      <c r="D156" s="50">
        <v>0</v>
      </c>
      <c r="E156" s="50"/>
      <c r="F156" s="50">
        <v>0</v>
      </c>
      <c r="G156" s="50">
        <v>0</v>
      </c>
      <c r="H156" s="50">
        <v>1</v>
      </c>
      <c r="I156" s="7">
        <v>1590000</v>
      </c>
      <c r="J156" s="7">
        <f t="shared" si="1"/>
        <v>1590000</v>
      </c>
      <c r="K156" s="50">
        <v>0</v>
      </c>
      <c r="L156" s="7">
        <f t="shared" si="2"/>
        <v>0</v>
      </c>
      <c r="M156" s="50">
        <f t="shared" si="14"/>
        <v>1</v>
      </c>
      <c r="N156" s="7">
        <f t="shared" si="14"/>
        <v>1590000</v>
      </c>
      <c r="O156" s="50"/>
      <c r="P156" s="50"/>
      <c r="Q156" s="50"/>
      <c r="R156" s="50"/>
      <c r="S156" s="50"/>
      <c r="T156" s="50"/>
      <c r="U156" s="50"/>
      <c r="V156" s="50"/>
      <c r="W156" s="50"/>
    </row>
    <row r="157" spans="1:23" x14ac:dyDescent="0.2">
      <c r="A157" s="5" t="s">
        <v>206</v>
      </c>
      <c r="B157" s="5" t="s">
        <v>105</v>
      </c>
      <c r="C157" s="5">
        <v>0</v>
      </c>
      <c r="D157" s="5">
        <v>0</v>
      </c>
      <c r="E157" s="5"/>
      <c r="F157" s="5">
        <v>0</v>
      </c>
      <c r="G157" s="5">
        <v>0</v>
      </c>
      <c r="H157" s="5">
        <v>3</v>
      </c>
      <c r="I157" s="6">
        <v>5580000</v>
      </c>
      <c r="J157" s="7">
        <f t="shared" si="1"/>
        <v>1860000</v>
      </c>
      <c r="K157" s="5">
        <v>0</v>
      </c>
      <c r="L157" s="6">
        <f t="shared" si="2"/>
        <v>0</v>
      </c>
      <c r="M157" s="5">
        <f t="shared" si="14"/>
        <v>3</v>
      </c>
      <c r="N157" s="6">
        <f t="shared" si="14"/>
        <v>5580000</v>
      </c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2">
      <c r="A158" s="5" t="s">
        <v>207</v>
      </c>
      <c r="B158" s="5" t="s">
        <v>11</v>
      </c>
      <c r="C158" s="5">
        <v>0</v>
      </c>
      <c r="D158" s="5">
        <v>0</v>
      </c>
      <c r="E158" s="5"/>
      <c r="F158" s="5">
        <v>0</v>
      </c>
      <c r="G158" s="5">
        <v>0</v>
      </c>
      <c r="H158" s="5">
        <v>35</v>
      </c>
      <c r="I158" s="6">
        <v>49136345</v>
      </c>
      <c r="J158" s="7">
        <f t="shared" si="1"/>
        <v>1403895.5714285714</v>
      </c>
      <c r="K158" s="5">
        <v>0</v>
      </c>
      <c r="L158" s="6">
        <f t="shared" si="2"/>
        <v>0</v>
      </c>
      <c r="M158" s="5">
        <f t="shared" si="14"/>
        <v>35</v>
      </c>
      <c r="N158" s="6">
        <f t="shared" si="14"/>
        <v>49136345</v>
      </c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2">
      <c r="A159" s="5" t="s">
        <v>208</v>
      </c>
      <c r="B159" s="5" t="s">
        <v>11</v>
      </c>
      <c r="C159" s="5">
        <v>0</v>
      </c>
      <c r="D159" s="5">
        <v>0</v>
      </c>
      <c r="E159" s="5"/>
      <c r="F159" s="5">
        <v>0</v>
      </c>
      <c r="G159" s="5">
        <v>0</v>
      </c>
      <c r="H159" s="5">
        <v>2</v>
      </c>
      <c r="I159" s="6">
        <v>2472726</v>
      </c>
      <c r="J159" s="7">
        <f t="shared" si="1"/>
        <v>1236363</v>
      </c>
      <c r="K159" s="5">
        <v>0</v>
      </c>
      <c r="L159" s="6">
        <f t="shared" si="2"/>
        <v>0</v>
      </c>
      <c r="M159" s="5">
        <f t="shared" si="14"/>
        <v>2</v>
      </c>
      <c r="N159" s="6">
        <f t="shared" si="14"/>
        <v>2472726</v>
      </c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2">
      <c r="A160" s="5" t="s">
        <v>209</v>
      </c>
      <c r="B160" s="5" t="s">
        <v>171</v>
      </c>
      <c r="C160" s="5">
        <v>0</v>
      </c>
      <c r="D160" s="5">
        <v>0</v>
      </c>
      <c r="E160" s="5"/>
      <c r="F160" s="5">
        <v>0</v>
      </c>
      <c r="G160" s="5">
        <v>0</v>
      </c>
      <c r="H160" s="5">
        <v>1</v>
      </c>
      <c r="I160" s="6">
        <v>1363636</v>
      </c>
      <c r="J160" s="7">
        <f t="shared" si="1"/>
        <v>1363636</v>
      </c>
      <c r="K160" s="5">
        <v>0</v>
      </c>
      <c r="L160" s="6">
        <f t="shared" si="2"/>
        <v>0</v>
      </c>
      <c r="M160" s="5">
        <f t="shared" si="14"/>
        <v>1</v>
      </c>
      <c r="N160" s="6">
        <f t="shared" si="14"/>
        <v>1363636</v>
      </c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2">
      <c r="A161" s="5" t="s">
        <v>210</v>
      </c>
      <c r="B161" s="5" t="s">
        <v>105</v>
      </c>
      <c r="C161" s="5">
        <v>0</v>
      </c>
      <c r="D161" s="5">
        <v>0</v>
      </c>
      <c r="E161" s="5"/>
      <c r="F161" s="5">
        <v>0</v>
      </c>
      <c r="G161" s="5">
        <v>0</v>
      </c>
      <c r="H161" s="5">
        <v>2</v>
      </c>
      <c r="I161" s="6">
        <v>981818</v>
      </c>
      <c r="J161" s="7">
        <f t="shared" si="1"/>
        <v>490909</v>
      </c>
      <c r="K161" s="5">
        <v>0</v>
      </c>
      <c r="L161" s="6">
        <f t="shared" si="2"/>
        <v>0</v>
      </c>
      <c r="M161" s="5">
        <f t="shared" si="14"/>
        <v>2</v>
      </c>
      <c r="N161" s="6">
        <f t="shared" si="14"/>
        <v>981818</v>
      </c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2">
      <c r="A162" s="5" t="s">
        <v>211</v>
      </c>
      <c r="B162" s="5" t="s">
        <v>11</v>
      </c>
      <c r="C162" s="5">
        <v>5</v>
      </c>
      <c r="D162" s="6">
        <v>909091</v>
      </c>
      <c r="E162" s="5"/>
      <c r="F162" s="5">
        <v>5</v>
      </c>
      <c r="G162" s="6">
        <v>909091</v>
      </c>
      <c r="H162" s="5">
        <v>3</v>
      </c>
      <c r="I162" s="6">
        <v>545454</v>
      </c>
      <c r="J162" s="7">
        <f t="shared" si="1"/>
        <v>181818.125</v>
      </c>
      <c r="K162" s="5">
        <v>0</v>
      </c>
      <c r="L162" s="6">
        <f t="shared" si="2"/>
        <v>0</v>
      </c>
      <c r="M162" s="5">
        <f t="shared" si="14"/>
        <v>8</v>
      </c>
      <c r="N162" s="6">
        <f t="shared" si="14"/>
        <v>1454545</v>
      </c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2">
      <c r="A163" s="5" t="s">
        <v>212</v>
      </c>
      <c r="B163" s="5" t="s">
        <v>11</v>
      </c>
      <c r="C163" s="5">
        <v>0</v>
      </c>
      <c r="D163" s="5">
        <v>0</v>
      </c>
      <c r="E163" s="5"/>
      <c r="F163" s="5">
        <v>0</v>
      </c>
      <c r="G163" s="5">
        <v>0</v>
      </c>
      <c r="H163" s="5">
        <v>2</v>
      </c>
      <c r="I163" s="6">
        <v>363634</v>
      </c>
      <c r="J163" s="7">
        <f t="shared" si="1"/>
        <v>181817</v>
      </c>
      <c r="K163" s="5">
        <v>0</v>
      </c>
      <c r="L163" s="6">
        <f t="shared" si="2"/>
        <v>0</v>
      </c>
      <c r="M163" s="5">
        <f t="shared" si="14"/>
        <v>2</v>
      </c>
      <c r="N163" s="6">
        <f t="shared" si="14"/>
        <v>363634</v>
      </c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2">
      <c r="A164" s="5" t="s">
        <v>214</v>
      </c>
      <c r="B164" s="5" t="s">
        <v>11</v>
      </c>
      <c r="C164" s="5">
        <v>0</v>
      </c>
      <c r="D164" s="5">
        <v>0</v>
      </c>
      <c r="E164" s="5"/>
      <c r="F164" s="5">
        <v>0</v>
      </c>
      <c r="G164" s="5">
        <v>0</v>
      </c>
      <c r="H164" s="5">
        <v>5</v>
      </c>
      <c r="I164" s="6">
        <v>2227270</v>
      </c>
      <c r="J164" s="7">
        <f t="shared" si="1"/>
        <v>445454</v>
      </c>
      <c r="K164" s="5">
        <v>0</v>
      </c>
      <c r="L164" s="6">
        <f t="shared" si="2"/>
        <v>0</v>
      </c>
      <c r="M164" s="5">
        <f t="shared" si="14"/>
        <v>5</v>
      </c>
      <c r="N164" s="6">
        <f t="shared" si="14"/>
        <v>2227270</v>
      </c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2">
      <c r="A165" s="5" t="s">
        <v>215</v>
      </c>
      <c r="B165" s="5" t="s">
        <v>11</v>
      </c>
      <c r="C165" s="5">
        <v>0</v>
      </c>
      <c r="D165" s="5">
        <v>0</v>
      </c>
      <c r="E165" s="5"/>
      <c r="F165" s="5">
        <v>0</v>
      </c>
      <c r="G165" s="5">
        <v>0</v>
      </c>
      <c r="H165" s="5">
        <v>23</v>
      </c>
      <c r="I165" s="6">
        <v>4145449</v>
      </c>
      <c r="J165" s="7">
        <f t="shared" si="1"/>
        <v>180236.91304347827</v>
      </c>
      <c r="K165" s="5">
        <v>0</v>
      </c>
      <c r="L165" s="6">
        <f t="shared" si="2"/>
        <v>0</v>
      </c>
      <c r="M165" s="5">
        <f t="shared" si="14"/>
        <v>23</v>
      </c>
      <c r="N165" s="6">
        <f t="shared" si="14"/>
        <v>4145449</v>
      </c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2">
      <c r="A166" s="5" t="s">
        <v>216</v>
      </c>
      <c r="B166" s="5" t="s">
        <v>11</v>
      </c>
      <c r="C166" s="5">
        <v>0</v>
      </c>
      <c r="D166" s="5">
        <v>0</v>
      </c>
      <c r="E166" s="5"/>
      <c r="F166" s="5">
        <v>0</v>
      </c>
      <c r="G166" s="5">
        <v>0</v>
      </c>
      <c r="H166" s="5">
        <v>8</v>
      </c>
      <c r="I166" s="6">
        <v>1418179</v>
      </c>
      <c r="J166" s="7">
        <f t="shared" si="1"/>
        <v>177272.375</v>
      </c>
      <c r="K166" s="5">
        <v>0</v>
      </c>
      <c r="L166" s="6">
        <f t="shared" si="2"/>
        <v>0</v>
      </c>
      <c r="M166" s="5">
        <f t="shared" si="14"/>
        <v>8</v>
      </c>
      <c r="N166" s="6">
        <f t="shared" si="14"/>
        <v>1418179</v>
      </c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2">
      <c r="A167" s="5" t="s">
        <v>217</v>
      </c>
      <c r="B167" s="5" t="s">
        <v>11</v>
      </c>
      <c r="C167" s="5">
        <v>0</v>
      </c>
      <c r="D167" s="5">
        <v>0</v>
      </c>
      <c r="E167" s="5"/>
      <c r="F167" s="5">
        <v>0</v>
      </c>
      <c r="G167" s="5">
        <v>0</v>
      </c>
      <c r="H167" s="5">
        <v>40</v>
      </c>
      <c r="I167" s="6">
        <v>7999990</v>
      </c>
      <c r="J167" s="7">
        <f t="shared" si="1"/>
        <v>199999.75</v>
      </c>
      <c r="K167" s="5">
        <v>0</v>
      </c>
      <c r="L167" s="6">
        <f t="shared" si="2"/>
        <v>0</v>
      </c>
      <c r="M167" s="5">
        <f t="shared" si="14"/>
        <v>40</v>
      </c>
      <c r="N167" s="6">
        <f t="shared" si="14"/>
        <v>7999990</v>
      </c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2">
      <c r="A168" s="5" t="s">
        <v>218</v>
      </c>
      <c r="B168" s="5" t="s">
        <v>11</v>
      </c>
      <c r="C168" s="5">
        <v>0</v>
      </c>
      <c r="D168" s="5">
        <v>0</v>
      </c>
      <c r="E168" s="5"/>
      <c r="F168" s="5">
        <v>0</v>
      </c>
      <c r="G168" s="5">
        <v>0</v>
      </c>
      <c r="H168" s="5">
        <v>2</v>
      </c>
      <c r="I168" s="6">
        <v>1309090</v>
      </c>
      <c r="J168" s="7">
        <f t="shared" si="1"/>
        <v>654545</v>
      </c>
      <c r="K168" s="5">
        <v>0</v>
      </c>
      <c r="L168" s="6">
        <f t="shared" si="2"/>
        <v>0</v>
      </c>
      <c r="M168" s="5">
        <f t="shared" si="14"/>
        <v>2</v>
      </c>
      <c r="N168" s="6">
        <f t="shared" si="14"/>
        <v>1309090</v>
      </c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2">
      <c r="A169" s="5" t="s">
        <v>219</v>
      </c>
      <c r="B169" s="5" t="s">
        <v>11</v>
      </c>
      <c r="C169" s="5">
        <v>0</v>
      </c>
      <c r="D169" s="5">
        <v>0</v>
      </c>
      <c r="E169" s="5"/>
      <c r="F169" s="5">
        <v>0</v>
      </c>
      <c r="G169" s="5">
        <v>0</v>
      </c>
      <c r="H169" s="5">
        <v>5</v>
      </c>
      <c r="I169" s="6">
        <v>1636360</v>
      </c>
      <c r="J169" s="7">
        <f t="shared" si="1"/>
        <v>327272</v>
      </c>
      <c r="K169" s="5">
        <v>0</v>
      </c>
      <c r="L169" s="6">
        <f t="shared" si="2"/>
        <v>0</v>
      </c>
      <c r="M169" s="5">
        <f t="shared" ref="M169:N183" si="15">F169+H169-K169</f>
        <v>5</v>
      </c>
      <c r="N169" s="6">
        <f t="shared" si="15"/>
        <v>1636360</v>
      </c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2">
      <c r="A170" s="5" t="s">
        <v>220</v>
      </c>
      <c r="B170" s="5" t="s">
        <v>11</v>
      </c>
      <c r="C170" s="5">
        <v>83</v>
      </c>
      <c r="D170" s="6">
        <v>12131794</v>
      </c>
      <c r="E170" s="5"/>
      <c r="F170" s="5">
        <v>83</v>
      </c>
      <c r="G170" s="6">
        <v>12131794</v>
      </c>
      <c r="H170" s="5">
        <v>150</v>
      </c>
      <c r="I170" s="6">
        <v>17272650</v>
      </c>
      <c r="J170" s="7">
        <f t="shared" si="1"/>
        <v>126199.330472103</v>
      </c>
      <c r="K170" s="5">
        <v>83</v>
      </c>
      <c r="L170" s="5">
        <v>12131794</v>
      </c>
      <c r="M170" s="5">
        <f t="shared" si="15"/>
        <v>150</v>
      </c>
      <c r="N170" s="6">
        <f t="shared" si="15"/>
        <v>17272650</v>
      </c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2">
      <c r="A171" s="5" t="s">
        <v>221</v>
      </c>
      <c r="B171" s="5" t="s">
        <v>11</v>
      </c>
      <c r="C171" s="5">
        <v>0</v>
      </c>
      <c r="D171" s="5">
        <v>0</v>
      </c>
      <c r="E171" s="5"/>
      <c r="F171" s="5">
        <v>0</v>
      </c>
      <c r="G171" s="5">
        <v>0</v>
      </c>
      <c r="H171" s="5">
        <v>1</v>
      </c>
      <c r="I171" s="6">
        <v>681818</v>
      </c>
      <c r="J171" s="7">
        <f t="shared" si="1"/>
        <v>681818</v>
      </c>
      <c r="K171" s="5">
        <v>0</v>
      </c>
      <c r="L171" s="6">
        <f t="shared" ref="L171:L384" si="16">J171*K171</f>
        <v>0</v>
      </c>
      <c r="M171" s="5">
        <f t="shared" si="15"/>
        <v>1</v>
      </c>
      <c r="N171" s="6">
        <f t="shared" si="15"/>
        <v>681818</v>
      </c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2">
      <c r="A172" s="5" t="s">
        <v>222</v>
      </c>
      <c r="B172" s="5" t="s">
        <v>11</v>
      </c>
      <c r="C172" s="5">
        <v>0</v>
      </c>
      <c r="D172" s="5">
        <v>0</v>
      </c>
      <c r="E172" s="5"/>
      <c r="F172" s="5">
        <v>0</v>
      </c>
      <c r="G172" s="5">
        <v>0</v>
      </c>
      <c r="H172" s="5">
        <v>14</v>
      </c>
      <c r="I172" s="6">
        <v>3081814</v>
      </c>
      <c r="J172" s="7">
        <f t="shared" si="1"/>
        <v>220129.57142857142</v>
      </c>
      <c r="K172" s="5">
        <v>0</v>
      </c>
      <c r="L172" s="6">
        <f t="shared" si="16"/>
        <v>0</v>
      </c>
      <c r="M172" s="5">
        <f t="shared" si="15"/>
        <v>14</v>
      </c>
      <c r="N172" s="6">
        <f t="shared" si="15"/>
        <v>3081814</v>
      </c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2">
      <c r="A173" s="5" t="s">
        <v>223</v>
      </c>
      <c r="B173" s="5" t="s">
        <v>11</v>
      </c>
      <c r="C173" s="5">
        <v>0</v>
      </c>
      <c r="D173" s="5">
        <v>0</v>
      </c>
      <c r="E173" s="5"/>
      <c r="F173" s="5">
        <v>0</v>
      </c>
      <c r="G173" s="5">
        <v>0</v>
      </c>
      <c r="H173" s="5">
        <v>16</v>
      </c>
      <c r="I173" s="6">
        <v>2109088</v>
      </c>
      <c r="J173" s="7">
        <f t="shared" si="1"/>
        <v>131818</v>
      </c>
      <c r="K173" s="5">
        <v>0</v>
      </c>
      <c r="L173" s="6">
        <f t="shared" si="16"/>
        <v>0</v>
      </c>
      <c r="M173" s="5">
        <f t="shared" si="15"/>
        <v>16</v>
      </c>
      <c r="N173" s="6">
        <f t="shared" si="15"/>
        <v>2109088</v>
      </c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2">
      <c r="A174" s="5" t="s">
        <v>225</v>
      </c>
      <c r="B174" s="5" t="s">
        <v>141</v>
      </c>
      <c r="C174" s="5">
        <v>0</v>
      </c>
      <c r="D174" s="5">
        <v>0</v>
      </c>
      <c r="E174" s="5"/>
      <c r="F174" s="5">
        <v>0</v>
      </c>
      <c r="G174" s="5">
        <v>0</v>
      </c>
      <c r="H174" s="5">
        <v>1</v>
      </c>
      <c r="I174" s="6">
        <v>400000</v>
      </c>
      <c r="J174" s="7">
        <f t="shared" si="1"/>
        <v>400000</v>
      </c>
      <c r="K174" s="5">
        <v>0</v>
      </c>
      <c r="L174" s="6">
        <f t="shared" si="16"/>
        <v>0</v>
      </c>
      <c r="M174" s="5">
        <f t="shared" si="15"/>
        <v>1</v>
      </c>
      <c r="N174" s="6">
        <f t="shared" si="15"/>
        <v>400000</v>
      </c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2">
      <c r="A175" s="5" t="s">
        <v>226</v>
      </c>
      <c r="B175" s="5" t="s">
        <v>11</v>
      </c>
      <c r="C175" s="5">
        <v>0</v>
      </c>
      <c r="D175" s="5">
        <v>0</v>
      </c>
      <c r="E175" s="5"/>
      <c r="F175" s="5">
        <v>0</v>
      </c>
      <c r="G175" s="5">
        <v>0</v>
      </c>
      <c r="H175" s="5">
        <v>1</v>
      </c>
      <c r="I175" s="6">
        <v>20445455</v>
      </c>
      <c r="J175" s="7">
        <f t="shared" si="1"/>
        <v>20445455</v>
      </c>
      <c r="K175" s="5">
        <v>0</v>
      </c>
      <c r="L175" s="6">
        <f t="shared" si="16"/>
        <v>0</v>
      </c>
      <c r="M175" s="5">
        <f t="shared" si="15"/>
        <v>1</v>
      </c>
      <c r="N175" s="6">
        <f t="shared" si="15"/>
        <v>20445455</v>
      </c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2">
      <c r="A176" s="5" t="s">
        <v>227</v>
      </c>
      <c r="B176" s="5" t="s">
        <v>11</v>
      </c>
      <c r="C176" s="5">
        <v>0</v>
      </c>
      <c r="D176" s="5">
        <v>0</v>
      </c>
      <c r="E176" s="5"/>
      <c r="F176" s="5">
        <v>0</v>
      </c>
      <c r="G176" s="5">
        <v>0</v>
      </c>
      <c r="H176" s="5">
        <v>5</v>
      </c>
      <c r="I176" s="5">
        <v>0</v>
      </c>
      <c r="J176" s="7">
        <f t="shared" si="1"/>
        <v>0</v>
      </c>
      <c r="K176" s="5">
        <v>0</v>
      </c>
      <c r="L176" s="6">
        <f t="shared" si="16"/>
        <v>0</v>
      </c>
      <c r="M176" s="5">
        <f t="shared" si="15"/>
        <v>5</v>
      </c>
      <c r="N176" s="6">
        <f t="shared" si="15"/>
        <v>0</v>
      </c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2">
      <c r="A177" s="5" t="s">
        <v>228</v>
      </c>
      <c r="B177" s="5" t="s">
        <v>11</v>
      </c>
      <c r="C177" s="5">
        <v>0</v>
      </c>
      <c r="D177" s="5">
        <v>0</v>
      </c>
      <c r="E177" s="5"/>
      <c r="F177" s="5">
        <v>0</v>
      </c>
      <c r="G177" s="5">
        <v>0</v>
      </c>
      <c r="H177" s="5">
        <v>2</v>
      </c>
      <c r="I177" s="5">
        <v>0</v>
      </c>
      <c r="J177" s="7">
        <f t="shared" si="1"/>
        <v>0</v>
      </c>
      <c r="K177" s="5">
        <v>0</v>
      </c>
      <c r="L177" s="6">
        <f t="shared" si="16"/>
        <v>0</v>
      </c>
      <c r="M177" s="5">
        <f t="shared" si="15"/>
        <v>2</v>
      </c>
      <c r="N177" s="6">
        <f t="shared" si="15"/>
        <v>0</v>
      </c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2">
      <c r="A178" s="5" t="s">
        <v>229</v>
      </c>
      <c r="B178" s="5" t="s">
        <v>20</v>
      </c>
      <c r="C178" s="5">
        <v>0</v>
      </c>
      <c r="D178" s="5">
        <v>0</v>
      </c>
      <c r="E178" s="5"/>
      <c r="F178" s="5">
        <v>0</v>
      </c>
      <c r="G178" s="5">
        <v>0</v>
      </c>
      <c r="H178" s="5">
        <v>3</v>
      </c>
      <c r="I178" s="6">
        <v>5100000</v>
      </c>
      <c r="J178" s="7">
        <f t="shared" si="1"/>
        <v>1700000</v>
      </c>
      <c r="K178" s="5">
        <v>3</v>
      </c>
      <c r="L178" s="6">
        <f t="shared" si="16"/>
        <v>5100000</v>
      </c>
      <c r="M178" s="5">
        <f t="shared" si="15"/>
        <v>0</v>
      </c>
      <c r="N178" s="6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2">
      <c r="A179" s="5" t="s">
        <v>230</v>
      </c>
      <c r="B179" s="5" t="s">
        <v>11</v>
      </c>
      <c r="C179" s="5">
        <v>0</v>
      </c>
      <c r="D179" s="5">
        <v>0</v>
      </c>
      <c r="E179" s="5"/>
      <c r="F179" s="5">
        <v>0</v>
      </c>
      <c r="G179" s="5">
        <v>0</v>
      </c>
      <c r="H179" s="5">
        <v>2</v>
      </c>
      <c r="I179" s="6">
        <v>1000000</v>
      </c>
      <c r="J179" s="7">
        <f t="shared" si="1"/>
        <v>500000</v>
      </c>
      <c r="K179" s="5">
        <v>0</v>
      </c>
      <c r="L179" s="6">
        <f t="shared" si="16"/>
        <v>0</v>
      </c>
      <c r="M179" s="5">
        <f t="shared" si="15"/>
        <v>2</v>
      </c>
      <c r="N179" s="6">
        <f t="shared" si="15"/>
        <v>1000000</v>
      </c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2">
      <c r="A180" s="5" t="s">
        <v>231</v>
      </c>
      <c r="B180" s="5" t="s">
        <v>11</v>
      </c>
      <c r="C180" s="5">
        <v>0</v>
      </c>
      <c r="D180" s="5">
        <v>0</v>
      </c>
      <c r="E180" s="5"/>
      <c r="F180" s="5">
        <v>0</v>
      </c>
      <c r="G180" s="5">
        <v>0</v>
      </c>
      <c r="H180" s="5">
        <v>13</v>
      </c>
      <c r="I180" s="6">
        <v>4136353</v>
      </c>
      <c r="J180" s="7">
        <f t="shared" si="1"/>
        <v>318181</v>
      </c>
      <c r="K180" s="5">
        <v>0</v>
      </c>
      <c r="L180" s="6">
        <f t="shared" si="16"/>
        <v>0</v>
      </c>
      <c r="M180" s="5">
        <f t="shared" si="15"/>
        <v>13</v>
      </c>
      <c r="N180" s="6">
        <f t="shared" si="15"/>
        <v>4136353</v>
      </c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2">
      <c r="A181" s="5" t="s">
        <v>232</v>
      </c>
      <c r="B181" s="5" t="s">
        <v>20</v>
      </c>
      <c r="C181" s="5">
        <v>0</v>
      </c>
      <c r="D181" s="5">
        <v>0</v>
      </c>
      <c r="E181" s="5"/>
      <c r="F181" s="5">
        <v>0</v>
      </c>
      <c r="G181" s="5">
        <v>0</v>
      </c>
      <c r="H181" s="5">
        <v>8</v>
      </c>
      <c r="I181" s="6">
        <v>2554543</v>
      </c>
      <c r="J181" s="7">
        <f t="shared" si="1"/>
        <v>319317.875</v>
      </c>
      <c r="K181" s="5">
        <v>0</v>
      </c>
      <c r="L181" s="6">
        <f t="shared" si="16"/>
        <v>0</v>
      </c>
      <c r="M181" s="5">
        <f t="shared" si="15"/>
        <v>8</v>
      </c>
      <c r="N181" s="6">
        <f t="shared" si="15"/>
        <v>2554543</v>
      </c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2">
      <c r="A182" s="5" t="s">
        <v>233</v>
      </c>
      <c r="B182" s="5" t="s">
        <v>20</v>
      </c>
      <c r="C182" s="5">
        <v>0</v>
      </c>
      <c r="D182" s="5">
        <v>0</v>
      </c>
      <c r="E182" s="5"/>
      <c r="F182" s="5">
        <v>0</v>
      </c>
      <c r="G182" s="5">
        <v>0</v>
      </c>
      <c r="H182" s="5">
        <v>7</v>
      </c>
      <c r="I182" s="6">
        <v>2672726</v>
      </c>
      <c r="J182" s="7">
        <f t="shared" si="1"/>
        <v>381818</v>
      </c>
      <c r="K182" s="5">
        <v>0</v>
      </c>
      <c r="L182" s="6">
        <f t="shared" si="16"/>
        <v>0</v>
      </c>
      <c r="M182" s="5">
        <f t="shared" si="15"/>
        <v>7</v>
      </c>
      <c r="N182" s="6">
        <f t="shared" si="15"/>
        <v>2672726</v>
      </c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">
      <c r="A183" s="5" t="s">
        <v>234</v>
      </c>
      <c r="B183" s="5" t="s">
        <v>11</v>
      </c>
      <c r="C183" s="5">
        <v>0</v>
      </c>
      <c r="D183" s="5">
        <v>0</v>
      </c>
      <c r="E183" s="5"/>
      <c r="F183" s="5">
        <v>0</v>
      </c>
      <c r="G183" s="5">
        <v>0</v>
      </c>
      <c r="H183" s="5">
        <v>2</v>
      </c>
      <c r="I183" s="6">
        <v>909090</v>
      </c>
      <c r="J183" s="7">
        <f t="shared" si="1"/>
        <v>454545</v>
      </c>
      <c r="K183" s="5">
        <v>0</v>
      </c>
      <c r="L183" s="6">
        <f t="shared" si="16"/>
        <v>0</v>
      </c>
      <c r="M183" s="5">
        <f t="shared" si="15"/>
        <v>2</v>
      </c>
      <c r="N183" s="6">
        <f t="shared" si="15"/>
        <v>909090</v>
      </c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2">
      <c r="A184" s="5" t="s">
        <v>235</v>
      </c>
      <c r="B184" s="5" t="s">
        <v>11</v>
      </c>
      <c r="C184" s="5">
        <v>0</v>
      </c>
      <c r="D184" s="5">
        <v>0</v>
      </c>
      <c r="E184" s="5"/>
      <c r="F184" s="5">
        <v>0</v>
      </c>
      <c r="G184" s="5">
        <v>0</v>
      </c>
      <c r="H184" s="5">
        <v>3</v>
      </c>
      <c r="I184" s="6">
        <v>5954545</v>
      </c>
      <c r="J184" s="7">
        <f t="shared" si="1"/>
        <v>1984848.3333333333</v>
      </c>
      <c r="K184" s="5">
        <v>0</v>
      </c>
      <c r="L184" s="6">
        <f t="shared" si="16"/>
        <v>0</v>
      </c>
      <c r="M184" s="5">
        <f t="shared" ref="M184:N198" si="17">F184+H184-K184</f>
        <v>3</v>
      </c>
      <c r="N184" s="6">
        <f t="shared" si="17"/>
        <v>5954545</v>
      </c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2">
      <c r="A185" s="5" t="s">
        <v>236</v>
      </c>
      <c r="B185" s="5" t="s">
        <v>105</v>
      </c>
      <c r="C185" s="5">
        <v>0</v>
      </c>
      <c r="D185" s="5">
        <v>0</v>
      </c>
      <c r="E185" s="5"/>
      <c r="F185" s="5">
        <v>0</v>
      </c>
      <c r="G185" s="5">
        <v>0</v>
      </c>
      <c r="H185" s="5">
        <v>2</v>
      </c>
      <c r="I185" s="6">
        <v>1343636</v>
      </c>
      <c r="J185" s="7">
        <f t="shared" si="1"/>
        <v>671818</v>
      </c>
      <c r="K185" s="5">
        <v>0</v>
      </c>
      <c r="L185" s="6">
        <f t="shared" si="16"/>
        <v>0</v>
      </c>
      <c r="M185" s="5">
        <f t="shared" si="17"/>
        <v>2</v>
      </c>
      <c r="N185" s="6">
        <f t="shared" si="17"/>
        <v>1343636</v>
      </c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2">
      <c r="A186" s="5" t="s">
        <v>237</v>
      </c>
      <c r="B186" s="5" t="s">
        <v>105</v>
      </c>
      <c r="C186" s="5">
        <v>0</v>
      </c>
      <c r="D186" s="5">
        <v>0</v>
      </c>
      <c r="E186" s="5"/>
      <c r="F186" s="5">
        <v>0</v>
      </c>
      <c r="G186" s="5">
        <v>0</v>
      </c>
      <c r="H186" s="5">
        <v>2</v>
      </c>
      <c r="I186" s="6">
        <v>780000</v>
      </c>
      <c r="J186" s="7">
        <f t="shared" si="1"/>
        <v>390000</v>
      </c>
      <c r="K186" s="5">
        <v>0</v>
      </c>
      <c r="L186" s="6">
        <f t="shared" si="16"/>
        <v>0</v>
      </c>
      <c r="M186" s="5">
        <f t="shared" si="17"/>
        <v>2</v>
      </c>
      <c r="N186" s="6">
        <f t="shared" si="17"/>
        <v>780000</v>
      </c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2">
      <c r="A187" s="5" t="s">
        <v>238</v>
      </c>
      <c r="B187" s="5" t="s">
        <v>105</v>
      </c>
      <c r="C187" s="5">
        <v>0</v>
      </c>
      <c r="D187" s="5">
        <v>0</v>
      </c>
      <c r="E187" s="5"/>
      <c r="F187" s="5">
        <v>0</v>
      </c>
      <c r="G187" s="5">
        <v>0</v>
      </c>
      <c r="H187" s="5">
        <v>5</v>
      </c>
      <c r="I187" s="6">
        <v>972725</v>
      </c>
      <c r="J187" s="7">
        <f t="shared" si="1"/>
        <v>194545</v>
      </c>
      <c r="K187" s="5">
        <v>0</v>
      </c>
      <c r="L187" s="6">
        <f t="shared" si="16"/>
        <v>0</v>
      </c>
      <c r="M187" s="5">
        <f t="shared" si="17"/>
        <v>5</v>
      </c>
      <c r="N187" s="6">
        <f t="shared" si="17"/>
        <v>972725</v>
      </c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2">
      <c r="A188" s="5" t="s">
        <v>239</v>
      </c>
      <c r="B188" s="5" t="s">
        <v>105</v>
      </c>
      <c r="C188" s="5">
        <v>0</v>
      </c>
      <c r="D188" s="5">
        <v>0</v>
      </c>
      <c r="E188" s="5"/>
      <c r="F188" s="5">
        <v>0</v>
      </c>
      <c r="G188" s="5">
        <v>0</v>
      </c>
      <c r="H188" s="5">
        <v>5</v>
      </c>
      <c r="I188" s="6">
        <v>1431815</v>
      </c>
      <c r="J188" s="7">
        <f t="shared" si="1"/>
        <v>286363</v>
      </c>
      <c r="K188" s="5">
        <v>0</v>
      </c>
      <c r="L188" s="6">
        <f t="shared" si="16"/>
        <v>0</v>
      </c>
      <c r="M188" s="5">
        <f t="shared" si="17"/>
        <v>5</v>
      </c>
      <c r="N188" s="6">
        <f t="shared" si="17"/>
        <v>1431815</v>
      </c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2">
      <c r="A189" s="5" t="s">
        <v>240</v>
      </c>
      <c r="B189" s="5" t="s">
        <v>105</v>
      </c>
      <c r="C189" s="5">
        <v>0</v>
      </c>
      <c r="D189" s="5">
        <v>0</v>
      </c>
      <c r="E189" s="5"/>
      <c r="F189" s="5">
        <v>0</v>
      </c>
      <c r="G189" s="5">
        <v>0</v>
      </c>
      <c r="H189" s="5">
        <v>1</v>
      </c>
      <c r="I189" s="6">
        <v>671818</v>
      </c>
      <c r="J189" s="7">
        <f t="shared" si="1"/>
        <v>671818</v>
      </c>
      <c r="K189" s="5">
        <v>0</v>
      </c>
      <c r="L189" s="6">
        <f t="shared" si="16"/>
        <v>0</v>
      </c>
      <c r="M189" s="5">
        <f t="shared" si="17"/>
        <v>1</v>
      </c>
      <c r="N189" s="6">
        <f t="shared" si="17"/>
        <v>671818</v>
      </c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2">
      <c r="A190" s="5" t="s">
        <v>241</v>
      </c>
      <c r="B190" s="5" t="s">
        <v>105</v>
      </c>
      <c r="C190" s="5">
        <v>0</v>
      </c>
      <c r="D190" s="5">
        <v>0</v>
      </c>
      <c r="E190" s="5"/>
      <c r="F190" s="5">
        <v>0</v>
      </c>
      <c r="G190" s="5">
        <v>0</v>
      </c>
      <c r="H190" s="5">
        <v>2</v>
      </c>
      <c r="I190" s="6">
        <v>1709090</v>
      </c>
      <c r="J190" s="7">
        <f t="shared" si="1"/>
        <v>854545</v>
      </c>
      <c r="K190" s="5">
        <v>0</v>
      </c>
      <c r="L190" s="6">
        <f t="shared" si="16"/>
        <v>0</v>
      </c>
      <c r="M190" s="5">
        <f t="shared" si="17"/>
        <v>2</v>
      </c>
      <c r="N190" s="6">
        <f t="shared" si="17"/>
        <v>1709090</v>
      </c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2">
      <c r="A191" s="5" t="s">
        <v>242</v>
      </c>
      <c r="B191" s="5" t="s">
        <v>25</v>
      </c>
      <c r="C191" s="5">
        <v>0</v>
      </c>
      <c r="D191" s="5">
        <v>0</v>
      </c>
      <c r="E191" s="5"/>
      <c r="F191" s="5">
        <v>0</v>
      </c>
      <c r="G191" s="5">
        <v>0</v>
      </c>
      <c r="H191" s="5">
        <v>1</v>
      </c>
      <c r="I191" s="6">
        <v>845455</v>
      </c>
      <c r="J191" s="7">
        <f t="shared" si="1"/>
        <v>845455</v>
      </c>
      <c r="K191" s="5">
        <v>0</v>
      </c>
      <c r="L191" s="6">
        <f t="shared" si="16"/>
        <v>0</v>
      </c>
      <c r="M191" s="5">
        <f t="shared" si="17"/>
        <v>1</v>
      </c>
      <c r="N191" s="6">
        <f t="shared" si="17"/>
        <v>845455</v>
      </c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2">
      <c r="A192" s="5" t="s">
        <v>243</v>
      </c>
      <c r="B192" s="5" t="s">
        <v>20</v>
      </c>
      <c r="C192" s="5">
        <v>0</v>
      </c>
      <c r="D192" s="5">
        <v>0</v>
      </c>
      <c r="E192" s="5"/>
      <c r="F192" s="5">
        <v>0</v>
      </c>
      <c r="G192" s="5">
        <v>0</v>
      </c>
      <c r="H192" s="5">
        <v>4</v>
      </c>
      <c r="I192" s="6">
        <v>26028182</v>
      </c>
      <c r="J192" s="7">
        <f t="shared" si="1"/>
        <v>6507045.5</v>
      </c>
      <c r="K192" s="5">
        <v>0</v>
      </c>
      <c r="L192" s="6">
        <f t="shared" si="16"/>
        <v>0</v>
      </c>
      <c r="M192" s="5">
        <f t="shared" si="17"/>
        <v>4</v>
      </c>
      <c r="N192" s="6">
        <f t="shared" si="17"/>
        <v>26028182</v>
      </c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2">
      <c r="A193" s="5" t="s">
        <v>244</v>
      </c>
      <c r="B193" s="5" t="s">
        <v>11</v>
      </c>
      <c r="C193" s="5">
        <v>0</v>
      </c>
      <c r="D193" s="5">
        <v>0</v>
      </c>
      <c r="E193" s="5"/>
      <c r="F193" s="5">
        <v>0</v>
      </c>
      <c r="G193" s="5">
        <v>0</v>
      </c>
      <c r="H193" s="5">
        <v>8</v>
      </c>
      <c r="I193" s="6">
        <v>1683636</v>
      </c>
      <c r="J193" s="7">
        <f t="shared" si="1"/>
        <v>210454.5</v>
      </c>
      <c r="K193" s="5">
        <v>0</v>
      </c>
      <c r="L193" s="6">
        <f t="shared" si="16"/>
        <v>0</v>
      </c>
      <c r="M193" s="5">
        <f t="shared" si="17"/>
        <v>8</v>
      </c>
      <c r="N193" s="6">
        <f t="shared" si="17"/>
        <v>1683636</v>
      </c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2">
      <c r="A194" s="5" t="s">
        <v>246</v>
      </c>
      <c r="B194" s="5" t="s">
        <v>141</v>
      </c>
      <c r="C194" s="5">
        <v>0</v>
      </c>
      <c r="D194" s="5">
        <v>0</v>
      </c>
      <c r="E194" s="5"/>
      <c r="F194" s="5">
        <v>0</v>
      </c>
      <c r="G194" s="5">
        <v>0</v>
      </c>
      <c r="H194" s="5">
        <v>1</v>
      </c>
      <c r="I194" s="6">
        <v>272728</v>
      </c>
      <c r="J194" s="7">
        <f t="shared" si="1"/>
        <v>272728</v>
      </c>
      <c r="K194" s="5">
        <v>0</v>
      </c>
      <c r="L194" s="6">
        <f t="shared" si="16"/>
        <v>0</v>
      </c>
      <c r="M194" s="5">
        <f t="shared" si="17"/>
        <v>1</v>
      </c>
      <c r="N194" s="6">
        <f t="shared" si="17"/>
        <v>272728</v>
      </c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2">
      <c r="A195" s="5" t="s">
        <v>247</v>
      </c>
      <c r="B195" s="5" t="s">
        <v>20</v>
      </c>
      <c r="C195" s="5">
        <v>0</v>
      </c>
      <c r="D195" s="5">
        <v>0</v>
      </c>
      <c r="E195" s="5"/>
      <c r="F195" s="5">
        <v>0</v>
      </c>
      <c r="G195" s="5">
        <v>0</v>
      </c>
      <c r="H195" s="5">
        <v>1</v>
      </c>
      <c r="I195" s="6">
        <v>681818</v>
      </c>
      <c r="J195" s="7">
        <f t="shared" si="1"/>
        <v>681818</v>
      </c>
      <c r="K195" s="5">
        <v>0</v>
      </c>
      <c r="L195" s="6">
        <f t="shared" si="16"/>
        <v>0</v>
      </c>
      <c r="M195" s="5">
        <f t="shared" si="17"/>
        <v>1</v>
      </c>
      <c r="N195" s="6">
        <f t="shared" si="17"/>
        <v>681818</v>
      </c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2">
      <c r="A196" s="5" t="s">
        <v>248</v>
      </c>
      <c r="B196" s="5" t="s">
        <v>141</v>
      </c>
      <c r="C196" s="5">
        <v>0</v>
      </c>
      <c r="D196" s="5">
        <v>0</v>
      </c>
      <c r="E196" s="5"/>
      <c r="F196" s="5">
        <v>0</v>
      </c>
      <c r="G196" s="5">
        <v>0</v>
      </c>
      <c r="H196" s="5">
        <v>5</v>
      </c>
      <c r="I196" s="6">
        <v>240740</v>
      </c>
      <c r="J196" s="7">
        <f t="shared" si="1"/>
        <v>48148</v>
      </c>
      <c r="K196" s="5">
        <v>0</v>
      </c>
      <c r="L196" s="6">
        <f t="shared" si="16"/>
        <v>0</v>
      </c>
      <c r="M196" s="5">
        <f t="shared" si="17"/>
        <v>5</v>
      </c>
      <c r="N196" s="6">
        <f t="shared" si="17"/>
        <v>240740</v>
      </c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2">
      <c r="A197" s="5" t="s">
        <v>249</v>
      </c>
      <c r="B197" s="5" t="s">
        <v>141</v>
      </c>
      <c r="C197" s="5">
        <v>0</v>
      </c>
      <c r="D197" s="5">
        <v>0</v>
      </c>
      <c r="E197" s="5"/>
      <c r="F197" s="5">
        <v>0</v>
      </c>
      <c r="G197" s="5">
        <v>0</v>
      </c>
      <c r="H197" s="5">
        <v>3</v>
      </c>
      <c r="I197" s="6">
        <v>518181</v>
      </c>
      <c r="J197" s="7">
        <f t="shared" si="1"/>
        <v>172727</v>
      </c>
      <c r="K197" s="5">
        <v>0</v>
      </c>
      <c r="L197" s="6">
        <f t="shared" si="16"/>
        <v>0</v>
      </c>
      <c r="M197" s="5">
        <f t="shared" si="17"/>
        <v>3</v>
      </c>
      <c r="N197" s="6">
        <f t="shared" si="17"/>
        <v>518181</v>
      </c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2">
      <c r="A198" s="5" t="s">
        <v>250</v>
      </c>
      <c r="B198" s="5" t="s">
        <v>141</v>
      </c>
      <c r="C198" s="5">
        <v>0</v>
      </c>
      <c r="D198" s="5">
        <v>0</v>
      </c>
      <c r="E198" s="5"/>
      <c r="F198" s="5">
        <v>0</v>
      </c>
      <c r="G198" s="5">
        <v>0</v>
      </c>
      <c r="H198" s="5">
        <v>2</v>
      </c>
      <c r="I198" s="6">
        <v>363636</v>
      </c>
      <c r="J198" s="7">
        <f t="shared" si="1"/>
        <v>181818</v>
      </c>
      <c r="K198" s="5">
        <v>0</v>
      </c>
      <c r="L198" s="6">
        <f t="shared" si="16"/>
        <v>0</v>
      </c>
      <c r="M198" s="5">
        <f t="shared" si="17"/>
        <v>2</v>
      </c>
      <c r="N198" s="6">
        <f t="shared" si="17"/>
        <v>363636</v>
      </c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2">
      <c r="A199" s="5" t="s">
        <v>251</v>
      </c>
      <c r="B199" s="5" t="s">
        <v>11</v>
      </c>
      <c r="C199" s="5">
        <v>0</v>
      </c>
      <c r="D199" s="5">
        <v>0</v>
      </c>
      <c r="E199" s="5"/>
      <c r="F199" s="5">
        <v>0</v>
      </c>
      <c r="G199" s="5">
        <v>0</v>
      </c>
      <c r="H199" s="5">
        <v>4</v>
      </c>
      <c r="I199" s="6">
        <v>1981816</v>
      </c>
      <c r="J199" s="7">
        <f t="shared" si="1"/>
        <v>495454</v>
      </c>
      <c r="K199" s="5">
        <v>0</v>
      </c>
      <c r="L199" s="6">
        <f t="shared" si="16"/>
        <v>0</v>
      </c>
      <c r="M199" s="5">
        <f t="shared" ref="M199:N212" si="18">F199+H199-K199</f>
        <v>4</v>
      </c>
      <c r="N199" s="6">
        <f t="shared" si="18"/>
        <v>1981816</v>
      </c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2">
      <c r="A200" s="5" t="s">
        <v>252</v>
      </c>
      <c r="B200" s="5" t="s">
        <v>11</v>
      </c>
      <c r="C200" s="5">
        <v>0</v>
      </c>
      <c r="D200" s="5">
        <v>0</v>
      </c>
      <c r="E200" s="5"/>
      <c r="F200" s="5">
        <v>0</v>
      </c>
      <c r="G200" s="5">
        <v>0</v>
      </c>
      <c r="H200" s="5">
        <v>1</v>
      </c>
      <c r="I200" s="6">
        <v>13990909</v>
      </c>
      <c r="J200" s="7">
        <f t="shared" si="1"/>
        <v>13990909</v>
      </c>
      <c r="K200" s="5">
        <v>0</v>
      </c>
      <c r="L200" s="6">
        <f t="shared" si="16"/>
        <v>0</v>
      </c>
      <c r="M200" s="5">
        <f t="shared" si="18"/>
        <v>1</v>
      </c>
      <c r="N200" s="6">
        <f t="shared" si="18"/>
        <v>13990909</v>
      </c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2">
      <c r="A201" s="5" t="s">
        <v>253</v>
      </c>
      <c r="B201" s="5" t="s">
        <v>11</v>
      </c>
      <c r="C201" s="5">
        <v>0</v>
      </c>
      <c r="D201" s="5">
        <v>0</v>
      </c>
      <c r="E201" s="5"/>
      <c r="F201" s="5">
        <v>0</v>
      </c>
      <c r="G201" s="5">
        <v>0</v>
      </c>
      <c r="H201" s="5">
        <v>9</v>
      </c>
      <c r="I201" s="6">
        <v>5863632</v>
      </c>
      <c r="J201" s="7">
        <f t="shared" si="1"/>
        <v>651514.66666666663</v>
      </c>
      <c r="K201" s="5">
        <v>0</v>
      </c>
      <c r="L201" s="6">
        <f t="shared" si="16"/>
        <v>0</v>
      </c>
      <c r="M201" s="5">
        <f t="shared" si="18"/>
        <v>9</v>
      </c>
      <c r="N201" s="6">
        <f t="shared" si="18"/>
        <v>5863632</v>
      </c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2">
      <c r="A202" s="5" t="s">
        <v>255</v>
      </c>
      <c r="B202" s="5" t="s">
        <v>256</v>
      </c>
      <c r="C202" s="5">
        <v>0</v>
      </c>
      <c r="D202" s="5">
        <v>0</v>
      </c>
      <c r="E202" s="5"/>
      <c r="F202" s="5">
        <v>0</v>
      </c>
      <c r="G202" s="5">
        <v>0</v>
      </c>
      <c r="H202" s="5">
        <v>20</v>
      </c>
      <c r="I202" s="6">
        <v>545440</v>
      </c>
      <c r="J202" s="7">
        <f t="shared" si="1"/>
        <v>27272</v>
      </c>
      <c r="K202" s="5">
        <v>0</v>
      </c>
      <c r="L202" s="6">
        <f t="shared" si="16"/>
        <v>0</v>
      </c>
      <c r="M202" s="5">
        <f t="shared" si="18"/>
        <v>20</v>
      </c>
      <c r="N202" s="6">
        <f t="shared" si="18"/>
        <v>545440</v>
      </c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2">
      <c r="A203" s="5" t="s">
        <v>258</v>
      </c>
      <c r="B203" s="5" t="s">
        <v>11</v>
      </c>
      <c r="C203" s="5">
        <v>0</v>
      </c>
      <c r="D203" s="5">
        <v>0</v>
      </c>
      <c r="E203" s="5"/>
      <c r="F203" s="5">
        <v>0</v>
      </c>
      <c r="G203" s="5">
        <v>0</v>
      </c>
      <c r="H203" s="5">
        <v>5</v>
      </c>
      <c r="I203" s="6">
        <v>181815</v>
      </c>
      <c r="J203" s="7">
        <f t="shared" si="1"/>
        <v>36363</v>
      </c>
      <c r="K203" s="5">
        <v>0</v>
      </c>
      <c r="L203" s="6">
        <f t="shared" si="16"/>
        <v>0</v>
      </c>
      <c r="M203" s="5">
        <f t="shared" si="18"/>
        <v>5</v>
      </c>
      <c r="N203" s="6">
        <f t="shared" si="18"/>
        <v>181815</v>
      </c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2">
      <c r="A204" s="5" t="s">
        <v>259</v>
      </c>
      <c r="B204" s="5" t="s">
        <v>11</v>
      </c>
      <c r="C204" s="5">
        <v>0</v>
      </c>
      <c r="D204" s="5">
        <v>0</v>
      </c>
      <c r="E204" s="5"/>
      <c r="F204" s="5">
        <v>0</v>
      </c>
      <c r="G204" s="5">
        <v>0</v>
      </c>
      <c r="H204" s="5">
        <v>5</v>
      </c>
      <c r="I204" s="6">
        <v>272725</v>
      </c>
      <c r="J204" s="7">
        <f t="shared" si="1"/>
        <v>54545</v>
      </c>
      <c r="K204" s="5">
        <v>0</v>
      </c>
      <c r="L204" s="6">
        <f t="shared" si="16"/>
        <v>0</v>
      </c>
      <c r="M204" s="5">
        <f t="shared" si="18"/>
        <v>5</v>
      </c>
      <c r="N204" s="6">
        <f t="shared" si="18"/>
        <v>272725</v>
      </c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2">
      <c r="A205" s="5" t="s">
        <v>260</v>
      </c>
      <c r="B205" s="5" t="s">
        <v>11</v>
      </c>
      <c r="C205" s="5">
        <v>0</v>
      </c>
      <c r="D205" s="5">
        <v>0</v>
      </c>
      <c r="E205" s="5"/>
      <c r="F205" s="5">
        <v>0</v>
      </c>
      <c r="G205" s="5">
        <v>0</v>
      </c>
      <c r="H205" s="5">
        <v>5</v>
      </c>
      <c r="I205" s="6">
        <v>113635</v>
      </c>
      <c r="J205" s="7">
        <f t="shared" si="1"/>
        <v>22727</v>
      </c>
      <c r="K205" s="5">
        <v>0</v>
      </c>
      <c r="L205" s="6">
        <f t="shared" si="16"/>
        <v>0</v>
      </c>
      <c r="M205" s="5">
        <f t="shared" si="18"/>
        <v>5</v>
      </c>
      <c r="N205" s="6">
        <f t="shared" si="18"/>
        <v>113635</v>
      </c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2">
      <c r="A206" s="5" t="s">
        <v>261</v>
      </c>
      <c r="B206" s="5" t="s">
        <v>11</v>
      </c>
      <c r="C206" s="5">
        <v>0</v>
      </c>
      <c r="D206" s="5">
        <v>0</v>
      </c>
      <c r="E206" s="5"/>
      <c r="F206" s="5">
        <v>0</v>
      </c>
      <c r="G206" s="5">
        <v>0</v>
      </c>
      <c r="H206" s="5">
        <v>25</v>
      </c>
      <c r="I206" s="6">
        <v>454525</v>
      </c>
      <c r="J206" s="7">
        <f t="shared" si="1"/>
        <v>18181</v>
      </c>
      <c r="K206" s="5">
        <v>0</v>
      </c>
      <c r="L206" s="6">
        <f t="shared" si="16"/>
        <v>0</v>
      </c>
      <c r="M206" s="5">
        <f t="shared" si="18"/>
        <v>25</v>
      </c>
      <c r="N206" s="6">
        <f t="shared" si="18"/>
        <v>454525</v>
      </c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2">
      <c r="A207" s="5" t="s">
        <v>262</v>
      </c>
      <c r="B207" s="5" t="s">
        <v>11</v>
      </c>
      <c r="C207" s="5">
        <v>0</v>
      </c>
      <c r="D207" s="5">
        <v>0</v>
      </c>
      <c r="E207" s="5"/>
      <c r="F207" s="5">
        <v>0</v>
      </c>
      <c r="G207" s="5">
        <v>0</v>
      </c>
      <c r="H207" s="5">
        <v>10</v>
      </c>
      <c r="I207" s="6">
        <v>318180</v>
      </c>
      <c r="J207" s="7">
        <f t="shared" si="1"/>
        <v>31818</v>
      </c>
      <c r="K207" s="5">
        <v>0</v>
      </c>
      <c r="L207" s="6">
        <f t="shared" si="16"/>
        <v>0</v>
      </c>
      <c r="M207" s="5">
        <f t="shared" si="18"/>
        <v>10</v>
      </c>
      <c r="N207" s="6">
        <f t="shared" si="18"/>
        <v>318180</v>
      </c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2">
      <c r="A208" s="5" t="s">
        <v>263</v>
      </c>
      <c r="B208" s="5" t="s">
        <v>141</v>
      </c>
      <c r="C208" s="5">
        <v>0</v>
      </c>
      <c r="D208" s="5">
        <v>0</v>
      </c>
      <c r="E208" s="5"/>
      <c r="F208" s="5">
        <v>0</v>
      </c>
      <c r="G208" s="5">
        <v>0</v>
      </c>
      <c r="H208" s="5">
        <v>4</v>
      </c>
      <c r="I208" s="6">
        <v>909090</v>
      </c>
      <c r="J208" s="7">
        <f t="shared" si="1"/>
        <v>227272.5</v>
      </c>
      <c r="K208" s="5">
        <v>0</v>
      </c>
      <c r="L208" s="6">
        <f t="shared" si="16"/>
        <v>0</v>
      </c>
      <c r="M208" s="5">
        <f t="shared" si="18"/>
        <v>4</v>
      </c>
      <c r="N208" s="6">
        <f t="shared" si="18"/>
        <v>909090</v>
      </c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2">
      <c r="A209" s="5" t="s">
        <v>264</v>
      </c>
      <c r="B209" s="5" t="s">
        <v>11</v>
      </c>
      <c r="C209" s="5">
        <v>0</v>
      </c>
      <c r="D209" s="5">
        <v>0</v>
      </c>
      <c r="E209" s="5"/>
      <c r="F209" s="5">
        <v>0</v>
      </c>
      <c r="G209" s="5">
        <v>0</v>
      </c>
      <c r="H209" s="5">
        <v>4</v>
      </c>
      <c r="I209" s="6">
        <v>2440738</v>
      </c>
      <c r="J209" s="7">
        <f t="shared" si="1"/>
        <v>610184.5</v>
      </c>
      <c r="K209" s="5">
        <v>0</v>
      </c>
      <c r="L209" s="6">
        <f t="shared" si="16"/>
        <v>0</v>
      </c>
      <c r="M209" s="5">
        <f t="shared" si="18"/>
        <v>4</v>
      </c>
      <c r="N209" s="6">
        <f t="shared" si="18"/>
        <v>2440738</v>
      </c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2">
      <c r="A210" s="5" t="s">
        <v>265</v>
      </c>
      <c r="B210" s="5" t="s">
        <v>25</v>
      </c>
      <c r="C210" s="5">
        <v>0</v>
      </c>
      <c r="D210" s="5">
        <v>0</v>
      </c>
      <c r="E210" s="5"/>
      <c r="F210" s="5">
        <v>0</v>
      </c>
      <c r="G210" s="5">
        <v>0</v>
      </c>
      <c r="H210" s="5">
        <v>1</v>
      </c>
      <c r="I210" s="6">
        <v>1136363</v>
      </c>
      <c r="J210" s="7">
        <f t="shared" si="1"/>
        <v>1136363</v>
      </c>
      <c r="K210" s="5">
        <v>0</v>
      </c>
      <c r="L210" s="6">
        <f t="shared" si="16"/>
        <v>0</v>
      </c>
      <c r="M210" s="5">
        <f t="shared" si="18"/>
        <v>1</v>
      </c>
      <c r="N210" s="6">
        <f t="shared" si="18"/>
        <v>1136363</v>
      </c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2">
      <c r="A211" s="5" t="s">
        <v>266</v>
      </c>
      <c r="B211" s="5" t="s">
        <v>141</v>
      </c>
      <c r="C211" s="5">
        <v>0</v>
      </c>
      <c r="D211" s="5">
        <v>0</v>
      </c>
      <c r="E211" s="5"/>
      <c r="F211" s="5">
        <v>0</v>
      </c>
      <c r="G211" s="5">
        <v>0</v>
      </c>
      <c r="H211" s="5">
        <v>2</v>
      </c>
      <c r="I211" s="6">
        <v>236362</v>
      </c>
      <c r="J211" s="7">
        <f t="shared" si="1"/>
        <v>118181</v>
      </c>
      <c r="K211" s="5">
        <v>0</v>
      </c>
      <c r="L211" s="6">
        <f t="shared" si="16"/>
        <v>0</v>
      </c>
      <c r="M211" s="5">
        <f t="shared" si="18"/>
        <v>2</v>
      </c>
      <c r="N211" s="6">
        <f t="shared" si="18"/>
        <v>236362</v>
      </c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2">
      <c r="A212" s="5" t="s">
        <v>267</v>
      </c>
      <c r="B212" s="5" t="s">
        <v>11</v>
      </c>
      <c r="C212" s="5">
        <v>0</v>
      </c>
      <c r="D212" s="5">
        <v>0</v>
      </c>
      <c r="E212" s="5"/>
      <c r="F212" s="5">
        <v>0</v>
      </c>
      <c r="G212" s="5">
        <v>0</v>
      </c>
      <c r="H212" s="5">
        <v>10</v>
      </c>
      <c r="I212" s="5">
        <v>0</v>
      </c>
      <c r="J212" s="7">
        <f t="shared" si="1"/>
        <v>0</v>
      </c>
      <c r="K212" s="5">
        <v>10</v>
      </c>
      <c r="L212" s="6">
        <f t="shared" si="16"/>
        <v>0</v>
      </c>
      <c r="M212" s="5">
        <f t="shared" si="18"/>
        <v>0</v>
      </c>
      <c r="N212" s="6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2">
      <c r="A213" s="5" t="s">
        <v>268</v>
      </c>
      <c r="B213" s="5" t="s">
        <v>20</v>
      </c>
      <c r="C213" s="5">
        <v>0</v>
      </c>
      <c r="D213" s="5">
        <v>0</v>
      </c>
      <c r="E213" s="5"/>
      <c r="F213" s="5">
        <v>0</v>
      </c>
      <c r="G213" s="5">
        <v>0</v>
      </c>
      <c r="H213" s="5">
        <v>1</v>
      </c>
      <c r="I213" s="6">
        <v>668182</v>
      </c>
      <c r="J213" s="7">
        <f t="shared" si="1"/>
        <v>668182</v>
      </c>
      <c r="K213" s="5">
        <v>0</v>
      </c>
      <c r="L213" s="6">
        <f t="shared" si="16"/>
        <v>0</v>
      </c>
      <c r="M213" s="5">
        <f t="shared" ref="M213:N226" si="19">F213+H213-K213</f>
        <v>1</v>
      </c>
      <c r="N213" s="6">
        <f t="shared" si="19"/>
        <v>668182</v>
      </c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2">
      <c r="A214" s="5" t="s">
        <v>269</v>
      </c>
      <c r="B214" s="5" t="s">
        <v>11</v>
      </c>
      <c r="C214" s="5">
        <v>0</v>
      </c>
      <c r="D214" s="5">
        <v>0</v>
      </c>
      <c r="E214" s="5"/>
      <c r="F214" s="5">
        <v>0</v>
      </c>
      <c r="G214" s="5">
        <v>0</v>
      </c>
      <c r="H214" s="5">
        <v>1</v>
      </c>
      <c r="I214" s="6">
        <v>694444</v>
      </c>
      <c r="J214" s="7">
        <f t="shared" si="1"/>
        <v>694444</v>
      </c>
      <c r="K214" s="5">
        <v>0</v>
      </c>
      <c r="L214" s="6">
        <f t="shared" si="16"/>
        <v>0</v>
      </c>
      <c r="M214" s="5">
        <f t="shared" si="19"/>
        <v>1</v>
      </c>
      <c r="N214" s="6">
        <f t="shared" si="19"/>
        <v>694444</v>
      </c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2">
      <c r="A215" s="5" t="s">
        <v>270</v>
      </c>
      <c r="B215" s="5" t="s">
        <v>11</v>
      </c>
      <c r="C215" s="5">
        <v>0</v>
      </c>
      <c r="D215" s="5">
        <v>0</v>
      </c>
      <c r="E215" s="5"/>
      <c r="F215" s="5">
        <v>0</v>
      </c>
      <c r="G215" s="5">
        <v>0</v>
      </c>
      <c r="H215" s="5">
        <v>2</v>
      </c>
      <c r="I215" s="6">
        <v>418180</v>
      </c>
      <c r="J215" s="7">
        <f t="shared" si="1"/>
        <v>209090</v>
      </c>
      <c r="K215" s="5">
        <v>0</v>
      </c>
      <c r="L215" s="6">
        <f t="shared" si="16"/>
        <v>0</v>
      </c>
      <c r="M215" s="5">
        <f t="shared" si="19"/>
        <v>2</v>
      </c>
      <c r="N215" s="6">
        <f t="shared" si="19"/>
        <v>418180</v>
      </c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2">
      <c r="A216" s="5" t="s">
        <v>271</v>
      </c>
      <c r="B216" s="5" t="s">
        <v>25</v>
      </c>
      <c r="C216" s="5">
        <v>0</v>
      </c>
      <c r="D216" s="5">
        <v>0</v>
      </c>
      <c r="E216" s="5"/>
      <c r="F216" s="5">
        <v>0</v>
      </c>
      <c r="G216" s="5">
        <v>0</v>
      </c>
      <c r="H216" s="5">
        <v>2</v>
      </c>
      <c r="I216" s="6">
        <v>1245686</v>
      </c>
      <c r="J216" s="7">
        <f t="shared" si="1"/>
        <v>622843</v>
      </c>
      <c r="K216" s="5">
        <v>0</v>
      </c>
      <c r="L216" s="6">
        <f t="shared" si="16"/>
        <v>0</v>
      </c>
      <c r="M216" s="5">
        <f t="shared" si="19"/>
        <v>2</v>
      </c>
      <c r="N216" s="6">
        <f t="shared" si="19"/>
        <v>1245686</v>
      </c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2">
      <c r="A217" s="5" t="s">
        <v>275</v>
      </c>
      <c r="B217" s="5" t="s">
        <v>34</v>
      </c>
      <c r="C217" s="5">
        <v>0</v>
      </c>
      <c r="D217" s="5">
        <v>0</v>
      </c>
      <c r="E217" s="5"/>
      <c r="F217" s="5">
        <v>0</v>
      </c>
      <c r="G217" s="5">
        <v>0</v>
      </c>
      <c r="H217" s="5">
        <v>1</v>
      </c>
      <c r="I217" s="6">
        <v>14230909</v>
      </c>
      <c r="J217" s="7">
        <f t="shared" si="1"/>
        <v>14230909</v>
      </c>
      <c r="K217" s="5">
        <v>0</v>
      </c>
      <c r="L217" s="6">
        <f t="shared" si="16"/>
        <v>0</v>
      </c>
      <c r="M217" s="5">
        <f t="shared" si="19"/>
        <v>1</v>
      </c>
      <c r="N217" s="6">
        <f t="shared" si="19"/>
        <v>14230909</v>
      </c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2">
      <c r="A218" s="5" t="s">
        <v>276</v>
      </c>
      <c r="B218" s="5" t="s">
        <v>34</v>
      </c>
      <c r="C218" s="5">
        <v>0</v>
      </c>
      <c r="D218" s="5">
        <v>0</v>
      </c>
      <c r="E218" s="5"/>
      <c r="F218" s="5">
        <v>0</v>
      </c>
      <c r="G218" s="5">
        <v>0</v>
      </c>
      <c r="H218" s="5">
        <v>51</v>
      </c>
      <c r="I218" s="5">
        <v>0</v>
      </c>
      <c r="J218" s="7">
        <f t="shared" si="1"/>
        <v>0</v>
      </c>
      <c r="K218" s="5">
        <v>39</v>
      </c>
      <c r="L218" s="6">
        <f t="shared" si="16"/>
        <v>0</v>
      </c>
      <c r="M218" s="5">
        <f t="shared" si="19"/>
        <v>12</v>
      </c>
      <c r="N218" s="6">
        <f t="shared" si="19"/>
        <v>0</v>
      </c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2">
      <c r="A219" s="5" t="s">
        <v>277</v>
      </c>
      <c r="B219" s="5" t="s">
        <v>11</v>
      </c>
      <c r="C219" s="5">
        <v>0</v>
      </c>
      <c r="D219" s="5">
        <v>0</v>
      </c>
      <c r="E219" s="5"/>
      <c r="F219" s="5">
        <v>0</v>
      </c>
      <c r="G219" s="5">
        <v>0</v>
      </c>
      <c r="H219" s="5">
        <v>3</v>
      </c>
      <c r="I219" s="5">
        <v>0</v>
      </c>
      <c r="J219" s="7">
        <f t="shared" si="1"/>
        <v>0</v>
      </c>
      <c r="K219" s="5">
        <v>0</v>
      </c>
      <c r="L219" s="6">
        <f t="shared" si="16"/>
        <v>0</v>
      </c>
      <c r="M219" s="5">
        <f t="shared" si="19"/>
        <v>3</v>
      </c>
      <c r="N219" s="6">
        <f t="shared" si="19"/>
        <v>0</v>
      </c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2">
      <c r="A220" s="5" t="s">
        <v>278</v>
      </c>
      <c r="B220" s="5" t="s">
        <v>141</v>
      </c>
      <c r="C220" s="5">
        <v>0</v>
      </c>
      <c r="D220" s="5">
        <v>0</v>
      </c>
      <c r="E220" s="5"/>
      <c r="F220" s="5">
        <v>0</v>
      </c>
      <c r="G220" s="5">
        <v>0</v>
      </c>
      <c r="H220" s="5">
        <v>2</v>
      </c>
      <c r="I220" s="6">
        <v>1036362</v>
      </c>
      <c r="J220" s="7">
        <f t="shared" si="1"/>
        <v>518181</v>
      </c>
      <c r="K220" s="5">
        <v>0</v>
      </c>
      <c r="L220" s="6">
        <f t="shared" si="16"/>
        <v>0</v>
      </c>
      <c r="M220" s="5">
        <f t="shared" si="19"/>
        <v>2</v>
      </c>
      <c r="N220" s="6">
        <f t="shared" si="19"/>
        <v>1036362</v>
      </c>
      <c r="O220" s="5"/>
      <c r="P220" s="5"/>
      <c r="Q220" s="5"/>
      <c r="R220" s="5"/>
      <c r="S220" s="5"/>
      <c r="T220" s="5"/>
      <c r="U220" s="5"/>
      <c r="V220" s="5"/>
      <c r="W220" s="5"/>
    </row>
    <row r="221" spans="1:23" s="53" customFormat="1" x14ac:dyDescent="0.2">
      <c r="A221" s="51" t="s">
        <v>279</v>
      </c>
      <c r="B221" s="51" t="s">
        <v>280</v>
      </c>
      <c r="C221" s="51">
        <v>0</v>
      </c>
      <c r="D221" s="51">
        <v>0</v>
      </c>
      <c r="E221" s="51"/>
      <c r="F221" s="51">
        <v>0</v>
      </c>
      <c r="G221" s="51">
        <v>0</v>
      </c>
      <c r="H221" s="51">
        <v>2</v>
      </c>
      <c r="I221" s="52">
        <v>45454</v>
      </c>
      <c r="J221" s="52">
        <f t="shared" si="1"/>
        <v>22727</v>
      </c>
      <c r="K221" s="51">
        <v>0</v>
      </c>
      <c r="L221" s="52">
        <f t="shared" si="16"/>
        <v>0</v>
      </c>
      <c r="M221" s="51">
        <f t="shared" si="19"/>
        <v>2</v>
      </c>
      <c r="N221" s="52">
        <f t="shared" si="19"/>
        <v>45454</v>
      </c>
      <c r="O221" s="51"/>
      <c r="P221" s="51"/>
      <c r="Q221" s="51"/>
      <c r="R221" s="51"/>
      <c r="S221" s="51"/>
      <c r="T221" s="51"/>
      <c r="U221" s="51"/>
      <c r="V221" s="51"/>
      <c r="W221" s="51"/>
    </row>
    <row r="222" spans="1:23" s="53" customFormat="1" x14ac:dyDescent="0.2">
      <c r="A222" s="51" t="s">
        <v>281</v>
      </c>
      <c r="B222" s="51" t="s">
        <v>280</v>
      </c>
      <c r="C222" s="51">
        <v>0</v>
      </c>
      <c r="D222" s="51">
        <v>0</v>
      </c>
      <c r="E222" s="51"/>
      <c r="F222" s="51">
        <v>0</v>
      </c>
      <c r="G222" s="51">
        <v>0</v>
      </c>
      <c r="H222" s="51">
        <v>2</v>
      </c>
      <c r="I222" s="52">
        <v>45454</v>
      </c>
      <c r="J222" s="52">
        <f t="shared" si="1"/>
        <v>22727</v>
      </c>
      <c r="K222" s="51">
        <v>0</v>
      </c>
      <c r="L222" s="52">
        <f t="shared" si="16"/>
        <v>0</v>
      </c>
      <c r="M222" s="51">
        <f t="shared" si="19"/>
        <v>2</v>
      </c>
      <c r="N222" s="52">
        <f t="shared" si="19"/>
        <v>45454</v>
      </c>
      <c r="O222" s="51"/>
      <c r="P222" s="51"/>
      <c r="Q222" s="51"/>
      <c r="R222" s="51"/>
      <c r="S222" s="51"/>
      <c r="T222" s="51"/>
      <c r="U222" s="51"/>
      <c r="V222" s="51"/>
      <c r="W222" s="51"/>
    </row>
    <row r="223" spans="1:23" s="53" customFormat="1" x14ac:dyDescent="0.2">
      <c r="A223" s="51" t="s">
        <v>282</v>
      </c>
      <c r="B223" s="51" t="s">
        <v>280</v>
      </c>
      <c r="C223" s="51">
        <v>0</v>
      </c>
      <c r="D223" s="51">
        <v>0</v>
      </c>
      <c r="E223" s="51"/>
      <c r="F223" s="51">
        <v>0</v>
      </c>
      <c r="G223" s="51">
        <v>0</v>
      </c>
      <c r="H223" s="51">
        <v>2</v>
      </c>
      <c r="I223" s="52">
        <v>45454</v>
      </c>
      <c r="J223" s="52">
        <f t="shared" si="1"/>
        <v>22727</v>
      </c>
      <c r="K223" s="51">
        <v>0</v>
      </c>
      <c r="L223" s="52">
        <f t="shared" si="16"/>
        <v>0</v>
      </c>
      <c r="M223" s="51">
        <f t="shared" si="19"/>
        <v>2</v>
      </c>
      <c r="N223" s="52">
        <f t="shared" si="19"/>
        <v>45454</v>
      </c>
      <c r="O223" s="51"/>
      <c r="P223" s="51"/>
      <c r="Q223" s="51"/>
      <c r="R223" s="51"/>
      <c r="S223" s="51"/>
      <c r="T223" s="51"/>
      <c r="U223" s="51"/>
      <c r="V223" s="51"/>
      <c r="W223" s="51"/>
    </row>
    <row r="224" spans="1:23" s="53" customFormat="1" x14ac:dyDescent="0.2">
      <c r="A224" s="51" t="s">
        <v>283</v>
      </c>
      <c r="B224" s="51" t="s">
        <v>280</v>
      </c>
      <c r="C224" s="51">
        <v>0</v>
      </c>
      <c r="D224" s="51">
        <v>0</v>
      </c>
      <c r="E224" s="51"/>
      <c r="F224" s="51">
        <v>0</v>
      </c>
      <c r="G224" s="51">
        <v>0</v>
      </c>
      <c r="H224" s="51">
        <v>2</v>
      </c>
      <c r="I224" s="52">
        <v>45454</v>
      </c>
      <c r="J224" s="52">
        <f t="shared" si="1"/>
        <v>22727</v>
      </c>
      <c r="K224" s="51">
        <v>0</v>
      </c>
      <c r="L224" s="52">
        <f t="shared" si="16"/>
        <v>0</v>
      </c>
      <c r="M224" s="51">
        <f t="shared" si="19"/>
        <v>2</v>
      </c>
      <c r="N224" s="52">
        <f t="shared" si="19"/>
        <v>45454</v>
      </c>
      <c r="O224" s="51"/>
      <c r="P224" s="51"/>
      <c r="Q224" s="51"/>
      <c r="R224" s="51"/>
      <c r="S224" s="51"/>
      <c r="T224" s="51"/>
      <c r="U224" s="51"/>
      <c r="V224" s="51"/>
      <c r="W224" s="51"/>
    </row>
    <row r="225" spans="1:23" s="53" customFormat="1" x14ac:dyDescent="0.2">
      <c r="A225" s="51" t="s">
        <v>284</v>
      </c>
      <c r="B225" s="51" t="s">
        <v>280</v>
      </c>
      <c r="C225" s="51">
        <v>0</v>
      </c>
      <c r="D225" s="51">
        <v>0</v>
      </c>
      <c r="E225" s="51"/>
      <c r="F225" s="51">
        <v>0</v>
      </c>
      <c r="G225" s="51">
        <v>0</v>
      </c>
      <c r="H225" s="51">
        <v>4</v>
      </c>
      <c r="I225" s="52">
        <v>90908</v>
      </c>
      <c r="J225" s="52">
        <f t="shared" si="1"/>
        <v>22727</v>
      </c>
      <c r="K225" s="51">
        <v>0</v>
      </c>
      <c r="L225" s="52">
        <f t="shared" si="16"/>
        <v>0</v>
      </c>
      <c r="M225" s="51">
        <f t="shared" si="19"/>
        <v>4</v>
      </c>
      <c r="N225" s="52">
        <f t="shared" si="19"/>
        <v>90908</v>
      </c>
      <c r="O225" s="51"/>
      <c r="P225" s="51"/>
      <c r="Q225" s="51"/>
      <c r="R225" s="51"/>
      <c r="S225" s="51"/>
      <c r="T225" s="51"/>
      <c r="U225" s="51"/>
      <c r="V225" s="51"/>
      <c r="W225" s="51"/>
    </row>
    <row r="226" spans="1:23" s="53" customFormat="1" x14ac:dyDescent="0.2">
      <c r="A226" s="51" t="s">
        <v>285</v>
      </c>
      <c r="B226" s="51" t="s">
        <v>280</v>
      </c>
      <c r="C226" s="51">
        <v>0</v>
      </c>
      <c r="D226" s="51">
        <v>0</v>
      </c>
      <c r="E226" s="51"/>
      <c r="F226" s="51">
        <v>0</v>
      </c>
      <c r="G226" s="51">
        <v>0</v>
      </c>
      <c r="H226" s="51">
        <v>3</v>
      </c>
      <c r="I226" s="52">
        <v>68181</v>
      </c>
      <c r="J226" s="52">
        <f t="shared" ref="J226:J414" si="20">IFERROR((G226+I226)/(F226+H226),0)</f>
        <v>22727</v>
      </c>
      <c r="K226" s="51">
        <v>0</v>
      </c>
      <c r="L226" s="52">
        <f t="shared" si="16"/>
        <v>0</v>
      </c>
      <c r="M226" s="51">
        <f t="shared" si="19"/>
        <v>3</v>
      </c>
      <c r="N226" s="52">
        <f t="shared" si="19"/>
        <v>68181</v>
      </c>
      <c r="O226" s="51"/>
      <c r="P226" s="51"/>
      <c r="Q226" s="51"/>
      <c r="R226" s="51"/>
      <c r="S226" s="51"/>
      <c r="T226" s="51"/>
      <c r="U226" s="51"/>
      <c r="V226" s="51"/>
      <c r="W226" s="51"/>
    </row>
    <row r="227" spans="1:23" s="53" customFormat="1" x14ac:dyDescent="0.2">
      <c r="A227" s="51" t="s">
        <v>286</v>
      </c>
      <c r="B227" s="51" t="s">
        <v>256</v>
      </c>
      <c r="C227" s="51">
        <v>0</v>
      </c>
      <c r="D227" s="51">
        <v>0</v>
      </c>
      <c r="E227" s="51"/>
      <c r="F227" s="51">
        <v>0</v>
      </c>
      <c r="G227" s="51">
        <v>0</v>
      </c>
      <c r="H227" s="51">
        <v>3</v>
      </c>
      <c r="I227" s="52">
        <v>95454</v>
      </c>
      <c r="J227" s="52">
        <f t="shared" si="20"/>
        <v>31818</v>
      </c>
      <c r="K227" s="51">
        <v>0</v>
      </c>
      <c r="L227" s="52">
        <f t="shared" si="16"/>
        <v>0</v>
      </c>
      <c r="M227" s="51">
        <f t="shared" ref="M227:N241" si="21">F227+H227-K227</f>
        <v>3</v>
      </c>
      <c r="N227" s="52">
        <f t="shared" si="21"/>
        <v>95454</v>
      </c>
      <c r="O227" s="51"/>
      <c r="P227" s="51"/>
      <c r="Q227" s="51"/>
      <c r="R227" s="51"/>
      <c r="S227" s="51"/>
      <c r="T227" s="51"/>
      <c r="U227" s="51"/>
      <c r="V227" s="51"/>
      <c r="W227" s="51"/>
    </row>
    <row r="228" spans="1:23" s="53" customFormat="1" x14ac:dyDescent="0.2">
      <c r="A228" s="51" t="s">
        <v>287</v>
      </c>
      <c r="B228" s="51" t="s">
        <v>256</v>
      </c>
      <c r="C228" s="51">
        <v>0</v>
      </c>
      <c r="D228" s="51">
        <v>0</v>
      </c>
      <c r="E228" s="51"/>
      <c r="F228" s="51">
        <v>0</v>
      </c>
      <c r="G228" s="51">
        <v>0</v>
      </c>
      <c r="H228" s="51">
        <v>3</v>
      </c>
      <c r="I228" s="52">
        <v>95454</v>
      </c>
      <c r="J228" s="52">
        <f t="shared" si="20"/>
        <v>31818</v>
      </c>
      <c r="K228" s="51">
        <v>0</v>
      </c>
      <c r="L228" s="52">
        <f t="shared" si="16"/>
        <v>0</v>
      </c>
      <c r="M228" s="51">
        <f t="shared" si="21"/>
        <v>3</v>
      </c>
      <c r="N228" s="52">
        <f t="shared" si="21"/>
        <v>95454</v>
      </c>
      <c r="O228" s="51"/>
      <c r="P228" s="51"/>
      <c r="Q228" s="51"/>
      <c r="R228" s="51"/>
      <c r="S228" s="51"/>
      <c r="T228" s="51"/>
      <c r="U228" s="51"/>
      <c r="V228" s="51"/>
      <c r="W228" s="51"/>
    </row>
    <row r="229" spans="1:23" s="53" customFormat="1" x14ac:dyDescent="0.2">
      <c r="A229" s="51" t="s">
        <v>288</v>
      </c>
      <c r="B229" s="51" t="s">
        <v>256</v>
      </c>
      <c r="C229" s="51">
        <v>0</v>
      </c>
      <c r="D229" s="51">
        <v>0</v>
      </c>
      <c r="E229" s="51"/>
      <c r="F229" s="51">
        <v>0</v>
      </c>
      <c r="G229" s="51">
        <v>0</v>
      </c>
      <c r="H229" s="51">
        <v>3</v>
      </c>
      <c r="I229" s="52">
        <v>95454</v>
      </c>
      <c r="J229" s="52">
        <f t="shared" si="20"/>
        <v>31818</v>
      </c>
      <c r="K229" s="51">
        <v>0</v>
      </c>
      <c r="L229" s="52">
        <f t="shared" si="16"/>
        <v>0</v>
      </c>
      <c r="M229" s="51">
        <f t="shared" si="21"/>
        <v>3</v>
      </c>
      <c r="N229" s="52">
        <f t="shared" si="21"/>
        <v>95454</v>
      </c>
      <c r="O229" s="51"/>
      <c r="P229" s="51"/>
      <c r="Q229" s="51"/>
      <c r="R229" s="51"/>
      <c r="S229" s="51"/>
      <c r="T229" s="51"/>
      <c r="U229" s="51"/>
      <c r="V229" s="51"/>
      <c r="W229" s="51"/>
    </row>
    <row r="230" spans="1:23" s="53" customFormat="1" x14ac:dyDescent="0.2">
      <c r="A230" s="51" t="s">
        <v>289</v>
      </c>
      <c r="B230" s="51" t="s">
        <v>256</v>
      </c>
      <c r="C230" s="51">
        <v>0</v>
      </c>
      <c r="D230" s="51">
        <v>0</v>
      </c>
      <c r="E230" s="51"/>
      <c r="F230" s="51">
        <v>0</v>
      </c>
      <c r="G230" s="51">
        <v>0</v>
      </c>
      <c r="H230" s="51">
        <v>3</v>
      </c>
      <c r="I230" s="52">
        <v>95454</v>
      </c>
      <c r="J230" s="52">
        <f t="shared" si="20"/>
        <v>31818</v>
      </c>
      <c r="K230" s="51">
        <v>0</v>
      </c>
      <c r="L230" s="52">
        <f t="shared" si="16"/>
        <v>0</v>
      </c>
      <c r="M230" s="51">
        <f t="shared" si="21"/>
        <v>3</v>
      </c>
      <c r="N230" s="52">
        <f t="shared" si="21"/>
        <v>95454</v>
      </c>
      <c r="O230" s="51"/>
      <c r="P230" s="51"/>
      <c r="Q230" s="51"/>
      <c r="R230" s="51"/>
      <c r="S230" s="51"/>
      <c r="T230" s="51"/>
      <c r="U230" s="51"/>
      <c r="V230" s="51"/>
      <c r="W230" s="51"/>
    </row>
    <row r="231" spans="1:23" x14ac:dyDescent="0.2">
      <c r="A231" s="5" t="s">
        <v>290</v>
      </c>
      <c r="B231" s="5" t="s">
        <v>11</v>
      </c>
      <c r="C231" s="5">
        <v>0</v>
      </c>
      <c r="D231" s="5">
        <v>0</v>
      </c>
      <c r="E231" s="5"/>
      <c r="F231" s="5">
        <v>0</v>
      </c>
      <c r="G231" s="5">
        <v>0</v>
      </c>
      <c r="H231" s="5">
        <v>6</v>
      </c>
      <c r="I231" s="6">
        <v>97763634</v>
      </c>
      <c r="J231" s="7">
        <f t="shared" si="20"/>
        <v>16293939</v>
      </c>
      <c r="K231" s="5">
        <v>0</v>
      </c>
      <c r="L231" s="6">
        <f t="shared" si="16"/>
        <v>0</v>
      </c>
      <c r="M231" s="5">
        <f t="shared" si="21"/>
        <v>6</v>
      </c>
      <c r="N231" s="6">
        <f t="shared" si="21"/>
        <v>97763634</v>
      </c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2">
      <c r="A232" s="5" t="s">
        <v>292</v>
      </c>
      <c r="B232" s="5" t="s">
        <v>25</v>
      </c>
      <c r="C232" s="5">
        <v>0</v>
      </c>
      <c r="D232" s="5">
        <v>0</v>
      </c>
      <c r="E232" s="5"/>
      <c r="F232" s="5">
        <v>0</v>
      </c>
      <c r="G232" s="5">
        <v>0</v>
      </c>
      <c r="H232" s="5">
        <v>2</v>
      </c>
      <c r="I232" s="6">
        <v>17300000</v>
      </c>
      <c r="J232" s="7">
        <f t="shared" si="20"/>
        <v>8650000</v>
      </c>
      <c r="K232" s="5">
        <v>0</v>
      </c>
      <c r="L232" s="6">
        <f t="shared" si="16"/>
        <v>0</v>
      </c>
      <c r="M232" s="5">
        <f t="shared" si="21"/>
        <v>2</v>
      </c>
      <c r="N232" s="6">
        <f t="shared" si="21"/>
        <v>17300000</v>
      </c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2">
      <c r="A233" s="5" t="s">
        <v>293</v>
      </c>
      <c r="B233" s="5" t="s">
        <v>11</v>
      </c>
      <c r="C233" s="5">
        <v>0</v>
      </c>
      <c r="D233" s="5">
        <v>0</v>
      </c>
      <c r="E233" s="5"/>
      <c r="F233" s="5">
        <v>0</v>
      </c>
      <c r="G233" s="5">
        <v>0</v>
      </c>
      <c r="H233" s="5">
        <v>1</v>
      </c>
      <c r="I233" s="6">
        <v>2318182</v>
      </c>
      <c r="J233" s="7">
        <f t="shared" si="20"/>
        <v>2318182</v>
      </c>
      <c r="K233" s="5">
        <v>0</v>
      </c>
      <c r="L233" s="6">
        <f t="shared" si="16"/>
        <v>0</v>
      </c>
      <c r="M233" s="5">
        <f t="shared" si="21"/>
        <v>1</v>
      </c>
      <c r="N233" s="6">
        <f t="shared" si="21"/>
        <v>2318182</v>
      </c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2">
      <c r="A234" s="5" t="s">
        <v>294</v>
      </c>
      <c r="B234" s="5" t="s">
        <v>171</v>
      </c>
      <c r="C234" s="5">
        <v>0</v>
      </c>
      <c r="D234" s="5">
        <v>0</v>
      </c>
      <c r="E234" s="5"/>
      <c r="F234" s="5">
        <v>0</v>
      </c>
      <c r="G234" s="5">
        <v>0</v>
      </c>
      <c r="H234" s="5">
        <v>3</v>
      </c>
      <c r="I234" s="6">
        <v>12136362</v>
      </c>
      <c r="J234" s="7">
        <f t="shared" si="20"/>
        <v>4045454</v>
      </c>
      <c r="K234" s="5">
        <v>0</v>
      </c>
      <c r="L234" s="6">
        <f t="shared" si="16"/>
        <v>0</v>
      </c>
      <c r="M234" s="5">
        <f t="shared" si="21"/>
        <v>3</v>
      </c>
      <c r="N234" s="6">
        <f t="shared" si="21"/>
        <v>12136362</v>
      </c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2">
      <c r="A235" s="5" t="s">
        <v>295</v>
      </c>
      <c r="B235" s="5" t="s">
        <v>171</v>
      </c>
      <c r="C235" s="5">
        <v>0</v>
      </c>
      <c r="D235" s="5">
        <v>0</v>
      </c>
      <c r="E235" s="5"/>
      <c r="F235" s="5">
        <v>0</v>
      </c>
      <c r="G235" s="5">
        <v>0</v>
      </c>
      <c r="H235" s="5">
        <v>3</v>
      </c>
      <c r="I235" s="5">
        <v>0</v>
      </c>
      <c r="J235" s="7">
        <f t="shared" si="20"/>
        <v>0</v>
      </c>
      <c r="K235" s="5">
        <v>0</v>
      </c>
      <c r="L235" s="6">
        <f t="shared" si="16"/>
        <v>0</v>
      </c>
      <c r="M235" s="5">
        <f t="shared" si="21"/>
        <v>3</v>
      </c>
      <c r="N235" s="6">
        <f t="shared" si="21"/>
        <v>0</v>
      </c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2">
      <c r="A236" s="5" t="s">
        <v>296</v>
      </c>
      <c r="B236" s="5" t="s">
        <v>11</v>
      </c>
      <c r="C236" s="5">
        <v>0</v>
      </c>
      <c r="D236" s="5">
        <v>0</v>
      </c>
      <c r="E236" s="5"/>
      <c r="F236" s="5">
        <v>0</v>
      </c>
      <c r="G236" s="5">
        <v>0</v>
      </c>
      <c r="H236" s="5">
        <v>8</v>
      </c>
      <c r="I236" s="6">
        <v>4436360</v>
      </c>
      <c r="J236" s="7">
        <f t="shared" si="20"/>
        <v>554545</v>
      </c>
      <c r="K236" s="5">
        <v>0</v>
      </c>
      <c r="L236" s="6">
        <f t="shared" si="16"/>
        <v>0</v>
      </c>
      <c r="M236" s="5">
        <f t="shared" si="21"/>
        <v>8</v>
      </c>
      <c r="N236" s="6">
        <f t="shared" si="21"/>
        <v>4436360</v>
      </c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2">
      <c r="A237" s="5" t="s">
        <v>297</v>
      </c>
      <c r="B237" s="5" t="s">
        <v>11</v>
      </c>
      <c r="C237" s="5">
        <v>0</v>
      </c>
      <c r="D237" s="5">
        <v>0</v>
      </c>
      <c r="E237" s="5"/>
      <c r="F237" s="5">
        <v>0</v>
      </c>
      <c r="G237" s="5">
        <v>0</v>
      </c>
      <c r="H237" s="5">
        <v>1</v>
      </c>
      <c r="I237" s="6">
        <v>554545</v>
      </c>
      <c r="J237" s="7">
        <f t="shared" si="20"/>
        <v>554545</v>
      </c>
      <c r="K237" s="5">
        <v>0</v>
      </c>
      <c r="L237" s="6">
        <f t="shared" si="16"/>
        <v>0</v>
      </c>
      <c r="M237" s="5">
        <f t="shared" si="21"/>
        <v>1</v>
      </c>
      <c r="N237" s="6">
        <f t="shared" si="21"/>
        <v>554545</v>
      </c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2">
      <c r="A238" s="5" t="s">
        <v>298</v>
      </c>
      <c r="B238" s="5" t="s">
        <v>11</v>
      </c>
      <c r="C238" s="5">
        <v>0</v>
      </c>
      <c r="D238" s="5">
        <v>0</v>
      </c>
      <c r="E238" s="5"/>
      <c r="F238" s="5">
        <v>0</v>
      </c>
      <c r="G238" s="5">
        <v>0</v>
      </c>
      <c r="H238" s="5">
        <v>1</v>
      </c>
      <c r="I238" s="6">
        <v>554545</v>
      </c>
      <c r="J238" s="7">
        <f t="shared" si="20"/>
        <v>554545</v>
      </c>
      <c r="K238" s="5">
        <v>0</v>
      </c>
      <c r="L238" s="6">
        <f t="shared" si="16"/>
        <v>0</v>
      </c>
      <c r="M238" s="5">
        <f t="shared" si="21"/>
        <v>1</v>
      </c>
      <c r="N238" s="6">
        <f t="shared" si="21"/>
        <v>554545</v>
      </c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">
      <c r="A239" s="5" t="s">
        <v>299</v>
      </c>
      <c r="B239" s="5" t="s">
        <v>11</v>
      </c>
      <c r="C239" s="5">
        <v>0</v>
      </c>
      <c r="D239" s="5">
        <v>0</v>
      </c>
      <c r="E239" s="5"/>
      <c r="F239" s="5">
        <v>0</v>
      </c>
      <c r="G239" s="5">
        <v>0</v>
      </c>
      <c r="H239" s="5">
        <v>6</v>
      </c>
      <c r="I239" s="6">
        <v>3599998</v>
      </c>
      <c r="J239" s="7">
        <f t="shared" si="20"/>
        <v>599999.66666666663</v>
      </c>
      <c r="K239" s="5">
        <v>0</v>
      </c>
      <c r="L239" s="6">
        <f t="shared" si="16"/>
        <v>0</v>
      </c>
      <c r="M239" s="5">
        <f t="shared" si="21"/>
        <v>6</v>
      </c>
      <c r="N239" s="6">
        <f t="shared" si="21"/>
        <v>3599998</v>
      </c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2">
      <c r="A240" s="5" t="s">
        <v>300</v>
      </c>
      <c r="B240" s="5" t="s">
        <v>141</v>
      </c>
      <c r="C240" s="5">
        <v>0</v>
      </c>
      <c r="D240" s="5">
        <v>0</v>
      </c>
      <c r="E240" s="5"/>
      <c r="F240" s="5">
        <v>0</v>
      </c>
      <c r="G240" s="5">
        <v>0</v>
      </c>
      <c r="H240" s="5">
        <v>4</v>
      </c>
      <c r="I240" s="6">
        <v>800000</v>
      </c>
      <c r="J240" s="7">
        <f t="shared" si="20"/>
        <v>200000</v>
      </c>
      <c r="K240" s="5">
        <v>0</v>
      </c>
      <c r="L240" s="6">
        <f t="shared" si="16"/>
        <v>0</v>
      </c>
      <c r="M240" s="5">
        <f t="shared" si="21"/>
        <v>4</v>
      </c>
      <c r="N240" s="6">
        <f t="shared" si="21"/>
        <v>800000</v>
      </c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2">
      <c r="A241" s="5" t="s">
        <v>301</v>
      </c>
      <c r="B241" s="5" t="s">
        <v>141</v>
      </c>
      <c r="C241" s="5">
        <v>0</v>
      </c>
      <c r="D241" s="5">
        <v>0</v>
      </c>
      <c r="E241" s="5"/>
      <c r="F241" s="5">
        <v>0</v>
      </c>
      <c r="G241" s="5">
        <v>0</v>
      </c>
      <c r="H241" s="5">
        <v>2</v>
      </c>
      <c r="I241" s="6">
        <v>400000</v>
      </c>
      <c r="J241" s="7">
        <f t="shared" si="20"/>
        <v>200000</v>
      </c>
      <c r="K241" s="5">
        <v>0</v>
      </c>
      <c r="L241" s="6">
        <f t="shared" si="16"/>
        <v>0</v>
      </c>
      <c r="M241" s="5">
        <f t="shared" si="21"/>
        <v>2</v>
      </c>
      <c r="N241" s="6">
        <f t="shared" si="21"/>
        <v>400000</v>
      </c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2">
      <c r="A242" s="5" t="s">
        <v>302</v>
      </c>
      <c r="B242" s="5" t="s">
        <v>11</v>
      </c>
      <c r="C242" s="5">
        <v>0</v>
      </c>
      <c r="D242" s="5">
        <v>0</v>
      </c>
      <c r="E242" s="5"/>
      <c r="F242" s="5">
        <v>0</v>
      </c>
      <c r="G242" s="5">
        <v>0</v>
      </c>
      <c r="H242" s="5">
        <v>10</v>
      </c>
      <c r="I242" s="6">
        <v>5573630</v>
      </c>
      <c r="J242" s="7">
        <f t="shared" si="20"/>
        <v>557363</v>
      </c>
      <c r="K242" s="5">
        <v>0</v>
      </c>
      <c r="L242" s="6">
        <f t="shared" si="16"/>
        <v>0</v>
      </c>
      <c r="M242" s="5">
        <f t="shared" ref="M242:N252" si="22">F242+H242-K242</f>
        <v>10</v>
      </c>
      <c r="N242" s="6">
        <f t="shared" si="22"/>
        <v>5573630</v>
      </c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2">
      <c r="A243" s="5" t="s">
        <v>303</v>
      </c>
      <c r="B243" s="5" t="s">
        <v>11</v>
      </c>
      <c r="C243" s="5">
        <v>0</v>
      </c>
      <c r="D243" s="5">
        <v>0</v>
      </c>
      <c r="E243" s="5"/>
      <c r="F243" s="5">
        <v>0</v>
      </c>
      <c r="G243" s="5">
        <v>0</v>
      </c>
      <c r="H243" s="5">
        <v>10</v>
      </c>
      <c r="I243" s="6">
        <v>4028180</v>
      </c>
      <c r="J243" s="7">
        <f t="shared" si="20"/>
        <v>402818</v>
      </c>
      <c r="K243" s="5">
        <v>0</v>
      </c>
      <c r="L243" s="6">
        <f t="shared" si="16"/>
        <v>0</v>
      </c>
      <c r="M243" s="5">
        <f t="shared" si="22"/>
        <v>10</v>
      </c>
      <c r="N243" s="6">
        <f t="shared" si="22"/>
        <v>4028180</v>
      </c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2">
      <c r="A244" s="5" t="s">
        <v>304</v>
      </c>
      <c r="B244" s="5" t="s">
        <v>11</v>
      </c>
      <c r="C244" s="5">
        <v>0</v>
      </c>
      <c r="D244" s="5">
        <v>0</v>
      </c>
      <c r="E244" s="5"/>
      <c r="F244" s="5">
        <v>0</v>
      </c>
      <c r="G244" s="5">
        <v>0</v>
      </c>
      <c r="H244" s="5">
        <v>10</v>
      </c>
      <c r="I244" s="6">
        <v>6847270</v>
      </c>
      <c r="J244" s="7">
        <f t="shared" si="20"/>
        <v>684727</v>
      </c>
      <c r="K244" s="5">
        <v>0</v>
      </c>
      <c r="L244" s="6">
        <f t="shared" si="16"/>
        <v>0</v>
      </c>
      <c r="M244" s="5">
        <f t="shared" si="22"/>
        <v>10</v>
      </c>
      <c r="N244" s="6">
        <f t="shared" si="22"/>
        <v>6847270</v>
      </c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2">
      <c r="A245" s="5" t="s">
        <v>305</v>
      </c>
      <c r="B245" s="5" t="s">
        <v>11</v>
      </c>
      <c r="C245" s="5">
        <v>0</v>
      </c>
      <c r="D245" s="5">
        <v>0</v>
      </c>
      <c r="E245" s="5"/>
      <c r="F245" s="5">
        <v>0</v>
      </c>
      <c r="G245" s="5">
        <v>0</v>
      </c>
      <c r="H245" s="5">
        <v>110</v>
      </c>
      <c r="I245" s="6">
        <v>24090820</v>
      </c>
      <c r="J245" s="7">
        <f t="shared" si="20"/>
        <v>219007.45454545456</v>
      </c>
      <c r="K245" s="5">
        <v>0</v>
      </c>
      <c r="L245" s="6">
        <f t="shared" si="16"/>
        <v>0</v>
      </c>
      <c r="M245" s="5">
        <f t="shared" si="22"/>
        <v>110</v>
      </c>
      <c r="N245" s="6">
        <f t="shared" si="22"/>
        <v>24090820</v>
      </c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2">
      <c r="A246" s="5" t="s">
        <v>307</v>
      </c>
      <c r="B246" s="5" t="s">
        <v>11</v>
      </c>
      <c r="C246" s="5">
        <v>0</v>
      </c>
      <c r="D246" s="5">
        <v>0</v>
      </c>
      <c r="E246" s="5"/>
      <c r="F246" s="5">
        <v>0</v>
      </c>
      <c r="G246" s="5">
        <v>0</v>
      </c>
      <c r="H246" s="5">
        <v>2</v>
      </c>
      <c r="I246" s="6">
        <v>11090908</v>
      </c>
      <c r="J246" s="7">
        <f t="shared" si="20"/>
        <v>5545454</v>
      </c>
      <c r="K246" s="5">
        <v>0</v>
      </c>
      <c r="L246" s="6">
        <f t="shared" si="16"/>
        <v>0</v>
      </c>
      <c r="M246" s="5">
        <f t="shared" si="22"/>
        <v>2</v>
      </c>
      <c r="N246" s="6">
        <f t="shared" si="22"/>
        <v>11090908</v>
      </c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2">
      <c r="A247" s="5" t="s">
        <v>310</v>
      </c>
      <c r="B247" s="5" t="s">
        <v>11</v>
      </c>
      <c r="C247" s="5">
        <v>0</v>
      </c>
      <c r="D247" s="5">
        <v>0</v>
      </c>
      <c r="E247" s="5"/>
      <c r="F247" s="5">
        <v>0</v>
      </c>
      <c r="G247" s="5">
        <v>0</v>
      </c>
      <c r="H247" s="5">
        <v>16</v>
      </c>
      <c r="I247" s="6">
        <v>21076352</v>
      </c>
      <c r="J247" s="7">
        <f t="shared" si="20"/>
        <v>1317272</v>
      </c>
      <c r="K247" s="5">
        <v>0</v>
      </c>
      <c r="L247" s="6">
        <f t="shared" si="16"/>
        <v>0</v>
      </c>
      <c r="M247" s="5">
        <f t="shared" si="22"/>
        <v>16</v>
      </c>
      <c r="N247" s="6">
        <f t="shared" si="22"/>
        <v>21076352</v>
      </c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2">
      <c r="A248" s="5" t="s">
        <v>311</v>
      </c>
      <c r="B248" s="5" t="s">
        <v>11</v>
      </c>
      <c r="C248" s="5">
        <v>0</v>
      </c>
      <c r="D248" s="5">
        <v>0</v>
      </c>
      <c r="E248" s="5"/>
      <c r="F248" s="5">
        <v>0</v>
      </c>
      <c r="G248" s="5">
        <v>0</v>
      </c>
      <c r="H248" s="5">
        <v>2</v>
      </c>
      <c r="I248" s="6">
        <v>945454</v>
      </c>
      <c r="J248" s="7">
        <f t="shared" si="20"/>
        <v>472727</v>
      </c>
      <c r="K248" s="5">
        <v>0</v>
      </c>
      <c r="L248" s="6">
        <f t="shared" si="16"/>
        <v>0</v>
      </c>
      <c r="M248" s="5">
        <f t="shared" si="22"/>
        <v>2</v>
      </c>
      <c r="N248" s="6">
        <f t="shared" si="22"/>
        <v>945454</v>
      </c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2">
      <c r="A249" s="5" t="s">
        <v>312</v>
      </c>
      <c r="B249" s="5" t="s">
        <v>11</v>
      </c>
      <c r="C249" s="5">
        <v>0</v>
      </c>
      <c r="D249" s="5">
        <v>0</v>
      </c>
      <c r="E249" s="5"/>
      <c r="F249" s="5">
        <v>0</v>
      </c>
      <c r="G249" s="5">
        <v>0</v>
      </c>
      <c r="H249" s="5">
        <v>2</v>
      </c>
      <c r="I249" s="6">
        <v>127272</v>
      </c>
      <c r="J249" s="7">
        <f t="shared" si="20"/>
        <v>63636</v>
      </c>
      <c r="K249" s="5">
        <v>0</v>
      </c>
      <c r="L249" s="6">
        <f t="shared" si="16"/>
        <v>0</v>
      </c>
      <c r="M249" s="5">
        <f t="shared" si="22"/>
        <v>2</v>
      </c>
      <c r="N249" s="6">
        <f t="shared" si="22"/>
        <v>127272</v>
      </c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2">
      <c r="A250" s="5" t="s">
        <v>313</v>
      </c>
      <c r="B250" s="5" t="s">
        <v>11</v>
      </c>
      <c r="C250" s="5">
        <v>0</v>
      </c>
      <c r="D250" s="5">
        <v>0</v>
      </c>
      <c r="E250" s="5"/>
      <c r="F250" s="5">
        <v>0</v>
      </c>
      <c r="G250" s="5">
        <v>0</v>
      </c>
      <c r="H250" s="5">
        <v>2</v>
      </c>
      <c r="I250" s="6">
        <v>618182</v>
      </c>
      <c r="J250" s="7">
        <f t="shared" si="20"/>
        <v>309091</v>
      </c>
      <c r="K250" s="5">
        <v>0</v>
      </c>
      <c r="L250" s="6">
        <f t="shared" si="16"/>
        <v>0</v>
      </c>
      <c r="M250" s="5">
        <f t="shared" si="22"/>
        <v>2</v>
      </c>
      <c r="N250" s="6">
        <f t="shared" si="22"/>
        <v>618182</v>
      </c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2">
      <c r="A251" s="5" t="s">
        <v>315</v>
      </c>
      <c r="B251" s="5" t="s">
        <v>11</v>
      </c>
      <c r="C251" s="5">
        <v>0</v>
      </c>
      <c r="D251" s="5">
        <v>0</v>
      </c>
      <c r="E251" s="5"/>
      <c r="F251" s="5">
        <v>0</v>
      </c>
      <c r="G251" s="5">
        <v>0</v>
      </c>
      <c r="H251" s="5">
        <v>1</v>
      </c>
      <c r="I251" s="6">
        <v>13000</v>
      </c>
      <c r="J251" s="7">
        <f t="shared" si="20"/>
        <v>13000</v>
      </c>
      <c r="K251" s="5">
        <v>0</v>
      </c>
      <c r="L251" s="6">
        <f t="shared" si="16"/>
        <v>0</v>
      </c>
      <c r="M251" s="5">
        <f t="shared" si="22"/>
        <v>1</v>
      </c>
      <c r="N251" s="6">
        <f t="shared" si="22"/>
        <v>13000</v>
      </c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2">
      <c r="A252" s="5" t="s">
        <v>318</v>
      </c>
      <c r="B252" s="5" t="s">
        <v>280</v>
      </c>
      <c r="C252" s="5">
        <v>0</v>
      </c>
      <c r="D252" s="5">
        <v>0</v>
      </c>
      <c r="E252" s="5"/>
      <c r="F252" s="5">
        <v>0</v>
      </c>
      <c r="G252" s="5">
        <v>0</v>
      </c>
      <c r="H252" s="5">
        <v>8</v>
      </c>
      <c r="I252" s="6">
        <v>218176</v>
      </c>
      <c r="J252" s="7">
        <f t="shared" si="20"/>
        <v>27272</v>
      </c>
      <c r="K252" s="5">
        <v>0</v>
      </c>
      <c r="L252" s="6">
        <f t="shared" si="16"/>
        <v>0</v>
      </c>
      <c r="M252" s="5">
        <f t="shared" si="22"/>
        <v>8</v>
      </c>
      <c r="N252" s="6">
        <f t="shared" si="22"/>
        <v>218176</v>
      </c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2">
      <c r="A253" s="5" t="s">
        <v>319</v>
      </c>
      <c r="B253" s="5" t="s">
        <v>141</v>
      </c>
      <c r="C253" s="5">
        <v>0</v>
      </c>
      <c r="D253" s="5">
        <v>0</v>
      </c>
      <c r="E253" s="5"/>
      <c r="F253" s="5">
        <v>0</v>
      </c>
      <c r="G253" s="5">
        <v>0</v>
      </c>
      <c r="H253" s="5">
        <v>1</v>
      </c>
      <c r="I253" s="6">
        <v>454545</v>
      </c>
      <c r="J253" s="7">
        <f t="shared" si="20"/>
        <v>454545</v>
      </c>
      <c r="K253" s="5">
        <v>0</v>
      </c>
      <c r="L253" s="6">
        <f t="shared" si="16"/>
        <v>0</v>
      </c>
      <c r="M253" s="5">
        <f t="shared" ref="M253:N264" si="23">F253+H253-K253</f>
        <v>1</v>
      </c>
      <c r="N253" s="6">
        <f t="shared" si="23"/>
        <v>454545</v>
      </c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2">
      <c r="A254" s="5" t="s">
        <v>320</v>
      </c>
      <c r="B254" s="5" t="s">
        <v>280</v>
      </c>
      <c r="C254" s="5">
        <v>0</v>
      </c>
      <c r="D254" s="5">
        <v>0</v>
      </c>
      <c r="E254" s="5"/>
      <c r="F254" s="5">
        <v>0</v>
      </c>
      <c r="G254" s="5">
        <v>0</v>
      </c>
      <c r="H254" s="5">
        <v>3</v>
      </c>
      <c r="I254" s="6">
        <v>81816</v>
      </c>
      <c r="J254" s="7">
        <f t="shared" si="20"/>
        <v>27272</v>
      </c>
      <c r="K254" s="5">
        <v>0</v>
      </c>
      <c r="L254" s="6">
        <f t="shared" si="16"/>
        <v>0</v>
      </c>
      <c r="M254" s="5">
        <f t="shared" si="23"/>
        <v>3</v>
      </c>
      <c r="N254" s="6">
        <f t="shared" si="23"/>
        <v>81816</v>
      </c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2">
      <c r="A255" s="5" t="s">
        <v>321</v>
      </c>
      <c r="B255" s="5" t="s">
        <v>280</v>
      </c>
      <c r="C255" s="5">
        <v>0</v>
      </c>
      <c r="D255" s="5">
        <v>0</v>
      </c>
      <c r="E255" s="5"/>
      <c r="F255" s="5">
        <v>0</v>
      </c>
      <c r="G255" s="5">
        <v>0</v>
      </c>
      <c r="H255" s="5">
        <v>3</v>
      </c>
      <c r="I255" s="6">
        <v>81816</v>
      </c>
      <c r="J255" s="7">
        <f t="shared" si="20"/>
        <v>27272</v>
      </c>
      <c r="K255" s="5">
        <v>0</v>
      </c>
      <c r="L255" s="6">
        <f t="shared" si="16"/>
        <v>0</v>
      </c>
      <c r="M255" s="5">
        <f t="shared" si="23"/>
        <v>3</v>
      </c>
      <c r="N255" s="6">
        <f t="shared" si="23"/>
        <v>81816</v>
      </c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2">
      <c r="A256" s="5" t="s">
        <v>322</v>
      </c>
      <c r="B256" s="5" t="s">
        <v>280</v>
      </c>
      <c r="C256" s="5">
        <v>0</v>
      </c>
      <c r="D256" s="5">
        <v>0</v>
      </c>
      <c r="E256" s="5"/>
      <c r="F256" s="5">
        <v>0</v>
      </c>
      <c r="G256" s="5">
        <v>0</v>
      </c>
      <c r="H256" s="5">
        <v>3</v>
      </c>
      <c r="I256" s="6">
        <v>81816</v>
      </c>
      <c r="J256" s="7">
        <f t="shared" si="20"/>
        <v>27272</v>
      </c>
      <c r="K256" s="5">
        <v>0</v>
      </c>
      <c r="L256" s="6">
        <f t="shared" si="16"/>
        <v>0</v>
      </c>
      <c r="M256" s="5">
        <f t="shared" si="23"/>
        <v>3</v>
      </c>
      <c r="N256" s="6">
        <f t="shared" si="23"/>
        <v>81816</v>
      </c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2">
      <c r="A257" s="5" t="s">
        <v>323</v>
      </c>
      <c r="B257" s="5" t="s">
        <v>20</v>
      </c>
      <c r="C257" s="5">
        <v>0</v>
      </c>
      <c r="D257" s="5">
        <v>0</v>
      </c>
      <c r="E257" s="5"/>
      <c r="F257" s="5">
        <v>0</v>
      </c>
      <c r="G257" s="5">
        <v>0</v>
      </c>
      <c r="H257" s="5">
        <v>1</v>
      </c>
      <c r="I257" s="6">
        <v>350000</v>
      </c>
      <c r="J257" s="7">
        <f t="shared" si="20"/>
        <v>350000</v>
      </c>
      <c r="K257" s="5">
        <v>0</v>
      </c>
      <c r="L257" s="6">
        <f t="shared" si="16"/>
        <v>0</v>
      </c>
      <c r="M257" s="5">
        <f t="shared" si="23"/>
        <v>1</v>
      </c>
      <c r="N257" s="6">
        <f t="shared" si="23"/>
        <v>350000</v>
      </c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2">
      <c r="A258" s="5" t="s">
        <v>324</v>
      </c>
      <c r="B258" s="5" t="s">
        <v>11</v>
      </c>
      <c r="C258" s="5">
        <v>0</v>
      </c>
      <c r="D258" s="5">
        <v>0</v>
      </c>
      <c r="E258" s="5"/>
      <c r="F258" s="5">
        <v>0</v>
      </c>
      <c r="G258" s="5">
        <v>0</v>
      </c>
      <c r="H258" s="5">
        <v>1</v>
      </c>
      <c r="I258" s="6">
        <v>100000</v>
      </c>
      <c r="J258" s="7">
        <f t="shared" si="20"/>
        <v>100000</v>
      </c>
      <c r="K258" s="5">
        <v>0</v>
      </c>
      <c r="L258" s="6">
        <f t="shared" si="16"/>
        <v>0</v>
      </c>
      <c r="M258" s="5">
        <f t="shared" si="23"/>
        <v>1</v>
      </c>
      <c r="N258" s="6">
        <f t="shared" si="23"/>
        <v>100000</v>
      </c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2">
      <c r="A259" s="5" t="s">
        <v>325</v>
      </c>
      <c r="B259" s="5" t="s">
        <v>11</v>
      </c>
      <c r="C259" s="5">
        <v>0</v>
      </c>
      <c r="D259" s="5">
        <v>0</v>
      </c>
      <c r="E259" s="5"/>
      <c r="F259" s="5">
        <v>0</v>
      </c>
      <c r="G259" s="5">
        <v>0</v>
      </c>
      <c r="H259" s="5">
        <v>3</v>
      </c>
      <c r="I259" s="6">
        <v>545454</v>
      </c>
      <c r="J259" s="7">
        <f t="shared" si="20"/>
        <v>181818</v>
      </c>
      <c r="K259" s="5">
        <v>0</v>
      </c>
      <c r="L259" s="6">
        <f t="shared" si="16"/>
        <v>0</v>
      </c>
      <c r="M259" s="5">
        <f t="shared" si="23"/>
        <v>3</v>
      </c>
      <c r="N259" s="6">
        <f t="shared" si="23"/>
        <v>545454</v>
      </c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2">
      <c r="A260" s="5" t="s">
        <v>327</v>
      </c>
      <c r="B260" s="5" t="s">
        <v>25</v>
      </c>
      <c r="C260" s="5">
        <v>0</v>
      </c>
      <c r="D260" s="5">
        <v>0</v>
      </c>
      <c r="E260" s="5"/>
      <c r="F260" s="5">
        <v>0</v>
      </c>
      <c r="G260" s="5">
        <v>0</v>
      </c>
      <c r="H260" s="5">
        <v>7</v>
      </c>
      <c r="I260" s="6">
        <v>23446362</v>
      </c>
      <c r="J260" s="7">
        <f t="shared" si="20"/>
        <v>3349480.2857142859</v>
      </c>
      <c r="K260" s="5">
        <v>0</v>
      </c>
      <c r="L260" s="6">
        <f t="shared" si="16"/>
        <v>0</v>
      </c>
      <c r="M260" s="5">
        <f t="shared" si="23"/>
        <v>7</v>
      </c>
      <c r="N260" s="6">
        <f t="shared" si="23"/>
        <v>23446362</v>
      </c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2">
      <c r="A261" s="5" t="s">
        <v>331</v>
      </c>
      <c r="B261" s="5" t="s">
        <v>105</v>
      </c>
      <c r="C261" s="5">
        <v>0</v>
      </c>
      <c r="D261" s="5">
        <v>0</v>
      </c>
      <c r="E261" s="5"/>
      <c r="F261" s="5">
        <v>0</v>
      </c>
      <c r="G261" s="5">
        <v>0</v>
      </c>
      <c r="H261" s="5">
        <v>4</v>
      </c>
      <c r="I261" s="6">
        <v>7292928</v>
      </c>
      <c r="J261" s="7">
        <f t="shared" si="20"/>
        <v>1823232</v>
      </c>
      <c r="K261" s="5">
        <v>0</v>
      </c>
      <c r="L261" s="6">
        <f t="shared" si="16"/>
        <v>0</v>
      </c>
      <c r="M261" s="5">
        <f t="shared" si="23"/>
        <v>4</v>
      </c>
      <c r="N261" s="6">
        <f t="shared" si="23"/>
        <v>7292928</v>
      </c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2">
      <c r="A262" s="5" t="s">
        <v>332</v>
      </c>
      <c r="B262" s="5" t="s">
        <v>105</v>
      </c>
      <c r="C262" s="5">
        <v>0</v>
      </c>
      <c r="D262" s="5">
        <v>0</v>
      </c>
      <c r="E262" s="5"/>
      <c r="F262" s="5">
        <v>0</v>
      </c>
      <c r="G262" s="5">
        <v>0</v>
      </c>
      <c r="H262" s="5">
        <v>4</v>
      </c>
      <c r="I262" s="6">
        <v>2032724</v>
      </c>
      <c r="J262" s="7">
        <f t="shared" si="20"/>
        <v>508181</v>
      </c>
      <c r="K262" s="5">
        <v>0</v>
      </c>
      <c r="L262" s="6">
        <f t="shared" si="16"/>
        <v>0</v>
      </c>
      <c r="M262" s="5">
        <f t="shared" si="23"/>
        <v>4</v>
      </c>
      <c r="N262" s="6">
        <f t="shared" si="23"/>
        <v>2032724</v>
      </c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2">
      <c r="A263" s="5" t="s">
        <v>333</v>
      </c>
      <c r="B263" s="5" t="s">
        <v>105</v>
      </c>
      <c r="C263" s="5">
        <v>0</v>
      </c>
      <c r="D263" s="5">
        <v>0</v>
      </c>
      <c r="E263" s="5"/>
      <c r="F263" s="5">
        <v>0</v>
      </c>
      <c r="G263" s="5">
        <v>0</v>
      </c>
      <c r="H263" s="5">
        <v>3</v>
      </c>
      <c r="I263" s="6">
        <v>3750000</v>
      </c>
      <c r="J263" s="7">
        <f t="shared" si="20"/>
        <v>1250000</v>
      </c>
      <c r="K263" s="5">
        <v>0</v>
      </c>
      <c r="L263" s="6">
        <f t="shared" si="16"/>
        <v>0</v>
      </c>
      <c r="M263" s="5">
        <f t="shared" si="23"/>
        <v>3</v>
      </c>
      <c r="N263" s="6">
        <f t="shared" si="23"/>
        <v>3750000</v>
      </c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2">
      <c r="A264" s="5" t="s">
        <v>334</v>
      </c>
      <c r="B264" s="5" t="s">
        <v>141</v>
      </c>
      <c r="C264" s="5">
        <v>0</v>
      </c>
      <c r="D264" s="5">
        <v>0</v>
      </c>
      <c r="E264" s="5"/>
      <c r="F264" s="5">
        <v>0</v>
      </c>
      <c r="G264" s="5">
        <v>0</v>
      </c>
      <c r="H264" s="5">
        <v>2</v>
      </c>
      <c r="I264" s="6">
        <v>454546</v>
      </c>
      <c r="J264" s="7">
        <f t="shared" si="20"/>
        <v>227273</v>
      </c>
      <c r="K264" s="5">
        <v>0</v>
      </c>
      <c r="L264" s="6">
        <f t="shared" si="16"/>
        <v>0</v>
      </c>
      <c r="M264" s="5">
        <f t="shared" si="23"/>
        <v>2</v>
      </c>
      <c r="N264" s="6">
        <f t="shared" si="23"/>
        <v>454546</v>
      </c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2">
      <c r="A265" s="5" t="s">
        <v>335</v>
      </c>
      <c r="B265" s="5" t="s">
        <v>11</v>
      </c>
      <c r="C265" s="5">
        <v>0</v>
      </c>
      <c r="D265" s="5">
        <v>0</v>
      </c>
      <c r="E265" s="5"/>
      <c r="F265" s="5">
        <v>0</v>
      </c>
      <c r="G265" s="5">
        <v>0</v>
      </c>
      <c r="H265" s="5">
        <v>20</v>
      </c>
      <c r="I265" s="6">
        <v>272720</v>
      </c>
      <c r="J265" s="7">
        <f t="shared" si="20"/>
        <v>13636</v>
      </c>
      <c r="K265" s="5">
        <v>0</v>
      </c>
      <c r="L265" s="6">
        <f t="shared" si="16"/>
        <v>0</v>
      </c>
      <c r="M265" s="5">
        <f t="shared" ref="M265:N275" si="24">F265+H265-K265</f>
        <v>20</v>
      </c>
      <c r="N265" s="6">
        <f t="shared" si="24"/>
        <v>272720</v>
      </c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2">
      <c r="A266" s="5" t="s">
        <v>336</v>
      </c>
      <c r="B266" s="5" t="s">
        <v>11</v>
      </c>
      <c r="C266" s="5">
        <v>0</v>
      </c>
      <c r="D266" s="5">
        <v>0</v>
      </c>
      <c r="E266" s="5"/>
      <c r="F266" s="5">
        <v>0</v>
      </c>
      <c r="G266" s="5">
        <v>0</v>
      </c>
      <c r="H266" s="5">
        <v>5</v>
      </c>
      <c r="I266" s="6">
        <v>136360</v>
      </c>
      <c r="J266" s="7">
        <f t="shared" si="20"/>
        <v>27272</v>
      </c>
      <c r="K266" s="5">
        <v>0</v>
      </c>
      <c r="L266" s="6">
        <f t="shared" si="16"/>
        <v>0</v>
      </c>
      <c r="M266" s="5">
        <f t="shared" si="24"/>
        <v>5</v>
      </c>
      <c r="N266" s="6">
        <f t="shared" si="24"/>
        <v>136360</v>
      </c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2">
      <c r="A267" s="5" t="s">
        <v>337</v>
      </c>
      <c r="B267" s="5" t="s">
        <v>11</v>
      </c>
      <c r="C267" s="5">
        <v>0</v>
      </c>
      <c r="D267" s="5">
        <v>0</v>
      </c>
      <c r="E267" s="5"/>
      <c r="F267" s="5">
        <v>0</v>
      </c>
      <c r="G267" s="5">
        <v>0</v>
      </c>
      <c r="H267" s="5">
        <v>5</v>
      </c>
      <c r="I267" s="6">
        <v>272725</v>
      </c>
      <c r="J267" s="7">
        <f t="shared" si="20"/>
        <v>54545</v>
      </c>
      <c r="K267" s="5">
        <v>0</v>
      </c>
      <c r="L267" s="6">
        <f t="shared" si="16"/>
        <v>0</v>
      </c>
      <c r="M267" s="5">
        <f t="shared" si="24"/>
        <v>5</v>
      </c>
      <c r="N267" s="6">
        <f t="shared" si="24"/>
        <v>272725</v>
      </c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2">
      <c r="A268" s="5" t="s">
        <v>338</v>
      </c>
      <c r="B268" s="5" t="s">
        <v>25</v>
      </c>
      <c r="C268" s="5">
        <v>0</v>
      </c>
      <c r="D268" s="5">
        <v>0</v>
      </c>
      <c r="E268" s="5"/>
      <c r="F268" s="5">
        <v>0</v>
      </c>
      <c r="G268" s="5">
        <v>0</v>
      </c>
      <c r="H268" s="5">
        <v>2</v>
      </c>
      <c r="I268" s="6">
        <v>30000000</v>
      </c>
      <c r="J268" s="7">
        <f t="shared" si="20"/>
        <v>15000000</v>
      </c>
      <c r="K268" s="5">
        <v>0</v>
      </c>
      <c r="L268" s="6">
        <f t="shared" si="16"/>
        <v>0</v>
      </c>
      <c r="M268" s="5">
        <f t="shared" si="24"/>
        <v>2</v>
      </c>
      <c r="N268" s="6">
        <f t="shared" si="24"/>
        <v>30000000</v>
      </c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2">
      <c r="A269" s="5" t="s">
        <v>339</v>
      </c>
      <c r="B269" s="5" t="s">
        <v>25</v>
      </c>
      <c r="C269" s="5">
        <v>0</v>
      </c>
      <c r="D269" s="5">
        <v>0</v>
      </c>
      <c r="E269" s="5"/>
      <c r="F269" s="5">
        <v>0</v>
      </c>
      <c r="G269" s="5">
        <v>0</v>
      </c>
      <c r="H269" s="5">
        <v>9</v>
      </c>
      <c r="I269" s="5">
        <v>0</v>
      </c>
      <c r="J269" s="7">
        <f t="shared" si="20"/>
        <v>0</v>
      </c>
      <c r="K269" s="5">
        <v>1</v>
      </c>
      <c r="L269" s="6">
        <f t="shared" si="16"/>
        <v>0</v>
      </c>
      <c r="M269" s="5">
        <f t="shared" si="24"/>
        <v>8</v>
      </c>
      <c r="N269" s="6">
        <f t="shared" si="24"/>
        <v>0</v>
      </c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2">
      <c r="A270" s="5" t="s">
        <v>340</v>
      </c>
      <c r="B270" s="5" t="s">
        <v>34</v>
      </c>
      <c r="C270" s="5">
        <v>0</v>
      </c>
      <c r="D270" s="5">
        <v>0</v>
      </c>
      <c r="E270" s="5"/>
      <c r="F270" s="5">
        <v>0</v>
      </c>
      <c r="G270" s="5">
        <v>0</v>
      </c>
      <c r="H270" s="5">
        <v>3</v>
      </c>
      <c r="I270" s="6">
        <v>36838181</v>
      </c>
      <c r="J270" s="7">
        <f t="shared" si="20"/>
        <v>12279393.666666666</v>
      </c>
      <c r="K270" s="5">
        <v>0</v>
      </c>
      <c r="L270" s="6">
        <f t="shared" si="16"/>
        <v>0</v>
      </c>
      <c r="M270" s="5">
        <f t="shared" si="24"/>
        <v>3</v>
      </c>
      <c r="N270" s="6">
        <f t="shared" si="24"/>
        <v>36838181</v>
      </c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2">
      <c r="A271" s="5" t="s">
        <v>341</v>
      </c>
      <c r="B271" s="5" t="s">
        <v>11</v>
      </c>
      <c r="C271" s="5">
        <v>0</v>
      </c>
      <c r="D271" s="5">
        <v>0</v>
      </c>
      <c r="E271" s="5"/>
      <c r="F271" s="5">
        <v>0</v>
      </c>
      <c r="G271" s="5">
        <v>0</v>
      </c>
      <c r="H271" s="5">
        <v>1</v>
      </c>
      <c r="I271" s="6">
        <v>595455</v>
      </c>
      <c r="J271" s="7">
        <f t="shared" si="20"/>
        <v>595455</v>
      </c>
      <c r="K271" s="5">
        <v>0</v>
      </c>
      <c r="L271" s="6">
        <f t="shared" si="16"/>
        <v>0</v>
      </c>
      <c r="M271" s="5">
        <f t="shared" si="24"/>
        <v>1</v>
      </c>
      <c r="N271" s="6">
        <f t="shared" si="24"/>
        <v>595455</v>
      </c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2">
      <c r="A272" s="5" t="s">
        <v>342</v>
      </c>
      <c r="B272" s="5" t="s">
        <v>11</v>
      </c>
      <c r="C272" s="5">
        <v>0</v>
      </c>
      <c r="D272" s="5">
        <v>0</v>
      </c>
      <c r="E272" s="5"/>
      <c r="F272" s="5">
        <v>0</v>
      </c>
      <c r="G272" s="5">
        <v>0</v>
      </c>
      <c r="H272" s="5">
        <v>10</v>
      </c>
      <c r="I272" s="6">
        <v>2572720</v>
      </c>
      <c r="J272" s="7">
        <f t="shared" si="20"/>
        <v>257272</v>
      </c>
      <c r="K272" s="5">
        <v>0</v>
      </c>
      <c r="L272" s="6">
        <f t="shared" si="16"/>
        <v>0</v>
      </c>
      <c r="M272" s="5">
        <f t="shared" si="24"/>
        <v>10</v>
      </c>
      <c r="N272" s="6">
        <f t="shared" si="24"/>
        <v>2572720</v>
      </c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2">
      <c r="A273" s="5" t="s">
        <v>343</v>
      </c>
      <c r="B273" s="5" t="s">
        <v>11</v>
      </c>
      <c r="C273" s="5">
        <v>0</v>
      </c>
      <c r="D273" s="5">
        <v>0</v>
      </c>
      <c r="E273" s="5"/>
      <c r="F273" s="5">
        <v>0</v>
      </c>
      <c r="G273" s="5">
        <v>0</v>
      </c>
      <c r="H273" s="5">
        <v>5</v>
      </c>
      <c r="I273" s="6">
        <v>1286360</v>
      </c>
      <c r="J273" s="7">
        <f t="shared" si="20"/>
        <v>257272</v>
      </c>
      <c r="K273" s="5">
        <v>0</v>
      </c>
      <c r="L273" s="6">
        <f t="shared" si="16"/>
        <v>0</v>
      </c>
      <c r="M273" s="5">
        <f t="shared" si="24"/>
        <v>5</v>
      </c>
      <c r="N273" s="6">
        <f t="shared" si="24"/>
        <v>1286360</v>
      </c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2">
      <c r="A274" s="5" t="s">
        <v>344</v>
      </c>
      <c r="B274" s="5" t="s">
        <v>11</v>
      </c>
      <c r="C274" s="5">
        <v>0</v>
      </c>
      <c r="D274" s="5">
        <v>0</v>
      </c>
      <c r="E274" s="5"/>
      <c r="F274" s="5">
        <v>0</v>
      </c>
      <c r="G274" s="5">
        <v>0</v>
      </c>
      <c r="H274" s="5">
        <v>5</v>
      </c>
      <c r="I274" s="6">
        <v>1286360</v>
      </c>
      <c r="J274" s="7">
        <f t="shared" si="20"/>
        <v>257272</v>
      </c>
      <c r="K274" s="5">
        <v>0</v>
      </c>
      <c r="L274" s="6">
        <f t="shared" si="16"/>
        <v>0</v>
      </c>
      <c r="M274" s="5">
        <f t="shared" si="24"/>
        <v>5</v>
      </c>
      <c r="N274" s="6">
        <f t="shared" si="24"/>
        <v>1286360</v>
      </c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2">
      <c r="A275" s="5" t="s">
        <v>345</v>
      </c>
      <c r="B275" s="5" t="s">
        <v>11</v>
      </c>
      <c r="C275" s="5">
        <v>0</v>
      </c>
      <c r="D275" s="5">
        <v>0</v>
      </c>
      <c r="E275" s="5"/>
      <c r="F275" s="5">
        <v>0</v>
      </c>
      <c r="G275" s="5">
        <v>0</v>
      </c>
      <c r="H275" s="5">
        <v>2</v>
      </c>
      <c r="I275" s="6">
        <v>1283332</v>
      </c>
      <c r="J275" s="7">
        <f t="shared" si="20"/>
        <v>641666</v>
      </c>
      <c r="K275" s="5">
        <v>0</v>
      </c>
      <c r="L275" s="6">
        <f t="shared" si="16"/>
        <v>0</v>
      </c>
      <c r="M275" s="5">
        <f t="shared" si="24"/>
        <v>2</v>
      </c>
      <c r="N275" s="6">
        <f t="shared" si="24"/>
        <v>1283332</v>
      </c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2">
      <c r="A276" s="5" t="s">
        <v>355</v>
      </c>
      <c r="B276" s="5" t="s">
        <v>11</v>
      </c>
      <c r="C276" s="5">
        <v>0</v>
      </c>
      <c r="D276" s="5">
        <v>0</v>
      </c>
      <c r="E276" s="5"/>
      <c r="F276" s="5">
        <v>0</v>
      </c>
      <c r="G276" s="5">
        <v>0</v>
      </c>
      <c r="H276" s="5">
        <v>5</v>
      </c>
      <c r="I276" s="6">
        <v>636360</v>
      </c>
      <c r="J276" s="7">
        <f t="shared" si="20"/>
        <v>127272</v>
      </c>
      <c r="K276" s="5">
        <v>0</v>
      </c>
      <c r="L276" s="6">
        <f t="shared" si="16"/>
        <v>0</v>
      </c>
      <c r="M276" s="5">
        <f t="shared" ref="M276:N287" si="25">F276+H276-K276</f>
        <v>5</v>
      </c>
      <c r="N276" s="6">
        <f t="shared" si="25"/>
        <v>636360</v>
      </c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2">
      <c r="A277" s="5" t="s">
        <v>356</v>
      </c>
      <c r="B277" s="5" t="s">
        <v>11</v>
      </c>
      <c r="C277" s="5">
        <v>0</v>
      </c>
      <c r="D277" s="5">
        <v>0</v>
      </c>
      <c r="E277" s="5"/>
      <c r="F277" s="5">
        <v>0</v>
      </c>
      <c r="G277" s="5">
        <v>0</v>
      </c>
      <c r="H277" s="5">
        <v>5</v>
      </c>
      <c r="I277" s="6">
        <v>1104545</v>
      </c>
      <c r="J277" s="7">
        <f t="shared" si="20"/>
        <v>220909</v>
      </c>
      <c r="K277" s="5">
        <v>0</v>
      </c>
      <c r="L277" s="6">
        <f t="shared" si="16"/>
        <v>0</v>
      </c>
      <c r="M277" s="5">
        <f t="shared" si="25"/>
        <v>5</v>
      </c>
      <c r="N277" s="6">
        <f t="shared" si="25"/>
        <v>1104545</v>
      </c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2">
      <c r="A278" s="5" t="s">
        <v>357</v>
      </c>
      <c r="B278" s="5" t="s">
        <v>11</v>
      </c>
      <c r="C278" s="5">
        <v>0</v>
      </c>
      <c r="D278" s="5">
        <v>0</v>
      </c>
      <c r="E278" s="5"/>
      <c r="F278" s="5">
        <v>0</v>
      </c>
      <c r="G278" s="5">
        <v>0</v>
      </c>
      <c r="H278" s="5">
        <v>5</v>
      </c>
      <c r="I278" s="6">
        <v>2113635</v>
      </c>
      <c r="J278" s="7">
        <f t="shared" si="20"/>
        <v>422727</v>
      </c>
      <c r="K278" s="5">
        <v>0</v>
      </c>
      <c r="L278" s="6">
        <f t="shared" si="16"/>
        <v>0</v>
      </c>
      <c r="M278" s="5">
        <f t="shared" si="25"/>
        <v>5</v>
      </c>
      <c r="N278" s="6">
        <f t="shared" si="25"/>
        <v>2113635</v>
      </c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2">
      <c r="A279" s="5" t="s">
        <v>358</v>
      </c>
      <c r="B279" s="5" t="s">
        <v>11</v>
      </c>
      <c r="C279" s="5">
        <v>0</v>
      </c>
      <c r="D279" s="5">
        <v>0</v>
      </c>
      <c r="E279" s="5"/>
      <c r="F279" s="5">
        <v>0</v>
      </c>
      <c r="G279" s="5">
        <v>0</v>
      </c>
      <c r="H279" s="5">
        <v>4</v>
      </c>
      <c r="I279" s="6">
        <v>1527272</v>
      </c>
      <c r="J279" s="7">
        <f t="shared" si="20"/>
        <v>381818</v>
      </c>
      <c r="K279" s="5">
        <v>0</v>
      </c>
      <c r="L279" s="6">
        <f t="shared" si="16"/>
        <v>0</v>
      </c>
      <c r="M279" s="5">
        <f t="shared" si="25"/>
        <v>4</v>
      </c>
      <c r="N279" s="6">
        <f t="shared" si="25"/>
        <v>1527272</v>
      </c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2">
      <c r="A280" s="5" t="s">
        <v>360</v>
      </c>
      <c r="B280" s="5" t="s">
        <v>11</v>
      </c>
      <c r="C280" s="5">
        <v>6</v>
      </c>
      <c r="D280" s="6">
        <v>1500000</v>
      </c>
      <c r="E280" s="5"/>
      <c r="F280" s="5">
        <v>6</v>
      </c>
      <c r="G280" s="6">
        <v>1500000</v>
      </c>
      <c r="H280" s="5">
        <v>0</v>
      </c>
      <c r="I280" s="5">
        <v>0</v>
      </c>
      <c r="J280" s="7">
        <f t="shared" si="20"/>
        <v>250000</v>
      </c>
      <c r="K280" s="5">
        <v>6</v>
      </c>
      <c r="L280" s="6">
        <f t="shared" si="16"/>
        <v>1500000</v>
      </c>
      <c r="M280" s="5">
        <f t="shared" si="25"/>
        <v>0</v>
      </c>
      <c r="N280" s="6">
        <f t="shared" si="25"/>
        <v>0</v>
      </c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2">
      <c r="A281" s="5" t="s">
        <v>361</v>
      </c>
      <c r="B281" s="5" t="s">
        <v>362</v>
      </c>
      <c r="C281" s="5">
        <v>0</v>
      </c>
      <c r="D281" s="5">
        <v>0</v>
      </c>
      <c r="E281" s="5"/>
      <c r="F281" s="5">
        <v>0</v>
      </c>
      <c r="G281" s="5">
        <v>0</v>
      </c>
      <c r="H281" s="5">
        <v>3</v>
      </c>
      <c r="I281" s="5">
        <v>0</v>
      </c>
      <c r="J281" s="7">
        <f t="shared" si="20"/>
        <v>0</v>
      </c>
      <c r="K281" s="5">
        <v>3</v>
      </c>
      <c r="L281" s="6">
        <f t="shared" si="16"/>
        <v>0</v>
      </c>
      <c r="M281" s="5">
        <f t="shared" si="25"/>
        <v>0</v>
      </c>
      <c r="N281" s="6">
        <f t="shared" si="25"/>
        <v>0</v>
      </c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2">
      <c r="A282" s="5" t="s">
        <v>363</v>
      </c>
      <c r="B282" s="5" t="s">
        <v>25</v>
      </c>
      <c r="C282" s="5">
        <v>0</v>
      </c>
      <c r="D282" s="5">
        <v>0</v>
      </c>
      <c r="E282" s="5"/>
      <c r="F282" s="5">
        <v>0</v>
      </c>
      <c r="G282" s="5">
        <v>0</v>
      </c>
      <c r="H282" s="5">
        <v>1</v>
      </c>
      <c r="I282" s="6">
        <v>23363636</v>
      </c>
      <c r="J282" s="7">
        <f t="shared" si="20"/>
        <v>23363636</v>
      </c>
      <c r="K282" s="5">
        <v>1</v>
      </c>
      <c r="L282" s="6">
        <f t="shared" si="16"/>
        <v>23363636</v>
      </c>
      <c r="M282" s="5">
        <f t="shared" si="25"/>
        <v>0</v>
      </c>
      <c r="N282" s="6">
        <f t="shared" si="25"/>
        <v>0</v>
      </c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2">
      <c r="A283" s="5" t="s">
        <v>364</v>
      </c>
      <c r="B283" s="5" t="s">
        <v>365</v>
      </c>
      <c r="C283" s="5">
        <v>0</v>
      </c>
      <c r="D283" s="5">
        <v>0</v>
      </c>
      <c r="E283" s="5"/>
      <c r="F283" s="5">
        <v>0</v>
      </c>
      <c r="G283" s="5">
        <v>0</v>
      </c>
      <c r="H283" s="5">
        <v>4</v>
      </c>
      <c r="I283" s="6">
        <v>1000000</v>
      </c>
      <c r="J283" s="7">
        <f t="shared" si="20"/>
        <v>250000</v>
      </c>
      <c r="K283" s="5">
        <v>2</v>
      </c>
      <c r="L283" s="6">
        <f t="shared" si="16"/>
        <v>500000</v>
      </c>
      <c r="M283" s="5">
        <f t="shared" si="25"/>
        <v>2</v>
      </c>
      <c r="N283" s="6">
        <f t="shared" si="25"/>
        <v>500000</v>
      </c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2">
      <c r="A284" s="5" t="s">
        <v>366</v>
      </c>
      <c r="B284" s="5" t="s">
        <v>11</v>
      </c>
      <c r="C284" s="5">
        <v>0</v>
      </c>
      <c r="D284" s="5">
        <v>0</v>
      </c>
      <c r="E284" s="5"/>
      <c r="F284" s="5">
        <v>0</v>
      </c>
      <c r="G284" s="5">
        <v>0</v>
      </c>
      <c r="H284" s="5">
        <v>40</v>
      </c>
      <c r="I284" s="6">
        <v>10109080</v>
      </c>
      <c r="J284" s="7">
        <f t="shared" si="20"/>
        <v>252727</v>
      </c>
      <c r="K284" s="5">
        <v>15</v>
      </c>
      <c r="L284" s="6">
        <f t="shared" si="16"/>
        <v>3790905</v>
      </c>
      <c r="M284" s="5">
        <f t="shared" si="25"/>
        <v>25</v>
      </c>
      <c r="N284" s="6">
        <f t="shared" si="25"/>
        <v>6318175</v>
      </c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2">
      <c r="A285" s="5" t="s">
        <v>367</v>
      </c>
      <c r="B285" s="5" t="s">
        <v>11</v>
      </c>
      <c r="C285" s="5">
        <v>0</v>
      </c>
      <c r="D285" s="5">
        <v>0</v>
      </c>
      <c r="E285" s="5"/>
      <c r="F285" s="5">
        <v>0</v>
      </c>
      <c r="G285" s="5">
        <v>0</v>
      </c>
      <c r="H285" s="5">
        <v>30</v>
      </c>
      <c r="I285" s="6">
        <v>12818190</v>
      </c>
      <c r="J285" s="7">
        <f t="shared" si="20"/>
        <v>427273</v>
      </c>
      <c r="K285" s="5">
        <v>6</v>
      </c>
      <c r="L285" s="6">
        <f t="shared" si="16"/>
        <v>2563638</v>
      </c>
      <c r="M285" s="5">
        <f t="shared" si="25"/>
        <v>24</v>
      </c>
      <c r="N285" s="6">
        <f t="shared" si="25"/>
        <v>10254552</v>
      </c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2">
      <c r="A286" s="5" t="s">
        <v>368</v>
      </c>
      <c r="B286" s="5" t="s">
        <v>11</v>
      </c>
      <c r="C286" s="5">
        <v>0</v>
      </c>
      <c r="D286" s="5">
        <v>0</v>
      </c>
      <c r="E286" s="5"/>
      <c r="F286" s="5">
        <v>0</v>
      </c>
      <c r="G286" s="5">
        <v>0</v>
      </c>
      <c r="H286" s="5">
        <v>3</v>
      </c>
      <c r="I286" s="6">
        <v>2918181</v>
      </c>
      <c r="J286" s="7">
        <f t="shared" si="20"/>
        <v>972727</v>
      </c>
      <c r="K286" s="5">
        <v>2</v>
      </c>
      <c r="L286" s="6">
        <f t="shared" si="16"/>
        <v>1945454</v>
      </c>
      <c r="M286" s="5">
        <f t="shared" si="25"/>
        <v>1</v>
      </c>
      <c r="N286" s="6">
        <f t="shared" si="25"/>
        <v>972727</v>
      </c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2">
      <c r="A287" s="5" t="s">
        <v>369</v>
      </c>
      <c r="B287" s="5" t="s">
        <v>11</v>
      </c>
      <c r="C287" s="5">
        <v>0</v>
      </c>
      <c r="D287" s="5">
        <v>0</v>
      </c>
      <c r="E287" s="5"/>
      <c r="F287" s="5">
        <v>0</v>
      </c>
      <c r="G287" s="5">
        <v>0</v>
      </c>
      <c r="H287" s="5">
        <v>20</v>
      </c>
      <c r="I287" s="6">
        <v>28454540</v>
      </c>
      <c r="J287" s="7">
        <f t="shared" si="20"/>
        <v>1422727</v>
      </c>
      <c r="K287" s="5">
        <v>1</v>
      </c>
      <c r="L287" s="6">
        <f t="shared" si="16"/>
        <v>1422727</v>
      </c>
      <c r="M287" s="5">
        <f t="shared" si="25"/>
        <v>19</v>
      </c>
      <c r="N287" s="6">
        <f t="shared" si="25"/>
        <v>27031813</v>
      </c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2">
      <c r="A288" s="5" t="s">
        <v>370</v>
      </c>
      <c r="B288" s="5" t="s">
        <v>11</v>
      </c>
      <c r="C288" s="5">
        <v>0</v>
      </c>
      <c r="D288" s="5">
        <v>0</v>
      </c>
      <c r="E288" s="5"/>
      <c r="F288" s="5">
        <v>0</v>
      </c>
      <c r="G288" s="5">
        <v>0</v>
      </c>
      <c r="H288" s="6">
        <v>1110</v>
      </c>
      <c r="I288" s="6">
        <v>116044950</v>
      </c>
      <c r="J288" s="7">
        <f t="shared" si="20"/>
        <v>104545</v>
      </c>
      <c r="K288" s="5">
        <v>200</v>
      </c>
      <c r="L288" s="6">
        <f t="shared" si="16"/>
        <v>20909000</v>
      </c>
      <c r="M288" s="6">
        <f t="shared" ref="M288:N301" si="26">F288+H288-K288</f>
        <v>910</v>
      </c>
      <c r="N288" s="6">
        <f t="shared" si="26"/>
        <v>95135950</v>
      </c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2">
      <c r="A289" s="5" t="s">
        <v>371</v>
      </c>
      <c r="B289" s="5" t="s">
        <v>25</v>
      </c>
      <c r="C289" s="5">
        <v>0</v>
      </c>
      <c r="D289" s="5">
        <v>0</v>
      </c>
      <c r="E289" s="5"/>
      <c r="F289" s="5">
        <v>0</v>
      </c>
      <c r="G289" s="5">
        <v>0</v>
      </c>
      <c r="H289" s="5">
        <v>28</v>
      </c>
      <c r="I289" s="6">
        <v>2800000</v>
      </c>
      <c r="J289" s="7">
        <f t="shared" si="20"/>
        <v>100000</v>
      </c>
      <c r="K289" s="5">
        <v>1</v>
      </c>
      <c r="L289" s="6">
        <f t="shared" si="16"/>
        <v>100000</v>
      </c>
      <c r="M289" s="5">
        <f t="shared" si="26"/>
        <v>27</v>
      </c>
      <c r="N289" s="6">
        <f t="shared" si="26"/>
        <v>2700000</v>
      </c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2">
      <c r="A290" s="5" t="s">
        <v>372</v>
      </c>
      <c r="B290" s="5" t="s">
        <v>25</v>
      </c>
      <c r="C290" s="5">
        <v>1</v>
      </c>
      <c r="D290" s="6">
        <v>3227273</v>
      </c>
      <c r="E290" s="5"/>
      <c r="F290" s="5">
        <v>1</v>
      </c>
      <c r="G290" s="6">
        <v>3227273</v>
      </c>
      <c r="H290" s="5">
        <v>4</v>
      </c>
      <c r="I290" s="6">
        <v>12909092</v>
      </c>
      <c r="J290" s="7">
        <f t="shared" si="20"/>
        <v>3227273</v>
      </c>
      <c r="K290" s="5">
        <v>5</v>
      </c>
      <c r="L290" s="6">
        <f t="shared" si="16"/>
        <v>16136365</v>
      </c>
      <c r="M290" s="5">
        <f t="shared" si="26"/>
        <v>0</v>
      </c>
      <c r="N290" s="6">
        <f t="shared" si="26"/>
        <v>0</v>
      </c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2">
      <c r="A291" s="5" t="s">
        <v>373</v>
      </c>
      <c r="B291" s="5" t="s">
        <v>25</v>
      </c>
      <c r="C291" s="5">
        <v>0</v>
      </c>
      <c r="D291" s="5">
        <v>0</v>
      </c>
      <c r="E291" s="5"/>
      <c r="F291" s="5">
        <v>0</v>
      </c>
      <c r="G291" s="5">
        <v>0</v>
      </c>
      <c r="H291" s="5">
        <v>6</v>
      </c>
      <c r="I291" s="5">
        <v>0</v>
      </c>
      <c r="J291" s="7">
        <f t="shared" si="20"/>
        <v>0</v>
      </c>
      <c r="K291" s="5">
        <v>1</v>
      </c>
      <c r="L291" s="6">
        <f t="shared" si="16"/>
        <v>0</v>
      </c>
      <c r="M291" s="5">
        <f t="shared" si="26"/>
        <v>5</v>
      </c>
      <c r="N291" s="6">
        <f t="shared" si="26"/>
        <v>0</v>
      </c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2">
      <c r="A292" s="5" t="s">
        <v>374</v>
      </c>
      <c r="B292" s="5" t="s">
        <v>11</v>
      </c>
      <c r="C292" s="5">
        <v>0</v>
      </c>
      <c r="D292" s="5">
        <v>0</v>
      </c>
      <c r="E292" s="5"/>
      <c r="F292" s="5">
        <v>0</v>
      </c>
      <c r="G292" s="5">
        <v>0</v>
      </c>
      <c r="H292" s="5">
        <v>10</v>
      </c>
      <c r="I292" s="6">
        <v>1545450</v>
      </c>
      <c r="J292" s="7">
        <f t="shared" si="20"/>
        <v>154545</v>
      </c>
      <c r="K292" s="5">
        <v>5</v>
      </c>
      <c r="L292" s="6">
        <f t="shared" si="16"/>
        <v>772725</v>
      </c>
      <c r="M292" s="5">
        <f t="shared" si="26"/>
        <v>5</v>
      </c>
      <c r="N292" s="6">
        <f t="shared" si="26"/>
        <v>772725</v>
      </c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2">
      <c r="A293" s="5" t="s">
        <v>375</v>
      </c>
      <c r="B293" s="5" t="s">
        <v>11</v>
      </c>
      <c r="C293" s="5">
        <v>0</v>
      </c>
      <c r="D293" s="5">
        <v>0</v>
      </c>
      <c r="E293" s="5"/>
      <c r="F293" s="5">
        <v>0</v>
      </c>
      <c r="G293" s="5">
        <v>0</v>
      </c>
      <c r="H293" s="5">
        <v>100</v>
      </c>
      <c r="I293" s="6">
        <v>10454500</v>
      </c>
      <c r="J293" s="7">
        <f t="shared" si="20"/>
        <v>104545</v>
      </c>
      <c r="K293" s="5">
        <v>100</v>
      </c>
      <c r="L293" s="6">
        <f t="shared" si="16"/>
        <v>10454500</v>
      </c>
      <c r="M293" s="5">
        <f t="shared" si="26"/>
        <v>0</v>
      </c>
      <c r="N293" s="6">
        <f t="shared" si="26"/>
        <v>0</v>
      </c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2">
      <c r="A294" s="5" t="s">
        <v>378</v>
      </c>
      <c r="B294" s="5" t="s">
        <v>11</v>
      </c>
      <c r="C294" s="5">
        <v>1</v>
      </c>
      <c r="D294" s="6">
        <v>25181818</v>
      </c>
      <c r="E294" s="5"/>
      <c r="F294" s="5">
        <v>1</v>
      </c>
      <c r="G294" s="6">
        <v>25181818</v>
      </c>
      <c r="H294" s="5">
        <v>0</v>
      </c>
      <c r="I294" s="5">
        <v>0</v>
      </c>
      <c r="J294" s="7">
        <f t="shared" si="20"/>
        <v>25181818</v>
      </c>
      <c r="K294" s="5">
        <v>1</v>
      </c>
      <c r="L294" s="6">
        <f t="shared" si="16"/>
        <v>25181818</v>
      </c>
      <c r="M294" s="5">
        <f t="shared" si="26"/>
        <v>0</v>
      </c>
      <c r="N294" s="6">
        <f t="shared" si="26"/>
        <v>0</v>
      </c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2">
      <c r="A295" s="5" t="s">
        <v>379</v>
      </c>
      <c r="B295" s="5" t="s">
        <v>25</v>
      </c>
      <c r="C295" s="5">
        <v>1</v>
      </c>
      <c r="D295" s="6">
        <v>7200000</v>
      </c>
      <c r="E295" s="5"/>
      <c r="F295" s="5">
        <v>1</v>
      </c>
      <c r="G295" s="6">
        <v>7200000</v>
      </c>
      <c r="H295" s="5">
        <v>0</v>
      </c>
      <c r="I295" s="5">
        <v>0</v>
      </c>
      <c r="J295" s="7">
        <f t="shared" si="20"/>
        <v>7200000</v>
      </c>
      <c r="K295" s="5">
        <v>1</v>
      </c>
      <c r="L295" s="6">
        <f t="shared" si="16"/>
        <v>7200000</v>
      </c>
      <c r="M295" s="5">
        <f t="shared" si="26"/>
        <v>0</v>
      </c>
      <c r="N295" s="6">
        <f t="shared" si="26"/>
        <v>0</v>
      </c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2">
      <c r="A296" s="5" t="s">
        <v>380</v>
      </c>
      <c r="B296" s="5" t="s">
        <v>11</v>
      </c>
      <c r="C296" s="5">
        <v>2</v>
      </c>
      <c r="D296" s="6">
        <v>16363636</v>
      </c>
      <c r="E296" s="5"/>
      <c r="F296" s="5">
        <v>2</v>
      </c>
      <c r="G296" s="6">
        <v>16363636</v>
      </c>
      <c r="H296" s="5">
        <v>0</v>
      </c>
      <c r="I296" s="5">
        <v>0</v>
      </c>
      <c r="J296" s="7">
        <f t="shared" si="20"/>
        <v>8181818</v>
      </c>
      <c r="K296" s="5">
        <v>2</v>
      </c>
      <c r="L296" s="6">
        <f t="shared" si="16"/>
        <v>16363636</v>
      </c>
      <c r="M296" s="5">
        <f t="shared" si="26"/>
        <v>0</v>
      </c>
      <c r="N296" s="6">
        <f t="shared" si="26"/>
        <v>0</v>
      </c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2">
      <c r="A297" s="5" t="s">
        <v>381</v>
      </c>
      <c r="B297" s="5" t="s">
        <v>11</v>
      </c>
      <c r="C297" s="5">
        <v>1</v>
      </c>
      <c r="D297" s="6">
        <v>13363636</v>
      </c>
      <c r="E297" s="5"/>
      <c r="F297" s="5">
        <v>1</v>
      </c>
      <c r="G297" s="6">
        <v>13363636</v>
      </c>
      <c r="H297" s="5">
        <v>0</v>
      </c>
      <c r="I297" s="5">
        <v>0</v>
      </c>
      <c r="J297" s="7">
        <f t="shared" si="20"/>
        <v>13363636</v>
      </c>
      <c r="K297" s="5">
        <v>1</v>
      </c>
      <c r="L297" s="6">
        <f t="shared" si="16"/>
        <v>13363636</v>
      </c>
      <c r="M297" s="5">
        <f t="shared" si="26"/>
        <v>0</v>
      </c>
      <c r="N297" s="6">
        <f t="shared" si="26"/>
        <v>0</v>
      </c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2">
      <c r="A298" s="5" t="s">
        <v>382</v>
      </c>
      <c r="B298" s="5" t="s">
        <v>11</v>
      </c>
      <c r="C298" s="5">
        <v>0</v>
      </c>
      <c r="D298" s="5">
        <v>0</v>
      </c>
      <c r="E298" s="5"/>
      <c r="F298" s="5">
        <v>0</v>
      </c>
      <c r="G298" s="5">
        <v>0</v>
      </c>
      <c r="H298" s="5">
        <v>23</v>
      </c>
      <c r="I298" s="6">
        <v>113058170</v>
      </c>
      <c r="J298" s="7">
        <f t="shared" si="20"/>
        <v>4915572.6086956523</v>
      </c>
      <c r="K298" s="5">
        <v>0</v>
      </c>
      <c r="L298" s="6">
        <f t="shared" si="16"/>
        <v>0</v>
      </c>
      <c r="M298" s="5">
        <f t="shared" si="26"/>
        <v>23</v>
      </c>
      <c r="N298" s="6">
        <f t="shared" si="26"/>
        <v>113058170</v>
      </c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2">
      <c r="A299" s="5" t="s">
        <v>383</v>
      </c>
      <c r="B299" s="5" t="s">
        <v>34</v>
      </c>
      <c r="C299" s="5">
        <v>0</v>
      </c>
      <c r="D299" s="5">
        <v>0</v>
      </c>
      <c r="E299" s="5"/>
      <c r="F299" s="5">
        <v>0</v>
      </c>
      <c r="G299" s="5">
        <v>0</v>
      </c>
      <c r="H299" s="5">
        <v>2</v>
      </c>
      <c r="I299" s="6">
        <v>6000000</v>
      </c>
      <c r="J299" s="7">
        <f t="shared" si="20"/>
        <v>3000000</v>
      </c>
      <c r="K299" s="5">
        <v>0</v>
      </c>
      <c r="L299" s="6">
        <f t="shared" si="16"/>
        <v>0</v>
      </c>
      <c r="M299" s="5">
        <f t="shared" si="26"/>
        <v>2</v>
      </c>
      <c r="N299" s="6">
        <f t="shared" si="26"/>
        <v>6000000</v>
      </c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2">
      <c r="A300" s="5" t="s">
        <v>384</v>
      </c>
      <c r="B300" s="5" t="s">
        <v>107</v>
      </c>
      <c r="C300" s="5">
        <v>0</v>
      </c>
      <c r="D300" s="5">
        <v>0</v>
      </c>
      <c r="E300" s="5"/>
      <c r="F300" s="5">
        <v>0</v>
      </c>
      <c r="G300" s="5">
        <v>0</v>
      </c>
      <c r="H300" s="5">
        <v>12</v>
      </c>
      <c r="I300" s="6">
        <v>1188000</v>
      </c>
      <c r="J300" s="7">
        <f t="shared" si="20"/>
        <v>99000</v>
      </c>
      <c r="K300" s="5">
        <v>0</v>
      </c>
      <c r="L300" s="6">
        <f t="shared" si="16"/>
        <v>0</v>
      </c>
      <c r="M300" s="5">
        <f t="shared" si="26"/>
        <v>12</v>
      </c>
      <c r="N300" s="6">
        <f t="shared" si="26"/>
        <v>1188000</v>
      </c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2">
      <c r="A301" s="5" t="s">
        <v>385</v>
      </c>
      <c r="B301" s="5" t="s">
        <v>11</v>
      </c>
      <c r="C301" s="5">
        <v>0</v>
      </c>
      <c r="D301" s="5">
        <v>0</v>
      </c>
      <c r="E301" s="5"/>
      <c r="F301" s="5">
        <v>0</v>
      </c>
      <c r="G301" s="5">
        <v>0</v>
      </c>
      <c r="H301" s="5">
        <v>14</v>
      </c>
      <c r="I301" s="6">
        <v>70690900</v>
      </c>
      <c r="J301" s="7">
        <f t="shared" si="20"/>
        <v>5049350</v>
      </c>
      <c r="K301" s="5">
        <v>0</v>
      </c>
      <c r="L301" s="6">
        <f t="shared" si="16"/>
        <v>0</v>
      </c>
      <c r="M301" s="5">
        <f t="shared" si="26"/>
        <v>14</v>
      </c>
      <c r="N301" s="6">
        <f t="shared" si="26"/>
        <v>70690900</v>
      </c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2">
      <c r="A302" s="5" t="s">
        <v>386</v>
      </c>
      <c r="B302" s="5" t="s">
        <v>34</v>
      </c>
      <c r="C302" s="5">
        <v>0</v>
      </c>
      <c r="D302" s="5">
        <v>0</v>
      </c>
      <c r="E302" s="5"/>
      <c r="F302" s="5">
        <v>0</v>
      </c>
      <c r="G302" s="5">
        <v>0</v>
      </c>
      <c r="H302" s="5">
        <v>19</v>
      </c>
      <c r="I302" s="6">
        <v>13442727</v>
      </c>
      <c r="J302" s="7">
        <f t="shared" si="20"/>
        <v>707511.94736842101</v>
      </c>
      <c r="K302" s="5">
        <v>0</v>
      </c>
      <c r="L302" s="6">
        <f t="shared" si="16"/>
        <v>0</v>
      </c>
      <c r="M302" s="5">
        <f t="shared" ref="M302:N312" si="27">F302+H302-K302</f>
        <v>19</v>
      </c>
      <c r="N302" s="6">
        <f t="shared" si="27"/>
        <v>13442727</v>
      </c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2">
      <c r="A303" s="5" t="s">
        <v>387</v>
      </c>
      <c r="B303" s="5" t="s">
        <v>11</v>
      </c>
      <c r="C303" s="5">
        <v>0</v>
      </c>
      <c r="D303" s="5">
        <v>0</v>
      </c>
      <c r="E303" s="5"/>
      <c r="F303" s="5">
        <v>0</v>
      </c>
      <c r="G303" s="5">
        <v>0</v>
      </c>
      <c r="H303" s="5">
        <v>5</v>
      </c>
      <c r="I303" s="6">
        <v>8954545</v>
      </c>
      <c r="J303" s="7">
        <f t="shared" si="20"/>
        <v>1790909</v>
      </c>
      <c r="K303" s="5">
        <v>0</v>
      </c>
      <c r="L303" s="6">
        <f t="shared" si="16"/>
        <v>0</v>
      </c>
      <c r="M303" s="5">
        <f t="shared" si="27"/>
        <v>5</v>
      </c>
      <c r="N303" s="6">
        <f t="shared" si="27"/>
        <v>8954545</v>
      </c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2">
      <c r="A304" s="5" t="s">
        <v>388</v>
      </c>
      <c r="B304" s="5" t="s">
        <v>11</v>
      </c>
      <c r="C304" s="5">
        <v>0</v>
      </c>
      <c r="D304" s="5">
        <v>0</v>
      </c>
      <c r="E304" s="5"/>
      <c r="F304" s="5">
        <v>0</v>
      </c>
      <c r="G304" s="5">
        <v>0</v>
      </c>
      <c r="H304" s="5">
        <v>1</v>
      </c>
      <c r="I304" s="6">
        <v>409091</v>
      </c>
      <c r="J304" s="7">
        <f t="shared" si="20"/>
        <v>409091</v>
      </c>
      <c r="K304" s="5">
        <v>0</v>
      </c>
      <c r="L304" s="6">
        <f t="shared" si="16"/>
        <v>0</v>
      </c>
      <c r="M304" s="5">
        <f t="shared" si="27"/>
        <v>1</v>
      </c>
      <c r="N304" s="6">
        <f t="shared" si="27"/>
        <v>409091</v>
      </c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2">
      <c r="A305" s="5" t="s">
        <v>390</v>
      </c>
      <c r="B305" s="5" t="s">
        <v>34</v>
      </c>
      <c r="C305" s="5">
        <v>0</v>
      </c>
      <c r="D305" s="5">
        <v>0</v>
      </c>
      <c r="E305" s="5"/>
      <c r="F305" s="5">
        <v>0</v>
      </c>
      <c r="G305" s="5">
        <v>0</v>
      </c>
      <c r="H305" s="5">
        <v>2</v>
      </c>
      <c r="I305" s="6">
        <v>5254544</v>
      </c>
      <c r="J305" s="7">
        <f t="shared" si="20"/>
        <v>2627272</v>
      </c>
      <c r="K305" s="5">
        <v>0</v>
      </c>
      <c r="L305" s="6">
        <f t="shared" si="16"/>
        <v>0</v>
      </c>
      <c r="M305" s="5">
        <f t="shared" si="27"/>
        <v>2</v>
      </c>
      <c r="N305" s="6">
        <f t="shared" si="27"/>
        <v>5254544</v>
      </c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2">
      <c r="A306" s="5" t="s">
        <v>395</v>
      </c>
      <c r="B306" s="5" t="s">
        <v>20</v>
      </c>
      <c r="C306" s="5">
        <v>0</v>
      </c>
      <c r="D306" s="5">
        <v>0</v>
      </c>
      <c r="E306" s="5"/>
      <c r="F306" s="5">
        <v>0</v>
      </c>
      <c r="G306" s="5">
        <v>0</v>
      </c>
      <c r="H306" s="5">
        <v>3</v>
      </c>
      <c r="I306" s="6">
        <v>810000</v>
      </c>
      <c r="J306" s="7">
        <f t="shared" si="20"/>
        <v>270000</v>
      </c>
      <c r="K306" s="5">
        <v>0</v>
      </c>
      <c r="L306" s="6">
        <f t="shared" si="16"/>
        <v>0</v>
      </c>
      <c r="M306" s="5">
        <f t="shared" si="27"/>
        <v>3</v>
      </c>
      <c r="N306" s="6">
        <f t="shared" si="27"/>
        <v>810000</v>
      </c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2">
      <c r="A307" s="5" t="s">
        <v>397</v>
      </c>
      <c r="B307" s="5" t="s">
        <v>25</v>
      </c>
      <c r="C307" s="5">
        <v>0</v>
      </c>
      <c r="D307" s="5">
        <v>0</v>
      </c>
      <c r="E307" s="5"/>
      <c r="F307" s="5">
        <v>0</v>
      </c>
      <c r="G307" s="5">
        <v>0</v>
      </c>
      <c r="H307" s="5">
        <v>2</v>
      </c>
      <c r="I307" s="6">
        <v>14090908</v>
      </c>
      <c r="J307" s="7">
        <f t="shared" si="20"/>
        <v>7045454</v>
      </c>
      <c r="K307" s="5">
        <v>0</v>
      </c>
      <c r="L307" s="6">
        <f t="shared" si="16"/>
        <v>0</v>
      </c>
      <c r="M307" s="5">
        <f t="shared" si="27"/>
        <v>2</v>
      </c>
      <c r="N307" s="6">
        <f t="shared" si="27"/>
        <v>14090908</v>
      </c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2">
      <c r="A308" s="5" t="s">
        <v>398</v>
      </c>
      <c r="B308" s="5" t="s">
        <v>20</v>
      </c>
      <c r="C308" s="5">
        <v>0</v>
      </c>
      <c r="D308" s="5">
        <v>0</v>
      </c>
      <c r="E308" s="5"/>
      <c r="F308" s="5">
        <v>0</v>
      </c>
      <c r="G308" s="5">
        <v>0</v>
      </c>
      <c r="H308" s="5">
        <v>1</v>
      </c>
      <c r="I308" s="6">
        <v>11081818</v>
      </c>
      <c r="J308" s="7">
        <f t="shared" si="20"/>
        <v>11081818</v>
      </c>
      <c r="K308" s="5">
        <v>0</v>
      </c>
      <c r="L308" s="6">
        <f t="shared" si="16"/>
        <v>0</v>
      </c>
      <c r="M308" s="5">
        <f t="shared" si="27"/>
        <v>1</v>
      </c>
      <c r="N308" s="6">
        <f t="shared" si="27"/>
        <v>11081818</v>
      </c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2">
      <c r="A309" s="5" t="s">
        <v>399</v>
      </c>
      <c r="B309" s="5" t="s">
        <v>400</v>
      </c>
      <c r="C309" s="5">
        <v>0</v>
      </c>
      <c r="D309" s="5">
        <v>0</v>
      </c>
      <c r="E309" s="5"/>
      <c r="F309" s="5">
        <v>0</v>
      </c>
      <c r="G309" s="5">
        <v>0</v>
      </c>
      <c r="H309" s="5">
        <v>3</v>
      </c>
      <c r="I309" s="6">
        <v>2863636</v>
      </c>
      <c r="J309" s="7">
        <f t="shared" si="20"/>
        <v>954545.33333333337</v>
      </c>
      <c r="K309" s="5">
        <v>0</v>
      </c>
      <c r="L309" s="6">
        <f t="shared" si="16"/>
        <v>0</v>
      </c>
      <c r="M309" s="5">
        <f t="shared" si="27"/>
        <v>3</v>
      </c>
      <c r="N309" s="6">
        <f t="shared" si="27"/>
        <v>2863636</v>
      </c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2">
      <c r="A310" s="5" t="s">
        <v>401</v>
      </c>
      <c r="B310" s="5" t="s">
        <v>400</v>
      </c>
      <c r="C310" s="5">
        <v>0</v>
      </c>
      <c r="D310" s="5">
        <v>0</v>
      </c>
      <c r="E310" s="5"/>
      <c r="F310" s="5">
        <v>0</v>
      </c>
      <c r="G310" s="5">
        <v>0</v>
      </c>
      <c r="H310" s="5">
        <v>2</v>
      </c>
      <c r="I310" s="6">
        <v>181818</v>
      </c>
      <c r="J310" s="7">
        <f t="shared" si="20"/>
        <v>90909</v>
      </c>
      <c r="K310" s="5">
        <v>0</v>
      </c>
      <c r="L310" s="6">
        <f t="shared" si="16"/>
        <v>0</v>
      </c>
      <c r="M310" s="5">
        <f t="shared" si="27"/>
        <v>2</v>
      </c>
      <c r="N310" s="6">
        <f t="shared" si="27"/>
        <v>181818</v>
      </c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2">
      <c r="A311" s="5" t="s">
        <v>402</v>
      </c>
      <c r="B311" s="5" t="s">
        <v>20</v>
      </c>
      <c r="C311" s="5">
        <v>0</v>
      </c>
      <c r="D311" s="5">
        <v>0</v>
      </c>
      <c r="E311" s="5"/>
      <c r="F311" s="5">
        <v>0</v>
      </c>
      <c r="G311" s="5">
        <v>0</v>
      </c>
      <c r="H311" s="5">
        <v>10</v>
      </c>
      <c r="I311" s="6">
        <v>818170</v>
      </c>
      <c r="J311" s="7">
        <f t="shared" si="20"/>
        <v>81817</v>
      </c>
      <c r="K311" s="5">
        <v>0</v>
      </c>
      <c r="L311" s="6">
        <f t="shared" si="16"/>
        <v>0</v>
      </c>
      <c r="M311" s="5">
        <f t="shared" si="27"/>
        <v>10</v>
      </c>
      <c r="N311" s="6">
        <f t="shared" si="27"/>
        <v>818170</v>
      </c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2">
      <c r="A312" s="5" t="s">
        <v>403</v>
      </c>
      <c r="B312" s="5" t="s">
        <v>404</v>
      </c>
      <c r="C312" s="5">
        <v>75</v>
      </c>
      <c r="D312" s="6">
        <v>947527</v>
      </c>
      <c r="E312" s="5"/>
      <c r="F312" s="5">
        <v>75</v>
      </c>
      <c r="G312" s="6">
        <v>947527</v>
      </c>
      <c r="H312" s="5">
        <v>10</v>
      </c>
      <c r="I312" s="6">
        <v>130000</v>
      </c>
      <c r="J312" s="7">
        <f t="shared" si="20"/>
        <v>12676.788235294118</v>
      </c>
      <c r="K312" s="5">
        <v>0</v>
      </c>
      <c r="L312" s="6">
        <f t="shared" si="16"/>
        <v>0</v>
      </c>
      <c r="M312" s="5">
        <f t="shared" si="27"/>
        <v>85</v>
      </c>
      <c r="N312" s="6">
        <f t="shared" si="27"/>
        <v>1077527</v>
      </c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2">
      <c r="A313" s="5" t="s">
        <v>405</v>
      </c>
      <c r="B313" s="5" t="s">
        <v>11</v>
      </c>
      <c r="C313" s="5">
        <v>0</v>
      </c>
      <c r="D313" s="5">
        <v>0</v>
      </c>
      <c r="E313" s="5"/>
      <c r="F313" s="5">
        <v>0</v>
      </c>
      <c r="G313" s="5">
        <v>0</v>
      </c>
      <c r="H313" s="5">
        <v>16</v>
      </c>
      <c r="I313" s="6">
        <v>50397664</v>
      </c>
      <c r="J313" s="7">
        <f t="shared" si="20"/>
        <v>3149854</v>
      </c>
      <c r="K313" s="5">
        <v>0</v>
      </c>
      <c r="L313" s="6">
        <f t="shared" si="16"/>
        <v>0</v>
      </c>
      <c r="M313" s="5">
        <f t="shared" ref="M313:N324" si="28">F313+H313-K313</f>
        <v>16</v>
      </c>
      <c r="N313" s="6">
        <f t="shared" si="28"/>
        <v>50397664</v>
      </c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2">
      <c r="A314" s="5" t="s">
        <v>408</v>
      </c>
      <c r="B314" s="5" t="s">
        <v>20</v>
      </c>
      <c r="C314" s="5">
        <v>0</v>
      </c>
      <c r="D314" s="5">
        <v>0</v>
      </c>
      <c r="E314" s="5"/>
      <c r="F314" s="5">
        <v>0</v>
      </c>
      <c r="G314" s="5">
        <v>0</v>
      </c>
      <c r="H314" s="5">
        <v>1</v>
      </c>
      <c r="I314" s="6">
        <v>1250000</v>
      </c>
      <c r="J314" s="7">
        <f t="shared" si="20"/>
        <v>1250000</v>
      </c>
      <c r="K314" s="5">
        <v>0</v>
      </c>
      <c r="L314" s="6">
        <f t="shared" si="16"/>
        <v>0</v>
      </c>
      <c r="M314" s="5">
        <f t="shared" si="28"/>
        <v>1</v>
      </c>
      <c r="N314" s="6">
        <f t="shared" si="28"/>
        <v>1250000</v>
      </c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2">
      <c r="A315" s="5" t="s">
        <v>409</v>
      </c>
      <c r="B315" s="5" t="s">
        <v>20</v>
      </c>
      <c r="C315" s="5">
        <v>0</v>
      </c>
      <c r="D315" s="5">
        <v>0</v>
      </c>
      <c r="E315" s="5"/>
      <c r="F315" s="5">
        <v>0</v>
      </c>
      <c r="G315" s="5">
        <v>0</v>
      </c>
      <c r="H315" s="5">
        <v>7</v>
      </c>
      <c r="I315" s="6">
        <v>80090907</v>
      </c>
      <c r="J315" s="7">
        <f t="shared" si="20"/>
        <v>11441558.142857144</v>
      </c>
      <c r="K315" s="5">
        <v>0</v>
      </c>
      <c r="L315" s="6">
        <f t="shared" si="16"/>
        <v>0</v>
      </c>
      <c r="M315" s="5">
        <f t="shared" si="28"/>
        <v>7</v>
      </c>
      <c r="N315" s="6">
        <f t="shared" si="28"/>
        <v>80090907</v>
      </c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2">
      <c r="A316" s="5" t="s">
        <v>413</v>
      </c>
      <c r="B316" s="5" t="s">
        <v>34</v>
      </c>
      <c r="C316" s="5">
        <v>0</v>
      </c>
      <c r="D316" s="5">
        <v>0</v>
      </c>
      <c r="E316" s="5"/>
      <c r="F316" s="5">
        <v>0</v>
      </c>
      <c r="G316" s="5">
        <v>0</v>
      </c>
      <c r="H316" s="5">
        <v>4</v>
      </c>
      <c r="I316" s="6">
        <v>4200000</v>
      </c>
      <c r="J316" s="7">
        <f t="shared" si="20"/>
        <v>1050000</v>
      </c>
      <c r="K316" s="5">
        <v>0</v>
      </c>
      <c r="L316" s="6">
        <f t="shared" si="16"/>
        <v>0</v>
      </c>
      <c r="M316" s="5">
        <f t="shared" si="28"/>
        <v>4</v>
      </c>
      <c r="N316" s="6">
        <f t="shared" si="28"/>
        <v>4200000</v>
      </c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">
      <c r="A317" s="5" t="s">
        <v>414</v>
      </c>
      <c r="B317" s="5" t="s">
        <v>11</v>
      </c>
      <c r="C317" s="5">
        <v>0</v>
      </c>
      <c r="D317" s="5">
        <v>0</v>
      </c>
      <c r="E317" s="5"/>
      <c r="F317" s="5">
        <v>0</v>
      </c>
      <c r="G317" s="5">
        <v>0</v>
      </c>
      <c r="H317" s="5">
        <v>1</v>
      </c>
      <c r="I317" s="6">
        <v>9909091</v>
      </c>
      <c r="J317" s="7">
        <f t="shared" si="20"/>
        <v>9909091</v>
      </c>
      <c r="K317" s="5">
        <v>0</v>
      </c>
      <c r="L317" s="6">
        <f t="shared" si="16"/>
        <v>0</v>
      </c>
      <c r="M317" s="5">
        <f t="shared" si="28"/>
        <v>1</v>
      </c>
      <c r="N317" s="6">
        <f t="shared" si="28"/>
        <v>9909091</v>
      </c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2">
      <c r="A318" s="5" t="s">
        <v>415</v>
      </c>
      <c r="B318" s="5" t="s">
        <v>11</v>
      </c>
      <c r="C318" s="5">
        <v>0</v>
      </c>
      <c r="D318" s="5">
        <v>0</v>
      </c>
      <c r="E318" s="5"/>
      <c r="F318" s="5">
        <v>0</v>
      </c>
      <c r="G318" s="5">
        <v>0</v>
      </c>
      <c r="H318" s="5">
        <v>210</v>
      </c>
      <c r="I318" s="6">
        <v>15963510</v>
      </c>
      <c r="J318" s="7">
        <f t="shared" si="20"/>
        <v>76016.71428571429</v>
      </c>
      <c r="K318" s="5">
        <v>0</v>
      </c>
      <c r="L318" s="6">
        <f t="shared" si="16"/>
        <v>0</v>
      </c>
      <c r="M318" s="5">
        <f t="shared" si="28"/>
        <v>210</v>
      </c>
      <c r="N318" s="6">
        <f t="shared" si="28"/>
        <v>15963510</v>
      </c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2">
      <c r="A319" s="5" t="s">
        <v>416</v>
      </c>
      <c r="B319" s="5" t="s">
        <v>11</v>
      </c>
      <c r="C319" s="5">
        <v>0</v>
      </c>
      <c r="D319" s="5">
        <v>0</v>
      </c>
      <c r="E319" s="5"/>
      <c r="F319" s="5">
        <v>0</v>
      </c>
      <c r="G319" s="5">
        <v>0</v>
      </c>
      <c r="H319" s="5">
        <v>50</v>
      </c>
      <c r="I319" s="6">
        <v>6545430</v>
      </c>
      <c r="J319" s="7">
        <f t="shared" si="20"/>
        <v>130908.6</v>
      </c>
      <c r="K319" s="5">
        <v>0</v>
      </c>
      <c r="L319" s="6">
        <f t="shared" si="16"/>
        <v>0</v>
      </c>
      <c r="M319" s="5">
        <f t="shared" si="28"/>
        <v>50</v>
      </c>
      <c r="N319" s="6">
        <f t="shared" si="28"/>
        <v>6545430</v>
      </c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2">
      <c r="A320" s="5" t="s">
        <v>417</v>
      </c>
      <c r="B320" s="5" t="s">
        <v>11</v>
      </c>
      <c r="C320" s="5">
        <v>0</v>
      </c>
      <c r="D320" s="5">
        <v>0</v>
      </c>
      <c r="E320" s="5"/>
      <c r="F320" s="5">
        <v>0</v>
      </c>
      <c r="G320" s="5">
        <v>0</v>
      </c>
      <c r="H320" s="5">
        <v>5</v>
      </c>
      <c r="I320" s="6">
        <v>750000</v>
      </c>
      <c r="J320" s="7">
        <f t="shared" si="20"/>
        <v>150000</v>
      </c>
      <c r="K320" s="5">
        <v>0</v>
      </c>
      <c r="L320" s="6">
        <f t="shared" si="16"/>
        <v>0</v>
      </c>
      <c r="M320" s="5">
        <f t="shared" si="28"/>
        <v>5</v>
      </c>
      <c r="N320" s="6">
        <f t="shared" si="28"/>
        <v>750000</v>
      </c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2">
      <c r="A321" s="5" t="s">
        <v>418</v>
      </c>
      <c r="B321" s="5" t="s">
        <v>25</v>
      </c>
      <c r="C321" s="5">
        <v>0</v>
      </c>
      <c r="D321" s="5">
        <v>0</v>
      </c>
      <c r="E321" s="5"/>
      <c r="F321" s="5">
        <v>0</v>
      </c>
      <c r="G321" s="5">
        <v>0</v>
      </c>
      <c r="H321" s="5">
        <v>2</v>
      </c>
      <c r="I321" s="6">
        <v>660000</v>
      </c>
      <c r="J321" s="7">
        <f t="shared" si="20"/>
        <v>330000</v>
      </c>
      <c r="K321" s="5">
        <v>0</v>
      </c>
      <c r="L321" s="6">
        <f t="shared" si="16"/>
        <v>0</v>
      </c>
      <c r="M321" s="5">
        <f t="shared" si="28"/>
        <v>2</v>
      </c>
      <c r="N321" s="6">
        <f t="shared" si="28"/>
        <v>660000</v>
      </c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2">
      <c r="A322" s="5" t="s">
        <v>419</v>
      </c>
      <c r="B322" s="5" t="s">
        <v>20</v>
      </c>
      <c r="C322" s="5">
        <v>0</v>
      </c>
      <c r="D322" s="5">
        <v>0</v>
      </c>
      <c r="E322" s="5"/>
      <c r="F322" s="5">
        <v>0</v>
      </c>
      <c r="G322" s="5">
        <v>0</v>
      </c>
      <c r="H322" s="5">
        <v>1</v>
      </c>
      <c r="I322" s="6">
        <v>17545454</v>
      </c>
      <c r="J322" s="7">
        <f t="shared" si="20"/>
        <v>17545454</v>
      </c>
      <c r="K322" s="5">
        <v>0</v>
      </c>
      <c r="L322" s="6">
        <f t="shared" si="16"/>
        <v>0</v>
      </c>
      <c r="M322" s="5">
        <f t="shared" si="28"/>
        <v>1</v>
      </c>
      <c r="N322" s="6">
        <f t="shared" si="28"/>
        <v>17545454</v>
      </c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2">
      <c r="A323" s="5" t="s">
        <v>420</v>
      </c>
      <c r="B323" s="5" t="s">
        <v>50</v>
      </c>
      <c r="C323" s="5">
        <v>0</v>
      </c>
      <c r="D323" s="5">
        <v>0</v>
      </c>
      <c r="E323" s="5"/>
      <c r="F323" s="5">
        <v>0</v>
      </c>
      <c r="G323" s="5">
        <v>0</v>
      </c>
      <c r="H323" s="5">
        <v>2</v>
      </c>
      <c r="I323" s="6">
        <v>909090</v>
      </c>
      <c r="J323" s="7">
        <f t="shared" si="20"/>
        <v>454545</v>
      </c>
      <c r="K323" s="5">
        <v>0</v>
      </c>
      <c r="L323" s="6">
        <f t="shared" si="16"/>
        <v>0</v>
      </c>
      <c r="M323" s="5">
        <f t="shared" si="28"/>
        <v>2</v>
      </c>
      <c r="N323" s="6">
        <f t="shared" si="28"/>
        <v>909090</v>
      </c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2">
      <c r="A324" s="5" t="s">
        <v>421</v>
      </c>
      <c r="B324" s="5" t="s">
        <v>34</v>
      </c>
      <c r="C324" s="5">
        <v>0</v>
      </c>
      <c r="D324" s="5">
        <v>0</v>
      </c>
      <c r="E324" s="5"/>
      <c r="F324" s="5">
        <v>0</v>
      </c>
      <c r="G324" s="5">
        <v>0</v>
      </c>
      <c r="H324" s="5">
        <v>4</v>
      </c>
      <c r="I324" s="5">
        <v>0</v>
      </c>
      <c r="J324" s="7">
        <f t="shared" si="20"/>
        <v>0</v>
      </c>
      <c r="K324" s="5">
        <v>0</v>
      </c>
      <c r="L324" s="6">
        <f t="shared" si="16"/>
        <v>0</v>
      </c>
      <c r="M324" s="5">
        <f t="shared" si="28"/>
        <v>4</v>
      </c>
      <c r="N324" s="6">
        <f t="shared" si="28"/>
        <v>0</v>
      </c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2">
      <c r="A325" s="5" t="s">
        <v>422</v>
      </c>
      <c r="B325" s="5" t="s">
        <v>34</v>
      </c>
      <c r="C325" s="5">
        <v>0</v>
      </c>
      <c r="D325" s="5">
        <v>0</v>
      </c>
      <c r="E325" s="5"/>
      <c r="F325" s="5">
        <v>0</v>
      </c>
      <c r="G325" s="5">
        <v>0</v>
      </c>
      <c r="H325" s="5">
        <v>2</v>
      </c>
      <c r="I325" s="6">
        <v>15090910</v>
      </c>
      <c r="J325" s="7">
        <f t="shared" si="20"/>
        <v>7545455</v>
      </c>
      <c r="K325" s="5">
        <v>0</v>
      </c>
      <c r="L325" s="6">
        <f t="shared" si="16"/>
        <v>0</v>
      </c>
      <c r="M325" s="5">
        <f t="shared" ref="M325:N340" si="29">F325+H325-K325</f>
        <v>2</v>
      </c>
      <c r="N325" s="6">
        <f t="shared" si="29"/>
        <v>15090910</v>
      </c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2">
      <c r="A326" s="5" t="s">
        <v>423</v>
      </c>
      <c r="B326" s="5" t="s">
        <v>34</v>
      </c>
      <c r="C326" s="5">
        <v>0</v>
      </c>
      <c r="D326" s="5">
        <v>0</v>
      </c>
      <c r="E326" s="5"/>
      <c r="F326" s="5">
        <v>0</v>
      </c>
      <c r="G326" s="5">
        <v>0</v>
      </c>
      <c r="H326" s="5">
        <v>3</v>
      </c>
      <c r="I326" s="6">
        <v>3354546</v>
      </c>
      <c r="J326" s="7">
        <f t="shared" si="20"/>
        <v>1118182</v>
      </c>
      <c r="K326" s="5">
        <v>0</v>
      </c>
      <c r="L326" s="6">
        <f t="shared" si="16"/>
        <v>0</v>
      </c>
      <c r="M326" s="5">
        <f t="shared" si="29"/>
        <v>3</v>
      </c>
      <c r="N326" s="6">
        <f t="shared" si="29"/>
        <v>3354546</v>
      </c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2">
      <c r="A327" s="5" t="s">
        <v>424</v>
      </c>
      <c r="B327" s="5" t="s">
        <v>11</v>
      </c>
      <c r="C327" s="5">
        <v>0</v>
      </c>
      <c r="D327" s="5">
        <v>0</v>
      </c>
      <c r="E327" s="5"/>
      <c r="F327" s="5">
        <v>0</v>
      </c>
      <c r="G327" s="5">
        <v>0</v>
      </c>
      <c r="H327" s="5">
        <v>3</v>
      </c>
      <c r="I327" s="6">
        <v>5127273</v>
      </c>
      <c r="J327" s="7">
        <f t="shared" si="20"/>
        <v>1709091</v>
      </c>
      <c r="K327" s="5">
        <v>0</v>
      </c>
      <c r="L327" s="6">
        <f t="shared" si="16"/>
        <v>0</v>
      </c>
      <c r="M327" s="5">
        <f t="shared" si="29"/>
        <v>3</v>
      </c>
      <c r="N327" s="6">
        <f t="shared" si="29"/>
        <v>5127273</v>
      </c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2">
      <c r="A328" s="5" t="s">
        <v>425</v>
      </c>
      <c r="B328" s="5" t="s">
        <v>11</v>
      </c>
      <c r="C328" s="5">
        <v>0</v>
      </c>
      <c r="D328" s="5">
        <v>0</v>
      </c>
      <c r="E328" s="5"/>
      <c r="F328" s="5">
        <v>0</v>
      </c>
      <c r="G328" s="5">
        <v>0</v>
      </c>
      <c r="H328" s="5">
        <v>1</v>
      </c>
      <c r="I328" s="6">
        <v>8818181</v>
      </c>
      <c r="J328" s="7">
        <f t="shared" si="20"/>
        <v>8818181</v>
      </c>
      <c r="K328" s="5">
        <v>0</v>
      </c>
      <c r="L328" s="6">
        <f t="shared" si="16"/>
        <v>0</v>
      </c>
      <c r="M328" s="5">
        <f t="shared" si="29"/>
        <v>1</v>
      </c>
      <c r="N328" s="6">
        <f t="shared" si="29"/>
        <v>8818181</v>
      </c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2">
      <c r="A329" s="5" t="s">
        <v>426</v>
      </c>
      <c r="B329" s="5" t="s">
        <v>50</v>
      </c>
      <c r="C329" s="5">
        <v>0</v>
      </c>
      <c r="D329" s="5">
        <v>0</v>
      </c>
      <c r="E329" s="5"/>
      <c r="F329" s="5">
        <v>0</v>
      </c>
      <c r="G329" s="5">
        <v>0</v>
      </c>
      <c r="H329" s="5">
        <v>2</v>
      </c>
      <c r="I329" s="6">
        <v>909090</v>
      </c>
      <c r="J329" s="7">
        <f t="shared" si="20"/>
        <v>454545</v>
      </c>
      <c r="K329" s="5">
        <v>0</v>
      </c>
      <c r="L329" s="6">
        <f t="shared" si="16"/>
        <v>0</v>
      </c>
      <c r="M329" s="5">
        <f t="shared" si="29"/>
        <v>2</v>
      </c>
      <c r="N329" s="6">
        <f t="shared" si="29"/>
        <v>909090</v>
      </c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2">
      <c r="A330" s="5" t="s">
        <v>427</v>
      </c>
      <c r="B330" s="5" t="s">
        <v>11</v>
      </c>
      <c r="C330" s="5">
        <v>0</v>
      </c>
      <c r="D330" s="5">
        <v>0</v>
      </c>
      <c r="E330" s="5"/>
      <c r="F330" s="5">
        <v>0</v>
      </c>
      <c r="G330" s="5">
        <v>0</v>
      </c>
      <c r="H330" s="5">
        <v>3</v>
      </c>
      <c r="I330" s="6">
        <v>8581819</v>
      </c>
      <c r="J330" s="7">
        <f t="shared" si="20"/>
        <v>2860606.3333333335</v>
      </c>
      <c r="K330" s="5">
        <v>0</v>
      </c>
      <c r="L330" s="6">
        <f t="shared" si="16"/>
        <v>0</v>
      </c>
      <c r="M330" s="5">
        <f t="shared" si="29"/>
        <v>3</v>
      </c>
      <c r="N330" s="6">
        <f t="shared" si="29"/>
        <v>8581819</v>
      </c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2">
      <c r="A331" s="5" t="s">
        <v>428</v>
      </c>
      <c r="B331" s="5" t="s">
        <v>11</v>
      </c>
      <c r="C331" s="5">
        <v>0</v>
      </c>
      <c r="D331" s="5">
        <v>0</v>
      </c>
      <c r="E331" s="5"/>
      <c r="F331" s="5">
        <v>0</v>
      </c>
      <c r="G331" s="5">
        <v>0</v>
      </c>
      <c r="H331" s="5">
        <v>1</v>
      </c>
      <c r="I331" s="6">
        <v>2418182</v>
      </c>
      <c r="J331" s="7">
        <f t="shared" si="20"/>
        <v>2418182</v>
      </c>
      <c r="K331" s="5">
        <v>0</v>
      </c>
      <c r="L331" s="6">
        <f t="shared" si="16"/>
        <v>0</v>
      </c>
      <c r="M331" s="5">
        <f t="shared" si="29"/>
        <v>1</v>
      </c>
      <c r="N331" s="6">
        <f t="shared" si="29"/>
        <v>2418182</v>
      </c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2">
      <c r="A332" s="5" t="s">
        <v>429</v>
      </c>
      <c r="B332" s="5" t="s">
        <v>11</v>
      </c>
      <c r="C332" s="5">
        <v>0</v>
      </c>
      <c r="D332" s="5">
        <v>0</v>
      </c>
      <c r="E332" s="5"/>
      <c r="F332" s="5">
        <v>0</v>
      </c>
      <c r="G332" s="5">
        <v>0</v>
      </c>
      <c r="H332" s="5">
        <v>6</v>
      </c>
      <c r="I332" s="6">
        <v>12981816</v>
      </c>
      <c r="J332" s="7">
        <f t="shared" si="20"/>
        <v>2163636</v>
      </c>
      <c r="K332" s="5">
        <v>0</v>
      </c>
      <c r="L332" s="6">
        <f t="shared" si="16"/>
        <v>0</v>
      </c>
      <c r="M332" s="5">
        <f t="shared" si="29"/>
        <v>6</v>
      </c>
      <c r="N332" s="6">
        <f t="shared" si="29"/>
        <v>12981816</v>
      </c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2">
      <c r="A333" s="5" t="s">
        <v>430</v>
      </c>
      <c r="B333" s="5" t="s">
        <v>11</v>
      </c>
      <c r="C333" s="5">
        <v>0</v>
      </c>
      <c r="D333" s="5">
        <v>0</v>
      </c>
      <c r="E333" s="5"/>
      <c r="F333" s="5">
        <v>0</v>
      </c>
      <c r="G333" s="5">
        <v>0</v>
      </c>
      <c r="H333" s="5">
        <v>1</v>
      </c>
      <c r="I333" s="6">
        <v>2109091</v>
      </c>
      <c r="J333" s="7">
        <f t="shared" si="20"/>
        <v>2109091</v>
      </c>
      <c r="K333" s="5">
        <v>0</v>
      </c>
      <c r="L333" s="6">
        <f t="shared" si="16"/>
        <v>0</v>
      </c>
      <c r="M333" s="5">
        <f t="shared" si="29"/>
        <v>1</v>
      </c>
      <c r="N333" s="6">
        <f t="shared" si="29"/>
        <v>2109091</v>
      </c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2">
      <c r="A334" s="5" t="s">
        <v>431</v>
      </c>
      <c r="B334" s="5" t="s">
        <v>20</v>
      </c>
      <c r="C334" s="5">
        <v>0</v>
      </c>
      <c r="D334" s="5">
        <v>0</v>
      </c>
      <c r="E334" s="5"/>
      <c r="F334" s="5">
        <v>0</v>
      </c>
      <c r="G334" s="5">
        <v>0</v>
      </c>
      <c r="H334" s="5">
        <v>8</v>
      </c>
      <c r="I334" s="6">
        <v>16218176</v>
      </c>
      <c r="J334" s="7">
        <f t="shared" si="20"/>
        <v>2027272</v>
      </c>
      <c r="K334" s="5">
        <v>0</v>
      </c>
      <c r="L334" s="6">
        <f t="shared" si="16"/>
        <v>0</v>
      </c>
      <c r="M334" s="5">
        <f t="shared" si="29"/>
        <v>8</v>
      </c>
      <c r="N334" s="6">
        <f t="shared" si="29"/>
        <v>16218176</v>
      </c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2">
      <c r="A335" s="5" t="s">
        <v>432</v>
      </c>
      <c r="B335" s="5" t="s">
        <v>11</v>
      </c>
      <c r="C335" s="5">
        <v>0</v>
      </c>
      <c r="D335" s="5">
        <v>0</v>
      </c>
      <c r="E335" s="5"/>
      <c r="F335" s="5">
        <v>0</v>
      </c>
      <c r="G335" s="5">
        <v>0</v>
      </c>
      <c r="H335" s="5">
        <v>10</v>
      </c>
      <c r="I335" s="6">
        <v>56136360</v>
      </c>
      <c r="J335" s="7">
        <f t="shared" si="20"/>
        <v>5613636</v>
      </c>
      <c r="K335" s="5">
        <v>0</v>
      </c>
      <c r="L335" s="6">
        <f t="shared" si="16"/>
        <v>0</v>
      </c>
      <c r="M335" s="5">
        <f t="shared" si="29"/>
        <v>10</v>
      </c>
      <c r="N335" s="6">
        <f t="shared" si="29"/>
        <v>56136360</v>
      </c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2">
      <c r="A336" s="5" t="s">
        <v>433</v>
      </c>
      <c r="B336" s="5" t="s">
        <v>11</v>
      </c>
      <c r="C336" s="5">
        <v>0</v>
      </c>
      <c r="D336" s="5">
        <v>0</v>
      </c>
      <c r="E336" s="5"/>
      <c r="F336" s="5">
        <v>0</v>
      </c>
      <c r="G336" s="5">
        <v>0</v>
      </c>
      <c r="H336" s="5">
        <v>10</v>
      </c>
      <c r="I336" s="6">
        <v>5090900</v>
      </c>
      <c r="J336" s="7">
        <f t="shared" si="20"/>
        <v>509090</v>
      </c>
      <c r="K336" s="5">
        <v>0</v>
      </c>
      <c r="L336" s="6">
        <f t="shared" si="16"/>
        <v>0</v>
      </c>
      <c r="M336" s="5">
        <f t="shared" si="29"/>
        <v>10</v>
      </c>
      <c r="N336" s="6">
        <f t="shared" si="29"/>
        <v>5090900</v>
      </c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2">
      <c r="A337" s="5" t="s">
        <v>434</v>
      </c>
      <c r="B337" s="5" t="s">
        <v>11</v>
      </c>
      <c r="C337" s="5">
        <v>0</v>
      </c>
      <c r="D337" s="5">
        <v>0</v>
      </c>
      <c r="E337" s="5"/>
      <c r="F337" s="5">
        <v>0</v>
      </c>
      <c r="G337" s="5">
        <v>0</v>
      </c>
      <c r="H337" s="5">
        <v>2</v>
      </c>
      <c r="I337" s="6">
        <v>10454544</v>
      </c>
      <c r="J337" s="7">
        <f t="shared" si="20"/>
        <v>5227272</v>
      </c>
      <c r="K337" s="5">
        <v>0</v>
      </c>
      <c r="L337" s="6">
        <f t="shared" si="16"/>
        <v>0</v>
      </c>
      <c r="M337" s="5">
        <f t="shared" si="29"/>
        <v>2</v>
      </c>
      <c r="N337" s="6">
        <f t="shared" si="29"/>
        <v>10454544</v>
      </c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2">
      <c r="A338" s="5" t="s">
        <v>435</v>
      </c>
      <c r="B338" s="5" t="s">
        <v>11</v>
      </c>
      <c r="C338" s="5">
        <v>0</v>
      </c>
      <c r="D338" s="5">
        <v>0</v>
      </c>
      <c r="E338" s="5"/>
      <c r="F338" s="5">
        <v>0</v>
      </c>
      <c r="G338" s="5">
        <v>0</v>
      </c>
      <c r="H338" s="5">
        <v>30</v>
      </c>
      <c r="I338" s="6">
        <v>10590910</v>
      </c>
      <c r="J338" s="7">
        <f t="shared" si="20"/>
        <v>353030.33333333331</v>
      </c>
      <c r="K338" s="5">
        <v>0</v>
      </c>
      <c r="L338" s="6">
        <f t="shared" si="16"/>
        <v>0</v>
      </c>
      <c r="M338" s="5">
        <f t="shared" si="29"/>
        <v>30</v>
      </c>
      <c r="N338" s="6">
        <f t="shared" si="29"/>
        <v>10590910</v>
      </c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2">
      <c r="A339" s="5" t="s">
        <v>436</v>
      </c>
      <c r="B339" s="5" t="s">
        <v>11</v>
      </c>
      <c r="C339" s="5">
        <v>0</v>
      </c>
      <c r="D339" s="5">
        <v>0</v>
      </c>
      <c r="E339" s="5"/>
      <c r="F339" s="5">
        <v>0</v>
      </c>
      <c r="G339" s="5">
        <v>0</v>
      </c>
      <c r="H339" s="5">
        <v>10</v>
      </c>
      <c r="I339" s="6">
        <v>4940910</v>
      </c>
      <c r="J339" s="7">
        <f t="shared" si="20"/>
        <v>494091</v>
      </c>
      <c r="K339" s="5">
        <v>0</v>
      </c>
      <c r="L339" s="6">
        <f t="shared" si="16"/>
        <v>0</v>
      </c>
      <c r="M339" s="5">
        <f t="shared" si="29"/>
        <v>10</v>
      </c>
      <c r="N339" s="6">
        <f t="shared" si="29"/>
        <v>4940910</v>
      </c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2">
      <c r="A340" s="5" t="s">
        <v>437</v>
      </c>
      <c r="B340" s="5" t="s">
        <v>11</v>
      </c>
      <c r="C340" s="5">
        <v>0</v>
      </c>
      <c r="D340" s="5">
        <v>0</v>
      </c>
      <c r="E340" s="5"/>
      <c r="F340" s="5">
        <v>0</v>
      </c>
      <c r="G340" s="5">
        <v>0</v>
      </c>
      <c r="H340" s="5">
        <v>5</v>
      </c>
      <c r="I340" s="6">
        <v>1068180</v>
      </c>
      <c r="J340" s="7">
        <f t="shared" si="20"/>
        <v>213636</v>
      </c>
      <c r="K340" s="5">
        <v>0</v>
      </c>
      <c r="L340" s="6">
        <f t="shared" si="16"/>
        <v>0</v>
      </c>
      <c r="M340" s="5">
        <f t="shared" si="29"/>
        <v>5</v>
      </c>
      <c r="N340" s="6">
        <f t="shared" si="29"/>
        <v>1068180</v>
      </c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2">
      <c r="A341" s="5" t="s">
        <v>438</v>
      </c>
      <c r="B341" s="5" t="s">
        <v>11</v>
      </c>
      <c r="C341" s="5">
        <v>0</v>
      </c>
      <c r="D341" s="5">
        <v>0</v>
      </c>
      <c r="E341" s="5"/>
      <c r="F341" s="5">
        <v>0</v>
      </c>
      <c r="G341" s="5">
        <v>0</v>
      </c>
      <c r="H341" s="5">
        <v>8</v>
      </c>
      <c r="I341" s="6">
        <v>2990910</v>
      </c>
      <c r="J341" s="7">
        <f t="shared" si="20"/>
        <v>373863.75</v>
      </c>
      <c r="K341" s="5">
        <v>0</v>
      </c>
      <c r="L341" s="6">
        <f t="shared" si="16"/>
        <v>0</v>
      </c>
      <c r="M341" s="5">
        <f t="shared" ref="M341:N353" si="30">F341+H341-K341</f>
        <v>8</v>
      </c>
      <c r="N341" s="6">
        <f t="shared" si="30"/>
        <v>2990910</v>
      </c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2">
      <c r="A342" s="5" t="s">
        <v>439</v>
      </c>
      <c r="B342" s="5" t="s">
        <v>11</v>
      </c>
      <c r="C342" s="5">
        <v>0</v>
      </c>
      <c r="D342" s="5">
        <v>0</v>
      </c>
      <c r="E342" s="5"/>
      <c r="F342" s="5">
        <v>0</v>
      </c>
      <c r="G342" s="5">
        <v>0</v>
      </c>
      <c r="H342" s="5">
        <v>22</v>
      </c>
      <c r="I342" s="6">
        <v>3860000</v>
      </c>
      <c r="J342" s="7">
        <f t="shared" si="20"/>
        <v>175454.54545454544</v>
      </c>
      <c r="K342" s="5">
        <v>0</v>
      </c>
      <c r="L342" s="6">
        <f t="shared" si="16"/>
        <v>0</v>
      </c>
      <c r="M342" s="5">
        <f t="shared" si="30"/>
        <v>22</v>
      </c>
      <c r="N342" s="6">
        <f t="shared" si="30"/>
        <v>3860000</v>
      </c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2">
      <c r="A343" s="5" t="s">
        <v>440</v>
      </c>
      <c r="B343" s="5" t="s">
        <v>34</v>
      </c>
      <c r="C343" s="5">
        <v>0</v>
      </c>
      <c r="D343" s="5">
        <v>0</v>
      </c>
      <c r="E343" s="5"/>
      <c r="F343" s="5">
        <v>0</v>
      </c>
      <c r="G343" s="5">
        <v>0</v>
      </c>
      <c r="H343" s="5">
        <v>14</v>
      </c>
      <c r="I343" s="6">
        <v>2972724</v>
      </c>
      <c r="J343" s="7">
        <f t="shared" si="20"/>
        <v>212337.42857142858</v>
      </c>
      <c r="K343" s="5">
        <v>0</v>
      </c>
      <c r="L343" s="6">
        <f t="shared" si="16"/>
        <v>0</v>
      </c>
      <c r="M343" s="5">
        <f t="shared" si="30"/>
        <v>14</v>
      </c>
      <c r="N343" s="6">
        <f t="shared" si="30"/>
        <v>2972724</v>
      </c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2">
      <c r="A344" s="5" t="s">
        <v>441</v>
      </c>
      <c r="B344" s="5" t="s">
        <v>11</v>
      </c>
      <c r="C344" s="5">
        <v>0</v>
      </c>
      <c r="D344" s="5">
        <v>0</v>
      </c>
      <c r="E344" s="5"/>
      <c r="F344" s="5">
        <v>0</v>
      </c>
      <c r="G344" s="5">
        <v>0</v>
      </c>
      <c r="H344" s="5">
        <v>3</v>
      </c>
      <c r="I344" s="6">
        <v>1465200</v>
      </c>
      <c r="J344" s="7">
        <f t="shared" si="20"/>
        <v>488400</v>
      </c>
      <c r="K344" s="5">
        <v>0</v>
      </c>
      <c r="L344" s="6">
        <f t="shared" si="16"/>
        <v>0</v>
      </c>
      <c r="M344" s="5">
        <f t="shared" si="30"/>
        <v>3</v>
      </c>
      <c r="N344" s="6">
        <f t="shared" si="30"/>
        <v>1465200</v>
      </c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2">
      <c r="A345" s="5" t="s">
        <v>442</v>
      </c>
      <c r="B345" s="5" t="s">
        <v>11</v>
      </c>
      <c r="C345" s="5">
        <v>0</v>
      </c>
      <c r="D345" s="5">
        <v>0</v>
      </c>
      <c r="E345" s="5"/>
      <c r="F345" s="5">
        <v>0</v>
      </c>
      <c r="G345" s="5">
        <v>0</v>
      </c>
      <c r="H345" s="5">
        <v>2</v>
      </c>
      <c r="I345" s="6">
        <v>1073000</v>
      </c>
      <c r="J345" s="7">
        <f t="shared" si="20"/>
        <v>536500</v>
      </c>
      <c r="K345" s="5">
        <v>0</v>
      </c>
      <c r="L345" s="6">
        <f t="shared" si="16"/>
        <v>0</v>
      </c>
      <c r="M345" s="5">
        <f t="shared" si="30"/>
        <v>2</v>
      </c>
      <c r="N345" s="6">
        <f t="shared" si="30"/>
        <v>1073000</v>
      </c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2">
      <c r="A346" s="5" t="s">
        <v>443</v>
      </c>
      <c r="B346" s="5" t="s">
        <v>11</v>
      </c>
      <c r="C346" s="5">
        <v>0</v>
      </c>
      <c r="D346" s="5">
        <v>0</v>
      </c>
      <c r="E346" s="5"/>
      <c r="F346" s="5">
        <v>0</v>
      </c>
      <c r="G346" s="5">
        <v>0</v>
      </c>
      <c r="H346" s="5">
        <v>2</v>
      </c>
      <c r="I346" s="6">
        <v>8088200</v>
      </c>
      <c r="J346" s="7">
        <f t="shared" si="20"/>
        <v>4044100</v>
      </c>
      <c r="K346" s="5">
        <v>0</v>
      </c>
      <c r="L346" s="6">
        <f t="shared" si="16"/>
        <v>0</v>
      </c>
      <c r="M346" s="5">
        <f t="shared" si="30"/>
        <v>2</v>
      </c>
      <c r="N346" s="6">
        <f t="shared" si="30"/>
        <v>8088200</v>
      </c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2">
      <c r="A347" s="5" t="s">
        <v>444</v>
      </c>
      <c r="B347" s="5" t="s">
        <v>11</v>
      </c>
      <c r="C347" s="5">
        <v>0</v>
      </c>
      <c r="D347" s="5">
        <v>0</v>
      </c>
      <c r="E347" s="5"/>
      <c r="F347" s="5">
        <v>0</v>
      </c>
      <c r="G347" s="5">
        <v>0</v>
      </c>
      <c r="H347" s="5">
        <v>10</v>
      </c>
      <c r="I347" s="6">
        <v>5910000</v>
      </c>
      <c r="J347" s="7">
        <f t="shared" si="20"/>
        <v>591000</v>
      </c>
      <c r="K347" s="5">
        <v>0</v>
      </c>
      <c r="L347" s="6">
        <f t="shared" si="16"/>
        <v>0</v>
      </c>
      <c r="M347" s="5">
        <f t="shared" si="30"/>
        <v>10</v>
      </c>
      <c r="N347" s="6">
        <f t="shared" si="30"/>
        <v>5910000</v>
      </c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2">
      <c r="A348" s="5" t="s">
        <v>445</v>
      </c>
      <c r="B348" s="5" t="s">
        <v>20</v>
      </c>
      <c r="C348" s="5">
        <v>0</v>
      </c>
      <c r="D348" s="5">
        <v>0</v>
      </c>
      <c r="E348" s="5"/>
      <c r="F348" s="5">
        <v>0</v>
      </c>
      <c r="G348" s="5">
        <v>0</v>
      </c>
      <c r="H348" s="5">
        <v>2</v>
      </c>
      <c r="I348" s="6">
        <v>592000</v>
      </c>
      <c r="J348" s="7">
        <f t="shared" si="20"/>
        <v>296000</v>
      </c>
      <c r="K348" s="5">
        <v>0</v>
      </c>
      <c r="L348" s="6">
        <f t="shared" si="16"/>
        <v>0</v>
      </c>
      <c r="M348" s="5">
        <f t="shared" si="30"/>
        <v>2</v>
      </c>
      <c r="N348" s="6">
        <f t="shared" si="30"/>
        <v>592000</v>
      </c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2">
      <c r="A349" s="5" t="s">
        <v>446</v>
      </c>
      <c r="B349" s="5" t="s">
        <v>34</v>
      </c>
      <c r="C349" s="5">
        <v>0</v>
      </c>
      <c r="D349" s="5">
        <v>0</v>
      </c>
      <c r="E349" s="5"/>
      <c r="F349" s="5">
        <v>0</v>
      </c>
      <c r="G349" s="5">
        <v>0</v>
      </c>
      <c r="H349" s="5">
        <v>40</v>
      </c>
      <c r="I349" s="6">
        <v>17454560</v>
      </c>
      <c r="J349" s="7">
        <f t="shared" si="20"/>
        <v>436364</v>
      </c>
      <c r="K349" s="5">
        <v>0</v>
      </c>
      <c r="L349" s="6">
        <f t="shared" si="16"/>
        <v>0</v>
      </c>
      <c r="M349" s="5">
        <f t="shared" si="30"/>
        <v>40</v>
      </c>
      <c r="N349" s="6">
        <f t="shared" si="30"/>
        <v>17454560</v>
      </c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2">
      <c r="A350" s="5" t="s">
        <v>447</v>
      </c>
      <c r="B350" s="5" t="s">
        <v>400</v>
      </c>
      <c r="C350" s="5">
        <v>0</v>
      </c>
      <c r="D350" s="5">
        <v>0</v>
      </c>
      <c r="E350" s="5"/>
      <c r="F350" s="5">
        <v>0</v>
      </c>
      <c r="G350" s="5">
        <v>0</v>
      </c>
      <c r="H350" s="5">
        <v>6</v>
      </c>
      <c r="I350" s="6">
        <v>1223636</v>
      </c>
      <c r="J350" s="7">
        <f t="shared" si="20"/>
        <v>203939.33333333334</v>
      </c>
      <c r="K350" s="5">
        <v>0</v>
      </c>
      <c r="L350" s="6">
        <f t="shared" si="16"/>
        <v>0</v>
      </c>
      <c r="M350" s="5">
        <f t="shared" si="30"/>
        <v>6</v>
      </c>
      <c r="N350" s="6">
        <f t="shared" si="30"/>
        <v>1223636</v>
      </c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2">
      <c r="A351" s="5" t="s">
        <v>448</v>
      </c>
      <c r="B351" s="5" t="s">
        <v>400</v>
      </c>
      <c r="C351" s="5">
        <v>0</v>
      </c>
      <c r="D351" s="5">
        <v>0</v>
      </c>
      <c r="E351" s="5"/>
      <c r="F351" s="5">
        <v>0</v>
      </c>
      <c r="G351" s="5">
        <v>0</v>
      </c>
      <c r="H351" s="5">
        <v>7</v>
      </c>
      <c r="I351" s="6">
        <v>570908</v>
      </c>
      <c r="J351" s="7">
        <f t="shared" si="20"/>
        <v>81558.28571428571</v>
      </c>
      <c r="K351" s="5">
        <v>0</v>
      </c>
      <c r="L351" s="6">
        <f t="shared" si="16"/>
        <v>0</v>
      </c>
      <c r="M351" s="5">
        <f t="shared" si="30"/>
        <v>7</v>
      </c>
      <c r="N351" s="6">
        <f t="shared" si="30"/>
        <v>570908</v>
      </c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2">
      <c r="A352" s="5" t="s">
        <v>449</v>
      </c>
      <c r="B352" s="5" t="s">
        <v>400</v>
      </c>
      <c r="C352" s="5">
        <v>0</v>
      </c>
      <c r="D352" s="5">
        <v>0</v>
      </c>
      <c r="E352" s="5"/>
      <c r="F352" s="5">
        <v>0</v>
      </c>
      <c r="G352" s="5">
        <v>0</v>
      </c>
      <c r="H352" s="5">
        <v>3</v>
      </c>
      <c r="I352" s="6">
        <v>968181</v>
      </c>
      <c r="J352" s="7">
        <f t="shared" si="20"/>
        <v>322727</v>
      </c>
      <c r="K352" s="5">
        <v>0</v>
      </c>
      <c r="L352" s="6">
        <f t="shared" si="16"/>
        <v>0</v>
      </c>
      <c r="M352" s="5">
        <f t="shared" si="30"/>
        <v>3</v>
      </c>
      <c r="N352" s="6">
        <f t="shared" si="30"/>
        <v>968181</v>
      </c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2">
      <c r="A353" s="5" t="s">
        <v>450</v>
      </c>
      <c r="B353" s="5" t="s">
        <v>141</v>
      </c>
      <c r="C353" s="5">
        <v>0</v>
      </c>
      <c r="D353" s="5">
        <v>0</v>
      </c>
      <c r="E353" s="5"/>
      <c r="F353" s="5">
        <v>0</v>
      </c>
      <c r="G353" s="5">
        <v>0</v>
      </c>
      <c r="H353" s="5">
        <v>64</v>
      </c>
      <c r="I353" s="6">
        <v>7040000</v>
      </c>
      <c r="J353" s="7">
        <f t="shared" si="20"/>
        <v>110000</v>
      </c>
      <c r="K353" s="5">
        <v>0</v>
      </c>
      <c r="L353" s="6">
        <f t="shared" si="16"/>
        <v>0</v>
      </c>
      <c r="M353" s="5">
        <f t="shared" si="30"/>
        <v>64</v>
      </c>
      <c r="N353" s="6">
        <f t="shared" si="30"/>
        <v>7040000</v>
      </c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2">
      <c r="A354" s="5" t="s">
        <v>455</v>
      </c>
      <c r="B354" s="5" t="s">
        <v>20</v>
      </c>
      <c r="C354" s="5">
        <v>0</v>
      </c>
      <c r="D354" s="5">
        <v>0</v>
      </c>
      <c r="E354" s="5"/>
      <c r="F354" s="5">
        <v>0</v>
      </c>
      <c r="G354" s="5">
        <v>0</v>
      </c>
      <c r="H354" s="5">
        <v>5</v>
      </c>
      <c r="I354" s="6">
        <v>22727270</v>
      </c>
      <c r="J354" s="7">
        <f t="shared" si="20"/>
        <v>4545454</v>
      </c>
      <c r="K354" s="5">
        <v>0</v>
      </c>
      <c r="L354" s="6">
        <f t="shared" si="16"/>
        <v>0</v>
      </c>
      <c r="M354" s="5">
        <f t="shared" ref="M354:N368" si="31">F354+H354-K354</f>
        <v>5</v>
      </c>
      <c r="N354" s="6">
        <f t="shared" si="31"/>
        <v>22727270</v>
      </c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2">
      <c r="A355" s="5" t="s">
        <v>456</v>
      </c>
      <c r="B355" s="5" t="s">
        <v>11</v>
      </c>
      <c r="C355" s="5">
        <v>0</v>
      </c>
      <c r="D355" s="5">
        <v>0</v>
      </c>
      <c r="E355" s="5"/>
      <c r="F355" s="5">
        <v>0</v>
      </c>
      <c r="G355" s="5">
        <v>0</v>
      </c>
      <c r="H355" s="5">
        <v>1</v>
      </c>
      <c r="I355" s="6">
        <v>200000</v>
      </c>
      <c r="J355" s="7">
        <f t="shared" si="20"/>
        <v>200000</v>
      </c>
      <c r="K355" s="5">
        <v>0</v>
      </c>
      <c r="L355" s="6">
        <f t="shared" si="16"/>
        <v>0</v>
      </c>
      <c r="M355" s="5">
        <f t="shared" si="31"/>
        <v>1</v>
      </c>
      <c r="N355" s="6">
        <f t="shared" si="31"/>
        <v>200000</v>
      </c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2">
      <c r="A356" s="5" t="s">
        <v>457</v>
      </c>
      <c r="B356" s="5" t="s">
        <v>11</v>
      </c>
      <c r="C356" s="5">
        <v>0</v>
      </c>
      <c r="D356" s="5">
        <v>0</v>
      </c>
      <c r="E356" s="5"/>
      <c r="F356" s="5">
        <v>0</v>
      </c>
      <c r="G356" s="5">
        <v>0</v>
      </c>
      <c r="H356" s="5">
        <v>4</v>
      </c>
      <c r="I356" s="6">
        <v>16818179</v>
      </c>
      <c r="J356" s="7">
        <f t="shared" si="20"/>
        <v>4204544.75</v>
      </c>
      <c r="K356" s="5">
        <v>0</v>
      </c>
      <c r="L356" s="6">
        <f t="shared" si="16"/>
        <v>0</v>
      </c>
      <c r="M356" s="5">
        <f t="shared" si="31"/>
        <v>4</v>
      </c>
      <c r="N356" s="6">
        <f t="shared" si="31"/>
        <v>16818179</v>
      </c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2">
      <c r="A357" s="5" t="s">
        <v>458</v>
      </c>
      <c r="B357" s="5" t="s">
        <v>11</v>
      </c>
      <c r="C357" s="5">
        <v>0</v>
      </c>
      <c r="D357" s="5">
        <v>0</v>
      </c>
      <c r="E357" s="5"/>
      <c r="F357" s="5">
        <v>0</v>
      </c>
      <c r="G357" s="5">
        <v>0</v>
      </c>
      <c r="H357" s="5">
        <v>2</v>
      </c>
      <c r="I357" s="6">
        <v>5254545</v>
      </c>
      <c r="J357" s="7">
        <f t="shared" si="20"/>
        <v>2627272.5</v>
      </c>
      <c r="K357" s="5">
        <v>0</v>
      </c>
      <c r="L357" s="6">
        <f t="shared" si="16"/>
        <v>0</v>
      </c>
      <c r="M357" s="5">
        <f t="shared" si="31"/>
        <v>2</v>
      </c>
      <c r="N357" s="6">
        <f t="shared" si="31"/>
        <v>5254545</v>
      </c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2">
      <c r="A358" s="5" t="s">
        <v>459</v>
      </c>
      <c r="B358" s="5" t="s">
        <v>460</v>
      </c>
      <c r="C358" s="5">
        <v>0</v>
      </c>
      <c r="D358" s="5">
        <v>0</v>
      </c>
      <c r="E358" s="5"/>
      <c r="F358" s="5">
        <v>0</v>
      </c>
      <c r="G358" s="5">
        <v>0</v>
      </c>
      <c r="H358" s="5">
        <v>1</v>
      </c>
      <c r="I358" s="6">
        <v>454545</v>
      </c>
      <c r="J358" s="7">
        <f t="shared" si="20"/>
        <v>454545</v>
      </c>
      <c r="K358" s="5">
        <v>0</v>
      </c>
      <c r="L358" s="6">
        <f t="shared" si="16"/>
        <v>0</v>
      </c>
      <c r="M358" s="5">
        <f t="shared" si="31"/>
        <v>1</v>
      </c>
      <c r="N358" s="6">
        <f t="shared" si="31"/>
        <v>454545</v>
      </c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2">
      <c r="A359" s="5" t="s">
        <v>461</v>
      </c>
      <c r="B359" s="5" t="s">
        <v>34</v>
      </c>
      <c r="C359" s="5">
        <v>0</v>
      </c>
      <c r="D359" s="5">
        <v>0</v>
      </c>
      <c r="E359" s="5"/>
      <c r="F359" s="5">
        <v>0</v>
      </c>
      <c r="G359" s="5">
        <v>0</v>
      </c>
      <c r="H359" s="5">
        <v>5</v>
      </c>
      <c r="I359" s="6">
        <v>2681820</v>
      </c>
      <c r="J359" s="7">
        <f t="shared" si="20"/>
        <v>536364</v>
      </c>
      <c r="K359" s="5">
        <v>0</v>
      </c>
      <c r="L359" s="6">
        <f t="shared" si="16"/>
        <v>0</v>
      </c>
      <c r="M359" s="5">
        <f t="shared" si="31"/>
        <v>5</v>
      </c>
      <c r="N359" s="6">
        <f t="shared" si="31"/>
        <v>2681820</v>
      </c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2">
      <c r="A360" s="5" t="s">
        <v>462</v>
      </c>
      <c r="B360" s="5" t="s">
        <v>34</v>
      </c>
      <c r="C360" s="5">
        <v>0</v>
      </c>
      <c r="D360" s="5">
        <v>0</v>
      </c>
      <c r="E360" s="5"/>
      <c r="F360" s="5">
        <v>0</v>
      </c>
      <c r="G360" s="5">
        <v>0</v>
      </c>
      <c r="H360" s="5">
        <v>5</v>
      </c>
      <c r="I360" s="6">
        <v>3272725</v>
      </c>
      <c r="J360" s="7">
        <f t="shared" si="20"/>
        <v>654545</v>
      </c>
      <c r="K360" s="5">
        <v>0</v>
      </c>
      <c r="L360" s="6">
        <f t="shared" si="16"/>
        <v>0</v>
      </c>
      <c r="M360" s="5">
        <f t="shared" si="31"/>
        <v>5</v>
      </c>
      <c r="N360" s="6">
        <f t="shared" si="31"/>
        <v>3272725</v>
      </c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2">
      <c r="A361" s="5" t="s">
        <v>463</v>
      </c>
      <c r="B361" s="5" t="s">
        <v>34</v>
      </c>
      <c r="C361" s="5">
        <v>0</v>
      </c>
      <c r="D361" s="5">
        <v>0</v>
      </c>
      <c r="E361" s="5"/>
      <c r="F361" s="5">
        <v>0</v>
      </c>
      <c r="G361" s="5">
        <v>0</v>
      </c>
      <c r="H361" s="5">
        <v>1</v>
      </c>
      <c r="I361" s="6">
        <v>827273</v>
      </c>
      <c r="J361" s="7">
        <f t="shared" si="20"/>
        <v>827273</v>
      </c>
      <c r="K361" s="5">
        <v>0</v>
      </c>
      <c r="L361" s="6">
        <f t="shared" si="16"/>
        <v>0</v>
      </c>
      <c r="M361" s="5">
        <f t="shared" si="31"/>
        <v>1</v>
      </c>
      <c r="N361" s="6">
        <f t="shared" si="31"/>
        <v>827273</v>
      </c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2">
      <c r="A362" s="5" t="s">
        <v>464</v>
      </c>
      <c r="B362" s="5" t="s">
        <v>34</v>
      </c>
      <c r="C362" s="5">
        <v>0</v>
      </c>
      <c r="D362" s="5">
        <v>0</v>
      </c>
      <c r="E362" s="5"/>
      <c r="F362" s="5">
        <v>0</v>
      </c>
      <c r="G362" s="5">
        <v>0</v>
      </c>
      <c r="H362" s="5">
        <v>24</v>
      </c>
      <c r="I362" s="6">
        <v>7818176</v>
      </c>
      <c r="J362" s="7">
        <f t="shared" si="20"/>
        <v>325757.33333333331</v>
      </c>
      <c r="K362" s="5">
        <v>0</v>
      </c>
      <c r="L362" s="6">
        <f t="shared" si="16"/>
        <v>0</v>
      </c>
      <c r="M362" s="5">
        <f t="shared" si="31"/>
        <v>24</v>
      </c>
      <c r="N362" s="6">
        <f t="shared" si="31"/>
        <v>7818176</v>
      </c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2">
      <c r="A363" s="5" t="s">
        <v>465</v>
      </c>
      <c r="B363" s="5" t="s">
        <v>34</v>
      </c>
      <c r="C363" s="5">
        <v>0</v>
      </c>
      <c r="D363" s="5">
        <v>0</v>
      </c>
      <c r="E363" s="5"/>
      <c r="F363" s="5">
        <v>0</v>
      </c>
      <c r="G363" s="5">
        <v>0</v>
      </c>
      <c r="H363" s="5">
        <v>6</v>
      </c>
      <c r="I363" s="6">
        <v>1954544</v>
      </c>
      <c r="J363" s="7">
        <f t="shared" si="20"/>
        <v>325757.33333333331</v>
      </c>
      <c r="K363" s="5">
        <v>0</v>
      </c>
      <c r="L363" s="6">
        <f t="shared" si="16"/>
        <v>0</v>
      </c>
      <c r="M363" s="5">
        <f t="shared" si="31"/>
        <v>6</v>
      </c>
      <c r="N363" s="6">
        <f t="shared" si="31"/>
        <v>1954544</v>
      </c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2">
      <c r="A364" s="5" t="s">
        <v>466</v>
      </c>
      <c r="B364" s="5" t="s">
        <v>34</v>
      </c>
      <c r="C364" s="5">
        <v>0</v>
      </c>
      <c r="D364" s="5">
        <v>0</v>
      </c>
      <c r="E364" s="5"/>
      <c r="F364" s="5">
        <v>0</v>
      </c>
      <c r="G364" s="5">
        <v>0</v>
      </c>
      <c r="H364" s="5">
        <v>2</v>
      </c>
      <c r="I364" s="6">
        <v>1490908</v>
      </c>
      <c r="J364" s="7">
        <f t="shared" si="20"/>
        <v>745454</v>
      </c>
      <c r="K364" s="5">
        <v>0</v>
      </c>
      <c r="L364" s="6">
        <f t="shared" si="16"/>
        <v>0</v>
      </c>
      <c r="M364" s="5">
        <f t="shared" si="31"/>
        <v>2</v>
      </c>
      <c r="N364" s="6">
        <f t="shared" si="31"/>
        <v>1490908</v>
      </c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2">
      <c r="A365" s="5" t="s">
        <v>467</v>
      </c>
      <c r="B365" s="5" t="s">
        <v>34</v>
      </c>
      <c r="C365" s="5">
        <v>0</v>
      </c>
      <c r="D365" s="5">
        <v>0</v>
      </c>
      <c r="E365" s="5"/>
      <c r="F365" s="5">
        <v>0</v>
      </c>
      <c r="G365" s="5">
        <v>0</v>
      </c>
      <c r="H365" s="5">
        <v>1</v>
      </c>
      <c r="I365" s="6">
        <v>1000000</v>
      </c>
      <c r="J365" s="7">
        <f t="shared" si="20"/>
        <v>1000000</v>
      </c>
      <c r="K365" s="5">
        <v>0</v>
      </c>
      <c r="L365" s="6">
        <f t="shared" si="16"/>
        <v>0</v>
      </c>
      <c r="M365" s="5">
        <f t="shared" si="31"/>
        <v>1</v>
      </c>
      <c r="N365" s="6">
        <f t="shared" si="31"/>
        <v>1000000</v>
      </c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2">
      <c r="A366" s="5" t="s">
        <v>468</v>
      </c>
      <c r="B366" s="5" t="s">
        <v>20</v>
      </c>
      <c r="C366" s="5">
        <v>0</v>
      </c>
      <c r="D366" s="5">
        <v>0</v>
      </c>
      <c r="E366" s="5"/>
      <c r="F366" s="5">
        <v>0</v>
      </c>
      <c r="G366" s="5">
        <v>0</v>
      </c>
      <c r="H366" s="5">
        <v>4</v>
      </c>
      <c r="I366" s="6">
        <v>1200000</v>
      </c>
      <c r="J366" s="7">
        <f t="shared" si="20"/>
        <v>300000</v>
      </c>
      <c r="K366" s="5">
        <v>0</v>
      </c>
      <c r="L366" s="6">
        <f t="shared" si="16"/>
        <v>0</v>
      </c>
      <c r="M366" s="5">
        <f t="shared" si="31"/>
        <v>4</v>
      </c>
      <c r="N366" s="6">
        <f t="shared" si="31"/>
        <v>1200000</v>
      </c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2">
      <c r="A367" s="5" t="s">
        <v>469</v>
      </c>
      <c r="B367" s="5" t="s">
        <v>11</v>
      </c>
      <c r="C367" s="5">
        <v>10</v>
      </c>
      <c r="D367" s="6">
        <v>3090910</v>
      </c>
      <c r="E367" s="5"/>
      <c r="F367" s="5">
        <v>10</v>
      </c>
      <c r="G367" s="6">
        <v>3090910</v>
      </c>
      <c r="H367" s="5">
        <v>1</v>
      </c>
      <c r="I367" s="6">
        <v>309090</v>
      </c>
      <c r="J367" s="7">
        <f t="shared" si="20"/>
        <v>309090.90909090912</v>
      </c>
      <c r="K367" s="5">
        <v>0</v>
      </c>
      <c r="L367" s="6">
        <f t="shared" si="16"/>
        <v>0</v>
      </c>
      <c r="M367" s="5">
        <f t="shared" si="31"/>
        <v>11</v>
      </c>
      <c r="N367" s="6">
        <f t="shared" si="31"/>
        <v>3400000</v>
      </c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2">
      <c r="A368" s="5" t="s">
        <v>470</v>
      </c>
      <c r="B368" s="5" t="s">
        <v>11</v>
      </c>
      <c r="C368" s="5">
        <v>2</v>
      </c>
      <c r="D368" s="6">
        <v>700000</v>
      </c>
      <c r="E368" s="5"/>
      <c r="F368" s="5">
        <v>2</v>
      </c>
      <c r="G368" s="6">
        <v>700000</v>
      </c>
      <c r="H368" s="5">
        <v>2</v>
      </c>
      <c r="I368" s="6">
        <v>700000</v>
      </c>
      <c r="J368" s="7">
        <f t="shared" si="20"/>
        <v>350000</v>
      </c>
      <c r="K368" s="5">
        <v>0</v>
      </c>
      <c r="L368" s="6">
        <f t="shared" si="16"/>
        <v>0</v>
      </c>
      <c r="M368" s="5">
        <f t="shared" si="31"/>
        <v>4</v>
      </c>
      <c r="N368" s="6">
        <f t="shared" si="31"/>
        <v>1400000</v>
      </c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2">
      <c r="A369" s="5" t="s">
        <v>471</v>
      </c>
      <c r="B369" s="5" t="s">
        <v>11</v>
      </c>
      <c r="C369" s="5">
        <v>10</v>
      </c>
      <c r="D369" s="6">
        <v>3800000</v>
      </c>
      <c r="E369" s="5"/>
      <c r="F369" s="5">
        <v>10</v>
      </c>
      <c r="G369" s="6">
        <v>3800000</v>
      </c>
      <c r="H369" s="5">
        <v>4</v>
      </c>
      <c r="I369" s="6">
        <v>1520000</v>
      </c>
      <c r="J369" s="7">
        <f t="shared" si="20"/>
        <v>380000</v>
      </c>
      <c r="K369" s="5">
        <v>0</v>
      </c>
      <c r="L369" s="6">
        <f t="shared" si="16"/>
        <v>0</v>
      </c>
      <c r="M369" s="5">
        <f t="shared" ref="M369:N383" si="32">F369+H369-K369</f>
        <v>14</v>
      </c>
      <c r="N369" s="6">
        <f t="shared" si="32"/>
        <v>5320000</v>
      </c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2">
      <c r="A370" s="5" t="s">
        <v>472</v>
      </c>
      <c r="B370" s="5" t="s">
        <v>11</v>
      </c>
      <c r="C370" s="5">
        <v>11</v>
      </c>
      <c r="D370" s="6">
        <v>4620000</v>
      </c>
      <c r="E370" s="5"/>
      <c r="F370" s="5">
        <v>11</v>
      </c>
      <c r="G370" s="6">
        <v>4620000</v>
      </c>
      <c r="H370" s="5">
        <v>4</v>
      </c>
      <c r="I370" s="6">
        <v>1680000</v>
      </c>
      <c r="J370" s="7">
        <f t="shared" si="20"/>
        <v>420000</v>
      </c>
      <c r="K370" s="5">
        <v>0</v>
      </c>
      <c r="L370" s="6">
        <f t="shared" si="16"/>
        <v>0</v>
      </c>
      <c r="M370" s="5">
        <f t="shared" si="32"/>
        <v>15</v>
      </c>
      <c r="N370" s="6">
        <f t="shared" si="32"/>
        <v>6300000</v>
      </c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2">
      <c r="A371" s="5" t="s">
        <v>473</v>
      </c>
      <c r="B371" s="5" t="s">
        <v>34</v>
      </c>
      <c r="C371" s="5">
        <v>0</v>
      </c>
      <c r="D371" s="5">
        <v>0</v>
      </c>
      <c r="E371" s="5"/>
      <c r="F371" s="5">
        <v>0</v>
      </c>
      <c r="G371" s="5">
        <v>0</v>
      </c>
      <c r="H371" s="5">
        <v>2</v>
      </c>
      <c r="I371" s="6">
        <v>2509091</v>
      </c>
      <c r="J371" s="7">
        <f t="shared" si="20"/>
        <v>1254545.5</v>
      </c>
      <c r="K371" s="5">
        <v>0</v>
      </c>
      <c r="L371" s="6">
        <f t="shared" si="16"/>
        <v>0</v>
      </c>
      <c r="M371" s="5">
        <f t="shared" si="32"/>
        <v>2</v>
      </c>
      <c r="N371" s="6">
        <f t="shared" si="32"/>
        <v>2509091</v>
      </c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2">
      <c r="A372" s="5" t="s">
        <v>474</v>
      </c>
      <c r="B372" s="5" t="s">
        <v>141</v>
      </c>
      <c r="C372" s="5">
        <v>0</v>
      </c>
      <c r="D372" s="5">
        <v>0</v>
      </c>
      <c r="E372" s="5"/>
      <c r="F372" s="5">
        <v>0</v>
      </c>
      <c r="G372" s="5">
        <v>0</v>
      </c>
      <c r="H372" s="5">
        <v>2</v>
      </c>
      <c r="I372" s="6">
        <v>600000</v>
      </c>
      <c r="J372" s="7">
        <f t="shared" si="20"/>
        <v>300000</v>
      </c>
      <c r="K372" s="5">
        <v>0</v>
      </c>
      <c r="L372" s="6">
        <f t="shared" si="16"/>
        <v>0</v>
      </c>
      <c r="M372" s="5">
        <f t="shared" si="32"/>
        <v>2</v>
      </c>
      <c r="N372" s="6">
        <f t="shared" si="32"/>
        <v>600000</v>
      </c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2">
      <c r="A373" s="5" t="s">
        <v>475</v>
      </c>
      <c r="B373" s="5" t="s">
        <v>141</v>
      </c>
      <c r="C373" s="5">
        <v>0</v>
      </c>
      <c r="D373" s="5">
        <v>0</v>
      </c>
      <c r="E373" s="5"/>
      <c r="F373" s="5">
        <v>0</v>
      </c>
      <c r="G373" s="5">
        <v>0</v>
      </c>
      <c r="H373" s="5">
        <v>2</v>
      </c>
      <c r="I373" s="6">
        <v>520000</v>
      </c>
      <c r="J373" s="7">
        <f t="shared" si="20"/>
        <v>260000</v>
      </c>
      <c r="K373" s="5">
        <v>0</v>
      </c>
      <c r="L373" s="6">
        <f t="shared" si="16"/>
        <v>0</v>
      </c>
      <c r="M373" s="5">
        <f t="shared" si="32"/>
        <v>2</v>
      </c>
      <c r="N373" s="6">
        <f t="shared" si="32"/>
        <v>520000</v>
      </c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2">
      <c r="A374" s="5" t="s">
        <v>476</v>
      </c>
      <c r="B374" s="5" t="s">
        <v>141</v>
      </c>
      <c r="C374" s="5">
        <v>0</v>
      </c>
      <c r="D374" s="5">
        <v>0</v>
      </c>
      <c r="E374" s="5"/>
      <c r="F374" s="5">
        <v>0</v>
      </c>
      <c r="G374" s="5">
        <v>0</v>
      </c>
      <c r="H374" s="5">
        <v>1</v>
      </c>
      <c r="I374" s="6">
        <v>185000</v>
      </c>
      <c r="J374" s="7">
        <f t="shared" si="20"/>
        <v>185000</v>
      </c>
      <c r="K374" s="5">
        <v>0</v>
      </c>
      <c r="L374" s="6">
        <f t="shared" si="16"/>
        <v>0</v>
      </c>
      <c r="M374" s="5">
        <f t="shared" si="32"/>
        <v>1</v>
      </c>
      <c r="N374" s="6">
        <f t="shared" si="32"/>
        <v>185000</v>
      </c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2">
      <c r="A375" s="5" t="s">
        <v>477</v>
      </c>
      <c r="B375" s="5" t="s">
        <v>141</v>
      </c>
      <c r="C375" s="5">
        <v>0</v>
      </c>
      <c r="D375" s="5">
        <v>0</v>
      </c>
      <c r="E375" s="5"/>
      <c r="F375" s="5">
        <v>0</v>
      </c>
      <c r="G375" s="5">
        <v>0</v>
      </c>
      <c r="H375" s="5">
        <v>1</v>
      </c>
      <c r="I375" s="6">
        <v>680000</v>
      </c>
      <c r="J375" s="7">
        <f t="shared" si="20"/>
        <v>680000</v>
      </c>
      <c r="K375" s="5">
        <v>0</v>
      </c>
      <c r="L375" s="6">
        <f t="shared" si="16"/>
        <v>0</v>
      </c>
      <c r="M375" s="5">
        <f t="shared" si="32"/>
        <v>1</v>
      </c>
      <c r="N375" s="6">
        <f t="shared" si="32"/>
        <v>680000</v>
      </c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2">
      <c r="A376" s="5" t="s">
        <v>478</v>
      </c>
      <c r="B376" s="5" t="s">
        <v>11</v>
      </c>
      <c r="C376" s="5">
        <v>29</v>
      </c>
      <c r="D376" s="6">
        <v>843639</v>
      </c>
      <c r="E376" s="5"/>
      <c r="F376" s="5">
        <v>29</v>
      </c>
      <c r="G376" s="6">
        <v>843639</v>
      </c>
      <c r="H376" s="5">
        <v>40</v>
      </c>
      <c r="I376" s="6">
        <v>1218200</v>
      </c>
      <c r="J376" s="7">
        <f t="shared" si="20"/>
        <v>29881.72463768116</v>
      </c>
      <c r="K376" s="5">
        <v>0</v>
      </c>
      <c r="L376" s="6">
        <f t="shared" si="16"/>
        <v>0</v>
      </c>
      <c r="M376" s="5">
        <f t="shared" si="32"/>
        <v>69</v>
      </c>
      <c r="N376" s="6">
        <f t="shared" si="32"/>
        <v>2061839</v>
      </c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2">
      <c r="A377" s="5" t="s">
        <v>479</v>
      </c>
      <c r="B377" s="5" t="s">
        <v>11</v>
      </c>
      <c r="C377" s="5">
        <v>0</v>
      </c>
      <c r="D377" s="5">
        <v>0</v>
      </c>
      <c r="E377" s="5"/>
      <c r="F377" s="5">
        <v>0</v>
      </c>
      <c r="G377" s="5">
        <v>0</v>
      </c>
      <c r="H377" s="5">
        <v>1</v>
      </c>
      <c r="I377" s="6">
        <v>9854618</v>
      </c>
      <c r="J377" s="7">
        <f t="shared" si="20"/>
        <v>9854618</v>
      </c>
      <c r="K377" s="5">
        <v>0</v>
      </c>
      <c r="L377" s="6">
        <f t="shared" si="16"/>
        <v>0</v>
      </c>
      <c r="M377" s="5">
        <f t="shared" si="32"/>
        <v>1</v>
      </c>
      <c r="N377" s="6">
        <f t="shared" si="32"/>
        <v>9854618</v>
      </c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2">
      <c r="A378" s="5" t="s">
        <v>481</v>
      </c>
      <c r="B378" s="5" t="s">
        <v>11</v>
      </c>
      <c r="C378" s="5">
        <v>0</v>
      </c>
      <c r="D378" s="5">
        <v>0</v>
      </c>
      <c r="E378" s="5"/>
      <c r="F378" s="5">
        <v>0</v>
      </c>
      <c r="G378" s="5">
        <v>0</v>
      </c>
      <c r="H378" s="5">
        <v>15</v>
      </c>
      <c r="I378" s="6">
        <v>5468180</v>
      </c>
      <c r="J378" s="7">
        <f t="shared" si="20"/>
        <v>364545.33333333331</v>
      </c>
      <c r="K378" s="5">
        <v>0</v>
      </c>
      <c r="L378" s="6">
        <f t="shared" si="16"/>
        <v>0</v>
      </c>
      <c r="M378" s="5">
        <f t="shared" si="32"/>
        <v>15</v>
      </c>
      <c r="N378" s="6">
        <f t="shared" si="32"/>
        <v>5468180</v>
      </c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2">
      <c r="A379" s="5" t="s">
        <v>482</v>
      </c>
      <c r="B379" s="5" t="s">
        <v>11</v>
      </c>
      <c r="C379" s="5">
        <v>0</v>
      </c>
      <c r="D379" s="5">
        <v>0</v>
      </c>
      <c r="E379" s="5"/>
      <c r="F379" s="5">
        <v>0</v>
      </c>
      <c r="G379" s="5">
        <v>0</v>
      </c>
      <c r="H379" s="5">
        <v>2</v>
      </c>
      <c r="I379" s="6">
        <v>1536364</v>
      </c>
      <c r="J379" s="7">
        <f t="shared" si="20"/>
        <v>768182</v>
      </c>
      <c r="K379" s="5">
        <v>0</v>
      </c>
      <c r="L379" s="6">
        <f t="shared" si="16"/>
        <v>0</v>
      </c>
      <c r="M379" s="5">
        <f t="shared" si="32"/>
        <v>2</v>
      </c>
      <c r="N379" s="6">
        <f t="shared" si="32"/>
        <v>1536364</v>
      </c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2">
      <c r="A380" s="5" t="s">
        <v>483</v>
      </c>
      <c r="B380" s="5" t="s">
        <v>171</v>
      </c>
      <c r="C380" s="5">
        <v>0</v>
      </c>
      <c r="D380" s="5">
        <v>0</v>
      </c>
      <c r="E380" s="5"/>
      <c r="F380" s="5">
        <v>0</v>
      </c>
      <c r="G380" s="5">
        <v>0</v>
      </c>
      <c r="H380" s="5">
        <v>8</v>
      </c>
      <c r="I380" s="6">
        <v>1821816</v>
      </c>
      <c r="J380" s="7">
        <f t="shared" si="20"/>
        <v>227727</v>
      </c>
      <c r="K380" s="5">
        <v>0</v>
      </c>
      <c r="L380" s="6">
        <f t="shared" si="16"/>
        <v>0</v>
      </c>
      <c r="M380" s="5">
        <f t="shared" si="32"/>
        <v>8</v>
      </c>
      <c r="N380" s="6">
        <f t="shared" si="32"/>
        <v>1821816</v>
      </c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2">
      <c r="A381" s="5" t="s">
        <v>484</v>
      </c>
      <c r="B381" s="5" t="s">
        <v>171</v>
      </c>
      <c r="C381" s="5">
        <v>0</v>
      </c>
      <c r="D381" s="5">
        <v>0</v>
      </c>
      <c r="E381" s="5"/>
      <c r="F381" s="5">
        <v>0</v>
      </c>
      <c r="G381" s="5">
        <v>0</v>
      </c>
      <c r="H381" s="5">
        <v>6</v>
      </c>
      <c r="I381" s="6">
        <v>1366362</v>
      </c>
      <c r="J381" s="7">
        <f t="shared" si="20"/>
        <v>227727</v>
      </c>
      <c r="K381" s="5">
        <v>0</v>
      </c>
      <c r="L381" s="6">
        <f t="shared" si="16"/>
        <v>0</v>
      </c>
      <c r="M381" s="5">
        <f t="shared" si="32"/>
        <v>6</v>
      </c>
      <c r="N381" s="6">
        <f t="shared" si="32"/>
        <v>1366362</v>
      </c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2">
      <c r="A382" s="5" t="s">
        <v>485</v>
      </c>
      <c r="B382" s="5" t="s">
        <v>171</v>
      </c>
      <c r="C382" s="5">
        <v>0</v>
      </c>
      <c r="D382" s="5">
        <v>0</v>
      </c>
      <c r="E382" s="5"/>
      <c r="F382" s="5">
        <v>0</v>
      </c>
      <c r="G382" s="5">
        <v>0</v>
      </c>
      <c r="H382" s="5">
        <v>6</v>
      </c>
      <c r="I382" s="6">
        <v>1366362</v>
      </c>
      <c r="J382" s="7">
        <f t="shared" si="20"/>
        <v>227727</v>
      </c>
      <c r="K382" s="5">
        <v>0</v>
      </c>
      <c r="L382" s="6">
        <f t="shared" si="16"/>
        <v>0</v>
      </c>
      <c r="M382" s="5">
        <f t="shared" si="32"/>
        <v>6</v>
      </c>
      <c r="N382" s="6">
        <f t="shared" si="32"/>
        <v>1366362</v>
      </c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2">
      <c r="A383" s="5" t="s">
        <v>486</v>
      </c>
      <c r="B383" s="5" t="s">
        <v>11</v>
      </c>
      <c r="C383" s="5">
        <v>0</v>
      </c>
      <c r="D383" s="5">
        <v>0</v>
      </c>
      <c r="E383" s="5"/>
      <c r="F383" s="5">
        <v>0</v>
      </c>
      <c r="G383" s="5">
        <v>0</v>
      </c>
      <c r="H383" s="5">
        <v>2</v>
      </c>
      <c r="I383" s="6">
        <v>360000</v>
      </c>
      <c r="J383" s="7">
        <f t="shared" si="20"/>
        <v>180000</v>
      </c>
      <c r="K383" s="5">
        <v>0</v>
      </c>
      <c r="L383" s="6">
        <f t="shared" si="16"/>
        <v>0</v>
      </c>
      <c r="M383" s="5">
        <f t="shared" si="32"/>
        <v>2</v>
      </c>
      <c r="N383" s="6">
        <f t="shared" si="32"/>
        <v>360000</v>
      </c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2">
      <c r="A384" s="5" t="s">
        <v>487</v>
      </c>
      <c r="B384" s="5" t="s">
        <v>11</v>
      </c>
      <c r="C384" s="5">
        <v>0</v>
      </c>
      <c r="D384" s="5">
        <v>0</v>
      </c>
      <c r="E384" s="5"/>
      <c r="F384" s="5">
        <v>0</v>
      </c>
      <c r="G384" s="5">
        <v>0</v>
      </c>
      <c r="H384" s="5">
        <v>7</v>
      </c>
      <c r="I384" s="6">
        <v>1205455</v>
      </c>
      <c r="J384" s="7">
        <f t="shared" si="20"/>
        <v>172207.85714285713</v>
      </c>
      <c r="K384" s="5">
        <v>0</v>
      </c>
      <c r="L384" s="6">
        <f t="shared" si="16"/>
        <v>0</v>
      </c>
      <c r="M384" s="5">
        <f t="shared" ref="M384:N398" si="33">F384+H384-K384</f>
        <v>7</v>
      </c>
      <c r="N384" s="6">
        <f t="shared" si="33"/>
        <v>1205455</v>
      </c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2">
      <c r="A385" s="5" t="s">
        <v>488</v>
      </c>
      <c r="B385" s="5" t="s">
        <v>34</v>
      </c>
      <c r="C385" s="5">
        <v>0</v>
      </c>
      <c r="D385" s="5">
        <v>0</v>
      </c>
      <c r="E385" s="5"/>
      <c r="F385" s="5">
        <v>0</v>
      </c>
      <c r="G385" s="5">
        <v>0</v>
      </c>
      <c r="H385" s="5">
        <v>3</v>
      </c>
      <c r="I385" s="6">
        <v>627273</v>
      </c>
      <c r="J385" s="7">
        <f t="shared" si="20"/>
        <v>209091</v>
      </c>
      <c r="K385" s="5">
        <v>0</v>
      </c>
      <c r="L385" s="6">
        <f t="shared" ref="L385:L554" si="34">J385*K385</f>
        <v>0</v>
      </c>
      <c r="M385" s="5">
        <f t="shared" si="33"/>
        <v>3</v>
      </c>
      <c r="N385" s="6">
        <f t="shared" si="33"/>
        <v>627273</v>
      </c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2">
      <c r="A386" s="5" t="s">
        <v>489</v>
      </c>
      <c r="B386" s="5" t="s">
        <v>34</v>
      </c>
      <c r="C386" s="5">
        <v>0</v>
      </c>
      <c r="D386" s="5">
        <v>0</v>
      </c>
      <c r="E386" s="5"/>
      <c r="F386" s="5">
        <v>0</v>
      </c>
      <c r="G386" s="5">
        <v>0</v>
      </c>
      <c r="H386" s="5">
        <v>3</v>
      </c>
      <c r="I386" s="6">
        <v>627273</v>
      </c>
      <c r="J386" s="7">
        <f t="shared" si="20"/>
        <v>209091</v>
      </c>
      <c r="K386" s="5">
        <v>0</v>
      </c>
      <c r="L386" s="6">
        <f t="shared" si="34"/>
        <v>0</v>
      </c>
      <c r="M386" s="5">
        <f t="shared" si="33"/>
        <v>3</v>
      </c>
      <c r="N386" s="6">
        <f t="shared" si="33"/>
        <v>627273</v>
      </c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2">
      <c r="A387" s="5" t="s">
        <v>490</v>
      </c>
      <c r="B387" s="5" t="s">
        <v>11</v>
      </c>
      <c r="C387" s="5">
        <v>0</v>
      </c>
      <c r="D387" s="5">
        <v>0</v>
      </c>
      <c r="E387" s="5"/>
      <c r="F387" s="5">
        <v>0</v>
      </c>
      <c r="G387" s="5">
        <v>0</v>
      </c>
      <c r="H387" s="5">
        <v>1</v>
      </c>
      <c r="I387" s="6">
        <v>468182</v>
      </c>
      <c r="J387" s="7">
        <f t="shared" si="20"/>
        <v>468182</v>
      </c>
      <c r="K387" s="5">
        <v>0</v>
      </c>
      <c r="L387" s="6">
        <f t="shared" si="34"/>
        <v>0</v>
      </c>
      <c r="M387" s="5">
        <f t="shared" si="33"/>
        <v>1</v>
      </c>
      <c r="N387" s="6">
        <f t="shared" si="33"/>
        <v>468182</v>
      </c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2">
      <c r="A388" s="5" t="s">
        <v>491</v>
      </c>
      <c r="B388" s="5" t="s">
        <v>11</v>
      </c>
      <c r="C388" s="5">
        <v>0</v>
      </c>
      <c r="D388" s="5">
        <v>0</v>
      </c>
      <c r="E388" s="5"/>
      <c r="F388" s="5">
        <v>0</v>
      </c>
      <c r="G388" s="5">
        <v>0</v>
      </c>
      <c r="H388" s="5">
        <v>1</v>
      </c>
      <c r="I388" s="6">
        <v>468182</v>
      </c>
      <c r="J388" s="7">
        <f t="shared" si="20"/>
        <v>468182</v>
      </c>
      <c r="K388" s="5">
        <v>0</v>
      </c>
      <c r="L388" s="6">
        <f t="shared" si="34"/>
        <v>0</v>
      </c>
      <c r="M388" s="5">
        <f t="shared" si="33"/>
        <v>1</v>
      </c>
      <c r="N388" s="6">
        <f t="shared" si="33"/>
        <v>468182</v>
      </c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2">
      <c r="A389" s="5" t="s">
        <v>492</v>
      </c>
      <c r="B389" s="5" t="s">
        <v>171</v>
      </c>
      <c r="C389" s="5">
        <v>0</v>
      </c>
      <c r="D389" s="5">
        <v>0</v>
      </c>
      <c r="E389" s="5"/>
      <c r="F389" s="5">
        <v>0</v>
      </c>
      <c r="G389" s="5">
        <v>0</v>
      </c>
      <c r="H389" s="5">
        <v>1</v>
      </c>
      <c r="I389" s="6">
        <v>468182</v>
      </c>
      <c r="J389" s="7">
        <f t="shared" si="20"/>
        <v>468182</v>
      </c>
      <c r="K389" s="5">
        <v>0</v>
      </c>
      <c r="L389" s="6">
        <f t="shared" si="34"/>
        <v>0</v>
      </c>
      <c r="M389" s="5">
        <f t="shared" si="33"/>
        <v>1</v>
      </c>
      <c r="N389" s="6">
        <f t="shared" si="33"/>
        <v>468182</v>
      </c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2">
      <c r="A390" s="5" t="s">
        <v>493</v>
      </c>
      <c r="B390" s="5" t="s">
        <v>11</v>
      </c>
      <c r="C390" s="5">
        <v>0</v>
      </c>
      <c r="D390" s="5">
        <v>0</v>
      </c>
      <c r="E390" s="5"/>
      <c r="F390" s="5">
        <v>0</v>
      </c>
      <c r="G390" s="5">
        <v>0</v>
      </c>
      <c r="H390" s="5">
        <v>1</v>
      </c>
      <c r="I390" s="6">
        <v>8090909</v>
      </c>
      <c r="J390" s="7">
        <f t="shared" si="20"/>
        <v>8090909</v>
      </c>
      <c r="K390" s="5">
        <v>0</v>
      </c>
      <c r="L390" s="6">
        <f t="shared" si="34"/>
        <v>0</v>
      </c>
      <c r="M390" s="5">
        <f t="shared" si="33"/>
        <v>1</v>
      </c>
      <c r="N390" s="6">
        <f t="shared" si="33"/>
        <v>8090909</v>
      </c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2">
      <c r="A391" s="5" t="s">
        <v>494</v>
      </c>
      <c r="B391" s="5" t="s">
        <v>11</v>
      </c>
      <c r="C391" s="5">
        <v>0</v>
      </c>
      <c r="D391" s="5">
        <v>0</v>
      </c>
      <c r="E391" s="5"/>
      <c r="F391" s="5">
        <v>0</v>
      </c>
      <c r="G391" s="5">
        <v>0</v>
      </c>
      <c r="H391" s="5">
        <v>5</v>
      </c>
      <c r="I391" s="6">
        <v>16745455</v>
      </c>
      <c r="J391" s="7">
        <f t="shared" si="20"/>
        <v>3349091</v>
      </c>
      <c r="K391" s="5">
        <v>0</v>
      </c>
      <c r="L391" s="6">
        <f t="shared" si="34"/>
        <v>0</v>
      </c>
      <c r="M391" s="5">
        <f t="shared" si="33"/>
        <v>5</v>
      </c>
      <c r="N391" s="6">
        <f t="shared" si="33"/>
        <v>16745455</v>
      </c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2">
      <c r="A392" s="5" t="s">
        <v>495</v>
      </c>
      <c r="B392" s="5" t="s">
        <v>11</v>
      </c>
      <c r="C392" s="5">
        <v>0</v>
      </c>
      <c r="D392" s="5">
        <v>0</v>
      </c>
      <c r="E392" s="5"/>
      <c r="F392" s="5">
        <v>0</v>
      </c>
      <c r="G392" s="5">
        <v>0</v>
      </c>
      <c r="H392" s="5">
        <v>14</v>
      </c>
      <c r="I392" s="6">
        <v>48645448</v>
      </c>
      <c r="J392" s="7">
        <f t="shared" si="20"/>
        <v>3474674.8571428573</v>
      </c>
      <c r="K392" s="5">
        <v>0</v>
      </c>
      <c r="L392" s="6">
        <f t="shared" si="34"/>
        <v>0</v>
      </c>
      <c r="M392" s="5">
        <f t="shared" si="33"/>
        <v>14</v>
      </c>
      <c r="N392" s="6">
        <f t="shared" si="33"/>
        <v>48645448</v>
      </c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2">
      <c r="A393" s="5" t="s">
        <v>496</v>
      </c>
      <c r="B393" s="5" t="s">
        <v>11</v>
      </c>
      <c r="C393" s="5">
        <v>0</v>
      </c>
      <c r="D393" s="5">
        <v>0</v>
      </c>
      <c r="E393" s="5"/>
      <c r="F393" s="5">
        <v>0</v>
      </c>
      <c r="G393" s="5">
        <v>0</v>
      </c>
      <c r="H393" s="5">
        <v>3</v>
      </c>
      <c r="I393" s="6">
        <v>2618181</v>
      </c>
      <c r="J393" s="7">
        <f t="shared" si="20"/>
        <v>872727</v>
      </c>
      <c r="K393" s="5">
        <v>0</v>
      </c>
      <c r="L393" s="6">
        <f t="shared" si="34"/>
        <v>0</v>
      </c>
      <c r="M393" s="5">
        <f t="shared" si="33"/>
        <v>3</v>
      </c>
      <c r="N393" s="6">
        <f t="shared" si="33"/>
        <v>2618181</v>
      </c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2">
      <c r="A394" s="5" t="s">
        <v>498</v>
      </c>
      <c r="B394" s="5" t="s">
        <v>11</v>
      </c>
      <c r="C394" s="5">
        <v>0</v>
      </c>
      <c r="D394" s="5">
        <v>0</v>
      </c>
      <c r="E394" s="5"/>
      <c r="F394" s="5">
        <v>0</v>
      </c>
      <c r="G394" s="5">
        <v>0</v>
      </c>
      <c r="H394" s="5">
        <v>1</v>
      </c>
      <c r="I394" s="6">
        <v>10363636</v>
      </c>
      <c r="J394" s="7">
        <f t="shared" si="20"/>
        <v>10363636</v>
      </c>
      <c r="K394" s="5">
        <v>0</v>
      </c>
      <c r="L394" s="6">
        <f t="shared" si="34"/>
        <v>0</v>
      </c>
      <c r="M394" s="5">
        <f t="shared" si="33"/>
        <v>1</v>
      </c>
      <c r="N394" s="6">
        <f t="shared" si="33"/>
        <v>10363636</v>
      </c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2">
      <c r="A395" s="5" t="s">
        <v>499</v>
      </c>
      <c r="B395" s="5" t="s">
        <v>11</v>
      </c>
      <c r="C395" s="5">
        <v>0</v>
      </c>
      <c r="D395" s="5">
        <v>0</v>
      </c>
      <c r="E395" s="5"/>
      <c r="F395" s="5">
        <v>0</v>
      </c>
      <c r="G395" s="5">
        <v>0</v>
      </c>
      <c r="H395" s="5">
        <v>50</v>
      </c>
      <c r="I395" s="6">
        <v>16818200</v>
      </c>
      <c r="J395" s="7">
        <f t="shared" si="20"/>
        <v>336364</v>
      </c>
      <c r="K395" s="5">
        <v>0</v>
      </c>
      <c r="L395" s="6">
        <f t="shared" si="34"/>
        <v>0</v>
      </c>
      <c r="M395" s="5">
        <f t="shared" si="33"/>
        <v>50</v>
      </c>
      <c r="N395" s="6">
        <f t="shared" si="33"/>
        <v>16818200</v>
      </c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2">
      <c r="A396" s="5" t="s">
        <v>500</v>
      </c>
      <c r="B396" s="5" t="s">
        <v>11</v>
      </c>
      <c r="C396" s="5">
        <v>0</v>
      </c>
      <c r="D396" s="5">
        <v>0</v>
      </c>
      <c r="E396" s="5"/>
      <c r="F396" s="5">
        <v>0</v>
      </c>
      <c r="G396" s="5">
        <v>0</v>
      </c>
      <c r="H396" s="5">
        <v>5</v>
      </c>
      <c r="I396" s="6">
        <v>3000000</v>
      </c>
      <c r="J396" s="7">
        <f t="shared" si="20"/>
        <v>600000</v>
      </c>
      <c r="K396" s="5">
        <v>0</v>
      </c>
      <c r="L396" s="6">
        <f t="shared" si="34"/>
        <v>0</v>
      </c>
      <c r="M396" s="5">
        <f t="shared" si="33"/>
        <v>5</v>
      </c>
      <c r="N396" s="6">
        <f t="shared" si="33"/>
        <v>3000000</v>
      </c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2">
      <c r="A397" s="5" t="s">
        <v>501</v>
      </c>
      <c r="B397" s="5" t="s">
        <v>20</v>
      </c>
      <c r="C397" s="5">
        <v>0</v>
      </c>
      <c r="D397" s="5">
        <v>0</v>
      </c>
      <c r="E397" s="5"/>
      <c r="F397" s="5">
        <v>0</v>
      </c>
      <c r="G397" s="5">
        <v>0</v>
      </c>
      <c r="H397" s="5">
        <v>5</v>
      </c>
      <c r="I397" s="6">
        <v>96454542</v>
      </c>
      <c r="J397" s="7">
        <f t="shared" si="20"/>
        <v>19290908.399999999</v>
      </c>
      <c r="K397" s="5">
        <v>0</v>
      </c>
      <c r="L397" s="6">
        <f t="shared" si="34"/>
        <v>0</v>
      </c>
      <c r="M397" s="5">
        <f t="shared" si="33"/>
        <v>5</v>
      </c>
      <c r="N397" s="6">
        <f t="shared" si="33"/>
        <v>96454542</v>
      </c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2">
      <c r="A398" s="5" t="s">
        <v>502</v>
      </c>
      <c r="B398" s="5" t="s">
        <v>11</v>
      </c>
      <c r="C398" s="5">
        <v>0</v>
      </c>
      <c r="D398" s="5">
        <v>0</v>
      </c>
      <c r="E398" s="5"/>
      <c r="F398" s="5">
        <v>0</v>
      </c>
      <c r="G398" s="5">
        <v>0</v>
      </c>
      <c r="H398" s="5">
        <v>14</v>
      </c>
      <c r="I398" s="6">
        <v>30536356</v>
      </c>
      <c r="J398" s="7">
        <f t="shared" si="20"/>
        <v>2181168.2857142859</v>
      </c>
      <c r="K398" s="5">
        <v>0</v>
      </c>
      <c r="L398" s="6">
        <f t="shared" si="34"/>
        <v>0</v>
      </c>
      <c r="M398" s="5">
        <f t="shared" si="33"/>
        <v>14</v>
      </c>
      <c r="N398" s="6">
        <f t="shared" si="33"/>
        <v>30536356</v>
      </c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2">
      <c r="A399" s="5" t="s">
        <v>503</v>
      </c>
      <c r="B399" s="5" t="s">
        <v>11</v>
      </c>
      <c r="C399" s="5">
        <v>0</v>
      </c>
      <c r="D399" s="5">
        <v>0</v>
      </c>
      <c r="E399" s="5"/>
      <c r="F399" s="5">
        <v>0</v>
      </c>
      <c r="G399" s="5">
        <v>0</v>
      </c>
      <c r="H399" s="5">
        <v>6</v>
      </c>
      <c r="I399" s="6">
        <v>2631816</v>
      </c>
      <c r="J399" s="7">
        <f t="shared" si="20"/>
        <v>438636</v>
      </c>
      <c r="K399" s="5">
        <v>0</v>
      </c>
      <c r="L399" s="6">
        <f t="shared" si="34"/>
        <v>0</v>
      </c>
      <c r="M399" s="5">
        <f t="shared" ref="M399:N413" si="35">F399+H399-K399</f>
        <v>6</v>
      </c>
      <c r="N399" s="6">
        <f t="shared" si="35"/>
        <v>2631816</v>
      </c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2">
      <c r="A400" s="5" t="s">
        <v>504</v>
      </c>
      <c r="B400" s="5" t="s">
        <v>11</v>
      </c>
      <c r="C400" s="5">
        <v>0</v>
      </c>
      <c r="D400" s="5">
        <v>0</v>
      </c>
      <c r="E400" s="5"/>
      <c r="F400" s="5">
        <v>0</v>
      </c>
      <c r="G400" s="5">
        <v>0</v>
      </c>
      <c r="H400" s="5">
        <v>5</v>
      </c>
      <c r="I400" s="6">
        <v>1590905</v>
      </c>
      <c r="J400" s="7">
        <f t="shared" si="20"/>
        <v>318181</v>
      </c>
      <c r="K400" s="5">
        <v>0</v>
      </c>
      <c r="L400" s="6">
        <f t="shared" si="34"/>
        <v>0</v>
      </c>
      <c r="M400" s="5">
        <f t="shared" si="35"/>
        <v>5</v>
      </c>
      <c r="N400" s="6">
        <f t="shared" si="35"/>
        <v>1590905</v>
      </c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2">
      <c r="A401" s="5" t="s">
        <v>505</v>
      </c>
      <c r="B401" s="5" t="s">
        <v>11</v>
      </c>
      <c r="C401" s="5">
        <v>0</v>
      </c>
      <c r="D401" s="5">
        <v>0</v>
      </c>
      <c r="E401" s="5"/>
      <c r="F401" s="5">
        <v>0</v>
      </c>
      <c r="G401" s="5">
        <v>0</v>
      </c>
      <c r="H401" s="5">
        <v>3</v>
      </c>
      <c r="I401" s="6">
        <v>1336362</v>
      </c>
      <c r="J401" s="7">
        <f t="shared" si="20"/>
        <v>445454</v>
      </c>
      <c r="K401" s="5">
        <v>0</v>
      </c>
      <c r="L401" s="6">
        <f t="shared" si="34"/>
        <v>0</v>
      </c>
      <c r="M401" s="5">
        <f t="shared" si="35"/>
        <v>3</v>
      </c>
      <c r="N401" s="6">
        <f t="shared" si="35"/>
        <v>1336362</v>
      </c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2">
      <c r="A402" s="5" t="s">
        <v>506</v>
      </c>
      <c r="B402" s="5" t="s">
        <v>11</v>
      </c>
      <c r="C402" s="5">
        <v>0</v>
      </c>
      <c r="D402" s="5">
        <v>0</v>
      </c>
      <c r="E402" s="5"/>
      <c r="F402" s="5">
        <v>0</v>
      </c>
      <c r="G402" s="5">
        <v>0</v>
      </c>
      <c r="H402" s="5">
        <v>20</v>
      </c>
      <c r="I402" s="6">
        <v>3295445</v>
      </c>
      <c r="J402" s="7">
        <f t="shared" si="20"/>
        <v>164772.25</v>
      </c>
      <c r="K402" s="5">
        <v>0</v>
      </c>
      <c r="L402" s="6">
        <f t="shared" si="34"/>
        <v>0</v>
      </c>
      <c r="M402" s="5">
        <f t="shared" si="35"/>
        <v>20</v>
      </c>
      <c r="N402" s="6">
        <f t="shared" si="35"/>
        <v>3295445</v>
      </c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2">
      <c r="A403" s="5" t="s">
        <v>507</v>
      </c>
      <c r="B403" s="5" t="s">
        <v>25</v>
      </c>
      <c r="C403" s="5">
        <v>0</v>
      </c>
      <c r="D403" s="5">
        <v>0</v>
      </c>
      <c r="E403" s="5"/>
      <c r="F403" s="5">
        <v>0</v>
      </c>
      <c r="G403" s="5">
        <v>0</v>
      </c>
      <c r="H403" s="5">
        <v>2</v>
      </c>
      <c r="I403" s="6">
        <v>6238182</v>
      </c>
      <c r="J403" s="7">
        <f t="shared" si="20"/>
        <v>3119091</v>
      </c>
      <c r="K403" s="5">
        <v>0</v>
      </c>
      <c r="L403" s="6">
        <f t="shared" si="34"/>
        <v>0</v>
      </c>
      <c r="M403" s="5">
        <f t="shared" si="35"/>
        <v>2</v>
      </c>
      <c r="N403" s="6">
        <f t="shared" si="35"/>
        <v>6238182</v>
      </c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2">
      <c r="A404" s="5" t="s">
        <v>508</v>
      </c>
      <c r="B404" s="5" t="s">
        <v>11</v>
      </c>
      <c r="C404" s="5">
        <v>0</v>
      </c>
      <c r="D404" s="5">
        <v>0</v>
      </c>
      <c r="E404" s="5"/>
      <c r="F404" s="5">
        <v>0</v>
      </c>
      <c r="G404" s="5">
        <v>0</v>
      </c>
      <c r="H404" s="5">
        <v>1</v>
      </c>
      <c r="I404" s="6">
        <v>2654545</v>
      </c>
      <c r="J404" s="7">
        <f t="shared" si="20"/>
        <v>2654545</v>
      </c>
      <c r="K404" s="5">
        <v>0</v>
      </c>
      <c r="L404" s="6">
        <f t="shared" si="34"/>
        <v>0</v>
      </c>
      <c r="M404" s="5">
        <f t="shared" si="35"/>
        <v>1</v>
      </c>
      <c r="N404" s="6">
        <f t="shared" si="35"/>
        <v>2654545</v>
      </c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2">
      <c r="A405" s="5" t="s">
        <v>509</v>
      </c>
      <c r="B405" s="5" t="s">
        <v>11</v>
      </c>
      <c r="C405" s="5">
        <v>0</v>
      </c>
      <c r="D405" s="5">
        <v>0</v>
      </c>
      <c r="E405" s="5"/>
      <c r="F405" s="5">
        <v>0</v>
      </c>
      <c r="G405" s="5">
        <v>0</v>
      </c>
      <c r="H405" s="5">
        <v>8</v>
      </c>
      <c r="I405" s="6">
        <v>18718179</v>
      </c>
      <c r="J405" s="7">
        <f t="shared" si="20"/>
        <v>2339772.375</v>
      </c>
      <c r="K405" s="5">
        <v>0</v>
      </c>
      <c r="L405" s="6">
        <f t="shared" si="34"/>
        <v>0</v>
      </c>
      <c r="M405" s="5">
        <f t="shared" si="35"/>
        <v>8</v>
      </c>
      <c r="N405" s="6">
        <f t="shared" si="35"/>
        <v>18718179</v>
      </c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2">
      <c r="A406" s="5" t="s">
        <v>510</v>
      </c>
      <c r="B406" s="5" t="s">
        <v>11</v>
      </c>
      <c r="C406" s="5">
        <v>0</v>
      </c>
      <c r="D406" s="5">
        <v>0</v>
      </c>
      <c r="E406" s="5"/>
      <c r="F406" s="5">
        <v>0</v>
      </c>
      <c r="G406" s="5">
        <v>0</v>
      </c>
      <c r="H406" s="5">
        <v>4</v>
      </c>
      <c r="I406" s="6">
        <v>4072728</v>
      </c>
      <c r="J406" s="7">
        <f t="shared" si="20"/>
        <v>1018182</v>
      </c>
      <c r="K406" s="5">
        <v>0</v>
      </c>
      <c r="L406" s="6">
        <f t="shared" si="34"/>
        <v>0</v>
      </c>
      <c r="M406" s="5">
        <f t="shared" si="35"/>
        <v>4</v>
      </c>
      <c r="N406" s="6">
        <f t="shared" si="35"/>
        <v>4072728</v>
      </c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2">
      <c r="A407" s="5" t="s">
        <v>511</v>
      </c>
      <c r="B407" s="5" t="s">
        <v>11</v>
      </c>
      <c r="C407" s="5">
        <v>0</v>
      </c>
      <c r="D407" s="5">
        <v>0</v>
      </c>
      <c r="E407" s="5"/>
      <c r="F407" s="5">
        <v>0</v>
      </c>
      <c r="G407" s="5">
        <v>0</v>
      </c>
      <c r="H407" s="5">
        <v>3</v>
      </c>
      <c r="I407" s="6">
        <v>6381818</v>
      </c>
      <c r="J407" s="7">
        <f t="shared" si="20"/>
        <v>2127272.6666666665</v>
      </c>
      <c r="K407" s="5">
        <v>0</v>
      </c>
      <c r="L407" s="6">
        <f t="shared" si="34"/>
        <v>0</v>
      </c>
      <c r="M407" s="5">
        <f t="shared" si="35"/>
        <v>3</v>
      </c>
      <c r="N407" s="6">
        <f t="shared" si="35"/>
        <v>6381818</v>
      </c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2">
      <c r="A408" s="5" t="s">
        <v>512</v>
      </c>
      <c r="B408" s="5" t="s">
        <v>34</v>
      </c>
      <c r="C408" s="5">
        <v>0</v>
      </c>
      <c r="D408" s="5">
        <v>0</v>
      </c>
      <c r="E408" s="5"/>
      <c r="F408" s="5">
        <v>0</v>
      </c>
      <c r="G408" s="5">
        <v>0</v>
      </c>
      <c r="H408" s="5">
        <v>3</v>
      </c>
      <c r="I408" s="6">
        <v>2536362</v>
      </c>
      <c r="J408" s="7">
        <f t="shared" si="20"/>
        <v>845454</v>
      </c>
      <c r="K408" s="5">
        <v>0</v>
      </c>
      <c r="L408" s="6">
        <f t="shared" si="34"/>
        <v>0</v>
      </c>
      <c r="M408" s="5">
        <f t="shared" si="35"/>
        <v>3</v>
      </c>
      <c r="N408" s="6">
        <f t="shared" si="35"/>
        <v>2536362</v>
      </c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2">
      <c r="A409" s="5" t="s">
        <v>513</v>
      </c>
      <c r="B409" s="5" t="s">
        <v>34</v>
      </c>
      <c r="C409" s="5">
        <v>0</v>
      </c>
      <c r="D409" s="5">
        <v>0</v>
      </c>
      <c r="E409" s="5"/>
      <c r="F409" s="5">
        <v>0</v>
      </c>
      <c r="G409" s="5">
        <v>0</v>
      </c>
      <c r="H409" s="5">
        <v>1</v>
      </c>
      <c r="I409" s="6">
        <v>845454</v>
      </c>
      <c r="J409" s="7">
        <f t="shared" si="20"/>
        <v>845454</v>
      </c>
      <c r="K409" s="5">
        <v>0</v>
      </c>
      <c r="L409" s="6">
        <f t="shared" si="34"/>
        <v>0</v>
      </c>
      <c r="M409" s="5">
        <f t="shared" si="35"/>
        <v>1</v>
      </c>
      <c r="N409" s="6">
        <f t="shared" si="35"/>
        <v>845454</v>
      </c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2">
      <c r="A410" s="5" t="s">
        <v>514</v>
      </c>
      <c r="B410" s="5" t="s">
        <v>20</v>
      </c>
      <c r="C410" s="5">
        <v>0</v>
      </c>
      <c r="D410" s="5">
        <v>0</v>
      </c>
      <c r="E410" s="5"/>
      <c r="F410" s="5">
        <v>0</v>
      </c>
      <c r="G410" s="5">
        <v>0</v>
      </c>
      <c r="H410" s="5">
        <v>2</v>
      </c>
      <c r="I410" s="6">
        <v>1360000</v>
      </c>
      <c r="J410" s="7">
        <f t="shared" si="20"/>
        <v>680000</v>
      </c>
      <c r="K410" s="5">
        <v>0</v>
      </c>
      <c r="L410" s="6">
        <f t="shared" si="34"/>
        <v>0</v>
      </c>
      <c r="M410" s="5">
        <f t="shared" si="35"/>
        <v>2</v>
      </c>
      <c r="N410" s="6">
        <f t="shared" si="35"/>
        <v>1360000</v>
      </c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2">
      <c r="A411" s="5" t="s">
        <v>515</v>
      </c>
      <c r="B411" s="5" t="s">
        <v>11</v>
      </c>
      <c r="C411" s="5">
        <v>38</v>
      </c>
      <c r="D411" s="6">
        <v>17724468</v>
      </c>
      <c r="E411" s="5"/>
      <c r="F411" s="5">
        <v>38</v>
      </c>
      <c r="G411" s="6">
        <v>17724468</v>
      </c>
      <c r="H411" s="5">
        <v>3</v>
      </c>
      <c r="I411" s="6">
        <v>1320000</v>
      </c>
      <c r="J411" s="7">
        <f t="shared" si="20"/>
        <v>464499.21951219509</v>
      </c>
      <c r="K411" s="5">
        <v>0</v>
      </c>
      <c r="L411" s="6">
        <f t="shared" si="34"/>
        <v>0</v>
      </c>
      <c r="M411" s="5">
        <f t="shared" si="35"/>
        <v>41</v>
      </c>
      <c r="N411" s="6">
        <f t="shared" si="35"/>
        <v>19044468</v>
      </c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2">
      <c r="A412" s="5" t="s">
        <v>516</v>
      </c>
      <c r="B412" s="5" t="s">
        <v>11</v>
      </c>
      <c r="C412" s="5">
        <v>9</v>
      </c>
      <c r="D412" s="6">
        <v>3168409</v>
      </c>
      <c r="E412" s="5"/>
      <c r="F412" s="5">
        <v>9</v>
      </c>
      <c r="G412" s="6">
        <v>3168409</v>
      </c>
      <c r="H412" s="5">
        <v>6</v>
      </c>
      <c r="I412" s="6">
        <v>2160000</v>
      </c>
      <c r="J412" s="7">
        <f t="shared" si="20"/>
        <v>355227.26666666666</v>
      </c>
      <c r="K412" s="5">
        <v>0</v>
      </c>
      <c r="L412" s="6">
        <f t="shared" si="34"/>
        <v>0</v>
      </c>
      <c r="M412" s="5">
        <f t="shared" si="35"/>
        <v>15</v>
      </c>
      <c r="N412" s="6">
        <f t="shared" si="35"/>
        <v>5328409</v>
      </c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2">
      <c r="A413" s="5" t="s">
        <v>518</v>
      </c>
      <c r="B413" s="5" t="s">
        <v>34</v>
      </c>
      <c r="C413" s="5">
        <v>0</v>
      </c>
      <c r="D413" s="5">
        <v>0</v>
      </c>
      <c r="E413" s="5"/>
      <c r="F413" s="5">
        <v>0</v>
      </c>
      <c r="G413" s="5">
        <v>0</v>
      </c>
      <c r="H413" s="5">
        <v>1</v>
      </c>
      <c r="I413" s="6">
        <v>5000000</v>
      </c>
      <c r="J413" s="7">
        <f t="shared" si="20"/>
        <v>5000000</v>
      </c>
      <c r="K413" s="5">
        <v>0</v>
      </c>
      <c r="L413" s="6">
        <f t="shared" si="34"/>
        <v>0</v>
      </c>
      <c r="M413" s="5">
        <f t="shared" si="35"/>
        <v>1</v>
      </c>
      <c r="N413" s="6">
        <f t="shared" si="35"/>
        <v>5000000</v>
      </c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2">
      <c r="A414" s="5" t="s">
        <v>522</v>
      </c>
      <c r="B414" s="5" t="s">
        <v>141</v>
      </c>
      <c r="C414" s="5">
        <v>0</v>
      </c>
      <c r="D414" s="5">
        <v>0</v>
      </c>
      <c r="E414" s="5"/>
      <c r="F414" s="5">
        <v>0</v>
      </c>
      <c r="G414" s="5">
        <v>0</v>
      </c>
      <c r="H414" s="5">
        <v>3</v>
      </c>
      <c r="I414" s="6">
        <v>3500000</v>
      </c>
      <c r="J414" s="7">
        <f t="shared" si="20"/>
        <v>1166666.6666666667</v>
      </c>
      <c r="K414" s="5">
        <v>0</v>
      </c>
      <c r="L414" s="6">
        <f t="shared" si="34"/>
        <v>0</v>
      </c>
      <c r="M414" s="5">
        <f t="shared" ref="M414:N414" si="36">F414+H414-K414</f>
        <v>3</v>
      </c>
      <c r="N414" s="6">
        <f t="shared" si="36"/>
        <v>3500000</v>
      </c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2">
      <c r="A415" s="5" t="s">
        <v>562</v>
      </c>
      <c r="B415" s="5" t="s">
        <v>11</v>
      </c>
      <c r="C415" s="5">
        <v>0</v>
      </c>
      <c r="D415" s="5">
        <v>0</v>
      </c>
      <c r="E415" s="5"/>
      <c r="F415" s="5">
        <v>0</v>
      </c>
      <c r="G415" s="5">
        <v>0</v>
      </c>
      <c r="H415" s="5">
        <v>6</v>
      </c>
      <c r="I415" s="6">
        <v>9090908</v>
      </c>
      <c r="J415" s="7">
        <f t="shared" ref="J415:J613" si="37">IFERROR((G415+I415)/(F415+H415),0)</f>
        <v>1515151.3333333333</v>
      </c>
      <c r="K415" s="5">
        <v>0</v>
      </c>
      <c r="L415" s="6">
        <f t="shared" si="34"/>
        <v>0</v>
      </c>
      <c r="M415" s="5">
        <f t="shared" ref="M415:N420" si="38">F415+H415-K415</f>
        <v>6</v>
      </c>
      <c r="N415" s="6">
        <f t="shared" si="38"/>
        <v>9090908</v>
      </c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2">
      <c r="A416" s="5" t="s">
        <v>563</v>
      </c>
      <c r="B416" s="5" t="s">
        <v>11</v>
      </c>
      <c r="C416" s="5">
        <v>0</v>
      </c>
      <c r="D416" s="5">
        <v>0</v>
      </c>
      <c r="E416" s="5"/>
      <c r="F416" s="5">
        <v>0</v>
      </c>
      <c r="G416" s="5">
        <v>0</v>
      </c>
      <c r="H416" s="5">
        <v>4</v>
      </c>
      <c r="I416" s="6">
        <v>7963636</v>
      </c>
      <c r="J416" s="7">
        <f t="shared" si="37"/>
        <v>1990909</v>
      </c>
      <c r="K416" s="5">
        <v>0</v>
      </c>
      <c r="L416" s="6">
        <f t="shared" si="34"/>
        <v>0</v>
      </c>
      <c r="M416" s="5">
        <f t="shared" si="38"/>
        <v>4</v>
      </c>
      <c r="N416" s="6">
        <f t="shared" si="38"/>
        <v>7963636</v>
      </c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2">
      <c r="A417" s="5" t="s">
        <v>564</v>
      </c>
      <c r="B417" s="5" t="s">
        <v>11</v>
      </c>
      <c r="C417" s="5">
        <v>0</v>
      </c>
      <c r="D417" s="5">
        <v>0</v>
      </c>
      <c r="E417" s="5"/>
      <c r="F417" s="5">
        <v>0</v>
      </c>
      <c r="G417" s="5">
        <v>0</v>
      </c>
      <c r="H417" s="5">
        <v>4</v>
      </c>
      <c r="I417" s="6">
        <v>5272724</v>
      </c>
      <c r="J417" s="7">
        <f t="shared" si="37"/>
        <v>1318181</v>
      </c>
      <c r="K417" s="5">
        <v>0</v>
      </c>
      <c r="L417" s="6">
        <f t="shared" si="34"/>
        <v>0</v>
      </c>
      <c r="M417" s="5">
        <f t="shared" si="38"/>
        <v>4</v>
      </c>
      <c r="N417" s="6">
        <f t="shared" si="38"/>
        <v>5272724</v>
      </c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2">
      <c r="A418" s="5" t="s">
        <v>565</v>
      </c>
      <c r="B418" s="5" t="s">
        <v>11</v>
      </c>
      <c r="C418" s="5">
        <v>0</v>
      </c>
      <c r="D418" s="5">
        <v>0</v>
      </c>
      <c r="E418" s="5"/>
      <c r="F418" s="5">
        <v>0</v>
      </c>
      <c r="G418" s="5">
        <v>0</v>
      </c>
      <c r="H418" s="5">
        <v>5</v>
      </c>
      <c r="I418" s="6">
        <v>6363635</v>
      </c>
      <c r="J418" s="7">
        <f t="shared" si="37"/>
        <v>1272727</v>
      </c>
      <c r="K418" s="5">
        <v>0</v>
      </c>
      <c r="L418" s="6">
        <f t="shared" si="34"/>
        <v>0</v>
      </c>
      <c r="M418" s="5">
        <f t="shared" si="38"/>
        <v>5</v>
      </c>
      <c r="N418" s="6">
        <f t="shared" si="38"/>
        <v>6363635</v>
      </c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2">
      <c r="A419" s="5" t="s">
        <v>566</v>
      </c>
      <c r="B419" s="5" t="s">
        <v>11</v>
      </c>
      <c r="C419" s="5">
        <v>0</v>
      </c>
      <c r="D419" s="5">
        <v>0</v>
      </c>
      <c r="E419" s="5"/>
      <c r="F419" s="5">
        <v>0</v>
      </c>
      <c r="G419" s="5">
        <v>0</v>
      </c>
      <c r="H419" s="5">
        <v>1</v>
      </c>
      <c r="I419" s="6">
        <v>590909</v>
      </c>
      <c r="J419" s="7">
        <f t="shared" si="37"/>
        <v>590909</v>
      </c>
      <c r="K419" s="5">
        <v>0</v>
      </c>
      <c r="L419" s="6">
        <f t="shared" si="34"/>
        <v>0</v>
      </c>
      <c r="M419" s="5">
        <f t="shared" si="38"/>
        <v>1</v>
      </c>
      <c r="N419" s="6">
        <f t="shared" si="38"/>
        <v>590909</v>
      </c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2">
      <c r="A420" s="5" t="s">
        <v>567</v>
      </c>
      <c r="B420" s="5" t="s">
        <v>11</v>
      </c>
      <c r="C420" s="5">
        <v>0</v>
      </c>
      <c r="D420" s="5">
        <v>0</v>
      </c>
      <c r="E420" s="5"/>
      <c r="F420" s="5">
        <v>0</v>
      </c>
      <c r="G420" s="5">
        <v>0</v>
      </c>
      <c r="H420" s="5">
        <v>1</v>
      </c>
      <c r="I420" s="6">
        <v>1322727</v>
      </c>
      <c r="J420" s="7">
        <f t="shared" si="37"/>
        <v>1322727</v>
      </c>
      <c r="K420" s="5">
        <v>0</v>
      </c>
      <c r="L420" s="6">
        <f t="shared" si="34"/>
        <v>0</v>
      </c>
      <c r="M420" s="5">
        <f t="shared" si="38"/>
        <v>1</v>
      </c>
      <c r="N420" s="6">
        <f t="shared" si="38"/>
        <v>1322727</v>
      </c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2">
      <c r="A421" s="5" t="s">
        <v>568</v>
      </c>
      <c r="B421" s="5" t="s">
        <v>11</v>
      </c>
      <c r="C421" s="5">
        <v>0</v>
      </c>
      <c r="D421" s="5">
        <v>0</v>
      </c>
      <c r="E421" s="5"/>
      <c r="F421" s="5">
        <v>0</v>
      </c>
      <c r="G421" s="5">
        <v>0</v>
      </c>
      <c r="H421" s="5">
        <v>2</v>
      </c>
      <c r="I421" s="6">
        <v>1909090</v>
      </c>
      <c r="J421" s="7">
        <f t="shared" si="37"/>
        <v>954545</v>
      </c>
      <c r="K421" s="5">
        <v>0</v>
      </c>
      <c r="L421" s="6">
        <f t="shared" si="34"/>
        <v>0</v>
      </c>
      <c r="M421" s="5">
        <f t="shared" ref="M421:N436" si="39">F421+H421-K421</f>
        <v>2</v>
      </c>
      <c r="N421" s="6">
        <f t="shared" si="39"/>
        <v>1909090</v>
      </c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2">
      <c r="A422" s="5" t="s">
        <v>569</v>
      </c>
      <c r="B422" s="5" t="s">
        <v>11</v>
      </c>
      <c r="C422" s="5">
        <v>0</v>
      </c>
      <c r="D422" s="5">
        <v>0</v>
      </c>
      <c r="E422" s="5"/>
      <c r="F422" s="5">
        <v>0</v>
      </c>
      <c r="G422" s="5">
        <v>0</v>
      </c>
      <c r="H422" s="5">
        <v>4</v>
      </c>
      <c r="I422" s="6">
        <v>3236364</v>
      </c>
      <c r="J422" s="7">
        <f t="shared" si="37"/>
        <v>809091</v>
      </c>
      <c r="K422" s="5">
        <v>0</v>
      </c>
      <c r="L422" s="6">
        <f t="shared" si="34"/>
        <v>0</v>
      </c>
      <c r="M422" s="5">
        <f t="shared" si="39"/>
        <v>4</v>
      </c>
      <c r="N422" s="6">
        <f t="shared" si="39"/>
        <v>3236364</v>
      </c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2">
      <c r="A423" s="5" t="s">
        <v>570</v>
      </c>
      <c r="B423" s="5" t="s">
        <v>11</v>
      </c>
      <c r="C423" s="5">
        <v>0</v>
      </c>
      <c r="D423" s="5">
        <v>0</v>
      </c>
      <c r="E423" s="5"/>
      <c r="F423" s="5">
        <v>0</v>
      </c>
      <c r="G423" s="5">
        <v>0</v>
      </c>
      <c r="H423" s="5">
        <v>6</v>
      </c>
      <c r="I423" s="6">
        <v>2418182</v>
      </c>
      <c r="J423" s="7">
        <f t="shared" si="37"/>
        <v>403030.33333333331</v>
      </c>
      <c r="K423" s="5">
        <v>0</v>
      </c>
      <c r="L423" s="6">
        <f t="shared" si="34"/>
        <v>0</v>
      </c>
      <c r="M423" s="5">
        <f t="shared" si="39"/>
        <v>6</v>
      </c>
      <c r="N423" s="6">
        <f t="shared" si="39"/>
        <v>2418182</v>
      </c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2">
      <c r="A424" s="5" t="s">
        <v>571</v>
      </c>
      <c r="B424" s="5" t="s">
        <v>11</v>
      </c>
      <c r="C424" s="5">
        <v>0</v>
      </c>
      <c r="D424" s="5">
        <v>0</v>
      </c>
      <c r="E424" s="5"/>
      <c r="F424" s="5">
        <v>0</v>
      </c>
      <c r="G424" s="5">
        <v>0</v>
      </c>
      <c r="H424" s="5">
        <v>6</v>
      </c>
      <c r="I424" s="6">
        <v>2271819</v>
      </c>
      <c r="J424" s="7">
        <f t="shared" si="37"/>
        <v>378636.5</v>
      </c>
      <c r="K424" s="5">
        <v>0</v>
      </c>
      <c r="L424" s="6">
        <f t="shared" si="34"/>
        <v>0</v>
      </c>
      <c r="M424" s="5">
        <f t="shared" si="39"/>
        <v>6</v>
      </c>
      <c r="N424" s="6">
        <f t="shared" si="39"/>
        <v>2271819</v>
      </c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2">
      <c r="A425" s="5" t="s">
        <v>572</v>
      </c>
      <c r="B425" s="5" t="s">
        <v>171</v>
      </c>
      <c r="C425" s="5">
        <v>0</v>
      </c>
      <c r="D425" s="5">
        <v>0</v>
      </c>
      <c r="E425" s="5"/>
      <c r="F425" s="5">
        <v>0</v>
      </c>
      <c r="G425" s="5">
        <v>0</v>
      </c>
      <c r="H425" s="5">
        <v>3</v>
      </c>
      <c r="I425" s="6">
        <v>2340909</v>
      </c>
      <c r="J425" s="7">
        <f t="shared" si="37"/>
        <v>780303</v>
      </c>
      <c r="K425" s="5">
        <v>0</v>
      </c>
      <c r="L425" s="6">
        <f t="shared" si="34"/>
        <v>0</v>
      </c>
      <c r="M425" s="5">
        <f t="shared" si="39"/>
        <v>3</v>
      </c>
      <c r="N425" s="6">
        <f t="shared" si="39"/>
        <v>2340909</v>
      </c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2">
      <c r="A426" s="5" t="s">
        <v>573</v>
      </c>
      <c r="B426" s="5" t="s">
        <v>11</v>
      </c>
      <c r="C426" s="5">
        <v>0</v>
      </c>
      <c r="D426" s="5">
        <v>0</v>
      </c>
      <c r="E426" s="5"/>
      <c r="F426" s="5">
        <v>0</v>
      </c>
      <c r="G426" s="5">
        <v>0</v>
      </c>
      <c r="H426" s="5">
        <v>5</v>
      </c>
      <c r="I426" s="6">
        <v>1904547</v>
      </c>
      <c r="J426" s="7">
        <f t="shared" si="37"/>
        <v>380909.4</v>
      </c>
      <c r="K426" s="5">
        <v>0</v>
      </c>
      <c r="L426" s="6">
        <f t="shared" si="34"/>
        <v>0</v>
      </c>
      <c r="M426" s="5">
        <f t="shared" si="39"/>
        <v>5</v>
      </c>
      <c r="N426" s="6">
        <f t="shared" si="39"/>
        <v>1904547</v>
      </c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2">
      <c r="A427" s="5" t="s">
        <v>574</v>
      </c>
      <c r="B427" s="5" t="s">
        <v>11</v>
      </c>
      <c r="C427" s="5">
        <v>0</v>
      </c>
      <c r="D427" s="5">
        <v>0</v>
      </c>
      <c r="E427" s="5"/>
      <c r="F427" s="5">
        <v>0</v>
      </c>
      <c r="G427" s="5">
        <v>0</v>
      </c>
      <c r="H427" s="5">
        <v>2</v>
      </c>
      <c r="I427" s="6">
        <v>1436364</v>
      </c>
      <c r="J427" s="7">
        <f t="shared" si="37"/>
        <v>718182</v>
      </c>
      <c r="K427" s="5">
        <v>0</v>
      </c>
      <c r="L427" s="6">
        <f t="shared" si="34"/>
        <v>0</v>
      </c>
      <c r="M427" s="5">
        <f t="shared" si="39"/>
        <v>2</v>
      </c>
      <c r="N427" s="6">
        <f t="shared" si="39"/>
        <v>1436364</v>
      </c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2">
      <c r="A428" s="5" t="s">
        <v>575</v>
      </c>
      <c r="B428" s="5" t="s">
        <v>11</v>
      </c>
      <c r="C428" s="5">
        <v>0</v>
      </c>
      <c r="D428" s="5">
        <v>0</v>
      </c>
      <c r="E428" s="5"/>
      <c r="F428" s="5">
        <v>0</v>
      </c>
      <c r="G428" s="5">
        <v>0</v>
      </c>
      <c r="H428" s="5">
        <v>1</v>
      </c>
      <c r="I428" s="6">
        <v>981818</v>
      </c>
      <c r="J428" s="7">
        <f t="shared" si="37"/>
        <v>981818</v>
      </c>
      <c r="K428" s="5">
        <v>0</v>
      </c>
      <c r="L428" s="6">
        <f t="shared" si="34"/>
        <v>0</v>
      </c>
      <c r="M428" s="5">
        <f t="shared" si="39"/>
        <v>1</v>
      </c>
      <c r="N428" s="6">
        <f t="shared" si="39"/>
        <v>981818</v>
      </c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2">
      <c r="A429" s="5" t="s">
        <v>576</v>
      </c>
      <c r="B429" s="5" t="s">
        <v>11</v>
      </c>
      <c r="C429" s="5">
        <v>0</v>
      </c>
      <c r="D429" s="5">
        <v>0</v>
      </c>
      <c r="E429" s="5"/>
      <c r="F429" s="5">
        <v>0</v>
      </c>
      <c r="G429" s="5">
        <v>0</v>
      </c>
      <c r="H429" s="5">
        <v>2</v>
      </c>
      <c r="I429" s="6">
        <v>6354546</v>
      </c>
      <c r="J429" s="7">
        <f t="shared" si="37"/>
        <v>3177273</v>
      </c>
      <c r="K429" s="5">
        <v>0</v>
      </c>
      <c r="L429" s="6">
        <f t="shared" si="34"/>
        <v>0</v>
      </c>
      <c r="M429" s="5">
        <f t="shared" si="39"/>
        <v>2</v>
      </c>
      <c r="N429" s="6">
        <f t="shared" si="39"/>
        <v>6354546</v>
      </c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2">
      <c r="A430" s="5" t="s">
        <v>577</v>
      </c>
      <c r="B430" s="5" t="s">
        <v>11</v>
      </c>
      <c r="C430" s="5">
        <v>0</v>
      </c>
      <c r="D430" s="5">
        <v>0</v>
      </c>
      <c r="E430" s="5"/>
      <c r="F430" s="5">
        <v>0</v>
      </c>
      <c r="G430" s="5">
        <v>0</v>
      </c>
      <c r="H430" s="5">
        <v>1</v>
      </c>
      <c r="I430" s="6">
        <v>2818182</v>
      </c>
      <c r="J430" s="7">
        <f t="shared" si="37"/>
        <v>2818182</v>
      </c>
      <c r="K430" s="5">
        <v>0</v>
      </c>
      <c r="L430" s="6">
        <f t="shared" si="34"/>
        <v>0</v>
      </c>
      <c r="M430" s="5">
        <f t="shared" si="39"/>
        <v>1</v>
      </c>
      <c r="N430" s="6">
        <f t="shared" si="39"/>
        <v>2818182</v>
      </c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2">
      <c r="A431" s="5" t="s">
        <v>578</v>
      </c>
      <c r="B431" s="5" t="s">
        <v>11</v>
      </c>
      <c r="C431" s="5">
        <v>0</v>
      </c>
      <c r="D431" s="5">
        <v>0</v>
      </c>
      <c r="E431" s="5"/>
      <c r="F431" s="5">
        <v>0</v>
      </c>
      <c r="G431" s="5">
        <v>0</v>
      </c>
      <c r="H431" s="5">
        <v>1</v>
      </c>
      <c r="I431" s="6">
        <v>3836364</v>
      </c>
      <c r="J431" s="7">
        <f t="shared" si="37"/>
        <v>3836364</v>
      </c>
      <c r="K431" s="5">
        <v>0</v>
      </c>
      <c r="L431" s="6">
        <f t="shared" si="34"/>
        <v>0</v>
      </c>
      <c r="M431" s="5">
        <f t="shared" si="39"/>
        <v>1</v>
      </c>
      <c r="N431" s="6">
        <f t="shared" si="39"/>
        <v>3836364</v>
      </c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2">
      <c r="A432" s="5" t="s">
        <v>579</v>
      </c>
      <c r="B432" s="5" t="s">
        <v>11</v>
      </c>
      <c r="C432" s="5">
        <v>0</v>
      </c>
      <c r="D432" s="5">
        <v>0</v>
      </c>
      <c r="E432" s="5"/>
      <c r="F432" s="5">
        <v>0</v>
      </c>
      <c r="G432" s="5">
        <v>0</v>
      </c>
      <c r="H432" s="5">
        <v>2</v>
      </c>
      <c r="I432" s="6">
        <v>2345454</v>
      </c>
      <c r="J432" s="7">
        <f t="shared" si="37"/>
        <v>1172727</v>
      </c>
      <c r="K432" s="5">
        <v>0</v>
      </c>
      <c r="L432" s="6">
        <f t="shared" si="34"/>
        <v>0</v>
      </c>
      <c r="M432" s="5">
        <f t="shared" si="39"/>
        <v>2</v>
      </c>
      <c r="N432" s="6">
        <f t="shared" si="39"/>
        <v>2345454</v>
      </c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2">
      <c r="A433" s="5" t="s">
        <v>580</v>
      </c>
      <c r="B433" s="5" t="s">
        <v>11</v>
      </c>
      <c r="C433" s="5">
        <v>0</v>
      </c>
      <c r="D433" s="5">
        <v>0</v>
      </c>
      <c r="E433" s="5"/>
      <c r="F433" s="5">
        <v>0</v>
      </c>
      <c r="G433" s="5">
        <v>0</v>
      </c>
      <c r="H433" s="5">
        <v>5</v>
      </c>
      <c r="I433" s="6">
        <v>2409090</v>
      </c>
      <c r="J433" s="7">
        <f t="shared" si="37"/>
        <v>481818</v>
      </c>
      <c r="K433" s="5">
        <v>0</v>
      </c>
      <c r="L433" s="6">
        <f t="shared" si="34"/>
        <v>0</v>
      </c>
      <c r="M433" s="5">
        <f t="shared" si="39"/>
        <v>5</v>
      </c>
      <c r="N433" s="6">
        <f t="shared" si="39"/>
        <v>2409090</v>
      </c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2">
      <c r="A434" s="5" t="s">
        <v>581</v>
      </c>
      <c r="B434" s="5" t="s">
        <v>34</v>
      </c>
      <c r="C434" s="5">
        <v>0</v>
      </c>
      <c r="D434" s="5">
        <v>0</v>
      </c>
      <c r="E434" s="5"/>
      <c r="F434" s="5">
        <v>0</v>
      </c>
      <c r="G434" s="5">
        <v>0</v>
      </c>
      <c r="H434" s="5">
        <v>1</v>
      </c>
      <c r="I434" s="6">
        <v>1900000</v>
      </c>
      <c r="J434" s="7">
        <f t="shared" si="37"/>
        <v>1900000</v>
      </c>
      <c r="K434" s="5">
        <v>0</v>
      </c>
      <c r="L434" s="6">
        <f t="shared" si="34"/>
        <v>0</v>
      </c>
      <c r="M434" s="5">
        <f t="shared" si="39"/>
        <v>1</v>
      </c>
      <c r="N434" s="6">
        <f t="shared" si="39"/>
        <v>1900000</v>
      </c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2">
      <c r="A435" s="5" t="s">
        <v>582</v>
      </c>
      <c r="B435" s="5" t="s">
        <v>34</v>
      </c>
      <c r="C435" s="5">
        <v>0</v>
      </c>
      <c r="D435" s="5">
        <v>0</v>
      </c>
      <c r="E435" s="5"/>
      <c r="F435" s="5">
        <v>0</v>
      </c>
      <c r="G435" s="5">
        <v>0</v>
      </c>
      <c r="H435" s="5">
        <v>1</v>
      </c>
      <c r="I435" s="6">
        <v>4500000</v>
      </c>
      <c r="J435" s="7">
        <f t="shared" si="37"/>
        <v>4500000</v>
      </c>
      <c r="K435" s="5">
        <v>0</v>
      </c>
      <c r="L435" s="6">
        <f t="shared" si="34"/>
        <v>0</v>
      </c>
      <c r="M435" s="5">
        <f t="shared" si="39"/>
        <v>1</v>
      </c>
      <c r="N435" s="6">
        <f t="shared" si="39"/>
        <v>4500000</v>
      </c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2">
      <c r="A436" s="5" t="s">
        <v>583</v>
      </c>
      <c r="B436" s="5" t="s">
        <v>34</v>
      </c>
      <c r="C436" s="5">
        <v>0</v>
      </c>
      <c r="D436" s="5">
        <v>0</v>
      </c>
      <c r="E436" s="5"/>
      <c r="F436" s="5">
        <v>0</v>
      </c>
      <c r="G436" s="5">
        <v>0</v>
      </c>
      <c r="H436" s="5">
        <v>10</v>
      </c>
      <c r="I436" s="6">
        <v>3090910</v>
      </c>
      <c r="J436" s="7">
        <f t="shared" si="37"/>
        <v>309091</v>
      </c>
      <c r="K436" s="5">
        <v>0</v>
      </c>
      <c r="L436" s="6">
        <f t="shared" si="34"/>
        <v>0</v>
      </c>
      <c r="M436" s="5">
        <f t="shared" si="39"/>
        <v>10</v>
      </c>
      <c r="N436" s="6">
        <f t="shared" si="39"/>
        <v>3090910</v>
      </c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2">
      <c r="A437" s="5" t="s">
        <v>584</v>
      </c>
      <c r="B437" s="5" t="s">
        <v>585</v>
      </c>
      <c r="C437" s="5">
        <v>0</v>
      </c>
      <c r="D437" s="5">
        <v>0</v>
      </c>
      <c r="E437" s="5"/>
      <c r="F437" s="5">
        <v>0</v>
      </c>
      <c r="G437" s="5">
        <v>0</v>
      </c>
      <c r="H437" s="5">
        <v>4</v>
      </c>
      <c r="I437" s="6">
        <v>8881816</v>
      </c>
      <c r="J437" s="7">
        <f t="shared" si="37"/>
        <v>2220454</v>
      </c>
      <c r="K437" s="5">
        <v>0</v>
      </c>
      <c r="L437" s="6">
        <f t="shared" si="34"/>
        <v>0</v>
      </c>
      <c r="M437" s="5">
        <f t="shared" ref="M437:N450" si="40">F437+H437-K437</f>
        <v>4</v>
      </c>
      <c r="N437" s="6">
        <f t="shared" si="40"/>
        <v>8881816</v>
      </c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2">
      <c r="A438" s="5" t="s">
        <v>586</v>
      </c>
      <c r="B438" s="5" t="s">
        <v>11</v>
      </c>
      <c r="C438" s="5">
        <v>0</v>
      </c>
      <c r="D438" s="5">
        <v>0</v>
      </c>
      <c r="E438" s="5"/>
      <c r="F438" s="5">
        <v>0</v>
      </c>
      <c r="G438" s="5">
        <v>0</v>
      </c>
      <c r="H438" s="5">
        <v>1</v>
      </c>
      <c r="I438" s="6">
        <v>3554545</v>
      </c>
      <c r="J438" s="7">
        <f t="shared" si="37"/>
        <v>3554545</v>
      </c>
      <c r="K438" s="5">
        <v>0</v>
      </c>
      <c r="L438" s="6">
        <f t="shared" si="34"/>
        <v>0</v>
      </c>
      <c r="M438" s="5">
        <f t="shared" si="40"/>
        <v>1</v>
      </c>
      <c r="N438" s="6">
        <f t="shared" si="40"/>
        <v>3554545</v>
      </c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2">
      <c r="A439" s="5" t="s">
        <v>587</v>
      </c>
      <c r="B439" s="5" t="s">
        <v>11</v>
      </c>
      <c r="C439" s="5">
        <v>1</v>
      </c>
      <c r="D439" s="6">
        <v>1845455</v>
      </c>
      <c r="E439" s="5"/>
      <c r="F439" s="5">
        <v>1</v>
      </c>
      <c r="G439" s="6">
        <v>1845455</v>
      </c>
      <c r="H439" s="5">
        <v>4</v>
      </c>
      <c r="I439" s="6">
        <v>6845454</v>
      </c>
      <c r="J439" s="7">
        <f t="shared" si="37"/>
        <v>1738181.8</v>
      </c>
      <c r="K439" s="5">
        <v>0</v>
      </c>
      <c r="L439" s="6">
        <f t="shared" si="34"/>
        <v>0</v>
      </c>
      <c r="M439" s="5">
        <f t="shared" si="40"/>
        <v>5</v>
      </c>
      <c r="N439" s="6">
        <f t="shared" si="40"/>
        <v>8690909</v>
      </c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2">
      <c r="A440" s="5" t="s">
        <v>588</v>
      </c>
      <c r="B440" s="5" t="s">
        <v>11</v>
      </c>
      <c r="C440" s="5">
        <v>0</v>
      </c>
      <c r="D440" s="5">
        <v>0</v>
      </c>
      <c r="E440" s="5"/>
      <c r="F440" s="5">
        <v>0</v>
      </c>
      <c r="G440" s="5">
        <v>0</v>
      </c>
      <c r="H440" s="5">
        <v>8</v>
      </c>
      <c r="I440" s="6">
        <v>4581820</v>
      </c>
      <c r="J440" s="7">
        <f t="shared" si="37"/>
        <v>572727.5</v>
      </c>
      <c r="K440" s="5">
        <v>0</v>
      </c>
      <c r="L440" s="6">
        <f t="shared" si="34"/>
        <v>0</v>
      </c>
      <c r="M440" s="5">
        <f t="shared" si="40"/>
        <v>8</v>
      </c>
      <c r="N440" s="6">
        <f t="shared" si="40"/>
        <v>4581820</v>
      </c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2">
      <c r="A441" s="5" t="s">
        <v>589</v>
      </c>
      <c r="B441" s="5" t="s">
        <v>34</v>
      </c>
      <c r="C441" s="5">
        <v>0</v>
      </c>
      <c r="D441" s="5">
        <v>0</v>
      </c>
      <c r="E441" s="5"/>
      <c r="F441" s="5">
        <v>0</v>
      </c>
      <c r="G441" s="5">
        <v>0</v>
      </c>
      <c r="H441" s="5">
        <v>1</v>
      </c>
      <c r="I441" s="6">
        <v>809091</v>
      </c>
      <c r="J441" s="7">
        <f t="shared" si="37"/>
        <v>809091</v>
      </c>
      <c r="K441" s="5">
        <v>0</v>
      </c>
      <c r="L441" s="6">
        <f t="shared" si="34"/>
        <v>0</v>
      </c>
      <c r="M441" s="5">
        <f t="shared" si="40"/>
        <v>1</v>
      </c>
      <c r="N441" s="6">
        <f t="shared" si="40"/>
        <v>809091</v>
      </c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2">
      <c r="A442" s="5" t="s">
        <v>590</v>
      </c>
      <c r="B442" s="5" t="s">
        <v>20</v>
      </c>
      <c r="C442" s="5">
        <v>0</v>
      </c>
      <c r="D442" s="5">
        <v>0</v>
      </c>
      <c r="E442" s="5"/>
      <c r="F442" s="5">
        <v>0</v>
      </c>
      <c r="G442" s="5">
        <v>0</v>
      </c>
      <c r="H442" s="5">
        <v>2</v>
      </c>
      <c r="I442" s="6">
        <v>33363636</v>
      </c>
      <c r="J442" s="7">
        <f t="shared" si="37"/>
        <v>16681818</v>
      </c>
      <c r="K442" s="5">
        <v>0</v>
      </c>
      <c r="L442" s="6">
        <f t="shared" si="34"/>
        <v>0</v>
      </c>
      <c r="M442" s="5">
        <f t="shared" si="40"/>
        <v>2</v>
      </c>
      <c r="N442" s="6">
        <f t="shared" si="40"/>
        <v>33363636</v>
      </c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2">
      <c r="A443" s="5" t="s">
        <v>591</v>
      </c>
      <c r="B443" s="5" t="s">
        <v>11</v>
      </c>
      <c r="C443" s="5">
        <v>0</v>
      </c>
      <c r="D443" s="5">
        <v>0</v>
      </c>
      <c r="E443" s="5"/>
      <c r="F443" s="5">
        <v>0</v>
      </c>
      <c r="G443" s="5">
        <v>0</v>
      </c>
      <c r="H443" s="5">
        <v>2</v>
      </c>
      <c r="I443" s="6">
        <v>2454544</v>
      </c>
      <c r="J443" s="7">
        <f t="shared" si="37"/>
        <v>1227272</v>
      </c>
      <c r="K443" s="5">
        <v>0</v>
      </c>
      <c r="L443" s="6">
        <f t="shared" si="34"/>
        <v>0</v>
      </c>
      <c r="M443" s="5">
        <f t="shared" si="40"/>
        <v>2</v>
      </c>
      <c r="N443" s="6">
        <f t="shared" si="40"/>
        <v>2454544</v>
      </c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2">
      <c r="A444" s="5" t="s">
        <v>592</v>
      </c>
      <c r="B444" s="5" t="s">
        <v>11</v>
      </c>
      <c r="C444" s="5">
        <v>0</v>
      </c>
      <c r="D444" s="5">
        <v>0</v>
      </c>
      <c r="E444" s="5"/>
      <c r="F444" s="5">
        <v>0</v>
      </c>
      <c r="G444" s="5">
        <v>0</v>
      </c>
      <c r="H444" s="5">
        <v>1</v>
      </c>
      <c r="I444" s="6">
        <v>590909</v>
      </c>
      <c r="J444" s="7">
        <f t="shared" si="37"/>
        <v>590909</v>
      </c>
      <c r="K444" s="5">
        <v>0</v>
      </c>
      <c r="L444" s="6">
        <f t="shared" si="34"/>
        <v>0</v>
      </c>
      <c r="M444" s="5">
        <f t="shared" si="40"/>
        <v>1</v>
      </c>
      <c r="N444" s="6">
        <f t="shared" si="40"/>
        <v>590909</v>
      </c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2">
      <c r="A445" s="5" t="s">
        <v>593</v>
      </c>
      <c r="B445" s="5" t="s">
        <v>141</v>
      </c>
      <c r="C445" s="5">
        <v>0</v>
      </c>
      <c r="D445" s="5">
        <v>0</v>
      </c>
      <c r="E445" s="5"/>
      <c r="F445" s="5">
        <v>0</v>
      </c>
      <c r="G445" s="5">
        <v>0</v>
      </c>
      <c r="H445" s="5">
        <v>1</v>
      </c>
      <c r="I445" s="6">
        <v>350000</v>
      </c>
      <c r="J445" s="7">
        <f t="shared" si="37"/>
        <v>350000</v>
      </c>
      <c r="K445" s="5">
        <v>0</v>
      </c>
      <c r="L445" s="6">
        <f t="shared" si="34"/>
        <v>0</v>
      </c>
      <c r="M445" s="5">
        <f t="shared" si="40"/>
        <v>1</v>
      </c>
      <c r="N445" s="6">
        <f t="shared" si="40"/>
        <v>350000</v>
      </c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2">
      <c r="A446" s="5" t="s">
        <v>594</v>
      </c>
      <c r="B446" s="5" t="s">
        <v>11</v>
      </c>
      <c r="C446" s="5">
        <v>0</v>
      </c>
      <c r="D446" s="5">
        <v>0</v>
      </c>
      <c r="E446" s="5"/>
      <c r="F446" s="5">
        <v>0</v>
      </c>
      <c r="G446" s="5">
        <v>0</v>
      </c>
      <c r="H446" s="5">
        <v>3</v>
      </c>
      <c r="I446" s="6">
        <v>1476000</v>
      </c>
      <c r="J446" s="7">
        <f t="shared" si="37"/>
        <v>492000</v>
      </c>
      <c r="K446" s="5">
        <v>0</v>
      </c>
      <c r="L446" s="6">
        <f t="shared" si="34"/>
        <v>0</v>
      </c>
      <c r="M446" s="5">
        <f t="shared" si="40"/>
        <v>3</v>
      </c>
      <c r="N446" s="6">
        <f t="shared" si="40"/>
        <v>1476000</v>
      </c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2">
      <c r="A447" s="5" t="s">
        <v>597</v>
      </c>
      <c r="B447" s="5" t="s">
        <v>11</v>
      </c>
      <c r="C447" s="5">
        <v>0</v>
      </c>
      <c r="D447" s="5">
        <v>0</v>
      </c>
      <c r="E447" s="5"/>
      <c r="F447" s="5">
        <v>0</v>
      </c>
      <c r="G447" s="5">
        <v>0</v>
      </c>
      <c r="H447" s="5">
        <v>16</v>
      </c>
      <c r="I447" s="6">
        <v>8928185</v>
      </c>
      <c r="J447" s="7">
        <f t="shared" si="37"/>
        <v>558011.5625</v>
      </c>
      <c r="K447" s="5">
        <v>0</v>
      </c>
      <c r="L447" s="6">
        <f t="shared" si="34"/>
        <v>0</v>
      </c>
      <c r="M447" s="5">
        <f t="shared" si="40"/>
        <v>16</v>
      </c>
      <c r="N447" s="6">
        <f t="shared" si="40"/>
        <v>8928185</v>
      </c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2">
      <c r="A448" s="5" t="s">
        <v>598</v>
      </c>
      <c r="B448" s="5" t="s">
        <v>11</v>
      </c>
      <c r="C448" s="5">
        <v>0</v>
      </c>
      <c r="D448" s="5">
        <v>0</v>
      </c>
      <c r="E448" s="5"/>
      <c r="F448" s="5">
        <v>0</v>
      </c>
      <c r="G448" s="5">
        <v>0</v>
      </c>
      <c r="H448" s="5">
        <v>10</v>
      </c>
      <c r="I448" s="6">
        <v>14000000</v>
      </c>
      <c r="J448" s="7">
        <f t="shared" si="37"/>
        <v>1400000</v>
      </c>
      <c r="K448" s="5">
        <v>0</v>
      </c>
      <c r="L448" s="6">
        <f t="shared" si="34"/>
        <v>0</v>
      </c>
      <c r="M448" s="5">
        <f t="shared" si="40"/>
        <v>10</v>
      </c>
      <c r="N448" s="6">
        <f t="shared" si="40"/>
        <v>14000000</v>
      </c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2">
      <c r="A449" s="5" t="s">
        <v>599</v>
      </c>
      <c r="B449" s="5" t="s">
        <v>25</v>
      </c>
      <c r="C449" s="5">
        <v>0</v>
      </c>
      <c r="D449" s="5">
        <v>0</v>
      </c>
      <c r="E449" s="5"/>
      <c r="F449" s="5">
        <v>0</v>
      </c>
      <c r="G449" s="5">
        <v>0</v>
      </c>
      <c r="H449" s="5">
        <v>1</v>
      </c>
      <c r="I449" s="6">
        <v>1200000</v>
      </c>
      <c r="J449" s="7">
        <f t="shared" si="37"/>
        <v>1200000</v>
      </c>
      <c r="K449" s="5">
        <v>0</v>
      </c>
      <c r="L449" s="6">
        <f t="shared" si="34"/>
        <v>0</v>
      </c>
      <c r="M449" s="5">
        <f t="shared" si="40"/>
        <v>1</v>
      </c>
      <c r="N449" s="6">
        <f t="shared" si="40"/>
        <v>1200000</v>
      </c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2">
      <c r="A450" s="5" t="s">
        <v>600</v>
      </c>
      <c r="B450" s="5" t="s">
        <v>400</v>
      </c>
      <c r="C450" s="5">
        <v>0</v>
      </c>
      <c r="D450" s="5">
        <v>0</v>
      </c>
      <c r="E450" s="5"/>
      <c r="F450" s="5">
        <v>0</v>
      </c>
      <c r="G450" s="5">
        <v>0</v>
      </c>
      <c r="H450" s="5">
        <v>1</v>
      </c>
      <c r="I450" s="6">
        <v>77273</v>
      </c>
      <c r="J450" s="7">
        <f t="shared" si="37"/>
        <v>77273</v>
      </c>
      <c r="K450" s="5">
        <v>0</v>
      </c>
      <c r="L450" s="6">
        <f t="shared" si="34"/>
        <v>0</v>
      </c>
      <c r="M450" s="5">
        <f t="shared" si="40"/>
        <v>1</v>
      </c>
      <c r="N450" s="6">
        <f t="shared" si="40"/>
        <v>77273</v>
      </c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2">
      <c r="A451" s="5" t="s">
        <v>601</v>
      </c>
      <c r="B451" s="5" t="s">
        <v>400</v>
      </c>
      <c r="C451" s="5">
        <v>0</v>
      </c>
      <c r="D451" s="5">
        <v>0</v>
      </c>
      <c r="E451" s="5"/>
      <c r="F451" s="5">
        <v>0</v>
      </c>
      <c r="G451" s="5">
        <v>0</v>
      </c>
      <c r="H451" s="5">
        <v>4</v>
      </c>
      <c r="I451" s="6">
        <v>5745452</v>
      </c>
      <c r="J451" s="7">
        <f t="shared" si="37"/>
        <v>1436363</v>
      </c>
      <c r="K451" s="5">
        <v>0</v>
      </c>
      <c r="L451" s="6">
        <f t="shared" si="34"/>
        <v>0</v>
      </c>
      <c r="M451" s="5">
        <f t="shared" ref="M451:N465" si="41">F451+H451-K451</f>
        <v>4</v>
      </c>
      <c r="N451" s="6">
        <f t="shared" si="41"/>
        <v>5745452</v>
      </c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2">
      <c r="A452" s="5" t="s">
        <v>603</v>
      </c>
      <c r="B452" s="5" t="s">
        <v>11</v>
      </c>
      <c r="C452" s="5">
        <v>0</v>
      </c>
      <c r="D452" s="5">
        <v>0</v>
      </c>
      <c r="E452" s="5"/>
      <c r="F452" s="5">
        <v>0</v>
      </c>
      <c r="G452" s="5">
        <v>0</v>
      </c>
      <c r="H452" s="5">
        <v>1</v>
      </c>
      <c r="I452" s="6">
        <v>909090</v>
      </c>
      <c r="J452" s="7">
        <f t="shared" si="37"/>
        <v>909090</v>
      </c>
      <c r="K452" s="5">
        <v>0</v>
      </c>
      <c r="L452" s="6">
        <f t="shared" si="34"/>
        <v>0</v>
      </c>
      <c r="M452" s="5">
        <f t="shared" si="41"/>
        <v>1</v>
      </c>
      <c r="N452" s="6">
        <f t="shared" si="41"/>
        <v>909090</v>
      </c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2">
      <c r="A453" s="5" t="s">
        <v>604</v>
      </c>
      <c r="B453" s="5" t="s">
        <v>11</v>
      </c>
      <c r="C453" s="5">
        <v>27</v>
      </c>
      <c r="D453" s="6">
        <v>10996302</v>
      </c>
      <c r="E453" s="5"/>
      <c r="F453" s="5">
        <v>27</v>
      </c>
      <c r="G453" s="6">
        <v>10996302</v>
      </c>
      <c r="H453" s="5">
        <v>5</v>
      </c>
      <c r="I453" s="6">
        <v>2100000</v>
      </c>
      <c r="J453" s="7">
        <f t="shared" si="37"/>
        <v>409259.4375</v>
      </c>
      <c r="K453" s="5">
        <v>0</v>
      </c>
      <c r="L453" s="6">
        <f t="shared" si="34"/>
        <v>0</v>
      </c>
      <c r="M453" s="5">
        <f t="shared" si="41"/>
        <v>32</v>
      </c>
      <c r="N453" s="6">
        <f t="shared" si="41"/>
        <v>13096302</v>
      </c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2">
      <c r="A454" s="5" t="s">
        <v>605</v>
      </c>
      <c r="B454" s="5" t="s">
        <v>20</v>
      </c>
      <c r="C454" s="5">
        <v>0</v>
      </c>
      <c r="D454" s="5">
        <v>0</v>
      </c>
      <c r="E454" s="5"/>
      <c r="F454" s="5">
        <v>0</v>
      </c>
      <c r="G454" s="5">
        <v>0</v>
      </c>
      <c r="H454" s="5">
        <v>2</v>
      </c>
      <c r="I454" s="6">
        <v>909090</v>
      </c>
      <c r="J454" s="7">
        <f t="shared" si="37"/>
        <v>454545</v>
      </c>
      <c r="K454" s="5">
        <v>0</v>
      </c>
      <c r="L454" s="6">
        <f t="shared" si="34"/>
        <v>0</v>
      </c>
      <c r="M454" s="5">
        <f t="shared" si="41"/>
        <v>2</v>
      </c>
      <c r="N454" s="6">
        <f t="shared" si="41"/>
        <v>909090</v>
      </c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2">
      <c r="A455" s="5" t="s">
        <v>606</v>
      </c>
      <c r="B455" s="5" t="s">
        <v>20</v>
      </c>
      <c r="C455" s="5">
        <v>0</v>
      </c>
      <c r="D455" s="5">
        <v>0</v>
      </c>
      <c r="E455" s="5"/>
      <c r="F455" s="5">
        <v>0</v>
      </c>
      <c r="G455" s="5">
        <v>0</v>
      </c>
      <c r="H455" s="5">
        <v>2</v>
      </c>
      <c r="I455" s="6">
        <v>1509090</v>
      </c>
      <c r="J455" s="7">
        <f t="shared" si="37"/>
        <v>754545</v>
      </c>
      <c r="K455" s="5">
        <v>0</v>
      </c>
      <c r="L455" s="6">
        <f t="shared" si="34"/>
        <v>0</v>
      </c>
      <c r="M455" s="5">
        <f t="shared" si="41"/>
        <v>2</v>
      </c>
      <c r="N455" s="6">
        <f t="shared" si="41"/>
        <v>1509090</v>
      </c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2">
      <c r="A456" s="5" t="s">
        <v>607</v>
      </c>
      <c r="B456" s="5" t="s">
        <v>20</v>
      </c>
      <c r="C456" s="5">
        <v>0</v>
      </c>
      <c r="D456" s="5">
        <v>0</v>
      </c>
      <c r="E456" s="5"/>
      <c r="F456" s="5">
        <v>0</v>
      </c>
      <c r="G456" s="5">
        <v>0</v>
      </c>
      <c r="H456" s="5">
        <v>2</v>
      </c>
      <c r="I456" s="6">
        <v>2309090</v>
      </c>
      <c r="J456" s="7">
        <f t="shared" si="37"/>
        <v>1154545</v>
      </c>
      <c r="K456" s="5">
        <v>0</v>
      </c>
      <c r="L456" s="6">
        <f t="shared" si="34"/>
        <v>0</v>
      </c>
      <c r="M456" s="5">
        <f t="shared" si="41"/>
        <v>2</v>
      </c>
      <c r="N456" s="6">
        <f t="shared" si="41"/>
        <v>2309090</v>
      </c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2">
      <c r="A457" s="5" t="s">
        <v>608</v>
      </c>
      <c r="B457" s="5" t="s">
        <v>20</v>
      </c>
      <c r="C457" s="5">
        <v>0</v>
      </c>
      <c r="D457" s="5">
        <v>0</v>
      </c>
      <c r="E457" s="5"/>
      <c r="F457" s="5">
        <v>0</v>
      </c>
      <c r="G457" s="5">
        <v>0</v>
      </c>
      <c r="H457" s="5">
        <v>4</v>
      </c>
      <c r="I457" s="6">
        <v>2027272</v>
      </c>
      <c r="J457" s="7">
        <f t="shared" si="37"/>
        <v>506818</v>
      </c>
      <c r="K457" s="5">
        <v>0</v>
      </c>
      <c r="L457" s="6">
        <f t="shared" si="34"/>
        <v>0</v>
      </c>
      <c r="M457" s="5">
        <f t="shared" si="41"/>
        <v>4</v>
      </c>
      <c r="N457" s="6">
        <f t="shared" si="41"/>
        <v>2027272</v>
      </c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2">
      <c r="A458" s="5" t="s">
        <v>609</v>
      </c>
      <c r="B458" s="5" t="s">
        <v>11</v>
      </c>
      <c r="C458" s="5">
        <v>0</v>
      </c>
      <c r="D458" s="5">
        <v>0</v>
      </c>
      <c r="E458" s="5"/>
      <c r="F458" s="5">
        <v>0</v>
      </c>
      <c r="G458" s="5">
        <v>0</v>
      </c>
      <c r="H458" s="5">
        <v>5</v>
      </c>
      <c r="I458" s="6">
        <v>6363635</v>
      </c>
      <c r="J458" s="7">
        <f t="shared" si="37"/>
        <v>1272727</v>
      </c>
      <c r="K458" s="5">
        <v>0</v>
      </c>
      <c r="L458" s="6">
        <f t="shared" si="34"/>
        <v>0</v>
      </c>
      <c r="M458" s="5">
        <f t="shared" si="41"/>
        <v>5</v>
      </c>
      <c r="N458" s="6">
        <f t="shared" si="41"/>
        <v>6363635</v>
      </c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2">
      <c r="A459" s="5" t="s">
        <v>610</v>
      </c>
      <c r="B459" s="5" t="s">
        <v>25</v>
      </c>
      <c r="C459" s="5">
        <v>0</v>
      </c>
      <c r="D459" s="5">
        <v>0</v>
      </c>
      <c r="E459" s="5"/>
      <c r="F459" s="5">
        <v>0</v>
      </c>
      <c r="G459" s="5">
        <v>0</v>
      </c>
      <c r="H459" s="5">
        <v>27</v>
      </c>
      <c r="I459" s="6">
        <v>19868185</v>
      </c>
      <c r="J459" s="7">
        <f t="shared" si="37"/>
        <v>735858.70370370371</v>
      </c>
      <c r="K459" s="5">
        <v>0</v>
      </c>
      <c r="L459" s="6">
        <f t="shared" si="34"/>
        <v>0</v>
      </c>
      <c r="M459" s="5">
        <f t="shared" si="41"/>
        <v>27</v>
      </c>
      <c r="N459" s="6">
        <f t="shared" si="41"/>
        <v>19868185</v>
      </c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2">
      <c r="A460" s="5" t="s">
        <v>611</v>
      </c>
      <c r="B460" s="5" t="s">
        <v>11</v>
      </c>
      <c r="C460" s="5">
        <v>0</v>
      </c>
      <c r="D460" s="5">
        <v>0</v>
      </c>
      <c r="E460" s="5"/>
      <c r="F460" s="5">
        <v>0</v>
      </c>
      <c r="G460" s="5">
        <v>0</v>
      </c>
      <c r="H460" s="5">
        <v>10</v>
      </c>
      <c r="I460" s="6">
        <v>59090</v>
      </c>
      <c r="J460" s="7">
        <f t="shared" si="37"/>
        <v>5909</v>
      </c>
      <c r="K460" s="5">
        <v>0</v>
      </c>
      <c r="L460" s="6">
        <f t="shared" si="34"/>
        <v>0</v>
      </c>
      <c r="M460" s="5">
        <f t="shared" si="41"/>
        <v>10</v>
      </c>
      <c r="N460" s="6">
        <f t="shared" si="41"/>
        <v>59090</v>
      </c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2">
      <c r="A461" s="5" t="s">
        <v>612</v>
      </c>
      <c r="B461" s="5" t="s">
        <v>11</v>
      </c>
      <c r="C461" s="5">
        <v>0</v>
      </c>
      <c r="D461" s="5">
        <v>0</v>
      </c>
      <c r="E461" s="5"/>
      <c r="F461" s="5">
        <v>0</v>
      </c>
      <c r="G461" s="5">
        <v>0</v>
      </c>
      <c r="H461" s="5">
        <v>30</v>
      </c>
      <c r="I461" s="6">
        <v>436350</v>
      </c>
      <c r="J461" s="7">
        <f t="shared" si="37"/>
        <v>14545</v>
      </c>
      <c r="K461" s="5">
        <v>0</v>
      </c>
      <c r="L461" s="6">
        <f t="shared" si="34"/>
        <v>0</v>
      </c>
      <c r="M461" s="5">
        <f t="shared" si="41"/>
        <v>30</v>
      </c>
      <c r="N461" s="6">
        <f t="shared" si="41"/>
        <v>436350</v>
      </c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2">
      <c r="A462" s="5" t="s">
        <v>613</v>
      </c>
      <c r="B462" s="5" t="s">
        <v>20</v>
      </c>
      <c r="C462" s="5">
        <v>0</v>
      </c>
      <c r="D462" s="5">
        <v>0</v>
      </c>
      <c r="E462" s="5"/>
      <c r="F462" s="5">
        <v>0</v>
      </c>
      <c r="G462" s="5">
        <v>0</v>
      </c>
      <c r="H462" s="5">
        <v>4</v>
      </c>
      <c r="I462" s="6">
        <v>1563636</v>
      </c>
      <c r="J462" s="7">
        <f t="shared" si="37"/>
        <v>390909</v>
      </c>
      <c r="K462" s="5">
        <v>0</v>
      </c>
      <c r="L462" s="6">
        <f t="shared" si="34"/>
        <v>0</v>
      </c>
      <c r="M462" s="5">
        <f t="shared" si="41"/>
        <v>4</v>
      </c>
      <c r="N462" s="6">
        <f t="shared" si="41"/>
        <v>1563636</v>
      </c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2">
      <c r="A463" s="5" t="s">
        <v>614</v>
      </c>
      <c r="B463" s="5" t="s">
        <v>11</v>
      </c>
      <c r="C463" s="5">
        <v>0</v>
      </c>
      <c r="D463" s="5">
        <v>0</v>
      </c>
      <c r="E463" s="5"/>
      <c r="F463" s="5">
        <v>0</v>
      </c>
      <c r="G463" s="5">
        <v>0</v>
      </c>
      <c r="H463" s="5">
        <v>9</v>
      </c>
      <c r="I463" s="6">
        <v>7690905</v>
      </c>
      <c r="J463" s="7">
        <f t="shared" si="37"/>
        <v>854545</v>
      </c>
      <c r="K463" s="5">
        <v>0</v>
      </c>
      <c r="L463" s="6">
        <f t="shared" si="34"/>
        <v>0</v>
      </c>
      <c r="M463" s="5">
        <f t="shared" si="41"/>
        <v>9</v>
      </c>
      <c r="N463" s="6">
        <f t="shared" si="41"/>
        <v>7690905</v>
      </c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2">
      <c r="A464" s="5" t="s">
        <v>615</v>
      </c>
      <c r="B464" s="5" t="s">
        <v>11</v>
      </c>
      <c r="C464" s="5">
        <v>0</v>
      </c>
      <c r="D464" s="5">
        <v>0</v>
      </c>
      <c r="E464" s="5"/>
      <c r="F464" s="5">
        <v>0</v>
      </c>
      <c r="G464" s="5">
        <v>0</v>
      </c>
      <c r="H464" s="5">
        <v>1</v>
      </c>
      <c r="I464" s="6">
        <v>1090909</v>
      </c>
      <c r="J464" s="7">
        <f t="shared" si="37"/>
        <v>1090909</v>
      </c>
      <c r="K464" s="5">
        <v>0</v>
      </c>
      <c r="L464" s="6">
        <f t="shared" si="34"/>
        <v>0</v>
      </c>
      <c r="M464" s="5">
        <f t="shared" si="41"/>
        <v>1</v>
      </c>
      <c r="N464" s="6">
        <f t="shared" si="41"/>
        <v>1090909</v>
      </c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2">
      <c r="A465" s="5" t="s">
        <v>616</v>
      </c>
      <c r="B465" s="5" t="s">
        <v>11</v>
      </c>
      <c r="C465" s="5">
        <v>0</v>
      </c>
      <c r="D465" s="5">
        <v>0</v>
      </c>
      <c r="E465" s="5"/>
      <c r="F465" s="5">
        <v>0</v>
      </c>
      <c r="G465" s="5">
        <v>0</v>
      </c>
      <c r="H465" s="5">
        <v>1</v>
      </c>
      <c r="I465" s="6">
        <v>1532000</v>
      </c>
      <c r="J465" s="7">
        <f t="shared" si="37"/>
        <v>1532000</v>
      </c>
      <c r="K465" s="5">
        <v>0</v>
      </c>
      <c r="L465" s="6">
        <f t="shared" si="34"/>
        <v>0</v>
      </c>
      <c r="M465" s="5">
        <f t="shared" si="41"/>
        <v>1</v>
      </c>
      <c r="N465" s="6">
        <f t="shared" si="41"/>
        <v>1532000</v>
      </c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2">
      <c r="A466" s="5" t="s">
        <v>617</v>
      </c>
      <c r="B466" s="5" t="s">
        <v>25</v>
      </c>
      <c r="C466" s="5">
        <v>0</v>
      </c>
      <c r="D466" s="5">
        <v>0</v>
      </c>
      <c r="E466" s="5"/>
      <c r="F466" s="5">
        <v>0</v>
      </c>
      <c r="G466" s="5">
        <v>0</v>
      </c>
      <c r="H466" s="5">
        <v>6</v>
      </c>
      <c r="I466" s="6">
        <v>7036362</v>
      </c>
      <c r="J466" s="7">
        <f t="shared" si="37"/>
        <v>1172727</v>
      </c>
      <c r="K466" s="5">
        <v>0</v>
      </c>
      <c r="L466" s="6">
        <f t="shared" si="34"/>
        <v>0</v>
      </c>
      <c r="M466" s="5">
        <f t="shared" ref="M466:N472" si="42">F466+H466-K466</f>
        <v>6</v>
      </c>
      <c r="N466" s="6">
        <f t="shared" si="42"/>
        <v>7036362</v>
      </c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2">
      <c r="A467" s="5" t="s">
        <v>618</v>
      </c>
      <c r="B467" s="5" t="s">
        <v>25</v>
      </c>
      <c r="C467" s="5">
        <v>0</v>
      </c>
      <c r="D467" s="5">
        <v>0</v>
      </c>
      <c r="E467" s="5"/>
      <c r="F467" s="5">
        <v>0</v>
      </c>
      <c r="G467" s="5">
        <v>0</v>
      </c>
      <c r="H467" s="5">
        <v>1</v>
      </c>
      <c r="I467" s="6">
        <v>13954545</v>
      </c>
      <c r="J467" s="7">
        <f t="shared" si="37"/>
        <v>13954545</v>
      </c>
      <c r="K467" s="5">
        <v>0</v>
      </c>
      <c r="L467" s="6">
        <f t="shared" si="34"/>
        <v>0</v>
      </c>
      <c r="M467" s="5">
        <f t="shared" si="42"/>
        <v>1</v>
      </c>
      <c r="N467" s="6">
        <f t="shared" si="42"/>
        <v>13954545</v>
      </c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2">
      <c r="A468" s="5" t="s">
        <v>626</v>
      </c>
      <c r="B468" s="5" t="s">
        <v>400</v>
      </c>
      <c r="C468" s="5">
        <v>0</v>
      </c>
      <c r="D468" s="5">
        <v>0</v>
      </c>
      <c r="E468" s="5"/>
      <c r="F468" s="5">
        <v>0</v>
      </c>
      <c r="G468" s="5">
        <v>0</v>
      </c>
      <c r="H468" s="5">
        <v>4</v>
      </c>
      <c r="I468" s="6">
        <v>4781816</v>
      </c>
      <c r="J468" s="7">
        <f t="shared" si="37"/>
        <v>1195454</v>
      </c>
      <c r="K468" s="5">
        <v>0</v>
      </c>
      <c r="L468" s="6">
        <f t="shared" si="34"/>
        <v>0</v>
      </c>
      <c r="M468" s="5">
        <f t="shared" si="42"/>
        <v>4</v>
      </c>
      <c r="N468" s="6">
        <f t="shared" si="42"/>
        <v>4781816</v>
      </c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2">
      <c r="A469" s="5" t="s">
        <v>627</v>
      </c>
      <c r="B469" s="5" t="s">
        <v>25</v>
      </c>
      <c r="C469" s="5">
        <v>0</v>
      </c>
      <c r="D469" s="5">
        <v>0</v>
      </c>
      <c r="E469" s="5"/>
      <c r="F469" s="5">
        <v>0</v>
      </c>
      <c r="G469" s="5">
        <v>0</v>
      </c>
      <c r="H469" s="5">
        <v>43</v>
      </c>
      <c r="I469" s="6">
        <v>16079088</v>
      </c>
      <c r="J469" s="7">
        <f t="shared" si="37"/>
        <v>373932.27906976745</v>
      </c>
      <c r="K469" s="5">
        <v>0</v>
      </c>
      <c r="L469" s="6">
        <f t="shared" si="34"/>
        <v>0</v>
      </c>
      <c r="M469" s="5">
        <f t="shared" si="42"/>
        <v>43</v>
      </c>
      <c r="N469" s="6">
        <f t="shared" si="42"/>
        <v>16079088</v>
      </c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2">
      <c r="A470" s="5" t="s">
        <v>628</v>
      </c>
      <c r="B470" s="5" t="s">
        <v>25</v>
      </c>
      <c r="C470" s="5">
        <v>0</v>
      </c>
      <c r="D470" s="5">
        <v>0</v>
      </c>
      <c r="E470" s="5"/>
      <c r="F470" s="5">
        <v>0</v>
      </c>
      <c r="G470" s="5">
        <v>0</v>
      </c>
      <c r="H470" s="5">
        <v>33</v>
      </c>
      <c r="I470" s="6">
        <v>2949093</v>
      </c>
      <c r="J470" s="7">
        <f t="shared" si="37"/>
        <v>89366.454545454544</v>
      </c>
      <c r="K470" s="5">
        <v>0</v>
      </c>
      <c r="L470" s="6">
        <f t="shared" si="34"/>
        <v>0</v>
      </c>
      <c r="M470" s="5">
        <f t="shared" si="42"/>
        <v>33</v>
      </c>
      <c r="N470" s="6">
        <f t="shared" si="42"/>
        <v>2949093</v>
      </c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2">
      <c r="A471" s="5" t="s">
        <v>629</v>
      </c>
      <c r="B471" s="5" t="s">
        <v>25</v>
      </c>
      <c r="C471" s="5">
        <v>0</v>
      </c>
      <c r="D471" s="5">
        <v>0</v>
      </c>
      <c r="E471" s="5"/>
      <c r="F471" s="5">
        <v>0</v>
      </c>
      <c r="G471" s="5">
        <v>0</v>
      </c>
      <c r="H471" s="5">
        <v>5</v>
      </c>
      <c r="I471" s="6">
        <v>936365</v>
      </c>
      <c r="J471" s="7">
        <f t="shared" si="37"/>
        <v>187273</v>
      </c>
      <c r="K471" s="5">
        <v>0</v>
      </c>
      <c r="L471" s="6">
        <f t="shared" si="34"/>
        <v>0</v>
      </c>
      <c r="M471" s="5">
        <f t="shared" si="42"/>
        <v>5</v>
      </c>
      <c r="N471" s="6">
        <f t="shared" si="42"/>
        <v>936365</v>
      </c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2">
      <c r="A472" s="5" t="s">
        <v>630</v>
      </c>
      <c r="B472" s="5" t="s">
        <v>185</v>
      </c>
      <c r="C472" s="5">
        <v>0</v>
      </c>
      <c r="D472" s="5">
        <v>0</v>
      </c>
      <c r="E472" s="5"/>
      <c r="F472" s="5">
        <v>0</v>
      </c>
      <c r="G472" s="5">
        <v>0</v>
      </c>
      <c r="H472" s="5">
        <v>1</v>
      </c>
      <c r="I472" s="5">
        <v>0</v>
      </c>
      <c r="J472" s="7">
        <f t="shared" si="37"/>
        <v>0</v>
      </c>
      <c r="K472" s="5">
        <v>0</v>
      </c>
      <c r="L472" s="6">
        <f t="shared" si="34"/>
        <v>0</v>
      </c>
      <c r="M472" s="5">
        <f t="shared" si="42"/>
        <v>1</v>
      </c>
      <c r="N472" s="6">
        <f t="shared" si="42"/>
        <v>0</v>
      </c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2">
      <c r="A473" s="5" t="s">
        <v>644</v>
      </c>
      <c r="B473" s="5" t="s">
        <v>34</v>
      </c>
      <c r="C473" s="5">
        <v>0</v>
      </c>
      <c r="D473" s="5">
        <v>0</v>
      </c>
      <c r="E473" s="5"/>
      <c r="F473" s="5">
        <v>0</v>
      </c>
      <c r="G473" s="5">
        <v>0</v>
      </c>
      <c r="H473" s="5">
        <v>5</v>
      </c>
      <c r="I473" s="6">
        <v>1590910</v>
      </c>
      <c r="J473" s="7">
        <f t="shared" si="37"/>
        <v>318182</v>
      </c>
      <c r="K473" s="5">
        <v>0</v>
      </c>
      <c r="L473" s="6">
        <f t="shared" si="34"/>
        <v>0</v>
      </c>
      <c r="M473" s="5">
        <f t="shared" ref="M473:N478" si="43">F473+H473-K473</f>
        <v>5</v>
      </c>
      <c r="N473" s="6">
        <f t="shared" si="43"/>
        <v>1590910</v>
      </c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2">
      <c r="A474" s="5" t="s">
        <v>645</v>
      </c>
      <c r="B474" s="5" t="s">
        <v>34</v>
      </c>
      <c r="C474" s="5">
        <v>0</v>
      </c>
      <c r="D474" s="5">
        <v>0</v>
      </c>
      <c r="E474" s="5"/>
      <c r="F474" s="5">
        <v>0</v>
      </c>
      <c r="G474" s="5">
        <v>0</v>
      </c>
      <c r="H474" s="5">
        <v>1</v>
      </c>
      <c r="I474" s="6">
        <v>445455</v>
      </c>
      <c r="J474" s="7">
        <f t="shared" si="37"/>
        <v>445455</v>
      </c>
      <c r="K474" s="5">
        <v>0</v>
      </c>
      <c r="L474" s="6">
        <f t="shared" si="34"/>
        <v>0</v>
      </c>
      <c r="M474" s="5">
        <f t="shared" si="43"/>
        <v>1</v>
      </c>
      <c r="N474" s="6">
        <f t="shared" si="43"/>
        <v>445455</v>
      </c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2">
      <c r="A475" s="5" t="s">
        <v>648</v>
      </c>
      <c r="B475" s="5" t="s">
        <v>25</v>
      </c>
      <c r="C475" s="5">
        <v>0</v>
      </c>
      <c r="D475" s="5">
        <v>0</v>
      </c>
      <c r="E475" s="5"/>
      <c r="F475" s="5">
        <v>0</v>
      </c>
      <c r="G475" s="5">
        <v>0</v>
      </c>
      <c r="H475" s="5">
        <v>1</v>
      </c>
      <c r="I475" s="6">
        <v>6818181</v>
      </c>
      <c r="J475" s="7">
        <f t="shared" si="37"/>
        <v>6818181</v>
      </c>
      <c r="K475" s="5">
        <v>0</v>
      </c>
      <c r="L475" s="6">
        <f t="shared" si="34"/>
        <v>0</v>
      </c>
      <c r="M475" s="5">
        <f t="shared" si="43"/>
        <v>1</v>
      </c>
      <c r="N475" s="6">
        <f t="shared" si="43"/>
        <v>6818181</v>
      </c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2">
      <c r="A476" s="5" t="s">
        <v>649</v>
      </c>
      <c r="B476" s="5" t="s">
        <v>650</v>
      </c>
      <c r="C476" s="5">
        <v>0</v>
      </c>
      <c r="D476" s="5">
        <v>0</v>
      </c>
      <c r="E476" s="5"/>
      <c r="F476" s="5">
        <v>0</v>
      </c>
      <c r="G476" s="5">
        <v>0</v>
      </c>
      <c r="H476" s="5">
        <v>2</v>
      </c>
      <c r="I476" s="6">
        <v>4286000</v>
      </c>
      <c r="J476" s="7">
        <f t="shared" si="37"/>
        <v>2143000</v>
      </c>
      <c r="K476" s="5">
        <v>0</v>
      </c>
      <c r="L476" s="6">
        <f t="shared" si="34"/>
        <v>0</v>
      </c>
      <c r="M476" s="5">
        <f t="shared" si="43"/>
        <v>2</v>
      </c>
      <c r="N476" s="6">
        <f t="shared" si="43"/>
        <v>4286000</v>
      </c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2">
      <c r="A477" s="5" t="s">
        <v>651</v>
      </c>
      <c r="B477" s="5" t="s">
        <v>20</v>
      </c>
      <c r="C477" s="5">
        <v>0</v>
      </c>
      <c r="D477" s="5">
        <v>0</v>
      </c>
      <c r="E477" s="5"/>
      <c r="F477" s="5">
        <v>0</v>
      </c>
      <c r="G477" s="5">
        <v>0</v>
      </c>
      <c r="H477" s="5">
        <v>9</v>
      </c>
      <c r="I477" s="6">
        <v>9490905</v>
      </c>
      <c r="J477" s="7">
        <f t="shared" si="37"/>
        <v>1054545</v>
      </c>
      <c r="K477" s="5">
        <v>0</v>
      </c>
      <c r="L477" s="6">
        <f t="shared" si="34"/>
        <v>0</v>
      </c>
      <c r="M477" s="5">
        <f t="shared" si="43"/>
        <v>9</v>
      </c>
      <c r="N477" s="6">
        <f t="shared" si="43"/>
        <v>9490905</v>
      </c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2">
      <c r="A478" s="5" t="s">
        <v>652</v>
      </c>
      <c r="B478" s="5" t="s">
        <v>20</v>
      </c>
      <c r="C478" s="5">
        <v>0</v>
      </c>
      <c r="D478" s="5">
        <v>0</v>
      </c>
      <c r="E478" s="5"/>
      <c r="F478" s="5">
        <v>0</v>
      </c>
      <c r="G478" s="5">
        <v>0</v>
      </c>
      <c r="H478" s="5">
        <v>3</v>
      </c>
      <c r="I478" s="6">
        <v>2490000</v>
      </c>
      <c r="J478" s="7">
        <f t="shared" si="37"/>
        <v>830000</v>
      </c>
      <c r="K478" s="5">
        <v>0</v>
      </c>
      <c r="L478" s="6">
        <f t="shared" si="34"/>
        <v>0</v>
      </c>
      <c r="M478" s="5">
        <f t="shared" si="43"/>
        <v>3</v>
      </c>
      <c r="N478" s="6">
        <f t="shared" si="43"/>
        <v>2490000</v>
      </c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2">
      <c r="A479" s="5" t="s">
        <v>653</v>
      </c>
      <c r="B479" s="5" t="s">
        <v>11</v>
      </c>
      <c r="C479" s="5">
        <v>0</v>
      </c>
      <c r="D479" s="5">
        <v>0</v>
      </c>
      <c r="E479" s="5"/>
      <c r="F479" s="5">
        <v>0</v>
      </c>
      <c r="G479" s="5">
        <v>0</v>
      </c>
      <c r="H479" s="5">
        <v>1</v>
      </c>
      <c r="I479" s="6">
        <v>468182</v>
      </c>
      <c r="J479" s="7">
        <f t="shared" si="37"/>
        <v>468182</v>
      </c>
      <c r="K479" s="5">
        <v>0</v>
      </c>
      <c r="L479" s="6">
        <f t="shared" si="34"/>
        <v>0</v>
      </c>
      <c r="M479" s="5">
        <f t="shared" ref="M479:N493" si="44">F479+H479-K479</f>
        <v>1</v>
      </c>
      <c r="N479" s="6">
        <f t="shared" si="44"/>
        <v>468182</v>
      </c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2">
      <c r="A480" s="5" t="s">
        <v>654</v>
      </c>
      <c r="B480" s="5" t="s">
        <v>171</v>
      </c>
      <c r="C480" s="5">
        <v>0</v>
      </c>
      <c r="D480" s="5">
        <v>0</v>
      </c>
      <c r="E480" s="5"/>
      <c r="F480" s="5">
        <v>0</v>
      </c>
      <c r="G480" s="5">
        <v>0</v>
      </c>
      <c r="H480" s="5">
        <v>10</v>
      </c>
      <c r="I480" s="6">
        <v>1877275</v>
      </c>
      <c r="J480" s="7">
        <f t="shared" si="37"/>
        <v>187727.5</v>
      </c>
      <c r="K480" s="5">
        <v>0</v>
      </c>
      <c r="L480" s="6">
        <f t="shared" si="34"/>
        <v>0</v>
      </c>
      <c r="M480" s="5">
        <f t="shared" si="44"/>
        <v>10</v>
      </c>
      <c r="N480" s="6">
        <f t="shared" si="44"/>
        <v>1877275</v>
      </c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2">
      <c r="A481" s="5" t="s">
        <v>655</v>
      </c>
      <c r="B481" s="5" t="s">
        <v>11</v>
      </c>
      <c r="C481" s="5">
        <v>0</v>
      </c>
      <c r="D481" s="5">
        <v>0</v>
      </c>
      <c r="E481" s="5"/>
      <c r="F481" s="5">
        <v>0</v>
      </c>
      <c r="G481" s="5">
        <v>0</v>
      </c>
      <c r="H481" s="5">
        <v>1</v>
      </c>
      <c r="I481" s="6">
        <v>4772727</v>
      </c>
      <c r="J481" s="7">
        <f t="shared" si="37"/>
        <v>4772727</v>
      </c>
      <c r="K481" s="5">
        <v>0</v>
      </c>
      <c r="L481" s="6">
        <f t="shared" si="34"/>
        <v>0</v>
      </c>
      <c r="M481" s="5">
        <f t="shared" si="44"/>
        <v>1</v>
      </c>
      <c r="N481" s="6">
        <f t="shared" si="44"/>
        <v>4772727</v>
      </c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2">
      <c r="A482" s="5" t="s">
        <v>656</v>
      </c>
      <c r="B482" s="5" t="s">
        <v>11</v>
      </c>
      <c r="C482" s="5">
        <v>0</v>
      </c>
      <c r="D482" s="5">
        <v>0</v>
      </c>
      <c r="E482" s="5"/>
      <c r="F482" s="5">
        <v>0</v>
      </c>
      <c r="G482" s="5">
        <v>0</v>
      </c>
      <c r="H482" s="5">
        <v>1</v>
      </c>
      <c r="I482" s="6">
        <v>3336363</v>
      </c>
      <c r="J482" s="7">
        <f t="shared" si="37"/>
        <v>3336363</v>
      </c>
      <c r="K482" s="5">
        <v>0</v>
      </c>
      <c r="L482" s="6">
        <f t="shared" si="34"/>
        <v>0</v>
      </c>
      <c r="M482" s="5">
        <f t="shared" si="44"/>
        <v>1</v>
      </c>
      <c r="N482" s="6">
        <f t="shared" si="44"/>
        <v>3336363</v>
      </c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2">
      <c r="A483" s="5" t="s">
        <v>657</v>
      </c>
      <c r="B483" s="5" t="s">
        <v>25</v>
      </c>
      <c r="C483" s="5">
        <v>0</v>
      </c>
      <c r="D483" s="5">
        <v>0</v>
      </c>
      <c r="E483" s="5"/>
      <c r="F483" s="5">
        <v>0</v>
      </c>
      <c r="G483" s="5">
        <v>0</v>
      </c>
      <c r="H483" s="5">
        <v>4</v>
      </c>
      <c r="I483" s="6">
        <v>989092</v>
      </c>
      <c r="J483" s="7">
        <f t="shared" si="37"/>
        <v>247273</v>
      </c>
      <c r="K483" s="5">
        <v>0</v>
      </c>
      <c r="L483" s="6">
        <f t="shared" si="34"/>
        <v>0</v>
      </c>
      <c r="M483" s="5">
        <f t="shared" si="44"/>
        <v>4</v>
      </c>
      <c r="N483" s="6">
        <f t="shared" si="44"/>
        <v>989092</v>
      </c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2">
      <c r="A484" s="5" t="s">
        <v>660</v>
      </c>
      <c r="B484" s="5" t="s">
        <v>11</v>
      </c>
      <c r="C484" s="5">
        <v>0</v>
      </c>
      <c r="D484" s="5">
        <v>0</v>
      </c>
      <c r="E484" s="5"/>
      <c r="F484" s="5">
        <v>0</v>
      </c>
      <c r="G484" s="5">
        <v>0</v>
      </c>
      <c r="H484" s="5">
        <v>1</v>
      </c>
      <c r="I484" s="6">
        <v>13090909</v>
      </c>
      <c r="J484" s="7">
        <f t="shared" si="37"/>
        <v>13090909</v>
      </c>
      <c r="K484" s="5">
        <v>0</v>
      </c>
      <c r="L484" s="6">
        <f t="shared" si="34"/>
        <v>0</v>
      </c>
      <c r="M484" s="5">
        <f t="shared" si="44"/>
        <v>1</v>
      </c>
      <c r="N484" s="6">
        <f t="shared" si="44"/>
        <v>13090909</v>
      </c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2">
      <c r="A485" s="5" t="s">
        <v>661</v>
      </c>
      <c r="B485" s="5" t="s">
        <v>25</v>
      </c>
      <c r="C485" s="5">
        <v>0</v>
      </c>
      <c r="D485" s="5">
        <v>0</v>
      </c>
      <c r="E485" s="5"/>
      <c r="F485" s="5">
        <v>0</v>
      </c>
      <c r="G485" s="5">
        <v>0</v>
      </c>
      <c r="H485" s="5">
        <v>15</v>
      </c>
      <c r="I485" s="6">
        <v>2209095</v>
      </c>
      <c r="J485" s="7">
        <f t="shared" si="37"/>
        <v>147273</v>
      </c>
      <c r="K485" s="5">
        <v>0</v>
      </c>
      <c r="L485" s="6">
        <f t="shared" si="34"/>
        <v>0</v>
      </c>
      <c r="M485" s="5">
        <f t="shared" si="44"/>
        <v>15</v>
      </c>
      <c r="N485" s="6">
        <f t="shared" si="44"/>
        <v>2209095</v>
      </c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2">
      <c r="A486" s="5" t="s">
        <v>662</v>
      </c>
      <c r="B486" s="5" t="s">
        <v>11</v>
      </c>
      <c r="C486" s="5">
        <v>0</v>
      </c>
      <c r="D486" s="5">
        <v>0</v>
      </c>
      <c r="E486" s="5"/>
      <c r="F486" s="5">
        <v>0</v>
      </c>
      <c r="G486" s="5">
        <v>0</v>
      </c>
      <c r="H486" s="5">
        <v>50</v>
      </c>
      <c r="I486" s="6">
        <v>2909100</v>
      </c>
      <c r="J486" s="7">
        <f t="shared" si="37"/>
        <v>58182</v>
      </c>
      <c r="K486" s="5">
        <v>0</v>
      </c>
      <c r="L486" s="6">
        <f t="shared" si="34"/>
        <v>0</v>
      </c>
      <c r="M486" s="5">
        <f t="shared" si="44"/>
        <v>50</v>
      </c>
      <c r="N486" s="6">
        <f t="shared" si="44"/>
        <v>2909100</v>
      </c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2">
      <c r="A487" s="5" t="s">
        <v>663</v>
      </c>
      <c r="B487" s="5" t="s">
        <v>11</v>
      </c>
      <c r="C487" s="5">
        <v>0</v>
      </c>
      <c r="D487" s="5">
        <v>0</v>
      </c>
      <c r="E487" s="5"/>
      <c r="F487" s="5">
        <v>0</v>
      </c>
      <c r="G487" s="5">
        <v>0</v>
      </c>
      <c r="H487" s="5">
        <v>2</v>
      </c>
      <c r="I487" s="6">
        <v>1900000</v>
      </c>
      <c r="J487" s="7">
        <f t="shared" si="37"/>
        <v>950000</v>
      </c>
      <c r="K487" s="5">
        <v>0</v>
      </c>
      <c r="L487" s="6">
        <f t="shared" si="34"/>
        <v>0</v>
      </c>
      <c r="M487" s="5">
        <f t="shared" si="44"/>
        <v>2</v>
      </c>
      <c r="N487" s="6">
        <f t="shared" si="44"/>
        <v>1900000</v>
      </c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2">
      <c r="A488" s="5" t="s">
        <v>664</v>
      </c>
      <c r="B488" s="5" t="s">
        <v>11</v>
      </c>
      <c r="C488" s="5">
        <v>0</v>
      </c>
      <c r="D488" s="5">
        <v>0</v>
      </c>
      <c r="E488" s="5"/>
      <c r="F488" s="5">
        <v>0</v>
      </c>
      <c r="G488" s="5">
        <v>0</v>
      </c>
      <c r="H488" s="5">
        <v>4</v>
      </c>
      <c r="I488" s="6">
        <v>3441600</v>
      </c>
      <c r="J488" s="7">
        <f t="shared" si="37"/>
        <v>860400</v>
      </c>
      <c r="K488" s="5">
        <v>0</v>
      </c>
      <c r="L488" s="6">
        <f t="shared" si="34"/>
        <v>0</v>
      </c>
      <c r="M488" s="5">
        <f t="shared" si="44"/>
        <v>4</v>
      </c>
      <c r="N488" s="6">
        <f t="shared" si="44"/>
        <v>3441600</v>
      </c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2">
      <c r="A489" s="5" t="s">
        <v>665</v>
      </c>
      <c r="B489" s="5" t="s">
        <v>392</v>
      </c>
      <c r="C489" s="5">
        <v>0</v>
      </c>
      <c r="D489" s="5">
        <v>0</v>
      </c>
      <c r="E489" s="5"/>
      <c r="F489" s="5">
        <v>0</v>
      </c>
      <c r="G489" s="5">
        <v>0</v>
      </c>
      <c r="H489" s="5">
        <v>0</v>
      </c>
      <c r="I489" s="5">
        <v>0</v>
      </c>
      <c r="J489" s="7">
        <f t="shared" si="37"/>
        <v>0</v>
      </c>
      <c r="K489" s="5">
        <v>0</v>
      </c>
      <c r="L489" s="6">
        <f t="shared" si="34"/>
        <v>0</v>
      </c>
      <c r="M489" s="5">
        <f t="shared" si="44"/>
        <v>0</v>
      </c>
      <c r="N489" s="6">
        <f t="shared" si="44"/>
        <v>0</v>
      </c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2">
      <c r="A490" s="5" t="s">
        <v>666</v>
      </c>
      <c r="B490" s="5" t="s">
        <v>400</v>
      </c>
      <c r="C490" s="5">
        <v>0</v>
      </c>
      <c r="D490" s="5">
        <v>0</v>
      </c>
      <c r="E490" s="5"/>
      <c r="F490" s="5">
        <v>0</v>
      </c>
      <c r="G490" s="5">
        <v>0</v>
      </c>
      <c r="H490" s="5">
        <v>5</v>
      </c>
      <c r="I490" s="6">
        <v>3759999</v>
      </c>
      <c r="J490" s="7">
        <f t="shared" si="37"/>
        <v>751999.8</v>
      </c>
      <c r="K490" s="5">
        <v>0</v>
      </c>
      <c r="L490" s="6">
        <f t="shared" si="34"/>
        <v>0</v>
      </c>
      <c r="M490" s="5">
        <f t="shared" si="44"/>
        <v>5</v>
      </c>
      <c r="N490" s="6">
        <f t="shared" si="44"/>
        <v>3759999</v>
      </c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2">
      <c r="A491" s="5" t="s">
        <v>667</v>
      </c>
      <c r="B491" s="5" t="s">
        <v>400</v>
      </c>
      <c r="C491" s="5">
        <v>0</v>
      </c>
      <c r="D491" s="5">
        <v>0</v>
      </c>
      <c r="E491" s="5"/>
      <c r="F491" s="5">
        <v>0</v>
      </c>
      <c r="G491" s="5">
        <v>0</v>
      </c>
      <c r="H491" s="5">
        <v>15</v>
      </c>
      <c r="I491" s="6">
        <v>1090905</v>
      </c>
      <c r="J491" s="7">
        <f t="shared" si="37"/>
        <v>72727</v>
      </c>
      <c r="K491" s="5">
        <v>0</v>
      </c>
      <c r="L491" s="6">
        <f t="shared" si="34"/>
        <v>0</v>
      </c>
      <c r="M491" s="5">
        <f t="shared" si="44"/>
        <v>15</v>
      </c>
      <c r="N491" s="6">
        <f t="shared" si="44"/>
        <v>1090905</v>
      </c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2">
      <c r="A492" s="5" t="s">
        <v>668</v>
      </c>
      <c r="B492" s="5" t="s">
        <v>20</v>
      </c>
      <c r="C492" s="5">
        <v>0</v>
      </c>
      <c r="D492" s="5">
        <v>0</v>
      </c>
      <c r="E492" s="5"/>
      <c r="F492" s="5">
        <v>0</v>
      </c>
      <c r="G492" s="5">
        <v>0</v>
      </c>
      <c r="H492" s="5">
        <v>5</v>
      </c>
      <c r="I492" s="6">
        <v>1545455</v>
      </c>
      <c r="J492" s="7">
        <f t="shared" si="37"/>
        <v>309091</v>
      </c>
      <c r="K492" s="5">
        <v>0</v>
      </c>
      <c r="L492" s="6">
        <f t="shared" si="34"/>
        <v>0</v>
      </c>
      <c r="M492" s="5">
        <f t="shared" si="44"/>
        <v>5</v>
      </c>
      <c r="N492" s="6">
        <f t="shared" si="44"/>
        <v>1545455</v>
      </c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2">
      <c r="A493" s="5" t="s">
        <v>669</v>
      </c>
      <c r="B493" s="5" t="s">
        <v>20</v>
      </c>
      <c r="C493" s="5">
        <v>0</v>
      </c>
      <c r="D493" s="5">
        <v>0</v>
      </c>
      <c r="E493" s="5"/>
      <c r="F493" s="5">
        <v>0</v>
      </c>
      <c r="G493" s="5">
        <v>0</v>
      </c>
      <c r="H493" s="5">
        <v>10</v>
      </c>
      <c r="I493" s="6">
        <v>2636360</v>
      </c>
      <c r="J493" s="7">
        <f t="shared" si="37"/>
        <v>263636</v>
      </c>
      <c r="K493" s="5">
        <v>0</v>
      </c>
      <c r="L493" s="6">
        <f t="shared" si="34"/>
        <v>0</v>
      </c>
      <c r="M493" s="5">
        <f t="shared" si="44"/>
        <v>10</v>
      </c>
      <c r="N493" s="6">
        <f t="shared" si="44"/>
        <v>2636360</v>
      </c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2">
      <c r="A494" s="5" t="s">
        <v>670</v>
      </c>
      <c r="B494" s="5" t="s">
        <v>20</v>
      </c>
      <c r="C494" s="5">
        <v>0</v>
      </c>
      <c r="D494" s="5">
        <v>0</v>
      </c>
      <c r="E494" s="5"/>
      <c r="F494" s="5">
        <v>0</v>
      </c>
      <c r="G494" s="5">
        <v>0</v>
      </c>
      <c r="H494" s="5">
        <v>10</v>
      </c>
      <c r="I494" s="6">
        <v>6272720</v>
      </c>
      <c r="J494" s="7">
        <f t="shared" si="37"/>
        <v>627272</v>
      </c>
      <c r="K494" s="5">
        <v>0</v>
      </c>
      <c r="L494" s="6">
        <f t="shared" si="34"/>
        <v>0</v>
      </c>
      <c r="M494" s="5">
        <f t="shared" ref="M494:N505" si="45">F494+H494-K494</f>
        <v>10</v>
      </c>
      <c r="N494" s="6">
        <f t="shared" si="45"/>
        <v>6272720</v>
      </c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2">
      <c r="A495" s="5" t="s">
        <v>671</v>
      </c>
      <c r="B495" s="5" t="s">
        <v>11</v>
      </c>
      <c r="C495" s="5">
        <v>0</v>
      </c>
      <c r="D495" s="5">
        <v>0</v>
      </c>
      <c r="E495" s="5"/>
      <c r="F495" s="5">
        <v>0</v>
      </c>
      <c r="G495" s="5">
        <v>0</v>
      </c>
      <c r="H495" s="5">
        <v>9</v>
      </c>
      <c r="I495" s="6">
        <v>14899996</v>
      </c>
      <c r="J495" s="7">
        <f t="shared" si="37"/>
        <v>1655555.111111111</v>
      </c>
      <c r="K495" s="5">
        <v>0</v>
      </c>
      <c r="L495" s="6">
        <f t="shared" si="34"/>
        <v>0</v>
      </c>
      <c r="M495" s="5">
        <f t="shared" si="45"/>
        <v>9</v>
      </c>
      <c r="N495" s="6">
        <f t="shared" si="45"/>
        <v>14899996</v>
      </c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2">
      <c r="A496" s="5" t="s">
        <v>672</v>
      </c>
      <c r="B496" s="5" t="s">
        <v>11</v>
      </c>
      <c r="C496" s="5">
        <v>0</v>
      </c>
      <c r="D496" s="5">
        <v>0</v>
      </c>
      <c r="E496" s="5"/>
      <c r="F496" s="5">
        <v>0</v>
      </c>
      <c r="G496" s="5">
        <v>0</v>
      </c>
      <c r="H496" s="5">
        <v>1</v>
      </c>
      <c r="I496" s="6">
        <v>3909091</v>
      </c>
      <c r="J496" s="7">
        <f t="shared" si="37"/>
        <v>3909091</v>
      </c>
      <c r="K496" s="5">
        <v>0</v>
      </c>
      <c r="L496" s="6">
        <f t="shared" si="34"/>
        <v>0</v>
      </c>
      <c r="M496" s="5">
        <f t="shared" si="45"/>
        <v>1</v>
      </c>
      <c r="N496" s="6">
        <f t="shared" si="45"/>
        <v>3909091</v>
      </c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2">
      <c r="A497" s="5" t="s">
        <v>673</v>
      </c>
      <c r="B497" s="5" t="s">
        <v>11</v>
      </c>
      <c r="C497" s="5">
        <v>0</v>
      </c>
      <c r="D497" s="5">
        <v>0</v>
      </c>
      <c r="E497" s="5"/>
      <c r="F497" s="5">
        <v>0</v>
      </c>
      <c r="G497" s="5">
        <v>0</v>
      </c>
      <c r="H497" s="5">
        <v>5</v>
      </c>
      <c r="I497" s="6">
        <v>1318180</v>
      </c>
      <c r="J497" s="7">
        <f t="shared" si="37"/>
        <v>263636</v>
      </c>
      <c r="K497" s="5">
        <v>0</v>
      </c>
      <c r="L497" s="6">
        <f t="shared" si="34"/>
        <v>0</v>
      </c>
      <c r="M497" s="5">
        <f t="shared" si="45"/>
        <v>5</v>
      </c>
      <c r="N497" s="6">
        <f t="shared" si="45"/>
        <v>1318180</v>
      </c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2">
      <c r="A498" s="5" t="s">
        <v>674</v>
      </c>
      <c r="B498" s="5" t="s">
        <v>34</v>
      </c>
      <c r="C498" s="5">
        <v>0</v>
      </c>
      <c r="D498" s="5">
        <v>0</v>
      </c>
      <c r="E498" s="5"/>
      <c r="F498" s="5">
        <v>0</v>
      </c>
      <c r="G498" s="5">
        <v>0</v>
      </c>
      <c r="H498" s="5">
        <v>50</v>
      </c>
      <c r="I498" s="5">
        <v>0</v>
      </c>
      <c r="J498" s="7">
        <f t="shared" si="37"/>
        <v>0</v>
      </c>
      <c r="K498" s="5">
        <v>0</v>
      </c>
      <c r="L498" s="6">
        <f t="shared" si="34"/>
        <v>0</v>
      </c>
      <c r="M498" s="5">
        <f t="shared" si="45"/>
        <v>50</v>
      </c>
      <c r="N498" s="6">
        <f t="shared" si="45"/>
        <v>0</v>
      </c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2">
      <c r="A499" s="5" t="s">
        <v>675</v>
      </c>
      <c r="B499" s="5" t="s">
        <v>34</v>
      </c>
      <c r="C499" s="5">
        <v>0</v>
      </c>
      <c r="D499" s="5">
        <v>0</v>
      </c>
      <c r="E499" s="5"/>
      <c r="F499" s="5">
        <v>0</v>
      </c>
      <c r="G499" s="5">
        <v>0</v>
      </c>
      <c r="H499" s="5">
        <v>2</v>
      </c>
      <c r="I499" s="6">
        <v>2405454</v>
      </c>
      <c r="J499" s="7">
        <f t="shared" si="37"/>
        <v>1202727</v>
      </c>
      <c r="K499" s="5">
        <v>0</v>
      </c>
      <c r="L499" s="6">
        <f t="shared" si="34"/>
        <v>0</v>
      </c>
      <c r="M499" s="5">
        <f t="shared" si="45"/>
        <v>2</v>
      </c>
      <c r="N499" s="6">
        <f t="shared" si="45"/>
        <v>2405454</v>
      </c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2">
      <c r="A500" s="5" t="s">
        <v>676</v>
      </c>
      <c r="B500" s="5" t="s">
        <v>34</v>
      </c>
      <c r="C500" s="5">
        <v>0</v>
      </c>
      <c r="D500" s="5">
        <v>0</v>
      </c>
      <c r="E500" s="5"/>
      <c r="F500" s="5">
        <v>0</v>
      </c>
      <c r="G500" s="5">
        <v>0</v>
      </c>
      <c r="H500" s="5">
        <v>2</v>
      </c>
      <c r="I500" s="6">
        <v>4009090</v>
      </c>
      <c r="J500" s="7">
        <f t="shared" si="37"/>
        <v>2004545</v>
      </c>
      <c r="K500" s="5">
        <v>0</v>
      </c>
      <c r="L500" s="6">
        <f t="shared" si="34"/>
        <v>0</v>
      </c>
      <c r="M500" s="5">
        <f t="shared" si="45"/>
        <v>2</v>
      </c>
      <c r="N500" s="6">
        <f t="shared" si="45"/>
        <v>4009090</v>
      </c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2">
      <c r="A501" s="5" t="s">
        <v>677</v>
      </c>
      <c r="B501" s="5" t="s">
        <v>34</v>
      </c>
      <c r="C501" s="5">
        <v>0</v>
      </c>
      <c r="D501" s="5">
        <v>0</v>
      </c>
      <c r="E501" s="5"/>
      <c r="F501" s="5">
        <v>0</v>
      </c>
      <c r="G501" s="5">
        <v>0</v>
      </c>
      <c r="H501" s="5">
        <v>20</v>
      </c>
      <c r="I501" s="6">
        <v>927260</v>
      </c>
      <c r="J501" s="7">
        <f t="shared" si="37"/>
        <v>46363</v>
      </c>
      <c r="K501" s="5">
        <v>0</v>
      </c>
      <c r="L501" s="6">
        <f t="shared" si="34"/>
        <v>0</v>
      </c>
      <c r="M501" s="5">
        <f t="shared" si="45"/>
        <v>20</v>
      </c>
      <c r="N501" s="6">
        <f t="shared" si="45"/>
        <v>927260</v>
      </c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2">
      <c r="A502" s="5" t="s">
        <v>679</v>
      </c>
      <c r="B502" s="5" t="s">
        <v>11</v>
      </c>
      <c r="C502" s="5">
        <v>0</v>
      </c>
      <c r="D502" s="5">
        <v>0</v>
      </c>
      <c r="E502" s="5"/>
      <c r="F502" s="5">
        <v>0</v>
      </c>
      <c r="G502" s="5">
        <v>0</v>
      </c>
      <c r="H502" s="5">
        <v>31</v>
      </c>
      <c r="I502" s="6">
        <v>19497261</v>
      </c>
      <c r="J502" s="7">
        <f t="shared" si="37"/>
        <v>628943.90322580643</v>
      </c>
      <c r="K502" s="5">
        <v>0</v>
      </c>
      <c r="L502" s="6">
        <f t="shared" si="34"/>
        <v>0</v>
      </c>
      <c r="M502" s="5">
        <f t="shared" si="45"/>
        <v>31</v>
      </c>
      <c r="N502" s="6">
        <f t="shared" si="45"/>
        <v>19497261</v>
      </c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2">
      <c r="A503" s="5" t="s">
        <v>680</v>
      </c>
      <c r="B503" s="5" t="s">
        <v>141</v>
      </c>
      <c r="C503" s="5">
        <v>0</v>
      </c>
      <c r="D503" s="5">
        <v>0</v>
      </c>
      <c r="E503" s="5"/>
      <c r="F503" s="5">
        <v>0</v>
      </c>
      <c r="G503" s="5">
        <v>0</v>
      </c>
      <c r="H503" s="5">
        <v>1</v>
      </c>
      <c r="I503" s="6">
        <v>3000000</v>
      </c>
      <c r="J503" s="7">
        <f t="shared" si="37"/>
        <v>3000000</v>
      </c>
      <c r="K503" s="5">
        <v>0</v>
      </c>
      <c r="L503" s="6">
        <f t="shared" si="34"/>
        <v>0</v>
      </c>
      <c r="M503" s="5">
        <f t="shared" si="45"/>
        <v>1</v>
      </c>
      <c r="N503" s="6">
        <f t="shared" si="45"/>
        <v>3000000</v>
      </c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2">
      <c r="A504" s="5" t="s">
        <v>682</v>
      </c>
      <c r="B504" s="5" t="s">
        <v>11</v>
      </c>
      <c r="C504" s="5">
        <v>0</v>
      </c>
      <c r="D504" s="5">
        <v>0</v>
      </c>
      <c r="E504" s="5"/>
      <c r="F504" s="5">
        <v>0</v>
      </c>
      <c r="G504" s="5">
        <v>0</v>
      </c>
      <c r="H504" s="5">
        <v>24</v>
      </c>
      <c r="I504" s="6">
        <v>16499200</v>
      </c>
      <c r="J504" s="7">
        <f t="shared" si="37"/>
        <v>687466.66666666663</v>
      </c>
      <c r="K504" s="5">
        <v>0</v>
      </c>
      <c r="L504" s="6">
        <f t="shared" si="34"/>
        <v>0</v>
      </c>
      <c r="M504" s="5">
        <f t="shared" si="45"/>
        <v>24</v>
      </c>
      <c r="N504" s="6">
        <f t="shared" si="45"/>
        <v>16499200</v>
      </c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2">
      <c r="A505" s="5" t="s">
        <v>685</v>
      </c>
      <c r="B505" s="5" t="s">
        <v>11</v>
      </c>
      <c r="C505" s="5">
        <v>0</v>
      </c>
      <c r="D505" s="5">
        <v>0</v>
      </c>
      <c r="E505" s="5"/>
      <c r="F505" s="5">
        <v>0</v>
      </c>
      <c r="G505" s="5">
        <v>0</v>
      </c>
      <c r="H505" s="5">
        <v>2</v>
      </c>
      <c r="I505" s="6">
        <v>2536362</v>
      </c>
      <c r="J505" s="7">
        <f t="shared" si="37"/>
        <v>1268181</v>
      </c>
      <c r="K505" s="5">
        <v>0</v>
      </c>
      <c r="L505" s="6">
        <f t="shared" si="34"/>
        <v>0</v>
      </c>
      <c r="M505" s="5">
        <f t="shared" si="45"/>
        <v>2</v>
      </c>
      <c r="N505" s="6">
        <f t="shared" si="45"/>
        <v>2536362</v>
      </c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2">
      <c r="A506" s="5" t="s">
        <v>686</v>
      </c>
      <c r="B506" s="5" t="s">
        <v>11</v>
      </c>
      <c r="C506" s="5">
        <v>0</v>
      </c>
      <c r="D506" s="5">
        <v>0</v>
      </c>
      <c r="E506" s="5"/>
      <c r="F506" s="5">
        <v>0</v>
      </c>
      <c r="G506" s="5">
        <v>0</v>
      </c>
      <c r="H506" s="5">
        <v>2</v>
      </c>
      <c r="I506" s="6">
        <v>2536362</v>
      </c>
      <c r="J506" s="7">
        <f t="shared" si="37"/>
        <v>1268181</v>
      </c>
      <c r="K506" s="5">
        <v>0</v>
      </c>
      <c r="L506" s="6">
        <f t="shared" si="34"/>
        <v>0</v>
      </c>
      <c r="M506" s="5">
        <f t="shared" ref="M506:N518" si="46">F506+H506-K506</f>
        <v>2</v>
      </c>
      <c r="N506" s="6">
        <f t="shared" si="46"/>
        <v>2536362</v>
      </c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2">
      <c r="A507" s="5" t="s">
        <v>687</v>
      </c>
      <c r="B507" s="5" t="s">
        <v>11</v>
      </c>
      <c r="C507" s="5">
        <v>0</v>
      </c>
      <c r="D507" s="5">
        <v>0</v>
      </c>
      <c r="E507" s="5"/>
      <c r="F507" s="5">
        <v>0</v>
      </c>
      <c r="G507" s="5">
        <v>0</v>
      </c>
      <c r="H507" s="5">
        <v>2</v>
      </c>
      <c r="I507" s="6">
        <v>2545453</v>
      </c>
      <c r="J507" s="7">
        <f t="shared" si="37"/>
        <v>1272726.5</v>
      </c>
      <c r="K507" s="5">
        <v>0</v>
      </c>
      <c r="L507" s="6">
        <f t="shared" si="34"/>
        <v>0</v>
      </c>
      <c r="M507" s="5">
        <f t="shared" si="46"/>
        <v>2</v>
      </c>
      <c r="N507" s="6">
        <f t="shared" si="46"/>
        <v>2545453</v>
      </c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2">
      <c r="A508" s="5" t="s">
        <v>688</v>
      </c>
      <c r="B508" s="5" t="s">
        <v>11</v>
      </c>
      <c r="C508" s="5">
        <v>0</v>
      </c>
      <c r="D508" s="5">
        <v>0</v>
      </c>
      <c r="E508" s="5"/>
      <c r="F508" s="5">
        <v>0</v>
      </c>
      <c r="G508" s="5">
        <v>0</v>
      </c>
      <c r="H508" s="5">
        <v>1</v>
      </c>
      <c r="I508" s="6">
        <v>1772727</v>
      </c>
      <c r="J508" s="7">
        <f t="shared" si="37"/>
        <v>1772727</v>
      </c>
      <c r="K508" s="5">
        <v>0</v>
      </c>
      <c r="L508" s="6">
        <f t="shared" si="34"/>
        <v>0</v>
      </c>
      <c r="M508" s="5">
        <f t="shared" si="46"/>
        <v>1</v>
      </c>
      <c r="N508" s="6">
        <f t="shared" si="46"/>
        <v>1772727</v>
      </c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2">
      <c r="A509" s="5" t="s">
        <v>689</v>
      </c>
      <c r="B509" s="5" t="s">
        <v>11</v>
      </c>
      <c r="C509" s="5">
        <v>0</v>
      </c>
      <c r="D509" s="5">
        <v>0</v>
      </c>
      <c r="E509" s="5"/>
      <c r="F509" s="5">
        <v>0</v>
      </c>
      <c r="G509" s="5">
        <v>0</v>
      </c>
      <c r="H509" s="5">
        <v>1</v>
      </c>
      <c r="I509" s="6">
        <v>1772727</v>
      </c>
      <c r="J509" s="7">
        <f t="shared" si="37"/>
        <v>1772727</v>
      </c>
      <c r="K509" s="5">
        <v>0</v>
      </c>
      <c r="L509" s="6">
        <f t="shared" si="34"/>
        <v>0</v>
      </c>
      <c r="M509" s="5">
        <f t="shared" si="46"/>
        <v>1</v>
      </c>
      <c r="N509" s="6">
        <f t="shared" si="46"/>
        <v>1772727</v>
      </c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2">
      <c r="A510" s="5" t="s">
        <v>691</v>
      </c>
      <c r="B510" s="5" t="s">
        <v>11</v>
      </c>
      <c r="C510" s="5">
        <v>0</v>
      </c>
      <c r="D510" s="5">
        <v>0</v>
      </c>
      <c r="E510" s="5"/>
      <c r="F510" s="5">
        <v>0</v>
      </c>
      <c r="G510" s="5">
        <v>0</v>
      </c>
      <c r="H510" s="5">
        <v>10</v>
      </c>
      <c r="I510" s="6">
        <v>21836364</v>
      </c>
      <c r="J510" s="7">
        <f t="shared" si="37"/>
        <v>2183636.4</v>
      </c>
      <c r="K510" s="5">
        <v>0</v>
      </c>
      <c r="L510" s="6">
        <f t="shared" si="34"/>
        <v>0</v>
      </c>
      <c r="M510" s="5">
        <f t="shared" si="46"/>
        <v>10</v>
      </c>
      <c r="N510" s="6">
        <f t="shared" si="46"/>
        <v>21836364</v>
      </c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2">
      <c r="A511" s="5" t="s">
        <v>692</v>
      </c>
      <c r="B511" s="5" t="s">
        <v>20</v>
      </c>
      <c r="C511" s="5">
        <v>0</v>
      </c>
      <c r="D511" s="5">
        <v>0</v>
      </c>
      <c r="E511" s="5"/>
      <c r="F511" s="5">
        <v>0</v>
      </c>
      <c r="G511" s="5">
        <v>0</v>
      </c>
      <c r="H511" s="5">
        <v>3</v>
      </c>
      <c r="I511" s="6">
        <v>5072727</v>
      </c>
      <c r="J511" s="7">
        <f t="shared" si="37"/>
        <v>1690909</v>
      </c>
      <c r="K511" s="5">
        <v>0</v>
      </c>
      <c r="L511" s="6">
        <f t="shared" si="34"/>
        <v>0</v>
      </c>
      <c r="M511" s="5">
        <f t="shared" si="46"/>
        <v>3</v>
      </c>
      <c r="N511" s="6">
        <f t="shared" si="46"/>
        <v>5072727</v>
      </c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2">
      <c r="A512" s="5" t="s">
        <v>693</v>
      </c>
      <c r="B512" s="5" t="s">
        <v>11</v>
      </c>
      <c r="C512" s="5">
        <v>0</v>
      </c>
      <c r="D512" s="5">
        <v>0</v>
      </c>
      <c r="E512" s="5"/>
      <c r="F512" s="5">
        <v>0</v>
      </c>
      <c r="G512" s="5">
        <v>0</v>
      </c>
      <c r="H512" s="5">
        <v>2</v>
      </c>
      <c r="I512" s="6">
        <v>31000000</v>
      </c>
      <c r="J512" s="7">
        <f t="shared" si="37"/>
        <v>15500000</v>
      </c>
      <c r="K512" s="5">
        <v>0</v>
      </c>
      <c r="L512" s="6">
        <f t="shared" si="34"/>
        <v>0</v>
      </c>
      <c r="M512" s="5">
        <f t="shared" si="46"/>
        <v>2</v>
      </c>
      <c r="N512" s="6">
        <f t="shared" si="46"/>
        <v>31000000</v>
      </c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2">
      <c r="A513" s="5" t="s">
        <v>695</v>
      </c>
      <c r="B513" s="5" t="s">
        <v>11</v>
      </c>
      <c r="C513" s="5">
        <v>0</v>
      </c>
      <c r="D513" s="5">
        <v>0</v>
      </c>
      <c r="E513" s="5"/>
      <c r="F513" s="5">
        <v>0</v>
      </c>
      <c r="G513" s="5">
        <v>0</v>
      </c>
      <c r="H513" s="5">
        <v>1</v>
      </c>
      <c r="I513" s="6">
        <v>545455</v>
      </c>
      <c r="J513" s="7">
        <f t="shared" si="37"/>
        <v>545455</v>
      </c>
      <c r="K513" s="5">
        <v>0</v>
      </c>
      <c r="L513" s="6">
        <f t="shared" si="34"/>
        <v>0</v>
      </c>
      <c r="M513" s="5">
        <f t="shared" si="46"/>
        <v>1</v>
      </c>
      <c r="N513" s="6">
        <f t="shared" si="46"/>
        <v>545455</v>
      </c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2">
      <c r="A514" s="5" t="s">
        <v>696</v>
      </c>
      <c r="B514" s="5" t="s">
        <v>50</v>
      </c>
      <c r="C514" s="5">
        <v>0</v>
      </c>
      <c r="D514" s="5">
        <v>0</v>
      </c>
      <c r="E514" s="5"/>
      <c r="F514" s="5">
        <v>0</v>
      </c>
      <c r="G514" s="5">
        <v>0</v>
      </c>
      <c r="H514" s="5">
        <v>1</v>
      </c>
      <c r="I514" s="6">
        <v>15090909</v>
      </c>
      <c r="J514" s="7">
        <f t="shared" si="37"/>
        <v>15090909</v>
      </c>
      <c r="K514" s="5">
        <v>0</v>
      </c>
      <c r="L514" s="6">
        <f t="shared" si="34"/>
        <v>0</v>
      </c>
      <c r="M514" s="5">
        <f t="shared" si="46"/>
        <v>1</v>
      </c>
      <c r="N514" s="6">
        <f t="shared" si="46"/>
        <v>15090909</v>
      </c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2">
      <c r="A515" s="5" t="s">
        <v>697</v>
      </c>
      <c r="B515" s="5" t="s">
        <v>20</v>
      </c>
      <c r="C515" s="5">
        <v>0</v>
      </c>
      <c r="D515" s="5">
        <v>0</v>
      </c>
      <c r="E515" s="5"/>
      <c r="F515" s="5">
        <v>0</v>
      </c>
      <c r="G515" s="5">
        <v>0</v>
      </c>
      <c r="H515" s="5">
        <v>6</v>
      </c>
      <c r="I515" s="6">
        <v>49090908</v>
      </c>
      <c r="J515" s="7">
        <f t="shared" si="37"/>
        <v>8181818</v>
      </c>
      <c r="K515" s="5">
        <v>0</v>
      </c>
      <c r="L515" s="6">
        <f t="shared" si="34"/>
        <v>0</v>
      </c>
      <c r="M515" s="5">
        <f t="shared" si="46"/>
        <v>6</v>
      </c>
      <c r="N515" s="6">
        <f t="shared" si="46"/>
        <v>49090908</v>
      </c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2">
      <c r="A516" s="5" t="s">
        <v>699</v>
      </c>
      <c r="B516" s="5" t="s">
        <v>11</v>
      </c>
      <c r="C516" s="5">
        <v>0</v>
      </c>
      <c r="D516" s="5">
        <v>0</v>
      </c>
      <c r="E516" s="5"/>
      <c r="F516" s="5">
        <v>0</v>
      </c>
      <c r="G516" s="5">
        <v>0</v>
      </c>
      <c r="H516" s="5">
        <v>3</v>
      </c>
      <c r="I516" s="6">
        <v>4876365</v>
      </c>
      <c r="J516" s="7">
        <f t="shared" si="37"/>
        <v>1625455</v>
      </c>
      <c r="K516" s="5">
        <v>0</v>
      </c>
      <c r="L516" s="6">
        <f t="shared" si="34"/>
        <v>0</v>
      </c>
      <c r="M516" s="5">
        <f t="shared" si="46"/>
        <v>3</v>
      </c>
      <c r="N516" s="6">
        <f t="shared" si="46"/>
        <v>4876365</v>
      </c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2">
      <c r="A517" s="5" t="s">
        <v>700</v>
      </c>
      <c r="B517" s="5" t="s">
        <v>11</v>
      </c>
      <c r="C517" s="5">
        <v>0</v>
      </c>
      <c r="D517" s="5">
        <v>0</v>
      </c>
      <c r="E517" s="5"/>
      <c r="F517" s="5">
        <v>0</v>
      </c>
      <c r="G517" s="5">
        <v>0</v>
      </c>
      <c r="H517" s="5">
        <v>1</v>
      </c>
      <c r="I517" s="6">
        <v>2633636</v>
      </c>
      <c r="J517" s="7">
        <f t="shared" si="37"/>
        <v>2633636</v>
      </c>
      <c r="K517" s="5">
        <v>0</v>
      </c>
      <c r="L517" s="6">
        <f t="shared" si="34"/>
        <v>0</v>
      </c>
      <c r="M517" s="5">
        <f t="shared" si="46"/>
        <v>1</v>
      </c>
      <c r="N517" s="6">
        <f t="shared" si="46"/>
        <v>2633636</v>
      </c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2">
      <c r="A518" s="5" t="s">
        <v>701</v>
      </c>
      <c r="B518" s="5" t="s">
        <v>11</v>
      </c>
      <c r="C518" s="5">
        <v>0</v>
      </c>
      <c r="D518" s="5">
        <v>0</v>
      </c>
      <c r="E518" s="5"/>
      <c r="F518" s="5">
        <v>0</v>
      </c>
      <c r="G518" s="5">
        <v>0</v>
      </c>
      <c r="H518" s="5">
        <v>2</v>
      </c>
      <c r="I518" s="6">
        <v>1381818</v>
      </c>
      <c r="J518" s="7">
        <f t="shared" si="37"/>
        <v>690909</v>
      </c>
      <c r="K518" s="5">
        <v>0</v>
      </c>
      <c r="L518" s="6">
        <f t="shared" si="34"/>
        <v>0</v>
      </c>
      <c r="M518" s="5">
        <f t="shared" si="46"/>
        <v>2</v>
      </c>
      <c r="N518" s="6">
        <f t="shared" si="46"/>
        <v>1381818</v>
      </c>
      <c r="O518" s="5"/>
      <c r="P518" s="5"/>
      <c r="Q518" s="5"/>
      <c r="R518" s="5"/>
      <c r="S518" s="5"/>
      <c r="T518" s="5"/>
      <c r="U518" s="5"/>
      <c r="V518" s="5"/>
      <c r="W518" s="5"/>
    </row>
    <row r="519" spans="1:23" x14ac:dyDescent="0.2">
      <c r="A519" s="5" t="s">
        <v>702</v>
      </c>
      <c r="B519" s="5" t="s">
        <v>20</v>
      </c>
      <c r="C519" s="5">
        <v>0</v>
      </c>
      <c r="D519" s="5">
        <v>0</v>
      </c>
      <c r="E519" s="5"/>
      <c r="F519" s="5">
        <v>0</v>
      </c>
      <c r="G519" s="5">
        <v>0</v>
      </c>
      <c r="H519" s="5">
        <v>13</v>
      </c>
      <c r="I519" s="6">
        <v>3947938</v>
      </c>
      <c r="J519" s="7">
        <f t="shared" si="37"/>
        <v>303687.53846153844</v>
      </c>
      <c r="K519" s="5">
        <v>0</v>
      </c>
      <c r="L519" s="6">
        <f t="shared" si="34"/>
        <v>0</v>
      </c>
      <c r="M519" s="5">
        <f t="shared" ref="M519:N526" si="47">F519+H519-K519</f>
        <v>13</v>
      </c>
      <c r="N519" s="6">
        <f t="shared" si="47"/>
        <v>3947938</v>
      </c>
      <c r="O519" s="5"/>
      <c r="P519" s="5"/>
      <c r="Q519" s="5"/>
      <c r="R519" s="5"/>
      <c r="S519" s="5"/>
      <c r="T519" s="5"/>
      <c r="U519" s="5"/>
      <c r="V519" s="5"/>
      <c r="W519" s="5"/>
    </row>
    <row r="520" spans="1:23" x14ac:dyDescent="0.2">
      <c r="A520" s="5" t="s">
        <v>703</v>
      </c>
      <c r="B520" s="5" t="s">
        <v>11</v>
      </c>
      <c r="C520" s="5">
        <v>0</v>
      </c>
      <c r="D520" s="5">
        <v>0</v>
      </c>
      <c r="E520" s="5"/>
      <c r="F520" s="5">
        <v>0</v>
      </c>
      <c r="G520" s="5">
        <v>0</v>
      </c>
      <c r="H520" s="5">
        <v>2</v>
      </c>
      <c r="I520" s="6">
        <v>579814</v>
      </c>
      <c r="J520" s="7">
        <f t="shared" si="37"/>
        <v>289907</v>
      </c>
      <c r="K520" s="5">
        <v>0</v>
      </c>
      <c r="L520" s="6">
        <f t="shared" si="34"/>
        <v>0</v>
      </c>
      <c r="M520" s="5">
        <f t="shared" si="47"/>
        <v>2</v>
      </c>
      <c r="N520" s="6">
        <f t="shared" si="47"/>
        <v>579814</v>
      </c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2">
      <c r="A521" s="5" t="s">
        <v>704</v>
      </c>
      <c r="B521" s="5" t="s">
        <v>11</v>
      </c>
      <c r="C521" s="5">
        <v>0</v>
      </c>
      <c r="D521" s="5">
        <v>0</v>
      </c>
      <c r="E521" s="5"/>
      <c r="F521" s="5">
        <v>0</v>
      </c>
      <c r="G521" s="5">
        <v>0</v>
      </c>
      <c r="H521" s="5">
        <v>2</v>
      </c>
      <c r="I521" s="6">
        <v>579814</v>
      </c>
      <c r="J521" s="7">
        <f t="shared" si="37"/>
        <v>289907</v>
      </c>
      <c r="K521" s="5">
        <v>0</v>
      </c>
      <c r="L521" s="6">
        <f t="shared" si="34"/>
        <v>0</v>
      </c>
      <c r="M521" s="5">
        <f t="shared" si="47"/>
        <v>2</v>
      </c>
      <c r="N521" s="6">
        <f t="shared" si="47"/>
        <v>579814</v>
      </c>
      <c r="O521" s="5"/>
      <c r="P521" s="5"/>
      <c r="Q521" s="5"/>
      <c r="R521" s="5"/>
      <c r="S521" s="5"/>
      <c r="T521" s="5"/>
      <c r="U521" s="5"/>
      <c r="V521" s="5"/>
      <c r="W521" s="5"/>
    </row>
    <row r="522" spans="1:23" x14ac:dyDescent="0.2">
      <c r="A522" s="5" t="s">
        <v>708</v>
      </c>
      <c r="B522" s="5" t="s">
        <v>34</v>
      </c>
      <c r="C522" s="5">
        <v>0</v>
      </c>
      <c r="D522" s="5">
        <v>0</v>
      </c>
      <c r="E522" s="5"/>
      <c r="F522" s="5">
        <v>0</v>
      </c>
      <c r="G522" s="5">
        <v>0</v>
      </c>
      <c r="H522" s="5">
        <v>1</v>
      </c>
      <c r="I522" s="6">
        <v>879629</v>
      </c>
      <c r="J522" s="7">
        <f t="shared" si="37"/>
        <v>879629</v>
      </c>
      <c r="K522" s="5">
        <v>0</v>
      </c>
      <c r="L522" s="6">
        <f t="shared" si="34"/>
        <v>0</v>
      </c>
      <c r="M522" s="5">
        <f t="shared" si="47"/>
        <v>1</v>
      </c>
      <c r="N522" s="6">
        <f t="shared" si="47"/>
        <v>879629</v>
      </c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2">
      <c r="A523" s="5" t="s">
        <v>709</v>
      </c>
      <c r="B523" s="5" t="s">
        <v>11</v>
      </c>
      <c r="C523" s="5">
        <v>0</v>
      </c>
      <c r="D523" s="5">
        <v>0</v>
      </c>
      <c r="E523" s="5"/>
      <c r="F523" s="5">
        <v>0</v>
      </c>
      <c r="G523" s="5">
        <v>0</v>
      </c>
      <c r="H523" s="5">
        <v>5</v>
      </c>
      <c r="I523" s="6">
        <v>8954545</v>
      </c>
      <c r="J523" s="7">
        <f t="shared" si="37"/>
        <v>1790909</v>
      </c>
      <c r="K523" s="5">
        <v>0</v>
      </c>
      <c r="L523" s="6">
        <f t="shared" si="34"/>
        <v>0</v>
      </c>
      <c r="M523" s="5">
        <f t="shared" si="47"/>
        <v>5</v>
      </c>
      <c r="N523" s="6">
        <f t="shared" si="47"/>
        <v>8954545</v>
      </c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2">
      <c r="A524" s="5" t="s">
        <v>712</v>
      </c>
      <c r="B524" s="5" t="s">
        <v>20</v>
      </c>
      <c r="C524" s="5">
        <v>0</v>
      </c>
      <c r="D524" s="5">
        <v>0</v>
      </c>
      <c r="E524" s="5"/>
      <c r="F524" s="5">
        <v>0</v>
      </c>
      <c r="G524" s="5">
        <v>0</v>
      </c>
      <c r="H524" s="5">
        <v>2</v>
      </c>
      <c r="I524" s="6">
        <v>26909090</v>
      </c>
      <c r="J524" s="7">
        <f t="shared" si="37"/>
        <v>13454545</v>
      </c>
      <c r="K524" s="5">
        <v>0</v>
      </c>
      <c r="L524" s="6">
        <f t="shared" si="34"/>
        <v>0</v>
      </c>
      <c r="M524" s="5">
        <f t="shared" si="47"/>
        <v>2</v>
      </c>
      <c r="N524" s="6">
        <f t="shared" si="47"/>
        <v>26909090</v>
      </c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2">
      <c r="A525" s="5" t="s">
        <v>713</v>
      </c>
      <c r="B525" s="5" t="s">
        <v>34</v>
      </c>
      <c r="C525" s="5">
        <v>0</v>
      </c>
      <c r="D525" s="5">
        <v>0</v>
      </c>
      <c r="E525" s="5"/>
      <c r="F525" s="5">
        <v>0</v>
      </c>
      <c r="G525" s="5">
        <v>0</v>
      </c>
      <c r="H525" s="5">
        <v>1</v>
      </c>
      <c r="I525" s="6">
        <v>18545454</v>
      </c>
      <c r="J525" s="7">
        <f t="shared" si="37"/>
        <v>18545454</v>
      </c>
      <c r="K525" s="5">
        <v>0</v>
      </c>
      <c r="L525" s="6">
        <f t="shared" si="34"/>
        <v>0</v>
      </c>
      <c r="M525" s="5">
        <f t="shared" si="47"/>
        <v>1</v>
      </c>
      <c r="N525" s="6">
        <f t="shared" si="47"/>
        <v>18545454</v>
      </c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2">
      <c r="A526" s="5" t="s">
        <v>714</v>
      </c>
      <c r="B526" s="5" t="s">
        <v>11</v>
      </c>
      <c r="C526" s="5">
        <v>0</v>
      </c>
      <c r="D526" s="5">
        <v>0</v>
      </c>
      <c r="E526" s="5"/>
      <c r="F526" s="5">
        <v>0</v>
      </c>
      <c r="G526" s="5">
        <v>0</v>
      </c>
      <c r="H526" s="5">
        <v>1</v>
      </c>
      <c r="I526" s="6">
        <v>6436364</v>
      </c>
      <c r="J526" s="7">
        <f t="shared" si="37"/>
        <v>6436364</v>
      </c>
      <c r="K526" s="5">
        <v>0</v>
      </c>
      <c r="L526" s="6">
        <f t="shared" si="34"/>
        <v>0</v>
      </c>
      <c r="M526" s="5">
        <f t="shared" si="47"/>
        <v>1</v>
      </c>
      <c r="N526" s="6">
        <f t="shared" si="47"/>
        <v>6436364</v>
      </c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2">
      <c r="A527" s="5" t="s">
        <v>720</v>
      </c>
      <c r="B527" s="5" t="s">
        <v>34</v>
      </c>
      <c r="C527" s="5">
        <v>0</v>
      </c>
      <c r="D527" s="5">
        <v>0</v>
      </c>
      <c r="E527" s="5"/>
      <c r="F527" s="5">
        <v>0</v>
      </c>
      <c r="G527" s="5">
        <v>0</v>
      </c>
      <c r="H527" s="5">
        <v>4</v>
      </c>
      <c r="I527" s="6">
        <v>1527272</v>
      </c>
      <c r="J527" s="7">
        <f t="shared" si="37"/>
        <v>381818</v>
      </c>
      <c r="K527" s="5">
        <v>0</v>
      </c>
      <c r="L527" s="6">
        <f t="shared" si="34"/>
        <v>0</v>
      </c>
      <c r="M527" s="5">
        <f t="shared" ref="M527:N538" si="48">F527+H527-K527</f>
        <v>4</v>
      </c>
      <c r="N527" s="6">
        <f t="shared" si="48"/>
        <v>1527272</v>
      </c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2">
      <c r="A528" s="5" t="s">
        <v>722</v>
      </c>
      <c r="B528" s="5" t="s">
        <v>400</v>
      </c>
      <c r="C528" s="5">
        <v>0</v>
      </c>
      <c r="D528" s="5">
        <v>0</v>
      </c>
      <c r="E528" s="5"/>
      <c r="F528" s="5">
        <v>0</v>
      </c>
      <c r="G528" s="5">
        <v>0</v>
      </c>
      <c r="H528" s="5">
        <v>1</v>
      </c>
      <c r="I528" s="6">
        <v>2410909</v>
      </c>
      <c r="J528" s="7">
        <f t="shared" si="37"/>
        <v>2410909</v>
      </c>
      <c r="K528" s="5">
        <v>0</v>
      </c>
      <c r="L528" s="6">
        <f t="shared" si="34"/>
        <v>0</v>
      </c>
      <c r="M528" s="5">
        <f t="shared" si="48"/>
        <v>1</v>
      </c>
      <c r="N528" s="6">
        <f t="shared" si="48"/>
        <v>2410909</v>
      </c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2">
      <c r="A529" s="5" t="s">
        <v>723</v>
      </c>
      <c r="B529" s="5" t="s">
        <v>400</v>
      </c>
      <c r="C529" s="5">
        <v>0</v>
      </c>
      <c r="D529" s="5">
        <v>0</v>
      </c>
      <c r="E529" s="5"/>
      <c r="F529" s="5">
        <v>0</v>
      </c>
      <c r="G529" s="5">
        <v>0</v>
      </c>
      <c r="H529" s="5">
        <v>2</v>
      </c>
      <c r="I529" s="6">
        <v>418182</v>
      </c>
      <c r="J529" s="7">
        <f t="shared" si="37"/>
        <v>209091</v>
      </c>
      <c r="K529" s="5">
        <v>0</v>
      </c>
      <c r="L529" s="6">
        <f t="shared" si="34"/>
        <v>0</v>
      </c>
      <c r="M529" s="5">
        <f t="shared" si="48"/>
        <v>2</v>
      </c>
      <c r="N529" s="6">
        <f t="shared" si="48"/>
        <v>418182</v>
      </c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2">
      <c r="A530" s="5" t="s">
        <v>725</v>
      </c>
      <c r="B530" s="5" t="s">
        <v>34</v>
      </c>
      <c r="C530" s="5">
        <v>0</v>
      </c>
      <c r="D530" s="5">
        <v>0</v>
      </c>
      <c r="E530" s="5"/>
      <c r="F530" s="5">
        <v>0</v>
      </c>
      <c r="G530" s="5">
        <v>0</v>
      </c>
      <c r="H530" s="5">
        <v>20</v>
      </c>
      <c r="I530" s="6">
        <v>1381800</v>
      </c>
      <c r="J530" s="7">
        <f t="shared" si="37"/>
        <v>69090</v>
      </c>
      <c r="K530" s="5">
        <v>0</v>
      </c>
      <c r="L530" s="6">
        <f t="shared" si="34"/>
        <v>0</v>
      </c>
      <c r="M530" s="5">
        <f t="shared" si="48"/>
        <v>20</v>
      </c>
      <c r="N530" s="6">
        <f t="shared" si="48"/>
        <v>1381800</v>
      </c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2">
      <c r="A531" s="5" t="s">
        <v>726</v>
      </c>
      <c r="B531" s="5" t="s">
        <v>400</v>
      </c>
      <c r="C531" s="5">
        <v>0</v>
      </c>
      <c r="D531" s="5">
        <v>0</v>
      </c>
      <c r="E531" s="5"/>
      <c r="F531" s="5">
        <v>0</v>
      </c>
      <c r="G531" s="5">
        <v>0</v>
      </c>
      <c r="H531" s="5">
        <v>10</v>
      </c>
      <c r="I531" s="6">
        <v>954540</v>
      </c>
      <c r="J531" s="7">
        <f t="shared" si="37"/>
        <v>95454</v>
      </c>
      <c r="K531" s="5">
        <v>0</v>
      </c>
      <c r="L531" s="6">
        <f t="shared" si="34"/>
        <v>0</v>
      </c>
      <c r="M531" s="5">
        <f t="shared" si="48"/>
        <v>10</v>
      </c>
      <c r="N531" s="6">
        <f t="shared" si="48"/>
        <v>954540</v>
      </c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2">
      <c r="A532" s="5" t="s">
        <v>727</v>
      </c>
      <c r="B532" s="5" t="s">
        <v>141</v>
      </c>
      <c r="C532" s="5">
        <v>0</v>
      </c>
      <c r="D532" s="5">
        <v>0</v>
      </c>
      <c r="E532" s="5"/>
      <c r="F532" s="5">
        <v>0</v>
      </c>
      <c r="G532" s="5">
        <v>0</v>
      </c>
      <c r="H532" s="5">
        <v>1</v>
      </c>
      <c r="I532" s="6">
        <v>2227272</v>
      </c>
      <c r="J532" s="7">
        <f t="shared" si="37"/>
        <v>2227272</v>
      </c>
      <c r="K532" s="5">
        <v>0</v>
      </c>
      <c r="L532" s="6">
        <f t="shared" si="34"/>
        <v>0</v>
      </c>
      <c r="M532" s="5">
        <f t="shared" si="48"/>
        <v>1</v>
      </c>
      <c r="N532" s="6">
        <f t="shared" si="48"/>
        <v>2227272</v>
      </c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2">
      <c r="A533" s="5" t="s">
        <v>728</v>
      </c>
      <c r="B533" s="5" t="s">
        <v>11</v>
      </c>
      <c r="C533" s="5">
        <v>0</v>
      </c>
      <c r="D533" s="5">
        <v>0</v>
      </c>
      <c r="E533" s="5"/>
      <c r="F533" s="5">
        <v>0</v>
      </c>
      <c r="G533" s="5">
        <v>0</v>
      </c>
      <c r="H533" s="5">
        <v>5</v>
      </c>
      <c r="I533" s="6">
        <v>1113635</v>
      </c>
      <c r="J533" s="7">
        <f t="shared" si="37"/>
        <v>222727</v>
      </c>
      <c r="K533" s="5">
        <v>0</v>
      </c>
      <c r="L533" s="6">
        <f t="shared" si="34"/>
        <v>0</v>
      </c>
      <c r="M533" s="5">
        <f t="shared" si="48"/>
        <v>5</v>
      </c>
      <c r="N533" s="6">
        <f t="shared" si="48"/>
        <v>1113635</v>
      </c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2">
      <c r="A534" s="5" t="s">
        <v>729</v>
      </c>
      <c r="B534" s="5" t="s">
        <v>34</v>
      </c>
      <c r="C534" s="5">
        <v>0</v>
      </c>
      <c r="D534" s="5">
        <v>0</v>
      </c>
      <c r="E534" s="5"/>
      <c r="F534" s="5">
        <v>0</v>
      </c>
      <c r="G534" s="5">
        <v>0</v>
      </c>
      <c r="H534" s="5">
        <v>5</v>
      </c>
      <c r="I534" s="6">
        <v>1281820</v>
      </c>
      <c r="J534" s="7">
        <f t="shared" si="37"/>
        <v>256364</v>
      </c>
      <c r="K534" s="5">
        <v>0</v>
      </c>
      <c r="L534" s="6">
        <f t="shared" si="34"/>
        <v>0</v>
      </c>
      <c r="M534" s="5">
        <f t="shared" si="48"/>
        <v>5</v>
      </c>
      <c r="N534" s="6">
        <f t="shared" si="48"/>
        <v>1281820</v>
      </c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2">
      <c r="A535" s="5" t="s">
        <v>730</v>
      </c>
      <c r="B535" s="5" t="s">
        <v>25</v>
      </c>
      <c r="C535" s="5">
        <v>0</v>
      </c>
      <c r="D535" s="5">
        <v>0</v>
      </c>
      <c r="E535" s="5"/>
      <c r="F535" s="5">
        <v>0</v>
      </c>
      <c r="G535" s="5">
        <v>0</v>
      </c>
      <c r="H535" s="5">
        <v>2</v>
      </c>
      <c r="I535" s="6">
        <v>1345454</v>
      </c>
      <c r="J535" s="7">
        <f t="shared" si="37"/>
        <v>672727</v>
      </c>
      <c r="K535" s="5">
        <v>0</v>
      </c>
      <c r="L535" s="6">
        <f t="shared" si="34"/>
        <v>0</v>
      </c>
      <c r="M535" s="5">
        <f t="shared" si="48"/>
        <v>2</v>
      </c>
      <c r="N535" s="6">
        <f t="shared" si="48"/>
        <v>1345454</v>
      </c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2">
      <c r="A536" s="5" t="s">
        <v>731</v>
      </c>
      <c r="B536" s="5" t="s">
        <v>25</v>
      </c>
      <c r="C536" s="5">
        <v>0</v>
      </c>
      <c r="D536" s="5">
        <v>0</v>
      </c>
      <c r="E536" s="5"/>
      <c r="F536" s="5">
        <v>0</v>
      </c>
      <c r="G536" s="5">
        <v>0</v>
      </c>
      <c r="H536" s="5">
        <v>1</v>
      </c>
      <c r="I536" s="6">
        <v>945454</v>
      </c>
      <c r="J536" s="7">
        <f t="shared" si="37"/>
        <v>945454</v>
      </c>
      <c r="K536" s="5">
        <v>0</v>
      </c>
      <c r="L536" s="6">
        <f t="shared" si="34"/>
        <v>0</v>
      </c>
      <c r="M536" s="5">
        <f t="shared" si="48"/>
        <v>1</v>
      </c>
      <c r="N536" s="6">
        <f t="shared" si="48"/>
        <v>945454</v>
      </c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2">
      <c r="A537" s="5" t="s">
        <v>732</v>
      </c>
      <c r="B537" s="5" t="s">
        <v>11</v>
      </c>
      <c r="C537" s="5">
        <v>0</v>
      </c>
      <c r="D537" s="5">
        <v>0</v>
      </c>
      <c r="E537" s="5"/>
      <c r="F537" s="5">
        <v>0</v>
      </c>
      <c r="G537" s="5">
        <v>0</v>
      </c>
      <c r="H537" s="5">
        <v>1</v>
      </c>
      <c r="I537" s="6">
        <v>1263636</v>
      </c>
      <c r="J537" s="7">
        <f t="shared" si="37"/>
        <v>1263636</v>
      </c>
      <c r="K537" s="5">
        <v>0</v>
      </c>
      <c r="L537" s="6">
        <f t="shared" si="34"/>
        <v>0</v>
      </c>
      <c r="M537" s="5">
        <f t="shared" si="48"/>
        <v>1</v>
      </c>
      <c r="N537" s="6">
        <f t="shared" si="48"/>
        <v>1263636</v>
      </c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2">
      <c r="A538" s="5" t="s">
        <v>733</v>
      </c>
      <c r="B538" s="5" t="s">
        <v>11</v>
      </c>
      <c r="C538" s="5">
        <v>0</v>
      </c>
      <c r="D538" s="5">
        <v>0</v>
      </c>
      <c r="E538" s="5"/>
      <c r="F538" s="5">
        <v>0</v>
      </c>
      <c r="G538" s="5">
        <v>0</v>
      </c>
      <c r="H538" s="5">
        <v>1</v>
      </c>
      <c r="I538" s="6">
        <v>1281818</v>
      </c>
      <c r="J538" s="7">
        <f t="shared" si="37"/>
        <v>1281818</v>
      </c>
      <c r="K538" s="5">
        <v>0</v>
      </c>
      <c r="L538" s="6">
        <f t="shared" si="34"/>
        <v>0</v>
      </c>
      <c r="M538" s="5">
        <f t="shared" si="48"/>
        <v>1</v>
      </c>
      <c r="N538" s="6">
        <f t="shared" si="48"/>
        <v>1281818</v>
      </c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2">
      <c r="A539" s="5" t="s">
        <v>734</v>
      </c>
      <c r="B539" s="5" t="s">
        <v>105</v>
      </c>
      <c r="C539" s="5">
        <v>0</v>
      </c>
      <c r="D539" s="5">
        <v>0</v>
      </c>
      <c r="E539" s="5"/>
      <c r="F539" s="5">
        <v>0</v>
      </c>
      <c r="G539" s="5">
        <v>0</v>
      </c>
      <c r="H539" s="5">
        <v>2</v>
      </c>
      <c r="I539" s="6">
        <v>327272</v>
      </c>
      <c r="J539" s="7">
        <f t="shared" si="37"/>
        <v>163636</v>
      </c>
      <c r="K539" s="5">
        <v>0</v>
      </c>
      <c r="L539" s="6">
        <f t="shared" si="34"/>
        <v>0</v>
      </c>
      <c r="M539" s="5">
        <f t="shared" ref="M539:N554" si="49">F539+H539-K539</f>
        <v>2</v>
      </c>
      <c r="N539" s="6">
        <f t="shared" si="49"/>
        <v>327272</v>
      </c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2">
      <c r="A540" s="5" t="s">
        <v>735</v>
      </c>
      <c r="B540" s="5" t="s">
        <v>105</v>
      </c>
      <c r="C540" s="5">
        <v>0</v>
      </c>
      <c r="D540" s="5">
        <v>0</v>
      </c>
      <c r="E540" s="5"/>
      <c r="F540" s="5">
        <v>0</v>
      </c>
      <c r="G540" s="5">
        <v>0</v>
      </c>
      <c r="H540" s="5">
        <v>7</v>
      </c>
      <c r="I540" s="6">
        <v>795452</v>
      </c>
      <c r="J540" s="7">
        <f t="shared" si="37"/>
        <v>113636</v>
      </c>
      <c r="K540" s="5">
        <v>0</v>
      </c>
      <c r="L540" s="6">
        <f t="shared" si="34"/>
        <v>0</v>
      </c>
      <c r="M540" s="5">
        <f t="shared" si="49"/>
        <v>7</v>
      </c>
      <c r="N540" s="6">
        <f t="shared" si="49"/>
        <v>795452</v>
      </c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2">
      <c r="A541" s="5" t="s">
        <v>736</v>
      </c>
      <c r="B541" s="5" t="s">
        <v>105</v>
      </c>
      <c r="C541" s="5">
        <v>0</v>
      </c>
      <c r="D541" s="5">
        <v>0</v>
      </c>
      <c r="E541" s="5"/>
      <c r="F541" s="5">
        <v>0</v>
      </c>
      <c r="G541" s="5">
        <v>0</v>
      </c>
      <c r="H541" s="5">
        <v>7</v>
      </c>
      <c r="I541" s="6">
        <v>636363</v>
      </c>
      <c r="J541" s="7">
        <f t="shared" si="37"/>
        <v>90909</v>
      </c>
      <c r="K541" s="5">
        <v>0</v>
      </c>
      <c r="L541" s="6">
        <f t="shared" si="34"/>
        <v>0</v>
      </c>
      <c r="M541" s="5">
        <f t="shared" si="49"/>
        <v>7</v>
      </c>
      <c r="N541" s="6">
        <f t="shared" si="49"/>
        <v>636363</v>
      </c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2">
      <c r="A542" s="5" t="s">
        <v>737</v>
      </c>
      <c r="B542" s="5" t="s">
        <v>20</v>
      </c>
      <c r="C542" s="5">
        <v>0</v>
      </c>
      <c r="D542" s="5">
        <v>0</v>
      </c>
      <c r="E542" s="5"/>
      <c r="F542" s="5">
        <v>0</v>
      </c>
      <c r="G542" s="5">
        <v>0</v>
      </c>
      <c r="H542" s="5">
        <v>2</v>
      </c>
      <c r="I542" s="6">
        <v>33636362</v>
      </c>
      <c r="J542" s="7">
        <f t="shared" si="37"/>
        <v>16818181</v>
      </c>
      <c r="K542" s="5">
        <v>0</v>
      </c>
      <c r="L542" s="6">
        <f t="shared" si="34"/>
        <v>0</v>
      </c>
      <c r="M542" s="5">
        <f t="shared" si="49"/>
        <v>2</v>
      </c>
      <c r="N542" s="6">
        <f t="shared" si="49"/>
        <v>33636362</v>
      </c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2">
      <c r="A543" s="5" t="s">
        <v>738</v>
      </c>
      <c r="B543" s="5" t="s">
        <v>20</v>
      </c>
      <c r="C543" s="5">
        <v>0</v>
      </c>
      <c r="D543" s="5">
        <v>0</v>
      </c>
      <c r="E543" s="5"/>
      <c r="F543" s="5">
        <v>0</v>
      </c>
      <c r="G543" s="5">
        <v>0</v>
      </c>
      <c r="H543" s="5">
        <v>2</v>
      </c>
      <c r="I543" s="6">
        <v>36727272</v>
      </c>
      <c r="J543" s="7">
        <f t="shared" si="37"/>
        <v>18363636</v>
      </c>
      <c r="K543" s="5">
        <v>0</v>
      </c>
      <c r="L543" s="6">
        <f t="shared" si="34"/>
        <v>0</v>
      </c>
      <c r="M543" s="5">
        <f t="shared" si="49"/>
        <v>2</v>
      </c>
      <c r="N543" s="6">
        <f t="shared" si="49"/>
        <v>36727272</v>
      </c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2">
      <c r="A544" s="5" t="s">
        <v>739</v>
      </c>
      <c r="B544" s="5" t="s">
        <v>25</v>
      </c>
      <c r="C544" s="5">
        <v>0</v>
      </c>
      <c r="D544" s="5">
        <v>0</v>
      </c>
      <c r="E544" s="5"/>
      <c r="F544" s="5">
        <v>0</v>
      </c>
      <c r="G544" s="5">
        <v>0</v>
      </c>
      <c r="H544" s="5">
        <v>60</v>
      </c>
      <c r="I544" s="6">
        <v>29454540</v>
      </c>
      <c r="J544" s="7">
        <f t="shared" si="37"/>
        <v>490909</v>
      </c>
      <c r="K544" s="5">
        <v>0</v>
      </c>
      <c r="L544" s="6">
        <f t="shared" si="34"/>
        <v>0</v>
      </c>
      <c r="M544" s="5">
        <f t="shared" si="49"/>
        <v>60</v>
      </c>
      <c r="N544" s="6">
        <f t="shared" si="49"/>
        <v>29454540</v>
      </c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2">
      <c r="A545" s="5" t="s">
        <v>740</v>
      </c>
      <c r="B545" s="5" t="s">
        <v>25</v>
      </c>
      <c r="C545" s="5">
        <v>0</v>
      </c>
      <c r="D545" s="5">
        <v>0</v>
      </c>
      <c r="E545" s="5"/>
      <c r="F545" s="5">
        <v>0</v>
      </c>
      <c r="G545" s="5">
        <v>0</v>
      </c>
      <c r="H545" s="5">
        <v>30</v>
      </c>
      <c r="I545" s="6">
        <v>22363620</v>
      </c>
      <c r="J545" s="7">
        <f t="shared" si="37"/>
        <v>745454</v>
      </c>
      <c r="K545" s="5">
        <v>0</v>
      </c>
      <c r="L545" s="6">
        <f t="shared" si="34"/>
        <v>0</v>
      </c>
      <c r="M545" s="5">
        <f t="shared" si="49"/>
        <v>30</v>
      </c>
      <c r="N545" s="6">
        <f t="shared" si="49"/>
        <v>22363620</v>
      </c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2">
      <c r="A546" s="5" t="s">
        <v>741</v>
      </c>
      <c r="B546" s="5" t="s">
        <v>25</v>
      </c>
      <c r="C546" s="5">
        <v>0</v>
      </c>
      <c r="D546" s="5">
        <v>0</v>
      </c>
      <c r="E546" s="5"/>
      <c r="F546" s="5">
        <v>0</v>
      </c>
      <c r="G546" s="5">
        <v>0</v>
      </c>
      <c r="H546" s="5">
        <v>80</v>
      </c>
      <c r="I546" s="6">
        <v>6836320</v>
      </c>
      <c r="J546" s="7">
        <f t="shared" si="37"/>
        <v>85454</v>
      </c>
      <c r="K546" s="5">
        <v>0</v>
      </c>
      <c r="L546" s="6">
        <f t="shared" si="34"/>
        <v>0</v>
      </c>
      <c r="M546" s="5">
        <f t="shared" si="49"/>
        <v>80</v>
      </c>
      <c r="N546" s="6">
        <f t="shared" si="49"/>
        <v>6836320</v>
      </c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2">
      <c r="A547" s="5" t="s">
        <v>742</v>
      </c>
      <c r="B547" s="5" t="s">
        <v>25</v>
      </c>
      <c r="C547" s="5">
        <v>0</v>
      </c>
      <c r="D547" s="5">
        <v>0</v>
      </c>
      <c r="E547" s="5"/>
      <c r="F547" s="5">
        <v>0</v>
      </c>
      <c r="G547" s="5">
        <v>0</v>
      </c>
      <c r="H547" s="5">
        <v>60</v>
      </c>
      <c r="I547" s="6">
        <v>6818160</v>
      </c>
      <c r="J547" s="7">
        <f t="shared" si="37"/>
        <v>113636</v>
      </c>
      <c r="K547" s="5">
        <v>0</v>
      </c>
      <c r="L547" s="6">
        <f t="shared" si="34"/>
        <v>0</v>
      </c>
      <c r="M547" s="5">
        <f t="shared" si="49"/>
        <v>60</v>
      </c>
      <c r="N547" s="6">
        <f t="shared" si="49"/>
        <v>6818160</v>
      </c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2">
      <c r="A548" s="5" t="s">
        <v>743</v>
      </c>
      <c r="B548" s="5" t="s">
        <v>25</v>
      </c>
      <c r="C548" s="5">
        <v>0</v>
      </c>
      <c r="D548" s="5">
        <v>0</v>
      </c>
      <c r="E548" s="5"/>
      <c r="F548" s="5">
        <v>0</v>
      </c>
      <c r="G548" s="5">
        <v>0</v>
      </c>
      <c r="H548" s="5">
        <v>35</v>
      </c>
      <c r="I548" s="6">
        <v>5981815</v>
      </c>
      <c r="J548" s="7">
        <f t="shared" si="37"/>
        <v>170909</v>
      </c>
      <c r="K548" s="5">
        <v>0</v>
      </c>
      <c r="L548" s="6">
        <f t="shared" si="34"/>
        <v>0</v>
      </c>
      <c r="M548" s="5">
        <f t="shared" si="49"/>
        <v>35</v>
      </c>
      <c r="N548" s="6">
        <f t="shared" si="49"/>
        <v>5981815</v>
      </c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2">
      <c r="A549" s="5" t="s">
        <v>744</v>
      </c>
      <c r="B549" s="5" t="s">
        <v>11</v>
      </c>
      <c r="C549" s="5">
        <v>0</v>
      </c>
      <c r="D549" s="5">
        <v>0</v>
      </c>
      <c r="E549" s="5"/>
      <c r="F549" s="5">
        <v>0</v>
      </c>
      <c r="G549" s="5">
        <v>0</v>
      </c>
      <c r="H549" s="5">
        <v>4</v>
      </c>
      <c r="I549" s="6">
        <v>13195455</v>
      </c>
      <c r="J549" s="7">
        <f t="shared" si="37"/>
        <v>3298863.75</v>
      </c>
      <c r="K549" s="5">
        <v>0</v>
      </c>
      <c r="L549" s="6">
        <f t="shared" si="34"/>
        <v>0</v>
      </c>
      <c r="M549" s="5">
        <f t="shared" si="49"/>
        <v>4</v>
      </c>
      <c r="N549" s="6">
        <f t="shared" si="49"/>
        <v>13195455</v>
      </c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2">
      <c r="A550" s="5" t="s">
        <v>745</v>
      </c>
      <c r="B550" s="5" t="s">
        <v>11</v>
      </c>
      <c r="C550" s="5">
        <v>0</v>
      </c>
      <c r="D550" s="5">
        <v>0</v>
      </c>
      <c r="E550" s="5"/>
      <c r="F550" s="5">
        <v>0</v>
      </c>
      <c r="G550" s="5">
        <v>0</v>
      </c>
      <c r="H550" s="5">
        <v>1</v>
      </c>
      <c r="I550" s="6">
        <v>4350000</v>
      </c>
      <c r="J550" s="7">
        <f t="shared" si="37"/>
        <v>4350000</v>
      </c>
      <c r="K550" s="5">
        <v>0</v>
      </c>
      <c r="L550" s="6">
        <f t="shared" si="34"/>
        <v>0</v>
      </c>
      <c r="M550" s="5">
        <f t="shared" si="49"/>
        <v>1</v>
      </c>
      <c r="N550" s="6">
        <f t="shared" si="49"/>
        <v>4350000</v>
      </c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2">
      <c r="A551" s="5" t="s">
        <v>746</v>
      </c>
      <c r="B551" s="5" t="s">
        <v>11</v>
      </c>
      <c r="C551" s="5">
        <v>0</v>
      </c>
      <c r="D551" s="5">
        <v>0</v>
      </c>
      <c r="E551" s="5"/>
      <c r="F551" s="5">
        <v>0</v>
      </c>
      <c r="G551" s="5">
        <v>0</v>
      </c>
      <c r="H551" s="5">
        <v>2</v>
      </c>
      <c r="I551" s="6">
        <v>1320000</v>
      </c>
      <c r="J551" s="7">
        <f t="shared" si="37"/>
        <v>660000</v>
      </c>
      <c r="K551" s="5">
        <v>0</v>
      </c>
      <c r="L551" s="6">
        <f t="shared" si="34"/>
        <v>0</v>
      </c>
      <c r="M551" s="5">
        <f t="shared" si="49"/>
        <v>2</v>
      </c>
      <c r="N551" s="6">
        <f t="shared" si="49"/>
        <v>1320000</v>
      </c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2">
      <c r="A552" s="5" t="s">
        <v>747</v>
      </c>
      <c r="B552" s="5" t="s">
        <v>34</v>
      </c>
      <c r="C552" s="5">
        <v>0</v>
      </c>
      <c r="D552" s="5">
        <v>0</v>
      </c>
      <c r="E552" s="5"/>
      <c r="F552" s="5">
        <v>0</v>
      </c>
      <c r="G552" s="5">
        <v>0</v>
      </c>
      <c r="H552" s="5">
        <v>1</v>
      </c>
      <c r="I552" s="6">
        <v>29283636</v>
      </c>
      <c r="J552" s="7">
        <f t="shared" si="37"/>
        <v>29283636</v>
      </c>
      <c r="K552" s="5">
        <v>0</v>
      </c>
      <c r="L552" s="6">
        <f t="shared" si="34"/>
        <v>0</v>
      </c>
      <c r="M552" s="5">
        <f t="shared" si="49"/>
        <v>1</v>
      </c>
      <c r="N552" s="6">
        <f t="shared" si="49"/>
        <v>29283636</v>
      </c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2">
      <c r="A553" s="5" t="s">
        <v>748</v>
      </c>
      <c r="B553" s="5" t="s">
        <v>20</v>
      </c>
      <c r="C553" s="5">
        <v>0</v>
      </c>
      <c r="D553" s="5">
        <v>0</v>
      </c>
      <c r="E553" s="5"/>
      <c r="F553" s="5">
        <v>0</v>
      </c>
      <c r="G553" s="5">
        <v>0</v>
      </c>
      <c r="H553" s="5">
        <v>1</v>
      </c>
      <c r="I553" s="6">
        <v>10281818</v>
      </c>
      <c r="J553" s="7">
        <f t="shared" si="37"/>
        <v>10281818</v>
      </c>
      <c r="K553" s="5">
        <v>0</v>
      </c>
      <c r="L553" s="6">
        <f t="shared" si="34"/>
        <v>0</v>
      </c>
      <c r="M553" s="5">
        <f t="shared" si="49"/>
        <v>1</v>
      </c>
      <c r="N553" s="6">
        <f t="shared" si="49"/>
        <v>10281818</v>
      </c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2">
      <c r="A554" s="5" t="s">
        <v>749</v>
      </c>
      <c r="B554" s="5" t="s">
        <v>11</v>
      </c>
      <c r="C554" s="5">
        <v>0</v>
      </c>
      <c r="D554" s="5">
        <v>0</v>
      </c>
      <c r="E554" s="5"/>
      <c r="F554" s="5">
        <v>0</v>
      </c>
      <c r="G554" s="5">
        <v>0</v>
      </c>
      <c r="H554" s="5">
        <v>16</v>
      </c>
      <c r="I554" s="6">
        <v>32999999</v>
      </c>
      <c r="J554" s="7">
        <f t="shared" si="37"/>
        <v>2062499.9375</v>
      </c>
      <c r="K554" s="5">
        <v>0</v>
      </c>
      <c r="L554" s="6">
        <f t="shared" si="34"/>
        <v>0</v>
      </c>
      <c r="M554" s="5">
        <f t="shared" si="49"/>
        <v>16</v>
      </c>
      <c r="N554" s="6">
        <f t="shared" si="49"/>
        <v>32999999</v>
      </c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2">
      <c r="A555" s="5" t="s">
        <v>750</v>
      </c>
      <c r="B555" s="5" t="s">
        <v>34</v>
      </c>
      <c r="C555" s="5">
        <v>0</v>
      </c>
      <c r="D555" s="5">
        <v>0</v>
      </c>
      <c r="E555" s="5"/>
      <c r="F555" s="5">
        <v>0</v>
      </c>
      <c r="G555" s="5">
        <v>0</v>
      </c>
      <c r="H555" s="5">
        <v>3</v>
      </c>
      <c r="I555" s="6">
        <v>3409089</v>
      </c>
      <c r="J555" s="7">
        <f t="shared" si="37"/>
        <v>1136363</v>
      </c>
      <c r="K555" s="5">
        <v>0</v>
      </c>
      <c r="L555" s="6">
        <f t="shared" ref="L555:L794" si="50">J555*K555</f>
        <v>0</v>
      </c>
      <c r="M555" s="5">
        <f t="shared" ref="M555:N570" si="51">F555+H555-K555</f>
        <v>3</v>
      </c>
      <c r="N555" s="6">
        <f t="shared" si="51"/>
        <v>3409089</v>
      </c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2">
      <c r="A556" s="5" t="s">
        <v>751</v>
      </c>
      <c r="B556" s="5" t="s">
        <v>34</v>
      </c>
      <c r="C556" s="5">
        <v>0</v>
      </c>
      <c r="D556" s="5">
        <v>0</v>
      </c>
      <c r="E556" s="5"/>
      <c r="F556" s="5">
        <v>0</v>
      </c>
      <c r="G556" s="5">
        <v>0</v>
      </c>
      <c r="H556" s="5">
        <v>30</v>
      </c>
      <c r="I556" s="6">
        <v>63600000</v>
      </c>
      <c r="J556" s="7">
        <f t="shared" si="37"/>
        <v>2120000</v>
      </c>
      <c r="K556" s="5">
        <v>0</v>
      </c>
      <c r="L556" s="6">
        <f t="shared" si="50"/>
        <v>0</v>
      </c>
      <c r="M556" s="5">
        <f t="shared" si="51"/>
        <v>30</v>
      </c>
      <c r="N556" s="6">
        <f t="shared" si="51"/>
        <v>63600000</v>
      </c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2">
      <c r="A557" s="5" t="s">
        <v>752</v>
      </c>
      <c r="B557" s="5" t="s">
        <v>11</v>
      </c>
      <c r="C557" s="5">
        <v>0</v>
      </c>
      <c r="D557" s="5">
        <v>0</v>
      </c>
      <c r="E557" s="5"/>
      <c r="F557" s="5">
        <v>0</v>
      </c>
      <c r="G557" s="5">
        <v>0</v>
      </c>
      <c r="H557" s="5">
        <v>20</v>
      </c>
      <c r="I557" s="6">
        <v>1818180</v>
      </c>
      <c r="J557" s="7">
        <f t="shared" si="37"/>
        <v>90909</v>
      </c>
      <c r="K557" s="5">
        <v>0</v>
      </c>
      <c r="L557" s="6">
        <f t="shared" si="50"/>
        <v>0</v>
      </c>
      <c r="M557" s="5">
        <f t="shared" si="51"/>
        <v>20</v>
      </c>
      <c r="N557" s="6">
        <f t="shared" si="51"/>
        <v>1818180</v>
      </c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2">
      <c r="A558" s="5" t="s">
        <v>753</v>
      </c>
      <c r="B558" s="5" t="s">
        <v>11</v>
      </c>
      <c r="C558" s="5">
        <v>0</v>
      </c>
      <c r="D558" s="5">
        <v>0</v>
      </c>
      <c r="E558" s="5"/>
      <c r="F558" s="5">
        <v>0</v>
      </c>
      <c r="G558" s="5">
        <v>0</v>
      </c>
      <c r="H558" s="5">
        <v>20</v>
      </c>
      <c r="I558" s="6">
        <v>1818180</v>
      </c>
      <c r="J558" s="7">
        <f t="shared" si="37"/>
        <v>90909</v>
      </c>
      <c r="K558" s="5">
        <v>0</v>
      </c>
      <c r="L558" s="6">
        <f t="shared" si="50"/>
        <v>0</v>
      </c>
      <c r="M558" s="5">
        <f t="shared" si="51"/>
        <v>20</v>
      </c>
      <c r="N558" s="6">
        <f t="shared" si="51"/>
        <v>1818180</v>
      </c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2">
      <c r="A559" s="5" t="s">
        <v>754</v>
      </c>
      <c r="B559" s="5" t="s">
        <v>11</v>
      </c>
      <c r="C559" s="5">
        <v>0</v>
      </c>
      <c r="D559" s="5">
        <v>0</v>
      </c>
      <c r="E559" s="5"/>
      <c r="F559" s="5">
        <v>0</v>
      </c>
      <c r="G559" s="5">
        <v>0</v>
      </c>
      <c r="H559" s="5">
        <v>10</v>
      </c>
      <c r="I559" s="6">
        <v>909090</v>
      </c>
      <c r="J559" s="7">
        <f t="shared" si="37"/>
        <v>90909</v>
      </c>
      <c r="K559" s="5">
        <v>0</v>
      </c>
      <c r="L559" s="6">
        <f t="shared" si="50"/>
        <v>0</v>
      </c>
      <c r="M559" s="5">
        <f t="shared" si="51"/>
        <v>10</v>
      </c>
      <c r="N559" s="6">
        <f t="shared" si="51"/>
        <v>909090</v>
      </c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2">
      <c r="A560" s="5" t="s">
        <v>755</v>
      </c>
      <c r="B560" s="5" t="s">
        <v>25</v>
      </c>
      <c r="C560" s="5">
        <v>0</v>
      </c>
      <c r="D560" s="5">
        <v>0</v>
      </c>
      <c r="E560" s="5"/>
      <c r="F560" s="5">
        <v>0</v>
      </c>
      <c r="G560" s="5">
        <v>0</v>
      </c>
      <c r="H560" s="5">
        <v>10</v>
      </c>
      <c r="I560" s="6">
        <v>2081820</v>
      </c>
      <c r="J560" s="7">
        <f t="shared" si="37"/>
        <v>208182</v>
      </c>
      <c r="K560" s="5">
        <v>0</v>
      </c>
      <c r="L560" s="6">
        <f t="shared" si="50"/>
        <v>0</v>
      </c>
      <c r="M560" s="5">
        <f t="shared" si="51"/>
        <v>10</v>
      </c>
      <c r="N560" s="6">
        <f t="shared" si="51"/>
        <v>2081820</v>
      </c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2">
      <c r="A561" s="5" t="s">
        <v>756</v>
      </c>
      <c r="B561" s="5" t="s">
        <v>25</v>
      </c>
      <c r="C561" s="5">
        <v>0</v>
      </c>
      <c r="D561" s="5">
        <v>0</v>
      </c>
      <c r="E561" s="5"/>
      <c r="F561" s="5">
        <v>0</v>
      </c>
      <c r="G561" s="5">
        <v>0</v>
      </c>
      <c r="H561" s="5">
        <v>4</v>
      </c>
      <c r="I561" s="6">
        <v>2800000</v>
      </c>
      <c r="J561" s="7">
        <f t="shared" si="37"/>
        <v>700000</v>
      </c>
      <c r="K561" s="5">
        <v>0</v>
      </c>
      <c r="L561" s="6">
        <f t="shared" si="50"/>
        <v>0</v>
      </c>
      <c r="M561" s="5">
        <f t="shared" si="51"/>
        <v>4</v>
      </c>
      <c r="N561" s="6">
        <f t="shared" si="51"/>
        <v>2800000</v>
      </c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2">
      <c r="A562" s="5" t="s">
        <v>757</v>
      </c>
      <c r="B562" s="5" t="s">
        <v>758</v>
      </c>
      <c r="C562" s="5">
        <v>0</v>
      </c>
      <c r="D562" s="5">
        <v>0</v>
      </c>
      <c r="E562" s="5"/>
      <c r="F562" s="5">
        <v>0</v>
      </c>
      <c r="G562" s="5">
        <v>0</v>
      </c>
      <c r="H562" s="5">
        <v>6</v>
      </c>
      <c r="I562" s="6">
        <v>4527270</v>
      </c>
      <c r="J562" s="7">
        <f t="shared" si="37"/>
        <v>754545</v>
      </c>
      <c r="K562" s="5">
        <v>0</v>
      </c>
      <c r="L562" s="6">
        <f t="shared" si="50"/>
        <v>0</v>
      </c>
      <c r="M562" s="5">
        <f t="shared" si="51"/>
        <v>6</v>
      </c>
      <c r="N562" s="6">
        <f t="shared" si="51"/>
        <v>4527270</v>
      </c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2">
      <c r="A563" s="5" t="s">
        <v>759</v>
      </c>
      <c r="B563" s="5" t="s">
        <v>11</v>
      </c>
      <c r="C563" s="5">
        <v>0</v>
      </c>
      <c r="D563" s="5">
        <v>0</v>
      </c>
      <c r="E563" s="5"/>
      <c r="F563" s="5">
        <v>0</v>
      </c>
      <c r="G563" s="5">
        <v>0</v>
      </c>
      <c r="H563" s="5">
        <v>20</v>
      </c>
      <c r="I563" s="6">
        <v>5090900</v>
      </c>
      <c r="J563" s="7">
        <f t="shared" si="37"/>
        <v>254545</v>
      </c>
      <c r="K563" s="5">
        <v>0</v>
      </c>
      <c r="L563" s="6">
        <f t="shared" si="50"/>
        <v>0</v>
      </c>
      <c r="M563" s="5">
        <f t="shared" si="51"/>
        <v>20</v>
      </c>
      <c r="N563" s="6">
        <f t="shared" si="51"/>
        <v>5090900</v>
      </c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2">
      <c r="A564" s="5" t="s">
        <v>760</v>
      </c>
      <c r="B564" s="5" t="s">
        <v>11</v>
      </c>
      <c r="C564" s="5">
        <v>0</v>
      </c>
      <c r="D564" s="5">
        <v>0</v>
      </c>
      <c r="E564" s="5"/>
      <c r="F564" s="5">
        <v>0</v>
      </c>
      <c r="G564" s="5">
        <v>0</v>
      </c>
      <c r="H564" s="5">
        <v>1</v>
      </c>
      <c r="I564" s="6">
        <v>4636363</v>
      </c>
      <c r="J564" s="7">
        <f t="shared" si="37"/>
        <v>4636363</v>
      </c>
      <c r="K564" s="5">
        <v>0</v>
      </c>
      <c r="L564" s="6">
        <f t="shared" si="50"/>
        <v>0</v>
      </c>
      <c r="M564" s="5">
        <f t="shared" si="51"/>
        <v>1</v>
      </c>
      <c r="N564" s="6">
        <f t="shared" si="51"/>
        <v>4636363</v>
      </c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2">
      <c r="A565" s="5" t="s">
        <v>761</v>
      </c>
      <c r="B565" s="5" t="s">
        <v>11</v>
      </c>
      <c r="C565" s="5">
        <v>0</v>
      </c>
      <c r="D565" s="5">
        <v>0</v>
      </c>
      <c r="E565" s="5"/>
      <c r="F565" s="5">
        <v>0</v>
      </c>
      <c r="G565" s="5">
        <v>0</v>
      </c>
      <c r="H565" s="5">
        <v>5</v>
      </c>
      <c r="I565" s="6">
        <v>1127275</v>
      </c>
      <c r="J565" s="7">
        <f t="shared" si="37"/>
        <v>225455</v>
      </c>
      <c r="K565" s="5">
        <v>0</v>
      </c>
      <c r="L565" s="6">
        <f t="shared" si="50"/>
        <v>0</v>
      </c>
      <c r="M565" s="5">
        <f t="shared" si="51"/>
        <v>5</v>
      </c>
      <c r="N565" s="6">
        <f t="shared" si="51"/>
        <v>1127275</v>
      </c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2">
      <c r="A566" s="5" t="s">
        <v>762</v>
      </c>
      <c r="B566" s="5" t="s">
        <v>11</v>
      </c>
      <c r="C566" s="5">
        <v>4</v>
      </c>
      <c r="D566" s="6">
        <v>545455</v>
      </c>
      <c r="E566" s="5"/>
      <c r="F566" s="5">
        <v>4</v>
      </c>
      <c r="G566" s="6">
        <v>545455</v>
      </c>
      <c r="H566" s="5">
        <v>5</v>
      </c>
      <c r="I566" s="6">
        <v>659090</v>
      </c>
      <c r="J566" s="7">
        <f t="shared" si="37"/>
        <v>133838.33333333334</v>
      </c>
      <c r="K566" s="5">
        <v>0</v>
      </c>
      <c r="L566" s="6">
        <f t="shared" si="50"/>
        <v>0</v>
      </c>
      <c r="M566" s="5">
        <f t="shared" si="51"/>
        <v>9</v>
      </c>
      <c r="N566" s="6">
        <f t="shared" si="51"/>
        <v>1204545</v>
      </c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2">
      <c r="A567" s="5" t="s">
        <v>763</v>
      </c>
      <c r="B567" s="5" t="s">
        <v>11</v>
      </c>
      <c r="C567" s="5">
        <v>0</v>
      </c>
      <c r="D567" s="5">
        <v>0</v>
      </c>
      <c r="E567" s="5"/>
      <c r="F567" s="5">
        <v>0</v>
      </c>
      <c r="G567" s="5">
        <v>0</v>
      </c>
      <c r="H567" s="5">
        <v>5</v>
      </c>
      <c r="I567" s="6">
        <v>2795455</v>
      </c>
      <c r="J567" s="7">
        <f t="shared" si="37"/>
        <v>559091</v>
      </c>
      <c r="K567" s="5">
        <v>0</v>
      </c>
      <c r="L567" s="6">
        <f t="shared" si="50"/>
        <v>0</v>
      </c>
      <c r="M567" s="5">
        <f t="shared" si="51"/>
        <v>5</v>
      </c>
      <c r="N567" s="6">
        <f t="shared" si="51"/>
        <v>2795455</v>
      </c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2">
      <c r="A568" s="5" t="s">
        <v>764</v>
      </c>
      <c r="B568" s="5" t="s">
        <v>34</v>
      </c>
      <c r="C568" s="5">
        <v>0</v>
      </c>
      <c r="D568" s="5">
        <v>0</v>
      </c>
      <c r="E568" s="5"/>
      <c r="F568" s="5">
        <v>0</v>
      </c>
      <c r="G568" s="5">
        <v>0</v>
      </c>
      <c r="H568" s="5">
        <v>6</v>
      </c>
      <c r="I568" s="6">
        <v>1172724</v>
      </c>
      <c r="J568" s="7">
        <f t="shared" si="37"/>
        <v>195454</v>
      </c>
      <c r="K568" s="5">
        <v>0</v>
      </c>
      <c r="L568" s="6">
        <f t="shared" si="50"/>
        <v>0</v>
      </c>
      <c r="M568" s="5">
        <f t="shared" si="51"/>
        <v>6</v>
      </c>
      <c r="N568" s="6">
        <f t="shared" si="51"/>
        <v>1172724</v>
      </c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2">
      <c r="A569" s="5" t="s">
        <v>765</v>
      </c>
      <c r="B569" s="5" t="s">
        <v>34</v>
      </c>
      <c r="C569" s="5">
        <v>0</v>
      </c>
      <c r="D569" s="5">
        <v>0</v>
      </c>
      <c r="E569" s="5"/>
      <c r="F569" s="5">
        <v>0</v>
      </c>
      <c r="G569" s="5">
        <v>0</v>
      </c>
      <c r="H569" s="5">
        <v>12</v>
      </c>
      <c r="I569" s="6">
        <v>2345448</v>
      </c>
      <c r="J569" s="7">
        <f t="shared" si="37"/>
        <v>195454</v>
      </c>
      <c r="K569" s="5">
        <v>0</v>
      </c>
      <c r="L569" s="6">
        <f t="shared" si="50"/>
        <v>0</v>
      </c>
      <c r="M569" s="5">
        <f t="shared" si="51"/>
        <v>12</v>
      </c>
      <c r="N569" s="6">
        <f t="shared" si="51"/>
        <v>2345448</v>
      </c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2">
      <c r="A570" s="5" t="s">
        <v>766</v>
      </c>
      <c r="B570" s="5" t="s">
        <v>34</v>
      </c>
      <c r="C570" s="5">
        <v>0</v>
      </c>
      <c r="D570" s="5">
        <v>0</v>
      </c>
      <c r="E570" s="5"/>
      <c r="F570" s="5">
        <v>0</v>
      </c>
      <c r="G570" s="5">
        <v>0</v>
      </c>
      <c r="H570" s="5">
        <v>12</v>
      </c>
      <c r="I570" s="6">
        <v>2345448</v>
      </c>
      <c r="J570" s="7">
        <f t="shared" si="37"/>
        <v>195454</v>
      </c>
      <c r="K570" s="5">
        <v>0</v>
      </c>
      <c r="L570" s="6">
        <f t="shared" si="50"/>
        <v>0</v>
      </c>
      <c r="M570" s="5">
        <f t="shared" si="51"/>
        <v>12</v>
      </c>
      <c r="N570" s="6">
        <f t="shared" si="51"/>
        <v>2345448</v>
      </c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2">
      <c r="A571" s="5" t="s">
        <v>767</v>
      </c>
      <c r="B571" s="5" t="s">
        <v>34</v>
      </c>
      <c r="C571" s="5">
        <v>0</v>
      </c>
      <c r="D571" s="5">
        <v>0</v>
      </c>
      <c r="E571" s="5"/>
      <c r="F571" s="5">
        <v>0</v>
      </c>
      <c r="G571" s="5">
        <v>0</v>
      </c>
      <c r="H571" s="5">
        <v>16</v>
      </c>
      <c r="I571" s="6">
        <v>2792720</v>
      </c>
      <c r="J571" s="7">
        <f t="shared" si="37"/>
        <v>174545</v>
      </c>
      <c r="K571" s="5">
        <v>0</v>
      </c>
      <c r="L571" s="6">
        <f t="shared" si="50"/>
        <v>0</v>
      </c>
      <c r="M571" s="5">
        <f t="shared" ref="M571:N586" si="52">F571+H571-K571</f>
        <v>16</v>
      </c>
      <c r="N571" s="6">
        <f t="shared" si="52"/>
        <v>2792720</v>
      </c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2">
      <c r="A572" s="5" t="s">
        <v>768</v>
      </c>
      <c r="B572" s="5" t="s">
        <v>34</v>
      </c>
      <c r="C572" s="5">
        <v>0</v>
      </c>
      <c r="D572" s="5">
        <v>0</v>
      </c>
      <c r="E572" s="5"/>
      <c r="F572" s="5">
        <v>0</v>
      </c>
      <c r="G572" s="5">
        <v>0</v>
      </c>
      <c r="H572" s="5">
        <v>7</v>
      </c>
      <c r="I572" s="6">
        <v>1221815</v>
      </c>
      <c r="J572" s="7">
        <f t="shared" si="37"/>
        <v>174545</v>
      </c>
      <c r="K572" s="5">
        <v>0</v>
      </c>
      <c r="L572" s="6">
        <f t="shared" si="50"/>
        <v>0</v>
      </c>
      <c r="M572" s="5">
        <f t="shared" si="52"/>
        <v>7</v>
      </c>
      <c r="N572" s="6">
        <f t="shared" si="52"/>
        <v>1221815</v>
      </c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2">
      <c r="A573" s="5" t="s">
        <v>769</v>
      </c>
      <c r="B573" s="5" t="s">
        <v>34</v>
      </c>
      <c r="C573" s="5">
        <v>0</v>
      </c>
      <c r="D573" s="5">
        <v>0</v>
      </c>
      <c r="E573" s="5"/>
      <c r="F573" s="5">
        <v>0</v>
      </c>
      <c r="G573" s="5">
        <v>0</v>
      </c>
      <c r="H573" s="5">
        <v>7</v>
      </c>
      <c r="I573" s="6">
        <v>1221815</v>
      </c>
      <c r="J573" s="7">
        <f t="shared" si="37"/>
        <v>174545</v>
      </c>
      <c r="K573" s="5">
        <v>0</v>
      </c>
      <c r="L573" s="6">
        <f t="shared" si="50"/>
        <v>0</v>
      </c>
      <c r="M573" s="5">
        <f t="shared" si="52"/>
        <v>7</v>
      </c>
      <c r="N573" s="6">
        <f t="shared" si="52"/>
        <v>1221815</v>
      </c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2">
      <c r="A574" s="5" t="s">
        <v>770</v>
      </c>
      <c r="B574" s="5" t="s">
        <v>34</v>
      </c>
      <c r="C574" s="5">
        <v>0</v>
      </c>
      <c r="D574" s="5">
        <v>0</v>
      </c>
      <c r="E574" s="5"/>
      <c r="F574" s="5">
        <v>0</v>
      </c>
      <c r="G574" s="5">
        <v>0</v>
      </c>
      <c r="H574" s="5">
        <v>11</v>
      </c>
      <c r="I574" s="6">
        <v>2830003</v>
      </c>
      <c r="J574" s="7">
        <f t="shared" si="37"/>
        <v>257273</v>
      </c>
      <c r="K574" s="5">
        <v>0</v>
      </c>
      <c r="L574" s="6">
        <f t="shared" si="50"/>
        <v>0</v>
      </c>
      <c r="M574" s="5">
        <f t="shared" si="52"/>
        <v>11</v>
      </c>
      <c r="N574" s="6">
        <f t="shared" si="52"/>
        <v>2830003</v>
      </c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2">
      <c r="A575" s="5" t="s">
        <v>771</v>
      </c>
      <c r="B575" s="5" t="s">
        <v>34</v>
      </c>
      <c r="C575" s="5">
        <v>0</v>
      </c>
      <c r="D575" s="5">
        <v>0</v>
      </c>
      <c r="E575" s="5"/>
      <c r="F575" s="5">
        <v>0</v>
      </c>
      <c r="G575" s="5">
        <v>0</v>
      </c>
      <c r="H575" s="5">
        <v>2</v>
      </c>
      <c r="I575" s="6">
        <v>514546</v>
      </c>
      <c r="J575" s="7">
        <f t="shared" si="37"/>
        <v>257273</v>
      </c>
      <c r="K575" s="5">
        <v>0</v>
      </c>
      <c r="L575" s="6">
        <f t="shared" si="50"/>
        <v>0</v>
      </c>
      <c r="M575" s="5">
        <f t="shared" si="52"/>
        <v>2</v>
      </c>
      <c r="N575" s="6">
        <f t="shared" si="52"/>
        <v>514546</v>
      </c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2">
      <c r="A576" s="5" t="s">
        <v>772</v>
      </c>
      <c r="B576" s="5" t="s">
        <v>34</v>
      </c>
      <c r="C576" s="5">
        <v>0</v>
      </c>
      <c r="D576" s="5">
        <v>0</v>
      </c>
      <c r="E576" s="5"/>
      <c r="F576" s="5">
        <v>0</v>
      </c>
      <c r="G576" s="5">
        <v>0</v>
      </c>
      <c r="H576" s="5">
        <v>2</v>
      </c>
      <c r="I576" s="6">
        <v>514546</v>
      </c>
      <c r="J576" s="7">
        <f t="shared" si="37"/>
        <v>257273</v>
      </c>
      <c r="K576" s="5">
        <v>0</v>
      </c>
      <c r="L576" s="6">
        <f t="shared" si="50"/>
        <v>0</v>
      </c>
      <c r="M576" s="5">
        <f t="shared" si="52"/>
        <v>2</v>
      </c>
      <c r="N576" s="6">
        <f t="shared" si="52"/>
        <v>514546</v>
      </c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2">
      <c r="A577" s="5" t="s">
        <v>773</v>
      </c>
      <c r="B577" s="5" t="s">
        <v>34</v>
      </c>
      <c r="C577" s="5">
        <v>0</v>
      </c>
      <c r="D577" s="5">
        <v>0</v>
      </c>
      <c r="E577" s="5"/>
      <c r="F577" s="5">
        <v>0</v>
      </c>
      <c r="G577" s="5">
        <v>0</v>
      </c>
      <c r="H577" s="5">
        <v>1</v>
      </c>
      <c r="I577" s="6">
        <v>359091</v>
      </c>
      <c r="J577" s="7">
        <f t="shared" si="37"/>
        <v>359091</v>
      </c>
      <c r="K577" s="5">
        <v>0</v>
      </c>
      <c r="L577" s="6">
        <f t="shared" si="50"/>
        <v>0</v>
      </c>
      <c r="M577" s="5">
        <f t="shared" si="52"/>
        <v>1</v>
      </c>
      <c r="N577" s="6">
        <f t="shared" si="52"/>
        <v>359091</v>
      </c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2">
      <c r="A578" s="5" t="s">
        <v>774</v>
      </c>
      <c r="B578" s="5" t="s">
        <v>34</v>
      </c>
      <c r="C578" s="5">
        <v>0</v>
      </c>
      <c r="D578" s="5">
        <v>0</v>
      </c>
      <c r="E578" s="5"/>
      <c r="F578" s="5">
        <v>0</v>
      </c>
      <c r="G578" s="5">
        <v>0</v>
      </c>
      <c r="H578" s="5">
        <v>3</v>
      </c>
      <c r="I578" s="6">
        <v>1077273</v>
      </c>
      <c r="J578" s="7">
        <f t="shared" si="37"/>
        <v>359091</v>
      </c>
      <c r="K578" s="5">
        <v>0</v>
      </c>
      <c r="L578" s="6">
        <f t="shared" si="50"/>
        <v>0</v>
      </c>
      <c r="M578" s="5">
        <f t="shared" si="52"/>
        <v>3</v>
      </c>
      <c r="N578" s="6">
        <f t="shared" si="52"/>
        <v>1077273</v>
      </c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2">
      <c r="A579" s="5" t="s">
        <v>775</v>
      </c>
      <c r="B579" s="5" t="s">
        <v>34</v>
      </c>
      <c r="C579" s="5">
        <v>0</v>
      </c>
      <c r="D579" s="5">
        <v>0</v>
      </c>
      <c r="E579" s="5"/>
      <c r="F579" s="5">
        <v>0</v>
      </c>
      <c r="G579" s="5">
        <v>0</v>
      </c>
      <c r="H579" s="5">
        <v>2</v>
      </c>
      <c r="I579" s="6">
        <v>718182</v>
      </c>
      <c r="J579" s="7">
        <f t="shared" si="37"/>
        <v>359091</v>
      </c>
      <c r="K579" s="5">
        <v>0</v>
      </c>
      <c r="L579" s="6">
        <f t="shared" si="50"/>
        <v>0</v>
      </c>
      <c r="M579" s="5">
        <f t="shared" si="52"/>
        <v>2</v>
      </c>
      <c r="N579" s="6">
        <f t="shared" si="52"/>
        <v>718182</v>
      </c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2">
      <c r="A580" s="5" t="s">
        <v>776</v>
      </c>
      <c r="B580" s="5" t="s">
        <v>11</v>
      </c>
      <c r="C580" s="5">
        <v>0</v>
      </c>
      <c r="D580" s="5">
        <v>0</v>
      </c>
      <c r="E580" s="5"/>
      <c r="F580" s="5">
        <v>0</v>
      </c>
      <c r="G580" s="5">
        <v>0</v>
      </c>
      <c r="H580" s="5">
        <v>10</v>
      </c>
      <c r="I580" s="6">
        <v>1545450</v>
      </c>
      <c r="J580" s="7">
        <f t="shared" si="37"/>
        <v>154545</v>
      </c>
      <c r="K580" s="5">
        <v>0</v>
      </c>
      <c r="L580" s="6">
        <f t="shared" si="50"/>
        <v>0</v>
      </c>
      <c r="M580" s="5">
        <f t="shared" si="52"/>
        <v>10</v>
      </c>
      <c r="N580" s="6">
        <f t="shared" si="52"/>
        <v>1545450</v>
      </c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2">
      <c r="A581" s="5" t="s">
        <v>777</v>
      </c>
      <c r="B581" s="5" t="s">
        <v>11</v>
      </c>
      <c r="C581" s="5">
        <v>0</v>
      </c>
      <c r="D581" s="5">
        <v>0</v>
      </c>
      <c r="E581" s="5"/>
      <c r="F581" s="5">
        <v>0</v>
      </c>
      <c r="G581" s="5">
        <v>0</v>
      </c>
      <c r="H581" s="5">
        <v>10</v>
      </c>
      <c r="I581" s="6">
        <v>1545450</v>
      </c>
      <c r="J581" s="7">
        <f t="shared" si="37"/>
        <v>154545</v>
      </c>
      <c r="K581" s="5">
        <v>0</v>
      </c>
      <c r="L581" s="6">
        <f t="shared" si="50"/>
        <v>0</v>
      </c>
      <c r="M581" s="5">
        <f t="shared" si="52"/>
        <v>10</v>
      </c>
      <c r="N581" s="6">
        <f t="shared" si="52"/>
        <v>1545450</v>
      </c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2">
      <c r="A582" s="5" t="s">
        <v>778</v>
      </c>
      <c r="B582" s="5" t="s">
        <v>11</v>
      </c>
      <c r="C582" s="5">
        <v>0</v>
      </c>
      <c r="D582" s="5">
        <v>0</v>
      </c>
      <c r="E582" s="5"/>
      <c r="F582" s="5">
        <v>0</v>
      </c>
      <c r="G582" s="5">
        <v>0</v>
      </c>
      <c r="H582" s="5">
        <v>4</v>
      </c>
      <c r="I582" s="6">
        <v>4072726</v>
      </c>
      <c r="J582" s="7">
        <f t="shared" si="37"/>
        <v>1018181.5</v>
      </c>
      <c r="K582" s="5">
        <v>0</v>
      </c>
      <c r="L582" s="6">
        <f t="shared" si="50"/>
        <v>0</v>
      </c>
      <c r="M582" s="5">
        <f t="shared" si="52"/>
        <v>4</v>
      </c>
      <c r="N582" s="6">
        <f t="shared" si="52"/>
        <v>4072726</v>
      </c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2">
      <c r="A583" s="5" t="s">
        <v>779</v>
      </c>
      <c r="B583" s="5" t="s">
        <v>11</v>
      </c>
      <c r="C583" s="5">
        <v>0</v>
      </c>
      <c r="D583" s="5">
        <v>0</v>
      </c>
      <c r="E583" s="5"/>
      <c r="F583" s="5">
        <v>0</v>
      </c>
      <c r="G583" s="5">
        <v>0</v>
      </c>
      <c r="H583" s="5">
        <v>3</v>
      </c>
      <c r="I583" s="6">
        <v>2999999</v>
      </c>
      <c r="J583" s="7">
        <f t="shared" si="37"/>
        <v>999999.66666666663</v>
      </c>
      <c r="K583" s="5">
        <v>0</v>
      </c>
      <c r="L583" s="6">
        <f t="shared" si="50"/>
        <v>0</v>
      </c>
      <c r="M583" s="5">
        <f t="shared" si="52"/>
        <v>3</v>
      </c>
      <c r="N583" s="6">
        <f t="shared" si="52"/>
        <v>2999999</v>
      </c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2">
      <c r="A584" s="5" t="s">
        <v>780</v>
      </c>
      <c r="B584" s="5" t="s">
        <v>141</v>
      </c>
      <c r="C584" s="5">
        <v>0</v>
      </c>
      <c r="D584" s="5">
        <v>0</v>
      </c>
      <c r="E584" s="5"/>
      <c r="F584" s="5">
        <v>0</v>
      </c>
      <c r="G584" s="5">
        <v>0</v>
      </c>
      <c r="H584" s="5">
        <v>2</v>
      </c>
      <c r="I584" s="6">
        <v>127270</v>
      </c>
      <c r="J584" s="7">
        <f t="shared" si="37"/>
        <v>63635</v>
      </c>
      <c r="K584" s="5">
        <v>0</v>
      </c>
      <c r="L584" s="6">
        <f t="shared" si="50"/>
        <v>0</v>
      </c>
      <c r="M584" s="5">
        <f t="shared" si="52"/>
        <v>2</v>
      </c>
      <c r="N584" s="6">
        <f t="shared" si="52"/>
        <v>127270</v>
      </c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2">
      <c r="A585" s="5" t="s">
        <v>781</v>
      </c>
      <c r="B585" s="5" t="s">
        <v>141</v>
      </c>
      <c r="C585" s="5">
        <v>0</v>
      </c>
      <c r="D585" s="5">
        <v>0</v>
      </c>
      <c r="E585" s="5"/>
      <c r="F585" s="5">
        <v>0</v>
      </c>
      <c r="G585" s="5">
        <v>0</v>
      </c>
      <c r="H585" s="5">
        <v>1</v>
      </c>
      <c r="I585" s="6">
        <v>127270</v>
      </c>
      <c r="J585" s="7">
        <f t="shared" si="37"/>
        <v>127270</v>
      </c>
      <c r="K585" s="5">
        <v>0</v>
      </c>
      <c r="L585" s="6">
        <f t="shared" si="50"/>
        <v>0</v>
      </c>
      <c r="M585" s="5">
        <f t="shared" si="52"/>
        <v>1</v>
      </c>
      <c r="N585" s="6">
        <f t="shared" si="52"/>
        <v>127270</v>
      </c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2">
      <c r="A586" s="5" t="s">
        <v>782</v>
      </c>
      <c r="B586" s="5" t="s">
        <v>141</v>
      </c>
      <c r="C586" s="5">
        <v>0</v>
      </c>
      <c r="D586" s="5">
        <v>0</v>
      </c>
      <c r="E586" s="5"/>
      <c r="F586" s="5">
        <v>0</v>
      </c>
      <c r="G586" s="5">
        <v>0</v>
      </c>
      <c r="H586" s="5">
        <v>1</v>
      </c>
      <c r="I586" s="6">
        <v>127270</v>
      </c>
      <c r="J586" s="7">
        <f t="shared" si="37"/>
        <v>127270</v>
      </c>
      <c r="K586" s="5">
        <v>0</v>
      </c>
      <c r="L586" s="6">
        <f t="shared" si="50"/>
        <v>0</v>
      </c>
      <c r="M586" s="5">
        <f t="shared" si="52"/>
        <v>1</v>
      </c>
      <c r="N586" s="6">
        <f t="shared" si="52"/>
        <v>127270</v>
      </c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2">
      <c r="A587" s="5" t="s">
        <v>783</v>
      </c>
      <c r="B587" s="5" t="s">
        <v>141</v>
      </c>
      <c r="C587" s="5">
        <v>0</v>
      </c>
      <c r="D587" s="5">
        <v>0</v>
      </c>
      <c r="E587" s="5"/>
      <c r="F587" s="5">
        <v>0</v>
      </c>
      <c r="G587" s="5">
        <v>0</v>
      </c>
      <c r="H587" s="5">
        <v>1</v>
      </c>
      <c r="I587" s="6">
        <v>127270</v>
      </c>
      <c r="J587" s="7">
        <f t="shared" si="37"/>
        <v>127270</v>
      </c>
      <c r="K587" s="5">
        <v>0</v>
      </c>
      <c r="L587" s="6">
        <f t="shared" si="50"/>
        <v>0</v>
      </c>
      <c r="M587" s="5">
        <f t="shared" ref="M587:N600" si="53">F587+H587-K587</f>
        <v>1</v>
      </c>
      <c r="N587" s="6">
        <f t="shared" si="53"/>
        <v>127270</v>
      </c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2">
      <c r="A588" s="5" t="s">
        <v>784</v>
      </c>
      <c r="B588" s="5" t="s">
        <v>11</v>
      </c>
      <c r="C588" s="5">
        <v>0</v>
      </c>
      <c r="D588" s="5">
        <v>0</v>
      </c>
      <c r="E588" s="5"/>
      <c r="F588" s="5">
        <v>0</v>
      </c>
      <c r="G588" s="5">
        <v>0</v>
      </c>
      <c r="H588" s="5">
        <v>10</v>
      </c>
      <c r="I588" s="6">
        <v>772730</v>
      </c>
      <c r="J588" s="7">
        <f t="shared" si="37"/>
        <v>77273</v>
      </c>
      <c r="K588" s="5">
        <v>0</v>
      </c>
      <c r="L588" s="6">
        <f t="shared" si="50"/>
        <v>0</v>
      </c>
      <c r="M588" s="5">
        <f t="shared" si="53"/>
        <v>10</v>
      </c>
      <c r="N588" s="6">
        <f t="shared" si="53"/>
        <v>772730</v>
      </c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2">
      <c r="A589" s="5" t="s">
        <v>786</v>
      </c>
      <c r="B589" s="5" t="s">
        <v>11</v>
      </c>
      <c r="C589" s="5">
        <v>0</v>
      </c>
      <c r="D589" s="5">
        <v>0</v>
      </c>
      <c r="E589" s="5"/>
      <c r="F589" s="5">
        <v>0</v>
      </c>
      <c r="G589" s="5">
        <v>0</v>
      </c>
      <c r="H589" s="5">
        <v>2</v>
      </c>
      <c r="I589" s="6">
        <v>6727272</v>
      </c>
      <c r="J589" s="7">
        <f t="shared" si="37"/>
        <v>3363636</v>
      </c>
      <c r="K589" s="5">
        <v>0</v>
      </c>
      <c r="L589" s="6">
        <f t="shared" si="50"/>
        <v>0</v>
      </c>
      <c r="M589" s="5">
        <f t="shared" si="53"/>
        <v>2</v>
      </c>
      <c r="N589" s="6">
        <f t="shared" si="53"/>
        <v>6727272</v>
      </c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2">
      <c r="A590" s="5" t="s">
        <v>788</v>
      </c>
      <c r="B590" s="5" t="s">
        <v>25</v>
      </c>
      <c r="C590" s="5">
        <v>0</v>
      </c>
      <c r="D590" s="5">
        <v>0</v>
      </c>
      <c r="E590" s="5"/>
      <c r="F590" s="5">
        <v>0</v>
      </c>
      <c r="G590" s="5">
        <v>0</v>
      </c>
      <c r="H590" s="5">
        <v>300</v>
      </c>
      <c r="I590" s="6">
        <v>17727000</v>
      </c>
      <c r="J590" s="7">
        <f t="shared" si="37"/>
        <v>59090</v>
      </c>
      <c r="K590" s="5">
        <v>0</v>
      </c>
      <c r="L590" s="6">
        <f t="shared" si="50"/>
        <v>0</v>
      </c>
      <c r="M590" s="5">
        <f t="shared" si="53"/>
        <v>300</v>
      </c>
      <c r="N590" s="6">
        <f t="shared" si="53"/>
        <v>17727000</v>
      </c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2">
      <c r="A591" s="5" t="s">
        <v>789</v>
      </c>
      <c r="B591" s="5" t="s">
        <v>11</v>
      </c>
      <c r="C591" s="5">
        <v>0</v>
      </c>
      <c r="D591" s="5">
        <v>0</v>
      </c>
      <c r="E591" s="5"/>
      <c r="F591" s="5">
        <v>0</v>
      </c>
      <c r="G591" s="5">
        <v>0</v>
      </c>
      <c r="H591" s="5">
        <v>4</v>
      </c>
      <c r="I591" s="6">
        <v>4909088</v>
      </c>
      <c r="J591" s="7">
        <f t="shared" si="37"/>
        <v>1227272</v>
      </c>
      <c r="K591" s="5">
        <v>0</v>
      </c>
      <c r="L591" s="6">
        <f t="shared" si="50"/>
        <v>0</v>
      </c>
      <c r="M591" s="5">
        <f t="shared" si="53"/>
        <v>4</v>
      </c>
      <c r="N591" s="6">
        <f t="shared" si="53"/>
        <v>4909088</v>
      </c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2">
      <c r="A592" s="5" t="s">
        <v>790</v>
      </c>
      <c r="B592" s="5" t="s">
        <v>11</v>
      </c>
      <c r="C592" s="5">
        <v>0</v>
      </c>
      <c r="D592" s="5">
        <v>0</v>
      </c>
      <c r="E592" s="5"/>
      <c r="F592" s="5">
        <v>0</v>
      </c>
      <c r="G592" s="5">
        <v>0</v>
      </c>
      <c r="H592" s="5">
        <v>1</v>
      </c>
      <c r="I592" s="6">
        <v>5227272</v>
      </c>
      <c r="J592" s="7">
        <f t="shared" si="37"/>
        <v>5227272</v>
      </c>
      <c r="K592" s="5">
        <v>0</v>
      </c>
      <c r="L592" s="6">
        <f t="shared" si="50"/>
        <v>0</v>
      </c>
      <c r="M592" s="5">
        <f t="shared" si="53"/>
        <v>1</v>
      </c>
      <c r="N592" s="6">
        <f t="shared" si="53"/>
        <v>5227272</v>
      </c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2">
      <c r="A593" s="5" t="s">
        <v>791</v>
      </c>
      <c r="B593" s="5" t="s">
        <v>11</v>
      </c>
      <c r="C593" s="5">
        <v>0</v>
      </c>
      <c r="D593" s="5">
        <v>0</v>
      </c>
      <c r="E593" s="5"/>
      <c r="F593" s="5">
        <v>0</v>
      </c>
      <c r="G593" s="5">
        <v>0</v>
      </c>
      <c r="H593" s="5">
        <v>4</v>
      </c>
      <c r="I593" s="6">
        <v>2136362</v>
      </c>
      <c r="J593" s="7">
        <f t="shared" si="37"/>
        <v>534090.5</v>
      </c>
      <c r="K593" s="5">
        <v>0</v>
      </c>
      <c r="L593" s="6">
        <f t="shared" si="50"/>
        <v>0</v>
      </c>
      <c r="M593" s="5">
        <f t="shared" si="53"/>
        <v>4</v>
      </c>
      <c r="N593" s="6">
        <f t="shared" si="53"/>
        <v>2136362</v>
      </c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2">
      <c r="A594" s="5" t="s">
        <v>792</v>
      </c>
      <c r="B594" s="5" t="s">
        <v>11</v>
      </c>
      <c r="C594" s="5">
        <v>0</v>
      </c>
      <c r="D594" s="5">
        <v>0</v>
      </c>
      <c r="E594" s="5"/>
      <c r="F594" s="5">
        <v>0</v>
      </c>
      <c r="G594" s="5">
        <v>0</v>
      </c>
      <c r="H594" s="5">
        <v>4</v>
      </c>
      <c r="I594" s="6">
        <v>2136362</v>
      </c>
      <c r="J594" s="7">
        <f t="shared" si="37"/>
        <v>534090.5</v>
      </c>
      <c r="K594" s="5">
        <v>0</v>
      </c>
      <c r="L594" s="6">
        <f t="shared" si="50"/>
        <v>0</v>
      </c>
      <c r="M594" s="5">
        <f t="shared" si="53"/>
        <v>4</v>
      </c>
      <c r="N594" s="6">
        <f t="shared" si="53"/>
        <v>2136362</v>
      </c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2">
      <c r="A595" s="5" t="s">
        <v>793</v>
      </c>
      <c r="B595" s="5" t="s">
        <v>11</v>
      </c>
      <c r="C595" s="5">
        <v>0</v>
      </c>
      <c r="D595" s="5">
        <v>0</v>
      </c>
      <c r="E595" s="5"/>
      <c r="F595" s="5">
        <v>0</v>
      </c>
      <c r="G595" s="5">
        <v>0</v>
      </c>
      <c r="H595" s="5">
        <v>9</v>
      </c>
      <c r="I595" s="6">
        <v>4772722</v>
      </c>
      <c r="J595" s="7">
        <f t="shared" si="37"/>
        <v>530302.4444444445</v>
      </c>
      <c r="K595" s="5">
        <v>0</v>
      </c>
      <c r="L595" s="6">
        <f t="shared" si="50"/>
        <v>0</v>
      </c>
      <c r="M595" s="5">
        <f t="shared" si="53"/>
        <v>9</v>
      </c>
      <c r="N595" s="6">
        <f t="shared" si="53"/>
        <v>4772722</v>
      </c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2">
      <c r="A596" s="5" t="s">
        <v>794</v>
      </c>
      <c r="B596" s="5" t="s">
        <v>11</v>
      </c>
      <c r="C596" s="5">
        <v>0</v>
      </c>
      <c r="D596" s="5">
        <v>0</v>
      </c>
      <c r="E596" s="5"/>
      <c r="F596" s="5">
        <v>0</v>
      </c>
      <c r="G596" s="5">
        <v>0</v>
      </c>
      <c r="H596" s="5">
        <v>16</v>
      </c>
      <c r="I596" s="6">
        <v>5618180</v>
      </c>
      <c r="J596" s="7">
        <f t="shared" si="37"/>
        <v>351136.25</v>
      </c>
      <c r="K596" s="5">
        <v>0</v>
      </c>
      <c r="L596" s="6">
        <f t="shared" si="50"/>
        <v>0</v>
      </c>
      <c r="M596" s="5">
        <f t="shared" si="53"/>
        <v>16</v>
      </c>
      <c r="N596" s="6">
        <f t="shared" si="53"/>
        <v>5618180</v>
      </c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2">
      <c r="A597" s="5" t="s">
        <v>795</v>
      </c>
      <c r="B597" s="5" t="s">
        <v>11</v>
      </c>
      <c r="C597" s="5">
        <v>0</v>
      </c>
      <c r="D597" s="5">
        <v>0</v>
      </c>
      <c r="E597" s="5"/>
      <c r="F597" s="5">
        <v>0</v>
      </c>
      <c r="G597" s="5">
        <v>0</v>
      </c>
      <c r="H597" s="5">
        <v>3</v>
      </c>
      <c r="I597" s="6">
        <v>9681819</v>
      </c>
      <c r="J597" s="7">
        <f t="shared" si="37"/>
        <v>3227273</v>
      </c>
      <c r="K597" s="5">
        <v>0</v>
      </c>
      <c r="L597" s="6">
        <f t="shared" si="50"/>
        <v>0</v>
      </c>
      <c r="M597" s="5">
        <f t="shared" si="53"/>
        <v>3</v>
      </c>
      <c r="N597" s="6">
        <f t="shared" si="53"/>
        <v>9681819</v>
      </c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2">
      <c r="A598" s="5" t="s">
        <v>796</v>
      </c>
      <c r="B598" s="5" t="s">
        <v>34</v>
      </c>
      <c r="C598" s="5">
        <v>0</v>
      </c>
      <c r="D598" s="5">
        <v>0</v>
      </c>
      <c r="E598" s="5"/>
      <c r="F598" s="5">
        <v>0</v>
      </c>
      <c r="G598" s="5">
        <v>0</v>
      </c>
      <c r="H598" s="5">
        <v>1</v>
      </c>
      <c r="I598" s="6">
        <v>13181818</v>
      </c>
      <c r="J598" s="7">
        <f t="shared" si="37"/>
        <v>13181818</v>
      </c>
      <c r="K598" s="5">
        <v>0</v>
      </c>
      <c r="L598" s="6">
        <f t="shared" si="50"/>
        <v>0</v>
      </c>
      <c r="M598" s="5">
        <f t="shared" si="53"/>
        <v>1</v>
      </c>
      <c r="N598" s="6">
        <f t="shared" si="53"/>
        <v>13181818</v>
      </c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2">
      <c r="A599" s="5" t="s">
        <v>797</v>
      </c>
      <c r="B599" s="5" t="s">
        <v>34</v>
      </c>
      <c r="C599" s="5">
        <v>0</v>
      </c>
      <c r="D599" s="5">
        <v>0</v>
      </c>
      <c r="E599" s="5"/>
      <c r="F599" s="5">
        <v>0</v>
      </c>
      <c r="G599" s="5">
        <v>0</v>
      </c>
      <c r="H599" s="5">
        <v>2</v>
      </c>
      <c r="I599" s="6">
        <v>30000000</v>
      </c>
      <c r="J599" s="7">
        <f t="shared" si="37"/>
        <v>15000000</v>
      </c>
      <c r="K599" s="5">
        <v>0</v>
      </c>
      <c r="L599" s="6">
        <f t="shared" si="50"/>
        <v>0</v>
      </c>
      <c r="M599" s="5">
        <f t="shared" si="53"/>
        <v>2</v>
      </c>
      <c r="N599" s="6">
        <f t="shared" si="53"/>
        <v>30000000</v>
      </c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2">
      <c r="A600" s="5" t="s">
        <v>798</v>
      </c>
      <c r="B600" s="5" t="s">
        <v>25</v>
      </c>
      <c r="C600" s="5">
        <v>6</v>
      </c>
      <c r="D600" s="6">
        <v>6193247</v>
      </c>
      <c r="E600" s="5"/>
      <c r="F600" s="5">
        <v>6</v>
      </c>
      <c r="G600" s="6">
        <v>6193247</v>
      </c>
      <c r="H600" s="5">
        <v>2</v>
      </c>
      <c r="I600" s="6">
        <v>1545454</v>
      </c>
      <c r="J600" s="7">
        <f t="shared" si="37"/>
        <v>967337.625</v>
      </c>
      <c r="K600" s="5">
        <v>0</v>
      </c>
      <c r="L600" s="6">
        <f t="shared" si="50"/>
        <v>0</v>
      </c>
      <c r="M600" s="5">
        <f t="shared" si="53"/>
        <v>8</v>
      </c>
      <c r="N600" s="6">
        <f t="shared" si="53"/>
        <v>7738701</v>
      </c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2">
      <c r="A601" s="5" t="s">
        <v>799</v>
      </c>
      <c r="B601" s="5" t="s">
        <v>11</v>
      </c>
      <c r="C601" s="5">
        <v>0</v>
      </c>
      <c r="D601" s="5">
        <v>0</v>
      </c>
      <c r="E601" s="5"/>
      <c r="F601" s="5">
        <v>0</v>
      </c>
      <c r="G601" s="5">
        <v>0</v>
      </c>
      <c r="H601" s="5">
        <v>15</v>
      </c>
      <c r="I601" s="6">
        <v>7954535</v>
      </c>
      <c r="J601" s="7">
        <f t="shared" si="37"/>
        <v>530302.33333333337</v>
      </c>
      <c r="K601" s="5">
        <v>0</v>
      </c>
      <c r="L601" s="6">
        <f t="shared" si="50"/>
        <v>0</v>
      </c>
      <c r="M601" s="5">
        <f t="shared" ref="M601:N616" si="54">F601+H601-K601</f>
        <v>15</v>
      </c>
      <c r="N601" s="6">
        <f t="shared" si="54"/>
        <v>7954535</v>
      </c>
      <c r="O601" s="5"/>
      <c r="P601" s="5"/>
      <c r="Q601" s="5"/>
      <c r="R601" s="5"/>
      <c r="S601" s="5"/>
      <c r="T601" s="5"/>
      <c r="U601" s="5"/>
      <c r="V601" s="5"/>
      <c r="W601" s="5"/>
    </row>
    <row r="602" spans="1:23" x14ac:dyDescent="0.2">
      <c r="A602" s="5" t="s">
        <v>800</v>
      </c>
      <c r="B602" s="5" t="s">
        <v>11</v>
      </c>
      <c r="C602" s="5">
        <v>0</v>
      </c>
      <c r="D602" s="5">
        <v>0</v>
      </c>
      <c r="E602" s="5"/>
      <c r="F602" s="5">
        <v>0</v>
      </c>
      <c r="G602" s="5">
        <v>0</v>
      </c>
      <c r="H602" s="5">
        <v>10</v>
      </c>
      <c r="I602" s="6">
        <v>5818180</v>
      </c>
      <c r="J602" s="7">
        <f t="shared" si="37"/>
        <v>581818</v>
      </c>
      <c r="K602" s="5">
        <v>0</v>
      </c>
      <c r="L602" s="6">
        <f t="shared" si="50"/>
        <v>0</v>
      </c>
      <c r="M602" s="5">
        <f t="shared" si="54"/>
        <v>10</v>
      </c>
      <c r="N602" s="6">
        <f t="shared" si="54"/>
        <v>5818180</v>
      </c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2">
      <c r="A603" s="5" t="s">
        <v>801</v>
      </c>
      <c r="B603" s="5" t="s">
        <v>20</v>
      </c>
      <c r="C603" s="5">
        <v>0</v>
      </c>
      <c r="D603" s="5">
        <v>0</v>
      </c>
      <c r="E603" s="5"/>
      <c r="F603" s="5">
        <v>0</v>
      </c>
      <c r="G603" s="5">
        <v>0</v>
      </c>
      <c r="H603" s="5">
        <v>2</v>
      </c>
      <c r="I603" s="6">
        <v>1689090</v>
      </c>
      <c r="J603" s="7">
        <f t="shared" si="37"/>
        <v>844545</v>
      </c>
      <c r="K603" s="5">
        <v>0</v>
      </c>
      <c r="L603" s="6">
        <f t="shared" si="50"/>
        <v>0</v>
      </c>
      <c r="M603" s="5">
        <f t="shared" si="54"/>
        <v>2</v>
      </c>
      <c r="N603" s="6">
        <f t="shared" si="54"/>
        <v>1689090</v>
      </c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2">
      <c r="A604" s="5" t="s">
        <v>802</v>
      </c>
      <c r="B604" s="5" t="s">
        <v>20</v>
      </c>
      <c r="C604" s="5">
        <v>0</v>
      </c>
      <c r="D604" s="5">
        <v>0</v>
      </c>
      <c r="E604" s="5"/>
      <c r="F604" s="5">
        <v>0</v>
      </c>
      <c r="G604" s="5">
        <v>0</v>
      </c>
      <c r="H604" s="5">
        <v>2</v>
      </c>
      <c r="I604" s="6">
        <v>620000</v>
      </c>
      <c r="J604" s="7">
        <f t="shared" si="37"/>
        <v>310000</v>
      </c>
      <c r="K604" s="5">
        <v>0</v>
      </c>
      <c r="L604" s="6">
        <f t="shared" si="50"/>
        <v>0</v>
      </c>
      <c r="M604" s="5">
        <f t="shared" si="54"/>
        <v>2</v>
      </c>
      <c r="N604" s="6">
        <f t="shared" si="54"/>
        <v>620000</v>
      </c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2">
      <c r="A605" s="5" t="s">
        <v>803</v>
      </c>
      <c r="B605" s="5" t="s">
        <v>20</v>
      </c>
      <c r="C605" s="5">
        <v>0</v>
      </c>
      <c r="D605" s="5">
        <v>0</v>
      </c>
      <c r="E605" s="5"/>
      <c r="F605" s="5">
        <v>0</v>
      </c>
      <c r="G605" s="5">
        <v>0</v>
      </c>
      <c r="H605" s="5">
        <v>1</v>
      </c>
      <c r="I605" s="6">
        <v>300000</v>
      </c>
      <c r="J605" s="7">
        <f t="shared" si="37"/>
        <v>300000</v>
      </c>
      <c r="K605" s="5">
        <v>0</v>
      </c>
      <c r="L605" s="6">
        <f t="shared" si="50"/>
        <v>0</v>
      </c>
      <c r="M605" s="5">
        <f t="shared" si="54"/>
        <v>1</v>
      </c>
      <c r="N605" s="6">
        <f t="shared" si="54"/>
        <v>300000</v>
      </c>
      <c r="O605" s="5"/>
      <c r="P605" s="5"/>
      <c r="Q605" s="5"/>
      <c r="R605" s="5"/>
      <c r="S605" s="5"/>
      <c r="T605" s="5"/>
      <c r="U605" s="5"/>
      <c r="V605" s="5"/>
      <c r="W605" s="5"/>
    </row>
    <row r="606" spans="1:23" x14ac:dyDescent="0.2">
      <c r="A606" s="5" t="s">
        <v>804</v>
      </c>
      <c r="B606" s="5" t="s">
        <v>20</v>
      </c>
      <c r="C606" s="5">
        <v>0</v>
      </c>
      <c r="D606" s="5">
        <v>0</v>
      </c>
      <c r="E606" s="5"/>
      <c r="F606" s="5">
        <v>0</v>
      </c>
      <c r="G606" s="5">
        <v>0</v>
      </c>
      <c r="H606" s="5">
        <v>2</v>
      </c>
      <c r="I606" s="6">
        <v>10272726</v>
      </c>
      <c r="J606" s="7">
        <f t="shared" si="37"/>
        <v>5136363</v>
      </c>
      <c r="K606" s="5">
        <v>0</v>
      </c>
      <c r="L606" s="6">
        <f t="shared" si="50"/>
        <v>0</v>
      </c>
      <c r="M606" s="5">
        <f t="shared" si="54"/>
        <v>2</v>
      </c>
      <c r="N606" s="6">
        <f t="shared" si="54"/>
        <v>10272726</v>
      </c>
      <c r="O606" s="5"/>
      <c r="P606" s="5"/>
      <c r="Q606" s="5"/>
      <c r="R606" s="5"/>
      <c r="S606" s="5"/>
      <c r="T606" s="5"/>
      <c r="U606" s="5"/>
      <c r="V606" s="5"/>
      <c r="W606" s="5"/>
    </row>
    <row r="607" spans="1:23" x14ac:dyDescent="0.2">
      <c r="A607" s="5" t="s">
        <v>805</v>
      </c>
      <c r="B607" s="5" t="s">
        <v>20</v>
      </c>
      <c r="C607" s="5">
        <v>0</v>
      </c>
      <c r="D607" s="5">
        <v>0</v>
      </c>
      <c r="E607" s="5"/>
      <c r="F607" s="5">
        <v>0</v>
      </c>
      <c r="G607" s="5">
        <v>0</v>
      </c>
      <c r="H607" s="5">
        <v>1</v>
      </c>
      <c r="I607" s="6">
        <v>19727272</v>
      </c>
      <c r="J607" s="7">
        <f t="shared" si="37"/>
        <v>19727272</v>
      </c>
      <c r="K607" s="5">
        <v>0</v>
      </c>
      <c r="L607" s="6">
        <f t="shared" si="50"/>
        <v>0</v>
      </c>
      <c r="M607" s="5">
        <f t="shared" si="54"/>
        <v>1</v>
      </c>
      <c r="N607" s="6">
        <f t="shared" si="54"/>
        <v>19727272</v>
      </c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2">
      <c r="A608" s="5" t="s">
        <v>806</v>
      </c>
      <c r="B608" s="5" t="s">
        <v>20</v>
      </c>
      <c r="C608" s="5">
        <v>0</v>
      </c>
      <c r="D608" s="5">
        <v>0</v>
      </c>
      <c r="E608" s="5"/>
      <c r="F608" s="5">
        <v>0</v>
      </c>
      <c r="G608" s="5">
        <v>0</v>
      </c>
      <c r="H608" s="5">
        <v>2</v>
      </c>
      <c r="I608" s="6">
        <v>6727272</v>
      </c>
      <c r="J608" s="7">
        <f t="shared" si="37"/>
        <v>3363636</v>
      </c>
      <c r="K608" s="5">
        <v>0</v>
      </c>
      <c r="L608" s="6">
        <f t="shared" si="50"/>
        <v>0</v>
      </c>
      <c r="M608" s="5">
        <f t="shared" si="54"/>
        <v>2</v>
      </c>
      <c r="N608" s="6">
        <f t="shared" si="54"/>
        <v>6727272</v>
      </c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2">
      <c r="A609" s="5" t="s">
        <v>807</v>
      </c>
      <c r="B609" s="5" t="s">
        <v>20</v>
      </c>
      <c r="C609" s="5">
        <v>0</v>
      </c>
      <c r="D609" s="5">
        <v>0</v>
      </c>
      <c r="E609" s="5"/>
      <c r="F609" s="5">
        <v>0</v>
      </c>
      <c r="G609" s="5">
        <v>0</v>
      </c>
      <c r="H609" s="5">
        <v>4</v>
      </c>
      <c r="I609" s="6">
        <v>10090908</v>
      </c>
      <c r="J609" s="7">
        <f t="shared" si="37"/>
        <v>2522727</v>
      </c>
      <c r="K609" s="5">
        <v>0</v>
      </c>
      <c r="L609" s="6">
        <f t="shared" si="50"/>
        <v>0</v>
      </c>
      <c r="M609" s="5">
        <f t="shared" si="54"/>
        <v>4</v>
      </c>
      <c r="N609" s="6">
        <f t="shared" si="54"/>
        <v>10090908</v>
      </c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2">
      <c r="A610" s="5" t="s">
        <v>808</v>
      </c>
      <c r="B610" s="5" t="s">
        <v>34</v>
      </c>
      <c r="C610" s="5">
        <v>0</v>
      </c>
      <c r="D610" s="5">
        <v>0</v>
      </c>
      <c r="E610" s="5"/>
      <c r="F610" s="5">
        <v>0</v>
      </c>
      <c r="G610" s="5">
        <v>0</v>
      </c>
      <c r="H610" s="5">
        <v>1</v>
      </c>
      <c r="I610" s="6">
        <v>590909</v>
      </c>
      <c r="J610" s="7">
        <f t="shared" si="37"/>
        <v>590909</v>
      </c>
      <c r="K610" s="5">
        <v>0</v>
      </c>
      <c r="L610" s="6">
        <f t="shared" si="50"/>
        <v>0</v>
      </c>
      <c r="M610" s="5">
        <f t="shared" si="54"/>
        <v>1</v>
      </c>
      <c r="N610" s="6">
        <f t="shared" si="54"/>
        <v>590909</v>
      </c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2">
      <c r="A611" s="5" t="s">
        <v>809</v>
      </c>
      <c r="B611" s="5" t="s">
        <v>400</v>
      </c>
      <c r="C611" s="5">
        <v>0</v>
      </c>
      <c r="D611" s="5">
        <v>0</v>
      </c>
      <c r="E611" s="5"/>
      <c r="F611" s="5">
        <v>0</v>
      </c>
      <c r="G611" s="5">
        <v>0</v>
      </c>
      <c r="H611" s="5">
        <v>11</v>
      </c>
      <c r="I611" s="6">
        <v>672720</v>
      </c>
      <c r="J611" s="7">
        <f t="shared" si="37"/>
        <v>61156.36363636364</v>
      </c>
      <c r="K611" s="5">
        <v>0</v>
      </c>
      <c r="L611" s="6">
        <f t="shared" si="50"/>
        <v>0</v>
      </c>
      <c r="M611" s="5">
        <f t="shared" si="54"/>
        <v>11</v>
      </c>
      <c r="N611" s="6">
        <f t="shared" si="54"/>
        <v>672720</v>
      </c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2">
      <c r="A612" s="5" t="s">
        <v>810</v>
      </c>
      <c r="B612" s="5" t="s">
        <v>400</v>
      </c>
      <c r="C612" s="5">
        <v>0</v>
      </c>
      <c r="D612" s="5">
        <v>0</v>
      </c>
      <c r="E612" s="5"/>
      <c r="F612" s="5">
        <v>0</v>
      </c>
      <c r="G612" s="5">
        <v>0</v>
      </c>
      <c r="H612" s="5">
        <v>2</v>
      </c>
      <c r="I612" s="6">
        <v>290908</v>
      </c>
      <c r="J612" s="7">
        <f t="shared" si="37"/>
        <v>145454</v>
      </c>
      <c r="K612" s="5">
        <v>0</v>
      </c>
      <c r="L612" s="6">
        <f t="shared" si="50"/>
        <v>0</v>
      </c>
      <c r="M612" s="5">
        <f t="shared" si="54"/>
        <v>2</v>
      </c>
      <c r="N612" s="6">
        <f t="shared" si="54"/>
        <v>290908</v>
      </c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2">
      <c r="A613" s="5" t="s">
        <v>811</v>
      </c>
      <c r="B613" s="5" t="s">
        <v>34</v>
      </c>
      <c r="C613" s="5">
        <v>0</v>
      </c>
      <c r="D613" s="5">
        <v>0</v>
      </c>
      <c r="E613" s="5"/>
      <c r="F613" s="5">
        <v>0</v>
      </c>
      <c r="G613" s="5">
        <v>0</v>
      </c>
      <c r="H613" s="5">
        <v>4</v>
      </c>
      <c r="I613" s="6">
        <v>5054544</v>
      </c>
      <c r="J613" s="7">
        <f t="shared" si="37"/>
        <v>1263636</v>
      </c>
      <c r="K613" s="5">
        <v>0</v>
      </c>
      <c r="L613" s="6">
        <f t="shared" si="50"/>
        <v>0</v>
      </c>
      <c r="M613" s="5">
        <f t="shared" si="54"/>
        <v>4</v>
      </c>
      <c r="N613" s="6">
        <f t="shared" si="54"/>
        <v>5054544</v>
      </c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2">
      <c r="A614" s="5" t="s">
        <v>812</v>
      </c>
      <c r="B614" s="5" t="s">
        <v>11</v>
      </c>
      <c r="C614" s="5">
        <v>0</v>
      </c>
      <c r="D614" s="5">
        <v>0</v>
      </c>
      <c r="E614" s="5"/>
      <c r="F614" s="5">
        <v>0</v>
      </c>
      <c r="G614" s="5">
        <v>0</v>
      </c>
      <c r="H614" s="5">
        <v>1</v>
      </c>
      <c r="I614" s="6">
        <v>12000000</v>
      </c>
      <c r="J614" s="7">
        <f t="shared" ref="J614:J855" si="55">IFERROR((G614+I614)/(F614+H614),0)</f>
        <v>12000000</v>
      </c>
      <c r="K614" s="5">
        <v>0</v>
      </c>
      <c r="L614" s="6">
        <f t="shared" si="50"/>
        <v>0</v>
      </c>
      <c r="M614" s="5">
        <f t="shared" si="54"/>
        <v>1</v>
      </c>
      <c r="N614" s="6">
        <f t="shared" si="54"/>
        <v>12000000</v>
      </c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2">
      <c r="A615" s="5" t="s">
        <v>813</v>
      </c>
      <c r="B615" s="5" t="s">
        <v>25</v>
      </c>
      <c r="C615" s="5">
        <v>0</v>
      </c>
      <c r="D615" s="5">
        <v>0</v>
      </c>
      <c r="E615" s="5"/>
      <c r="F615" s="5">
        <v>0</v>
      </c>
      <c r="G615" s="5">
        <v>0</v>
      </c>
      <c r="H615" s="5">
        <v>30</v>
      </c>
      <c r="I615" s="6">
        <v>4427260</v>
      </c>
      <c r="J615" s="7">
        <f t="shared" si="55"/>
        <v>147575.33333333334</v>
      </c>
      <c r="K615" s="5">
        <v>0</v>
      </c>
      <c r="L615" s="6">
        <f t="shared" si="50"/>
        <v>0</v>
      </c>
      <c r="M615" s="5">
        <f t="shared" si="54"/>
        <v>30</v>
      </c>
      <c r="N615" s="6">
        <f t="shared" si="54"/>
        <v>4427260</v>
      </c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2">
      <c r="A616" s="5" t="s">
        <v>814</v>
      </c>
      <c r="B616" s="5" t="s">
        <v>25</v>
      </c>
      <c r="C616" s="5">
        <v>0</v>
      </c>
      <c r="D616" s="5">
        <v>0</v>
      </c>
      <c r="E616" s="5"/>
      <c r="F616" s="5">
        <v>0</v>
      </c>
      <c r="G616" s="5">
        <v>0</v>
      </c>
      <c r="H616" s="5">
        <v>10</v>
      </c>
      <c r="I616" s="6">
        <v>3172720</v>
      </c>
      <c r="J616" s="7">
        <f t="shared" si="55"/>
        <v>317272</v>
      </c>
      <c r="K616" s="5">
        <v>0</v>
      </c>
      <c r="L616" s="6">
        <f t="shared" si="50"/>
        <v>0</v>
      </c>
      <c r="M616" s="5">
        <f t="shared" si="54"/>
        <v>10</v>
      </c>
      <c r="N616" s="6">
        <f t="shared" si="54"/>
        <v>3172720</v>
      </c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2">
      <c r="A617" s="5" t="s">
        <v>815</v>
      </c>
      <c r="B617" s="5" t="s">
        <v>25</v>
      </c>
      <c r="C617" s="5">
        <v>0</v>
      </c>
      <c r="D617" s="5">
        <v>0</v>
      </c>
      <c r="E617" s="5"/>
      <c r="F617" s="5">
        <v>0</v>
      </c>
      <c r="G617" s="5">
        <v>0</v>
      </c>
      <c r="H617" s="5">
        <v>80</v>
      </c>
      <c r="I617" s="6">
        <v>3709040</v>
      </c>
      <c r="J617" s="7">
        <f t="shared" si="55"/>
        <v>46363</v>
      </c>
      <c r="K617" s="5">
        <v>0</v>
      </c>
      <c r="L617" s="6">
        <f t="shared" si="50"/>
        <v>0</v>
      </c>
      <c r="M617" s="5">
        <f t="shared" ref="M617:N632" si="56">F617+H617-K617</f>
        <v>80</v>
      </c>
      <c r="N617" s="6">
        <f t="shared" si="56"/>
        <v>3709040</v>
      </c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2">
      <c r="A618" s="5" t="s">
        <v>816</v>
      </c>
      <c r="B618" s="5" t="s">
        <v>20</v>
      </c>
      <c r="C618" s="5">
        <v>0</v>
      </c>
      <c r="D618" s="5">
        <v>0</v>
      </c>
      <c r="E618" s="5"/>
      <c r="F618" s="5">
        <v>0</v>
      </c>
      <c r="G618" s="5">
        <v>0</v>
      </c>
      <c r="H618" s="5">
        <v>3</v>
      </c>
      <c r="I618" s="6">
        <v>2008800</v>
      </c>
      <c r="J618" s="7">
        <f t="shared" si="55"/>
        <v>669600</v>
      </c>
      <c r="K618" s="5">
        <v>0</v>
      </c>
      <c r="L618" s="6">
        <f t="shared" si="50"/>
        <v>0</v>
      </c>
      <c r="M618" s="5">
        <f t="shared" si="56"/>
        <v>3</v>
      </c>
      <c r="N618" s="6">
        <f t="shared" si="56"/>
        <v>2008800</v>
      </c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2">
      <c r="A619" s="5" t="s">
        <v>817</v>
      </c>
      <c r="B619" s="5" t="s">
        <v>34</v>
      </c>
      <c r="C619" s="5">
        <v>0</v>
      </c>
      <c r="D619" s="5">
        <v>0</v>
      </c>
      <c r="E619" s="5"/>
      <c r="F619" s="5">
        <v>0</v>
      </c>
      <c r="G619" s="5">
        <v>0</v>
      </c>
      <c r="H619" s="5">
        <v>2</v>
      </c>
      <c r="I619" s="6">
        <v>24605454</v>
      </c>
      <c r="J619" s="7">
        <f t="shared" si="55"/>
        <v>12302727</v>
      </c>
      <c r="K619" s="5">
        <v>0</v>
      </c>
      <c r="L619" s="6">
        <f t="shared" si="50"/>
        <v>0</v>
      </c>
      <c r="M619" s="5">
        <f t="shared" si="56"/>
        <v>2</v>
      </c>
      <c r="N619" s="6">
        <f t="shared" si="56"/>
        <v>24605454</v>
      </c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2">
      <c r="A620" s="5" t="s">
        <v>818</v>
      </c>
      <c r="B620" s="5" t="s">
        <v>34</v>
      </c>
      <c r="C620" s="5">
        <v>0</v>
      </c>
      <c r="D620" s="5">
        <v>0</v>
      </c>
      <c r="E620" s="5"/>
      <c r="F620" s="5">
        <v>0</v>
      </c>
      <c r="G620" s="5">
        <v>0</v>
      </c>
      <c r="H620" s="5">
        <v>3</v>
      </c>
      <c r="I620" s="6">
        <v>57793636</v>
      </c>
      <c r="J620" s="7">
        <f t="shared" si="55"/>
        <v>19264545.333333332</v>
      </c>
      <c r="K620" s="5">
        <v>0</v>
      </c>
      <c r="L620" s="6">
        <f t="shared" si="50"/>
        <v>0</v>
      </c>
      <c r="M620" s="5">
        <f t="shared" si="56"/>
        <v>3</v>
      </c>
      <c r="N620" s="6">
        <f t="shared" si="56"/>
        <v>57793636</v>
      </c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2">
      <c r="A621" s="5" t="s">
        <v>819</v>
      </c>
      <c r="B621" s="5" t="s">
        <v>34</v>
      </c>
      <c r="C621" s="5">
        <v>0</v>
      </c>
      <c r="D621" s="5">
        <v>0</v>
      </c>
      <c r="E621" s="5"/>
      <c r="F621" s="5">
        <v>0</v>
      </c>
      <c r="G621" s="5">
        <v>0</v>
      </c>
      <c r="H621" s="5">
        <v>1</v>
      </c>
      <c r="I621" s="6">
        <v>13986364</v>
      </c>
      <c r="J621" s="7">
        <f t="shared" si="55"/>
        <v>13986364</v>
      </c>
      <c r="K621" s="5">
        <v>0</v>
      </c>
      <c r="L621" s="6">
        <f t="shared" si="50"/>
        <v>0</v>
      </c>
      <c r="M621" s="5">
        <f t="shared" si="56"/>
        <v>1</v>
      </c>
      <c r="N621" s="6">
        <f t="shared" si="56"/>
        <v>13986364</v>
      </c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2">
      <c r="A622" s="5" t="s">
        <v>820</v>
      </c>
      <c r="B622" s="5" t="s">
        <v>400</v>
      </c>
      <c r="C622" s="5">
        <v>0</v>
      </c>
      <c r="D622" s="5">
        <v>0</v>
      </c>
      <c r="E622" s="5"/>
      <c r="F622" s="5">
        <v>0</v>
      </c>
      <c r="G622" s="5">
        <v>0</v>
      </c>
      <c r="H622" s="5">
        <v>3</v>
      </c>
      <c r="I622" s="6">
        <v>171816</v>
      </c>
      <c r="J622" s="7">
        <f t="shared" si="55"/>
        <v>57272</v>
      </c>
      <c r="K622" s="5">
        <v>0</v>
      </c>
      <c r="L622" s="6">
        <f t="shared" si="50"/>
        <v>0</v>
      </c>
      <c r="M622" s="5">
        <f t="shared" si="56"/>
        <v>3</v>
      </c>
      <c r="N622" s="6">
        <f t="shared" si="56"/>
        <v>171816</v>
      </c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2">
      <c r="A623" s="5" t="s">
        <v>821</v>
      </c>
      <c r="B623" s="5" t="s">
        <v>400</v>
      </c>
      <c r="C623" s="5">
        <v>0</v>
      </c>
      <c r="D623" s="5">
        <v>0</v>
      </c>
      <c r="E623" s="5"/>
      <c r="F623" s="5">
        <v>0</v>
      </c>
      <c r="G623" s="5">
        <v>0</v>
      </c>
      <c r="H623" s="5">
        <v>3</v>
      </c>
      <c r="I623" s="6">
        <v>204543</v>
      </c>
      <c r="J623" s="7">
        <f t="shared" si="55"/>
        <v>68181</v>
      </c>
      <c r="K623" s="5">
        <v>0</v>
      </c>
      <c r="L623" s="6">
        <f t="shared" si="50"/>
        <v>0</v>
      </c>
      <c r="M623" s="5">
        <f t="shared" si="56"/>
        <v>3</v>
      </c>
      <c r="N623" s="6">
        <f t="shared" si="56"/>
        <v>204543</v>
      </c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2">
      <c r="A624" s="5" t="s">
        <v>822</v>
      </c>
      <c r="B624" s="5" t="s">
        <v>400</v>
      </c>
      <c r="C624" s="5">
        <v>0</v>
      </c>
      <c r="D624" s="5">
        <v>0</v>
      </c>
      <c r="E624" s="5"/>
      <c r="F624" s="5">
        <v>0</v>
      </c>
      <c r="G624" s="5">
        <v>0</v>
      </c>
      <c r="H624" s="5">
        <v>1</v>
      </c>
      <c r="I624" s="6">
        <v>68181</v>
      </c>
      <c r="J624" s="7">
        <f t="shared" si="55"/>
        <v>68181</v>
      </c>
      <c r="K624" s="5">
        <v>0</v>
      </c>
      <c r="L624" s="6">
        <f t="shared" si="50"/>
        <v>0</v>
      </c>
      <c r="M624" s="5">
        <f t="shared" si="56"/>
        <v>1</v>
      </c>
      <c r="N624" s="6">
        <f t="shared" si="56"/>
        <v>68181</v>
      </c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2">
      <c r="A625" s="5" t="s">
        <v>823</v>
      </c>
      <c r="B625" s="5" t="s">
        <v>400</v>
      </c>
      <c r="C625" s="5">
        <v>0</v>
      </c>
      <c r="D625" s="5">
        <v>0</v>
      </c>
      <c r="E625" s="5"/>
      <c r="F625" s="5">
        <v>0</v>
      </c>
      <c r="G625" s="5">
        <v>0</v>
      </c>
      <c r="H625" s="5">
        <v>8</v>
      </c>
      <c r="I625" s="6">
        <v>3127272</v>
      </c>
      <c r="J625" s="7">
        <f t="shared" si="55"/>
        <v>390909</v>
      </c>
      <c r="K625" s="5">
        <v>0</v>
      </c>
      <c r="L625" s="6">
        <f t="shared" si="50"/>
        <v>0</v>
      </c>
      <c r="M625" s="5">
        <f t="shared" si="56"/>
        <v>8</v>
      </c>
      <c r="N625" s="6">
        <f t="shared" si="56"/>
        <v>3127272</v>
      </c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2">
      <c r="A626" s="5" t="s">
        <v>824</v>
      </c>
      <c r="B626" s="5" t="s">
        <v>825</v>
      </c>
      <c r="C626" s="5">
        <v>0</v>
      </c>
      <c r="D626" s="5">
        <v>0</v>
      </c>
      <c r="E626" s="5"/>
      <c r="F626" s="5">
        <v>0</v>
      </c>
      <c r="G626" s="5">
        <v>0</v>
      </c>
      <c r="H626" s="5">
        <v>20</v>
      </c>
      <c r="I626" s="6">
        <v>549960</v>
      </c>
      <c r="J626" s="7">
        <f t="shared" si="55"/>
        <v>27498</v>
      </c>
      <c r="K626" s="5">
        <v>0</v>
      </c>
      <c r="L626" s="6">
        <f t="shared" si="50"/>
        <v>0</v>
      </c>
      <c r="M626" s="5">
        <f t="shared" si="56"/>
        <v>20</v>
      </c>
      <c r="N626" s="6">
        <f t="shared" si="56"/>
        <v>549960</v>
      </c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2">
      <c r="A627" s="5" t="s">
        <v>826</v>
      </c>
      <c r="B627" s="5" t="s">
        <v>825</v>
      </c>
      <c r="C627" s="5">
        <v>0</v>
      </c>
      <c r="D627" s="5">
        <v>0</v>
      </c>
      <c r="E627" s="5"/>
      <c r="F627" s="5">
        <v>0</v>
      </c>
      <c r="G627" s="5">
        <v>0</v>
      </c>
      <c r="H627" s="5">
        <v>20</v>
      </c>
      <c r="I627" s="6">
        <v>583340</v>
      </c>
      <c r="J627" s="7">
        <f t="shared" si="55"/>
        <v>29167</v>
      </c>
      <c r="K627" s="5">
        <v>0</v>
      </c>
      <c r="L627" s="6">
        <f t="shared" si="50"/>
        <v>0</v>
      </c>
      <c r="M627" s="5">
        <f t="shared" si="56"/>
        <v>20</v>
      </c>
      <c r="N627" s="6">
        <f t="shared" si="56"/>
        <v>583340</v>
      </c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2">
      <c r="A628" s="5" t="s">
        <v>827</v>
      </c>
      <c r="B628" s="5" t="s">
        <v>825</v>
      </c>
      <c r="C628" s="5">
        <v>0</v>
      </c>
      <c r="D628" s="5">
        <v>0</v>
      </c>
      <c r="E628" s="5"/>
      <c r="F628" s="5">
        <v>0</v>
      </c>
      <c r="G628" s="5">
        <v>0</v>
      </c>
      <c r="H628" s="5">
        <v>12</v>
      </c>
      <c r="I628" s="6">
        <v>794442</v>
      </c>
      <c r="J628" s="7">
        <f t="shared" si="55"/>
        <v>66203.5</v>
      </c>
      <c r="K628" s="5">
        <v>0</v>
      </c>
      <c r="L628" s="6">
        <f t="shared" si="50"/>
        <v>0</v>
      </c>
      <c r="M628" s="5">
        <f t="shared" si="56"/>
        <v>12</v>
      </c>
      <c r="N628" s="6">
        <f t="shared" si="56"/>
        <v>794442</v>
      </c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2">
      <c r="A629" s="5" t="s">
        <v>828</v>
      </c>
      <c r="B629" s="5" t="s">
        <v>11</v>
      </c>
      <c r="C629" s="5">
        <v>0</v>
      </c>
      <c r="D629" s="5">
        <v>0</v>
      </c>
      <c r="E629" s="5"/>
      <c r="F629" s="5">
        <v>0</v>
      </c>
      <c r="G629" s="5">
        <v>0</v>
      </c>
      <c r="H629" s="5">
        <v>4</v>
      </c>
      <c r="I629" s="6">
        <v>366668</v>
      </c>
      <c r="J629" s="7">
        <f t="shared" si="55"/>
        <v>91667</v>
      </c>
      <c r="K629" s="5">
        <v>0</v>
      </c>
      <c r="L629" s="6">
        <f t="shared" si="50"/>
        <v>0</v>
      </c>
      <c r="M629" s="5">
        <f t="shared" si="56"/>
        <v>4</v>
      </c>
      <c r="N629" s="6">
        <f t="shared" si="56"/>
        <v>366668</v>
      </c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2">
      <c r="A630" s="5" t="s">
        <v>829</v>
      </c>
      <c r="B630" s="5" t="s">
        <v>11</v>
      </c>
      <c r="C630" s="5">
        <v>0</v>
      </c>
      <c r="D630" s="5">
        <v>0</v>
      </c>
      <c r="E630" s="5"/>
      <c r="F630" s="5">
        <v>0</v>
      </c>
      <c r="G630" s="5">
        <v>0</v>
      </c>
      <c r="H630" s="5">
        <v>2</v>
      </c>
      <c r="I630" s="6">
        <v>216666</v>
      </c>
      <c r="J630" s="7">
        <f t="shared" si="55"/>
        <v>108333</v>
      </c>
      <c r="K630" s="5">
        <v>0</v>
      </c>
      <c r="L630" s="6">
        <f t="shared" si="50"/>
        <v>0</v>
      </c>
      <c r="M630" s="5">
        <f t="shared" si="56"/>
        <v>2</v>
      </c>
      <c r="N630" s="6">
        <f t="shared" si="56"/>
        <v>216666</v>
      </c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2">
      <c r="A631" s="5" t="s">
        <v>830</v>
      </c>
      <c r="B631" s="5" t="s">
        <v>11</v>
      </c>
      <c r="C631" s="5">
        <v>0</v>
      </c>
      <c r="D631" s="5">
        <v>0</v>
      </c>
      <c r="E631" s="5"/>
      <c r="F631" s="5">
        <v>0</v>
      </c>
      <c r="G631" s="5">
        <v>0</v>
      </c>
      <c r="H631" s="5">
        <v>4</v>
      </c>
      <c r="I631" s="6">
        <v>566668</v>
      </c>
      <c r="J631" s="7">
        <f t="shared" si="55"/>
        <v>141667</v>
      </c>
      <c r="K631" s="5">
        <v>0</v>
      </c>
      <c r="L631" s="6">
        <f t="shared" si="50"/>
        <v>0</v>
      </c>
      <c r="M631" s="5">
        <f t="shared" si="56"/>
        <v>4</v>
      </c>
      <c r="N631" s="6">
        <f t="shared" si="56"/>
        <v>566668</v>
      </c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2">
      <c r="A632" s="5" t="s">
        <v>831</v>
      </c>
      <c r="B632" s="5" t="s">
        <v>11</v>
      </c>
      <c r="C632" s="5">
        <v>0</v>
      </c>
      <c r="D632" s="5">
        <v>0</v>
      </c>
      <c r="E632" s="5"/>
      <c r="F632" s="5">
        <v>0</v>
      </c>
      <c r="G632" s="5">
        <v>0</v>
      </c>
      <c r="H632" s="5">
        <v>1</v>
      </c>
      <c r="I632" s="6">
        <v>169443</v>
      </c>
      <c r="J632" s="7">
        <f t="shared" si="55"/>
        <v>169443</v>
      </c>
      <c r="K632" s="5">
        <v>0</v>
      </c>
      <c r="L632" s="6">
        <f t="shared" si="50"/>
        <v>0</v>
      </c>
      <c r="M632" s="5">
        <f t="shared" si="56"/>
        <v>1</v>
      </c>
      <c r="N632" s="6">
        <f t="shared" si="56"/>
        <v>169443</v>
      </c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2">
      <c r="A633" s="5" t="s">
        <v>832</v>
      </c>
      <c r="B633" s="5" t="s">
        <v>11</v>
      </c>
      <c r="C633" s="5">
        <v>0</v>
      </c>
      <c r="D633" s="5">
        <v>0</v>
      </c>
      <c r="E633" s="5"/>
      <c r="F633" s="5">
        <v>0</v>
      </c>
      <c r="G633" s="5">
        <v>0</v>
      </c>
      <c r="H633" s="5">
        <v>3</v>
      </c>
      <c r="I633" s="6">
        <v>614814</v>
      </c>
      <c r="J633" s="7">
        <f t="shared" si="55"/>
        <v>204938</v>
      </c>
      <c r="K633" s="5">
        <v>0</v>
      </c>
      <c r="L633" s="6">
        <f t="shared" si="50"/>
        <v>0</v>
      </c>
      <c r="M633" s="5">
        <f t="shared" ref="M633:N645" si="57">F633+H633-K633</f>
        <v>3</v>
      </c>
      <c r="N633" s="6">
        <f t="shared" si="57"/>
        <v>614814</v>
      </c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2">
      <c r="A634" s="5" t="s">
        <v>835</v>
      </c>
      <c r="B634" s="5" t="s">
        <v>25</v>
      </c>
      <c r="C634" s="5">
        <v>0</v>
      </c>
      <c r="D634" s="5">
        <v>0</v>
      </c>
      <c r="E634" s="5"/>
      <c r="F634" s="5">
        <v>0</v>
      </c>
      <c r="G634" s="5">
        <v>0</v>
      </c>
      <c r="H634" s="5">
        <v>1</v>
      </c>
      <c r="I634" s="6">
        <v>6463636</v>
      </c>
      <c r="J634" s="7">
        <f t="shared" si="55"/>
        <v>6463636</v>
      </c>
      <c r="K634" s="5">
        <v>0</v>
      </c>
      <c r="L634" s="6">
        <f t="shared" si="50"/>
        <v>0</v>
      </c>
      <c r="M634" s="5">
        <f t="shared" si="57"/>
        <v>1</v>
      </c>
      <c r="N634" s="6">
        <f t="shared" si="57"/>
        <v>6463636</v>
      </c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2">
      <c r="A635" s="5" t="s">
        <v>836</v>
      </c>
      <c r="B635" s="5" t="s">
        <v>20</v>
      </c>
      <c r="C635" s="5">
        <v>0</v>
      </c>
      <c r="D635" s="5">
        <v>0</v>
      </c>
      <c r="E635" s="5"/>
      <c r="F635" s="5">
        <v>0</v>
      </c>
      <c r="G635" s="5">
        <v>0</v>
      </c>
      <c r="H635" s="5">
        <v>2</v>
      </c>
      <c r="I635" s="6">
        <v>6363636</v>
      </c>
      <c r="J635" s="7">
        <f t="shared" si="55"/>
        <v>3181818</v>
      </c>
      <c r="K635" s="5">
        <v>0</v>
      </c>
      <c r="L635" s="6">
        <f t="shared" si="50"/>
        <v>0</v>
      </c>
      <c r="M635" s="5">
        <f t="shared" si="57"/>
        <v>2</v>
      </c>
      <c r="N635" s="6">
        <f t="shared" si="57"/>
        <v>6363636</v>
      </c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2">
      <c r="A636" s="5" t="s">
        <v>837</v>
      </c>
      <c r="B636" s="5" t="s">
        <v>11</v>
      </c>
      <c r="C636" s="5">
        <v>0</v>
      </c>
      <c r="D636" s="5">
        <v>0</v>
      </c>
      <c r="E636" s="5"/>
      <c r="F636" s="5">
        <v>0</v>
      </c>
      <c r="G636" s="5">
        <v>0</v>
      </c>
      <c r="H636" s="5">
        <v>5</v>
      </c>
      <c r="I636" s="6">
        <v>1909090</v>
      </c>
      <c r="J636" s="7">
        <f t="shared" si="55"/>
        <v>381818</v>
      </c>
      <c r="K636" s="5">
        <v>0</v>
      </c>
      <c r="L636" s="6">
        <f t="shared" si="50"/>
        <v>0</v>
      </c>
      <c r="M636" s="5">
        <f t="shared" si="57"/>
        <v>5</v>
      </c>
      <c r="N636" s="6">
        <f t="shared" si="57"/>
        <v>1909090</v>
      </c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2">
      <c r="A637" s="5" t="s">
        <v>838</v>
      </c>
      <c r="B637" s="5" t="s">
        <v>11</v>
      </c>
      <c r="C637" s="5">
        <v>0</v>
      </c>
      <c r="D637" s="5">
        <v>0</v>
      </c>
      <c r="E637" s="5"/>
      <c r="F637" s="5">
        <v>0</v>
      </c>
      <c r="G637" s="5">
        <v>0</v>
      </c>
      <c r="H637" s="5">
        <v>2</v>
      </c>
      <c r="I637" s="6">
        <v>2272726</v>
      </c>
      <c r="J637" s="7">
        <f t="shared" si="55"/>
        <v>1136363</v>
      </c>
      <c r="K637" s="5">
        <v>0</v>
      </c>
      <c r="L637" s="6">
        <f t="shared" si="50"/>
        <v>0</v>
      </c>
      <c r="M637" s="5">
        <f t="shared" si="57"/>
        <v>2</v>
      </c>
      <c r="N637" s="6">
        <f t="shared" si="57"/>
        <v>2272726</v>
      </c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2">
      <c r="A638" s="5" t="s">
        <v>839</v>
      </c>
      <c r="B638" s="5" t="s">
        <v>11</v>
      </c>
      <c r="C638" s="5">
        <v>0</v>
      </c>
      <c r="D638" s="5">
        <v>0</v>
      </c>
      <c r="E638" s="5"/>
      <c r="F638" s="5">
        <v>0</v>
      </c>
      <c r="G638" s="5">
        <v>0</v>
      </c>
      <c r="H638" s="5">
        <v>2</v>
      </c>
      <c r="I638" s="6">
        <v>3700000</v>
      </c>
      <c r="J638" s="7">
        <f t="shared" si="55"/>
        <v>1850000</v>
      </c>
      <c r="K638" s="5">
        <v>0</v>
      </c>
      <c r="L638" s="6">
        <f t="shared" si="50"/>
        <v>0</v>
      </c>
      <c r="M638" s="5">
        <f t="shared" si="57"/>
        <v>2</v>
      </c>
      <c r="N638" s="6">
        <f t="shared" si="57"/>
        <v>3700000</v>
      </c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2">
      <c r="A639" s="5" t="s">
        <v>840</v>
      </c>
      <c r="B639" s="5" t="s">
        <v>11</v>
      </c>
      <c r="C639" s="5">
        <v>0</v>
      </c>
      <c r="D639" s="5">
        <v>0</v>
      </c>
      <c r="E639" s="5"/>
      <c r="F639" s="5">
        <v>0</v>
      </c>
      <c r="G639" s="5">
        <v>0</v>
      </c>
      <c r="H639" s="5">
        <v>1</v>
      </c>
      <c r="I639" s="6">
        <v>1345454</v>
      </c>
      <c r="J639" s="7">
        <f t="shared" si="55"/>
        <v>1345454</v>
      </c>
      <c r="K639" s="5">
        <v>0</v>
      </c>
      <c r="L639" s="6">
        <f t="shared" si="50"/>
        <v>0</v>
      </c>
      <c r="M639" s="5">
        <f t="shared" si="57"/>
        <v>1</v>
      </c>
      <c r="N639" s="6">
        <f t="shared" si="57"/>
        <v>1345454</v>
      </c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2">
      <c r="A640" s="5" t="s">
        <v>841</v>
      </c>
      <c r="B640" s="5" t="s">
        <v>11</v>
      </c>
      <c r="C640" s="5">
        <v>0</v>
      </c>
      <c r="D640" s="5">
        <v>0</v>
      </c>
      <c r="E640" s="5"/>
      <c r="F640" s="5">
        <v>0</v>
      </c>
      <c r="G640" s="5">
        <v>0</v>
      </c>
      <c r="H640" s="5">
        <v>1</v>
      </c>
      <c r="I640" s="6">
        <v>1481818</v>
      </c>
      <c r="J640" s="7">
        <f t="shared" si="55"/>
        <v>1481818</v>
      </c>
      <c r="K640" s="5">
        <v>0</v>
      </c>
      <c r="L640" s="6">
        <f t="shared" si="50"/>
        <v>0</v>
      </c>
      <c r="M640" s="5">
        <f t="shared" si="57"/>
        <v>1</v>
      </c>
      <c r="N640" s="6">
        <f t="shared" si="57"/>
        <v>1481818</v>
      </c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2">
      <c r="A641" s="5" t="s">
        <v>842</v>
      </c>
      <c r="B641" s="5" t="s">
        <v>11</v>
      </c>
      <c r="C641" s="5">
        <v>0</v>
      </c>
      <c r="D641" s="5">
        <v>0</v>
      </c>
      <c r="E641" s="5"/>
      <c r="F641" s="5">
        <v>0</v>
      </c>
      <c r="G641" s="5">
        <v>0</v>
      </c>
      <c r="H641" s="5">
        <v>50</v>
      </c>
      <c r="I641" s="6">
        <v>3863600</v>
      </c>
      <c r="J641" s="7">
        <f t="shared" si="55"/>
        <v>77272</v>
      </c>
      <c r="K641" s="5">
        <v>0</v>
      </c>
      <c r="L641" s="6">
        <f t="shared" si="50"/>
        <v>0</v>
      </c>
      <c r="M641" s="5">
        <f t="shared" si="57"/>
        <v>50</v>
      </c>
      <c r="N641" s="6">
        <f t="shared" si="57"/>
        <v>3863600</v>
      </c>
      <c r="O641" s="5"/>
      <c r="P641" s="5"/>
      <c r="Q641" s="5"/>
      <c r="R641" s="5"/>
      <c r="S641" s="5"/>
      <c r="T641" s="5"/>
      <c r="U641" s="5"/>
      <c r="V641" s="5"/>
      <c r="W641" s="5"/>
    </row>
    <row r="642" spans="1:23" x14ac:dyDescent="0.2">
      <c r="A642" s="5" t="s">
        <v>843</v>
      </c>
      <c r="B642" s="5" t="s">
        <v>11</v>
      </c>
      <c r="C642" s="5">
        <v>0</v>
      </c>
      <c r="D642" s="5">
        <v>0</v>
      </c>
      <c r="E642" s="5"/>
      <c r="F642" s="5">
        <v>0</v>
      </c>
      <c r="G642" s="5">
        <v>0</v>
      </c>
      <c r="H642" s="5">
        <v>1</v>
      </c>
      <c r="I642" s="6">
        <v>3418181</v>
      </c>
      <c r="J642" s="7">
        <f t="shared" si="55"/>
        <v>3418181</v>
      </c>
      <c r="K642" s="5">
        <v>0</v>
      </c>
      <c r="L642" s="6">
        <f t="shared" si="50"/>
        <v>0</v>
      </c>
      <c r="M642" s="5">
        <f t="shared" si="57"/>
        <v>1</v>
      </c>
      <c r="N642" s="6">
        <f t="shared" si="57"/>
        <v>3418181</v>
      </c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2">
      <c r="A643" s="5" t="s">
        <v>844</v>
      </c>
      <c r="B643" s="5" t="s">
        <v>105</v>
      </c>
      <c r="C643" s="5">
        <v>0</v>
      </c>
      <c r="D643" s="5">
        <v>0</v>
      </c>
      <c r="E643" s="5"/>
      <c r="F643" s="5">
        <v>0</v>
      </c>
      <c r="G643" s="5">
        <v>0</v>
      </c>
      <c r="H643" s="5">
        <v>2</v>
      </c>
      <c r="I643" s="6">
        <v>245454</v>
      </c>
      <c r="J643" s="7">
        <f t="shared" si="55"/>
        <v>122727</v>
      </c>
      <c r="K643" s="5">
        <v>0</v>
      </c>
      <c r="L643" s="6">
        <f t="shared" si="50"/>
        <v>0</v>
      </c>
      <c r="M643" s="5">
        <f t="shared" si="57"/>
        <v>2</v>
      </c>
      <c r="N643" s="6">
        <f t="shared" si="57"/>
        <v>245454</v>
      </c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2">
      <c r="A644" s="5" t="s">
        <v>845</v>
      </c>
      <c r="B644" s="5" t="s">
        <v>11</v>
      </c>
      <c r="C644" s="5">
        <v>0</v>
      </c>
      <c r="D644" s="5">
        <v>0</v>
      </c>
      <c r="E644" s="5"/>
      <c r="F644" s="5">
        <v>0</v>
      </c>
      <c r="G644" s="5">
        <v>0</v>
      </c>
      <c r="H644" s="5">
        <v>1</v>
      </c>
      <c r="I644" s="6">
        <v>6318182</v>
      </c>
      <c r="J644" s="7">
        <f t="shared" si="55"/>
        <v>6318182</v>
      </c>
      <c r="K644" s="5">
        <v>0</v>
      </c>
      <c r="L644" s="6">
        <f t="shared" si="50"/>
        <v>0</v>
      </c>
      <c r="M644" s="5">
        <f t="shared" si="57"/>
        <v>1</v>
      </c>
      <c r="N644" s="6">
        <f t="shared" si="57"/>
        <v>6318182</v>
      </c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2">
      <c r="A645" s="5" t="s">
        <v>847</v>
      </c>
      <c r="B645" s="5" t="s">
        <v>20</v>
      </c>
      <c r="C645" s="5">
        <v>0</v>
      </c>
      <c r="D645" s="5">
        <v>0</v>
      </c>
      <c r="E645" s="5"/>
      <c r="F645" s="5">
        <v>0</v>
      </c>
      <c r="G645" s="5">
        <v>0</v>
      </c>
      <c r="H645" s="5">
        <v>1</v>
      </c>
      <c r="I645" s="6">
        <v>1772727</v>
      </c>
      <c r="J645" s="7">
        <f t="shared" si="55"/>
        <v>1772727</v>
      </c>
      <c r="K645" s="5">
        <v>0</v>
      </c>
      <c r="L645" s="6">
        <f t="shared" si="50"/>
        <v>0</v>
      </c>
      <c r="M645" s="5">
        <f t="shared" si="57"/>
        <v>1</v>
      </c>
      <c r="N645" s="6">
        <f t="shared" si="57"/>
        <v>1772727</v>
      </c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2">
      <c r="A646" s="5" t="s">
        <v>848</v>
      </c>
      <c r="B646" s="5" t="s">
        <v>11</v>
      </c>
      <c r="C646" s="5">
        <v>0</v>
      </c>
      <c r="D646" s="5">
        <v>0</v>
      </c>
      <c r="E646" s="5"/>
      <c r="F646" s="5">
        <v>0</v>
      </c>
      <c r="G646" s="5">
        <v>0</v>
      </c>
      <c r="H646" s="5">
        <v>1</v>
      </c>
      <c r="I646" s="6">
        <v>7181818</v>
      </c>
      <c r="J646" s="7">
        <f t="shared" si="55"/>
        <v>7181818</v>
      </c>
      <c r="K646" s="5">
        <v>0</v>
      </c>
      <c r="L646" s="6">
        <f t="shared" si="50"/>
        <v>0</v>
      </c>
      <c r="M646" s="5">
        <f t="shared" ref="M646:N659" si="58">F646+H646-K646</f>
        <v>1</v>
      </c>
      <c r="N646" s="6">
        <f t="shared" si="58"/>
        <v>7181818</v>
      </c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2">
      <c r="A647" s="5" t="s">
        <v>849</v>
      </c>
      <c r="B647" s="5" t="s">
        <v>25</v>
      </c>
      <c r="C647" s="5">
        <v>0</v>
      </c>
      <c r="D647" s="5">
        <v>0</v>
      </c>
      <c r="E647" s="5"/>
      <c r="F647" s="5">
        <v>0</v>
      </c>
      <c r="G647" s="5">
        <v>0</v>
      </c>
      <c r="H647" s="5">
        <v>1</v>
      </c>
      <c r="I647" s="6">
        <v>814815</v>
      </c>
      <c r="J647" s="7">
        <f t="shared" si="55"/>
        <v>814815</v>
      </c>
      <c r="K647" s="5">
        <v>0</v>
      </c>
      <c r="L647" s="6">
        <f t="shared" si="50"/>
        <v>0</v>
      </c>
      <c r="M647" s="5">
        <f t="shared" si="58"/>
        <v>1</v>
      </c>
      <c r="N647" s="6">
        <f t="shared" si="58"/>
        <v>814815</v>
      </c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2">
      <c r="A648" s="5" t="s">
        <v>850</v>
      </c>
      <c r="B648" s="5" t="s">
        <v>105</v>
      </c>
      <c r="C648" s="5">
        <v>0</v>
      </c>
      <c r="D648" s="5">
        <v>0</v>
      </c>
      <c r="E648" s="5"/>
      <c r="F648" s="5">
        <v>0</v>
      </c>
      <c r="G648" s="5">
        <v>0</v>
      </c>
      <c r="H648" s="5">
        <v>5</v>
      </c>
      <c r="I648" s="6">
        <v>613635</v>
      </c>
      <c r="J648" s="7">
        <f t="shared" si="55"/>
        <v>122727</v>
      </c>
      <c r="K648" s="5">
        <v>0</v>
      </c>
      <c r="L648" s="6">
        <f t="shared" si="50"/>
        <v>0</v>
      </c>
      <c r="M648" s="5">
        <f t="shared" si="58"/>
        <v>5</v>
      </c>
      <c r="N648" s="6">
        <f t="shared" si="58"/>
        <v>613635</v>
      </c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2">
      <c r="A649" s="5" t="s">
        <v>852</v>
      </c>
      <c r="B649" s="5" t="s">
        <v>853</v>
      </c>
      <c r="C649" s="5">
        <v>0</v>
      </c>
      <c r="D649" s="5">
        <v>0</v>
      </c>
      <c r="E649" s="5"/>
      <c r="F649" s="5">
        <v>0</v>
      </c>
      <c r="G649" s="5">
        <v>0</v>
      </c>
      <c r="H649" s="5">
        <v>1</v>
      </c>
      <c r="I649" s="6">
        <v>7454545</v>
      </c>
      <c r="J649" s="7">
        <f t="shared" si="55"/>
        <v>7454545</v>
      </c>
      <c r="K649" s="5">
        <v>0</v>
      </c>
      <c r="L649" s="6">
        <f t="shared" si="50"/>
        <v>0</v>
      </c>
      <c r="M649" s="5">
        <f t="shared" si="58"/>
        <v>1</v>
      </c>
      <c r="N649" s="6">
        <f t="shared" si="58"/>
        <v>7454545</v>
      </c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2">
      <c r="A650" s="5" t="s">
        <v>854</v>
      </c>
      <c r="B650" s="5" t="s">
        <v>34</v>
      </c>
      <c r="C650" s="5">
        <v>0</v>
      </c>
      <c r="D650" s="5">
        <v>0</v>
      </c>
      <c r="E650" s="5"/>
      <c r="F650" s="5">
        <v>0</v>
      </c>
      <c r="G650" s="5">
        <v>0</v>
      </c>
      <c r="H650" s="5">
        <v>1</v>
      </c>
      <c r="I650" s="6">
        <v>17818182</v>
      </c>
      <c r="J650" s="7">
        <f t="shared" si="55"/>
        <v>17818182</v>
      </c>
      <c r="K650" s="5">
        <v>0</v>
      </c>
      <c r="L650" s="6">
        <f t="shared" si="50"/>
        <v>0</v>
      </c>
      <c r="M650" s="5">
        <f t="shared" si="58"/>
        <v>1</v>
      </c>
      <c r="N650" s="6">
        <f t="shared" si="58"/>
        <v>17818182</v>
      </c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2">
      <c r="A651" s="5" t="s">
        <v>855</v>
      </c>
      <c r="B651" s="5" t="s">
        <v>141</v>
      </c>
      <c r="C651" s="5">
        <v>0</v>
      </c>
      <c r="D651" s="5">
        <v>0</v>
      </c>
      <c r="E651" s="5"/>
      <c r="F651" s="5">
        <v>0</v>
      </c>
      <c r="G651" s="5">
        <v>0</v>
      </c>
      <c r="H651" s="5">
        <v>1</v>
      </c>
      <c r="I651" s="6">
        <v>260000</v>
      </c>
      <c r="J651" s="7">
        <f t="shared" si="55"/>
        <v>260000</v>
      </c>
      <c r="K651" s="5">
        <v>0</v>
      </c>
      <c r="L651" s="6">
        <f t="shared" si="50"/>
        <v>0</v>
      </c>
      <c r="M651" s="5">
        <f t="shared" si="58"/>
        <v>1</v>
      </c>
      <c r="N651" s="6">
        <f t="shared" si="58"/>
        <v>260000</v>
      </c>
      <c r="O651" s="5"/>
      <c r="P651" s="5"/>
      <c r="Q651" s="5"/>
      <c r="R651" s="5"/>
      <c r="S651" s="5"/>
      <c r="T651" s="5"/>
      <c r="U651" s="5"/>
      <c r="V651" s="5"/>
      <c r="W651" s="5"/>
    </row>
    <row r="652" spans="1:23" x14ac:dyDescent="0.2">
      <c r="A652" s="5" t="s">
        <v>858</v>
      </c>
      <c r="B652" s="5" t="s">
        <v>11</v>
      </c>
      <c r="C652" s="5">
        <v>0</v>
      </c>
      <c r="D652" s="5">
        <v>0</v>
      </c>
      <c r="E652" s="5"/>
      <c r="F652" s="5">
        <v>0</v>
      </c>
      <c r="G652" s="5">
        <v>0</v>
      </c>
      <c r="H652" s="5">
        <v>1</v>
      </c>
      <c r="I652" s="6">
        <v>4299091</v>
      </c>
      <c r="J652" s="7">
        <f t="shared" si="55"/>
        <v>4299091</v>
      </c>
      <c r="K652" s="5">
        <v>0</v>
      </c>
      <c r="L652" s="6">
        <f t="shared" si="50"/>
        <v>0</v>
      </c>
      <c r="M652" s="5">
        <f t="shared" si="58"/>
        <v>1</v>
      </c>
      <c r="N652" s="6">
        <f t="shared" si="58"/>
        <v>4299091</v>
      </c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2">
      <c r="A653" s="5" t="s">
        <v>859</v>
      </c>
      <c r="B653" s="5" t="s">
        <v>11</v>
      </c>
      <c r="C653" s="5">
        <v>0</v>
      </c>
      <c r="D653" s="5">
        <v>0</v>
      </c>
      <c r="E653" s="5"/>
      <c r="F653" s="5">
        <v>0</v>
      </c>
      <c r="G653" s="5">
        <v>0</v>
      </c>
      <c r="H653" s="5">
        <v>3</v>
      </c>
      <c r="I653" s="6">
        <v>2440908</v>
      </c>
      <c r="J653" s="7">
        <f t="shared" si="55"/>
        <v>813636</v>
      </c>
      <c r="K653" s="5">
        <v>0</v>
      </c>
      <c r="L653" s="6">
        <f t="shared" si="50"/>
        <v>0</v>
      </c>
      <c r="M653" s="5">
        <f t="shared" si="58"/>
        <v>3</v>
      </c>
      <c r="N653" s="6">
        <f t="shared" si="58"/>
        <v>2440908</v>
      </c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2">
      <c r="A654" s="5" t="s">
        <v>860</v>
      </c>
      <c r="B654" s="5" t="s">
        <v>20</v>
      </c>
      <c r="C654" s="5">
        <v>0</v>
      </c>
      <c r="D654" s="5">
        <v>0</v>
      </c>
      <c r="E654" s="5"/>
      <c r="F654" s="5">
        <v>0</v>
      </c>
      <c r="G654" s="5">
        <v>0</v>
      </c>
      <c r="H654" s="5">
        <v>3</v>
      </c>
      <c r="I654" s="6">
        <v>13545453</v>
      </c>
      <c r="J654" s="7">
        <f t="shared" si="55"/>
        <v>4515151</v>
      </c>
      <c r="K654" s="5">
        <v>0</v>
      </c>
      <c r="L654" s="6">
        <f t="shared" si="50"/>
        <v>0</v>
      </c>
      <c r="M654" s="5">
        <f t="shared" si="58"/>
        <v>3</v>
      </c>
      <c r="N654" s="6">
        <f t="shared" si="58"/>
        <v>13545453</v>
      </c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2">
      <c r="A655" s="5" t="s">
        <v>861</v>
      </c>
      <c r="B655" s="5" t="s">
        <v>11</v>
      </c>
      <c r="C655" s="5">
        <v>0</v>
      </c>
      <c r="D655" s="5">
        <v>0</v>
      </c>
      <c r="E655" s="5"/>
      <c r="F655" s="5">
        <v>0</v>
      </c>
      <c r="G655" s="5">
        <v>0</v>
      </c>
      <c r="H655" s="5">
        <v>9</v>
      </c>
      <c r="I655" s="6">
        <v>3119999</v>
      </c>
      <c r="J655" s="7">
        <f t="shared" si="55"/>
        <v>346666.55555555556</v>
      </c>
      <c r="K655" s="5">
        <v>0</v>
      </c>
      <c r="L655" s="6">
        <f t="shared" si="50"/>
        <v>0</v>
      </c>
      <c r="M655" s="5">
        <f t="shared" si="58"/>
        <v>9</v>
      </c>
      <c r="N655" s="6">
        <f t="shared" si="58"/>
        <v>3119999</v>
      </c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2">
      <c r="A656" s="5" t="s">
        <v>862</v>
      </c>
      <c r="B656" s="5" t="s">
        <v>11</v>
      </c>
      <c r="C656" s="5">
        <v>0</v>
      </c>
      <c r="D656" s="5">
        <v>0</v>
      </c>
      <c r="E656" s="5"/>
      <c r="F656" s="5">
        <v>0</v>
      </c>
      <c r="G656" s="5">
        <v>0</v>
      </c>
      <c r="H656" s="5">
        <v>1</v>
      </c>
      <c r="I656" s="6">
        <v>34900000</v>
      </c>
      <c r="J656" s="7">
        <f t="shared" si="55"/>
        <v>34900000</v>
      </c>
      <c r="K656" s="5">
        <v>0</v>
      </c>
      <c r="L656" s="6">
        <f t="shared" si="50"/>
        <v>0</v>
      </c>
      <c r="M656" s="5">
        <f t="shared" si="58"/>
        <v>1</v>
      </c>
      <c r="N656" s="6">
        <f t="shared" si="58"/>
        <v>34900000</v>
      </c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2">
      <c r="A657" s="5" t="s">
        <v>863</v>
      </c>
      <c r="B657" s="5" t="s">
        <v>11</v>
      </c>
      <c r="C657" s="5">
        <v>0</v>
      </c>
      <c r="D657" s="5">
        <v>0</v>
      </c>
      <c r="E657" s="5"/>
      <c r="F657" s="5">
        <v>0</v>
      </c>
      <c r="G657" s="5">
        <v>0</v>
      </c>
      <c r="H657" s="5">
        <v>4</v>
      </c>
      <c r="I657" s="6">
        <v>12267856</v>
      </c>
      <c r="J657" s="7">
        <f t="shared" si="55"/>
        <v>3066964</v>
      </c>
      <c r="K657" s="5">
        <v>0</v>
      </c>
      <c r="L657" s="6">
        <f t="shared" si="50"/>
        <v>0</v>
      </c>
      <c r="M657" s="5">
        <f t="shared" si="58"/>
        <v>4</v>
      </c>
      <c r="N657" s="6">
        <f t="shared" si="58"/>
        <v>12267856</v>
      </c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2">
      <c r="A658" s="5" t="s">
        <v>864</v>
      </c>
      <c r="B658" s="5" t="s">
        <v>20</v>
      </c>
      <c r="C658" s="5">
        <v>0</v>
      </c>
      <c r="D658" s="5">
        <v>0</v>
      </c>
      <c r="E658" s="5"/>
      <c r="F658" s="5">
        <v>0</v>
      </c>
      <c r="G658" s="5">
        <v>0</v>
      </c>
      <c r="H658" s="5">
        <v>5</v>
      </c>
      <c r="I658" s="6">
        <v>800000</v>
      </c>
      <c r="J658" s="7">
        <f t="shared" si="55"/>
        <v>160000</v>
      </c>
      <c r="K658" s="5">
        <v>0</v>
      </c>
      <c r="L658" s="6">
        <f t="shared" si="50"/>
        <v>0</v>
      </c>
      <c r="M658" s="5">
        <f t="shared" si="58"/>
        <v>5</v>
      </c>
      <c r="N658" s="6">
        <f t="shared" si="58"/>
        <v>800000</v>
      </c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2">
      <c r="A659" s="5" t="s">
        <v>865</v>
      </c>
      <c r="B659" s="5" t="s">
        <v>34</v>
      </c>
      <c r="C659" s="5">
        <v>0</v>
      </c>
      <c r="D659" s="5">
        <v>0</v>
      </c>
      <c r="E659" s="5"/>
      <c r="F659" s="5">
        <v>0</v>
      </c>
      <c r="G659" s="5">
        <v>0</v>
      </c>
      <c r="H659" s="5">
        <v>2</v>
      </c>
      <c r="I659" s="6">
        <v>37818182</v>
      </c>
      <c r="J659" s="7">
        <f t="shared" si="55"/>
        <v>18909091</v>
      </c>
      <c r="K659" s="5">
        <v>0</v>
      </c>
      <c r="L659" s="6">
        <f t="shared" si="50"/>
        <v>0</v>
      </c>
      <c r="M659" s="5">
        <f t="shared" si="58"/>
        <v>2</v>
      </c>
      <c r="N659" s="6">
        <f t="shared" si="58"/>
        <v>37818182</v>
      </c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2">
      <c r="A660" s="5" t="s">
        <v>866</v>
      </c>
      <c r="B660" s="5" t="s">
        <v>105</v>
      </c>
      <c r="C660" s="5">
        <v>0</v>
      </c>
      <c r="D660" s="5">
        <v>0</v>
      </c>
      <c r="E660" s="5"/>
      <c r="F660" s="5">
        <v>0</v>
      </c>
      <c r="G660" s="5">
        <v>0</v>
      </c>
      <c r="H660" s="5">
        <v>3</v>
      </c>
      <c r="I660" s="6">
        <v>158181</v>
      </c>
      <c r="J660" s="7">
        <f t="shared" si="55"/>
        <v>52727</v>
      </c>
      <c r="K660" s="5">
        <v>0</v>
      </c>
      <c r="L660" s="6">
        <f t="shared" si="50"/>
        <v>0</v>
      </c>
      <c r="M660" s="5">
        <f t="shared" ref="M660:N675" si="59">F660+H660-K660</f>
        <v>3</v>
      </c>
      <c r="N660" s="6">
        <f t="shared" si="59"/>
        <v>158181</v>
      </c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2">
      <c r="A661" s="5" t="s">
        <v>867</v>
      </c>
      <c r="B661" s="5" t="s">
        <v>11</v>
      </c>
      <c r="C661" s="5">
        <v>0</v>
      </c>
      <c r="D661" s="5">
        <v>0</v>
      </c>
      <c r="E661" s="5"/>
      <c r="F661" s="5">
        <v>0</v>
      </c>
      <c r="G661" s="5">
        <v>0</v>
      </c>
      <c r="H661" s="5">
        <v>1</v>
      </c>
      <c r="I661" s="6">
        <v>786363</v>
      </c>
      <c r="J661" s="7">
        <f t="shared" si="55"/>
        <v>786363</v>
      </c>
      <c r="K661" s="5">
        <v>0</v>
      </c>
      <c r="L661" s="6">
        <f t="shared" si="50"/>
        <v>0</v>
      </c>
      <c r="M661" s="5">
        <f t="shared" si="59"/>
        <v>1</v>
      </c>
      <c r="N661" s="6">
        <f t="shared" si="59"/>
        <v>786363</v>
      </c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2">
      <c r="A662" s="5" t="s">
        <v>868</v>
      </c>
      <c r="B662" s="5" t="s">
        <v>20</v>
      </c>
      <c r="C662" s="5">
        <v>0</v>
      </c>
      <c r="D662" s="5">
        <v>0</v>
      </c>
      <c r="E662" s="5"/>
      <c r="F662" s="5">
        <v>0</v>
      </c>
      <c r="G662" s="5">
        <v>0</v>
      </c>
      <c r="H662" s="5">
        <v>1</v>
      </c>
      <c r="I662" s="6">
        <v>19000000</v>
      </c>
      <c r="J662" s="7">
        <f t="shared" si="55"/>
        <v>19000000</v>
      </c>
      <c r="K662" s="5">
        <v>0</v>
      </c>
      <c r="L662" s="6">
        <f t="shared" si="50"/>
        <v>0</v>
      </c>
      <c r="M662" s="5">
        <f t="shared" si="59"/>
        <v>1</v>
      </c>
      <c r="N662" s="6">
        <f t="shared" si="59"/>
        <v>19000000</v>
      </c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2">
      <c r="A663" s="5" t="s">
        <v>869</v>
      </c>
      <c r="B663" s="5" t="s">
        <v>11</v>
      </c>
      <c r="C663" s="5">
        <v>0</v>
      </c>
      <c r="D663" s="5">
        <v>0</v>
      </c>
      <c r="E663" s="5"/>
      <c r="F663" s="5">
        <v>0</v>
      </c>
      <c r="G663" s="5">
        <v>0</v>
      </c>
      <c r="H663" s="5">
        <v>1</v>
      </c>
      <c r="I663" s="6">
        <v>2909091</v>
      </c>
      <c r="J663" s="7">
        <f t="shared" si="55"/>
        <v>2909091</v>
      </c>
      <c r="K663" s="5">
        <v>0</v>
      </c>
      <c r="L663" s="6">
        <f t="shared" si="50"/>
        <v>0</v>
      </c>
      <c r="M663" s="5">
        <f t="shared" si="59"/>
        <v>1</v>
      </c>
      <c r="N663" s="6">
        <f t="shared" si="59"/>
        <v>2909091</v>
      </c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2">
      <c r="A664" s="5" t="s">
        <v>870</v>
      </c>
      <c r="B664" s="5" t="s">
        <v>11</v>
      </c>
      <c r="C664" s="5">
        <v>0</v>
      </c>
      <c r="D664" s="5">
        <v>0</v>
      </c>
      <c r="E664" s="5"/>
      <c r="F664" s="5">
        <v>0</v>
      </c>
      <c r="G664" s="5">
        <v>0</v>
      </c>
      <c r="H664" s="5">
        <v>8</v>
      </c>
      <c r="I664" s="6">
        <v>7280000</v>
      </c>
      <c r="J664" s="7">
        <f t="shared" si="55"/>
        <v>910000</v>
      </c>
      <c r="K664" s="5">
        <v>0</v>
      </c>
      <c r="L664" s="6">
        <f t="shared" si="50"/>
        <v>0</v>
      </c>
      <c r="M664" s="5">
        <f t="shared" si="59"/>
        <v>8</v>
      </c>
      <c r="N664" s="6">
        <f t="shared" si="59"/>
        <v>7280000</v>
      </c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2">
      <c r="A665" s="5" t="s">
        <v>871</v>
      </c>
      <c r="B665" s="5" t="s">
        <v>11</v>
      </c>
      <c r="C665" s="5">
        <v>0</v>
      </c>
      <c r="D665" s="5">
        <v>0</v>
      </c>
      <c r="E665" s="5"/>
      <c r="F665" s="5">
        <v>0</v>
      </c>
      <c r="G665" s="5">
        <v>0</v>
      </c>
      <c r="H665" s="5">
        <v>1</v>
      </c>
      <c r="I665" s="6">
        <v>1527273</v>
      </c>
      <c r="J665" s="7">
        <f t="shared" si="55"/>
        <v>1527273</v>
      </c>
      <c r="K665" s="5">
        <v>0</v>
      </c>
      <c r="L665" s="6">
        <f t="shared" si="50"/>
        <v>0</v>
      </c>
      <c r="M665" s="5">
        <f t="shared" si="59"/>
        <v>1</v>
      </c>
      <c r="N665" s="6">
        <f t="shared" si="59"/>
        <v>1527273</v>
      </c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2">
      <c r="A666" s="5" t="s">
        <v>872</v>
      </c>
      <c r="B666" s="5" t="s">
        <v>34</v>
      </c>
      <c r="C666" s="5">
        <v>0</v>
      </c>
      <c r="D666" s="5">
        <v>0</v>
      </c>
      <c r="E666" s="5"/>
      <c r="F666" s="5">
        <v>0</v>
      </c>
      <c r="G666" s="5">
        <v>0</v>
      </c>
      <c r="H666" s="5">
        <v>4</v>
      </c>
      <c r="I666" s="6">
        <v>560000</v>
      </c>
      <c r="J666" s="7">
        <f t="shared" si="55"/>
        <v>140000</v>
      </c>
      <c r="K666" s="5">
        <v>0</v>
      </c>
      <c r="L666" s="6">
        <f t="shared" si="50"/>
        <v>0</v>
      </c>
      <c r="M666" s="5">
        <f t="shared" si="59"/>
        <v>4</v>
      </c>
      <c r="N666" s="6">
        <f t="shared" si="59"/>
        <v>560000</v>
      </c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2">
      <c r="A667" s="5" t="s">
        <v>873</v>
      </c>
      <c r="B667" s="5" t="s">
        <v>25</v>
      </c>
      <c r="C667" s="5">
        <v>0</v>
      </c>
      <c r="D667" s="5">
        <v>0</v>
      </c>
      <c r="E667" s="5"/>
      <c r="F667" s="5">
        <v>0</v>
      </c>
      <c r="G667" s="5">
        <v>0</v>
      </c>
      <c r="H667" s="5">
        <v>1</v>
      </c>
      <c r="I667" s="6">
        <v>14363636</v>
      </c>
      <c r="J667" s="7">
        <f t="shared" si="55"/>
        <v>14363636</v>
      </c>
      <c r="K667" s="5">
        <v>0</v>
      </c>
      <c r="L667" s="6">
        <f t="shared" si="50"/>
        <v>0</v>
      </c>
      <c r="M667" s="5">
        <f t="shared" si="59"/>
        <v>1</v>
      </c>
      <c r="N667" s="6">
        <f t="shared" si="59"/>
        <v>14363636</v>
      </c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2">
      <c r="A668" s="5" t="s">
        <v>874</v>
      </c>
      <c r="B668" s="5" t="s">
        <v>25</v>
      </c>
      <c r="C668" s="5">
        <v>0</v>
      </c>
      <c r="D668" s="5">
        <v>0</v>
      </c>
      <c r="E668" s="5"/>
      <c r="F668" s="5">
        <v>0</v>
      </c>
      <c r="G668" s="5">
        <v>0</v>
      </c>
      <c r="H668" s="5">
        <v>5</v>
      </c>
      <c r="I668" s="5">
        <v>0</v>
      </c>
      <c r="J668" s="7">
        <f t="shared" si="55"/>
        <v>0</v>
      </c>
      <c r="K668" s="5">
        <v>0</v>
      </c>
      <c r="L668" s="6">
        <f t="shared" si="50"/>
        <v>0</v>
      </c>
      <c r="M668" s="5">
        <f t="shared" si="59"/>
        <v>5</v>
      </c>
      <c r="N668" s="6">
        <f t="shared" si="59"/>
        <v>0</v>
      </c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2">
      <c r="A669" s="5" t="s">
        <v>875</v>
      </c>
      <c r="B669" s="5" t="s">
        <v>105</v>
      </c>
      <c r="C669" s="5">
        <v>0</v>
      </c>
      <c r="D669" s="5">
        <v>0</v>
      </c>
      <c r="E669" s="5"/>
      <c r="F669" s="5">
        <v>0</v>
      </c>
      <c r="G669" s="5">
        <v>0</v>
      </c>
      <c r="H669" s="5">
        <v>1</v>
      </c>
      <c r="I669" s="6">
        <v>227273</v>
      </c>
      <c r="J669" s="7">
        <f t="shared" si="55"/>
        <v>227273</v>
      </c>
      <c r="K669" s="5">
        <v>0</v>
      </c>
      <c r="L669" s="6">
        <f t="shared" si="50"/>
        <v>0</v>
      </c>
      <c r="M669" s="5">
        <f t="shared" si="59"/>
        <v>1</v>
      </c>
      <c r="N669" s="6">
        <f t="shared" si="59"/>
        <v>227273</v>
      </c>
      <c r="O669" s="5"/>
      <c r="P669" s="5"/>
      <c r="Q669" s="5"/>
      <c r="R669" s="5"/>
      <c r="S669" s="5"/>
      <c r="T669" s="5"/>
      <c r="U669" s="5"/>
      <c r="V669" s="5"/>
      <c r="W669" s="5"/>
    </row>
    <row r="670" spans="1:23" x14ac:dyDescent="0.2">
      <c r="A670" s="5" t="s">
        <v>876</v>
      </c>
      <c r="B670" s="5" t="s">
        <v>11</v>
      </c>
      <c r="C670" s="5">
        <v>0</v>
      </c>
      <c r="D670" s="5">
        <v>0</v>
      </c>
      <c r="E670" s="5"/>
      <c r="F670" s="5">
        <v>0</v>
      </c>
      <c r="G670" s="5">
        <v>0</v>
      </c>
      <c r="H670" s="5">
        <v>720</v>
      </c>
      <c r="I670" s="6">
        <v>75272400</v>
      </c>
      <c r="J670" s="7">
        <f t="shared" si="55"/>
        <v>104545</v>
      </c>
      <c r="K670" s="5">
        <v>0</v>
      </c>
      <c r="L670" s="6">
        <f t="shared" si="50"/>
        <v>0</v>
      </c>
      <c r="M670" s="5">
        <f t="shared" si="59"/>
        <v>720</v>
      </c>
      <c r="N670" s="6">
        <f t="shared" si="59"/>
        <v>75272400</v>
      </c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2">
      <c r="A671" s="5" t="s">
        <v>877</v>
      </c>
      <c r="B671" s="5" t="s">
        <v>20</v>
      </c>
      <c r="C671" s="5">
        <v>0</v>
      </c>
      <c r="D671" s="5">
        <v>0</v>
      </c>
      <c r="E671" s="5"/>
      <c r="F671" s="5">
        <v>0</v>
      </c>
      <c r="G671" s="5">
        <v>0</v>
      </c>
      <c r="H671" s="5">
        <v>2</v>
      </c>
      <c r="I671" s="6">
        <v>3600000</v>
      </c>
      <c r="J671" s="7">
        <f t="shared" si="55"/>
        <v>1800000</v>
      </c>
      <c r="K671" s="5">
        <v>0</v>
      </c>
      <c r="L671" s="6">
        <f t="shared" si="50"/>
        <v>0</v>
      </c>
      <c r="M671" s="5">
        <f t="shared" si="59"/>
        <v>2</v>
      </c>
      <c r="N671" s="6">
        <f t="shared" si="59"/>
        <v>3600000</v>
      </c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2">
      <c r="A672" s="5" t="s">
        <v>878</v>
      </c>
      <c r="B672" s="5" t="s">
        <v>20</v>
      </c>
      <c r="C672" s="5">
        <v>0</v>
      </c>
      <c r="D672" s="5">
        <v>0</v>
      </c>
      <c r="E672" s="5"/>
      <c r="F672" s="5">
        <v>0</v>
      </c>
      <c r="G672" s="5">
        <v>0</v>
      </c>
      <c r="H672" s="5">
        <v>6</v>
      </c>
      <c r="I672" s="6">
        <v>6763635</v>
      </c>
      <c r="J672" s="7">
        <f t="shared" si="55"/>
        <v>1127272.5</v>
      </c>
      <c r="K672" s="5">
        <v>0</v>
      </c>
      <c r="L672" s="6">
        <f t="shared" si="50"/>
        <v>0</v>
      </c>
      <c r="M672" s="5">
        <f t="shared" si="59"/>
        <v>6</v>
      </c>
      <c r="N672" s="6">
        <f t="shared" si="59"/>
        <v>6763635</v>
      </c>
      <c r="O672" s="5"/>
      <c r="P672" s="5"/>
      <c r="Q672" s="5"/>
      <c r="R672" s="5"/>
      <c r="S672" s="5"/>
      <c r="T672" s="5"/>
      <c r="U672" s="5"/>
      <c r="V672" s="5"/>
      <c r="W672" s="5"/>
    </row>
    <row r="673" spans="1:23" x14ac:dyDescent="0.2">
      <c r="A673" s="5" t="s">
        <v>879</v>
      </c>
      <c r="B673" s="5" t="s">
        <v>25</v>
      </c>
      <c r="C673" s="5">
        <v>0</v>
      </c>
      <c r="D673" s="5">
        <v>0</v>
      </c>
      <c r="E673" s="5"/>
      <c r="F673" s="5">
        <v>0</v>
      </c>
      <c r="G673" s="5">
        <v>0</v>
      </c>
      <c r="H673" s="5">
        <v>4</v>
      </c>
      <c r="I673" s="6">
        <v>65090908</v>
      </c>
      <c r="J673" s="7">
        <f t="shared" si="55"/>
        <v>16272727</v>
      </c>
      <c r="K673" s="5">
        <v>0</v>
      </c>
      <c r="L673" s="6">
        <f t="shared" si="50"/>
        <v>0</v>
      </c>
      <c r="M673" s="5">
        <f t="shared" si="59"/>
        <v>4</v>
      </c>
      <c r="N673" s="6">
        <f t="shared" si="59"/>
        <v>65090908</v>
      </c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2">
      <c r="A674" s="5" t="s">
        <v>880</v>
      </c>
      <c r="B674" s="5" t="s">
        <v>11</v>
      </c>
      <c r="C674" s="5">
        <v>0</v>
      </c>
      <c r="D674" s="5">
        <v>0</v>
      </c>
      <c r="E674" s="5"/>
      <c r="F674" s="5">
        <v>0</v>
      </c>
      <c r="G674" s="5">
        <v>0</v>
      </c>
      <c r="H674" s="5">
        <v>1</v>
      </c>
      <c r="I674" s="6">
        <v>1290909</v>
      </c>
      <c r="J674" s="7">
        <f t="shared" si="55"/>
        <v>1290909</v>
      </c>
      <c r="K674" s="5">
        <v>0</v>
      </c>
      <c r="L674" s="6">
        <f t="shared" si="50"/>
        <v>0</v>
      </c>
      <c r="M674" s="5">
        <f t="shared" si="59"/>
        <v>1</v>
      </c>
      <c r="N674" s="6">
        <f t="shared" si="59"/>
        <v>1290909</v>
      </c>
      <c r="O674" s="5"/>
      <c r="P674" s="5"/>
      <c r="Q674" s="5"/>
      <c r="R674" s="5"/>
      <c r="S674" s="5"/>
      <c r="T674" s="5"/>
      <c r="U674" s="5"/>
      <c r="V674" s="5"/>
      <c r="W674" s="5"/>
    </row>
    <row r="675" spans="1:23" x14ac:dyDescent="0.2">
      <c r="A675" s="5" t="s">
        <v>881</v>
      </c>
      <c r="B675" s="5" t="s">
        <v>25</v>
      </c>
      <c r="C675" s="5">
        <v>0</v>
      </c>
      <c r="D675" s="5">
        <v>0</v>
      </c>
      <c r="E675" s="5"/>
      <c r="F675" s="5">
        <v>0</v>
      </c>
      <c r="G675" s="5">
        <v>0</v>
      </c>
      <c r="H675" s="5">
        <v>80</v>
      </c>
      <c r="I675" s="6">
        <v>4236340</v>
      </c>
      <c r="J675" s="7">
        <f t="shared" si="55"/>
        <v>52954.25</v>
      </c>
      <c r="K675" s="5">
        <v>0</v>
      </c>
      <c r="L675" s="6">
        <f t="shared" si="50"/>
        <v>0</v>
      </c>
      <c r="M675" s="5">
        <f t="shared" si="59"/>
        <v>80</v>
      </c>
      <c r="N675" s="6">
        <f t="shared" si="59"/>
        <v>4236340</v>
      </c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2">
      <c r="A676" s="5" t="s">
        <v>884</v>
      </c>
      <c r="B676" s="5" t="s">
        <v>400</v>
      </c>
      <c r="C676" s="5">
        <v>0</v>
      </c>
      <c r="D676" s="5">
        <v>0</v>
      </c>
      <c r="E676" s="5"/>
      <c r="F676" s="5">
        <v>0</v>
      </c>
      <c r="G676" s="5">
        <v>0</v>
      </c>
      <c r="H676" s="5">
        <v>1</v>
      </c>
      <c r="I676" s="6">
        <v>460000</v>
      </c>
      <c r="J676" s="7">
        <f t="shared" si="55"/>
        <v>460000</v>
      </c>
      <c r="K676" s="5">
        <v>0</v>
      </c>
      <c r="L676" s="6">
        <f t="shared" si="50"/>
        <v>0</v>
      </c>
      <c r="M676" s="5">
        <f t="shared" ref="M676:N688" si="60">F676+H676-K676</f>
        <v>1</v>
      </c>
      <c r="N676" s="6">
        <f t="shared" si="60"/>
        <v>460000</v>
      </c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2">
      <c r="A677" s="5" t="s">
        <v>885</v>
      </c>
      <c r="B677" s="5" t="s">
        <v>11</v>
      </c>
      <c r="C677" s="5">
        <v>0</v>
      </c>
      <c r="D677" s="5">
        <v>0</v>
      </c>
      <c r="E677" s="5"/>
      <c r="F677" s="5">
        <v>0</v>
      </c>
      <c r="G677" s="5">
        <v>0</v>
      </c>
      <c r="H677" s="5">
        <v>1</v>
      </c>
      <c r="I677" s="6">
        <v>800000</v>
      </c>
      <c r="J677" s="7">
        <f t="shared" si="55"/>
        <v>800000</v>
      </c>
      <c r="K677" s="5">
        <v>0</v>
      </c>
      <c r="L677" s="6">
        <f t="shared" si="50"/>
        <v>0</v>
      </c>
      <c r="M677" s="5">
        <f t="shared" si="60"/>
        <v>1</v>
      </c>
      <c r="N677" s="6">
        <f t="shared" si="60"/>
        <v>800000</v>
      </c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2">
      <c r="A678" s="5" t="s">
        <v>886</v>
      </c>
      <c r="B678" s="5" t="s">
        <v>20</v>
      </c>
      <c r="C678" s="5">
        <v>0</v>
      </c>
      <c r="D678" s="5">
        <v>0</v>
      </c>
      <c r="E678" s="5"/>
      <c r="F678" s="5">
        <v>0</v>
      </c>
      <c r="G678" s="5">
        <v>0</v>
      </c>
      <c r="H678" s="5">
        <v>1</v>
      </c>
      <c r="I678" s="6">
        <v>9636364</v>
      </c>
      <c r="J678" s="7">
        <f t="shared" si="55"/>
        <v>9636364</v>
      </c>
      <c r="K678" s="5">
        <v>0</v>
      </c>
      <c r="L678" s="6">
        <f t="shared" si="50"/>
        <v>0</v>
      </c>
      <c r="M678" s="5">
        <f t="shared" si="60"/>
        <v>1</v>
      </c>
      <c r="N678" s="6">
        <f t="shared" si="60"/>
        <v>9636364</v>
      </c>
      <c r="O678" s="5"/>
      <c r="P678" s="5"/>
      <c r="Q678" s="5"/>
      <c r="R678" s="5"/>
      <c r="S678" s="5"/>
      <c r="T678" s="5"/>
      <c r="U678" s="5"/>
      <c r="V678" s="5"/>
      <c r="W678" s="5"/>
    </row>
    <row r="679" spans="1:23" x14ac:dyDescent="0.2">
      <c r="A679" s="5" t="s">
        <v>888</v>
      </c>
      <c r="B679" s="5" t="s">
        <v>11</v>
      </c>
      <c r="C679" s="5">
        <v>0</v>
      </c>
      <c r="D679" s="5">
        <v>0</v>
      </c>
      <c r="E679" s="5"/>
      <c r="F679" s="5">
        <v>0</v>
      </c>
      <c r="G679" s="5">
        <v>0</v>
      </c>
      <c r="H679" s="5">
        <v>2</v>
      </c>
      <c r="I679" s="6">
        <v>6636364</v>
      </c>
      <c r="J679" s="7">
        <f t="shared" si="55"/>
        <v>3318182</v>
      </c>
      <c r="K679" s="5">
        <v>0</v>
      </c>
      <c r="L679" s="6">
        <f t="shared" si="50"/>
        <v>0</v>
      </c>
      <c r="M679" s="5">
        <f t="shared" si="60"/>
        <v>2</v>
      </c>
      <c r="N679" s="6">
        <f t="shared" si="60"/>
        <v>6636364</v>
      </c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2">
      <c r="A680" s="5" t="s">
        <v>889</v>
      </c>
      <c r="B680" s="5" t="s">
        <v>11</v>
      </c>
      <c r="C680" s="5">
        <v>0</v>
      </c>
      <c r="D680" s="5">
        <v>0</v>
      </c>
      <c r="E680" s="5"/>
      <c r="F680" s="5">
        <v>0</v>
      </c>
      <c r="G680" s="5">
        <v>0</v>
      </c>
      <c r="H680" s="5">
        <v>2</v>
      </c>
      <c r="I680" s="6">
        <v>2036364</v>
      </c>
      <c r="J680" s="7">
        <f t="shared" si="55"/>
        <v>1018182</v>
      </c>
      <c r="K680" s="5">
        <v>0</v>
      </c>
      <c r="L680" s="6">
        <f t="shared" si="50"/>
        <v>0</v>
      </c>
      <c r="M680" s="5">
        <f t="shared" si="60"/>
        <v>2</v>
      </c>
      <c r="N680" s="6">
        <f t="shared" si="60"/>
        <v>2036364</v>
      </c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2">
      <c r="A681" s="5" t="s">
        <v>890</v>
      </c>
      <c r="B681" s="5" t="s">
        <v>25</v>
      </c>
      <c r="C681" s="5">
        <v>0</v>
      </c>
      <c r="D681" s="5">
        <v>0</v>
      </c>
      <c r="E681" s="5"/>
      <c r="F681" s="5">
        <v>0</v>
      </c>
      <c r="G681" s="5">
        <v>0</v>
      </c>
      <c r="H681" s="5">
        <v>5</v>
      </c>
      <c r="I681" s="6">
        <v>2536365</v>
      </c>
      <c r="J681" s="7">
        <f t="shared" si="55"/>
        <v>507273</v>
      </c>
      <c r="K681" s="5">
        <v>0</v>
      </c>
      <c r="L681" s="6">
        <f t="shared" si="50"/>
        <v>0</v>
      </c>
      <c r="M681" s="5">
        <f t="shared" si="60"/>
        <v>5</v>
      </c>
      <c r="N681" s="6">
        <f t="shared" si="60"/>
        <v>2536365</v>
      </c>
      <c r="O681" s="5"/>
      <c r="P681" s="5"/>
      <c r="Q681" s="5"/>
      <c r="R681" s="5"/>
      <c r="S681" s="5"/>
      <c r="T681" s="5"/>
      <c r="U681" s="5"/>
      <c r="V681" s="5"/>
      <c r="W681" s="5"/>
    </row>
    <row r="682" spans="1:23" x14ac:dyDescent="0.2">
      <c r="A682" s="5" t="s">
        <v>891</v>
      </c>
      <c r="B682" s="5" t="s">
        <v>11</v>
      </c>
      <c r="C682" s="5">
        <v>0</v>
      </c>
      <c r="D682" s="5">
        <v>0</v>
      </c>
      <c r="E682" s="5"/>
      <c r="F682" s="5">
        <v>0</v>
      </c>
      <c r="G682" s="5">
        <v>0</v>
      </c>
      <c r="H682" s="5">
        <v>5</v>
      </c>
      <c r="I682" s="6">
        <v>418180</v>
      </c>
      <c r="J682" s="7">
        <f t="shared" si="55"/>
        <v>83636</v>
      </c>
      <c r="K682" s="5">
        <v>0</v>
      </c>
      <c r="L682" s="6">
        <f t="shared" si="50"/>
        <v>0</v>
      </c>
      <c r="M682" s="5">
        <f t="shared" si="60"/>
        <v>5</v>
      </c>
      <c r="N682" s="6">
        <f t="shared" si="60"/>
        <v>418180</v>
      </c>
      <c r="O682" s="5"/>
      <c r="P682" s="5"/>
      <c r="Q682" s="5"/>
      <c r="R682" s="5"/>
      <c r="S682" s="5"/>
      <c r="T682" s="5"/>
      <c r="U682" s="5"/>
      <c r="V682" s="5"/>
      <c r="W682" s="5"/>
    </row>
    <row r="683" spans="1:23" x14ac:dyDescent="0.2">
      <c r="A683" s="5" t="s">
        <v>892</v>
      </c>
      <c r="B683" s="5" t="s">
        <v>20</v>
      </c>
      <c r="C683" s="5">
        <v>0</v>
      </c>
      <c r="D683" s="5">
        <v>0</v>
      </c>
      <c r="E683" s="5"/>
      <c r="F683" s="5">
        <v>0</v>
      </c>
      <c r="G683" s="5">
        <v>0</v>
      </c>
      <c r="H683" s="5">
        <v>2</v>
      </c>
      <c r="I683" s="6">
        <v>18909090</v>
      </c>
      <c r="J683" s="7">
        <f t="shared" si="55"/>
        <v>9454545</v>
      </c>
      <c r="K683" s="5">
        <v>0</v>
      </c>
      <c r="L683" s="6">
        <f t="shared" si="50"/>
        <v>0</v>
      </c>
      <c r="M683" s="5">
        <f t="shared" si="60"/>
        <v>2</v>
      </c>
      <c r="N683" s="6">
        <f t="shared" si="60"/>
        <v>18909090</v>
      </c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2">
      <c r="A684" s="5" t="s">
        <v>893</v>
      </c>
      <c r="B684" s="5" t="s">
        <v>11</v>
      </c>
      <c r="C684" s="5">
        <v>0</v>
      </c>
      <c r="D684" s="5">
        <v>0</v>
      </c>
      <c r="E684" s="5"/>
      <c r="F684" s="5">
        <v>0</v>
      </c>
      <c r="G684" s="5">
        <v>0</v>
      </c>
      <c r="H684" s="5">
        <v>1</v>
      </c>
      <c r="I684" s="6">
        <v>727273</v>
      </c>
      <c r="J684" s="7">
        <f t="shared" si="55"/>
        <v>727273</v>
      </c>
      <c r="K684" s="5">
        <v>0</v>
      </c>
      <c r="L684" s="6">
        <f t="shared" si="50"/>
        <v>0</v>
      </c>
      <c r="M684" s="5">
        <f t="shared" si="60"/>
        <v>1</v>
      </c>
      <c r="N684" s="6">
        <f t="shared" si="60"/>
        <v>727273</v>
      </c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2">
      <c r="A685" s="5" t="s">
        <v>894</v>
      </c>
      <c r="B685" s="5" t="s">
        <v>20</v>
      </c>
      <c r="C685" s="5">
        <v>0</v>
      </c>
      <c r="D685" s="5">
        <v>0</v>
      </c>
      <c r="E685" s="5"/>
      <c r="F685" s="5">
        <v>0</v>
      </c>
      <c r="G685" s="5">
        <v>0</v>
      </c>
      <c r="H685" s="5">
        <v>2</v>
      </c>
      <c r="I685" s="6">
        <v>2909090</v>
      </c>
      <c r="J685" s="7">
        <f t="shared" si="55"/>
        <v>1454545</v>
      </c>
      <c r="K685" s="5">
        <v>0</v>
      </c>
      <c r="L685" s="6">
        <f t="shared" si="50"/>
        <v>0</v>
      </c>
      <c r="M685" s="5">
        <f t="shared" si="60"/>
        <v>2</v>
      </c>
      <c r="N685" s="6">
        <f t="shared" si="60"/>
        <v>2909090</v>
      </c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2">
      <c r="A686" s="5" t="s">
        <v>895</v>
      </c>
      <c r="B686" s="5" t="s">
        <v>11</v>
      </c>
      <c r="C686" s="5">
        <v>0</v>
      </c>
      <c r="D686" s="5">
        <v>0</v>
      </c>
      <c r="E686" s="5"/>
      <c r="F686" s="5">
        <v>0</v>
      </c>
      <c r="G686" s="5">
        <v>0</v>
      </c>
      <c r="H686" s="5">
        <v>1</v>
      </c>
      <c r="I686" s="6">
        <v>4000000</v>
      </c>
      <c r="J686" s="7">
        <f t="shared" si="55"/>
        <v>4000000</v>
      </c>
      <c r="K686" s="5">
        <v>0</v>
      </c>
      <c r="L686" s="6">
        <f t="shared" si="50"/>
        <v>0</v>
      </c>
      <c r="M686" s="5">
        <f t="shared" si="60"/>
        <v>1</v>
      </c>
      <c r="N686" s="6">
        <f t="shared" si="60"/>
        <v>4000000</v>
      </c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2">
      <c r="A687" s="5" t="s">
        <v>896</v>
      </c>
      <c r="B687" s="5" t="s">
        <v>11</v>
      </c>
      <c r="C687" s="5">
        <v>0</v>
      </c>
      <c r="D687" s="5">
        <v>0</v>
      </c>
      <c r="E687" s="5"/>
      <c r="F687" s="5">
        <v>0</v>
      </c>
      <c r="G687" s="5">
        <v>0</v>
      </c>
      <c r="H687" s="5">
        <v>4</v>
      </c>
      <c r="I687" s="6">
        <v>19272728</v>
      </c>
      <c r="J687" s="7">
        <f t="shared" si="55"/>
        <v>4818182</v>
      </c>
      <c r="K687" s="5">
        <v>0</v>
      </c>
      <c r="L687" s="6">
        <f t="shared" si="50"/>
        <v>0</v>
      </c>
      <c r="M687" s="5">
        <f t="shared" si="60"/>
        <v>4</v>
      </c>
      <c r="N687" s="6">
        <f t="shared" si="60"/>
        <v>19272728</v>
      </c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2">
      <c r="A688" s="5" t="s">
        <v>897</v>
      </c>
      <c r="B688" s="5" t="s">
        <v>11</v>
      </c>
      <c r="C688" s="5">
        <v>0</v>
      </c>
      <c r="D688" s="5">
        <v>0</v>
      </c>
      <c r="E688" s="5"/>
      <c r="F688" s="5">
        <v>0</v>
      </c>
      <c r="G688" s="5">
        <v>0</v>
      </c>
      <c r="H688" s="5">
        <v>1</v>
      </c>
      <c r="I688" s="6">
        <v>9636364</v>
      </c>
      <c r="J688" s="7">
        <f t="shared" si="55"/>
        <v>9636364</v>
      </c>
      <c r="K688" s="5">
        <v>0</v>
      </c>
      <c r="L688" s="6">
        <f t="shared" si="50"/>
        <v>0</v>
      </c>
      <c r="M688" s="5">
        <f t="shared" si="60"/>
        <v>1</v>
      </c>
      <c r="N688" s="6">
        <f t="shared" si="60"/>
        <v>9636364</v>
      </c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2">
      <c r="A689" s="5" t="s">
        <v>898</v>
      </c>
      <c r="B689" s="5" t="s">
        <v>11</v>
      </c>
      <c r="C689" s="5">
        <v>0</v>
      </c>
      <c r="D689" s="5">
        <v>0</v>
      </c>
      <c r="E689" s="5"/>
      <c r="F689" s="5">
        <v>0</v>
      </c>
      <c r="G689" s="5">
        <v>0</v>
      </c>
      <c r="H689" s="5">
        <v>1</v>
      </c>
      <c r="I689" s="6">
        <v>5545455</v>
      </c>
      <c r="J689" s="7">
        <f t="shared" si="55"/>
        <v>5545455</v>
      </c>
      <c r="K689" s="5">
        <v>0</v>
      </c>
      <c r="L689" s="6">
        <f t="shared" si="50"/>
        <v>0</v>
      </c>
      <c r="M689" s="5">
        <f t="shared" ref="M689:N702" si="61">F689+H689-K689</f>
        <v>1</v>
      </c>
      <c r="N689" s="6">
        <f t="shared" si="61"/>
        <v>5545455</v>
      </c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2">
      <c r="A690" s="5" t="s">
        <v>900</v>
      </c>
      <c r="B690" s="5" t="s">
        <v>34</v>
      </c>
      <c r="C690" s="5">
        <v>0</v>
      </c>
      <c r="D690" s="5">
        <v>0</v>
      </c>
      <c r="E690" s="5"/>
      <c r="F690" s="5">
        <v>0</v>
      </c>
      <c r="G690" s="5">
        <v>0</v>
      </c>
      <c r="H690" s="5">
        <v>20</v>
      </c>
      <c r="I690" s="6">
        <v>1851860</v>
      </c>
      <c r="J690" s="7">
        <f t="shared" si="55"/>
        <v>92593</v>
      </c>
      <c r="K690" s="5">
        <v>0</v>
      </c>
      <c r="L690" s="6">
        <f t="shared" si="50"/>
        <v>0</v>
      </c>
      <c r="M690" s="5">
        <f t="shared" si="61"/>
        <v>20</v>
      </c>
      <c r="N690" s="6">
        <f t="shared" si="61"/>
        <v>1851860</v>
      </c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2">
      <c r="A691" s="5" t="s">
        <v>901</v>
      </c>
      <c r="B691" s="5" t="s">
        <v>20</v>
      </c>
      <c r="C691" s="5">
        <v>0</v>
      </c>
      <c r="D691" s="5">
        <v>0</v>
      </c>
      <c r="E691" s="5"/>
      <c r="F691" s="5">
        <v>0</v>
      </c>
      <c r="G691" s="5">
        <v>0</v>
      </c>
      <c r="H691" s="5">
        <v>10</v>
      </c>
      <c r="I691" s="5">
        <v>0</v>
      </c>
      <c r="J691" s="7">
        <f t="shared" si="55"/>
        <v>0</v>
      </c>
      <c r="K691" s="5">
        <v>0</v>
      </c>
      <c r="L691" s="6">
        <f t="shared" si="50"/>
        <v>0</v>
      </c>
      <c r="M691" s="5">
        <f t="shared" si="61"/>
        <v>10</v>
      </c>
      <c r="N691" s="6">
        <f t="shared" si="61"/>
        <v>0</v>
      </c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2">
      <c r="A692" s="5" t="s">
        <v>902</v>
      </c>
      <c r="B692" s="5" t="s">
        <v>11</v>
      </c>
      <c r="C692" s="5">
        <v>0</v>
      </c>
      <c r="D692" s="5">
        <v>0</v>
      </c>
      <c r="E692" s="5"/>
      <c r="F692" s="5">
        <v>0</v>
      </c>
      <c r="G692" s="5">
        <v>0</v>
      </c>
      <c r="H692" s="5">
        <v>2</v>
      </c>
      <c r="I692" s="6">
        <v>3363636</v>
      </c>
      <c r="J692" s="7">
        <f t="shared" si="55"/>
        <v>1681818</v>
      </c>
      <c r="K692" s="5">
        <v>0</v>
      </c>
      <c r="L692" s="6">
        <f t="shared" si="50"/>
        <v>0</v>
      </c>
      <c r="M692" s="5">
        <f t="shared" si="61"/>
        <v>2</v>
      </c>
      <c r="N692" s="6">
        <f t="shared" si="61"/>
        <v>3363636</v>
      </c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2">
      <c r="A693" s="5" t="s">
        <v>903</v>
      </c>
      <c r="B693" s="5" t="s">
        <v>11</v>
      </c>
      <c r="C693" s="5">
        <v>0</v>
      </c>
      <c r="D693" s="5">
        <v>0</v>
      </c>
      <c r="E693" s="5"/>
      <c r="F693" s="5">
        <v>0</v>
      </c>
      <c r="G693" s="5">
        <v>0</v>
      </c>
      <c r="H693" s="5">
        <v>1</v>
      </c>
      <c r="I693" s="6">
        <v>3000000</v>
      </c>
      <c r="J693" s="7">
        <f t="shared" si="55"/>
        <v>3000000</v>
      </c>
      <c r="K693" s="5">
        <v>0</v>
      </c>
      <c r="L693" s="6">
        <f t="shared" si="50"/>
        <v>0</v>
      </c>
      <c r="M693" s="5">
        <f t="shared" si="61"/>
        <v>1</v>
      </c>
      <c r="N693" s="6">
        <f t="shared" si="61"/>
        <v>3000000</v>
      </c>
      <c r="O693" s="5"/>
      <c r="P693" s="5"/>
      <c r="Q693" s="5"/>
      <c r="R693" s="5"/>
      <c r="S693" s="5"/>
      <c r="T693" s="5"/>
      <c r="U693" s="5"/>
      <c r="V693" s="5"/>
      <c r="W693" s="5"/>
    </row>
    <row r="694" spans="1:23" x14ac:dyDescent="0.2">
      <c r="A694" s="5" t="s">
        <v>904</v>
      </c>
      <c r="B694" s="5" t="s">
        <v>171</v>
      </c>
      <c r="C694" s="5">
        <v>0</v>
      </c>
      <c r="D694" s="5">
        <v>0</v>
      </c>
      <c r="E694" s="5"/>
      <c r="F694" s="5">
        <v>0</v>
      </c>
      <c r="G694" s="5">
        <v>0</v>
      </c>
      <c r="H694" s="5">
        <v>7</v>
      </c>
      <c r="I694" s="5">
        <v>0</v>
      </c>
      <c r="J694" s="7">
        <f t="shared" si="55"/>
        <v>0</v>
      </c>
      <c r="K694" s="5">
        <v>0</v>
      </c>
      <c r="L694" s="6">
        <f t="shared" si="50"/>
        <v>0</v>
      </c>
      <c r="M694" s="5">
        <f t="shared" si="61"/>
        <v>7</v>
      </c>
      <c r="N694" s="6">
        <f t="shared" si="61"/>
        <v>0</v>
      </c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2">
      <c r="A695" s="5" t="s">
        <v>905</v>
      </c>
      <c r="B695" s="5" t="s">
        <v>825</v>
      </c>
      <c r="C695" s="5">
        <v>0</v>
      </c>
      <c r="D695" s="5">
        <v>0</v>
      </c>
      <c r="E695" s="5"/>
      <c r="F695" s="5">
        <v>0</v>
      </c>
      <c r="G695" s="5">
        <v>0</v>
      </c>
      <c r="H695" s="5">
        <v>120</v>
      </c>
      <c r="I695" s="6">
        <v>731520</v>
      </c>
      <c r="J695" s="7">
        <f t="shared" si="55"/>
        <v>6096</v>
      </c>
      <c r="K695" s="5">
        <v>0</v>
      </c>
      <c r="L695" s="6">
        <f t="shared" si="50"/>
        <v>0</v>
      </c>
      <c r="M695" s="5">
        <f t="shared" si="61"/>
        <v>120</v>
      </c>
      <c r="N695" s="6">
        <f t="shared" si="61"/>
        <v>731520</v>
      </c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2">
      <c r="A696" s="5" t="s">
        <v>906</v>
      </c>
      <c r="B696" s="5" t="s">
        <v>11</v>
      </c>
      <c r="C696" s="5">
        <v>0</v>
      </c>
      <c r="D696" s="5">
        <v>0</v>
      </c>
      <c r="E696" s="5"/>
      <c r="F696" s="5">
        <v>0</v>
      </c>
      <c r="G696" s="5">
        <v>0</v>
      </c>
      <c r="H696" s="5">
        <v>2</v>
      </c>
      <c r="I696" s="6">
        <v>379628</v>
      </c>
      <c r="J696" s="7">
        <f t="shared" si="55"/>
        <v>189814</v>
      </c>
      <c r="K696" s="5">
        <v>0</v>
      </c>
      <c r="L696" s="6">
        <f t="shared" si="50"/>
        <v>0</v>
      </c>
      <c r="M696" s="5">
        <f t="shared" si="61"/>
        <v>2</v>
      </c>
      <c r="N696" s="6">
        <f t="shared" si="61"/>
        <v>379628</v>
      </c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2">
      <c r="A697" s="5" t="s">
        <v>907</v>
      </c>
      <c r="B697" s="5" t="s">
        <v>11</v>
      </c>
      <c r="C697" s="5">
        <v>0</v>
      </c>
      <c r="D697" s="5">
        <v>0</v>
      </c>
      <c r="E697" s="5"/>
      <c r="F697" s="5">
        <v>0</v>
      </c>
      <c r="G697" s="5">
        <v>0</v>
      </c>
      <c r="H697" s="5">
        <v>3</v>
      </c>
      <c r="I697" s="6">
        <v>722223</v>
      </c>
      <c r="J697" s="7">
        <f t="shared" si="55"/>
        <v>240741</v>
      </c>
      <c r="K697" s="5">
        <v>0</v>
      </c>
      <c r="L697" s="6">
        <f t="shared" si="50"/>
        <v>0</v>
      </c>
      <c r="M697" s="5">
        <f t="shared" si="61"/>
        <v>3</v>
      </c>
      <c r="N697" s="6">
        <f t="shared" si="61"/>
        <v>722223</v>
      </c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2">
      <c r="A698" s="5" t="s">
        <v>910</v>
      </c>
      <c r="B698" s="5" t="s">
        <v>34</v>
      </c>
      <c r="C698" s="5">
        <v>0</v>
      </c>
      <c r="D698" s="5">
        <v>0</v>
      </c>
      <c r="E698" s="5"/>
      <c r="F698" s="5">
        <v>0</v>
      </c>
      <c r="G698" s="5">
        <v>0</v>
      </c>
      <c r="H698" s="5">
        <v>1</v>
      </c>
      <c r="I698" s="6">
        <v>21818182</v>
      </c>
      <c r="J698" s="7">
        <f t="shared" si="55"/>
        <v>21818182</v>
      </c>
      <c r="K698" s="5">
        <v>0</v>
      </c>
      <c r="L698" s="6">
        <f t="shared" si="50"/>
        <v>0</v>
      </c>
      <c r="M698" s="5">
        <f t="shared" si="61"/>
        <v>1</v>
      </c>
      <c r="N698" s="6">
        <f t="shared" si="61"/>
        <v>21818182</v>
      </c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2">
      <c r="A699" s="5" t="s">
        <v>911</v>
      </c>
      <c r="B699" s="5" t="s">
        <v>34</v>
      </c>
      <c r="C699" s="5">
        <v>0</v>
      </c>
      <c r="D699" s="5">
        <v>0</v>
      </c>
      <c r="E699" s="5"/>
      <c r="F699" s="5">
        <v>0</v>
      </c>
      <c r="G699" s="5">
        <v>0</v>
      </c>
      <c r="H699" s="5">
        <v>2</v>
      </c>
      <c r="I699" s="6">
        <v>30909090</v>
      </c>
      <c r="J699" s="7">
        <f t="shared" si="55"/>
        <v>15454545</v>
      </c>
      <c r="K699" s="5">
        <v>0</v>
      </c>
      <c r="L699" s="6">
        <f t="shared" si="50"/>
        <v>0</v>
      </c>
      <c r="M699" s="5">
        <f t="shared" si="61"/>
        <v>2</v>
      </c>
      <c r="N699" s="6">
        <f t="shared" si="61"/>
        <v>30909090</v>
      </c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2">
      <c r="A700" s="5" t="s">
        <v>912</v>
      </c>
      <c r="B700" s="5" t="s">
        <v>34</v>
      </c>
      <c r="C700" s="5">
        <v>0</v>
      </c>
      <c r="D700" s="5">
        <v>0</v>
      </c>
      <c r="E700" s="5"/>
      <c r="F700" s="5">
        <v>0</v>
      </c>
      <c r="G700" s="5">
        <v>0</v>
      </c>
      <c r="H700" s="5">
        <v>2</v>
      </c>
      <c r="I700" s="6">
        <v>1300000</v>
      </c>
      <c r="J700" s="7">
        <f t="shared" si="55"/>
        <v>650000</v>
      </c>
      <c r="K700" s="5">
        <v>0</v>
      </c>
      <c r="L700" s="6">
        <f t="shared" si="50"/>
        <v>0</v>
      </c>
      <c r="M700" s="5">
        <f t="shared" si="61"/>
        <v>2</v>
      </c>
      <c r="N700" s="6">
        <f t="shared" si="61"/>
        <v>1300000</v>
      </c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2">
      <c r="A701" s="5" t="s">
        <v>913</v>
      </c>
      <c r="B701" s="5" t="s">
        <v>34</v>
      </c>
      <c r="C701" s="5">
        <v>0</v>
      </c>
      <c r="D701" s="5">
        <v>0</v>
      </c>
      <c r="E701" s="5"/>
      <c r="F701" s="5">
        <v>0</v>
      </c>
      <c r="G701" s="5">
        <v>0</v>
      </c>
      <c r="H701" s="5">
        <v>4</v>
      </c>
      <c r="I701" s="6">
        <v>1963636</v>
      </c>
      <c r="J701" s="7">
        <f t="shared" si="55"/>
        <v>490909</v>
      </c>
      <c r="K701" s="5">
        <v>0</v>
      </c>
      <c r="L701" s="6">
        <f t="shared" si="50"/>
        <v>0</v>
      </c>
      <c r="M701" s="5">
        <f t="shared" si="61"/>
        <v>4</v>
      </c>
      <c r="N701" s="6">
        <f t="shared" si="61"/>
        <v>1963636</v>
      </c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2">
      <c r="A702" s="5" t="s">
        <v>914</v>
      </c>
      <c r="B702" s="5" t="s">
        <v>34</v>
      </c>
      <c r="C702" s="5">
        <v>0</v>
      </c>
      <c r="D702" s="5">
        <v>0</v>
      </c>
      <c r="E702" s="5"/>
      <c r="F702" s="5">
        <v>0</v>
      </c>
      <c r="G702" s="5">
        <v>0</v>
      </c>
      <c r="H702" s="5">
        <v>1</v>
      </c>
      <c r="I702" s="6">
        <v>490909</v>
      </c>
      <c r="J702" s="7">
        <f t="shared" si="55"/>
        <v>490909</v>
      </c>
      <c r="K702" s="5">
        <v>0</v>
      </c>
      <c r="L702" s="6">
        <f t="shared" si="50"/>
        <v>0</v>
      </c>
      <c r="M702" s="5">
        <f t="shared" si="61"/>
        <v>1</v>
      </c>
      <c r="N702" s="6">
        <f t="shared" si="61"/>
        <v>490909</v>
      </c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2">
      <c r="A703" s="5" t="s">
        <v>915</v>
      </c>
      <c r="B703" s="5" t="s">
        <v>34</v>
      </c>
      <c r="C703" s="5">
        <v>0</v>
      </c>
      <c r="D703" s="5">
        <v>0</v>
      </c>
      <c r="E703" s="5"/>
      <c r="F703" s="5">
        <v>0</v>
      </c>
      <c r="G703" s="5">
        <v>0</v>
      </c>
      <c r="H703" s="5">
        <v>1</v>
      </c>
      <c r="I703" s="6">
        <v>490909</v>
      </c>
      <c r="J703" s="7">
        <f t="shared" si="55"/>
        <v>490909</v>
      </c>
      <c r="K703" s="5">
        <v>0</v>
      </c>
      <c r="L703" s="6">
        <f t="shared" si="50"/>
        <v>0</v>
      </c>
      <c r="M703" s="5">
        <f t="shared" ref="M703:N718" si="62">F703+H703-K703</f>
        <v>1</v>
      </c>
      <c r="N703" s="6">
        <f t="shared" si="62"/>
        <v>490909</v>
      </c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2">
      <c r="A704" s="5" t="s">
        <v>916</v>
      </c>
      <c r="B704" s="5" t="s">
        <v>34</v>
      </c>
      <c r="C704" s="5">
        <v>0</v>
      </c>
      <c r="D704" s="5">
        <v>0</v>
      </c>
      <c r="E704" s="5"/>
      <c r="F704" s="5">
        <v>0</v>
      </c>
      <c r="G704" s="5">
        <v>0</v>
      </c>
      <c r="H704" s="5">
        <v>2</v>
      </c>
      <c r="I704" s="6">
        <v>1509090</v>
      </c>
      <c r="J704" s="7">
        <f t="shared" si="55"/>
        <v>754545</v>
      </c>
      <c r="K704" s="5">
        <v>0</v>
      </c>
      <c r="L704" s="6">
        <f t="shared" si="50"/>
        <v>0</v>
      </c>
      <c r="M704" s="5">
        <f t="shared" si="62"/>
        <v>2</v>
      </c>
      <c r="N704" s="6">
        <f t="shared" si="62"/>
        <v>1509090</v>
      </c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2">
      <c r="A705" s="5" t="s">
        <v>917</v>
      </c>
      <c r="B705" s="5" t="s">
        <v>25</v>
      </c>
      <c r="C705" s="5">
        <v>0</v>
      </c>
      <c r="D705" s="5">
        <v>0</v>
      </c>
      <c r="E705" s="5"/>
      <c r="F705" s="5">
        <v>0</v>
      </c>
      <c r="G705" s="5">
        <v>0</v>
      </c>
      <c r="H705" s="5">
        <v>5</v>
      </c>
      <c r="I705" s="6">
        <v>690910</v>
      </c>
      <c r="J705" s="7">
        <f t="shared" si="55"/>
        <v>138182</v>
      </c>
      <c r="K705" s="5">
        <v>0</v>
      </c>
      <c r="L705" s="6">
        <f t="shared" si="50"/>
        <v>0</v>
      </c>
      <c r="M705" s="5">
        <f t="shared" si="62"/>
        <v>5</v>
      </c>
      <c r="N705" s="6">
        <f t="shared" si="62"/>
        <v>690910</v>
      </c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2">
      <c r="A706" s="5" t="s">
        <v>918</v>
      </c>
      <c r="B706" s="5" t="s">
        <v>25</v>
      </c>
      <c r="C706" s="5">
        <v>0</v>
      </c>
      <c r="D706" s="5">
        <v>0</v>
      </c>
      <c r="E706" s="5"/>
      <c r="F706" s="5">
        <v>0</v>
      </c>
      <c r="G706" s="5">
        <v>0</v>
      </c>
      <c r="H706" s="5">
        <v>5</v>
      </c>
      <c r="I706" s="6">
        <v>1263635</v>
      </c>
      <c r="J706" s="7">
        <f t="shared" si="55"/>
        <v>252727</v>
      </c>
      <c r="K706" s="5">
        <v>0</v>
      </c>
      <c r="L706" s="6">
        <f t="shared" si="50"/>
        <v>0</v>
      </c>
      <c r="M706" s="5">
        <f t="shared" si="62"/>
        <v>5</v>
      </c>
      <c r="N706" s="6">
        <f t="shared" si="62"/>
        <v>1263635</v>
      </c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2">
      <c r="A707" s="5" t="s">
        <v>919</v>
      </c>
      <c r="B707" s="5" t="s">
        <v>25</v>
      </c>
      <c r="C707" s="5">
        <v>0</v>
      </c>
      <c r="D707" s="5">
        <v>0</v>
      </c>
      <c r="E707" s="5"/>
      <c r="F707" s="5">
        <v>0</v>
      </c>
      <c r="G707" s="5">
        <v>0</v>
      </c>
      <c r="H707" s="5">
        <v>5</v>
      </c>
      <c r="I707" s="6">
        <v>1504545</v>
      </c>
      <c r="J707" s="7">
        <f t="shared" si="55"/>
        <v>300909</v>
      </c>
      <c r="K707" s="5">
        <v>0</v>
      </c>
      <c r="L707" s="6">
        <f t="shared" si="50"/>
        <v>0</v>
      </c>
      <c r="M707" s="5">
        <f t="shared" si="62"/>
        <v>5</v>
      </c>
      <c r="N707" s="6">
        <f t="shared" si="62"/>
        <v>1504545</v>
      </c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2">
      <c r="A708" s="5" t="s">
        <v>920</v>
      </c>
      <c r="B708" s="5" t="s">
        <v>11</v>
      </c>
      <c r="C708" s="5">
        <v>0</v>
      </c>
      <c r="D708" s="5">
        <v>0</v>
      </c>
      <c r="E708" s="5"/>
      <c r="F708" s="5">
        <v>0</v>
      </c>
      <c r="G708" s="5">
        <v>0</v>
      </c>
      <c r="H708" s="5">
        <v>3</v>
      </c>
      <c r="I708" s="6">
        <v>16172727</v>
      </c>
      <c r="J708" s="7">
        <f t="shared" si="55"/>
        <v>5390909</v>
      </c>
      <c r="K708" s="5">
        <v>0</v>
      </c>
      <c r="L708" s="6">
        <f t="shared" si="50"/>
        <v>0</v>
      </c>
      <c r="M708" s="5">
        <f t="shared" si="62"/>
        <v>3</v>
      </c>
      <c r="N708" s="6">
        <f t="shared" si="62"/>
        <v>16172727</v>
      </c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2">
      <c r="A709" s="5" t="s">
        <v>921</v>
      </c>
      <c r="B709" s="5" t="s">
        <v>141</v>
      </c>
      <c r="C709" s="5">
        <v>0</v>
      </c>
      <c r="D709" s="5">
        <v>0</v>
      </c>
      <c r="E709" s="5"/>
      <c r="F709" s="5">
        <v>0</v>
      </c>
      <c r="G709" s="5">
        <v>0</v>
      </c>
      <c r="H709" s="5">
        <v>1</v>
      </c>
      <c r="I709" s="6">
        <v>280000</v>
      </c>
      <c r="J709" s="7">
        <f t="shared" si="55"/>
        <v>280000</v>
      </c>
      <c r="K709" s="5">
        <v>0</v>
      </c>
      <c r="L709" s="6">
        <f t="shared" si="50"/>
        <v>0</v>
      </c>
      <c r="M709" s="5">
        <f t="shared" si="62"/>
        <v>1</v>
      </c>
      <c r="N709" s="6">
        <f t="shared" si="62"/>
        <v>280000</v>
      </c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2">
      <c r="A710" s="5" t="s">
        <v>922</v>
      </c>
      <c r="B710" s="5" t="s">
        <v>11</v>
      </c>
      <c r="C710" s="5">
        <v>0</v>
      </c>
      <c r="D710" s="5">
        <v>0</v>
      </c>
      <c r="E710" s="5"/>
      <c r="F710" s="5">
        <v>0</v>
      </c>
      <c r="G710" s="5">
        <v>0</v>
      </c>
      <c r="H710" s="5">
        <v>3</v>
      </c>
      <c r="I710" s="6">
        <v>9272727</v>
      </c>
      <c r="J710" s="7">
        <f t="shared" si="55"/>
        <v>3090909</v>
      </c>
      <c r="K710" s="5">
        <v>0</v>
      </c>
      <c r="L710" s="6">
        <f t="shared" si="50"/>
        <v>0</v>
      </c>
      <c r="M710" s="5">
        <f t="shared" si="62"/>
        <v>3</v>
      </c>
      <c r="N710" s="6">
        <f t="shared" si="62"/>
        <v>9272727</v>
      </c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2">
      <c r="A711" s="5" t="s">
        <v>923</v>
      </c>
      <c r="B711" s="5" t="s">
        <v>11</v>
      </c>
      <c r="C711" s="5">
        <v>0</v>
      </c>
      <c r="D711" s="5">
        <v>0</v>
      </c>
      <c r="E711" s="5"/>
      <c r="F711" s="5">
        <v>0</v>
      </c>
      <c r="G711" s="5">
        <v>0</v>
      </c>
      <c r="H711" s="5">
        <v>1</v>
      </c>
      <c r="I711" s="6">
        <v>3363636</v>
      </c>
      <c r="J711" s="7">
        <f t="shared" si="55"/>
        <v>3363636</v>
      </c>
      <c r="K711" s="5">
        <v>0</v>
      </c>
      <c r="L711" s="6">
        <f t="shared" si="50"/>
        <v>0</v>
      </c>
      <c r="M711" s="5">
        <f t="shared" si="62"/>
        <v>1</v>
      </c>
      <c r="N711" s="6">
        <f t="shared" si="62"/>
        <v>3363636</v>
      </c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2">
      <c r="A712" s="5" t="s">
        <v>924</v>
      </c>
      <c r="B712" s="5" t="s">
        <v>11</v>
      </c>
      <c r="C712" s="5">
        <v>0</v>
      </c>
      <c r="D712" s="5">
        <v>0</v>
      </c>
      <c r="E712" s="5"/>
      <c r="F712" s="5">
        <v>0</v>
      </c>
      <c r="G712" s="5">
        <v>0</v>
      </c>
      <c r="H712" s="5">
        <v>7</v>
      </c>
      <c r="I712" s="6">
        <v>11110911</v>
      </c>
      <c r="J712" s="7">
        <f t="shared" si="55"/>
        <v>1587273</v>
      </c>
      <c r="K712" s="5">
        <v>0</v>
      </c>
      <c r="L712" s="6">
        <f t="shared" si="50"/>
        <v>0</v>
      </c>
      <c r="M712" s="5">
        <f t="shared" si="62"/>
        <v>7</v>
      </c>
      <c r="N712" s="6">
        <f t="shared" si="62"/>
        <v>11110911</v>
      </c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2">
      <c r="A713" s="5" t="s">
        <v>925</v>
      </c>
      <c r="B713" s="5" t="s">
        <v>11</v>
      </c>
      <c r="C713" s="5">
        <v>0</v>
      </c>
      <c r="D713" s="5">
        <v>0</v>
      </c>
      <c r="E713" s="5"/>
      <c r="F713" s="5">
        <v>0</v>
      </c>
      <c r="G713" s="5">
        <v>0</v>
      </c>
      <c r="H713" s="5">
        <v>1</v>
      </c>
      <c r="I713" s="6">
        <v>5227273</v>
      </c>
      <c r="J713" s="7">
        <f t="shared" si="55"/>
        <v>5227273</v>
      </c>
      <c r="K713" s="5">
        <v>0</v>
      </c>
      <c r="L713" s="6">
        <f t="shared" si="50"/>
        <v>0</v>
      </c>
      <c r="M713" s="5">
        <f t="shared" si="62"/>
        <v>1</v>
      </c>
      <c r="N713" s="6">
        <f t="shared" si="62"/>
        <v>5227273</v>
      </c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2">
      <c r="A714" s="5" t="s">
        <v>926</v>
      </c>
      <c r="B714" s="5" t="s">
        <v>11</v>
      </c>
      <c r="C714" s="5">
        <v>0</v>
      </c>
      <c r="D714" s="5">
        <v>0</v>
      </c>
      <c r="E714" s="5"/>
      <c r="F714" s="5">
        <v>0</v>
      </c>
      <c r="G714" s="5">
        <v>0</v>
      </c>
      <c r="H714" s="5">
        <v>1</v>
      </c>
      <c r="I714" s="6">
        <v>4027273</v>
      </c>
      <c r="J714" s="7">
        <f t="shared" si="55"/>
        <v>4027273</v>
      </c>
      <c r="K714" s="5">
        <v>0</v>
      </c>
      <c r="L714" s="6">
        <f t="shared" si="50"/>
        <v>0</v>
      </c>
      <c r="M714" s="5">
        <f t="shared" si="62"/>
        <v>1</v>
      </c>
      <c r="N714" s="6">
        <f t="shared" si="62"/>
        <v>4027273</v>
      </c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2">
      <c r="A715" s="5" t="s">
        <v>927</v>
      </c>
      <c r="B715" s="5" t="s">
        <v>11</v>
      </c>
      <c r="C715" s="5">
        <v>0</v>
      </c>
      <c r="D715" s="5">
        <v>0</v>
      </c>
      <c r="E715" s="5"/>
      <c r="F715" s="5">
        <v>0</v>
      </c>
      <c r="G715" s="5">
        <v>0</v>
      </c>
      <c r="H715" s="5">
        <v>15</v>
      </c>
      <c r="I715" s="6">
        <v>6136350</v>
      </c>
      <c r="J715" s="7">
        <f t="shared" si="55"/>
        <v>409090</v>
      </c>
      <c r="K715" s="5">
        <v>0</v>
      </c>
      <c r="L715" s="6">
        <f t="shared" si="50"/>
        <v>0</v>
      </c>
      <c r="M715" s="5">
        <f t="shared" si="62"/>
        <v>15</v>
      </c>
      <c r="N715" s="6">
        <f t="shared" si="62"/>
        <v>6136350</v>
      </c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2">
      <c r="A716" s="5" t="s">
        <v>928</v>
      </c>
      <c r="B716" s="5" t="s">
        <v>11</v>
      </c>
      <c r="C716" s="5">
        <v>0</v>
      </c>
      <c r="D716" s="5">
        <v>0</v>
      </c>
      <c r="E716" s="5"/>
      <c r="F716" s="5">
        <v>0</v>
      </c>
      <c r="G716" s="5">
        <v>0</v>
      </c>
      <c r="H716" s="5">
        <v>10</v>
      </c>
      <c r="I716" s="6">
        <v>3181810</v>
      </c>
      <c r="J716" s="7">
        <f t="shared" si="55"/>
        <v>318181</v>
      </c>
      <c r="K716" s="5">
        <v>0</v>
      </c>
      <c r="L716" s="6">
        <f t="shared" si="50"/>
        <v>0</v>
      </c>
      <c r="M716" s="5">
        <f t="shared" si="62"/>
        <v>10</v>
      </c>
      <c r="N716" s="6">
        <f t="shared" si="62"/>
        <v>3181810</v>
      </c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2">
      <c r="A717" s="5" t="s">
        <v>929</v>
      </c>
      <c r="B717" s="5" t="s">
        <v>11</v>
      </c>
      <c r="C717" s="5">
        <v>0</v>
      </c>
      <c r="D717" s="5">
        <v>0</v>
      </c>
      <c r="E717" s="5"/>
      <c r="F717" s="5">
        <v>0</v>
      </c>
      <c r="G717" s="5">
        <v>0</v>
      </c>
      <c r="H717" s="5">
        <v>28</v>
      </c>
      <c r="I717" s="6">
        <v>6872712</v>
      </c>
      <c r="J717" s="7">
        <f t="shared" si="55"/>
        <v>245454</v>
      </c>
      <c r="K717" s="5">
        <v>0</v>
      </c>
      <c r="L717" s="6">
        <f t="shared" si="50"/>
        <v>0</v>
      </c>
      <c r="M717" s="5">
        <f t="shared" si="62"/>
        <v>28</v>
      </c>
      <c r="N717" s="6">
        <f t="shared" si="62"/>
        <v>6872712</v>
      </c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2">
      <c r="A718" s="5" t="s">
        <v>930</v>
      </c>
      <c r="B718" s="5" t="s">
        <v>11</v>
      </c>
      <c r="C718" s="5">
        <v>0</v>
      </c>
      <c r="D718" s="5">
        <v>0</v>
      </c>
      <c r="E718" s="5"/>
      <c r="F718" s="5">
        <v>0</v>
      </c>
      <c r="G718" s="5">
        <v>0</v>
      </c>
      <c r="H718" s="5">
        <v>28</v>
      </c>
      <c r="I718" s="6">
        <v>5854520</v>
      </c>
      <c r="J718" s="7">
        <f t="shared" si="55"/>
        <v>209090</v>
      </c>
      <c r="K718" s="5">
        <v>0</v>
      </c>
      <c r="L718" s="6">
        <f t="shared" si="50"/>
        <v>0</v>
      </c>
      <c r="M718" s="5">
        <f t="shared" si="62"/>
        <v>28</v>
      </c>
      <c r="N718" s="6">
        <f t="shared" si="62"/>
        <v>5854520</v>
      </c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2">
      <c r="A719" s="5" t="s">
        <v>931</v>
      </c>
      <c r="B719" s="5" t="s">
        <v>11</v>
      </c>
      <c r="C719" s="5">
        <v>0</v>
      </c>
      <c r="D719" s="5">
        <v>0</v>
      </c>
      <c r="E719" s="5"/>
      <c r="F719" s="5">
        <v>0</v>
      </c>
      <c r="G719" s="5">
        <v>0</v>
      </c>
      <c r="H719" s="5">
        <v>150</v>
      </c>
      <c r="I719" s="6">
        <v>15681750</v>
      </c>
      <c r="J719" s="7">
        <f t="shared" si="55"/>
        <v>104545</v>
      </c>
      <c r="K719" s="5">
        <v>0</v>
      </c>
      <c r="L719" s="6">
        <f t="shared" si="50"/>
        <v>0</v>
      </c>
      <c r="M719" s="5">
        <f t="shared" ref="M719:N733" si="63">F719+H719-K719</f>
        <v>150</v>
      </c>
      <c r="N719" s="6">
        <f t="shared" si="63"/>
        <v>15681750</v>
      </c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2">
      <c r="A720" s="5" t="s">
        <v>932</v>
      </c>
      <c r="B720" s="5" t="s">
        <v>20</v>
      </c>
      <c r="C720" s="5">
        <v>0</v>
      </c>
      <c r="D720" s="5">
        <v>0</v>
      </c>
      <c r="E720" s="5"/>
      <c r="F720" s="5">
        <v>0</v>
      </c>
      <c r="G720" s="5">
        <v>0</v>
      </c>
      <c r="H720" s="5">
        <v>1</v>
      </c>
      <c r="I720" s="6">
        <v>17045454</v>
      </c>
      <c r="J720" s="7">
        <f t="shared" si="55"/>
        <v>17045454</v>
      </c>
      <c r="K720" s="5">
        <v>0</v>
      </c>
      <c r="L720" s="6">
        <f t="shared" si="50"/>
        <v>0</v>
      </c>
      <c r="M720" s="5">
        <f t="shared" si="63"/>
        <v>1</v>
      </c>
      <c r="N720" s="6">
        <f t="shared" si="63"/>
        <v>17045454</v>
      </c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2">
      <c r="A721" s="5" t="s">
        <v>933</v>
      </c>
      <c r="B721" s="5" t="s">
        <v>11</v>
      </c>
      <c r="C721" s="5">
        <v>0</v>
      </c>
      <c r="D721" s="5">
        <v>0</v>
      </c>
      <c r="E721" s="5"/>
      <c r="F721" s="5">
        <v>0</v>
      </c>
      <c r="G721" s="5">
        <v>0</v>
      </c>
      <c r="H721" s="5">
        <v>1</v>
      </c>
      <c r="I721" s="6">
        <v>136364</v>
      </c>
      <c r="J721" s="7">
        <f t="shared" si="55"/>
        <v>136364</v>
      </c>
      <c r="K721" s="5">
        <v>0</v>
      </c>
      <c r="L721" s="6">
        <f t="shared" si="50"/>
        <v>0</v>
      </c>
      <c r="M721" s="5">
        <f t="shared" si="63"/>
        <v>1</v>
      </c>
      <c r="N721" s="6">
        <f t="shared" si="63"/>
        <v>136364</v>
      </c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2">
      <c r="A722" s="5" t="s">
        <v>935</v>
      </c>
      <c r="B722" s="5" t="s">
        <v>34</v>
      </c>
      <c r="C722" s="5">
        <v>0</v>
      </c>
      <c r="D722" s="5">
        <v>0</v>
      </c>
      <c r="E722" s="5"/>
      <c r="F722" s="5">
        <v>0</v>
      </c>
      <c r="G722" s="5">
        <v>0</v>
      </c>
      <c r="H722" s="5">
        <v>50</v>
      </c>
      <c r="I722" s="6">
        <v>6636350</v>
      </c>
      <c r="J722" s="7">
        <f t="shared" si="55"/>
        <v>132727</v>
      </c>
      <c r="K722" s="5">
        <v>0</v>
      </c>
      <c r="L722" s="6">
        <f t="shared" si="50"/>
        <v>0</v>
      </c>
      <c r="M722" s="5">
        <f t="shared" si="63"/>
        <v>50</v>
      </c>
      <c r="N722" s="6">
        <f t="shared" si="63"/>
        <v>6636350</v>
      </c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2">
      <c r="A723" s="5" t="s">
        <v>936</v>
      </c>
      <c r="B723" s="5" t="s">
        <v>34</v>
      </c>
      <c r="C723" s="5">
        <v>0</v>
      </c>
      <c r="D723" s="5">
        <v>0</v>
      </c>
      <c r="E723" s="5"/>
      <c r="F723" s="5">
        <v>0</v>
      </c>
      <c r="G723" s="5">
        <v>0</v>
      </c>
      <c r="H723" s="5">
        <v>1</v>
      </c>
      <c r="I723" s="6">
        <v>9591818</v>
      </c>
      <c r="J723" s="7">
        <f t="shared" si="55"/>
        <v>9591818</v>
      </c>
      <c r="K723" s="5">
        <v>0</v>
      </c>
      <c r="L723" s="6">
        <f t="shared" si="50"/>
        <v>0</v>
      </c>
      <c r="M723" s="5">
        <f t="shared" si="63"/>
        <v>1</v>
      </c>
      <c r="N723" s="6">
        <f t="shared" si="63"/>
        <v>9591818</v>
      </c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2">
      <c r="A724" s="5" t="s">
        <v>937</v>
      </c>
      <c r="B724" s="5" t="s">
        <v>34</v>
      </c>
      <c r="C724" s="5">
        <v>0</v>
      </c>
      <c r="D724" s="5">
        <v>0</v>
      </c>
      <c r="E724" s="5"/>
      <c r="F724" s="5">
        <v>0</v>
      </c>
      <c r="G724" s="5">
        <v>0</v>
      </c>
      <c r="H724" s="5">
        <v>1</v>
      </c>
      <c r="I724" s="6">
        <v>17832727</v>
      </c>
      <c r="J724" s="7">
        <f t="shared" si="55"/>
        <v>17832727</v>
      </c>
      <c r="K724" s="5">
        <v>0</v>
      </c>
      <c r="L724" s="6">
        <f t="shared" si="50"/>
        <v>0</v>
      </c>
      <c r="M724" s="5">
        <f t="shared" si="63"/>
        <v>1</v>
      </c>
      <c r="N724" s="6">
        <f t="shared" si="63"/>
        <v>17832727</v>
      </c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2">
      <c r="A725" s="5" t="s">
        <v>938</v>
      </c>
      <c r="B725" s="5" t="s">
        <v>34</v>
      </c>
      <c r="C725" s="5">
        <v>0</v>
      </c>
      <c r="D725" s="5">
        <v>0</v>
      </c>
      <c r="E725" s="5"/>
      <c r="F725" s="5">
        <v>0</v>
      </c>
      <c r="G725" s="5">
        <v>0</v>
      </c>
      <c r="H725" s="5">
        <v>1</v>
      </c>
      <c r="I725" s="6">
        <v>18312727</v>
      </c>
      <c r="J725" s="7">
        <f t="shared" si="55"/>
        <v>18312727</v>
      </c>
      <c r="K725" s="5">
        <v>0</v>
      </c>
      <c r="L725" s="6">
        <f t="shared" si="50"/>
        <v>0</v>
      </c>
      <c r="M725" s="5">
        <f t="shared" si="63"/>
        <v>1</v>
      </c>
      <c r="N725" s="6">
        <f t="shared" si="63"/>
        <v>18312727</v>
      </c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2">
      <c r="A726" s="5" t="s">
        <v>939</v>
      </c>
      <c r="B726" s="5" t="s">
        <v>11</v>
      </c>
      <c r="C726" s="5">
        <v>0</v>
      </c>
      <c r="D726" s="5">
        <v>0</v>
      </c>
      <c r="E726" s="5"/>
      <c r="F726" s="5">
        <v>0</v>
      </c>
      <c r="G726" s="5">
        <v>0</v>
      </c>
      <c r="H726" s="5">
        <v>10</v>
      </c>
      <c r="I726" s="6">
        <v>7045450</v>
      </c>
      <c r="J726" s="7">
        <f t="shared" si="55"/>
        <v>704545</v>
      </c>
      <c r="K726" s="5">
        <v>0</v>
      </c>
      <c r="L726" s="6">
        <f t="shared" si="50"/>
        <v>0</v>
      </c>
      <c r="M726" s="5">
        <f t="shared" si="63"/>
        <v>10</v>
      </c>
      <c r="N726" s="6">
        <f t="shared" si="63"/>
        <v>7045450</v>
      </c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2">
      <c r="A727" s="5" t="s">
        <v>940</v>
      </c>
      <c r="B727" s="5" t="s">
        <v>11</v>
      </c>
      <c r="C727" s="5">
        <v>0</v>
      </c>
      <c r="D727" s="5">
        <v>0</v>
      </c>
      <c r="E727" s="5"/>
      <c r="F727" s="5">
        <v>0</v>
      </c>
      <c r="G727" s="5">
        <v>0</v>
      </c>
      <c r="H727" s="5">
        <v>1</v>
      </c>
      <c r="I727" s="6">
        <v>3772727</v>
      </c>
      <c r="J727" s="7">
        <f t="shared" si="55"/>
        <v>3772727</v>
      </c>
      <c r="K727" s="5">
        <v>0</v>
      </c>
      <c r="L727" s="6">
        <f t="shared" si="50"/>
        <v>0</v>
      </c>
      <c r="M727" s="5">
        <f t="shared" si="63"/>
        <v>1</v>
      </c>
      <c r="N727" s="6">
        <f t="shared" si="63"/>
        <v>3772727</v>
      </c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2">
      <c r="A728" s="5" t="s">
        <v>941</v>
      </c>
      <c r="B728" s="5" t="s">
        <v>11</v>
      </c>
      <c r="C728" s="5">
        <v>0</v>
      </c>
      <c r="D728" s="5">
        <v>0</v>
      </c>
      <c r="E728" s="5"/>
      <c r="F728" s="5">
        <v>0</v>
      </c>
      <c r="G728" s="5">
        <v>0</v>
      </c>
      <c r="H728" s="5">
        <v>2</v>
      </c>
      <c r="I728" s="6">
        <v>9272726</v>
      </c>
      <c r="J728" s="7">
        <f t="shared" si="55"/>
        <v>4636363</v>
      </c>
      <c r="K728" s="5">
        <v>0</v>
      </c>
      <c r="L728" s="6">
        <f t="shared" si="50"/>
        <v>0</v>
      </c>
      <c r="M728" s="5">
        <f t="shared" si="63"/>
        <v>2</v>
      </c>
      <c r="N728" s="6">
        <f t="shared" si="63"/>
        <v>9272726</v>
      </c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2">
      <c r="A729" s="5" t="s">
        <v>942</v>
      </c>
      <c r="B729" s="5" t="s">
        <v>34</v>
      </c>
      <c r="C729" s="5">
        <v>0</v>
      </c>
      <c r="D729" s="5">
        <v>0</v>
      </c>
      <c r="E729" s="5"/>
      <c r="F729" s="5">
        <v>0</v>
      </c>
      <c r="G729" s="5">
        <v>0</v>
      </c>
      <c r="H729" s="5">
        <v>2</v>
      </c>
      <c r="I729" s="6">
        <v>24181818</v>
      </c>
      <c r="J729" s="7">
        <f t="shared" si="55"/>
        <v>12090909</v>
      </c>
      <c r="K729" s="5">
        <v>0</v>
      </c>
      <c r="L729" s="6">
        <f t="shared" si="50"/>
        <v>0</v>
      </c>
      <c r="M729" s="5">
        <f t="shared" si="63"/>
        <v>2</v>
      </c>
      <c r="N729" s="6">
        <f t="shared" si="63"/>
        <v>24181818</v>
      </c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2">
      <c r="A730" s="5" t="s">
        <v>943</v>
      </c>
      <c r="B730" s="5" t="s">
        <v>34</v>
      </c>
      <c r="C730" s="5">
        <v>0</v>
      </c>
      <c r="D730" s="5">
        <v>0</v>
      </c>
      <c r="E730" s="5"/>
      <c r="F730" s="5">
        <v>0</v>
      </c>
      <c r="G730" s="5">
        <v>0</v>
      </c>
      <c r="H730" s="5">
        <v>2</v>
      </c>
      <c r="I730" s="6">
        <v>31636362</v>
      </c>
      <c r="J730" s="7">
        <f t="shared" si="55"/>
        <v>15818181</v>
      </c>
      <c r="K730" s="5">
        <v>0</v>
      </c>
      <c r="L730" s="6">
        <f t="shared" si="50"/>
        <v>0</v>
      </c>
      <c r="M730" s="5">
        <f t="shared" si="63"/>
        <v>2</v>
      </c>
      <c r="N730" s="6">
        <f t="shared" si="63"/>
        <v>31636362</v>
      </c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2">
      <c r="A731" s="5" t="s">
        <v>944</v>
      </c>
      <c r="B731" s="5" t="s">
        <v>11</v>
      </c>
      <c r="C731" s="5">
        <v>0</v>
      </c>
      <c r="D731" s="5">
        <v>0</v>
      </c>
      <c r="E731" s="5"/>
      <c r="F731" s="5">
        <v>0</v>
      </c>
      <c r="G731" s="5">
        <v>0</v>
      </c>
      <c r="H731" s="5">
        <v>7</v>
      </c>
      <c r="I731" s="6">
        <v>3181815</v>
      </c>
      <c r="J731" s="7">
        <f t="shared" si="55"/>
        <v>454545</v>
      </c>
      <c r="K731" s="5">
        <v>0</v>
      </c>
      <c r="L731" s="6">
        <f t="shared" si="50"/>
        <v>0</v>
      </c>
      <c r="M731" s="5">
        <f t="shared" si="63"/>
        <v>7</v>
      </c>
      <c r="N731" s="6">
        <f t="shared" si="63"/>
        <v>3181815</v>
      </c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2">
      <c r="A732" s="5" t="s">
        <v>945</v>
      </c>
      <c r="B732" s="5" t="s">
        <v>11</v>
      </c>
      <c r="C732" s="5">
        <v>0</v>
      </c>
      <c r="D732" s="5">
        <v>0</v>
      </c>
      <c r="E732" s="5"/>
      <c r="F732" s="5">
        <v>0</v>
      </c>
      <c r="G732" s="5">
        <v>0</v>
      </c>
      <c r="H732" s="5">
        <v>8</v>
      </c>
      <c r="I732" s="6">
        <v>3636360</v>
      </c>
      <c r="J732" s="7">
        <f t="shared" si="55"/>
        <v>454545</v>
      </c>
      <c r="K732" s="5">
        <v>0</v>
      </c>
      <c r="L732" s="6">
        <f t="shared" si="50"/>
        <v>0</v>
      </c>
      <c r="M732" s="5">
        <f t="shared" si="63"/>
        <v>8</v>
      </c>
      <c r="N732" s="6">
        <f t="shared" si="63"/>
        <v>3636360</v>
      </c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2">
      <c r="A733" s="5" t="s">
        <v>946</v>
      </c>
      <c r="B733" s="5" t="s">
        <v>20</v>
      </c>
      <c r="C733" s="5">
        <v>0</v>
      </c>
      <c r="D733" s="5">
        <v>0</v>
      </c>
      <c r="E733" s="5"/>
      <c r="F733" s="5">
        <v>0</v>
      </c>
      <c r="G733" s="5">
        <v>0</v>
      </c>
      <c r="H733" s="5">
        <v>5</v>
      </c>
      <c r="I733" s="6">
        <v>1386360</v>
      </c>
      <c r="J733" s="7">
        <f t="shared" si="55"/>
        <v>277272</v>
      </c>
      <c r="K733" s="5">
        <v>0</v>
      </c>
      <c r="L733" s="6">
        <f t="shared" si="50"/>
        <v>0</v>
      </c>
      <c r="M733" s="5">
        <f t="shared" si="63"/>
        <v>5</v>
      </c>
      <c r="N733" s="6">
        <f t="shared" si="63"/>
        <v>1386360</v>
      </c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2">
      <c r="A734" s="5" t="s">
        <v>947</v>
      </c>
      <c r="B734" s="5" t="s">
        <v>11</v>
      </c>
      <c r="C734" s="5">
        <v>0</v>
      </c>
      <c r="D734" s="5">
        <v>0</v>
      </c>
      <c r="E734" s="5"/>
      <c r="F734" s="5">
        <v>0</v>
      </c>
      <c r="G734" s="5">
        <v>0</v>
      </c>
      <c r="H734" s="5">
        <v>1</v>
      </c>
      <c r="I734" s="6">
        <v>372727</v>
      </c>
      <c r="J734" s="7">
        <f t="shared" si="55"/>
        <v>372727</v>
      </c>
      <c r="K734" s="5">
        <v>0</v>
      </c>
      <c r="L734" s="6">
        <f t="shared" si="50"/>
        <v>0</v>
      </c>
      <c r="M734" s="5">
        <f t="shared" ref="M734:N748" si="64">F734+H734-K734</f>
        <v>1</v>
      </c>
      <c r="N734" s="6">
        <f t="shared" si="64"/>
        <v>372727</v>
      </c>
      <c r="O734" s="5"/>
      <c r="P734" s="5"/>
      <c r="Q734" s="5"/>
      <c r="R734" s="5"/>
      <c r="S734" s="5"/>
      <c r="T734" s="5"/>
      <c r="U734" s="5"/>
      <c r="V734" s="5"/>
      <c r="W734" s="5"/>
    </row>
    <row r="735" spans="1:23" x14ac:dyDescent="0.2">
      <c r="A735" s="5" t="s">
        <v>948</v>
      </c>
      <c r="B735" s="5" t="s">
        <v>11</v>
      </c>
      <c r="C735" s="5">
        <v>0</v>
      </c>
      <c r="D735" s="5">
        <v>0</v>
      </c>
      <c r="E735" s="5"/>
      <c r="F735" s="5">
        <v>0</v>
      </c>
      <c r="G735" s="5">
        <v>0</v>
      </c>
      <c r="H735" s="5">
        <v>1</v>
      </c>
      <c r="I735" s="6">
        <v>372727</v>
      </c>
      <c r="J735" s="7">
        <f t="shared" si="55"/>
        <v>372727</v>
      </c>
      <c r="K735" s="5">
        <v>0</v>
      </c>
      <c r="L735" s="6">
        <f t="shared" si="50"/>
        <v>0</v>
      </c>
      <c r="M735" s="5">
        <f t="shared" si="64"/>
        <v>1</v>
      </c>
      <c r="N735" s="6">
        <f t="shared" si="64"/>
        <v>372727</v>
      </c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2">
      <c r="A736" s="5" t="s">
        <v>949</v>
      </c>
      <c r="B736" s="5" t="s">
        <v>11</v>
      </c>
      <c r="C736" s="5">
        <v>0</v>
      </c>
      <c r="D736" s="5">
        <v>0</v>
      </c>
      <c r="E736" s="5"/>
      <c r="F736" s="5">
        <v>0</v>
      </c>
      <c r="G736" s="5">
        <v>0</v>
      </c>
      <c r="H736" s="5">
        <v>1</v>
      </c>
      <c r="I736" s="6">
        <v>372727</v>
      </c>
      <c r="J736" s="7">
        <f t="shared" si="55"/>
        <v>372727</v>
      </c>
      <c r="K736" s="5">
        <v>0</v>
      </c>
      <c r="L736" s="6">
        <f t="shared" si="50"/>
        <v>0</v>
      </c>
      <c r="M736" s="5">
        <f t="shared" si="64"/>
        <v>1</v>
      </c>
      <c r="N736" s="6">
        <f t="shared" si="64"/>
        <v>372727</v>
      </c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2">
      <c r="A737" s="5" t="s">
        <v>950</v>
      </c>
      <c r="B737" s="5" t="s">
        <v>171</v>
      </c>
      <c r="C737" s="5">
        <v>0</v>
      </c>
      <c r="D737" s="5">
        <v>0</v>
      </c>
      <c r="E737" s="5"/>
      <c r="F737" s="5">
        <v>0</v>
      </c>
      <c r="G737" s="5">
        <v>0</v>
      </c>
      <c r="H737" s="5">
        <v>2</v>
      </c>
      <c r="I737" s="6">
        <v>1109090</v>
      </c>
      <c r="J737" s="7">
        <f t="shared" si="55"/>
        <v>554545</v>
      </c>
      <c r="K737" s="5">
        <v>0</v>
      </c>
      <c r="L737" s="6">
        <f t="shared" si="50"/>
        <v>0</v>
      </c>
      <c r="M737" s="5">
        <f t="shared" si="64"/>
        <v>2</v>
      </c>
      <c r="N737" s="6">
        <f t="shared" si="64"/>
        <v>1109090</v>
      </c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2">
      <c r="A738" s="5" t="s">
        <v>951</v>
      </c>
      <c r="B738" s="5" t="s">
        <v>11</v>
      </c>
      <c r="C738" s="5">
        <v>0</v>
      </c>
      <c r="D738" s="5">
        <v>0</v>
      </c>
      <c r="E738" s="5"/>
      <c r="F738" s="5">
        <v>0</v>
      </c>
      <c r="G738" s="5">
        <v>0</v>
      </c>
      <c r="H738" s="5">
        <v>1</v>
      </c>
      <c r="I738" s="6">
        <v>554545</v>
      </c>
      <c r="J738" s="7">
        <f t="shared" si="55"/>
        <v>554545</v>
      </c>
      <c r="K738" s="5">
        <v>0</v>
      </c>
      <c r="L738" s="6">
        <f t="shared" si="50"/>
        <v>0</v>
      </c>
      <c r="M738" s="5">
        <f t="shared" si="64"/>
        <v>1</v>
      </c>
      <c r="N738" s="6">
        <f t="shared" si="64"/>
        <v>554545</v>
      </c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2">
      <c r="A739" s="5" t="s">
        <v>952</v>
      </c>
      <c r="B739" s="5" t="s">
        <v>11</v>
      </c>
      <c r="C739" s="5">
        <v>0</v>
      </c>
      <c r="D739" s="5">
        <v>0</v>
      </c>
      <c r="E739" s="5"/>
      <c r="F739" s="5">
        <v>0</v>
      </c>
      <c r="G739" s="5">
        <v>0</v>
      </c>
      <c r="H739" s="5">
        <v>1</v>
      </c>
      <c r="I739" s="6">
        <v>554545</v>
      </c>
      <c r="J739" s="7">
        <f t="shared" si="55"/>
        <v>554545</v>
      </c>
      <c r="K739" s="5">
        <v>0</v>
      </c>
      <c r="L739" s="6">
        <f t="shared" si="50"/>
        <v>0</v>
      </c>
      <c r="M739" s="5">
        <f t="shared" si="64"/>
        <v>1</v>
      </c>
      <c r="N739" s="6">
        <f t="shared" si="64"/>
        <v>554545</v>
      </c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2">
      <c r="A740" s="5" t="s">
        <v>953</v>
      </c>
      <c r="B740" s="5" t="s">
        <v>20</v>
      </c>
      <c r="C740" s="5">
        <v>0</v>
      </c>
      <c r="D740" s="5">
        <v>0</v>
      </c>
      <c r="E740" s="5"/>
      <c r="F740" s="5">
        <v>0</v>
      </c>
      <c r="G740" s="5">
        <v>0</v>
      </c>
      <c r="H740" s="5">
        <v>30</v>
      </c>
      <c r="I740" s="6">
        <v>263181810</v>
      </c>
      <c r="J740" s="7">
        <f t="shared" si="55"/>
        <v>8772727</v>
      </c>
      <c r="K740" s="5">
        <v>0</v>
      </c>
      <c r="L740" s="6">
        <f t="shared" si="50"/>
        <v>0</v>
      </c>
      <c r="M740" s="5">
        <f t="shared" si="64"/>
        <v>30</v>
      </c>
      <c r="N740" s="6">
        <f t="shared" si="64"/>
        <v>263181810</v>
      </c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2">
      <c r="A741" s="5" t="s">
        <v>954</v>
      </c>
      <c r="B741" s="5" t="s">
        <v>11</v>
      </c>
      <c r="C741" s="5">
        <v>0</v>
      </c>
      <c r="D741" s="5">
        <v>0</v>
      </c>
      <c r="E741" s="5"/>
      <c r="F741" s="5">
        <v>0</v>
      </c>
      <c r="G741" s="5">
        <v>0</v>
      </c>
      <c r="H741" s="5">
        <v>1</v>
      </c>
      <c r="I741" s="6">
        <v>2663636</v>
      </c>
      <c r="J741" s="7">
        <f t="shared" si="55"/>
        <v>2663636</v>
      </c>
      <c r="K741" s="5">
        <v>0</v>
      </c>
      <c r="L741" s="6">
        <f t="shared" si="50"/>
        <v>0</v>
      </c>
      <c r="M741" s="5">
        <f t="shared" si="64"/>
        <v>1</v>
      </c>
      <c r="N741" s="6">
        <f t="shared" si="64"/>
        <v>2663636</v>
      </c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2">
      <c r="A742" s="5" t="s">
        <v>955</v>
      </c>
      <c r="B742" s="5" t="s">
        <v>11</v>
      </c>
      <c r="C742" s="5">
        <v>0</v>
      </c>
      <c r="D742" s="5">
        <v>0</v>
      </c>
      <c r="E742" s="5"/>
      <c r="F742" s="5">
        <v>0</v>
      </c>
      <c r="G742" s="5">
        <v>0</v>
      </c>
      <c r="H742" s="5">
        <v>8</v>
      </c>
      <c r="I742" s="6">
        <v>20072728</v>
      </c>
      <c r="J742" s="7">
        <f t="shared" si="55"/>
        <v>2509091</v>
      </c>
      <c r="K742" s="5">
        <v>0</v>
      </c>
      <c r="L742" s="6">
        <f t="shared" si="50"/>
        <v>0</v>
      </c>
      <c r="M742" s="5">
        <f t="shared" si="64"/>
        <v>8</v>
      </c>
      <c r="N742" s="6">
        <f t="shared" si="64"/>
        <v>20072728</v>
      </c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2">
      <c r="A743" s="5" t="s">
        <v>956</v>
      </c>
      <c r="B743" s="5" t="s">
        <v>11</v>
      </c>
      <c r="C743" s="5">
        <v>0</v>
      </c>
      <c r="D743" s="5">
        <v>0</v>
      </c>
      <c r="E743" s="5"/>
      <c r="F743" s="5">
        <v>0</v>
      </c>
      <c r="G743" s="5">
        <v>0</v>
      </c>
      <c r="H743" s="5">
        <v>2</v>
      </c>
      <c r="I743" s="6">
        <v>20090908</v>
      </c>
      <c r="J743" s="7">
        <f t="shared" si="55"/>
        <v>10045454</v>
      </c>
      <c r="K743" s="5">
        <v>0</v>
      </c>
      <c r="L743" s="6">
        <f t="shared" si="50"/>
        <v>0</v>
      </c>
      <c r="M743" s="5">
        <f t="shared" si="64"/>
        <v>2</v>
      </c>
      <c r="N743" s="6">
        <f t="shared" si="64"/>
        <v>20090908</v>
      </c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2">
      <c r="A744" s="5" t="s">
        <v>957</v>
      </c>
      <c r="B744" s="5" t="s">
        <v>11</v>
      </c>
      <c r="C744" s="5">
        <v>0</v>
      </c>
      <c r="D744" s="5">
        <v>0</v>
      </c>
      <c r="E744" s="5"/>
      <c r="F744" s="5">
        <v>0</v>
      </c>
      <c r="G744" s="5">
        <v>0</v>
      </c>
      <c r="H744" s="5">
        <v>10</v>
      </c>
      <c r="I744" s="6">
        <v>6545450</v>
      </c>
      <c r="J744" s="7">
        <f t="shared" si="55"/>
        <v>654545</v>
      </c>
      <c r="K744" s="5">
        <v>0</v>
      </c>
      <c r="L744" s="6">
        <f t="shared" si="50"/>
        <v>0</v>
      </c>
      <c r="M744" s="5">
        <f t="shared" si="64"/>
        <v>10</v>
      </c>
      <c r="N744" s="6">
        <f t="shared" si="64"/>
        <v>6545450</v>
      </c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2">
      <c r="A745" s="5" t="s">
        <v>958</v>
      </c>
      <c r="B745" s="5" t="s">
        <v>11</v>
      </c>
      <c r="C745" s="5">
        <v>0</v>
      </c>
      <c r="D745" s="5">
        <v>0</v>
      </c>
      <c r="E745" s="5"/>
      <c r="F745" s="5">
        <v>0</v>
      </c>
      <c r="G745" s="5">
        <v>0</v>
      </c>
      <c r="H745" s="5">
        <v>10</v>
      </c>
      <c r="I745" s="6">
        <v>6545450</v>
      </c>
      <c r="J745" s="7">
        <f t="shared" si="55"/>
        <v>654545</v>
      </c>
      <c r="K745" s="5">
        <v>0</v>
      </c>
      <c r="L745" s="6">
        <f t="shared" si="50"/>
        <v>0</v>
      </c>
      <c r="M745" s="5">
        <f t="shared" si="64"/>
        <v>10</v>
      </c>
      <c r="N745" s="6">
        <f t="shared" si="64"/>
        <v>6545450</v>
      </c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2">
      <c r="A746" s="5" t="s">
        <v>959</v>
      </c>
      <c r="B746" s="5" t="s">
        <v>11</v>
      </c>
      <c r="C746" s="5">
        <v>0</v>
      </c>
      <c r="D746" s="5">
        <v>0</v>
      </c>
      <c r="E746" s="5"/>
      <c r="F746" s="5">
        <v>0</v>
      </c>
      <c r="G746" s="5">
        <v>0</v>
      </c>
      <c r="H746" s="5">
        <v>4</v>
      </c>
      <c r="I746" s="6">
        <v>2090908</v>
      </c>
      <c r="J746" s="7">
        <f t="shared" si="55"/>
        <v>522727</v>
      </c>
      <c r="K746" s="5">
        <v>0</v>
      </c>
      <c r="L746" s="6">
        <f t="shared" si="50"/>
        <v>0</v>
      </c>
      <c r="M746" s="5">
        <f t="shared" si="64"/>
        <v>4</v>
      </c>
      <c r="N746" s="6">
        <f t="shared" si="64"/>
        <v>2090908</v>
      </c>
      <c r="O746" s="5"/>
      <c r="P746" s="5"/>
      <c r="Q746" s="5"/>
      <c r="R746" s="5"/>
      <c r="S746" s="5"/>
      <c r="T746" s="5"/>
      <c r="U746" s="5"/>
      <c r="V746" s="5"/>
      <c r="W746" s="5"/>
    </row>
    <row r="747" spans="1:23" x14ac:dyDescent="0.2">
      <c r="A747" s="5" t="s">
        <v>960</v>
      </c>
      <c r="B747" s="5" t="s">
        <v>11</v>
      </c>
      <c r="C747" s="5">
        <v>0</v>
      </c>
      <c r="D747" s="5">
        <v>0</v>
      </c>
      <c r="E747" s="5"/>
      <c r="F747" s="5">
        <v>0</v>
      </c>
      <c r="G747" s="5">
        <v>0</v>
      </c>
      <c r="H747" s="5">
        <v>2</v>
      </c>
      <c r="I747" s="6">
        <v>1272726</v>
      </c>
      <c r="J747" s="7">
        <f t="shared" si="55"/>
        <v>636363</v>
      </c>
      <c r="K747" s="5">
        <v>0</v>
      </c>
      <c r="L747" s="6">
        <f t="shared" si="50"/>
        <v>0</v>
      </c>
      <c r="M747" s="5">
        <f t="shared" si="64"/>
        <v>2</v>
      </c>
      <c r="N747" s="6">
        <f t="shared" si="64"/>
        <v>1272726</v>
      </c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2">
      <c r="A748" s="5" t="s">
        <v>962</v>
      </c>
      <c r="B748" s="5" t="s">
        <v>25</v>
      </c>
      <c r="C748" s="5">
        <v>0</v>
      </c>
      <c r="D748" s="5">
        <v>0</v>
      </c>
      <c r="E748" s="5"/>
      <c r="F748" s="5">
        <v>0</v>
      </c>
      <c r="G748" s="5">
        <v>0</v>
      </c>
      <c r="H748" s="5">
        <v>3</v>
      </c>
      <c r="I748" s="6">
        <v>3954546</v>
      </c>
      <c r="J748" s="7">
        <f t="shared" si="55"/>
        <v>1318182</v>
      </c>
      <c r="K748" s="5">
        <v>0</v>
      </c>
      <c r="L748" s="6">
        <f t="shared" si="50"/>
        <v>0</v>
      </c>
      <c r="M748" s="5">
        <f t="shared" si="64"/>
        <v>3</v>
      </c>
      <c r="N748" s="6">
        <f t="shared" si="64"/>
        <v>3954546</v>
      </c>
      <c r="O748" s="5"/>
      <c r="P748" s="5"/>
      <c r="Q748" s="5"/>
      <c r="R748" s="5"/>
      <c r="S748" s="5"/>
      <c r="T748" s="5"/>
      <c r="U748" s="5"/>
      <c r="V748" s="5"/>
      <c r="W748" s="5"/>
    </row>
    <row r="749" spans="1:23" x14ac:dyDescent="0.2">
      <c r="A749" s="5" t="s">
        <v>963</v>
      </c>
      <c r="B749" s="5" t="s">
        <v>25</v>
      </c>
      <c r="C749" s="5">
        <v>0</v>
      </c>
      <c r="D749" s="5">
        <v>0</v>
      </c>
      <c r="E749" s="5"/>
      <c r="F749" s="5">
        <v>0</v>
      </c>
      <c r="G749" s="5">
        <v>0</v>
      </c>
      <c r="H749" s="5">
        <v>1</v>
      </c>
      <c r="I749" s="6">
        <v>363636</v>
      </c>
      <c r="J749" s="7">
        <f t="shared" si="55"/>
        <v>363636</v>
      </c>
      <c r="K749" s="5">
        <v>0</v>
      </c>
      <c r="L749" s="6">
        <f t="shared" si="50"/>
        <v>0</v>
      </c>
      <c r="M749" s="5">
        <f t="shared" ref="M749:N763" si="65">F749+H749-K749</f>
        <v>1</v>
      </c>
      <c r="N749" s="6">
        <f t="shared" si="65"/>
        <v>363636</v>
      </c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2">
      <c r="A750" s="5" t="s">
        <v>964</v>
      </c>
      <c r="B750" s="5" t="s">
        <v>25</v>
      </c>
      <c r="C750" s="5">
        <v>0</v>
      </c>
      <c r="D750" s="5">
        <v>0</v>
      </c>
      <c r="E750" s="5"/>
      <c r="F750" s="5">
        <v>0</v>
      </c>
      <c r="G750" s="5">
        <v>0</v>
      </c>
      <c r="H750" s="5">
        <v>1</v>
      </c>
      <c r="I750" s="6">
        <v>81818</v>
      </c>
      <c r="J750" s="7">
        <f t="shared" si="55"/>
        <v>81818</v>
      </c>
      <c r="K750" s="5">
        <v>0</v>
      </c>
      <c r="L750" s="6">
        <f t="shared" si="50"/>
        <v>0</v>
      </c>
      <c r="M750" s="5">
        <f t="shared" si="65"/>
        <v>1</v>
      </c>
      <c r="N750" s="6">
        <f t="shared" si="65"/>
        <v>81818</v>
      </c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2">
      <c r="A751" s="5" t="s">
        <v>965</v>
      </c>
      <c r="B751" s="5" t="s">
        <v>25</v>
      </c>
      <c r="C751" s="5">
        <v>0</v>
      </c>
      <c r="D751" s="5">
        <v>0</v>
      </c>
      <c r="E751" s="5"/>
      <c r="F751" s="5">
        <v>0</v>
      </c>
      <c r="G751" s="5">
        <v>0</v>
      </c>
      <c r="H751" s="5">
        <v>1</v>
      </c>
      <c r="I751" s="6">
        <v>54545</v>
      </c>
      <c r="J751" s="7">
        <f t="shared" si="55"/>
        <v>54545</v>
      </c>
      <c r="K751" s="5">
        <v>0</v>
      </c>
      <c r="L751" s="6">
        <f t="shared" si="50"/>
        <v>0</v>
      </c>
      <c r="M751" s="5">
        <f t="shared" si="65"/>
        <v>1</v>
      </c>
      <c r="N751" s="6">
        <f t="shared" si="65"/>
        <v>54545</v>
      </c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2">
      <c r="A752" s="5" t="s">
        <v>966</v>
      </c>
      <c r="B752" s="5" t="s">
        <v>25</v>
      </c>
      <c r="C752" s="5">
        <v>0</v>
      </c>
      <c r="D752" s="5">
        <v>0</v>
      </c>
      <c r="E752" s="5"/>
      <c r="F752" s="5">
        <v>0</v>
      </c>
      <c r="G752" s="5">
        <v>0</v>
      </c>
      <c r="H752" s="5">
        <v>1</v>
      </c>
      <c r="I752" s="6">
        <v>181818</v>
      </c>
      <c r="J752" s="7">
        <f t="shared" si="55"/>
        <v>181818</v>
      </c>
      <c r="K752" s="5">
        <v>0</v>
      </c>
      <c r="L752" s="6">
        <f t="shared" si="50"/>
        <v>0</v>
      </c>
      <c r="M752" s="5">
        <f t="shared" si="65"/>
        <v>1</v>
      </c>
      <c r="N752" s="6">
        <f t="shared" si="65"/>
        <v>181818</v>
      </c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2">
      <c r="A753" s="5" t="s">
        <v>967</v>
      </c>
      <c r="B753" s="5" t="s">
        <v>25</v>
      </c>
      <c r="C753" s="5">
        <v>0</v>
      </c>
      <c r="D753" s="5">
        <v>0</v>
      </c>
      <c r="E753" s="5"/>
      <c r="F753" s="5">
        <v>0</v>
      </c>
      <c r="G753" s="5">
        <v>0</v>
      </c>
      <c r="H753" s="5">
        <v>1</v>
      </c>
      <c r="I753" s="6">
        <v>381818</v>
      </c>
      <c r="J753" s="7">
        <f t="shared" si="55"/>
        <v>381818</v>
      </c>
      <c r="K753" s="5">
        <v>0</v>
      </c>
      <c r="L753" s="6">
        <f t="shared" si="50"/>
        <v>0</v>
      </c>
      <c r="M753" s="5">
        <f t="shared" si="65"/>
        <v>1</v>
      </c>
      <c r="N753" s="6">
        <f t="shared" si="65"/>
        <v>381818</v>
      </c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2">
      <c r="A754" s="5" t="s">
        <v>969</v>
      </c>
      <c r="B754" s="5" t="s">
        <v>20</v>
      </c>
      <c r="C754" s="5">
        <v>0</v>
      </c>
      <c r="D754" s="5">
        <v>0</v>
      </c>
      <c r="E754" s="5"/>
      <c r="F754" s="5">
        <v>0</v>
      </c>
      <c r="G754" s="5">
        <v>0</v>
      </c>
      <c r="H754" s="5">
        <v>5</v>
      </c>
      <c r="I754" s="6">
        <v>20000000</v>
      </c>
      <c r="J754" s="7">
        <f t="shared" si="55"/>
        <v>4000000</v>
      </c>
      <c r="K754" s="5">
        <v>0</v>
      </c>
      <c r="L754" s="6">
        <f t="shared" si="50"/>
        <v>0</v>
      </c>
      <c r="M754" s="5">
        <f t="shared" si="65"/>
        <v>5</v>
      </c>
      <c r="N754" s="6">
        <f t="shared" si="65"/>
        <v>20000000</v>
      </c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2">
      <c r="A755" s="5" t="s">
        <v>970</v>
      </c>
      <c r="B755" s="5" t="s">
        <v>141</v>
      </c>
      <c r="C755" s="5">
        <v>1</v>
      </c>
      <c r="D755" s="6">
        <v>209091</v>
      </c>
      <c r="E755" s="5"/>
      <c r="F755" s="5">
        <v>1</v>
      </c>
      <c r="G755" s="6">
        <v>209091</v>
      </c>
      <c r="H755" s="5">
        <v>0</v>
      </c>
      <c r="I755" s="5">
        <v>0</v>
      </c>
      <c r="J755" s="7">
        <f t="shared" si="55"/>
        <v>209091</v>
      </c>
      <c r="K755" s="5">
        <v>0</v>
      </c>
      <c r="L755" s="6">
        <f t="shared" si="50"/>
        <v>0</v>
      </c>
      <c r="M755" s="5">
        <f t="shared" si="65"/>
        <v>1</v>
      </c>
      <c r="N755" s="6">
        <f t="shared" si="65"/>
        <v>209091</v>
      </c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2">
      <c r="A756" s="5" t="s">
        <v>971</v>
      </c>
      <c r="B756" s="5" t="s">
        <v>141</v>
      </c>
      <c r="C756" s="5">
        <v>2</v>
      </c>
      <c r="D756" s="6">
        <v>1295455</v>
      </c>
      <c r="E756" s="5"/>
      <c r="F756" s="5">
        <v>2</v>
      </c>
      <c r="G756" s="6">
        <v>1295455</v>
      </c>
      <c r="H756" s="5">
        <v>0</v>
      </c>
      <c r="I756" s="5">
        <v>0</v>
      </c>
      <c r="J756" s="7">
        <f t="shared" si="55"/>
        <v>647727.5</v>
      </c>
      <c r="K756" s="5">
        <v>0</v>
      </c>
      <c r="L756" s="6">
        <f t="shared" si="50"/>
        <v>0</v>
      </c>
      <c r="M756" s="5">
        <f t="shared" si="65"/>
        <v>2</v>
      </c>
      <c r="N756" s="6">
        <f t="shared" si="65"/>
        <v>1295455</v>
      </c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2">
      <c r="A757" s="5" t="s">
        <v>972</v>
      </c>
      <c r="B757" s="5" t="s">
        <v>141</v>
      </c>
      <c r="C757" s="5">
        <v>1</v>
      </c>
      <c r="D757" s="6">
        <v>587500</v>
      </c>
      <c r="E757" s="5"/>
      <c r="F757" s="5">
        <v>1</v>
      </c>
      <c r="G757" s="6">
        <v>587500</v>
      </c>
      <c r="H757" s="5">
        <v>0</v>
      </c>
      <c r="I757" s="5">
        <v>0</v>
      </c>
      <c r="J757" s="7">
        <f t="shared" si="55"/>
        <v>587500</v>
      </c>
      <c r="K757" s="5">
        <v>0</v>
      </c>
      <c r="L757" s="6">
        <f t="shared" si="50"/>
        <v>0</v>
      </c>
      <c r="M757" s="5">
        <f t="shared" si="65"/>
        <v>1</v>
      </c>
      <c r="N757" s="6">
        <f t="shared" si="65"/>
        <v>587500</v>
      </c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2">
      <c r="A758" s="5" t="s">
        <v>973</v>
      </c>
      <c r="B758" s="5" t="s">
        <v>11</v>
      </c>
      <c r="C758" s="5">
        <v>3</v>
      </c>
      <c r="D758" s="6">
        <v>15995455</v>
      </c>
      <c r="E758" s="5"/>
      <c r="F758" s="5">
        <v>3</v>
      </c>
      <c r="G758" s="6">
        <v>15995455</v>
      </c>
      <c r="H758" s="5">
        <v>0</v>
      </c>
      <c r="I758" s="5">
        <v>0</v>
      </c>
      <c r="J758" s="7">
        <f t="shared" si="55"/>
        <v>5331818.333333333</v>
      </c>
      <c r="K758" s="5">
        <v>0</v>
      </c>
      <c r="L758" s="6">
        <f t="shared" si="50"/>
        <v>0</v>
      </c>
      <c r="M758" s="5">
        <f t="shared" si="65"/>
        <v>3</v>
      </c>
      <c r="N758" s="6">
        <f t="shared" si="65"/>
        <v>15995455</v>
      </c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2">
      <c r="A759" s="5" t="s">
        <v>974</v>
      </c>
      <c r="B759" s="5" t="s">
        <v>141</v>
      </c>
      <c r="C759" s="5">
        <v>1</v>
      </c>
      <c r="D759" s="6">
        <v>3451532</v>
      </c>
      <c r="E759" s="5"/>
      <c r="F759" s="5">
        <v>1</v>
      </c>
      <c r="G759" s="6">
        <v>3451532</v>
      </c>
      <c r="H759" s="5">
        <v>0</v>
      </c>
      <c r="I759" s="5">
        <v>0</v>
      </c>
      <c r="J759" s="7">
        <f t="shared" si="55"/>
        <v>3451532</v>
      </c>
      <c r="K759" s="5">
        <v>0</v>
      </c>
      <c r="L759" s="6">
        <f t="shared" si="50"/>
        <v>0</v>
      </c>
      <c r="M759" s="5">
        <f t="shared" si="65"/>
        <v>1</v>
      </c>
      <c r="N759" s="6">
        <f t="shared" si="65"/>
        <v>3451532</v>
      </c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2">
      <c r="A760" s="5" t="s">
        <v>975</v>
      </c>
      <c r="B760" s="5" t="s">
        <v>141</v>
      </c>
      <c r="C760" s="5">
        <v>3</v>
      </c>
      <c r="D760" s="6">
        <v>1461362</v>
      </c>
      <c r="E760" s="5"/>
      <c r="F760" s="5">
        <v>3</v>
      </c>
      <c r="G760" s="6">
        <v>1461362</v>
      </c>
      <c r="H760" s="5">
        <v>0</v>
      </c>
      <c r="I760" s="5">
        <v>0</v>
      </c>
      <c r="J760" s="7">
        <f t="shared" si="55"/>
        <v>487120.66666666669</v>
      </c>
      <c r="K760" s="5">
        <v>0</v>
      </c>
      <c r="L760" s="6">
        <f t="shared" si="50"/>
        <v>0</v>
      </c>
      <c r="M760" s="5">
        <f t="shared" si="65"/>
        <v>3</v>
      </c>
      <c r="N760" s="6">
        <f t="shared" si="65"/>
        <v>1461362</v>
      </c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2">
      <c r="A761" s="5" t="s">
        <v>976</v>
      </c>
      <c r="B761" s="5" t="s">
        <v>11</v>
      </c>
      <c r="C761" s="5">
        <v>1</v>
      </c>
      <c r="D761" s="6">
        <v>36454545</v>
      </c>
      <c r="E761" s="5"/>
      <c r="F761" s="5">
        <v>1</v>
      </c>
      <c r="G761" s="6">
        <v>36454545</v>
      </c>
      <c r="H761" s="5">
        <v>0</v>
      </c>
      <c r="I761" s="5">
        <v>0</v>
      </c>
      <c r="J761" s="7">
        <f t="shared" si="55"/>
        <v>36454545</v>
      </c>
      <c r="K761" s="5">
        <v>0</v>
      </c>
      <c r="L761" s="6">
        <f t="shared" si="50"/>
        <v>0</v>
      </c>
      <c r="M761" s="5">
        <f t="shared" si="65"/>
        <v>1</v>
      </c>
      <c r="N761" s="6">
        <f t="shared" si="65"/>
        <v>36454545</v>
      </c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2">
      <c r="A762" s="5" t="s">
        <v>977</v>
      </c>
      <c r="B762" s="5" t="s">
        <v>11</v>
      </c>
      <c r="C762" s="5">
        <v>1</v>
      </c>
      <c r="D762" s="6">
        <v>8212122</v>
      </c>
      <c r="E762" s="5"/>
      <c r="F762" s="5">
        <v>1</v>
      </c>
      <c r="G762" s="6">
        <v>8212122</v>
      </c>
      <c r="H762" s="5">
        <v>0</v>
      </c>
      <c r="I762" s="5">
        <v>0</v>
      </c>
      <c r="J762" s="7">
        <f t="shared" si="55"/>
        <v>8212122</v>
      </c>
      <c r="K762" s="5">
        <v>0</v>
      </c>
      <c r="L762" s="6">
        <f t="shared" si="50"/>
        <v>0</v>
      </c>
      <c r="M762" s="5">
        <f t="shared" si="65"/>
        <v>1</v>
      </c>
      <c r="N762" s="6">
        <f t="shared" si="65"/>
        <v>8212122</v>
      </c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2">
      <c r="A763" s="5" t="s">
        <v>978</v>
      </c>
      <c r="B763" s="5" t="s">
        <v>11</v>
      </c>
      <c r="C763" s="5">
        <v>5</v>
      </c>
      <c r="D763" s="6">
        <v>67454545</v>
      </c>
      <c r="E763" s="5"/>
      <c r="F763" s="5">
        <v>5</v>
      </c>
      <c r="G763" s="6">
        <v>67454545</v>
      </c>
      <c r="H763" s="5">
        <v>0</v>
      </c>
      <c r="I763" s="5">
        <v>0</v>
      </c>
      <c r="J763" s="7">
        <f t="shared" si="55"/>
        <v>13490909</v>
      </c>
      <c r="K763" s="5">
        <v>0</v>
      </c>
      <c r="L763" s="6">
        <f t="shared" si="50"/>
        <v>0</v>
      </c>
      <c r="M763" s="5">
        <f t="shared" si="65"/>
        <v>5</v>
      </c>
      <c r="N763" s="6">
        <f t="shared" si="65"/>
        <v>67454545</v>
      </c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2">
      <c r="A764" s="5" t="s">
        <v>979</v>
      </c>
      <c r="B764" s="5" t="s">
        <v>20</v>
      </c>
      <c r="C764" s="5">
        <v>2</v>
      </c>
      <c r="D764" s="6">
        <v>2803446</v>
      </c>
      <c r="E764" s="5"/>
      <c r="F764" s="5">
        <v>2</v>
      </c>
      <c r="G764" s="6">
        <v>2803446</v>
      </c>
      <c r="H764" s="5">
        <v>0</v>
      </c>
      <c r="I764" s="5">
        <v>0</v>
      </c>
      <c r="J764" s="7">
        <f t="shared" si="55"/>
        <v>1401723</v>
      </c>
      <c r="K764" s="5">
        <v>0</v>
      </c>
      <c r="L764" s="6">
        <f t="shared" si="50"/>
        <v>0</v>
      </c>
      <c r="M764" s="5">
        <f t="shared" ref="M764:N779" si="66">F764+H764-K764</f>
        <v>2</v>
      </c>
      <c r="N764" s="6">
        <f t="shared" si="66"/>
        <v>2803446</v>
      </c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2">
      <c r="A765" s="5" t="s">
        <v>980</v>
      </c>
      <c r="B765" s="5" t="s">
        <v>11</v>
      </c>
      <c r="C765" s="5">
        <v>11</v>
      </c>
      <c r="D765" s="6">
        <v>22922667</v>
      </c>
      <c r="E765" s="5"/>
      <c r="F765" s="5">
        <v>11</v>
      </c>
      <c r="G765" s="6">
        <v>22922667</v>
      </c>
      <c r="H765" s="5">
        <v>0</v>
      </c>
      <c r="I765" s="5">
        <v>0</v>
      </c>
      <c r="J765" s="7">
        <f t="shared" si="55"/>
        <v>2083878.8181818181</v>
      </c>
      <c r="K765" s="5">
        <v>0</v>
      </c>
      <c r="L765" s="6">
        <f t="shared" si="50"/>
        <v>0</v>
      </c>
      <c r="M765" s="5">
        <f t="shared" si="66"/>
        <v>11</v>
      </c>
      <c r="N765" s="6">
        <f t="shared" si="66"/>
        <v>22922667</v>
      </c>
      <c r="O765" s="5"/>
      <c r="P765" s="5"/>
      <c r="Q765" s="5"/>
      <c r="R765" s="5"/>
      <c r="S765" s="5"/>
      <c r="T765" s="5"/>
      <c r="U765" s="5"/>
      <c r="V765" s="5"/>
      <c r="W765" s="5"/>
    </row>
    <row r="766" spans="1:23" x14ac:dyDescent="0.2">
      <c r="A766" s="5" t="s">
        <v>981</v>
      </c>
      <c r="B766" s="5" t="s">
        <v>11</v>
      </c>
      <c r="C766" s="5">
        <v>1</v>
      </c>
      <c r="D766" s="6">
        <v>1350000</v>
      </c>
      <c r="E766" s="5"/>
      <c r="F766" s="5">
        <v>1</v>
      </c>
      <c r="G766" s="6">
        <v>1350000</v>
      </c>
      <c r="H766" s="5">
        <v>0</v>
      </c>
      <c r="I766" s="5">
        <v>0</v>
      </c>
      <c r="J766" s="7">
        <f t="shared" si="55"/>
        <v>1350000</v>
      </c>
      <c r="K766" s="5">
        <v>0</v>
      </c>
      <c r="L766" s="6">
        <f t="shared" si="50"/>
        <v>0</v>
      </c>
      <c r="M766" s="5">
        <f t="shared" si="66"/>
        <v>1</v>
      </c>
      <c r="N766" s="6">
        <f t="shared" si="66"/>
        <v>1350000</v>
      </c>
      <c r="O766" s="5"/>
      <c r="P766" s="5"/>
      <c r="Q766" s="5"/>
      <c r="R766" s="5"/>
      <c r="S766" s="5"/>
      <c r="T766" s="5"/>
      <c r="U766" s="5"/>
      <c r="V766" s="5"/>
      <c r="W766" s="5"/>
    </row>
    <row r="767" spans="1:23" x14ac:dyDescent="0.2">
      <c r="A767" s="5" t="s">
        <v>982</v>
      </c>
      <c r="B767" s="5" t="s">
        <v>11</v>
      </c>
      <c r="C767" s="5">
        <v>13</v>
      </c>
      <c r="D767" s="6">
        <v>15858344</v>
      </c>
      <c r="E767" s="5"/>
      <c r="F767" s="5">
        <v>13</v>
      </c>
      <c r="G767" s="6">
        <v>15858344</v>
      </c>
      <c r="H767" s="5">
        <v>0</v>
      </c>
      <c r="I767" s="5">
        <v>0</v>
      </c>
      <c r="J767" s="7">
        <f t="shared" si="55"/>
        <v>1219872.6153846155</v>
      </c>
      <c r="K767" s="5">
        <v>0</v>
      </c>
      <c r="L767" s="6">
        <f t="shared" si="50"/>
        <v>0</v>
      </c>
      <c r="M767" s="5">
        <f t="shared" si="66"/>
        <v>13</v>
      </c>
      <c r="N767" s="6">
        <f t="shared" si="66"/>
        <v>15858344</v>
      </c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2">
      <c r="A768" s="5" t="s">
        <v>983</v>
      </c>
      <c r="B768" s="5" t="s">
        <v>25</v>
      </c>
      <c r="C768" s="5">
        <v>2</v>
      </c>
      <c r="D768" s="6">
        <v>14727273</v>
      </c>
      <c r="E768" s="5"/>
      <c r="F768" s="5">
        <v>2</v>
      </c>
      <c r="G768" s="6">
        <v>14727273</v>
      </c>
      <c r="H768" s="5">
        <v>0</v>
      </c>
      <c r="I768" s="5">
        <v>0</v>
      </c>
      <c r="J768" s="7">
        <f t="shared" si="55"/>
        <v>7363636.5</v>
      </c>
      <c r="K768" s="5">
        <v>0</v>
      </c>
      <c r="L768" s="6">
        <f t="shared" si="50"/>
        <v>0</v>
      </c>
      <c r="M768" s="5">
        <f t="shared" si="66"/>
        <v>2</v>
      </c>
      <c r="N768" s="6">
        <f t="shared" si="66"/>
        <v>14727273</v>
      </c>
      <c r="O768" s="5"/>
      <c r="P768" s="5"/>
      <c r="Q768" s="5"/>
      <c r="R768" s="5"/>
      <c r="S768" s="5"/>
      <c r="T768" s="5"/>
      <c r="U768" s="5"/>
      <c r="V768" s="5"/>
      <c r="W768" s="5"/>
    </row>
    <row r="769" spans="1:23" x14ac:dyDescent="0.2">
      <c r="A769" s="5" t="s">
        <v>984</v>
      </c>
      <c r="B769" s="5" t="s">
        <v>11</v>
      </c>
      <c r="C769" s="5">
        <v>2</v>
      </c>
      <c r="D769" s="6">
        <v>9287879</v>
      </c>
      <c r="E769" s="5"/>
      <c r="F769" s="5">
        <v>2</v>
      </c>
      <c r="G769" s="6">
        <v>9287879</v>
      </c>
      <c r="H769" s="5">
        <v>0</v>
      </c>
      <c r="I769" s="5">
        <v>0</v>
      </c>
      <c r="J769" s="7">
        <f t="shared" si="55"/>
        <v>4643939.5</v>
      </c>
      <c r="K769" s="5">
        <v>0</v>
      </c>
      <c r="L769" s="6">
        <f t="shared" si="50"/>
        <v>0</v>
      </c>
      <c r="M769" s="5">
        <f t="shared" si="66"/>
        <v>2</v>
      </c>
      <c r="N769" s="6">
        <f t="shared" si="66"/>
        <v>9287879</v>
      </c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2">
      <c r="A770" s="5" t="s">
        <v>985</v>
      </c>
      <c r="B770" s="5" t="s">
        <v>20</v>
      </c>
      <c r="C770" s="5">
        <v>88</v>
      </c>
      <c r="D770" s="6">
        <v>407941188</v>
      </c>
      <c r="E770" s="5"/>
      <c r="F770" s="5">
        <v>88</v>
      </c>
      <c r="G770" s="6">
        <v>407941188</v>
      </c>
      <c r="H770" s="5">
        <v>0</v>
      </c>
      <c r="I770" s="5">
        <v>0</v>
      </c>
      <c r="J770" s="7">
        <f t="shared" si="55"/>
        <v>4635695.3181818184</v>
      </c>
      <c r="K770" s="5">
        <v>0</v>
      </c>
      <c r="L770" s="6">
        <f t="shared" si="50"/>
        <v>0</v>
      </c>
      <c r="M770" s="5">
        <f t="shared" si="66"/>
        <v>88</v>
      </c>
      <c r="N770" s="6">
        <f t="shared" si="66"/>
        <v>407941188</v>
      </c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2">
      <c r="A771" s="5" t="s">
        <v>986</v>
      </c>
      <c r="B771" s="5" t="s">
        <v>11</v>
      </c>
      <c r="C771" s="5">
        <v>2</v>
      </c>
      <c r="D771" s="6">
        <v>23288634</v>
      </c>
      <c r="E771" s="5"/>
      <c r="F771" s="5">
        <v>2</v>
      </c>
      <c r="G771" s="6">
        <v>23288634</v>
      </c>
      <c r="H771" s="5">
        <v>0</v>
      </c>
      <c r="I771" s="5">
        <v>0</v>
      </c>
      <c r="J771" s="7">
        <f t="shared" si="55"/>
        <v>11644317</v>
      </c>
      <c r="K771" s="5">
        <v>0</v>
      </c>
      <c r="L771" s="6">
        <f t="shared" si="50"/>
        <v>0</v>
      </c>
      <c r="M771" s="5">
        <f t="shared" si="66"/>
        <v>2</v>
      </c>
      <c r="N771" s="6">
        <f t="shared" si="66"/>
        <v>23288634</v>
      </c>
      <c r="O771" s="5"/>
      <c r="P771" s="5"/>
      <c r="Q771" s="5"/>
      <c r="R771" s="5"/>
      <c r="S771" s="5"/>
      <c r="T771" s="5"/>
      <c r="U771" s="5"/>
      <c r="V771" s="5"/>
      <c r="W771" s="5"/>
    </row>
    <row r="772" spans="1:23" x14ac:dyDescent="0.2">
      <c r="A772" s="5" t="s">
        <v>987</v>
      </c>
      <c r="B772" s="5" t="s">
        <v>11</v>
      </c>
      <c r="C772" s="5">
        <v>3</v>
      </c>
      <c r="D772" s="6">
        <v>41163067</v>
      </c>
      <c r="E772" s="5"/>
      <c r="F772" s="5">
        <v>3</v>
      </c>
      <c r="G772" s="6">
        <v>41163067</v>
      </c>
      <c r="H772" s="5">
        <v>0</v>
      </c>
      <c r="I772" s="5">
        <v>0</v>
      </c>
      <c r="J772" s="7">
        <f t="shared" si="55"/>
        <v>13721022.333333334</v>
      </c>
      <c r="K772" s="5">
        <v>0</v>
      </c>
      <c r="L772" s="6">
        <f t="shared" si="50"/>
        <v>0</v>
      </c>
      <c r="M772" s="5">
        <f t="shared" si="66"/>
        <v>3</v>
      </c>
      <c r="N772" s="6">
        <f t="shared" si="66"/>
        <v>41163067</v>
      </c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2">
      <c r="A773" s="5" t="s">
        <v>988</v>
      </c>
      <c r="B773" s="5" t="s">
        <v>20</v>
      </c>
      <c r="C773" s="5">
        <v>1</v>
      </c>
      <c r="D773" s="6">
        <v>9500000</v>
      </c>
      <c r="E773" s="5"/>
      <c r="F773" s="5">
        <v>1</v>
      </c>
      <c r="G773" s="6">
        <v>9500000</v>
      </c>
      <c r="H773" s="5">
        <v>0</v>
      </c>
      <c r="I773" s="5">
        <v>0</v>
      </c>
      <c r="J773" s="7">
        <f t="shared" si="55"/>
        <v>9500000</v>
      </c>
      <c r="K773" s="5">
        <v>0</v>
      </c>
      <c r="L773" s="6">
        <f t="shared" si="50"/>
        <v>0</v>
      </c>
      <c r="M773" s="5">
        <f t="shared" si="66"/>
        <v>1</v>
      </c>
      <c r="N773" s="6">
        <f t="shared" si="66"/>
        <v>9500000</v>
      </c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2">
      <c r="A774" s="5" t="s">
        <v>989</v>
      </c>
      <c r="B774" s="5" t="s">
        <v>11</v>
      </c>
      <c r="C774" s="5">
        <v>2</v>
      </c>
      <c r="D774" s="6">
        <v>21363636</v>
      </c>
      <c r="E774" s="5"/>
      <c r="F774" s="5">
        <v>2</v>
      </c>
      <c r="G774" s="6">
        <v>21363636</v>
      </c>
      <c r="H774" s="5">
        <v>0</v>
      </c>
      <c r="I774" s="5">
        <v>0</v>
      </c>
      <c r="J774" s="7">
        <f t="shared" si="55"/>
        <v>10681818</v>
      </c>
      <c r="K774" s="5">
        <v>0</v>
      </c>
      <c r="L774" s="6">
        <f t="shared" si="50"/>
        <v>0</v>
      </c>
      <c r="M774" s="5">
        <f t="shared" si="66"/>
        <v>2</v>
      </c>
      <c r="N774" s="6">
        <f t="shared" si="66"/>
        <v>21363636</v>
      </c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2">
      <c r="A775" s="5" t="s">
        <v>990</v>
      </c>
      <c r="B775" s="5" t="s">
        <v>11</v>
      </c>
      <c r="C775" s="5">
        <v>1</v>
      </c>
      <c r="D775" s="6">
        <v>9730000</v>
      </c>
      <c r="E775" s="5"/>
      <c r="F775" s="5">
        <v>1</v>
      </c>
      <c r="G775" s="6">
        <v>9730000</v>
      </c>
      <c r="H775" s="5">
        <v>0</v>
      </c>
      <c r="I775" s="5">
        <v>0</v>
      </c>
      <c r="J775" s="7">
        <f t="shared" si="55"/>
        <v>9730000</v>
      </c>
      <c r="K775" s="5">
        <v>0</v>
      </c>
      <c r="L775" s="6">
        <f t="shared" si="50"/>
        <v>0</v>
      </c>
      <c r="M775" s="5">
        <f t="shared" si="66"/>
        <v>1</v>
      </c>
      <c r="N775" s="6">
        <f t="shared" si="66"/>
        <v>9730000</v>
      </c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2">
      <c r="A776" s="5" t="s">
        <v>991</v>
      </c>
      <c r="B776" s="5" t="s">
        <v>11</v>
      </c>
      <c r="C776" s="5">
        <v>2</v>
      </c>
      <c r="D776" s="6">
        <v>22080000</v>
      </c>
      <c r="E776" s="5"/>
      <c r="F776" s="5">
        <v>2</v>
      </c>
      <c r="G776" s="6">
        <v>22080000</v>
      </c>
      <c r="H776" s="5">
        <v>0</v>
      </c>
      <c r="I776" s="5">
        <v>0</v>
      </c>
      <c r="J776" s="7">
        <f t="shared" si="55"/>
        <v>11040000</v>
      </c>
      <c r="K776" s="5">
        <v>0</v>
      </c>
      <c r="L776" s="6">
        <f t="shared" si="50"/>
        <v>0</v>
      </c>
      <c r="M776" s="5">
        <f t="shared" si="66"/>
        <v>2</v>
      </c>
      <c r="N776" s="6">
        <f t="shared" si="66"/>
        <v>22080000</v>
      </c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2">
      <c r="A777" s="5" t="s">
        <v>992</v>
      </c>
      <c r="B777" s="5" t="s">
        <v>11</v>
      </c>
      <c r="C777" s="5">
        <v>3</v>
      </c>
      <c r="D777" s="6">
        <v>37500000</v>
      </c>
      <c r="E777" s="5"/>
      <c r="F777" s="5">
        <v>3</v>
      </c>
      <c r="G777" s="6">
        <v>37500000</v>
      </c>
      <c r="H777" s="5">
        <v>0</v>
      </c>
      <c r="I777" s="5">
        <v>0</v>
      </c>
      <c r="J777" s="7">
        <f t="shared" si="55"/>
        <v>12500000</v>
      </c>
      <c r="K777" s="5">
        <v>0</v>
      </c>
      <c r="L777" s="6">
        <f t="shared" si="50"/>
        <v>0</v>
      </c>
      <c r="M777" s="5">
        <f t="shared" si="66"/>
        <v>3</v>
      </c>
      <c r="N777" s="6">
        <f t="shared" si="66"/>
        <v>37500000</v>
      </c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2">
      <c r="A778" s="5" t="s">
        <v>993</v>
      </c>
      <c r="B778" s="5" t="s">
        <v>11</v>
      </c>
      <c r="C778" s="5">
        <v>1</v>
      </c>
      <c r="D778" s="6">
        <v>7500000</v>
      </c>
      <c r="E778" s="5"/>
      <c r="F778" s="5">
        <v>1</v>
      </c>
      <c r="G778" s="6">
        <v>7500000</v>
      </c>
      <c r="H778" s="5">
        <v>0</v>
      </c>
      <c r="I778" s="5">
        <v>0</v>
      </c>
      <c r="J778" s="7">
        <f t="shared" si="55"/>
        <v>7500000</v>
      </c>
      <c r="K778" s="5">
        <v>0</v>
      </c>
      <c r="L778" s="6">
        <f t="shared" si="50"/>
        <v>0</v>
      </c>
      <c r="M778" s="5">
        <f t="shared" si="66"/>
        <v>1</v>
      </c>
      <c r="N778" s="6">
        <f t="shared" si="66"/>
        <v>7500000</v>
      </c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2">
      <c r="A779" s="5" t="s">
        <v>994</v>
      </c>
      <c r="B779" s="5" t="s">
        <v>25</v>
      </c>
      <c r="C779" s="5">
        <v>2</v>
      </c>
      <c r="D779" s="6">
        <v>20160000</v>
      </c>
      <c r="E779" s="5"/>
      <c r="F779" s="5">
        <v>2</v>
      </c>
      <c r="G779" s="6">
        <v>20160000</v>
      </c>
      <c r="H779" s="5">
        <v>0</v>
      </c>
      <c r="I779" s="5">
        <v>0</v>
      </c>
      <c r="J779" s="7">
        <f t="shared" si="55"/>
        <v>10080000</v>
      </c>
      <c r="K779" s="5">
        <v>0</v>
      </c>
      <c r="L779" s="6">
        <f t="shared" si="50"/>
        <v>0</v>
      </c>
      <c r="M779" s="5">
        <f t="shared" si="66"/>
        <v>2</v>
      </c>
      <c r="N779" s="6">
        <f t="shared" si="66"/>
        <v>20160000</v>
      </c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2">
      <c r="A780" s="5" t="s">
        <v>995</v>
      </c>
      <c r="B780" s="5" t="s">
        <v>20</v>
      </c>
      <c r="C780" s="5">
        <v>2</v>
      </c>
      <c r="D780" s="6">
        <v>22945455</v>
      </c>
      <c r="E780" s="5"/>
      <c r="F780" s="5">
        <v>2</v>
      </c>
      <c r="G780" s="6">
        <v>22945455</v>
      </c>
      <c r="H780" s="5">
        <v>0</v>
      </c>
      <c r="I780" s="5">
        <v>0</v>
      </c>
      <c r="J780" s="7">
        <f t="shared" si="55"/>
        <v>11472727.5</v>
      </c>
      <c r="K780" s="5">
        <v>0</v>
      </c>
      <c r="L780" s="6">
        <f t="shared" si="50"/>
        <v>0</v>
      </c>
      <c r="M780" s="5">
        <f t="shared" ref="M780:N795" si="67">F780+H780-K780</f>
        <v>2</v>
      </c>
      <c r="N780" s="6">
        <f t="shared" si="67"/>
        <v>22945455</v>
      </c>
      <c r="O780" s="5"/>
      <c r="P780" s="5"/>
      <c r="Q780" s="5"/>
      <c r="R780" s="5"/>
      <c r="S780" s="5"/>
      <c r="T780" s="5"/>
      <c r="U780" s="5"/>
      <c r="V780" s="5"/>
      <c r="W780" s="5"/>
    </row>
    <row r="781" spans="1:23" x14ac:dyDescent="0.2">
      <c r="A781" s="5" t="s">
        <v>996</v>
      </c>
      <c r="B781" s="5" t="s">
        <v>20</v>
      </c>
      <c r="C781" s="5">
        <v>58</v>
      </c>
      <c r="D781" s="6">
        <v>38361298</v>
      </c>
      <c r="E781" s="5"/>
      <c r="F781" s="5">
        <v>58</v>
      </c>
      <c r="G781" s="6">
        <v>38361298</v>
      </c>
      <c r="H781" s="5">
        <v>0</v>
      </c>
      <c r="I781" s="5">
        <v>0</v>
      </c>
      <c r="J781" s="7">
        <f t="shared" si="55"/>
        <v>661401.68965517241</v>
      </c>
      <c r="K781" s="5">
        <v>0</v>
      </c>
      <c r="L781" s="6">
        <f t="shared" si="50"/>
        <v>0</v>
      </c>
      <c r="M781" s="5">
        <f t="shared" si="67"/>
        <v>58</v>
      </c>
      <c r="N781" s="6">
        <f t="shared" si="67"/>
        <v>38361298</v>
      </c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2">
      <c r="A782" s="5" t="s">
        <v>997</v>
      </c>
      <c r="B782" s="5" t="s">
        <v>11</v>
      </c>
      <c r="C782" s="5">
        <v>3</v>
      </c>
      <c r="D782" s="6">
        <v>39818181</v>
      </c>
      <c r="E782" s="5"/>
      <c r="F782" s="5">
        <v>3</v>
      </c>
      <c r="G782" s="6">
        <v>39818181</v>
      </c>
      <c r="H782" s="5">
        <v>0</v>
      </c>
      <c r="I782" s="5">
        <v>0</v>
      </c>
      <c r="J782" s="7">
        <f t="shared" si="55"/>
        <v>13272727</v>
      </c>
      <c r="K782" s="5">
        <v>0</v>
      </c>
      <c r="L782" s="6">
        <f t="shared" si="50"/>
        <v>0</v>
      </c>
      <c r="M782" s="5">
        <f t="shared" si="67"/>
        <v>3</v>
      </c>
      <c r="N782" s="6">
        <f t="shared" si="67"/>
        <v>39818181</v>
      </c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2">
      <c r="A783" s="5" t="s">
        <v>998</v>
      </c>
      <c r="B783" s="5" t="s">
        <v>11</v>
      </c>
      <c r="C783" s="5">
        <v>1</v>
      </c>
      <c r="D783" s="6">
        <v>16181818</v>
      </c>
      <c r="E783" s="5"/>
      <c r="F783" s="5">
        <v>1</v>
      </c>
      <c r="G783" s="6">
        <v>16181818</v>
      </c>
      <c r="H783" s="5">
        <v>0</v>
      </c>
      <c r="I783" s="5">
        <v>0</v>
      </c>
      <c r="J783" s="7">
        <f t="shared" si="55"/>
        <v>16181818</v>
      </c>
      <c r="K783" s="5">
        <v>0</v>
      </c>
      <c r="L783" s="6">
        <f t="shared" si="50"/>
        <v>0</v>
      </c>
      <c r="M783" s="5">
        <f t="shared" si="67"/>
        <v>1</v>
      </c>
      <c r="N783" s="6">
        <f t="shared" si="67"/>
        <v>16181818</v>
      </c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2">
      <c r="A784" s="5" t="s">
        <v>999</v>
      </c>
      <c r="B784" s="5" t="s">
        <v>11</v>
      </c>
      <c r="C784" s="5">
        <v>1</v>
      </c>
      <c r="D784" s="6">
        <v>16895455</v>
      </c>
      <c r="E784" s="5"/>
      <c r="F784" s="5">
        <v>1</v>
      </c>
      <c r="G784" s="6">
        <v>16895455</v>
      </c>
      <c r="H784" s="5">
        <v>0</v>
      </c>
      <c r="I784" s="5">
        <v>0</v>
      </c>
      <c r="J784" s="7">
        <f t="shared" si="55"/>
        <v>16895455</v>
      </c>
      <c r="K784" s="5">
        <v>0</v>
      </c>
      <c r="L784" s="6">
        <f t="shared" si="50"/>
        <v>0</v>
      </c>
      <c r="M784" s="5">
        <f t="shared" si="67"/>
        <v>1</v>
      </c>
      <c r="N784" s="6">
        <f t="shared" si="67"/>
        <v>16895455</v>
      </c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2">
      <c r="A785" s="5" t="s">
        <v>1000</v>
      </c>
      <c r="B785" s="5" t="s">
        <v>11</v>
      </c>
      <c r="C785" s="5">
        <v>1</v>
      </c>
      <c r="D785" s="6">
        <v>16072727</v>
      </c>
      <c r="E785" s="5"/>
      <c r="F785" s="5">
        <v>1</v>
      </c>
      <c r="G785" s="6">
        <v>16072727</v>
      </c>
      <c r="H785" s="5">
        <v>0</v>
      </c>
      <c r="I785" s="5">
        <v>0</v>
      </c>
      <c r="J785" s="7">
        <f t="shared" si="55"/>
        <v>16072727</v>
      </c>
      <c r="K785" s="5">
        <v>0</v>
      </c>
      <c r="L785" s="6">
        <f t="shared" si="50"/>
        <v>0</v>
      </c>
      <c r="M785" s="5">
        <f t="shared" si="67"/>
        <v>1</v>
      </c>
      <c r="N785" s="6">
        <f t="shared" si="67"/>
        <v>16072727</v>
      </c>
      <c r="O785" s="5"/>
      <c r="P785" s="5"/>
      <c r="Q785" s="5"/>
      <c r="R785" s="5"/>
      <c r="S785" s="5"/>
      <c r="T785" s="5"/>
      <c r="U785" s="5"/>
      <c r="V785" s="5"/>
      <c r="W785" s="5"/>
    </row>
    <row r="786" spans="1:23" x14ac:dyDescent="0.2">
      <c r="A786" s="5" t="s">
        <v>1001</v>
      </c>
      <c r="B786" s="5" t="s">
        <v>11</v>
      </c>
      <c r="C786" s="5">
        <v>1</v>
      </c>
      <c r="D786" s="6">
        <v>18868182</v>
      </c>
      <c r="E786" s="5"/>
      <c r="F786" s="5">
        <v>1</v>
      </c>
      <c r="G786" s="6">
        <v>18868182</v>
      </c>
      <c r="H786" s="5">
        <v>0</v>
      </c>
      <c r="I786" s="5">
        <v>0</v>
      </c>
      <c r="J786" s="7">
        <f t="shared" si="55"/>
        <v>18868182</v>
      </c>
      <c r="K786" s="5">
        <v>0</v>
      </c>
      <c r="L786" s="6">
        <f t="shared" si="50"/>
        <v>0</v>
      </c>
      <c r="M786" s="5">
        <f t="shared" si="67"/>
        <v>1</v>
      </c>
      <c r="N786" s="6">
        <f t="shared" si="67"/>
        <v>18868182</v>
      </c>
      <c r="O786" s="5"/>
      <c r="P786" s="5"/>
      <c r="Q786" s="5"/>
      <c r="R786" s="5"/>
      <c r="S786" s="5"/>
      <c r="T786" s="5"/>
      <c r="U786" s="5"/>
      <c r="V786" s="5"/>
      <c r="W786" s="5"/>
    </row>
    <row r="787" spans="1:23" x14ac:dyDescent="0.2">
      <c r="A787" s="5" t="s">
        <v>1002</v>
      </c>
      <c r="B787" s="5" t="s">
        <v>11</v>
      </c>
      <c r="C787" s="5">
        <v>1</v>
      </c>
      <c r="D787" s="6">
        <v>16727273</v>
      </c>
      <c r="E787" s="5"/>
      <c r="F787" s="5">
        <v>1</v>
      </c>
      <c r="G787" s="6">
        <v>16727273</v>
      </c>
      <c r="H787" s="5">
        <v>0</v>
      </c>
      <c r="I787" s="5">
        <v>0</v>
      </c>
      <c r="J787" s="7">
        <f t="shared" si="55"/>
        <v>16727273</v>
      </c>
      <c r="K787" s="5">
        <v>0</v>
      </c>
      <c r="L787" s="6">
        <f t="shared" si="50"/>
        <v>0</v>
      </c>
      <c r="M787" s="5">
        <f t="shared" si="67"/>
        <v>1</v>
      </c>
      <c r="N787" s="6">
        <f t="shared" si="67"/>
        <v>16727273</v>
      </c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2">
      <c r="A788" s="5" t="s">
        <v>1003</v>
      </c>
      <c r="B788" s="5" t="s">
        <v>11</v>
      </c>
      <c r="C788" s="5">
        <v>1</v>
      </c>
      <c r="D788" s="6">
        <v>16227273</v>
      </c>
      <c r="E788" s="5"/>
      <c r="F788" s="5">
        <v>1</v>
      </c>
      <c r="G788" s="6">
        <v>16227273</v>
      </c>
      <c r="H788" s="5">
        <v>0</v>
      </c>
      <c r="I788" s="5">
        <v>0</v>
      </c>
      <c r="J788" s="7">
        <f t="shared" si="55"/>
        <v>16227273</v>
      </c>
      <c r="K788" s="5">
        <v>0</v>
      </c>
      <c r="L788" s="6">
        <f t="shared" si="50"/>
        <v>0</v>
      </c>
      <c r="M788" s="5">
        <f t="shared" si="67"/>
        <v>1</v>
      </c>
      <c r="N788" s="6">
        <f t="shared" si="67"/>
        <v>16227273</v>
      </c>
      <c r="O788" s="5"/>
      <c r="P788" s="5"/>
      <c r="Q788" s="5"/>
      <c r="R788" s="5"/>
      <c r="S788" s="5"/>
      <c r="T788" s="5"/>
      <c r="U788" s="5"/>
      <c r="V788" s="5"/>
      <c r="W788" s="5"/>
    </row>
    <row r="789" spans="1:23" x14ac:dyDescent="0.2">
      <c r="A789" s="5" t="s">
        <v>1004</v>
      </c>
      <c r="B789" s="5" t="s">
        <v>11</v>
      </c>
      <c r="C789" s="5">
        <v>1</v>
      </c>
      <c r="D789" s="6">
        <v>15390909</v>
      </c>
      <c r="E789" s="5"/>
      <c r="F789" s="5">
        <v>1</v>
      </c>
      <c r="G789" s="6">
        <v>15390909</v>
      </c>
      <c r="H789" s="5">
        <v>0</v>
      </c>
      <c r="I789" s="5">
        <v>0</v>
      </c>
      <c r="J789" s="7">
        <f t="shared" si="55"/>
        <v>15390909</v>
      </c>
      <c r="K789" s="5">
        <v>0</v>
      </c>
      <c r="L789" s="6">
        <f t="shared" si="50"/>
        <v>0</v>
      </c>
      <c r="M789" s="5">
        <f t="shared" si="67"/>
        <v>1</v>
      </c>
      <c r="N789" s="6">
        <f t="shared" si="67"/>
        <v>15390909</v>
      </c>
      <c r="O789" s="5"/>
      <c r="P789" s="5"/>
      <c r="Q789" s="5"/>
      <c r="R789" s="5"/>
      <c r="S789" s="5"/>
      <c r="T789" s="5"/>
      <c r="U789" s="5"/>
      <c r="V789" s="5"/>
      <c r="W789" s="5"/>
    </row>
    <row r="790" spans="1:23" x14ac:dyDescent="0.2">
      <c r="A790" s="5" t="s">
        <v>1005</v>
      </c>
      <c r="B790" s="5" t="s">
        <v>25</v>
      </c>
      <c r="C790" s="5">
        <v>2</v>
      </c>
      <c r="D790" s="6">
        <v>38890909</v>
      </c>
      <c r="E790" s="5"/>
      <c r="F790" s="5">
        <v>2</v>
      </c>
      <c r="G790" s="6">
        <v>38890909</v>
      </c>
      <c r="H790" s="5">
        <v>0</v>
      </c>
      <c r="I790" s="5">
        <v>0</v>
      </c>
      <c r="J790" s="7">
        <f t="shared" si="55"/>
        <v>19445454.5</v>
      </c>
      <c r="K790" s="5">
        <v>0</v>
      </c>
      <c r="L790" s="6">
        <f t="shared" si="50"/>
        <v>0</v>
      </c>
      <c r="M790" s="5">
        <f t="shared" si="67"/>
        <v>2</v>
      </c>
      <c r="N790" s="6">
        <f t="shared" si="67"/>
        <v>38890909</v>
      </c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2">
      <c r="A791" s="5" t="s">
        <v>1006</v>
      </c>
      <c r="B791" s="5" t="s">
        <v>11</v>
      </c>
      <c r="C791" s="5">
        <v>1</v>
      </c>
      <c r="D791" s="6">
        <v>19636364</v>
      </c>
      <c r="E791" s="5"/>
      <c r="F791" s="5">
        <v>1</v>
      </c>
      <c r="G791" s="6">
        <v>19636364</v>
      </c>
      <c r="H791" s="5">
        <v>0</v>
      </c>
      <c r="I791" s="5">
        <v>0</v>
      </c>
      <c r="J791" s="7">
        <f t="shared" si="55"/>
        <v>19636364</v>
      </c>
      <c r="K791" s="5">
        <v>0</v>
      </c>
      <c r="L791" s="6">
        <f t="shared" si="50"/>
        <v>0</v>
      </c>
      <c r="M791" s="5">
        <f t="shared" si="67"/>
        <v>1</v>
      </c>
      <c r="N791" s="6">
        <f t="shared" si="67"/>
        <v>19636364</v>
      </c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2">
      <c r="A792" s="5" t="s">
        <v>1007</v>
      </c>
      <c r="B792" s="5" t="s">
        <v>25</v>
      </c>
      <c r="C792" s="5">
        <v>2</v>
      </c>
      <c r="D792" s="6">
        <v>31072727</v>
      </c>
      <c r="E792" s="5"/>
      <c r="F792" s="5">
        <v>2</v>
      </c>
      <c r="G792" s="6">
        <v>31072727</v>
      </c>
      <c r="H792" s="5">
        <v>0</v>
      </c>
      <c r="I792" s="5">
        <v>0</v>
      </c>
      <c r="J792" s="7">
        <f t="shared" si="55"/>
        <v>15536363.5</v>
      </c>
      <c r="K792" s="5">
        <v>0</v>
      </c>
      <c r="L792" s="6">
        <f t="shared" si="50"/>
        <v>0</v>
      </c>
      <c r="M792" s="5">
        <f t="shared" si="67"/>
        <v>2</v>
      </c>
      <c r="N792" s="6">
        <f t="shared" si="67"/>
        <v>31072727</v>
      </c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2">
      <c r="A793" s="5" t="s">
        <v>1008</v>
      </c>
      <c r="B793" s="5" t="s">
        <v>20</v>
      </c>
      <c r="C793" s="5">
        <v>1</v>
      </c>
      <c r="D793" s="6">
        <v>12727272</v>
      </c>
      <c r="E793" s="5"/>
      <c r="F793" s="5">
        <v>1</v>
      </c>
      <c r="G793" s="6">
        <v>12727272</v>
      </c>
      <c r="H793" s="5">
        <v>0</v>
      </c>
      <c r="I793" s="5">
        <v>0</v>
      </c>
      <c r="J793" s="7">
        <f t="shared" si="55"/>
        <v>12727272</v>
      </c>
      <c r="K793" s="5">
        <v>0</v>
      </c>
      <c r="L793" s="6">
        <f t="shared" si="50"/>
        <v>0</v>
      </c>
      <c r="M793" s="5">
        <f t="shared" si="67"/>
        <v>1</v>
      </c>
      <c r="N793" s="6">
        <f t="shared" si="67"/>
        <v>12727272</v>
      </c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2">
      <c r="A794" s="5" t="s">
        <v>1009</v>
      </c>
      <c r="B794" s="5" t="s">
        <v>20</v>
      </c>
      <c r="C794" s="5">
        <v>2</v>
      </c>
      <c r="D794" s="6">
        <v>34181818</v>
      </c>
      <c r="E794" s="5"/>
      <c r="F794" s="5">
        <v>2</v>
      </c>
      <c r="G794" s="6">
        <v>34181818</v>
      </c>
      <c r="H794" s="5">
        <v>0</v>
      </c>
      <c r="I794" s="5">
        <v>0</v>
      </c>
      <c r="J794" s="7">
        <f t="shared" si="55"/>
        <v>17090909</v>
      </c>
      <c r="K794" s="5">
        <v>0</v>
      </c>
      <c r="L794" s="6">
        <f t="shared" si="50"/>
        <v>0</v>
      </c>
      <c r="M794" s="5">
        <f t="shared" si="67"/>
        <v>2</v>
      </c>
      <c r="N794" s="6">
        <f t="shared" si="67"/>
        <v>34181818</v>
      </c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2">
      <c r="A795" s="5" t="s">
        <v>1010</v>
      </c>
      <c r="B795" s="5" t="s">
        <v>20</v>
      </c>
      <c r="C795" s="5">
        <v>9</v>
      </c>
      <c r="D795" s="6">
        <v>104664335</v>
      </c>
      <c r="E795" s="5"/>
      <c r="F795" s="5">
        <v>9</v>
      </c>
      <c r="G795" s="6">
        <v>104664335</v>
      </c>
      <c r="H795" s="5">
        <v>0</v>
      </c>
      <c r="I795" s="5">
        <v>0</v>
      </c>
      <c r="J795" s="7">
        <f t="shared" si="55"/>
        <v>11629370.555555556</v>
      </c>
      <c r="K795" s="5">
        <v>0</v>
      </c>
      <c r="L795" s="6">
        <f t="shared" ref="L795:L1049" si="68">J795*K795</f>
        <v>0</v>
      </c>
      <c r="M795" s="5">
        <f t="shared" si="67"/>
        <v>9</v>
      </c>
      <c r="N795" s="6">
        <f t="shared" si="67"/>
        <v>104664335</v>
      </c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2">
      <c r="A796" s="5" t="s">
        <v>1011</v>
      </c>
      <c r="B796" s="5" t="s">
        <v>11</v>
      </c>
      <c r="C796" s="5">
        <v>1</v>
      </c>
      <c r="D796" s="6">
        <v>17090909</v>
      </c>
      <c r="E796" s="5"/>
      <c r="F796" s="5">
        <v>1</v>
      </c>
      <c r="G796" s="6">
        <v>17090909</v>
      </c>
      <c r="H796" s="5">
        <v>0</v>
      </c>
      <c r="I796" s="5">
        <v>0</v>
      </c>
      <c r="J796" s="7">
        <f t="shared" si="55"/>
        <v>17090909</v>
      </c>
      <c r="K796" s="5">
        <v>0</v>
      </c>
      <c r="L796" s="6">
        <f t="shared" si="68"/>
        <v>0</v>
      </c>
      <c r="M796" s="5">
        <f t="shared" ref="M796:N811" si="69">F796+H796-K796</f>
        <v>1</v>
      </c>
      <c r="N796" s="6">
        <f t="shared" si="69"/>
        <v>17090909</v>
      </c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2">
      <c r="A797" s="5" t="s">
        <v>1012</v>
      </c>
      <c r="B797" s="5" t="s">
        <v>20</v>
      </c>
      <c r="C797" s="5">
        <v>2</v>
      </c>
      <c r="D797" s="6">
        <v>21729091</v>
      </c>
      <c r="E797" s="5"/>
      <c r="F797" s="5">
        <v>2</v>
      </c>
      <c r="G797" s="6">
        <v>21729091</v>
      </c>
      <c r="H797" s="5">
        <v>0</v>
      </c>
      <c r="I797" s="5">
        <v>0</v>
      </c>
      <c r="J797" s="7">
        <f t="shared" si="55"/>
        <v>10864545.5</v>
      </c>
      <c r="K797" s="5">
        <v>0</v>
      </c>
      <c r="L797" s="6">
        <f t="shared" si="68"/>
        <v>0</v>
      </c>
      <c r="M797" s="5">
        <f t="shared" si="69"/>
        <v>2</v>
      </c>
      <c r="N797" s="6">
        <f t="shared" si="69"/>
        <v>21729091</v>
      </c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2">
      <c r="A798" s="5" t="s">
        <v>1013</v>
      </c>
      <c r="B798" s="5" t="s">
        <v>25</v>
      </c>
      <c r="C798" s="5">
        <v>1</v>
      </c>
      <c r="D798" s="6">
        <v>17272727</v>
      </c>
      <c r="E798" s="5"/>
      <c r="F798" s="5">
        <v>1</v>
      </c>
      <c r="G798" s="6">
        <v>17272727</v>
      </c>
      <c r="H798" s="5">
        <v>0</v>
      </c>
      <c r="I798" s="5">
        <v>0</v>
      </c>
      <c r="J798" s="7">
        <f t="shared" si="55"/>
        <v>17272727</v>
      </c>
      <c r="K798" s="5">
        <v>0</v>
      </c>
      <c r="L798" s="6">
        <f t="shared" si="68"/>
        <v>0</v>
      </c>
      <c r="M798" s="5">
        <f t="shared" si="69"/>
        <v>1</v>
      </c>
      <c r="N798" s="6">
        <f t="shared" si="69"/>
        <v>17272727</v>
      </c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2">
      <c r="A799" s="5" t="s">
        <v>1014</v>
      </c>
      <c r="B799" s="5" t="s">
        <v>20</v>
      </c>
      <c r="C799" s="5">
        <v>3</v>
      </c>
      <c r="D799" s="6">
        <v>44454545</v>
      </c>
      <c r="E799" s="5"/>
      <c r="F799" s="5">
        <v>3</v>
      </c>
      <c r="G799" s="6">
        <v>44454545</v>
      </c>
      <c r="H799" s="5">
        <v>0</v>
      </c>
      <c r="I799" s="5">
        <v>0</v>
      </c>
      <c r="J799" s="7">
        <f t="shared" si="55"/>
        <v>14818181.666666666</v>
      </c>
      <c r="K799" s="5">
        <v>0</v>
      </c>
      <c r="L799" s="6">
        <f t="shared" si="68"/>
        <v>0</v>
      </c>
      <c r="M799" s="5">
        <f t="shared" si="69"/>
        <v>3</v>
      </c>
      <c r="N799" s="6">
        <f t="shared" si="69"/>
        <v>44454545</v>
      </c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2">
      <c r="A800" s="5" t="s">
        <v>1015</v>
      </c>
      <c r="B800" s="5" t="s">
        <v>20</v>
      </c>
      <c r="C800" s="5">
        <v>1</v>
      </c>
      <c r="D800" s="6">
        <v>20090909</v>
      </c>
      <c r="E800" s="5"/>
      <c r="F800" s="5">
        <v>1</v>
      </c>
      <c r="G800" s="6">
        <v>20090909</v>
      </c>
      <c r="H800" s="5">
        <v>0</v>
      </c>
      <c r="I800" s="5">
        <v>0</v>
      </c>
      <c r="J800" s="7">
        <f t="shared" si="55"/>
        <v>20090909</v>
      </c>
      <c r="K800" s="5">
        <v>0</v>
      </c>
      <c r="L800" s="6">
        <f t="shared" si="68"/>
        <v>0</v>
      </c>
      <c r="M800" s="5">
        <f t="shared" si="69"/>
        <v>1</v>
      </c>
      <c r="N800" s="6">
        <f t="shared" si="69"/>
        <v>20090909</v>
      </c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2">
      <c r="A801" s="5" t="s">
        <v>1016</v>
      </c>
      <c r="B801" s="5" t="s">
        <v>20</v>
      </c>
      <c r="C801" s="5">
        <v>5</v>
      </c>
      <c r="D801" s="6">
        <v>86909091</v>
      </c>
      <c r="E801" s="5"/>
      <c r="F801" s="5">
        <v>5</v>
      </c>
      <c r="G801" s="6">
        <v>86909091</v>
      </c>
      <c r="H801" s="5">
        <v>0</v>
      </c>
      <c r="I801" s="5">
        <v>0</v>
      </c>
      <c r="J801" s="7">
        <f t="shared" si="55"/>
        <v>17381818.199999999</v>
      </c>
      <c r="K801" s="5">
        <v>0</v>
      </c>
      <c r="L801" s="6">
        <f t="shared" si="68"/>
        <v>0</v>
      </c>
      <c r="M801" s="5">
        <f t="shared" si="69"/>
        <v>5</v>
      </c>
      <c r="N801" s="6">
        <f t="shared" si="69"/>
        <v>86909091</v>
      </c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2">
      <c r="A802" s="5" t="s">
        <v>1017</v>
      </c>
      <c r="B802" s="5" t="s">
        <v>11</v>
      </c>
      <c r="C802" s="5">
        <v>1</v>
      </c>
      <c r="D802" s="6">
        <v>11818182</v>
      </c>
      <c r="E802" s="5"/>
      <c r="F802" s="5">
        <v>1</v>
      </c>
      <c r="G802" s="6">
        <v>11818182</v>
      </c>
      <c r="H802" s="5">
        <v>0</v>
      </c>
      <c r="I802" s="5">
        <v>0</v>
      </c>
      <c r="J802" s="7">
        <f t="shared" si="55"/>
        <v>11818182</v>
      </c>
      <c r="K802" s="5">
        <v>0</v>
      </c>
      <c r="L802" s="6">
        <f t="shared" si="68"/>
        <v>0</v>
      </c>
      <c r="M802" s="5">
        <f t="shared" si="69"/>
        <v>1</v>
      </c>
      <c r="N802" s="6">
        <f t="shared" si="69"/>
        <v>11818182</v>
      </c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2">
      <c r="A803" s="5" t="s">
        <v>1018</v>
      </c>
      <c r="B803" s="5" t="s">
        <v>11</v>
      </c>
      <c r="C803" s="5">
        <v>2</v>
      </c>
      <c r="D803" s="6">
        <v>32909091</v>
      </c>
      <c r="E803" s="5"/>
      <c r="F803" s="5">
        <v>2</v>
      </c>
      <c r="G803" s="6">
        <v>32909091</v>
      </c>
      <c r="H803" s="5">
        <v>0</v>
      </c>
      <c r="I803" s="5">
        <v>0</v>
      </c>
      <c r="J803" s="7">
        <f t="shared" si="55"/>
        <v>16454545.5</v>
      </c>
      <c r="K803" s="5">
        <v>0</v>
      </c>
      <c r="L803" s="6">
        <f t="shared" si="68"/>
        <v>0</v>
      </c>
      <c r="M803" s="5">
        <f t="shared" si="69"/>
        <v>2</v>
      </c>
      <c r="N803" s="6">
        <f t="shared" si="69"/>
        <v>32909091</v>
      </c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2">
      <c r="A804" s="5" t="s">
        <v>1019</v>
      </c>
      <c r="B804" s="5" t="s">
        <v>11</v>
      </c>
      <c r="C804" s="5">
        <v>2</v>
      </c>
      <c r="D804" s="6">
        <v>15454545</v>
      </c>
      <c r="E804" s="5"/>
      <c r="F804" s="5">
        <v>2</v>
      </c>
      <c r="G804" s="6">
        <v>15454545</v>
      </c>
      <c r="H804" s="5">
        <v>0</v>
      </c>
      <c r="I804" s="5">
        <v>0</v>
      </c>
      <c r="J804" s="7">
        <f t="shared" si="55"/>
        <v>7727272.5</v>
      </c>
      <c r="K804" s="5">
        <v>0</v>
      </c>
      <c r="L804" s="6">
        <f t="shared" si="68"/>
        <v>0</v>
      </c>
      <c r="M804" s="5">
        <f t="shared" si="69"/>
        <v>2</v>
      </c>
      <c r="N804" s="6">
        <f t="shared" si="69"/>
        <v>15454545</v>
      </c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2">
      <c r="A805" s="5" t="s">
        <v>1020</v>
      </c>
      <c r="B805" s="5" t="s">
        <v>11</v>
      </c>
      <c r="C805" s="5">
        <v>1</v>
      </c>
      <c r="D805" s="6">
        <v>8454545</v>
      </c>
      <c r="E805" s="5"/>
      <c r="F805" s="5">
        <v>1</v>
      </c>
      <c r="G805" s="6">
        <v>8454545</v>
      </c>
      <c r="H805" s="5">
        <v>0</v>
      </c>
      <c r="I805" s="5">
        <v>0</v>
      </c>
      <c r="J805" s="7">
        <f t="shared" si="55"/>
        <v>8454545</v>
      </c>
      <c r="K805" s="5">
        <v>0</v>
      </c>
      <c r="L805" s="6">
        <f t="shared" si="68"/>
        <v>0</v>
      </c>
      <c r="M805" s="5">
        <f t="shared" si="69"/>
        <v>1</v>
      </c>
      <c r="N805" s="6">
        <f t="shared" si="69"/>
        <v>8454545</v>
      </c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2">
      <c r="A806" s="5" t="s">
        <v>1021</v>
      </c>
      <c r="B806" s="5" t="s">
        <v>20</v>
      </c>
      <c r="C806" s="5">
        <v>12</v>
      </c>
      <c r="D806" s="6">
        <v>126000001</v>
      </c>
      <c r="E806" s="5"/>
      <c r="F806" s="5">
        <v>12</v>
      </c>
      <c r="G806" s="6">
        <v>126000001</v>
      </c>
      <c r="H806" s="5">
        <v>0</v>
      </c>
      <c r="I806" s="5">
        <v>0</v>
      </c>
      <c r="J806" s="7">
        <f t="shared" si="55"/>
        <v>10500000.083333334</v>
      </c>
      <c r="K806" s="5">
        <v>0</v>
      </c>
      <c r="L806" s="6">
        <f t="shared" si="68"/>
        <v>0</v>
      </c>
      <c r="M806" s="5">
        <f t="shared" si="69"/>
        <v>12</v>
      </c>
      <c r="N806" s="6">
        <f t="shared" si="69"/>
        <v>126000001</v>
      </c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2">
      <c r="A807" s="5" t="s">
        <v>1022</v>
      </c>
      <c r="B807" s="5" t="s">
        <v>11</v>
      </c>
      <c r="C807" s="5">
        <v>2</v>
      </c>
      <c r="D807" s="6">
        <v>24220000</v>
      </c>
      <c r="E807" s="5"/>
      <c r="F807" s="5">
        <v>2</v>
      </c>
      <c r="G807" s="6">
        <v>24220000</v>
      </c>
      <c r="H807" s="5">
        <v>0</v>
      </c>
      <c r="I807" s="5">
        <v>0</v>
      </c>
      <c r="J807" s="7">
        <f t="shared" si="55"/>
        <v>12110000</v>
      </c>
      <c r="K807" s="5">
        <v>0</v>
      </c>
      <c r="L807" s="6">
        <f t="shared" si="68"/>
        <v>0</v>
      </c>
      <c r="M807" s="5">
        <f t="shared" si="69"/>
        <v>2</v>
      </c>
      <c r="N807" s="6">
        <f t="shared" si="69"/>
        <v>24220000</v>
      </c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2">
      <c r="A808" s="5" t="s">
        <v>1023</v>
      </c>
      <c r="B808" s="5" t="s">
        <v>11</v>
      </c>
      <c r="C808" s="5">
        <v>2</v>
      </c>
      <c r="D808" s="6">
        <v>24380000</v>
      </c>
      <c r="E808" s="5"/>
      <c r="F808" s="5">
        <v>2</v>
      </c>
      <c r="G808" s="6">
        <v>24380000</v>
      </c>
      <c r="H808" s="5">
        <v>0</v>
      </c>
      <c r="I808" s="5">
        <v>0</v>
      </c>
      <c r="J808" s="7">
        <f t="shared" si="55"/>
        <v>12190000</v>
      </c>
      <c r="K808" s="5">
        <v>0</v>
      </c>
      <c r="L808" s="6">
        <f t="shared" si="68"/>
        <v>0</v>
      </c>
      <c r="M808" s="5">
        <f t="shared" si="69"/>
        <v>2</v>
      </c>
      <c r="N808" s="6">
        <f t="shared" si="69"/>
        <v>24380000</v>
      </c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2">
      <c r="A809" s="5" t="s">
        <v>1024</v>
      </c>
      <c r="B809" s="5" t="s">
        <v>25</v>
      </c>
      <c r="C809" s="5">
        <v>7</v>
      </c>
      <c r="D809" s="6">
        <v>90338182</v>
      </c>
      <c r="E809" s="5"/>
      <c r="F809" s="5">
        <v>7</v>
      </c>
      <c r="G809" s="6">
        <v>90338182</v>
      </c>
      <c r="H809" s="5">
        <v>0</v>
      </c>
      <c r="I809" s="5">
        <v>0</v>
      </c>
      <c r="J809" s="7">
        <f t="shared" si="55"/>
        <v>12905454.571428571</v>
      </c>
      <c r="K809" s="5">
        <v>0</v>
      </c>
      <c r="L809" s="6">
        <f t="shared" si="68"/>
        <v>0</v>
      </c>
      <c r="M809" s="5">
        <f t="shared" si="69"/>
        <v>7</v>
      </c>
      <c r="N809" s="6">
        <f t="shared" si="69"/>
        <v>90338182</v>
      </c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2">
      <c r="A810" s="5" t="s">
        <v>1025</v>
      </c>
      <c r="B810" s="5" t="s">
        <v>11</v>
      </c>
      <c r="C810" s="5">
        <v>1</v>
      </c>
      <c r="D810" s="6">
        <v>14090909</v>
      </c>
      <c r="E810" s="5"/>
      <c r="F810" s="5">
        <v>1</v>
      </c>
      <c r="G810" s="6">
        <v>14090909</v>
      </c>
      <c r="H810" s="5">
        <v>0</v>
      </c>
      <c r="I810" s="5">
        <v>0</v>
      </c>
      <c r="J810" s="7">
        <f t="shared" si="55"/>
        <v>14090909</v>
      </c>
      <c r="K810" s="5">
        <v>0</v>
      </c>
      <c r="L810" s="6">
        <f t="shared" si="68"/>
        <v>0</v>
      </c>
      <c r="M810" s="5">
        <f t="shared" si="69"/>
        <v>1</v>
      </c>
      <c r="N810" s="6">
        <f t="shared" si="69"/>
        <v>14090909</v>
      </c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2">
      <c r="A811" s="5" t="s">
        <v>1026</v>
      </c>
      <c r="B811" s="5" t="s">
        <v>20</v>
      </c>
      <c r="C811" s="5">
        <v>2</v>
      </c>
      <c r="D811" s="6">
        <v>26363637</v>
      </c>
      <c r="E811" s="5"/>
      <c r="F811" s="5">
        <v>2</v>
      </c>
      <c r="G811" s="6">
        <v>26363637</v>
      </c>
      <c r="H811" s="5">
        <v>0</v>
      </c>
      <c r="I811" s="5">
        <v>0</v>
      </c>
      <c r="J811" s="7">
        <f t="shared" si="55"/>
        <v>13181818.5</v>
      </c>
      <c r="K811" s="5">
        <v>0</v>
      </c>
      <c r="L811" s="6">
        <f t="shared" si="68"/>
        <v>0</v>
      </c>
      <c r="M811" s="5">
        <f t="shared" si="69"/>
        <v>2</v>
      </c>
      <c r="N811" s="6">
        <f t="shared" si="69"/>
        <v>26363637</v>
      </c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2">
      <c r="A812" s="5" t="s">
        <v>1027</v>
      </c>
      <c r="B812" s="5" t="s">
        <v>20</v>
      </c>
      <c r="C812" s="5">
        <v>4</v>
      </c>
      <c r="D812" s="6">
        <v>69090909</v>
      </c>
      <c r="E812" s="5"/>
      <c r="F812" s="5">
        <v>4</v>
      </c>
      <c r="G812" s="6">
        <v>69090909</v>
      </c>
      <c r="H812" s="5">
        <v>0</v>
      </c>
      <c r="I812" s="5">
        <v>0</v>
      </c>
      <c r="J812" s="7">
        <f t="shared" si="55"/>
        <v>17272727.25</v>
      </c>
      <c r="K812" s="5">
        <v>0</v>
      </c>
      <c r="L812" s="6">
        <f t="shared" si="68"/>
        <v>0</v>
      </c>
      <c r="M812" s="5">
        <f t="shared" ref="M812:N827" si="70">F812+H812-K812</f>
        <v>4</v>
      </c>
      <c r="N812" s="6">
        <f t="shared" si="70"/>
        <v>69090909</v>
      </c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2">
      <c r="A813" s="5" t="s">
        <v>1028</v>
      </c>
      <c r="B813" s="5" t="s">
        <v>20</v>
      </c>
      <c r="C813" s="5">
        <v>1</v>
      </c>
      <c r="D813" s="6">
        <v>14727272</v>
      </c>
      <c r="E813" s="5"/>
      <c r="F813" s="5">
        <v>1</v>
      </c>
      <c r="G813" s="6">
        <v>14727272</v>
      </c>
      <c r="H813" s="5">
        <v>0</v>
      </c>
      <c r="I813" s="5">
        <v>0</v>
      </c>
      <c r="J813" s="7">
        <f t="shared" si="55"/>
        <v>14727272</v>
      </c>
      <c r="K813" s="5">
        <v>0</v>
      </c>
      <c r="L813" s="6">
        <f t="shared" si="68"/>
        <v>0</v>
      </c>
      <c r="M813" s="5">
        <f t="shared" si="70"/>
        <v>1</v>
      </c>
      <c r="N813" s="6">
        <f t="shared" si="70"/>
        <v>14727272</v>
      </c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2">
      <c r="A814" s="5" t="s">
        <v>1029</v>
      </c>
      <c r="B814" s="5" t="s">
        <v>11</v>
      </c>
      <c r="C814" s="5">
        <v>4</v>
      </c>
      <c r="D814" s="6">
        <v>59425456</v>
      </c>
      <c r="E814" s="5"/>
      <c r="F814" s="5">
        <v>4</v>
      </c>
      <c r="G814" s="6">
        <v>59425456</v>
      </c>
      <c r="H814" s="5">
        <v>0</v>
      </c>
      <c r="I814" s="5">
        <v>0</v>
      </c>
      <c r="J814" s="7">
        <f t="shared" si="55"/>
        <v>14856364</v>
      </c>
      <c r="K814" s="5">
        <v>0</v>
      </c>
      <c r="L814" s="6">
        <f t="shared" si="68"/>
        <v>0</v>
      </c>
      <c r="M814" s="5">
        <f t="shared" si="70"/>
        <v>4</v>
      </c>
      <c r="N814" s="6">
        <f t="shared" si="70"/>
        <v>59425456</v>
      </c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2">
      <c r="A815" s="5" t="s">
        <v>1030</v>
      </c>
      <c r="B815" s="5" t="s">
        <v>11</v>
      </c>
      <c r="C815" s="5">
        <v>1</v>
      </c>
      <c r="D815" s="6">
        <v>13636364</v>
      </c>
      <c r="E815" s="5"/>
      <c r="F815" s="5">
        <v>1</v>
      </c>
      <c r="G815" s="6">
        <v>13636364</v>
      </c>
      <c r="H815" s="5">
        <v>0</v>
      </c>
      <c r="I815" s="5">
        <v>0</v>
      </c>
      <c r="J815" s="7">
        <f t="shared" si="55"/>
        <v>13636364</v>
      </c>
      <c r="K815" s="5">
        <v>0</v>
      </c>
      <c r="L815" s="6">
        <f t="shared" si="68"/>
        <v>0</v>
      </c>
      <c r="M815" s="5">
        <f t="shared" si="70"/>
        <v>1</v>
      </c>
      <c r="N815" s="6">
        <f t="shared" si="70"/>
        <v>13636364</v>
      </c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2">
      <c r="A816" s="5" t="s">
        <v>1031</v>
      </c>
      <c r="B816" s="5" t="s">
        <v>11</v>
      </c>
      <c r="C816" s="5">
        <v>1</v>
      </c>
      <c r="D816" s="6">
        <v>16909091</v>
      </c>
      <c r="E816" s="5"/>
      <c r="F816" s="5">
        <v>1</v>
      </c>
      <c r="G816" s="6">
        <v>16909091</v>
      </c>
      <c r="H816" s="5">
        <v>0</v>
      </c>
      <c r="I816" s="5">
        <v>0</v>
      </c>
      <c r="J816" s="7">
        <f t="shared" si="55"/>
        <v>16909091</v>
      </c>
      <c r="K816" s="5">
        <v>0</v>
      </c>
      <c r="L816" s="6">
        <f t="shared" si="68"/>
        <v>0</v>
      </c>
      <c r="M816" s="5">
        <f t="shared" si="70"/>
        <v>1</v>
      </c>
      <c r="N816" s="6">
        <f t="shared" si="70"/>
        <v>16909091</v>
      </c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2">
      <c r="A817" s="5" t="s">
        <v>1032</v>
      </c>
      <c r="B817" s="5" t="s">
        <v>11</v>
      </c>
      <c r="C817" s="5">
        <v>1</v>
      </c>
      <c r="D817" s="6">
        <v>15000000</v>
      </c>
      <c r="E817" s="5"/>
      <c r="F817" s="5">
        <v>1</v>
      </c>
      <c r="G817" s="6">
        <v>15000000</v>
      </c>
      <c r="H817" s="5">
        <v>0</v>
      </c>
      <c r="I817" s="5">
        <v>0</v>
      </c>
      <c r="J817" s="7">
        <f t="shared" si="55"/>
        <v>15000000</v>
      </c>
      <c r="K817" s="5">
        <v>0</v>
      </c>
      <c r="L817" s="6">
        <f t="shared" si="68"/>
        <v>0</v>
      </c>
      <c r="M817" s="5">
        <f t="shared" si="70"/>
        <v>1</v>
      </c>
      <c r="N817" s="6">
        <f t="shared" si="70"/>
        <v>15000000</v>
      </c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2">
      <c r="A818" s="5" t="s">
        <v>1033</v>
      </c>
      <c r="B818" s="5" t="s">
        <v>11</v>
      </c>
      <c r="C818" s="5">
        <v>2</v>
      </c>
      <c r="D818" s="6">
        <v>30000000</v>
      </c>
      <c r="E818" s="5"/>
      <c r="F818" s="5">
        <v>2</v>
      </c>
      <c r="G818" s="6">
        <v>30000000</v>
      </c>
      <c r="H818" s="5">
        <v>0</v>
      </c>
      <c r="I818" s="5">
        <v>0</v>
      </c>
      <c r="J818" s="7">
        <f t="shared" si="55"/>
        <v>15000000</v>
      </c>
      <c r="K818" s="5">
        <v>0</v>
      </c>
      <c r="L818" s="6">
        <f t="shared" si="68"/>
        <v>0</v>
      </c>
      <c r="M818" s="5">
        <f t="shared" si="70"/>
        <v>2</v>
      </c>
      <c r="N818" s="6">
        <f t="shared" si="70"/>
        <v>30000000</v>
      </c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2">
      <c r="A819" s="5" t="s">
        <v>1034</v>
      </c>
      <c r="B819" s="5" t="s">
        <v>20</v>
      </c>
      <c r="C819" s="5">
        <v>3</v>
      </c>
      <c r="D819" s="6">
        <v>57218182</v>
      </c>
      <c r="E819" s="5"/>
      <c r="F819" s="5">
        <v>3</v>
      </c>
      <c r="G819" s="6">
        <v>57218182</v>
      </c>
      <c r="H819" s="5">
        <v>0</v>
      </c>
      <c r="I819" s="5">
        <v>0</v>
      </c>
      <c r="J819" s="7">
        <f t="shared" si="55"/>
        <v>19072727.333333332</v>
      </c>
      <c r="K819" s="5">
        <v>0</v>
      </c>
      <c r="L819" s="6">
        <f t="shared" si="68"/>
        <v>0</v>
      </c>
      <c r="M819" s="5">
        <f t="shared" si="70"/>
        <v>3</v>
      </c>
      <c r="N819" s="6">
        <f t="shared" si="70"/>
        <v>57218182</v>
      </c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2">
      <c r="A820" s="5" t="s">
        <v>1035</v>
      </c>
      <c r="B820" s="5" t="s">
        <v>20</v>
      </c>
      <c r="C820" s="5">
        <v>1</v>
      </c>
      <c r="D820" s="6">
        <v>13988521</v>
      </c>
      <c r="E820" s="5"/>
      <c r="F820" s="5">
        <v>1</v>
      </c>
      <c r="G820" s="6">
        <v>13988521</v>
      </c>
      <c r="H820" s="5">
        <v>0</v>
      </c>
      <c r="I820" s="5">
        <v>0</v>
      </c>
      <c r="J820" s="7">
        <f t="shared" si="55"/>
        <v>13988521</v>
      </c>
      <c r="K820" s="5">
        <v>0</v>
      </c>
      <c r="L820" s="6">
        <f t="shared" si="68"/>
        <v>0</v>
      </c>
      <c r="M820" s="5">
        <f t="shared" si="70"/>
        <v>1</v>
      </c>
      <c r="N820" s="6">
        <f t="shared" si="70"/>
        <v>13988521</v>
      </c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2">
      <c r="A821" s="5" t="s">
        <v>1036</v>
      </c>
      <c r="B821" s="5" t="s">
        <v>20</v>
      </c>
      <c r="C821" s="5">
        <v>2</v>
      </c>
      <c r="D821" s="6">
        <v>26727272</v>
      </c>
      <c r="E821" s="5"/>
      <c r="F821" s="5">
        <v>2</v>
      </c>
      <c r="G821" s="6">
        <v>26727272</v>
      </c>
      <c r="H821" s="5">
        <v>0</v>
      </c>
      <c r="I821" s="5">
        <v>0</v>
      </c>
      <c r="J821" s="7">
        <f t="shared" si="55"/>
        <v>13363636</v>
      </c>
      <c r="K821" s="5">
        <v>0</v>
      </c>
      <c r="L821" s="6">
        <f t="shared" si="68"/>
        <v>0</v>
      </c>
      <c r="M821" s="5">
        <f t="shared" si="70"/>
        <v>2</v>
      </c>
      <c r="N821" s="6">
        <f t="shared" si="70"/>
        <v>26727272</v>
      </c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2">
      <c r="A822" s="5" t="s">
        <v>1037</v>
      </c>
      <c r="B822" s="5" t="s">
        <v>25</v>
      </c>
      <c r="C822" s="5">
        <v>4</v>
      </c>
      <c r="D822" s="6">
        <v>63600000</v>
      </c>
      <c r="E822" s="5"/>
      <c r="F822" s="5">
        <v>4</v>
      </c>
      <c r="G822" s="6">
        <v>63600000</v>
      </c>
      <c r="H822" s="5">
        <v>0</v>
      </c>
      <c r="I822" s="5">
        <v>0</v>
      </c>
      <c r="J822" s="7">
        <f t="shared" si="55"/>
        <v>15900000</v>
      </c>
      <c r="K822" s="5">
        <v>0</v>
      </c>
      <c r="L822" s="6">
        <f t="shared" si="68"/>
        <v>0</v>
      </c>
      <c r="M822" s="5">
        <f t="shared" si="70"/>
        <v>4</v>
      </c>
      <c r="N822" s="6">
        <f t="shared" si="70"/>
        <v>63600000</v>
      </c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2">
      <c r="A823" s="5" t="s">
        <v>1038</v>
      </c>
      <c r="B823" s="5" t="s">
        <v>11</v>
      </c>
      <c r="C823" s="5">
        <v>1</v>
      </c>
      <c r="D823" s="6">
        <v>15618182</v>
      </c>
      <c r="E823" s="5"/>
      <c r="F823" s="5">
        <v>1</v>
      </c>
      <c r="G823" s="6">
        <v>15618182</v>
      </c>
      <c r="H823" s="5">
        <v>0</v>
      </c>
      <c r="I823" s="5">
        <v>0</v>
      </c>
      <c r="J823" s="7">
        <f t="shared" si="55"/>
        <v>15618182</v>
      </c>
      <c r="K823" s="5">
        <v>0</v>
      </c>
      <c r="L823" s="6">
        <f t="shared" si="68"/>
        <v>0</v>
      </c>
      <c r="M823" s="5">
        <f t="shared" si="70"/>
        <v>1</v>
      </c>
      <c r="N823" s="6">
        <f t="shared" si="70"/>
        <v>15618182</v>
      </c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2">
      <c r="A824" s="5" t="s">
        <v>1039</v>
      </c>
      <c r="B824" s="5" t="s">
        <v>11</v>
      </c>
      <c r="C824" s="5">
        <v>1</v>
      </c>
      <c r="D824" s="6">
        <v>15590909</v>
      </c>
      <c r="E824" s="5"/>
      <c r="F824" s="5">
        <v>1</v>
      </c>
      <c r="G824" s="6">
        <v>15590909</v>
      </c>
      <c r="H824" s="5">
        <v>0</v>
      </c>
      <c r="I824" s="5">
        <v>0</v>
      </c>
      <c r="J824" s="7">
        <f t="shared" si="55"/>
        <v>15590909</v>
      </c>
      <c r="K824" s="5">
        <v>0</v>
      </c>
      <c r="L824" s="6">
        <f t="shared" si="68"/>
        <v>0</v>
      </c>
      <c r="M824" s="5">
        <f t="shared" si="70"/>
        <v>1</v>
      </c>
      <c r="N824" s="6">
        <f t="shared" si="70"/>
        <v>15590909</v>
      </c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2">
      <c r="A825" s="5" t="s">
        <v>1040</v>
      </c>
      <c r="B825" s="5" t="s">
        <v>11</v>
      </c>
      <c r="C825" s="5">
        <v>2</v>
      </c>
      <c r="D825" s="6">
        <v>37545454</v>
      </c>
      <c r="E825" s="5"/>
      <c r="F825" s="5">
        <v>2</v>
      </c>
      <c r="G825" s="6">
        <v>37545454</v>
      </c>
      <c r="H825" s="5">
        <v>0</v>
      </c>
      <c r="I825" s="5">
        <v>0</v>
      </c>
      <c r="J825" s="7">
        <f t="shared" si="55"/>
        <v>18772727</v>
      </c>
      <c r="K825" s="5">
        <v>0</v>
      </c>
      <c r="L825" s="6">
        <f t="shared" si="68"/>
        <v>0</v>
      </c>
      <c r="M825" s="5">
        <f t="shared" si="70"/>
        <v>2</v>
      </c>
      <c r="N825" s="6">
        <f t="shared" si="70"/>
        <v>37545454</v>
      </c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2">
      <c r="A826" s="5" t="s">
        <v>1041</v>
      </c>
      <c r="B826" s="5" t="s">
        <v>20</v>
      </c>
      <c r="C826" s="5">
        <v>4</v>
      </c>
      <c r="D826" s="6">
        <v>62181818</v>
      </c>
      <c r="E826" s="5"/>
      <c r="F826" s="5">
        <v>4</v>
      </c>
      <c r="G826" s="6">
        <v>62181818</v>
      </c>
      <c r="H826" s="5">
        <v>0</v>
      </c>
      <c r="I826" s="5">
        <v>0</v>
      </c>
      <c r="J826" s="7">
        <f t="shared" si="55"/>
        <v>15545454.5</v>
      </c>
      <c r="K826" s="5">
        <v>0</v>
      </c>
      <c r="L826" s="6">
        <f t="shared" si="68"/>
        <v>0</v>
      </c>
      <c r="M826" s="5">
        <f t="shared" si="70"/>
        <v>4</v>
      </c>
      <c r="N826" s="6">
        <f t="shared" si="70"/>
        <v>62181818</v>
      </c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2">
      <c r="A827" s="5" t="s">
        <v>1042</v>
      </c>
      <c r="B827" s="5" t="s">
        <v>20</v>
      </c>
      <c r="C827" s="5">
        <v>1</v>
      </c>
      <c r="D827" s="6">
        <v>17272727</v>
      </c>
      <c r="E827" s="5"/>
      <c r="F827" s="5">
        <v>1</v>
      </c>
      <c r="G827" s="6">
        <v>17272727</v>
      </c>
      <c r="H827" s="5">
        <v>0</v>
      </c>
      <c r="I827" s="5">
        <v>0</v>
      </c>
      <c r="J827" s="7">
        <f t="shared" si="55"/>
        <v>17272727</v>
      </c>
      <c r="K827" s="5">
        <v>0</v>
      </c>
      <c r="L827" s="6">
        <f t="shared" si="68"/>
        <v>0</v>
      </c>
      <c r="M827" s="5">
        <f t="shared" si="70"/>
        <v>1</v>
      </c>
      <c r="N827" s="6">
        <f t="shared" si="70"/>
        <v>17272727</v>
      </c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2">
      <c r="A828" s="5" t="s">
        <v>1043</v>
      </c>
      <c r="B828" s="5" t="s">
        <v>11</v>
      </c>
      <c r="C828" s="5">
        <v>1</v>
      </c>
      <c r="D828" s="6">
        <v>18599455</v>
      </c>
      <c r="E828" s="5"/>
      <c r="F828" s="5">
        <v>1</v>
      </c>
      <c r="G828" s="6">
        <v>18599455</v>
      </c>
      <c r="H828" s="5">
        <v>0</v>
      </c>
      <c r="I828" s="5">
        <v>0</v>
      </c>
      <c r="J828" s="7">
        <f t="shared" si="55"/>
        <v>18599455</v>
      </c>
      <c r="K828" s="5">
        <v>0</v>
      </c>
      <c r="L828" s="6">
        <f t="shared" si="68"/>
        <v>0</v>
      </c>
      <c r="M828" s="5">
        <f t="shared" ref="M828:N843" si="71">F828+H828-K828</f>
        <v>1</v>
      </c>
      <c r="N828" s="6">
        <f t="shared" si="71"/>
        <v>18599455</v>
      </c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2">
      <c r="A829" s="5" t="s">
        <v>1044</v>
      </c>
      <c r="B829" s="5" t="s">
        <v>11</v>
      </c>
      <c r="C829" s="5">
        <v>1</v>
      </c>
      <c r="D829" s="6">
        <v>20136364</v>
      </c>
      <c r="E829" s="5"/>
      <c r="F829" s="5">
        <v>1</v>
      </c>
      <c r="G829" s="6">
        <v>20136364</v>
      </c>
      <c r="H829" s="5">
        <v>0</v>
      </c>
      <c r="I829" s="5">
        <v>0</v>
      </c>
      <c r="J829" s="7">
        <f t="shared" si="55"/>
        <v>20136364</v>
      </c>
      <c r="K829" s="5">
        <v>0</v>
      </c>
      <c r="L829" s="6">
        <f t="shared" si="68"/>
        <v>0</v>
      </c>
      <c r="M829" s="5">
        <f t="shared" si="71"/>
        <v>1</v>
      </c>
      <c r="N829" s="6">
        <f t="shared" si="71"/>
        <v>20136364</v>
      </c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2">
      <c r="A830" s="5" t="s">
        <v>1045</v>
      </c>
      <c r="B830" s="5" t="s">
        <v>25</v>
      </c>
      <c r="C830" s="5">
        <v>2</v>
      </c>
      <c r="D830" s="6">
        <v>23981818</v>
      </c>
      <c r="E830" s="5"/>
      <c r="F830" s="5">
        <v>2</v>
      </c>
      <c r="G830" s="6">
        <v>23981818</v>
      </c>
      <c r="H830" s="5">
        <v>0</v>
      </c>
      <c r="I830" s="5">
        <v>0</v>
      </c>
      <c r="J830" s="7">
        <f t="shared" si="55"/>
        <v>11990909</v>
      </c>
      <c r="K830" s="5">
        <v>0</v>
      </c>
      <c r="L830" s="6">
        <f t="shared" si="68"/>
        <v>0</v>
      </c>
      <c r="M830" s="5">
        <f t="shared" si="71"/>
        <v>2</v>
      </c>
      <c r="N830" s="6">
        <f t="shared" si="71"/>
        <v>23981818</v>
      </c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2">
      <c r="A831" s="5" t="s">
        <v>1046</v>
      </c>
      <c r="B831" s="5" t="s">
        <v>20</v>
      </c>
      <c r="C831" s="5">
        <v>2</v>
      </c>
      <c r="D831" s="6">
        <v>19818182</v>
      </c>
      <c r="E831" s="5"/>
      <c r="F831" s="5">
        <v>2</v>
      </c>
      <c r="G831" s="6">
        <v>19818182</v>
      </c>
      <c r="H831" s="5">
        <v>0</v>
      </c>
      <c r="I831" s="5">
        <v>0</v>
      </c>
      <c r="J831" s="7">
        <f t="shared" si="55"/>
        <v>9909091</v>
      </c>
      <c r="K831" s="5">
        <v>0</v>
      </c>
      <c r="L831" s="6">
        <f t="shared" si="68"/>
        <v>0</v>
      </c>
      <c r="M831" s="5">
        <f t="shared" si="71"/>
        <v>2</v>
      </c>
      <c r="N831" s="6">
        <f t="shared" si="71"/>
        <v>19818182</v>
      </c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2">
      <c r="A832" s="5" t="s">
        <v>1047</v>
      </c>
      <c r="B832" s="5" t="s">
        <v>20</v>
      </c>
      <c r="C832" s="5">
        <v>1</v>
      </c>
      <c r="D832" s="6">
        <v>16590909</v>
      </c>
      <c r="E832" s="5"/>
      <c r="F832" s="5">
        <v>1</v>
      </c>
      <c r="G832" s="6">
        <v>16590909</v>
      </c>
      <c r="H832" s="5">
        <v>0</v>
      </c>
      <c r="I832" s="5">
        <v>0</v>
      </c>
      <c r="J832" s="7">
        <f t="shared" si="55"/>
        <v>16590909</v>
      </c>
      <c r="K832" s="5">
        <v>0</v>
      </c>
      <c r="L832" s="6">
        <f t="shared" si="68"/>
        <v>0</v>
      </c>
      <c r="M832" s="5">
        <f t="shared" si="71"/>
        <v>1</v>
      </c>
      <c r="N832" s="6">
        <f t="shared" si="71"/>
        <v>16590909</v>
      </c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2">
      <c r="A833" s="5" t="s">
        <v>1048</v>
      </c>
      <c r="B833" s="5" t="s">
        <v>20</v>
      </c>
      <c r="C833" s="5">
        <v>3</v>
      </c>
      <c r="D833" s="6">
        <v>46636364</v>
      </c>
      <c r="E833" s="5"/>
      <c r="F833" s="5">
        <v>3</v>
      </c>
      <c r="G833" s="6">
        <v>46636364</v>
      </c>
      <c r="H833" s="5">
        <v>0</v>
      </c>
      <c r="I833" s="5">
        <v>0</v>
      </c>
      <c r="J833" s="7">
        <f t="shared" si="55"/>
        <v>15545454.666666666</v>
      </c>
      <c r="K833" s="5">
        <v>0</v>
      </c>
      <c r="L833" s="6">
        <f t="shared" si="68"/>
        <v>0</v>
      </c>
      <c r="M833" s="5">
        <f t="shared" si="71"/>
        <v>3</v>
      </c>
      <c r="N833" s="6">
        <f t="shared" si="71"/>
        <v>46636364</v>
      </c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2">
      <c r="A834" s="5" t="s">
        <v>1049</v>
      </c>
      <c r="B834" s="5" t="s">
        <v>20</v>
      </c>
      <c r="C834" s="5">
        <v>5</v>
      </c>
      <c r="D834" s="6">
        <v>75000000</v>
      </c>
      <c r="E834" s="5"/>
      <c r="F834" s="5">
        <v>5</v>
      </c>
      <c r="G834" s="6">
        <v>75000000</v>
      </c>
      <c r="H834" s="5">
        <v>0</v>
      </c>
      <c r="I834" s="5">
        <v>0</v>
      </c>
      <c r="J834" s="7">
        <f t="shared" si="55"/>
        <v>15000000</v>
      </c>
      <c r="K834" s="5">
        <v>0</v>
      </c>
      <c r="L834" s="6">
        <f t="shared" si="68"/>
        <v>0</v>
      </c>
      <c r="M834" s="5">
        <f t="shared" si="71"/>
        <v>5</v>
      </c>
      <c r="N834" s="6">
        <f t="shared" si="71"/>
        <v>75000000</v>
      </c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2">
      <c r="A835" s="5" t="s">
        <v>1050</v>
      </c>
      <c r="B835" s="5" t="s">
        <v>20</v>
      </c>
      <c r="C835" s="5">
        <v>1</v>
      </c>
      <c r="D835" s="6">
        <v>19727273</v>
      </c>
      <c r="E835" s="5"/>
      <c r="F835" s="5">
        <v>1</v>
      </c>
      <c r="G835" s="6">
        <v>19727273</v>
      </c>
      <c r="H835" s="5">
        <v>0</v>
      </c>
      <c r="I835" s="5">
        <v>0</v>
      </c>
      <c r="J835" s="7">
        <f t="shared" si="55"/>
        <v>19727273</v>
      </c>
      <c r="K835" s="5">
        <v>0</v>
      </c>
      <c r="L835" s="6">
        <f t="shared" si="68"/>
        <v>0</v>
      </c>
      <c r="M835" s="5">
        <f t="shared" si="71"/>
        <v>1</v>
      </c>
      <c r="N835" s="6">
        <f t="shared" si="71"/>
        <v>19727273</v>
      </c>
      <c r="O835" s="5"/>
      <c r="P835" s="5"/>
      <c r="Q835" s="5"/>
      <c r="R835" s="5"/>
      <c r="S835" s="5"/>
      <c r="T835" s="5"/>
      <c r="U835" s="5"/>
      <c r="V835" s="5"/>
      <c r="W835" s="5"/>
    </row>
    <row r="836" spans="1:23" x14ac:dyDescent="0.2">
      <c r="A836" s="5" t="s">
        <v>1051</v>
      </c>
      <c r="B836" s="5" t="s">
        <v>11</v>
      </c>
      <c r="C836" s="5">
        <v>5</v>
      </c>
      <c r="D836" s="6">
        <v>47140910</v>
      </c>
      <c r="E836" s="5"/>
      <c r="F836" s="5">
        <v>5</v>
      </c>
      <c r="G836" s="6">
        <v>47140910</v>
      </c>
      <c r="H836" s="5">
        <v>0</v>
      </c>
      <c r="I836" s="5">
        <v>0</v>
      </c>
      <c r="J836" s="7">
        <f t="shared" si="55"/>
        <v>9428182</v>
      </c>
      <c r="K836" s="5">
        <v>0</v>
      </c>
      <c r="L836" s="6">
        <f t="shared" si="68"/>
        <v>0</v>
      </c>
      <c r="M836" s="5">
        <f t="shared" si="71"/>
        <v>5</v>
      </c>
      <c r="N836" s="6">
        <f t="shared" si="71"/>
        <v>47140910</v>
      </c>
      <c r="O836" s="5"/>
      <c r="P836" s="5"/>
      <c r="Q836" s="5"/>
      <c r="R836" s="5"/>
      <c r="S836" s="5"/>
      <c r="T836" s="5"/>
      <c r="U836" s="5"/>
      <c r="V836" s="5"/>
      <c r="W836" s="5"/>
    </row>
    <row r="837" spans="1:23" x14ac:dyDescent="0.2">
      <c r="A837" s="5" t="s">
        <v>1052</v>
      </c>
      <c r="B837" s="5" t="s">
        <v>11</v>
      </c>
      <c r="C837" s="5">
        <v>1</v>
      </c>
      <c r="D837" s="6">
        <v>12265450</v>
      </c>
      <c r="E837" s="5"/>
      <c r="F837" s="5">
        <v>1</v>
      </c>
      <c r="G837" s="6">
        <v>12265450</v>
      </c>
      <c r="H837" s="5">
        <v>0</v>
      </c>
      <c r="I837" s="5">
        <v>0</v>
      </c>
      <c r="J837" s="7">
        <f t="shared" si="55"/>
        <v>12265450</v>
      </c>
      <c r="K837" s="5">
        <v>0</v>
      </c>
      <c r="L837" s="6">
        <f t="shared" si="68"/>
        <v>0</v>
      </c>
      <c r="M837" s="5">
        <f t="shared" si="71"/>
        <v>1</v>
      </c>
      <c r="N837" s="6">
        <f t="shared" si="71"/>
        <v>12265450</v>
      </c>
      <c r="O837" s="5"/>
      <c r="P837" s="5"/>
      <c r="Q837" s="5"/>
      <c r="R837" s="5"/>
      <c r="S837" s="5"/>
      <c r="T837" s="5"/>
      <c r="U837" s="5"/>
      <c r="V837" s="5"/>
      <c r="W837" s="5"/>
    </row>
    <row r="838" spans="1:23" x14ac:dyDescent="0.2">
      <c r="A838" s="5" t="s">
        <v>1053</v>
      </c>
      <c r="B838" s="5" t="s">
        <v>11</v>
      </c>
      <c r="C838" s="5">
        <v>4</v>
      </c>
      <c r="D838" s="6">
        <v>29049089</v>
      </c>
      <c r="E838" s="5"/>
      <c r="F838" s="5">
        <v>4</v>
      </c>
      <c r="G838" s="6">
        <v>29049089</v>
      </c>
      <c r="H838" s="5">
        <v>0</v>
      </c>
      <c r="I838" s="5">
        <v>0</v>
      </c>
      <c r="J838" s="7">
        <f t="shared" si="55"/>
        <v>7262272.25</v>
      </c>
      <c r="K838" s="5">
        <v>0</v>
      </c>
      <c r="L838" s="6">
        <f t="shared" si="68"/>
        <v>0</v>
      </c>
      <c r="M838" s="5">
        <f t="shared" si="71"/>
        <v>4</v>
      </c>
      <c r="N838" s="6">
        <f t="shared" si="71"/>
        <v>29049089</v>
      </c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2">
      <c r="A839" s="5" t="s">
        <v>1054</v>
      </c>
      <c r="B839" s="5" t="s">
        <v>20</v>
      </c>
      <c r="C839" s="5">
        <v>6</v>
      </c>
      <c r="D839" s="6">
        <v>96233766</v>
      </c>
      <c r="E839" s="5"/>
      <c r="F839" s="5">
        <v>6</v>
      </c>
      <c r="G839" s="6">
        <v>96233766</v>
      </c>
      <c r="H839" s="5">
        <v>0</v>
      </c>
      <c r="I839" s="5">
        <v>0</v>
      </c>
      <c r="J839" s="7">
        <f t="shared" si="55"/>
        <v>16038961</v>
      </c>
      <c r="K839" s="5">
        <v>0</v>
      </c>
      <c r="L839" s="6">
        <f t="shared" si="68"/>
        <v>0</v>
      </c>
      <c r="M839" s="5">
        <f t="shared" si="71"/>
        <v>6</v>
      </c>
      <c r="N839" s="6">
        <f t="shared" si="71"/>
        <v>96233766</v>
      </c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2">
      <c r="A840" s="5" t="s">
        <v>1055</v>
      </c>
      <c r="B840" s="5" t="s">
        <v>11</v>
      </c>
      <c r="C840" s="5">
        <v>1</v>
      </c>
      <c r="D840" s="6">
        <v>18527272</v>
      </c>
      <c r="E840" s="5"/>
      <c r="F840" s="5">
        <v>1</v>
      </c>
      <c r="G840" s="6">
        <v>18527272</v>
      </c>
      <c r="H840" s="5">
        <v>0</v>
      </c>
      <c r="I840" s="5">
        <v>0</v>
      </c>
      <c r="J840" s="7">
        <f t="shared" si="55"/>
        <v>18527272</v>
      </c>
      <c r="K840" s="5">
        <v>0</v>
      </c>
      <c r="L840" s="6">
        <f t="shared" si="68"/>
        <v>0</v>
      </c>
      <c r="M840" s="5">
        <f t="shared" si="71"/>
        <v>1</v>
      </c>
      <c r="N840" s="6">
        <f t="shared" si="71"/>
        <v>18527272</v>
      </c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2">
      <c r="A841" s="5" t="s">
        <v>1056</v>
      </c>
      <c r="B841" s="5" t="s">
        <v>20</v>
      </c>
      <c r="C841" s="5">
        <v>11</v>
      </c>
      <c r="D841" s="6">
        <v>120634919</v>
      </c>
      <c r="E841" s="5"/>
      <c r="F841" s="5">
        <v>11</v>
      </c>
      <c r="G841" s="6">
        <v>120634919</v>
      </c>
      <c r="H841" s="5">
        <v>0</v>
      </c>
      <c r="I841" s="5">
        <v>0</v>
      </c>
      <c r="J841" s="7">
        <f t="shared" si="55"/>
        <v>10966810.818181818</v>
      </c>
      <c r="K841" s="5">
        <v>0</v>
      </c>
      <c r="L841" s="6">
        <f t="shared" si="68"/>
        <v>0</v>
      </c>
      <c r="M841" s="5">
        <f t="shared" si="71"/>
        <v>11</v>
      </c>
      <c r="N841" s="6">
        <f t="shared" si="71"/>
        <v>120634919</v>
      </c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2">
      <c r="A842" s="5" t="s">
        <v>1057</v>
      </c>
      <c r="B842" s="5" t="s">
        <v>20</v>
      </c>
      <c r="C842" s="5">
        <v>1</v>
      </c>
      <c r="D842" s="6">
        <v>7764545</v>
      </c>
      <c r="E842" s="5"/>
      <c r="F842" s="5">
        <v>1</v>
      </c>
      <c r="G842" s="6">
        <v>7764545</v>
      </c>
      <c r="H842" s="5">
        <v>0</v>
      </c>
      <c r="I842" s="5">
        <v>0</v>
      </c>
      <c r="J842" s="7">
        <f t="shared" si="55"/>
        <v>7764545</v>
      </c>
      <c r="K842" s="5">
        <v>0</v>
      </c>
      <c r="L842" s="6">
        <f t="shared" si="68"/>
        <v>0</v>
      </c>
      <c r="M842" s="5">
        <f t="shared" si="71"/>
        <v>1</v>
      </c>
      <c r="N842" s="6">
        <f t="shared" si="71"/>
        <v>7764545</v>
      </c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2">
      <c r="A843" s="5" t="s">
        <v>1058</v>
      </c>
      <c r="B843" s="5" t="s">
        <v>11</v>
      </c>
      <c r="C843" s="5">
        <v>2</v>
      </c>
      <c r="D843" s="6">
        <v>23979545</v>
      </c>
      <c r="E843" s="5"/>
      <c r="F843" s="5">
        <v>2</v>
      </c>
      <c r="G843" s="6">
        <v>23979545</v>
      </c>
      <c r="H843" s="5">
        <v>0</v>
      </c>
      <c r="I843" s="5">
        <v>0</v>
      </c>
      <c r="J843" s="7">
        <f t="shared" si="55"/>
        <v>11989772.5</v>
      </c>
      <c r="K843" s="5">
        <v>0</v>
      </c>
      <c r="L843" s="6">
        <f t="shared" si="68"/>
        <v>0</v>
      </c>
      <c r="M843" s="5">
        <f t="shared" si="71"/>
        <v>2</v>
      </c>
      <c r="N843" s="6">
        <f t="shared" si="71"/>
        <v>23979545</v>
      </c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2">
      <c r="A844" s="5" t="s">
        <v>1059</v>
      </c>
      <c r="B844" s="5" t="s">
        <v>11</v>
      </c>
      <c r="C844" s="5">
        <v>3</v>
      </c>
      <c r="D844" s="6">
        <v>34707818</v>
      </c>
      <c r="E844" s="5"/>
      <c r="F844" s="5">
        <v>3</v>
      </c>
      <c r="G844" s="6">
        <v>34707818</v>
      </c>
      <c r="H844" s="5">
        <v>0</v>
      </c>
      <c r="I844" s="5">
        <v>0</v>
      </c>
      <c r="J844" s="7">
        <f t="shared" si="55"/>
        <v>11569272.666666666</v>
      </c>
      <c r="K844" s="5">
        <v>0</v>
      </c>
      <c r="L844" s="6">
        <f t="shared" si="68"/>
        <v>0</v>
      </c>
      <c r="M844" s="5">
        <f t="shared" ref="M844:N859" si="72">F844+H844-K844</f>
        <v>3</v>
      </c>
      <c r="N844" s="6">
        <f t="shared" si="72"/>
        <v>34707818</v>
      </c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2">
      <c r="A845" s="5" t="s">
        <v>1060</v>
      </c>
      <c r="B845" s="5" t="s">
        <v>11</v>
      </c>
      <c r="C845" s="5">
        <v>3</v>
      </c>
      <c r="D845" s="6">
        <v>54113352</v>
      </c>
      <c r="E845" s="5"/>
      <c r="F845" s="5">
        <v>3</v>
      </c>
      <c r="G845" s="6">
        <v>54113352</v>
      </c>
      <c r="H845" s="5">
        <v>0</v>
      </c>
      <c r="I845" s="5">
        <v>0</v>
      </c>
      <c r="J845" s="7">
        <f t="shared" si="55"/>
        <v>18037784</v>
      </c>
      <c r="K845" s="5">
        <v>0</v>
      </c>
      <c r="L845" s="6">
        <f t="shared" si="68"/>
        <v>0</v>
      </c>
      <c r="M845" s="5">
        <f t="shared" si="72"/>
        <v>3</v>
      </c>
      <c r="N845" s="6">
        <f t="shared" si="72"/>
        <v>54113352</v>
      </c>
      <c r="O845" s="5"/>
      <c r="P845" s="5"/>
      <c r="Q845" s="5"/>
      <c r="R845" s="5"/>
      <c r="S845" s="5"/>
      <c r="T845" s="5"/>
      <c r="U845" s="5"/>
      <c r="V845" s="5"/>
      <c r="W845" s="5"/>
    </row>
    <row r="846" spans="1:23" x14ac:dyDescent="0.2">
      <c r="A846" s="5" t="s">
        <v>1061</v>
      </c>
      <c r="B846" s="5" t="s">
        <v>11</v>
      </c>
      <c r="C846" s="5">
        <v>1</v>
      </c>
      <c r="D846" s="6">
        <v>20615909</v>
      </c>
      <c r="E846" s="5"/>
      <c r="F846" s="5">
        <v>1</v>
      </c>
      <c r="G846" s="6">
        <v>20615909</v>
      </c>
      <c r="H846" s="5">
        <v>0</v>
      </c>
      <c r="I846" s="5">
        <v>0</v>
      </c>
      <c r="J846" s="7">
        <f t="shared" si="55"/>
        <v>20615909</v>
      </c>
      <c r="K846" s="5">
        <v>0</v>
      </c>
      <c r="L846" s="6">
        <f t="shared" si="68"/>
        <v>0</v>
      </c>
      <c r="M846" s="5">
        <f t="shared" si="72"/>
        <v>1</v>
      </c>
      <c r="N846" s="6">
        <f t="shared" si="72"/>
        <v>20615909</v>
      </c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2">
      <c r="A847" s="5" t="s">
        <v>1062</v>
      </c>
      <c r="B847" s="5" t="s">
        <v>11</v>
      </c>
      <c r="C847" s="5">
        <v>3</v>
      </c>
      <c r="D847" s="6">
        <v>46145455</v>
      </c>
      <c r="E847" s="5"/>
      <c r="F847" s="5">
        <v>3</v>
      </c>
      <c r="G847" s="6">
        <v>46145455</v>
      </c>
      <c r="H847" s="5">
        <v>0</v>
      </c>
      <c r="I847" s="5">
        <v>0</v>
      </c>
      <c r="J847" s="7">
        <f t="shared" si="55"/>
        <v>15381818.333333334</v>
      </c>
      <c r="K847" s="5">
        <v>0</v>
      </c>
      <c r="L847" s="6">
        <f t="shared" si="68"/>
        <v>0</v>
      </c>
      <c r="M847" s="5">
        <f t="shared" si="72"/>
        <v>3</v>
      </c>
      <c r="N847" s="6">
        <f t="shared" si="72"/>
        <v>46145455</v>
      </c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2">
      <c r="A848" s="5" t="s">
        <v>1063</v>
      </c>
      <c r="B848" s="5" t="s">
        <v>11</v>
      </c>
      <c r="C848" s="5">
        <v>2</v>
      </c>
      <c r="D848" s="6">
        <v>26072728</v>
      </c>
      <c r="E848" s="5"/>
      <c r="F848" s="5">
        <v>2</v>
      </c>
      <c r="G848" s="6">
        <v>26072728</v>
      </c>
      <c r="H848" s="5">
        <v>0</v>
      </c>
      <c r="I848" s="5">
        <v>0</v>
      </c>
      <c r="J848" s="7">
        <f t="shared" si="55"/>
        <v>13036364</v>
      </c>
      <c r="K848" s="5">
        <v>0</v>
      </c>
      <c r="L848" s="6">
        <f t="shared" si="68"/>
        <v>0</v>
      </c>
      <c r="M848" s="5">
        <f t="shared" si="72"/>
        <v>2</v>
      </c>
      <c r="N848" s="6">
        <f t="shared" si="72"/>
        <v>26072728</v>
      </c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2">
      <c r="A849" s="5" t="s">
        <v>1064</v>
      </c>
      <c r="B849" s="5" t="s">
        <v>11</v>
      </c>
      <c r="C849" s="5">
        <v>1</v>
      </c>
      <c r="D849" s="6">
        <v>16045455</v>
      </c>
      <c r="E849" s="5"/>
      <c r="F849" s="5">
        <v>1</v>
      </c>
      <c r="G849" s="6">
        <v>16045455</v>
      </c>
      <c r="H849" s="5">
        <v>0</v>
      </c>
      <c r="I849" s="5">
        <v>0</v>
      </c>
      <c r="J849" s="7">
        <f t="shared" si="55"/>
        <v>16045455</v>
      </c>
      <c r="K849" s="5">
        <v>0</v>
      </c>
      <c r="L849" s="6">
        <f t="shared" si="68"/>
        <v>0</v>
      </c>
      <c r="M849" s="5">
        <f t="shared" si="72"/>
        <v>1</v>
      </c>
      <c r="N849" s="6">
        <f t="shared" si="72"/>
        <v>16045455</v>
      </c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2">
      <c r="A850" s="5" t="s">
        <v>1065</v>
      </c>
      <c r="B850" s="5" t="s">
        <v>11</v>
      </c>
      <c r="C850" s="5">
        <v>1</v>
      </c>
      <c r="D850" s="6">
        <v>21090909</v>
      </c>
      <c r="E850" s="5"/>
      <c r="F850" s="5">
        <v>1</v>
      </c>
      <c r="G850" s="6">
        <v>21090909</v>
      </c>
      <c r="H850" s="5">
        <v>0</v>
      </c>
      <c r="I850" s="5">
        <v>0</v>
      </c>
      <c r="J850" s="7">
        <f t="shared" si="55"/>
        <v>21090909</v>
      </c>
      <c r="K850" s="5">
        <v>0</v>
      </c>
      <c r="L850" s="6">
        <f t="shared" si="68"/>
        <v>0</v>
      </c>
      <c r="M850" s="5">
        <f t="shared" si="72"/>
        <v>1</v>
      </c>
      <c r="N850" s="6">
        <f t="shared" si="72"/>
        <v>21090909</v>
      </c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2">
      <c r="A851" s="5" t="s">
        <v>1066</v>
      </c>
      <c r="B851" s="5" t="s">
        <v>11</v>
      </c>
      <c r="C851" s="5">
        <v>1</v>
      </c>
      <c r="D851" s="6">
        <v>15768484</v>
      </c>
      <c r="E851" s="5"/>
      <c r="F851" s="5">
        <v>1</v>
      </c>
      <c r="G851" s="6">
        <v>15768484</v>
      </c>
      <c r="H851" s="5">
        <v>0</v>
      </c>
      <c r="I851" s="5">
        <v>0</v>
      </c>
      <c r="J851" s="7">
        <f t="shared" si="55"/>
        <v>15768484</v>
      </c>
      <c r="K851" s="5">
        <v>0</v>
      </c>
      <c r="L851" s="6">
        <f t="shared" si="68"/>
        <v>0</v>
      </c>
      <c r="M851" s="5">
        <f t="shared" si="72"/>
        <v>1</v>
      </c>
      <c r="N851" s="6">
        <f t="shared" si="72"/>
        <v>15768484</v>
      </c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2">
      <c r="A852" s="5" t="s">
        <v>1067</v>
      </c>
      <c r="B852" s="5" t="s">
        <v>11</v>
      </c>
      <c r="C852" s="5">
        <v>2</v>
      </c>
      <c r="D852" s="6">
        <v>22221819</v>
      </c>
      <c r="E852" s="5"/>
      <c r="F852" s="5">
        <v>2</v>
      </c>
      <c r="G852" s="6">
        <v>22221819</v>
      </c>
      <c r="H852" s="5">
        <v>0</v>
      </c>
      <c r="I852" s="5">
        <v>0</v>
      </c>
      <c r="J852" s="7">
        <f t="shared" si="55"/>
        <v>11110909.5</v>
      </c>
      <c r="K852" s="5">
        <v>0</v>
      </c>
      <c r="L852" s="6">
        <f t="shared" si="68"/>
        <v>0</v>
      </c>
      <c r="M852" s="5">
        <f t="shared" si="72"/>
        <v>2</v>
      </c>
      <c r="N852" s="6">
        <f t="shared" si="72"/>
        <v>22221819</v>
      </c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2">
      <c r="A853" s="5" t="s">
        <v>1068</v>
      </c>
      <c r="B853" s="5" t="s">
        <v>20</v>
      </c>
      <c r="C853" s="5">
        <v>1</v>
      </c>
      <c r="D853" s="6">
        <v>16900000</v>
      </c>
      <c r="E853" s="5"/>
      <c r="F853" s="5">
        <v>1</v>
      </c>
      <c r="G853" s="6">
        <v>16900000</v>
      </c>
      <c r="H853" s="5">
        <v>0</v>
      </c>
      <c r="I853" s="5">
        <v>0</v>
      </c>
      <c r="J853" s="7">
        <f t="shared" si="55"/>
        <v>16900000</v>
      </c>
      <c r="K853" s="5">
        <v>0</v>
      </c>
      <c r="L853" s="6">
        <f t="shared" si="68"/>
        <v>0</v>
      </c>
      <c r="M853" s="5">
        <f t="shared" si="72"/>
        <v>1</v>
      </c>
      <c r="N853" s="6">
        <f t="shared" si="72"/>
        <v>16900000</v>
      </c>
      <c r="O853" s="5"/>
      <c r="P853" s="5"/>
      <c r="Q853" s="5"/>
      <c r="R853" s="5"/>
      <c r="S853" s="5"/>
      <c r="T853" s="5"/>
      <c r="U853" s="5"/>
      <c r="V853" s="5"/>
      <c r="W853" s="5"/>
    </row>
    <row r="854" spans="1:23" x14ac:dyDescent="0.2">
      <c r="A854" s="5" t="s">
        <v>1069</v>
      </c>
      <c r="B854" s="5" t="s">
        <v>11</v>
      </c>
      <c r="C854" s="5">
        <v>1</v>
      </c>
      <c r="D854" s="6">
        <v>12281818</v>
      </c>
      <c r="E854" s="5"/>
      <c r="F854" s="5">
        <v>1</v>
      </c>
      <c r="G854" s="6">
        <v>12281818</v>
      </c>
      <c r="H854" s="5">
        <v>0</v>
      </c>
      <c r="I854" s="5">
        <v>0</v>
      </c>
      <c r="J854" s="7">
        <f t="shared" si="55"/>
        <v>12281818</v>
      </c>
      <c r="K854" s="5">
        <v>0</v>
      </c>
      <c r="L854" s="6">
        <f t="shared" si="68"/>
        <v>0</v>
      </c>
      <c r="M854" s="5">
        <f t="shared" si="72"/>
        <v>1</v>
      </c>
      <c r="N854" s="6">
        <f t="shared" si="72"/>
        <v>12281818</v>
      </c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2">
      <c r="A855" s="5" t="s">
        <v>1070</v>
      </c>
      <c r="B855" s="5" t="s">
        <v>11</v>
      </c>
      <c r="C855" s="5">
        <v>1</v>
      </c>
      <c r="D855" s="6">
        <v>16886532</v>
      </c>
      <c r="E855" s="5"/>
      <c r="F855" s="5">
        <v>1</v>
      </c>
      <c r="G855" s="6">
        <v>16886532</v>
      </c>
      <c r="H855" s="5">
        <v>0</v>
      </c>
      <c r="I855" s="5">
        <v>0</v>
      </c>
      <c r="J855" s="7">
        <f t="shared" si="55"/>
        <v>16886532</v>
      </c>
      <c r="K855" s="5">
        <v>0</v>
      </c>
      <c r="L855" s="6">
        <f t="shared" si="68"/>
        <v>0</v>
      </c>
      <c r="M855" s="5">
        <f t="shared" si="72"/>
        <v>1</v>
      </c>
      <c r="N855" s="6">
        <f t="shared" si="72"/>
        <v>16886532</v>
      </c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2">
      <c r="A856" s="5" t="s">
        <v>1071</v>
      </c>
      <c r="B856" s="5" t="s">
        <v>11</v>
      </c>
      <c r="C856" s="5">
        <v>4</v>
      </c>
      <c r="D856" s="6">
        <v>69054544</v>
      </c>
      <c r="E856" s="5"/>
      <c r="F856" s="5">
        <v>4</v>
      </c>
      <c r="G856" s="6">
        <v>69054544</v>
      </c>
      <c r="H856" s="5">
        <v>0</v>
      </c>
      <c r="I856" s="5">
        <v>0</v>
      </c>
      <c r="J856" s="7">
        <f t="shared" ref="J856:J1110" si="73">IFERROR((G856+I856)/(F856+H856),0)</f>
        <v>17263636</v>
      </c>
      <c r="K856" s="5">
        <v>0</v>
      </c>
      <c r="L856" s="6">
        <f t="shared" si="68"/>
        <v>0</v>
      </c>
      <c r="M856" s="5">
        <f t="shared" si="72"/>
        <v>4</v>
      </c>
      <c r="N856" s="6">
        <f t="shared" si="72"/>
        <v>69054544</v>
      </c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2">
      <c r="A857" s="5" t="s">
        <v>1072</v>
      </c>
      <c r="B857" s="5" t="s">
        <v>11</v>
      </c>
      <c r="C857" s="5">
        <v>1</v>
      </c>
      <c r="D857" s="6">
        <v>15291818</v>
      </c>
      <c r="E857" s="5"/>
      <c r="F857" s="5">
        <v>1</v>
      </c>
      <c r="G857" s="6">
        <v>15291818</v>
      </c>
      <c r="H857" s="5">
        <v>0</v>
      </c>
      <c r="I857" s="5">
        <v>0</v>
      </c>
      <c r="J857" s="7">
        <f t="shared" si="73"/>
        <v>15291818</v>
      </c>
      <c r="K857" s="5">
        <v>0</v>
      </c>
      <c r="L857" s="6">
        <f t="shared" si="68"/>
        <v>0</v>
      </c>
      <c r="M857" s="5">
        <f t="shared" si="72"/>
        <v>1</v>
      </c>
      <c r="N857" s="6">
        <f t="shared" si="72"/>
        <v>15291818</v>
      </c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2">
      <c r="A858" s="5" t="s">
        <v>1073</v>
      </c>
      <c r="B858" s="5" t="s">
        <v>11</v>
      </c>
      <c r="C858" s="5">
        <v>2</v>
      </c>
      <c r="D858" s="6">
        <v>31533333</v>
      </c>
      <c r="E858" s="5"/>
      <c r="F858" s="5">
        <v>2</v>
      </c>
      <c r="G858" s="6">
        <v>31533333</v>
      </c>
      <c r="H858" s="5">
        <v>0</v>
      </c>
      <c r="I858" s="5">
        <v>0</v>
      </c>
      <c r="J858" s="7">
        <f t="shared" si="73"/>
        <v>15766666.5</v>
      </c>
      <c r="K858" s="5">
        <v>0</v>
      </c>
      <c r="L858" s="6">
        <f t="shared" si="68"/>
        <v>0</v>
      </c>
      <c r="M858" s="5">
        <f t="shared" si="72"/>
        <v>2</v>
      </c>
      <c r="N858" s="6">
        <f t="shared" si="72"/>
        <v>31533333</v>
      </c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2">
      <c r="A859" s="5" t="s">
        <v>1074</v>
      </c>
      <c r="B859" s="5" t="s">
        <v>11</v>
      </c>
      <c r="C859" s="5">
        <v>14</v>
      </c>
      <c r="D859" s="6">
        <v>196193183</v>
      </c>
      <c r="E859" s="5"/>
      <c r="F859" s="5">
        <v>14</v>
      </c>
      <c r="G859" s="6">
        <v>196193183</v>
      </c>
      <c r="H859" s="5">
        <v>0</v>
      </c>
      <c r="I859" s="5">
        <v>0</v>
      </c>
      <c r="J859" s="7">
        <f t="shared" si="73"/>
        <v>14013798.785714285</v>
      </c>
      <c r="K859" s="5">
        <v>0</v>
      </c>
      <c r="L859" s="6">
        <f t="shared" si="68"/>
        <v>0</v>
      </c>
      <c r="M859" s="5">
        <f t="shared" si="72"/>
        <v>14</v>
      </c>
      <c r="N859" s="6">
        <f t="shared" si="72"/>
        <v>196193183</v>
      </c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2">
      <c r="A860" s="5" t="s">
        <v>1075</v>
      </c>
      <c r="B860" s="5" t="s">
        <v>11</v>
      </c>
      <c r="C860" s="5">
        <v>1</v>
      </c>
      <c r="D860" s="6">
        <v>17590909</v>
      </c>
      <c r="E860" s="5"/>
      <c r="F860" s="5">
        <v>1</v>
      </c>
      <c r="G860" s="6">
        <v>17590909</v>
      </c>
      <c r="H860" s="5">
        <v>0</v>
      </c>
      <c r="I860" s="5">
        <v>0</v>
      </c>
      <c r="J860" s="7">
        <f t="shared" si="73"/>
        <v>17590909</v>
      </c>
      <c r="K860" s="5">
        <v>0</v>
      </c>
      <c r="L860" s="6">
        <f t="shared" si="68"/>
        <v>0</v>
      </c>
      <c r="M860" s="5">
        <f t="shared" ref="M860:N875" si="74">F860+H860-K860</f>
        <v>1</v>
      </c>
      <c r="N860" s="6">
        <f t="shared" si="74"/>
        <v>17590909</v>
      </c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2">
      <c r="A861" s="5" t="s">
        <v>1076</v>
      </c>
      <c r="B861" s="5" t="s">
        <v>20</v>
      </c>
      <c r="C861" s="5">
        <v>2</v>
      </c>
      <c r="D861" s="6">
        <v>19101890</v>
      </c>
      <c r="E861" s="5"/>
      <c r="F861" s="5">
        <v>2</v>
      </c>
      <c r="G861" s="6">
        <v>19101890</v>
      </c>
      <c r="H861" s="5">
        <v>0</v>
      </c>
      <c r="I861" s="5">
        <v>0</v>
      </c>
      <c r="J861" s="7">
        <f t="shared" si="73"/>
        <v>9550945</v>
      </c>
      <c r="K861" s="5">
        <v>0</v>
      </c>
      <c r="L861" s="6">
        <f t="shared" si="68"/>
        <v>0</v>
      </c>
      <c r="M861" s="5">
        <f t="shared" si="74"/>
        <v>2</v>
      </c>
      <c r="N861" s="6">
        <f t="shared" si="74"/>
        <v>19101890</v>
      </c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2">
      <c r="A862" s="5" t="s">
        <v>1077</v>
      </c>
      <c r="B862" s="5" t="s">
        <v>20</v>
      </c>
      <c r="C862" s="5">
        <v>10</v>
      </c>
      <c r="D862" s="6">
        <v>154545455</v>
      </c>
      <c r="E862" s="5"/>
      <c r="F862" s="5">
        <v>10</v>
      </c>
      <c r="G862" s="6">
        <v>154545455</v>
      </c>
      <c r="H862" s="5">
        <v>0</v>
      </c>
      <c r="I862" s="5">
        <v>0</v>
      </c>
      <c r="J862" s="7">
        <f t="shared" si="73"/>
        <v>15454545.5</v>
      </c>
      <c r="K862" s="5">
        <v>0</v>
      </c>
      <c r="L862" s="6">
        <f t="shared" si="68"/>
        <v>0</v>
      </c>
      <c r="M862" s="5">
        <f t="shared" si="74"/>
        <v>10</v>
      </c>
      <c r="N862" s="6">
        <f t="shared" si="74"/>
        <v>154545455</v>
      </c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2">
      <c r="A863" s="5" t="s">
        <v>1078</v>
      </c>
      <c r="B863" s="5" t="s">
        <v>20</v>
      </c>
      <c r="C863" s="5">
        <v>1</v>
      </c>
      <c r="D863" s="6">
        <v>22636364</v>
      </c>
      <c r="E863" s="5"/>
      <c r="F863" s="5">
        <v>1</v>
      </c>
      <c r="G863" s="6">
        <v>22636364</v>
      </c>
      <c r="H863" s="5">
        <v>0</v>
      </c>
      <c r="I863" s="5">
        <v>0</v>
      </c>
      <c r="J863" s="7">
        <f t="shared" si="73"/>
        <v>22636364</v>
      </c>
      <c r="K863" s="5">
        <v>0</v>
      </c>
      <c r="L863" s="6">
        <f t="shared" si="68"/>
        <v>0</v>
      </c>
      <c r="M863" s="5">
        <f t="shared" si="74"/>
        <v>1</v>
      </c>
      <c r="N863" s="6">
        <f t="shared" si="74"/>
        <v>22636364</v>
      </c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2">
      <c r="A864" s="5" t="s">
        <v>1079</v>
      </c>
      <c r="B864" s="5" t="s">
        <v>20</v>
      </c>
      <c r="C864" s="5">
        <v>12</v>
      </c>
      <c r="D864" s="6">
        <v>122181821</v>
      </c>
      <c r="E864" s="5"/>
      <c r="F864" s="5">
        <v>12</v>
      </c>
      <c r="G864" s="6">
        <v>122181821</v>
      </c>
      <c r="H864" s="5">
        <v>0</v>
      </c>
      <c r="I864" s="5">
        <v>0</v>
      </c>
      <c r="J864" s="7">
        <f t="shared" si="73"/>
        <v>10181818.416666666</v>
      </c>
      <c r="K864" s="5">
        <v>0</v>
      </c>
      <c r="L864" s="6">
        <f t="shared" si="68"/>
        <v>0</v>
      </c>
      <c r="M864" s="5">
        <f t="shared" si="74"/>
        <v>12</v>
      </c>
      <c r="N864" s="6">
        <f t="shared" si="74"/>
        <v>122181821</v>
      </c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2">
      <c r="A865" s="5" t="s">
        <v>1080</v>
      </c>
      <c r="B865" s="5" t="s">
        <v>20</v>
      </c>
      <c r="C865" s="5">
        <v>1</v>
      </c>
      <c r="D865" s="6">
        <v>17363637</v>
      </c>
      <c r="E865" s="5"/>
      <c r="F865" s="5">
        <v>1</v>
      </c>
      <c r="G865" s="6">
        <v>17363637</v>
      </c>
      <c r="H865" s="5">
        <v>0</v>
      </c>
      <c r="I865" s="5">
        <v>0</v>
      </c>
      <c r="J865" s="7">
        <f t="shared" si="73"/>
        <v>17363637</v>
      </c>
      <c r="K865" s="5">
        <v>0</v>
      </c>
      <c r="L865" s="6">
        <f t="shared" si="68"/>
        <v>0</v>
      </c>
      <c r="M865" s="5">
        <f t="shared" si="74"/>
        <v>1</v>
      </c>
      <c r="N865" s="6">
        <f t="shared" si="74"/>
        <v>17363637</v>
      </c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2">
      <c r="A866" s="5" t="s">
        <v>1081</v>
      </c>
      <c r="B866" s="5" t="s">
        <v>11</v>
      </c>
      <c r="C866" s="5">
        <v>359</v>
      </c>
      <c r="D866" s="6">
        <v>1564654603</v>
      </c>
      <c r="E866" s="5"/>
      <c r="F866" s="5">
        <v>359</v>
      </c>
      <c r="G866" s="6">
        <v>1564654603</v>
      </c>
      <c r="H866" s="5">
        <v>0</v>
      </c>
      <c r="I866" s="5">
        <v>0</v>
      </c>
      <c r="J866" s="7">
        <f t="shared" si="73"/>
        <v>4358369.3676880226</v>
      </c>
      <c r="K866" s="5">
        <v>0</v>
      </c>
      <c r="L866" s="6">
        <f t="shared" si="68"/>
        <v>0</v>
      </c>
      <c r="M866" s="5">
        <f t="shared" si="74"/>
        <v>359</v>
      </c>
      <c r="N866" s="6">
        <f t="shared" si="74"/>
        <v>1564654603</v>
      </c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2">
      <c r="A867" s="5" t="s">
        <v>1082</v>
      </c>
      <c r="B867" s="5" t="s">
        <v>20</v>
      </c>
      <c r="C867" s="5">
        <v>4</v>
      </c>
      <c r="D867" s="6">
        <v>51122994</v>
      </c>
      <c r="E867" s="5"/>
      <c r="F867" s="5">
        <v>4</v>
      </c>
      <c r="G867" s="6">
        <v>51122994</v>
      </c>
      <c r="H867" s="5">
        <v>0</v>
      </c>
      <c r="I867" s="5">
        <v>0</v>
      </c>
      <c r="J867" s="7">
        <f t="shared" si="73"/>
        <v>12780748.5</v>
      </c>
      <c r="K867" s="5">
        <v>0</v>
      </c>
      <c r="L867" s="6">
        <f t="shared" si="68"/>
        <v>0</v>
      </c>
      <c r="M867" s="5">
        <f t="shared" si="74"/>
        <v>4</v>
      </c>
      <c r="N867" s="6">
        <f t="shared" si="74"/>
        <v>51122994</v>
      </c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2">
      <c r="A868" s="5" t="s">
        <v>1083</v>
      </c>
      <c r="B868" s="5" t="s">
        <v>20</v>
      </c>
      <c r="C868" s="5">
        <v>126</v>
      </c>
      <c r="D868" s="6">
        <v>1116911510</v>
      </c>
      <c r="E868" s="5"/>
      <c r="F868" s="5">
        <v>126</v>
      </c>
      <c r="G868" s="6">
        <v>1116911510</v>
      </c>
      <c r="H868" s="5">
        <v>0</v>
      </c>
      <c r="I868" s="5">
        <v>0</v>
      </c>
      <c r="J868" s="7">
        <f t="shared" si="73"/>
        <v>8864377.0634920634</v>
      </c>
      <c r="K868" s="5">
        <v>0</v>
      </c>
      <c r="L868" s="6">
        <f t="shared" si="68"/>
        <v>0</v>
      </c>
      <c r="M868" s="5">
        <f t="shared" si="74"/>
        <v>126</v>
      </c>
      <c r="N868" s="6">
        <f t="shared" si="74"/>
        <v>1116911510</v>
      </c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2">
      <c r="A869" s="5" t="s">
        <v>1084</v>
      </c>
      <c r="B869" s="5" t="s">
        <v>11</v>
      </c>
      <c r="C869" s="5">
        <v>1</v>
      </c>
      <c r="D869" s="6">
        <v>15909091</v>
      </c>
      <c r="E869" s="5"/>
      <c r="F869" s="5">
        <v>1</v>
      </c>
      <c r="G869" s="6">
        <v>15909091</v>
      </c>
      <c r="H869" s="5">
        <v>0</v>
      </c>
      <c r="I869" s="5">
        <v>0</v>
      </c>
      <c r="J869" s="7">
        <f t="shared" si="73"/>
        <v>15909091</v>
      </c>
      <c r="K869" s="5">
        <v>0</v>
      </c>
      <c r="L869" s="6">
        <f t="shared" si="68"/>
        <v>0</v>
      </c>
      <c r="M869" s="5">
        <f t="shared" si="74"/>
        <v>1</v>
      </c>
      <c r="N869" s="6">
        <f t="shared" si="74"/>
        <v>15909091</v>
      </c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2">
      <c r="A870" s="5" t="s">
        <v>1085</v>
      </c>
      <c r="B870" s="5" t="s">
        <v>20</v>
      </c>
      <c r="C870" s="5">
        <v>3</v>
      </c>
      <c r="D870" s="6">
        <v>31390910</v>
      </c>
      <c r="E870" s="5"/>
      <c r="F870" s="5">
        <v>3</v>
      </c>
      <c r="G870" s="6">
        <v>31390910</v>
      </c>
      <c r="H870" s="5">
        <v>0</v>
      </c>
      <c r="I870" s="5">
        <v>0</v>
      </c>
      <c r="J870" s="7">
        <f t="shared" si="73"/>
        <v>10463636.666666666</v>
      </c>
      <c r="K870" s="5">
        <v>0</v>
      </c>
      <c r="L870" s="6">
        <f t="shared" si="68"/>
        <v>0</v>
      </c>
      <c r="M870" s="5">
        <f t="shared" si="74"/>
        <v>3</v>
      </c>
      <c r="N870" s="6">
        <f t="shared" si="74"/>
        <v>31390910</v>
      </c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2">
      <c r="A871" s="5" t="s">
        <v>1086</v>
      </c>
      <c r="B871" s="5" t="s">
        <v>141</v>
      </c>
      <c r="C871" s="5">
        <v>1</v>
      </c>
      <c r="D871" s="6">
        <v>290000</v>
      </c>
      <c r="E871" s="5"/>
      <c r="F871" s="5">
        <v>1</v>
      </c>
      <c r="G871" s="6">
        <v>290000</v>
      </c>
      <c r="H871" s="5">
        <v>0</v>
      </c>
      <c r="I871" s="5">
        <v>0</v>
      </c>
      <c r="J871" s="7">
        <f t="shared" si="73"/>
        <v>290000</v>
      </c>
      <c r="K871" s="5">
        <v>0</v>
      </c>
      <c r="L871" s="6">
        <f t="shared" si="68"/>
        <v>0</v>
      </c>
      <c r="M871" s="5">
        <f t="shared" si="74"/>
        <v>1</v>
      </c>
      <c r="N871" s="6">
        <f t="shared" si="74"/>
        <v>290000</v>
      </c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2">
      <c r="A872" s="5" t="s">
        <v>1087</v>
      </c>
      <c r="B872" s="5" t="s">
        <v>141</v>
      </c>
      <c r="C872" s="5">
        <v>1</v>
      </c>
      <c r="D872" s="6">
        <v>460000</v>
      </c>
      <c r="E872" s="5"/>
      <c r="F872" s="5">
        <v>1</v>
      </c>
      <c r="G872" s="6">
        <v>460000</v>
      </c>
      <c r="H872" s="5">
        <v>0</v>
      </c>
      <c r="I872" s="5">
        <v>0</v>
      </c>
      <c r="J872" s="7">
        <f t="shared" si="73"/>
        <v>460000</v>
      </c>
      <c r="K872" s="5">
        <v>0</v>
      </c>
      <c r="L872" s="6">
        <f t="shared" si="68"/>
        <v>0</v>
      </c>
      <c r="M872" s="5">
        <f t="shared" si="74"/>
        <v>1</v>
      </c>
      <c r="N872" s="6">
        <f t="shared" si="74"/>
        <v>460000</v>
      </c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2">
      <c r="A873" s="5" t="s">
        <v>1088</v>
      </c>
      <c r="B873" s="5" t="s">
        <v>141</v>
      </c>
      <c r="C873" s="5">
        <v>4</v>
      </c>
      <c r="D873" s="6">
        <v>800000</v>
      </c>
      <c r="E873" s="5"/>
      <c r="F873" s="5">
        <v>4</v>
      </c>
      <c r="G873" s="6">
        <v>800000</v>
      </c>
      <c r="H873" s="5">
        <v>0</v>
      </c>
      <c r="I873" s="5">
        <v>0</v>
      </c>
      <c r="J873" s="7">
        <f t="shared" si="73"/>
        <v>200000</v>
      </c>
      <c r="K873" s="5">
        <v>0</v>
      </c>
      <c r="L873" s="6">
        <f t="shared" si="68"/>
        <v>0</v>
      </c>
      <c r="M873" s="5">
        <f t="shared" si="74"/>
        <v>4</v>
      </c>
      <c r="N873" s="6">
        <f t="shared" si="74"/>
        <v>800000</v>
      </c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2">
      <c r="A874" s="5" t="s">
        <v>1089</v>
      </c>
      <c r="B874" s="5" t="s">
        <v>11</v>
      </c>
      <c r="C874" s="5">
        <v>12</v>
      </c>
      <c r="D874" s="6">
        <v>652500</v>
      </c>
      <c r="E874" s="5"/>
      <c r="F874" s="5">
        <v>12</v>
      </c>
      <c r="G874" s="6">
        <v>652500</v>
      </c>
      <c r="H874" s="5">
        <v>0</v>
      </c>
      <c r="I874" s="5">
        <v>0</v>
      </c>
      <c r="J874" s="7">
        <f t="shared" si="73"/>
        <v>54375</v>
      </c>
      <c r="K874" s="5">
        <v>0</v>
      </c>
      <c r="L874" s="6">
        <f t="shared" si="68"/>
        <v>0</v>
      </c>
      <c r="M874" s="5">
        <f t="shared" si="74"/>
        <v>12</v>
      </c>
      <c r="N874" s="6">
        <f t="shared" si="74"/>
        <v>652500</v>
      </c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2">
      <c r="A875" s="5" t="s">
        <v>1090</v>
      </c>
      <c r="B875" s="5" t="s">
        <v>280</v>
      </c>
      <c r="C875" s="5">
        <v>2</v>
      </c>
      <c r="D875" s="6">
        <v>250908</v>
      </c>
      <c r="E875" s="5"/>
      <c r="F875" s="5">
        <v>2</v>
      </c>
      <c r="G875" s="6">
        <v>250908</v>
      </c>
      <c r="H875" s="5">
        <v>0</v>
      </c>
      <c r="I875" s="5">
        <v>0</v>
      </c>
      <c r="J875" s="7">
        <f t="shared" si="73"/>
        <v>125454</v>
      </c>
      <c r="K875" s="5">
        <v>0</v>
      </c>
      <c r="L875" s="6">
        <f t="shared" si="68"/>
        <v>0</v>
      </c>
      <c r="M875" s="5">
        <f t="shared" si="74"/>
        <v>2</v>
      </c>
      <c r="N875" s="6">
        <f t="shared" si="74"/>
        <v>250908</v>
      </c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2">
      <c r="A876" s="5" t="s">
        <v>1091</v>
      </c>
      <c r="B876" s="5" t="s">
        <v>280</v>
      </c>
      <c r="C876" s="5">
        <v>16</v>
      </c>
      <c r="D876" s="6">
        <v>2033135</v>
      </c>
      <c r="E876" s="5"/>
      <c r="F876" s="5">
        <v>16</v>
      </c>
      <c r="G876" s="6">
        <v>2033135</v>
      </c>
      <c r="H876" s="5">
        <v>0</v>
      </c>
      <c r="I876" s="5">
        <v>0</v>
      </c>
      <c r="J876" s="7">
        <f t="shared" si="73"/>
        <v>127070.9375</v>
      </c>
      <c r="K876" s="5">
        <v>0</v>
      </c>
      <c r="L876" s="6">
        <f t="shared" si="68"/>
        <v>0</v>
      </c>
      <c r="M876" s="5">
        <f t="shared" ref="M876:N891" si="75">F876+H876-K876</f>
        <v>16</v>
      </c>
      <c r="N876" s="6">
        <f t="shared" si="75"/>
        <v>2033135</v>
      </c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2">
      <c r="A877" s="5" t="s">
        <v>1092</v>
      </c>
      <c r="B877" s="5" t="s">
        <v>280</v>
      </c>
      <c r="C877" s="5">
        <v>3</v>
      </c>
      <c r="D877" s="6">
        <v>376362</v>
      </c>
      <c r="E877" s="5"/>
      <c r="F877" s="5">
        <v>3</v>
      </c>
      <c r="G877" s="6">
        <v>376362</v>
      </c>
      <c r="H877" s="5">
        <v>0</v>
      </c>
      <c r="I877" s="5">
        <v>0</v>
      </c>
      <c r="J877" s="7">
        <f t="shared" si="73"/>
        <v>125454</v>
      </c>
      <c r="K877" s="5">
        <v>0</v>
      </c>
      <c r="L877" s="6">
        <f t="shared" si="68"/>
        <v>0</v>
      </c>
      <c r="M877" s="5">
        <f t="shared" si="75"/>
        <v>3</v>
      </c>
      <c r="N877" s="6">
        <f t="shared" si="75"/>
        <v>376362</v>
      </c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2">
      <c r="A878" s="5" t="s">
        <v>1093</v>
      </c>
      <c r="B878" s="5" t="s">
        <v>141</v>
      </c>
      <c r="C878" s="5">
        <v>2</v>
      </c>
      <c r="D878" s="6">
        <v>1133333</v>
      </c>
      <c r="E878" s="5"/>
      <c r="F878" s="5">
        <v>2</v>
      </c>
      <c r="G878" s="6">
        <v>1133333</v>
      </c>
      <c r="H878" s="5">
        <v>0</v>
      </c>
      <c r="I878" s="5">
        <v>0</v>
      </c>
      <c r="J878" s="7">
        <f t="shared" si="73"/>
        <v>566666.5</v>
      </c>
      <c r="K878" s="5">
        <v>0</v>
      </c>
      <c r="L878" s="6">
        <f t="shared" si="68"/>
        <v>0</v>
      </c>
      <c r="M878" s="5">
        <f t="shared" si="75"/>
        <v>2</v>
      </c>
      <c r="N878" s="6">
        <f t="shared" si="75"/>
        <v>1133333</v>
      </c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2">
      <c r="A879" s="5" t="s">
        <v>1094</v>
      </c>
      <c r="B879" s="5" t="s">
        <v>141</v>
      </c>
      <c r="C879" s="5">
        <v>20</v>
      </c>
      <c r="D879" s="6">
        <v>5280000</v>
      </c>
      <c r="E879" s="5"/>
      <c r="F879" s="5">
        <v>20</v>
      </c>
      <c r="G879" s="6">
        <v>5280000</v>
      </c>
      <c r="H879" s="5">
        <v>0</v>
      </c>
      <c r="I879" s="5">
        <v>0</v>
      </c>
      <c r="J879" s="7">
        <f t="shared" si="73"/>
        <v>264000</v>
      </c>
      <c r="K879" s="5">
        <v>0</v>
      </c>
      <c r="L879" s="6">
        <f t="shared" si="68"/>
        <v>0</v>
      </c>
      <c r="M879" s="5">
        <f t="shared" si="75"/>
        <v>20</v>
      </c>
      <c r="N879" s="6">
        <f t="shared" si="75"/>
        <v>5280000</v>
      </c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2">
      <c r="A880" s="5" t="s">
        <v>1095</v>
      </c>
      <c r="B880" s="5" t="s">
        <v>280</v>
      </c>
      <c r="C880" s="5">
        <v>50</v>
      </c>
      <c r="D880" s="6">
        <v>909100</v>
      </c>
      <c r="E880" s="5"/>
      <c r="F880" s="5">
        <v>50</v>
      </c>
      <c r="G880" s="6">
        <v>909100</v>
      </c>
      <c r="H880" s="5">
        <v>0</v>
      </c>
      <c r="I880" s="5">
        <v>0</v>
      </c>
      <c r="J880" s="7">
        <f t="shared" si="73"/>
        <v>18182</v>
      </c>
      <c r="K880" s="5">
        <v>0</v>
      </c>
      <c r="L880" s="6">
        <f t="shared" si="68"/>
        <v>0</v>
      </c>
      <c r="M880" s="5">
        <f t="shared" si="75"/>
        <v>50</v>
      </c>
      <c r="N880" s="6">
        <f t="shared" si="75"/>
        <v>909100</v>
      </c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2">
      <c r="A881" s="5" t="s">
        <v>1096</v>
      </c>
      <c r="B881" s="5" t="s">
        <v>350</v>
      </c>
      <c r="C881" s="5">
        <v>1</v>
      </c>
      <c r="D881" s="6">
        <v>1400000</v>
      </c>
      <c r="E881" s="5"/>
      <c r="F881" s="5">
        <v>1</v>
      </c>
      <c r="G881" s="6">
        <v>1400000</v>
      </c>
      <c r="H881" s="5">
        <v>0</v>
      </c>
      <c r="I881" s="5">
        <v>0</v>
      </c>
      <c r="J881" s="7">
        <f t="shared" si="73"/>
        <v>1400000</v>
      </c>
      <c r="K881" s="5">
        <v>0</v>
      </c>
      <c r="L881" s="6">
        <f t="shared" si="68"/>
        <v>0</v>
      </c>
      <c r="M881" s="5">
        <f t="shared" si="75"/>
        <v>1</v>
      </c>
      <c r="N881" s="6">
        <f t="shared" si="75"/>
        <v>1400000</v>
      </c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2">
      <c r="A882" s="5" t="s">
        <v>1097</v>
      </c>
      <c r="B882" s="5" t="s">
        <v>141</v>
      </c>
      <c r="C882" s="5">
        <v>1</v>
      </c>
      <c r="D882" s="6">
        <v>400000</v>
      </c>
      <c r="E882" s="5"/>
      <c r="F882" s="5">
        <v>1</v>
      </c>
      <c r="G882" s="6">
        <v>400000</v>
      </c>
      <c r="H882" s="5">
        <v>0</v>
      </c>
      <c r="I882" s="5">
        <v>0</v>
      </c>
      <c r="J882" s="7">
        <f t="shared" si="73"/>
        <v>400000</v>
      </c>
      <c r="K882" s="5">
        <v>0</v>
      </c>
      <c r="L882" s="6">
        <f t="shared" si="68"/>
        <v>0</v>
      </c>
      <c r="M882" s="5">
        <f t="shared" si="75"/>
        <v>1</v>
      </c>
      <c r="N882" s="6">
        <f t="shared" si="75"/>
        <v>400000</v>
      </c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2">
      <c r="A883" s="5" t="s">
        <v>1098</v>
      </c>
      <c r="B883" s="5" t="s">
        <v>11</v>
      </c>
      <c r="C883" s="5">
        <v>140</v>
      </c>
      <c r="D883" s="6">
        <v>62017130</v>
      </c>
      <c r="E883" s="5"/>
      <c r="F883" s="5">
        <v>140</v>
      </c>
      <c r="G883" s="6">
        <v>62017130</v>
      </c>
      <c r="H883" s="5">
        <v>0</v>
      </c>
      <c r="I883" s="5">
        <v>0</v>
      </c>
      <c r="J883" s="7">
        <f t="shared" si="73"/>
        <v>442979.5</v>
      </c>
      <c r="K883" s="5">
        <v>0</v>
      </c>
      <c r="L883" s="6">
        <f t="shared" si="68"/>
        <v>0</v>
      </c>
      <c r="M883" s="5">
        <f t="shared" si="75"/>
        <v>140</v>
      </c>
      <c r="N883" s="6">
        <f t="shared" si="75"/>
        <v>62017130</v>
      </c>
      <c r="O883" s="5"/>
      <c r="P883" s="5"/>
      <c r="Q883" s="5"/>
      <c r="R883" s="5"/>
      <c r="S883" s="5"/>
      <c r="T883" s="5"/>
      <c r="U883" s="5"/>
      <c r="V883" s="5"/>
      <c r="W883" s="5"/>
    </row>
    <row r="884" spans="1:23" x14ac:dyDescent="0.2">
      <c r="A884" s="5" t="s">
        <v>1099</v>
      </c>
      <c r="B884" s="5" t="s">
        <v>11</v>
      </c>
      <c r="C884" s="5">
        <v>3</v>
      </c>
      <c r="D884" s="6">
        <v>300000</v>
      </c>
      <c r="E884" s="5"/>
      <c r="F884" s="5">
        <v>3</v>
      </c>
      <c r="G884" s="6">
        <v>300000</v>
      </c>
      <c r="H884" s="5">
        <v>0</v>
      </c>
      <c r="I884" s="5">
        <v>0</v>
      </c>
      <c r="J884" s="7">
        <f t="shared" si="73"/>
        <v>100000</v>
      </c>
      <c r="K884" s="5">
        <v>0</v>
      </c>
      <c r="L884" s="6">
        <f t="shared" si="68"/>
        <v>0</v>
      </c>
      <c r="M884" s="5">
        <f t="shared" si="75"/>
        <v>3</v>
      </c>
      <c r="N884" s="6">
        <f t="shared" si="75"/>
        <v>300000</v>
      </c>
      <c r="O884" s="5"/>
      <c r="P884" s="5"/>
      <c r="Q884" s="5"/>
      <c r="R884" s="5"/>
      <c r="S884" s="5"/>
      <c r="T884" s="5"/>
      <c r="U884" s="5"/>
      <c r="V884" s="5"/>
      <c r="W884" s="5"/>
    </row>
    <row r="885" spans="1:23" x14ac:dyDescent="0.2">
      <c r="A885" s="5" t="s">
        <v>1100</v>
      </c>
      <c r="B885" s="5" t="s">
        <v>11</v>
      </c>
      <c r="C885" s="5">
        <v>7</v>
      </c>
      <c r="D885" s="6">
        <v>5086416</v>
      </c>
      <c r="E885" s="5"/>
      <c r="F885" s="5">
        <v>7</v>
      </c>
      <c r="G885" s="6">
        <v>5086416</v>
      </c>
      <c r="H885" s="5">
        <v>0</v>
      </c>
      <c r="I885" s="5">
        <v>0</v>
      </c>
      <c r="J885" s="7">
        <f t="shared" si="73"/>
        <v>726630.85714285716</v>
      </c>
      <c r="K885" s="5">
        <v>0</v>
      </c>
      <c r="L885" s="6">
        <f t="shared" si="68"/>
        <v>0</v>
      </c>
      <c r="M885" s="5">
        <f t="shared" si="75"/>
        <v>7</v>
      </c>
      <c r="N885" s="6">
        <f t="shared" si="75"/>
        <v>5086416</v>
      </c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2">
      <c r="A886" s="5" t="s">
        <v>1101</v>
      </c>
      <c r="B886" s="5" t="s">
        <v>11</v>
      </c>
      <c r="C886" s="5">
        <v>2</v>
      </c>
      <c r="D886" s="6">
        <v>3709090</v>
      </c>
      <c r="E886" s="5"/>
      <c r="F886" s="5">
        <v>2</v>
      </c>
      <c r="G886" s="6">
        <v>3709090</v>
      </c>
      <c r="H886" s="5">
        <v>0</v>
      </c>
      <c r="I886" s="5">
        <v>0</v>
      </c>
      <c r="J886" s="7">
        <f t="shared" si="73"/>
        <v>1854545</v>
      </c>
      <c r="K886" s="5">
        <v>0</v>
      </c>
      <c r="L886" s="6">
        <f t="shared" si="68"/>
        <v>0</v>
      </c>
      <c r="M886" s="5">
        <f t="shared" si="75"/>
        <v>2</v>
      </c>
      <c r="N886" s="6">
        <f t="shared" si="75"/>
        <v>3709090</v>
      </c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2">
      <c r="A887" s="5" t="s">
        <v>1102</v>
      </c>
      <c r="B887" s="5" t="s">
        <v>11</v>
      </c>
      <c r="C887" s="5">
        <v>19</v>
      </c>
      <c r="D887" s="6">
        <v>5655326</v>
      </c>
      <c r="E887" s="5"/>
      <c r="F887" s="5">
        <v>19</v>
      </c>
      <c r="G887" s="6">
        <v>5655326</v>
      </c>
      <c r="H887" s="5">
        <v>0</v>
      </c>
      <c r="I887" s="5">
        <v>0</v>
      </c>
      <c r="J887" s="7">
        <f t="shared" si="73"/>
        <v>297648.73684210528</v>
      </c>
      <c r="K887" s="5">
        <v>0</v>
      </c>
      <c r="L887" s="6">
        <f t="shared" si="68"/>
        <v>0</v>
      </c>
      <c r="M887" s="5">
        <f t="shared" si="75"/>
        <v>19</v>
      </c>
      <c r="N887" s="6">
        <f t="shared" si="75"/>
        <v>5655326</v>
      </c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2">
      <c r="A888" s="5" t="s">
        <v>1103</v>
      </c>
      <c r="B888" s="5" t="s">
        <v>11</v>
      </c>
      <c r="C888" s="5">
        <v>3</v>
      </c>
      <c r="D888" s="6">
        <v>2454545</v>
      </c>
      <c r="E888" s="5"/>
      <c r="F888" s="5">
        <v>3</v>
      </c>
      <c r="G888" s="6">
        <v>2454545</v>
      </c>
      <c r="H888" s="5">
        <v>0</v>
      </c>
      <c r="I888" s="5">
        <v>0</v>
      </c>
      <c r="J888" s="7">
        <f t="shared" si="73"/>
        <v>818181.66666666663</v>
      </c>
      <c r="K888" s="5">
        <v>0</v>
      </c>
      <c r="L888" s="6">
        <f t="shared" si="68"/>
        <v>0</v>
      </c>
      <c r="M888" s="5">
        <f t="shared" si="75"/>
        <v>3</v>
      </c>
      <c r="N888" s="6">
        <f t="shared" si="75"/>
        <v>2454545</v>
      </c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2">
      <c r="A889" s="5" t="s">
        <v>1104</v>
      </c>
      <c r="B889" s="5" t="s">
        <v>11</v>
      </c>
      <c r="C889" s="5">
        <v>9</v>
      </c>
      <c r="D889" s="6">
        <v>6463636</v>
      </c>
      <c r="E889" s="5"/>
      <c r="F889" s="5">
        <v>9</v>
      </c>
      <c r="G889" s="6">
        <v>6463636</v>
      </c>
      <c r="H889" s="5">
        <v>0</v>
      </c>
      <c r="I889" s="5">
        <v>0</v>
      </c>
      <c r="J889" s="7">
        <f t="shared" si="73"/>
        <v>718181.77777777775</v>
      </c>
      <c r="K889" s="5">
        <v>0</v>
      </c>
      <c r="L889" s="6">
        <f t="shared" si="68"/>
        <v>0</v>
      </c>
      <c r="M889" s="5">
        <f t="shared" si="75"/>
        <v>9</v>
      </c>
      <c r="N889" s="6">
        <f t="shared" si="75"/>
        <v>6463636</v>
      </c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2">
      <c r="A890" s="5" t="s">
        <v>1105</v>
      </c>
      <c r="B890" s="5" t="s">
        <v>11</v>
      </c>
      <c r="C890" s="5">
        <v>5</v>
      </c>
      <c r="D890" s="6">
        <v>4090909</v>
      </c>
      <c r="E890" s="5"/>
      <c r="F890" s="5">
        <v>5</v>
      </c>
      <c r="G890" s="6">
        <v>4090909</v>
      </c>
      <c r="H890" s="5">
        <v>0</v>
      </c>
      <c r="I890" s="5">
        <v>0</v>
      </c>
      <c r="J890" s="7">
        <f t="shared" si="73"/>
        <v>818181.8</v>
      </c>
      <c r="K890" s="5">
        <v>0</v>
      </c>
      <c r="L890" s="6">
        <f t="shared" si="68"/>
        <v>0</v>
      </c>
      <c r="M890" s="5">
        <f t="shared" si="75"/>
        <v>5</v>
      </c>
      <c r="N890" s="6">
        <f t="shared" si="75"/>
        <v>4090909</v>
      </c>
      <c r="O890" s="5"/>
      <c r="P890" s="5"/>
      <c r="Q890" s="5"/>
      <c r="R890" s="5"/>
      <c r="S890" s="5"/>
      <c r="T890" s="5"/>
      <c r="U890" s="5"/>
      <c r="V890" s="5"/>
      <c r="W890" s="5"/>
    </row>
    <row r="891" spans="1:23" x14ac:dyDescent="0.2">
      <c r="A891" s="5" t="s">
        <v>1106</v>
      </c>
      <c r="B891" s="5" t="s">
        <v>11</v>
      </c>
      <c r="C891" s="5">
        <v>1</v>
      </c>
      <c r="D891" s="6">
        <v>654545</v>
      </c>
      <c r="E891" s="5"/>
      <c r="F891" s="5">
        <v>1</v>
      </c>
      <c r="G891" s="6">
        <v>654545</v>
      </c>
      <c r="H891" s="5">
        <v>0</v>
      </c>
      <c r="I891" s="5">
        <v>0</v>
      </c>
      <c r="J891" s="7">
        <f t="shared" si="73"/>
        <v>654545</v>
      </c>
      <c r="K891" s="5">
        <v>0</v>
      </c>
      <c r="L891" s="6">
        <f t="shared" si="68"/>
        <v>0</v>
      </c>
      <c r="M891" s="5">
        <f t="shared" si="75"/>
        <v>1</v>
      </c>
      <c r="N891" s="6">
        <f t="shared" si="75"/>
        <v>654545</v>
      </c>
      <c r="O891" s="5"/>
      <c r="P891" s="5"/>
      <c r="Q891" s="5"/>
      <c r="R891" s="5"/>
      <c r="S891" s="5"/>
      <c r="T891" s="5"/>
      <c r="U891" s="5"/>
      <c r="V891" s="5"/>
      <c r="W891" s="5"/>
    </row>
    <row r="892" spans="1:23" x14ac:dyDescent="0.2">
      <c r="A892" s="5" t="s">
        <v>1107</v>
      </c>
      <c r="B892" s="5" t="s">
        <v>11</v>
      </c>
      <c r="C892" s="5">
        <v>1</v>
      </c>
      <c r="D892" s="6">
        <v>1454545</v>
      </c>
      <c r="E892" s="5"/>
      <c r="F892" s="5">
        <v>1</v>
      </c>
      <c r="G892" s="6">
        <v>1454545</v>
      </c>
      <c r="H892" s="5">
        <v>0</v>
      </c>
      <c r="I892" s="5">
        <v>0</v>
      </c>
      <c r="J892" s="7">
        <f t="shared" si="73"/>
        <v>1454545</v>
      </c>
      <c r="K892" s="5">
        <v>0</v>
      </c>
      <c r="L892" s="6">
        <f t="shared" si="68"/>
        <v>0</v>
      </c>
      <c r="M892" s="5">
        <f t="shared" ref="M892:N907" si="76">F892+H892-K892</f>
        <v>1</v>
      </c>
      <c r="N892" s="6">
        <f t="shared" si="76"/>
        <v>1454545</v>
      </c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2">
      <c r="A893" s="5" t="s">
        <v>1108</v>
      </c>
      <c r="B893" s="5" t="s">
        <v>11</v>
      </c>
      <c r="C893" s="5">
        <v>7</v>
      </c>
      <c r="D893" s="6">
        <v>4772728</v>
      </c>
      <c r="E893" s="5"/>
      <c r="F893" s="5">
        <v>7</v>
      </c>
      <c r="G893" s="6">
        <v>4772728</v>
      </c>
      <c r="H893" s="5">
        <v>0</v>
      </c>
      <c r="I893" s="5">
        <v>0</v>
      </c>
      <c r="J893" s="7">
        <f t="shared" si="73"/>
        <v>681818.28571428568</v>
      </c>
      <c r="K893" s="5">
        <v>0</v>
      </c>
      <c r="L893" s="6">
        <f t="shared" si="68"/>
        <v>0</v>
      </c>
      <c r="M893" s="5">
        <f t="shared" si="76"/>
        <v>7</v>
      </c>
      <c r="N893" s="6">
        <f t="shared" si="76"/>
        <v>4772728</v>
      </c>
      <c r="O893" s="5"/>
      <c r="P893" s="5"/>
      <c r="Q893" s="5"/>
      <c r="R893" s="5"/>
      <c r="S893" s="5"/>
      <c r="T893" s="5"/>
      <c r="U893" s="5"/>
      <c r="V893" s="5"/>
      <c r="W893" s="5"/>
    </row>
    <row r="894" spans="1:23" x14ac:dyDescent="0.2">
      <c r="A894" s="5" t="s">
        <v>1109</v>
      </c>
      <c r="B894" s="5" t="s">
        <v>11</v>
      </c>
      <c r="C894" s="5">
        <v>4</v>
      </c>
      <c r="D894" s="6">
        <v>3919188</v>
      </c>
      <c r="E894" s="5"/>
      <c r="F894" s="5">
        <v>4</v>
      </c>
      <c r="G894" s="6">
        <v>3919188</v>
      </c>
      <c r="H894" s="5">
        <v>0</v>
      </c>
      <c r="I894" s="5">
        <v>0</v>
      </c>
      <c r="J894" s="7">
        <f t="shared" si="73"/>
        <v>979797</v>
      </c>
      <c r="K894" s="5">
        <v>0</v>
      </c>
      <c r="L894" s="6">
        <f t="shared" si="68"/>
        <v>0</v>
      </c>
      <c r="M894" s="5">
        <f t="shared" si="76"/>
        <v>4</v>
      </c>
      <c r="N894" s="6">
        <f t="shared" si="76"/>
        <v>3919188</v>
      </c>
      <c r="O894" s="5"/>
      <c r="P894" s="5"/>
      <c r="Q894" s="5"/>
      <c r="R894" s="5"/>
      <c r="S894" s="5"/>
      <c r="T894" s="5"/>
      <c r="U894" s="5"/>
      <c r="V894" s="5"/>
      <c r="W894" s="5"/>
    </row>
    <row r="895" spans="1:23" x14ac:dyDescent="0.2">
      <c r="A895" s="5" t="s">
        <v>1110</v>
      </c>
      <c r="B895" s="5" t="s">
        <v>11</v>
      </c>
      <c r="C895" s="5">
        <v>1</v>
      </c>
      <c r="D895" s="6">
        <v>1163636</v>
      </c>
      <c r="E895" s="5"/>
      <c r="F895" s="5">
        <v>1</v>
      </c>
      <c r="G895" s="6">
        <v>1163636</v>
      </c>
      <c r="H895" s="5">
        <v>0</v>
      </c>
      <c r="I895" s="5">
        <v>0</v>
      </c>
      <c r="J895" s="7">
        <f t="shared" si="73"/>
        <v>1163636</v>
      </c>
      <c r="K895" s="5">
        <v>0</v>
      </c>
      <c r="L895" s="6">
        <f t="shared" si="68"/>
        <v>0</v>
      </c>
      <c r="M895" s="5">
        <f t="shared" si="76"/>
        <v>1</v>
      </c>
      <c r="N895" s="6">
        <f t="shared" si="76"/>
        <v>1163636</v>
      </c>
      <c r="O895" s="5"/>
      <c r="P895" s="5"/>
      <c r="Q895" s="5"/>
      <c r="R895" s="5"/>
      <c r="S895" s="5"/>
      <c r="T895" s="5"/>
      <c r="U895" s="5"/>
      <c r="V895" s="5"/>
      <c r="W895" s="5"/>
    </row>
    <row r="896" spans="1:23" x14ac:dyDescent="0.2">
      <c r="A896" s="5" t="s">
        <v>1111</v>
      </c>
      <c r="B896" s="5" t="s">
        <v>25</v>
      </c>
      <c r="C896" s="5">
        <v>1</v>
      </c>
      <c r="D896" s="6">
        <v>230000</v>
      </c>
      <c r="E896" s="5"/>
      <c r="F896" s="5">
        <v>1</v>
      </c>
      <c r="G896" s="6">
        <v>230000</v>
      </c>
      <c r="H896" s="5">
        <v>0</v>
      </c>
      <c r="I896" s="5">
        <v>0</v>
      </c>
      <c r="J896" s="7">
        <f t="shared" si="73"/>
        <v>230000</v>
      </c>
      <c r="K896" s="5">
        <v>0</v>
      </c>
      <c r="L896" s="6">
        <f t="shared" si="68"/>
        <v>0</v>
      </c>
      <c r="M896" s="5">
        <f t="shared" si="76"/>
        <v>1</v>
      </c>
      <c r="N896" s="6">
        <f t="shared" si="76"/>
        <v>230000</v>
      </c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2">
      <c r="A897" s="5" t="s">
        <v>1112</v>
      </c>
      <c r="B897" s="5" t="s">
        <v>11</v>
      </c>
      <c r="C897" s="5">
        <v>1</v>
      </c>
      <c r="D897" s="6">
        <v>200000</v>
      </c>
      <c r="E897" s="5"/>
      <c r="F897" s="5">
        <v>1</v>
      </c>
      <c r="G897" s="6">
        <v>200000</v>
      </c>
      <c r="H897" s="5">
        <v>0</v>
      </c>
      <c r="I897" s="5">
        <v>0</v>
      </c>
      <c r="J897" s="7">
        <f t="shared" si="73"/>
        <v>200000</v>
      </c>
      <c r="K897" s="5">
        <v>0</v>
      </c>
      <c r="L897" s="6">
        <f t="shared" si="68"/>
        <v>0</v>
      </c>
      <c r="M897" s="5">
        <f t="shared" si="76"/>
        <v>1</v>
      </c>
      <c r="N897" s="6">
        <f t="shared" si="76"/>
        <v>200000</v>
      </c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2">
      <c r="A898" s="5" t="s">
        <v>1113</v>
      </c>
      <c r="B898" s="5" t="s">
        <v>11</v>
      </c>
      <c r="C898" s="5">
        <v>1</v>
      </c>
      <c r="D898" s="6">
        <v>2045455</v>
      </c>
      <c r="E898" s="5"/>
      <c r="F898" s="5">
        <v>1</v>
      </c>
      <c r="G898" s="6">
        <v>2045455</v>
      </c>
      <c r="H898" s="5">
        <v>0</v>
      </c>
      <c r="I898" s="5">
        <v>0</v>
      </c>
      <c r="J898" s="7">
        <f t="shared" si="73"/>
        <v>2045455</v>
      </c>
      <c r="K898" s="5">
        <v>0</v>
      </c>
      <c r="L898" s="6">
        <f t="shared" si="68"/>
        <v>0</v>
      </c>
      <c r="M898" s="5">
        <f t="shared" si="76"/>
        <v>1</v>
      </c>
      <c r="N898" s="6">
        <f t="shared" si="76"/>
        <v>2045455</v>
      </c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2">
      <c r="A899" s="5" t="s">
        <v>1114</v>
      </c>
      <c r="B899" s="5" t="s">
        <v>11</v>
      </c>
      <c r="C899" s="5">
        <v>43</v>
      </c>
      <c r="D899" s="6">
        <v>15636348</v>
      </c>
      <c r="E899" s="5"/>
      <c r="F899" s="5">
        <v>43</v>
      </c>
      <c r="G899" s="6">
        <v>15636348</v>
      </c>
      <c r="H899" s="5">
        <v>0</v>
      </c>
      <c r="I899" s="5">
        <v>0</v>
      </c>
      <c r="J899" s="7">
        <f t="shared" si="73"/>
        <v>363636</v>
      </c>
      <c r="K899" s="5">
        <v>0</v>
      </c>
      <c r="L899" s="6">
        <f t="shared" si="68"/>
        <v>0</v>
      </c>
      <c r="M899" s="5">
        <f t="shared" si="76"/>
        <v>43</v>
      </c>
      <c r="N899" s="6">
        <f t="shared" si="76"/>
        <v>15636348</v>
      </c>
      <c r="O899" s="5"/>
      <c r="P899" s="5"/>
      <c r="Q899" s="5"/>
      <c r="R899" s="5"/>
      <c r="S899" s="5"/>
      <c r="T899" s="5"/>
      <c r="U899" s="5"/>
      <c r="V899" s="5"/>
      <c r="W899" s="5"/>
    </row>
    <row r="900" spans="1:23" x14ac:dyDescent="0.2">
      <c r="A900" s="5" t="s">
        <v>1115</v>
      </c>
      <c r="B900" s="5" t="s">
        <v>11</v>
      </c>
      <c r="C900" s="5">
        <v>21</v>
      </c>
      <c r="D900" s="6">
        <v>7273507</v>
      </c>
      <c r="E900" s="5"/>
      <c r="F900" s="5">
        <v>21</v>
      </c>
      <c r="G900" s="6">
        <v>7273507</v>
      </c>
      <c r="H900" s="5">
        <v>0</v>
      </c>
      <c r="I900" s="5">
        <v>0</v>
      </c>
      <c r="J900" s="7">
        <f t="shared" si="73"/>
        <v>346357.47619047621</v>
      </c>
      <c r="K900" s="5">
        <v>0</v>
      </c>
      <c r="L900" s="6">
        <f t="shared" si="68"/>
        <v>0</v>
      </c>
      <c r="M900" s="5">
        <f t="shared" si="76"/>
        <v>21</v>
      </c>
      <c r="N900" s="6">
        <f t="shared" si="76"/>
        <v>7273507</v>
      </c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2">
      <c r="A901" s="5" t="s">
        <v>1116</v>
      </c>
      <c r="B901" s="5" t="s">
        <v>11</v>
      </c>
      <c r="C901" s="5">
        <v>7</v>
      </c>
      <c r="D901" s="6">
        <v>4664544</v>
      </c>
      <c r="E901" s="5"/>
      <c r="F901" s="5">
        <v>7</v>
      </c>
      <c r="G901" s="6">
        <v>4664544</v>
      </c>
      <c r="H901" s="5">
        <v>0</v>
      </c>
      <c r="I901" s="5">
        <v>0</v>
      </c>
      <c r="J901" s="7">
        <f t="shared" si="73"/>
        <v>666363.42857142852</v>
      </c>
      <c r="K901" s="5">
        <v>0</v>
      </c>
      <c r="L901" s="6">
        <f t="shared" si="68"/>
        <v>0</v>
      </c>
      <c r="M901" s="5">
        <f t="shared" si="76"/>
        <v>7</v>
      </c>
      <c r="N901" s="6">
        <f t="shared" si="76"/>
        <v>4664544</v>
      </c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2">
      <c r="A902" s="5" t="s">
        <v>1117</v>
      </c>
      <c r="B902" s="5" t="s">
        <v>11</v>
      </c>
      <c r="C902" s="5">
        <v>6</v>
      </c>
      <c r="D902" s="6">
        <v>4341818</v>
      </c>
      <c r="E902" s="5"/>
      <c r="F902" s="5">
        <v>6</v>
      </c>
      <c r="G902" s="6">
        <v>4341818</v>
      </c>
      <c r="H902" s="5">
        <v>0</v>
      </c>
      <c r="I902" s="5">
        <v>0</v>
      </c>
      <c r="J902" s="7">
        <f t="shared" si="73"/>
        <v>723636.33333333337</v>
      </c>
      <c r="K902" s="5">
        <v>0</v>
      </c>
      <c r="L902" s="6">
        <f t="shared" si="68"/>
        <v>0</v>
      </c>
      <c r="M902" s="5">
        <f t="shared" si="76"/>
        <v>6</v>
      </c>
      <c r="N902" s="6">
        <f t="shared" si="76"/>
        <v>4341818</v>
      </c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2">
      <c r="A903" s="5" t="s">
        <v>1118</v>
      </c>
      <c r="B903" s="5" t="s">
        <v>11</v>
      </c>
      <c r="C903" s="5">
        <v>1</v>
      </c>
      <c r="D903" s="6">
        <v>409091</v>
      </c>
      <c r="E903" s="5"/>
      <c r="F903" s="5">
        <v>1</v>
      </c>
      <c r="G903" s="6">
        <v>409091</v>
      </c>
      <c r="H903" s="5">
        <v>0</v>
      </c>
      <c r="I903" s="5">
        <v>0</v>
      </c>
      <c r="J903" s="7">
        <f t="shared" si="73"/>
        <v>409091</v>
      </c>
      <c r="K903" s="5">
        <v>0</v>
      </c>
      <c r="L903" s="6">
        <f t="shared" si="68"/>
        <v>0</v>
      </c>
      <c r="M903" s="5">
        <f t="shared" si="76"/>
        <v>1</v>
      </c>
      <c r="N903" s="6">
        <f t="shared" si="76"/>
        <v>409091</v>
      </c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2">
      <c r="A904" s="5" t="s">
        <v>1119</v>
      </c>
      <c r="B904" s="5" t="s">
        <v>11</v>
      </c>
      <c r="C904" s="5">
        <v>14</v>
      </c>
      <c r="D904" s="6">
        <v>4120886</v>
      </c>
      <c r="E904" s="5"/>
      <c r="F904" s="5">
        <v>14</v>
      </c>
      <c r="G904" s="6">
        <v>4120886</v>
      </c>
      <c r="H904" s="5">
        <v>0</v>
      </c>
      <c r="I904" s="5">
        <v>0</v>
      </c>
      <c r="J904" s="7">
        <f t="shared" si="73"/>
        <v>294349</v>
      </c>
      <c r="K904" s="5">
        <v>0</v>
      </c>
      <c r="L904" s="6">
        <f t="shared" si="68"/>
        <v>0</v>
      </c>
      <c r="M904" s="5">
        <f t="shared" si="76"/>
        <v>14</v>
      </c>
      <c r="N904" s="6">
        <f t="shared" si="76"/>
        <v>4120886</v>
      </c>
      <c r="O904" s="5"/>
      <c r="P904" s="5"/>
      <c r="Q904" s="5"/>
      <c r="R904" s="5"/>
      <c r="S904" s="5"/>
      <c r="T904" s="5"/>
      <c r="U904" s="5"/>
      <c r="V904" s="5"/>
      <c r="W904" s="5"/>
    </row>
    <row r="905" spans="1:23" x14ac:dyDescent="0.2">
      <c r="A905" s="5" t="s">
        <v>1120</v>
      </c>
      <c r="B905" s="5" t="s">
        <v>11</v>
      </c>
      <c r="C905" s="5">
        <v>9</v>
      </c>
      <c r="D905" s="6">
        <v>3600000</v>
      </c>
      <c r="E905" s="5"/>
      <c r="F905" s="5">
        <v>9</v>
      </c>
      <c r="G905" s="6">
        <v>3600000</v>
      </c>
      <c r="H905" s="5">
        <v>0</v>
      </c>
      <c r="I905" s="5">
        <v>0</v>
      </c>
      <c r="J905" s="7">
        <f t="shared" si="73"/>
        <v>400000</v>
      </c>
      <c r="K905" s="5">
        <v>0</v>
      </c>
      <c r="L905" s="6">
        <f t="shared" si="68"/>
        <v>0</v>
      </c>
      <c r="M905" s="5">
        <f t="shared" si="76"/>
        <v>9</v>
      </c>
      <c r="N905" s="6">
        <f t="shared" si="76"/>
        <v>3600000</v>
      </c>
      <c r="O905" s="5"/>
      <c r="P905" s="5"/>
      <c r="Q905" s="5"/>
      <c r="R905" s="5"/>
      <c r="S905" s="5"/>
      <c r="T905" s="5"/>
      <c r="U905" s="5"/>
      <c r="V905" s="5"/>
      <c r="W905" s="5"/>
    </row>
    <row r="906" spans="1:23" x14ac:dyDescent="0.2">
      <c r="A906" s="5" t="s">
        <v>1121</v>
      </c>
      <c r="B906" s="5" t="s">
        <v>11</v>
      </c>
      <c r="C906" s="5">
        <v>1</v>
      </c>
      <c r="D906" s="6">
        <v>445455</v>
      </c>
      <c r="E906" s="5"/>
      <c r="F906" s="5">
        <v>1</v>
      </c>
      <c r="G906" s="6">
        <v>445455</v>
      </c>
      <c r="H906" s="5">
        <v>0</v>
      </c>
      <c r="I906" s="5">
        <v>0</v>
      </c>
      <c r="J906" s="7">
        <f t="shared" si="73"/>
        <v>445455</v>
      </c>
      <c r="K906" s="5">
        <v>0</v>
      </c>
      <c r="L906" s="6">
        <f t="shared" si="68"/>
        <v>0</v>
      </c>
      <c r="M906" s="5">
        <f t="shared" si="76"/>
        <v>1</v>
      </c>
      <c r="N906" s="6">
        <f t="shared" si="76"/>
        <v>445455</v>
      </c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2">
      <c r="A907" s="5" t="s">
        <v>1122</v>
      </c>
      <c r="B907" s="5" t="s">
        <v>11</v>
      </c>
      <c r="C907" s="5">
        <v>6</v>
      </c>
      <c r="D907" s="6">
        <v>3436362</v>
      </c>
      <c r="E907" s="5"/>
      <c r="F907" s="5">
        <v>6</v>
      </c>
      <c r="G907" s="6">
        <v>3436362</v>
      </c>
      <c r="H907" s="5">
        <v>0</v>
      </c>
      <c r="I907" s="5">
        <v>0</v>
      </c>
      <c r="J907" s="7">
        <f t="shared" si="73"/>
        <v>572727</v>
      </c>
      <c r="K907" s="5">
        <v>0</v>
      </c>
      <c r="L907" s="6">
        <f t="shared" si="68"/>
        <v>0</v>
      </c>
      <c r="M907" s="5">
        <f t="shared" si="76"/>
        <v>6</v>
      </c>
      <c r="N907" s="6">
        <f t="shared" si="76"/>
        <v>3436362</v>
      </c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2">
      <c r="A908" s="5" t="s">
        <v>1123</v>
      </c>
      <c r="B908" s="5" t="s">
        <v>11</v>
      </c>
      <c r="C908" s="5">
        <v>6</v>
      </c>
      <c r="D908" s="6">
        <v>4314050</v>
      </c>
      <c r="E908" s="5"/>
      <c r="F908" s="5">
        <v>6</v>
      </c>
      <c r="G908" s="6">
        <v>4314050</v>
      </c>
      <c r="H908" s="5">
        <v>0</v>
      </c>
      <c r="I908" s="5">
        <v>0</v>
      </c>
      <c r="J908" s="7">
        <f t="shared" si="73"/>
        <v>719008.33333333337</v>
      </c>
      <c r="K908" s="5">
        <v>0</v>
      </c>
      <c r="L908" s="6">
        <f t="shared" si="68"/>
        <v>0</v>
      </c>
      <c r="M908" s="5">
        <f t="shared" ref="M908:N923" si="77">F908+H908-K908</f>
        <v>6</v>
      </c>
      <c r="N908" s="6">
        <f t="shared" si="77"/>
        <v>4314050</v>
      </c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2">
      <c r="A909" s="5" t="s">
        <v>1124</v>
      </c>
      <c r="B909" s="5" t="s">
        <v>11</v>
      </c>
      <c r="C909" s="5">
        <v>6</v>
      </c>
      <c r="D909" s="6">
        <v>5454545</v>
      </c>
      <c r="E909" s="5"/>
      <c r="F909" s="5">
        <v>6</v>
      </c>
      <c r="G909" s="6">
        <v>5454545</v>
      </c>
      <c r="H909" s="5">
        <v>0</v>
      </c>
      <c r="I909" s="5">
        <v>0</v>
      </c>
      <c r="J909" s="7">
        <f t="shared" si="73"/>
        <v>909090.83333333337</v>
      </c>
      <c r="K909" s="5">
        <v>0</v>
      </c>
      <c r="L909" s="6">
        <f t="shared" si="68"/>
        <v>0</v>
      </c>
      <c r="M909" s="5">
        <f t="shared" si="77"/>
        <v>6</v>
      </c>
      <c r="N909" s="6">
        <f t="shared" si="77"/>
        <v>5454545</v>
      </c>
      <c r="O909" s="5"/>
      <c r="P909" s="5"/>
      <c r="Q909" s="5"/>
      <c r="R909" s="5"/>
      <c r="S909" s="5"/>
      <c r="T909" s="5"/>
      <c r="U909" s="5"/>
      <c r="V909" s="5"/>
      <c r="W909" s="5"/>
    </row>
    <row r="910" spans="1:23" x14ac:dyDescent="0.2">
      <c r="A910" s="5" t="s">
        <v>1125</v>
      </c>
      <c r="B910" s="5" t="s">
        <v>11</v>
      </c>
      <c r="C910" s="5">
        <v>5</v>
      </c>
      <c r="D910" s="6">
        <v>3897727</v>
      </c>
      <c r="E910" s="5"/>
      <c r="F910" s="5">
        <v>5</v>
      </c>
      <c r="G910" s="6">
        <v>3897727</v>
      </c>
      <c r="H910" s="5">
        <v>0</v>
      </c>
      <c r="I910" s="5">
        <v>0</v>
      </c>
      <c r="J910" s="7">
        <f t="shared" si="73"/>
        <v>779545.4</v>
      </c>
      <c r="K910" s="5">
        <v>0</v>
      </c>
      <c r="L910" s="6">
        <f t="shared" si="68"/>
        <v>0</v>
      </c>
      <c r="M910" s="5">
        <f t="shared" si="77"/>
        <v>5</v>
      </c>
      <c r="N910" s="6">
        <f t="shared" si="77"/>
        <v>3897727</v>
      </c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2">
      <c r="A911" s="5" t="s">
        <v>1126</v>
      </c>
      <c r="B911" s="5" t="s">
        <v>11</v>
      </c>
      <c r="C911" s="5">
        <v>6</v>
      </c>
      <c r="D911" s="6">
        <v>6974028</v>
      </c>
      <c r="E911" s="5"/>
      <c r="F911" s="5">
        <v>6</v>
      </c>
      <c r="G911" s="6">
        <v>6974028</v>
      </c>
      <c r="H911" s="5">
        <v>0</v>
      </c>
      <c r="I911" s="5">
        <v>0</v>
      </c>
      <c r="J911" s="7">
        <f t="shared" si="73"/>
        <v>1162338</v>
      </c>
      <c r="K911" s="5">
        <v>0</v>
      </c>
      <c r="L911" s="6">
        <f t="shared" si="68"/>
        <v>0</v>
      </c>
      <c r="M911" s="5">
        <f t="shared" si="77"/>
        <v>6</v>
      </c>
      <c r="N911" s="6">
        <f t="shared" si="77"/>
        <v>6974028</v>
      </c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2">
      <c r="A912" s="5" t="s">
        <v>1127</v>
      </c>
      <c r="B912" s="5" t="s">
        <v>11</v>
      </c>
      <c r="C912" s="5">
        <v>2</v>
      </c>
      <c r="D912" s="6">
        <v>296364</v>
      </c>
      <c r="E912" s="5"/>
      <c r="F912" s="5">
        <v>2</v>
      </c>
      <c r="G912" s="6">
        <v>296364</v>
      </c>
      <c r="H912" s="5">
        <v>0</v>
      </c>
      <c r="I912" s="5">
        <v>0</v>
      </c>
      <c r="J912" s="7">
        <f t="shared" si="73"/>
        <v>148182</v>
      </c>
      <c r="K912" s="5">
        <v>0</v>
      </c>
      <c r="L912" s="6">
        <f t="shared" si="68"/>
        <v>0</v>
      </c>
      <c r="M912" s="5">
        <f t="shared" si="77"/>
        <v>2</v>
      </c>
      <c r="N912" s="6">
        <f t="shared" si="77"/>
        <v>296364</v>
      </c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2">
      <c r="A913" s="5" t="s">
        <v>1128</v>
      </c>
      <c r="B913" s="5" t="s">
        <v>11</v>
      </c>
      <c r="C913" s="5">
        <v>2</v>
      </c>
      <c r="D913" s="6">
        <v>389091</v>
      </c>
      <c r="E913" s="5"/>
      <c r="F913" s="5">
        <v>2</v>
      </c>
      <c r="G913" s="6">
        <v>389091</v>
      </c>
      <c r="H913" s="5">
        <v>0</v>
      </c>
      <c r="I913" s="5">
        <v>0</v>
      </c>
      <c r="J913" s="7">
        <f t="shared" si="73"/>
        <v>194545.5</v>
      </c>
      <c r="K913" s="5">
        <v>0</v>
      </c>
      <c r="L913" s="6">
        <f t="shared" si="68"/>
        <v>0</v>
      </c>
      <c r="M913" s="5">
        <f t="shared" si="77"/>
        <v>2</v>
      </c>
      <c r="N913" s="6">
        <f t="shared" si="77"/>
        <v>389091</v>
      </c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2">
      <c r="A914" s="5" t="s">
        <v>1129</v>
      </c>
      <c r="B914" s="5" t="s">
        <v>11</v>
      </c>
      <c r="C914" s="5">
        <v>2</v>
      </c>
      <c r="D914" s="6">
        <v>163636</v>
      </c>
      <c r="E914" s="5"/>
      <c r="F914" s="5">
        <v>2</v>
      </c>
      <c r="G914" s="6">
        <v>163636</v>
      </c>
      <c r="H914" s="5">
        <v>0</v>
      </c>
      <c r="I914" s="5">
        <v>0</v>
      </c>
      <c r="J914" s="7">
        <f t="shared" si="73"/>
        <v>81818</v>
      </c>
      <c r="K914" s="5">
        <v>0</v>
      </c>
      <c r="L914" s="6">
        <f t="shared" si="68"/>
        <v>0</v>
      </c>
      <c r="M914" s="5">
        <f t="shared" si="77"/>
        <v>2</v>
      </c>
      <c r="N914" s="6">
        <f t="shared" si="77"/>
        <v>163636</v>
      </c>
      <c r="O914" s="5"/>
      <c r="P914" s="5"/>
      <c r="Q914" s="5"/>
      <c r="R914" s="5"/>
      <c r="S914" s="5"/>
      <c r="T914" s="5"/>
      <c r="U914" s="5"/>
      <c r="V914" s="5"/>
      <c r="W914" s="5"/>
    </row>
    <row r="915" spans="1:23" x14ac:dyDescent="0.2">
      <c r="A915" s="5" t="s">
        <v>1130</v>
      </c>
      <c r="B915" s="5" t="s">
        <v>11</v>
      </c>
      <c r="C915" s="5">
        <v>4</v>
      </c>
      <c r="D915" s="6">
        <v>527272</v>
      </c>
      <c r="E915" s="5"/>
      <c r="F915" s="5">
        <v>4</v>
      </c>
      <c r="G915" s="6">
        <v>527272</v>
      </c>
      <c r="H915" s="5">
        <v>0</v>
      </c>
      <c r="I915" s="5">
        <v>0</v>
      </c>
      <c r="J915" s="7">
        <f t="shared" si="73"/>
        <v>131818</v>
      </c>
      <c r="K915" s="5">
        <v>0</v>
      </c>
      <c r="L915" s="6">
        <f t="shared" si="68"/>
        <v>0</v>
      </c>
      <c r="M915" s="5">
        <f t="shared" si="77"/>
        <v>4</v>
      </c>
      <c r="N915" s="6">
        <f t="shared" si="77"/>
        <v>527272</v>
      </c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2">
      <c r="A916" s="5" t="s">
        <v>1131</v>
      </c>
      <c r="B916" s="5" t="s">
        <v>11</v>
      </c>
      <c r="C916" s="5">
        <v>5</v>
      </c>
      <c r="D916" s="6">
        <v>896208</v>
      </c>
      <c r="E916" s="5"/>
      <c r="F916" s="5">
        <v>5</v>
      </c>
      <c r="G916" s="6">
        <v>896208</v>
      </c>
      <c r="H916" s="5">
        <v>0</v>
      </c>
      <c r="I916" s="5">
        <v>0</v>
      </c>
      <c r="J916" s="7">
        <f t="shared" si="73"/>
        <v>179241.60000000001</v>
      </c>
      <c r="K916" s="5">
        <v>0</v>
      </c>
      <c r="L916" s="6">
        <f t="shared" si="68"/>
        <v>0</v>
      </c>
      <c r="M916" s="5">
        <f t="shared" si="77"/>
        <v>5</v>
      </c>
      <c r="N916" s="6">
        <f t="shared" si="77"/>
        <v>896208</v>
      </c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2">
      <c r="A917" s="5" t="s">
        <v>1132</v>
      </c>
      <c r="B917" s="5" t="s">
        <v>11</v>
      </c>
      <c r="C917" s="5">
        <v>3</v>
      </c>
      <c r="D917" s="6">
        <v>654549</v>
      </c>
      <c r="E917" s="5"/>
      <c r="F917" s="5">
        <v>3</v>
      </c>
      <c r="G917" s="6">
        <v>654549</v>
      </c>
      <c r="H917" s="5">
        <v>0</v>
      </c>
      <c r="I917" s="5">
        <v>0</v>
      </c>
      <c r="J917" s="7">
        <f t="shared" si="73"/>
        <v>218183</v>
      </c>
      <c r="K917" s="5">
        <v>0</v>
      </c>
      <c r="L917" s="6">
        <f t="shared" si="68"/>
        <v>0</v>
      </c>
      <c r="M917" s="5">
        <f t="shared" si="77"/>
        <v>3</v>
      </c>
      <c r="N917" s="6">
        <f t="shared" si="77"/>
        <v>654549</v>
      </c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2">
      <c r="A918" s="5" t="s">
        <v>1133</v>
      </c>
      <c r="B918" s="5" t="s">
        <v>11</v>
      </c>
      <c r="C918" s="5">
        <v>6</v>
      </c>
      <c r="D918" s="6">
        <v>1767487</v>
      </c>
      <c r="E918" s="5"/>
      <c r="F918" s="5">
        <v>6</v>
      </c>
      <c r="G918" s="6">
        <v>1767487</v>
      </c>
      <c r="H918" s="5">
        <v>0</v>
      </c>
      <c r="I918" s="5">
        <v>0</v>
      </c>
      <c r="J918" s="7">
        <f t="shared" si="73"/>
        <v>294581.16666666669</v>
      </c>
      <c r="K918" s="5">
        <v>0</v>
      </c>
      <c r="L918" s="6">
        <f t="shared" si="68"/>
        <v>0</v>
      </c>
      <c r="M918" s="5">
        <f t="shared" si="77"/>
        <v>6</v>
      </c>
      <c r="N918" s="6">
        <f t="shared" si="77"/>
        <v>1767487</v>
      </c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2">
      <c r="A919" s="5" t="s">
        <v>1134</v>
      </c>
      <c r="B919" s="5" t="s">
        <v>11</v>
      </c>
      <c r="C919" s="5">
        <v>1</v>
      </c>
      <c r="D919" s="6">
        <v>95455</v>
      </c>
      <c r="E919" s="5"/>
      <c r="F919" s="5">
        <v>1</v>
      </c>
      <c r="G919" s="6">
        <v>95455</v>
      </c>
      <c r="H919" s="5">
        <v>0</v>
      </c>
      <c r="I919" s="5">
        <v>0</v>
      </c>
      <c r="J919" s="7">
        <f t="shared" si="73"/>
        <v>95455</v>
      </c>
      <c r="K919" s="5">
        <v>0</v>
      </c>
      <c r="L919" s="6">
        <f t="shared" si="68"/>
        <v>0</v>
      </c>
      <c r="M919" s="5">
        <f t="shared" si="77"/>
        <v>1</v>
      </c>
      <c r="N919" s="6">
        <f t="shared" si="77"/>
        <v>95455</v>
      </c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2">
      <c r="A920" s="5" t="s">
        <v>1135</v>
      </c>
      <c r="B920" s="5" t="s">
        <v>11</v>
      </c>
      <c r="C920" s="5">
        <v>8</v>
      </c>
      <c r="D920" s="6">
        <v>1729563</v>
      </c>
      <c r="E920" s="5"/>
      <c r="F920" s="5">
        <v>8</v>
      </c>
      <c r="G920" s="6">
        <v>1729563</v>
      </c>
      <c r="H920" s="5">
        <v>0</v>
      </c>
      <c r="I920" s="5">
        <v>0</v>
      </c>
      <c r="J920" s="7">
        <f t="shared" si="73"/>
        <v>216195.375</v>
      </c>
      <c r="K920" s="5">
        <v>0</v>
      </c>
      <c r="L920" s="6">
        <f t="shared" si="68"/>
        <v>0</v>
      </c>
      <c r="M920" s="5">
        <f t="shared" si="77"/>
        <v>8</v>
      </c>
      <c r="N920" s="6">
        <f t="shared" si="77"/>
        <v>1729563</v>
      </c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2">
      <c r="A921" s="5" t="s">
        <v>1136</v>
      </c>
      <c r="B921" s="5" t="s">
        <v>11</v>
      </c>
      <c r="C921" s="5">
        <v>2</v>
      </c>
      <c r="D921" s="6">
        <v>561818</v>
      </c>
      <c r="E921" s="5"/>
      <c r="F921" s="5">
        <v>2</v>
      </c>
      <c r="G921" s="6">
        <v>561818</v>
      </c>
      <c r="H921" s="5">
        <v>0</v>
      </c>
      <c r="I921" s="5">
        <v>0</v>
      </c>
      <c r="J921" s="7">
        <f t="shared" si="73"/>
        <v>280909</v>
      </c>
      <c r="K921" s="5">
        <v>0</v>
      </c>
      <c r="L921" s="6">
        <f t="shared" si="68"/>
        <v>0</v>
      </c>
      <c r="M921" s="5">
        <f t="shared" si="77"/>
        <v>2</v>
      </c>
      <c r="N921" s="6">
        <f t="shared" si="77"/>
        <v>561818</v>
      </c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2">
      <c r="A922" s="5" t="s">
        <v>1137</v>
      </c>
      <c r="B922" s="5" t="s">
        <v>11</v>
      </c>
      <c r="C922" s="5">
        <v>1</v>
      </c>
      <c r="D922" s="6">
        <v>3205000</v>
      </c>
      <c r="E922" s="5"/>
      <c r="F922" s="5">
        <v>1</v>
      </c>
      <c r="G922" s="6">
        <v>3205000</v>
      </c>
      <c r="H922" s="5">
        <v>0</v>
      </c>
      <c r="I922" s="5">
        <v>0</v>
      </c>
      <c r="J922" s="7">
        <f t="shared" si="73"/>
        <v>3205000</v>
      </c>
      <c r="K922" s="5">
        <v>0</v>
      </c>
      <c r="L922" s="6">
        <f t="shared" si="68"/>
        <v>0</v>
      </c>
      <c r="M922" s="5">
        <f t="shared" si="77"/>
        <v>1</v>
      </c>
      <c r="N922" s="6">
        <f t="shared" si="77"/>
        <v>3205000</v>
      </c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2">
      <c r="A923" s="5" t="s">
        <v>1138</v>
      </c>
      <c r="B923" s="5" t="s">
        <v>11</v>
      </c>
      <c r="C923" s="5">
        <v>11</v>
      </c>
      <c r="D923" s="6">
        <v>13888405</v>
      </c>
      <c r="E923" s="5"/>
      <c r="F923" s="5">
        <v>11</v>
      </c>
      <c r="G923" s="6">
        <v>13888405</v>
      </c>
      <c r="H923" s="5">
        <v>0</v>
      </c>
      <c r="I923" s="5">
        <v>0</v>
      </c>
      <c r="J923" s="7">
        <f t="shared" si="73"/>
        <v>1262582.2727272727</v>
      </c>
      <c r="K923" s="5">
        <v>0</v>
      </c>
      <c r="L923" s="6">
        <f t="shared" si="68"/>
        <v>0</v>
      </c>
      <c r="M923" s="5">
        <f t="shared" si="77"/>
        <v>11</v>
      </c>
      <c r="N923" s="6">
        <f t="shared" si="77"/>
        <v>13888405</v>
      </c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2">
      <c r="A924" s="5" t="s">
        <v>1139</v>
      </c>
      <c r="B924" s="5" t="s">
        <v>11</v>
      </c>
      <c r="C924" s="5">
        <v>7</v>
      </c>
      <c r="D924" s="6">
        <v>8488902</v>
      </c>
      <c r="E924" s="5"/>
      <c r="F924" s="5">
        <v>7</v>
      </c>
      <c r="G924" s="6">
        <v>8488902</v>
      </c>
      <c r="H924" s="5">
        <v>0</v>
      </c>
      <c r="I924" s="5">
        <v>0</v>
      </c>
      <c r="J924" s="7">
        <f t="shared" si="73"/>
        <v>1212700.2857142857</v>
      </c>
      <c r="K924" s="5">
        <v>0</v>
      </c>
      <c r="L924" s="6">
        <f t="shared" si="68"/>
        <v>0</v>
      </c>
      <c r="M924" s="5">
        <f t="shared" ref="M924:N939" si="78">F924+H924-K924</f>
        <v>7</v>
      </c>
      <c r="N924" s="6">
        <f t="shared" si="78"/>
        <v>8488902</v>
      </c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2">
      <c r="A925" s="5" t="s">
        <v>1140</v>
      </c>
      <c r="B925" s="5" t="s">
        <v>11</v>
      </c>
      <c r="C925" s="5">
        <v>5</v>
      </c>
      <c r="D925" s="6">
        <v>10022725</v>
      </c>
      <c r="E925" s="5"/>
      <c r="F925" s="5">
        <v>5</v>
      </c>
      <c r="G925" s="6">
        <v>10022725</v>
      </c>
      <c r="H925" s="5">
        <v>0</v>
      </c>
      <c r="I925" s="5">
        <v>0</v>
      </c>
      <c r="J925" s="7">
        <f t="shared" si="73"/>
        <v>2004545</v>
      </c>
      <c r="K925" s="5">
        <v>0</v>
      </c>
      <c r="L925" s="6">
        <f t="shared" si="68"/>
        <v>0</v>
      </c>
      <c r="M925" s="5">
        <f t="shared" si="78"/>
        <v>5</v>
      </c>
      <c r="N925" s="6">
        <f t="shared" si="78"/>
        <v>10022725</v>
      </c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2">
      <c r="A926" s="5" t="s">
        <v>1141</v>
      </c>
      <c r="B926" s="5" t="s">
        <v>11</v>
      </c>
      <c r="C926" s="5">
        <v>20</v>
      </c>
      <c r="D926" s="6">
        <v>1727273</v>
      </c>
      <c r="E926" s="5"/>
      <c r="F926" s="5">
        <v>20</v>
      </c>
      <c r="G926" s="6">
        <v>1727273</v>
      </c>
      <c r="H926" s="5">
        <v>0</v>
      </c>
      <c r="I926" s="5">
        <v>0</v>
      </c>
      <c r="J926" s="7">
        <f t="shared" si="73"/>
        <v>86363.65</v>
      </c>
      <c r="K926" s="5">
        <v>0</v>
      </c>
      <c r="L926" s="6">
        <f t="shared" si="68"/>
        <v>0</v>
      </c>
      <c r="M926" s="5">
        <f t="shared" si="78"/>
        <v>20</v>
      </c>
      <c r="N926" s="6">
        <f t="shared" si="78"/>
        <v>1727273</v>
      </c>
      <c r="O926" s="5"/>
      <c r="P926" s="5"/>
      <c r="Q926" s="5"/>
      <c r="R926" s="5"/>
      <c r="S926" s="5"/>
      <c r="T926" s="5"/>
      <c r="U926" s="5"/>
      <c r="V926" s="5"/>
      <c r="W926" s="5"/>
    </row>
    <row r="927" spans="1:23" x14ac:dyDescent="0.2">
      <c r="A927" s="5" t="s">
        <v>1142</v>
      </c>
      <c r="B927" s="5" t="s">
        <v>11</v>
      </c>
      <c r="C927" s="5">
        <v>6</v>
      </c>
      <c r="D927" s="6">
        <v>7835841</v>
      </c>
      <c r="E927" s="5"/>
      <c r="F927" s="5">
        <v>6</v>
      </c>
      <c r="G927" s="6">
        <v>7835841</v>
      </c>
      <c r="H927" s="5">
        <v>0</v>
      </c>
      <c r="I927" s="5">
        <v>0</v>
      </c>
      <c r="J927" s="7">
        <f t="shared" si="73"/>
        <v>1305973.5</v>
      </c>
      <c r="K927" s="5">
        <v>0</v>
      </c>
      <c r="L927" s="6">
        <f t="shared" si="68"/>
        <v>0</v>
      </c>
      <c r="M927" s="5">
        <f t="shared" si="78"/>
        <v>6</v>
      </c>
      <c r="N927" s="6">
        <f t="shared" si="78"/>
        <v>7835841</v>
      </c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2">
      <c r="A928" s="5" t="s">
        <v>1143</v>
      </c>
      <c r="B928" s="5" t="s">
        <v>11</v>
      </c>
      <c r="C928" s="5">
        <v>7</v>
      </c>
      <c r="D928" s="6">
        <v>9141815</v>
      </c>
      <c r="E928" s="5"/>
      <c r="F928" s="5">
        <v>7</v>
      </c>
      <c r="G928" s="6">
        <v>9141815</v>
      </c>
      <c r="H928" s="5">
        <v>0</v>
      </c>
      <c r="I928" s="5">
        <v>0</v>
      </c>
      <c r="J928" s="7">
        <f t="shared" si="73"/>
        <v>1305973.5714285714</v>
      </c>
      <c r="K928" s="5">
        <v>0</v>
      </c>
      <c r="L928" s="6">
        <f t="shared" si="68"/>
        <v>0</v>
      </c>
      <c r="M928" s="5">
        <f t="shared" si="78"/>
        <v>7</v>
      </c>
      <c r="N928" s="6">
        <f t="shared" si="78"/>
        <v>9141815</v>
      </c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2">
      <c r="A929" s="5" t="s">
        <v>1144</v>
      </c>
      <c r="B929" s="5" t="s">
        <v>11</v>
      </c>
      <c r="C929" s="5">
        <v>7</v>
      </c>
      <c r="D929" s="6">
        <v>9141815</v>
      </c>
      <c r="E929" s="5"/>
      <c r="F929" s="5">
        <v>7</v>
      </c>
      <c r="G929" s="6">
        <v>9141815</v>
      </c>
      <c r="H929" s="5">
        <v>0</v>
      </c>
      <c r="I929" s="5">
        <v>0</v>
      </c>
      <c r="J929" s="7">
        <f t="shared" si="73"/>
        <v>1305973.5714285714</v>
      </c>
      <c r="K929" s="5">
        <v>0</v>
      </c>
      <c r="L929" s="6">
        <f t="shared" si="68"/>
        <v>0</v>
      </c>
      <c r="M929" s="5">
        <f t="shared" si="78"/>
        <v>7</v>
      </c>
      <c r="N929" s="6">
        <f t="shared" si="78"/>
        <v>9141815</v>
      </c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2">
      <c r="A930" s="5" t="s">
        <v>1145</v>
      </c>
      <c r="B930" s="5" t="s">
        <v>11</v>
      </c>
      <c r="C930" s="5">
        <v>2</v>
      </c>
      <c r="D930" s="6">
        <v>609091</v>
      </c>
      <c r="E930" s="5"/>
      <c r="F930" s="5">
        <v>2</v>
      </c>
      <c r="G930" s="6">
        <v>609091</v>
      </c>
      <c r="H930" s="5">
        <v>0</v>
      </c>
      <c r="I930" s="5">
        <v>0</v>
      </c>
      <c r="J930" s="7">
        <f t="shared" si="73"/>
        <v>304545.5</v>
      </c>
      <c r="K930" s="5">
        <v>0</v>
      </c>
      <c r="L930" s="6">
        <f t="shared" si="68"/>
        <v>0</v>
      </c>
      <c r="M930" s="5">
        <f t="shared" si="78"/>
        <v>2</v>
      </c>
      <c r="N930" s="6">
        <f t="shared" si="78"/>
        <v>609091</v>
      </c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2">
      <c r="A931" s="5" t="s">
        <v>1146</v>
      </c>
      <c r="B931" s="5" t="s">
        <v>11</v>
      </c>
      <c r="C931" s="5">
        <v>117</v>
      </c>
      <c r="D931" s="6">
        <v>9378515</v>
      </c>
      <c r="E931" s="5"/>
      <c r="F931" s="5">
        <v>117</v>
      </c>
      <c r="G931" s="6">
        <v>9378515</v>
      </c>
      <c r="H931" s="5">
        <v>0</v>
      </c>
      <c r="I931" s="5">
        <v>0</v>
      </c>
      <c r="J931" s="7">
        <f t="shared" si="73"/>
        <v>80158.24786324786</v>
      </c>
      <c r="K931" s="5">
        <v>0</v>
      </c>
      <c r="L931" s="6">
        <f t="shared" si="68"/>
        <v>0</v>
      </c>
      <c r="M931" s="5">
        <f t="shared" si="78"/>
        <v>117</v>
      </c>
      <c r="N931" s="6">
        <f t="shared" si="78"/>
        <v>9378515</v>
      </c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2">
      <c r="A932" s="5" t="s">
        <v>1147</v>
      </c>
      <c r="B932" s="5" t="s">
        <v>11</v>
      </c>
      <c r="C932" s="5">
        <v>20</v>
      </c>
      <c r="D932" s="6">
        <v>1800000</v>
      </c>
      <c r="E932" s="5"/>
      <c r="F932" s="5">
        <v>20</v>
      </c>
      <c r="G932" s="6">
        <v>1800000</v>
      </c>
      <c r="H932" s="5">
        <v>0</v>
      </c>
      <c r="I932" s="5">
        <v>0</v>
      </c>
      <c r="J932" s="7">
        <f t="shared" si="73"/>
        <v>90000</v>
      </c>
      <c r="K932" s="5">
        <v>0</v>
      </c>
      <c r="L932" s="6">
        <f t="shared" si="68"/>
        <v>0</v>
      </c>
      <c r="M932" s="5">
        <f t="shared" si="78"/>
        <v>20</v>
      </c>
      <c r="N932" s="6">
        <f t="shared" si="78"/>
        <v>1800000</v>
      </c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2">
      <c r="A933" s="5" t="s">
        <v>1148</v>
      </c>
      <c r="B933" s="5" t="s">
        <v>11</v>
      </c>
      <c r="C933" s="5">
        <v>96</v>
      </c>
      <c r="D933" s="6">
        <v>7287273</v>
      </c>
      <c r="E933" s="5"/>
      <c r="F933" s="5">
        <v>96</v>
      </c>
      <c r="G933" s="6">
        <v>7287273</v>
      </c>
      <c r="H933" s="5">
        <v>0</v>
      </c>
      <c r="I933" s="5">
        <v>0</v>
      </c>
      <c r="J933" s="7">
        <f t="shared" si="73"/>
        <v>75909.09375</v>
      </c>
      <c r="K933" s="5">
        <v>0</v>
      </c>
      <c r="L933" s="6">
        <f t="shared" si="68"/>
        <v>0</v>
      </c>
      <c r="M933" s="5">
        <f t="shared" si="78"/>
        <v>96</v>
      </c>
      <c r="N933" s="6">
        <f t="shared" si="78"/>
        <v>7287273</v>
      </c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2">
      <c r="A934" s="5" t="s">
        <v>1149</v>
      </c>
      <c r="B934" s="5" t="s">
        <v>11</v>
      </c>
      <c r="C934" s="5">
        <v>34</v>
      </c>
      <c r="D934" s="6">
        <v>2684668</v>
      </c>
      <c r="E934" s="5"/>
      <c r="F934" s="5">
        <v>34</v>
      </c>
      <c r="G934" s="6">
        <v>2684668</v>
      </c>
      <c r="H934" s="5">
        <v>0</v>
      </c>
      <c r="I934" s="5">
        <v>0</v>
      </c>
      <c r="J934" s="7">
        <f t="shared" si="73"/>
        <v>78960.823529411762</v>
      </c>
      <c r="K934" s="5">
        <v>0</v>
      </c>
      <c r="L934" s="6">
        <f t="shared" si="68"/>
        <v>0</v>
      </c>
      <c r="M934" s="5">
        <f t="shared" si="78"/>
        <v>34</v>
      </c>
      <c r="N934" s="6">
        <f t="shared" si="78"/>
        <v>2684668</v>
      </c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2">
      <c r="A935" s="5" t="s">
        <v>1150</v>
      </c>
      <c r="B935" s="5" t="s">
        <v>11</v>
      </c>
      <c r="C935" s="5">
        <v>9</v>
      </c>
      <c r="D935" s="6">
        <v>1080000</v>
      </c>
      <c r="E935" s="5"/>
      <c r="F935" s="5">
        <v>9</v>
      </c>
      <c r="G935" s="6">
        <v>1080000</v>
      </c>
      <c r="H935" s="5">
        <v>0</v>
      </c>
      <c r="I935" s="5">
        <v>0</v>
      </c>
      <c r="J935" s="7">
        <f t="shared" si="73"/>
        <v>120000</v>
      </c>
      <c r="K935" s="5">
        <v>0</v>
      </c>
      <c r="L935" s="6">
        <f t="shared" si="68"/>
        <v>0</v>
      </c>
      <c r="M935" s="5">
        <f t="shared" si="78"/>
        <v>9</v>
      </c>
      <c r="N935" s="6">
        <f t="shared" si="78"/>
        <v>1080000</v>
      </c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2">
      <c r="A936" s="5" t="s">
        <v>1151</v>
      </c>
      <c r="B936" s="5" t="s">
        <v>11</v>
      </c>
      <c r="C936" s="5">
        <v>1</v>
      </c>
      <c r="D936" s="6">
        <v>194546</v>
      </c>
      <c r="E936" s="5"/>
      <c r="F936" s="5">
        <v>1</v>
      </c>
      <c r="G936" s="6">
        <v>194546</v>
      </c>
      <c r="H936" s="5">
        <v>0</v>
      </c>
      <c r="I936" s="5">
        <v>0</v>
      </c>
      <c r="J936" s="7">
        <f t="shared" si="73"/>
        <v>194546</v>
      </c>
      <c r="K936" s="5">
        <v>0</v>
      </c>
      <c r="L936" s="6">
        <f t="shared" si="68"/>
        <v>0</v>
      </c>
      <c r="M936" s="5">
        <f t="shared" si="78"/>
        <v>1</v>
      </c>
      <c r="N936" s="6">
        <f t="shared" si="78"/>
        <v>194546</v>
      </c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2">
      <c r="A937" s="5" t="s">
        <v>1152</v>
      </c>
      <c r="B937" s="5" t="s">
        <v>11</v>
      </c>
      <c r="C937" s="5">
        <v>2</v>
      </c>
      <c r="D937" s="6">
        <v>618182</v>
      </c>
      <c r="E937" s="5"/>
      <c r="F937" s="5">
        <v>2</v>
      </c>
      <c r="G937" s="6">
        <v>618182</v>
      </c>
      <c r="H937" s="5">
        <v>0</v>
      </c>
      <c r="I937" s="5">
        <v>0</v>
      </c>
      <c r="J937" s="7">
        <f t="shared" si="73"/>
        <v>309091</v>
      </c>
      <c r="K937" s="5">
        <v>0</v>
      </c>
      <c r="L937" s="6">
        <f t="shared" si="68"/>
        <v>0</v>
      </c>
      <c r="M937" s="5">
        <f t="shared" si="78"/>
        <v>2</v>
      </c>
      <c r="N937" s="6">
        <f t="shared" si="78"/>
        <v>618182</v>
      </c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2">
      <c r="A938" s="5" t="s">
        <v>1153</v>
      </c>
      <c r="B938" s="5" t="s">
        <v>11</v>
      </c>
      <c r="C938" s="5">
        <v>5</v>
      </c>
      <c r="D938" s="6">
        <v>904547</v>
      </c>
      <c r="E938" s="5"/>
      <c r="F938" s="5">
        <v>5</v>
      </c>
      <c r="G938" s="6">
        <v>904547</v>
      </c>
      <c r="H938" s="5">
        <v>0</v>
      </c>
      <c r="I938" s="5">
        <v>0</v>
      </c>
      <c r="J938" s="7">
        <f t="shared" si="73"/>
        <v>180909.4</v>
      </c>
      <c r="K938" s="5">
        <v>0</v>
      </c>
      <c r="L938" s="6">
        <f t="shared" si="68"/>
        <v>0</v>
      </c>
      <c r="M938" s="5">
        <f t="shared" si="78"/>
        <v>5</v>
      </c>
      <c r="N938" s="6">
        <f t="shared" si="78"/>
        <v>904547</v>
      </c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2">
      <c r="A939" s="5" t="s">
        <v>1154</v>
      </c>
      <c r="B939" s="5" t="s">
        <v>11</v>
      </c>
      <c r="C939" s="5">
        <v>1</v>
      </c>
      <c r="D939" s="6">
        <v>1947879</v>
      </c>
      <c r="E939" s="5"/>
      <c r="F939" s="5">
        <v>1</v>
      </c>
      <c r="G939" s="6">
        <v>1947879</v>
      </c>
      <c r="H939" s="5">
        <v>0</v>
      </c>
      <c r="I939" s="5">
        <v>0</v>
      </c>
      <c r="J939" s="7">
        <f t="shared" si="73"/>
        <v>1947879</v>
      </c>
      <c r="K939" s="5">
        <v>0</v>
      </c>
      <c r="L939" s="6">
        <f t="shared" si="68"/>
        <v>0</v>
      </c>
      <c r="M939" s="5">
        <f t="shared" si="78"/>
        <v>1</v>
      </c>
      <c r="N939" s="6">
        <f t="shared" si="78"/>
        <v>1947879</v>
      </c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2">
      <c r="A940" s="5" t="s">
        <v>1155</v>
      </c>
      <c r="B940" s="5" t="s">
        <v>11</v>
      </c>
      <c r="C940" s="5">
        <v>2</v>
      </c>
      <c r="D940" s="6">
        <v>2363636</v>
      </c>
      <c r="E940" s="5"/>
      <c r="F940" s="5">
        <v>2</v>
      </c>
      <c r="G940" s="6">
        <v>2363636</v>
      </c>
      <c r="H940" s="5">
        <v>0</v>
      </c>
      <c r="I940" s="5">
        <v>0</v>
      </c>
      <c r="J940" s="7">
        <f t="shared" si="73"/>
        <v>1181818</v>
      </c>
      <c r="K940" s="5">
        <v>0</v>
      </c>
      <c r="L940" s="6">
        <f t="shared" si="68"/>
        <v>0</v>
      </c>
      <c r="M940" s="5">
        <f t="shared" ref="M940:N955" si="79">F940+H940-K940</f>
        <v>2</v>
      </c>
      <c r="N940" s="6">
        <f t="shared" si="79"/>
        <v>2363636</v>
      </c>
      <c r="O940" s="5"/>
      <c r="P940" s="5"/>
      <c r="Q940" s="5"/>
      <c r="R940" s="5"/>
      <c r="S940" s="5"/>
      <c r="T940" s="5"/>
      <c r="U940" s="5"/>
      <c r="V940" s="5"/>
      <c r="W940" s="5"/>
    </row>
    <row r="941" spans="1:23" x14ac:dyDescent="0.2">
      <c r="A941" s="5" t="s">
        <v>1156</v>
      </c>
      <c r="B941" s="5" t="s">
        <v>11</v>
      </c>
      <c r="C941" s="5">
        <v>20</v>
      </c>
      <c r="D941" s="6">
        <v>10545454</v>
      </c>
      <c r="E941" s="5"/>
      <c r="F941" s="5">
        <v>20</v>
      </c>
      <c r="G941" s="6">
        <v>10545454</v>
      </c>
      <c r="H941" s="5">
        <v>0</v>
      </c>
      <c r="I941" s="5">
        <v>0</v>
      </c>
      <c r="J941" s="7">
        <f t="shared" si="73"/>
        <v>527272.69999999995</v>
      </c>
      <c r="K941" s="5">
        <v>0</v>
      </c>
      <c r="L941" s="6">
        <f t="shared" si="68"/>
        <v>0</v>
      </c>
      <c r="M941" s="5">
        <f t="shared" si="79"/>
        <v>20</v>
      </c>
      <c r="N941" s="6">
        <f t="shared" si="79"/>
        <v>10545454</v>
      </c>
      <c r="O941" s="5"/>
      <c r="P941" s="5"/>
      <c r="Q941" s="5"/>
      <c r="R941" s="5"/>
      <c r="S941" s="5"/>
      <c r="T941" s="5"/>
      <c r="U941" s="5"/>
      <c r="V941" s="5"/>
      <c r="W941" s="5"/>
    </row>
    <row r="942" spans="1:23" x14ac:dyDescent="0.2">
      <c r="A942" s="5" t="s">
        <v>1157</v>
      </c>
      <c r="B942" s="5" t="s">
        <v>11</v>
      </c>
      <c r="C942" s="5">
        <v>4</v>
      </c>
      <c r="D942" s="6">
        <v>4545454</v>
      </c>
      <c r="E942" s="5"/>
      <c r="F942" s="5">
        <v>4</v>
      </c>
      <c r="G942" s="6">
        <v>4545454</v>
      </c>
      <c r="H942" s="5">
        <v>0</v>
      </c>
      <c r="I942" s="5">
        <v>0</v>
      </c>
      <c r="J942" s="7">
        <f t="shared" si="73"/>
        <v>1136363.5</v>
      </c>
      <c r="K942" s="5">
        <v>0</v>
      </c>
      <c r="L942" s="6">
        <f t="shared" si="68"/>
        <v>0</v>
      </c>
      <c r="M942" s="5">
        <f t="shared" si="79"/>
        <v>4</v>
      </c>
      <c r="N942" s="6">
        <f t="shared" si="79"/>
        <v>4545454</v>
      </c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2">
      <c r="A943" s="5" t="s">
        <v>1158</v>
      </c>
      <c r="B943" s="5" t="s">
        <v>11</v>
      </c>
      <c r="C943" s="5">
        <v>3</v>
      </c>
      <c r="D943" s="6">
        <v>5972727</v>
      </c>
      <c r="E943" s="5"/>
      <c r="F943" s="5">
        <v>3</v>
      </c>
      <c r="G943" s="6">
        <v>5972727</v>
      </c>
      <c r="H943" s="5">
        <v>0</v>
      </c>
      <c r="I943" s="5">
        <v>0</v>
      </c>
      <c r="J943" s="7">
        <f t="shared" si="73"/>
        <v>1990909</v>
      </c>
      <c r="K943" s="5">
        <v>0</v>
      </c>
      <c r="L943" s="6">
        <f t="shared" si="68"/>
        <v>0</v>
      </c>
      <c r="M943" s="5">
        <f t="shared" si="79"/>
        <v>3</v>
      </c>
      <c r="N943" s="6">
        <f t="shared" si="79"/>
        <v>5972727</v>
      </c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2">
      <c r="A944" s="5" t="s">
        <v>1159</v>
      </c>
      <c r="B944" s="5" t="s">
        <v>11</v>
      </c>
      <c r="C944" s="5">
        <v>1</v>
      </c>
      <c r="D944" s="6">
        <v>4090909</v>
      </c>
      <c r="E944" s="5"/>
      <c r="F944" s="5">
        <v>1</v>
      </c>
      <c r="G944" s="6">
        <v>4090909</v>
      </c>
      <c r="H944" s="5">
        <v>0</v>
      </c>
      <c r="I944" s="5">
        <v>0</v>
      </c>
      <c r="J944" s="7">
        <f t="shared" si="73"/>
        <v>4090909</v>
      </c>
      <c r="K944" s="5">
        <v>0</v>
      </c>
      <c r="L944" s="6">
        <f t="shared" si="68"/>
        <v>0</v>
      </c>
      <c r="M944" s="5">
        <f t="shared" si="79"/>
        <v>1</v>
      </c>
      <c r="N944" s="6">
        <f t="shared" si="79"/>
        <v>4090909</v>
      </c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2">
      <c r="A945" s="5" t="s">
        <v>1160</v>
      </c>
      <c r="B945" s="5" t="s">
        <v>11</v>
      </c>
      <c r="C945" s="5">
        <v>282</v>
      </c>
      <c r="D945" s="6">
        <v>129828452</v>
      </c>
      <c r="E945" s="5"/>
      <c r="F945" s="5">
        <v>282</v>
      </c>
      <c r="G945" s="6">
        <v>129828452</v>
      </c>
      <c r="H945" s="5">
        <v>0</v>
      </c>
      <c r="I945" s="5">
        <v>0</v>
      </c>
      <c r="J945" s="7">
        <f t="shared" si="73"/>
        <v>460384.58156028367</v>
      </c>
      <c r="K945" s="5">
        <v>0</v>
      </c>
      <c r="L945" s="6">
        <f t="shared" si="68"/>
        <v>0</v>
      </c>
      <c r="M945" s="5">
        <f t="shared" si="79"/>
        <v>282</v>
      </c>
      <c r="N945" s="6">
        <f t="shared" si="79"/>
        <v>129828452</v>
      </c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2">
      <c r="A946" s="5" t="s">
        <v>1161</v>
      </c>
      <c r="B946" s="5" t="s">
        <v>11</v>
      </c>
      <c r="C946" s="5">
        <v>6</v>
      </c>
      <c r="D946" s="6">
        <v>12608920</v>
      </c>
      <c r="E946" s="5"/>
      <c r="F946" s="5">
        <v>6</v>
      </c>
      <c r="G946" s="6">
        <v>12608920</v>
      </c>
      <c r="H946" s="5">
        <v>0</v>
      </c>
      <c r="I946" s="5">
        <v>0</v>
      </c>
      <c r="J946" s="7">
        <f t="shared" si="73"/>
        <v>2101486.6666666665</v>
      </c>
      <c r="K946" s="5">
        <v>0</v>
      </c>
      <c r="L946" s="6">
        <f t="shared" si="68"/>
        <v>0</v>
      </c>
      <c r="M946" s="5">
        <f t="shared" si="79"/>
        <v>6</v>
      </c>
      <c r="N946" s="6">
        <f t="shared" si="79"/>
        <v>12608920</v>
      </c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2">
      <c r="A947" s="5" t="s">
        <v>1162</v>
      </c>
      <c r="B947" s="5" t="s">
        <v>11</v>
      </c>
      <c r="C947" s="5">
        <v>5</v>
      </c>
      <c r="D947" s="6">
        <v>3772725</v>
      </c>
      <c r="E947" s="5"/>
      <c r="F947" s="5">
        <v>5</v>
      </c>
      <c r="G947" s="6">
        <v>3772725</v>
      </c>
      <c r="H947" s="5">
        <v>0</v>
      </c>
      <c r="I947" s="5">
        <v>0</v>
      </c>
      <c r="J947" s="7">
        <f t="shared" si="73"/>
        <v>754545</v>
      </c>
      <c r="K947" s="5">
        <v>0</v>
      </c>
      <c r="L947" s="6">
        <f t="shared" si="68"/>
        <v>0</v>
      </c>
      <c r="M947" s="5">
        <f t="shared" si="79"/>
        <v>5</v>
      </c>
      <c r="N947" s="6">
        <f t="shared" si="79"/>
        <v>3772725</v>
      </c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2">
      <c r="A948" s="5" t="s">
        <v>1163</v>
      </c>
      <c r="B948" s="5" t="s">
        <v>11</v>
      </c>
      <c r="C948" s="5">
        <v>4</v>
      </c>
      <c r="D948" s="6">
        <v>3127270</v>
      </c>
      <c r="E948" s="5"/>
      <c r="F948" s="5">
        <v>4</v>
      </c>
      <c r="G948" s="6">
        <v>3127270</v>
      </c>
      <c r="H948" s="5">
        <v>0</v>
      </c>
      <c r="I948" s="5">
        <v>0</v>
      </c>
      <c r="J948" s="7">
        <f t="shared" si="73"/>
        <v>781817.5</v>
      </c>
      <c r="K948" s="5">
        <v>0</v>
      </c>
      <c r="L948" s="6">
        <f t="shared" si="68"/>
        <v>0</v>
      </c>
      <c r="M948" s="5">
        <f t="shared" si="79"/>
        <v>4</v>
      </c>
      <c r="N948" s="6">
        <f t="shared" si="79"/>
        <v>3127270</v>
      </c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2">
      <c r="A949" s="5" t="s">
        <v>1164</v>
      </c>
      <c r="B949" s="5" t="s">
        <v>11</v>
      </c>
      <c r="C949" s="5">
        <v>2</v>
      </c>
      <c r="D949" s="6">
        <v>2581818</v>
      </c>
      <c r="E949" s="5"/>
      <c r="F949" s="5">
        <v>2</v>
      </c>
      <c r="G949" s="6">
        <v>2581818</v>
      </c>
      <c r="H949" s="5">
        <v>0</v>
      </c>
      <c r="I949" s="5">
        <v>0</v>
      </c>
      <c r="J949" s="7">
        <f t="shared" si="73"/>
        <v>1290909</v>
      </c>
      <c r="K949" s="5">
        <v>0</v>
      </c>
      <c r="L949" s="6">
        <f t="shared" si="68"/>
        <v>0</v>
      </c>
      <c r="M949" s="5">
        <f t="shared" si="79"/>
        <v>2</v>
      </c>
      <c r="N949" s="6">
        <f t="shared" si="79"/>
        <v>2581818</v>
      </c>
      <c r="O949" s="5"/>
      <c r="P949" s="5"/>
      <c r="Q949" s="5"/>
      <c r="R949" s="5"/>
      <c r="S949" s="5"/>
      <c r="T949" s="5"/>
      <c r="U949" s="5"/>
      <c r="V949" s="5"/>
      <c r="W949" s="5"/>
    </row>
    <row r="950" spans="1:23" x14ac:dyDescent="0.2">
      <c r="A950" s="5" t="s">
        <v>1165</v>
      </c>
      <c r="B950" s="5" t="s">
        <v>11</v>
      </c>
      <c r="C950" s="5">
        <v>2</v>
      </c>
      <c r="D950" s="6">
        <v>4436363</v>
      </c>
      <c r="E950" s="5"/>
      <c r="F950" s="5">
        <v>2</v>
      </c>
      <c r="G950" s="6">
        <v>4436363</v>
      </c>
      <c r="H950" s="5">
        <v>0</v>
      </c>
      <c r="I950" s="5">
        <v>0</v>
      </c>
      <c r="J950" s="7">
        <f t="shared" si="73"/>
        <v>2218181.5</v>
      </c>
      <c r="K950" s="5">
        <v>0</v>
      </c>
      <c r="L950" s="6">
        <f t="shared" si="68"/>
        <v>0</v>
      </c>
      <c r="M950" s="5">
        <f t="shared" si="79"/>
        <v>2</v>
      </c>
      <c r="N950" s="6">
        <f t="shared" si="79"/>
        <v>4436363</v>
      </c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2">
      <c r="A951" s="5" t="s">
        <v>1166</v>
      </c>
      <c r="B951" s="5" t="s">
        <v>11</v>
      </c>
      <c r="C951" s="5">
        <v>19</v>
      </c>
      <c r="D951" s="6">
        <v>6377958</v>
      </c>
      <c r="E951" s="5"/>
      <c r="F951" s="5">
        <v>19</v>
      </c>
      <c r="G951" s="6">
        <v>6377958</v>
      </c>
      <c r="H951" s="5">
        <v>0</v>
      </c>
      <c r="I951" s="5">
        <v>0</v>
      </c>
      <c r="J951" s="7">
        <f t="shared" si="73"/>
        <v>335682</v>
      </c>
      <c r="K951" s="5">
        <v>0</v>
      </c>
      <c r="L951" s="6">
        <f t="shared" si="68"/>
        <v>0</v>
      </c>
      <c r="M951" s="5">
        <f t="shared" si="79"/>
        <v>19</v>
      </c>
      <c r="N951" s="6">
        <f t="shared" si="79"/>
        <v>6377958</v>
      </c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2">
      <c r="A952" s="5" t="s">
        <v>1167</v>
      </c>
      <c r="B952" s="5" t="s">
        <v>11</v>
      </c>
      <c r="C952" s="5">
        <v>14</v>
      </c>
      <c r="D952" s="6">
        <v>3741818</v>
      </c>
      <c r="E952" s="5"/>
      <c r="F952" s="5">
        <v>14</v>
      </c>
      <c r="G952" s="6">
        <v>3741818</v>
      </c>
      <c r="H952" s="5">
        <v>0</v>
      </c>
      <c r="I952" s="5">
        <v>0</v>
      </c>
      <c r="J952" s="7">
        <f t="shared" si="73"/>
        <v>267272.71428571426</v>
      </c>
      <c r="K952" s="5">
        <v>0</v>
      </c>
      <c r="L952" s="6">
        <f t="shared" si="68"/>
        <v>0</v>
      </c>
      <c r="M952" s="5">
        <f t="shared" si="79"/>
        <v>14</v>
      </c>
      <c r="N952" s="6">
        <f t="shared" si="79"/>
        <v>3741818</v>
      </c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2">
      <c r="A953" s="5" t="s">
        <v>1168</v>
      </c>
      <c r="B953" s="5" t="s">
        <v>11</v>
      </c>
      <c r="C953" s="5">
        <v>59</v>
      </c>
      <c r="D953" s="6">
        <v>4666364</v>
      </c>
      <c r="E953" s="5"/>
      <c r="F953" s="5">
        <v>59</v>
      </c>
      <c r="G953" s="6">
        <v>4666364</v>
      </c>
      <c r="H953" s="5">
        <v>0</v>
      </c>
      <c r="I953" s="5">
        <v>0</v>
      </c>
      <c r="J953" s="7">
        <f t="shared" si="73"/>
        <v>79090.91525423729</v>
      </c>
      <c r="K953" s="5">
        <v>0</v>
      </c>
      <c r="L953" s="6">
        <f t="shared" si="68"/>
        <v>0</v>
      </c>
      <c r="M953" s="5">
        <f t="shared" si="79"/>
        <v>59</v>
      </c>
      <c r="N953" s="6">
        <f t="shared" si="79"/>
        <v>4666364</v>
      </c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2">
      <c r="A954" s="5" t="s">
        <v>1169</v>
      </c>
      <c r="B954" s="5" t="s">
        <v>11</v>
      </c>
      <c r="C954" s="5">
        <v>5</v>
      </c>
      <c r="D954" s="6">
        <v>5918180</v>
      </c>
      <c r="E954" s="5"/>
      <c r="F954" s="5">
        <v>5</v>
      </c>
      <c r="G954" s="6">
        <v>5918180</v>
      </c>
      <c r="H954" s="5">
        <v>0</v>
      </c>
      <c r="I954" s="5">
        <v>0</v>
      </c>
      <c r="J954" s="7">
        <f t="shared" si="73"/>
        <v>1183636</v>
      </c>
      <c r="K954" s="5">
        <v>0</v>
      </c>
      <c r="L954" s="6">
        <f t="shared" si="68"/>
        <v>0</v>
      </c>
      <c r="M954" s="5">
        <f t="shared" si="79"/>
        <v>5</v>
      </c>
      <c r="N954" s="6">
        <f t="shared" si="79"/>
        <v>5918180</v>
      </c>
      <c r="O954" s="5"/>
      <c r="P954" s="5"/>
      <c r="Q954" s="5"/>
      <c r="R954" s="5"/>
      <c r="S954" s="5"/>
      <c r="T954" s="5"/>
      <c r="U954" s="5"/>
      <c r="V954" s="5"/>
      <c r="W954" s="5"/>
    </row>
    <row r="955" spans="1:23" x14ac:dyDescent="0.2">
      <c r="A955" s="5" t="s">
        <v>1170</v>
      </c>
      <c r="B955" s="5" t="s">
        <v>11</v>
      </c>
      <c r="C955" s="5">
        <v>4</v>
      </c>
      <c r="D955" s="6">
        <v>4810908</v>
      </c>
      <c r="E955" s="5"/>
      <c r="F955" s="5">
        <v>4</v>
      </c>
      <c r="G955" s="6">
        <v>4810908</v>
      </c>
      <c r="H955" s="5">
        <v>0</v>
      </c>
      <c r="I955" s="5">
        <v>0</v>
      </c>
      <c r="J955" s="7">
        <f t="shared" si="73"/>
        <v>1202727</v>
      </c>
      <c r="K955" s="5">
        <v>0</v>
      </c>
      <c r="L955" s="6">
        <f t="shared" si="68"/>
        <v>0</v>
      </c>
      <c r="M955" s="5">
        <f t="shared" si="79"/>
        <v>4</v>
      </c>
      <c r="N955" s="6">
        <f t="shared" si="79"/>
        <v>4810908</v>
      </c>
      <c r="O955" s="5"/>
      <c r="P955" s="5"/>
      <c r="Q955" s="5"/>
      <c r="R955" s="5"/>
      <c r="S955" s="5"/>
      <c r="T955" s="5"/>
      <c r="U955" s="5"/>
      <c r="V955" s="5"/>
      <c r="W955" s="5"/>
    </row>
    <row r="956" spans="1:23" x14ac:dyDescent="0.2">
      <c r="A956" s="5" t="s">
        <v>1171</v>
      </c>
      <c r="B956" s="5" t="s">
        <v>11</v>
      </c>
      <c r="C956" s="5">
        <v>1</v>
      </c>
      <c r="D956" s="6">
        <v>2004545</v>
      </c>
      <c r="E956" s="5"/>
      <c r="F956" s="5">
        <v>1</v>
      </c>
      <c r="G956" s="6">
        <v>2004545</v>
      </c>
      <c r="H956" s="5">
        <v>0</v>
      </c>
      <c r="I956" s="5">
        <v>0</v>
      </c>
      <c r="J956" s="7">
        <f t="shared" si="73"/>
        <v>2004545</v>
      </c>
      <c r="K956" s="5">
        <v>0</v>
      </c>
      <c r="L956" s="6">
        <f t="shared" si="68"/>
        <v>0</v>
      </c>
      <c r="M956" s="5">
        <f t="shared" ref="M956:N971" si="80">F956+H956-K956</f>
        <v>1</v>
      </c>
      <c r="N956" s="6">
        <f t="shared" si="80"/>
        <v>2004545</v>
      </c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2">
      <c r="A957" s="5" t="s">
        <v>1172</v>
      </c>
      <c r="B957" s="5" t="s">
        <v>11</v>
      </c>
      <c r="C957" s="5">
        <v>1</v>
      </c>
      <c r="D957" s="6">
        <v>2004545</v>
      </c>
      <c r="E957" s="5"/>
      <c r="F957" s="5">
        <v>1</v>
      </c>
      <c r="G957" s="6">
        <v>2004545</v>
      </c>
      <c r="H957" s="5">
        <v>0</v>
      </c>
      <c r="I957" s="5">
        <v>0</v>
      </c>
      <c r="J957" s="7">
        <f t="shared" si="73"/>
        <v>2004545</v>
      </c>
      <c r="K957" s="5">
        <v>0</v>
      </c>
      <c r="L957" s="6">
        <f t="shared" si="68"/>
        <v>0</v>
      </c>
      <c r="M957" s="5">
        <f t="shared" si="80"/>
        <v>1</v>
      </c>
      <c r="N957" s="6">
        <f t="shared" si="80"/>
        <v>2004545</v>
      </c>
      <c r="O957" s="5"/>
      <c r="P957" s="5"/>
      <c r="Q957" s="5"/>
      <c r="R957" s="5"/>
      <c r="S957" s="5"/>
      <c r="T957" s="5"/>
      <c r="U957" s="5"/>
      <c r="V957" s="5"/>
      <c r="W957" s="5"/>
    </row>
    <row r="958" spans="1:23" x14ac:dyDescent="0.2">
      <c r="A958" s="5" t="s">
        <v>1173</v>
      </c>
      <c r="B958" s="5" t="s">
        <v>11</v>
      </c>
      <c r="C958" s="5">
        <v>1</v>
      </c>
      <c r="D958" s="6">
        <v>2004545</v>
      </c>
      <c r="E958" s="5"/>
      <c r="F958" s="5">
        <v>1</v>
      </c>
      <c r="G958" s="6">
        <v>2004545</v>
      </c>
      <c r="H958" s="5">
        <v>0</v>
      </c>
      <c r="I958" s="5">
        <v>0</v>
      </c>
      <c r="J958" s="7">
        <f t="shared" si="73"/>
        <v>2004545</v>
      </c>
      <c r="K958" s="5">
        <v>0</v>
      </c>
      <c r="L958" s="6">
        <f t="shared" si="68"/>
        <v>0</v>
      </c>
      <c r="M958" s="5">
        <f t="shared" si="80"/>
        <v>1</v>
      </c>
      <c r="N958" s="6">
        <f t="shared" si="80"/>
        <v>2004545</v>
      </c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2">
      <c r="A959" s="5" t="s">
        <v>1174</v>
      </c>
      <c r="B959" s="5" t="s">
        <v>11</v>
      </c>
      <c r="C959" s="5">
        <v>52</v>
      </c>
      <c r="D959" s="6">
        <v>3403636</v>
      </c>
      <c r="E959" s="5"/>
      <c r="F959" s="5">
        <v>52</v>
      </c>
      <c r="G959" s="6">
        <v>3403636</v>
      </c>
      <c r="H959" s="5">
        <v>0</v>
      </c>
      <c r="I959" s="5">
        <v>0</v>
      </c>
      <c r="J959" s="7">
        <f t="shared" si="73"/>
        <v>65454.538461538461</v>
      </c>
      <c r="K959" s="5">
        <v>0</v>
      </c>
      <c r="L959" s="6">
        <f t="shared" si="68"/>
        <v>0</v>
      </c>
      <c r="M959" s="5">
        <f t="shared" si="80"/>
        <v>52</v>
      </c>
      <c r="N959" s="6">
        <f t="shared" si="80"/>
        <v>3403636</v>
      </c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2">
      <c r="A960" s="5" t="s">
        <v>1175</v>
      </c>
      <c r="B960" s="5" t="s">
        <v>11</v>
      </c>
      <c r="C960" s="5">
        <v>35</v>
      </c>
      <c r="D960" s="6">
        <v>3563636</v>
      </c>
      <c r="E960" s="5"/>
      <c r="F960" s="5">
        <v>35</v>
      </c>
      <c r="G960" s="6">
        <v>3563636</v>
      </c>
      <c r="H960" s="5">
        <v>0</v>
      </c>
      <c r="I960" s="5">
        <v>0</v>
      </c>
      <c r="J960" s="7">
        <f t="shared" si="73"/>
        <v>101818.17142857143</v>
      </c>
      <c r="K960" s="5">
        <v>0</v>
      </c>
      <c r="L960" s="6">
        <f t="shared" si="68"/>
        <v>0</v>
      </c>
      <c r="M960" s="5">
        <f t="shared" si="80"/>
        <v>35</v>
      </c>
      <c r="N960" s="6">
        <f t="shared" si="80"/>
        <v>3563636</v>
      </c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2">
      <c r="A961" s="5" t="s">
        <v>1176</v>
      </c>
      <c r="B961" s="5" t="s">
        <v>11</v>
      </c>
      <c r="C961" s="5">
        <v>20</v>
      </c>
      <c r="D961" s="6">
        <v>2909091</v>
      </c>
      <c r="E961" s="5"/>
      <c r="F961" s="5">
        <v>20</v>
      </c>
      <c r="G961" s="6">
        <v>2909091</v>
      </c>
      <c r="H961" s="5">
        <v>0</v>
      </c>
      <c r="I961" s="5">
        <v>0</v>
      </c>
      <c r="J961" s="7">
        <f t="shared" si="73"/>
        <v>145454.54999999999</v>
      </c>
      <c r="K961" s="5">
        <v>0</v>
      </c>
      <c r="L961" s="6">
        <f t="shared" si="68"/>
        <v>0</v>
      </c>
      <c r="M961" s="5">
        <f t="shared" si="80"/>
        <v>20</v>
      </c>
      <c r="N961" s="6">
        <f t="shared" si="80"/>
        <v>2909091</v>
      </c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2">
      <c r="A962" s="5" t="s">
        <v>1177</v>
      </c>
      <c r="B962" s="5" t="s">
        <v>11</v>
      </c>
      <c r="C962" s="5">
        <v>1</v>
      </c>
      <c r="D962" s="6">
        <v>863636</v>
      </c>
      <c r="E962" s="5"/>
      <c r="F962" s="5">
        <v>1</v>
      </c>
      <c r="G962" s="6">
        <v>863636</v>
      </c>
      <c r="H962" s="5">
        <v>0</v>
      </c>
      <c r="I962" s="5">
        <v>0</v>
      </c>
      <c r="J962" s="7">
        <f t="shared" si="73"/>
        <v>863636</v>
      </c>
      <c r="K962" s="5">
        <v>0</v>
      </c>
      <c r="L962" s="6">
        <f t="shared" si="68"/>
        <v>0</v>
      </c>
      <c r="M962" s="5">
        <f t="shared" si="80"/>
        <v>1</v>
      </c>
      <c r="N962" s="6">
        <f t="shared" si="80"/>
        <v>863636</v>
      </c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2">
      <c r="A963" s="5" t="s">
        <v>1178</v>
      </c>
      <c r="B963" s="5" t="s">
        <v>11</v>
      </c>
      <c r="C963" s="5">
        <v>1</v>
      </c>
      <c r="D963" s="6">
        <v>1191363</v>
      </c>
      <c r="E963" s="5"/>
      <c r="F963" s="5">
        <v>1</v>
      </c>
      <c r="G963" s="6">
        <v>1191363</v>
      </c>
      <c r="H963" s="5">
        <v>0</v>
      </c>
      <c r="I963" s="5">
        <v>0</v>
      </c>
      <c r="J963" s="7">
        <f t="shared" si="73"/>
        <v>1191363</v>
      </c>
      <c r="K963" s="5">
        <v>0</v>
      </c>
      <c r="L963" s="6">
        <f t="shared" si="68"/>
        <v>0</v>
      </c>
      <c r="M963" s="5">
        <f t="shared" si="80"/>
        <v>1</v>
      </c>
      <c r="N963" s="6">
        <f t="shared" si="80"/>
        <v>1191363</v>
      </c>
      <c r="O963" s="5"/>
      <c r="P963" s="5"/>
      <c r="Q963" s="5"/>
      <c r="R963" s="5"/>
      <c r="S963" s="5"/>
      <c r="T963" s="5"/>
      <c r="U963" s="5"/>
      <c r="V963" s="5"/>
      <c r="W963" s="5"/>
    </row>
    <row r="964" spans="1:23" x14ac:dyDescent="0.2">
      <c r="A964" s="5" t="s">
        <v>1179</v>
      </c>
      <c r="B964" s="5" t="s">
        <v>11</v>
      </c>
      <c r="C964" s="5">
        <v>10</v>
      </c>
      <c r="D964" s="6">
        <v>11363636</v>
      </c>
      <c r="E964" s="5"/>
      <c r="F964" s="5">
        <v>10</v>
      </c>
      <c r="G964" s="6">
        <v>11363636</v>
      </c>
      <c r="H964" s="5">
        <v>0</v>
      </c>
      <c r="I964" s="5">
        <v>0</v>
      </c>
      <c r="J964" s="7">
        <f t="shared" si="73"/>
        <v>1136363.6000000001</v>
      </c>
      <c r="K964" s="5">
        <v>0</v>
      </c>
      <c r="L964" s="6">
        <f t="shared" si="68"/>
        <v>0</v>
      </c>
      <c r="M964" s="5">
        <f t="shared" si="80"/>
        <v>10</v>
      </c>
      <c r="N964" s="6">
        <f t="shared" si="80"/>
        <v>11363636</v>
      </c>
      <c r="O964" s="5"/>
      <c r="P964" s="5"/>
      <c r="Q964" s="5"/>
      <c r="R964" s="5"/>
      <c r="S964" s="5"/>
      <c r="T964" s="5"/>
      <c r="U964" s="5"/>
      <c r="V964" s="5"/>
      <c r="W964" s="5"/>
    </row>
    <row r="965" spans="1:23" x14ac:dyDescent="0.2">
      <c r="A965" s="5" t="s">
        <v>1180</v>
      </c>
      <c r="B965" s="5" t="s">
        <v>11</v>
      </c>
      <c r="C965" s="5">
        <v>10</v>
      </c>
      <c r="D965" s="6">
        <v>11818182</v>
      </c>
      <c r="E965" s="5"/>
      <c r="F965" s="5">
        <v>10</v>
      </c>
      <c r="G965" s="6">
        <v>11818182</v>
      </c>
      <c r="H965" s="5">
        <v>0</v>
      </c>
      <c r="I965" s="5">
        <v>0</v>
      </c>
      <c r="J965" s="7">
        <f t="shared" si="73"/>
        <v>1181818.2</v>
      </c>
      <c r="K965" s="5">
        <v>0</v>
      </c>
      <c r="L965" s="6">
        <f t="shared" si="68"/>
        <v>0</v>
      </c>
      <c r="M965" s="5">
        <f t="shared" si="80"/>
        <v>10</v>
      </c>
      <c r="N965" s="6">
        <f t="shared" si="80"/>
        <v>11818182</v>
      </c>
      <c r="O965" s="5"/>
      <c r="P965" s="5"/>
      <c r="Q965" s="5"/>
      <c r="R965" s="5"/>
      <c r="S965" s="5"/>
      <c r="T965" s="5"/>
      <c r="U965" s="5"/>
      <c r="V965" s="5"/>
      <c r="W965" s="5"/>
    </row>
    <row r="966" spans="1:23" x14ac:dyDescent="0.2">
      <c r="A966" s="5" t="s">
        <v>1181</v>
      </c>
      <c r="B966" s="5" t="s">
        <v>11</v>
      </c>
      <c r="C966" s="5">
        <v>5</v>
      </c>
      <c r="D966" s="6">
        <v>7772727</v>
      </c>
      <c r="E966" s="5"/>
      <c r="F966" s="5">
        <v>5</v>
      </c>
      <c r="G966" s="6">
        <v>7772727</v>
      </c>
      <c r="H966" s="5">
        <v>0</v>
      </c>
      <c r="I966" s="5">
        <v>0</v>
      </c>
      <c r="J966" s="7">
        <f t="shared" si="73"/>
        <v>1554545.4</v>
      </c>
      <c r="K966" s="5">
        <v>0</v>
      </c>
      <c r="L966" s="6">
        <f t="shared" si="68"/>
        <v>0</v>
      </c>
      <c r="M966" s="5">
        <f t="shared" si="80"/>
        <v>5</v>
      </c>
      <c r="N966" s="6">
        <f t="shared" si="80"/>
        <v>7772727</v>
      </c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2">
      <c r="A967" s="5" t="s">
        <v>1182</v>
      </c>
      <c r="B967" s="5" t="s">
        <v>11</v>
      </c>
      <c r="C967" s="5">
        <v>9</v>
      </c>
      <c r="D967" s="6">
        <v>10824543</v>
      </c>
      <c r="E967" s="5"/>
      <c r="F967" s="5">
        <v>9</v>
      </c>
      <c r="G967" s="6">
        <v>10824543</v>
      </c>
      <c r="H967" s="5">
        <v>0</v>
      </c>
      <c r="I967" s="5">
        <v>0</v>
      </c>
      <c r="J967" s="7">
        <f t="shared" si="73"/>
        <v>1202727</v>
      </c>
      <c r="K967" s="5">
        <v>0</v>
      </c>
      <c r="L967" s="6">
        <f t="shared" si="68"/>
        <v>0</v>
      </c>
      <c r="M967" s="5">
        <f t="shared" si="80"/>
        <v>9</v>
      </c>
      <c r="N967" s="6">
        <f t="shared" si="80"/>
        <v>10824543</v>
      </c>
      <c r="O967" s="5"/>
      <c r="P967" s="5"/>
      <c r="Q967" s="5"/>
      <c r="R967" s="5"/>
      <c r="S967" s="5"/>
      <c r="T967" s="5"/>
      <c r="U967" s="5"/>
      <c r="V967" s="5"/>
      <c r="W967" s="5"/>
    </row>
    <row r="968" spans="1:23" x14ac:dyDescent="0.2">
      <c r="A968" s="5" t="s">
        <v>1183</v>
      </c>
      <c r="B968" s="5" t="s">
        <v>11</v>
      </c>
      <c r="C968" s="5">
        <v>5</v>
      </c>
      <c r="D968" s="6">
        <v>6204545</v>
      </c>
      <c r="E968" s="5"/>
      <c r="F968" s="5">
        <v>5</v>
      </c>
      <c r="G968" s="6">
        <v>6204545</v>
      </c>
      <c r="H968" s="5">
        <v>0</v>
      </c>
      <c r="I968" s="5">
        <v>0</v>
      </c>
      <c r="J968" s="7">
        <f t="shared" si="73"/>
        <v>1240909</v>
      </c>
      <c r="K968" s="5">
        <v>0</v>
      </c>
      <c r="L968" s="6">
        <f t="shared" si="68"/>
        <v>0</v>
      </c>
      <c r="M968" s="5">
        <f t="shared" si="80"/>
        <v>5</v>
      </c>
      <c r="N968" s="6">
        <f t="shared" si="80"/>
        <v>6204545</v>
      </c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2">
      <c r="A969" s="5" t="s">
        <v>1184</v>
      </c>
      <c r="B969" s="5" t="s">
        <v>11</v>
      </c>
      <c r="C969" s="5">
        <v>2</v>
      </c>
      <c r="D969" s="6">
        <v>1636364</v>
      </c>
      <c r="E969" s="5"/>
      <c r="F969" s="5">
        <v>2</v>
      </c>
      <c r="G969" s="6">
        <v>1636364</v>
      </c>
      <c r="H969" s="5">
        <v>0</v>
      </c>
      <c r="I969" s="5">
        <v>0</v>
      </c>
      <c r="J969" s="7">
        <f t="shared" si="73"/>
        <v>818182</v>
      </c>
      <c r="K969" s="5">
        <v>0</v>
      </c>
      <c r="L969" s="6">
        <f t="shared" si="68"/>
        <v>0</v>
      </c>
      <c r="M969" s="5">
        <f t="shared" si="80"/>
        <v>2</v>
      </c>
      <c r="N969" s="6">
        <f t="shared" si="80"/>
        <v>1636364</v>
      </c>
      <c r="O969" s="5"/>
      <c r="P969" s="5"/>
      <c r="Q969" s="5"/>
      <c r="R969" s="5"/>
      <c r="S969" s="5"/>
      <c r="T969" s="5"/>
      <c r="U969" s="5"/>
      <c r="V969" s="5"/>
      <c r="W969" s="5"/>
    </row>
    <row r="970" spans="1:23" x14ac:dyDescent="0.2">
      <c r="A970" s="5" t="s">
        <v>1185</v>
      </c>
      <c r="B970" s="5" t="s">
        <v>11</v>
      </c>
      <c r="C970" s="5">
        <v>294</v>
      </c>
      <c r="D970" s="6">
        <v>17400375</v>
      </c>
      <c r="E970" s="5"/>
      <c r="F970" s="5">
        <v>294</v>
      </c>
      <c r="G970" s="6">
        <v>17400375</v>
      </c>
      <c r="H970" s="5">
        <v>0</v>
      </c>
      <c r="I970" s="5">
        <v>0</v>
      </c>
      <c r="J970" s="7">
        <f t="shared" si="73"/>
        <v>59184.948979591834</v>
      </c>
      <c r="K970" s="5">
        <v>0</v>
      </c>
      <c r="L970" s="6">
        <f t="shared" si="68"/>
        <v>0</v>
      </c>
      <c r="M970" s="5">
        <f t="shared" si="80"/>
        <v>294</v>
      </c>
      <c r="N970" s="6">
        <f t="shared" si="80"/>
        <v>17400375</v>
      </c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2">
      <c r="A971" s="5" t="s">
        <v>1186</v>
      </c>
      <c r="B971" s="5" t="s">
        <v>11</v>
      </c>
      <c r="C971" s="5">
        <v>1</v>
      </c>
      <c r="D971" s="6">
        <v>1657272</v>
      </c>
      <c r="E971" s="5"/>
      <c r="F971" s="5">
        <v>1</v>
      </c>
      <c r="G971" s="6">
        <v>1657272</v>
      </c>
      <c r="H971" s="5">
        <v>0</v>
      </c>
      <c r="I971" s="5">
        <v>0</v>
      </c>
      <c r="J971" s="7">
        <f t="shared" si="73"/>
        <v>1657272</v>
      </c>
      <c r="K971" s="5">
        <v>0</v>
      </c>
      <c r="L971" s="6">
        <f t="shared" si="68"/>
        <v>0</v>
      </c>
      <c r="M971" s="5">
        <f t="shared" si="80"/>
        <v>1</v>
      </c>
      <c r="N971" s="6">
        <f t="shared" si="80"/>
        <v>1657272</v>
      </c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2">
      <c r="A972" s="5" t="s">
        <v>1187</v>
      </c>
      <c r="B972" s="5" t="s">
        <v>11</v>
      </c>
      <c r="C972" s="5">
        <v>10</v>
      </c>
      <c r="D972" s="6">
        <v>5279221</v>
      </c>
      <c r="E972" s="5"/>
      <c r="F972" s="5">
        <v>10</v>
      </c>
      <c r="G972" s="6">
        <v>5279221</v>
      </c>
      <c r="H972" s="5">
        <v>0</v>
      </c>
      <c r="I972" s="5">
        <v>0</v>
      </c>
      <c r="J972" s="7">
        <f t="shared" si="73"/>
        <v>527922.1</v>
      </c>
      <c r="K972" s="5">
        <v>0</v>
      </c>
      <c r="L972" s="6">
        <f t="shared" si="68"/>
        <v>0</v>
      </c>
      <c r="M972" s="5">
        <f t="shared" ref="M972:N987" si="81">F972+H972-K972</f>
        <v>10</v>
      </c>
      <c r="N972" s="6">
        <f t="shared" si="81"/>
        <v>5279221</v>
      </c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2">
      <c r="A973" s="5" t="s">
        <v>1188</v>
      </c>
      <c r="B973" s="5" t="s">
        <v>11</v>
      </c>
      <c r="C973" s="5">
        <v>1</v>
      </c>
      <c r="D973" s="6">
        <v>4227273</v>
      </c>
      <c r="E973" s="5"/>
      <c r="F973" s="5">
        <v>1</v>
      </c>
      <c r="G973" s="6">
        <v>4227273</v>
      </c>
      <c r="H973" s="5">
        <v>0</v>
      </c>
      <c r="I973" s="5">
        <v>0</v>
      </c>
      <c r="J973" s="7">
        <f t="shared" si="73"/>
        <v>4227273</v>
      </c>
      <c r="K973" s="5">
        <v>0</v>
      </c>
      <c r="L973" s="6">
        <f t="shared" si="68"/>
        <v>0</v>
      </c>
      <c r="M973" s="5">
        <f t="shared" si="81"/>
        <v>1</v>
      </c>
      <c r="N973" s="6">
        <f t="shared" si="81"/>
        <v>4227273</v>
      </c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2">
      <c r="A974" s="5" t="s">
        <v>1189</v>
      </c>
      <c r="B974" s="5" t="s">
        <v>11</v>
      </c>
      <c r="C974" s="5">
        <v>15</v>
      </c>
      <c r="D974" s="6">
        <v>21921608</v>
      </c>
      <c r="E974" s="5"/>
      <c r="F974" s="5">
        <v>15</v>
      </c>
      <c r="G974" s="6">
        <v>21921608</v>
      </c>
      <c r="H974" s="5">
        <v>0</v>
      </c>
      <c r="I974" s="5">
        <v>0</v>
      </c>
      <c r="J974" s="7">
        <f t="shared" si="73"/>
        <v>1461440.5333333334</v>
      </c>
      <c r="K974" s="5">
        <v>0</v>
      </c>
      <c r="L974" s="6">
        <f t="shared" si="68"/>
        <v>0</v>
      </c>
      <c r="M974" s="5">
        <f t="shared" si="81"/>
        <v>15</v>
      </c>
      <c r="N974" s="6">
        <f t="shared" si="81"/>
        <v>21921608</v>
      </c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2">
      <c r="A975" s="5" t="s">
        <v>1190</v>
      </c>
      <c r="B975" s="5" t="s">
        <v>11</v>
      </c>
      <c r="C975" s="5">
        <v>11</v>
      </c>
      <c r="D975" s="6">
        <v>6627710</v>
      </c>
      <c r="E975" s="5"/>
      <c r="F975" s="5">
        <v>11</v>
      </c>
      <c r="G975" s="6">
        <v>6627710</v>
      </c>
      <c r="H975" s="5">
        <v>0</v>
      </c>
      <c r="I975" s="5">
        <v>0</v>
      </c>
      <c r="J975" s="7">
        <f t="shared" si="73"/>
        <v>602519.09090909094</v>
      </c>
      <c r="K975" s="5">
        <v>0</v>
      </c>
      <c r="L975" s="6">
        <f t="shared" si="68"/>
        <v>0</v>
      </c>
      <c r="M975" s="5">
        <f t="shared" si="81"/>
        <v>11</v>
      </c>
      <c r="N975" s="6">
        <f t="shared" si="81"/>
        <v>6627710</v>
      </c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2">
      <c r="A976" s="5" t="s">
        <v>1191</v>
      </c>
      <c r="B976" s="5" t="s">
        <v>11</v>
      </c>
      <c r="C976" s="5">
        <v>12</v>
      </c>
      <c r="D976" s="6">
        <v>6124242</v>
      </c>
      <c r="E976" s="5"/>
      <c r="F976" s="5">
        <v>12</v>
      </c>
      <c r="G976" s="6">
        <v>6124242</v>
      </c>
      <c r="H976" s="5">
        <v>0</v>
      </c>
      <c r="I976" s="5">
        <v>0</v>
      </c>
      <c r="J976" s="7">
        <f t="shared" si="73"/>
        <v>510353.5</v>
      </c>
      <c r="K976" s="5">
        <v>0</v>
      </c>
      <c r="L976" s="6">
        <f t="shared" si="68"/>
        <v>0</v>
      </c>
      <c r="M976" s="5">
        <f t="shared" si="81"/>
        <v>12</v>
      </c>
      <c r="N976" s="6">
        <f t="shared" si="81"/>
        <v>6124242</v>
      </c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2">
      <c r="A977" s="5" t="s">
        <v>1192</v>
      </c>
      <c r="B977" s="5" t="s">
        <v>11</v>
      </c>
      <c r="C977" s="5">
        <v>3</v>
      </c>
      <c r="D977" s="6">
        <v>1977272</v>
      </c>
      <c r="E977" s="5"/>
      <c r="F977" s="5">
        <v>3</v>
      </c>
      <c r="G977" s="6">
        <v>1977272</v>
      </c>
      <c r="H977" s="5">
        <v>0</v>
      </c>
      <c r="I977" s="5">
        <v>0</v>
      </c>
      <c r="J977" s="7">
        <f t="shared" si="73"/>
        <v>659090.66666666663</v>
      </c>
      <c r="K977" s="5">
        <v>0</v>
      </c>
      <c r="L977" s="6">
        <f t="shared" si="68"/>
        <v>0</v>
      </c>
      <c r="M977" s="5">
        <f t="shared" si="81"/>
        <v>3</v>
      </c>
      <c r="N977" s="6">
        <f t="shared" si="81"/>
        <v>1977272</v>
      </c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2">
      <c r="A978" s="5" t="s">
        <v>1193</v>
      </c>
      <c r="B978" s="5" t="s">
        <v>11</v>
      </c>
      <c r="C978" s="5">
        <v>6</v>
      </c>
      <c r="D978" s="6">
        <v>5298843</v>
      </c>
      <c r="E978" s="5"/>
      <c r="F978" s="5">
        <v>6</v>
      </c>
      <c r="G978" s="6">
        <v>5298843</v>
      </c>
      <c r="H978" s="5">
        <v>0</v>
      </c>
      <c r="I978" s="5">
        <v>0</v>
      </c>
      <c r="J978" s="7">
        <f t="shared" si="73"/>
        <v>883140.5</v>
      </c>
      <c r="K978" s="5">
        <v>0</v>
      </c>
      <c r="L978" s="6">
        <f t="shared" si="68"/>
        <v>0</v>
      </c>
      <c r="M978" s="5">
        <f t="shared" si="81"/>
        <v>6</v>
      </c>
      <c r="N978" s="6">
        <f t="shared" si="81"/>
        <v>5298843</v>
      </c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2">
      <c r="A979" s="5" t="s">
        <v>1194</v>
      </c>
      <c r="B979" s="5" t="s">
        <v>11</v>
      </c>
      <c r="C979" s="5">
        <v>4</v>
      </c>
      <c r="D979" s="6">
        <v>4909091</v>
      </c>
      <c r="E979" s="5"/>
      <c r="F979" s="5">
        <v>4</v>
      </c>
      <c r="G979" s="6">
        <v>4909091</v>
      </c>
      <c r="H979" s="5">
        <v>0</v>
      </c>
      <c r="I979" s="5">
        <v>0</v>
      </c>
      <c r="J979" s="7">
        <f t="shared" si="73"/>
        <v>1227272.75</v>
      </c>
      <c r="K979" s="5">
        <v>0</v>
      </c>
      <c r="L979" s="6">
        <f t="shared" si="68"/>
        <v>0</v>
      </c>
      <c r="M979" s="5">
        <f t="shared" si="81"/>
        <v>4</v>
      </c>
      <c r="N979" s="6">
        <f t="shared" si="81"/>
        <v>4909091</v>
      </c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2">
      <c r="A980" s="5" t="s">
        <v>1195</v>
      </c>
      <c r="B980" s="5" t="s">
        <v>11</v>
      </c>
      <c r="C980" s="5">
        <v>1</v>
      </c>
      <c r="D980" s="6">
        <v>2372727</v>
      </c>
      <c r="E980" s="5"/>
      <c r="F980" s="5">
        <v>1</v>
      </c>
      <c r="G980" s="6">
        <v>2372727</v>
      </c>
      <c r="H980" s="5">
        <v>0</v>
      </c>
      <c r="I980" s="5">
        <v>0</v>
      </c>
      <c r="J980" s="7">
        <f t="shared" si="73"/>
        <v>2372727</v>
      </c>
      <c r="K980" s="5">
        <v>0</v>
      </c>
      <c r="L980" s="6">
        <f t="shared" si="68"/>
        <v>0</v>
      </c>
      <c r="M980" s="5">
        <f t="shared" si="81"/>
        <v>1</v>
      </c>
      <c r="N980" s="6">
        <f t="shared" si="81"/>
        <v>2372727</v>
      </c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2">
      <c r="A981" s="5" t="s">
        <v>1196</v>
      </c>
      <c r="B981" s="5" t="s">
        <v>11</v>
      </c>
      <c r="C981" s="5">
        <v>100</v>
      </c>
      <c r="D981" s="6">
        <v>63613280</v>
      </c>
      <c r="E981" s="5"/>
      <c r="F981" s="5">
        <v>100</v>
      </c>
      <c r="G981" s="6">
        <v>63613280</v>
      </c>
      <c r="H981" s="5">
        <v>0</v>
      </c>
      <c r="I981" s="5">
        <v>0</v>
      </c>
      <c r="J981" s="7">
        <f t="shared" si="73"/>
        <v>636132.80000000005</v>
      </c>
      <c r="K981" s="5">
        <v>0</v>
      </c>
      <c r="L981" s="6">
        <f t="shared" si="68"/>
        <v>0</v>
      </c>
      <c r="M981" s="5">
        <f t="shared" si="81"/>
        <v>100</v>
      </c>
      <c r="N981" s="6">
        <f t="shared" si="81"/>
        <v>63613280</v>
      </c>
      <c r="O981" s="5"/>
      <c r="P981" s="5"/>
      <c r="Q981" s="5"/>
      <c r="R981" s="5"/>
      <c r="S981" s="5"/>
      <c r="T981" s="5"/>
      <c r="U981" s="5"/>
      <c r="V981" s="5"/>
      <c r="W981" s="5"/>
    </row>
    <row r="982" spans="1:23" x14ac:dyDescent="0.2">
      <c r="A982" s="5" t="s">
        <v>1197</v>
      </c>
      <c r="B982" s="5" t="s">
        <v>11</v>
      </c>
      <c r="C982" s="5">
        <v>100</v>
      </c>
      <c r="D982" s="6">
        <v>47472664</v>
      </c>
      <c r="E982" s="5"/>
      <c r="F982" s="5">
        <v>100</v>
      </c>
      <c r="G982" s="6">
        <v>47472664</v>
      </c>
      <c r="H982" s="5">
        <v>0</v>
      </c>
      <c r="I982" s="5">
        <v>0</v>
      </c>
      <c r="J982" s="7">
        <f t="shared" si="73"/>
        <v>474726.64</v>
      </c>
      <c r="K982" s="5">
        <v>0</v>
      </c>
      <c r="L982" s="6">
        <f t="shared" si="68"/>
        <v>0</v>
      </c>
      <c r="M982" s="5">
        <f t="shared" si="81"/>
        <v>100</v>
      </c>
      <c r="N982" s="6">
        <f t="shared" si="81"/>
        <v>47472664</v>
      </c>
      <c r="O982" s="5"/>
      <c r="P982" s="5"/>
      <c r="Q982" s="5"/>
      <c r="R982" s="5"/>
      <c r="S982" s="5"/>
      <c r="T982" s="5"/>
      <c r="U982" s="5"/>
      <c r="V982" s="5"/>
      <c r="W982" s="5"/>
    </row>
    <row r="983" spans="1:23" x14ac:dyDescent="0.2">
      <c r="A983" s="5" t="s">
        <v>1198</v>
      </c>
      <c r="B983" s="5" t="s">
        <v>11</v>
      </c>
      <c r="C983" s="5">
        <v>27</v>
      </c>
      <c r="D983" s="6">
        <v>30457255</v>
      </c>
      <c r="E983" s="5"/>
      <c r="F983" s="5">
        <v>27</v>
      </c>
      <c r="G983" s="6">
        <v>30457255</v>
      </c>
      <c r="H983" s="5">
        <v>0</v>
      </c>
      <c r="I983" s="5">
        <v>0</v>
      </c>
      <c r="J983" s="7">
        <f t="shared" si="73"/>
        <v>1128046.4814814816</v>
      </c>
      <c r="K983" s="5">
        <v>0</v>
      </c>
      <c r="L983" s="6">
        <f t="shared" si="68"/>
        <v>0</v>
      </c>
      <c r="M983" s="5">
        <f t="shared" si="81"/>
        <v>27</v>
      </c>
      <c r="N983" s="6">
        <f t="shared" si="81"/>
        <v>30457255</v>
      </c>
      <c r="O983" s="5"/>
      <c r="P983" s="5"/>
      <c r="Q983" s="5"/>
      <c r="R983" s="5"/>
      <c r="S983" s="5"/>
      <c r="T983" s="5"/>
      <c r="U983" s="5"/>
      <c r="V983" s="5"/>
      <c r="W983" s="5"/>
    </row>
    <row r="984" spans="1:23" x14ac:dyDescent="0.2">
      <c r="A984" s="5" t="s">
        <v>1199</v>
      </c>
      <c r="B984" s="5" t="s">
        <v>11</v>
      </c>
      <c r="C984" s="5">
        <v>1</v>
      </c>
      <c r="D984" s="6">
        <v>2410909</v>
      </c>
      <c r="E984" s="5"/>
      <c r="F984" s="5">
        <v>1</v>
      </c>
      <c r="G984" s="6">
        <v>2410909</v>
      </c>
      <c r="H984" s="5">
        <v>0</v>
      </c>
      <c r="I984" s="5">
        <v>0</v>
      </c>
      <c r="J984" s="7">
        <f t="shared" si="73"/>
        <v>2410909</v>
      </c>
      <c r="K984" s="5">
        <v>0</v>
      </c>
      <c r="L984" s="6">
        <f t="shared" si="68"/>
        <v>0</v>
      </c>
      <c r="M984" s="5">
        <f t="shared" si="81"/>
        <v>1</v>
      </c>
      <c r="N984" s="6">
        <f t="shared" si="81"/>
        <v>2410909</v>
      </c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2">
      <c r="A985" s="5" t="s">
        <v>1200</v>
      </c>
      <c r="B985" s="5" t="s">
        <v>11</v>
      </c>
      <c r="C985" s="5">
        <v>4</v>
      </c>
      <c r="D985" s="6">
        <v>8169698</v>
      </c>
      <c r="E985" s="5"/>
      <c r="F985" s="5">
        <v>4</v>
      </c>
      <c r="G985" s="6">
        <v>8169698</v>
      </c>
      <c r="H985" s="5">
        <v>0</v>
      </c>
      <c r="I985" s="5">
        <v>0</v>
      </c>
      <c r="J985" s="7">
        <f t="shared" si="73"/>
        <v>2042424.5</v>
      </c>
      <c r="K985" s="5">
        <v>0</v>
      </c>
      <c r="L985" s="6">
        <f t="shared" si="68"/>
        <v>0</v>
      </c>
      <c r="M985" s="5">
        <f t="shared" si="81"/>
        <v>4</v>
      </c>
      <c r="N985" s="6">
        <f t="shared" si="81"/>
        <v>8169698</v>
      </c>
      <c r="O985" s="5"/>
      <c r="P985" s="5"/>
      <c r="Q985" s="5"/>
      <c r="R985" s="5"/>
      <c r="S985" s="5"/>
      <c r="T985" s="5"/>
      <c r="U985" s="5"/>
      <c r="V985" s="5"/>
      <c r="W985" s="5"/>
    </row>
    <row r="986" spans="1:23" x14ac:dyDescent="0.2">
      <c r="A986" s="5" t="s">
        <v>1201</v>
      </c>
      <c r="B986" s="5" t="s">
        <v>11</v>
      </c>
      <c r="C986" s="5">
        <v>100</v>
      </c>
      <c r="D986" s="6">
        <v>54342446</v>
      </c>
      <c r="E986" s="5"/>
      <c r="F986" s="5">
        <v>100</v>
      </c>
      <c r="G986" s="6">
        <v>54342446</v>
      </c>
      <c r="H986" s="5">
        <v>0</v>
      </c>
      <c r="I986" s="5">
        <v>0</v>
      </c>
      <c r="J986" s="7">
        <f t="shared" si="73"/>
        <v>543424.46</v>
      </c>
      <c r="K986" s="5">
        <v>0</v>
      </c>
      <c r="L986" s="6">
        <f t="shared" si="68"/>
        <v>0</v>
      </c>
      <c r="M986" s="5">
        <f t="shared" si="81"/>
        <v>100</v>
      </c>
      <c r="N986" s="6">
        <f t="shared" si="81"/>
        <v>54342446</v>
      </c>
      <c r="O986" s="5"/>
      <c r="P986" s="5"/>
      <c r="Q986" s="5"/>
      <c r="R986" s="5"/>
      <c r="S986" s="5"/>
      <c r="T986" s="5"/>
      <c r="U986" s="5"/>
      <c r="V986" s="5"/>
      <c r="W986" s="5"/>
    </row>
    <row r="987" spans="1:23" x14ac:dyDescent="0.2">
      <c r="A987" s="5" t="s">
        <v>1202</v>
      </c>
      <c r="B987" s="5" t="s">
        <v>11</v>
      </c>
      <c r="C987" s="5">
        <v>8</v>
      </c>
      <c r="D987" s="6">
        <v>10545454</v>
      </c>
      <c r="E987" s="5"/>
      <c r="F987" s="5">
        <v>8</v>
      </c>
      <c r="G987" s="6">
        <v>10545454</v>
      </c>
      <c r="H987" s="5">
        <v>0</v>
      </c>
      <c r="I987" s="5">
        <v>0</v>
      </c>
      <c r="J987" s="7">
        <f t="shared" si="73"/>
        <v>1318181.75</v>
      </c>
      <c r="K987" s="5">
        <v>0</v>
      </c>
      <c r="L987" s="6">
        <f t="shared" si="68"/>
        <v>0</v>
      </c>
      <c r="M987" s="5">
        <f t="shared" si="81"/>
        <v>8</v>
      </c>
      <c r="N987" s="6">
        <f t="shared" si="81"/>
        <v>10545454</v>
      </c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2">
      <c r="A988" s="5" t="s">
        <v>1203</v>
      </c>
      <c r="B988" s="5" t="s">
        <v>11</v>
      </c>
      <c r="C988" s="5">
        <v>36</v>
      </c>
      <c r="D988" s="6">
        <v>22549087</v>
      </c>
      <c r="E988" s="5"/>
      <c r="F988" s="5">
        <v>36</v>
      </c>
      <c r="G988" s="6">
        <v>22549087</v>
      </c>
      <c r="H988" s="5">
        <v>0</v>
      </c>
      <c r="I988" s="5">
        <v>0</v>
      </c>
      <c r="J988" s="7">
        <f t="shared" si="73"/>
        <v>626363.52777777775</v>
      </c>
      <c r="K988" s="5">
        <v>0</v>
      </c>
      <c r="L988" s="6">
        <f t="shared" si="68"/>
        <v>0</v>
      </c>
      <c r="M988" s="5">
        <f t="shared" ref="M988:N1003" si="82">F988+H988-K988</f>
        <v>36</v>
      </c>
      <c r="N988" s="6">
        <f t="shared" si="82"/>
        <v>22549087</v>
      </c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2">
      <c r="A989" s="5" t="s">
        <v>1204</v>
      </c>
      <c r="B989" s="5" t="s">
        <v>11</v>
      </c>
      <c r="C989" s="5">
        <v>20</v>
      </c>
      <c r="D989" s="6">
        <v>12373040</v>
      </c>
      <c r="E989" s="5"/>
      <c r="F989" s="5">
        <v>20</v>
      </c>
      <c r="G989" s="6">
        <v>12373040</v>
      </c>
      <c r="H989" s="5">
        <v>0</v>
      </c>
      <c r="I989" s="5">
        <v>0</v>
      </c>
      <c r="J989" s="7">
        <f t="shared" si="73"/>
        <v>618652</v>
      </c>
      <c r="K989" s="5">
        <v>0</v>
      </c>
      <c r="L989" s="6">
        <f t="shared" si="68"/>
        <v>0</v>
      </c>
      <c r="M989" s="5">
        <f t="shared" si="82"/>
        <v>20</v>
      </c>
      <c r="N989" s="6">
        <f t="shared" si="82"/>
        <v>12373040</v>
      </c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2">
      <c r="A990" s="5" t="s">
        <v>1205</v>
      </c>
      <c r="B990" s="5" t="s">
        <v>11</v>
      </c>
      <c r="C990" s="5">
        <v>1</v>
      </c>
      <c r="D990" s="6">
        <v>1250000</v>
      </c>
      <c r="E990" s="5"/>
      <c r="F990" s="5">
        <v>1</v>
      </c>
      <c r="G990" s="6">
        <v>1250000</v>
      </c>
      <c r="H990" s="5">
        <v>0</v>
      </c>
      <c r="I990" s="5">
        <v>0</v>
      </c>
      <c r="J990" s="7">
        <f t="shared" si="73"/>
        <v>1250000</v>
      </c>
      <c r="K990" s="5">
        <v>0</v>
      </c>
      <c r="L990" s="6">
        <f t="shared" si="68"/>
        <v>0</v>
      </c>
      <c r="M990" s="5">
        <f t="shared" si="82"/>
        <v>1</v>
      </c>
      <c r="N990" s="6">
        <f t="shared" si="82"/>
        <v>1250000</v>
      </c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2">
      <c r="A991" s="5" t="s">
        <v>1206</v>
      </c>
      <c r="B991" s="5" t="s">
        <v>11</v>
      </c>
      <c r="C991" s="5">
        <v>21</v>
      </c>
      <c r="D991" s="6">
        <v>6414545</v>
      </c>
      <c r="E991" s="5"/>
      <c r="F991" s="5">
        <v>21</v>
      </c>
      <c r="G991" s="6">
        <v>6414545</v>
      </c>
      <c r="H991" s="5">
        <v>0</v>
      </c>
      <c r="I991" s="5">
        <v>0</v>
      </c>
      <c r="J991" s="7">
        <f t="shared" si="73"/>
        <v>305454.52380952379</v>
      </c>
      <c r="K991" s="5">
        <v>0</v>
      </c>
      <c r="L991" s="6">
        <f t="shared" si="68"/>
        <v>0</v>
      </c>
      <c r="M991" s="5">
        <f t="shared" si="82"/>
        <v>21</v>
      </c>
      <c r="N991" s="6">
        <f t="shared" si="82"/>
        <v>6414545</v>
      </c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2">
      <c r="A992" s="5" t="s">
        <v>1207</v>
      </c>
      <c r="B992" s="5" t="s">
        <v>11</v>
      </c>
      <c r="C992" s="5">
        <v>20</v>
      </c>
      <c r="D992" s="6">
        <v>363640</v>
      </c>
      <c r="E992" s="5"/>
      <c r="F992" s="5">
        <v>20</v>
      </c>
      <c r="G992" s="6">
        <v>363640</v>
      </c>
      <c r="H992" s="5">
        <v>0</v>
      </c>
      <c r="I992" s="5">
        <v>0</v>
      </c>
      <c r="J992" s="7">
        <f t="shared" si="73"/>
        <v>18182</v>
      </c>
      <c r="K992" s="5">
        <v>0</v>
      </c>
      <c r="L992" s="6">
        <f t="shared" si="68"/>
        <v>0</v>
      </c>
      <c r="M992" s="5">
        <f t="shared" si="82"/>
        <v>20</v>
      </c>
      <c r="N992" s="6">
        <f t="shared" si="82"/>
        <v>363640</v>
      </c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2">
      <c r="A993" s="5" t="s">
        <v>1208</v>
      </c>
      <c r="B993" s="5" t="s">
        <v>11</v>
      </c>
      <c r="C993" s="5">
        <v>6</v>
      </c>
      <c r="D993" s="6">
        <v>163800</v>
      </c>
      <c r="E993" s="5"/>
      <c r="F993" s="5">
        <v>6</v>
      </c>
      <c r="G993" s="6">
        <v>163800</v>
      </c>
      <c r="H993" s="5">
        <v>0</v>
      </c>
      <c r="I993" s="5">
        <v>0</v>
      </c>
      <c r="J993" s="7">
        <f t="shared" si="73"/>
        <v>27300</v>
      </c>
      <c r="K993" s="5">
        <v>0</v>
      </c>
      <c r="L993" s="6">
        <f t="shared" si="68"/>
        <v>0</v>
      </c>
      <c r="M993" s="5">
        <f t="shared" si="82"/>
        <v>6</v>
      </c>
      <c r="N993" s="6">
        <f t="shared" si="82"/>
        <v>163800</v>
      </c>
      <c r="O993" s="5"/>
      <c r="P993" s="5"/>
      <c r="Q993" s="5"/>
      <c r="R993" s="5"/>
      <c r="S993" s="5"/>
      <c r="T993" s="5"/>
      <c r="U993" s="5"/>
      <c r="V993" s="5"/>
      <c r="W993" s="5"/>
    </row>
    <row r="994" spans="1:23" s="17" customFormat="1" x14ac:dyDescent="0.2">
      <c r="A994" s="50" t="s">
        <v>1209</v>
      </c>
      <c r="B994" s="50" t="s">
        <v>11</v>
      </c>
      <c r="C994" s="50">
        <v>4</v>
      </c>
      <c r="D994" s="50">
        <v>0</v>
      </c>
      <c r="E994" s="50"/>
      <c r="F994" s="50">
        <v>4</v>
      </c>
      <c r="G994" s="50">
        <v>0</v>
      </c>
      <c r="H994" s="50">
        <v>0</v>
      </c>
      <c r="I994" s="50">
        <v>0</v>
      </c>
      <c r="J994" s="7">
        <f t="shared" si="73"/>
        <v>0</v>
      </c>
      <c r="K994" s="50">
        <v>0</v>
      </c>
      <c r="L994" s="7">
        <f t="shared" si="68"/>
        <v>0</v>
      </c>
      <c r="M994" s="50">
        <f t="shared" si="82"/>
        <v>4</v>
      </c>
      <c r="N994" s="7">
        <f t="shared" si="82"/>
        <v>0</v>
      </c>
      <c r="O994" s="50"/>
      <c r="P994" s="50"/>
      <c r="Q994" s="50"/>
      <c r="R994" s="50"/>
      <c r="S994" s="50"/>
      <c r="T994" s="50"/>
      <c r="U994" s="50"/>
      <c r="V994" s="50"/>
      <c r="W994" s="50"/>
    </row>
    <row r="995" spans="1:23" x14ac:dyDescent="0.2">
      <c r="A995" s="5" t="s">
        <v>1210</v>
      </c>
      <c r="B995" s="5" t="s">
        <v>11</v>
      </c>
      <c r="C995" s="5">
        <v>64</v>
      </c>
      <c r="D995" s="6">
        <v>731438</v>
      </c>
      <c r="E995" s="5"/>
      <c r="F995" s="5">
        <v>64</v>
      </c>
      <c r="G995" s="6">
        <v>731438</v>
      </c>
      <c r="H995" s="5">
        <v>0</v>
      </c>
      <c r="I995" s="5">
        <v>0</v>
      </c>
      <c r="J995" s="7">
        <f t="shared" si="73"/>
        <v>11428.71875</v>
      </c>
      <c r="K995" s="5">
        <v>0</v>
      </c>
      <c r="L995" s="6">
        <f t="shared" si="68"/>
        <v>0</v>
      </c>
      <c r="M995" s="5">
        <f t="shared" si="82"/>
        <v>64</v>
      </c>
      <c r="N995" s="6">
        <f t="shared" si="82"/>
        <v>731438</v>
      </c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2">
      <c r="A996" s="5" t="s">
        <v>1211</v>
      </c>
      <c r="B996" s="5" t="s">
        <v>11</v>
      </c>
      <c r="C996" s="5">
        <v>30</v>
      </c>
      <c r="D996" s="6">
        <v>800680</v>
      </c>
      <c r="E996" s="5"/>
      <c r="F996" s="5">
        <v>30</v>
      </c>
      <c r="G996" s="6">
        <v>800680</v>
      </c>
      <c r="H996" s="5">
        <v>0</v>
      </c>
      <c r="I996" s="5">
        <v>0</v>
      </c>
      <c r="J996" s="7">
        <f t="shared" si="73"/>
        <v>26689.333333333332</v>
      </c>
      <c r="K996" s="5">
        <v>0</v>
      </c>
      <c r="L996" s="6">
        <f t="shared" si="68"/>
        <v>0</v>
      </c>
      <c r="M996" s="5">
        <f t="shared" si="82"/>
        <v>30</v>
      </c>
      <c r="N996" s="6">
        <f t="shared" si="82"/>
        <v>800680</v>
      </c>
      <c r="O996" s="5"/>
      <c r="P996" s="5"/>
      <c r="Q996" s="5"/>
      <c r="R996" s="5"/>
      <c r="S996" s="5"/>
      <c r="T996" s="5"/>
      <c r="U996" s="5"/>
      <c r="V996" s="5"/>
      <c r="W996" s="5"/>
    </row>
    <row r="997" spans="1:23" x14ac:dyDescent="0.2">
      <c r="A997" s="5" t="s">
        <v>1212</v>
      </c>
      <c r="B997" s="5" t="s">
        <v>11</v>
      </c>
      <c r="C997" s="5">
        <v>120</v>
      </c>
      <c r="D997" s="6">
        <v>632760</v>
      </c>
      <c r="E997" s="5"/>
      <c r="F997" s="5">
        <v>120</v>
      </c>
      <c r="G997" s="6">
        <v>632760</v>
      </c>
      <c r="H997" s="5">
        <v>0</v>
      </c>
      <c r="I997" s="5">
        <v>0</v>
      </c>
      <c r="J997" s="7">
        <f t="shared" si="73"/>
        <v>5273</v>
      </c>
      <c r="K997" s="5">
        <v>0</v>
      </c>
      <c r="L997" s="6">
        <f t="shared" si="68"/>
        <v>0</v>
      </c>
      <c r="M997" s="5">
        <f t="shared" si="82"/>
        <v>120</v>
      </c>
      <c r="N997" s="6">
        <f t="shared" si="82"/>
        <v>632760</v>
      </c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2">
      <c r="A998" s="5" t="s">
        <v>1213</v>
      </c>
      <c r="B998" s="5" t="s">
        <v>11</v>
      </c>
      <c r="C998" s="5">
        <v>382</v>
      </c>
      <c r="D998" s="6">
        <v>2097755</v>
      </c>
      <c r="E998" s="5"/>
      <c r="F998" s="5">
        <v>382</v>
      </c>
      <c r="G998" s="6">
        <v>2097755</v>
      </c>
      <c r="H998" s="5">
        <v>0</v>
      </c>
      <c r="I998" s="5">
        <v>0</v>
      </c>
      <c r="J998" s="7">
        <f t="shared" si="73"/>
        <v>5491.5052356020942</v>
      </c>
      <c r="K998" s="5">
        <v>0</v>
      </c>
      <c r="L998" s="6">
        <f t="shared" si="68"/>
        <v>0</v>
      </c>
      <c r="M998" s="5">
        <f t="shared" si="82"/>
        <v>382</v>
      </c>
      <c r="N998" s="6">
        <f t="shared" si="82"/>
        <v>2097755</v>
      </c>
      <c r="O998" s="5"/>
      <c r="P998" s="5"/>
      <c r="Q998" s="5"/>
      <c r="R998" s="5"/>
      <c r="S998" s="5"/>
      <c r="T998" s="5"/>
      <c r="U998" s="5"/>
      <c r="V998" s="5"/>
      <c r="W998" s="5"/>
    </row>
    <row r="999" spans="1:23" x14ac:dyDescent="0.2">
      <c r="A999" s="5" t="s">
        <v>1214</v>
      </c>
      <c r="B999" s="5" t="s">
        <v>11</v>
      </c>
      <c r="C999" s="5">
        <v>3</v>
      </c>
      <c r="D999" s="6">
        <v>954546</v>
      </c>
      <c r="E999" s="5"/>
      <c r="F999" s="5">
        <v>3</v>
      </c>
      <c r="G999" s="6">
        <v>954546</v>
      </c>
      <c r="H999" s="5">
        <v>0</v>
      </c>
      <c r="I999" s="5">
        <v>0</v>
      </c>
      <c r="J999" s="7">
        <f t="shared" si="73"/>
        <v>318182</v>
      </c>
      <c r="K999" s="5">
        <v>0</v>
      </c>
      <c r="L999" s="6">
        <f t="shared" si="68"/>
        <v>0</v>
      </c>
      <c r="M999" s="5">
        <f t="shared" si="82"/>
        <v>3</v>
      </c>
      <c r="N999" s="6">
        <f t="shared" si="82"/>
        <v>954546</v>
      </c>
      <c r="O999" s="5"/>
      <c r="P999" s="5"/>
      <c r="Q999" s="5"/>
      <c r="R999" s="5"/>
      <c r="S999" s="5"/>
      <c r="T999" s="5"/>
      <c r="U999" s="5"/>
      <c r="V999" s="5"/>
      <c r="W999" s="5"/>
    </row>
    <row r="1000" spans="1:23" x14ac:dyDescent="0.2">
      <c r="A1000" s="5" t="s">
        <v>1215</v>
      </c>
      <c r="B1000" s="5" t="s">
        <v>11</v>
      </c>
      <c r="C1000" s="5">
        <v>2</v>
      </c>
      <c r="D1000" s="6">
        <v>745454</v>
      </c>
      <c r="E1000" s="5"/>
      <c r="F1000" s="5">
        <v>2</v>
      </c>
      <c r="G1000" s="6">
        <v>745454</v>
      </c>
      <c r="H1000" s="5">
        <v>0</v>
      </c>
      <c r="I1000" s="5">
        <v>0</v>
      </c>
      <c r="J1000" s="7">
        <f t="shared" si="73"/>
        <v>372727</v>
      </c>
      <c r="K1000" s="5">
        <v>0</v>
      </c>
      <c r="L1000" s="6">
        <f t="shared" si="68"/>
        <v>0</v>
      </c>
      <c r="M1000" s="5">
        <f t="shared" si="82"/>
        <v>2</v>
      </c>
      <c r="N1000" s="6">
        <f t="shared" si="82"/>
        <v>745454</v>
      </c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x14ac:dyDescent="0.2">
      <c r="A1001" s="5" t="s">
        <v>1216</v>
      </c>
      <c r="B1001" s="5" t="s">
        <v>11</v>
      </c>
      <c r="C1001" s="5">
        <v>1</v>
      </c>
      <c r="D1001" s="6">
        <v>950000</v>
      </c>
      <c r="E1001" s="5"/>
      <c r="F1001" s="5">
        <v>1</v>
      </c>
      <c r="G1001" s="6">
        <v>950000</v>
      </c>
      <c r="H1001" s="5">
        <v>0</v>
      </c>
      <c r="I1001" s="5">
        <v>0</v>
      </c>
      <c r="J1001" s="7">
        <f t="shared" si="73"/>
        <v>950000</v>
      </c>
      <c r="K1001" s="5">
        <v>0</v>
      </c>
      <c r="L1001" s="6">
        <f t="shared" si="68"/>
        <v>0</v>
      </c>
      <c r="M1001" s="5">
        <f t="shared" si="82"/>
        <v>1</v>
      </c>
      <c r="N1001" s="6">
        <f t="shared" si="82"/>
        <v>950000</v>
      </c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x14ac:dyDescent="0.2">
      <c r="A1002" s="5" t="s">
        <v>1217</v>
      </c>
      <c r="B1002" s="5" t="s">
        <v>11</v>
      </c>
      <c r="C1002" s="5">
        <v>1</v>
      </c>
      <c r="D1002" s="6">
        <v>2420000</v>
      </c>
      <c r="E1002" s="5"/>
      <c r="F1002" s="5">
        <v>1</v>
      </c>
      <c r="G1002" s="6">
        <v>2420000</v>
      </c>
      <c r="H1002" s="5">
        <v>0</v>
      </c>
      <c r="I1002" s="5">
        <v>0</v>
      </c>
      <c r="J1002" s="7">
        <f t="shared" si="73"/>
        <v>2420000</v>
      </c>
      <c r="K1002" s="5">
        <v>0</v>
      </c>
      <c r="L1002" s="6">
        <f t="shared" si="68"/>
        <v>0</v>
      </c>
      <c r="M1002" s="5">
        <f t="shared" si="82"/>
        <v>1</v>
      </c>
      <c r="N1002" s="6">
        <f t="shared" si="82"/>
        <v>2420000</v>
      </c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2">
      <c r="A1003" s="5" t="s">
        <v>1218</v>
      </c>
      <c r="B1003" s="5" t="s">
        <v>11</v>
      </c>
      <c r="C1003" s="5">
        <v>1</v>
      </c>
      <c r="D1003" s="6">
        <v>2870000</v>
      </c>
      <c r="E1003" s="5"/>
      <c r="F1003" s="5">
        <v>1</v>
      </c>
      <c r="G1003" s="6">
        <v>2870000</v>
      </c>
      <c r="H1003" s="5">
        <v>0</v>
      </c>
      <c r="I1003" s="5">
        <v>0</v>
      </c>
      <c r="J1003" s="7">
        <f t="shared" si="73"/>
        <v>2870000</v>
      </c>
      <c r="K1003" s="5">
        <v>0</v>
      </c>
      <c r="L1003" s="6">
        <f t="shared" si="68"/>
        <v>0</v>
      </c>
      <c r="M1003" s="5">
        <f t="shared" si="82"/>
        <v>1</v>
      </c>
      <c r="N1003" s="6">
        <f t="shared" si="82"/>
        <v>2870000</v>
      </c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2">
      <c r="A1004" s="5" t="s">
        <v>1219</v>
      </c>
      <c r="B1004" s="5" t="s">
        <v>11</v>
      </c>
      <c r="C1004" s="5">
        <v>2</v>
      </c>
      <c r="D1004" s="6">
        <v>5670000</v>
      </c>
      <c r="E1004" s="5"/>
      <c r="F1004" s="5">
        <v>2</v>
      </c>
      <c r="G1004" s="6">
        <v>5670000</v>
      </c>
      <c r="H1004" s="5">
        <v>0</v>
      </c>
      <c r="I1004" s="5">
        <v>0</v>
      </c>
      <c r="J1004" s="7">
        <f t="shared" si="73"/>
        <v>2835000</v>
      </c>
      <c r="K1004" s="5">
        <v>0</v>
      </c>
      <c r="L1004" s="6">
        <f t="shared" si="68"/>
        <v>0</v>
      </c>
      <c r="M1004" s="5">
        <f t="shared" ref="M1004:N1019" si="83">F1004+H1004-K1004</f>
        <v>2</v>
      </c>
      <c r="N1004" s="6">
        <f t="shared" si="83"/>
        <v>5670000</v>
      </c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2">
      <c r="A1005" s="5" t="s">
        <v>1220</v>
      </c>
      <c r="B1005" s="5" t="s">
        <v>11</v>
      </c>
      <c r="C1005" s="5">
        <v>1</v>
      </c>
      <c r="D1005" s="6">
        <v>1270000</v>
      </c>
      <c r="E1005" s="5"/>
      <c r="F1005" s="5">
        <v>1</v>
      </c>
      <c r="G1005" s="6">
        <v>1270000</v>
      </c>
      <c r="H1005" s="5">
        <v>0</v>
      </c>
      <c r="I1005" s="5">
        <v>0</v>
      </c>
      <c r="J1005" s="7">
        <f t="shared" si="73"/>
        <v>1270000</v>
      </c>
      <c r="K1005" s="5">
        <v>0</v>
      </c>
      <c r="L1005" s="6">
        <f t="shared" si="68"/>
        <v>0</v>
      </c>
      <c r="M1005" s="5">
        <f t="shared" si="83"/>
        <v>1</v>
      </c>
      <c r="N1005" s="6">
        <f t="shared" si="83"/>
        <v>1270000</v>
      </c>
      <c r="O1005" s="5"/>
      <c r="P1005" s="5"/>
      <c r="Q1005" s="5"/>
      <c r="R1005" s="5"/>
      <c r="S1005" s="5"/>
      <c r="T1005" s="5"/>
      <c r="U1005" s="5"/>
      <c r="V1005" s="5"/>
      <c r="W1005" s="5"/>
    </row>
    <row r="1006" spans="1:23" x14ac:dyDescent="0.2">
      <c r="A1006" s="5" t="s">
        <v>1221</v>
      </c>
      <c r="B1006" s="5" t="s">
        <v>11</v>
      </c>
      <c r="C1006" s="5">
        <v>17</v>
      </c>
      <c r="D1006" s="6">
        <v>28492138</v>
      </c>
      <c r="E1006" s="5"/>
      <c r="F1006" s="5">
        <v>17</v>
      </c>
      <c r="G1006" s="6">
        <v>28492138</v>
      </c>
      <c r="H1006" s="5">
        <v>0</v>
      </c>
      <c r="I1006" s="5">
        <v>0</v>
      </c>
      <c r="J1006" s="7">
        <f t="shared" si="73"/>
        <v>1676008.1176470588</v>
      </c>
      <c r="K1006" s="5">
        <v>0</v>
      </c>
      <c r="L1006" s="6">
        <f t="shared" si="68"/>
        <v>0</v>
      </c>
      <c r="M1006" s="5">
        <f t="shared" si="83"/>
        <v>17</v>
      </c>
      <c r="N1006" s="6">
        <f t="shared" si="83"/>
        <v>28492138</v>
      </c>
      <c r="O1006" s="5"/>
      <c r="P1006" s="5"/>
      <c r="Q1006" s="5"/>
      <c r="R1006" s="5"/>
      <c r="S1006" s="5"/>
      <c r="T1006" s="5"/>
      <c r="U1006" s="5"/>
      <c r="V1006" s="5"/>
      <c r="W1006" s="5"/>
    </row>
    <row r="1007" spans="1:23" x14ac:dyDescent="0.2">
      <c r="A1007" s="5" t="s">
        <v>1222</v>
      </c>
      <c r="B1007" s="5" t="s">
        <v>11</v>
      </c>
      <c r="C1007" s="5">
        <v>2</v>
      </c>
      <c r="D1007" s="6">
        <v>1993940</v>
      </c>
      <c r="E1007" s="5"/>
      <c r="F1007" s="5">
        <v>2</v>
      </c>
      <c r="G1007" s="6">
        <v>1993940</v>
      </c>
      <c r="H1007" s="5">
        <v>0</v>
      </c>
      <c r="I1007" s="5">
        <v>0</v>
      </c>
      <c r="J1007" s="7">
        <f t="shared" si="73"/>
        <v>996970</v>
      </c>
      <c r="K1007" s="5">
        <v>0</v>
      </c>
      <c r="L1007" s="6">
        <f t="shared" si="68"/>
        <v>0</v>
      </c>
      <c r="M1007" s="5">
        <f t="shared" si="83"/>
        <v>2</v>
      </c>
      <c r="N1007" s="6">
        <f t="shared" si="83"/>
        <v>1993940</v>
      </c>
      <c r="O1007" s="5"/>
      <c r="P1007" s="5"/>
      <c r="Q1007" s="5"/>
      <c r="R1007" s="5"/>
      <c r="S1007" s="5"/>
      <c r="T1007" s="5"/>
      <c r="U1007" s="5"/>
      <c r="V1007" s="5"/>
      <c r="W1007" s="5"/>
    </row>
    <row r="1008" spans="1:23" x14ac:dyDescent="0.2">
      <c r="A1008" s="5" t="s">
        <v>1223</v>
      </c>
      <c r="B1008" s="5" t="s">
        <v>11</v>
      </c>
      <c r="C1008" s="5">
        <v>10</v>
      </c>
      <c r="D1008" s="6">
        <v>1090909</v>
      </c>
      <c r="E1008" s="5"/>
      <c r="F1008" s="5">
        <v>10</v>
      </c>
      <c r="G1008" s="6">
        <v>1090909</v>
      </c>
      <c r="H1008" s="5">
        <v>0</v>
      </c>
      <c r="I1008" s="5">
        <v>0</v>
      </c>
      <c r="J1008" s="7">
        <f t="shared" si="73"/>
        <v>109090.9</v>
      </c>
      <c r="K1008" s="5">
        <v>0</v>
      </c>
      <c r="L1008" s="6">
        <f t="shared" si="68"/>
        <v>0</v>
      </c>
      <c r="M1008" s="5">
        <f t="shared" si="83"/>
        <v>10</v>
      </c>
      <c r="N1008" s="6">
        <f t="shared" si="83"/>
        <v>1090909</v>
      </c>
      <c r="O1008" s="5"/>
      <c r="P1008" s="5"/>
      <c r="Q1008" s="5"/>
      <c r="R1008" s="5"/>
      <c r="S1008" s="5"/>
      <c r="T1008" s="5"/>
      <c r="U1008" s="5"/>
      <c r="V1008" s="5"/>
      <c r="W1008" s="5"/>
    </row>
    <row r="1009" spans="1:23" x14ac:dyDescent="0.2">
      <c r="A1009" s="5" t="s">
        <v>1224</v>
      </c>
      <c r="B1009" s="5" t="s">
        <v>11</v>
      </c>
      <c r="C1009" s="5">
        <v>8</v>
      </c>
      <c r="D1009" s="6">
        <v>618182</v>
      </c>
      <c r="E1009" s="5"/>
      <c r="F1009" s="5">
        <v>8</v>
      </c>
      <c r="G1009" s="6">
        <v>618182</v>
      </c>
      <c r="H1009" s="5">
        <v>0</v>
      </c>
      <c r="I1009" s="5">
        <v>0</v>
      </c>
      <c r="J1009" s="7">
        <f t="shared" si="73"/>
        <v>77272.75</v>
      </c>
      <c r="K1009" s="5">
        <v>0</v>
      </c>
      <c r="L1009" s="6">
        <f t="shared" si="68"/>
        <v>0</v>
      </c>
      <c r="M1009" s="5">
        <f t="shared" si="83"/>
        <v>8</v>
      </c>
      <c r="N1009" s="6">
        <f t="shared" si="83"/>
        <v>618182</v>
      </c>
      <c r="O1009" s="5"/>
      <c r="P1009" s="5"/>
      <c r="Q1009" s="5"/>
      <c r="R1009" s="5"/>
      <c r="S1009" s="5"/>
      <c r="T1009" s="5"/>
      <c r="U1009" s="5"/>
      <c r="V1009" s="5"/>
      <c r="W1009" s="5"/>
    </row>
    <row r="1010" spans="1:23" x14ac:dyDescent="0.2">
      <c r="A1010" s="5" t="s">
        <v>1225</v>
      </c>
      <c r="B1010" s="5" t="s">
        <v>11</v>
      </c>
      <c r="C1010" s="5">
        <v>4</v>
      </c>
      <c r="D1010" s="6">
        <v>520000</v>
      </c>
      <c r="E1010" s="5"/>
      <c r="F1010" s="5">
        <v>4</v>
      </c>
      <c r="G1010" s="6">
        <v>520000</v>
      </c>
      <c r="H1010" s="5">
        <v>0</v>
      </c>
      <c r="I1010" s="5">
        <v>0</v>
      </c>
      <c r="J1010" s="7">
        <f t="shared" si="73"/>
        <v>130000</v>
      </c>
      <c r="K1010" s="5">
        <v>0</v>
      </c>
      <c r="L1010" s="6">
        <f t="shared" si="68"/>
        <v>0</v>
      </c>
      <c r="M1010" s="5">
        <f t="shared" si="83"/>
        <v>4</v>
      </c>
      <c r="N1010" s="6">
        <f t="shared" si="83"/>
        <v>520000</v>
      </c>
      <c r="O1010" s="5"/>
      <c r="P1010" s="5"/>
      <c r="Q1010" s="5"/>
      <c r="R1010" s="5"/>
      <c r="S1010" s="5"/>
      <c r="T1010" s="5"/>
      <c r="U1010" s="5"/>
      <c r="V1010" s="5"/>
      <c r="W1010" s="5"/>
    </row>
    <row r="1011" spans="1:23" x14ac:dyDescent="0.2">
      <c r="A1011" s="5" t="s">
        <v>1226</v>
      </c>
      <c r="B1011" s="5" t="s">
        <v>11</v>
      </c>
      <c r="C1011" s="5">
        <v>17</v>
      </c>
      <c r="D1011" s="6">
        <v>1390906</v>
      </c>
      <c r="E1011" s="5"/>
      <c r="F1011" s="5">
        <v>17</v>
      </c>
      <c r="G1011" s="6">
        <v>1390906</v>
      </c>
      <c r="H1011" s="5">
        <v>0</v>
      </c>
      <c r="I1011" s="5">
        <v>0</v>
      </c>
      <c r="J1011" s="7">
        <f t="shared" si="73"/>
        <v>81818</v>
      </c>
      <c r="K1011" s="5">
        <v>0</v>
      </c>
      <c r="L1011" s="6">
        <f t="shared" si="68"/>
        <v>0</v>
      </c>
      <c r="M1011" s="5">
        <f t="shared" si="83"/>
        <v>17</v>
      </c>
      <c r="N1011" s="6">
        <f t="shared" si="83"/>
        <v>1390906</v>
      </c>
      <c r="O1011" s="5"/>
      <c r="P1011" s="5"/>
      <c r="Q1011" s="5"/>
      <c r="R1011" s="5"/>
      <c r="S1011" s="5"/>
      <c r="T1011" s="5"/>
      <c r="U1011" s="5"/>
      <c r="V1011" s="5"/>
      <c r="W1011" s="5"/>
    </row>
    <row r="1012" spans="1:23" x14ac:dyDescent="0.2">
      <c r="A1012" s="5" t="s">
        <v>1227</v>
      </c>
      <c r="B1012" s="5" t="s">
        <v>11</v>
      </c>
      <c r="C1012" s="5">
        <v>3</v>
      </c>
      <c r="D1012" s="6">
        <v>1500000</v>
      </c>
      <c r="E1012" s="5"/>
      <c r="F1012" s="5">
        <v>3</v>
      </c>
      <c r="G1012" s="6">
        <v>1500000</v>
      </c>
      <c r="H1012" s="5">
        <v>0</v>
      </c>
      <c r="I1012" s="5">
        <v>0</v>
      </c>
      <c r="J1012" s="7">
        <f t="shared" si="73"/>
        <v>500000</v>
      </c>
      <c r="K1012" s="5">
        <v>0</v>
      </c>
      <c r="L1012" s="6">
        <f t="shared" si="68"/>
        <v>0</v>
      </c>
      <c r="M1012" s="5">
        <f t="shared" si="83"/>
        <v>3</v>
      </c>
      <c r="N1012" s="6">
        <f t="shared" si="83"/>
        <v>1500000</v>
      </c>
      <c r="O1012" s="5"/>
      <c r="P1012" s="5"/>
      <c r="Q1012" s="5"/>
      <c r="R1012" s="5"/>
      <c r="S1012" s="5"/>
      <c r="T1012" s="5"/>
      <c r="U1012" s="5"/>
      <c r="V1012" s="5"/>
      <c r="W1012" s="5"/>
    </row>
    <row r="1013" spans="1:23" x14ac:dyDescent="0.2">
      <c r="A1013" s="5" t="s">
        <v>1228</v>
      </c>
      <c r="B1013" s="5" t="s">
        <v>11</v>
      </c>
      <c r="C1013" s="5">
        <v>1</v>
      </c>
      <c r="D1013" s="6">
        <v>650000</v>
      </c>
      <c r="E1013" s="5"/>
      <c r="F1013" s="5">
        <v>1</v>
      </c>
      <c r="G1013" s="6">
        <v>650000</v>
      </c>
      <c r="H1013" s="5">
        <v>0</v>
      </c>
      <c r="I1013" s="5">
        <v>0</v>
      </c>
      <c r="J1013" s="7">
        <f t="shared" si="73"/>
        <v>650000</v>
      </c>
      <c r="K1013" s="5">
        <v>0</v>
      </c>
      <c r="L1013" s="6">
        <f t="shared" si="68"/>
        <v>0</v>
      </c>
      <c r="M1013" s="5">
        <f t="shared" si="83"/>
        <v>1</v>
      </c>
      <c r="N1013" s="6">
        <f t="shared" si="83"/>
        <v>650000</v>
      </c>
      <c r="O1013" s="5"/>
      <c r="P1013" s="5"/>
      <c r="Q1013" s="5"/>
      <c r="R1013" s="5"/>
      <c r="S1013" s="5"/>
      <c r="T1013" s="5"/>
      <c r="U1013" s="5"/>
      <c r="V1013" s="5"/>
      <c r="W1013" s="5"/>
    </row>
    <row r="1014" spans="1:23" x14ac:dyDescent="0.2">
      <c r="A1014" s="5" t="s">
        <v>1229</v>
      </c>
      <c r="B1014" s="5" t="s">
        <v>11</v>
      </c>
      <c r="C1014" s="5">
        <v>1</v>
      </c>
      <c r="D1014" s="6">
        <v>1945455</v>
      </c>
      <c r="E1014" s="5"/>
      <c r="F1014" s="5">
        <v>1</v>
      </c>
      <c r="G1014" s="6">
        <v>1945455</v>
      </c>
      <c r="H1014" s="5">
        <v>0</v>
      </c>
      <c r="I1014" s="5">
        <v>0</v>
      </c>
      <c r="J1014" s="7">
        <f t="shared" si="73"/>
        <v>1945455</v>
      </c>
      <c r="K1014" s="5">
        <v>0</v>
      </c>
      <c r="L1014" s="6">
        <f t="shared" si="68"/>
        <v>0</v>
      </c>
      <c r="M1014" s="5">
        <f t="shared" si="83"/>
        <v>1</v>
      </c>
      <c r="N1014" s="6">
        <f t="shared" si="83"/>
        <v>1945455</v>
      </c>
      <c r="O1014" s="5"/>
      <c r="P1014" s="5"/>
      <c r="Q1014" s="5"/>
      <c r="R1014" s="5"/>
      <c r="S1014" s="5"/>
      <c r="T1014" s="5"/>
      <c r="U1014" s="5"/>
      <c r="V1014" s="5"/>
      <c r="W1014" s="5"/>
    </row>
    <row r="1015" spans="1:23" x14ac:dyDescent="0.2">
      <c r="A1015" s="5" t="s">
        <v>1230</v>
      </c>
      <c r="B1015" s="5" t="s">
        <v>11</v>
      </c>
      <c r="C1015" s="5">
        <v>2</v>
      </c>
      <c r="D1015" s="6">
        <v>1490910</v>
      </c>
      <c r="E1015" s="5"/>
      <c r="F1015" s="5">
        <v>2</v>
      </c>
      <c r="G1015" s="6">
        <v>1490910</v>
      </c>
      <c r="H1015" s="5">
        <v>0</v>
      </c>
      <c r="I1015" s="5">
        <v>0</v>
      </c>
      <c r="J1015" s="7">
        <f t="shared" si="73"/>
        <v>745455</v>
      </c>
      <c r="K1015" s="5">
        <v>0</v>
      </c>
      <c r="L1015" s="6">
        <f t="shared" si="68"/>
        <v>0</v>
      </c>
      <c r="M1015" s="5">
        <f t="shared" si="83"/>
        <v>2</v>
      </c>
      <c r="N1015" s="6">
        <f t="shared" si="83"/>
        <v>1490910</v>
      </c>
      <c r="O1015" s="5"/>
      <c r="P1015" s="5"/>
      <c r="Q1015" s="5"/>
      <c r="R1015" s="5"/>
      <c r="S1015" s="5"/>
      <c r="T1015" s="5"/>
      <c r="U1015" s="5"/>
      <c r="V1015" s="5"/>
      <c r="W1015" s="5"/>
    </row>
    <row r="1016" spans="1:23" x14ac:dyDescent="0.2">
      <c r="A1016" s="5" t="s">
        <v>1231</v>
      </c>
      <c r="B1016" s="5" t="s">
        <v>11</v>
      </c>
      <c r="C1016" s="5">
        <v>2</v>
      </c>
      <c r="D1016" s="6">
        <v>2363636</v>
      </c>
      <c r="E1016" s="5"/>
      <c r="F1016" s="5">
        <v>2</v>
      </c>
      <c r="G1016" s="6">
        <v>2363636</v>
      </c>
      <c r="H1016" s="5">
        <v>0</v>
      </c>
      <c r="I1016" s="5">
        <v>0</v>
      </c>
      <c r="J1016" s="7">
        <f t="shared" si="73"/>
        <v>1181818</v>
      </c>
      <c r="K1016" s="5">
        <v>0</v>
      </c>
      <c r="L1016" s="6">
        <f t="shared" si="68"/>
        <v>0</v>
      </c>
      <c r="M1016" s="5">
        <f t="shared" si="83"/>
        <v>2</v>
      </c>
      <c r="N1016" s="6">
        <f t="shared" si="83"/>
        <v>2363636</v>
      </c>
      <c r="O1016" s="5"/>
      <c r="P1016" s="5"/>
      <c r="Q1016" s="5"/>
      <c r="R1016" s="5"/>
      <c r="S1016" s="5"/>
      <c r="T1016" s="5"/>
      <c r="U1016" s="5"/>
      <c r="V1016" s="5"/>
      <c r="W1016" s="5"/>
    </row>
    <row r="1017" spans="1:23" x14ac:dyDescent="0.2">
      <c r="A1017" s="5" t="s">
        <v>1232</v>
      </c>
      <c r="B1017" s="5" t="s">
        <v>11</v>
      </c>
      <c r="C1017" s="5">
        <v>1</v>
      </c>
      <c r="D1017" s="6">
        <v>445455</v>
      </c>
      <c r="E1017" s="5"/>
      <c r="F1017" s="5">
        <v>1</v>
      </c>
      <c r="G1017" s="6">
        <v>445455</v>
      </c>
      <c r="H1017" s="5">
        <v>0</v>
      </c>
      <c r="I1017" s="5">
        <v>0</v>
      </c>
      <c r="J1017" s="7">
        <f t="shared" si="73"/>
        <v>445455</v>
      </c>
      <c r="K1017" s="5">
        <v>0</v>
      </c>
      <c r="L1017" s="6">
        <f t="shared" si="68"/>
        <v>0</v>
      </c>
      <c r="M1017" s="5">
        <f t="shared" si="83"/>
        <v>1</v>
      </c>
      <c r="N1017" s="6">
        <f t="shared" si="83"/>
        <v>445455</v>
      </c>
      <c r="O1017" s="5"/>
      <c r="P1017" s="5"/>
      <c r="Q1017" s="5"/>
      <c r="R1017" s="5"/>
      <c r="S1017" s="5"/>
      <c r="T1017" s="5"/>
      <c r="U1017" s="5"/>
      <c r="V1017" s="5"/>
      <c r="W1017" s="5"/>
    </row>
    <row r="1018" spans="1:23" x14ac:dyDescent="0.2">
      <c r="A1018" s="5" t="s">
        <v>1233</v>
      </c>
      <c r="B1018" s="5" t="s">
        <v>11</v>
      </c>
      <c r="C1018" s="5">
        <v>1</v>
      </c>
      <c r="D1018" s="6">
        <v>972727</v>
      </c>
      <c r="E1018" s="5"/>
      <c r="F1018" s="5">
        <v>1</v>
      </c>
      <c r="G1018" s="6">
        <v>972727</v>
      </c>
      <c r="H1018" s="5">
        <v>0</v>
      </c>
      <c r="I1018" s="5">
        <v>0</v>
      </c>
      <c r="J1018" s="7">
        <f t="shared" si="73"/>
        <v>972727</v>
      </c>
      <c r="K1018" s="5">
        <v>0</v>
      </c>
      <c r="L1018" s="6">
        <f t="shared" si="68"/>
        <v>0</v>
      </c>
      <c r="M1018" s="5">
        <f t="shared" si="83"/>
        <v>1</v>
      </c>
      <c r="N1018" s="6">
        <f t="shared" si="83"/>
        <v>972727</v>
      </c>
      <c r="O1018" s="5"/>
      <c r="P1018" s="5"/>
      <c r="Q1018" s="5"/>
      <c r="R1018" s="5"/>
      <c r="S1018" s="5"/>
      <c r="T1018" s="5"/>
      <c r="U1018" s="5"/>
      <c r="V1018" s="5"/>
      <c r="W1018" s="5"/>
    </row>
    <row r="1019" spans="1:23" x14ac:dyDescent="0.2">
      <c r="A1019" s="5" t="s">
        <v>1234</v>
      </c>
      <c r="B1019" s="5" t="s">
        <v>11</v>
      </c>
      <c r="C1019" s="5">
        <v>2</v>
      </c>
      <c r="D1019" s="6">
        <v>1498182</v>
      </c>
      <c r="E1019" s="5"/>
      <c r="F1019" s="5">
        <v>2</v>
      </c>
      <c r="G1019" s="6">
        <v>1498182</v>
      </c>
      <c r="H1019" s="5">
        <v>0</v>
      </c>
      <c r="I1019" s="5">
        <v>0</v>
      </c>
      <c r="J1019" s="7">
        <f t="shared" si="73"/>
        <v>749091</v>
      </c>
      <c r="K1019" s="5">
        <v>0</v>
      </c>
      <c r="L1019" s="6">
        <f t="shared" si="68"/>
        <v>0</v>
      </c>
      <c r="M1019" s="5">
        <f t="shared" si="83"/>
        <v>2</v>
      </c>
      <c r="N1019" s="6">
        <f t="shared" si="83"/>
        <v>1498182</v>
      </c>
      <c r="O1019" s="5"/>
      <c r="P1019" s="5"/>
      <c r="Q1019" s="5"/>
      <c r="R1019" s="5"/>
      <c r="S1019" s="5"/>
      <c r="T1019" s="5"/>
      <c r="U1019" s="5"/>
      <c r="V1019" s="5"/>
      <c r="W1019" s="5"/>
    </row>
    <row r="1020" spans="1:23" x14ac:dyDescent="0.2">
      <c r="A1020" s="5" t="s">
        <v>1235</v>
      </c>
      <c r="B1020" s="5" t="s">
        <v>11</v>
      </c>
      <c r="C1020" s="5">
        <v>1</v>
      </c>
      <c r="D1020" s="6">
        <v>387269</v>
      </c>
      <c r="E1020" s="5"/>
      <c r="F1020" s="5">
        <v>1</v>
      </c>
      <c r="G1020" s="6">
        <v>387269</v>
      </c>
      <c r="H1020" s="5">
        <v>0</v>
      </c>
      <c r="I1020" s="5">
        <v>0</v>
      </c>
      <c r="J1020" s="7">
        <f t="shared" si="73"/>
        <v>387269</v>
      </c>
      <c r="K1020" s="5">
        <v>0</v>
      </c>
      <c r="L1020" s="6">
        <f t="shared" si="68"/>
        <v>0</v>
      </c>
      <c r="M1020" s="5">
        <f t="shared" ref="M1020:N1035" si="84">F1020+H1020-K1020</f>
        <v>1</v>
      </c>
      <c r="N1020" s="6">
        <f t="shared" si="84"/>
        <v>387269</v>
      </c>
      <c r="O1020" s="5"/>
      <c r="P1020" s="5"/>
      <c r="Q1020" s="5"/>
      <c r="R1020" s="5"/>
      <c r="S1020" s="5"/>
      <c r="T1020" s="5"/>
      <c r="U1020" s="5"/>
      <c r="V1020" s="5"/>
      <c r="W1020" s="5"/>
    </row>
    <row r="1021" spans="1:23" x14ac:dyDescent="0.2">
      <c r="A1021" s="5" t="s">
        <v>1236</v>
      </c>
      <c r="B1021" s="5" t="s">
        <v>11</v>
      </c>
      <c r="C1021" s="5">
        <v>29</v>
      </c>
      <c r="D1021" s="6">
        <v>8485628</v>
      </c>
      <c r="E1021" s="5"/>
      <c r="F1021" s="5">
        <v>29</v>
      </c>
      <c r="G1021" s="6">
        <v>8485628</v>
      </c>
      <c r="H1021" s="5">
        <v>0</v>
      </c>
      <c r="I1021" s="5">
        <v>0</v>
      </c>
      <c r="J1021" s="7">
        <f t="shared" si="73"/>
        <v>292607.86206896551</v>
      </c>
      <c r="K1021" s="5">
        <v>0</v>
      </c>
      <c r="L1021" s="6">
        <f t="shared" si="68"/>
        <v>0</v>
      </c>
      <c r="M1021" s="5">
        <f t="shared" si="84"/>
        <v>29</v>
      </c>
      <c r="N1021" s="6">
        <f t="shared" si="84"/>
        <v>8485628</v>
      </c>
      <c r="O1021" s="5"/>
      <c r="P1021" s="5"/>
      <c r="Q1021" s="5"/>
      <c r="R1021" s="5"/>
      <c r="S1021" s="5"/>
      <c r="T1021" s="5"/>
      <c r="U1021" s="5"/>
      <c r="V1021" s="5"/>
      <c r="W1021" s="5"/>
    </row>
    <row r="1022" spans="1:23" x14ac:dyDescent="0.2">
      <c r="A1022" s="5" t="s">
        <v>1237</v>
      </c>
      <c r="B1022" s="5" t="s">
        <v>11</v>
      </c>
      <c r="C1022" s="5">
        <v>19</v>
      </c>
      <c r="D1022" s="6">
        <v>9522982</v>
      </c>
      <c r="E1022" s="5"/>
      <c r="F1022" s="5">
        <v>19</v>
      </c>
      <c r="G1022" s="6">
        <v>9522982</v>
      </c>
      <c r="H1022" s="5">
        <v>0</v>
      </c>
      <c r="I1022" s="5">
        <v>0</v>
      </c>
      <c r="J1022" s="7">
        <f t="shared" si="73"/>
        <v>501209.57894736843</v>
      </c>
      <c r="K1022" s="5">
        <v>0</v>
      </c>
      <c r="L1022" s="6">
        <f t="shared" si="68"/>
        <v>0</v>
      </c>
      <c r="M1022" s="5">
        <f t="shared" si="84"/>
        <v>19</v>
      </c>
      <c r="N1022" s="6">
        <f t="shared" si="84"/>
        <v>9522982</v>
      </c>
      <c r="O1022" s="5"/>
      <c r="P1022" s="5"/>
      <c r="Q1022" s="5"/>
      <c r="R1022" s="5"/>
      <c r="S1022" s="5"/>
      <c r="T1022" s="5"/>
      <c r="U1022" s="5"/>
      <c r="V1022" s="5"/>
      <c r="W1022" s="5"/>
    </row>
    <row r="1023" spans="1:23" x14ac:dyDescent="0.2">
      <c r="A1023" s="5" t="s">
        <v>1238</v>
      </c>
      <c r="B1023" s="5" t="s">
        <v>11</v>
      </c>
      <c r="C1023" s="5">
        <v>5</v>
      </c>
      <c r="D1023" s="6">
        <v>2587122</v>
      </c>
      <c r="E1023" s="5"/>
      <c r="F1023" s="5">
        <v>5</v>
      </c>
      <c r="G1023" s="6">
        <v>2587122</v>
      </c>
      <c r="H1023" s="5">
        <v>0</v>
      </c>
      <c r="I1023" s="5">
        <v>0</v>
      </c>
      <c r="J1023" s="7">
        <f t="shared" si="73"/>
        <v>517424.4</v>
      </c>
      <c r="K1023" s="5">
        <v>0</v>
      </c>
      <c r="L1023" s="6">
        <f t="shared" si="68"/>
        <v>0</v>
      </c>
      <c r="M1023" s="5">
        <f t="shared" si="84"/>
        <v>5</v>
      </c>
      <c r="N1023" s="6">
        <f t="shared" si="84"/>
        <v>2587122</v>
      </c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2">
      <c r="A1024" s="5" t="s">
        <v>1239</v>
      </c>
      <c r="B1024" s="5" t="s">
        <v>11</v>
      </c>
      <c r="C1024" s="5">
        <v>2</v>
      </c>
      <c r="D1024" s="6">
        <v>1610909</v>
      </c>
      <c r="E1024" s="5"/>
      <c r="F1024" s="5">
        <v>2</v>
      </c>
      <c r="G1024" s="6">
        <v>1610909</v>
      </c>
      <c r="H1024" s="5">
        <v>0</v>
      </c>
      <c r="I1024" s="5">
        <v>0</v>
      </c>
      <c r="J1024" s="7">
        <f t="shared" si="73"/>
        <v>805454.5</v>
      </c>
      <c r="K1024" s="5">
        <v>0</v>
      </c>
      <c r="L1024" s="6">
        <f t="shared" si="68"/>
        <v>0</v>
      </c>
      <c r="M1024" s="5">
        <f t="shared" si="84"/>
        <v>2</v>
      </c>
      <c r="N1024" s="6">
        <f t="shared" si="84"/>
        <v>1610909</v>
      </c>
      <c r="O1024" s="5"/>
      <c r="P1024" s="5"/>
      <c r="Q1024" s="5"/>
      <c r="R1024" s="5"/>
      <c r="S1024" s="5"/>
      <c r="T1024" s="5"/>
      <c r="U1024" s="5"/>
      <c r="V1024" s="5"/>
      <c r="W1024" s="5"/>
    </row>
    <row r="1025" spans="1:23" x14ac:dyDescent="0.2">
      <c r="A1025" s="5" t="s">
        <v>1240</v>
      </c>
      <c r="B1025" s="5" t="s">
        <v>11</v>
      </c>
      <c r="C1025" s="5">
        <v>1</v>
      </c>
      <c r="D1025" s="6">
        <v>3500000</v>
      </c>
      <c r="E1025" s="5"/>
      <c r="F1025" s="5">
        <v>1</v>
      </c>
      <c r="G1025" s="6">
        <v>3500000</v>
      </c>
      <c r="H1025" s="5">
        <v>0</v>
      </c>
      <c r="I1025" s="5">
        <v>0</v>
      </c>
      <c r="J1025" s="7">
        <f t="shared" si="73"/>
        <v>3500000</v>
      </c>
      <c r="K1025" s="5">
        <v>0</v>
      </c>
      <c r="L1025" s="6">
        <f t="shared" si="68"/>
        <v>0</v>
      </c>
      <c r="M1025" s="5">
        <f t="shared" si="84"/>
        <v>1</v>
      </c>
      <c r="N1025" s="6">
        <f t="shared" si="84"/>
        <v>3500000</v>
      </c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2">
      <c r="A1026" s="5" t="s">
        <v>1241</v>
      </c>
      <c r="B1026" s="5" t="s">
        <v>11</v>
      </c>
      <c r="C1026" s="5">
        <v>22</v>
      </c>
      <c r="D1026" s="6">
        <v>9149309</v>
      </c>
      <c r="E1026" s="5"/>
      <c r="F1026" s="5">
        <v>22</v>
      </c>
      <c r="G1026" s="6">
        <v>9149309</v>
      </c>
      <c r="H1026" s="5">
        <v>0</v>
      </c>
      <c r="I1026" s="5">
        <v>0</v>
      </c>
      <c r="J1026" s="7">
        <f t="shared" si="73"/>
        <v>415877.68181818182</v>
      </c>
      <c r="K1026" s="5">
        <v>0</v>
      </c>
      <c r="L1026" s="6">
        <f t="shared" si="68"/>
        <v>0</v>
      </c>
      <c r="M1026" s="5">
        <f t="shared" si="84"/>
        <v>22</v>
      </c>
      <c r="N1026" s="6">
        <f t="shared" si="84"/>
        <v>9149309</v>
      </c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2">
      <c r="A1027" s="5" t="s">
        <v>1242</v>
      </c>
      <c r="B1027" s="5" t="s">
        <v>25</v>
      </c>
      <c r="C1027" s="5">
        <v>3</v>
      </c>
      <c r="D1027" s="6">
        <v>1627273</v>
      </c>
      <c r="E1027" s="5"/>
      <c r="F1027" s="5">
        <v>3</v>
      </c>
      <c r="G1027" s="6">
        <v>1627273</v>
      </c>
      <c r="H1027" s="5">
        <v>0</v>
      </c>
      <c r="I1027" s="5">
        <v>0</v>
      </c>
      <c r="J1027" s="7">
        <f t="shared" si="73"/>
        <v>542424.33333333337</v>
      </c>
      <c r="K1027" s="5">
        <v>0</v>
      </c>
      <c r="L1027" s="6">
        <f t="shared" si="68"/>
        <v>0</v>
      </c>
      <c r="M1027" s="5">
        <f t="shared" si="84"/>
        <v>3</v>
      </c>
      <c r="N1027" s="6">
        <f t="shared" si="84"/>
        <v>1627273</v>
      </c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2">
      <c r="A1028" s="5" t="s">
        <v>1243</v>
      </c>
      <c r="B1028" s="5" t="s">
        <v>20</v>
      </c>
      <c r="C1028" s="5">
        <v>7</v>
      </c>
      <c r="D1028" s="6">
        <v>9118181</v>
      </c>
      <c r="E1028" s="5"/>
      <c r="F1028" s="5">
        <v>7</v>
      </c>
      <c r="G1028" s="6">
        <v>9118181</v>
      </c>
      <c r="H1028" s="5">
        <v>0</v>
      </c>
      <c r="I1028" s="5">
        <v>0</v>
      </c>
      <c r="J1028" s="7">
        <f t="shared" si="73"/>
        <v>1302597.2857142857</v>
      </c>
      <c r="K1028" s="5">
        <v>0</v>
      </c>
      <c r="L1028" s="6">
        <f t="shared" si="68"/>
        <v>0</v>
      </c>
      <c r="M1028" s="5">
        <f t="shared" si="84"/>
        <v>7</v>
      </c>
      <c r="N1028" s="6">
        <f t="shared" si="84"/>
        <v>9118181</v>
      </c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2">
      <c r="A1029" s="5" t="s">
        <v>1244</v>
      </c>
      <c r="B1029" s="5" t="s">
        <v>20</v>
      </c>
      <c r="C1029" s="5">
        <v>1</v>
      </c>
      <c r="D1029" s="6">
        <v>15909090</v>
      </c>
      <c r="E1029" s="5"/>
      <c r="F1029" s="5">
        <v>1</v>
      </c>
      <c r="G1029" s="6">
        <v>15909090</v>
      </c>
      <c r="H1029" s="5">
        <v>0</v>
      </c>
      <c r="I1029" s="5">
        <v>0</v>
      </c>
      <c r="J1029" s="7">
        <f t="shared" si="73"/>
        <v>15909090</v>
      </c>
      <c r="K1029" s="5">
        <v>0</v>
      </c>
      <c r="L1029" s="6">
        <f t="shared" si="68"/>
        <v>0</v>
      </c>
      <c r="M1029" s="5">
        <f t="shared" si="84"/>
        <v>1</v>
      </c>
      <c r="N1029" s="6">
        <f t="shared" si="84"/>
        <v>15909090</v>
      </c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2">
      <c r="A1030" s="5" t="s">
        <v>1245</v>
      </c>
      <c r="B1030" s="5" t="s">
        <v>20</v>
      </c>
      <c r="C1030" s="5">
        <v>474</v>
      </c>
      <c r="D1030" s="6">
        <v>697368229</v>
      </c>
      <c r="E1030" s="5"/>
      <c r="F1030" s="5">
        <v>474</v>
      </c>
      <c r="G1030" s="6">
        <v>697368229</v>
      </c>
      <c r="H1030" s="5">
        <v>0</v>
      </c>
      <c r="I1030" s="5">
        <v>0</v>
      </c>
      <c r="J1030" s="7">
        <f t="shared" si="73"/>
        <v>1471240.9894514768</v>
      </c>
      <c r="K1030" s="5">
        <v>0</v>
      </c>
      <c r="L1030" s="6">
        <f t="shared" si="68"/>
        <v>0</v>
      </c>
      <c r="M1030" s="5">
        <f t="shared" si="84"/>
        <v>474</v>
      </c>
      <c r="N1030" s="6">
        <f t="shared" si="84"/>
        <v>697368229</v>
      </c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2">
      <c r="A1031" s="5" t="s">
        <v>1246</v>
      </c>
      <c r="B1031" s="5" t="s">
        <v>20</v>
      </c>
      <c r="C1031" s="5">
        <v>2</v>
      </c>
      <c r="D1031" s="6">
        <v>2945454</v>
      </c>
      <c r="E1031" s="5"/>
      <c r="F1031" s="5">
        <v>2</v>
      </c>
      <c r="G1031" s="6">
        <v>2945454</v>
      </c>
      <c r="H1031" s="5">
        <v>0</v>
      </c>
      <c r="I1031" s="5">
        <v>0</v>
      </c>
      <c r="J1031" s="7">
        <f t="shared" si="73"/>
        <v>1472727</v>
      </c>
      <c r="K1031" s="5">
        <v>0</v>
      </c>
      <c r="L1031" s="6">
        <f t="shared" si="68"/>
        <v>0</v>
      </c>
      <c r="M1031" s="5">
        <f t="shared" si="84"/>
        <v>2</v>
      </c>
      <c r="N1031" s="6">
        <f t="shared" si="84"/>
        <v>2945454</v>
      </c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2">
      <c r="A1032" s="5" t="s">
        <v>1247</v>
      </c>
      <c r="B1032" s="5" t="s">
        <v>20</v>
      </c>
      <c r="C1032" s="5">
        <v>5</v>
      </c>
      <c r="D1032" s="6">
        <v>1772725</v>
      </c>
      <c r="E1032" s="5"/>
      <c r="F1032" s="5">
        <v>5</v>
      </c>
      <c r="G1032" s="6">
        <v>1772725</v>
      </c>
      <c r="H1032" s="5">
        <v>0</v>
      </c>
      <c r="I1032" s="5">
        <v>0</v>
      </c>
      <c r="J1032" s="7">
        <f t="shared" si="73"/>
        <v>354545</v>
      </c>
      <c r="K1032" s="5">
        <v>0</v>
      </c>
      <c r="L1032" s="6">
        <f t="shared" si="68"/>
        <v>0</v>
      </c>
      <c r="M1032" s="5">
        <f t="shared" si="84"/>
        <v>5</v>
      </c>
      <c r="N1032" s="6">
        <f t="shared" si="84"/>
        <v>1772725</v>
      </c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2">
      <c r="A1033" s="5" t="s">
        <v>1248</v>
      </c>
      <c r="B1033" s="5" t="s">
        <v>20</v>
      </c>
      <c r="C1033" s="5">
        <v>55</v>
      </c>
      <c r="D1033" s="6">
        <v>35120996</v>
      </c>
      <c r="E1033" s="5"/>
      <c r="F1033" s="5">
        <v>55</v>
      </c>
      <c r="G1033" s="6">
        <v>35120996</v>
      </c>
      <c r="H1033" s="5">
        <v>0</v>
      </c>
      <c r="I1033" s="5">
        <v>0</v>
      </c>
      <c r="J1033" s="7">
        <f t="shared" si="73"/>
        <v>638563.5636363636</v>
      </c>
      <c r="K1033" s="5">
        <v>0</v>
      </c>
      <c r="L1033" s="6">
        <f t="shared" si="68"/>
        <v>0</v>
      </c>
      <c r="M1033" s="5">
        <f t="shared" si="84"/>
        <v>55</v>
      </c>
      <c r="N1033" s="6">
        <f t="shared" si="84"/>
        <v>35120996</v>
      </c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2">
      <c r="A1034" s="5" t="s">
        <v>1249</v>
      </c>
      <c r="B1034" s="5" t="s">
        <v>20</v>
      </c>
      <c r="C1034" s="5">
        <v>30</v>
      </c>
      <c r="D1034" s="6">
        <v>5471903</v>
      </c>
      <c r="E1034" s="5"/>
      <c r="F1034" s="5">
        <v>30</v>
      </c>
      <c r="G1034" s="6">
        <v>5471903</v>
      </c>
      <c r="H1034" s="5">
        <v>0</v>
      </c>
      <c r="I1034" s="5">
        <v>0</v>
      </c>
      <c r="J1034" s="7">
        <f t="shared" si="73"/>
        <v>182396.76666666666</v>
      </c>
      <c r="K1034" s="5">
        <v>0</v>
      </c>
      <c r="L1034" s="6">
        <f t="shared" si="68"/>
        <v>0</v>
      </c>
      <c r="M1034" s="5">
        <f t="shared" si="84"/>
        <v>30</v>
      </c>
      <c r="N1034" s="6">
        <f t="shared" si="84"/>
        <v>5471903</v>
      </c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2">
      <c r="A1035" s="5" t="s">
        <v>1250</v>
      </c>
      <c r="B1035" s="5" t="s">
        <v>20</v>
      </c>
      <c r="C1035" s="5">
        <v>10</v>
      </c>
      <c r="D1035" s="6">
        <v>5958182</v>
      </c>
      <c r="E1035" s="5"/>
      <c r="F1035" s="5">
        <v>10</v>
      </c>
      <c r="G1035" s="6">
        <v>5958182</v>
      </c>
      <c r="H1035" s="5">
        <v>0</v>
      </c>
      <c r="I1035" s="5">
        <v>0</v>
      </c>
      <c r="J1035" s="7">
        <f t="shared" si="73"/>
        <v>595818.19999999995</v>
      </c>
      <c r="K1035" s="5">
        <v>0</v>
      </c>
      <c r="L1035" s="6">
        <f t="shared" si="68"/>
        <v>0</v>
      </c>
      <c r="M1035" s="5">
        <f t="shared" si="84"/>
        <v>10</v>
      </c>
      <c r="N1035" s="6">
        <f t="shared" si="84"/>
        <v>5958182</v>
      </c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2">
      <c r="A1036" s="5" t="s">
        <v>1251</v>
      </c>
      <c r="B1036" s="5" t="s">
        <v>20</v>
      </c>
      <c r="C1036" s="5">
        <v>2</v>
      </c>
      <c r="D1036" s="6">
        <v>2090910</v>
      </c>
      <c r="E1036" s="5"/>
      <c r="F1036" s="5">
        <v>2</v>
      </c>
      <c r="G1036" s="6">
        <v>2090910</v>
      </c>
      <c r="H1036" s="5">
        <v>0</v>
      </c>
      <c r="I1036" s="5">
        <v>0</v>
      </c>
      <c r="J1036" s="7">
        <f t="shared" si="73"/>
        <v>1045455</v>
      </c>
      <c r="K1036" s="5">
        <v>0</v>
      </c>
      <c r="L1036" s="6">
        <f t="shared" si="68"/>
        <v>0</v>
      </c>
      <c r="M1036" s="5">
        <f t="shared" ref="M1036:N1051" si="85">F1036+H1036-K1036</f>
        <v>2</v>
      </c>
      <c r="N1036" s="6">
        <f t="shared" si="85"/>
        <v>2090910</v>
      </c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2">
      <c r="A1037" s="5" t="s">
        <v>1252</v>
      </c>
      <c r="B1037" s="5" t="s">
        <v>11</v>
      </c>
      <c r="C1037" s="5">
        <v>4</v>
      </c>
      <c r="D1037" s="6">
        <v>1454545</v>
      </c>
      <c r="E1037" s="5"/>
      <c r="F1037" s="5">
        <v>4</v>
      </c>
      <c r="G1037" s="6">
        <v>1454545</v>
      </c>
      <c r="H1037" s="5">
        <v>0</v>
      </c>
      <c r="I1037" s="5">
        <v>0</v>
      </c>
      <c r="J1037" s="7">
        <f t="shared" si="73"/>
        <v>363636.25</v>
      </c>
      <c r="K1037" s="5">
        <v>0</v>
      </c>
      <c r="L1037" s="6">
        <f t="shared" si="68"/>
        <v>0</v>
      </c>
      <c r="M1037" s="5">
        <f t="shared" si="85"/>
        <v>4</v>
      </c>
      <c r="N1037" s="6">
        <f t="shared" si="85"/>
        <v>1454545</v>
      </c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2">
      <c r="A1038" s="5" t="s">
        <v>1253</v>
      </c>
      <c r="B1038" s="5" t="s">
        <v>20</v>
      </c>
      <c r="C1038" s="5">
        <v>9</v>
      </c>
      <c r="D1038" s="6">
        <v>6545457</v>
      </c>
      <c r="E1038" s="5"/>
      <c r="F1038" s="5">
        <v>9</v>
      </c>
      <c r="G1038" s="6">
        <v>6545457</v>
      </c>
      <c r="H1038" s="5">
        <v>0</v>
      </c>
      <c r="I1038" s="5">
        <v>0</v>
      </c>
      <c r="J1038" s="7">
        <f t="shared" si="73"/>
        <v>727273</v>
      </c>
      <c r="K1038" s="5">
        <v>0</v>
      </c>
      <c r="L1038" s="6">
        <f t="shared" si="68"/>
        <v>0</v>
      </c>
      <c r="M1038" s="5">
        <f t="shared" si="85"/>
        <v>9</v>
      </c>
      <c r="N1038" s="6">
        <f t="shared" si="85"/>
        <v>6545457</v>
      </c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2">
      <c r="A1039" s="5" t="s">
        <v>1254</v>
      </c>
      <c r="B1039" s="5" t="s">
        <v>20</v>
      </c>
      <c r="C1039" s="5">
        <v>2</v>
      </c>
      <c r="D1039" s="6">
        <v>2436364</v>
      </c>
      <c r="E1039" s="5"/>
      <c r="F1039" s="5">
        <v>2</v>
      </c>
      <c r="G1039" s="6">
        <v>2436364</v>
      </c>
      <c r="H1039" s="5">
        <v>0</v>
      </c>
      <c r="I1039" s="5">
        <v>0</v>
      </c>
      <c r="J1039" s="7">
        <f t="shared" si="73"/>
        <v>1218182</v>
      </c>
      <c r="K1039" s="5">
        <v>0</v>
      </c>
      <c r="L1039" s="6">
        <f t="shared" si="68"/>
        <v>0</v>
      </c>
      <c r="M1039" s="5">
        <f t="shared" si="85"/>
        <v>2</v>
      </c>
      <c r="N1039" s="6">
        <f t="shared" si="85"/>
        <v>2436364</v>
      </c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2">
      <c r="A1040" s="5" t="s">
        <v>1255</v>
      </c>
      <c r="B1040" s="5" t="s">
        <v>20</v>
      </c>
      <c r="C1040" s="5">
        <v>3</v>
      </c>
      <c r="D1040" s="6">
        <v>4418181</v>
      </c>
      <c r="E1040" s="5"/>
      <c r="F1040" s="5">
        <v>3</v>
      </c>
      <c r="G1040" s="6">
        <v>4418181</v>
      </c>
      <c r="H1040" s="5">
        <v>0</v>
      </c>
      <c r="I1040" s="5">
        <v>0</v>
      </c>
      <c r="J1040" s="7">
        <f t="shared" si="73"/>
        <v>1472727</v>
      </c>
      <c r="K1040" s="5">
        <v>0</v>
      </c>
      <c r="L1040" s="6">
        <f t="shared" si="68"/>
        <v>0</v>
      </c>
      <c r="M1040" s="5">
        <f t="shared" si="85"/>
        <v>3</v>
      </c>
      <c r="N1040" s="6">
        <f t="shared" si="85"/>
        <v>4418181</v>
      </c>
      <c r="O1040" s="5"/>
      <c r="P1040" s="5"/>
      <c r="Q1040" s="5"/>
      <c r="R1040" s="5"/>
      <c r="S1040" s="5"/>
      <c r="T1040" s="5"/>
      <c r="U1040" s="5"/>
      <c r="V1040" s="5"/>
      <c r="W1040" s="5"/>
    </row>
    <row r="1041" spans="1:23" x14ac:dyDescent="0.2">
      <c r="A1041" s="5" t="s">
        <v>1256</v>
      </c>
      <c r="B1041" s="5" t="s">
        <v>20</v>
      </c>
      <c r="C1041" s="5">
        <v>11</v>
      </c>
      <c r="D1041" s="6">
        <v>19970229</v>
      </c>
      <c r="E1041" s="5"/>
      <c r="F1041" s="5">
        <v>11</v>
      </c>
      <c r="G1041" s="6">
        <v>19970229</v>
      </c>
      <c r="H1041" s="5">
        <v>0</v>
      </c>
      <c r="I1041" s="5">
        <v>0</v>
      </c>
      <c r="J1041" s="7">
        <f t="shared" si="73"/>
        <v>1815475.3636363635</v>
      </c>
      <c r="K1041" s="5">
        <v>0</v>
      </c>
      <c r="L1041" s="6">
        <f t="shared" si="68"/>
        <v>0</v>
      </c>
      <c r="M1041" s="5">
        <f t="shared" si="85"/>
        <v>11</v>
      </c>
      <c r="N1041" s="6">
        <f t="shared" si="85"/>
        <v>19970229</v>
      </c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2">
      <c r="A1042" s="5" t="s">
        <v>1257</v>
      </c>
      <c r="B1042" s="5" t="s">
        <v>20</v>
      </c>
      <c r="C1042" s="5">
        <v>4</v>
      </c>
      <c r="D1042" s="6">
        <v>7903031</v>
      </c>
      <c r="E1042" s="5"/>
      <c r="F1042" s="5">
        <v>4</v>
      </c>
      <c r="G1042" s="6">
        <v>7903031</v>
      </c>
      <c r="H1042" s="5">
        <v>0</v>
      </c>
      <c r="I1042" s="5">
        <v>0</v>
      </c>
      <c r="J1042" s="7">
        <f t="shared" si="73"/>
        <v>1975757.75</v>
      </c>
      <c r="K1042" s="5">
        <v>0</v>
      </c>
      <c r="L1042" s="6">
        <f t="shared" si="68"/>
        <v>0</v>
      </c>
      <c r="M1042" s="5">
        <f t="shared" si="85"/>
        <v>4</v>
      </c>
      <c r="N1042" s="6">
        <f t="shared" si="85"/>
        <v>7903031</v>
      </c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2">
      <c r="A1043" s="5" t="s">
        <v>1258</v>
      </c>
      <c r="B1043" s="5" t="s">
        <v>20</v>
      </c>
      <c r="C1043" s="5">
        <v>3</v>
      </c>
      <c r="D1043" s="6">
        <v>6576136</v>
      </c>
      <c r="E1043" s="5"/>
      <c r="F1043" s="5">
        <v>3</v>
      </c>
      <c r="G1043" s="6">
        <v>6576136</v>
      </c>
      <c r="H1043" s="5">
        <v>0</v>
      </c>
      <c r="I1043" s="5">
        <v>0</v>
      </c>
      <c r="J1043" s="7">
        <f t="shared" si="73"/>
        <v>2192045.3333333335</v>
      </c>
      <c r="K1043" s="5">
        <v>0</v>
      </c>
      <c r="L1043" s="6">
        <f t="shared" si="68"/>
        <v>0</v>
      </c>
      <c r="M1043" s="5">
        <f t="shared" si="85"/>
        <v>3</v>
      </c>
      <c r="N1043" s="6">
        <f t="shared" si="85"/>
        <v>6576136</v>
      </c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2">
      <c r="A1044" s="5" t="s">
        <v>1259</v>
      </c>
      <c r="B1044" s="5" t="s">
        <v>20</v>
      </c>
      <c r="C1044" s="5">
        <v>9</v>
      </c>
      <c r="D1044" s="6">
        <v>7802726</v>
      </c>
      <c r="E1044" s="5"/>
      <c r="F1044" s="5">
        <v>9</v>
      </c>
      <c r="G1044" s="6">
        <v>7802726</v>
      </c>
      <c r="H1044" s="5">
        <v>0</v>
      </c>
      <c r="I1044" s="5">
        <v>0</v>
      </c>
      <c r="J1044" s="7">
        <f t="shared" si="73"/>
        <v>866969.5555555555</v>
      </c>
      <c r="K1044" s="5">
        <v>0</v>
      </c>
      <c r="L1044" s="6">
        <f t="shared" si="68"/>
        <v>0</v>
      </c>
      <c r="M1044" s="5">
        <f t="shared" si="85"/>
        <v>9</v>
      </c>
      <c r="N1044" s="6">
        <f t="shared" si="85"/>
        <v>7802726</v>
      </c>
      <c r="O1044" s="5"/>
      <c r="P1044" s="5"/>
      <c r="Q1044" s="5"/>
      <c r="R1044" s="5"/>
      <c r="S1044" s="5"/>
      <c r="T1044" s="5"/>
      <c r="U1044" s="5"/>
      <c r="V1044" s="5"/>
      <c r="W1044" s="5"/>
    </row>
    <row r="1045" spans="1:23" x14ac:dyDescent="0.2">
      <c r="A1045" s="5" t="s">
        <v>1260</v>
      </c>
      <c r="B1045" s="5" t="s">
        <v>20</v>
      </c>
      <c r="C1045" s="5">
        <v>5</v>
      </c>
      <c r="D1045" s="6">
        <v>6390909</v>
      </c>
      <c r="E1045" s="5"/>
      <c r="F1045" s="5">
        <v>5</v>
      </c>
      <c r="G1045" s="6">
        <v>6390909</v>
      </c>
      <c r="H1045" s="5">
        <v>0</v>
      </c>
      <c r="I1045" s="5">
        <v>0</v>
      </c>
      <c r="J1045" s="7">
        <f t="shared" si="73"/>
        <v>1278181.8</v>
      </c>
      <c r="K1045" s="5">
        <v>0</v>
      </c>
      <c r="L1045" s="6">
        <f t="shared" si="68"/>
        <v>0</v>
      </c>
      <c r="M1045" s="5">
        <f t="shared" si="85"/>
        <v>5</v>
      </c>
      <c r="N1045" s="6">
        <f t="shared" si="85"/>
        <v>6390909</v>
      </c>
      <c r="O1045" s="5"/>
      <c r="P1045" s="5"/>
      <c r="Q1045" s="5"/>
      <c r="R1045" s="5"/>
      <c r="S1045" s="5"/>
      <c r="T1045" s="5"/>
      <c r="U1045" s="5"/>
      <c r="V1045" s="5"/>
      <c r="W1045" s="5"/>
    </row>
    <row r="1046" spans="1:23" x14ac:dyDescent="0.2">
      <c r="A1046" s="5" t="s">
        <v>1261</v>
      </c>
      <c r="B1046" s="5" t="s">
        <v>20</v>
      </c>
      <c r="C1046" s="5">
        <v>1</v>
      </c>
      <c r="D1046" s="6">
        <v>1472727</v>
      </c>
      <c r="E1046" s="5"/>
      <c r="F1046" s="5">
        <v>1</v>
      </c>
      <c r="G1046" s="6">
        <v>1472727</v>
      </c>
      <c r="H1046" s="5">
        <v>0</v>
      </c>
      <c r="I1046" s="5">
        <v>0</v>
      </c>
      <c r="J1046" s="7">
        <f t="shared" si="73"/>
        <v>1472727</v>
      </c>
      <c r="K1046" s="5">
        <v>0</v>
      </c>
      <c r="L1046" s="6">
        <f t="shared" si="68"/>
        <v>0</v>
      </c>
      <c r="M1046" s="5">
        <f t="shared" si="85"/>
        <v>1</v>
      </c>
      <c r="N1046" s="6">
        <f t="shared" si="85"/>
        <v>1472727</v>
      </c>
      <c r="O1046" s="5"/>
      <c r="P1046" s="5"/>
      <c r="Q1046" s="5"/>
      <c r="R1046" s="5"/>
      <c r="S1046" s="5"/>
      <c r="T1046" s="5"/>
      <c r="U1046" s="5"/>
      <c r="V1046" s="5"/>
      <c r="W1046" s="5"/>
    </row>
    <row r="1047" spans="1:23" x14ac:dyDescent="0.2">
      <c r="A1047" s="5" t="s">
        <v>1262</v>
      </c>
      <c r="B1047" s="5" t="s">
        <v>20</v>
      </c>
      <c r="C1047" s="5">
        <v>11</v>
      </c>
      <c r="D1047" s="6">
        <v>6480581</v>
      </c>
      <c r="E1047" s="5"/>
      <c r="F1047" s="5">
        <v>11</v>
      </c>
      <c r="G1047" s="6">
        <v>6480581</v>
      </c>
      <c r="H1047" s="5">
        <v>0</v>
      </c>
      <c r="I1047" s="5">
        <v>0</v>
      </c>
      <c r="J1047" s="7">
        <f t="shared" si="73"/>
        <v>589143.72727272729</v>
      </c>
      <c r="K1047" s="5">
        <v>0</v>
      </c>
      <c r="L1047" s="6">
        <f t="shared" si="68"/>
        <v>0</v>
      </c>
      <c r="M1047" s="5">
        <f t="shared" si="85"/>
        <v>11</v>
      </c>
      <c r="N1047" s="6">
        <f t="shared" si="85"/>
        <v>6480581</v>
      </c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2">
      <c r="A1048" s="5" t="s">
        <v>1263</v>
      </c>
      <c r="B1048" s="5" t="s">
        <v>20</v>
      </c>
      <c r="C1048" s="5">
        <v>10</v>
      </c>
      <c r="D1048" s="6">
        <v>5081608</v>
      </c>
      <c r="E1048" s="5"/>
      <c r="F1048" s="5">
        <v>10</v>
      </c>
      <c r="G1048" s="6">
        <v>5081608</v>
      </c>
      <c r="H1048" s="5">
        <v>0</v>
      </c>
      <c r="I1048" s="5">
        <v>0</v>
      </c>
      <c r="J1048" s="7">
        <f t="shared" si="73"/>
        <v>508160.8</v>
      </c>
      <c r="K1048" s="5">
        <v>0</v>
      </c>
      <c r="L1048" s="6">
        <f t="shared" si="68"/>
        <v>0</v>
      </c>
      <c r="M1048" s="5">
        <f t="shared" si="85"/>
        <v>10</v>
      </c>
      <c r="N1048" s="6">
        <f t="shared" si="85"/>
        <v>5081608</v>
      </c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2">
      <c r="A1049" s="5" t="s">
        <v>1264</v>
      </c>
      <c r="B1049" s="5" t="s">
        <v>20</v>
      </c>
      <c r="C1049" s="5">
        <v>2</v>
      </c>
      <c r="D1049" s="6">
        <v>1250000</v>
      </c>
      <c r="E1049" s="5"/>
      <c r="F1049" s="5">
        <v>2</v>
      </c>
      <c r="G1049" s="6">
        <v>1250000</v>
      </c>
      <c r="H1049" s="5">
        <v>0</v>
      </c>
      <c r="I1049" s="5">
        <v>0</v>
      </c>
      <c r="J1049" s="7">
        <f t="shared" si="73"/>
        <v>625000</v>
      </c>
      <c r="K1049" s="5">
        <v>0</v>
      </c>
      <c r="L1049" s="6">
        <f t="shared" si="68"/>
        <v>0</v>
      </c>
      <c r="M1049" s="5">
        <f t="shared" si="85"/>
        <v>2</v>
      </c>
      <c r="N1049" s="6">
        <f t="shared" si="85"/>
        <v>1250000</v>
      </c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2">
      <c r="A1050" s="5" t="s">
        <v>1265</v>
      </c>
      <c r="B1050" s="5" t="s">
        <v>20</v>
      </c>
      <c r="C1050" s="5">
        <v>9</v>
      </c>
      <c r="D1050" s="6">
        <v>9984415</v>
      </c>
      <c r="E1050" s="5"/>
      <c r="F1050" s="5">
        <v>9</v>
      </c>
      <c r="G1050" s="6">
        <v>9984415</v>
      </c>
      <c r="H1050" s="5">
        <v>0</v>
      </c>
      <c r="I1050" s="5">
        <v>0</v>
      </c>
      <c r="J1050" s="7">
        <f t="shared" si="73"/>
        <v>1109379.4444444445</v>
      </c>
      <c r="K1050" s="5">
        <v>0</v>
      </c>
      <c r="L1050" s="6">
        <f t="shared" ref="L1050:L1304" si="86">J1050*K1050</f>
        <v>0</v>
      </c>
      <c r="M1050" s="5">
        <f t="shared" si="85"/>
        <v>9</v>
      </c>
      <c r="N1050" s="6">
        <f t="shared" si="85"/>
        <v>9984415</v>
      </c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2">
      <c r="A1051" s="5" t="s">
        <v>1266</v>
      </c>
      <c r="B1051" s="5" t="s">
        <v>11</v>
      </c>
      <c r="C1051" s="5">
        <v>9</v>
      </c>
      <c r="D1051" s="6">
        <v>5727273</v>
      </c>
      <c r="E1051" s="5"/>
      <c r="F1051" s="5">
        <v>9</v>
      </c>
      <c r="G1051" s="6">
        <v>5727273</v>
      </c>
      <c r="H1051" s="5">
        <v>0</v>
      </c>
      <c r="I1051" s="5">
        <v>0</v>
      </c>
      <c r="J1051" s="7">
        <f t="shared" si="73"/>
        <v>636363.66666666663</v>
      </c>
      <c r="K1051" s="5">
        <v>0</v>
      </c>
      <c r="L1051" s="6">
        <f t="shared" si="86"/>
        <v>0</v>
      </c>
      <c r="M1051" s="5">
        <f t="shared" si="85"/>
        <v>9</v>
      </c>
      <c r="N1051" s="6">
        <f t="shared" si="85"/>
        <v>5727273</v>
      </c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2">
      <c r="A1052" s="5" t="s">
        <v>1267</v>
      </c>
      <c r="B1052" s="5" t="s">
        <v>11</v>
      </c>
      <c r="C1052" s="5">
        <v>6</v>
      </c>
      <c r="D1052" s="6">
        <v>5345455</v>
      </c>
      <c r="E1052" s="5"/>
      <c r="F1052" s="5">
        <v>6</v>
      </c>
      <c r="G1052" s="6">
        <v>5345455</v>
      </c>
      <c r="H1052" s="5">
        <v>0</v>
      </c>
      <c r="I1052" s="5">
        <v>0</v>
      </c>
      <c r="J1052" s="7">
        <f t="shared" si="73"/>
        <v>890909.16666666663</v>
      </c>
      <c r="K1052" s="5">
        <v>0</v>
      </c>
      <c r="L1052" s="6">
        <f t="shared" si="86"/>
        <v>0</v>
      </c>
      <c r="M1052" s="5">
        <f t="shared" ref="M1052:N1067" si="87">F1052+H1052-K1052</f>
        <v>6</v>
      </c>
      <c r="N1052" s="6">
        <f t="shared" si="87"/>
        <v>5345455</v>
      </c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2">
      <c r="A1053" s="5" t="s">
        <v>1268</v>
      </c>
      <c r="B1053" s="5" t="s">
        <v>20</v>
      </c>
      <c r="C1053" s="5">
        <v>15</v>
      </c>
      <c r="D1053" s="6">
        <v>8659091</v>
      </c>
      <c r="E1053" s="5"/>
      <c r="F1053" s="5">
        <v>15</v>
      </c>
      <c r="G1053" s="6">
        <v>8659091</v>
      </c>
      <c r="H1053" s="5">
        <v>0</v>
      </c>
      <c r="I1053" s="5">
        <v>0</v>
      </c>
      <c r="J1053" s="7">
        <f t="shared" si="73"/>
        <v>577272.73333333328</v>
      </c>
      <c r="K1053" s="5">
        <v>0</v>
      </c>
      <c r="L1053" s="6">
        <f t="shared" si="86"/>
        <v>0</v>
      </c>
      <c r="M1053" s="5">
        <f t="shared" si="87"/>
        <v>15</v>
      </c>
      <c r="N1053" s="6">
        <f t="shared" si="87"/>
        <v>8659091</v>
      </c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2">
      <c r="A1054" s="5" t="s">
        <v>1269</v>
      </c>
      <c r="B1054" s="5" t="s">
        <v>20</v>
      </c>
      <c r="C1054" s="5">
        <v>8</v>
      </c>
      <c r="D1054" s="6">
        <v>8345454</v>
      </c>
      <c r="E1054" s="5"/>
      <c r="F1054" s="5">
        <v>8</v>
      </c>
      <c r="G1054" s="6">
        <v>8345454</v>
      </c>
      <c r="H1054" s="5">
        <v>0</v>
      </c>
      <c r="I1054" s="5">
        <v>0</v>
      </c>
      <c r="J1054" s="7">
        <f t="shared" si="73"/>
        <v>1043181.75</v>
      </c>
      <c r="K1054" s="5">
        <v>0</v>
      </c>
      <c r="L1054" s="6">
        <f t="shared" si="86"/>
        <v>0</v>
      </c>
      <c r="M1054" s="5">
        <f t="shared" si="87"/>
        <v>8</v>
      </c>
      <c r="N1054" s="6">
        <f t="shared" si="87"/>
        <v>8345454</v>
      </c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2">
      <c r="A1055" s="5" t="s">
        <v>1270</v>
      </c>
      <c r="B1055" s="5" t="s">
        <v>20</v>
      </c>
      <c r="C1055" s="5">
        <v>1</v>
      </c>
      <c r="D1055" s="6">
        <v>3818181</v>
      </c>
      <c r="E1055" s="5"/>
      <c r="F1055" s="5">
        <v>1</v>
      </c>
      <c r="G1055" s="6">
        <v>3818181</v>
      </c>
      <c r="H1055" s="5">
        <v>0</v>
      </c>
      <c r="I1055" s="5">
        <v>0</v>
      </c>
      <c r="J1055" s="7">
        <f t="shared" si="73"/>
        <v>3818181</v>
      </c>
      <c r="K1055" s="5">
        <v>0</v>
      </c>
      <c r="L1055" s="6">
        <f t="shared" si="86"/>
        <v>0</v>
      </c>
      <c r="M1055" s="5">
        <f t="shared" si="87"/>
        <v>1</v>
      </c>
      <c r="N1055" s="6">
        <f t="shared" si="87"/>
        <v>3818181</v>
      </c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2">
      <c r="A1056" s="5" t="s">
        <v>1271</v>
      </c>
      <c r="B1056" s="5" t="s">
        <v>20</v>
      </c>
      <c r="C1056" s="5">
        <v>7</v>
      </c>
      <c r="D1056" s="6">
        <v>572726</v>
      </c>
      <c r="E1056" s="5"/>
      <c r="F1056" s="5">
        <v>7</v>
      </c>
      <c r="G1056" s="6">
        <v>572726</v>
      </c>
      <c r="H1056" s="5">
        <v>0</v>
      </c>
      <c r="I1056" s="5">
        <v>0</v>
      </c>
      <c r="J1056" s="7">
        <f t="shared" si="73"/>
        <v>81818</v>
      </c>
      <c r="K1056" s="5">
        <v>0</v>
      </c>
      <c r="L1056" s="6">
        <f t="shared" si="86"/>
        <v>0</v>
      </c>
      <c r="M1056" s="5">
        <f t="shared" si="87"/>
        <v>7</v>
      </c>
      <c r="N1056" s="6">
        <f t="shared" si="87"/>
        <v>572726</v>
      </c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2">
      <c r="A1057" s="5" t="s">
        <v>1272</v>
      </c>
      <c r="B1057" s="5" t="s">
        <v>20</v>
      </c>
      <c r="C1057" s="5">
        <v>2</v>
      </c>
      <c r="D1057" s="6">
        <v>15900000</v>
      </c>
      <c r="E1057" s="5"/>
      <c r="F1057" s="5">
        <v>2</v>
      </c>
      <c r="G1057" s="6">
        <v>15900000</v>
      </c>
      <c r="H1057" s="5">
        <v>0</v>
      </c>
      <c r="I1057" s="5">
        <v>0</v>
      </c>
      <c r="J1057" s="7">
        <f t="shared" si="73"/>
        <v>7950000</v>
      </c>
      <c r="K1057" s="5">
        <v>0</v>
      </c>
      <c r="L1057" s="6">
        <f t="shared" si="86"/>
        <v>0</v>
      </c>
      <c r="M1057" s="5">
        <f t="shared" si="87"/>
        <v>2</v>
      </c>
      <c r="N1057" s="6">
        <f t="shared" si="87"/>
        <v>15900000</v>
      </c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2">
      <c r="A1058" s="5" t="s">
        <v>1273</v>
      </c>
      <c r="B1058" s="5" t="s">
        <v>20</v>
      </c>
      <c r="C1058" s="5">
        <v>7</v>
      </c>
      <c r="D1058" s="6">
        <v>1145454</v>
      </c>
      <c r="E1058" s="5"/>
      <c r="F1058" s="5">
        <v>7</v>
      </c>
      <c r="G1058" s="6">
        <v>1145454</v>
      </c>
      <c r="H1058" s="5">
        <v>0</v>
      </c>
      <c r="I1058" s="5">
        <v>0</v>
      </c>
      <c r="J1058" s="7">
        <f t="shared" si="73"/>
        <v>163636.28571428571</v>
      </c>
      <c r="K1058" s="5">
        <v>0</v>
      </c>
      <c r="L1058" s="6">
        <f t="shared" si="86"/>
        <v>0</v>
      </c>
      <c r="M1058" s="5">
        <f t="shared" si="87"/>
        <v>7</v>
      </c>
      <c r="N1058" s="6">
        <f t="shared" si="87"/>
        <v>1145454</v>
      </c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2">
      <c r="A1059" s="5" t="s">
        <v>1274</v>
      </c>
      <c r="B1059" s="5" t="s">
        <v>20</v>
      </c>
      <c r="C1059" s="5">
        <v>4</v>
      </c>
      <c r="D1059" s="6">
        <v>12545454</v>
      </c>
      <c r="E1059" s="5"/>
      <c r="F1059" s="5">
        <v>4</v>
      </c>
      <c r="G1059" s="6">
        <v>12545454</v>
      </c>
      <c r="H1059" s="5">
        <v>0</v>
      </c>
      <c r="I1059" s="5">
        <v>0</v>
      </c>
      <c r="J1059" s="7">
        <f t="shared" si="73"/>
        <v>3136363.5</v>
      </c>
      <c r="K1059" s="5">
        <v>0</v>
      </c>
      <c r="L1059" s="6">
        <f t="shared" si="86"/>
        <v>0</v>
      </c>
      <c r="M1059" s="5">
        <f t="shared" si="87"/>
        <v>4</v>
      </c>
      <c r="N1059" s="6">
        <f t="shared" si="87"/>
        <v>12545454</v>
      </c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2">
      <c r="A1060" s="5" t="s">
        <v>1275</v>
      </c>
      <c r="B1060" s="5" t="s">
        <v>20</v>
      </c>
      <c r="C1060" s="5">
        <v>10</v>
      </c>
      <c r="D1060" s="6">
        <v>4063636</v>
      </c>
      <c r="E1060" s="5"/>
      <c r="F1060" s="5">
        <v>10</v>
      </c>
      <c r="G1060" s="6">
        <v>4063636</v>
      </c>
      <c r="H1060" s="5">
        <v>0</v>
      </c>
      <c r="I1060" s="5">
        <v>0</v>
      </c>
      <c r="J1060" s="7">
        <f t="shared" si="73"/>
        <v>406363.6</v>
      </c>
      <c r="K1060" s="5">
        <v>0</v>
      </c>
      <c r="L1060" s="6">
        <f t="shared" si="86"/>
        <v>0</v>
      </c>
      <c r="M1060" s="5">
        <f t="shared" si="87"/>
        <v>10</v>
      </c>
      <c r="N1060" s="6">
        <f t="shared" si="87"/>
        <v>4063636</v>
      </c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2">
      <c r="A1061" s="5" t="s">
        <v>1276</v>
      </c>
      <c r="B1061" s="5" t="s">
        <v>20</v>
      </c>
      <c r="C1061" s="5">
        <v>8</v>
      </c>
      <c r="D1061" s="6">
        <v>1709091</v>
      </c>
      <c r="E1061" s="5"/>
      <c r="F1061" s="5">
        <v>8</v>
      </c>
      <c r="G1061" s="6">
        <v>1709091</v>
      </c>
      <c r="H1061" s="5">
        <v>0</v>
      </c>
      <c r="I1061" s="5">
        <v>0</v>
      </c>
      <c r="J1061" s="7">
        <f t="shared" si="73"/>
        <v>213636.375</v>
      </c>
      <c r="K1061" s="5">
        <v>0</v>
      </c>
      <c r="L1061" s="6">
        <f t="shared" si="86"/>
        <v>0</v>
      </c>
      <c r="M1061" s="5">
        <f t="shared" si="87"/>
        <v>8</v>
      </c>
      <c r="N1061" s="6">
        <f t="shared" si="87"/>
        <v>1709091</v>
      </c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2">
      <c r="A1062" s="5" t="s">
        <v>1277</v>
      </c>
      <c r="B1062" s="5" t="s">
        <v>20</v>
      </c>
      <c r="C1062" s="5">
        <v>24</v>
      </c>
      <c r="D1062" s="6">
        <v>6340107</v>
      </c>
      <c r="E1062" s="5"/>
      <c r="F1062" s="5">
        <v>24</v>
      </c>
      <c r="G1062" s="6">
        <v>6340107</v>
      </c>
      <c r="H1062" s="5">
        <v>0</v>
      </c>
      <c r="I1062" s="5">
        <v>0</v>
      </c>
      <c r="J1062" s="7">
        <f t="shared" si="73"/>
        <v>264171.125</v>
      </c>
      <c r="K1062" s="5">
        <v>0</v>
      </c>
      <c r="L1062" s="6">
        <f t="shared" si="86"/>
        <v>0</v>
      </c>
      <c r="M1062" s="5">
        <f t="shared" si="87"/>
        <v>24</v>
      </c>
      <c r="N1062" s="6">
        <f t="shared" si="87"/>
        <v>6340107</v>
      </c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2">
      <c r="A1063" s="5" t="s">
        <v>1278</v>
      </c>
      <c r="B1063" s="5" t="s">
        <v>20</v>
      </c>
      <c r="C1063" s="5">
        <v>19</v>
      </c>
      <c r="D1063" s="6">
        <v>6809090</v>
      </c>
      <c r="E1063" s="5"/>
      <c r="F1063" s="5">
        <v>19</v>
      </c>
      <c r="G1063" s="6">
        <v>6809090</v>
      </c>
      <c r="H1063" s="5">
        <v>0</v>
      </c>
      <c r="I1063" s="5">
        <v>0</v>
      </c>
      <c r="J1063" s="7">
        <f t="shared" si="73"/>
        <v>358373.15789473685</v>
      </c>
      <c r="K1063" s="5">
        <v>0</v>
      </c>
      <c r="L1063" s="6">
        <f t="shared" si="86"/>
        <v>0</v>
      </c>
      <c r="M1063" s="5">
        <f t="shared" si="87"/>
        <v>19</v>
      </c>
      <c r="N1063" s="6">
        <f t="shared" si="87"/>
        <v>6809090</v>
      </c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2">
      <c r="A1064" s="5" t="s">
        <v>1279</v>
      </c>
      <c r="B1064" s="5" t="s">
        <v>20</v>
      </c>
      <c r="C1064" s="5">
        <v>13</v>
      </c>
      <c r="D1064" s="6">
        <v>9182727</v>
      </c>
      <c r="E1064" s="5"/>
      <c r="F1064" s="5">
        <v>13</v>
      </c>
      <c r="G1064" s="6">
        <v>9182727</v>
      </c>
      <c r="H1064" s="5">
        <v>0</v>
      </c>
      <c r="I1064" s="5">
        <v>0</v>
      </c>
      <c r="J1064" s="7">
        <f t="shared" si="73"/>
        <v>706363.61538461538</v>
      </c>
      <c r="K1064" s="5">
        <v>0</v>
      </c>
      <c r="L1064" s="6">
        <f t="shared" si="86"/>
        <v>0</v>
      </c>
      <c r="M1064" s="5">
        <f t="shared" si="87"/>
        <v>13</v>
      </c>
      <c r="N1064" s="6">
        <f t="shared" si="87"/>
        <v>9182727</v>
      </c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2">
      <c r="A1065" s="5" t="s">
        <v>1280</v>
      </c>
      <c r="B1065" s="5" t="s">
        <v>20</v>
      </c>
      <c r="C1065" s="5">
        <v>1</v>
      </c>
      <c r="D1065" s="6">
        <v>1522352</v>
      </c>
      <c r="E1065" s="5"/>
      <c r="F1065" s="5">
        <v>1</v>
      </c>
      <c r="G1065" s="6">
        <v>1522352</v>
      </c>
      <c r="H1065" s="5">
        <v>0</v>
      </c>
      <c r="I1065" s="5">
        <v>0</v>
      </c>
      <c r="J1065" s="7">
        <f t="shared" si="73"/>
        <v>1522352</v>
      </c>
      <c r="K1065" s="5">
        <v>0</v>
      </c>
      <c r="L1065" s="6">
        <f t="shared" si="86"/>
        <v>0</v>
      </c>
      <c r="M1065" s="5">
        <f t="shared" si="87"/>
        <v>1</v>
      </c>
      <c r="N1065" s="6">
        <f t="shared" si="87"/>
        <v>1522352</v>
      </c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2">
      <c r="A1066" s="5" t="s">
        <v>1281</v>
      </c>
      <c r="B1066" s="5" t="s">
        <v>11</v>
      </c>
      <c r="C1066" s="5">
        <v>10</v>
      </c>
      <c r="D1066" s="6">
        <v>2636364</v>
      </c>
      <c r="E1066" s="5"/>
      <c r="F1066" s="5">
        <v>10</v>
      </c>
      <c r="G1066" s="6">
        <v>2636364</v>
      </c>
      <c r="H1066" s="5">
        <v>0</v>
      </c>
      <c r="I1066" s="5">
        <v>0</v>
      </c>
      <c r="J1066" s="7">
        <f t="shared" si="73"/>
        <v>263636.40000000002</v>
      </c>
      <c r="K1066" s="5">
        <v>0</v>
      </c>
      <c r="L1066" s="6">
        <f t="shared" si="86"/>
        <v>0</v>
      </c>
      <c r="M1066" s="5">
        <f t="shared" si="87"/>
        <v>10</v>
      </c>
      <c r="N1066" s="6">
        <f t="shared" si="87"/>
        <v>2636364</v>
      </c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2">
      <c r="A1067" s="5" t="s">
        <v>1282</v>
      </c>
      <c r="B1067" s="5" t="s">
        <v>20</v>
      </c>
      <c r="C1067" s="5">
        <v>2</v>
      </c>
      <c r="D1067" s="6">
        <v>890909</v>
      </c>
      <c r="E1067" s="5"/>
      <c r="F1067" s="5">
        <v>2</v>
      </c>
      <c r="G1067" s="6">
        <v>890909</v>
      </c>
      <c r="H1067" s="5">
        <v>0</v>
      </c>
      <c r="I1067" s="5">
        <v>0</v>
      </c>
      <c r="J1067" s="7">
        <f t="shared" si="73"/>
        <v>445454.5</v>
      </c>
      <c r="K1067" s="5">
        <v>0</v>
      </c>
      <c r="L1067" s="6">
        <f t="shared" si="86"/>
        <v>0</v>
      </c>
      <c r="M1067" s="5">
        <f t="shared" si="87"/>
        <v>2</v>
      </c>
      <c r="N1067" s="6">
        <f t="shared" si="87"/>
        <v>890909</v>
      </c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2">
      <c r="A1068" s="5" t="s">
        <v>1283</v>
      </c>
      <c r="B1068" s="5" t="s">
        <v>20</v>
      </c>
      <c r="C1068" s="5">
        <v>2</v>
      </c>
      <c r="D1068" s="6">
        <v>1327273</v>
      </c>
      <c r="E1068" s="5"/>
      <c r="F1068" s="5">
        <v>2</v>
      </c>
      <c r="G1068" s="6">
        <v>1327273</v>
      </c>
      <c r="H1068" s="5">
        <v>0</v>
      </c>
      <c r="I1068" s="5">
        <v>0</v>
      </c>
      <c r="J1068" s="7">
        <f t="shared" si="73"/>
        <v>663636.5</v>
      </c>
      <c r="K1068" s="5">
        <v>0</v>
      </c>
      <c r="L1068" s="6">
        <f t="shared" si="86"/>
        <v>0</v>
      </c>
      <c r="M1068" s="5">
        <f t="shared" ref="M1068:N1083" si="88">F1068+H1068-K1068</f>
        <v>2</v>
      </c>
      <c r="N1068" s="6">
        <f t="shared" si="88"/>
        <v>1327273</v>
      </c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2">
      <c r="A1069" s="5" t="s">
        <v>1284</v>
      </c>
      <c r="B1069" s="5" t="s">
        <v>20</v>
      </c>
      <c r="C1069" s="5">
        <v>1</v>
      </c>
      <c r="D1069" s="6">
        <v>190702</v>
      </c>
      <c r="E1069" s="5"/>
      <c r="F1069" s="5">
        <v>1</v>
      </c>
      <c r="G1069" s="6">
        <v>190702</v>
      </c>
      <c r="H1069" s="5">
        <v>0</v>
      </c>
      <c r="I1069" s="5">
        <v>0</v>
      </c>
      <c r="J1069" s="7">
        <f t="shared" si="73"/>
        <v>190702</v>
      </c>
      <c r="K1069" s="5">
        <v>0</v>
      </c>
      <c r="L1069" s="6">
        <f t="shared" si="86"/>
        <v>0</v>
      </c>
      <c r="M1069" s="5">
        <f t="shared" si="88"/>
        <v>1</v>
      </c>
      <c r="N1069" s="6">
        <f t="shared" si="88"/>
        <v>190702</v>
      </c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2">
      <c r="A1070" s="5" t="s">
        <v>1285</v>
      </c>
      <c r="B1070" s="5" t="s">
        <v>20</v>
      </c>
      <c r="C1070" s="5">
        <v>9</v>
      </c>
      <c r="D1070" s="6">
        <v>1840909</v>
      </c>
      <c r="E1070" s="5"/>
      <c r="F1070" s="5">
        <v>9</v>
      </c>
      <c r="G1070" s="6">
        <v>1840909</v>
      </c>
      <c r="H1070" s="5">
        <v>0</v>
      </c>
      <c r="I1070" s="5">
        <v>0</v>
      </c>
      <c r="J1070" s="7">
        <f t="shared" si="73"/>
        <v>204545.44444444444</v>
      </c>
      <c r="K1070" s="5">
        <v>0</v>
      </c>
      <c r="L1070" s="6">
        <f t="shared" si="86"/>
        <v>0</v>
      </c>
      <c r="M1070" s="5">
        <f t="shared" si="88"/>
        <v>9</v>
      </c>
      <c r="N1070" s="6">
        <f t="shared" si="88"/>
        <v>1840909</v>
      </c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2">
      <c r="A1071" s="5" t="s">
        <v>1286</v>
      </c>
      <c r="B1071" s="5" t="s">
        <v>20</v>
      </c>
      <c r="C1071" s="5">
        <v>12</v>
      </c>
      <c r="D1071" s="6">
        <v>3939544</v>
      </c>
      <c r="E1071" s="5"/>
      <c r="F1071" s="5">
        <v>12</v>
      </c>
      <c r="G1071" s="6">
        <v>3939544</v>
      </c>
      <c r="H1071" s="5">
        <v>0</v>
      </c>
      <c r="I1071" s="5">
        <v>0</v>
      </c>
      <c r="J1071" s="7">
        <f t="shared" si="73"/>
        <v>328295.33333333331</v>
      </c>
      <c r="K1071" s="5">
        <v>0</v>
      </c>
      <c r="L1071" s="6">
        <f t="shared" si="86"/>
        <v>0</v>
      </c>
      <c r="M1071" s="5">
        <f t="shared" si="88"/>
        <v>12</v>
      </c>
      <c r="N1071" s="6">
        <f t="shared" si="88"/>
        <v>3939544</v>
      </c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2">
      <c r="A1072" s="5" t="s">
        <v>1287</v>
      </c>
      <c r="B1072" s="5" t="s">
        <v>20</v>
      </c>
      <c r="C1072" s="5">
        <v>5</v>
      </c>
      <c r="D1072" s="6">
        <v>2203409</v>
      </c>
      <c r="E1072" s="5"/>
      <c r="F1072" s="5">
        <v>5</v>
      </c>
      <c r="G1072" s="6">
        <v>2203409</v>
      </c>
      <c r="H1072" s="5">
        <v>0</v>
      </c>
      <c r="I1072" s="5">
        <v>0</v>
      </c>
      <c r="J1072" s="7">
        <f t="shared" si="73"/>
        <v>440681.8</v>
      </c>
      <c r="K1072" s="5">
        <v>0</v>
      </c>
      <c r="L1072" s="6">
        <f t="shared" si="86"/>
        <v>0</v>
      </c>
      <c r="M1072" s="5">
        <f t="shared" si="88"/>
        <v>5</v>
      </c>
      <c r="N1072" s="6">
        <f t="shared" si="88"/>
        <v>2203409</v>
      </c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2">
      <c r="A1073" s="5" t="s">
        <v>1288</v>
      </c>
      <c r="B1073" s="5" t="s">
        <v>20</v>
      </c>
      <c r="C1073" s="5">
        <v>4</v>
      </c>
      <c r="D1073" s="6">
        <v>1134546</v>
      </c>
      <c r="E1073" s="5"/>
      <c r="F1073" s="5">
        <v>4</v>
      </c>
      <c r="G1073" s="6">
        <v>1134546</v>
      </c>
      <c r="H1073" s="5">
        <v>0</v>
      </c>
      <c r="I1073" s="5">
        <v>0</v>
      </c>
      <c r="J1073" s="7">
        <f t="shared" si="73"/>
        <v>283636.5</v>
      </c>
      <c r="K1073" s="5">
        <v>0</v>
      </c>
      <c r="L1073" s="6">
        <f t="shared" si="86"/>
        <v>0</v>
      </c>
      <c r="M1073" s="5">
        <f t="shared" si="88"/>
        <v>4</v>
      </c>
      <c r="N1073" s="6">
        <f t="shared" si="88"/>
        <v>1134546</v>
      </c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2">
      <c r="A1074" s="5" t="s">
        <v>1289</v>
      </c>
      <c r="B1074" s="5" t="s">
        <v>20</v>
      </c>
      <c r="C1074" s="5">
        <v>3</v>
      </c>
      <c r="D1074" s="6">
        <v>1050000</v>
      </c>
      <c r="E1074" s="5"/>
      <c r="F1074" s="5">
        <v>3</v>
      </c>
      <c r="G1074" s="6">
        <v>1050000</v>
      </c>
      <c r="H1074" s="5">
        <v>0</v>
      </c>
      <c r="I1074" s="5">
        <v>0</v>
      </c>
      <c r="J1074" s="7">
        <f t="shared" si="73"/>
        <v>350000</v>
      </c>
      <c r="K1074" s="5">
        <v>0</v>
      </c>
      <c r="L1074" s="6">
        <f t="shared" si="86"/>
        <v>0</v>
      </c>
      <c r="M1074" s="5">
        <f t="shared" si="88"/>
        <v>3</v>
      </c>
      <c r="N1074" s="6">
        <f t="shared" si="88"/>
        <v>1050000</v>
      </c>
      <c r="O1074" s="5"/>
      <c r="P1074" s="5"/>
      <c r="Q1074" s="5"/>
      <c r="R1074" s="5"/>
      <c r="S1074" s="5"/>
      <c r="T1074" s="5"/>
      <c r="U1074" s="5"/>
      <c r="V1074" s="5"/>
      <c r="W1074" s="5"/>
    </row>
    <row r="1075" spans="1:23" x14ac:dyDescent="0.2">
      <c r="A1075" s="5" t="s">
        <v>1290</v>
      </c>
      <c r="B1075" s="5" t="s">
        <v>20</v>
      </c>
      <c r="C1075" s="5">
        <v>5</v>
      </c>
      <c r="D1075" s="6">
        <v>500000</v>
      </c>
      <c r="E1075" s="5"/>
      <c r="F1075" s="5">
        <v>5</v>
      </c>
      <c r="G1075" s="6">
        <v>500000</v>
      </c>
      <c r="H1075" s="5">
        <v>0</v>
      </c>
      <c r="I1075" s="5">
        <v>0</v>
      </c>
      <c r="J1075" s="7">
        <f t="shared" si="73"/>
        <v>100000</v>
      </c>
      <c r="K1075" s="5">
        <v>0</v>
      </c>
      <c r="L1075" s="6">
        <f t="shared" si="86"/>
        <v>0</v>
      </c>
      <c r="M1075" s="5">
        <f t="shared" si="88"/>
        <v>5</v>
      </c>
      <c r="N1075" s="6">
        <f t="shared" si="88"/>
        <v>500000</v>
      </c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2">
      <c r="A1076" s="5" t="s">
        <v>1291</v>
      </c>
      <c r="B1076" s="5" t="s">
        <v>20</v>
      </c>
      <c r="C1076" s="5">
        <v>5</v>
      </c>
      <c r="D1076" s="6">
        <v>613635</v>
      </c>
      <c r="E1076" s="5"/>
      <c r="F1076" s="5">
        <v>5</v>
      </c>
      <c r="G1076" s="6">
        <v>613635</v>
      </c>
      <c r="H1076" s="5">
        <v>0</v>
      </c>
      <c r="I1076" s="5">
        <v>0</v>
      </c>
      <c r="J1076" s="7">
        <f t="shared" si="73"/>
        <v>122727</v>
      </c>
      <c r="K1076" s="5">
        <v>0</v>
      </c>
      <c r="L1076" s="6">
        <f t="shared" si="86"/>
        <v>0</v>
      </c>
      <c r="M1076" s="5">
        <f t="shared" si="88"/>
        <v>5</v>
      </c>
      <c r="N1076" s="6">
        <f t="shared" si="88"/>
        <v>613635</v>
      </c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2">
      <c r="A1077" s="5" t="s">
        <v>1292</v>
      </c>
      <c r="B1077" s="5" t="s">
        <v>20</v>
      </c>
      <c r="C1077" s="5">
        <v>5</v>
      </c>
      <c r="D1077" s="6">
        <v>522725</v>
      </c>
      <c r="E1077" s="5"/>
      <c r="F1077" s="5">
        <v>5</v>
      </c>
      <c r="G1077" s="6">
        <v>522725</v>
      </c>
      <c r="H1077" s="5">
        <v>0</v>
      </c>
      <c r="I1077" s="5">
        <v>0</v>
      </c>
      <c r="J1077" s="7">
        <f t="shared" si="73"/>
        <v>104545</v>
      </c>
      <c r="K1077" s="5">
        <v>0</v>
      </c>
      <c r="L1077" s="6">
        <f t="shared" si="86"/>
        <v>0</v>
      </c>
      <c r="M1077" s="5">
        <f t="shared" si="88"/>
        <v>5</v>
      </c>
      <c r="N1077" s="6">
        <f t="shared" si="88"/>
        <v>522725</v>
      </c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2">
      <c r="A1078" s="5" t="s">
        <v>1293</v>
      </c>
      <c r="B1078" s="5" t="s">
        <v>20</v>
      </c>
      <c r="C1078" s="5">
        <v>5</v>
      </c>
      <c r="D1078" s="6">
        <v>568180</v>
      </c>
      <c r="E1078" s="5"/>
      <c r="F1078" s="5">
        <v>5</v>
      </c>
      <c r="G1078" s="6">
        <v>568180</v>
      </c>
      <c r="H1078" s="5">
        <v>0</v>
      </c>
      <c r="I1078" s="5">
        <v>0</v>
      </c>
      <c r="J1078" s="7">
        <f t="shared" si="73"/>
        <v>113636</v>
      </c>
      <c r="K1078" s="5">
        <v>0</v>
      </c>
      <c r="L1078" s="6">
        <f t="shared" si="86"/>
        <v>0</v>
      </c>
      <c r="M1078" s="5">
        <f t="shared" si="88"/>
        <v>5</v>
      </c>
      <c r="N1078" s="6">
        <f t="shared" si="88"/>
        <v>568180</v>
      </c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2">
      <c r="A1079" s="5" t="s">
        <v>1294</v>
      </c>
      <c r="B1079" s="5" t="s">
        <v>11</v>
      </c>
      <c r="C1079" s="5">
        <v>1</v>
      </c>
      <c r="D1079" s="6">
        <v>654545</v>
      </c>
      <c r="E1079" s="5"/>
      <c r="F1079" s="5">
        <v>1</v>
      </c>
      <c r="G1079" s="6">
        <v>654545</v>
      </c>
      <c r="H1079" s="5">
        <v>0</v>
      </c>
      <c r="I1079" s="5">
        <v>0</v>
      </c>
      <c r="J1079" s="7">
        <f t="shared" si="73"/>
        <v>654545</v>
      </c>
      <c r="K1079" s="5">
        <v>0</v>
      </c>
      <c r="L1079" s="6">
        <f t="shared" si="86"/>
        <v>0</v>
      </c>
      <c r="M1079" s="5">
        <f t="shared" si="88"/>
        <v>1</v>
      </c>
      <c r="N1079" s="6">
        <f t="shared" si="88"/>
        <v>654545</v>
      </c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2">
      <c r="A1080" s="5" t="s">
        <v>1295</v>
      </c>
      <c r="B1080" s="5" t="s">
        <v>11</v>
      </c>
      <c r="C1080" s="5">
        <v>15</v>
      </c>
      <c r="D1080" s="6">
        <v>2713637</v>
      </c>
      <c r="E1080" s="5"/>
      <c r="F1080" s="5">
        <v>15</v>
      </c>
      <c r="G1080" s="6">
        <v>2713637</v>
      </c>
      <c r="H1080" s="5">
        <v>0</v>
      </c>
      <c r="I1080" s="5">
        <v>0</v>
      </c>
      <c r="J1080" s="7">
        <f t="shared" si="73"/>
        <v>180909.13333333333</v>
      </c>
      <c r="K1080" s="5">
        <v>0</v>
      </c>
      <c r="L1080" s="6">
        <f t="shared" si="86"/>
        <v>0</v>
      </c>
      <c r="M1080" s="5">
        <f t="shared" si="88"/>
        <v>15</v>
      </c>
      <c r="N1080" s="6">
        <f t="shared" si="88"/>
        <v>2713637</v>
      </c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2">
      <c r="A1081" s="5" t="s">
        <v>1296</v>
      </c>
      <c r="B1081" s="5" t="s">
        <v>11</v>
      </c>
      <c r="C1081" s="5">
        <v>12</v>
      </c>
      <c r="D1081" s="6">
        <v>2121494</v>
      </c>
      <c r="E1081" s="5"/>
      <c r="F1081" s="5">
        <v>12</v>
      </c>
      <c r="G1081" s="6">
        <v>2121494</v>
      </c>
      <c r="H1081" s="5">
        <v>0</v>
      </c>
      <c r="I1081" s="5">
        <v>0</v>
      </c>
      <c r="J1081" s="7">
        <f t="shared" si="73"/>
        <v>176791.16666666666</v>
      </c>
      <c r="K1081" s="5">
        <v>0</v>
      </c>
      <c r="L1081" s="6">
        <f t="shared" si="86"/>
        <v>0</v>
      </c>
      <c r="M1081" s="5">
        <f t="shared" si="88"/>
        <v>12</v>
      </c>
      <c r="N1081" s="6">
        <f t="shared" si="88"/>
        <v>2121494</v>
      </c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2">
      <c r="A1082" s="5" t="s">
        <v>1297</v>
      </c>
      <c r="B1082" s="5" t="s">
        <v>11</v>
      </c>
      <c r="C1082" s="5">
        <v>1</v>
      </c>
      <c r="D1082" s="6">
        <v>2309091</v>
      </c>
      <c r="E1082" s="5"/>
      <c r="F1082" s="5">
        <v>1</v>
      </c>
      <c r="G1082" s="6">
        <v>2309091</v>
      </c>
      <c r="H1082" s="5">
        <v>0</v>
      </c>
      <c r="I1082" s="5">
        <v>0</v>
      </c>
      <c r="J1082" s="7">
        <f t="shared" si="73"/>
        <v>2309091</v>
      </c>
      <c r="K1082" s="5">
        <v>0</v>
      </c>
      <c r="L1082" s="6">
        <f t="shared" si="86"/>
        <v>0</v>
      </c>
      <c r="M1082" s="5">
        <f t="shared" si="88"/>
        <v>1</v>
      </c>
      <c r="N1082" s="6">
        <f t="shared" si="88"/>
        <v>2309091</v>
      </c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2">
      <c r="A1083" s="5" t="s">
        <v>1298</v>
      </c>
      <c r="B1083" s="5" t="s">
        <v>11</v>
      </c>
      <c r="C1083" s="5">
        <v>2</v>
      </c>
      <c r="D1083" s="6">
        <v>1181818</v>
      </c>
      <c r="E1083" s="5"/>
      <c r="F1083" s="5">
        <v>2</v>
      </c>
      <c r="G1083" s="6">
        <v>1181818</v>
      </c>
      <c r="H1083" s="5">
        <v>0</v>
      </c>
      <c r="I1083" s="5">
        <v>0</v>
      </c>
      <c r="J1083" s="7">
        <f t="shared" si="73"/>
        <v>590909</v>
      </c>
      <c r="K1083" s="5">
        <v>0</v>
      </c>
      <c r="L1083" s="6">
        <f t="shared" si="86"/>
        <v>0</v>
      </c>
      <c r="M1083" s="5">
        <f t="shared" si="88"/>
        <v>2</v>
      </c>
      <c r="N1083" s="6">
        <f t="shared" si="88"/>
        <v>1181818</v>
      </c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2">
      <c r="A1084" s="5" t="s">
        <v>1299</v>
      </c>
      <c r="B1084" s="5" t="s">
        <v>11</v>
      </c>
      <c r="C1084" s="5">
        <v>5</v>
      </c>
      <c r="D1084" s="6">
        <v>1465545</v>
      </c>
      <c r="E1084" s="5"/>
      <c r="F1084" s="5">
        <v>5</v>
      </c>
      <c r="G1084" s="6">
        <v>1465545</v>
      </c>
      <c r="H1084" s="5">
        <v>0</v>
      </c>
      <c r="I1084" s="5">
        <v>0</v>
      </c>
      <c r="J1084" s="7">
        <f t="shared" si="73"/>
        <v>293109</v>
      </c>
      <c r="K1084" s="5">
        <v>0</v>
      </c>
      <c r="L1084" s="6">
        <f t="shared" si="86"/>
        <v>0</v>
      </c>
      <c r="M1084" s="5">
        <f t="shared" ref="M1084:N1099" si="89">F1084+H1084-K1084</f>
        <v>5</v>
      </c>
      <c r="N1084" s="6">
        <f t="shared" si="89"/>
        <v>1465545</v>
      </c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2">
      <c r="A1085" s="5" t="s">
        <v>1300</v>
      </c>
      <c r="B1085" s="5" t="s">
        <v>11</v>
      </c>
      <c r="C1085" s="5">
        <v>20</v>
      </c>
      <c r="D1085" s="6">
        <v>3189454</v>
      </c>
      <c r="E1085" s="5"/>
      <c r="F1085" s="5">
        <v>20</v>
      </c>
      <c r="G1085" s="6">
        <v>3189454</v>
      </c>
      <c r="H1085" s="5">
        <v>0</v>
      </c>
      <c r="I1085" s="5">
        <v>0</v>
      </c>
      <c r="J1085" s="7">
        <f t="shared" si="73"/>
        <v>159472.70000000001</v>
      </c>
      <c r="K1085" s="5">
        <v>0</v>
      </c>
      <c r="L1085" s="6">
        <f t="shared" si="86"/>
        <v>0</v>
      </c>
      <c r="M1085" s="5">
        <f t="shared" si="89"/>
        <v>20</v>
      </c>
      <c r="N1085" s="6">
        <f t="shared" si="89"/>
        <v>3189454</v>
      </c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2">
      <c r="A1086" s="5" t="s">
        <v>1301</v>
      </c>
      <c r="B1086" s="5" t="s">
        <v>11</v>
      </c>
      <c r="C1086" s="5">
        <v>9</v>
      </c>
      <c r="D1086" s="6">
        <v>605455</v>
      </c>
      <c r="E1086" s="5"/>
      <c r="F1086" s="5">
        <v>9</v>
      </c>
      <c r="G1086" s="6">
        <v>605455</v>
      </c>
      <c r="H1086" s="5">
        <v>0</v>
      </c>
      <c r="I1086" s="5">
        <v>0</v>
      </c>
      <c r="J1086" s="7">
        <f t="shared" si="73"/>
        <v>67272.777777777781</v>
      </c>
      <c r="K1086" s="5">
        <v>0</v>
      </c>
      <c r="L1086" s="6">
        <f t="shared" si="86"/>
        <v>0</v>
      </c>
      <c r="M1086" s="5">
        <f t="shared" si="89"/>
        <v>9</v>
      </c>
      <c r="N1086" s="6">
        <f t="shared" si="89"/>
        <v>605455</v>
      </c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2">
      <c r="A1087" s="5" t="s">
        <v>1302</v>
      </c>
      <c r="B1087" s="5" t="s">
        <v>11</v>
      </c>
      <c r="C1087" s="5">
        <v>19</v>
      </c>
      <c r="D1087" s="6">
        <v>1934545</v>
      </c>
      <c r="E1087" s="5"/>
      <c r="F1087" s="5">
        <v>19</v>
      </c>
      <c r="G1087" s="6">
        <v>1934545</v>
      </c>
      <c r="H1087" s="5">
        <v>0</v>
      </c>
      <c r="I1087" s="5">
        <v>0</v>
      </c>
      <c r="J1087" s="7">
        <f t="shared" si="73"/>
        <v>101818.15789473684</v>
      </c>
      <c r="K1087" s="5">
        <v>0</v>
      </c>
      <c r="L1087" s="6">
        <f t="shared" si="86"/>
        <v>0</v>
      </c>
      <c r="M1087" s="5">
        <f t="shared" si="89"/>
        <v>19</v>
      </c>
      <c r="N1087" s="6">
        <f t="shared" si="89"/>
        <v>1934545</v>
      </c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2">
      <c r="A1088" s="5" t="s">
        <v>1303</v>
      </c>
      <c r="B1088" s="5" t="s">
        <v>11</v>
      </c>
      <c r="C1088" s="5">
        <v>17</v>
      </c>
      <c r="D1088" s="6">
        <v>2472024</v>
      </c>
      <c r="E1088" s="5"/>
      <c r="F1088" s="5">
        <v>17</v>
      </c>
      <c r="G1088" s="6">
        <v>2472024</v>
      </c>
      <c r="H1088" s="5">
        <v>0</v>
      </c>
      <c r="I1088" s="5">
        <v>0</v>
      </c>
      <c r="J1088" s="7">
        <f t="shared" si="73"/>
        <v>145413.17647058822</v>
      </c>
      <c r="K1088" s="5">
        <v>0</v>
      </c>
      <c r="L1088" s="6">
        <f t="shared" si="86"/>
        <v>0</v>
      </c>
      <c r="M1088" s="5">
        <f t="shared" si="89"/>
        <v>17</v>
      </c>
      <c r="N1088" s="6">
        <f t="shared" si="89"/>
        <v>2472024</v>
      </c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2">
      <c r="A1089" s="5" t="s">
        <v>1304</v>
      </c>
      <c r="B1089" s="5" t="s">
        <v>11</v>
      </c>
      <c r="C1089" s="5">
        <v>5</v>
      </c>
      <c r="D1089" s="6">
        <v>727273</v>
      </c>
      <c r="E1089" s="5"/>
      <c r="F1089" s="5">
        <v>5</v>
      </c>
      <c r="G1089" s="6">
        <v>727273</v>
      </c>
      <c r="H1089" s="5">
        <v>0</v>
      </c>
      <c r="I1089" s="5">
        <v>0</v>
      </c>
      <c r="J1089" s="7">
        <f t="shared" si="73"/>
        <v>145454.6</v>
      </c>
      <c r="K1089" s="5">
        <v>0</v>
      </c>
      <c r="L1089" s="6">
        <f t="shared" si="86"/>
        <v>0</v>
      </c>
      <c r="M1089" s="5">
        <f t="shared" si="89"/>
        <v>5</v>
      </c>
      <c r="N1089" s="6">
        <f t="shared" si="89"/>
        <v>727273</v>
      </c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2">
      <c r="A1090" s="5" t="s">
        <v>1305</v>
      </c>
      <c r="B1090" s="5" t="s">
        <v>11</v>
      </c>
      <c r="C1090" s="5">
        <v>27</v>
      </c>
      <c r="D1090" s="6">
        <v>8321590</v>
      </c>
      <c r="E1090" s="5"/>
      <c r="F1090" s="5">
        <v>27</v>
      </c>
      <c r="G1090" s="6">
        <v>8321590</v>
      </c>
      <c r="H1090" s="5">
        <v>0</v>
      </c>
      <c r="I1090" s="5">
        <v>0</v>
      </c>
      <c r="J1090" s="7">
        <f t="shared" si="73"/>
        <v>308207.03703703702</v>
      </c>
      <c r="K1090" s="5">
        <v>0</v>
      </c>
      <c r="L1090" s="6">
        <f t="shared" si="86"/>
        <v>0</v>
      </c>
      <c r="M1090" s="5">
        <f t="shared" si="89"/>
        <v>27</v>
      </c>
      <c r="N1090" s="6">
        <f t="shared" si="89"/>
        <v>8321590</v>
      </c>
      <c r="O1090" s="5"/>
      <c r="P1090" s="5"/>
      <c r="Q1090" s="5"/>
      <c r="R1090" s="5"/>
      <c r="S1090" s="5"/>
      <c r="T1090" s="5"/>
      <c r="U1090" s="5"/>
      <c r="V1090" s="5"/>
      <c r="W1090" s="5"/>
    </row>
    <row r="1091" spans="1:23" x14ac:dyDescent="0.2">
      <c r="A1091" s="5" t="s">
        <v>1306</v>
      </c>
      <c r="B1091" s="5" t="s">
        <v>11</v>
      </c>
      <c r="C1091" s="5">
        <v>5</v>
      </c>
      <c r="D1091" s="6">
        <v>286364</v>
      </c>
      <c r="E1091" s="5"/>
      <c r="F1091" s="5">
        <v>5</v>
      </c>
      <c r="G1091" s="6">
        <v>286364</v>
      </c>
      <c r="H1091" s="5">
        <v>0</v>
      </c>
      <c r="I1091" s="5">
        <v>0</v>
      </c>
      <c r="J1091" s="7">
        <f t="shared" si="73"/>
        <v>57272.800000000003</v>
      </c>
      <c r="K1091" s="5">
        <v>0</v>
      </c>
      <c r="L1091" s="6">
        <f t="shared" si="86"/>
        <v>0</v>
      </c>
      <c r="M1091" s="5">
        <f t="shared" si="89"/>
        <v>5</v>
      </c>
      <c r="N1091" s="6">
        <f t="shared" si="89"/>
        <v>286364</v>
      </c>
      <c r="O1091" s="5"/>
      <c r="P1091" s="5"/>
      <c r="Q1091" s="5"/>
      <c r="R1091" s="5"/>
      <c r="S1091" s="5"/>
      <c r="T1091" s="5"/>
      <c r="U1091" s="5"/>
      <c r="V1091" s="5"/>
      <c r="W1091" s="5"/>
    </row>
    <row r="1092" spans="1:23" x14ac:dyDescent="0.2">
      <c r="A1092" s="5" t="s">
        <v>1307</v>
      </c>
      <c r="B1092" s="5" t="s">
        <v>11</v>
      </c>
      <c r="C1092" s="5">
        <v>1</v>
      </c>
      <c r="D1092" s="6">
        <v>1400000</v>
      </c>
      <c r="E1092" s="5"/>
      <c r="F1092" s="5">
        <v>1</v>
      </c>
      <c r="G1092" s="6">
        <v>1400000</v>
      </c>
      <c r="H1092" s="5">
        <v>0</v>
      </c>
      <c r="I1092" s="5">
        <v>0</v>
      </c>
      <c r="J1092" s="7">
        <f t="shared" si="73"/>
        <v>1400000</v>
      </c>
      <c r="K1092" s="5">
        <v>0</v>
      </c>
      <c r="L1092" s="6">
        <f t="shared" si="86"/>
        <v>0</v>
      </c>
      <c r="M1092" s="5">
        <f t="shared" si="89"/>
        <v>1</v>
      </c>
      <c r="N1092" s="6">
        <f t="shared" si="89"/>
        <v>1400000</v>
      </c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2">
      <c r="A1093" s="5" t="s">
        <v>1308</v>
      </c>
      <c r="B1093" s="5" t="s">
        <v>11</v>
      </c>
      <c r="C1093" s="5">
        <v>5</v>
      </c>
      <c r="D1093" s="6">
        <v>390909</v>
      </c>
      <c r="E1093" s="5"/>
      <c r="F1093" s="5">
        <v>5</v>
      </c>
      <c r="G1093" s="6">
        <v>390909</v>
      </c>
      <c r="H1093" s="5">
        <v>0</v>
      </c>
      <c r="I1093" s="5">
        <v>0</v>
      </c>
      <c r="J1093" s="7">
        <f t="shared" si="73"/>
        <v>78181.8</v>
      </c>
      <c r="K1093" s="5">
        <v>0</v>
      </c>
      <c r="L1093" s="6">
        <f t="shared" si="86"/>
        <v>0</v>
      </c>
      <c r="M1093" s="5">
        <f t="shared" si="89"/>
        <v>5</v>
      </c>
      <c r="N1093" s="6">
        <f t="shared" si="89"/>
        <v>390909</v>
      </c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2">
      <c r="A1094" s="5" t="s">
        <v>1309</v>
      </c>
      <c r="B1094" s="5" t="s">
        <v>11</v>
      </c>
      <c r="C1094" s="5">
        <v>50</v>
      </c>
      <c r="D1094" s="6">
        <v>4090909</v>
      </c>
      <c r="E1094" s="5"/>
      <c r="F1094" s="5">
        <v>50</v>
      </c>
      <c r="G1094" s="6">
        <v>4090909</v>
      </c>
      <c r="H1094" s="5">
        <v>0</v>
      </c>
      <c r="I1094" s="5">
        <v>0</v>
      </c>
      <c r="J1094" s="7">
        <f t="shared" si="73"/>
        <v>81818.179999999993</v>
      </c>
      <c r="K1094" s="5">
        <v>0</v>
      </c>
      <c r="L1094" s="6">
        <f t="shared" si="86"/>
        <v>0</v>
      </c>
      <c r="M1094" s="5">
        <f t="shared" si="89"/>
        <v>50</v>
      </c>
      <c r="N1094" s="6">
        <f t="shared" si="89"/>
        <v>4090909</v>
      </c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2">
      <c r="A1095" s="5" t="s">
        <v>1310</v>
      </c>
      <c r="B1095" s="5" t="s">
        <v>11</v>
      </c>
      <c r="C1095" s="5">
        <v>2</v>
      </c>
      <c r="D1095" s="6">
        <v>372727</v>
      </c>
      <c r="E1095" s="5"/>
      <c r="F1095" s="5">
        <v>2</v>
      </c>
      <c r="G1095" s="6">
        <v>372727</v>
      </c>
      <c r="H1095" s="5">
        <v>0</v>
      </c>
      <c r="I1095" s="5">
        <v>0</v>
      </c>
      <c r="J1095" s="7">
        <f t="shared" si="73"/>
        <v>186363.5</v>
      </c>
      <c r="K1095" s="5">
        <v>0</v>
      </c>
      <c r="L1095" s="6">
        <f t="shared" si="86"/>
        <v>0</v>
      </c>
      <c r="M1095" s="5">
        <f t="shared" si="89"/>
        <v>2</v>
      </c>
      <c r="N1095" s="6">
        <f t="shared" si="89"/>
        <v>372727</v>
      </c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2">
      <c r="A1096" s="5" t="s">
        <v>1311</v>
      </c>
      <c r="B1096" s="5" t="s">
        <v>11</v>
      </c>
      <c r="C1096" s="5">
        <v>20</v>
      </c>
      <c r="D1096" s="6">
        <v>2909091</v>
      </c>
      <c r="E1096" s="5"/>
      <c r="F1096" s="5">
        <v>20</v>
      </c>
      <c r="G1096" s="6">
        <v>2909091</v>
      </c>
      <c r="H1096" s="5">
        <v>0</v>
      </c>
      <c r="I1096" s="5">
        <v>0</v>
      </c>
      <c r="J1096" s="7">
        <f t="shared" si="73"/>
        <v>145454.54999999999</v>
      </c>
      <c r="K1096" s="5">
        <v>0</v>
      </c>
      <c r="L1096" s="6">
        <f t="shared" si="86"/>
        <v>0</v>
      </c>
      <c r="M1096" s="5">
        <f t="shared" si="89"/>
        <v>20</v>
      </c>
      <c r="N1096" s="6">
        <f t="shared" si="89"/>
        <v>2909091</v>
      </c>
      <c r="O1096" s="5"/>
      <c r="P1096" s="5"/>
      <c r="Q1096" s="5"/>
      <c r="R1096" s="5"/>
      <c r="S1096" s="5"/>
      <c r="T1096" s="5"/>
      <c r="U1096" s="5"/>
      <c r="V1096" s="5"/>
      <c r="W1096" s="5"/>
    </row>
    <row r="1097" spans="1:23" x14ac:dyDescent="0.2">
      <c r="A1097" s="5" t="s">
        <v>1312</v>
      </c>
      <c r="B1097" s="5" t="s">
        <v>11</v>
      </c>
      <c r="C1097" s="5">
        <v>5</v>
      </c>
      <c r="D1097" s="6">
        <v>681818</v>
      </c>
      <c r="E1097" s="5"/>
      <c r="F1097" s="5">
        <v>5</v>
      </c>
      <c r="G1097" s="6">
        <v>681818</v>
      </c>
      <c r="H1097" s="5">
        <v>0</v>
      </c>
      <c r="I1097" s="5">
        <v>0</v>
      </c>
      <c r="J1097" s="7">
        <f t="shared" si="73"/>
        <v>136363.6</v>
      </c>
      <c r="K1097" s="5">
        <v>0</v>
      </c>
      <c r="L1097" s="6">
        <f t="shared" si="86"/>
        <v>0</v>
      </c>
      <c r="M1097" s="5">
        <f t="shared" si="89"/>
        <v>5</v>
      </c>
      <c r="N1097" s="6">
        <f t="shared" si="89"/>
        <v>681818</v>
      </c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2">
      <c r="A1098" s="5" t="s">
        <v>1313</v>
      </c>
      <c r="B1098" s="5" t="s">
        <v>11</v>
      </c>
      <c r="C1098" s="5">
        <v>5</v>
      </c>
      <c r="D1098" s="6">
        <v>431818</v>
      </c>
      <c r="E1098" s="5"/>
      <c r="F1098" s="5">
        <v>5</v>
      </c>
      <c r="G1098" s="6">
        <v>431818</v>
      </c>
      <c r="H1098" s="5">
        <v>0</v>
      </c>
      <c r="I1098" s="5">
        <v>0</v>
      </c>
      <c r="J1098" s="7">
        <f t="shared" si="73"/>
        <v>86363.6</v>
      </c>
      <c r="K1098" s="5">
        <v>0</v>
      </c>
      <c r="L1098" s="6">
        <f t="shared" si="86"/>
        <v>0</v>
      </c>
      <c r="M1098" s="5">
        <f t="shared" si="89"/>
        <v>5</v>
      </c>
      <c r="N1098" s="6">
        <f t="shared" si="89"/>
        <v>431818</v>
      </c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2">
      <c r="A1099" s="5" t="s">
        <v>1314</v>
      </c>
      <c r="B1099" s="5" t="s">
        <v>11</v>
      </c>
      <c r="C1099" s="5">
        <v>14</v>
      </c>
      <c r="D1099" s="6">
        <v>4454545</v>
      </c>
      <c r="E1099" s="5"/>
      <c r="F1099" s="5">
        <v>14</v>
      </c>
      <c r="G1099" s="6">
        <v>4454545</v>
      </c>
      <c r="H1099" s="5">
        <v>0</v>
      </c>
      <c r="I1099" s="5">
        <v>0</v>
      </c>
      <c r="J1099" s="7">
        <f t="shared" si="73"/>
        <v>318181.78571428574</v>
      </c>
      <c r="K1099" s="5">
        <v>0</v>
      </c>
      <c r="L1099" s="6">
        <f t="shared" si="86"/>
        <v>0</v>
      </c>
      <c r="M1099" s="5">
        <f t="shared" si="89"/>
        <v>14</v>
      </c>
      <c r="N1099" s="6">
        <f t="shared" si="89"/>
        <v>4454545</v>
      </c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2">
      <c r="A1100" s="5" t="s">
        <v>1315</v>
      </c>
      <c r="B1100" s="5" t="s">
        <v>11</v>
      </c>
      <c r="C1100" s="5">
        <v>33</v>
      </c>
      <c r="D1100" s="6">
        <v>8041304</v>
      </c>
      <c r="E1100" s="5"/>
      <c r="F1100" s="5">
        <v>33</v>
      </c>
      <c r="G1100" s="6">
        <v>8041304</v>
      </c>
      <c r="H1100" s="5">
        <v>0</v>
      </c>
      <c r="I1100" s="5">
        <v>0</v>
      </c>
      <c r="J1100" s="7">
        <f t="shared" si="73"/>
        <v>243675.87878787878</v>
      </c>
      <c r="K1100" s="5">
        <v>0</v>
      </c>
      <c r="L1100" s="6">
        <f t="shared" si="86"/>
        <v>0</v>
      </c>
      <c r="M1100" s="5">
        <f t="shared" ref="M1100:N1115" si="90">F1100+H1100-K1100</f>
        <v>33</v>
      </c>
      <c r="N1100" s="6">
        <f t="shared" si="90"/>
        <v>8041304</v>
      </c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2">
      <c r="A1101" s="5" t="s">
        <v>1316</v>
      </c>
      <c r="B1101" s="5" t="s">
        <v>11</v>
      </c>
      <c r="C1101" s="5">
        <v>11</v>
      </c>
      <c r="D1101" s="6">
        <v>1904762</v>
      </c>
      <c r="E1101" s="5"/>
      <c r="F1101" s="5">
        <v>11</v>
      </c>
      <c r="G1101" s="6">
        <v>1904762</v>
      </c>
      <c r="H1101" s="5">
        <v>0</v>
      </c>
      <c r="I1101" s="5">
        <v>0</v>
      </c>
      <c r="J1101" s="7">
        <f t="shared" si="73"/>
        <v>173160.18181818182</v>
      </c>
      <c r="K1101" s="5">
        <v>0</v>
      </c>
      <c r="L1101" s="6">
        <f t="shared" si="86"/>
        <v>0</v>
      </c>
      <c r="M1101" s="5">
        <f t="shared" si="90"/>
        <v>11</v>
      </c>
      <c r="N1101" s="6">
        <f t="shared" si="90"/>
        <v>1904762</v>
      </c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2">
      <c r="A1102" s="5" t="s">
        <v>1317</v>
      </c>
      <c r="B1102" s="5" t="s">
        <v>11</v>
      </c>
      <c r="C1102" s="5">
        <v>43</v>
      </c>
      <c r="D1102" s="6">
        <v>7101513</v>
      </c>
      <c r="E1102" s="5"/>
      <c r="F1102" s="5">
        <v>43</v>
      </c>
      <c r="G1102" s="6">
        <v>7101513</v>
      </c>
      <c r="H1102" s="5">
        <v>0</v>
      </c>
      <c r="I1102" s="5">
        <v>0</v>
      </c>
      <c r="J1102" s="7">
        <f t="shared" si="73"/>
        <v>165151.46511627908</v>
      </c>
      <c r="K1102" s="5">
        <v>0</v>
      </c>
      <c r="L1102" s="6">
        <f t="shared" si="86"/>
        <v>0</v>
      </c>
      <c r="M1102" s="5">
        <f t="shared" si="90"/>
        <v>43</v>
      </c>
      <c r="N1102" s="6">
        <f t="shared" si="90"/>
        <v>7101513</v>
      </c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2">
      <c r="A1103" s="5" t="s">
        <v>1318</v>
      </c>
      <c r="B1103" s="5" t="s">
        <v>11</v>
      </c>
      <c r="C1103" s="5">
        <v>6</v>
      </c>
      <c r="D1103" s="6">
        <v>1727739</v>
      </c>
      <c r="E1103" s="5"/>
      <c r="F1103" s="5">
        <v>6</v>
      </c>
      <c r="G1103" s="6">
        <v>1727739</v>
      </c>
      <c r="H1103" s="5">
        <v>0</v>
      </c>
      <c r="I1103" s="5">
        <v>0</v>
      </c>
      <c r="J1103" s="7">
        <f t="shared" si="73"/>
        <v>287956.5</v>
      </c>
      <c r="K1103" s="5">
        <v>0</v>
      </c>
      <c r="L1103" s="6">
        <f t="shared" si="86"/>
        <v>0</v>
      </c>
      <c r="M1103" s="5">
        <f t="shared" si="90"/>
        <v>6</v>
      </c>
      <c r="N1103" s="6">
        <f t="shared" si="90"/>
        <v>1727739</v>
      </c>
      <c r="O1103" s="5"/>
      <c r="P1103" s="5"/>
      <c r="Q1103" s="5"/>
      <c r="R1103" s="5"/>
      <c r="S1103" s="5"/>
      <c r="T1103" s="5"/>
      <c r="U1103" s="5"/>
      <c r="V1103" s="5"/>
      <c r="W1103" s="5"/>
    </row>
    <row r="1104" spans="1:23" x14ac:dyDescent="0.2">
      <c r="A1104" s="5" t="s">
        <v>1319</v>
      </c>
      <c r="B1104" s="5" t="s">
        <v>11</v>
      </c>
      <c r="C1104" s="5">
        <v>5</v>
      </c>
      <c r="D1104" s="6">
        <v>1272727</v>
      </c>
      <c r="E1104" s="5"/>
      <c r="F1104" s="5">
        <v>5</v>
      </c>
      <c r="G1104" s="6">
        <v>1272727</v>
      </c>
      <c r="H1104" s="5">
        <v>0</v>
      </c>
      <c r="I1104" s="5">
        <v>0</v>
      </c>
      <c r="J1104" s="7">
        <f t="shared" si="73"/>
        <v>254545.4</v>
      </c>
      <c r="K1104" s="5">
        <v>0</v>
      </c>
      <c r="L1104" s="6">
        <f t="shared" si="86"/>
        <v>0</v>
      </c>
      <c r="M1104" s="5">
        <f t="shared" si="90"/>
        <v>5</v>
      </c>
      <c r="N1104" s="6">
        <f t="shared" si="90"/>
        <v>1272727</v>
      </c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2">
      <c r="A1105" s="5" t="s">
        <v>1320</v>
      </c>
      <c r="B1105" s="5" t="s">
        <v>11</v>
      </c>
      <c r="C1105" s="5">
        <v>11</v>
      </c>
      <c r="D1105" s="6">
        <v>2142857</v>
      </c>
      <c r="E1105" s="5"/>
      <c r="F1105" s="5">
        <v>11</v>
      </c>
      <c r="G1105" s="6">
        <v>2142857</v>
      </c>
      <c r="H1105" s="5">
        <v>0</v>
      </c>
      <c r="I1105" s="5">
        <v>0</v>
      </c>
      <c r="J1105" s="7">
        <f t="shared" si="73"/>
        <v>194805.18181818182</v>
      </c>
      <c r="K1105" s="5">
        <v>0</v>
      </c>
      <c r="L1105" s="6">
        <f t="shared" si="86"/>
        <v>0</v>
      </c>
      <c r="M1105" s="5">
        <f t="shared" si="90"/>
        <v>11</v>
      </c>
      <c r="N1105" s="6">
        <f t="shared" si="90"/>
        <v>2142857</v>
      </c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2">
      <c r="A1106" s="5" t="s">
        <v>1321</v>
      </c>
      <c r="B1106" s="5" t="s">
        <v>11</v>
      </c>
      <c r="C1106" s="5">
        <v>6</v>
      </c>
      <c r="D1106" s="6">
        <v>5954546</v>
      </c>
      <c r="E1106" s="5"/>
      <c r="F1106" s="5">
        <v>6</v>
      </c>
      <c r="G1106" s="6">
        <v>5954546</v>
      </c>
      <c r="H1106" s="5">
        <v>0</v>
      </c>
      <c r="I1106" s="5">
        <v>0</v>
      </c>
      <c r="J1106" s="7">
        <f t="shared" si="73"/>
        <v>992424.33333333337</v>
      </c>
      <c r="K1106" s="5">
        <v>0</v>
      </c>
      <c r="L1106" s="6">
        <f t="shared" si="86"/>
        <v>0</v>
      </c>
      <c r="M1106" s="5">
        <f t="shared" si="90"/>
        <v>6</v>
      </c>
      <c r="N1106" s="6">
        <f t="shared" si="90"/>
        <v>5954546</v>
      </c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2">
      <c r="A1107" s="5" t="s">
        <v>1322</v>
      </c>
      <c r="B1107" s="5" t="s">
        <v>11</v>
      </c>
      <c r="C1107" s="5">
        <v>3</v>
      </c>
      <c r="D1107" s="6">
        <v>2409091</v>
      </c>
      <c r="E1107" s="5"/>
      <c r="F1107" s="5">
        <v>3</v>
      </c>
      <c r="G1107" s="6">
        <v>2409091</v>
      </c>
      <c r="H1107" s="5">
        <v>0</v>
      </c>
      <c r="I1107" s="5">
        <v>0</v>
      </c>
      <c r="J1107" s="7">
        <f t="shared" si="73"/>
        <v>803030.33333333337</v>
      </c>
      <c r="K1107" s="5">
        <v>0</v>
      </c>
      <c r="L1107" s="6">
        <f t="shared" si="86"/>
        <v>0</v>
      </c>
      <c r="M1107" s="5">
        <f t="shared" si="90"/>
        <v>3</v>
      </c>
      <c r="N1107" s="6">
        <f t="shared" si="90"/>
        <v>2409091</v>
      </c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2">
      <c r="A1108" s="5" t="s">
        <v>1323</v>
      </c>
      <c r="B1108" s="5" t="s">
        <v>11</v>
      </c>
      <c r="C1108" s="5">
        <v>6</v>
      </c>
      <c r="D1108" s="6">
        <v>1745454</v>
      </c>
      <c r="E1108" s="5"/>
      <c r="F1108" s="5">
        <v>6</v>
      </c>
      <c r="G1108" s="6">
        <v>1745454</v>
      </c>
      <c r="H1108" s="5">
        <v>0</v>
      </c>
      <c r="I1108" s="5">
        <v>0</v>
      </c>
      <c r="J1108" s="7">
        <f t="shared" si="73"/>
        <v>290909</v>
      </c>
      <c r="K1108" s="5">
        <v>0</v>
      </c>
      <c r="L1108" s="6">
        <f t="shared" si="86"/>
        <v>0</v>
      </c>
      <c r="M1108" s="5">
        <f t="shared" si="90"/>
        <v>6</v>
      </c>
      <c r="N1108" s="6">
        <f t="shared" si="90"/>
        <v>1745454</v>
      </c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2">
      <c r="A1109" s="5" t="s">
        <v>1324</v>
      </c>
      <c r="B1109" s="5" t="s">
        <v>11</v>
      </c>
      <c r="C1109" s="5">
        <v>1</v>
      </c>
      <c r="D1109" s="6">
        <v>981818</v>
      </c>
      <c r="E1109" s="5"/>
      <c r="F1109" s="5">
        <v>1</v>
      </c>
      <c r="G1109" s="6">
        <v>981818</v>
      </c>
      <c r="H1109" s="5">
        <v>0</v>
      </c>
      <c r="I1109" s="5">
        <v>0</v>
      </c>
      <c r="J1109" s="7">
        <f t="shared" si="73"/>
        <v>981818</v>
      </c>
      <c r="K1109" s="5">
        <v>0</v>
      </c>
      <c r="L1109" s="6">
        <f t="shared" si="86"/>
        <v>0</v>
      </c>
      <c r="M1109" s="5">
        <f t="shared" si="90"/>
        <v>1</v>
      </c>
      <c r="N1109" s="6">
        <f t="shared" si="90"/>
        <v>981818</v>
      </c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2">
      <c r="A1110" s="5" t="s">
        <v>1325</v>
      </c>
      <c r="B1110" s="5" t="s">
        <v>11</v>
      </c>
      <c r="C1110" s="5">
        <v>2</v>
      </c>
      <c r="D1110" s="6">
        <v>1872727</v>
      </c>
      <c r="E1110" s="5"/>
      <c r="F1110" s="5">
        <v>2</v>
      </c>
      <c r="G1110" s="6">
        <v>1872727</v>
      </c>
      <c r="H1110" s="5">
        <v>0</v>
      </c>
      <c r="I1110" s="5">
        <v>0</v>
      </c>
      <c r="J1110" s="7">
        <f t="shared" si="73"/>
        <v>936363.5</v>
      </c>
      <c r="K1110" s="5">
        <v>0</v>
      </c>
      <c r="L1110" s="6">
        <f t="shared" si="86"/>
        <v>0</v>
      </c>
      <c r="M1110" s="5">
        <f t="shared" si="90"/>
        <v>2</v>
      </c>
      <c r="N1110" s="6">
        <f t="shared" si="90"/>
        <v>1872727</v>
      </c>
      <c r="O1110" s="5"/>
      <c r="P1110" s="5"/>
      <c r="Q1110" s="5"/>
      <c r="R1110" s="5"/>
      <c r="S1110" s="5"/>
      <c r="T1110" s="5"/>
      <c r="U1110" s="5"/>
      <c r="V1110" s="5"/>
      <c r="W1110" s="5"/>
    </row>
    <row r="1111" spans="1:23" x14ac:dyDescent="0.2">
      <c r="A1111" s="5" t="s">
        <v>1326</v>
      </c>
      <c r="B1111" s="5" t="s">
        <v>11</v>
      </c>
      <c r="C1111" s="5">
        <v>100</v>
      </c>
      <c r="D1111" s="6">
        <v>636364</v>
      </c>
      <c r="E1111" s="5"/>
      <c r="F1111" s="5">
        <v>100</v>
      </c>
      <c r="G1111" s="6">
        <v>636364</v>
      </c>
      <c r="H1111" s="5">
        <v>0</v>
      </c>
      <c r="I1111" s="5">
        <v>0</v>
      </c>
      <c r="J1111" s="7">
        <f t="shared" ref="J1111:J1365" si="91">IFERROR((G1111+I1111)/(F1111+H1111),0)</f>
        <v>6363.64</v>
      </c>
      <c r="K1111" s="5">
        <v>0</v>
      </c>
      <c r="L1111" s="6">
        <f t="shared" si="86"/>
        <v>0</v>
      </c>
      <c r="M1111" s="5">
        <f t="shared" si="90"/>
        <v>100</v>
      </c>
      <c r="N1111" s="6">
        <f t="shared" si="90"/>
        <v>636364</v>
      </c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2">
      <c r="A1112" s="5" t="s">
        <v>1327</v>
      </c>
      <c r="B1112" s="5" t="s">
        <v>11</v>
      </c>
      <c r="C1112" s="5">
        <v>2</v>
      </c>
      <c r="D1112" s="6">
        <v>1009090</v>
      </c>
      <c r="E1112" s="5"/>
      <c r="F1112" s="5">
        <v>2</v>
      </c>
      <c r="G1112" s="6">
        <v>1009090</v>
      </c>
      <c r="H1112" s="5">
        <v>0</v>
      </c>
      <c r="I1112" s="5">
        <v>0</v>
      </c>
      <c r="J1112" s="7">
        <f t="shared" si="91"/>
        <v>504545</v>
      </c>
      <c r="K1112" s="5">
        <v>0</v>
      </c>
      <c r="L1112" s="6">
        <f t="shared" si="86"/>
        <v>0</v>
      </c>
      <c r="M1112" s="5">
        <f t="shared" si="90"/>
        <v>2</v>
      </c>
      <c r="N1112" s="6">
        <f t="shared" si="90"/>
        <v>1009090</v>
      </c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2">
      <c r="A1113" s="5" t="s">
        <v>1328</v>
      </c>
      <c r="B1113" s="5" t="s">
        <v>11</v>
      </c>
      <c r="C1113" s="5">
        <v>14</v>
      </c>
      <c r="D1113" s="6">
        <v>3118182</v>
      </c>
      <c r="E1113" s="5"/>
      <c r="F1113" s="5">
        <v>14</v>
      </c>
      <c r="G1113" s="6">
        <v>3118182</v>
      </c>
      <c r="H1113" s="5">
        <v>0</v>
      </c>
      <c r="I1113" s="5">
        <v>0</v>
      </c>
      <c r="J1113" s="7">
        <f t="shared" si="91"/>
        <v>222727.28571428571</v>
      </c>
      <c r="K1113" s="5">
        <v>0</v>
      </c>
      <c r="L1113" s="6">
        <f t="shared" si="86"/>
        <v>0</v>
      </c>
      <c r="M1113" s="5">
        <f t="shared" si="90"/>
        <v>14</v>
      </c>
      <c r="N1113" s="6">
        <f t="shared" si="90"/>
        <v>3118182</v>
      </c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2">
      <c r="A1114" s="5" t="s">
        <v>1329</v>
      </c>
      <c r="B1114" s="5" t="s">
        <v>11</v>
      </c>
      <c r="C1114" s="5">
        <v>76</v>
      </c>
      <c r="D1114" s="6">
        <v>8290908</v>
      </c>
      <c r="E1114" s="5"/>
      <c r="F1114" s="5">
        <v>76</v>
      </c>
      <c r="G1114" s="6">
        <v>8290908</v>
      </c>
      <c r="H1114" s="5">
        <v>0</v>
      </c>
      <c r="I1114" s="5">
        <v>0</v>
      </c>
      <c r="J1114" s="7">
        <f t="shared" si="91"/>
        <v>109090.89473684211</v>
      </c>
      <c r="K1114" s="5">
        <v>0</v>
      </c>
      <c r="L1114" s="6">
        <f t="shared" si="86"/>
        <v>0</v>
      </c>
      <c r="M1114" s="5">
        <f t="shared" si="90"/>
        <v>76</v>
      </c>
      <c r="N1114" s="6">
        <f t="shared" si="90"/>
        <v>8290908</v>
      </c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2">
      <c r="A1115" s="5" t="s">
        <v>1330</v>
      </c>
      <c r="B1115" s="5" t="s">
        <v>25</v>
      </c>
      <c r="C1115" s="5">
        <v>1</v>
      </c>
      <c r="D1115" s="6">
        <v>4636364</v>
      </c>
      <c r="E1115" s="5"/>
      <c r="F1115" s="5">
        <v>1</v>
      </c>
      <c r="G1115" s="6">
        <v>4636364</v>
      </c>
      <c r="H1115" s="5">
        <v>0</v>
      </c>
      <c r="I1115" s="5">
        <v>0</v>
      </c>
      <c r="J1115" s="7">
        <f t="shared" si="91"/>
        <v>4636364</v>
      </c>
      <c r="K1115" s="5">
        <v>0</v>
      </c>
      <c r="L1115" s="6">
        <f t="shared" si="86"/>
        <v>0</v>
      </c>
      <c r="M1115" s="5">
        <f t="shared" si="90"/>
        <v>1</v>
      </c>
      <c r="N1115" s="6">
        <f t="shared" si="90"/>
        <v>4636364</v>
      </c>
      <c r="O1115" s="5"/>
      <c r="P1115" s="5"/>
      <c r="Q1115" s="5"/>
      <c r="R1115" s="5"/>
      <c r="S1115" s="5"/>
      <c r="T1115" s="5"/>
      <c r="U1115" s="5"/>
      <c r="V1115" s="5"/>
      <c r="W1115" s="5"/>
    </row>
    <row r="1116" spans="1:23" x14ac:dyDescent="0.2">
      <c r="A1116" s="5" t="s">
        <v>1331</v>
      </c>
      <c r="B1116" s="5" t="s">
        <v>11</v>
      </c>
      <c r="C1116" s="5">
        <v>1</v>
      </c>
      <c r="D1116" s="6">
        <v>363636</v>
      </c>
      <c r="E1116" s="5"/>
      <c r="F1116" s="5">
        <v>1</v>
      </c>
      <c r="G1116" s="6">
        <v>363636</v>
      </c>
      <c r="H1116" s="5">
        <v>0</v>
      </c>
      <c r="I1116" s="5">
        <v>0</v>
      </c>
      <c r="J1116" s="7">
        <f t="shared" si="91"/>
        <v>363636</v>
      </c>
      <c r="K1116" s="5">
        <v>0</v>
      </c>
      <c r="L1116" s="6">
        <f t="shared" si="86"/>
        <v>0</v>
      </c>
      <c r="M1116" s="5">
        <f t="shared" ref="M1116:N1131" si="92">F1116+H1116-K1116</f>
        <v>1</v>
      </c>
      <c r="N1116" s="6">
        <f t="shared" si="92"/>
        <v>363636</v>
      </c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2">
      <c r="A1117" s="5" t="s">
        <v>1332</v>
      </c>
      <c r="B1117" s="5" t="s">
        <v>11</v>
      </c>
      <c r="C1117" s="5">
        <v>1</v>
      </c>
      <c r="D1117" s="6">
        <v>714545</v>
      </c>
      <c r="E1117" s="5"/>
      <c r="F1117" s="5">
        <v>1</v>
      </c>
      <c r="G1117" s="6">
        <v>714545</v>
      </c>
      <c r="H1117" s="5">
        <v>0</v>
      </c>
      <c r="I1117" s="5">
        <v>0</v>
      </c>
      <c r="J1117" s="7">
        <f t="shared" si="91"/>
        <v>714545</v>
      </c>
      <c r="K1117" s="5">
        <v>0</v>
      </c>
      <c r="L1117" s="6">
        <f t="shared" si="86"/>
        <v>0</v>
      </c>
      <c r="M1117" s="5">
        <f t="shared" si="92"/>
        <v>1</v>
      </c>
      <c r="N1117" s="6">
        <f t="shared" si="92"/>
        <v>714545</v>
      </c>
      <c r="O1117" s="5"/>
      <c r="P1117" s="5"/>
      <c r="Q1117" s="5"/>
      <c r="R1117" s="5"/>
      <c r="S1117" s="5"/>
      <c r="T1117" s="5"/>
      <c r="U1117" s="5"/>
      <c r="V1117" s="5"/>
      <c r="W1117" s="5"/>
    </row>
    <row r="1118" spans="1:23" x14ac:dyDescent="0.2">
      <c r="A1118" s="5" t="s">
        <v>1333</v>
      </c>
      <c r="B1118" s="5" t="s">
        <v>11</v>
      </c>
      <c r="C1118" s="5">
        <v>1</v>
      </c>
      <c r="D1118" s="6">
        <v>2122727</v>
      </c>
      <c r="E1118" s="5"/>
      <c r="F1118" s="5">
        <v>1</v>
      </c>
      <c r="G1118" s="6">
        <v>2122727</v>
      </c>
      <c r="H1118" s="5">
        <v>0</v>
      </c>
      <c r="I1118" s="5">
        <v>0</v>
      </c>
      <c r="J1118" s="7">
        <f t="shared" si="91"/>
        <v>2122727</v>
      </c>
      <c r="K1118" s="5">
        <v>0</v>
      </c>
      <c r="L1118" s="6">
        <f t="shared" si="86"/>
        <v>0</v>
      </c>
      <c r="M1118" s="5">
        <f t="shared" si="92"/>
        <v>1</v>
      </c>
      <c r="N1118" s="6">
        <f t="shared" si="92"/>
        <v>2122727</v>
      </c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2">
      <c r="A1119" s="5" t="s">
        <v>1334</v>
      </c>
      <c r="B1119" s="5" t="s">
        <v>11</v>
      </c>
      <c r="C1119" s="5">
        <v>1</v>
      </c>
      <c r="D1119" s="6">
        <v>3209091</v>
      </c>
      <c r="E1119" s="5"/>
      <c r="F1119" s="5">
        <v>1</v>
      </c>
      <c r="G1119" s="6">
        <v>3209091</v>
      </c>
      <c r="H1119" s="5">
        <v>0</v>
      </c>
      <c r="I1119" s="5">
        <v>0</v>
      </c>
      <c r="J1119" s="7">
        <f t="shared" si="91"/>
        <v>3209091</v>
      </c>
      <c r="K1119" s="5">
        <v>0</v>
      </c>
      <c r="L1119" s="6">
        <f t="shared" si="86"/>
        <v>0</v>
      </c>
      <c r="M1119" s="5">
        <f t="shared" si="92"/>
        <v>1</v>
      </c>
      <c r="N1119" s="6">
        <f t="shared" si="92"/>
        <v>3209091</v>
      </c>
      <c r="O1119" s="5"/>
      <c r="P1119" s="5"/>
      <c r="Q1119" s="5"/>
      <c r="R1119" s="5"/>
      <c r="S1119" s="5"/>
      <c r="T1119" s="5"/>
      <c r="U1119" s="5"/>
      <c r="V1119" s="5"/>
      <c r="W1119" s="5"/>
    </row>
    <row r="1120" spans="1:23" x14ac:dyDescent="0.2">
      <c r="A1120" s="5" t="s">
        <v>1335</v>
      </c>
      <c r="B1120" s="5" t="s">
        <v>11</v>
      </c>
      <c r="C1120" s="5">
        <v>30</v>
      </c>
      <c r="D1120" s="6">
        <v>409080</v>
      </c>
      <c r="E1120" s="5"/>
      <c r="F1120" s="5">
        <v>30</v>
      </c>
      <c r="G1120" s="6">
        <v>409080</v>
      </c>
      <c r="H1120" s="5">
        <v>0</v>
      </c>
      <c r="I1120" s="5">
        <v>0</v>
      </c>
      <c r="J1120" s="7">
        <f t="shared" si="91"/>
        <v>13636</v>
      </c>
      <c r="K1120" s="5">
        <v>0</v>
      </c>
      <c r="L1120" s="6">
        <f t="shared" si="86"/>
        <v>0</v>
      </c>
      <c r="M1120" s="5">
        <f t="shared" si="92"/>
        <v>30</v>
      </c>
      <c r="N1120" s="6">
        <f t="shared" si="92"/>
        <v>409080</v>
      </c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2">
      <c r="A1121" s="5" t="s">
        <v>1336</v>
      </c>
      <c r="B1121" s="5" t="s">
        <v>11</v>
      </c>
      <c r="C1121" s="5">
        <v>30</v>
      </c>
      <c r="D1121" s="6">
        <v>1227300</v>
      </c>
      <c r="E1121" s="5"/>
      <c r="F1121" s="5">
        <v>30</v>
      </c>
      <c r="G1121" s="6">
        <v>1227300</v>
      </c>
      <c r="H1121" s="5">
        <v>0</v>
      </c>
      <c r="I1121" s="5">
        <v>0</v>
      </c>
      <c r="J1121" s="7">
        <f t="shared" si="91"/>
        <v>40910</v>
      </c>
      <c r="K1121" s="5">
        <v>0</v>
      </c>
      <c r="L1121" s="6">
        <f t="shared" si="86"/>
        <v>0</v>
      </c>
      <c r="M1121" s="5">
        <f t="shared" si="92"/>
        <v>30</v>
      </c>
      <c r="N1121" s="6">
        <f t="shared" si="92"/>
        <v>1227300</v>
      </c>
      <c r="O1121" s="5"/>
      <c r="P1121" s="5"/>
      <c r="Q1121" s="5"/>
      <c r="R1121" s="5"/>
      <c r="S1121" s="5"/>
      <c r="T1121" s="5"/>
      <c r="U1121" s="5"/>
      <c r="V1121" s="5"/>
      <c r="W1121" s="5"/>
    </row>
    <row r="1122" spans="1:23" x14ac:dyDescent="0.2">
      <c r="A1122" s="5" t="s">
        <v>1337</v>
      </c>
      <c r="B1122" s="5" t="s">
        <v>11</v>
      </c>
      <c r="C1122" s="5">
        <v>100</v>
      </c>
      <c r="D1122" s="6">
        <v>6181800</v>
      </c>
      <c r="E1122" s="5"/>
      <c r="F1122" s="5">
        <v>100</v>
      </c>
      <c r="G1122" s="6">
        <v>6181800</v>
      </c>
      <c r="H1122" s="5">
        <v>0</v>
      </c>
      <c r="I1122" s="5">
        <v>0</v>
      </c>
      <c r="J1122" s="7">
        <f t="shared" si="91"/>
        <v>61818</v>
      </c>
      <c r="K1122" s="5">
        <v>0</v>
      </c>
      <c r="L1122" s="6">
        <f t="shared" si="86"/>
        <v>0</v>
      </c>
      <c r="M1122" s="5">
        <f t="shared" si="92"/>
        <v>100</v>
      </c>
      <c r="N1122" s="6">
        <f t="shared" si="92"/>
        <v>6181800</v>
      </c>
      <c r="O1122" s="5"/>
      <c r="P1122" s="5"/>
      <c r="Q1122" s="5"/>
      <c r="R1122" s="5"/>
      <c r="S1122" s="5"/>
      <c r="T1122" s="5"/>
      <c r="U1122" s="5"/>
      <c r="V1122" s="5"/>
      <c r="W1122" s="5"/>
    </row>
    <row r="1123" spans="1:23" x14ac:dyDescent="0.2">
      <c r="A1123" s="5" t="s">
        <v>1338</v>
      </c>
      <c r="B1123" s="5" t="s">
        <v>11</v>
      </c>
      <c r="C1123" s="5">
        <v>11</v>
      </c>
      <c r="D1123" s="6">
        <v>3776670</v>
      </c>
      <c r="E1123" s="5"/>
      <c r="F1123" s="5">
        <v>11</v>
      </c>
      <c r="G1123" s="6">
        <v>3776670</v>
      </c>
      <c r="H1123" s="5">
        <v>0</v>
      </c>
      <c r="I1123" s="5">
        <v>0</v>
      </c>
      <c r="J1123" s="7">
        <f t="shared" si="91"/>
        <v>343333.63636363635</v>
      </c>
      <c r="K1123" s="5">
        <v>0</v>
      </c>
      <c r="L1123" s="6">
        <f t="shared" si="86"/>
        <v>0</v>
      </c>
      <c r="M1123" s="5">
        <f t="shared" si="92"/>
        <v>11</v>
      </c>
      <c r="N1123" s="6">
        <f t="shared" si="92"/>
        <v>3776670</v>
      </c>
      <c r="O1123" s="5"/>
      <c r="P1123" s="5"/>
      <c r="Q1123" s="5"/>
      <c r="R1123" s="5"/>
      <c r="S1123" s="5"/>
      <c r="T1123" s="5"/>
      <c r="U1123" s="5"/>
      <c r="V1123" s="5"/>
      <c r="W1123" s="5"/>
    </row>
    <row r="1124" spans="1:23" x14ac:dyDescent="0.2">
      <c r="A1124" s="5" t="s">
        <v>1339</v>
      </c>
      <c r="B1124" s="5" t="s">
        <v>11</v>
      </c>
      <c r="C1124" s="5">
        <v>192</v>
      </c>
      <c r="D1124" s="6">
        <v>14138112</v>
      </c>
      <c r="E1124" s="5"/>
      <c r="F1124" s="5">
        <v>192</v>
      </c>
      <c r="G1124" s="6">
        <v>14138112</v>
      </c>
      <c r="H1124" s="5">
        <v>0</v>
      </c>
      <c r="I1124" s="5">
        <v>0</v>
      </c>
      <c r="J1124" s="7">
        <f t="shared" si="91"/>
        <v>73636</v>
      </c>
      <c r="K1124" s="5">
        <v>0</v>
      </c>
      <c r="L1124" s="6">
        <f t="shared" si="86"/>
        <v>0</v>
      </c>
      <c r="M1124" s="5">
        <f t="shared" si="92"/>
        <v>192</v>
      </c>
      <c r="N1124" s="6">
        <f t="shared" si="92"/>
        <v>14138112</v>
      </c>
      <c r="O1124" s="5"/>
      <c r="P1124" s="5"/>
      <c r="Q1124" s="5"/>
      <c r="R1124" s="5"/>
      <c r="S1124" s="5"/>
      <c r="T1124" s="5"/>
      <c r="U1124" s="5"/>
      <c r="V1124" s="5"/>
      <c r="W1124" s="5"/>
    </row>
    <row r="1125" spans="1:23" x14ac:dyDescent="0.2">
      <c r="A1125" s="5" t="s">
        <v>1340</v>
      </c>
      <c r="B1125" s="5" t="s">
        <v>11</v>
      </c>
      <c r="C1125" s="5">
        <v>2</v>
      </c>
      <c r="D1125" s="6">
        <v>1227272</v>
      </c>
      <c r="E1125" s="5"/>
      <c r="F1125" s="5">
        <v>2</v>
      </c>
      <c r="G1125" s="6">
        <v>1227272</v>
      </c>
      <c r="H1125" s="5">
        <v>0</v>
      </c>
      <c r="I1125" s="5">
        <v>0</v>
      </c>
      <c r="J1125" s="7">
        <f t="shared" si="91"/>
        <v>613636</v>
      </c>
      <c r="K1125" s="5">
        <v>0</v>
      </c>
      <c r="L1125" s="6">
        <f t="shared" si="86"/>
        <v>0</v>
      </c>
      <c r="M1125" s="5">
        <f t="shared" si="92"/>
        <v>2</v>
      </c>
      <c r="N1125" s="6">
        <f t="shared" si="92"/>
        <v>1227272</v>
      </c>
      <c r="O1125" s="5"/>
      <c r="P1125" s="5"/>
      <c r="Q1125" s="5"/>
      <c r="R1125" s="5"/>
      <c r="S1125" s="5"/>
      <c r="T1125" s="5"/>
      <c r="U1125" s="5"/>
      <c r="V1125" s="5"/>
      <c r="W1125" s="5"/>
    </row>
    <row r="1126" spans="1:23" x14ac:dyDescent="0.2">
      <c r="A1126" s="5" t="s">
        <v>1341</v>
      </c>
      <c r="B1126" s="5" t="s">
        <v>11</v>
      </c>
      <c r="C1126" s="5">
        <v>15</v>
      </c>
      <c r="D1126" s="6">
        <v>5622192</v>
      </c>
      <c r="E1126" s="5"/>
      <c r="F1126" s="5">
        <v>15</v>
      </c>
      <c r="G1126" s="6">
        <v>5622192</v>
      </c>
      <c r="H1126" s="5">
        <v>0</v>
      </c>
      <c r="I1126" s="5">
        <v>0</v>
      </c>
      <c r="J1126" s="7">
        <f t="shared" si="91"/>
        <v>374812.8</v>
      </c>
      <c r="K1126" s="5">
        <v>0</v>
      </c>
      <c r="L1126" s="6">
        <f t="shared" si="86"/>
        <v>0</v>
      </c>
      <c r="M1126" s="5">
        <f t="shared" si="92"/>
        <v>15</v>
      </c>
      <c r="N1126" s="6">
        <f t="shared" si="92"/>
        <v>5622192</v>
      </c>
      <c r="O1126" s="5"/>
      <c r="P1126" s="5"/>
      <c r="Q1126" s="5"/>
      <c r="R1126" s="5"/>
      <c r="S1126" s="5"/>
      <c r="T1126" s="5"/>
      <c r="U1126" s="5"/>
      <c r="V1126" s="5"/>
      <c r="W1126" s="5"/>
    </row>
    <row r="1127" spans="1:23" x14ac:dyDescent="0.2">
      <c r="A1127" s="5" t="s">
        <v>1342</v>
      </c>
      <c r="B1127" s="5" t="s">
        <v>11</v>
      </c>
      <c r="C1127" s="5">
        <v>8</v>
      </c>
      <c r="D1127" s="6">
        <v>3755563</v>
      </c>
      <c r="E1127" s="5"/>
      <c r="F1127" s="5">
        <v>8</v>
      </c>
      <c r="G1127" s="6">
        <v>3755563</v>
      </c>
      <c r="H1127" s="5">
        <v>0</v>
      </c>
      <c r="I1127" s="5">
        <v>0</v>
      </c>
      <c r="J1127" s="7">
        <f t="shared" si="91"/>
        <v>469445.375</v>
      </c>
      <c r="K1127" s="5">
        <v>0</v>
      </c>
      <c r="L1127" s="6">
        <f t="shared" si="86"/>
        <v>0</v>
      </c>
      <c r="M1127" s="5">
        <f t="shared" si="92"/>
        <v>8</v>
      </c>
      <c r="N1127" s="6">
        <f t="shared" si="92"/>
        <v>3755563</v>
      </c>
      <c r="O1127" s="5"/>
      <c r="P1127" s="5"/>
      <c r="Q1127" s="5"/>
      <c r="R1127" s="5"/>
      <c r="S1127" s="5"/>
      <c r="T1127" s="5"/>
      <c r="U1127" s="5"/>
      <c r="V1127" s="5"/>
      <c r="W1127" s="5"/>
    </row>
    <row r="1128" spans="1:23" x14ac:dyDescent="0.2">
      <c r="A1128" s="5" t="s">
        <v>1343</v>
      </c>
      <c r="B1128" s="5" t="s">
        <v>25</v>
      </c>
      <c r="C1128" s="5">
        <v>4</v>
      </c>
      <c r="D1128" s="6">
        <v>1610606</v>
      </c>
      <c r="E1128" s="5"/>
      <c r="F1128" s="5">
        <v>4</v>
      </c>
      <c r="G1128" s="6">
        <v>1610606</v>
      </c>
      <c r="H1128" s="5">
        <v>0</v>
      </c>
      <c r="I1128" s="5">
        <v>0</v>
      </c>
      <c r="J1128" s="7">
        <f t="shared" si="91"/>
        <v>402651.5</v>
      </c>
      <c r="K1128" s="5">
        <v>0</v>
      </c>
      <c r="L1128" s="6">
        <f t="shared" si="86"/>
        <v>0</v>
      </c>
      <c r="M1128" s="5">
        <f t="shared" si="92"/>
        <v>4</v>
      </c>
      <c r="N1128" s="6">
        <f t="shared" si="92"/>
        <v>1610606</v>
      </c>
      <c r="O1128" s="5"/>
      <c r="P1128" s="5"/>
      <c r="Q1128" s="5"/>
      <c r="R1128" s="5"/>
      <c r="S1128" s="5"/>
      <c r="T1128" s="5"/>
      <c r="U1128" s="5"/>
      <c r="V1128" s="5"/>
      <c r="W1128" s="5"/>
    </row>
    <row r="1129" spans="1:23" x14ac:dyDescent="0.2">
      <c r="A1129" s="5" t="s">
        <v>1344</v>
      </c>
      <c r="B1129" s="5" t="s">
        <v>11</v>
      </c>
      <c r="C1129" s="5">
        <v>2</v>
      </c>
      <c r="D1129" s="6">
        <v>1054545</v>
      </c>
      <c r="E1129" s="5"/>
      <c r="F1129" s="5">
        <v>2</v>
      </c>
      <c r="G1129" s="6">
        <v>1054545</v>
      </c>
      <c r="H1129" s="5">
        <v>0</v>
      </c>
      <c r="I1129" s="5">
        <v>0</v>
      </c>
      <c r="J1129" s="7">
        <f t="shared" si="91"/>
        <v>527272.5</v>
      </c>
      <c r="K1129" s="5">
        <v>0</v>
      </c>
      <c r="L1129" s="6">
        <f t="shared" si="86"/>
        <v>0</v>
      </c>
      <c r="M1129" s="5">
        <f t="shared" si="92"/>
        <v>2</v>
      </c>
      <c r="N1129" s="6">
        <f t="shared" si="92"/>
        <v>1054545</v>
      </c>
      <c r="O1129" s="5"/>
      <c r="P1129" s="5"/>
      <c r="Q1129" s="5"/>
      <c r="R1129" s="5"/>
      <c r="S1129" s="5"/>
      <c r="T1129" s="5"/>
      <c r="U1129" s="5"/>
      <c r="V1129" s="5"/>
      <c r="W1129" s="5"/>
    </row>
    <row r="1130" spans="1:23" x14ac:dyDescent="0.2">
      <c r="A1130" s="5" t="s">
        <v>1345</v>
      </c>
      <c r="B1130" s="5" t="s">
        <v>25</v>
      </c>
      <c r="C1130" s="5">
        <v>2</v>
      </c>
      <c r="D1130" s="6">
        <v>577273</v>
      </c>
      <c r="E1130" s="5"/>
      <c r="F1130" s="5">
        <v>2</v>
      </c>
      <c r="G1130" s="6">
        <v>577273</v>
      </c>
      <c r="H1130" s="5">
        <v>0</v>
      </c>
      <c r="I1130" s="5">
        <v>0</v>
      </c>
      <c r="J1130" s="7">
        <f t="shared" si="91"/>
        <v>288636.5</v>
      </c>
      <c r="K1130" s="5">
        <v>0</v>
      </c>
      <c r="L1130" s="6">
        <f t="shared" si="86"/>
        <v>0</v>
      </c>
      <c r="M1130" s="5">
        <f t="shared" si="92"/>
        <v>2</v>
      </c>
      <c r="N1130" s="6">
        <f t="shared" si="92"/>
        <v>577273</v>
      </c>
      <c r="O1130" s="5"/>
      <c r="P1130" s="5"/>
      <c r="Q1130" s="5"/>
      <c r="R1130" s="5"/>
      <c r="S1130" s="5"/>
      <c r="T1130" s="5"/>
      <c r="U1130" s="5"/>
      <c r="V1130" s="5"/>
      <c r="W1130" s="5"/>
    </row>
    <row r="1131" spans="1:23" x14ac:dyDescent="0.2">
      <c r="A1131" s="5" t="s">
        <v>1346</v>
      </c>
      <c r="B1131" s="5" t="s">
        <v>25</v>
      </c>
      <c r="C1131" s="5">
        <v>5</v>
      </c>
      <c r="D1131" s="6">
        <v>1534545</v>
      </c>
      <c r="E1131" s="5"/>
      <c r="F1131" s="5">
        <v>5</v>
      </c>
      <c r="G1131" s="6">
        <v>1534545</v>
      </c>
      <c r="H1131" s="5">
        <v>0</v>
      </c>
      <c r="I1131" s="5">
        <v>0</v>
      </c>
      <c r="J1131" s="7">
        <f t="shared" si="91"/>
        <v>306909</v>
      </c>
      <c r="K1131" s="5">
        <v>0</v>
      </c>
      <c r="L1131" s="6">
        <f t="shared" si="86"/>
        <v>0</v>
      </c>
      <c r="M1131" s="5">
        <f t="shared" si="92"/>
        <v>5</v>
      </c>
      <c r="N1131" s="6">
        <f t="shared" si="92"/>
        <v>1534545</v>
      </c>
      <c r="O1131" s="5"/>
      <c r="P1131" s="5"/>
      <c r="Q1131" s="5"/>
      <c r="R1131" s="5"/>
      <c r="S1131" s="5"/>
      <c r="T1131" s="5"/>
      <c r="U1131" s="5"/>
      <c r="V1131" s="5"/>
      <c r="W1131" s="5"/>
    </row>
    <row r="1132" spans="1:23" x14ac:dyDescent="0.2">
      <c r="A1132" s="5" t="s">
        <v>1347</v>
      </c>
      <c r="B1132" s="5" t="s">
        <v>11</v>
      </c>
      <c r="C1132" s="5">
        <v>4</v>
      </c>
      <c r="D1132" s="6">
        <v>1636364</v>
      </c>
      <c r="E1132" s="5"/>
      <c r="F1132" s="5">
        <v>4</v>
      </c>
      <c r="G1132" s="6">
        <v>1636364</v>
      </c>
      <c r="H1132" s="5">
        <v>0</v>
      </c>
      <c r="I1132" s="5">
        <v>0</v>
      </c>
      <c r="J1132" s="7">
        <f t="shared" si="91"/>
        <v>409091</v>
      </c>
      <c r="K1132" s="5">
        <v>0</v>
      </c>
      <c r="L1132" s="6">
        <f t="shared" si="86"/>
        <v>0</v>
      </c>
      <c r="M1132" s="5">
        <f t="shared" ref="M1132:N1147" si="93">F1132+H1132-K1132</f>
        <v>4</v>
      </c>
      <c r="N1132" s="6">
        <f t="shared" si="93"/>
        <v>1636364</v>
      </c>
      <c r="O1132" s="5"/>
      <c r="P1132" s="5"/>
      <c r="Q1132" s="5"/>
      <c r="R1132" s="5"/>
      <c r="S1132" s="5"/>
      <c r="T1132" s="5"/>
      <c r="U1132" s="5"/>
      <c r="V1132" s="5"/>
      <c r="W1132" s="5"/>
    </row>
    <row r="1133" spans="1:23" x14ac:dyDescent="0.2">
      <c r="A1133" s="5" t="s">
        <v>1348</v>
      </c>
      <c r="B1133" s="5" t="s">
        <v>11</v>
      </c>
      <c r="C1133" s="5">
        <v>4</v>
      </c>
      <c r="D1133" s="6">
        <v>2454545</v>
      </c>
      <c r="E1133" s="5"/>
      <c r="F1133" s="5">
        <v>4</v>
      </c>
      <c r="G1133" s="6">
        <v>2454545</v>
      </c>
      <c r="H1133" s="5">
        <v>0</v>
      </c>
      <c r="I1133" s="5">
        <v>0</v>
      </c>
      <c r="J1133" s="7">
        <f t="shared" si="91"/>
        <v>613636.25</v>
      </c>
      <c r="K1133" s="5">
        <v>0</v>
      </c>
      <c r="L1133" s="6">
        <f t="shared" si="86"/>
        <v>0</v>
      </c>
      <c r="M1133" s="5">
        <f t="shared" si="93"/>
        <v>4</v>
      </c>
      <c r="N1133" s="6">
        <f t="shared" si="93"/>
        <v>2454545</v>
      </c>
      <c r="O1133" s="5"/>
      <c r="P1133" s="5"/>
      <c r="Q1133" s="5"/>
      <c r="R1133" s="5"/>
      <c r="S1133" s="5"/>
      <c r="T1133" s="5"/>
      <c r="U1133" s="5"/>
      <c r="V1133" s="5"/>
      <c r="W1133" s="5"/>
    </row>
    <row r="1134" spans="1:23" x14ac:dyDescent="0.2">
      <c r="A1134" s="5" t="s">
        <v>1349</v>
      </c>
      <c r="B1134" s="5" t="s">
        <v>11</v>
      </c>
      <c r="C1134" s="5">
        <v>2</v>
      </c>
      <c r="D1134" s="6">
        <v>1181818</v>
      </c>
      <c r="E1134" s="5"/>
      <c r="F1134" s="5">
        <v>2</v>
      </c>
      <c r="G1134" s="6">
        <v>1181818</v>
      </c>
      <c r="H1134" s="5">
        <v>0</v>
      </c>
      <c r="I1134" s="5">
        <v>0</v>
      </c>
      <c r="J1134" s="7">
        <f t="shared" si="91"/>
        <v>590909</v>
      </c>
      <c r="K1134" s="5">
        <v>0</v>
      </c>
      <c r="L1134" s="6">
        <f t="shared" si="86"/>
        <v>0</v>
      </c>
      <c r="M1134" s="5">
        <f t="shared" si="93"/>
        <v>2</v>
      </c>
      <c r="N1134" s="6">
        <f t="shared" si="93"/>
        <v>1181818</v>
      </c>
      <c r="O1134" s="5"/>
      <c r="P1134" s="5"/>
      <c r="Q1134" s="5"/>
      <c r="R1134" s="5"/>
      <c r="S1134" s="5"/>
      <c r="T1134" s="5"/>
      <c r="U1134" s="5"/>
      <c r="V1134" s="5"/>
      <c r="W1134" s="5"/>
    </row>
    <row r="1135" spans="1:23" x14ac:dyDescent="0.2">
      <c r="A1135" s="5" t="s">
        <v>1350</v>
      </c>
      <c r="B1135" s="5" t="s">
        <v>11</v>
      </c>
      <c r="C1135" s="5">
        <v>2</v>
      </c>
      <c r="D1135" s="6">
        <v>1272727</v>
      </c>
      <c r="E1135" s="5"/>
      <c r="F1135" s="5">
        <v>2</v>
      </c>
      <c r="G1135" s="6">
        <v>1272727</v>
      </c>
      <c r="H1135" s="5">
        <v>0</v>
      </c>
      <c r="I1135" s="5">
        <v>0</v>
      </c>
      <c r="J1135" s="7">
        <f t="shared" si="91"/>
        <v>636363.5</v>
      </c>
      <c r="K1135" s="5">
        <v>0</v>
      </c>
      <c r="L1135" s="6">
        <f t="shared" si="86"/>
        <v>0</v>
      </c>
      <c r="M1135" s="5">
        <f t="shared" si="93"/>
        <v>2</v>
      </c>
      <c r="N1135" s="6">
        <f t="shared" si="93"/>
        <v>1272727</v>
      </c>
      <c r="O1135" s="5"/>
      <c r="P1135" s="5"/>
      <c r="Q1135" s="5"/>
      <c r="R1135" s="5"/>
      <c r="S1135" s="5"/>
      <c r="T1135" s="5"/>
      <c r="U1135" s="5"/>
      <c r="V1135" s="5"/>
      <c r="W1135" s="5"/>
    </row>
    <row r="1136" spans="1:23" x14ac:dyDescent="0.2">
      <c r="A1136" s="5" t="s">
        <v>1351</v>
      </c>
      <c r="B1136" s="5" t="s">
        <v>25</v>
      </c>
      <c r="C1136" s="5">
        <v>4</v>
      </c>
      <c r="D1136" s="6">
        <v>2085455</v>
      </c>
      <c r="E1136" s="5"/>
      <c r="F1136" s="5">
        <v>4</v>
      </c>
      <c r="G1136" s="6">
        <v>2085455</v>
      </c>
      <c r="H1136" s="5">
        <v>0</v>
      </c>
      <c r="I1136" s="5">
        <v>0</v>
      </c>
      <c r="J1136" s="7">
        <f t="shared" si="91"/>
        <v>521363.75</v>
      </c>
      <c r="K1136" s="5">
        <v>0</v>
      </c>
      <c r="L1136" s="6">
        <f t="shared" si="86"/>
        <v>0</v>
      </c>
      <c r="M1136" s="5">
        <f t="shared" si="93"/>
        <v>4</v>
      </c>
      <c r="N1136" s="6">
        <f t="shared" si="93"/>
        <v>2085455</v>
      </c>
      <c r="O1136" s="5"/>
      <c r="P1136" s="5"/>
      <c r="Q1136" s="5"/>
      <c r="R1136" s="5"/>
      <c r="S1136" s="5"/>
      <c r="T1136" s="5"/>
      <c r="U1136" s="5"/>
      <c r="V1136" s="5"/>
      <c r="W1136" s="5"/>
    </row>
    <row r="1137" spans="1:23" x14ac:dyDescent="0.2">
      <c r="A1137" s="5" t="s">
        <v>1352</v>
      </c>
      <c r="B1137" s="5" t="s">
        <v>25</v>
      </c>
      <c r="C1137" s="5">
        <v>1</v>
      </c>
      <c r="D1137" s="6">
        <v>590909</v>
      </c>
      <c r="E1137" s="5"/>
      <c r="F1137" s="5">
        <v>1</v>
      </c>
      <c r="G1137" s="6">
        <v>590909</v>
      </c>
      <c r="H1137" s="5">
        <v>0</v>
      </c>
      <c r="I1137" s="5">
        <v>0</v>
      </c>
      <c r="J1137" s="7">
        <f t="shared" si="91"/>
        <v>590909</v>
      </c>
      <c r="K1137" s="5">
        <v>0</v>
      </c>
      <c r="L1137" s="6">
        <f t="shared" si="86"/>
        <v>0</v>
      </c>
      <c r="M1137" s="5">
        <f t="shared" si="93"/>
        <v>1</v>
      </c>
      <c r="N1137" s="6">
        <f t="shared" si="93"/>
        <v>590909</v>
      </c>
      <c r="O1137" s="5"/>
      <c r="P1137" s="5"/>
      <c r="Q1137" s="5"/>
      <c r="R1137" s="5"/>
      <c r="S1137" s="5"/>
      <c r="T1137" s="5"/>
      <c r="U1137" s="5"/>
      <c r="V1137" s="5"/>
      <c r="W1137" s="5"/>
    </row>
    <row r="1138" spans="1:23" x14ac:dyDescent="0.2">
      <c r="A1138" s="5" t="s">
        <v>1353</v>
      </c>
      <c r="B1138" s="5" t="s">
        <v>11</v>
      </c>
      <c r="C1138" s="5">
        <v>28</v>
      </c>
      <c r="D1138" s="6">
        <v>7381808</v>
      </c>
      <c r="E1138" s="5"/>
      <c r="F1138" s="5">
        <v>28</v>
      </c>
      <c r="G1138" s="6">
        <v>7381808</v>
      </c>
      <c r="H1138" s="5">
        <v>0</v>
      </c>
      <c r="I1138" s="5">
        <v>0</v>
      </c>
      <c r="J1138" s="7">
        <f t="shared" si="91"/>
        <v>263636</v>
      </c>
      <c r="K1138" s="5">
        <v>0</v>
      </c>
      <c r="L1138" s="6">
        <f t="shared" si="86"/>
        <v>0</v>
      </c>
      <c r="M1138" s="5">
        <f t="shared" si="93"/>
        <v>28</v>
      </c>
      <c r="N1138" s="6">
        <f t="shared" si="93"/>
        <v>7381808</v>
      </c>
      <c r="O1138" s="5"/>
      <c r="P1138" s="5"/>
      <c r="Q1138" s="5"/>
      <c r="R1138" s="5"/>
      <c r="S1138" s="5"/>
      <c r="T1138" s="5"/>
      <c r="U1138" s="5"/>
      <c r="V1138" s="5"/>
      <c r="W1138" s="5"/>
    </row>
    <row r="1139" spans="1:23" x14ac:dyDescent="0.2">
      <c r="A1139" s="5" t="s">
        <v>1354</v>
      </c>
      <c r="B1139" s="5" t="s">
        <v>11</v>
      </c>
      <c r="C1139" s="5">
        <v>67</v>
      </c>
      <c r="D1139" s="6">
        <v>12854257</v>
      </c>
      <c r="E1139" s="5"/>
      <c r="F1139" s="5">
        <v>67</v>
      </c>
      <c r="G1139" s="6">
        <v>12854257</v>
      </c>
      <c r="H1139" s="5">
        <v>0</v>
      </c>
      <c r="I1139" s="5">
        <v>0</v>
      </c>
      <c r="J1139" s="7">
        <f t="shared" si="91"/>
        <v>191854.58208955225</v>
      </c>
      <c r="K1139" s="5">
        <v>0</v>
      </c>
      <c r="L1139" s="6">
        <f t="shared" si="86"/>
        <v>0</v>
      </c>
      <c r="M1139" s="5">
        <f t="shared" si="93"/>
        <v>67</v>
      </c>
      <c r="N1139" s="6">
        <f t="shared" si="93"/>
        <v>12854257</v>
      </c>
      <c r="O1139" s="5"/>
      <c r="P1139" s="5"/>
      <c r="Q1139" s="5"/>
      <c r="R1139" s="5"/>
      <c r="S1139" s="5"/>
      <c r="T1139" s="5"/>
      <c r="U1139" s="5"/>
      <c r="V1139" s="5"/>
      <c r="W1139" s="5"/>
    </row>
    <row r="1140" spans="1:23" x14ac:dyDescent="0.2">
      <c r="A1140" s="5" t="s">
        <v>1355</v>
      </c>
      <c r="B1140" s="5" t="s">
        <v>11</v>
      </c>
      <c r="C1140" s="5">
        <v>114</v>
      </c>
      <c r="D1140" s="6">
        <v>164781870</v>
      </c>
      <c r="E1140" s="5"/>
      <c r="F1140" s="5">
        <v>114</v>
      </c>
      <c r="G1140" s="6">
        <v>164781870</v>
      </c>
      <c r="H1140" s="5">
        <v>0</v>
      </c>
      <c r="I1140" s="5">
        <v>0</v>
      </c>
      <c r="J1140" s="7">
        <f t="shared" si="91"/>
        <v>1445455</v>
      </c>
      <c r="K1140" s="5">
        <v>0</v>
      </c>
      <c r="L1140" s="6">
        <f t="shared" si="86"/>
        <v>0</v>
      </c>
      <c r="M1140" s="5">
        <f t="shared" si="93"/>
        <v>114</v>
      </c>
      <c r="N1140" s="6">
        <f t="shared" si="93"/>
        <v>164781870</v>
      </c>
      <c r="O1140" s="5"/>
      <c r="P1140" s="5"/>
      <c r="Q1140" s="5"/>
      <c r="R1140" s="5"/>
      <c r="S1140" s="5"/>
      <c r="T1140" s="5"/>
      <c r="U1140" s="5"/>
      <c r="V1140" s="5"/>
      <c r="W1140" s="5"/>
    </row>
    <row r="1141" spans="1:23" x14ac:dyDescent="0.2">
      <c r="A1141" s="5" t="s">
        <v>1356</v>
      </c>
      <c r="B1141" s="5" t="s">
        <v>11</v>
      </c>
      <c r="C1141" s="5">
        <v>1</v>
      </c>
      <c r="D1141" s="6">
        <v>445455</v>
      </c>
      <c r="E1141" s="5"/>
      <c r="F1141" s="5">
        <v>1</v>
      </c>
      <c r="G1141" s="6">
        <v>445455</v>
      </c>
      <c r="H1141" s="5">
        <v>0</v>
      </c>
      <c r="I1141" s="5">
        <v>0</v>
      </c>
      <c r="J1141" s="7">
        <f t="shared" si="91"/>
        <v>445455</v>
      </c>
      <c r="K1141" s="5">
        <v>0</v>
      </c>
      <c r="L1141" s="6">
        <f t="shared" si="86"/>
        <v>0</v>
      </c>
      <c r="M1141" s="5">
        <f t="shared" si="93"/>
        <v>1</v>
      </c>
      <c r="N1141" s="6">
        <f t="shared" si="93"/>
        <v>445455</v>
      </c>
      <c r="O1141" s="5"/>
      <c r="P1141" s="5"/>
      <c r="Q1141" s="5"/>
      <c r="R1141" s="5"/>
      <c r="S1141" s="5"/>
      <c r="T1141" s="5"/>
      <c r="U1141" s="5"/>
      <c r="V1141" s="5"/>
      <c r="W1141" s="5"/>
    </row>
    <row r="1142" spans="1:23" x14ac:dyDescent="0.2">
      <c r="A1142" s="5" t="s">
        <v>1357</v>
      </c>
      <c r="B1142" s="5" t="s">
        <v>11</v>
      </c>
      <c r="C1142" s="5">
        <v>11</v>
      </c>
      <c r="D1142" s="6">
        <v>4609091</v>
      </c>
      <c r="E1142" s="5"/>
      <c r="F1142" s="5">
        <v>11</v>
      </c>
      <c r="G1142" s="6">
        <v>4609091</v>
      </c>
      <c r="H1142" s="5">
        <v>0</v>
      </c>
      <c r="I1142" s="5">
        <v>0</v>
      </c>
      <c r="J1142" s="7">
        <f t="shared" si="91"/>
        <v>419008.27272727271</v>
      </c>
      <c r="K1142" s="5">
        <v>0</v>
      </c>
      <c r="L1142" s="6">
        <f t="shared" si="86"/>
        <v>0</v>
      </c>
      <c r="M1142" s="5">
        <f t="shared" si="93"/>
        <v>11</v>
      </c>
      <c r="N1142" s="6">
        <f t="shared" si="93"/>
        <v>4609091</v>
      </c>
      <c r="O1142" s="5"/>
      <c r="P1142" s="5"/>
      <c r="Q1142" s="5"/>
      <c r="R1142" s="5"/>
      <c r="S1142" s="5"/>
      <c r="T1142" s="5"/>
      <c r="U1142" s="5"/>
      <c r="V1142" s="5"/>
      <c r="W1142" s="5"/>
    </row>
    <row r="1143" spans="1:23" x14ac:dyDescent="0.2">
      <c r="A1143" s="5" t="s">
        <v>1358</v>
      </c>
      <c r="B1143" s="5" t="s">
        <v>11</v>
      </c>
      <c r="C1143" s="5">
        <v>5</v>
      </c>
      <c r="D1143" s="6">
        <v>1909091</v>
      </c>
      <c r="E1143" s="5"/>
      <c r="F1143" s="5">
        <v>5</v>
      </c>
      <c r="G1143" s="6">
        <v>1909091</v>
      </c>
      <c r="H1143" s="5">
        <v>0</v>
      </c>
      <c r="I1143" s="5">
        <v>0</v>
      </c>
      <c r="J1143" s="7">
        <f t="shared" si="91"/>
        <v>381818.2</v>
      </c>
      <c r="K1143" s="5">
        <v>0</v>
      </c>
      <c r="L1143" s="6">
        <f t="shared" si="86"/>
        <v>0</v>
      </c>
      <c r="M1143" s="5">
        <f t="shared" si="93"/>
        <v>5</v>
      </c>
      <c r="N1143" s="6">
        <f t="shared" si="93"/>
        <v>1909091</v>
      </c>
      <c r="O1143" s="5"/>
      <c r="P1143" s="5"/>
      <c r="Q1143" s="5"/>
      <c r="R1143" s="5"/>
      <c r="S1143" s="5"/>
      <c r="T1143" s="5"/>
      <c r="U1143" s="5"/>
      <c r="V1143" s="5"/>
      <c r="W1143" s="5"/>
    </row>
    <row r="1144" spans="1:23" x14ac:dyDescent="0.2">
      <c r="A1144" s="5" t="s">
        <v>1359</v>
      </c>
      <c r="B1144" s="5" t="s">
        <v>11</v>
      </c>
      <c r="C1144" s="5">
        <v>5</v>
      </c>
      <c r="D1144" s="6">
        <v>2227273</v>
      </c>
      <c r="E1144" s="5"/>
      <c r="F1144" s="5">
        <v>5</v>
      </c>
      <c r="G1144" s="6">
        <v>2227273</v>
      </c>
      <c r="H1144" s="5">
        <v>0</v>
      </c>
      <c r="I1144" s="5">
        <v>0</v>
      </c>
      <c r="J1144" s="7">
        <f t="shared" si="91"/>
        <v>445454.6</v>
      </c>
      <c r="K1144" s="5">
        <v>0</v>
      </c>
      <c r="L1144" s="6">
        <f t="shared" si="86"/>
        <v>0</v>
      </c>
      <c r="M1144" s="5">
        <f t="shared" si="93"/>
        <v>5</v>
      </c>
      <c r="N1144" s="6">
        <f t="shared" si="93"/>
        <v>2227273</v>
      </c>
      <c r="O1144" s="5"/>
      <c r="P1144" s="5"/>
      <c r="Q1144" s="5"/>
      <c r="R1144" s="5"/>
      <c r="S1144" s="5"/>
      <c r="T1144" s="5"/>
      <c r="U1144" s="5"/>
      <c r="V1144" s="5"/>
      <c r="W1144" s="5"/>
    </row>
    <row r="1145" spans="1:23" x14ac:dyDescent="0.2">
      <c r="A1145" s="5" t="s">
        <v>1360</v>
      </c>
      <c r="B1145" s="5" t="s">
        <v>11</v>
      </c>
      <c r="C1145" s="5">
        <v>37</v>
      </c>
      <c r="D1145" s="6">
        <v>24979454</v>
      </c>
      <c r="E1145" s="5"/>
      <c r="F1145" s="5">
        <v>37</v>
      </c>
      <c r="G1145" s="6">
        <v>24979454</v>
      </c>
      <c r="H1145" s="5">
        <v>0</v>
      </c>
      <c r="I1145" s="5">
        <v>0</v>
      </c>
      <c r="J1145" s="7">
        <f t="shared" si="91"/>
        <v>675120.37837837834</v>
      </c>
      <c r="K1145" s="5">
        <v>0</v>
      </c>
      <c r="L1145" s="6">
        <f t="shared" si="86"/>
        <v>0</v>
      </c>
      <c r="M1145" s="5">
        <f t="shared" si="93"/>
        <v>37</v>
      </c>
      <c r="N1145" s="6">
        <f t="shared" si="93"/>
        <v>24979454</v>
      </c>
      <c r="O1145" s="5"/>
      <c r="P1145" s="5"/>
      <c r="Q1145" s="5"/>
      <c r="R1145" s="5"/>
      <c r="S1145" s="5"/>
      <c r="T1145" s="5"/>
      <c r="U1145" s="5"/>
      <c r="V1145" s="5"/>
      <c r="W1145" s="5"/>
    </row>
    <row r="1146" spans="1:23" x14ac:dyDescent="0.2">
      <c r="A1146" s="5" t="s">
        <v>1361</v>
      </c>
      <c r="B1146" s="5" t="s">
        <v>11</v>
      </c>
      <c r="C1146" s="5">
        <v>9</v>
      </c>
      <c r="D1146" s="6">
        <v>13500000</v>
      </c>
      <c r="E1146" s="5"/>
      <c r="F1146" s="5">
        <v>9</v>
      </c>
      <c r="G1146" s="6">
        <v>13500000</v>
      </c>
      <c r="H1146" s="5">
        <v>0</v>
      </c>
      <c r="I1146" s="5">
        <v>0</v>
      </c>
      <c r="J1146" s="7">
        <f t="shared" si="91"/>
        <v>1500000</v>
      </c>
      <c r="K1146" s="5">
        <v>0</v>
      </c>
      <c r="L1146" s="6">
        <f t="shared" si="86"/>
        <v>0</v>
      </c>
      <c r="M1146" s="5">
        <f t="shared" si="93"/>
        <v>9</v>
      </c>
      <c r="N1146" s="6">
        <f t="shared" si="93"/>
        <v>13500000</v>
      </c>
      <c r="O1146" s="5"/>
      <c r="P1146" s="5"/>
      <c r="Q1146" s="5"/>
      <c r="R1146" s="5"/>
      <c r="S1146" s="5"/>
      <c r="T1146" s="5"/>
      <c r="U1146" s="5"/>
      <c r="V1146" s="5"/>
      <c r="W1146" s="5"/>
    </row>
    <row r="1147" spans="1:23" x14ac:dyDescent="0.2">
      <c r="A1147" s="5" t="s">
        <v>1362</v>
      </c>
      <c r="B1147" s="5" t="s">
        <v>11</v>
      </c>
      <c r="C1147" s="5">
        <v>3</v>
      </c>
      <c r="D1147" s="6">
        <v>2454545</v>
      </c>
      <c r="E1147" s="5"/>
      <c r="F1147" s="5">
        <v>3</v>
      </c>
      <c r="G1147" s="6">
        <v>2454545</v>
      </c>
      <c r="H1147" s="5">
        <v>0</v>
      </c>
      <c r="I1147" s="5">
        <v>0</v>
      </c>
      <c r="J1147" s="7">
        <f t="shared" si="91"/>
        <v>818181.66666666663</v>
      </c>
      <c r="K1147" s="5">
        <v>1</v>
      </c>
      <c r="L1147" s="6">
        <f t="shared" si="86"/>
        <v>818181.66666666663</v>
      </c>
      <c r="M1147" s="5">
        <f t="shared" si="93"/>
        <v>2</v>
      </c>
      <c r="N1147" s="6">
        <f t="shared" si="93"/>
        <v>1636363.3333333335</v>
      </c>
      <c r="O1147" s="5"/>
      <c r="P1147" s="5"/>
      <c r="Q1147" s="5"/>
      <c r="R1147" s="5"/>
      <c r="S1147" s="5"/>
      <c r="T1147" s="5"/>
      <c r="U1147" s="5"/>
      <c r="V1147" s="5"/>
      <c r="W1147" s="5"/>
    </row>
    <row r="1148" spans="1:23" x14ac:dyDescent="0.2">
      <c r="A1148" s="5" t="s">
        <v>1363</v>
      </c>
      <c r="B1148" s="5" t="s">
        <v>11</v>
      </c>
      <c r="C1148" s="5">
        <v>0</v>
      </c>
      <c r="D1148" s="5">
        <v>0</v>
      </c>
      <c r="E1148" s="5"/>
      <c r="F1148" s="5">
        <v>0</v>
      </c>
      <c r="G1148" s="5">
        <v>0</v>
      </c>
      <c r="H1148" s="5">
        <v>1</v>
      </c>
      <c r="I1148" s="6">
        <v>5818181</v>
      </c>
      <c r="J1148" s="7">
        <f t="shared" si="91"/>
        <v>5818181</v>
      </c>
      <c r="K1148" s="5">
        <v>1</v>
      </c>
      <c r="L1148" s="6">
        <f t="shared" si="86"/>
        <v>5818181</v>
      </c>
      <c r="M1148" s="5">
        <f t="shared" ref="M1148:N1163" si="94">F1148+H1148-K1148</f>
        <v>0</v>
      </c>
      <c r="N1148" s="6">
        <f t="shared" si="94"/>
        <v>0</v>
      </c>
      <c r="O1148" s="5"/>
      <c r="P1148" s="5"/>
      <c r="Q1148" s="5"/>
      <c r="R1148" s="5"/>
      <c r="S1148" s="5"/>
      <c r="T1148" s="5"/>
      <c r="U1148" s="5"/>
      <c r="V1148" s="5"/>
      <c r="W1148" s="5"/>
    </row>
    <row r="1149" spans="1:23" x14ac:dyDescent="0.2">
      <c r="A1149" s="5" t="s">
        <v>1364</v>
      </c>
      <c r="B1149" s="5" t="s">
        <v>20</v>
      </c>
      <c r="C1149" s="5">
        <v>1</v>
      </c>
      <c r="D1149" s="6">
        <v>10454543</v>
      </c>
      <c r="E1149" s="5"/>
      <c r="F1149" s="5">
        <v>1</v>
      </c>
      <c r="G1149" s="6">
        <v>10454543</v>
      </c>
      <c r="H1149" s="5">
        <v>0</v>
      </c>
      <c r="I1149" s="5">
        <v>0</v>
      </c>
      <c r="J1149" s="7">
        <f t="shared" si="91"/>
        <v>10454543</v>
      </c>
      <c r="K1149" s="5">
        <v>1</v>
      </c>
      <c r="L1149" s="6">
        <f t="shared" si="86"/>
        <v>10454543</v>
      </c>
      <c r="M1149" s="5">
        <f t="shared" si="94"/>
        <v>0</v>
      </c>
      <c r="N1149" s="6">
        <f t="shared" si="94"/>
        <v>0</v>
      </c>
      <c r="O1149" s="5"/>
      <c r="P1149" s="5"/>
      <c r="Q1149" s="5"/>
      <c r="R1149" s="5"/>
      <c r="S1149" s="5"/>
      <c r="T1149" s="5"/>
      <c r="U1149" s="5"/>
      <c r="V1149" s="5"/>
      <c r="W1149" s="5"/>
    </row>
    <row r="1150" spans="1:23" x14ac:dyDescent="0.2">
      <c r="A1150" s="5" t="s">
        <v>1365</v>
      </c>
      <c r="B1150" s="5" t="s">
        <v>20</v>
      </c>
      <c r="C1150" s="5">
        <v>0</v>
      </c>
      <c r="D1150" s="5">
        <v>0</v>
      </c>
      <c r="E1150" s="5"/>
      <c r="F1150" s="5">
        <v>0</v>
      </c>
      <c r="G1150" s="5">
        <v>0</v>
      </c>
      <c r="H1150" s="5">
        <v>4</v>
      </c>
      <c r="I1150" s="6">
        <v>1080000</v>
      </c>
      <c r="J1150" s="7">
        <f t="shared" si="91"/>
        <v>270000</v>
      </c>
      <c r="K1150" s="5">
        <v>1</v>
      </c>
      <c r="L1150" s="6">
        <f t="shared" si="86"/>
        <v>270000</v>
      </c>
      <c r="M1150" s="5">
        <f t="shared" si="94"/>
        <v>3</v>
      </c>
      <c r="N1150" s="6">
        <f t="shared" si="94"/>
        <v>810000</v>
      </c>
      <c r="O1150" s="5"/>
      <c r="P1150" s="5"/>
      <c r="Q1150" s="5"/>
      <c r="R1150" s="5"/>
      <c r="S1150" s="5"/>
      <c r="T1150" s="5"/>
      <c r="U1150" s="5"/>
      <c r="V1150" s="5"/>
      <c r="W1150" s="5"/>
    </row>
    <row r="1151" spans="1:23" x14ac:dyDescent="0.2">
      <c r="A1151" s="5" t="s">
        <v>1366</v>
      </c>
      <c r="B1151" s="5" t="s">
        <v>25</v>
      </c>
      <c r="C1151" s="5">
        <v>0</v>
      </c>
      <c r="D1151" s="5">
        <v>0</v>
      </c>
      <c r="E1151" s="5"/>
      <c r="F1151" s="5">
        <v>0</v>
      </c>
      <c r="G1151" s="5">
        <v>0</v>
      </c>
      <c r="H1151" s="5">
        <v>3</v>
      </c>
      <c r="I1151" s="6">
        <v>12728181</v>
      </c>
      <c r="J1151" s="7">
        <f t="shared" si="91"/>
        <v>4242727</v>
      </c>
      <c r="K1151" s="5">
        <v>1</v>
      </c>
      <c r="L1151" s="6">
        <f t="shared" si="86"/>
        <v>4242727</v>
      </c>
      <c r="M1151" s="5">
        <f t="shared" si="94"/>
        <v>2</v>
      </c>
      <c r="N1151" s="6">
        <f t="shared" si="94"/>
        <v>8485454</v>
      </c>
      <c r="O1151" s="5"/>
      <c r="P1151" s="5"/>
      <c r="Q1151" s="5"/>
      <c r="R1151" s="5"/>
      <c r="S1151" s="5"/>
      <c r="T1151" s="5"/>
      <c r="U1151" s="5"/>
      <c r="V1151" s="5"/>
      <c r="W1151" s="5"/>
    </row>
    <row r="1152" spans="1:23" x14ac:dyDescent="0.2">
      <c r="A1152" s="5" t="s">
        <v>1367</v>
      </c>
      <c r="B1152" s="5" t="s">
        <v>25</v>
      </c>
      <c r="C1152" s="5">
        <v>0</v>
      </c>
      <c r="D1152" s="5">
        <v>0</v>
      </c>
      <c r="E1152" s="5"/>
      <c r="F1152" s="5">
        <v>0</v>
      </c>
      <c r="G1152" s="5">
        <v>0</v>
      </c>
      <c r="H1152" s="5">
        <v>50</v>
      </c>
      <c r="I1152" s="6">
        <v>1481800</v>
      </c>
      <c r="J1152" s="7">
        <f t="shared" si="91"/>
        <v>29636</v>
      </c>
      <c r="K1152" s="5">
        <v>10</v>
      </c>
      <c r="L1152" s="6">
        <f t="shared" si="86"/>
        <v>296360</v>
      </c>
      <c r="M1152" s="5">
        <f t="shared" si="94"/>
        <v>40</v>
      </c>
      <c r="N1152" s="6">
        <f t="shared" si="94"/>
        <v>1185440</v>
      </c>
      <c r="O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2">
      <c r="A1153" s="5" t="s">
        <v>1368</v>
      </c>
      <c r="B1153" s="5" t="s">
        <v>11</v>
      </c>
      <c r="C1153" s="5">
        <v>0</v>
      </c>
      <c r="D1153" s="5">
        <v>0</v>
      </c>
      <c r="E1153" s="5"/>
      <c r="F1153" s="5">
        <v>0</v>
      </c>
      <c r="G1153" s="5">
        <v>0</v>
      </c>
      <c r="H1153" s="5">
        <v>27</v>
      </c>
      <c r="I1153" s="6">
        <v>67449987</v>
      </c>
      <c r="J1153" s="7">
        <f t="shared" si="91"/>
        <v>2498147.6666666665</v>
      </c>
      <c r="K1153" s="5">
        <v>2</v>
      </c>
      <c r="L1153" s="6">
        <f t="shared" si="86"/>
        <v>4996295.333333333</v>
      </c>
      <c r="M1153" s="5">
        <f t="shared" si="94"/>
        <v>25</v>
      </c>
      <c r="N1153" s="6">
        <f t="shared" si="94"/>
        <v>62453691.666666664</v>
      </c>
      <c r="O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2">
      <c r="A1154" s="5" t="s">
        <v>1369</v>
      </c>
      <c r="B1154" s="5" t="s">
        <v>11</v>
      </c>
      <c r="C1154" s="5">
        <v>0</v>
      </c>
      <c r="D1154" s="5">
        <v>0</v>
      </c>
      <c r="E1154" s="5"/>
      <c r="F1154" s="5">
        <v>0</v>
      </c>
      <c r="G1154" s="5">
        <v>0</v>
      </c>
      <c r="H1154" s="5">
        <v>4</v>
      </c>
      <c r="I1154" s="6">
        <v>1436364</v>
      </c>
      <c r="J1154" s="7">
        <f t="shared" si="91"/>
        <v>359091</v>
      </c>
      <c r="K1154" s="5">
        <v>1</v>
      </c>
      <c r="L1154" s="6">
        <f t="shared" si="86"/>
        <v>359091</v>
      </c>
      <c r="M1154" s="5">
        <f t="shared" si="94"/>
        <v>3</v>
      </c>
      <c r="N1154" s="6">
        <f t="shared" si="94"/>
        <v>1077273</v>
      </c>
      <c r="O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2">
      <c r="A1155" s="5" t="s">
        <v>1370</v>
      </c>
      <c r="B1155" s="5" t="s">
        <v>11</v>
      </c>
      <c r="C1155" s="5">
        <v>3</v>
      </c>
      <c r="D1155" s="6">
        <v>4030909</v>
      </c>
      <c r="E1155" s="5"/>
      <c r="F1155" s="5">
        <v>3</v>
      </c>
      <c r="G1155" s="6">
        <v>4030909</v>
      </c>
      <c r="H1155" s="5">
        <v>0</v>
      </c>
      <c r="I1155" s="5">
        <v>0</v>
      </c>
      <c r="J1155" s="7">
        <f t="shared" si="91"/>
        <v>1343636.3333333333</v>
      </c>
      <c r="K1155" s="5">
        <v>3</v>
      </c>
      <c r="L1155" s="6">
        <f t="shared" si="86"/>
        <v>4030909</v>
      </c>
      <c r="M1155" s="5">
        <f t="shared" si="94"/>
        <v>0</v>
      </c>
      <c r="N1155" s="6">
        <f t="shared" si="94"/>
        <v>0</v>
      </c>
      <c r="O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2">
      <c r="A1156" s="5" t="s">
        <v>1371</v>
      </c>
      <c r="B1156" s="5" t="s">
        <v>11</v>
      </c>
      <c r="C1156" s="5">
        <v>17</v>
      </c>
      <c r="D1156" s="6">
        <v>5895455</v>
      </c>
      <c r="E1156" s="5"/>
      <c r="F1156" s="5">
        <v>17</v>
      </c>
      <c r="G1156" s="6">
        <v>5895455</v>
      </c>
      <c r="H1156" s="5">
        <v>2</v>
      </c>
      <c r="I1156" s="6">
        <v>700000</v>
      </c>
      <c r="J1156" s="7">
        <f t="shared" si="91"/>
        <v>347129.21052631579</v>
      </c>
      <c r="K1156" s="5">
        <v>1</v>
      </c>
      <c r="L1156" s="6">
        <f t="shared" si="86"/>
        <v>347129.21052631579</v>
      </c>
      <c r="M1156" s="5">
        <f t="shared" si="94"/>
        <v>18</v>
      </c>
      <c r="N1156" s="6">
        <f t="shared" si="94"/>
        <v>6248325.7894736845</v>
      </c>
      <c r="O1156" s="5"/>
      <c r="P1156" s="5"/>
      <c r="Q1156" s="5"/>
      <c r="R1156" s="5"/>
      <c r="S1156" s="5"/>
      <c r="T1156" s="5"/>
      <c r="U1156" s="5"/>
      <c r="V1156" s="5"/>
      <c r="W1156" s="5"/>
    </row>
    <row r="1157" spans="1:23" x14ac:dyDescent="0.2">
      <c r="A1157" s="5" t="s">
        <v>1372</v>
      </c>
      <c r="B1157" s="5" t="s">
        <v>141</v>
      </c>
      <c r="C1157" s="5">
        <v>348</v>
      </c>
      <c r="D1157" s="6">
        <v>28041760</v>
      </c>
      <c r="E1157" s="5"/>
      <c r="F1157" s="5">
        <v>348</v>
      </c>
      <c r="G1157" s="6">
        <v>28041760</v>
      </c>
      <c r="H1157" s="5">
        <v>0</v>
      </c>
      <c r="I1157" s="5">
        <v>0</v>
      </c>
      <c r="J1157" s="7">
        <f t="shared" si="91"/>
        <v>80579.770114942527</v>
      </c>
      <c r="K1157" s="5">
        <v>10</v>
      </c>
      <c r="L1157" s="6">
        <f t="shared" si="86"/>
        <v>805797.70114942524</v>
      </c>
      <c r="M1157" s="5">
        <f t="shared" si="94"/>
        <v>338</v>
      </c>
      <c r="N1157" s="6">
        <f t="shared" si="94"/>
        <v>27235962.298850574</v>
      </c>
      <c r="O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2">
      <c r="A1158" s="5" t="s">
        <v>1373</v>
      </c>
      <c r="B1158" s="5" t="s">
        <v>34</v>
      </c>
      <c r="C1158" s="5">
        <v>0</v>
      </c>
      <c r="D1158" s="5">
        <v>0</v>
      </c>
      <c r="E1158" s="5"/>
      <c r="F1158" s="5">
        <v>0</v>
      </c>
      <c r="G1158" s="5">
        <v>0</v>
      </c>
      <c r="H1158" s="5">
        <v>1</v>
      </c>
      <c r="I1158" s="6">
        <v>16168182</v>
      </c>
      <c r="J1158" s="7">
        <f t="shared" si="91"/>
        <v>16168182</v>
      </c>
      <c r="K1158" s="5">
        <v>1</v>
      </c>
      <c r="L1158" s="6">
        <f t="shared" si="86"/>
        <v>16168182</v>
      </c>
      <c r="M1158" s="5">
        <f t="shared" si="94"/>
        <v>0</v>
      </c>
      <c r="N1158" s="6">
        <f t="shared" si="94"/>
        <v>0</v>
      </c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2">
      <c r="A1159" s="5" t="s">
        <v>1374</v>
      </c>
      <c r="B1159" s="5" t="s">
        <v>11</v>
      </c>
      <c r="C1159" s="5">
        <v>8</v>
      </c>
      <c r="D1159" s="6">
        <v>683640</v>
      </c>
      <c r="E1159" s="5"/>
      <c r="F1159" s="5">
        <v>8</v>
      </c>
      <c r="G1159" s="6">
        <v>683640</v>
      </c>
      <c r="H1159" s="5">
        <v>0</v>
      </c>
      <c r="I1159" s="5">
        <v>0</v>
      </c>
      <c r="J1159" s="7">
        <f t="shared" si="91"/>
        <v>85455</v>
      </c>
      <c r="K1159" s="5">
        <v>1</v>
      </c>
      <c r="L1159" s="6">
        <f t="shared" si="86"/>
        <v>85455</v>
      </c>
      <c r="M1159" s="5">
        <f t="shared" si="94"/>
        <v>7</v>
      </c>
      <c r="N1159" s="6">
        <f t="shared" si="94"/>
        <v>598185</v>
      </c>
      <c r="O1159" s="5"/>
      <c r="P1159" s="5"/>
      <c r="Q1159" s="5"/>
      <c r="R1159" s="5"/>
      <c r="S1159" s="5"/>
      <c r="T1159" s="5"/>
      <c r="U1159" s="5"/>
      <c r="V1159" s="5"/>
      <c r="W1159" s="5"/>
    </row>
    <row r="1160" spans="1:23" x14ac:dyDescent="0.2">
      <c r="A1160" s="5" t="s">
        <v>1375</v>
      </c>
      <c r="B1160" s="5" t="s">
        <v>20</v>
      </c>
      <c r="C1160" s="5">
        <v>0</v>
      </c>
      <c r="D1160" s="5">
        <v>0</v>
      </c>
      <c r="E1160" s="5"/>
      <c r="F1160" s="5">
        <v>0</v>
      </c>
      <c r="G1160" s="5">
        <v>0</v>
      </c>
      <c r="H1160" s="5">
        <v>9</v>
      </c>
      <c r="I1160" s="6">
        <v>1827273</v>
      </c>
      <c r="J1160" s="7">
        <f t="shared" si="91"/>
        <v>203030.33333333334</v>
      </c>
      <c r="K1160" s="5">
        <v>1</v>
      </c>
      <c r="L1160" s="6">
        <f t="shared" si="86"/>
        <v>203030.33333333334</v>
      </c>
      <c r="M1160" s="5">
        <f t="shared" si="94"/>
        <v>8</v>
      </c>
      <c r="N1160" s="6">
        <f t="shared" si="94"/>
        <v>1624242.6666666667</v>
      </c>
      <c r="O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2">
      <c r="A1161" s="5" t="s">
        <v>1376</v>
      </c>
      <c r="B1161" s="5" t="s">
        <v>11</v>
      </c>
      <c r="C1161" s="5">
        <v>47</v>
      </c>
      <c r="D1161" s="6">
        <v>29947934</v>
      </c>
      <c r="E1161" s="5"/>
      <c r="F1161" s="5">
        <v>47</v>
      </c>
      <c r="G1161" s="6">
        <v>29947934</v>
      </c>
      <c r="H1161" s="5">
        <v>0</v>
      </c>
      <c r="I1161" s="5">
        <v>0</v>
      </c>
      <c r="J1161" s="7">
        <f t="shared" si="91"/>
        <v>637190.08510638296</v>
      </c>
      <c r="K1161" s="5">
        <v>1</v>
      </c>
      <c r="L1161" s="6">
        <f t="shared" si="86"/>
        <v>637190.08510638296</v>
      </c>
      <c r="M1161" s="5">
        <f t="shared" si="94"/>
        <v>46</v>
      </c>
      <c r="N1161" s="6">
        <f t="shared" si="94"/>
        <v>29310743.914893616</v>
      </c>
      <c r="O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2">
      <c r="A1162" s="5" t="s">
        <v>1377</v>
      </c>
      <c r="B1162" s="5" t="s">
        <v>11</v>
      </c>
      <c r="C1162" s="5">
        <v>34</v>
      </c>
      <c r="D1162" s="6">
        <v>7069699</v>
      </c>
      <c r="E1162" s="5"/>
      <c r="F1162" s="5">
        <v>34</v>
      </c>
      <c r="G1162" s="6">
        <v>7069699</v>
      </c>
      <c r="H1162" s="5">
        <v>66</v>
      </c>
      <c r="I1162" s="6">
        <v>12596358</v>
      </c>
      <c r="J1162" s="7">
        <f t="shared" si="91"/>
        <v>196660.57</v>
      </c>
      <c r="K1162" s="5">
        <v>3</v>
      </c>
      <c r="L1162" s="6">
        <f t="shared" si="86"/>
        <v>589981.71</v>
      </c>
      <c r="M1162" s="5">
        <f t="shared" si="94"/>
        <v>97</v>
      </c>
      <c r="N1162" s="6">
        <f t="shared" si="94"/>
        <v>19076075.289999999</v>
      </c>
      <c r="O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2">
      <c r="A1163" s="5" t="s">
        <v>1378</v>
      </c>
      <c r="B1163" s="5" t="s">
        <v>11</v>
      </c>
      <c r="C1163" s="5">
        <v>2</v>
      </c>
      <c r="D1163" s="6">
        <v>1980000</v>
      </c>
      <c r="E1163" s="5"/>
      <c r="F1163" s="5">
        <v>2</v>
      </c>
      <c r="G1163" s="6">
        <v>1980000</v>
      </c>
      <c r="H1163" s="5">
        <v>0</v>
      </c>
      <c r="I1163" s="5">
        <v>0</v>
      </c>
      <c r="J1163" s="7">
        <f t="shared" si="91"/>
        <v>990000</v>
      </c>
      <c r="K1163" s="5">
        <v>2</v>
      </c>
      <c r="L1163" s="6">
        <f t="shared" si="86"/>
        <v>1980000</v>
      </c>
      <c r="M1163" s="5">
        <f t="shared" si="94"/>
        <v>0</v>
      </c>
      <c r="N1163" s="6">
        <f t="shared" si="94"/>
        <v>0</v>
      </c>
      <c r="O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2">
      <c r="A1164" s="5" t="s">
        <v>1379</v>
      </c>
      <c r="B1164" s="5" t="s">
        <v>11</v>
      </c>
      <c r="C1164" s="5">
        <v>0</v>
      </c>
      <c r="D1164" s="5">
        <v>0</v>
      </c>
      <c r="E1164" s="5"/>
      <c r="F1164" s="5">
        <v>0</v>
      </c>
      <c r="G1164" s="5">
        <v>0</v>
      </c>
      <c r="H1164" s="5">
        <v>15</v>
      </c>
      <c r="I1164" s="6">
        <v>3027270</v>
      </c>
      <c r="J1164" s="7">
        <f t="shared" si="91"/>
        <v>201818</v>
      </c>
      <c r="K1164" s="5">
        <v>1</v>
      </c>
      <c r="L1164" s="6">
        <f t="shared" si="86"/>
        <v>201818</v>
      </c>
      <c r="M1164" s="5">
        <f t="shared" ref="M1164:N1179" si="95">F1164+H1164-K1164</f>
        <v>14</v>
      </c>
      <c r="N1164" s="6">
        <f t="shared" si="95"/>
        <v>2825452</v>
      </c>
      <c r="O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2">
      <c r="A1165" s="5" t="s">
        <v>1380</v>
      </c>
      <c r="B1165" s="5" t="s">
        <v>11</v>
      </c>
      <c r="C1165" s="5">
        <v>22</v>
      </c>
      <c r="D1165" s="6">
        <v>3819992</v>
      </c>
      <c r="E1165" s="5"/>
      <c r="F1165" s="5">
        <v>22</v>
      </c>
      <c r="G1165" s="6">
        <v>3819992</v>
      </c>
      <c r="H1165" s="5">
        <v>0</v>
      </c>
      <c r="I1165" s="5">
        <v>0</v>
      </c>
      <c r="J1165" s="7">
        <f t="shared" si="91"/>
        <v>173636</v>
      </c>
      <c r="K1165" s="5">
        <v>4</v>
      </c>
      <c r="L1165" s="6">
        <f t="shared" si="86"/>
        <v>694544</v>
      </c>
      <c r="M1165" s="5">
        <f t="shared" si="95"/>
        <v>18</v>
      </c>
      <c r="N1165" s="6">
        <f t="shared" si="95"/>
        <v>3125448</v>
      </c>
      <c r="O1165" s="5"/>
      <c r="P1165" s="5"/>
      <c r="Q1165" s="5"/>
      <c r="R1165" s="5"/>
      <c r="S1165" s="5"/>
      <c r="T1165" s="5"/>
      <c r="U1165" s="5"/>
      <c r="V1165" s="5"/>
      <c r="W1165" s="5"/>
    </row>
    <row r="1166" spans="1:23" x14ac:dyDescent="0.2">
      <c r="A1166" s="5" t="s">
        <v>1381</v>
      </c>
      <c r="B1166" s="5" t="s">
        <v>34</v>
      </c>
      <c r="C1166" s="5">
        <v>0</v>
      </c>
      <c r="D1166" s="5">
        <v>0</v>
      </c>
      <c r="E1166" s="5"/>
      <c r="F1166" s="5">
        <v>0</v>
      </c>
      <c r="G1166" s="5">
        <v>0</v>
      </c>
      <c r="H1166" s="5">
        <v>10</v>
      </c>
      <c r="I1166" s="6">
        <v>818170</v>
      </c>
      <c r="J1166" s="7">
        <f t="shared" si="91"/>
        <v>81817</v>
      </c>
      <c r="K1166" s="5">
        <v>6</v>
      </c>
      <c r="L1166" s="6">
        <f t="shared" si="86"/>
        <v>490902</v>
      </c>
      <c r="M1166" s="5">
        <f t="shared" si="95"/>
        <v>4</v>
      </c>
      <c r="N1166" s="6">
        <f t="shared" si="95"/>
        <v>327268</v>
      </c>
      <c r="O1166" s="5"/>
      <c r="P1166" s="5"/>
      <c r="Q1166" s="5"/>
      <c r="R1166" s="5"/>
      <c r="S1166" s="5"/>
      <c r="T1166" s="5"/>
      <c r="U1166" s="5"/>
      <c r="V1166" s="5"/>
      <c r="W1166" s="5"/>
    </row>
    <row r="1167" spans="1:23" x14ac:dyDescent="0.2">
      <c r="A1167" s="5" t="s">
        <v>1382</v>
      </c>
      <c r="B1167" s="5" t="s">
        <v>1383</v>
      </c>
      <c r="C1167" s="5">
        <v>0</v>
      </c>
      <c r="D1167" s="5">
        <v>0</v>
      </c>
      <c r="E1167" s="5"/>
      <c r="F1167" s="5">
        <v>0</v>
      </c>
      <c r="G1167" s="5">
        <v>0</v>
      </c>
      <c r="H1167" s="5">
        <v>73</v>
      </c>
      <c r="I1167" s="6">
        <v>9689071</v>
      </c>
      <c r="J1167" s="7">
        <f t="shared" si="91"/>
        <v>132727</v>
      </c>
      <c r="K1167" s="5">
        <v>1</v>
      </c>
      <c r="L1167" s="6">
        <f t="shared" si="86"/>
        <v>132727</v>
      </c>
      <c r="M1167" s="5">
        <f t="shared" si="95"/>
        <v>72</v>
      </c>
      <c r="N1167" s="6">
        <f t="shared" si="95"/>
        <v>9556344</v>
      </c>
      <c r="O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2">
      <c r="A1168" s="5" t="s">
        <v>1384</v>
      </c>
      <c r="B1168" s="5" t="s">
        <v>11</v>
      </c>
      <c r="C1168" s="5">
        <v>0</v>
      </c>
      <c r="D1168" s="5">
        <v>0</v>
      </c>
      <c r="E1168" s="5"/>
      <c r="F1168" s="5">
        <v>0</v>
      </c>
      <c r="G1168" s="5">
        <v>0</v>
      </c>
      <c r="H1168" s="5">
        <v>1</v>
      </c>
      <c r="I1168" s="6">
        <v>600000</v>
      </c>
      <c r="J1168" s="7">
        <f t="shared" si="91"/>
        <v>600000</v>
      </c>
      <c r="K1168" s="5">
        <v>1</v>
      </c>
      <c r="L1168" s="6">
        <f t="shared" si="86"/>
        <v>600000</v>
      </c>
      <c r="M1168" s="5">
        <f t="shared" si="95"/>
        <v>0</v>
      </c>
      <c r="N1168" s="6">
        <f t="shared" si="95"/>
        <v>0</v>
      </c>
      <c r="O1168" s="5"/>
      <c r="P1168" s="5"/>
      <c r="Q1168" s="5"/>
      <c r="R1168" s="5"/>
      <c r="S1168" s="5"/>
      <c r="T1168" s="5"/>
      <c r="U1168" s="5"/>
      <c r="V1168" s="5"/>
      <c r="W1168" s="5"/>
    </row>
    <row r="1169" spans="1:23" x14ac:dyDescent="0.2">
      <c r="A1169" s="5" t="s">
        <v>1385</v>
      </c>
      <c r="B1169" s="5" t="s">
        <v>11</v>
      </c>
      <c r="C1169" s="5">
        <v>0</v>
      </c>
      <c r="D1169" s="5">
        <v>0</v>
      </c>
      <c r="E1169" s="5"/>
      <c r="F1169" s="5">
        <v>0</v>
      </c>
      <c r="G1169" s="5">
        <v>0</v>
      </c>
      <c r="H1169" s="5">
        <v>1</v>
      </c>
      <c r="I1169" s="6">
        <v>690909</v>
      </c>
      <c r="J1169" s="7">
        <f t="shared" si="91"/>
        <v>690909</v>
      </c>
      <c r="K1169" s="5">
        <v>1</v>
      </c>
      <c r="L1169" s="6">
        <f t="shared" si="86"/>
        <v>690909</v>
      </c>
      <c r="M1169" s="5">
        <f t="shared" si="95"/>
        <v>0</v>
      </c>
      <c r="N1169" s="6">
        <f t="shared" si="95"/>
        <v>0</v>
      </c>
      <c r="O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2">
      <c r="A1170" s="5" t="s">
        <v>1386</v>
      </c>
      <c r="B1170" s="5" t="s">
        <v>11</v>
      </c>
      <c r="C1170" s="5">
        <v>12</v>
      </c>
      <c r="D1170" s="6">
        <v>2788809</v>
      </c>
      <c r="E1170" s="5"/>
      <c r="F1170" s="5">
        <v>12</v>
      </c>
      <c r="G1170" s="6">
        <v>2788809</v>
      </c>
      <c r="H1170" s="5">
        <v>0</v>
      </c>
      <c r="I1170" s="5">
        <v>0</v>
      </c>
      <c r="J1170" s="7">
        <f t="shared" si="91"/>
        <v>232400.75</v>
      </c>
      <c r="K1170" s="5">
        <v>3</v>
      </c>
      <c r="L1170" s="6">
        <f t="shared" si="86"/>
        <v>697202.25</v>
      </c>
      <c r="M1170" s="5">
        <f t="shared" si="95"/>
        <v>9</v>
      </c>
      <c r="N1170" s="6">
        <f t="shared" si="95"/>
        <v>2091606.75</v>
      </c>
      <c r="O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2">
      <c r="A1171" s="5" t="s">
        <v>1387</v>
      </c>
      <c r="B1171" s="5" t="s">
        <v>11</v>
      </c>
      <c r="C1171" s="5">
        <v>1</v>
      </c>
      <c r="D1171" s="6">
        <v>659090</v>
      </c>
      <c r="E1171" s="5"/>
      <c r="F1171" s="5">
        <v>1</v>
      </c>
      <c r="G1171" s="6">
        <v>659090</v>
      </c>
      <c r="H1171" s="5">
        <v>0</v>
      </c>
      <c r="I1171" s="5">
        <v>0</v>
      </c>
      <c r="J1171" s="7">
        <f t="shared" si="91"/>
        <v>659090</v>
      </c>
      <c r="K1171" s="5">
        <v>1</v>
      </c>
      <c r="L1171" s="6">
        <f t="shared" si="86"/>
        <v>659090</v>
      </c>
      <c r="M1171" s="5">
        <f t="shared" si="95"/>
        <v>0</v>
      </c>
      <c r="N1171" s="6">
        <f t="shared" si="95"/>
        <v>0</v>
      </c>
      <c r="O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2">
      <c r="A1172" s="5" t="s">
        <v>1388</v>
      </c>
      <c r="B1172" s="5" t="s">
        <v>11</v>
      </c>
      <c r="C1172" s="5">
        <v>53</v>
      </c>
      <c r="D1172" s="6">
        <v>19559179</v>
      </c>
      <c r="E1172" s="5"/>
      <c r="F1172" s="5">
        <v>53</v>
      </c>
      <c r="G1172" s="6">
        <v>19559179</v>
      </c>
      <c r="H1172" s="5">
        <v>0</v>
      </c>
      <c r="I1172" s="5">
        <v>0</v>
      </c>
      <c r="J1172" s="7">
        <f t="shared" si="91"/>
        <v>369041.11320754717</v>
      </c>
      <c r="K1172" s="5">
        <v>19</v>
      </c>
      <c r="L1172" s="6">
        <f t="shared" si="86"/>
        <v>7011781.1509433966</v>
      </c>
      <c r="M1172" s="5">
        <f t="shared" si="95"/>
        <v>34</v>
      </c>
      <c r="N1172" s="6">
        <f t="shared" si="95"/>
        <v>12547397.849056603</v>
      </c>
      <c r="O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2">
      <c r="A1173" s="5" t="s">
        <v>1389</v>
      </c>
      <c r="B1173" s="5" t="s">
        <v>11</v>
      </c>
      <c r="C1173" s="5">
        <v>38</v>
      </c>
      <c r="D1173" s="6">
        <v>6911023</v>
      </c>
      <c r="E1173" s="5"/>
      <c r="F1173" s="5">
        <v>38</v>
      </c>
      <c r="G1173" s="6">
        <v>6911023</v>
      </c>
      <c r="H1173" s="5">
        <v>0</v>
      </c>
      <c r="I1173" s="5">
        <v>0</v>
      </c>
      <c r="J1173" s="7">
        <f t="shared" si="91"/>
        <v>181869.02631578947</v>
      </c>
      <c r="K1173" s="5">
        <v>4</v>
      </c>
      <c r="L1173" s="6">
        <f t="shared" si="86"/>
        <v>727476.10526315786</v>
      </c>
      <c r="M1173" s="5">
        <f t="shared" si="95"/>
        <v>34</v>
      </c>
      <c r="N1173" s="6">
        <f t="shared" si="95"/>
        <v>6183546.8947368423</v>
      </c>
      <c r="O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2">
      <c r="A1174" s="5" t="s">
        <v>1390</v>
      </c>
      <c r="B1174" s="5" t="s">
        <v>141</v>
      </c>
      <c r="C1174" s="5">
        <v>0</v>
      </c>
      <c r="D1174" s="5">
        <v>0</v>
      </c>
      <c r="E1174" s="5"/>
      <c r="F1174" s="5">
        <v>0</v>
      </c>
      <c r="G1174" s="5">
        <v>0</v>
      </c>
      <c r="H1174" s="5">
        <v>12</v>
      </c>
      <c r="I1174" s="6">
        <v>1527264</v>
      </c>
      <c r="J1174" s="7">
        <f t="shared" si="91"/>
        <v>127272</v>
      </c>
      <c r="K1174" s="5">
        <v>1</v>
      </c>
      <c r="L1174" s="6">
        <f t="shared" si="86"/>
        <v>127272</v>
      </c>
      <c r="M1174" s="5">
        <f t="shared" si="95"/>
        <v>11</v>
      </c>
      <c r="N1174" s="6">
        <f t="shared" si="95"/>
        <v>1399992</v>
      </c>
      <c r="O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2">
      <c r="A1175" s="5" t="s">
        <v>1391</v>
      </c>
      <c r="B1175" s="5" t="s">
        <v>1392</v>
      </c>
      <c r="C1175" s="5">
        <v>0</v>
      </c>
      <c r="D1175" s="5">
        <v>0</v>
      </c>
      <c r="E1175" s="5"/>
      <c r="F1175" s="5">
        <v>0</v>
      </c>
      <c r="G1175" s="5">
        <v>0</v>
      </c>
      <c r="H1175" s="5">
        <v>1</v>
      </c>
      <c r="I1175" s="6">
        <v>863636</v>
      </c>
      <c r="J1175" s="7">
        <f t="shared" si="91"/>
        <v>863636</v>
      </c>
      <c r="K1175" s="5">
        <v>1</v>
      </c>
      <c r="L1175" s="6">
        <f t="shared" si="86"/>
        <v>863636</v>
      </c>
      <c r="M1175" s="5">
        <f t="shared" si="95"/>
        <v>0</v>
      </c>
      <c r="N1175" s="6">
        <f t="shared" si="95"/>
        <v>0</v>
      </c>
      <c r="O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2">
      <c r="A1176" s="5" t="s">
        <v>1393</v>
      </c>
      <c r="B1176" s="5" t="s">
        <v>11</v>
      </c>
      <c r="C1176" s="5">
        <v>0</v>
      </c>
      <c r="D1176" s="5">
        <v>0</v>
      </c>
      <c r="E1176" s="5"/>
      <c r="F1176" s="5">
        <v>0</v>
      </c>
      <c r="G1176" s="5">
        <v>0</v>
      </c>
      <c r="H1176" s="5">
        <v>1</v>
      </c>
      <c r="I1176" s="6">
        <v>3363636</v>
      </c>
      <c r="J1176" s="7">
        <f t="shared" si="91"/>
        <v>3363636</v>
      </c>
      <c r="K1176" s="5">
        <v>1</v>
      </c>
      <c r="L1176" s="6">
        <f t="shared" si="86"/>
        <v>3363636</v>
      </c>
      <c r="M1176" s="5">
        <f t="shared" si="95"/>
        <v>0</v>
      </c>
      <c r="N1176" s="6">
        <f t="shared" si="95"/>
        <v>0</v>
      </c>
      <c r="O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2">
      <c r="A1177" s="5" t="s">
        <v>1394</v>
      </c>
      <c r="B1177" s="5" t="s">
        <v>25</v>
      </c>
      <c r="C1177" s="5">
        <v>0</v>
      </c>
      <c r="D1177" s="5">
        <v>0</v>
      </c>
      <c r="E1177" s="5"/>
      <c r="F1177" s="5">
        <v>0</v>
      </c>
      <c r="G1177" s="5">
        <v>0</v>
      </c>
      <c r="H1177" s="5">
        <v>16</v>
      </c>
      <c r="I1177" s="6">
        <v>1407265</v>
      </c>
      <c r="J1177" s="7">
        <f t="shared" si="91"/>
        <v>87954.0625</v>
      </c>
      <c r="K1177" s="5">
        <v>1</v>
      </c>
      <c r="L1177" s="6">
        <f t="shared" si="86"/>
        <v>87954.0625</v>
      </c>
      <c r="M1177" s="5">
        <f t="shared" si="95"/>
        <v>15</v>
      </c>
      <c r="N1177" s="6">
        <f t="shared" si="95"/>
        <v>1319310.9375</v>
      </c>
      <c r="O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2">
      <c r="A1178" s="5" t="s">
        <v>1395</v>
      </c>
      <c r="B1178" s="5" t="s">
        <v>11</v>
      </c>
      <c r="C1178" s="5">
        <v>1</v>
      </c>
      <c r="D1178" s="6">
        <v>1842121</v>
      </c>
      <c r="E1178" s="5"/>
      <c r="F1178" s="5">
        <v>1</v>
      </c>
      <c r="G1178" s="6">
        <v>1842121</v>
      </c>
      <c r="H1178" s="5">
        <v>0</v>
      </c>
      <c r="I1178" s="5">
        <v>0</v>
      </c>
      <c r="J1178" s="7">
        <f t="shared" si="91"/>
        <v>1842121</v>
      </c>
      <c r="K1178" s="5">
        <v>1</v>
      </c>
      <c r="L1178" s="6">
        <f t="shared" si="86"/>
        <v>1842121</v>
      </c>
      <c r="M1178" s="5">
        <f t="shared" si="95"/>
        <v>0</v>
      </c>
      <c r="N1178" s="6">
        <f t="shared" si="95"/>
        <v>0</v>
      </c>
      <c r="O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2">
      <c r="A1179" s="5" t="s">
        <v>1396</v>
      </c>
      <c r="B1179" s="5" t="s">
        <v>11</v>
      </c>
      <c r="C1179" s="5">
        <v>269</v>
      </c>
      <c r="D1179" s="6">
        <v>44703929</v>
      </c>
      <c r="E1179" s="5"/>
      <c r="F1179" s="5">
        <v>269</v>
      </c>
      <c r="G1179" s="6">
        <v>44703929</v>
      </c>
      <c r="H1179" s="5">
        <v>0</v>
      </c>
      <c r="I1179" s="5">
        <v>0</v>
      </c>
      <c r="J1179" s="7">
        <f t="shared" si="91"/>
        <v>166185.6096654275</v>
      </c>
      <c r="K1179" s="5">
        <v>5</v>
      </c>
      <c r="L1179" s="6">
        <f t="shared" si="86"/>
        <v>830928.04832713748</v>
      </c>
      <c r="M1179" s="5">
        <f t="shared" si="95"/>
        <v>264</v>
      </c>
      <c r="N1179" s="6">
        <f t="shared" si="95"/>
        <v>43873000.951672859</v>
      </c>
      <c r="O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2">
      <c r="A1180" s="5" t="s">
        <v>1397</v>
      </c>
      <c r="B1180" s="5" t="s">
        <v>25</v>
      </c>
      <c r="C1180" s="5">
        <v>0</v>
      </c>
      <c r="D1180" s="5">
        <v>0</v>
      </c>
      <c r="E1180" s="5"/>
      <c r="F1180" s="5">
        <v>0</v>
      </c>
      <c r="G1180" s="5">
        <v>0</v>
      </c>
      <c r="H1180" s="5">
        <v>1</v>
      </c>
      <c r="I1180" s="6">
        <v>12272727</v>
      </c>
      <c r="J1180" s="7">
        <f t="shared" si="91"/>
        <v>12272727</v>
      </c>
      <c r="K1180" s="5">
        <v>1</v>
      </c>
      <c r="L1180" s="6">
        <f t="shared" si="86"/>
        <v>12272727</v>
      </c>
      <c r="M1180" s="5">
        <f t="shared" ref="M1180:N1195" si="96">F1180+H1180-K1180</f>
        <v>0</v>
      </c>
      <c r="N1180" s="6">
        <f t="shared" si="96"/>
        <v>0</v>
      </c>
      <c r="O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2">
      <c r="A1181" s="5" t="s">
        <v>1398</v>
      </c>
      <c r="B1181" s="5" t="s">
        <v>11</v>
      </c>
      <c r="C1181" s="5">
        <v>24</v>
      </c>
      <c r="D1181" s="6">
        <v>5345448</v>
      </c>
      <c r="E1181" s="5"/>
      <c r="F1181" s="5">
        <v>24</v>
      </c>
      <c r="G1181" s="6">
        <v>5345448</v>
      </c>
      <c r="H1181" s="5">
        <v>0</v>
      </c>
      <c r="I1181" s="5">
        <v>0</v>
      </c>
      <c r="J1181" s="7">
        <f t="shared" si="91"/>
        <v>222727</v>
      </c>
      <c r="K1181" s="5">
        <v>1</v>
      </c>
      <c r="L1181" s="6">
        <f t="shared" si="86"/>
        <v>222727</v>
      </c>
      <c r="M1181" s="5">
        <f t="shared" si="96"/>
        <v>23</v>
      </c>
      <c r="N1181" s="6">
        <f t="shared" si="96"/>
        <v>5122721</v>
      </c>
      <c r="O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2">
      <c r="A1182" s="5" t="s">
        <v>1399</v>
      </c>
      <c r="B1182" s="5" t="s">
        <v>20</v>
      </c>
      <c r="C1182" s="5">
        <v>0</v>
      </c>
      <c r="D1182" s="5">
        <v>0</v>
      </c>
      <c r="E1182" s="5"/>
      <c r="F1182" s="5">
        <v>0</v>
      </c>
      <c r="G1182" s="5">
        <v>0</v>
      </c>
      <c r="H1182" s="5">
        <v>3</v>
      </c>
      <c r="I1182" s="6">
        <v>2250000</v>
      </c>
      <c r="J1182" s="7">
        <f t="shared" si="91"/>
        <v>750000</v>
      </c>
      <c r="K1182" s="5">
        <v>1</v>
      </c>
      <c r="L1182" s="6">
        <f t="shared" si="86"/>
        <v>750000</v>
      </c>
      <c r="M1182" s="5">
        <f t="shared" si="96"/>
        <v>2</v>
      </c>
      <c r="N1182" s="6">
        <f t="shared" si="96"/>
        <v>1500000</v>
      </c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2">
      <c r="A1183" s="5" t="s">
        <v>1400</v>
      </c>
      <c r="B1183" s="5" t="s">
        <v>11</v>
      </c>
      <c r="C1183" s="5">
        <v>0</v>
      </c>
      <c r="D1183" s="5">
        <v>0</v>
      </c>
      <c r="E1183" s="5"/>
      <c r="F1183" s="5">
        <v>0</v>
      </c>
      <c r="G1183" s="5">
        <v>0</v>
      </c>
      <c r="H1183" s="5">
        <v>1</v>
      </c>
      <c r="I1183" s="6">
        <v>248000</v>
      </c>
      <c r="J1183" s="7">
        <f t="shared" si="91"/>
        <v>248000</v>
      </c>
      <c r="K1183" s="5">
        <v>1</v>
      </c>
      <c r="L1183" s="6">
        <f t="shared" si="86"/>
        <v>248000</v>
      </c>
      <c r="M1183" s="5">
        <f t="shared" si="96"/>
        <v>0</v>
      </c>
      <c r="N1183" s="6">
        <f t="shared" si="96"/>
        <v>0</v>
      </c>
      <c r="O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2">
      <c r="A1184" s="5" t="s">
        <v>1401</v>
      </c>
      <c r="B1184" s="5" t="s">
        <v>20</v>
      </c>
      <c r="C1184" s="5">
        <v>0</v>
      </c>
      <c r="D1184" s="5">
        <v>0</v>
      </c>
      <c r="E1184" s="5"/>
      <c r="F1184" s="5">
        <v>0</v>
      </c>
      <c r="G1184" s="5">
        <v>0</v>
      </c>
      <c r="H1184" s="5">
        <v>4</v>
      </c>
      <c r="I1184" s="6">
        <v>4880000</v>
      </c>
      <c r="J1184" s="7">
        <f t="shared" si="91"/>
        <v>1220000</v>
      </c>
      <c r="K1184" s="5">
        <v>1</v>
      </c>
      <c r="L1184" s="6">
        <f t="shared" si="86"/>
        <v>1220000</v>
      </c>
      <c r="M1184" s="5">
        <f t="shared" si="96"/>
        <v>3</v>
      </c>
      <c r="N1184" s="6">
        <f t="shared" si="96"/>
        <v>3660000</v>
      </c>
      <c r="O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2">
      <c r="A1185" s="5" t="s">
        <v>1402</v>
      </c>
      <c r="B1185" s="5" t="s">
        <v>11</v>
      </c>
      <c r="C1185" s="5">
        <v>12</v>
      </c>
      <c r="D1185" s="6">
        <v>4877682</v>
      </c>
      <c r="E1185" s="5"/>
      <c r="F1185" s="5">
        <v>12</v>
      </c>
      <c r="G1185" s="6">
        <v>4877682</v>
      </c>
      <c r="H1185" s="5">
        <v>4</v>
      </c>
      <c r="I1185" s="6">
        <v>1310910</v>
      </c>
      <c r="J1185" s="7">
        <f t="shared" si="91"/>
        <v>386787</v>
      </c>
      <c r="K1185" s="5">
        <v>2</v>
      </c>
      <c r="L1185" s="6">
        <f t="shared" si="86"/>
        <v>773574</v>
      </c>
      <c r="M1185" s="5">
        <f t="shared" si="96"/>
        <v>14</v>
      </c>
      <c r="N1185" s="6">
        <f t="shared" si="96"/>
        <v>5415018</v>
      </c>
      <c r="O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2">
      <c r="A1186" s="5" t="s">
        <v>1403</v>
      </c>
      <c r="B1186" s="5" t="s">
        <v>11</v>
      </c>
      <c r="C1186" s="5">
        <v>3</v>
      </c>
      <c r="D1186" s="6">
        <v>1200000</v>
      </c>
      <c r="E1186" s="5"/>
      <c r="F1186" s="5">
        <v>3</v>
      </c>
      <c r="G1186" s="6">
        <v>1200000</v>
      </c>
      <c r="H1186" s="5">
        <v>5</v>
      </c>
      <c r="I1186" s="6">
        <v>1931820</v>
      </c>
      <c r="J1186" s="7">
        <f t="shared" si="91"/>
        <v>391477.5</v>
      </c>
      <c r="K1186" s="5">
        <v>1</v>
      </c>
      <c r="L1186" s="6">
        <f t="shared" si="86"/>
        <v>391477.5</v>
      </c>
      <c r="M1186" s="5">
        <f t="shared" si="96"/>
        <v>7</v>
      </c>
      <c r="N1186" s="6">
        <f t="shared" si="96"/>
        <v>2740342.5</v>
      </c>
      <c r="O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2">
      <c r="A1187" s="5" t="s">
        <v>1404</v>
      </c>
      <c r="B1187" s="5" t="s">
        <v>11</v>
      </c>
      <c r="C1187" s="5">
        <v>51</v>
      </c>
      <c r="D1187" s="6">
        <v>6987016</v>
      </c>
      <c r="E1187" s="5"/>
      <c r="F1187" s="5">
        <v>51</v>
      </c>
      <c r="G1187" s="6">
        <v>6987016</v>
      </c>
      <c r="H1187" s="5">
        <v>0</v>
      </c>
      <c r="I1187" s="5">
        <v>0</v>
      </c>
      <c r="J1187" s="7">
        <f t="shared" si="91"/>
        <v>137000.31372549021</v>
      </c>
      <c r="K1187" s="5">
        <v>43</v>
      </c>
      <c r="L1187" s="6">
        <f t="shared" si="86"/>
        <v>5891013.490196079</v>
      </c>
      <c r="M1187" s="5">
        <f t="shared" si="96"/>
        <v>8</v>
      </c>
      <c r="N1187" s="6">
        <f t="shared" si="96"/>
        <v>1096002.509803921</v>
      </c>
      <c r="O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2">
      <c r="A1188" s="5" t="s">
        <v>1405</v>
      </c>
      <c r="B1188" s="5" t="s">
        <v>280</v>
      </c>
      <c r="C1188" s="5">
        <v>20</v>
      </c>
      <c r="D1188" s="6">
        <v>363640</v>
      </c>
      <c r="E1188" s="5"/>
      <c r="F1188" s="5">
        <v>20</v>
      </c>
      <c r="G1188" s="6">
        <v>363640</v>
      </c>
      <c r="H1188" s="5">
        <v>0</v>
      </c>
      <c r="I1188" s="5">
        <v>0</v>
      </c>
      <c r="J1188" s="7">
        <f t="shared" si="91"/>
        <v>18182</v>
      </c>
      <c r="K1188" s="5">
        <v>3</v>
      </c>
      <c r="L1188" s="6">
        <f t="shared" si="86"/>
        <v>54546</v>
      </c>
      <c r="M1188" s="5">
        <f t="shared" si="96"/>
        <v>17</v>
      </c>
      <c r="N1188" s="6">
        <f t="shared" si="96"/>
        <v>309094</v>
      </c>
      <c r="O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2">
      <c r="A1189" s="5" t="s">
        <v>1406</v>
      </c>
      <c r="B1189" s="5" t="s">
        <v>11</v>
      </c>
      <c r="C1189" s="5">
        <v>1</v>
      </c>
      <c r="D1189" s="6">
        <v>54545</v>
      </c>
      <c r="E1189" s="5"/>
      <c r="F1189" s="5">
        <v>1</v>
      </c>
      <c r="G1189" s="6">
        <v>54545</v>
      </c>
      <c r="H1189" s="5">
        <v>0</v>
      </c>
      <c r="I1189" s="5">
        <v>0</v>
      </c>
      <c r="J1189" s="7">
        <f t="shared" si="91"/>
        <v>54545</v>
      </c>
      <c r="K1189" s="5">
        <v>1</v>
      </c>
      <c r="L1189" s="6">
        <f t="shared" si="86"/>
        <v>54545</v>
      </c>
      <c r="M1189" s="5">
        <f t="shared" si="96"/>
        <v>0</v>
      </c>
      <c r="N1189" s="6">
        <f t="shared" si="96"/>
        <v>0</v>
      </c>
      <c r="O1189" s="5"/>
      <c r="P1189" s="5"/>
      <c r="Q1189" s="5"/>
      <c r="R1189" s="5"/>
      <c r="S1189" s="5"/>
      <c r="T1189" s="5"/>
      <c r="U1189" s="5"/>
      <c r="V1189" s="5"/>
      <c r="W1189" s="5"/>
    </row>
    <row r="1190" spans="1:23" x14ac:dyDescent="0.2">
      <c r="A1190" s="5" t="s">
        <v>1407</v>
      </c>
      <c r="B1190" s="5" t="s">
        <v>11</v>
      </c>
      <c r="C1190" s="5">
        <v>0</v>
      </c>
      <c r="D1190" s="5">
        <v>0</v>
      </c>
      <c r="E1190" s="5"/>
      <c r="F1190" s="5">
        <v>0</v>
      </c>
      <c r="G1190" s="5">
        <v>0</v>
      </c>
      <c r="H1190" s="5">
        <v>4</v>
      </c>
      <c r="I1190" s="6">
        <v>60145454</v>
      </c>
      <c r="J1190" s="7">
        <f t="shared" si="91"/>
        <v>15036363.5</v>
      </c>
      <c r="K1190" s="5">
        <v>1</v>
      </c>
      <c r="L1190" s="6">
        <f t="shared" si="86"/>
        <v>15036363.5</v>
      </c>
      <c r="M1190" s="5">
        <f t="shared" si="96"/>
        <v>3</v>
      </c>
      <c r="N1190" s="6">
        <f t="shared" si="96"/>
        <v>45109090.5</v>
      </c>
      <c r="O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2">
      <c r="A1191" s="5" t="s">
        <v>1408</v>
      </c>
      <c r="B1191" s="5" t="s">
        <v>11</v>
      </c>
      <c r="C1191" s="5">
        <v>2</v>
      </c>
      <c r="D1191" s="6">
        <v>945455</v>
      </c>
      <c r="E1191" s="5"/>
      <c r="F1191" s="5">
        <v>2</v>
      </c>
      <c r="G1191" s="6">
        <v>945455</v>
      </c>
      <c r="H1191" s="5">
        <v>0</v>
      </c>
      <c r="I1191" s="5">
        <v>0</v>
      </c>
      <c r="J1191" s="7">
        <f t="shared" si="91"/>
        <v>472727.5</v>
      </c>
      <c r="K1191" s="5">
        <v>1</v>
      </c>
      <c r="L1191" s="6">
        <f t="shared" si="86"/>
        <v>472727.5</v>
      </c>
      <c r="M1191" s="5">
        <f t="shared" si="96"/>
        <v>1</v>
      </c>
      <c r="N1191" s="6">
        <f t="shared" si="96"/>
        <v>472727.5</v>
      </c>
      <c r="O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2">
      <c r="A1192" s="5" t="s">
        <v>1409</v>
      </c>
      <c r="B1192" s="5" t="s">
        <v>11</v>
      </c>
      <c r="C1192" s="5">
        <v>36</v>
      </c>
      <c r="D1192" s="6">
        <v>466668</v>
      </c>
      <c r="E1192" s="5"/>
      <c r="F1192" s="5">
        <v>36</v>
      </c>
      <c r="G1192" s="6">
        <v>466668</v>
      </c>
      <c r="H1192" s="5">
        <v>120</v>
      </c>
      <c r="I1192" s="6">
        <v>1592760</v>
      </c>
      <c r="J1192" s="7">
        <f t="shared" si="91"/>
        <v>13201.461538461539</v>
      </c>
      <c r="K1192" s="5">
        <v>80</v>
      </c>
      <c r="L1192" s="6">
        <f t="shared" si="86"/>
        <v>1056116.923076923</v>
      </c>
      <c r="M1192" s="5">
        <f t="shared" si="96"/>
        <v>76</v>
      </c>
      <c r="N1192" s="6">
        <f t="shared" si="96"/>
        <v>1003311.076923077</v>
      </c>
      <c r="O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2">
      <c r="A1193" s="5" t="s">
        <v>1410</v>
      </c>
      <c r="B1193" s="5" t="s">
        <v>11</v>
      </c>
      <c r="C1193" s="5">
        <v>9</v>
      </c>
      <c r="D1193" s="6">
        <v>1650000</v>
      </c>
      <c r="E1193" s="5"/>
      <c r="F1193" s="5">
        <v>9</v>
      </c>
      <c r="G1193" s="6">
        <v>1650000</v>
      </c>
      <c r="H1193" s="5">
        <v>18</v>
      </c>
      <c r="I1193" s="6">
        <v>3600000</v>
      </c>
      <c r="J1193" s="7">
        <f t="shared" si="91"/>
        <v>194444.44444444444</v>
      </c>
      <c r="K1193" s="5">
        <v>5</v>
      </c>
      <c r="L1193" s="6">
        <f t="shared" si="86"/>
        <v>972222.22222222225</v>
      </c>
      <c r="M1193" s="5">
        <f t="shared" si="96"/>
        <v>22</v>
      </c>
      <c r="N1193" s="6">
        <f t="shared" si="96"/>
        <v>4277777.777777778</v>
      </c>
      <c r="O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2">
      <c r="A1194" s="5" t="s">
        <v>1411</v>
      </c>
      <c r="B1194" s="5" t="s">
        <v>20</v>
      </c>
      <c r="C1194" s="5">
        <v>0</v>
      </c>
      <c r="D1194" s="5">
        <v>0</v>
      </c>
      <c r="E1194" s="5"/>
      <c r="F1194" s="5">
        <v>0</v>
      </c>
      <c r="G1194" s="5">
        <v>0</v>
      </c>
      <c r="H1194" s="5">
        <v>10</v>
      </c>
      <c r="I1194" s="6">
        <v>1500000</v>
      </c>
      <c r="J1194" s="7">
        <f t="shared" si="91"/>
        <v>150000</v>
      </c>
      <c r="K1194" s="5">
        <v>3</v>
      </c>
      <c r="L1194" s="6">
        <f t="shared" si="86"/>
        <v>450000</v>
      </c>
      <c r="M1194" s="5">
        <f t="shared" si="96"/>
        <v>7</v>
      </c>
      <c r="N1194" s="6">
        <f t="shared" si="96"/>
        <v>1050000</v>
      </c>
      <c r="O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2">
      <c r="A1195" s="5" t="s">
        <v>1412</v>
      </c>
      <c r="B1195" s="5" t="s">
        <v>11</v>
      </c>
      <c r="C1195" s="5">
        <v>14</v>
      </c>
      <c r="D1195" s="6">
        <v>5264546</v>
      </c>
      <c r="E1195" s="5"/>
      <c r="F1195" s="5">
        <v>14</v>
      </c>
      <c r="G1195" s="6">
        <v>5264546</v>
      </c>
      <c r="H1195" s="5">
        <v>0</v>
      </c>
      <c r="I1195" s="5">
        <v>0</v>
      </c>
      <c r="J1195" s="7">
        <f t="shared" si="91"/>
        <v>376039</v>
      </c>
      <c r="K1195" s="5">
        <v>1</v>
      </c>
      <c r="L1195" s="6">
        <f t="shared" si="86"/>
        <v>376039</v>
      </c>
      <c r="M1195" s="5">
        <f t="shared" si="96"/>
        <v>13</v>
      </c>
      <c r="N1195" s="6">
        <f t="shared" si="96"/>
        <v>4888507</v>
      </c>
      <c r="O1195" s="5"/>
      <c r="P1195" s="5"/>
      <c r="Q1195" s="5"/>
      <c r="R1195" s="5"/>
      <c r="S1195" s="5"/>
      <c r="T1195" s="5"/>
      <c r="U1195" s="5"/>
      <c r="V1195" s="5"/>
      <c r="W1195" s="5"/>
    </row>
    <row r="1196" spans="1:23" x14ac:dyDescent="0.2">
      <c r="A1196" s="5" t="s">
        <v>1413</v>
      </c>
      <c r="B1196" s="5" t="s">
        <v>20</v>
      </c>
      <c r="C1196" s="5">
        <v>2</v>
      </c>
      <c r="D1196" s="6">
        <v>760000</v>
      </c>
      <c r="E1196" s="5"/>
      <c r="F1196" s="5">
        <v>2</v>
      </c>
      <c r="G1196" s="6">
        <v>760000</v>
      </c>
      <c r="H1196" s="5">
        <v>2</v>
      </c>
      <c r="I1196" s="6">
        <v>760000</v>
      </c>
      <c r="J1196" s="7">
        <f t="shared" si="91"/>
        <v>380000</v>
      </c>
      <c r="K1196" s="5">
        <v>4</v>
      </c>
      <c r="L1196" s="6">
        <f t="shared" si="86"/>
        <v>1520000</v>
      </c>
      <c r="M1196" s="5">
        <f t="shared" ref="M1196:N1211" si="97">F1196+H1196-K1196</f>
        <v>0</v>
      </c>
      <c r="N1196" s="6">
        <f t="shared" si="97"/>
        <v>0</v>
      </c>
      <c r="O1196" s="5"/>
      <c r="P1196" s="5"/>
      <c r="Q1196" s="5"/>
      <c r="R1196" s="5"/>
      <c r="S1196" s="5"/>
      <c r="T1196" s="5"/>
      <c r="U1196" s="5"/>
      <c r="V1196" s="5"/>
      <c r="W1196" s="5"/>
    </row>
    <row r="1197" spans="1:23" x14ac:dyDescent="0.2">
      <c r="A1197" s="5" t="s">
        <v>1414</v>
      </c>
      <c r="B1197" s="5" t="s">
        <v>11</v>
      </c>
      <c r="C1197" s="5">
        <v>12</v>
      </c>
      <c r="D1197" s="6">
        <v>3942597</v>
      </c>
      <c r="E1197" s="5"/>
      <c r="F1197" s="5">
        <v>12</v>
      </c>
      <c r="G1197" s="6">
        <v>3942597</v>
      </c>
      <c r="H1197" s="5">
        <v>0</v>
      </c>
      <c r="I1197" s="5">
        <v>0</v>
      </c>
      <c r="J1197" s="7">
        <f t="shared" si="91"/>
        <v>328549.75</v>
      </c>
      <c r="K1197" s="5">
        <v>1</v>
      </c>
      <c r="L1197" s="6">
        <f t="shared" si="86"/>
        <v>328549.75</v>
      </c>
      <c r="M1197" s="5">
        <f t="shared" si="97"/>
        <v>11</v>
      </c>
      <c r="N1197" s="6">
        <f t="shared" si="97"/>
        <v>3614047.25</v>
      </c>
      <c r="O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2">
      <c r="A1198" s="5" t="s">
        <v>1415</v>
      </c>
      <c r="B1198" s="5" t="s">
        <v>758</v>
      </c>
      <c r="C1198" s="5">
        <v>0</v>
      </c>
      <c r="D1198" s="5">
        <v>0</v>
      </c>
      <c r="E1198" s="5"/>
      <c r="F1198" s="5">
        <v>0</v>
      </c>
      <c r="G1198" s="5">
        <v>0</v>
      </c>
      <c r="H1198" s="5">
        <v>399</v>
      </c>
      <c r="I1198" s="6">
        <v>174163500</v>
      </c>
      <c r="J1198" s="7">
        <f t="shared" si="91"/>
        <v>436500</v>
      </c>
      <c r="K1198" s="5">
        <v>1</v>
      </c>
      <c r="L1198" s="6">
        <f t="shared" si="86"/>
        <v>436500</v>
      </c>
      <c r="M1198" s="5">
        <f t="shared" si="97"/>
        <v>398</v>
      </c>
      <c r="N1198" s="6">
        <f t="shared" si="97"/>
        <v>173727000</v>
      </c>
      <c r="O1198" s="5"/>
      <c r="P1198" s="5"/>
      <c r="Q1198" s="5"/>
      <c r="R1198" s="5"/>
      <c r="S1198" s="5"/>
      <c r="T1198" s="5"/>
      <c r="U1198" s="5"/>
      <c r="V1198" s="5"/>
      <c r="W1198" s="5"/>
    </row>
    <row r="1199" spans="1:23" x14ac:dyDescent="0.2">
      <c r="A1199" s="5" t="s">
        <v>1416</v>
      </c>
      <c r="B1199" s="5" t="s">
        <v>25</v>
      </c>
      <c r="C1199" s="5">
        <v>1</v>
      </c>
      <c r="D1199" s="6">
        <v>63636</v>
      </c>
      <c r="E1199" s="5"/>
      <c r="F1199" s="5">
        <v>1</v>
      </c>
      <c r="G1199" s="6">
        <v>63636</v>
      </c>
      <c r="H1199" s="5">
        <v>0</v>
      </c>
      <c r="I1199" s="5">
        <v>0</v>
      </c>
      <c r="J1199" s="7">
        <f t="shared" si="91"/>
        <v>63636</v>
      </c>
      <c r="K1199" s="5">
        <v>1</v>
      </c>
      <c r="L1199" s="6">
        <f t="shared" si="86"/>
        <v>63636</v>
      </c>
      <c r="M1199" s="5">
        <f t="shared" si="97"/>
        <v>0</v>
      </c>
      <c r="N1199" s="6">
        <f t="shared" si="97"/>
        <v>0</v>
      </c>
      <c r="O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2">
      <c r="A1200" s="5" t="s">
        <v>1417</v>
      </c>
      <c r="B1200" s="5" t="s">
        <v>11</v>
      </c>
      <c r="C1200" s="5">
        <v>2</v>
      </c>
      <c r="D1200" s="6">
        <v>1090909</v>
      </c>
      <c r="E1200" s="5"/>
      <c r="F1200" s="5">
        <v>2</v>
      </c>
      <c r="G1200" s="6">
        <v>1090909</v>
      </c>
      <c r="H1200" s="5">
        <v>0</v>
      </c>
      <c r="I1200" s="5">
        <v>0</v>
      </c>
      <c r="J1200" s="7">
        <f t="shared" si="91"/>
        <v>545454.5</v>
      </c>
      <c r="K1200" s="5">
        <v>1</v>
      </c>
      <c r="L1200" s="6">
        <f t="shared" si="86"/>
        <v>545454.5</v>
      </c>
      <c r="M1200" s="5">
        <f t="shared" si="97"/>
        <v>1</v>
      </c>
      <c r="N1200" s="6">
        <f t="shared" si="97"/>
        <v>545454.5</v>
      </c>
      <c r="O1200" s="5"/>
      <c r="P1200" s="5"/>
      <c r="Q1200" s="5"/>
      <c r="R1200" s="5"/>
      <c r="S1200" s="5"/>
      <c r="T1200" s="5"/>
      <c r="U1200" s="5"/>
      <c r="V1200" s="5"/>
      <c r="W1200" s="5"/>
    </row>
    <row r="1201" spans="1:23" x14ac:dyDescent="0.2">
      <c r="A1201" s="5" t="s">
        <v>1418</v>
      </c>
      <c r="B1201" s="5" t="s">
        <v>11</v>
      </c>
      <c r="C1201" s="5">
        <v>2</v>
      </c>
      <c r="D1201" s="6">
        <v>1216043</v>
      </c>
      <c r="E1201" s="5"/>
      <c r="F1201" s="5">
        <v>2</v>
      </c>
      <c r="G1201" s="6">
        <v>1216043</v>
      </c>
      <c r="H1201" s="5">
        <v>0</v>
      </c>
      <c r="I1201" s="5">
        <v>0</v>
      </c>
      <c r="J1201" s="7">
        <f t="shared" si="91"/>
        <v>608021.5</v>
      </c>
      <c r="K1201" s="5">
        <v>2</v>
      </c>
      <c r="L1201" s="6">
        <f t="shared" si="86"/>
        <v>1216043</v>
      </c>
      <c r="M1201" s="5">
        <f t="shared" si="97"/>
        <v>0</v>
      </c>
      <c r="N1201" s="6">
        <f t="shared" si="97"/>
        <v>0</v>
      </c>
      <c r="O1201" s="5"/>
      <c r="P1201" s="5"/>
      <c r="Q1201" s="5"/>
      <c r="R1201" s="5"/>
      <c r="S1201" s="5"/>
      <c r="T1201" s="5"/>
      <c r="U1201" s="5"/>
      <c r="V1201" s="5"/>
      <c r="W1201" s="5"/>
    </row>
    <row r="1202" spans="1:23" x14ac:dyDescent="0.2">
      <c r="A1202" s="5" t="s">
        <v>1419</v>
      </c>
      <c r="B1202" s="5" t="s">
        <v>11</v>
      </c>
      <c r="C1202" s="5">
        <v>25</v>
      </c>
      <c r="D1202" s="6">
        <v>2069940</v>
      </c>
      <c r="E1202" s="5"/>
      <c r="F1202" s="5">
        <v>25</v>
      </c>
      <c r="G1202" s="6">
        <v>2069940</v>
      </c>
      <c r="H1202" s="5">
        <v>0</v>
      </c>
      <c r="I1202" s="5">
        <v>0</v>
      </c>
      <c r="J1202" s="7">
        <f t="shared" si="91"/>
        <v>82797.600000000006</v>
      </c>
      <c r="K1202" s="5">
        <v>6</v>
      </c>
      <c r="L1202" s="6">
        <f t="shared" si="86"/>
        <v>496785.60000000003</v>
      </c>
      <c r="M1202" s="5">
        <f t="shared" si="97"/>
        <v>19</v>
      </c>
      <c r="N1202" s="6">
        <f t="shared" si="97"/>
        <v>1573154.4</v>
      </c>
      <c r="O1202" s="5"/>
      <c r="P1202" s="5"/>
      <c r="Q1202" s="5"/>
      <c r="R1202" s="5"/>
      <c r="S1202" s="5"/>
      <c r="T1202" s="5"/>
      <c r="U1202" s="5"/>
      <c r="V1202" s="5"/>
      <c r="W1202" s="5"/>
    </row>
    <row r="1203" spans="1:23" x14ac:dyDescent="0.2">
      <c r="A1203" s="5" t="s">
        <v>1420</v>
      </c>
      <c r="B1203" s="5" t="s">
        <v>20</v>
      </c>
      <c r="C1203" s="5">
        <v>0</v>
      </c>
      <c r="D1203" s="5">
        <v>0</v>
      </c>
      <c r="E1203" s="5"/>
      <c r="F1203" s="5">
        <v>0</v>
      </c>
      <c r="G1203" s="5">
        <v>0</v>
      </c>
      <c r="H1203" s="5">
        <v>4</v>
      </c>
      <c r="I1203" s="6">
        <v>1880000</v>
      </c>
      <c r="J1203" s="7">
        <f t="shared" si="91"/>
        <v>470000</v>
      </c>
      <c r="K1203" s="5">
        <v>2</v>
      </c>
      <c r="L1203" s="6">
        <f t="shared" si="86"/>
        <v>940000</v>
      </c>
      <c r="M1203" s="5">
        <f t="shared" si="97"/>
        <v>2</v>
      </c>
      <c r="N1203" s="6">
        <f t="shared" si="97"/>
        <v>940000</v>
      </c>
      <c r="O1203" s="5"/>
      <c r="P1203" s="5"/>
      <c r="Q1203" s="5"/>
      <c r="R1203" s="5"/>
      <c r="S1203" s="5"/>
      <c r="T1203" s="5"/>
      <c r="U1203" s="5"/>
      <c r="V1203" s="5"/>
      <c r="W1203" s="5"/>
    </row>
    <row r="1204" spans="1:23" x14ac:dyDescent="0.2">
      <c r="A1204" s="5" t="s">
        <v>1421</v>
      </c>
      <c r="B1204" s="5" t="s">
        <v>11</v>
      </c>
      <c r="C1204" s="5">
        <v>12</v>
      </c>
      <c r="D1204" s="6">
        <v>14440000</v>
      </c>
      <c r="E1204" s="5"/>
      <c r="F1204" s="5">
        <v>12</v>
      </c>
      <c r="G1204" s="6">
        <v>14440000</v>
      </c>
      <c r="H1204" s="5">
        <v>0</v>
      </c>
      <c r="I1204" s="5">
        <v>0</v>
      </c>
      <c r="J1204" s="7">
        <f t="shared" si="91"/>
        <v>1203333.3333333333</v>
      </c>
      <c r="K1204" s="5">
        <v>1</v>
      </c>
      <c r="L1204" s="6">
        <f t="shared" si="86"/>
        <v>1203333.3333333333</v>
      </c>
      <c r="M1204" s="5">
        <f t="shared" si="97"/>
        <v>11</v>
      </c>
      <c r="N1204" s="6">
        <f t="shared" si="97"/>
        <v>13236666.666666666</v>
      </c>
      <c r="O1204" s="5"/>
      <c r="P1204" s="5"/>
      <c r="Q1204" s="5"/>
      <c r="R1204" s="5"/>
      <c r="S1204" s="5"/>
      <c r="T1204" s="5"/>
      <c r="U1204" s="5"/>
      <c r="V1204" s="5"/>
      <c r="W1204" s="5"/>
    </row>
    <row r="1205" spans="1:23" x14ac:dyDescent="0.2">
      <c r="A1205" s="5" t="s">
        <v>1422</v>
      </c>
      <c r="B1205" s="5" t="s">
        <v>11</v>
      </c>
      <c r="C1205" s="5">
        <v>10</v>
      </c>
      <c r="D1205" s="6">
        <v>2454545</v>
      </c>
      <c r="E1205" s="5"/>
      <c r="F1205" s="5">
        <v>10</v>
      </c>
      <c r="G1205" s="6">
        <v>2454545</v>
      </c>
      <c r="H1205" s="5">
        <v>0</v>
      </c>
      <c r="I1205" s="5">
        <v>0</v>
      </c>
      <c r="J1205" s="7">
        <f t="shared" si="91"/>
        <v>245454.5</v>
      </c>
      <c r="K1205" s="5">
        <v>1</v>
      </c>
      <c r="L1205" s="6">
        <f t="shared" si="86"/>
        <v>245454.5</v>
      </c>
      <c r="M1205" s="5">
        <f t="shared" si="97"/>
        <v>9</v>
      </c>
      <c r="N1205" s="6">
        <f t="shared" si="97"/>
        <v>2209090.5</v>
      </c>
      <c r="O1205" s="5"/>
      <c r="P1205" s="5"/>
      <c r="Q1205" s="5"/>
      <c r="R1205" s="5"/>
      <c r="S1205" s="5"/>
      <c r="T1205" s="5"/>
      <c r="U1205" s="5"/>
      <c r="V1205" s="5"/>
      <c r="W1205" s="5"/>
    </row>
    <row r="1206" spans="1:23" x14ac:dyDescent="0.2">
      <c r="A1206" s="5" t="s">
        <v>1423</v>
      </c>
      <c r="B1206" s="5" t="s">
        <v>11</v>
      </c>
      <c r="C1206" s="5">
        <v>1</v>
      </c>
      <c r="D1206" s="6">
        <v>72727</v>
      </c>
      <c r="E1206" s="5"/>
      <c r="F1206" s="5">
        <v>1</v>
      </c>
      <c r="G1206" s="6">
        <v>72727</v>
      </c>
      <c r="H1206" s="5">
        <v>0</v>
      </c>
      <c r="I1206" s="5">
        <v>0</v>
      </c>
      <c r="J1206" s="7">
        <f t="shared" si="91"/>
        <v>72727</v>
      </c>
      <c r="K1206" s="5">
        <v>1</v>
      </c>
      <c r="L1206" s="6">
        <f t="shared" si="86"/>
        <v>72727</v>
      </c>
      <c r="M1206" s="5">
        <f t="shared" si="97"/>
        <v>0</v>
      </c>
      <c r="N1206" s="6">
        <f t="shared" si="97"/>
        <v>0</v>
      </c>
      <c r="O1206" s="5"/>
      <c r="P1206" s="5"/>
      <c r="Q1206" s="5"/>
      <c r="R1206" s="5"/>
      <c r="S1206" s="5"/>
      <c r="T1206" s="5"/>
      <c r="U1206" s="5"/>
      <c r="V1206" s="5"/>
      <c r="W1206" s="5"/>
    </row>
    <row r="1207" spans="1:23" x14ac:dyDescent="0.2">
      <c r="A1207" s="5" t="s">
        <v>1424</v>
      </c>
      <c r="B1207" s="5" t="s">
        <v>11</v>
      </c>
      <c r="C1207" s="5">
        <v>5</v>
      </c>
      <c r="D1207" s="6">
        <v>3241258</v>
      </c>
      <c r="E1207" s="5"/>
      <c r="F1207" s="5">
        <v>5</v>
      </c>
      <c r="G1207" s="6">
        <v>3241258</v>
      </c>
      <c r="H1207" s="5">
        <v>0</v>
      </c>
      <c r="I1207" s="5">
        <v>0</v>
      </c>
      <c r="J1207" s="7">
        <f t="shared" si="91"/>
        <v>648251.6</v>
      </c>
      <c r="K1207" s="5">
        <v>1</v>
      </c>
      <c r="L1207" s="6">
        <f t="shared" si="86"/>
        <v>648251.6</v>
      </c>
      <c r="M1207" s="5">
        <f t="shared" si="97"/>
        <v>4</v>
      </c>
      <c r="N1207" s="6">
        <f t="shared" si="97"/>
        <v>2593006.4</v>
      </c>
      <c r="O1207" s="5"/>
      <c r="P1207" s="5"/>
      <c r="Q1207" s="5"/>
      <c r="R1207" s="5"/>
      <c r="S1207" s="5"/>
      <c r="T1207" s="5"/>
      <c r="U1207" s="5"/>
      <c r="V1207" s="5"/>
      <c r="W1207" s="5"/>
    </row>
    <row r="1208" spans="1:23" x14ac:dyDescent="0.2">
      <c r="A1208" s="5" t="s">
        <v>1425</v>
      </c>
      <c r="B1208" s="5" t="s">
        <v>11</v>
      </c>
      <c r="C1208" s="5">
        <v>0</v>
      </c>
      <c r="D1208" s="5">
        <v>0</v>
      </c>
      <c r="E1208" s="5"/>
      <c r="F1208" s="5">
        <v>0</v>
      </c>
      <c r="G1208" s="5">
        <v>0</v>
      </c>
      <c r="H1208" s="5">
        <v>1</v>
      </c>
      <c r="I1208" s="6">
        <v>200000</v>
      </c>
      <c r="J1208" s="7">
        <f t="shared" si="91"/>
        <v>200000</v>
      </c>
      <c r="K1208" s="5">
        <v>1</v>
      </c>
      <c r="L1208" s="6">
        <f t="shared" si="86"/>
        <v>200000</v>
      </c>
      <c r="M1208" s="5">
        <f t="shared" si="97"/>
        <v>0</v>
      </c>
      <c r="N1208" s="6">
        <f t="shared" si="97"/>
        <v>0</v>
      </c>
      <c r="O1208" s="5"/>
      <c r="P1208" s="5"/>
      <c r="Q1208" s="5"/>
      <c r="R1208" s="5"/>
      <c r="S1208" s="5"/>
      <c r="T1208" s="5"/>
      <c r="U1208" s="5"/>
      <c r="V1208" s="5"/>
      <c r="W1208" s="5"/>
    </row>
    <row r="1209" spans="1:23" x14ac:dyDescent="0.2">
      <c r="A1209" s="5" t="s">
        <v>1426</v>
      </c>
      <c r="B1209" s="5" t="s">
        <v>400</v>
      </c>
      <c r="C1209" s="5">
        <v>0</v>
      </c>
      <c r="D1209" s="5">
        <v>0</v>
      </c>
      <c r="E1209" s="5"/>
      <c r="F1209" s="5">
        <v>0</v>
      </c>
      <c r="G1209" s="5">
        <v>0</v>
      </c>
      <c r="H1209" s="5">
        <v>1</v>
      </c>
      <c r="I1209" s="6">
        <v>363636</v>
      </c>
      <c r="J1209" s="7">
        <f t="shared" si="91"/>
        <v>363636</v>
      </c>
      <c r="K1209" s="5">
        <v>1</v>
      </c>
      <c r="L1209" s="6">
        <f t="shared" si="86"/>
        <v>363636</v>
      </c>
      <c r="M1209" s="5">
        <f t="shared" si="97"/>
        <v>0</v>
      </c>
      <c r="N1209" s="6">
        <f t="shared" si="97"/>
        <v>0</v>
      </c>
      <c r="O1209" s="5"/>
      <c r="P1209" s="5"/>
      <c r="Q1209" s="5"/>
      <c r="R1209" s="5"/>
      <c r="S1209" s="5"/>
      <c r="T1209" s="5"/>
      <c r="U1209" s="5"/>
      <c r="V1209" s="5"/>
      <c r="W1209" s="5"/>
    </row>
    <row r="1210" spans="1:23" x14ac:dyDescent="0.2">
      <c r="A1210" s="5" t="s">
        <v>1427</v>
      </c>
      <c r="B1210" s="5" t="s">
        <v>25</v>
      </c>
      <c r="C1210" s="5">
        <v>0</v>
      </c>
      <c r="D1210" s="5">
        <v>0</v>
      </c>
      <c r="E1210" s="5"/>
      <c r="F1210" s="5">
        <v>0</v>
      </c>
      <c r="G1210" s="5">
        <v>0</v>
      </c>
      <c r="H1210" s="5">
        <v>5</v>
      </c>
      <c r="I1210" s="6">
        <v>74545450</v>
      </c>
      <c r="J1210" s="7">
        <f t="shared" si="91"/>
        <v>14909090</v>
      </c>
      <c r="K1210" s="5">
        <v>4</v>
      </c>
      <c r="L1210" s="6">
        <f t="shared" si="86"/>
        <v>59636360</v>
      </c>
      <c r="M1210" s="5">
        <f t="shared" si="97"/>
        <v>1</v>
      </c>
      <c r="N1210" s="6">
        <f t="shared" si="97"/>
        <v>14909090</v>
      </c>
      <c r="O1210" s="5"/>
      <c r="P1210" s="5"/>
      <c r="Q1210" s="5"/>
      <c r="R1210" s="5"/>
      <c r="S1210" s="5"/>
      <c r="T1210" s="5"/>
      <c r="U1210" s="5"/>
      <c r="V1210" s="5"/>
      <c r="W1210" s="5"/>
    </row>
    <row r="1211" spans="1:23" x14ac:dyDescent="0.2">
      <c r="A1211" s="5" t="s">
        <v>1428</v>
      </c>
      <c r="B1211" s="5" t="s">
        <v>11</v>
      </c>
      <c r="C1211" s="5">
        <v>9</v>
      </c>
      <c r="D1211" s="6">
        <v>8159907</v>
      </c>
      <c r="E1211" s="5"/>
      <c r="F1211" s="5">
        <v>9</v>
      </c>
      <c r="G1211" s="6">
        <v>8159907</v>
      </c>
      <c r="H1211" s="5">
        <v>2</v>
      </c>
      <c r="I1211" s="6">
        <v>1927272</v>
      </c>
      <c r="J1211" s="7">
        <f t="shared" si="91"/>
        <v>917016.27272727271</v>
      </c>
      <c r="K1211" s="5">
        <v>1</v>
      </c>
      <c r="L1211" s="6">
        <f t="shared" si="86"/>
        <v>917016.27272727271</v>
      </c>
      <c r="M1211" s="5">
        <f t="shared" si="97"/>
        <v>10</v>
      </c>
      <c r="N1211" s="6">
        <f t="shared" si="97"/>
        <v>9170162.7272727266</v>
      </c>
      <c r="O1211" s="5"/>
      <c r="P1211" s="5"/>
      <c r="Q1211" s="5"/>
      <c r="R1211" s="5"/>
      <c r="S1211" s="5"/>
      <c r="T1211" s="5"/>
      <c r="U1211" s="5"/>
      <c r="V1211" s="5"/>
      <c r="W1211" s="5"/>
    </row>
    <row r="1212" spans="1:23" x14ac:dyDescent="0.2">
      <c r="A1212" s="5" t="s">
        <v>1429</v>
      </c>
      <c r="B1212" s="5" t="s">
        <v>141</v>
      </c>
      <c r="C1212" s="5">
        <v>0</v>
      </c>
      <c r="D1212" s="5">
        <v>0</v>
      </c>
      <c r="E1212" s="5"/>
      <c r="F1212" s="5">
        <v>0</v>
      </c>
      <c r="G1212" s="5">
        <v>0</v>
      </c>
      <c r="H1212" s="5">
        <v>5</v>
      </c>
      <c r="I1212" s="6">
        <v>1300000</v>
      </c>
      <c r="J1212" s="7">
        <f t="shared" si="91"/>
        <v>260000</v>
      </c>
      <c r="K1212" s="5">
        <v>1</v>
      </c>
      <c r="L1212" s="6">
        <f t="shared" si="86"/>
        <v>260000</v>
      </c>
      <c r="M1212" s="5">
        <f t="shared" ref="M1212:N1227" si="98">F1212+H1212-K1212</f>
        <v>4</v>
      </c>
      <c r="N1212" s="6">
        <f t="shared" si="98"/>
        <v>1040000</v>
      </c>
      <c r="O1212" s="5"/>
      <c r="P1212" s="5"/>
      <c r="Q1212" s="5"/>
      <c r="R1212" s="5"/>
      <c r="S1212" s="5"/>
      <c r="T1212" s="5"/>
      <c r="U1212" s="5"/>
      <c r="V1212" s="5"/>
      <c r="W1212" s="5"/>
    </row>
    <row r="1213" spans="1:23" x14ac:dyDescent="0.2">
      <c r="A1213" s="5" t="s">
        <v>1430</v>
      </c>
      <c r="B1213" s="5" t="s">
        <v>11</v>
      </c>
      <c r="C1213" s="5">
        <v>0</v>
      </c>
      <c r="D1213" s="5">
        <v>0</v>
      </c>
      <c r="E1213" s="5"/>
      <c r="F1213" s="5">
        <v>0</v>
      </c>
      <c r="G1213" s="5">
        <v>0</v>
      </c>
      <c r="H1213" s="5">
        <v>2</v>
      </c>
      <c r="I1213" s="6">
        <v>2554545</v>
      </c>
      <c r="J1213" s="7">
        <f t="shared" si="91"/>
        <v>1277272.5</v>
      </c>
      <c r="K1213" s="5">
        <v>1</v>
      </c>
      <c r="L1213" s="6">
        <f t="shared" si="86"/>
        <v>1277272.5</v>
      </c>
      <c r="M1213" s="5">
        <f t="shared" si="98"/>
        <v>1</v>
      </c>
      <c r="N1213" s="6">
        <f t="shared" si="98"/>
        <v>1277272.5</v>
      </c>
      <c r="O1213" s="5"/>
      <c r="P1213" s="5"/>
      <c r="Q1213" s="5"/>
      <c r="R1213" s="5"/>
      <c r="S1213" s="5"/>
      <c r="T1213" s="5"/>
      <c r="U1213" s="5"/>
      <c r="V1213" s="5"/>
      <c r="W1213" s="5"/>
    </row>
    <row r="1214" spans="1:23" x14ac:dyDescent="0.2">
      <c r="A1214" s="5" t="s">
        <v>1431</v>
      </c>
      <c r="B1214" s="5" t="s">
        <v>11</v>
      </c>
      <c r="C1214" s="5">
        <v>0</v>
      </c>
      <c r="D1214" s="5">
        <v>0</v>
      </c>
      <c r="E1214" s="5"/>
      <c r="F1214" s="5">
        <v>0</v>
      </c>
      <c r="G1214" s="5">
        <v>0</v>
      </c>
      <c r="H1214" s="5">
        <v>980</v>
      </c>
      <c r="I1214" s="6">
        <v>44054060</v>
      </c>
      <c r="J1214" s="7">
        <f t="shared" si="91"/>
        <v>44953.122448979593</v>
      </c>
      <c r="K1214" s="5">
        <v>123</v>
      </c>
      <c r="L1214" s="6">
        <f t="shared" si="86"/>
        <v>5529234.0612244904</v>
      </c>
      <c r="M1214" s="5">
        <f t="shared" si="98"/>
        <v>857</v>
      </c>
      <c r="N1214" s="6">
        <f t="shared" si="98"/>
        <v>38524825.93877551</v>
      </c>
      <c r="O1214" s="5"/>
      <c r="P1214" s="5"/>
      <c r="Q1214" s="5"/>
      <c r="R1214" s="5"/>
      <c r="S1214" s="5"/>
      <c r="T1214" s="5"/>
      <c r="U1214" s="5"/>
      <c r="V1214" s="5"/>
      <c r="W1214" s="5"/>
    </row>
    <row r="1215" spans="1:23" x14ac:dyDescent="0.2">
      <c r="A1215" s="5" t="s">
        <v>1432</v>
      </c>
      <c r="B1215" s="5" t="s">
        <v>11</v>
      </c>
      <c r="C1215" s="5">
        <v>0</v>
      </c>
      <c r="D1215" s="5">
        <v>0</v>
      </c>
      <c r="E1215" s="5"/>
      <c r="F1215" s="5">
        <v>0</v>
      </c>
      <c r="G1215" s="5">
        <v>0</v>
      </c>
      <c r="H1215" s="5">
        <v>30</v>
      </c>
      <c r="I1215" s="6">
        <v>190890</v>
      </c>
      <c r="J1215" s="7">
        <f t="shared" si="91"/>
        <v>6363</v>
      </c>
      <c r="K1215" s="5">
        <v>20</v>
      </c>
      <c r="L1215" s="6">
        <f t="shared" si="86"/>
        <v>127260</v>
      </c>
      <c r="M1215" s="5">
        <f t="shared" si="98"/>
        <v>10</v>
      </c>
      <c r="N1215" s="6">
        <f t="shared" si="98"/>
        <v>63630</v>
      </c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2">
      <c r="A1216" s="5" t="s">
        <v>1433</v>
      </c>
      <c r="B1216" s="5" t="s">
        <v>25</v>
      </c>
      <c r="C1216" s="5">
        <v>0</v>
      </c>
      <c r="D1216" s="5">
        <v>0</v>
      </c>
      <c r="E1216" s="5"/>
      <c r="F1216" s="5">
        <v>0</v>
      </c>
      <c r="G1216" s="5">
        <v>0</v>
      </c>
      <c r="H1216" s="5">
        <v>2</v>
      </c>
      <c r="I1216" s="6">
        <v>581818</v>
      </c>
      <c r="J1216" s="7">
        <f t="shared" si="91"/>
        <v>290909</v>
      </c>
      <c r="K1216" s="5">
        <v>1</v>
      </c>
      <c r="L1216" s="6">
        <f t="shared" si="86"/>
        <v>290909</v>
      </c>
      <c r="M1216" s="5">
        <f t="shared" si="98"/>
        <v>1</v>
      </c>
      <c r="N1216" s="6">
        <f t="shared" si="98"/>
        <v>290909</v>
      </c>
      <c r="O1216" s="5"/>
      <c r="P1216" s="5"/>
      <c r="Q1216" s="5"/>
      <c r="R1216" s="5"/>
      <c r="S1216" s="5"/>
      <c r="T1216" s="5"/>
      <c r="U1216" s="5"/>
      <c r="V1216" s="5"/>
      <c r="W1216" s="5"/>
    </row>
    <row r="1217" spans="1:23" x14ac:dyDescent="0.2">
      <c r="A1217" s="5" t="s">
        <v>1434</v>
      </c>
      <c r="B1217" s="5" t="s">
        <v>25</v>
      </c>
      <c r="C1217" s="5">
        <v>1</v>
      </c>
      <c r="D1217" s="6">
        <v>90909</v>
      </c>
      <c r="E1217" s="5"/>
      <c r="F1217" s="5">
        <v>1</v>
      </c>
      <c r="G1217" s="6">
        <v>90909</v>
      </c>
      <c r="H1217" s="5">
        <v>0</v>
      </c>
      <c r="I1217" s="5">
        <v>0</v>
      </c>
      <c r="J1217" s="7">
        <f t="shared" si="91"/>
        <v>90909</v>
      </c>
      <c r="K1217" s="5">
        <v>1</v>
      </c>
      <c r="L1217" s="6">
        <f t="shared" si="86"/>
        <v>90909</v>
      </c>
      <c r="M1217" s="5">
        <f t="shared" si="98"/>
        <v>0</v>
      </c>
      <c r="N1217" s="6">
        <f t="shared" si="98"/>
        <v>0</v>
      </c>
      <c r="O1217" s="5"/>
      <c r="P1217" s="5"/>
      <c r="Q1217" s="5"/>
      <c r="R1217" s="5"/>
      <c r="S1217" s="5"/>
      <c r="T1217" s="5"/>
      <c r="U1217" s="5"/>
      <c r="V1217" s="5"/>
      <c r="W1217" s="5"/>
    </row>
    <row r="1218" spans="1:23" x14ac:dyDescent="0.2">
      <c r="A1218" s="5" t="s">
        <v>1435</v>
      </c>
      <c r="B1218" s="5" t="s">
        <v>11</v>
      </c>
      <c r="C1218" s="5">
        <v>1</v>
      </c>
      <c r="D1218" s="6">
        <v>90909</v>
      </c>
      <c r="E1218" s="5"/>
      <c r="F1218" s="5">
        <v>1</v>
      </c>
      <c r="G1218" s="6">
        <v>90909</v>
      </c>
      <c r="H1218" s="5">
        <v>0</v>
      </c>
      <c r="I1218" s="5">
        <v>0</v>
      </c>
      <c r="J1218" s="7">
        <f t="shared" si="91"/>
        <v>90909</v>
      </c>
      <c r="K1218" s="5">
        <v>1</v>
      </c>
      <c r="L1218" s="6">
        <f t="shared" si="86"/>
        <v>90909</v>
      </c>
      <c r="M1218" s="5">
        <f t="shared" si="98"/>
        <v>0</v>
      </c>
      <c r="N1218" s="6">
        <f t="shared" si="98"/>
        <v>0</v>
      </c>
      <c r="O1218" s="5"/>
      <c r="P1218" s="5"/>
      <c r="Q1218" s="5"/>
      <c r="R1218" s="5"/>
      <c r="S1218" s="5"/>
      <c r="T1218" s="5"/>
      <c r="U1218" s="5"/>
      <c r="V1218" s="5"/>
      <c r="W1218" s="5"/>
    </row>
    <row r="1219" spans="1:23" x14ac:dyDescent="0.2">
      <c r="A1219" s="5" t="s">
        <v>1436</v>
      </c>
      <c r="B1219" s="5" t="s">
        <v>11</v>
      </c>
      <c r="C1219" s="5">
        <v>1</v>
      </c>
      <c r="D1219" s="6">
        <v>90909</v>
      </c>
      <c r="E1219" s="5"/>
      <c r="F1219" s="5">
        <v>1</v>
      </c>
      <c r="G1219" s="6">
        <v>90909</v>
      </c>
      <c r="H1219" s="5">
        <v>0</v>
      </c>
      <c r="I1219" s="5">
        <v>0</v>
      </c>
      <c r="J1219" s="7">
        <f t="shared" si="91"/>
        <v>90909</v>
      </c>
      <c r="K1219" s="5">
        <v>1</v>
      </c>
      <c r="L1219" s="6">
        <f t="shared" si="86"/>
        <v>90909</v>
      </c>
      <c r="M1219" s="5">
        <f t="shared" si="98"/>
        <v>0</v>
      </c>
      <c r="N1219" s="6">
        <f t="shared" si="98"/>
        <v>0</v>
      </c>
      <c r="O1219" s="5"/>
      <c r="P1219" s="5"/>
      <c r="Q1219" s="5"/>
      <c r="R1219" s="5"/>
      <c r="S1219" s="5"/>
      <c r="T1219" s="5"/>
      <c r="U1219" s="5"/>
      <c r="V1219" s="5"/>
      <c r="W1219" s="5"/>
    </row>
    <row r="1220" spans="1:23" x14ac:dyDescent="0.2">
      <c r="A1220" s="5" t="s">
        <v>1437</v>
      </c>
      <c r="B1220" s="5" t="s">
        <v>25</v>
      </c>
      <c r="C1220" s="5">
        <v>0</v>
      </c>
      <c r="D1220" s="5">
        <v>0</v>
      </c>
      <c r="E1220" s="5"/>
      <c r="F1220" s="5">
        <v>0</v>
      </c>
      <c r="G1220" s="5">
        <v>0</v>
      </c>
      <c r="H1220" s="5">
        <v>2</v>
      </c>
      <c r="I1220" s="6">
        <v>30909090</v>
      </c>
      <c r="J1220" s="7">
        <f t="shared" si="91"/>
        <v>15454545</v>
      </c>
      <c r="K1220" s="5">
        <v>1</v>
      </c>
      <c r="L1220" s="6">
        <f t="shared" si="86"/>
        <v>15454545</v>
      </c>
      <c r="M1220" s="5">
        <f t="shared" si="98"/>
        <v>1</v>
      </c>
      <c r="N1220" s="6">
        <f t="shared" si="98"/>
        <v>15454545</v>
      </c>
      <c r="O1220" s="5"/>
      <c r="P1220" s="5"/>
      <c r="Q1220" s="5"/>
      <c r="R1220" s="5"/>
      <c r="S1220" s="5"/>
      <c r="T1220" s="5"/>
      <c r="U1220" s="5"/>
      <c r="V1220" s="5"/>
      <c r="W1220" s="5"/>
    </row>
    <row r="1221" spans="1:23" x14ac:dyDescent="0.2">
      <c r="A1221" s="5" t="s">
        <v>1438</v>
      </c>
      <c r="B1221" s="5" t="s">
        <v>11</v>
      </c>
      <c r="C1221" s="5">
        <v>2</v>
      </c>
      <c r="D1221" s="6">
        <v>90910</v>
      </c>
      <c r="E1221" s="5"/>
      <c r="F1221" s="5">
        <v>2</v>
      </c>
      <c r="G1221" s="6">
        <v>90910</v>
      </c>
      <c r="H1221" s="5">
        <v>0</v>
      </c>
      <c r="I1221" s="5">
        <v>0</v>
      </c>
      <c r="J1221" s="7">
        <f t="shared" si="91"/>
        <v>45455</v>
      </c>
      <c r="K1221" s="5">
        <v>2</v>
      </c>
      <c r="L1221" s="6">
        <f t="shared" si="86"/>
        <v>90910</v>
      </c>
      <c r="M1221" s="5">
        <f t="shared" si="98"/>
        <v>0</v>
      </c>
      <c r="N1221" s="6">
        <f t="shared" si="98"/>
        <v>0</v>
      </c>
      <c r="O1221" s="5"/>
      <c r="P1221" s="5"/>
      <c r="Q1221" s="5"/>
      <c r="R1221" s="5"/>
      <c r="S1221" s="5"/>
      <c r="T1221" s="5"/>
      <c r="U1221" s="5"/>
      <c r="V1221" s="5"/>
      <c r="W1221" s="5"/>
    </row>
    <row r="1222" spans="1:23" x14ac:dyDescent="0.2">
      <c r="A1222" s="5" t="s">
        <v>1439</v>
      </c>
      <c r="B1222" s="5" t="s">
        <v>11</v>
      </c>
      <c r="C1222" s="5">
        <v>0</v>
      </c>
      <c r="D1222" s="5">
        <v>0</v>
      </c>
      <c r="E1222" s="5"/>
      <c r="F1222" s="5">
        <v>0</v>
      </c>
      <c r="G1222" s="5">
        <v>0</v>
      </c>
      <c r="H1222" s="5">
        <v>1</v>
      </c>
      <c r="I1222" s="6">
        <v>7500000</v>
      </c>
      <c r="J1222" s="7">
        <f t="shared" si="91"/>
        <v>7500000</v>
      </c>
      <c r="K1222" s="5">
        <v>1</v>
      </c>
      <c r="L1222" s="6">
        <f t="shared" si="86"/>
        <v>7500000</v>
      </c>
      <c r="M1222" s="5">
        <f t="shared" si="98"/>
        <v>0</v>
      </c>
      <c r="N1222" s="6">
        <f t="shared" si="98"/>
        <v>0</v>
      </c>
      <c r="O1222" s="5"/>
      <c r="P1222" s="5"/>
      <c r="Q1222" s="5"/>
      <c r="R1222" s="5"/>
      <c r="S1222" s="5"/>
      <c r="T1222" s="5"/>
      <c r="U1222" s="5"/>
      <c r="V1222" s="5"/>
      <c r="W1222" s="5"/>
    </row>
    <row r="1223" spans="1:23" x14ac:dyDescent="0.2">
      <c r="A1223" s="5" t="s">
        <v>1440</v>
      </c>
      <c r="B1223" s="5" t="s">
        <v>25</v>
      </c>
      <c r="C1223" s="5">
        <v>0</v>
      </c>
      <c r="D1223" s="5">
        <v>0</v>
      </c>
      <c r="E1223" s="5"/>
      <c r="F1223" s="5">
        <v>0</v>
      </c>
      <c r="G1223" s="5">
        <v>0</v>
      </c>
      <c r="H1223" s="5">
        <v>1</v>
      </c>
      <c r="I1223" s="6">
        <v>195455</v>
      </c>
      <c r="J1223" s="7">
        <f t="shared" si="91"/>
        <v>195455</v>
      </c>
      <c r="K1223" s="5">
        <v>1</v>
      </c>
      <c r="L1223" s="6">
        <f t="shared" si="86"/>
        <v>195455</v>
      </c>
      <c r="M1223" s="5">
        <f t="shared" si="98"/>
        <v>0</v>
      </c>
      <c r="N1223" s="6">
        <f t="shared" si="98"/>
        <v>0</v>
      </c>
      <c r="O1223" s="5"/>
      <c r="P1223" s="5"/>
      <c r="Q1223" s="5"/>
      <c r="R1223" s="5"/>
      <c r="S1223" s="5"/>
      <c r="T1223" s="5"/>
      <c r="U1223" s="5"/>
      <c r="V1223" s="5"/>
      <c r="W1223" s="5"/>
    </row>
    <row r="1224" spans="1:23" x14ac:dyDescent="0.2">
      <c r="A1224" s="5" t="s">
        <v>1441</v>
      </c>
      <c r="B1224" s="5" t="s">
        <v>34</v>
      </c>
      <c r="C1224" s="5">
        <v>0</v>
      </c>
      <c r="D1224" s="5">
        <v>0</v>
      </c>
      <c r="E1224" s="5"/>
      <c r="F1224" s="5">
        <v>0</v>
      </c>
      <c r="G1224" s="5">
        <v>0</v>
      </c>
      <c r="H1224" s="5">
        <v>1</v>
      </c>
      <c r="I1224" s="6">
        <v>1250000</v>
      </c>
      <c r="J1224" s="7">
        <f t="shared" si="91"/>
        <v>1250000</v>
      </c>
      <c r="K1224" s="5">
        <v>1</v>
      </c>
      <c r="L1224" s="6">
        <f t="shared" si="86"/>
        <v>1250000</v>
      </c>
      <c r="M1224" s="5">
        <f t="shared" si="98"/>
        <v>0</v>
      </c>
      <c r="N1224" s="6">
        <f t="shared" si="98"/>
        <v>0</v>
      </c>
      <c r="O1224" s="5"/>
      <c r="P1224" s="5"/>
      <c r="Q1224" s="5"/>
      <c r="R1224" s="5"/>
      <c r="S1224" s="5"/>
      <c r="T1224" s="5"/>
      <c r="U1224" s="5"/>
      <c r="V1224" s="5"/>
      <c r="W1224" s="5"/>
    </row>
    <row r="1225" spans="1:23" x14ac:dyDescent="0.2">
      <c r="A1225" s="5" t="s">
        <v>1442</v>
      </c>
      <c r="B1225" s="5" t="s">
        <v>25</v>
      </c>
      <c r="C1225" s="5">
        <v>0</v>
      </c>
      <c r="D1225" s="5">
        <v>0</v>
      </c>
      <c r="E1225" s="5"/>
      <c r="F1225" s="5">
        <v>0</v>
      </c>
      <c r="G1225" s="5">
        <v>0</v>
      </c>
      <c r="H1225" s="5">
        <v>10</v>
      </c>
      <c r="I1225" s="6">
        <v>2409090</v>
      </c>
      <c r="J1225" s="7">
        <f t="shared" si="91"/>
        <v>240909</v>
      </c>
      <c r="K1225" s="5">
        <v>1</v>
      </c>
      <c r="L1225" s="6">
        <f t="shared" si="86"/>
        <v>240909</v>
      </c>
      <c r="M1225" s="5">
        <f t="shared" si="98"/>
        <v>9</v>
      </c>
      <c r="N1225" s="6">
        <f t="shared" si="98"/>
        <v>2168181</v>
      </c>
      <c r="O1225" s="5"/>
      <c r="P1225" s="5"/>
      <c r="Q1225" s="5"/>
      <c r="R1225" s="5"/>
      <c r="S1225" s="5"/>
      <c r="T1225" s="5"/>
      <c r="U1225" s="5"/>
      <c r="V1225" s="5"/>
      <c r="W1225" s="5"/>
    </row>
    <row r="1226" spans="1:23" x14ac:dyDescent="0.2">
      <c r="A1226" s="5" t="s">
        <v>1443</v>
      </c>
      <c r="B1226" s="5" t="s">
        <v>11</v>
      </c>
      <c r="C1226" s="5">
        <v>0</v>
      </c>
      <c r="D1226" s="5">
        <v>0</v>
      </c>
      <c r="E1226" s="5"/>
      <c r="F1226" s="5">
        <v>0</v>
      </c>
      <c r="G1226" s="5">
        <v>0</v>
      </c>
      <c r="H1226" s="5">
        <v>10</v>
      </c>
      <c r="I1226" s="6">
        <v>1659085</v>
      </c>
      <c r="J1226" s="7">
        <f t="shared" si="91"/>
        <v>165908.5</v>
      </c>
      <c r="K1226" s="5">
        <v>1</v>
      </c>
      <c r="L1226" s="6">
        <f t="shared" si="86"/>
        <v>165908.5</v>
      </c>
      <c r="M1226" s="5">
        <f t="shared" si="98"/>
        <v>9</v>
      </c>
      <c r="N1226" s="6">
        <f t="shared" si="98"/>
        <v>1493176.5</v>
      </c>
      <c r="O1226" s="5"/>
      <c r="P1226" s="5"/>
      <c r="Q1226" s="5"/>
      <c r="R1226" s="5"/>
      <c r="S1226" s="5"/>
      <c r="T1226" s="5"/>
      <c r="U1226" s="5"/>
      <c r="V1226" s="5"/>
      <c r="W1226" s="5"/>
    </row>
    <row r="1227" spans="1:23" x14ac:dyDescent="0.2">
      <c r="A1227" s="5" t="s">
        <v>1444</v>
      </c>
      <c r="B1227" s="5" t="s">
        <v>11</v>
      </c>
      <c r="C1227" s="5">
        <v>42</v>
      </c>
      <c r="D1227" s="6">
        <v>2978182</v>
      </c>
      <c r="E1227" s="5"/>
      <c r="F1227" s="5">
        <v>42</v>
      </c>
      <c r="G1227" s="6">
        <v>2978182</v>
      </c>
      <c r="H1227" s="5">
        <v>0</v>
      </c>
      <c r="I1227" s="5">
        <v>0</v>
      </c>
      <c r="J1227" s="7">
        <f t="shared" si="91"/>
        <v>70909.095238095237</v>
      </c>
      <c r="K1227" s="5">
        <v>4</v>
      </c>
      <c r="L1227" s="6">
        <f t="shared" si="86"/>
        <v>283636.38095238095</v>
      </c>
      <c r="M1227" s="5">
        <f t="shared" si="98"/>
        <v>38</v>
      </c>
      <c r="N1227" s="6">
        <f t="shared" si="98"/>
        <v>2694545.6190476189</v>
      </c>
      <c r="O1227" s="5"/>
      <c r="P1227" s="5"/>
      <c r="Q1227" s="5"/>
      <c r="R1227" s="5"/>
      <c r="S1227" s="5"/>
      <c r="T1227" s="5"/>
      <c r="U1227" s="5"/>
      <c r="V1227" s="5"/>
      <c r="W1227" s="5"/>
    </row>
    <row r="1228" spans="1:23" x14ac:dyDescent="0.2">
      <c r="A1228" s="5" t="s">
        <v>1445</v>
      </c>
      <c r="B1228" s="5" t="s">
        <v>11</v>
      </c>
      <c r="C1228" s="5">
        <v>19</v>
      </c>
      <c r="D1228" s="6">
        <v>5888431</v>
      </c>
      <c r="E1228" s="5"/>
      <c r="F1228" s="5">
        <v>19</v>
      </c>
      <c r="G1228" s="6">
        <v>5888431</v>
      </c>
      <c r="H1228" s="5">
        <v>0</v>
      </c>
      <c r="I1228" s="5">
        <v>0</v>
      </c>
      <c r="J1228" s="7">
        <f t="shared" si="91"/>
        <v>309917.42105263157</v>
      </c>
      <c r="K1228" s="5">
        <v>1</v>
      </c>
      <c r="L1228" s="6">
        <f t="shared" si="86"/>
        <v>309917.42105263157</v>
      </c>
      <c r="M1228" s="5">
        <f t="shared" ref="M1228:N1243" si="99">F1228+H1228-K1228</f>
        <v>18</v>
      </c>
      <c r="N1228" s="6">
        <f t="shared" si="99"/>
        <v>5578513.5789473681</v>
      </c>
      <c r="O1228" s="5"/>
      <c r="P1228" s="5"/>
      <c r="Q1228" s="5"/>
      <c r="R1228" s="5"/>
      <c r="S1228" s="5"/>
      <c r="T1228" s="5"/>
      <c r="U1228" s="5"/>
      <c r="V1228" s="5"/>
      <c r="W1228" s="5"/>
    </row>
    <row r="1229" spans="1:23" x14ac:dyDescent="0.2">
      <c r="A1229" s="5" t="s">
        <v>1446</v>
      </c>
      <c r="B1229" s="5" t="s">
        <v>11</v>
      </c>
      <c r="C1229" s="5">
        <v>1</v>
      </c>
      <c r="D1229" s="6">
        <v>8100000</v>
      </c>
      <c r="E1229" s="5"/>
      <c r="F1229" s="5">
        <v>1</v>
      </c>
      <c r="G1229" s="6">
        <v>8100000</v>
      </c>
      <c r="H1229" s="5">
        <v>0</v>
      </c>
      <c r="I1229" s="5">
        <v>0</v>
      </c>
      <c r="J1229" s="7">
        <f t="shared" si="91"/>
        <v>8100000</v>
      </c>
      <c r="K1229" s="5">
        <v>1</v>
      </c>
      <c r="L1229" s="6">
        <f t="shared" si="86"/>
        <v>8100000</v>
      </c>
      <c r="M1229" s="5">
        <f t="shared" si="99"/>
        <v>0</v>
      </c>
      <c r="N1229" s="6">
        <f t="shared" si="99"/>
        <v>0</v>
      </c>
      <c r="O1229" s="5"/>
      <c r="P1229" s="5"/>
      <c r="Q1229" s="5"/>
      <c r="R1229" s="5"/>
      <c r="S1229" s="5"/>
      <c r="T1229" s="5"/>
      <c r="U1229" s="5"/>
      <c r="V1229" s="5"/>
      <c r="W1229" s="5"/>
    </row>
    <row r="1230" spans="1:23" x14ac:dyDescent="0.2">
      <c r="A1230" s="5" t="s">
        <v>1447</v>
      </c>
      <c r="B1230" s="5" t="s">
        <v>107</v>
      </c>
      <c r="C1230" s="5">
        <v>1</v>
      </c>
      <c r="D1230" s="6">
        <v>101852</v>
      </c>
      <c r="E1230" s="5"/>
      <c r="F1230" s="5">
        <v>1</v>
      </c>
      <c r="G1230" s="6">
        <v>101852</v>
      </c>
      <c r="H1230" s="5">
        <v>0</v>
      </c>
      <c r="I1230" s="5">
        <v>0</v>
      </c>
      <c r="J1230" s="7">
        <f t="shared" si="91"/>
        <v>101852</v>
      </c>
      <c r="K1230" s="5">
        <v>1</v>
      </c>
      <c r="L1230" s="6">
        <f t="shared" si="86"/>
        <v>101852</v>
      </c>
      <c r="M1230" s="5">
        <f t="shared" si="99"/>
        <v>0</v>
      </c>
      <c r="N1230" s="6">
        <f t="shared" si="99"/>
        <v>0</v>
      </c>
      <c r="O1230" s="5"/>
      <c r="P1230" s="5"/>
      <c r="Q1230" s="5"/>
      <c r="R1230" s="5"/>
      <c r="S1230" s="5"/>
      <c r="T1230" s="5"/>
      <c r="U1230" s="5"/>
      <c r="V1230" s="5"/>
      <c r="W1230" s="5"/>
    </row>
    <row r="1231" spans="1:23" x14ac:dyDescent="0.2">
      <c r="A1231" s="5" t="s">
        <v>1448</v>
      </c>
      <c r="B1231" s="5" t="s">
        <v>11</v>
      </c>
      <c r="C1231" s="5">
        <v>2</v>
      </c>
      <c r="D1231" s="6">
        <v>850592</v>
      </c>
      <c r="E1231" s="5"/>
      <c r="F1231" s="5">
        <v>2</v>
      </c>
      <c r="G1231" s="6">
        <v>850592</v>
      </c>
      <c r="H1231" s="5">
        <v>23</v>
      </c>
      <c r="I1231" s="6">
        <v>9781803</v>
      </c>
      <c r="J1231" s="7">
        <f t="shared" si="91"/>
        <v>425295.8</v>
      </c>
      <c r="K1231" s="5">
        <v>25</v>
      </c>
      <c r="L1231" s="6">
        <f t="shared" si="86"/>
        <v>10632395</v>
      </c>
      <c r="M1231" s="5">
        <f t="shared" si="99"/>
        <v>0</v>
      </c>
      <c r="N1231" s="6">
        <f t="shared" si="99"/>
        <v>0</v>
      </c>
      <c r="O1231" s="5"/>
      <c r="P1231" s="5"/>
      <c r="Q1231" s="5"/>
      <c r="R1231" s="5"/>
      <c r="S1231" s="5"/>
      <c r="T1231" s="5"/>
      <c r="U1231" s="5"/>
      <c r="V1231" s="5"/>
      <c r="W1231" s="5"/>
    </row>
    <row r="1232" spans="1:23" x14ac:dyDescent="0.2">
      <c r="A1232" s="5" t="s">
        <v>1449</v>
      </c>
      <c r="B1232" s="5" t="s">
        <v>11</v>
      </c>
      <c r="C1232" s="5">
        <v>0</v>
      </c>
      <c r="D1232" s="5">
        <v>0</v>
      </c>
      <c r="E1232" s="5"/>
      <c r="F1232" s="5">
        <v>0</v>
      </c>
      <c r="G1232" s="5">
        <v>0</v>
      </c>
      <c r="H1232" s="5">
        <v>2</v>
      </c>
      <c r="I1232" s="6">
        <v>700000</v>
      </c>
      <c r="J1232" s="7">
        <f t="shared" si="91"/>
        <v>350000</v>
      </c>
      <c r="K1232" s="5">
        <v>1</v>
      </c>
      <c r="L1232" s="6">
        <f t="shared" si="86"/>
        <v>350000</v>
      </c>
      <c r="M1232" s="5">
        <f t="shared" si="99"/>
        <v>1</v>
      </c>
      <c r="N1232" s="6">
        <f t="shared" si="99"/>
        <v>350000</v>
      </c>
      <c r="O1232" s="5"/>
      <c r="P1232" s="5"/>
      <c r="Q1232" s="5"/>
      <c r="R1232" s="5"/>
      <c r="S1232" s="5"/>
      <c r="T1232" s="5"/>
      <c r="U1232" s="5"/>
      <c r="V1232" s="5"/>
      <c r="W1232" s="5"/>
    </row>
    <row r="1233" spans="1:23" x14ac:dyDescent="0.2">
      <c r="A1233" s="5" t="s">
        <v>1450</v>
      </c>
      <c r="B1233" s="5" t="s">
        <v>141</v>
      </c>
      <c r="C1233" s="5">
        <v>0</v>
      </c>
      <c r="D1233" s="5">
        <v>0</v>
      </c>
      <c r="E1233" s="5"/>
      <c r="F1233" s="5">
        <v>0</v>
      </c>
      <c r="G1233" s="5">
        <v>0</v>
      </c>
      <c r="H1233" s="5">
        <v>8</v>
      </c>
      <c r="I1233" s="6">
        <v>1600000</v>
      </c>
      <c r="J1233" s="7">
        <f t="shared" si="91"/>
        <v>200000</v>
      </c>
      <c r="K1233" s="5">
        <v>2</v>
      </c>
      <c r="L1233" s="6">
        <f t="shared" si="86"/>
        <v>400000</v>
      </c>
      <c r="M1233" s="5">
        <f t="shared" si="99"/>
        <v>6</v>
      </c>
      <c r="N1233" s="6">
        <f t="shared" si="99"/>
        <v>1200000</v>
      </c>
      <c r="O1233" s="5"/>
      <c r="P1233" s="5"/>
      <c r="Q1233" s="5"/>
      <c r="R1233" s="5"/>
      <c r="S1233" s="5"/>
      <c r="T1233" s="5"/>
      <c r="U1233" s="5"/>
      <c r="V1233" s="5"/>
      <c r="W1233" s="5"/>
    </row>
    <row r="1234" spans="1:23" x14ac:dyDescent="0.2">
      <c r="A1234" s="5" t="s">
        <v>1451</v>
      </c>
      <c r="B1234" s="5" t="s">
        <v>650</v>
      </c>
      <c r="C1234" s="5">
        <v>0</v>
      </c>
      <c r="D1234" s="5">
        <v>0</v>
      </c>
      <c r="E1234" s="5"/>
      <c r="F1234" s="5">
        <v>0</v>
      </c>
      <c r="G1234" s="5">
        <v>0</v>
      </c>
      <c r="H1234" s="5">
        <v>3</v>
      </c>
      <c r="I1234" s="6">
        <v>7881819</v>
      </c>
      <c r="J1234" s="7">
        <f t="shared" si="91"/>
        <v>2627273</v>
      </c>
      <c r="K1234" s="5">
        <v>2</v>
      </c>
      <c r="L1234" s="6">
        <f t="shared" si="86"/>
        <v>5254546</v>
      </c>
      <c r="M1234" s="5">
        <f t="shared" si="99"/>
        <v>1</v>
      </c>
      <c r="N1234" s="6">
        <f t="shared" si="99"/>
        <v>2627273</v>
      </c>
      <c r="O1234" s="5"/>
      <c r="P1234" s="5"/>
      <c r="Q1234" s="5"/>
      <c r="R1234" s="5"/>
      <c r="S1234" s="5"/>
      <c r="T1234" s="5"/>
      <c r="U1234" s="5"/>
      <c r="V1234" s="5"/>
      <c r="W1234" s="5"/>
    </row>
    <row r="1235" spans="1:23" x14ac:dyDescent="0.2">
      <c r="A1235" s="5" t="s">
        <v>1452</v>
      </c>
      <c r="B1235" s="5" t="s">
        <v>20</v>
      </c>
      <c r="C1235" s="5">
        <v>1</v>
      </c>
      <c r="D1235" s="6">
        <v>109091</v>
      </c>
      <c r="E1235" s="5"/>
      <c r="F1235" s="5">
        <v>1</v>
      </c>
      <c r="G1235" s="6">
        <v>109091</v>
      </c>
      <c r="H1235" s="5">
        <v>0</v>
      </c>
      <c r="I1235" s="5">
        <v>0</v>
      </c>
      <c r="J1235" s="7">
        <f t="shared" si="91"/>
        <v>109091</v>
      </c>
      <c r="K1235" s="5">
        <v>1</v>
      </c>
      <c r="L1235" s="6">
        <f t="shared" si="86"/>
        <v>109091</v>
      </c>
      <c r="M1235" s="5">
        <f t="shared" si="99"/>
        <v>0</v>
      </c>
      <c r="N1235" s="6">
        <f t="shared" si="99"/>
        <v>0</v>
      </c>
      <c r="O1235" s="5"/>
      <c r="P1235" s="5"/>
      <c r="Q1235" s="5"/>
      <c r="R1235" s="5"/>
      <c r="S1235" s="5"/>
      <c r="T1235" s="5"/>
      <c r="U1235" s="5"/>
      <c r="V1235" s="5"/>
      <c r="W1235" s="5"/>
    </row>
    <row r="1236" spans="1:23" x14ac:dyDescent="0.2">
      <c r="A1236" s="5" t="s">
        <v>1453</v>
      </c>
      <c r="B1236" s="5" t="s">
        <v>11</v>
      </c>
      <c r="C1236" s="5">
        <v>1</v>
      </c>
      <c r="D1236" s="6">
        <v>109091</v>
      </c>
      <c r="E1236" s="5"/>
      <c r="F1236" s="5">
        <v>1</v>
      </c>
      <c r="G1236" s="6">
        <v>109091</v>
      </c>
      <c r="H1236" s="5">
        <v>0</v>
      </c>
      <c r="I1236" s="5">
        <v>0</v>
      </c>
      <c r="J1236" s="7">
        <f t="shared" si="91"/>
        <v>109091</v>
      </c>
      <c r="K1236" s="5">
        <v>1</v>
      </c>
      <c r="L1236" s="6">
        <f t="shared" si="86"/>
        <v>109091</v>
      </c>
      <c r="M1236" s="5">
        <f t="shared" si="99"/>
        <v>0</v>
      </c>
      <c r="N1236" s="6">
        <f t="shared" si="99"/>
        <v>0</v>
      </c>
      <c r="O1236" s="5"/>
      <c r="P1236" s="5"/>
      <c r="Q1236" s="5"/>
      <c r="R1236" s="5"/>
      <c r="S1236" s="5"/>
      <c r="T1236" s="5"/>
      <c r="U1236" s="5"/>
      <c r="V1236" s="5"/>
      <c r="W1236" s="5"/>
    </row>
    <row r="1237" spans="1:23" x14ac:dyDescent="0.2">
      <c r="A1237" s="5" t="s">
        <v>1454</v>
      </c>
      <c r="B1237" s="5" t="s">
        <v>34</v>
      </c>
      <c r="C1237" s="5">
        <v>0</v>
      </c>
      <c r="D1237" s="5">
        <v>0</v>
      </c>
      <c r="E1237" s="5"/>
      <c r="F1237" s="5">
        <v>0</v>
      </c>
      <c r="G1237" s="5">
        <v>0</v>
      </c>
      <c r="H1237" s="5">
        <v>1</v>
      </c>
      <c r="I1237" s="6">
        <v>872727</v>
      </c>
      <c r="J1237" s="7">
        <f t="shared" si="91"/>
        <v>872727</v>
      </c>
      <c r="K1237" s="5">
        <v>1</v>
      </c>
      <c r="L1237" s="6">
        <f t="shared" si="86"/>
        <v>872727</v>
      </c>
      <c r="M1237" s="5">
        <f t="shared" si="99"/>
        <v>0</v>
      </c>
      <c r="N1237" s="6">
        <f t="shared" si="99"/>
        <v>0</v>
      </c>
      <c r="O1237" s="5"/>
      <c r="P1237" s="5"/>
      <c r="Q1237" s="5"/>
      <c r="R1237" s="5"/>
      <c r="S1237" s="5"/>
      <c r="T1237" s="5"/>
      <c r="U1237" s="5"/>
      <c r="V1237" s="5"/>
      <c r="W1237" s="5"/>
    </row>
    <row r="1238" spans="1:23" x14ac:dyDescent="0.2">
      <c r="A1238" s="5" t="s">
        <v>1455</v>
      </c>
      <c r="B1238" s="5" t="s">
        <v>11</v>
      </c>
      <c r="C1238" s="5">
        <v>3</v>
      </c>
      <c r="D1238" s="6">
        <v>24763635</v>
      </c>
      <c r="E1238" s="5"/>
      <c r="F1238" s="5">
        <v>3</v>
      </c>
      <c r="G1238" s="6">
        <v>24763635</v>
      </c>
      <c r="H1238" s="5">
        <v>0</v>
      </c>
      <c r="I1238" s="5">
        <v>0</v>
      </c>
      <c r="J1238" s="7">
        <f t="shared" si="91"/>
        <v>8254545</v>
      </c>
      <c r="K1238" s="5">
        <v>3</v>
      </c>
      <c r="L1238" s="6">
        <f t="shared" si="86"/>
        <v>24763635</v>
      </c>
      <c r="M1238" s="5">
        <f t="shared" si="99"/>
        <v>0</v>
      </c>
      <c r="N1238" s="6">
        <f t="shared" si="99"/>
        <v>0</v>
      </c>
      <c r="O1238" s="5"/>
      <c r="P1238" s="5"/>
      <c r="Q1238" s="5"/>
      <c r="R1238" s="5"/>
      <c r="S1238" s="5"/>
      <c r="T1238" s="5"/>
      <c r="U1238" s="5"/>
      <c r="V1238" s="5"/>
      <c r="W1238" s="5"/>
    </row>
    <row r="1239" spans="1:23" x14ac:dyDescent="0.2">
      <c r="A1239" s="5" t="s">
        <v>1456</v>
      </c>
      <c r="B1239" s="5" t="s">
        <v>11</v>
      </c>
      <c r="C1239" s="5">
        <v>0</v>
      </c>
      <c r="D1239" s="5">
        <v>0</v>
      </c>
      <c r="E1239" s="5"/>
      <c r="F1239" s="5">
        <v>0</v>
      </c>
      <c r="G1239" s="5">
        <v>0</v>
      </c>
      <c r="H1239" s="5">
        <v>44</v>
      </c>
      <c r="I1239" s="6">
        <v>60354530</v>
      </c>
      <c r="J1239" s="7">
        <f t="shared" si="91"/>
        <v>1371693.8636363635</v>
      </c>
      <c r="K1239" s="5">
        <v>1</v>
      </c>
      <c r="L1239" s="6">
        <f t="shared" si="86"/>
        <v>1371693.8636363635</v>
      </c>
      <c r="M1239" s="5">
        <f t="shared" si="99"/>
        <v>43</v>
      </c>
      <c r="N1239" s="6">
        <f t="shared" si="99"/>
        <v>58982836.136363633</v>
      </c>
      <c r="O1239" s="5"/>
      <c r="P1239" s="5"/>
      <c r="Q1239" s="5"/>
      <c r="R1239" s="5"/>
      <c r="S1239" s="5"/>
      <c r="T1239" s="5"/>
      <c r="U1239" s="5"/>
      <c r="V1239" s="5"/>
      <c r="W1239" s="5"/>
    </row>
    <row r="1240" spans="1:23" x14ac:dyDescent="0.2">
      <c r="A1240" s="5" t="s">
        <v>1457</v>
      </c>
      <c r="B1240" s="5" t="s">
        <v>20</v>
      </c>
      <c r="C1240" s="5">
        <v>0</v>
      </c>
      <c r="D1240" s="5">
        <v>0</v>
      </c>
      <c r="E1240" s="5"/>
      <c r="F1240" s="5">
        <v>0</v>
      </c>
      <c r="G1240" s="5">
        <v>0</v>
      </c>
      <c r="H1240" s="5">
        <v>3</v>
      </c>
      <c r="I1240" s="6">
        <v>3990000</v>
      </c>
      <c r="J1240" s="7">
        <f t="shared" si="91"/>
        <v>1330000</v>
      </c>
      <c r="K1240" s="5">
        <v>2</v>
      </c>
      <c r="L1240" s="6">
        <f t="shared" si="86"/>
        <v>2660000</v>
      </c>
      <c r="M1240" s="5">
        <f t="shared" si="99"/>
        <v>1</v>
      </c>
      <c r="N1240" s="6">
        <f t="shared" si="99"/>
        <v>1330000</v>
      </c>
      <c r="O1240" s="5"/>
      <c r="P1240" s="5"/>
      <c r="Q1240" s="5"/>
      <c r="R1240" s="5"/>
      <c r="S1240" s="5"/>
      <c r="T1240" s="5"/>
      <c r="U1240" s="5"/>
      <c r="V1240" s="5"/>
      <c r="W1240" s="5"/>
    </row>
    <row r="1241" spans="1:23" x14ac:dyDescent="0.2">
      <c r="A1241" s="5" t="s">
        <v>1458</v>
      </c>
      <c r="B1241" s="5" t="s">
        <v>11</v>
      </c>
      <c r="C1241" s="5">
        <v>0</v>
      </c>
      <c r="D1241" s="5">
        <v>0</v>
      </c>
      <c r="E1241" s="5"/>
      <c r="F1241" s="5">
        <v>0</v>
      </c>
      <c r="G1241" s="5">
        <v>0</v>
      </c>
      <c r="H1241" s="5">
        <v>9</v>
      </c>
      <c r="I1241" s="6">
        <v>10623635</v>
      </c>
      <c r="J1241" s="7">
        <f t="shared" si="91"/>
        <v>1180403.888888889</v>
      </c>
      <c r="K1241" s="5">
        <v>3</v>
      </c>
      <c r="L1241" s="6">
        <f t="shared" si="86"/>
        <v>3541211.666666667</v>
      </c>
      <c r="M1241" s="5">
        <f t="shared" si="99"/>
        <v>6</v>
      </c>
      <c r="N1241" s="6">
        <f t="shared" si="99"/>
        <v>7082423.333333333</v>
      </c>
      <c r="O1241" s="5"/>
      <c r="P1241" s="5"/>
      <c r="Q1241" s="5"/>
      <c r="R1241" s="5"/>
      <c r="S1241" s="5"/>
      <c r="T1241" s="5"/>
      <c r="U1241" s="5"/>
      <c r="V1241" s="5"/>
      <c r="W1241" s="5"/>
    </row>
    <row r="1242" spans="1:23" x14ac:dyDescent="0.2">
      <c r="A1242" s="5" t="s">
        <v>1459</v>
      </c>
      <c r="B1242" s="5" t="s">
        <v>141</v>
      </c>
      <c r="C1242" s="5">
        <v>0</v>
      </c>
      <c r="D1242" s="5">
        <v>0</v>
      </c>
      <c r="E1242" s="5"/>
      <c r="F1242" s="5">
        <v>0</v>
      </c>
      <c r="G1242" s="5">
        <v>0</v>
      </c>
      <c r="H1242" s="5">
        <v>1</v>
      </c>
      <c r="I1242" s="6">
        <v>250000</v>
      </c>
      <c r="J1242" s="7">
        <f t="shared" si="91"/>
        <v>250000</v>
      </c>
      <c r="K1242" s="5">
        <v>1</v>
      </c>
      <c r="L1242" s="6">
        <f t="shared" si="86"/>
        <v>250000</v>
      </c>
      <c r="M1242" s="5">
        <f t="shared" si="99"/>
        <v>0</v>
      </c>
      <c r="N1242" s="6">
        <f t="shared" si="99"/>
        <v>0</v>
      </c>
      <c r="O1242" s="5"/>
      <c r="P1242" s="5"/>
      <c r="Q1242" s="5"/>
      <c r="R1242" s="5"/>
      <c r="S1242" s="5"/>
      <c r="T1242" s="5"/>
      <c r="U1242" s="5"/>
      <c r="V1242" s="5"/>
      <c r="W1242" s="5"/>
    </row>
    <row r="1243" spans="1:23" x14ac:dyDescent="0.2">
      <c r="A1243" s="5" t="s">
        <v>1460</v>
      </c>
      <c r="B1243" s="5" t="s">
        <v>11</v>
      </c>
      <c r="C1243" s="5">
        <v>1</v>
      </c>
      <c r="D1243" s="6">
        <v>2436364</v>
      </c>
      <c r="E1243" s="5"/>
      <c r="F1243" s="5">
        <v>1</v>
      </c>
      <c r="G1243" s="6">
        <v>2436364</v>
      </c>
      <c r="H1243" s="5">
        <v>0</v>
      </c>
      <c r="I1243" s="5">
        <v>0</v>
      </c>
      <c r="J1243" s="7">
        <f t="shared" si="91"/>
        <v>2436364</v>
      </c>
      <c r="K1243" s="5">
        <v>1</v>
      </c>
      <c r="L1243" s="6">
        <f t="shared" si="86"/>
        <v>2436364</v>
      </c>
      <c r="M1243" s="5">
        <f t="shared" si="99"/>
        <v>0</v>
      </c>
      <c r="N1243" s="6">
        <f t="shared" si="99"/>
        <v>0</v>
      </c>
      <c r="O1243" s="5"/>
      <c r="P1243" s="5"/>
      <c r="Q1243" s="5"/>
      <c r="R1243" s="5"/>
      <c r="S1243" s="5"/>
      <c r="T1243" s="5"/>
      <c r="U1243" s="5"/>
      <c r="V1243" s="5"/>
      <c r="W1243" s="5"/>
    </row>
    <row r="1244" spans="1:23" x14ac:dyDescent="0.2">
      <c r="A1244" s="5" t="s">
        <v>1461</v>
      </c>
      <c r="B1244" s="5" t="s">
        <v>25</v>
      </c>
      <c r="C1244" s="5">
        <v>1</v>
      </c>
      <c r="D1244" s="6">
        <v>118182</v>
      </c>
      <c r="E1244" s="5"/>
      <c r="F1244" s="5">
        <v>1</v>
      </c>
      <c r="G1244" s="6">
        <v>118182</v>
      </c>
      <c r="H1244" s="5">
        <v>0</v>
      </c>
      <c r="I1244" s="5">
        <v>0</v>
      </c>
      <c r="J1244" s="7">
        <f t="shared" si="91"/>
        <v>118182</v>
      </c>
      <c r="K1244" s="5">
        <v>1</v>
      </c>
      <c r="L1244" s="6">
        <f t="shared" si="86"/>
        <v>118182</v>
      </c>
      <c r="M1244" s="5">
        <f t="shared" ref="M1244:N1259" si="100">F1244+H1244-K1244</f>
        <v>0</v>
      </c>
      <c r="N1244" s="6">
        <f t="shared" si="100"/>
        <v>0</v>
      </c>
      <c r="O1244" s="5"/>
      <c r="P1244" s="5"/>
      <c r="Q1244" s="5"/>
      <c r="R1244" s="5"/>
      <c r="S1244" s="5"/>
      <c r="T1244" s="5"/>
      <c r="U1244" s="5"/>
      <c r="V1244" s="5"/>
      <c r="W1244" s="5"/>
    </row>
    <row r="1245" spans="1:23" x14ac:dyDescent="0.2">
      <c r="A1245" s="5" t="s">
        <v>1462</v>
      </c>
      <c r="B1245" s="5" t="s">
        <v>11</v>
      </c>
      <c r="C1245" s="5">
        <v>1</v>
      </c>
      <c r="D1245" s="6">
        <v>118182</v>
      </c>
      <c r="E1245" s="5"/>
      <c r="F1245" s="5">
        <v>1</v>
      </c>
      <c r="G1245" s="6">
        <v>118182</v>
      </c>
      <c r="H1245" s="5">
        <v>0</v>
      </c>
      <c r="I1245" s="5">
        <v>0</v>
      </c>
      <c r="J1245" s="7">
        <f t="shared" si="91"/>
        <v>118182</v>
      </c>
      <c r="K1245" s="5">
        <v>1</v>
      </c>
      <c r="L1245" s="6">
        <f t="shared" si="86"/>
        <v>118182</v>
      </c>
      <c r="M1245" s="5">
        <f t="shared" si="100"/>
        <v>0</v>
      </c>
      <c r="N1245" s="6">
        <f t="shared" si="100"/>
        <v>0</v>
      </c>
      <c r="O1245" s="5"/>
      <c r="P1245" s="5"/>
      <c r="Q1245" s="5"/>
      <c r="R1245" s="5"/>
      <c r="S1245" s="5"/>
      <c r="T1245" s="5"/>
      <c r="U1245" s="5"/>
      <c r="V1245" s="5"/>
      <c r="W1245" s="5"/>
    </row>
    <row r="1246" spans="1:23" x14ac:dyDescent="0.2">
      <c r="A1246" s="5" t="s">
        <v>1463</v>
      </c>
      <c r="B1246" s="5" t="s">
        <v>1464</v>
      </c>
      <c r="C1246" s="5">
        <v>1</v>
      </c>
      <c r="D1246" s="6">
        <v>118182</v>
      </c>
      <c r="E1246" s="5"/>
      <c r="F1246" s="5">
        <v>1</v>
      </c>
      <c r="G1246" s="6">
        <v>118182</v>
      </c>
      <c r="H1246" s="5">
        <v>0</v>
      </c>
      <c r="I1246" s="5">
        <v>0</v>
      </c>
      <c r="J1246" s="7">
        <f t="shared" si="91"/>
        <v>118182</v>
      </c>
      <c r="K1246" s="5">
        <v>1</v>
      </c>
      <c r="L1246" s="6">
        <f t="shared" si="86"/>
        <v>118182</v>
      </c>
      <c r="M1246" s="5">
        <f t="shared" si="100"/>
        <v>0</v>
      </c>
      <c r="N1246" s="6">
        <f t="shared" si="100"/>
        <v>0</v>
      </c>
      <c r="O1246" s="5"/>
      <c r="P1246" s="5"/>
      <c r="Q1246" s="5"/>
      <c r="R1246" s="5"/>
      <c r="S1246" s="5"/>
      <c r="T1246" s="5"/>
      <c r="U1246" s="5"/>
      <c r="V1246" s="5"/>
      <c r="W1246" s="5"/>
    </row>
    <row r="1247" spans="1:23" x14ac:dyDescent="0.2">
      <c r="A1247" s="5" t="s">
        <v>1465</v>
      </c>
      <c r="B1247" s="5" t="s">
        <v>11</v>
      </c>
      <c r="C1247" s="5">
        <v>499</v>
      </c>
      <c r="D1247" s="6">
        <v>53537945</v>
      </c>
      <c r="E1247" s="5"/>
      <c r="F1247" s="5">
        <v>499</v>
      </c>
      <c r="G1247" s="6">
        <v>53537945</v>
      </c>
      <c r="H1247" s="5">
        <v>0</v>
      </c>
      <c r="I1247" s="5">
        <v>0</v>
      </c>
      <c r="J1247" s="7">
        <f t="shared" si="91"/>
        <v>107290.47094188377</v>
      </c>
      <c r="K1247" s="5">
        <v>499</v>
      </c>
      <c r="L1247" s="6">
        <f t="shared" si="86"/>
        <v>53537945</v>
      </c>
      <c r="M1247" s="5">
        <f t="shared" si="100"/>
        <v>0</v>
      </c>
      <c r="N1247" s="6">
        <f t="shared" si="100"/>
        <v>0</v>
      </c>
      <c r="O1247" s="5"/>
      <c r="P1247" s="5"/>
      <c r="Q1247" s="5"/>
      <c r="R1247" s="5"/>
      <c r="S1247" s="5"/>
      <c r="T1247" s="5"/>
      <c r="U1247" s="5"/>
      <c r="V1247" s="5"/>
      <c r="W1247" s="5"/>
    </row>
    <row r="1248" spans="1:23" x14ac:dyDescent="0.2">
      <c r="A1248" s="5" t="s">
        <v>1466</v>
      </c>
      <c r="B1248" s="5" t="s">
        <v>11</v>
      </c>
      <c r="C1248" s="5">
        <v>0</v>
      </c>
      <c r="D1248" s="5">
        <v>0</v>
      </c>
      <c r="E1248" s="5"/>
      <c r="F1248" s="5">
        <v>0</v>
      </c>
      <c r="G1248" s="5">
        <v>0</v>
      </c>
      <c r="H1248" s="5">
        <v>5</v>
      </c>
      <c r="I1248" s="6">
        <v>4181815</v>
      </c>
      <c r="J1248" s="7">
        <f t="shared" si="91"/>
        <v>836363</v>
      </c>
      <c r="K1248" s="5">
        <v>1</v>
      </c>
      <c r="L1248" s="6">
        <f t="shared" si="86"/>
        <v>836363</v>
      </c>
      <c r="M1248" s="5">
        <f t="shared" si="100"/>
        <v>4</v>
      </c>
      <c r="N1248" s="6">
        <f t="shared" si="100"/>
        <v>3345452</v>
      </c>
      <c r="O1248" s="5"/>
      <c r="P1248" s="5"/>
      <c r="Q1248" s="5"/>
      <c r="R1248" s="5"/>
      <c r="S1248" s="5"/>
      <c r="T1248" s="5"/>
      <c r="U1248" s="5"/>
      <c r="V1248" s="5"/>
      <c r="W1248" s="5"/>
    </row>
    <row r="1249" spans="1:23" x14ac:dyDescent="0.2">
      <c r="A1249" s="5" t="s">
        <v>1467</v>
      </c>
      <c r="B1249" s="5" t="s">
        <v>11</v>
      </c>
      <c r="C1249" s="5">
        <v>0</v>
      </c>
      <c r="D1249" s="5">
        <v>0</v>
      </c>
      <c r="E1249" s="5"/>
      <c r="F1249" s="5">
        <v>0</v>
      </c>
      <c r="G1249" s="5">
        <v>0</v>
      </c>
      <c r="H1249" s="5">
        <v>6</v>
      </c>
      <c r="I1249" s="6">
        <v>7216362</v>
      </c>
      <c r="J1249" s="7">
        <f t="shared" si="91"/>
        <v>1202727</v>
      </c>
      <c r="K1249" s="5">
        <v>2</v>
      </c>
      <c r="L1249" s="6">
        <f t="shared" si="86"/>
        <v>2405454</v>
      </c>
      <c r="M1249" s="5">
        <f t="shared" si="100"/>
        <v>4</v>
      </c>
      <c r="N1249" s="6">
        <f t="shared" si="100"/>
        <v>4810908</v>
      </c>
      <c r="O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2">
      <c r="A1250" s="5" t="s">
        <v>1468</v>
      </c>
      <c r="B1250" s="5" t="s">
        <v>25</v>
      </c>
      <c r="C1250" s="5">
        <v>54</v>
      </c>
      <c r="D1250" s="6">
        <v>10816890</v>
      </c>
      <c r="E1250" s="5"/>
      <c r="F1250" s="5">
        <v>54</v>
      </c>
      <c r="G1250" s="6">
        <v>10816890</v>
      </c>
      <c r="H1250" s="5">
        <v>15</v>
      </c>
      <c r="I1250" s="6">
        <v>2868180</v>
      </c>
      <c r="J1250" s="7">
        <f t="shared" si="91"/>
        <v>198334.34782608695</v>
      </c>
      <c r="K1250" s="5">
        <v>9</v>
      </c>
      <c r="L1250" s="6">
        <f t="shared" si="86"/>
        <v>1785009.1304347825</v>
      </c>
      <c r="M1250" s="5">
        <f t="shared" si="100"/>
        <v>60</v>
      </c>
      <c r="N1250" s="6">
        <f t="shared" si="100"/>
        <v>11900060.869565217</v>
      </c>
      <c r="O1250" s="5"/>
      <c r="P1250" s="5"/>
      <c r="Q1250" s="5"/>
      <c r="R1250" s="5"/>
      <c r="S1250" s="5"/>
      <c r="T1250" s="5"/>
      <c r="U1250" s="5"/>
      <c r="V1250" s="5"/>
      <c r="W1250" s="5"/>
    </row>
    <row r="1251" spans="1:23" x14ac:dyDescent="0.2">
      <c r="A1251" s="5" t="s">
        <v>1469</v>
      </c>
      <c r="B1251" s="5" t="s">
        <v>11</v>
      </c>
      <c r="C1251" s="5">
        <v>0</v>
      </c>
      <c r="D1251" s="5">
        <v>0</v>
      </c>
      <c r="E1251" s="5"/>
      <c r="F1251" s="5">
        <v>0</v>
      </c>
      <c r="G1251" s="5">
        <v>0</v>
      </c>
      <c r="H1251" s="5">
        <v>2</v>
      </c>
      <c r="I1251" s="6">
        <v>2405454</v>
      </c>
      <c r="J1251" s="7">
        <f t="shared" si="91"/>
        <v>1202727</v>
      </c>
      <c r="K1251" s="5">
        <v>1</v>
      </c>
      <c r="L1251" s="6">
        <f t="shared" si="86"/>
        <v>1202727</v>
      </c>
      <c r="M1251" s="5">
        <f t="shared" si="100"/>
        <v>1</v>
      </c>
      <c r="N1251" s="6">
        <f t="shared" si="100"/>
        <v>1202727</v>
      </c>
      <c r="O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2">
      <c r="A1252" s="5" t="s">
        <v>1470</v>
      </c>
      <c r="B1252" s="5" t="s">
        <v>11</v>
      </c>
      <c r="C1252" s="5">
        <v>3</v>
      </c>
      <c r="D1252" s="6">
        <v>450000</v>
      </c>
      <c r="E1252" s="5"/>
      <c r="F1252" s="5">
        <v>3</v>
      </c>
      <c r="G1252" s="6">
        <v>450000</v>
      </c>
      <c r="H1252" s="5">
        <v>0</v>
      </c>
      <c r="I1252" s="5">
        <v>0</v>
      </c>
      <c r="J1252" s="7">
        <f t="shared" si="91"/>
        <v>150000</v>
      </c>
      <c r="K1252" s="5">
        <v>2</v>
      </c>
      <c r="L1252" s="6">
        <f t="shared" si="86"/>
        <v>300000</v>
      </c>
      <c r="M1252" s="5">
        <f t="shared" si="100"/>
        <v>1</v>
      </c>
      <c r="N1252" s="6">
        <f t="shared" si="100"/>
        <v>150000</v>
      </c>
      <c r="O1252" s="5"/>
      <c r="P1252" s="5"/>
      <c r="Q1252" s="5"/>
      <c r="R1252" s="5"/>
      <c r="S1252" s="5"/>
      <c r="T1252" s="5"/>
      <c r="U1252" s="5"/>
      <c r="V1252" s="5"/>
      <c r="W1252" s="5"/>
    </row>
    <row r="1253" spans="1:23" x14ac:dyDescent="0.2">
      <c r="A1253" s="5" t="s">
        <v>1471</v>
      </c>
      <c r="B1253" s="5" t="s">
        <v>11</v>
      </c>
      <c r="C1253" s="5">
        <v>9</v>
      </c>
      <c r="D1253" s="6">
        <v>4999910</v>
      </c>
      <c r="E1253" s="5"/>
      <c r="F1253" s="5">
        <v>9</v>
      </c>
      <c r="G1253" s="6">
        <v>4999910</v>
      </c>
      <c r="H1253" s="5">
        <v>30</v>
      </c>
      <c r="I1253" s="6">
        <v>16666350</v>
      </c>
      <c r="J1253" s="7">
        <f t="shared" si="91"/>
        <v>555545.12820512825</v>
      </c>
      <c r="K1253" s="5">
        <v>1</v>
      </c>
      <c r="L1253" s="6">
        <f t="shared" si="86"/>
        <v>555545.12820512825</v>
      </c>
      <c r="M1253" s="5">
        <f t="shared" si="100"/>
        <v>38</v>
      </c>
      <c r="N1253" s="6">
        <f t="shared" si="100"/>
        <v>21110714.871794872</v>
      </c>
      <c r="O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2">
      <c r="A1254" s="5" t="s">
        <v>1472</v>
      </c>
      <c r="B1254" s="5" t="s">
        <v>25</v>
      </c>
      <c r="C1254" s="5">
        <v>1</v>
      </c>
      <c r="D1254" s="6">
        <v>127272</v>
      </c>
      <c r="E1254" s="5"/>
      <c r="F1254" s="5">
        <v>1</v>
      </c>
      <c r="G1254" s="6">
        <v>127272</v>
      </c>
      <c r="H1254" s="5">
        <v>0</v>
      </c>
      <c r="I1254" s="5">
        <v>0</v>
      </c>
      <c r="J1254" s="7">
        <f t="shared" si="91"/>
        <v>127272</v>
      </c>
      <c r="K1254" s="5">
        <v>1</v>
      </c>
      <c r="L1254" s="6">
        <f t="shared" si="86"/>
        <v>127272</v>
      </c>
      <c r="M1254" s="5">
        <f t="shared" si="100"/>
        <v>0</v>
      </c>
      <c r="N1254" s="6">
        <f t="shared" si="100"/>
        <v>0</v>
      </c>
      <c r="O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2">
      <c r="A1255" s="5" t="s">
        <v>1473</v>
      </c>
      <c r="B1255" s="5" t="s">
        <v>25</v>
      </c>
      <c r="C1255" s="5">
        <v>0</v>
      </c>
      <c r="D1255" s="5">
        <v>0</v>
      </c>
      <c r="E1255" s="5"/>
      <c r="F1255" s="5">
        <v>0</v>
      </c>
      <c r="G1255" s="5">
        <v>0</v>
      </c>
      <c r="H1255" s="5">
        <v>1</v>
      </c>
      <c r="I1255" s="6">
        <v>1872727</v>
      </c>
      <c r="J1255" s="7">
        <f t="shared" si="91"/>
        <v>1872727</v>
      </c>
      <c r="K1255" s="5">
        <v>1</v>
      </c>
      <c r="L1255" s="6">
        <f t="shared" si="86"/>
        <v>1872727</v>
      </c>
      <c r="M1255" s="5">
        <f t="shared" si="100"/>
        <v>0</v>
      </c>
      <c r="N1255" s="6">
        <f t="shared" si="100"/>
        <v>0</v>
      </c>
      <c r="O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2">
      <c r="A1256" s="5" t="s">
        <v>1474</v>
      </c>
      <c r="B1256" s="5" t="s">
        <v>11</v>
      </c>
      <c r="C1256" s="5">
        <v>1</v>
      </c>
      <c r="D1256" s="6">
        <v>127273</v>
      </c>
      <c r="E1256" s="5"/>
      <c r="F1256" s="5">
        <v>1</v>
      </c>
      <c r="G1256" s="6">
        <v>127273</v>
      </c>
      <c r="H1256" s="5">
        <v>0</v>
      </c>
      <c r="I1256" s="5">
        <v>0</v>
      </c>
      <c r="J1256" s="7">
        <f t="shared" si="91"/>
        <v>127273</v>
      </c>
      <c r="K1256" s="5">
        <v>1</v>
      </c>
      <c r="L1256" s="6">
        <f t="shared" si="86"/>
        <v>127273</v>
      </c>
      <c r="M1256" s="5">
        <f t="shared" si="100"/>
        <v>0</v>
      </c>
      <c r="N1256" s="6">
        <f t="shared" si="100"/>
        <v>0</v>
      </c>
      <c r="O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2">
      <c r="A1257" s="5" t="s">
        <v>1475</v>
      </c>
      <c r="B1257" s="5" t="s">
        <v>11</v>
      </c>
      <c r="C1257" s="5">
        <v>11</v>
      </c>
      <c r="D1257" s="6">
        <v>3487500</v>
      </c>
      <c r="E1257" s="5"/>
      <c r="F1257" s="5">
        <v>11</v>
      </c>
      <c r="G1257" s="6">
        <v>3487500</v>
      </c>
      <c r="H1257" s="5">
        <v>34</v>
      </c>
      <c r="I1257" s="6">
        <v>10668159</v>
      </c>
      <c r="J1257" s="7">
        <f t="shared" si="91"/>
        <v>314570.2</v>
      </c>
      <c r="K1257" s="5">
        <v>3</v>
      </c>
      <c r="L1257" s="6">
        <f t="shared" si="86"/>
        <v>943710.60000000009</v>
      </c>
      <c r="M1257" s="5">
        <f t="shared" si="100"/>
        <v>42</v>
      </c>
      <c r="N1257" s="6">
        <f t="shared" si="100"/>
        <v>13211948.4</v>
      </c>
      <c r="O1257" s="5"/>
      <c r="P1257" s="5"/>
      <c r="Q1257" s="5"/>
      <c r="R1257" s="5"/>
      <c r="S1257" s="5"/>
      <c r="T1257" s="5"/>
      <c r="U1257" s="5"/>
      <c r="V1257" s="5"/>
      <c r="W1257" s="5"/>
    </row>
    <row r="1258" spans="1:23" x14ac:dyDescent="0.2">
      <c r="A1258" s="5" t="s">
        <v>1476</v>
      </c>
      <c r="B1258" s="5" t="s">
        <v>141</v>
      </c>
      <c r="C1258" s="5">
        <v>0</v>
      </c>
      <c r="D1258" s="5">
        <v>0</v>
      </c>
      <c r="E1258" s="5"/>
      <c r="F1258" s="5">
        <v>0</v>
      </c>
      <c r="G1258" s="5">
        <v>0</v>
      </c>
      <c r="H1258" s="5">
        <v>1</v>
      </c>
      <c r="I1258" s="6">
        <v>350000</v>
      </c>
      <c r="J1258" s="7">
        <f t="shared" si="91"/>
        <v>350000</v>
      </c>
      <c r="K1258" s="5">
        <v>1</v>
      </c>
      <c r="L1258" s="6">
        <f t="shared" si="86"/>
        <v>350000</v>
      </c>
      <c r="M1258" s="5">
        <f t="shared" si="100"/>
        <v>0</v>
      </c>
      <c r="N1258" s="6">
        <f t="shared" si="100"/>
        <v>0</v>
      </c>
      <c r="O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2">
      <c r="A1259" s="5" t="s">
        <v>1477</v>
      </c>
      <c r="B1259" s="5" t="s">
        <v>25</v>
      </c>
      <c r="C1259" s="5">
        <v>1</v>
      </c>
      <c r="D1259" s="6">
        <v>136364</v>
      </c>
      <c r="E1259" s="5"/>
      <c r="F1259" s="5">
        <v>1</v>
      </c>
      <c r="G1259" s="6">
        <v>136364</v>
      </c>
      <c r="H1259" s="5">
        <v>0</v>
      </c>
      <c r="I1259" s="5">
        <v>0</v>
      </c>
      <c r="J1259" s="7">
        <f t="shared" si="91"/>
        <v>136364</v>
      </c>
      <c r="K1259" s="5">
        <v>1</v>
      </c>
      <c r="L1259" s="6">
        <f t="shared" si="86"/>
        <v>136364</v>
      </c>
      <c r="M1259" s="5">
        <f t="shared" si="100"/>
        <v>0</v>
      </c>
      <c r="N1259" s="6">
        <f t="shared" si="100"/>
        <v>0</v>
      </c>
      <c r="O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2">
      <c r="A1260" s="5" t="s">
        <v>1478</v>
      </c>
      <c r="B1260" s="5" t="s">
        <v>141</v>
      </c>
      <c r="C1260" s="5">
        <v>1</v>
      </c>
      <c r="D1260" s="6">
        <v>136364</v>
      </c>
      <c r="E1260" s="5"/>
      <c r="F1260" s="5">
        <v>1</v>
      </c>
      <c r="G1260" s="6">
        <v>136364</v>
      </c>
      <c r="H1260" s="5">
        <v>0</v>
      </c>
      <c r="I1260" s="5">
        <v>0</v>
      </c>
      <c r="J1260" s="7">
        <f t="shared" si="91"/>
        <v>136364</v>
      </c>
      <c r="K1260" s="5">
        <v>1</v>
      </c>
      <c r="L1260" s="6">
        <f t="shared" si="86"/>
        <v>136364</v>
      </c>
      <c r="M1260" s="5">
        <f t="shared" ref="M1260:N1275" si="101">F1260+H1260-K1260</f>
        <v>0</v>
      </c>
      <c r="N1260" s="6">
        <f t="shared" si="101"/>
        <v>0</v>
      </c>
      <c r="O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2">
      <c r="A1261" s="5" t="s">
        <v>1479</v>
      </c>
      <c r="B1261" s="5" t="s">
        <v>25</v>
      </c>
      <c r="C1261" s="5">
        <v>1</v>
      </c>
      <c r="D1261" s="6">
        <v>136364</v>
      </c>
      <c r="E1261" s="5"/>
      <c r="F1261" s="5">
        <v>1</v>
      </c>
      <c r="G1261" s="6">
        <v>136364</v>
      </c>
      <c r="H1261" s="5">
        <v>0</v>
      </c>
      <c r="I1261" s="5">
        <v>0</v>
      </c>
      <c r="J1261" s="7">
        <f t="shared" si="91"/>
        <v>136364</v>
      </c>
      <c r="K1261" s="5">
        <v>1</v>
      </c>
      <c r="L1261" s="6">
        <f t="shared" si="86"/>
        <v>136364</v>
      </c>
      <c r="M1261" s="5">
        <f t="shared" si="101"/>
        <v>0</v>
      </c>
      <c r="N1261" s="6">
        <f t="shared" si="101"/>
        <v>0</v>
      </c>
      <c r="O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2">
      <c r="A1262" s="5" t="s">
        <v>1480</v>
      </c>
      <c r="B1262" s="5" t="s">
        <v>11</v>
      </c>
      <c r="C1262" s="5">
        <v>0</v>
      </c>
      <c r="D1262" s="5">
        <v>0</v>
      </c>
      <c r="E1262" s="5"/>
      <c r="F1262" s="5">
        <v>0</v>
      </c>
      <c r="G1262" s="5">
        <v>0</v>
      </c>
      <c r="H1262" s="5">
        <v>1</v>
      </c>
      <c r="I1262" s="6">
        <v>2000000</v>
      </c>
      <c r="J1262" s="7">
        <f t="shared" si="91"/>
        <v>2000000</v>
      </c>
      <c r="K1262" s="5">
        <v>1</v>
      </c>
      <c r="L1262" s="6">
        <f t="shared" si="86"/>
        <v>2000000</v>
      </c>
      <c r="M1262" s="5">
        <f t="shared" si="101"/>
        <v>0</v>
      </c>
      <c r="N1262" s="6">
        <f t="shared" si="101"/>
        <v>0</v>
      </c>
      <c r="O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2">
      <c r="A1263" s="5" t="s">
        <v>1481</v>
      </c>
      <c r="B1263" s="5" t="s">
        <v>25</v>
      </c>
      <c r="C1263" s="5">
        <v>0</v>
      </c>
      <c r="D1263" s="5">
        <v>0</v>
      </c>
      <c r="E1263" s="5"/>
      <c r="F1263" s="5">
        <v>0</v>
      </c>
      <c r="G1263" s="5">
        <v>0</v>
      </c>
      <c r="H1263" s="5">
        <v>1</v>
      </c>
      <c r="I1263" s="6">
        <v>113636</v>
      </c>
      <c r="J1263" s="7">
        <f t="shared" si="91"/>
        <v>113636</v>
      </c>
      <c r="K1263" s="5">
        <v>1</v>
      </c>
      <c r="L1263" s="6">
        <f t="shared" si="86"/>
        <v>113636</v>
      </c>
      <c r="M1263" s="5">
        <f t="shared" si="101"/>
        <v>0</v>
      </c>
      <c r="N1263" s="6">
        <f t="shared" si="101"/>
        <v>0</v>
      </c>
      <c r="O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2">
      <c r="A1264" s="5" t="s">
        <v>1482</v>
      </c>
      <c r="B1264" s="5" t="s">
        <v>11</v>
      </c>
      <c r="C1264" s="5">
        <v>0</v>
      </c>
      <c r="D1264" s="5">
        <v>0</v>
      </c>
      <c r="E1264" s="5"/>
      <c r="F1264" s="5">
        <v>0</v>
      </c>
      <c r="G1264" s="5">
        <v>0</v>
      </c>
      <c r="H1264" s="5">
        <v>2</v>
      </c>
      <c r="I1264" s="6">
        <v>1890908</v>
      </c>
      <c r="J1264" s="7">
        <f t="shared" si="91"/>
        <v>945454</v>
      </c>
      <c r="K1264" s="5">
        <v>1</v>
      </c>
      <c r="L1264" s="6">
        <f t="shared" si="86"/>
        <v>945454</v>
      </c>
      <c r="M1264" s="5">
        <f t="shared" si="101"/>
        <v>1</v>
      </c>
      <c r="N1264" s="6">
        <f t="shared" si="101"/>
        <v>945454</v>
      </c>
      <c r="O1264" s="5"/>
      <c r="P1264" s="5"/>
      <c r="Q1264" s="5"/>
      <c r="R1264" s="5"/>
      <c r="S1264" s="5"/>
      <c r="T1264" s="5"/>
      <c r="U1264" s="5"/>
      <c r="V1264" s="5"/>
      <c r="W1264" s="5"/>
    </row>
    <row r="1265" spans="1:23" x14ac:dyDescent="0.2">
      <c r="A1265" s="5" t="s">
        <v>1483</v>
      </c>
      <c r="B1265" s="5" t="s">
        <v>141</v>
      </c>
      <c r="C1265" s="5">
        <v>8</v>
      </c>
      <c r="D1265" s="6">
        <v>3174546</v>
      </c>
      <c r="E1265" s="5"/>
      <c r="F1265" s="5">
        <v>8</v>
      </c>
      <c r="G1265" s="6">
        <v>3174546</v>
      </c>
      <c r="H1265" s="5">
        <v>45</v>
      </c>
      <c r="I1265" s="6">
        <v>19642500</v>
      </c>
      <c r="J1265" s="7">
        <f t="shared" si="91"/>
        <v>430510.30188679247</v>
      </c>
      <c r="K1265" s="5">
        <v>2</v>
      </c>
      <c r="L1265" s="6">
        <f t="shared" si="86"/>
        <v>861020.60377358494</v>
      </c>
      <c r="M1265" s="5">
        <f t="shared" si="101"/>
        <v>51</v>
      </c>
      <c r="N1265" s="6">
        <f t="shared" si="101"/>
        <v>21956025.396226414</v>
      </c>
      <c r="O1265" s="5"/>
      <c r="P1265" s="5"/>
      <c r="Q1265" s="5"/>
      <c r="R1265" s="5"/>
      <c r="S1265" s="5"/>
      <c r="T1265" s="5"/>
      <c r="U1265" s="5"/>
      <c r="V1265" s="5"/>
      <c r="W1265" s="5"/>
    </row>
    <row r="1266" spans="1:23" x14ac:dyDescent="0.2">
      <c r="A1266" s="5" t="s">
        <v>1484</v>
      </c>
      <c r="B1266" s="5" t="s">
        <v>141</v>
      </c>
      <c r="C1266" s="5">
        <v>0</v>
      </c>
      <c r="D1266" s="5">
        <v>0</v>
      </c>
      <c r="E1266" s="5"/>
      <c r="F1266" s="5">
        <v>0</v>
      </c>
      <c r="G1266" s="5">
        <v>0</v>
      </c>
      <c r="H1266" s="5">
        <v>3</v>
      </c>
      <c r="I1266" s="6">
        <v>780000</v>
      </c>
      <c r="J1266" s="7">
        <f t="shared" si="91"/>
        <v>260000</v>
      </c>
      <c r="K1266" s="5">
        <v>1</v>
      </c>
      <c r="L1266" s="6">
        <f t="shared" si="86"/>
        <v>260000</v>
      </c>
      <c r="M1266" s="5">
        <f t="shared" si="101"/>
        <v>2</v>
      </c>
      <c r="N1266" s="6">
        <f t="shared" si="101"/>
        <v>520000</v>
      </c>
      <c r="O1266" s="5"/>
      <c r="P1266" s="5"/>
      <c r="Q1266" s="5"/>
      <c r="R1266" s="5"/>
      <c r="S1266" s="5"/>
      <c r="T1266" s="5"/>
      <c r="U1266" s="5"/>
      <c r="V1266" s="5"/>
      <c r="W1266" s="5"/>
    </row>
    <row r="1267" spans="1:23" x14ac:dyDescent="0.2">
      <c r="A1267" s="5" t="s">
        <v>1485</v>
      </c>
      <c r="B1267" s="5" t="s">
        <v>11</v>
      </c>
      <c r="C1267" s="5">
        <v>2</v>
      </c>
      <c r="D1267" s="6">
        <v>361820</v>
      </c>
      <c r="E1267" s="5"/>
      <c r="F1267" s="5">
        <v>2</v>
      </c>
      <c r="G1267" s="6">
        <v>361820</v>
      </c>
      <c r="H1267" s="5">
        <v>0</v>
      </c>
      <c r="I1267" s="5">
        <v>0</v>
      </c>
      <c r="J1267" s="7">
        <f t="shared" si="91"/>
        <v>180910</v>
      </c>
      <c r="K1267" s="5">
        <v>1</v>
      </c>
      <c r="L1267" s="6">
        <f t="shared" si="86"/>
        <v>180910</v>
      </c>
      <c r="M1267" s="5">
        <f t="shared" si="101"/>
        <v>1</v>
      </c>
      <c r="N1267" s="6">
        <f t="shared" si="101"/>
        <v>180910</v>
      </c>
      <c r="O1267" s="5"/>
      <c r="P1267" s="5"/>
      <c r="Q1267" s="5"/>
      <c r="R1267" s="5"/>
      <c r="S1267" s="5"/>
      <c r="T1267" s="5"/>
      <c r="U1267" s="5"/>
      <c r="V1267" s="5"/>
      <c r="W1267" s="5"/>
    </row>
    <row r="1268" spans="1:23" x14ac:dyDescent="0.2">
      <c r="A1268" s="5" t="s">
        <v>1486</v>
      </c>
      <c r="B1268" s="5" t="s">
        <v>11</v>
      </c>
      <c r="C1268" s="5">
        <v>29</v>
      </c>
      <c r="D1268" s="6">
        <v>7143811</v>
      </c>
      <c r="E1268" s="5"/>
      <c r="F1268" s="5">
        <v>29</v>
      </c>
      <c r="G1268" s="6">
        <v>7143811</v>
      </c>
      <c r="H1268" s="5">
        <v>21</v>
      </c>
      <c r="I1268" s="6">
        <v>4963620</v>
      </c>
      <c r="J1268" s="7">
        <f t="shared" si="91"/>
        <v>242148.62</v>
      </c>
      <c r="K1268" s="5">
        <v>5</v>
      </c>
      <c r="L1268" s="6">
        <f t="shared" si="86"/>
        <v>1210743.1000000001</v>
      </c>
      <c r="M1268" s="5">
        <f t="shared" si="101"/>
        <v>45</v>
      </c>
      <c r="N1268" s="6">
        <f t="shared" si="101"/>
        <v>10896687.9</v>
      </c>
      <c r="O1268" s="5"/>
      <c r="P1268" s="5"/>
      <c r="Q1268" s="5"/>
      <c r="R1268" s="5"/>
      <c r="S1268" s="5"/>
      <c r="T1268" s="5"/>
      <c r="U1268" s="5"/>
      <c r="V1268" s="5"/>
      <c r="W1268" s="5"/>
    </row>
    <row r="1269" spans="1:23" x14ac:dyDescent="0.2">
      <c r="A1269" s="5" t="s">
        <v>1487</v>
      </c>
      <c r="B1269" s="5" t="s">
        <v>11</v>
      </c>
      <c r="C1269" s="5">
        <v>49</v>
      </c>
      <c r="D1269" s="6">
        <v>4098182</v>
      </c>
      <c r="E1269" s="5"/>
      <c r="F1269" s="5">
        <v>49</v>
      </c>
      <c r="G1269" s="6">
        <v>4098182</v>
      </c>
      <c r="H1269" s="5">
        <v>0</v>
      </c>
      <c r="I1269" s="5">
        <v>0</v>
      </c>
      <c r="J1269" s="7">
        <f t="shared" si="91"/>
        <v>83636.367346938772</v>
      </c>
      <c r="K1269" s="5">
        <v>20</v>
      </c>
      <c r="L1269" s="6">
        <f t="shared" si="86"/>
        <v>1672727.3469387754</v>
      </c>
      <c r="M1269" s="5">
        <f t="shared" si="101"/>
        <v>29</v>
      </c>
      <c r="N1269" s="6">
        <f t="shared" si="101"/>
        <v>2425454.6530612246</v>
      </c>
      <c r="O1269" s="5"/>
      <c r="P1269" s="5"/>
      <c r="Q1269" s="5"/>
      <c r="R1269" s="5"/>
      <c r="S1269" s="5"/>
      <c r="T1269" s="5"/>
      <c r="U1269" s="5"/>
      <c r="V1269" s="5"/>
      <c r="W1269" s="5"/>
    </row>
    <row r="1270" spans="1:23" x14ac:dyDescent="0.2">
      <c r="A1270" s="5" t="s">
        <v>1488</v>
      </c>
      <c r="B1270" s="5" t="s">
        <v>141</v>
      </c>
      <c r="C1270" s="5">
        <v>0</v>
      </c>
      <c r="D1270" s="5">
        <v>0</v>
      </c>
      <c r="E1270" s="5"/>
      <c r="F1270" s="5">
        <v>0</v>
      </c>
      <c r="G1270" s="5">
        <v>0</v>
      </c>
      <c r="H1270" s="5">
        <v>7</v>
      </c>
      <c r="I1270" s="6">
        <v>1145452</v>
      </c>
      <c r="J1270" s="7">
        <f t="shared" si="91"/>
        <v>163636</v>
      </c>
      <c r="K1270" s="5">
        <v>1</v>
      </c>
      <c r="L1270" s="6">
        <f t="shared" si="86"/>
        <v>163636</v>
      </c>
      <c r="M1270" s="5">
        <f t="shared" si="101"/>
        <v>6</v>
      </c>
      <c r="N1270" s="6">
        <f t="shared" si="101"/>
        <v>981816</v>
      </c>
      <c r="O1270" s="5"/>
      <c r="P1270" s="5"/>
      <c r="Q1270" s="5"/>
      <c r="R1270" s="5"/>
      <c r="S1270" s="5"/>
      <c r="T1270" s="5"/>
      <c r="U1270" s="5"/>
      <c r="V1270" s="5"/>
      <c r="W1270" s="5"/>
    </row>
    <row r="1271" spans="1:23" x14ac:dyDescent="0.2">
      <c r="A1271" s="5" t="s">
        <v>1489</v>
      </c>
      <c r="B1271" s="5" t="s">
        <v>11</v>
      </c>
      <c r="C1271" s="5">
        <v>0</v>
      </c>
      <c r="D1271" s="5">
        <v>0</v>
      </c>
      <c r="E1271" s="5"/>
      <c r="F1271" s="5">
        <v>0</v>
      </c>
      <c r="G1271" s="5">
        <v>0</v>
      </c>
      <c r="H1271" s="5">
        <v>35</v>
      </c>
      <c r="I1271" s="6">
        <v>85909075</v>
      </c>
      <c r="J1271" s="7">
        <f t="shared" si="91"/>
        <v>2454545</v>
      </c>
      <c r="K1271" s="5">
        <v>6</v>
      </c>
      <c r="L1271" s="6">
        <f t="shared" si="86"/>
        <v>14727270</v>
      </c>
      <c r="M1271" s="5">
        <f t="shared" si="101"/>
        <v>29</v>
      </c>
      <c r="N1271" s="6">
        <f t="shared" si="101"/>
        <v>71181805</v>
      </c>
      <c r="O1271" s="5"/>
      <c r="P1271" s="5"/>
      <c r="Q1271" s="5"/>
      <c r="R1271" s="5"/>
      <c r="S1271" s="5"/>
      <c r="T1271" s="5"/>
      <c r="U1271" s="5"/>
      <c r="V1271" s="5"/>
      <c r="W1271" s="5"/>
    </row>
    <row r="1272" spans="1:23" x14ac:dyDescent="0.2">
      <c r="A1272" s="5" t="s">
        <v>1490</v>
      </c>
      <c r="B1272" s="5" t="s">
        <v>141</v>
      </c>
      <c r="C1272" s="5">
        <v>4</v>
      </c>
      <c r="D1272" s="6">
        <v>800000</v>
      </c>
      <c r="E1272" s="5"/>
      <c r="F1272" s="5">
        <v>4</v>
      </c>
      <c r="G1272" s="6">
        <v>800000</v>
      </c>
      <c r="H1272" s="5">
        <v>0</v>
      </c>
      <c r="I1272" s="5">
        <v>0</v>
      </c>
      <c r="J1272" s="7">
        <f t="shared" si="91"/>
        <v>200000</v>
      </c>
      <c r="K1272" s="5">
        <v>2</v>
      </c>
      <c r="L1272" s="6">
        <f t="shared" si="86"/>
        <v>400000</v>
      </c>
      <c r="M1272" s="5">
        <f t="shared" si="101"/>
        <v>2</v>
      </c>
      <c r="N1272" s="6">
        <f t="shared" si="101"/>
        <v>400000</v>
      </c>
      <c r="O1272" s="5"/>
      <c r="P1272" s="5"/>
      <c r="Q1272" s="5"/>
      <c r="R1272" s="5"/>
      <c r="S1272" s="5"/>
      <c r="T1272" s="5"/>
      <c r="U1272" s="5"/>
      <c r="V1272" s="5"/>
      <c r="W1272" s="5"/>
    </row>
    <row r="1273" spans="1:23" x14ac:dyDescent="0.2">
      <c r="A1273" s="5" t="s">
        <v>1491</v>
      </c>
      <c r="B1273" s="5" t="s">
        <v>141</v>
      </c>
      <c r="C1273" s="5">
        <v>4</v>
      </c>
      <c r="D1273" s="6">
        <v>800000</v>
      </c>
      <c r="E1273" s="5"/>
      <c r="F1273" s="5">
        <v>4</v>
      </c>
      <c r="G1273" s="6">
        <v>800000</v>
      </c>
      <c r="H1273" s="5">
        <v>0</v>
      </c>
      <c r="I1273" s="5">
        <v>0</v>
      </c>
      <c r="J1273" s="7">
        <f t="shared" si="91"/>
        <v>200000</v>
      </c>
      <c r="K1273" s="5">
        <v>2</v>
      </c>
      <c r="L1273" s="6">
        <f t="shared" si="86"/>
        <v>400000</v>
      </c>
      <c r="M1273" s="5">
        <f t="shared" si="101"/>
        <v>2</v>
      </c>
      <c r="N1273" s="6">
        <f t="shared" si="101"/>
        <v>400000</v>
      </c>
      <c r="O1273" s="5"/>
      <c r="P1273" s="5"/>
      <c r="Q1273" s="5"/>
      <c r="R1273" s="5"/>
      <c r="S1273" s="5"/>
      <c r="T1273" s="5"/>
      <c r="U1273" s="5"/>
      <c r="V1273" s="5"/>
      <c r="W1273" s="5"/>
    </row>
    <row r="1274" spans="1:23" x14ac:dyDescent="0.2">
      <c r="A1274" s="5" t="s">
        <v>1492</v>
      </c>
      <c r="B1274" s="5" t="s">
        <v>25</v>
      </c>
      <c r="C1274" s="5">
        <v>0</v>
      </c>
      <c r="D1274" s="5">
        <v>0</v>
      </c>
      <c r="E1274" s="5"/>
      <c r="F1274" s="5">
        <v>0</v>
      </c>
      <c r="G1274" s="5">
        <v>0</v>
      </c>
      <c r="H1274" s="5">
        <v>35</v>
      </c>
      <c r="I1274" s="6">
        <v>10659075</v>
      </c>
      <c r="J1274" s="7">
        <f t="shared" si="91"/>
        <v>304545</v>
      </c>
      <c r="K1274" s="5">
        <v>3</v>
      </c>
      <c r="L1274" s="6">
        <f t="shared" si="86"/>
        <v>913635</v>
      </c>
      <c r="M1274" s="5">
        <f t="shared" si="101"/>
        <v>32</v>
      </c>
      <c r="N1274" s="6">
        <f t="shared" si="101"/>
        <v>9745440</v>
      </c>
      <c r="O1274" s="5"/>
      <c r="P1274" s="5"/>
      <c r="Q1274" s="5"/>
      <c r="R1274" s="5"/>
      <c r="S1274" s="5"/>
      <c r="T1274" s="5"/>
      <c r="U1274" s="5"/>
      <c r="V1274" s="5"/>
      <c r="W1274" s="5"/>
    </row>
    <row r="1275" spans="1:23" x14ac:dyDescent="0.2">
      <c r="A1275" s="5" t="s">
        <v>1493</v>
      </c>
      <c r="B1275" s="5" t="s">
        <v>11</v>
      </c>
      <c r="C1275" s="5">
        <v>0</v>
      </c>
      <c r="D1275" s="5">
        <v>0</v>
      </c>
      <c r="E1275" s="5"/>
      <c r="F1275" s="5">
        <v>0</v>
      </c>
      <c r="G1275" s="5">
        <v>0</v>
      </c>
      <c r="H1275" s="5">
        <v>8</v>
      </c>
      <c r="I1275" s="6">
        <v>4466904</v>
      </c>
      <c r="J1275" s="7">
        <f t="shared" si="91"/>
        <v>558363</v>
      </c>
      <c r="K1275" s="5">
        <v>1</v>
      </c>
      <c r="L1275" s="6">
        <f t="shared" si="86"/>
        <v>558363</v>
      </c>
      <c r="M1275" s="5">
        <f t="shared" si="101"/>
        <v>7</v>
      </c>
      <c r="N1275" s="6">
        <f t="shared" si="101"/>
        <v>3908541</v>
      </c>
      <c r="O1275" s="5"/>
      <c r="P1275" s="5"/>
      <c r="Q1275" s="5"/>
      <c r="R1275" s="5"/>
      <c r="S1275" s="5"/>
      <c r="T1275" s="5"/>
      <c r="U1275" s="5"/>
      <c r="V1275" s="5"/>
      <c r="W1275" s="5"/>
    </row>
    <row r="1276" spans="1:23" x14ac:dyDescent="0.2">
      <c r="A1276" s="5" t="s">
        <v>1494</v>
      </c>
      <c r="B1276" s="5" t="s">
        <v>11</v>
      </c>
      <c r="C1276" s="5">
        <v>15</v>
      </c>
      <c r="D1276" s="6">
        <v>4107783</v>
      </c>
      <c r="E1276" s="5"/>
      <c r="F1276" s="5">
        <v>15</v>
      </c>
      <c r="G1276" s="6">
        <v>4107783</v>
      </c>
      <c r="H1276" s="5">
        <v>0</v>
      </c>
      <c r="I1276" s="5">
        <v>0</v>
      </c>
      <c r="J1276" s="7">
        <f t="shared" si="91"/>
        <v>273852.2</v>
      </c>
      <c r="K1276" s="5">
        <v>2</v>
      </c>
      <c r="L1276" s="6">
        <f t="shared" si="86"/>
        <v>547704.4</v>
      </c>
      <c r="M1276" s="5">
        <f t="shared" ref="M1276:N1291" si="102">F1276+H1276-K1276</f>
        <v>13</v>
      </c>
      <c r="N1276" s="6">
        <f t="shared" si="102"/>
        <v>3560078.6</v>
      </c>
      <c r="O1276" s="5"/>
      <c r="P1276" s="5"/>
      <c r="Q1276" s="5"/>
      <c r="R1276" s="5"/>
      <c r="S1276" s="5"/>
      <c r="T1276" s="5"/>
      <c r="U1276" s="5"/>
      <c r="V1276" s="5"/>
      <c r="W1276" s="5"/>
    </row>
    <row r="1277" spans="1:23" x14ac:dyDescent="0.2">
      <c r="A1277" s="5" t="s">
        <v>1495</v>
      </c>
      <c r="B1277" s="5" t="s">
        <v>11</v>
      </c>
      <c r="C1277" s="5">
        <v>1</v>
      </c>
      <c r="D1277" s="6">
        <v>1136364</v>
      </c>
      <c r="E1277" s="5"/>
      <c r="F1277" s="5">
        <v>1</v>
      </c>
      <c r="G1277" s="6">
        <v>1136364</v>
      </c>
      <c r="H1277" s="5">
        <v>0</v>
      </c>
      <c r="I1277" s="5">
        <v>0</v>
      </c>
      <c r="J1277" s="7">
        <f t="shared" si="91"/>
        <v>1136364</v>
      </c>
      <c r="K1277" s="5">
        <v>1</v>
      </c>
      <c r="L1277" s="6">
        <f t="shared" si="86"/>
        <v>1136364</v>
      </c>
      <c r="M1277" s="5">
        <f t="shared" si="102"/>
        <v>0</v>
      </c>
      <c r="N1277" s="6">
        <f t="shared" si="102"/>
        <v>0</v>
      </c>
      <c r="O1277" s="5"/>
      <c r="P1277" s="5"/>
      <c r="Q1277" s="5"/>
      <c r="R1277" s="5"/>
      <c r="S1277" s="5"/>
      <c r="T1277" s="5"/>
      <c r="U1277" s="5"/>
      <c r="V1277" s="5"/>
      <c r="W1277" s="5"/>
    </row>
    <row r="1278" spans="1:23" x14ac:dyDescent="0.2">
      <c r="A1278" s="5" t="s">
        <v>1496</v>
      </c>
      <c r="B1278" s="5" t="s">
        <v>11</v>
      </c>
      <c r="C1278" s="5">
        <v>0</v>
      </c>
      <c r="D1278" s="5">
        <v>0</v>
      </c>
      <c r="E1278" s="5"/>
      <c r="F1278" s="5">
        <v>0</v>
      </c>
      <c r="G1278" s="5">
        <v>0</v>
      </c>
      <c r="H1278" s="5">
        <v>3</v>
      </c>
      <c r="I1278" s="6">
        <v>1050000</v>
      </c>
      <c r="J1278" s="7">
        <f t="shared" si="91"/>
        <v>350000</v>
      </c>
      <c r="K1278" s="5">
        <v>2</v>
      </c>
      <c r="L1278" s="6">
        <f t="shared" si="86"/>
        <v>700000</v>
      </c>
      <c r="M1278" s="5">
        <f t="shared" si="102"/>
        <v>1</v>
      </c>
      <c r="N1278" s="6">
        <f t="shared" si="102"/>
        <v>350000</v>
      </c>
      <c r="O1278" s="5"/>
      <c r="P1278" s="5"/>
      <c r="Q1278" s="5"/>
      <c r="R1278" s="5"/>
      <c r="S1278" s="5"/>
      <c r="T1278" s="5"/>
      <c r="U1278" s="5"/>
      <c r="V1278" s="5"/>
      <c r="W1278" s="5"/>
    </row>
    <row r="1279" spans="1:23" x14ac:dyDescent="0.2">
      <c r="A1279" s="5" t="s">
        <v>1497</v>
      </c>
      <c r="B1279" s="5" t="s">
        <v>11</v>
      </c>
      <c r="C1279" s="5">
        <v>0</v>
      </c>
      <c r="D1279" s="5">
        <v>0</v>
      </c>
      <c r="E1279" s="5"/>
      <c r="F1279" s="5">
        <v>0</v>
      </c>
      <c r="G1279" s="5">
        <v>0</v>
      </c>
      <c r="H1279" s="5">
        <v>1</v>
      </c>
      <c r="I1279" s="6">
        <v>1563636</v>
      </c>
      <c r="J1279" s="7">
        <f t="shared" si="91"/>
        <v>1563636</v>
      </c>
      <c r="K1279" s="5">
        <v>1</v>
      </c>
      <c r="L1279" s="6">
        <f t="shared" si="86"/>
        <v>1563636</v>
      </c>
      <c r="M1279" s="5">
        <f t="shared" si="102"/>
        <v>0</v>
      </c>
      <c r="N1279" s="6">
        <f t="shared" si="102"/>
        <v>0</v>
      </c>
      <c r="O1279" s="5"/>
      <c r="P1279" s="5"/>
      <c r="Q1279" s="5"/>
      <c r="R1279" s="5"/>
      <c r="S1279" s="5"/>
      <c r="T1279" s="5"/>
      <c r="U1279" s="5"/>
      <c r="V1279" s="5"/>
      <c r="W1279" s="5"/>
    </row>
    <row r="1280" spans="1:23" x14ac:dyDescent="0.2">
      <c r="A1280" s="5" t="s">
        <v>1498</v>
      </c>
      <c r="B1280" s="5" t="s">
        <v>34</v>
      </c>
      <c r="C1280" s="5">
        <v>0</v>
      </c>
      <c r="D1280" s="5">
        <v>0</v>
      </c>
      <c r="E1280" s="5"/>
      <c r="F1280" s="5">
        <v>0</v>
      </c>
      <c r="G1280" s="5">
        <v>0</v>
      </c>
      <c r="H1280" s="5">
        <v>10</v>
      </c>
      <c r="I1280" s="6">
        <v>106300000</v>
      </c>
      <c r="J1280" s="7">
        <f t="shared" si="91"/>
        <v>10630000</v>
      </c>
      <c r="K1280" s="5">
        <v>2</v>
      </c>
      <c r="L1280" s="6">
        <f t="shared" si="86"/>
        <v>21260000</v>
      </c>
      <c r="M1280" s="5">
        <f t="shared" si="102"/>
        <v>8</v>
      </c>
      <c r="N1280" s="6">
        <f t="shared" si="102"/>
        <v>85040000</v>
      </c>
      <c r="O1280" s="5"/>
      <c r="P1280" s="5"/>
      <c r="Q1280" s="5"/>
      <c r="R1280" s="5"/>
      <c r="S1280" s="5"/>
      <c r="T1280" s="5"/>
      <c r="U1280" s="5"/>
      <c r="V1280" s="5"/>
      <c r="W1280" s="5"/>
    </row>
    <row r="1281" spans="1:23" x14ac:dyDescent="0.2">
      <c r="A1281" s="5" t="s">
        <v>1499</v>
      </c>
      <c r="B1281" s="5" t="s">
        <v>11</v>
      </c>
      <c r="C1281" s="5">
        <v>0</v>
      </c>
      <c r="D1281" s="5">
        <v>0</v>
      </c>
      <c r="E1281" s="5"/>
      <c r="F1281" s="5">
        <v>0</v>
      </c>
      <c r="G1281" s="5">
        <v>0</v>
      </c>
      <c r="H1281" s="5">
        <v>8</v>
      </c>
      <c r="I1281" s="6">
        <v>3957816</v>
      </c>
      <c r="J1281" s="7">
        <f t="shared" si="91"/>
        <v>494727</v>
      </c>
      <c r="K1281" s="5">
        <v>1</v>
      </c>
      <c r="L1281" s="6">
        <f t="shared" si="86"/>
        <v>494727</v>
      </c>
      <c r="M1281" s="5">
        <f t="shared" si="102"/>
        <v>7</v>
      </c>
      <c r="N1281" s="6">
        <f t="shared" si="102"/>
        <v>3463089</v>
      </c>
      <c r="O1281" s="5"/>
      <c r="P1281" s="5"/>
      <c r="Q1281" s="5"/>
      <c r="R1281" s="5"/>
      <c r="S1281" s="5"/>
      <c r="T1281" s="5"/>
      <c r="U1281" s="5"/>
      <c r="V1281" s="5"/>
      <c r="W1281" s="5"/>
    </row>
    <row r="1282" spans="1:23" x14ac:dyDescent="0.2">
      <c r="A1282" s="5" t="s">
        <v>1500</v>
      </c>
      <c r="B1282" s="5" t="s">
        <v>11</v>
      </c>
      <c r="C1282" s="5">
        <v>0</v>
      </c>
      <c r="D1282" s="5">
        <v>0</v>
      </c>
      <c r="E1282" s="5"/>
      <c r="F1282" s="5">
        <v>0</v>
      </c>
      <c r="G1282" s="5">
        <v>0</v>
      </c>
      <c r="H1282" s="5">
        <v>5</v>
      </c>
      <c r="I1282" s="6">
        <v>2746360</v>
      </c>
      <c r="J1282" s="7">
        <f t="shared" si="91"/>
        <v>549272</v>
      </c>
      <c r="K1282" s="5">
        <v>1</v>
      </c>
      <c r="L1282" s="6">
        <f t="shared" si="86"/>
        <v>549272</v>
      </c>
      <c r="M1282" s="5">
        <f t="shared" si="102"/>
        <v>4</v>
      </c>
      <c r="N1282" s="6">
        <f t="shared" si="102"/>
        <v>2197088</v>
      </c>
      <c r="O1282" s="5"/>
      <c r="P1282" s="5"/>
      <c r="Q1282" s="5"/>
      <c r="R1282" s="5"/>
      <c r="S1282" s="5"/>
      <c r="T1282" s="5"/>
      <c r="U1282" s="5"/>
      <c r="V1282" s="5"/>
      <c r="W1282" s="5"/>
    </row>
    <row r="1283" spans="1:23" x14ac:dyDescent="0.2">
      <c r="A1283" s="5" t="s">
        <v>1501</v>
      </c>
      <c r="B1283" s="5" t="s">
        <v>20</v>
      </c>
      <c r="C1283" s="5">
        <v>0</v>
      </c>
      <c r="D1283" s="5">
        <v>0</v>
      </c>
      <c r="E1283" s="5"/>
      <c r="F1283" s="5">
        <v>0</v>
      </c>
      <c r="G1283" s="5">
        <v>0</v>
      </c>
      <c r="H1283" s="5">
        <v>8</v>
      </c>
      <c r="I1283" s="6">
        <v>3760000</v>
      </c>
      <c r="J1283" s="7">
        <f t="shared" si="91"/>
        <v>470000</v>
      </c>
      <c r="K1283" s="5">
        <v>3</v>
      </c>
      <c r="L1283" s="6">
        <f t="shared" si="86"/>
        <v>1410000</v>
      </c>
      <c r="M1283" s="5">
        <f t="shared" si="102"/>
        <v>5</v>
      </c>
      <c r="N1283" s="6">
        <f t="shared" si="102"/>
        <v>2350000</v>
      </c>
      <c r="O1283" s="5"/>
      <c r="P1283" s="5"/>
      <c r="Q1283" s="5"/>
      <c r="R1283" s="5"/>
      <c r="S1283" s="5"/>
      <c r="T1283" s="5"/>
      <c r="U1283" s="5"/>
      <c r="V1283" s="5"/>
      <c r="W1283" s="5"/>
    </row>
    <row r="1284" spans="1:23" x14ac:dyDescent="0.2">
      <c r="A1284" s="5" t="s">
        <v>1502</v>
      </c>
      <c r="B1284" s="5" t="s">
        <v>11</v>
      </c>
      <c r="C1284" s="5">
        <v>59</v>
      </c>
      <c r="D1284" s="6">
        <v>19765000</v>
      </c>
      <c r="E1284" s="5"/>
      <c r="F1284" s="5">
        <v>59</v>
      </c>
      <c r="G1284" s="6">
        <v>19765000</v>
      </c>
      <c r="H1284" s="5">
        <v>0</v>
      </c>
      <c r="I1284" s="5">
        <v>0</v>
      </c>
      <c r="J1284" s="7">
        <f t="shared" si="91"/>
        <v>335000</v>
      </c>
      <c r="K1284" s="5">
        <v>4</v>
      </c>
      <c r="L1284" s="6">
        <f t="shared" si="86"/>
        <v>1340000</v>
      </c>
      <c r="M1284" s="5">
        <f t="shared" si="102"/>
        <v>55</v>
      </c>
      <c r="N1284" s="6">
        <f t="shared" si="102"/>
        <v>18425000</v>
      </c>
      <c r="O1284" s="5"/>
      <c r="P1284" s="5"/>
      <c r="Q1284" s="5"/>
      <c r="R1284" s="5"/>
      <c r="S1284" s="5"/>
      <c r="T1284" s="5"/>
      <c r="U1284" s="5"/>
      <c r="V1284" s="5"/>
      <c r="W1284" s="5"/>
    </row>
    <row r="1285" spans="1:23" x14ac:dyDescent="0.2">
      <c r="A1285" s="5" t="s">
        <v>1503</v>
      </c>
      <c r="B1285" s="5" t="s">
        <v>11</v>
      </c>
      <c r="C1285" s="5">
        <v>0</v>
      </c>
      <c r="D1285" s="5">
        <v>0</v>
      </c>
      <c r="E1285" s="5"/>
      <c r="F1285" s="5">
        <v>0</v>
      </c>
      <c r="G1285" s="5">
        <v>0</v>
      </c>
      <c r="H1285" s="5">
        <v>11</v>
      </c>
      <c r="I1285" s="6">
        <v>4130995</v>
      </c>
      <c r="J1285" s="7">
        <f t="shared" si="91"/>
        <v>375545</v>
      </c>
      <c r="K1285" s="5">
        <v>1</v>
      </c>
      <c r="L1285" s="6">
        <f t="shared" si="86"/>
        <v>375545</v>
      </c>
      <c r="M1285" s="5">
        <f t="shared" si="102"/>
        <v>10</v>
      </c>
      <c r="N1285" s="6">
        <f t="shared" si="102"/>
        <v>3755450</v>
      </c>
      <c r="O1285" s="5"/>
      <c r="P1285" s="5"/>
      <c r="Q1285" s="5"/>
      <c r="R1285" s="5"/>
      <c r="S1285" s="5"/>
      <c r="T1285" s="5"/>
      <c r="U1285" s="5"/>
      <c r="V1285" s="5"/>
      <c r="W1285" s="5"/>
    </row>
    <row r="1286" spans="1:23" x14ac:dyDescent="0.2">
      <c r="A1286" s="5" t="s">
        <v>1504</v>
      </c>
      <c r="B1286" s="5" t="s">
        <v>1505</v>
      </c>
      <c r="C1286" s="5">
        <v>0</v>
      </c>
      <c r="D1286" s="5">
        <v>0</v>
      </c>
      <c r="E1286" s="5"/>
      <c r="F1286" s="5">
        <v>0</v>
      </c>
      <c r="G1286" s="5">
        <v>0</v>
      </c>
      <c r="H1286" s="5">
        <v>305</v>
      </c>
      <c r="I1286" s="6">
        <v>2054785</v>
      </c>
      <c r="J1286" s="7">
        <f t="shared" si="91"/>
        <v>6737</v>
      </c>
      <c r="K1286" s="5">
        <v>305</v>
      </c>
      <c r="L1286" s="6">
        <f t="shared" si="86"/>
        <v>2054785</v>
      </c>
      <c r="M1286" s="5">
        <f t="shared" si="102"/>
        <v>0</v>
      </c>
      <c r="N1286" s="6">
        <f t="shared" si="102"/>
        <v>0</v>
      </c>
      <c r="O1286" s="5"/>
      <c r="P1286" s="5"/>
      <c r="Q1286" s="5"/>
      <c r="R1286" s="5"/>
      <c r="S1286" s="5"/>
      <c r="T1286" s="5"/>
      <c r="U1286" s="5"/>
      <c r="V1286" s="5"/>
      <c r="W1286" s="5"/>
    </row>
    <row r="1287" spans="1:23" x14ac:dyDescent="0.2">
      <c r="A1287" s="5" t="s">
        <v>1506</v>
      </c>
      <c r="B1287" s="5" t="s">
        <v>11</v>
      </c>
      <c r="C1287" s="5">
        <v>1</v>
      </c>
      <c r="D1287" s="6">
        <v>163636</v>
      </c>
      <c r="E1287" s="5"/>
      <c r="F1287" s="5">
        <v>1</v>
      </c>
      <c r="G1287" s="6">
        <v>163636</v>
      </c>
      <c r="H1287" s="5">
        <v>0</v>
      </c>
      <c r="I1287" s="5">
        <v>0</v>
      </c>
      <c r="J1287" s="7">
        <f t="shared" si="91"/>
        <v>163636</v>
      </c>
      <c r="K1287" s="5">
        <v>1</v>
      </c>
      <c r="L1287" s="6">
        <f t="shared" si="86"/>
        <v>163636</v>
      </c>
      <c r="M1287" s="5">
        <f t="shared" si="102"/>
        <v>0</v>
      </c>
      <c r="N1287" s="6">
        <f t="shared" si="102"/>
        <v>0</v>
      </c>
      <c r="O1287" s="5"/>
      <c r="P1287" s="5"/>
      <c r="Q1287" s="5"/>
      <c r="R1287" s="5"/>
      <c r="S1287" s="5"/>
      <c r="T1287" s="5"/>
      <c r="U1287" s="5"/>
      <c r="V1287" s="5"/>
      <c r="W1287" s="5"/>
    </row>
    <row r="1288" spans="1:23" x14ac:dyDescent="0.2">
      <c r="A1288" s="5" t="s">
        <v>1507</v>
      </c>
      <c r="B1288" s="5" t="s">
        <v>11</v>
      </c>
      <c r="C1288" s="5">
        <v>1</v>
      </c>
      <c r="D1288" s="6">
        <v>163636</v>
      </c>
      <c r="E1288" s="5"/>
      <c r="F1288" s="5">
        <v>1</v>
      </c>
      <c r="G1288" s="6">
        <v>163636</v>
      </c>
      <c r="H1288" s="5">
        <v>0</v>
      </c>
      <c r="I1288" s="5">
        <v>0</v>
      </c>
      <c r="J1288" s="7">
        <f t="shared" si="91"/>
        <v>163636</v>
      </c>
      <c r="K1288" s="5">
        <v>1</v>
      </c>
      <c r="L1288" s="6">
        <f t="shared" si="86"/>
        <v>163636</v>
      </c>
      <c r="M1288" s="5">
        <f t="shared" si="102"/>
        <v>0</v>
      </c>
      <c r="N1288" s="6">
        <f t="shared" si="102"/>
        <v>0</v>
      </c>
      <c r="O1288" s="5"/>
      <c r="P1288" s="5"/>
      <c r="Q1288" s="5"/>
      <c r="R1288" s="5"/>
      <c r="S1288" s="5"/>
      <c r="T1288" s="5"/>
      <c r="U1288" s="5"/>
      <c r="V1288" s="5"/>
      <c r="W1288" s="5"/>
    </row>
    <row r="1289" spans="1:23" x14ac:dyDescent="0.2">
      <c r="A1289" s="5" t="s">
        <v>1508</v>
      </c>
      <c r="B1289" s="5" t="s">
        <v>25</v>
      </c>
      <c r="C1289" s="5">
        <v>1</v>
      </c>
      <c r="D1289" s="6">
        <v>163636</v>
      </c>
      <c r="E1289" s="5"/>
      <c r="F1289" s="5">
        <v>1</v>
      </c>
      <c r="G1289" s="6">
        <v>163636</v>
      </c>
      <c r="H1289" s="5">
        <v>0</v>
      </c>
      <c r="I1289" s="5">
        <v>0</v>
      </c>
      <c r="J1289" s="7">
        <f t="shared" si="91"/>
        <v>163636</v>
      </c>
      <c r="K1289" s="5">
        <v>1</v>
      </c>
      <c r="L1289" s="6">
        <f t="shared" si="86"/>
        <v>163636</v>
      </c>
      <c r="M1289" s="5">
        <f t="shared" si="102"/>
        <v>0</v>
      </c>
      <c r="N1289" s="6">
        <f t="shared" si="102"/>
        <v>0</v>
      </c>
      <c r="O1289" s="5"/>
      <c r="P1289" s="5"/>
      <c r="Q1289" s="5"/>
      <c r="R1289" s="5"/>
      <c r="S1289" s="5"/>
      <c r="T1289" s="5"/>
      <c r="U1289" s="5"/>
      <c r="V1289" s="5"/>
      <c r="W1289" s="5"/>
    </row>
    <row r="1290" spans="1:23" x14ac:dyDescent="0.2">
      <c r="A1290" s="5" t="s">
        <v>1509</v>
      </c>
      <c r="B1290" s="5" t="s">
        <v>11</v>
      </c>
      <c r="C1290" s="5">
        <v>0</v>
      </c>
      <c r="D1290" s="5">
        <v>0</v>
      </c>
      <c r="E1290" s="5"/>
      <c r="F1290" s="5">
        <v>0</v>
      </c>
      <c r="G1290" s="5">
        <v>0</v>
      </c>
      <c r="H1290" s="5">
        <v>6</v>
      </c>
      <c r="I1290" s="6">
        <v>9436362</v>
      </c>
      <c r="J1290" s="7">
        <f t="shared" si="91"/>
        <v>1572727</v>
      </c>
      <c r="K1290" s="5">
        <v>2</v>
      </c>
      <c r="L1290" s="6">
        <f t="shared" si="86"/>
        <v>3145454</v>
      </c>
      <c r="M1290" s="5">
        <f t="shared" si="102"/>
        <v>4</v>
      </c>
      <c r="N1290" s="6">
        <f t="shared" si="102"/>
        <v>6290908</v>
      </c>
      <c r="O1290" s="5"/>
      <c r="P1290" s="5"/>
      <c r="Q1290" s="5"/>
      <c r="R1290" s="5"/>
      <c r="S1290" s="5"/>
      <c r="T1290" s="5"/>
      <c r="U1290" s="5"/>
      <c r="V1290" s="5"/>
      <c r="W1290" s="5"/>
    </row>
    <row r="1291" spans="1:23" x14ac:dyDescent="0.2">
      <c r="A1291" s="5" t="s">
        <v>1510</v>
      </c>
      <c r="B1291" s="5" t="s">
        <v>11</v>
      </c>
      <c r="C1291" s="5">
        <v>0</v>
      </c>
      <c r="D1291" s="5">
        <v>0</v>
      </c>
      <c r="E1291" s="5"/>
      <c r="F1291" s="5">
        <v>0</v>
      </c>
      <c r="G1291" s="5">
        <v>0</v>
      </c>
      <c r="H1291" s="5">
        <v>1</v>
      </c>
      <c r="I1291" s="6">
        <v>150000</v>
      </c>
      <c r="J1291" s="7">
        <f t="shared" si="91"/>
        <v>150000</v>
      </c>
      <c r="K1291" s="5">
        <v>1</v>
      </c>
      <c r="L1291" s="6">
        <f t="shared" si="86"/>
        <v>150000</v>
      </c>
      <c r="M1291" s="5">
        <f t="shared" si="102"/>
        <v>0</v>
      </c>
      <c r="N1291" s="6">
        <f t="shared" si="102"/>
        <v>0</v>
      </c>
      <c r="O1291" s="5"/>
      <c r="P1291" s="5"/>
      <c r="Q1291" s="5"/>
      <c r="R1291" s="5"/>
      <c r="S1291" s="5"/>
      <c r="T1291" s="5"/>
      <c r="U1291" s="5"/>
      <c r="V1291" s="5"/>
      <c r="W1291" s="5"/>
    </row>
    <row r="1292" spans="1:23" x14ac:dyDescent="0.2">
      <c r="A1292" s="5" t="s">
        <v>1511</v>
      </c>
      <c r="B1292" s="5" t="s">
        <v>25</v>
      </c>
      <c r="C1292" s="5">
        <v>0</v>
      </c>
      <c r="D1292" s="5">
        <v>0</v>
      </c>
      <c r="E1292" s="5"/>
      <c r="F1292" s="5">
        <v>0</v>
      </c>
      <c r="G1292" s="5">
        <v>0</v>
      </c>
      <c r="H1292" s="5">
        <v>11</v>
      </c>
      <c r="I1292" s="6">
        <v>1863631</v>
      </c>
      <c r="J1292" s="7">
        <f t="shared" si="91"/>
        <v>169421</v>
      </c>
      <c r="K1292" s="5">
        <v>2</v>
      </c>
      <c r="L1292" s="6">
        <f t="shared" si="86"/>
        <v>338842</v>
      </c>
      <c r="M1292" s="5">
        <f t="shared" ref="M1292:N1307" si="103">F1292+H1292-K1292</f>
        <v>9</v>
      </c>
      <c r="N1292" s="6">
        <f t="shared" si="103"/>
        <v>1524789</v>
      </c>
      <c r="O1292" s="5"/>
      <c r="P1292" s="5"/>
      <c r="Q1292" s="5"/>
      <c r="R1292" s="5"/>
      <c r="S1292" s="5"/>
      <c r="T1292" s="5"/>
      <c r="U1292" s="5"/>
      <c r="V1292" s="5"/>
      <c r="W1292" s="5"/>
    </row>
    <row r="1293" spans="1:23" x14ac:dyDescent="0.2">
      <c r="A1293" s="5" t="s">
        <v>1512</v>
      </c>
      <c r="B1293" s="5" t="s">
        <v>141</v>
      </c>
      <c r="C1293" s="5">
        <v>0</v>
      </c>
      <c r="D1293" s="5">
        <v>0</v>
      </c>
      <c r="E1293" s="5"/>
      <c r="F1293" s="5">
        <v>0</v>
      </c>
      <c r="G1293" s="5">
        <v>0</v>
      </c>
      <c r="H1293" s="5">
        <v>33</v>
      </c>
      <c r="I1293" s="6">
        <v>3363627</v>
      </c>
      <c r="J1293" s="7">
        <f t="shared" si="91"/>
        <v>101928.09090909091</v>
      </c>
      <c r="K1293" s="5">
        <v>5</v>
      </c>
      <c r="L1293" s="6">
        <f t="shared" si="86"/>
        <v>509640.45454545459</v>
      </c>
      <c r="M1293" s="5">
        <f t="shared" si="103"/>
        <v>28</v>
      </c>
      <c r="N1293" s="6">
        <f t="shared" si="103"/>
        <v>2853986.5454545454</v>
      </c>
      <c r="O1293" s="5"/>
      <c r="P1293" s="5"/>
      <c r="Q1293" s="5"/>
      <c r="R1293" s="5"/>
      <c r="S1293" s="5"/>
      <c r="T1293" s="5"/>
      <c r="U1293" s="5"/>
      <c r="V1293" s="5"/>
      <c r="W1293" s="5"/>
    </row>
    <row r="1294" spans="1:23" x14ac:dyDescent="0.2">
      <c r="A1294" s="5" t="s">
        <v>1513</v>
      </c>
      <c r="B1294" s="5" t="s">
        <v>20</v>
      </c>
      <c r="C1294" s="5">
        <v>0</v>
      </c>
      <c r="D1294" s="5">
        <v>0</v>
      </c>
      <c r="E1294" s="5"/>
      <c r="F1294" s="5">
        <v>0</v>
      </c>
      <c r="G1294" s="5">
        <v>0</v>
      </c>
      <c r="H1294" s="5">
        <v>1</v>
      </c>
      <c r="I1294" s="6">
        <v>327273</v>
      </c>
      <c r="J1294" s="7">
        <f t="shared" si="91"/>
        <v>327273</v>
      </c>
      <c r="K1294" s="5">
        <v>1</v>
      </c>
      <c r="L1294" s="6">
        <f t="shared" si="86"/>
        <v>327273</v>
      </c>
      <c r="M1294" s="5">
        <f t="shared" si="103"/>
        <v>0</v>
      </c>
      <c r="N1294" s="6">
        <f t="shared" si="103"/>
        <v>0</v>
      </c>
      <c r="O1294" s="5"/>
      <c r="P1294" s="5"/>
      <c r="Q1294" s="5"/>
      <c r="R1294" s="5"/>
      <c r="S1294" s="5"/>
      <c r="T1294" s="5"/>
      <c r="U1294" s="5"/>
      <c r="V1294" s="5"/>
      <c r="W1294" s="5"/>
    </row>
    <row r="1295" spans="1:23" x14ac:dyDescent="0.2">
      <c r="A1295" s="5" t="s">
        <v>1514</v>
      </c>
      <c r="B1295" s="5" t="s">
        <v>20</v>
      </c>
      <c r="C1295" s="5">
        <v>0</v>
      </c>
      <c r="D1295" s="5">
        <v>0</v>
      </c>
      <c r="E1295" s="5"/>
      <c r="F1295" s="5">
        <v>0</v>
      </c>
      <c r="G1295" s="5">
        <v>0</v>
      </c>
      <c r="H1295" s="5">
        <v>1</v>
      </c>
      <c r="I1295" s="6">
        <v>327273</v>
      </c>
      <c r="J1295" s="7">
        <f t="shared" si="91"/>
        <v>327273</v>
      </c>
      <c r="K1295" s="5">
        <v>1</v>
      </c>
      <c r="L1295" s="6">
        <f t="shared" si="86"/>
        <v>327273</v>
      </c>
      <c r="M1295" s="5">
        <f t="shared" si="103"/>
        <v>0</v>
      </c>
      <c r="N1295" s="6">
        <f t="shared" si="103"/>
        <v>0</v>
      </c>
      <c r="O1295" s="5"/>
      <c r="P1295" s="5"/>
      <c r="Q1295" s="5"/>
      <c r="R1295" s="5"/>
      <c r="S1295" s="5"/>
      <c r="T1295" s="5"/>
      <c r="U1295" s="5"/>
      <c r="V1295" s="5"/>
      <c r="W1295" s="5"/>
    </row>
    <row r="1296" spans="1:23" x14ac:dyDescent="0.2">
      <c r="A1296" s="5" t="s">
        <v>1515</v>
      </c>
      <c r="B1296" s="5" t="s">
        <v>11</v>
      </c>
      <c r="C1296" s="5">
        <v>0</v>
      </c>
      <c r="D1296" s="5">
        <v>0</v>
      </c>
      <c r="E1296" s="5"/>
      <c r="F1296" s="5">
        <v>0</v>
      </c>
      <c r="G1296" s="5">
        <v>0</v>
      </c>
      <c r="H1296" s="5">
        <v>1</v>
      </c>
      <c r="I1296" s="6">
        <v>1545454</v>
      </c>
      <c r="J1296" s="7">
        <f t="shared" si="91"/>
        <v>1545454</v>
      </c>
      <c r="K1296" s="5">
        <v>1</v>
      </c>
      <c r="L1296" s="6">
        <f t="shared" si="86"/>
        <v>1545454</v>
      </c>
      <c r="M1296" s="5">
        <f t="shared" si="103"/>
        <v>0</v>
      </c>
      <c r="N1296" s="6">
        <f t="shared" si="103"/>
        <v>0</v>
      </c>
      <c r="O1296" s="5"/>
      <c r="P1296" s="5"/>
      <c r="Q1296" s="5"/>
      <c r="R1296" s="5"/>
      <c r="S1296" s="5"/>
      <c r="T1296" s="5"/>
      <c r="U1296" s="5"/>
      <c r="V1296" s="5"/>
      <c r="W1296" s="5"/>
    </row>
    <row r="1297" spans="1:23" x14ac:dyDescent="0.2">
      <c r="A1297" s="5" t="s">
        <v>1516</v>
      </c>
      <c r="B1297" s="5" t="s">
        <v>280</v>
      </c>
      <c r="C1297" s="5">
        <v>0</v>
      </c>
      <c r="D1297" s="5">
        <v>0</v>
      </c>
      <c r="E1297" s="5"/>
      <c r="F1297" s="5">
        <v>0</v>
      </c>
      <c r="G1297" s="5">
        <v>0</v>
      </c>
      <c r="H1297" s="5">
        <v>65</v>
      </c>
      <c r="I1297" s="6">
        <v>8253765</v>
      </c>
      <c r="J1297" s="7">
        <f t="shared" si="91"/>
        <v>126981</v>
      </c>
      <c r="K1297" s="5">
        <v>5</v>
      </c>
      <c r="L1297" s="6">
        <f t="shared" si="86"/>
        <v>634905</v>
      </c>
      <c r="M1297" s="5">
        <f t="shared" si="103"/>
        <v>60</v>
      </c>
      <c r="N1297" s="6">
        <f t="shared" si="103"/>
        <v>7618860</v>
      </c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x14ac:dyDescent="0.2">
      <c r="A1298" s="5" t="s">
        <v>1517</v>
      </c>
      <c r="B1298" s="5" t="s">
        <v>11</v>
      </c>
      <c r="C1298" s="5">
        <v>2</v>
      </c>
      <c r="D1298" s="6">
        <v>2276364</v>
      </c>
      <c r="E1298" s="5"/>
      <c r="F1298" s="5">
        <v>2</v>
      </c>
      <c r="G1298" s="6">
        <v>2276364</v>
      </c>
      <c r="H1298" s="5">
        <v>3</v>
      </c>
      <c r="I1298" s="6">
        <v>3440000</v>
      </c>
      <c r="J1298" s="7">
        <f t="shared" si="91"/>
        <v>1143272.8</v>
      </c>
      <c r="K1298" s="5">
        <v>1</v>
      </c>
      <c r="L1298" s="6">
        <f t="shared" si="86"/>
        <v>1143272.8</v>
      </c>
      <c r="M1298" s="5">
        <f t="shared" si="103"/>
        <v>4</v>
      </c>
      <c r="N1298" s="6">
        <f t="shared" si="103"/>
        <v>4573091.2</v>
      </c>
      <c r="O1298" s="5"/>
      <c r="P1298" s="5"/>
      <c r="Q1298" s="5"/>
      <c r="R1298" s="5"/>
      <c r="S1298" s="5"/>
      <c r="T1298" s="5"/>
      <c r="U1298" s="5"/>
      <c r="V1298" s="5"/>
      <c r="W1298" s="5"/>
    </row>
    <row r="1299" spans="1:23" x14ac:dyDescent="0.2">
      <c r="A1299" s="5" t="s">
        <v>1518</v>
      </c>
      <c r="B1299" s="5" t="s">
        <v>34</v>
      </c>
      <c r="C1299" s="5">
        <v>0</v>
      </c>
      <c r="D1299" s="5">
        <v>0</v>
      </c>
      <c r="E1299" s="5"/>
      <c r="F1299" s="5">
        <v>0</v>
      </c>
      <c r="G1299" s="5">
        <v>0</v>
      </c>
      <c r="H1299" s="5">
        <v>7</v>
      </c>
      <c r="I1299" s="6">
        <v>98363638</v>
      </c>
      <c r="J1299" s="7">
        <f t="shared" si="91"/>
        <v>14051948.285714285</v>
      </c>
      <c r="K1299" s="5">
        <v>1</v>
      </c>
      <c r="L1299" s="6">
        <f t="shared" si="86"/>
        <v>14051948.285714285</v>
      </c>
      <c r="M1299" s="5">
        <f t="shared" si="103"/>
        <v>6</v>
      </c>
      <c r="N1299" s="6">
        <f t="shared" si="103"/>
        <v>84311689.714285716</v>
      </c>
      <c r="O1299" s="5"/>
      <c r="P1299" s="5"/>
      <c r="Q1299" s="5"/>
      <c r="R1299" s="5"/>
      <c r="S1299" s="5"/>
      <c r="T1299" s="5"/>
      <c r="U1299" s="5"/>
      <c r="V1299" s="5"/>
      <c r="W1299" s="5"/>
    </row>
    <row r="1300" spans="1:23" x14ac:dyDescent="0.2">
      <c r="A1300" s="5" t="s">
        <v>1519</v>
      </c>
      <c r="B1300" s="5" t="s">
        <v>25</v>
      </c>
      <c r="C1300" s="5">
        <v>0</v>
      </c>
      <c r="D1300" s="5">
        <v>0</v>
      </c>
      <c r="E1300" s="5"/>
      <c r="F1300" s="5">
        <v>0</v>
      </c>
      <c r="G1300" s="5">
        <v>0</v>
      </c>
      <c r="H1300" s="5">
        <v>13</v>
      </c>
      <c r="I1300" s="6">
        <v>10936360</v>
      </c>
      <c r="J1300" s="7">
        <f t="shared" si="91"/>
        <v>841258.4615384615</v>
      </c>
      <c r="K1300" s="5">
        <v>1</v>
      </c>
      <c r="L1300" s="6">
        <f t="shared" si="86"/>
        <v>841258.4615384615</v>
      </c>
      <c r="M1300" s="5">
        <f t="shared" si="103"/>
        <v>12</v>
      </c>
      <c r="N1300" s="6">
        <f t="shared" si="103"/>
        <v>10095101.538461538</v>
      </c>
      <c r="O1300" s="5"/>
      <c r="P1300" s="5"/>
      <c r="Q1300" s="5"/>
      <c r="R1300" s="5"/>
      <c r="S1300" s="5"/>
      <c r="T1300" s="5"/>
      <c r="U1300" s="5"/>
      <c r="V1300" s="5"/>
      <c r="W1300" s="5"/>
    </row>
    <row r="1301" spans="1:23" x14ac:dyDescent="0.2">
      <c r="A1301" s="5" t="s">
        <v>1520</v>
      </c>
      <c r="B1301" s="5" t="s">
        <v>11</v>
      </c>
      <c r="C1301" s="5">
        <v>0</v>
      </c>
      <c r="D1301" s="5">
        <v>0</v>
      </c>
      <c r="E1301" s="5"/>
      <c r="F1301" s="5">
        <v>0</v>
      </c>
      <c r="G1301" s="5">
        <v>0</v>
      </c>
      <c r="H1301" s="5">
        <v>1</v>
      </c>
      <c r="I1301" s="6">
        <v>550000</v>
      </c>
      <c r="J1301" s="7">
        <f t="shared" si="91"/>
        <v>550000</v>
      </c>
      <c r="K1301" s="5">
        <v>1</v>
      </c>
      <c r="L1301" s="6">
        <f t="shared" si="86"/>
        <v>550000</v>
      </c>
      <c r="M1301" s="5">
        <f t="shared" si="103"/>
        <v>0</v>
      </c>
      <c r="N1301" s="6">
        <f t="shared" si="103"/>
        <v>0</v>
      </c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2">
      <c r="A1302" s="5" t="s">
        <v>1521</v>
      </c>
      <c r="B1302" s="5" t="s">
        <v>25</v>
      </c>
      <c r="C1302" s="5">
        <v>0</v>
      </c>
      <c r="D1302" s="5">
        <v>0</v>
      </c>
      <c r="E1302" s="5"/>
      <c r="F1302" s="5">
        <v>0</v>
      </c>
      <c r="G1302" s="5">
        <v>0</v>
      </c>
      <c r="H1302" s="5">
        <v>10</v>
      </c>
      <c r="I1302" s="6">
        <v>148736360</v>
      </c>
      <c r="J1302" s="7">
        <f t="shared" si="91"/>
        <v>14873636</v>
      </c>
      <c r="K1302" s="5">
        <v>5</v>
      </c>
      <c r="L1302" s="6">
        <f t="shared" si="86"/>
        <v>74368180</v>
      </c>
      <c r="M1302" s="5">
        <f t="shared" si="103"/>
        <v>5</v>
      </c>
      <c r="N1302" s="6">
        <f t="shared" si="103"/>
        <v>74368180</v>
      </c>
      <c r="O1302" s="5"/>
      <c r="P1302" s="5"/>
      <c r="Q1302" s="5"/>
      <c r="R1302" s="5"/>
      <c r="S1302" s="5"/>
      <c r="T1302" s="5"/>
      <c r="U1302" s="5"/>
      <c r="V1302" s="5"/>
      <c r="W1302" s="5"/>
    </row>
    <row r="1303" spans="1:23" x14ac:dyDescent="0.2">
      <c r="A1303" s="5" t="s">
        <v>1522</v>
      </c>
      <c r="B1303" s="5" t="s">
        <v>256</v>
      </c>
      <c r="C1303" s="5">
        <v>0</v>
      </c>
      <c r="D1303" s="5">
        <v>0</v>
      </c>
      <c r="E1303" s="5"/>
      <c r="F1303" s="5">
        <v>0</v>
      </c>
      <c r="G1303" s="5">
        <v>0</v>
      </c>
      <c r="H1303" s="5">
        <v>170</v>
      </c>
      <c r="I1303" s="6">
        <v>3127130</v>
      </c>
      <c r="J1303" s="7">
        <f t="shared" si="91"/>
        <v>18394.882352941175</v>
      </c>
      <c r="K1303" s="5">
        <v>20</v>
      </c>
      <c r="L1303" s="6">
        <f t="shared" si="86"/>
        <v>367897.6470588235</v>
      </c>
      <c r="M1303" s="5">
        <f t="shared" si="103"/>
        <v>150</v>
      </c>
      <c r="N1303" s="6">
        <f t="shared" si="103"/>
        <v>2759232.3529411764</v>
      </c>
      <c r="O1303" s="5"/>
      <c r="P1303" s="5"/>
      <c r="Q1303" s="5"/>
      <c r="R1303" s="5"/>
      <c r="S1303" s="5"/>
      <c r="T1303" s="5"/>
      <c r="U1303" s="5"/>
      <c r="V1303" s="5"/>
      <c r="W1303" s="5"/>
    </row>
    <row r="1304" spans="1:23" x14ac:dyDescent="0.2">
      <c r="A1304" s="5" t="s">
        <v>1523</v>
      </c>
      <c r="B1304" s="5" t="s">
        <v>20</v>
      </c>
      <c r="C1304" s="5">
        <v>0</v>
      </c>
      <c r="D1304" s="5">
        <v>0</v>
      </c>
      <c r="E1304" s="5"/>
      <c r="F1304" s="5">
        <v>0</v>
      </c>
      <c r="G1304" s="5">
        <v>0</v>
      </c>
      <c r="H1304" s="5">
        <v>4</v>
      </c>
      <c r="I1304" s="6">
        <v>4560000</v>
      </c>
      <c r="J1304" s="7">
        <f t="shared" si="91"/>
        <v>1140000</v>
      </c>
      <c r="K1304" s="5">
        <v>1</v>
      </c>
      <c r="L1304" s="6">
        <f t="shared" si="86"/>
        <v>1140000</v>
      </c>
      <c r="M1304" s="5">
        <f t="shared" si="103"/>
        <v>3</v>
      </c>
      <c r="N1304" s="6">
        <f t="shared" si="103"/>
        <v>3420000</v>
      </c>
      <c r="O1304" s="5"/>
      <c r="P1304" s="5"/>
      <c r="Q1304" s="5"/>
      <c r="R1304" s="5"/>
      <c r="S1304" s="5"/>
      <c r="T1304" s="5"/>
      <c r="U1304" s="5"/>
      <c r="V1304" s="5"/>
      <c r="W1304" s="5"/>
    </row>
    <row r="1305" spans="1:23" x14ac:dyDescent="0.2">
      <c r="A1305" s="5" t="s">
        <v>1524</v>
      </c>
      <c r="B1305" s="5" t="s">
        <v>11</v>
      </c>
      <c r="C1305" s="5">
        <v>0</v>
      </c>
      <c r="D1305" s="5">
        <v>0</v>
      </c>
      <c r="E1305" s="5"/>
      <c r="F1305" s="5">
        <v>0</v>
      </c>
      <c r="G1305" s="5">
        <v>0</v>
      </c>
      <c r="H1305" s="5">
        <v>1</v>
      </c>
      <c r="I1305" s="6">
        <v>1500000</v>
      </c>
      <c r="J1305" s="7">
        <f t="shared" si="91"/>
        <v>1500000</v>
      </c>
      <c r="K1305" s="5">
        <v>1</v>
      </c>
      <c r="L1305" s="6">
        <f t="shared" ref="L1305:L1559" si="104">J1305*K1305</f>
        <v>1500000</v>
      </c>
      <c r="M1305" s="5">
        <f t="shared" si="103"/>
        <v>0</v>
      </c>
      <c r="N1305" s="6">
        <f t="shared" si="103"/>
        <v>0</v>
      </c>
      <c r="O1305" s="5"/>
      <c r="P1305" s="5"/>
      <c r="Q1305" s="5"/>
      <c r="R1305" s="5"/>
      <c r="S1305" s="5"/>
      <c r="T1305" s="5"/>
      <c r="U1305" s="5"/>
      <c r="V1305" s="5"/>
      <c r="W1305" s="5"/>
    </row>
    <row r="1306" spans="1:23" x14ac:dyDescent="0.2">
      <c r="A1306" s="5" t="s">
        <v>1525</v>
      </c>
      <c r="B1306" s="5" t="s">
        <v>11</v>
      </c>
      <c r="C1306" s="5">
        <v>0</v>
      </c>
      <c r="D1306" s="5">
        <v>0</v>
      </c>
      <c r="E1306" s="5"/>
      <c r="F1306" s="5">
        <v>0</v>
      </c>
      <c r="G1306" s="5">
        <v>0</v>
      </c>
      <c r="H1306" s="5">
        <v>10</v>
      </c>
      <c r="I1306" s="6">
        <v>727270</v>
      </c>
      <c r="J1306" s="7">
        <f t="shared" si="91"/>
        <v>72727</v>
      </c>
      <c r="K1306" s="5">
        <v>2</v>
      </c>
      <c r="L1306" s="6">
        <f t="shared" si="104"/>
        <v>145454</v>
      </c>
      <c r="M1306" s="5">
        <f t="shared" si="103"/>
        <v>8</v>
      </c>
      <c r="N1306" s="6">
        <f t="shared" si="103"/>
        <v>581816</v>
      </c>
      <c r="O1306" s="5"/>
      <c r="P1306" s="5"/>
      <c r="Q1306" s="5"/>
      <c r="R1306" s="5"/>
      <c r="S1306" s="5"/>
      <c r="T1306" s="5"/>
      <c r="U1306" s="5"/>
      <c r="V1306" s="5"/>
      <c r="W1306" s="5"/>
    </row>
    <row r="1307" spans="1:23" x14ac:dyDescent="0.2">
      <c r="A1307" s="5" t="s">
        <v>1526</v>
      </c>
      <c r="B1307" s="5" t="s">
        <v>1527</v>
      </c>
      <c r="C1307" s="5">
        <v>1</v>
      </c>
      <c r="D1307" s="6">
        <v>181818</v>
      </c>
      <c r="E1307" s="5"/>
      <c r="F1307" s="5">
        <v>1</v>
      </c>
      <c r="G1307" s="6">
        <v>181818</v>
      </c>
      <c r="H1307" s="5">
        <v>0</v>
      </c>
      <c r="I1307" s="5">
        <v>0</v>
      </c>
      <c r="J1307" s="7">
        <f t="shared" si="91"/>
        <v>181818</v>
      </c>
      <c r="K1307" s="5">
        <v>1</v>
      </c>
      <c r="L1307" s="6">
        <f t="shared" si="104"/>
        <v>181818</v>
      </c>
      <c r="M1307" s="5">
        <f t="shared" si="103"/>
        <v>0</v>
      </c>
      <c r="N1307" s="6">
        <f t="shared" si="103"/>
        <v>0</v>
      </c>
      <c r="O1307" s="5"/>
      <c r="P1307" s="5"/>
      <c r="Q1307" s="5"/>
      <c r="R1307" s="5"/>
      <c r="S1307" s="5"/>
      <c r="T1307" s="5"/>
      <c r="U1307" s="5"/>
      <c r="V1307" s="5"/>
      <c r="W1307" s="5"/>
    </row>
    <row r="1308" spans="1:23" x14ac:dyDescent="0.2">
      <c r="A1308" s="5" t="s">
        <v>1528</v>
      </c>
      <c r="B1308" s="5" t="s">
        <v>141</v>
      </c>
      <c r="C1308" s="5">
        <v>1</v>
      </c>
      <c r="D1308" s="6">
        <v>181818</v>
      </c>
      <c r="E1308" s="5"/>
      <c r="F1308" s="5">
        <v>1</v>
      </c>
      <c r="G1308" s="6">
        <v>181818</v>
      </c>
      <c r="H1308" s="5">
        <v>0</v>
      </c>
      <c r="I1308" s="5">
        <v>0</v>
      </c>
      <c r="J1308" s="7">
        <f t="shared" si="91"/>
        <v>181818</v>
      </c>
      <c r="K1308" s="5">
        <v>1</v>
      </c>
      <c r="L1308" s="6">
        <f t="shared" si="104"/>
        <v>181818</v>
      </c>
      <c r="M1308" s="5">
        <f t="shared" ref="M1308:N1323" si="105">F1308+H1308-K1308</f>
        <v>0</v>
      </c>
      <c r="N1308" s="6">
        <f t="shared" si="105"/>
        <v>0</v>
      </c>
      <c r="O1308" s="5"/>
      <c r="P1308" s="5"/>
      <c r="Q1308" s="5"/>
      <c r="R1308" s="5"/>
      <c r="S1308" s="5"/>
      <c r="T1308" s="5"/>
      <c r="U1308" s="5"/>
      <c r="V1308" s="5"/>
      <c r="W1308" s="5"/>
    </row>
    <row r="1309" spans="1:23" x14ac:dyDescent="0.2">
      <c r="A1309" s="5" t="s">
        <v>1529</v>
      </c>
      <c r="B1309" s="5" t="s">
        <v>25</v>
      </c>
      <c r="C1309" s="5">
        <v>1</v>
      </c>
      <c r="D1309" s="6">
        <v>181818</v>
      </c>
      <c r="E1309" s="5"/>
      <c r="F1309" s="5">
        <v>1</v>
      </c>
      <c r="G1309" s="6">
        <v>181818</v>
      </c>
      <c r="H1309" s="5">
        <v>0</v>
      </c>
      <c r="I1309" s="5">
        <v>0</v>
      </c>
      <c r="J1309" s="7">
        <f t="shared" si="91"/>
        <v>181818</v>
      </c>
      <c r="K1309" s="5">
        <v>1</v>
      </c>
      <c r="L1309" s="6">
        <f t="shared" si="104"/>
        <v>181818</v>
      </c>
      <c r="M1309" s="5">
        <f t="shared" si="105"/>
        <v>0</v>
      </c>
      <c r="N1309" s="6">
        <f t="shared" si="105"/>
        <v>0</v>
      </c>
      <c r="O1309" s="5"/>
      <c r="P1309" s="5"/>
      <c r="Q1309" s="5"/>
      <c r="R1309" s="5"/>
      <c r="S1309" s="5"/>
      <c r="T1309" s="5"/>
      <c r="U1309" s="5"/>
      <c r="V1309" s="5"/>
      <c r="W1309" s="5"/>
    </row>
    <row r="1310" spans="1:23" x14ac:dyDescent="0.2">
      <c r="A1310" s="5" t="s">
        <v>1530</v>
      </c>
      <c r="B1310" s="5" t="s">
        <v>280</v>
      </c>
      <c r="C1310" s="5">
        <v>5</v>
      </c>
      <c r="D1310" s="6">
        <v>181820</v>
      </c>
      <c r="E1310" s="5"/>
      <c r="F1310" s="5">
        <v>5</v>
      </c>
      <c r="G1310" s="6">
        <v>181820</v>
      </c>
      <c r="H1310" s="5">
        <v>0</v>
      </c>
      <c r="I1310" s="5">
        <v>0</v>
      </c>
      <c r="J1310" s="7">
        <f t="shared" si="91"/>
        <v>36364</v>
      </c>
      <c r="K1310" s="5">
        <v>5</v>
      </c>
      <c r="L1310" s="6">
        <f t="shared" si="104"/>
        <v>181820</v>
      </c>
      <c r="M1310" s="5">
        <f t="shared" si="105"/>
        <v>0</v>
      </c>
      <c r="N1310" s="6">
        <f t="shared" si="105"/>
        <v>0</v>
      </c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x14ac:dyDescent="0.2">
      <c r="A1311" s="5" t="s">
        <v>1531</v>
      </c>
      <c r="B1311" s="5" t="s">
        <v>20</v>
      </c>
      <c r="C1311" s="5">
        <v>3</v>
      </c>
      <c r="D1311" s="6">
        <v>790908</v>
      </c>
      <c r="E1311" s="5"/>
      <c r="F1311" s="5">
        <v>3</v>
      </c>
      <c r="G1311" s="6">
        <v>790908</v>
      </c>
      <c r="H1311" s="5">
        <v>2</v>
      </c>
      <c r="I1311" s="6">
        <v>527272</v>
      </c>
      <c r="J1311" s="7">
        <f t="shared" si="91"/>
        <v>263636</v>
      </c>
      <c r="K1311" s="5">
        <v>5</v>
      </c>
      <c r="L1311" s="6">
        <f t="shared" si="104"/>
        <v>1318180</v>
      </c>
      <c r="M1311" s="5">
        <f t="shared" si="105"/>
        <v>0</v>
      </c>
      <c r="N1311" s="6">
        <f t="shared" si="105"/>
        <v>0</v>
      </c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x14ac:dyDescent="0.2">
      <c r="A1312" s="5" t="s">
        <v>1532</v>
      </c>
      <c r="B1312" s="5" t="s">
        <v>11</v>
      </c>
      <c r="C1312" s="5">
        <v>15</v>
      </c>
      <c r="D1312" s="6">
        <v>3138099</v>
      </c>
      <c r="E1312" s="5"/>
      <c r="F1312" s="5">
        <v>15</v>
      </c>
      <c r="G1312" s="6">
        <v>3138099</v>
      </c>
      <c r="H1312" s="5">
        <v>20</v>
      </c>
      <c r="I1312" s="6">
        <v>4600000</v>
      </c>
      <c r="J1312" s="7">
        <f t="shared" si="91"/>
        <v>221088.54285714286</v>
      </c>
      <c r="K1312" s="5">
        <v>15</v>
      </c>
      <c r="L1312" s="6">
        <f t="shared" si="104"/>
        <v>3316328.1428571427</v>
      </c>
      <c r="M1312" s="5">
        <f t="shared" si="105"/>
        <v>20</v>
      </c>
      <c r="N1312" s="6">
        <f t="shared" si="105"/>
        <v>4421770.8571428573</v>
      </c>
      <c r="O1312" s="5"/>
      <c r="P1312" s="5"/>
      <c r="Q1312" s="5"/>
      <c r="R1312" s="5"/>
      <c r="S1312" s="5"/>
      <c r="T1312" s="5"/>
      <c r="U1312" s="5"/>
      <c r="V1312" s="5"/>
      <c r="W1312" s="5"/>
    </row>
    <row r="1313" spans="1:23" x14ac:dyDescent="0.2">
      <c r="A1313" s="5" t="s">
        <v>1533</v>
      </c>
      <c r="B1313" s="5" t="s">
        <v>25</v>
      </c>
      <c r="C1313" s="5">
        <v>0</v>
      </c>
      <c r="D1313" s="5">
        <v>0</v>
      </c>
      <c r="E1313" s="5"/>
      <c r="F1313" s="5">
        <v>0</v>
      </c>
      <c r="G1313" s="5">
        <v>0</v>
      </c>
      <c r="H1313" s="5">
        <v>2</v>
      </c>
      <c r="I1313" s="6">
        <v>504545</v>
      </c>
      <c r="J1313" s="7">
        <f t="shared" si="91"/>
        <v>252272.5</v>
      </c>
      <c r="K1313" s="5">
        <v>1</v>
      </c>
      <c r="L1313" s="6">
        <f t="shared" si="104"/>
        <v>252272.5</v>
      </c>
      <c r="M1313" s="5">
        <f t="shared" si="105"/>
        <v>1</v>
      </c>
      <c r="N1313" s="6">
        <f t="shared" si="105"/>
        <v>252272.5</v>
      </c>
      <c r="O1313" s="5"/>
      <c r="P1313" s="5"/>
      <c r="Q1313" s="5"/>
      <c r="R1313" s="5"/>
      <c r="S1313" s="5"/>
      <c r="T1313" s="5"/>
      <c r="U1313" s="5"/>
      <c r="V1313" s="5"/>
      <c r="W1313" s="5"/>
    </row>
    <row r="1314" spans="1:23" x14ac:dyDescent="0.2">
      <c r="A1314" s="5" t="s">
        <v>1534</v>
      </c>
      <c r="B1314" s="5" t="s">
        <v>11</v>
      </c>
      <c r="C1314" s="5">
        <v>4</v>
      </c>
      <c r="D1314" s="6">
        <v>4677320</v>
      </c>
      <c r="E1314" s="5"/>
      <c r="F1314" s="5">
        <v>4</v>
      </c>
      <c r="G1314" s="6">
        <v>4677320</v>
      </c>
      <c r="H1314" s="5">
        <v>0</v>
      </c>
      <c r="I1314" s="5">
        <v>0</v>
      </c>
      <c r="J1314" s="7">
        <f t="shared" si="91"/>
        <v>1169330</v>
      </c>
      <c r="K1314" s="5">
        <v>1</v>
      </c>
      <c r="L1314" s="6">
        <f t="shared" si="104"/>
        <v>1169330</v>
      </c>
      <c r="M1314" s="5">
        <f t="shared" si="105"/>
        <v>3</v>
      </c>
      <c r="N1314" s="6">
        <f t="shared" si="105"/>
        <v>3507990</v>
      </c>
      <c r="O1314" s="5"/>
      <c r="P1314" s="5"/>
      <c r="Q1314" s="5"/>
      <c r="R1314" s="5"/>
      <c r="S1314" s="5"/>
      <c r="T1314" s="5"/>
      <c r="U1314" s="5"/>
      <c r="V1314" s="5"/>
      <c r="W1314" s="5"/>
    </row>
    <row r="1315" spans="1:23" x14ac:dyDescent="0.2">
      <c r="A1315" s="5" t="s">
        <v>1535</v>
      </c>
      <c r="B1315" s="5" t="s">
        <v>20</v>
      </c>
      <c r="C1315" s="5">
        <v>0</v>
      </c>
      <c r="D1315" s="5">
        <v>0</v>
      </c>
      <c r="E1315" s="5"/>
      <c r="F1315" s="5">
        <v>0</v>
      </c>
      <c r="G1315" s="5">
        <v>0</v>
      </c>
      <c r="H1315" s="5">
        <v>2</v>
      </c>
      <c r="I1315" s="6">
        <v>2360000</v>
      </c>
      <c r="J1315" s="7">
        <f t="shared" si="91"/>
        <v>1180000</v>
      </c>
      <c r="K1315" s="5">
        <v>2</v>
      </c>
      <c r="L1315" s="6">
        <f t="shared" si="104"/>
        <v>2360000</v>
      </c>
      <c r="M1315" s="5">
        <f t="shared" si="105"/>
        <v>0</v>
      </c>
      <c r="N1315" s="6">
        <f t="shared" si="105"/>
        <v>0</v>
      </c>
      <c r="O1315" s="5"/>
      <c r="P1315" s="5"/>
      <c r="Q1315" s="5"/>
      <c r="R1315" s="5"/>
      <c r="S1315" s="5"/>
      <c r="T1315" s="5"/>
      <c r="U1315" s="5"/>
      <c r="V1315" s="5"/>
      <c r="W1315" s="5"/>
    </row>
    <row r="1316" spans="1:23" x14ac:dyDescent="0.2">
      <c r="A1316" s="5" t="s">
        <v>1536</v>
      </c>
      <c r="B1316" s="5" t="s">
        <v>11</v>
      </c>
      <c r="C1316" s="5">
        <v>0</v>
      </c>
      <c r="D1316" s="5">
        <v>0</v>
      </c>
      <c r="E1316" s="5"/>
      <c r="F1316" s="5">
        <v>0</v>
      </c>
      <c r="G1316" s="5">
        <v>0</v>
      </c>
      <c r="H1316" s="5">
        <v>10</v>
      </c>
      <c r="I1316" s="6">
        <v>5846360</v>
      </c>
      <c r="J1316" s="7">
        <f t="shared" si="91"/>
        <v>584636</v>
      </c>
      <c r="K1316" s="5">
        <v>1</v>
      </c>
      <c r="L1316" s="6">
        <f t="shared" si="104"/>
        <v>584636</v>
      </c>
      <c r="M1316" s="5">
        <f t="shared" si="105"/>
        <v>9</v>
      </c>
      <c r="N1316" s="6">
        <f t="shared" si="105"/>
        <v>5261724</v>
      </c>
      <c r="O1316" s="5"/>
      <c r="P1316" s="5"/>
      <c r="Q1316" s="5"/>
      <c r="R1316" s="5"/>
      <c r="S1316" s="5"/>
      <c r="T1316" s="5"/>
      <c r="U1316" s="5"/>
      <c r="V1316" s="5"/>
      <c r="W1316" s="5"/>
    </row>
    <row r="1317" spans="1:23" x14ac:dyDescent="0.2">
      <c r="A1317" s="5" t="s">
        <v>1537</v>
      </c>
      <c r="B1317" s="5" t="s">
        <v>141</v>
      </c>
      <c r="C1317" s="5">
        <v>0</v>
      </c>
      <c r="D1317" s="5">
        <v>0</v>
      </c>
      <c r="E1317" s="5"/>
      <c r="F1317" s="5">
        <v>0</v>
      </c>
      <c r="G1317" s="5">
        <v>0</v>
      </c>
      <c r="H1317" s="5">
        <v>55</v>
      </c>
      <c r="I1317" s="6">
        <v>4499990</v>
      </c>
      <c r="J1317" s="7">
        <f t="shared" si="91"/>
        <v>81818</v>
      </c>
      <c r="K1317" s="5">
        <v>6</v>
      </c>
      <c r="L1317" s="6">
        <f t="shared" si="104"/>
        <v>490908</v>
      </c>
      <c r="M1317" s="5">
        <f t="shared" si="105"/>
        <v>49</v>
      </c>
      <c r="N1317" s="6">
        <f t="shared" si="105"/>
        <v>4009082</v>
      </c>
      <c r="O1317" s="5"/>
      <c r="P1317" s="5"/>
      <c r="Q1317" s="5"/>
      <c r="R1317" s="5"/>
      <c r="S1317" s="5"/>
      <c r="T1317" s="5"/>
      <c r="U1317" s="5"/>
      <c r="V1317" s="5"/>
      <c r="W1317" s="5"/>
    </row>
    <row r="1318" spans="1:23" x14ac:dyDescent="0.2">
      <c r="A1318" s="5" t="s">
        <v>1538</v>
      </c>
      <c r="B1318" s="5" t="s">
        <v>11</v>
      </c>
      <c r="C1318" s="5">
        <v>30</v>
      </c>
      <c r="D1318" s="6">
        <v>7090909</v>
      </c>
      <c r="E1318" s="5"/>
      <c r="F1318" s="5">
        <v>30</v>
      </c>
      <c r="G1318" s="6">
        <v>7090909</v>
      </c>
      <c r="H1318" s="5">
        <v>0</v>
      </c>
      <c r="I1318" s="5">
        <v>0</v>
      </c>
      <c r="J1318" s="7">
        <f t="shared" si="91"/>
        <v>236363.63333333333</v>
      </c>
      <c r="K1318" s="5">
        <v>4</v>
      </c>
      <c r="L1318" s="6">
        <f t="shared" si="104"/>
        <v>945454.53333333333</v>
      </c>
      <c r="M1318" s="5">
        <f t="shared" si="105"/>
        <v>26</v>
      </c>
      <c r="N1318" s="6">
        <f t="shared" si="105"/>
        <v>6145454.4666666668</v>
      </c>
      <c r="O1318" s="5"/>
      <c r="P1318" s="5"/>
      <c r="Q1318" s="5"/>
      <c r="R1318" s="5"/>
      <c r="S1318" s="5"/>
      <c r="T1318" s="5"/>
      <c r="U1318" s="5"/>
      <c r="V1318" s="5"/>
      <c r="W1318" s="5"/>
    </row>
    <row r="1319" spans="1:23" x14ac:dyDescent="0.2">
      <c r="A1319" s="5" t="s">
        <v>1539</v>
      </c>
      <c r="B1319" s="5" t="s">
        <v>11</v>
      </c>
      <c r="C1319" s="5">
        <v>5</v>
      </c>
      <c r="D1319" s="6">
        <v>3136365</v>
      </c>
      <c r="E1319" s="5"/>
      <c r="F1319" s="5">
        <v>5</v>
      </c>
      <c r="G1319" s="6">
        <v>3136365</v>
      </c>
      <c r="H1319" s="5">
        <v>0</v>
      </c>
      <c r="I1319" s="5">
        <v>0</v>
      </c>
      <c r="J1319" s="7">
        <f t="shared" si="91"/>
        <v>627273</v>
      </c>
      <c r="K1319" s="5">
        <v>1</v>
      </c>
      <c r="L1319" s="6">
        <f t="shared" si="104"/>
        <v>627273</v>
      </c>
      <c r="M1319" s="5">
        <f t="shared" si="105"/>
        <v>4</v>
      </c>
      <c r="N1319" s="6">
        <f t="shared" si="105"/>
        <v>2509092</v>
      </c>
      <c r="O1319" s="5"/>
      <c r="P1319" s="5"/>
      <c r="Q1319" s="5"/>
      <c r="R1319" s="5"/>
      <c r="S1319" s="5"/>
      <c r="T1319" s="5"/>
      <c r="U1319" s="5"/>
      <c r="V1319" s="5"/>
      <c r="W1319" s="5"/>
    </row>
    <row r="1320" spans="1:23" x14ac:dyDescent="0.2">
      <c r="A1320" s="5" t="s">
        <v>1540</v>
      </c>
      <c r="B1320" s="5" t="s">
        <v>400</v>
      </c>
      <c r="C1320" s="5">
        <v>0</v>
      </c>
      <c r="D1320" s="5">
        <v>0</v>
      </c>
      <c r="E1320" s="5"/>
      <c r="F1320" s="5">
        <v>0</v>
      </c>
      <c r="G1320" s="5">
        <v>0</v>
      </c>
      <c r="H1320" s="5">
        <v>4</v>
      </c>
      <c r="I1320" s="6">
        <v>600000</v>
      </c>
      <c r="J1320" s="7">
        <f t="shared" si="91"/>
        <v>150000</v>
      </c>
      <c r="K1320" s="5">
        <v>1</v>
      </c>
      <c r="L1320" s="6">
        <f t="shared" si="104"/>
        <v>150000</v>
      </c>
      <c r="M1320" s="5">
        <f t="shared" si="105"/>
        <v>3</v>
      </c>
      <c r="N1320" s="6">
        <f t="shared" si="105"/>
        <v>450000</v>
      </c>
      <c r="O1320" s="5"/>
      <c r="P1320" s="5"/>
      <c r="Q1320" s="5"/>
      <c r="R1320" s="5"/>
      <c r="S1320" s="5"/>
      <c r="T1320" s="5"/>
      <c r="U1320" s="5"/>
      <c r="V1320" s="5"/>
      <c r="W1320" s="5"/>
    </row>
    <row r="1321" spans="1:23" x14ac:dyDescent="0.2">
      <c r="A1321" s="5" t="s">
        <v>1541</v>
      </c>
      <c r="B1321" s="5" t="s">
        <v>141</v>
      </c>
      <c r="C1321" s="5">
        <v>0</v>
      </c>
      <c r="D1321" s="5">
        <v>0</v>
      </c>
      <c r="E1321" s="5"/>
      <c r="F1321" s="5">
        <v>0</v>
      </c>
      <c r="G1321" s="5">
        <v>0</v>
      </c>
      <c r="H1321" s="5">
        <v>1</v>
      </c>
      <c r="I1321" s="6">
        <v>1250000</v>
      </c>
      <c r="J1321" s="7">
        <f t="shared" si="91"/>
        <v>1250000</v>
      </c>
      <c r="K1321" s="5">
        <v>1</v>
      </c>
      <c r="L1321" s="6">
        <f t="shared" si="104"/>
        <v>1250000</v>
      </c>
      <c r="M1321" s="5">
        <f t="shared" si="105"/>
        <v>0</v>
      </c>
      <c r="N1321" s="6">
        <f t="shared" si="105"/>
        <v>0</v>
      </c>
      <c r="O1321" s="5"/>
      <c r="P1321" s="5"/>
      <c r="Q1321" s="5"/>
      <c r="R1321" s="5"/>
      <c r="S1321" s="5"/>
      <c r="T1321" s="5"/>
      <c r="U1321" s="5"/>
      <c r="V1321" s="5"/>
      <c r="W1321" s="5"/>
    </row>
    <row r="1322" spans="1:23" x14ac:dyDescent="0.2">
      <c r="A1322" s="5" t="s">
        <v>1542</v>
      </c>
      <c r="B1322" s="5" t="s">
        <v>25</v>
      </c>
      <c r="C1322" s="5">
        <v>0</v>
      </c>
      <c r="D1322" s="5">
        <v>0</v>
      </c>
      <c r="E1322" s="5"/>
      <c r="F1322" s="5">
        <v>0</v>
      </c>
      <c r="G1322" s="5">
        <v>0</v>
      </c>
      <c r="H1322" s="5">
        <v>20</v>
      </c>
      <c r="I1322" s="6">
        <v>3022724</v>
      </c>
      <c r="J1322" s="7">
        <f t="shared" si="91"/>
        <v>151136.20000000001</v>
      </c>
      <c r="K1322" s="5">
        <v>2</v>
      </c>
      <c r="L1322" s="6">
        <f t="shared" si="104"/>
        <v>302272.40000000002</v>
      </c>
      <c r="M1322" s="5">
        <f t="shared" si="105"/>
        <v>18</v>
      </c>
      <c r="N1322" s="6">
        <f t="shared" si="105"/>
        <v>2720451.6</v>
      </c>
      <c r="O1322" s="5"/>
      <c r="P1322" s="5"/>
      <c r="Q1322" s="5"/>
      <c r="R1322" s="5"/>
      <c r="S1322" s="5"/>
      <c r="T1322" s="5"/>
      <c r="U1322" s="5"/>
      <c r="V1322" s="5"/>
      <c r="W1322" s="5"/>
    </row>
    <row r="1323" spans="1:23" x14ac:dyDescent="0.2">
      <c r="A1323" s="5" t="s">
        <v>1543</v>
      </c>
      <c r="B1323" s="5" t="s">
        <v>11</v>
      </c>
      <c r="C1323" s="5">
        <v>1</v>
      </c>
      <c r="D1323" s="6">
        <v>200000</v>
      </c>
      <c r="E1323" s="5"/>
      <c r="F1323" s="5">
        <v>1</v>
      </c>
      <c r="G1323" s="6">
        <v>200000</v>
      </c>
      <c r="H1323" s="5">
        <v>0</v>
      </c>
      <c r="I1323" s="5">
        <v>0</v>
      </c>
      <c r="J1323" s="7">
        <f t="shared" si="91"/>
        <v>200000</v>
      </c>
      <c r="K1323" s="5">
        <v>1</v>
      </c>
      <c r="L1323" s="6">
        <f t="shared" si="104"/>
        <v>200000</v>
      </c>
      <c r="M1323" s="5">
        <f t="shared" si="105"/>
        <v>0</v>
      </c>
      <c r="N1323" s="6">
        <f t="shared" si="105"/>
        <v>0</v>
      </c>
      <c r="O1323" s="5"/>
      <c r="P1323" s="5"/>
      <c r="Q1323" s="5"/>
      <c r="R1323" s="5"/>
      <c r="S1323" s="5"/>
      <c r="T1323" s="5"/>
      <c r="U1323" s="5"/>
      <c r="V1323" s="5"/>
      <c r="W1323" s="5"/>
    </row>
    <row r="1324" spans="1:23" x14ac:dyDescent="0.2">
      <c r="A1324" s="5" t="s">
        <v>1544</v>
      </c>
      <c r="B1324" s="5" t="s">
        <v>141</v>
      </c>
      <c r="C1324" s="5">
        <v>1</v>
      </c>
      <c r="D1324" s="6">
        <v>200000</v>
      </c>
      <c r="E1324" s="5"/>
      <c r="F1324" s="5">
        <v>1</v>
      </c>
      <c r="G1324" s="6">
        <v>200000</v>
      </c>
      <c r="H1324" s="5">
        <v>0</v>
      </c>
      <c r="I1324" s="5">
        <v>0</v>
      </c>
      <c r="J1324" s="7">
        <f t="shared" si="91"/>
        <v>200000</v>
      </c>
      <c r="K1324" s="5">
        <v>1</v>
      </c>
      <c r="L1324" s="6">
        <f t="shared" si="104"/>
        <v>200000</v>
      </c>
      <c r="M1324" s="5">
        <f t="shared" ref="M1324:N1339" si="106">F1324+H1324-K1324</f>
        <v>0</v>
      </c>
      <c r="N1324" s="6">
        <f t="shared" si="106"/>
        <v>0</v>
      </c>
      <c r="O1324" s="5"/>
      <c r="P1324" s="5"/>
      <c r="Q1324" s="5"/>
      <c r="R1324" s="5"/>
      <c r="S1324" s="5"/>
      <c r="T1324" s="5"/>
      <c r="U1324" s="5"/>
      <c r="V1324" s="5"/>
      <c r="W1324" s="5"/>
    </row>
    <row r="1325" spans="1:23" x14ac:dyDescent="0.2">
      <c r="A1325" s="5" t="s">
        <v>1545</v>
      </c>
      <c r="B1325" s="5" t="s">
        <v>11</v>
      </c>
      <c r="C1325" s="5">
        <v>0</v>
      </c>
      <c r="D1325" s="5">
        <v>0</v>
      </c>
      <c r="E1325" s="5"/>
      <c r="F1325" s="5">
        <v>0</v>
      </c>
      <c r="G1325" s="5">
        <v>0</v>
      </c>
      <c r="H1325" s="5">
        <v>1</v>
      </c>
      <c r="I1325" s="6">
        <v>2244545</v>
      </c>
      <c r="J1325" s="7">
        <f t="shared" si="91"/>
        <v>2244545</v>
      </c>
      <c r="K1325" s="5">
        <v>1</v>
      </c>
      <c r="L1325" s="6">
        <f t="shared" si="104"/>
        <v>2244545</v>
      </c>
      <c r="M1325" s="5">
        <f t="shared" si="106"/>
        <v>0</v>
      </c>
      <c r="N1325" s="6">
        <f t="shared" si="106"/>
        <v>0</v>
      </c>
      <c r="O1325" s="5"/>
      <c r="P1325" s="5"/>
      <c r="Q1325" s="5"/>
      <c r="R1325" s="5"/>
      <c r="S1325" s="5"/>
      <c r="T1325" s="5"/>
      <c r="U1325" s="5"/>
      <c r="V1325" s="5"/>
      <c r="W1325" s="5"/>
    </row>
    <row r="1326" spans="1:23" x14ac:dyDescent="0.2">
      <c r="A1326" s="5" t="s">
        <v>1546</v>
      </c>
      <c r="B1326" s="5" t="s">
        <v>11</v>
      </c>
      <c r="C1326" s="5">
        <v>0</v>
      </c>
      <c r="D1326" s="5">
        <v>0</v>
      </c>
      <c r="E1326" s="5"/>
      <c r="F1326" s="5">
        <v>0</v>
      </c>
      <c r="G1326" s="5">
        <v>0</v>
      </c>
      <c r="H1326" s="5">
        <v>4</v>
      </c>
      <c r="I1326" s="6">
        <v>388888</v>
      </c>
      <c r="J1326" s="7">
        <f t="shared" si="91"/>
        <v>97222</v>
      </c>
      <c r="K1326" s="5">
        <v>4</v>
      </c>
      <c r="L1326" s="6">
        <f t="shared" si="104"/>
        <v>388888</v>
      </c>
      <c r="M1326" s="5">
        <f t="shared" si="106"/>
        <v>0</v>
      </c>
      <c r="N1326" s="6">
        <f t="shared" si="106"/>
        <v>0</v>
      </c>
      <c r="O1326" s="5"/>
      <c r="P1326" s="5"/>
      <c r="Q1326" s="5"/>
      <c r="R1326" s="5"/>
      <c r="S1326" s="5"/>
      <c r="T1326" s="5"/>
      <c r="U1326" s="5"/>
      <c r="V1326" s="5"/>
      <c r="W1326" s="5"/>
    </row>
    <row r="1327" spans="1:23" x14ac:dyDescent="0.2">
      <c r="A1327" s="5" t="s">
        <v>1547</v>
      </c>
      <c r="B1327" s="5" t="s">
        <v>11</v>
      </c>
      <c r="C1327" s="5">
        <v>0</v>
      </c>
      <c r="D1327" s="5">
        <v>0</v>
      </c>
      <c r="E1327" s="5"/>
      <c r="F1327" s="5">
        <v>0</v>
      </c>
      <c r="G1327" s="5">
        <v>0</v>
      </c>
      <c r="H1327" s="5">
        <v>35</v>
      </c>
      <c r="I1327" s="6">
        <v>28363630</v>
      </c>
      <c r="J1327" s="7">
        <f t="shared" si="91"/>
        <v>810389.42857142852</v>
      </c>
      <c r="K1327" s="5">
        <v>11</v>
      </c>
      <c r="L1327" s="6">
        <f t="shared" si="104"/>
        <v>8914283.7142857146</v>
      </c>
      <c r="M1327" s="5">
        <f t="shared" si="106"/>
        <v>24</v>
      </c>
      <c r="N1327" s="6">
        <f t="shared" si="106"/>
        <v>19449346.285714284</v>
      </c>
      <c r="O1327" s="5"/>
      <c r="P1327" s="5"/>
      <c r="Q1327" s="5"/>
      <c r="R1327" s="5"/>
      <c r="S1327" s="5"/>
      <c r="T1327" s="5"/>
      <c r="U1327" s="5"/>
      <c r="V1327" s="5"/>
      <c r="W1327" s="5"/>
    </row>
    <row r="1328" spans="1:23" x14ac:dyDescent="0.2">
      <c r="A1328" s="5" t="s">
        <v>1548</v>
      </c>
      <c r="B1328" s="5" t="s">
        <v>11</v>
      </c>
      <c r="C1328" s="5">
        <v>0</v>
      </c>
      <c r="D1328" s="5">
        <v>0</v>
      </c>
      <c r="E1328" s="5"/>
      <c r="F1328" s="5">
        <v>0</v>
      </c>
      <c r="G1328" s="5">
        <v>0</v>
      </c>
      <c r="H1328" s="5">
        <v>1</v>
      </c>
      <c r="I1328" s="6">
        <v>150000</v>
      </c>
      <c r="J1328" s="7">
        <f t="shared" si="91"/>
        <v>150000</v>
      </c>
      <c r="K1328" s="5">
        <v>1</v>
      </c>
      <c r="L1328" s="6">
        <f t="shared" si="104"/>
        <v>150000</v>
      </c>
      <c r="M1328" s="5">
        <f t="shared" si="106"/>
        <v>0</v>
      </c>
      <c r="N1328" s="6">
        <f t="shared" si="106"/>
        <v>0</v>
      </c>
      <c r="O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2">
      <c r="A1329" s="5" t="s">
        <v>1549</v>
      </c>
      <c r="B1329" s="5" t="s">
        <v>11</v>
      </c>
      <c r="C1329" s="5">
        <v>0</v>
      </c>
      <c r="D1329" s="5">
        <v>0</v>
      </c>
      <c r="E1329" s="5"/>
      <c r="F1329" s="5">
        <v>0</v>
      </c>
      <c r="G1329" s="5">
        <v>0</v>
      </c>
      <c r="H1329" s="5">
        <v>9</v>
      </c>
      <c r="I1329" s="6">
        <v>28348686</v>
      </c>
      <c r="J1329" s="7">
        <f t="shared" si="91"/>
        <v>3149854</v>
      </c>
      <c r="K1329" s="5">
        <v>1</v>
      </c>
      <c r="L1329" s="6">
        <f t="shared" si="104"/>
        <v>3149854</v>
      </c>
      <c r="M1329" s="5">
        <f t="shared" si="106"/>
        <v>8</v>
      </c>
      <c r="N1329" s="6">
        <f t="shared" si="106"/>
        <v>25198832</v>
      </c>
      <c r="O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2">
      <c r="A1330" s="5" t="s">
        <v>1550</v>
      </c>
      <c r="B1330" s="5" t="s">
        <v>11</v>
      </c>
      <c r="C1330" s="5">
        <v>0</v>
      </c>
      <c r="D1330" s="5">
        <v>0</v>
      </c>
      <c r="E1330" s="5"/>
      <c r="F1330" s="5">
        <v>0</v>
      </c>
      <c r="G1330" s="5">
        <v>0</v>
      </c>
      <c r="H1330" s="5">
        <v>1</v>
      </c>
      <c r="I1330" s="6">
        <v>200000</v>
      </c>
      <c r="J1330" s="7">
        <f t="shared" si="91"/>
        <v>200000</v>
      </c>
      <c r="K1330" s="5">
        <v>1</v>
      </c>
      <c r="L1330" s="6">
        <f t="shared" si="104"/>
        <v>200000</v>
      </c>
      <c r="M1330" s="5">
        <f t="shared" si="106"/>
        <v>0</v>
      </c>
      <c r="N1330" s="6">
        <f t="shared" si="106"/>
        <v>0</v>
      </c>
      <c r="O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2">
      <c r="A1331" s="5" t="s">
        <v>1551</v>
      </c>
      <c r="B1331" s="5" t="s">
        <v>11</v>
      </c>
      <c r="C1331" s="5">
        <v>0</v>
      </c>
      <c r="D1331" s="5">
        <v>0</v>
      </c>
      <c r="E1331" s="5"/>
      <c r="F1331" s="5">
        <v>0</v>
      </c>
      <c r="G1331" s="5">
        <v>0</v>
      </c>
      <c r="H1331" s="5">
        <v>1</v>
      </c>
      <c r="I1331" s="6">
        <v>836363</v>
      </c>
      <c r="J1331" s="7">
        <f t="shared" si="91"/>
        <v>836363</v>
      </c>
      <c r="K1331" s="5">
        <v>1</v>
      </c>
      <c r="L1331" s="6">
        <f t="shared" si="104"/>
        <v>836363</v>
      </c>
      <c r="M1331" s="5">
        <f t="shared" si="106"/>
        <v>0</v>
      </c>
      <c r="N1331" s="6">
        <f t="shared" si="106"/>
        <v>0</v>
      </c>
      <c r="O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2">
      <c r="A1332" s="5" t="s">
        <v>1552</v>
      </c>
      <c r="B1332" s="5" t="s">
        <v>11</v>
      </c>
      <c r="C1332" s="5">
        <v>5</v>
      </c>
      <c r="D1332" s="6">
        <v>5539393</v>
      </c>
      <c r="E1332" s="5"/>
      <c r="F1332" s="5">
        <v>5</v>
      </c>
      <c r="G1332" s="6">
        <v>5539393</v>
      </c>
      <c r="H1332" s="5">
        <v>0</v>
      </c>
      <c r="I1332" s="5">
        <v>0</v>
      </c>
      <c r="J1332" s="7">
        <f t="shared" si="91"/>
        <v>1107878.6000000001</v>
      </c>
      <c r="K1332" s="5">
        <v>1</v>
      </c>
      <c r="L1332" s="6">
        <f t="shared" si="104"/>
        <v>1107878.6000000001</v>
      </c>
      <c r="M1332" s="5">
        <f t="shared" si="106"/>
        <v>4</v>
      </c>
      <c r="N1332" s="6">
        <f t="shared" si="106"/>
        <v>4431514.4000000004</v>
      </c>
      <c r="O1332" s="5"/>
      <c r="P1332" s="5"/>
      <c r="Q1332" s="5"/>
      <c r="R1332" s="5"/>
      <c r="S1332" s="5"/>
      <c r="T1332" s="5"/>
      <c r="U1332" s="5"/>
      <c r="V1332" s="5"/>
      <c r="W1332" s="5"/>
    </row>
    <row r="1333" spans="1:23" x14ac:dyDescent="0.2">
      <c r="A1333" s="5" t="s">
        <v>1553</v>
      </c>
      <c r="B1333" s="5" t="s">
        <v>280</v>
      </c>
      <c r="C1333" s="5">
        <v>0</v>
      </c>
      <c r="D1333" s="5">
        <v>0</v>
      </c>
      <c r="E1333" s="5"/>
      <c r="F1333" s="5">
        <v>0</v>
      </c>
      <c r="G1333" s="5">
        <v>0</v>
      </c>
      <c r="H1333" s="5">
        <v>65</v>
      </c>
      <c r="I1333" s="6">
        <v>11349000</v>
      </c>
      <c r="J1333" s="7">
        <f t="shared" si="91"/>
        <v>174600</v>
      </c>
      <c r="K1333" s="5">
        <v>4</v>
      </c>
      <c r="L1333" s="6">
        <f t="shared" si="104"/>
        <v>698400</v>
      </c>
      <c r="M1333" s="5">
        <f t="shared" si="106"/>
        <v>61</v>
      </c>
      <c r="N1333" s="6">
        <f t="shared" si="106"/>
        <v>10650600</v>
      </c>
      <c r="O1333" s="5"/>
      <c r="P1333" s="5"/>
      <c r="Q1333" s="5"/>
      <c r="R1333" s="5"/>
      <c r="S1333" s="5"/>
      <c r="T1333" s="5"/>
      <c r="U1333" s="5"/>
      <c r="V1333" s="5"/>
      <c r="W1333" s="5"/>
    </row>
    <row r="1334" spans="1:23" x14ac:dyDescent="0.2">
      <c r="A1334" s="5" t="s">
        <v>1554</v>
      </c>
      <c r="B1334" s="5" t="s">
        <v>11</v>
      </c>
      <c r="C1334" s="5">
        <v>17</v>
      </c>
      <c r="D1334" s="6">
        <v>2133158</v>
      </c>
      <c r="E1334" s="5"/>
      <c r="F1334" s="5">
        <v>17</v>
      </c>
      <c r="G1334" s="6">
        <v>2133158</v>
      </c>
      <c r="H1334" s="5">
        <v>71</v>
      </c>
      <c r="I1334" s="6">
        <v>9722730</v>
      </c>
      <c r="J1334" s="7">
        <f t="shared" si="91"/>
        <v>134726</v>
      </c>
      <c r="K1334" s="5">
        <v>19</v>
      </c>
      <c r="L1334" s="6">
        <f t="shared" si="104"/>
        <v>2559794</v>
      </c>
      <c r="M1334" s="5">
        <f t="shared" si="106"/>
        <v>69</v>
      </c>
      <c r="N1334" s="6">
        <f t="shared" si="106"/>
        <v>9296094</v>
      </c>
      <c r="O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2">
      <c r="A1335" s="5" t="s">
        <v>1555</v>
      </c>
      <c r="B1335" s="5" t="s">
        <v>25</v>
      </c>
      <c r="C1335" s="5">
        <v>0</v>
      </c>
      <c r="D1335" s="5">
        <v>0</v>
      </c>
      <c r="E1335" s="5"/>
      <c r="F1335" s="5">
        <v>0</v>
      </c>
      <c r="G1335" s="5">
        <v>0</v>
      </c>
      <c r="H1335" s="5">
        <v>40</v>
      </c>
      <c r="I1335" s="6">
        <v>9490880</v>
      </c>
      <c r="J1335" s="7">
        <f t="shared" si="91"/>
        <v>237272</v>
      </c>
      <c r="K1335" s="5">
        <v>4</v>
      </c>
      <c r="L1335" s="6">
        <f t="shared" si="104"/>
        <v>949088</v>
      </c>
      <c r="M1335" s="5">
        <f t="shared" si="106"/>
        <v>36</v>
      </c>
      <c r="N1335" s="6">
        <f t="shared" si="106"/>
        <v>8541792</v>
      </c>
      <c r="O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2">
      <c r="A1336" s="5" t="s">
        <v>1556</v>
      </c>
      <c r="B1336" s="5" t="s">
        <v>280</v>
      </c>
      <c r="C1336" s="5">
        <v>149</v>
      </c>
      <c r="D1336" s="6">
        <v>2709118</v>
      </c>
      <c r="E1336" s="5"/>
      <c r="F1336" s="5">
        <v>149</v>
      </c>
      <c r="G1336" s="6">
        <v>2709118</v>
      </c>
      <c r="H1336" s="5">
        <v>0</v>
      </c>
      <c r="I1336" s="5">
        <v>0</v>
      </c>
      <c r="J1336" s="7">
        <f t="shared" si="91"/>
        <v>18182</v>
      </c>
      <c r="K1336" s="5">
        <v>8</v>
      </c>
      <c r="L1336" s="6">
        <f t="shared" si="104"/>
        <v>145456</v>
      </c>
      <c r="M1336" s="5">
        <f t="shared" si="106"/>
        <v>141</v>
      </c>
      <c r="N1336" s="6">
        <f t="shared" si="106"/>
        <v>2563662</v>
      </c>
      <c r="O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2">
      <c r="A1337" s="5" t="s">
        <v>1557</v>
      </c>
      <c r="B1337" s="5" t="s">
        <v>11</v>
      </c>
      <c r="C1337" s="5">
        <v>0</v>
      </c>
      <c r="D1337" s="5">
        <v>0</v>
      </c>
      <c r="E1337" s="5"/>
      <c r="F1337" s="5">
        <v>0</v>
      </c>
      <c r="G1337" s="5">
        <v>0</v>
      </c>
      <c r="H1337" s="5">
        <v>10</v>
      </c>
      <c r="I1337" s="6">
        <v>181820</v>
      </c>
      <c r="J1337" s="7">
        <f t="shared" si="91"/>
        <v>18182</v>
      </c>
      <c r="K1337" s="5">
        <v>3</v>
      </c>
      <c r="L1337" s="6">
        <f t="shared" si="104"/>
        <v>54546</v>
      </c>
      <c r="M1337" s="5">
        <f t="shared" si="106"/>
        <v>7</v>
      </c>
      <c r="N1337" s="6">
        <f t="shared" si="106"/>
        <v>127274</v>
      </c>
      <c r="O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2">
      <c r="A1338" s="5" t="s">
        <v>1558</v>
      </c>
      <c r="B1338" s="5" t="s">
        <v>11</v>
      </c>
      <c r="C1338" s="5">
        <v>1</v>
      </c>
      <c r="D1338" s="6">
        <v>218182</v>
      </c>
      <c r="E1338" s="5"/>
      <c r="F1338" s="5">
        <v>1</v>
      </c>
      <c r="G1338" s="6">
        <v>218182</v>
      </c>
      <c r="H1338" s="5">
        <v>0</v>
      </c>
      <c r="I1338" s="5">
        <v>0</v>
      </c>
      <c r="J1338" s="7">
        <f t="shared" si="91"/>
        <v>218182</v>
      </c>
      <c r="K1338" s="5">
        <v>1</v>
      </c>
      <c r="L1338" s="6">
        <f t="shared" si="104"/>
        <v>218182</v>
      </c>
      <c r="M1338" s="5">
        <f t="shared" si="106"/>
        <v>0</v>
      </c>
      <c r="N1338" s="6">
        <f t="shared" si="106"/>
        <v>0</v>
      </c>
      <c r="O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2">
      <c r="A1339" s="5" t="s">
        <v>1559</v>
      </c>
      <c r="B1339" s="5" t="s">
        <v>11</v>
      </c>
      <c r="C1339" s="5">
        <v>0</v>
      </c>
      <c r="D1339" s="5">
        <v>0</v>
      </c>
      <c r="E1339" s="5"/>
      <c r="F1339" s="5">
        <v>0</v>
      </c>
      <c r="G1339" s="5">
        <v>0</v>
      </c>
      <c r="H1339" s="5">
        <v>1</v>
      </c>
      <c r="I1339" s="6">
        <v>2863636</v>
      </c>
      <c r="J1339" s="7">
        <f t="shared" si="91"/>
        <v>2863636</v>
      </c>
      <c r="K1339" s="5">
        <v>1</v>
      </c>
      <c r="L1339" s="6">
        <f t="shared" si="104"/>
        <v>2863636</v>
      </c>
      <c r="M1339" s="5">
        <f t="shared" si="106"/>
        <v>0</v>
      </c>
      <c r="N1339" s="6">
        <f t="shared" si="106"/>
        <v>0</v>
      </c>
      <c r="O1339" s="5"/>
      <c r="P1339" s="5"/>
      <c r="Q1339" s="5"/>
      <c r="R1339" s="5"/>
      <c r="S1339" s="5"/>
      <c r="T1339" s="5"/>
      <c r="U1339" s="5"/>
      <c r="V1339" s="5"/>
      <c r="W1339" s="5"/>
    </row>
    <row r="1340" spans="1:23" x14ac:dyDescent="0.2">
      <c r="A1340" s="5" t="s">
        <v>1560</v>
      </c>
      <c r="B1340" s="5" t="s">
        <v>20</v>
      </c>
      <c r="C1340" s="5">
        <v>1</v>
      </c>
      <c r="D1340" s="6">
        <v>218182</v>
      </c>
      <c r="E1340" s="5"/>
      <c r="F1340" s="5">
        <v>1</v>
      </c>
      <c r="G1340" s="6">
        <v>218182</v>
      </c>
      <c r="H1340" s="5">
        <v>0</v>
      </c>
      <c r="I1340" s="5">
        <v>0</v>
      </c>
      <c r="J1340" s="7">
        <f t="shared" si="91"/>
        <v>218182</v>
      </c>
      <c r="K1340" s="5">
        <v>1</v>
      </c>
      <c r="L1340" s="6">
        <f t="shared" si="104"/>
        <v>218182</v>
      </c>
      <c r="M1340" s="5">
        <f t="shared" ref="M1340:N1355" si="107">F1340+H1340-K1340</f>
        <v>0</v>
      </c>
      <c r="N1340" s="6">
        <f t="shared" si="107"/>
        <v>0</v>
      </c>
      <c r="O1340" s="5"/>
      <c r="P1340" s="5"/>
      <c r="Q1340" s="5"/>
      <c r="R1340" s="5"/>
      <c r="S1340" s="5"/>
      <c r="T1340" s="5"/>
      <c r="U1340" s="5"/>
      <c r="V1340" s="5"/>
      <c r="W1340" s="5"/>
    </row>
    <row r="1341" spans="1:23" x14ac:dyDescent="0.2">
      <c r="A1341" s="5" t="s">
        <v>1561</v>
      </c>
      <c r="B1341" s="5" t="s">
        <v>25</v>
      </c>
      <c r="C1341" s="5">
        <v>0</v>
      </c>
      <c r="D1341" s="5">
        <v>0</v>
      </c>
      <c r="E1341" s="5"/>
      <c r="F1341" s="5">
        <v>0</v>
      </c>
      <c r="G1341" s="5">
        <v>0</v>
      </c>
      <c r="H1341" s="5">
        <v>4</v>
      </c>
      <c r="I1341" s="6">
        <v>4509091</v>
      </c>
      <c r="J1341" s="7">
        <f t="shared" si="91"/>
        <v>1127272.75</v>
      </c>
      <c r="K1341" s="5">
        <v>1</v>
      </c>
      <c r="L1341" s="6">
        <f t="shared" si="104"/>
        <v>1127272.75</v>
      </c>
      <c r="M1341" s="5">
        <f t="shared" si="107"/>
        <v>3</v>
      </c>
      <c r="N1341" s="6">
        <f t="shared" si="107"/>
        <v>3381818.25</v>
      </c>
      <c r="O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2">
      <c r="A1342" s="5" t="s">
        <v>1562</v>
      </c>
      <c r="B1342" s="5" t="s">
        <v>25</v>
      </c>
      <c r="C1342" s="5">
        <v>0</v>
      </c>
      <c r="D1342" s="5">
        <v>0</v>
      </c>
      <c r="E1342" s="5"/>
      <c r="F1342" s="5">
        <v>0</v>
      </c>
      <c r="G1342" s="5">
        <v>0</v>
      </c>
      <c r="H1342" s="5">
        <v>35</v>
      </c>
      <c r="I1342" s="6">
        <v>2540900</v>
      </c>
      <c r="J1342" s="7">
        <f t="shared" si="91"/>
        <v>72597.142857142855</v>
      </c>
      <c r="K1342" s="5">
        <v>2</v>
      </c>
      <c r="L1342" s="6">
        <f t="shared" si="104"/>
        <v>145194.28571428571</v>
      </c>
      <c r="M1342" s="5">
        <f t="shared" si="107"/>
        <v>33</v>
      </c>
      <c r="N1342" s="6">
        <f t="shared" si="107"/>
        <v>2395705.7142857141</v>
      </c>
      <c r="O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2">
      <c r="A1343" s="5" t="s">
        <v>1563</v>
      </c>
      <c r="B1343" s="5" t="s">
        <v>11</v>
      </c>
      <c r="C1343" s="5">
        <v>20</v>
      </c>
      <c r="D1343" s="6">
        <v>7117213</v>
      </c>
      <c r="E1343" s="5"/>
      <c r="F1343" s="5">
        <v>20</v>
      </c>
      <c r="G1343" s="6">
        <v>7117213</v>
      </c>
      <c r="H1343" s="5">
        <v>8</v>
      </c>
      <c r="I1343" s="6">
        <v>2601819</v>
      </c>
      <c r="J1343" s="7">
        <f t="shared" si="91"/>
        <v>347108.28571428574</v>
      </c>
      <c r="K1343" s="5">
        <v>13</v>
      </c>
      <c r="L1343" s="6">
        <f t="shared" si="104"/>
        <v>4512407.7142857146</v>
      </c>
      <c r="M1343" s="5">
        <f t="shared" si="107"/>
        <v>15</v>
      </c>
      <c r="N1343" s="6">
        <f t="shared" si="107"/>
        <v>5206624.2857142854</v>
      </c>
      <c r="O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2">
      <c r="A1344" s="5" t="s">
        <v>1564</v>
      </c>
      <c r="B1344" s="5" t="s">
        <v>20</v>
      </c>
      <c r="C1344" s="5">
        <v>0</v>
      </c>
      <c r="D1344" s="5">
        <v>0</v>
      </c>
      <c r="E1344" s="5"/>
      <c r="F1344" s="5">
        <v>0</v>
      </c>
      <c r="G1344" s="5">
        <v>0</v>
      </c>
      <c r="H1344" s="5">
        <v>2</v>
      </c>
      <c r="I1344" s="6">
        <v>5250000</v>
      </c>
      <c r="J1344" s="7">
        <f t="shared" si="91"/>
        <v>2625000</v>
      </c>
      <c r="K1344" s="5">
        <v>1</v>
      </c>
      <c r="L1344" s="6">
        <f t="shared" si="104"/>
        <v>2625000</v>
      </c>
      <c r="M1344" s="5">
        <f t="shared" si="107"/>
        <v>1</v>
      </c>
      <c r="N1344" s="6">
        <f t="shared" si="107"/>
        <v>2625000</v>
      </c>
      <c r="O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2">
      <c r="A1345" s="5" t="s">
        <v>1565</v>
      </c>
      <c r="B1345" s="5" t="s">
        <v>11</v>
      </c>
      <c r="C1345" s="5">
        <v>178</v>
      </c>
      <c r="D1345" s="6">
        <v>81303768</v>
      </c>
      <c r="E1345" s="5"/>
      <c r="F1345" s="5">
        <v>178</v>
      </c>
      <c r="G1345" s="6">
        <v>81303768</v>
      </c>
      <c r="H1345" s="5">
        <v>0</v>
      </c>
      <c r="I1345" s="5">
        <v>0</v>
      </c>
      <c r="J1345" s="7">
        <f t="shared" si="91"/>
        <v>456762.74157303368</v>
      </c>
      <c r="K1345" s="5">
        <v>1</v>
      </c>
      <c r="L1345" s="6">
        <f t="shared" si="104"/>
        <v>456762.74157303368</v>
      </c>
      <c r="M1345" s="5">
        <f t="shared" si="107"/>
        <v>177</v>
      </c>
      <c r="N1345" s="6">
        <f t="shared" si="107"/>
        <v>80847005.258426964</v>
      </c>
      <c r="O1345" s="5"/>
      <c r="P1345" s="5"/>
      <c r="Q1345" s="5"/>
      <c r="R1345" s="5"/>
      <c r="S1345" s="5"/>
      <c r="T1345" s="5"/>
      <c r="U1345" s="5"/>
      <c r="V1345" s="5"/>
      <c r="W1345" s="5"/>
    </row>
    <row r="1346" spans="1:23" x14ac:dyDescent="0.2">
      <c r="A1346" s="5" t="s">
        <v>1566</v>
      </c>
      <c r="B1346" s="5" t="s">
        <v>20</v>
      </c>
      <c r="C1346" s="5">
        <v>0</v>
      </c>
      <c r="D1346" s="5">
        <v>0</v>
      </c>
      <c r="E1346" s="5"/>
      <c r="F1346" s="5">
        <v>0</v>
      </c>
      <c r="G1346" s="5">
        <v>0</v>
      </c>
      <c r="H1346" s="5">
        <v>1</v>
      </c>
      <c r="I1346" s="6">
        <v>1636364</v>
      </c>
      <c r="J1346" s="7">
        <f t="shared" si="91"/>
        <v>1636364</v>
      </c>
      <c r="K1346" s="5">
        <v>1</v>
      </c>
      <c r="L1346" s="6">
        <f t="shared" si="104"/>
        <v>1636364</v>
      </c>
      <c r="M1346" s="5">
        <f t="shared" si="107"/>
        <v>0</v>
      </c>
      <c r="N1346" s="6">
        <f t="shared" si="107"/>
        <v>0</v>
      </c>
      <c r="O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2">
      <c r="A1347" s="5" t="s">
        <v>1567</v>
      </c>
      <c r="B1347" s="5" t="s">
        <v>141</v>
      </c>
      <c r="C1347" s="5">
        <v>0</v>
      </c>
      <c r="D1347" s="5">
        <v>0</v>
      </c>
      <c r="E1347" s="5"/>
      <c r="F1347" s="5">
        <v>0</v>
      </c>
      <c r="G1347" s="5">
        <v>0</v>
      </c>
      <c r="H1347" s="5">
        <v>1</v>
      </c>
      <c r="I1347" s="6">
        <v>454545</v>
      </c>
      <c r="J1347" s="7">
        <f t="shared" si="91"/>
        <v>454545</v>
      </c>
      <c r="K1347" s="5">
        <v>1</v>
      </c>
      <c r="L1347" s="6">
        <f t="shared" si="104"/>
        <v>454545</v>
      </c>
      <c r="M1347" s="5">
        <f t="shared" si="107"/>
        <v>0</v>
      </c>
      <c r="N1347" s="6">
        <f t="shared" si="107"/>
        <v>0</v>
      </c>
      <c r="O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2">
      <c r="A1348" s="5" t="s">
        <v>1568</v>
      </c>
      <c r="B1348" s="5" t="s">
        <v>11</v>
      </c>
      <c r="C1348" s="5">
        <v>0</v>
      </c>
      <c r="D1348" s="5">
        <v>0</v>
      </c>
      <c r="E1348" s="5"/>
      <c r="F1348" s="5">
        <v>0</v>
      </c>
      <c r="G1348" s="5">
        <v>0</v>
      </c>
      <c r="H1348" s="5">
        <v>1</v>
      </c>
      <c r="I1348" s="6">
        <v>3000000</v>
      </c>
      <c r="J1348" s="7">
        <f t="shared" si="91"/>
        <v>3000000</v>
      </c>
      <c r="K1348" s="5">
        <v>1</v>
      </c>
      <c r="L1348" s="6">
        <f t="shared" si="104"/>
        <v>3000000</v>
      </c>
      <c r="M1348" s="5">
        <f t="shared" si="107"/>
        <v>0</v>
      </c>
      <c r="N1348" s="6">
        <f t="shared" si="107"/>
        <v>0</v>
      </c>
      <c r="O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2">
      <c r="A1349" s="5" t="s">
        <v>1569</v>
      </c>
      <c r="B1349" s="5" t="s">
        <v>25</v>
      </c>
      <c r="C1349" s="5">
        <v>1</v>
      </c>
      <c r="D1349" s="6">
        <v>227273</v>
      </c>
      <c r="E1349" s="5"/>
      <c r="F1349" s="5">
        <v>1</v>
      </c>
      <c r="G1349" s="6">
        <v>227273</v>
      </c>
      <c r="H1349" s="5">
        <v>0</v>
      </c>
      <c r="I1349" s="5">
        <v>0</v>
      </c>
      <c r="J1349" s="7">
        <f t="shared" si="91"/>
        <v>227273</v>
      </c>
      <c r="K1349" s="5">
        <v>1</v>
      </c>
      <c r="L1349" s="6">
        <f t="shared" si="104"/>
        <v>227273</v>
      </c>
      <c r="M1349" s="5">
        <f t="shared" si="107"/>
        <v>0</v>
      </c>
      <c r="N1349" s="6">
        <f t="shared" si="107"/>
        <v>0</v>
      </c>
      <c r="O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2">
      <c r="A1350" s="5" t="s">
        <v>1570</v>
      </c>
      <c r="B1350" s="5" t="s">
        <v>141</v>
      </c>
      <c r="C1350" s="5">
        <v>1</v>
      </c>
      <c r="D1350" s="6">
        <v>227273</v>
      </c>
      <c r="E1350" s="5"/>
      <c r="F1350" s="5">
        <v>1</v>
      </c>
      <c r="G1350" s="6">
        <v>227273</v>
      </c>
      <c r="H1350" s="5">
        <v>0</v>
      </c>
      <c r="I1350" s="5">
        <v>0</v>
      </c>
      <c r="J1350" s="7">
        <f t="shared" si="91"/>
        <v>227273</v>
      </c>
      <c r="K1350" s="5">
        <v>1</v>
      </c>
      <c r="L1350" s="6">
        <f t="shared" si="104"/>
        <v>227273</v>
      </c>
      <c r="M1350" s="5">
        <f t="shared" si="107"/>
        <v>0</v>
      </c>
      <c r="N1350" s="6">
        <f t="shared" si="107"/>
        <v>0</v>
      </c>
      <c r="O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2">
      <c r="A1351" s="5" t="s">
        <v>1571</v>
      </c>
      <c r="B1351" s="5" t="s">
        <v>11</v>
      </c>
      <c r="C1351" s="5">
        <v>1</v>
      </c>
      <c r="D1351" s="6">
        <v>227273</v>
      </c>
      <c r="E1351" s="5"/>
      <c r="F1351" s="5">
        <v>1</v>
      </c>
      <c r="G1351" s="6">
        <v>227273</v>
      </c>
      <c r="H1351" s="5">
        <v>0</v>
      </c>
      <c r="I1351" s="5">
        <v>0</v>
      </c>
      <c r="J1351" s="7">
        <f t="shared" si="91"/>
        <v>227273</v>
      </c>
      <c r="K1351" s="5">
        <v>1</v>
      </c>
      <c r="L1351" s="6">
        <f t="shared" si="104"/>
        <v>227273</v>
      </c>
      <c r="M1351" s="5">
        <f t="shared" si="107"/>
        <v>0</v>
      </c>
      <c r="N1351" s="6">
        <f t="shared" si="107"/>
        <v>0</v>
      </c>
      <c r="O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2">
      <c r="A1352" s="5" t="s">
        <v>1572</v>
      </c>
      <c r="B1352" s="5" t="s">
        <v>25</v>
      </c>
      <c r="C1352" s="5">
        <v>1</v>
      </c>
      <c r="D1352" s="6">
        <v>227273</v>
      </c>
      <c r="E1352" s="5"/>
      <c r="F1352" s="5">
        <v>1</v>
      </c>
      <c r="G1352" s="6">
        <v>227273</v>
      </c>
      <c r="H1352" s="5">
        <v>0</v>
      </c>
      <c r="I1352" s="5">
        <v>0</v>
      </c>
      <c r="J1352" s="7">
        <f t="shared" si="91"/>
        <v>227273</v>
      </c>
      <c r="K1352" s="5">
        <v>1</v>
      </c>
      <c r="L1352" s="6">
        <f t="shared" si="104"/>
        <v>227273</v>
      </c>
      <c r="M1352" s="5">
        <f t="shared" si="107"/>
        <v>0</v>
      </c>
      <c r="N1352" s="6">
        <f t="shared" si="107"/>
        <v>0</v>
      </c>
      <c r="O1352" s="5"/>
      <c r="P1352" s="5"/>
      <c r="Q1352" s="5"/>
      <c r="R1352" s="5"/>
      <c r="S1352" s="5"/>
      <c r="T1352" s="5"/>
      <c r="U1352" s="5"/>
      <c r="V1352" s="5"/>
      <c r="W1352" s="5"/>
    </row>
    <row r="1353" spans="1:23" x14ac:dyDescent="0.2">
      <c r="A1353" s="5" t="s">
        <v>1573</v>
      </c>
      <c r="B1353" s="5" t="s">
        <v>141</v>
      </c>
      <c r="C1353" s="5">
        <v>0</v>
      </c>
      <c r="D1353" s="5">
        <v>0</v>
      </c>
      <c r="E1353" s="5"/>
      <c r="F1353" s="5">
        <v>0</v>
      </c>
      <c r="G1353" s="5">
        <v>0</v>
      </c>
      <c r="H1353" s="5">
        <v>3</v>
      </c>
      <c r="I1353" s="6">
        <v>1500000</v>
      </c>
      <c r="J1353" s="7">
        <f t="shared" si="91"/>
        <v>500000</v>
      </c>
      <c r="K1353" s="5">
        <v>2</v>
      </c>
      <c r="L1353" s="6">
        <f t="shared" si="104"/>
        <v>1000000</v>
      </c>
      <c r="M1353" s="5">
        <f t="shared" si="107"/>
        <v>1</v>
      </c>
      <c r="N1353" s="6">
        <f t="shared" si="107"/>
        <v>500000</v>
      </c>
      <c r="O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2">
      <c r="A1354" s="5" t="s">
        <v>1574</v>
      </c>
      <c r="B1354" s="5" t="s">
        <v>141</v>
      </c>
      <c r="C1354" s="5">
        <v>1</v>
      </c>
      <c r="D1354" s="6">
        <v>227273</v>
      </c>
      <c r="E1354" s="5"/>
      <c r="F1354" s="5">
        <v>1</v>
      </c>
      <c r="G1354" s="6">
        <v>227273</v>
      </c>
      <c r="H1354" s="5">
        <v>0</v>
      </c>
      <c r="I1354" s="5">
        <v>0</v>
      </c>
      <c r="J1354" s="7">
        <f t="shared" si="91"/>
        <v>227273</v>
      </c>
      <c r="K1354" s="5">
        <v>1</v>
      </c>
      <c r="L1354" s="6">
        <f t="shared" si="104"/>
        <v>227273</v>
      </c>
      <c r="M1354" s="5">
        <f t="shared" si="107"/>
        <v>0</v>
      </c>
      <c r="N1354" s="6">
        <f t="shared" si="107"/>
        <v>0</v>
      </c>
      <c r="O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2">
      <c r="A1355" s="5" t="s">
        <v>1575</v>
      </c>
      <c r="B1355" s="5" t="s">
        <v>11</v>
      </c>
      <c r="C1355" s="5">
        <v>0</v>
      </c>
      <c r="D1355" s="5">
        <v>0</v>
      </c>
      <c r="E1355" s="5"/>
      <c r="F1355" s="5">
        <v>0</v>
      </c>
      <c r="G1355" s="5">
        <v>0</v>
      </c>
      <c r="H1355" s="5">
        <v>4</v>
      </c>
      <c r="I1355" s="6">
        <v>6263635</v>
      </c>
      <c r="J1355" s="7">
        <f t="shared" si="91"/>
        <v>1565908.75</v>
      </c>
      <c r="K1355" s="5">
        <v>2</v>
      </c>
      <c r="L1355" s="6">
        <f t="shared" si="104"/>
        <v>3131817.5</v>
      </c>
      <c r="M1355" s="5">
        <f t="shared" si="107"/>
        <v>2</v>
      </c>
      <c r="N1355" s="6">
        <f t="shared" si="107"/>
        <v>3131817.5</v>
      </c>
      <c r="O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2">
      <c r="A1356" s="5" t="s">
        <v>1576</v>
      </c>
      <c r="B1356" s="5" t="s">
        <v>11</v>
      </c>
      <c r="C1356" s="5">
        <v>0</v>
      </c>
      <c r="D1356" s="5">
        <v>0</v>
      </c>
      <c r="E1356" s="5"/>
      <c r="F1356" s="5">
        <v>0</v>
      </c>
      <c r="G1356" s="5">
        <v>0</v>
      </c>
      <c r="H1356" s="5">
        <v>4</v>
      </c>
      <c r="I1356" s="6">
        <v>2160000</v>
      </c>
      <c r="J1356" s="7">
        <f t="shared" si="91"/>
        <v>540000</v>
      </c>
      <c r="K1356" s="5">
        <v>1</v>
      </c>
      <c r="L1356" s="6">
        <f t="shared" si="104"/>
        <v>540000</v>
      </c>
      <c r="M1356" s="5">
        <f t="shared" ref="M1356:N1371" si="108">F1356+H1356-K1356</f>
        <v>3</v>
      </c>
      <c r="N1356" s="6">
        <f t="shared" si="108"/>
        <v>1620000</v>
      </c>
      <c r="O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2">
      <c r="A1357" s="5" t="s">
        <v>1577</v>
      </c>
      <c r="B1357" s="5" t="s">
        <v>11</v>
      </c>
      <c r="C1357" s="5">
        <v>30</v>
      </c>
      <c r="D1357" s="6">
        <v>7636364</v>
      </c>
      <c r="E1357" s="5"/>
      <c r="F1357" s="5">
        <v>30</v>
      </c>
      <c r="G1357" s="6">
        <v>7636364</v>
      </c>
      <c r="H1357" s="5">
        <v>0</v>
      </c>
      <c r="I1357" s="5">
        <v>0</v>
      </c>
      <c r="J1357" s="7">
        <f t="shared" si="91"/>
        <v>254545.46666666667</v>
      </c>
      <c r="K1357" s="5">
        <v>3</v>
      </c>
      <c r="L1357" s="6">
        <f t="shared" si="104"/>
        <v>763636.4</v>
      </c>
      <c r="M1357" s="5">
        <f t="shared" si="108"/>
        <v>27</v>
      </c>
      <c r="N1357" s="6">
        <f t="shared" si="108"/>
        <v>6872727.5999999996</v>
      </c>
      <c r="O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2">
      <c r="A1358" s="5" t="s">
        <v>1578</v>
      </c>
      <c r="B1358" s="5" t="s">
        <v>141</v>
      </c>
      <c r="C1358" s="5">
        <v>0</v>
      </c>
      <c r="D1358" s="5">
        <v>0</v>
      </c>
      <c r="E1358" s="5"/>
      <c r="F1358" s="5">
        <v>0</v>
      </c>
      <c r="G1358" s="5">
        <v>0</v>
      </c>
      <c r="H1358" s="5">
        <v>1</v>
      </c>
      <c r="I1358" s="6">
        <v>168182</v>
      </c>
      <c r="J1358" s="7">
        <f t="shared" si="91"/>
        <v>168182</v>
      </c>
      <c r="K1358" s="5">
        <v>1</v>
      </c>
      <c r="L1358" s="6">
        <f t="shared" si="104"/>
        <v>168182</v>
      </c>
      <c r="M1358" s="5">
        <f t="shared" si="108"/>
        <v>0</v>
      </c>
      <c r="N1358" s="6">
        <f t="shared" si="108"/>
        <v>0</v>
      </c>
      <c r="O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2">
      <c r="A1359" s="5" t="s">
        <v>1579</v>
      </c>
      <c r="B1359" s="5" t="s">
        <v>141</v>
      </c>
      <c r="C1359" s="5">
        <v>0</v>
      </c>
      <c r="D1359" s="5">
        <v>0</v>
      </c>
      <c r="E1359" s="5"/>
      <c r="F1359" s="5">
        <v>0</v>
      </c>
      <c r="G1359" s="5">
        <v>0</v>
      </c>
      <c r="H1359" s="5">
        <v>1</v>
      </c>
      <c r="I1359" s="6">
        <v>168182</v>
      </c>
      <c r="J1359" s="7">
        <f t="shared" si="91"/>
        <v>168182</v>
      </c>
      <c r="K1359" s="5">
        <v>1</v>
      </c>
      <c r="L1359" s="6">
        <f t="shared" si="104"/>
        <v>168182</v>
      </c>
      <c r="M1359" s="5">
        <f t="shared" si="108"/>
        <v>0</v>
      </c>
      <c r="N1359" s="6">
        <f t="shared" si="108"/>
        <v>0</v>
      </c>
      <c r="O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2">
      <c r="A1360" s="5" t="s">
        <v>1580</v>
      </c>
      <c r="B1360" s="5" t="s">
        <v>141</v>
      </c>
      <c r="C1360" s="5">
        <v>0</v>
      </c>
      <c r="D1360" s="5">
        <v>0</v>
      </c>
      <c r="E1360" s="5"/>
      <c r="F1360" s="5">
        <v>0</v>
      </c>
      <c r="G1360" s="5">
        <v>0</v>
      </c>
      <c r="H1360" s="5">
        <v>1</v>
      </c>
      <c r="I1360" s="6">
        <v>168182</v>
      </c>
      <c r="J1360" s="7">
        <f t="shared" si="91"/>
        <v>168182</v>
      </c>
      <c r="K1360" s="5">
        <v>1</v>
      </c>
      <c r="L1360" s="6">
        <f t="shared" si="104"/>
        <v>168182</v>
      </c>
      <c r="M1360" s="5">
        <f t="shared" si="108"/>
        <v>0</v>
      </c>
      <c r="N1360" s="6">
        <f t="shared" si="108"/>
        <v>0</v>
      </c>
      <c r="O1360" s="5"/>
      <c r="P1360" s="5"/>
      <c r="Q1360" s="5"/>
      <c r="R1360" s="5"/>
      <c r="S1360" s="5"/>
      <c r="T1360" s="5"/>
      <c r="U1360" s="5"/>
      <c r="V1360" s="5"/>
      <c r="W1360" s="5"/>
    </row>
    <row r="1361" spans="1:23" x14ac:dyDescent="0.2">
      <c r="A1361" s="5" t="s">
        <v>1581</v>
      </c>
      <c r="B1361" s="5" t="s">
        <v>141</v>
      </c>
      <c r="C1361" s="5">
        <v>0</v>
      </c>
      <c r="D1361" s="5">
        <v>0</v>
      </c>
      <c r="E1361" s="5"/>
      <c r="F1361" s="5">
        <v>0</v>
      </c>
      <c r="G1361" s="5">
        <v>0</v>
      </c>
      <c r="H1361" s="5">
        <v>6</v>
      </c>
      <c r="I1361" s="6">
        <v>198000</v>
      </c>
      <c r="J1361" s="7">
        <f t="shared" si="91"/>
        <v>33000</v>
      </c>
      <c r="K1361" s="5">
        <v>5</v>
      </c>
      <c r="L1361" s="6">
        <f t="shared" si="104"/>
        <v>165000</v>
      </c>
      <c r="M1361" s="5">
        <f t="shared" si="108"/>
        <v>1</v>
      </c>
      <c r="N1361" s="6">
        <f t="shared" si="108"/>
        <v>33000</v>
      </c>
      <c r="O1361" s="5"/>
      <c r="P1361" s="5"/>
      <c r="Q1361" s="5"/>
      <c r="R1361" s="5"/>
      <c r="S1361" s="5"/>
      <c r="T1361" s="5"/>
      <c r="U1361" s="5"/>
      <c r="V1361" s="5"/>
      <c r="W1361" s="5"/>
    </row>
    <row r="1362" spans="1:23" x14ac:dyDescent="0.2">
      <c r="A1362" s="5" t="s">
        <v>1582</v>
      </c>
      <c r="B1362" s="5" t="s">
        <v>11</v>
      </c>
      <c r="C1362" s="5">
        <v>0</v>
      </c>
      <c r="D1362" s="5">
        <v>0</v>
      </c>
      <c r="E1362" s="5"/>
      <c r="F1362" s="5">
        <v>0</v>
      </c>
      <c r="G1362" s="5">
        <v>0</v>
      </c>
      <c r="H1362" s="5">
        <v>25</v>
      </c>
      <c r="I1362" s="6">
        <v>30172720</v>
      </c>
      <c r="J1362" s="7">
        <f t="shared" si="91"/>
        <v>1206908.8</v>
      </c>
      <c r="K1362" s="5">
        <v>4</v>
      </c>
      <c r="L1362" s="6">
        <f t="shared" si="104"/>
        <v>4827635.2</v>
      </c>
      <c r="M1362" s="5">
        <f t="shared" si="108"/>
        <v>21</v>
      </c>
      <c r="N1362" s="6">
        <f t="shared" si="108"/>
        <v>25345084.800000001</v>
      </c>
      <c r="O1362" s="5"/>
      <c r="P1362" s="5"/>
      <c r="Q1362" s="5"/>
      <c r="R1362" s="5"/>
      <c r="S1362" s="5"/>
      <c r="T1362" s="5"/>
      <c r="U1362" s="5"/>
      <c r="V1362" s="5"/>
      <c r="W1362" s="5"/>
    </row>
    <row r="1363" spans="1:23" x14ac:dyDescent="0.2">
      <c r="A1363" s="5" t="s">
        <v>1583</v>
      </c>
      <c r="B1363" s="5" t="s">
        <v>11</v>
      </c>
      <c r="C1363" s="5">
        <v>1</v>
      </c>
      <c r="D1363" s="6">
        <v>245455</v>
      </c>
      <c r="E1363" s="5"/>
      <c r="F1363" s="5">
        <v>1</v>
      </c>
      <c r="G1363" s="6">
        <v>245455</v>
      </c>
      <c r="H1363" s="5">
        <v>0</v>
      </c>
      <c r="I1363" s="5">
        <v>0</v>
      </c>
      <c r="J1363" s="7">
        <f t="shared" si="91"/>
        <v>245455</v>
      </c>
      <c r="K1363" s="5">
        <v>1</v>
      </c>
      <c r="L1363" s="6">
        <f t="shared" si="104"/>
        <v>245455</v>
      </c>
      <c r="M1363" s="5">
        <f t="shared" si="108"/>
        <v>0</v>
      </c>
      <c r="N1363" s="6">
        <f t="shared" si="108"/>
        <v>0</v>
      </c>
      <c r="O1363" s="5"/>
      <c r="P1363" s="5"/>
      <c r="Q1363" s="5"/>
      <c r="R1363" s="5"/>
      <c r="S1363" s="5"/>
      <c r="T1363" s="5"/>
      <c r="U1363" s="5"/>
      <c r="V1363" s="5"/>
      <c r="W1363" s="5"/>
    </row>
    <row r="1364" spans="1:23" x14ac:dyDescent="0.2">
      <c r="A1364" s="5" t="s">
        <v>1584</v>
      </c>
      <c r="B1364" s="5" t="s">
        <v>20</v>
      </c>
      <c r="C1364" s="5">
        <v>1</v>
      </c>
      <c r="D1364" s="6">
        <v>245455</v>
      </c>
      <c r="E1364" s="5"/>
      <c r="F1364" s="5">
        <v>1</v>
      </c>
      <c r="G1364" s="6">
        <v>245455</v>
      </c>
      <c r="H1364" s="5">
        <v>0</v>
      </c>
      <c r="I1364" s="5">
        <v>0</v>
      </c>
      <c r="J1364" s="7">
        <f t="shared" si="91"/>
        <v>245455</v>
      </c>
      <c r="K1364" s="5">
        <v>1</v>
      </c>
      <c r="L1364" s="6">
        <f t="shared" si="104"/>
        <v>245455</v>
      </c>
      <c r="M1364" s="5">
        <f t="shared" si="108"/>
        <v>0</v>
      </c>
      <c r="N1364" s="6">
        <f t="shared" si="108"/>
        <v>0</v>
      </c>
      <c r="O1364" s="5"/>
      <c r="P1364" s="5"/>
      <c r="Q1364" s="5"/>
      <c r="R1364" s="5"/>
      <c r="S1364" s="5"/>
      <c r="T1364" s="5"/>
      <c r="U1364" s="5"/>
      <c r="V1364" s="5"/>
      <c r="W1364" s="5"/>
    </row>
    <row r="1365" spans="1:23" x14ac:dyDescent="0.2">
      <c r="A1365" s="5" t="s">
        <v>1585</v>
      </c>
      <c r="B1365" s="5" t="s">
        <v>141</v>
      </c>
      <c r="C1365" s="5">
        <v>1</v>
      </c>
      <c r="D1365" s="6">
        <v>245455</v>
      </c>
      <c r="E1365" s="5"/>
      <c r="F1365" s="5">
        <v>1</v>
      </c>
      <c r="G1365" s="6">
        <v>245455</v>
      </c>
      <c r="H1365" s="5">
        <v>0</v>
      </c>
      <c r="I1365" s="5">
        <v>0</v>
      </c>
      <c r="J1365" s="7">
        <f t="shared" si="91"/>
        <v>245455</v>
      </c>
      <c r="K1365" s="5">
        <v>1</v>
      </c>
      <c r="L1365" s="6">
        <f t="shared" si="104"/>
        <v>245455</v>
      </c>
      <c r="M1365" s="5">
        <f t="shared" si="108"/>
        <v>0</v>
      </c>
      <c r="N1365" s="6">
        <f t="shared" si="108"/>
        <v>0</v>
      </c>
      <c r="O1365" s="5"/>
      <c r="P1365" s="5"/>
      <c r="Q1365" s="5"/>
      <c r="R1365" s="5"/>
      <c r="S1365" s="5"/>
      <c r="T1365" s="5"/>
      <c r="U1365" s="5"/>
      <c r="V1365" s="5"/>
      <c r="W1365" s="5"/>
    </row>
    <row r="1366" spans="1:23" x14ac:dyDescent="0.2">
      <c r="A1366" s="5" t="s">
        <v>1586</v>
      </c>
      <c r="B1366" s="5" t="s">
        <v>11</v>
      </c>
      <c r="C1366" s="5">
        <v>0</v>
      </c>
      <c r="D1366" s="5">
        <v>0</v>
      </c>
      <c r="E1366" s="5"/>
      <c r="F1366" s="5">
        <v>0</v>
      </c>
      <c r="G1366" s="5">
        <v>0</v>
      </c>
      <c r="H1366" s="5">
        <v>11</v>
      </c>
      <c r="I1366" s="6">
        <v>7090908</v>
      </c>
      <c r="J1366" s="7">
        <f t="shared" ref="J1366:J1620" si="109">IFERROR((G1366+I1366)/(F1366+H1366),0)</f>
        <v>644628</v>
      </c>
      <c r="K1366" s="5">
        <v>4</v>
      </c>
      <c r="L1366" s="6">
        <f t="shared" si="104"/>
        <v>2578512</v>
      </c>
      <c r="M1366" s="5">
        <f t="shared" si="108"/>
        <v>7</v>
      </c>
      <c r="N1366" s="6">
        <f t="shared" si="108"/>
        <v>4512396</v>
      </c>
      <c r="O1366" s="5"/>
      <c r="P1366" s="5"/>
      <c r="Q1366" s="5"/>
      <c r="R1366" s="5"/>
      <c r="S1366" s="5"/>
      <c r="T1366" s="5"/>
      <c r="U1366" s="5"/>
      <c r="V1366" s="5"/>
      <c r="W1366" s="5"/>
    </row>
    <row r="1367" spans="1:23" x14ac:dyDescent="0.2">
      <c r="A1367" s="5" t="s">
        <v>1587</v>
      </c>
      <c r="B1367" s="5" t="s">
        <v>11</v>
      </c>
      <c r="C1367" s="5">
        <v>0</v>
      </c>
      <c r="D1367" s="5">
        <v>0</v>
      </c>
      <c r="E1367" s="5"/>
      <c r="F1367" s="5">
        <v>0</v>
      </c>
      <c r="G1367" s="5">
        <v>0</v>
      </c>
      <c r="H1367" s="5">
        <v>50</v>
      </c>
      <c r="I1367" s="6">
        <v>2318200</v>
      </c>
      <c r="J1367" s="7">
        <f t="shared" si="109"/>
        <v>46364</v>
      </c>
      <c r="K1367" s="5">
        <v>5</v>
      </c>
      <c r="L1367" s="6">
        <f t="shared" si="104"/>
        <v>231820</v>
      </c>
      <c r="M1367" s="5">
        <f t="shared" si="108"/>
        <v>45</v>
      </c>
      <c r="N1367" s="6">
        <f t="shared" si="108"/>
        <v>2086380</v>
      </c>
      <c r="O1367" s="5"/>
      <c r="P1367" s="5"/>
      <c r="Q1367" s="5"/>
      <c r="R1367" s="5"/>
      <c r="S1367" s="5"/>
      <c r="T1367" s="5"/>
      <c r="U1367" s="5"/>
      <c r="V1367" s="5"/>
      <c r="W1367" s="5"/>
    </row>
    <row r="1368" spans="1:23" x14ac:dyDescent="0.2">
      <c r="A1368" s="5" t="s">
        <v>1588</v>
      </c>
      <c r="B1368" s="5" t="s">
        <v>11</v>
      </c>
      <c r="C1368" s="5">
        <v>1</v>
      </c>
      <c r="D1368" s="6">
        <v>254545</v>
      </c>
      <c r="E1368" s="5"/>
      <c r="F1368" s="5">
        <v>1</v>
      </c>
      <c r="G1368" s="6">
        <v>254545</v>
      </c>
      <c r="H1368" s="5">
        <v>0</v>
      </c>
      <c r="I1368" s="5">
        <v>0</v>
      </c>
      <c r="J1368" s="7">
        <f t="shared" si="109"/>
        <v>254545</v>
      </c>
      <c r="K1368" s="5">
        <v>1</v>
      </c>
      <c r="L1368" s="6">
        <f t="shared" si="104"/>
        <v>254545</v>
      </c>
      <c r="M1368" s="5">
        <f t="shared" si="108"/>
        <v>0</v>
      </c>
      <c r="N1368" s="6">
        <f t="shared" si="108"/>
        <v>0</v>
      </c>
      <c r="O1368" s="5"/>
      <c r="P1368" s="5"/>
      <c r="Q1368" s="5"/>
      <c r="R1368" s="5"/>
      <c r="S1368" s="5"/>
      <c r="T1368" s="5"/>
      <c r="U1368" s="5"/>
      <c r="V1368" s="5"/>
      <c r="W1368" s="5"/>
    </row>
    <row r="1369" spans="1:23" x14ac:dyDescent="0.2">
      <c r="A1369" s="5" t="s">
        <v>1589</v>
      </c>
      <c r="B1369" s="5" t="s">
        <v>11</v>
      </c>
      <c r="C1369" s="5">
        <v>0</v>
      </c>
      <c r="D1369" s="5">
        <v>0</v>
      </c>
      <c r="E1369" s="5"/>
      <c r="F1369" s="5">
        <v>0</v>
      </c>
      <c r="G1369" s="5">
        <v>0</v>
      </c>
      <c r="H1369" s="5">
        <v>5</v>
      </c>
      <c r="I1369" s="6">
        <v>3863635</v>
      </c>
      <c r="J1369" s="7">
        <f t="shared" si="109"/>
        <v>772727</v>
      </c>
      <c r="K1369" s="5">
        <v>2</v>
      </c>
      <c r="L1369" s="6">
        <f t="shared" si="104"/>
        <v>1545454</v>
      </c>
      <c r="M1369" s="5">
        <f t="shared" si="108"/>
        <v>3</v>
      </c>
      <c r="N1369" s="6">
        <f t="shared" si="108"/>
        <v>2318181</v>
      </c>
      <c r="O1369" s="5"/>
      <c r="P1369" s="5"/>
      <c r="Q1369" s="5"/>
      <c r="R1369" s="5"/>
      <c r="S1369" s="5"/>
      <c r="T1369" s="5"/>
      <c r="U1369" s="5"/>
      <c r="V1369" s="5"/>
      <c r="W1369" s="5"/>
    </row>
    <row r="1370" spans="1:23" x14ac:dyDescent="0.2">
      <c r="A1370" s="5" t="s">
        <v>1590</v>
      </c>
      <c r="B1370" s="5" t="s">
        <v>11</v>
      </c>
      <c r="C1370" s="5">
        <v>10</v>
      </c>
      <c r="D1370" s="6">
        <v>19794923</v>
      </c>
      <c r="E1370" s="5"/>
      <c r="F1370" s="5">
        <v>10</v>
      </c>
      <c r="G1370" s="6">
        <v>19794923</v>
      </c>
      <c r="H1370" s="5">
        <v>0</v>
      </c>
      <c r="I1370" s="5">
        <v>0</v>
      </c>
      <c r="J1370" s="7">
        <f t="shared" si="109"/>
        <v>1979492.3</v>
      </c>
      <c r="K1370" s="5">
        <v>4</v>
      </c>
      <c r="L1370" s="6">
        <f t="shared" si="104"/>
        <v>7917969.2000000002</v>
      </c>
      <c r="M1370" s="5">
        <f t="shared" si="108"/>
        <v>6</v>
      </c>
      <c r="N1370" s="6">
        <f t="shared" si="108"/>
        <v>11876953.800000001</v>
      </c>
      <c r="O1370" s="5"/>
      <c r="P1370" s="5"/>
      <c r="Q1370" s="5"/>
      <c r="R1370" s="5"/>
      <c r="S1370" s="5"/>
      <c r="T1370" s="5"/>
      <c r="U1370" s="5"/>
      <c r="V1370" s="5"/>
      <c r="W1370" s="5"/>
    </row>
    <row r="1371" spans="1:23" x14ac:dyDescent="0.2">
      <c r="A1371" s="5" t="s">
        <v>1591</v>
      </c>
      <c r="B1371" s="5" t="s">
        <v>141</v>
      </c>
      <c r="C1371" s="5">
        <v>0</v>
      </c>
      <c r="D1371" s="5">
        <v>0</v>
      </c>
      <c r="E1371" s="5"/>
      <c r="F1371" s="5">
        <v>0</v>
      </c>
      <c r="G1371" s="5">
        <v>0</v>
      </c>
      <c r="H1371" s="5">
        <v>1</v>
      </c>
      <c r="I1371" s="6">
        <v>550000</v>
      </c>
      <c r="J1371" s="7">
        <f t="shared" si="109"/>
        <v>550000</v>
      </c>
      <c r="K1371" s="5">
        <v>1</v>
      </c>
      <c r="L1371" s="6">
        <f t="shared" si="104"/>
        <v>550000</v>
      </c>
      <c r="M1371" s="5">
        <f t="shared" si="108"/>
        <v>0</v>
      </c>
      <c r="N1371" s="6">
        <f t="shared" si="108"/>
        <v>0</v>
      </c>
      <c r="O1371" s="5"/>
      <c r="P1371" s="5"/>
      <c r="Q1371" s="5"/>
      <c r="R1371" s="5"/>
      <c r="S1371" s="5"/>
      <c r="T1371" s="5"/>
      <c r="U1371" s="5"/>
      <c r="V1371" s="5"/>
      <c r="W1371" s="5"/>
    </row>
    <row r="1372" spans="1:23" x14ac:dyDescent="0.2">
      <c r="A1372" s="5" t="s">
        <v>1592</v>
      </c>
      <c r="B1372" s="5" t="s">
        <v>11</v>
      </c>
      <c r="C1372" s="5">
        <v>1</v>
      </c>
      <c r="D1372" s="6">
        <v>263636</v>
      </c>
      <c r="E1372" s="5"/>
      <c r="F1372" s="5">
        <v>1</v>
      </c>
      <c r="G1372" s="6">
        <v>263636</v>
      </c>
      <c r="H1372" s="5">
        <v>0</v>
      </c>
      <c r="I1372" s="5">
        <v>0</v>
      </c>
      <c r="J1372" s="7">
        <f t="shared" si="109"/>
        <v>263636</v>
      </c>
      <c r="K1372" s="5">
        <v>1</v>
      </c>
      <c r="L1372" s="6">
        <f t="shared" si="104"/>
        <v>263636</v>
      </c>
      <c r="M1372" s="5">
        <f t="shared" ref="M1372:N1387" si="110">F1372+H1372-K1372</f>
        <v>0</v>
      </c>
      <c r="N1372" s="6">
        <f t="shared" si="110"/>
        <v>0</v>
      </c>
      <c r="O1372" s="5"/>
      <c r="P1372" s="5"/>
      <c r="Q1372" s="5"/>
      <c r="R1372" s="5"/>
      <c r="S1372" s="5"/>
      <c r="T1372" s="5"/>
      <c r="U1372" s="5"/>
      <c r="V1372" s="5"/>
      <c r="W1372" s="5"/>
    </row>
    <row r="1373" spans="1:23" x14ac:dyDescent="0.2">
      <c r="A1373" s="5" t="s">
        <v>1593</v>
      </c>
      <c r="B1373" s="5" t="s">
        <v>11</v>
      </c>
      <c r="C1373" s="5">
        <v>1</v>
      </c>
      <c r="D1373" s="6">
        <v>263636</v>
      </c>
      <c r="E1373" s="5"/>
      <c r="F1373" s="5">
        <v>1</v>
      </c>
      <c r="G1373" s="6">
        <v>263636</v>
      </c>
      <c r="H1373" s="5">
        <v>0</v>
      </c>
      <c r="I1373" s="5">
        <v>0</v>
      </c>
      <c r="J1373" s="7">
        <f t="shared" si="109"/>
        <v>263636</v>
      </c>
      <c r="K1373" s="5">
        <v>1</v>
      </c>
      <c r="L1373" s="6">
        <f t="shared" si="104"/>
        <v>263636</v>
      </c>
      <c r="M1373" s="5">
        <f t="shared" si="110"/>
        <v>0</v>
      </c>
      <c r="N1373" s="6">
        <f t="shared" si="110"/>
        <v>0</v>
      </c>
      <c r="O1373" s="5"/>
      <c r="P1373" s="5"/>
      <c r="Q1373" s="5"/>
      <c r="R1373" s="5"/>
      <c r="S1373" s="5"/>
      <c r="T1373" s="5"/>
      <c r="U1373" s="5"/>
      <c r="V1373" s="5"/>
      <c r="W1373" s="5"/>
    </row>
    <row r="1374" spans="1:23" x14ac:dyDescent="0.2">
      <c r="A1374" s="5" t="s">
        <v>1594</v>
      </c>
      <c r="B1374" s="5" t="s">
        <v>11</v>
      </c>
      <c r="C1374" s="5">
        <v>1</v>
      </c>
      <c r="D1374" s="6">
        <v>263636</v>
      </c>
      <c r="E1374" s="5"/>
      <c r="F1374" s="5">
        <v>1</v>
      </c>
      <c r="G1374" s="6">
        <v>263636</v>
      </c>
      <c r="H1374" s="5">
        <v>0</v>
      </c>
      <c r="I1374" s="5">
        <v>0</v>
      </c>
      <c r="J1374" s="7">
        <f t="shared" si="109"/>
        <v>263636</v>
      </c>
      <c r="K1374" s="5">
        <v>1</v>
      </c>
      <c r="L1374" s="6">
        <f t="shared" si="104"/>
        <v>263636</v>
      </c>
      <c r="M1374" s="5">
        <f t="shared" si="110"/>
        <v>0</v>
      </c>
      <c r="N1374" s="6">
        <f t="shared" si="110"/>
        <v>0</v>
      </c>
      <c r="O1374" s="5"/>
      <c r="P1374" s="5"/>
      <c r="Q1374" s="5"/>
      <c r="R1374" s="5"/>
      <c r="S1374" s="5"/>
      <c r="T1374" s="5"/>
      <c r="U1374" s="5"/>
      <c r="V1374" s="5"/>
      <c r="W1374" s="5"/>
    </row>
    <row r="1375" spans="1:23" x14ac:dyDescent="0.2">
      <c r="A1375" s="5" t="s">
        <v>1595</v>
      </c>
      <c r="B1375" s="5" t="s">
        <v>11</v>
      </c>
      <c r="C1375" s="5">
        <v>1</v>
      </c>
      <c r="D1375" s="6">
        <v>263636</v>
      </c>
      <c r="E1375" s="5"/>
      <c r="F1375" s="5">
        <v>1</v>
      </c>
      <c r="G1375" s="6">
        <v>263636</v>
      </c>
      <c r="H1375" s="5">
        <v>0</v>
      </c>
      <c r="I1375" s="5">
        <v>0</v>
      </c>
      <c r="J1375" s="7">
        <f t="shared" si="109"/>
        <v>263636</v>
      </c>
      <c r="K1375" s="5">
        <v>1</v>
      </c>
      <c r="L1375" s="6">
        <f t="shared" si="104"/>
        <v>263636</v>
      </c>
      <c r="M1375" s="5">
        <f t="shared" si="110"/>
        <v>0</v>
      </c>
      <c r="N1375" s="6">
        <f t="shared" si="110"/>
        <v>0</v>
      </c>
      <c r="O1375" s="5"/>
      <c r="P1375" s="5"/>
      <c r="Q1375" s="5"/>
      <c r="R1375" s="5"/>
      <c r="S1375" s="5"/>
      <c r="T1375" s="5"/>
      <c r="U1375" s="5"/>
      <c r="V1375" s="5"/>
      <c r="W1375" s="5"/>
    </row>
    <row r="1376" spans="1:23" x14ac:dyDescent="0.2">
      <c r="A1376" s="5" t="s">
        <v>1596</v>
      </c>
      <c r="B1376" s="5" t="s">
        <v>11</v>
      </c>
      <c r="C1376" s="5">
        <v>1</v>
      </c>
      <c r="D1376" s="6">
        <v>263636</v>
      </c>
      <c r="E1376" s="5"/>
      <c r="F1376" s="5">
        <v>1</v>
      </c>
      <c r="G1376" s="6">
        <v>263636</v>
      </c>
      <c r="H1376" s="5">
        <v>0</v>
      </c>
      <c r="I1376" s="5">
        <v>0</v>
      </c>
      <c r="J1376" s="7">
        <f t="shared" si="109"/>
        <v>263636</v>
      </c>
      <c r="K1376" s="5">
        <v>1</v>
      </c>
      <c r="L1376" s="6">
        <f t="shared" si="104"/>
        <v>263636</v>
      </c>
      <c r="M1376" s="5">
        <f t="shared" si="110"/>
        <v>0</v>
      </c>
      <c r="N1376" s="6">
        <f t="shared" si="110"/>
        <v>0</v>
      </c>
      <c r="O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2">
      <c r="A1377" s="5" t="s">
        <v>1597</v>
      </c>
      <c r="B1377" s="5" t="s">
        <v>11</v>
      </c>
      <c r="C1377" s="5">
        <v>0</v>
      </c>
      <c r="D1377" s="5">
        <v>0</v>
      </c>
      <c r="E1377" s="5"/>
      <c r="F1377" s="5">
        <v>0</v>
      </c>
      <c r="G1377" s="5">
        <v>0</v>
      </c>
      <c r="H1377" s="5">
        <v>5</v>
      </c>
      <c r="I1377" s="6">
        <v>4090905</v>
      </c>
      <c r="J1377" s="7">
        <f t="shared" si="109"/>
        <v>818181</v>
      </c>
      <c r="K1377" s="5">
        <v>1</v>
      </c>
      <c r="L1377" s="6">
        <f t="shared" si="104"/>
        <v>818181</v>
      </c>
      <c r="M1377" s="5">
        <f t="shared" si="110"/>
        <v>4</v>
      </c>
      <c r="N1377" s="6">
        <f t="shared" si="110"/>
        <v>3272724</v>
      </c>
      <c r="O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2">
      <c r="A1378" s="5" t="s">
        <v>1598</v>
      </c>
      <c r="B1378" s="5" t="s">
        <v>11</v>
      </c>
      <c r="C1378" s="5">
        <v>12</v>
      </c>
      <c r="D1378" s="6">
        <v>7773287</v>
      </c>
      <c r="E1378" s="5"/>
      <c r="F1378" s="5">
        <v>12</v>
      </c>
      <c r="G1378" s="6">
        <v>7773287</v>
      </c>
      <c r="H1378" s="5">
        <v>3</v>
      </c>
      <c r="I1378" s="6">
        <v>2250001</v>
      </c>
      <c r="J1378" s="7">
        <f t="shared" si="109"/>
        <v>668219.19999999995</v>
      </c>
      <c r="K1378" s="5">
        <v>3</v>
      </c>
      <c r="L1378" s="6">
        <f t="shared" si="104"/>
        <v>2004657.5999999999</v>
      </c>
      <c r="M1378" s="5">
        <f t="shared" si="110"/>
        <v>12</v>
      </c>
      <c r="N1378" s="6">
        <f t="shared" si="110"/>
        <v>8018630.4000000004</v>
      </c>
      <c r="O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2">
      <c r="A1379" s="5" t="s">
        <v>1599</v>
      </c>
      <c r="B1379" s="5" t="s">
        <v>20</v>
      </c>
      <c r="C1379" s="5">
        <v>4</v>
      </c>
      <c r="D1379" s="6">
        <v>4200000</v>
      </c>
      <c r="E1379" s="5"/>
      <c r="F1379" s="5">
        <v>4</v>
      </c>
      <c r="G1379" s="6">
        <v>4200000</v>
      </c>
      <c r="H1379" s="5">
        <v>2</v>
      </c>
      <c r="I1379" s="6">
        <v>2100000</v>
      </c>
      <c r="J1379" s="7">
        <f t="shared" si="109"/>
        <v>1050000</v>
      </c>
      <c r="K1379" s="5">
        <v>6</v>
      </c>
      <c r="L1379" s="6">
        <f t="shared" si="104"/>
        <v>6300000</v>
      </c>
      <c r="M1379" s="5">
        <f t="shared" si="110"/>
        <v>0</v>
      </c>
      <c r="N1379" s="6">
        <f t="shared" si="110"/>
        <v>0</v>
      </c>
      <c r="O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2">
      <c r="A1380" s="5" t="s">
        <v>1600</v>
      </c>
      <c r="B1380" s="5" t="s">
        <v>1601</v>
      </c>
      <c r="C1380" s="5">
        <v>0</v>
      </c>
      <c r="D1380" s="5">
        <v>0</v>
      </c>
      <c r="E1380" s="5"/>
      <c r="F1380" s="5">
        <v>0</v>
      </c>
      <c r="G1380" s="5">
        <v>0</v>
      </c>
      <c r="H1380" s="5">
        <v>100</v>
      </c>
      <c r="I1380" s="6">
        <v>430000</v>
      </c>
      <c r="J1380" s="7">
        <f t="shared" si="109"/>
        <v>4300</v>
      </c>
      <c r="K1380" s="5">
        <v>100</v>
      </c>
      <c r="L1380" s="6">
        <f t="shared" si="104"/>
        <v>430000</v>
      </c>
      <c r="M1380" s="5">
        <f t="shared" si="110"/>
        <v>0</v>
      </c>
      <c r="N1380" s="6">
        <f t="shared" si="110"/>
        <v>0</v>
      </c>
      <c r="O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2">
      <c r="A1381" s="5" t="s">
        <v>1602</v>
      </c>
      <c r="B1381" s="5" t="s">
        <v>20</v>
      </c>
      <c r="C1381" s="5">
        <v>1</v>
      </c>
      <c r="D1381" s="6">
        <v>272727</v>
      </c>
      <c r="E1381" s="5"/>
      <c r="F1381" s="5">
        <v>1</v>
      </c>
      <c r="G1381" s="6">
        <v>272727</v>
      </c>
      <c r="H1381" s="5">
        <v>0</v>
      </c>
      <c r="I1381" s="5">
        <v>0</v>
      </c>
      <c r="J1381" s="7">
        <f t="shared" si="109"/>
        <v>272727</v>
      </c>
      <c r="K1381" s="5">
        <v>1</v>
      </c>
      <c r="L1381" s="6">
        <f t="shared" si="104"/>
        <v>272727</v>
      </c>
      <c r="M1381" s="5">
        <f t="shared" si="110"/>
        <v>0</v>
      </c>
      <c r="N1381" s="6">
        <f t="shared" si="110"/>
        <v>0</v>
      </c>
      <c r="O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2">
      <c r="A1382" s="5" t="s">
        <v>1603</v>
      </c>
      <c r="B1382" s="5" t="s">
        <v>11</v>
      </c>
      <c r="C1382" s="5">
        <v>3</v>
      </c>
      <c r="D1382" s="6">
        <v>272727</v>
      </c>
      <c r="E1382" s="5"/>
      <c r="F1382" s="5">
        <v>3</v>
      </c>
      <c r="G1382" s="6">
        <v>272727</v>
      </c>
      <c r="H1382" s="5">
        <v>0</v>
      </c>
      <c r="I1382" s="5">
        <v>0</v>
      </c>
      <c r="J1382" s="7">
        <f t="shared" si="109"/>
        <v>90909</v>
      </c>
      <c r="K1382" s="5">
        <v>3</v>
      </c>
      <c r="L1382" s="6">
        <f t="shared" si="104"/>
        <v>272727</v>
      </c>
      <c r="M1382" s="5">
        <f t="shared" si="110"/>
        <v>0</v>
      </c>
      <c r="N1382" s="6">
        <f t="shared" si="110"/>
        <v>0</v>
      </c>
      <c r="O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2">
      <c r="A1383" s="5" t="s">
        <v>1604</v>
      </c>
      <c r="B1383" s="5" t="s">
        <v>11</v>
      </c>
      <c r="C1383" s="5">
        <v>3</v>
      </c>
      <c r="D1383" s="6">
        <v>272727</v>
      </c>
      <c r="E1383" s="5"/>
      <c r="F1383" s="5">
        <v>3</v>
      </c>
      <c r="G1383" s="6">
        <v>272727</v>
      </c>
      <c r="H1383" s="5">
        <v>0</v>
      </c>
      <c r="I1383" s="5">
        <v>0</v>
      </c>
      <c r="J1383" s="7">
        <f t="shared" si="109"/>
        <v>90909</v>
      </c>
      <c r="K1383" s="5">
        <v>3</v>
      </c>
      <c r="L1383" s="6">
        <f t="shared" si="104"/>
        <v>272727</v>
      </c>
      <c r="M1383" s="5">
        <f t="shared" si="110"/>
        <v>0</v>
      </c>
      <c r="N1383" s="6">
        <f t="shared" si="110"/>
        <v>0</v>
      </c>
      <c r="O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2">
      <c r="A1384" s="5" t="s">
        <v>1605</v>
      </c>
      <c r="B1384" s="5" t="s">
        <v>11</v>
      </c>
      <c r="C1384" s="5">
        <v>0</v>
      </c>
      <c r="D1384" s="5">
        <v>0</v>
      </c>
      <c r="E1384" s="5"/>
      <c r="F1384" s="5">
        <v>0</v>
      </c>
      <c r="G1384" s="5">
        <v>0</v>
      </c>
      <c r="H1384" s="5">
        <v>1</v>
      </c>
      <c r="I1384" s="6">
        <v>1500000</v>
      </c>
      <c r="J1384" s="7">
        <f t="shared" si="109"/>
        <v>1500000</v>
      </c>
      <c r="K1384" s="5">
        <v>1</v>
      </c>
      <c r="L1384" s="6">
        <f t="shared" si="104"/>
        <v>1500000</v>
      </c>
      <c r="M1384" s="5">
        <f t="shared" si="110"/>
        <v>0</v>
      </c>
      <c r="N1384" s="6">
        <f t="shared" si="110"/>
        <v>0</v>
      </c>
      <c r="O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2">
      <c r="A1385" s="5" t="s">
        <v>1606</v>
      </c>
      <c r="B1385" s="5" t="s">
        <v>141</v>
      </c>
      <c r="C1385" s="5">
        <v>1</v>
      </c>
      <c r="D1385" s="6">
        <v>272727</v>
      </c>
      <c r="E1385" s="5"/>
      <c r="F1385" s="5">
        <v>1</v>
      </c>
      <c r="G1385" s="6">
        <v>272727</v>
      </c>
      <c r="H1385" s="5">
        <v>0</v>
      </c>
      <c r="I1385" s="5">
        <v>0</v>
      </c>
      <c r="J1385" s="7">
        <f t="shared" si="109"/>
        <v>272727</v>
      </c>
      <c r="K1385" s="5">
        <v>1</v>
      </c>
      <c r="L1385" s="6">
        <f t="shared" si="104"/>
        <v>272727</v>
      </c>
      <c r="M1385" s="5">
        <f t="shared" si="110"/>
        <v>0</v>
      </c>
      <c r="N1385" s="6">
        <f t="shared" si="110"/>
        <v>0</v>
      </c>
      <c r="O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2">
      <c r="A1386" s="5" t="s">
        <v>1607</v>
      </c>
      <c r="B1386" s="5" t="s">
        <v>141</v>
      </c>
      <c r="C1386" s="5">
        <v>2</v>
      </c>
      <c r="D1386" s="6">
        <v>272728</v>
      </c>
      <c r="E1386" s="5"/>
      <c r="F1386" s="5">
        <v>2</v>
      </c>
      <c r="G1386" s="6">
        <v>272728</v>
      </c>
      <c r="H1386" s="5">
        <v>0</v>
      </c>
      <c r="I1386" s="5">
        <v>0</v>
      </c>
      <c r="J1386" s="7">
        <f t="shared" si="109"/>
        <v>136364</v>
      </c>
      <c r="K1386" s="5">
        <v>2</v>
      </c>
      <c r="L1386" s="6">
        <f t="shared" si="104"/>
        <v>272728</v>
      </c>
      <c r="M1386" s="5">
        <f t="shared" si="110"/>
        <v>0</v>
      </c>
      <c r="N1386" s="6">
        <f t="shared" si="110"/>
        <v>0</v>
      </c>
      <c r="O1386" s="5"/>
      <c r="P1386" s="5"/>
      <c r="Q1386" s="5"/>
      <c r="R1386" s="5"/>
      <c r="S1386" s="5"/>
      <c r="T1386" s="5"/>
      <c r="U1386" s="5"/>
      <c r="V1386" s="5"/>
      <c r="W1386" s="5"/>
    </row>
    <row r="1387" spans="1:23" x14ac:dyDescent="0.2">
      <c r="A1387" s="5" t="s">
        <v>1608</v>
      </c>
      <c r="B1387" s="5" t="s">
        <v>11</v>
      </c>
      <c r="C1387" s="5">
        <v>0</v>
      </c>
      <c r="D1387" s="5">
        <v>0</v>
      </c>
      <c r="E1387" s="5"/>
      <c r="F1387" s="5">
        <v>0</v>
      </c>
      <c r="G1387" s="5">
        <v>0</v>
      </c>
      <c r="H1387" s="5">
        <v>5</v>
      </c>
      <c r="I1387" s="6">
        <v>1177272</v>
      </c>
      <c r="J1387" s="7">
        <f t="shared" si="109"/>
        <v>235454.4</v>
      </c>
      <c r="K1387" s="5">
        <v>1</v>
      </c>
      <c r="L1387" s="6">
        <f t="shared" si="104"/>
        <v>235454.4</v>
      </c>
      <c r="M1387" s="5">
        <f t="shared" si="110"/>
        <v>4</v>
      </c>
      <c r="N1387" s="6">
        <f t="shared" si="110"/>
        <v>941817.6</v>
      </c>
      <c r="O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2">
      <c r="A1388" s="5" t="s">
        <v>1609</v>
      </c>
      <c r="B1388" s="5" t="s">
        <v>141</v>
      </c>
      <c r="C1388" s="5">
        <v>0</v>
      </c>
      <c r="D1388" s="5">
        <v>0</v>
      </c>
      <c r="E1388" s="5"/>
      <c r="F1388" s="5">
        <v>0</v>
      </c>
      <c r="G1388" s="5">
        <v>0</v>
      </c>
      <c r="H1388" s="5">
        <v>65</v>
      </c>
      <c r="I1388" s="6">
        <v>8253765</v>
      </c>
      <c r="J1388" s="7">
        <f t="shared" si="109"/>
        <v>126981</v>
      </c>
      <c r="K1388" s="5">
        <v>7</v>
      </c>
      <c r="L1388" s="6">
        <f t="shared" si="104"/>
        <v>888867</v>
      </c>
      <c r="M1388" s="5">
        <f t="shared" ref="M1388:N1403" si="111">F1388+H1388-K1388</f>
        <v>58</v>
      </c>
      <c r="N1388" s="6">
        <f t="shared" si="111"/>
        <v>7364898</v>
      </c>
      <c r="O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2">
      <c r="A1389" s="5" t="s">
        <v>1610</v>
      </c>
      <c r="B1389" s="5" t="s">
        <v>141</v>
      </c>
      <c r="C1389" s="5">
        <v>0</v>
      </c>
      <c r="D1389" s="5">
        <v>0</v>
      </c>
      <c r="E1389" s="5"/>
      <c r="F1389" s="5">
        <v>0</v>
      </c>
      <c r="G1389" s="5">
        <v>0</v>
      </c>
      <c r="H1389" s="5">
        <v>65</v>
      </c>
      <c r="I1389" s="6">
        <v>8253765</v>
      </c>
      <c r="J1389" s="7">
        <f t="shared" si="109"/>
        <v>126981</v>
      </c>
      <c r="K1389" s="5">
        <v>7</v>
      </c>
      <c r="L1389" s="6">
        <f t="shared" si="104"/>
        <v>888867</v>
      </c>
      <c r="M1389" s="5">
        <f t="shared" si="111"/>
        <v>58</v>
      </c>
      <c r="N1389" s="6">
        <f t="shared" si="111"/>
        <v>7364898</v>
      </c>
      <c r="O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2">
      <c r="A1390" s="5" t="s">
        <v>1611</v>
      </c>
      <c r="B1390" s="5" t="s">
        <v>107</v>
      </c>
      <c r="C1390" s="5">
        <v>1</v>
      </c>
      <c r="D1390" s="6">
        <v>277778</v>
      </c>
      <c r="E1390" s="5"/>
      <c r="F1390" s="5">
        <v>1</v>
      </c>
      <c r="G1390" s="6">
        <v>277778</v>
      </c>
      <c r="H1390" s="5">
        <v>0</v>
      </c>
      <c r="I1390" s="5">
        <v>0</v>
      </c>
      <c r="J1390" s="7">
        <f t="shared" si="109"/>
        <v>277778</v>
      </c>
      <c r="K1390" s="5">
        <v>1</v>
      </c>
      <c r="L1390" s="6">
        <f t="shared" si="104"/>
        <v>277778</v>
      </c>
      <c r="M1390" s="5">
        <f t="shared" si="111"/>
        <v>0</v>
      </c>
      <c r="N1390" s="6">
        <f t="shared" si="111"/>
        <v>0</v>
      </c>
      <c r="O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2">
      <c r="A1391" s="5" t="s">
        <v>1612</v>
      </c>
      <c r="B1391" s="5" t="s">
        <v>20</v>
      </c>
      <c r="C1391" s="5">
        <v>0</v>
      </c>
      <c r="D1391" s="5">
        <v>0</v>
      </c>
      <c r="E1391" s="5"/>
      <c r="F1391" s="5">
        <v>0</v>
      </c>
      <c r="G1391" s="5">
        <v>0</v>
      </c>
      <c r="H1391" s="5">
        <v>4</v>
      </c>
      <c r="I1391" s="6">
        <v>1910910</v>
      </c>
      <c r="J1391" s="7">
        <f t="shared" si="109"/>
        <v>477727.5</v>
      </c>
      <c r="K1391" s="5">
        <v>2</v>
      </c>
      <c r="L1391" s="6">
        <f t="shared" si="104"/>
        <v>955455</v>
      </c>
      <c r="M1391" s="5">
        <f t="shared" si="111"/>
        <v>2</v>
      </c>
      <c r="N1391" s="6">
        <f t="shared" si="111"/>
        <v>955455</v>
      </c>
      <c r="O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2">
      <c r="A1392" s="5" t="s">
        <v>1613</v>
      </c>
      <c r="B1392" s="5" t="s">
        <v>11</v>
      </c>
      <c r="C1392" s="5">
        <v>0</v>
      </c>
      <c r="D1392" s="5">
        <v>0</v>
      </c>
      <c r="E1392" s="5"/>
      <c r="F1392" s="5">
        <v>0</v>
      </c>
      <c r="G1392" s="5">
        <v>0</v>
      </c>
      <c r="H1392" s="5">
        <v>55</v>
      </c>
      <c r="I1392" s="6">
        <v>77154510</v>
      </c>
      <c r="J1392" s="7">
        <f t="shared" si="109"/>
        <v>1402809.2727272727</v>
      </c>
      <c r="K1392" s="5">
        <v>20</v>
      </c>
      <c r="L1392" s="6">
        <f t="shared" si="104"/>
        <v>28056185.454545453</v>
      </c>
      <c r="M1392" s="5">
        <f t="shared" si="111"/>
        <v>35</v>
      </c>
      <c r="N1392" s="6">
        <f t="shared" si="111"/>
        <v>49098324.545454547</v>
      </c>
      <c r="O1392" s="5"/>
      <c r="P1392" s="5"/>
      <c r="Q1392" s="5"/>
      <c r="R1392" s="5"/>
      <c r="S1392" s="5"/>
      <c r="T1392" s="5"/>
      <c r="U1392" s="5"/>
      <c r="V1392" s="5"/>
      <c r="W1392" s="5"/>
    </row>
    <row r="1393" spans="1:23" x14ac:dyDescent="0.2">
      <c r="A1393" s="5" t="s">
        <v>1614</v>
      </c>
      <c r="B1393" s="5" t="s">
        <v>11</v>
      </c>
      <c r="C1393" s="5">
        <v>5</v>
      </c>
      <c r="D1393" s="6">
        <v>290905</v>
      </c>
      <c r="E1393" s="5"/>
      <c r="F1393" s="5">
        <v>5</v>
      </c>
      <c r="G1393" s="6">
        <v>290905</v>
      </c>
      <c r="H1393" s="5">
        <v>0</v>
      </c>
      <c r="I1393" s="5">
        <v>0</v>
      </c>
      <c r="J1393" s="7">
        <f t="shared" si="109"/>
        <v>58181</v>
      </c>
      <c r="K1393" s="5">
        <v>5</v>
      </c>
      <c r="L1393" s="6">
        <f t="shared" si="104"/>
        <v>290905</v>
      </c>
      <c r="M1393" s="5">
        <f t="shared" si="111"/>
        <v>0</v>
      </c>
      <c r="N1393" s="6">
        <f t="shared" si="111"/>
        <v>0</v>
      </c>
      <c r="O1393" s="5"/>
      <c r="P1393" s="5"/>
      <c r="Q1393" s="5"/>
      <c r="R1393" s="5"/>
      <c r="S1393" s="5"/>
      <c r="T1393" s="5"/>
      <c r="U1393" s="5"/>
      <c r="V1393" s="5"/>
      <c r="W1393" s="5"/>
    </row>
    <row r="1394" spans="1:23" x14ac:dyDescent="0.2">
      <c r="A1394" s="5" t="s">
        <v>1615</v>
      </c>
      <c r="B1394" s="5" t="s">
        <v>11</v>
      </c>
      <c r="C1394" s="5">
        <v>0</v>
      </c>
      <c r="D1394" s="5">
        <v>0</v>
      </c>
      <c r="E1394" s="5"/>
      <c r="F1394" s="5">
        <v>0</v>
      </c>
      <c r="G1394" s="5">
        <v>0</v>
      </c>
      <c r="H1394" s="5">
        <v>1</v>
      </c>
      <c r="I1394" s="6">
        <v>1909091</v>
      </c>
      <c r="J1394" s="7">
        <f t="shared" si="109"/>
        <v>1909091</v>
      </c>
      <c r="K1394" s="5">
        <v>1</v>
      </c>
      <c r="L1394" s="6">
        <f t="shared" si="104"/>
        <v>1909091</v>
      </c>
      <c r="M1394" s="5">
        <f t="shared" si="111"/>
        <v>0</v>
      </c>
      <c r="N1394" s="6">
        <f t="shared" si="111"/>
        <v>0</v>
      </c>
      <c r="O1394" s="5"/>
      <c r="P1394" s="5"/>
      <c r="Q1394" s="5"/>
      <c r="R1394" s="5"/>
      <c r="S1394" s="5"/>
      <c r="T1394" s="5"/>
      <c r="U1394" s="5"/>
      <c r="V1394" s="5"/>
      <c r="W1394" s="5"/>
    </row>
    <row r="1395" spans="1:23" x14ac:dyDescent="0.2">
      <c r="A1395" s="5" t="s">
        <v>1616</v>
      </c>
      <c r="B1395" s="5" t="s">
        <v>11</v>
      </c>
      <c r="C1395" s="5">
        <v>0</v>
      </c>
      <c r="D1395" s="5">
        <v>0</v>
      </c>
      <c r="E1395" s="5"/>
      <c r="F1395" s="5">
        <v>0</v>
      </c>
      <c r="G1395" s="5">
        <v>0</v>
      </c>
      <c r="H1395" s="5">
        <v>10</v>
      </c>
      <c r="I1395" s="6">
        <v>4391810</v>
      </c>
      <c r="J1395" s="7">
        <f t="shared" si="109"/>
        <v>439181</v>
      </c>
      <c r="K1395" s="5">
        <v>3</v>
      </c>
      <c r="L1395" s="6">
        <f t="shared" si="104"/>
        <v>1317543</v>
      </c>
      <c r="M1395" s="5">
        <f t="shared" si="111"/>
        <v>7</v>
      </c>
      <c r="N1395" s="6">
        <f t="shared" si="111"/>
        <v>3074267</v>
      </c>
      <c r="O1395" s="5"/>
      <c r="P1395" s="5"/>
      <c r="Q1395" s="5"/>
      <c r="R1395" s="5"/>
      <c r="S1395" s="5"/>
      <c r="T1395" s="5"/>
      <c r="U1395" s="5"/>
      <c r="V1395" s="5"/>
      <c r="W1395" s="5"/>
    </row>
    <row r="1396" spans="1:23" x14ac:dyDescent="0.2">
      <c r="A1396" s="5" t="s">
        <v>1617</v>
      </c>
      <c r="B1396" s="5" t="s">
        <v>11</v>
      </c>
      <c r="C1396" s="5">
        <v>0</v>
      </c>
      <c r="D1396" s="5">
        <v>0</v>
      </c>
      <c r="E1396" s="5"/>
      <c r="F1396" s="5">
        <v>0</v>
      </c>
      <c r="G1396" s="5">
        <v>0</v>
      </c>
      <c r="H1396" s="5">
        <v>1</v>
      </c>
      <c r="I1396" s="6">
        <v>1750000</v>
      </c>
      <c r="J1396" s="7">
        <f t="shared" si="109"/>
        <v>1750000</v>
      </c>
      <c r="K1396" s="5">
        <v>1</v>
      </c>
      <c r="L1396" s="6">
        <f t="shared" si="104"/>
        <v>1750000</v>
      </c>
      <c r="M1396" s="5">
        <f t="shared" si="111"/>
        <v>0</v>
      </c>
      <c r="N1396" s="6">
        <f t="shared" si="111"/>
        <v>0</v>
      </c>
      <c r="O1396" s="5"/>
      <c r="P1396" s="5"/>
      <c r="Q1396" s="5"/>
      <c r="R1396" s="5"/>
      <c r="S1396" s="5"/>
      <c r="T1396" s="5"/>
      <c r="U1396" s="5"/>
      <c r="V1396" s="5"/>
      <c r="W1396" s="5"/>
    </row>
    <row r="1397" spans="1:23" x14ac:dyDescent="0.2">
      <c r="A1397" s="5" t="s">
        <v>1618</v>
      </c>
      <c r="B1397" s="5" t="s">
        <v>11</v>
      </c>
      <c r="C1397" s="5">
        <v>0</v>
      </c>
      <c r="D1397" s="5">
        <v>0</v>
      </c>
      <c r="E1397" s="5"/>
      <c r="F1397" s="5">
        <v>0</v>
      </c>
      <c r="G1397" s="5">
        <v>0</v>
      </c>
      <c r="H1397" s="5">
        <v>8</v>
      </c>
      <c r="I1397" s="6">
        <v>25198832</v>
      </c>
      <c r="J1397" s="7">
        <f t="shared" si="109"/>
        <v>3149854</v>
      </c>
      <c r="K1397" s="5">
        <v>1</v>
      </c>
      <c r="L1397" s="6">
        <f t="shared" si="104"/>
        <v>3149854</v>
      </c>
      <c r="M1397" s="5">
        <f t="shared" si="111"/>
        <v>7</v>
      </c>
      <c r="N1397" s="6">
        <f t="shared" si="111"/>
        <v>22048978</v>
      </c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2">
      <c r="A1398" s="5" t="s">
        <v>1619</v>
      </c>
      <c r="B1398" s="5" t="s">
        <v>11</v>
      </c>
      <c r="C1398" s="5">
        <v>0</v>
      </c>
      <c r="D1398" s="5">
        <v>0</v>
      </c>
      <c r="E1398" s="5"/>
      <c r="F1398" s="5">
        <v>0</v>
      </c>
      <c r="G1398" s="5">
        <v>0</v>
      </c>
      <c r="H1398" s="5">
        <v>55</v>
      </c>
      <c r="I1398" s="6">
        <v>68409055</v>
      </c>
      <c r="J1398" s="7">
        <f t="shared" si="109"/>
        <v>1243801</v>
      </c>
      <c r="K1398" s="5">
        <v>4</v>
      </c>
      <c r="L1398" s="6">
        <f t="shared" si="104"/>
        <v>4975204</v>
      </c>
      <c r="M1398" s="5">
        <f t="shared" si="111"/>
        <v>51</v>
      </c>
      <c r="N1398" s="6">
        <f t="shared" si="111"/>
        <v>63433851</v>
      </c>
      <c r="O1398" s="5"/>
      <c r="P1398" s="5"/>
      <c r="Q1398" s="5"/>
      <c r="R1398" s="5"/>
      <c r="S1398" s="5"/>
      <c r="T1398" s="5"/>
      <c r="U1398" s="5"/>
      <c r="V1398" s="5"/>
      <c r="W1398" s="5"/>
    </row>
    <row r="1399" spans="1:23" x14ac:dyDescent="0.2">
      <c r="A1399" s="5" t="s">
        <v>1620</v>
      </c>
      <c r="B1399" s="5" t="s">
        <v>11</v>
      </c>
      <c r="C1399" s="5">
        <v>3</v>
      </c>
      <c r="D1399" s="6">
        <v>300000</v>
      </c>
      <c r="E1399" s="5"/>
      <c r="F1399" s="5">
        <v>3</v>
      </c>
      <c r="G1399" s="6">
        <v>300000</v>
      </c>
      <c r="H1399" s="5">
        <v>0</v>
      </c>
      <c r="I1399" s="5">
        <v>0</v>
      </c>
      <c r="J1399" s="7">
        <f t="shared" si="109"/>
        <v>100000</v>
      </c>
      <c r="K1399" s="5">
        <v>3</v>
      </c>
      <c r="L1399" s="6">
        <f t="shared" si="104"/>
        <v>300000</v>
      </c>
      <c r="M1399" s="5">
        <f t="shared" si="111"/>
        <v>0</v>
      </c>
      <c r="N1399" s="6">
        <f t="shared" si="111"/>
        <v>0</v>
      </c>
      <c r="O1399" s="5"/>
      <c r="P1399" s="5"/>
      <c r="Q1399" s="5"/>
      <c r="R1399" s="5"/>
      <c r="S1399" s="5"/>
      <c r="T1399" s="5"/>
      <c r="U1399" s="5"/>
      <c r="V1399" s="5"/>
      <c r="W1399" s="5"/>
    </row>
    <row r="1400" spans="1:23" x14ac:dyDescent="0.2">
      <c r="A1400" s="5" t="s">
        <v>1621</v>
      </c>
      <c r="B1400" s="5" t="s">
        <v>11</v>
      </c>
      <c r="C1400" s="5">
        <v>1</v>
      </c>
      <c r="D1400" s="6">
        <v>300000</v>
      </c>
      <c r="E1400" s="5"/>
      <c r="F1400" s="5">
        <v>1</v>
      </c>
      <c r="G1400" s="6">
        <v>300000</v>
      </c>
      <c r="H1400" s="5">
        <v>0</v>
      </c>
      <c r="I1400" s="5">
        <v>0</v>
      </c>
      <c r="J1400" s="7">
        <f t="shared" si="109"/>
        <v>300000</v>
      </c>
      <c r="K1400" s="5">
        <v>1</v>
      </c>
      <c r="L1400" s="6">
        <f t="shared" si="104"/>
        <v>300000</v>
      </c>
      <c r="M1400" s="5">
        <f t="shared" si="111"/>
        <v>0</v>
      </c>
      <c r="N1400" s="6">
        <f t="shared" si="111"/>
        <v>0</v>
      </c>
      <c r="O1400" s="5"/>
      <c r="P1400" s="5"/>
      <c r="Q1400" s="5"/>
      <c r="R1400" s="5"/>
      <c r="S1400" s="5"/>
      <c r="T1400" s="5"/>
      <c r="U1400" s="5"/>
      <c r="V1400" s="5"/>
      <c r="W1400" s="5"/>
    </row>
    <row r="1401" spans="1:23" x14ac:dyDescent="0.2">
      <c r="A1401" s="5" t="s">
        <v>1622</v>
      </c>
      <c r="B1401" s="5" t="s">
        <v>11</v>
      </c>
      <c r="C1401" s="5">
        <v>0</v>
      </c>
      <c r="D1401" s="5">
        <v>0</v>
      </c>
      <c r="E1401" s="5"/>
      <c r="F1401" s="5">
        <v>0</v>
      </c>
      <c r="G1401" s="5">
        <v>0</v>
      </c>
      <c r="H1401" s="5">
        <v>1</v>
      </c>
      <c r="I1401" s="6">
        <v>3318181</v>
      </c>
      <c r="J1401" s="7">
        <f t="shared" si="109"/>
        <v>3318181</v>
      </c>
      <c r="K1401" s="5">
        <v>1</v>
      </c>
      <c r="L1401" s="6">
        <f t="shared" si="104"/>
        <v>3318181</v>
      </c>
      <c r="M1401" s="5">
        <f t="shared" si="111"/>
        <v>0</v>
      </c>
      <c r="N1401" s="6">
        <f t="shared" si="111"/>
        <v>0</v>
      </c>
      <c r="O1401" s="5"/>
      <c r="P1401" s="5"/>
      <c r="Q1401" s="5"/>
      <c r="R1401" s="5"/>
      <c r="S1401" s="5"/>
      <c r="T1401" s="5"/>
      <c r="U1401" s="5"/>
      <c r="V1401" s="5"/>
      <c r="W1401" s="5"/>
    </row>
    <row r="1402" spans="1:23" x14ac:dyDescent="0.2">
      <c r="A1402" s="5" t="s">
        <v>1623</v>
      </c>
      <c r="B1402" s="5" t="s">
        <v>34</v>
      </c>
      <c r="C1402" s="5">
        <v>0</v>
      </c>
      <c r="D1402" s="5">
        <v>0</v>
      </c>
      <c r="E1402" s="5"/>
      <c r="F1402" s="5">
        <v>0</v>
      </c>
      <c r="G1402" s="5">
        <v>0</v>
      </c>
      <c r="H1402" s="5">
        <v>6</v>
      </c>
      <c r="I1402" s="6">
        <v>5218180</v>
      </c>
      <c r="J1402" s="7">
        <f t="shared" si="109"/>
        <v>869696.66666666663</v>
      </c>
      <c r="K1402" s="5">
        <v>1</v>
      </c>
      <c r="L1402" s="6">
        <f t="shared" si="104"/>
        <v>869696.66666666663</v>
      </c>
      <c r="M1402" s="5">
        <f t="shared" si="111"/>
        <v>5</v>
      </c>
      <c r="N1402" s="6">
        <f t="shared" si="111"/>
        <v>4348483.333333333</v>
      </c>
      <c r="O1402" s="5"/>
      <c r="P1402" s="5"/>
      <c r="Q1402" s="5"/>
      <c r="R1402" s="5"/>
      <c r="S1402" s="5"/>
      <c r="T1402" s="5"/>
      <c r="U1402" s="5"/>
      <c r="V1402" s="5"/>
      <c r="W1402" s="5"/>
    </row>
    <row r="1403" spans="1:23" x14ac:dyDescent="0.2">
      <c r="A1403" s="5" t="s">
        <v>1624</v>
      </c>
      <c r="B1403" s="5" t="s">
        <v>25</v>
      </c>
      <c r="C1403" s="5">
        <v>0</v>
      </c>
      <c r="D1403" s="5">
        <v>0</v>
      </c>
      <c r="E1403" s="5"/>
      <c r="F1403" s="5">
        <v>0</v>
      </c>
      <c r="G1403" s="5">
        <v>0</v>
      </c>
      <c r="H1403" s="5">
        <v>9</v>
      </c>
      <c r="I1403" s="6">
        <v>15900017</v>
      </c>
      <c r="J1403" s="7">
        <f t="shared" si="109"/>
        <v>1766668.5555555555</v>
      </c>
      <c r="K1403" s="5">
        <v>1</v>
      </c>
      <c r="L1403" s="6">
        <f t="shared" si="104"/>
        <v>1766668.5555555555</v>
      </c>
      <c r="M1403" s="5">
        <f t="shared" si="111"/>
        <v>8</v>
      </c>
      <c r="N1403" s="6">
        <f t="shared" si="111"/>
        <v>14133348.444444444</v>
      </c>
      <c r="O1403" s="5"/>
      <c r="P1403" s="5"/>
      <c r="Q1403" s="5"/>
      <c r="R1403" s="5"/>
      <c r="S1403" s="5"/>
      <c r="T1403" s="5"/>
      <c r="U1403" s="5"/>
      <c r="V1403" s="5"/>
      <c r="W1403" s="5"/>
    </row>
    <row r="1404" spans="1:23" x14ac:dyDescent="0.2">
      <c r="A1404" s="5" t="s">
        <v>1625</v>
      </c>
      <c r="B1404" s="5" t="s">
        <v>34</v>
      </c>
      <c r="C1404" s="5">
        <v>0</v>
      </c>
      <c r="D1404" s="5">
        <v>0</v>
      </c>
      <c r="E1404" s="5"/>
      <c r="F1404" s="5">
        <v>0</v>
      </c>
      <c r="G1404" s="5">
        <v>0</v>
      </c>
      <c r="H1404" s="5">
        <v>2</v>
      </c>
      <c r="I1404" s="6">
        <v>1909090</v>
      </c>
      <c r="J1404" s="7">
        <f t="shared" si="109"/>
        <v>954545</v>
      </c>
      <c r="K1404" s="5">
        <v>1</v>
      </c>
      <c r="L1404" s="6">
        <f t="shared" si="104"/>
        <v>954545</v>
      </c>
      <c r="M1404" s="5">
        <f t="shared" ref="M1404:N1419" si="112">F1404+H1404-K1404</f>
        <v>1</v>
      </c>
      <c r="N1404" s="6">
        <f t="shared" si="112"/>
        <v>954545</v>
      </c>
      <c r="O1404" s="5"/>
      <c r="P1404" s="5"/>
      <c r="Q1404" s="5"/>
      <c r="R1404" s="5"/>
      <c r="S1404" s="5"/>
      <c r="T1404" s="5"/>
      <c r="U1404" s="5"/>
      <c r="V1404" s="5"/>
      <c r="W1404" s="5"/>
    </row>
    <row r="1405" spans="1:23" x14ac:dyDescent="0.2">
      <c r="A1405" s="5" t="s">
        <v>1626</v>
      </c>
      <c r="B1405" s="5" t="s">
        <v>11</v>
      </c>
      <c r="C1405" s="5">
        <v>1</v>
      </c>
      <c r="D1405" s="6">
        <v>309091</v>
      </c>
      <c r="E1405" s="5"/>
      <c r="F1405" s="5">
        <v>1</v>
      </c>
      <c r="G1405" s="6">
        <v>309091</v>
      </c>
      <c r="H1405" s="5">
        <v>0</v>
      </c>
      <c r="I1405" s="5">
        <v>0</v>
      </c>
      <c r="J1405" s="7">
        <f t="shared" si="109"/>
        <v>309091</v>
      </c>
      <c r="K1405" s="5">
        <v>1</v>
      </c>
      <c r="L1405" s="6">
        <f t="shared" si="104"/>
        <v>309091</v>
      </c>
      <c r="M1405" s="5">
        <f t="shared" si="112"/>
        <v>0</v>
      </c>
      <c r="N1405" s="6">
        <f t="shared" si="112"/>
        <v>0</v>
      </c>
      <c r="O1405" s="5"/>
      <c r="P1405" s="5"/>
      <c r="Q1405" s="5"/>
      <c r="R1405" s="5"/>
      <c r="S1405" s="5"/>
      <c r="T1405" s="5"/>
      <c r="U1405" s="5"/>
      <c r="V1405" s="5"/>
      <c r="W1405" s="5"/>
    </row>
    <row r="1406" spans="1:23" x14ac:dyDescent="0.2">
      <c r="A1406" s="5" t="s">
        <v>1627</v>
      </c>
      <c r="B1406" s="5" t="s">
        <v>11</v>
      </c>
      <c r="C1406" s="5">
        <v>0</v>
      </c>
      <c r="D1406" s="5">
        <v>0</v>
      </c>
      <c r="E1406" s="5"/>
      <c r="F1406" s="5">
        <v>0</v>
      </c>
      <c r="G1406" s="5">
        <v>0</v>
      </c>
      <c r="H1406" s="5">
        <v>15</v>
      </c>
      <c r="I1406" s="6">
        <v>20727270</v>
      </c>
      <c r="J1406" s="7">
        <f t="shared" si="109"/>
        <v>1381818</v>
      </c>
      <c r="K1406" s="5">
        <v>14</v>
      </c>
      <c r="L1406" s="6">
        <f t="shared" si="104"/>
        <v>19345452</v>
      </c>
      <c r="M1406" s="5">
        <f t="shared" si="112"/>
        <v>1</v>
      </c>
      <c r="N1406" s="6">
        <f t="shared" si="112"/>
        <v>1381818</v>
      </c>
      <c r="O1406" s="5"/>
      <c r="P1406" s="5"/>
      <c r="Q1406" s="5"/>
      <c r="R1406" s="5"/>
      <c r="S1406" s="5"/>
      <c r="T1406" s="5"/>
      <c r="U1406" s="5"/>
      <c r="V1406" s="5"/>
      <c r="W1406" s="5"/>
    </row>
    <row r="1407" spans="1:23" x14ac:dyDescent="0.2">
      <c r="A1407" s="5" t="s">
        <v>1628</v>
      </c>
      <c r="B1407" s="5" t="s">
        <v>141</v>
      </c>
      <c r="C1407" s="5">
        <v>4</v>
      </c>
      <c r="D1407" s="6">
        <v>309092</v>
      </c>
      <c r="E1407" s="5"/>
      <c r="F1407" s="5">
        <v>4</v>
      </c>
      <c r="G1407" s="6">
        <v>309092</v>
      </c>
      <c r="H1407" s="5">
        <v>0</v>
      </c>
      <c r="I1407" s="5">
        <v>0</v>
      </c>
      <c r="J1407" s="7">
        <f t="shared" si="109"/>
        <v>77273</v>
      </c>
      <c r="K1407" s="5">
        <v>4</v>
      </c>
      <c r="L1407" s="6">
        <f t="shared" si="104"/>
        <v>309092</v>
      </c>
      <c r="M1407" s="5">
        <f t="shared" si="112"/>
        <v>0</v>
      </c>
      <c r="N1407" s="6">
        <f t="shared" si="112"/>
        <v>0</v>
      </c>
      <c r="O1407" s="5"/>
      <c r="P1407" s="5"/>
      <c r="Q1407" s="5"/>
      <c r="R1407" s="5"/>
      <c r="S1407" s="5"/>
      <c r="T1407" s="5"/>
      <c r="U1407" s="5"/>
      <c r="V1407" s="5"/>
      <c r="W1407" s="5"/>
    </row>
    <row r="1408" spans="1:23" x14ac:dyDescent="0.2">
      <c r="A1408" s="5" t="s">
        <v>1629</v>
      </c>
      <c r="B1408" s="5" t="s">
        <v>11</v>
      </c>
      <c r="C1408" s="5">
        <v>0</v>
      </c>
      <c r="D1408" s="5">
        <v>0</v>
      </c>
      <c r="E1408" s="5"/>
      <c r="F1408" s="5">
        <v>0</v>
      </c>
      <c r="G1408" s="5">
        <v>0</v>
      </c>
      <c r="H1408" s="5">
        <v>6</v>
      </c>
      <c r="I1408" s="6">
        <v>436362</v>
      </c>
      <c r="J1408" s="7">
        <f t="shared" si="109"/>
        <v>72727</v>
      </c>
      <c r="K1408" s="5">
        <v>6</v>
      </c>
      <c r="L1408" s="6">
        <f t="shared" si="104"/>
        <v>436362</v>
      </c>
      <c r="M1408" s="5">
        <f t="shared" si="112"/>
        <v>0</v>
      </c>
      <c r="N1408" s="6">
        <f t="shared" si="112"/>
        <v>0</v>
      </c>
      <c r="O1408" s="5"/>
      <c r="P1408" s="5"/>
      <c r="Q1408" s="5"/>
      <c r="R1408" s="5"/>
      <c r="S1408" s="5"/>
      <c r="T1408" s="5"/>
      <c r="U1408" s="5"/>
      <c r="V1408" s="5"/>
      <c r="W1408" s="5"/>
    </row>
    <row r="1409" spans="1:23" x14ac:dyDescent="0.2">
      <c r="A1409" s="5" t="s">
        <v>1630</v>
      </c>
      <c r="B1409" s="5" t="s">
        <v>11</v>
      </c>
      <c r="C1409" s="5">
        <v>0</v>
      </c>
      <c r="D1409" s="5">
        <v>0</v>
      </c>
      <c r="E1409" s="5"/>
      <c r="F1409" s="5">
        <v>0</v>
      </c>
      <c r="G1409" s="5">
        <v>0</v>
      </c>
      <c r="H1409" s="5">
        <v>2</v>
      </c>
      <c r="I1409" s="6">
        <v>8909090</v>
      </c>
      <c r="J1409" s="7">
        <f t="shared" si="109"/>
        <v>4454545</v>
      </c>
      <c r="K1409" s="5">
        <v>1</v>
      </c>
      <c r="L1409" s="6">
        <f t="shared" si="104"/>
        <v>4454545</v>
      </c>
      <c r="M1409" s="5">
        <f t="shared" si="112"/>
        <v>1</v>
      </c>
      <c r="N1409" s="6">
        <f t="shared" si="112"/>
        <v>4454545</v>
      </c>
      <c r="O1409" s="5"/>
      <c r="P1409" s="5"/>
      <c r="Q1409" s="5"/>
      <c r="R1409" s="5"/>
      <c r="S1409" s="5"/>
      <c r="T1409" s="5"/>
      <c r="U1409" s="5"/>
      <c r="V1409" s="5"/>
      <c r="W1409" s="5"/>
    </row>
    <row r="1410" spans="1:23" x14ac:dyDescent="0.2">
      <c r="A1410" s="5" t="s">
        <v>1631</v>
      </c>
      <c r="B1410" s="5" t="s">
        <v>11</v>
      </c>
      <c r="C1410" s="5">
        <v>1</v>
      </c>
      <c r="D1410" s="6">
        <v>318182</v>
      </c>
      <c r="E1410" s="5"/>
      <c r="F1410" s="5">
        <v>1</v>
      </c>
      <c r="G1410" s="6">
        <v>318182</v>
      </c>
      <c r="H1410" s="5">
        <v>0</v>
      </c>
      <c r="I1410" s="5">
        <v>0</v>
      </c>
      <c r="J1410" s="7">
        <f t="shared" si="109"/>
        <v>318182</v>
      </c>
      <c r="K1410" s="5">
        <v>1</v>
      </c>
      <c r="L1410" s="6">
        <f t="shared" si="104"/>
        <v>318182</v>
      </c>
      <c r="M1410" s="5">
        <f t="shared" si="112"/>
        <v>0</v>
      </c>
      <c r="N1410" s="6">
        <f t="shared" si="112"/>
        <v>0</v>
      </c>
      <c r="O1410" s="5"/>
      <c r="P1410" s="5"/>
      <c r="Q1410" s="5"/>
      <c r="R1410" s="5"/>
      <c r="S1410" s="5"/>
      <c r="T1410" s="5"/>
      <c r="U1410" s="5"/>
      <c r="V1410" s="5"/>
      <c r="W1410" s="5"/>
    </row>
    <row r="1411" spans="1:23" x14ac:dyDescent="0.2">
      <c r="A1411" s="5" t="s">
        <v>1632</v>
      </c>
      <c r="B1411" s="5" t="s">
        <v>11</v>
      </c>
      <c r="C1411" s="5">
        <v>1</v>
      </c>
      <c r="D1411" s="6">
        <v>318182</v>
      </c>
      <c r="E1411" s="5"/>
      <c r="F1411" s="5">
        <v>1</v>
      </c>
      <c r="G1411" s="6">
        <v>318182</v>
      </c>
      <c r="H1411" s="5">
        <v>0</v>
      </c>
      <c r="I1411" s="5">
        <v>0</v>
      </c>
      <c r="J1411" s="7">
        <f t="shared" si="109"/>
        <v>318182</v>
      </c>
      <c r="K1411" s="5">
        <v>1</v>
      </c>
      <c r="L1411" s="6">
        <f t="shared" si="104"/>
        <v>318182</v>
      </c>
      <c r="M1411" s="5">
        <f t="shared" si="112"/>
        <v>0</v>
      </c>
      <c r="N1411" s="6">
        <f t="shared" si="112"/>
        <v>0</v>
      </c>
      <c r="O1411" s="5"/>
      <c r="P1411" s="5"/>
      <c r="Q1411" s="5"/>
      <c r="R1411" s="5"/>
      <c r="S1411" s="5"/>
      <c r="T1411" s="5"/>
      <c r="U1411" s="5"/>
      <c r="V1411" s="5"/>
      <c r="W1411" s="5"/>
    </row>
    <row r="1412" spans="1:23" x14ac:dyDescent="0.2">
      <c r="A1412" s="5" t="s">
        <v>1633</v>
      </c>
      <c r="B1412" s="5" t="s">
        <v>11</v>
      </c>
      <c r="C1412" s="5">
        <v>1</v>
      </c>
      <c r="D1412" s="6">
        <v>318182</v>
      </c>
      <c r="E1412" s="5"/>
      <c r="F1412" s="5">
        <v>1</v>
      </c>
      <c r="G1412" s="6">
        <v>318182</v>
      </c>
      <c r="H1412" s="5">
        <v>0</v>
      </c>
      <c r="I1412" s="5">
        <v>0</v>
      </c>
      <c r="J1412" s="7">
        <f t="shared" si="109"/>
        <v>318182</v>
      </c>
      <c r="K1412" s="5">
        <v>1</v>
      </c>
      <c r="L1412" s="6">
        <f t="shared" si="104"/>
        <v>318182</v>
      </c>
      <c r="M1412" s="5">
        <f t="shared" si="112"/>
        <v>0</v>
      </c>
      <c r="N1412" s="6">
        <f t="shared" si="112"/>
        <v>0</v>
      </c>
      <c r="O1412" s="5"/>
      <c r="P1412" s="5"/>
      <c r="Q1412" s="5"/>
      <c r="R1412" s="5"/>
      <c r="S1412" s="5"/>
      <c r="T1412" s="5"/>
      <c r="U1412" s="5"/>
      <c r="V1412" s="5"/>
      <c r="W1412" s="5"/>
    </row>
    <row r="1413" spans="1:23" x14ac:dyDescent="0.2">
      <c r="A1413" s="5" t="s">
        <v>1634</v>
      </c>
      <c r="B1413" s="5" t="s">
        <v>141</v>
      </c>
      <c r="C1413" s="5">
        <v>1</v>
      </c>
      <c r="D1413" s="6">
        <v>318182</v>
      </c>
      <c r="E1413" s="5"/>
      <c r="F1413" s="5">
        <v>1</v>
      </c>
      <c r="G1413" s="6">
        <v>318182</v>
      </c>
      <c r="H1413" s="5">
        <v>0</v>
      </c>
      <c r="I1413" s="5">
        <v>0</v>
      </c>
      <c r="J1413" s="7">
        <f t="shared" si="109"/>
        <v>318182</v>
      </c>
      <c r="K1413" s="5">
        <v>1</v>
      </c>
      <c r="L1413" s="6">
        <f t="shared" si="104"/>
        <v>318182</v>
      </c>
      <c r="M1413" s="5">
        <f t="shared" si="112"/>
        <v>0</v>
      </c>
      <c r="N1413" s="6">
        <f t="shared" si="112"/>
        <v>0</v>
      </c>
      <c r="O1413" s="5"/>
      <c r="P1413" s="5"/>
      <c r="Q1413" s="5"/>
      <c r="R1413" s="5"/>
      <c r="S1413" s="5"/>
      <c r="T1413" s="5"/>
      <c r="U1413" s="5"/>
      <c r="V1413" s="5"/>
      <c r="W1413" s="5"/>
    </row>
    <row r="1414" spans="1:23" x14ac:dyDescent="0.2">
      <c r="A1414" s="5" t="s">
        <v>1635</v>
      </c>
      <c r="B1414" s="5" t="s">
        <v>1636</v>
      </c>
      <c r="C1414" s="5">
        <v>1</v>
      </c>
      <c r="D1414" s="6">
        <v>318182</v>
      </c>
      <c r="E1414" s="5"/>
      <c r="F1414" s="5">
        <v>1</v>
      </c>
      <c r="G1414" s="6">
        <v>318182</v>
      </c>
      <c r="H1414" s="5">
        <v>0</v>
      </c>
      <c r="I1414" s="5">
        <v>0</v>
      </c>
      <c r="J1414" s="7">
        <f t="shared" si="109"/>
        <v>318182</v>
      </c>
      <c r="K1414" s="5">
        <v>1</v>
      </c>
      <c r="L1414" s="6">
        <f t="shared" si="104"/>
        <v>318182</v>
      </c>
      <c r="M1414" s="5">
        <f t="shared" si="112"/>
        <v>0</v>
      </c>
      <c r="N1414" s="6">
        <f t="shared" si="112"/>
        <v>0</v>
      </c>
      <c r="O1414" s="5"/>
      <c r="P1414" s="5"/>
      <c r="Q1414" s="5"/>
      <c r="R1414" s="5"/>
      <c r="S1414" s="5"/>
      <c r="T1414" s="5"/>
      <c r="U1414" s="5"/>
      <c r="V1414" s="5"/>
      <c r="W1414" s="5"/>
    </row>
    <row r="1415" spans="1:23" x14ac:dyDescent="0.2">
      <c r="A1415" s="5" t="s">
        <v>1637</v>
      </c>
      <c r="B1415" s="5" t="s">
        <v>11</v>
      </c>
      <c r="C1415" s="5">
        <v>0</v>
      </c>
      <c r="D1415" s="5">
        <v>0</v>
      </c>
      <c r="E1415" s="5"/>
      <c r="F1415" s="5">
        <v>0</v>
      </c>
      <c r="G1415" s="5">
        <v>0</v>
      </c>
      <c r="H1415" s="5">
        <v>6</v>
      </c>
      <c r="I1415" s="6">
        <v>7590907</v>
      </c>
      <c r="J1415" s="7">
        <f t="shared" si="109"/>
        <v>1265151.1666666667</v>
      </c>
      <c r="K1415" s="5">
        <v>1</v>
      </c>
      <c r="L1415" s="6">
        <f t="shared" si="104"/>
        <v>1265151.1666666667</v>
      </c>
      <c r="M1415" s="5">
        <f t="shared" si="112"/>
        <v>5</v>
      </c>
      <c r="N1415" s="6">
        <f t="shared" si="112"/>
        <v>6325755.833333333</v>
      </c>
      <c r="O1415" s="5"/>
      <c r="P1415" s="5"/>
      <c r="Q1415" s="5"/>
      <c r="R1415" s="5"/>
      <c r="S1415" s="5"/>
      <c r="T1415" s="5"/>
      <c r="U1415" s="5"/>
      <c r="V1415" s="5"/>
      <c r="W1415" s="5"/>
    </row>
    <row r="1416" spans="1:23" x14ac:dyDescent="0.2">
      <c r="A1416" s="5" t="s">
        <v>1638</v>
      </c>
      <c r="B1416" s="5" t="s">
        <v>11</v>
      </c>
      <c r="C1416" s="5">
        <v>4</v>
      </c>
      <c r="D1416" s="6">
        <v>327272</v>
      </c>
      <c r="E1416" s="5"/>
      <c r="F1416" s="5">
        <v>4</v>
      </c>
      <c r="G1416" s="6">
        <v>327272</v>
      </c>
      <c r="H1416" s="5">
        <v>0</v>
      </c>
      <c r="I1416" s="5">
        <v>0</v>
      </c>
      <c r="J1416" s="7">
        <f t="shared" si="109"/>
        <v>81818</v>
      </c>
      <c r="K1416" s="5">
        <v>4</v>
      </c>
      <c r="L1416" s="6">
        <f t="shared" si="104"/>
        <v>327272</v>
      </c>
      <c r="M1416" s="5">
        <f t="shared" si="112"/>
        <v>0</v>
      </c>
      <c r="N1416" s="6">
        <f t="shared" si="112"/>
        <v>0</v>
      </c>
      <c r="O1416" s="5"/>
      <c r="P1416" s="5"/>
      <c r="Q1416" s="5"/>
      <c r="R1416" s="5"/>
      <c r="S1416" s="5"/>
      <c r="T1416" s="5"/>
      <c r="U1416" s="5"/>
      <c r="V1416" s="5"/>
      <c r="W1416" s="5"/>
    </row>
    <row r="1417" spans="1:23" x14ac:dyDescent="0.2">
      <c r="A1417" s="5" t="s">
        <v>1639</v>
      </c>
      <c r="B1417" s="5" t="s">
        <v>11</v>
      </c>
      <c r="C1417" s="5">
        <v>1</v>
      </c>
      <c r="D1417" s="6">
        <v>327273</v>
      </c>
      <c r="E1417" s="5"/>
      <c r="F1417" s="5">
        <v>1</v>
      </c>
      <c r="G1417" s="6">
        <v>327273</v>
      </c>
      <c r="H1417" s="5">
        <v>0</v>
      </c>
      <c r="I1417" s="5">
        <v>0</v>
      </c>
      <c r="J1417" s="7">
        <f t="shared" si="109"/>
        <v>327273</v>
      </c>
      <c r="K1417" s="5">
        <v>1</v>
      </c>
      <c r="L1417" s="6">
        <f t="shared" si="104"/>
        <v>327273</v>
      </c>
      <c r="M1417" s="5">
        <f t="shared" si="112"/>
        <v>0</v>
      </c>
      <c r="N1417" s="6">
        <f t="shared" si="112"/>
        <v>0</v>
      </c>
      <c r="O1417" s="5"/>
      <c r="P1417" s="5"/>
      <c r="Q1417" s="5"/>
      <c r="R1417" s="5"/>
      <c r="S1417" s="5"/>
      <c r="T1417" s="5"/>
      <c r="U1417" s="5"/>
      <c r="V1417" s="5"/>
      <c r="W1417" s="5"/>
    </row>
    <row r="1418" spans="1:23" x14ac:dyDescent="0.2">
      <c r="A1418" s="5" t="s">
        <v>1640</v>
      </c>
      <c r="B1418" s="5" t="s">
        <v>11</v>
      </c>
      <c r="C1418" s="5">
        <v>3</v>
      </c>
      <c r="D1418" s="6">
        <v>327273</v>
      </c>
      <c r="E1418" s="5"/>
      <c r="F1418" s="5">
        <v>3</v>
      </c>
      <c r="G1418" s="6">
        <v>327273</v>
      </c>
      <c r="H1418" s="5">
        <v>0</v>
      </c>
      <c r="I1418" s="5">
        <v>0</v>
      </c>
      <c r="J1418" s="7">
        <f t="shared" si="109"/>
        <v>109091</v>
      </c>
      <c r="K1418" s="5">
        <v>3</v>
      </c>
      <c r="L1418" s="6">
        <f t="shared" si="104"/>
        <v>327273</v>
      </c>
      <c r="M1418" s="5">
        <f t="shared" si="112"/>
        <v>0</v>
      </c>
      <c r="N1418" s="6">
        <f t="shared" si="112"/>
        <v>0</v>
      </c>
      <c r="O1418" s="5"/>
      <c r="P1418" s="5"/>
      <c r="Q1418" s="5"/>
      <c r="R1418" s="5"/>
      <c r="S1418" s="5"/>
      <c r="T1418" s="5"/>
      <c r="U1418" s="5"/>
      <c r="V1418" s="5"/>
      <c r="W1418" s="5"/>
    </row>
    <row r="1419" spans="1:23" x14ac:dyDescent="0.2">
      <c r="A1419" s="5" t="s">
        <v>1641</v>
      </c>
      <c r="B1419" s="5" t="s">
        <v>11</v>
      </c>
      <c r="C1419" s="5">
        <v>0</v>
      </c>
      <c r="D1419" s="5">
        <v>0</v>
      </c>
      <c r="E1419" s="5"/>
      <c r="F1419" s="5">
        <v>0</v>
      </c>
      <c r="G1419" s="5">
        <v>0</v>
      </c>
      <c r="H1419" s="5">
        <v>4</v>
      </c>
      <c r="I1419" s="6">
        <v>4500000</v>
      </c>
      <c r="J1419" s="7">
        <f t="shared" si="109"/>
        <v>1125000</v>
      </c>
      <c r="K1419" s="5">
        <v>1</v>
      </c>
      <c r="L1419" s="6">
        <f t="shared" si="104"/>
        <v>1125000</v>
      </c>
      <c r="M1419" s="5">
        <f t="shared" si="112"/>
        <v>3</v>
      </c>
      <c r="N1419" s="6">
        <f t="shared" si="112"/>
        <v>3375000</v>
      </c>
      <c r="O1419" s="5"/>
      <c r="P1419" s="5"/>
      <c r="Q1419" s="5"/>
      <c r="R1419" s="5"/>
      <c r="S1419" s="5"/>
      <c r="T1419" s="5"/>
      <c r="U1419" s="5"/>
      <c r="V1419" s="5"/>
      <c r="W1419" s="5"/>
    </row>
    <row r="1420" spans="1:23" x14ac:dyDescent="0.2">
      <c r="A1420" s="5" t="s">
        <v>1642</v>
      </c>
      <c r="B1420" s="5" t="s">
        <v>11</v>
      </c>
      <c r="C1420" s="5">
        <v>9</v>
      </c>
      <c r="D1420" s="6">
        <v>11520507</v>
      </c>
      <c r="E1420" s="5"/>
      <c r="F1420" s="5">
        <v>9</v>
      </c>
      <c r="G1420" s="6">
        <v>11520507</v>
      </c>
      <c r="H1420" s="5">
        <v>0</v>
      </c>
      <c r="I1420" s="5">
        <v>0</v>
      </c>
      <c r="J1420" s="7">
        <f t="shared" si="109"/>
        <v>1280056.3333333333</v>
      </c>
      <c r="K1420" s="5">
        <v>2</v>
      </c>
      <c r="L1420" s="6">
        <f t="shared" si="104"/>
        <v>2560112.6666666665</v>
      </c>
      <c r="M1420" s="5">
        <f t="shared" ref="M1420:N1435" si="113">F1420+H1420-K1420</f>
        <v>7</v>
      </c>
      <c r="N1420" s="6">
        <f t="shared" si="113"/>
        <v>8960394.333333334</v>
      </c>
      <c r="O1420" s="5"/>
      <c r="P1420" s="5"/>
      <c r="Q1420" s="5"/>
      <c r="R1420" s="5"/>
      <c r="S1420" s="5"/>
      <c r="T1420" s="5"/>
      <c r="U1420" s="5"/>
      <c r="V1420" s="5"/>
      <c r="W1420" s="5"/>
    </row>
    <row r="1421" spans="1:23" x14ac:dyDescent="0.2">
      <c r="A1421" s="5" t="s">
        <v>1643</v>
      </c>
      <c r="B1421" s="5" t="s">
        <v>141</v>
      </c>
      <c r="C1421" s="5">
        <v>1</v>
      </c>
      <c r="D1421" s="6">
        <v>336364</v>
      </c>
      <c r="E1421" s="5"/>
      <c r="F1421" s="5">
        <v>1</v>
      </c>
      <c r="G1421" s="6">
        <v>336364</v>
      </c>
      <c r="H1421" s="5">
        <v>0</v>
      </c>
      <c r="I1421" s="5">
        <v>0</v>
      </c>
      <c r="J1421" s="7">
        <f t="shared" si="109"/>
        <v>336364</v>
      </c>
      <c r="K1421" s="5">
        <v>1</v>
      </c>
      <c r="L1421" s="6">
        <f t="shared" si="104"/>
        <v>336364</v>
      </c>
      <c r="M1421" s="5">
        <f t="shared" si="113"/>
        <v>0</v>
      </c>
      <c r="N1421" s="6">
        <f t="shared" si="113"/>
        <v>0</v>
      </c>
      <c r="O1421" s="5"/>
      <c r="P1421" s="5"/>
      <c r="Q1421" s="5"/>
      <c r="R1421" s="5"/>
      <c r="S1421" s="5"/>
      <c r="T1421" s="5"/>
      <c r="U1421" s="5"/>
      <c r="V1421" s="5"/>
      <c r="W1421" s="5"/>
    </row>
    <row r="1422" spans="1:23" x14ac:dyDescent="0.2">
      <c r="A1422" s="5" t="s">
        <v>1644</v>
      </c>
      <c r="B1422" s="5" t="s">
        <v>11</v>
      </c>
      <c r="C1422" s="5">
        <v>3</v>
      </c>
      <c r="D1422" s="6">
        <v>340908</v>
      </c>
      <c r="E1422" s="5"/>
      <c r="F1422" s="5">
        <v>3</v>
      </c>
      <c r="G1422" s="6">
        <v>340908</v>
      </c>
      <c r="H1422" s="5">
        <v>0</v>
      </c>
      <c r="I1422" s="5">
        <v>0</v>
      </c>
      <c r="J1422" s="7">
        <f t="shared" si="109"/>
        <v>113636</v>
      </c>
      <c r="K1422" s="5">
        <v>3</v>
      </c>
      <c r="L1422" s="6">
        <f t="shared" si="104"/>
        <v>340908</v>
      </c>
      <c r="M1422" s="5">
        <f t="shared" si="113"/>
        <v>0</v>
      </c>
      <c r="N1422" s="6">
        <f t="shared" si="113"/>
        <v>0</v>
      </c>
      <c r="O1422" s="5"/>
      <c r="P1422" s="5"/>
      <c r="Q1422" s="5"/>
      <c r="R1422" s="5"/>
      <c r="S1422" s="5"/>
      <c r="T1422" s="5"/>
      <c r="U1422" s="5"/>
      <c r="V1422" s="5"/>
      <c r="W1422" s="5"/>
    </row>
    <row r="1423" spans="1:23" x14ac:dyDescent="0.2">
      <c r="A1423" s="5" t="s">
        <v>1645</v>
      </c>
      <c r="B1423" s="5" t="s">
        <v>11</v>
      </c>
      <c r="C1423" s="5">
        <v>0</v>
      </c>
      <c r="D1423" s="5">
        <v>0</v>
      </c>
      <c r="E1423" s="5"/>
      <c r="F1423" s="5">
        <v>0</v>
      </c>
      <c r="G1423" s="5">
        <v>0</v>
      </c>
      <c r="H1423" s="5">
        <v>2</v>
      </c>
      <c r="I1423" s="6">
        <v>1000000</v>
      </c>
      <c r="J1423" s="7">
        <f t="shared" si="109"/>
        <v>500000</v>
      </c>
      <c r="K1423" s="5">
        <v>2</v>
      </c>
      <c r="L1423" s="6">
        <f t="shared" si="104"/>
        <v>1000000</v>
      </c>
      <c r="M1423" s="5">
        <f t="shared" si="113"/>
        <v>0</v>
      </c>
      <c r="N1423" s="6">
        <f t="shared" si="113"/>
        <v>0</v>
      </c>
      <c r="O1423" s="5"/>
      <c r="P1423" s="5"/>
      <c r="Q1423" s="5"/>
      <c r="R1423" s="5"/>
      <c r="S1423" s="5"/>
      <c r="T1423" s="5"/>
      <c r="U1423" s="5"/>
      <c r="V1423" s="5"/>
      <c r="W1423" s="5"/>
    </row>
    <row r="1424" spans="1:23" x14ac:dyDescent="0.2">
      <c r="A1424" s="5" t="s">
        <v>1646</v>
      </c>
      <c r="B1424" s="5" t="s">
        <v>11</v>
      </c>
      <c r="C1424" s="5">
        <v>5</v>
      </c>
      <c r="D1424" s="6">
        <v>345453</v>
      </c>
      <c r="E1424" s="5"/>
      <c r="F1424" s="5">
        <v>5</v>
      </c>
      <c r="G1424" s="6">
        <v>345453</v>
      </c>
      <c r="H1424" s="5">
        <v>0</v>
      </c>
      <c r="I1424" s="5">
        <v>0</v>
      </c>
      <c r="J1424" s="7">
        <f t="shared" si="109"/>
        <v>69090.600000000006</v>
      </c>
      <c r="K1424" s="5">
        <v>5</v>
      </c>
      <c r="L1424" s="6">
        <f t="shared" si="104"/>
        <v>345453</v>
      </c>
      <c r="M1424" s="5">
        <f t="shared" si="113"/>
        <v>0</v>
      </c>
      <c r="N1424" s="6">
        <f t="shared" si="113"/>
        <v>0</v>
      </c>
      <c r="O1424" s="5"/>
      <c r="P1424" s="5"/>
      <c r="Q1424" s="5"/>
      <c r="R1424" s="5"/>
      <c r="S1424" s="5"/>
      <c r="T1424" s="5"/>
      <c r="U1424" s="5"/>
      <c r="V1424" s="5"/>
      <c r="W1424" s="5"/>
    </row>
    <row r="1425" spans="1:23" x14ac:dyDescent="0.2">
      <c r="A1425" s="5" t="s">
        <v>1647</v>
      </c>
      <c r="B1425" s="5" t="s">
        <v>11</v>
      </c>
      <c r="C1425" s="5">
        <v>0</v>
      </c>
      <c r="D1425" s="5">
        <v>0</v>
      </c>
      <c r="E1425" s="5"/>
      <c r="F1425" s="5">
        <v>0</v>
      </c>
      <c r="G1425" s="5">
        <v>0</v>
      </c>
      <c r="H1425" s="5">
        <v>1</v>
      </c>
      <c r="I1425" s="6">
        <v>200000</v>
      </c>
      <c r="J1425" s="7">
        <f t="shared" si="109"/>
        <v>200000</v>
      </c>
      <c r="K1425" s="5">
        <v>1</v>
      </c>
      <c r="L1425" s="6">
        <f t="shared" si="104"/>
        <v>200000</v>
      </c>
      <c r="M1425" s="5">
        <f t="shared" si="113"/>
        <v>0</v>
      </c>
      <c r="N1425" s="6">
        <f t="shared" si="113"/>
        <v>0</v>
      </c>
      <c r="O1425" s="5"/>
      <c r="P1425" s="5"/>
      <c r="Q1425" s="5"/>
      <c r="R1425" s="5"/>
      <c r="S1425" s="5"/>
      <c r="T1425" s="5"/>
      <c r="U1425" s="5"/>
      <c r="V1425" s="5"/>
      <c r="W1425" s="5"/>
    </row>
    <row r="1426" spans="1:23" x14ac:dyDescent="0.2">
      <c r="A1426" s="5" t="s">
        <v>1648</v>
      </c>
      <c r="B1426" s="5" t="s">
        <v>25</v>
      </c>
      <c r="C1426" s="5">
        <v>1</v>
      </c>
      <c r="D1426" s="6">
        <v>345455</v>
      </c>
      <c r="E1426" s="5"/>
      <c r="F1426" s="5">
        <v>1</v>
      </c>
      <c r="G1426" s="6">
        <v>345455</v>
      </c>
      <c r="H1426" s="5">
        <v>0</v>
      </c>
      <c r="I1426" s="5">
        <v>0</v>
      </c>
      <c r="J1426" s="7">
        <f t="shared" si="109"/>
        <v>345455</v>
      </c>
      <c r="K1426" s="5">
        <v>1</v>
      </c>
      <c r="L1426" s="6">
        <f t="shared" si="104"/>
        <v>345455</v>
      </c>
      <c r="M1426" s="5">
        <f t="shared" si="113"/>
        <v>0</v>
      </c>
      <c r="N1426" s="6">
        <f t="shared" si="113"/>
        <v>0</v>
      </c>
      <c r="O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2">
      <c r="A1427" s="5" t="s">
        <v>1649</v>
      </c>
      <c r="B1427" s="5" t="s">
        <v>11</v>
      </c>
      <c r="C1427" s="5">
        <v>1</v>
      </c>
      <c r="D1427" s="6">
        <v>1395454</v>
      </c>
      <c r="E1427" s="5"/>
      <c r="F1427" s="5">
        <v>1</v>
      </c>
      <c r="G1427" s="6">
        <v>1395454</v>
      </c>
      <c r="H1427" s="5">
        <v>5</v>
      </c>
      <c r="I1427" s="6">
        <v>6977270</v>
      </c>
      <c r="J1427" s="7">
        <f t="shared" si="109"/>
        <v>1395454</v>
      </c>
      <c r="K1427" s="5">
        <v>6</v>
      </c>
      <c r="L1427" s="6">
        <f t="shared" si="104"/>
        <v>8372724</v>
      </c>
      <c r="M1427" s="5">
        <f t="shared" si="113"/>
        <v>0</v>
      </c>
      <c r="N1427" s="6">
        <f t="shared" si="113"/>
        <v>0</v>
      </c>
      <c r="O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2">
      <c r="A1428" s="5" t="s">
        <v>1650</v>
      </c>
      <c r="B1428" s="5" t="s">
        <v>25</v>
      </c>
      <c r="C1428" s="5">
        <v>0</v>
      </c>
      <c r="D1428" s="5">
        <v>0</v>
      </c>
      <c r="E1428" s="5"/>
      <c r="F1428" s="5">
        <v>0</v>
      </c>
      <c r="G1428" s="5">
        <v>0</v>
      </c>
      <c r="H1428" s="5">
        <v>260</v>
      </c>
      <c r="I1428" s="6">
        <v>15627150</v>
      </c>
      <c r="J1428" s="7">
        <f t="shared" si="109"/>
        <v>60104.423076923078</v>
      </c>
      <c r="K1428" s="5">
        <v>11</v>
      </c>
      <c r="L1428" s="6">
        <f t="shared" si="104"/>
        <v>661148.65384615387</v>
      </c>
      <c r="M1428" s="5">
        <f t="shared" si="113"/>
        <v>249</v>
      </c>
      <c r="N1428" s="6">
        <f t="shared" si="113"/>
        <v>14966001.346153846</v>
      </c>
      <c r="O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2">
      <c r="A1429" s="5" t="s">
        <v>1651</v>
      </c>
      <c r="B1429" s="5" t="s">
        <v>11</v>
      </c>
      <c r="C1429" s="5">
        <v>39</v>
      </c>
      <c r="D1429" s="6">
        <v>6558374</v>
      </c>
      <c r="E1429" s="5"/>
      <c r="F1429" s="5">
        <v>39</v>
      </c>
      <c r="G1429" s="6">
        <v>6558374</v>
      </c>
      <c r="H1429" s="5">
        <v>23</v>
      </c>
      <c r="I1429" s="6">
        <v>4140000</v>
      </c>
      <c r="J1429" s="7">
        <f t="shared" si="109"/>
        <v>172554.4193548387</v>
      </c>
      <c r="K1429" s="5">
        <v>20</v>
      </c>
      <c r="L1429" s="6">
        <f t="shared" si="104"/>
        <v>3451088.3870967738</v>
      </c>
      <c r="M1429" s="5">
        <f t="shared" si="113"/>
        <v>42</v>
      </c>
      <c r="N1429" s="6">
        <f t="shared" si="113"/>
        <v>7247285.6129032262</v>
      </c>
      <c r="O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2">
      <c r="A1430" s="5" t="s">
        <v>1652</v>
      </c>
      <c r="B1430" s="5" t="s">
        <v>11</v>
      </c>
      <c r="C1430" s="5">
        <v>0</v>
      </c>
      <c r="D1430" s="5">
        <v>0</v>
      </c>
      <c r="E1430" s="5"/>
      <c r="F1430" s="5">
        <v>0</v>
      </c>
      <c r="G1430" s="5">
        <v>0</v>
      </c>
      <c r="H1430" s="5">
        <v>111</v>
      </c>
      <c r="I1430" s="6">
        <v>29772692</v>
      </c>
      <c r="J1430" s="7">
        <f t="shared" si="109"/>
        <v>268222.45045045047</v>
      </c>
      <c r="K1430" s="5">
        <v>11</v>
      </c>
      <c r="L1430" s="6">
        <f t="shared" si="104"/>
        <v>2950446.9549549553</v>
      </c>
      <c r="M1430" s="5">
        <f t="shared" si="113"/>
        <v>100</v>
      </c>
      <c r="N1430" s="6">
        <f t="shared" si="113"/>
        <v>26822245.045045044</v>
      </c>
      <c r="O1430" s="5"/>
      <c r="P1430" s="5"/>
      <c r="Q1430" s="5"/>
      <c r="R1430" s="5"/>
      <c r="S1430" s="5"/>
      <c r="T1430" s="5"/>
      <c r="U1430" s="5"/>
      <c r="V1430" s="5"/>
      <c r="W1430" s="5"/>
    </row>
    <row r="1431" spans="1:23" x14ac:dyDescent="0.2">
      <c r="A1431" s="5" t="s">
        <v>1653</v>
      </c>
      <c r="B1431" s="5" t="s">
        <v>20</v>
      </c>
      <c r="C1431" s="5">
        <v>0</v>
      </c>
      <c r="D1431" s="5">
        <v>0</v>
      </c>
      <c r="E1431" s="5"/>
      <c r="F1431" s="5">
        <v>0</v>
      </c>
      <c r="G1431" s="5">
        <v>0</v>
      </c>
      <c r="H1431" s="5">
        <v>56</v>
      </c>
      <c r="I1431" s="6">
        <v>49594562</v>
      </c>
      <c r="J1431" s="7">
        <f t="shared" si="109"/>
        <v>885617.17857142852</v>
      </c>
      <c r="K1431" s="5">
        <v>18</v>
      </c>
      <c r="L1431" s="6">
        <f t="shared" si="104"/>
        <v>15941109.214285713</v>
      </c>
      <c r="M1431" s="5">
        <f t="shared" si="113"/>
        <v>38</v>
      </c>
      <c r="N1431" s="6">
        <f t="shared" si="113"/>
        <v>33653452.785714284</v>
      </c>
      <c r="O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2">
      <c r="A1432" s="5" t="s">
        <v>1654</v>
      </c>
      <c r="B1432" s="5" t="s">
        <v>11</v>
      </c>
      <c r="C1432" s="5">
        <v>57</v>
      </c>
      <c r="D1432" s="6">
        <v>5604190</v>
      </c>
      <c r="E1432" s="5"/>
      <c r="F1432" s="5">
        <v>57</v>
      </c>
      <c r="G1432" s="6">
        <v>5604190</v>
      </c>
      <c r="H1432" s="5">
        <v>80</v>
      </c>
      <c r="I1432" s="6">
        <v>7803085</v>
      </c>
      <c r="J1432" s="7">
        <f t="shared" si="109"/>
        <v>97863.321167883216</v>
      </c>
      <c r="K1432" s="5">
        <v>111</v>
      </c>
      <c r="L1432" s="6">
        <f t="shared" si="104"/>
        <v>10862828.649635037</v>
      </c>
      <c r="M1432" s="5">
        <f t="shared" si="113"/>
        <v>26</v>
      </c>
      <c r="N1432" s="6">
        <f t="shared" si="113"/>
        <v>2544446.3503649626</v>
      </c>
      <c r="O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2">
      <c r="A1433" s="5" t="s">
        <v>1655</v>
      </c>
      <c r="B1433" s="5" t="s">
        <v>11</v>
      </c>
      <c r="C1433" s="5">
        <v>0</v>
      </c>
      <c r="D1433" s="5">
        <v>0</v>
      </c>
      <c r="E1433" s="5"/>
      <c r="F1433" s="5">
        <v>0</v>
      </c>
      <c r="G1433" s="5">
        <v>0</v>
      </c>
      <c r="H1433" s="5">
        <v>49</v>
      </c>
      <c r="I1433" s="6">
        <v>37100911</v>
      </c>
      <c r="J1433" s="7">
        <f t="shared" si="109"/>
        <v>757161.44897959183</v>
      </c>
      <c r="K1433" s="5">
        <v>15</v>
      </c>
      <c r="L1433" s="6">
        <f t="shared" si="104"/>
        <v>11357421.734693877</v>
      </c>
      <c r="M1433" s="5">
        <f t="shared" si="113"/>
        <v>34</v>
      </c>
      <c r="N1433" s="6">
        <f t="shared" si="113"/>
        <v>25743489.265306123</v>
      </c>
      <c r="O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2">
      <c r="A1434" s="5" t="s">
        <v>1656</v>
      </c>
      <c r="B1434" s="5" t="s">
        <v>11</v>
      </c>
      <c r="C1434" s="5">
        <v>15</v>
      </c>
      <c r="D1434" s="6">
        <v>7683631</v>
      </c>
      <c r="E1434" s="5"/>
      <c r="F1434" s="5">
        <v>15</v>
      </c>
      <c r="G1434" s="6">
        <v>7683631</v>
      </c>
      <c r="H1434" s="5">
        <v>0</v>
      </c>
      <c r="I1434" s="5">
        <v>0</v>
      </c>
      <c r="J1434" s="7">
        <f t="shared" si="109"/>
        <v>512242.06666666665</v>
      </c>
      <c r="K1434" s="5">
        <v>6</v>
      </c>
      <c r="L1434" s="6">
        <f t="shared" si="104"/>
        <v>3073452.4</v>
      </c>
      <c r="M1434" s="5">
        <f t="shared" si="113"/>
        <v>9</v>
      </c>
      <c r="N1434" s="6">
        <f t="shared" si="113"/>
        <v>4610178.5999999996</v>
      </c>
      <c r="O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2">
      <c r="A1435" s="5" t="s">
        <v>1657</v>
      </c>
      <c r="B1435" s="5" t="s">
        <v>11</v>
      </c>
      <c r="C1435" s="5">
        <v>2</v>
      </c>
      <c r="D1435" s="6">
        <v>354545</v>
      </c>
      <c r="E1435" s="5"/>
      <c r="F1435" s="5">
        <v>2</v>
      </c>
      <c r="G1435" s="6">
        <v>354545</v>
      </c>
      <c r="H1435" s="5">
        <v>0</v>
      </c>
      <c r="I1435" s="5">
        <v>0</v>
      </c>
      <c r="J1435" s="7">
        <f t="shared" si="109"/>
        <v>177272.5</v>
      </c>
      <c r="K1435" s="5">
        <v>2</v>
      </c>
      <c r="L1435" s="6">
        <f t="shared" si="104"/>
        <v>354545</v>
      </c>
      <c r="M1435" s="5">
        <f t="shared" si="113"/>
        <v>0</v>
      </c>
      <c r="N1435" s="6">
        <f t="shared" si="113"/>
        <v>0</v>
      </c>
      <c r="O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2">
      <c r="A1436" s="5" t="s">
        <v>1658</v>
      </c>
      <c r="B1436" s="5" t="s">
        <v>11</v>
      </c>
      <c r="C1436" s="5">
        <v>1</v>
      </c>
      <c r="D1436" s="6">
        <v>354545</v>
      </c>
      <c r="E1436" s="5"/>
      <c r="F1436" s="5">
        <v>1</v>
      </c>
      <c r="G1436" s="6">
        <v>354545</v>
      </c>
      <c r="H1436" s="5">
        <v>0</v>
      </c>
      <c r="I1436" s="5">
        <v>0</v>
      </c>
      <c r="J1436" s="7">
        <f t="shared" si="109"/>
        <v>354545</v>
      </c>
      <c r="K1436" s="5">
        <v>1</v>
      </c>
      <c r="L1436" s="6">
        <f t="shared" si="104"/>
        <v>354545</v>
      </c>
      <c r="M1436" s="5">
        <f t="shared" ref="M1436:N1451" si="114">F1436+H1436-K1436</f>
        <v>0</v>
      </c>
      <c r="N1436" s="6">
        <f t="shared" si="114"/>
        <v>0</v>
      </c>
      <c r="O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2">
      <c r="A1437" s="5" t="s">
        <v>1659</v>
      </c>
      <c r="B1437" s="5" t="s">
        <v>141</v>
      </c>
      <c r="C1437" s="5">
        <v>0</v>
      </c>
      <c r="D1437" s="5">
        <v>0</v>
      </c>
      <c r="E1437" s="5"/>
      <c r="F1437" s="5">
        <v>0</v>
      </c>
      <c r="G1437" s="5">
        <v>0</v>
      </c>
      <c r="H1437" s="5">
        <v>2</v>
      </c>
      <c r="I1437" s="6">
        <v>600000</v>
      </c>
      <c r="J1437" s="7">
        <f t="shared" si="109"/>
        <v>300000</v>
      </c>
      <c r="K1437" s="5">
        <v>2</v>
      </c>
      <c r="L1437" s="6">
        <f t="shared" si="104"/>
        <v>600000</v>
      </c>
      <c r="M1437" s="5">
        <f t="shared" si="114"/>
        <v>0</v>
      </c>
      <c r="N1437" s="6">
        <f t="shared" si="114"/>
        <v>0</v>
      </c>
      <c r="O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2">
      <c r="A1438" s="5" t="s">
        <v>1660</v>
      </c>
      <c r="B1438" s="5" t="s">
        <v>11</v>
      </c>
      <c r="C1438" s="5">
        <v>0</v>
      </c>
      <c r="D1438" s="5">
        <v>0</v>
      </c>
      <c r="E1438" s="5"/>
      <c r="F1438" s="5">
        <v>0</v>
      </c>
      <c r="G1438" s="5">
        <v>0</v>
      </c>
      <c r="H1438" s="5">
        <v>1</v>
      </c>
      <c r="I1438" s="6">
        <v>13727273</v>
      </c>
      <c r="J1438" s="7">
        <f t="shared" si="109"/>
        <v>13727273</v>
      </c>
      <c r="K1438" s="5">
        <v>1</v>
      </c>
      <c r="L1438" s="6">
        <f t="shared" si="104"/>
        <v>13727273</v>
      </c>
      <c r="M1438" s="5">
        <f t="shared" si="114"/>
        <v>0</v>
      </c>
      <c r="N1438" s="6">
        <f t="shared" si="114"/>
        <v>0</v>
      </c>
      <c r="O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2">
      <c r="A1439" s="5" t="s">
        <v>1661</v>
      </c>
      <c r="B1439" s="5" t="s">
        <v>11</v>
      </c>
      <c r="C1439" s="5">
        <v>3</v>
      </c>
      <c r="D1439" s="6">
        <v>354546</v>
      </c>
      <c r="E1439" s="5"/>
      <c r="F1439" s="5">
        <v>3</v>
      </c>
      <c r="G1439" s="6">
        <v>354546</v>
      </c>
      <c r="H1439" s="5">
        <v>0</v>
      </c>
      <c r="I1439" s="5">
        <v>0</v>
      </c>
      <c r="J1439" s="7">
        <f t="shared" si="109"/>
        <v>118182</v>
      </c>
      <c r="K1439" s="5">
        <v>3</v>
      </c>
      <c r="L1439" s="6">
        <f t="shared" si="104"/>
        <v>354546</v>
      </c>
      <c r="M1439" s="5">
        <f t="shared" si="114"/>
        <v>0</v>
      </c>
      <c r="N1439" s="6">
        <f t="shared" si="114"/>
        <v>0</v>
      </c>
      <c r="O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2">
      <c r="A1440" s="5" t="s">
        <v>1662</v>
      </c>
      <c r="B1440" s="5" t="s">
        <v>1663</v>
      </c>
      <c r="C1440" s="5">
        <v>0</v>
      </c>
      <c r="D1440" s="5">
        <v>0</v>
      </c>
      <c r="E1440" s="5"/>
      <c r="F1440" s="5">
        <v>0</v>
      </c>
      <c r="G1440" s="5">
        <v>0</v>
      </c>
      <c r="H1440" s="5">
        <v>1</v>
      </c>
      <c r="I1440" s="6">
        <v>2090909</v>
      </c>
      <c r="J1440" s="7">
        <f t="shared" si="109"/>
        <v>2090909</v>
      </c>
      <c r="K1440" s="5">
        <v>1</v>
      </c>
      <c r="L1440" s="6">
        <f t="shared" si="104"/>
        <v>2090909</v>
      </c>
      <c r="M1440" s="5">
        <f t="shared" si="114"/>
        <v>0</v>
      </c>
      <c r="N1440" s="6">
        <f t="shared" si="114"/>
        <v>0</v>
      </c>
      <c r="O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2">
      <c r="A1441" s="5" t="s">
        <v>1664</v>
      </c>
      <c r="B1441" s="5" t="s">
        <v>20</v>
      </c>
      <c r="C1441" s="5">
        <v>41</v>
      </c>
      <c r="D1441" s="6">
        <v>5330000</v>
      </c>
      <c r="E1441" s="5"/>
      <c r="F1441" s="5">
        <v>41</v>
      </c>
      <c r="G1441" s="6">
        <v>5330000</v>
      </c>
      <c r="H1441" s="5">
        <v>70</v>
      </c>
      <c r="I1441" s="6">
        <v>9100000</v>
      </c>
      <c r="J1441" s="7">
        <f t="shared" si="109"/>
        <v>130000</v>
      </c>
      <c r="K1441" s="5">
        <v>111</v>
      </c>
      <c r="L1441" s="6">
        <f t="shared" si="104"/>
        <v>14430000</v>
      </c>
      <c r="M1441" s="5">
        <f t="shared" si="114"/>
        <v>0</v>
      </c>
      <c r="N1441" s="6">
        <f t="shared" si="114"/>
        <v>0</v>
      </c>
      <c r="O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2">
      <c r="A1442" s="5" t="s">
        <v>1665</v>
      </c>
      <c r="B1442" s="5" t="s">
        <v>11</v>
      </c>
      <c r="C1442" s="5">
        <v>4</v>
      </c>
      <c r="D1442" s="6">
        <v>363636</v>
      </c>
      <c r="E1442" s="5"/>
      <c r="F1442" s="5">
        <v>4</v>
      </c>
      <c r="G1442" s="6">
        <v>363636</v>
      </c>
      <c r="H1442" s="5">
        <v>0</v>
      </c>
      <c r="I1442" s="5">
        <v>0</v>
      </c>
      <c r="J1442" s="7">
        <f t="shared" si="109"/>
        <v>90909</v>
      </c>
      <c r="K1442" s="5">
        <v>4</v>
      </c>
      <c r="L1442" s="6">
        <f t="shared" si="104"/>
        <v>363636</v>
      </c>
      <c r="M1442" s="5">
        <f t="shared" si="114"/>
        <v>0</v>
      </c>
      <c r="N1442" s="6">
        <f t="shared" si="114"/>
        <v>0</v>
      </c>
      <c r="O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2">
      <c r="A1443" s="5" t="s">
        <v>1666</v>
      </c>
      <c r="B1443" s="5" t="s">
        <v>11</v>
      </c>
      <c r="C1443" s="5">
        <v>1</v>
      </c>
      <c r="D1443" s="6">
        <v>363636</v>
      </c>
      <c r="E1443" s="5"/>
      <c r="F1443" s="5">
        <v>1</v>
      </c>
      <c r="G1443" s="6">
        <v>363636</v>
      </c>
      <c r="H1443" s="5">
        <v>0</v>
      </c>
      <c r="I1443" s="5">
        <v>0</v>
      </c>
      <c r="J1443" s="7">
        <f t="shared" si="109"/>
        <v>363636</v>
      </c>
      <c r="K1443" s="5">
        <v>1</v>
      </c>
      <c r="L1443" s="6">
        <f t="shared" si="104"/>
        <v>363636</v>
      </c>
      <c r="M1443" s="5">
        <f t="shared" si="114"/>
        <v>0</v>
      </c>
      <c r="N1443" s="6">
        <f t="shared" si="114"/>
        <v>0</v>
      </c>
      <c r="O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2">
      <c r="A1444" s="5" t="s">
        <v>1667</v>
      </c>
      <c r="B1444" s="5" t="s">
        <v>141</v>
      </c>
      <c r="C1444" s="5">
        <v>0</v>
      </c>
      <c r="D1444" s="5">
        <v>0</v>
      </c>
      <c r="E1444" s="5"/>
      <c r="F1444" s="5">
        <v>0</v>
      </c>
      <c r="G1444" s="5">
        <v>0</v>
      </c>
      <c r="H1444" s="5">
        <v>2</v>
      </c>
      <c r="I1444" s="6">
        <v>2272726</v>
      </c>
      <c r="J1444" s="7">
        <f t="shared" si="109"/>
        <v>1136363</v>
      </c>
      <c r="K1444" s="5">
        <v>2</v>
      </c>
      <c r="L1444" s="6">
        <f t="shared" si="104"/>
        <v>2272726</v>
      </c>
      <c r="M1444" s="5">
        <f t="shared" si="114"/>
        <v>0</v>
      </c>
      <c r="N1444" s="6">
        <f t="shared" si="114"/>
        <v>0</v>
      </c>
      <c r="O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2">
      <c r="A1445" s="5" t="s">
        <v>1668</v>
      </c>
      <c r="B1445" s="5" t="s">
        <v>141</v>
      </c>
      <c r="C1445" s="5">
        <v>0</v>
      </c>
      <c r="D1445" s="5">
        <v>0</v>
      </c>
      <c r="E1445" s="5"/>
      <c r="F1445" s="5">
        <v>0</v>
      </c>
      <c r="G1445" s="5">
        <v>0</v>
      </c>
      <c r="H1445" s="5">
        <v>2</v>
      </c>
      <c r="I1445" s="6">
        <v>2272726</v>
      </c>
      <c r="J1445" s="7">
        <f t="shared" si="109"/>
        <v>1136363</v>
      </c>
      <c r="K1445" s="5">
        <v>2</v>
      </c>
      <c r="L1445" s="6">
        <f t="shared" si="104"/>
        <v>2272726</v>
      </c>
      <c r="M1445" s="5">
        <f t="shared" si="114"/>
        <v>0</v>
      </c>
      <c r="N1445" s="6">
        <f t="shared" si="114"/>
        <v>0</v>
      </c>
      <c r="O1445" s="5"/>
      <c r="P1445" s="5"/>
      <c r="Q1445" s="5"/>
      <c r="R1445" s="5"/>
      <c r="S1445" s="5"/>
      <c r="T1445" s="5"/>
      <c r="U1445" s="5"/>
      <c r="V1445" s="5"/>
      <c r="W1445" s="5"/>
    </row>
    <row r="1446" spans="1:23" x14ac:dyDescent="0.2">
      <c r="A1446" s="5" t="s">
        <v>1669</v>
      </c>
      <c r="B1446" s="5" t="s">
        <v>141</v>
      </c>
      <c r="C1446" s="5">
        <v>0</v>
      </c>
      <c r="D1446" s="5">
        <v>0</v>
      </c>
      <c r="E1446" s="5"/>
      <c r="F1446" s="5">
        <v>0</v>
      </c>
      <c r="G1446" s="5">
        <v>0</v>
      </c>
      <c r="H1446" s="5">
        <v>2</v>
      </c>
      <c r="I1446" s="6">
        <v>2272726</v>
      </c>
      <c r="J1446" s="7">
        <f t="shared" si="109"/>
        <v>1136363</v>
      </c>
      <c r="K1446" s="5">
        <v>2</v>
      </c>
      <c r="L1446" s="6">
        <f t="shared" si="104"/>
        <v>2272726</v>
      </c>
      <c r="M1446" s="5">
        <f t="shared" si="114"/>
        <v>0</v>
      </c>
      <c r="N1446" s="6">
        <f t="shared" si="114"/>
        <v>0</v>
      </c>
      <c r="O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2">
      <c r="A1447" s="5" t="s">
        <v>1670</v>
      </c>
      <c r="B1447" s="5" t="s">
        <v>11</v>
      </c>
      <c r="C1447" s="5">
        <v>1</v>
      </c>
      <c r="D1447" s="6">
        <v>363636</v>
      </c>
      <c r="E1447" s="5"/>
      <c r="F1447" s="5">
        <v>1</v>
      </c>
      <c r="G1447" s="6">
        <v>363636</v>
      </c>
      <c r="H1447" s="5">
        <v>0</v>
      </c>
      <c r="I1447" s="5">
        <v>0</v>
      </c>
      <c r="J1447" s="7">
        <f t="shared" si="109"/>
        <v>363636</v>
      </c>
      <c r="K1447" s="5">
        <v>1</v>
      </c>
      <c r="L1447" s="6">
        <f t="shared" si="104"/>
        <v>363636</v>
      </c>
      <c r="M1447" s="5">
        <f t="shared" si="114"/>
        <v>0</v>
      </c>
      <c r="N1447" s="6">
        <f t="shared" si="114"/>
        <v>0</v>
      </c>
      <c r="O1447" s="5"/>
      <c r="P1447" s="5"/>
      <c r="Q1447" s="5"/>
      <c r="R1447" s="5"/>
      <c r="S1447" s="5"/>
      <c r="T1447" s="5"/>
      <c r="U1447" s="5"/>
      <c r="V1447" s="5"/>
      <c r="W1447" s="5"/>
    </row>
    <row r="1448" spans="1:23" x14ac:dyDescent="0.2">
      <c r="A1448" s="5" t="s">
        <v>1671</v>
      </c>
      <c r="B1448" s="5" t="s">
        <v>11</v>
      </c>
      <c r="C1448" s="5">
        <v>0</v>
      </c>
      <c r="D1448" s="5">
        <v>0</v>
      </c>
      <c r="E1448" s="5"/>
      <c r="F1448" s="5">
        <v>0</v>
      </c>
      <c r="G1448" s="5">
        <v>0</v>
      </c>
      <c r="H1448" s="5">
        <v>5</v>
      </c>
      <c r="I1448" s="6">
        <v>52272725</v>
      </c>
      <c r="J1448" s="7">
        <f t="shared" si="109"/>
        <v>10454545</v>
      </c>
      <c r="K1448" s="5">
        <v>1</v>
      </c>
      <c r="L1448" s="6">
        <f t="shared" si="104"/>
        <v>10454545</v>
      </c>
      <c r="M1448" s="5">
        <f t="shared" si="114"/>
        <v>4</v>
      </c>
      <c r="N1448" s="6">
        <f t="shared" si="114"/>
        <v>41818180</v>
      </c>
      <c r="O1448" s="5"/>
      <c r="P1448" s="5"/>
      <c r="Q1448" s="5"/>
      <c r="R1448" s="5"/>
      <c r="S1448" s="5"/>
      <c r="T1448" s="5"/>
      <c r="U1448" s="5"/>
      <c r="V1448" s="5"/>
      <c r="W1448" s="5"/>
    </row>
    <row r="1449" spans="1:23" x14ac:dyDescent="0.2">
      <c r="A1449" s="5" t="s">
        <v>1672</v>
      </c>
      <c r="B1449" s="5" t="s">
        <v>11</v>
      </c>
      <c r="C1449" s="5">
        <v>0</v>
      </c>
      <c r="D1449" s="5">
        <v>0</v>
      </c>
      <c r="E1449" s="5"/>
      <c r="F1449" s="5">
        <v>0</v>
      </c>
      <c r="G1449" s="5">
        <v>0</v>
      </c>
      <c r="H1449" s="5">
        <v>1</v>
      </c>
      <c r="I1449" s="6">
        <v>15454545</v>
      </c>
      <c r="J1449" s="7">
        <f t="shared" si="109"/>
        <v>15454545</v>
      </c>
      <c r="K1449" s="5">
        <v>1</v>
      </c>
      <c r="L1449" s="6">
        <f t="shared" si="104"/>
        <v>15454545</v>
      </c>
      <c r="M1449" s="5">
        <f t="shared" si="114"/>
        <v>0</v>
      </c>
      <c r="N1449" s="6">
        <f t="shared" si="114"/>
        <v>0</v>
      </c>
      <c r="O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2">
      <c r="A1450" s="5" t="s">
        <v>1673</v>
      </c>
      <c r="B1450" s="5" t="s">
        <v>141</v>
      </c>
      <c r="C1450" s="5">
        <v>0</v>
      </c>
      <c r="D1450" s="5">
        <v>0</v>
      </c>
      <c r="E1450" s="5"/>
      <c r="F1450" s="5">
        <v>0</v>
      </c>
      <c r="G1450" s="5">
        <v>0</v>
      </c>
      <c r="H1450" s="5">
        <v>17</v>
      </c>
      <c r="I1450" s="6">
        <v>3327269</v>
      </c>
      <c r="J1450" s="7">
        <f t="shared" si="109"/>
        <v>195721.70588235295</v>
      </c>
      <c r="K1450" s="5">
        <v>4</v>
      </c>
      <c r="L1450" s="6">
        <f t="shared" si="104"/>
        <v>782886.82352941181</v>
      </c>
      <c r="M1450" s="5">
        <f t="shared" si="114"/>
        <v>13</v>
      </c>
      <c r="N1450" s="6">
        <f t="shared" si="114"/>
        <v>2544382.176470588</v>
      </c>
      <c r="O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2">
      <c r="A1451" s="5" t="s">
        <v>1674</v>
      </c>
      <c r="B1451" s="5" t="s">
        <v>11</v>
      </c>
      <c r="C1451" s="5">
        <v>20</v>
      </c>
      <c r="D1451" s="6">
        <v>1200000</v>
      </c>
      <c r="E1451" s="5"/>
      <c r="F1451" s="5">
        <v>20</v>
      </c>
      <c r="G1451" s="6">
        <v>1200000</v>
      </c>
      <c r="H1451" s="5">
        <v>0</v>
      </c>
      <c r="I1451" s="5">
        <v>0</v>
      </c>
      <c r="J1451" s="7">
        <f t="shared" si="109"/>
        <v>60000</v>
      </c>
      <c r="K1451" s="5">
        <v>15</v>
      </c>
      <c r="L1451" s="6">
        <f t="shared" si="104"/>
        <v>900000</v>
      </c>
      <c r="M1451" s="5">
        <f t="shared" si="114"/>
        <v>5</v>
      </c>
      <c r="N1451" s="6">
        <f t="shared" si="114"/>
        <v>300000</v>
      </c>
      <c r="O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2">
      <c r="A1452" s="5" t="s">
        <v>1675</v>
      </c>
      <c r="B1452" s="5" t="s">
        <v>11</v>
      </c>
      <c r="C1452" s="5">
        <v>3</v>
      </c>
      <c r="D1452" s="6">
        <v>377271</v>
      </c>
      <c r="E1452" s="5"/>
      <c r="F1452" s="5">
        <v>3</v>
      </c>
      <c r="G1452" s="6">
        <v>377271</v>
      </c>
      <c r="H1452" s="5">
        <v>0</v>
      </c>
      <c r="I1452" s="5">
        <v>0</v>
      </c>
      <c r="J1452" s="7">
        <f t="shared" si="109"/>
        <v>125757</v>
      </c>
      <c r="K1452" s="5">
        <v>3</v>
      </c>
      <c r="L1452" s="6">
        <f t="shared" si="104"/>
        <v>377271</v>
      </c>
      <c r="M1452" s="5">
        <f t="shared" ref="M1452:N1467" si="115">F1452+H1452-K1452</f>
        <v>0</v>
      </c>
      <c r="N1452" s="6">
        <f t="shared" si="115"/>
        <v>0</v>
      </c>
      <c r="O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2">
      <c r="A1453" s="5" t="s">
        <v>1676</v>
      </c>
      <c r="B1453" s="5" t="s">
        <v>11</v>
      </c>
      <c r="C1453" s="5">
        <v>3</v>
      </c>
      <c r="D1453" s="6">
        <v>381816</v>
      </c>
      <c r="E1453" s="5"/>
      <c r="F1453" s="5">
        <v>3</v>
      </c>
      <c r="G1453" s="6">
        <v>381816</v>
      </c>
      <c r="H1453" s="5">
        <v>0</v>
      </c>
      <c r="I1453" s="5">
        <v>0</v>
      </c>
      <c r="J1453" s="7">
        <f t="shared" si="109"/>
        <v>127272</v>
      </c>
      <c r="K1453" s="5">
        <v>3</v>
      </c>
      <c r="L1453" s="6">
        <f t="shared" si="104"/>
        <v>381816</v>
      </c>
      <c r="M1453" s="5">
        <f t="shared" si="115"/>
        <v>0</v>
      </c>
      <c r="N1453" s="6">
        <f t="shared" si="115"/>
        <v>0</v>
      </c>
      <c r="O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2">
      <c r="A1454" s="5" t="s">
        <v>1677</v>
      </c>
      <c r="B1454" s="5" t="s">
        <v>20</v>
      </c>
      <c r="C1454" s="5">
        <v>1</v>
      </c>
      <c r="D1454" s="6">
        <v>381818</v>
      </c>
      <c r="E1454" s="5"/>
      <c r="F1454" s="5">
        <v>1</v>
      </c>
      <c r="G1454" s="6">
        <v>381818</v>
      </c>
      <c r="H1454" s="5">
        <v>0</v>
      </c>
      <c r="I1454" s="5">
        <v>0</v>
      </c>
      <c r="J1454" s="7">
        <f t="shared" si="109"/>
        <v>381818</v>
      </c>
      <c r="K1454" s="5">
        <v>1</v>
      </c>
      <c r="L1454" s="6">
        <f t="shared" si="104"/>
        <v>381818</v>
      </c>
      <c r="M1454" s="5">
        <f t="shared" si="115"/>
        <v>0</v>
      </c>
      <c r="N1454" s="6">
        <f t="shared" si="115"/>
        <v>0</v>
      </c>
      <c r="O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2">
      <c r="A1455" s="5" t="s">
        <v>1678</v>
      </c>
      <c r="B1455" s="5" t="s">
        <v>280</v>
      </c>
      <c r="C1455" s="5">
        <v>8</v>
      </c>
      <c r="D1455" s="6">
        <v>386362</v>
      </c>
      <c r="E1455" s="5"/>
      <c r="F1455" s="5">
        <v>8</v>
      </c>
      <c r="G1455" s="6">
        <v>386362</v>
      </c>
      <c r="H1455" s="5">
        <v>0</v>
      </c>
      <c r="I1455" s="5">
        <v>0</v>
      </c>
      <c r="J1455" s="7">
        <f t="shared" si="109"/>
        <v>48295.25</v>
      </c>
      <c r="K1455" s="5">
        <v>8</v>
      </c>
      <c r="L1455" s="6">
        <f t="shared" si="104"/>
        <v>386362</v>
      </c>
      <c r="M1455" s="5">
        <f t="shared" si="115"/>
        <v>0</v>
      </c>
      <c r="N1455" s="6">
        <f t="shared" si="115"/>
        <v>0</v>
      </c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2">
      <c r="A1456" s="5" t="s">
        <v>1679</v>
      </c>
      <c r="B1456" s="5" t="s">
        <v>11</v>
      </c>
      <c r="C1456" s="5">
        <v>0</v>
      </c>
      <c r="D1456" s="5">
        <v>0</v>
      </c>
      <c r="E1456" s="5"/>
      <c r="F1456" s="5">
        <v>0</v>
      </c>
      <c r="G1456" s="5">
        <v>0</v>
      </c>
      <c r="H1456" s="5">
        <v>2</v>
      </c>
      <c r="I1456" s="6">
        <v>909090</v>
      </c>
      <c r="J1456" s="7">
        <f t="shared" si="109"/>
        <v>454545</v>
      </c>
      <c r="K1456" s="5">
        <v>2</v>
      </c>
      <c r="L1456" s="6">
        <f t="shared" si="104"/>
        <v>909090</v>
      </c>
      <c r="M1456" s="5">
        <f t="shared" si="115"/>
        <v>0</v>
      </c>
      <c r="N1456" s="6">
        <f t="shared" si="115"/>
        <v>0</v>
      </c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2">
      <c r="A1457" s="5" t="s">
        <v>1680</v>
      </c>
      <c r="B1457" s="5" t="s">
        <v>141</v>
      </c>
      <c r="C1457" s="5">
        <v>0</v>
      </c>
      <c r="D1457" s="5">
        <v>0</v>
      </c>
      <c r="E1457" s="5"/>
      <c r="F1457" s="5">
        <v>0</v>
      </c>
      <c r="G1457" s="5">
        <v>0</v>
      </c>
      <c r="H1457" s="5">
        <v>1</v>
      </c>
      <c r="I1457" s="6">
        <v>200000</v>
      </c>
      <c r="J1457" s="7">
        <f t="shared" si="109"/>
        <v>200000</v>
      </c>
      <c r="K1457" s="5">
        <v>1</v>
      </c>
      <c r="L1457" s="6">
        <f t="shared" si="104"/>
        <v>200000</v>
      </c>
      <c r="M1457" s="5">
        <f t="shared" si="115"/>
        <v>0</v>
      </c>
      <c r="N1457" s="6">
        <f t="shared" si="115"/>
        <v>0</v>
      </c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2">
      <c r="A1458" s="5" t="s">
        <v>1681</v>
      </c>
      <c r="B1458" s="5" t="s">
        <v>11</v>
      </c>
      <c r="C1458" s="5">
        <v>0</v>
      </c>
      <c r="D1458" s="5">
        <v>0</v>
      </c>
      <c r="E1458" s="5"/>
      <c r="F1458" s="5">
        <v>0</v>
      </c>
      <c r="G1458" s="5">
        <v>0</v>
      </c>
      <c r="H1458" s="5">
        <v>1</v>
      </c>
      <c r="I1458" s="6">
        <v>305455</v>
      </c>
      <c r="J1458" s="7">
        <f t="shared" si="109"/>
        <v>305455</v>
      </c>
      <c r="K1458" s="5">
        <v>1</v>
      </c>
      <c r="L1458" s="6">
        <f t="shared" si="104"/>
        <v>305455</v>
      </c>
      <c r="M1458" s="5">
        <f t="shared" si="115"/>
        <v>0</v>
      </c>
      <c r="N1458" s="6">
        <f t="shared" si="115"/>
        <v>0</v>
      </c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2">
      <c r="A1459" s="5" t="s">
        <v>1682</v>
      </c>
      <c r="B1459" s="5" t="s">
        <v>11</v>
      </c>
      <c r="C1459" s="5">
        <v>0</v>
      </c>
      <c r="D1459" s="5">
        <v>0</v>
      </c>
      <c r="E1459" s="5"/>
      <c r="F1459" s="5">
        <v>0</v>
      </c>
      <c r="G1459" s="5">
        <v>0</v>
      </c>
      <c r="H1459" s="5">
        <v>1</v>
      </c>
      <c r="I1459" s="6">
        <v>305455</v>
      </c>
      <c r="J1459" s="7">
        <f t="shared" si="109"/>
        <v>305455</v>
      </c>
      <c r="K1459" s="5">
        <v>1</v>
      </c>
      <c r="L1459" s="6">
        <f t="shared" si="104"/>
        <v>305455</v>
      </c>
      <c r="M1459" s="5">
        <f t="shared" si="115"/>
        <v>0</v>
      </c>
      <c r="N1459" s="6">
        <f t="shared" si="115"/>
        <v>0</v>
      </c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2">
      <c r="A1460" s="5" t="s">
        <v>1683</v>
      </c>
      <c r="B1460" s="5" t="s">
        <v>20</v>
      </c>
      <c r="C1460" s="5">
        <v>0</v>
      </c>
      <c r="D1460" s="5">
        <v>0</v>
      </c>
      <c r="E1460" s="5"/>
      <c r="F1460" s="5">
        <v>0</v>
      </c>
      <c r="G1460" s="5">
        <v>0</v>
      </c>
      <c r="H1460" s="5">
        <v>2</v>
      </c>
      <c r="I1460" s="6">
        <v>650000</v>
      </c>
      <c r="J1460" s="7">
        <f t="shared" si="109"/>
        <v>325000</v>
      </c>
      <c r="K1460" s="5">
        <v>2</v>
      </c>
      <c r="L1460" s="6">
        <f t="shared" si="104"/>
        <v>650000</v>
      </c>
      <c r="M1460" s="5">
        <f t="shared" si="115"/>
        <v>0</v>
      </c>
      <c r="N1460" s="6">
        <f t="shared" si="115"/>
        <v>0</v>
      </c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2">
      <c r="A1461" s="5" t="s">
        <v>1684</v>
      </c>
      <c r="B1461" s="5" t="s">
        <v>11</v>
      </c>
      <c r="C1461" s="5">
        <v>0</v>
      </c>
      <c r="D1461" s="5">
        <v>0</v>
      </c>
      <c r="E1461" s="5"/>
      <c r="F1461" s="5">
        <v>0</v>
      </c>
      <c r="G1461" s="5">
        <v>0</v>
      </c>
      <c r="H1461" s="5">
        <v>3</v>
      </c>
      <c r="I1461" s="6">
        <v>3863634</v>
      </c>
      <c r="J1461" s="7">
        <f t="shared" si="109"/>
        <v>1287878</v>
      </c>
      <c r="K1461" s="5">
        <v>2</v>
      </c>
      <c r="L1461" s="6">
        <f t="shared" si="104"/>
        <v>2575756</v>
      </c>
      <c r="M1461" s="5">
        <f t="shared" si="115"/>
        <v>1</v>
      </c>
      <c r="N1461" s="6">
        <f t="shared" si="115"/>
        <v>1287878</v>
      </c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2">
      <c r="A1462" s="5" t="s">
        <v>1685</v>
      </c>
      <c r="B1462" s="5" t="s">
        <v>11</v>
      </c>
      <c r="C1462" s="5">
        <v>0</v>
      </c>
      <c r="D1462" s="5">
        <v>0</v>
      </c>
      <c r="E1462" s="5"/>
      <c r="F1462" s="5">
        <v>0</v>
      </c>
      <c r="G1462" s="5">
        <v>0</v>
      </c>
      <c r="H1462" s="5">
        <v>1</v>
      </c>
      <c r="I1462" s="6">
        <v>3772727</v>
      </c>
      <c r="J1462" s="7">
        <f t="shared" si="109"/>
        <v>3772727</v>
      </c>
      <c r="K1462" s="5">
        <v>1</v>
      </c>
      <c r="L1462" s="6">
        <f t="shared" si="104"/>
        <v>3772727</v>
      </c>
      <c r="M1462" s="5">
        <f t="shared" si="115"/>
        <v>0</v>
      </c>
      <c r="N1462" s="6">
        <f t="shared" si="115"/>
        <v>0</v>
      </c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2">
      <c r="A1463" s="5" t="s">
        <v>1686</v>
      </c>
      <c r="B1463" s="5" t="s">
        <v>25</v>
      </c>
      <c r="C1463" s="5">
        <v>1</v>
      </c>
      <c r="D1463" s="6">
        <v>400000</v>
      </c>
      <c r="E1463" s="5"/>
      <c r="F1463" s="5">
        <v>1</v>
      </c>
      <c r="G1463" s="6">
        <v>400000</v>
      </c>
      <c r="H1463" s="5">
        <v>0</v>
      </c>
      <c r="I1463" s="5">
        <v>0</v>
      </c>
      <c r="J1463" s="7">
        <f t="shared" si="109"/>
        <v>400000</v>
      </c>
      <c r="K1463" s="5">
        <v>1</v>
      </c>
      <c r="L1463" s="6">
        <f t="shared" si="104"/>
        <v>400000</v>
      </c>
      <c r="M1463" s="5">
        <f t="shared" si="115"/>
        <v>0</v>
      </c>
      <c r="N1463" s="6">
        <f t="shared" si="115"/>
        <v>0</v>
      </c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2">
      <c r="A1464" s="5" t="s">
        <v>1687</v>
      </c>
      <c r="B1464" s="5" t="s">
        <v>11</v>
      </c>
      <c r="C1464" s="5">
        <v>0</v>
      </c>
      <c r="D1464" s="5">
        <v>0</v>
      </c>
      <c r="E1464" s="5"/>
      <c r="F1464" s="5">
        <v>0</v>
      </c>
      <c r="G1464" s="5">
        <v>0</v>
      </c>
      <c r="H1464" s="5">
        <v>1</v>
      </c>
      <c r="I1464" s="6">
        <v>3627273</v>
      </c>
      <c r="J1464" s="7">
        <f t="shared" si="109"/>
        <v>3627273</v>
      </c>
      <c r="K1464" s="5">
        <v>1</v>
      </c>
      <c r="L1464" s="6">
        <f t="shared" si="104"/>
        <v>3627273</v>
      </c>
      <c r="M1464" s="5">
        <f t="shared" si="115"/>
        <v>0</v>
      </c>
      <c r="N1464" s="6">
        <f t="shared" si="115"/>
        <v>0</v>
      </c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2">
      <c r="A1465" s="5" t="s">
        <v>1688</v>
      </c>
      <c r="B1465" s="5" t="s">
        <v>11</v>
      </c>
      <c r="C1465" s="5">
        <v>1</v>
      </c>
      <c r="D1465" s="6">
        <v>400000</v>
      </c>
      <c r="E1465" s="5"/>
      <c r="F1465" s="5">
        <v>1</v>
      </c>
      <c r="G1465" s="6">
        <v>400000</v>
      </c>
      <c r="H1465" s="5">
        <v>0</v>
      </c>
      <c r="I1465" s="5">
        <v>0</v>
      </c>
      <c r="J1465" s="7">
        <f t="shared" si="109"/>
        <v>400000</v>
      </c>
      <c r="K1465" s="5">
        <v>1</v>
      </c>
      <c r="L1465" s="6">
        <f t="shared" si="104"/>
        <v>400000</v>
      </c>
      <c r="M1465" s="5">
        <f t="shared" si="115"/>
        <v>0</v>
      </c>
      <c r="N1465" s="6">
        <f t="shared" si="115"/>
        <v>0</v>
      </c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2">
      <c r="A1466" s="5" t="s">
        <v>1689</v>
      </c>
      <c r="B1466" s="5" t="s">
        <v>11</v>
      </c>
      <c r="C1466" s="5">
        <v>0</v>
      </c>
      <c r="D1466" s="5">
        <v>0</v>
      </c>
      <c r="E1466" s="5"/>
      <c r="F1466" s="5">
        <v>0</v>
      </c>
      <c r="G1466" s="5">
        <v>0</v>
      </c>
      <c r="H1466" s="5">
        <v>3</v>
      </c>
      <c r="I1466" s="6">
        <v>3357743</v>
      </c>
      <c r="J1466" s="7">
        <f t="shared" si="109"/>
        <v>1119247.6666666667</v>
      </c>
      <c r="K1466" s="5">
        <v>1</v>
      </c>
      <c r="L1466" s="6">
        <f t="shared" si="104"/>
        <v>1119247.6666666667</v>
      </c>
      <c r="M1466" s="5">
        <f t="shared" si="115"/>
        <v>2</v>
      </c>
      <c r="N1466" s="6">
        <f t="shared" si="115"/>
        <v>2238495.333333333</v>
      </c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2">
      <c r="A1467" s="5" t="s">
        <v>1690</v>
      </c>
      <c r="B1467" s="5" t="s">
        <v>1691</v>
      </c>
      <c r="C1467" s="5">
        <v>0</v>
      </c>
      <c r="D1467" s="5">
        <v>0</v>
      </c>
      <c r="E1467" s="5"/>
      <c r="F1467" s="5">
        <v>0</v>
      </c>
      <c r="G1467" s="5">
        <v>0</v>
      </c>
      <c r="H1467" s="5">
        <v>2</v>
      </c>
      <c r="I1467" s="6">
        <v>500000</v>
      </c>
      <c r="J1467" s="7">
        <f t="shared" si="109"/>
        <v>250000</v>
      </c>
      <c r="K1467" s="5">
        <v>2</v>
      </c>
      <c r="L1467" s="6">
        <f t="shared" si="104"/>
        <v>500000</v>
      </c>
      <c r="M1467" s="5">
        <f t="shared" si="115"/>
        <v>0</v>
      </c>
      <c r="N1467" s="6">
        <f t="shared" si="115"/>
        <v>0</v>
      </c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2">
      <c r="A1468" s="5" t="s">
        <v>1692</v>
      </c>
      <c r="B1468" s="5" t="s">
        <v>11</v>
      </c>
      <c r="C1468" s="5">
        <v>2</v>
      </c>
      <c r="D1468" s="6">
        <v>409090</v>
      </c>
      <c r="E1468" s="5"/>
      <c r="F1468" s="5">
        <v>2</v>
      </c>
      <c r="G1468" s="6">
        <v>409090</v>
      </c>
      <c r="H1468" s="5">
        <v>0</v>
      </c>
      <c r="I1468" s="5">
        <v>0</v>
      </c>
      <c r="J1468" s="7">
        <f t="shared" si="109"/>
        <v>204545</v>
      </c>
      <c r="K1468" s="5">
        <v>2</v>
      </c>
      <c r="L1468" s="6">
        <f t="shared" si="104"/>
        <v>409090</v>
      </c>
      <c r="M1468" s="5">
        <f t="shared" ref="M1468:N1483" si="116">F1468+H1468-K1468</f>
        <v>0</v>
      </c>
      <c r="N1468" s="6">
        <f t="shared" si="116"/>
        <v>0</v>
      </c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2">
      <c r="A1469" s="5" t="s">
        <v>1693</v>
      </c>
      <c r="B1469" s="5" t="s">
        <v>141</v>
      </c>
      <c r="C1469" s="5">
        <v>0</v>
      </c>
      <c r="D1469" s="5">
        <v>0</v>
      </c>
      <c r="E1469" s="5"/>
      <c r="F1469" s="5">
        <v>0</v>
      </c>
      <c r="G1469" s="5">
        <v>0</v>
      </c>
      <c r="H1469" s="5">
        <v>1</v>
      </c>
      <c r="I1469" s="6">
        <v>545454</v>
      </c>
      <c r="J1469" s="7">
        <f t="shared" si="109"/>
        <v>545454</v>
      </c>
      <c r="K1469" s="5">
        <v>1</v>
      </c>
      <c r="L1469" s="6">
        <f t="shared" si="104"/>
        <v>545454</v>
      </c>
      <c r="M1469" s="5">
        <f t="shared" si="116"/>
        <v>0</v>
      </c>
      <c r="N1469" s="6">
        <f t="shared" si="116"/>
        <v>0</v>
      </c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2">
      <c r="A1470" s="5" t="s">
        <v>1694</v>
      </c>
      <c r="B1470" s="5" t="s">
        <v>11</v>
      </c>
      <c r="C1470" s="5">
        <v>1</v>
      </c>
      <c r="D1470" s="6">
        <v>409091</v>
      </c>
      <c r="E1470" s="5"/>
      <c r="F1470" s="5">
        <v>1</v>
      </c>
      <c r="G1470" s="6">
        <v>409091</v>
      </c>
      <c r="H1470" s="5">
        <v>0</v>
      </c>
      <c r="I1470" s="5">
        <v>0</v>
      </c>
      <c r="J1470" s="7">
        <f t="shared" si="109"/>
        <v>409091</v>
      </c>
      <c r="K1470" s="5">
        <v>1</v>
      </c>
      <c r="L1470" s="6">
        <f t="shared" si="104"/>
        <v>409091</v>
      </c>
      <c r="M1470" s="5">
        <f t="shared" si="116"/>
        <v>0</v>
      </c>
      <c r="N1470" s="6">
        <f t="shared" si="116"/>
        <v>0</v>
      </c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2">
      <c r="A1471" s="5" t="s">
        <v>1695</v>
      </c>
      <c r="B1471" s="5" t="s">
        <v>11</v>
      </c>
      <c r="C1471" s="5">
        <v>1</v>
      </c>
      <c r="D1471" s="6">
        <v>409091</v>
      </c>
      <c r="E1471" s="5"/>
      <c r="F1471" s="5">
        <v>1</v>
      </c>
      <c r="G1471" s="6">
        <v>409091</v>
      </c>
      <c r="H1471" s="5">
        <v>0</v>
      </c>
      <c r="I1471" s="5">
        <v>0</v>
      </c>
      <c r="J1471" s="7">
        <f t="shared" si="109"/>
        <v>409091</v>
      </c>
      <c r="K1471" s="5">
        <v>1</v>
      </c>
      <c r="L1471" s="6">
        <f t="shared" si="104"/>
        <v>409091</v>
      </c>
      <c r="M1471" s="5">
        <f t="shared" si="116"/>
        <v>0</v>
      </c>
      <c r="N1471" s="6">
        <f t="shared" si="116"/>
        <v>0</v>
      </c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2">
      <c r="A1472" s="5" t="s">
        <v>1696</v>
      </c>
      <c r="B1472" s="5" t="s">
        <v>34</v>
      </c>
      <c r="C1472" s="5">
        <v>2</v>
      </c>
      <c r="D1472" s="6">
        <v>418182</v>
      </c>
      <c r="E1472" s="5"/>
      <c r="F1472" s="5">
        <v>2</v>
      </c>
      <c r="G1472" s="6">
        <v>418182</v>
      </c>
      <c r="H1472" s="5">
        <v>0</v>
      </c>
      <c r="I1472" s="5">
        <v>0</v>
      </c>
      <c r="J1472" s="7">
        <f t="shared" si="109"/>
        <v>209091</v>
      </c>
      <c r="K1472" s="5">
        <v>2</v>
      </c>
      <c r="L1472" s="6">
        <f t="shared" si="104"/>
        <v>418182</v>
      </c>
      <c r="M1472" s="5">
        <f t="shared" si="116"/>
        <v>0</v>
      </c>
      <c r="N1472" s="6">
        <f t="shared" si="116"/>
        <v>0</v>
      </c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2">
      <c r="A1473" s="5" t="s">
        <v>1697</v>
      </c>
      <c r="B1473" s="5" t="s">
        <v>11</v>
      </c>
      <c r="C1473" s="5">
        <v>0</v>
      </c>
      <c r="D1473" s="5">
        <v>0</v>
      </c>
      <c r="E1473" s="5"/>
      <c r="F1473" s="5">
        <v>0</v>
      </c>
      <c r="G1473" s="5">
        <v>0</v>
      </c>
      <c r="H1473" s="5">
        <v>2</v>
      </c>
      <c r="I1473" s="6">
        <v>1781818</v>
      </c>
      <c r="J1473" s="7">
        <f t="shared" si="109"/>
        <v>890909</v>
      </c>
      <c r="K1473" s="5">
        <v>2</v>
      </c>
      <c r="L1473" s="6">
        <f t="shared" si="104"/>
        <v>1781818</v>
      </c>
      <c r="M1473" s="5">
        <f t="shared" si="116"/>
        <v>0</v>
      </c>
      <c r="N1473" s="6">
        <f t="shared" si="116"/>
        <v>0</v>
      </c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2">
      <c r="A1474" s="5" t="s">
        <v>1698</v>
      </c>
      <c r="B1474" s="5" t="s">
        <v>11</v>
      </c>
      <c r="C1474" s="5">
        <v>0</v>
      </c>
      <c r="D1474" s="5">
        <v>0</v>
      </c>
      <c r="E1474" s="5"/>
      <c r="F1474" s="5">
        <v>0</v>
      </c>
      <c r="G1474" s="5">
        <v>0</v>
      </c>
      <c r="H1474" s="5">
        <v>1</v>
      </c>
      <c r="I1474" s="6">
        <v>3572727</v>
      </c>
      <c r="J1474" s="7">
        <f t="shared" si="109"/>
        <v>3572727</v>
      </c>
      <c r="K1474" s="5">
        <v>1</v>
      </c>
      <c r="L1474" s="6">
        <f t="shared" si="104"/>
        <v>3572727</v>
      </c>
      <c r="M1474" s="5">
        <f t="shared" si="116"/>
        <v>0</v>
      </c>
      <c r="N1474" s="6">
        <f t="shared" si="116"/>
        <v>0</v>
      </c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2">
      <c r="A1475" s="5" t="s">
        <v>1699</v>
      </c>
      <c r="B1475" s="5" t="s">
        <v>11</v>
      </c>
      <c r="C1475" s="5">
        <v>0</v>
      </c>
      <c r="D1475" s="5">
        <v>0</v>
      </c>
      <c r="E1475" s="5"/>
      <c r="F1475" s="5">
        <v>0</v>
      </c>
      <c r="G1475" s="5">
        <v>0</v>
      </c>
      <c r="H1475" s="5">
        <v>1</v>
      </c>
      <c r="I1475" s="6">
        <v>4807673</v>
      </c>
      <c r="J1475" s="7">
        <f t="shared" si="109"/>
        <v>4807673</v>
      </c>
      <c r="K1475" s="5">
        <v>1</v>
      </c>
      <c r="L1475" s="6">
        <f t="shared" si="104"/>
        <v>4807673</v>
      </c>
      <c r="M1475" s="5">
        <f t="shared" si="116"/>
        <v>0</v>
      </c>
      <c r="N1475" s="6">
        <f t="shared" si="116"/>
        <v>0</v>
      </c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2">
      <c r="A1476" s="5" t="s">
        <v>1700</v>
      </c>
      <c r="B1476" s="5" t="s">
        <v>11</v>
      </c>
      <c r="C1476" s="5">
        <v>79</v>
      </c>
      <c r="D1476" s="6">
        <v>15157072</v>
      </c>
      <c r="E1476" s="5"/>
      <c r="F1476" s="5">
        <v>79</v>
      </c>
      <c r="G1476" s="6">
        <v>15157072</v>
      </c>
      <c r="H1476" s="5">
        <v>0</v>
      </c>
      <c r="I1476" s="5">
        <v>0</v>
      </c>
      <c r="J1476" s="7">
        <f t="shared" si="109"/>
        <v>191861.67088607594</v>
      </c>
      <c r="K1476" s="5">
        <v>8</v>
      </c>
      <c r="L1476" s="6">
        <f t="shared" si="104"/>
        <v>1534893.3670886075</v>
      </c>
      <c r="M1476" s="5">
        <f t="shared" si="116"/>
        <v>71</v>
      </c>
      <c r="N1476" s="6">
        <f t="shared" si="116"/>
        <v>13622178.632911392</v>
      </c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2">
      <c r="A1477" s="5" t="s">
        <v>1701</v>
      </c>
      <c r="B1477" s="5" t="s">
        <v>1392</v>
      </c>
      <c r="C1477" s="5">
        <v>0</v>
      </c>
      <c r="D1477" s="5">
        <v>0</v>
      </c>
      <c r="E1477" s="5"/>
      <c r="F1477" s="5">
        <v>0</v>
      </c>
      <c r="G1477" s="5">
        <v>0</v>
      </c>
      <c r="H1477" s="5">
        <v>140</v>
      </c>
      <c r="I1477" s="6">
        <v>410060</v>
      </c>
      <c r="J1477" s="7">
        <f t="shared" si="109"/>
        <v>2929</v>
      </c>
      <c r="K1477" s="5">
        <v>100</v>
      </c>
      <c r="L1477" s="6">
        <f t="shared" si="104"/>
        <v>292900</v>
      </c>
      <c r="M1477" s="5">
        <f t="shared" si="116"/>
        <v>40</v>
      </c>
      <c r="N1477" s="6">
        <f t="shared" si="116"/>
        <v>117160</v>
      </c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2">
      <c r="A1478" s="5" t="s">
        <v>1702</v>
      </c>
      <c r="B1478" s="5" t="s">
        <v>34</v>
      </c>
      <c r="C1478" s="5">
        <v>1</v>
      </c>
      <c r="D1478" s="6">
        <v>427272</v>
      </c>
      <c r="E1478" s="5"/>
      <c r="F1478" s="5">
        <v>1</v>
      </c>
      <c r="G1478" s="6">
        <v>427272</v>
      </c>
      <c r="H1478" s="5">
        <v>0</v>
      </c>
      <c r="I1478" s="5">
        <v>0</v>
      </c>
      <c r="J1478" s="7">
        <f t="shared" si="109"/>
        <v>427272</v>
      </c>
      <c r="K1478" s="5">
        <v>1</v>
      </c>
      <c r="L1478" s="6">
        <f t="shared" si="104"/>
        <v>427272</v>
      </c>
      <c r="M1478" s="5">
        <f t="shared" si="116"/>
        <v>0</v>
      </c>
      <c r="N1478" s="6">
        <f t="shared" si="116"/>
        <v>0</v>
      </c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2">
      <c r="A1479" s="5" t="s">
        <v>1703</v>
      </c>
      <c r="B1479" s="5" t="s">
        <v>11</v>
      </c>
      <c r="C1479" s="5">
        <v>0</v>
      </c>
      <c r="D1479" s="5">
        <v>0</v>
      </c>
      <c r="E1479" s="5"/>
      <c r="F1479" s="5">
        <v>0</v>
      </c>
      <c r="G1479" s="5">
        <v>0</v>
      </c>
      <c r="H1479" s="5">
        <v>2</v>
      </c>
      <c r="I1479" s="6">
        <v>34545454</v>
      </c>
      <c r="J1479" s="7">
        <f t="shared" si="109"/>
        <v>17272727</v>
      </c>
      <c r="K1479" s="5">
        <v>1</v>
      </c>
      <c r="L1479" s="6">
        <f t="shared" si="104"/>
        <v>17272727</v>
      </c>
      <c r="M1479" s="5">
        <f t="shared" si="116"/>
        <v>1</v>
      </c>
      <c r="N1479" s="6">
        <f t="shared" si="116"/>
        <v>17272727</v>
      </c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2">
      <c r="A1480" s="5" t="s">
        <v>1704</v>
      </c>
      <c r="B1480" s="5" t="s">
        <v>11</v>
      </c>
      <c r="C1480" s="5">
        <v>0</v>
      </c>
      <c r="D1480" s="5">
        <v>0</v>
      </c>
      <c r="E1480" s="5"/>
      <c r="F1480" s="5">
        <v>0</v>
      </c>
      <c r="G1480" s="5">
        <v>0</v>
      </c>
      <c r="H1480" s="5">
        <v>23</v>
      </c>
      <c r="I1480" s="6">
        <v>4255000</v>
      </c>
      <c r="J1480" s="7">
        <f t="shared" si="109"/>
        <v>185000</v>
      </c>
      <c r="K1480" s="5">
        <v>22</v>
      </c>
      <c r="L1480" s="6">
        <f t="shared" si="104"/>
        <v>4070000</v>
      </c>
      <c r="M1480" s="5">
        <f t="shared" si="116"/>
        <v>1</v>
      </c>
      <c r="N1480" s="6">
        <f t="shared" si="116"/>
        <v>185000</v>
      </c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2">
      <c r="A1481" s="5" t="s">
        <v>1705</v>
      </c>
      <c r="B1481" s="5" t="s">
        <v>141</v>
      </c>
      <c r="C1481" s="5">
        <v>6</v>
      </c>
      <c r="D1481" s="6">
        <v>436362</v>
      </c>
      <c r="E1481" s="5"/>
      <c r="F1481" s="5">
        <v>6</v>
      </c>
      <c r="G1481" s="6">
        <v>436362</v>
      </c>
      <c r="H1481" s="5">
        <v>0</v>
      </c>
      <c r="I1481" s="5">
        <v>0</v>
      </c>
      <c r="J1481" s="7">
        <f t="shared" si="109"/>
        <v>72727</v>
      </c>
      <c r="K1481" s="5">
        <v>6</v>
      </c>
      <c r="L1481" s="6">
        <f t="shared" si="104"/>
        <v>436362</v>
      </c>
      <c r="M1481" s="5">
        <f t="shared" si="116"/>
        <v>0</v>
      </c>
      <c r="N1481" s="6">
        <f t="shared" si="116"/>
        <v>0</v>
      </c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2">
      <c r="A1482" s="5" t="s">
        <v>1706</v>
      </c>
      <c r="B1482" s="5" t="s">
        <v>11</v>
      </c>
      <c r="C1482" s="5">
        <v>1</v>
      </c>
      <c r="D1482" s="6">
        <v>436363</v>
      </c>
      <c r="E1482" s="5"/>
      <c r="F1482" s="5">
        <v>1</v>
      </c>
      <c r="G1482" s="6">
        <v>436363</v>
      </c>
      <c r="H1482" s="5">
        <v>0</v>
      </c>
      <c r="I1482" s="5">
        <v>0</v>
      </c>
      <c r="J1482" s="7">
        <f t="shared" si="109"/>
        <v>436363</v>
      </c>
      <c r="K1482" s="5">
        <v>1</v>
      </c>
      <c r="L1482" s="6">
        <f t="shared" si="104"/>
        <v>436363</v>
      </c>
      <c r="M1482" s="5">
        <f t="shared" si="116"/>
        <v>0</v>
      </c>
      <c r="N1482" s="6">
        <f t="shared" si="116"/>
        <v>0</v>
      </c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2">
      <c r="A1483" s="5" t="s">
        <v>1707</v>
      </c>
      <c r="B1483" s="5" t="s">
        <v>11</v>
      </c>
      <c r="C1483" s="5">
        <v>18</v>
      </c>
      <c r="D1483" s="6">
        <v>19145455</v>
      </c>
      <c r="E1483" s="5"/>
      <c r="F1483" s="5">
        <v>18</v>
      </c>
      <c r="G1483" s="6">
        <v>19145455</v>
      </c>
      <c r="H1483" s="5">
        <v>0</v>
      </c>
      <c r="I1483" s="5">
        <v>0</v>
      </c>
      <c r="J1483" s="7">
        <f t="shared" si="109"/>
        <v>1063636.388888889</v>
      </c>
      <c r="K1483" s="5">
        <v>1</v>
      </c>
      <c r="L1483" s="6">
        <f t="shared" si="104"/>
        <v>1063636.388888889</v>
      </c>
      <c r="M1483" s="5">
        <f t="shared" si="116"/>
        <v>17</v>
      </c>
      <c r="N1483" s="6">
        <f t="shared" si="116"/>
        <v>18081818.611111112</v>
      </c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2">
      <c r="A1484" s="5" t="s">
        <v>1708</v>
      </c>
      <c r="B1484" s="5" t="s">
        <v>11</v>
      </c>
      <c r="C1484" s="5">
        <v>8</v>
      </c>
      <c r="D1484" s="6">
        <v>440908</v>
      </c>
      <c r="E1484" s="5"/>
      <c r="F1484" s="5">
        <v>8</v>
      </c>
      <c r="G1484" s="6">
        <v>440908</v>
      </c>
      <c r="H1484" s="5">
        <v>0</v>
      </c>
      <c r="I1484" s="5">
        <v>0</v>
      </c>
      <c r="J1484" s="7">
        <f t="shared" si="109"/>
        <v>55113.5</v>
      </c>
      <c r="K1484" s="5">
        <v>8</v>
      </c>
      <c r="L1484" s="6">
        <f t="shared" si="104"/>
        <v>440908</v>
      </c>
      <c r="M1484" s="5">
        <f t="shared" ref="M1484:N1499" si="117">F1484+H1484-K1484</f>
        <v>0</v>
      </c>
      <c r="N1484" s="6">
        <f t="shared" si="117"/>
        <v>0</v>
      </c>
      <c r="O1484" s="5"/>
      <c r="P1484" s="5"/>
      <c r="Q1484" s="5"/>
      <c r="R1484" s="5"/>
      <c r="S1484" s="5"/>
      <c r="T1484" s="5"/>
      <c r="U1484" s="5"/>
      <c r="V1484" s="5"/>
      <c r="W1484" s="5"/>
    </row>
    <row r="1485" spans="1:23" x14ac:dyDescent="0.2">
      <c r="A1485" s="5" t="s">
        <v>1709</v>
      </c>
      <c r="B1485" s="5" t="s">
        <v>11</v>
      </c>
      <c r="C1485" s="5">
        <v>71</v>
      </c>
      <c r="D1485" s="6">
        <v>17911417</v>
      </c>
      <c r="E1485" s="5"/>
      <c r="F1485" s="5">
        <v>71</v>
      </c>
      <c r="G1485" s="6">
        <v>17911417</v>
      </c>
      <c r="H1485" s="5">
        <v>0</v>
      </c>
      <c r="I1485" s="5">
        <v>0</v>
      </c>
      <c r="J1485" s="7">
        <f t="shared" si="109"/>
        <v>252273.47887323942</v>
      </c>
      <c r="K1485" s="5">
        <v>28</v>
      </c>
      <c r="L1485" s="6">
        <f t="shared" si="104"/>
        <v>7063657.4084507041</v>
      </c>
      <c r="M1485" s="5">
        <f t="shared" si="117"/>
        <v>43</v>
      </c>
      <c r="N1485" s="6">
        <f t="shared" si="117"/>
        <v>10847759.591549296</v>
      </c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2">
      <c r="A1486" s="5" t="s">
        <v>1710</v>
      </c>
      <c r="B1486" s="5" t="s">
        <v>11</v>
      </c>
      <c r="C1486" s="5">
        <v>0</v>
      </c>
      <c r="D1486" s="5">
        <v>0</v>
      </c>
      <c r="E1486" s="5"/>
      <c r="F1486" s="5">
        <v>0</v>
      </c>
      <c r="G1486" s="5">
        <v>0</v>
      </c>
      <c r="H1486" s="5">
        <v>7</v>
      </c>
      <c r="I1486" s="6">
        <v>3151400</v>
      </c>
      <c r="J1486" s="7">
        <f t="shared" si="109"/>
        <v>450200</v>
      </c>
      <c r="K1486" s="5">
        <v>4</v>
      </c>
      <c r="L1486" s="6">
        <f t="shared" si="104"/>
        <v>1800800</v>
      </c>
      <c r="M1486" s="5">
        <f t="shared" si="117"/>
        <v>3</v>
      </c>
      <c r="N1486" s="6">
        <f t="shared" si="117"/>
        <v>1350600</v>
      </c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2">
      <c r="A1487" s="5" t="s">
        <v>1711</v>
      </c>
      <c r="B1487" s="5" t="s">
        <v>34</v>
      </c>
      <c r="C1487" s="5">
        <v>1</v>
      </c>
      <c r="D1487" s="6">
        <v>445455</v>
      </c>
      <c r="E1487" s="5"/>
      <c r="F1487" s="5">
        <v>1</v>
      </c>
      <c r="G1487" s="6">
        <v>445455</v>
      </c>
      <c r="H1487" s="5">
        <v>0</v>
      </c>
      <c r="I1487" s="5">
        <v>0</v>
      </c>
      <c r="J1487" s="7">
        <f t="shared" si="109"/>
        <v>445455</v>
      </c>
      <c r="K1487" s="5">
        <v>1</v>
      </c>
      <c r="L1487" s="6">
        <f t="shared" si="104"/>
        <v>445455</v>
      </c>
      <c r="M1487" s="5">
        <f t="shared" si="117"/>
        <v>0</v>
      </c>
      <c r="N1487" s="6">
        <f t="shared" si="117"/>
        <v>0</v>
      </c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2">
      <c r="A1488" s="5" t="s">
        <v>1712</v>
      </c>
      <c r="B1488" s="5" t="s">
        <v>11</v>
      </c>
      <c r="C1488" s="5">
        <v>1</v>
      </c>
      <c r="D1488" s="6">
        <v>445455</v>
      </c>
      <c r="E1488" s="5"/>
      <c r="F1488" s="5">
        <v>1</v>
      </c>
      <c r="G1488" s="6">
        <v>445455</v>
      </c>
      <c r="H1488" s="5">
        <v>0</v>
      </c>
      <c r="I1488" s="5">
        <v>0</v>
      </c>
      <c r="J1488" s="7">
        <f t="shared" si="109"/>
        <v>445455</v>
      </c>
      <c r="K1488" s="5">
        <v>1</v>
      </c>
      <c r="L1488" s="6">
        <f t="shared" si="104"/>
        <v>445455</v>
      </c>
      <c r="M1488" s="5">
        <f t="shared" si="117"/>
        <v>0</v>
      </c>
      <c r="N1488" s="6">
        <f t="shared" si="117"/>
        <v>0</v>
      </c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2">
      <c r="A1489" s="5" t="s">
        <v>1713</v>
      </c>
      <c r="B1489" s="5" t="s">
        <v>11</v>
      </c>
      <c r="C1489" s="5">
        <v>1</v>
      </c>
      <c r="D1489" s="6">
        <v>454545</v>
      </c>
      <c r="E1489" s="5"/>
      <c r="F1489" s="5">
        <v>1</v>
      </c>
      <c r="G1489" s="6">
        <v>454545</v>
      </c>
      <c r="H1489" s="5">
        <v>0</v>
      </c>
      <c r="I1489" s="5">
        <v>0</v>
      </c>
      <c r="J1489" s="7">
        <f t="shared" si="109"/>
        <v>454545</v>
      </c>
      <c r="K1489" s="5">
        <v>1</v>
      </c>
      <c r="L1489" s="6">
        <f t="shared" si="104"/>
        <v>454545</v>
      </c>
      <c r="M1489" s="5">
        <f t="shared" si="117"/>
        <v>0</v>
      </c>
      <c r="N1489" s="6">
        <f t="shared" si="117"/>
        <v>0</v>
      </c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2">
      <c r="A1490" s="5" t="s">
        <v>1714</v>
      </c>
      <c r="B1490" s="5" t="s">
        <v>25</v>
      </c>
      <c r="C1490" s="5">
        <v>1</v>
      </c>
      <c r="D1490" s="6">
        <v>454545</v>
      </c>
      <c r="E1490" s="5"/>
      <c r="F1490" s="5">
        <v>1</v>
      </c>
      <c r="G1490" s="6">
        <v>454545</v>
      </c>
      <c r="H1490" s="5">
        <v>0</v>
      </c>
      <c r="I1490" s="5">
        <v>0</v>
      </c>
      <c r="J1490" s="7">
        <f t="shared" si="109"/>
        <v>454545</v>
      </c>
      <c r="K1490" s="5">
        <v>1</v>
      </c>
      <c r="L1490" s="6">
        <f t="shared" si="104"/>
        <v>454545</v>
      </c>
      <c r="M1490" s="5">
        <f t="shared" si="117"/>
        <v>0</v>
      </c>
      <c r="N1490" s="6">
        <f t="shared" si="117"/>
        <v>0</v>
      </c>
      <c r="O1490" s="5"/>
      <c r="P1490" s="5"/>
      <c r="Q1490" s="5"/>
      <c r="R1490" s="5"/>
      <c r="S1490" s="5"/>
      <c r="T1490" s="5"/>
      <c r="U1490" s="5"/>
      <c r="V1490" s="5"/>
      <c r="W1490" s="5"/>
    </row>
    <row r="1491" spans="1:23" x14ac:dyDescent="0.2">
      <c r="A1491" s="5" t="s">
        <v>1715</v>
      </c>
      <c r="B1491" s="5" t="s">
        <v>11</v>
      </c>
      <c r="C1491" s="5">
        <v>1</v>
      </c>
      <c r="D1491" s="6">
        <v>454545</v>
      </c>
      <c r="E1491" s="5"/>
      <c r="F1491" s="5">
        <v>1</v>
      </c>
      <c r="G1491" s="6">
        <v>454545</v>
      </c>
      <c r="H1491" s="5">
        <v>0</v>
      </c>
      <c r="I1491" s="5">
        <v>0</v>
      </c>
      <c r="J1491" s="7">
        <f t="shared" si="109"/>
        <v>454545</v>
      </c>
      <c r="K1491" s="5">
        <v>1</v>
      </c>
      <c r="L1491" s="6">
        <f t="shared" si="104"/>
        <v>454545</v>
      </c>
      <c r="M1491" s="5">
        <f t="shared" si="117"/>
        <v>0</v>
      </c>
      <c r="N1491" s="6">
        <f t="shared" si="117"/>
        <v>0</v>
      </c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2">
      <c r="A1492" s="5" t="s">
        <v>1716</v>
      </c>
      <c r="B1492" s="5" t="s">
        <v>11</v>
      </c>
      <c r="C1492" s="5">
        <v>1</v>
      </c>
      <c r="D1492" s="6">
        <v>454545</v>
      </c>
      <c r="E1492" s="5"/>
      <c r="F1492" s="5">
        <v>1</v>
      </c>
      <c r="G1492" s="6">
        <v>454545</v>
      </c>
      <c r="H1492" s="5">
        <v>0</v>
      </c>
      <c r="I1492" s="5">
        <v>0</v>
      </c>
      <c r="J1492" s="7">
        <f t="shared" si="109"/>
        <v>454545</v>
      </c>
      <c r="K1492" s="5">
        <v>1</v>
      </c>
      <c r="L1492" s="6">
        <f t="shared" si="104"/>
        <v>454545</v>
      </c>
      <c r="M1492" s="5">
        <f t="shared" si="117"/>
        <v>0</v>
      </c>
      <c r="N1492" s="6">
        <f t="shared" si="117"/>
        <v>0</v>
      </c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2">
      <c r="A1493" s="5" t="s">
        <v>1717</v>
      </c>
      <c r="B1493" s="5" t="s">
        <v>11</v>
      </c>
      <c r="C1493" s="5">
        <v>0</v>
      </c>
      <c r="D1493" s="5">
        <v>0</v>
      </c>
      <c r="E1493" s="5"/>
      <c r="F1493" s="5">
        <v>0</v>
      </c>
      <c r="G1493" s="5">
        <v>0</v>
      </c>
      <c r="H1493" s="5">
        <v>100</v>
      </c>
      <c r="I1493" s="6">
        <v>32727300</v>
      </c>
      <c r="J1493" s="7">
        <f t="shared" si="109"/>
        <v>327273</v>
      </c>
      <c r="K1493" s="5">
        <v>2</v>
      </c>
      <c r="L1493" s="6">
        <f t="shared" si="104"/>
        <v>654546</v>
      </c>
      <c r="M1493" s="5">
        <f t="shared" si="117"/>
        <v>98</v>
      </c>
      <c r="N1493" s="6">
        <f t="shared" si="117"/>
        <v>32072754</v>
      </c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2">
      <c r="A1494" s="5" t="s">
        <v>1718</v>
      </c>
      <c r="B1494" s="5" t="s">
        <v>141</v>
      </c>
      <c r="C1494" s="5">
        <v>2</v>
      </c>
      <c r="D1494" s="6">
        <v>454546</v>
      </c>
      <c r="E1494" s="5"/>
      <c r="F1494" s="5">
        <v>2</v>
      </c>
      <c r="G1494" s="6">
        <v>454546</v>
      </c>
      <c r="H1494" s="5">
        <v>0</v>
      </c>
      <c r="I1494" s="5">
        <v>0</v>
      </c>
      <c r="J1494" s="7">
        <f t="shared" si="109"/>
        <v>227273</v>
      </c>
      <c r="K1494" s="5">
        <v>2</v>
      </c>
      <c r="L1494" s="6">
        <f t="shared" si="104"/>
        <v>454546</v>
      </c>
      <c r="M1494" s="5">
        <f t="shared" si="117"/>
        <v>0</v>
      </c>
      <c r="N1494" s="6">
        <f t="shared" si="117"/>
        <v>0</v>
      </c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2">
      <c r="A1495" s="5" t="s">
        <v>1719</v>
      </c>
      <c r="B1495" s="5" t="s">
        <v>11</v>
      </c>
      <c r="C1495" s="5">
        <v>0</v>
      </c>
      <c r="D1495" s="5">
        <v>0</v>
      </c>
      <c r="E1495" s="5"/>
      <c r="F1495" s="5">
        <v>0</v>
      </c>
      <c r="G1495" s="5">
        <v>0</v>
      </c>
      <c r="H1495" s="5">
        <v>34</v>
      </c>
      <c r="I1495" s="6">
        <v>12054530</v>
      </c>
      <c r="J1495" s="7">
        <f t="shared" si="109"/>
        <v>354545</v>
      </c>
      <c r="K1495" s="5">
        <v>2</v>
      </c>
      <c r="L1495" s="6">
        <f t="shared" si="104"/>
        <v>709090</v>
      </c>
      <c r="M1495" s="5">
        <f t="shared" si="117"/>
        <v>32</v>
      </c>
      <c r="N1495" s="6">
        <f t="shared" si="117"/>
        <v>11345440</v>
      </c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2">
      <c r="A1496" s="5" t="s">
        <v>1720</v>
      </c>
      <c r="B1496" s="5" t="s">
        <v>20</v>
      </c>
      <c r="C1496" s="5">
        <v>1</v>
      </c>
      <c r="D1496" s="6">
        <v>454546</v>
      </c>
      <c r="E1496" s="5"/>
      <c r="F1496" s="5">
        <v>1</v>
      </c>
      <c r="G1496" s="6">
        <v>454546</v>
      </c>
      <c r="H1496" s="5">
        <v>0</v>
      </c>
      <c r="I1496" s="5">
        <v>0</v>
      </c>
      <c r="J1496" s="7">
        <f t="shared" si="109"/>
        <v>454546</v>
      </c>
      <c r="K1496" s="5">
        <v>1</v>
      </c>
      <c r="L1496" s="6">
        <f t="shared" si="104"/>
        <v>454546</v>
      </c>
      <c r="M1496" s="5">
        <f t="shared" si="117"/>
        <v>0</v>
      </c>
      <c r="N1496" s="6">
        <f t="shared" si="117"/>
        <v>0</v>
      </c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2">
      <c r="A1497" s="5" t="s">
        <v>1721</v>
      </c>
      <c r="B1497" s="5" t="s">
        <v>20</v>
      </c>
      <c r="C1497" s="5">
        <v>0</v>
      </c>
      <c r="D1497" s="5">
        <v>0</v>
      </c>
      <c r="E1497" s="5"/>
      <c r="F1497" s="5">
        <v>0</v>
      </c>
      <c r="G1497" s="5">
        <v>0</v>
      </c>
      <c r="H1497" s="5">
        <v>8</v>
      </c>
      <c r="I1497" s="6">
        <v>19972724</v>
      </c>
      <c r="J1497" s="7">
        <f t="shared" si="109"/>
        <v>2496590.5</v>
      </c>
      <c r="K1497" s="5">
        <v>1</v>
      </c>
      <c r="L1497" s="6">
        <f t="shared" si="104"/>
        <v>2496590.5</v>
      </c>
      <c r="M1497" s="5">
        <f t="shared" si="117"/>
        <v>7</v>
      </c>
      <c r="N1497" s="6">
        <f t="shared" si="117"/>
        <v>17476133.5</v>
      </c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2">
      <c r="A1498" s="5" t="s">
        <v>1722</v>
      </c>
      <c r="B1498" s="5" t="s">
        <v>280</v>
      </c>
      <c r="C1498" s="5">
        <v>0</v>
      </c>
      <c r="D1498" s="5">
        <v>0</v>
      </c>
      <c r="E1498" s="5"/>
      <c r="F1498" s="5">
        <v>0</v>
      </c>
      <c r="G1498" s="5">
        <v>0</v>
      </c>
      <c r="H1498" s="5">
        <v>2</v>
      </c>
      <c r="I1498" s="6">
        <v>2400000</v>
      </c>
      <c r="J1498" s="7">
        <f t="shared" si="109"/>
        <v>1200000</v>
      </c>
      <c r="K1498" s="5">
        <v>2</v>
      </c>
      <c r="L1498" s="6">
        <f t="shared" si="104"/>
        <v>2400000</v>
      </c>
      <c r="M1498" s="5">
        <f t="shared" si="117"/>
        <v>0</v>
      </c>
      <c r="N1498" s="6">
        <f t="shared" si="117"/>
        <v>0</v>
      </c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2">
      <c r="A1499" s="5" t="s">
        <v>1723</v>
      </c>
      <c r="B1499" s="5" t="s">
        <v>11</v>
      </c>
      <c r="C1499" s="5">
        <v>48</v>
      </c>
      <c r="D1499" s="6">
        <v>30981818</v>
      </c>
      <c r="E1499" s="5"/>
      <c r="F1499" s="5">
        <v>48</v>
      </c>
      <c r="G1499" s="6">
        <v>30981818</v>
      </c>
      <c r="H1499" s="5">
        <v>0</v>
      </c>
      <c r="I1499" s="5">
        <v>0</v>
      </c>
      <c r="J1499" s="7">
        <f t="shared" si="109"/>
        <v>645454.54166666663</v>
      </c>
      <c r="K1499" s="5">
        <v>2</v>
      </c>
      <c r="L1499" s="6">
        <f t="shared" si="104"/>
        <v>1290909.0833333333</v>
      </c>
      <c r="M1499" s="5">
        <f t="shared" si="117"/>
        <v>46</v>
      </c>
      <c r="N1499" s="6">
        <f t="shared" si="117"/>
        <v>29690908.916666668</v>
      </c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2">
      <c r="A1500" s="5" t="s">
        <v>1724</v>
      </c>
      <c r="B1500" s="5" t="s">
        <v>11</v>
      </c>
      <c r="C1500" s="5">
        <v>1</v>
      </c>
      <c r="D1500" s="6">
        <v>472727</v>
      </c>
      <c r="E1500" s="5"/>
      <c r="F1500" s="5">
        <v>1</v>
      </c>
      <c r="G1500" s="6">
        <v>472727</v>
      </c>
      <c r="H1500" s="5">
        <v>0</v>
      </c>
      <c r="I1500" s="5">
        <v>0</v>
      </c>
      <c r="J1500" s="7">
        <f t="shared" si="109"/>
        <v>472727</v>
      </c>
      <c r="K1500" s="5">
        <v>1</v>
      </c>
      <c r="L1500" s="6">
        <f t="shared" si="104"/>
        <v>472727</v>
      </c>
      <c r="M1500" s="5">
        <f t="shared" ref="M1500:N1515" si="118">F1500+H1500-K1500</f>
        <v>0</v>
      </c>
      <c r="N1500" s="6">
        <f t="shared" si="118"/>
        <v>0</v>
      </c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2">
      <c r="A1501" s="5" t="s">
        <v>1725</v>
      </c>
      <c r="B1501" s="5" t="s">
        <v>11</v>
      </c>
      <c r="C1501" s="5">
        <v>0</v>
      </c>
      <c r="D1501" s="5">
        <v>0</v>
      </c>
      <c r="E1501" s="5"/>
      <c r="F1501" s="5">
        <v>0</v>
      </c>
      <c r="G1501" s="5">
        <v>0</v>
      </c>
      <c r="H1501" s="5">
        <v>4</v>
      </c>
      <c r="I1501" s="6">
        <v>1163636</v>
      </c>
      <c r="J1501" s="7">
        <f t="shared" si="109"/>
        <v>290909</v>
      </c>
      <c r="K1501" s="5">
        <v>2</v>
      </c>
      <c r="L1501" s="6">
        <f t="shared" si="104"/>
        <v>581818</v>
      </c>
      <c r="M1501" s="5">
        <f t="shared" si="118"/>
        <v>2</v>
      </c>
      <c r="N1501" s="6">
        <f t="shared" si="118"/>
        <v>581818</v>
      </c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2">
      <c r="A1502" s="5" t="s">
        <v>1726</v>
      </c>
      <c r="B1502" s="5" t="s">
        <v>105</v>
      </c>
      <c r="C1502" s="5">
        <v>0</v>
      </c>
      <c r="D1502" s="5">
        <v>0</v>
      </c>
      <c r="E1502" s="5"/>
      <c r="F1502" s="5">
        <v>0</v>
      </c>
      <c r="G1502" s="5">
        <v>0</v>
      </c>
      <c r="H1502" s="5">
        <v>15</v>
      </c>
      <c r="I1502" s="6">
        <v>26733257</v>
      </c>
      <c r="J1502" s="7">
        <f t="shared" si="109"/>
        <v>1782217.1333333333</v>
      </c>
      <c r="K1502" s="5">
        <v>1</v>
      </c>
      <c r="L1502" s="6">
        <f t="shared" si="104"/>
        <v>1782217.1333333333</v>
      </c>
      <c r="M1502" s="5">
        <f t="shared" si="118"/>
        <v>14</v>
      </c>
      <c r="N1502" s="6">
        <f t="shared" si="118"/>
        <v>24951039.866666667</v>
      </c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2">
      <c r="A1503" s="5" t="s">
        <v>1727</v>
      </c>
      <c r="B1503" s="5" t="s">
        <v>11</v>
      </c>
      <c r="C1503" s="5">
        <v>1</v>
      </c>
      <c r="D1503" s="6">
        <v>481818</v>
      </c>
      <c r="E1503" s="5"/>
      <c r="F1503" s="5">
        <v>1</v>
      </c>
      <c r="G1503" s="6">
        <v>481818</v>
      </c>
      <c r="H1503" s="5">
        <v>0</v>
      </c>
      <c r="I1503" s="5">
        <v>0</v>
      </c>
      <c r="J1503" s="7">
        <f t="shared" si="109"/>
        <v>481818</v>
      </c>
      <c r="K1503" s="5">
        <v>1</v>
      </c>
      <c r="L1503" s="6">
        <f t="shared" si="104"/>
        <v>481818</v>
      </c>
      <c r="M1503" s="5">
        <f t="shared" si="118"/>
        <v>0</v>
      </c>
      <c r="N1503" s="6">
        <f t="shared" si="118"/>
        <v>0</v>
      </c>
      <c r="O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2">
      <c r="A1504" s="5" t="s">
        <v>1728</v>
      </c>
      <c r="B1504" s="5" t="s">
        <v>11</v>
      </c>
      <c r="C1504" s="5">
        <v>0</v>
      </c>
      <c r="D1504" s="5">
        <v>0</v>
      </c>
      <c r="E1504" s="5"/>
      <c r="F1504" s="5">
        <v>0</v>
      </c>
      <c r="G1504" s="5">
        <v>0</v>
      </c>
      <c r="H1504" s="5">
        <v>66</v>
      </c>
      <c r="I1504" s="6">
        <v>89604530</v>
      </c>
      <c r="J1504" s="7">
        <f t="shared" si="109"/>
        <v>1357644.393939394</v>
      </c>
      <c r="K1504" s="5">
        <v>30</v>
      </c>
      <c r="L1504" s="6">
        <f t="shared" si="104"/>
        <v>40729331.81818182</v>
      </c>
      <c r="M1504" s="5">
        <f t="shared" si="118"/>
        <v>36</v>
      </c>
      <c r="N1504" s="6">
        <f t="shared" si="118"/>
        <v>48875198.18181818</v>
      </c>
      <c r="O1504" s="5"/>
      <c r="P1504" s="5"/>
      <c r="Q1504" s="5"/>
      <c r="R1504" s="5"/>
      <c r="S1504" s="5"/>
      <c r="T1504" s="5"/>
      <c r="U1504" s="5"/>
      <c r="V1504" s="5"/>
      <c r="W1504" s="5"/>
    </row>
    <row r="1505" spans="1:23" x14ac:dyDescent="0.2">
      <c r="A1505" s="5" t="s">
        <v>1729</v>
      </c>
      <c r="B1505" s="5" t="s">
        <v>11</v>
      </c>
      <c r="C1505" s="5">
        <v>0</v>
      </c>
      <c r="D1505" s="5">
        <v>0</v>
      </c>
      <c r="E1505" s="5"/>
      <c r="F1505" s="5">
        <v>0</v>
      </c>
      <c r="G1505" s="5">
        <v>0</v>
      </c>
      <c r="H1505" s="5">
        <v>4</v>
      </c>
      <c r="I1505" s="6">
        <v>3200000</v>
      </c>
      <c r="J1505" s="7">
        <f t="shared" si="109"/>
        <v>800000</v>
      </c>
      <c r="K1505" s="5">
        <v>2</v>
      </c>
      <c r="L1505" s="6">
        <f t="shared" si="104"/>
        <v>1600000</v>
      </c>
      <c r="M1505" s="5">
        <f t="shared" si="118"/>
        <v>2</v>
      </c>
      <c r="N1505" s="6">
        <f t="shared" si="118"/>
        <v>1600000</v>
      </c>
      <c r="O1505" s="5"/>
      <c r="P1505" s="5"/>
      <c r="Q1505" s="5"/>
      <c r="R1505" s="5"/>
      <c r="S1505" s="5"/>
      <c r="T1505" s="5"/>
      <c r="U1505" s="5"/>
      <c r="V1505" s="5"/>
      <c r="W1505" s="5"/>
    </row>
    <row r="1506" spans="1:23" x14ac:dyDescent="0.2">
      <c r="A1506" s="5" t="s">
        <v>1730</v>
      </c>
      <c r="B1506" s="5" t="s">
        <v>11</v>
      </c>
      <c r="C1506" s="5">
        <v>0</v>
      </c>
      <c r="D1506" s="5">
        <v>0</v>
      </c>
      <c r="E1506" s="5"/>
      <c r="F1506" s="5">
        <v>0</v>
      </c>
      <c r="G1506" s="5">
        <v>0</v>
      </c>
      <c r="H1506" s="5">
        <v>1</v>
      </c>
      <c r="I1506" s="6">
        <v>6409091</v>
      </c>
      <c r="J1506" s="7">
        <f t="shared" si="109"/>
        <v>6409091</v>
      </c>
      <c r="K1506" s="5">
        <v>1</v>
      </c>
      <c r="L1506" s="6">
        <f t="shared" si="104"/>
        <v>6409091</v>
      </c>
      <c r="M1506" s="5">
        <f t="shared" si="118"/>
        <v>0</v>
      </c>
      <c r="N1506" s="6">
        <f t="shared" si="118"/>
        <v>0</v>
      </c>
      <c r="O1506" s="5"/>
      <c r="P1506" s="5"/>
      <c r="Q1506" s="5"/>
      <c r="R1506" s="5"/>
      <c r="S1506" s="5"/>
      <c r="T1506" s="5"/>
      <c r="U1506" s="5"/>
      <c r="V1506" s="5"/>
      <c r="W1506" s="5"/>
    </row>
    <row r="1507" spans="1:23" x14ac:dyDescent="0.2">
      <c r="A1507" s="5" t="s">
        <v>1731</v>
      </c>
      <c r="B1507" s="5" t="s">
        <v>20</v>
      </c>
      <c r="C1507" s="5">
        <v>0</v>
      </c>
      <c r="D1507" s="5">
        <v>0</v>
      </c>
      <c r="E1507" s="5"/>
      <c r="F1507" s="5">
        <v>0</v>
      </c>
      <c r="G1507" s="5">
        <v>0</v>
      </c>
      <c r="H1507" s="5">
        <v>1</v>
      </c>
      <c r="I1507" s="6">
        <v>6409090</v>
      </c>
      <c r="J1507" s="7">
        <f t="shared" si="109"/>
        <v>6409090</v>
      </c>
      <c r="K1507" s="5">
        <v>1</v>
      </c>
      <c r="L1507" s="6">
        <f t="shared" si="104"/>
        <v>6409090</v>
      </c>
      <c r="M1507" s="5">
        <f t="shared" si="118"/>
        <v>0</v>
      </c>
      <c r="N1507" s="6">
        <f t="shared" si="118"/>
        <v>0</v>
      </c>
      <c r="O1507" s="5"/>
      <c r="P1507" s="5"/>
      <c r="Q1507" s="5"/>
      <c r="R1507" s="5"/>
      <c r="S1507" s="5"/>
      <c r="T1507" s="5"/>
      <c r="U1507" s="5"/>
      <c r="V1507" s="5"/>
      <c r="W1507" s="5"/>
    </row>
    <row r="1508" spans="1:23" x14ac:dyDescent="0.2">
      <c r="A1508" s="5" t="s">
        <v>1732</v>
      </c>
      <c r="B1508" s="5" t="s">
        <v>25</v>
      </c>
      <c r="C1508" s="5">
        <v>0</v>
      </c>
      <c r="D1508" s="5">
        <v>0</v>
      </c>
      <c r="E1508" s="5"/>
      <c r="F1508" s="5">
        <v>0</v>
      </c>
      <c r="G1508" s="5">
        <v>0</v>
      </c>
      <c r="H1508" s="5">
        <v>22</v>
      </c>
      <c r="I1508" s="6">
        <v>8922720</v>
      </c>
      <c r="J1508" s="7">
        <f t="shared" si="109"/>
        <v>405578.18181818182</v>
      </c>
      <c r="K1508" s="5">
        <v>2</v>
      </c>
      <c r="L1508" s="6">
        <f t="shared" si="104"/>
        <v>811156.36363636365</v>
      </c>
      <c r="M1508" s="5">
        <f t="shared" si="118"/>
        <v>20</v>
      </c>
      <c r="N1508" s="6">
        <f t="shared" si="118"/>
        <v>8111563.6363636367</v>
      </c>
      <c r="O1508" s="5"/>
      <c r="P1508" s="5"/>
      <c r="Q1508" s="5"/>
      <c r="R1508" s="5"/>
      <c r="S1508" s="5"/>
      <c r="T1508" s="5"/>
      <c r="U1508" s="5"/>
      <c r="V1508" s="5"/>
      <c r="W1508" s="5"/>
    </row>
    <row r="1509" spans="1:23" x14ac:dyDescent="0.2">
      <c r="A1509" s="5" t="s">
        <v>1733</v>
      </c>
      <c r="B1509" s="5" t="s">
        <v>11</v>
      </c>
      <c r="C1509" s="5">
        <v>5</v>
      </c>
      <c r="D1509" s="6">
        <v>500000</v>
      </c>
      <c r="E1509" s="5"/>
      <c r="F1509" s="5">
        <v>5</v>
      </c>
      <c r="G1509" s="6">
        <v>500000</v>
      </c>
      <c r="H1509" s="5">
        <v>0</v>
      </c>
      <c r="I1509" s="5">
        <v>0</v>
      </c>
      <c r="J1509" s="7">
        <f t="shared" si="109"/>
        <v>100000</v>
      </c>
      <c r="K1509" s="5">
        <v>5</v>
      </c>
      <c r="L1509" s="6">
        <f t="shared" si="104"/>
        <v>500000</v>
      </c>
      <c r="M1509" s="5">
        <f t="shared" si="118"/>
        <v>0</v>
      </c>
      <c r="N1509" s="6">
        <f t="shared" si="118"/>
        <v>0</v>
      </c>
      <c r="O1509" s="5"/>
      <c r="P1509" s="5"/>
      <c r="Q1509" s="5"/>
      <c r="R1509" s="5"/>
      <c r="S1509" s="5"/>
      <c r="T1509" s="5"/>
      <c r="U1509" s="5"/>
      <c r="V1509" s="5"/>
      <c r="W1509" s="5"/>
    </row>
    <row r="1510" spans="1:23" x14ac:dyDescent="0.2">
      <c r="A1510" s="5" t="s">
        <v>1734</v>
      </c>
      <c r="B1510" s="5" t="s">
        <v>11</v>
      </c>
      <c r="C1510" s="5">
        <v>1</v>
      </c>
      <c r="D1510" s="6">
        <v>500000</v>
      </c>
      <c r="E1510" s="5"/>
      <c r="F1510" s="5">
        <v>1</v>
      </c>
      <c r="G1510" s="6">
        <v>500000</v>
      </c>
      <c r="H1510" s="5">
        <v>0</v>
      </c>
      <c r="I1510" s="5">
        <v>0</v>
      </c>
      <c r="J1510" s="7">
        <f t="shared" si="109"/>
        <v>500000</v>
      </c>
      <c r="K1510" s="5">
        <v>1</v>
      </c>
      <c r="L1510" s="6">
        <f t="shared" si="104"/>
        <v>500000</v>
      </c>
      <c r="M1510" s="5">
        <f t="shared" si="118"/>
        <v>0</v>
      </c>
      <c r="N1510" s="6">
        <f t="shared" si="118"/>
        <v>0</v>
      </c>
      <c r="O1510" s="5"/>
      <c r="P1510" s="5"/>
      <c r="Q1510" s="5"/>
      <c r="R1510" s="5"/>
      <c r="S1510" s="5"/>
      <c r="T1510" s="5"/>
      <c r="U1510" s="5"/>
      <c r="V1510" s="5"/>
      <c r="W1510" s="5"/>
    </row>
    <row r="1511" spans="1:23" x14ac:dyDescent="0.2">
      <c r="A1511" s="5" t="s">
        <v>1735</v>
      </c>
      <c r="B1511" s="5" t="s">
        <v>11</v>
      </c>
      <c r="C1511" s="5">
        <v>1</v>
      </c>
      <c r="D1511" s="6">
        <v>500000</v>
      </c>
      <c r="E1511" s="5"/>
      <c r="F1511" s="5">
        <v>1</v>
      </c>
      <c r="G1511" s="6">
        <v>500000</v>
      </c>
      <c r="H1511" s="5">
        <v>0</v>
      </c>
      <c r="I1511" s="5">
        <v>0</v>
      </c>
      <c r="J1511" s="7">
        <f t="shared" si="109"/>
        <v>500000</v>
      </c>
      <c r="K1511" s="5">
        <v>1</v>
      </c>
      <c r="L1511" s="6">
        <f t="shared" si="104"/>
        <v>500000</v>
      </c>
      <c r="M1511" s="5">
        <f t="shared" si="118"/>
        <v>0</v>
      </c>
      <c r="N1511" s="6">
        <f t="shared" si="118"/>
        <v>0</v>
      </c>
      <c r="O1511" s="5"/>
      <c r="P1511" s="5"/>
      <c r="Q1511" s="5"/>
      <c r="R1511" s="5"/>
      <c r="S1511" s="5"/>
      <c r="T1511" s="5"/>
      <c r="U1511" s="5"/>
      <c r="V1511" s="5"/>
      <c r="W1511" s="5"/>
    </row>
    <row r="1512" spans="1:23" x14ac:dyDescent="0.2">
      <c r="A1512" s="5" t="s">
        <v>1736</v>
      </c>
      <c r="B1512" s="5" t="s">
        <v>11</v>
      </c>
      <c r="C1512" s="5">
        <v>1</v>
      </c>
      <c r="D1512" s="6">
        <v>500000</v>
      </c>
      <c r="E1512" s="5"/>
      <c r="F1512" s="5">
        <v>1</v>
      </c>
      <c r="G1512" s="6">
        <v>500000</v>
      </c>
      <c r="H1512" s="5">
        <v>0</v>
      </c>
      <c r="I1512" s="5">
        <v>0</v>
      </c>
      <c r="J1512" s="7">
        <f t="shared" si="109"/>
        <v>500000</v>
      </c>
      <c r="K1512" s="5">
        <v>1</v>
      </c>
      <c r="L1512" s="6">
        <f t="shared" si="104"/>
        <v>500000</v>
      </c>
      <c r="M1512" s="5">
        <f t="shared" si="118"/>
        <v>0</v>
      </c>
      <c r="N1512" s="6">
        <f t="shared" si="118"/>
        <v>0</v>
      </c>
      <c r="O1512" s="5"/>
      <c r="P1512" s="5"/>
      <c r="Q1512" s="5"/>
      <c r="R1512" s="5"/>
      <c r="S1512" s="5"/>
      <c r="T1512" s="5"/>
      <c r="U1512" s="5"/>
      <c r="V1512" s="5"/>
      <c r="W1512" s="5"/>
    </row>
    <row r="1513" spans="1:23" x14ac:dyDescent="0.2">
      <c r="A1513" s="5" t="s">
        <v>1737</v>
      </c>
      <c r="B1513" s="5" t="s">
        <v>11</v>
      </c>
      <c r="C1513" s="5">
        <v>5</v>
      </c>
      <c r="D1513" s="6">
        <v>500000</v>
      </c>
      <c r="E1513" s="5"/>
      <c r="F1513" s="5">
        <v>5</v>
      </c>
      <c r="G1513" s="6">
        <v>500000</v>
      </c>
      <c r="H1513" s="5">
        <v>0</v>
      </c>
      <c r="I1513" s="5">
        <v>0</v>
      </c>
      <c r="J1513" s="7">
        <f t="shared" si="109"/>
        <v>100000</v>
      </c>
      <c r="K1513" s="5">
        <v>5</v>
      </c>
      <c r="L1513" s="6">
        <f t="shared" si="104"/>
        <v>500000</v>
      </c>
      <c r="M1513" s="5">
        <f t="shared" si="118"/>
        <v>0</v>
      </c>
      <c r="N1513" s="6">
        <f t="shared" si="118"/>
        <v>0</v>
      </c>
      <c r="O1513" s="5"/>
      <c r="P1513" s="5"/>
      <c r="Q1513" s="5"/>
      <c r="R1513" s="5"/>
      <c r="S1513" s="5"/>
      <c r="T1513" s="5"/>
      <c r="U1513" s="5"/>
      <c r="V1513" s="5"/>
      <c r="W1513" s="5"/>
    </row>
    <row r="1514" spans="1:23" x14ac:dyDescent="0.2">
      <c r="A1514" s="5" t="s">
        <v>1738</v>
      </c>
      <c r="B1514" s="5" t="s">
        <v>11</v>
      </c>
      <c r="C1514" s="5">
        <v>1</v>
      </c>
      <c r="D1514" s="6">
        <v>500000</v>
      </c>
      <c r="E1514" s="5"/>
      <c r="F1514" s="5">
        <v>1</v>
      </c>
      <c r="G1514" s="6">
        <v>500000</v>
      </c>
      <c r="H1514" s="5">
        <v>0</v>
      </c>
      <c r="I1514" s="5">
        <v>0</v>
      </c>
      <c r="J1514" s="7">
        <f t="shared" si="109"/>
        <v>500000</v>
      </c>
      <c r="K1514" s="5">
        <v>1</v>
      </c>
      <c r="L1514" s="6">
        <f t="shared" si="104"/>
        <v>500000</v>
      </c>
      <c r="M1514" s="5">
        <f t="shared" si="118"/>
        <v>0</v>
      </c>
      <c r="N1514" s="6">
        <f t="shared" si="118"/>
        <v>0</v>
      </c>
      <c r="O1514" s="5"/>
      <c r="P1514" s="5"/>
      <c r="Q1514" s="5"/>
      <c r="R1514" s="5"/>
      <c r="S1514" s="5"/>
      <c r="T1514" s="5"/>
      <c r="U1514" s="5"/>
      <c r="V1514" s="5"/>
      <c r="W1514" s="5"/>
    </row>
    <row r="1515" spans="1:23" x14ac:dyDescent="0.2">
      <c r="A1515" s="5" t="s">
        <v>1739</v>
      </c>
      <c r="B1515" s="5" t="s">
        <v>11</v>
      </c>
      <c r="C1515" s="5">
        <v>1</v>
      </c>
      <c r="D1515" s="6">
        <v>500000</v>
      </c>
      <c r="E1515" s="5"/>
      <c r="F1515" s="5">
        <v>1</v>
      </c>
      <c r="G1515" s="6">
        <v>500000</v>
      </c>
      <c r="H1515" s="5">
        <v>0</v>
      </c>
      <c r="I1515" s="5">
        <v>0</v>
      </c>
      <c r="J1515" s="7">
        <f t="shared" si="109"/>
        <v>500000</v>
      </c>
      <c r="K1515" s="5">
        <v>1</v>
      </c>
      <c r="L1515" s="6">
        <f t="shared" si="104"/>
        <v>500000</v>
      </c>
      <c r="M1515" s="5">
        <f t="shared" si="118"/>
        <v>0</v>
      </c>
      <c r="N1515" s="6">
        <f t="shared" si="118"/>
        <v>0</v>
      </c>
      <c r="O1515" s="5"/>
      <c r="P1515" s="5"/>
      <c r="Q1515" s="5"/>
      <c r="R1515" s="5"/>
      <c r="S1515" s="5"/>
      <c r="T1515" s="5"/>
      <c r="U1515" s="5"/>
      <c r="V1515" s="5"/>
      <c r="W1515" s="5"/>
    </row>
    <row r="1516" spans="1:23" x14ac:dyDescent="0.2">
      <c r="A1516" s="5" t="s">
        <v>1740</v>
      </c>
      <c r="B1516" s="5" t="s">
        <v>20</v>
      </c>
      <c r="C1516" s="5">
        <v>1</v>
      </c>
      <c r="D1516" s="6">
        <v>500000</v>
      </c>
      <c r="E1516" s="5"/>
      <c r="F1516" s="5">
        <v>1</v>
      </c>
      <c r="G1516" s="6">
        <v>500000</v>
      </c>
      <c r="H1516" s="5">
        <v>0</v>
      </c>
      <c r="I1516" s="5">
        <v>0</v>
      </c>
      <c r="J1516" s="7">
        <f t="shared" si="109"/>
        <v>500000</v>
      </c>
      <c r="K1516" s="5">
        <v>1</v>
      </c>
      <c r="L1516" s="6">
        <f t="shared" si="104"/>
        <v>500000</v>
      </c>
      <c r="M1516" s="5">
        <f t="shared" ref="M1516:N1531" si="119">F1516+H1516-K1516</f>
        <v>0</v>
      </c>
      <c r="N1516" s="6">
        <f t="shared" si="119"/>
        <v>0</v>
      </c>
      <c r="O1516" s="5"/>
      <c r="P1516" s="5"/>
      <c r="Q1516" s="5"/>
      <c r="R1516" s="5"/>
      <c r="S1516" s="5"/>
      <c r="T1516" s="5"/>
      <c r="U1516" s="5"/>
      <c r="V1516" s="5"/>
      <c r="W1516" s="5"/>
    </row>
    <row r="1517" spans="1:23" x14ac:dyDescent="0.2">
      <c r="A1517" s="5" t="s">
        <v>1741</v>
      </c>
      <c r="B1517" s="5" t="s">
        <v>11</v>
      </c>
      <c r="C1517" s="5">
        <v>0</v>
      </c>
      <c r="D1517" s="5">
        <v>0</v>
      </c>
      <c r="E1517" s="5"/>
      <c r="F1517" s="5">
        <v>0</v>
      </c>
      <c r="G1517" s="5">
        <v>0</v>
      </c>
      <c r="H1517" s="5">
        <v>11</v>
      </c>
      <c r="I1517" s="6">
        <v>7099994</v>
      </c>
      <c r="J1517" s="7">
        <f t="shared" si="109"/>
        <v>645454</v>
      </c>
      <c r="K1517" s="5">
        <v>11</v>
      </c>
      <c r="L1517" s="6">
        <f t="shared" si="104"/>
        <v>7099994</v>
      </c>
      <c r="M1517" s="5">
        <f t="shared" si="119"/>
        <v>0</v>
      </c>
      <c r="N1517" s="6">
        <f t="shared" si="119"/>
        <v>0</v>
      </c>
      <c r="O1517" s="5"/>
      <c r="P1517" s="5"/>
      <c r="Q1517" s="5"/>
      <c r="R1517" s="5"/>
      <c r="S1517" s="5"/>
      <c r="T1517" s="5"/>
      <c r="U1517" s="5"/>
      <c r="V1517" s="5"/>
      <c r="W1517" s="5"/>
    </row>
    <row r="1518" spans="1:23" x14ac:dyDescent="0.2">
      <c r="A1518" s="5" t="s">
        <v>1742</v>
      </c>
      <c r="B1518" s="5" t="s">
        <v>11</v>
      </c>
      <c r="C1518" s="5">
        <v>1</v>
      </c>
      <c r="D1518" s="6">
        <v>504545</v>
      </c>
      <c r="E1518" s="5"/>
      <c r="F1518" s="5">
        <v>1</v>
      </c>
      <c r="G1518" s="6">
        <v>504545</v>
      </c>
      <c r="H1518" s="5">
        <v>0</v>
      </c>
      <c r="I1518" s="5">
        <v>0</v>
      </c>
      <c r="J1518" s="7">
        <f t="shared" si="109"/>
        <v>504545</v>
      </c>
      <c r="K1518" s="5">
        <v>1</v>
      </c>
      <c r="L1518" s="6">
        <f t="shared" si="104"/>
        <v>504545</v>
      </c>
      <c r="M1518" s="5">
        <f t="shared" si="119"/>
        <v>0</v>
      </c>
      <c r="N1518" s="6">
        <f t="shared" si="119"/>
        <v>0</v>
      </c>
      <c r="O1518" s="5"/>
      <c r="P1518" s="5"/>
      <c r="Q1518" s="5"/>
      <c r="R1518" s="5"/>
      <c r="S1518" s="5"/>
      <c r="T1518" s="5"/>
      <c r="U1518" s="5"/>
      <c r="V1518" s="5"/>
      <c r="W1518" s="5"/>
    </row>
    <row r="1519" spans="1:23" x14ac:dyDescent="0.2">
      <c r="A1519" s="5" t="s">
        <v>1743</v>
      </c>
      <c r="B1519" s="5" t="s">
        <v>11</v>
      </c>
      <c r="C1519" s="5">
        <v>0</v>
      </c>
      <c r="D1519" s="5">
        <v>0</v>
      </c>
      <c r="E1519" s="5"/>
      <c r="F1519" s="5">
        <v>0</v>
      </c>
      <c r="G1519" s="5">
        <v>0</v>
      </c>
      <c r="H1519" s="5">
        <v>2</v>
      </c>
      <c r="I1519" s="6">
        <v>7081819</v>
      </c>
      <c r="J1519" s="7">
        <f t="shared" si="109"/>
        <v>3540909.5</v>
      </c>
      <c r="K1519" s="5">
        <v>1</v>
      </c>
      <c r="L1519" s="6">
        <f t="shared" si="104"/>
        <v>3540909.5</v>
      </c>
      <c r="M1519" s="5">
        <f t="shared" si="119"/>
        <v>1</v>
      </c>
      <c r="N1519" s="6">
        <f t="shared" si="119"/>
        <v>3540909.5</v>
      </c>
      <c r="O1519" s="5"/>
      <c r="P1519" s="5"/>
      <c r="Q1519" s="5"/>
      <c r="R1519" s="5"/>
      <c r="S1519" s="5"/>
      <c r="T1519" s="5"/>
      <c r="U1519" s="5"/>
      <c r="V1519" s="5"/>
      <c r="W1519" s="5"/>
    </row>
    <row r="1520" spans="1:23" x14ac:dyDescent="0.2">
      <c r="A1520" s="5" t="s">
        <v>1744</v>
      </c>
      <c r="B1520" s="5" t="s">
        <v>11</v>
      </c>
      <c r="C1520" s="5">
        <v>0</v>
      </c>
      <c r="D1520" s="5">
        <v>0</v>
      </c>
      <c r="E1520" s="5"/>
      <c r="F1520" s="5">
        <v>0</v>
      </c>
      <c r="G1520" s="5">
        <v>0</v>
      </c>
      <c r="H1520" s="5">
        <v>12</v>
      </c>
      <c r="I1520" s="6">
        <v>120454539</v>
      </c>
      <c r="J1520" s="7">
        <f t="shared" si="109"/>
        <v>10037878.25</v>
      </c>
      <c r="K1520" s="5">
        <v>1</v>
      </c>
      <c r="L1520" s="6">
        <f t="shared" si="104"/>
        <v>10037878.25</v>
      </c>
      <c r="M1520" s="5">
        <f t="shared" si="119"/>
        <v>11</v>
      </c>
      <c r="N1520" s="6">
        <f t="shared" si="119"/>
        <v>110416660.75</v>
      </c>
      <c r="O1520" s="5"/>
      <c r="P1520" s="5"/>
      <c r="Q1520" s="5"/>
      <c r="R1520" s="5"/>
      <c r="S1520" s="5"/>
      <c r="T1520" s="5"/>
      <c r="U1520" s="5"/>
      <c r="V1520" s="5"/>
      <c r="W1520" s="5"/>
    </row>
    <row r="1521" spans="1:23" x14ac:dyDescent="0.2">
      <c r="A1521" s="5" t="s">
        <v>1745</v>
      </c>
      <c r="B1521" s="5" t="s">
        <v>198</v>
      </c>
      <c r="C1521" s="5">
        <v>0</v>
      </c>
      <c r="D1521" s="5">
        <v>0</v>
      </c>
      <c r="E1521" s="5"/>
      <c r="F1521" s="5">
        <v>0</v>
      </c>
      <c r="G1521" s="5">
        <v>0</v>
      </c>
      <c r="H1521" s="5">
        <v>1</v>
      </c>
      <c r="I1521" s="6">
        <v>6263636</v>
      </c>
      <c r="J1521" s="7">
        <f t="shared" si="109"/>
        <v>6263636</v>
      </c>
      <c r="K1521" s="5">
        <v>1</v>
      </c>
      <c r="L1521" s="6">
        <f t="shared" si="104"/>
        <v>6263636</v>
      </c>
      <c r="M1521" s="5">
        <f t="shared" si="119"/>
        <v>0</v>
      </c>
      <c r="N1521" s="6">
        <f t="shared" si="119"/>
        <v>0</v>
      </c>
      <c r="O1521" s="5"/>
      <c r="P1521" s="5"/>
      <c r="Q1521" s="5"/>
      <c r="R1521" s="5"/>
      <c r="S1521" s="5"/>
      <c r="T1521" s="5"/>
      <c r="U1521" s="5"/>
      <c r="V1521" s="5"/>
      <c r="W1521" s="5"/>
    </row>
    <row r="1522" spans="1:23" x14ac:dyDescent="0.2">
      <c r="A1522" s="5" t="s">
        <v>1746</v>
      </c>
      <c r="B1522" s="5" t="s">
        <v>11</v>
      </c>
      <c r="C1522" s="5">
        <v>31</v>
      </c>
      <c r="D1522" s="6">
        <v>5093874</v>
      </c>
      <c r="E1522" s="5"/>
      <c r="F1522" s="5">
        <v>31</v>
      </c>
      <c r="G1522" s="6">
        <v>5093874</v>
      </c>
      <c r="H1522" s="5">
        <v>0</v>
      </c>
      <c r="I1522" s="5">
        <v>0</v>
      </c>
      <c r="J1522" s="7">
        <f t="shared" si="109"/>
        <v>164318.51612903227</v>
      </c>
      <c r="K1522" s="5">
        <v>6</v>
      </c>
      <c r="L1522" s="6">
        <f t="shared" si="104"/>
        <v>985911.09677419369</v>
      </c>
      <c r="M1522" s="5">
        <f t="shared" si="119"/>
        <v>25</v>
      </c>
      <c r="N1522" s="6">
        <f t="shared" si="119"/>
        <v>4107962.9032258065</v>
      </c>
      <c r="O1522" s="5"/>
      <c r="P1522" s="5"/>
      <c r="Q1522" s="5"/>
      <c r="R1522" s="5"/>
      <c r="S1522" s="5"/>
      <c r="T1522" s="5"/>
      <c r="U1522" s="5"/>
      <c r="V1522" s="5"/>
      <c r="W1522" s="5"/>
    </row>
    <row r="1523" spans="1:23" x14ac:dyDescent="0.2">
      <c r="A1523" s="5" t="s">
        <v>1747</v>
      </c>
      <c r="B1523" s="5" t="s">
        <v>11</v>
      </c>
      <c r="C1523" s="5">
        <v>0</v>
      </c>
      <c r="D1523" s="5">
        <v>0</v>
      </c>
      <c r="E1523" s="5"/>
      <c r="F1523" s="5">
        <v>0</v>
      </c>
      <c r="G1523" s="5">
        <v>0</v>
      </c>
      <c r="H1523" s="5">
        <v>5</v>
      </c>
      <c r="I1523" s="6">
        <v>4454545</v>
      </c>
      <c r="J1523" s="7">
        <f t="shared" si="109"/>
        <v>890909</v>
      </c>
      <c r="K1523" s="5">
        <v>1</v>
      </c>
      <c r="L1523" s="6">
        <f t="shared" si="104"/>
        <v>890909</v>
      </c>
      <c r="M1523" s="5">
        <f t="shared" si="119"/>
        <v>4</v>
      </c>
      <c r="N1523" s="6">
        <f t="shared" si="119"/>
        <v>3563636</v>
      </c>
      <c r="O1523" s="5"/>
      <c r="P1523" s="5"/>
      <c r="Q1523" s="5"/>
      <c r="R1523" s="5"/>
      <c r="S1523" s="5"/>
      <c r="T1523" s="5"/>
      <c r="U1523" s="5"/>
      <c r="V1523" s="5"/>
      <c r="W1523" s="5"/>
    </row>
    <row r="1524" spans="1:23" x14ac:dyDescent="0.2">
      <c r="A1524" s="5" t="s">
        <v>1748</v>
      </c>
      <c r="B1524" s="5" t="s">
        <v>11</v>
      </c>
      <c r="C1524" s="5">
        <v>2</v>
      </c>
      <c r="D1524" s="6">
        <v>536363</v>
      </c>
      <c r="E1524" s="5"/>
      <c r="F1524" s="5">
        <v>2</v>
      </c>
      <c r="G1524" s="6">
        <v>536363</v>
      </c>
      <c r="H1524" s="5">
        <v>0</v>
      </c>
      <c r="I1524" s="5">
        <v>0</v>
      </c>
      <c r="J1524" s="7">
        <f t="shared" si="109"/>
        <v>268181.5</v>
      </c>
      <c r="K1524" s="5">
        <v>2</v>
      </c>
      <c r="L1524" s="6">
        <f t="shared" si="104"/>
        <v>536363</v>
      </c>
      <c r="M1524" s="5">
        <f t="shared" si="119"/>
        <v>0</v>
      </c>
      <c r="N1524" s="6">
        <f t="shared" si="119"/>
        <v>0</v>
      </c>
      <c r="O1524" s="5"/>
      <c r="P1524" s="5"/>
      <c r="Q1524" s="5"/>
      <c r="R1524" s="5"/>
      <c r="S1524" s="5"/>
      <c r="T1524" s="5"/>
      <c r="U1524" s="5"/>
      <c r="V1524" s="5"/>
      <c r="W1524" s="5"/>
    </row>
    <row r="1525" spans="1:23" x14ac:dyDescent="0.2">
      <c r="A1525" s="5" t="s">
        <v>1749</v>
      </c>
      <c r="B1525" s="5" t="s">
        <v>11</v>
      </c>
      <c r="C1525" s="5">
        <v>0</v>
      </c>
      <c r="D1525" s="5">
        <v>0</v>
      </c>
      <c r="E1525" s="5"/>
      <c r="F1525" s="5">
        <v>0</v>
      </c>
      <c r="G1525" s="5">
        <v>0</v>
      </c>
      <c r="H1525" s="5">
        <v>1</v>
      </c>
      <c r="I1525" s="6">
        <v>2727273</v>
      </c>
      <c r="J1525" s="7">
        <f t="shared" si="109"/>
        <v>2727273</v>
      </c>
      <c r="K1525" s="5">
        <v>1</v>
      </c>
      <c r="L1525" s="6">
        <f t="shared" si="104"/>
        <v>2727273</v>
      </c>
      <c r="M1525" s="5">
        <f t="shared" si="119"/>
        <v>0</v>
      </c>
      <c r="N1525" s="6">
        <f t="shared" si="119"/>
        <v>0</v>
      </c>
      <c r="O1525" s="5"/>
      <c r="P1525" s="5"/>
      <c r="Q1525" s="5"/>
      <c r="R1525" s="5"/>
      <c r="S1525" s="5"/>
      <c r="T1525" s="5"/>
      <c r="U1525" s="5"/>
      <c r="V1525" s="5"/>
      <c r="W1525" s="5"/>
    </row>
    <row r="1526" spans="1:23" x14ac:dyDescent="0.2">
      <c r="A1526" s="5" t="s">
        <v>1750</v>
      </c>
      <c r="B1526" s="5" t="s">
        <v>11</v>
      </c>
      <c r="C1526" s="5">
        <v>1</v>
      </c>
      <c r="D1526" s="6">
        <v>536364</v>
      </c>
      <c r="E1526" s="5"/>
      <c r="F1526" s="5">
        <v>1</v>
      </c>
      <c r="G1526" s="6">
        <v>536364</v>
      </c>
      <c r="H1526" s="5">
        <v>0</v>
      </c>
      <c r="I1526" s="5">
        <v>0</v>
      </c>
      <c r="J1526" s="7">
        <f t="shared" si="109"/>
        <v>536364</v>
      </c>
      <c r="K1526" s="5">
        <v>1</v>
      </c>
      <c r="L1526" s="6">
        <f t="shared" si="104"/>
        <v>536364</v>
      </c>
      <c r="M1526" s="5">
        <f t="shared" si="119"/>
        <v>0</v>
      </c>
      <c r="N1526" s="6">
        <f t="shared" si="119"/>
        <v>0</v>
      </c>
      <c r="O1526" s="5"/>
      <c r="P1526" s="5"/>
      <c r="Q1526" s="5"/>
      <c r="R1526" s="5"/>
      <c r="S1526" s="5"/>
      <c r="T1526" s="5"/>
      <c r="U1526" s="5"/>
      <c r="V1526" s="5"/>
      <c r="W1526" s="5"/>
    </row>
    <row r="1527" spans="1:23" x14ac:dyDescent="0.2">
      <c r="A1527" s="5" t="s">
        <v>1751</v>
      </c>
      <c r="B1527" s="5" t="s">
        <v>20</v>
      </c>
      <c r="C1527" s="5">
        <v>0</v>
      </c>
      <c r="D1527" s="5">
        <v>0</v>
      </c>
      <c r="E1527" s="5"/>
      <c r="F1527" s="5">
        <v>0</v>
      </c>
      <c r="G1527" s="5">
        <v>0</v>
      </c>
      <c r="H1527" s="5">
        <v>1</v>
      </c>
      <c r="I1527" s="6">
        <v>2818181</v>
      </c>
      <c r="J1527" s="7">
        <f t="shared" si="109"/>
        <v>2818181</v>
      </c>
      <c r="K1527" s="5">
        <v>1</v>
      </c>
      <c r="L1527" s="6">
        <f t="shared" si="104"/>
        <v>2818181</v>
      </c>
      <c r="M1527" s="5">
        <f t="shared" si="119"/>
        <v>0</v>
      </c>
      <c r="N1527" s="6">
        <f t="shared" si="119"/>
        <v>0</v>
      </c>
      <c r="O1527" s="5"/>
      <c r="P1527" s="5"/>
      <c r="Q1527" s="5"/>
      <c r="R1527" s="5"/>
      <c r="S1527" s="5"/>
      <c r="T1527" s="5"/>
      <c r="U1527" s="5"/>
      <c r="V1527" s="5"/>
      <c r="W1527" s="5"/>
    </row>
    <row r="1528" spans="1:23" x14ac:dyDescent="0.2">
      <c r="A1528" s="5" t="s">
        <v>1752</v>
      </c>
      <c r="B1528" s="5" t="s">
        <v>11</v>
      </c>
      <c r="C1528" s="5">
        <v>4</v>
      </c>
      <c r="D1528" s="6">
        <v>545452</v>
      </c>
      <c r="E1528" s="5"/>
      <c r="F1528" s="5">
        <v>4</v>
      </c>
      <c r="G1528" s="6">
        <v>545452</v>
      </c>
      <c r="H1528" s="5">
        <v>0</v>
      </c>
      <c r="I1528" s="5">
        <v>0</v>
      </c>
      <c r="J1528" s="7">
        <f t="shared" si="109"/>
        <v>136363</v>
      </c>
      <c r="K1528" s="5">
        <v>4</v>
      </c>
      <c r="L1528" s="6">
        <f t="shared" si="104"/>
        <v>545452</v>
      </c>
      <c r="M1528" s="5">
        <f t="shared" si="119"/>
        <v>0</v>
      </c>
      <c r="N1528" s="6">
        <f t="shared" si="119"/>
        <v>0</v>
      </c>
      <c r="O1528" s="5"/>
      <c r="P1528" s="5"/>
      <c r="Q1528" s="5"/>
      <c r="R1528" s="5"/>
      <c r="S1528" s="5"/>
      <c r="T1528" s="5"/>
      <c r="U1528" s="5"/>
      <c r="V1528" s="5"/>
      <c r="W1528" s="5"/>
    </row>
    <row r="1529" spans="1:23" x14ac:dyDescent="0.2">
      <c r="A1529" s="5" t="s">
        <v>1753</v>
      </c>
      <c r="B1529" s="5" t="s">
        <v>11</v>
      </c>
      <c r="C1529" s="5">
        <v>0</v>
      </c>
      <c r="D1529" s="5">
        <v>0</v>
      </c>
      <c r="E1529" s="5"/>
      <c r="F1529" s="5">
        <v>0</v>
      </c>
      <c r="G1529" s="5">
        <v>0</v>
      </c>
      <c r="H1529" s="5">
        <v>2</v>
      </c>
      <c r="I1529" s="6">
        <v>5800000</v>
      </c>
      <c r="J1529" s="7">
        <f t="shared" si="109"/>
        <v>2900000</v>
      </c>
      <c r="K1529" s="5">
        <v>1</v>
      </c>
      <c r="L1529" s="6">
        <f t="shared" si="104"/>
        <v>2900000</v>
      </c>
      <c r="M1529" s="5">
        <f t="shared" si="119"/>
        <v>1</v>
      </c>
      <c r="N1529" s="6">
        <f t="shared" si="119"/>
        <v>2900000</v>
      </c>
      <c r="O1529" s="5"/>
      <c r="P1529" s="5"/>
      <c r="Q1529" s="5"/>
      <c r="R1529" s="5"/>
      <c r="S1529" s="5"/>
      <c r="T1529" s="5"/>
      <c r="U1529" s="5"/>
      <c r="V1529" s="5"/>
      <c r="W1529" s="5"/>
    </row>
    <row r="1530" spans="1:23" x14ac:dyDescent="0.2">
      <c r="A1530" s="5" t="s">
        <v>1754</v>
      </c>
      <c r="B1530" s="5" t="s">
        <v>20</v>
      </c>
      <c r="C1530" s="5">
        <v>0</v>
      </c>
      <c r="D1530" s="5">
        <v>0</v>
      </c>
      <c r="E1530" s="5"/>
      <c r="F1530" s="5">
        <v>0</v>
      </c>
      <c r="G1530" s="5">
        <v>0</v>
      </c>
      <c r="H1530" s="5">
        <v>2</v>
      </c>
      <c r="I1530" s="6">
        <v>500000</v>
      </c>
      <c r="J1530" s="7">
        <f t="shared" si="109"/>
        <v>250000</v>
      </c>
      <c r="K1530" s="5">
        <v>2</v>
      </c>
      <c r="L1530" s="6">
        <f t="shared" si="104"/>
        <v>500000</v>
      </c>
      <c r="M1530" s="5">
        <f t="shared" si="119"/>
        <v>0</v>
      </c>
      <c r="N1530" s="6">
        <f t="shared" si="119"/>
        <v>0</v>
      </c>
      <c r="O1530" s="5"/>
      <c r="P1530" s="5"/>
      <c r="Q1530" s="5"/>
      <c r="R1530" s="5"/>
      <c r="S1530" s="5"/>
      <c r="T1530" s="5"/>
      <c r="U1530" s="5"/>
      <c r="V1530" s="5"/>
      <c r="W1530" s="5"/>
    </row>
    <row r="1531" spans="1:23" x14ac:dyDescent="0.2">
      <c r="A1531" s="5" t="s">
        <v>1755</v>
      </c>
      <c r="B1531" s="5" t="s">
        <v>11</v>
      </c>
      <c r="C1531" s="5">
        <v>1</v>
      </c>
      <c r="D1531" s="6">
        <v>545454</v>
      </c>
      <c r="E1531" s="5"/>
      <c r="F1531" s="5">
        <v>1</v>
      </c>
      <c r="G1531" s="6">
        <v>545454</v>
      </c>
      <c r="H1531" s="5">
        <v>0</v>
      </c>
      <c r="I1531" s="5">
        <v>0</v>
      </c>
      <c r="J1531" s="7">
        <f t="shared" si="109"/>
        <v>545454</v>
      </c>
      <c r="K1531" s="5">
        <v>1</v>
      </c>
      <c r="L1531" s="6">
        <f t="shared" si="104"/>
        <v>545454</v>
      </c>
      <c r="M1531" s="5">
        <f t="shared" si="119"/>
        <v>0</v>
      </c>
      <c r="N1531" s="6">
        <f t="shared" si="119"/>
        <v>0</v>
      </c>
      <c r="O1531" s="5"/>
      <c r="P1531" s="5"/>
      <c r="Q1531" s="5"/>
      <c r="R1531" s="5"/>
      <c r="S1531" s="5"/>
      <c r="T1531" s="5"/>
      <c r="U1531" s="5"/>
      <c r="V1531" s="5"/>
      <c r="W1531" s="5"/>
    </row>
    <row r="1532" spans="1:23" x14ac:dyDescent="0.2">
      <c r="A1532" s="5" t="s">
        <v>1756</v>
      </c>
      <c r="B1532" s="5" t="s">
        <v>25</v>
      </c>
      <c r="C1532" s="5">
        <v>3</v>
      </c>
      <c r="D1532" s="6">
        <v>545454</v>
      </c>
      <c r="E1532" s="5"/>
      <c r="F1532" s="5">
        <v>3</v>
      </c>
      <c r="G1532" s="6">
        <v>545454</v>
      </c>
      <c r="H1532" s="5">
        <v>0</v>
      </c>
      <c r="I1532" s="5">
        <v>0</v>
      </c>
      <c r="J1532" s="7">
        <f t="shared" si="109"/>
        <v>181818</v>
      </c>
      <c r="K1532" s="5">
        <v>3</v>
      </c>
      <c r="L1532" s="6">
        <f t="shared" si="104"/>
        <v>545454</v>
      </c>
      <c r="M1532" s="5">
        <f t="shared" ref="M1532:N1547" si="120">F1532+H1532-K1532</f>
        <v>0</v>
      </c>
      <c r="N1532" s="6">
        <f t="shared" si="120"/>
        <v>0</v>
      </c>
      <c r="O1532" s="5"/>
      <c r="P1532" s="5"/>
      <c r="Q1532" s="5"/>
      <c r="R1532" s="5"/>
      <c r="S1532" s="5"/>
      <c r="T1532" s="5"/>
      <c r="U1532" s="5"/>
      <c r="V1532" s="5"/>
      <c r="W1532" s="5"/>
    </row>
    <row r="1533" spans="1:23" x14ac:dyDescent="0.2">
      <c r="A1533" s="5" t="s">
        <v>1757</v>
      </c>
      <c r="B1533" s="5" t="s">
        <v>11</v>
      </c>
      <c r="C1533" s="5">
        <v>1</v>
      </c>
      <c r="D1533" s="6">
        <v>545454</v>
      </c>
      <c r="E1533" s="5"/>
      <c r="F1533" s="5">
        <v>1</v>
      </c>
      <c r="G1533" s="6">
        <v>545454</v>
      </c>
      <c r="H1533" s="5">
        <v>0</v>
      </c>
      <c r="I1533" s="5">
        <v>0</v>
      </c>
      <c r="J1533" s="7">
        <f t="shared" si="109"/>
        <v>545454</v>
      </c>
      <c r="K1533" s="5">
        <v>1</v>
      </c>
      <c r="L1533" s="6">
        <f t="shared" si="104"/>
        <v>545454</v>
      </c>
      <c r="M1533" s="5">
        <f t="shared" si="120"/>
        <v>0</v>
      </c>
      <c r="N1533" s="6">
        <f t="shared" si="120"/>
        <v>0</v>
      </c>
      <c r="O1533" s="5"/>
      <c r="P1533" s="5"/>
      <c r="Q1533" s="5"/>
      <c r="R1533" s="5"/>
      <c r="S1533" s="5"/>
      <c r="T1533" s="5"/>
      <c r="U1533" s="5"/>
      <c r="V1533" s="5"/>
      <c r="W1533" s="5"/>
    </row>
    <row r="1534" spans="1:23" x14ac:dyDescent="0.2">
      <c r="A1534" s="5" t="s">
        <v>1758</v>
      </c>
      <c r="B1534" s="5" t="s">
        <v>141</v>
      </c>
      <c r="C1534" s="5">
        <v>2</v>
      </c>
      <c r="D1534" s="6">
        <v>545454</v>
      </c>
      <c r="E1534" s="5"/>
      <c r="F1534" s="5">
        <v>2</v>
      </c>
      <c r="G1534" s="6">
        <v>545454</v>
      </c>
      <c r="H1534" s="5">
        <v>0</v>
      </c>
      <c r="I1534" s="5">
        <v>0</v>
      </c>
      <c r="J1534" s="7">
        <f t="shared" si="109"/>
        <v>272727</v>
      </c>
      <c r="K1534" s="5">
        <v>2</v>
      </c>
      <c r="L1534" s="6">
        <f t="shared" si="104"/>
        <v>545454</v>
      </c>
      <c r="M1534" s="5">
        <f t="shared" si="120"/>
        <v>0</v>
      </c>
      <c r="N1534" s="6">
        <f t="shared" si="120"/>
        <v>0</v>
      </c>
      <c r="O1534" s="5"/>
      <c r="P1534" s="5"/>
      <c r="Q1534" s="5"/>
      <c r="R1534" s="5"/>
      <c r="S1534" s="5"/>
      <c r="T1534" s="5"/>
      <c r="U1534" s="5"/>
      <c r="V1534" s="5"/>
      <c r="W1534" s="5"/>
    </row>
    <row r="1535" spans="1:23" x14ac:dyDescent="0.2">
      <c r="A1535" s="5" t="s">
        <v>1759</v>
      </c>
      <c r="B1535" s="5" t="s">
        <v>25</v>
      </c>
      <c r="C1535" s="5">
        <v>3</v>
      </c>
      <c r="D1535" s="6">
        <v>545454</v>
      </c>
      <c r="E1535" s="5"/>
      <c r="F1535" s="5">
        <v>3</v>
      </c>
      <c r="G1535" s="6">
        <v>545454</v>
      </c>
      <c r="H1535" s="5">
        <v>0</v>
      </c>
      <c r="I1535" s="5">
        <v>0</v>
      </c>
      <c r="J1535" s="7">
        <f t="shared" si="109"/>
        <v>181818</v>
      </c>
      <c r="K1535" s="5">
        <v>3</v>
      </c>
      <c r="L1535" s="6">
        <f t="shared" si="104"/>
        <v>545454</v>
      </c>
      <c r="M1535" s="5">
        <f t="shared" si="120"/>
        <v>0</v>
      </c>
      <c r="N1535" s="6">
        <f t="shared" si="120"/>
        <v>0</v>
      </c>
      <c r="O1535" s="5"/>
      <c r="P1535" s="5"/>
      <c r="Q1535" s="5"/>
      <c r="R1535" s="5"/>
      <c r="S1535" s="5"/>
      <c r="T1535" s="5"/>
      <c r="U1535" s="5"/>
      <c r="V1535" s="5"/>
      <c r="W1535" s="5"/>
    </row>
    <row r="1536" spans="1:23" x14ac:dyDescent="0.2">
      <c r="A1536" s="5" t="s">
        <v>1760</v>
      </c>
      <c r="B1536" s="5" t="s">
        <v>11</v>
      </c>
      <c r="C1536" s="5">
        <v>1</v>
      </c>
      <c r="D1536" s="6">
        <v>545455</v>
      </c>
      <c r="E1536" s="5"/>
      <c r="F1536" s="5">
        <v>1</v>
      </c>
      <c r="G1536" s="6">
        <v>545455</v>
      </c>
      <c r="H1536" s="5">
        <v>0</v>
      </c>
      <c r="I1536" s="5">
        <v>0</v>
      </c>
      <c r="J1536" s="7">
        <f t="shared" si="109"/>
        <v>545455</v>
      </c>
      <c r="K1536" s="5">
        <v>1</v>
      </c>
      <c r="L1536" s="6">
        <f t="shared" si="104"/>
        <v>545455</v>
      </c>
      <c r="M1536" s="5">
        <f t="shared" si="120"/>
        <v>0</v>
      </c>
      <c r="N1536" s="6">
        <f t="shared" si="120"/>
        <v>0</v>
      </c>
      <c r="O1536" s="5"/>
      <c r="P1536" s="5"/>
      <c r="Q1536" s="5"/>
      <c r="R1536" s="5"/>
      <c r="S1536" s="5"/>
      <c r="T1536" s="5"/>
      <c r="U1536" s="5"/>
      <c r="V1536" s="5"/>
      <c r="W1536" s="5"/>
    </row>
    <row r="1537" spans="1:23" x14ac:dyDescent="0.2">
      <c r="A1537" s="5" t="s">
        <v>1761</v>
      </c>
      <c r="B1537" s="5" t="s">
        <v>11</v>
      </c>
      <c r="C1537" s="5">
        <v>0</v>
      </c>
      <c r="D1537" s="5">
        <v>0</v>
      </c>
      <c r="E1537" s="5"/>
      <c r="F1537" s="5">
        <v>0</v>
      </c>
      <c r="G1537" s="5">
        <v>0</v>
      </c>
      <c r="H1537" s="5">
        <v>1</v>
      </c>
      <c r="I1537" s="6">
        <v>5363636</v>
      </c>
      <c r="J1537" s="7">
        <f t="shared" si="109"/>
        <v>5363636</v>
      </c>
      <c r="K1537" s="5">
        <v>1</v>
      </c>
      <c r="L1537" s="6">
        <f t="shared" si="104"/>
        <v>5363636</v>
      </c>
      <c r="M1537" s="5">
        <f t="shared" si="120"/>
        <v>0</v>
      </c>
      <c r="N1537" s="6">
        <f t="shared" si="120"/>
        <v>0</v>
      </c>
      <c r="O1537" s="5"/>
      <c r="P1537" s="5"/>
      <c r="Q1537" s="5"/>
      <c r="R1537" s="5"/>
      <c r="S1537" s="5"/>
      <c r="T1537" s="5"/>
      <c r="U1537" s="5"/>
      <c r="V1537" s="5"/>
      <c r="W1537" s="5"/>
    </row>
    <row r="1538" spans="1:23" x14ac:dyDescent="0.2">
      <c r="A1538" s="5" t="s">
        <v>1762</v>
      </c>
      <c r="B1538" s="5" t="s">
        <v>107</v>
      </c>
      <c r="C1538" s="5">
        <v>1</v>
      </c>
      <c r="D1538" s="6">
        <v>545455</v>
      </c>
      <c r="E1538" s="5"/>
      <c r="F1538" s="5">
        <v>1</v>
      </c>
      <c r="G1538" s="6">
        <v>545455</v>
      </c>
      <c r="H1538" s="5">
        <v>0</v>
      </c>
      <c r="I1538" s="5">
        <v>0</v>
      </c>
      <c r="J1538" s="7">
        <f t="shared" si="109"/>
        <v>545455</v>
      </c>
      <c r="K1538" s="5">
        <v>1</v>
      </c>
      <c r="L1538" s="6">
        <f t="shared" si="104"/>
        <v>545455</v>
      </c>
      <c r="M1538" s="5">
        <f t="shared" si="120"/>
        <v>0</v>
      </c>
      <c r="N1538" s="6">
        <f t="shared" si="120"/>
        <v>0</v>
      </c>
      <c r="O1538" s="5"/>
      <c r="P1538" s="5"/>
      <c r="Q1538" s="5"/>
      <c r="R1538" s="5"/>
      <c r="S1538" s="5"/>
      <c r="T1538" s="5"/>
      <c r="U1538" s="5"/>
      <c r="V1538" s="5"/>
      <c r="W1538" s="5"/>
    </row>
    <row r="1539" spans="1:23" x14ac:dyDescent="0.2">
      <c r="A1539" s="5" t="s">
        <v>1763</v>
      </c>
      <c r="B1539" s="5" t="s">
        <v>11</v>
      </c>
      <c r="C1539" s="5">
        <v>1</v>
      </c>
      <c r="D1539" s="6">
        <v>636363</v>
      </c>
      <c r="E1539" s="5"/>
      <c r="F1539" s="5">
        <v>1</v>
      </c>
      <c r="G1539" s="6">
        <v>636363</v>
      </c>
      <c r="H1539" s="5">
        <v>2</v>
      </c>
      <c r="I1539" s="6">
        <v>1272726</v>
      </c>
      <c r="J1539" s="7">
        <f t="shared" si="109"/>
        <v>636363</v>
      </c>
      <c r="K1539" s="5">
        <v>3</v>
      </c>
      <c r="L1539" s="6">
        <f t="shared" si="104"/>
        <v>1909089</v>
      </c>
      <c r="M1539" s="5">
        <f t="shared" si="120"/>
        <v>0</v>
      </c>
      <c r="N1539" s="6">
        <f t="shared" si="120"/>
        <v>0</v>
      </c>
      <c r="O1539" s="5"/>
      <c r="P1539" s="5"/>
      <c r="Q1539" s="5"/>
      <c r="R1539" s="5"/>
      <c r="S1539" s="5"/>
      <c r="T1539" s="5"/>
      <c r="U1539" s="5"/>
      <c r="V1539" s="5"/>
      <c r="W1539" s="5"/>
    </row>
    <row r="1540" spans="1:23" x14ac:dyDescent="0.2">
      <c r="A1540" s="5" t="s">
        <v>1764</v>
      </c>
      <c r="B1540" s="5" t="s">
        <v>11</v>
      </c>
      <c r="C1540" s="5">
        <v>0</v>
      </c>
      <c r="D1540" s="5">
        <v>0</v>
      </c>
      <c r="E1540" s="5"/>
      <c r="F1540" s="5">
        <v>0</v>
      </c>
      <c r="G1540" s="5">
        <v>0</v>
      </c>
      <c r="H1540" s="5">
        <v>5</v>
      </c>
      <c r="I1540" s="6">
        <v>4540905</v>
      </c>
      <c r="J1540" s="7">
        <f t="shared" si="109"/>
        <v>908181</v>
      </c>
      <c r="K1540" s="5">
        <v>3</v>
      </c>
      <c r="L1540" s="6">
        <f t="shared" si="104"/>
        <v>2724543</v>
      </c>
      <c r="M1540" s="5">
        <f t="shared" si="120"/>
        <v>2</v>
      </c>
      <c r="N1540" s="6">
        <f t="shared" si="120"/>
        <v>1816362</v>
      </c>
      <c r="O1540" s="5"/>
      <c r="P1540" s="5"/>
      <c r="Q1540" s="5"/>
      <c r="R1540" s="5"/>
      <c r="S1540" s="5"/>
      <c r="T1540" s="5"/>
      <c r="U1540" s="5"/>
      <c r="V1540" s="5"/>
      <c r="W1540" s="5"/>
    </row>
    <row r="1541" spans="1:23" x14ac:dyDescent="0.2">
      <c r="A1541" s="5" t="s">
        <v>1765</v>
      </c>
      <c r="B1541" s="5" t="s">
        <v>141</v>
      </c>
      <c r="C1541" s="5">
        <v>0</v>
      </c>
      <c r="D1541" s="5">
        <v>0</v>
      </c>
      <c r="E1541" s="5"/>
      <c r="F1541" s="5">
        <v>0</v>
      </c>
      <c r="G1541" s="5">
        <v>0</v>
      </c>
      <c r="H1541" s="5">
        <v>4</v>
      </c>
      <c r="I1541" s="6">
        <v>1000000</v>
      </c>
      <c r="J1541" s="7">
        <f t="shared" si="109"/>
        <v>250000</v>
      </c>
      <c r="K1541" s="5">
        <v>2</v>
      </c>
      <c r="L1541" s="6">
        <f t="shared" si="104"/>
        <v>500000</v>
      </c>
      <c r="M1541" s="5">
        <f t="shared" si="120"/>
        <v>2</v>
      </c>
      <c r="N1541" s="6">
        <f t="shared" si="120"/>
        <v>500000</v>
      </c>
      <c r="O1541" s="5"/>
      <c r="P1541" s="5"/>
      <c r="Q1541" s="5"/>
      <c r="R1541" s="5"/>
      <c r="S1541" s="5"/>
      <c r="T1541" s="5"/>
      <c r="U1541" s="5"/>
      <c r="V1541" s="5"/>
      <c r="W1541" s="5"/>
    </row>
    <row r="1542" spans="1:23" x14ac:dyDescent="0.2">
      <c r="A1542" s="5" t="s">
        <v>1766</v>
      </c>
      <c r="B1542" s="5" t="s">
        <v>1601</v>
      </c>
      <c r="C1542" s="5">
        <v>0</v>
      </c>
      <c r="D1542" s="5">
        <v>0</v>
      </c>
      <c r="E1542" s="5"/>
      <c r="F1542" s="5">
        <v>0</v>
      </c>
      <c r="G1542" s="5">
        <v>0</v>
      </c>
      <c r="H1542" s="5">
        <v>200</v>
      </c>
      <c r="I1542" s="6">
        <v>860000</v>
      </c>
      <c r="J1542" s="7">
        <f t="shared" si="109"/>
        <v>4300</v>
      </c>
      <c r="K1542" s="5">
        <v>200</v>
      </c>
      <c r="L1542" s="6">
        <f t="shared" si="104"/>
        <v>860000</v>
      </c>
      <c r="M1542" s="5">
        <f t="shared" si="120"/>
        <v>0</v>
      </c>
      <c r="N1542" s="6">
        <f t="shared" si="120"/>
        <v>0</v>
      </c>
      <c r="O1542" s="5"/>
      <c r="P1542" s="5"/>
      <c r="Q1542" s="5"/>
      <c r="R1542" s="5"/>
      <c r="S1542" s="5"/>
      <c r="T1542" s="5"/>
      <c r="U1542" s="5"/>
      <c r="V1542" s="5"/>
      <c r="W1542" s="5"/>
    </row>
    <row r="1543" spans="1:23" x14ac:dyDescent="0.2">
      <c r="A1543" s="5" t="s">
        <v>1767</v>
      </c>
      <c r="B1543" s="5" t="s">
        <v>11</v>
      </c>
      <c r="C1543" s="5">
        <v>0</v>
      </c>
      <c r="D1543" s="5">
        <v>0</v>
      </c>
      <c r="E1543" s="5"/>
      <c r="F1543" s="5">
        <v>0</v>
      </c>
      <c r="G1543" s="5">
        <v>0</v>
      </c>
      <c r="H1543" s="5">
        <v>4</v>
      </c>
      <c r="I1543" s="6">
        <v>7136362</v>
      </c>
      <c r="J1543" s="7">
        <f t="shared" si="109"/>
        <v>1784090.5</v>
      </c>
      <c r="K1543" s="5">
        <v>1</v>
      </c>
      <c r="L1543" s="6">
        <f t="shared" si="104"/>
        <v>1784090.5</v>
      </c>
      <c r="M1543" s="5">
        <f t="shared" si="120"/>
        <v>3</v>
      </c>
      <c r="N1543" s="6">
        <f t="shared" si="120"/>
        <v>5352271.5</v>
      </c>
      <c r="O1543" s="5"/>
      <c r="P1543" s="5"/>
      <c r="Q1543" s="5"/>
      <c r="R1543" s="5"/>
      <c r="S1543" s="5"/>
      <c r="T1543" s="5"/>
      <c r="U1543" s="5"/>
      <c r="V1543" s="5"/>
      <c r="W1543" s="5"/>
    </row>
    <row r="1544" spans="1:23" x14ac:dyDescent="0.2">
      <c r="A1544" s="5" t="s">
        <v>1768</v>
      </c>
      <c r="B1544" s="5" t="s">
        <v>11</v>
      </c>
      <c r="C1544" s="5">
        <v>1</v>
      </c>
      <c r="D1544" s="6">
        <v>579000</v>
      </c>
      <c r="E1544" s="5"/>
      <c r="F1544" s="5">
        <v>1</v>
      </c>
      <c r="G1544" s="6">
        <v>579000</v>
      </c>
      <c r="H1544" s="5">
        <v>0</v>
      </c>
      <c r="I1544" s="5">
        <v>0</v>
      </c>
      <c r="J1544" s="7">
        <f t="shared" si="109"/>
        <v>579000</v>
      </c>
      <c r="K1544" s="5">
        <v>1</v>
      </c>
      <c r="L1544" s="6">
        <f t="shared" si="104"/>
        <v>579000</v>
      </c>
      <c r="M1544" s="5">
        <f t="shared" si="120"/>
        <v>0</v>
      </c>
      <c r="N1544" s="6">
        <f t="shared" si="120"/>
        <v>0</v>
      </c>
      <c r="O1544" s="5"/>
      <c r="P1544" s="5"/>
      <c r="Q1544" s="5"/>
      <c r="R1544" s="5"/>
      <c r="S1544" s="5"/>
      <c r="T1544" s="5"/>
      <c r="U1544" s="5"/>
      <c r="V1544" s="5"/>
      <c r="W1544" s="5"/>
    </row>
    <row r="1545" spans="1:23" x14ac:dyDescent="0.2">
      <c r="A1545" s="5" t="s">
        <v>1769</v>
      </c>
      <c r="B1545" s="5" t="s">
        <v>11</v>
      </c>
      <c r="C1545" s="5">
        <v>0</v>
      </c>
      <c r="D1545" s="5">
        <v>0</v>
      </c>
      <c r="E1545" s="5"/>
      <c r="F1545" s="5">
        <v>0</v>
      </c>
      <c r="G1545" s="5">
        <v>0</v>
      </c>
      <c r="H1545" s="5">
        <v>1</v>
      </c>
      <c r="I1545" s="6">
        <v>1818182</v>
      </c>
      <c r="J1545" s="7">
        <f t="shared" si="109"/>
        <v>1818182</v>
      </c>
      <c r="K1545" s="5">
        <v>1</v>
      </c>
      <c r="L1545" s="6">
        <f t="shared" si="104"/>
        <v>1818182</v>
      </c>
      <c r="M1545" s="5">
        <f t="shared" si="120"/>
        <v>0</v>
      </c>
      <c r="N1545" s="6">
        <f t="shared" si="120"/>
        <v>0</v>
      </c>
      <c r="O1545" s="5"/>
      <c r="P1545" s="5"/>
      <c r="Q1545" s="5"/>
      <c r="R1545" s="5"/>
      <c r="S1545" s="5"/>
      <c r="T1545" s="5"/>
      <c r="U1545" s="5"/>
      <c r="V1545" s="5"/>
      <c r="W1545" s="5"/>
    </row>
    <row r="1546" spans="1:23" x14ac:dyDescent="0.2">
      <c r="A1546" s="5" t="s">
        <v>1770</v>
      </c>
      <c r="B1546" s="5" t="s">
        <v>11</v>
      </c>
      <c r="C1546" s="5">
        <v>0</v>
      </c>
      <c r="D1546" s="5">
        <v>0</v>
      </c>
      <c r="E1546" s="5"/>
      <c r="F1546" s="5">
        <v>0</v>
      </c>
      <c r="G1546" s="5">
        <v>0</v>
      </c>
      <c r="H1546" s="5">
        <v>1</v>
      </c>
      <c r="I1546" s="6">
        <v>7136363</v>
      </c>
      <c r="J1546" s="7">
        <f t="shared" si="109"/>
        <v>7136363</v>
      </c>
      <c r="K1546" s="5">
        <v>1</v>
      </c>
      <c r="L1546" s="6">
        <f t="shared" si="104"/>
        <v>7136363</v>
      </c>
      <c r="M1546" s="5">
        <f t="shared" si="120"/>
        <v>0</v>
      </c>
      <c r="N1546" s="6">
        <f t="shared" si="120"/>
        <v>0</v>
      </c>
      <c r="O1546" s="5"/>
      <c r="P1546" s="5"/>
      <c r="Q1546" s="5"/>
      <c r="R1546" s="5"/>
      <c r="S1546" s="5"/>
      <c r="T1546" s="5"/>
      <c r="U1546" s="5"/>
      <c r="V1546" s="5"/>
      <c r="W1546" s="5"/>
    </row>
    <row r="1547" spans="1:23" x14ac:dyDescent="0.2">
      <c r="A1547" s="5" t="s">
        <v>1771</v>
      </c>
      <c r="B1547" s="5" t="s">
        <v>758</v>
      </c>
      <c r="C1547" s="5">
        <v>0</v>
      </c>
      <c r="D1547" s="5">
        <v>0</v>
      </c>
      <c r="E1547" s="5"/>
      <c r="F1547" s="5">
        <v>0</v>
      </c>
      <c r="G1547" s="5">
        <v>0</v>
      </c>
      <c r="H1547" s="5">
        <v>1</v>
      </c>
      <c r="I1547" s="6">
        <v>3459120</v>
      </c>
      <c r="J1547" s="7">
        <f t="shared" si="109"/>
        <v>3459120</v>
      </c>
      <c r="K1547" s="5">
        <v>1</v>
      </c>
      <c r="L1547" s="6">
        <f t="shared" si="104"/>
        <v>3459120</v>
      </c>
      <c r="M1547" s="5">
        <f t="shared" si="120"/>
        <v>0</v>
      </c>
      <c r="N1547" s="6">
        <f t="shared" si="120"/>
        <v>0</v>
      </c>
      <c r="O1547" s="5"/>
      <c r="P1547" s="5"/>
      <c r="Q1547" s="5"/>
      <c r="R1547" s="5"/>
      <c r="S1547" s="5"/>
      <c r="T1547" s="5"/>
      <c r="U1547" s="5"/>
      <c r="V1547" s="5"/>
      <c r="W1547" s="5"/>
    </row>
    <row r="1548" spans="1:23" x14ac:dyDescent="0.2">
      <c r="A1548" s="5" t="s">
        <v>1772</v>
      </c>
      <c r="B1548" s="5" t="s">
        <v>11</v>
      </c>
      <c r="C1548" s="5">
        <v>1</v>
      </c>
      <c r="D1548" s="6">
        <v>590909</v>
      </c>
      <c r="E1548" s="5"/>
      <c r="F1548" s="5">
        <v>1</v>
      </c>
      <c r="G1548" s="6">
        <v>590909</v>
      </c>
      <c r="H1548" s="5">
        <v>0</v>
      </c>
      <c r="I1548" s="5">
        <v>0</v>
      </c>
      <c r="J1548" s="7">
        <f t="shared" si="109"/>
        <v>590909</v>
      </c>
      <c r="K1548" s="5">
        <v>1</v>
      </c>
      <c r="L1548" s="6">
        <f t="shared" si="104"/>
        <v>590909</v>
      </c>
      <c r="M1548" s="5">
        <f t="shared" ref="M1548:N1563" si="121">F1548+H1548-K1548</f>
        <v>0</v>
      </c>
      <c r="N1548" s="6">
        <f t="shared" si="121"/>
        <v>0</v>
      </c>
      <c r="O1548" s="5"/>
      <c r="P1548" s="5"/>
      <c r="Q1548" s="5"/>
      <c r="R1548" s="5"/>
      <c r="S1548" s="5"/>
      <c r="T1548" s="5"/>
      <c r="U1548" s="5"/>
      <c r="V1548" s="5"/>
      <c r="W1548" s="5"/>
    </row>
    <row r="1549" spans="1:23" x14ac:dyDescent="0.2">
      <c r="A1549" s="5" t="s">
        <v>1773</v>
      </c>
      <c r="B1549" s="5" t="s">
        <v>11</v>
      </c>
      <c r="C1549" s="5">
        <v>1</v>
      </c>
      <c r="D1549" s="6">
        <v>590909</v>
      </c>
      <c r="E1549" s="5"/>
      <c r="F1549" s="5">
        <v>1</v>
      </c>
      <c r="G1549" s="6">
        <v>590909</v>
      </c>
      <c r="H1549" s="5">
        <v>0</v>
      </c>
      <c r="I1549" s="5">
        <v>0</v>
      </c>
      <c r="J1549" s="7">
        <f t="shared" si="109"/>
        <v>590909</v>
      </c>
      <c r="K1549" s="5">
        <v>1</v>
      </c>
      <c r="L1549" s="6">
        <f t="shared" si="104"/>
        <v>590909</v>
      </c>
      <c r="M1549" s="5">
        <f t="shared" si="121"/>
        <v>0</v>
      </c>
      <c r="N1549" s="6">
        <f t="shared" si="121"/>
        <v>0</v>
      </c>
      <c r="O1549" s="5"/>
      <c r="P1549" s="5"/>
      <c r="Q1549" s="5"/>
      <c r="R1549" s="5"/>
      <c r="S1549" s="5"/>
      <c r="T1549" s="5"/>
      <c r="U1549" s="5"/>
      <c r="V1549" s="5"/>
      <c r="W1549" s="5"/>
    </row>
    <row r="1550" spans="1:23" x14ac:dyDescent="0.2">
      <c r="A1550" s="5" t="s">
        <v>1774</v>
      </c>
      <c r="B1550" s="5" t="s">
        <v>11</v>
      </c>
      <c r="C1550" s="5">
        <v>1</v>
      </c>
      <c r="D1550" s="6">
        <v>590909</v>
      </c>
      <c r="E1550" s="5"/>
      <c r="F1550" s="5">
        <v>1</v>
      </c>
      <c r="G1550" s="6">
        <v>590909</v>
      </c>
      <c r="H1550" s="5">
        <v>0</v>
      </c>
      <c r="I1550" s="5">
        <v>0</v>
      </c>
      <c r="J1550" s="7">
        <f t="shared" si="109"/>
        <v>590909</v>
      </c>
      <c r="K1550" s="5">
        <v>1</v>
      </c>
      <c r="L1550" s="6">
        <f t="shared" si="104"/>
        <v>590909</v>
      </c>
      <c r="M1550" s="5">
        <f t="shared" si="121"/>
        <v>0</v>
      </c>
      <c r="N1550" s="6">
        <f t="shared" si="121"/>
        <v>0</v>
      </c>
      <c r="O1550" s="5"/>
      <c r="P1550" s="5"/>
      <c r="Q1550" s="5"/>
      <c r="R1550" s="5"/>
      <c r="S1550" s="5"/>
      <c r="T1550" s="5"/>
      <c r="U1550" s="5"/>
      <c r="V1550" s="5"/>
      <c r="W1550" s="5"/>
    </row>
    <row r="1551" spans="1:23" x14ac:dyDescent="0.2">
      <c r="A1551" s="5" t="s">
        <v>1775</v>
      </c>
      <c r="B1551" s="5" t="s">
        <v>11</v>
      </c>
      <c r="C1551" s="5">
        <v>0</v>
      </c>
      <c r="D1551" s="5">
        <v>0</v>
      </c>
      <c r="E1551" s="5"/>
      <c r="F1551" s="5">
        <v>0</v>
      </c>
      <c r="G1551" s="5">
        <v>0</v>
      </c>
      <c r="H1551" s="5">
        <v>1</v>
      </c>
      <c r="I1551" s="6">
        <v>1409090</v>
      </c>
      <c r="J1551" s="7">
        <f t="shared" si="109"/>
        <v>1409090</v>
      </c>
      <c r="K1551" s="5">
        <v>1</v>
      </c>
      <c r="L1551" s="6">
        <f t="shared" si="104"/>
        <v>1409090</v>
      </c>
      <c r="M1551" s="5">
        <f t="shared" si="121"/>
        <v>0</v>
      </c>
      <c r="N1551" s="6">
        <f t="shared" si="121"/>
        <v>0</v>
      </c>
      <c r="O1551" s="5"/>
      <c r="P1551" s="5"/>
      <c r="Q1551" s="5"/>
      <c r="R1551" s="5"/>
      <c r="S1551" s="5"/>
      <c r="T1551" s="5"/>
      <c r="U1551" s="5"/>
      <c r="V1551" s="5"/>
      <c r="W1551" s="5"/>
    </row>
    <row r="1552" spans="1:23" x14ac:dyDescent="0.2">
      <c r="A1552" s="5" t="s">
        <v>1776</v>
      </c>
      <c r="B1552" s="5" t="s">
        <v>11</v>
      </c>
      <c r="C1552" s="5">
        <v>1</v>
      </c>
      <c r="D1552" s="6">
        <v>600000</v>
      </c>
      <c r="E1552" s="5"/>
      <c r="F1552" s="5">
        <v>1</v>
      </c>
      <c r="G1552" s="6">
        <v>600000</v>
      </c>
      <c r="H1552" s="5">
        <v>0</v>
      </c>
      <c r="I1552" s="5">
        <v>0</v>
      </c>
      <c r="J1552" s="7">
        <f t="shared" si="109"/>
        <v>600000</v>
      </c>
      <c r="K1552" s="5">
        <v>1</v>
      </c>
      <c r="L1552" s="6">
        <f t="shared" si="104"/>
        <v>600000</v>
      </c>
      <c r="M1552" s="5">
        <f t="shared" si="121"/>
        <v>0</v>
      </c>
      <c r="N1552" s="6">
        <f t="shared" si="121"/>
        <v>0</v>
      </c>
      <c r="O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2">
      <c r="A1553" s="5" t="s">
        <v>1777</v>
      </c>
      <c r="B1553" s="5" t="s">
        <v>11</v>
      </c>
      <c r="C1553" s="5">
        <v>3</v>
      </c>
      <c r="D1553" s="6">
        <v>600000</v>
      </c>
      <c r="E1553" s="5"/>
      <c r="F1553" s="5">
        <v>3</v>
      </c>
      <c r="G1553" s="6">
        <v>600000</v>
      </c>
      <c r="H1553" s="5">
        <v>0</v>
      </c>
      <c r="I1553" s="5">
        <v>0</v>
      </c>
      <c r="J1553" s="7">
        <f t="shared" si="109"/>
        <v>200000</v>
      </c>
      <c r="K1553" s="5">
        <v>3</v>
      </c>
      <c r="L1553" s="6">
        <f t="shared" si="104"/>
        <v>600000</v>
      </c>
      <c r="M1553" s="5">
        <f t="shared" si="121"/>
        <v>0</v>
      </c>
      <c r="N1553" s="6">
        <f t="shared" si="121"/>
        <v>0</v>
      </c>
      <c r="O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2">
      <c r="A1554" s="5" t="s">
        <v>1778</v>
      </c>
      <c r="B1554" s="5" t="s">
        <v>11</v>
      </c>
      <c r="C1554" s="5">
        <v>2</v>
      </c>
      <c r="D1554" s="6">
        <v>600000</v>
      </c>
      <c r="E1554" s="5"/>
      <c r="F1554" s="5">
        <v>2</v>
      </c>
      <c r="G1554" s="6">
        <v>600000</v>
      </c>
      <c r="H1554" s="5">
        <v>0</v>
      </c>
      <c r="I1554" s="5">
        <v>0</v>
      </c>
      <c r="J1554" s="7">
        <f t="shared" si="109"/>
        <v>300000</v>
      </c>
      <c r="K1554" s="5">
        <v>2</v>
      </c>
      <c r="L1554" s="6">
        <f t="shared" si="104"/>
        <v>600000</v>
      </c>
      <c r="M1554" s="5">
        <f t="shared" si="121"/>
        <v>0</v>
      </c>
      <c r="N1554" s="6">
        <f t="shared" si="121"/>
        <v>0</v>
      </c>
      <c r="O1554" s="5"/>
      <c r="P1554" s="5"/>
      <c r="Q1554" s="5"/>
      <c r="R1554" s="5"/>
      <c r="S1554" s="5"/>
      <c r="T1554" s="5"/>
      <c r="U1554" s="5"/>
      <c r="V1554" s="5"/>
      <c r="W1554" s="5"/>
    </row>
    <row r="1555" spans="1:23" x14ac:dyDescent="0.2">
      <c r="A1555" s="5" t="s">
        <v>1779</v>
      </c>
      <c r="B1555" s="5" t="s">
        <v>11</v>
      </c>
      <c r="C1555" s="5">
        <v>0</v>
      </c>
      <c r="D1555" s="5">
        <v>0</v>
      </c>
      <c r="E1555" s="5"/>
      <c r="F1555" s="5">
        <v>0</v>
      </c>
      <c r="G1555" s="5">
        <v>0</v>
      </c>
      <c r="H1555" s="5">
        <v>10</v>
      </c>
      <c r="I1555" s="6">
        <v>7545452</v>
      </c>
      <c r="J1555" s="7">
        <f t="shared" si="109"/>
        <v>754545.2</v>
      </c>
      <c r="K1555" s="5">
        <v>1</v>
      </c>
      <c r="L1555" s="6">
        <f t="shared" si="104"/>
        <v>754545.2</v>
      </c>
      <c r="M1555" s="5">
        <f t="shared" si="121"/>
        <v>9</v>
      </c>
      <c r="N1555" s="6">
        <f t="shared" si="121"/>
        <v>6790906.7999999998</v>
      </c>
      <c r="O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2">
      <c r="A1556" s="5" t="s">
        <v>1780</v>
      </c>
      <c r="B1556" s="5" t="s">
        <v>11</v>
      </c>
      <c r="C1556" s="5">
        <v>61</v>
      </c>
      <c r="D1556" s="6">
        <v>7680919</v>
      </c>
      <c r="E1556" s="5"/>
      <c r="F1556" s="5">
        <v>61</v>
      </c>
      <c r="G1556" s="6">
        <v>7680919</v>
      </c>
      <c r="H1556" s="5">
        <v>0</v>
      </c>
      <c r="I1556" s="5">
        <v>0</v>
      </c>
      <c r="J1556" s="7">
        <f t="shared" si="109"/>
        <v>125916.70491803279</v>
      </c>
      <c r="K1556" s="5">
        <v>12</v>
      </c>
      <c r="L1556" s="6">
        <f t="shared" si="104"/>
        <v>1511000.4590163934</v>
      </c>
      <c r="M1556" s="5">
        <f t="shared" si="121"/>
        <v>49</v>
      </c>
      <c r="N1556" s="6">
        <f t="shared" si="121"/>
        <v>6169918.5409836061</v>
      </c>
      <c r="O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2">
      <c r="A1557" s="5" t="s">
        <v>1781</v>
      </c>
      <c r="B1557" s="5" t="s">
        <v>11</v>
      </c>
      <c r="C1557" s="5">
        <v>1</v>
      </c>
      <c r="D1557" s="6">
        <v>377272</v>
      </c>
      <c r="E1557" s="5"/>
      <c r="F1557" s="5">
        <v>1</v>
      </c>
      <c r="G1557" s="6">
        <v>377272</v>
      </c>
      <c r="H1557" s="5">
        <v>5</v>
      </c>
      <c r="I1557" s="6">
        <v>1886360</v>
      </c>
      <c r="J1557" s="7">
        <f t="shared" si="109"/>
        <v>377272</v>
      </c>
      <c r="K1557" s="5">
        <v>6</v>
      </c>
      <c r="L1557" s="6">
        <f t="shared" si="104"/>
        <v>2263632</v>
      </c>
      <c r="M1557" s="5">
        <f t="shared" si="121"/>
        <v>0</v>
      </c>
      <c r="N1557" s="6">
        <f t="shared" si="121"/>
        <v>0</v>
      </c>
      <c r="O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2">
      <c r="A1558" s="5" t="s">
        <v>1782</v>
      </c>
      <c r="B1558" s="5" t="s">
        <v>11</v>
      </c>
      <c r="C1558" s="5">
        <v>0</v>
      </c>
      <c r="D1558" s="5">
        <v>0</v>
      </c>
      <c r="E1558" s="5"/>
      <c r="F1558" s="5">
        <v>0</v>
      </c>
      <c r="G1558" s="5">
        <v>0</v>
      </c>
      <c r="H1558" s="5">
        <v>6</v>
      </c>
      <c r="I1558" s="6">
        <v>250908</v>
      </c>
      <c r="J1558" s="7">
        <f t="shared" si="109"/>
        <v>41818</v>
      </c>
      <c r="K1558" s="5">
        <v>6</v>
      </c>
      <c r="L1558" s="6">
        <f t="shared" si="104"/>
        <v>250908</v>
      </c>
      <c r="M1558" s="5">
        <f t="shared" si="121"/>
        <v>0</v>
      </c>
      <c r="N1558" s="6">
        <f t="shared" si="121"/>
        <v>0</v>
      </c>
      <c r="O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2">
      <c r="A1559" s="5" t="s">
        <v>1783</v>
      </c>
      <c r="B1559" s="5" t="s">
        <v>11</v>
      </c>
      <c r="C1559" s="5">
        <v>3</v>
      </c>
      <c r="D1559" s="6">
        <v>627272</v>
      </c>
      <c r="E1559" s="5"/>
      <c r="F1559" s="5">
        <v>3</v>
      </c>
      <c r="G1559" s="6">
        <v>627272</v>
      </c>
      <c r="H1559" s="5">
        <v>0</v>
      </c>
      <c r="I1559" s="5">
        <v>0</v>
      </c>
      <c r="J1559" s="7">
        <f t="shared" si="109"/>
        <v>209090.66666666666</v>
      </c>
      <c r="K1559" s="5">
        <v>3</v>
      </c>
      <c r="L1559" s="6">
        <f t="shared" si="104"/>
        <v>627272</v>
      </c>
      <c r="M1559" s="5">
        <f t="shared" si="121"/>
        <v>0</v>
      </c>
      <c r="N1559" s="6">
        <f t="shared" si="121"/>
        <v>0</v>
      </c>
      <c r="O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2">
      <c r="A1560" s="5" t="s">
        <v>1784</v>
      </c>
      <c r="B1560" s="5" t="s">
        <v>20</v>
      </c>
      <c r="C1560" s="5">
        <v>0</v>
      </c>
      <c r="D1560" s="5">
        <v>0</v>
      </c>
      <c r="E1560" s="5"/>
      <c r="F1560" s="5">
        <v>0</v>
      </c>
      <c r="G1560" s="5">
        <v>0</v>
      </c>
      <c r="H1560" s="5">
        <v>5</v>
      </c>
      <c r="I1560" s="6">
        <v>54545454</v>
      </c>
      <c r="J1560" s="7">
        <f t="shared" si="109"/>
        <v>10909090.800000001</v>
      </c>
      <c r="K1560" s="5">
        <v>5</v>
      </c>
      <c r="L1560" s="6">
        <f t="shared" ref="L1560:L1814" si="122">J1560*K1560</f>
        <v>54545454</v>
      </c>
      <c r="M1560" s="5">
        <f t="shared" si="121"/>
        <v>0</v>
      </c>
      <c r="N1560" s="6">
        <f t="shared" si="121"/>
        <v>0</v>
      </c>
      <c r="O1560" s="5"/>
      <c r="P1560" s="5"/>
      <c r="Q1560" s="5"/>
      <c r="R1560" s="5"/>
      <c r="S1560" s="5"/>
      <c r="T1560" s="5"/>
      <c r="U1560" s="5"/>
      <c r="V1560" s="5"/>
      <c r="W1560" s="5"/>
    </row>
    <row r="1561" spans="1:23" x14ac:dyDescent="0.2">
      <c r="A1561" s="5" t="s">
        <v>1785</v>
      </c>
      <c r="B1561" s="5" t="s">
        <v>11</v>
      </c>
      <c r="C1561" s="5">
        <v>0</v>
      </c>
      <c r="D1561" s="5">
        <v>0</v>
      </c>
      <c r="E1561" s="5"/>
      <c r="F1561" s="5">
        <v>0</v>
      </c>
      <c r="G1561" s="5">
        <v>0</v>
      </c>
      <c r="H1561" s="5">
        <v>12</v>
      </c>
      <c r="I1561" s="6">
        <v>872724</v>
      </c>
      <c r="J1561" s="7">
        <f t="shared" si="109"/>
        <v>72727</v>
      </c>
      <c r="K1561" s="5">
        <v>12</v>
      </c>
      <c r="L1561" s="6">
        <f t="shared" si="122"/>
        <v>872724</v>
      </c>
      <c r="M1561" s="5">
        <f t="shared" si="121"/>
        <v>0</v>
      </c>
      <c r="N1561" s="6">
        <f t="shared" si="121"/>
        <v>0</v>
      </c>
      <c r="O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2">
      <c r="A1562" s="5" t="s">
        <v>1786</v>
      </c>
      <c r="B1562" s="5" t="s">
        <v>11</v>
      </c>
      <c r="C1562" s="5">
        <v>0</v>
      </c>
      <c r="D1562" s="5">
        <v>0</v>
      </c>
      <c r="E1562" s="5"/>
      <c r="F1562" s="5">
        <v>0</v>
      </c>
      <c r="G1562" s="5">
        <v>0</v>
      </c>
      <c r="H1562" s="5">
        <v>12</v>
      </c>
      <c r="I1562" s="6">
        <v>872724</v>
      </c>
      <c r="J1562" s="7">
        <f t="shared" si="109"/>
        <v>72727</v>
      </c>
      <c r="K1562" s="5">
        <v>12</v>
      </c>
      <c r="L1562" s="6">
        <f t="shared" si="122"/>
        <v>872724</v>
      </c>
      <c r="M1562" s="5">
        <f t="shared" si="121"/>
        <v>0</v>
      </c>
      <c r="N1562" s="6">
        <f t="shared" si="121"/>
        <v>0</v>
      </c>
      <c r="O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2">
      <c r="A1563" s="5" t="s">
        <v>1787</v>
      </c>
      <c r="B1563" s="5" t="s">
        <v>11</v>
      </c>
      <c r="C1563" s="5">
        <v>30</v>
      </c>
      <c r="D1563" s="6">
        <v>4007042</v>
      </c>
      <c r="E1563" s="5"/>
      <c r="F1563" s="5">
        <v>30</v>
      </c>
      <c r="G1563" s="6">
        <v>4007042</v>
      </c>
      <c r="H1563" s="5">
        <v>10</v>
      </c>
      <c r="I1563" s="6">
        <v>1354550</v>
      </c>
      <c r="J1563" s="7">
        <f t="shared" si="109"/>
        <v>134039.79999999999</v>
      </c>
      <c r="K1563" s="5">
        <v>40</v>
      </c>
      <c r="L1563" s="6">
        <f t="shared" si="122"/>
        <v>5361592</v>
      </c>
      <c r="M1563" s="5">
        <f t="shared" si="121"/>
        <v>0</v>
      </c>
      <c r="N1563" s="6">
        <f t="shared" si="121"/>
        <v>0</v>
      </c>
      <c r="O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2">
      <c r="A1564" s="5" t="s">
        <v>1788</v>
      </c>
      <c r="B1564" s="5" t="s">
        <v>141</v>
      </c>
      <c r="C1564" s="5">
        <v>0</v>
      </c>
      <c r="D1564" s="5">
        <v>0</v>
      </c>
      <c r="E1564" s="5"/>
      <c r="F1564" s="5">
        <v>0</v>
      </c>
      <c r="G1564" s="5">
        <v>0</v>
      </c>
      <c r="H1564" s="5">
        <v>1</v>
      </c>
      <c r="I1564" s="6">
        <v>500000</v>
      </c>
      <c r="J1564" s="7">
        <f t="shared" si="109"/>
        <v>500000</v>
      </c>
      <c r="K1564" s="5">
        <v>1</v>
      </c>
      <c r="L1564" s="6">
        <f t="shared" si="122"/>
        <v>500000</v>
      </c>
      <c r="M1564" s="5">
        <f t="shared" ref="M1564:N1579" si="123">F1564+H1564-K1564</f>
        <v>0</v>
      </c>
      <c r="N1564" s="6">
        <f t="shared" si="123"/>
        <v>0</v>
      </c>
      <c r="O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2">
      <c r="A1565" s="5" t="s">
        <v>1789</v>
      </c>
      <c r="B1565" s="5" t="s">
        <v>11</v>
      </c>
      <c r="C1565" s="5">
        <v>1</v>
      </c>
      <c r="D1565" s="6">
        <v>636364</v>
      </c>
      <c r="E1565" s="5"/>
      <c r="F1565" s="5">
        <v>1</v>
      </c>
      <c r="G1565" s="6">
        <v>636364</v>
      </c>
      <c r="H1565" s="5">
        <v>0</v>
      </c>
      <c r="I1565" s="5">
        <v>0</v>
      </c>
      <c r="J1565" s="7">
        <f t="shared" si="109"/>
        <v>636364</v>
      </c>
      <c r="K1565" s="5">
        <v>1</v>
      </c>
      <c r="L1565" s="6">
        <f t="shared" si="122"/>
        <v>636364</v>
      </c>
      <c r="M1565" s="5">
        <f t="shared" si="123"/>
        <v>0</v>
      </c>
      <c r="N1565" s="6">
        <f t="shared" si="123"/>
        <v>0</v>
      </c>
      <c r="O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2">
      <c r="A1566" s="5" t="s">
        <v>1790</v>
      </c>
      <c r="B1566" s="5" t="s">
        <v>25</v>
      </c>
      <c r="C1566" s="5">
        <v>1</v>
      </c>
      <c r="D1566" s="6">
        <v>636364</v>
      </c>
      <c r="E1566" s="5"/>
      <c r="F1566" s="5">
        <v>1</v>
      </c>
      <c r="G1566" s="6">
        <v>636364</v>
      </c>
      <c r="H1566" s="5">
        <v>0</v>
      </c>
      <c r="I1566" s="5">
        <v>0</v>
      </c>
      <c r="J1566" s="7">
        <f t="shared" si="109"/>
        <v>636364</v>
      </c>
      <c r="K1566" s="5">
        <v>1</v>
      </c>
      <c r="L1566" s="6">
        <f t="shared" si="122"/>
        <v>636364</v>
      </c>
      <c r="M1566" s="5">
        <f t="shared" si="123"/>
        <v>0</v>
      </c>
      <c r="N1566" s="6">
        <f t="shared" si="123"/>
        <v>0</v>
      </c>
      <c r="O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2">
      <c r="A1567" s="5" t="s">
        <v>1791</v>
      </c>
      <c r="B1567" s="5" t="s">
        <v>11</v>
      </c>
      <c r="C1567" s="5">
        <v>0</v>
      </c>
      <c r="D1567" s="5">
        <v>0</v>
      </c>
      <c r="E1567" s="5"/>
      <c r="F1567" s="5">
        <v>0</v>
      </c>
      <c r="G1567" s="5">
        <v>0</v>
      </c>
      <c r="H1567" s="5">
        <v>1</v>
      </c>
      <c r="I1567" s="6">
        <v>1772727</v>
      </c>
      <c r="J1567" s="7">
        <f t="shared" si="109"/>
        <v>1772727</v>
      </c>
      <c r="K1567" s="5">
        <v>1</v>
      </c>
      <c r="L1567" s="6">
        <f t="shared" si="122"/>
        <v>1772727</v>
      </c>
      <c r="M1567" s="5">
        <f t="shared" si="123"/>
        <v>0</v>
      </c>
      <c r="N1567" s="6">
        <f t="shared" si="123"/>
        <v>0</v>
      </c>
      <c r="O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2">
      <c r="A1568" s="5" t="s">
        <v>1792</v>
      </c>
      <c r="B1568" s="5" t="s">
        <v>11</v>
      </c>
      <c r="C1568" s="5">
        <v>0</v>
      </c>
      <c r="D1568" s="5">
        <v>0</v>
      </c>
      <c r="E1568" s="5"/>
      <c r="F1568" s="5">
        <v>0</v>
      </c>
      <c r="G1568" s="5">
        <v>0</v>
      </c>
      <c r="H1568" s="5">
        <v>1</v>
      </c>
      <c r="I1568" s="6">
        <v>1772727</v>
      </c>
      <c r="J1568" s="7">
        <f t="shared" si="109"/>
        <v>1772727</v>
      </c>
      <c r="K1568" s="5">
        <v>1</v>
      </c>
      <c r="L1568" s="6">
        <f t="shared" si="122"/>
        <v>1772727</v>
      </c>
      <c r="M1568" s="5">
        <f t="shared" si="123"/>
        <v>0</v>
      </c>
      <c r="N1568" s="6">
        <f t="shared" si="123"/>
        <v>0</v>
      </c>
      <c r="O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2">
      <c r="A1569" s="5" t="s">
        <v>1793</v>
      </c>
      <c r="B1569" s="5" t="s">
        <v>11</v>
      </c>
      <c r="C1569" s="5">
        <v>1</v>
      </c>
      <c r="D1569" s="6">
        <v>636364</v>
      </c>
      <c r="E1569" s="5"/>
      <c r="F1569" s="5">
        <v>1</v>
      </c>
      <c r="G1569" s="6">
        <v>636364</v>
      </c>
      <c r="H1569" s="5">
        <v>0</v>
      </c>
      <c r="I1569" s="5">
        <v>0</v>
      </c>
      <c r="J1569" s="7">
        <f t="shared" si="109"/>
        <v>636364</v>
      </c>
      <c r="K1569" s="5">
        <v>1</v>
      </c>
      <c r="L1569" s="6">
        <f t="shared" si="122"/>
        <v>636364</v>
      </c>
      <c r="M1569" s="5">
        <f t="shared" si="123"/>
        <v>0</v>
      </c>
      <c r="N1569" s="6">
        <f t="shared" si="123"/>
        <v>0</v>
      </c>
      <c r="O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2">
      <c r="A1570" s="5" t="s">
        <v>1794</v>
      </c>
      <c r="B1570" s="5" t="s">
        <v>11</v>
      </c>
      <c r="C1570" s="5">
        <v>0</v>
      </c>
      <c r="D1570" s="5">
        <v>0</v>
      </c>
      <c r="E1570" s="5"/>
      <c r="F1570" s="5">
        <v>0</v>
      </c>
      <c r="G1570" s="5">
        <v>0</v>
      </c>
      <c r="H1570" s="5">
        <v>1</v>
      </c>
      <c r="I1570" s="6">
        <v>13857273</v>
      </c>
      <c r="J1570" s="7">
        <f t="shared" si="109"/>
        <v>13857273</v>
      </c>
      <c r="K1570" s="5">
        <v>1</v>
      </c>
      <c r="L1570" s="6">
        <f t="shared" si="122"/>
        <v>13857273</v>
      </c>
      <c r="M1570" s="5">
        <f t="shared" si="123"/>
        <v>0</v>
      </c>
      <c r="N1570" s="6">
        <f t="shared" si="123"/>
        <v>0</v>
      </c>
      <c r="O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2">
      <c r="A1571" s="5" t="s">
        <v>1795</v>
      </c>
      <c r="B1571" s="5" t="s">
        <v>11</v>
      </c>
      <c r="C1571" s="5">
        <v>0</v>
      </c>
      <c r="D1571" s="5">
        <v>0</v>
      </c>
      <c r="E1571" s="5"/>
      <c r="F1571" s="5">
        <v>0</v>
      </c>
      <c r="G1571" s="5">
        <v>0</v>
      </c>
      <c r="H1571" s="5">
        <v>3</v>
      </c>
      <c r="I1571" s="6">
        <v>1772727</v>
      </c>
      <c r="J1571" s="7">
        <f t="shared" si="109"/>
        <v>590909</v>
      </c>
      <c r="K1571" s="5">
        <v>3</v>
      </c>
      <c r="L1571" s="6">
        <f t="shared" si="122"/>
        <v>1772727</v>
      </c>
      <c r="M1571" s="5">
        <f t="shared" si="123"/>
        <v>0</v>
      </c>
      <c r="N1571" s="6">
        <f t="shared" si="123"/>
        <v>0</v>
      </c>
      <c r="O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2">
      <c r="A1572" s="5" t="s">
        <v>1796</v>
      </c>
      <c r="B1572" s="5" t="s">
        <v>25</v>
      </c>
      <c r="C1572" s="5">
        <v>0</v>
      </c>
      <c r="D1572" s="5">
        <v>0</v>
      </c>
      <c r="E1572" s="5"/>
      <c r="F1572" s="5">
        <v>0</v>
      </c>
      <c r="G1572" s="5">
        <v>0</v>
      </c>
      <c r="H1572" s="5">
        <v>1</v>
      </c>
      <c r="I1572" s="6">
        <v>7037273</v>
      </c>
      <c r="J1572" s="7">
        <f t="shared" si="109"/>
        <v>7037273</v>
      </c>
      <c r="K1572" s="5">
        <v>1</v>
      </c>
      <c r="L1572" s="6">
        <f t="shared" si="122"/>
        <v>7037273</v>
      </c>
      <c r="M1572" s="5">
        <f t="shared" si="123"/>
        <v>0</v>
      </c>
      <c r="N1572" s="6">
        <f t="shared" si="123"/>
        <v>0</v>
      </c>
      <c r="O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2">
      <c r="A1573" s="5" t="s">
        <v>1797</v>
      </c>
      <c r="B1573" s="5" t="s">
        <v>1464</v>
      </c>
      <c r="C1573" s="5">
        <v>10</v>
      </c>
      <c r="D1573" s="6">
        <v>645448</v>
      </c>
      <c r="E1573" s="5"/>
      <c r="F1573" s="5">
        <v>10</v>
      </c>
      <c r="G1573" s="6">
        <v>645448</v>
      </c>
      <c r="H1573" s="5">
        <v>0</v>
      </c>
      <c r="I1573" s="5">
        <v>0</v>
      </c>
      <c r="J1573" s="7">
        <f t="shared" si="109"/>
        <v>64544.800000000003</v>
      </c>
      <c r="K1573" s="5">
        <v>10</v>
      </c>
      <c r="L1573" s="6">
        <f t="shared" si="122"/>
        <v>645448</v>
      </c>
      <c r="M1573" s="5">
        <f t="shared" si="123"/>
        <v>0</v>
      </c>
      <c r="N1573" s="6">
        <f t="shared" si="123"/>
        <v>0</v>
      </c>
      <c r="O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2">
      <c r="A1574" s="5" t="s">
        <v>1798</v>
      </c>
      <c r="B1574" s="5" t="s">
        <v>11</v>
      </c>
      <c r="C1574" s="5">
        <v>0</v>
      </c>
      <c r="D1574" s="5">
        <v>0</v>
      </c>
      <c r="E1574" s="5"/>
      <c r="F1574" s="5">
        <v>0</v>
      </c>
      <c r="G1574" s="5">
        <v>0</v>
      </c>
      <c r="H1574" s="5">
        <v>4</v>
      </c>
      <c r="I1574" s="6">
        <v>60472726</v>
      </c>
      <c r="J1574" s="7">
        <f t="shared" si="109"/>
        <v>15118181.5</v>
      </c>
      <c r="K1574" s="5">
        <v>2</v>
      </c>
      <c r="L1574" s="6">
        <f t="shared" si="122"/>
        <v>30236363</v>
      </c>
      <c r="M1574" s="5">
        <f t="shared" si="123"/>
        <v>2</v>
      </c>
      <c r="N1574" s="6">
        <f t="shared" si="123"/>
        <v>30236363</v>
      </c>
      <c r="O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2">
      <c r="A1575" s="5" t="s">
        <v>1799</v>
      </c>
      <c r="B1575" s="5" t="s">
        <v>11</v>
      </c>
      <c r="C1575" s="5">
        <v>572</v>
      </c>
      <c r="D1575" s="6">
        <v>398869570</v>
      </c>
      <c r="E1575" s="5"/>
      <c r="F1575" s="5">
        <v>572</v>
      </c>
      <c r="G1575" s="6">
        <v>398869570</v>
      </c>
      <c r="H1575" s="5">
        <v>0</v>
      </c>
      <c r="I1575" s="5">
        <v>0</v>
      </c>
      <c r="J1575" s="7">
        <f t="shared" si="109"/>
        <v>697324.42307692312</v>
      </c>
      <c r="K1575" s="5">
        <v>10</v>
      </c>
      <c r="L1575" s="6">
        <f t="shared" si="122"/>
        <v>6973244.230769231</v>
      </c>
      <c r="M1575" s="5">
        <f t="shared" si="123"/>
        <v>562</v>
      </c>
      <c r="N1575" s="6">
        <f t="shared" si="123"/>
        <v>391896325.76923078</v>
      </c>
      <c r="O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2">
      <c r="A1576" s="5" t="s">
        <v>1800</v>
      </c>
      <c r="B1576" s="5" t="s">
        <v>11</v>
      </c>
      <c r="C1576" s="5">
        <v>1</v>
      </c>
      <c r="D1576" s="6">
        <v>650000</v>
      </c>
      <c r="E1576" s="5"/>
      <c r="F1576" s="5">
        <v>1</v>
      </c>
      <c r="G1576" s="6">
        <v>650000</v>
      </c>
      <c r="H1576" s="5">
        <v>0</v>
      </c>
      <c r="I1576" s="5">
        <v>0</v>
      </c>
      <c r="J1576" s="7">
        <f t="shared" si="109"/>
        <v>650000</v>
      </c>
      <c r="K1576" s="5">
        <v>1</v>
      </c>
      <c r="L1576" s="6">
        <f t="shared" si="122"/>
        <v>650000</v>
      </c>
      <c r="M1576" s="5">
        <f t="shared" si="123"/>
        <v>0</v>
      </c>
      <c r="N1576" s="6">
        <f t="shared" si="123"/>
        <v>0</v>
      </c>
      <c r="O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2">
      <c r="A1577" s="5" t="s">
        <v>1801</v>
      </c>
      <c r="B1577" s="5" t="s">
        <v>11</v>
      </c>
      <c r="C1577" s="5">
        <v>0</v>
      </c>
      <c r="D1577" s="5">
        <v>0</v>
      </c>
      <c r="E1577" s="5"/>
      <c r="F1577" s="5">
        <v>0</v>
      </c>
      <c r="G1577" s="5">
        <v>0</v>
      </c>
      <c r="H1577" s="5">
        <v>5</v>
      </c>
      <c r="I1577" s="6">
        <v>4772725</v>
      </c>
      <c r="J1577" s="7">
        <f t="shared" si="109"/>
        <v>954545</v>
      </c>
      <c r="K1577" s="5">
        <v>2</v>
      </c>
      <c r="L1577" s="6">
        <f t="shared" si="122"/>
        <v>1909090</v>
      </c>
      <c r="M1577" s="5">
        <f t="shared" si="123"/>
        <v>3</v>
      </c>
      <c r="N1577" s="6">
        <f t="shared" si="123"/>
        <v>2863635</v>
      </c>
      <c r="O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2">
      <c r="A1578" s="5" t="s">
        <v>1802</v>
      </c>
      <c r="B1578" s="5" t="s">
        <v>11</v>
      </c>
      <c r="C1578" s="5">
        <v>2</v>
      </c>
      <c r="D1578" s="6">
        <v>672728</v>
      </c>
      <c r="E1578" s="5"/>
      <c r="F1578" s="5">
        <v>2</v>
      </c>
      <c r="G1578" s="6">
        <v>672728</v>
      </c>
      <c r="H1578" s="5">
        <v>0</v>
      </c>
      <c r="I1578" s="5">
        <v>0</v>
      </c>
      <c r="J1578" s="7">
        <f t="shared" si="109"/>
        <v>336364</v>
      </c>
      <c r="K1578" s="5">
        <v>2</v>
      </c>
      <c r="L1578" s="6">
        <f t="shared" si="122"/>
        <v>672728</v>
      </c>
      <c r="M1578" s="5">
        <f t="shared" si="123"/>
        <v>0</v>
      </c>
      <c r="N1578" s="6">
        <f t="shared" si="123"/>
        <v>0</v>
      </c>
      <c r="O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2">
      <c r="A1579" s="5" t="s">
        <v>1803</v>
      </c>
      <c r="B1579" s="5" t="s">
        <v>25</v>
      </c>
      <c r="C1579" s="5">
        <v>0</v>
      </c>
      <c r="D1579" s="5">
        <v>0</v>
      </c>
      <c r="E1579" s="5"/>
      <c r="F1579" s="5">
        <v>0</v>
      </c>
      <c r="G1579" s="5">
        <v>0</v>
      </c>
      <c r="H1579" s="5">
        <v>8</v>
      </c>
      <c r="I1579" s="6">
        <v>74894024</v>
      </c>
      <c r="J1579" s="7">
        <f t="shared" si="109"/>
        <v>9361753</v>
      </c>
      <c r="K1579" s="5">
        <v>2</v>
      </c>
      <c r="L1579" s="6">
        <f t="shared" si="122"/>
        <v>18723506</v>
      </c>
      <c r="M1579" s="5">
        <f t="shared" si="123"/>
        <v>6</v>
      </c>
      <c r="N1579" s="6">
        <f t="shared" si="123"/>
        <v>56170518</v>
      </c>
      <c r="O1579" s="5"/>
      <c r="P1579" s="5"/>
      <c r="Q1579" s="5"/>
      <c r="R1579" s="5"/>
      <c r="S1579" s="5"/>
      <c r="T1579" s="5"/>
      <c r="U1579" s="5"/>
      <c r="V1579" s="5"/>
      <c r="W1579" s="5"/>
    </row>
    <row r="1580" spans="1:23" x14ac:dyDescent="0.2">
      <c r="A1580" s="5" t="s">
        <v>1804</v>
      </c>
      <c r="B1580" s="5" t="s">
        <v>11</v>
      </c>
      <c r="C1580" s="5">
        <v>2</v>
      </c>
      <c r="D1580" s="6">
        <v>690908</v>
      </c>
      <c r="E1580" s="5"/>
      <c r="F1580" s="5">
        <v>2</v>
      </c>
      <c r="G1580" s="6">
        <v>690908</v>
      </c>
      <c r="H1580" s="5">
        <v>0</v>
      </c>
      <c r="I1580" s="5">
        <v>0</v>
      </c>
      <c r="J1580" s="7">
        <f t="shared" si="109"/>
        <v>345454</v>
      </c>
      <c r="K1580" s="5">
        <v>2</v>
      </c>
      <c r="L1580" s="6">
        <f t="shared" si="122"/>
        <v>690908</v>
      </c>
      <c r="M1580" s="5">
        <f t="shared" ref="M1580:N1595" si="124">F1580+H1580-K1580</f>
        <v>0</v>
      </c>
      <c r="N1580" s="6">
        <f t="shared" si="124"/>
        <v>0</v>
      </c>
      <c r="O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2">
      <c r="A1581" s="5" t="s">
        <v>1805</v>
      </c>
      <c r="B1581" s="5" t="s">
        <v>20</v>
      </c>
      <c r="C1581" s="5">
        <v>1</v>
      </c>
      <c r="D1581" s="6">
        <v>690909</v>
      </c>
      <c r="E1581" s="5"/>
      <c r="F1581" s="5">
        <v>1</v>
      </c>
      <c r="G1581" s="6">
        <v>690909</v>
      </c>
      <c r="H1581" s="5">
        <v>0</v>
      </c>
      <c r="I1581" s="5">
        <v>0</v>
      </c>
      <c r="J1581" s="7">
        <f t="shared" si="109"/>
        <v>690909</v>
      </c>
      <c r="K1581" s="5">
        <v>1</v>
      </c>
      <c r="L1581" s="6">
        <f t="shared" si="122"/>
        <v>690909</v>
      </c>
      <c r="M1581" s="5">
        <f t="shared" si="124"/>
        <v>0</v>
      </c>
      <c r="N1581" s="6">
        <f t="shared" si="124"/>
        <v>0</v>
      </c>
      <c r="O1581" s="5"/>
      <c r="P1581" s="5"/>
      <c r="Q1581" s="5"/>
      <c r="R1581" s="5"/>
      <c r="S1581" s="5"/>
      <c r="T1581" s="5"/>
      <c r="U1581" s="5"/>
      <c r="V1581" s="5"/>
      <c r="W1581" s="5"/>
    </row>
    <row r="1582" spans="1:23" x14ac:dyDescent="0.2">
      <c r="A1582" s="5" t="s">
        <v>1806</v>
      </c>
      <c r="B1582" s="5" t="s">
        <v>11</v>
      </c>
      <c r="C1582" s="5">
        <v>7</v>
      </c>
      <c r="D1582" s="6">
        <v>9927267</v>
      </c>
      <c r="E1582" s="5"/>
      <c r="F1582" s="5">
        <v>7</v>
      </c>
      <c r="G1582" s="6">
        <v>9927267</v>
      </c>
      <c r="H1582" s="5">
        <v>19</v>
      </c>
      <c r="I1582" s="6">
        <v>26945439</v>
      </c>
      <c r="J1582" s="7">
        <f t="shared" si="109"/>
        <v>1418181</v>
      </c>
      <c r="K1582" s="5">
        <v>26</v>
      </c>
      <c r="L1582" s="6">
        <f t="shared" si="122"/>
        <v>36872706</v>
      </c>
      <c r="M1582" s="5">
        <f t="shared" si="124"/>
        <v>0</v>
      </c>
      <c r="N1582" s="6">
        <f t="shared" si="124"/>
        <v>0</v>
      </c>
      <c r="O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2">
      <c r="A1583" s="5" t="s">
        <v>1807</v>
      </c>
      <c r="B1583" s="5" t="s">
        <v>11</v>
      </c>
      <c r="C1583" s="5">
        <v>0</v>
      </c>
      <c r="D1583" s="5">
        <v>0</v>
      </c>
      <c r="E1583" s="5"/>
      <c r="F1583" s="5">
        <v>0</v>
      </c>
      <c r="G1583" s="5">
        <v>0</v>
      </c>
      <c r="H1583" s="5">
        <v>2</v>
      </c>
      <c r="I1583" s="6">
        <v>6618036</v>
      </c>
      <c r="J1583" s="7">
        <f t="shared" si="109"/>
        <v>3309018</v>
      </c>
      <c r="K1583" s="5">
        <v>2</v>
      </c>
      <c r="L1583" s="6">
        <f t="shared" si="122"/>
        <v>6618036</v>
      </c>
      <c r="M1583" s="5">
        <f t="shared" si="124"/>
        <v>0</v>
      </c>
      <c r="N1583" s="6">
        <f t="shared" si="124"/>
        <v>0</v>
      </c>
      <c r="O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2">
      <c r="A1584" s="5" t="s">
        <v>1808</v>
      </c>
      <c r="B1584" s="5" t="s">
        <v>25</v>
      </c>
      <c r="C1584" s="5">
        <v>9</v>
      </c>
      <c r="D1584" s="6">
        <v>695457</v>
      </c>
      <c r="E1584" s="5"/>
      <c r="F1584" s="5">
        <v>9</v>
      </c>
      <c r="G1584" s="6">
        <v>695457</v>
      </c>
      <c r="H1584" s="5">
        <v>0</v>
      </c>
      <c r="I1584" s="5">
        <v>0</v>
      </c>
      <c r="J1584" s="7">
        <f t="shared" si="109"/>
        <v>77273</v>
      </c>
      <c r="K1584" s="5">
        <v>9</v>
      </c>
      <c r="L1584" s="6">
        <f t="shared" si="122"/>
        <v>695457</v>
      </c>
      <c r="M1584" s="5">
        <f t="shared" si="124"/>
        <v>0</v>
      </c>
      <c r="N1584" s="6">
        <f t="shared" si="124"/>
        <v>0</v>
      </c>
      <c r="O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2">
      <c r="A1585" s="5" t="s">
        <v>1809</v>
      </c>
      <c r="B1585" s="5" t="s">
        <v>25</v>
      </c>
      <c r="C1585" s="5">
        <v>1</v>
      </c>
      <c r="D1585" s="6">
        <v>700000</v>
      </c>
      <c r="E1585" s="5"/>
      <c r="F1585" s="5">
        <v>1</v>
      </c>
      <c r="G1585" s="6">
        <v>700000</v>
      </c>
      <c r="H1585" s="5">
        <v>0</v>
      </c>
      <c r="I1585" s="5">
        <v>0</v>
      </c>
      <c r="J1585" s="7">
        <f t="shared" si="109"/>
        <v>700000</v>
      </c>
      <c r="K1585" s="5">
        <v>1</v>
      </c>
      <c r="L1585" s="6">
        <f t="shared" si="122"/>
        <v>700000</v>
      </c>
      <c r="M1585" s="5">
        <f t="shared" si="124"/>
        <v>0</v>
      </c>
      <c r="N1585" s="6">
        <f t="shared" si="124"/>
        <v>0</v>
      </c>
      <c r="O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2">
      <c r="A1586" s="5" t="s">
        <v>1810</v>
      </c>
      <c r="B1586" s="5" t="s">
        <v>11</v>
      </c>
      <c r="C1586" s="5">
        <v>1</v>
      </c>
      <c r="D1586" s="6">
        <v>700000</v>
      </c>
      <c r="E1586" s="5"/>
      <c r="F1586" s="5">
        <v>1</v>
      </c>
      <c r="G1586" s="6">
        <v>700000</v>
      </c>
      <c r="H1586" s="5">
        <v>0</v>
      </c>
      <c r="I1586" s="5">
        <v>0</v>
      </c>
      <c r="J1586" s="7">
        <f t="shared" si="109"/>
        <v>700000</v>
      </c>
      <c r="K1586" s="5">
        <v>1</v>
      </c>
      <c r="L1586" s="6">
        <f t="shared" si="122"/>
        <v>700000</v>
      </c>
      <c r="M1586" s="5">
        <f t="shared" si="124"/>
        <v>0</v>
      </c>
      <c r="N1586" s="6">
        <f t="shared" si="124"/>
        <v>0</v>
      </c>
      <c r="O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2">
      <c r="A1587" s="5" t="s">
        <v>1811</v>
      </c>
      <c r="B1587" s="5" t="s">
        <v>11</v>
      </c>
      <c r="C1587" s="5">
        <v>1</v>
      </c>
      <c r="D1587" s="6">
        <v>700000</v>
      </c>
      <c r="E1587" s="5"/>
      <c r="F1587" s="5">
        <v>1</v>
      </c>
      <c r="G1587" s="6">
        <v>700000</v>
      </c>
      <c r="H1587" s="5">
        <v>0</v>
      </c>
      <c r="I1587" s="5">
        <v>0</v>
      </c>
      <c r="J1587" s="7">
        <f t="shared" si="109"/>
        <v>700000</v>
      </c>
      <c r="K1587" s="5">
        <v>1</v>
      </c>
      <c r="L1587" s="6">
        <f t="shared" si="122"/>
        <v>700000</v>
      </c>
      <c r="M1587" s="5">
        <f t="shared" si="124"/>
        <v>0</v>
      </c>
      <c r="N1587" s="6">
        <f t="shared" si="124"/>
        <v>0</v>
      </c>
      <c r="O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2">
      <c r="A1588" s="5" t="s">
        <v>1812</v>
      </c>
      <c r="B1588" s="5" t="s">
        <v>11</v>
      </c>
      <c r="C1588" s="5">
        <v>2</v>
      </c>
      <c r="D1588" s="6">
        <v>700000</v>
      </c>
      <c r="E1588" s="5"/>
      <c r="F1588" s="5">
        <v>2</v>
      </c>
      <c r="G1588" s="6">
        <v>700000</v>
      </c>
      <c r="H1588" s="5">
        <v>0</v>
      </c>
      <c r="I1588" s="5">
        <v>0</v>
      </c>
      <c r="J1588" s="7">
        <f t="shared" si="109"/>
        <v>350000</v>
      </c>
      <c r="K1588" s="5">
        <v>2</v>
      </c>
      <c r="L1588" s="6">
        <f t="shared" si="122"/>
        <v>700000</v>
      </c>
      <c r="M1588" s="5">
        <f t="shared" si="124"/>
        <v>0</v>
      </c>
      <c r="N1588" s="6">
        <f t="shared" si="124"/>
        <v>0</v>
      </c>
      <c r="O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2">
      <c r="A1589" s="5" t="s">
        <v>1813</v>
      </c>
      <c r="B1589" s="5" t="s">
        <v>34</v>
      </c>
      <c r="C1589" s="5">
        <v>0</v>
      </c>
      <c r="D1589" s="5">
        <v>0</v>
      </c>
      <c r="E1589" s="5"/>
      <c r="F1589" s="5">
        <v>0</v>
      </c>
      <c r="G1589" s="5">
        <v>0</v>
      </c>
      <c r="H1589" s="5">
        <v>6</v>
      </c>
      <c r="I1589" s="6">
        <v>3763638</v>
      </c>
      <c r="J1589" s="7">
        <f t="shared" si="109"/>
        <v>627273</v>
      </c>
      <c r="K1589" s="5">
        <v>6</v>
      </c>
      <c r="L1589" s="6">
        <f t="shared" si="122"/>
        <v>3763638</v>
      </c>
      <c r="M1589" s="5">
        <f t="shared" si="124"/>
        <v>0</v>
      </c>
      <c r="N1589" s="6">
        <f t="shared" si="124"/>
        <v>0</v>
      </c>
      <c r="O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2">
      <c r="A1590" s="5" t="s">
        <v>1814</v>
      </c>
      <c r="B1590" s="5" t="s">
        <v>20</v>
      </c>
      <c r="C1590" s="5">
        <v>6</v>
      </c>
      <c r="D1590" s="6">
        <v>709086</v>
      </c>
      <c r="E1590" s="5"/>
      <c r="F1590" s="5">
        <v>6</v>
      </c>
      <c r="G1590" s="6">
        <v>709086</v>
      </c>
      <c r="H1590" s="5">
        <v>0</v>
      </c>
      <c r="I1590" s="5">
        <v>0</v>
      </c>
      <c r="J1590" s="7">
        <f t="shared" si="109"/>
        <v>118181</v>
      </c>
      <c r="K1590" s="5">
        <v>6</v>
      </c>
      <c r="L1590" s="6">
        <f t="shared" si="122"/>
        <v>709086</v>
      </c>
      <c r="M1590" s="5">
        <f t="shared" si="124"/>
        <v>0</v>
      </c>
      <c r="N1590" s="6">
        <f t="shared" si="124"/>
        <v>0</v>
      </c>
      <c r="O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2">
      <c r="A1591" s="5" t="s">
        <v>1815</v>
      </c>
      <c r="B1591" s="5" t="s">
        <v>25</v>
      </c>
      <c r="C1591" s="5">
        <v>1</v>
      </c>
      <c r="D1591" s="6">
        <v>718182</v>
      </c>
      <c r="E1591" s="5"/>
      <c r="F1591" s="5">
        <v>1</v>
      </c>
      <c r="G1591" s="6">
        <v>718182</v>
      </c>
      <c r="H1591" s="5">
        <v>0</v>
      </c>
      <c r="I1591" s="5">
        <v>0</v>
      </c>
      <c r="J1591" s="7">
        <f t="shared" si="109"/>
        <v>718182</v>
      </c>
      <c r="K1591" s="5">
        <v>1</v>
      </c>
      <c r="L1591" s="6">
        <f t="shared" si="122"/>
        <v>718182</v>
      </c>
      <c r="M1591" s="5">
        <f t="shared" si="124"/>
        <v>0</v>
      </c>
      <c r="N1591" s="6">
        <f t="shared" si="124"/>
        <v>0</v>
      </c>
      <c r="O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2">
      <c r="A1592" s="5" t="s">
        <v>1816</v>
      </c>
      <c r="B1592" s="5" t="s">
        <v>141</v>
      </c>
      <c r="C1592" s="5">
        <v>2</v>
      </c>
      <c r="D1592" s="6">
        <v>727272</v>
      </c>
      <c r="E1592" s="5"/>
      <c r="F1592" s="5">
        <v>2</v>
      </c>
      <c r="G1592" s="6">
        <v>727272</v>
      </c>
      <c r="H1592" s="5">
        <v>0</v>
      </c>
      <c r="I1592" s="5">
        <v>0</v>
      </c>
      <c r="J1592" s="7">
        <f t="shared" si="109"/>
        <v>363636</v>
      </c>
      <c r="K1592" s="5">
        <v>2</v>
      </c>
      <c r="L1592" s="6">
        <f t="shared" si="122"/>
        <v>727272</v>
      </c>
      <c r="M1592" s="5">
        <f t="shared" si="124"/>
        <v>0</v>
      </c>
      <c r="N1592" s="6">
        <f t="shared" si="124"/>
        <v>0</v>
      </c>
      <c r="O1592" s="5"/>
      <c r="P1592" s="5"/>
      <c r="Q1592" s="5"/>
      <c r="R1592" s="5"/>
      <c r="S1592" s="5"/>
      <c r="T1592" s="5"/>
      <c r="U1592" s="5"/>
      <c r="V1592" s="5"/>
      <c r="W1592" s="5"/>
    </row>
    <row r="1593" spans="1:23" x14ac:dyDescent="0.2">
      <c r="A1593" s="5" t="s">
        <v>1817</v>
      </c>
      <c r="B1593" s="5" t="s">
        <v>11</v>
      </c>
      <c r="C1593" s="5">
        <v>8</v>
      </c>
      <c r="D1593" s="6">
        <v>727272</v>
      </c>
      <c r="E1593" s="5"/>
      <c r="F1593" s="5">
        <v>8</v>
      </c>
      <c r="G1593" s="6">
        <v>727272</v>
      </c>
      <c r="H1593" s="5">
        <v>0</v>
      </c>
      <c r="I1593" s="5">
        <v>0</v>
      </c>
      <c r="J1593" s="7">
        <f t="shared" si="109"/>
        <v>90909</v>
      </c>
      <c r="K1593" s="5">
        <v>8</v>
      </c>
      <c r="L1593" s="6">
        <f t="shared" si="122"/>
        <v>727272</v>
      </c>
      <c r="M1593" s="5">
        <f t="shared" si="124"/>
        <v>0</v>
      </c>
      <c r="N1593" s="6">
        <f t="shared" si="124"/>
        <v>0</v>
      </c>
      <c r="O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2">
      <c r="A1594" s="5" t="s">
        <v>1818</v>
      </c>
      <c r="B1594" s="5" t="s">
        <v>11</v>
      </c>
      <c r="C1594" s="5">
        <v>2</v>
      </c>
      <c r="D1594" s="6">
        <v>727272</v>
      </c>
      <c r="E1594" s="5"/>
      <c r="F1594" s="5">
        <v>2</v>
      </c>
      <c r="G1594" s="6">
        <v>727272</v>
      </c>
      <c r="H1594" s="5">
        <v>0</v>
      </c>
      <c r="I1594" s="5">
        <v>0</v>
      </c>
      <c r="J1594" s="7">
        <f t="shared" si="109"/>
        <v>363636</v>
      </c>
      <c r="K1594" s="5">
        <v>2</v>
      </c>
      <c r="L1594" s="6">
        <f t="shared" si="122"/>
        <v>727272</v>
      </c>
      <c r="M1594" s="5">
        <f t="shared" si="124"/>
        <v>0</v>
      </c>
      <c r="N1594" s="6">
        <f t="shared" si="124"/>
        <v>0</v>
      </c>
      <c r="O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2">
      <c r="A1595" s="5" t="s">
        <v>1819</v>
      </c>
      <c r="B1595" s="5" t="s">
        <v>34</v>
      </c>
      <c r="C1595" s="5">
        <v>0</v>
      </c>
      <c r="D1595" s="5">
        <v>0</v>
      </c>
      <c r="E1595" s="5"/>
      <c r="F1595" s="5">
        <v>0</v>
      </c>
      <c r="G1595" s="5">
        <v>0</v>
      </c>
      <c r="H1595" s="5">
        <v>1</v>
      </c>
      <c r="I1595" s="6">
        <v>6818182</v>
      </c>
      <c r="J1595" s="7">
        <f t="shared" si="109"/>
        <v>6818182</v>
      </c>
      <c r="K1595" s="5">
        <v>1</v>
      </c>
      <c r="L1595" s="6">
        <f t="shared" si="122"/>
        <v>6818182</v>
      </c>
      <c r="M1595" s="5">
        <f t="shared" si="124"/>
        <v>0</v>
      </c>
      <c r="N1595" s="6">
        <f t="shared" si="124"/>
        <v>0</v>
      </c>
      <c r="O1595" s="5"/>
      <c r="P1595" s="5"/>
      <c r="Q1595" s="5"/>
      <c r="R1595" s="5"/>
      <c r="S1595" s="5"/>
      <c r="T1595" s="5"/>
      <c r="U1595" s="5"/>
      <c r="V1595" s="5"/>
      <c r="W1595" s="5"/>
    </row>
    <row r="1596" spans="1:23" x14ac:dyDescent="0.2">
      <c r="A1596" s="5" t="s">
        <v>1820</v>
      </c>
      <c r="B1596" s="5" t="s">
        <v>11</v>
      </c>
      <c r="C1596" s="5">
        <v>1</v>
      </c>
      <c r="D1596" s="6">
        <v>727273</v>
      </c>
      <c r="E1596" s="5"/>
      <c r="F1596" s="5">
        <v>1</v>
      </c>
      <c r="G1596" s="6">
        <v>727273</v>
      </c>
      <c r="H1596" s="5">
        <v>0</v>
      </c>
      <c r="I1596" s="5">
        <v>0</v>
      </c>
      <c r="J1596" s="7">
        <f t="shared" si="109"/>
        <v>727273</v>
      </c>
      <c r="K1596" s="5">
        <v>1</v>
      </c>
      <c r="L1596" s="6">
        <f t="shared" si="122"/>
        <v>727273</v>
      </c>
      <c r="M1596" s="5">
        <f t="shared" ref="M1596:N1611" si="125">F1596+H1596-K1596</f>
        <v>0</v>
      </c>
      <c r="N1596" s="6">
        <f t="shared" si="125"/>
        <v>0</v>
      </c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2">
      <c r="A1597" s="5" t="s">
        <v>1821</v>
      </c>
      <c r="B1597" s="5" t="s">
        <v>11</v>
      </c>
      <c r="C1597" s="5">
        <v>1</v>
      </c>
      <c r="D1597" s="6">
        <v>727273</v>
      </c>
      <c r="E1597" s="5"/>
      <c r="F1597" s="5">
        <v>1</v>
      </c>
      <c r="G1597" s="6">
        <v>727273</v>
      </c>
      <c r="H1597" s="5">
        <v>0</v>
      </c>
      <c r="I1597" s="5">
        <v>0</v>
      </c>
      <c r="J1597" s="7">
        <f t="shared" si="109"/>
        <v>727273</v>
      </c>
      <c r="K1597" s="5">
        <v>1</v>
      </c>
      <c r="L1597" s="6">
        <f t="shared" si="122"/>
        <v>727273</v>
      </c>
      <c r="M1597" s="5">
        <f t="shared" si="125"/>
        <v>0</v>
      </c>
      <c r="N1597" s="6">
        <f t="shared" si="125"/>
        <v>0</v>
      </c>
      <c r="O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2">
      <c r="A1598" s="5" t="s">
        <v>1822</v>
      </c>
      <c r="B1598" s="5" t="s">
        <v>11</v>
      </c>
      <c r="C1598" s="5">
        <v>1</v>
      </c>
      <c r="D1598" s="6">
        <v>727273</v>
      </c>
      <c r="E1598" s="5"/>
      <c r="F1598" s="5">
        <v>1</v>
      </c>
      <c r="G1598" s="6">
        <v>727273</v>
      </c>
      <c r="H1598" s="5">
        <v>0</v>
      </c>
      <c r="I1598" s="5">
        <v>0</v>
      </c>
      <c r="J1598" s="7">
        <f t="shared" si="109"/>
        <v>727273</v>
      </c>
      <c r="K1598" s="5">
        <v>1</v>
      </c>
      <c r="L1598" s="6">
        <f t="shared" si="122"/>
        <v>727273</v>
      </c>
      <c r="M1598" s="5">
        <f t="shared" si="125"/>
        <v>0</v>
      </c>
      <c r="N1598" s="6">
        <f t="shared" si="125"/>
        <v>0</v>
      </c>
      <c r="O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2">
      <c r="A1599" s="5" t="s">
        <v>1823</v>
      </c>
      <c r="B1599" s="5" t="s">
        <v>11</v>
      </c>
      <c r="C1599" s="5">
        <v>0</v>
      </c>
      <c r="D1599" s="5">
        <v>0</v>
      </c>
      <c r="E1599" s="5"/>
      <c r="F1599" s="5">
        <v>0</v>
      </c>
      <c r="G1599" s="5">
        <v>0</v>
      </c>
      <c r="H1599" s="5">
        <v>6</v>
      </c>
      <c r="I1599" s="6">
        <v>3263634</v>
      </c>
      <c r="J1599" s="7">
        <f t="shared" si="109"/>
        <v>543939</v>
      </c>
      <c r="K1599" s="5">
        <v>2</v>
      </c>
      <c r="L1599" s="6">
        <f t="shared" si="122"/>
        <v>1087878</v>
      </c>
      <c r="M1599" s="5">
        <f t="shared" si="125"/>
        <v>4</v>
      </c>
      <c r="N1599" s="6">
        <f t="shared" si="125"/>
        <v>2175756</v>
      </c>
      <c r="O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2">
      <c r="A1600" s="5" t="s">
        <v>1824</v>
      </c>
      <c r="B1600" s="5" t="s">
        <v>11</v>
      </c>
      <c r="C1600" s="5">
        <v>0</v>
      </c>
      <c r="D1600" s="5">
        <v>0</v>
      </c>
      <c r="E1600" s="5"/>
      <c r="F1600" s="5">
        <v>0</v>
      </c>
      <c r="G1600" s="5">
        <v>0</v>
      </c>
      <c r="H1600" s="5">
        <v>1</v>
      </c>
      <c r="I1600" s="6">
        <v>1986364</v>
      </c>
      <c r="J1600" s="7">
        <f t="shared" si="109"/>
        <v>1986364</v>
      </c>
      <c r="K1600" s="5">
        <v>1</v>
      </c>
      <c r="L1600" s="6">
        <f t="shared" si="122"/>
        <v>1986364</v>
      </c>
      <c r="M1600" s="5">
        <f t="shared" si="125"/>
        <v>0</v>
      </c>
      <c r="N1600" s="6">
        <f t="shared" si="125"/>
        <v>0</v>
      </c>
      <c r="O1600" s="5"/>
      <c r="P1600" s="5"/>
      <c r="Q1600" s="5"/>
      <c r="R1600" s="5"/>
      <c r="S1600" s="5"/>
      <c r="T1600" s="5"/>
      <c r="U1600" s="5"/>
      <c r="V1600" s="5"/>
      <c r="W1600" s="5"/>
    </row>
    <row r="1601" spans="1:23" x14ac:dyDescent="0.2">
      <c r="A1601" s="5" t="s">
        <v>1825</v>
      </c>
      <c r="B1601" s="5" t="s">
        <v>25</v>
      </c>
      <c r="C1601" s="5">
        <v>0</v>
      </c>
      <c r="D1601" s="5">
        <v>0</v>
      </c>
      <c r="E1601" s="5"/>
      <c r="F1601" s="5">
        <v>0</v>
      </c>
      <c r="G1601" s="5">
        <v>0</v>
      </c>
      <c r="H1601" s="5">
        <v>32</v>
      </c>
      <c r="I1601" s="6">
        <v>31177269</v>
      </c>
      <c r="J1601" s="7">
        <f t="shared" si="109"/>
        <v>974289.65625</v>
      </c>
      <c r="K1601" s="5">
        <v>7</v>
      </c>
      <c r="L1601" s="6">
        <f t="shared" si="122"/>
        <v>6820027.59375</v>
      </c>
      <c r="M1601" s="5">
        <f t="shared" si="125"/>
        <v>25</v>
      </c>
      <c r="N1601" s="6">
        <f t="shared" si="125"/>
        <v>24357241.40625</v>
      </c>
      <c r="O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2">
      <c r="A1602" s="5" t="s">
        <v>1826</v>
      </c>
      <c r="B1602" s="5" t="s">
        <v>11</v>
      </c>
      <c r="C1602" s="5">
        <v>3</v>
      </c>
      <c r="D1602" s="6">
        <v>736362</v>
      </c>
      <c r="E1602" s="5"/>
      <c r="F1602" s="5">
        <v>3</v>
      </c>
      <c r="G1602" s="6">
        <v>736362</v>
      </c>
      <c r="H1602" s="5">
        <v>0</v>
      </c>
      <c r="I1602" s="5">
        <v>0</v>
      </c>
      <c r="J1602" s="7">
        <f t="shared" si="109"/>
        <v>245454</v>
      </c>
      <c r="K1602" s="5">
        <v>3</v>
      </c>
      <c r="L1602" s="6">
        <f t="shared" si="122"/>
        <v>736362</v>
      </c>
      <c r="M1602" s="5">
        <f t="shared" si="125"/>
        <v>0</v>
      </c>
      <c r="N1602" s="6">
        <f t="shared" si="125"/>
        <v>0</v>
      </c>
      <c r="O1602" s="5"/>
      <c r="P1602" s="5"/>
      <c r="Q1602" s="5"/>
      <c r="R1602" s="5"/>
      <c r="S1602" s="5"/>
      <c r="T1602" s="5"/>
      <c r="U1602" s="5"/>
      <c r="V1602" s="5"/>
      <c r="W1602" s="5"/>
    </row>
    <row r="1603" spans="1:23" x14ac:dyDescent="0.2">
      <c r="A1603" s="5" t="s">
        <v>1827</v>
      </c>
      <c r="B1603" s="5" t="s">
        <v>11</v>
      </c>
      <c r="C1603" s="5">
        <v>0</v>
      </c>
      <c r="D1603" s="5">
        <v>0</v>
      </c>
      <c r="E1603" s="5"/>
      <c r="F1603" s="5">
        <v>0</v>
      </c>
      <c r="G1603" s="5">
        <v>0</v>
      </c>
      <c r="H1603" s="5">
        <v>35</v>
      </c>
      <c r="I1603" s="6">
        <v>10272705</v>
      </c>
      <c r="J1603" s="7">
        <f t="shared" si="109"/>
        <v>293505.85714285716</v>
      </c>
      <c r="K1603" s="5">
        <v>30</v>
      </c>
      <c r="L1603" s="6">
        <f t="shared" si="122"/>
        <v>8805175.7142857146</v>
      </c>
      <c r="M1603" s="5">
        <f t="shared" si="125"/>
        <v>5</v>
      </c>
      <c r="N1603" s="6">
        <f t="shared" si="125"/>
        <v>1467529.2857142854</v>
      </c>
      <c r="O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2">
      <c r="A1604" s="5" t="s">
        <v>1828</v>
      </c>
      <c r="B1604" s="5" t="s">
        <v>758</v>
      </c>
      <c r="C1604" s="5">
        <v>4</v>
      </c>
      <c r="D1604" s="6">
        <v>745454</v>
      </c>
      <c r="E1604" s="5"/>
      <c r="F1604" s="5">
        <v>4</v>
      </c>
      <c r="G1604" s="6">
        <v>745454</v>
      </c>
      <c r="H1604" s="5">
        <v>0</v>
      </c>
      <c r="I1604" s="5">
        <v>0</v>
      </c>
      <c r="J1604" s="7">
        <f t="shared" si="109"/>
        <v>186363.5</v>
      </c>
      <c r="K1604" s="5">
        <v>4</v>
      </c>
      <c r="L1604" s="6">
        <f t="shared" si="122"/>
        <v>745454</v>
      </c>
      <c r="M1604" s="5">
        <f t="shared" si="125"/>
        <v>0</v>
      </c>
      <c r="N1604" s="6">
        <f t="shared" si="125"/>
        <v>0</v>
      </c>
      <c r="O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2">
      <c r="A1605" s="5" t="s">
        <v>1829</v>
      </c>
      <c r="B1605" s="5" t="s">
        <v>20</v>
      </c>
      <c r="C1605" s="5">
        <v>0</v>
      </c>
      <c r="D1605" s="5">
        <v>0</v>
      </c>
      <c r="E1605" s="5"/>
      <c r="F1605" s="5">
        <v>0</v>
      </c>
      <c r="G1605" s="5">
        <v>0</v>
      </c>
      <c r="H1605" s="5">
        <v>1</v>
      </c>
      <c r="I1605" s="6">
        <v>12500000</v>
      </c>
      <c r="J1605" s="7">
        <f t="shared" si="109"/>
        <v>12500000</v>
      </c>
      <c r="K1605" s="5">
        <v>1</v>
      </c>
      <c r="L1605" s="6">
        <f t="shared" si="122"/>
        <v>12500000</v>
      </c>
      <c r="M1605" s="5">
        <f t="shared" si="125"/>
        <v>0</v>
      </c>
      <c r="N1605" s="6">
        <f t="shared" si="125"/>
        <v>0</v>
      </c>
      <c r="O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2">
      <c r="A1606" s="5" t="s">
        <v>1830</v>
      </c>
      <c r="B1606" s="5" t="s">
        <v>256</v>
      </c>
      <c r="C1606" s="5">
        <v>0</v>
      </c>
      <c r="D1606" s="5">
        <v>0</v>
      </c>
      <c r="E1606" s="5"/>
      <c r="F1606" s="5">
        <v>0</v>
      </c>
      <c r="G1606" s="5">
        <v>0</v>
      </c>
      <c r="H1606" s="5">
        <v>305</v>
      </c>
      <c r="I1606" s="6">
        <v>7727115</v>
      </c>
      <c r="J1606" s="7">
        <f t="shared" si="109"/>
        <v>25334.803278688523</v>
      </c>
      <c r="K1606" s="5">
        <v>38</v>
      </c>
      <c r="L1606" s="6">
        <f t="shared" si="122"/>
        <v>962722.52459016384</v>
      </c>
      <c r="M1606" s="5">
        <f t="shared" si="125"/>
        <v>267</v>
      </c>
      <c r="N1606" s="6">
        <f t="shared" si="125"/>
        <v>6764392.4754098365</v>
      </c>
      <c r="O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2">
      <c r="A1607" s="5" t="s">
        <v>1831</v>
      </c>
      <c r="B1607" s="5" t="s">
        <v>25</v>
      </c>
      <c r="C1607" s="5">
        <v>0</v>
      </c>
      <c r="D1607" s="5">
        <v>0</v>
      </c>
      <c r="E1607" s="5"/>
      <c r="F1607" s="5">
        <v>0</v>
      </c>
      <c r="G1607" s="5">
        <v>0</v>
      </c>
      <c r="H1607" s="5">
        <v>7</v>
      </c>
      <c r="I1607" s="6">
        <v>1540000</v>
      </c>
      <c r="J1607" s="7">
        <f t="shared" si="109"/>
        <v>220000</v>
      </c>
      <c r="K1607" s="5">
        <v>4</v>
      </c>
      <c r="L1607" s="6">
        <f t="shared" si="122"/>
        <v>880000</v>
      </c>
      <c r="M1607" s="5">
        <f t="shared" si="125"/>
        <v>3</v>
      </c>
      <c r="N1607" s="6">
        <f t="shared" si="125"/>
        <v>660000</v>
      </c>
      <c r="O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2">
      <c r="A1608" s="5" t="s">
        <v>1832</v>
      </c>
      <c r="B1608" s="5" t="s">
        <v>25</v>
      </c>
      <c r="C1608" s="5">
        <v>0</v>
      </c>
      <c r="D1608" s="5">
        <v>0</v>
      </c>
      <c r="E1608" s="5"/>
      <c r="F1608" s="5">
        <v>0</v>
      </c>
      <c r="G1608" s="5">
        <v>0</v>
      </c>
      <c r="H1608" s="5">
        <v>1</v>
      </c>
      <c r="I1608" s="6">
        <v>1222222</v>
      </c>
      <c r="J1608" s="7">
        <f t="shared" si="109"/>
        <v>1222222</v>
      </c>
      <c r="K1608" s="5">
        <v>1</v>
      </c>
      <c r="L1608" s="6">
        <f t="shared" si="122"/>
        <v>1222222</v>
      </c>
      <c r="M1608" s="5">
        <f t="shared" si="125"/>
        <v>0</v>
      </c>
      <c r="N1608" s="6">
        <f t="shared" si="125"/>
        <v>0</v>
      </c>
      <c r="O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2">
      <c r="A1609" s="5" t="s">
        <v>1833</v>
      </c>
      <c r="B1609" s="5" t="s">
        <v>11</v>
      </c>
      <c r="C1609" s="5">
        <v>1</v>
      </c>
      <c r="D1609" s="6">
        <v>772727</v>
      </c>
      <c r="E1609" s="5"/>
      <c r="F1609" s="5">
        <v>1</v>
      </c>
      <c r="G1609" s="6">
        <v>772727</v>
      </c>
      <c r="H1609" s="5">
        <v>0</v>
      </c>
      <c r="I1609" s="5">
        <v>0</v>
      </c>
      <c r="J1609" s="7">
        <f t="shared" si="109"/>
        <v>772727</v>
      </c>
      <c r="K1609" s="5">
        <v>1</v>
      </c>
      <c r="L1609" s="6">
        <f t="shared" si="122"/>
        <v>772727</v>
      </c>
      <c r="M1609" s="5">
        <f t="shared" si="125"/>
        <v>0</v>
      </c>
      <c r="N1609" s="6">
        <f t="shared" si="125"/>
        <v>0</v>
      </c>
      <c r="O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2">
      <c r="A1610" s="5" t="s">
        <v>1834</v>
      </c>
      <c r="B1610" s="5" t="s">
        <v>11</v>
      </c>
      <c r="C1610" s="5">
        <v>1</v>
      </c>
      <c r="D1610" s="6">
        <v>772727</v>
      </c>
      <c r="E1610" s="5"/>
      <c r="F1610" s="5">
        <v>1</v>
      </c>
      <c r="G1610" s="6">
        <v>772727</v>
      </c>
      <c r="H1610" s="5">
        <v>0</v>
      </c>
      <c r="I1610" s="5">
        <v>0</v>
      </c>
      <c r="J1610" s="7">
        <f t="shared" si="109"/>
        <v>772727</v>
      </c>
      <c r="K1610" s="5">
        <v>1</v>
      </c>
      <c r="L1610" s="6">
        <f t="shared" si="122"/>
        <v>772727</v>
      </c>
      <c r="M1610" s="5">
        <f t="shared" si="125"/>
        <v>0</v>
      </c>
      <c r="N1610" s="6">
        <f t="shared" si="125"/>
        <v>0</v>
      </c>
      <c r="O1610" s="5"/>
      <c r="P1610" s="5"/>
      <c r="Q1610" s="5"/>
      <c r="R1610" s="5"/>
      <c r="S1610" s="5"/>
      <c r="T1610" s="5"/>
      <c r="U1610" s="5"/>
      <c r="V1610" s="5"/>
      <c r="W1610" s="5"/>
    </row>
    <row r="1611" spans="1:23" x14ac:dyDescent="0.2">
      <c r="A1611" s="5" t="s">
        <v>1835</v>
      </c>
      <c r="B1611" s="5" t="s">
        <v>11</v>
      </c>
      <c r="C1611" s="5">
        <v>1</v>
      </c>
      <c r="D1611" s="6">
        <v>772727</v>
      </c>
      <c r="E1611" s="5"/>
      <c r="F1611" s="5">
        <v>1</v>
      </c>
      <c r="G1611" s="6">
        <v>772727</v>
      </c>
      <c r="H1611" s="5">
        <v>0</v>
      </c>
      <c r="I1611" s="5">
        <v>0</v>
      </c>
      <c r="J1611" s="7">
        <f t="shared" si="109"/>
        <v>772727</v>
      </c>
      <c r="K1611" s="5">
        <v>1</v>
      </c>
      <c r="L1611" s="6">
        <f t="shared" si="122"/>
        <v>772727</v>
      </c>
      <c r="M1611" s="5">
        <f t="shared" si="125"/>
        <v>0</v>
      </c>
      <c r="N1611" s="6">
        <f t="shared" si="125"/>
        <v>0</v>
      </c>
      <c r="O1611" s="5"/>
      <c r="P1611" s="5"/>
      <c r="Q1611" s="5"/>
      <c r="R1611" s="5"/>
      <c r="S1611" s="5"/>
      <c r="T1611" s="5"/>
      <c r="U1611" s="5"/>
      <c r="V1611" s="5"/>
      <c r="W1611" s="5"/>
    </row>
    <row r="1612" spans="1:23" x14ac:dyDescent="0.2">
      <c r="A1612" s="5" t="s">
        <v>1836</v>
      </c>
      <c r="B1612" s="5" t="s">
        <v>11</v>
      </c>
      <c r="C1612" s="5">
        <v>1</v>
      </c>
      <c r="D1612" s="6">
        <v>772727</v>
      </c>
      <c r="E1612" s="5"/>
      <c r="F1612" s="5">
        <v>1</v>
      </c>
      <c r="G1612" s="6">
        <v>772727</v>
      </c>
      <c r="H1612" s="5">
        <v>0</v>
      </c>
      <c r="I1612" s="5">
        <v>0</v>
      </c>
      <c r="J1612" s="7">
        <f t="shared" si="109"/>
        <v>772727</v>
      </c>
      <c r="K1612" s="5">
        <v>1</v>
      </c>
      <c r="L1612" s="6">
        <f t="shared" si="122"/>
        <v>772727</v>
      </c>
      <c r="M1612" s="5">
        <f t="shared" ref="M1612:N1627" si="126">F1612+H1612-K1612</f>
        <v>0</v>
      </c>
      <c r="N1612" s="6">
        <f t="shared" si="126"/>
        <v>0</v>
      </c>
      <c r="O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2">
      <c r="A1613" s="5" t="s">
        <v>1837</v>
      </c>
      <c r="B1613" s="5" t="s">
        <v>11</v>
      </c>
      <c r="C1613" s="5">
        <v>0</v>
      </c>
      <c r="D1613" s="5">
        <v>0</v>
      </c>
      <c r="E1613" s="5"/>
      <c r="F1613" s="5">
        <v>0</v>
      </c>
      <c r="G1613" s="5">
        <v>0</v>
      </c>
      <c r="H1613" s="5">
        <v>20</v>
      </c>
      <c r="I1613" s="6">
        <v>11550000</v>
      </c>
      <c r="J1613" s="7">
        <f t="shared" si="109"/>
        <v>577500</v>
      </c>
      <c r="K1613" s="5">
        <v>3</v>
      </c>
      <c r="L1613" s="6">
        <f t="shared" si="122"/>
        <v>1732500</v>
      </c>
      <c r="M1613" s="5">
        <f t="shared" si="126"/>
        <v>17</v>
      </c>
      <c r="N1613" s="6">
        <f t="shared" si="126"/>
        <v>9817500</v>
      </c>
      <c r="O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2">
      <c r="A1614" s="5" t="s">
        <v>1838</v>
      </c>
      <c r="B1614" s="5" t="s">
        <v>141</v>
      </c>
      <c r="C1614" s="5">
        <v>0</v>
      </c>
      <c r="D1614" s="5">
        <v>0</v>
      </c>
      <c r="E1614" s="5"/>
      <c r="F1614" s="5">
        <v>0</v>
      </c>
      <c r="G1614" s="5">
        <v>0</v>
      </c>
      <c r="H1614" s="5">
        <v>12</v>
      </c>
      <c r="I1614" s="6">
        <v>3840000</v>
      </c>
      <c r="J1614" s="7">
        <f t="shared" si="109"/>
        <v>320000</v>
      </c>
      <c r="K1614" s="5">
        <v>10</v>
      </c>
      <c r="L1614" s="6">
        <f t="shared" si="122"/>
        <v>3200000</v>
      </c>
      <c r="M1614" s="5">
        <f t="shared" si="126"/>
        <v>2</v>
      </c>
      <c r="N1614" s="6">
        <f t="shared" si="126"/>
        <v>640000</v>
      </c>
      <c r="O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2">
      <c r="A1615" s="5" t="s">
        <v>1839</v>
      </c>
      <c r="B1615" s="5" t="s">
        <v>11</v>
      </c>
      <c r="C1615" s="5">
        <v>31</v>
      </c>
      <c r="D1615" s="6">
        <v>29788988</v>
      </c>
      <c r="E1615" s="5"/>
      <c r="F1615" s="5">
        <v>31</v>
      </c>
      <c r="G1615" s="6">
        <v>29788988</v>
      </c>
      <c r="H1615" s="5">
        <v>0</v>
      </c>
      <c r="I1615" s="5">
        <v>0</v>
      </c>
      <c r="J1615" s="7">
        <f t="shared" si="109"/>
        <v>960935.09677419357</v>
      </c>
      <c r="K1615" s="5">
        <v>17</v>
      </c>
      <c r="L1615" s="6">
        <f t="shared" si="122"/>
        <v>16335896.645161292</v>
      </c>
      <c r="M1615" s="5">
        <f t="shared" si="126"/>
        <v>14</v>
      </c>
      <c r="N1615" s="6">
        <f t="shared" si="126"/>
        <v>13453091.354838708</v>
      </c>
      <c r="O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2">
      <c r="A1616" s="5" t="s">
        <v>1840</v>
      </c>
      <c r="B1616" s="5" t="s">
        <v>11</v>
      </c>
      <c r="C1616" s="5">
        <v>0</v>
      </c>
      <c r="D1616" s="5">
        <v>0</v>
      </c>
      <c r="E1616" s="5"/>
      <c r="F1616" s="5">
        <v>0</v>
      </c>
      <c r="G1616" s="5">
        <v>0</v>
      </c>
      <c r="H1616" s="5">
        <v>10</v>
      </c>
      <c r="I1616" s="6">
        <v>18636360</v>
      </c>
      <c r="J1616" s="7">
        <f t="shared" si="109"/>
        <v>1863636</v>
      </c>
      <c r="K1616" s="5">
        <v>8</v>
      </c>
      <c r="L1616" s="6">
        <f t="shared" si="122"/>
        <v>14909088</v>
      </c>
      <c r="M1616" s="5">
        <f t="shared" si="126"/>
        <v>2</v>
      </c>
      <c r="N1616" s="6">
        <f t="shared" si="126"/>
        <v>3727272</v>
      </c>
      <c r="O1616" s="5"/>
      <c r="P1616" s="5"/>
      <c r="Q1616" s="5"/>
      <c r="R1616" s="5"/>
      <c r="S1616" s="5"/>
      <c r="T1616" s="5"/>
      <c r="U1616" s="5"/>
      <c r="V1616" s="5"/>
      <c r="W1616" s="5"/>
    </row>
    <row r="1617" spans="1:23" x14ac:dyDescent="0.2">
      <c r="A1617" s="5" t="s">
        <v>1841</v>
      </c>
      <c r="B1617" s="5" t="s">
        <v>11</v>
      </c>
      <c r="C1617" s="5">
        <v>18</v>
      </c>
      <c r="D1617" s="6">
        <v>12454286</v>
      </c>
      <c r="E1617" s="5"/>
      <c r="F1617" s="5">
        <v>18</v>
      </c>
      <c r="G1617" s="6">
        <v>12454286</v>
      </c>
      <c r="H1617" s="5">
        <v>0</v>
      </c>
      <c r="I1617" s="5">
        <v>0</v>
      </c>
      <c r="J1617" s="7">
        <f t="shared" si="109"/>
        <v>691904.77777777775</v>
      </c>
      <c r="K1617" s="5">
        <v>5</v>
      </c>
      <c r="L1617" s="6">
        <f t="shared" si="122"/>
        <v>3459523.888888889</v>
      </c>
      <c r="M1617" s="5">
        <f t="shared" si="126"/>
        <v>13</v>
      </c>
      <c r="N1617" s="6">
        <f t="shared" si="126"/>
        <v>8994762.1111111119</v>
      </c>
      <c r="O1617" s="5"/>
      <c r="P1617" s="5"/>
      <c r="Q1617" s="5"/>
      <c r="R1617" s="5"/>
      <c r="S1617" s="5"/>
      <c r="T1617" s="5"/>
      <c r="U1617" s="5"/>
      <c r="V1617" s="5"/>
      <c r="W1617" s="5"/>
    </row>
    <row r="1618" spans="1:23" x14ac:dyDescent="0.2">
      <c r="A1618" s="5" t="s">
        <v>1842</v>
      </c>
      <c r="B1618" s="5" t="s">
        <v>11</v>
      </c>
      <c r="C1618" s="5">
        <v>0</v>
      </c>
      <c r="D1618" s="5">
        <v>0</v>
      </c>
      <c r="E1618" s="5"/>
      <c r="F1618" s="5">
        <v>0</v>
      </c>
      <c r="G1618" s="5">
        <v>0</v>
      </c>
      <c r="H1618" s="5">
        <v>4</v>
      </c>
      <c r="I1618" s="6">
        <v>26352344</v>
      </c>
      <c r="J1618" s="7">
        <f t="shared" si="109"/>
        <v>6588086</v>
      </c>
      <c r="K1618" s="5">
        <v>2</v>
      </c>
      <c r="L1618" s="6">
        <f t="shared" si="122"/>
        <v>13176172</v>
      </c>
      <c r="M1618" s="5">
        <f t="shared" si="126"/>
        <v>2</v>
      </c>
      <c r="N1618" s="6">
        <f t="shared" si="126"/>
        <v>13176172</v>
      </c>
      <c r="O1618" s="5"/>
      <c r="P1618" s="5"/>
      <c r="Q1618" s="5"/>
      <c r="R1618" s="5"/>
      <c r="S1618" s="5"/>
      <c r="T1618" s="5"/>
      <c r="U1618" s="5"/>
      <c r="V1618" s="5"/>
      <c r="W1618" s="5"/>
    </row>
    <row r="1619" spans="1:23" x14ac:dyDescent="0.2">
      <c r="A1619" s="5" t="s">
        <v>1843</v>
      </c>
      <c r="B1619" s="5" t="s">
        <v>20</v>
      </c>
      <c r="C1619" s="5">
        <v>1</v>
      </c>
      <c r="D1619" s="6">
        <v>7500000</v>
      </c>
      <c r="E1619" s="5"/>
      <c r="F1619" s="5">
        <v>1</v>
      </c>
      <c r="G1619" s="6">
        <v>7500000</v>
      </c>
      <c r="H1619" s="5">
        <v>1</v>
      </c>
      <c r="I1619" s="6">
        <v>7500000</v>
      </c>
      <c r="J1619" s="7">
        <f t="shared" si="109"/>
        <v>7500000</v>
      </c>
      <c r="K1619" s="5">
        <v>2</v>
      </c>
      <c r="L1619" s="6">
        <f t="shared" si="122"/>
        <v>15000000</v>
      </c>
      <c r="M1619" s="5">
        <f t="shared" si="126"/>
        <v>0</v>
      </c>
      <c r="N1619" s="6">
        <f t="shared" si="126"/>
        <v>0</v>
      </c>
      <c r="O1619" s="5"/>
      <c r="P1619" s="5"/>
      <c r="Q1619" s="5"/>
      <c r="R1619" s="5"/>
      <c r="S1619" s="5"/>
      <c r="T1619" s="5"/>
      <c r="U1619" s="5"/>
      <c r="V1619" s="5"/>
      <c r="W1619" s="5"/>
    </row>
    <row r="1620" spans="1:23" x14ac:dyDescent="0.2">
      <c r="A1620" s="5" t="s">
        <v>1844</v>
      </c>
      <c r="B1620" s="5" t="s">
        <v>20</v>
      </c>
      <c r="C1620" s="5">
        <v>3</v>
      </c>
      <c r="D1620" s="6">
        <v>818181</v>
      </c>
      <c r="E1620" s="5"/>
      <c r="F1620" s="5">
        <v>3</v>
      </c>
      <c r="G1620" s="6">
        <v>818181</v>
      </c>
      <c r="H1620" s="5">
        <v>0</v>
      </c>
      <c r="I1620" s="5">
        <v>0</v>
      </c>
      <c r="J1620" s="7">
        <f t="shared" si="109"/>
        <v>272727</v>
      </c>
      <c r="K1620" s="5">
        <v>3</v>
      </c>
      <c r="L1620" s="6">
        <f t="shared" si="122"/>
        <v>818181</v>
      </c>
      <c r="M1620" s="5">
        <f t="shared" si="126"/>
        <v>0</v>
      </c>
      <c r="N1620" s="6">
        <f t="shared" si="126"/>
        <v>0</v>
      </c>
      <c r="O1620" s="5"/>
      <c r="P1620" s="5"/>
      <c r="Q1620" s="5"/>
      <c r="R1620" s="5"/>
      <c r="S1620" s="5"/>
      <c r="T1620" s="5"/>
      <c r="U1620" s="5"/>
      <c r="V1620" s="5"/>
      <c r="W1620" s="5"/>
    </row>
    <row r="1621" spans="1:23" x14ac:dyDescent="0.2">
      <c r="A1621" s="5" t="s">
        <v>1845</v>
      </c>
      <c r="B1621" s="5" t="s">
        <v>34</v>
      </c>
      <c r="C1621" s="5">
        <v>1</v>
      </c>
      <c r="D1621" s="6">
        <v>818182</v>
      </c>
      <c r="E1621" s="5"/>
      <c r="F1621" s="5">
        <v>1</v>
      </c>
      <c r="G1621" s="6">
        <v>818182</v>
      </c>
      <c r="H1621" s="5">
        <v>0</v>
      </c>
      <c r="I1621" s="5">
        <v>0</v>
      </c>
      <c r="J1621" s="7">
        <f t="shared" ref="J1621:J1875" si="127">IFERROR((G1621+I1621)/(F1621+H1621),0)</f>
        <v>818182</v>
      </c>
      <c r="K1621" s="5">
        <v>1</v>
      </c>
      <c r="L1621" s="6">
        <f t="shared" si="122"/>
        <v>818182</v>
      </c>
      <c r="M1621" s="5">
        <f t="shared" si="126"/>
        <v>0</v>
      </c>
      <c r="N1621" s="6">
        <f t="shared" si="126"/>
        <v>0</v>
      </c>
      <c r="O1621" s="5"/>
      <c r="P1621" s="5"/>
      <c r="Q1621" s="5"/>
      <c r="R1621" s="5"/>
      <c r="S1621" s="5"/>
      <c r="T1621" s="5"/>
      <c r="U1621" s="5"/>
      <c r="V1621" s="5"/>
      <c r="W1621" s="5"/>
    </row>
    <row r="1622" spans="1:23" x14ac:dyDescent="0.2">
      <c r="A1622" s="5" t="s">
        <v>1846</v>
      </c>
      <c r="B1622" s="5" t="s">
        <v>11</v>
      </c>
      <c r="C1622" s="5">
        <v>0</v>
      </c>
      <c r="D1622" s="5">
        <v>0</v>
      </c>
      <c r="E1622" s="5"/>
      <c r="F1622" s="5">
        <v>0</v>
      </c>
      <c r="G1622" s="5">
        <v>0</v>
      </c>
      <c r="H1622" s="5">
        <v>1</v>
      </c>
      <c r="I1622" s="6">
        <v>6363636</v>
      </c>
      <c r="J1622" s="7">
        <f t="shared" si="127"/>
        <v>6363636</v>
      </c>
      <c r="K1622" s="5">
        <v>1</v>
      </c>
      <c r="L1622" s="6">
        <f t="shared" si="122"/>
        <v>6363636</v>
      </c>
      <c r="M1622" s="5">
        <f t="shared" si="126"/>
        <v>0</v>
      </c>
      <c r="N1622" s="6">
        <f t="shared" si="126"/>
        <v>0</v>
      </c>
      <c r="O1622" s="5"/>
      <c r="P1622" s="5"/>
      <c r="Q1622" s="5"/>
      <c r="R1622" s="5"/>
      <c r="S1622" s="5"/>
      <c r="T1622" s="5"/>
      <c r="U1622" s="5"/>
      <c r="V1622" s="5"/>
      <c r="W1622" s="5"/>
    </row>
    <row r="1623" spans="1:23" x14ac:dyDescent="0.2">
      <c r="A1623" s="5" t="s">
        <v>1847</v>
      </c>
      <c r="B1623" s="5" t="s">
        <v>11</v>
      </c>
      <c r="C1623" s="5">
        <v>1</v>
      </c>
      <c r="D1623" s="6">
        <v>818182</v>
      </c>
      <c r="E1623" s="5"/>
      <c r="F1623" s="5">
        <v>1</v>
      </c>
      <c r="G1623" s="6">
        <v>818182</v>
      </c>
      <c r="H1623" s="5">
        <v>0</v>
      </c>
      <c r="I1623" s="5">
        <v>0</v>
      </c>
      <c r="J1623" s="7">
        <f t="shared" si="127"/>
        <v>818182</v>
      </c>
      <c r="K1623" s="5">
        <v>1</v>
      </c>
      <c r="L1623" s="6">
        <f t="shared" si="122"/>
        <v>818182</v>
      </c>
      <c r="M1623" s="5">
        <f t="shared" si="126"/>
        <v>0</v>
      </c>
      <c r="N1623" s="6">
        <f t="shared" si="126"/>
        <v>0</v>
      </c>
      <c r="O1623" s="5"/>
      <c r="P1623" s="5"/>
      <c r="Q1623" s="5"/>
      <c r="R1623" s="5"/>
      <c r="S1623" s="5"/>
      <c r="T1623" s="5"/>
      <c r="U1623" s="5"/>
      <c r="V1623" s="5"/>
      <c r="W1623" s="5"/>
    </row>
    <row r="1624" spans="1:23" x14ac:dyDescent="0.2">
      <c r="A1624" s="5" t="s">
        <v>1848</v>
      </c>
      <c r="B1624" s="5" t="s">
        <v>11</v>
      </c>
      <c r="C1624" s="5">
        <v>1</v>
      </c>
      <c r="D1624" s="6">
        <v>818182</v>
      </c>
      <c r="E1624" s="5"/>
      <c r="F1624" s="5">
        <v>1</v>
      </c>
      <c r="G1624" s="6">
        <v>818182</v>
      </c>
      <c r="H1624" s="5">
        <v>0</v>
      </c>
      <c r="I1624" s="5">
        <v>0</v>
      </c>
      <c r="J1624" s="7">
        <f t="shared" si="127"/>
        <v>818182</v>
      </c>
      <c r="K1624" s="5">
        <v>1</v>
      </c>
      <c r="L1624" s="6">
        <f t="shared" si="122"/>
        <v>818182</v>
      </c>
      <c r="M1624" s="5">
        <f t="shared" si="126"/>
        <v>0</v>
      </c>
      <c r="N1624" s="6">
        <f t="shared" si="126"/>
        <v>0</v>
      </c>
      <c r="O1624" s="5"/>
      <c r="P1624" s="5"/>
      <c r="Q1624" s="5"/>
      <c r="R1624" s="5"/>
      <c r="S1624" s="5"/>
      <c r="T1624" s="5"/>
      <c r="U1624" s="5"/>
      <c r="V1624" s="5"/>
      <c r="W1624" s="5"/>
    </row>
    <row r="1625" spans="1:23" x14ac:dyDescent="0.2">
      <c r="A1625" s="5" t="s">
        <v>1849</v>
      </c>
      <c r="B1625" s="5" t="s">
        <v>1392</v>
      </c>
      <c r="C1625" s="5">
        <v>0</v>
      </c>
      <c r="D1625" s="5">
        <v>0</v>
      </c>
      <c r="E1625" s="5"/>
      <c r="F1625" s="5">
        <v>0</v>
      </c>
      <c r="G1625" s="5">
        <v>0</v>
      </c>
      <c r="H1625" s="5">
        <v>4</v>
      </c>
      <c r="I1625" s="6">
        <v>8898180</v>
      </c>
      <c r="J1625" s="7">
        <f t="shared" si="127"/>
        <v>2224545</v>
      </c>
      <c r="K1625" s="5">
        <v>2</v>
      </c>
      <c r="L1625" s="6">
        <f t="shared" si="122"/>
        <v>4449090</v>
      </c>
      <c r="M1625" s="5">
        <f t="shared" si="126"/>
        <v>2</v>
      </c>
      <c r="N1625" s="6">
        <f t="shared" si="126"/>
        <v>4449090</v>
      </c>
      <c r="O1625" s="5"/>
      <c r="P1625" s="5"/>
      <c r="Q1625" s="5"/>
      <c r="R1625" s="5"/>
      <c r="S1625" s="5"/>
      <c r="T1625" s="5"/>
      <c r="U1625" s="5"/>
      <c r="V1625" s="5"/>
      <c r="W1625" s="5"/>
    </row>
    <row r="1626" spans="1:23" x14ac:dyDescent="0.2">
      <c r="A1626" s="5" t="s">
        <v>1850</v>
      </c>
      <c r="B1626" s="5" t="s">
        <v>141</v>
      </c>
      <c r="C1626" s="5">
        <v>0</v>
      </c>
      <c r="D1626" s="5">
        <v>0</v>
      </c>
      <c r="E1626" s="5"/>
      <c r="F1626" s="5">
        <v>0</v>
      </c>
      <c r="G1626" s="5">
        <v>0</v>
      </c>
      <c r="H1626" s="5">
        <v>3</v>
      </c>
      <c r="I1626" s="6">
        <v>2040000</v>
      </c>
      <c r="J1626" s="7">
        <f t="shared" si="127"/>
        <v>680000</v>
      </c>
      <c r="K1626" s="5">
        <v>3</v>
      </c>
      <c r="L1626" s="6">
        <f t="shared" si="122"/>
        <v>2040000</v>
      </c>
      <c r="M1626" s="5">
        <f t="shared" si="126"/>
        <v>0</v>
      </c>
      <c r="N1626" s="6">
        <f t="shared" si="126"/>
        <v>0</v>
      </c>
      <c r="O1626" s="5"/>
      <c r="P1626" s="5"/>
      <c r="Q1626" s="5"/>
      <c r="R1626" s="5"/>
      <c r="S1626" s="5"/>
      <c r="T1626" s="5"/>
      <c r="U1626" s="5"/>
      <c r="V1626" s="5"/>
      <c r="W1626" s="5"/>
    </row>
    <row r="1627" spans="1:23" x14ac:dyDescent="0.2">
      <c r="A1627" s="5" t="s">
        <v>1851</v>
      </c>
      <c r="B1627" s="5" t="s">
        <v>25</v>
      </c>
      <c r="C1627" s="5">
        <v>0</v>
      </c>
      <c r="D1627" s="5">
        <v>0</v>
      </c>
      <c r="E1627" s="5"/>
      <c r="F1627" s="5">
        <v>0</v>
      </c>
      <c r="G1627" s="5">
        <v>0</v>
      </c>
      <c r="H1627" s="5">
        <v>6</v>
      </c>
      <c r="I1627" s="6">
        <v>67036362</v>
      </c>
      <c r="J1627" s="7">
        <f t="shared" si="127"/>
        <v>11172727</v>
      </c>
      <c r="K1627" s="5">
        <v>3</v>
      </c>
      <c r="L1627" s="6">
        <f t="shared" si="122"/>
        <v>33518181</v>
      </c>
      <c r="M1627" s="5">
        <f t="shared" si="126"/>
        <v>3</v>
      </c>
      <c r="N1627" s="6">
        <f t="shared" si="126"/>
        <v>33518181</v>
      </c>
      <c r="O1627" s="5"/>
      <c r="P1627" s="5"/>
      <c r="Q1627" s="5"/>
      <c r="R1627" s="5"/>
      <c r="S1627" s="5"/>
      <c r="T1627" s="5"/>
      <c r="U1627" s="5"/>
      <c r="V1627" s="5"/>
      <c r="W1627" s="5"/>
    </row>
    <row r="1628" spans="1:23" x14ac:dyDescent="0.2">
      <c r="A1628" s="5" t="s">
        <v>1852</v>
      </c>
      <c r="B1628" s="5" t="s">
        <v>11</v>
      </c>
      <c r="C1628" s="5">
        <v>6</v>
      </c>
      <c r="D1628" s="6">
        <v>6492834</v>
      </c>
      <c r="E1628" s="5"/>
      <c r="F1628" s="5">
        <v>6</v>
      </c>
      <c r="G1628" s="6">
        <v>6492834</v>
      </c>
      <c r="H1628" s="5">
        <v>9</v>
      </c>
      <c r="I1628" s="6">
        <v>9071820</v>
      </c>
      <c r="J1628" s="7">
        <f t="shared" si="127"/>
        <v>1037643.6</v>
      </c>
      <c r="K1628" s="5">
        <v>6</v>
      </c>
      <c r="L1628" s="6">
        <f t="shared" si="122"/>
        <v>6225861.5999999996</v>
      </c>
      <c r="M1628" s="5">
        <f t="shared" ref="M1628:N1643" si="128">F1628+H1628-K1628</f>
        <v>9</v>
      </c>
      <c r="N1628" s="6">
        <f t="shared" si="128"/>
        <v>9338792.4000000004</v>
      </c>
      <c r="O1628" s="5"/>
      <c r="P1628" s="5"/>
      <c r="Q1628" s="5"/>
      <c r="R1628" s="5"/>
      <c r="S1628" s="5"/>
      <c r="T1628" s="5"/>
      <c r="U1628" s="5"/>
      <c r="V1628" s="5"/>
      <c r="W1628" s="5"/>
    </row>
    <row r="1629" spans="1:23" x14ac:dyDescent="0.2">
      <c r="A1629" s="5" t="s">
        <v>1853</v>
      </c>
      <c r="B1629" s="5" t="s">
        <v>107</v>
      </c>
      <c r="C1629" s="5">
        <v>1</v>
      </c>
      <c r="D1629" s="6">
        <v>833333</v>
      </c>
      <c r="E1629" s="5"/>
      <c r="F1629" s="5">
        <v>1</v>
      </c>
      <c r="G1629" s="6">
        <v>833333</v>
      </c>
      <c r="H1629" s="5">
        <v>0</v>
      </c>
      <c r="I1629" s="5">
        <v>0</v>
      </c>
      <c r="J1629" s="7">
        <f t="shared" si="127"/>
        <v>833333</v>
      </c>
      <c r="K1629" s="5">
        <v>1</v>
      </c>
      <c r="L1629" s="6">
        <f t="shared" si="122"/>
        <v>833333</v>
      </c>
      <c r="M1629" s="5">
        <f t="shared" si="128"/>
        <v>0</v>
      </c>
      <c r="N1629" s="6">
        <f t="shared" si="128"/>
        <v>0</v>
      </c>
      <c r="O1629" s="5"/>
      <c r="P1629" s="5"/>
      <c r="Q1629" s="5"/>
      <c r="R1629" s="5"/>
      <c r="S1629" s="5"/>
      <c r="T1629" s="5"/>
      <c r="U1629" s="5"/>
      <c r="V1629" s="5"/>
      <c r="W1629" s="5"/>
    </row>
    <row r="1630" spans="1:23" x14ac:dyDescent="0.2">
      <c r="A1630" s="5" t="s">
        <v>1854</v>
      </c>
      <c r="B1630" s="5" t="s">
        <v>11</v>
      </c>
      <c r="C1630" s="5">
        <v>4</v>
      </c>
      <c r="D1630" s="6">
        <v>836360</v>
      </c>
      <c r="E1630" s="5"/>
      <c r="F1630" s="5">
        <v>4</v>
      </c>
      <c r="G1630" s="6">
        <v>836360</v>
      </c>
      <c r="H1630" s="5">
        <v>0</v>
      </c>
      <c r="I1630" s="5">
        <v>0</v>
      </c>
      <c r="J1630" s="7">
        <f t="shared" si="127"/>
        <v>209090</v>
      </c>
      <c r="K1630" s="5">
        <v>4</v>
      </c>
      <c r="L1630" s="6">
        <f t="shared" si="122"/>
        <v>836360</v>
      </c>
      <c r="M1630" s="5">
        <f t="shared" si="128"/>
        <v>0</v>
      </c>
      <c r="N1630" s="6">
        <f t="shared" si="128"/>
        <v>0</v>
      </c>
      <c r="O1630" s="5"/>
      <c r="P1630" s="5"/>
      <c r="Q1630" s="5"/>
      <c r="R1630" s="5"/>
      <c r="S1630" s="5"/>
      <c r="T1630" s="5"/>
      <c r="U1630" s="5"/>
      <c r="V1630" s="5"/>
      <c r="W1630" s="5"/>
    </row>
    <row r="1631" spans="1:23" x14ac:dyDescent="0.2">
      <c r="A1631" s="5" t="s">
        <v>1855</v>
      </c>
      <c r="B1631" s="5" t="s">
        <v>11</v>
      </c>
      <c r="C1631" s="5">
        <v>1</v>
      </c>
      <c r="D1631" s="6">
        <v>836364</v>
      </c>
      <c r="E1631" s="5"/>
      <c r="F1631" s="5">
        <v>1</v>
      </c>
      <c r="G1631" s="6">
        <v>836364</v>
      </c>
      <c r="H1631" s="5">
        <v>0</v>
      </c>
      <c r="I1631" s="5">
        <v>0</v>
      </c>
      <c r="J1631" s="7">
        <f t="shared" si="127"/>
        <v>836364</v>
      </c>
      <c r="K1631" s="5">
        <v>1</v>
      </c>
      <c r="L1631" s="6">
        <f t="shared" si="122"/>
        <v>836364</v>
      </c>
      <c r="M1631" s="5">
        <f t="shared" si="128"/>
        <v>0</v>
      </c>
      <c r="N1631" s="6">
        <f t="shared" si="128"/>
        <v>0</v>
      </c>
      <c r="O1631" s="5"/>
      <c r="P1631" s="5"/>
      <c r="Q1631" s="5"/>
      <c r="R1631" s="5"/>
      <c r="S1631" s="5"/>
      <c r="T1631" s="5"/>
      <c r="U1631" s="5"/>
      <c r="V1631" s="5"/>
      <c r="W1631" s="5"/>
    </row>
    <row r="1632" spans="1:23" x14ac:dyDescent="0.2">
      <c r="A1632" s="5" t="s">
        <v>1856</v>
      </c>
      <c r="B1632" s="5" t="s">
        <v>11</v>
      </c>
      <c r="C1632" s="5">
        <v>7</v>
      </c>
      <c r="D1632" s="6">
        <v>42428365</v>
      </c>
      <c r="E1632" s="5"/>
      <c r="F1632" s="5">
        <v>7</v>
      </c>
      <c r="G1632" s="6">
        <v>42428365</v>
      </c>
      <c r="H1632" s="5">
        <v>0</v>
      </c>
      <c r="I1632" s="5">
        <v>0</v>
      </c>
      <c r="J1632" s="7">
        <f t="shared" si="127"/>
        <v>6061195</v>
      </c>
      <c r="K1632" s="5">
        <v>1</v>
      </c>
      <c r="L1632" s="6">
        <f t="shared" si="122"/>
        <v>6061195</v>
      </c>
      <c r="M1632" s="5">
        <f t="shared" si="128"/>
        <v>6</v>
      </c>
      <c r="N1632" s="6">
        <f t="shared" si="128"/>
        <v>36367170</v>
      </c>
      <c r="O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2">
      <c r="A1633" s="5" t="s">
        <v>1857</v>
      </c>
      <c r="B1633" s="5" t="s">
        <v>11</v>
      </c>
      <c r="C1633" s="5">
        <v>0</v>
      </c>
      <c r="D1633" s="5">
        <v>0</v>
      </c>
      <c r="E1633" s="5"/>
      <c r="F1633" s="5">
        <v>0</v>
      </c>
      <c r="G1633" s="5">
        <v>0</v>
      </c>
      <c r="H1633" s="5">
        <v>1</v>
      </c>
      <c r="I1633" s="6">
        <v>3350000</v>
      </c>
      <c r="J1633" s="7">
        <f t="shared" si="127"/>
        <v>3350000</v>
      </c>
      <c r="K1633" s="5">
        <v>1</v>
      </c>
      <c r="L1633" s="6">
        <f t="shared" si="122"/>
        <v>3350000</v>
      </c>
      <c r="M1633" s="5">
        <f t="shared" si="128"/>
        <v>0</v>
      </c>
      <c r="N1633" s="6">
        <f t="shared" si="128"/>
        <v>0</v>
      </c>
      <c r="O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2">
      <c r="A1634" s="5" t="s">
        <v>1858</v>
      </c>
      <c r="B1634" s="5" t="s">
        <v>34</v>
      </c>
      <c r="C1634" s="5">
        <v>0</v>
      </c>
      <c r="D1634" s="5">
        <v>0</v>
      </c>
      <c r="E1634" s="5"/>
      <c r="F1634" s="5">
        <v>0</v>
      </c>
      <c r="G1634" s="5">
        <v>0</v>
      </c>
      <c r="H1634" s="5">
        <v>20</v>
      </c>
      <c r="I1634" s="6">
        <v>41818180</v>
      </c>
      <c r="J1634" s="7">
        <f t="shared" si="127"/>
        <v>2090909</v>
      </c>
      <c r="K1634" s="5">
        <v>13</v>
      </c>
      <c r="L1634" s="6">
        <f t="shared" si="122"/>
        <v>27181817</v>
      </c>
      <c r="M1634" s="5">
        <f t="shared" si="128"/>
        <v>7</v>
      </c>
      <c r="N1634" s="6">
        <f t="shared" si="128"/>
        <v>14636363</v>
      </c>
      <c r="O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2">
      <c r="A1635" s="5" t="s">
        <v>1859</v>
      </c>
      <c r="B1635" s="5" t="s">
        <v>11</v>
      </c>
      <c r="C1635" s="5">
        <v>0</v>
      </c>
      <c r="D1635" s="5">
        <v>0</v>
      </c>
      <c r="E1635" s="5"/>
      <c r="F1635" s="5">
        <v>0</v>
      </c>
      <c r="G1635" s="5">
        <v>0</v>
      </c>
      <c r="H1635" s="5">
        <v>11</v>
      </c>
      <c r="I1635" s="6">
        <v>11650001</v>
      </c>
      <c r="J1635" s="7">
        <f t="shared" si="127"/>
        <v>1059091</v>
      </c>
      <c r="K1635" s="5">
        <v>11</v>
      </c>
      <c r="L1635" s="6">
        <f t="shared" si="122"/>
        <v>11650001</v>
      </c>
      <c r="M1635" s="5">
        <f t="shared" si="128"/>
        <v>0</v>
      </c>
      <c r="N1635" s="6">
        <f t="shared" si="128"/>
        <v>0</v>
      </c>
      <c r="O1635" s="5"/>
      <c r="P1635" s="5"/>
      <c r="Q1635" s="5"/>
      <c r="R1635" s="5"/>
      <c r="S1635" s="5"/>
      <c r="T1635" s="5"/>
      <c r="U1635" s="5"/>
      <c r="V1635" s="5"/>
      <c r="W1635" s="5"/>
    </row>
    <row r="1636" spans="1:23" x14ac:dyDescent="0.2">
      <c r="A1636" s="5" t="s">
        <v>1860</v>
      </c>
      <c r="B1636" s="5" t="s">
        <v>11</v>
      </c>
      <c r="C1636" s="5">
        <v>0</v>
      </c>
      <c r="D1636" s="5">
        <v>0</v>
      </c>
      <c r="E1636" s="5"/>
      <c r="F1636" s="5">
        <v>0</v>
      </c>
      <c r="G1636" s="5">
        <v>0</v>
      </c>
      <c r="H1636" s="5">
        <v>8</v>
      </c>
      <c r="I1636" s="6">
        <v>4384000</v>
      </c>
      <c r="J1636" s="7">
        <f t="shared" si="127"/>
        <v>548000</v>
      </c>
      <c r="K1636" s="5">
        <v>8</v>
      </c>
      <c r="L1636" s="6">
        <f t="shared" si="122"/>
        <v>4384000</v>
      </c>
      <c r="M1636" s="5">
        <f t="shared" si="128"/>
        <v>0</v>
      </c>
      <c r="N1636" s="6">
        <f t="shared" si="128"/>
        <v>0</v>
      </c>
      <c r="O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2">
      <c r="A1637" s="5" t="s">
        <v>1861</v>
      </c>
      <c r="B1637" s="5" t="s">
        <v>141</v>
      </c>
      <c r="C1637" s="5">
        <v>0</v>
      </c>
      <c r="D1637" s="5">
        <v>0</v>
      </c>
      <c r="E1637" s="5"/>
      <c r="F1637" s="5">
        <v>0</v>
      </c>
      <c r="G1637" s="5">
        <v>0</v>
      </c>
      <c r="H1637" s="5">
        <v>5</v>
      </c>
      <c r="I1637" s="6">
        <v>5627269</v>
      </c>
      <c r="J1637" s="7">
        <f t="shared" si="127"/>
        <v>1125453.8</v>
      </c>
      <c r="K1637" s="5">
        <v>5</v>
      </c>
      <c r="L1637" s="6">
        <f t="shared" si="122"/>
        <v>5627269</v>
      </c>
      <c r="M1637" s="5">
        <f t="shared" si="128"/>
        <v>0</v>
      </c>
      <c r="N1637" s="6">
        <f t="shared" si="128"/>
        <v>0</v>
      </c>
      <c r="O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2">
      <c r="A1638" s="5" t="s">
        <v>1862</v>
      </c>
      <c r="B1638" s="5" t="s">
        <v>25</v>
      </c>
      <c r="C1638" s="5">
        <v>3</v>
      </c>
      <c r="D1638" s="6">
        <v>859089</v>
      </c>
      <c r="E1638" s="5"/>
      <c r="F1638" s="5">
        <v>3</v>
      </c>
      <c r="G1638" s="6">
        <v>859089</v>
      </c>
      <c r="H1638" s="5">
        <v>0</v>
      </c>
      <c r="I1638" s="5">
        <v>0</v>
      </c>
      <c r="J1638" s="7">
        <f t="shared" si="127"/>
        <v>286363</v>
      </c>
      <c r="K1638" s="5">
        <v>3</v>
      </c>
      <c r="L1638" s="6">
        <f t="shared" si="122"/>
        <v>859089</v>
      </c>
      <c r="M1638" s="5">
        <f t="shared" si="128"/>
        <v>0</v>
      </c>
      <c r="N1638" s="6">
        <f t="shared" si="128"/>
        <v>0</v>
      </c>
      <c r="O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2">
      <c r="A1639" s="5" t="s">
        <v>1863</v>
      </c>
      <c r="B1639" s="5" t="s">
        <v>11</v>
      </c>
      <c r="C1639" s="5">
        <v>0</v>
      </c>
      <c r="D1639" s="5">
        <v>0</v>
      </c>
      <c r="E1639" s="5"/>
      <c r="F1639" s="5">
        <v>0</v>
      </c>
      <c r="G1639" s="5">
        <v>0</v>
      </c>
      <c r="H1639" s="5">
        <v>5</v>
      </c>
      <c r="I1639" s="6">
        <v>1150000</v>
      </c>
      <c r="J1639" s="7">
        <f t="shared" si="127"/>
        <v>230000</v>
      </c>
      <c r="K1639" s="5">
        <v>4</v>
      </c>
      <c r="L1639" s="6">
        <f t="shared" si="122"/>
        <v>920000</v>
      </c>
      <c r="M1639" s="5">
        <f t="shared" si="128"/>
        <v>1</v>
      </c>
      <c r="N1639" s="6">
        <f t="shared" si="128"/>
        <v>230000</v>
      </c>
      <c r="O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2">
      <c r="A1640" s="5" t="s">
        <v>1864</v>
      </c>
      <c r="B1640" s="5" t="s">
        <v>11</v>
      </c>
      <c r="C1640" s="5">
        <v>1</v>
      </c>
      <c r="D1640" s="6">
        <v>863636</v>
      </c>
      <c r="E1640" s="5"/>
      <c r="F1640" s="5">
        <v>1</v>
      </c>
      <c r="G1640" s="6">
        <v>863636</v>
      </c>
      <c r="H1640" s="5">
        <v>0</v>
      </c>
      <c r="I1640" s="5">
        <v>0</v>
      </c>
      <c r="J1640" s="7">
        <f t="shared" si="127"/>
        <v>863636</v>
      </c>
      <c r="K1640" s="5">
        <v>1</v>
      </c>
      <c r="L1640" s="6">
        <f t="shared" si="122"/>
        <v>863636</v>
      </c>
      <c r="M1640" s="5">
        <f t="shared" si="128"/>
        <v>0</v>
      </c>
      <c r="N1640" s="6">
        <f t="shared" si="128"/>
        <v>0</v>
      </c>
      <c r="O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2">
      <c r="A1641" s="5" t="s">
        <v>1865</v>
      </c>
      <c r="B1641" s="5" t="s">
        <v>34</v>
      </c>
      <c r="C1641" s="5">
        <v>1</v>
      </c>
      <c r="D1641" s="6">
        <v>863636</v>
      </c>
      <c r="E1641" s="5"/>
      <c r="F1641" s="5">
        <v>1</v>
      </c>
      <c r="G1641" s="6">
        <v>863636</v>
      </c>
      <c r="H1641" s="5">
        <v>0</v>
      </c>
      <c r="I1641" s="5">
        <v>0</v>
      </c>
      <c r="J1641" s="7">
        <f t="shared" si="127"/>
        <v>863636</v>
      </c>
      <c r="K1641" s="5">
        <v>1</v>
      </c>
      <c r="L1641" s="6">
        <f t="shared" si="122"/>
        <v>863636</v>
      </c>
      <c r="M1641" s="5">
        <f t="shared" si="128"/>
        <v>0</v>
      </c>
      <c r="N1641" s="6">
        <f t="shared" si="128"/>
        <v>0</v>
      </c>
      <c r="O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2">
      <c r="A1642" s="5" t="s">
        <v>1866</v>
      </c>
      <c r="B1642" s="5" t="s">
        <v>25</v>
      </c>
      <c r="C1642" s="5">
        <v>1</v>
      </c>
      <c r="D1642" s="6">
        <v>863636</v>
      </c>
      <c r="E1642" s="5"/>
      <c r="F1642" s="5">
        <v>1</v>
      </c>
      <c r="G1642" s="6">
        <v>863636</v>
      </c>
      <c r="H1642" s="5">
        <v>0</v>
      </c>
      <c r="I1642" s="5">
        <v>0</v>
      </c>
      <c r="J1642" s="7">
        <f t="shared" si="127"/>
        <v>863636</v>
      </c>
      <c r="K1642" s="5">
        <v>1</v>
      </c>
      <c r="L1642" s="6">
        <f t="shared" si="122"/>
        <v>863636</v>
      </c>
      <c r="M1642" s="5">
        <f t="shared" si="128"/>
        <v>0</v>
      </c>
      <c r="N1642" s="6">
        <f t="shared" si="128"/>
        <v>0</v>
      </c>
      <c r="O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2">
      <c r="A1643" s="5" t="s">
        <v>1867</v>
      </c>
      <c r="B1643" s="5" t="s">
        <v>11</v>
      </c>
      <c r="C1643" s="5">
        <v>1</v>
      </c>
      <c r="D1643" s="6">
        <v>863636</v>
      </c>
      <c r="E1643" s="5"/>
      <c r="F1643" s="5">
        <v>1</v>
      </c>
      <c r="G1643" s="6">
        <v>863636</v>
      </c>
      <c r="H1643" s="5">
        <v>0</v>
      </c>
      <c r="I1643" s="5">
        <v>0</v>
      </c>
      <c r="J1643" s="7">
        <f t="shared" si="127"/>
        <v>863636</v>
      </c>
      <c r="K1643" s="5">
        <v>1</v>
      </c>
      <c r="L1643" s="6">
        <f t="shared" si="122"/>
        <v>863636</v>
      </c>
      <c r="M1643" s="5">
        <f t="shared" si="128"/>
        <v>0</v>
      </c>
      <c r="N1643" s="6">
        <f t="shared" si="128"/>
        <v>0</v>
      </c>
      <c r="O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2">
      <c r="A1644" s="5" t="s">
        <v>1868</v>
      </c>
      <c r="B1644" s="5" t="s">
        <v>20</v>
      </c>
      <c r="C1644" s="5">
        <v>2</v>
      </c>
      <c r="D1644" s="6">
        <v>16272728</v>
      </c>
      <c r="E1644" s="5"/>
      <c r="F1644" s="5">
        <v>2</v>
      </c>
      <c r="G1644" s="6">
        <v>16272728</v>
      </c>
      <c r="H1644" s="5">
        <v>0</v>
      </c>
      <c r="I1644" s="5">
        <v>0</v>
      </c>
      <c r="J1644" s="7">
        <f t="shared" si="127"/>
        <v>8136364</v>
      </c>
      <c r="K1644" s="5">
        <v>1</v>
      </c>
      <c r="L1644" s="6">
        <f t="shared" si="122"/>
        <v>8136364</v>
      </c>
      <c r="M1644" s="5">
        <f t="shared" ref="M1644:N1659" si="129">F1644+H1644-K1644</f>
        <v>1</v>
      </c>
      <c r="N1644" s="6">
        <f t="shared" si="129"/>
        <v>8136364</v>
      </c>
      <c r="O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2">
      <c r="A1645" s="5" t="s">
        <v>1869</v>
      </c>
      <c r="B1645" s="5" t="s">
        <v>11</v>
      </c>
      <c r="C1645" s="5">
        <v>0</v>
      </c>
      <c r="D1645" s="5">
        <v>0</v>
      </c>
      <c r="E1645" s="5"/>
      <c r="F1645" s="5">
        <v>0</v>
      </c>
      <c r="G1645" s="5">
        <v>0</v>
      </c>
      <c r="H1645" s="5">
        <v>9</v>
      </c>
      <c r="I1645" s="6">
        <v>127090908</v>
      </c>
      <c r="J1645" s="7">
        <f t="shared" si="127"/>
        <v>14121212</v>
      </c>
      <c r="K1645" s="5">
        <v>1</v>
      </c>
      <c r="L1645" s="6">
        <f t="shared" si="122"/>
        <v>14121212</v>
      </c>
      <c r="M1645" s="5">
        <f t="shared" si="129"/>
        <v>8</v>
      </c>
      <c r="N1645" s="6">
        <f t="shared" si="129"/>
        <v>112969696</v>
      </c>
      <c r="O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2">
      <c r="A1646" s="5" t="s">
        <v>1870</v>
      </c>
      <c r="B1646" s="5" t="s">
        <v>11</v>
      </c>
      <c r="C1646" s="5">
        <v>0</v>
      </c>
      <c r="D1646" s="5">
        <v>0</v>
      </c>
      <c r="E1646" s="5"/>
      <c r="F1646" s="5">
        <v>0</v>
      </c>
      <c r="G1646" s="5">
        <v>0</v>
      </c>
      <c r="H1646" s="5">
        <v>27</v>
      </c>
      <c r="I1646" s="6">
        <v>9736365</v>
      </c>
      <c r="J1646" s="7">
        <f t="shared" si="127"/>
        <v>360606.11111111112</v>
      </c>
      <c r="K1646" s="5">
        <v>13</v>
      </c>
      <c r="L1646" s="6">
        <f t="shared" si="122"/>
        <v>4687879.444444445</v>
      </c>
      <c r="M1646" s="5">
        <f t="shared" si="129"/>
        <v>14</v>
      </c>
      <c r="N1646" s="6">
        <f t="shared" si="129"/>
        <v>5048485.555555555</v>
      </c>
      <c r="O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2">
      <c r="A1647" s="5" t="s">
        <v>1871</v>
      </c>
      <c r="B1647" s="5" t="s">
        <v>11</v>
      </c>
      <c r="C1647" s="5">
        <v>9</v>
      </c>
      <c r="D1647" s="6">
        <v>10390905</v>
      </c>
      <c r="E1647" s="5"/>
      <c r="F1647" s="5">
        <v>9</v>
      </c>
      <c r="G1647" s="6">
        <v>10390905</v>
      </c>
      <c r="H1647" s="5">
        <v>4</v>
      </c>
      <c r="I1647" s="6">
        <v>4618180</v>
      </c>
      <c r="J1647" s="7">
        <f t="shared" si="127"/>
        <v>1154545</v>
      </c>
      <c r="K1647" s="5">
        <v>13</v>
      </c>
      <c r="L1647" s="6">
        <f t="shared" si="122"/>
        <v>15009085</v>
      </c>
      <c r="M1647" s="5">
        <f t="shared" si="129"/>
        <v>0</v>
      </c>
      <c r="N1647" s="6">
        <f t="shared" si="129"/>
        <v>0</v>
      </c>
      <c r="O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2">
      <c r="A1648" s="5" t="s">
        <v>1872</v>
      </c>
      <c r="B1648" s="5" t="s">
        <v>11</v>
      </c>
      <c r="C1648" s="5">
        <v>1</v>
      </c>
      <c r="D1648" s="6">
        <v>890909</v>
      </c>
      <c r="E1648" s="5"/>
      <c r="F1648" s="5">
        <v>1</v>
      </c>
      <c r="G1648" s="6">
        <v>890909</v>
      </c>
      <c r="H1648" s="5">
        <v>0</v>
      </c>
      <c r="I1648" s="5">
        <v>0</v>
      </c>
      <c r="J1648" s="7">
        <f t="shared" si="127"/>
        <v>890909</v>
      </c>
      <c r="K1648" s="5">
        <v>1</v>
      </c>
      <c r="L1648" s="6">
        <f t="shared" si="122"/>
        <v>890909</v>
      </c>
      <c r="M1648" s="5">
        <f t="shared" si="129"/>
        <v>0</v>
      </c>
      <c r="N1648" s="6">
        <f t="shared" si="129"/>
        <v>0</v>
      </c>
      <c r="O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2">
      <c r="A1649" s="5" t="s">
        <v>1873</v>
      </c>
      <c r="B1649" s="5" t="s">
        <v>20</v>
      </c>
      <c r="C1649" s="5">
        <v>1</v>
      </c>
      <c r="D1649" s="6">
        <v>890909</v>
      </c>
      <c r="E1649" s="5"/>
      <c r="F1649" s="5">
        <v>1</v>
      </c>
      <c r="G1649" s="6">
        <v>890909</v>
      </c>
      <c r="H1649" s="5">
        <v>0</v>
      </c>
      <c r="I1649" s="5">
        <v>0</v>
      </c>
      <c r="J1649" s="7">
        <f t="shared" si="127"/>
        <v>890909</v>
      </c>
      <c r="K1649" s="5">
        <v>1</v>
      </c>
      <c r="L1649" s="6">
        <f t="shared" si="122"/>
        <v>890909</v>
      </c>
      <c r="M1649" s="5">
        <f t="shared" si="129"/>
        <v>0</v>
      </c>
      <c r="N1649" s="6">
        <f t="shared" si="129"/>
        <v>0</v>
      </c>
      <c r="O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2">
      <c r="A1650" s="5" t="s">
        <v>1874</v>
      </c>
      <c r="B1650" s="5" t="s">
        <v>11</v>
      </c>
      <c r="C1650" s="5">
        <v>0</v>
      </c>
      <c r="D1650" s="5">
        <v>0</v>
      </c>
      <c r="E1650" s="5"/>
      <c r="F1650" s="5">
        <v>0</v>
      </c>
      <c r="G1650" s="5">
        <v>0</v>
      </c>
      <c r="H1650" s="5">
        <v>11</v>
      </c>
      <c r="I1650" s="6">
        <v>14599992</v>
      </c>
      <c r="J1650" s="7">
        <f t="shared" si="127"/>
        <v>1327272</v>
      </c>
      <c r="K1650" s="5">
        <v>11</v>
      </c>
      <c r="L1650" s="6">
        <f t="shared" si="122"/>
        <v>14599992</v>
      </c>
      <c r="M1650" s="5">
        <f t="shared" si="129"/>
        <v>0</v>
      </c>
      <c r="N1650" s="6">
        <f t="shared" si="129"/>
        <v>0</v>
      </c>
      <c r="O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2">
      <c r="A1651" s="5" t="s">
        <v>1875</v>
      </c>
      <c r="B1651" s="5" t="s">
        <v>25</v>
      </c>
      <c r="C1651" s="5">
        <v>1</v>
      </c>
      <c r="D1651" s="6">
        <v>900000</v>
      </c>
      <c r="E1651" s="5"/>
      <c r="F1651" s="5">
        <v>1</v>
      </c>
      <c r="G1651" s="6">
        <v>900000</v>
      </c>
      <c r="H1651" s="5">
        <v>0</v>
      </c>
      <c r="I1651" s="5">
        <v>0</v>
      </c>
      <c r="J1651" s="7">
        <f t="shared" si="127"/>
        <v>900000</v>
      </c>
      <c r="K1651" s="5">
        <v>1</v>
      </c>
      <c r="L1651" s="6">
        <f t="shared" si="122"/>
        <v>900000</v>
      </c>
      <c r="M1651" s="5">
        <f t="shared" si="129"/>
        <v>0</v>
      </c>
      <c r="N1651" s="6">
        <f t="shared" si="129"/>
        <v>0</v>
      </c>
      <c r="O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2">
      <c r="A1652" s="5" t="s">
        <v>1876</v>
      </c>
      <c r="B1652" s="5" t="s">
        <v>11</v>
      </c>
      <c r="C1652" s="5">
        <v>1</v>
      </c>
      <c r="D1652" s="6">
        <v>900000</v>
      </c>
      <c r="E1652" s="5"/>
      <c r="F1652" s="5">
        <v>1</v>
      </c>
      <c r="G1652" s="6">
        <v>900000</v>
      </c>
      <c r="H1652" s="5">
        <v>0</v>
      </c>
      <c r="I1652" s="5">
        <v>0</v>
      </c>
      <c r="J1652" s="7">
        <f t="shared" si="127"/>
        <v>900000</v>
      </c>
      <c r="K1652" s="5">
        <v>1</v>
      </c>
      <c r="L1652" s="6">
        <f t="shared" si="122"/>
        <v>900000</v>
      </c>
      <c r="M1652" s="5">
        <f t="shared" si="129"/>
        <v>0</v>
      </c>
      <c r="N1652" s="6">
        <f t="shared" si="129"/>
        <v>0</v>
      </c>
      <c r="O1652" s="5"/>
      <c r="P1652" s="5"/>
      <c r="Q1652" s="5"/>
      <c r="R1652" s="5"/>
      <c r="S1652" s="5"/>
      <c r="T1652" s="5"/>
      <c r="U1652" s="5"/>
      <c r="V1652" s="5"/>
      <c r="W1652" s="5"/>
    </row>
    <row r="1653" spans="1:23" x14ac:dyDescent="0.2">
      <c r="A1653" s="5" t="s">
        <v>1877</v>
      </c>
      <c r="B1653" s="5" t="s">
        <v>11</v>
      </c>
      <c r="C1653" s="5">
        <v>0</v>
      </c>
      <c r="D1653" s="5">
        <v>0</v>
      </c>
      <c r="E1653" s="5"/>
      <c r="F1653" s="5">
        <v>0</v>
      </c>
      <c r="G1653" s="5">
        <v>0</v>
      </c>
      <c r="H1653" s="5">
        <v>1</v>
      </c>
      <c r="I1653" s="6">
        <v>16818182</v>
      </c>
      <c r="J1653" s="7">
        <f t="shared" si="127"/>
        <v>16818182</v>
      </c>
      <c r="K1653" s="5">
        <v>1</v>
      </c>
      <c r="L1653" s="6">
        <f t="shared" si="122"/>
        <v>16818182</v>
      </c>
      <c r="M1653" s="5">
        <f t="shared" si="129"/>
        <v>0</v>
      </c>
      <c r="N1653" s="6">
        <f t="shared" si="129"/>
        <v>0</v>
      </c>
      <c r="O1653" s="5"/>
      <c r="P1653" s="5"/>
      <c r="Q1653" s="5"/>
      <c r="R1653" s="5"/>
      <c r="S1653" s="5"/>
      <c r="T1653" s="5"/>
      <c r="U1653" s="5"/>
      <c r="V1653" s="5"/>
      <c r="W1653" s="5"/>
    </row>
    <row r="1654" spans="1:23" x14ac:dyDescent="0.2">
      <c r="A1654" s="5" t="s">
        <v>1878</v>
      </c>
      <c r="B1654" s="5" t="s">
        <v>11</v>
      </c>
      <c r="C1654" s="5">
        <v>1</v>
      </c>
      <c r="D1654" s="6">
        <v>900000</v>
      </c>
      <c r="E1654" s="5"/>
      <c r="F1654" s="5">
        <v>1</v>
      </c>
      <c r="G1654" s="6">
        <v>900000</v>
      </c>
      <c r="H1654" s="5">
        <v>0</v>
      </c>
      <c r="I1654" s="5">
        <v>0</v>
      </c>
      <c r="J1654" s="7">
        <f t="shared" si="127"/>
        <v>900000</v>
      </c>
      <c r="K1654" s="5">
        <v>1</v>
      </c>
      <c r="L1654" s="6">
        <f t="shared" si="122"/>
        <v>900000</v>
      </c>
      <c r="M1654" s="5">
        <f t="shared" si="129"/>
        <v>0</v>
      </c>
      <c r="N1654" s="6">
        <f t="shared" si="129"/>
        <v>0</v>
      </c>
      <c r="O1654" s="5"/>
      <c r="P1654" s="5"/>
      <c r="Q1654" s="5"/>
      <c r="R1654" s="5"/>
      <c r="S1654" s="5"/>
      <c r="T1654" s="5"/>
      <c r="U1654" s="5"/>
      <c r="V1654" s="5"/>
      <c r="W1654" s="5"/>
    </row>
    <row r="1655" spans="1:23" x14ac:dyDescent="0.2">
      <c r="A1655" s="5" t="s">
        <v>1879</v>
      </c>
      <c r="B1655" s="5" t="s">
        <v>11</v>
      </c>
      <c r="C1655" s="5">
        <v>0</v>
      </c>
      <c r="D1655" s="5">
        <v>0</v>
      </c>
      <c r="E1655" s="5"/>
      <c r="F1655" s="5">
        <v>0</v>
      </c>
      <c r="G1655" s="5">
        <v>0</v>
      </c>
      <c r="H1655" s="5">
        <v>3</v>
      </c>
      <c r="I1655" s="6">
        <v>4254546</v>
      </c>
      <c r="J1655" s="7">
        <f t="shared" si="127"/>
        <v>1418182</v>
      </c>
      <c r="K1655" s="5">
        <v>3</v>
      </c>
      <c r="L1655" s="6">
        <f t="shared" si="122"/>
        <v>4254546</v>
      </c>
      <c r="M1655" s="5">
        <f t="shared" si="129"/>
        <v>0</v>
      </c>
      <c r="N1655" s="6">
        <f t="shared" si="129"/>
        <v>0</v>
      </c>
      <c r="O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2">
      <c r="A1656" s="5" t="s">
        <v>1880</v>
      </c>
      <c r="B1656" s="5" t="s">
        <v>11</v>
      </c>
      <c r="C1656" s="5">
        <v>20</v>
      </c>
      <c r="D1656" s="6">
        <v>4000000</v>
      </c>
      <c r="E1656" s="5"/>
      <c r="F1656" s="5">
        <v>20</v>
      </c>
      <c r="G1656" s="6">
        <v>4000000</v>
      </c>
      <c r="H1656" s="5">
        <v>100</v>
      </c>
      <c r="I1656" s="6">
        <v>20000000</v>
      </c>
      <c r="J1656" s="7">
        <f t="shared" si="127"/>
        <v>200000</v>
      </c>
      <c r="K1656" s="5">
        <v>21</v>
      </c>
      <c r="L1656" s="6">
        <f t="shared" si="122"/>
        <v>4200000</v>
      </c>
      <c r="M1656" s="5">
        <f t="shared" si="129"/>
        <v>99</v>
      </c>
      <c r="N1656" s="6">
        <f t="shared" si="129"/>
        <v>19800000</v>
      </c>
      <c r="O1656" s="5"/>
      <c r="P1656" s="5"/>
      <c r="Q1656" s="5"/>
      <c r="R1656" s="5"/>
      <c r="S1656" s="5"/>
      <c r="T1656" s="5"/>
      <c r="U1656" s="5"/>
      <c r="V1656" s="5"/>
      <c r="W1656" s="5"/>
    </row>
    <row r="1657" spans="1:23" x14ac:dyDescent="0.2">
      <c r="A1657" s="5" t="s">
        <v>1881</v>
      </c>
      <c r="B1657" s="5" t="s">
        <v>11</v>
      </c>
      <c r="C1657" s="5">
        <v>0</v>
      </c>
      <c r="D1657" s="5">
        <v>0</v>
      </c>
      <c r="E1657" s="5"/>
      <c r="F1657" s="5">
        <v>0</v>
      </c>
      <c r="G1657" s="5">
        <v>0</v>
      </c>
      <c r="H1657" s="5">
        <v>2</v>
      </c>
      <c r="I1657" s="6">
        <v>5363636</v>
      </c>
      <c r="J1657" s="7">
        <f t="shared" si="127"/>
        <v>2681818</v>
      </c>
      <c r="K1657" s="5">
        <v>1</v>
      </c>
      <c r="L1657" s="6">
        <f t="shared" si="122"/>
        <v>2681818</v>
      </c>
      <c r="M1657" s="5">
        <f t="shared" si="129"/>
        <v>1</v>
      </c>
      <c r="N1657" s="6">
        <f t="shared" si="129"/>
        <v>2681818</v>
      </c>
      <c r="O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2">
      <c r="A1658" s="5" t="s">
        <v>1882</v>
      </c>
      <c r="B1658" s="5" t="s">
        <v>25</v>
      </c>
      <c r="C1658" s="5">
        <v>2</v>
      </c>
      <c r="D1658" s="6">
        <v>909090</v>
      </c>
      <c r="E1658" s="5"/>
      <c r="F1658" s="5">
        <v>2</v>
      </c>
      <c r="G1658" s="6">
        <v>909090</v>
      </c>
      <c r="H1658" s="5">
        <v>0</v>
      </c>
      <c r="I1658" s="5">
        <v>0</v>
      </c>
      <c r="J1658" s="7">
        <f t="shared" si="127"/>
        <v>454545</v>
      </c>
      <c r="K1658" s="5">
        <v>2</v>
      </c>
      <c r="L1658" s="6">
        <f t="shared" si="122"/>
        <v>909090</v>
      </c>
      <c r="M1658" s="5">
        <f t="shared" si="129"/>
        <v>0</v>
      </c>
      <c r="N1658" s="6">
        <f t="shared" si="129"/>
        <v>0</v>
      </c>
      <c r="O1658" s="5"/>
      <c r="P1658" s="5"/>
      <c r="Q1658" s="5"/>
      <c r="R1658" s="5"/>
      <c r="S1658" s="5"/>
      <c r="T1658" s="5"/>
      <c r="U1658" s="5"/>
      <c r="V1658" s="5"/>
      <c r="W1658" s="5"/>
    </row>
    <row r="1659" spans="1:23" x14ac:dyDescent="0.2">
      <c r="A1659" s="5" t="s">
        <v>1883</v>
      </c>
      <c r="B1659" s="5" t="s">
        <v>11</v>
      </c>
      <c r="C1659" s="5">
        <v>1</v>
      </c>
      <c r="D1659" s="6">
        <v>909091</v>
      </c>
      <c r="E1659" s="5"/>
      <c r="F1659" s="5">
        <v>1</v>
      </c>
      <c r="G1659" s="6">
        <v>909091</v>
      </c>
      <c r="H1659" s="5">
        <v>0</v>
      </c>
      <c r="I1659" s="5">
        <v>0</v>
      </c>
      <c r="J1659" s="7">
        <f t="shared" si="127"/>
        <v>909091</v>
      </c>
      <c r="K1659" s="5">
        <v>1</v>
      </c>
      <c r="L1659" s="6">
        <f t="shared" si="122"/>
        <v>909091</v>
      </c>
      <c r="M1659" s="5">
        <f t="shared" si="129"/>
        <v>0</v>
      </c>
      <c r="N1659" s="6">
        <f t="shared" si="129"/>
        <v>0</v>
      </c>
      <c r="O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2">
      <c r="A1660" s="5" t="s">
        <v>1884</v>
      </c>
      <c r="B1660" s="5" t="s">
        <v>11</v>
      </c>
      <c r="C1660" s="5">
        <v>1</v>
      </c>
      <c r="D1660" s="6">
        <v>909091</v>
      </c>
      <c r="E1660" s="5"/>
      <c r="F1660" s="5">
        <v>1</v>
      </c>
      <c r="G1660" s="6">
        <v>909091</v>
      </c>
      <c r="H1660" s="5">
        <v>0</v>
      </c>
      <c r="I1660" s="5">
        <v>0</v>
      </c>
      <c r="J1660" s="7">
        <f t="shared" si="127"/>
        <v>909091</v>
      </c>
      <c r="K1660" s="5">
        <v>1</v>
      </c>
      <c r="L1660" s="6">
        <f t="shared" si="122"/>
        <v>909091</v>
      </c>
      <c r="M1660" s="5">
        <f t="shared" ref="M1660:N1675" si="130">F1660+H1660-K1660</f>
        <v>0</v>
      </c>
      <c r="N1660" s="6">
        <f t="shared" si="130"/>
        <v>0</v>
      </c>
      <c r="O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2">
      <c r="A1661" s="5" t="s">
        <v>1885</v>
      </c>
      <c r="B1661" s="5" t="s">
        <v>11</v>
      </c>
      <c r="C1661" s="5">
        <v>0</v>
      </c>
      <c r="D1661" s="5">
        <v>0</v>
      </c>
      <c r="E1661" s="5"/>
      <c r="F1661" s="5">
        <v>0</v>
      </c>
      <c r="G1661" s="5">
        <v>0</v>
      </c>
      <c r="H1661" s="5">
        <v>1</v>
      </c>
      <c r="I1661" s="6">
        <v>14081818</v>
      </c>
      <c r="J1661" s="7">
        <f t="shared" si="127"/>
        <v>14081818</v>
      </c>
      <c r="K1661" s="5">
        <v>1</v>
      </c>
      <c r="L1661" s="6">
        <f t="shared" si="122"/>
        <v>14081818</v>
      </c>
      <c r="M1661" s="5">
        <f t="shared" si="130"/>
        <v>0</v>
      </c>
      <c r="N1661" s="6">
        <f t="shared" si="130"/>
        <v>0</v>
      </c>
      <c r="O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2">
      <c r="A1662" s="5" t="s">
        <v>1886</v>
      </c>
      <c r="B1662" s="5" t="s">
        <v>280</v>
      </c>
      <c r="C1662" s="5">
        <v>88</v>
      </c>
      <c r="D1662" s="6">
        <v>2400024</v>
      </c>
      <c r="E1662" s="5"/>
      <c r="F1662" s="5">
        <v>88</v>
      </c>
      <c r="G1662" s="6">
        <v>2400024</v>
      </c>
      <c r="H1662" s="5">
        <v>100</v>
      </c>
      <c r="I1662" s="6">
        <v>2725150</v>
      </c>
      <c r="J1662" s="7">
        <f t="shared" si="127"/>
        <v>27261.563829787236</v>
      </c>
      <c r="K1662" s="5">
        <v>44</v>
      </c>
      <c r="L1662" s="6">
        <f t="shared" si="122"/>
        <v>1199508.8085106383</v>
      </c>
      <c r="M1662" s="5">
        <f t="shared" si="130"/>
        <v>144</v>
      </c>
      <c r="N1662" s="6">
        <f t="shared" si="130"/>
        <v>3925665.1914893617</v>
      </c>
      <c r="O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2">
      <c r="A1663" s="5" t="s">
        <v>1887</v>
      </c>
      <c r="B1663" s="5" t="s">
        <v>758</v>
      </c>
      <c r="C1663" s="5">
        <v>0</v>
      </c>
      <c r="D1663" s="5">
        <v>0</v>
      </c>
      <c r="E1663" s="5"/>
      <c r="F1663" s="5">
        <v>0</v>
      </c>
      <c r="G1663" s="5">
        <v>0</v>
      </c>
      <c r="H1663" s="5">
        <v>2</v>
      </c>
      <c r="I1663" s="6">
        <v>3271680</v>
      </c>
      <c r="J1663" s="7">
        <f t="shared" si="127"/>
        <v>1635840</v>
      </c>
      <c r="K1663" s="5">
        <v>2</v>
      </c>
      <c r="L1663" s="6">
        <f t="shared" si="122"/>
        <v>3271680</v>
      </c>
      <c r="M1663" s="5">
        <f t="shared" si="130"/>
        <v>0</v>
      </c>
      <c r="N1663" s="6">
        <f t="shared" si="130"/>
        <v>0</v>
      </c>
      <c r="O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2">
      <c r="A1664" s="5" t="s">
        <v>1888</v>
      </c>
      <c r="B1664" s="5" t="s">
        <v>20</v>
      </c>
      <c r="C1664" s="5">
        <v>0</v>
      </c>
      <c r="D1664" s="5">
        <v>0</v>
      </c>
      <c r="E1664" s="5"/>
      <c r="F1664" s="5">
        <v>0</v>
      </c>
      <c r="G1664" s="5">
        <v>0</v>
      </c>
      <c r="H1664" s="5">
        <v>1</v>
      </c>
      <c r="I1664" s="6">
        <v>2780000</v>
      </c>
      <c r="J1664" s="7">
        <f t="shared" si="127"/>
        <v>2780000</v>
      </c>
      <c r="K1664" s="5">
        <v>1</v>
      </c>
      <c r="L1664" s="6">
        <f t="shared" si="122"/>
        <v>2780000</v>
      </c>
      <c r="M1664" s="5">
        <f t="shared" si="130"/>
        <v>0</v>
      </c>
      <c r="N1664" s="6">
        <f t="shared" si="130"/>
        <v>0</v>
      </c>
      <c r="O1664" s="5"/>
      <c r="P1664" s="5"/>
      <c r="Q1664" s="5"/>
      <c r="R1664" s="5"/>
      <c r="S1664" s="5"/>
      <c r="T1664" s="5"/>
      <c r="U1664" s="5"/>
      <c r="V1664" s="5"/>
      <c r="W1664" s="5"/>
    </row>
    <row r="1665" spans="1:23" x14ac:dyDescent="0.2">
      <c r="A1665" s="5" t="s">
        <v>1889</v>
      </c>
      <c r="B1665" s="5" t="s">
        <v>20</v>
      </c>
      <c r="C1665" s="5">
        <v>0</v>
      </c>
      <c r="D1665" s="5">
        <v>0</v>
      </c>
      <c r="E1665" s="5"/>
      <c r="F1665" s="5">
        <v>0</v>
      </c>
      <c r="G1665" s="5">
        <v>0</v>
      </c>
      <c r="H1665" s="5">
        <v>15</v>
      </c>
      <c r="I1665" s="6">
        <v>156559080</v>
      </c>
      <c r="J1665" s="7">
        <f t="shared" si="127"/>
        <v>10437272</v>
      </c>
      <c r="K1665" s="5">
        <v>5</v>
      </c>
      <c r="L1665" s="6">
        <f t="shared" si="122"/>
        <v>52186360</v>
      </c>
      <c r="M1665" s="5">
        <f t="shared" si="130"/>
        <v>10</v>
      </c>
      <c r="N1665" s="6">
        <f t="shared" si="130"/>
        <v>104372720</v>
      </c>
      <c r="O1665" s="5"/>
      <c r="P1665" s="5"/>
      <c r="Q1665" s="5"/>
      <c r="R1665" s="5"/>
      <c r="S1665" s="5"/>
      <c r="T1665" s="5"/>
      <c r="U1665" s="5"/>
      <c r="V1665" s="5"/>
      <c r="W1665" s="5"/>
    </row>
    <row r="1666" spans="1:23" x14ac:dyDescent="0.2">
      <c r="A1666" s="5" t="s">
        <v>1890</v>
      </c>
      <c r="B1666" s="5" t="s">
        <v>141</v>
      </c>
      <c r="C1666" s="5">
        <v>0</v>
      </c>
      <c r="D1666" s="5">
        <v>0</v>
      </c>
      <c r="E1666" s="5"/>
      <c r="F1666" s="5">
        <v>0</v>
      </c>
      <c r="G1666" s="5">
        <v>0</v>
      </c>
      <c r="H1666" s="5">
        <v>6</v>
      </c>
      <c r="I1666" s="6">
        <v>1254540</v>
      </c>
      <c r="J1666" s="7">
        <f t="shared" si="127"/>
        <v>209090</v>
      </c>
      <c r="K1666" s="5">
        <v>6</v>
      </c>
      <c r="L1666" s="6">
        <f t="shared" si="122"/>
        <v>1254540</v>
      </c>
      <c r="M1666" s="5">
        <f t="shared" si="130"/>
        <v>0</v>
      </c>
      <c r="N1666" s="6">
        <f t="shared" si="130"/>
        <v>0</v>
      </c>
      <c r="O1666" s="5"/>
      <c r="P1666" s="5"/>
      <c r="Q1666" s="5"/>
      <c r="R1666" s="5"/>
      <c r="S1666" s="5"/>
      <c r="T1666" s="5"/>
      <c r="U1666" s="5"/>
      <c r="V1666" s="5"/>
      <c r="W1666" s="5"/>
    </row>
    <row r="1667" spans="1:23" x14ac:dyDescent="0.2">
      <c r="A1667" s="5" t="s">
        <v>1891</v>
      </c>
      <c r="B1667" s="5" t="s">
        <v>11</v>
      </c>
      <c r="C1667" s="5">
        <v>0</v>
      </c>
      <c r="D1667" s="5">
        <v>0</v>
      </c>
      <c r="E1667" s="5"/>
      <c r="F1667" s="5">
        <v>0</v>
      </c>
      <c r="G1667" s="5">
        <v>0</v>
      </c>
      <c r="H1667" s="5">
        <v>20</v>
      </c>
      <c r="I1667" s="6">
        <v>10727280</v>
      </c>
      <c r="J1667" s="7">
        <f t="shared" si="127"/>
        <v>536364</v>
      </c>
      <c r="K1667" s="5">
        <v>8</v>
      </c>
      <c r="L1667" s="6">
        <f t="shared" si="122"/>
        <v>4290912</v>
      </c>
      <c r="M1667" s="5">
        <f t="shared" si="130"/>
        <v>12</v>
      </c>
      <c r="N1667" s="6">
        <f t="shared" si="130"/>
        <v>6436368</v>
      </c>
      <c r="O1667" s="5"/>
      <c r="P1667" s="5"/>
      <c r="Q1667" s="5"/>
      <c r="R1667" s="5"/>
      <c r="S1667" s="5"/>
      <c r="T1667" s="5"/>
      <c r="U1667" s="5"/>
      <c r="V1667" s="5"/>
      <c r="W1667" s="5"/>
    </row>
    <row r="1668" spans="1:23" x14ac:dyDescent="0.2">
      <c r="A1668" s="5" t="s">
        <v>1892</v>
      </c>
      <c r="B1668" s="5" t="s">
        <v>11</v>
      </c>
      <c r="C1668" s="5">
        <v>6</v>
      </c>
      <c r="D1668" s="6">
        <v>954544</v>
      </c>
      <c r="E1668" s="5"/>
      <c r="F1668" s="5">
        <v>6</v>
      </c>
      <c r="G1668" s="6">
        <v>954544</v>
      </c>
      <c r="H1668" s="5">
        <v>0</v>
      </c>
      <c r="I1668" s="5">
        <v>0</v>
      </c>
      <c r="J1668" s="7">
        <f t="shared" si="127"/>
        <v>159090.66666666666</v>
      </c>
      <c r="K1668" s="5">
        <v>6</v>
      </c>
      <c r="L1668" s="6">
        <f t="shared" si="122"/>
        <v>954544</v>
      </c>
      <c r="M1668" s="5">
        <f t="shared" si="130"/>
        <v>0</v>
      </c>
      <c r="N1668" s="6">
        <f t="shared" si="130"/>
        <v>0</v>
      </c>
      <c r="O1668" s="5"/>
      <c r="P1668" s="5"/>
      <c r="Q1668" s="5"/>
      <c r="R1668" s="5"/>
      <c r="S1668" s="5"/>
      <c r="T1668" s="5"/>
      <c r="U1668" s="5"/>
      <c r="V1668" s="5"/>
      <c r="W1668" s="5"/>
    </row>
    <row r="1669" spans="1:23" x14ac:dyDescent="0.2">
      <c r="A1669" s="5" t="s">
        <v>1893</v>
      </c>
      <c r="B1669" s="5" t="s">
        <v>11</v>
      </c>
      <c r="C1669" s="5">
        <v>1</v>
      </c>
      <c r="D1669" s="6">
        <v>954545</v>
      </c>
      <c r="E1669" s="5"/>
      <c r="F1669" s="5">
        <v>1</v>
      </c>
      <c r="G1669" s="6">
        <v>954545</v>
      </c>
      <c r="H1669" s="5">
        <v>0</v>
      </c>
      <c r="I1669" s="5">
        <v>0</v>
      </c>
      <c r="J1669" s="7">
        <f t="shared" si="127"/>
        <v>954545</v>
      </c>
      <c r="K1669" s="5">
        <v>1</v>
      </c>
      <c r="L1669" s="6">
        <f t="shared" si="122"/>
        <v>954545</v>
      </c>
      <c r="M1669" s="5">
        <f t="shared" si="130"/>
        <v>0</v>
      </c>
      <c r="N1669" s="6">
        <f t="shared" si="130"/>
        <v>0</v>
      </c>
      <c r="O1669" s="5"/>
      <c r="P1669" s="5"/>
      <c r="Q1669" s="5"/>
      <c r="R1669" s="5"/>
      <c r="S1669" s="5"/>
      <c r="T1669" s="5"/>
      <c r="U1669" s="5"/>
      <c r="V1669" s="5"/>
      <c r="W1669" s="5"/>
    </row>
    <row r="1670" spans="1:23" x14ac:dyDescent="0.2">
      <c r="A1670" s="5" t="s">
        <v>1894</v>
      </c>
      <c r="B1670" s="5" t="s">
        <v>11</v>
      </c>
      <c r="C1670" s="5">
        <v>1</v>
      </c>
      <c r="D1670" s="6">
        <v>954545</v>
      </c>
      <c r="E1670" s="5"/>
      <c r="F1670" s="5">
        <v>1</v>
      </c>
      <c r="G1670" s="6">
        <v>954545</v>
      </c>
      <c r="H1670" s="5">
        <v>0</v>
      </c>
      <c r="I1670" s="5">
        <v>0</v>
      </c>
      <c r="J1670" s="7">
        <f t="shared" si="127"/>
        <v>954545</v>
      </c>
      <c r="K1670" s="5">
        <v>1</v>
      </c>
      <c r="L1670" s="6">
        <f t="shared" si="122"/>
        <v>954545</v>
      </c>
      <c r="M1670" s="5">
        <f t="shared" si="130"/>
        <v>0</v>
      </c>
      <c r="N1670" s="6">
        <f t="shared" si="130"/>
        <v>0</v>
      </c>
      <c r="O1670" s="5"/>
      <c r="P1670" s="5"/>
      <c r="Q1670" s="5"/>
      <c r="R1670" s="5"/>
      <c r="S1670" s="5"/>
      <c r="T1670" s="5"/>
      <c r="U1670" s="5"/>
      <c r="V1670" s="5"/>
      <c r="W1670" s="5"/>
    </row>
    <row r="1671" spans="1:23" x14ac:dyDescent="0.2">
      <c r="A1671" s="5" t="s">
        <v>1895</v>
      </c>
      <c r="B1671" s="5" t="s">
        <v>141</v>
      </c>
      <c r="C1671" s="5">
        <v>1</v>
      </c>
      <c r="D1671" s="6">
        <v>954545</v>
      </c>
      <c r="E1671" s="5"/>
      <c r="F1671" s="5">
        <v>1</v>
      </c>
      <c r="G1671" s="6">
        <v>954545</v>
      </c>
      <c r="H1671" s="5">
        <v>0</v>
      </c>
      <c r="I1671" s="5">
        <v>0</v>
      </c>
      <c r="J1671" s="7">
        <f t="shared" si="127"/>
        <v>954545</v>
      </c>
      <c r="K1671" s="5">
        <v>1</v>
      </c>
      <c r="L1671" s="6">
        <f t="shared" si="122"/>
        <v>954545</v>
      </c>
      <c r="M1671" s="5">
        <f t="shared" si="130"/>
        <v>0</v>
      </c>
      <c r="N1671" s="6">
        <f t="shared" si="130"/>
        <v>0</v>
      </c>
      <c r="O1671" s="5"/>
      <c r="P1671" s="5"/>
      <c r="Q1671" s="5"/>
      <c r="R1671" s="5"/>
      <c r="S1671" s="5"/>
      <c r="T1671" s="5"/>
      <c r="U1671" s="5"/>
      <c r="V1671" s="5"/>
      <c r="W1671" s="5"/>
    </row>
    <row r="1672" spans="1:23" x14ac:dyDescent="0.2">
      <c r="A1672" s="5" t="s">
        <v>1896</v>
      </c>
      <c r="B1672" s="5" t="s">
        <v>141</v>
      </c>
      <c r="C1672" s="5">
        <v>11</v>
      </c>
      <c r="D1672" s="6">
        <v>6111000</v>
      </c>
      <c r="E1672" s="5"/>
      <c r="F1672" s="5">
        <v>11</v>
      </c>
      <c r="G1672" s="6">
        <v>6111000</v>
      </c>
      <c r="H1672" s="5">
        <v>50</v>
      </c>
      <c r="I1672" s="6">
        <v>27777250</v>
      </c>
      <c r="J1672" s="7">
        <f t="shared" si="127"/>
        <v>555545.08196721307</v>
      </c>
      <c r="K1672" s="5">
        <v>8</v>
      </c>
      <c r="L1672" s="6">
        <f t="shared" si="122"/>
        <v>4444360.6557377046</v>
      </c>
      <c r="M1672" s="5">
        <f t="shared" si="130"/>
        <v>53</v>
      </c>
      <c r="N1672" s="6">
        <f t="shared" si="130"/>
        <v>29443889.344262294</v>
      </c>
      <c r="O1672" s="5"/>
      <c r="P1672" s="5"/>
      <c r="Q1672" s="5"/>
      <c r="R1672" s="5"/>
      <c r="S1672" s="5"/>
      <c r="T1672" s="5"/>
      <c r="U1672" s="5"/>
      <c r="V1672" s="5"/>
      <c r="W1672" s="5"/>
    </row>
    <row r="1673" spans="1:23" x14ac:dyDescent="0.2">
      <c r="A1673" s="5" t="s">
        <v>1897</v>
      </c>
      <c r="B1673" s="5" t="s">
        <v>11</v>
      </c>
      <c r="C1673" s="5">
        <v>1</v>
      </c>
      <c r="D1673" s="6">
        <v>836364</v>
      </c>
      <c r="E1673" s="5"/>
      <c r="F1673" s="5">
        <v>1</v>
      </c>
      <c r="G1673" s="6">
        <v>836364</v>
      </c>
      <c r="H1673" s="5">
        <v>1</v>
      </c>
      <c r="I1673" s="6">
        <v>836364</v>
      </c>
      <c r="J1673" s="7">
        <f t="shared" si="127"/>
        <v>836364</v>
      </c>
      <c r="K1673" s="5">
        <v>2</v>
      </c>
      <c r="L1673" s="6">
        <f t="shared" si="122"/>
        <v>1672728</v>
      </c>
      <c r="M1673" s="5">
        <f t="shared" si="130"/>
        <v>0</v>
      </c>
      <c r="N1673" s="6">
        <f t="shared" si="130"/>
        <v>0</v>
      </c>
      <c r="O1673" s="5"/>
      <c r="P1673" s="5"/>
      <c r="Q1673" s="5"/>
      <c r="R1673" s="5"/>
      <c r="S1673" s="5"/>
      <c r="T1673" s="5"/>
      <c r="U1673" s="5"/>
      <c r="V1673" s="5"/>
      <c r="W1673" s="5"/>
    </row>
    <row r="1674" spans="1:23" x14ac:dyDescent="0.2">
      <c r="A1674" s="5" t="s">
        <v>1898</v>
      </c>
      <c r="B1674" s="5" t="s">
        <v>25</v>
      </c>
      <c r="C1674" s="5">
        <v>0</v>
      </c>
      <c r="D1674" s="5">
        <v>0</v>
      </c>
      <c r="E1674" s="5"/>
      <c r="F1674" s="5">
        <v>0</v>
      </c>
      <c r="G1674" s="5">
        <v>0</v>
      </c>
      <c r="H1674" s="5">
        <v>1</v>
      </c>
      <c r="I1674" s="6">
        <v>1800000</v>
      </c>
      <c r="J1674" s="7">
        <f t="shared" si="127"/>
        <v>1800000</v>
      </c>
      <c r="K1674" s="5">
        <v>1</v>
      </c>
      <c r="L1674" s="6">
        <f t="shared" si="122"/>
        <v>1800000</v>
      </c>
      <c r="M1674" s="5">
        <f t="shared" si="130"/>
        <v>0</v>
      </c>
      <c r="N1674" s="6">
        <f t="shared" si="130"/>
        <v>0</v>
      </c>
      <c r="O1674" s="5"/>
      <c r="P1674" s="5"/>
      <c r="Q1674" s="5"/>
      <c r="R1674" s="5"/>
      <c r="S1674" s="5"/>
      <c r="T1674" s="5"/>
      <c r="U1674" s="5"/>
      <c r="V1674" s="5"/>
      <c r="W1674" s="5"/>
    </row>
    <row r="1675" spans="1:23" x14ac:dyDescent="0.2">
      <c r="A1675" s="5" t="s">
        <v>1899</v>
      </c>
      <c r="B1675" s="5" t="s">
        <v>11</v>
      </c>
      <c r="C1675" s="5">
        <v>4</v>
      </c>
      <c r="D1675" s="6">
        <v>981818</v>
      </c>
      <c r="E1675" s="5"/>
      <c r="F1675" s="5">
        <v>4</v>
      </c>
      <c r="G1675" s="6">
        <v>981818</v>
      </c>
      <c r="H1675" s="5">
        <v>0</v>
      </c>
      <c r="I1675" s="5">
        <v>0</v>
      </c>
      <c r="J1675" s="7">
        <f t="shared" si="127"/>
        <v>245454.5</v>
      </c>
      <c r="K1675" s="5">
        <v>4</v>
      </c>
      <c r="L1675" s="6">
        <f t="shared" si="122"/>
        <v>981818</v>
      </c>
      <c r="M1675" s="5">
        <f t="shared" si="130"/>
        <v>0</v>
      </c>
      <c r="N1675" s="6">
        <f t="shared" si="130"/>
        <v>0</v>
      </c>
      <c r="O1675" s="5"/>
      <c r="P1675" s="5"/>
      <c r="Q1675" s="5"/>
      <c r="R1675" s="5"/>
      <c r="S1675" s="5"/>
      <c r="T1675" s="5"/>
      <c r="U1675" s="5"/>
      <c r="V1675" s="5"/>
      <c r="W1675" s="5"/>
    </row>
    <row r="1676" spans="1:23" x14ac:dyDescent="0.2">
      <c r="A1676" s="5" t="s">
        <v>1900</v>
      </c>
      <c r="B1676" s="5" t="s">
        <v>25</v>
      </c>
      <c r="C1676" s="5">
        <v>0</v>
      </c>
      <c r="D1676" s="5">
        <v>0</v>
      </c>
      <c r="E1676" s="5"/>
      <c r="F1676" s="5">
        <v>0</v>
      </c>
      <c r="G1676" s="5">
        <v>0</v>
      </c>
      <c r="H1676" s="5">
        <v>1</v>
      </c>
      <c r="I1676" s="6">
        <v>16179090</v>
      </c>
      <c r="J1676" s="7">
        <f t="shared" si="127"/>
        <v>16179090</v>
      </c>
      <c r="K1676" s="5">
        <v>1</v>
      </c>
      <c r="L1676" s="6">
        <f t="shared" si="122"/>
        <v>16179090</v>
      </c>
      <c r="M1676" s="5">
        <f t="shared" ref="M1676:N1691" si="131">F1676+H1676-K1676</f>
        <v>0</v>
      </c>
      <c r="N1676" s="6">
        <f t="shared" si="131"/>
        <v>0</v>
      </c>
      <c r="O1676" s="5"/>
      <c r="P1676" s="5"/>
      <c r="Q1676" s="5"/>
      <c r="R1676" s="5"/>
      <c r="S1676" s="5"/>
      <c r="T1676" s="5"/>
      <c r="U1676" s="5"/>
      <c r="V1676" s="5"/>
      <c r="W1676" s="5"/>
    </row>
    <row r="1677" spans="1:23" x14ac:dyDescent="0.2">
      <c r="A1677" s="5" t="s">
        <v>1901</v>
      </c>
      <c r="B1677" s="5" t="s">
        <v>11</v>
      </c>
      <c r="C1677" s="5">
        <v>0</v>
      </c>
      <c r="D1677" s="5">
        <v>0</v>
      </c>
      <c r="E1677" s="5"/>
      <c r="F1677" s="5">
        <v>0</v>
      </c>
      <c r="G1677" s="5">
        <v>0</v>
      </c>
      <c r="H1677" s="5">
        <v>1</v>
      </c>
      <c r="I1677" s="6">
        <v>2500000</v>
      </c>
      <c r="J1677" s="7">
        <f t="shared" si="127"/>
        <v>2500000</v>
      </c>
      <c r="K1677" s="5">
        <v>1</v>
      </c>
      <c r="L1677" s="6">
        <f t="shared" si="122"/>
        <v>2500000</v>
      </c>
      <c r="M1677" s="5">
        <f t="shared" si="131"/>
        <v>0</v>
      </c>
      <c r="N1677" s="6">
        <f t="shared" si="131"/>
        <v>0</v>
      </c>
      <c r="O1677" s="5"/>
      <c r="P1677" s="5"/>
      <c r="Q1677" s="5"/>
      <c r="R1677" s="5"/>
      <c r="S1677" s="5"/>
      <c r="T1677" s="5"/>
      <c r="U1677" s="5"/>
      <c r="V1677" s="5"/>
      <c r="W1677" s="5"/>
    </row>
    <row r="1678" spans="1:23" x14ac:dyDescent="0.2">
      <c r="A1678" s="5" t="s">
        <v>1902</v>
      </c>
      <c r="B1678" s="5" t="s">
        <v>362</v>
      </c>
      <c r="C1678" s="5">
        <v>1</v>
      </c>
      <c r="D1678" s="6">
        <v>1000000</v>
      </c>
      <c r="E1678" s="5"/>
      <c r="F1678" s="5">
        <v>1</v>
      </c>
      <c r="G1678" s="6">
        <v>1000000</v>
      </c>
      <c r="H1678" s="5">
        <v>0</v>
      </c>
      <c r="I1678" s="5">
        <v>0</v>
      </c>
      <c r="J1678" s="7">
        <f t="shared" si="127"/>
        <v>1000000</v>
      </c>
      <c r="K1678" s="5">
        <v>1</v>
      </c>
      <c r="L1678" s="6">
        <f t="shared" si="122"/>
        <v>1000000</v>
      </c>
      <c r="M1678" s="5">
        <f t="shared" si="131"/>
        <v>0</v>
      </c>
      <c r="N1678" s="6">
        <f t="shared" si="131"/>
        <v>0</v>
      </c>
      <c r="O1678" s="5"/>
      <c r="P1678" s="5"/>
      <c r="Q1678" s="5"/>
      <c r="R1678" s="5"/>
      <c r="S1678" s="5"/>
      <c r="T1678" s="5"/>
      <c r="U1678" s="5"/>
      <c r="V1678" s="5"/>
      <c r="W1678" s="5"/>
    </row>
    <row r="1679" spans="1:23" x14ac:dyDescent="0.2">
      <c r="A1679" s="5" t="s">
        <v>1903</v>
      </c>
      <c r="B1679" s="5" t="s">
        <v>11</v>
      </c>
      <c r="C1679" s="5">
        <v>2</v>
      </c>
      <c r="D1679" s="6">
        <v>1000000</v>
      </c>
      <c r="E1679" s="5"/>
      <c r="F1679" s="5">
        <v>2</v>
      </c>
      <c r="G1679" s="6">
        <v>1000000</v>
      </c>
      <c r="H1679" s="5">
        <v>0</v>
      </c>
      <c r="I1679" s="5">
        <v>0</v>
      </c>
      <c r="J1679" s="7">
        <f t="shared" si="127"/>
        <v>500000</v>
      </c>
      <c r="K1679" s="5">
        <v>2</v>
      </c>
      <c r="L1679" s="6">
        <f t="shared" si="122"/>
        <v>1000000</v>
      </c>
      <c r="M1679" s="5">
        <f t="shared" si="131"/>
        <v>0</v>
      </c>
      <c r="N1679" s="6">
        <f t="shared" si="131"/>
        <v>0</v>
      </c>
      <c r="O1679" s="5"/>
      <c r="P1679" s="5"/>
      <c r="Q1679" s="5"/>
      <c r="R1679" s="5"/>
      <c r="S1679" s="5"/>
      <c r="T1679" s="5"/>
      <c r="U1679" s="5"/>
      <c r="V1679" s="5"/>
      <c r="W1679" s="5"/>
    </row>
    <row r="1680" spans="1:23" x14ac:dyDescent="0.2">
      <c r="A1680" s="5" t="s">
        <v>1904</v>
      </c>
      <c r="B1680" s="5" t="s">
        <v>11</v>
      </c>
      <c r="C1680" s="5">
        <v>2</v>
      </c>
      <c r="D1680" s="6">
        <v>1000000</v>
      </c>
      <c r="E1680" s="5"/>
      <c r="F1680" s="5">
        <v>2</v>
      </c>
      <c r="G1680" s="6">
        <v>1000000</v>
      </c>
      <c r="H1680" s="5">
        <v>0</v>
      </c>
      <c r="I1680" s="5">
        <v>0</v>
      </c>
      <c r="J1680" s="7">
        <f t="shared" si="127"/>
        <v>500000</v>
      </c>
      <c r="K1680" s="5">
        <v>2</v>
      </c>
      <c r="L1680" s="6">
        <f t="shared" si="122"/>
        <v>1000000</v>
      </c>
      <c r="M1680" s="5">
        <f t="shared" si="131"/>
        <v>0</v>
      </c>
      <c r="N1680" s="6">
        <f t="shared" si="131"/>
        <v>0</v>
      </c>
      <c r="O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2">
      <c r="A1681" s="5" t="s">
        <v>1905</v>
      </c>
      <c r="B1681" s="5" t="s">
        <v>20</v>
      </c>
      <c r="C1681" s="5">
        <v>0</v>
      </c>
      <c r="D1681" s="5">
        <v>0</v>
      </c>
      <c r="E1681" s="5"/>
      <c r="F1681" s="5">
        <v>0</v>
      </c>
      <c r="G1681" s="5">
        <v>0</v>
      </c>
      <c r="H1681" s="5">
        <v>2</v>
      </c>
      <c r="I1681" s="6">
        <v>24363636</v>
      </c>
      <c r="J1681" s="7">
        <f t="shared" si="127"/>
        <v>12181818</v>
      </c>
      <c r="K1681" s="5">
        <v>1</v>
      </c>
      <c r="L1681" s="6">
        <f t="shared" si="122"/>
        <v>12181818</v>
      </c>
      <c r="M1681" s="5">
        <f t="shared" si="131"/>
        <v>1</v>
      </c>
      <c r="N1681" s="6">
        <f t="shared" si="131"/>
        <v>12181818</v>
      </c>
      <c r="O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2">
      <c r="A1682" s="5" t="s">
        <v>1906</v>
      </c>
      <c r="B1682" s="5" t="s">
        <v>50</v>
      </c>
      <c r="C1682" s="5">
        <v>0</v>
      </c>
      <c r="D1682" s="5">
        <v>0</v>
      </c>
      <c r="E1682" s="5"/>
      <c r="F1682" s="5">
        <v>0</v>
      </c>
      <c r="G1682" s="5">
        <v>0</v>
      </c>
      <c r="H1682" s="5">
        <v>1</v>
      </c>
      <c r="I1682" s="6">
        <v>6818181</v>
      </c>
      <c r="J1682" s="7">
        <f t="shared" si="127"/>
        <v>6818181</v>
      </c>
      <c r="K1682" s="5">
        <v>1</v>
      </c>
      <c r="L1682" s="6">
        <f t="shared" si="122"/>
        <v>6818181</v>
      </c>
      <c r="M1682" s="5">
        <f t="shared" si="131"/>
        <v>0</v>
      </c>
      <c r="N1682" s="6">
        <f t="shared" si="131"/>
        <v>0</v>
      </c>
      <c r="O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2">
      <c r="A1683" s="5" t="s">
        <v>1907</v>
      </c>
      <c r="B1683" s="5" t="s">
        <v>11</v>
      </c>
      <c r="C1683" s="5">
        <v>0</v>
      </c>
      <c r="D1683" s="5">
        <v>0</v>
      </c>
      <c r="E1683" s="5"/>
      <c r="F1683" s="5">
        <v>0</v>
      </c>
      <c r="G1683" s="5">
        <v>0</v>
      </c>
      <c r="H1683" s="5">
        <v>6</v>
      </c>
      <c r="I1683" s="6">
        <v>572730</v>
      </c>
      <c r="J1683" s="7">
        <f t="shared" si="127"/>
        <v>95455</v>
      </c>
      <c r="K1683" s="5">
        <v>6</v>
      </c>
      <c r="L1683" s="6">
        <f t="shared" si="122"/>
        <v>572730</v>
      </c>
      <c r="M1683" s="5">
        <f t="shared" si="131"/>
        <v>0</v>
      </c>
      <c r="N1683" s="6">
        <f t="shared" si="131"/>
        <v>0</v>
      </c>
      <c r="O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2">
      <c r="A1684" s="5" t="s">
        <v>1908</v>
      </c>
      <c r="B1684" s="5" t="s">
        <v>11</v>
      </c>
      <c r="C1684" s="5">
        <v>4</v>
      </c>
      <c r="D1684" s="6">
        <v>1009090</v>
      </c>
      <c r="E1684" s="5"/>
      <c r="F1684" s="5">
        <v>4</v>
      </c>
      <c r="G1684" s="6">
        <v>1009090</v>
      </c>
      <c r="H1684" s="5">
        <v>0</v>
      </c>
      <c r="I1684" s="5">
        <v>0</v>
      </c>
      <c r="J1684" s="7">
        <f t="shared" si="127"/>
        <v>252272.5</v>
      </c>
      <c r="K1684" s="5">
        <v>4</v>
      </c>
      <c r="L1684" s="6">
        <f t="shared" si="122"/>
        <v>1009090</v>
      </c>
      <c r="M1684" s="5">
        <f t="shared" si="131"/>
        <v>0</v>
      </c>
      <c r="N1684" s="6">
        <f t="shared" si="131"/>
        <v>0</v>
      </c>
      <c r="O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2">
      <c r="A1685" s="5" t="s">
        <v>1909</v>
      </c>
      <c r="B1685" s="5" t="s">
        <v>141</v>
      </c>
      <c r="C1685" s="5">
        <v>0</v>
      </c>
      <c r="D1685" s="5">
        <v>0</v>
      </c>
      <c r="E1685" s="5"/>
      <c r="F1685" s="5">
        <v>0</v>
      </c>
      <c r="G1685" s="5">
        <v>0</v>
      </c>
      <c r="H1685" s="5">
        <v>6</v>
      </c>
      <c r="I1685" s="6">
        <v>2250000</v>
      </c>
      <c r="J1685" s="7">
        <f t="shared" si="127"/>
        <v>375000</v>
      </c>
      <c r="K1685" s="5">
        <v>3</v>
      </c>
      <c r="L1685" s="6">
        <f t="shared" si="122"/>
        <v>1125000</v>
      </c>
      <c r="M1685" s="5">
        <f t="shared" si="131"/>
        <v>3</v>
      </c>
      <c r="N1685" s="6">
        <f t="shared" si="131"/>
        <v>1125000</v>
      </c>
      <c r="O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2">
      <c r="A1686" s="5" t="s">
        <v>1910</v>
      </c>
      <c r="B1686" s="5" t="s">
        <v>141</v>
      </c>
      <c r="C1686" s="5">
        <v>6</v>
      </c>
      <c r="D1686" s="6">
        <v>1018180</v>
      </c>
      <c r="E1686" s="5"/>
      <c r="F1686" s="5">
        <v>6</v>
      </c>
      <c r="G1686" s="6">
        <v>1018180</v>
      </c>
      <c r="H1686" s="5">
        <v>0</v>
      </c>
      <c r="I1686" s="5">
        <v>0</v>
      </c>
      <c r="J1686" s="7">
        <f t="shared" si="127"/>
        <v>169696.66666666666</v>
      </c>
      <c r="K1686" s="5">
        <v>6</v>
      </c>
      <c r="L1686" s="6">
        <f t="shared" si="122"/>
        <v>1018180</v>
      </c>
      <c r="M1686" s="5">
        <f t="shared" si="131"/>
        <v>0</v>
      </c>
      <c r="N1686" s="6">
        <f t="shared" si="131"/>
        <v>0</v>
      </c>
      <c r="O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2">
      <c r="A1687" s="5" t="s">
        <v>1911</v>
      </c>
      <c r="B1687" s="5" t="s">
        <v>11</v>
      </c>
      <c r="C1687" s="5">
        <v>0</v>
      </c>
      <c r="D1687" s="5">
        <v>0</v>
      </c>
      <c r="E1687" s="5"/>
      <c r="F1687" s="5">
        <v>0</v>
      </c>
      <c r="G1687" s="5">
        <v>0</v>
      </c>
      <c r="H1687" s="5">
        <v>5</v>
      </c>
      <c r="I1687" s="6">
        <v>52326362</v>
      </c>
      <c r="J1687" s="7">
        <f t="shared" si="127"/>
        <v>10465272.4</v>
      </c>
      <c r="K1687" s="5">
        <v>2</v>
      </c>
      <c r="L1687" s="6">
        <f t="shared" si="122"/>
        <v>20930544.800000001</v>
      </c>
      <c r="M1687" s="5">
        <f t="shared" si="131"/>
        <v>3</v>
      </c>
      <c r="N1687" s="6">
        <f t="shared" si="131"/>
        <v>31395817.199999999</v>
      </c>
      <c r="O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2">
      <c r="A1688" s="5" t="s">
        <v>1912</v>
      </c>
      <c r="B1688" s="5" t="s">
        <v>11</v>
      </c>
      <c r="C1688" s="5">
        <v>11</v>
      </c>
      <c r="D1688" s="6">
        <v>6625003</v>
      </c>
      <c r="E1688" s="5"/>
      <c r="F1688" s="5">
        <v>11</v>
      </c>
      <c r="G1688" s="6">
        <v>6625003</v>
      </c>
      <c r="H1688" s="5">
        <v>9</v>
      </c>
      <c r="I1688" s="6">
        <v>5427273</v>
      </c>
      <c r="J1688" s="7">
        <f t="shared" si="127"/>
        <v>602613.80000000005</v>
      </c>
      <c r="K1688" s="5">
        <v>5</v>
      </c>
      <c r="L1688" s="6">
        <f t="shared" si="122"/>
        <v>3013069</v>
      </c>
      <c r="M1688" s="5">
        <f t="shared" si="131"/>
        <v>15</v>
      </c>
      <c r="N1688" s="6">
        <f t="shared" si="131"/>
        <v>9039207</v>
      </c>
      <c r="O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2">
      <c r="A1689" s="5" t="s">
        <v>1913</v>
      </c>
      <c r="B1689" s="5" t="s">
        <v>11</v>
      </c>
      <c r="C1689" s="5">
        <v>25</v>
      </c>
      <c r="D1689" s="6">
        <v>18005540</v>
      </c>
      <c r="E1689" s="5"/>
      <c r="F1689" s="5">
        <v>25</v>
      </c>
      <c r="G1689" s="6">
        <v>18005540</v>
      </c>
      <c r="H1689" s="5">
        <v>0</v>
      </c>
      <c r="I1689" s="5">
        <v>0</v>
      </c>
      <c r="J1689" s="7">
        <f t="shared" si="127"/>
        <v>720221.6</v>
      </c>
      <c r="K1689" s="5">
        <v>14</v>
      </c>
      <c r="L1689" s="6">
        <f t="shared" si="122"/>
        <v>10083102.4</v>
      </c>
      <c r="M1689" s="5">
        <f t="shared" si="131"/>
        <v>11</v>
      </c>
      <c r="N1689" s="6">
        <f t="shared" si="131"/>
        <v>7922437.5999999996</v>
      </c>
      <c r="O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2">
      <c r="A1690" s="5" t="s">
        <v>1914</v>
      </c>
      <c r="B1690" s="5" t="s">
        <v>11</v>
      </c>
      <c r="C1690" s="5">
        <v>2</v>
      </c>
      <c r="D1690" s="6">
        <v>1045454</v>
      </c>
      <c r="E1690" s="5"/>
      <c r="F1690" s="5">
        <v>2</v>
      </c>
      <c r="G1690" s="6">
        <v>1045454</v>
      </c>
      <c r="H1690" s="5">
        <v>0</v>
      </c>
      <c r="I1690" s="5">
        <v>0</v>
      </c>
      <c r="J1690" s="7">
        <f t="shared" si="127"/>
        <v>522727</v>
      </c>
      <c r="K1690" s="5">
        <v>2</v>
      </c>
      <c r="L1690" s="6">
        <f t="shared" si="122"/>
        <v>1045454</v>
      </c>
      <c r="M1690" s="5">
        <f t="shared" si="131"/>
        <v>0</v>
      </c>
      <c r="N1690" s="6">
        <f t="shared" si="131"/>
        <v>0</v>
      </c>
      <c r="O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2">
      <c r="A1691" s="5" t="s">
        <v>1915</v>
      </c>
      <c r="B1691" s="5" t="s">
        <v>11</v>
      </c>
      <c r="C1691" s="5">
        <v>2</v>
      </c>
      <c r="D1691" s="6">
        <v>1045455</v>
      </c>
      <c r="E1691" s="5"/>
      <c r="F1691" s="5">
        <v>2</v>
      </c>
      <c r="G1691" s="6">
        <v>1045455</v>
      </c>
      <c r="H1691" s="5">
        <v>0</v>
      </c>
      <c r="I1691" s="5">
        <v>0</v>
      </c>
      <c r="J1691" s="7">
        <f t="shared" si="127"/>
        <v>522727.5</v>
      </c>
      <c r="K1691" s="5">
        <v>2</v>
      </c>
      <c r="L1691" s="6">
        <f t="shared" si="122"/>
        <v>1045455</v>
      </c>
      <c r="M1691" s="5">
        <f t="shared" si="131"/>
        <v>0</v>
      </c>
      <c r="N1691" s="6">
        <f t="shared" si="131"/>
        <v>0</v>
      </c>
      <c r="O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2">
      <c r="A1692" s="5" t="s">
        <v>1916</v>
      </c>
      <c r="B1692" s="5" t="s">
        <v>11</v>
      </c>
      <c r="C1692" s="5">
        <v>0</v>
      </c>
      <c r="D1692" s="5">
        <v>0</v>
      </c>
      <c r="E1692" s="5"/>
      <c r="F1692" s="5">
        <v>0</v>
      </c>
      <c r="G1692" s="5">
        <v>0</v>
      </c>
      <c r="H1692" s="5">
        <v>3</v>
      </c>
      <c r="I1692" s="6">
        <v>4350000</v>
      </c>
      <c r="J1692" s="7">
        <f t="shared" si="127"/>
        <v>1450000</v>
      </c>
      <c r="K1692" s="5">
        <v>2</v>
      </c>
      <c r="L1692" s="6">
        <f t="shared" si="122"/>
        <v>2900000</v>
      </c>
      <c r="M1692" s="5">
        <f t="shared" ref="M1692:N1707" si="132">F1692+H1692-K1692</f>
        <v>1</v>
      </c>
      <c r="N1692" s="6">
        <f t="shared" si="132"/>
        <v>1450000</v>
      </c>
      <c r="O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2">
      <c r="A1693" s="5" t="s">
        <v>1917</v>
      </c>
      <c r="B1693" s="5" t="s">
        <v>11</v>
      </c>
      <c r="C1693" s="5">
        <v>1</v>
      </c>
      <c r="D1693" s="6">
        <v>1054546</v>
      </c>
      <c r="E1693" s="5"/>
      <c r="F1693" s="5">
        <v>1</v>
      </c>
      <c r="G1693" s="6">
        <v>1054546</v>
      </c>
      <c r="H1693" s="5">
        <v>0</v>
      </c>
      <c r="I1693" s="5">
        <v>0</v>
      </c>
      <c r="J1693" s="7">
        <f t="shared" si="127"/>
        <v>1054546</v>
      </c>
      <c r="K1693" s="5">
        <v>1</v>
      </c>
      <c r="L1693" s="6">
        <f t="shared" si="122"/>
        <v>1054546</v>
      </c>
      <c r="M1693" s="5">
        <f t="shared" si="132"/>
        <v>0</v>
      </c>
      <c r="N1693" s="6">
        <f t="shared" si="132"/>
        <v>0</v>
      </c>
      <c r="O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2">
      <c r="A1694" s="5" t="s">
        <v>1918</v>
      </c>
      <c r="B1694" s="5" t="s">
        <v>11</v>
      </c>
      <c r="C1694" s="5">
        <v>2</v>
      </c>
      <c r="D1694" s="6">
        <v>1054546</v>
      </c>
      <c r="E1694" s="5"/>
      <c r="F1694" s="5">
        <v>2</v>
      </c>
      <c r="G1694" s="6">
        <v>1054546</v>
      </c>
      <c r="H1694" s="5">
        <v>0</v>
      </c>
      <c r="I1694" s="5">
        <v>0</v>
      </c>
      <c r="J1694" s="7">
        <f t="shared" si="127"/>
        <v>527273</v>
      </c>
      <c r="K1694" s="5">
        <v>2</v>
      </c>
      <c r="L1694" s="6">
        <f t="shared" si="122"/>
        <v>1054546</v>
      </c>
      <c r="M1694" s="5">
        <f t="shared" si="132"/>
        <v>0</v>
      </c>
      <c r="N1694" s="6">
        <f t="shared" si="132"/>
        <v>0</v>
      </c>
      <c r="O1694" s="5"/>
      <c r="P1694" s="5"/>
      <c r="Q1694" s="5"/>
      <c r="R1694" s="5"/>
      <c r="S1694" s="5"/>
      <c r="T1694" s="5"/>
      <c r="U1694" s="5"/>
      <c r="V1694" s="5"/>
      <c r="W1694" s="5"/>
    </row>
    <row r="1695" spans="1:23" x14ac:dyDescent="0.2">
      <c r="A1695" s="5" t="s">
        <v>1919</v>
      </c>
      <c r="B1695" s="5" t="s">
        <v>141</v>
      </c>
      <c r="C1695" s="5">
        <v>569</v>
      </c>
      <c r="D1695" s="5">
        <v>95513534</v>
      </c>
      <c r="E1695" s="5"/>
      <c r="F1695" s="5">
        <v>569</v>
      </c>
      <c r="G1695" s="5">
        <v>95513534</v>
      </c>
      <c r="H1695" s="5">
        <v>185</v>
      </c>
      <c r="I1695" s="6">
        <v>27300691</v>
      </c>
      <c r="J1695" s="7">
        <f t="shared" si="127"/>
        <v>162883.5875331565</v>
      </c>
      <c r="K1695" s="5">
        <v>8</v>
      </c>
      <c r="L1695" s="6">
        <f t="shared" si="122"/>
        <v>1303068.700265252</v>
      </c>
      <c r="M1695" s="5">
        <f t="shared" si="132"/>
        <v>746</v>
      </c>
      <c r="N1695" s="6">
        <f t="shared" si="132"/>
        <v>121511156.29973474</v>
      </c>
      <c r="O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2">
      <c r="A1696" s="5" t="s">
        <v>1920</v>
      </c>
      <c r="B1696" s="5" t="s">
        <v>34</v>
      </c>
      <c r="C1696" s="5">
        <v>1</v>
      </c>
      <c r="D1696" s="6">
        <v>1072727</v>
      </c>
      <c r="E1696" s="5"/>
      <c r="F1696" s="5">
        <v>1</v>
      </c>
      <c r="G1696" s="6">
        <v>1072727</v>
      </c>
      <c r="H1696" s="5">
        <v>0</v>
      </c>
      <c r="I1696" s="5">
        <v>0</v>
      </c>
      <c r="J1696" s="7">
        <f t="shared" si="127"/>
        <v>1072727</v>
      </c>
      <c r="K1696" s="5">
        <v>1</v>
      </c>
      <c r="L1696" s="6">
        <f t="shared" si="122"/>
        <v>1072727</v>
      </c>
      <c r="M1696" s="5">
        <f t="shared" si="132"/>
        <v>0</v>
      </c>
      <c r="N1696" s="6">
        <f t="shared" si="132"/>
        <v>0</v>
      </c>
      <c r="O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2">
      <c r="A1697" s="5" t="s">
        <v>1921</v>
      </c>
      <c r="B1697" s="5" t="s">
        <v>141</v>
      </c>
      <c r="C1697" s="5">
        <v>0</v>
      </c>
      <c r="D1697" s="5">
        <v>0</v>
      </c>
      <c r="E1697" s="5"/>
      <c r="F1697" s="5">
        <v>0</v>
      </c>
      <c r="G1697" s="5">
        <v>0</v>
      </c>
      <c r="H1697" s="5">
        <v>2</v>
      </c>
      <c r="I1697" s="6">
        <v>1200000</v>
      </c>
      <c r="J1697" s="7">
        <f t="shared" si="127"/>
        <v>600000</v>
      </c>
      <c r="K1697" s="5">
        <v>2</v>
      </c>
      <c r="L1697" s="6">
        <f t="shared" si="122"/>
        <v>1200000</v>
      </c>
      <c r="M1697" s="5">
        <f t="shared" si="132"/>
        <v>0</v>
      </c>
      <c r="N1697" s="6">
        <f t="shared" si="132"/>
        <v>0</v>
      </c>
      <c r="O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2">
      <c r="A1698" s="5" t="s">
        <v>1922</v>
      </c>
      <c r="B1698" s="5" t="s">
        <v>141</v>
      </c>
      <c r="C1698" s="5">
        <v>0</v>
      </c>
      <c r="D1698" s="5">
        <v>0</v>
      </c>
      <c r="E1698" s="5"/>
      <c r="F1698" s="5">
        <v>0</v>
      </c>
      <c r="G1698" s="5">
        <v>0</v>
      </c>
      <c r="H1698" s="5">
        <v>3</v>
      </c>
      <c r="I1698" s="6">
        <v>1650000</v>
      </c>
      <c r="J1698" s="7">
        <f t="shared" si="127"/>
        <v>550000</v>
      </c>
      <c r="K1698" s="5">
        <v>2</v>
      </c>
      <c r="L1698" s="6">
        <f t="shared" si="122"/>
        <v>1100000</v>
      </c>
      <c r="M1698" s="5">
        <f t="shared" si="132"/>
        <v>1</v>
      </c>
      <c r="N1698" s="6">
        <f t="shared" si="132"/>
        <v>550000</v>
      </c>
      <c r="O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2">
      <c r="A1699" s="5" t="s">
        <v>1923</v>
      </c>
      <c r="B1699" s="5" t="s">
        <v>11</v>
      </c>
      <c r="C1699" s="5">
        <v>1</v>
      </c>
      <c r="D1699" s="6">
        <v>1081818</v>
      </c>
      <c r="E1699" s="5"/>
      <c r="F1699" s="5">
        <v>1</v>
      </c>
      <c r="G1699" s="6">
        <v>1081818</v>
      </c>
      <c r="H1699" s="5">
        <v>0</v>
      </c>
      <c r="I1699" s="5">
        <v>0</v>
      </c>
      <c r="J1699" s="7">
        <f t="shared" si="127"/>
        <v>1081818</v>
      </c>
      <c r="K1699" s="5">
        <v>1</v>
      </c>
      <c r="L1699" s="6">
        <f t="shared" si="122"/>
        <v>1081818</v>
      </c>
      <c r="M1699" s="5">
        <f t="shared" si="132"/>
        <v>0</v>
      </c>
      <c r="N1699" s="6">
        <f t="shared" si="132"/>
        <v>0</v>
      </c>
      <c r="O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2">
      <c r="A1700" s="5" t="s">
        <v>1924</v>
      </c>
      <c r="B1700" s="5" t="s">
        <v>25</v>
      </c>
      <c r="C1700" s="5">
        <v>8</v>
      </c>
      <c r="D1700" s="6">
        <v>1090907</v>
      </c>
      <c r="E1700" s="5"/>
      <c r="F1700" s="5">
        <v>8</v>
      </c>
      <c r="G1700" s="6">
        <v>1090907</v>
      </c>
      <c r="H1700" s="5">
        <v>0</v>
      </c>
      <c r="I1700" s="5">
        <v>0</v>
      </c>
      <c r="J1700" s="7">
        <f t="shared" si="127"/>
        <v>136363.375</v>
      </c>
      <c r="K1700" s="5">
        <v>8</v>
      </c>
      <c r="L1700" s="6">
        <f t="shared" si="122"/>
        <v>1090907</v>
      </c>
      <c r="M1700" s="5">
        <f t="shared" si="132"/>
        <v>0</v>
      </c>
      <c r="N1700" s="6">
        <f t="shared" si="132"/>
        <v>0</v>
      </c>
      <c r="O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2">
      <c r="A1701" s="5" t="s">
        <v>1925</v>
      </c>
      <c r="B1701" s="5" t="s">
        <v>11</v>
      </c>
      <c r="C1701" s="5">
        <v>0</v>
      </c>
      <c r="D1701" s="5">
        <v>0</v>
      </c>
      <c r="E1701" s="5"/>
      <c r="F1701" s="5">
        <v>0</v>
      </c>
      <c r="G1701" s="5">
        <v>0</v>
      </c>
      <c r="H1701" s="5">
        <v>2</v>
      </c>
      <c r="I1701" s="6">
        <v>28000000</v>
      </c>
      <c r="J1701" s="7">
        <f t="shared" si="127"/>
        <v>14000000</v>
      </c>
      <c r="K1701" s="5">
        <v>2</v>
      </c>
      <c r="L1701" s="6">
        <f t="shared" si="122"/>
        <v>28000000</v>
      </c>
      <c r="M1701" s="5">
        <f t="shared" si="132"/>
        <v>0</v>
      </c>
      <c r="N1701" s="6">
        <f t="shared" si="132"/>
        <v>0</v>
      </c>
      <c r="O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2">
      <c r="A1702" s="5" t="s">
        <v>1926</v>
      </c>
      <c r="B1702" s="5" t="s">
        <v>11</v>
      </c>
      <c r="C1702" s="5">
        <v>0</v>
      </c>
      <c r="D1702" s="5">
        <v>0</v>
      </c>
      <c r="E1702" s="5"/>
      <c r="F1702" s="5">
        <v>0</v>
      </c>
      <c r="G1702" s="5">
        <v>0</v>
      </c>
      <c r="H1702" s="5">
        <v>3</v>
      </c>
      <c r="I1702" s="6">
        <v>17727273</v>
      </c>
      <c r="J1702" s="7">
        <f t="shared" si="127"/>
        <v>5909091</v>
      </c>
      <c r="K1702" s="5">
        <v>3</v>
      </c>
      <c r="L1702" s="6">
        <f t="shared" si="122"/>
        <v>17727273</v>
      </c>
      <c r="M1702" s="5">
        <f t="shared" si="132"/>
        <v>0</v>
      </c>
      <c r="N1702" s="6">
        <f t="shared" si="132"/>
        <v>0</v>
      </c>
      <c r="O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2">
      <c r="A1703" s="5" t="s">
        <v>1927</v>
      </c>
      <c r="B1703" s="5" t="s">
        <v>11</v>
      </c>
      <c r="C1703" s="5">
        <v>1</v>
      </c>
      <c r="D1703" s="6">
        <v>1090909</v>
      </c>
      <c r="E1703" s="5"/>
      <c r="F1703" s="5">
        <v>1</v>
      </c>
      <c r="G1703" s="6">
        <v>1090909</v>
      </c>
      <c r="H1703" s="5">
        <v>0</v>
      </c>
      <c r="I1703" s="5">
        <v>0</v>
      </c>
      <c r="J1703" s="7">
        <f t="shared" si="127"/>
        <v>1090909</v>
      </c>
      <c r="K1703" s="5">
        <v>1</v>
      </c>
      <c r="L1703" s="6">
        <f t="shared" si="122"/>
        <v>1090909</v>
      </c>
      <c r="M1703" s="5">
        <f t="shared" si="132"/>
        <v>0</v>
      </c>
      <c r="N1703" s="6">
        <f t="shared" si="132"/>
        <v>0</v>
      </c>
      <c r="O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2">
      <c r="A1704" s="5" t="s">
        <v>1928</v>
      </c>
      <c r="B1704" s="5" t="s">
        <v>11</v>
      </c>
      <c r="C1704" s="5">
        <v>1</v>
      </c>
      <c r="D1704" s="6">
        <v>1090909</v>
      </c>
      <c r="E1704" s="5"/>
      <c r="F1704" s="5">
        <v>1</v>
      </c>
      <c r="G1704" s="6">
        <v>1090909</v>
      </c>
      <c r="H1704" s="5">
        <v>0</v>
      </c>
      <c r="I1704" s="5">
        <v>0</v>
      </c>
      <c r="J1704" s="7">
        <f t="shared" si="127"/>
        <v>1090909</v>
      </c>
      <c r="K1704" s="5">
        <v>1</v>
      </c>
      <c r="L1704" s="6">
        <f t="shared" si="122"/>
        <v>1090909</v>
      </c>
      <c r="M1704" s="5">
        <f t="shared" si="132"/>
        <v>0</v>
      </c>
      <c r="N1704" s="6">
        <f t="shared" si="132"/>
        <v>0</v>
      </c>
      <c r="O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2">
      <c r="A1705" s="5" t="s">
        <v>1929</v>
      </c>
      <c r="B1705" s="5" t="s">
        <v>11</v>
      </c>
      <c r="C1705" s="5">
        <v>1</v>
      </c>
      <c r="D1705" s="6">
        <v>1090909</v>
      </c>
      <c r="E1705" s="5"/>
      <c r="F1705" s="5">
        <v>1</v>
      </c>
      <c r="G1705" s="6">
        <v>1090909</v>
      </c>
      <c r="H1705" s="5">
        <v>0</v>
      </c>
      <c r="I1705" s="5">
        <v>0</v>
      </c>
      <c r="J1705" s="7">
        <f t="shared" si="127"/>
        <v>1090909</v>
      </c>
      <c r="K1705" s="5">
        <v>1</v>
      </c>
      <c r="L1705" s="6">
        <f t="shared" si="122"/>
        <v>1090909</v>
      </c>
      <c r="M1705" s="5">
        <f t="shared" si="132"/>
        <v>0</v>
      </c>
      <c r="N1705" s="6">
        <f t="shared" si="132"/>
        <v>0</v>
      </c>
      <c r="O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2">
      <c r="A1706" s="5" t="s">
        <v>1930</v>
      </c>
      <c r="B1706" s="5" t="s">
        <v>11</v>
      </c>
      <c r="C1706" s="5">
        <v>0</v>
      </c>
      <c r="D1706" s="5">
        <v>0</v>
      </c>
      <c r="E1706" s="5"/>
      <c r="F1706" s="5">
        <v>0</v>
      </c>
      <c r="G1706" s="5">
        <v>0</v>
      </c>
      <c r="H1706" s="5">
        <v>2</v>
      </c>
      <c r="I1706" s="6">
        <v>2227272</v>
      </c>
      <c r="J1706" s="7">
        <f t="shared" si="127"/>
        <v>1113636</v>
      </c>
      <c r="K1706" s="5">
        <v>2</v>
      </c>
      <c r="L1706" s="6">
        <f t="shared" si="122"/>
        <v>2227272</v>
      </c>
      <c r="M1706" s="5">
        <f t="shared" si="132"/>
        <v>0</v>
      </c>
      <c r="N1706" s="6">
        <f t="shared" si="132"/>
        <v>0</v>
      </c>
      <c r="O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2">
      <c r="A1707" s="5" t="s">
        <v>1931</v>
      </c>
      <c r="B1707" s="5" t="s">
        <v>20</v>
      </c>
      <c r="C1707" s="5">
        <v>0</v>
      </c>
      <c r="D1707" s="5">
        <v>0</v>
      </c>
      <c r="E1707" s="5"/>
      <c r="F1707" s="5">
        <v>0</v>
      </c>
      <c r="G1707" s="5">
        <v>0</v>
      </c>
      <c r="H1707" s="5">
        <v>15</v>
      </c>
      <c r="I1707" s="6">
        <v>160650000</v>
      </c>
      <c r="J1707" s="7">
        <f t="shared" si="127"/>
        <v>10710000</v>
      </c>
      <c r="K1707" s="5">
        <v>4</v>
      </c>
      <c r="L1707" s="6">
        <f t="shared" si="122"/>
        <v>42840000</v>
      </c>
      <c r="M1707" s="5">
        <f t="shared" si="132"/>
        <v>11</v>
      </c>
      <c r="N1707" s="6">
        <f t="shared" si="132"/>
        <v>117810000</v>
      </c>
      <c r="O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2">
      <c r="A1708" s="5" t="s">
        <v>1932</v>
      </c>
      <c r="B1708" s="5" t="s">
        <v>11</v>
      </c>
      <c r="C1708" s="5">
        <v>0</v>
      </c>
      <c r="D1708" s="5">
        <v>0</v>
      </c>
      <c r="E1708" s="5"/>
      <c r="F1708" s="5">
        <v>0</v>
      </c>
      <c r="G1708" s="5">
        <v>0</v>
      </c>
      <c r="H1708" s="5">
        <v>82</v>
      </c>
      <c r="I1708" s="6">
        <v>24527220</v>
      </c>
      <c r="J1708" s="7">
        <f t="shared" si="127"/>
        <v>299112.43902439025</v>
      </c>
      <c r="K1708" s="5">
        <v>41</v>
      </c>
      <c r="L1708" s="6">
        <f t="shared" si="122"/>
        <v>12263610</v>
      </c>
      <c r="M1708" s="5">
        <f t="shared" ref="M1708:N1723" si="133">F1708+H1708-K1708</f>
        <v>41</v>
      </c>
      <c r="N1708" s="6">
        <f t="shared" si="133"/>
        <v>12263610</v>
      </c>
      <c r="O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2">
      <c r="A1709" s="5" t="s">
        <v>1933</v>
      </c>
      <c r="B1709" s="5" t="s">
        <v>11</v>
      </c>
      <c r="C1709" s="5">
        <v>1</v>
      </c>
      <c r="D1709" s="6">
        <v>1100000</v>
      </c>
      <c r="E1709" s="5"/>
      <c r="F1709" s="5">
        <v>1</v>
      </c>
      <c r="G1709" s="6">
        <v>1100000</v>
      </c>
      <c r="H1709" s="5">
        <v>0</v>
      </c>
      <c r="I1709" s="5">
        <v>0</v>
      </c>
      <c r="J1709" s="7">
        <f t="shared" si="127"/>
        <v>1100000</v>
      </c>
      <c r="K1709" s="5">
        <v>1</v>
      </c>
      <c r="L1709" s="6">
        <f t="shared" si="122"/>
        <v>1100000</v>
      </c>
      <c r="M1709" s="5">
        <f t="shared" si="133"/>
        <v>0</v>
      </c>
      <c r="N1709" s="6">
        <f t="shared" si="133"/>
        <v>0</v>
      </c>
      <c r="O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2">
      <c r="A1710" s="5" t="s">
        <v>1934</v>
      </c>
      <c r="B1710" s="5" t="s">
        <v>20</v>
      </c>
      <c r="C1710" s="5">
        <v>0</v>
      </c>
      <c r="D1710" s="5">
        <v>0</v>
      </c>
      <c r="E1710" s="5"/>
      <c r="F1710" s="5">
        <v>0</v>
      </c>
      <c r="G1710" s="5">
        <v>0</v>
      </c>
      <c r="H1710" s="5">
        <v>2</v>
      </c>
      <c r="I1710" s="6">
        <v>5409091</v>
      </c>
      <c r="J1710" s="7">
        <f t="shared" si="127"/>
        <v>2704545.5</v>
      </c>
      <c r="K1710" s="5">
        <v>1</v>
      </c>
      <c r="L1710" s="6">
        <f t="shared" si="122"/>
        <v>2704545.5</v>
      </c>
      <c r="M1710" s="5">
        <f t="shared" si="133"/>
        <v>1</v>
      </c>
      <c r="N1710" s="6">
        <f t="shared" si="133"/>
        <v>2704545.5</v>
      </c>
      <c r="O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2">
      <c r="A1711" s="5" t="s">
        <v>1935</v>
      </c>
      <c r="B1711" s="5" t="s">
        <v>11</v>
      </c>
      <c r="C1711" s="5">
        <v>0</v>
      </c>
      <c r="D1711" s="5">
        <v>0</v>
      </c>
      <c r="E1711" s="5"/>
      <c r="F1711" s="5">
        <v>0</v>
      </c>
      <c r="G1711" s="5">
        <v>0</v>
      </c>
      <c r="H1711" s="5">
        <v>2</v>
      </c>
      <c r="I1711" s="6">
        <v>1650750</v>
      </c>
      <c r="J1711" s="7">
        <f t="shared" si="127"/>
        <v>825375</v>
      </c>
      <c r="K1711" s="5">
        <v>1</v>
      </c>
      <c r="L1711" s="6">
        <f t="shared" si="122"/>
        <v>825375</v>
      </c>
      <c r="M1711" s="5">
        <f t="shared" si="133"/>
        <v>1</v>
      </c>
      <c r="N1711" s="6">
        <f t="shared" si="133"/>
        <v>825375</v>
      </c>
      <c r="O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2">
      <c r="A1712" s="5" t="s">
        <v>1936</v>
      </c>
      <c r="B1712" s="5" t="s">
        <v>11</v>
      </c>
      <c r="C1712" s="5">
        <v>0</v>
      </c>
      <c r="D1712" s="5">
        <v>0</v>
      </c>
      <c r="E1712" s="5"/>
      <c r="F1712" s="5">
        <v>0</v>
      </c>
      <c r="G1712" s="5">
        <v>0</v>
      </c>
      <c r="H1712" s="5">
        <v>3</v>
      </c>
      <c r="I1712" s="6">
        <v>5727273</v>
      </c>
      <c r="J1712" s="7">
        <f t="shared" si="127"/>
        <v>1909091</v>
      </c>
      <c r="K1712" s="5">
        <v>3</v>
      </c>
      <c r="L1712" s="6">
        <f t="shared" si="122"/>
        <v>5727273</v>
      </c>
      <c r="M1712" s="5">
        <f t="shared" si="133"/>
        <v>0</v>
      </c>
      <c r="N1712" s="6">
        <f t="shared" si="133"/>
        <v>0</v>
      </c>
      <c r="O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2">
      <c r="A1713" s="5" t="s">
        <v>1937</v>
      </c>
      <c r="B1713" s="5" t="s">
        <v>11</v>
      </c>
      <c r="C1713" s="5">
        <v>2</v>
      </c>
      <c r="D1713" s="6">
        <v>1136363</v>
      </c>
      <c r="E1713" s="5"/>
      <c r="F1713" s="5">
        <v>2</v>
      </c>
      <c r="G1713" s="6">
        <v>1136363</v>
      </c>
      <c r="H1713" s="5">
        <v>0</v>
      </c>
      <c r="I1713" s="5">
        <v>0</v>
      </c>
      <c r="J1713" s="7">
        <f t="shared" si="127"/>
        <v>568181.5</v>
      </c>
      <c r="K1713" s="5">
        <v>2</v>
      </c>
      <c r="L1713" s="6">
        <f t="shared" si="122"/>
        <v>1136363</v>
      </c>
      <c r="M1713" s="5">
        <f t="shared" si="133"/>
        <v>0</v>
      </c>
      <c r="N1713" s="6">
        <f t="shared" si="133"/>
        <v>0</v>
      </c>
      <c r="O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2">
      <c r="A1714" s="5" t="s">
        <v>1938</v>
      </c>
      <c r="B1714" s="5" t="s">
        <v>34</v>
      </c>
      <c r="C1714" s="5">
        <v>1</v>
      </c>
      <c r="D1714" s="6">
        <v>1136363</v>
      </c>
      <c r="E1714" s="5"/>
      <c r="F1714" s="5">
        <v>1</v>
      </c>
      <c r="G1714" s="6">
        <v>1136363</v>
      </c>
      <c r="H1714" s="5">
        <v>0</v>
      </c>
      <c r="I1714" s="5">
        <v>0</v>
      </c>
      <c r="J1714" s="7">
        <f t="shared" si="127"/>
        <v>1136363</v>
      </c>
      <c r="K1714" s="5">
        <v>1</v>
      </c>
      <c r="L1714" s="6">
        <f t="shared" si="122"/>
        <v>1136363</v>
      </c>
      <c r="M1714" s="5">
        <f t="shared" si="133"/>
        <v>0</v>
      </c>
      <c r="N1714" s="6">
        <f t="shared" si="133"/>
        <v>0</v>
      </c>
      <c r="O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2">
      <c r="A1715" s="5" t="s">
        <v>1939</v>
      </c>
      <c r="B1715" s="5" t="s">
        <v>11</v>
      </c>
      <c r="C1715" s="5">
        <v>1</v>
      </c>
      <c r="D1715" s="6">
        <v>1136363</v>
      </c>
      <c r="E1715" s="5"/>
      <c r="F1715" s="5">
        <v>1</v>
      </c>
      <c r="G1715" s="6">
        <v>1136363</v>
      </c>
      <c r="H1715" s="5">
        <v>0</v>
      </c>
      <c r="I1715" s="5">
        <v>0</v>
      </c>
      <c r="J1715" s="7">
        <f t="shared" si="127"/>
        <v>1136363</v>
      </c>
      <c r="K1715" s="5">
        <v>1</v>
      </c>
      <c r="L1715" s="6">
        <f t="shared" si="122"/>
        <v>1136363</v>
      </c>
      <c r="M1715" s="5">
        <f t="shared" si="133"/>
        <v>0</v>
      </c>
      <c r="N1715" s="6">
        <f t="shared" si="133"/>
        <v>0</v>
      </c>
      <c r="O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2">
      <c r="A1716" s="5" t="s">
        <v>1940</v>
      </c>
      <c r="B1716" s="5" t="s">
        <v>11</v>
      </c>
      <c r="C1716" s="5">
        <v>1</v>
      </c>
      <c r="D1716" s="6">
        <v>1136364</v>
      </c>
      <c r="E1716" s="5"/>
      <c r="F1716" s="5">
        <v>1</v>
      </c>
      <c r="G1716" s="6">
        <v>1136364</v>
      </c>
      <c r="H1716" s="5">
        <v>0</v>
      </c>
      <c r="I1716" s="5">
        <v>0</v>
      </c>
      <c r="J1716" s="7">
        <f t="shared" si="127"/>
        <v>1136364</v>
      </c>
      <c r="K1716" s="5">
        <v>1</v>
      </c>
      <c r="L1716" s="6">
        <f t="shared" si="122"/>
        <v>1136364</v>
      </c>
      <c r="M1716" s="5">
        <f t="shared" si="133"/>
        <v>0</v>
      </c>
      <c r="N1716" s="6">
        <f t="shared" si="133"/>
        <v>0</v>
      </c>
      <c r="O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2">
      <c r="A1717" s="5" t="s">
        <v>1941</v>
      </c>
      <c r="B1717" s="5" t="s">
        <v>11</v>
      </c>
      <c r="C1717" s="5">
        <v>1</v>
      </c>
      <c r="D1717" s="6">
        <v>1136364</v>
      </c>
      <c r="E1717" s="5"/>
      <c r="F1717" s="5">
        <v>1</v>
      </c>
      <c r="G1717" s="6">
        <v>1136364</v>
      </c>
      <c r="H1717" s="5">
        <v>0</v>
      </c>
      <c r="I1717" s="5">
        <v>0</v>
      </c>
      <c r="J1717" s="7">
        <f t="shared" si="127"/>
        <v>1136364</v>
      </c>
      <c r="K1717" s="5">
        <v>1</v>
      </c>
      <c r="L1717" s="6">
        <f t="shared" si="122"/>
        <v>1136364</v>
      </c>
      <c r="M1717" s="5">
        <f t="shared" si="133"/>
        <v>0</v>
      </c>
      <c r="N1717" s="6">
        <f t="shared" si="133"/>
        <v>0</v>
      </c>
      <c r="O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2">
      <c r="A1718" s="5" t="s">
        <v>1942</v>
      </c>
      <c r="B1718" s="5" t="s">
        <v>11</v>
      </c>
      <c r="C1718" s="5">
        <v>0</v>
      </c>
      <c r="D1718" s="5">
        <v>0</v>
      </c>
      <c r="E1718" s="5"/>
      <c r="F1718" s="5">
        <v>0</v>
      </c>
      <c r="G1718" s="5">
        <v>0</v>
      </c>
      <c r="H1718" s="5">
        <v>4</v>
      </c>
      <c r="I1718" s="6">
        <v>1950000</v>
      </c>
      <c r="J1718" s="7">
        <f t="shared" si="127"/>
        <v>487500</v>
      </c>
      <c r="K1718" s="5">
        <v>4</v>
      </c>
      <c r="L1718" s="6">
        <f t="shared" si="122"/>
        <v>1950000</v>
      </c>
      <c r="M1718" s="5">
        <f t="shared" si="133"/>
        <v>0</v>
      </c>
      <c r="N1718" s="6">
        <f t="shared" si="133"/>
        <v>0</v>
      </c>
      <c r="O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2">
      <c r="A1719" s="5" t="s">
        <v>1943</v>
      </c>
      <c r="B1719" s="5" t="s">
        <v>650</v>
      </c>
      <c r="C1719" s="5">
        <v>0</v>
      </c>
      <c r="D1719" s="5">
        <v>0</v>
      </c>
      <c r="E1719" s="5"/>
      <c r="F1719" s="5">
        <v>0</v>
      </c>
      <c r="G1719" s="5">
        <v>0</v>
      </c>
      <c r="H1719" s="5">
        <v>30</v>
      </c>
      <c r="I1719" s="6">
        <v>22090920</v>
      </c>
      <c r="J1719" s="7">
        <f t="shared" si="127"/>
        <v>736364</v>
      </c>
      <c r="K1719" s="5">
        <v>5</v>
      </c>
      <c r="L1719" s="6">
        <f t="shared" si="122"/>
        <v>3681820</v>
      </c>
      <c r="M1719" s="5">
        <f t="shared" si="133"/>
        <v>25</v>
      </c>
      <c r="N1719" s="6">
        <f t="shared" si="133"/>
        <v>18409100</v>
      </c>
      <c r="O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2">
      <c r="A1720" s="5" t="s">
        <v>1944</v>
      </c>
      <c r="B1720" s="5" t="s">
        <v>11</v>
      </c>
      <c r="C1720" s="5">
        <v>0</v>
      </c>
      <c r="D1720" s="5">
        <v>0</v>
      </c>
      <c r="E1720" s="5"/>
      <c r="F1720" s="5">
        <v>0</v>
      </c>
      <c r="G1720" s="5">
        <v>0</v>
      </c>
      <c r="H1720" s="5">
        <v>6</v>
      </c>
      <c r="I1720" s="6">
        <v>3600000</v>
      </c>
      <c r="J1720" s="7">
        <f t="shared" si="127"/>
        <v>600000</v>
      </c>
      <c r="K1720" s="5">
        <v>6</v>
      </c>
      <c r="L1720" s="6">
        <f t="shared" si="122"/>
        <v>3600000</v>
      </c>
      <c r="M1720" s="5">
        <f t="shared" si="133"/>
        <v>0</v>
      </c>
      <c r="N1720" s="6">
        <f t="shared" si="133"/>
        <v>0</v>
      </c>
      <c r="O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2">
      <c r="A1721" s="5" t="s">
        <v>1945</v>
      </c>
      <c r="B1721" s="5" t="s">
        <v>25</v>
      </c>
      <c r="C1721" s="5">
        <v>0</v>
      </c>
      <c r="D1721" s="5">
        <v>0</v>
      </c>
      <c r="E1721" s="5"/>
      <c r="F1721" s="5">
        <v>0</v>
      </c>
      <c r="G1721" s="5">
        <v>0</v>
      </c>
      <c r="H1721" s="5">
        <v>1</v>
      </c>
      <c r="I1721" s="6">
        <v>17000000</v>
      </c>
      <c r="J1721" s="7">
        <f t="shared" si="127"/>
        <v>17000000</v>
      </c>
      <c r="K1721" s="5">
        <v>1</v>
      </c>
      <c r="L1721" s="6">
        <f t="shared" si="122"/>
        <v>17000000</v>
      </c>
      <c r="M1721" s="5">
        <f t="shared" si="133"/>
        <v>0</v>
      </c>
      <c r="N1721" s="6">
        <f t="shared" si="133"/>
        <v>0</v>
      </c>
      <c r="O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2">
      <c r="A1722" s="5" t="s">
        <v>1946</v>
      </c>
      <c r="B1722" s="5" t="s">
        <v>11</v>
      </c>
      <c r="C1722" s="5">
        <v>0</v>
      </c>
      <c r="D1722" s="5">
        <v>0</v>
      </c>
      <c r="E1722" s="5"/>
      <c r="F1722" s="5">
        <v>0</v>
      </c>
      <c r="G1722" s="5">
        <v>0</v>
      </c>
      <c r="H1722" s="5">
        <v>7</v>
      </c>
      <c r="I1722" s="6">
        <v>7700000</v>
      </c>
      <c r="J1722" s="7">
        <f t="shared" si="127"/>
        <v>1100000</v>
      </c>
      <c r="K1722" s="5">
        <v>4</v>
      </c>
      <c r="L1722" s="6">
        <f t="shared" si="122"/>
        <v>4400000</v>
      </c>
      <c r="M1722" s="5">
        <f t="shared" si="133"/>
        <v>3</v>
      </c>
      <c r="N1722" s="6">
        <f t="shared" si="133"/>
        <v>3300000</v>
      </c>
      <c r="O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2">
      <c r="A1723" s="5" t="s">
        <v>1947</v>
      </c>
      <c r="B1723" s="5" t="s">
        <v>11</v>
      </c>
      <c r="C1723" s="5">
        <v>13</v>
      </c>
      <c r="D1723" s="6">
        <v>1163630</v>
      </c>
      <c r="E1723" s="5"/>
      <c r="F1723" s="5">
        <v>13</v>
      </c>
      <c r="G1723" s="6">
        <v>1163630</v>
      </c>
      <c r="H1723" s="5">
        <v>0</v>
      </c>
      <c r="I1723" s="5">
        <v>0</v>
      </c>
      <c r="J1723" s="7">
        <f t="shared" si="127"/>
        <v>89510</v>
      </c>
      <c r="K1723" s="5">
        <v>13</v>
      </c>
      <c r="L1723" s="6">
        <f t="shared" si="122"/>
        <v>1163630</v>
      </c>
      <c r="M1723" s="5">
        <f t="shared" si="133"/>
        <v>0</v>
      </c>
      <c r="N1723" s="6">
        <f t="shared" si="133"/>
        <v>0</v>
      </c>
      <c r="O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2">
      <c r="A1724" s="5" t="s">
        <v>1948</v>
      </c>
      <c r="B1724" s="5" t="s">
        <v>11</v>
      </c>
      <c r="C1724" s="5">
        <v>0</v>
      </c>
      <c r="D1724" s="5">
        <v>0</v>
      </c>
      <c r="E1724" s="5"/>
      <c r="F1724" s="5">
        <v>0</v>
      </c>
      <c r="G1724" s="5">
        <v>0</v>
      </c>
      <c r="H1724" s="5">
        <v>2</v>
      </c>
      <c r="I1724" s="6">
        <v>10000000</v>
      </c>
      <c r="J1724" s="7">
        <f t="shared" si="127"/>
        <v>5000000</v>
      </c>
      <c r="K1724" s="5">
        <v>2</v>
      </c>
      <c r="L1724" s="6">
        <f t="shared" si="122"/>
        <v>10000000</v>
      </c>
      <c r="M1724" s="5">
        <f t="shared" ref="M1724:N1739" si="134">F1724+H1724-K1724</f>
        <v>0</v>
      </c>
      <c r="N1724" s="6">
        <f t="shared" si="134"/>
        <v>0</v>
      </c>
      <c r="O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2">
      <c r="A1725" s="5" t="s">
        <v>1949</v>
      </c>
      <c r="B1725" s="5" t="s">
        <v>11</v>
      </c>
      <c r="C1725" s="5">
        <v>1</v>
      </c>
      <c r="D1725" s="6">
        <v>1172727</v>
      </c>
      <c r="E1725" s="5"/>
      <c r="F1725" s="5">
        <v>1</v>
      </c>
      <c r="G1725" s="6">
        <v>1172727</v>
      </c>
      <c r="H1725" s="5">
        <v>0</v>
      </c>
      <c r="I1725" s="5">
        <v>0</v>
      </c>
      <c r="J1725" s="7">
        <f t="shared" si="127"/>
        <v>1172727</v>
      </c>
      <c r="K1725" s="5">
        <v>1</v>
      </c>
      <c r="L1725" s="6">
        <f t="shared" si="122"/>
        <v>1172727</v>
      </c>
      <c r="M1725" s="5">
        <f t="shared" si="134"/>
        <v>0</v>
      </c>
      <c r="N1725" s="6">
        <f t="shared" si="134"/>
        <v>0</v>
      </c>
      <c r="O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2">
      <c r="A1726" s="5" t="s">
        <v>1950</v>
      </c>
      <c r="B1726" s="5" t="s">
        <v>20</v>
      </c>
      <c r="C1726" s="5">
        <v>0</v>
      </c>
      <c r="D1726" s="5">
        <v>0</v>
      </c>
      <c r="E1726" s="5"/>
      <c r="F1726" s="5">
        <v>0</v>
      </c>
      <c r="G1726" s="5">
        <v>0</v>
      </c>
      <c r="H1726" s="5">
        <v>1</v>
      </c>
      <c r="I1726" s="6">
        <v>5181818</v>
      </c>
      <c r="J1726" s="7">
        <f t="shared" si="127"/>
        <v>5181818</v>
      </c>
      <c r="K1726" s="5">
        <v>1</v>
      </c>
      <c r="L1726" s="6">
        <f t="shared" si="122"/>
        <v>5181818</v>
      </c>
      <c r="M1726" s="5">
        <f t="shared" si="134"/>
        <v>0</v>
      </c>
      <c r="N1726" s="6">
        <f t="shared" si="134"/>
        <v>0</v>
      </c>
      <c r="O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2">
      <c r="A1727" s="5" t="s">
        <v>1951</v>
      </c>
      <c r="B1727" s="5" t="s">
        <v>11</v>
      </c>
      <c r="C1727" s="5">
        <v>2</v>
      </c>
      <c r="D1727" s="6">
        <v>1180000</v>
      </c>
      <c r="E1727" s="5"/>
      <c r="F1727" s="5">
        <v>2</v>
      </c>
      <c r="G1727" s="6">
        <v>1180000</v>
      </c>
      <c r="H1727" s="5">
        <v>0</v>
      </c>
      <c r="I1727" s="5">
        <v>0</v>
      </c>
      <c r="J1727" s="7">
        <f t="shared" si="127"/>
        <v>590000</v>
      </c>
      <c r="K1727" s="5">
        <v>2</v>
      </c>
      <c r="L1727" s="6">
        <f t="shared" si="122"/>
        <v>1180000</v>
      </c>
      <c r="M1727" s="5">
        <f t="shared" si="134"/>
        <v>0</v>
      </c>
      <c r="N1727" s="6">
        <f t="shared" si="134"/>
        <v>0</v>
      </c>
      <c r="O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2">
      <c r="A1728" s="5" t="s">
        <v>1952</v>
      </c>
      <c r="B1728" s="5" t="s">
        <v>11</v>
      </c>
      <c r="C1728" s="5">
        <v>10</v>
      </c>
      <c r="D1728" s="6">
        <v>1181810</v>
      </c>
      <c r="E1728" s="5"/>
      <c r="F1728" s="5">
        <v>10</v>
      </c>
      <c r="G1728" s="6">
        <v>1181810</v>
      </c>
      <c r="H1728" s="5">
        <v>0</v>
      </c>
      <c r="I1728" s="5">
        <v>0</v>
      </c>
      <c r="J1728" s="7">
        <f t="shared" si="127"/>
        <v>118181</v>
      </c>
      <c r="K1728" s="5">
        <v>10</v>
      </c>
      <c r="L1728" s="6">
        <f t="shared" si="122"/>
        <v>1181810</v>
      </c>
      <c r="M1728" s="5">
        <f t="shared" si="134"/>
        <v>0</v>
      </c>
      <c r="N1728" s="6">
        <f t="shared" si="134"/>
        <v>0</v>
      </c>
      <c r="O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2">
      <c r="A1729" s="5" t="s">
        <v>1953</v>
      </c>
      <c r="B1729" s="5" t="s">
        <v>141</v>
      </c>
      <c r="C1729" s="5">
        <v>9</v>
      </c>
      <c r="D1729" s="6">
        <v>1181818</v>
      </c>
      <c r="E1729" s="5"/>
      <c r="F1729" s="5">
        <v>9</v>
      </c>
      <c r="G1729" s="6">
        <v>1181818</v>
      </c>
      <c r="H1729" s="5">
        <v>0</v>
      </c>
      <c r="I1729" s="5">
        <v>0</v>
      </c>
      <c r="J1729" s="7">
        <f t="shared" si="127"/>
        <v>131313.11111111112</v>
      </c>
      <c r="K1729" s="5">
        <v>9</v>
      </c>
      <c r="L1729" s="6">
        <f t="shared" si="122"/>
        <v>1181818</v>
      </c>
      <c r="M1729" s="5">
        <f t="shared" si="134"/>
        <v>0</v>
      </c>
      <c r="N1729" s="6">
        <f t="shared" si="134"/>
        <v>0</v>
      </c>
      <c r="O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2">
      <c r="A1730" s="5" t="s">
        <v>1954</v>
      </c>
      <c r="B1730" s="5" t="s">
        <v>11</v>
      </c>
      <c r="C1730" s="5">
        <v>1</v>
      </c>
      <c r="D1730" s="6">
        <v>1181818</v>
      </c>
      <c r="E1730" s="5"/>
      <c r="F1730" s="5">
        <v>1</v>
      </c>
      <c r="G1730" s="6">
        <v>1181818</v>
      </c>
      <c r="H1730" s="5">
        <v>0</v>
      </c>
      <c r="I1730" s="5">
        <v>0</v>
      </c>
      <c r="J1730" s="7">
        <f t="shared" si="127"/>
        <v>1181818</v>
      </c>
      <c r="K1730" s="5">
        <v>1</v>
      </c>
      <c r="L1730" s="6">
        <f t="shared" si="122"/>
        <v>1181818</v>
      </c>
      <c r="M1730" s="5">
        <f t="shared" si="134"/>
        <v>0</v>
      </c>
      <c r="N1730" s="6">
        <f t="shared" si="134"/>
        <v>0</v>
      </c>
      <c r="O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2">
      <c r="A1731" s="5" t="s">
        <v>1955</v>
      </c>
      <c r="B1731" s="5" t="s">
        <v>11</v>
      </c>
      <c r="C1731" s="5">
        <v>2</v>
      </c>
      <c r="D1731" s="6">
        <v>1181818</v>
      </c>
      <c r="E1731" s="5"/>
      <c r="F1731" s="5">
        <v>2</v>
      </c>
      <c r="G1731" s="6">
        <v>1181818</v>
      </c>
      <c r="H1731" s="5">
        <v>0</v>
      </c>
      <c r="I1731" s="5">
        <v>0</v>
      </c>
      <c r="J1731" s="7">
        <f t="shared" si="127"/>
        <v>590909</v>
      </c>
      <c r="K1731" s="5">
        <v>2</v>
      </c>
      <c r="L1731" s="6">
        <f t="shared" si="122"/>
        <v>1181818</v>
      </c>
      <c r="M1731" s="5">
        <f t="shared" si="134"/>
        <v>0</v>
      </c>
      <c r="N1731" s="6">
        <f t="shared" si="134"/>
        <v>0</v>
      </c>
      <c r="O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2">
      <c r="A1732" s="5" t="s">
        <v>1956</v>
      </c>
      <c r="B1732" s="5" t="s">
        <v>20</v>
      </c>
      <c r="C1732" s="5">
        <v>0</v>
      </c>
      <c r="D1732" s="5">
        <v>0</v>
      </c>
      <c r="E1732" s="5"/>
      <c r="F1732" s="5">
        <v>0</v>
      </c>
      <c r="G1732" s="5">
        <v>0</v>
      </c>
      <c r="H1732" s="5">
        <v>1</v>
      </c>
      <c r="I1732" s="6">
        <v>4090909</v>
      </c>
      <c r="J1732" s="7">
        <f t="shared" si="127"/>
        <v>4090909</v>
      </c>
      <c r="K1732" s="5">
        <v>1</v>
      </c>
      <c r="L1732" s="6">
        <f t="shared" si="122"/>
        <v>4090909</v>
      </c>
      <c r="M1732" s="5">
        <f t="shared" si="134"/>
        <v>0</v>
      </c>
      <c r="N1732" s="6">
        <f t="shared" si="134"/>
        <v>0</v>
      </c>
      <c r="O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2">
      <c r="A1733" s="5" t="s">
        <v>1957</v>
      </c>
      <c r="B1733" s="5" t="s">
        <v>11</v>
      </c>
      <c r="C1733" s="5">
        <v>0</v>
      </c>
      <c r="D1733" s="5">
        <v>0</v>
      </c>
      <c r="E1733" s="5"/>
      <c r="F1733" s="5">
        <v>0</v>
      </c>
      <c r="G1733" s="5">
        <v>0</v>
      </c>
      <c r="H1733" s="5">
        <v>61</v>
      </c>
      <c r="I1733" s="6">
        <v>14129400</v>
      </c>
      <c r="J1733" s="7">
        <f t="shared" si="127"/>
        <v>231629.50819672132</v>
      </c>
      <c r="K1733" s="5">
        <v>30</v>
      </c>
      <c r="L1733" s="6">
        <f t="shared" si="122"/>
        <v>6948885.2459016396</v>
      </c>
      <c r="M1733" s="5">
        <f t="shared" si="134"/>
        <v>31</v>
      </c>
      <c r="N1733" s="6">
        <f t="shared" si="134"/>
        <v>7180514.7540983604</v>
      </c>
      <c r="O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2">
      <c r="A1734" s="5" t="s">
        <v>1958</v>
      </c>
      <c r="B1734" s="5" t="s">
        <v>11</v>
      </c>
      <c r="C1734" s="5">
        <v>2</v>
      </c>
      <c r="D1734" s="6">
        <v>1200000</v>
      </c>
      <c r="E1734" s="5"/>
      <c r="F1734" s="5">
        <v>2</v>
      </c>
      <c r="G1734" s="6">
        <v>1200000</v>
      </c>
      <c r="H1734" s="5">
        <v>0</v>
      </c>
      <c r="I1734" s="5">
        <v>0</v>
      </c>
      <c r="J1734" s="7">
        <f t="shared" si="127"/>
        <v>600000</v>
      </c>
      <c r="K1734" s="5">
        <v>2</v>
      </c>
      <c r="L1734" s="6">
        <f t="shared" si="122"/>
        <v>1200000</v>
      </c>
      <c r="M1734" s="5">
        <f t="shared" si="134"/>
        <v>0</v>
      </c>
      <c r="N1734" s="6">
        <f t="shared" si="134"/>
        <v>0</v>
      </c>
      <c r="O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2">
      <c r="A1735" s="5" t="s">
        <v>1959</v>
      </c>
      <c r="B1735" s="5" t="s">
        <v>11</v>
      </c>
      <c r="C1735" s="5">
        <v>4</v>
      </c>
      <c r="D1735" s="6">
        <v>1200000</v>
      </c>
      <c r="E1735" s="5"/>
      <c r="F1735" s="5">
        <v>4</v>
      </c>
      <c r="G1735" s="6">
        <v>1200000</v>
      </c>
      <c r="H1735" s="5">
        <v>0</v>
      </c>
      <c r="I1735" s="5">
        <v>0</v>
      </c>
      <c r="J1735" s="7">
        <f t="shared" si="127"/>
        <v>300000</v>
      </c>
      <c r="K1735" s="5">
        <v>4</v>
      </c>
      <c r="L1735" s="6">
        <f t="shared" si="122"/>
        <v>1200000</v>
      </c>
      <c r="M1735" s="5">
        <f t="shared" si="134"/>
        <v>0</v>
      </c>
      <c r="N1735" s="6">
        <f t="shared" si="134"/>
        <v>0</v>
      </c>
      <c r="O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2">
      <c r="A1736" s="5" t="s">
        <v>1960</v>
      </c>
      <c r="B1736" s="5" t="s">
        <v>11</v>
      </c>
      <c r="C1736" s="5">
        <v>1</v>
      </c>
      <c r="D1736" s="6">
        <v>1200000</v>
      </c>
      <c r="E1736" s="5"/>
      <c r="F1736" s="5">
        <v>1</v>
      </c>
      <c r="G1736" s="6">
        <v>1200000</v>
      </c>
      <c r="H1736" s="5">
        <v>0</v>
      </c>
      <c r="I1736" s="5">
        <v>0</v>
      </c>
      <c r="J1736" s="7">
        <f t="shared" si="127"/>
        <v>1200000</v>
      </c>
      <c r="K1736" s="5">
        <v>1</v>
      </c>
      <c r="L1736" s="6">
        <f t="shared" si="122"/>
        <v>1200000</v>
      </c>
      <c r="M1736" s="5">
        <f t="shared" si="134"/>
        <v>0</v>
      </c>
      <c r="N1736" s="6">
        <f t="shared" si="134"/>
        <v>0</v>
      </c>
      <c r="O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2">
      <c r="A1737" s="5" t="s">
        <v>1961</v>
      </c>
      <c r="B1737" s="5" t="s">
        <v>141</v>
      </c>
      <c r="C1737" s="5">
        <v>3</v>
      </c>
      <c r="D1737" s="6">
        <v>1218181</v>
      </c>
      <c r="E1737" s="5"/>
      <c r="F1737" s="5">
        <v>3</v>
      </c>
      <c r="G1737" s="6">
        <v>1218181</v>
      </c>
      <c r="H1737" s="5">
        <v>0</v>
      </c>
      <c r="I1737" s="5">
        <v>0</v>
      </c>
      <c r="J1737" s="7">
        <f t="shared" si="127"/>
        <v>406060.33333333331</v>
      </c>
      <c r="K1737" s="5">
        <v>3</v>
      </c>
      <c r="L1737" s="6">
        <f t="shared" si="122"/>
        <v>1218181</v>
      </c>
      <c r="M1737" s="5">
        <f t="shared" si="134"/>
        <v>0</v>
      </c>
      <c r="N1737" s="6">
        <f t="shared" si="134"/>
        <v>0</v>
      </c>
      <c r="O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2">
      <c r="A1738" s="5" t="s">
        <v>1962</v>
      </c>
      <c r="B1738" s="5" t="s">
        <v>11</v>
      </c>
      <c r="C1738" s="5">
        <v>2</v>
      </c>
      <c r="D1738" s="6">
        <v>1218182</v>
      </c>
      <c r="E1738" s="5"/>
      <c r="F1738" s="5">
        <v>2</v>
      </c>
      <c r="G1738" s="6">
        <v>1218182</v>
      </c>
      <c r="H1738" s="5">
        <v>0</v>
      </c>
      <c r="I1738" s="5">
        <v>0</v>
      </c>
      <c r="J1738" s="7">
        <f t="shared" si="127"/>
        <v>609091</v>
      </c>
      <c r="K1738" s="5">
        <v>2</v>
      </c>
      <c r="L1738" s="6">
        <f t="shared" si="122"/>
        <v>1218182</v>
      </c>
      <c r="M1738" s="5">
        <f t="shared" si="134"/>
        <v>0</v>
      </c>
      <c r="N1738" s="6">
        <f t="shared" si="134"/>
        <v>0</v>
      </c>
      <c r="O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2">
      <c r="A1739" s="5" t="s">
        <v>1963</v>
      </c>
      <c r="B1739" s="5" t="s">
        <v>650</v>
      </c>
      <c r="C1739" s="5">
        <v>0</v>
      </c>
      <c r="D1739" s="5">
        <v>0</v>
      </c>
      <c r="E1739" s="5"/>
      <c r="F1739" s="5">
        <v>0</v>
      </c>
      <c r="G1739" s="5">
        <v>0</v>
      </c>
      <c r="H1739" s="5">
        <v>18</v>
      </c>
      <c r="I1739" s="6">
        <v>17672724</v>
      </c>
      <c r="J1739" s="7">
        <f t="shared" si="127"/>
        <v>981818</v>
      </c>
      <c r="K1739" s="5">
        <v>2</v>
      </c>
      <c r="L1739" s="6">
        <f t="shared" si="122"/>
        <v>1963636</v>
      </c>
      <c r="M1739" s="5">
        <f t="shared" si="134"/>
        <v>16</v>
      </c>
      <c r="N1739" s="6">
        <f t="shared" si="134"/>
        <v>15709088</v>
      </c>
      <c r="O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2">
      <c r="A1740" s="5" t="s">
        <v>1964</v>
      </c>
      <c r="B1740" s="5" t="s">
        <v>11</v>
      </c>
      <c r="C1740" s="5">
        <v>3</v>
      </c>
      <c r="D1740" s="6">
        <v>1227272</v>
      </c>
      <c r="E1740" s="5"/>
      <c r="F1740" s="5">
        <v>3</v>
      </c>
      <c r="G1740" s="6">
        <v>1227272</v>
      </c>
      <c r="H1740" s="5">
        <v>0</v>
      </c>
      <c r="I1740" s="5">
        <v>0</v>
      </c>
      <c r="J1740" s="7">
        <f t="shared" si="127"/>
        <v>409090.66666666669</v>
      </c>
      <c r="K1740" s="5">
        <v>3</v>
      </c>
      <c r="L1740" s="6">
        <f t="shared" si="122"/>
        <v>1227272</v>
      </c>
      <c r="M1740" s="5">
        <f t="shared" ref="M1740:N1755" si="135">F1740+H1740-K1740</f>
        <v>0</v>
      </c>
      <c r="N1740" s="6">
        <f t="shared" si="135"/>
        <v>0</v>
      </c>
      <c r="O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2">
      <c r="A1741" s="5" t="s">
        <v>1965</v>
      </c>
      <c r="B1741" s="5" t="s">
        <v>11</v>
      </c>
      <c r="C1741" s="5">
        <v>1</v>
      </c>
      <c r="D1741" s="6">
        <v>1227272</v>
      </c>
      <c r="E1741" s="5"/>
      <c r="F1741" s="5">
        <v>1</v>
      </c>
      <c r="G1741" s="6">
        <v>1227272</v>
      </c>
      <c r="H1741" s="5">
        <v>0</v>
      </c>
      <c r="I1741" s="5">
        <v>0</v>
      </c>
      <c r="J1741" s="7">
        <f t="shared" si="127"/>
        <v>1227272</v>
      </c>
      <c r="K1741" s="5">
        <v>1</v>
      </c>
      <c r="L1741" s="6">
        <f t="shared" si="122"/>
        <v>1227272</v>
      </c>
      <c r="M1741" s="5">
        <f t="shared" si="135"/>
        <v>0</v>
      </c>
      <c r="N1741" s="6">
        <f t="shared" si="135"/>
        <v>0</v>
      </c>
      <c r="O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2">
      <c r="A1742" s="5" t="s">
        <v>1966</v>
      </c>
      <c r="B1742" s="5" t="s">
        <v>11</v>
      </c>
      <c r="C1742" s="5">
        <v>1</v>
      </c>
      <c r="D1742" s="6">
        <v>1227273</v>
      </c>
      <c r="E1742" s="5"/>
      <c r="F1742" s="5">
        <v>1</v>
      </c>
      <c r="G1742" s="6">
        <v>1227273</v>
      </c>
      <c r="H1742" s="5">
        <v>0</v>
      </c>
      <c r="I1742" s="5">
        <v>0</v>
      </c>
      <c r="J1742" s="7">
        <f t="shared" si="127"/>
        <v>1227273</v>
      </c>
      <c r="K1742" s="5">
        <v>1</v>
      </c>
      <c r="L1742" s="6">
        <f t="shared" si="122"/>
        <v>1227273</v>
      </c>
      <c r="M1742" s="5">
        <f t="shared" si="135"/>
        <v>0</v>
      </c>
      <c r="N1742" s="6">
        <f t="shared" si="135"/>
        <v>0</v>
      </c>
      <c r="O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2">
      <c r="A1743" s="5" t="s">
        <v>1967</v>
      </c>
      <c r="B1743" s="5" t="s">
        <v>11</v>
      </c>
      <c r="C1743" s="5">
        <v>1</v>
      </c>
      <c r="D1743" s="6">
        <v>1227273</v>
      </c>
      <c r="E1743" s="5"/>
      <c r="F1743" s="5">
        <v>1</v>
      </c>
      <c r="G1743" s="6">
        <v>1227273</v>
      </c>
      <c r="H1743" s="5">
        <v>0</v>
      </c>
      <c r="I1743" s="5">
        <v>0</v>
      </c>
      <c r="J1743" s="7">
        <f t="shared" si="127"/>
        <v>1227273</v>
      </c>
      <c r="K1743" s="5">
        <v>1</v>
      </c>
      <c r="L1743" s="6">
        <f t="shared" si="122"/>
        <v>1227273</v>
      </c>
      <c r="M1743" s="5">
        <f t="shared" si="135"/>
        <v>0</v>
      </c>
      <c r="N1743" s="6">
        <f t="shared" si="135"/>
        <v>0</v>
      </c>
      <c r="O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2">
      <c r="A1744" s="5" t="s">
        <v>1968</v>
      </c>
      <c r="B1744" s="5" t="s">
        <v>11</v>
      </c>
      <c r="C1744" s="5">
        <v>1</v>
      </c>
      <c r="D1744" s="6">
        <v>1227273</v>
      </c>
      <c r="E1744" s="5"/>
      <c r="F1744" s="5">
        <v>1</v>
      </c>
      <c r="G1744" s="6">
        <v>1227273</v>
      </c>
      <c r="H1744" s="5">
        <v>0</v>
      </c>
      <c r="I1744" s="5">
        <v>0</v>
      </c>
      <c r="J1744" s="7">
        <f t="shared" si="127"/>
        <v>1227273</v>
      </c>
      <c r="K1744" s="5">
        <v>1</v>
      </c>
      <c r="L1744" s="6">
        <f t="shared" si="122"/>
        <v>1227273</v>
      </c>
      <c r="M1744" s="5">
        <f t="shared" si="135"/>
        <v>0</v>
      </c>
      <c r="N1744" s="6">
        <f t="shared" si="135"/>
        <v>0</v>
      </c>
      <c r="O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2">
      <c r="A1745" s="5" t="s">
        <v>1969</v>
      </c>
      <c r="B1745" s="5" t="s">
        <v>11</v>
      </c>
      <c r="C1745" s="5">
        <v>0</v>
      </c>
      <c r="D1745" s="5">
        <v>0</v>
      </c>
      <c r="E1745" s="5"/>
      <c r="F1745" s="5">
        <v>0</v>
      </c>
      <c r="G1745" s="5">
        <v>0</v>
      </c>
      <c r="H1745" s="5">
        <v>2</v>
      </c>
      <c r="I1745" s="6">
        <v>4545454</v>
      </c>
      <c r="J1745" s="7">
        <f t="shared" si="127"/>
        <v>2272727</v>
      </c>
      <c r="K1745" s="5">
        <v>2</v>
      </c>
      <c r="L1745" s="6">
        <f t="shared" si="122"/>
        <v>4545454</v>
      </c>
      <c r="M1745" s="5">
        <f t="shared" si="135"/>
        <v>0</v>
      </c>
      <c r="N1745" s="6">
        <f t="shared" si="135"/>
        <v>0</v>
      </c>
      <c r="O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2">
      <c r="A1746" s="5" t="s">
        <v>1970</v>
      </c>
      <c r="B1746" s="5" t="s">
        <v>11</v>
      </c>
      <c r="C1746" s="5">
        <v>20</v>
      </c>
      <c r="D1746" s="6">
        <v>3818182</v>
      </c>
      <c r="E1746" s="5"/>
      <c r="F1746" s="5">
        <v>20</v>
      </c>
      <c r="G1746" s="6">
        <v>3818182</v>
      </c>
      <c r="H1746" s="5">
        <v>100</v>
      </c>
      <c r="I1746" s="6">
        <v>19090900</v>
      </c>
      <c r="J1746" s="7">
        <f t="shared" si="127"/>
        <v>190909.01666666666</v>
      </c>
      <c r="K1746" s="5">
        <v>35</v>
      </c>
      <c r="L1746" s="6">
        <f t="shared" si="122"/>
        <v>6681815.583333333</v>
      </c>
      <c r="M1746" s="5">
        <f t="shared" si="135"/>
        <v>85</v>
      </c>
      <c r="N1746" s="6">
        <f t="shared" si="135"/>
        <v>16227266.416666668</v>
      </c>
      <c r="O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2">
      <c r="A1747" s="5" t="s">
        <v>1971</v>
      </c>
      <c r="B1747" s="5" t="s">
        <v>11</v>
      </c>
      <c r="C1747" s="5">
        <v>2</v>
      </c>
      <c r="D1747" s="6">
        <v>1236364</v>
      </c>
      <c r="E1747" s="5"/>
      <c r="F1747" s="5">
        <v>2</v>
      </c>
      <c r="G1747" s="6">
        <v>1236364</v>
      </c>
      <c r="H1747" s="5">
        <v>0</v>
      </c>
      <c r="I1747" s="5">
        <v>0</v>
      </c>
      <c r="J1747" s="7">
        <f t="shared" si="127"/>
        <v>618182</v>
      </c>
      <c r="K1747" s="5">
        <v>2</v>
      </c>
      <c r="L1747" s="6">
        <f t="shared" si="122"/>
        <v>1236364</v>
      </c>
      <c r="M1747" s="5">
        <f t="shared" si="135"/>
        <v>0</v>
      </c>
      <c r="N1747" s="6">
        <f t="shared" si="135"/>
        <v>0</v>
      </c>
      <c r="O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2">
      <c r="A1748" s="5" t="s">
        <v>1972</v>
      </c>
      <c r="B1748" s="5" t="s">
        <v>11</v>
      </c>
      <c r="C1748" s="5">
        <v>10</v>
      </c>
      <c r="D1748" s="6">
        <v>7850000</v>
      </c>
      <c r="E1748" s="5"/>
      <c r="F1748" s="5">
        <v>10</v>
      </c>
      <c r="G1748" s="6">
        <v>7850000</v>
      </c>
      <c r="H1748" s="5">
        <v>0</v>
      </c>
      <c r="I1748" s="5">
        <v>0</v>
      </c>
      <c r="J1748" s="7">
        <f t="shared" si="127"/>
        <v>785000</v>
      </c>
      <c r="K1748" s="5">
        <v>10</v>
      </c>
      <c r="L1748" s="6">
        <f t="shared" si="122"/>
        <v>7850000</v>
      </c>
      <c r="M1748" s="5">
        <f t="shared" si="135"/>
        <v>0</v>
      </c>
      <c r="N1748" s="6">
        <f t="shared" si="135"/>
        <v>0</v>
      </c>
      <c r="O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2">
      <c r="A1749" s="5" t="s">
        <v>1973</v>
      </c>
      <c r="B1749" s="5" t="s">
        <v>11</v>
      </c>
      <c r="C1749" s="5">
        <v>0</v>
      </c>
      <c r="D1749" s="5">
        <v>0</v>
      </c>
      <c r="E1749" s="5"/>
      <c r="F1749" s="5">
        <v>0</v>
      </c>
      <c r="G1749" s="5">
        <v>0</v>
      </c>
      <c r="H1749" s="5">
        <v>4</v>
      </c>
      <c r="I1749" s="6">
        <v>8318181</v>
      </c>
      <c r="J1749" s="7">
        <f t="shared" si="127"/>
        <v>2079545.25</v>
      </c>
      <c r="K1749" s="5">
        <v>3</v>
      </c>
      <c r="L1749" s="6">
        <f t="shared" si="122"/>
        <v>6238635.75</v>
      </c>
      <c r="M1749" s="5">
        <f t="shared" si="135"/>
        <v>1</v>
      </c>
      <c r="N1749" s="6">
        <f t="shared" si="135"/>
        <v>2079545.25</v>
      </c>
      <c r="O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2">
      <c r="A1750" s="5" t="s">
        <v>1974</v>
      </c>
      <c r="B1750" s="5" t="s">
        <v>11</v>
      </c>
      <c r="C1750" s="5">
        <v>1</v>
      </c>
      <c r="D1750" s="6">
        <v>1263636</v>
      </c>
      <c r="E1750" s="5"/>
      <c r="F1750" s="5">
        <v>1</v>
      </c>
      <c r="G1750" s="6">
        <v>1263636</v>
      </c>
      <c r="H1750" s="5">
        <v>0</v>
      </c>
      <c r="I1750" s="5">
        <v>0</v>
      </c>
      <c r="J1750" s="7">
        <f t="shared" si="127"/>
        <v>1263636</v>
      </c>
      <c r="K1750" s="5">
        <v>1</v>
      </c>
      <c r="L1750" s="6">
        <f t="shared" si="122"/>
        <v>1263636</v>
      </c>
      <c r="M1750" s="5">
        <f t="shared" si="135"/>
        <v>0</v>
      </c>
      <c r="N1750" s="6">
        <f t="shared" si="135"/>
        <v>0</v>
      </c>
      <c r="O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2">
      <c r="A1751" s="5" t="s">
        <v>1975</v>
      </c>
      <c r="B1751" s="5" t="s">
        <v>11</v>
      </c>
      <c r="C1751" s="5">
        <v>1</v>
      </c>
      <c r="D1751" s="6">
        <v>1263636</v>
      </c>
      <c r="E1751" s="5"/>
      <c r="F1751" s="5">
        <v>1</v>
      </c>
      <c r="G1751" s="6">
        <v>1263636</v>
      </c>
      <c r="H1751" s="5">
        <v>0</v>
      </c>
      <c r="I1751" s="5">
        <v>0</v>
      </c>
      <c r="J1751" s="7">
        <f t="shared" si="127"/>
        <v>1263636</v>
      </c>
      <c r="K1751" s="5">
        <v>1</v>
      </c>
      <c r="L1751" s="6">
        <f t="shared" si="122"/>
        <v>1263636</v>
      </c>
      <c r="M1751" s="5">
        <f t="shared" si="135"/>
        <v>0</v>
      </c>
      <c r="N1751" s="6">
        <f t="shared" si="135"/>
        <v>0</v>
      </c>
      <c r="O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2">
      <c r="A1752" s="5" t="s">
        <v>1976</v>
      </c>
      <c r="B1752" s="5" t="s">
        <v>25</v>
      </c>
      <c r="C1752" s="5">
        <v>0</v>
      </c>
      <c r="D1752" s="5">
        <v>0</v>
      </c>
      <c r="E1752" s="5"/>
      <c r="F1752" s="5">
        <v>0</v>
      </c>
      <c r="G1752" s="5">
        <v>0</v>
      </c>
      <c r="H1752" s="5">
        <v>1</v>
      </c>
      <c r="I1752" s="6">
        <v>17909091</v>
      </c>
      <c r="J1752" s="7">
        <f t="shared" si="127"/>
        <v>17909091</v>
      </c>
      <c r="K1752" s="5">
        <v>1</v>
      </c>
      <c r="L1752" s="6">
        <f t="shared" si="122"/>
        <v>17909091</v>
      </c>
      <c r="M1752" s="5">
        <f t="shared" si="135"/>
        <v>0</v>
      </c>
      <c r="N1752" s="6">
        <f t="shared" si="135"/>
        <v>0</v>
      </c>
      <c r="O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2">
      <c r="A1753" s="5" t="s">
        <v>1977</v>
      </c>
      <c r="B1753" s="5" t="s">
        <v>11</v>
      </c>
      <c r="C1753" s="5">
        <v>0</v>
      </c>
      <c r="D1753" s="5">
        <v>0</v>
      </c>
      <c r="E1753" s="5"/>
      <c r="F1753" s="5">
        <v>0</v>
      </c>
      <c r="G1753" s="5">
        <v>0</v>
      </c>
      <c r="H1753" s="5">
        <v>1</v>
      </c>
      <c r="I1753" s="6">
        <v>5727272</v>
      </c>
      <c r="J1753" s="7">
        <f t="shared" si="127"/>
        <v>5727272</v>
      </c>
      <c r="K1753" s="5">
        <v>1</v>
      </c>
      <c r="L1753" s="6">
        <f t="shared" si="122"/>
        <v>5727272</v>
      </c>
      <c r="M1753" s="5">
        <f t="shared" si="135"/>
        <v>0</v>
      </c>
      <c r="N1753" s="6">
        <f t="shared" si="135"/>
        <v>0</v>
      </c>
      <c r="O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2">
      <c r="A1754" s="5" t="s">
        <v>1978</v>
      </c>
      <c r="B1754" s="5" t="s">
        <v>11</v>
      </c>
      <c r="C1754" s="5">
        <v>2</v>
      </c>
      <c r="D1754" s="6">
        <v>1290909</v>
      </c>
      <c r="E1754" s="5"/>
      <c r="F1754" s="5">
        <v>2</v>
      </c>
      <c r="G1754" s="6">
        <v>1290909</v>
      </c>
      <c r="H1754" s="5">
        <v>0</v>
      </c>
      <c r="I1754" s="5">
        <v>0</v>
      </c>
      <c r="J1754" s="7">
        <f t="shared" si="127"/>
        <v>645454.5</v>
      </c>
      <c r="K1754" s="5">
        <v>2</v>
      </c>
      <c r="L1754" s="6">
        <f t="shared" si="122"/>
        <v>1290909</v>
      </c>
      <c r="M1754" s="5">
        <f t="shared" si="135"/>
        <v>0</v>
      </c>
      <c r="N1754" s="6">
        <f t="shared" si="135"/>
        <v>0</v>
      </c>
      <c r="O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2">
      <c r="A1755" s="5" t="s">
        <v>1979</v>
      </c>
      <c r="B1755" s="5" t="s">
        <v>11</v>
      </c>
      <c r="C1755" s="5">
        <v>4</v>
      </c>
      <c r="D1755" s="6">
        <v>1672727</v>
      </c>
      <c r="E1755" s="5"/>
      <c r="F1755" s="5">
        <v>4</v>
      </c>
      <c r="G1755" s="6">
        <v>1672727</v>
      </c>
      <c r="H1755" s="5">
        <v>22</v>
      </c>
      <c r="I1755" s="6">
        <v>8568183</v>
      </c>
      <c r="J1755" s="7">
        <f t="shared" si="127"/>
        <v>393881.15384615387</v>
      </c>
      <c r="K1755" s="5">
        <v>13</v>
      </c>
      <c r="L1755" s="6">
        <f t="shared" si="122"/>
        <v>5120455</v>
      </c>
      <c r="M1755" s="5">
        <f t="shared" si="135"/>
        <v>13</v>
      </c>
      <c r="N1755" s="6">
        <f t="shared" si="135"/>
        <v>5120455</v>
      </c>
      <c r="O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2">
      <c r="A1756" s="5" t="s">
        <v>1980</v>
      </c>
      <c r="B1756" s="5" t="s">
        <v>11</v>
      </c>
      <c r="C1756" s="5">
        <v>100</v>
      </c>
      <c r="D1756" s="6">
        <v>21818181</v>
      </c>
      <c r="E1756" s="5"/>
      <c r="F1756" s="5">
        <v>100</v>
      </c>
      <c r="G1756" s="6">
        <v>21818181</v>
      </c>
      <c r="H1756" s="5">
        <v>0</v>
      </c>
      <c r="I1756" s="5">
        <v>0</v>
      </c>
      <c r="J1756" s="7">
        <f t="shared" si="127"/>
        <v>218181.81</v>
      </c>
      <c r="K1756" s="5">
        <v>38</v>
      </c>
      <c r="L1756" s="6">
        <f t="shared" si="122"/>
        <v>8290908.7800000003</v>
      </c>
      <c r="M1756" s="5">
        <f t="shared" ref="M1756:N1771" si="136">F1756+H1756-K1756</f>
        <v>62</v>
      </c>
      <c r="N1756" s="6">
        <f t="shared" si="136"/>
        <v>13527272.219999999</v>
      </c>
      <c r="O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2">
      <c r="A1757" s="5" t="s">
        <v>1981</v>
      </c>
      <c r="B1757" s="5" t="s">
        <v>20</v>
      </c>
      <c r="C1757" s="5">
        <v>5</v>
      </c>
      <c r="D1757" s="6">
        <v>1299998</v>
      </c>
      <c r="E1757" s="5"/>
      <c r="F1757" s="5">
        <v>5</v>
      </c>
      <c r="G1757" s="6">
        <v>1299998</v>
      </c>
      <c r="H1757" s="5">
        <v>0</v>
      </c>
      <c r="I1757" s="5">
        <v>0</v>
      </c>
      <c r="J1757" s="7">
        <f t="shared" si="127"/>
        <v>259999.6</v>
      </c>
      <c r="K1757" s="5">
        <v>5</v>
      </c>
      <c r="L1757" s="6">
        <f t="shared" si="122"/>
        <v>1299998</v>
      </c>
      <c r="M1757" s="5">
        <f t="shared" si="136"/>
        <v>0</v>
      </c>
      <c r="N1757" s="6">
        <f t="shared" si="136"/>
        <v>0</v>
      </c>
      <c r="O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2">
      <c r="A1758" s="5" t="s">
        <v>1982</v>
      </c>
      <c r="B1758" s="5" t="s">
        <v>11</v>
      </c>
      <c r="C1758" s="5">
        <v>1</v>
      </c>
      <c r="D1758" s="6">
        <v>350000</v>
      </c>
      <c r="E1758" s="5"/>
      <c r="F1758" s="5">
        <v>1</v>
      </c>
      <c r="G1758" s="6">
        <v>350000</v>
      </c>
      <c r="H1758" s="5">
        <v>2</v>
      </c>
      <c r="I1758" s="6">
        <v>1100000</v>
      </c>
      <c r="J1758" s="7">
        <f t="shared" si="127"/>
        <v>483333.33333333331</v>
      </c>
      <c r="K1758" s="5">
        <v>2</v>
      </c>
      <c r="L1758" s="6">
        <f t="shared" si="122"/>
        <v>966666.66666666663</v>
      </c>
      <c r="M1758" s="5">
        <f t="shared" si="136"/>
        <v>1</v>
      </c>
      <c r="N1758" s="6">
        <f t="shared" si="136"/>
        <v>483333.33333333337</v>
      </c>
      <c r="O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2">
      <c r="A1759" s="5" t="s">
        <v>1983</v>
      </c>
      <c r="B1759" s="5" t="s">
        <v>25</v>
      </c>
      <c r="C1759" s="5">
        <v>0</v>
      </c>
      <c r="D1759" s="5">
        <v>0</v>
      </c>
      <c r="E1759" s="5"/>
      <c r="F1759" s="5">
        <v>0</v>
      </c>
      <c r="G1759" s="5">
        <v>0</v>
      </c>
      <c r="H1759" s="5">
        <v>7</v>
      </c>
      <c r="I1759" s="6">
        <v>101181815</v>
      </c>
      <c r="J1759" s="7">
        <f t="shared" si="127"/>
        <v>14454545</v>
      </c>
      <c r="K1759" s="5">
        <v>5</v>
      </c>
      <c r="L1759" s="6">
        <f t="shared" si="122"/>
        <v>72272725</v>
      </c>
      <c r="M1759" s="5">
        <f t="shared" si="136"/>
        <v>2</v>
      </c>
      <c r="N1759" s="6">
        <f t="shared" si="136"/>
        <v>28909090</v>
      </c>
      <c r="O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2">
      <c r="A1760" s="5" t="s">
        <v>1984</v>
      </c>
      <c r="B1760" s="5" t="s">
        <v>34</v>
      </c>
      <c r="C1760" s="5">
        <v>1</v>
      </c>
      <c r="D1760" s="6">
        <v>1318181</v>
      </c>
      <c r="E1760" s="5"/>
      <c r="F1760" s="5">
        <v>1</v>
      </c>
      <c r="G1760" s="6">
        <v>1318181</v>
      </c>
      <c r="H1760" s="5">
        <v>0</v>
      </c>
      <c r="I1760" s="5">
        <v>0</v>
      </c>
      <c r="J1760" s="7">
        <f t="shared" si="127"/>
        <v>1318181</v>
      </c>
      <c r="K1760" s="5">
        <v>1</v>
      </c>
      <c r="L1760" s="6">
        <f t="shared" si="122"/>
        <v>1318181</v>
      </c>
      <c r="M1760" s="5">
        <f t="shared" si="136"/>
        <v>0</v>
      </c>
      <c r="N1760" s="6">
        <f t="shared" si="136"/>
        <v>0</v>
      </c>
      <c r="O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2">
      <c r="A1761" s="5" t="s">
        <v>1985</v>
      </c>
      <c r="B1761" s="5" t="s">
        <v>11</v>
      </c>
      <c r="C1761" s="5">
        <v>1</v>
      </c>
      <c r="D1761" s="6">
        <v>1318182</v>
      </c>
      <c r="E1761" s="5"/>
      <c r="F1761" s="5">
        <v>1</v>
      </c>
      <c r="G1761" s="6">
        <v>1318182</v>
      </c>
      <c r="H1761" s="5">
        <v>0</v>
      </c>
      <c r="I1761" s="5">
        <v>0</v>
      </c>
      <c r="J1761" s="7">
        <f t="shared" si="127"/>
        <v>1318182</v>
      </c>
      <c r="K1761" s="5">
        <v>1</v>
      </c>
      <c r="L1761" s="6">
        <f t="shared" si="122"/>
        <v>1318182</v>
      </c>
      <c r="M1761" s="5">
        <f t="shared" si="136"/>
        <v>0</v>
      </c>
      <c r="N1761" s="6">
        <f t="shared" si="136"/>
        <v>0</v>
      </c>
      <c r="O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2">
      <c r="A1762" s="5" t="s">
        <v>1986</v>
      </c>
      <c r="B1762" s="5" t="s">
        <v>11</v>
      </c>
      <c r="C1762" s="5">
        <v>1</v>
      </c>
      <c r="D1762" s="6">
        <v>1318182</v>
      </c>
      <c r="E1762" s="5"/>
      <c r="F1762" s="5">
        <v>1</v>
      </c>
      <c r="G1762" s="6">
        <v>1318182</v>
      </c>
      <c r="H1762" s="5">
        <v>0</v>
      </c>
      <c r="I1762" s="5">
        <v>0</v>
      </c>
      <c r="J1762" s="7">
        <f t="shared" si="127"/>
        <v>1318182</v>
      </c>
      <c r="K1762" s="5">
        <v>1</v>
      </c>
      <c r="L1762" s="6">
        <f t="shared" si="122"/>
        <v>1318182</v>
      </c>
      <c r="M1762" s="5">
        <f t="shared" si="136"/>
        <v>0</v>
      </c>
      <c r="N1762" s="6">
        <f t="shared" si="136"/>
        <v>0</v>
      </c>
      <c r="O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2">
      <c r="A1763" s="5" t="s">
        <v>1987</v>
      </c>
      <c r="B1763" s="5" t="s">
        <v>11</v>
      </c>
      <c r="C1763" s="5">
        <v>21</v>
      </c>
      <c r="D1763" s="6">
        <v>1327262</v>
      </c>
      <c r="E1763" s="5"/>
      <c r="F1763" s="5">
        <v>21</v>
      </c>
      <c r="G1763" s="6">
        <v>1327262</v>
      </c>
      <c r="H1763" s="5">
        <v>0</v>
      </c>
      <c r="I1763" s="5">
        <v>0</v>
      </c>
      <c r="J1763" s="7">
        <f t="shared" si="127"/>
        <v>63202.952380952382</v>
      </c>
      <c r="K1763" s="5">
        <v>21</v>
      </c>
      <c r="L1763" s="6">
        <f t="shared" si="122"/>
        <v>1327262</v>
      </c>
      <c r="M1763" s="5">
        <f t="shared" si="136"/>
        <v>0</v>
      </c>
      <c r="N1763" s="6">
        <f t="shared" si="136"/>
        <v>0</v>
      </c>
      <c r="O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2">
      <c r="A1764" s="5" t="s">
        <v>1988</v>
      </c>
      <c r="B1764" s="5" t="s">
        <v>11</v>
      </c>
      <c r="C1764" s="5">
        <v>6</v>
      </c>
      <c r="D1764" s="6">
        <v>1336360</v>
      </c>
      <c r="E1764" s="5"/>
      <c r="F1764" s="5">
        <v>6</v>
      </c>
      <c r="G1764" s="6">
        <v>1336360</v>
      </c>
      <c r="H1764" s="5">
        <v>0</v>
      </c>
      <c r="I1764" s="5">
        <v>0</v>
      </c>
      <c r="J1764" s="7">
        <f t="shared" si="127"/>
        <v>222726.66666666666</v>
      </c>
      <c r="K1764" s="5">
        <v>6</v>
      </c>
      <c r="L1764" s="6">
        <f t="shared" si="122"/>
        <v>1336360</v>
      </c>
      <c r="M1764" s="5">
        <f t="shared" si="136"/>
        <v>0</v>
      </c>
      <c r="N1764" s="6">
        <f t="shared" si="136"/>
        <v>0</v>
      </c>
      <c r="O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2">
      <c r="A1765" s="5" t="s">
        <v>1989</v>
      </c>
      <c r="B1765" s="5" t="s">
        <v>141</v>
      </c>
      <c r="C1765" s="5">
        <v>2</v>
      </c>
      <c r="D1765" s="6">
        <v>1345454</v>
      </c>
      <c r="E1765" s="5"/>
      <c r="F1765" s="5">
        <v>2</v>
      </c>
      <c r="G1765" s="6">
        <v>1345454</v>
      </c>
      <c r="H1765" s="5">
        <v>0</v>
      </c>
      <c r="I1765" s="5">
        <v>0</v>
      </c>
      <c r="J1765" s="7">
        <f t="shared" si="127"/>
        <v>672727</v>
      </c>
      <c r="K1765" s="5">
        <v>2</v>
      </c>
      <c r="L1765" s="6">
        <f t="shared" si="122"/>
        <v>1345454</v>
      </c>
      <c r="M1765" s="5">
        <f t="shared" si="136"/>
        <v>0</v>
      </c>
      <c r="N1765" s="6">
        <f t="shared" si="136"/>
        <v>0</v>
      </c>
      <c r="O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2">
      <c r="A1766" s="5" t="s">
        <v>1990</v>
      </c>
      <c r="B1766" s="5" t="s">
        <v>20</v>
      </c>
      <c r="C1766" s="5">
        <v>0</v>
      </c>
      <c r="D1766" s="5">
        <v>0</v>
      </c>
      <c r="E1766" s="5"/>
      <c r="F1766" s="5">
        <v>0</v>
      </c>
      <c r="G1766" s="5">
        <v>0</v>
      </c>
      <c r="H1766" s="5">
        <v>2</v>
      </c>
      <c r="I1766" s="6">
        <v>6818180</v>
      </c>
      <c r="J1766" s="7">
        <f t="shared" si="127"/>
        <v>3409090</v>
      </c>
      <c r="K1766" s="5">
        <v>2</v>
      </c>
      <c r="L1766" s="6">
        <f t="shared" si="122"/>
        <v>6818180</v>
      </c>
      <c r="M1766" s="5">
        <f t="shared" si="136"/>
        <v>0</v>
      </c>
      <c r="N1766" s="6">
        <f t="shared" si="136"/>
        <v>0</v>
      </c>
      <c r="O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2">
      <c r="A1767" s="5" t="s">
        <v>1991</v>
      </c>
      <c r="B1767" s="5" t="s">
        <v>280</v>
      </c>
      <c r="C1767" s="5">
        <v>6</v>
      </c>
      <c r="D1767" s="6">
        <v>1363635</v>
      </c>
      <c r="E1767" s="5"/>
      <c r="F1767" s="5">
        <v>6</v>
      </c>
      <c r="G1767" s="6">
        <v>1363635</v>
      </c>
      <c r="H1767" s="5">
        <v>0</v>
      </c>
      <c r="I1767" s="5">
        <v>0</v>
      </c>
      <c r="J1767" s="7">
        <f t="shared" si="127"/>
        <v>227272.5</v>
      </c>
      <c r="K1767" s="5">
        <v>6</v>
      </c>
      <c r="L1767" s="6">
        <f t="shared" si="122"/>
        <v>1363635</v>
      </c>
      <c r="M1767" s="5">
        <f t="shared" si="136"/>
        <v>0</v>
      </c>
      <c r="N1767" s="6">
        <f t="shared" si="136"/>
        <v>0</v>
      </c>
      <c r="O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2">
      <c r="A1768" s="5" t="s">
        <v>1992</v>
      </c>
      <c r="B1768" s="5" t="s">
        <v>11</v>
      </c>
      <c r="C1768" s="5">
        <v>1</v>
      </c>
      <c r="D1768" s="6">
        <v>1363636</v>
      </c>
      <c r="E1768" s="5"/>
      <c r="F1768" s="5">
        <v>1</v>
      </c>
      <c r="G1768" s="6">
        <v>1363636</v>
      </c>
      <c r="H1768" s="5">
        <v>0</v>
      </c>
      <c r="I1768" s="5">
        <v>0</v>
      </c>
      <c r="J1768" s="7">
        <f t="shared" si="127"/>
        <v>1363636</v>
      </c>
      <c r="K1768" s="5">
        <v>1</v>
      </c>
      <c r="L1768" s="6">
        <f t="shared" si="122"/>
        <v>1363636</v>
      </c>
      <c r="M1768" s="5">
        <f t="shared" si="136"/>
        <v>0</v>
      </c>
      <c r="N1768" s="6">
        <f t="shared" si="136"/>
        <v>0</v>
      </c>
      <c r="O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2">
      <c r="A1769" s="5" t="s">
        <v>1993</v>
      </c>
      <c r="B1769" s="5" t="s">
        <v>141</v>
      </c>
      <c r="C1769" s="5">
        <v>0</v>
      </c>
      <c r="D1769" s="5">
        <v>0</v>
      </c>
      <c r="E1769" s="5"/>
      <c r="F1769" s="5">
        <v>0</v>
      </c>
      <c r="G1769" s="5">
        <v>0</v>
      </c>
      <c r="H1769" s="5">
        <v>11</v>
      </c>
      <c r="I1769" s="6">
        <v>2860000</v>
      </c>
      <c r="J1769" s="7">
        <f t="shared" si="127"/>
        <v>260000</v>
      </c>
      <c r="K1769" s="5">
        <v>10</v>
      </c>
      <c r="L1769" s="6">
        <f t="shared" si="122"/>
        <v>2600000</v>
      </c>
      <c r="M1769" s="5">
        <f t="shared" si="136"/>
        <v>1</v>
      </c>
      <c r="N1769" s="6">
        <f t="shared" si="136"/>
        <v>260000</v>
      </c>
      <c r="O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2">
      <c r="A1770" s="5" t="s">
        <v>1994</v>
      </c>
      <c r="B1770" s="5" t="s">
        <v>11</v>
      </c>
      <c r="C1770" s="5">
        <v>1</v>
      </c>
      <c r="D1770" s="6">
        <v>1363636</v>
      </c>
      <c r="E1770" s="5"/>
      <c r="F1770" s="5">
        <v>1</v>
      </c>
      <c r="G1770" s="6">
        <v>1363636</v>
      </c>
      <c r="H1770" s="5">
        <v>0</v>
      </c>
      <c r="I1770" s="5">
        <v>0</v>
      </c>
      <c r="J1770" s="7">
        <f t="shared" si="127"/>
        <v>1363636</v>
      </c>
      <c r="K1770" s="5">
        <v>1</v>
      </c>
      <c r="L1770" s="6">
        <f t="shared" si="122"/>
        <v>1363636</v>
      </c>
      <c r="M1770" s="5">
        <f t="shared" si="136"/>
        <v>0</v>
      </c>
      <c r="N1770" s="6">
        <f t="shared" si="136"/>
        <v>0</v>
      </c>
      <c r="O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2">
      <c r="A1771" s="5" t="s">
        <v>1995</v>
      </c>
      <c r="B1771" s="5" t="s">
        <v>11</v>
      </c>
      <c r="C1771" s="5">
        <v>2</v>
      </c>
      <c r="D1771" s="6">
        <v>1363636</v>
      </c>
      <c r="E1771" s="5"/>
      <c r="F1771" s="5">
        <v>2</v>
      </c>
      <c r="G1771" s="6">
        <v>1363636</v>
      </c>
      <c r="H1771" s="5">
        <v>0</v>
      </c>
      <c r="I1771" s="5">
        <v>0</v>
      </c>
      <c r="J1771" s="7">
        <f t="shared" si="127"/>
        <v>681818</v>
      </c>
      <c r="K1771" s="5">
        <v>2</v>
      </c>
      <c r="L1771" s="6">
        <f t="shared" si="122"/>
        <v>1363636</v>
      </c>
      <c r="M1771" s="5">
        <f t="shared" si="136"/>
        <v>0</v>
      </c>
      <c r="N1771" s="6">
        <f t="shared" si="136"/>
        <v>0</v>
      </c>
      <c r="O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2">
      <c r="A1772" s="5" t="s">
        <v>1996</v>
      </c>
      <c r="B1772" s="5" t="s">
        <v>11</v>
      </c>
      <c r="C1772" s="5">
        <v>2</v>
      </c>
      <c r="D1772" s="6">
        <v>1363636</v>
      </c>
      <c r="E1772" s="5"/>
      <c r="F1772" s="5">
        <v>2</v>
      </c>
      <c r="G1772" s="6">
        <v>1363636</v>
      </c>
      <c r="H1772" s="5">
        <v>0</v>
      </c>
      <c r="I1772" s="5">
        <v>0</v>
      </c>
      <c r="J1772" s="7">
        <f t="shared" si="127"/>
        <v>681818</v>
      </c>
      <c r="K1772" s="5">
        <v>2</v>
      </c>
      <c r="L1772" s="6">
        <f t="shared" si="122"/>
        <v>1363636</v>
      </c>
      <c r="M1772" s="5">
        <f t="shared" ref="M1772:N1787" si="137">F1772+H1772-K1772</f>
        <v>0</v>
      </c>
      <c r="N1772" s="6">
        <f t="shared" si="137"/>
        <v>0</v>
      </c>
      <c r="O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2">
      <c r="A1773" s="5" t="s">
        <v>1997</v>
      </c>
      <c r="B1773" s="5" t="s">
        <v>11</v>
      </c>
      <c r="C1773" s="5">
        <v>1</v>
      </c>
      <c r="D1773" s="6">
        <v>1363636</v>
      </c>
      <c r="E1773" s="5"/>
      <c r="F1773" s="5">
        <v>1</v>
      </c>
      <c r="G1773" s="6">
        <v>1363636</v>
      </c>
      <c r="H1773" s="5">
        <v>0</v>
      </c>
      <c r="I1773" s="5">
        <v>0</v>
      </c>
      <c r="J1773" s="7">
        <f t="shared" si="127"/>
        <v>1363636</v>
      </c>
      <c r="K1773" s="5">
        <v>1</v>
      </c>
      <c r="L1773" s="6">
        <f t="shared" si="122"/>
        <v>1363636</v>
      </c>
      <c r="M1773" s="5">
        <f t="shared" si="137"/>
        <v>0</v>
      </c>
      <c r="N1773" s="6">
        <f t="shared" si="137"/>
        <v>0</v>
      </c>
      <c r="O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2">
      <c r="A1774" s="5" t="s">
        <v>1998</v>
      </c>
      <c r="B1774" s="5" t="s">
        <v>20</v>
      </c>
      <c r="C1774" s="5">
        <v>0</v>
      </c>
      <c r="D1774" s="5">
        <v>0</v>
      </c>
      <c r="E1774" s="5"/>
      <c r="F1774" s="5">
        <v>0</v>
      </c>
      <c r="G1774" s="5">
        <v>0</v>
      </c>
      <c r="H1774" s="5">
        <v>12</v>
      </c>
      <c r="I1774" s="6">
        <v>123000000</v>
      </c>
      <c r="J1774" s="7">
        <f t="shared" si="127"/>
        <v>10250000</v>
      </c>
      <c r="K1774" s="5">
        <v>12</v>
      </c>
      <c r="L1774" s="6">
        <f t="shared" si="122"/>
        <v>123000000</v>
      </c>
      <c r="M1774" s="5">
        <f t="shared" si="137"/>
        <v>0</v>
      </c>
      <c r="N1774" s="6">
        <f t="shared" si="137"/>
        <v>0</v>
      </c>
      <c r="O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2">
      <c r="A1775" s="5" t="s">
        <v>1999</v>
      </c>
      <c r="B1775" s="5" t="s">
        <v>11</v>
      </c>
      <c r="C1775" s="5">
        <v>0</v>
      </c>
      <c r="D1775" s="5">
        <v>0</v>
      </c>
      <c r="E1775" s="5"/>
      <c r="F1775" s="5">
        <v>0</v>
      </c>
      <c r="G1775" s="5">
        <v>0</v>
      </c>
      <c r="H1775" s="5">
        <v>3</v>
      </c>
      <c r="I1775" s="6">
        <v>16111110</v>
      </c>
      <c r="J1775" s="7">
        <f t="shared" si="127"/>
        <v>5370370</v>
      </c>
      <c r="K1775" s="5">
        <v>3</v>
      </c>
      <c r="L1775" s="6">
        <f t="shared" si="122"/>
        <v>16111110</v>
      </c>
      <c r="M1775" s="5">
        <f t="shared" si="137"/>
        <v>0</v>
      </c>
      <c r="N1775" s="6">
        <f t="shared" si="137"/>
        <v>0</v>
      </c>
      <c r="O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2">
      <c r="A1776" s="5" t="s">
        <v>2000</v>
      </c>
      <c r="B1776" s="5" t="s">
        <v>11</v>
      </c>
      <c r="C1776" s="5">
        <v>1</v>
      </c>
      <c r="D1776" s="6">
        <v>1400000</v>
      </c>
      <c r="E1776" s="5"/>
      <c r="F1776" s="5">
        <v>1</v>
      </c>
      <c r="G1776" s="6">
        <v>1400000</v>
      </c>
      <c r="H1776" s="5">
        <v>0</v>
      </c>
      <c r="I1776" s="5">
        <v>0</v>
      </c>
      <c r="J1776" s="7">
        <f t="shared" si="127"/>
        <v>1400000</v>
      </c>
      <c r="K1776" s="5">
        <v>1</v>
      </c>
      <c r="L1776" s="6">
        <f t="shared" si="122"/>
        <v>1400000</v>
      </c>
      <c r="M1776" s="5">
        <f t="shared" si="137"/>
        <v>0</v>
      </c>
      <c r="N1776" s="6">
        <f t="shared" si="137"/>
        <v>0</v>
      </c>
      <c r="O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2">
      <c r="A1777" s="5" t="s">
        <v>2001</v>
      </c>
      <c r="B1777" s="5" t="s">
        <v>11</v>
      </c>
      <c r="C1777" s="5">
        <v>0</v>
      </c>
      <c r="D1777" s="5">
        <v>0</v>
      </c>
      <c r="E1777" s="5"/>
      <c r="F1777" s="5">
        <v>0</v>
      </c>
      <c r="G1777" s="5">
        <v>0</v>
      </c>
      <c r="H1777" s="5">
        <v>12</v>
      </c>
      <c r="I1777" s="6">
        <v>16909080</v>
      </c>
      <c r="J1777" s="7">
        <f t="shared" si="127"/>
        <v>1409090</v>
      </c>
      <c r="K1777" s="5">
        <v>11</v>
      </c>
      <c r="L1777" s="6">
        <f t="shared" si="122"/>
        <v>15499990</v>
      </c>
      <c r="M1777" s="5">
        <f t="shared" si="137"/>
        <v>1</v>
      </c>
      <c r="N1777" s="6">
        <f t="shared" si="137"/>
        <v>1409090</v>
      </c>
      <c r="O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2">
      <c r="A1778" s="5" t="s">
        <v>2002</v>
      </c>
      <c r="B1778" s="5" t="s">
        <v>11</v>
      </c>
      <c r="C1778" s="5">
        <v>1</v>
      </c>
      <c r="D1778" s="6">
        <v>1409091</v>
      </c>
      <c r="E1778" s="5"/>
      <c r="F1778" s="5">
        <v>1</v>
      </c>
      <c r="G1778" s="6">
        <v>1409091</v>
      </c>
      <c r="H1778" s="5">
        <v>0</v>
      </c>
      <c r="I1778" s="5">
        <v>0</v>
      </c>
      <c r="J1778" s="7">
        <f t="shared" si="127"/>
        <v>1409091</v>
      </c>
      <c r="K1778" s="5">
        <v>1</v>
      </c>
      <c r="L1778" s="6">
        <f t="shared" si="122"/>
        <v>1409091</v>
      </c>
      <c r="M1778" s="5">
        <f t="shared" si="137"/>
        <v>0</v>
      </c>
      <c r="N1778" s="6">
        <f t="shared" si="137"/>
        <v>0</v>
      </c>
      <c r="O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2">
      <c r="A1779" s="5" t="s">
        <v>2003</v>
      </c>
      <c r="B1779" s="5" t="s">
        <v>11</v>
      </c>
      <c r="C1779" s="5">
        <v>1</v>
      </c>
      <c r="D1779" s="6">
        <v>1409091</v>
      </c>
      <c r="E1779" s="5"/>
      <c r="F1779" s="5">
        <v>1</v>
      </c>
      <c r="G1779" s="6">
        <v>1409091</v>
      </c>
      <c r="H1779" s="5">
        <v>0</v>
      </c>
      <c r="I1779" s="5">
        <v>0</v>
      </c>
      <c r="J1779" s="7">
        <f t="shared" si="127"/>
        <v>1409091</v>
      </c>
      <c r="K1779" s="5">
        <v>1</v>
      </c>
      <c r="L1779" s="6">
        <f t="shared" si="122"/>
        <v>1409091</v>
      </c>
      <c r="M1779" s="5">
        <f t="shared" si="137"/>
        <v>0</v>
      </c>
      <c r="N1779" s="6">
        <f t="shared" si="137"/>
        <v>0</v>
      </c>
      <c r="O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2">
      <c r="A1780" s="5" t="s">
        <v>2004</v>
      </c>
      <c r="B1780" s="5" t="s">
        <v>11</v>
      </c>
      <c r="C1780" s="5">
        <v>1</v>
      </c>
      <c r="D1780" s="6">
        <v>1409091</v>
      </c>
      <c r="E1780" s="5"/>
      <c r="F1780" s="5">
        <v>1</v>
      </c>
      <c r="G1780" s="6">
        <v>1409091</v>
      </c>
      <c r="H1780" s="5">
        <v>0</v>
      </c>
      <c r="I1780" s="5">
        <v>0</v>
      </c>
      <c r="J1780" s="7">
        <f t="shared" si="127"/>
        <v>1409091</v>
      </c>
      <c r="K1780" s="5">
        <v>1</v>
      </c>
      <c r="L1780" s="6">
        <f t="shared" si="122"/>
        <v>1409091</v>
      </c>
      <c r="M1780" s="5">
        <f t="shared" si="137"/>
        <v>0</v>
      </c>
      <c r="N1780" s="6">
        <f t="shared" si="137"/>
        <v>0</v>
      </c>
      <c r="O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2">
      <c r="A1781" s="5" t="s">
        <v>2005</v>
      </c>
      <c r="B1781" s="5" t="s">
        <v>11</v>
      </c>
      <c r="C1781" s="5">
        <v>2</v>
      </c>
      <c r="D1781" s="6">
        <v>1418180</v>
      </c>
      <c r="E1781" s="5"/>
      <c r="F1781" s="5">
        <v>2</v>
      </c>
      <c r="G1781" s="6">
        <v>1418180</v>
      </c>
      <c r="H1781" s="5">
        <v>0</v>
      </c>
      <c r="I1781" s="5">
        <v>0</v>
      </c>
      <c r="J1781" s="7">
        <f t="shared" si="127"/>
        <v>709090</v>
      </c>
      <c r="K1781" s="5">
        <v>2</v>
      </c>
      <c r="L1781" s="6">
        <f t="shared" si="122"/>
        <v>1418180</v>
      </c>
      <c r="M1781" s="5">
        <f t="shared" si="137"/>
        <v>0</v>
      </c>
      <c r="N1781" s="6">
        <f t="shared" si="137"/>
        <v>0</v>
      </c>
      <c r="O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2">
      <c r="A1782" s="5" t="s">
        <v>2006</v>
      </c>
      <c r="B1782" s="5" t="s">
        <v>11</v>
      </c>
      <c r="C1782" s="5">
        <v>0</v>
      </c>
      <c r="D1782" s="5">
        <v>0</v>
      </c>
      <c r="E1782" s="5"/>
      <c r="F1782" s="5">
        <v>0</v>
      </c>
      <c r="G1782" s="5">
        <v>0</v>
      </c>
      <c r="H1782" s="5">
        <v>3</v>
      </c>
      <c r="I1782" s="6">
        <v>1900000</v>
      </c>
      <c r="J1782" s="7">
        <f t="shared" si="127"/>
        <v>633333.33333333337</v>
      </c>
      <c r="K1782" s="5">
        <v>3</v>
      </c>
      <c r="L1782" s="6">
        <f t="shared" si="122"/>
        <v>1900000</v>
      </c>
      <c r="M1782" s="5">
        <f t="shared" si="137"/>
        <v>0</v>
      </c>
      <c r="N1782" s="6">
        <f t="shared" si="137"/>
        <v>0</v>
      </c>
      <c r="O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2">
      <c r="A1783" s="5" t="s">
        <v>2007</v>
      </c>
      <c r="B1783" s="5" t="s">
        <v>11</v>
      </c>
      <c r="C1783" s="5">
        <v>1</v>
      </c>
      <c r="D1783" s="6">
        <v>1445454</v>
      </c>
      <c r="E1783" s="5"/>
      <c r="F1783" s="5">
        <v>1</v>
      </c>
      <c r="G1783" s="6">
        <v>1445454</v>
      </c>
      <c r="H1783" s="5">
        <v>0</v>
      </c>
      <c r="I1783" s="5">
        <v>0</v>
      </c>
      <c r="J1783" s="7">
        <f t="shared" si="127"/>
        <v>1445454</v>
      </c>
      <c r="K1783" s="5">
        <v>1</v>
      </c>
      <c r="L1783" s="6">
        <f t="shared" si="122"/>
        <v>1445454</v>
      </c>
      <c r="M1783" s="5">
        <f t="shared" si="137"/>
        <v>0</v>
      </c>
      <c r="N1783" s="6">
        <f t="shared" si="137"/>
        <v>0</v>
      </c>
      <c r="O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2">
      <c r="A1784" s="5" t="s">
        <v>2008</v>
      </c>
      <c r="B1784" s="5" t="s">
        <v>11</v>
      </c>
      <c r="C1784" s="5">
        <v>1</v>
      </c>
      <c r="D1784" s="6">
        <v>1445456</v>
      </c>
      <c r="E1784" s="5"/>
      <c r="F1784" s="5">
        <v>1</v>
      </c>
      <c r="G1784" s="6">
        <v>1445456</v>
      </c>
      <c r="H1784" s="5">
        <v>0</v>
      </c>
      <c r="I1784" s="5">
        <v>0</v>
      </c>
      <c r="J1784" s="7">
        <f t="shared" si="127"/>
        <v>1445456</v>
      </c>
      <c r="K1784" s="5">
        <v>1</v>
      </c>
      <c r="L1784" s="6">
        <f t="shared" si="122"/>
        <v>1445456</v>
      </c>
      <c r="M1784" s="5">
        <f t="shared" si="137"/>
        <v>0</v>
      </c>
      <c r="N1784" s="6">
        <f t="shared" si="137"/>
        <v>0</v>
      </c>
      <c r="O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2">
      <c r="A1785" s="5" t="s">
        <v>2009</v>
      </c>
      <c r="B1785" s="5" t="s">
        <v>11</v>
      </c>
      <c r="C1785" s="5">
        <v>0</v>
      </c>
      <c r="D1785" s="5">
        <v>0</v>
      </c>
      <c r="E1785" s="5"/>
      <c r="F1785" s="5">
        <v>0</v>
      </c>
      <c r="G1785" s="5">
        <v>0</v>
      </c>
      <c r="H1785" s="5">
        <v>3</v>
      </c>
      <c r="I1785" s="6">
        <v>8610000</v>
      </c>
      <c r="J1785" s="7">
        <f t="shared" si="127"/>
        <v>2870000</v>
      </c>
      <c r="K1785" s="5">
        <v>3</v>
      </c>
      <c r="L1785" s="6">
        <f t="shared" si="122"/>
        <v>8610000</v>
      </c>
      <c r="M1785" s="5">
        <f t="shared" si="137"/>
        <v>0</v>
      </c>
      <c r="N1785" s="6">
        <f t="shared" si="137"/>
        <v>0</v>
      </c>
      <c r="O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2">
      <c r="A1786" s="5" t="s">
        <v>2010</v>
      </c>
      <c r="B1786" s="5" t="s">
        <v>11</v>
      </c>
      <c r="C1786" s="5">
        <v>2</v>
      </c>
      <c r="D1786" s="6">
        <v>1454544</v>
      </c>
      <c r="E1786" s="5"/>
      <c r="F1786" s="5">
        <v>2</v>
      </c>
      <c r="G1786" s="6">
        <v>1454544</v>
      </c>
      <c r="H1786" s="5">
        <v>0</v>
      </c>
      <c r="I1786" s="5">
        <v>0</v>
      </c>
      <c r="J1786" s="7">
        <f t="shared" si="127"/>
        <v>727272</v>
      </c>
      <c r="K1786" s="5">
        <v>2</v>
      </c>
      <c r="L1786" s="6">
        <f t="shared" si="122"/>
        <v>1454544</v>
      </c>
      <c r="M1786" s="5">
        <f t="shared" si="137"/>
        <v>0</v>
      </c>
      <c r="N1786" s="6">
        <f t="shared" si="137"/>
        <v>0</v>
      </c>
      <c r="O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2">
      <c r="A1787" s="5" t="s">
        <v>2011</v>
      </c>
      <c r="B1787" s="5" t="s">
        <v>11</v>
      </c>
      <c r="C1787" s="5">
        <v>2</v>
      </c>
      <c r="D1787" s="6">
        <v>1454546</v>
      </c>
      <c r="E1787" s="5"/>
      <c r="F1787" s="5">
        <v>2</v>
      </c>
      <c r="G1787" s="6">
        <v>1454546</v>
      </c>
      <c r="H1787" s="5">
        <v>0</v>
      </c>
      <c r="I1787" s="5">
        <v>0</v>
      </c>
      <c r="J1787" s="7">
        <f t="shared" si="127"/>
        <v>727273</v>
      </c>
      <c r="K1787" s="5">
        <v>2</v>
      </c>
      <c r="L1787" s="6">
        <f t="shared" si="122"/>
        <v>1454546</v>
      </c>
      <c r="M1787" s="5">
        <f t="shared" si="137"/>
        <v>0</v>
      </c>
      <c r="N1787" s="6">
        <f t="shared" si="137"/>
        <v>0</v>
      </c>
      <c r="O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2">
      <c r="A1788" s="5" t="s">
        <v>2012</v>
      </c>
      <c r="B1788" s="5" t="s">
        <v>34</v>
      </c>
      <c r="C1788" s="5">
        <v>0</v>
      </c>
      <c r="D1788" s="5">
        <v>0</v>
      </c>
      <c r="E1788" s="5"/>
      <c r="F1788" s="5">
        <v>0</v>
      </c>
      <c r="G1788" s="5">
        <v>0</v>
      </c>
      <c r="H1788" s="5">
        <v>1</v>
      </c>
      <c r="I1788" s="6">
        <v>13181818</v>
      </c>
      <c r="J1788" s="7">
        <f t="shared" si="127"/>
        <v>13181818</v>
      </c>
      <c r="K1788" s="5">
        <v>1</v>
      </c>
      <c r="L1788" s="6">
        <f t="shared" si="122"/>
        <v>13181818</v>
      </c>
      <c r="M1788" s="5">
        <f t="shared" ref="M1788:N1803" si="138">F1788+H1788-K1788</f>
        <v>0</v>
      </c>
      <c r="N1788" s="6">
        <f t="shared" si="138"/>
        <v>0</v>
      </c>
      <c r="O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2">
      <c r="A1789" s="5" t="s">
        <v>2013</v>
      </c>
      <c r="B1789" s="5" t="s">
        <v>11</v>
      </c>
      <c r="C1789" s="5">
        <v>0</v>
      </c>
      <c r="D1789" s="5">
        <v>0</v>
      </c>
      <c r="E1789" s="5"/>
      <c r="F1789" s="5">
        <v>0</v>
      </c>
      <c r="G1789" s="5">
        <v>0</v>
      </c>
      <c r="H1789" s="5">
        <v>1</v>
      </c>
      <c r="I1789" s="6">
        <v>4090909</v>
      </c>
      <c r="J1789" s="7">
        <f t="shared" si="127"/>
        <v>4090909</v>
      </c>
      <c r="K1789" s="5">
        <v>1</v>
      </c>
      <c r="L1789" s="6">
        <f t="shared" si="122"/>
        <v>4090909</v>
      </c>
      <c r="M1789" s="5">
        <f t="shared" si="138"/>
        <v>0</v>
      </c>
      <c r="N1789" s="6">
        <f t="shared" si="138"/>
        <v>0</v>
      </c>
      <c r="O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2">
      <c r="A1790" s="5" t="s">
        <v>2014</v>
      </c>
      <c r="B1790" s="5" t="s">
        <v>141</v>
      </c>
      <c r="C1790" s="5">
        <v>5</v>
      </c>
      <c r="D1790" s="6">
        <v>1464546</v>
      </c>
      <c r="E1790" s="5"/>
      <c r="F1790" s="5">
        <v>5</v>
      </c>
      <c r="G1790" s="6">
        <v>1464546</v>
      </c>
      <c r="H1790" s="5">
        <v>0</v>
      </c>
      <c r="I1790" s="5">
        <v>0</v>
      </c>
      <c r="J1790" s="7">
        <f t="shared" si="127"/>
        <v>292909.2</v>
      </c>
      <c r="K1790" s="5">
        <v>5</v>
      </c>
      <c r="L1790" s="6">
        <f t="shared" si="122"/>
        <v>1464546</v>
      </c>
      <c r="M1790" s="5">
        <f t="shared" si="138"/>
        <v>0</v>
      </c>
      <c r="N1790" s="6">
        <f t="shared" si="138"/>
        <v>0</v>
      </c>
      <c r="O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2">
      <c r="A1791" s="5" t="s">
        <v>2015</v>
      </c>
      <c r="B1791" s="5" t="s">
        <v>11</v>
      </c>
      <c r="C1791" s="5">
        <v>65</v>
      </c>
      <c r="D1791" s="6">
        <v>73322600</v>
      </c>
      <c r="E1791" s="5"/>
      <c r="F1791" s="5">
        <v>65</v>
      </c>
      <c r="G1791" s="6">
        <v>73322600</v>
      </c>
      <c r="H1791" s="5">
        <v>0</v>
      </c>
      <c r="I1791" s="5">
        <v>0</v>
      </c>
      <c r="J1791" s="7">
        <f t="shared" si="127"/>
        <v>1128040</v>
      </c>
      <c r="K1791" s="5">
        <v>17</v>
      </c>
      <c r="L1791" s="6">
        <f t="shared" si="122"/>
        <v>19176680</v>
      </c>
      <c r="M1791" s="5">
        <f t="shared" si="138"/>
        <v>48</v>
      </c>
      <c r="N1791" s="6">
        <f t="shared" si="138"/>
        <v>54145920</v>
      </c>
      <c r="O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2">
      <c r="A1792" s="5" t="s">
        <v>2016</v>
      </c>
      <c r="B1792" s="5" t="s">
        <v>141</v>
      </c>
      <c r="C1792" s="5">
        <v>0</v>
      </c>
      <c r="D1792" s="5">
        <v>0</v>
      </c>
      <c r="E1792" s="5"/>
      <c r="F1792" s="5">
        <v>0</v>
      </c>
      <c r="G1792" s="5">
        <v>0</v>
      </c>
      <c r="H1792" s="5">
        <v>7</v>
      </c>
      <c r="I1792" s="6">
        <v>10590908</v>
      </c>
      <c r="J1792" s="7">
        <f t="shared" si="127"/>
        <v>1512986.857142857</v>
      </c>
      <c r="K1792" s="5">
        <v>7</v>
      </c>
      <c r="L1792" s="6">
        <f t="shared" si="122"/>
        <v>10590908</v>
      </c>
      <c r="M1792" s="5">
        <f t="shared" si="138"/>
        <v>0</v>
      </c>
      <c r="N1792" s="6">
        <f t="shared" si="138"/>
        <v>0</v>
      </c>
      <c r="O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2">
      <c r="A1793" s="5" t="s">
        <v>2017</v>
      </c>
      <c r="B1793" s="5" t="s">
        <v>11</v>
      </c>
      <c r="C1793" s="5">
        <v>2</v>
      </c>
      <c r="D1793" s="6">
        <v>1490910</v>
      </c>
      <c r="E1793" s="5"/>
      <c r="F1793" s="5">
        <v>2</v>
      </c>
      <c r="G1793" s="6">
        <v>1490910</v>
      </c>
      <c r="H1793" s="5">
        <v>0</v>
      </c>
      <c r="I1793" s="5">
        <v>0</v>
      </c>
      <c r="J1793" s="7">
        <f t="shared" si="127"/>
        <v>745455</v>
      </c>
      <c r="K1793" s="5">
        <v>2</v>
      </c>
      <c r="L1793" s="6">
        <f t="shared" si="122"/>
        <v>1490910</v>
      </c>
      <c r="M1793" s="5">
        <f t="shared" si="138"/>
        <v>0</v>
      </c>
      <c r="N1793" s="6">
        <f t="shared" si="138"/>
        <v>0</v>
      </c>
      <c r="O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2">
      <c r="A1794" s="5" t="s">
        <v>2018</v>
      </c>
      <c r="B1794" s="5" t="s">
        <v>11</v>
      </c>
      <c r="C1794" s="5">
        <v>0</v>
      </c>
      <c r="D1794" s="5">
        <v>0</v>
      </c>
      <c r="E1794" s="5"/>
      <c r="F1794" s="5">
        <v>0</v>
      </c>
      <c r="G1794" s="5">
        <v>0</v>
      </c>
      <c r="H1794" s="5">
        <v>18</v>
      </c>
      <c r="I1794" s="6">
        <v>14130000</v>
      </c>
      <c r="J1794" s="7">
        <f t="shared" si="127"/>
        <v>785000</v>
      </c>
      <c r="K1794" s="5">
        <v>13</v>
      </c>
      <c r="L1794" s="6">
        <f t="shared" si="122"/>
        <v>10205000</v>
      </c>
      <c r="M1794" s="5">
        <f t="shared" si="138"/>
        <v>5</v>
      </c>
      <c r="N1794" s="6">
        <f t="shared" si="138"/>
        <v>3925000</v>
      </c>
      <c r="O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2">
      <c r="A1795" s="5" t="s">
        <v>2019</v>
      </c>
      <c r="B1795" s="5" t="s">
        <v>11</v>
      </c>
      <c r="C1795" s="5">
        <v>4</v>
      </c>
      <c r="D1795" s="6">
        <v>1499999</v>
      </c>
      <c r="E1795" s="5"/>
      <c r="F1795" s="5">
        <v>4</v>
      </c>
      <c r="G1795" s="6">
        <v>1499999</v>
      </c>
      <c r="H1795" s="5">
        <v>0</v>
      </c>
      <c r="I1795" s="5">
        <v>0</v>
      </c>
      <c r="J1795" s="7">
        <f t="shared" si="127"/>
        <v>374999.75</v>
      </c>
      <c r="K1795" s="5">
        <v>4</v>
      </c>
      <c r="L1795" s="6">
        <f t="shared" si="122"/>
        <v>1499999</v>
      </c>
      <c r="M1795" s="5">
        <f t="shared" si="138"/>
        <v>0</v>
      </c>
      <c r="N1795" s="6">
        <f t="shared" si="138"/>
        <v>0</v>
      </c>
      <c r="O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2">
      <c r="A1796" s="5" t="s">
        <v>2020</v>
      </c>
      <c r="B1796" s="5" t="s">
        <v>11</v>
      </c>
      <c r="C1796" s="5">
        <v>3</v>
      </c>
      <c r="D1796" s="6">
        <v>1500000</v>
      </c>
      <c r="E1796" s="5"/>
      <c r="F1796" s="5">
        <v>3</v>
      </c>
      <c r="G1796" s="6">
        <v>1500000</v>
      </c>
      <c r="H1796" s="5">
        <v>0</v>
      </c>
      <c r="I1796" s="5">
        <v>0</v>
      </c>
      <c r="J1796" s="7">
        <f t="shared" si="127"/>
        <v>500000</v>
      </c>
      <c r="K1796" s="5">
        <v>3</v>
      </c>
      <c r="L1796" s="6">
        <f t="shared" si="122"/>
        <v>1500000</v>
      </c>
      <c r="M1796" s="5">
        <f t="shared" si="138"/>
        <v>0</v>
      </c>
      <c r="N1796" s="6">
        <f t="shared" si="138"/>
        <v>0</v>
      </c>
      <c r="O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2">
      <c r="A1797" s="5" t="s">
        <v>2021</v>
      </c>
      <c r="B1797" s="5" t="s">
        <v>11</v>
      </c>
      <c r="C1797" s="5">
        <v>1</v>
      </c>
      <c r="D1797" s="6">
        <v>1500000</v>
      </c>
      <c r="E1797" s="5"/>
      <c r="F1797" s="5">
        <v>1</v>
      </c>
      <c r="G1797" s="6">
        <v>1500000</v>
      </c>
      <c r="H1797" s="5">
        <v>0</v>
      </c>
      <c r="I1797" s="5">
        <v>0</v>
      </c>
      <c r="J1797" s="7">
        <f t="shared" si="127"/>
        <v>1500000</v>
      </c>
      <c r="K1797" s="5">
        <v>1</v>
      </c>
      <c r="L1797" s="6">
        <f t="shared" si="122"/>
        <v>1500000</v>
      </c>
      <c r="M1797" s="5">
        <f t="shared" si="138"/>
        <v>0</v>
      </c>
      <c r="N1797" s="6">
        <f t="shared" si="138"/>
        <v>0</v>
      </c>
      <c r="O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2">
      <c r="A1798" s="5" t="s">
        <v>2022</v>
      </c>
      <c r="B1798" s="5" t="s">
        <v>11</v>
      </c>
      <c r="C1798" s="5">
        <v>0</v>
      </c>
      <c r="D1798" s="5">
        <v>0</v>
      </c>
      <c r="E1798" s="5"/>
      <c r="F1798" s="5">
        <v>0</v>
      </c>
      <c r="G1798" s="5">
        <v>0</v>
      </c>
      <c r="H1798" s="5">
        <v>1</v>
      </c>
      <c r="I1798" s="6">
        <v>2800000</v>
      </c>
      <c r="J1798" s="7">
        <f t="shared" si="127"/>
        <v>2800000</v>
      </c>
      <c r="K1798" s="5">
        <v>1</v>
      </c>
      <c r="L1798" s="6">
        <f t="shared" si="122"/>
        <v>2800000</v>
      </c>
      <c r="M1798" s="5">
        <f t="shared" si="138"/>
        <v>0</v>
      </c>
      <c r="N1798" s="6">
        <f t="shared" si="138"/>
        <v>0</v>
      </c>
      <c r="O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2">
      <c r="A1799" s="5" t="s">
        <v>2023</v>
      </c>
      <c r="B1799" s="5" t="s">
        <v>11</v>
      </c>
      <c r="C1799" s="5">
        <v>0</v>
      </c>
      <c r="D1799" s="5">
        <v>0</v>
      </c>
      <c r="E1799" s="5"/>
      <c r="F1799" s="5">
        <v>0</v>
      </c>
      <c r="G1799" s="5">
        <v>0</v>
      </c>
      <c r="H1799" s="5">
        <v>1</v>
      </c>
      <c r="I1799" s="6">
        <v>2454545</v>
      </c>
      <c r="J1799" s="7">
        <f t="shared" si="127"/>
        <v>2454545</v>
      </c>
      <c r="K1799" s="5">
        <v>1</v>
      </c>
      <c r="L1799" s="6">
        <f t="shared" si="122"/>
        <v>2454545</v>
      </c>
      <c r="M1799" s="5">
        <f t="shared" si="138"/>
        <v>0</v>
      </c>
      <c r="N1799" s="6">
        <f t="shared" si="138"/>
        <v>0</v>
      </c>
      <c r="O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2">
      <c r="A1800" s="5" t="s">
        <v>2024</v>
      </c>
      <c r="B1800" s="5" t="s">
        <v>11</v>
      </c>
      <c r="C1800" s="5">
        <v>3</v>
      </c>
      <c r="D1800" s="6">
        <v>1509092</v>
      </c>
      <c r="E1800" s="5"/>
      <c r="F1800" s="5">
        <v>3</v>
      </c>
      <c r="G1800" s="6">
        <v>1509092</v>
      </c>
      <c r="H1800" s="5">
        <v>0</v>
      </c>
      <c r="I1800" s="5">
        <v>0</v>
      </c>
      <c r="J1800" s="7">
        <f t="shared" si="127"/>
        <v>503030.66666666669</v>
      </c>
      <c r="K1800" s="5">
        <v>3</v>
      </c>
      <c r="L1800" s="6">
        <f t="shared" si="122"/>
        <v>1509092</v>
      </c>
      <c r="M1800" s="5">
        <f t="shared" si="138"/>
        <v>0</v>
      </c>
      <c r="N1800" s="6">
        <f t="shared" si="138"/>
        <v>0</v>
      </c>
      <c r="O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2">
      <c r="A1801" s="5" t="s">
        <v>2025</v>
      </c>
      <c r="B1801" s="5" t="s">
        <v>25</v>
      </c>
      <c r="C1801" s="5">
        <v>0</v>
      </c>
      <c r="D1801" s="5">
        <v>0</v>
      </c>
      <c r="E1801" s="5"/>
      <c r="F1801" s="5">
        <v>0</v>
      </c>
      <c r="G1801" s="5">
        <v>0</v>
      </c>
      <c r="H1801" s="5">
        <v>3</v>
      </c>
      <c r="I1801" s="6">
        <v>11850000</v>
      </c>
      <c r="J1801" s="7">
        <f t="shared" si="127"/>
        <v>3950000</v>
      </c>
      <c r="K1801" s="5">
        <v>3</v>
      </c>
      <c r="L1801" s="6">
        <f t="shared" si="122"/>
        <v>11850000</v>
      </c>
      <c r="M1801" s="5">
        <f t="shared" si="138"/>
        <v>0</v>
      </c>
      <c r="N1801" s="6">
        <f t="shared" si="138"/>
        <v>0</v>
      </c>
      <c r="O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2">
      <c r="A1802" s="5" t="s">
        <v>2026</v>
      </c>
      <c r="B1802" s="5" t="s">
        <v>11</v>
      </c>
      <c r="C1802" s="5">
        <v>3</v>
      </c>
      <c r="D1802" s="6">
        <v>1527270</v>
      </c>
      <c r="E1802" s="5"/>
      <c r="F1802" s="5">
        <v>3</v>
      </c>
      <c r="G1802" s="6">
        <v>1527270</v>
      </c>
      <c r="H1802" s="5">
        <v>0</v>
      </c>
      <c r="I1802" s="5">
        <v>0</v>
      </c>
      <c r="J1802" s="7">
        <f t="shared" si="127"/>
        <v>509090</v>
      </c>
      <c r="K1802" s="5">
        <v>3</v>
      </c>
      <c r="L1802" s="6">
        <f t="shared" si="122"/>
        <v>1527270</v>
      </c>
      <c r="M1802" s="5">
        <f t="shared" si="138"/>
        <v>0</v>
      </c>
      <c r="N1802" s="6">
        <f t="shared" si="138"/>
        <v>0</v>
      </c>
      <c r="O1802" s="5"/>
      <c r="P1802" s="5"/>
      <c r="Q1802" s="5"/>
      <c r="R1802" s="5"/>
      <c r="S1802" s="5"/>
      <c r="T1802" s="5"/>
      <c r="U1802" s="5"/>
      <c r="V1802" s="5"/>
      <c r="W1802" s="5"/>
    </row>
    <row r="1803" spans="1:23" x14ac:dyDescent="0.2">
      <c r="A1803" s="5" t="s">
        <v>2027</v>
      </c>
      <c r="B1803" s="5" t="s">
        <v>11</v>
      </c>
      <c r="C1803" s="5">
        <v>1</v>
      </c>
      <c r="D1803" s="6">
        <v>1527273</v>
      </c>
      <c r="E1803" s="5"/>
      <c r="F1803" s="5">
        <v>1</v>
      </c>
      <c r="G1803" s="6">
        <v>1527273</v>
      </c>
      <c r="H1803" s="5">
        <v>0</v>
      </c>
      <c r="I1803" s="5">
        <v>0</v>
      </c>
      <c r="J1803" s="7">
        <f t="shared" si="127"/>
        <v>1527273</v>
      </c>
      <c r="K1803" s="5">
        <v>1</v>
      </c>
      <c r="L1803" s="6">
        <f t="shared" si="122"/>
        <v>1527273</v>
      </c>
      <c r="M1803" s="5">
        <f t="shared" si="138"/>
        <v>0</v>
      </c>
      <c r="N1803" s="6">
        <f t="shared" si="138"/>
        <v>0</v>
      </c>
      <c r="O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2">
      <c r="A1804" s="5" t="s">
        <v>2028</v>
      </c>
      <c r="B1804" s="5" t="s">
        <v>34</v>
      </c>
      <c r="C1804" s="5">
        <v>0</v>
      </c>
      <c r="D1804" s="5">
        <v>0</v>
      </c>
      <c r="E1804" s="5"/>
      <c r="F1804" s="5">
        <v>0</v>
      </c>
      <c r="G1804" s="5">
        <v>0</v>
      </c>
      <c r="H1804" s="5">
        <v>26</v>
      </c>
      <c r="I1804" s="6">
        <v>174272730</v>
      </c>
      <c r="J1804" s="7">
        <f t="shared" si="127"/>
        <v>6702797.307692308</v>
      </c>
      <c r="K1804" s="5">
        <v>5</v>
      </c>
      <c r="L1804" s="6">
        <f t="shared" si="122"/>
        <v>33513986.53846154</v>
      </c>
      <c r="M1804" s="5">
        <f t="shared" ref="M1804:N1819" si="139">F1804+H1804-K1804</f>
        <v>21</v>
      </c>
      <c r="N1804" s="6">
        <f t="shared" si="139"/>
        <v>140758743.46153846</v>
      </c>
      <c r="O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2">
      <c r="A1805" s="5" t="s">
        <v>2029</v>
      </c>
      <c r="B1805" s="5" t="s">
        <v>25</v>
      </c>
      <c r="C1805" s="5">
        <v>6</v>
      </c>
      <c r="D1805" s="6">
        <v>1536363</v>
      </c>
      <c r="E1805" s="5"/>
      <c r="F1805" s="5">
        <v>6</v>
      </c>
      <c r="G1805" s="6">
        <v>1536363</v>
      </c>
      <c r="H1805" s="5">
        <v>0</v>
      </c>
      <c r="I1805" s="5">
        <v>0</v>
      </c>
      <c r="J1805" s="7">
        <f t="shared" si="127"/>
        <v>256060.5</v>
      </c>
      <c r="K1805" s="5">
        <v>6</v>
      </c>
      <c r="L1805" s="6">
        <f t="shared" si="122"/>
        <v>1536363</v>
      </c>
      <c r="M1805" s="5">
        <f t="shared" si="139"/>
        <v>0</v>
      </c>
      <c r="N1805" s="6">
        <f t="shared" si="139"/>
        <v>0</v>
      </c>
      <c r="O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2">
      <c r="A1806" s="5" t="s">
        <v>2030</v>
      </c>
      <c r="B1806" s="5" t="s">
        <v>11</v>
      </c>
      <c r="C1806" s="5">
        <v>0</v>
      </c>
      <c r="D1806" s="5">
        <v>0</v>
      </c>
      <c r="E1806" s="5"/>
      <c r="F1806" s="5">
        <v>0</v>
      </c>
      <c r="G1806" s="5">
        <v>0</v>
      </c>
      <c r="H1806" s="5">
        <v>150</v>
      </c>
      <c r="I1806" s="6">
        <v>46590820</v>
      </c>
      <c r="J1806" s="7">
        <f t="shared" si="127"/>
        <v>310605.46666666667</v>
      </c>
      <c r="K1806" s="5">
        <v>84</v>
      </c>
      <c r="L1806" s="6">
        <f t="shared" si="122"/>
        <v>26090859.199999999</v>
      </c>
      <c r="M1806" s="5">
        <f t="shared" si="139"/>
        <v>66</v>
      </c>
      <c r="N1806" s="6">
        <f t="shared" si="139"/>
        <v>20499960.800000001</v>
      </c>
      <c r="O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2">
      <c r="A1807" s="5" t="s">
        <v>2031</v>
      </c>
      <c r="B1807" s="5" t="s">
        <v>11</v>
      </c>
      <c r="C1807" s="5">
        <v>6</v>
      </c>
      <c r="D1807" s="6">
        <v>1563636</v>
      </c>
      <c r="E1807" s="5"/>
      <c r="F1807" s="5">
        <v>6</v>
      </c>
      <c r="G1807" s="6">
        <v>1563636</v>
      </c>
      <c r="H1807" s="5">
        <v>0</v>
      </c>
      <c r="I1807" s="5">
        <v>0</v>
      </c>
      <c r="J1807" s="7">
        <f t="shared" si="127"/>
        <v>260606</v>
      </c>
      <c r="K1807" s="5">
        <v>6</v>
      </c>
      <c r="L1807" s="6">
        <f t="shared" si="122"/>
        <v>1563636</v>
      </c>
      <c r="M1807" s="5">
        <f t="shared" si="139"/>
        <v>0</v>
      </c>
      <c r="N1807" s="6">
        <f t="shared" si="139"/>
        <v>0</v>
      </c>
      <c r="O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2">
      <c r="A1808" s="5" t="s">
        <v>2032</v>
      </c>
      <c r="B1808" s="5" t="s">
        <v>11</v>
      </c>
      <c r="C1808" s="5">
        <v>0</v>
      </c>
      <c r="D1808" s="5">
        <v>0</v>
      </c>
      <c r="E1808" s="5"/>
      <c r="F1808" s="5">
        <v>0</v>
      </c>
      <c r="G1808" s="5">
        <v>0</v>
      </c>
      <c r="H1808" s="5">
        <v>1</v>
      </c>
      <c r="I1808" s="6">
        <v>22216364</v>
      </c>
      <c r="J1808" s="7">
        <f t="shared" si="127"/>
        <v>22216364</v>
      </c>
      <c r="K1808" s="5">
        <v>1</v>
      </c>
      <c r="L1808" s="6">
        <f t="shared" si="122"/>
        <v>22216364</v>
      </c>
      <c r="M1808" s="5">
        <f t="shared" si="139"/>
        <v>0</v>
      </c>
      <c r="N1808" s="6">
        <f t="shared" si="139"/>
        <v>0</v>
      </c>
      <c r="O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2">
      <c r="A1809" s="5" t="s">
        <v>2033</v>
      </c>
      <c r="B1809" s="5" t="s">
        <v>11</v>
      </c>
      <c r="C1809" s="5">
        <v>6</v>
      </c>
      <c r="D1809" s="6">
        <v>1599999</v>
      </c>
      <c r="E1809" s="5"/>
      <c r="F1809" s="5">
        <v>6</v>
      </c>
      <c r="G1809" s="6">
        <v>1599999</v>
      </c>
      <c r="H1809" s="5">
        <v>0</v>
      </c>
      <c r="I1809" s="5">
        <v>0</v>
      </c>
      <c r="J1809" s="7">
        <f t="shared" si="127"/>
        <v>266666.5</v>
      </c>
      <c r="K1809" s="5">
        <v>6</v>
      </c>
      <c r="L1809" s="6">
        <f t="shared" si="122"/>
        <v>1599999</v>
      </c>
      <c r="M1809" s="5">
        <f t="shared" si="139"/>
        <v>0</v>
      </c>
      <c r="N1809" s="6">
        <f t="shared" si="139"/>
        <v>0</v>
      </c>
      <c r="O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2">
      <c r="A1810" s="5" t="s">
        <v>2034</v>
      </c>
      <c r="B1810" s="5" t="s">
        <v>11</v>
      </c>
      <c r="C1810" s="5">
        <v>2</v>
      </c>
      <c r="D1810" s="6">
        <v>1600000</v>
      </c>
      <c r="E1810" s="5"/>
      <c r="F1810" s="5">
        <v>2</v>
      </c>
      <c r="G1810" s="6">
        <v>1600000</v>
      </c>
      <c r="H1810" s="5">
        <v>0</v>
      </c>
      <c r="I1810" s="5">
        <v>0</v>
      </c>
      <c r="J1810" s="7">
        <f t="shared" si="127"/>
        <v>800000</v>
      </c>
      <c r="K1810" s="5">
        <v>2</v>
      </c>
      <c r="L1810" s="6">
        <f t="shared" si="122"/>
        <v>1600000</v>
      </c>
      <c r="M1810" s="5">
        <f t="shared" si="139"/>
        <v>0</v>
      </c>
      <c r="N1810" s="6">
        <f t="shared" si="139"/>
        <v>0</v>
      </c>
      <c r="O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2">
      <c r="A1811" s="5" t="s">
        <v>2035</v>
      </c>
      <c r="B1811" s="5" t="s">
        <v>11</v>
      </c>
      <c r="C1811" s="5">
        <v>0</v>
      </c>
      <c r="D1811" s="5">
        <v>0</v>
      </c>
      <c r="E1811" s="5"/>
      <c r="F1811" s="5">
        <v>0</v>
      </c>
      <c r="G1811" s="5">
        <v>0</v>
      </c>
      <c r="H1811" s="5">
        <v>2</v>
      </c>
      <c r="I1811" s="6">
        <v>5600000</v>
      </c>
      <c r="J1811" s="7">
        <f t="shared" si="127"/>
        <v>2800000</v>
      </c>
      <c r="K1811" s="5">
        <v>2</v>
      </c>
      <c r="L1811" s="6">
        <f t="shared" si="122"/>
        <v>5600000</v>
      </c>
      <c r="M1811" s="5">
        <f t="shared" si="139"/>
        <v>0</v>
      </c>
      <c r="N1811" s="6">
        <f t="shared" si="139"/>
        <v>0</v>
      </c>
      <c r="O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2">
      <c r="A1812" s="5" t="s">
        <v>2036</v>
      </c>
      <c r="B1812" s="5" t="s">
        <v>11</v>
      </c>
      <c r="C1812" s="5">
        <v>2</v>
      </c>
      <c r="D1812" s="6">
        <v>1600000</v>
      </c>
      <c r="E1812" s="5"/>
      <c r="F1812" s="5">
        <v>2</v>
      </c>
      <c r="G1812" s="6">
        <v>1600000</v>
      </c>
      <c r="H1812" s="5">
        <v>0</v>
      </c>
      <c r="I1812" s="5">
        <v>0</v>
      </c>
      <c r="J1812" s="7">
        <f t="shared" si="127"/>
        <v>800000</v>
      </c>
      <c r="K1812" s="5">
        <v>2</v>
      </c>
      <c r="L1812" s="6">
        <f t="shared" si="122"/>
        <v>1600000</v>
      </c>
      <c r="M1812" s="5">
        <f t="shared" si="139"/>
        <v>0</v>
      </c>
      <c r="N1812" s="6">
        <f t="shared" si="139"/>
        <v>0</v>
      </c>
      <c r="O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2">
      <c r="A1813" s="5" t="s">
        <v>2037</v>
      </c>
      <c r="B1813" s="5" t="s">
        <v>11</v>
      </c>
      <c r="C1813" s="5">
        <v>1</v>
      </c>
      <c r="D1813" s="6">
        <v>1622727</v>
      </c>
      <c r="E1813" s="5"/>
      <c r="F1813" s="5">
        <v>1</v>
      </c>
      <c r="G1813" s="6">
        <v>1622727</v>
      </c>
      <c r="H1813" s="5">
        <v>0</v>
      </c>
      <c r="I1813" s="5">
        <v>0</v>
      </c>
      <c r="J1813" s="7">
        <f t="shared" si="127"/>
        <v>1622727</v>
      </c>
      <c r="K1813" s="5">
        <v>1</v>
      </c>
      <c r="L1813" s="6">
        <f t="shared" si="122"/>
        <v>1622727</v>
      </c>
      <c r="M1813" s="5">
        <f t="shared" si="139"/>
        <v>0</v>
      </c>
      <c r="N1813" s="6">
        <f t="shared" si="139"/>
        <v>0</v>
      </c>
      <c r="O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2">
      <c r="A1814" s="5" t="s">
        <v>2038</v>
      </c>
      <c r="B1814" s="5" t="s">
        <v>11</v>
      </c>
      <c r="C1814" s="5">
        <v>1</v>
      </c>
      <c r="D1814" s="6">
        <v>1627273</v>
      </c>
      <c r="E1814" s="5"/>
      <c r="F1814" s="5">
        <v>1</v>
      </c>
      <c r="G1814" s="6">
        <v>1627273</v>
      </c>
      <c r="H1814" s="5">
        <v>0</v>
      </c>
      <c r="I1814" s="5">
        <v>0</v>
      </c>
      <c r="J1814" s="7">
        <f t="shared" si="127"/>
        <v>1627273</v>
      </c>
      <c r="K1814" s="5">
        <v>1</v>
      </c>
      <c r="L1814" s="6">
        <f t="shared" si="122"/>
        <v>1627273</v>
      </c>
      <c r="M1814" s="5">
        <f t="shared" si="139"/>
        <v>0</v>
      </c>
      <c r="N1814" s="6">
        <f t="shared" si="139"/>
        <v>0</v>
      </c>
      <c r="O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2">
      <c r="A1815" s="5" t="s">
        <v>2039</v>
      </c>
      <c r="B1815" s="5" t="s">
        <v>11</v>
      </c>
      <c r="C1815" s="5">
        <v>1</v>
      </c>
      <c r="D1815" s="6">
        <v>1627273</v>
      </c>
      <c r="E1815" s="5"/>
      <c r="F1815" s="5">
        <v>1</v>
      </c>
      <c r="G1815" s="6">
        <v>1627273</v>
      </c>
      <c r="H1815" s="5">
        <v>0</v>
      </c>
      <c r="I1815" s="5">
        <v>0</v>
      </c>
      <c r="J1815" s="7">
        <f t="shared" si="127"/>
        <v>1627273</v>
      </c>
      <c r="K1815" s="5">
        <v>1</v>
      </c>
      <c r="L1815" s="6">
        <f t="shared" ref="L1815:L2069" si="140">J1815*K1815</f>
        <v>1627273</v>
      </c>
      <c r="M1815" s="5">
        <f t="shared" si="139"/>
        <v>0</v>
      </c>
      <c r="N1815" s="6">
        <f t="shared" si="139"/>
        <v>0</v>
      </c>
      <c r="O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2">
      <c r="A1816" s="5" t="s">
        <v>2040</v>
      </c>
      <c r="B1816" s="5" t="s">
        <v>11</v>
      </c>
      <c r="C1816" s="5">
        <v>5</v>
      </c>
      <c r="D1816" s="6">
        <v>1636360</v>
      </c>
      <c r="E1816" s="5"/>
      <c r="F1816" s="5">
        <v>5</v>
      </c>
      <c r="G1816" s="6">
        <v>1636360</v>
      </c>
      <c r="H1816" s="5">
        <v>0</v>
      </c>
      <c r="I1816" s="5">
        <v>0</v>
      </c>
      <c r="J1816" s="7">
        <f t="shared" si="127"/>
        <v>327272</v>
      </c>
      <c r="K1816" s="5">
        <v>5</v>
      </c>
      <c r="L1816" s="6">
        <f t="shared" si="140"/>
        <v>1636360</v>
      </c>
      <c r="M1816" s="5">
        <f t="shared" si="139"/>
        <v>0</v>
      </c>
      <c r="N1816" s="6">
        <f t="shared" si="139"/>
        <v>0</v>
      </c>
      <c r="O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2">
      <c r="A1817" s="5" t="s">
        <v>2041</v>
      </c>
      <c r="B1817" s="5" t="s">
        <v>11</v>
      </c>
      <c r="C1817" s="5">
        <v>2</v>
      </c>
      <c r="D1817" s="6">
        <v>1636364</v>
      </c>
      <c r="E1817" s="5"/>
      <c r="F1817" s="5">
        <v>2</v>
      </c>
      <c r="G1817" s="6">
        <v>1636364</v>
      </c>
      <c r="H1817" s="5">
        <v>0</v>
      </c>
      <c r="I1817" s="5">
        <v>0</v>
      </c>
      <c r="J1817" s="7">
        <f t="shared" si="127"/>
        <v>818182</v>
      </c>
      <c r="K1817" s="5">
        <v>2</v>
      </c>
      <c r="L1817" s="6">
        <f t="shared" si="140"/>
        <v>1636364</v>
      </c>
      <c r="M1817" s="5">
        <f t="shared" si="139"/>
        <v>0</v>
      </c>
      <c r="N1817" s="6">
        <f t="shared" si="139"/>
        <v>0</v>
      </c>
      <c r="O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2">
      <c r="A1818" s="5" t="s">
        <v>2042</v>
      </c>
      <c r="B1818" s="5" t="s">
        <v>11</v>
      </c>
      <c r="C1818" s="5">
        <v>2</v>
      </c>
      <c r="D1818" s="6">
        <v>1636364</v>
      </c>
      <c r="E1818" s="5"/>
      <c r="F1818" s="5">
        <v>2</v>
      </c>
      <c r="G1818" s="6">
        <v>1636364</v>
      </c>
      <c r="H1818" s="5">
        <v>0</v>
      </c>
      <c r="I1818" s="5">
        <v>0</v>
      </c>
      <c r="J1818" s="7">
        <f t="shared" si="127"/>
        <v>818182</v>
      </c>
      <c r="K1818" s="5">
        <v>2</v>
      </c>
      <c r="L1818" s="6">
        <f t="shared" si="140"/>
        <v>1636364</v>
      </c>
      <c r="M1818" s="5">
        <f t="shared" si="139"/>
        <v>0</v>
      </c>
      <c r="N1818" s="6">
        <f t="shared" si="139"/>
        <v>0</v>
      </c>
      <c r="O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2">
      <c r="A1819" s="5" t="s">
        <v>2043</v>
      </c>
      <c r="B1819" s="5" t="s">
        <v>11</v>
      </c>
      <c r="C1819" s="5">
        <v>0</v>
      </c>
      <c r="D1819" s="5">
        <v>0</v>
      </c>
      <c r="E1819" s="5"/>
      <c r="F1819" s="5">
        <v>0</v>
      </c>
      <c r="G1819" s="5">
        <v>0</v>
      </c>
      <c r="H1819" s="5">
        <v>1</v>
      </c>
      <c r="I1819" s="6">
        <v>17900000</v>
      </c>
      <c r="J1819" s="7">
        <f t="shared" si="127"/>
        <v>17900000</v>
      </c>
      <c r="K1819" s="5">
        <v>1</v>
      </c>
      <c r="L1819" s="6">
        <f t="shared" si="140"/>
        <v>17900000</v>
      </c>
      <c r="M1819" s="5">
        <f t="shared" si="139"/>
        <v>0</v>
      </c>
      <c r="N1819" s="6">
        <f t="shared" si="139"/>
        <v>0</v>
      </c>
      <c r="O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2">
      <c r="A1820" s="5" t="s">
        <v>2044</v>
      </c>
      <c r="B1820" s="5" t="s">
        <v>141</v>
      </c>
      <c r="C1820" s="5">
        <v>0</v>
      </c>
      <c r="D1820" s="5">
        <v>0</v>
      </c>
      <c r="E1820" s="5"/>
      <c r="F1820" s="5">
        <v>0</v>
      </c>
      <c r="G1820" s="5">
        <v>0</v>
      </c>
      <c r="H1820" s="5">
        <v>5</v>
      </c>
      <c r="I1820" s="6">
        <v>2300000</v>
      </c>
      <c r="J1820" s="7">
        <f t="shared" si="127"/>
        <v>460000</v>
      </c>
      <c r="K1820" s="5">
        <v>5</v>
      </c>
      <c r="L1820" s="6">
        <f t="shared" si="140"/>
        <v>2300000</v>
      </c>
      <c r="M1820" s="5">
        <f t="shared" ref="M1820:N1835" si="141">F1820+H1820-K1820</f>
        <v>0</v>
      </c>
      <c r="N1820" s="6">
        <f t="shared" si="141"/>
        <v>0</v>
      </c>
      <c r="O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2">
      <c r="A1821" s="5" t="s">
        <v>2045</v>
      </c>
      <c r="B1821" s="5" t="s">
        <v>25</v>
      </c>
      <c r="C1821" s="5">
        <v>0</v>
      </c>
      <c r="D1821" s="5">
        <v>0</v>
      </c>
      <c r="E1821" s="5"/>
      <c r="F1821" s="5">
        <v>0</v>
      </c>
      <c r="G1821" s="5">
        <v>0</v>
      </c>
      <c r="H1821" s="5">
        <v>16</v>
      </c>
      <c r="I1821" s="6">
        <v>7099993</v>
      </c>
      <c r="J1821" s="7">
        <f t="shared" si="127"/>
        <v>443749.5625</v>
      </c>
      <c r="K1821" s="5">
        <v>6</v>
      </c>
      <c r="L1821" s="6">
        <f t="shared" si="140"/>
        <v>2662497.375</v>
      </c>
      <c r="M1821" s="5">
        <f t="shared" si="141"/>
        <v>10</v>
      </c>
      <c r="N1821" s="6">
        <f t="shared" si="141"/>
        <v>4437495.625</v>
      </c>
      <c r="O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2">
      <c r="A1822" s="5" t="s">
        <v>2046</v>
      </c>
      <c r="B1822" s="5" t="s">
        <v>11</v>
      </c>
      <c r="C1822" s="5">
        <v>0</v>
      </c>
      <c r="D1822" s="5">
        <v>0</v>
      </c>
      <c r="E1822" s="5"/>
      <c r="F1822" s="5">
        <v>0</v>
      </c>
      <c r="G1822" s="5">
        <v>0</v>
      </c>
      <c r="H1822" s="5">
        <v>3</v>
      </c>
      <c r="I1822" s="6">
        <v>18545455</v>
      </c>
      <c r="J1822" s="7">
        <f t="shared" si="127"/>
        <v>6181818.333333333</v>
      </c>
      <c r="K1822" s="5">
        <v>2</v>
      </c>
      <c r="L1822" s="6">
        <f t="shared" si="140"/>
        <v>12363636.666666666</v>
      </c>
      <c r="M1822" s="5">
        <f t="shared" si="141"/>
        <v>1</v>
      </c>
      <c r="N1822" s="6">
        <f t="shared" si="141"/>
        <v>6181818.333333334</v>
      </c>
      <c r="O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2">
      <c r="A1823" s="5" t="s">
        <v>2047</v>
      </c>
      <c r="B1823" s="5" t="s">
        <v>11</v>
      </c>
      <c r="C1823" s="5">
        <v>8</v>
      </c>
      <c r="D1823" s="6">
        <v>1672728</v>
      </c>
      <c r="E1823" s="5"/>
      <c r="F1823" s="5">
        <v>8</v>
      </c>
      <c r="G1823" s="6">
        <v>1672728</v>
      </c>
      <c r="H1823" s="5">
        <v>0</v>
      </c>
      <c r="I1823" s="5">
        <v>0</v>
      </c>
      <c r="J1823" s="7">
        <f t="shared" si="127"/>
        <v>209091</v>
      </c>
      <c r="K1823" s="5">
        <v>8</v>
      </c>
      <c r="L1823" s="6">
        <f t="shared" si="140"/>
        <v>1672728</v>
      </c>
      <c r="M1823" s="5">
        <f t="shared" si="141"/>
        <v>0</v>
      </c>
      <c r="N1823" s="6">
        <f t="shared" si="141"/>
        <v>0</v>
      </c>
      <c r="O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2">
      <c r="A1824" s="5" t="s">
        <v>2048</v>
      </c>
      <c r="B1824" s="5" t="s">
        <v>11</v>
      </c>
      <c r="C1824" s="5">
        <v>1</v>
      </c>
      <c r="D1824" s="6">
        <v>6545454</v>
      </c>
      <c r="E1824" s="5"/>
      <c r="F1824" s="5">
        <v>1</v>
      </c>
      <c r="G1824" s="6">
        <v>6545454</v>
      </c>
      <c r="H1824" s="5">
        <v>2</v>
      </c>
      <c r="I1824" s="6">
        <v>13090908</v>
      </c>
      <c r="J1824" s="7">
        <f t="shared" si="127"/>
        <v>6545454</v>
      </c>
      <c r="K1824" s="5">
        <v>3</v>
      </c>
      <c r="L1824" s="6">
        <f t="shared" si="140"/>
        <v>19636362</v>
      </c>
      <c r="M1824" s="5">
        <f t="shared" si="141"/>
        <v>0</v>
      </c>
      <c r="N1824" s="6">
        <f t="shared" si="141"/>
        <v>0</v>
      </c>
      <c r="O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2">
      <c r="A1825" s="5" t="s">
        <v>2049</v>
      </c>
      <c r="B1825" s="5" t="s">
        <v>11</v>
      </c>
      <c r="C1825" s="5">
        <v>31</v>
      </c>
      <c r="D1825" s="6">
        <v>1681804</v>
      </c>
      <c r="E1825" s="5"/>
      <c r="F1825" s="5">
        <v>31</v>
      </c>
      <c r="G1825" s="6">
        <v>1681804</v>
      </c>
      <c r="H1825" s="5">
        <v>0</v>
      </c>
      <c r="I1825" s="5">
        <v>0</v>
      </c>
      <c r="J1825" s="7">
        <f t="shared" si="127"/>
        <v>54251.741935483871</v>
      </c>
      <c r="K1825" s="5">
        <v>31</v>
      </c>
      <c r="L1825" s="6">
        <f t="shared" si="140"/>
        <v>1681804</v>
      </c>
      <c r="M1825" s="5">
        <f t="shared" si="141"/>
        <v>0</v>
      </c>
      <c r="N1825" s="6">
        <f t="shared" si="141"/>
        <v>0</v>
      </c>
      <c r="O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2">
      <c r="A1826" s="5" t="s">
        <v>2050</v>
      </c>
      <c r="B1826" s="5" t="s">
        <v>11</v>
      </c>
      <c r="C1826" s="5">
        <v>0</v>
      </c>
      <c r="D1826" s="5">
        <v>0</v>
      </c>
      <c r="E1826" s="5"/>
      <c r="F1826" s="5">
        <v>0</v>
      </c>
      <c r="G1826" s="5">
        <v>0</v>
      </c>
      <c r="H1826" s="5">
        <v>1</v>
      </c>
      <c r="I1826" s="6">
        <v>3318182</v>
      </c>
      <c r="J1826" s="7">
        <f t="shared" si="127"/>
        <v>3318182</v>
      </c>
      <c r="K1826" s="5">
        <v>1</v>
      </c>
      <c r="L1826" s="6">
        <f t="shared" si="140"/>
        <v>3318182</v>
      </c>
      <c r="M1826" s="5">
        <f t="shared" si="141"/>
        <v>0</v>
      </c>
      <c r="N1826" s="6">
        <f t="shared" si="141"/>
        <v>0</v>
      </c>
      <c r="O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2">
      <c r="A1827" s="5" t="s">
        <v>2051</v>
      </c>
      <c r="B1827" s="5" t="s">
        <v>20</v>
      </c>
      <c r="C1827" s="5">
        <v>0</v>
      </c>
      <c r="D1827" s="5">
        <v>0</v>
      </c>
      <c r="E1827" s="5"/>
      <c r="F1827" s="5">
        <v>0</v>
      </c>
      <c r="G1827" s="5">
        <v>0</v>
      </c>
      <c r="H1827" s="5">
        <v>1</v>
      </c>
      <c r="I1827" s="6">
        <v>9000000</v>
      </c>
      <c r="J1827" s="7">
        <f t="shared" si="127"/>
        <v>9000000</v>
      </c>
      <c r="K1827" s="5">
        <v>1</v>
      </c>
      <c r="L1827" s="6">
        <f t="shared" si="140"/>
        <v>9000000</v>
      </c>
      <c r="M1827" s="5">
        <f t="shared" si="141"/>
        <v>0</v>
      </c>
      <c r="N1827" s="6">
        <f t="shared" si="141"/>
        <v>0</v>
      </c>
      <c r="O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2">
      <c r="A1828" s="5" t="s">
        <v>2052</v>
      </c>
      <c r="B1828" s="5" t="s">
        <v>11</v>
      </c>
      <c r="C1828" s="5">
        <v>2</v>
      </c>
      <c r="D1828" s="6">
        <v>1718182</v>
      </c>
      <c r="E1828" s="5"/>
      <c r="F1828" s="5">
        <v>2</v>
      </c>
      <c r="G1828" s="6">
        <v>1718182</v>
      </c>
      <c r="H1828" s="5">
        <v>0</v>
      </c>
      <c r="I1828" s="5">
        <v>0</v>
      </c>
      <c r="J1828" s="7">
        <f t="shared" si="127"/>
        <v>859091</v>
      </c>
      <c r="K1828" s="5">
        <v>2</v>
      </c>
      <c r="L1828" s="6">
        <f t="shared" si="140"/>
        <v>1718182</v>
      </c>
      <c r="M1828" s="5">
        <f t="shared" si="141"/>
        <v>0</v>
      </c>
      <c r="N1828" s="6">
        <f t="shared" si="141"/>
        <v>0</v>
      </c>
      <c r="O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2">
      <c r="A1829" s="5" t="s">
        <v>2053</v>
      </c>
      <c r="B1829" s="5" t="s">
        <v>11</v>
      </c>
      <c r="C1829" s="5">
        <v>13</v>
      </c>
      <c r="D1829" s="6">
        <v>1727267</v>
      </c>
      <c r="E1829" s="5"/>
      <c r="F1829" s="5">
        <v>13</v>
      </c>
      <c r="G1829" s="6">
        <v>1727267</v>
      </c>
      <c r="H1829" s="5">
        <v>0</v>
      </c>
      <c r="I1829" s="5">
        <v>0</v>
      </c>
      <c r="J1829" s="7">
        <f t="shared" si="127"/>
        <v>132866.69230769231</v>
      </c>
      <c r="K1829" s="5">
        <v>13</v>
      </c>
      <c r="L1829" s="6">
        <f t="shared" si="140"/>
        <v>1727267</v>
      </c>
      <c r="M1829" s="5">
        <f t="shared" si="141"/>
        <v>0</v>
      </c>
      <c r="N1829" s="6">
        <f t="shared" si="141"/>
        <v>0</v>
      </c>
      <c r="O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2">
      <c r="A1830" s="5" t="s">
        <v>2054</v>
      </c>
      <c r="B1830" s="5" t="s">
        <v>11</v>
      </c>
      <c r="C1830" s="5">
        <v>1</v>
      </c>
      <c r="D1830" s="6">
        <v>1727273</v>
      </c>
      <c r="E1830" s="5"/>
      <c r="F1830" s="5">
        <v>1</v>
      </c>
      <c r="G1830" s="6">
        <v>1727273</v>
      </c>
      <c r="H1830" s="5">
        <v>0</v>
      </c>
      <c r="I1830" s="5">
        <v>0</v>
      </c>
      <c r="J1830" s="7">
        <f t="shared" si="127"/>
        <v>1727273</v>
      </c>
      <c r="K1830" s="5">
        <v>1</v>
      </c>
      <c r="L1830" s="6">
        <f t="shared" si="140"/>
        <v>1727273</v>
      </c>
      <c r="M1830" s="5">
        <f t="shared" si="141"/>
        <v>0</v>
      </c>
      <c r="N1830" s="6">
        <f t="shared" si="141"/>
        <v>0</v>
      </c>
      <c r="O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2">
      <c r="A1831" s="5" t="s">
        <v>2055</v>
      </c>
      <c r="B1831" s="5" t="s">
        <v>11</v>
      </c>
      <c r="C1831" s="5">
        <v>1</v>
      </c>
      <c r="D1831" s="6">
        <v>1727273</v>
      </c>
      <c r="E1831" s="5"/>
      <c r="F1831" s="5">
        <v>1</v>
      </c>
      <c r="G1831" s="6">
        <v>1727273</v>
      </c>
      <c r="H1831" s="5">
        <v>0</v>
      </c>
      <c r="I1831" s="5">
        <v>0</v>
      </c>
      <c r="J1831" s="7">
        <f t="shared" si="127"/>
        <v>1727273</v>
      </c>
      <c r="K1831" s="5">
        <v>1</v>
      </c>
      <c r="L1831" s="6">
        <f t="shared" si="140"/>
        <v>1727273</v>
      </c>
      <c r="M1831" s="5">
        <f t="shared" si="141"/>
        <v>0</v>
      </c>
      <c r="N1831" s="6">
        <f t="shared" si="141"/>
        <v>0</v>
      </c>
      <c r="O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2">
      <c r="A1832" s="5" t="s">
        <v>2056</v>
      </c>
      <c r="B1832" s="5" t="s">
        <v>11</v>
      </c>
      <c r="C1832" s="5">
        <v>0</v>
      </c>
      <c r="D1832" s="5">
        <v>0</v>
      </c>
      <c r="E1832" s="5"/>
      <c r="F1832" s="5">
        <v>0</v>
      </c>
      <c r="G1832" s="5">
        <v>0</v>
      </c>
      <c r="H1832" s="5">
        <v>5</v>
      </c>
      <c r="I1832" s="6">
        <v>18866666</v>
      </c>
      <c r="J1832" s="7">
        <f t="shared" si="127"/>
        <v>3773333.2</v>
      </c>
      <c r="K1832" s="5">
        <v>2</v>
      </c>
      <c r="L1832" s="6">
        <f t="shared" si="140"/>
        <v>7546666.4000000004</v>
      </c>
      <c r="M1832" s="5">
        <f t="shared" si="141"/>
        <v>3</v>
      </c>
      <c r="N1832" s="6">
        <f t="shared" si="141"/>
        <v>11319999.6</v>
      </c>
      <c r="O1832" s="5"/>
      <c r="P1832" s="5"/>
      <c r="Q1832" s="5"/>
      <c r="R1832" s="5"/>
      <c r="S1832" s="5"/>
      <c r="T1832" s="5"/>
      <c r="U1832" s="5"/>
      <c r="V1832" s="5"/>
      <c r="W1832" s="5"/>
    </row>
    <row r="1833" spans="1:23" x14ac:dyDescent="0.2">
      <c r="A1833" s="5" t="s">
        <v>2057</v>
      </c>
      <c r="B1833" s="5" t="s">
        <v>11</v>
      </c>
      <c r="C1833" s="5">
        <v>1</v>
      </c>
      <c r="D1833" s="6">
        <v>1750000</v>
      </c>
      <c r="E1833" s="5"/>
      <c r="F1833" s="5">
        <v>1</v>
      </c>
      <c r="G1833" s="6">
        <v>1750000</v>
      </c>
      <c r="H1833" s="5">
        <v>0</v>
      </c>
      <c r="I1833" s="5">
        <v>0</v>
      </c>
      <c r="J1833" s="7">
        <f t="shared" si="127"/>
        <v>1750000</v>
      </c>
      <c r="K1833" s="5">
        <v>1</v>
      </c>
      <c r="L1833" s="6">
        <f t="shared" si="140"/>
        <v>1750000</v>
      </c>
      <c r="M1833" s="5">
        <f t="shared" si="141"/>
        <v>0</v>
      </c>
      <c r="N1833" s="6">
        <f t="shared" si="141"/>
        <v>0</v>
      </c>
      <c r="O1833" s="5"/>
      <c r="P1833" s="5"/>
      <c r="Q1833" s="5"/>
      <c r="R1833" s="5"/>
      <c r="S1833" s="5"/>
      <c r="T1833" s="5"/>
      <c r="U1833" s="5"/>
      <c r="V1833" s="5"/>
      <c r="W1833" s="5"/>
    </row>
    <row r="1834" spans="1:23" x14ac:dyDescent="0.2">
      <c r="A1834" s="5" t="s">
        <v>2058</v>
      </c>
      <c r="B1834" s="5" t="s">
        <v>11</v>
      </c>
      <c r="C1834" s="5">
        <v>0</v>
      </c>
      <c r="D1834" s="5">
        <v>0</v>
      </c>
      <c r="E1834" s="5"/>
      <c r="F1834" s="5">
        <v>0</v>
      </c>
      <c r="G1834" s="5">
        <v>0</v>
      </c>
      <c r="H1834" s="5">
        <v>6</v>
      </c>
      <c r="I1834" s="6">
        <v>10306128</v>
      </c>
      <c r="J1834" s="7">
        <f t="shared" si="127"/>
        <v>1717688</v>
      </c>
      <c r="K1834" s="5">
        <v>3</v>
      </c>
      <c r="L1834" s="6">
        <f t="shared" si="140"/>
        <v>5153064</v>
      </c>
      <c r="M1834" s="5">
        <f t="shared" si="141"/>
        <v>3</v>
      </c>
      <c r="N1834" s="6">
        <f t="shared" si="141"/>
        <v>5153064</v>
      </c>
      <c r="O1834" s="5"/>
      <c r="P1834" s="5"/>
      <c r="Q1834" s="5"/>
      <c r="R1834" s="5"/>
      <c r="S1834" s="5"/>
      <c r="T1834" s="5"/>
      <c r="U1834" s="5"/>
      <c r="V1834" s="5"/>
      <c r="W1834" s="5"/>
    </row>
    <row r="1835" spans="1:23" x14ac:dyDescent="0.2">
      <c r="A1835" s="5" t="s">
        <v>2059</v>
      </c>
      <c r="B1835" s="5" t="s">
        <v>141</v>
      </c>
      <c r="C1835" s="5">
        <v>3</v>
      </c>
      <c r="D1835" s="6">
        <v>1772727</v>
      </c>
      <c r="E1835" s="5"/>
      <c r="F1835" s="5">
        <v>3</v>
      </c>
      <c r="G1835" s="6">
        <v>1772727</v>
      </c>
      <c r="H1835" s="5">
        <v>0</v>
      </c>
      <c r="I1835" s="5">
        <v>0</v>
      </c>
      <c r="J1835" s="7">
        <f t="shared" si="127"/>
        <v>590909</v>
      </c>
      <c r="K1835" s="5">
        <v>3</v>
      </c>
      <c r="L1835" s="6">
        <f t="shared" si="140"/>
        <v>1772727</v>
      </c>
      <c r="M1835" s="5">
        <f t="shared" si="141"/>
        <v>0</v>
      </c>
      <c r="N1835" s="6">
        <f t="shared" si="141"/>
        <v>0</v>
      </c>
      <c r="O1835" s="5"/>
      <c r="P1835" s="5"/>
      <c r="Q1835" s="5"/>
      <c r="R1835" s="5"/>
      <c r="S1835" s="5"/>
      <c r="T1835" s="5"/>
      <c r="U1835" s="5"/>
      <c r="V1835" s="5"/>
      <c r="W1835" s="5"/>
    </row>
    <row r="1836" spans="1:23" x14ac:dyDescent="0.2">
      <c r="A1836" s="5" t="s">
        <v>2060</v>
      </c>
      <c r="B1836" s="5" t="s">
        <v>11</v>
      </c>
      <c r="C1836" s="5">
        <v>0</v>
      </c>
      <c r="D1836" s="5">
        <v>0</v>
      </c>
      <c r="E1836" s="5"/>
      <c r="F1836" s="5">
        <v>0</v>
      </c>
      <c r="G1836" s="5">
        <v>0</v>
      </c>
      <c r="H1836" s="5">
        <v>3</v>
      </c>
      <c r="I1836" s="6">
        <v>3000000</v>
      </c>
      <c r="J1836" s="7">
        <f t="shared" si="127"/>
        <v>1000000</v>
      </c>
      <c r="K1836" s="5">
        <v>3</v>
      </c>
      <c r="L1836" s="6">
        <f t="shared" si="140"/>
        <v>3000000</v>
      </c>
      <c r="M1836" s="5">
        <f t="shared" ref="M1836:N1851" si="142">F1836+H1836-K1836</f>
        <v>0</v>
      </c>
      <c r="N1836" s="6">
        <f t="shared" si="142"/>
        <v>0</v>
      </c>
      <c r="O1836" s="5"/>
      <c r="P1836" s="5"/>
      <c r="Q1836" s="5"/>
      <c r="R1836" s="5"/>
      <c r="S1836" s="5"/>
      <c r="T1836" s="5"/>
      <c r="U1836" s="5"/>
      <c r="V1836" s="5"/>
      <c r="W1836" s="5"/>
    </row>
    <row r="1837" spans="1:23" x14ac:dyDescent="0.2">
      <c r="A1837" s="5" t="s">
        <v>2061</v>
      </c>
      <c r="B1837" s="5" t="s">
        <v>11</v>
      </c>
      <c r="C1837" s="5">
        <v>1</v>
      </c>
      <c r="D1837" s="6">
        <v>873333</v>
      </c>
      <c r="E1837" s="5"/>
      <c r="F1837" s="5">
        <v>1</v>
      </c>
      <c r="G1837" s="6">
        <v>873333</v>
      </c>
      <c r="H1837" s="5">
        <v>3</v>
      </c>
      <c r="I1837" s="6">
        <v>2620000</v>
      </c>
      <c r="J1837" s="7">
        <f t="shared" si="127"/>
        <v>873333.25</v>
      </c>
      <c r="K1837" s="5">
        <v>4</v>
      </c>
      <c r="L1837" s="6">
        <f t="shared" si="140"/>
        <v>3493333</v>
      </c>
      <c r="M1837" s="5">
        <f t="shared" si="142"/>
        <v>0</v>
      </c>
      <c r="N1837" s="6">
        <f t="shared" si="142"/>
        <v>0</v>
      </c>
      <c r="O1837" s="5"/>
      <c r="P1837" s="5"/>
      <c r="Q1837" s="5"/>
      <c r="R1837" s="5"/>
      <c r="S1837" s="5"/>
      <c r="T1837" s="5"/>
      <c r="U1837" s="5"/>
      <c r="V1837" s="5"/>
      <c r="W1837" s="5"/>
    </row>
    <row r="1838" spans="1:23" x14ac:dyDescent="0.2">
      <c r="A1838" s="5" t="s">
        <v>2062</v>
      </c>
      <c r="B1838" s="5" t="s">
        <v>11</v>
      </c>
      <c r="C1838" s="5">
        <v>3</v>
      </c>
      <c r="D1838" s="6">
        <v>1781818</v>
      </c>
      <c r="E1838" s="5"/>
      <c r="F1838" s="5">
        <v>3</v>
      </c>
      <c r="G1838" s="6">
        <v>1781818</v>
      </c>
      <c r="H1838" s="5">
        <v>0</v>
      </c>
      <c r="I1838" s="5">
        <v>0</v>
      </c>
      <c r="J1838" s="7">
        <f t="shared" si="127"/>
        <v>593939.33333333337</v>
      </c>
      <c r="K1838" s="5">
        <v>3</v>
      </c>
      <c r="L1838" s="6">
        <f t="shared" si="140"/>
        <v>1781818</v>
      </c>
      <c r="M1838" s="5">
        <f t="shared" si="142"/>
        <v>0</v>
      </c>
      <c r="N1838" s="6">
        <f t="shared" si="142"/>
        <v>0</v>
      </c>
      <c r="O1838" s="5"/>
      <c r="P1838" s="5"/>
      <c r="Q1838" s="5"/>
      <c r="R1838" s="5"/>
      <c r="S1838" s="5"/>
      <c r="T1838" s="5"/>
      <c r="U1838" s="5"/>
      <c r="V1838" s="5"/>
      <c r="W1838" s="5"/>
    </row>
    <row r="1839" spans="1:23" x14ac:dyDescent="0.2">
      <c r="A1839" s="5" t="s">
        <v>2063</v>
      </c>
      <c r="B1839" s="5" t="s">
        <v>11</v>
      </c>
      <c r="C1839" s="5">
        <v>3</v>
      </c>
      <c r="D1839" s="6">
        <v>1800000</v>
      </c>
      <c r="E1839" s="5"/>
      <c r="F1839" s="5">
        <v>3</v>
      </c>
      <c r="G1839" s="6">
        <v>1800000</v>
      </c>
      <c r="H1839" s="5">
        <v>0</v>
      </c>
      <c r="I1839" s="5">
        <v>0</v>
      </c>
      <c r="J1839" s="7">
        <f t="shared" si="127"/>
        <v>600000</v>
      </c>
      <c r="K1839" s="5">
        <v>3</v>
      </c>
      <c r="L1839" s="6">
        <f t="shared" si="140"/>
        <v>1800000</v>
      </c>
      <c r="M1839" s="5">
        <f t="shared" si="142"/>
        <v>0</v>
      </c>
      <c r="N1839" s="6">
        <f t="shared" si="142"/>
        <v>0</v>
      </c>
      <c r="O1839" s="5"/>
      <c r="P1839" s="5"/>
      <c r="Q1839" s="5"/>
      <c r="R1839" s="5"/>
      <c r="S1839" s="5"/>
      <c r="T1839" s="5"/>
      <c r="U1839" s="5"/>
      <c r="V1839" s="5"/>
      <c r="W1839" s="5"/>
    </row>
    <row r="1840" spans="1:23" x14ac:dyDescent="0.2">
      <c r="A1840" s="5" t="s">
        <v>2064</v>
      </c>
      <c r="B1840" s="5" t="s">
        <v>20</v>
      </c>
      <c r="C1840" s="5">
        <v>5</v>
      </c>
      <c r="D1840" s="6">
        <v>1818180</v>
      </c>
      <c r="E1840" s="5"/>
      <c r="F1840" s="5">
        <v>5</v>
      </c>
      <c r="G1840" s="6">
        <v>1818180</v>
      </c>
      <c r="H1840" s="5">
        <v>0</v>
      </c>
      <c r="I1840" s="5">
        <v>0</v>
      </c>
      <c r="J1840" s="7">
        <f t="shared" si="127"/>
        <v>363636</v>
      </c>
      <c r="K1840" s="5">
        <v>5</v>
      </c>
      <c r="L1840" s="6">
        <f t="shared" si="140"/>
        <v>1818180</v>
      </c>
      <c r="M1840" s="5">
        <f t="shared" si="142"/>
        <v>0</v>
      </c>
      <c r="N1840" s="6">
        <f t="shared" si="142"/>
        <v>0</v>
      </c>
      <c r="O1840" s="5"/>
      <c r="P1840" s="5"/>
      <c r="Q1840" s="5"/>
      <c r="R1840" s="5"/>
      <c r="S1840" s="5"/>
      <c r="T1840" s="5"/>
      <c r="U1840" s="5"/>
      <c r="V1840" s="5"/>
      <c r="W1840" s="5"/>
    </row>
    <row r="1841" spans="1:23" x14ac:dyDescent="0.2">
      <c r="A1841" s="5" t="s">
        <v>2065</v>
      </c>
      <c r="B1841" s="5" t="s">
        <v>11</v>
      </c>
      <c r="C1841" s="5">
        <v>1</v>
      </c>
      <c r="D1841" s="6">
        <v>1818182</v>
      </c>
      <c r="E1841" s="5"/>
      <c r="F1841" s="5">
        <v>1</v>
      </c>
      <c r="G1841" s="6">
        <v>1818182</v>
      </c>
      <c r="H1841" s="5">
        <v>0</v>
      </c>
      <c r="I1841" s="5">
        <v>0</v>
      </c>
      <c r="J1841" s="7">
        <f t="shared" si="127"/>
        <v>1818182</v>
      </c>
      <c r="K1841" s="5">
        <v>1</v>
      </c>
      <c r="L1841" s="6">
        <f t="shared" si="140"/>
        <v>1818182</v>
      </c>
      <c r="M1841" s="5">
        <f t="shared" si="142"/>
        <v>0</v>
      </c>
      <c r="N1841" s="6">
        <f t="shared" si="142"/>
        <v>0</v>
      </c>
      <c r="O1841" s="5"/>
      <c r="P1841" s="5"/>
      <c r="Q1841" s="5"/>
      <c r="R1841" s="5"/>
      <c r="S1841" s="5"/>
      <c r="T1841" s="5"/>
      <c r="U1841" s="5"/>
      <c r="V1841" s="5"/>
      <c r="W1841" s="5"/>
    </row>
    <row r="1842" spans="1:23" x14ac:dyDescent="0.2">
      <c r="A1842" s="5" t="s">
        <v>2066</v>
      </c>
      <c r="B1842" s="5" t="s">
        <v>11</v>
      </c>
      <c r="C1842" s="5">
        <v>3</v>
      </c>
      <c r="D1842" s="6">
        <v>1827271</v>
      </c>
      <c r="E1842" s="5"/>
      <c r="F1842" s="5">
        <v>3</v>
      </c>
      <c r="G1842" s="6">
        <v>1827271</v>
      </c>
      <c r="H1842" s="5">
        <v>0</v>
      </c>
      <c r="I1842" s="5">
        <v>0</v>
      </c>
      <c r="J1842" s="7">
        <f t="shared" si="127"/>
        <v>609090.33333333337</v>
      </c>
      <c r="K1842" s="5">
        <v>3</v>
      </c>
      <c r="L1842" s="6">
        <f t="shared" si="140"/>
        <v>1827271</v>
      </c>
      <c r="M1842" s="5">
        <f t="shared" si="142"/>
        <v>0</v>
      </c>
      <c r="N1842" s="6">
        <f t="shared" si="142"/>
        <v>0</v>
      </c>
      <c r="O1842" s="5"/>
      <c r="P1842" s="5"/>
      <c r="Q1842" s="5"/>
      <c r="R1842" s="5"/>
      <c r="S1842" s="5"/>
      <c r="T1842" s="5"/>
      <c r="U1842" s="5"/>
      <c r="V1842" s="5"/>
      <c r="W1842" s="5"/>
    </row>
    <row r="1843" spans="1:23" x14ac:dyDescent="0.2">
      <c r="A1843" s="5" t="s">
        <v>2067</v>
      </c>
      <c r="B1843" s="5" t="s">
        <v>11</v>
      </c>
      <c r="C1843" s="5">
        <v>2</v>
      </c>
      <c r="D1843" s="6">
        <v>1836363</v>
      </c>
      <c r="E1843" s="5"/>
      <c r="F1843" s="5">
        <v>2</v>
      </c>
      <c r="G1843" s="6">
        <v>1836363</v>
      </c>
      <c r="H1843" s="5">
        <v>0</v>
      </c>
      <c r="I1843" s="5">
        <v>0</v>
      </c>
      <c r="J1843" s="7">
        <f t="shared" si="127"/>
        <v>918181.5</v>
      </c>
      <c r="K1843" s="5">
        <v>2</v>
      </c>
      <c r="L1843" s="6">
        <f t="shared" si="140"/>
        <v>1836363</v>
      </c>
      <c r="M1843" s="5">
        <f t="shared" si="142"/>
        <v>0</v>
      </c>
      <c r="N1843" s="6">
        <f t="shared" si="142"/>
        <v>0</v>
      </c>
      <c r="O1843" s="5"/>
      <c r="P1843" s="5"/>
      <c r="Q1843" s="5"/>
      <c r="R1843" s="5"/>
      <c r="S1843" s="5"/>
      <c r="T1843" s="5"/>
      <c r="U1843" s="5"/>
      <c r="V1843" s="5"/>
      <c r="W1843" s="5"/>
    </row>
    <row r="1844" spans="1:23" x14ac:dyDescent="0.2">
      <c r="A1844" s="5" t="s">
        <v>2068</v>
      </c>
      <c r="B1844" s="5" t="s">
        <v>20</v>
      </c>
      <c r="C1844" s="5">
        <v>0</v>
      </c>
      <c r="D1844" s="5">
        <v>0</v>
      </c>
      <c r="E1844" s="5"/>
      <c r="F1844" s="5">
        <v>0</v>
      </c>
      <c r="G1844" s="5">
        <v>0</v>
      </c>
      <c r="H1844" s="5">
        <v>30</v>
      </c>
      <c r="I1844" s="6">
        <v>237845430</v>
      </c>
      <c r="J1844" s="7">
        <f t="shared" si="127"/>
        <v>7928181</v>
      </c>
      <c r="K1844" s="5">
        <v>5</v>
      </c>
      <c r="L1844" s="6">
        <f t="shared" si="140"/>
        <v>39640905</v>
      </c>
      <c r="M1844" s="5">
        <f t="shared" si="142"/>
        <v>25</v>
      </c>
      <c r="N1844" s="6">
        <f t="shared" si="142"/>
        <v>198204525</v>
      </c>
      <c r="O1844" s="5"/>
      <c r="P1844" s="5"/>
      <c r="Q1844" s="5"/>
      <c r="R1844" s="5"/>
      <c r="S1844" s="5"/>
      <c r="T1844" s="5"/>
      <c r="U1844" s="5"/>
      <c r="V1844" s="5"/>
      <c r="W1844" s="5"/>
    </row>
    <row r="1845" spans="1:23" x14ac:dyDescent="0.2">
      <c r="A1845" s="5" t="s">
        <v>2069</v>
      </c>
      <c r="B1845" s="5" t="s">
        <v>11</v>
      </c>
      <c r="C1845" s="5">
        <v>4</v>
      </c>
      <c r="D1845" s="6">
        <v>1863635</v>
      </c>
      <c r="E1845" s="5"/>
      <c r="F1845" s="5">
        <v>4</v>
      </c>
      <c r="G1845" s="6">
        <v>1863635</v>
      </c>
      <c r="H1845" s="5">
        <v>0</v>
      </c>
      <c r="I1845" s="5">
        <v>0</v>
      </c>
      <c r="J1845" s="7">
        <f t="shared" si="127"/>
        <v>465908.75</v>
      </c>
      <c r="K1845" s="5">
        <v>4</v>
      </c>
      <c r="L1845" s="6">
        <f t="shared" si="140"/>
        <v>1863635</v>
      </c>
      <c r="M1845" s="5">
        <f t="shared" si="142"/>
        <v>0</v>
      </c>
      <c r="N1845" s="6">
        <f t="shared" si="142"/>
        <v>0</v>
      </c>
      <c r="O1845" s="5"/>
      <c r="P1845" s="5"/>
      <c r="Q1845" s="5"/>
      <c r="R1845" s="5"/>
      <c r="S1845" s="5"/>
      <c r="T1845" s="5"/>
      <c r="U1845" s="5"/>
      <c r="V1845" s="5"/>
      <c r="W1845" s="5"/>
    </row>
    <row r="1846" spans="1:23" x14ac:dyDescent="0.2">
      <c r="A1846" s="5" t="s">
        <v>2070</v>
      </c>
      <c r="B1846" s="5" t="s">
        <v>25</v>
      </c>
      <c r="C1846" s="5">
        <v>0</v>
      </c>
      <c r="D1846" s="5">
        <v>0</v>
      </c>
      <c r="E1846" s="5"/>
      <c r="F1846" s="5">
        <v>0</v>
      </c>
      <c r="G1846" s="5">
        <v>0</v>
      </c>
      <c r="H1846" s="5">
        <v>1</v>
      </c>
      <c r="I1846" s="6">
        <v>12545455</v>
      </c>
      <c r="J1846" s="7">
        <f t="shared" si="127"/>
        <v>12545455</v>
      </c>
      <c r="K1846" s="5">
        <v>1</v>
      </c>
      <c r="L1846" s="6">
        <f t="shared" si="140"/>
        <v>12545455</v>
      </c>
      <c r="M1846" s="5">
        <f t="shared" si="142"/>
        <v>0</v>
      </c>
      <c r="N1846" s="6">
        <f t="shared" si="142"/>
        <v>0</v>
      </c>
      <c r="O1846" s="5"/>
      <c r="P1846" s="5"/>
      <c r="Q1846" s="5"/>
      <c r="R1846" s="5"/>
      <c r="S1846" s="5"/>
      <c r="T1846" s="5"/>
      <c r="U1846" s="5"/>
      <c r="V1846" s="5"/>
      <c r="W1846" s="5"/>
    </row>
    <row r="1847" spans="1:23" x14ac:dyDescent="0.2">
      <c r="A1847" s="5" t="s">
        <v>2071</v>
      </c>
      <c r="B1847" s="5" t="s">
        <v>11</v>
      </c>
      <c r="C1847" s="5">
        <v>4</v>
      </c>
      <c r="D1847" s="6">
        <v>1890908</v>
      </c>
      <c r="E1847" s="5"/>
      <c r="F1847" s="5">
        <v>4</v>
      </c>
      <c r="G1847" s="6">
        <v>1890908</v>
      </c>
      <c r="H1847" s="5">
        <v>0</v>
      </c>
      <c r="I1847" s="5">
        <v>0</v>
      </c>
      <c r="J1847" s="7">
        <f t="shared" si="127"/>
        <v>472727</v>
      </c>
      <c r="K1847" s="5">
        <v>4</v>
      </c>
      <c r="L1847" s="6">
        <f t="shared" si="140"/>
        <v>1890908</v>
      </c>
      <c r="M1847" s="5">
        <f t="shared" si="142"/>
        <v>0</v>
      </c>
      <c r="N1847" s="6">
        <f t="shared" si="142"/>
        <v>0</v>
      </c>
      <c r="O1847" s="5"/>
      <c r="P1847" s="5"/>
      <c r="Q1847" s="5"/>
      <c r="R1847" s="5"/>
      <c r="S1847" s="5"/>
      <c r="T1847" s="5"/>
      <c r="U1847" s="5"/>
      <c r="V1847" s="5"/>
      <c r="W1847" s="5"/>
    </row>
    <row r="1848" spans="1:23" x14ac:dyDescent="0.2">
      <c r="A1848" s="5" t="s">
        <v>2072</v>
      </c>
      <c r="B1848" s="5" t="s">
        <v>11</v>
      </c>
      <c r="C1848" s="5">
        <v>1</v>
      </c>
      <c r="D1848" s="6">
        <v>1900000</v>
      </c>
      <c r="E1848" s="5"/>
      <c r="F1848" s="5">
        <v>1</v>
      </c>
      <c r="G1848" s="6">
        <v>1900000</v>
      </c>
      <c r="H1848" s="5">
        <v>0</v>
      </c>
      <c r="I1848" s="5">
        <v>0</v>
      </c>
      <c r="J1848" s="7">
        <f t="shared" si="127"/>
        <v>1900000</v>
      </c>
      <c r="K1848" s="5">
        <v>1</v>
      </c>
      <c r="L1848" s="6">
        <f t="shared" si="140"/>
        <v>1900000</v>
      </c>
      <c r="M1848" s="5">
        <f t="shared" si="142"/>
        <v>0</v>
      </c>
      <c r="N1848" s="6">
        <f t="shared" si="142"/>
        <v>0</v>
      </c>
      <c r="O1848" s="5"/>
      <c r="P1848" s="5"/>
      <c r="Q1848" s="5"/>
      <c r="R1848" s="5"/>
      <c r="S1848" s="5"/>
      <c r="T1848" s="5"/>
      <c r="U1848" s="5"/>
      <c r="V1848" s="5"/>
      <c r="W1848" s="5"/>
    </row>
    <row r="1849" spans="1:23" x14ac:dyDescent="0.2">
      <c r="A1849" s="5" t="s">
        <v>2073</v>
      </c>
      <c r="B1849" s="5" t="s">
        <v>11</v>
      </c>
      <c r="C1849" s="5">
        <v>0</v>
      </c>
      <c r="D1849" s="5">
        <v>0</v>
      </c>
      <c r="E1849" s="5"/>
      <c r="F1849" s="5">
        <v>0</v>
      </c>
      <c r="G1849" s="5">
        <v>0</v>
      </c>
      <c r="H1849" s="5">
        <v>9</v>
      </c>
      <c r="I1849" s="6">
        <v>2515500</v>
      </c>
      <c r="J1849" s="7">
        <f t="shared" si="127"/>
        <v>279500</v>
      </c>
      <c r="K1849" s="5">
        <v>9</v>
      </c>
      <c r="L1849" s="6">
        <f t="shared" si="140"/>
        <v>2515500</v>
      </c>
      <c r="M1849" s="5">
        <f t="shared" si="142"/>
        <v>0</v>
      </c>
      <c r="N1849" s="6">
        <f t="shared" si="142"/>
        <v>0</v>
      </c>
      <c r="O1849" s="5"/>
      <c r="P1849" s="5"/>
      <c r="Q1849" s="5"/>
      <c r="R1849" s="5"/>
      <c r="S1849" s="5"/>
      <c r="T1849" s="5"/>
      <c r="U1849" s="5"/>
      <c r="V1849" s="5"/>
      <c r="W1849" s="5"/>
    </row>
    <row r="1850" spans="1:23" x14ac:dyDescent="0.2">
      <c r="A1850" s="5" t="s">
        <v>2074</v>
      </c>
      <c r="B1850" s="5" t="s">
        <v>11</v>
      </c>
      <c r="C1850" s="5">
        <v>0</v>
      </c>
      <c r="D1850" s="5">
        <v>0</v>
      </c>
      <c r="E1850" s="5"/>
      <c r="F1850" s="5">
        <v>0</v>
      </c>
      <c r="G1850" s="5">
        <v>0</v>
      </c>
      <c r="H1850" s="5">
        <v>1</v>
      </c>
      <c r="I1850" s="6">
        <v>15909091</v>
      </c>
      <c r="J1850" s="7">
        <f t="shared" si="127"/>
        <v>15909091</v>
      </c>
      <c r="K1850" s="5">
        <v>1</v>
      </c>
      <c r="L1850" s="6">
        <f t="shared" si="140"/>
        <v>15909091</v>
      </c>
      <c r="M1850" s="5">
        <f t="shared" si="142"/>
        <v>0</v>
      </c>
      <c r="N1850" s="6">
        <f t="shared" si="142"/>
        <v>0</v>
      </c>
      <c r="O1850" s="5"/>
      <c r="P1850" s="5"/>
      <c r="Q1850" s="5"/>
      <c r="R1850" s="5"/>
      <c r="S1850" s="5"/>
      <c r="T1850" s="5"/>
      <c r="U1850" s="5"/>
      <c r="V1850" s="5"/>
      <c r="W1850" s="5"/>
    </row>
    <row r="1851" spans="1:23" x14ac:dyDescent="0.2">
      <c r="A1851" s="5" t="s">
        <v>2075</v>
      </c>
      <c r="B1851" s="5" t="s">
        <v>11</v>
      </c>
      <c r="C1851" s="5">
        <v>1</v>
      </c>
      <c r="D1851" s="6">
        <v>1909091</v>
      </c>
      <c r="E1851" s="5"/>
      <c r="F1851" s="5">
        <v>1</v>
      </c>
      <c r="G1851" s="6">
        <v>1909091</v>
      </c>
      <c r="H1851" s="5">
        <v>0</v>
      </c>
      <c r="I1851" s="5">
        <v>0</v>
      </c>
      <c r="J1851" s="7">
        <f t="shared" si="127"/>
        <v>1909091</v>
      </c>
      <c r="K1851" s="5">
        <v>1</v>
      </c>
      <c r="L1851" s="6">
        <f t="shared" si="140"/>
        <v>1909091</v>
      </c>
      <c r="M1851" s="5">
        <f t="shared" si="142"/>
        <v>0</v>
      </c>
      <c r="N1851" s="6">
        <f t="shared" si="142"/>
        <v>0</v>
      </c>
      <c r="O1851" s="5"/>
      <c r="P1851" s="5"/>
      <c r="Q1851" s="5"/>
      <c r="R1851" s="5"/>
      <c r="S1851" s="5"/>
      <c r="T1851" s="5"/>
      <c r="U1851" s="5"/>
      <c r="V1851" s="5"/>
      <c r="W1851" s="5"/>
    </row>
    <row r="1852" spans="1:23" x14ac:dyDescent="0.2">
      <c r="A1852" s="5" t="s">
        <v>2076</v>
      </c>
      <c r="B1852" s="5" t="s">
        <v>25</v>
      </c>
      <c r="C1852" s="5">
        <v>0</v>
      </c>
      <c r="D1852" s="5">
        <v>0</v>
      </c>
      <c r="E1852" s="5"/>
      <c r="F1852" s="5">
        <v>0</v>
      </c>
      <c r="G1852" s="5">
        <v>0</v>
      </c>
      <c r="H1852" s="5">
        <v>10</v>
      </c>
      <c r="I1852" s="6">
        <v>5853702</v>
      </c>
      <c r="J1852" s="7">
        <f t="shared" si="127"/>
        <v>585370.19999999995</v>
      </c>
      <c r="K1852" s="5">
        <v>5</v>
      </c>
      <c r="L1852" s="6">
        <f t="shared" si="140"/>
        <v>2926851</v>
      </c>
      <c r="M1852" s="5">
        <f t="shared" ref="M1852:N1867" si="143">F1852+H1852-K1852</f>
        <v>5</v>
      </c>
      <c r="N1852" s="6">
        <f t="shared" si="143"/>
        <v>2926851</v>
      </c>
      <c r="O1852" s="5"/>
      <c r="P1852" s="5"/>
      <c r="Q1852" s="5"/>
      <c r="R1852" s="5"/>
      <c r="S1852" s="5"/>
      <c r="T1852" s="5"/>
      <c r="U1852" s="5"/>
      <c r="V1852" s="5"/>
      <c r="W1852" s="5"/>
    </row>
    <row r="1853" spans="1:23" x14ac:dyDescent="0.2">
      <c r="A1853" s="5" t="s">
        <v>2077</v>
      </c>
      <c r="B1853" s="5" t="s">
        <v>400</v>
      </c>
      <c r="C1853" s="5">
        <v>0</v>
      </c>
      <c r="D1853" s="5">
        <v>0</v>
      </c>
      <c r="E1853" s="5"/>
      <c r="F1853" s="5">
        <v>0</v>
      </c>
      <c r="G1853" s="5">
        <v>0</v>
      </c>
      <c r="H1853" s="5">
        <v>36</v>
      </c>
      <c r="I1853" s="6">
        <v>9120891</v>
      </c>
      <c r="J1853" s="7">
        <f t="shared" si="127"/>
        <v>253358.08333333334</v>
      </c>
      <c r="K1853" s="5">
        <v>15</v>
      </c>
      <c r="L1853" s="6">
        <f t="shared" si="140"/>
        <v>3800371.25</v>
      </c>
      <c r="M1853" s="5">
        <f t="shared" si="143"/>
        <v>21</v>
      </c>
      <c r="N1853" s="6">
        <f t="shared" si="143"/>
        <v>5320519.75</v>
      </c>
      <c r="O1853" s="5"/>
      <c r="P1853" s="5"/>
      <c r="Q1853" s="5"/>
      <c r="R1853" s="5"/>
      <c r="S1853" s="5"/>
      <c r="T1853" s="5"/>
      <c r="U1853" s="5"/>
      <c r="V1853" s="5"/>
      <c r="W1853" s="5"/>
    </row>
    <row r="1854" spans="1:23" x14ac:dyDescent="0.2">
      <c r="A1854" s="5" t="s">
        <v>2078</v>
      </c>
      <c r="B1854" s="5" t="s">
        <v>11</v>
      </c>
      <c r="C1854" s="5">
        <v>3</v>
      </c>
      <c r="D1854" s="6">
        <v>1945453</v>
      </c>
      <c r="E1854" s="5"/>
      <c r="F1854" s="5">
        <v>3</v>
      </c>
      <c r="G1854" s="6">
        <v>1945453</v>
      </c>
      <c r="H1854" s="5">
        <v>0</v>
      </c>
      <c r="I1854" s="5">
        <v>0</v>
      </c>
      <c r="J1854" s="7">
        <f t="shared" si="127"/>
        <v>648484.33333333337</v>
      </c>
      <c r="K1854" s="5">
        <v>3</v>
      </c>
      <c r="L1854" s="6">
        <f t="shared" si="140"/>
        <v>1945453</v>
      </c>
      <c r="M1854" s="5">
        <f t="shared" si="143"/>
        <v>0</v>
      </c>
      <c r="N1854" s="6">
        <f t="shared" si="143"/>
        <v>0</v>
      </c>
      <c r="O1854" s="5"/>
      <c r="P1854" s="5"/>
      <c r="Q1854" s="5"/>
      <c r="R1854" s="5"/>
      <c r="S1854" s="5"/>
      <c r="T1854" s="5"/>
      <c r="U1854" s="5"/>
      <c r="V1854" s="5"/>
      <c r="W1854" s="5"/>
    </row>
    <row r="1855" spans="1:23" x14ac:dyDescent="0.2">
      <c r="A1855" s="5" t="s">
        <v>2079</v>
      </c>
      <c r="B1855" s="5" t="s">
        <v>11</v>
      </c>
      <c r="C1855" s="5">
        <v>2</v>
      </c>
      <c r="D1855" s="6">
        <v>1945454</v>
      </c>
      <c r="E1855" s="5"/>
      <c r="F1855" s="5">
        <v>2</v>
      </c>
      <c r="G1855" s="6">
        <v>1945454</v>
      </c>
      <c r="H1855" s="5">
        <v>0</v>
      </c>
      <c r="I1855" s="5">
        <v>0</v>
      </c>
      <c r="J1855" s="7">
        <f t="shared" si="127"/>
        <v>972727</v>
      </c>
      <c r="K1855" s="5">
        <v>2</v>
      </c>
      <c r="L1855" s="6">
        <f t="shared" si="140"/>
        <v>1945454</v>
      </c>
      <c r="M1855" s="5">
        <f t="shared" si="143"/>
        <v>0</v>
      </c>
      <c r="N1855" s="6">
        <f t="shared" si="143"/>
        <v>0</v>
      </c>
      <c r="O1855" s="5"/>
      <c r="P1855" s="5"/>
      <c r="Q1855" s="5"/>
      <c r="R1855" s="5"/>
      <c r="S1855" s="5"/>
      <c r="T1855" s="5"/>
      <c r="U1855" s="5"/>
      <c r="V1855" s="5"/>
      <c r="W1855" s="5"/>
    </row>
    <row r="1856" spans="1:23" x14ac:dyDescent="0.2">
      <c r="A1856" s="5" t="s">
        <v>2080</v>
      </c>
      <c r="B1856" s="5" t="s">
        <v>34</v>
      </c>
      <c r="C1856" s="5">
        <v>1</v>
      </c>
      <c r="D1856" s="6">
        <v>1950000</v>
      </c>
      <c r="E1856" s="5"/>
      <c r="F1856" s="5">
        <v>1</v>
      </c>
      <c r="G1856" s="6">
        <v>1950000</v>
      </c>
      <c r="H1856" s="5">
        <v>0</v>
      </c>
      <c r="I1856" s="5">
        <v>0</v>
      </c>
      <c r="J1856" s="7">
        <f t="shared" si="127"/>
        <v>1950000</v>
      </c>
      <c r="K1856" s="5">
        <v>1</v>
      </c>
      <c r="L1856" s="6">
        <f t="shared" si="140"/>
        <v>1950000</v>
      </c>
      <c r="M1856" s="5">
        <f t="shared" si="143"/>
        <v>0</v>
      </c>
      <c r="N1856" s="6">
        <f t="shared" si="143"/>
        <v>0</v>
      </c>
      <c r="O1856" s="5"/>
      <c r="P1856" s="5"/>
      <c r="Q1856" s="5"/>
      <c r="R1856" s="5"/>
      <c r="S1856" s="5"/>
      <c r="T1856" s="5"/>
      <c r="U1856" s="5"/>
      <c r="V1856" s="5"/>
      <c r="W1856" s="5"/>
    </row>
    <row r="1857" spans="1:23" x14ac:dyDescent="0.2">
      <c r="A1857" s="5" t="s">
        <v>2081</v>
      </c>
      <c r="B1857" s="5" t="s">
        <v>11</v>
      </c>
      <c r="C1857" s="5">
        <v>175</v>
      </c>
      <c r="D1857" s="5">
        <v>619711797</v>
      </c>
      <c r="E1857" s="5"/>
      <c r="F1857" s="5">
        <v>175</v>
      </c>
      <c r="G1857" s="5">
        <v>619711797</v>
      </c>
      <c r="H1857" s="5">
        <v>125</v>
      </c>
      <c r="I1857" s="5">
        <v>433750000</v>
      </c>
      <c r="J1857" s="7">
        <f t="shared" si="127"/>
        <v>3511539.3233333332</v>
      </c>
      <c r="K1857" s="5">
        <v>191</v>
      </c>
      <c r="L1857" s="6">
        <f t="shared" si="140"/>
        <v>670704010.75666666</v>
      </c>
      <c r="M1857" s="5">
        <f t="shared" si="143"/>
        <v>109</v>
      </c>
      <c r="N1857" s="6">
        <f t="shared" si="143"/>
        <v>382757786.24333334</v>
      </c>
      <c r="O1857" s="5"/>
      <c r="P1857" s="5"/>
      <c r="Q1857" s="5"/>
      <c r="R1857" s="5"/>
      <c r="S1857" s="5"/>
      <c r="T1857" s="5"/>
      <c r="U1857" s="5"/>
      <c r="V1857" s="5"/>
      <c r="W1857" s="5"/>
    </row>
    <row r="1858" spans="1:23" x14ac:dyDescent="0.2">
      <c r="A1858" s="5" t="s">
        <v>2082</v>
      </c>
      <c r="B1858" s="5" t="s">
        <v>11</v>
      </c>
      <c r="C1858" s="5">
        <v>42</v>
      </c>
      <c r="D1858" s="6">
        <v>46794982</v>
      </c>
      <c r="E1858" s="5"/>
      <c r="F1858" s="5">
        <v>42</v>
      </c>
      <c r="G1858" s="6">
        <v>46794982</v>
      </c>
      <c r="H1858" s="5">
        <v>0</v>
      </c>
      <c r="I1858" s="5">
        <v>0</v>
      </c>
      <c r="J1858" s="7">
        <f t="shared" si="127"/>
        <v>1114166.2380952381</v>
      </c>
      <c r="K1858" s="5">
        <v>10</v>
      </c>
      <c r="L1858" s="6">
        <f t="shared" si="140"/>
        <v>11141662.380952381</v>
      </c>
      <c r="M1858" s="5">
        <f t="shared" si="143"/>
        <v>32</v>
      </c>
      <c r="N1858" s="6">
        <f t="shared" si="143"/>
        <v>35653319.619047619</v>
      </c>
      <c r="O1858" s="5"/>
      <c r="P1858" s="5"/>
      <c r="Q1858" s="5"/>
      <c r="R1858" s="5"/>
      <c r="S1858" s="5"/>
      <c r="T1858" s="5"/>
      <c r="U1858" s="5"/>
      <c r="V1858" s="5"/>
      <c r="W1858" s="5"/>
    </row>
    <row r="1859" spans="1:23" x14ac:dyDescent="0.2">
      <c r="A1859" s="5" t="s">
        <v>2083</v>
      </c>
      <c r="B1859" s="5" t="s">
        <v>11</v>
      </c>
      <c r="C1859" s="5">
        <v>30</v>
      </c>
      <c r="D1859" s="6">
        <v>11897987</v>
      </c>
      <c r="E1859" s="5"/>
      <c r="F1859" s="5">
        <v>30</v>
      </c>
      <c r="G1859" s="6">
        <v>11897987</v>
      </c>
      <c r="H1859" s="5">
        <v>37</v>
      </c>
      <c r="I1859" s="6">
        <v>13554535</v>
      </c>
      <c r="J1859" s="7">
        <f t="shared" si="127"/>
        <v>379888.38805970148</v>
      </c>
      <c r="K1859" s="5">
        <v>30</v>
      </c>
      <c r="L1859" s="6">
        <f t="shared" si="140"/>
        <v>11396651.641791044</v>
      </c>
      <c r="M1859" s="5">
        <f t="shared" si="143"/>
        <v>37</v>
      </c>
      <c r="N1859" s="6">
        <f t="shared" si="143"/>
        <v>14055870.358208956</v>
      </c>
      <c r="O1859" s="5"/>
      <c r="P1859" s="5"/>
      <c r="Q1859" s="5"/>
      <c r="R1859" s="5"/>
      <c r="S1859" s="5"/>
      <c r="T1859" s="5"/>
      <c r="U1859" s="5"/>
      <c r="V1859" s="5"/>
      <c r="W1859" s="5"/>
    </row>
    <row r="1860" spans="1:23" x14ac:dyDescent="0.2">
      <c r="A1860" s="5" t="s">
        <v>2084</v>
      </c>
      <c r="B1860" s="5" t="s">
        <v>11</v>
      </c>
      <c r="C1860" s="5">
        <v>1</v>
      </c>
      <c r="D1860" s="6">
        <v>2000000</v>
      </c>
      <c r="E1860" s="5"/>
      <c r="F1860" s="5">
        <v>1</v>
      </c>
      <c r="G1860" s="6">
        <v>2000000</v>
      </c>
      <c r="H1860" s="5">
        <v>0</v>
      </c>
      <c r="I1860" s="5">
        <v>0</v>
      </c>
      <c r="J1860" s="7">
        <f t="shared" si="127"/>
        <v>2000000</v>
      </c>
      <c r="K1860" s="5">
        <v>1</v>
      </c>
      <c r="L1860" s="6">
        <f t="shared" si="140"/>
        <v>2000000</v>
      </c>
      <c r="M1860" s="5">
        <f t="shared" si="143"/>
        <v>0</v>
      </c>
      <c r="N1860" s="6">
        <f t="shared" si="143"/>
        <v>0</v>
      </c>
      <c r="O1860" s="5"/>
      <c r="P1860" s="5"/>
      <c r="Q1860" s="5"/>
      <c r="R1860" s="5"/>
      <c r="S1860" s="5"/>
      <c r="T1860" s="5"/>
      <c r="U1860" s="5"/>
      <c r="V1860" s="5"/>
      <c r="W1860" s="5"/>
    </row>
    <row r="1861" spans="1:23" x14ac:dyDescent="0.2">
      <c r="A1861" s="5" t="s">
        <v>2085</v>
      </c>
      <c r="B1861" s="5" t="s">
        <v>11</v>
      </c>
      <c r="C1861" s="5">
        <v>1</v>
      </c>
      <c r="D1861" s="6">
        <v>2000000</v>
      </c>
      <c r="E1861" s="5"/>
      <c r="F1861" s="5">
        <v>1</v>
      </c>
      <c r="G1861" s="6">
        <v>2000000</v>
      </c>
      <c r="H1861" s="5">
        <v>0</v>
      </c>
      <c r="I1861" s="5">
        <v>0</v>
      </c>
      <c r="J1861" s="7">
        <f t="shared" si="127"/>
        <v>2000000</v>
      </c>
      <c r="K1861" s="5">
        <v>1</v>
      </c>
      <c r="L1861" s="6">
        <f t="shared" si="140"/>
        <v>2000000</v>
      </c>
      <c r="M1861" s="5">
        <f t="shared" si="143"/>
        <v>0</v>
      </c>
      <c r="N1861" s="6">
        <f t="shared" si="143"/>
        <v>0</v>
      </c>
      <c r="O1861" s="5"/>
      <c r="P1861" s="5"/>
      <c r="Q1861" s="5"/>
      <c r="R1861" s="5"/>
      <c r="S1861" s="5"/>
      <c r="T1861" s="5"/>
      <c r="U1861" s="5"/>
      <c r="V1861" s="5"/>
      <c r="W1861" s="5"/>
    </row>
    <row r="1862" spans="1:23" x14ac:dyDescent="0.2">
      <c r="A1862" s="5" t="s">
        <v>2086</v>
      </c>
      <c r="B1862" s="5" t="s">
        <v>11</v>
      </c>
      <c r="C1862" s="5">
        <v>2</v>
      </c>
      <c r="D1862" s="6">
        <v>2000000</v>
      </c>
      <c r="E1862" s="5"/>
      <c r="F1862" s="5">
        <v>2</v>
      </c>
      <c r="G1862" s="6">
        <v>2000000</v>
      </c>
      <c r="H1862" s="5">
        <v>0</v>
      </c>
      <c r="I1862" s="5">
        <v>0</v>
      </c>
      <c r="J1862" s="7">
        <f t="shared" si="127"/>
        <v>1000000</v>
      </c>
      <c r="K1862" s="5">
        <v>2</v>
      </c>
      <c r="L1862" s="6">
        <f t="shared" si="140"/>
        <v>2000000</v>
      </c>
      <c r="M1862" s="5">
        <f t="shared" si="143"/>
        <v>0</v>
      </c>
      <c r="N1862" s="6">
        <f t="shared" si="143"/>
        <v>0</v>
      </c>
      <c r="O1862" s="5"/>
      <c r="P1862" s="5"/>
      <c r="Q1862" s="5"/>
      <c r="R1862" s="5"/>
      <c r="S1862" s="5"/>
      <c r="T1862" s="5"/>
      <c r="U1862" s="5"/>
      <c r="V1862" s="5"/>
      <c r="W1862" s="5"/>
    </row>
    <row r="1863" spans="1:23" x14ac:dyDescent="0.2">
      <c r="A1863" s="5" t="s">
        <v>2087</v>
      </c>
      <c r="B1863" s="5" t="s">
        <v>11</v>
      </c>
      <c r="C1863" s="5">
        <v>4</v>
      </c>
      <c r="D1863" s="6">
        <v>2027273</v>
      </c>
      <c r="E1863" s="5"/>
      <c r="F1863" s="5">
        <v>4</v>
      </c>
      <c r="G1863" s="6">
        <v>2027273</v>
      </c>
      <c r="H1863" s="5">
        <v>0</v>
      </c>
      <c r="I1863" s="5">
        <v>0</v>
      </c>
      <c r="J1863" s="7">
        <f t="shared" si="127"/>
        <v>506818.25</v>
      </c>
      <c r="K1863" s="5">
        <v>4</v>
      </c>
      <c r="L1863" s="6">
        <f t="shared" si="140"/>
        <v>2027273</v>
      </c>
      <c r="M1863" s="5">
        <f t="shared" si="143"/>
        <v>0</v>
      </c>
      <c r="N1863" s="6">
        <f t="shared" si="143"/>
        <v>0</v>
      </c>
      <c r="O1863" s="5"/>
      <c r="P1863" s="5"/>
      <c r="Q1863" s="5"/>
      <c r="R1863" s="5"/>
      <c r="S1863" s="5"/>
      <c r="T1863" s="5"/>
      <c r="U1863" s="5"/>
      <c r="V1863" s="5"/>
      <c r="W1863" s="5"/>
    </row>
    <row r="1864" spans="1:23" x14ac:dyDescent="0.2">
      <c r="A1864" s="5" t="s">
        <v>2088</v>
      </c>
      <c r="B1864" s="5" t="s">
        <v>34</v>
      </c>
      <c r="C1864" s="5">
        <v>0</v>
      </c>
      <c r="D1864" s="5">
        <v>0</v>
      </c>
      <c r="E1864" s="5"/>
      <c r="F1864" s="5">
        <v>0</v>
      </c>
      <c r="G1864" s="5">
        <v>0</v>
      </c>
      <c r="H1864" s="5">
        <v>69</v>
      </c>
      <c r="I1864" s="6">
        <v>153681768</v>
      </c>
      <c r="J1864" s="7">
        <f t="shared" si="127"/>
        <v>2227272</v>
      </c>
      <c r="K1864" s="5">
        <v>8</v>
      </c>
      <c r="L1864" s="6">
        <f t="shared" si="140"/>
        <v>17818176</v>
      </c>
      <c r="M1864" s="5">
        <f t="shared" si="143"/>
        <v>61</v>
      </c>
      <c r="N1864" s="6">
        <f t="shared" si="143"/>
        <v>135863592</v>
      </c>
      <c r="O1864" s="5"/>
      <c r="P1864" s="5"/>
      <c r="Q1864" s="5"/>
      <c r="R1864" s="5"/>
      <c r="S1864" s="5"/>
      <c r="T1864" s="5"/>
      <c r="U1864" s="5"/>
      <c r="V1864" s="5"/>
      <c r="W1864" s="5"/>
    </row>
    <row r="1865" spans="1:23" x14ac:dyDescent="0.2">
      <c r="A1865" s="5" t="s">
        <v>2089</v>
      </c>
      <c r="B1865" s="5" t="s">
        <v>11</v>
      </c>
      <c r="C1865" s="5">
        <v>15</v>
      </c>
      <c r="D1865" s="6">
        <v>2045445</v>
      </c>
      <c r="E1865" s="5"/>
      <c r="F1865" s="5">
        <v>15</v>
      </c>
      <c r="G1865" s="6">
        <v>2045445</v>
      </c>
      <c r="H1865" s="5">
        <v>0</v>
      </c>
      <c r="I1865" s="5">
        <v>0</v>
      </c>
      <c r="J1865" s="7">
        <f t="shared" si="127"/>
        <v>136363</v>
      </c>
      <c r="K1865" s="5">
        <v>15</v>
      </c>
      <c r="L1865" s="6">
        <f t="shared" si="140"/>
        <v>2045445</v>
      </c>
      <c r="M1865" s="5">
        <f t="shared" si="143"/>
        <v>0</v>
      </c>
      <c r="N1865" s="6">
        <f t="shared" si="143"/>
        <v>0</v>
      </c>
      <c r="O1865" s="5"/>
      <c r="P1865" s="5"/>
      <c r="Q1865" s="5"/>
      <c r="R1865" s="5"/>
      <c r="S1865" s="5"/>
      <c r="T1865" s="5"/>
      <c r="U1865" s="5"/>
      <c r="V1865" s="5"/>
      <c r="W1865" s="5"/>
    </row>
    <row r="1866" spans="1:23" x14ac:dyDescent="0.2">
      <c r="A1866" s="5" t="s">
        <v>2090</v>
      </c>
      <c r="B1866" s="5" t="s">
        <v>11</v>
      </c>
      <c r="C1866" s="5">
        <v>6</v>
      </c>
      <c r="D1866" s="6">
        <v>2045453</v>
      </c>
      <c r="E1866" s="5"/>
      <c r="F1866" s="5">
        <v>6</v>
      </c>
      <c r="G1866" s="6">
        <v>2045453</v>
      </c>
      <c r="H1866" s="5">
        <v>0</v>
      </c>
      <c r="I1866" s="5">
        <v>0</v>
      </c>
      <c r="J1866" s="7">
        <f t="shared" si="127"/>
        <v>340908.83333333331</v>
      </c>
      <c r="K1866" s="5">
        <v>6</v>
      </c>
      <c r="L1866" s="6">
        <f t="shared" si="140"/>
        <v>2045453</v>
      </c>
      <c r="M1866" s="5">
        <f t="shared" si="143"/>
        <v>0</v>
      </c>
      <c r="N1866" s="6">
        <f t="shared" si="143"/>
        <v>0</v>
      </c>
      <c r="O1866" s="5"/>
      <c r="P1866" s="5"/>
      <c r="Q1866" s="5"/>
      <c r="R1866" s="5"/>
      <c r="S1866" s="5"/>
      <c r="T1866" s="5"/>
      <c r="U1866" s="5"/>
      <c r="V1866" s="5"/>
      <c r="W1866" s="5"/>
    </row>
    <row r="1867" spans="1:23" x14ac:dyDescent="0.2">
      <c r="A1867" s="5" t="s">
        <v>2091</v>
      </c>
      <c r="B1867" s="5" t="s">
        <v>11</v>
      </c>
      <c r="C1867" s="5">
        <v>6</v>
      </c>
      <c r="D1867" s="6">
        <v>2045454</v>
      </c>
      <c r="E1867" s="5"/>
      <c r="F1867" s="5">
        <v>6</v>
      </c>
      <c r="G1867" s="6">
        <v>2045454</v>
      </c>
      <c r="H1867" s="5">
        <v>0</v>
      </c>
      <c r="I1867" s="5">
        <v>0</v>
      </c>
      <c r="J1867" s="7">
        <f t="shared" si="127"/>
        <v>340909</v>
      </c>
      <c r="K1867" s="5">
        <v>6</v>
      </c>
      <c r="L1867" s="6">
        <f t="shared" si="140"/>
        <v>2045454</v>
      </c>
      <c r="M1867" s="5">
        <f t="shared" si="143"/>
        <v>0</v>
      </c>
      <c r="N1867" s="6">
        <f t="shared" si="143"/>
        <v>0</v>
      </c>
      <c r="O1867" s="5"/>
      <c r="P1867" s="5"/>
      <c r="Q1867" s="5"/>
      <c r="R1867" s="5"/>
      <c r="S1867" s="5"/>
      <c r="T1867" s="5"/>
      <c r="U1867" s="5"/>
      <c r="V1867" s="5"/>
      <c r="W1867" s="5"/>
    </row>
    <row r="1868" spans="1:23" x14ac:dyDescent="0.2">
      <c r="A1868" s="5" t="s">
        <v>2092</v>
      </c>
      <c r="B1868" s="5" t="s">
        <v>25</v>
      </c>
      <c r="C1868" s="5">
        <v>5</v>
      </c>
      <c r="D1868" s="6">
        <v>2054546</v>
      </c>
      <c r="E1868" s="5"/>
      <c r="F1868" s="5">
        <v>5</v>
      </c>
      <c r="G1868" s="6">
        <v>2054546</v>
      </c>
      <c r="H1868" s="5">
        <v>0</v>
      </c>
      <c r="I1868" s="5">
        <v>0</v>
      </c>
      <c r="J1868" s="7">
        <f t="shared" si="127"/>
        <v>410909.2</v>
      </c>
      <c r="K1868" s="5">
        <v>5</v>
      </c>
      <c r="L1868" s="6">
        <f t="shared" si="140"/>
        <v>2054546</v>
      </c>
      <c r="M1868" s="5">
        <f t="shared" ref="M1868:N1883" si="144">F1868+H1868-K1868</f>
        <v>0</v>
      </c>
      <c r="N1868" s="6">
        <f t="shared" si="144"/>
        <v>0</v>
      </c>
      <c r="O1868" s="5"/>
      <c r="P1868" s="5"/>
      <c r="Q1868" s="5"/>
      <c r="R1868" s="5"/>
      <c r="S1868" s="5"/>
      <c r="T1868" s="5"/>
      <c r="U1868" s="5"/>
      <c r="V1868" s="5"/>
      <c r="W1868" s="5"/>
    </row>
    <row r="1869" spans="1:23" x14ac:dyDescent="0.2">
      <c r="A1869" s="5" t="s">
        <v>2093</v>
      </c>
      <c r="B1869" s="5" t="s">
        <v>11</v>
      </c>
      <c r="C1869" s="5">
        <v>2</v>
      </c>
      <c r="D1869" s="6">
        <v>2072728</v>
      </c>
      <c r="E1869" s="5"/>
      <c r="F1869" s="5">
        <v>2</v>
      </c>
      <c r="G1869" s="6">
        <v>2072728</v>
      </c>
      <c r="H1869" s="5">
        <v>0</v>
      </c>
      <c r="I1869" s="5">
        <v>0</v>
      </c>
      <c r="J1869" s="7">
        <f t="shared" si="127"/>
        <v>1036364</v>
      </c>
      <c r="K1869" s="5">
        <v>2</v>
      </c>
      <c r="L1869" s="6">
        <f t="shared" si="140"/>
        <v>2072728</v>
      </c>
      <c r="M1869" s="5">
        <f t="shared" si="144"/>
        <v>0</v>
      </c>
      <c r="N1869" s="6">
        <f t="shared" si="144"/>
        <v>0</v>
      </c>
      <c r="O1869" s="5"/>
      <c r="P1869" s="5"/>
      <c r="Q1869" s="5"/>
      <c r="R1869" s="5"/>
      <c r="S1869" s="5"/>
      <c r="T1869" s="5"/>
      <c r="U1869" s="5"/>
      <c r="V1869" s="5"/>
      <c r="W1869" s="5"/>
    </row>
    <row r="1870" spans="1:23" x14ac:dyDescent="0.2">
      <c r="A1870" s="5" t="s">
        <v>2094</v>
      </c>
      <c r="B1870" s="5" t="s">
        <v>11</v>
      </c>
      <c r="C1870" s="5">
        <v>0</v>
      </c>
      <c r="D1870" s="5">
        <v>0</v>
      </c>
      <c r="E1870" s="5"/>
      <c r="F1870" s="5">
        <v>0</v>
      </c>
      <c r="G1870" s="5">
        <v>0</v>
      </c>
      <c r="H1870" s="5">
        <v>60</v>
      </c>
      <c r="I1870" s="6">
        <v>19787240</v>
      </c>
      <c r="J1870" s="7">
        <f t="shared" si="127"/>
        <v>329787.33333333331</v>
      </c>
      <c r="K1870" s="5">
        <v>32</v>
      </c>
      <c r="L1870" s="6">
        <f t="shared" si="140"/>
        <v>10553194.666666666</v>
      </c>
      <c r="M1870" s="5">
        <f t="shared" si="144"/>
        <v>28</v>
      </c>
      <c r="N1870" s="6">
        <f t="shared" si="144"/>
        <v>9234045.333333334</v>
      </c>
      <c r="O1870" s="5"/>
      <c r="P1870" s="5"/>
      <c r="Q1870" s="5"/>
      <c r="R1870" s="5"/>
      <c r="S1870" s="5"/>
      <c r="T1870" s="5"/>
      <c r="U1870" s="5"/>
      <c r="V1870" s="5"/>
      <c r="W1870" s="5"/>
    </row>
    <row r="1871" spans="1:23" x14ac:dyDescent="0.2">
      <c r="A1871" s="5" t="s">
        <v>2095</v>
      </c>
      <c r="B1871" s="5" t="s">
        <v>11</v>
      </c>
      <c r="C1871" s="5">
        <v>2</v>
      </c>
      <c r="D1871" s="6">
        <v>2100000</v>
      </c>
      <c r="E1871" s="5"/>
      <c r="F1871" s="5">
        <v>2</v>
      </c>
      <c r="G1871" s="6">
        <v>2100000</v>
      </c>
      <c r="H1871" s="5">
        <v>0</v>
      </c>
      <c r="I1871" s="5">
        <v>0</v>
      </c>
      <c r="J1871" s="7">
        <f t="shared" si="127"/>
        <v>1050000</v>
      </c>
      <c r="K1871" s="5">
        <v>2</v>
      </c>
      <c r="L1871" s="6">
        <f t="shared" si="140"/>
        <v>2100000</v>
      </c>
      <c r="M1871" s="5">
        <f t="shared" si="144"/>
        <v>0</v>
      </c>
      <c r="N1871" s="6">
        <f t="shared" si="144"/>
        <v>0</v>
      </c>
      <c r="O1871" s="5"/>
      <c r="P1871" s="5"/>
      <c r="Q1871" s="5"/>
      <c r="R1871" s="5"/>
      <c r="S1871" s="5"/>
      <c r="T1871" s="5"/>
      <c r="U1871" s="5"/>
      <c r="V1871" s="5"/>
      <c r="W1871" s="5"/>
    </row>
    <row r="1872" spans="1:23" x14ac:dyDescent="0.2">
      <c r="A1872" s="5" t="s">
        <v>2096</v>
      </c>
      <c r="B1872" s="5" t="s">
        <v>11</v>
      </c>
      <c r="C1872" s="5">
        <v>0</v>
      </c>
      <c r="D1872" s="5">
        <v>0</v>
      </c>
      <c r="E1872" s="5"/>
      <c r="F1872" s="5">
        <v>0</v>
      </c>
      <c r="G1872" s="5">
        <v>0</v>
      </c>
      <c r="H1872" s="5">
        <v>6</v>
      </c>
      <c r="I1872" s="6">
        <v>4708888</v>
      </c>
      <c r="J1872" s="7">
        <f t="shared" si="127"/>
        <v>784814.66666666663</v>
      </c>
      <c r="K1872" s="5">
        <v>6</v>
      </c>
      <c r="L1872" s="6">
        <f t="shared" si="140"/>
        <v>4708888</v>
      </c>
      <c r="M1872" s="5">
        <f t="shared" si="144"/>
        <v>0</v>
      </c>
      <c r="N1872" s="6">
        <f t="shared" si="144"/>
        <v>0</v>
      </c>
      <c r="O1872" s="5"/>
      <c r="P1872" s="5"/>
      <c r="Q1872" s="5"/>
      <c r="R1872" s="5"/>
      <c r="S1872" s="5"/>
      <c r="T1872" s="5"/>
      <c r="U1872" s="5"/>
      <c r="V1872" s="5"/>
      <c r="W1872" s="5"/>
    </row>
    <row r="1873" spans="1:23" x14ac:dyDescent="0.2">
      <c r="A1873" s="5" t="s">
        <v>2097</v>
      </c>
      <c r="B1873" s="5" t="s">
        <v>11</v>
      </c>
      <c r="C1873" s="5">
        <v>0</v>
      </c>
      <c r="D1873" s="5">
        <v>0</v>
      </c>
      <c r="E1873" s="5"/>
      <c r="F1873" s="5">
        <v>0</v>
      </c>
      <c r="G1873" s="5">
        <v>0</v>
      </c>
      <c r="H1873" s="5">
        <v>2</v>
      </c>
      <c r="I1873" s="6">
        <v>7713636</v>
      </c>
      <c r="J1873" s="7">
        <f t="shared" si="127"/>
        <v>3856818</v>
      </c>
      <c r="K1873" s="5">
        <v>2</v>
      </c>
      <c r="L1873" s="6">
        <f t="shared" si="140"/>
        <v>7713636</v>
      </c>
      <c r="M1873" s="5">
        <f t="shared" si="144"/>
        <v>0</v>
      </c>
      <c r="N1873" s="6">
        <f t="shared" si="144"/>
        <v>0</v>
      </c>
      <c r="O1873" s="5"/>
      <c r="P1873" s="5"/>
      <c r="Q1873" s="5"/>
      <c r="R1873" s="5"/>
      <c r="S1873" s="5"/>
      <c r="T1873" s="5"/>
      <c r="U1873" s="5"/>
      <c r="V1873" s="5"/>
      <c r="W1873" s="5"/>
    </row>
    <row r="1874" spans="1:23" x14ac:dyDescent="0.2">
      <c r="A1874" s="5" t="s">
        <v>2098</v>
      </c>
      <c r="B1874" s="5" t="s">
        <v>11</v>
      </c>
      <c r="C1874" s="5">
        <v>4</v>
      </c>
      <c r="D1874" s="6">
        <v>2150000</v>
      </c>
      <c r="E1874" s="5"/>
      <c r="F1874" s="5">
        <v>4</v>
      </c>
      <c r="G1874" s="6">
        <v>2150000</v>
      </c>
      <c r="H1874" s="5">
        <v>0</v>
      </c>
      <c r="I1874" s="5">
        <v>0</v>
      </c>
      <c r="J1874" s="7">
        <f t="shared" si="127"/>
        <v>537500</v>
      </c>
      <c r="K1874" s="5">
        <v>4</v>
      </c>
      <c r="L1874" s="6">
        <f t="shared" si="140"/>
        <v>2150000</v>
      </c>
      <c r="M1874" s="5">
        <f t="shared" si="144"/>
        <v>0</v>
      </c>
      <c r="N1874" s="6">
        <f t="shared" si="144"/>
        <v>0</v>
      </c>
      <c r="O1874" s="5"/>
      <c r="P1874" s="5"/>
      <c r="Q1874" s="5"/>
      <c r="R1874" s="5"/>
      <c r="S1874" s="5"/>
      <c r="T1874" s="5"/>
      <c r="U1874" s="5"/>
      <c r="V1874" s="5"/>
      <c r="W1874" s="5"/>
    </row>
    <row r="1875" spans="1:23" x14ac:dyDescent="0.2">
      <c r="A1875" s="5" t="s">
        <v>2099</v>
      </c>
      <c r="B1875" s="5" t="s">
        <v>25</v>
      </c>
      <c r="C1875" s="5">
        <v>1</v>
      </c>
      <c r="D1875" s="6">
        <v>2172727</v>
      </c>
      <c r="E1875" s="5"/>
      <c r="F1875" s="5">
        <v>1</v>
      </c>
      <c r="G1875" s="6">
        <v>2172727</v>
      </c>
      <c r="H1875" s="5">
        <v>0</v>
      </c>
      <c r="I1875" s="5">
        <v>0</v>
      </c>
      <c r="J1875" s="7">
        <f t="shared" si="127"/>
        <v>2172727</v>
      </c>
      <c r="K1875" s="5">
        <v>1</v>
      </c>
      <c r="L1875" s="6">
        <f t="shared" si="140"/>
        <v>2172727</v>
      </c>
      <c r="M1875" s="5">
        <f t="shared" si="144"/>
        <v>0</v>
      </c>
      <c r="N1875" s="6">
        <f t="shared" si="144"/>
        <v>0</v>
      </c>
      <c r="O1875" s="5"/>
      <c r="P1875" s="5"/>
      <c r="Q1875" s="5"/>
      <c r="R1875" s="5"/>
      <c r="S1875" s="5"/>
      <c r="T1875" s="5"/>
      <c r="U1875" s="5"/>
      <c r="V1875" s="5"/>
      <c r="W1875" s="5"/>
    </row>
    <row r="1876" spans="1:23" x14ac:dyDescent="0.2">
      <c r="A1876" s="5" t="s">
        <v>2100</v>
      </c>
      <c r="B1876" s="5" t="s">
        <v>25</v>
      </c>
      <c r="C1876" s="5">
        <v>1</v>
      </c>
      <c r="D1876" s="6">
        <v>2172727</v>
      </c>
      <c r="E1876" s="5"/>
      <c r="F1876" s="5">
        <v>1</v>
      </c>
      <c r="G1876" s="6">
        <v>2172727</v>
      </c>
      <c r="H1876" s="5">
        <v>0</v>
      </c>
      <c r="I1876" s="5">
        <v>0</v>
      </c>
      <c r="J1876" s="7">
        <f t="shared" ref="J1876:J2130" si="145">IFERROR((G1876+I1876)/(F1876+H1876),0)</f>
        <v>2172727</v>
      </c>
      <c r="K1876" s="5">
        <v>1</v>
      </c>
      <c r="L1876" s="6">
        <f t="shared" si="140"/>
        <v>2172727</v>
      </c>
      <c r="M1876" s="5">
        <f t="shared" si="144"/>
        <v>0</v>
      </c>
      <c r="N1876" s="6">
        <f t="shared" si="144"/>
        <v>0</v>
      </c>
      <c r="O1876" s="5"/>
      <c r="P1876" s="5"/>
      <c r="Q1876" s="5"/>
      <c r="R1876" s="5"/>
      <c r="S1876" s="5"/>
      <c r="T1876" s="5"/>
      <c r="U1876" s="5"/>
      <c r="V1876" s="5"/>
      <c r="W1876" s="5"/>
    </row>
    <row r="1877" spans="1:23" x14ac:dyDescent="0.2">
      <c r="A1877" s="5" t="s">
        <v>2101</v>
      </c>
      <c r="B1877" s="5" t="s">
        <v>11</v>
      </c>
      <c r="C1877" s="5">
        <v>4</v>
      </c>
      <c r="D1877" s="6">
        <v>2181816</v>
      </c>
      <c r="E1877" s="5"/>
      <c r="F1877" s="5">
        <v>4</v>
      </c>
      <c r="G1877" s="6">
        <v>2181816</v>
      </c>
      <c r="H1877" s="5">
        <v>0</v>
      </c>
      <c r="I1877" s="5">
        <v>0</v>
      </c>
      <c r="J1877" s="7">
        <f t="shared" si="145"/>
        <v>545454</v>
      </c>
      <c r="K1877" s="5">
        <v>4</v>
      </c>
      <c r="L1877" s="6">
        <f t="shared" si="140"/>
        <v>2181816</v>
      </c>
      <c r="M1877" s="5">
        <f t="shared" si="144"/>
        <v>0</v>
      </c>
      <c r="N1877" s="6">
        <f t="shared" si="144"/>
        <v>0</v>
      </c>
      <c r="O1877" s="5"/>
      <c r="P1877" s="5"/>
      <c r="Q1877" s="5"/>
      <c r="R1877" s="5"/>
      <c r="S1877" s="5"/>
      <c r="T1877" s="5"/>
      <c r="U1877" s="5"/>
      <c r="V1877" s="5"/>
      <c r="W1877" s="5"/>
    </row>
    <row r="1878" spans="1:23" x14ac:dyDescent="0.2">
      <c r="A1878" s="5" t="s">
        <v>2102</v>
      </c>
      <c r="B1878" s="5" t="s">
        <v>34</v>
      </c>
      <c r="C1878" s="5">
        <v>0</v>
      </c>
      <c r="D1878" s="5">
        <v>0</v>
      </c>
      <c r="E1878" s="5"/>
      <c r="F1878" s="5">
        <v>0</v>
      </c>
      <c r="G1878" s="5">
        <v>0</v>
      </c>
      <c r="H1878" s="5">
        <v>1</v>
      </c>
      <c r="I1878" s="6">
        <v>12181818</v>
      </c>
      <c r="J1878" s="7">
        <f t="shared" si="145"/>
        <v>12181818</v>
      </c>
      <c r="K1878" s="5">
        <v>1</v>
      </c>
      <c r="L1878" s="6">
        <f t="shared" si="140"/>
        <v>12181818</v>
      </c>
      <c r="M1878" s="5">
        <f t="shared" si="144"/>
        <v>0</v>
      </c>
      <c r="N1878" s="6">
        <f t="shared" si="144"/>
        <v>0</v>
      </c>
      <c r="O1878" s="5"/>
      <c r="P1878" s="5"/>
      <c r="Q1878" s="5"/>
      <c r="R1878" s="5"/>
      <c r="S1878" s="5"/>
      <c r="T1878" s="5"/>
      <c r="U1878" s="5"/>
      <c r="V1878" s="5"/>
      <c r="W1878" s="5"/>
    </row>
    <row r="1879" spans="1:23" x14ac:dyDescent="0.2">
      <c r="A1879" s="5" t="s">
        <v>2103</v>
      </c>
      <c r="B1879" s="5" t="s">
        <v>11</v>
      </c>
      <c r="C1879" s="5">
        <v>1</v>
      </c>
      <c r="D1879" s="6">
        <v>2200000</v>
      </c>
      <c r="E1879" s="5"/>
      <c r="F1879" s="5">
        <v>1</v>
      </c>
      <c r="G1879" s="6">
        <v>2200000</v>
      </c>
      <c r="H1879" s="5">
        <v>0</v>
      </c>
      <c r="I1879" s="5">
        <v>0</v>
      </c>
      <c r="J1879" s="7">
        <f t="shared" si="145"/>
        <v>2200000</v>
      </c>
      <c r="K1879" s="5">
        <v>1</v>
      </c>
      <c r="L1879" s="6">
        <f t="shared" si="140"/>
        <v>2200000</v>
      </c>
      <c r="M1879" s="5">
        <f t="shared" si="144"/>
        <v>0</v>
      </c>
      <c r="N1879" s="6">
        <f t="shared" si="144"/>
        <v>0</v>
      </c>
      <c r="O1879" s="5"/>
      <c r="P1879" s="5"/>
      <c r="Q1879" s="5"/>
      <c r="R1879" s="5"/>
      <c r="S1879" s="5"/>
      <c r="T1879" s="5"/>
      <c r="U1879" s="5"/>
      <c r="V1879" s="5"/>
      <c r="W1879" s="5"/>
    </row>
    <row r="1880" spans="1:23" x14ac:dyDescent="0.2">
      <c r="A1880" s="5" t="s">
        <v>2104</v>
      </c>
      <c r="B1880" s="5" t="s">
        <v>11</v>
      </c>
      <c r="C1880" s="5">
        <v>0</v>
      </c>
      <c r="D1880" s="5">
        <v>0</v>
      </c>
      <c r="E1880" s="5"/>
      <c r="F1880" s="5">
        <v>0</v>
      </c>
      <c r="G1880" s="5">
        <v>0</v>
      </c>
      <c r="H1880" s="5">
        <v>1</v>
      </c>
      <c r="I1880" s="6">
        <v>24610000</v>
      </c>
      <c r="J1880" s="7">
        <f t="shared" si="145"/>
        <v>24610000</v>
      </c>
      <c r="K1880" s="5">
        <v>1</v>
      </c>
      <c r="L1880" s="6">
        <f t="shared" si="140"/>
        <v>24610000</v>
      </c>
      <c r="M1880" s="5">
        <f t="shared" si="144"/>
        <v>0</v>
      </c>
      <c r="N1880" s="6">
        <f t="shared" si="144"/>
        <v>0</v>
      </c>
      <c r="O1880" s="5"/>
      <c r="P1880" s="5"/>
      <c r="Q1880" s="5"/>
      <c r="R1880" s="5"/>
      <c r="S1880" s="5"/>
      <c r="T1880" s="5"/>
      <c r="U1880" s="5"/>
      <c r="V1880" s="5"/>
      <c r="W1880" s="5"/>
    </row>
    <row r="1881" spans="1:23" x14ac:dyDescent="0.2">
      <c r="A1881" s="5" t="s">
        <v>2105</v>
      </c>
      <c r="B1881" s="5" t="s">
        <v>11</v>
      </c>
      <c r="C1881" s="5">
        <v>30</v>
      </c>
      <c r="D1881" s="6">
        <v>2218171</v>
      </c>
      <c r="E1881" s="5"/>
      <c r="F1881" s="5">
        <v>30</v>
      </c>
      <c r="G1881" s="6">
        <v>2218171</v>
      </c>
      <c r="H1881" s="5">
        <v>0</v>
      </c>
      <c r="I1881" s="5">
        <v>0</v>
      </c>
      <c r="J1881" s="7">
        <f t="shared" si="145"/>
        <v>73939.03333333334</v>
      </c>
      <c r="K1881" s="5">
        <v>30</v>
      </c>
      <c r="L1881" s="6">
        <f t="shared" si="140"/>
        <v>2218171</v>
      </c>
      <c r="M1881" s="5">
        <f t="shared" si="144"/>
        <v>0</v>
      </c>
      <c r="N1881" s="6">
        <f t="shared" si="144"/>
        <v>0</v>
      </c>
      <c r="O1881" s="5"/>
      <c r="P1881" s="5"/>
      <c r="Q1881" s="5"/>
      <c r="R1881" s="5"/>
      <c r="S1881" s="5"/>
      <c r="T1881" s="5"/>
      <c r="U1881" s="5"/>
      <c r="V1881" s="5"/>
      <c r="W1881" s="5"/>
    </row>
    <row r="1882" spans="1:23" x14ac:dyDescent="0.2">
      <c r="A1882" s="5" t="s">
        <v>2106</v>
      </c>
      <c r="B1882" s="5" t="s">
        <v>11</v>
      </c>
      <c r="C1882" s="5">
        <v>1</v>
      </c>
      <c r="D1882" s="6">
        <v>2227273</v>
      </c>
      <c r="E1882" s="5"/>
      <c r="F1882" s="5">
        <v>1</v>
      </c>
      <c r="G1882" s="6">
        <v>2227273</v>
      </c>
      <c r="H1882" s="5">
        <v>0</v>
      </c>
      <c r="I1882" s="5">
        <v>0</v>
      </c>
      <c r="J1882" s="7">
        <f t="shared" si="145"/>
        <v>2227273</v>
      </c>
      <c r="K1882" s="5">
        <v>1</v>
      </c>
      <c r="L1882" s="6">
        <f t="shared" si="140"/>
        <v>2227273</v>
      </c>
      <c r="M1882" s="5">
        <f t="shared" si="144"/>
        <v>0</v>
      </c>
      <c r="N1882" s="6">
        <f t="shared" si="144"/>
        <v>0</v>
      </c>
      <c r="O1882" s="5"/>
      <c r="P1882" s="5"/>
      <c r="Q1882" s="5"/>
      <c r="R1882" s="5"/>
      <c r="S1882" s="5"/>
      <c r="T1882" s="5"/>
      <c r="U1882" s="5"/>
      <c r="V1882" s="5"/>
      <c r="W1882" s="5"/>
    </row>
    <row r="1883" spans="1:23" x14ac:dyDescent="0.2">
      <c r="A1883" s="5" t="s">
        <v>2107</v>
      </c>
      <c r="B1883" s="5" t="s">
        <v>11</v>
      </c>
      <c r="C1883" s="5">
        <v>11</v>
      </c>
      <c r="D1883" s="6">
        <v>2236364</v>
      </c>
      <c r="E1883" s="5"/>
      <c r="F1883" s="5">
        <v>11</v>
      </c>
      <c r="G1883" s="6">
        <v>2236364</v>
      </c>
      <c r="H1883" s="5">
        <v>0</v>
      </c>
      <c r="I1883" s="5">
        <v>0</v>
      </c>
      <c r="J1883" s="7">
        <f t="shared" si="145"/>
        <v>203305.81818181818</v>
      </c>
      <c r="K1883" s="5">
        <v>11</v>
      </c>
      <c r="L1883" s="6">
        <f t="shared" si="140"/>
        <v>2236364</v>
      </c>
      <c r="M1883" s="5">
        <f t="shared" si="144"/>
        <v>0</v>
      </c>
      <c r="N1883" s="6">
        <f t="shared" si="144"/>
        <v>0</v>
      </c>
      <c r="O1883" s="5"/>
      <c r="P1883" s="5"/>
      <c r="Q1883" s="5"/>
      <c r="R1883" s="5"/>
      <c r="S1883" s="5"/>
      <c r="T1883" s="5"/>
      <c r="U1883" s="5"/>
      <c r="V1883" s="5"/>
      <c r="W1883" s="5"/>
    </row>
    <row r="1884" spans="1:23" x14ac:dyDescent="0.2">
      <c r="A1884" s="5" t="s">
        <v>2108</v>
      </c>
      <c r="B1884" s="5" t="s">
        <v>11</v>
      </c>
      <c r="C1884" s="5">
        <v>0</v>
      </c>
      <c r="D1884" s="5">
        <v>0</v>
      </c>
      <c r="E1884" s="5"/>
      <c r="F1884" s="5">
        <v>0</v>
      </c>
      <c r="G1884" s="5">
        <v>0</v>
      </c>
      <c r="H1884" s="5">
        <v>4</v>
      </c>
      <c r="I1884" s="6">
        <v>1483200</v>
      </c>
      <c r="J1884" s="7">
        <f t="shared" si="145"/>
        <v>370800</v>
      </c>
      <c r="K1884" s="5">
        <v>4</v>
      </c>
      <c r="L1884" s="6">
        <f t="shared" si="140"/>
        <v>1483200</v>
      </c>
      <c r="M1884" s="5">
        <f t="shared" ref="M1884:N1899" si="146">F1884+H1884-K1884</f>
        <v>0</v>
      </c>
      <c r="N1884" s="6">
        <f t="shared" si="146"/>
        <v>0</v>
      </c>
      <c r="O1884" s="5"/>
      <c r="P1884" s="5"/>
      <c r="Q1884" s="5"/>
      <c r="R1884" s="5"/>
      <c r="S1884" s="5"/>
      <c r="T1884" s="5"/>
      <c r="U1884" s="5"/>
      <c r="V1884" s="5"/>
      <c r="W1884" s="5"/>
    </row>
    <row r="1885" spans="1:23" x14ac:dyDescent="0.2">
      <c r="A1885" s="5" t="s">
        <v>2109</v>
      </c>
      <c r="B1885" s="5" t="s">
        <v>20</v>
      </c>
      <c r="C1885" s="5">
        <v>1</v>
      </c>
      <c r="D1885" s="6">
        <v>2263636</v>
      </c>
      <c r="E1885" s="5"/>
      <c r="F1885" s="5">
        <v>1</v>
      </c>
      <c r="G1885" s="6">
        <v>2263636</v>
      </c>
      <c r="H1885" s="5">
        <v>0</v>
      </c>
      <c r="I1885" s="5">
        <v>0</v>
      </c>
      <c r="J1885" s="7">
        <f t="shared" si="145"/>
        <v>2263636</v>
      </c>
      <c r="K1885" s="5">
        <v>1</v>
      </c>
      <c r="L1885" s="6">
        <f t="shared" si="140"/>
        <v>2263636</v>
      </c>
      <c r="M1885" s="5">
        <f t="shared" si="146"/>
        <v>0</v>
      </c>
      <c r="N1885" s="6">
        <f t="shared" si="146"/>
        <v>0</v>
      </c>
      <c r="O1885" s="5"/>
      <c r="P1885" s="5"/>
      <c r="Q1885" s="5"/>
      <c r="R1885" s="5"/>
      <c r="S1885" s="5"/>
      <c r="T1885" s="5"/>
      <c r="U1885" s="5"/>
      <c r="V1885" s="5"/>
      <c r="W1885" s="5"/>
    </row>
    <row r="1886" spans="1:23" x14ac:dyDescent="0.2">
      <c r="A1886" s="5" t="s">
        <v>2110</v>
      </c>
      <c r="B1886" s="5" t="s">
        <v>11</v>
      </c>
      <c r="C1886" s="5">
        <v>1</v>
      </c>
      <c r="D1886" s="6">
        <v>2272727</v>
      </c>
      <c r="E1886" s="5"/>
      <c r="F1886" s="5">
        <v>1</v>
      </c>
      <c r="G1886" s="6">
        <v>2272727</v>
      </c>
      <c r="H1886" s="5">
        <v>0</v>
      </c>
      <c r="I1886" s="5">
        <v>0</v>
      </c>
      <c r="J1886" s="7">
        <f t="shared" si="145"/>
        <v>2272727</v>
      </c>
      <c r="K1886" s="5">
        <v>1</v>
      </c>
      <c r="L1886" s="6">
        <f t="shared" si="140"/>
        <v>2272727</v>
      </c>
      <c r="M1886" s="5">
        <f t="shared" si="146"/>
        <v>0</v>
      </c>
      <c r="N1886" s="6">
        <f t="shared" si="146"/>
        <v>0</v>
      </c>
      <c r="O1886" s="5"/>
      <c r="P1886" s="5"/>
      <c r="Q1886" s="5"/>
      <c r="R1886" s="5"/>
      <c r="S1886" s="5"/>
      <c r="T1886" s="5"/>
      <c r="U1886" s="5"/>
      <c r="V1886" s="5"/>
      <c r="W1886" s="5"/>
    </row>
    <row r="1887" spans="1:23" x14ac:dyDescent="0.2">
      <c r="A1887" s="5" t="s">
        <v>2111</v>
      </c>
      <c r="B1887" s="5" t="s">
        <v>11</v>
      </c>
      <c r="C1887" s="5">
        <v>2</v>
      </c>
      <c r="D1887" s="6">
        <v>2272728</v>
      </c>
      <c r="E1887" s="5"/>
      <c r="F1887" s="5">
        <v>2</v>
      </c>
      <c r="G1887" s="6">
        <v>2272728</v>
      </c>
      <c r="H1887" s="5">
        <v>0</v>
      </c>
      <c r="I1887" s="5">
        <v>0</v>
      </c>
      <c r="J1887" s="7">
        <f t="shared" si="145"/>
        <v>1136364</v>
      </c>
      <c r="K1887" s="5">
        <v>2</v>
      </c>
      <c r="L1887" s="6">
        <f t="shared" si="140"/>
        <v>2272728</v>
      </c>
      <c r="M1887" s="5">
        <f t="shared" si="146"/>
        <v>0</v>
      </c>
      <c r="N1887" s="6">
        <f t="shared" si="146"/>
        <v>0</v>
      </c>
      <c r="O1887" s="5"/>
      <c r="P1887" s="5"/>
      <c r="Q1887" s="5"/>
      <c r="R1887" s="5"/>
      <c r="S1887" s="5"/>
      <c r="T1887" s="5"/>
      <c r="U1887" s="5"/>
      <c r="V1887" s="5"/>
      <c r="W1887" s="5"/>
    </row>
    <row r="1888" spans="1:23" x14ac:dyDescent="0.2">
      <c r="A1888" s="5" t="s">
        <v>2112</v>
      </c>
      <c r="B1888" s="5" t="s">
        <v>20</v>
      </c>
      <c r="C1888" s="5">
        <v>0</v>
      </c>
      <c r="D1888" s="5">
        <v>0</v>
      </c>
      <c r="E1888" s="5"/>
      <c r="F1888" s="5">
        <v>0</v>
      </c>
      <c r="G1888" s="5">
        <v>0</v>
      </c>
      <c r="H1888" s="5">
        <v>11</v>
      </c>
      <c r="I1888" s="6">
        <v>142363628</v>
      </c>
      <c r="J1888" s="7">
        <f t="shared" si="145"/>
        <v>12942148</v>
      </c>
      <c r="K1888" s="5">
        <v>1</v>
      </c>
      <c r="L1888" s="6">
        <f t="shared" si="140"/>
        <v>12942148</v>
      </c>
      <c r="M1888" s="5">
        <f t="shared" si="146"/>
        <v>10</v>
      </c>
      <c r="N1888" s="6">
        <f t="shared" si="146"/>
        <v>129421480</v>
      </c>
      <c r="O1888" s="5"/>
      <c r="P1888" s="5"/>
      <c r="Q1888" s="5"/>
      <c r="R1888" s="5"/>
      <c r="S1888" s="5"/>
      <c r="T1888" s="5"/>
      <c r="U1888" s="5"/>
      <c r="V1888" s="5"/>
      <c r="W1888" s="5"/>
    </row>
    <row r="1889" spans="1:23" x14ac:dyDescent="0.2">
      <c r="A1889" s="5" t="s">
        <v>2113</v>
      </c>
      <c r="B1889" s="5" t="s">
        <v>11</v>
      </c>
      <c r="C1889" s="5">
        <v>182</v>
      </c>
      <c r="D1889" s="6">
        <v>45059950</v>
      </c>
      <c r="E1889" s="5"/>
      <c r="F1889" s="5">
        <v>182</v>
      </c>
      <c r="G1889" s="6">
        <v>45059950</v>
      </c>
      <c r="H1889" s="5">
        <v>0</v>
      </c>
      <c r="I1889" s="5">
        <v>0</v>
      </c>
      <c r="J1889" s="7">
        <f t="shared" si="145"/>
        <v>247582.14285714287</v>
      </c>
      <c r="K1889" s="5">
        <v>54</v>
      </c>
      <c r="L1889" s="6">
        <f t="shared" si="140"/>
        <v>13369435.714285715</v>
      </c>
      <c r="M1889" s="5">
        <f t="shared" si="146"/>
        <v>128</v>
      </c>
      <c r="N1889" s="6">
        <f t="shared" si="146"/>
        <v>31690514.285714284</v>
      </c>
      <c r="O1889" s="5"/>
      <c r="P1889" s="5"/>
      <c r="Q1889" s="5"/>
      <c r="R1889" s="5"/>
      <c r="S1889" s="5"/>
      <c r="T1889" s="5"/>
      <c r="U1889" s="5"/>
      <c r="V1889" s="5"/>
      <c r="W1889" s="5"/>
    </row>
    <row r="1890" spans="1:23" x14ac:dyDescent="0.2">
      <c r="A1890" s="5" t="s">
        <v>2114</v>
      </c>
      <c r="B1890" s="5" t="s">
        <v>11</v>
      </c>
      <c r="C1890" s="5">
        <v>3</v>
      </c>
      <c r="D1890" s="6">
        <v>2318181</v>
      </c>
      <c r="E1890" s="5"/>
      <c r="F1890" s="5">
        <v>3</v>
      </c>
      <c r="G1890" s="6">
        <v>2318181</v>
      </c>
      <c r="H1890" s="5">
        <v>0</v>
      </c>
      <c r="I1890" s="5">
        <v>0</v>
      </c>
      <c r="J1890" s="7">
        <f t="shared" si="145"/>
        <v>772727</v>
      </c>
      <c r="K1890" s="5">
        <v>3</v>
      </c>
      <c r="L1890" s="6">
        <f t="shared" si="140"/>
        <v>2318181</v>
      </c>
      <c r="M1890" s="5">
        <f t="shared" si="146"/>
        <v>0</v>
      </c>
      <c r="N1890" s="6">
        <f t="shared" si="146"/>
        <v>0</v>
      </c>
      <c r="O1890" s="5"/>
      <c r="P1890" s="5"/>
      <c r="Q1890" s="5"/>
      <c r="R1890" s="5"/>
      <c r="S1890" s="5"/>
      <c r="T1890" s="5"/>
      <c r="U1890" s="5"/>
      <c r="V1890" s="5"/>
      <c r="W1890" s="5"/>
    </row>
    <row r="1891" spans="1:23" x14ac:dyDescent="0.2">
      <c r="A1891" s="5" t="s">
        <v>2115</v>
      </c>
      <c r="B1891" s="5" t="s">
        <v>11</v>
      </c>
      <c r="C1891" s="5">
        <v>0</v>
      </c>
      <c r="D1891" s="5">
        <v>0</v>
      </c>
      <c r="E1891" s="5"/>
      <c r="F1891" s="5">
        <v>0</v>
      </c>
      <c r="G1891" s="5">
        <v>0</v>
      </c>
      <c r="H1891" s="5">
        <v>1</v>
      </c>
      <c r="I1891" s="6">
        <v>9000000</v>
      </c>
      <c r="J1891" s="7">
        <f t="shared" si="145"/>
        <v>9000000</v>
      </c>
      <c r="K1891" s="5">
        <v>1</v>
      </c>
      <c r="L1891" s="6">
        <f t="shared" si="140"/>
        <v>9000000</v>
      </c>
      <c r="M1891" s="5">
        <f t="shared" si="146"/>
        <v>0</v>
      </c>
      <c r="N1891" s="6">
        <f t="shared" si="146"/>
        <v>0</v>
      </c>
      <c r="O1891" s="5"/>
      <c r="P1891" s="5"/>
      <c r="Q1891" s="5"/>
      <c r="R1891" s="5"/>
      <c r="S1891" s="5"/>
      <c r="T1891" s="5"/>
      <c r="U1891" s="5"/>
      <c r="V1891" s="5"/>
      <c r="W1891" s="5"/>
    </row>
    <row r="1892" spans="1:23" x14ac:dyDescent="0.2">
      <c r="A1892" s="5" t="s">
        <v>2116</v>
      </c>
      <c r="B1892" s="5" t="s">
        <v>11</v>
      </c>
      <c r="C1892" s="5">
        <v>2</v>
      </c>
      <c r="D1892" s="6">
        <v>2336364</v>
      </c>
      <c r="E1892" s="5"/>
      <c r="F1892" s="5">
        <v>2</v>
      </c>
      <c r="G1892" s="6">
        <v>2336364</v>
      </c>
      <c r="H1892" s="5">
        <v>0</v>
      </c>
      <c r="I1892" s="5">
        <v>0</v>
      </c>
      <c r="J1892" s="7">
        <f t="shared" si="145"/>
        <v>1168182</v>
      </c>
      <c r="K1892" s="5">
        <v>2</v>
      </c>
      <c r="L1892" s="6">
        <f t="shared" si="140"/>
        <v>2336364</v>
      </c>
      <c r="M1892" s="5">
        <f t="shared" si="146"/>
        <v>0</v>
      </c>
      <c r="N1892" s="6">
        <f t="shared" si="146"/>
        <v>0</v>
      </c>
      <c r="O1892" s="5"/>
      <c r="P1892" s="5"/>
      <c r="Q1892" s="5"/>
      <c r="R1892" s="5"/>
      <c r="S1892" s="5"/>
      <c r="T1892" s="5"/>
      <c r="U1892" s="5"/>
      <c r="V1892" s="5"/>
      <c r="W1892" s="5"/>
    </row>
    <row r="1893" spans="1:23" x14ac:dyDescent="0.2">
      <c r="A1893" s="5" t="s">
        <v>2117</v>
      </c>
      <c r="B1893" s="5" t="s">
        <v>11</v>
      </c>
      <c r="C1893" s="5">
        <v>2</v>
      </c>
      <c r="D1893" s="6">
        <v>2345454</v>
      </c>
      <c r="E1893" s="5"/>
      <c r="F1893" s="5">
        <v>2</v>
      </c>
      <c r="G1893" s="6">
        <v>2345454</v>
      </c>
      <c r="H1893" s="5">
        <v>0</v>
      </c>
      <c r="I1893" s="5">
        <v>0</v>
      </c>
      <c r="J1893" s="7">
        <f t="shared" si="145"/>
        <v>1172727</v>
      </c>
      <c r="K1893" s="5">
        <v>2</v>
      </c>
      <c r="L1893" s="6">
        <f t="shared" si="140"/>
        <v>2345454</v>
      </c>
      <c r="M1893" s="5">
        <f t="shared" si="146"/>
        <v>0</v>
      </c>
      <c r="N1893" s="6">
        <f t="shared" si="146"/>
        <v>0</v>
      </c>
      <c r="O1893" s="5"/>
      <c r="P1893" s="5"/>
      <c r="Q1893" s="5"/>
      <c r="R1893" s="5"/>
      <c r="S1893" s="5"/>
      <c r="T1893" s="5"/>
      <c r="U1893" s="5"/>
      <c r="V1893" s="5"/>
      <c r="W1893" s="5"/>
    </row>
    <row r="1894" spans="1:23" x14ac:dyDescent="0.2">
      <c r="A1894" s="5" t="s">
        <v>2118</v>
      </c>
      <c r="B1894" s="5" t="s">
        <v>11</v>
      </c>
      <c r="C1894" s="5">
        <v>1</v>
      </c>
      <c r="D1894" s="6">
        <v>2354545</v>
      </c>
      <c r="E1894" s="5"/>
      <c r="F1894" s="5">
        <v>1</v>
      </c>
      <c r="G1894" s="6">
        <v>2354545</v>
      </c>
      <c r="H1894" s="5">
        <v>0</v>
      </c>
      <c r="I1894" s="5">
        <v>0</v>
      </c>
      <c r="J1894" s="7">
        <f t="shared" si="145"/>
        <v>2354545</v>
      </c>
      <c r="K1894" s="5">
        <v>1</v>
      </c>
      <c r="L1894" s="6">
        <f t="shared" si="140"/>
        <v>2354545</v>
      </c>
      <c r="M1894" s="5">
        <f t="shared" si="146"/>
        <v>0</v>
      </c>
      <c r="N1894" s="6">
        <f t="shared" si="146"/>
        <v>0</v>
      </c>
      <c r="O1894" s="5"/>
      <c r="P1894" s="5"/>
      <c r="Q1894" s="5"/>
      <c r="R1894" s="5"/>
      <c r="S1894" s="5"/>
      <c r="T1894" s="5"/>
      <c r="U1894" s="5"/>
      <c r="V1894" s="5"/>
      <c r="W1894" s="5"/>
    </row>
    <row r="1895" spans="1:23" x14ac:dyDescent="0.2">
      <c r="A1895" s="5" t="s">
        <v>2119</v>
      </c>
      <c r="B1895" s="5" t="s">
        <v>11</v>
      </c>
      <c r="C1895" s="5">
        <v>1</v>
      </c>
      <c r="D1895" s="6">
        <v>2354545</v>
      </c>
      <c r="E1895" s="5"/>
      <c r="F1895" s="5">
        <v>1</v>
      </c>
      <c r="G1895" s="6">
        <v>2354545</v>
      </c>
      <c r="H1895" s="5">
        <v>0</v>
      </c>
      <c r="I1895" s="5">
        <v>0</v>
      </c>
      <c r="J1895" s="7">
        <f t="shared" si="145"/>
        <v>2354545</v>
      </c>
      <c r="K1895" s="5">
        <v>1</v>
      </c>
      <c r="L1895" s="6">
        <f t="shared" si="140"/>
        <v>2354545</v>
      </c>
      <c r="M1895" s="5">
        <f t="shared" si="146"/>
        <v>0</v>
      </c>
      <c r="N1895" s="6">
        <f t="shared" si="146"/>
        <v>0</v>
      </c>
      <c r="O1895" s="5"/>
      <c r="P1895" s="5"/>
      <c r="Q1895" s="5"/>
      <c r="R1895" s="5"/>
      <c r="S1895" s="5"/>
      <c r="T1895" s="5"/>
      <c r="U1895" s="5"/>
      <c r="V1895" s="5"/>
      <c r="W1895" s="5"/>
    </row>
    <row r="1896" spans="1:23" x14ac:dyDescent="0.2">
      <c r="A1896" s="5" t="s">
        <v>2120</v>
      </c>
      <c r="B1896" s="5" t="s">
        <v>11</v>
      </c>
      <c r="C1896" s="5">
        <v>1</v>
      </c>
      <c r="D1896" s="6">
        <v>2363636</v>
      </c>
      <c r="E1896" s="5"/>
      <c r="F1896" s="5">
        <v>1</v>
      </c>
      <c r="G1896" s="6">
        <v>2363636</v>
      </c>
      <c r="H1896" s="5">
        <v>0</v>
      </c>
      <c r="I1896" s="5">
        <v>0</v>
      </c>
      <c r="J1896" s="7">
        <f t="shared" si="145"/>
        <v>2363636</v>
      </c>
      <c r="K1896" s="5">
        <v>1</v>
      </c>
      <c r="L1896" s="6">
        <f t="shared" si="140"/>
        <v>2363636</v>
      </c>
      <c r="M1896" s="5">
        <f t="shared" si="146"/>
        <v>0</v>
      </c>
      <c r="N1896" s="6">
        <f t="shared" si="146"/>
        <v>0</v>
      </c>
      <c r="O1896" s="5"/>
      <c r="P1896" s="5"/>
      <c r="Q1896" s="5"/>
      <c r="R1896" s="5"/>
      <c r="S1896" s="5"/>
      <c r="T1896" s="5"/>
      <c r="U1896" s="5"/>
      <c r="V1896" s="5"/>
      <c r="W1896" s="5"/>
    </row>
    <row r="1897" spans="1:23" x14ac:dyDescent="0.2">
      <c r="A1897" s="5" t="s">
        <v>2121</v>
      </c>
      <c r="B1897" s="5" t="s">
        <v>11</v>
      </c>
      <c r="C1897" s="5">
        <v>1</v>
      </c>
      <c r="D1897" s="6">
        <v>2363636</v>
      </c>
      <c r="E1897" s="5"/>
      <c r="F1897" s="5">
        <v>1</v>
      </c>
      <c r="G1897" s="6">
        <v>2363636</v>
      </c>
      <c r="H1897" s="5">
        <v>0</v>
      </c>
      <c r="I1897" s="5">
        <v>0</v>
      </c>
      <c r="J1897" s="7">
        <f t="shared" si="145"/>
        <v>2363636</v>
      </c>
      <c r="K1897" s="5">
        <v>1</v>
      </c>
      <c r="L1897" s="6">
        <f t="shared" si="140"/>
        <v>2363636</v>
      </c>
      <c r="M1897" s="5">
        <f t="shared" si="146"/>
        <v>0</v>
      </c>
      <c r="N1897" s="6">
        <f t="shared" si="146"/>
        <v>0</v>
      </c>
      <c r="O1897" s="5"/>
      <c r="P1897" s="5"/>
      <c r="Q1897" s="5"/>
      <c r="R1897" s="5"/>
      <c r="S1897" s="5"/>
      <c r="T1897" s="5"/>
      <c r="U1897" s="5"/>
      <c r="V1897" s="5"/>
      <c r="W1897" s="5"/>
    </row>
    <row r="1898" spans="1:23" x14ac:dyDescent="0.2">
      <c r="A1898" s="5" t="s">
        <v>2122</v>
      </c>
      <c r="B1898" s="5" t="s">
        <v>11</v>
      </c>
      <c r="C1898" s="5">
        <v>2</v>
      </c>
      <c r="D1898" s="6">
        <v>2400000</v>
      </c>
      <c r="E1898" s="5"/>
      <c r="F1898" s="5">
        <v>2</v>
      </c>
      <c r="G1898" s="6">
        <v>2400000</v>
      </c>
      <c r="H1898" s="5">
        <v>0</v>
      </c>
      <c r="I1898" s="5">
        <v>0</v>
      </c>
      <c r="J1898" s="7">
        <f t="shared" si="145"/>
        <v>1200000</v>
      </c>
      <c r="K1898" s="5">
        <v>2</v>
      </c>
      <c r="L1898" s="6">
        <f t="shared" si="140"/>
        <v>2400000</v>
      </c>
      <c r="M1898" s="5">
        <f t="shared" si="146"/>
        <v>0</v>
      </c>
      <c r="N1898" s="6">
        <f t="shared" si="146"/>
        <v>0</v>
      </c>
      <c r="O1898" s="5"/>
      <c r="P1898" s="5"/>
      <c r="Q1898" s="5"/>
      <c r="R1898" s="5"/>
      <c r="S1898" s="5"/>
      <c r="T1898" s="5"/>
      <c r="U1898" s="5"/>
      <c r="V1898" s="5"/>
      <c r="W1898" s="5"/>
    </row>
    <row r="1899" spans="1:23" x14ac:dyDescent="0.2">
      <c r="A1899" s="5" t="s">
        <v>2123</v>
      </c>
      <c r="B1899" s="5" t="s">
        <v>20</v>
      </c>
      <c r="C1899" s="5">
        <v>1</v>
      </c>
      <c r="D1899" s="6">
        <v>2400000</v>
      </c>
      <c r="E1899" s="5"/>
      <c r="F1899" s="5">
        <v>1</v>
      </c>
      <c r="G1899" s="6">
        <v>2400000</v>
      </c>
      <c r="H1899" s="5">
        <v>0</v>
      </c>
      <c r="I1899" s="5">
        <v>0</v>
      </c>
      <c r="J1899" s="7">
        <f t="shared" si="145"/>
        <v>2400000</v>
      </c>
      <c r="K1899" s="5">
        <v>1</v>
      </c>
      <c r="L1899" s="6">
        <f t="shared" si="140"/>
        <v>2400000</v>
      </c>
      <c r="M1899" s="5">
        <f t="shared" si="146"/>
        <v>0</v>
      </c>
      <c r="N1899" s="6">
        <f t="shared" si="146"/>
        <v>0</v>
      </c>
      <c r="O1899" s="5"/>
      <c r="P1899" s="5"/>
      <c r="Q1899" s="5"/>
      <c r="R1899" s="5"/>
      <c r="S1899" s="5"/>
      <c r="T1899" s="5"/>
      <c r="U1899" s="5"/>
      <c r="V1899" s="5"/>
      <c r="W1899" s="5"/>
    </row>
    <row r="1900" spans="1:23" x14ac:dyDescent="0.2">
      <c r="A1900" s="5" t="s">
        <v>2124</v>
      </c>
      <c r="B1900" s="5" t="s">
        <v>11</v>
      </c>
      <c r="C1900" s="5">
        <v>0</v>
      </c>
      <c r="D1900" s="5">
        <v>0</v>
      </c>
      <c r="E1900" s="5"/>
      <c r="F1900" s="5">
        <v>0</v>
      </c>
      <c r="G1900" s="5">
        <v>0</v>
      </c>
      <c r="H1900" s="5">
        <v>3</v>
      </c>
      <c r="I1900" s="6">
        <v>8388888</v>
      </c>
      <c r="J1900" s="7">
        <f t="shared" si="145"/>
        <v>2796296</v>
      </c>
      <c r="K1900" s="5">
        <v>3</v>
      </c>
      <c r="L1900" s="6">
        <f t="shared" si="140"/>
        <v>8388888</v>
      </c>
      <c r="M1900" s="5">
        <f t="shared" ref="M1900:N1915" si="147">F1900+H1900-K1900</f>
        <v>0</v>
      </c>
      <c r="N1900" s="6">
        <f t="shared" si="147"/>
        <v>0</v>
      </c>
      <c r="O1900" s="5"/>
      <c r="P1900" s="5"/>
      <c r="Q1900" s="5"/>
      <c r="R1900" s="5"/>
      <c r="S1900" s="5"/>
      <c r="T1900" s="5"/>
      <c r="U1900" s="5"/>
      <c r="V1900" s="5"/>
      <c r="W1900" s="5"/>
    </row>
    <row r="1901" spans="1:23" x14ac:dyDescent="0.2">
      <c r="A1901" s="5" t="s">
        <v>2125</v>
      </c>
      <c r="B1901" s="5" t="s">
        <v>11</v>
      </c>
      <c r="C1901" s="5">
        <v>3</v>
      </c>
      <c r="D1901" s="6">
        <v>2427270</v>
      </c>
      <c r="E1901" s="5"/>
      <c r="F1901" s="5">
        <v>3</v>
      </c>
      <c r="G1901" s="6">
        <v>2427270</v>
      </c>
      <c r="H1901" s="5">
        <v>0</v>
      </c>
      <c r="I1901" s="5">
        <v>0</v>
      </c>
      <c r="J1901" s="7">
        <f t="shared" si="145"/>
        <v>809090</v>
      </c>
      <c r="K1901" s="5">
        <v>3</v>
      </c>
      <c r="L1901" s="6">
        <f t="shared" si="140"/>
        <v>2427270</v>
      </c>
      <c r="M1901" s="5">
        <f t="shared" si="147"/>
        <v>0</v>
      </c>
      <c r="N1901" s="6">
        <f t="shared" si="147"/>
        <v>0</v>
      </c>
      <c r="O1901" s="5"/>
      <c r="P1901" s="5"/>
      <c r="Q1901" s="5"/>
      <c r="R1901" s="5"/>
      <c r="S1901" s="5"/>
      <c r="T1901" s="5"/>
      <c r="U1901" s="5"/>
      <c r="V1901" s="5"/>
      <c r="W1901" s="5"/>
    </row>
    <row r="1902" spans="1:23" x14ac:dyDescent="0.2">
      <c r="A1902" s="5" t="s">
        <v>2126</v>
      </c>
      <c r="B1902" s="5" t="s">
        <v>11</v>
      </c>
      <c r="C1902" s="5">
        <v>1</v>
      </c>
      <c r="D1902" s="6">
        <v>2430000</v>
      </c>
      <c r="E1902" s="5"/>
      <c r="F1902" s="5">
        <v>1</v>
      </c>
      <c r="G1902" s="6">
        <v>2430000</v>
      </c>
      <c r="H1902" s="5">
        <v>0</v>
      </c>
      <c r="I1902" s="5">
        <v>0</v>
      </c>
      <c r="J1902" s="7">
        <f t="shared" si="145"/>
        <v>2430000</v>
      </c>
      <c r="K1902" s="5">
        <v>1</v>
      </c>
      <c r="L1902" s="6">
        <f t="shared" si="140"/>
        <v>2430000</v>
      </c>
      <c r="M1902" s="5">
        <f t="shared" si="147"/>
        <v>0</v>
      </c>
      <c r="N1902" s="6">
        <f t="shared" si="147"/>
        <v>0</v>
      </c>
      <c r="O1902" s="5"/>
      <c r="P1902" s="5"/>
      <c r="Q1902" s="5"/>
      <c r="R1902" s="5"/>
      <c r="S1902" s="5"/>
      <c r="T1902" s="5"/>
      <c r="U1902" s="5"/>
      <c r="V1902" s="5"/>
      <c r="W1902" s="5"/>
    </row>
    <row r="1903" spans="1:23" x14ac:dyDescent="0.2">
      <c r="A1903" s="5" t="s">
        <v>2127</v>
      </c>
      <c r="B1903" s="5" t="s">
        <v>11</v>
      </c>
      <c r="C1903" s="5">
        <v>0</v>
      </c>
      <c r="D1903" s="5">
        <v>0</v>
      </c>
      <c r="E1903" s="5"/>
      <c r="F1903" s="5">
        <v>0</v>
      </c>
      <c r="G1903" s="5">
        <v>0</v>
      </c>
      <c r="H1903" s="5">
        <v>125</v>
      </c>
      <c r="I1903" s="6">
        <v>34856800</v>
      </c>
      <c r="J1903" s="7">
        <f t="shared" si="145"/>
        <v>278854.40000000002</v>
      </c>
      <c r="K1903" s="5">
        <v>31</v>
      </c>
      <c r="L1903" s="6">
        <f t="shared" si="140"/>
        <v>8644486.4000000004</v>
      </c>
      <c r="M1903" s="5">
        <f t="shared" si="147"/>
        <v>94</v>
      </c>
      <c r="N1903" s="6">
        <f t="shared" si="147"/>
        <v>26212313.600000001</v>
      </c>
      <c r="O1903" s="5"/>
      <c r="P1903" s="5"/>
      <c r="Q1903" s="5"/>
      <c r="R1903" s="5"/>
      <c r="S1903" s="5"/>
      <c r="T1903" s="5"/>
      <c r="U1903" s="5"/>
      <c r="V1903" s="5"/>
      <c r="W1903" s="5"/>
    </row>
    <row r="1904" spans="1:23" x14ac:dyDescent="0.2">
      <c r="A1904" s="5" t="s">
        <v>2128</v>
      </c>
      <c r="B1904" s="5" t="s">
        <v>11</v>
      </c>
      <c r="C1904" s="5">
        <v>5</v>
      </c>
      <c r="D1904" s="6">
        <v>2445454</v>
      </c>
      <c r="E1904" s="5"/>
      <c r="F1904" s="5">
        <v>5</v>
      </c>
      <c r="G1904" s="6">
        <v>2445454</v>
      </c>
      <c r="H1904" s="5">
        <v>0</v>
      </c>
      <c r="I1904" s="5">
        <v>0</v>
      </c>
      <c r="J1904" s="7">
        <f t="shared" si="145"/>
        <v>489090.8</v>
      </c>
      <c r="K1904" s="5">
        <v>5</v>
      </c>
      <c r="L1904" s="6">
        <f t="shared" si="140"/>
        <v>2445454</v>
      </c>
      <c r="M1904" s="5">
        <f t="shared" si="147"/>
        <v>0</v>
      </c>
      <c r="N1904" s="6">
        <f t="shared" si="147"/>
        <v>0</v>
      </c>
      <c r="O1904" s="5"/>
      <c r="P1904" s="5"/>
      <c r="Q1904" s="5"/>
      <c r="R1904" s="5"/>
      <c r="S1904" s="5"/>
      <c r="T1904" s="5"/>
      <c r="U1904" s="5"/>
      <c r="V1904" s="5"/>
      <c r="W1904" s="5"/>
    </row>
    <row r="1905" spans="1:23" x14ac:dyDescent="0.2">
      <c r="A1905" s="5" t="s">
        <v>2129</v>
      </c>
      <c r="B1905" s="5" t="s">
        <v>25</v>
      </c>
      <c r="C1905" s="5">
        <v>1</v>
      </c>
      <c r="D1905" s="6">
        <v>2445454</v>
      </c>
      <c r="E1905" s="5"/>
      <c r="F1905" s="5">
        <v>1</v>
      </c>
      <c r="G1905" s="6">
        <v>2445454</v>
      </c>
      <c r="H1905" s="5">
        <v>0</v>
      </c>
      <c r="I1905" s="5">
        <v>0</v>
      </c>
      <c r="J1905" s="7">
        <f t="shared" si="145"/>
        <v>2445454</v>
      </c>
      <c r="K1905" s="5">
        <v>1</v>
      </c>
      <c r="L1905" s="6">
        <f t="shared" si="140"/>
        <v>2445454</v>
      </c>
      <c r="M1905" s="5">
        <f t="shared" si="147"/>
        <v>0</v>
      </c>
      <c r="N1905" s="6">
        <f t="shared" si="147"/>
        <v>0</v>
      </c>
      <c r="O1905" s="5"/>
      <c r="P1905" s="5"/>
      <c r="Q1905" s="5"/>
      <c r="R1905" s="5"/>
      <c r="S1905" s="5"/>
      <c r="T1905" s="5"/>
      <c r="U1905" s="5"/>
      <c r="V1905" s="5"/>
      <c r="W1905" s="5"/>
    </row>
    <row r="1906" spans="1:23" x14ac:dyDescent="0.2">
      <c r="A1906" s="5" t="s">
        <v>2130</v>
      </c>
      <c r="B1906" s="5" t="s">
        <v>25</v>
      </c>
      <c r="C1906" s="5">
        <v>1</v>
      </c>
      <c r="D1906" s="6">
        <v>2445455</v>
      </c>
      <c r="E1906" s="5"/>
      <c r="F1906" s="5">
        <v>1</v>
      </c>
      <c r="G1906" s="6">
        <v>2445455</v>
      </c>
      <c r="H1906" s="5">
        <v>0</v>
      </c>
      <c r="I1906" s="5">
        <v>0</v>
      </c>
      <c r="J1906" s="7">
        <f t="shared" si="145"/>
        <v>2445455</v>
      </c>
      <c r="K1906" s="5">
        <v>1</v>
      </c>
      <c r="L1906" s="6">
        <f t="shared" si="140"/>
        <v>2445455</v>
      </c>
      <c r="M1906" s="5">
        <f t="shared" si="147"/>
        <v>0</v>
      </c>
      <c r="N1906" s="6">
        <f t="shared" si="147"/>
        <v>0</v>
      </c>
      <c r="O1906" s="5"/>
      <c r="P1906" s="5"/>
      <c r="Q1906" s="5"/>
      <c r="R1906" s="5"/>
      <c r="S1906" s="5"/>
      <c r="T1906" s="5"/>
      <c r="U1906" s="5"/>
      <c r="V1906" s="5"/>
      <c r="W1906" s="5"/>
    </row>
    <row r="1907" spans="1:23" x14ac:dyDescent="0.2">
      <c r="A1907" s="5" t="s">
        <v>2131</v>
      </c>
      <c r="B1907" s="5" t="s">
        <v>25</v>
      </c>
      <c r="C1907" s="5">
        <v>1</v>
      </c>
      <c r="D1907" s="6">
        <v>2445455</v>
      </c>
      <c r="E1907" s="5"/>
      <c r="F1907" s="5">
        <v>1</v>
      </c>
      <c r="G1907" s="6">
        <v>2445455</v>
      </c>
      <c r="H1907" s="5">
        <v>0</v>
      </c>
      <c r="I1907" s="5">
        <v>0</v>
      </c>
      <c r="J1907" s="7">
        <f t="shared" si="145"/>
        <v>2445455</v>
      </c>
      <c r="K1907" s="5">
        <v>1</v>
      </c>
      <c r="L1907" s="6">
        <f t="shared" si="140"/>
        <v>2445455</v>
      </c>
      <c r="M1907" s="5">
        <f t="shared" si="147"/>
        <v>0</v>
      </c>
      <c r="N1907" s="6">
        <f t="shared" si="147"/>
        <v>0</v>
      </c>
      <c r="O1907" s="5"/>
      <c r="P1907" s="5"/>
      <c r="Q1907" s="5"/>
      <c r="R1907" s="5"/>
      <c r="S1907" s="5"/>
      <c r="T1907" s="5"/>
      <c r="U1907" s="5"/>
      <c r="V1907" s="5"/>
      <c r="W1907" s="5"/>
    </row>
    <row r="1908" spans="1:23" x14ac:dyDescent="0.2">
      <c r="A1908" s="5" t="s">
        <v>2132</v>
      </c>
      <c r="B1908" s="5" t="s">
        <v>11</v>
      </c>
      <c r="C1908" s="5">
        <v>10</v>
      </c>
      <c r="D1908" s="6">
        <v>2454540</v>
      </c>
      <c r="E1908" s="5"/>
      <c r="F1908" s="5">
        <v>10</v>
      </c>
      <c r="G1908" s="6">
        <v>2454540</v>
      </c>
      <c r="H1908" s="5">
        <v>0</v>
      </c>
      <c r="I1908" s="5">
        <v>0</v>
      </c>
      <c r="J1908" s="7">
        <f t="shared" si="145"/>
        <v>245454</v>
      </c>
      <c r="K1908" s="5">
        <v>10</v>
      </c>
      <c r="L1908" s="6">
        <f t="shared" si="140"/>
        <v>2454540</v>
      </c>
      <c r="M1908" s="5">
        <f t="shared" si="147"/>
        <v>0</v>
      </c>
      <c r="N1908" s="6">
        <f t="shared" si="147"/>
        <v>0</v>
      </c>
      <c r="O1908" s="5"/>
      <c r="P1908" s="5"/>
      <c r="Q1908" s="5"/>
      <c r="R1908" s="5"/>
      <c r="S1908" s="5"/>
      <c r="T1908" s="5"/>
      <c r="U1908" s="5"/>
      <c r="V1908" s="5"/>
      <c r="W1908" s="5"/>
    </row>
    <row r="1909" spans="1:23" x14ac:dyDescent="0.2">
      <c r="A1909" s="5" t="s">
        <v>2133</v>
      </c>
      <c r="B1909" s="5" t="s">
        <v>34</v>
      </c>
      <c r="C1909" s="5">
        <v>0</v>
      </c>
      <c r="D1909" s="5">
        <v>0</v>
      </c>
      <c r="E1909" s="5"/>
      <c r="F1909" s="5">
        <v>0</v>
      </c>
      <c r="G1909" s="5">
        <v>0</v>
      </c>
      <c r="H1909" s="5">
        <v>27</v>
      </c>
      <c r="I1909" s="6">
        <v>106232715</v>
      </c>
      <c r="J1909" s="7">
        <f t="shared" si="145"/>
        <v>3934545</v>
      </c>
      <c r="K1909" s="5">
        <v>27</v>
      </c>
      <c r="L1909" s="6">
        <f t="shared" si="140"/>
        <v>106232715</v>
      </c>
      <c r="M1909" s="5">
        <f t="shared" si="147"/>
        <v>0</v>
      </c>
      <c r="N1909" s="6">
        <f t="shared" si="147"/>
        <v>0</v>
      </c>
      <c r="O1909" s="5"/>
      <c r="P1909" s="5"/>
      <c r="Q1909" s="5"/>
      <c r="R1909" s="5"/>
      <c r="S1909" s="5"/>
      <c r="T1909" s="5"/>
      <c r="U1909" s="5"/>
      <c r="V1909" s="5"/>
      <c r="W1909" s="5"/>
    </row>
    <row r="1910" spans="1:23" x14ac:dyDescent="0.2">
      <c r="A1910" s="5" t="s">
        <v>2134</v>
      </c>
      <c r="B1910" s="5" t="s">
        <v>11</v>
      </c>
      <c r="C1910" s="5">
        <v>12</v>
      </c>
      <c r="D1910" s="6">
        <v>16712726</v>
      </c>
      <c r="E1910" s="5"/>
      <c r="F1910" s="5">
        <v>12</v>
      </c>
      <c r="G1910" s="6">
        <v>16712726</v>
      </c>
      <c r="H1910" s="5">
        <v>8</v>
      </c>
      <c r="I1910" s="6">
        <v>11141817</v>
      </c>
      <c r="J1910" s="7">
        <f t="shared" si="145"/>
        <v>1392727.15</v>
      </c>
      <c r="K1910" s="5">
        <v>20</v>
      </c>
      <c r="L1910" s="6">
        <f t="shared" si="140"/>
        <v>27854543</v>
      </c>
      <c r="M1910" s="5">
        <f t="shared" si="147"/>
        <v>0</v>
      </c>
      <c r="N1910" s="6">
        <f t="shared" si="147"/>
        <v>0</v>
      </c>
      <c r="O1910" s="5"/>
      <c r="P1910" s="5"/>
      <c r="Q1910" s="5"/>
      <c r="R1910" s="5"/>
      <c r="S1910" s="5"/>
      <c r="T1910" s="5"/>
      <c r="U1910" s="5"/>
      <c r="V1910" s="5"/>
      <c r="W1910" s="5"/>
    </row>
    <row r="1911" spans="1:23" x14ac:dyDescent="0.2">
      <c r="A1911" s="5" t="s">
        <v>2135</v>
      </c>
      <c r="B1911" s="5" t="s">
        <v>11</v>
      </c>
      <c r="C1911" s="5">
        <v>1</v>
      </c>
      <c r="D1911" s="6">
        <v>2536363</v>
      </c>
      <c r="E1911" s="5"/>
      <c r="F1911" s="5">
        <v>1</v>
      </c>
      <c r="G1911" s="6">
        <v>2536363</v>
      </c>
      <c r="H1911" s="5">
        <v>0</v>
      </c>
      <c r="I1911" s="5">
        <v>0</v>
      </c>
      <c r="J1911" s="7">
        <f t="shared" si="145"/>
        <v>2536363</v>
      </c>
      <c r="K1911" s="5">
        <v>1</v>
      </c>
      <c r="L1911" s="6">
        <f t="shared" si="140"/>
        <v>2536363</v>
      </c>
      <c r="M1911" s="5">
        <f t="shared" si="147"/>
        <v>0</v>
      </c>
      <c r="N1911" s="6">
        <f t="shared" si="147"/>
        <v>0</v>
      </c>
      <c r="O1911" s="5"/>
      <c r="P1911" s="5"/>
      <c r="Q1911" s="5"/>
      <c r="R1911" s="5"/>
      <c r="S1911" s="5"/>
      <c r="T1911" s="5"/>
      <c r="U1911" s="5"/>
      <c r="V1911" s="5"/>
      <c r="W1911" s="5"/>
    </row>
    <row r="1912" spans="1:23" x14ac:dyDescent="0.2">
      <c r="A1912" s="5" t="s">
        <v>2136</v>
      </c>
      <c r="B1912" s="5" t="s">
        <v>11</v>
      </c>
      <c r="C1912" s="5">
        <v>1</v>
      </c>
      <c r="D1912" s="6">
        <v>2536364</v>
      </c>
      <c r="E1912" s="5"/>
      <c r="F1912" s="5">
        <v>1</v>
      </c>
      <c r="G1912" s="6">
        <v>2536364</v>
      </c>
      <c r="H1912" s="5">
        <v>0</v>
      </c>
      <c r="I1912" s="5">
        <v>0</v>
      </c>
      <c r="J1912" s="7">
        <f t="shared" si="145"/>
        <v>2536364</v>
      </c>
      <c r="K1912" s="5">
        <v>1</v>
      </c>
      <c r="L1912" s="6">
        <f t="shared" si="140"/>
        <v>2536364</v>
      </c>
      <c r="M1912" s="5">
        <f t="shared" si="147"/>
        <v>0</v>
      </c>
      <c r="N1912" s="6">
        <f t="shared" si="147"/>
        <v>0</v>
      </c>
      <c r="O1912" s="5"/>
      <c r="P1912" s="5"/>
      <c r="Q1912" s="5"/>
      <c r="R1912" s="5"/>
      <c r="S1912" s="5"/>
      <c r="T1912" s="5"/>
      <c r="U1912" s="5"/>
      <c r="V1912" s="5"/>
      <c r="W1912" s="5"/>
    </row>
    <row r="1913" spans="1:23" x14ac:dyDescent="0.2">
      <c r="A1913" s="5" t="s">
        <v>2137</v>
      </c>
      <c r="B1913" s="5" t="s">
        <v>11</v>
      </c>
      <c r="C1913" s="5">
        <v>1</v>
      </c>
      <c r="D1913" s="6">
        <v>2536364</v>
      </c>
      <c r="E1913" s="5"/>
      <c r="F1913" s="5">
        <v>1</v>
      </c>
      <c r="G1913" s="6">
        <v>2536364</v>
      </c>
      <c r="H1913" s="5">
        <v>0</v>
      </c>
      <c r="I1913" s="5">
        <v>0</v>
      </c>
      <c r="J1913" s="7">
        <f t="shared" si="145"/>
        <v>2536364</v>
      </c>
      <c r="K1913" s="5">
        <v>1</v>
      </c>
      <c r="L1913" s="6">
        <f t="shared" si="140"/>
        <v>2536364</v>
      </c>
      <c r="M1913" s="5">
        <f t="shared" si="147"/>
        <v>0</v>
      </c>
      <c r="N1913" s="6">
        <f t="shared" si="147"/>
        <v>0</v>
      </c>
      <c r="O1913" s="5"/>
      <c r="P1913" s="5"/>
      <c r="Q1913" s="5"/>
      <c r="R1913" s="5"/>
      <c r="S1913" s="5"/>
      <c r="T1913" s="5"/>
      <c r="U1913" s="5"/>
      <c r="V1913" s="5"/>
      <c r="W1913" s="5"/>
    </row>
    <row r="1914" spans="1:23" x14ac:dyDescent="0.2">
      <c r="A1914" s="5" t="s">
        <v>2138</v>
      </c>
      <c r="B1914" s="5" t="s">
        <v>11</v>
      </c>
      <c r="C1914" s="5">
        <v>5</v>
      </c>
      <c r="D1914" s="6">
        <v>2545453</v>
      </c>
      <c r="E1914" s="5"/>
      <c r="F1914" s="5">
        <v>5</v>
      </c>
      <c r="G1914" s="6">
        <v>2545453</v>
      </c>
      <c r="H1914" s="5">
        <v>0</v>
      </c>
      <c r="I1914" s="5">
        <v>0</v>
      </c>
      <c r="J1914" s="7">
        <f t="shared" si="145"/>
        <v>509090.6</v>
      </c>
      <c r="K1914" s="5">
        <v>5</v>
      </c>
      <c r="L1914" s="6">
        <f t="shared" si="140"/>
        <v>2545453</v>
      </c>
      <c r="M1914" s="5">
        <f t="shared" si="147"/>
        <v>0</v>
      </c>
      <c r="N1914" s="6">
        <f t="shared" si="147"/>
        <v>0</v>
      </c>
      <c r="O1914" s="5"/>
      <c r="P1914" s="5"/>
      <c r="Q1914" s="5"/>
      <c r="R1914" s="5"/>
      <c r="S1914" s="5"/>
      <c r="T1914" s="5"/>
      <c r="U1914" s="5"/>
      <c r="V1914" s="5"/>
      <c r="W1914" s="5"/>
    </row>
    <row r="1915" spans="1:23" x14ac:dyDescent="0.2">
      <c r="A1915" s="5" t="s">
        <v>2139</v>
      </c>
      <c r="B1915" s="5" t="s">
        <v>11</v>
      </c>
      <c r="C1915" s="5">
        <v>1</v>
      </c>
      <c r="D1915" s="6">
        <v>2545455</v>
      </c>
      <c r="E1915" s="5"/>
      <c r="F1915" s="5">
        <v>1</v>
      </c>
      <c r="G1915" s="6">
        <v>2545455</v>
      </c>
      <c r="H1915" s="5">
        <v>0</v>
      </c>
      <c r="I1915" s="5">
        <v>0</v>
      </c>
      <c r="J1915" s="7">
        <f t="shared" si="145"/>
        <v>2545455</v>
      </c>
      <c r="K1915" s="5">
        <v>1</v>
      </c>
      <c r="L1915" s="6">
        <f t="shared" si="140"/>
        <v>2545455</v>
      </c>
      <c r="M1915" s="5">
        <f t="shared" si="147"/>
        <v>0</v>
      </c>
      <c r="N1915" s="6">
        <f t="shared" si="147"/>
        <v>0</v>
      </c>
      <c r="O1915" s="5"/>
      <c r="P1915" s="5"/>
      <c r="Q1915" s="5"/>
      <c r="R1915" s="5"/>
      <c r="S1915" s="5"/>
      <c r="T1915" s="5"/>
      <c r="U1915" s="5"/>
      <c r="V1915" s="5"/>
      <c r="W1915" s="5"/>
    </row>
    <row r="1916" spans="1:23" x14ac:dyDescent="0.2">
      <c r="A1916" s="5" t="s">
        <v>2140</v>
      </c>
      <c r="B1916" s="5" t="s">
        <v>20</v>
      </c>
      <c r="C1916" s="5">
        <v>6</v>
      </c>
      <c r="D1916" s="6">
        <v>2550000</v>
      </c>
      <c r="E1916" s="5"/>
      <c r="F1916" s="5">
        <v>6</v>
      </c>
      <c r="G1916" s="6">
        <v>2550000</v>
      </c>
      <c r="H1916" s="5">
        <v>0</v>
      </c>
      <c r="I1916" s="5">
        <v>0</v>
      </c>
      <c r="J1916" s="7">
        <f t="shared" si="145"/>
        <v>425000</v>
      </c>
      <c r="K1916" s="5">
        <v>6</v>
      </c>
      <c r="L1916" s="6">
        <f t="shared" si="140"/>
        <v>2550000</v>
      </c>
      <c r="M1916" s="5">
        <f t="shared" ref="M1916:N1931" si="148">F1916+H1916-K1916</f>
        <v>0</v>
      </c>
      <c r="N1916" s="6">
        <f t="shared" si="148"/>
        <v>0</v>
      </c>
      <c r="O1916" s="5"/>
      <c r="P1916" s="5"/>
      <c r="Q1916" s="5"/>
      <c r="R1916" s="5"/>
      <c r="S1916" s="5"/>
      <c r="T1916" s="5"/>
      <c r="U1916" s="5"/>
      <c r="V1916" s="5"/>
      <c r="W1916" s="5"/>
    </row>
    <row r="1917" spans="1:23" x14ac:dyDescent="0.2">
      <c r="A1917" s="5" t="s">
        <v>2141</v>
      </c>
      <c r="B1917" s="5" t="s">
        <v>20</v>
      </c>
      <c r="C1917" s="5">
        <v>6</v>
      </c>
      <c r="D1917" s="6">
        <v>2550000</v>
      </c>
      <c r="E1917" s="5"/>
      <c r="F1917" s="5">
        <v>6</v>
      </c>
      <c r="G1917" s="6">
        <v>2550000</v>
      </c>
      <c r="H1917" s="5">
        <v>0</v>
      </c>
      <c r="I1917" s="5">
        <v>0</v>
      </c>
      <c r="J1917" s="7">
        <f t="shared" si="145"/>
        <v>425000</v>
      </c>
      <c r="K1917" s="5">
        <v>6</v>
      </c>
      <c r="L1917" s="6">
        <f t="shared" si="140"/>
        <v>2550000</v>
      </c>
      <c r="M1917" s="5">
        <f t="shared" si="148"/>
        <v>0</v>
      </c>
      <c r="N1917" s="6">
        <f t="shared" si="148"/>
        <v>0</v>
      </c>
      <c r="O1917" s="5"/>
      <c r="P1917" s="5"/>
      <c r="Q1917" s="5"/>
      <c r="R1917" s="5"/>
      <c r="S1917" s="5"/>
      <c r="T1917" s="5"/>
      <c r="U1917" s="5"/>
      <c r="V1917" s="5"/>
      <c r="W1917" s="5"/>
    </row>
    <row r="1918" spans="1:23" x14ac:dyDescent="0.2">
      <c r="A1918" s="5" t="s">
        <v>2142</v>
      </c>
      <c r="B1918" s="5" t="s">
        <v>34</v>
      </c>
      <c r="C1918" s="5">
        <v>0</v>
      </c>
      <c r="D1918" s="5">
        <v>0</v>
      </c>
      <c r="E1918" s="5"/>
      <c r="F1918" s="5">
        <v>0</v>
      </c>
      <c r="G1918" s="5">
        <v>0</v>
      </c>
      <c r="H1918" s="5">
        <v>1</v>
      </c>
      <c r="I1918" s="6">
        <v>8181818</v>
      </c>
      <c r="J1918" s="7">
        <f t="shared" si="145"/>
        <v>8181818</v>
      </c>
      <c r="K1918" s="5">
        <v>1</v>
      </c>
      <c r="L1918" s="6">
        <f t="shared" si="140"/>
        <v>8181818</v>
      </c>
      <c r="M1918" s="5">
        <f t="shared" si="148"/>
        <v>0</v>
      </c>
      <c r="N1918" s="6">
        <f t="shared" si="148"/>
        <v>0</v>
      </c>
      <c r="O1918" s="5"/>
      <c r="P1918" s="5"/>
      <c r="Q1918" s="5"/>
      <c r="R1918" s="5"/>
      <c r="S1918" s="5"/>
      <c r="T1918" s="5"/>
      <c r="U1918" s="5"/>
      <c r="V1918" s="5"/>
      <c r="W1918" s="5"/>
    </row>
    <row r="1919" spans="1:23" x14ac:dyDescent="0.2">
      <c r="A1919" s="5" t="s">
        <v>2143</v>
      </c>
      <c r="B1919" s="5" t="s">
        <v>11</v>
      </c>
      <c r="C1919" s="5">
        <v>4</v>
      </c>
      <c r="D1919" s="6">
        <v>2618180</v>
      </c>
      <c r="E1919" s="5"/>
      <c r="F1919" s="5">
        <v>4</v>
      </c>
      <c r="G1919" s="6">
        <v>2618180</v>
      </c>
      <c r="H1919" s="5">
        <v>0</v>
      </c>
      <c r="I1919" s="5">
        <v>0</v>
      </c>
      <c r="J1919" s="7">
        <f t="shared" si="145"/>
        <v>654545</v>
      </c>
      <c r="K1919" s="5">
        <v>4</v>
      </c>
      <c r="L1919" s="6">
        <f t="shared" si="140"/>
        <v>2618180</v>
      </c>
      <c r="M1919" s="5">
        <f t="shared" si="148"/>
        <v>0</v>
      </c>
      <c r="N1919" s="6">
        <f t="shared" si="148"/>
        <v>0</v>
      </c>
      <c r="O1919" s="5"/>
      <c r="P1919" s="5"/>
      <c r="Q1919" s="5"/>
      <c r="R1919" s="5"/>
      <c r="S1919" s="5"/>
      <c r="T1919" s="5"/>
      <c r="U1919" s="5"/>
      <c r="V1919" s="5"/>
      <c r="W1919" s="5"/>
    </row>
    <row r="1920" spans="1:23" x14ac:dyDescent="0.2">
      <c r="A1920" s="5" t="s">
        <v>2144</v>
      </c>
      <c r="B1920" s="5" t="s">
        <v>11</v>
      </c>
      <c r="C1920" s="5">
        <v>2</v>
      </c>
      <c r="D1920" s="6">
        <v>2636363</v>
      </c>
      <c r="E1920" s="5"/>
      <c r="F1920" s="5">
        <v>2</v>
      </c>
      <c r="G1920" s="6">
        <v>2636363</v>
      </c>
      <c r="H1920" s="5">
        <v>0</v>
      </c>
      <c r="I1920" s="5">
        <v>0</v>
      </c>
      <c r="J1920" s="7">
        <f t="shared" si="145"/>
        <v>1318181.5</v>
      </c>
      <c r="K1920" s="5">
        <v>2</v>
      </c>
      <c r="L1920" s="6">
        <f t="shared" si="140"/>
        <v>2636363</v>
      </c>
      <c r="M1920" s="5">
        <f t="shared" si="148"/>
        <v>0</v>
      </c>
      <c r="N1920" s="6">
        <f t="shared" si="148"/>
        <v>0</v>
      </c>
      <c r="O1920" s="5"/>
      <c r="P1920" s="5"/>
      <c r="Q1920" s="5"/>
      <c r="R1920" s="5"/>
      <c r="S1920" s="5"/>
      <c r="T1920" s="5"/>
      <c r="U1920" s="5"/>
      <c r="V1920" s="5"/>
      <c r="W1920" s="5"/>
    </row>
    <row r="1921" spans="1:23" x14ac:dyDescent="0.2">
      <c r="A1921" s="5" t="s">
        <v>2145</v>
      </c>
      <c r="B1921" s="5" t="s">
        <v>650</v>
      </c>
      <c r="C1921" s="5">
        <v>1</v>
      </c>
      <c r="D1921" s="6">
        <v>2636364</v>
      </c>
      <c r="E1921" s="5"/>
      <c r="F1921" s="5">
        <v>1</v>
      </c>
      <c r="G1921" s="6">
        <v>2636364</v>
      </c>
      <c r="H1921" s="5">
        <v>0</v>
      </c>
      <c r="I1921" s="5">
        <v>0</v>
      </c>
      <c r="J1921" s="7">
        <f t="shared" si="145"/>
        <v>2636364</v>
      </c>
      <c r="K1921" s="5">
        <v>1</v>
      </c>
      <c r="L1921" s="6">
        <f t="shared" si="140"/>
        <v>2636364</v>
      </c>
      <c r="M1921" s="5">
        <f t="shared" si="148"/>
        <v>0</v>
      </c>
      <c r="N1921" s="6">
        <f t="shared" si="148"/>
        <v>0</v>
      </c>
      <c r="O1921" s="5"/>
      <c r="P1921" s="5"/>
      <c r="Q1921" s="5"/>
      <c r="R1921" s="5"/>
      <c r="S1921" s="5"/>
      <c r="T1921" s="5"/>
      <c r="U1921" s="5"/>
      <c r="V1921" s="5"/>
      <c r="W1921" s="5"/>
    </row>
    <row r="1922" spans="1:23" x14ac:dyDescent="0.2">
      <c r="A1922" s="5" t="s">
        <v>2146</v>
      </c>
      <c r="B1922" s="5" t="s">
        <v>11</v>
      </c>
      <c r="C1922" s="5">
        <v>0</v>
      </c>
      <c r="D1922" s="5">
        <v>0</v>
      </c>
      <c r="E1922" s="5"/>
      <c r="F1922" s="5">
        <v>0</v>
      </c>
      <c r="G1922" s="5">
        <v>0</v>
      </c>
      <c r="H1922" s="5">
        <v>10</v>
      </c>
      <c r="I1922" s="6">
        <v>97272720</v>
      </c>
      <c r="J1922" s="7">
        <f t="shared" si="145"/>
        <v>9727272</v>
      </c>
      <c r="K1922" s="5">
        <v>8</v>
      </c>
      <c r="L1922" s="6">
        <f t="shared" si="140"/>
        <v>77818176</v>
      </c>
      <c r="M1922" s="5">
        <f t="shared" si="148"/>
        <v>2</v>
      </c>
      <c r="N1922" s="6">
        <f t="shared" si="148"/>
        <v>19454544</v>
      </c>
      <c r="O1922" s="5"/>
      <c r="P1922" s="5"/>
      <c r="Q1922" s="5"/>
      <c r="R1922" s="5"/>
      <c r="S1922" s="5"/>
      <c r="T1922" s="5"/>
      <c r="U1922" s="5"/>
      <c r="V1922" s="5"/>
      <c r="W1922" s="5"/>
    </row>
    <row r="1923" spans="1:23" x14ac:dyDescent="0.2">
      <c r="A1923" s="5" t="s">
        <v>2147</v>
      </c>
      <c r="B1923" s="5" t="s">
        <v>11</v>
      </c>
      <c r="C1923" s="5">
        <v>1</v>
      </c>
      <c r="D1923" s="6">
        <v>2645455</v>
      </c>
      <c r="E1923" s="5"/>
      <c r="F1923" s="5">
        <v>1</v>
      </c>
      <c r="G1923" s="6">
        <v>2645455</v>
      </c>
      <c r="H1923" s="5">
        <v>0</v>
      </c>
      <c r="I1923" s="5">
        <v>0</v>
      </c>
      <c r="J1923" s="7">
        <f t="shared" si="145"/>
        <v>2645455</v>
      </c>
      <c r="K1923" s="5">
        <v>1</v>
      </c>
      <c r="L1923" s="6">
        <f t="shared" si="140"/>
        <v>2645455</v>
      </c>
      <c r="M1923" s="5">
        <f t="shared" si="148"/>
        <v>0</v>
      </c>
      <c r="N1923" s="6">
        <f t="shared" si="148"/>
        <v>0</v>
      </c>
      <c r="O1923" s="5"/>
      <c r="P1923" s="5"/>
      <c r="Q1923" s="5"/>
      <c r="R1923" s="5"/>
      <c r="S1923" s="5"/>
      <c r="T1923" s="5"/>
      <c r="U1923" s="5"/>
      <c r="V1923" s="5"/>
      <c r="W1923" s="5"/>
    </row>
    <row r="1924" spans="1:23" x14ac:dyDescent="0.2">
      <c r="A1924" s="5" t="s">
        <v>2148</v>
      </c>
      <c r="B1924" s="5" t="s">
        <v>11</v>
      </c>
      <c r="C1924" s="5">
        <v>0</v>
      </c>
      <c r="D1924" s="5">
        <v>0</v>
      </c>
      <c r="E1924" s="5"/>
      <c r="F1924" s="5">
        <v>0</v>
      </c>
      <c r="G1924" s="5">
        <v>0</v>
      </c>
      <c r="H1924" s="5">
        <v>7</v>
      </c>
      <c r="I1924" s="6">
        <v>4410000</v>
      </c>
      <c r="J1924" s="7">
        <f t="shared" si="145"/>
        <v>630000</v>
      </c>
      <c r="K1924" s="5">
        <v>5</v>
      </c>
      <c r="L1924" s="6">
        <f t="shared" si="140"/>
        <v>3150000</v>
      </c>
      <c r="M1924" s="5">
        <f t="shared" si="148"/>
        <v>2</v>
      </c>
      <c r="N1924" s="6">
        <f t="shared" si="148"/>
        <v>1260000</v>
      </c>
      <c r="O1924" s="5"/>
      <c r="P1924" s="5"/>
      <c r="Q1924" s="5"/>
      <c r="R1924" s="5"/>
      <c r="S1924" s="5"/>
      <c r="T1924" s="5"/>
      <c r="U1924" s="5"/>
      <c r="V1924" s="5"/>
      <c r="W1924" s="5"/>
    </row>
    <row r="1925" spans="1:23" x14ac:dyDescent="0.2">
      <c r="A1925" s="5" t="s">
        <v>2149</v>
      </c>
      <c r="B1925" s="5" t="s">
        <v>34</v>
      </c>
      <c r="C1925" s="5">
        <v>3</v>
      </c>
      <c r="D1925" s="6">
        <v>2672727</v>
      </c>
      <c r="E1925" s="5"/>
      <c r="F1925" s="5">
        <v>3</v>
      </c>
      <c r="G1925" s="6">
        <v>2672727</v>
      </c>
      <c r="H1925" s="5">
        <v>0</v>
      </c>
      <c r="I1925" s="5">
        <v>0</v>
      </c>
      <c r="J1925" s="7">
        <f t="shared" si="145"/>
        <v>890909</v>
      </c>
      <c r="K1925" s="5">
        <v>3</v>
      </c>
      <c r="L1925" s="6">
        <f t="shared" si="140"/>
        <v>2672727</v>
      </c>
      <c r="M1925" s="5">
        <f t="shared" si="148"/>
        <v>0</v>
      </c>
      <c r="N1925" s="6">
        <f t="shared" si="148"/>
        <v>0</v>
      </c>
      <c r="O1925" s="5"/>
      <c r="P1925" s="5"/>
      <c r="Q1925" s="5"/>
      <c r="R1925" s="5"/>
      <c r="S1925" s="5"/>
      <c r="T1925" s="5"/>
      <c r="U1925" s="5"/>
      <c r="V1925" s="5"/>
      <c r="W1925" s="5"/>
    </row>
    <row r="1926" spans="1:23" x14ac:dyDescent="0.2">
      <c r="A1926" s="5" t="s">
        <v>2150</v>
      </c>
      <c r="B1926" s="5" t="s">
        <v>11</v>
      </c>
      <c r="C1926" s="5">
        <v>1</v>
      </c>
      <c r="D1926" s="6">
        <v>2690909</v>
      </c>
      <c r="E1926" s="5"/>
      <c r="F1926" s="5">
        <v>1</v>
      </c>
      <c r="G1926" s="6">
        <v>2690909</v>
      </c>
      <c r="H1926" s="5">
        <v>0</v>
      </c>
      <c r="I1926" s="5">
        <v>0</v>
      </c>
      <c r="J1926" s="7">
        <f t="shared" si="145"/>
        <v>2690909</v>
      </c>
      <c r="K1926" s="5">
        <v>1</v>
      </c>
      <c r="L1926" s="6">
        <f t="shared" si="140"/>
        <v>2690909</v>
      </c>
      <c r="M1926" s="5">
        <f t="shared" si="148"/>
        <v>0</v>
      </c>
      <c r="N1926" s="6">
        <f t="shared" si="148"/>
        <v>0</v>
      </c>
      <c r="O1926" s="5"/>
      <c r="P1926" s="5"/>
      <c r="Q1926" s="5"/>
      <c r="R1926" s="5"/>
      <c r="S1926" s="5"/>
      <c r="T1926" s="5"/>
      <c r="U1926" s="5"/>
      <c r="V1926" s="5"/>
      <c r="W1926" s="5"/>
    </row>
    <row r="1927" spans="1:23" x14ac:dyDescent="0.2">
      <c r="A1927" s="5" t="s">
        <v>2151</v>
      </c>
      <c r="B1927" s="5" t="s">
        <v>11</v>
      </c>
      <c r="C1927" s="5">
        <v>1</v>
      </c>
      <c r="D1927" s="6">
        <v>2731482</v>
      </c>
      <c r="E1927" s="5"/>
      <c r="F1927" s="5">
        <v>1</v>
      </c>
      <c r="G1927" s="6">
        <v>2731482</v>
      </c>
      <c r="H1927" s="5">
        <v>0</v>
      </c>
      <c r="I1927" s="5">
        <v>0</v>
      </c>
      <c r="J1927" s="7">
        <f t="shared" si="145"/>
        <v>2731482</v>
      </c>
      <c r="K1927" s="5">
        <v>1</v>
      </c>
      <c r="L1927" s="6">
        <f t="shared" si="140"/>
        <v>2731482</v>
      </c>
      <c r="M1927" s="5">
        <f t="shared" si="148"/>
        <v>0</v>
      </c>
      <c r="N1927" s="6">
        <f t="shared" si="148"/>
        <v>0</v>
      </c>
      <c r="O1927" s="5"/>
      <c r="P1927" s="5"/>
      <c r="Q1927" s="5"/>
      <c r="R1927" s="5"/>
      <c r="S1927" s="5"/>
      <c r="T1927" s="5"/>
      <c r="U1927" s="5"/>
      <c r="V1927" s="5"/>
      <c r="W1927" s="5"/>
    </row>
    <row r="1928" spans="1:23" x14ac:dyDescent="0.2">
      <c r="A1928" s="5" t="s">
        <v>2152</v>
      </c>
      <c r="B1928" s="5" t="s">
        <v>11</v>
      </c>
      <c r="C1928" s="5">
        <v>18</v>
      </c>
      <c r="D1928" s="6">
        <v>2740903</v>
      </c>
      <c r="E1928" s="5"/>
      <c r="F1928" s="5">
        <v>18</v>
      </c>
      <c r="G1928" s="6">
        <v>2740903</v>
      </c>
      <c r="H1928" s="5">
        <v>0</v>
      </c>
      <c r="I1928" s="5">
        <v>0</v>
      </c>
      <c r="J1928" s="7">
        <f t="shared" si="145"/>
        <v>152272.38888888888</v>
      </c>
      <c r="K1928" s="5">
        <v>18</v>
      </c>
      <c r="L1928" s="6">
        <f t="shared" si="140"/>
        <v>2740903</v>
      </c>
      <c r="M1928" s="5">
        <f t="shared" si="148"/>
        <v>0</v>
      </c>
      <c r="N1928" s="6">
        <f t="shared" si="148"/>
        <v>0</v>
      </c>
      <c r="O1928" s="5"/>
      <c r="P1928" s="5"/>
      <c r="Q1928" s="5"/>
      <c r="R1928" s="5"/>
      <c r="S1928" s="5"/>
      <c r="T1928" s="5"/>
      <c r="U1928" s="5"/>
      <c r="V1928" s="5"/>
      <c r="W1928" s="5"/>
    </row>
    <row r="1929" spans="1:23" x14ac:dyDescent="0.2">
      <c r="A1929" s="5" t="s">
        <v>2153</v>
      </c>
      <c r="B1929" s="5" t="s">
        <v>11</v>
      </c>
      <c r="C1929" s="5">
        <v>0</v>
      </c>
      <c r="D1929" s="5">
        <v>0</v>
      </c>
      <c r="E1929" s="5"/>
      <c r="F1929" s="5">
        <v>0</v>
      </c>
      <c r="G1929" s="5">
        <v>0</v>
      </c>
      <c r="H1929" s="5">
        <v>2</v>
      </c>
      <c r="I1929" s="6">
        <v>21210000</v>
      </c>
      <c r="J1929" s="7">
        <f t="shared" si="145"/>
        <v>10605000</v>
      </c>
      <c r="K1929" s="5">
        <v>1</v>
      </c>
      <c r="L1929" s="6">
        <f t="shared" si="140"/>
        <v>10605000</v>
      </c>
      <c r="M1929" s="5">
        <f t="shared" si="148"/>
        <v>1</v>
      </c>
      <c r="N1929" s="6">
        <f t="shared" si="148"/>
        <v>10605000</v>
      </c>
      <c r="O1929" s="5"/>
      <c r="P1929" s="5"/>
      <c r="Q1929" s="5"/>
      <c r="R1929" s="5"/>
      <c r="S1929" s="5"/>
      <c r="T1929" s="5"/>
      <c r="U1929" s="5"/>
      <c r="V1929" s="5"/>
      <c r="W1929" s="5"/>
    </row>
    <row r="1930" spans="1:23" x14ac:dyDescent="0.2">
      <c r="A1930" s="5" t="s">
        <v>2154</v>
      </c>
      <c r="B1930" s="5" t="s">
        <v>11</v>
      </c>
      <c r="C1930" s="5">
        <v>5</v>
      </c>
      <c r="D1930" s="6">
        <v>2863635</v>
      </c>
      <c r="E1930" s="5"/>
      <c r="F1930" s="5">
        <v>5</v>
      </c>
      <c r="G1930" s="6">
        <v>2863635</v>
      </c>
      <c r="H1930" s="5">
        <v>0</v>
      </c>
      <c r="I1930" s="5">
        <v>0</v>
      </c>
      <c r="J1930" s="7">
        <f t="shared" si="145"/>
        <v>572727</v>
      </c>
      <c r="K1930" s="5">
        <v>5</v>
      </c>
      <c r="L1930" s="6">
        <f t="shared" si="140"/>
        <v>2863635</v>
      </c>
      <c r="M1930" s="5">
        <f t="shared" si="148"/>
        <v>0</v>
      </c>
      <c r="N1930" s="6">
        <f t="shared" si="148"/>
        <v>0</v>
      </c>
      <c r="O1930" s="5"/>
      <c r="P1930" s="5"/>
      <c r="Q1930" s="5"/>
      <c r="R1930" s="5"/>
      <c r="S1930" s="5"/>
      <c r="T1930" s="5"/>
      <c r="U1930" s="5"/>
      <c r="V1930" s="5"/>
      <c r="W1930" s="5"/>
    </row>
    <row r="1931" spans="1:23" x14ac:dyDescent="0.2">
      <c r="A1931" s="5" t="s">
        <v>2155</v>
      </c>
      <c r="B1931" s="5" t="s">
        <v>11</v>
      </c>
      <c r="C1931" s="5">
        <v>1</v>
      </c>
      <c r="D1931" s="6">
        <v>2863636</v>
      </c>
      <c r="E1931" s="5"/>
      <c r="F1931" s="5">
        <v>1</v>
      </c>
      <c r="G1931" s="6">
        <v>2863636</v>
      </c>
      <c r="H1931" s="5">
        <v>0</v>
      </c>
      <c r="I1931" s="5">
        <v>0</v>
      </c>
      <c r="J1931" s="7">
        <f t="shared" si="145"/>
        <v>2863636</v>
      </c>
      <c r="K1931" s="5">
        <v>1</v>
      </c>
      <c r="L1931" s="6">
        <f t="shared" si="140"/>
        <v>2863636</v>
      </c>
      <c r="M1931" s="5">
        <f t="shared" si="148"/>
        <v>0</v>
      </c>
      <c r="N1931" s="6">
        <f t="shared" si="148"/>
        <v>0</v>
      </c>
      <c r="O1931" s="5"/>
      <c r="P1931" s="5"/>
      <c r="Q1931" s="5"/>
      <c r="R1931" s="5"/>
      <c r="S1931" s="5"/>
      <c r="T1931" s="5"/>
      <c r="U1931" s="5"/>
      <c r="V1931" s="5"/>
      <c r="W1931" s="5"/>
    </row>
    <row r="1932" spans="1:23" x14ac:dyDescent="0.2">
      <c r="A1932" s="5" t="s">
        <v>2156</v>
      </c>
      <c r="B1932" s="5" t="s">
        <v>11</v>
      </c>
      <c r="C1932" s="5">
        <v>1</v>
      </c>
      <c r="D1932" s="6">
        <v>2863636</v>
      </c>
      <c r="E1932" s="5"/>
      <c r="F1932" s="5">
        <v>1</v>
      </c>
      <c r="G1932" s="6">
        <v>2863636</v>
      </c>
      <c r="H1932" s="5">
        <v>0</v>
      </c>
      <c r="I1932" s="5">
        <v>0</v>
      </c>
      <c r="J1932" s="7">
        <f t="shared" si="145"/>
        <v>2863636</v>
      </c>
      <c r="K1932" s="5">
        <v>1</v>
      </c>
      <c r="L1932" s="6">
        <f t="shared" si="140"/>
        <v>2863636</v>
      </c>
      <c r="M1932" s="5">
        <f t="shared" ref="M1932:N1947" si="149">F1932+H1932-K1932</f>
        <v>0</v>
      </c>
      <c r="N1932" s="6">
        <f t="shared" si="149"/>
        <v>0</v>
      </c>
      <c r="O1932" s="5"/>
      <c r="P1932" s="5"/>
      <c r="Q1932" s="5"/>
      <c r="R1932" s="5"/>
      <c r="S1932" s="5"/>
      <c r="T1932" s="5"/>
      <c r="U1932" s="5"/>
      <c r="V1932" s="5"/>
      <c r="W1932" s="5"/>
    </row>
    <row r="1933" spans="1:23" x14ac:dyDescent="0.2">
      <c r="A1933" s="5" t="s">
        <v>2157</v>
      </c>
      <c r="B1933" s="5" t="s">
        <v>11</v>
      </c>
      <c r="C1933" s="5">
        <v>0</v>
      </c>
      <c r="D1933" s="5">
        <v>0</v>
      </c>
      <c r="E1933" s="5"/>
      <c r="F1933" s="5">
        <v>0</v>
      </c>
      <c r="G1933" s="5">
        <v>0</v>
      </c>
      <c r="H1933" s="5">
        <v>5</v>
      </c>
      <c r="I1933" s="6">
        <v>68636363</v>
      </c>
      <c r="J1933" s="7">
        <f t="shared" si="145"/>
        <v>13727272.6</v>
      </c>
      <c r="K1933" s="5">
        <v>3</v>
      </c>
      <c r="L1933" s="6">
        <f t="shared" si="140"/>
        <v>41181817.799999997</v>
      </c>
      <c r="M1933" s="5">
        <f t="shared" si="149"/>
        <v>2</v>
      </c>
      <c r="N1933" s="6">
        <f t="shared" si="149"/>
        <v>27454545.200000003</v>
      </c>
      <c r="O1933" s="5"/>
      <c r="P1933" s="5"/>
      <c r="Q1933" s="5"/>
      <c r="R1933" s="5"/>
      <c r="S1933" s="5"/>
      <c r="T1933" s="5"/>
      <c r="U1933" s="5"/>
      <c r="V1933" s="5"/>
      <c r="W1933" s="5"/>
    </row>
    <row r="1934" spans="1:23" x14ac:dyDescent="0.2">
      <c r="A1934" s="5" t="s">
        <v>2158</v>
      </c>
      <c r="B1934" s="5" t="s">
        <v>11</v>
      </c>
      <c r="C1934" s="5">
        <v>1</v>
      </c>
      <c r="D1934" s="6">
        <v>4727272</v>
      </c>
      <c r="E1934" s="5"/>
      <c r="F1934" s="5">
        <v>1</v>
      </c>
      <c r="G1934" s="6">
        <v>4727272</v>
      </c>
      <c r="H1934" s="5">
        <v>3</v>
      </c>
      <c r="I1934" s="6">
        <v>14181817</v>
      </c>
      <c r="J1934" s="7">
        <f t="shared" si="145"/>
        <v>4727272.25</v>
      </c>
      <c r="K1934" s="5">
        <v>4</v>
      </c>
      <c r="L1934" s="6">
        <f t="shared" si="140"/>
        <v>18909089</v>
      </c>
      <c r="M1934" s="5">
        <f t="shared" si="149"/>
        <v>0</v>
      </c>
      <c r="N1934" s="6">
        <f t="shared" si="149"/>
        <v>0</v>
      </c>
      <c r="O1934" s="5"/>
      <c r="P1934" s="5"/>
      <c r="Q1934" s="5"/>
      <c r="R1934" s="5"/>
      <c r="S1934" s="5"/>
      <c r="T1934" s="5"/>
      <c r="U1934" s="5"/>
      <c r="V1934" s="5"/>
      <c r="W1934" s="5"/>
    </row>
    <row r="1935" spans="1:23" x14ac:dyDescent="0.2">
      <c r="A1935" s="5" t="s">
        <v>2159</v>
      </c>
      <c r="B1935" s="5" t="s">
        <v>11</v>
      </c>
      <c r="C1935" s="5">
        <v>2</v>
      </c>
      <c r="D1935" s="6">
        <v>2890908</v>
      </c>
      <c r="E1935" s="5"/>
      <c r="F1935" s="5">
        <v>2</v>
      </c>
      <c r="G1935" s="6">
        <v>2890908</v>
      </c>
      <c r="H1935" s="5">
        <v>0</v>
      </c>
      <c r="I1935" s="5">
        <v>0</v>
      </c>
      <c r="J1935" s="7">
        <f t="shared" si="145"/>
        <v>1445454</v>
      </c>
      <c r="K1935" s="5">
        <v>2</v>
      </c>
      <c r="L1935" s="6">
        <f t="shared" si="140"/>
        <v>2890908</v>
      </c>
      <c r="M1935" s="5">
        <f t="shared" si="149"/>
        <v>0</v>
      </c>
      <c r="N1935" s="6">
        <f t="shared" si="149"/>
        <v>0</v>
      </c>
      <c r="O1935" s="5"/>
      <c r="P1935" s="5"/>
      <c r="Q1935" s="5"/>
      <c r="R1935" s="5"/>
      <c r="S1935" s="5"/>
      <c r="T1935" s="5"/>
      <c r="U1935" s="5"/>
      <c r="V1935" s="5"/>
      <c r="W1935" s="5"/>
    </row>
    <row r="1936" spans="1:23" x14ac:dyDescent="0.2">
      <c r="A1936" s="5" t="s">
        <v>2160</v>
      </c>
      <c r="B1936" s="5" t="s">
        <v>11</v>
      </c>
      <c r="C1936" s="5">
        <v>1</v>
      </c>
      <c r="D1936" s="6">
        <v>2890909</v>
      </c>
      <c r="E1936" s="5"/>
      <c r="F1936" s="5">
        <v>1</v>
      </c>
      <c r="G1936" s="6">
        <v>2890909</v>
      </c>
      <c r="H1936" s="5">
        <v>0</v>
      </c>
      <c r="I1936" s="5">
        <v>0</v>
      </c>
      <c r="J1936" s="7">
        <f t="shared" si="145"/>
        <v>2890909</v>
      </c>
      <c r="K1936" s="5">
        <v>1</v>
      </c>
      <c r="L1936" s="6">
        <f t="shared" si="140"/>
        <v>2890909</v>
      </c>
      <c r="M1936" s="5">
        <f t="shared" si="149"/>
        <v>0</v>
      </c>
      <c r="N1936" s="6">
        <f t="shared" si="149"/>
        <v>0</v>
      </c>
      <c r="O1936" s="5"/>
      <c r="P1936" s="5"/>
      <c r="Q1936" s="5"/>
      <c r="R1936" s="5"/>
      <c r="S1936" s="5"/>
      <c r="T1936" s="5"/>
      <c r="U1936" s="5"/>
      <c r="V1936" s="5"/>
      <c r="W1936" s="5"/>
    </row>
    <row r="1937" spans="1:23" x14ac:dyDescent="0.2">
      <c r="A1937" s="5" t="s">
        <v>2161</v>
      </c>
      <c r="B1937" s="5" t="s">
        <v>11</v>
      </c>
      <c r="C1937" s="5">
        <v>1</v>
      </c>
      <c r="D1937" s="6">
        <v>2900000</v>
      </c>
      <c r="E1937" s="5"/>
      <c r="F1937" s="5">
        <v>1</v>
      </c>
      <c r="G1937" s="6">
        <v>2900000</v>
      </c>
      <c r="H1937" s="5">
        <v>0</v>
      </c>
      <c r="I1937" s="5">
        <v>0</v>
      </c>
      <c r="J1937" s="7">
        <f t="shared" si="145"/>
        <v>2900000</v>
      </c>
      <c r="K1937" s="5">
        <v>1</v>
      </c>
      <c r="L1937" s="6">
        <f t="shared" si="140"/>
        <v>2900000</v>
      </c>
      <c r="M1937" s="5">
        <f t="shared" si="149"/>
        <v>0</v>
      </c>
      <c r="N1937" s="6">
        <f t="shared" si="149"/>
        <v>0</v>
      </c>
      <c r="O1937" s="5"/>
      <c r="P1937" s="5"/>
      <c r="Q1937" s="5"/>
      <c r="R1937" s="5"/>
      <c r="S1937" s="5"/>
      <c r="T1937" s="5"/>
      <c r="U1937" s="5"/>
      <c r="V1937" s="5"/>
      <c r="W1937" s="5"/>
    </row>
    <row r="1938" spans="1:23" x14ac:dyDescent="0.2">
      <c r="A1938" s="5" t="s">
        <v>2162</v>
      </c>
      <c r="B1938" s="5" t="s">
        <v>11</v>
      </c>
      <c r="C1938" s="5">
        <v>1</v>
      </c>
      <c r="D1938" s="6">
        <v>2909091</v>
      </c>
      <c r="E1938" s="5"/>
      <c r="F1938" s="5">
        <v>1</v>
      </c>
      <c r="G1938" s="6">
        <v>2909091</v>
      </c>
      <c r="H1938" s="5">
        <v>0</v>
      </c>
      <c r="I1938" s="5">
        <v>0</v>
      </c>
      <c r="J1938" s="7">
        <f t="shared" si="145"/>
        <v>2909091</v>
      </c>
      <c r="K1938" s="5">
        <v>1</v>
      </c>
      <c r="L1938" s="6">
        <f t="shared" si="140"/>
        <v>2909091</v>
      </c>
      <c r="M1938" s="5">
        <f t="shared" si="149"/>
        <v>0</v>
      </c>
      <c r="N1938" s="6">
        <f t="shared" si="149"/>
        <v>0</v>
      </c>
      <c r="O1938" s="5"/>
      <c r="P1938" s="5"/>
      <c r="Q1938" s="5"/>
      <c r="R1938" s="5"/>
      <c r="S1938" s="5"/>
      <c r="T1938" s="5"/>
      <c r="U1938" s="5"/>
      <c r="V1938" s="5"/>
      <c r="W1938" s="5"/>
    </row>
    <row r="1939" spans="1:23" x14ac:dyDescent="0.2">
      <c r="A1939" s="5" t="s">
        <v>2163</v>
      </c>
      <c r="B1939" s="5" t="s">
        <v>11</v>
      </c>
      <c r="C1939" s="5">
        <v>6</v>
      </c>
      <c r="D1939" s="6">
        <v>2945453</v>
      </c>
      <c r="E1939" s="5"/>
      <c r="F1939" s="5">
        <v>6</v>
      </c>
      <c r="G1939" s="6">
        <v>2945453</v>
      </c>
      <c r="H1939" s="5">
        <v>0</v>
      </c>
      <c r="I1939" s="5">
        <v>0</v>
      </c>
      <c r="J1939" s="7">
        <f t="shared" si="145"/>
        <v>490908.83333333331</v>
      </c>
      <c r="K1939" s="5">
        <v>6</v>
      </c>
      <c r="L1939" s="6">
        <f t="shared" si="140"/>
        <v>2945453</v>
      </c>
      <c r="M1939" s="5">
        <f t="shared" si="149"/>
        <v>0</v>
      </c>
      <c r="N1939" s="6">
        <f t="shared" si="149"/>
        <v>0</v>
      </c>
      <c r="O1939" s="5"/>
      <c r="P1939" s="5"/>
      <c r="Q1939" s="5"/>
      <c r="R1939" s="5"/>
      <c r="S1939" s="5"/>
      <c r="T1939" s="5"/>
      <c r="U1939" s="5"/>
      <c r="V1939" s="5"/>
      <c r="W1939" s="5"/>
    </row>
    <row r="1940" spans="1:23" x14ac:dyDescent="0.2">
      <c r="A1940" s="5" t="s">
        <v>2164</v>
      </c>
      <c r="B1940" s="5" t="s">
        <v>20</v>
      </c>
      <c r="C1940" s="5">
        <v>1</v>
      </c>
      <c r="D1940" s="6">
        <v>2950000</v>
      </c>
      <c r="E1940" s="5"/>
      <c r="F1940" s="5">
        <v>1</v>
      </c>
      <c r="G1940" s="6">
        <v>2950000</v>
      </c>
      <c r="H1940" s="5">
        <v>0</v>
      </c>
      <c r="I1940" s="5">
        <v>0</v>
      </c>
      <c r="J1940" s="7">
        <f t="shared" si="145"/>
        <v>2950000</v>
      </c>
      <c r="K1940" s="5">
        <v>1</v>
      </c>
      <c r="L1940" s="6">
        <f t="shared" si="140"/>
        <v>2950000</v>
      </c>
      <c r="M1940" s="5">
        <f t="shared" si="149"/>
        <v>0</v>
      </c>
      <c r="N1940" s="6">
        <f t="shared" si="149"/>
        <v>0</v>
      </c>
      <c r="O1940" s="5"/>
      <c r="P1940" s="5"/>
      <c r="Q1940" s="5"/>
      <c r="R1940" s="5"/>
      <c r="S1940" s="5"/>
      <c r="T1940" s="5"/>
      <c r="U1940" s="5"/>
      <c r="V1940" s="5"/>
      <c r="W1940" s="5"/>
    </row>
    <row r="1941" spans="1:23" x14ac:dyDescent="0.2">
      <c r="A1941" s="5" t="s">
        <v>2165</v>
      </c>
      <c r="B1941" s="5" t="s">
        <v>25</v>
      </c>
      <c r="C1941" s="5">
        <v>1</v>
      </c>
      <c r="D1941" s="6">
        <v>2954545</v>
      </c>
      <c r="E1941" s="5"/>
      <c r="F1941" s="5">
        <v>1</v>
      </c>
      <c r="G1941" s="6">
        <v>2954545</v>
      </c>
      <c r="H1941" s="5">
        <v>0</v>
      </c>
      <c r="I1941" s="5">
        <v>0</v>
      </c>
      <c r="J1941" s="7">
        <f t="shared" si="145"/>
        <v>2954545</v>
      </c>
      <c r="K1941" s="5">
        <v>1</v>
      </c>
      <c r="L1941" s="6">
        <f t="shared" si="140"/>
        <v>2954545</v>
      </c>
      <c r="M1941" s="5">
        <f t="shared" si="149"/>
        <v>0</v>
      </c>
      <c r="N1941" s="6">
        <f t="shared" si="149"/>
        <v>0</v>
      </c>
      <c r="O1941" s="5"/>
      <c r="P1941" s="5"/>
      <c r="Q1941" s="5"/>
      <c r="R1941" s="5"/>
      <c r="S1941" s="5"/>
      <c r="T1941" s="5"/>
      <c r="U1941" s="5"/>
      <c r="V1941" s="5"/>
      <c r="W1941" s="5"/>
    </row>
    <row r="1942" spans="1:23" x14ac:dyDescent="0.2">
      <c r="A1942" s="5" t="s">
        <v>2166</v>
      </c>
      <c r="B1942" s="5" t="s">
        <v>11</v>
      </c>
      <c r="C1942" s="5">
        <v>1</v>
      </c>
      <c r="D1942" s="6">
        <v>2981818</v>
      </c>
      <c r="E1942" s="5"/>
      <c r="F1942" s="5">
        <v>1</v>
      </c>
      <c r="G1942" s="6">
        <v>2981818</v>
      </c>
      <c r="H1942" s="5">
        <v>0</v>
      </c>
      <c r="I1942" s="5">
        <v>0</v>
      </c>
      <c r="J1942" s="7">
        <f t="shared" si="145"/>
        <v>2981818</v>
      </c>
      <c r="K1942" s="5">
        <v>1</v>
      </c>
      <c r="L1942" s="6">
        <f t="shared" si="140"/>
        <v>2981818</v>
      </c>
      <c r="M1942" s="5">
        <f t="shared" si="149"/>
        <v>0</v>
      </c>
      <c r="N1942" s="6">
        <f t="shared" si="149"/>
        <v>0</v>
      </c>
      <c r="O1942" s="5"/>
      <c r="P1942" s="5"/>
      <c r="Q1942" s="5"/>
      <c r="R1942" s="5"/>
      <c r="S1942" s="5"/>
      <c r="T1942" s="5"/>
      <c r="U1942" s="5"/>
      <c r="V1942" s="5"/>
      <c r="W1942" s="5"/>
    </row>
    <row r="1943" spans="1:23" x14ac:dyDescent="0.2">
      <c r="A1943" s="5" t="s">
        <v>2167</v>
      </c>
      <c r="B1943" s="5" t="s">
        <v>11</v>
      </c>
      <c r="C1943" s="5">
        <v>10</v>
      </c>
      <c r="D1943" s="6">
        <v>3000000</v>
      </c>
      <c r="E1943" s="5"/>
      <c r="F1943" s="5">
        <v>10</v>
      </c>
      <c r="G1943" s="6">
        <v>3000000</v>
      </c>
      <c r="H1943" s="5">
        <v>0</v>
      </c>
      <c r="I1943" s="5">
        <v>0</v>
      </c>
      <c r="J1943" s="7">
        <f t="shared" si="145"/>
        <v>300000</v>
      </c>
      <c r="K1943" s="5">
        <v>10</v>
      </c>
      <c r="L1943" s="6">
        <f t="shared" si="140"/>
        <v>3000000</v>
      </c>
      <c r="M1943" s="5">
        <f t="shared" si="149"/>
        <v>0</v>
      </c>
      <c r="N1943" s="6">
        <f t="shared" si="149"/>
        <v>0</v>
      </c>
      <c r="O1943" s="5"/>
      <c r="P1943" s="5"/>
      <c r="Q1943" s="5"/>
      <c r="R1943" s="5"/>
      <c r="S1943" s="5"/>
      <c r="T1943" s="5"/>
      <c r="U1943" s="5"/>
      <c r="V1943" s="5"/>
      <c r="W1943" s="5"/>
    </row>
    <row r="1944" spans="1:23" x14ac:dyDescent="0.2">
      <c r="A1944" s="5" t="s">
        <v>2168</v>
      </c>
      <c r="B1944" s="5" t="s">
        <v>11</v>
      </c>
      <c r="C1944" s="5">
        <v>1</v>
      </c>
      <c r="D1944" s="6">
        <v>3081818</v>
      </c>
      <c r="E1944" s="5"/>
      <c r="F1944" s="5">
        <v>1</v>
      </c>
      <c r="G1944" s="6">
        <v>3081818</v>
      </c>
      <c r="H1944" s="5">
        <v>0</v>
      </c>
      <c r="I1944" s="5">
        <v>0</v>
      </c>
      <c r="J1944" s="7">
        <f t="shared" si="145"/>
        <v>3081818</v>
      </c>
      <c r="K1944" s="5">
        <v>1</v>
      </c>
      <c r="L1944" s="6">
        <f t="shared" si="140"/>
        <v>3081818</v>
      </c>
      <c r="M1944" s="5">
        <f t="shared" si="149"/>
        <v>0</v>
      </c>
      <c r="N1944" s="6">
        <f t="shared" si="149"/>
        <v>0</v>
      </c>
      <c r="O1944" s="5"/>
      <c r="P1944" s="5"/>
      <c r="Q1944" s="5"/>
      <c r="R1944" s="5"/>
      <c r="S1944" s="5"/>
      <c r="T1944" s="5"/>
      <c r="U1944" s="5"/>
      <c r="V1944" s="5"/>
      <c r="W1944" s="5"/>
    </row>
    <row r="1945" spans="1:23" x14ac:dyDescent="0.2">
      <c r="A1945" s="5" t="s">
        <v>2169</v>
      </c>
      <c r="B1945" s="5" t="s">
        <v>11</v>
      </c>
      <c r="C1945" s="5">
        <v>88</v>
      </c>
      <c r="D1945" s="6">
        <v>70400000</v>
      </c>
      <c r="E1945" s="5"/>
      <c r="F1945" s="5">
        <v>88</v>
      </c>
      <c r="G1945" s="6">
        <v>70400000</v>
      </c>
      <c r="H1945" s="5">
        <v>0</v>
      </c>
      <c r="I1945" s="5">
        <v>0</v>
      </c>
      <c r="J1945" s="7">
        <f t="shared" si="145"/>
        <v>800000</v>
      </c>
      <c r="K1945" s="5">
        <v>25</v>
      </c>
      <c r="L1945" s="6">
        <f t="shared" si="140"/>
        <v>20000000</v>
      </c>
      <c r="M1945" s="5">
        <f t="shared" si="149"/>
        <v>63</v>
      </c>
      <c r="N1945" s="6">
        <f t="shared" si="149"/>
        <v>50400000</v>
      </c>
      <c r="O1945" s="5"/>
      <c r="P1945" s="5"/>
      <c r="Q1945" s="5"/>
      <c r="R1945" s="5"/>
      <c r="S1945" s="5"/>
      <c r="T1945" s="5"/>
      <c r="U1945" s="5"/>
      <c r="V1945" s="5"/>
      <c r="W1945" s="5"/>
    </row>
    <row r="1946" spans="1:23" x14ac:dyDescent="0.2">
      <c r="A1946" s="5" t="s">
        <v>2170</v>
      </c>
      <c r="B1946" s="5" t="s">
        <v>11</v>
      </c>
      <c r="C1946" s="5">
        <v>0</v>
      </c>
      <c r="D1946" s="5">
        <v>0</v>
      </c>
      <c r="E1946" s="5"/>
      <c r="F1946" s="5">
        <v>0</v>
      </c>
      <c r="G1946" s="5">
        <v>0</v>
      </c>
      <c r="H1946" s="5">
        <v>3</v>
      </c>
      <c r="I1946" s="6">
        <v>26045454</v>
      </c>
      <c r="J1946" s="7">
        <f t="shared" si="145"/>
        <v>8681818</v>
      </c>
      <c r="K1946" s="5">
        <v>3</v>
      </c>
      <c r="L1946" s="6">
        <f t="shared" si="140"/>
        <v>26045454</v>
      </c>
      <c r="M1946" s="5">
        <f t="shared" si="149"/>
        <v>0</v>
      </c>
      <c r="N1946" s="6">
        <f t="shared" si="149"/>
        <v>0</v>
      </c>
      <c r="O1946" s="5"/>
      <c r="P1946" s="5"/>
      <c r="Q1946" s="5"/>
      <c r="R1946" s="5"/>
      <c r="S1946" s="5"/>
      <c r="T1946" s="5"/>
      <c r="U1946" s="5"/>
      <c r="V1946" s="5"/>
      <c r="W1946" s="5"/>
    </row>
    <row r="1947" spans="1:23" x14ac:dyDescent="0.2">
      <c r="A1947" s="5" t="s">
        <v>2171</v>
      </c>
      <c r="B1947" s="5" t="s">
        <v>11</v>
      </c>
      <c r="C1947" s="5">
        <v>0</v>
      </c>
      <c r="D1947" s="5">
        <v>0</v>
      </c>
      <c r="E1947" s="5"/>
      <c r="F1947" s="5">
        <v>0</v>
      </c>
      <c r="G1947" s="5">
        <v>0</v>
      </c>
      <c r="H1947" s="5">
        <v>2</v>
      </c>
      <c r="I1947" s="6">
        <v>17000000</v>
      </c>
      <c r="J1947" s="7">
        <f t="shared" si="145"/>
        <v>8500000</v>
      </c>
      <c r="K1947" s="5">
        <v>2</v>
      </c>
      <c r="L1947" s="6">
        <f t="shared" si="140"/>
        <v>17000000</v>
      </c>
      <c r="M1947" s="5">
        <f t="shared" si="149"/>
        <v>0</v>
      </c>
      <c r="N1947" s="6">
        <f t="shared" si="149"/>
        <v>0</v>
      </c>
      <c r="O1947" s="5"/>
      <c r="P1947" s="5"/>
      <c r="Q1947" s="5"/>
      <c r="R1947" s="5"/>
      <c r="S1947" s="5"/>
      <c r="T1947" s="5"/>
      <c r="U1947" s="5"/>
      <c r="V1947" s="5"/>
      <c r="W1947" s="5"/>
    </row>
    <row r="1948" spans="1:23" x14ac:dyDescent="0.2">
      <c r="A1948" s="5" t="s">
        <v>2172</v>
      </c>
      <c r="B1948" s="5" t="s">
        <v>11</v>
      </c>
      <c r="C1948" s="5">
        <v>1</v>
      </c>
      <c r="D1948" s="6">
        <v>3172727</v>
      </c>
      <c r="E1948" s="5"/>
      <c r="F1948" s="5">
        <v>1</v>
      </c>
      <c r="G1948" s="6">
        <v>3172727</v>
      </c>
      <c r="H1948" s="5">
        <v>0</v>
      </c>
      <c r="I1948" s="5">
        <v>0</v>
      </c>
      <c r="J1948" s="7">
        <f t="shared" si="145"/>
        <v>3172727</v>
      </c>
      <c r="K1948" s="5">
        <v>1</v>
      </c>
      <c r="L1948" s="6">
        <f t="shared" si="140"/>
        <v>3172727</v>
      </c>
      <c r="M1948" s="5">
        <f t="shared" ref="M1948:N1963" si="150">F1948+H1948-K1948</f>
        <v>0</v>
      </c>
      <c r="N1948" s="6">
        <f t="shared" si="150"/>
        <v>0</v>
      </c>
      <c r="O1948" s="5"/>
      <c r="P1948" s="5"/>
      <c r="Q1948" s="5"/>
      <c r="R1948" s="5"/>
      <c r="S1948" s="5"/>
      <c r="T1948" s="5"/>
      <c r="U1948" s="5"/>
      <c r="V1948" s="5"/>
      <c r="W1948" s="5"/>
    </row>
    <row r="1949" spans="1:23" x14ac:dyDescent="0.2">
      <c r="A1949" s="5" t="s">
        <v>2173</v>
      </c>
      <c r="B1949" s="5" t="s">
        <v>11</v>
      </c>
      <c r="C1949" s="5">
        <v>1</v>
      </c>
      <c r="D1949" s="6">
        <v>3181818</v>
      </c>
      <c r="E1949" s="5"/>
      <c r="F1949" s="5">
        <v>1</v>
      </c>
      <c r="G1949" s="6">
        <v>3181818</v>
      </c>
      <c r="H1949" s="5">
        <v>0</v>
      </c>
      <c r="I1949" s="5">
        <v>0</v>
      </c>
      <c r="J1949" s="7">
        <f t="shared" si="145"/>
        <v>3181818</v>
      </c>
      <c r="K1949" s="5">
        <v>1</v>
      </c>
      <c r="L1949" s="6">
        <f t="shared" si="140"/>
        <v>3181818</v>
      </c>
      <c r="M1949" s="5">
        <f t="shared" si="150"/>
        <v>0</v>
      </c>
      <c r="N1949" s="6">
        <f t="shared" si="150"/>
        <v>0</v>
      </c>
      <c r="O1949" s="5"/>
      <c r="P1949" s="5"/>
      <c r="Q1949" s="5"/>
      <c r="R1949" s="5"/>
      <c r="S1949" s="5"/>
      <c r="T1949" s="5"/>
      <c r="U1949" s="5"/>
      <c r="V1949" s="5"/>
      <c r="W1949" s="5"/>
    </row>
    <row r="1950" spans="1:23" x14ac:dyDescent="0.2">
      <c r="A1950" s="5" t="s">
        <v>2174</v>
      </c>
      <c r="B1950" s="5" t="s">
        <v>11</v>
      </c>
      <c r="C1950" s="5">
        <v>1</v>
      </c>
      <c r="D1950" s="6">
        <v>3181818</v>
      </c>
      <c r="E1950" s="5"/>
      <c r="F1950" s="5">
        <v>1</v>
      </c>
      <c r="G1950" s="6">
        <v>3181818</v>
      </c>
      <c r="H1950" s="5">
        <v>0</v>
      </c>
      <c r="I1950" s="5">
        <v>0</v>
      </c>
      <c r="J1950" s="7">
        <f t="shared" si="145"/>
        <v>3181818</v>
      </c>
      <c r="K1950" s="5">
        <v>1</v>
      </c>
      <c r="L1950" s="6">
        <f t="shared" si="140"/>
        <v>3181818</v>
      </c>
      <c r="M1950" s="5">
        <f t="shared" si="150"/>
        <v>0</v>
      </c>
      <c r="N1950" s="6">
        <f t="shared" si="150"/>
        <v>0</v>
      </c>
      <c r="O1950" s="5"/>
      <c r="P1950" s="5"/>
      <c r="Q1950" s="5"/>
      <c r="R1950" s="5"/>
      <c r="S1950" s="5"/>
      <c r="T1950" s="5"/>
      <c r="U1950" s="5"/>
      <c r="V1950" s="5"/>
      <c r="W1950" s="5"/>
    </row>
    <row r="1951" spans="1:23" x14ac:dyDescent="0.2">
      <c r="A1951" s="5" t="s">
        <v>2175</v>
      </c>
      <c r="B1951" s="5" t="s">
        <v>11</v>
      </c>
      <c r="C1951" s="5">
        <v>4</v>
      </c>
      <c r="D1951" s="6">
        <v>3196364</v>
      </c>
      <c r="E1951" s="5"/>
      <c r="F1951" s="5">
        <v>4</v>
      </c>
      <c r="G1951" s="6">
        <v>3196364</v>
      </c>
      <c r="H1951" s="5">
        <v>0</v>
      </c>
      <c r="I1951" s="5">
        <v>0</v>
      </c>
      <c r="J1951" s="7">
        <f t="shared" si="145"/>
        <v>799091</v>
      </c>
      <c r="K1951" s="5">
        <v>4</v>
      </c>
      <c r="L1951" s="6">
        <f t="shared" si="140"/>
        <v>3196364</v>
      </c>
      <c r="M1951" s="5">
        <f t="shared" si="150"/>
        <v>0</v>
      </c>
      <c r="N1951" s="6">
        <f t="shared" si="150"/>
        <v>0</v>
      </c>
      <c r="O1951" s="5"/>
      <c r="P1951" s="5"/>
      <c r="Q1951" s="5"/>
      <c r="R1951" s="5"/>
      <c r="S1951" s="5"/>
      <c r="T1951" s="5"/>
      <c r="U1951" s="5"/>
      <c r="V1951" s="5"/>
      <c r="W1951" s="5"/>
    </row>
    <row r="1952" spans="1:23" x14ac:dyDescent="0.2">
      <c r="A1952" s="5" t="s">
        <v>2176</v>
      </c>
      <c r="B1952" s="5" t="s">
        <v>11</v>
      </c>
      <c r="C1952" s="5">
        <v>0</v>
      </c>
      <c r="D1952" s="5">
        <v>0</v>
      </c>
      <c r="E1952" s="5"/>
      <c r="F1952" s="5">
        <v>0</v>
      </c>
      <c r="G1952" s="5">
        <v>0</v>
      </c>
      <c r="H1952" s="5">
        <v>69</v>
      </c>
      <c r="I1952" s="6">
        <v>46918158</v>
      </c>
      <c r="J1952" s="7">
        <f t="shared" si="145"/>
        <v>679973.30434782605</v>
      </c>
      <c r="K1952" s="5">
        <v>60</v>
      </c>
      <c r="L1952" s="6">
        <f t="shared" si="140"/>
        <v>40798398.260869563</v>
      </c>
      <c r="M1952" s="5">
        <f t="shared" si="150"/>
        <v>9</v>
      </c>
      <c r="N1952" s="6">
        <f t="shared" si="150"/>
        <v>6119759.7391304374</v>
      </c>
      <c r="O1952" s="5"/>
      <c r="P1952" s="5"/>
      <c r="Q1952" s="5"/>
      <c r="R1952" s="5"/>
      <c r="S1952" s="5"/>
      <c r="T1952" s="5"/>
      <c r="U1952" s="5"/>
      <c r="V1952" s="5"/>
      <c r="W1952" s="5"/>
    </row>
    <row r="1953" spans="1:23" x14ac:dyDescent="0.2">
      <c r="A1953" s="5" t="s">
        <v>2177</v>
      </c>
      <c r="B1953" s="5" t="s">
        <v>11</v>
      </c>
      <c r="C1953" s="5">
        <v>3</v>
      </c>
      <c r="D1953" s="6">
        <v>3227272</v>
      </c>
      <c r="E1953" s="5"/>
      <c r="F1953" s="5">
        <v>3</v>
      </c>
      <c r="G1953" s="6">
        <v>3227272</v>
      </c>
      <c r="H1953" s="5">
        <v>0</v>
      </c>
      <c r="I1953" s="5">
        <v>0</v>
      </c>
      <c r="J1953" s="7">
        <f t="shared" si="145"/>
        <v>1075757.3333333333</v>
      </c>
      <c r="K1953" s="5">
        <v>3</v>
      </c>
      <c r="L1953" s="6">
        <f t="shared" si="140"/>
        <v>3227272</v>
      </c>
      <c r="M1953" s="5">
        <f t="shared" si="150"/>
        <v>0</v>
      </c>
      <c r="N1953" s="6">
        <f t="shared" si="150"/>
        <v>0</v>
      </c>
      <c r="O1953" s="5"/>
      <c r="P1953" s="5"/>
      <c r="Q1953" s="5"/>
      <c r="R1953" s="5"/>
      <c r="S1953" s="5"/>
      <c r="T1953" s="5"/>
      <c r="U1953" s="5"/>
      <c r="V1953" s="5"/>
      <c r="W1953" s="5"/>
    </row>
    <row r="1954" spans="1:23" x14ac:dyDescent="0.2">
      <c r="A1954" s="5" t="s">
        <v>2178</v>
      </c>
      <c r="B1954" s="5" t="s">
        <v>11</v>
      </c>
      <c r="C1954" s="5">
        <v>4</v>
      </c>
      <c r="D1954" s="6">
        <v>3236364</v>
      </c>
      <c r="E1954" s="5"/>
      <c r="F1954" s="5">
        <v>4</v>
      </c>
      <c r="G1954" s="6">
        <v>3236364</v>
      </c>
      <c r="H1954" s="5">
        <v>0</v>
      </c>
      <c r="I1954" s="5">
        <v>0</v>
      </c>
      <c r="J1954" s="7">
        <f t="shared" si="145"/>
        <v>809091</v>
      </c>
      <c r="K1954" s="5">
        <v>4</v>
      </c>
      <c r="L1954" s="6">
        <f t="shared" si="140"/>
        <v>3236364</v>
      </c>
      <c r="M1954" s="5">
        <f t="shared" si="150"/>
        <v>0</v>
      </c>
      <c r="N1954" s="6">
        <f t="shared" si="150"/>
        <v>0</v>
      </c>
      <c r="O1954" s="5"/>
      <c r="P1954" s="5"/>
      <c r="Q1954" s="5"/>
      <c r="R1954" s="5"/>
      <c r="S1954" s="5"/>
      <c r="T1954" s="5"/>
      <c r="U1954" s="5"/>
      <c r="V1954" s="5"/>
      <c r="W1954" s="5"/>
    </row>
    <row r="1955" spans="1:23" x14ac:dyDescent="0.2">
      <c r="A1955" s="5" t="s">
        <v>2179</v>
      </c>
      <c r="B1955" s="5" t="s">
        <v>11</v>
      </c>
      <c r="C1955" s="5">
        <v>0</v>
      </c>
      <c r="D1955" s="5">
        <v>0</v>
      </c>
      <c r="E1955" s="5"/>
      <c r="F1955" s="5">
        <v>0</v>
      </c>
      <c r="G1955" s="5">
        <v>0</v>
      </c>
      <c r="H1955" s="5">
        <v>32</v>
      </c>
      <c r="I1955" s="6">
        <v>99945436</v>
      </c>
      <c r="J1955" s="7">
        <f t="shared" si="145"/>
        <v>3123294.875</v>
      </c>
      <c r="K1955" s="5">
        <v>11</v>
      </c>
      <c r="L1955" s="6">
        <f t="shared" si="140"/>
        <v>34356243.625</v>
      </c>
      <c r="M1955" s="5">
        <f t="shared" si="150"/>
        <v>21</v>
      </c>
      <c r="N1955" s="6">
        <f t="shared" si="150"/>
        <v>65589192.375</v>
      </c>
      <c r="O1955" s="5"/>
      <c r="P1955" s="5"/>
      <c r="Q1955" s="5"/>
      <c r="R1955" s="5"/>
      <c r="S1955" s="5"/>
      <c r="T1955" s="5"/>
      <c r="U1955" s="5"/>
      <c r="V1955" s="5"/>
      <c r="W1955" s="5"/>
    </row>
    <row r="1956" spans="1:23" x14ac:dyDescent="0.2">
      <c r="A1956" s="5" t="s">
        <v>2180</v>
      </c>
      <c r="B1956" s="5" t="s">
        <v>11</v>
      </c>
      <c r="C1956" s="5">
        <v>1</v>
      </c>
      <c r="D1956" s="6">
        <v>3245455</v>
      </c>
      <c r="E1956" s="5"/>
      <c r="F1956" s="5">
        <v>1</v>
      </c>
      <c r="G1956" s="6">
        <v>3245455</v>
      </c>
      <c r="H1956" s="5">
        <v>0</v>
      </c>
      <c r="I1956" s="5">
        <v>0</v>
      </c>
      <c r="J1956" s="7">
        <f t="shared" si="145"/>
        <v>3245455</v>
      </c>
      <c r="K1956" s="5">
        <v>1</v>
      </c>
      <c r="L1956" s="6">
        <f t="shared" si="140"/>
        <v>3245455</v>
      </c>
      <c r="M1956" s="5">
        <f t="shared" si="150"/>
        <v>0</v>
      </c>
      <c r="N1956" s="6">
        <f t="shared" si="150"/>
        <v>0</v>
      </c>
      <c r="O1956" s="5"/>
      <c r="P1956" s="5"/>
      <c r="Q1956" s="5"/>
      <c r="R1956" s="5"/>
      <c r="S1956" s="5"/>
      <c r="T1956" s="5"/>
      <c r="U1956" s="5"/>
      <c r="V1956" s="5"/>
      <c r="W1956" s="5"/>
    </row>
    <row r="1957" spans="1:23" x14ac:dyDescent="0.2">
      <c r="A1957" s="5" t="s">
        <v>2181</v>
      </c>
      <c r="B1957" s="5" t="s">
        <v>11</v>
      </c>
      <c r="C1957" s="5">
        <v>0</v>
      </c>
      <c r="D1957" s="5">
        <v>0</v>
      </c>
      <c r="E1957" s="5"/>
      <c r="F1957" s="5">
        <v>0</v>
      </c>
      <c r="G1957" s="5">
        <v>0</v>
      </c>
      <c r="H1957" s="5">
        <v>2</v>
      </c>
      <c r="I1957" s="6">
        <v>11500000</v>
      </c>
      <c r="J1957" s="7">
        <f t="shared" si="145"/>
        <v>5750000</v>
      </c>
      <c r="K1957" s="5">
        <v>1</v>
      </c>
      <c r="L1957" s="6">
        <f t="shared" si="140"/>
        <v>5750000</v>
      </c>
      <c r="M1957" s="5">
        <f t="shared" si="150"/>
        <v>1</v>
      </c>
      <c r="N1957" s="6">
        <f t="shared" si="150"/>
        <v>5750000</v>
      </c>
      <c r="O1957" s="5"/>
      <c r="P1957" s="5"/>
      <c r="Q1957" s="5"/>
      <c r="R1957" s="5"/>
      <c r="S1957" s="5"/>
      <c r="T1957" s="5"/>
      <c r="U1957" s="5"/>
      <c r="V1957" s="5"/>
      <c r="W1957" s="5"/>
    </row>
    <row r="1958" spans="1:23" x14ac:dyDescent="0.2">
      <c r="A1958" s="5" t="s">
        <v>2182</v>
      </c>
      <c r="B1958" s="5" t="s">
        <v>141</v>
      </c>
      <c r="C1958" s="5">
        <v>27</v>
      </c>
      <c r="D1958" s="6">
        <v>3281817</v>
      </c>
      <c r="E1958" s="5"/>
      <c r="F1958" s="5">
        <v>27</v>
      </c>
      <c r="G1958" s="6">
        <v>3281817</v>
      </c>
      <c r="H1958" s="5">
        <v>0</v>
      </c>
      <c r="I1958" s="5">
        <v>0</v>
      </c>
      <c r="J1958" s="7">
        <f t="shared" si="145"/>
        <v>121548.77777777778</v>
      </c>
      <c r="K1958" s="5">
        <v>27</v>
      </c>
      <c r="L1958" s="6">
        <f t="shared" si="140"/>
        <v>3281817</v>
      </c>
      <c r="M1958" s="5">
        <f t="shared" si="150"/>
        <v>0</v>
      </c>
      <c r="N1958" s="6">
        <f t="shared" si="150"/>
        <v>0</v>
      </c>
      <c r="O1958" s="5"/>
      <c r="P1958" s="5"/>
      <c r="Q1958" s="5"/>
      <c r="R1958" s="5"/>
      <c r="S1958" s="5"/>
      <c r="T1958" s="5"/>
      <c r="U1958" s="5"/>
      <c r="V1958" s="5"/>
      <c r="W1958" s="5"/>
    </row>
    <row r="1959" spans="1:23" x14ac:dyDescent="0.2">
      <c r="A1959" s="5" t="s">
        <v>2183</v>
      </c>
      <c r="B1959" s="5" t="s">
        <v>11</v>
      </c>
      <c r="C1959" s="5">
        <v>1</v>
      </c>
      <c r="D1959" s="6">
        <v>3281818</v>
      </c>
      <c r="E1959" s="5"/>
      <c r="F1959" s="5">
        <v>1</v>
      </c>
      <c r="G1959" s="6">
        <v>3281818</v>
      </c>
      <c r="H1959" s="5">
        <v>0</v>
      </c>
      <c r="I1959" s="5">
        <v>0</v>
      </c>
      <c r="J1959" s="7">
        <f t="shared" si="145"/>
        <v>3281818</v>
      </c>
      <c r="K1959" s="5">
        <v>1</v>
      </c>
      <c r="L1959" s="6">
        <f t="shared" si="140"/>
        <v>3281818</v>
      </c>
      <c r="M1959" s="5">
        <f t="shared" si="150"/>
        <v>0</v>
      </c>
      <c r="N1959" s="6">
        <f t="shared" si="150"/>
        <v>0</v>
      </c>
      <c r="O1959" s="5"/>
      <c r="P1959" s="5"/>
      <c r="Q1959" s="5"/>
      <c r="R1959" s="5"/>
      <c r="S1959" s="5"/>
      <c r="T1959" s="5"/>
      <c r="U1959" s="5"/>
      <c r="V1959" s="5"/>
      <c r="W1959" s="5"/>
    </row>
    <row r="1960" spans="1:23" x14ac:dyDescent="0.2">
      <c r="A1960" s="5" t="s">
        <v>2184</v>
      </c>
      <c r="B1960" s="5" t="s">
        <v>650</v>
      </c>
      <c r="C1960" s="5">
        <v>4</v>
      </c>
      <c r="D1960" s="6">
        <v>3290908</v>
      </c>
      <c r="E1960" s="5"/>
      <c r="F1960" s="5">
        <v>4</v>
      </c>
      <c r="G1960" s="6">
        <v>3290908</v>
      </c>
      <c r="H1960" s="5">
        <v>0</v>
      </c>
      <c r="I1960" s="5">
        <v>0</v>
      </c>
      <c r="J1960" s="7">
        <f t="shared" si="145"/>
        <v>822727</v>
      </c>
      <c r="K1960" s="5">
        <v>4</v>
      </c>
      <c r="L1960" s="6">
        <f t="shared" si="140"/>
        <v>3290908</v>
      </c>
      <c r="M1960" s="5">
        <f t="shared" si="150"/>
        <v>0</v>
      </c>
      <c r="N1960" s="6">
        <f t="shared" si="150"/>
        <v>0</v>
      </c>
      <c r="O1960" s="5"/>
      <c r="P1960" s="5"/>
      <c r="Q1960" s="5"/>
      <c r="R1960" s="5"/>
      <c r="S1960" s="5"/>
      <c r="T1960" s="5"/>
      <c r="U1960" s="5"/>
      <c r="V1960" s="5"/>
      <c r="W1960" s="5"/>
    </row>
    <row r="1961" spans="1:23" x14ac:dyDescent="0.2">
      <c r="A1961" s="5" t="s">
        <v>2185</v>
      </c>
      <c r="B1961" s="5" t="s">
        <v>11</v>
      </c>
      <c r="C1961" s="5">
        <v>1</v>
      </c>
      <c r="D1961" s="6">
        <v>3318182</v>
      </c>
      <c r="E1961" s="5"/>
      <c r="F1961" s="5">
        <v>1</v>
      </c>
      <c r="G1961" s="6">
        <v>3318182</v>
      </c>
      <c r="H1961" s="5">
        <v>0</v>
      </c>
      <c r="I1961" s="5">
        <v>0</v>
      </c>
      <c r="J1961" s="7">
        <f t="shared" si="145"/>
        <v>3318182</v>
      </c>
      <c r="K1961" s="5">
        <v>1</v>
      </c>
      <c r="L1961" s="6">
        <f t="shared" si="140"/>
        <v>3318182</v>
      </c>
      <c r="M1961" s="5">
        <f t="shared" si="150"/>
        <v>0</v>
      </c>
      <c r="N1961" s="6">
        <f t="shared" si="150"/>
        <v>0</v>
      </c>
      <c r="O1961" s="5"/>
      <c r="P1961" s="5"/>
      <c r="Q1961" s="5"/>
      <c r="R1961" s="5"/>
      <c r="S1961" s="5"/>
      <c r="T1961" s="5"/>
      <c r="U1961" s="5"/>
      <c r="V1961" s="5"/>
      <c r="W1961" s="5"/>
    </row>
    <row r="1962" spans="1:23" x14ac:dyDescent="0.2">
      <c r="A1962" s="5" t="s">
        <v>2186</v>
      </c>
      <c r="B1962" s="5" t="s">
        <v>11</v>
      </c>
      <c r="C1962" s="5">
        <v>1</v>
      </c>
      <c r="D1962" s="6">
        <v>3318182</v>
      </c>
      <c r="E1962" s="5"/>
      <c r="F1962" s="5">
        <v>1</v>
      </c>
      <c r="G1962" s="6">
        <v>3318182</v>
      </c>
      <c r="H1962" s="5">
        <v>0</v>
      </c>
      <c r="I1962" s="5">
        <v>0</v>
      </c>
      <c r="J1962" s="7">
        <f t="shared" si="145"/>
        <v>3318182</v>
      </c>
      <c r="K1962" s="5">
        <v>1</v>
      </c>
      <c r="L1962" s="6">
        <f t="shared" si="140"/>
        <v>3318182</v>
      </c>
      <c r="M1962" s="5">
        <f t="shared" si="150"/>
        <v>0</v>
      </c>
      <c r="N1962" s="6">
        <f t="shared" si="150"/>
        <v>0</v>
      </c>
      <c r="O1962" s="5"/>
      <c r="P1962" s="5"/>
      <c r="Q1962" s="5"/>
      <c r="R1962" s="5"/>
      <c r="S1962" s="5"/>
      <c r="T1962" s="5"/>
      <c r="U1962" s="5"/>
      <c r="V1962" s="5"/>
      <c r="W1962" s="5"/>
    </row>
    <row r="1963" spans="1:23" x14ac:dyDescent="0.2">
      <c r="A1963" s="5" t="s">
        <v>2187</v>
      </c>
      <c r="B1963" s="5" t="s">
        <v>11</v>
      </c>
      <c r="C1963" s="5">
        <v>1</v>
      </c>
      <c r="D1963" s="6">
        <v>3354545</v>
      </c>
      <c r="E1963" s="5"/>
      <c r="F1963" s="5">
        <v>1</v>
      </c>
      <c r="G1963" s="6">
        <v>3354545</v>
      </c>
      <c r="H1963" s="5">
        <v>0</v>
      </c>
      <c r="I1963" s="5">
        <v>0</v>
      </c>
      <c r="J1963" s="7">
        <f t="shared" si="145"/>
        <v>3354545</v>
      </c>
      <c r="K1963" s="5">
        <v>1</v>
      </c>
      <c r="L1963" s="6">
        <f t="shared" si="140"/>
        <v>3354545</v>
      </c>
      <c r="M1963" s="5">
        <f t="shared" si="150"/>
        <v>0</v>
      </c>
      <c r="N1963" s="6">
        <f t="shared" si="150"/>
        <v>0</v>
      </c>
      <c r="O1963" s="5"/>
      <c r="P1963" s="5"/>
      <c r="Q1963" s="5"/>
      <c r="R1963" s="5"/>
      <c r="S1963" s="5"/>
      <c r="T1963" s="5"/>
      <c r="U1963" s="5"/>
      <c r="V1963" s="5"/>
      <c r="W1963" s="5"/>
    </row>
    <row r="1964" spans="1:23" x14ac:dyDescent="0.2">
      <c r="A1964" s="5" t="s">
        <v>2188</v>
      </c>
      <c r="B1964" s="5" t="s">
        <v>20</v>
      </c>
      <c r="C1964" s="5">
        <v>0</v>
      </c>
      <c r="D1964" s="5">
        <v>0</v>
      </c>
      <c r="E1964" s="5"/>
      <c r="F1964" s="5">
        <v>0</v>
      </c>
      <c r="G1964" s="5">
        <v>0</v>
      </c>
      <c r="H1964" s="5">
        <v>1</v>
      </c>
      <c r="I1964" s="6">
        <v>24363636</v>
      </c>
      <c r="J1964" s="7">
        <f t="shared" si="145"/>
        <v>24363636</v>
      </c>
      <c r="K1964" s="5">
        <v>1</v>
      </c>
      <c r="L1964" s="6">
        <f t="shared" si="140"/>
        <v>24363636</v>
      </c>
      <c r="M1964" s="5">
        <f t="shared" ref="M1964:N1979" si="151">F1964+H1964-K1964</f>
        <v>0</v>
      </c>
      <c r="N1964" s="6">
        <f t="shared" si="151"/>
        <v>0</v>
      </c>
      <c r="O1964" s="5"/>
      <c r="P1964" s="5"/>
      <c r="Q1964" s="5"/>
      <c r="R1964" s="5"/>
      <c r="S1964" s="5"/>
      <c r="T1964" s="5"/>
      <c r="U1964" s="5"/>
      <c r="V1964" s="5"/>
      <c r="W1964" s="5"/>
    </row>
    <row r="1965" spans="1:23" x14ac:dyDescent="0.2">
      <c r="A1965" s="5" t="s">
        <v>2189</v>
      </c>
      <c r="B1965" s="5" t="s">
        <v>11</v>
      </c>
      <c r="C1965" s="5">
        <v>0</v>
      </c>
      <c r="D1965" s="5">
        <v>0</v>
      </c>
      <c r="E1965" s="5"/>
      <c r="F1965" s="5">
        <v>0</v>
      </c>
      <c r="G1965" s="5">
        <v>0</v>
      </c>
      <c r="H1965" s="5">
        <v>6</v>
      </c>
      <c r="I1965" s="6">
        <v>7900000</v>
      </c>
      <c r="J1965" s="7">
        <f t="shared" si="145"/>
        <v>1316666.6666666667</v>
      </c>
      <c r="K1965" s="5">
        <v>3</v>
      </c>
      <c r="L1965" s="6">
        <f t="shared" si="140"/>
        <v>3950000</v>
      </c>
      <c r="M1965" s="5">
        <f t="shared" si="151"/>
        <v>3</v>
      </c>
      <c r="N1965" s="6">
        <f t="shared" si="151"/>
        <v>3950000</v>
      </c>
      <c r="O1965" s="5"/>
      <c r="P1965" s="5"/>
      <c r="Q1965" s="5"/>
      <c r="R1965" s="5"/>
      <c r="S1965" s="5"/>
      <c r="T1965" s="5"/>
      <c r="U1965" s="5"/>
      <c r="V1965" s="5"/>
      <c r="W1965" s="5"/>
    </row>
    <row r="1966" spans="1:23" x14ac:dyDescent="0.2">
      <c r="A1966" s="5" t="s">
        <v>2190</v>
      </c>
      <c r="B1966" s="5" t="s">
        <v>11</v>
      </c>
      <c r="C1966" s="5">
        <v>5</v>
      </c>
      <c r="D1966" s="6">
        <v>10500000</v>
      </c>
      <c r="E1966" s="5"/>
      <c r="F1966" s="5">
        <v>5</v>
      </c>
      <c r="G1966" s="6">
        <v>10500000</v>
      </c>
      <c r="H1966" s="5">
        <v>3</v>
      </c>
      <c r="I1966" s="6">
        <v>6300000</v>
      </c>
      <c r="J1966" s="7">
        <f t="shared" si="145"/>
        <v>2100000</v>
      </c>
      <c r="K1966" s="5">
        <v>8</v>
      </c>
      <c r="L1966" s="6">
        <f t="shared" si="140"/>
        <v>16800000</v>
      </c>
      <c r="M1966" s="5">
        <f t="shared" si="151"/>
        <v>0</v>
      </c>
      <c r="N1966" s="6">
        <f t="shared" si="151"/>
        <v>0</v>
      </c>
      <c r="O1966" s="5"/>
      <c r="P1966" s="5"/>
      <c r="Q1966" s="5"/>
      <c r="R1966" s="5"/>
      <c r="S1966" s="5"/>
      <c r="T1966" s="5"/>
      <c r="U1966" s="5"/>
      <c r="V1966" s="5"/>
      <c r="W1966" s="5"/>
    </row>
    <row r="1967" spans="1:23" x14ac:dyDescent="0.2">
      <c r="A1967" s="5" t="s">
        <v>2191</v>
      </c>
      <c r="B1967" s="5" t="s">
        <v>11</v>
      </c>
      <c r="C1967" s="5">
        <v>3</v>
      </c>
      <c r="D1967" s="6">
        <v>3545454</v>
      </c>
      <c r="E1967" s="5"/>
      <c r="F1967" s="5">
        <v>3</v>
      </c>
      <c r="G1967" s="6">
        <v>3545454</v>
      </c>
      <c r="H1967" s="5">
        <v>0</v>
      </c>
      <c r="I1967" s="5">
        <v>0</v>
      </c>
      <c r="J1967" s="7">
        <f t="shared" si="145"/>
        <v>1181818</v>
      </c>
      <c r="K1967" s="5">
        <v>3</v>
      </c>
      <c r="L1967" s="6">
        <f t="shared" si="140"/>
        <v>3545454</v>
      </c>
      <c r="M1967" s="5">
        <f t="shared" si="151"/>
        <v>0</v>
      </c>
      <c r="N1967" s="6">
        <f t="shared" si="151"/>
        <v>0</v>
      </c>
      <c r="O1967" s="5"/>
      <c r="P1967" s="5"/>
      <c r="Q1967" s="5"/>
      <c r="R1967" s="5"/>
      <c r="S1967" s="5"/>
      <c r="T1967" s="5"/>
      <c r="U1967" s="5"/>
      <c r="V1967" s="5"/>
      <c r="W1967" s="5"/>
    </row>
    <row r="1968" spans="1:23" x14ac:dyDescent="0.2">
      <c r="A1968" s="5" t="s">
        <v>2192</v>
      </c>
      <c r="B1968" s="5" t="s">
        <v>11</v>
      </c>
      <c r="C1968" s="5">
        <v>1</v>
      </c>
      <c r="D1968" s="6">
        <v>3590909</v>
      </c>
      <c r="E1968" s="5"/>
      <c r="F1968" s="5">
        <v>1</v>
      </c>
      <c r="G1968" s="6">
        <v>3590909</v>
      </c>
      <c r="H1968" s="5">
        <v>0</v>
      </c>
      <c r="I1968" s="5">
        <v>0</v>
      </c>
      <c r="J1968" s="7">
        <f t="shared" si="145"/>
        <v>3590909</v>
      </c>
      <c r="K1968" s="5">
        <v>1</v>
      </c>
      <c r="L1968" s="6">
        <f t="shared" si="140"/>
        <v>3590909</v>
      </c>
      <c r="M1968" s="5">
        <f t="shared" si="151"/>
        <v>0</v>
      </c>
      <c r="N1968" s="6">
        <f t="shared" si="151"/>
        <v>0</v>
      </c>
      <c r="O1968" s="5"/>
      <c r="P1968" s="5"/>
      <c r="Q1968" s="5"/>
      <c r="R1968" s="5"/>
      <c r="S1968" s="5"/>
      <c r="T1968" s="5"/>
      <c r="U1968" s="5"/>
      <c r="V1968" s="5"/>
      <c r="W1968" s="5"/>
    </row>
    <row r="1969" spans="1:23" x14ac:dyDescent="0.2">
      <c r="A1969" s="5" t="s">
        <v>2193</v>
      </c>
      <c r="B1969" s="5" t="s">
        <v>11</v>
      </c>
      <c r="C1969" s="5">
        <v>1</v>
      </c>
      <c r="D1969" s="6">
        <v>3590909</v>
      </c>
      <c r="E1969" s="5"/>
      <c r="F1969" s="5">
        <v>1</v>
      </c>
      <c r="G1969" s="6">
        <v>3590909</v>
      </c>
      <c r="H1969" s="5">
        <v>0</v>
      </c>
      <c r="I1969" s="5">
        <v>0</v>
      </c>
      <c r="J1969" s="7">
        <f t="shared" si="145"/>
        <v>3590909</v>
      </c>
      <c r="K1969" s="5">
        <v>1</v>
      </c>
      <c r="L1969" s="6">
        <f t="shared" si="140"/>
        <v>3590909</v>
      </c>
      <c r="M1969" s="5">
        <f t="shared" si="151"/>
        <v>0</v>
      </c>
      <c r="N1969" s="6">
        <f t="shared" si="151"/>
        <v>0</v>
      </c>
      <c r="O1969" s="5"/>
      <c r="P1969" s="5"/>
      <c r="Q1969" s="5"/>
      <c r="R1969" s="5"/>
      <c r="S1969" s="5"/>
      <c r="T1969" s="5"/>
      <c r="U1969" s="5"/>
      <c r="V1969" s="5"/>
      <c r="W1969" s="5"/>
    </row>
    <row r="1970" spans="1:23" x14ac:dyDescent="0.2">
      <c r="A1970" s="5" t="s">
        <v>2194</v>
      </c>
      <c r="B1970" s="5" t="s">
        <v>20</v>
      </c>
      <c r="C1970" s="5">
        <v>11</v>
      </c>
      <c r="D1970" s="6">
        <v>3599998</v>
      </c>
      <c r="E1970" s="5"/>
      <c r="F1970" s="5">
        <v>11</v>
      </c>
      <c r="G1970" s="6">
        <v>3599998</v>
      </c>
      <c r="H1970" s="5">
        <v>0</v>
      </c>
      <c r="I1970" s="5">
        <v>0</v>
      </c>
      <c r="J1970" s="7">
        <f t="shared" si="145"/>
        <v>327272.54545454547</v>
      </c>
      <c r="K1970" s="5">
        <v>11</v>
      </c>
      <c r="L1970" s="6">
        <f t="shared" si="140"/>
        <v>3599998</v>
      </c>
      <c r="M1970" s="5">
        <f t="shared" si="151"/>
        <v>0</v>
      </c>
      <c r="N1970" s="6">
        <f t="shared" si="151"/>
        <v>0</v>
      </c>
      <c r="O1970" s="5"/>
      <c r="P1970" s="5"/>
      <c r="Q1970" s="5"/>
      <c r="R1970" s="5"/>
      <c r="S1970" s="5"/>
      <c r="T1970" s="5"/>
      <c r="U1970" s="5"/>
      <c r="V1970" s="5"/>
      <c r="W1970" s="5"/>
    </row>
    <row r="1971" spans="1:23" x14ac:dyDescent="0.2">
      <c r="A1971" s="5" t="s">
        <v>2195</v>
      </c>
      <c r="B1971" s="5" t="s">
        <v>11</v>
      </c>
      <c r="C1971" s="5">
        <v>67</v>
      </c>
      <c r="D1971" s="6">
        <v>8653751</v>
      </c>
      <c r="E1971" s="5"/>
      <c r="F1971" s="5">
        <v>67</v>
      </c>
      <c r="G1971" s="6">
        <v>8653751</v>
      </c>
      <c r="H1971" s="5">
        <v>130</v>
      </c>
      <c r="I1971" s="6">
        <v>16790860</v>
      </c>
      <c r="J1971" s="7">
        <f t="shared" si="145"/>
        <v>129160.461928934</v>
      </c>
      <c r="K1971" s="5">
        <v>197</v>
      </c>
      <c r="L1971" s="6">
        <f t="shared" si="140"/>
        <v>25444611</v>
      </c>
      <c r="M1971" s="5">
        <f t="shared" si="151"/>
        <v>0</v>
      </c>
      <c r="N1971" s="6">
        <f t="shared" si="151"/>
        <v>0</v>
      </c>
      <c r="O1971" s="5"/>
      <c r="P1971" s="5"/>
      <c r="Q1971" s="5"/>
      <c r="R1971" s="5"/>
      <c r="S1971" s="5"/>
      <c r="T1971" s="5"/>
      <c r="U1971" s="5"/>
      <c r="V1971" s="5"/>
      <c r="W1971" s="5"/>
    </row>
    <row r="1972" spans="1:23" x14ac:dyDescent="0.2">
      <c r="A1972" s="5" t="s">
        <v>2196</v>
      </c>
      <c r="B1972" s="5" t="s">
        <v>11</v>
      </c>
      <c r="C1972" s="5">
        <v>3</v>
      </c>
      <c r="D1972" s="6">
        <v>18327273</v>
      </c>
      <c r="E1972" s="5"/>
      <c r="F1972" s="5">
        <v>3</v>
      </c>
      <c r="G1972" s="6">
        <v>18327273</v>
      </c>
      <c r="H1972" s="5">
        <v>1</v>
      </c>
      <c r="I1972" s="6">
        <v>6109091</v>
      </c>
      <c r="J1972" s="7">
        <f t="shared" si="145"/>
        <v>6109091</v>
      </c>
      <c r="K1972" s="5">
        <v>4</v>
      </c>
      <c r="L1972" s="6">
        <f t="shared" si="140"/>
        <v>24436364</v>
      </c>
      <c r="M1972" s="5">
        <f t="shared" si="151"/>
        <v>0</v>
      </c>
      <c r="N1972" s="6">
        <f t="shared" si="151"/>
        <v>0</v>
      </c>
      <c r="O1972" s="5"/>
      <c r="P1972" s="5"/>
      <c r="Q1972" s="5"/>
      <c r="R1972" s="5"/>
      <c r="S1972" s="5"/>
      <c r="T1972" s="5"/>
      <c r="U1972" s="5"/>
      <c r="V1972" s="5"/>
      <c r="W1972" s="5"/>
    </row>
    <row r="1973" spans="1:23" x14ac:dyDescent="0.2">
      <c r="A1973" s="5" t="s">
        <v>2197</v>
      </c>
      <c r="B1973" s="5" t="s">
        <v>11</v>
      </c>
      <c r="C1973" s="5">
        <v>1</v>
      </c>
      <c r="D1973" s="6">
        <v>3636364</v>
      </c>
      <c r="E1973" s="5"/>
      <c r="F1973" s="5">
        <v>1</v>
      </c>
      <c r="G1973" s="6">
        <v>3636364</v>
      </c>
      <c r="H1973" s="5">
        <v>0</v>
      </c>
      <c r="I1973" s="5">
        <v>0</v>
      </c>
      <c r="J1973" s="7">
        <f t="shared" si="145"/>
        <v>3636364</v>
      </c>
      <c r="K1973" s="5">
        <v>1</v>
      </c>
      <c r="L1973" s="6">
        <f t="shared" si="140"/>
        <v>3636364</v>
      </c>
      <c r="M1973" s="5">
        <f t="shared" si="151"/>
        <v>0</v>
      </c>
      <c r="N1973" s="6">
        <f t="shared" si="151"/>
        <v>0</v>
      </c>
      <c r="O1973" s="5"/>
      <c r="P1973" s="5"/>
      <c r="Q1973" s="5"/>
      <c r="R1973" s="5"/>
      <c r="S1973" s="5"/>
      <c r="T1973" s="5"/>
      <c r="U1973" s="5"/>
      <c r="V1973" s="5"/>
      <c r="W1973" s="5"/>
    </row>
    <row r="1974" spans="1:23" x14ac:dyDescent="0.2">
      <c r="A1974" s="5" t="s">
        <v>2198</v>
      </c>
      <c r="B1974" s="5" t="s">
        <v>1505</v>
      </c>
      <c r="C1974" s="5">
        <v>305</v>
      </c>
      <c r="D1974" s="6">
        <v>3660000</v>
      </c>
      <c r="E1974" s="5"/>
      <c r="F1974" s="5">
        <v>305</v>
      </c>
      <c r="G1974" s="6">
        <v>3660000</v>
      </c>
      <c r="H1974" s="5">
        <v>0</v>
      </c>
      <c r="I1974" s="5">
        <v>0</v>
      </c>
      <c r="J1974" s="7">
        <f t="shared" si="145"/>
        <v>12000</v>
      </c>
      <c r="K1974" s="5">
        <v>305</v>
      </c>
      <c r="L1974" s="6">
        <f t="shared" si="140"/>
        <v>3660000</v>
      </c>
      <c r="M1974" s="5">
        <f t="shared" si="151"/>
        <v>0</v>
      </c>
      <c r="N1974" s="6">
        <f t="shared" si="151"/>
        <v>0</v>
      </c>
      <c r="O1974" s="5"/>
      <c r="P1974" s="5"/>
      <c r="Q1974" s="5"/>
      <c r="R1974" s="5"/>
      <c r="S1974" s="5"/>
      <c r="T1974" s="5"/>
      <c r="U1974" s="5"/>
      <c r="V1974" s="5"/>
      <c r="W1974" s="5"/>
    </row>
    <row r="1975" spans="1:23" x14ac:dyDescent="0.2">
      <c r="A1975" s="5" t="s">
        <v>2199</v>
      </c>
      <c r="B1975" s="5" t="s">
        <v>141</v>
      </c>
      <c r="C1975" s="5">
        <v>918</v>
      </c>
      <c r="D1975" s="6">
        <v>385487729</v>
      </c>
      <c r="E1975" s="5"/>
      <c r="F1975" s="5">
        <v>918</v>
      </c>
      <c r="G1975" s="6">
        <v>385487729</v>
      </c>
      <c r="H1975" s="5">
        <v>0</v>
      </c>
      <c r="I1975" s="5">
        <v>0</v>
      </c>
      <c r="J1975" s="7">
        <f t="shared" si="145"/>
        <v>419921.27342047932</v>
      </c>
      <c r="K1975" s="5">
        <v>134</v>
      </c>
      <c r="L1975" s="6">
        <f t="shared" si="140"/>
        <v>56269450.638344228</v>
      </c>
      <c r="M1975" s="5">
        <f t="shared" si="151"/>
        <v>784</v>
      </c>
      <c r="N1975" s="6">
        <f t="shared" si="151"/>
        <v>329218278.36165577</v>
      </c>
      <c r="O1975" s="5"/>
      <c r="P1975" s="5"/>
      <c r="Q1975" s="5"/>
      <c r="R1975" s="5"/>
      <c r="S1975" s="5"/>
      <c r="T1975" s="5"/>
      <c r="U1975" s="5"/>
      <c r="V1975" s="5"/>
      <c r="W1975" s="5"/>
    </row>
    <row r="1976" spans="1:23" x14ac:dyDescent="0.2">
      <c r="A1976" s="5" t="s">
        <v>2200</v>
      </c>
      <c r="B1976" s="5" t="s">
        <v>25</v>
      </c>
      <c r="C1976" s="5">
        <v>1</v>
      </c>
      <c r="D1976" s="6">
        <v>3718182</v>
      </c>
      <c r="E1976" s="5"/>
      <c r="F1976" s="5">
        <v>1</v>
      </c>
      <c r="G1976" s="6">
        <v>3718182</v>
      </c>
      <c r="H1976" s="5">
        <v>0</v>
      </c>
      <c r="I1976" s="5">
        <v>0</v>
      </c>
      <c r="J1976" s="7">
        <f t="shared" si="145"/>
        <v>3718182</v>
      </c>
      <c r="K1976" s="5">
        <v>1</v>
      </c>
      <c r="L1976" s="6">
        <f t="shared" si="140"/>
        <v>3718182</v>
      </c>
      <c r="M1976" s="5">
        <f t="shared" si="151"/>
        <v>0</v>
      </c>
      <c r="N1976" s="6">
        <f t="shared" si="151"/>
        <v>0</v>
      </c>
      <c r="O1976" s="5"/>
      <c r="P1976" s="5"/>
      <c r="Q1976" s="5"/>
      <c r="R1976" s="5"/>
      <c r="S1976" s="5"/>
      <c r="T1976" s="5"/>
      <c r="U1976" s="5"/>
      <c r="V1976" s="5"/>
      <c r="W1976" s="5"/>
    </row>
    <row r="1977" spans="1:23" x14ac:dyDescent="0.2">
      <c r="A1977" s="5" t="s">
        <v>2201</v>
      </c>
      <c r="B1977" s="5" t="s">
        <v>11</v>
      </c>
      <c r="C1977" s="5">
        <v>1</v>
      </c>
      <c r="D1977" s="6">
        <v>3718182</v>
      </c>
      <c r="E1977" s="5"/>
      <c r="F1977" s="5">
        <v>1</v>
      </c>
      <c r="G1977" s="6">
        <v>3718182</v>
      </c>
      <c r="H1977" s="5">
        <v>0</v>
      </c>
      <c r="I1977" s="5">
        <v>0</v>
      </c>
      <c r="J1977" s="7">
        <f t="shared" si="145"/>
        <v>3718182</v>
      </c>
      <c r="K1977" s="5">
        <v>1</v>
      </c>
      <c r="L1977" s="6">
        <f t="shared" si="140"/>
        <v>3718182</v>
      </c>
      <c r="M1977" s="5">
        <f t="shared" si="151"/>
        <v>0</v>
      </c>
      <c r="N1977" s="6">
        <f t="shared" si="151"/>
        <v>0</v>
      </c>
      <c r="O1977" s="5"/>
      <c r="P1977" s="5"/>
      <c r="Q1977" s="5"/>
      <c r="R1977" s="5"/>
      <c r="S1977" s="5"/>
      <c r="T1977" s="5"/>
      <c r="U1977" s="5"/>
      <c r="V1977" s="5"/>
      <c r="W1977" s="5"/>
    </row>
    <row r="1978" spans="1:23" x14ac:dyDescent="0.2">
      <c r="A1978" s="5" t="s">
        <v>2202</v>
      </c>
      <c r="B1978" s="5" t="s">
        <v>11</v>
      </c>
      <c r="C1978" s="5">
        <v>1</v>
      </c>
      <c r="D1978" s="6">
        <v>3727273</v>
      </c>
      <c r="E1978" s="5"/>
      <c r="F1978" s="5">
        <v>1</v>
      </c>
      <c r="G1978" s="6">
        <v>3727273</v>
      </c>
      <c r="H1978" s="5">
        <v>0</v>
      </c>
      <c r="I1978" s="5">
        <v>0</v>
      </c>
      <c r="J1978" s="7">
        <f t="shared" si="145"/>
        <v>3727273</v>
      </c>
      <c r="K1978" s="5">
        <v>1</v>
      </c>
      <c r="L1978" s="6">
        <f t="shared" si="140"/>
        <v>3727273</v>
      </c>
      <c r="M1978" s="5">
        <f t="shared" si="151"/>
        <v>0</v>
      </c>
      <c r="N1978" s="6">
        <f t="shared" si="151"/>
        <v>0</v>
      </c>
      <c r="O1978" s="5"/>
      <c r="P1978" s="5"/>
      <c r="Q1978" s="5"/>
      <c r="R1978" s="5"/>
      <c r="S1978" s="5"/>
      <c r="T1978" s="5"/>
      <c r="U1978" s="5"/>
      <c r="V1978" s="5"/>
      <c r="W1978" s="5"/>
    </row>
    <row r="1979" spans="1:23" x14ac:dyDescent="0.2">
      <c r="A1979" s="5" t="s">
        <v>2203</v>
      </c>
      <c r="B1979" s="5" t="s">
        <v>11</v>
      </c>
      <c r="C1979" s="5">
        <v>11</v>
      </c>
      <c r="D1979" s="6">
        <v>3745455</v>
      </c>
      <c r="E1979" s="5"/>
      <c r="F1979" s="5">
        <v>11</v>
      </c>
      <c r="G1979" s="6">
        <v>3745455</v>
      </c>
      <c r="H1979" s="5">
        <v>0</v>
      </c>
      <c r="I1979" s="5">
        <v>0</v>
      </c>
      <c r="J1979" s="7">
        <f t="shared" si="145"/>
        <v>340495.90909090912</v>
      </c>
      <c r="K1979" s="5">
        <v>11</v>
      </c>
      <c r="L1979" s="6">
        <f t="shared" si="140"/>
        <v>3745455.0000000005</v>
      </c>
      <c r="M1979" s="5">
        <f t="shared" si="151"/>
        <v>0</v>
      </c>
      <c r="N1979" s="6">
        <f t="shared" si="151"/>
        <v>0</v>
      </c>
      <c r="O1979" s="5"/>
      <c r="P1979" s="5"/>
      <c r="Q1979" s="5"/>
      <c r="R1979" s="5"/>
      <c r="S1979" s="5"/>
      <c r="T1979" s="5"/>
      <c r="U1979" s="5"/>
      <c r="V1979" s="5"/>
      <c r="W1979" s="5"/>
    </row>
    <row r="1980" spans="1:23" x14ac:dyDescent="0.2">
      <c r="A1980" s="5" t="s">
        <v>2204</v>
      </c>
      <c r="B1980" s="5" t="s">
        <v>11</v>
      </c>
      <c r="C1980" s="5">
        <v>1</v>
      </c>
      <c r="D1980" s="6">
        <v>3809091</v>
      </c>
      <c r="E1980" s="5"/>
      <c r="F1980" s="5">
        <v>1</v>
      </c>
      <c r="G1980" s="6">
        <v>3809091</v>
      </c>
      <c r="H1980" s="5">
        <v>0</v>
      </c>
      <c r="I1980" s="5">
        <v>0</v>
      </c>
      <c r="J1980" s="7">
        <f t="shared" si="145"/>
        <v>3809091</v>
      </c>
      <c r="K1980" s="5">
        <v>1</v>
      </c>
      <c r="L1980" s="6">
        <f t="shared" si="140"/>
        <v>3809091</v>
      </c>
      <c r="M1980" s="5">
        <f t="shared" ref="M1980:N1995" si="152">F1980+H1980-K1980</f>
        <v>0</v>
      </c>
      <c r="N1980" s="6">
        <f t="shared" si="152"/>
        <v>0</v>
      </c>
      <c r="O1980" s="5"/>
      <c r="P1980" s="5"/>
      <c r="Q1980" s="5"/>
      <c r="R1980" s="5"/>
      <c r="S1980" s="5"/>
      <c r="T1980" s="5"/>
      <c r="U1980" s="5"/>
      <c r="V1980" s="5"/>
      <c r="W1980" s="5"/>
    </row>
    <row r="1981" spans="1:23" x14ac:dyDescent="0.2">
      <c r="A1981" s="5" t="s">
        <v>2205</v>
      </c>
      <c r="B1981" s="5" t="s">
        <v>11</v>
      </c>
      <c r="C1981" s="5">
        <v>7</v>
      </c>
      <c r="D1981" s="6">
        <v>3818178</v>
      </c>
      <c r="E1981" s="5"/>
      <c r="F1981" s="5">
        <v>7</v>
      </c>
      <c r="G1981" s="6">
        <v>3818178</v>
      </c>
      <c r="H1981" s="5">
        <v>0</v>
      </c>
      <c r="I1981" s="5">
        <v>0</v>
      </c>
      <c r="J1981" s="7">
        <f t="shared" si="145"/>
        <v>545454</v>
      </c>
      <c r="K1981" s="5">
        <v>7</v>
      </c>
      <c r="L1981" s="6">
        <f t="shared" si="140"/>
        <v>3818178</v>
      </c>
      <c r="M1981" s="5">
        <f t="shared" si="152"/>
        <v>0</v>
      </c>
      <c r="N1981" s="6">
        <f t="shared" si="152"/>
        <v>0</v>
      </c>
      <c r="O1981" s="5"/>
      <c r="P1981" s="5"/>
      <c r="Q1981" s="5"/>
      <c r="R1981" s="5"/>
      <c r="S1981" s="5"/>
      <c r="T1981" s="5"/>
      <c r="U1981" s="5"/>
      <c r="V1981" s="5"/>
      <c r="W1981" s="5"/>
    </row>
    <row r="1982" spans="1:23" x14ac:dyDescent="0.2">
      <c r="A1982" s="5" t="s">
        <v>2206</v>
      </c>
      <c r="B1982" s="5" t="s">
        <v>11</v>
      </c>
      <c r="C1982" s="5">
        <v>1</v>
      </c>
      <c r="D1982" s="6">
        <v>3818182</v>
      </c>
      <c r="E1982" s="5"/>
      <c r="F1982" s="5">
        <v>1</v>
      </c>
      <c r="G1982" s="6">
        <v>3818182</v>
      </c>
      <c r="H1982" s="5">
        <v>0</v>
      </c>
      <c r="I1982" s="5">
        <v>0</v>
      </c>
      <c r="J1982" s="7">
        <f t="shared" si="145"/>
        <v>3818182</v>
      </c>
      <c r="K1982" s="5">
        <v>1</v>
      </c>
      <c r="L1982" s="6">
        <f t="shared" si="140"/>
        <v>3818182</v>
      </c>
      <c r="M1982" s="5">
        <f t="shared" si="152"/>
        <v>0</v>
      </c>
      <c r="N1982" s="6">
        <f t="shared" si="152"/>
        <v>0</v>
      </c>
      <c r="O1982" s="5"/>
      <c r="P1982" s="5"/>
      <c r="Q1982" s="5"/>
      <c r="R1982" s="5"/>
      <c r="S1982" s="5"/>
      <c r="T1982" s="5"/>
      <c r="U1982" s="5"/>
      <c r="V1982" s="5"/>
      <c r="W1982" s="5"/>
    </row>
    <row r="1983" spans="1:23" x14ac:dyDescent="0.2">
      <c r="A1983" s="5" t="s">
        <v>2207</v>
      </c>
      <c r="B1983" s="5" t="s">
        <v>11</v>
      </c>
      <c r="C1983" s="5">
        <v>6</v>
      </c>
      <c r="D1983" s="6">
        <v>3900000</v>
      </c>
      <c r="E1983" s="5"/>
      <c r="F1983" s="5">
        <v>6</v>
      </c>
      <c r="G1983" s="6">
        <v>3900000</v>
      </c>
      <c r="H1983" s="5">
        <v>0</v>
      </c>
      <c r="I1983" s="5">
        <v>0</v>
      </c>
      <c r="J1983" s="7">
        <f t="shared" si="145"/>
        <v>650000</v>
      </c>
      <c r="K1983" s="5">
        <v>6</v>
      </c>
      <c r="L1983" s="6">
        <f t="shared" si="140"/>
        <v>3900000</v>
      </c>
      <c r="M1983" s="5">
        <f t="shared" si="152"/>
        <v>0</v>
      </c>
      <c r="N1983" s="6">
        <f t="shared" si="152"/>
        <v>0</v>
      </c>
      <c r="O1983" s="5"/>
      <c r="P1983" s="5"/>
      <c r="Q1983" s="5"/>
      <c r="R1983" s="5"/>
      <c r="S1983" s="5"/>
      <c r="T1983" s="5"/>
      <c r="U1983" s="5"/>
      <c r="V1983" s="5"/>
      <c r="W1983" s="5"/>
    </row>
    <row r="1984" spans="1:23" x14ac:dyDescent="0.2">
      <c r="A1984" s="5" t="s">
        <v>2208</v>
      </c>
      <c r="B1984" s="5" t="s">
        <v>11</v>
      </c>
      <c r="C1984" s="5">
        <v>8</v>
      </c>
      <c r="D1984" s="6">
        <v>3936363</v>
      </c>
      <c r="E1984" s="5"/>
      <c r="F1984" s="5">
        <v>8</v>
      </c>
      <c r="G1984" s="6">
        <v>3936363</v>
      </c>
      <c r="H1984" s="5">
        <v>0</v>
      </c>
      <c r="I1984" s="5">
        <v>0</v>
      </c>
      <c r="J1984" s="7">
        <f t="shared" si="145"/>
        <v>492045.375</v>
      </c>
      <c r="K1984" s="5">
        <v>8</v>
      </c>
      <c r="L1984" s="6">
        <f t="shared" si="140"/>
        <v>3936363</v>
      </c>
      <c r="M1984" s="5">
        <f t="shared" si="152"/>
        <v>0</v>
      </c>
      <c r="N1984" s="6">
        <f t="shared" si="152"/>
        <v>0</v>
      </c>
      <c r="O1984" s="5"/>
      <c r="P1984" s="5"/>
      <c r="Q1984" s="5"/>
      <c r="R1984" s="5"/>
      <c r="S1984" s="5"/>
      <c r="T1984" s="5"/>
      <c r="U1984" s="5"/>
      <c r="V1984" s="5"/>
      <c r="W1984" s="5"/>
    </row>
    <row r="1985" spans="1:23" x14ac:dyDescent="0.2">
      <c r="A1985" s="5" t="s">
        <v>2209</v>
      </c>
      <c r="B1985" s="5" t="s">
        <v>11</v>
      </c>
      <c r="C1985" s="5">
        <v>4</v>
      </c>
      <c r="D1985" s="6">
        <v>3954545</v>
      </c>
      <c r="E1985" s="5"/>
      <c r="F1985" s="5">
        <v>4</v>
      </c>
      <c r="G1985" s="6">
        <v>3954545</v>
      </c>
      <c r="H1985" s="5">
        <v>0</v>
      </c>
      <c r="I1985" s="5">
        <v>0</v>
      </c>
      <c r="J1985" s="7">
        <f t="shared" si="145"/>
        <v>988636.25</v>
      </c>
      <c r="K1985" s="5">
        <v>4</v>
      </c>
      <c r="L1985" s="6">
        <f t="shared" si="140"/>
        <v>3954545</v>
      </c>
      <c r="M1985" s="5">
        <f t="shared" si="152"/>
        <v>0</v>
      </c>
      <c r="N1985" s="6">
        <f t="shared" si="152"/>
        <v>0</v>
      </c>
      <c r="O1985" s="5"/>
      <c r="P1985" s="5"/>
      <c r="Q1985" s="5"/>
      <c r="R1985" s="5"/>
      <c r="S1985" s="5"/>
      <c r="T1985" s="5"/>
      <c r="U1985" s="5"/>
      <c r="V1985" s="5"/>
      <c r="W1985" s="5"/>
    </row>
    <row r="1986" spans="1:23" x14ac:dyDescent="0.2">
      <c r="A1986" s="5" t="s">
        <v>2210</v>
      </c>
      <c r="B1986" s="5" t="s">
        <v>11</v>
      </c>
      <c r="C1986" s="5">
        <v>2</v>
      </c>
      <c r="D1986" s="6">
        <v>4000000</v>
      </c>
      <c r="E1986" s="5"/>
      <c r="F1986" s="5">
        <v>2</v>
      </c>
      <c r="G1986" s="6">
        <v>4000000</v>
      </c>
      <c r="H1986" s="5">
        <v>0</v>
      </c>
      <c r="I1986" s="5">
        <v>0</v>
      </c>
      <c r="J1986" s="7">
        <f t="shared" si="145"/>
        <v>2000000</v>
      </c>
      <c r="K1986" s="5">
        <v>2</v>
      </c>
      <c r="L1986" s="6">
        <f t="shared" si="140"/>
        <v>4000000</v>
      </c>
      <c r="M1986" s="5">
        <f t="shared" si="152"/>
        <v>0</v>
      </c>
      <c r="N1986" s="6">
        <f t="shared" si="152"/>
        <v>0</v>
      </c>
      <c r="O1986" s="5"/>
      <c r="P1986" s="5"/>
      <c r="Q1986" s="5"/>
      <c r="R1986" s="5"/>
      <c r="S1986" s="5"/>
      <c r="T1986" s="5"/>
      <c r="U1986" s="5"/>
      <c r="V1986" s="5"/>
      <c r="W1986" s="5"/>
    </row>
    <row r="1987" spans="1:23" x14ac:dyDescent="0.2">
      <c r="A1987" s="5" t="s">
        <v>2211</v>
      </c>
      <c r="B1987" s="5" t="s">
        <v>11</v>
      </c>
      <c r="C1987" s="5">
        <v>1</v>
      </c>
      <c r="D1987" s="6">
        <v>4045455</v>
      </c>
      <c r="E1987" s="5"/>
      <c r="F1987" s="5">
        <v>1</v>
      </c>
      <c r="G1987" s="6">
        <v>4045455</v>
      </c>
      <c r="H1987" s="5">
        <v>0</v>
      </c>
      <c r="I1987" s="5">
        <v>0</v>
      </c>
      <c r="J1987" s="7">
        <f t="shared" si="145"/>
        <v>4045455</v>
      </c>
      <c r="K1987" s="5">
        <v>1</v>
      </c>
      <c r="L1987" s="6">
        <f t="shared" si="140"/>
        <v>4045455</v>
      </c>
      <c r="M1987" s="5">
        <f t="shared" si="152"/>
        <v>0</v>
      </c>
      <c r="N1987" s="6">
        <f t="shared" si="152"/>
        <v>0</v>
      </c>
      <c r="O1987" s="5"/>
      <c r="P1987" s="5"/>
      <c r="Q1987" s="5"/>
      <c r="R1987" s="5"/>
      <c r="S1987" s="5"/>
      <c r="T1987" s="5"/>
      <c r="U1987" s="5"/>
      <c r="V1987" s="5"/>
      <c r="W1987" s="5"/>
    </row>
    <row r="1988" spans="1:23" x14ac:dyDescent="0.2">
      <c r="A1988" s="5" t="s">
        <v>2212</v>
      </c>
      <c r="B1988" s="5" t="s">
        <v>11</v>
      </c>
      <c r="C1988" s="5">
        <v>4</v>
      </c>
      <c r="D1988" s="6">
        <v>4047272</v>
      </c>
      <c r="E1988" s="5"/>
      <c r="F1988" s="5">
        <v>4</v>
      </c>
      <c r="G1988" s="6">
        <v>4047272</v>
      </c>
      <c r="H1988" s="5">
        <v>0</v>
      </c>
      <c r="I1988" s="5">
        <v>0</v>
      </c>
      <c r="J1988" s="7">
        <f t="shared" si="145"/>
        <v>1011818</v>
      </c>
      <c r="K1988" s="5">
        <v>4</v>
      </c>
      <c r="L1988" s="6">
        <f t="shared" si="140"/>
        <v>4047272</v>
      </c>
      <c r="M1988" s="5">
        <f t="shared" si="152"/>
        <v>0</v>
      </c>
      <c r="N1988" s="6">
        <f t="shared" si="152"/>
        <v>0</v>
      </c>
      <c r="O1988" s="5"/>
      <c r="P1988" s="5"/>
      <c r="Q1988" s="5"/>
      <c r="R1988" s="5"/>
      <c r="S1988" s="5"/>
      <c r="T1988" s="5"/>
      <c r="U1988" s="5"/>
      <c r="V1988" s="5"/>
      <c r="W1988" s="5"/>
    </row>
    <row r="1989" spans="1:23" x14ac:dyDescent="0.2">
      <c r="A1989" s="5" t="s">
        <v>2213</v>
      </c>
      <c r="B1989" s="5" t="s">
        <v>11</v>
      </c>
      <c r="C1989" s="5">
        <v>1</v>
      </c>
      <c r="D1989" s="6">
        <v>4090909</v>
      </c>
      <c r="E1989" s="5"/>
      <c r="F1989" s="5">
        <v>1</v>
      </c>
      <c r="G1989" s="6">
        <v>4090909</v>
      </c>
      <c r="H1989" s="5">
        <v>0</v>
      </c>
      <c r="I1989" s="5">
        <v>0</v>
      </c>
      <c r="J1989" s="7">
        <f t="shared" si="145"/>
        <v>4090909</v>
      </c>
      <c r="K1989" s="5">
        <v>1</v>
      </c>
      <c r="L1989" s="6">
        <f t="shared" si="140"/>
        <v>4090909</v>
      </c>
      <c r="M1989" s="5">
        <f t="shared" si="152"/>
        <v>0</v>
      </c>
      <c r="N1989" s="6">
        <f t="shared" si="152"/>
        <v>0</v>
      </c>
      <c r="O1989" s="5"/>
      <c r="P1989" s="5"/>
      <c r="Q1989" s="5"/>
      <c r="R1989" s="5"/>
      <c r="S1989" s="5"/>
      <c r="T1989" s="5"/>
      <c r="U1989" s="5"/>
      <c r="V1989" s="5"/>
      <c r="W1989" s="5"/>
    </row>
    <row r="1990" spans="1:23" x14ac:dyDescent="0.2">
      <c r="A1990" s="5" t="s">
        <v>2214</v>
      </c>
      <c r="B1990" s="5" t="s">
        <v>11</v>
      </c>
      <c r="C1990" s="5">
        <v>1</v>
      </c>
      <c r="D1990" s="6">
        <v>4136364</v>
      </c>
      <c r="E1990" s="5"/>
      <c r="F1990" s="5">
        <v>1</v>
      </c>
      <c r="G1990" s="6">
        <v>4136364</v>
      </c>
      <c r="H1990" s="5">
        <v>0</v>
      </c>
      <c r="I1990" s="5">
        <v>0</v>
      </c>
      <c r="J1990" s="7">
        <f t="shared" si="145"/>
        <v>4136364</v>
      </c>
      <c r="K1990" s="5">
        <v>1</v>
      </c>
      <c r="L1990" s="6">
        <f t="shared" si="140"/>
        <v>4136364</v>
      </c>
      <c r="M1990" s="5">
        <f t="shared" si="152"/>
        <v>0</v>
      </c>
      <c r="N1990" s="6">
        <f t="shared" si="152"/>
        <v>0</v>
      </c>
      <c r="O1990" s="5"/>
      <c r="P1990" s="5"/>
      <c r="Q1990" s="5"/>
      <c r="R1990" s="5"/>
      <c r="S1990" s="5"/>
      <c r="T1990" s="5"/>
      <c r="U1990" s="5"/>
      <c r="V1990" s="5"/>
      <c r="W1990" s="5"/>
    </row>
    <row r="1991" spans="1:23" x14ac:dyDescent="0.2">
      <c r="A1991" s="5" t="s">
        <v>2215</v>
      </c>
      <c r="B1991" s="5" t="s">
        <v>11</v>
      </c>
      <c r="C1991" s="5">
        <v>4</v>
      </c>
      <c r="D1991" s="6">
        <v>4145452</v>
      </c>
      <c r="E1991" s="5"/>
      <c r="F1991" s="5">
        <v>4</v>
      </c>
      <c r="G1991" s="6">
        <v>4145452</v>
      </c>
      <c r="H1991" s="5">
        <v>0</v>
      </c>
      <c r="I1991" s="5">
        <v>0</v>
      </c>
      <c r="J1991" s="7">
        <f t="shared" si="145"/>
        <v>1036363</v>
      </c>
      <c r="K1991" s="5">
        <v>4</v>
      </c>
      <c r="L1991" s="6">
        <f t="shared" si="140"/>
        <v>4145452</v>
      </c>
      <c r="M1991" s="5">
        <f t="shared" si="152"/>
        <v>0</v>
      </c>
      <c r="N1991" s="6">
        <f t="shared" si="152"/>
        <v>0</v>
      </c>
      <c r="O1991" s="5"/>
      <c r="P1991" s="5"/>
      <c r="Q1991" s="5"/>
      <c r="R1991" s="5"/>
      <c r="S1991" s="5"/>
      <c r="T1991" s="5"/>
      <c r="U1991" s="5"/>
      <c r="V1991" s="5"/>
      <c r="W1991" s="5"/>
    </row>
    <row r="1992" spans="1:23" x14ac:dyDescent="0.2">
      <c r="A1992" s="5" t="s">
        <v>2216</v>
      </c>
      <c r="B1992" s="5" t="s">
        <v>11</v>
      </c>
      <c r="C1992" s="5">
        <v>2</v>
      </c>
      <c r="D1992" s="6">
        <v>21700000</v>
      </c>
      <c r="E1992" s="5"/>
      <c r="F1992" s="5">
        <v>2</v>
      </c>
      <c r="G1992" s="6">
        <v>21700000</v>
      </c>
      <c r="H1992" s="5">
        <v>4</v>
      </c>
      <c r="I1992" s="6">
        <v>43400000</v>
      </c>
      <c r="J1992" s="7">
        <f t="shared" si="145"/>
        <v>10850000</v>
      </c>
      <c r="K1992" s="5">
        <v>6</v>
      </c>
      <c r="L1992" s="6">
        <f t="shared" si="140"/>
        <v>65100000</v>
      </c>
      <c r="M1992" s="5">
        <f t="shared" si="152"/>
        <v>0</v>
      </c>
      <c r="N1992" s="6">
        <f t="shared" si="152"/>
        <v>0</v>
      </c>
      <c r="O1992" s="5"/>
      <c r="P1992" s="5"/>
      <c r="Q1992" s="5"/>
      <c r="R1992" s="5"/>
      <c r="S1992" s="5"/>
      <c r="T1992" s="5"/>
      <c r="U1992" s="5"/>
      <c r="V1992" s="5"/>
      <c r="W1992" s="5"/>
    </row>
    <row r="1993" spans="1:23" x14ac:dyDescent="0.2">
      <c r="A1993" s="5" t="s">
        <v>2217</v>
      </c>
      <c r="B1993" s="5" t="s">
        <v>25</v>
      </c>
      <c r="C1993" s="5">
        <v>0</v>
      </c>
      <c r="D1993" s="5">
        <v>0</v>
      </c>
      <c r="E1993" s="5"/>
      <c r="F1993" s="5">
        <v>0</v>
      </c>
      <c r="G1993" s="5">
        <v>0</v>
      </c>
      <c r="H1993" s="5">
        <v>106</v>
      </c>
      <c r="I1993" s="6">
        <v>13148165</v>
      </c>
      <c r="J1993" s="7">
        <f t="shared" si="145"/>
        <v>124039.2924528302</v>
      </c>
      <c r="K1993" s="5">
        <v>28</v>
      </c>
      <c r="L1993" s="6">
        <f t="shared" si="140"/>
        <v>3473100.1886792453</v>
      </c>
      <c r="M1993" s="5">
        <f t="shared" si="152"/>
        <v>78</v>
      </c>
      <c r="N1993" s="6">
        <f t="shared" si="152"/>
        <v>9675064.8113207556</v>
      </c>
      <c r="O1993" s="5"/>
      <c r="P1993" s="5"/>
      <c r="Q1993" s="5"/>
      <c r="R1993" s="5"/>
      <c r="S1993" s="5"/>
      <c r="T1993" s="5"/>
      <c r="U1993" s="5"/>
      <c r="V1993" s="5"/>
      <c r="W1993" s="5"/>
    </row>
    <row r="1994" spans="1:23" x14ac:dyDescent="0.2">
      <c r="A1994" s="5" t="s">
        <v>2218</v>
      </c>
      <c r="B1994" s="5" t="s">
        <v>11</v>
      </c>
      <c r="C1994" s="5">
        <v>1</v>
      </c>
      <c r="D1994" s="6">
        <v>4172727</v>
      </c>
      <c r="E1994" s="5"/>
      <c r="F1994" s="5">
        <v>1</v>
      </c>
      <c r="G1994" s="6">
        <v>4172727</v>
      </c>
      <c r="H1994" s="5">
        <v>0</v>
      </c>
      <c r="I1994" s="5">
        <v>0</v>
      </c>
      <c r="J1994" s="7">
        <f t="shared" si="145"/>
        <v>4172727</v>
      </c>
      <c r="K1994" s="5">
        <v>1</v>
      </c>
      <c r="L1994" s="6">
        <f t="shared" si="140"/>
        <v>4172727</v>
      </c>
      <c r="M1994" s="5">
        <f t="shared" si="152"/>
        <v>0</v>
      </c>
      <c r="N1994" s="6">
        <f t="shared" si="152"/>
        <v>0</v>
      </c>
      <c r="O1994" s="5"/>
      <c r="P1994" s="5"/>
      <c r="Q1994" s="5"/>
      <c r="R1994" s="5"/>
      <c r="S1994" s="5"/>
      <c r="T1994" s="5"/>
      <c r="U1994" s="5"/>
      <c r="V1994" s="5"/>
      <c r="W1994" s="5"/>
    </row>
    <row r="1995" spans="1:23" x14ac:dyDescent="0.2">
      <c r="A1995" s="5" t="s">
        <v>2219</v>
      </c>
      <c r="B1995" s="5" t="s">
        <v>11</v>
      </c>
      <c r="C1995" s="5">
        <v>1</v>
      </c>
      <c r="D1995" s="6">
        <v>4177273</v>
      </c>
      <c r="E1995" s="5"/>
      <c r="F1995" s="5">
        <v>1</v>
      </c>
      <c r="G1995" s="6">
        <v>4177273</v>
      </c>
      <c r="H1995" s="5">
        <v>0</v>
      </c>
      <c r="I1995" s="5">
        <v>0</v>
      </c>
      <c r="J1995" s="7">
        <f t="shared" si="145"/>
        <v>4177273</v>
      </c>
      <c r="K1995" s="5">
        <v>1</v>
      </c>
      <c r="L1995" s="6">
        <f t="shared" si="140"/>
        <v>4177273</v>
      </c>
      <c r="M1995" s="5">
        <f t="shared" si="152"/>
        <v>0</v>
      </c>
      <c r="N1995" s="6">
        <f t="shared" si="152"/>
        <v>0</v>
      </c>
      <c r="O1995" s="5"/>
      <c r="P1995" s="5"/>
      <c r="Q1995" s="5"/>
      <c r="R1995" s="5"/>
      <c r="S1995" s="5"/>
      <c r="T1995" s="5"/>
      <c r="U1995" s="5"/>
      <c r="V1995" s="5"/>
      <c r="W1995" s="5"/>
    </row>
    <row r="1996" spans="1:23" x14ac:dyDescent="0.2">
      <c r="A1996" s="5" t="s">
        <v>2220</v>
      </c>
      <c r="B1996" s="5" t="s">
        <v>11</v>
      </c>
      <c r="C1996" s="5">
        <v>6</v>
      </c>
      <c r="D1996" s="6">
        <v>4200000</v>
      </c>
      <c r="E1996" s="5"/>
      <c r="F1996" s="5">
        <v>6</v>
      </c>
      <c r="G1996" s="6">
        <v>4200000</v>
      </c>
      <c r="H1996" s="5">
        <v>0</v>
      </c>
      <c r="I1996" s="5">
        <v>0</v>
      </c>
      <c r="J1996" s="7">
        <f t="shared" si="145"/>
        <v>700000</v>
      </c>
      <c r="K1996" s="5">
        <v>6</v>
      </c>
      <c r="L1996" s="6">
        <f t="shared" si="140"/>
        <v>4200000</v>
      </c>
      <c r="M1996" s="5">
        <f t="shared" ref="M1996:N2011" si="153">F1996+H1996-K1996</f>
        <v>0</v>
      </c>
      <c r="N1996" s="6">
        <f t="shared" si="153"/>
        <v>0</v>
      </c>
      <c r="O1996" s="5"/>
      <c r="P1996" s="5"/>
      <c r="Q1996" s="5"/>
      <c r="R1996" s="5"/>
      <c r="S1996" s="5"/>
      <c r="T1996" s="5"/>
      <c r="U1996" s="5"/>
      <c r="V1996" s="5"/>
      <c r="W1996" s="5"/>
    </row>
    <row r="1997" spans="1:23" x14ac:dyDescent="0.2">
      <c r="A1997" s="5" t="s">
        <v>2221</v>
      </c>
      <c r="B1997" s="5" t="s">
        <v>11</v>
      </c>
      <c r="C1997" s="5">
        <v>2</v>
      </c>
      <c r="D1997" s="6">
        <v>4227273</v>
      </c>
      <c r="E1997" s="5"/>
      <c r="F1997" s="5">
        <v>2</v>
      </c>
      <c r="G1997" s="6">
        <v>4227273</v>
      </c>
      <c r="H1997" s="5">
        <v>0</v>
      </c>
      <c r="I1997" s="5">
        <v>0</v>
      </c>
      <c r="J1997" s="7">
        <f t="shared" si="145"/>
        <v>2113636.5</v>
      </c>
      <c r="K1997" s="5">
        <v>2</v>
      </c>
      <c r="L1997" s="6">
        <f t="shared" si="140"/>
        <v>4227273</v>
      </c>
      <c r="M1997" s="5">
        <f t="shared" si="153"/>
        <v>0</v>
      </c>
      <c r="N1997" s="6">
        <f t="shared" si="153"/>
        <v>0</v>
      </c>
      <c r="O1997" s="5"/>
      <c r="P1997" s="5"/>
      <c r="Q1997" s="5"/>
      <c r="R1997" s="5"/>
      <c r="S1997" s="5"/>
      <c r="T1997" s="5"/>
      <c r="U1997" s="5"/>
      <c r="V1997" s="5"/>
      <c r="W1997" s="5"/>
    </row>
    <row r="1998" spans="1:23" x14ac:dyDescent="0.2">
      <c r="A1998" s="5" t="s">
        <v>2222</v>
      </c>
      <c r="B1998" s="5" t="s">
        <v>11</v>
      </c>
      <c r="C1998" s="5">
        <v>2</v>
      </c>
      <c r="D1998" s="6">
        <v>4227273</v>
      </c>
      <c r="E1998" s="5"/>
      <c r="F1998" s="5">
        <v>2</v>
      </c>
      <c r="G1998" s="6">
        <v>4227273</v>
      </c>
      <c r="H1998" s="5">
        <v>0</v>
      </c>
      <c r="I1998" s="5">
        <v>0</v>
      </c>
      <c r="J1998" s="7">
        <f t="shared" si="145"/>
        <v>2113636.5</v>
      </c>
      <c r="K1998" s="5">
        <v>2</v>
      </c>
      <c r="L1998" s="6">
        <f t="shared" si="140"/>
        <v>4227273</v>
      </c>
      <c r="M1998" s="5">
        <f t="shared" si="153"/>
        <v>0</v>
      </c>
      <c r="N1998" s="6">
        <f t="shared" si="153"/>
        <v>0</v>
      </c>
      <c r="O1998" s="5"/>
      <c r="P1998" s="5"/>
      <c r="Q1998" s="5"/>
      <c r="R1998" s="5"/>
      <c r="S1998" s="5"/>
      <c r="T1998" s="5"/>
      <c r="U1998" s="5"/>
      <c r="V1998" s="5"/>
      <c r="W1998" s="5"/>
    </row>
    <row r="1999" spans="1:23" x14ac:dyDescent="0.2">
      <c r="A1999" s="5" t="s">
        <v>2223</v>
      </c>
      <c r="B1999" s="5" t="s">
        <v>280</v>
      </c>
      <c r="C1999" s="5">
        <v>569</v>
      </c>
      <c r="D1999" s="6">
        <v>12658469</v>
      </c>
      <c r="E1999" s="5"/>
      <c r="F1999" s="5">
        <v>569</v>
      </c>
      <c r="G1999" s="6">
        <v>12658469</v>
      </c>
      <c r="H1999" s="5">
        <v>0</v>
      </c>
      <c r="I1999" s="5">
        <v>0</v>
      </c>
      <c r="J1999" s="7">
        <f t="shared" si="145"/>
        <v>22246.869947275922</v>
      </c>
      <c r="K1999" s="5">
        <v>363</v>
      </c>
      <c r="L1999" s="6">
        <f t="shared" si="140"/>
        <v>8075613.7908611596</v>
      </c>
      <c r="M1999" s="5">
        <f t="shared" si="153"/>
        <v>206</v>
      </c>
      <c r="N1999" s="6">
        <f t="shared" si="153"/>
        <v>4582855.2091388404</v>
      </c>
      <c r="O1999" s="5"/>
      <c r="P1999" s="5"/>
      <c r="Q1999" s="5"/>
      <c r="R1999" s="5"/>
      <c r="S1999" s="5"/>
      <c r="T1999" s="5"/>
      <c r="U1999" s="5"/>
      <c r="V1999" s="5"/>
      <c r="W1999" s="5"/>
    </row>
    <row r="2000" spans="1:23" x14ac:dyDescent="0.2">
      <c r="A2000" s="5" t="s">
        <v>2224</v>
      </c>
      <c r="B2000" s="5" t="s">
        <v>11</v>
      </c>
      <c r="C2000" s="5">
        <v>46</v>
      </c>
      <c r="D2000" s="6">
        <v>4313619</v>
      </c>
      <c r="E2000" s="5"/>
      <c r="F2000" s="5">
        <v>46</v>
      </c>
      <c r="G2000" s="6">
        <v>4313619</v>
      </c>
      <c r="H2000" s="5">
        <v>0</v>
      </c>
      <c r="I2000" s="5">
        <v>0</v>
      </c>
      <c r="J2000" s="7">
        <f t="shared" si="145"/>
        <v>93774.326086956527</v>
      </c>
      <c r="K2000" s="5">
        <v>46</v>
      </c>
      <c r="L2000" s="6">
        <f t="shared" si="140"/>
        <v>4313619</v>
      </c>
      <c r="M2000" s="5">
        <f t="shared" si="153"/>
        <v>0</v>
      </c>
      <c r="N2000" s="6">
        <f t="shared" si="153"/>
        <v>0</v>
      </c>
      <c r="O2000" s="5"/>
      <c r="P2000" s="5"/>
      <c r="Q2000" s="5"/>
      <c r="R2000" s="5"/>
      <c r="S2000" s="5"/>
      <c r="T2000" s="5"/>
      <c r="U2000" s="5"/>
      <c r="V2000" s="5"/>
      <c r="W2000" s="5"/>
    </row>
    <row r="2001" spans="1:23" x14ac:dyDescent="0.2">
      <c r="A2001" s="5" t="s">
        <v>2225</v>
      </c>
      <c r="B2001" s="5" t="s">
        <v>11</v>
      </c>
      <c r="C2001" s="5">
        <v>2</v>
      </c>
      <c r="D2001" s="6">
        <v>4363636</v>
      </c>
      <c r="E2001" s="5"/>
      <c r="F2001" s="5">
        <v>2</v>
      </c>
      <c r="G2001" s="6">
        <v>4363636</v>
      </c>
      <c r="H2001" s="5">
        <v>0</v>
      </c>
      <c r="I2001" s="5">
        <v>0</v>
      </c>
      <c r="J2001" s="7">
        <f t="shared" si="145"/>
        <v>2181818</v>
      </c>
      <c r="K2001" s="5">
        <v>2</v>
      </c>
      <c r="L2001" s="6">
        <f t="shared" si="140"/>
        <v>4363636</v>
      </c>
      <c r="M2001" s="5">
        <f t="shared" si="153"/>
        <v>0</v>
      </c>
      <c r="N2001" s="6">
        <f t="shared" si="153"/>
        <v>0</v>
      </c>
      <c r="O2001" s="5"/>
      <c r="P2001" s="5"/>
      <c r="Q2001" s="5"/>
      <c r="R2001" s="5"/>
      <c r="S2001" s="5"/>
      <c r="T2001" s="5"/>
      <c r="U2001" s="5"/>
      <c r="V2001" s="5"/>
      <c r="W2001" s="5"/>
    </row>
    <row r="2002" spans="1:23" x14ac:dyDescent="0.2">
      <c r="A2002" s="5" t="s">
        <v>2226</v>
      </c>
      <c r="B2002" s="5" t="s">
        <v>11</v>
      </c>
      <c r="C2002" s="5">
        <v>2</v>
      </c>
      <c r="D2002" s="6">
        <v>4400000</v>
      </c>
      <c r="E2002" s="5"/>
      <c r="F2002" s="5">
        <v>2</v>
      </c>
      <c r="G2002" s="6">
        <v>4400000</v>
      </c>
      <c r="H2002" s="5">
        <v>0</v>
      </c>
      <c r="I2002" s="5">
        <v>0</v>
      </c>
      <c r="J2002" s="7">
        <f t="shared" si="145"/>
        <v>2200000</v>
      </c>
      <c r="K2002" s="5">
        <v>2</v>
      </c>
      <c r="L2002" s="6">
        <f t="shared" si="140"/>
        <v>4400000</v>
      </c>
      <c r="M2002" s="5">
        <f t="shared" si="153"/>
        <v>0</v>
      </c>
      <c r="N2002" s="6">
        <f t="shared" si="153"/>
        <v>0</v>
      </c>
      <c r="O2002" s="5"/>
      <c r="P2002" s="5"/>
      <c r="Q2002" s="5"/>
      <c r="R2002" s="5"/>
      <c r="S2002" s="5"/>
      <c r="T2002" s="5"/>
      <c r="U2002" s="5"/>
      <c r="V2002" s="5"/>
      <c r="W2002" s="5"/>
    </row>
    <row r="2003" spans="1:23" x14ac:dyDescent="0.2">
      <c r="A2003" s="5" t="s">
        <v>2227</v>
      </c>
      <c r="B2003" s="5" t="s">
        <v>11</v>
      </c>
      <c r="C2003" s="5">
        <v>5</v>
      </c>
      <c r="D2003" s="6">
        <v>4409092</v>
      </c>
      <c r="E2003" s="5"/>
      <c r="F2003" s="5">
        <v>5</v>
      </c>
      <c r="G2003" s="6">
        <v>4409092</v>
      </c>
      <c r="H2003" s="5">
        <v>0</v>
      </c>
      <c r="I2003" s="5">
        <v>0</v>
      </c>
      <c r="J2003" s="7">
        <f t="shared" si="145"/>
        <v>881818.4</v>
      </c>
      <c r="K2003" s="5">
        <v>5</v>
      </c>
      <c r="L2003" s="6">
        <f t="shared" si="140"/>
        <v>4409092</v>
      </c>
      <c r="M2003" s="5">
        <f t="shared" si="153"/>
        <v>0</v>
      </c>
      <c r="N2003" s="6">
        <f t="shared" si="153"/>
        <v>0</v>
      </c>
      <c r="O2003" s="5"/>
      <c r="P2003" s="5"/>
      <c r="Q2003" s="5"/>
      <c r="R2003" s="5"/>
      <c r="S2003" s="5"/>
      <c r="T2003" s="5"/>
      <c r="U2003" s="5"/>
      <c r="V2003" s="5"/>
      <c r="W2003" s="5"/>
    </row>
    <row r="2004" spans="1:23" x14ac:dyDescent="0.2">
      <c r="A2004" s="5" t="s">
        <v>2228</v>
      </c>
      <c r="B2004" s="5" t="s">
        <v>141</v>
      </c>
      <c r="C2004" s="5">
        <v>38</v>
      </c>
      <c r="D2004" s="6">
        <v>4445453</v>
      </c>
      <c r="E2004" s="5"/>
      <c r="F2004" s="5">
        <v>38</v>
      </c>
      <c r="G2004" s="6">
        <v>4445453</v>
      </c>
      <c r="H2004" s="5">
        <v>0</v>
      </c>
      <c r="I2004" s="5">
        <v>0</v>
      </c>
      <c r="J2004" s="7">
        <f t="shared" si="145"/>
        <v>116985.60526315789</v>
      </c>
      <c r="K2004" s="5">
        <v>38</v>
      </c>
      <c r="L2004" s="6">
        <f t="shared" si="140"/>
        <v>4445453</v>
      </c>
      <c r="M2004" s="5">
        <f t="shared" si="153"/>
        <v>0</v>
      </c>
      <c r="N2004" s="6">
        <f t="shared" si="153"/>
        <v>0</v>
      </c>
      <c r="O2004" s="5"/>
      <c r="P2004" s="5"/>
      <c r="Q2004" s="5"/>
      <c r="R2004" s="5"/>
      <c r="S2004" s="5"/>
      <c r="T2004" s="5"/>
      <c r="U2004" s="5"/>
      <c r="V2004" s="5"/>
      <c r="W2004" s="5"/>
    </row>
    <row r="2005" spans="1:23" x14ac:dyDescent="0.2">
      <c r="A2005" s="5" t="s">
        <v>2229</v>
      </c>
      <c r="B2005" s="5" t="s">
        <v>11</v>
      </c>
      <c r="C2005" s="5">
        <v>0</v>
      </c>
      <c r="D2005" s="5">
        <v>0</v>
      </c>
      <c r="E2005" s="5"/>
      <c r="F2005" s="5">
        <v>0</v>
      </c>
      <c r="G2005" s="5">
        <v>0</v>
      </c>
      <c r="H2005" s="5">
        <v>1</v>
      </c>
      <c r="I2005" s="6">
        <v>13545455</v>
      </c>
      <c r="J2005" s="7">
        <f t="shared" si="145"/>
        <v>13545455</v>
      </c>
      <c r="K2005" s="5">
        <v>1</v>
      </c>
      <c r="L2005" s="6">
        <f t="shared" si="140"/>
        <v>13545455</v>
      </c>
      <c r="M2005" s="5">
        <f t="shared" si="153"/>
        <v>0</v>
      </c>
      <c r="N2005" s="6">
        <f t="shared" si="153"/>
        <v>0</v>
      </c>
      <c r="O2005" s="5"/>
      <c r="P2005" s="5"/>
      <c r="Q2005" s="5"/>
      <c r="R2005" s="5"/>
      <c r="S2005" s="5"/>
      <c r="T2005" s="5"/>
      <c r="U2005" s="5"/>
      <c r="V2005" s="5"/>
      <c r="W2005" s="5"/>
    </row>
    <row r="2006" spans="1:23" x14ac:dyDescent="0.2">
      <c r="A2006" s="5" t="s">
        <v>2230</v>
      </c>
      <c r="B2006" s="5" t="s">
        <v>11</v>
      </c>
      <c r="C2006" s="5">
        <v>1</v>
      </c>
      <c r="D2006" s="6">
        <v>4454545</v>
      </c>
      <c r="E2006" s="5"/>
      <c r="F2006" s="5">
        <v>1</v>
      </c>
      <c r="G2006" s="6">
        <v>4454545</v>
      </c>
      <c r="H2006" s="5">
        <v>0</v>
      </c>
      <c r="I2006" s="5">
        <v>0</v>
      </c>
      <c r="J2006" s="7">
        <f t="shared" si="145"/>
        <v>4454545</v>
      </c>
      <c r="K2006" s="5">
        <v>1</v>
      </c>
      <c r="L2006" s="6">
        <f t="shared" si="140"/>
        <v>4454545</v>
      </c>
      <c r="M2006" s="5">
        <f t="shared" si="153"/>
        <v>0</v>
      </c>
      <c r="N2006" s="6">
        <f t="shared" si="153"/>
        <v>0</v>
      </c>
      <c r="O2006" s="5"/>
      <c r="P2006" s="5"/>
      <c r="Q2006" s="5"/>
      <c r="R2006" s="5"/>
      <c r="S2006" s="5"/>
      <c r="T2006" s="5"/>
      <c r="U2006" s="5"/>
      <c r="V2006" s="5"/>
      <c r="W2006" s="5"/>
    </row>
    <row r="2007" spans="1:23" x14ac:dyDescent="0.2">
      <c r="A2007" s="5" t="s">
        <v>2231</v>
      </c>
      <c r="B2007" s="5" t="s">
        <v>11</v>
      </c>
      <c r="C2007" s="5">
        <v>1</v>
      </c>
      <c r="D2007" s="6">
        <v>13454546</v>
      </c>
      <c r="E2007" s="5"/>
      <c r="F2007" s="5">
        <v>1</v>
      </c>
      <c r="G2007" s="6">
        <v>13454546</v>
      </c>
      <c r="H2007" s="5">
        <v>2</v>
      </c>
      <c r="I2007" s="6">
        <v>26909092</v>
      </c>
      <c r="J2007" s="7">
        <f t="shared" si="145"/>
        <v>13454546</v>
      </c>
      <c r="K2007" s="5">
        <v>3</v>
      </c>
      <c r="L2007" s="6">
        <f t="shared" si="140"/>
        <v>40363638</v>
      </c>
      <c r="M2007" s="5">
        <f t="shared" si="153"/>
        <v>0</v>
      </c>
      <c r="N2007" s="6">
        <f t="shared" si="153"/>
        <v>0</v>
      </c>
      <c r="O2007" s="5"/>
      <c r="P2007" s="5"/>
      <c r="Q2007" s="5"/>
      <c r="R2007" s="5"/>
      <c r="S2007" s="5"/>
      <c r="T2007" s="5"/>
      <c r="U2007" s="5"/>
      <c r="V2007" s="5"/>
      <c r="W2007" s="5"/>
    </row>
    <row r="2008" spans="1:23" x14ac:dyDescent="0.2">
      <c r="A2008" s="5" t="s">
        <v>2232</v>
      </c>
      <c r="B2008" s="5" t="s">
        <v>11</v>
      </c>
      <c r="C2008" s="5">
        <v>1</v>
      </c>
      <c r="D2008" s="6">
        <v>4500000</v>
      </c>
      <c r="E2008" s="5"/>
      <c r="F2008" s="5">
        <v>1</v>
      </c>
      <c r="G2008" s="6">
        <v>4500000</v>
      </c>
      <c r="H2008" s="5">
        <v>0</v>
      </c>
      <c r="I2008" s="5">
        <v>0</v>
      </c>
      <c r="J2008" s="7">
        <f t="shared" si="145"/>
        <v>4500000</v>
      </c>
      <c r="K2008" s="5">
        <v>1</v>
      </c>
      <c r="L2008" s="6">
        <f t="shared" si="140"/>
        <v>4500000</v>
      </c>
      <c r="M2008" s="5">
        <f t="shared" si="153"/>
        <v>0</v>
      </c>
      <c r="N2008" s="6">
        <f t="shared" si="153"/>
        <v>0</v>
      </c>
      <c r="O2008" s="5"/>
      <c r="P2008" s="5"/>
      <c r="Q2008" s="5"/>
      <c r="R2008" s="5"/>
      <c r="S2008" s="5"/>
      <c r="T2008" s="5"/>
      <c r="U2008" s="5"/>
      <c r="V2008" s="5"/>
      <c r="W2008" s="5"/>
    </row>
    <row r="2009" spans="1:23" x14ac:dyDescent="0.2">
      <c r="A2009" s="5" t="s">
        <v>2233</v>
      </c>
      <c r="B2009" s="5" t="s">
        <v>11</v>
      </c>
      <c r="C2009" s="5">
        <v>2</v>
      </c>
      <c r="D2009" s="6">
        <v>4545454</v>
      </c>
      <c r="E2009" s="5"/>
      <c r="F2009" s="5">
        <v>2</v>
      </c>
      <c r="G2009" s="6">
        <v>4545454</v>
      </c>
      <c r="H2009" s="5">
        <v>0</v>
      </c>
      <c r="I2009" s="5">
        <v>0</v>
      </c>
      <c r="J2009" s="7">
        <f t="shared" si="145"/>
        <v>2272727</v>
      </c>
      <c r="K2009" s="5">
        <v>2</v>
      </c>
      <c r="L2009" s="6">
        <f t="shared" si="140"/>
        <v>4545454</v>
      </c>
      <c r="M2009" s="5">
        <f t="shared" si="153"/>
        <v>0</v>
      </c>
      <c r="N2009" s="6">
        <f t="shared" si="153"/>
        <v>0</v>
      </c>
      <c r="O2009" s="5"/>
      <c r="P2009" s="5"/>
      <c r="Q2009" s="5"/>
      <c r="R2009" s="5"/>
      <c r="S2009" s="5"/>
      <c r="T2009" s="5"/>
      <c r="U2009" s="5"/>
      <c r="V2009" s="5"/>
      <c r="W2009" s="5"/>
    </row>
    <row r="2010" spans="1:23" x14ac:dyDescent="0.2">
      <c r="A2010" s="5" t="s">
        <v>2234</v>
      </c>
      <c r="B2010" s="5" t="s">
        <v>11</v>
      </c>
      <c r="C2010" s="5">
        <v>1</v>
      </c>
      <c r="D2010" s="6">
        <v>4545455</v>
      </c>
      <c r="E2010" s="5"/>
      <c r="F2010" s="5">
        <v>1</v>
      </c>
      <c r="G2010" s="6">
        <v>4545455</v>
      </c>
      <c r="H2010" s="5">
        <v>0</v>
      </c>
      <c r="I2010" s="5">
        <v>0</v>
      </c>
      <c r="J2010" s="7">
        <f t="shared" si="145"/>
        <v>4545455</v>
      </c>
      <c r="K2010" s="5">
        <v>1</v>
      </c>
      <c r="L2010" s="6">
        <f t="shared" si="140"/>
        <v>4545455</v>
      </c>
      <c r="M2010" s="5">
        <f t="shared" si="153"/>
        <v>0</v>
      </c>
      <c r="N2010" s="6">
        <f t="shared" si="153"/>
        <v>0</v>
      </c>
      <c r="O2010" s="5"/>
      <c r="P2010" s="5"/>
      <c r="Q2010" s="5"/>
      <c r="R2010" s="5"/>
      <c r="S2010" s="5"/>
      <c r="T2010" s="5"/>
      <c r="U2010" s="5"/>
      <c r="V2010" s="5"/>
      <c r="W2010" s="5"/>
    </row>
    <row r="2011" spans="1:23" x14ac:dyDescent="0.2">
      <c r="A2011" s="5" t="s">
        <v>2235</v>
      </c>
      <c r="B2011" s="5" t="s">
        <v>11</v>
      </c>
      <c r="C2011" s="5">
        <v>11</v>
      </c>
      <c r="D2011" s="6">
        <v>4599998</v>
      </c>
      <c r="E2011" s="5"/>
      <c r="F2011" s="5">
        <v>11</v>
      </c>
      <c r="G2011" s="6">
        <v>4599998</v>
      </c>
      <c r="H2011" s="5">
        <v>0</v>
      </c>
      <c r="I2011" s="5">
        <v>0</v>
      </c>
      <c r="J2011" s="7">
        <f t="shared" si="145"/>
        <v>418181.63636363635</v>
      </c>
      <c r="K2011" s="5">
        <v>11</v>
      </c>
      <c r="L2011" s="6">
        <f t="shared" si="140"/>
        <v>4599998</v>
      </c>
      <c r="M2011" s="5">
        <f t="shared" si="153"/>
        <v>0</v>
      </c>
      <c r="N2011" s="6">
        <f t="shared" si="153"/>
        <v>0</v>
      </c>
      <c r="O2011" s="5"/>
      <c r="P2011" s="5"/>
      <c r="Q2011" s="5"/>
      <c r="R2011" s="5"/>
      <c r="S2011" s="5"/>
      <c r="T2011" s="5"/>
      <c r="U2011" s="5"/>
      <c r="V2011" s="5"/>
      <c r="W2011" s="5"/>
    </row>
    <row r="2012" spans="1:23" x14ac:dyDescent="0.2">
      <c r="A2012" s="5" t="s">
        <v>2236</v>
      </c>
      <c r="B2012" s="5" t="s">
        <v>650</v>
      </c>
      <c r="C2012" s="5">
        <v>5</v>
      </c>
      <c r="D2012" s="6">
        <v>4663634</v>
      </c>
      <c r="E2012" s="5"/>
      <c r="F2012" s="5">
        <v>5</v>
      </c>
      <c r="G2012" s="6">
        <v>4663634</v>
      </c>
      <c r="H2012" s="5">
        <v>0</v>
      </c>
      <c r="I2012" s="5">
        <v>0</v>
      </c>
      <c r="J2012" s="7">
        <f t="shared" si="145"/>
        <v>932726.8</v>
      </c>
      <c r="K2012" s="5">
        <v>5</v>
      </c>
      <c r="L2012" s="6">
        <f t="shared" si="140"/>
        <v>4663634</v>
      </c>
      <c r="M2012" s="5">
        <f t="shared" ref="M2012:N2027" si="154">F2012+H2012-K2012</f>
        <v>0</v>
      </c>
      <c r="N2012" s="6">
        <f t="shared" si="154"/>
        <v>0</v>
      </c>
      <c r="O2012" s="5"/>
      <c r="P2012" s="5"/>
      <c r="Q2012" s="5"/>
      <c r="R2012" s="5"/>
      <c r="S2012" s="5"/>
      <c r="T2012" s="5"/>
      <c r="U2012" s="5"/>
      <c r="V2012" s="5"/>
      <c r="W2012" s="5"/>
    </row>
    <row r="2013" spans="1:23" x14ac:dyDescent="0.2">
      <c r="A2013" s="5" t="s">
        <v>2237</v>
      </c>
      <c r="B2013" s="5" t="s">
        <v>25</v>
      </c>
      <c r="C2013" s="5">
        <v>2</v>
      </c>
      <c r="D2013" s="6">
        <v>4672728</v>
      </c>
      <c r="E2013" s="5"/>
      <c r="F2013" s="5">
        <v>2</v>
      </c>
      <c r="G2013" s="6">
        <v>4672728</v>
      </c>
      <c r="H2013" s="5">
        <v>0</v>
      </c>
      <c r="I2013" s="5">
        <v>0</v>
      </c>
      <c r="J2013" s="7">
        <f t="shared" si="145"/>
        <v>2336364</v>
      </c>
      <c r="K2013" s="5">
        <v>2</v>
      </c>
      <c r="L2013" s="6">
        <f t="shared" si="140"/>
        <v>4672728</v>
      </c>
      <c r="M2013" s="5">
        <f t="shared" si="154"/>
        <v>0</v>
      </c>
      <c r="N2013" s="6">
        <f t="shared" si="154"/>
        <v>0</v>
      </c>
      <c r="O2013" s="5"/>
      <c r="P2013" s="5"/>
      <c r="Q2013" s="5"/>
      <c r="R2013" s="5"/>
      <c r="S2013" s="5"/>
      <c r="T2013" s="5"/>
      <c r="U2013" s="5"/>
      <c r="V2013" s="5"/>
      <c r="W2013" s="5"/>
    </row>
    <row r="2014" spans="1:23" x14ac:dyDescent="0.2">
      <c r="A2014" s="5" t="s">
        <v>2238</v>
      </c>
      <c r="B2014" s="5" t="s">
        <v>11</v>
      </c>
      <c r="C2014" s="5">
        <v>9</v>
      </c>
      <c r="D2014" s="6">
        <v>4699999</v>
      </c>
      <c r="E2014" s="5"/>
      <c r="F2014" s="5">
        <v>9</v>
      </c>
      <c r="G2014" s="6">
        <v>4699999</v>
      </c>
      <c r="H2014" s="5">
        <v>0</v>
      </c>
      <c r="I2014" s="5">
        <v>0</v>
      </c>
      <c r="J2014" s="7">
        <f t="shared" si="145"/>
        <v>522222.11111111112</v>
      </c>
      <c r="K2014" s="5">
        <v>9</v>
      </c>
      <c r="L2014" s="6">
        <f t="shared" si="140"/>
        <v>4699999</v>
      </c>
      <c r="M2014" s="5">
        <f t="shared" si="154"/>
        <v>0</v>
      </c>
      <c r="N2014" s="6">
        <f t="shared" si="154"/>
        <v>0</v>
      </c>
      <c r="O2014" s="5"/>
      <c r="P2014" s="5"/>
      <c r="Q2014" s="5"/>
      <c r="R2014" s="5"/>
      <c r="S2014" s="5"/>
      <c r="T2014" s="5"/>
      <c r="U2014" s="5"/>
      <c r="V2014" s="5"/>
      <c r="W2014" s="5"/>
    </row>
    <row r="2015" spans="1:23" x14ac:dyDescent="0.2">
      <c r="A2015" s="5" t="s">
        <v>2239</v>
      </c>
      <c r="B2015" s="5" t="s">
        <v>11</v>
      </c>
      <c r="C2015" s="5">
        <v>1</v>
      </c>
      <c r="D2015" s="6">
        <v>4727273</v>
      </c>
      <c r="E2015" s="5"/>
      <c r="F2015" s="5">
        <v>1</v>
      </c>
      <c r="G2015" s="6">
        <v>4727273</v>
      </c>
      <c r="H2015" s="5">
        <v>0</v>
      </c>
      <c r="I2015" s="5">
        <v>0</v>
      </c>
      <c r="J2015" s="7">
        <f t="shared" si="145"/>
        <v>4727273</v>
      </c>
      <c r="K2015" s="5">
        <v>1</v>
      </c>
      <c r="L2015" s="6">
        <f t="shared" si="140"/>
        <v>4727273</v>
      </c>
      <c r="M2015" s="5">
        <f t="shared" si="154"/>
        <v>0</v>
      </c>
      <c r="N2015" s="6">
        <f t="shared" si="154"/>
        <v>0</v>
      </c>
      <c r="O2015" s="5"/>
      <c r="P2015" s="5"/>
      <c r="Q2015" s="5"/>
      <c r="R2015" s="5"/>
      <c r="S2015" s="5"/>
      <c r="T2015" s="5"/>
      <c r="U2015" s="5"/>
      <c r="V2015" s="5"/>
      <c r="W2015" s="5"/>
    </row>
    <row r="2016" spans="1:23" x14ac:dyDescent="0.2">
      <c r="A2016" s="5" t="s">
        <v>2240</v>
      </c>
      <c r="B2016" s="5" t="s">
        <v>11</v>
      </c>
      <c r="C2016" s="5">
        <v>1</v>
      </c>
      <c r="D2016" s="6">
        <v>4727273</v>
      </c>
      <c r="E2016" s="5"/>
      <c r="F2016" s="5">
        <v>1</v>
      </c>
      <c r="G2016" s="6">
        <v>4727273</v>
      </c>
      <c r="H2016" s="5">
        <v>0</v>
      </c>
      <c r="I2016" s="5">
        <v>0</v>
      </c>
      <c r="J2016" s="7">
        <f t="shared" si="145"/>
        <v>4727273</v>
      </c>
      <c r="K2016" s="5">
        <v>1</v>
      </c>
      <c r="L2016" s="6">
        <f t="shared" si="140"/>
        <v>4727273</v>
      </c>
      <c r="M2016" s="5">
        <f t="shared" si="154"/>
        <v>0</v>
      </c>
      <c r="N2016" s="6">
        <f t="shared" si="154"/>
        <v>0</v>
      </c>
      <c r="O2016" s="5"/>
      <c r="P2016" s="5"/>
      <c r="Q2016" s="5"/>
      <c r="R2016" s="5"/>
      <c r="S2016" s="5"/>
      <c r="T2016" s="5"/>
      <c r="U2016" s="5"/>
      <c r="V2016" s="5"/>
      <c r="W2016" s="5"/>
    </row>
    <row r="2017" spans="1:23" x14ac:dyDescent="0.2">
      <c r="A2017" s="5" t="s">
        <v>2241</v>
      </c>
      <c r="B2017" s="5" t="s">
        <v>11</v>
      </c>
      <c r="C2017" s="5">
        <v>1</v>
      </c>
      <c r="D2017" s="6">
        <v>4727273</v>
      </c>
      <c r="E2017" s="5"/>
      <c r="F2017" s="5">
        <v>1</v>
      </c>
      <c r="G2017" s="6">
        <v>4727273</v>
      </c>
      <c r="H2017" s="5">
        <v>0</v>
      </c>
      <c r="I2017" s="5">
        <v>0</v>
      </c>
      <c r="J2017" s="7">
        <f t="shared" si="145"/>
        <v>4727273</v>
      </c>
      <c r="K2017" s="5">
        <v>1</v>
      </c>
      <c r="L2017" s="6">
        <f t="shared" si="140"/>
        <v>4727273</v>
      </c>
      <c r="M2017" s="5">
        <f t="shared" si="154"/>
        <v>0</v>
      </c>
      <c r="N2017" s="6">
        <f t="shared" si="154"/>
        <v>0</v>
      </c>
      <c r="O2017" s="5"/>
      <c r="P2017" s="5"/>
      <c r="Q2017" s="5"/>
      <c r="R2017" s="5"/>
      <c r="S2017" s="5"/>
      <c r="T2017" s="5"/>
      <c r="U2017" s="5"/>
      <c r="V2017" s="5"/>
      <c r="W2017" s="5"/>
    </row>
    <row r="2018" spans="1:23" x14ac:dyDescent="0.2">
      <c r="A2018" s="5" t="s">
        <v>2242</v>
      </c>
      <c r="B2018" s="5" t="s">
        <v>11</v>
      </c>
      <c r="C2018" s="5">
        <v>1</v>
      </c>
      <c r="D2018" s="6">
        <v>7897727</v>
      </c>
      <c r="E2018" s="5"/>
      <c r="F2018" s="5">
        <v>1</v>
      </c>
      <c r="G2018" s="6">
        <v>7897727</v>
      </c>
      <c r="H2018" s="5">
        <v>4</v>
      </c>
      <c r="I2018" s="6">
        <v>31590909</v>
      </c>
      <c r="J2018" s="7">
        <f t="shared" si="145"/>
        <v>7897727.2000000002</v>
      </c>
      <c r="K2018" s="5">
        <v>5</v>
      </c>
      <c r="L2018" s="6">
        <f t="shared" si="140"/>
        <v>39488636</v>
      </c>
      <c r="M2018" s="5">
        <f t="shared" si="154"/>
        <v>0</v>
      </c>
      <c r="N2018" s="6">
        <f t="shared" si="154"/>
        <v>0</v>
      </c>
      <c r="O2018" s="5"/>
      <c r="P2018" s="5"/>
      <c r="Q2018" s="5"/>
      <c r="R2018" s="5"/>
      <c r="S2018" s="5"/>
      <c r="T2018" s="5"/>
      <c r="U2018" s="5"/>
      <c r="V2018" s="5"/>
      <c r="W2018" s="5"/>
    </row>
    <row r="2019" spans="1:23" x14ac:dyDescent="0.2">
      <c r="A2019" s="5" t="s">
        <v>2243</v>
      </c>
      <c r="B2019" s="5" t="s">
        <v>11</v>
      </c>
      <c r="C2019" s="5">
        <v>1</v>
      </c>
      <c r="D2019" s="6">
        <v>4818182</v>
      </c>
      <c r="E2019" s="5"/>
      <c r="F2019" s="5">
        <v>1</v>
      </c>
      <c r="G2019" s="6">
        <v>4818182</v>
      </c>
      <c r="H2019" s="5">
        <v>0</v>
      </c>
      <c r="I2019" s="5">
        <v>0</v>
      </c>
      <c r="J2019" s="7">
        <f t="shared" si="145"/>
        <v>4818182</v>
      </c>
      <c r="K2019" s="5">
        <v>1</v>
      </c>
      <c r="L2019" s="6">
        <f t="shared" si="140"/>
        <v>4818182</v>
      </c>
      <c r="M2019" s="5">
        <f t="shared" si="154"/>
        <v>0</v>
      </c>
      <c r="N2019" s="6">
        <f t="shared" si="154"/>
        <v>0</v>
      </c>
      <c r="O2019" s="5"/>
      <c r="P2019" s="5"/>
      <c r="Q2019" s="5"/>
      <c r="R2019" s="5"/>
      <c r="S2019" s="5"/>
      <c r="T2019" s="5"/>
      <c r="U2019" s="5"/>
      <c r="V2019" s="5"/>
      <c r="W2019" s="5"/>
    </row>
    <row r="2020" spans="1:23" x14ac:dyDescent="0.2">
      <c r="A2020" s="5" t="s">
        <v>2244</v>
      </c>
      <c r="B2020" s="5" t="s">
        <v>11</v>
      </c>
      <c r="C2020" s="5">
        <v>6</v>
      </c>
      <c r="D2020" s="6">
        <v>4854543</v>
      </c>
      <c r="E2020" s="5"/>
      <c r="F2020" s="5">
        <v>6</v>
      </c>
      <c r="G2020" s="6">
        <v>4854543</v>
      </c>
      <c r="H2020" s="5">
        <v>0</v>
      </c>
      <c r="I2020" s="5">
        <v>0</v>
      </c>
      <c r="J2020" s="7">
        <f t="shared" si="145"/>
        <v>809090.5</v>
      </c>
      <c r="K2020" s="5">
        <v>6</v>
      </c>
      <c r="L2020" s="6">
        <f t="shared" si="140"/>
        <v>4854543</v>
      </c>
      <c r="M2020" s="5">
        <f t="shared" si="154"/>
        <v>0</v>
      </c>
      <c r="N2020" s="6">
        <f t="shared" si="154"/>
        <v>0</v>
      </c>
      <c r="O2020" s="5"/>
      <c r="P2020" s="5"/>
      <c r="Q2020" s="5"/>
      <c r="R2020" s="5"/>
      <c r="S2020" s="5"/>
      <c r="T2020" s="5"/>
      <c r="U2020" s="5"/>
      <c r="V2020" s="5"/>
      <c r="W2020" s="5"/>
    </row>
    <row r="2021" spans="1:23" x14ac:dyDescent="0.2">
      <c r="A2021" s="5" t="s">
        <v>2245</v>
      </c>
      <c r="B2021" s="5" t="s">
        <v>11</v>
      </c>
      <c r="C2021" s="5">
        <v>4</v>
      </c>
      <c r="D2021" s="6">
        <v>4862728</v>
      </c>
      <c r="E2021" s="5"/>
      <c r="F2021" s="5">
        <v>4</v>
      </c>
      <c r="G2021" s="6">
        <v>4862728</v>
      </c>
      <c r="H2021" s="5">
        <v>0</v>
      </c>
      <c r="I2021" s="5">
        <v>0</v>
      </c>
      <c r="J2021" s="7">
        <f t="shared" si="145"/>
        <v>1215682</v>
      </c>
      <c r="K2021" s="5">
        <v>4</v>
      </c>
      <c r="L2021" s="6">
        <f t="shared" si="140"/>
        <v>4862728</v>
      </c>
      <c r="M2021" s="5">
        <f t="shared" si="154"/>
        <v>0</v>
      </c>
      <c r="N2021" s="6">
        <f t="shared" si="154"/>
        <v>0</v>
      </c>
      <c r="O2021" s="5"/>
      <c r="P2021" s="5"/>
      <c r="Q2021" s="5"/>
      <c r="R2021" s="5"/>
      <c r="S2021" s="5"/>
      <c r="T2021" s="5"/>
      <c r="U2021" s="5"/>
      <c r="V2021" s="5"/>
      <c r="W2021" s="5"/>
    </row>
    <row r="2022" spans="1:23" x14ac:dyDescent="0.2">
      <c r="A2022" s="5" t="s">
        <v>2246</v>
      </c>
      <c r="B2022" s="5" t="s">
        <v>20</v>
      </c>
      <c r="C2022" s="5">
        <v>1</v>
      </c>
      <c r="D2022" s="6">
        <v>4863636</v>
      </c>
      <c r="E2022" s="5"/>
      <c r="F2022" s="5">
        <v>1</v>
      </c>
      <c r="G2022" s="6">
        <v>4863636</v>
      </c>
      <c r="H2022" s="5">
        <v>0</v>
      </c>
      <c r="I2022" s="5">
        <v>0</v>
      </c>
      <c r="J2022" s="7">
        <f t="shared" si="145"/>
        <v>4863636</v>
      </c>
      <c r="K2022" s="5">
        <v>1</v>
      </c>
      <c r="L2022" s="6">
        <f t="shared" si="140"/>
        <v>4863636</v>
      </c>
      <c r="M2022" s="5">
        <f t="shared" si="154"/>
        <v>0</v>
      </c>
      <c r="N2022" s="6">
        <f t="shared" si="154"/>
        <v>0</v>
      </c>
      <c r="O2022" s="5"/>
      <c r="P2022" s="5"/>
      <c r="Q2022" s="5"/>
      <c r="R2022" s="5"/>
      <c r="S2022" s="5"/>
      <c r="T2022" s="5"/>
      <c r="U2022" s="5"/>
      <c r="V2022" s="5"/>
      <c r="W2022" s="5"/>
    </row>
    <row r="2023" spans="1:23" x14ac:dyDescent="0.2">
      <c r="A2023" s="5" t="s">
        <v>2247</v>
      </c>
      <c r="B2023" s="5" t="s">
        <v>11</v>
      </c>
      <c r="C2023" s="5">
        <v>0</v>
      </c>
      <c r="D2023" s="5">
        <v>0</v>
      </c>
      <c r="E2023" s="5"/>
      <c r="F2023" s="5">
        <v>0</v>
      </c>
      <c r="G2023" s="5">
        <v>0</v>
      </c>
      <c r="H2023" s="5">
        <v>2</v>
      </c>
      <c r="I2023" s="6">
        <v>20674546</v>
      </c>
      <c r="J2023" s="7">
        <f t="shared" si="145"/>
        <v>10337273</v>
      </c>
      <c r="K2023" s="5">
        <v>2</v>
      </c>
      <c r="L2023" s="6">
        <f t="shared" si="140"/>
        <v>20674546</v>
      </c>
      <c r="M2023" s="5">
        <f t="shared" si="154"/>
        <v>0</v>
      </c>
      <c r="N2023" s="6">
        <f t="shared" si="154"/>
        <v>0</v>
      </c>
      <c r="O2023" s="5"/>
      <c r="P2023" s="5"/>
      <c r="Q2023" s="5"/>
      <c r="R2023" s="5"/>
      <c r="S2023" s="5"/>
      <c r="T2023" s="5"/>
      <c r="U2023" s="5"/>
      <c r="V2023" s="5"/>
      <c r="W2023" s="5"/>
    </row>
    <row r="2024" spans="1:23" x14ac:dyDescent="0.2">
      <c r="A2024" s="5" t="s">
        <v>2248</v>
      </c>
      <c r="B2024" s="5" t="s">
        <v>11</v>
      </c>
      <c r="C2024" s="5">
        <v>7</v>
      </c>
      <c r="D2024" s="6">
        <v>4972726</v>
      </c>
      <c r="E2024" s="5"/>
      <c r="F2024" s="5">
        <v>7</v>
      </c>
      <c r="G2024" s="6">
        <v>4972726</v>
      </c>
      <c r="H2024" s="5">
        <v>0</v>
      </c>
      <c r="I2024" s="5">
        <v>0</v>
      </c>
      <c r="J2024" s="7">
        <f t="shared" si="145"/>
        <v>710389.42857142852</v>
      </c>
      <c r="K2024" s="5">
        <v>7</v>
      </c>
      <c r="L2024" s="6">
        <f t="shared" si="140"/>
        <v>4972726</v>
      </c>
      <c r="M2024" s="5">
        <f t="shared" si="154"/>
        <v>0</v>
      </c>
      <c r="N2024" s="6">
        <f t="shared" si="154"/>
        <v>0</v>
      </c>
      <c r="O2024" s="5"/>
      <c r="P2024" s="5"/>
      <c r="Q2024" s="5"/>
      <c r="R2024" s="5"/>
      <c r="S2024" s="5"/>
      <c r="T2024" s="5"/>
      <c r="U2024" s="5"/>
      <c r="V2024" s="5"/>
      <c r="W2024" s="5"/>
    </row>
    <row r="2025" spans="1:23" x14ac:dyDescent="0.2">
      <c r="A2025" s="5" t="s">
        <v>2249</v>
      </c>
      <c r="B2025" s="5" t="s">
        <v>11</v>
      </c>
      <c r="C2025" s="5">
        <v>2</v>
      </c>
      <c r="D2025" s="6">
        <v>5000000</v>
      </c>
      <c r="E2025" s="5"/>
      <c r="F2025" s="5">
        <v>2</v>
      </c>
      <c r="G2025" s="6">
        <v>5000000</v>
      </c>
      <c r="H2025" s="5">
        <v>0</v>
      </c>
      <c r="I2025" s="5">
        <v>0</v>
      </c>
      <c r="J2025" s="7">
        <f t="shared" si="145"/>
        <v>2500000</v>
      </c>
      <c r="K2025" s="5">
        <v>2</v>
      </c>
      <c r="L2025" s="6">
        <f t="shared" si="140"/>
        <v>5000000</v>
      </c>
      <c r="M2025" s="5">
        <f t="shared" si="154"/>
        <v>0</v>
      </c>
      <c r="N2025" s="6">
        <f t="shared" si="154"/>
        <v>0</v>
      </c>
      <c r="O2025" s="5"/>
      <c r="P2025" s="5"/>
      <c r="Q2025" s="5"/>
      <c r="R2025" s="5"/>
      <c r="S2025" s="5"/>
      <c r="T2025" s="5"/>
      <c r="U2025" s="5"/>
      <c r="V2025" s="5"/>
      <c r="W2025" s="5"/>
    </row>
    <row r="2026" spans="1:23" x14ac:dyDescent="0.2">
      <c r="A2026" s="5" t="s">
        <v>2250</v>
      </c>
      <c r="B2026" s="5" t="s">
        <v>141</v>
      </c>
      <c r="C2026" s="5">
        <v>5</v>
      </c>
      <c r="D2026" s="6">
        <v>964285</v>
      </c>
      <c r="E2026" s="5"/>
      <c r="F2026" s="5">
        <v>5</v>
      </c>
      <c r="G2026" s="6">
        <v>964285</v>
      </c>
      <c r="H2026" s="5">
        <v>28</v>
      </c>
      <c r="I2026" s="6">
        <v>5399996</v>
      </c>
      <c r="J2026" s="7">
        <f t="shared" si="145"/>
        <v>192857</v>
      </c>
      <c r="K2026" s="5">
        <v>33</v>
      </c>
      <c r="L2026" s="6">
        <f t="shared" si="140"/>
        <v>6364281</v>
      </c>
      <c r="M2026" s="5">
        <f t="shared" si="154"/>
        <v>0</v>
      </c>
      <c r="N2026" s="6">
        <f t="shared" si="154"/>
        <v>0</v>
      </c>
      <c r="O2026" s="5"/>
      <c r="P2026" s="5"/>
      <c r="Q2026" s="5"/>
      <c r="R2026" s="5"/>
      <c r="S2026" s="5"/>
      <c r="T2026" s="5"/>
      <c r="U2026" s="5"/>
      <c r="V2026" s="5"/>
      <c r="W2026" s="5"/>
    </row>
    <row r="2027" spans="1:23" x14ac:dyDescent="0.2">
      <c r="A2027" s="5" t="s">
        <v>2251</v>
      </c>
      <c r="B2027" s="5" t="s">
        <v>11</v>
      </c>
      <c r="C2027" s="5">
        <v>2</v>
      </c>
      <c r="D2027" s="6">
        <v>5181818</v>
      </c>
      <c r="E2027" s="5"/>
      <c r="F2027" s="5">
        <v>2</v>
      </c>
      <c r="G2027" s="6">
        <v>5181818</v>
      </c>
      <c r="H2027" s="5">
        <v>0</v>
      </c>
      <c r="I2027" s="5">
        <v>0</v>
      </c>
      <c r="J2027" s="7">
        <f t="shared" si="145"/>
        <v>2590909</v>
      </c>
      <c r="K2027" s="5">
        <v>2</v>
      </c>
      <c r="L2027" s="6">
        <f t="shared" si="140"/>
        <v>5181818</v>
      </c>
      <c r="M2027" s="5">
        <f t="shared" si="154"/>
        <v>0</v>
      </c>
      <c r="N2027" s="6">
        <f t="shared" si="154"/>
        <v>0</v>
      </c>
      <c r="O2027" s="5"/>
      <c r="P2027" s="5"/>
      <c r="Q2027" s="5"/>
      <c r="R2027" s="5"/>
      <c r="S2027" s="5"/>
      <c r="T2027" s="5"/>
      <c r="U2027" s="5"/>
      <c r="V2027" s="5"/>
      <c r="W2027" s="5"/>
    </row>
    <row r="2028" spans="1:23" x14ac:dyDescent="0.2">
      <c r="A2028" s="5" t="s">
        <v>2252</v>
      </c>
      <c r="B2028" s="5" t="s">
        <v>11</v>
      </c>
      <c r="C2028" s="5">
        <v>1</v>
      </c>
      <c r="D2028" s="6">
        <v>5300000</v>
      </c>
      <c r="E2028" s="5"/>
      <c r="F2028" s="5">
        <v>1</v>
      </c>
      <c r="G2028" s="6">
        <v>5300000</v>
      </c>
      <c r="H2028" s="5">
        <v>0</v>
      </c>
      <c r="I2028" s="5">
        <v>0</v>
      </c>
      <c r="J2028" s="7">
        <f t="shared" si="145"/>
        <v>5300000</v>
      </c>
      <c r="K2028" s="5">
        <v>1</v>
      </c>
      <c r="L2028" s="6">
        <f t="shared" si="140"/>
        <v>5300000</v>
      </c>
      <c r="M2028" s="5">
        <f t="shared" ref="M2028:N2043" si="155">F2028+H2028-K2028</f>
        <v>0</v>
      </c>
      <c r="N2028" s="6">
        <f t="shared" si="155"/>
        <v>0</v>
      </c>
      <c r="O2028" s="5"/>
      <c r="P2028" s="5"/>
      <c r="Q2028" s="5"/>
      <c r="R2028" s="5"/>
      <c r="S2028" s="5"/>
      <c r="T2028" s="5"/>
      <c r="U2028" s="5"/>
      <c r="V2028" s="5"/>
      <c r="W2028" s="5"/>
    </row>
    <row r="2029" spans="1:23" x14ac:dyDescent="0.2">
      <c r="A2029" s="5" t="s">
        <v>2253</v>
      </c>
      <c r="B2029" s="5" t="s">
        <v>11</v>
      </c>
      <c r="C2029" s="5">
        <v>0</v>
      </c>
      <c r="D2029" s="5">
        <v>0</v>
      </c>
      <c r="E2029" s="5"/>
      <c r="F2029" s="5">
        <v>0</v>
      </c>
      <c r="G2029" s="5">
        <v>0</v>
      </c>
      <c r="H2029" s="5">
        <v>600</v>
      </c>
      <c r="I2029" s="6">
        <v>170000000</v>
      </c>
      <c r="J2029" s="7">
        <f t="shared" si="145"/>
        <v>283333.33333333331</v>
      </c>
      <c r="K2029" s="5">
        <v>415</v>
      </c>
      <c r="L2029" s="6">
        <f t="shared" si="140"/>
        <v>117583333.33333333</v>
      </c>
      <c r="M2029" s="5">
        <f t="shared" si="155"/>
        <v>185</v>
      </c>
      <c r="N2029" s="6">
        <f t="shared" si="155"/>
        <v>52416666.666666672</v>
      </c>
      <c r="O2029" s="5"/>
      <c r="P2029" s="5"/>
      <c r="Q2029" s="5"/>
      <c r="R2029" s="5"/>
      <c r="S2029" s="5"/>
      <c r="T2029" s="5"/>
      <c r="U2029" s="5"/>
      <c r="V2029" s="5"/>
      <c r="W2029" s="5"/>
    </row>
    <row r="2030" spans="1:23" x14ac:dyDescent="0.2">
      <c r="A2030" s="5" t="s">
        <v>2254</v>
      </c>
      <c r="B2030" s="5" t="s">
        <v>11</v>
      </c>
      <c r="C2030" s="5">
        <v>4</v>
      </c>
      <c r="D2030" s="6">
        <v>5345455</v>
      </c>
      <c r="E2030" s="5"/>
      <c r="F2030" s="5">
        <v>4</v>
      </c>
      <c r="G2030" s="6">
        <v>5345455</v>
      </c>
      <c r="H2030" s="5">
        <v>0</v>
      </c>
      <c r="I2030" s="5">
        <v>0</v>
      </c>
      <c r="J2030" s="7">
        <f t="shared" si="145"/>
        <v>1336363.75</v>
      </c>
      <c r="K2030" s="5">
        <v>4</v>
      </c>
      <c r="L2030" s="6">
        <f t="shared" si="140"/>
        <v>5345455</v>
      </c>
      <c r="M2030" s="5">
        <f t="shared" si="155"/>
        <v>0</v>
      </c>
      <c r="N2030" s="6">
        <f t="shared" si="155"/>
        <v>0</v>
      </c>
      <c r="O2030" s="5"/>
      <c r="P2030" s="5"/>
      <c r="Q2030" s="5"/>
      <c r="R2030" s="5"/>
      <c r="S2030" s="5"/>
      <c r="T2030" s="5"/>
      <c r="U2030" s="5"/>
      <c r="V2030" s="5"/>
      <c r="W2030" s="5"/>
    </row>
    <row r="2031" spans="1:23" x14ac:dyDescent="0.2">
      <c r="A2031" s="5" t="s">
        <v>2255</v>
      </c>
      <c r="B2031" s="5" t="s">
        <v>11</v>
      </c>
      <c r="C2031" s="5">
        <v>1</v>
      </c>
      <c r="D2031" s="6">
        <v>5354545</v>
      </c>
      <c r="E2031" s="5"/>
      <c r="F2031" s="5">
        <v>1</v>
      </c>
      <c r="G2031" s="6">
        <v>5354545</v>
      </c>
      <c r="H2031" s="5">
        <v>0</v>
      </c>
      <c r="I2031" s="5">
        <v>0</v>
      </c>
      <c r="J2031" s="7">
        <f t="shared" si="145"/>
        <v>5354545</v>
      </c>
      <c r="K2031" s="5">
        <v>1</v>
      </c>
      <c r="L2031" s="6">
        <f t="shared" si="140"/>
        <v>5354545</v>
      </c>
      <c r="M2031" s="5">
        <f t="shared" si="155"/>
        <v>0</v>
      </c>
      <c r="N2031" s="6">
        <f t="shared" si="155"/>
        <v>0</v>
      </c>
      <c r="O2031" s="5"/>
      <c r="P2031" s="5"/>
      <c r="Q2031" s="5"/>
      <c r="R2031" s="5"/>
      <c r="S2031" s="5"/>
      <c r="T2031" s="5"/>
      <c r="U2031" s="5"/>
      <c r="V2031" s="5"/>
      <c r="W2031" s="5"/>
    </row>
    <row r="2032" spans="1:23" x14ac:dyDescent="0.2">
      <c r="A2032" s="5" t="s">
        <v>2256</v>
      </c>
      <c r="B2032" s="5" t="s">
        <v>11</v>
      </c>
      <c r="C2032" s="5">
        <v>0</v>
      </c>
      <c r="D2032" s="5">
        <v>0</v>
      </c>
      <c r="E2032" s="5"/>
      <c r="F2032" s="5">
        <v>0</v>
      </c>
      <c r="G2032" s="5">
        <v>0</v>
      </c>
      <c r="H2032" s="5">
        <v>38</v>
      </c>
      <c r="I2032" s="6">
        <v>26429510</v>
      </c>
      <c r="J2032" s="7">
        <f t="shared" si="145"/>
        <v>695513.42105263157</v>
      </c>
      <c r="K2032" s="5">
        <v>28</v>
      </c>
      <c r="L2032" s="6">
        <f t="shared" si="140"/>
        <v>19474375.789473683</v>
      </c>
      <c r="M2032" s="5">
        <f t="shared" si="155"/>
        <v>10</v>
      </c>
      <c r="N2032" s="6">
        <f t="shared" si="155"/>
        <v>6955134.2105263174</v>
      </c>
      <c r="O2032" s="5"/>
      <c r="P2032" s="5"/>
      <c r="Q2032" s="5"/>
      <c r="R2032" s="5"/>
      <c r="S2032" s="5"/>
      <c r="T2032" s="5"/>
      <c r="U2032" s="5"/>
      <c r="V2032" s="5"/>
      <c r="W2032" s="5"/>
    </row>
    <row r="2033" spans="1:23" x14ac:dyDescent="0.2">
      <c r="A2033" s="5" t="s">
        <v>2257</v>
      </c>
      <c r="B2033" s="5" t="s">
        <v>11</v>
      </c>
      <c r="C2033" s="5">
        <v>0</v>
      </c>
      <c r="D2033" s="5">
        <v>0</v>
      </c>
      <c r="E2033" s="5"/>
      <c r="F2033" s="5">
        <v>0</v>
      </c>
      <c r="G2033" s="5">
        <v>0</v>
      </c>
      <c r="H2033" s="5">
        <v>2</v>
      </c>
      <c r="I2033" s="6">
        <v>61818182</v>
      </c>
      <c r="J2033" s="7">
        <f t="shared" si="145"/>
        <v>30909091</v>
      </c>
      <c r="K2033" s="5">
        <v>2</v>
      </c>
      <c r="L2033" s="6">
        <f t="shared" si="140"/>
        <v>61818182</v>
      </c>
      <c r="M2033" s="5">
        <f t="shared" si="155"/>
        <v>0</v>
      </c>
      <c r="N2033" s="6">
        <f t="shared" si="155"/>
        <v>0</v>
      </c>
      <c r="O2033" s="5"/>
      <c r="P2033" s="5"/>
      <c r="Q2033" s="5"/>
      <c r="R2033" s="5"/>
      <c r="S2033" s="5"/>
      <c r="T2033" s="5"/>
      <c r="U2033" s="5"/>
      <c r="V2033" s="5"/>
      <c r="W2033" s="5"/>
    </row>
    <row r="2034" spans="1:23" x14ac:dyDescent="0.2">
      <c r="A2034" s="5" t="s">
        <v>2258</v>
      </c>
      <c r="B2034" s="5" t="s">
        <v>11</v>
      </c>
      <c r="C2034" s="5">
        <v>10</v>
      </c>
      <c r="D2034" s="6">
        <v>5481820</v>
      </c>
      <c r="E2034" s="5"/>
      <c r="F2034" s="5">
        <v>10</v>
      </c>
      <c r="G2034" s="6">
        <v>5481820</v>
      </c>
      <c r="H2034" s="5">
        <v>0</v>
      </c>
      <c r="I2034" s="5">
        <v>0</v>
      </c>
      <c r="J2034" s="7">
        <f t="shared" si="145"/>
        <v>548182</v>
      </c>
      <c r="K2034" s="5">
        <v>10</v>
      </c>
      <c r="L2034" s="6">
        <f t="shared" si="140"/>
        <v>5481820</v>
      </c>
      <c r="M2034" s="5">
        <f t="shared" si="155"/>
        <v>0</v>
      </c>
      <c r="N2034" s="6">
        <f t="shared" si="155"/>
        <v>0</v>
      </c>
      <c r="O2034" s="5"/>
      <c r="P2034" s="5"/>
      <c r="Q2034" s="5"/>
      <c r="R2034" s="5"/>
      <c r="S2034" s="5"/>
      <c r="T2034" s="5"/>
      <c r="U2034" s="5"/>
      <c r="V2034" s="5"/>
      <c r="W2034" s="5"/>
    </row>
    <row r="2035" spans="1:23" x14ac:dyDescent="0.2">
      <c r="A2035" s="5" t="s">
        <v>2259</v>
      </c>
      <c r="B2035" s="5" t="s">
        <v>11</v>
      </c>
      <c r="C2035" s="5">
        <v>6</v>
      </c>
      <c r="D2035" s="6">
        <v>4457143</v>
      </c>
      <c r="E2035" s="5"/>
      <c r="F2035" s="5">
        <v>6</v>
      </c>
      <c r="G2035" s="6">
        <v>4457143</v>
      </c>
      <c r="H2035" s="5">
        <v>6</v>
      </c>
      <c r="I2035" s="6">
        <v>3686364</v>
      </c>
      <c r="J2035" s="7">
        <f t="shared" si="145"/>
        <v>678625.58333333337</v>
      </c>
      <c r="K2035" s="5">
        <v>7</v>
      </c>
      <c r="L2035" s="6">
        <f t="shared" si="140"/>
        <v>4750379.083333334</v>
      </c>
      <c r="M2035" s="5">
        <f t="shared" si="155"/>
        <v>5</v>
      </c>
      <c r="N2035" s="6">
        <f t="shared" si="155"/>
        <v>3393127.916666666</v>
      </c>
      <c r="O2035" s="5"/>
      <c r="P2035" s="5"/>
      <c r="Q2035" s="5"/>
      <c r="R2035" s="5"/>
      <c r="S2035" s="5"/>
      <c r="T2035" s="5"/>
      <c r="U2035" s="5"/>
      <c r="V2035" s="5"/>
      <c r="W2035" s="5"/>
    </row>
    <row r="2036" spans="1:23" x14ac:dyDescent="0.2">
      <c r="A2036" s="5" t="s">
        <v>2260</v>
      </c>
      <c r="B2036" s="5" t="s">
        <v>11</v>
      </c>
      <c r="C2036" s="5">
        <v>4</v>
      </c>
      <c r="D2036" s="6">
        <v>5563636</v>
      </c>
      <c r="E2036" s="5"/>
      <c r="F2036" s="5">
        <v>4</v>
      </c>
      <c r="G2036" s="6">
        <v>5563636</v>
      </c>
      <c r="H2036" s="5">
        <v>0</v>
      </c>
      <c r="I2036" s="5">
        <v>0</v>
      </c>
      <c r="J2036" s="7">
        <f t="shared" si="145"/>
        <v>1390909</v>
      </c>
      <c r="K2036" s="5">
        <v>4</v>
      </c>
      <c r="L2036" s="6">
        <f t="shared" si="140"/>
        <v>5563636</v>
      </c>
      <c r="M2036" s="5">
        <f t="shared" si="155"/>
        <v>0</v>
      </c>
      <c r="N2036" s="6">
        <f t="shared" si="155"/>
        <v>0</v>
      </c>
      <c r="O2036" s="5"/>
      <c r="P2036" s="5"/>
      <c r="Q2036" s="5"/>
      <c r="R2036" s="5"/>
      <c r="S2036" s="5"/>
      <c r="T2036" s="5"/>
      <c r="U2036" s="5"/>
      <c r="V2036" s="5"/>
      <c r="W2036" s="5"/>
    </row>
    <row r="2037" spans="1:23" x14ac:dyDescent="0.2">
      <c r="A2037" s="5" t="s">
        <v>2261</v>
      </c>
      <c r="B2037" s="5" t="s">
        <v>1392</v>
      </c>
      <c r="C2037" s="5">
        <v>7</v>
      </c>
      <c r="D2037" s="6">
        <v>5600000</v>
      </c>
      <c r="E2037" s="5"/>
      <c r="F2037" s="5">
        <v>7</v>
      </c>
      <c r="G2037" s="6">
        <v>5600000</v>
      </c>
      <c r="H2037" s="5">
        <v>0</v>
      </c>
      <c r="I2037" s="5">
        <v>0</v>
      </c>
      <c r="J2037" s="7">
        <f t="shared" si="145"/>
        <v>800000</v>
      </c>
      <c r="K2037" s="5">
        <v>7</v>
      </c>
      <c r="L2037" s="6">
        <f t="shared" si="140"/>
        <v>5600000</v>
      </c>
      <c r="M2037" s="5">
        <f t="shared" si="155"/>
        <v>0</v>
      </c>
      <c r="N2037" s="6">
        <f t="shared" si="155"/>
        <v>0</v>
      </c>
      <c r="O2037" s="5"/>
      <c r="P2037" s="5"/>
      <c r="Q2037" s="5"/>
      <c r="R2037" s="5"/>
      <c r="S2037" s="5"/>
      <c r="T2037" s="5"/>
      <c r="U2037" s="5"/>
      <c r="V2037" s="5"/>
      <c r="W2037" s="5"/>
    </row>
    <row r="2038" spans="1:23" x14ac:dyDescent="0.2">
      <c r="A2038" s="5" t="s">
        <v>2262</v>
      </c>
      <c r="B2038" s="5" t="s">
        <v>11</v>
      </c>
      <c r="C2038" s="5">
        <v>2</v>
      </c>
      <c r="D2038" s="6">
        <v>5600000</v>
      </c>
      <c r="E2038" s="5"/>
      <c r="F2038" s="5">
        <v>2</v>
      </c>
      <c r="G2038" s="6">
        <v>5600000</v>
      </c>
      <c r="H2038" s="5">
        <v>0</v>
      </c>
      <c r="I2038" s="5">
        <v>0</v>
      </c>
      <c r="J2038" s="7">
        <f t="shared" si="145"/>
        <v>2800000</v>
      </c>
      <c r="K2038" s="5">
        <v>2</v>
      </c>
      <c r="L2038" s="6">
        <f t="shared" si="140"/>
        <v>5600000</v>
      </c>
      <c r="M2038" s="5">
        <f t="shared" si="155"/>
        <v>0</v>
      </c>
      <c r="N2038" s="6">
        <f t="shared" si="155"/>
        <v>0</v>
      </c>
      <c r="O2038" s="5"/>
      <c r="P2038" s="5"/>
      <c r="Q2038" s="5"/>
      <c r="R2038" s="5"/>
      <c r="S2038" s="5"/>
      <c r="T2038" s="5"/>
      <c r="U2038" s="5"/>
      <c r="V2038" s="5"/>
      <c r="W2038" s="5"/>
    </row>
    <row r="2039" spans="1:23" x14ac:dyDescent="0.2">
      <c r="A2039" s="5" t="s">
        <v>2263</v>
      </c>
      <c r="B2039" s="5" t="s">
        <v>11</v>
      </c>
      <c r="C2039" s="5">
        <v>1</v>
      </c>
      <c r="D2039" s="6">
        <v>5636364</v>
      </c>
      <c r="E2039" s="5"/>
      <c r="F2039" s="5">
        <v>1</v>
      </c>
      <c r="G2039" s="6">
        <v>5636364</v>
      </c>
      <c r="H2039" s="5">
        <v>0</v>
      </c>
      <c r="I2039" s="5">
        <v>0</v>
      </c>
      <c r="J2039" s="7">
        <f t="shared" si="145"/>
        <v>5636364</v>
      </c>
      <c r="K2039" s="5">
        <v>1</v>
      </c>
      <c r="L2039" s="6">
        <f t="shared" si="140"/>
        <v>5636364</v>
      </c>
      <c r="M2039" s="5">
        <f t="shared" si="155"/>
        <v>0</v>
      </c>
      <c r="N2039" s="6">
        <f t="shared" si="155"/>
        <v>0</v>
      </c>
      <c r="O2039" s="5"/>
      <c r="P2039" s="5"/>
      <c r="Q2039" s="5"/>
      <c r="R2039" s="5"/>
      <c r="S2039" s="5"/>
      <c r="T2039" s="5"/>
      <c r="U2039" s="5"/>
      <c r="V2039" s="5"/>
      <c r="W2039" s="5"/>
    </row>
    <row r="2040" spans="1:23" x14ac:dyDescent="0.2">
      <c r="A2040" s="5" t="s">
        <v>2264</v>
      </c>
      <c r="B2040" s="5" t="s">
        <v>11</v>
      </c>
      <c r="C2040" s="5">
        <v>2</v>
      </c>
      <c r="D2040" s="6">
        <v>5727272</v>
      </c>
      <c r="E2040" s="5"/>
      <c r="F2040" s="5">
        <v>2</v>
      </c>
      <c r="G2040" s="6">
        <v>5727272</v>
      </c>
      <c r="H2040" s="5">
        <v>0</v>
      </c>
      <c r="I2040" s="5">
        <v>0</v>
      </c>
      <c r="J2040" s="7">
        <f t="shared" si="145"/>
        <v>2863636</v>
      </c>
      <c r="K2040" s="5">
        <v>2</v>
      </c>
      <c r="L2040" s="6">
        <f t="shared" si="140"/>
        <v>5727272</v>
      </c>
      <c r="M2040" s="5">
        <f t="shared" si="155"/>
        <v>0</v>
      </c>
      <c r="N2040" s="6">
        <f t="shared" si="155"/>
        <v>0</v>
      </c>
      <c r="O2040" s="5"/>
      <c r="P2040" s="5"/>
      <c r="Q2040" s="5"/>
      <c r="R2040" s="5"/>
      <c r="S2040" s="5"/>
      <c r="T2040" s="5"/>
      <c r="U2040" s="5"/>
      <c r="V2040" s="5"/>
      <c r="W2040" s="5"/>
    </row>
    <row r="2041" spans="1:23" x14ac:dyDescent="0.2">
      <c r="A2041" s="5" t="s">
        <v>2265</v>
      </c>
      <c r="B2041" s="5" t="s">
        <v>11</v>
      </c>
      <c r="C2041" s="5">
        <v>2</v>
      </c>
      <c r="D2041" s="6">
        <v>5800000</v>
      </c>
      <c r="E2041" s="5"/>
      <c r="F2041" s="5">
        <v>2</v>
      </c>
      <c r="G2041" s="6">
        <v>5800000</v>
      </c>
      <c r="H2041" s="5">
        <v>0</v>
      </c>
      <c r="I2041" s="5">
        <v>0</v>
      </c>
      <c r="J2041" s="7">
        <f t="shared" si="145"/>
        <v>2900000</v>
      </c>
      <c r="K2041" s="5">
        <v>2</v>
      </c>
      <c r="L2041" s="6">
        <f t="shared" si="140"/>
        <v>5800000</v>
      </c>
      <c r="M2041" s="5">
        <f t="shared" si="155"/>
        <v>0</v>
      </c>
      <c r="N2041" s="6">
        <f t="shared" si="155"/>
        <v>0</v>
      </c>
      <c r="O2041" s="5"/>
      <c r="P2041" s="5"/>
      <c r="Q2041" s="5"/>
      <c r="R2041" s="5"/>
      <c r="S2041" s="5"/>
      <c r="T2041" s="5"/>
      <c r="U2041" s="5"/>
      <c r="V2041" s="5"/>
      <c r="W2041" s="5"/>
    </row>
    <row r="2042" spans="1:23" x14ac:dyDescent="0.2">
      <c r="A2042" s="5" t="s">
        <v>2266</v>
      </c>
      <c r="B2042" s="5" t="s">
        <v>11</v>
      </c>
      <c r="C2042" s="5">
        <v>2</v>
      </c>
      <c r="D2042" s="6">
        <v>5809091</v>
      </c>
      <c r="E2042" s="5"/>
      <c r="F2042" s="5">
        <v>2</v>
      </c>
      <c r="G2042" s="6">
        <v>5809091</v>
      </c>
      <c r="H2042" s="5">
        <v>0</v>
      </c>
      <c r="I2042" s="5">
        <v>0</v>
      </c>
      <c r="J2042" s="7">
        <f t="shared" si="145"/>
        <v>2904545.5</v>
      </c>
      <c r="K2042" s="5">
        <v>2</v>
      </c>
      <c r="L2042" s="6">
        <f t="shared" si="140"/>
        <v>5809091</v>
      </c>
      <c r="M2042" s="5">
        <f t="shared" si="155"/>
        <v>0</v>
      </c>
      <c r="N2042" s="6">
        <f t="shared" si="155"/>
        <v>0</v>
      </c>
      <c r="O2042" s="5"/>
      <c r="P2042" s="5"/>
      <c r="Q2042" s="5"/>
      <c r="R2042" s="5"/>
      <c r="S2042" s="5"/>
      <c r="T2042" s="5"/>
      <c r="U2042" s="5"/>
      <c r="V2042" s="5"/>
      <c r="W2042" s="5"/>
    </row>
    <row r="2043" spans="1:23" x14ac:dyDescent="0.2">
      <c r="A2043" s="5" t="s">
        <v>2267</v>
      </c>
      <c r="B2043" s="5" t="s">
        <v>11</v>
      </c>
      <c r="C2043" s="5">
        <v>3</v>
      </c>
      <c r="D2043" s="6">
        <v>5863635</v>
      </c>
      <c r="E2043" s="5"/>
      <c r="F2043" s="5">
        <v>3</v>
      </c>
      <c r="G2043" s="6">
        <v>5863635</v>
      </c>
      <c r="H2043" s="5">
        <v>0</v>
      </c>
      <c r="I2043" s="5">
        <v>0</v>
      </c>
      <c r="J2043" s="7">
        <f t="shared" si="145"/>
        <v>1954545</v>
      </c>
      <c r="K2043" s="5">
        <v>3</v>
      </c>
      <c r="L2043" s="6">
        <f t="shared" si="140"/>
        <v>5863635</v>
      </c>
      <c r="M2043" s="5">
        <f t="shared" si="155"/>
        <v>0</v>
      </c>
      <c r="N2043" s="6">
        <f t="shared" si="155"/>
        <v>0</v>
      </c>
      <c r="O2043" s="5"/>
      <c r="P2043" s="5"/>
      <c r="Q2043" s="5"/>
      <c r="R2043" s="5"/>
      <c r="S2043" s="5"/>
      <c r="T2043" s="5"/>
      <c r="U2043" s="5"/>
      <c r="V2043" s="5"/>
      <c r="W2043" s="5"/>
    </row>
    <row r="2044" spans="1:23" x14ac:dyDescent="0.2">
      <c r="A2044" s="5" t="s">
        <v>2268</v>
      </c>
      <c r="B2044" s="5" t="s">
        <v>50</v>
      </c>
      <c r="C2044" s="5">
        <v>0</v>
      </c>
      <c r="D2044" s="5">
        <v>0</v>
      </c>
      <c r="E2044" s="5"/>
      <c r="F2044" s="5">
        <v>0</v>
      </c>
      <c r="G2044" s="5">
        <v>0</v>
      </c>
      <c r="H2044" s="5">
        <v>5</v>
      </c>
      <c r="I2044" s="6">
        <v>26122500</v>
      </c>
      <c r="J2044" s="7">
        <f t="shared" si="145"/>
        <v>5224500</v>
      </c>
      <c r="K2044" s="5">
        <v>5</v>
      </c>
      <c r="L2044" s="6">
        <f t="shared" si="140"/>
        <v>26122500</v>
      </c>
      <c r="M2044" s="5">
        <f t="shared" ref="M2044:N2059" si="156">F2044+H2044-K2044</f>
        <v>0</v>
      </c>
      <c r="N2044" s="6">
        <f t="shared" si="156"/>
        <v>0</v>
      </c>
      <c r="O2044" s="5"/>
      <c r="P2044" s="5"/>
      <c r="Q2044" s="5"/>
      <c r="R2044" s="5"/>
      <c r="S2044" s="5"/>
      <c r="T2044" s="5"/>
      <c r="U2044" s="5"/>
      <c r="V2044" s="5"/>
      <c r="W2044" s="5"/>
    </row>
    <row r="2045" spans="1:23" x14ac:dyDescent="0.2">
      <c r="A2045" s="5" t="s">
        <v>2269</v>
      </c>
      <c r="B2045" s="5" t="s">
        <v>11</v>
      </c>
      <c r="C2045" s="5">
        <v>62</v>
      </c>
      <c r="D2045" s="6">
        <v>45779797</v>
      </c>
      <c r="E2045" s="5"/>
      <c r="F2045" s="5">
        <v>62</v>
      </c>
      <c r="G2045" s="6">
        <v>45779797</v>
      </c>
      <c r="H2045" s="5">
        <v>0</v>
      </c>
      <c r="I2045" s="5">
        <v>0</v>
      </c>
      <c r="J2045" s="7">
        <f t="shared" si="145"/>
        <v>738383.82258064521</v>
      </c>
      <c r="K2045" s="5">
        <v>39</v>
      </c>
      <c r="L2045" s="6">
        <f t="shared" si="140"/>
        <v>28796969.080645163</v>
      </c>
      <c r="M2045" s="5">
        <f t="shared" si="156"/>
        <v>23</v>
      </c>
      <c r="N2045" s="6">
        <f t="shared" si="156"/>
        <v>16982827.919354837</v>
      </c>
      <c r="O2045" s="5"/>
      <c r="P2045" s="5"/>
      <c r="Q2045" s="5"/>
      <c r="R2045" s="5"/>
      <c r="S2045" s="5"/>
      <c r="T2045" s="5"/>
      <c r="U2045" s="5"/>
      <c r="V2045" s="5"/>
      <c r="W2045" s="5"/>
    </row>
    <row r="2046" spans="1:23" x14ac:dyDescent="0.2">
      <c r="A2046" s="5" t="s">
        <v>2270</v>
      </c>
      <c r="B2046" s="5" t="s">
        <v>11</v>
      </c>
      <c r="C2046" s="5">
        <v>1</v>
      </c>
      <c r="D2046" s="6">
        <v>5954545</v>
      </c>
      <c r="E2046" s="5"/>
      <c r="F2046" s="5">
        <v>1</v>
      </c>
      <c r="G2046" s="6">
        <v>5954545</v>
      </c>
      <c r="H2046" s="5">
        <v>0</v>
      </c>
      <c r="I2046" s="5">
        <v>0</v>
      </c>
      <c r="J2046" s="7">
        <f t="shared" si="145"/>
        <v>5954545</v>
      </c>
      <c r="K2046" s="5">
        <v>1</v>
      </c>
      <c r="L2046" s="6">
        <f t="shared" si="140"/>
        <v>5954545</v>
      </c>
      <c r="M2046" s="5">
        <f t="shared" si="156"/>
        <v>0</v>
      </c>
      <c r="N2046" s="6">
        <f t="shared" si="156"/>
        <v>0</v>
      </c>
      <c r="O2046" s="5"/>
      <c r="P2046" s="5"/>
      <c r="Q2046" s="5"/>
      <c r="R2046" s="5"/>
      <c r="S2046" s="5"/>
      <c r="T2046" s="5"/>
      <c r="U2046" s="5"/>
      <c r="V2046" s="5"/>
      <c r="W2046" s="5"/>
    </row>
    <row r="2047" spans="1:23" x14ac:dyDescent="0.2">
      <c r="A2047" s="5" t="s">
        <v>2271</v>
      </c>
      <c r="B2047" s="5" t="s">
        <v>141</v>
      </c>
      <c r="C2047" s="5">
        <v>0</v>
      </c>
      <c r="D2047" s="5">
        <v>0</v>
      </c>
      <c r="E2047" s="5"/>
      <c r="F2047" s="5">
        <v>0</v>
      </c>
      <c r="G2047" s="5">
        <v>0</v>
      </c>
      <c r="H2047" s="5">
        <v>12</v>
      </c>
      <c r="I2047" s="6">
        <v>6100000</v>
      </c>
      <c r="J2047" s="7">
        <f t="shared" si="145"/>
        <v>508333.33333333331</v>
      </c>
      <c r="K2047" s="5">
        <v>10</v>
      </c>
      <c r="L2047" s="6">
        <f t="shared" si="140"/>
        <v>5083333.333333333</v>
      </c>
      <c r="M2047" s="5">
        <f t="shared" si="156"/>
        <v>2</v>
      </c>
      <c r="N2047" s="6">
        <f t="shared" si="156"/>
        <v>1016666.666666667</v>
      </c>
      <c r="O2047" s="5"/>
      <c r="P2047" s="5"/>
      <c r="Q2047" s="5"/>
      <c r="R2047" s="5"/>
      <c r="S2047" s="5"/>
      <c r="T2047" s="5"/>
      <c r="U2047" s="5"/>
      <c r="V2047" s="5"/>
      <c r="W2047" s="5"/>
    </row>
    <row r="2048" spans="1:23" x14ac:dyDescent="0.2">
      <c r="A2048" s="5" t="s">
        <v>2272</v>
      </c>
      <c r="B2048" s="5" t="s">
        <v>11</v>
      </c>
      <c r="C2048" s="5">
        <v>2</v>
      </c>
      <c r="D2048" s="6">
        <v>4018180</v>
      </c>
      <c r="E2048" s="5"/>
      <c r="F2048" s="5">
        <v>2</v>
      </c>
      <c r="G2048" s="6">
        <v>4018180</v>
      </c>
      <c r="H2048" s="5">
        <v>2</v>
      </c>
      <c r="I2048" s="6">
        <v>4018180</v>
      </c>
      <c r="J2048" s="7">
        <f t="shared" si="145"/>
        <v>2009090</v>
      </c>
      <c r="K2048" s="5">
        <v>4</v>
      </c>
      <c r="L2048" s="6">
        <f t="shared" si="140"/>
        <v>8036360</v>
      </c>
      <c r="M2048" s="5">
        <f t="shared" si="156"/>
        <v>0</v>
      </c>
      <c r="N2048" s="6">
        <f t="shared" si="156"/>
        <v>0</v>
      </c>
      <c r="O2048" s="5"/>
      <c r="P2048" s="5"/>
      <c r="Q2048" s="5"/>
      <c r="R2048" s="5"/>
      <c r="S2048" s="5"/>
      <c r="T2048" s="5"/>
      <c r="U2048" s="5"/>
      <c r="V2048" s="5"/>
      <c r="W2048" s="5"/>
    </row>
    <row r="2049" spans="1:23" x14ac:dyDescent="0.2">
      <c r="A2049" s="5" t="s">
        <v>2273</v>
      </c>
      <c r="B2049" s="5" t="s">
        <v>11</v>
      </c>
      <c r="C2049" s="5">
        <v>0</v>
      </c>
      <c r="D2049" s="5">
        <v>0</v>
      </c>
      <c r="E2049" s="5"/>
      <c r="F2049" s="5">
        <v>0</v>
      </c>
      <c r="G2049" s="5">
        <v>0</v>
      </c>
      <c r="H2049" s="5">
        <v>37</v>
      </c>
      <c r="I2049" s="6">
        <v>31668000</v>
      </c>
      <c r="J2049" s="7">
        <f t="shared" si="145"/>
        <v>855891.89189189184</v>
      </c>
      <c r="K2049" s="5">
        <v>18</v>
      </c>
      <c r="L2049" s="6">
        <f t="shared" si="140"/>
        <v>15406054.054054054</v>
      </c>
      <c r="M2049" s="5">
        <f t="shared" si="156"/>
        <v>19</v>
      </c>
      <c r="N2049" s="6">
        <f t="shared" si="156"/>
        <v>16261945.945945946</v>
      </c>
      <c r="O2049" s="5"/>
      <c r="P2049" s="5"/>
      <c r="Q2049" s="5"/>
      <c r="R2049" s="5"/>
      <c r="S2049" s="5"/>
      <c r="T2049" s="5"/>
      <c r="U2049" s="5"/>
      <c r="V2049" s="5"/>
      <c r="W2049" s="5"/>
    </row>
    <row r="2050" spans="1:23" x14ac:dyDescent="0.2">
      <c r="A2050" s="5" t="s">
        <v>2274</v>
      </c>
      <c r="B2050" s="5" t="s">
        <v>11</v>
      </c>
      <c r="C2050" s="5">
        <v>1</v>
      </c>
      <c r="D2050" s="6">
        <v>6172727</v>
      </c>
      <c r="E2050" s="5"/>
      <c r="F2050" s="5">
        <v>1</v>
      </c>
      <c r="G2050" s="6">
        <v>6172727</v>
      </c>
      <c r="H2050" s="5">
        <v>0</v>
      </c>
      <c r="I2050" s="5">
        <v>0</v>
      </c>
      <c r="J2050" s="7">
        <f t="shared" si="145"/>
        <v>6172727</v>
      </c>
      <c r="K2050" s="5">
        <v>1</v>
      </c>
      <c r="L2050" s="6">
        <f t="shared" si="140"/>
        <v>6172727</v>
      </c>
      <c r="M2050" s="5">
        <f t="shared" si="156"/>
        <v>0</v>
      </c>
      <c r="N2050" s="6">
        <f t="shared" si="156"/>
        <v>0</v>
      </c>
      <c r="O2050" s="5"/>
      <c r="P2050" s="5"/>
      <c r="Q2050" s="5"/>
      <c r="R2050" s="5"/>
      <c r="S2050" s="5"/>
      <c r="T2050" s="5"/>
      <c r="U2050" s="5"/>
      <c r="V2050" s="5"/>
      <c r="W2050" s="5"/>
    </row>
    <row r="2051" spans="1:23" x14ac:dyDescent="0.2">
      <c r="A2051" s="5" t="s">
        <v>2275</v>
      </c>
      <c r="B2051" s="5" t="s">
        <v>11</v>
      </c>
      <c r="C2051" s="5">
        <v>2</v>
      </c>
      <c r="D2051" s="6">
        <v>6390910</v>
      </c>
      <c r="E2051" s="5"/>
      <c r="F2051" s="5">
        <v>2</v>
      </c>
      <c r="G2051" s="6">
        <v>6390910</v>
      </c>
      <c r="H2051" s="5">
        <v>0</v>
      </c>
      <c r="I2051" s="5">
        <v>0</v>
      </c>
      <c r="J2051" s="7">
        <f t="shared" si="145"/>
        <v>3195455</v>
      </c>
      <c r="K2051" s="5">
        <v>2</v>
      </c>
      <c r="L2051" s="6">
        <f t="shared" si="140"/>
        <v>6390910</v>
      </c>
      <c r="M2051" s="5">
        <f t="shared" si="156"/>
        <v>0</v>
      </c>
      <c r="N2051" s="6">
        <f t="shared" si="156"/>
        <v>0</v>
      </c>
      <c r="O2051" s="5"/>
      <c r="P2051" s="5"/>
      <c r="Q2051" s="5"/>
      <c r="R2051" s="5"/>
      <c r="S2051" s="5"/>
      <c r="T2051" s="5"/>
      <c r="U2051" s="5"/>
      <c r="V2051" s="5"/>
      <c r="W2051" s="5"/>
    </row>
    <row r="2052" spans="1:23" x14ac:dyDescent="0.2">
      <c r="A2052" s="5" t="s">
        <v>2276</v>
      </c>
      <c r="B2052" s="5" t="s">
        <v>11</v>
      </c>
      <c r="C2052" s="5">
        <v>5</v>
      </c>
      <c r="D2052" s="6">
        <v>6409092</v>
      </c>
      <c r="E2052" s="5"/>
      <c r="F2052" s="5">
        <v>5</v>
      </c>
      <c r="G2052" s="6">
        <v>6409092</v>
      </c>
      <c r="H2052" s="5">
        <v>0</v>
      </c>
      <c r="I2052" s="5">
        <v>0</v>
      </c>
      <c r="J2052" s="7">
        <f t="shared" si="145"/>
        <v>1281818.3999999999</v>
      </c>
      <c r="K2052" s="5">
        <v>5</v>
      </c>
      <c r="L2052" s="6">
        <f t="shared" si="140"/>
        <v>6409092</v>
      </c>
      <c r="M2052" s="5">
        <f t="shared" si="156"/>
        <v>0</v>
      </c>
      <c r="N2052" s="6">
        <f t="shared" si="156"/>
        <v>0</v>
      </c>
      <c r="O2052" s="5"/>
      <c r="P2052" s="5"/>
      <c r="Q2052" s="5"/>
      <c r="R2052" s="5"/>
      <c r="S2052" s="5"/>
      <c r="T2052" s="5"/>
      <c r="U2052" s="5"/>
      <c r="V2052" s="5"/>
      <c r="W2052" s="5"/>
    </row>
    <row r="2053" spans="1:23" x14ac:dyDescent="0.2">
      <c r="A2053" s="5" t="s">
        <v>2277</v>
      </c>
      <c r="B2053" s="5" t="s">
        <v>11</v>
      </c>
      <c r="C2053" s="5">
        <v>3</v>
      </c>
      <c r="D2053" s="6">
        <v>6427273</v>
      </c>
      <c r="E2053" s="5"/>
      <c r="F2053" s="5">
        <v>3</v>
      </c>
      <c r="G2053" s="6">
        <v>6427273</v>
      </c>
      <c r="H2053" s="5">
        <v>0</v>
      </c>
      <c r="I2053" s="5">
        <v>0</v>
      </c>
      <c r="J2053" s="7">
        <f t="shared" si="145"/>
        <v>2142424.3333333335</v>
      </c>
      <c r="K2053" s="5">
        <v>3</v>
      </c>
      <c r="L2053" s="6">
        <f t="shared" si="140"/>
        <v>6427273</v>
      </c>
      <c r="M2053" s="5">
        <f t="shared" si="156"/>
        <v>0</v>
      </c>
      <c r="N2053" s="6">
        <f t="shared" si="156"/>
        <v>0</v>
      </c>
      <c r="O2053" s="5"/>
      <c r="P2053" s="5"/>
      <c r="Q2053" s="5"/>
      <c r="R2053" s="5"/>
      <c r="S2053" s="5"/>
      <c r="T2053" s="5"/>
      <c r="U2053" s="5"/>
      <c r="V2053" s="5"/>
      <c r="W2053" s="5"/>
    </row>
    <row r="2054" spans="1:23" x14ac:dyDescent="0.2">
      <c r="A2054" s="5" t="s">
        <v>2278</v>
      </c>
      <c r="B2054" s="5" t="s">
        <v>25</v>
      </c>
      <c r="C2054" s="5">
        <v>3</v>
      </c>
      <c r="D2054" s="6">
        <v>6527272</v>
      </c>
      <c r="E2054" s="5"/>
      <c r="F2054" s="5">
        <v>3</v>
      </c>
      <c r="G2054" s="6">
        <v>6527272</v>
      </c>
      <c r="H2054" s="5">
        <v>0</v>
      </c>
      <c r="I2054" s="5">
        <v>0</v>
      </c>
      <c r="J2054" s="7">
        <f t="shared" si="145"/>
        <v>2175757.3333333335</v>
      </c>
      <c r="K2054" s="5">
        <v>3</v>
      </c>
      <c r="L2054" s="6">
        <f t="shared" si="140"/>
        <v>6527272</v>
      </c>
      <c r="M2054" s="5">
        <f t="shared" si="156"/>
        <v>0</v>
      </c>
      <c r="N2054" s="6">
        <f t="shared" si="156"/>
        <v>0</v>
      </c>
      <c r="O2054" s="5"/>
      <c r="P2054" s="5"/>
      <c r="Q2054" s="5"/>
      <c r="R2054" s="5"/>
      <c r="S2054" s="5"/>
      <c r="T2054" s="5"/>
      <c r="U2054" s="5"/>
      <c r="V2054" s="5"/>
      <c r="W2054" s="5"/>
    </row>
    <row r="2055" spans="1:23" x14ac:dyDescent="0.2">
      <c r="A2055" s="5" t="s">
        <v>2279</v>
      </c>
      <c r="B2055" s="5" t="s">
        <v>11</v>
      </c>
      <c r="C2055" s="5">
        <v>2</v>
      </c>
      <c r="D2055" s="6">
        <v>6690910</v>
      </c>
      <c r="E2055" s="5"/>
      <c r="F2055" s="5">
        <v>2</v>
      </c>
      <c r="G2055" s="6">
        <v>6690910</v>
      </c>
      <c r="H2055" s="5">
        <v>0</v>
      </c>
      <c r="I2055" s="5">
        <v>0</v>
      </c>
      <c r="J2055" s="7">
        <f t="shared" si="145"/>
        <v>3345455</v>
      </c>
      <c r="K2055" s="5">
        <v>2</v>
      </c>
      <c r="L2055" s="6">
        <f t="shared" si="140"/>
        <v>6690910</v>
      </c>
      <c r="M2055" s="5">
        <f t="shared" si="156"/>
        <v>0</v>
      </c>
      <c r="N2055" s="6">
        <f t="shared" si="156"/>
        <v>0</v>
      </c>
      <c r="O2055" s="5"/>
      <c r="P2055" s="5"/>
      <c r="Q2055" s="5"/>
      <c r="R2055" s="5"/>
      <c r="S2055" s="5"/>
      <c r="T2055" s="5"/>
      <c r="U2055" s="5"/>
      <c r="V2055" s="5"/>
      <c r="W2055" s="5"/>
    </row>
    <row r="2056" spans="1:23" x14ac:dyDescent="0.2">
      <c r="A2056" s="5" t="s">
        <v>2280</v>
      </c>
      <c r="B2056" s="5" t="s">
        <v>11</v>
      </c>
      <c r="C2056" s="5">
        <v>36</v>
      </c>
      <c r="D2056" s="6">
        <v>6718177</v>
      </c>
      <c r="E2056" s="5"/>
      <c r="F2056" s="5">
        <v>36</v>
      </c>
      <c r="G2056" s="6">
        <v>6718177</v>
      </c>
      <c r="H2056" s="5">
        <v>0</v>
      </c>
      <c r="I2056" s="5">
        <v>0</v>
      </c>
      <c r="J2056" s="7">
        <f t="shared" si="145"/>
        <v>186616.02777777778</v>
      </c>
      <c r="K2056" s="5">
        <v>36</v>
      </c>
      <c r="L2056" s="6">
        <f t="shared" si="140"/>
        <v>6718177</v>
      </c>
      <c r="M2056" s="5">
        <f t="shared" si="156"/>
        <v>0</v>
      </c>
      <c r="N2056" s="6">
        <f t="shared" si="156"/>
        <v>0</v>
      </c>
      <c r="O2056" s="5"/>
      <c r="P2056" s="5"/>
      <c r="Q2056" s="5"/>
      <c r="R2056" s="5"/>
      <c r="S2056" s="5"/>
      <c r="T2056" s="5"/>
      <c r="U2056" s="5"/>
      <c r="V2056" s="5"/>
      <c r="W2056" s="5"/>
    </row>
    <row r="2057" spans="1:23" x14ac:dyDescent="0.2">
      <c r="A2057" s="5" t="s">
        <v>2281</v>
      </c>
      <c r="B2057" s="5" t="s">
        <v>11</v>
      </c>
      <c r="C2057" s="5">
        <v>10</v>
      </c>
      <c r="D2057" s="6">
        <v>6818180</v>
      </c>
      <c r="E2057" s="5"/>
      <c r="F2057" s="5">
        <v>10</v>
      </c>
      <c r="G2057" s="6">
        <v>6818180</v>
      </c>
      <c r="H2057" s="5">
        <v>0</v>
      </c>
      <c r="I2057" s="5">
        <v>0</v>
      </c>
      <c r="J2057" s="7">
        <f t="shared" si="145"/>
        <v>681818</v>
      </c>
      <c r="K2057" s="5">
        <v>10</v>
      </c>
      <c r="L2057" s="6">
        <f t="shared" si="140"/>
        <v>6818180</v>
      </c>
      <c r="M2057" s="5">
        <f t="shared" si="156"/>
        <v>0</v>
      </c>
      <c r="N2057" s="6">
        <f t="shared" si="156"/>
        <v>0</v>
      </c>
      <c r="O2057" s="5"/>
      <c r="P2057" s="5"/>
      <c r="Q2057" s="5"/>
      <c r="R2057" s="5"/>
      <c r="S2057" s="5"/>
      <c r="T2057" s="5"/>
      <c r="U2057" s="5"/>
      <c r="V2057" s="5"/>
      <c r="W2057" s="5"/>
    </row>
    <row r="2058" spans="1:23" x14ac:dyDescent="0.2">
      <c r="A2058" s="5" t="s">
        <v>2282</v>
      </c>
      <c r="B2058" s="5" t="s">
        <v>11</v>
      </c>
      <c r="C2058" s="5">
        <v>1</v>
      </c>
      <c r="D2058" s="6">
        <v>6818182</v>
      </c>
      <c r="E2058" s="5"/>
      <c r="F2058" s="5">
        <v>1</v>
      </c>
      <c r="G2058" s="6">
        <v>6818182</v>
      </c>
      <c r="H2058" s="5">
        <v>0</v>
      </c>
      <c r="I2058" s="5">
        <v>0</v>
      </c>
      <c r="J2058" s="7">
        <f t="shared" si="145"/>
        <v>6818182</v>
      </c>
      <c r="K2058" s="5">
        <v>1</v>
      </c>
      <c r="L2058" s="6">
        <f t="shared" si="140"/>
        <v>6818182</v>
      </c>
      <c r="M2058" s="5">
        <f t="shared" si="156"/>
        <v>0</v>
      </c>
      <c r="N2058" s="6">
        <f t="shared" si="156"/>
        <v>0</v>
      </c>
      <c r="O2058" s="5"/>
      <c r="P2058" s="5"/>
      <c r="Q2058" s="5"/>
      <c r="R2058" s="5"/>
      <c r="S2058" s="5"/>
      <c r="T2058" s="5"/>
      <c r="U2058" s="5"/>
      <c r="V2058" s="5"/>
      <c r="W2058" s="5"/>
    </row>
    <row r="2059" spans="1:23" x14ac:dyDescent="0.2">
      <c r="A2059" s="5" t="s">
        <v>2283</v>
      </c>
      <c r="B2059" s="5" t="s">
        <v>11</v>
      </c>
      <c r="C2059" s="5">
        <v>2</v>
      </c>
      <c r="D2059" s="6">
        <v>6872726</v>
      </c>
      <c r="E2059" s="5"/>
      <c r="F2059" s="5">
        <v>2</v>
      </c>
      <c r="G2059" s="6">
        <v>6872726</v>
      </c>
      <c r="H2059" s="5">
        <v>0</v>
      </c>
      <c r="I2059" s="5">
        <v>0</v>
      </c>
      <c r="J2059" s="7">
        <f t="shared" si="145"/>
        <v>3436363</v>
      </c>
      <c r="K2059" s="5">
        <v>2</v>
      </c>
      <c r="L2059" s="6">
        <f t="shared" si="140"/>
        <v>6872726</v>
      </c>
      <c r="M2059" s="5">
        <f t="shared" si="156"/>
        <v>0</v>
      </c>
      <c r="N2059" s="6">
        <f t="shared" si="156"/>
        <v>0</v>
      </c>
      <c r="O2059" s="5"/>
      <c r="P2059" s="5"/>
      <c r="Q2059" s="5"/>
      <c r="R2059" s="5"/>
      <c r="S2059" s="5"/>
      <c r="T2059" s="5"/>
      <c r="U2059" s="5"/>
      <c r="V2059" s="5"/>
      <c r="W2059" s="5"/>
    </row>
    <row r="2060" spans="1:23" s="17" customFormat="1" x14ac:dyDescent="0.2">
      <c r="A2060" s="50" t="s">
        <v>2284</v>
      </c>
      <c r="B2060" s="50" t="s">
        <v>20</v>
      </c>
      <c r="C2060" s="50">
        <v>193</v>
      </c>
      <c r="D2060" s="50">
        <v>1772530880</v>
      </c>
      <c r="E2060" s="50"/>
      <c r="F2060" s="50">
        <v>193</v>
      </c>
      <c r="G2060" s="50">
        <v>1772530880</v>
      </c>
      <c r="H2060" s="50">
        <v>0</v>
      </c>
      <c r="I2060" s="50">
        <v>0</v>
      </c>
      <c r="J2060" s="7">
        <f t="shared" si="145"/>
        <v>9184097.8238341976</v>
      </c>
      <c r="K2060" s="50">
        <v>193</v>
      </c>
      <c r="L2060" s="7">
        <f t="shared" si="140"/>
        <v>1772530880.0000002</v>
      </c>
      <c r="M2060" s="50">
        <f t="shared" ref="M2060:N2075" si="157">F2060+H2060-K2060</f>
        <v>0</v>
      </c>
      <c r="N2060" s="7">
        <f t="shared" si="157"/>
        <v>0</v>
      </c>
      <c r="O2060" s="50"/>
      <c r="P2060" s="50"/>
      <c r="Q2060" s="50"/>
      <c r="R2060" s="50"/>
      <c r="S2060" s="50"/>
      <c r="T2060" s="50"/>
      <c r="U2060" s="50"/>
      <c r="V2060" s="50"/>
      <c r="W2060" s="50"/>
    </row>
    <row r="2061" spans="1:23" x14ac:dyDescent="0.2">
      <c r="A2061" s="5" t="s">
        <v>2285</v>
      </c>
      <c r="B2061" s="5" t="s">
        <v>11</v>
      </c>
      <c r="C2061" s="5">
        <v>5</v>
      </c>
      <c r="D2061" s="6">
        <v>7090909</v>
      </c>
      <c r="E2061" s="5"/>
      <c r="F2061" s="5">
        <v>5</v>
      </c>
      <c r="G2061" s="6">
        <v>7090909</v>
      </c>
      <c r="H2061" s="5">
        <v>0</v>
      </c>
      <c r="I2061" s="5">
        <v>0</v>
      </c>
      <c r="J2061" s="7">
        <f t="shared" si="145"/>
        <v>1418181.8</v>
      </c>
      <c r="K2061" s="5">
        <v>5</v>
      </c>
      <c r="L2061" s="6">
        <f t="shared" si="140"/>
        <v>7090909</v>
      </c>
      <c r="M2061" s="5">
        <f t="shared" si="157"/>
        <v>0</v>
      </c>
      <c r="N2061" s="6">
        <f t="shared" si="157"/>
        <v>0</v>
      </c>
      <c r="O2061" s="5"/>
      <c r="P2061" s="5"/>
      <c r="Q2061" s="5"/>
      <c r="R2061" s="5"/>
      <c r="S2061" s="5"/>
      <c r="T2061" s="5"/>
      <c r="U2061" s="5"/>
      <c r="V2061" s="5"/>
      <c r="W2061" s="5"/>
    </row>
    <row r="2062" spans="1:23" x14ac:dyDescent="0.2">
      <c r="A2062" s="5" t="s">
        <v>2286</v>
      </c>
      <c r="B2062" s="5" t="s">
        <v>11</v>
      </c>
      <c r="C2062" s="5">
        <v>27</v>
      </c>
      <c r="D2062" s="6">
        <v>7154538</v>
      </c>
      <c r="E2062" s="5"/>
      <c r="F2062" s="5">
        <v>27</v>
      </c>
      <c r="G2062" s="6">
        <v>7154538</v>
      </c>
      <c r="H2062" s="5">
        <v>0</v>
      </c>
      <c r="I2062" s="5">
        <v>0</v>
      </c>
      <c r="J2062" s="7">
        <f t="shared" si="145"/>
        <v>264982.88888888888</v>
      </c>
      <c r="K2062" s="5">
        <v>27</v>
      </c>
      <c r="L2062" s="6">
        <f t="shared" si="140"/>
        <v>7154538</v>
      </c>
      <c r="M2062" s="5">
        <f t="shared" si="157"/>
        <v>0</v>
      </c>
      <c r="N2062" s="6">
        <f t="shared" si="157"/>
        <v>0</v>
      </c>
      <c r="O2062" s="5"/>
      <c r="P2062" s="5"/>
      <c r="Q2062" s="5"/>
      <c r="R2062" s="5"/>
      <c r="S2062" s="5"/>
      <c r="T2062" s="5"/>
      <c r="U2062" s="5"/>
      <c r="V2062" s="5"/>
      <c r="W2062" s="5"/>
    </row>
    <row r="2063" spans="1:23" x14ac:dyDescent="0.2">
      <c r="A2063" s="5" t="s">
        <v>2287</v>
      </c>
      <c r="B2063" s="5" t="s">
        <v>11</v>
      </c>
      <c r="C2063" s="5">
        <v>6</v>
      </c>
      <c r="D2063" s="6">
        <v>7199999</v>
      </c>
      <c r="E2063" s="5"/>
      <c r="F2063" s="5">
        <v>6</v>
      </c>
      <c r="G2063" s="6">
        <v>7199999</v>
      </c>
      <c r="H2063" s="5">
        <v>0</v>
      </c>
      <c r="I2063" s="5">
        <v>0</v>
      </c>
      <c r="J2063" s="7">
        <f t="shared" si="145"/>
        <v>1199999.8333333333</v>
      </c>
      <c r="K2063" s="5">
        <v>6</v>
      </c>
      <c r="L2063" s="6">
        <f t="shared" si="140"/>
        <v>7199999</v>
      </c>
      <c r="M2063" s="5">
        <f t="shared" si="157"/>
        <v>0</v>
      </c>
      <c r="N2063" s="6">
        <f t="shared" si="157"/>
        <v>0</v>
      </c>
      <c r="O2063" s="5"/>
      <c r="P2063" s="5"/>
      <c r="Q2063" s="5"/>
      <c r="R2063" s="5"/>
      <c r="S2063" s="5"/>
      <c r="T2063" s="5"/>
      <c r="U2063" s="5"/>
      <c r="V2063" s="5"/>
      <c r="W2063" s="5"/>
    </row>
    <row r="2064" spans="1:23" x14ac:dyDescent="0.2">
      <c r="A2064" s="5" t="s">
        <v>2288</v>
      </c>
      <c r="B2064" s="5" t="s">
        <v>20</v>
      </c>
      <c r="C2064" s="5">
        <v>1</v>
      </c>
      <c r="D2064" s="6">
        <v>7200000</v>
      </c>
      <c r="E2064" s="5"/>
      <c r="F2064" s="5">
        <v>1</v>
      </c>
      <c r="G2064" s="6">
        <v>7200000</v>
      </c>
      <c r="H2064" s="5">
        <v>0</v>
      </c>
      <c r="I2064" s="5">
        <v>0</v>
      </c>
      <c r="J2064" s="7">
        <f t="shared" si="145"/>
        <v>7200000</v>
      </c>
      <c r="K2064" s="5">
        <v>1</v>
      </c>
      <c r="L2064" s="6">
        <f t="shared" si="140"/>
        <v>7200000</v>
      </c>
      <c r="M2064" s="5">
        <f t="shared" si="157"/>
        <v>0</v>
      </c>
      <c r="N2064" s="6">
        <f t="shared" si="157"/>
        <v>0</v>
      </c>
      <c r="O2064" s="5"/>
      <c r="P2064" s="5"/>
      <c r="Q2064" s="5"/>
      <c r="R2064" s="5"/>
      <c r="S2064" s="5"/>
      <c r="T2064" s="5"/>
      <c r="U2064" s="5"/>
      <c r="V2064" s="5"/>
      <c r="W2064" s="5"/>
    </row>
    <row r="2065" spans="1:23" x14ac:dyDescent="0.2">
      <c r="A2065" s="5" t="s">
        <v>2289</v>
      </c>
      <c r="B2065" s="5" t="s">
        <v>11</v>
      </c>
      <c r="C2065" s="5">
        <v>1</v>
      </c>
      <c r="D2065" s="6">
        <v>7227272</v>
      </c>
      <c r="E2065" s="5"/>
      <c r="F2065" s="5">
        <v>1</v>
      </c>
      <c r="G2065" s="6">
        <v>7227272</v>
      </c>
      <c r="H2065" s="5">
        <v>0</v>
      </c>
      <c r="I2065" s="5">
        <v>0</v>
      </c>
      <c r="J2065" s="7">
        <f t="shared" si="145"/>
        <v>7227272</v>
      </c>
      <c r="K2065" s="5">
        <v>1</v>
      </c>
      <c r="L2065" s="6">
        <f t="shared" si="140"/>
        <v>7227272</v>
      </c>
      <c r="M2065" s="5">
        <f t="shared" si="157"/>
        <v>0</v>
      </c>
      <c r="N2065" s="6">
        <f t="shared" si="157"/>
        <v>0</v>
      </c>
      <c r="O2065" s="5"/>
      <c r="P2065" s="5"/>
      <c r="Q2065" s="5"/>
      <c r="R2065" s="5"/>
      <c r="S2065" s="5"/>
      <c r="T2065" s="5"/>
      <c r="U2065" s="5"/>
      <c r="V2065" s="5"/>
      <c r="W2065" s="5"/>
    </row>
    <row r="2066" spans="1:23" x14ac:dyDescent="0.2">
      <c r="A2066" s="5" t="s">
        <v>2290</v>
      </c>
      <c r="B2066" s="5" t="s">
        <v>20</v>
      </c>
      <c r="C2066" s="5">
        <v>1</v>
      </c>
      <c r="D2066" s="6">
        <v>7272727</v>
      </c>
      <c r="E2066" s="5"/>
      <c r="F2066" s="5">
        <v>1</v>
      </c>
      <c r="G2066" s="6">
        <v>7272727</v>
      </c>
      <c r="H2066" s="5">
        <v>0</v>
      </c>
      <c r="I2066" s="5">
        <v>0</v>
      </c>
      <c r="J2066" s="7">
        <f t="shared" si="145"/>
        <v>7272727</v>
      </c>
      <c r="K2066" s="5">
        <v>1</v>
      </c>
      <c r="L2066" s="6">
        <f t="shared" si="140"/>
        <v>7272727</v>
      </c>
      <c r="M2066" s="5">
        <f t="shared" si="157"/>
        <v>0</v>
      </c>
      <c r="N2066" s="6">
        <f t="shared" si="157"/>
        <v>0</v>
      </c>
      <c r="O2066" s="5"/>
      <c r="P2066" s="5"/>
      <c r="Q2066" s="5"/>
      <c r="R2066" s="5"/>
      <c r="S2066" s="5"/>
      <c r="T2066" s="5"/>
      <c r="U2066" s="5"/>
      <c r="V2066" s="5"/>
      <c r="W2066" s="5"/>
    </row>
    <row r="2067" spans="1:23" x14ac:dyDescent="0.2">
      <c r="A2067" s="5" t="s">
        <v>2291</v>
      </c>
      <c r="B2067" s="5" t="s">
        <v>20</v>
      </c>
      <c r="C2067" s="5">
        <v>4</v>
      </c>
      <c r="D2067" s="6">
        <v>7272728</v>
      </c>
      <c r="E2067" s="5"/>
      <c r="F2067" s="5">
        <v>4</v>
      </c>
      <c r="G2067" s="6">
        <v>7272728</v>
      </c>
      <c r="H2067" s="5">
        <v>0</v>
      </c>
      <c r="I2067" s="5">
        <v>0</v>
      </c>
      <c r="J2067" s="7">
        <f t="shared" si="145"/>
        <v>1818182</v>
      </c>
      <c r="K2067" s="5">
        <v>4</v>
      </c>
      <c r="L2067" s="6">
        <f t="shared" si="140"/>
        <v>7272728</v>
      </c>
      <c r="M2067" s="5">
        <f t="shared" si="157"/>
        <v>0</v>
      </c>
      <c r="N2067" s="6">
        <f t="shared" si="157"/>
        <v>0</v>
      </c>
      <c r="O2067" s="5"/>
      <c r="P2067" s="5"/>
      <c r="Q2067" s="5"/>
      <c r="R2067" s="5"/>
      <c r="S2067" s="5"/>
      <c r="T2067" s="5"/>
      <c r="U2067" s="5"/>
      <c r="V2067" s="5"/>
      <c r="W2067" s="5"/>
    </row>
    <row r="2068" spans="1:23" x14ac:dyDescent="0.2">
      <c r="A2068" s="5" t="s">
        <v>2292</v>
      </c>
      <c r="B2068" s="5" t="s">
        <v>34</v>
      </c>
      <c r="C2068" s="5">
        <v>2</v>
      </c>
      <c r="D2068" s="6">
        <v>7272728</v>
      </c>
      <c r="E2068" s="5"/>
      <c r="F2068" s="5">
        <v>2</v>
      </c>
      <c r="G2068" s="6">
        <v>7272728</v>
      </c>
      <c r="H2068" s="5">
        <v>0</v>
      </c>
      <c r="I2068" s="5">
        <v>0</v>
      </c>
      <c r="J2068" s="7">
        <f t="shared" si="145"/>
        <v>3636364</v>
      </c>
      <c r="K2068" s="5">
        <v>2</v>
      </c>
      <c r="L2068" s="6">
        <f t="shared" si="140"/>
        <v>7272728</v>
      </c>
      <c r="M2068" s="5">
        <f t="shared" si="157"/>
        <v>0</v>
      </c>
      <c r="N2068" s="6">
        <f t="shared" si="157"/>
        <v>0</v>
      </c>
      <c r="O2068" s="5"/>
      <c r="P2068" s="5"/>
      <c r="Q2068" s="5"/>
      <c r="R2068" s="5"/>
      <c r="S2068" s="5"/>
      <c r="T2068" s="5"/>
      <c r="U2068" s="5"/>
      <c r="V2068" s="5"/>
      <c r="W2068" s="5"/>
    </row>
    <row r="2069" spans="1:23" x14ac:dyDescent="0.2">
      <c r="A2069" s="5" t="s">
        <v>2293</v>
      </c>
      <c r="B2069" s="5" t="s">
        <v>11</v>
      </c>
      <c r="C2069" s="5">
        <v>3</v>
      </c>
      <c r="D2069" s="6">
        <v>7336362</v>
      </c>
      <c r="E2069" s="5"/>
      <c r="F2069" s="5">
        <v>3</v>
      </c>
      <c r="G2069" s="6">
        <v>7336362</v>
      </c>
      <c r="H2069" s="5">
        <v>0</v>
      </c>
      <c r="I2069" s="5">
        <v>0</v>
      </c>
      <c r="J2069" s="7">
        <f t="shared" si="145"/>
        <v>2445454</v>
      </c>
      <c r="K2069" s="5">
        <v>3</v>
      </c>
      <c r="L2069" s="6">
        <f t="shared" si="140"/>
        <v>7336362</v>
      </c>
      <c r="M2069" s="5">
        <f t="shared" si="157"/>
        <v>0</v>
      </c>
      <c r="N2069" s="6">
        <f t="shared" si="157"/>
        <v>0</v>
      </c>
      <c r="O2069" s="5"/>
      <c r="P2069" s="5"/>
      <c r="Q2069" s="5"/>
      <c r="R2069" s="5"/>
      <c r="S2069" s="5"/>
      <c r="T2069" s="5"/>
      <c r="U2069" s="5"/>
      <c r="V2069" s="5"/>
      <c r="W2069" s="5"/>
    </row>
    <row r="2070" spans="1:23" x14ac:dyDescent="0.2">
      <c r="A2070" s="5" t="s">
        <v>2294</v>
      </c>
      <c r="B2070" s="5" t="s">
        <v>11</v>
      </c>
      <c r="C2070" s="5">
        <v>3</v>
      </c>
      <c r="D2070" s="6">
        <v>7336363</v>
      </c>
      <c r="E2070" s="5"/>
      <c r="F2070" s="5">
        <v>3</v>
      </c>
      <c r="G2070" s="6">
        <v>7336363</v>
      </c>
      <c r="H2070" s="5">
        <v>0</v>
      </c>
      <c r="I2070" s="5">
        <v>0</v>
      </c>
      <c r="J2070" s="7">
        <f t="shared" si="145"/>
        <v>2445454.3333333335</v>
      </c>
      <c r="K2070" s="5">
        <v>3</v>
      </c>
      <c r="L2070" s="6">
        <f t="shared" ref="L2070:L2274" si="158">J2070*K2070</f>
        <v>7336363</v>
      </c>
      <c r="M2070" s="5">
        <f t="shared" si="157"/>
        <v>0</v>
      </c>
      <c r="N2070" s="6">
        <f t="shared" si="157"/>
        <v>0</v>
      </c>
      <c r="O2070" s="5"/>
      <c r="P2070" s="5"/>
      <c r="Q2070" s="5"/>
      <c r="R2070" s="5"/>
      <c r="S2070" s="5"/>
      <c r="T2070" s="5"/>
      <c r="U2070" s="5"/>
      <c r="V2070" s="5"/>
      <c r="W2070" s="5"/>
    </row>
    <row r="2071" spans="1:23" x14ac:dyDescent="0.2">
      <c r="A2071" s="5" t="s">
        <v>2295</v>
      </c>
      <c r="B2071" s="5" t="s">
        <v>11</v>
      </c>
      <c r="C2071" s="5">
        <v>0</v>
      </c>
      <c r="D2071" s="5">
        <v>0</v>
      </c>
      <c r="E2071" s="5"/>
      <c r="F2071" s="5">
        <v>0</v>
      </c>
      <c r="G2071" s="5">
        <v>0</v>
      </c>
      <c r="H2071" s="5">
        <v>2</v>
      </c>
      <c r="I2071" s="6">
        <v>9900000</v>
      </c>
      <c r="J2071" s="7">
        <f t="shared" si="145"/>
        <v>4950000</v>
      </c>
      <c r="K2071" s="5">
        <v>2</v>
      </c>
      <c r="L2071" s="6">
        <f t="shared" si="158"/>
        <v>9900000</v>
      </c>
      <c r="M2071" s="5">
        <f t="shared" si="157"/>
        <v>0</v>
      </c>
      <c r="N2071" s="6">
        <f t="shared" si="157"/>
        <v>0</v>
      </c>
      <c r="O2071" s="5"/>
      <c r="P2071" s="5"/>
      <c r="Q2071" s="5"/>
      <c r="R2071" s="5"/>
      <c r="S2071" s="5"/>
      <c r="T2071" s="5"/>
      <c r="U2071" s="5"/>
      <c r="V2071" s="5"/>
      <c r="W2071" s="5"/>
    </row>
    <row r="2072" spans="1:23" x14ac:dyDescent="0.2">
      <c r="A2072" s="5" t="s">
        <v>2296</v>
      </c>
      <c r="B2072" s="5" t="s">
        <v>11</v>
      </c>
      <c r="C2072" s="5">
        <v>0</v>
      </c>
      <c r="D2072" s="5">
        <v>0</v>
      </c>
      <c r="E2072" s="5"/>
      <c r="F2072" s="5">
        <v>0</v>
      </c>
      <c r="G2072" s="5">
        <v>0</v>
      </c>
      <c r="H2072" s="5">
        <v>20</v>
      </c>
      <c r="I2072" s="6">
        <v>93045445</v>
      </c>
      <c r="J2072" s="7">
        <f t="shared" si="145"/>
        <v>4652272.25</v>
      </c>
      <c r="K2072" s="5">
        <v>11</v>
      </c>
      <c r="L2072" s="6">
        <f t="shared" si="158"/>
        <v>51174994.75</v>
      </c>
      <c r="M2072" s="5">
        <f t="shared" si="157"/>
        <v>9</v>
      </c>
      <c r="N2072" s="6">
        <f t="shared" si="157"/>
        <v>41870450.25</v>
      </c>
      <c r="O2072" s="5"/>
      <c r="P2072" s="5"/>
      <c r="Q2072" s="5"/>
      <c r="R2072" s="5"/>
      <c r="S2072" s="5"/>
      <c r="T2072" s="5"/>
      <c r="U2072" s="5"/>
      <c r="V2072" s="5"/>
      <c r="W2072" s="5"/>
    </row>
    <row r="2073" spans="1:23" x14ac:dyDescent="0.2">
      <c r="A2073" s="5" t="s">
        <v>2297</v>
      </c>
      <c r="B2073" s="5" t="s">
        <v>11</v>
      </c>
      <c r="C2073" s="5">
        <v>2</v>
      </c>
      <c r="D2073" s="6">
        <v>7500000</v>
      </c>
      <c r="E2073" s="5"/>
      <c r="F2073" s="5">
        <v>2</v>
      </c>
      <c r="G2073" s="6">
        <v>7500000</v>
      </c>
      <c r="H2073" s="5">
        <v>0</v>
      </c>
      <c r="I2073" s="5">
        <v>0</v>
      </c>
      <c r="J2073" s="7">
        <f t="shared" si="145"/>
        <v>3750000</v>
      </c>
      <c r="K2073" s="5">
        <v>2</v>
      </c>
      <c r="L2073" s="6">
        <f t="shared" si="158"/>
        <v>7500000</v>
      </c>
      <c r="M2073" s="5">
        <f t="shared" si="157"/>
        <v>0</v>
      </c>
      <c r="N2073" s="6">
        <f t="shared" si="157"/>
        <v>0</v>
      </c>
      <c r="O2073" s="5"/>
      <c r="P2073" s="5"/>
      <c r="Q2073" s="5"/>
      <c r="R2073" s="5"/>
      <c r="S2073" s="5"/>
      <c r="T2073" s="5"/>
      <c r="U2073" s="5"/>
      <c r="V2073" s="5"/>
      <c r="W2073" s="5"/>
    </row>
    <row r="2074" spans="1:23" x14ac:dyDescent="0.2">
      <c r="A2074" s="5" t="s">
        <v>2298</v>
      </c>
      <c r="B2074" s="5" t="s">
        <v>650</v>
      </c>
      <c r="C2074" s="5">
        <v>6</v>
      </c>
      <c r="D2074" s="6">
        <v>7636362</v>
      </c>
      <c r="E2074" s="5"/>
      <c r="F2074" s="5">
        <v>6</v>
      </c>
      <c r="G2074" s="6">
        <v>7636362</v>
      </c>
      <c r="H2074" s="5">
        <v>0</v>
      </c>
      <c r="I2074" s="5">
        <v>0</v>
      </c>
      <c r="J2074" s="7">
        <f t="shared" si="145"/>
        <v>1272727</v>
      </c>
      <c r="K2074" s="5">
        <v>6</v>
      </c>
      <c r="L2074" s="6">
        <f t="shared" si="158"/>
        <v>7636362</v>
      </c>
      <c r="M2074" s="5">
        <f t="shared" si="157"/>
        <v>0</v>
      </c>
      <c r="N2074" s="6">
        <f t="shared" si="157"/>
        <v>0</v>
      </c>
      <c r="O2074" s="5"/>
      <c r="P2074" s="5"/>
      <c r="Q2074" s="5"/>
      <c r="R2074" s="5"/>
      <c r="S2074" s="5"/>
      <c r="T2074" s="5"/>
      <c r="U2074" s="5"/>
      <c r="V2074" s="5"/>
      <c r="W2074" s="5"/>
    </row>
    <row r="2075" spans="1:23" x14ac:dyDescent="0.2">
      <c r="A2075" s="5" t="s">
        <v>2299</v>
      </c>
      <c r="B2075" s="5" t="s">
        <v>11</v>
      </c>
      <c r="C2075" s="5">
        <v>0</v>
      </c>
      <c r="D2075" s="5">
        <v>0</v>
      </c>
      <c r="E2075" s="5"/>
      <c r="F2075" s="5">
        <v>0</v>
      </c>
      <c r="G2075" s="5">
        <v>0</v>
      </c>
      <c r="H2075" s="5">
        <v>5</v>
      </c>
      <c r="I2075" s="6">
        <v>25363634</v>
      </c>
      <c r="J2075" s="7">
        <f t="shared" si="145"/>
        <v>5072726.8</v>
      </c>
      <c r="K2075" s="5">
        <v>4</v>
      </c>
      <c r="L2075" s="6">
        <f t="shared" si="158"/>
        <v>20290907.199999999</v>
      </c>
      <c r="M2075" s="5">
        <f t="shared" si="157"/>
        <v>1</v>
      </c>
      <c r="N2075" s="6">
        <f t="shared" si="157"/>
        <v>5072726.8000000007</v>
      </c>
      <c r="O2075" s="5"/>
      <c r="P2075" s="5"/>
      <c r="Q2075" s="5"/>
      <c r="R2075" s="5"/>
      <c r="S2075" s="5"/>
      <c r="T2075" s="5"/>
      <c r="U2075" s="5"/>
      <c r="V2075" s="5"/>
      <c r="W2075" s="5"/>
    </row>
    <row r="2076" spans="1:23" x14ac:dyDescent="0.2">
      <c r="A2076" s="5" t="s">
        <v>2300</v>
      </c>
      <c r="B2076" s="5" t="s">
        <v>11</v>
      </c>
      <c r="C2076" s="5">
        <v>36</v>
      </c>
      <c r="D2076" s="6">
        <v>7709089</v>
      </c>
      <c r="E2076" s="5"/>
      <c r="F2076" s="5">
        <v>36</v>
      </c>
      <c r="G2076" s="6">
        <v>7709089</v>
      </c>
      <c r="H2076" s="5">
        <v>0</v>
      </c>
      <c r="I2076" s="5">
        <v>0</v>
      </c>
      <c r="J2076" s="7">
        <f t="shared" si="145"/>
        <v>214141.36111111112</v>
      </c>
      <c r="K2076" s="5">
        <v>36</v>
      </c>
      <c r="L2076" s="6">
        <f t="shared" si="158"/>
        <v>7709089</v>
      </c>
      <c r="M2076" s="5">
        <f t="shared" ref="M2076:N2091" si="159">F2076+H2076-K2076</f>
        <v>0</v>
      </c>
      <c r="N2076" s="6">
        <f t="shared" si="159"/>
        <v>0</v>
      </c>
      <c r="O2076" s="5"/>
      <c r="P2076" s="5"/>
      <c r="Q2076" s="5"/>
      <c r="R2076" s="5"/>
      <c r="S2076" s="5"/>
      <c r="T2076" s="5"/>
      <c r="U2076" s="5"/>
      <c r="V2076" s="5"/>
      <c r="W2076" s="5"/>
    </row>
    <row r="2077" spans="1:23" x14ac:dyDescent="0.2">
      <c r="A2077" s="5" t="s">
        <v>2301</v>
      </c>
      <c r="B2077" s="5" t="s">
        <v>11</v>
      </c>
      <c r="C2077" s="5">
        <v>1</v>
      </c>
      <c r="D2077" s="6">
        <v>7772727</v>
      </c>
      <c r="E2077" s="5"/>
      <c r="F2077" s="5">
        <v>1</v>
      </c>
      <c r="G2077" s="6">
        <v>7772727</v>
      </c>
      <c r="H2077" s="5">
        <v>0</v>
      </c>
      <c r="I2077" s="5">
        <v>0</v>
      </c>
      <c r="J2077" s="7">
        <f t="shared" si="145"/>
        <v>7772727</v>
      </c>
      <c r="K2077" s="5">
        <v>1</v>
      </c>
      <c r="L2077" s="6">
        <f t="shared" si="158"/>
        <v>7772727</v>
      </c>
      <c r="M2077" s="5">
        <f t="shared" si="159"/>
        <v>0</v>
      </c>
      <c r="N2077" s="6">
        <f t="shared" si="159"/>
        <v>0</v>
      </c>
      <c r="O2077" s="5"/>
      <c r="P2077" s="5"/>
      <c r="Q2077" s="5"/>
      <c r="R2077" s="5"/>
      <c r="S2077" s="5"/>
      <c r="T2077" s="5"/>
      <c r="U2077" s="5"/>
      <c r="V2077" s="5"/>
      <c r="W2077" s="5"/>
    </row>
    <row r="2078" spans="1:23" x14ac:dyDescent="0.2">
      <c r="A2078" s="5" t="s">
        <v>2302</v>
      </c>
      <c r="B2078" s="5" t="s">
        <v>11</v>
      </c>
      <c r="C2078" s="5">
        <v>20</v>
      </c>
      <c r="D2078" s="6">
        <v>7818180</v>
      </c>
      <c r="E2078" s="5"/>
      <c r="F2078" s="5">
        <v>20</v>
      </c>
      <c r="G2078" s="6">
        <v>7818180</v>
      </c>
      <c r="H2078" s="5">
        <v>0</v>
      </c>
      <c r="I2078" s="5">
        <v>0</v>
      </c>
      <c r="J2078" s="7">
        <f t="shared" si="145"/>
        <v>390909</v>
      </c>
      <c r="K2078" s="5">
        <v>20</v>
      </c>
      <c r="L2078" s="6">
        <f t="shared" si="158"/>
        <v>7818180</v>
      </c>
      <c r="M2078" s="5">
        <f t="shared" si="159"/>
        <v>0</v>
      </c>
      <c r="N2078" s="6">
        <f t="shared" si="159"/>
        <v>0</v>
      </c>
      <c r="O2078" s="5"/>
      <c r="P2078" s="5"/>
      <c r="Q2078" s="5"/>
      <c r="R2078" s="5"/>
      <c r="S2078" s="5"/>
      <c r="T2078" s="5"/>
      <c r="U2078" s="5"/>
      <c r="V2078" s="5"/>
      <c r="W2078" s="5"/>
    </row>
    <row r="2079" spans="1:23" x14ac:dyDescent="0.2">
      <c r="A2079" s="5" t="s">
        <v>2303</v>
      </c>
      <c r="B2079" s="5" t="s">
        <v>256</v>
      </c>
      <c r="C2079" s="5">
        <v>310</v>
      </c>
      <c r="D2079" s="6">
        <v>6200000</v>
      </c>
      <c r="E2079" s="5"/>
      <c r="F2079" s="5">
        <v>310</v>
      </c>
      <c r="G2079" s="6">
        <v>6200000</v>
      </c>
      <c r="H2079" s="6">
        <v>1540</v>
      </c>
      <c r="I2079" s="6">
        <v>29636000</v>
      </c>
      <c r="J2079" s="7">
        <f t="shared" si="145"/>
        <v>19370.81081081081</v>
      </c>
      <c r="K2079" s="5">
        <v>759</v>
      </c>
      <c r="L2079" s="6">
        <f t="shared" si="158"/>
        <v>14702445.405405404</v>
      </c>
      <c r="M2079" s="6">
        <f t="shared" si="159"/>
        <v>1091</v>
      </c>
      <c r="N2079" s="6">
        <f t="shared" si="159"/>
        <v>21133554.594594598</v>
      </c>
      <c r="O2079" s="5"/>
      <c r="P2079" s="5"/>
      <c r="Q2079" s="5"/>
      <c r="R2079" s="5"/>
      <c r="S2079" s="5"/>
      <c r="T2079" s="5"/>
      <c r="U2079" s="5"/>
      <c r="V2079" s="5"/>
      <c r="W2079" s="5"/>
    </row>
    <row r="2080" spans="1:23" x14ac:dyDescent="0.2">
      <c r="A2080" s="5" t="s">
        <v>2304</v>
      </c>
      <c r="B2080" s="5" t="s">
        <v>11</v>
      </c>
      <c r="C2080" s="5">
        <v>0</v>
      </c>
      <c r="D2080" s="5">
        <v>0</v>
      </c>
      <c r="E2080" s="5"/>
      <c r="F2080" s="5">
        <v>0</v>
      </c>
      <c r="G2080" s="5">
        <v>0</v>
      </c>
      <c r="H2080" s="5">
        <v>11</v>
      </c>
      <c r="I2080" s="6">
        <v>17700000</v>
      </c>
      <c r="J2080" s="7">
        <f t="shared" si="145"/>
        <v>1609090.9090909092</v>
      </c>
      <c r="K2080" s="5">
        <v>6</v>
      </c>
      <c r="L2080" s="6">
        <f t="shared" si="158"/>
        <v>9654545.4545454551</v>
      </c>
      <c r="M2080" s="5">
        <f t="shared" si="159"/>
        <v>5</v>
      </c>
      <c r="N2080" s="6">
        <f t="shared" si="159"/>
        <v>8045454.5454545449</v>
      </c>
      <c r="O2080" s="5"/>
      <c r="P2080" s="5"/>
      <c r="Q2080" s="5"/>
      <c r="R2080" s="5"/>
      <c r="S2080" s="5"/>
      <c r="T2080" s="5"/>
      <c r="U2080" s="5"/>
      <c r="V2080" s="5"/>
      <c r="W2080" s="5"/>
    </row>
    <row r="2081" spans="1:23" x14ac:dyDescent="0.2">
      <c r="A2081" s="5" t="s">
        <v>2305</v>
      </c>
      <c r="B2081" s="5" t="s">
        <v>11</v>
      </c>
      <c r="C2081" s="5">
        <v>2</v>
      </c>
      <c r="D2081" s="6">
        <v>8181818</v>
      </c>
      <c r="E2081" s="5"/>
      <c r="F2081" s="5">
        <v>2</v>
      </c>
      <c r="G2081" s="6">
        <v>8181818</v>
      </c>
      <c r="H2081" s="5">
        <v>0</v>
      </c>
      <c r="I2081" s="5">
        <v>0</v>
      </c>
      <c r="J2081" s="7">
        <f t="shared" si="145"/>
        <v>4090909</v>
      </c>
      <c r="K2081" s="5">
        <v>2</v>
      </c>
      <c r="L2081" s="6">
        <f t="shared" si="158"/>
        <v>8181818</v>
      </c>
      <c r="M2081" s="5">
        <f t="shared" si="159"/>
        <v>0</v>
      </c>
      <c r="N2081" s="6">
        <f t="shared" si="159"/>
        <v>0</v>
      </c>
      <c r="O2081" s="5"/>
      <c r="P2081" s="5"/>
      <c r="Q2081" s="5"/>
      <c r="R2081" s="5"/>
      <c r="S2081" s="5"/>
      <c r="T2081" s="5"/>
      <c r="U2081" s="5"/>
      <c r="V2081" s="5"/>
      <c r="W2081" s="5"/>
    </row>
    <row r="2082" spans="1:23" x14ac:dyDescent="0.2">
      <c r="A2082" s="5" t="s">
        <v>2306</v>
      </c>
      <c r="B2082" s="5" t="s">
        <v>11</v>
      </c>
      <c r="C2082" s="5">
        <v>74</v>
      </c>
      <c r="D2082" s="6">
        <v>8409060</v>
      </c>
      <c r="E2082" s="5"/>
      <c r="F2082" s="5">
        <v>74</v>
      </c>
      <c r="G2082" s="6">
        <v>8409060</v>
      </c>
      <c r="H2082" s="5">
        <v>0</v>
      </c>
      <c r="I2082" s="5">
        <v>0</v>
      </c>
      <c r="J2082" s="7">
        <f t="shared" si="145"/>
        <v>113635.94594594595</v>
      </c>
      <c r="K2082" s="5">
        <v>74</v>
      </c>
      <c r="L2082" s="6">
        <f t="shared" si="158"/>
        <v>8409060</v>
      </c>
      <c r="M2082" s="5">
        <f t="shared" si="159"/>
        <v>0</v>
      </c>
      <c r="N2082" s="6">
        <f t="shared" si="159"/>
        <v>0</v>
      </c>
      <c r="O2082" s="5"/>
      <c r="P2082" s="5"/>
      <c r="Q2082" s="5"/>
      <c r="R2082" s="5"/>
      <c r="S2082" s="5"/>
      <c r="T2082" s="5"/>
      <c r="U2082" s="5"/>
      <c r="V2082" s="5"/>
      <c r="W2082" s="5"/>
    </row>
    <row r="2083" spans="1:23" x14ac:dyDescent="0.2">
      <c r="A2083" s="5" t="s">
        <v>2307</v>
      </c>
      <c r="B2083" s="5" t="s">
        <v>20</v>
      </c>
      <c r="C2083" s="5">
        <v>1</v>
      </c>
      <c r="D2083" s="6">
        <v>8454545</v>
      </c>
      <c r="E2083" s="5"/>
      <c r="F2083" s="5">
        <v>1</v>
      </c>
      <c r="G2083" s="6">
        <v>8454545</v>
      </c>
      <c r="H2083" s="5">
        <v>0</v>
      </c>
      <c r="I2083" s="5">
        <v>0</v>
      </c>
      <c r="J2083" s="7">
        <f t="shared" si="145"/>
        <v>8454545</v>
      </c>
      <c r="K2083" s="5">
        <v>1</v>
      </c>
      <c r="L2083" s="6">
        <f t="shared" si="158"/>
        <v>8454545</v>
      </c>
      <c r="M2083" s="5">
        <f t="shared" si="159"/>
        <v>0</v>
      </c>
      <c r="N2083" s="6">
        <f t="shared" si="159"/>
        <v>0</v>
      </c>
      <c r="O2083" s="5"/>
      <c r="P2083" s="5"/>
      <c r="Q2083" s="5"/>
      <c r="R2083" s="5"/>
      <c r="S2083" s="5"/>
      <c r="T2083" s="5"/>
      <c r="U2083" s="5"/>
      <c r="V2083" s="5"/>
      <c r="W2083" s="5"/>
    </row>
    <row r="2084" spans="1:23" x14ac:dyDescent="0.2">
      <c r="A2084" s="5" t="s">
        <v>2308</v>
      </c>
      <c r="B2084" s="5" t="s">
        <v>11</v>
      </c>
      <c r="C2084" s="5">
        <v>1</v>
      </c>
      <c r="D2084" s="6">
        <v>8454545</v>
      </c>
      <c r="E2084" s="5"/>
      <c r="F2084" s="5">
        <v>1</v>
      </c>
      <c r="G2084" s="6">
        <v>8454545</v>
      </c>
      <c r="H2084" s="5">
        <v>0</v>
      </c>
      <c r="I2084" s="5">
        <v>0</v>
      </c>
      <c r="J2084" s="7">
        <f t="shared" si="145"/>
        <v>8454545</v>
      </c>
      <c r="K2084" s="5">
        <v>1</v>
      </c>
      <c r="L2084" s="6">
        <f t="shared" si="158"/>
        <v>8454545</v>
      </c>
      <c r="M2084" s="5">
        <f t="shared" si="159"/>
        <v>0</v>
      </c>
      <c r="N2084" s="6">
        <f t="shared" si="159"/>
        <v>0</v>
      </c>
      <c r="O2084" s="5"/>
      <c r="P2084" s="5"/>
      <c r="Q2084" s="5"/>
      <c r="R2084" s="5"/>
      <c r="S2084" s="5"/>
      <c r="T2084" s="5"/>
      <c r="U2084" s="5"/>
      <c r="V2084" s="5"/>
      <c r="W2084" s="5"/>
    </row>
    <row r="2085" spans="1:23" x14ac:dyDescent="0.2">
      <c r="A2085" s="5" t="s">
        <v>2309</v>
      </c>
      <c r="B2085" s="5" t="s">
        <v>11</v>
      </c>
      <c r="C2085" s="5">
        <v>7</v>
      </c>
      <c r="D2085" s="6">
        <v>8518182</v>
      </c>
      <c r="E2085" s="5"/>
      <c r="F2085" s="5">
        <v>7</v>
      </c>
      <c r="G2085" s="6">
        <v>8518182</v>
      </c>
      <c r="H2085" s="5">
        <v>0</v>
      </c>
      <c r="I2085" s="5">
        <v>0</v>
      </c>
      <c r="J2085" s="7">
        <f t="shared" si="145"/>
        <v>1216883.142857143</v>
      </c>
      <c r="K2085" s="5">
        <v>7</v>
      </c>
      <c r="L2085" s="6">
        <f t="shared" si="158"/>
        <v>8518182</v>
      </c>
      <c r="M2085" s="5">
        <f t="shared" si="159"/>
        <v>0</v>
      </c>
      <c r="N2085" s="6">
        <f t="shared" si="159"/>
        <v>0</v>
      </c>
      <c r="O2085" s="5"/>
      <c r="P2085" s="5"/>
      <c r="Q2085" s="5"/>
      <c r="R2085" s="5"/>
      <c r="S2085" s="5"/>
      <c r="T2085" s="5"/>
      <c r="U2085" s="5"/>
      <c r="V2085" s="5"/>
      <c r="W2085" s="5"/>
    </row>
    <row r="2086" spans="1:23" x14ac:dyDescent="0.2">
      <c r="A2086" s="5" t="s">
        <v>2310</v>
      </c>
      <c r="B2086" s="5" t="s">
        <v>11</v>
      </c>
      <c r="C2086" s="5">
        <v>10</v>
      </c>
      <c r="D2086" s="6">
        <v>8636360</v>
      </c>
      <c r="E2086" s="5"/>
      <c r="F2086" s="5">
        <v>10</v>
      </c>
      <c r="G2086" s="6">
        <v>8636360</v>
      </c>
      <c r="H2086" s="5">
        <v>0</v>
      </c>
      <c r="I2086" s="5">
        <v>0</v>
      </c>
      <c r="J2086" s="7">
        <f t="shared" si="145"/>
        <v>863636</v>
      </c>
      <c r="K2086" s="5">
        <v>10</v>
      </c>
      <c r="L2086" s="6">
        <f t="shared" si="158"/>
        <v>8636360</v>
      </c>
      <c r="M2086" s="5">
        <f t="shared" si="159"/>
        <v>0</v>
      </c>
      <c r="N2086" s="6">
        <f t="shared" si="159"/>
        <v>0</v>
      </c>
      <c r="O2086" s="5"/>
      <c r="P2086" s="5"/>
      <c r="Q2086" s="5"/>
      <c r="R2086" s="5"/>
      <c r="S2086" s="5"/>
      <c r="T2086" s="5"/>
      <c r="U2086" s="5"/>
      <c r="V2086" s="5"/>
      <c r="W2086" s="5"/>
    </row>
    <row r="2087" spans="1:23" x14ac:dyDescent="0.2">
      <c r="A2087" s="5" t="s">
        <v>2311</v>
      </c>
      <c r="B2087" s="5" t="s">
        <v>20</v>
      </c>
      <c r="C2087" s="5">
        <v>23</v>
      </c>
      <c r="D2087" s="6">
        <v>8790907</v>
      </c>
      <c r="E2087" s="5"/>
      <c r="F2087" s="5">
        <v>23</v>
      </c>
      <c r="G2087" s="6">
        <v>8790907</v>
      </c>
      <c r="H2087" s="5">
        <v>0</v>
      </c>
      <c r="I2087" s="5">
        <v>0</v>
      </c>
      <c r="J2087" s="7">
        <f t="shared" si="145"/>
        <v>382213.34782608697</v>
      </c>
      <c r="K2087" s="5">
        <v>23</v>
      </c>
      <c r="L2087" s="6">
        <f t="shared" si="158"/>
        <v>8790907</v>
      </c>
      <c r="M2087" s="5">
        <f t="shared" si="159"/>
        <v>0</v>
      </c>
      <c r="N2087" s="6">
        <f t="shared" si="159"/>
        <v>0</v>
      </c>
      <c r="O2087" s="5"/>
      <c r="P2087" s="5"/>
      <c r="Q2087" s="5"/>
      <c r="R2087" s="5"/>
      <c r="S2087" s="5"/>
      <c r="T2087" s="5"/>
      <c r="U2087" s="5"/>
      <c r="V2087" s="5"/>
      <c r="W2087" s="5"/>
    </row>
    <row r="2088" spans="1:23" x14ac:dyDescent="0.2">
      <c r="A2088" s="5" t="s">
        <v>2312</v>
      </c>
      <c r="B2088" s="5" t="s">
        <v>25</v>
      </c>
      <c r="C2088" s="5">
        <v>3</v>
      </c>
      <c r="D2088" s="6">
        <v>8863636</v>
      </c>
      <c r="E2088" s="5"/>
      <c r="F2088" s="5">
        <v>3</v>
      </c>
      <c r="G2088" s="6">
        <v>8863636</v>
      </c>
      <c r="H2088" s="5">
        <v>0</v>
      </c>
      <c r="I2088" s="5">
        <v>0</v>
      </c>
      <c r="J2088" s="7">
        <f t="shared" si="145"/>
        <v>2954545.3333333335</v>
      </c>
      <c r="K2088" s="5">
        <v>3</v>
      </c>
      <c r="L2088" s="6">
        <f t="shared" si="158"/>
        <v>8863636</v>
      </c>
      <c r="M2088" s="5">
        <f t="shared" si="159"/>
        <v>0</v>
      </c>
      <c r="N2088" s="6">
        <f t="shared" si="159"/>
        <v>0</v>
      </c>
      <c r="O2088" s="5"/>
      <c r="P2088" s="5"/>
      <c r="Q2088" s="5"/>
      <c r="R2088" s="5"/>
      <c r="S2088" s="5"/>
      <c r="T2088" s="5"/>
      <c r="U2088" s="5"/>
      <c r="V2088" s="5"/>
      <c r="W2088" s="5"/>
    </row>
    <row r="2089" spans="1:23" x14ac:dyDescent="0.2">
      <c r="A2089" s="5" t="s">
        <v>2313</v>
      </c>
      <c r="B2089" s="5" t="s">
        <v>11</v>
      </c>
      <c r="C2089" s="5">
        <v>0</v>
      </c>
      <c r="D2089" s="5">
        <v>0</v>
      </c>
      <c r="E2089" s="5"/>
      <c r="F2089" s="5">
        <v>0</v>
      </c>
      <c r="G2089" s="5">
        <v>0</v>
      </c>
      <c r="H2089" s="5">
        <v>1</v>
      </c>
      <c r="I2089" s="6">
        <v>18090909</v>
      </c>
      <c r="J2089" s="7">
        <f t="shared" si="145"/>
        <v>18090909</v>
      </c>
      <c r="K2089" s="5">
        <v>1</v>
      </c>
      <c r="L2089" s="6">
        <f t="shared" si="158"/>
        <v>18090909</v>
      </c>
      <c r="M2089" s="5">
        <f t="shared" si="159"/>
        <v>0</v>
      </c>
      <c r="N2089" s="6">
        <f t="shared" si="159"/>
        <v>0</v>
      </c>
      <c r="O2089" s="5"/>
      <c r="P2089" s="5"/>
      <c r="Q2089" s="5"/>
      <c r="R2089" s="5"/>
      <c r="S2089" s="5"/>
      <c r="T2089" s="5"/>
      <c r="U2089" s="5"/>
      <c r="V2089" s="5"/>
      <c r="W2089" s="5"/>
    </row>
    <row r="2090" spans="1:23" x14ac:dyDescent="0.2">
      <c r="A2090" s="5" t="s">
        <v>2314</v>
      </c>
      <c r="B2090" s="5" t="s">
        <v>11</v>
      </c>
      <c r="C2090" s="5">
        <v>3</v>
      </c>
      <c r="D2090" s="6">
        <v>9045455</v>
      </c>
      <c r="E2090" s="5"/>
      <c r="F2090" s="5">
        <v>3</v>
      </c>
      <c r="G2090" s="6">
        <v>9045455</v>
      </c>
      <c r="H2090" s="5">
        <v>0</v>
      </c>
      <c r="I2090" s="5">
        <v>0</v>
      </c>
      <c r="J2090" s="7">
        <f t="shared" si="145"/>
        <v>3015151.6666666665</v>
      </c>
      <c r="K2090" s="5">
        <v>3</v>
      </c>
      <c r="L2090" s="6">
        <f t="shared" si="158"/>
        <v>9045455</v>
      </c>
      <c r="M2090" s="5">
        <f t="shared" si="159"/>
        <v>0</v>
      </c>
      <c r="N2090" s="6">
        <f t="shared" si="159"/>
        <v>0</v>
      </c>
      <c r="O2090" s="5"/>
      <c r="P2090" s="5"/>
      <c r="Q2090" s="5"/>
      <c r="R2090" s="5"/>
      <c r="S2090" s="5"/>
      <c r="T2090" s="5"/>
      <c r="U2090" s="5"/>
      <c r="V2090" s="5"/>
      <c r="W2090" s="5"/>
    </row>
    <row r="2091" spans="1:23" x14ac:dyDescent="0.2">
      <c r="A2091" s="5" t="s">
        <v>2315</v>
      </c>
      <c r="B2091" s="5" t="s">
        <v>50</v>
      </c>
      <c r="C2091" s="5">
        <v>1</v>
      </c>
      <c r="D2091" s="6">
        <v>9090909</v>
      </c>
      <c r="E2091" s="5"/>
      <c r="F2091" s="5">
        <v>1</v>
      </c>
      <c r="G2091" s="6">
        <v>9090909</v>
      </c>
      <c r="H2091" s="5">
        <v>0</v>
      </c>
      <c r="I2091" s="5">
        <v>0</v>
      </c>
      <c r="J2091" s="7">
        <f t="shared" si="145"/>
        <v>9090909</v>
      </c>
      <c r="K2091" s="5">
        <v>1</v>
      </c>
      <c r="L2091" s="6">
        <f t="shared" si="158"/>
        <v>9090909</v>
      </c>
      <c r="M2091" s="5">
        <f t="shared" si="159"/>
        <v>0</v>
      </c>
      <c r="N2091" s="6">
        <f t="shared" si="159"/>
        <v>0</v>
      </c>
      <c r="O2091" s="5"/>
      <c r="P2091" s="5"/>
      <c r="Q2091" s="5"/>
      <c r="R2091" s="5"/>
      <c r="S2091" s="5"/>
      <c r="T2091" s="5"/>
      <c r="U2091" s="5"/>
      <c r="V2091" s="5"/>
      <c r="W2091" s="5"/>
    </row>
    <row r="2092" spans="1:23" x14ac:dyDescent="0.2">
      <c r="A2092" s="5" t="s">
        <v>2316</v>
      </c>
      <c r="B2092" s="5" t="s">
        <v>11</v>
      </c>
      <c r="C2092" s="5">
        <v>12</v>
      </c>
      <c r="D2092" s="6">
        <v>9136363</v>
      </c>
      <c r="E2092" s="5"/>
      <c r="F2092" s="5">
        <v>12</v>
      </c>
      <c r="G2092" s="6">
        <v>9136363</v>
      </c>
      <c r="H2092" s="5">
        <v>0</v>
      </c>
      <c r="I2092" s="5">
        <v>0</v>
      </c>
      <c r="J2092" s="7">
        <f t="shared" si="145"/>
        <v>761363.58333333337</v>
      </c>
      <c r="K2092" s="5">
        <v>12</v>
      </c>
      <c r="L2092" s="6">
        <f t="shared" si="158"/>
        <v>9136363</v>
      </c>
      <c r="M2092" s="5">
        <f t="shared" ref="M2092:N2107" si="160">F2092+H2092-K2092</f>
        <v>0</v>
      </c>
      <c r="N2092" s="6">
        <f t="shared" si="160"/>
        <v>0</v>
      </c>
      <c r="O2092" s="5"/>
      <c r="P2092" s="5"/>
      <c r="Q2092" s="5"/>
      <c r="R2092" s="5"/>
      <c r="S2092" s="5"/>
      <c r="T2092" s="5"/>
      <c r="U2092" s="5"/>
      <c r="V2092" s="5"/>
      <c r="W2092" s="5"/>
    </row>
    <row r="2093" spans="1:23" x14ac:dyDescent="0.2">
      <c r="A2093" s="5" t="s">
        <v>2317</v>
      </c>
      <c r="B2093" s="5" t="s">
        <v>11</v>
      </c>
      <c r="C2093" s="5">
        <v>1</v>
      </c>
      <c r="D2093" s="6">
        <v>9272727</v>
      </c>
      <c r="E2093" s="5"/>
      <c r="F2093" s="5">
        <v>1</v>
      </c>
      <c r="G2093" s="6">
        <v>9272727</v>
      </c>
      <c r="H2093" s="5">
        <v>0</v>
      </c>
      <c r="I2093" s="5">
        <v>0</v>
      </c>
      <c r="J2093" s="7">
        <f t="shared" si="145"/>
        <v>9272727</v>
      </c>
      <c r="K2093" s="5">
        <v>1</v>
      </c>
      <c r="L2093" s="6">
        <f t="shared" si="158"/>
        <v>9272727</v>
      </c>
      <c r="M2093" s="5">
        <f t="shared" si="160"/>
        <v>0</v>
      </c>
      <c r="N2093" s="6">
        <f t="shared" si="160"/>
        <v>0</v>
      </c>
      <c r="O2093" s="5"/>
      <c r="P2093" s="5"/>
      <c r="Q2093" s="5"/>
      <c r="R2093" s="5"/>
      <c r="S2093" s="5"/>
      <c r="T2093" s="5"/>
      <c r="U2093" s="5"/>
      <c r="V2093" s="5"/>
      <c r="W2093" s="5"/>
    </row>
    <row r="2094" spans="1:23" s="17" customFormat="1" x14ac:dyDescent="0.2">
      <c r="A2094" s="50" t="s">
        <v>2318</v>
      </c>
      <c r="B2094" s="50" t="s">
        <v>50</v>
      </c>
      <c r="C2094" s="50">
        <v>1</v>
      </c>
      <c r="D2094" s="7">
        <v>9354545</v>
      </c>
      <c r="E2094" s="50"/>
      <c r="F2094" s="50">
        <v>1</v>
      </c>
      <c r="G2094" s="7">
        <v>9354545</v>
      </c>
      <c r="H2094" s="50">
        <v>0</v>
      </c>
      <c r="I2094" s="50">
        <v>0</v>
      </c>
      <c r="J2094" s="7">
        <f t="shared" si="145"/>
        <v>9354545</v>
      </c>
      <c r="K2094" s="50">
        <v>1</v>
      </c>
      <c r="L2094" s="7">
        <f t="shared" si="158"/>
        <v>9354545</v>
      </c>
      <c r="M2094" s="50">
        <f t="shared" si="160"/>
        <v>0</v>
      </c>
      <c r="N2094" s="7">
        <f t="shared" si="160"/>
        <v>0</v>
      </c>
      <c r="O2094" s="50"/>
      <c r="P2094" s="50"/>
      <c r="Q2094" s="50"/>
      <c r="R2094" s="50"/>
      <c r="S2094" s="50"/>
      <c r="T2094" s="50"/>
      <c r="U2094" s="50"/>
      <c r="V2094" s="50"/>
      <c r="W2094" s="50"/>
    </row>
    <row r="2095" spans="1:23" x14ac:dyDescent="0.2">
      <c r="A2095" s="5" t="s">
        <v>2319</v>
      </c>
      <c r="B2095" s="5" t="s">
        <v>34</v>
      </c>
      <c r="C2095" s="5">
        <v>1</v>
      </c>
      <c r="D2095" s="6">
        <v>9409091</v>
      </c>
      <c r="E2095" s="5"/>
      <c r="F2095" s="5">
        <v>1</v>
      </c>
      <c r="G2095" s="6">
        <v>9409091</v>
      </c>
      <c r="H2095" s="5">
        <v>0</v>
      </c>
      <c r="I2095" s="5">
        <v>0</v>
      </c>
      <c r="J2095" s="7">
        <f t="shared" si="145"/>
        <v>9409091</v>
      </c>
      <c r="K2095" s="5">
        <v>1</v>
      </c>
      <c r="L2095" s="6">
        <f t="shared" si="158"/>
        <v>9409091</v>
      </c>
      <c r="M2095" s="5">
        <f t="shared" si="160"/>
        <v>0</v>
      </c>
      <c r="N2095" s="6">
        <f t="shared" si="160"/>
        <v>0</v>
      </c>
      <c r="O2095" s="5"/>
      <c r="P2095" s="5"/>
      <c r="Q2095" s="5"/>
      <c r="R2095" s="5"/>
      <c r="S2095" s="5"/>
      <c r="T2095" s="5"/>
      <c r="U2095" s="5"/>
      <c r="V2095" s="5"/>
      <c r="W2095" s="5"/>
    </row>
    <row r="2096" spans="1:23" x14ac:dyDescent="0.2">
      <c r="A2096" s="5" t="s">
        <v>2320</v>
      </c>
      <c r="B2096" s="5" t="s">
        <v>25</v>
      </c>
      <c r="C2096" s="5">
        <v>1</v>
      </c>
      <c r="D2096" s="6">
        <v>9454545</v>
      </c>
      <c r="E2096" s="5"/>
      <c r="F2096" s="5">
        <v>1</v>
      </c>
      <c r="G2096" s="6">
        <v>9454545</v>
      </c>
      <c r="H2096" s="5">
        <v>0</v>
      </c>
      <c r="I2096" s="5">
        <v>0</v>
      </c>
      <c r="J2096" s="7">
        <f t="shared" si="145"/>
        <v>9454545</v>
      </c>
      <c r="K2096" s="5">
        <v>1</v>
      </c>
      <c r="L2096" s="6">
        <f t="shared" si="158"/>
        <v>9454545</v>
      </c>
      <c r="M2096" s="5">
        <f t="shared" si="160"/>
        <v>0</v>
      </c>
      <c r="N2096" s="6">
        <f t="shared" si="160"/>
        <v>0</v>
      </c>
      <c r="O2096" s="5"/>
      <c r="P2096" s="5"/>
      <c r="Q2096" s="5"/>
      <c r="R2096" s="5"/>
      <c r="S2096" s="5"/>
      <c r="T2096" s="5"/>
      <c r="U2096" s="5"/>
      <c r="V2096" s="5"/>
      <c r="W2096" s="5"/>
    </row>
    <row r="2097" spans="1:23" x14ac:dyDescent="0.2">
      <c r="A2097" s="5" t="s">
        <v>2321</v>
      </c>
      <c r="B2097" s="5" t="s">
        <v>11</v>
      </c>
      <c r="C2097" s="5">
        <v>4</v>
      </c>
      <c r="D2097" s="6">
        <v>9545455</v>
      </c>
      <c r="E2097" s="5"/>
      <c r="F2097" s="5">
        <v>4</v>
      </c>
      <c r="G2097" s="6">
        <v>9545455</v>
      </c>
      <c r="H2097" s="5">
        <v>0</v>
      </c>
      <c r="I2097" s="5">
        <v>0</v>
      </c>
      <c r="J2097" s="7">
        <f t="shared" si="145"/>
        <v>2386363.75</v>
      </c>
      <c r="K2097" s="5">
        <v>4</v>
      </c>
      <c r="L2097" s="6">
        <f t="shared" si="158"/>
        <v>9545455</v>
      </c>
      <c r="M2097" s="5">
        <f t="shared" si="160"/>
        <v>0</v>
      </c>
      <c r="N2097" s="6">
        <f t="shared" si="160"/>
        <v>0</v>
      </c>
      <c r="O2097" s="5"/>
      <c r="P2097" s="5"/>
      <c r="Q2097" s="5"/>
      <c r="R2097" s="5"/>
      <c r="S2097" s="5"/>
      <c r="T2097" s="5"/>
      <c r="U2097" s="5"/>
      <c r="V2097" s="5"/>
      <c r="W2097" s="5"/>
    </row>
    <row r="2098" spans="1:23" x14ac:dyDescent="0.2">
      <c r="A2098" s="5" t="s">
        <v>2322</v>
      </c>
      <c r="B2098" s="5" t="s">
        <v>11</v>
      </c>
      <c r="C2098" s="5">
        <v>4</v>
      </c>
      <c r="D2098" s="6">
        <v>9600000</v>
      </c>
      <c r="E2098" s="5"/>
      <c r="F2098" s="5">
        <v>4</v>
      </c>
      <c r="G2098" s="6">
        <v>9600000</v>
      </c>
      <c r="H2098" s="5">
        <v>0</v>
      </c>
      <c r="I2098" s="5">
        <v>0</v>
      </c>
      <c r="J2098" s="7">
        <f t="shared" si="145"/>
        <v>2400000</v>
      </c>
      <c r="K2098" s="5">
        <v>4</v>
      </c>
      <c r="L2098" s="6">
        <f t="shared" si="158"/>
        <v>9600000</v>
      </c>
      <c r="M2098" s="5">
        <f t="shared" si="160"/>
        <v>0</v>
      </c>
      <c r="N2098" s="6">
        <f t="shared" si="160"/>
        <v>0</v>
      </c>
      <c r="O2098" s="5"/>
      <c r="P2098" s="5"/>
      <c r="Q2098" s="5"/>
      <c r="R2098" s="5"/>
      <c r="S2098" s="5"/>
      <c r="T2098" s="5"/>
      <c r="U2098" s="5"/>
      <c r="V2098" s="5"/>
      <c r="W2098" s="5"/>
    </row>
    <row r="2099" spans="1:23" x14ac:dyDescent="0.2">
      <c r="A2099" s="5" t="s">
        <v>2323</v>
      </c>
      <c r="B2099" s="5" t="s">
        <v>11</v>
      </c>
      <c r="C2099" s="5">
        <v>4</v>
      </c>
      <c r="D2099" s="6">
        <v>9681817</v>
      </c>
      <c r="E2099" s="5"/>
      <c r="F2099" s="5">
        <v>4</v>
      </c>
      <c r="G2099" s="6">
        <v>9681817</v>
      </c>
      <c r="H2099" s="5">
        <v>0</v>
      </c>
      <c r="I2099" s="5">
        <v>0</v>
      </c>
      <c r="J2099" s="7">
        <f t="shared" si="145"/>
        <v>2420454.25</v>
      </c>
      <c r="K2099" s="5">
        <v>4</v>
      </c>
      <c r="L2099" s="6">
        <f t="shared" si="158"/>
        <v>9681817</v>
      </c>
      <c r="M2099" s="5">
        <f t="shared" si="160"/>
        <v>0</v>
      </c>
      <c r="N2099" s="6">
        <f t="shared" si="160"/>
        <v>0</v>
      </c>
      <c r="O2099" s="5"/>
      <c r="P2099" s="5"/>
      <c r="Q2099" s="5"/>
      <c r="R2099" s="5"/>
      <c r="S2099" s="5"/>
      <c r="T2099" s="5"/>
      <c r="U2099" s="5"/>
      <c r="V2099" s="5"/>
      <c r="W2099" s="5"/>
    </row>
    <row r="2100" spans="1:23" x14ac:dyDescent="0.2">
      <c r="A2100" s="5" t="s">
        <v>2324</v>
      </c>
      <c r="B2100" s="5" t="s">
        <v>11</v>
      </c>
      <c r="C2100" s="5">
        <v>3</v>
      </c>
      <c r="D2100" s="6">
        <v>9854546</v>
      </c>
      <c r="E2100" s="5"/>
      <c r="F2100" s="5">
        <v>3</v>
      </c>
      <c r="G2100" s="6">
        <v>9854546</v>
      </c>
      <c r="H2100" s="5">
        <v>0</v>
      </c>
      <c r="I2100" s="5">
        <v>0</v>
      </c>
      <c r="J2100" s="7">
        <f t="shared" si="145"/>
        <v>3284848.6666666665</v>
      </c>
      <c r="K2100" s="5">
        <v>3</v>
      </c>
      <c r="L2100" s="6">
        <f t="shared" si="158"/>
        <v>9854546</v>
      </c>
      <c r="M2100" s="5">
        <f t="shared" si="160"/>
        <v>0</v>
      </c>
      <c r="N2100" s="6">
        <f t="shared" si="160"/>
        <v>0</v>
      </c>
      <c r="O2100" s="5"/>
      <c r="P2100" s="5"/>
      <c r="Q2100" s="5"/>
      <c r="R2100" s="5"/>
      <c r="S2100" s="5"/>
      <c r="T2100" s="5"/>
      <c r="U2100" s="5"/>
      <c r="V2100" s="5"/>
      <c r="W2100" s="5"/>
    </row>
    <row r="2101" spans="1:23" x14ac:dyDescent="0.2">
      <c r="A2101" s="5" t="s">
        <v>2325</v>
      </c>
      <c r="B2101" s="5" t="s">
        <v>25</v>
      </c>
      <c r="C2101" s="5">
        <v>0</v>
      </c>
      <c r="D2101" s="5">
        <v>0</v>
      </c>
      <c r="E2101" s="5"/>
      <c r="F2101" s="5">
        <v>0</v>
      </c>
      <c r="G2101" s="5">
        <v>0</v>
      </c>
      <c r="H2101" s="5">
        <v>25</v>
      </c>
      <c r="I2101" s="6">
        <v>44411375</v>
      </c>
      <c r="J2101" s="7">
        <f t="shared" si="145"/>
        <v>1776455</v>
      </c>
      <c r="K2101" s="5">
        <v>25</v>
      </c>
      <c r="L2101" s="6">
        <f t="shared" si="158"/>
        <v>44411375</v>
      </c>
      <c r="M2101" s="5">
        <f t="shared" si="160"/>
        <v>0</v>
      </c>
      <c r="N2101" s="6">
        <f t="shared" si="160"/>
        <v>0</v>
      </c>
      <c r="O2101" s="5"/>
      <c r="P2101" s="5"/>
      <c r="Q2101" s="5"/>
      <c r="R2101" s="5"/>
      <c r="S2101" s="5"/>
      <c r="T2101" s="5"/>
      <c r="U2101" s="5"/>
      <c r="V2101" s="5"/>
      <c r="W2101" s="5"/>
    </row>
    <row r="2102" spans="1:23" x14ac:dyDescent="0.2">
      <c r="A2102" s="5" t="s">
        <v>2326</v>
      </c>
      <c r="B2102" s="5" t="s">
        <v>11</v>
      </c>
      <c r="C2102" s="5">
        <v>0</v>
      </c>
      <c r="D2102" s="5">
        <v>0</v>
      </c>
      <c r="E2102" s="5"/>
      <c r="F2102" s="5">
        <v>0</v>
      </c>
      <c r="G2102" s="5">
        <v>0</v>
      </c>
      <c r="H2102" s="5">
        <v>20</v>
      </c>
      <c r="I2102" s="6">
        <v>5500000</v>
      </c>
      <c r="J2102" s="7">
        <f t="shared" si="145"/>
        <v>275000</v>
      </c>
      <c r="K2102" s="5">
        <v>20</v>
      </c>
      <c r="L2102" s="6">
        <f t="shared" si="158"/>
        <v>5500000</v>
      </c>
      <c r="M2102" s="5">
        <f t="shared" si="160"/>
        <v>0</v>
      </c>
      <c r="N2102" s="6">
        <f t="shared" si="160"/>
        <v>0</v>
      </c>
      <c r="O2102" s="5"/>
      <c r="P2102" s="5"/>
      <c r="Q2102" s="5"/>
      <c r="R2102" s="5"/>
      <c r="S2102" s="5"/>
      <c r="T2102" s="5"/>
      <c r="U2102" s="5"/>
      <c r="V2102" s="5"/>
      <c r="W2102" s="5"/>
    </row>
    <row r="2103" spans="1:23" x14ac:dyDescent="0.2">
      <c r="A2103" s="5" t="s">
        <v>2327</v>
      </c>
      <c r="B2103" s="5" t="s">
        <v>11</v>
      </c>
      <c r="C2103" s="5">
        <v>2</v>
      </c>
      <c r="D2103" s="6">
        <v>9954545</v>
      </c>
      <c r="E2103" s="5"/>
      <c r="F2103" s="5">
        <v>2</v>
      </c>
      <c r="G2103" s="6">
        <v>9954545</v>
      </c>
      <c r="H2103" s="5">
        <v>0</v>
      </c>
      <c r="I2103" s="5">
        <v>0</v>
      </c>
      <c r="J2103" s="7">
        <f t="shared" si="145"/>
        <v>4977272.5</v>
      </c>
      <c r="K2103" s="5">
        <v>2</v>
      </c>
      <c r="L2103" s="6">
        <f t="shared" si="158"/>
        <v>9954545</v>
      </c>
      <c r="M2103" s="5">
        <f t="shared" si="160"/>
        <v>0</v>
      </c>
      <c r="N2103" s="6">
        <f t="shared" si="160"/>
        <v>0</v>
      </c>
      <c r="O2103" s="5"/>
      <c r="P2103" s="5"/>
      <c r="Q2103" s="5"/>
      <c r="R2103" s="5"/>
      <c r="S2103" s="5"/>
      <c r="T2103" s="5"/>
      <c r="U2103" s="5"/>
      <c r="V2103" s="5"/>
      <c r="W2103" s="5"/>
    </row>
    <row r="2104" spans="1:23" x14ac:dyDescent="0.2">
      <c r="A2104" s="5" t="s">
        <v>2328</v>
      </c>
      <c r="B2104" s="5" t="s">
        <v>20</v>
      </c>
      <c r="C2104" s="5">
        <v>1</v>
      </c>
      <c r="D2104" s="6">
        <v>10000000</v>
      </c>
      <c r="E2104" s="5"/>
      <c r="F2104" s="5">
        <v>1</v>
      </c>
      <c r="G2104" s="6">
        <v>10000000</v>
      </c>
      <c r="H2104" s="5">
        <v>0</v>
      </c>
      <c r="I2104" s="5">
        <v>0</v>
      </c>
      <c r="J2104" s="7">
        <f t="shared" si="145"/>
        <v>10000000</v>
      </c>
      <c r="K2104" s="5">
        <v>1</v>
      </c>
      <c r="L2104" s="6">
        <f t="shared" si="158"/>
        <v>10000000</v>
      </c>
      <c r="M2104" s="5">
        <f t="shared" si="160"/>
        <v>0</v>
      </c>
      <c r="N2104" s="6">
        <f t="shared" si="160"/>
        <v>0</v>
      </c>
      <c r="O2104" s="5"/>
      <c r="P2104" s="5"/>
      <c r="Q2104" s="5"/>
      <c r="R2104" s="5"/>
      <c r="S2104" s="5"/>
      <c r="T2104" s="5"/>
      <c r="U2104" s="5"/>
      <c r="V2104" s="5"/>
      <c r="W2104" s="5"/>
    </row>
    <row r="2105" spans="1:23" x14ac:dyDescent="0.2">
      <c r="A2105" s="5" t="s">
        <v>2329</v>
      </c>
      <c r="B2105" s="5" t="s">
        <v>11</v>
      </c>
      <c r="C2105" s="5">
        <v>1</v>
      </c>
      <c r="D2105" s="6">
        <v>10000000</v>
      </c>
      <c r="E2105" s="5"/>
      <c r="F2105" s="5">
        <v>1</v>
      </c>
      <c r="G2105" s="6">
        <v>10000000</v>
      </c>
      <c r="H2105" s="5">
        <v>0</v>
      </c>
      <c r="I2105" s="5">
        <v>0</v>
      </c>
      <c r="J2105" s="7">
        <f t="shared" si="145"/>
        <v>10000000</v>
      </c>
      <c r="K2105" s="5">
        <v>1</v>
      </c>
      <c r="L2105" s="6">
        <f t="shared" si="158"/>
        <v>10000000</v>
      </c>
      <c r="M2105" s="5">
        <f t="shared" si="160"/>
        <v>0</v>
      </c>
      <c r="N2105" s="6">
        <f t="shared" si="160"/>
        <v>0</v>
      </c>
      <c r="O2105" s="5"/>
      <c r="P2105" s="5"/>
      <c r="Q2105" s="5"/>
      <c r="R2105" s="5"/>
      <c r="S2105" s="5"/>
      <c r="T2105" s="5"/>
      <c r="U2105" s="5"/>
      <c r="V2105" s="5"/>
      <c r="W2105" s="5"/>
    </row>
    <row r="2106" spans="1:23" x14ac:dyDescent="0.2">
      <c r="A2106" s="5" t="s">
        <v>2330</v>
      </c>
      <c r="B2106" s="5" t="s">
        <v>11</v>
      </c>
      <c r="C2106" s="5">
        <v>1</v>
      </c>
      <c r="D2106" s="6">
        <v>10000000</v>
      </c>
      <c r="E2106" s="5"/>
      <c r="F2106" s="5">
        <v>1</v>
      </c>
      <c r="G2106" s="6">
        <v>10000000</v>
      </c>
      <c r="H2106" s="5">
        <v>0</v>
      </c>
      <c r="I2106" s="5">
        <v>0</v>
      </c>
      <c r="J2106" s="7">
        <f t="shared" si="145"/>
        <v>10000000</v>
      </c>
      <c r="K2106" s="5">
        <v>1</v>
      </c>
      <c r="L2106" s="6">
        <f t="shared" si="158"/>
        <v>10000000</v>
      </c>
      <c r="M2106" s="5">
        <f t="shared" si="160"/>
        <v>0</v>
      </c>
      <c r="N2106" s="6">
        <f t="shared" si="160"/>
        <v>0</v>
      </c>
      <c r="O2106" s="5"/>
      <c r="P2106" s="5"/>
      <c r="Q2106" s="5"/>
      <c r="R2106" s="5"/>
      <c r="S2106" s="5"/>
      <c r="T2106" s="5"/>
      <c r="U2106" s="5"/>
      <c r="V2106" s="5"/>
      <c r="W2106" s="5"/>
    </row>
    <row r="2107" spans="1:23" x14ac:dyDescent="0.2">
      <c r="A2107" s="5" t="s">
        <v>2331</v>
      </c>
      <c r="B2107" s="5" t="s">
        <v>20</v>
      </c>
      <c r="C2107" s="5">
        <v>0</v>
      </c>
      <c r="D2107" s="5">
        <v>0</v>
      </c>
      <c r="E2107" s="5"/>
      <c r="F2107" s="5">
        <v>0</v>
      </c>
      <c r="G2107" s="5">
        <v>0</v>
      </c>
      <c r="H2107" s="5">
        <v>9</v>
      </c>
      <c r="I2107" s="6">
        <v>120900000</v>
      </c>
      <c r="J2107" s="7">
        <f t="shared" si="145"/>
        <v>13433333.333333334</v>
      </c>
      <c r="K2107" s="5">
        <v>7</v>
      </c>
      <c r="L2107" s="6">
        <f t="shared" si="158"/>
        <v>94033333.333333343</v>
      </c>
      <c r="M2107" s="5">
        <f t="shared" si="160"/>
        <v>2</v>
      </c>
      <c r="N2107" s="6">
        <f t="shared" si="160"/>
        <v>26866666.666666657</v>
      </c>
      <c r="O2107" s="5"/>
      <c r="P2107" s="5"/>
      <c r="Q2107" s="5"/>
      <c r="R2107" s="5"/>
      <c r="S2107" s="5"/>
      <c r="T2107" s="5"/>
      <c r="U2107" s="5"/>
      <c r="V2107" s="5"/>
      <c r="W2107" s="5"/>
    </row>
    <row r="2108" spans="1:23" x14ac:dyDescent="0.2">
      <c r="A2108" s="5" t="s">
        <v>2332</v>
      </c>
      <c r="B2108" s="5" t="s">
        <v>11</v>
      </c>
      <c r="C2108" s="5">
        <v>0</v>
      </c>
      <c r="D2108" s="5">
        <v>0</v>
      </c>
      <c r="E2108" s="5"/>
      <c r="F2108" s="5">
        <v>0</v>
      </c>
      <c r="G2108" s="5">
        <v>0</v>
      </c>
      <c r="H2108" s="5">
        <v>1</v>
      </c>
      <c r="I2108" s="6">
        <v>16900000</v>
      </c>
      <c r="J2108" s="7">
        <f t="shared" si="145"/>
        <v>16900000</v>
      </c>
      <c r="K2108" s="5">
        <v>1</v>
      </c>
      <c r="L2108" s="6">
        <f t="shared" si="158"/>
        <v>16900000</v>
      </c>
      <c r="M2108" s="5">
        <f t="shared" ref="M2108:N2123" si="161">F2108+H2108-K2108</f>
        <v>0</v>
      </c>
      <c r="N2108" s="6">
        <f t="shared" si="161"/>
        <v>0</v>
      </c>
      <c r="O2108" s="5"/>
      <c r="P2108" s="5"/>
      <c r="Q2108" s="5"/>
      <c r="R2108" s="5"/>
      <c r="S2108" s="5"/>
      <c r="T2108" s="5"/>
      <c r="U2108" s="5"/>
      <c r="V2108" s="5"/>
      <c r="W2108" s="5"/>
    </row>
    <row r="2109" spans="1:23" x14ac:dyDescent="0.2">
      <c r="A2109" s="5" t="s">
        <v>2333</v>
      </c>
      <c r="B2109" s="5" t="s">
        <v>11</v>
      </c>
      <c r="C2109" s="5">
        <v>137</v>
      </c>
      <c r="D2109" s="6">
        <v>74104561</v>
      </c>
      <c r="E2109" s="5"/>
      <c r="F2109" s="5">
        <v>137</v>
      </c>
      <c r="G2109" s="6">
        <v>74104561</v>
      </c>
      <c r="H2109" s="5">
        <v>0</v>
      </c>
      <c r="I2109" s="5">
        <v>0</v>
      </c>
      <c r="J2109" s="7">
        <f t="shared" si="145"/>
        <v>540909.20437956206</v>
      </c>
      <c r="K2109" s="5">
        <v>137</v>
      </c>
      <c r="L2109" s="6">
        <f t="shared" si="158"/>
        <v>74104561</v>
      </c>
      <c r="M2109" s="5">
        <f t="shared" si="161"/>
        <v>0</v>
      </c>
      <c r="N2109" s="6">
        <f t="shared" si="161"/>
        <v>0</v>
      </c>
      <c r="O2109" s="5"/>
      <c r="P2109" s="5"/>
      <c r="Q2109" s="5"/>
      <c r="R2109" s="5"/>
      <c r="S2109" s="5"/>
      <c r="T2109" s="5"/>
      <c r="U2109" s="5"/>
      <c r="V2109" s="5"/>
      <c r="W2109" s="5"/>
    </row>
    <row r="2110" spans="1:23" x14ac:dyDescent="0.2">
      <c r="A2110" s="5" t="s">
        <v>2334</v>
      </c>
      <c r="B2110" s="5" t="s">
        <v>11</v>
      </c>
      <c r="C2110" s="5">
        <v>3</v>
      </c>
      <c r="D2110" s="6">
        <v>10245454</v>
      </c>
      <c r="E2110" s="5"/>
      <c r="F2110" s="5">
        <v>3</v>
      </c>
      <c r="G2110" s="6">
        <v>10245454</v>
      </c>
      <c r="H2110" s="5">
        <v>0</v>
      </c>
      <c r="I2110" s="5">
        <v>0</v>
      </c>
      <c r="J2110" s="7">
        <f t="shared" si="145"/>
        <v>3415151.3333333335</v>
      </c>
      <c r="K2110" s="5">
        <v>3</v>
      </c>
      <c r="L2110" s="6">
        <f t="shared" si="158"/>
        <v>10245454</v>
      </c>
      <c r="M2110" s="5">
        <f t="shared" si="161"/>
        <v>0</v>
      </c>
      <c r="N2110" s="6">
        <f t="shared" si="161"/>
        <v>0</v>
      </c>
      <c r="O2110" s="5"/>
      <c r="P2110" s="5"/>
      <c r="Q2110" s="5"/>
      <c r="R2110" s="5"/>
      <c r="S2110" s="5"/>
      <c r="T2110" s="5"/>
      <c r="U2110" s="5"/>
      <c r="V2110" s="5"/>
      <c r="W2110" s="5"/>
    </row>
    <row r="2111" spans="1:23" x14ac:dyDescent="0.2">
      <c r="A2111" s="5" t="s">
        <v>2335</v>
      </c>
      <c r="B2111" s="5" t="s">
        <v>11</v>
      </c>
      <c r="C2111" s="5">
        <v>1</v>
      </c>
      <c r="D2111" s="6">
        <v>10363636</v>
      </c>
      <c r="E2111" s="5"/>
      <c r="F2111" s="5">
        <v>1</v>
      </c>
      <c r="G2111" s="6">
        <v>10363636</v>
      </c>
      <c r="H2111" s="5">
        <v>0</v>
      </c>
      <c r="I2111" s="5">
        <v>0</v>
      </c>
      <c r="J2111" s="7">
        <f t="shared" si="145"/>
        <v>10363636</v>
      </c>
      <c r="K2111" s="5">
        <v>1</v>
      </c>
      <c r="L2111" s="6">
        <f t="shared" si="158"/>
        <v>10363636</v>
      </c>
      <c r="M2111" s="5">
        <f t="shared" si="161"/>
        <v>0</v>
      </c>
      <c r="N2111" s="6">
        <f t="shared" si="161"/>
        <v>0</v>
      </c>
      <c r="O2111" s="5"/>
      <c r="P2111" s="5"/>
      <c r="Q2111" s="5"/>
      <c r="R2111" s="5"/>
      <c r="S2111" s="5"/>
      <c r="T2111" s="5"/>
      <c r="U2111" s="5"/>
      <c r="V2111" s="5"/>
      <c r="W2111" s="5"/>
    </row>
    <row r="2112" spans="1:23" x14ac:dyDescent="0.2">
      <c r="A2112" s="5" t="s">
        <v>2336</v>
      </c>
      <c r="B2112" s="5" t="s">
        <v>20</v>
      </c>
      <c r="C2112" s="5">
        <v>1</v>
      </c>
      <c r="D2112" s="6">
        <v>10445455</v>
      </c>
      <c r="E2112" s="5"/>
      <c r="F2112" s="5">
        <v>1</v>
      </c>
      <c r="G2112" s="6">
        <v>10445455</v>
      </c>
      <c r="H2112" s="5">
        <v>0</v>
      </c>
      <c r="I2112" s="5">
        <v>0</v>
      </c>
      <c r="J2112" s="7">
        <f t="shared" si="145"/>
        <v>10445455</v>
      </c>
      <c r="K2112" s="5">
        <v>1</v>
      </c>
      <c r="L2112" s="6">
        <f t="shared" si="158"/>
        <v>10445455</v>
      </c>
      <c r="M2112" s="5">
        <f t="shared" si="161"/>
        <v>0</v>
      </c>
      <c r="N2112" s="6">
        <f t="shared" si="161"/>
        <v>0</v>
      </c>
      <c r="O2112" s="5"/>
      <c r="P2112" s="5"/>
      <c r="Q2112" s="5"/>
      <c r="R2112" s="5"/>
      <c r="S2112" s="5"/>
      <c r="T2112" s="5"/>
      <c r="U2112" s="5"/>
      <c r="V2112" s="5"/>
      <c r="W2112" s="5"/>
    </row>
    <row r="2113" spans="1:23" x14ac:dyDescent="0.2">
      <c r="A2113" s="5" t="s">
        <v>2337</v>
      </c>
      <c r="B2113" s="5" t="s">
        <v>11</v>
      </c>
      <c r="C2113" s="5">
        <v>1</v>
      </c>
      <c r="D2113" s="6">
        <v>10454545</v>
      </c>
      <c r="E2113" s="5"/>
      <c r="F2113" s="5">
        <v>1</v>
      </c>
      <c r="G2113" s="6">
        <v>10454545</v>
      </c>
      <c r="H2113" s="5">
        <v>0</v>
      </c>
      <c r="I2113" s="5">
        <v>0</v>
      </c>
      <c r="J2113" s="7">
        <f t="shared" si="145"/>
        <v>10454545</v>
      </c>
      <c r="K2113" s="5">
        <v>1</v>
      </c>
      <c r="L2113" s="6">
        <f t="shared" si="158"/>
        <v>10454545</v>
      </c>
      <c r="M2113" s="5">
        <f t="shared" si="161"/>
        <v>0</v>
      </c>
      <c r="N2113" s="6">
        <f t="shared" si="161"/>
        <v>0</v>
      </c>
      <c r="O2113" s="5"/>
      <c r="P2113" s="5"/>
      <c r="Q2113" s="5"/>
      <c r="R2113" s="5"/>
      <c r="S2113" s="5"/>
      <c r="T2113" s="5"/>
      <c r="U2113" s="5"/>
      <c r="V2113" s="5"/>
      <c r="W2113" s="5"/>
    </row>
    <row r="2114" spans="1:23" x14ac:dyDescent="0.2">
      <c r="A2114" s="5" t="s">
        <v>2338</v>
      </c>
      <c r="B2114" s="5" t="s">
        <v>11</v>
      </c>
      <c r="C2114" s="5">
        <v>1</v>
      </c>
      <c r="D2114" s="6">
        <v>10454545</v>
      </c>
      <c r="E2114" s="5"/>
      <c r="F2114" s="5">
        <v>1</v>
      </c>
      <c r="G2114" s="6">
        <v>10454545</v>
      </c>
      <c r="H2114" s="5">
        <v>0</v>
      </c>
      <c r="I2114" s="5">
        <v>0</v>
      </c>
      <c r="J2114" s="7">
        <f t="shared" si="145"/>
        <v>10454545</v>
      </c>
      <c r="K2114" s="5">
        <v>1</v>
      </c>
      <c r="L2114" s="6">
        <f t="shared" si="158"/>
        <v>10454545</v>
      </c>
      <c r="M2114" s="5">
        <f t="shared" si="161"/>
        <v>0</v>
      </c>
      <c r="N2114" s="6">
        <f t="shared" si="161"/>
        <v>0</v>
      </c>
      <c r="O2114" s="5"/>
      <c r="P2114" s="5"/>
      <c r="Q2114" s="5"/>
      <c r="R2114" s="5"/>
      <c r="S2114" s="5"/>
      <c r="T2114" s="5"/>
      <c r="U2114" s="5"/>
      <c r="V2114" s="5"/>
      <c r="W2114" s="5"/>
    </row>
    <row r="2115" spans="1:23" x14ac:dyDescent="0.2">
      <c r="A2115" s="5" t="s">
        <v>2339</v>
      </c>
      <c r="B2115" s="5" t="s">
        <v>11</v>
      </c>
      <c r="C2115" s="5">
        <v>1</v>
      </c>
      <c r="D2115" s="6">
        <v>10509091</v>
      </c>
      <c r="E2115" s="5"/>
      <c r="F2115" s="5">
        <v>1</v>
      </c>
      <c r="G2115" s="6">
        <v>10509091</v>
      </c>
      <c r="H2115" s="5">
        <v>0</v>
      </c>
      <c r="I2115" s="5">
        <v>0</v>
      </c>
      <c r="J2115" s="7">
        <f t="shared" si="145"/>
        <v>10509091</v>
      </c>
      <c r="K2115" s="5">
        <v>1</v>
      </c>
      <c r="L2115" s="6">
        <f t="shared" si="158"/>
        <v>10509091</v>
      </c>
      <c r="M2115" s="5">
        <f t="shared" si="161"/>
        <v>0</v>
      </c>
      <c r="N2115" s="6">
        <f t="shared" si="161"/>
        <v>0</v>
      </c>
      <c r="O2115" s="5"/>
      <c r="P2115" s="5"/>
      <c r="Q2115" s="5"/>
      <c r="R2115" s="5"/>
      <c r="S2115" s="5"/>
      <c r="T2115" s="5"/>
      <c r="U2115" s="5"/>
      <c r="V2115" s="5"/>
      <c r="W2115" s="5"/>
    </row>
    <row r="2116" spans="1:23" x14ac:dyDescent="0.2">
      <c r="A2116" s="5" t="s">
        <v>2340</v>
      </c>
      <c r="B2116" s="5" t="s">
        <v>20</v>
      </c>
      <c r="C2116" s="5">
        <v>1</v>
      </c>
      <c r="D2116" s="6">
        <v>10718182</v>
      </c>
      <c r="E2116" s="5"/>
      <c r="F2116" s="5">
        <v>1</v>
      </c>
      <c r="G2116" s="6">
        <v>10718182</v>
      </c>
      <c r="H2116" s="5">
        <v>0</v>
      </c>
      <c r="I2116" s="5">
        <v>0</v>
      </c>
      <c r="J2116" s="7">
        <f t="shared" si="145"/>
        <v>10718182</v>
      </c>
      <c r="K2116" s="5">
        <v>1</v>
      </c>
      <c r="L2116" s="6">
        <f t="shared" si="158"/>
        <v>10718182</v>
      </c>
      <c r="M2116" s="5">
        <f t="shared" si="161"/>
        <v>0</v>
      </c>
      <c r="N2116" s="6">
        <f t="shared" si="161"/>
        <v>0</v>
      </c>
      <c r="O2116" s="5"/>
      <c r="P2116" s="5"/>
      <c r="Q2116" s="5"/>
      <c r="R2116" s="5"/>
      <c r="S2116" s="5"/>
      <c r="T2116" s="5"/>
      <c r="U2116" s="5"/>
      <c r="V2116" s="5"/>
      <c r="W2116" s="5"/>
    </row>
    <row r="2117" spans="1:23" x14ac:dyDescent="0.2">
      <c r="A2117" s="5" t="s">
        <v>2341</v>
      </c>
      <c r="B2117" s="5" t="s">
        <v>11</v>
      </c>
      <c r="C2117" s="5">
        <v>1</v>
      </c>
      <c r="D2117" s="6">
        <v>10778182</v>
      </c>
      <c r="E2117" s="5"/>
      <c r="F2117" s="5">
        <v>1</v>
      </c>
      <c r="G2117" s="6">
        <v>10778182</v>
      </c>
      <c r="H2117" s="5">
        <v>0</v>
      </c>
      <c r="I2117" s="5">
        <v>0</v>
      </c>
      <c r="J2117" s="7">
        <f t="shared" si="145"/>
        <v>10778182</v>
      </c>
      <c r="K2117" s="5">
        <v>1</v>
      </c>
      <c r="L2117" s="6">
        <f t="shared" si="158"/>
        <v>10778182</v>
      </c>
      <c r="M2117" s="5">
        <f t="shared" si="161"/>
        <v>0</v>
      </c>
      <c r="N2117" s="6">
        <f t="shared" si="161"/>
        <v>0</v>
      </c>
      <c r="O2117" s="5"/>
      <c r="P2117" s="5"/>
      <c r="Q2117" s="5"/>
      <c r="R2117" s="5"/>
      <c r="S2117" s="5"/>
      <c r="T2117" s="5"/>
      <c r="U2117" s="5"/>
      <c r="V2117" s="5"/>
      <c r="W2117" s="5"/>
    </row>
    <row r="2118" spans="1:23" x14ac:dyDescent="0.2">
      <c r="A2118" s="5" t="s">
        <v>2342</v>
      </c>
      <c r="B2118" s="5" t="s">
        <v>11</v>
      </c>
      <c r="C2118" s="5">
        <v>1</v>
      </c>
      <c r="D2118" s="6">
        <v>10909091</v>
      </c>
      <c r="E2118" s="5"/>
      <c r="F2118" s="5">
        <v>1</v>
      </c>
      <c r="G2118" s="6">
        <v>10909091</v>
      </c>
      <c r="H2118" s="5">
        <v>0</v>
      </c>
      <c r="I2118" s="5">
        <v>0</v>
      </c>
      <c r="J2118" s="7">
        <f t="shared" si="145"/>
        <v>10909091</v>
      </c>
      <c r="K2118" s="5">
        <v>1</v>
      </c>
      <c r="L2118" s="6">
        <f t="shared" si="158"/>
        <v>10909091</v>
      </c>
      <c r="M2118" s="5">
        <f t="shared" si="161"/>
        <v>0</v>
      </c>
      <c r="N2118" s="6">
        <f t="shared" si="161"/>
        <v>0</v>
      </c>
      <c r="O2118" s="5"/>
      <c r="P2118" s="5"/>
      <c r="Q2118" s="5"/>
      <c r="R2118" s="5"/>
      <c r="S2118" s="5"/>
      <c r="T2118" s="5"/>
      <c r="U2118" s="5"/>
      <c r="V2118" s="5"/>
      <c r="W2118" s="5"/>
    </row>
    <row r="2119" spans="1:23" x14ac:dyDescent="0.2">
      <c r="A2119" s="5" t="s">
        <v>2343</v>
      </c>
      <c r="B2119" s="5" t="s">
        <v>11</v>
      </c>
      <c r="C2119" s="5">
        <v>1</v>
      </c>
      <c r="D2119" s="6">
        <v>11000000</v>
      </c>
      <c r="E2119" s="5"/>
      <c r="F2119" s="5">
        <v>1</v>
      </c>
      <c r="G2119" s="6">
        <v>11000000</v>
      </c>
      <c r="H2119" s="5">
        <v>0</v>
      </c>
      <c r="I2119" s="5">
        <v>0</v>
      </c>
      <c r="J2119" s="7">
        <f t="shared" si="145"/>
        <v>11000000</v>
      </c>
      <c r="K2119" s="5">
        <v>1</v>
      </c>
      <c r="L2119" s="6">
        <f t="shared" si="158"/>
        <v>11000000</v>
      </c>
      <c r="M2119" s="5">
        <f t="shared" si="161"/>
        <v>0</v>
      </c>
      <c r="N2119" s="6">
        <f t="shared" si="161"/>
        <v>0</v>
      </c>
      <c r="O2119" s="5"/>
      <c r="P2119" s="5"/>
      <c r="Q2119" s="5"/>
      <c r="R2119" s="5"/>
      <c r="S2119" s="5"/>
      <c r="T2119" s="5"/>
      <c r="U2119" s="5"/>
      <c r="V2119" s="5"/>
      <c r="W2119" s="5"/>
    </row>
    <row r="2120" spans="1:23" x14ac:dyDescent="0.2">
      <c r="A2120" s="5" t="s">
        <v>2344</v>
      </c>
      <c r="B2120" s="5" t="s">
        <v>11</v>
      </c>
      <c r="C2120" s="5">
        <v>1</v>
      </c>
      <c r="D2120" s="6">
        <v>11024546</v>
      </c>
      <c r="E2120" s="5"/>
      <c r="F2120" s="5">
        <v>1</v>
      </c>
      <c r="G2120" s="6">
        <v>11024546</v>
      </c>
      <c r="H2120" s="5">
        <v>0</v>
      </c>
      <c r="I2120" s="5">
        <v>0</v>
      </c>
      <c r="J2120" s="7">
        <f t="shared" si="145"/>
        <v>11024546</v>
      </c>
      <c r="K2120" s="5">
        <v>1</v>
      </c>
      <c r="L2120" s="6">
        <f t="shared" si="158"/>
        <v>11024546</v>
      </c>
      <c r="M2120" s="5">
        <f t="shared" si="161"/>
        <v>0</v>
      </c>
      <c r="N2120" s="6">
        <f t="shared" si="161"/>
        <v>0</v>
      </c>
      <c r="O2120" s="5"/>
      <c r="P2120" s="5"/>
      <c r="Q2120" s="5"/>
      <c r="R2120" s="5"/>
      <c r="S2120" s="5"/>
      <c r="T2120" s="5"/>
      <c r="U2120" s="5"/>
      <c r="V2120" s="5"/>
      <c r="W2120" s="5"/>
    </row>
    <row r="2121" spans="1:23" x14ac:dyDescent="0.2">
      <c r="A2121" s="5" t="s">
        <v>2345</v>
      </c>
      <c r="B2121" s="5" t="s">
        <v>11</v>
      </c>
      <c r="C2121" s="5">
        <v>5</v>
      </c>
      <c r="D2121" s="6">
        <v>11136360</v>
      </c>
      <c r="E2121" s="5"/>
      <c r="F2121" s="5">
        <v>5</v>
      </c>
      <c r="G2121" s="6">
        <v>11136360</v>
      </c>
      <c r="H2121" s="5">
        <v>0</v>
      </c>
      <c r="I2121" s="5">
        <v>0</v>
      </c>
      <c r="J2121" s="7">
        <f t="shared" si="145"/>
        <v>2227272</v>
      </c>
      <c r="K2121" s="5">
        <v>5</v>
      </c>
      <c r="L2121" s="6">
        <f t="shared" si="158"/>
        <v>11136360</v>
      </c>
      <c r="M2121" s="5">
        <f t="shared" si="161"/>
        <v>0</v>
      </c>
      <c r="N2121" s="6">
        <f t="shared" si="161"/>
        <v>0</v>
      </c>
      <c r="O2121" s="5"/>
      <c r="P2121" s="5"/>
      <c r="Q2121" s="5"/>
      <c r="R2121" s="5"/>
      <c r="S2121" s="5"/>
      <c r="T2121" s="5"/>
      <c r="U2121" s="5"/>
      <c r="V2121" s="5"/>
      <c r="W2121" s="5"/>
    </row>
    <row r="2122" spans="1:23" x14ac:dyDescent="0.2">
      <c r="A2122" s="5" t="s">
        <v>2346</v>
      </c>
      <c r="B2122" s="5" t="s">
        <v>11</v>
      </c>
      <c r="C2122" s="5">
        <v>3</v>
      </c>
      <c r="D2122" s="6">
        <v>11181816</v>
      </c>
      <c r="E2122" s="5"/>
      <c r="F2122" s="5">
        <v>3</v>
      </c>
      <c r="G2122" s="6">
        <v>11181816</v>
      </c>
      <c r="H2122" s="5">
        <v>0</v>
      </c>
      <c r="I2122" s="5">
        <v>0</v>
      </c>
      <c r="J2122" s="7">
        <f t="shared" si="145"/>
        <v>3727272</v>
      </c>
      <c r="K2122" s="5">
        <v>3</v>
      </c>
      <c r="L2122" s="6">
        <f t="shared" si="158"/>
        <v>11181816</v>
      </c>
      <c r="M2122" s="5">
        <f t="shared" si="161"/>
        <v>0</v>
      </c>
      <c r="N2122" s="6">
        <f t="shared" si="161"/>
        <v>0</v>
      </c>
      <c r="O2122" s="5"/>
      <c r="P2122" s="5"/>
      <c r="Q2122" s="5"/>
      <c r="R2122" s="5"/>
      <c r="S2122" s="5"/>
      <c r="T2122" s="5"/>
      <c r="U2122" s="5"/>
      <c r="V2122" s="5"/>
      <c r="W2122" s="5"/>
    </row>
    <row r="2123" spans="1:23" x14ac:dyDescent="0.2">
      <c r="A2123" s="5" t="s">
        <v>2347</v>
      </c>
      <c r="B2123" s="5" t="s">
        <v>11</v>
      </c>
      <c r="C2123" s="5">
        <v>4</v>
      </c>
      <c r="D2123" s="6">
        <v>11290908</v>
      </c>
      <c r="E2123" s="5"/>
      <c r="F2123" s="5">
        <v>4</v>
      </c>
      <c r="G2123" s="6">
        <v>11290908</v>
      </c>
      <c r="H2123" s="5">
        <v>0</v>
      </c>
      <c r="I2123" s="5">
        <v>0</v>
      </c>
      <c r="J2123" s="7">
        <f t="shared" si="145"/>
        <v>2822727</v>
      </c>
      <c r="K2123" s="5">
        <v>4</v>
      </c>
      <c r="L2123" s="6">
        <f t="shared" si="158"/>
        <v>11290908</v>
      </c>
      <c r="M2123" s="5">
        <f t="shared" si="161"/>
        <v>0</v>
      </c>
      <c r="N2123" s="6">
        <f t="shared" si="161"/>
        <v>0</v>
      </c>
      <c r="O2123" s="5"/>
      <c r="P2123" s="5"/>
      <c r="Q2123" s="5"/>
      <c r="R2123" s="5"/>
      <c r="S2123" s="5"/>
      <c r="T2123" s="5"/>
      <c r="U2123" s="5"/>
      <c r="V2123" s="5"/>
      <c r="W2123" s="5"/>
    </row>
    <row r="2124" spans="1:23" x14ac:dyDescent="0.2">
      <c r="A2124" s="5" t="s">
        <v>2348</v>
      </c>
      <c r="B2124" s="5" t="s">
        <v>141</v>
      </c>
      <c r="C2124" s="5">
        <v>22</v>
      </c>
      <c r="D2124" s="6">
        <v>11545458</v>
      </c>
      <c r="E2124" s="5"/>
      <c r="F2124" s="5">
        <v>22</v>
      </c>
      <c r="G2124" s="6">
        <v>11545458</v>
      </c>
      <c r="H2124" s="5">
        <v>0</v>
      </c>
      <c r="I2124" s="5">
        <v>0</v>
      </c>
      <c r="J2124" s="7">
        <f t="shared" si="145"/>
        <v>524793.54545454541</v>
      </c>
      <c r="K2124" s="5">
        <v>22</v>
      </c>
      <c r="L2124" s="6">
        <f t="shared" si="158"/>
        <v>11545458</v>
      </c>
      <c r="M2124" s="5">
        <f t="shared" ref="M2124:N2139" si="162">F2124+H2124-K2124</f>
        <v>0</v>
      </c>
      <c r="N2124" s="6">
        <f t="shared" si="162"/>
        <v>0</v>
      </c>
      <c r="O2124" s="5"/>
      <c r="P2124" s="5"/>
      <c r="Q2124" s="5"/>
      <c r="R2124" s="5"/>
      <c r="S2124" s="5"/>
      <c r="T2124" s="5"/>
      <c r="U2124" s="5"/>
      <c r="V2124" s="5"/>
      <c r="W2124" s="5"/>
    </row>
    <row r="2125" spans="1:23" x14ac:dyDescent="0.2">
      <c r="A2125" s="5" t="s">
        <v>2349</v>
      </c>
      <c r="B2125" s="5" t="s">
        <v>11</v>
      </c>
      <c r="C2125" s="5">
        <v>1</v>
      </c>
      <c r="D2125" s="6">
        <v>11600000</v>
      </c>
      <c r="E2125" s="5"/>
      <c r="F2125" s="5">
        <v>1</v>
      </c>
      <c r="G2125" s="6">
        <v>11600000</v>
      </c>
      <c r="H2125" s="5">
        <v>0</v>
      </c>
      <c r="I2125" s="5">
        <v>0</v>
      </c>
      <c r="J2125" s="7">
        <f t="shared" si="145"/>
        <v>11600000</v>
      </c>
      <c r="K2125" s="5">
        <v>1</v>
      </c>
      <c r="L2125" s="6">
        <f t="shared" si="158"/>
        <v>11600000</v>
      </c>
      <c r="M2125" s="5">
        <f t="shared" si="162"/>
        <v>0</v>
      </c>
      <c r="N2125" s="6">
        <f t="shared" si="162"/>
        <v>0</v>
      </c>
      <c r="O2125" s="5"/>
      <c r="P2125" s="5"/>
      <c r="Q2125" s="5"/>
      <c r="R2125" s="5"/>
      <c r="S2125" s="5"/>
      <c r="T2125" s="5"/>
      <c r="U2125" s="5"/>
      <c r="V2125" s="5"/>
      <c r="W2125" s="5"/>
    </row>
    <row r="2126" spans="1:23" x14ac:dyDescent="0.2">
      <c r="A2126" s="5" t="s">
        <v>2350</v>
      </c>
      <c r="B2126" s="5" t="s">
        <v>20</v>
      </c>
      <c r="C2126" s="5">
        <v>1</v>
      </c>
      <c r="D2126" s="6">
        <v>12263636</v>
      </c>
      <c r="E2126" s="5"/>
      <c r="F2126" s="5">
        <v>1</v>
      </c>
      <c r="G2126" s="6">
        <v>12263636</v>
      </c>
      <c r="H2126" s="5">
        <v>0</v>
      </c>
      <c r="I2126" s="5">
        <v>0</v>
      </c>
      <c r="J2126" s="7">
        <f t="shared" si="145"/>
        <v>12263636</v>
      </c>
      <c r="K2126" s="5">
        <v>1</v>
      </c>
      <c r="L2126" s="6">
        <f t="shared" si="158"/>
        <v>12263636</v>
      </c>
      <c r="M2126" s="5">
        <f t="shared" si="162"/>
        <v>0</v>
      </c>
      <c r="N2126" s="6">
        <f t="shared" si="162"/>
        <v>0</v>
      </c>
      <c r="O2126" s="5"/>
      <c r="P2126" s="5"/>
      <c r="Q2126" s="5"/>
      <c r="R2126" s="5"/>
      <c r="S2126" s="5"/>
      <c r="T2126" s="5"/>
      <c r="U2126" s="5"/>
      <c r="V2126" s="5"/>
      <c r="W2126" s="5"/>
    </row>
    <row r="2127" spans="1:23" x14ac:dyDescent="0.2">
      <c r="A2127" s="5" t="s">
        <v>2351</v>
      </c>
      <c r="B2127" s="5" t="s">
        <v>11</v>
      </c>
      <c r="C2127" s="5">
        <v>1</v>
      </c>
      <c r="D2127" s="6">
        <v>12272727</v>
      </c>
      <c r="E2127" s="5"/>
      <c r="F2127" s="5">
        <v>1</v>
      </c>
      <c r="G2127" s="6">
        <v>12272727</v>
      </c>
      <c r="H2127" s="5">
        <v>0</v>
      </c>
      <c r="I2127" s="5">
        <v>0</v>
      </c>
      <c r="J2127" s="7">
        <f t="shared" si="145"/>
        <v>12272727</v>
      </c>
      <c r="K2127" s="5">
        <v>1</v>
      </c>
      <c r="L2127" s="6">
        <f t="shared" si="158"/>
        <v>12272727</v>
      </c>
      <c r="M2127" s="5">
        <f t="shared" si="162"/>
        <v>0</v>
      </c>
      <c r="N2127" s="6">
        <f t="shared" si="162"/>
        <v>0</v>
      </c>
      <c r="O2127" s="5"/>
      <c r="P2127" s="5"/>
      <c r="Q2127" s="5"/>
      <c r="R2127" s="5"/>
      <c r="S2127" s="5"/>
      <c r="T2127" s="5"/>
      <c r="U2127" s="5"/>
      <c r="V2127" s="5"/>
      <c r="W2127" s="5"/>
    </row>
    <row r="2128" spans="1:23" x14ac:dyDescent="0.2">
      <c r="A2128" s="5" t="s">
        <v>2352</v>
      </c>
      <c r="B2128" s="5" t="s">
        <v>11</v>
      </c>
      <c r="C2128" s="5">
        <v>1</v>
      </c>
      <c r="D2128" s="6">
        <v>12272727</v>
      </c>
      <c r="E2128" s="5"/>
      <c r="F2128" s="5">
        <v>1</v>
      </c>
      <c r="G2128" s="6">
        <v>12272727</v>
      </c>
      <c r="H2128" s="5">
        <v>0</v>
      </c>
      <c r="I2128" s="5">
        <v>0</v>
      </c>
      <c r="J2128" s="7">
        <f t="shared" si="145"/>
        <v>12272727</v>
      </c>
      <c r="K2128" s="5">
        <v>1</v>
      </c>
      <c r="L2128" s="6">
        <f t="shared" si="158"/>
        <v>12272727</v>
      </c>
      <c r="M2128" s="5">
        <f t="shared" si="162"/>
        <v>0</v>
      </c>
      <c r="N2128" s="6">
        <f t="shared" si="162"/>
        <v>0</v>
      </c>
      <c r="O2128" s="5"/>
      <c r="P2128" s="5"/>
      <c r="Q2128" s="5"/>
      <c r="R2128" s="5"/>
      <c r="S2128" s="5"/>
      <c r="T2128" s="5"/>
      <c r="U2128" s="5"/>
      <c r="V2128" s="5"/>
      <c r="W2128" s="5"/>
    </row>
    <row r="2129" spans="1:23" x14ac:dyDescent="0.2">
      <c r="A2129" s="5" t="s">
        <v>2353</v>
      </c>
      <c r="B2129" s="5" t="s">
        <v>20</v>
      </c>
      <c r="C2129" s="5">
        <v>1</v>
      </c>
      <c r="D2129" s="6">
        <v>12400000</v>
      </c>
      <c r="E2129" s="5"/>
      <c r="F2129" s="5">
        <v>1</v>
      </c>
      <c r="G2129" s="6">
        <v>12400000</v>
      </c>
      <c r="H2129" s="5">
        <v>0</v>
      </c>
      <c r="I2129" s="5">
        <v>0</v>
      </c>
      <c r="J2129" s="7">
        <f t="shared" si="145"/>
        <v>12400000</v>
      </c>
      <c r="K2129" s="5">
        <v>1</v>
      </c>
      <c r="L2129" s="6">
        <f t="shared" si="158"/>
        <v>12400000</v>
      </c>
      <c r="M2129" s="5">
        <f t="shared" si="162"/>
        <v>0</v>
      </c>
      <c r="N2129" s="6">
        <f t="shared" si="162"/>
        <v>0</v>
      </c>
      <c r="O2129" s="5"/>
      <c r="P2129" s="5"/>
      <c r="Q2129" s="5"/>
      <c r="R2129" s="5"/>
      <c r="S2129" s="5"/>
      <c r="T2129" s="5"/>
      <c r="U2129" s="5"/>
      <c r="V2129" s="5"/>
      <c r="W2129" s="5"/>
    </row>
    <row r="2130" spans="1:23" x14ac:dyDescent="0.2">
      <c r="A2130" s="5" t="s">
        <v>2354</v>
      </c>
      <c r="B2130" s="5" t="s">
        <v>11</v>
      </c>
      <c r="C2130" s="5">
        <v>1</v>
      </c>
      <c r="D2130" s="6">
        <v>12590909</v>
      </c>
      <c r="E2130" s="5"/>
      <c r="F2130" s="5">
        <v>1</v>
      </c>
      <c r="G2130" s="6">
        <v>12590909</v>
      </c>
      <c r="H2130" s="5">
        <v>0</v>
      </c>
      <c r="I2130" s="5">
        <v>0</v>
      </c>
      <c r="J2130" s="7">
        <f t="shared" si="145"/>
        <v>12590909</v>
      </c>
      <c r="K2130" s="5">
        <v>1</v>
      </c>
      <c r="L2130" s="6">
        <f t="shared" si="158"/>
        <v>12590909</v>
      </c>
      <c r="M2130" s="5">
        <f t="shared" si="162"/>
        <v>0</v>
      </c>
      <c r="N2130" s="6">
        <f t="shared" si="162"/>
        <v>0</v>
      </c>
      <c r="O2130" s="5"/>
      <c r="P2130" s="5"/>
      <c r="Q2130" s="5"/>
      <c r="R2130" s="5"/>
      <c r="S2130" s="5"/>
      <c r="T2130" s="5"/>
      <c r="U2130" s="5"/>
      <c r="V2130" s="5"/>
      <c r="W2130" s="5"/>
    </row>
    <row r="2131" spans="1:23" x14ac:dyDescent="0.2">
      <c r="A2131" s="5" t="s">
        <v>2355</v>
      </c>
      <c r="B2131" s="5" t="s">
        <v>11</v>
      </c>
      <c r="C2131" s="5">
        <v>1</v>
      </c>
      <c r="D2131" s="6">
        <v>12718182</v>
      </c>
      <c r="E2131" s="5"/>
      <c r="F2131" s="5">
        <v>1</v>
      </c>
      <c r="G2131" s="6">
        <v>12718182</v>
      </c>
      <c r="H2131" s="5">
        <v>0</v>
      </c>
      <c r="I2131" s="5">
        <v>0</v>
      </c>
      <c r="J2131" s="7">
        <f t="shared" ref="J2131:J2274" si="163">IFERROR((G2131+I2131)/(F2131+H2131),0)</f>
        <v>12718182</v>
      </c>
      <c r="K2131" s="5">
        <v>1</v>
      </c>
      <c r="L2131" s="6">
        <f t="shared" si="158"/>
        <v>12718182</v>
      </c>
      <c r="M2131" s="5">
        <f t="shared" si="162"/>
        <v>0</v>
      </c>
      <c r="N2131" s="6">
        <f t="shared" si="162"/>
        <v>0</v>
      </c>
      <c r="O2131" s="5"/>
      <c r="P2131" s="5"/>
      <c r="Q2131" s="5"/>
      <c r="R2131" s="5"/>
      <c r="S2131" s="5"/>
      <c r="T2131" s="5"/>
      <c r="U2131" s="5"/>
      <c r="V2131" s="5"/>
      <c r="W2131" s="5"/>
    </row>
    <row r="2132" spans="1:23" x14ac:dyDescent="0.2">
      <c r="A2132" s="5" t="s">
        <v>2356</v>
      </c>
      <c r="B2132" s="5" t="s">
        <v>11</v>
      </c>
      <c r="C2132" s="5">
        <v>2</v>
      </c>
      <c r="D2132" s="6">
        <v>12727272</v>
      </c>
      <c r="E2132" s="5"/>
      <c r="F2132" s="5">
        <v>2</v>
      </c>
      <c r="G2132" s="6">
        <v>12727272</v>
      </c>
      <c r="H2132" s="5">
        <v>0</v>
      </c>
      <c r="I2132" s="5">
        <v>0</v>
      </c>
      <c r="J2132" s="7">
        <f t="shared" si="163"/>
        <v>6363636</v>
      </c>
      <c r="K2132" s="5">
        <v>2</v>
      </c>
      <c r="L2132" s="6">
        <f t="shared" si="158"/>
        <v>12727272</v>
      </c>
      <c r="M2132" s="5">
        <f t="shared" si="162"/>
        <v>0</v>
      </c>
      <c r="N2132" s="6">
        <f t="shared" si="162"/>
        <v>0</v>
      </c>
      <c r="O2132" s="5"/>
      <c r="P2132" s="5"/>
      <c r="Q2132" s="5"/>
      <c r="R2132" s="5"/>
      <c r="S2132" s="5"/>
      <c r="T2132" s="5"/>
      <c r="U2132" s="5"/>
      <c r="V2132" s="5"/>
      <c r="W2132" s="5"/>
    </row>
    <row r="2133" spans="1:23" x14ac:dyDescent="0.2">
      <c r="A2133" s="5" t="s">
        <v>2357</v>
      </c>
      <c r="B2133" s="5" t="s">
        <v>20</v>
      </c>
      <c r="C2133" s="5">
        <v>1</v>
      </c>
      <c r="D2133" s="6">
        <v>12727273</v>
      </c>
      <c r="E2133" s="5"/>
      <c r="F2133" s="5">
        <v>1</v>
      </c>
      <c r="G2133" s="6">
        <v>12727273</v>
      </c>
      <c r="H2133" s="5">
        <v>0</v>
      </c>
      <c r="I2133" s="5">
        <v>0</v>
      </c>
      <c r="J2133" s="7">
        <f t="shared" si="163"/>
        <v>12727273</v>
      </c>
      <c r="K2133" s="5">
        <v>1</v>
      </c>
      <c r="L2133" s="6">
        <f t="shared" si="158"/>
        <v>12727273</v>
      </c>
      <c r="M2133" s="5">
        <f t="shared" si="162"/>
        <v>0</v>
      </c>
      <c r="N2133" s="6">
        <f t="shared" si="162"/>
        <v>0</v>
      </c>
      <c r="O2133" s="5"/>
      <c r="P2133" s="5"/>
      <c r="Q2133" s="5"/>
      <c r="R2133" s="5"/>
      <c r="S2133" s="5"/>
      <c r="T2133" s="5"/>
      <c r="U2133" s="5"/>
      <c r="V2133" s="5"/>
      <c r="W2133" s="5"/>
    </row>
    <row r="2134" spans="1:23" x14ac:dyDescent="0.2">
      <c r="A2134" s="5" t="s">
        <v>2358</v>
      </c>
      <c r="B2134" s="5" t="s">
        <v>11</v>
      </c>
      <c r="C2134" s="5">
        <v>8</v>
      </c>
      <c r="D2134" s="6">
        <v>12772727</v>
      </c>
      <c r="E2134" s="5"/>
      <c r="F2134" s="5">
        <v>8</v>
      </c>
      <c r="G2134" s="6">
        <v>12772727</v>
      </c>
      <c r="H2134" s="5">
        <v>0</v>
      </c>
      <c r="I2134" s="5">
        <v>0</v>
      </c>
      <c r="J2134" s="7">
        <f t="shared" si="163"/>
        <v>1596590.875</v>
      </c>
      <c r="K2134" s="5">
        <v>8</v>
      </c>
      <c r="L2134" s="6">
        <f t="shared" si="158"/>
        <v>12772727</v>
      </c>
      <c r="M2134" s="5">
        <f t="shared" si="162"/>
        <v>0</v>
      </c>
      <c r="N2134" s="6">
        <f t="shared" si="162"/>
        <v>0</v>
      </c>
      <c r="O2134" s="5"/>
      <c r="P2134" s="5"/>
      <c r="Q2134" s="5"/>
      <c r="R2134" s="5"/>
      <c r="S2134" s="5"/>
      <c r="T2134" s="5"/>
      <c r="U2134" s="5"/>
      <c r="V2134" s="5"/>
      <c r="W2134" s="5"/>
    </row>
    <row r="2135" spans="1:23" x14ac:dyDescent="0.2">
      <c r="A2135" s="5" t="s">
        <v>2359</v>
      </c>
      <c r="B2135" s="5" t="s">
        <v>141</v>
      </c>
      <c r="C2135" s="5">
        <v>8</v>
      </c>
      <c r="D2135" s="6">
        <v>12836361</v>
      </c>
      <c r="E2135" s="5"/>
      <c r="F2135" s="5">
        <v>8</v>
      </c>
      <c r="G2135" s="6">
        <v>12836361</v>
      </c>
      <c r="H2135" s="5">
        <v>0</v>
      </c>
      <c r="I2135" s="5">
        <v>0</v>
      </c>
      <c r="J2135" s="7">
        <f t="shared" si="163"/>
        <v>1604545.125</v>
      </c>
      <c r="K2135" s="5">
        <v>8</v>
      </c>
      <c r="L2135" s="6">
        <f t="shared" si="158"/>
        <v>12836361</v>
      </c>
      <c r="M2135" s="5">
        <f t="shared" si="162"/>
        <v>0</v>
      </c>
      <c r="N2135" s="6">
        <f t="shared" si="162"/>
        <v>0</v>
      </c>
      <c r="O2135" s="5"/>
      <c r="P2135" s="5"/>
      <c r="Q2135" s="5"/>
      <c r="R2135" s="5"/>
      <c r="S2135" s="5"/>
      <c r="T2135" s="5"/>
      <c r="U2135" s="5"/>
      <c r="V2135" s="5"/>
      <c r="W2135" s="5"/>
    </row>
    <row r="2136" spans="1:23" x14ac:dyDescent="0.2">
      <c r="A2136" s="5" t="s">
        <v>2360</v>
      </c>
      <c r="B2136" s="5" t="s">
        <v>11</v>
      </c>
      <c r="C2136" s="5">
        <v>21</v>
      </c>
      <c r="D2136" s="6">
        <v>13045455</v>
      </c>
      <c r="E2136" s="5"/>
      <c r="F2136" s="5">
        <v>21</v>
      </c>
      <c r="G2136" s="6">
        <v>13045455</v>
      </c>
      <c r="H2136" s="5">
        <v>0</v>
      </c>
      <c r="I2136" s="5">
        <v>0</v>
      </c>
      <c r="J2136" s="7">
        <f t="shared" si="163"/>
        <v>621212.14285714284</v>
      </c>
      <c r="K2136" s="5">
        <v>21</v>
      </c>
      <c r="L2136" s="6">
        <f t="shared" si="158"/>
        <v>13045455</v>
      </c>
      <c r="M2136" s="5">
        <f t="shared" si="162"/>
        <v>0</v>
      </c>
      <c r="N2136" s="6">
        <f t="shared" si="162"/>
        <v>0</v>
      </c>
      <c r="O2136" s="5"/>
      <c r="P2136" s="5"/>
      <c r="Q2136" s="5"/>
      <c r="R2136" s="5"/>
      <c r="S2136" s="5"/>
      <c r="T2136" s="5"/>
      <c r="U2136" s="5"/>
      <c r="V2136" s="5"/>
      <c r="W2136" s="5"/>
    </row>
    <row r="2137" spans="1:23" x14ac:dyDescent="0.2">
      <c r="A2137" s="5" t="s">
        <v>2361</v>
      </c>
      <c r="B2137" s="5" t="s">
        <v>11</v>
      </c>
      <c r="C2137" s="5">
        <v>3</v>
      </c>
      <c r="D2137" s="6">
        <v>13090908</v>
      </c>
      <c r="E2137" s="5"/>
      <c r="F2137" s="5">
        <v>3</v>
      </c>
      <c r="G2137" s="6">
        <v>13090908</v>
      </c>
      <c r="H2137" s="5">
        <v>0</v>
      </c>
      <c r="I2137" s="5">
        <v>0</v>
      </c>
      <c r="J2137" s="7">
        <f t="shared" si="163"/>
        <v>4363636</v>
      </c>
      <c r="K2137" s="5">
        <v>3</v>
      </c>
      <c r="L2137" s="6">
        <f t="shared" si="158"/>
        <v>13090908</v>
      </c>
      <c r="M2137" s="5">
        <f t="shared" si="162"/>
        <v>0</v>
      </c>
      <c r="N2137" s="6">
        <f t="shared" si="162"/>
        <v>0</v>
      </c>
      <c r="O2137" s="5"/>
      <c r="P2137" s="5"/>
      <c r="Q2137" s="5"/>
      <c r="R2137" s="5"/>
      <c r="S2137" s="5"/>
      <c r="T2137" s="5"/>
      <c r="U2137" s="5"/>
      <c r="V2137" s="5"/>
      <c r="W2137" s="5"/>
    </row>
    <row r="2138" spans="1:23" x14ac:dyDescent="0.2">
      <c r="A2138" s="5" t="s">
        <v>2362</v>
      </c>
      <c r="B2138" s="5" t="s">
        <v>11</v>
      </c>
      <c r="C2138" s="5">
        <v>3</v>
      </c>
      <c r="D2138" s="6">
        <v>13118182</v>
      </c>
      <c r="E2138" s="5"/>
      <c r="F2138" s="5">
        <v>3</v>
      </c>
      <c r="G2138" s="6">
        <v>13118182</v>
      </c>
      <c r="H2138" s="5">
        <v>0</v>
      </c>
      <c r="I2138" s="5">
        <v>0</v>
      </c>
      <c r="J2138" s="7">
        <f t="shared" si="163"/>
        <v>4372727.333333333</v>
      </c>
      <c r="K2138" s="5">
        <v>3</v>
      </c>
      <c r="L2138" s="6">
        <f t="shared" si="158"/>
        <v>13118182</v>
      </c>
      <c r="M2138" s="5">
        <f t="shared" si="162"/>
        <v>0</v>
      </c>
      <c r="N2138" s="6">
        <f t="shared" si="162"/>
        <v>0</v>
      </c>
      <c r="O2138" s="5"/>
      <c r="P2138" s="5"/>
      <c r="Q2138" s="5"/>
      <c r="R2138" s="5"/>
      <c r="S2138" s="5"/>
      <c r="T2138" s="5"/>
      <c r="U2138" s="5"/>
      <c r="V2138" s="5"/>
      <c r="W2138" s="5"/>
    </row>
    <row r="2139" spans="1:23" x14ac:dyDescent="0.2">
      <c r="A2139" s="5" t="s">
        <v>2363</v>
      </c>
      <c r="B2139" s="5" t="s">
        <v>11</v>
      </c>
      <c r="C2139" s="5">
        <v>1</v>
      </c>
      <c r="D2139" s="6">
        <v>13227273</v>
      </c>
      <c r="E2139" s="5"/>
      <c r="F2139" s="5">
        <v>1</v>
      </c>
      <c r="G2139" s="6">
        <v>13227273</v>
      </c>
      <c r="H2139" s="5">
        <v>0</v>
      </c>
      <c r="I2139" s="5">
        <v>0</v>
      </c>
      <c r="J2139" s="7">
        <f t="shared" si="163"/>
        <v>13227273</v>
      </c>
      <c r="K2139" s="5">
        <v>1</v>
      </c>
      <c r="L2139" s="6">
        <f t="shared" si="158"/>
        <v>13227273</v>
      </c>
      <c r="M2139" s="5">
        <f t="shared" si="162"/>
        <v>0</v>
      </c>
      <c r="N2139" s="6">
        <f t="shared" si="162"/>
        <v>0</v>
      </c>
      <c r="O2139" s="5"/>
      <c r="P2139" s="5"/>
      <c r="Q2139" s="5"/>
      <c r="R2139" s="5"/>
      <c r="S2139" s="5"/>
      <c r="T2139" s="5"/>
      <c r="U2139" s="5"/>
      <c r="V2139" s="5"/>
      <c r="W2139" s="5"/>
    </row>
    <row r="2140" spans="1:23" x14ac:dyDescent="0.2">
      <c r="A2140" s="5" t="s">
        <v>2364</v>
      </c>
      <c r="B2140" s="5" t="s">
        <v>20</v>
      </c>
      <c r="C2140" s="5">
        <v>1</v>
      </c>
      <c r="D2140" s="6">
        <v>13254546</v>
      </c>
      <c r="E2140" s="5"/>
      <c r="F2140" s="5">
        <v>1</v>
      </c>
      <c r="G2140" s="6">
        <v>13254546</v>
      </c>
      <c r="H2140" s="5">
        <v>0</v>
      </c>
      <c r="I2140" s="5">
        <v>0</v>
      </c>
      <c r="J2140" s="7">
        <f t="shared" si="163"/>
        <v>13254546</v>
      </c>
      <c r="K2140" s="5">
        <v>1</v>
      </c>
      <c r="L2140" s="6">
        <f t="shared" si="158"/>
        <v>13254546</v>
      </c>
      <c r="M2140" s="5">
        <f t="shared" ref="M2140:N2155" si="164">F2140+H2140-K2140</f>
        <v>0</v>
      </c>
      <c r="N2140" s="6">
        <f t="shared" si="164"/>
        <v>0</v>
      </c>
      <c r="O2140" s="5"/>
      <c r="P2140" s="5"/>
      <c r="Q2140" s="5"/>
      <c r="R2140" s="5"/>
      <c r="S2140" s="5"/>
      <c r="T2140" s="5"/>
      <c r="U2140" s="5"/>
      <c r="V2140" s="5"/>
      <c r="W2140" s="5"/>
    </row>
    <row r="2141" spans="1:23" x14ac:dyDescent="0.2">
      <c r="A2141" s="5" t="s">
        <v>2365</v>
      </c>
      <c r="B2141" s="5" t="s">
        <v>34</v>
      </c>
      <c r="C2141" s="5">
        <v>5</v>
      </c>
      <c r="D2141" s="6">
        <v>13272727</v>
      </c>
      <c r="E2141" s="5"/>
      <c r="F2141" s="5">
        <v>5</v>
      </c>
      <c r="G2141" s="6">
        <v>13272727</v>
      </c>
      <c r="H2141" s="5">
        <v>0</v>
      </c>
      <c r="I2141" s="5">
        <v>0</v>
      </c>
      <c r="J2141" s="7">
        <f t="shared" si="163"/>
        <v>2654545.4</v>
      </c>
      <c r="K2141" s="5">
        <v>5</v>
      </c>
      <c r="L2141" s="6">
        <f t="shared" si="158"/>
        <v>13272727</v>
      </c>
      <c r="M2141" s="5">
        <f t="shared" si="164"/>
        <v>0</v>
      </c>
      <c r="N2141" s="6">
        <f t="shared" si="164"/>
        <v>0</v>
      </c>
      <c r="O2141" s="5"/>
      <c r="P2141" s="5"/>
      <c r="Q2141" s="5"/>
      <c r="R2141" s="5"/>
      <c r="S2141" s="5"/>
      <c r="T2141" s="5"/>
      <c r="U2141" s="5"/>
      <c r="V2141" s="5"/>
      <c r="W2141" s="5"/>
    </row>
    <row r="2142" spans="1:23" x14ac:dyDescent="0.2">
      <c r="A2142" s="5" t="s">
        <v>2366</v>
      </c>
      <c r="B2142" s="5" t="s">
        <v>25</v>
      </c>
      <c r="C2142" s="5">
        <v>0</v>
      </c>
      <c r="D2142" s="5">
        <v>0</v>
      </c>
      <c r="E2142" s="5"/>
      <c r="F2142" s="5">
        <v>0</v>
      </c>
      <c r="G2142" s="5">
        <v>0</v>
      </c>
      <c r="H2142" s="5">
        <v>2</v>
      </c>
      <c r="I2142" s="6">
        <v>32972727</v>
      </c>
      <c r="J2142" s="7">
        <f t="shared" si="163"/>
        <v>16486363.5</v>
      </c>
      <c r="K2142" s="5">
        <v>2</v>
      </c>
      <c r="L2142" s="6">
        <f t="shared" si="158"/>
        <v>32972727</v>
      </c>
      <c r="M2142" s="5">
        <f t="shared" si="164"/>
        <v>0</v>
      </c>
      <c r="N2142" s="6">
        <f t="shared" si="164"/>
        <v>0</v>
      </c>
      <c r="O2142" s="5"/>
      <c r="P2142" s="5"/>
      <c r="Q2142" s="5"/>
      <c r="R2142" s="5"/>
      <c r="S2142" s="5"/>
      <c r="T2142" s="5"/>
      <c r="U2142" s="5"/>
      <c r="V2142" s="5"/>
      <c r="W2142" s="5"/>
    </row>
    <row r="2143" spans="1:23" x14ac:dyDescent="0.2">
      <c r="A2143" s="5" t="s">
        <v>2367</v>
      </c>
      <c r="B2143" s="5" t="s">
        <v>25</v>
      </c>
      <c r="C2143" s="5">
        <v>1</v>
      </c>
      <c r="D2143" s="6">
        <v>13418182</v>
      </c>
      <c r="E2143" s="5"/>
      <c r="F2143" s="5">
        <v>1</v>
      </c>
      <c r="G2143" s="6">
        <v>13418182</v>
      </c>
      <c r="H2143" s="5">
        <v>0</v>
      </c>
      <c r="I2143" s="5">
        <v>0</v>
      </c>
      <c r="J2143" s="7">
        <f t="shared" si="163"/>
        <v>13418182</v>
      </c>
      <c r="K2143" s="5">
        <v>1</v>
      </c>
      <c r="L2143" s="6">
        <f t="shared" si="158"/>
        <v>13418182</v>
      </c>
      <c r="M2143" s="5">
        <f t="shared" si="164"/>
        <v>0</v>
      </c>
      <c r="N2143" s="6">
        <f t="shared" si="164"/>
        <v>0</v>
      </c>
      <c r="O2143" s="5"/>
      <c r="P2143" s="5"/>
      <c r="Q2143" s="5"/>
      <c r="R2143" s="5"/>
      <c r="S2143" s="5"/>
      <c r="T2143" s="5"/>
      <c r="U2143" s="5"/>
      <c r="V2143" s="5"/>
      <c r="W2143" s="5"/>
    </row>
    <row r="2144" spans="1:23" x14ac:dyDescent="0.2">
      <c r="A2144" s="5" t="s">
        <v>2368</v>
      </c>
      <c r="B2144" s="5" t="s">
        <v>11</v>
      </c>
      <c r="C2144" s="5">
        <v>1</v>
      </c>
      <c r="D2144" s="6">
        <v>13536364</v>
      </c>
      <c r="E2144" s="5"/>
      <c r="F2144" s="5">
        <v>1</v>
      </c>
      <c r="G2144" s="6">
        <v>13536364</v>
      </c>
      <c r="H2144" s="5">
        <v>0</v>
      </c>
      <c r="I2144" s="5">
        <v>0</v>
      </c>
      <c r="J2144" s="7">
        <f t="shared" si="163"/>
        <v>13536364</v>
      </c>
      <c r="K2144" s="5">
        <v>1</v>
      </c>
      <c r="L2144" s="6">
        <f t="shared" si="158"/>
        <v>13536364</v>
      </c>
      <c r="M2144" s="5">
        <f t="shared" si="164"/>
        <v>0</v>
      </c>
      <c r="N2144" s="6">
        <f t="shared" si="164"/>
        <v>0</v>
      </c>
      <c r="O2144" s="5"/>
      <c r="P2144" s="5"/>
      <c r="Q2144" s="5"/>
      <c r="R2144" s="5"/>
      <c r="S2144" s="5"/>
      <c r="T2144" s="5"/>
      <c r="U2144" s="5"/>
      <c r="V2144" s="5"/>
      <c r="W2144" s="5"/>
    </row>
    <row r="2145" spans="1:23" x14ac:dyDescent="0.2">
      <c r="A2145" s="5" t="s">
        <v>2369</v>
      </c>
      <c r="B2145" s="5" t="s">
        <v>11</v>
      </c>
      <c r="C2145" s="5">
        <v>1</v>
      </c>
      <c r="D2145" s="6">
        <v>13636363</v>
      </c>
      <c r="E2145" s="5"/>
      <c r="F2145" s="5">
        <v>1</v>
      </c>
      <c r="G2145" s="6">
        <v>13636363</v>
      </c>
      <c r="H2145" s="5">
        <v>0</v>
      </c>
      <c r="I2145" s="5">
        <v>0</v>
      </c>
      <c r="J2145" s="7">
        <f t="shared" si="163"/>
        <v>13636363</v>
      </c>
      <c r="K2145" s="5">
        <v>1</v>
      </c>
      <c r="L2145" s="6">
        <f t="shared" si="158"/>
        <v>13636363</v>
      </c>
      <c r="M2145" s="5">
        <f t="shared" si="164"/>
        <v>0</v>
      </c>
      <c r="N2145" s="6">
        <f t="shared" si="164"/>
        <v>0</v>
      </c>
      <c r="O2145" s="5"/>
      <c r="P2145" s="5"/>
      <c r="Q2145" s="5"/>
      <c r="R2145" s="5"/>
      <c r="S2145" s="5"/>
      <c r="T2145" s="5"/>
      <c r="U2145" s="5"/>
      <c r="V2145" s="5"/>
      <c r="W2145" s="5"/>
    </row>
    <row r="2146" spans="1:23" x14ac:dyDescent="0.2">
      <c r="A2146" s="5" t="s">
        <v>2370</v>
      </c>
      <c r="B2146" s="5" t="s">
        <v>11</v>
      </c>
      <c r="C2146" s="5">
        <v>1</v>
      </c>
      <c r="D2146" s="6">
        <v>13636364</v>
      </c>
      <c r="E2146" s="5"/>
      <c r="F2146" s="5">
        <v>1</v>
      </c>
      <c r="G2146" s="6">
        <v>13636364</v>
      </c>
      <c r="H2146" s="5">
        <v>0</v>
      </c>
      <c r="I2146" s="5">
        <v>0</v>
      </c>
      <c r="J2146" s="7">
        <f t="shared" si="163"/>
        <v>13636364</v>
      </c>
      <c r="K2146" s="5">
        <v>1</v>
      </c>
      <c r="L2146" s="6">
        <f t="shared" si="158"/>
        <v>13636364</v>
      </c>
      <c r="M2146" s="5">
        <f t="shared" si="164"/>
        <v>0</v>
      </c>
      <c r="N2146" s="6">
        <f t="shared" si="164"/>
        <v>0</v>
      </c>
      <c r="O2146" s="5"/>
      <c r="P2146" s="5"/>
      <c r="Q2146" s="5"/>
      <c r="R2146" s="5"/>
      <c r="S2146" s="5"/>
      <c r="T2146" s="5"/>
      <c r="U2146" s="5"/>
      <c r="V2146" s="5"/>
      <c r="W2146" s="5"/>
    </row>
    <row r="2147" spans="1:23" x14ac:dyDescent="0.2">
      <c r="A2147" s="5" t="s">
        <v>2371</v>
      </c>
      <c r="B2147" s="5" t="s">
        <v>11</v>
      </c>
      <c r="C2147" s="5">
        <v>1</v>
      </c>
      <c r="D2147" s="6">
        <v>13636364</v>
      </c>
      <c r="E2147" s="5"/>
      <c r="F2147" s="5">
        <v>1</v>
      </c>
      <c r="G2147" s="6">
        <v>13636364</v>
      </c>
      <c r="H2147" s="5">
        <v>0</v>
      </c>
      <c r="I2147" s="5">
        <v>0</v>
      </c>
      <c r="J2147" s="7">
        <f t="shared" si="163"/>
        <v>13636364</v>
      </c>
      <c r="K2147" s="5">
        <v>1</v>
      </c>
      <c r="L2147" s="6">
        <f t="shared" si="158"/>
        <v>13636364</v>
      </c>
      <c r="M2147" s="5">
        <f t="shared" si="164"/>
        <v>0</v>
      </c>
      <c r="N2147" s="6">
        <f t="shared" si="164"/>
        <v>0</v>
      </c>
      <c r="O2147" s="5"/>
      <c r="P2147" s="5"/>
      <c r="Q2147" s="5"/>
      <c r="R2147" s="5"/>
      <c r="S2147" s="5"/>
      <c r="T2147" s="5"/>
      <c r="U2147" s="5"/>
      <c r="V2147" s="5"/>
      <c r="W2147" s="5"/>
    </row>
    <row r="2148" spans="1:23" x14ac:dyDescent="0.2">
      <c r="A2148" s="5" t="s">
        <v>2372</v>
      </c>
      <c r="B2148" s="5" t="s">
        <v>20</v>
      </c>
      <c r="C2148" s="5">
        <v>2</v>
      </c>
      <c r="D2148" s="6">
        <v>13636364</v>
      </c>
      <c r="E2148" s="5"/>
      <c r="F2148" s="5">
        <v>2</v>
      </c>
      <c r="G2148" s="6">
        <v>13636364</v>
      </c>
      <c r="H2148" s="5">
        <v>0</v>
      </c>
      <c r="I2148" s="5">
        <v>0</v>
      </c>
      <c r="J2148" s="7">
        <f t="shared" si="163"/>
        <v>6818182</v>
      </c>
      <c r="K2148" s="5">
        <v>2</v>
      </c>
      <c r="L2148" s="6">
        <f t="shared" si="158"/>
        <v>13636364</v>
      </c>
      <c r="M2148" s="5">
        <f t="shared" si="164"/>
        <v>0</v>
      </c>
      <c r="N2148" s="6">
        <f t="shared" si="164"/>
        <v>0</v>
      </c>
      <c r="O2148" s="5"/>
      <c r="P2148" s="5"/>
      <c r="Q2148" s="5"/>
      <c r="R2148" s="5"/>
      <c r="S2148" s="5"/>
      <c r="T2148" s="5"/>
      <c r="U2148" s="5"/>
      <c r="V2148" s="5"/>
      <c r="W2148" s="5"/>
    </row>
    <row r="2149" spans="1:23" x14ac:dyDescent="0.2">
      <c r="A2149" s="5" t="s">
        <v>2373</v>
      </c>
      <c r="B2149" s="5" t="s">
        <v>11</v>
      </c>
      <c r="C2149" s="5">
        <v>1</v>
      </c>
      <c r="D2149" s="6">
        <v>13727273</v>
      </c>
      <c r="E2149" s="5"/>
      <c r="F2149" s="5">
        <v>1</v>
      </c>
      <c r="G2149" s="6">
        <v>13727273</v>
      </c>
      <c r="H2149" s="5">
        <v>0</v>
      </c>
      <c r="I2149" s="5">
        <v>0</v>
      </c>
      <c r="J2149" s="7">
        <f t="shared" si="163"/>
        <v>13727273</v>
      </c>
      <c r="K2149" s="5">
        <v>1</v>
      </c>
      <c r="L2149" s="6">
        <f t="shared" si="158"/>
        <v>13727273</v>
      </c>
      <c r="M2149" s="5">
        <f t="shared" si="164"/>
        <v>0</v>
      </c>
      <c r="N2149" s="6">
        <f t="shared" si="164"/>
        <v>0</v>
      </c>
      <c r="O2149" s="5"/>
      <c r="P2149" s="5"/>
      <c r="Q2149" s="5"/>
      <c r="R2149" s="5"/>
      <c r="S2149" s="5"/>
      <c r="T2149" s="5"/>
      <c r="U2149" s="5"/>
      <c r="V2149" s="5"/>
      <c r="W2149" s="5"/>
    </row>
    <row r="2150" spans="1:23" x14ac:dyDescent="0.2">
      <c r="A2150" s="5" t="s">
        <v>2374</v>
      </c>
      <c r="B2150" s="5" t="s">
        <v>11</v>
      </c>
      <c r="C2150" s="5">
        <v>1</v>
      </c>
      <c r="D2150" s="6">
        <v>13809091</v>
      </c>
      <c r="E2150" s="5"/>
      <c r="F2150" s="5">
        <v>1</v>
      </c>
      <c r="G2150" s="6">
        <v>13809091</v>
      </c>
      <c r="H2150" s="5">
        <v>0</v>
      </c>
      <c r="I2150" s="5">
        <v>0</v>
      </c>
      <c r="J2150" s="7">
        <f t="shared" si="163"/>
        <v>13809091</v>
      </c>
      <c r="K2150" s="5">
        <v>1</v>
      </c>
      <c r="L2150" s="6">
        <f t="shared" si="158"/>
        <v>13809091</v>
      </c>
      <c r="M2150" s="5">
        <f t="shared" si="164"/>
        <v>0</v>
      </c>
      <c r="N2150" s="6">
        <f t="shared" si="164"/>
        <v>0</v>
      </c>
      <c r="O2150" s="5"/>
      <c r="P2150" s="5"/>
      <c r="Q2150" s="5"/>
      <c r="R2150" s="5"/>
      <c r="S2150" s="5"/>
      <c r="T2150" s="5"/>
      <c r="U2150" s="5"/>
      <c r="V2150" s="5"/>
      <c r="W2150" s="5"/>
    </row>
    <row r="2151" spans="1:23" x14ac:dyDescent="0.2">
      <c r="A2151" s="5" t="s">
        <v>2375</v>
      </c>
      <c r="B2151" s="5" t="s">
        <v>11</v>
      </c>
      <c r="C2151" s="5">
        <v>4</v>
      </c>
      <c r="D2151" s="6">
        <v>13863635</v>
      </c>
      <c r="E2151" s="5"/>
      <c r="F2151" s="5">
        <v>4</v>
      </c>
      <c r="G2151" s="6">
        <v>13863635</v>
      </c>
      <c r="H2151" s="5">
        <v>0</v>
      </c>
      <c r="I2151" s="5">
        <v>0</v>
      </c>
      <c r="J2151" s="7">
        <f t="shared" si="163"/>
        <v>3465908.75</v>
      </c>
      <c r="K2151" s="5">
        <v>4</v>
      </c>
      <c r="L2151" s="6">
        <f t="shared" si="158"/>
        <v>13863635</v>
      </c>
      <c r="M2151" s="5">
        <f t="shared" si="164"/>
        <v>0</v>
      </c>
      <c r="N2151" s="6">
        <f t="shared" si="164"/>
        <v>0</v>
      </c>
      <c r="O2151" s="5"/>
      <c r="P2151" s="5"/>
      <c r="Q2151" s="5"/>
      <c r="R2151" s="5"/>
      <c r="S2151" s="5"/>
      <c r="T2151" s="5"/>
      <c r="U2151" s="5"/>
      <c r="V2151" s="5"/>
      <c r="W2151" s="5"/>
    </row>
    <row r="2152" spans="1:23" x14ac:dyDescent="0.2">
      <c r="A2152" s="5" t="s">
        <v>2376</v>
      </c>
      <c r="B2152" s="5" t="s">
        <v>11</v>
      </c>
      <c r="C2152" s="5">
        <v>1</v>
      </c>
      <c r="D2152" s="6">
        <v>13909091</v>
      </c>
      <c r="E2152" s="5"/>
      <c r="F2152" s="5">
        <v>1</v>
      </c>
      <c r="G2152" s="6">
        <v>13909091</v>
      </c>
      <c r="H2152" s="5">
        <v>0</v>
      </c>
      <c r="I2152" s="5">
        <v>0</v>
      </c>
      <c r="J2152" s="7">
        <f t="shared" si="163"/>
        <v>13909091</v>
      </c>
      <c r="K2152" s="5">
        <v>1</v>
      </c>
      <c r="L2152" s="6">
        <f t="shared" si="158"/>
        <v>13909091</v>
      </c>
      <c r="M2152" s="5">
        <f t="shared" si="164"/>
        <v>0</v>
      </c>
      <c r="N2152" s="6">
        <f t="shared" si="164"/>
        <v>0</v>
      </c>
      <c r="O2152" s="5"/>
      <c r="P2152" s="5"/>
      <c r="Q2152" s="5"/>
      <c r="R2152" s="5"/>
      <c r="S2152" s="5"/>
      <c r="T2152" s="5"/>
      <c r="U2152" s="5"/>
      <c r="V2152" s="5"/>
      <c r="W2152" s="5"/>
    </row>
    <row r="2153" spans="1:23" x14ac:dyDescent="0.2">
      <c r="A2153" s="5" t="s">
        <v>2377</v>
      </c>
      <c r="B2153" s="5" t="s">
        <v>11</v>
      </c>
      <c r="C2153" s="5">
        <v>2</v>
      </c>
      <c r="D2153" s="6">
        <v>14000000</v>
      </c>
      <c r="E2153" s="5"/>
      <c r="F2153" s="5">
        <v>2</v>
      </c>
      <c r="G2153" s="6">
        <v>14000000</v>
      </c>
      <c r="H2153" s="5">
        <v>0</v>
      </c>
      <c r="I2153" s="5">
        <v>0</v>
      </c>
      <c r="J2153" s="7">
        <f t="shared" si="163"/>
        <v>7000000</v>
      </c>
      <c r="K2153" s="5">
        <v>2</v>
      </c>
      <c r="L2153" s="6">
        <f t="shared" si="158"/>
        <v>14000000</v>
      </c>
      <c r="M2153" s="5">
        <f t="shared" si="164"/>
        <v>0</v>
      </c>
      <c r="N2153" s="6">
        <f t="shared" si="164"/>
        <v>0</v>
      </c>
      <c r="O2153" s="5"/>
      <c r="P2153" s="5"/>
      <c r="Q2153" s="5"/>
      <c r="R2153" s="5"/>
      <c r="S2153" s="5"/>
      <c r="T2153" s="5"/>
      <c r="U2153" s="5"/>
      <c r="V2153" s="5"/>
      <c r="W2153" s="5"/>
    </row>
    <row r="2154" spans="1:23" x14ac:dyDescent="0.2">
      <c r="A2154" s="5" t="s">
        <v>2378</v>
      </c>
      <c r="B2154" s="5" t="s">
        <v>11</v>
      </c>
      <c r="C2154" s="5">
        <v>1</v>
      </c>
      <c r="D2154" s="6">
        <v>14263636</v>
      </c>
      <c r="E2154" s="5"/>
      <c r="F2154" s="5">
        <v>1</v>
      </c>
      <c r="G2154" s="6">
        <v>14263636</v>
      </c>
      <c r="H2154" s="5">
        <v>0</v>
      </c>
      <c r="I2154" s="5">
        <v>0</v>
      </c>
      <c r="J2154" s="7">
        <f t="shared" si="163"/>
        <v>14263636</v>
      </c>
      <c r="K2154" s="5">
        <v>1</v>
      </c>
      <c r="L2154" s="6">
        <f t="shared" si="158"/>
        <v>14263636</v>
      </c>
      <c r="M2154" s="5">
        <f t="shared" si="164"/>
        <v>0</v>
      </c>
      <c r="N2154" s="6">
        <f t="shared" si="164"/>
        <v>0</v>
      </c>
      <c r="O2154" s="5"/>
      <c r="P2154" s="5"/>
      <c r="Q2154" s="5"/>
      <c r="R2154" s="5"/>
      <c r="S2154" s="5"/>
      <c r="T2154" s="5"/>
      <c r="U2154" s="5"/>
      <c r="V2154" s="5"/>
      <c r="W2154" s="5"/>
    </row>
    <row r="2155" spans="1:23" x14ac:dyDescent="0.2">
      <c r="A2155" s="5" t="s">
        <v>2379</v>
      </c>
      <c r="B2155" s="5" t="s">
        <v>11</v>
      </c>
      <c r="C2155" s="5">
        <v>13</v>
      </c>
      <c r="D2155" s="6">
        <v>14300000</v>
      </c>
      <c r="E2155" s="5"/>
      <c r="F2155" s="5">
        <v>13</v>
      </c>
      <c r="G2155" s="6">
        <v>14300000</v>
      </c>
      <c r="H2155" s="5">
        <v>0</v>
      </c>
      <c r="I2155" s="5">
        <v>0</v>
      </c>
      <c r="J2155" s="7">
        <f t="shared" si="163"/>
        <v>1100000</v>
      </c>
      <c r="K2155" s="5">
        <v>13</v>
      </c>
      <c r="L2155" s="6">
        <f t="shared" si="158"/>
        <v>14300000</v>
      </c>
      <c r="M2155" s="5">
        <f t="shared" si="164"/>
        <v>0</v>
      </c>
      <c r="N2155" s="6">
        <f t="shared" si="164"/>
        <v>0</v>
      </c>
      <c r="O2155" s="5"/>
      <c r="P2155" s="5"/>
      <c r="Q2155" s="5"/>
      <c r="R2155" s="5"/>
      <c r="S2155" s="5"/>
      <c r="T2155" s="5"/>
      <c r="U2155" s="5"/>
      <c r="V2155" s="5"/>
      <c r="W2155" s="5"/>
    </row>
    <row r="2156" spans="1:23" x14ac:dyDescent="0.2">
      <c r="A2156" s="5" t="s">
        <v>2380</v>
      </c>
      <c r="B2156" s="5" t="s">
        <v>11</v>
      </c>
      <c r="C2156" s="5">
        <v>3</v>
      </c>
      <c r="D2156" s="6">
        <v>14445455</v>
      </c>
      <c r="E2156" s="5"/>
      <c r="F2156" s="5">
        <v>3</v>
      </c>
      <c r="G2156" s="6">
        <v>14445455</v>
      </c>
      <c r="H2156" s="5">
        <v>0</v>
      </c>
      <c r="I2156" s="5">
        <v>0</v>
      </c>
      <c r="J2156" s="7">
        <f t="shared" si="163"/>
        <v>4815151.666666667</v>
      </c>
      <c r="K2156" s="5">
        <v>3</v>
      </c>
      <c r="L2156" s="6">
        <f t="shared" si="158"/>
        <v>14445455</v>
      </c>
      <c r="M2156" s="5">
        <f t="shared" ref="M2156:N2171" si="165">F2156+H2156-K2156</f>
        <v>0</v>
      </c>
      <c r="N2156" s="6">
        <f t="shared" si="165"/>
        <v>0</v>
      </c>
      <c r="O2156" s="5"/>
      <c r="P2156" s="5"/>
      <c r="Q2156" s="5"/>
      <c r="R2156" s="5"/>
      <c r="S2156" s="5"/>
      <c r="T2156" s="5"/>
      <c r="U2156" s="5"/>
      <c r="V2156" s="5"/>
      <c r="W2156" s="5"/>
    </row>
    <row r="2157" spans="1:23" x14ac:dyDescent="0.2">
      <c r="A2157" s="5" t="s">
        <v>2381</v>
      </c>
      <c r="B2157" s="5" t="s">
        <v>11</v>
      </c>
      <c r="C2157" s="5">
        <v>5</v>
      </c>
      <c r="D2157" s="6">
        <v>14454545</v>
      </c>
      <c r="E2157" s="5"/>
      <c r="F2157" s="5">
        <v>5</v>
      </c>
      <c r="G2157" s="6">
        <v>14454545</v>
      </c>
      <c r="H2157" s="5">
        <v>0</v>
      </c>
      <c r="I2157" s="5">
        <v>0</v>
      </c>
      <c r="J2157" s="7">
        <f t="shared" si="163"/>
        <v>2890909</v>
      </c>
      <c r="K2157" s="5">
        <v>5</v>
      </c>
      <c r="L2157" s="6">
        <f t="shared" si="158"/>
        <v>14454545</v>
      </c>
      <c r="M2157" s="5">
        <f t="shared" si="165"/>
        <v>0</v>
      </c>
      <c r="N2157" s="6">
        <f t="shared" si="165"/>
        <v>0</v>
      </c>
      <c r="O2157" s="5"/>
      <c r="P2157" s="5"/>
      <c r="Q2157" s="5"/>
      <c r="R2157" s="5"/>
      <c r="S2157" s="5"/>
      <c r="T2157" s="5"/>
      <c r="U2157" s="5"/>
      <c r="V2157" s="5"/>
      <c r="W2157" s="5"/>
    </row>
    <row r="2158" spans="1:23" x14ac:dyDescent="0.2">
      <c r="A2158" s="5" t="s">
        <v>2382</v>
      </c>
      <c r="B2158" s="5" t="s">
        <v>20</v>
      </c>
      <c r="C2158" s="5">
        <v>2</v>
      </c>
      <c r="D2158" s="6">
        <v>14472726</v>
      </c>
      <c r="E2158" s="5"/>
      <c r="F2158" s="5">
        <v>2</v>
      </c>
      <c r="G2158" s="6">
        <v>14472726</v>
      </c>
      <c r="H2158" s="5">
        <v>0</v>
      </c>
      <c r="I2158" s="5">
        <v>0</v>
      </c>
      <c r="J2158" s="7">
        <f t="shared" si="163"/>
        <v>7236363</v>
      </c>
      <c r="K2158" s="5">
        <v>2</v>
      </c>
      <c r="L2158" s="6">
        <f t="shared" si="158"/>
        <v>14472726</v>
      </c>
      <c r="M2158" s="5">
        <f t="shared" si="165"/>
        <v>0</v>
      </c>
      <c r="N2158" s="6">
        <f t="shared" si="165"/>
        <v>0</v>
      </c>
      <c r="O2158" s="5"/>
      <c r="P2158" s="5"/>
      <c r="Q2158" s="5"/>
      <c r="R2158" s="5"/>
      <c r="S2158" s="5"/>
      <c r="T2158" s="5"/>
      <c r="U2158" s="5"/>
      <c r="V2158" s="5"/>
      <c r="W2158" s="5"/>
    </row>
    <row r="2159" spans="1:23" x14ac:dyDescent="0.2">
      <c r="A2159" s="5" t="s">
        <v>2383</v>
      </c>
      <c r="B2159" s="5" t="s">
        <v>11</v>
      </c>
      <c r="C2159" s="5">
        <v>10</v>
      </c>
      <c r="D2159" s="6">
        <v>14545450</v>
      </c>
      <c r="E2159" s="5"/>
      <c r="F2159" s="5">
        <v>10</v>
      </c>
      <c r="G2159" s="6">
        <v>14545450</v>
      </c>
      <c r="H2159" s="5">
        <v>0</v>
      </c>
      <c r="I2159" s="5">
        <v>0</v>
      </c>
      <c r="J2159" s="7">
        <f t="shared" si="163"/>
        <v>1454545</v>
      </c>
      <c r="K2159" s="5">
        <v>10</v>
      </c>
      <c r="L2159" s="6">
        <f t="shared" si="158"/>
        <v>14545450</v>
      </c>
      <c r="M2159" s="5">
        <f t="shared" si="165"/>
        <v>0</v>
      </c>
      <c r="N2159" s="6">
        <f t="shared" si="165"/>
        <v>0</v>
      </c>
      <c r="O2159" s="5"/>
      <c r="P2159" s="5"/>
      <c r="Q2159" s="5"/>
      <c r="R2159" s="5"/>
      <c r="S2159" s="5"/>
      <c r="T2159" s="5"/>
      <c r="U2159" s="5"/>
      <c r="V2159" s="5"/>
      <c r="W2159" s="5"/>
    </row>
    <row r="2160" spans="1:23" x14ac:dyDescent="0.2">
      <c r="A2160" s="5" t="s">
        <v>2384</v>
      </c>
      <c r="B2160" s="5" t="s">
        <v>11</v>
      </c>
      <c r="C2160" s="5">
        <v>0</v>
      </c>
      <c r="D2160" s="5">
        <v>0</v>
      </c>
      <c r="E2160" s="5"/>
      <c r="F2160" s="5">
        <v>0</v>
      </c>
      <c r="G2160" s="5">
        <v>0</v>
      </c>
      <c r="H2160" s="5">
        <v>4</v>
      </c>
      <c r="I2160" s="6">
        <v>20800000</v>
      </c>
      <c r="J2160" s="7">
        <f t="shared" si="163"/>
        <v>5200000</v>
      </c>
      <c r="K2160" s="5">
        <v>4</v>
      </c>
      <c r="L2160" s="6">
        <f t="shared" si="158"/>
        <v>20800000</v>
      </c>
      <c r="M2160" s="5">
        <f t="shared" si="165"/>
        <v>0</v>
      </c>
      <c r="N2160" s="6">
        <f t="shared" si="165"/>
        <v>0</v>
      </c>
      <c r="O2160" s="5"/>
      <c r="P2160" s="5"/>
      <c r="Q2160" s="5"/>
      <c r="R2160" s="5"/>
      <c r="S2160" s="5"/>
      <c r="T2160" s="5"/>
      <c r="U2160" s="5"/>
      <c r="V2160" s="5"/>
      <c r="W2160" s="5"/>
    </row>
    <row r="2161" spans="1:23" x14ac:dyDescent="0.2">
      <c r="A2161" s="5" t="s">
        <v>2385</v>
      </c>
      <c r="B2161" s="5" t="s">
        <v>20</v>
      </c>
      <c r="C2161" s="5">
        <v>1</v>
      </c>
      <c r="D2161" s="6">
        <v>14627273</v>
      </c>
      <c r="E2161" s="5"/>
      <c r="F2161" s="5">
        <v>1</v>
      </c>
      <c r="G2161" s="6">
        <v>14627273</v>
      </c>
      <c r="H2161" s="5">
        <v>0</v>
      </c>
      <c r="I2161" s="5">
        <v>0</v>
      </c>
      <c r="J2161" s="7">
        <f t="shared" si="163"/>
        <v>14627273</v>
      </c>
      <c r="K2161" s="5">
        <v>1</v>
      </c>
      <c r="L2161" s="6">
        <f t="shared" si="158"/>
        <v>14627273</v>
      </c>
      <c r="M2161" s="5">
        <f t="shared" si="165"/>
        <v>0</v>
      </c>
      <c r="N2161" s="6">
        <f t="shared" si="165"/>
        <v>0</v>
      </c>
      <c r="O2161" s="5"/>
      <c r="P2161" s="5"/>
      <c r="Q2161" s="5"/>
      <c r="R2161" s="5"/>
      <c r="S2161" s="5"/>
      <c r="T2161" s="5"/>
      <c r="U2161" s="5"/>
      <c r="V2161" s="5"/>
      <c r="W2161" s="5"/>
    </row>
    <row r="2162" spans="1:23" x14ac:dyDescent="0.2">
      <c r="A2162" s="5" t="s">
        <v>2386</v>
      </c>
      <c r="B2162" s="5" t="s">
        <v>20</v>
      </c>
      <c r="C2162" s="5">
        <v>1</v>
      </c>
      <c r="D2162" s="6">
        <v>14727273</v>
      </c>
      <c r="E2162" s="5"/>
      <c r="F2162" s="5">
        <v>1</v>
      </c>
      <c r="G2162" s="6">
        <v>14727273</v>
      </c>
      <c r="H2162" s="5">
        <v>0</v>
      </c>
      <c r="I2162" s="5">
        <v>0</v>
      </c>
      <c r="J2162" s="7">
        <f t="shared" si="163"/>
        <v>14727273</v>
      </c>
      <c r="K2162" s="5">
        <v>1</v>
      </c>
      <c r="L2162" s="6">
        <f t="shared" si="158"/>
        <v>14727273</v>
      </c>
      <c r="M2162" s="5">
        <f t="shared" si="165"/>
        <v>0</v>
      </c>
      <c r="N2162" s="6">
        <f t="shared" si="165"/>
        <v>0</v>
      </c>
      <c r="O2162" s="5"/>
      <c r="P2162" s="5"/>
      <c r="Q2162" s="5"/>
      <c r="R2162" s="5"/>
      <c r="S2162" s="5"/>
      <c r="T2162" s="5"/>
      <c r="U2162" s="5"/>
      <c r="V2162" s="5"/>
      <c r="W2162" s="5"/>
    </row>
    <row r="2163" spans="1:23" x14ac:dyDescent="0.2">
      <c r="A2163" s="5" t="s">
        <v>2387</v>
      </c>
      <c r="B2163" s="5" t="s">
        <v>11</v>
      </c>
      <c r="C2163" s="5">
        <v>5</v>
      </c>
      <c r="D2163" s="6">
        <v>15000000</v>
      </c>
      <c r="E2163" s="5"/>
      <c r="F2163" s="5">
        <v>5</v>
      </c>
      <c r="G2163" s="6">
        <v>15000000</v>
      </c>
      <c r="H2163" s="5">
        <v>0</v>
      </c>
      <c r="I2163" s="5">
        <v>0</v>
      </c>
      <c r="J2163" s="7">
        <f t="shared" si="163"/>
        <v>3000000</v>
      </c>
      <c r="K2163" s="5">
        <v>5</v>
      </c>
      <c r="L2163" s="6">
        <f t="shared" si="158"/>
        <v>15000000</v>
      </c>
      <c r="M2163" s="5">
        <f t="shared" si="165"/>
        <v>0</v>
      </c>
      <c r="N2163" s="6">
        <f t="shared" si="165"/>
        <v>0</v>
      </c>
      <c r="O2163" s="5"/>
      <c r="P2163" s="5"/>
      <c r="Q2163" s="5"/>
      <c r="R2163" s="5"/>
      <c r="S2163" s="5"/>
      <c r="T2163" s="5"/>
      <c r="U2163" s="5"/>
      <c r="V2163" s="5"/>
      <c r="W2163" s="5"/>
    </row>
    <row r="2164" spans="1:23" x14ac:dyDescent="0.2">
      <c r="A2164" s="5" t="s">
        <v>2388</v>
      </c>
      <c r="B2164" s="5" t="s">
        <v>20</v>
      </c>
      <c r="C2164" s="5">
        <v>1</v>
      </c>
      <c r="D2164" s="6">
        <v>15081818</v>
      </c>
      <c r="E2164" s="5"/>
      <c r="F2164" s="5">
        <v>1</v>
      </c>
      <c r="G2164" s="6">
        <v>15081818</v>
      </c>
      <c r="H2164" s="5">
        <v>0</v>
      </c>
      <c r="I2164" s="5">
        <v>0</v>
      </c>
      <c r="J2164" s="7">
        <f t="shared" si="163"/>
        <v>15081818</v>
      </c>
      <c r="K2164" s="5">
        <v>1</v>
      </c>
      <c r="L2164" s="6">
        <f t="shared" si="158"/>
        <v>15081818</v>
      </c>
      <c r="M2164" s="5">
        <f t="shared" si="165"/>
        <v>0</v>
      </c>
      <c r="N2164" s="6">
        <f t="shared" si="165"/>
        <v>0</v>
      </c>
      <c r="O2164" s="5"/>
      <c r="P2164" s="5"/>
      <c r="Q2164" s="5"/>
      <c r="R2164" s="5"/>
      <c r="S2164" s="5"/>
      <c r="T2164" s="5"/>
      <c r="U2164" s="5"/>
      <c r="V2164" s="5"/>
      <c r="W2164" s="5"/>
    </row>
    <row r="2165" spans="1:23" x14ac:dyDescent="0.2">
      <c r="A2165" s="5" t="s">
        <v>2389</v>
      </c>
      <c r="B2165" s="5" t="s">
        <v>11</v>
      </c>
      <c r="C2165" s="5">
        <v>61</v>
      </c>
      <c r="D2165" s="6">
        <v>15090936</v>
      </c>
      <c r="E2165" s="5"/>
      <c r="F2165" s="5">
        <v>61</v>
      </c>
      <c r="G2165" s="6">
        <v>15090936</v>
      </c>
      <c r="H2165" s="5">
        <v>0</v>
      </c>
      <c r="I2165" s="5">
        <v>0</v>
      </c>
      <c r="J2165" s="7">
        <f t="shared" si="163"/>
        <v>247392.39344262294</v>
      </c>
      <c r="K2165" s="5">
        <v>61</v>
      </c>
      <c r="L2165" s="6">
        <f t="shared" si="158"/>
        <v>15090936</v>
      </c>
      <c r="M2165" s="5">
        <f t="shared" si="165"/>
        <v>0</v>
      </c>
      <c r="N2165" s="6">
        <f t="shared" si="165"/>
        <v>0</v>
      </c>
      <c r="O2165" s="5"/>
      <c r="P2165" s="5"/>
      <c r="Q2165" s="5"/>
      <c r="R2165" s="5"/>
      <c r="S2165" s="5"/>
      <c r="T2165" s="5"/>
      <c r="U2165" s="5"/>
      <c r="V2165" s="5"/>
      <c r="W2165" s="5"/>
    </row>
    <row r="2166" spans="1:23" x14ac:dyDescent="0.2">
      <c r="A2166" s="5" t="s">
        <v>2390</v>
      </c>
      <c r="B2166" s="5" t="s">
        <v>11</v>
      </c>
      <c r="C2166" s="5">
        <v>1</v>
      </c>
      <c r="D2166" s="6">
        <v>15263637</v>
      </c>
      <c r="E2166" s="5"/>
      <c r="F2166" s="5">
        <v>1</v>
      </c>
      <c r="G2166" s="6">
        <v>15263637</v>
      </c>
      <c r="H2166" s="5">
        <v>0</v>
      </c>
      <c r="I2166" s="5">
        <v>0</v>
      </c>
      <c r="J2166" s="7">
        <f t="shared" si="163"/>
        <v>15263637</v>
      </c>
      <c r="K2166" s="5">
        <v>1</v>
      </c>
      <c r="L2166" s="6">
        <f t="shared" si="158"/>
        <v>15263637</v>
      </c>
      <c r="M2166" s="5">
        <f t="shared" si="165"/>
        <v>0</v>
      </c>
      <c r="N2166" s="6">
        <f t="shared" si="165"/>
        <v>0</v>
      </c>
      <c r="O2166" s="5"/>
      <c r="P2166" s="5"/>
      <c r="Q2166" s="5"/>
      <c r="R2166" s="5"/>
      <c r="S2166" s="5"/>
      <c r="T2166" s="5"/>
      <c r="U2166" s="5"/>
      <c r="V2166" s="5"/>
      <c r="W2166" s="5"/>
    </row>
    <row r="2167" spans="1:23" x14ac:dyDescent="0.2">
      <c r="A2167" s="5" t="s">
        <v>2391</v>
      </c>
      <c r="B2167" s="5" t="s">
        <v>11</v>
      </c>
      <c r="C2167" s="5">
        <v>1</v>
      </c>
      <c r="D2167" s="6">
        <v>15627273</v>
      </c>
      <c r="E2167" s="5"/>
      <c r="F2167" s="5">
        <v>1</v>
      </c>
      <c r="G2167" s="6">
        <v>15627273</v>
      </c>
      <c r="H2167" s="5">
        <v>0</v>
      </c>
      <c r="I2167" s="5">
        <v>0</v>
      </c>
      <c r="J2167" s="7">
        <f t="shared" si="163"/>
        <v>15627273</v>
      </c>
      <c r="K2167" s="5">
        <v>1</v>
      </c>
      <c r="L2167" s="6">
        <f t="shared" si="158"/>
        <v>15627273</v>
      </c>
      <c r="M2167" s="5">
        <f t="shared" si="165"/>
        <v>0</v>
      </c>
      <c r="N2167" s="6">
        <f t="shared" si="165"/>
        <v>0</v>
      </c>
      <c r="O2167" s="5"/>
      <c r="P2167" s="5"/>
      <c r="Q2167" s="5"/>
      <c r="R2167" s="5"/>
      <c r="S2167" s="5"/>
      <c r="T2167" s="5"/>
      <c r="U2167" s="5"/>
      <c r="V2167" s="5"/>
      <c r="W2167" s="5"/>
    </row>
    <row r="2168" spans="1:23" x14ac:dyDescent="0.2">
      <c r="A2168" s="5" t="s">
        <v>2392</v>
      </c>
      <c r="B2168" s="5" t="s">
        <v>20</v>
      </c>
      <c r="C2168" s="5">
        <v>2</v>
      </c>
      <c r="D2168" s="6">
        <v>15800000</v>
      </c>
      <c r="E2168" s="5"/>
      <c r="F2168" s="5">
        <v>2</v>
      </c>
      <c r="G2168" s="6">
        <v>15800000</v>
      </c>
      <c r="H2168" s="5">
        <v>0</v>
      </c>
      <c r="I2168" s="5">
        <v>0</v>
      </c>
      <c r="J2168" s="7">
        <f t="shared" si="163"/>
        <v>7900000</v>
      </c>
      <c r="K2168" s="5">
        <v>2</v>
      </c>
      <c r="L2168" s="6">
        <f t="shared" si="158"/>
        <v>15800000</v>
      </c>
      <c r="M2168" s="5">
        <f t="shared" si="165"/>
        <v>0</v>
      </c>
      <c r="N2168" s="6">
        <f t="shared" si="165"/>
        <v>0</v>
      </c>
      <c r="O2168" s="5"/>
      <c r="P2168" s="5"/>
      <c r="Q2168" s="5"/>
      <c r="R2168" s="5"/>
      <c r="S2168" s="5"/>
      <c r="T2168" s="5"/>
      <c r="U2168" s="5"/>
      <c r="V2168" s="5"/>
      <c r="W2168" s="5"/>
    </row>
    <row r="2169" spans="1:23" x14ac:dyDescent="0.2">
      <c r="A2169" s="5" t="s">
        <v>2393</v>
      </c>
      <c r="B2169" s="5" t="s">
        <v>25</v>
      </c>
      <c r="C2169" s="5">
        <v>1</v>
      </c>
      <c r="D2169" s="6">
        <v>15900000</v>
      </c>
      <c r="E2169" s="5"/>
      <c r="F2169" s="5">
        <v>1</v>
      </c>
      <c r="G2169" s="6">
        <v>15900000</v>
      </c>
      <c r="H2169" s="5">
        <v>0</v>
      </c>
      <c r="I2169" s="5">
        <v>0</v>
      </c>
      <c r="J2169" s="7">
        <f t="shared" si="163"/>
        <v>15900000</v>
      </c>
      <c r="K2169" s="5">
        <v>1</v>
      </c>
      <c r="L2169" s="6">
        <f t="shared" si="158"/>
        <v>15900000</v>
      </c>
      <c r="M2169" s="5">
        <f t="shared" si="165"/>
        <v>0</v>
      </c>
      <c r="N2169" s="6">
        <f t="shared" si="165"/>
        <v>0</v>
      </c>
      <c r="O2169" s="5"/>
      <c r="P2169" s="5"/>
      <c r="Q2169" s="5"/>
      <c r="R2169" s="5"/>
      <c r="S2169" s="5"/>
      <c r="T2169" s="5"/>
      <c r="U2169" s="5"/>
      <c r="V2169" s="5"/>
      <c r="W2169" s="5"/>
    </row>
    <row r="2170" spans="1:23" x14ac:dyDescent="0.2">
      <c r="A2170" s="5" t="s">
        <v>2394</v>
      </c>
      <c r="B2170" s="5" t="s">
        <v>11</v>
      </c>
      <c r="C2170" s="5">
        <v>1</v>
      </c>
      <c r="D2170" s="6">
        <v>15909091</v>
      </c>
      <c r="E2170" s="5"/>
      <c r="F2170" s="5">
        <v>1</v>
      </c>
      <c r="G2170" s="6">
        <v>15909091</v>
      </c>
      <c r="H2170" s="5">
        <v>0</v>
      </c>
      <c r="I2170" s="5">
        <v>0</v>
      </c>
      <c r="J2170" s="7">
        <f t="shared" si="163"/>
        <v>15909091</v>
      </c>
      <c r="K2170" s="5">
        <v>1</v>
      </c>
      <c r="L2170" s="6">
        <f t="shared" si="158"/>
        <v>15909091</v>
      </c>
      <c r="M2170" s="5">
        <f t="shared" si="165"/>
        <v>0</v>
      </c>
      <c r="N2170" s="6">
        <f t="shared" si="165"/>
        <v>0</v>
      </c>
      <c r="O2170" s="5"/>
      <c r="P2170" s="5"/>
      <c r="Q2170" s="5"/>
      <c r="R2170" s="5"/>
      <c r="S2170" s="5"/>
      <c r="T2170" s="5"/>
      <c r="U2170" s="5"/>
      <c r="V2170" s="5"/>
      <c r="W2170" s="5"/>
    </row>
    <row r="2171" spans="1:23" x14ac:dyDescent="0.2">
      <c r="A2171" s="5" t="s">
        <v>2395</v>
      </c>
      <c r="B2171" s="5" t="s">
        <v>11</v>
      </c>
      <c r="C2171" s="5">
        <v>1</v>
      </c>
      <c r="D2171" s="6">
        <v>16000000</v>
      </c>
      <c r="E2171" s="5"/>
      <c r="F2171" s="5">
        <v>1</v>
      </c>
      <c r="G2171" s="6">
        <v>16000000</v>
      </c>
      <c r="H2171" s="5">
        <v>0</v>
      </c>
      <c r="I2171" s="5">
        <v>0</v>
      </c>
      <c r="J2171" s="7">
        <f t="shared" si="163"/>
        <v>16000000</v>
      </c>
      <c r="K2171" s="5">
        <v>1</v>
      </c>
      <c r="L2171" s="6">
        <f t="shared" si="158"/>
        <v>16000000</v>
      </c>
      <c r="M2171" s="5">
        <f t="shared" si="165"/>
        <v>0</v>
      </c>
      <c r="N2171" s="6">
        <f t="shared" si="165"/>
        <v>0</v>
      </c>
      <c r="O2171" s="5"/>
      <c r="P2171" s="5"/>
      <c r="Q2171" s="5"/>
      <c r="R2171" s="5"/>
      <c r="S2171" s="5"/>
      <c r="T2171" s="5"/>
      <c r="U2171" s="5"/>
      <c r="V2171" s="5"/>
      <c r="W2171" s="5"/>
    </row>
    <row r="2172" spans="1:23" x14ac:dyDescent="0.2">
      <c r="A2172" s="5" t="s">
        <v>2396</v>
      </c>
      <c r="B2172" s="5" t="s">
        <v>11</v>
      </c>
      <c r="C2172" s="5">
        <v>1</v>
      </c>
      <c r="D2172" s="6">
        <v>16025454</v>
      </c>
      <c r="E2172" s="5"/>
      <c r="F2172" s="5">
        <v>1</v>
      </c>
      <c r="G2172" s="6">
        <v>16025454</v>
      </c>
      <c r="H2172" s="5">
        <v>0</v>
      </c>
      <c r="I2172" s="5">
        <v>0</v>
      </c>
      <c r="J2172" s="7">
        <f t="shared" si="163"/>
        <v>16025454</v>
      </c>
      <c r="K2172" s="5">
        <v>1</v>
      </c>
      <c r="L2172" s="6">
        <f t="shared" si="158"/>
        <v>16025454</v>
      </c>
      <c r="M2172" s="5">
        <f t="shared" ref="M2172:N2187" si="166">F2172+H2172-K2172</f>
        <v>0</v>
      </c>
      <c r="N2172" s="6">
        <f t="shared" si="166"/>
        <v>0</v>
      </c>
      <c r="O2172" s="5"/>
      <c r="P2172" s="5"/>
      <c r="Q2172" s="5"/>
      <c r="R2172" s="5"/>
      <c r="S2172" s="5"/>
      <c r="T2172" s="5"/>
      <c r="U2172" s="5"/>
      <c r="V2172" s="5"/>
      <c r="W2172" s="5"/>
    </row>
    <row r="2173" spans="1:23" x14ac:dyDescent="0.2">
      <c r="A2173" s="5" t="s">
        <v>2397</v>
      </c>
      <c r="B2173" s="5" t="s">
        <v>11</v>
      </c>
      <c r="C2173" s="5">
        <v>179</v>
      </c>
      <c r="D2173" s="6">
        <v>16268116</v>
      </c>
      <c r="E2173" s="5"/>
      <c r="F2173" s="5">
        <v>179</v>
      </c>
      <c r="G2173" s="6">
        <v>16268116</v>
      </c>
      <c r="H2173" s="5">
        <v>0</v>
      </c>
      <c r="I2173" s="5">
        <v>0</v>
      </c>
      <c r="J2173" s="7">
        <f t="shared" si="163"/>
        <v>90883.32960893854</v>
      </c>
      <c r="K2173" s="5">
        <v>179</v>
      </c>
      <c r="L2173" s="6">
        <f t="shared" si="158"/>
        <v>16268115.999999998</v>
      </c>
      <c r="M2173" s="5">
        <f t="shared" si="166"/>
        <v>0</v>
      </c>
      <c r="N2173" s="6">
        <f t="shared" si="166"/>
        <v>0</v>
      </c>
      <c r="O2173" s="5"/>
      <c r="P2173" s="5"/>
      <c r="Q2173" s="5"/>
      <c r="R2173" s="5"/>
      <c r="S2173" s="5"/>
      <c r="T2173" s="5"/>
      <c r="U2173" s="5"/>
      <c r="V2173" s="5"/>
      <c r="W2173" s="5"/>
    </row>
    <row r="2174" spans="1:23" x14ac:dyDescent="0.2">
      <c r="A2174" s="5" t="s">
        <v>2398</v>
      </c>
      <c r="B2174" s="5" t="s">
        <v>11</v>
      </c>
      <c r="C2174" s="5">
        <v>3</v>
      </c>
      <c r="D2174" s="6">
        <v>16363635</v>
      </c>
      <c r="E2174" s="5"/>
      <c r="F2174" s="5">
        <v>3</v>
      </c>
      <c r="G2174" s="6">
        <v>16363635</v>
      </c>
      <c r="H2174" s="5">
        <v>0</v>
      </c>
      <c r="I2174" s="5">
        <v>0</v>
      </c>
      <c r="J2174" s="7">
        <f t="shared" si="163"/>
        <v>5454545</v>
      </c>
      <c r="K2174" s="5">
        <v>3</v>
      </c>
      <c r="L2174" s="6">
        <f t="shared" si="158"/>
        <v>16363635</v>
      </c>
      <c r="M2174" s="5">
        <f t="shared" si="166"/>
        <v>0</v>
      </c>
      <c r="N2174" s="6">
        <f t="shared" si="166"/>
        <v>0</v>
      </c>
      <c r="O2174" s="5"/>
      <c r="P2174" s="5"/>
      <c r="Q2174" s="5"/>
      <c r="R2174" s="5"/>
      <c r="S2174" s="5"/>
      <c r="T2174" s="5"/>
      <c r="U2174" s="5"/>
      <c r="V2174" s="5"/>
      <c r="W2174" s="5"/>
    </row>
    <row r="2175" spans="1:23" x14ac:dyDescent="0.2">
      <c r="A2175" s="5" t="s">
        <v>2399</v>
      </c>
      <c r="B2175" s="5" t="s">
        <v>11</v>
      </c>
      <c r="C2175" s="5">
        <v>21</v>
      </c>
      <c r="D2175" s="6">
        <v>16380000</v>
      </c>
      <c r="E2175" s="5"/>
      <c r="F2175" s="5">
        <v>21</v>
      </c>
      <c r="G2175" s="6">
        <v>16380000</v>
      </c>
      <c r="H2175" s="5">
        <v>0</v>
      </c>
      <c r="I2175" s="5">
        <v>0</v>
      </c>
      <c r="J2175" s="7">
        <f t="shared" si="163"/>
        <v>780000</v>
      </c>
      <c r="K2175" s="5">
        <v>21</v>
      </c>
      <c r="L2175" s="6">
        <f t="shared" si="158"/>
        <v>16380000</v>
      </c>
      <c r="M2175" s="5">
        <f t="shared" si="166"/>
        <v>0</v>
      </c>
      <c r="N2175" s="6">
        <f t="shared" si="166"/>
        <v>0</v>
      </c>
      <c r="O2175" s="5"/>
      <c r="P2175" s="5"/>
      <c r="Q2175" s="5"/>
      <c r="R2175" s="5"/>
      <c r="S2175" s="5"/>
      <c r="T2175" s="5"/>
      <c r="U2175" s="5"/>
      <c r="V2175" s="5"/>
      <c r="W2175" s="5"/>
    </row>
    <row r="2176" spans="1:23" x14ac:dyDescent="0.2">
      <c r="A2176" s="5" t="s">
        <v>2400</v>
      </c>
      <c r="B2176" s="5" t="s">
        <v>11</v>
      </c>
      <c r="C2176" s="5">
        <v>2</v>
      </c>
      <c r="D2176" s="6">
        <v>16454546</v>
      </c>
      <c r="E2176" s="5"/>
      <c r="F2176" s="5">
        <v>2</v>
      </c>
      <c r="G2176" s="6">
        <v>16454546</v>
      </c>
      <c r="H2176" s="5">
        <v>0</v>
      </c>
      <c r="I2176" s="5">
        <v>0</v>
      </c>
      <c r="J2176" s="7">
        <f t="shared" si="163"/>
        <v>8227273</v>
      </c>
      <c r="K2176" s="5">
        <v>2</v>
      </c>
      <c r="L2176" s="6">
        <f t="shared" si="158"/>
        <v>16454546</v>
      </c>
      <c r="M2176" s="5">
        <f t="shared" si="166"/>
        <v>0</v>
      </c>
      <c r="N2176" s="6">
        <f t="shared" si="166"/>
        <v>0</v>
      </c>
      <c r="O2176" s="5"/>
      <c r="P2176" s="5"/>
      <c r="Q2176" s="5"/>
      <c r="R2176" s="5"/>
      <c r="S2176" s="5"/>
      <c r="T2176" s="5"/>
      <c r="U2176" s="5"/>
      <c r="V2176" s="5"/>
      <c r="W2176" s="5"/>
    </row>
    <row r="2177" spans="1:23" x14ac:dyDescent="0.2">
      <c r="A2177" s="5" t="s">
        <v>2401</v>
      </c>
      <c r="B2177" s="5" t="s">
        <v>11</v>
      </c>
      <c r="C2177" s="5">
        <v>1</v>
      </c>
      <c r="D2177" s="6">
        <v>16536364</v>
      </c>
      <c r="E2177" s="5"/>
      <c r="F2177" s="5">
        <v>1</v>
      </c>
      <c r="G2177" s="6">
        <v>16536364</v>
      </c>
      <c r="H2177" s="5">
        <v>0</v>
      </c>
      <c r="I2177" s="5">
        <v>0</v>
      </c>
      <c r="J2177" s="7">
        <f t="shared" si="163"/>
        <v>16536364</v>
      </c>
      <c r="K2177" s="5">
        <v>1</v>
      </c>
      <c r="L2177" s="6">
        <f t="shared" si="158"/>
        <v>16536364</v>
      </c>
      <c r="M2177" s="5">
        <f t="shared" si="166"/>
        <v>0</v>
      </c>
      <c r="N2177" s="6">
        <f t="shared" si="166"/>
        <v>0</v>
      </c>
      <c r="O2177" s="5"/>
      <c r="P2177" s="5"/>
      <c r="Q2177" s="5"/>
      <c r="R2177" s="5"/>
      <c r="S2177" s="5"/>
      <c r="T2177" s="5"/>
      <c r="U2177" s="5"/>
      <c r="V2177" s="5"/>
      <c r="W2177" s="5"/>
    </row>
    <row r="2178" spans="1:23" x14ac:dyDescent="0.2">
      <c r="A2178" s="5" t="s">
        <v>2402</v>
      </c>
      <c r="B2178" s="5" t="s">
        <v>11</v>
      </c>
      <c r="C2178" s="5">
        <v>1</v>
      </c>
      <c r="D2178" s="6">
        <v>16540909</v>
      </c>
      <c r="E2178" s="5"/>
      <c r="F2178" s="5">
        <v>1</v>
      </c>
      <c r="G2178" s="6">
        <v>16540909</v>
      </c>
      <c r="H2178" s="5">
        <v>0</v>
      </c>
      <c r="I2178" s="5">
        <v>0</v>
      </c>
      <c r="J2178" s="7">
        <f t="shared" si="163"/>
        <v>16540909</v>
      </c>
      <c r="K2178" s="5">
        <v>1</v>
      </c>
      <c r="L2178" s="6">
        <f t="shared" si="158"/>
        <v>16540909</v>
      </c>
      <c r="M2178" s="5">
        <f t="shared" si="166"/>
        <v>0</v>
      </c>
      <c r="N2178" s="6">
        <f t="shared" si="166"/>
        <v>0</v>
      </c>
      <c r="O2178" s="5"/>
      <c r="P2178" s="5"/>
      <c r="Q2178" s="5"/>
      <c r="R2178" s="5"/>
      <c r="S2178" s="5"/>
      <c r="T2178" s="5"/>
      <c r="U2178" s="5"/>
      <c r="V2178" s="5"/>
      <c r="W2178" s="5"/>
    </row>
    <row r="2179" spans="1:23" x14ac:dyDescent="0.2">
      <c r="A2179" s="5" t="s">
        <v>2403</v>
      </c>
      <c r="B2179" s="5" t="s">
        <v>11</v>
      </c>
      <c r="C2179" s="5">
        <v>1</v>
      </c>
      <c r="D2179" s="6">
        <v>16627273</v>
      </c>
      <c r="E2179" s="5"/>
      <c r="F2179" s="5">
        <v>1</v>
      </c>
      <c r="G2179" s="6">
        <v>16627273</v>
      </c>
      <c r="H2179" s="5">
        <v>0</v>
      </c>
      <c r="I2179" s="5">
        <v>0</v>
      </c>
      <c r="J2179" s="7">
        <f t="shared" si="163"/>
        <v>16627273</v>
      </c>
      <c r="K2179" s="5">
        <v>1</v>
      </c>
      <c r="L2179" s="6">
        <f t="shared" si="158"/>
        <v>16627273</v>
      </c>
      <c r="M2179" s="5">
        <f t="shared" si="166"/>
        <v>0</v>
      </c>
      <c r="N2179" s="6">
        <f t="shared" si="166"/>
        <v>0</v>
      </c>
      <c r="O2179" s="5"/>
      <c r="P2179" s="5"/>
      <c r="Q2179" s="5"/>
      <c r="R2179" s="5"/>
      <c r="S2179" s="5"/>
      <c r="T2179" s="5"/>
      <c r="U2179" s="5"/>
      <c r="V2179" s="5"/>
      <c r="W2179" s="5"/>
    </row>
    <row r="2180" spans="1:23" x14ac:dyDescent="0.2">
      <c r="A2180" s="5" t="s">
        <v>2404</v>
      </c>
      <c r="B2180" s="5" t="s">
        <v>11</v>
      </c>
      <c r="C2180" s="5">
        <v>1</v>
      </c>
      <c r="D2180" s="6">
        <v>16809091</v>
      </c>
      <c r="E2180" s="5"/>
      <c r="F2180" s="5">
        <v>1</v>
      </c>
      <c r="G2180" s="6">
        <v>16809091</v>
      </c>
      <c r="H2180" s="5">
        <v>0</v>
      </c>
      <c r="I2180" s="5">
        <v>0</v>
      </c>
      <c r="J2180" s="7">
        <f t="shared" si="163"/>
        <v>16809091</v>
      </c>
      <c r="K2180" s="5">
        <v>1</v>
      </c>
      <c r="L2180" s="6">
        <f t="shared" si="158"/>
        <v>16809091</v>
      </c>
      <c r="M2180" s="5">
        <f t="shared" si="166"/>
        <v>0</v>
      </c>
      <c r="N2180" s="6">
        <f t="shared" si="166"/>
        <v>0</v>
      </c>
      <c r="O2180" s="5"/>
      <c r="P2180" s="5"/>
      <c r="Q2180" s="5"/>
      <c r="R2180" s="5"/>
      <c r="S2180" s="5"/>
      <c r="T2180" s="5"/>
      <c r="U2180" s="5"/>
      <c r="V2180" s="5"/>
      <c r="W2180" s="5"/>
    </row>
    <row r="2181" spans="1:23" x14ac:dyDescent="0.2">
      <c r="A2181" s="5" t="s">
        <v>2405</v>
      </c>
      <c r="B2181" s="5" t="s">
        <v>11</v>
      </c>
      <c r="C2181" s="5">
        <v>1</v>
      </c>
      <c r="D2181" s="6">
        <v>16809091</v>
      </c>
      <c r="E2181" s="5"/>
      <c r="F2181" s="5">
        <v>1</v>
      </c>
      <c r="G2181" s="6">
        <v>16809091</v>
      </c>
      <c r="H2181" s="5">
        <v>0</v>
      </c>
      <c r="I2181" s="5">
        <v>0</v>
      </c>
      <c r="J2181" s="7">
        <f t="shared" si="163"/>
        <v>16809091</v>
      </c>
      <c r="K2181" s="5">
        <v>1</v>
      </c>
      <c r="L2181" s="6">
        <f t="shared" si="158"/>
        <v>16809091</v>
      </c>
      <c r="M2181" s="5">
        <f t="shared" si="166"/>
        <v>0</v>
      </c>
      <c r="N2181" s="6">
        <f t="shared" si="166"/>
        <v>0</v>
      </c>
      <c r="O2181" s="5"/>
      <c r="P2181" s="5"/>
      <c r="Q2181" s="5"/>
      <c r="R2181" s="5"/>
      <c r="S2181" s="5"/>
      <c r="T2181" s="5"/>
      <c r="U2181" s="5"/>
      <c r="V2181" s="5"/>
      <c r="W2181" s="5"/>
    </row>
    <row r="2182" spans="1:23" x14ac:dyDescent="0.2">
      <c r="A2182" s="5" t="s">
        <v>2406</v>
      </c>
      <c r="B2182" s="5" t="s">
        <v>11</v>
      </c>
      <c r="C2182" s="5">
        <v>1</v>
      </c>
      <c r="D2182" s="6">
        <v>16872727</v>
      </c>
      <c r="E2182" s="5"/>
      <c r="F2182" s="5">
        <v>1</v>
      </c>
      <c r="G2182" s="6">
        <v>16872727</v>
      </c>
      <c r="H2182" s="5">
        <v>0</v>
      </c>
      <c r="I2182" s="5">
        <v>0</v>
      </c>
      <c r="J2182" s="7">
        <f t="shared" si="163"/>
        <v>16872727</v>
      </c>
      <c r="K2182" s="5">
        <v>1</v>
      </c>
      <c r="L2182" s="6">
        <f t="shared" si="158"/>
        <v>16872727</v>
      </c>
      <c r="M2182" s="5">
        <f t="shared" si="166"/>
        <v>0</v>
      </c>
      <c r="N2182" s="6">
        <f t="shared" si="166"/>
        <v>0</v>
      </c>
      <c r="O2182" s="5"/>
      <c r="P2182" s="5"/>
      <c r="Q2182" s="5"/>
      <c r="R2182" s="5"/>
      <c r="S2182" s="5"/>
      <c r="T2182" s="5"/>
      <c r="U2182" s="5"/>
      <c r="V2182" s="5"/>
      <c r="W2182" s="5"/>
    </row>
    <row r="2183" spans="1:23" x14ac:dyDescent="0.2">
      <c r="A2183" s="5" t="s">
        <v>2407</v>
      </c>
      <c r="B2183" s="5" t="s">
        <v>11</v>
      </c>
      <c r="C2183" s="5">
        <v>2</v>
      </c>
      <c r="D2183" s="6">
        <v>16909090</v>
      </c>
      <c r="E2183" s="5"/>
      <c r="F2183" s="5">
        <v>2</v>
      </c>
      <c r="G2183" s="6">
        <v>16909090</v>
      </c>
      <c r="H2183" s="5">
        <v>0</v>
      </c>
      <c r="I2183" s="5">
        <v>0</v>
      </c>
      <c r="J2183" s="7">
        <f t="shared" si="163"/>
        <v>8454545</v>
      </c>
      <c r="K2183" s="5">
        <v>2</v>
      </c>
      <c r="L2183" s="6">
        <f t="shared" si="158"/>
        <v>16909090</v>
      </c>
      <c r="M2183" s="5">
        <f t="shared" si="166"/>
        <v>0</v>
      </c>
      <c r="N2183" s="6">
        <f t="shared" si="166"/>
        <v>0</v>
      </c>
      <c r="O2183" s="5"/>
      <c r="P2183" s="5"/>
      <c r="Q2183" s="5"/>
      <c r="R2183" s="5"/>
      <c r="S2183" s="5"/>
      <c r="T2183" s="5"/>
      <c r="U2183" s="5"/>
      <c r="V2183" s="5"/>
      <c r="W2183" s="5"/>
    </row>
    <row r="2184" spans="1:23" x14ac:dyDescent="0.2">
      <c r="A2184" s="5" t="s">
        <v>2408</v>
      </c>
      <c r="B2184" s="5" t="s">
        <v>11</v>
      </c>
      <c r="C2184" s="5">
        <v>0</v>
      </c>
      <c r="D2184" s="5">
        <v>0</v>
      </c>
      <c r="E2184" s="5"/>
      <c r="F2184" s="5">
        <v>0</v>
      </c>
      <c r="G2184" s="5">
        <v>0</v>
      </c>
      <c r="H2184" s="5">
        <v>33</v>
      </c>
      <c r="I2184" s="6">
        <v>12416650</v>
      </c>
      <c r="J2184" s="7">
        <f t="shared" si="163"/>
        <v>376262.12121212122</v>
      </c>
      <c r="K2184" s="5">
        <v>31</v>
      </c>
      <c r="L2184" s="6">
        <f t="shared" si="158"/>
        <v>11664125.757575758</v>
      </c>
      <c r="M2184" s="5">
        <f t="shared" si="166"/>
        <v>2</v>
      </c>
      <c r="N2184" s="6">
        <f t="shared" si="166"/>
        <v>752524.2424242422</v>
      </c>
      <c r="O2184" s="5"/>
      <c r="P2184" s="5"/>
      <c r="Q2184" s="5"/>
      <c r="R2184" s="5"/>
      <c r="S2184" s="5"/>
      <c r="T2184" s="5"/>
      <c r="U2184" s="5"/>
      <c r="V2184" s="5"/>
      <c r="W2184" s="5"/>
    </row>
    <row r="2185" spans="1:23" x14ac:dyDescent="0.2">
      <c r="A2185" s="5" t="s">
        <v>2409</v>
      </c>
      <c r="B2185" s="5" t="s">
        <v>11</v>
      </c>
      <c r="C2185" s="5">
        <v>2</v>
      </c>
      <c r="D2185" s="6">
        <v>22545456</v>
      </c>
      <c r="E2185" s="5"/>
      <c r="F2185" s="5">
        <v>2</v>
      </c>
      <c r="G2185" s="6">
        <v>22545456</v>
      </c>
      <c r="H2185" s="5">
        <v>3</v>
      </c>
      <c r="I2185" s="6">
        <v>33818184</v>
      </c>
      <c r="J2185" s="7">
        <f t="shared" si="163"/>
        <v>11272728</v>
      </c>
      <c r="K2185" s="5">
        <v>5</v>
      </c>
      <c r="L2185" s="6">
        <f t="shared" si="158"/>
        <v>56363640</v>
      </c>
      <c r="M2185" s="5">
        <f t="shared" si="166"/>
        <v>0</v>
      </c>
      <c r="N2185" s="6">
        <f t="shared" si="166"/>
        <v>0</v>
      </c>
      <c r="O2185" s="5"/>
      <c r="P2185" s="5"/>
      <c r="Q2185" s="5"/>
      <c r="R2185" s="5"/>
      <c r="S2185" s="5"/>
      <c r="T2185" s="5"/>
      <c r="U2185" s="5"/>
      <c r="V2185" s="5"/>
      <c r="W2185" s="5"/>
    </row>
    <row r="2186" spans="1:23" x14ac:dyDescent="0.2">
      <c r="A2186" s="5" t="s">
        <v>2410</v>
      </c>
      <c r="B2186" s="5" t="s">
        <v>20</v>
      </c>
      <c r="C2186" s="5">
        <v>8</v>
      </c>
      <c r="D2186" s="6">
        <v>17209090</v>
      </c>
      <c r="E2186" s="5"/>
      <c r="F2186" s="5">
        <v>8</v>
      </c>
      <c r="G2186" s="6">
        <v>17209090</v>
      </c>
      <c r="H2186" s="5">
        <v>0</v>
      </c>
      <c r="I2186" s="5">
        <v>0</v>
      </c>
      <c r="J2186" s="7">
        <f t="shared" si="163"/>
        <v>2151136.25</v>
      </c>
      <c r="K2186" s="5">
        <v>8</v>
      </c>
      <c r="L2186" s="6">
        <f t="shared" si="158"/>
        <v>17209090</v>
      </c>
      <c r="M2186" s="5">
        <f t="shared" si="166"/>
        <v>0</v>
      </c>
      <c r="N2186" s="6">
        <f t="shared" si="166"/>
        <v>0</v>
      </c>
      <c r="O2186" s="5"/>
      <c r="P2186" s="5"/>
      <c r="Q2186" s="5"/>
      <c r="R2186" s="5"/>
      <c r="S2186" s="5"/>
      <c r="T2186" s="5"/>
      <c r="U2186" s="5"/>
      <c r="V2186" s="5"/>
      <c r="W2186" s="5"/>
    </row>
    <row r="2187" spans="1:23" x14ac:dyDescent="0.2">
      <c r="A2187" s="5" t="s">
        <v>2411</v>
      </c>
      <c r="B2187" s="5" t="s">
        <v>25</v>
      </c>
      <c r="C2187" s="5">
        <v>1</v>
      </c>
      <c r="D2187" s="6">
        <v>17272727</v>
      </c>
      <c r="E2187" s="5"/>
      <c r="F2187" s="5">
        <v>1</v>
      </c>
      <c r="G2187" s="6">
        <v>17272727</v>
      </c>
      <c r="H2187" s="5">
        <v>0</v>
      </c>
      <c r="I2187" s="5">
        <v>0</v>
      </c>
      <c r="J2187" s="7">
        <f t="shared" si="163"/>
        <v>17272727</v>
      </c>
      <c r="K2187" s="5">
        <v>1</v>
      </c>
      <c r="L2187" s="6">
        <f t="shared" si="158"/>
        <v>17272727</v>
      </c>
      <c r="M2187" s="5">
        <f t="shared" si="166"/>
        <v>0</v>
      </c>
      <c r="N2187" s="6">
        <f t="shared" si="166"/>
        <v>0</v>
      </c>
      <c r="O2187" s="5"/>
      <c r="P2187" s="5"/>
      <c r="Q2187" s="5"/>
      <c r="R2187" s="5"/>
      <c r="S2187" s="5"/>
      <c r="T2187" s="5"/>
      <c r="U2187" s="5"/>
      <c r="V2187" s="5"/>
      <c r="W2187" s="5"/>
    </row>
    <row r="2188" spans="1:23" x14ac:dyDescent="0.2">
      <c r="A2188" s="5" t="s">
        <v>2412</v>
      </c>
      <c r="B2188" s="5" t="s">
        <v>11</v>
      </c>
      <c r="C2188" s="5">
        <v>6</v>
      </c>
      <c r="D2188" s="6">
        <v>17400000</v>
      </c>
      <c r="E2188" s="5"/>
      <c r="F2188" s="5">
        <v>6</v>
      </c>
      <c r="G2188" s="6">
        <v>17400000</v>
      </c>
      <c r="H2188" s="5">
        <v>0</v>
      </c>
      <c r="I2188" s="5">
        <v>0</v>
      </c>
      <c r="J2188" s="7">
        <f t="shared" si="163"/>
        <v>2900000</v>
      </c>
      <c r="K2188" s="5">
        <v>6</v>
      </c>
      <c r="L2188" s="6">
        <f t="shared" si="158"/>
        <v>17400000</v>
      </c>
      <c r="M2188" s="5">
        <f t="shared" ref="M2188:N2203" si="167">F2188+H2188-K2188</f>
        <v>0</v>
      </c>
      <c r="N2188" s="6">
        <f t="shared" si="167"/>
        <v>0</v>
      </c>
      <c r="O2188" s="5"/>
      <c r="P2188" s="5"/>
      <c r="Q2188" s="5"/>
      <c r="R2188" s="5"/>
      <c r="S2188" s="5"/>
      <c r="T2188" s="5"/>
      <c r="U2188" s="5"/>
      <c r="V2188" s="5"/>
      <c r="W2188" s="5"/>
    </row>
    <row r="2189" spans="1:23" x14ac:dyDescent="0.2">
      <c r="A2189" s="5" t="s">
        <v>2413</v>
      </c>
      <c r="B2189" s="5" t="s">
        <v>20</v>
      </c>
      <c r="C2189" s="5">
        <v>1</v>
      </c>
      <c r="D2189" s="6">
        <v>17409091</v>
      </c>
      <c r="E2189" s="5"/>
      <c r="F2189" s="5">
        <v>1</v>
      </c>
      <c r="G2189" s="6">
        <v>17409091</v>
      </c>
      <c r="H2189" s="5">
        <v>0</v>
      </c>
      <c r="I2189" s="5">
        <v>0</v>
      </c>
      <c r="J2189" s="7">
        <f t="shared" si="163"/>
        <v>17409091</v>
      </c>
      <c r="K2189" s="5">
        <v>1</v>
      </c>
      <c r="L2189" s="6">
        <f t="shared" si="158"/>
        <v>17409091</v>
      </c>
      <c r="M2189" s="5">
        <f t="shared" si="167"/>
        <v>0</v>
      </c>
      <c r="N2189" s="6">
        <f t="shared" si="167"/>
        <v>0</v>
      </c>
      <c r="O2189" s="5"/>
      <c r="P2189" s="5"/>
      <c r="Q2189" s="5"/>
      <c r="R2189" s="5"/>
      <c r="S2189" s="5"/>
      <c r="T2189" s="5"/>
      <c r="U2189" s="5"/>
      <c r="V2189" s="5"/>
      <c r="W2189" s="5"/>
    </row>
    <row r="2190" spans="1:23" x14ac:dyDescent="0.2">
      <c r="A2190" s="5" t="s">
        <v>2414</v>
      </c>
      <c r="B2190" s="5" t="s">
        <v>11</v>
      </c>
      <c r="C2190" s="5">
        <v>3</v>
      </c>
      <c r="D2190" s="6">
        <v>17445454</v>
      </c>
      <c r="E2190" s="5"/>
      <c r="F2190" s="5">
        <v>3</v>
      </c>
      <c r="G2190" s="6">
        <v>17445454</v>
      </c>
      <c r="H2190" s="5">
        <v>0</v>
      </c>
      <c r="I2190" s="5">
        <v>0</v>
      </c>
      <c r="J2190" s="7">
        <f t="shared" si="163"/>
        <v>5815151.333333333</v>
      </c>
      <c r="K2190" s="5">
        <v>3</v>
      </c>
      <c r="L2190" s="6">
        <f t="shared" si="158"/>
        <v>17445454</v>
      </c>
      <c r="M2190" s="5">
        <f t="shared" si="167"/>
        <v>0</v>
      </c>
      <c r="N2190" s="6">
        <f t="shared" si="167"/>
        <v>0</v>
      </c>
      <c r="O2190" s="5"/>
      <c r="P2190" s="5"/>
      <c r="Q2190" s="5"/>
      <c r="R2190" s="5"/>
      <c r="S2190" s="5"/>
      <c r="T2190" s="5"/>
      <c r="U2190" s="5"/>
      <c r="V2190" s="5"/>
      <c r="W2190" s="5"/>
    </row>
    <row r="2191" spans="1:23" x14ac:dyDescent="0.2">
      <c r="A2191" s="5" t="s">
        <v>2415</v>
      </c>
      <c r="B2191" s="5" t="s">
        <v>11</v>
      </c>
      <c r="C2191" s="5">
        <v>1</v>
      </c>
      <c r="D2191" s="6">
        <v>17454545</v>
      </c>
      <c r="E2191" s="5"/>
      <c r="F2191" s="5">
        <v>1</v>
      </c>
      <c r="G2191" s="6">
        <v>17454545</v>
      </c>
      <c r="H2191" s="5">
        <v>0</v>
      </c>
      <c r="I2191" s="5">
        <v>0</v>
      </c>
      <c r="J2191" s="7">
        <f t="shared" si="163"/>
        <v>17454545</v>
      </c>
      <c r="K2191" s="5">
        <v>1</v>
      </c>
      <c r="L2191" s="6">
        <f t="shared" si="158"/>
        <v>17454545</v>
      </c>
      <c r="M2191" s="5">
        <f t="shared" si="167"/>
        <v>0</v>
      </c>
      <c r="N2191" s="6">
        <f t="shared" si="167"/>
        <v>0</v>
      </c>
      <c r="O2191" s="5"/>
      <c r="P2191" s="5"/>
      <c r="Q2191" s="5"/>
      <c r="R2191" s="5"/>
      <c r="S2191" s="5"/>
      <c r="T2191" s="5"/>
      <c r="U2191" s="5"/>
      <c r="V2191" s="5"/>
      <c r="W2191" s="5"/>
    </row>
    <row r="2192" spans="1:23" x14ac:dyDescent="0.2">
      <c r="A2192" s="5" t="s">
        <v>2416</v>
      </c>
      <c r="B2192" s="5" t="s">
        <v>11</v>
      </c>
      <c r="C2192" s="5">
        <v>1</v>
      </c>
      <c r="D2192" s="6">
        <v>17681818</v>
      </c>
      <c r="E2192" s="5"/>
      <c r="F2192" s="5">
        <v>1</v>
      </c>
      <c r="G2192" s="6">
        <v>17681818</v>
      </c>
      <c r="H2192" s="5">
        <v>0</v>
      </c>
      <c r="I2192" s="5">
        <v>0</v>
      </c>
      <c r="J2192" s="7">
        <f t="shared" si="163"/>
        <v>17681818</v>
      </c>
      <c r="K2192" s="5">
        <v>1</v>
      </c>
      <c r="L2192" s="6">
        <f t="shared" si="158"/>
        <v>17681818</v>
      </c>
      <c r="M2192" s="5">
        <f t="shared" si="167"/>
        <v>0</v>
      </c>
      <c r="N2192" s="6">
        <f t="shared" si="167"/>
        <v>0</v>
      </c>
      <c r="O2192" s="5"/>
      <c r="P2192" s="5"/>
      <c r="Q2192" s="5"/>
      <c r="R2192" s="5"/>
      <c r="S2192" s="5"/>
      <c r="T2192" s="5"/>
      <c r="U2192" s="5"/>
      <c r="V2192" s="5"/>
      <c r="W2192" s="5"/>
    </row>
    <row r="2193" spans="1:23" x14ac:dyDescent="0.2">
      <c r="A2193" s="5" t="s">
        <v>2417</v>
      </c>
      <c r="B2193" s="5" t="s">
        <v>11</v>
      </c>
      <c r="C2193" s="5">
        <v>1</v>
      </c>
      <c r="D2193" s="6">
        <v>17727272</v>
      </c>
      <c r="E2193" s="5"/>
      <c r="F2193" s="5">
        <v>1</v>
      </c>
      <c r="G2193" s="6">
        <v>17727272</v>
      </c>
      <c r="H2193" s="5">
        <v>0</v>
      </c>
      <c r="I2193" s="5">
        <v>0</v>
      </c>
      <c r="J2193" s="7">
        <f t="shared" si="163"/>
        <v>17727272</v>
      </c>
      <c r="K2193" s="5">
        <v>1</v>
      </c>
      <c r="L2193" s="6">
        <f t="shared" si="158"/>
        <v>17727272</v>
      </c>
      <c r="M2193" s="5">
        <f t="shared" si="167"/>
        <v>0</v>
      </c>
      <c r="N2193" s="6">
        <f t="shared" si="167"/>
        <v>0</v>
      </c>
      <c r="O2193" s="5"/>
      <c r="P2193" s="5"/>
      <c r="Q2193" s="5"/>
      <c r="R2193" s="5"/>
      <c r="S2193" s="5"/>
      <c r="T2193" s="5"/>
      <c r="U2193" s="5"/>
      <c r="V2193" s="5"/>
      <c r="W2193" s="5"/>
    </row>
    <row r="2194" spans="1:23" x14ac:dyDescent="0.2">
      <c r="A2194" s="5" t="s">
        <v>2418</v>
      </c>
      <c r="B2194" s="5" t="s">
        <v>11</v>
      </c>
      <c r="C2194" s="5">
        <v>1</v>
      </c>
      <c r="D2194" s="6">
        <v>17809091</v>
      </c>
      <c r="E2194" s="5"/>
      <c r="F2194" s="5">
        <v>1</v>
      </c>
      <c r="G2194" s="6">
        <v>17809091</v>
      </c>
      <c r="H2194" s="5">
        <v>0</v>
      </c>
      <c r="I2194" s="5">
        <v>0</v>
      </c>
      <c r="J2194" s="7">
        <f t="shared" si="163"/>
        <v>17809091</v>
      </c>
      <c r="K2194" s="5">
        <v>1</v>
      </c>
      <c r="L2194" s="6">
        <f t="shared" si="158"/>
        <v>17809091</v>
      </c>
      <c r="M2194" s="5">
        <f t="shared" si="167"/>
        <v>0</v>
      </c>
      <c r="N2194" s="6">
        <f t="shared" si="167"/>
        <v>0</v>
      </c>
      <c r="O2194" s="5"/>
      <c r="P2194" s="5"/>
      <c r="Q2194" s="5"/>
      <c r="R2194" s="5"/>
      <c r="S2194" s="5"/>
      <c r="T2194" s="5"/>
      <c r="U2194" s="5"/>
      <c r="V2194" s="5"/>
      <c r="W2194" s="5"/>
    </row>
    <row r="2195" spans="1:23" x14ac:dyDescent="0.2">
      <c r="A2195" s="5" t="s">
        <v>2419</v>
      </c>
      <c r="B2195" s="5" t="s">
        <v>11</v>
      </c>
      <c r="C2195" s="5">
        <v>1</v>
      </c>
      <c r="D2195" s="6">
        <v>17818182</v>
      </c>
      <c r="E2195" s="5"/>
      <c r="F2195" s="5">
        <v>1</v>
      </c>
      <c r="G2195" s="6">
        <v>17818182</v>
      </c>
      <c r="H2195" s="5">
        <v>0</v>
      </c>
      <c r="I2195" s="5">
        <v>0</v>
      </c>
      <c r="J2195" s="7">
        <f t="shared" si="163"/>
        <v>17818182</v>
      </c>
      <c r="K2195" s="5">
        <v>1</v>
      </c>
      <c r="L2195" s="6">
        <f t="shared" si="158"/>
        <v>17818182</v>
      </c>
      <c r="M2195" s="5">
        <f t="shared" si="167"/>
        <v>0</v>
      </c>
      <c r="N2195" s="6">
        <f t="shared" si="167"/>
        <v>0</v>
      </c>
      <c r="O2195" s="5"/>
      <c r="P2195" s="5"/>
      <c r="Q2195" s="5"/>
      <c r="R2195" s="5"/>
      <c r="S2195" s="5"/>
      <c r="T2195" s="5"/>
      <c r="U2195" s="5"/>
      <c r="V2195" s="5"/>
      <c r="W2195" s="5"/>
    </row>
    <row r="2196" spans="1:23" x14ac:dyDescent="0.2">
      <c r="A2196" s="5" t="s">
        <v>2420</v>
      </c>
      <c r="B2196" s="5" t="s">
        <v>11</v>
      </c>
      <c r="C2196" s="5">
        <v>1</v>
      </c>
      <c r="D2196" s="6">
        <v>18154545</v>
      </c>
      <c r="E2196" s="5"/>
      <c r="F2196" s="5">
        <v>1</v>
      </c>
      <c r="G2196" s="6">
        <v>18154545</v>
      </c>
      <c r="H2196" s="5">
        <v>0</v>
      </c>
      <c r="I2196" s="5">
        <v>0</v>
      </c>
      <c r="J2196" s="7">
        <f t="shared" si="163"/>
        <v>18154545</v>
      </c>
      <c r="K2196" s="5">
        <v>1</v>
      </c>
      <c r="L2196" s="6">
        <f t="shared" si="158"/>
        <v>18154545</v>
      </c>
      <c r="M2196" s="5">
        <f t="shared" si="167"/>
        <v>0</v>
      </c>
      <c r="N2196" s="6">
        <f t="shared" si="167"/>
        <v>0</v>
      </c>
      <c r="O2196" s="5"/>
      <c r="P2196" s="5"/>
      <c r="Q2196" s="5"/>
      <c r="R2196" s="5"/>
      <c r="S2196" s="5"/>
      <c r="T2196" s="5"/>
      <c r="U2196" s="5"/>
      <c r="V2196" s="5"/>
      <c r="W2196" s="5"/>
    </row>
    <row r="2197" spans="1:23" x14ac:dyDescent="0.2">
      <c r="A2197" s="5" t="s">
        <v>2421</v>
      </c>
      <c r="B2197" s="5" t="s">
        <v>25</v>
      </c>
      <c r="C2197" s="5">
        <v>8</v>
      </c>
      <c r="D2197" s="6">
        <v>18354546</v>
      </c>
      <c r="E2197" s="5"/>
      <c r="F2197" s="5">
        <v>8</v>
      </c>
      <c r="G2197" s="6">
        <v>18354546</v>
      </c>
      <c r="H2197" s="5">
        <v>0</v>
      </c>
      <c r="I2197" s="5">
        <v>0</v>
      </c>
      <c r="J2197" s="7">
        <f t="shared" si="163"/>
        <v>2294318.25</v>
      </c>
      <c r="K2197" s="5">
        <v>8</v>
      </c>
      <c r="L2197" s="6">
        <f t="shared" si="158"/>
        <v>18354546</v>
      </c>
      <c r="M2197" s="5">
        <f t="shared" si="167"/>
        <v>0</v>
      </c>
      <c r="N2197" s="6">
        <f t="shared" si="167"/>
        <v>0</v>
      </c>
      <c r="O2197" s="5"/>
      <c r="P2197" s="5"/>
      <c r="Q2197" s="5"/>
      <c r="R2197" s="5"/>
      <c r="S2197" s="5"/>
      <c r="T2197" s="5"/>
      <c r="U2197" s="5"/>
      <c r="V2197" s="5"/>
      <c r="W2197" s="5"/>
    </row>
    <row r="2198" spans="1:23" x14ac:dyDescent="0.2">
      <c r="A2198" s="5" t="s">
        <v>2422</v>
      </c>
      <c r="B2198" s="5" t="s">
        <v>25</v>
      </c>
      <c r="C2198" s="5">
        <v>2</v>
      </c>
      <c r="D2198" s="6">
        <v>18527272</v>
      </c>
      <c r="E2198" s="5"/>
      <c r="F2198" s="5">
        <v>2</v>
      </c>
      <c r="G2198" s="6">
        <v>18527272</v>
      </c>
      <c r="H2198" s="5">
        <v>0</v>
      </c>
      <c r="I2198" s="5">
        <v>0</v>
      </c>
      <c r="J2198" s="7">
        <f t="shared" si="163"/>
        <v>9263636</v>
      </c>
      <c r="K2198" s="5">
        <v>2</v>
      </c>
      <c r="L2198" s="6">
        <f t="shared" si="158"/>
        <v>18527272</v>
      </c>
      <c r="M2198" s="5">
        <f t="shared" si="167"/>
        <v>0</v>
      </c>
      <c r="N2198" s="6">
        <f t="shared" si="167"/>
        <v>0</v>
      </c>
      <c r="O2198" s="5"/>
      <c r="P2198" s="5"/>
      <c r="Q2198" s="5"/>
      <c r="R2198" s="5"/>
      <c r="S2198" s="5"/>
      <c r="T2198" s="5"/>
      <c r="U2198" s="5"/>
      <c r="V2198" s="5"/>
      <c r="W2198" s="5"/>
    </row>
    <row r="2199" spans="1:23" x14ac:dyDescent="0.2">
      <c r="A2199" s="5" t="s">
        <v>2423</v>
      </c>
      <c r="B2199" s="5" t="s">
        <v>20</v>
      </c>
      <c r="C2199" s="5">
        <v>1</v>
      </c>
      <c r="D2199" s="6">
        <v>18636364</v>
      </c>
      <c r="E2199" s="5"/>
      <c r="F2199" s="5">
        <v>1</v>
      </c>
      <c r="G2199" s="6">
        <v>18636364</v>
      </c>
      <c r="H2199" s="5">
        <v>0</v>
      </c>
      <c r="I2199" s="5">
        <v>0</v>
      </c>
      <c r="J2199" s="7">
        <f t="shared" si="163"/>
        <v>18636364</v>
      </c>
      <c r="K2199" s="5">
        <v>1</v>
      </c>
      <c r="L2199" s="6">
        <f t="shared" si="158"/>
        <v>18636364</v>
      </c>
      <c r="M2199" s="5">
        <f t="shared" si="167"/>
        <v>0</v>
      </c>
      <c r="N2199" s="6">
        <f t="shared" si="167"/>
        <v>0</v>
      </c>
      <c r="O2199" s="5"/>
      <c r="P2199" s="5"/>
      <c r="Q2199" s="5"/>
      <c r="R2199" s="5"/>
      <c r="S2199" s="5"/>
      <c r="T2199" s="5"/>
      <c r="U2199" s="5"/>
      <c r="V2199" s="5"/>
      <c r="W2199" s="5"/>
    </row>
    <row r="2200" spans="1:23" x14ac:dyDescent="0.2">
      <c r="A2200" s="5" t="s">
        <v>2424</v>
      </c>
      <c r="B2200" s="5" t="s">
        <v>11</v>
      </c>
      <c r="C2200" s="5">
        <v>2</v>
      </c>
      <c r="D2200" s="6">
        <v>18727272</v>
      </c>
      <c r="E2200" s="5"/>
      <c r="F2200" s="5">
        <v>2</v>
      </c>
      <c r="G2200" s="6">
        <v>18727272</v>
      </c>
      <c r="H2200" s="5">
        <v>0</v>
      </c>
      <c r="I2200" s="5">
        <v>0</v>
      </c>
      <c r="J2200" s="7">
        <f t="shared" si="163"/>
        <v>9363636</v>
      </c>
      <c r="K2200" s="5">
        <v>2</v>
      </c>
      <c r="L2200" s="6">
        <f t="shared" si="158"/>
        <v>18727272</v>
      </c>
      <c r="M2200" s="5">
        <f t="shared" si="167"/>
        <v>0</v>
      </c>
      <c r="N2200" s="6">
        <f t="shared" si="167"/>
        <v>0</v>
      </c>
      <c r="O2200" s="5"/>
      <c r="P2200" s="5"/>
      <c r="Q2200" s="5"/>
      <c r="R2200" s="5"/>
      <c r="S2200" s="5"/>
      <c r="T2200" s="5"/>
      <c r="U2200" s="5"/>
      <c r="V2200" s="5"/>
      <c r="W2200" s="5"/>
    </row>
    <row r="2201" spans="1:23" x14ac:dyDescent="0.2">
      <c r="A2201" s="5" t="s">
        <v>2425</v>
      </c>
      <c r="B2201" s="5" t="s">
        <v>11</v>
      </c>
      <c r="C2201" s="5">
        <v>2</v>
      </c>
      <c r="D2201" s="6">
        <v>18727272</v>
      </c>
      <c r="E2201" s="5"/>
      <c r="F2201" s="5">
        <v>2</v>
      </c>
      <c r="G2201" s="6">
        <v>18727272</v>
      </c>
      <c r="H2201" s="5">
        <v>0</v>
      </c>
      <c r="I2201" s="5">
        <v>0</v>
      </c>
      <c r="J2201" s="7">
        <f t="shared" si="163"/>
        <v>9363636</v>
      </c>
      <c r="K2201" s="5">
        <v>2</v>
      </c>
      <c r="L2201" s="6">
        <f t="shared" si="158"/>
        <v>18727272</v>
      </c>
      <c r="M2201" s="5">
        <f t="shared" si="167"/>
        <v>0</v>
      </c>
      <c r="N2201" s="6">
        <f t="shared" si="167"/>
        <v>0</v>
      </c>
      <c r="O2201" s="5"/>
      <c r="P2201" s="5"/>
      <c r="Q2201" s="5"/>
      <c r="R2201" s="5"/>
      <c r="S2201" s="5"/>
      <c r="T2201" s="5"/>
      <c r="U2201" s="5"/>
      <c r="V2201" s="5"/>
      <c r="W2201" s="5"/>
    </row>
    <row r="2202" spans="1:23" x14ac:dyDescent="0.2">
      <c r="A2202" s="5" t="s">
        <v>2426</v>
      </c>
      <c r="B2202" s="5" t="s">
        <v>11</v>
      </c>
      <c r="C2202" s="5">
        <v>1</v>
      </c>
      <c r="D2202" s="6">
        <v>18818182</v>
      </c>
      <c r="E2202" s="5"/>
      <c r="F2202" s="5">
        <v>1</v>
      </c>
      <c r="G2202" s="6">
        <v>18818182</v>
      </c>
      <c r="H2202" s="5">
        <v>0</v>
      </c>
      <c r="I2202" s="5">
        <v>0</v>
      </c>
      <c r="J2202" s="7">
        <f t="shared" si="163"/>
        <v>18818182</v>
      </c>
      <c r="K2202" s="5">
        <v>1</v>
      </c>
      <c r="L2202" s="6">
        <f t="shared" si="158"/>
        <v>18818182</v>
      </c>
      <c r="M2202" s="5">
        <f t="shared" si="167"/>
        <v>0</v>
      </c>
      <c r="N2202" s="6">
        <f t="shared" si="167"/>
        <v>0</v>
      </c>
      <c r="O2202" s="5"/>
      <c r="P2202" s="5"/>
      <c r="Q2202" s="5"/>
      <c r="R2202" s="5"/>
      <c r="S2202" s="5"/>
      <c r="T2202" s="5"/>
      <c r="U2202" s="5"/>
      <c r="V2202" s="5"/>
      <c r="W2202" s="5"/>
    </row>
    <row r="2203" spans="1:23" x14ac:dyDescent="0.2">
      <c r="A2203" s="5" t="s">
        <v>2427</v>
      </c>
      <c r="B2203" s="5" t="s">
        <v>11</v>
      </c>
      <c r="C2203" s="5">
        <v>1</v>
      </c>
      <c r="D2203" s="6">
        <v>19045455</v>
      </c>
      <c r="E2203" s="5"/>
      <c r="F2203" s="5">
        <v>1</v>
      </c>
      <c r="G2203" s="6">
        <v>19045455</v>
      </c>
      <c r="H2203" s="5">
        <v>0</v>
      </c>
      <c r="I2203" s="5">
        <v>0</v>
      </c>
      <c r="J2203" s="7">
        <f t="shared" si="163"/>
        <v>19045455</v>
      </c>
      <c r="K2203" s="5">
        <v>1</v>
      </c>
      <c r="L2203" s="6">
        <f t="shared" si="158"/>
        <v>19045455</v>
      </c>
      <c r="M2203" s="5">
        <f t="shared" si="167"/>
        <v>0</v>
      </c>
      <c r="N2203" s="6">
        <f t="shared" si="167"/>
        <v>0</v>
      </c>
      <c r="O2203" s="5"/>
      <c r="P2203" s="5"/>
      <c r="Q2203" s="5"/>
      <c r="R2203" s="5"/>
      <c r="S2203" s="5"/>
      <c r="T2203" s="5"/>
      <c r="U2203" s="5"/>
      <c r="V2203" s="5"/>
      <c r="W2203" s="5"/>
    </row>
    <row r="2204" spans="1:23" x14ac:dyDescent="0.2">
      <c r="A2204" s="5" t="s">
        <v>2428</v>
      </c>
      <c r="B2204" s="5" t="s">
        <v>11</v>
      </c>
      <c r="C2204" s="5">
        <v>5</v>
      </c>
      <c r="D2204" s="6">
        <v>19154545</v>
      </c>
      <c r="E2204" s="5"/>
      <c r="F2204" s="5">
        <v>5</v>
      </c>
      <c r="G2204" s="6">
        <v>19154545</v>
      </c>
      <c r="H2204" s="5">
        <v>0</v>
      </c>
      <c r="I2204" s="5">
        <v>0</v>
      </c>
      <c r="J2204" s="7">
        <f t="shared" si="163"/>
        <v>3830909</v>
      </c>
      <c r="K2204" s="5">
        <v>5</v>
      </c>
      <c r="L2204" s="6">
        <f t="shared" si="158"/>
        <v>19154545</v>
      </c>
      <c r="M2204" s="5">
        <f t="shared" ref="M2204:N2219" si="168">F2204+H2204-K2204</f>
        <v>0</v>
      </c>
      <c r="N2204" s="6">
        <f t="shared" si="168"/>
        <v>0</v>
      </c>
      <c r="O2204" s="5"/>
      <c r="P2204" s="5"/>
      <c r="Q2204" s="5"/>
      <c r="R2204" s="5"/>
      <c r="S2204" s="5"/>
      <c r="T2204" s="5"/>
      <c r="U2204" s="5"/>
      <c r="V2204" s="5"/>
      <c r="W2204" s="5"/>
    </row>
    <row r="2205" spans="1:23" x14ac:dyDescent="0.2">
      <c r="A2205" s="5" t="s">
        <v>2429</v>
      </c>
      <c r="B2205" s="5" t="s">
        <v>11</v>
      </c>
      <c r="C2205" s="5">
        <v>5</v>
      </c>
      <c r="D2205" s="6">
        <v>19272727</v>
      </c>
      <c r="E2205" s="5"/>
      <c r="F2205" s="5">
        <v>5</v>
      </c>
      <c r="G2205" s="6">
        <v>19272727</v>
      </c>
      <c r="H2205" s="5">
        <v>0</v>
      </c>
      <c r="I2205" s="5">
        <v>0</v>
      </c>
      <c r="J2205" s="7">
        <f t="shared" si="163"/>
        <v>3854545.4</v>
      </c>
      <c r="K2205" s="5">
        <v>5</v>
      </c>
      <c r="L2205" s="6">
        <f t="shared" si="158"/>
        <v>19272727</v>
      </c>
      <c r="M2205" s="5">
        <f t="shared" si="168"/>
        <v>0</v>
      </c>
      <c r="N2205" s="6">
        <f t="shared" si="168"/>
        <v>0</v>
      </c>
      <c r="O2205" s="5"/>
      <c r="P2205" s="5"/>
      <c r="Q2205" s="5"/>
      <c r="R2205" s="5"/>
      <c r="S2205" s="5"/>
      <c r="T2205" s="5"/>
      <c r="U2205" s="5"/>
      <c r="V2205" s="5"/>
      <c r="W2205" s="5"/>
    </row>
    <row r="2206" spans="1:23" x14ac:dyDescent="0.2">
      <c r="A2206" s="5" t="s">
        <v>2430</v>
      </c>
      <c r="B2206" s="5" t="s">
        <v>11</v>
      </c>
      <c r="C2206" s="5">
        <v>4</v>
      </c>
      <c r="D2206" s="6">
        <v>19478180</v>
      </c>
      <c r="E2206" s="5"/>
      <c r="F2206" s="5">
        <v>4</v>
      </c>
      <c r="G2206" s="6">
        <v>19478180</v>
      </c>
      <c r="H2206" s="5">
        <v>0</v>
      </c>
      <c r="I2206" s="5">
        <v>0</v>
      </c>
      <c r="J2206" s="7">
        <f t="shared" si="163"/>
        <v>4869545</v>
      </c>
      <c r="K2206" s="5">
        <v>4</v>
      </c>
      <c r="L2206" s="6">
        <f t="shared" si="158"/>
        <v>19478180</v>
      </c>
      <c r="M2206" s="5">
        <f t="shared" si="168"/>
        <v>0</v>
      </c>
      <c r="N2206" s="6">
        <f t="shared" si="168"/>
        <v>0</v>
      </c>
      <c r="O2206" s="5"/>
      <c r="P2206" s="5"/>
      <c r="Q2206" s="5"/>
      <c r="R2206" s="5"/>
      <c r="S2206" s="5"/>
      <c r="T2206" s="5"/>
      <c r="U2206" s="5"/>
      <c r="V2206" s="5"/>
      <c r="W2206" s="5"/>
    </row>
    <row r="2207" spans="1:23" x14ac:dyDescent="0.2">
      <c r="A2207" s="5" t="s">
        <v>2431</v>
      </c>
      <c r="B2207" s="5" t="s">
        <v>20</v>
      </c>
      <c r="C2207" s="5">
        <v>2</v>
      </c>
      <c r="D2207" s="6">
        <v>19499999</v>
      </c>
      <c r="E2207" s="5"/>
      <c r="F2207" s="5">
        <v>2</v>
      </c>
      <c r="G2207" s="6">
        <v>19499999</v>
      </c>
      <c r="H2207" s="5">
        <v>0</v>
      </c>
      <c r="I2207" s="5">
        <v>0</v>
      </c>
      <c r="J2207" s="7">
        <f t="shared" si="163"/>
        <v>9749999.5</v>
      </c>
      <c r="K2207" s="5">
        <v>2</v>
      </c>
      <c r="L2207" s="6">
        <f t="shared" si="158"/>
        <v>19499999</v>
      </c>
      <c r="M2207" s="5">
        <f t="shared" si="168"/>
        <v>0</v>
      </c>
      <c r="N2207" s="6">
        <f t="shared" si="168"/>
        <v>0</v>
      </c>
      <c r="O2207" s="5"/>
      <c r="P2207" s="5"/>
      <c r="Q2207" s="5"/>
      <c r="R2207" s="5"/>
      <c r="S2207" s="5"/>
      <c r="T2207" s="5"/>
      <c r="U2207" s="5"/>
      <c r="V2207" s="5"/>
      <c r="W2207" s="5"/>
    </row>
    <row r="2208" spans="1:23" x14ac:dyDescent="0.2">
      <c r="A2208" s="5" t="s">
        <v>2432</v>
      </c>
      <c r="B2208" s="5" t="s">
        <v>141</v>
      </c>
      <c r="C2208" s="5">
        <v>225</v>
      </c>
      <c r="D2208" s="6">
        <v>20039996</v>
      </c>
      <c r="E2208" s="5"/>
      <c r="F2208" s="5">
        <v>225</v>
      </c>
      <c r="G2208" s="6">
        <v>20039996</v>
      </c>
      <c r="H2208" s="5">
        <v>0</v>
      </c>
      <c r="I2208" s="5">
        <v>0</v>
      </c>
      <c r="J2208" s="7">
        <f t="shared" si="163"/>
        <v>89066.648888888885</v>
      </c>
      <c r="K2208" s="5">
        <v>225</v>
      </c>
      <c r="L2208" s="6">
        <f t="shared" si="158"/>
        <v>20039996</v>
      </c>
      <c r="M2208" s="5">
        <f t="shared" si="168"/>
        <v>0</v>
      </c>
      <c r="N2208" s="6">
        <f t="shared" si="168"/>
        <v>0</v>
      </c>
      <c r="O2208" s="5"/>
      <c r="P2208" s="5"/>
      <c r="Q2208" s="5"/>
      <c r="R2208" s="5"/>
      <c r="S2208" s="5"/>
      <c r="T2208" s="5"/>
      <c r="U2208" s="5"/>
      <c r="V2208" s="5"/>
      <c r="W2208" s="5"/>
    </row>
    <row r="2209" spans="1:23" x14ac:dyDescent="0.2">
      <c r="A2209" s="5" t="s">
        <v>2433</v>
      </c>
      <c r="B2209" s="5" t="s">
        <v>11</v>
      </c>
      <c r="C2209" s="5">
        <v>35</v>
      </c>
      <c r="D2209" s="6">
        <v>20199993</v>
      </c>
      <c r="E2209" s="5"/>
      <c r="F2209" s="5">
        <v>35</v>
      </c>
      <c r="G2209" s="6">
        <v>20199993</v>
      </c>
      <c r="H2209" s="5">
        <v>0</v>
      </c>
      <c r="I2209" s="5">
        <v>0</v>
      </c>
      <c r="J2209" s="7">
        <f t="shared" si="163"/>
        <v>577142.65714285709</v>
      </c>
      <c r="K2209" s="5">
        <v>35</v>
      </c>
      <c r="L2209" s="6">
        <f t="shared" si="158"/>
        <v>20199993</v>
      </c>
      <c r="M2209" s="5">
        <f t="shared" si="168"/>
        <v>0</v>
      </c>
      <c r="N2209" s="6">
        <f t="shared" si="168"/>
        <v>0</v>
      </c>
      <c r="O2209" s="5"/>
      <c r="P2209" s="5"/>
      <c r="Q2209" s="5"/>
      <c r="R2209" s="5"/>
      <c r="S2209" s="5"/>
      <c r="T2209" s="5"/>
      <c r="U2209" s="5"/>
      <c r="V2209" s="5"/>
      <c r="W2209" s="5"/>
    </row>
    <row r="2210" spans="1:23" x14ac:dyDescent="0.2">
      <c r="A2210" s="5" t="s">
        <v>2434</v>
      </c>
      <c r="B2210" s="5" t="s">
        <v>11</v>
      </c>
      <c r="C2210" s="5">
        <v>1</v>
      </c>
      <c r="D2210" s="6">
        <v>20727273</v>
      </c>
      <c r="E2210" s="5"/>
      <c r="F2210" s="5">
        <v>1</v>
      </c>
      <c r="G2210" s="6">
        <v>20727273</v>
      </c>
      <c r="H2210" s="5">
        <v>0</v>
      </c>
      <c r="I2210" s="5">
        <v>0</v>
      </c>
      <c r="J2210" s="7">
        <f t="shared" si="163"/>
        <v>20727273</v>
      </c>
      <c r="K2210" s="5">
        <v>1</v>
      </c>
      <c r="L2210" s="6">
        <f t="shared" si="158"/>
        <v>20727273</v>
      </c>
      <c r="M2210" s="5">
        <f t="shared" si="168"/>
        <v>0</v>
      </c>
      <c r="N2210" s="6">
        <f t="shared" si="168"/>
        <v>0</v>
      </c>
      <c r="O2210" s="5"/>
      <c r="P2210" s="5"/>
      <c r="Q2210" s="5"/>
      <c r="R2210" s="5"/>
      <c r="S2210" s="5"/>
      <c r="T2210" s="5"/>
      <c r="U2210" s="5"/>
      <c r="V2210" s="5"/>
      <c r="W2210" s="5"/>
    </row>
    <row r="2211" spans="1:23" x14ac:dyDescent="0.2">
      <c r="A2211" s="5" t="s">
        <v>2435</v>
      </c>
      <c r="B2211" s="5" t="s">
        <v>11</v>
      </c>
      <c r="C2211" s="5">
        <v>15</v>
      </c>
      <c r="D2211" s="6">
        <v>21181814</v>
      </c>
      <c r="E2211" s="5"/>
      <c r="F2211" s="5">
        <v>15</v>
      </c>
      <c r="G2211" s="6">
        <v>21181814</v>
      </c>
      <c r="H2211" s="5">
        <v>0</v>
      </c>
      <c r="I2211" s="5">
        <v>0</v>
      </c>
      <c r="J2211" s="7">
        <f t="shared" si="163"/>
        <v>1412120.9333333333</v>
      </c>
      <c r="K2211" s="5">
        <v>15</v>
      </c>
      <c r="L2211" s="6">
        <f t="shared" si="158"/>
        <v>21181814</v>
      </c>
      <c r="M2211" s="5">
        <f t="shared" si="168"/>
        <v>0</v>
      </c>
      <c r="N2211" s="6">
        <f t="shared" si="168"/>
        <v>0</v>
      </c>
      <c r="O2211" s="5"/>
      <c r="P2211" s="5"/>
      <c r="Q2211" s="5"/>
      <c r="R2211" s="5"/>
      <c r="S2211" s="5"/>
      <c r="T2211" s="5"/>
      <c r="U2211" s="5"/>
      <c r="V2211" s="5"/>
      <c r="W2211" s="5"/>
    </row>
    <row r="2212" spans="1:23" x14ac:dyDescent="0.2">
      <c r="A2212" s="5" t="s">
        <v>2436</v>
      </c>
      <c r="B2212" s="5" t="s">
        <v>20</v>
      </c>
      <c r="C2212" s="5">
        <v>2</v>
      </c>
      <c r="D2212" s="6">
        <v>21354546</v>
      </c>
      <c r="E2212" s="5"/>
      <c r="F2212" s="5">
        <v>2</v>
      </c>
      <c r="G2212" s="6">
        <v>21354546</v>
      </c>
      <c r="H2212" s="5">
        <v>0</v>
      </c>
      <c r="I2212" s="5">
        <v>0</v>
      </c>
      <c r="J2212" s="7">
        <f t="shared" si="163"/>
        <v>10677273</v>
      </c>
      <c r="K2212" s="5">
        <v>2</v>
      </c>
      <c r="L2212" s="6">
        <f t="shared" si="158"/>
        <v>21354546</v>
      </c>
      <c r="M2212" s="5">
        <f t="shared" si="168"/>
        <v>0</v>
      </c>
      <c r="N2212" s="6">
        <f t="shared" si="168"/>
        <v>0</v>
      </c>
      <c r="O2212" s="5"/>
      <c r="P2212" s="5"/>
      <c r="Q2212" s="5"/>
      <c r="R2212" s="5"/>
      <c r="S2212" s="5"/>
      <c r="T2212" s="5"/>
      <c r="U2212" s="5"/>
      <c r="V2212" s="5"/>
      <c r="W2212" s="5"/>
    </row>
    <row r="2213" spans="1:23" x14ac:dyDescent="0.2">
      <c r="A2213" s="5" t="s">
        <v>2437</v>
      </c>
      <c r="B2213" s="5" t="s">
        <v>11</v>
      </c>
      <c r="C2213" s="5">
        <v>2</v>
      </c>
      <c r="D2213" s="6">
        <v>21809090</v>
      </c>
      <c r="E2213" s="5"/>
      <c r="F2213" s="5">
        <v>2</v>
      </c>
      <c r="G2213" s="6">
        <v>21809090</v>
      </c>
      <c r="H2213" s="5">
        <v>0</v>
      </c>
      <c r="I2213" s="5">
        <v>0</v>
      </c>
      <c r="J2213" s="7">
        <f t="shared" si="163"/>
        <v>10904545</v>
      </c>
      <c r="K2213" s="5">
        <v>2</v>
      </c>
      <c r="L2213" s="6">
        <f t="shared" si="158"/>
        <v>21809090</v>
      </c>
      <c r="M2213" s="5">
        <f t="shared" si="168"/>
        <v>0</v>
      </c>
      <c r="N2213" s="6">
        <f t="shared" si="168"/>
        <v>0</v>
      </c>
      <c r="O2213" s="5"/>
      <c r="P2213" s="5"/>
      <c r="Q2213" s="5"/>
      <c r="R2213" s="5"/>
      <c r="S2213" s="5"/>
      <c r="T2213" s="5"/>
      <c r="U2213" s="5"/>
      <c r="V2213" s="5"/>
      <c r="W2213" s="5"/>
    </row>
    <row r="2214" spans="1:23" x14ac:dyDescent="0.2">
      <c r="A2214" s="5" t="s">
        <v>2438</v>
      </c>
      <c r="B2214" s="5" t="s">
        <v>11</v>
      </c>
      <c r="C2214" s="5">
        <v>2</v>
      </c>
      <c r="D2214" s="6">
        <v>21818182</v>
      </c>
      <c r="E2214" s="5"/>
      <c r="F2214" s="5">
        <v>2</v>
      </c>
      <c r="G2214" s="6">
        <v>21818182</v>
      </c>
      <c r="H2214" s="5">
        <v>0</v>
      </c>
      <c r="I2214" s="5">
        <v>0</v>
      </c>
      <c r="J2214" s="7">
        <f t="shared" si="163"/>
        <v>10909091</v>
      </c>
      <c r="K2214" s="5">
        <v>2</v>
      </c>
      <c r="L2214" s="6">
        <f t="shared" si="158"/>
        <v>21818182</v>
      </c>
      <c r="M2214" s="5">
        <f t="shared" si="168"/>
        <v>0</v>
      </c>
      <c r="N2214" s="6">
        <f t="shared" si="168"/>
        <v>0</v>
      </c>
      <c r="O2214" s="5"/>
      <c r="P2214" s="5"/>
      <c r="Q2214" s="5"/>
      <c r="R2214" s="5"/>
      <c r="S2214" s="5"/>
      <c r="T2214" s="5"/>
      <c r="U2214" s="5"/>
      <c r="V2214" s="5"/>
      <c r="W2214" s="5"/>
    </row>
    <row r="2215" spans="1:23" x14ac:dyDescent="0.2">
      <c r="A2215" s="5" t="s">
        <v>2439</v>
      </c>
      <c r="B2215" s="5" t="s">
        <v>25</v>
      </c>
      <c r="C2215" s="5">
        <v>10</v>
      </c>
      <c r="D2215" s="6">
        <v>22554546</v>
      </c>
      <c r="E2215" s="5"/>
      <c r="F2215" s="5">
        <v>10</v>
      </c>
      <c r="G2215" s="6">
        <v>22554546</v>
      </c>
      <c r="H2215" s="5">
        <v>0</v>
      </c>
      <c r="I2215" s="5">
        <v>0</v>
      </c>
      <c r="J2215" s="7">
        <f t="shared" si="163"/>
        <v>2255454.6</v>
      </c>
      <c r="K2215" s="5">
        <v>10</v>
      </c>
      <c r="L2215" s="6">
        <f t="shared" si="158"/>
        <v>22554546</v>
      </c>
      <c r="M2215" s="5">
        <f t="shared" si="168"/>
        <v>0</v>
      </c>
      <c r="N2215" s="6">
        <f t="shared" si="168"/>
        <v>0</v>
      </c>
      <c r="O2215" s="5"/>
      <c r="P2215" s="5"/>
      <c r="Q2215" s="5"/>
      <c r="R2215" s="5"/>
      <c r="S2215" s="5"/>
      <c r="T2215" s="5"/>
      <c r="U2215" s="5"/>
      <c r="V2215" s="5"/>
      <c r="W2215" s="5"/>
    </row>
    <row r="2216" spans="1:23" x14ac:dyDescent="0.2">
      <c r="A2216" s="5" t="s">
        <v>2440</v>
      </c>
      <c r="B2216" s="5" t="s">
        <v>20</v>
      </c>
      <c r="C2216" s="5">
        <v>2</v>
      </c>
      <c r="D2216" s="6">
        <v>22800000</v>
      </c>
      <c r="E2216" s="5"/>
      <c r="F2216" s="5">
        <v>2</v>
      </c>
      <c r="G2216" s="6">
        <v>22800000</v>
      </c>
      <c r="H2216" s="5">
        <v>0</v>
      </c>
      <c r="I2216" s="5">
        <v>0</v>
      </c>
      <c r="J2216" s="7">
        <f t="shared" si="163"/>
        <v>11400000</v>
      </c>
      <c r="K2216" s="5">
        <v>2</v>
      </c>
      <c r="L2216" s="6">
        <f t="shared" si="158"/>
        <v>22800000</v>
      </c>
      <c r="M2216" s="5">
        <f t="shared" si="168"/>
        <v>0</v>
      </c>
      <c r="N2216" s="6">
        <f t="shared" si="168"/>
        <v>0</v>
      </c>
      <c r="O2216" s="5"/>
      <c r="P2216" s="5"/>
      <c r="Q2216" s="5"/>
      <c r="R2216" s="5"/>
      <c r="S2216" s="5"/>
      <c r="T2216" s="5"/>
      <c r="U2216" s="5"/>
      <c r="V2216" s="5"/>
      <c r="W2216" s="5"/>
    </row>
    <row r="2217" spans="1:23" x14ac:dyDescent="0.2">
      <c r="A2217" s="5" t="s">
        <v>2441</v>
      </c>
      <c r="B2217" s="5" t="s">
        <v>20</v>
      </c>
      <c r="C2217" s="5">
        <v>2</v>
      </c>
      <c r="D2217" s="6">
        <v>23445454</v>
      </c>
      <c r="E2217" s="5"/>
      <c r="F2217" s="5">
        <v>2</v>
      </c>
      <c r="G2217" s="6">
        <v>23445454</v>
      </c>
      <c r="H2217" s="5">
        <v>0</v>
      </c>
      <c r="I2217" s="5">
        <v>0</v>
      </c>
      <c r="J2217" s="7">
        <f t="shared" si="163"/>
        <v>11722727</v>
      </c>
      <c r="K2217" s="5">
        <v>2</v>
      </c>
      <c r="L2217" s="6">
        <f t="shared" si="158"/>
        <v>23445454</v>
      </c>
      <c r="M2217" s="5">
        <f t="shared" si="168"/>
        <v>0</v>
      </c>
      <c r="N2217" s="6">
        <f t="shared" si="168"/>
        <v>0</v>
      </c>
      <c r="O2217" s="5"/>
      <c r="P2217" s="5"/>
      <c r="Q2217" s="5"/>
      <c r="R2217" s="5"/>
      <c r="S2217" s="5"/>
      <c r="T2217" s="5"/>
      <c r="U2217" s="5"/>
      <c r="V2217" s="5"/>
      <c r="W2217" s="5"/>
    </row>
    <row r="2218" spans="1:23" x14ac:dyDescent="0.2">
      <c r="A2218" s="5" t="s">
        <v>2442</v>
      </c>
      <c r="B2218" s="5" t="s">
        <v>11</v>
      </c>
      <c r="C2218" s="5">
        <v>1</v>
      </c>
      <c r="D2218" s="6">
        <v>23545455</v>
      </c>
      <c r="E2218" s="5"/>
      <c r="F2218" s="5">
        <v>1</v>
      </c>
      <c r="G2218" s="6">
        <v>23545455</v>
      </c>
      <c r="H2218" s="5">
        <v>0</v>
      </c>
      <c r="I2218" s="5">
        <v>0</v>
      </c>
      <c r="J2218" s="7">
        <f t="shared" si="163"/>
        <v>23545455</v>
      </c>
      <c r="K2218" s="5">
        <v>1</v>
      </c>
      <c r="L2218" s="6">
        <f t="shared" si="158"/>
        <v>23545455</v>
      </c>
      <c r="M2218" s="5">
        <f t="shared" si="168"/>
        <v>0</v>
      </c>
      <c r="N2218" s="6">
        <f t="shared" si="168"/>
        <v>0</v>
      </c>
      <c r="O2218" s="5"/>
      <c r="P2218" s="5"/>
      <c r="Q2218" s="5"/>
      <c r="R2218" s="5"/>
      <c r="S2218" s="5"/>
      <c r="T2218" s="5"/>
      <c r="U2218" s="5"/>
      <c r="V2218" s="5"/>
      <c r="W2218" s="5"/>
    </row>
    <row r="2219" spans="1:23" x14ac:dyDescent="0.2">
      <c r="A2219" s="5" t="s">
        <v>2443</v>
      </c>
      <c r="B2219" s="5" t="s">
        <v>11</v>
      </c>
      <c r="C2219" s="5">
        <v>10</v>
      </c>
      <c r="D2219" s="6">
        <v>23709090</v>
      </c>
      <c r="E2219" s="5"/>
      <c r="F2219" s="5">
        <v>10</v>
      </c>
      <c r="G2219" s="6">
        <v>23709090</v>
      </c>
      <c r="H2219" s="5">
        <v>0</v>
      </c>
      <c r="I2219" s="5">
        <v>0</v>
      </c>
      <c r="J2219" s="7">
        <f t="shared" si="163"/>
        <v>2370909</v>
      </c>
      <c r="K2219" s="5">
        <v>10</v>
      </c>
      <c r="L2219" s="6">
        <f t="shared" si="158"/>
        <v>23709090</v>
      </c>
      <c r="M2219" s="5">
        <f t="shared" si="168"/>
        <v>0</v>
      </c>
      <c r="N2219" s="6">
        <f t="shared" si="168"/>
        <v>0</v>
      </c>
      <c r="O2219" s="5"/>
      <c r="P2219" s="5"/>
      <c r="Q2219" s="5"/>
      <c r="R2219" s="5"/>
      <c r="S2219" s="5"/>
      <c r="T2219" s="5"/>
      <c r="U2219" s="5"/>
      <c r="V2219" s="5"/>
      <c r="W2219" s="5"/>
    </row>
    <row r="2220" spans="1:23" x14ac:dyDescent="0.2">
      <c r="A2220" s="5" t="s">
        <v>2444</v>
      </c>
      <c r="B2220" s="5" t="s">
        <v>11</v>
      </c>
      <c r="C2220" s="5">
        <v>1</v>
      </c>
      <c r="D2220" s="6">
        <v>23809091</v>
      </c>
      <c r="E2220" s="5"/>
      <c r="F2220" s="5">
        <v>1</v>
      </c>
      <c r="G2220" s="6">
        <v>23809091</v>
      </c>
      <c r="H2220" s="5">
        <v>0</v>
      </c>
      <c r="I2220" s="5">
        <v>0</v>
      </c>
      <c r="J2220" s="7">
        <f t="shared" si="163"/>
        <v>23809091</v>
      </c>
      <c r="K2220" s="5">
        <v>1</v>
      </c>
      <c r="L2220" s="6">
        <f t="shared" si="158"/>
        <v>23809091</v>
      </c>
      <c r="M2220" s="5">
        <f t="shared" ref="M2220:N2235" si="169">F2220+H2220-K2220</f>
        <v>0</v>
      </c>
      <c r="N2220" s="6">
        <f t="shared" si="169"/>
        <v>0</v>
      </c>
      <c r="O2220" s="5"/>
      <c r="P2220" s="5"/>
      <c r="Q2220" s="5"/>
      <c r="R2220" s="5"/>
      <c r="S2220" s="5"/>
      <c r="T2220" s="5"/>
      <c r="U2220" s="5"/>
      <c r="V2220" s="5"/>
      <c r="W2220" s="5"/>
    </row>
    <row r="2221" spans="1:23" x14ac:dyDescent="0.2">
      <c r="A2221" s="5" t="s">
        <v>2445</v>
      </c>
      <c r="B2221" s="5" t="s">
        <v>11</v>
      </c>
      <c r="C2221" s="5">
        <v>8</v>
      </c>
      <c r="D2221" s="6">
        <v>24036361</v>
      </c>
      <c r="E2221" s="5"/>
      <c r="F2221" s="5">
        <v>8</v>
      </c>
      <c r="G2221" s="6">
        <v>24036361</v>
      </c>
      <c r="H2221" s="5">
        <v>0</v>
      </c>
      <c r="I2221" s="5">
        <v>0</v>
      </c>
      <c r="J2221" s="7">
        <f t="shared" si="163"/>
        <v>3004545.125</v>
      </c>
      <c r="K2221" s="5">
        <v>8</v>
      </c>
      <c r="L2221" s="6">
        <f t="shared" si="158"/>
        <v>24036361</v>
      </c>
      <c r="M2221" s="5">
        <f t="shared" si="169"/>
        <v>0</v>
      </c>
      <c r="N2221" s="6">
        <f t="shared" si="169"/>
        <v>0</v>
      </c>
      <c r="O2221" s="5"/>
      <c r="P2221" s="5"/>
      <c r="Q2221" s="5"/>
      <c r="R2221" s="5"/>
      <c r="S2221" s="5"/>
      <c r="T2221" s="5"/>
      <c r="U2221" s="5"/>
      <c r="V2221" s="5"/>
      <c r="W2221" s="5"/>
    </row>
    <row r="2222" spans="1:23" x14ac:dyDescent="0.2">
      <c r="A2222" s="5" t="s">
        <v>2446</v>
      </c>
      <c r="B2222" s="5" t="s">
        <v>20</v>
      </c>
      <c r="C2222" s="5">
        <v>3</v>
      </c>
      <c r="D2222" s="6">
        <v>24545454</v>
      </c>
      <c r="E2222" s="5"/>
      <c r="F2222" s="5">
        <v>3</v>
      </c>
      <c r="G2222" s="6">
        <v>24545454</v>
      </c>
      <c r="H2222" s="5">
        <v>0</v>
      </c>
      <c r="I2222" s="5">
        <v>0</v>
      </c>
      <c r="J2222" s="7">
        <f t="shared" si="163"/>
        <v>8181818</v>
      </c>
      <c r="K2222" s="5">
        <v>3</v>
      </c>
      <c r="L2222" s="6">
        <f t="shared" si="158"/>
        <v>24545454</v>
      </c>
      <c r="M2222" s="5">
        <f t="shared" si="169"/>
        <v>0</v>
      </c>
      <c r="N2222" s="6">
        <f t="shared" si="169"/>
        <v>0</v>
      </c>
      <c r="O2222" s="5"/>
      <c r="P2222" s="5"/>
      <c r="Q2222" s="5"/>
      <c r="R2222" s="5"/>
      <c r="S2222" s="5"/>
      <c r="T2222" s="5"/>
      <c r="U2222" s="5"/>
      <c r="V2222" s="5"/>
      <c r="W2222" s="5"/>
    </row>
    <row r="2223" spans="1:23" x14ac:dyDescent="0.2">
      <c r="A2223" s="5" t="s">
        <v>2447</v>
      </c>
      <c r="B2223" s="5" t="s">
        <v>11</v>
      </c>
      <c r="C2223" s="5">
        <v>11</v>
      </c>
      <c r="D2223" s="6">
        <v>24645455</v>
      </c>
      <c r="E2223" s="5"/>
      <c r="F2223" s="5">
        <v>11</v>
      </c>
      <c r="G2223" s="6">
        <v>24645455</v>
      </c>
      <c r="H2223" s="5">
        <v>0</v>
      </c>
      <c r="I2223" s="5">
        <v>0</v>
      </c>
      <c r="J2223" s="7">
        <f t="shared" si="163"/>
        <v>2240495.9090909092</v>
      </c>
      <c r="K2223" s="5">
        <v>11</v>
      </c>
      <c r="L2223" s="6">
        <f t="shared" si="158"/>
        <v>24645455</v>
      </c>
      <c r="M2223" s="5">
        <f t="shared" si="169"/>
        <v>0</v>
      </c>
      <c r="N2223" s="6">
        <f t="shared" si="169"/>
        <v>0</v>
      </c>
      <c r="O2223" s="5"/>
      <c r="P2223" s="5"/>
      <c r="Q2223" s="5"/>
      <c r="R2223" s="5"/>
      <c r="S2223" s="5"/>
      <c r="T2223" s="5"/>
      <c r="U2223" s="5"/>
      <c r="V2223" s="5"/>
      <c r="W2223" s="5"/>
    </row>
    <row r="2224" spans="1:23" x14ac:dyDescent="0.2">
      <c r="A2224" s="5" t="s">
        <v>2448</v>
      </c>
      <c r="B2224" s="5" t="s">
        <v>34</v>
      </c>
      <c r="C2224" s="5">
        <v>1</v>
      </c>
      <c r="D2224" s="6">
        <v>24950000</v>
      </c>
      <c r="E2224" s="5"/>
      <c r="F2224" s="5">
        <v>1</v>
      </c>
      <c r="G2224" s="6">
        <v>24950000</v>
      </c>
      <c r="H2224" s="5">
        <v>0</v>
      </c>
      <c r="I2224" s="5">
        <v>0</v>
      </c>
      <c r="J2224" s="7">
        <f t="shared" si="163"/>
        <v>24950000</v>
      </c>
      <c r="K2224" s="5">
        <v>1</v>
      </c>
      <c r="L2224" s="6">
        <f t="shared" si="158"/>
        <v>24950000</v>
      </c>
      <c r="M2224" s="5">
        <f t="shared" si="169"/>
        <v>0</v>
      </c>
      <c r="N2224" s="6">
        <f t="shared" si="169"/>
        <v>0</v>
      </c>
      <c r="O2224" s="5"/>
      <c r="P2224" s="5"/>
      <c r="Q2224" s="5"/>
      <c r="R2224" s="5"/>
      <c r="S2224" s="5"/>
      <c r="T2224" s="5"/>
      <c r="U2224" s="5"/>
      <c r="V2224" s="5"/>
      <c r="W2224" s="5"/>
    </row>
    <row r="2225" spans="1:23" x14ac:dyDescent="0.2">
      <c r="A2225" s="5" t="s">
        <v>2449</v>
      </c>
      <c r="B2225" s="5" t="s">
        <v>20</v>
      </c>
      <c r="C2225" s="5">
        <v>2</v>
      </c>
      <c r="D2225" s="6">
        <v>24990909</v>
      </c>
      <c r="E2225" s="5"/>
      <c r="F2225" s="5">
        <v>2</v>
      </c>
      <c r="G2225" s="6">
        <v>24990909</v>
      </c>
      <c r="H2225" s="5">
        <v>0</v>
      </c>
      <c r="I2225" s="5">
        <v>0</v>
      </c>
      <c r="J2225" s="7">
        <f t="shared" si="163"/>
        <v>12495454.5</v>
      </c>
      <c r="K2225" s="5">
        <v>2</v>
      </c>
      <c r="L2225" s="6">
        <f t="shared" si="158"/>
        <v>24990909</v>
      </c>
      <c r="M2225" s="5">
        <f t="shared" si="169"/>
        <v>0</v>
      </c>
      <c r="N2225" s="6">
        <f t="shared" si="169"/>
        <v>0</v>
      </c>
      <c r="O2225" s="5"/>
      <c r="P2225" s="5"/>
      <c r="Q2225" s="5"/>
      <c r="R2225" s="5"/>
      <c r="S2225" s="5"/>
      <c r="T2225" s="5"/>
      <c r="U2225" s="5"/>
      <c r="V2225" s="5"/>
      <c r="W2225" s="5"/>
    </row>
    <row r="2226" spans="1:23" x14ac:dyDescent="0.2">
      <c r="A2226" s="5" t="s">
        <v>2450</v>
      </c>
      <c r="B2226" s="5" t="s">
        <v>25</v>
      </c>
      <c r="C2226" s="5">
        <v>2</v>
      </c>
      <c r="D2226" s="6">
        <v>25609091</v>
      </c>
      <c r="E2226" s="5"/>
      <c r="F2226" s="5">
        <v>2</v>
      </c>
      <c r="G2226" s="6">
        <v>25609091</v>
      </c>
      <c r="H2226" s="5">
        <v>0</v>
      </c>
      <c r="I2226" s="5">
        <v>0</v>
      </c>
      <c r="J2226" s="7">
        <f t="shared" si="163"/>
        <v>12804545.5</v>
      </c>
      <c r="K2226" s="5">
        <v>2</v>
      </c>
      <c r="L2226" s="6">
        <f t="shared" si="158"/>
        <v>25609091</v>
      </c>
      <c r="M2226" s="5">
        <f t="shared" si="169"/>
        <v>0</v>
      </c>
      <c r="N2226" s="6">
        <f t="shared" si="169"/>
        <v>0</v>
      </c>
      <c r="O2226" s="5"/>
      <c r="P2226" s="5"/>
      <c r="Q2226" s="5"/>
      <c r="R2226" s="5"/>
      <c r="S2226" s="5"/>
      <c r="T2226" s="5"/>
      <c r="U2226" s="5"/>
      <c r="V2226" s="5"/>
      <c r="W2226" s="5"/>
    </row>
    <row r="2227" spans="1:23" x14ac:dyDescent="0.2">
      <c r="A2227" s="5" t="s">
        <v>2451</v>
      </c>
      <c r="B2227" s="5" t="s">
        <v>11</v>
      </c>
      <c r="C2227" s="5">
        <v>19</v>
      </c>
      <c r="D2227" s="6">
        <v>25909084</v>
      </c>
      <c r="E2227" s="5"/>
      <c r="F2227" s="5">
        <v>19</v>
      </c>
      <c r="G2227" s="6">
        <v>25909084</v>
      </c>
      <c r="H2227" s="5">
        <v>0</v>
      </c>
      <c r="I2227" s="5">
        <v>0</v>
      </c>
      <c r="J2227" s="7">
        <f t="shared" si="163"/>
        <v>1363636</v>
      </c>
      <c r="K2227" s="5">
        <v>19</v>
      </c>
      <c r="L2227" s="6">
        <f t="shared" si="158"/>
        <v>25909084</v>
      </c>
      <c r="M2227" s="5">
        <f t="shared" si="169"/>
        <v>0</v>
      </c>
      <c r="N2227" s="6">
        <f t="shared" si="169"/>
        <v>0</v>
      </c>
      <c r="O2227" s="5"/>
      <c r="P2227" s="5"/>
      <c r="Q2227" s="5"/>
      <c r="R2227" s="5"/>
      <c r="S2227" s="5"/>
      <c r="T2227" s="5"/>
      <c r="U2227" s="5"/>
      <c r="V2227" s="5"/>
      <c r="W2227" s="5"/>
    </row>
    <row r="2228" spans="1:23" x14ac:dyDescent="0.2">
      <c r="A2228" s="5" t="s">
        <v>2452</v>
      </c>
      <c r="B2228" s="5" t="s">
        <v>11</v>
      </c>
      <c r="C2228" s="5">
        <v>3</v>
      </c>
      <c r="D2228" s="6">
        <v>25999999</v>
      </c>
      <c r="E2228" s="5"/>
      <c r="F2228" s="5">
        <v>3</v>
      </c>
      <c r="G2228" s="6">
        <v>25999999</v>
      </c>
      <c r="H2228" s="5">
        <v>0</v>
      </c>
      <c r="I2228" s="5">
        <v>0</v>
      </c>
      <c r="J2228" s="7">
        <f t="shared" si="163"/>
        <v>8666666.333333334</v>
      </c>
      <c r="K2228" s="5">
        <v>3</v>
      </c>
      <c r="L2228" s="6">
        <f t="shared" si="158"/>
        <v>25999999</v>
      </c>
      <c r="M2228" s="5">
        <f t="shared" si="169"/>
        <v>0</v>
      </c>
      <c r="N2228" s="6">
        <f t="shared" si="169"/>
        <v>0</v>
      </c>
      <c r="O2228" s="5"/>
      <c r="P2228" s="5"/>
      <c r="Q2228" s="5"/>
      <c r="R2228" s="5"/>
      <c r="S2228" s="5"/>
      <c r="T2228" s="5"/>
      <c r="U2228" s="5"/>
      <c r="V2228" s="5"/>
      <c r="W2228" s="5"/>
    </row>
    <row r="2229" spans="1:23" x14ac:dyDescent="0.2">
      <c r="A2229" s="5" t="s">
        <v>2453</v>
      </c>
      <c r="B2229" s="5" t="s">
        <v>11</v>
      </c>
      <c r="C2229" s="5">
        <v>2</v>
      </c>
      <c r="D2229" s="6">
        <v>26409091</v>
      </c>
      <c r="E2229" s="5"/>
      <c r="F2229" s="5">
        <v>2</v>
      </c>
      <c r="G2229" s="6">
        <v>26409091</v>
      </c>
      <c r="H2229" s="5">
        <v>0</v>
      </c>
      <c r="I2229" s="5">
        <v>0</v>
      </c>
      <c r="J2229" s="7">
        <f t="shared" si="163"/>
        <v>13204545.5</v>
      </c>
      <c r="K2229" s="5">
        <v>2</v>
      </c>
      <c r="L2229" s="6">
        <f t="shared" si="158"/>
        <v>26409091</v>
      </c>
      <c r="M2229" s="5">
        <f t="shared" si="169"/>
        <v>0</v>
      </c>
      <c r="N2229" s="6">
        <f t="shared" si="169"/>
        <v>0</v>
      </c>
      <c r="O2229" s="5"/>
      <c r="P2229" s="5"/>
      <c r="Q2229" s="5"/>
      <c r="R2229" s="5"/>
      <c r="S2229" s="5"/>
      <c r="T2229" s="5"/>
      <c r="U2229" s="5"/>
      <c r="V2229" s="5"/>
      <c r="W2229" s="5"/>
    </row>
    <row r="2230" spans="1:23" x14ac:dyDescent="0.2">
      <c r="A2230" s="5" t="s">
        <v>2454</v>
      </c>
      <c r="B2230" s="5" t="s">
        <v>25</v>
      </c>
      <c r="C2230" s="5">
        <v>2</v>
      </c>
      <c r="D2230" s="6">
        <v>27000000</v>
      </c>
      <c r="E2230" s="5"/>
      <c r="F2230" s="5">
        <v>2</v>
      </c>
      <c r="G2230" s="6">
        <v>27000000</v>
      </c>
      <c r="H2230" s="5">
        <v>0</v>
      </c>
      <c r="I2230" s="5">
        <v>0</v>
      </c>
      <c r="J2230" s="7">
        <f t="shared" si="163"/>
        <v>13500000</v>
      </c>
      <c r="K2230" s="5">
        <v>2</v>
      </c>
      <c r="L2230" s="6">
        <f t="shared" si="158"/>
        <v>27000000</v>
      </c>
      <c r="M2230" s="5">
        <f t="shared" si="169"/>
        <v>0</v>
      </c>
      <c r="N2230" s="6">
        <f t="shared" si="169"/>
        <v>0</v>
      </c>
      <c r="O2230" s="5"/>
      <c r="P2230" s="5"/>
      <c r="Q2230" s="5"/>
      <c r="R2230" s="5"/>
      <c r="S2230" s="5"/>
      <c r="T2230" s="5"/>
      <c r="U2230" s="5"/>
      <c r="V2230" s="5"/>
      <c r="W2230" s="5"/>
    </row>
    <row r="2231" spans="1:23" x14ac:dyDescent="0.2">
      <c r="A2231" s="5" t="s">
        <v>2455</v>
      </c>
      <c r="B2231" s="5" t="s">
        <v>11</v>
      </c>
      <c r="C2231" s="5">
        <v>2</v>
      </c>
      <c r="D2231" s="6">
        <v>27081818</v>
      </c>
      <c r="E2231" s="5"/>
      <c r="F2231" s="5">
        <v>2</v>
      </c>
      <c r="G2231" s="6">
        <v>27081818</v>
      </c>
      <c r="H2231" s="5">
        <v>0</v>
      </c>
      <c r="I2231" s="5">
        <v>0</v>
      </c>
      <c r="J2231" s="7">
        <f t="shared" si="163"/>
        <v>13540909</v>
      </c>
      <c r="K2231" s="5">
        <v>2</v>
      </c>
      <c r="L2231" s="6">
        <f t="shared" si="158"/>
        <v>27081818</v>
      </c>
      <c r="M2231" s="5">
        <f t="shared" si="169"/>
        <v>0</v>
      </c>
      <c r="N2231" s="6">
        <f t="shared" si="169"/>
        <v>0</v>
      </c>
      <c r="O2231" s="5"/>
      <c r="P2231" s="5"/>
      <c r="Q2231" s="5"/>
      <c r="R2231" s="5"/>
      <c r="S2231" s="5"/>
      <c r="T2231" s="5"/>
      <c r="U2231" s="5"/>
      <c r="V2231" s="5"/>
      <c r="W2231" s="5"/>
    </row>
    <row r="2232" spans="1:23" x14ac:dyDescent="0.2">
      <c r="A2232" s="5" t="s">
        <v>2456</v>
      </c>
      <c r="B2232" s="5" t="s">
        <v>11</v>
      </c>
      <c r="C2232" s="5">
        <v>11</v>
      </c>
      <c r="D2232" s="6">
        <v>27854545</v>
      </c>
      <c r="E2232" s="5"/>
      <c r="F2232" s="5">
        <v>11</v>
      </c>
      <c r="G2232" s="6">
        <v>27854545</v>
      </c>
      <c r="H2232" s="5">
        <v>0</v>
      </c>
      <c r="I2232" s="5">
        <v>0</v>
      </c>
      <c r="J2232" s="7">
        <f t="shared" si="163"/>
        <v>2532231.3636363638</v>
      </c>
      <c r="K2232" s="5">
        <v>11</v>
      </c>
      <c r="L2232" s="6">
        <f t="shared" si="158"/>
        <v>27854545</v>
      </c>
      <c r="M2232" s="5">
        <f t="shared" si="169"/>
        <v>0</v>
      </c>
      <c r="N2232" s="6">
        <f t="shared" si="169"/>
        <v>0</v>
      </c>
      <c r="O2232" s="5"/>
      <c r="P2232" s="5"/>
      <c r="Q2232" s="5"/>
      <c r="R2232" s="5"/>
      <c r="S2232" s="5"/>
      <c r="T2232" s="5"/>
      <c r="U2232" s="5"/>
      <c r="V2232" s="5"/>
      <c r="W2232" s="5"/>
    </row>
    <row r="2233" spans="1:23" x14ac:dyDescent="0.2">
      <c r="A2233" s="5" t="s">
        <v>2457</v>
      </c>
      <c r="B2233" s="5" t="s">
        <v>11</v>
      </c>
      <c r="C2233" s="5">
        <v>3</v>
      </c>
      <c r="D2233" s="6">
        <v>28181818</v>
      </c>
      <c r="E2233" s="5"/>
      <c r="F2233" s="5">
        <v>3</v>
      </c>
      <c r="G2233" s="6">
        <v>28181818</v>
      </c>
      <c r="H2233" s="5">
        <v>0</v>
      </c>
      <c r="I2233" s="5">
        <v>0</v>
      </c>
      <c r="J2233" s="7">
        <f t="shared" si="163"/>
        <v>9393939.333333334</v>
      </c>
      <c r="K2233" s="5">
        <v>3</v>
      </c>
      <c r="L2233" s="6">
        <f t="shared" si="158"/>
        <v>28181818</v>
      </c>
      <c r="M2233" s="5">
        <f t="shared" si="169"/>
        <v>0</v>
      </c>
      <c r="N2233" s="6">
        <f t="shared" si="169"/>
        <v>0</v>
      </c>
      <c r="O2233" s="5"/>
      <c r="P2233" s="5"/>
      <c r="Q2233" s="5"/>
      <c r="R2233" s="5"/>
      <c r="S2233" s="5"/>
      <c r="T2233" s="5"/>
      <c r="U2233" s="5"/>
      <c r="V2233" s="5"/>
      <c r="W2233" s="5"/>
    </row>
    <row r="2234" spans="1:23" x14ac:dyDescent="0.2">
      <c r="A2234" s="5" t="s">
        <v>2458</v>
      </c>
      <c r="B2234" s="5" t="s">
        <v>25</v>
      </c>
      <c r="C2234" s="5">
        <v>2</v>
      </c>
      <c r="D2234" s="6">
        <v>28500000</v>
      </c>
      <c r="E2234" s="5"/>
      <c r="F2234" s="5">
        <v>2</v>
      </c>
      <c r="G2234" s="6">
        <v>28500000</v>
      </c>
      <c r="H2234" s="5">
        <v>0</v>
      </c>
      <c r="I2234" s="5">
        <v>0</v>
      </c>
      <c r="J2234" s="7">
        <f t="shared" si="163"/>
        <v>14250000</v>
      </c>
      <c r="K2234" s="5">
        <v>2</v>
      </c>
      <c r="L2234" s="6">
        <f t="shared" si="158"/>
        <v>28500000</v>
      </c>
      <c r="M2234" s="5">
        <f t="shared" si="169"/>
        <v>0</v>
      </c>
      <c r="N2234" s="6">
        <f t="shared" si="169"/>
        <v>0</v>
      </c>
      <c r="O2234" s="5"/>
      <c r="P2234" s="5"/>
      <c r="Q2234" s="5"/>
      <c r="R2234" s="5"/>
      <c r="S2234" s="5"/>
      <c r="T2234" s="5"/>
      <c r="U2234" s="5"/>
      <c r="V2234" s="5"/>
      <c r="W2234" s="5"/>
    </row>
    <row r="2235" spans="1:23" x14ac:dyDescent="0.2">
      <c r="A2235" s="5" t="s">
        <v>2459</v>
      </c>
      <c r="B2235" s="5" t="s">
        <v>11</v>
      </c>
      <c r="C2235" s="5">
        <v>7</v>
      </c>
      <c r="D2235" s="6">
        <v>28636360</v>
      </c>
      <c r="E2235" s="5"/>
      <c r="F2235" s="5">
        <v>7</v>
      </c>
      <c r="G2235" s="6">
        <v>28636360</v>
      </c>
      <c r="H2235" s="5">
        <v>0</v>
      </c>
      <c r="I2235" s="5">
        <v>0</v>
      </c>
      <c r="J2235" s="7">
        <f t="shared" si="163"/>
        <v>4090908.5714285714</v>
      </c>
      <c r="K2235" s="5">
        <v>7</v>
      </c>
      <c r="L2235" s="6">
        <f t="shared" si="158"/>
        <v>28636360</v>
      </c>
      <c r="M2235" s="5">
        <f t="shared" si="169"/>
        <v>0</v>
      </c>
      <c r="N2235" s="6">
        <f t="shared" si="169"/>
        <v>0</v>
      </c>
      <c r="O2235" s="5"/>
      <c r="P2235" s="5"/>
      <c r="Q2235" s="5"/>
      <c r="R2235" s="5"/>
      <c r="S2235" s="5"/>
      <c r="T2235" s="5"/>
      <c r="U2235" s="5"/>
      <c r="V2235" s="5"/>
      <c r="W2235" s="5"/>
    </row>
    <row r="2236" spans="1:23" x14ac:dyDescent="0.2">
      <c r="A2236" s="5" t="s">
        <v>2460</v>
      </c>
      <c r="B2236" s="5" t="s">
        <v>11</v>
      </c>
      <c r="C2236" s="5">
        <v>2</v>
      </c>
      <c r="D2236" s="6">
        <v>29809091</v>
      </c>
      <c r="E2236" s="5"/>
      <c r="F2236" s="5">
        <v>2</v>
      </c>
      <c r="G2236" s="6">
        <v>29809091</v>
      </c>
      <c r="H2236" s="5">
        <v>0</v>
      </c>
      <c r="I2236" s="5">
        <v>0</v>
      </c>
      <c r="J2236" s="7">
        <f t="shared" si="163"/>
        <v>14904545.5</v>
      </c>
      <c r="K2236" s="5">
        <v>2</v>
      </c>
      <c r="L2236" s="6">
        <f t="shared" si="158"/>
        <v>29809091</v>
      </c>
      <c r="M2236" s="5">
        <f t="shared" ref="M2236:N2251" si="170">F2236+H2236-K2236</f>
        <v>0</v>
      </c>
      <c r="N2236" s="6">
        <f t="shared" si="170"/>
        <v>0</v>
      </c>
      <c r="O2236" s="5"/>
      <c r="P2236" s="5"/>
      <c r="Q2236" s="5"/>
      <c r="R2236" s="5"/>
      <c r="S2236" s="5"/>
      <c r="T2236" s="5"/>
      <c r="U2236" s="5"/>
      <c r="V2236" s="5"/>
      <c r="W2236" s="5"/>
    </row>
    <row r="2237" spans="1:23" x14ac:dyDescent="0.2">
      <c r="A2237" s="5" t="s">
        <v>2461</v>
      </c>
      <c r="B2237" s="5" t="s">
        <v>11</v>
      </c>
      <c r="C2237" s="5">
        <v>12</v>
      </c>
      <c r="D2237" s="6">
        <v>30618179</v>
      </c>
      <c r="E2237" s="5"/>
      <c r="F2237" s="5">
        <v>12</v>
      </c>
      <c r="G2237" s="6">
        <v>30618179</v>
      </c>
      <c r="H2237" s="5">
        <v>0</v>
      </c>
      <c r="I2237" s="5">
        <v>0</v>
      </c>
      <c r="J2237" s="7">
        <f t="shared" si="163"/>
        <v>2551514.9166666665</v>
      </c>
      <c r="K2237" s="5">
        <v>12</v>
      </c>
      <c r="L2237" s="6">
        <f t="shared" si="158"/>
        <v>30618179</v>
      </c>
      <c r="M2237" s="5">
        <f t="shared" si="170"/>
        <v>0</v>
      </c>
      <c r="N2237" s="6">
        <f t="shared" si="170"/>
        <v>0</v>
      </c>
      <c r="O2237" s="5"/>
      <c r="P2237" s="5"/>
      <c r="Q2237" s="5"/>
      <c r="R2237" s="5"/>
      <c r="S2237" s="5"/>
      <c r="T2237" s="5"/>
      <c r="U2237" s="5"/>
      <c r="V2237" s="5"/>
      <c r="W2237" s="5"/>
    </row>
    <row r="2238" spans="1:23" x14ac:dyDescent="0.2">
      <c r="A2238" s="5" t="s">
        <v>2462</v>
      </c>
      <c r="B2238" s="5" t="s">
        <v>20</v>
      </c>
      <c r="C2238" s="5">
        <v>4</v>
      </c>
      <c r="D2238" s="6">
        <v>32727272</v>
      </c>
      <c r="E2238" s="5"/>
      <c r="F2238" s="5">
        <v>4</v>
      </c>
      <c r="G2238" s="6">
        <v>32727272</v>
      </c>
      <c r="H2238" s="5">
        <v>0</v>
      </c>
      <c r="I2238" s="5">
        <v>0</v>
      </c>
      <c r="J2238" s="7">
        <f t="shared" si="163"/>
        <v>8181818</v>
      </c>
      <c r="K2238" s="5">
        <v>4</v>
      </c>
      <c r="L2238" s="6">
        <f t="shared" si="158"/>
        <v>32727272</v>
      </c>
      <c r="M2238" s="5">
        <f t="shared" si="170"/>
        <v>0</v>
      </c>
      <c r="N2238" s="6">
        <f t="shared" si="170"/>
        <v>0</v>
      </c>
      <c r="O2238" s="5"/>
      <c r="P2238" s="5"/>
      <c r="Q2238" s="5"/>
      <c r="R2238" s="5"/>
      <c r="S2238" s="5"/>
      <c r="T2238" s="5"/>
      <c r="U2238" s="5"/>
      <c r="V2238" s="5"/>
      <c r="W2238" s="5"/>
    </row>
    <row r="2239" spans="1:23" x14ac:dyDescent="0.2">
      <c r="A2239" s="5" t="s">
        <v>2463</v>
      </c>
      <c r="B2239" s="5" t="s">
        <v>20</v>
      </c>
      <c r="C2239" s="5">
        <v>1</v>
      </c>
      <c r="D2239" s="6">
        <v>32727273</v>
      </c>
      <c r="E2239" s="5"/>
      <c r="F2239" s="5">
        <v>1</v>
      </c>
      <c r="G2239" s="6">
        <v>32727273</v>
      </c>
      <c r="H2239" s="5">
        <v>0</v>
      </c>
      <c r="I2239" s="5">
        <v>0</v>
      </c>
      <c r="J2239" s="7">
        <f t="shared" si="163"/>
        <v>32727273</v>
      </c>
      <c r="K2239" s="5">
        <v>1</v>
      </c>
      <c r="L2239" s="6">
        <f t="shared" si="158"/>
        <v>32727273</v>
      </c>
      <c r="M2239" s="5">
        <f t="shared" si="170"/>
        <v>0</v>
      </c>
      <c r="N2239" s="6">
        <f t="shared" si="170"/>
        <v>0</v>
      </c>
      <c r="O2239" s="5"/>
      <c r="P2239" s="5"/>
      <c r="Q2239" s="5"/>
      <c r="R2239" s="5"/>
      <c r="S2239" s="5"/>
      <c r="T2239" s="5"/>
      <c r="U2239" s="5"/>
      <c r="V2239" s="5"/>
      <c r="W2239" s="5"/>
    </row>
    <row r="2240" spans="1:23" x14ac:dyDescent="0.2">
      <c r="A2240" s="5" t="s">
        <v>2464</v>
      </c>
      <c r="B2240" s="5" t="s">
        <v>11</v>
      </c>
      <c r="C2240" s="5">
        <v>2</v>
      </c>
      <c r="D2240" s="6">
        <v>33163637</v>
      </c>
      <c r="E2240" s="5"/>
      <c r="F2240" s="5">
        <v>2</v>
      </c>
      <c r="G2240" s="6">
        <v>33163637</v>
      </c>
      <c r="H2240" s="5">
        <v>0</v>
      </c>
      <c r="I2240" s="5">
        <v>0</v>
      </c>
      <c r="J2240" s="7">
        <f t="shared" si="163"/>
        <v>16581818.5</v>
      </c>
      <c r="K2240" s="5">
        <v>2</v>
      </c>
      <c r="L2240" s="6">
        <f t="shared" si="158"/>
        <v>33163637</v>
      </c>
      <c r="M2240" s="5">
        <f t="shared" si="170"/>
        <v>0</v>
      </c>
      <c r="N2240" s="6">
        <f t="shared" si="170"/>
        <v>0</v>
      </c>
      <c r="O2240" s="5"/>
      <c r="P2240" s="5"/>
      <c r="Q2240" s="5"/>
      <c r="R2240" s="5"/>
      <c r="S2240" s="5"/>
      <c r="T2240" s="5"/>
      <c r="U2240" s="5"/>
      <c r="V2240" s="5"/>
      <c r="W2240" s="5"/>
    </row>
    <row r="2241" spans="1:23" x14ac:dyDescent="0.2">
      <c r="A2241" s="5" t="s">
        <v>2465</v>
      </c>
      <c r="B2241" s="5" t="s">
        <v>11</v>
      </c>
      <c r="C2241" s="5">
        <v>8</v>
      </c>
      <c r="D2241" s="6">
        <v>33336362</v>
      </c>
      <c r="E2241" s="5"/>
      <c r="F2241" s="5">
        <v>8</v>
      </c>
      <c r="G2241" s="6">
        <v>33336362</v>
      </c>
      <c r="H2241" s="5">
        <v>0</v>
      </c>
      <c r="I2241" s="5">
        <v>0</v>
      </c>
      <c r="J2241" s="7">
        <f t="shared" si="163"/>
        <v>4167045.25</v>
      </c>
      <c r="K2241" s="5">
        <v>8</v>
      </c>
      <c r="L2241" s="6">
        <f t="shared" si="158"/>
        <v>33336362</v>
      </c>
      <c r="M2241" s="5">
        <f t="shared" si="170"/>
        <v>0</v>
      </c>
      <c r="N2241" s="6">
        <f t="shared" si="170"/>
        <v>0</v>
      </c>
      <c r="O2241" s="5"/>
      <c r="P2241" s="5"/>
      <c r="Q2241" s="5"/>
      <c r="R2241" s="5"/>
      <c r="S2241" s="5"/>
      <c r="T2241" s="5"/>
      <c r="U2241" s="5"/>
      <c r="V2241" s="5"/>
      <c r="W2241" s="5"/>
    </row>
    <row r="2242" spans="1:23" x14ac:dyDescent="0.2">
      <c r="A2242" s="5" t="s">
        <v>2466</v>
      </c>
      <c r="B2242" s="5" t="s">
        <v>11</v>
      </c>
      <c r="C2242" s="5">
        <v>15</v>
      </c>
      <c r="D2242" s="6">
        <v>34009091</v>
      </c>
      <c r="E2242" s="5"/>
      <c r="F2242" s="5">
        <v>15</v>
      </c>
      <c r="G2242" s="6">
        <v>34009091</v>
      </c>
      <c r="H2242" s="5">
        <v>0</v>
      </c>
      <c r="I2242" s="5">
        <v>0</v>
      </c>
      <c r="J2242" s="7">
        <f t="shared" si="163"/>
        <v>2267272.7333333334</v>
      </c>
      <c r="K2242" s="5">
        <v>15</v>
      </c>
      <c r="L2242" s="6">
        <f t="shared" si="158"/>
        <v>34009091</v>
      </c>
      <c r="M2242" s="5">
        <f t="shared" si="170"/>
        <v>0</v>
      </c>
      <c r="N2242" s="6">
        <f t="shared" si="170"/>
        <v>0</v>
      </c>
      <c r="O2242" s="5"/>
      <c r="P2242" s="5"/>
      <c r="Q2242" s="5"/>
      <c r="R2242" s="5"/>
      <c r="S2242" s="5"/>
      <c r="T2242" s="5"/>
      <c r="U2242" s="5"/>
      <c r="V2242" s="5"/>
      <c r="W2242" s="5"/>
    </row>
    <row r="2243" spans="1:23" x14ac:dyDescent="0.2">
      <c r="A2243" s="5" t="s">
        <v>2467</v>
      </c>
      <c r="B2243" s="5" t="s">
        <v>11</v>
      </c>
      <c r="C2243" s="5">
        <v>738</v>
      </c>
      <c r="D2243" s="6">
        <v>34272367</v>
      </c>
      <c r="E2243" s="5"/>
      <c r="F2243" s="5">
        <v>738</v>
      </c>
      <c r="G2243" s="6">
        <v>34272367</v>
      </c>
      <c r="H2243" s="5">
        <v>0</v>
      </c>
      <c r="I2243" s="5">
        <v>0</v>
      </c>
      <c r="J2243" s="7">
        <f t="shared" si="163"/>
        <v>46439.5216802168</v>
      </c>
      <c r="K2243" s="5">
        <v>738</v>
      </c>
      <c r="L2243" s="6">
        <f t="shared" si="158"/>
        <v>34272367</v>
      </c>
      <c r="M2243" s="5">
        <f t="shared" si="170"/>
        <v>0</v>
      </c>
      <c r="N2243" s="6">
        <f t="shared" si="170"/>
        <v>0</v>
      </c>
      <c r="O2243" s="5"/>
      <c r="P2243" s="5"/>
      <c r="Q2243" s="5"/>
      <c r="R2243" s="5"/>
      <c r="S2243" s="5"/>
      <c r="T2243" s="5"/>
      <c r="U2243" s="5"/>
      <c r="V2243" s="5"/>
      <c r="W2243" s="5"/>
    </row>
    <row r="2244" spans="1:23" x14ac:dyDescent="0.2">
      <c r="A2244" s="5" t="s">
        <v>2468</v>
      </c>
      <c r="B2244" s="5" t="s">
        <v>50</v>
      </c>
      <c r="C2244" s="5">
        <v>3</v>
      </c>
      <c r="D2244" s="6">
        <v>34363635</v>
      </c>
      <c r="E2244" s="5"/>
      <c r="F2244" s="5">
        <v>3</v>
      </c>
      <c r="G2244" s="6">
        <v>34363635</v>
      </c>
      <c r="H2244" s="5">
        <v>0</v>
      </c>
      <c r="I2244" s="5">
        <v>0</v>
      </c>
      <c r="J2244" s="7">
        <f t="shared" si="163"/>
        <v>11454545</v>
      </c>
      <c r="K2244" s="5">
        <v>3</v>
      </c>
      <c r="L2244" s="6">
        <f t="shared" si="158"/>
        <v>34363635</v>
      </c>
      <c r="M2244" s="5">
        <f t="shared" si="170"/>
        <v>0</v>
      </c>
      <c r="N2244" s="6">
        <f t="shared" si="170"/>
        <v>0</v>
      </c>
      <c r="O2244" s="5"/>
      <c r="P2244" s="5"/>
      <c r="Q2244" s="5"/>
      <c r="R2244" s="5"/>
      <c r="S2244" s="5"/>
      <c r="T2244" s="5"/>
      <c r="U2244" s="5"/>
      <c r="V2244" s="5"/>
      <c r="W2244" s="5"/>
    </row>
    <row r="2245" spans="1:23" x14ac:dyDescent="0.2">
      <c r="A2245" s="5" t="s">
        <v>2469</v>
      </c>
      <c r="B2245" s="5" t="s">
        <v>11</v>
      </c>
      <c r="C2245" s="5">
        <v>3</v>
      </c>
      <c r="D2245" s="6">
        <v>35154546</v>
      </c>
      <c r="E2245" s="5"/>
      <c r="F2245" s="5">
        <v>3</v>
      </c>
      <c r="G2245" s="6">
        <v>35154546</v>
      </c>
      <c r="H2245" s="5">
        <v>0</v>
      </c>
      <c r="I2245" s="5">
        <v>0</v>
      </c>
      <c r="J2245" s="7">
        <f t="shared" si="163"/>
        <v>11718182</v>
      </c>
      <c r="K2245" s="5">
        <v>3</v>
      </c>
      <c r="L2245" s="6">
        <f t="shared" si="158"/>
        <v>35154546</v>
      </c>
      <c r="M2245" s="5">
        <f t="shared" si="170"/>
        <v>0</v>
      </c>
      <c r="N2245" s="6">
        <f t="shared" si="170"/>
        <v>0</v>
      </c>
      <c r="O2245" s="5"/>
      <c r="P2245" s="5"/>
      <c r="Q2245" s="5"/>
      <c r="R2245" s="5"/>
      <c r="S2245" s="5"/>
      <c r="T2245" s="5"/>
      <c r="U2245" s="5"/>
      <c r="V2245" s="5"/>
      <c r="W2245" s="5"/>
    </row>
    <row r="2246" spans="1:23" x14ac:dyDescent="0.2">
      <c r="A2246" s="5" t="s">
        <v>2470</v>
      </c>
      <c r="B2246" s="5" t="s">
        <v>11</v>
      </c>
      <c r="C2246" s="5">
        <v>2</v>
      </c>
      <c r="D2246" s="6">
        <v>35254546</v>
      </c>
      <c r="E2246" s="5"/>
      <c r="F2246" s="5">
        <v>2</v>
      </c>
      <c r="G2246" s="6">
        <v>35254546</v>
      </c>
      <c r="H2246" s="5">
        <v>0</v>
      </c>
      <c r="I2246" s="5">
        <v>0</v>
      </c>
      <c r="J2246" s="7">
        <f t="shared" si="163"/>
        <v>17627273</v>
      </c>
      <c r="K2246" s="5">
        <v>2</v>
      </c>
      <c r="L2246" s="6">
        <f t="shared" si="158"/>
        <v>35254546</v>
      </c>
      <c r="M2246" s="5">
        <f t="shared" si="170"/>
        <v>0</v>
      </c>
      <c r="N2246" s="6">
        <f t="shared" si="170"/>
        <v>0</v>
      </c>
      <c r="O2246" s="5"/>
      <c r="P2246" s="5"/>
      <c r="Q2246" s="5"/>
      <c r="R2246" s="5"/>
      <c r="S2246" s="5"/>
      <c r="T2246" s="5"/>
      <c r="U2246" s="5"/>
      <c r="V2246" s="5"/>
      <c r="W2246" s="5"/>
    </row>
    <row r="2247" spans="1:23" x14ac:dyDescent="0.2">
      <c r="A2247" s="5" t="s">
        <v>2471</v>
      </c>
      <c r="B2247" s="5" t="s">
        <v>11</v>
      </c>
      <c r="C2247" s="5">
        <v>2</v>
      </c>
      <c r="D2247" s="6">
        <v>36000000</v>
      </c>
      <c r="E2247" s="5"/>
      <c r="F2247" s="5">
        <v>2</v>
      </c>
      <c r="G2247" s="6">
        <v>36000000</v>
      </c>
      <c r="H2247" s="5">
        <v>0</v>
      </c>
      <c r="I2247" s="5">
        <v>0</v>
      </c>
      <c r="J2247" s="7">
        <f t="shared" si="163"/>
        <v>18000000</v>
      </c>
      <c r="K2247" s="5">
        <v>2</v>
      </c>
      <c r="L2247" s="6">
        <f t="shared" si="158"/>
        <v>36000000</v>
      </c>
      <c r="M2247" s="5">
        <f t="shared" si="170"/>
        <v>0</v>
      </c>
      <c r="N2247" s="6">
        <f t="shared" si="170"/>
        <v>0</v>
      </c>
      <c r="O2247" s="5"/>
      <c r="P2247" s="5"/>
      <c r="Q2247" s="5"/>
      <c r="R2247" s="5"/>
      <c r="S2247" s="5"/>
      <c r="T2247" s="5"/>
      <c r="U2247" s="5"/>
      <c r="V2247" s="5"/>
      <c r="W2247" s="5"/>
    </row>
    <row r="2248" spans="1:23" x14ac:dyDescent="0.2">
      <c r="A2248" s="5" t="s">
        <v>2472</v>
      </c>
      <c r="B2248" s="5" t="s">
        <v>11</v>
      </c>
      <c r="C2248" s="5">
        <v>29</v>
      </c>
      <c r="D2248" s="6">
        <v>49537800</v>
      </c>
      <c r="E2248" s="5"/>
      <c r="F2248" s="5">
        <v>29</v>
      </c>
      <c r="G2248" s="6">
        <v>49537800</v>
      </c>
      <c r="H2248" s="5">
        <v>5</v>
      </c>
      <c r="I2248" s="6">
        <v>8541000</v>
      </c>
      <c r="J2248" s="7">
        <f t="shared" si="163"/>
        <v>1708200</v>
      </c>
      <c r="K2248" s="5">
        <v>34</v>
      </c>
      <c r="L2248" s="6">
        <f t="shared" si="158"/>
        <v>58078800</v>
      </c>
      <c r="M2248" s="5">
        <f t="shared" si="170"/>
        <v>0</v>
      </c>
      <c r="N2248" s="6">
        <f t="shared" si="170"/>
        <v>0</v>
      </c>
      <c r="O2248" s="5"/>
      <c r="P2248" s="5"/>
      <c r="Q2248" s="5"/>
      <c r="R2248" s="5"/>
      <c r="S2248" s="5"/>
      <c r="T2248" s="5"/>
      <c r="U2248" s="5"/>
      <c r="V2248" s="5"/>
      <c r="W2248" s="5"/>
    </row>
    <row r="2249" spans="1:23" x14ac:dyDescent="0.2">
      <c r="A2249" s="5" t="s">
        <v>2473</v>
      </c>
      <c r="B2249" s="5" t="s">
        <v>11</v>
      </c>
      <c r="C2249" s="5">
        <v>2</v>
      </c>
      <c r="D2249" s="6">
        <v>37200000</v>
      </c>
      <c r="E2249" s="5"/>
      <c r="F2249" s="5">
        <v>2</v>
      </c>
      <c r="G2249" s="6">
        <v>37200000</v>
      </c>
      <c r="H2249" s="5">
        <v>0</v>
      </c>
      <c r="I2249" s="5">
        <v>0</v>
      </c>
      <c r="J2249" s="7">
        <f t="shared" si="163"/>
        <v>18600000</v>
      </c>
      <c r="K2249" s="5">
        <v>2</v>
      </c>
      <c r="L2249" s="6">
        <f t="shared" si="158"/>
        <v>37200000</v>
      </c>
      <c r="M2249" s="5">
        <f t="shared" si="170"/>
        <v>0</v>
      </c>
      <c r="N2249" s="6">
        <f t="shared" si="170"/>
        <v>0</v>
      </c>
      <c r="O2249" s="5"/>
      <c r="P2249" s="5"/>
      <c r="Q2249" s="5"/>
      <c r="R2249" s="5"/>
      <c r="S2249" s="5"/>
      <c r="T2249" s="5"/>
      <c r="U2249" s="5"/>
      <c r="V2249" s="5"/>
      <c r="W2249" s="5"/>
    </row>
    <row r="2250" spans="1:23" x14ac:dyDescent="0.2">
      <c r="A2250" s="5" t="s">
        <v>2474</v>
      </c>
      <c r="B2250" s="5" t="s">
        <v>11</v>
      </c>
      <c r="C2250" s="5">
        <v>2</v>
      </c>
      <c r="D2250" s="6">
        <v>37254544</v>
      </c>
      <c r="E2250" s="5"/>
      <c r="F2250" s="5">
        <v>2</v>
      </c>
      <c r="G2250" s="6">
        <v>37254544</v>
      </c>
      <c r="H2250" s="5">
        <v>0</v>
      </c>
      <c r="I2250" s="5">
        <v>0</v>
      </c>
      <c r="J2250" s="7">
        <f t="shared" si="163"/>
        <v>18627272</v>
      </c>
      <c r="K2250" s="5">
        <v>2</v>
      </c>
      <c r="L2250" s="6">
        <f t="shared" si="158"/>
        <v>37254544</v>
      </c>
      <c r="M2250" s="5">
        <f t="shared" si="170"/>
        <v>0</v>
      </c>
      <c r="N2250" s="6">
        <f t="shared" si="170"/>
        <v>0</v>
      </c>
      <c r="O2250" s="5"/>
      <c r="P2250" s="5"/>
      <c r="Q2250" s="5"/>
      <c r="R2250" s="5"/>
      <c r="S2250" s="5"/>
      <c r="T2250" s="5"/>
      <c r="U2250" s="5"/>
      <c r="V2250" s="5"/>
      <c r="W2250" s="5"/>
    </row>
    <row r="2251" spans="1:23" x14ac:dyDescent="0.2">
      <c r="A2251" s="5" t="s">
        <v>2475</v>
      </c>
      <c r="B2251" s="5" t="s">
        <v>11</v>
      </c>
      <c r="C2251" s="5">
        <v>3</v>
      </c>
      <c r="D2251" s="6">
        <v>38727270</v>
      </c>
      <c r="E2251" s="5"/>
      <c r="F2251" s="5">
        <v>3</v>
      </c>
      <c r="G2251" s="6">
        <v>38727270</v>
      </c>
      <c r="H2251" s="5">
        <v>0</v>
      </c>
      <c r="I2251" s="5">
        <v>0</v>
      </c>
      <c r="J2251" s="7">
        <f t="shared" si="163"/>
        <v>12909090</v>
      </c>
      <c r="K2251" s="5">
        <v>3</v>
      </c>
      <c r="L2251" s="6">
        <f t="shared" si="158"/>
        <v>38727270</v>
      </c>
      <c r="M2251" s="5">
        <f t="shared" si="170"/>
        <v>0</v>
      </c>
      <c r="N2251" s="6">
        <f t="shared" si="170"/>
        <v>0</v>
      </c>
      <c r="O2251" s="5"/>
      <c r="P2251" s="5"/>
      <c r="Q2251" s="5"/>
      <c r="R2251" s="5"/>
      <c r="S2251" s="5"/>
      <c r="T2251" s="5"/>
      <c r="U2251" s="5"/>
      <c r="V2251" s="5"/>
      <c r="W2251" s="5"/>
    </row>
    <row r="2252" spans="1:23" x14ac:dyDescent="0.2">
      <c r="A2252" s="5" t="s">
        <v>2476</v>
      </c>
      <c r="B2252" s="5" t="s">
        <v>11</v>
      </c>
      <c r="C2252" s="5">
        <v>110</v>
      </c>
      <c r="D2252" s="6">
        <v>38999950</v>
      </c>
      <c r="E2252" s="5"/>
      <c r="F2252" s="5">
        <v>110</v>
      </c>
      <c r="G2252" s="6">
        <v>38999950</v>
      </c>
      <c r="H2252" s="5">
        <v>0</v>
      </c>
      <c r="I2252" s="5">
        <v>0</v>
      </c>
      <c r="J2252" s="7">
        <f t="shared" si="163"/>
        <v>354545</v>
      </c>
      <c r="K2252" s="5">
        <v>110</v>
      </c>
      <c r="L2252" s="6">
        <f t="shared" si="158"/>
        <v>38999950</v>
      </c>
      <c r="M2252" s="5">
        <f t="shared" ref="M2252:N2267" si="171">F2252+H2252-K2252</f>
        <v>0</v>
      </c>
      <c r="N2252" s="6">
        <f t="shared" si="171"/>
        <v>0</v>
      </c>
      <c r="O2252" s="5"/>
      <c r="P2252" s="5"/>
      <c r="Q2252" s="5"/>
      <c r="R2252" s="5"/>
      <c r="S2252" s="5"/>
      <c r="T2252" s="5"/>
      <c r="U2252" s="5"/>
      <c r="V2252" s="5"/>
      <c r="W2252" s="5"/>
    </row>
    <row r="2253" spans="1:23" x14ac:dyDescent="0.2">
      <c r="A2253" s="5" t="s">
        <v>2477</v>
      </c>
      <c r="B2253" s="5" t="s">
        <v>25</v>
      </c>
      <c r="C2253" s="5">
        <v>20</v>
      </c>
      <c r="D2253" s="6">
        <v>40272710</v>
      </c>
      <c r="E2253" s="5"/>
      <c r="F2253" s="5">
        <v>20</v>
      </c>
      <c r="G2253" s="6">
        <v>40272710</v>
      </c>
      <c r="H2253" s="5">
        <v>0</v>
      </c>
      <c r="I2253" s="5">
        <v>0</v>
      </c>
      <c r="J2253" s="7">
        <f t="shared" si="163"/>
        <v>2013635.5</v>
      </c>
      <c r="K2253" s="5">
        <v>20</v>
      </c>
      <c r="L2253" s="6">
        <f t="shared" si="158"/>
        <v>40272710</v>
      </c>
      <c r="M2253" s="5">
        <f t="shared" si="171"/>
        <v>0</v>
      </c>
      <c r="N2253" s="6">
        <f t="shared" si="171"/>
        <v>0</v>
      </c>
      <c r="O2253" s="5"/>
      <c r="P2253" s="5"/>
      <c r="Q2253" s="5"/>
      <c r="R2253" s="5"/>
      <c r="S2253" s="5"/>
      <c r="T2253" s="5"/>
      <c r="U2253" s="5"/>
      <c r="V2253" s="5"/>
      <c r="W2253" s="5"/>
    </row>
    <row r="2254" spans="1:23" x14ac:dyDescent="0.2">
      <c r="A2254" s="5" t="s">
        <v>2478</v>
      </c>
      <c r="B2254" s="5" t="s">
        <v>20</v>
      </c>
      <c r="C2254" s="5">
        <v>3</v>
      </c>
      <c r="D2254" s="6">
        <v>40609092</v>
      </c>
      <c r="E2254" s="5"/>
      <c r="F2254" s="5">
        <v>3</v>
      </c>
      <c r="G2254" s="6">
        <v>40609092</v>
      </c>
      <c r="H2254" s="5">
        <v>0</v>
      </c>
      <c r="I2254" s="5">
        <v>0</v>
      </c>
      <c r="J2254" s="7">
        <f t="shared" si="163"/>
        <v>13536364</v>
      </c>
      <c r="K2254" s="5">
        <v>3</v>
      </c>
      <c r="L2254" s="6">
        <f t="shared" si="158"/>
        <v>40609092</v>
      </c>
      <c r="M2254" s="5">
        <f t="shared" si="171"/>
        <v>0</v>
      </c>
      <c r="N2254" s="6">
        <f t="shared" si="171"/>
        <v>0</v>
      </c>
      <c r="O2254" s="5"/>
      <c r="P2254" s="5"/>
      <c r="Q2254" s="5"/>
      <c r="R2254" s="5"/>
      <c r="S2254" s="5"/>
      <c r="T2254" s="5"/>
      <c r="U2254" s="5"/>
      <c r="V2254" s="5"/>
      <c r="W2254" s="5"/>
    </row>
    <row r="2255" spans="1:23" x14ac:dyDescent="0.2">
      <c r="A2255" s="5" t="s">
        <v>2479</v>
      </c>
      <c r="B2255" s="5" t="s">
        <v>11</v>
      </c>
      <c r="C2255" s="5">
        <v>43</v>
      </c>
      <c r="D2255" s="6">
        <v>43927252</v>
      </c>
      <c r="E2255" s="5"/>
      <c r="F2255" s="5">
        <v>43</v>
      </c>
      <c r="G2255" s="6">
        <v>43927252</v>
      </c>
      <c r="H2255" s="5">
        <v>0</v>
      </c>
      <c r="I2255" s="5">
        <v>0</v>
      </c>
      <c r="J2255" s="7">
        <f t="shared" si="163"/>
        <v>1021564</v>
      </c>
      <c r="K2255" s="5">
        <v>43</v>
      </c>
      <c r="L2255" s="6">
        <f t="shared" si="158"/>
        <v>43927252</v>
      </c>
      <c r="M2255" s="5">
        <f t="shared" si="171"/>
        <v>0</v>
      </c>
      <c r="N2255" s="6">
        <f t="shared" si="171"/>
        <v>0</v>
      </c>
      <c r="O2255" s="5"/>
      <c r="P2255" s="5"/>
      <c r="Q2255" s="5"/>
      <c r="R2255" s="5"/>
      <c r="S2255" s="5"/>
      <c r="T2255" s="5"/>
      <c r="U2255" s="5"/>
      <c r="V2255" s="5"/>
      <c r="W2255" s="5"/>
    </row>
    <row r="2256" spans="1:23" x14ac:dyDescent="0.2">
      <c r="A2256" s="5" t="s">
        <v>2480</v>
      </c>
      <c r="B2256" s="5" t="s">
        <v>20</v>
      </c>
      <c r="C2256" s="5">
        <v>3</v>
      </c>
      <c r="D2256" s="6">
        <v>44627272</v>
      </c>
      <c r="E2256" s="5"/>
      <c r="F2256" s="5">
        <v>3</v>
      </c>
      <c r="G2256" s="6">
        <v>44627272</v>
      </c>
      <c r="H2256" s="5">
        <v>0</v>
      </c>
      <c r="I2256" s="5">
        <v>0</v>
      </c>
      <c r="J2256" s="7">
        <f t="shared" si="163"/>
        <v>14875757.333333334</v>
      </c>
      <c r="K2256" s="5">
        <v>3</v>
      </c>
      <c r="L2256" s="6">
        <f t="shared" si="158"/>
        <v>44627272</v>
      </c>
      <c r="M2256" s="5">
        <f t="shared" si="171"/>
        <v>0</v>
      </c>
      <c r="N2256" s="6">
        <f t="shared" si="171"/>
        <v>0</v>
      </c>
      <c r="O2256" s="5"/>
      <c r="P2256" s="5"/>
      <c r="Q2256" s="5"/>
      <c r="R2256" s="5"/>
      <c r="S2256" s="5"/>
      <c r="T2256" s="5"/>
      <c r="U2256" s="5"/>
      <c r="V2256" s="5"/>
      <c r="W2256" s="5"/>
    </row>
    <row r="2257" spans="1:23" x14ac:dyDescent="0.2">
      <c r="A2257" s="5" t="s">
        <v>2481</v>
      </c>
      <c r="B2257" s="5" t="s">
        <v>20</v>
      </c>
      <c r="C2257" s="5">
        <v>4</v>
      </c>
      <c r="D2257" s="6">
        <v>47345456</v>
      </c>
      <c r="E2257" s="5"/>
      <c r="F2257" s="5">
        <v>4</v>
      </c>
      <c r="G2257" s="6">
        <v>47345456</v>
      </c>
      <c r="H2257" s="5">
        <v>0</v>
      </c>
      <c r="I2257" s="5">
        <v>0</v>
      </c>
      <c r="J2257" s="7">
        <f t="shared" si="163"/>
        <v>11836364</v>
      </c>
      <c r="K2257" s="5">
        <v>4</v>
      </c>
      <c r="L2257" s="6">
        <f t="shared" si="158"/>
        <v>47345456</v>
      </c>
      <c r="M2257" s="5">
        <f t="shared" si="171"/>
        <v>0</v>
      </c>
      <c r="N2257" s="6">
        <f t="shared" si="171"/>
        <v>0</v>
      </c>
      <c r="O2257" s="5"/>
      <c r="P2257" s="5"/>
      <c r="Q2257" s="5"/>
      <c r="R2257" s="5"/>
      <c r="S2257" s="5"/>
      <c r="T2257" s="5"/>
      <c r="U2257" s="5"/>
      <c r="V2257" s="5"/>
      <c r="W2257" s="5"/>
    </row>
    <row r="2258" spans="1:23" x14ac:dyDescent="0.2">
      <c r="A2258" s="5" t="s">
        <v>2482</v>
      </c>
      <c r="B2258" s="5" t="s">
        <v>11</v>
      </c>
      <c r="C2258" s="5">
        <v>4</v>
      </c>
      <c r="D2258" s="6">
        <v>56363636</v>
      </c>
      <c r="E2258" s="5"/>
      <c r="F2258" s="5">
        <v>4</v>
      </c>
      <c r="G2258" s="6">
        <v>56363636</v>
      </c>
      <c r="H2258" s="5">
        <v>0</v>
      </c>
      <c r="I2258" s="5">
        <v>0</v>
      </c>
      <c r="J2258" s="7">
        <f t="shared" si="163"/>
        <v>14090909</v>
      </c>
      <c r="K2258" s="5">
        <v>4</v>
      </c>
      <c r="L2258" s="6">
        <f t="shared" si="158"/>
        <v>56363636</v>
      </c>
      <c r="M2258" s="5">
        <f t="shared" si="171"/>
        <v>0</v>
      </c>
      <c r="N2258" s="6">
        <f t="shared" si="171"/>
        <v>0</v>
      </c>
      <c r="O2258" s="5"/>
      <c r="P2258" s="5"/>
      <c r="Q2258" s="5"/>
      <c r="R2258" s="5"/>
      <c r="S2258" s="5"/>
      <c r="T2258" s="5"/>
      <c r="U2258" s="5"/>
      <c r="V2258" s="5"/>
      <c r="W2258" s="5"/>
    </row>
    <row r="2259" spans="1:23" x14ac:dyDescent="0.2">
      <c r="A2259" s="5" t="s">
        <v>2483</v>
      </c>
      <c r="B2259" s="5" t="s">
        <v>11</v>
      </c>
      <c r="C2259" s="5">
        <v>10</v>
      </c>
      <c r="D2259" s="6">
        <v>58381818</v>
      </c>
      <c r="E2259" s="5"/>
      <c r="F2259" s="5">
        <v>10</v>
      </c>
      <c r="G2259" s="6">
        <v>58381818</v>
      </c>
      <c r="H2259" s="5">
        <v>0</v>
      </c>
      <c r="I2259" s="5">
        <v>0</v>
      </c>
      <c r="J2259" s="7">
        <f t="shared" si="163"/>
        <v>5838181.7999999998</v>
      </c>
      <c r="K2259" s="5">
        <v>10</v>
      </c>
      <c r="L2259" s="6">
        <f t="shared" si="158"/>
        <v>58381818</v>
      </c>
      <c r="M2259" s="5">
        <f t="shared" si="171"/>
        <v>0</v>
      </c>
      <c r="N2259" s="6">
        <f t="shared" si="171"/>
        <v>0</v>
      </c>
      <c r="O2259" s="5"/>
      <c r="P2259" s="5"/>
      <c r="Q2259" s="5"/>
      <c r="R2259" s="5"/>
      <c r="S2259" s="5"/>
      <c r="T2259" s="5"/>
      <c r="U2259" s="5"/>
      <c r="V2259" s="5"/>
      <c r="W2259" s="5"/>
    </row>
    <row r="2260" spans="1:23" x14ac:dyDescent="0.2">
      <c r="A2260" s="5" t="s">
        <v>2484</v>
      </c>
      <c r="B2260" s="5" t="s">
        <v>11</v>
      </c>
      <c r="C2260" s="5">
        <v>4</v>
      </c>
      <c r="D2260" s="6">
        <v>58400001</v>
      </c>
      <c r="E2260" s="5"/>
      <c r="F2260" s="5">
        <v>4</v>
      </c>
      <c r="G2260" s="6">
        <v>58400001</v>
      </c>
      <c r="H2260" s="5">
        <v>0</v>
      </c>
      <c r="I2260" s="5">
        <v>0</v>
      </c>
      <c r="J2260" s="7">
        <f t="shared" si="163"/>
        <v>14600000.25</v>
      </c>
      <c r="K2260" s="5">
        <v>4</v>
      </c>
      <c r="L2260" s="6">
        <f t="shared" si="158"/>
        <v>58400001</v>
      </c>
      <c r="M2260" s="5">
        <f t="shared" si="171"/>
        <v>0</v>
      </c>
      <c r="N2260" s="6">
        <f t="shared" si="171"/>
        <v>0</v>
      </c>
      <c r="O2260" s="5"/>
      <c r="P2260" s="5"/>
      <c r="Q2260" s="5"/>
      <c r="R2260" s="5"/>
      <c r="S2260" s="5"/>
      <c r="T2260" s="5"/>
      <c r="U2260" s="5"/>
      <c r="V2260" s="5"/>
      <c r="W2260" s="5"/>
    </row>
    <row r="2261" spans="1:23" x14ac:dyDescent="0.2">
      <c r="A2261" s="5" t="s">
        <v>2485</v>
      </c>
      <c r="B2261" s="5" t="s">
        <v>20</v>
      </c>
      <c r="C2261" s="5">
        <v>5</v>
      </c>
      <c r="D2261" s="6">
        <v>65272728</v>
      </c>
      <c r="E2261" s="5"/>
      <c r="F2261" s="5">
        <v>5</v>
      </c>
      <c r="G2261" s="6">
        <v>65272728</v>
      </c>
      <c r="H2261" s="5">
        <v>0</v>
      </c>
      <c r="I2261" s="5">
        <v>0</v>
      </c>
      <c r="J2261" s="7">
        <f t="shared" si="163"/>
        <v>13054545.6</v>
      </c>
      <c r="K2261" s="5">
        <v>5</v>
      </c>
      <c r="L2261" s="6">
        <f t="shared" si="158"/>
        <v>65272728</v>
      </c>
      <c r="M2261" s="5">
        <f t="shared" si="171"/>
        <v>0</v>
      </c>
      <c r="N2261" s="6">
        <f t="shared" si="171"/>
        <v>0</v>
      </c>
      <c r="O2261" s="5"/>
      <c r="P2261" s="5"/>
      <c r="Q2261" s="5"/>
      <c r="R2261" s="5"/>
      <c r="S2261" s="5"/>
      <c r="T2261" s="5"/>
      <c r="U2261" s="5"/>
      <c r="V2261" s="5"/>
      <c r="W2261" s="5"/>
    </row>
    <row r="2262" spans="1:23" x14ac:dyDescent="0.2">
      <c r="A2262" s="5" t="s">
        <v>2486</v>
      </c>
      <c r="B2262" s="5" t="s">
        <v>20</v>
      </c>
      <c r="C2262" s="5">
        <v>7</v>
      </c>
      <c r="D2262" s="6">
        <v>66818178</v>
      </c>
      <c r="E2262" s="5"/>
      <c r="F2262" s="5">
        <v>7</v>
      </c>
      <c r="G2262" s="6">
        <v>66818178</v>
      </c>
      <c r="H2262" s="5">
        <v>0</v>
      </c>
      <c r="I2262" s="5">
        <v>0</v>
      </c>
      <c r="J2262" s="7">
        <f t="shared" si="163"/>
        <v>9545454</v>
      </c>
      <c r="K2262" s="5">
        <v>7</v>
      </c>
      <c r="L2262" s="6">
        <f t="shared" si="158"/>
        <v>66818178</v>
      </c>
      <c r="M2262" s="5">
        <f t="shared" si="171"/>
        <v>0</v>
      </c>
      <c r="N2262" s="6">
        <f t="shared" si="171"/>
        <v>0</v>
      </c>
      <c r="O2262" s="5"/>
      <c r="P2262" s="5"/>
      <c r="Q2262" s="5"/>
      <c r="R2262" s="5"/>
      <c r="S2262" s="5"/>
      <c r="T2262" s="5"/>
      <c r="U2262" s="5"/>
      <c r="V2262" s="5"/>
      <c r="W2262" s="5"/>
    </row>
    <row r="2263" spans="1:23" x14ac:dyDescent="0.2">
      <c r="A2263" s="5" t="s">
        <v>2487</v>
      </c>
      <c r="B2263" s="5" t="s">
        <v>20</v>
      </c>
      <c r="C2263" s="5">
        <v>8</v>
      </c>
      <c r="D2263" s="6">
        <v>67045454</v>
      </c>
      <c r="E2263" s="5"/>
      <c r="F2263" s="5">
        <v>8</v>
      </c>
      <c r="G2263" s="6">
        <v>67045454</v>
      </c>
      <c r="H2263" s="5">
        <v>0</v>
      </c>
      <c r="I2263" s="5">
        <v>0</v>
      </c>
      <c r="J2263" s="7">
        <f t="shared" si="163"/>
        <v>8380681.75</v>
      </c>
      <c r="K2263" s="5">
        <v>8</v>
      </c>
      <c r="L2263" s="6">
        <f t="shared" si="158"/>
        <v>67045454</v>
      </c>
      <c r="M2263" s="5">
        <f t="shared" si="171"/>
        <v>0</v>
      </c>
      <c r="N2263" s="6">
        <f t="shared" si="171"/>
        <v>0</v>
      </c>
      <c r="O2263" s="5"/>
      <c r="P2263" s="5"/>
      <c r="Q2263" s="5"/>
      <c r="R2263" s="5"/>
      <c r="S2263" s="5"/>
      <c r="T2263" s="5"/>
      <c r="U2263" s="5"/>
      <c r="V2263" s="5"/>
      <c r="W2263" s="5"/>
    </row>
    <row r="2264" spans="1:23" x14ac:dyDescent="0.2">
      <c r="A2264" s="5" t="s">
        <v>2488</v>
      </c>
      <c r="B2264" s="5" t="s">
        <v>11</v>
      </c>
      <c r="C2264" s="5">
        <v>647</v>
      </c>
      <c r="D2264" s="6">
        <v>68227040</v>
      </c>
      <c r="E2264" s="5"/>
      <c r="F2264" s="5">
        <v>647</v>
      </c>
      <c r="G2264" s="6">
        <v>68227040</v>
      </c>
      <c r="H2264" s="5">
        <v>0</v>
      </c>
      <c r="I2264" s="5">
        <v>0</v>
      </c>
      <c r="J2264" s="7">
        <f t="shared" si="163"/>
        <v>105451.37557959814</v>
      </c>
      <c r="K2264" s="5">
        <v>647</v>
      </c>
      <c r="L2264" s="6">
        <f t="shared" si="158"/>
        <v>68227040</v>
      </c>
      <c r="M2264" s="5">
        <f t="shared" si="171"/>
        <v>0</v>
      </c>
      <c r="N2264" s="6">
        <f t="shared" si="171"/>
        <v>0</v>
      </c>
      <c r="O2264" s="5"/>
      <c r="P2264" s="5"/>
      <c r="Q2264" s="5"/>
      <c r="R2264" s="5"/>
      <c r="S2264" s="5"/>
      <c r="T2264" s="5"/>
      <c r="U2264" s="5"/>
      <c r="V2264" s="5"/>
      <c r="W2264" s="5"/>
    </row>
    <row r="2265" spans="1:23" x14ac:dyDescent="0.2">
      <c r="A2265" s="5" t="s">
        <v>2489</v>
      </c>
      <c r="B2265" s="5" t="s">
        <v>11</v>
      </c>
      <c r="C2265" s="5">
        <v>14</v>
      </c>
      <c r="D2265" s="6">
        <v>68262724</v>
      </c>
      <c r="E2265" s="5"/>
      <c r="F2265" s="5">
        <v>14</v>
      </c>
      <c r="G2265" s="6">
        <v>68262724</v>
      </c>
      <c r="H2265" s="5">
        <v>0</v>
      </c>
      <c r="I2265" s="5">
        <v>0</v>
      </c>
      <c r="J2265" s="7">
        <f t="shared" si="163"/>
        <v>4875908.8571428573</v>
      </c>
      <c r="K2265" s="5">
        <v>14</v>
      </c>
      <c r="L2265" s="6">
        <f t="shared" si="158"/>
        <v>68262724</v>
      </c>
      <c r="M2265" s="5">
        <f t="shared" si="171"/>
        <v>0</v>
      </c>
      <c r="N2265" s="6">
        <f t="shared" si="171"/>
        <v>0</v>
      </c>
      <c r="O2265" s="5"/>
      <c r="P2265" s="5"/>
      <c r="Q2265" s="5"/>
      <c r="R2265" s="5"/>
      <c r="S2265" s="5"/>
      <c r="T2265" s="5"/>
      <c r="U2265" s="5"/>
      <c r="V2265" s="5"/>
      <c r="W2265" s="5"/>
    </row>
    <row r="2266" spans="1:23" x14ac:dyDescent="0.2">
      <c r="A2266" s="5" t="s">
        <v>2490</v>
      </c>
      <c r="B2266" s="5" t="s">
        <v>11</v>
      </c>
      <c r="C2266" s="5">
        <v>6</v>
      </c>
      <c r="D2266" s="6">
        <v>71936362</v>
      </c>
      <c r="E2266" s="5"/>
      <c r="F2266" s="5">
        <v>6</v>
      </c>
      <c r="G2266" s="6">
        <v>71936362</v>
      </c>
      <c r="H2266" s="5">
        <v>0</v>
      </c>
      <c r="I2266" s="5">
        <v>0</v>
      </c>
      <c r="J2266" s="7">
        <f t="shared" si="163"/>
        <v>11989393.666666666</v>
      </c>
      <c r="K2266" s="5">
        <v>6</v>
      </c>
      <c r="L2266" s="6">
        <f t="shared" si="158"/>
        <v>71936362</v>
      </c>
      <c r="M2266" s="5">
        <f t="shared" si="171"/>
        <v>0</v>
      </c>
      <c r="N2266" s="6">
        <f t="shared" si="171"/>
        <v>0</v>
      </c>
      <c r="O2266" s="5"/>
      <c r="P2266" s="5"/>
      <c r="Q2266" s="5"/>
      <c r="R2266" s="5"/>
      <c r="S2266" s="5"/>
      <c r="T2266" s="5"/>
      <c r="U2266" s="5"/>
      <c r="V2266" s="5"/>
      <c r="W2266" s="5"/>
    </row>
    <row r="2267" spans="1:23" x14ac:dyDescent="0.2">
      <c r="A2267" s="5" t="s">
        <v>2491</v>
      </c>
      <c r="B2267" s="5" t="s">
        <v>141</v>
      </c>
      <c r="C2267" s="5">
        <v>150</v>
      </c>
      <c r="D2267" s="6">
        <v>75000000</v>
      </c>
      <c r="E2267" s="5"/>
      <c r="F2267" s="5">
        <v>150</v>
      </c>
      <c r="G2267" s="6">
        <v>75000000</v>
      </c>
      <c r="H2267" s="5">
        <v>0</v>
      </c>
      <c r="I2267" s="5">
        <v>0</v>
      </c>
      <c r="J2267" s="7">
        <f t="shared" si="163"/>
        <v>500000</v>
      </c>
      <c r="K2267" s="5">
        <v>150</v>
      </c>
      <c r="L2267" s="6">
        <f t="shared" si="158"/>
        <v>75000000</v>
      </c>
      <c r="M2267" s="5">
        <f t="shared" si="171"/>
        <v>0</v>
      </c>
      <c r="N2267" s="6">
        <f t="shared" si="171"/>
        <v>0</v>
      </c>
      <c r="O2267" s="5"/>
      <c r="P2267" s="5"/>
      <c r="Q2267" s="5"/>
      <c r="R2267" s="5"/>
      <c r="S2267" s="5"/>
      <c r="T2267" s="5"/>
      <c r="U2267" s="5"/>
      <c r="V2267" s="5"/>
      <c r="W2267" s="5"/>
    </row>
    <row r="2268" spans="1:23" x14ac:dyDescent="0.2">
      <c r="A2268" s="5" t="s">
        <v>2492</v>
      </c>
      <c r="B2268" s="5" t="s">
        <v>11</v>
      </c>
      <c r="C2268" s="5">
        <v>6</v>
      </c>
      <c r="D2268" s="6">
        <v>81363638</v>
      </c>
      <c r="E2268" s="5"/>
      <c r="F2268" s="5">
        <v>6</v>
      </c>
      <c r="G2268" s="6">
        <v>81363638</v>
      </c>
      <c r="H2268" s="5">
        <v>0</v>
      </c>
      <c r="I2268" s="5">
        <v>0</v>
      </c>
      <c r="J2268" s="7">
        <f t="shared" si="163"/>
        <v>13560606.333333334</v>
      </c>
      <c r="K2268" s="5">
        <v>6</v>
      </c>
      <c r="L2268" s="6">
        <f t="shared" si="158"/>
        <v>81363638</v>
      </c>
      <c r="M2268" s="5">
        <f t="shared" ref="M2268:N2274" si="172">F2268+H2268-K2268</f>
        <v>0</v>
      </c>
      <c r="N2268" s="6">
        <f t="shared" si="172"/>
        <v>0</v>
      </c>
      <c r="O2268" s="5"/>
      <c r="P2268" s="5"/>
      <c r="Q2268" s="5"/>
      <c r="R2268" s="5"/>
      <c r="S2268" s="5"/>
      <c r="T2268" s="5"/>
      <c r="U2268" s="5"/>
      <c r="V2268" s="5"/>
      <c r="W2268" s="5"/>
    </row>
    <row r="2269" spans="1:23" x14ac:dyDescent="0.2">
      <c r="A2269" s="5" t="s">
        <v>2493</v>
      </c>
      <c r="B2269" s="5" t="s">
        <v>11</v>
      </c>
      <c r="C2269" s="5">
        <v>20</v>
      </c>
      <c r="D2269" s="6">
        <v>101263638</v>
      </c>
      <c r="E2269" s="5"/>
      <c r="F2269" s="5">
        <v>20</v>
      </c>
      <c r="G2269" s="6">
        <v>101263638</v>
      </c>
      <c r="H2269" s="5">
        <v>0</v>
      </c>
      <c r="I2269" s="5">
        <v>0</v>
      </c>
      <c r="J2269" s="7">
        <f t="shared" si="163"/>
        <v>5063181.9000000004</v>
      </c>
      <c r="K2269" s="5">
        <v>20</v>
      </c>
      <c r="L2269" s="6">
        <f t="shared" si="158"/>
        <v>101263638</v>
      </c>
      <c r="M2269" s="5">
        <f t="shared" si="172"/>
        <v>0</v>
      </c>
      <c r="N2269" s="6">
        <f t="shared" si="172"/>
        <v>0</v>
      </c>
      <c r="O2269" s="5"/>
      <c r="P2269" s="5"/>
      <c r="Q2269" s="5"/>
      <c r="R2269" s="5"/>
      <c r="S2269" s="5"/>
      <c r="T2269" s="5"/>
      <c r="U2269" s="5"/>
      <c r="V2269" s="5"/>
      <c r="W2269" s="5"/>
    </row>
    <row r="2270" spans="1:23" x14ac:dyDescent="0.2">
      <c r="A2270" s="5" t="s">
        <v>2494</v>
      </c>
      <c r="B2270" s="5" t="s">
        <v>11</v>
      </c>
      <c r="C2270" s="5">
        <v>19</v>
      </c>
      <c r="D2270" s="6">
        <v>128227266</v>
      </c>
      <c r="E2270" s="5"/>
      <c r="F2270" s="5">
        <v>19</v>
      </c>
      <c r="G2270" s="6">
        <v>128227266</v>
      </c>
      <c r="H2270" s="5">
        <v>0</v>
      </c>
      <c r="I2270" s="5">
        <v>0</v>
      </c>
      <c r="J2270" s="7">
        <f t="shared" si="163"/>
        <v>6748803.4736842103</v>
      </c>
      <c r="K2270" s="5">
        <v>19</v>
      </c>
      <c r="L2270" s="6">
        <f t="shared" si="158"/>
        <v>128227266</v>
      </c>
      <c r="M2270" s="5">
        <f t="shared" si="172"/>
        <v>0</v>
      </c>
      <c r="N2270" s="6">
        <f t="shared" si="172"/>
        <v>0</v>
      </c>
      <c r="O2270" s="5"/>
      <c r="P2270" s="5"/>
      <c r="Q2270" s="5"/>
      <c r="R2270" s="5"/>
      <c r="S2270" s="5"/>
      <c r="T2270" s="5"/>
      <c r="U2270" s="5"/>
      <c r="V2270" s="5"/>
      <c r="W2270" s="5"/>
    </row>
    <row r="2271" spans="1:23" x14ac:dyDescent="0.2">
      <c r="A2271" s="5" t="s">
        <v>2495</v>
      </c>
      <c r="B2271" s="5" t="s">
        <v>11</v>
      </c>
      <c r="C2271" s="5">
        <v>72</v>
      </c>
      <c r="D2271" s="6">
        <v>131409035</v>
      </c>
      <c r="E2271" s="5"/>
      <c r="F2271" s="5">
        <v>72</v>
      </c>
      <c r="G2271" s="6">
        <v>131409035</v>
      </c>
      <c r="H2271" s="5">
        <v>0</v>
      </c>
      <c r="I2271" s="5">
        <v>0</v>
      </c>
      <c r="J2271" s="7">
        <f t="shared" si="163"/>
        <v>1825125.486111111</v>
      </c>
      <c r="K2271" s="5">
        <v>72</v>
      </c>
      <c r="L2271" s="6">
        <f t="shared" si="158"/>
        <v>131409035</v>
      </c>
      <c r="M2271" s="5">
        <f t="shared" si="172"/>
        <v>0</v>
      </c>
      <c r="N2271" s="6">
        <f t="shared" si="172"/>
        <v>0</v>
      </c>
      <c r="O2271" s="5"/>
      <c r="P2271" s="5"/>
      <c r="Q2271" s="5"/>
      <c r="R2271" s="5"/>
      <c r="S2271" s="5"/>
      <c r="T2271" s="5"/>
      <c r="U2271" s="5"/>
      <c r="V2271" s="5"/>
      <c r="W2271" s="5"/>
    </row>
    <row r="2272" spans="1:23" x14ac:dyDescent="0.2">
      <c r="A2272" s="5" t="s">
        <v>2496</v>
      </c>
      <c r="B2272" s="5" t="s">
        <v>11</v>
      </c>
      <c r="C2272" s="5">
        <v>59</v>
      </c>
      <c r="D2272" s="6">
        <v>139036354</v>
      </c>
      <c r="E2272" s="5"/>
      <c r="F2272" s="5">
        <v>59</v>
      </c>
      <c r="G2272" s="6">
        <v>139036354</v>
      </c>
      <c r="H2272" s="5">
        <v>0</v>
      </c>
      <c r="I2272" s="5">
        <v>0</v>
      </c>
      <c r="J2272" s="7">
        <f t="shared" si="163"/>
        <v>2356548.3728813562</v>
      </c>
      <c r="K2272" s="5">
        <v>59</v>
      </c>
      <c r="L2272" s="6">
        <f t="shared" si="158"/>
        <v>139036354</v>
      </c>
      <c r="M2272" s="5">
        <f t="shared" si="172"/>
        <v>0</v>
      </c>
      <c r="N2272" s="6">
        <f t="shared" si="172"/>
        <v>0</v>
      </c>
      <c r="O2272" s="5"/>
      <c r="P2272" s="5"/>
      <c r="Q2272" s="5"/>
      <c r="R2272" s="5"/>
      <c r="S2272" s="5"/>
      <c r="T2272" s="5"/>
      <c r="U2272" s="5"/>
      <c r="V2272" s="5"/>
      <c r="W2272" s="5"/>
    </row>
    <row r="2273" spans="1:23" x14ac:dyDescent="0.2">
      <c r="A2273" s="5" t="s">
        <v>2497</v>
      </c>
      <c r="B2273" s="5" t="s">
        <v>11</v>
      </c>
      <c r="C2273" s="5">
        <v>160</v>
      </c>
      <c r="D2273" s="6">
        <v>390286296</v>
      </c>
      <c r="E2273" s="5"/>
      <c r="F2273" s="5">
        <v>160</v>
      </c>
      <c r="G2273" s="6">
        <v>390286296</v>
      </c>
      <c r="H2273" s="5">
        <v>0</v>
      </c>
      <c r="I2273" s="5">
        <v>0</v>
      </c>
      <c r="J2273" s="7">
        <f t="shared" si="163"/>
        <v>2439289.35</v>
      </c>
      <c r="K2273" s="5">
        <v>160</v>
      </c>
      <c r="L2273" s="6">
        <f t="shared" si="158"/>
        <v>390286296</v>
      </c>
      <c r="M2273" s="5">
        <f t="shared" si="172"/>
        <v>0</v>
      </c>
      <c r="N2273" s="6">
        <f t="shared" si="172"/>
        <v>0</v>
      </c>
      <c r="O2273" s="5"/>
      <c r="P2273" s="5"/>
      <c r="Q2273" s="5"/>
      <c r="R2273" s="5"/>
      <c r="S2273" s="5"/>
      <c r="T2273" s="5"/>
      <c r="U2273" s="5"/>
      <c r="V2273" s="5"/>
      <c r="W2273" s="5"/>
    </row>
    <row r="2274" spans="1:23" x14ac:dyDescent="0.2">
      <c r="A2274" s="5" t="s">
        <v>2498</v>
      </c>
      <c r="B2274" s="5" t="s">
        <v>20</v>
      </c>
      <c r="C2274" s="5">
        <v>30</v>
      </c>
      <c r="D2274" s="6">
        <v>456000000</v>
      </c>
      <c r="E2274" s="5"/>
      <c r="F2274" s="5">
        <v>30</v>
      </c>
      <c r="G2274" s="6">
        <v>456000000</v>
      </c>
      <c r="H2274" s="5">
        <v>0</v>
      </c>
      <c r="I2274" s="5">
        <v>0</v>
      </c>
      <c r="J2274" s="7">
        <f t="shared" si="163"/>
        <v>15200000</v>
      </c>
      <c r="K2274" s="5">
        <v>30</v>
      </c>
      <c r="L2274" s="6">
        <f t="shared" si="158"/>
        <v>456000000</v>
      </c>
      <c r="M2274" s="5">
        <f t="shared" si="172"/>
        <v>0</v>
      </c>
      <c r="N2274" s="6">
        <f t="shared" si="172"/>
        <v>0</v>
      </c>
      <c r="O2274" s="5"/>
      <c r="P2274" s="5"/>
      <c r="Q2274" s="5"/>
      <c r="R2274" s="5"/>
      <c r="S2274" s="5"/>
      <c r="T2274" s="5"/>
      <c r="U2274" s="5"/>
      <c r="V2274" s="5"/>
      <c r="W2274" s="5"/>
    </row>
    <row r="2275" spans="1:23" x14ac:dyDescent="0.2">
      <c r="A2275" s="3"/>
      <c r="B2275" s="3"/>
      <c r="C2275" s="8">
        <f>SUM(C4:C2274)</f>
        <v>20325</v>
      </c>
      <c r="D2275" s="8">
        <f>SUM(D4:D2274)</f>
        <v>20528682383</v>
      </c>
      <c r="E2275" s="8"/>
      <c r="F2275" s="8">
        <f t="shared" ref="F2275:N2275" si="173">SUM(F4:F2274)</f>
        <v>20325</v>
      </c>
      <c r="G2275" s="8">
        <f t="shared" si="173"/>
        <v>20528682383</v>
      </c>
      <c r="H2275" s="8">
        <f t="shared" si="173"/>
        <v>19910</v>
      </c>
      <c r="I2275" s="8">
        <f t="shared" si="173"/>
        <v>16508549398</v>
      </c>
      <c r="J2275" s="9">
        <f t="shared" si="173"/>
        <v>7281546980.2219553</v>
      </c>
      <c r="K2275" s="8">
        <f t="shared" si="173"/>
        <v>13778</v>
      </c>
      <c r="L2275" s="8">
        <f t="shared" si="173"/>
        <v>15806308356.310722</v>
      </c>
      <c r="M2275" s="8">
        <f t="shared" si="173"/>
        <v>26457</v>
      </c>
      <c r="N2275" s="8">
        <f t="shared" si="173"/>
        <v>21230923424.689278</v>
      </c>
      <c r="O2275" s="3"/>
      <c r="P2275" s="3"/>
      <c r="Q2275" s="3"/>
      <c r="R2275" s="3"/>
      <c r="S2275" s="3"/>
      <c r="T2275" s="3"/>
      <c r="U2275" s="3"/>
      <c r="V2275" s="3"/>
      <c r="W2275" s="3"/>
    </row>
    <row r="2276" spans="1:23" x14ac:dyDescent="0.2">
      <c r="A2276" s="10"/>
      <c r="B2276" s="10"/>
      <c r="C2276" s="11"/>
      <c r="D2276" s="11"/>
      <c r="E2276" s="11"/>
      <c r="F2276" s="11"/>
      <c r="G2276" s="11"/>
      <c r="H2276" s="11"/>
      <c r="I2276" s="11"/>
      <c r="J2276" s="12"/>
      <c r="K2276" s="11"/>
      <c r="L2276" s="11"/>
      <c r="M2276" s="11"/>
      <c r="N2276" s="11"/>
      <c r="O2276" s="10"/>
      <c r="P2276" s="10"/>
      <c r="Q2276" s="10"/>
      <c r="R2276" s="10"/>
      <c r="S2276" s="10"/>
      <c r="T2276" s="10"/>
      <c r="U2276" s="10"/>
      <c r="V2276" s="10"/>
      <c r="W2276" s="10"/>
    </row>
  </sheetData>
  <mergeCells count="4">
    <mergeCell ref="F2:G2"/>
    <mergeCell ref="H2:I2"/>
    <mergeCell ref="J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444"/>
  <sheetViews>
    <sheetView workbookViewId="0">
      <pane ySplit="3" topLeftCell="A2428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1.5703125" customWidth="1"/>
    <col min="2" max="2" width="10.7109375" customWidth="1"/>
    <col min="3" max="3" width="6.5703125" bestFit="1" customWidth="1"/>
    <col min="4" max="4" width="13.85546875" bestFit="1" customWidth="1"/>
    <col min="5" max="6" width="9" customWidth="1"/>
    <col min="7" max="7" width="13.85546875" bestFit="1" customWidth="1"/>
    <col min="8" max="8" width="9" customWidth="1"/>
    <col min="9" max="9" width="13.85546875" bestFit="1" customWidth="1"/>
    <col min="10" max="10" width="14" customWidth="1"/>
    <col min="11" max="11" width="9" customWidth="1"/>
    <col min="12" max="12" width="13.85546875" bestFit="1" customWidth="1"/>
    <col min="13" max="13" width="9" customWidth="1"/>
    <col min="14" max="14" width="13.85546875" bestFit="1" customWidth="1"/>
  </cols>
  <sheetData>
    <row r="1" spans="1:23" x14ac:dyDescent="0.2">
      <c r="A1" s="1"/>
      <c r="B1" s="2"/>
      <c r="C1" s="2">
        <f t="shared" ref="C1:D1" si="0">SUBTOTAL(109,C4:C8981)</f>
        <v>40650</v>
      </c>
      <c r="D1" s="2">
        <f t="shared" si="0"/>
        <v>41057364766</v>
      </c>
      <c r="E1" s="2"/>
      <c r="F1" s="2">
        <f t="shared" ref="F1:N1" si="1">SUBTOTAL(109,F4:F8981)</f>
        <v>40650</v>
      </c>
      <c r="G1" s="2">
        <f t="shared" si="1"/>
        <v>41057364766</v>
      </c>
      <c r="H1" s="2">
        <f t="shared" si="1"/>
        <v>40624</v>
      </c>
      <c r="I1" s="2">
        <f t="shared" si="1"/>
        <v>33111107234</v>
      </c>
      <c r="J1" s="2">
        <f t="shared" si="1"/>
        <v>14620098808.464743</v>
      </c>
      <c r="K1" s="2">
        <f t="shared" si="1"/>
        <v>27560</v>
      </c>
      <c r="L1" s="2">
        <f t="shared" si="1"/>
        <v>31612616712.621445</v>
      </c>
      <c r="M1" s="2">
        <f t="shared" si="1"/>
        <v>53714</v>
      </c>
      <c r="N1" s="2">
        <f t="shared" si="1"/>
        <v>42555855287.378555</v>
      </c>
      <c r="O1" s="3"/>
      <c r="P1" s="3"/>
      <c r="Q1" s="3"/>
      <c r="R1" s="3"/>
      <c r="S1" s="3"/>
      <c r="T1" s="3"/>
      <c r="U1" s="3"/>
      <c r="V1" s="3"/>
      <c r="W1" s="3"/>
    </row>
    <row r="2" spans="1:23" x14ac:dyDescent="0.2">
      <c r="A2" s="2"/>
      <c r="B2" s="2"/>
      <c r="C2" s="2"/>
      <c r="D2" s="2"/>
      <c r="E2" s="2"/>
      <c r="F2" s="93" t="s">
        <v>0</v>
      </c>
      <c r="G2" s="94"/>
      <c r="H2" s="93" t="s">
        <v>1</v>
      </c>
      <c r="I2" s="94"/>
      <c r="J2" s="95" t="s">
        <v>2</v>
      </c>
      <c r="K2" s="96"/>
      <c r="L2" s="94"/>
      <c r="M2" s="93" t="s">
        <v>3</v>
      </c>
      <c r="N2" s="94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2" t="s">
        <v>4</v>
      </c>
      <c r="B3" s="2" t="s">
        <v>5</v>
      </c>
      <c r="C3" s="2" t="s">
        <v>6</v>
      </c>
      <c r="D3" s="2"/>
      <c r="E3" s="2"/>
      <c r="F3" s="2" t="s">
        <v>7</v>
      </c>
      <c r="G3" s="2" t="s">
        <v>8</v>
      </c>
      <c r="H3" s="2" t="s">
        <v>7</v>
      </c>
      <c r="I3" s="2" t="s">
        <v>8</v>
      </c>
      <c r="J3" s="4" t="s">
        <v>9</v>
      </c>
      <c r="K3" s="2" t="s">
        <v>7</v>
      </c>
      <c r="L3" s="2" t="s">
        <v>8</v>
      </c>
      <c r="M3" s="2" t="s">
        <v>7</v>
      </c>
      <c r="N3" s="2" t="s">
        <v>8</v>
      </c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s="5" t="s">
        <v>10</v>
      </c>
      <c r="B4" s="5" t="s">
        <v>11</v>
      </c>
      <c r="C4" s="5">
        <v>0</v>
      </c>
      <c r="D4" s="5">
        <v>0</v>
      </c>
      <c r="E4" s="5"/>
      <c r="F4" s="5">
        <v>0</v>
      </c>
      <c r="G4" s="5">
        <v>0</v>
      </c>
      <c r="H4" s="5">
        <v>11</v>
      </c>
      <c r="I4" s="6">
        <v>6445453</v>
      </c>
      <c r="J4" s="7">
        <f t="shared" ref="J4:J258" si="2">IFERROR((G4+I4)/(F4+H4),0)</f>
        <v>585950.27272727271</v>
      </c>
      <c r="K4" s="5">
        <v>1</v>
      </c>
      <c r="L4" s="6">
        <f t="shared" ref="L4:L196" si="3">J4*K4</f>
        <v>585950.27272727271</v>
      </c>
      <c r="M4" s="5">
        <f t="shared" ref="M4:N4" si="4">F4+H4-K4</f>
        <v>10</v>
      </c>
      <c r="N4" s="6">
        <f t="shared" si="4"/>
        <v>5859502.7272727275</v>
      </c>
      <c r="O4" s="5"/>
      <c r="P4" s="5"/>
      <c r="Q4" s="5"/>
      <c r="R4" s="5"/>
      <c r="S4" s="5"/>
      <c r="T4" s="5"/>
      <c r="U4" s="5"/>
      <c r="V4" s="5"/>
      <c r="W4" s="5"/>
    </row>
    <row r="5" spans="1:23" x14ac:dyDescent="0.2">
      <c r="A5" s="5" t="s">
        <v>12</v>
      </c>
      <c r="B5" s="5" t="s">
        <v>11</v>
      </c>
      <c r="C5" s="5">
        <v>0</v>
      </c>
      <c r="D5" s="5">
        <v>0</v>
      </c>
      <c r="E5" s="5"/>
      <c r="F5" s="5">
        <v>0</v>
      </c>
      <c r="G5" s="5">
        <v>0</v>
      </c>
      <c r="H5" s="5">
        <v>66</v>
      </c>
      <c r="I5" s="6">
        <v>565620000</v>
      </c>
      <c r="J5" s="7">
        <f t="shared" si="2"/>
        <v>8570000</v>
      </c>
      <c r="K5" s="5">
        <v>61</v>
      </c>
      <c r="L5" s="6">
        <f t="shared" si="3"/>
        <v>522770000</v>
      </c>
      <c r="M5" s="5">
        <f t="shared" ref="M5:N5" si="5">F5+H5-K5</f>
        <v>5</v>
      </c>
      <c r="N5" s="6">
        <f t="shared" si="5"/>
        <v>42850000</v>
      </c>
      <c r="O5" s="5"/>
      <c r="P5" s="5"/>
      <c r="Q5" s="5"/>
      <c r="R5" s="5"/>
      <c r="S5" s="5"/>
      <c r="T5" s="5"/>
      <c r="U5" s="5"/>
      <c r="V5" s="5"/>
      <c r="W5" s="5"/>
    </row>
    <row r="6" spans="1:23" x14ac:dyDescent="0.2">
      <c r="A6" s="5" t="s">
        <v>13</v>
      </c>
      <c r="B6" s="5" t="s">
        <v>11</v>
      </c>
      <c r="C6" s="5">
        <v>0</v>
      </c>
      <c r="D6" s="5">
        <v>0</v>
      </c>
      <c r="E6" s="5"/>
      <c r="F6" s="5">
        <v>0</v>
      </c>
      <c r="G6" s="5">
        <v>0</v>
      </c>
      <c r="H6" s="5">
        <v>61</v>
      </c>
      <c r="I6" s="6">
        <v>572491269</v>
      </c>
      <c r="J6" s="7">
        <f t="shared" si="2"/>
        <v>9385102.7704918031</v>
      </c>
      <c r="K6" s="5">
        <v>39</v>
      </c>
      <c r="L6" s="6">
        <f t="shared" si="3"/>
        <v>366019008.04918033</v>
      </c>
      <c r="M6" s="5">
        <f t="shared" ref="M6:N6" si="6">F6+H6-K6</f>
        <v>22</v>
      </c>
      <c r="N6" s="6">
        <f t="shared" si="6"/>
        <v>206472260.95081967</v>
      </c>
      <c r="O6" s="5"/>
      <c r="P6" s="5"/>
      <c r="Q6" s="5"/>
      <c r="R6" s="5"/>
      <c r="S6" s="5"/>
      <c r="T6" s="5"/>
      <c r="U6" s="5"/>
      <c r="V6" s="5"/>
      <c r="W6" s="5"/>
    </row>
    <row r="7" spans="1:23" x14ac:dyDescent="0.2">
      <c r="A7" s="5" t="s">
        <v>14</v>
      </c>
      <c r="B7" s="5" t="s">
        <v>11</v>
      </c>
      <c r="C7" s="5">
        <v>0</v>
      </c>
      <c r="D7" s="5">
        <v>0</v>
      </c>
      <c r="E7" s="5"/>
      <c r="F7" s="5">
        <v>0</v>
      </c>
      <c r="G7" s="5">
        <v>0</v>
      </c>
      <c r="H7" s="5">
        <v>290</v>
      </c>
      <c r="I7" s="6">
        <v>761781620</v>
      </c>
      <c r="J7" s="7">
        <f t="shared" si="2"/>
        <v>2626833.1724137929</v>
      </c>
      <c r="K7" s="5">
        <v>151</v>
      </c>
      <c r="L7" s="6">
        <f t="shared" si="3"/>
        <v>396651809.03448272</v>
      </c>
      <c r="M7" s="5">
        <f t="shared" ref="M7:N7" si="7">F7+H7-K7</f>
        <v>139</v>
      </c>
      <c r="N7" s="6">
        <f t="shared" si="7"/>
        <v>365129810.96551728</v>
      </c>
      <c r="O7" s="5"/>
      <c r="P7" s="5"/>
      <c r="Q7" s="5"/>
      <c r="R7" s="5"/>
      <c r="S7" s="5"/>
      <c r="T7" s="5"/>
      <c r="U7" s="5"/>
      <c r="V7" s="5"/>
      <c r="W7" s="5"/>
    </row>
    <row r="8" spans="1:23" x14ac:dyDescent="0.2">
      <c r="A8" s="5" t="s">
        <v>15</v>
      </c>
      <c r="B8" s="5" t="s">
        <v>11</v>
      </c>
      <c r="C8" s="5">
        <v>50</v>
      </c>
      <c r="D8" s="6">
        <v>33229084</v>
      </c>
      <c r="E8" s="5"/>
      <c r="F8" s="5">
        <v>50</v>
      </c>
      <c r="G8" s="6">
        <v>33229084</v>
      </c>
      <c r="H8" s="5">
        <v>0</v>
      </c>
      <c r="I8" s="5">
        <v>0</v>
      </c>
      <c r="J8" s="7">
        <f t="shared" si="2"/>
        <v>664581.68000000005</v>
      </c>
      <c r="K8" s="5">
        <v>50</v>
      </c>
      <c r="L8" s="6">
        <f t="shared" si="3"/>
        <v>33229084.000000004</v>
      </c>
      <c r="M8" s="5">
        <f t="shared" ref="M8:N8" si="8">F8+H8-K8</f>
        <v>0</v>
      </c>
      <c r="N8" s="6">
        <f t="shared" si="8"/>
        <v>0</v>
      </c>
      <c r="O8" s="5"/>
      <c r="P8" s="5"/>
      <c r="Q8" s="5"/>
      <c r="R8" s="5"/>
      <c r="S8" s="5"/>
      <c r="T8" s="5"/>
      <c r="U8" s="5"/>
      <c r="V8" s="5"/>
      <c r="W8" s="5"/>
    </row>
    <row r="9" spans="1:23" x14ac:dyDescent="0.2">
      <c r="A9" s="5" t="s">
        <v>16</v>
      </c>
      <c r="B9" s="5" t="s">
        <v>11</v>
      </c>
      <c r="C9" s="5">
        <v>71</v>
      </c>
      <c r="D9" s="6">
        <v>30048522</v>
      </c>
      <c r="E9" s="5"/>
      <c r="F9" s="5">
        <v>71</v>
      </c>
      <c r="G9" s="6">
        <v>30048522</v>
      </c>
      <c r="H9" s="5">
        <v>185</v>
      </c>
      <c r="I9" s="6">
        <v>78295445</v>
      </c>
      <c r="J9" s="7">
        <f t="shared" si="2"/>
        <v>423218.62109375</v>
      </c>
      <c r="K9" s="5">
        <v>256</v>
      </c>
      <c r="L9" s="6">
        <f t="shared" si="3"/>
        <v>108343967</v>
      </c>
      <c r="M9" s="5">
        <f t="shared" ref="M9:N9" si="9">F9+H9-K9</f>
        <v>0</v>
      </c>
      <c r="N9" s="6">
        <f t="shared" si="9"/>
        <v>0</v>
      </c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A10" s="5" t="s">
        <v>17</v>
      </c>
      <c r="B10" s="5" t="s">
        <v>11</v>
      </c>
      <c r="C10" s="5">
        <v>0</v>
      </c>
      <c r="D10" s="5">
        <v>0</v>
      </c>
      <c r="E10" s="5"/>
      <c r="F10" s="5">
        <v>0</v>
      </c>
      <c r="G10" s="5">
        <v>0</v>
      </c>
      <c r="H10" s="5">
        <v>2</v>
      </c>
      <c r="I10" s="6">
        <v>39163636</v>
      </c>
      <c r="J10" s="7">
        <f t="shared" si="2"/>
        <v>19581818</v>
      </c>
      <c r="K10" s="5">
        <v>2</v>
      </c>
      <c r="L10" s="6">
        <f t="shared" si="3"/>
        <v>39163636</v>
      </c>
      <c r="M10" s="5">
        <f t="shared" ref="M10:N10" si="10">F10+H10-K10</f>
        <v>0</v>
      </c>
      <c r="N10" s="6">
        <f t="shared" si="10"/>
        <v>0</v>
      </c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A11" s="5" t="s">
        <v>18</v>
      </c>
      <c r="B11" s="5" t="s">
        <v>11</v>
      </c>
      <c r="C11" s="5">
        <v>50</v>
      </c>
      <c r="D11" s="6">
        <v>9545454</v>
      </c>
      <c r="E11" s="5"/>
      <c r="F11" s="5">
        <v>50</v>
      </c>
      <c r="G11" s="6">
        <v>9545454</v>
      </c>
      <c r="H11" s="5">
        <v>0</v>
      </c>
      <c r="I11" s="5">
        <v>0</v>
      </c>
      <c r="J11" s="7">
        <f t="shared" si="2"/>
        <v>190909.08</v>
      </c>
      <c r="K11" s="5">
        <v>40</v>
      </c>
      <c r="L11" s="6">
        <f t="shared" si="3"/>
        <v>7636363.1999999993</v>
      </c>
      <c r="M11" s="5">
        <f t="shared" ref="M11:N11" si="11">F11+H11-K11</f>
        <v>10</v>
      </c>
      <c r="N11" s="6">
        <f t="shared" si="11"/>
        <v>1909090.8000000007</v>
      </c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">
      <c r="A12" s="5" t="s">
        <v>19</v>
      </c>
      <c r="B12" s="5" t="s">
        <v>20</v>
      </c>
      <c r="C12" s="5">
        <v>0</v>
      </c>
      <c r="D12" s="5">
        <v>0</v>
      </c>
      <c r="E12" s="5"/>
      <c r="F12" s="5">
        <v>0</v>
      </c>
      <c r="G12" s="5">
        <v>0</v>
      </c>
      <c r="H12" s="5">
        <v>25</v>
      </c>
      <c r="I12" s="6">
        <v>269795450</v>
      </c>
      <c r="J12" s="7">
        <f t="shared" si="2"/>
        <v>10791818</v>
      </c>
      <c r="K12" s="5">
        <v>21</v>
      </c>
      <c r="L12" s="6">
        <f t="shared" si="3"/>
        <v>226628178</v>
      </c>
      <c r="M12" s="5">
        <f t="shared" ref="M12:N12" si="12">F12+H12-K12</f>
        <v>4</v>
      </c>
      <c r="N12" s="6">
        <f t="shared" si="12"/>
        <v>43167272</v>
      </c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">
      <c r="A13" s="5" t="s">
        <v>21</v>
      </c>
      <c r="B13" s="5" t="s">
        <v>20</v>
      </c>
      <c r="C13" s="5">
        <v>2</v>
      </c>
      <c r="D13" s="6">
        <v>23547273</v>
      </c>
      <c r="E13" s="5"/>
      <c r="F13" s="5">
        <v>2</v>
      </c>
      <c r="G13" s="6">
        <v>23547273</v>
      </c>
      <c r="H13" s="5">
        <v>0</v>
      </c>
      <c r="I13" s="5">
        <v>0</v>
      </c>
      <c r="J13" s="7">
        <f t="shared" si="2"/>
        <v>11773636.5</v>
      </c>
      <c r="K13" s="5">
        <v>2</v>
      </c>
      <c r="L13" s="6">
        <f t="shared" si="3"/>
        <v>23547273</v>
      </c>
      <c r="M13" s="5">
        <f t="shared" ref="M13:N13" si="13">F13+H13-K13</f>
        <v>0</v>
      </c>
      <c r="N13" s="6">
        <f t="shared" si="13"/>
        <v>0</v>
      </c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">
      <c r="A14" s="5" t="s">
        <v>22</v>
      </c>
      <c r="B14" s="5" t="s">
        <v>11</v>
      </c>
      <c r="C14" s="5">
        <v>0</v>
      </c>
      <c r="D14" s="5">
        <v>0</v>
      </c>
      <c r="E14" s="5"/>
      <c r="F14" s="5">
        <v>0</v>
      </c>
      <c r="G14" s="5">
        <v>0</v>
      </c>
      <c r="H14" s="5">
        <v>2</v>
      </c>
      <c r="I14" s="6">
        <v>38254544</v>
      </c>
      <c r="J14" s="7">
        <f t="shared" si="2"/>
        <v>19127272</v>
      </c>
      <c r="K14" s="5">
        <v>1</v>
      </c>
      <c r="L14" s="6">
        <f t="shared" si="3"/>
        <v>19127272</v>
      </c>
      <c r="M14" s="5">
        <f t="shared" ref="M14:N14" si="14">F14+H14-K14</f>
        <v>1</v>
      </c>
      <c r="N14" s="6">
        <f t="shared" si="14"/>
        <v>19127272</v>
      </c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">
      <c r="A15" s="5" t="s">
        <v>23</v>
      </c>
      <c r="B15" s="5" t="s">
        <v>20</v>
      </c>
      <c r="C15" s="5">
        <v>0</v>
      </c>
      <c r="D15" s="5">
        <v>0</v>
      </c>
      <c r="E15" s="5"/>
      <c r="F15" s="5">
        <v>0</v>
      </c>
      <c r="G15" s="5">
        <v>0</v>
      </c>
      <c r="H15" s="5">
        <v>30</v>
      </c>
      <c r="I15" s="6">
        <v>247363620</v>
      </c>
      <c r="J15" s="7">
        <f t="shared" si="2"/>
        <v>8245454</v>
      </c>
      <c r="K15" s="5">
        <v>11</v>
      </c>
      <c r="L15" s="6">
        <f t="shared" si="3"/>
        <v>90699994</v>
      </c>
      <c r="M15" s="5">
        <f t="shared" ref="M15:N15" si="15">F15+H15-K15</f>
        <v>19</v>
      </c>
      <c r="N15" s="6">
        <f t="shared" si="15"/>
        <v>156663626</v>
      </c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">
      <c r="A16" s="5" t="s">
        <v>24</v>
      </c>
      <c r="B16" s="5" t="s">
        <v>25</v>
      </c>
      <c r="C16" s="5">
        <v>0</v>
      </c>
      <c r="D16" s="5">
        <v>0</v>
      </c>
      <c r="E16" s="5"/>
      <c r="F16" s="5">
        <v>0</v>
      </c>
      <c r="G16" s="5">
        <v>0</v>
      </c>
      <c r="H16" s="5">
        <v>12</v>
      </c>
      <c r="I16" s="6">
        <v>120000000</v>
      </c>
      <c r="J16" s="7">
        <f t="shared" si="2"/>
        <v>10000000</v>
      </c>
      <c r="K16" s="5">
        <v>9</v>
      </c>
      <c r="L16" s="6">
        <f t="shared" si="3"/>
        <v>90000000</v>
      </c>
      <c r="M16" s="5">
        <f t="shared" ref="M16:N16" si="16">F16+H16-K16</f>
        <v>3</v>
      </c>
      <c r="N16" s="6">
        <f t="shared" si="16"/>
        <v>30000000</v>
      </c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">
      <c r="A17" s="5" t="s">
        <v>26</v>
      </c>
      <c r="B17" s="5" t="s">
        <v>11</v>
      </c>
      <c r="C17" s="5">
        <v>0</v>
      </c>
      <c r="D17" s="5">
        <v>0</v>
      </c>
      <c r="E17" s="5"/>
      <c r="F17" s="5">
        <v>0</v>
      </c>
      <c r="G17" s="5">
        <v>0</v>
      </c>
      <c r="H17" s="5">
        <v>1</v>
      </c>
      <c r="I17" s="6">
        <v>23172727</v>
      </c>
      <c r="J17" s="7">
        <f t="shared" si="2"/>
        <v>23172727</v>
      </c>
      <c r="K17" s="5">
        <v>1</v>
      </c>
      <c r="L17" s="6">
        <f t="shared" si="3"/>
        <v>23172727</v>
      </c>
      <c r="M17" s="5">
        <f t="shared" ref="M17:N17" si="17">F17+H17-K17</f>
        <v>0</v>
      </c>
      <c r="N17" s="6">
        <f t="shared" si="17"/>
        <v>0</v>
      </c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">
      <c r="A18" s="5" t="s">
        <v>27</v>
      </c>
      <c r="B18" s="5" t="s">
        <v>20</v>
      </c>
      <c r="C18" s="5">
        <v>0</v>
      </c>
      <c r="D18" s="5">
        <v>0</v>
      </c>
      <c r="E18" s="5"/>
      <c r="F18" s="5">
        <v>0</v>
      </c>
      <c r="G18" s="5">
        <v>0</v>
      </c>
      <c r="H18" s="5">
        <v>3</v>
      </c>
      <c r="I18" s="6">
        <v>46636363</v>
      </c>
      <c r="J18" s="7">
        <f t="shared" si="2"/>
        <v>15545454.333333334</v>
      </c>
      <c r="K18" s="5">
        <v>2</v>
      </c>
      <c r="L18" s="6">
        <f t="shared" si="3"/>
        <v>31090908.666666668</v>
      </c>
      <c r="M18" s="5">
        <f t="shared" ref="M18:N18" si="18">F18+H18-K18</f>
        <v>1</v>
      </c>
      <c r="N18" s="6">
        <f t="shared" si="18"/>
        <v>15545454.333333332</v>
      </c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">
      <c r="A19" s="5" t="s">
        <v>28</v>
      </c>
      <c r="B19" s="5" t="s">
        <v>11</v>
      </c>
      <c r="C19" s="5">
        <v>19</v>
      </c>
      <c r="D19" s="6">
        <v>13394999</v>
      </c>
      <c r="E19" s="5"/>
      <c r="F19" s="5">
        <v>19</v>
      </c>
      <c r="G19" s="6">
        <v>13394999</v>
      </c>
      <c r="H19" s="5">
        <v>0</v>
      </c>
      <c r="I19" s="5">
        <v>0</v>
      </c>
      <c r="J19" s="7">
        <f t="shared" si="2"/>
        <v>704999.94736842101</v>
      </c>
      <c r="K19" s="5">
        <v>19</v>
      </c>
      <c r="L19" s="6">
        <f t="shared" si="3"/>
        <v>13394999</v>
      </c>
      <c r="M19" s="5">
        <f t="shared" ref="M19:N19" si="19">F19+H19-K19</f>
        <v>0</v>
      </c>
      <c r="N19" s="6">
        <f t="shared" si="19"/>
        <v>0</v>
      </c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">
      <c r="A20" s="5" t="s">
        <v>29</v>
      </c>
      <c r="B20" s="5" t="s">
        <v>25</v>
      </c>
      <c r="C20" s="5">
        <v>0</v>
      </c>
      <c r="D20" s="5">
        <v>0</v>
      </c>
      <c r="E20" s="5"/>
      <c r="F20" s="5">
        <v>0</v>
      </c>
      <c r="G20" s="5">
        <v>0</v>
      </c>
      <c r="H20" s="5">
        <v>119</v>
      </c>
      <c r="I20" s="6">
        <v>255308110</v>
      </c>
      <c r="J20" s="7">
        <f t="shared" si="2"/>
        <v>2145446.3025210085</v>
      </c>
      <c r="K20" s="5">
        <v>16</v>
      </c>
      <c r="L20" s="6">
        <f t="shared" si="3"/>
        <v>34327140.840336137</v>
      </c>
      <c r="M20" s="5">
        <f t="shared" ref="M20:N20" si="20">F20+H20-K20</f>
        <v>103</v>
      </c>
      <c r="N20" s="6">
        <f t="shared" si="20"/>
        <v>220980969.15966386</v>
      </c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">
      <c r="A21" s="5" t="s">
        <v>30</v>
      </c>
      <c r="B21" s="5" t="s">
        <v>11</v>
      </c>
      <c r="C21" s="5">
        <v>4</v>
      </c>
      <c r="D21" s="6">
        <v>39240000</v>
      </c>
      <c r="E21" s="5"/>
      <c r="F21" s="5">
        <v>4</v>
      </c>
      <c r="G21" s="6">
        <v>39240000</v>
      </c>
      <c r="H21" s="5">
        <v>12</v>
      </c>
      <c r="I21" s="6">
        <v>117720000</v>
      </c>
      <c r="J21" s="7">
        <f t="shared" si="2"/>
        <v>9810000</v>
      </c>
      <c r="K21" s="5">
        <v>16</v>
      </c>
      <c r="L21" s="6">
        <f t="shared" si="3"/>
        <v>156960000</v>
      </c>
      <c r="M21" s="5">
        <f t="shared" ref="M21:N21" si="21">F21+H21-K21</f>
        <v>0</v>
      </c>
      <c r="N21" s="6">
        <f t="shared" si="21"/>
        <v>0</v>
      </c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">
      <c r="A22" s="5" t="s">
        <v>31</v>
      </c>
      <c r="B22" s="5" t="s">
        <v>11</v>
      </c>
      <c r="C22" s="5">
        <v>10</v>
      </c>
      <c r="D22" s="6">
        <v>6636695</v>
      </c>
      <c r="E22" s="5"/>
      <c r="F22" s="5">
        <v>10</v>
      </c>
      <c r="G22" s="6">
        <v>6636695</v>
      </c>
      <c r="H22" s="5">
        <v>0</v>
      </c>
      <c r="I22" s="5">
        <v>0</v>
      </c>
      <c r="J22" s="7">
        <f t="shared" si="2"/>
        <v>663669.5</v>
      </c>
      <c r="K22" s="5">
        <v>10</v>
      </c>
      <c r="L22" s="6">
        <f t="shared" si="3"/>
        <v>6636695</v>
      </c>
      <c r="M22" s="5">
        <f t="shared" ref="M22:N22" si="22">F22+H22-K22</f>
        <v>0</v>
      </c>
      <c r="N22" s="6">
        <f t="shared" si="22"/>
        <v>0</v>
      </c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">
      <c r="A23" s="5" t="s">
        <v>32</v>
      </c>
      <c r="B23" s="5" t="s">
        <v>11</v>
      </c>
      <c r="C23" s="5">
        <v>129</v>
      </c>
      <c r="D23" s="6">
        <v>16591343</v>
      </c>
      <c r="E23" s="5"/>
      <c r="F23" s="5">
        <v>129</v>
      </c>
      <c r="G23" s="6">
        <v>16591343</v>
      </c>
      <c r="H23" s="5">
        <v>50</v>
      </c>
      <c r="I23" s="6">
        <v>5481815</v>
      </c>
      <c r="J23" s="7">
        <f t="shared" si="2"/>
        <v>123313.73184357541</v>
      </c>
      <c r="K23" s="5">
        <v>141</v>
      </c>
      <c r="L23" s="6">
        <f t="shared" si="3"/>
        <v>17387236.189944133</v>
      </c>
      <c r="M23" s="5">
        <f t="shared" ref="M23:N23" si="23">F23+H23-K23</f>
        <v>38</v>
      </c>
      <c r="N23" s="6">
        <f t="shared" si="23"/>
        <v>4685921.8100558668</v>
      </c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">
      <c r="A24" s="5" t="s">
        <v>33</v>
      </c>
      <c r="B24" s="5" t="s">
        <v>34</v>
      </c>
      <c r="C24" s="5">
        <v>0</v>
      </c>
      <c r="D24" s="5">
        <v>0</v>
      </c>
      <c r="E24" s="5"/>
      <c r="F24" s="5">
        <v>0</v>
      </c>
      <c r="G24" s="5">
        <v>0</v>
      </c>
      <c r="H24" s="5">
        <v>26</v>
      </c>
      <c r="I24" s="6">
        <v>72293640</v>
      </c>
      <c r="J24" s="7">
        <f t="shared" si="2"/>
        <v>2780524.6153846155</v>
      </c>
      <c r="K24" s="5">
        <v>9</v>
      </c>
      <c r="L24" s="6">
        <f t="shared" si="3"/>
        <v>25024721.53846154</v>
      </c>
      <c r="M24" s="5">
        <f t="shared" ref="M24:N24" si="24">F24+H24-K24</f>
        <v>17</v>
      </c>
      <c r="N24" s="6">
        <f t="shared" si="24"/>
        <v>47268918.461538464</v>
      </c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">
      <c r="A25" s="5" t="s">
        <v>35</v>
      </c>
      <c r="B25" s="5" t="s">
        <v>20</v>
      </c>
      <c r="C25" s="5">
        <v>0</v>
      </c>
      <c r="D25" s="5">
        <v>0</v>
      </c>
      <c r="E25" s="5"/>
      <c r="F25" s="5">
        <v>0</v>
      </c>
      <c r="G25" s="5">
        <v>0</v>
      </c>
      <c r="H25" s="5">
        <v>8</v>
      </c>
      <c r="I25" s="6">
        <v>82181816</v>
      </c>
      <c r="J25" s="7">
        <f t="shared" si="2"/>
        <v>10272727</v>
      </c>
      <c r="K25" s="5">
        <v>8</v>
      </c>
      <c r="L25" s="6">
        <f t="shared" si="3"/>
        <v>82181816</v>
      </c>
      <c r="M25" s="5">
        <f t="shared" ref="M25:N25" si="25">F25+H25-K25</f>
        <v>0</v>
      </c>
      <c r="N25" s="6">
        <f t="shared" si="25"/>
        <v>0</v>
      </c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">
      <c r="A26" s="5" t="s">
        <v>36</v>
      </c>
      <c r="B26" s="5" t="s">
        <v>11</v>
      </c>
      <c r="C26" s="5">
        <v>60</v>
      </c>
      <c r="D26" s="6">
        <v>15161325</v>
      </c>
      <c r="E26" s="5"/>
      <c r="F26" s="5">
        <v>60</v>
      </c>
      <c r="G26" s="6">
        <v>15161325</v>
      </c>
      <c r="H26" s="5">
        <v>0</v>
      </c>
      <c r="I26" s="5">
        <v>0</v>
      </c>
      <c r="J26" s="7">
        <f t="shared" si="2"/>
        <v>252688.75</v>
      </c>
      <c r="K26" s="5">
        <v>54</v>
      </c>
      <c r="L26" s="6">
        <f t="shared" si="3"/>
        <v>13645192.5</v>
      </c>
      <c r="M26" s="5">
        <f t="shared" ref="M26:N26" si="26">F26+H26-K26</f>
        <v>6</v>
      </c>
      <c r="N26" s="6">
        <f t="shared" si="26"/>
        <v>1516132.5</v>
      </c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 s="5" t="s">
        <v>37</v>
      </c>
      <c r="B27" s="5" t="s">
        <v>20</v>
      </c>
      <c r="C27" s="5">
        <v>0</v>
      </c>
      <c r="D27" s="5">
        <v>0</v>
      </c>
      <c r="E27" s="5"/>
      <c r="F27" s="5">
        <v>0</v>
      </c>
      <c r="G27" s="5">
        <v>0</v>
      </c>
      <c r="H27" s="5">
        <v>5</v>
      </c>
      <c r="I27" s="6">
        <v>86818178</v>
      </c>
      <c r="J27" s="7">
        <f t="shared" si="2"/>
        <v>17363635.600000001</v>
      </c>
      <c r="K27" s="5">
        <v>3</v>
      </c>
      <c r="L27" s="6">
        <f t="shared" si="3"/>
        <v>52090906.800000004</v>
      </c>
      <c r="M27" s="5">
        <f t="shared" ref="M27:N27" si="27">F27+H27-K27</f>
        <v>2</v>
      </c>
      <c r="N27" s="6">
        <f t="shared" si="27"/>
        <v>34727271.199999996</v>
      </c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 s="5" t="s">
        <v>38</v>
      </c>
      <c r="B28" s="5" t="s">
        <v>11</v>
      </c>
      <c r="C28" s="5">
        <v>9</v>
      </c>
      <c r="D28" s="6">
        <v>6447179</v>
      </c>
      <c r="E28" s="5"/>
      <c r="F28" s="5">
        <v>9</v>
      </c>
      <c r="G28" s="6">
        <v>6447179</v>
      </c>
      <c r="H28" s="5">
        <v>0</v>
      </c>
      <c r="I28" s="5">
        <v>0</v>
      </c>
      <c r="J28" s="7">
        <f t="shared" si="2"/>
        <v>716353.22222222225</v>
      </c>
      <c r="K28" s="5">
        <v>9</v>
      </c>
      <c r="L28" s="6">
        <f t="shared" si="3"/>
        <v>6447179</v>
      </c>
      <c r="M28" s="5">
        <f t="shared" ref="M28:N28" si="28">F28+H28-K28</f>
        <v>0</v>
      </c>
      <c r="N28" s="6">
        <f t="shared" si="28"/>
        <v>0</v>
      </c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 s="5" t="s">
        <v>39</v>
      </c>
      <c r="B29" s="5" t="s">
        <v>20</v>
      </c>
      <c r="C29" s="5">
        <v>0</v>
      </c>
      <c r="D29" s="5">
        <v>0</v>
      </c>
      <c r="E29" s="5"/>
      <c r="F29" s="5">
        <v>0</v>
      </c>
      <c r="G29" s="5">
        <v>0</v>
      </c>
      <c r="H29" s="5">
        <v>10</v>
      </c>
      <c r="I29" s="6">
        <v>38454540</v>
      </c>
      <c r="J29" s="7">
        <f t="shared" si="2"/>
        <v>3845454</v>
      </c>
      <c r="K29" s="5">
        <v>4</v>
      </c>
      <c r="L29" s="6">
        <f t="shared" si="3"/>
        <v>15381816</v>
      </c>
      <c r="M29" s="5">
        <f t="shared" ref="M29:N29" si="29">F29+H29-K29</f>
        <v>6</v>
      </c>
      <c r="N29" s="6">
        <f t="shared" si="29"/>
        <v>23072724</v>
      </c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">
      <c r="A30" s="5" t="s">
        <v>40</v>
      </c>
      <c r="B30" s="5" t="s">
        <v>11</v>
      </c>
      <c r="C30" s="5">
        <v>167</v>
      </c>
      <c r="D30" s="6">
        <v>19736366</v>
      </c>
      <c r="E30" s="5"/>
      <c r="F30" s="5">
        <v>167</v>
      </c>
      <c r="G30" s="6">
        <v>19736366</v>
      </c>
      <c r="H30" s="5">
        <v>0</v>
      </c>
      <c r="I30" s="5">
        <v>0</v>
      </c>
      <c r="J30" s="7">
        <f t="shared" si="2"/>
        <v>118181.83233532934</v>
      </c>
      <c r="K30" s="5">
        <v>167</v>
      </c>
      <c r="L30" s="6">
        <f t="shared" si="3"/>
        <v>19736366</v>
      </c>
      <c r="M30" s="5">
        <f t="shared" ref="M30:N30" si="30">F30+H30-K30</f>
        <v>0</v>
      </c>
      <c r="N30" s="6">
        <f t="shared" si="30"/>
        <v>0</v>
      </c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">
      <c r="A31" s="5" t="s">
        <v>41</v>
      </c>
      <c r="B31" s="5" t="s">
        <v>11</v>
      </c>
      <c r="C31" s="5">
        <v>5</v>
      </c>
      <c r="D31" s="6">
        <v>4071212</v>
      </c>
      <c r="E31" s="5"/>
      <c r="F31" s="5">
        <v>5</v>
      </c>
      <c r="G31" s="6">
        <v>4071212</v>
      </c>
      <c r="H31" s="5">
        <v>9</v>
      </c>
      <c r="I31" s="6">
        <v>7328181</v>
      </c>
      <c r="J31" s="7">
        <f t="shared" si="2"/>
        <v>814242.35714285716</v>
      </c>
      <c r="K31" s="5">
        <v>14</v>
      </c>
      <c r="L31" s="6">
        <f t="shared" si="3"/>
        <v>11399393</v>
      </c>
      <c r="M31" s="5">
        <f t="shared" ref="M31:N31" si="31">F31+H31-K31</f>
        <v>0</v>
      </c>
      <c r="N31" s="6">
        <f t="shared" si="31"/>
        <v>0</v>
      </c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5" t="s">
        <v>42</v>
      </c>
      <c r="B32" s="5" t="s">
        <v>11</v>
      </c>
      <c r="C32" s="5">
        <v>0</v>
      </c>
      <c r="D32" s="5">
        <v>0</v>
      </c>
      <c r="E32" s="5"/>
      <c r="F32" s="5">
        <v>0</v>
      </c>
      <c r="G32" s="5">
        <v>0</v>
      </c>
      <c r="H32" s="5">
        <v>2</v>
      </c>
      <c r="I32" s="6">
        <v>42727272</v>
      </c>
      <c r="J32" s="7">
        <f t="shared" si="2"/>
        <v>21363636</v>
      </c>
      <c r="K32" s="5">
        <v>2</v>
      </c>
      <c r="L32" s="6">
        <f t="shared" si="3"/>
        <v>42727272</v>
      </c>
      <c r="M32" s="5">
        <f t="shared" ref="M32:N32" si="32">F32+H32-K32</f>
        <v>0</v>
      </c>
      <c r="N32" s="6">
        <f t="shared" si="32"/>
        <v>0</v>
      </c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">
      <c r="A33" s="5" t="s">
        <v>43</v>
      </c>
      <c r="B33" s="5" t="s">
        <v>11</v>
      </c>
      <c r="C33" s="5">
        <v>0</v>
      </c>
      <c r="D33" s="5">
        <v>0</v>
      </c>
      <c r="E33" s="5"/>
      <c r="F33" s="5">
        <v>0</v>
      </c>
      <c r="G33" s="5">
        <v>0</v>
      </c>
      <c r="H33" s="5">
        <v>10</v>
      </c>
      <c r="I33" s="6">
        <v>40000000</v>
      </c>
      <c r="J33" s="7">
        <f t="shared" si="2"/>
        <v>4000000</v>
      </c>
      <c r="K33" s="5">
        <v>2</v>
      </c>
      <c r="L33" s="6">
        <f t="shared" si="3"/>
        <v>8000000</v>
      </c>
      <c r="M33" s="5">
        <f t="shared" ref="M33:N33" si="33">F33+H33-K33</f>
        <v>8</v>
      </c>
      <c r="N33" s="6">
        <f t="shared" si="33"/>
        <v>32000000</v>
      </c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">
      <c r="A34" s="5" t="s">
        <v>44</v>
      </c>
      <c r="B34" s="5" t="s">
        <v>11</v>
      </c>
      <c r="C34" s="5">
        <v>0</v>
      </c>
      <c r="D34" s="5">
        <v>0</v>
      </c>
      <c r="E34" s="5"/>
      <c r="F34" s="5">
        <v>0</v>
      </c>
      <c r="G34" s="5">
        <v>0</v>
      </c>
      <c r="H34" s="5">
        <v>31</v>
      </c>
      <c r="I34" s="6">
        <v>12234546</v>
      </c>
      <c r="J34" s="7">
        <f t="shared" si="2"/>
        <v>394662.77419354836</v>
      </c>
      <c r="K34" s="5">
        <v>21</v>
      </c>
      <c r="L34" s="6">
        <f t="shared" si="3"/>
        <v>8287918.2580645159</v>
      </c>
      <c r="M34" s="5">
        <f t="shared" ref="M34:N34" si="34">F34+H34-K34</f>
        <v>10</v>
      </c>
      <c r="N34" s="6">
        <f t="shared" si="34"/>
        <v>3946627.7419354841</v>
      </c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2">
      <c r="A35" s="5" t="s">
        <v>45</v>
      </c>
      <c r="B35" s="5" t="s">
        <v>11</v>
      </c>
      <c r="C35" s="5">
        <v>50</v>
      </c>
      <c r="D35" s="6">
        <v>4288313</v>
      </c>
      <c r="E35" s="5"/>
      <c r="F35" s="5">
        <v>50</v>
      </c>
      <c r="G35" s="6">
        <v>4288313</v>
      </c>
      <c r="H35" s="5">
        <v>0</v>
      </c>
      <c r="I35" s="5">
        <v>0</v>
      </c>
      <c r="J35" s="7">
        <f t="shared" si="2"/>
        <v>85766.26</v>
      </c>
      <c r="K35" s="5">
        <v>50</v>
      </c>
      <c r="L35" s="6">
        <f t="shared" si="3"/>
        <v>4288313</v>
      </c>
      <c r="M35" s="5">
        <f t="shared" ref="M35:N35" si="35">F35+H35-K35</f>
        <v>0</v>
      </c>
      <c r="N35" s="6">
        <f t="shared" si="35"/>
        <v>0</v>
      </c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2">
      <c r="A36" s="5" t="s">
        <v>46</v>
      </c>
      <c r="B36" s="5" t="s">
        <v>11</v>
      </c>
      <c r="C36" s="5">
        <v>0</v>
      </c>
      <c r="D36" s="5">
        <v>0</v>
      </c>
      <c r="E36" s="5"/>
      <c r="F36" s="5">
        <v>0</v>
      </c>
      <c r="G36" s="5">
        <v>0</v>
      </c>
      <c r="H36" s="5">
        <v>17</v>
      </c>
      <c r="I36" s="6">
        <v>81641813</v>
      </c>
      <c r="J36" s="7">
        <f t="shared" si="2"/>
        <v>4802459.5882352944</v>
      </c>
      <c r="K36" s="5">
        <v>5</v>
      </c>
      <c r="L36" s="6">
        <f t="shared" si="3"/>
        <v>24012297.941176474</v>
      </c>
      <c r="M36" s="5">
        <f t="shared" ref="M36:N36" si="36">F36+H36-K36</f>
        <v>12</v>
      </c>
      <c r="N36" s="6">
        <f t="shared" si="36"/>
        <v>57629515.058823526</v>
      </c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2">
      <c r="A37" s="5" t="s">
        <v>47</v>
      </c>
      <c r="B37" s="5" t="s">
        <v>11</v>
      </c>
      <c r="C37" s="5">
        <v>0</v>
      </c>
      <c r="D37" s="5">
        <v>0</v>
      </c>
      <c r="E37" s="5"/>
      <c r="F37" s="5">
        <v>0</v>
      </c>
      <c r="G37" s="5">
        <v>0</v>
      </c>
      <c r="H37" s="5">
        <v>28</v>
      </c>
      <c r="I37" s="6">
        <v>11031808</v>
      </c>
      <c r="J37" s="7">
        <f t="shared" si="2"/>
        <v>393993.14285714284</v>
      </c>
      <c r="K37" s="5">
        <v>25</v>
      </c>
      <c r="L37" s="6">
        <f t="shared" si="3"/>
        <v>9849828.5714285709</v>
      </c>
      <c r="M37" s="5">
        <f t="shared" ref="M37:N37" si="37">F37+H37-K37</f>
        <v>3</v>
      </c>
      <c r="N37" s="6">
        <f t="shared" si="37"/>
        <v>1181979.4285714291</v>
      </c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">
      <c r="A38" s="5" t="s">
        <v>48</v>
      </c>
      <c r="B38" s="5" t="s">
        <v>11</v>
      </c>
      <c r="C38" s="5">
        <v>2</v>
      </c>
      <c r="D38" s="6">
        <v>27272726</v>
      </c>
      <c r="E38" s="5"/>
      <c r="F38" s="5">
        <v>2</v>
      </c>
      <c r="G38" s="6">
        <v>27272726</v>
      </c>
      <c r="H38" s="5">
        <v>8</v>
      </c>
      <c r="I38" s="6">
        <v>109090904</v>
      </c>
      <c r="J38" s="7">
        <f t="shared" si="2"/>
        <v>13636363</v>
      </c>
      <c r="K38" s="5">
        <v>10</v>
      </c>
      <c r="L38" s="6">
        <f t="shared" si="3"/>
        <v>136363630</v>
      </c>
      <c r="M38" s="5">
        <f t="shared" ref="M38:N38" si="38">F38+H38-K38</f>
        <v>0</v>
      </c>
      <c r="N38" s="6">
        <f t="shared" si="38"/>
        <v>0</v>
      </c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 s="5" t="s">
        <v>49</v>
      </c>
      <c r="B39" s="5" t="s">
        <v>50</v>
      </c>
      <c r="C39" s="5">
        <v>0</v>
      </c>
      <c r="D39" s="5">
        <v>0</v>
      </c>
      <c r="E39" s="5"/>
      <c r="F39" s="5">
        <v>0</v>
      </c>
      <c r="G39" s="5">
        <v>0</v>
      </c>
      <c r="H39" s="5">
        <v>4</v>
      </c>
      <c r="I39" s="6">
        <v>3960000</v>
      </c>
      <c r="J39" s="7">
        <f t="shared" si="2"/>
        <v>990000</v>
      </c>
      <c r="K39" s="5">
        <v>4</v>
      </c>
      <c r="L39" s="6">
        <f t="shared" si="3"/>
        <v>3960000</v>
      </c>
      <c r="M39" s="5">
        <f t="shared" ref="M39:N39" si="39">F39+H39-K39</f>
        <v>0</v>
      </c>
      <c r="N39" s="6">
        <f t="shared" si="39"/>
        <v>0</v>
      </c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 s="5" t="s">
        <v>51</v>
      </c>
      <c r="B40" s="5" t="s">
        <v>11</v>
      </c>
      <c r="C40" s="5">
        <v>0</v>
      </c>
      <c r="D40" s="5">
        <v>0</v>
      </c>
      <c r="E40" s="5"/>
      <c r="F40" s="5">
        <v>0</v>
      </c>
      <c r="G40" s="5">
        <v>0</v>
      </c>
      <c r="H40" s="5">
        <v>19</v>
      </c>
      <c r="I40" s="6">
        <v>12786358</v>
      </c>
      <c r="J40" s="7">
        <f t="shared" si="2"/>
        <v>672966.21052631584</v>
      </c>
      <c r="K40" s="5">
        <v>16</v>
      </c>
      <c r="L40" s="6">
        <f t="shared" si="3"/>
        <v>10767459.368421054</v>
      </c>
      <c r="M40" s="5">
        <f t="shared" ref="M40:N40" si="40">F40+H40-K40</f>
        <v>3</v>
      </c>
      <c r="N40" s="6">
        <f t="shared" si="40"/>
        <v>2018898.6315789465</v>
      </c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5" t="s">
        <v>52</v>
      </c>
      <c r="B41" s="5" t="s">
        <v>11</v>
      </c>
      <c r="C41" s="5">
        <v>102</v>
      </c>
      <c r="D41" s="6">
        <v>23801036</v>
      </c>
      <c r="E41" s="5"/>
      <c r="F41" s="5">
        <v>102</v>
      </c>
      <c r="G41" s="6">
        <v>23801036</v>
      </c>
      <c r="H41" s="5">
        <v>0</v>
      </c>
      <c r="I41" s="5">
        <v>0</v>
      </c>
      <c r="J41" s="7">
        <f t="shared" si="2"/>
        <v>233343.49019607843</v>
      </c>
      <c r="K41" s="5">
        <v>102</v>
      </c>
      <c r="L41" s="6">
        <f t="shared" si="3"/>
        <v>23801036</v>
      </c>
      <c r="M41" s="5">
        <f t="shared" ref="M41:N41" si="41">F41+H41-K41</f>
        <v>0</v>
      </c>
      <c r="N41" s="6">
        <f t="shared" si="41"/>
        <v>0</v>
      </c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5" t="s">
        <v>53</v>
      </c>
      <c r="B42" s="5" t="s">
        <v>25</v>
      </c>
      <c r="C42" s="5">
        <v>0</v>
      </c>
      <c r="D42" s="5">
        <v>0</v>
      </c>
      <c r="E42" s="5"/>
      <c r="F42" s="5">
        <v>0</v>
      </c>
      <c r="G42" s="5">
        <v>0</v>
      </c>
      <c r="H42" s="5">
        <v>20</v>
      </c>
      <c r="I42" s="6">
        <v>36927260</v>
      </c>
      <c r="J42" s="7">
        <f t="shared" si="2"/>
        <v>1846363</v>
      </c>
      <c r="K42" s="5">
        <v>20</v>
      </c>
      <c r="L42" s="6">
        <f t="shared" si="3"/>
        <v>36927260</v>
      </c>
      <c r="M42" s="5">
        <f t="shared" ref="M42:N42" si="42">F42+H42-K42</f>
        <v>0</v>
      </c>
      <c r="N42" s="6">
        <f t="shared" si="42"/>
        <v>0</v>
      </c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5" t="s">
        <v>54</v>
      </c>
      <c r="B43" s="5" t="s">
        <v>11</v>
      </c>
      <c r="C43" s="5">
        <v>13</v>
      </c>
      <c r="D43" s="6">
        <v>5107407</v>
      </c>
      <c r="E43" s="5"/>
      <c r="F43" s="5">
        <v>13</v>
      </c>
      <c r="G43" s="6">
        <v>5107407</v>
      </c>
      <c r="H43" s="5">
        <v>0</v>
      </c>
      <c r="I43" s="5">
        <v>0</v>
      </c>
      <c r="J43" s="7">
        <f t="shared" si="2"/>
        <v>392877.46153846156</v>
      </c>
      <c r="K43" s="5">
        <v>12</v>
      </c>
      <c r="L43" s="6">
        <f t="shared" si="3"/>
        <v>4714529.538461539</v>
      </c>
      <c r="M43" s="5">
        <f t="shared" ref="M43:N43" si="43">F43+H43-K43</f>
        <v>1</v>
      </c>
      <c r="N43" s="6">
        <f t="shared" si="43"/>
        <v>392877.46153846104</v>
      </c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5" t="s">
        <v>55</v>
      </c>
      <c r="B44" s="5" t="s">
        <v>11</v>
      </c>
      <c r="C44" s="5">
        <v>82</v>
      </c>
      <c r="D44" s="6">
        <v>5992624</v>
      </c>
      <c r="E44" s="5"/>
      <c r="F44" s="5">
        <v>82</v>
      </c>
      <c r="G44" s="6">
        <v>5992624</v>
      </c>
      <c r="H44" s="5">
        <v>0</v>
      </c>
      <c r="I44" s="5">
        <v>0</v>
      </c>
      <c r="J44" s="7">
        <f t="shared" si="2"/>
        <v>73080.780487804877</v>
      </c>
      <c r="K44" s="5">
        <v>82</v>
      </c>
      <c r="L44" s="6">
        <f t="shared" si="3"/>
        <v>5992624</v>
      </c>
      <c r="M44" s="5">
        <f t="shared" ref="M44:N44" si="44">F44+H44-K44</f>
        <v>0</v>
      </c>
      <c r="N44" s="6">
        <f t="shared" si="44"/>
        <v>0</v>
      </c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5" t="s">
        <v>56</v>
      </c>
      <c r="B45" s="5" t="s">
        <v>11</v>
      </c>
      <c r="C45" s="5">
        <v>0</v>
      </c>
      <c r="D45" s="5">
        <v>0</v>
      </c>
      <c r="E45" s="5"/>
      <c r="F45" s="5">
        <v>0</v>
      </c>
      <c r="G45" s="5">
        <v>0</v>
      </c>
      <c r="H45" s="5">
        <v>3</v>
      </c>
      <c r="I45" s="6">
        <v>6013635</v>
      </c>
      <c r="J45" s="7">
        <f t="shared" si="2"/>
        <v>2004545</v>
      </c>
      <c r="K45" s="5">
        <v>2</v>
      </c>
      <c r="L45" s="6">
        <f t="shared" si="3"/>
        <v>4009090</v>
      </c>
      <c r="M45" s="5">
        <f t="shared" ref="M45:N45" si="45">F45+H45-K45</f>
        <v>1</v>
      </c>
      <c r="N45" s="6">
        <f t="shared" si="45"/>
        <v>2004545</v>
      </c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5" t="s">
        <v>57</v>
      </c>
      <c r="B46" s="5" t="s">
        <v>11</v>
      </c>
      <c r="C46" s="5">
        <v>3</v>
      </c>
      <c r="D46" s="6">
        <v>1881819</v>
      </c>
      <c r="E46" s="5"/>
      <c r="F46" s="5">
        <v>3</v>
      </c>
      <c r="G46" s="6">
        <v>1881819</v>
      </c>
      <c r="H46" s="5">
        <v>0</v>
      </c>
      <c r="I46" s="5">
        <v>0</v>
      </c>
      <c r="J46" s="7">
        <f t="shared" si="2"/>
        <v>627273</v>
      </c>
      <c r="K46" s="5">
        <v>3</v>
      </c>
      <c r="L46" s="6">
        <f t="shared" si="3"/>
        <v>1881819</v>
      </c>
      <c r="M46" s="5">
        <f t="shared" ref="M46:N46" si="46">F46+H46-K46</f>
        <v>0</v>
      </c>
      <c r="N46" s="6">
        <f t="shared" si="46"/>
        <v>0</v>
      </c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5" t="s">
        <v>58</v>
      </c>
      <c r="B47" s="5" t="s">
        <v>11</v>
      </c>
      <c r="C47" s="5">
        <v>9</v>
      </c>
      <c r="D47" s="6">
        <v>6872728</v>
      </c>
      <c r="E47" s="5"/>
      <c r="F47" s="5">
        <v>9</v>
      </c>
      <c r="G47" s="6">
        <v>6872728</v>
      </c>
      <c r="H47" s="5">
        <v>0</v>
      </c>
      <c r="I47" s="5">
        <v>0</v>
      </c>
      <c r="J47" s="7">
        <f t="shared" si="2"/>
        <v>763636.4444444445</v>
      </c>
      <c r="K47" s="5">
        <v>1</v>
      </c>
      <c r="L47" s="6">
        <f t="shared" si="3"/>
        <v>763636.4444444445</v>
      </c>
      <c r="M47" s="5">
        <f t="shared" ref="M47:N47" si="47">F47+H47-K47</f>
        <v>8</v>
      </c>
      <c r="N47" s="6">
        <f t="shared" si="47"/>
        <v>6109091.555555556</v>
      </c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 t="s">
        <v>59</v>
      </c>
      <c r="B48" s="5" t="s">
        <v>11</v>
      </c>
      <c r="C48" s="5">
        <v>0</v>
      </c>
      <c r="D48" s="5">
        <v>0</v>
      </c>
      <c r="E48" s="5"/>
      <c r="F48" s="5">
        <v>0</v>
      </c>
      <c r="G48" s="5">
        <v>0</v>
      </c>
      <c r="H48" s="5">
        <v>30</v>
      </c>
      <c r="I48" s="6">
        <v>90772720</v>
      </c>
      <c r="J48" s="7">
        <f t="shared" si="2"/>
        <v>3025757.3333333335</v>
      </c>
      <c r="K48" s="5">
        <v>2</v>
      </c>
      <c r="L48" s="6">
        <f t="shared" si="3"/>
        <v>6051514.666666667</v>
      </c>
      <c r="M48" s="5">
        <f t="shared" ref="M48:N48" si="48">F48+H48-K48</f>
        <v>28</v>
      </c>
      <c r="N48" s="6">
        <f t="shared" si="48"/>
        <v>84721205.333333328</v>
      </c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2">
      <c r="A49" s="5" t="s">
        <v>60</v>
      </c>
      <c r="B49" s="5" t="s">
        <v>11</v>
      </c>
      <c r="C49" s="5">
        <v>0</v>
      </c>
      <c r="D49" s="5">
        <v>0</v>
      </c>
      <c r="E49" s="5"/>
      <c r="F49" s="5">
        <v>0</v>
      </c>
      <c r="G49" s="5">
        <v>0</v>
      </c>
      <c r="H49" s="5">
        <v>51</v>
      </c>
      <c r="I49" s="6">
        <v>121118156</v>
      </c>
      <c r="J49" s="7">
        <f t="shared" si="2"/>
        <v>2374865.8039215687</v>
      </c>
      <c r="K49" s="5">
        <v>13</v>
      </c>
      <c r="L49" s="6">
        <f t="shared" si="3"/>
        <v>30873255.450980391</v>
      </c>
      <c r="M49" s="5">
        <f t="shared" ref="M49:N49" si="49">F49+H49-K49</f>
        <v>38</v>
      </c>
      <c r="N49" s="6">
        <f t="shared" si="49"/>
        <v>90244900.549019605</v>
      </c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2">
      <c r="A50" s="5" t="s">
        <v>61</v>
      </c>
      <c r="B50" s="5" t="s">
        <v>11</v>
      </c>
      <c r="C50" s="5">
        <v>0</v>
      </c>
      <c r="D50" s="5">
        <v>0</v>
      </c>
      <c r="E50" s="5"/>
      <c r="F50" s="5">
        <v>0</v>
      </c>
      <c r="G50" s="5">
        <v>0</v>
      </c>
      <c r="H50" s="5">
        <v>15</v>
      </c>
      <c r="I50" s="6">
        <v>4772720</v>
      </c>
      <c r="J50" s="7">
        <f t="shared" si="2"/>
        <v>318181.33333333331</v>
      </c>
      <c r="K50" s="5">
        <v>10</v>
      </c>
      <c r="L50" s="6">
        <f t="shared" si="3"/>
        <v>3181813.333333333</v>
      </c>
      <c r="M50" s="5">
        <f t="shared" ref="M50:N50" si="50">F50+H50-K50</f>
        <v>5</v>
      </c>
      <c r="N50" s="6">
        <f t="shared" si="50"/>
        <v>1590906.666666667</v>
      </c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2">
      <c r="A51" s="5" t="s">
        <v>62</v>
      </c>
      <c r="B51" s="5" t="s">
        <v>11</v>
      </c>
      <c r="C51" s="5">
        <v>0</v>
      </c>
      <c r="D51" s="5">
        <v>0</v>
      </c>
      <c r="E51" s="5"/>
      <c r="F51" s="5">
        <v>0</v>
      </c>
      <c r="G51" s="5">
        <v>0</v>
      </c>
      <c r="H51" s="5">
        <v>50</v>
      </c>
      <c r="I51" s="6">
        <v>19363630</v>
      </c>
      <c r="J51" s="7">
        <f t="shared" si="2"/>
        <v>387272.6</v>
      </c>
      <c r="K51" s="5">
        <v>34</v>
      </c>
      <c r="L51" s="6">
        <f t="shared" si="3"/>
        <v>13167268.399999999</v>
      </c>
      <c r="M51" s="5">
        <f t="shared" ref="M51:N51" si="51">F51+H51-K51</f>
        <v>16</v>
      </c>
      <c r="N51" s="6">
        <f t="shared" si="51"/>
        <v>6196361.6000000015</v>
      </c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2">
      <c r="A52" s="5" t="s">
        <v>63</v>
      </c>
      <c r="B52" s="5" t="s">
        <v>25</v>
      </c>
      <c r="C52" s="5">
        <v>0</v>
      </c>
      <c r="D52" s="5">
        <v>0</v>
      </c>
      <c r="E52" s="5"/>
      <c r="F52" s="5">
        <v>0</v>
      </c>
      <c r="G52" s="5">
        <v>0</v>
      </c>
      <c r="H52" s="5">
        <v>9</v>
      </c>
      <c r="I52" s="6">
        <v>17105454</v>
      </c>
      <c r="J52" s="7">
        <f t="shared" si="2"/>
        <v>1900606</v>
      </c>
      <c r="K52" s="5">
        <v>2</v>
      </c>
      <c r="L52" s="6">
        <f t="shared" si="3"/>
        <v>3801212</v>
      </c>
      <c r="M52" s="5">
        <f t="shared" ref="M52:N52" si="52">F52+H52-K52</f>
        <v>7</v>
      </c>
      <c r="N52" s="6">
        <f t="shared" si="52"/>
        <v>13304242</v>
      </c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2">
      <c r="A53" s="5" t="s">
        <v>64</v>
      </c>
      <c r="B53" s="5" t="s">
        <v>11</v>
      </c>
      <c r="C53" s="5">
        <v>43</v>
      </c>
      <c r="D53" s="6">
        <v>17929323</v>
      </c>
      <c r="E53" s="5"/>
      <c r="F53" s="5">
        <v>43</v>
      </c>
      <c r="G53" s="6">
        <v>17929323</v>
      </c>
      <c r="H53" s="5">
        <v>5</v>
      </c>
      <c r="I53" s="6">
        <v>2000000</v>
      </c>
      <c r="J53" s="7">
        <f t="shared" si="2"/>
        <v>415194.22916666669</v>
      </c>
      <c r="K53" s="5">
        <v>24</v>
      </c>
      <c r="L53" s="6">
        <f t="shared" si="3"/>
        <v>9964661.5</v>
      </c>
      <c r="M53" s="5">
        <f t="shared" ref="M53:N53" si="53">F53+H53-K53</f>
        <v>24</v>
      </c>
      <c r="N53" s="6">
        <f t="shared" si="53"/>
        <v>9964661.5</v>
      </c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2">
      <c r="A54" s="5" t="s">
        <v>65</v>
      </c>
      <c r="B54" s="5" t="s">
        <v>11</v>
      </c>
      <c r="C54" s="5">
        <v>0</v>
      </c>
      <c r="D54" s="5">
        <v>0</v>
      </c>
      <c r="E54" s="5"/>
      <c r="F54" s="5">
        <v>0</v>
      </c>
      <c r="G54" s="5">
        <v>0</v>
      </c>
      <c r="H54" s="5">
        <v>10</v>
      </c>
      <c r="I54" s="6">
        <v>27345449</v>
      </c>
      <c r="J54" s="7">
        <f t="shared" si="2"/>
        <v>2734544.9</v>
      </c>
      <c r="K54" s="5">
        <v>1</v>
      </c>
      <c r="L54" s="6">
        <f t="shared" si="3"/>
        <v>2734544.9</v>
      </c>
      <c r="M54" s="5">
        <f t="shared" ref="M54:N54" si="54">F54+H54-K54</f>
        <v>9</v>
      </c>
      <c r="N54" s="6">
        <f t="shared" si="54"/>
        <v>24610904.100000001</v>
      </c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2">
      <c r="A55" s="5" t="s">
        <v>66</v>
      </c>
      <c r="B55" s="5" t="s">
        <v>25</v>
      </c>
      <c r="C55" s="5">
        <v>20</v>
      </c>
      <c r="D55" s="6">
        <v>17157344</v>
      </c>
      <c r="E55" s="5"/>
      <c r="F55" s="5">
        <v>20</v>
      </c>
      <c r="G55" s="6">
        <v>17157344</v>
      </c>
      <c r="H55" s="5">
        <v>20</v>
      </c>
      <c r="I55" s="6">
        <v>15081815</v>
      </c>
      <c r="J55" s="7">
        <f t="shared" si="2"/>
        <v>805978.97499999998</v>
      </c>
      <c r="K55" s="5">
        <v>16</v>
      </c>
      <c r="L55" s="6">
        <f t="shared" si="3"/>
        <v>12895663.6</v>
      </c>
      <c r="M55" s="5">
        <f t="shared" ref="M55:N55" si="55">F55+H55-K55</f>
        <v>24</v>
      </c>
      <c r="N55" s="6">
        <f t="shared" si="55"/>
        <v>19343495.399999999</v>
      </c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2">
      <c r="A56" s="5" t="s">
        <v>67</v>
      </c>
      <c r="B56" s="5" t="s">
        <v>11</v>
      </c>
      <c r="C56" s="5">
        <v>0</v>
      </c>
      <c r="D56" s="5">
        <v>0</v>
      </c>
      <c r="E56" s="5"/>
      <c r="F56" s="5">
        <v>0</v>
      </c>
      <c r="G56" s="5">
        <v>0</v>
      </c>
      <c r="H56" s="5">
        <v>8</v>
      </c>
      <c r="I56" s="6">
        <v>4218176</v>
      </c>
      <c r="J56" s="7">
        <f t="shared" si="2"/>
        <v>527272</v>
      </c>
      <c r="K56" s="5">
        <v>2</v>
      </c>
      <c r="L56" s="6">
        <f t="shared" si="3"/>
        <v>1054544</v>
      </c>
      <c r="M56" s="5">
        <f t="shared" ref="M56:N56" si="56">F56+H56-K56</f>
        <v>6</v>
      </c>
      <c r="N56" s="6">
        <f t="shared" si="56"/>
        <v>3163632</v>
      </c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2">
      <c r="A57" s="5" t="s">
        <v>68</v>
      </c>
      <c r="B57" s="5" t="s">
        <v>11</v>
      </c>
      <c r="C57" s="5">
        <v>14</v>
      </c>
      <c r="D57" s="6">
        <v>18781832</v>
      </c>
      <c r="E57" s="5"/>
      <c r="F57" s="5">
        <v>14</v>
      </c>
      <c r="G57" s="6">
        <v>18781832</v>
      </c>
      <c r="H57" s="5">
        <v>0</v>
      </c>
      <c r="I57" s="5">
        <v>0</v>
      </c>
      <c r="J57" s="7">
        <f t="shared" si="2"/>
        <v>1341559.4285714286</v>
      </c>
      <c r="K57" s="5">
        <v>5</v>
      </c>
      <c r="L57" s="6">
        <f t="shared" si="3"/>
        <v>6707797.1428571437</v>
      </c>
      <c r="M57" s="5">
        <f t="shared" ref="M57:N57" si="57">F57+H57-K57</f>
        <v>9</v>
      </c>
      <c r="N57" s="6">
        <f t="shared" si="57"/>
        <v>12074034.857142856</v>
      </c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2">
      <c r="A58" s="5" t="s">
        <v>69</v>
      </c>
      <c r="B58" s="5" t="s">
        <v>11</v>
      </c>
      <c r="C58" s="5">
        <v>4</v>
      </c>
      <c r="D58" s="6">
        <v>4746666</v>
      </c>
      <c r="E58" s="5"/>
      <c r="F58" s="5">
        <v>4</v>
      </c>
      <c r="G58" s="6">
        <v>4746666</v>
      </c>
      <c r="H58" s="5">
        <v>0</v>
      </c>
      <c r="I58" s="5">
        <v>0</v>
      </c>
      <c r="J58" s="7">
        <f t="shared" si="2"/>
        <v>1186666.5</v>
      </c>
      <c r="K58" s="5">
        <v>1</v>
      </c>
      <c r="L58" s="6">
        <f t="shared" si="3"/>
        <v>1186666.5</v>
      </c>
      <c r="M58" s="5">
        <f t="shared" ref="M58:N58" si="58">F58+H58-K58</f>
        <v>3</v>
      </c>
      <c r="N58" s="6">
        <f t="shared" si="58"/>
        <v>3559999.5</v>
      </c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2">
      <c r="A59" s="5" t="s">
        <v>70</v>
      </c>
      <c r="B59" s="5" t="s">
        <v>20</v>
      </c>
      <c r="C59" s="5">
        <v>0</v>
      </c>
      <c r="D59" s="5">
        <v>0</v>
      </c>
      <c r="E59" s="5"/>
      <c r="F59" s="5">
        <v>0</v>
      </c>
      <c r="G59" s="5">
        <v>0</v>
      </c>
      <c r="H59" s="5">
        <v>1</v>
      </c>
      <c r="I59" s="6">
        <v>731818</v>
      </c>
      <c r="J59" s="7">
        <f t="shared" si="2"/>
        <v>731818</v>
      </c>
      <c r="K59" s="5">
        <v>1</v>
      </c>
      <c r="L59" s="6">
        <f t="shared" si="3"/>
        <v>731818</v>
      </c>
      <c r="M59" s="5">
        <f t="shared" ref="M59:N59" si="59">F59+H59-K59</f>
        <v>0</v>
      </c>
      <c r="N59" s="6">
        <f t="shared" si="59"/>
        <v>0</v>
      </c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2">
      <c r="A60" s="5" t="s">
        <v>71</v>
      </c>
      <c r="B60" s="5" t="s">
        <v>20</v>
      </c>
      <c r="C60" s="5">
        <v>0</v>
      </c>
      <c r="D60" s="5">
        <v>0</v>
      </c>
      <c r="E60" s="5"/>
      <c r="F60" s="5">
        <v>0</v>
      </c>
      <c r="G60" s="5">
        <v>0</v>
      </c>
      <c r="H60" s="5">
        <v>4</v>
      </c>
      <c r="I60" s="6">
        <v>1640000</v>
      </c>
      <c r="J60" s="7">
        <f t="shared" si="2"/>
        <v>410000</v>
      </c>
      <c r="K60" s="5">
        <v>2</v>
      </c>
      <c r="L60" s="6">
        <f t="shared" si="3"/>
        <v>820000</v>
      </c>
      <c r="M60" s="5">
        <f t="shared" ref="M60:N60" si="60">F60+H60-K60</f>
        <v>2</v>
      </c>
      <c r="N60" s="6">
        <f t="shared" si="60"/>
        <v>820000</v>
      </c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2">
      <c r="A61" s="5" t="s">
        <v>72</v>
      </c>
      <c r="B61" s="5" t="s">
        <v>11</v>
      </c>
      <c r="C61" s="5">
        <v>0</v>
      </c>
      <c r="D61" s="5">
        <v>0</v>
      </c>
      <c r="E61" s="5"/>
      <c r="F61" s="5">
        <v>0</v>
      </c>
      <c r="G61" s="5">
        <v>0</v>
      </c>
      <c r="H61" s="5">
        <v>10</v>
      </c>
      <c r="I61" s="6">
        <v>3922730</v>
      </c>
      <c r="J61" s="7">
        <f t="shared" si="2"/>
        <v>392273</v>
      </c>
      <c r="K61" s="5">
        <v>4</v>
      </c>
      <c r="L61" s="6">
        <f t="shared" si="3"/>
        <v>1569092</v>
      </c>
      <c r="M61" s="5">
        <f t="shared" ref="M61:N61" si="61">F61+H61-K61</f>
        <v>6</v>
      </c>
      <c r="N61" s="6">
        <f t="shared" si="61"/>
        <v>2353638</v>
      </c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2">
      <c r="A62" s="5" t="s">
        <v>73</v>
      </c>
      <c r="B62" s="5" t="s">
        <v>74</v>
      </c>
      <c r="C62" s="5">
        <v>10</v>
      </c>
      <c r="D62" s="6">
        <v>9149886</v>
      </c>
      <c r="E62" s="5"/>
      <c r="F62" s="5">
        <v>10</v>
      </c>
      <c r="G62" s="6">
        <v>9149886</v>
      </c>
      <c r="H62" s="5">
        <v>0</v>
      </c>
      <c r="I62" s="5">
        <v>0</v>
      </c>
      <c r="J62" s="7">
        <f t="shared" si="2"/>
        <v>914988.6</v>
      </c>
      <c r="K62" s="5">
        <v>1</v>
      </c>
      <c r="L62" s="6">
        <f t="shared" si="3"/>
        <v>914988.6</v>
      </c>
      <c r="M62" s="5">
        <f t="shared" ref="M62:N62" si="62">F62+H62-K62</f>
        <v>9</v>
      </c>
      <c r="N62" s="6">
        <f t="shared" si="62"/>
        <v>8234897.4000000004</v>
      </c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2">
      <c r="A63" s="5" t="s">
        <v>75</v>
      </c>
      <c r="B63" s="5" t="s">
        <v>11</v>
      </c>
      <c r="C63" s="5">
        <v>0</v>
      </c>
      <c r="D63" s="5">
        <v>0</v>
      </c>
      <c r="E63" s="5"/>
      <c r="F63" s="5">
        <v>0</v>
      </c>
      <c r="G63" s="5">
        <v>0</v>
      </c>
      <c r="H63" s="5">
        <v>11</v>
      </c>
      <c r="I63" s="6">
        <v>55909090</v>
      </c>
      <c r="J63" s="7">
        <f t="shared" si="2"/>
        <v>5082644.5454545459</v>
      </c>
      <c r="K63" s="5">
        <v>2</v>
      </c>
      <c r="L63" s="6">
        <f t="shared" si="3"/>
        <v>10165289.090909092</v>
      </c>
      <c r="M63" s="5">
        <f t="shared" ref="M63:N63" si="63">F63+H63-K63</f>
        <v>9</v>
      </c>
      <c r="N63" s="6">
        <f t="shared" si="63"/>
        <v>45743800.909090906</v>
      </c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2">
      <c r="A64" s="5" t="s">
        <v>76</v>
      </c>
      <c r="B64" s="5" t="s">
        <v>11</v>
      </c>
      <c r="C64" s="5">
        <v>110</v>
      </c>
      <c r="D64" s="6">
        <v>43330467</v>
      </c>
      <c r="E64" s="5"/>
      <c r="F64" s="5">
        <v>110</v>
      </c>
      <c r="G64" s="6">
        <v>43330467</v>
      </c>
      <c r="H64" s="5">
        <v>0</v>
      </c>
      <c r="I64" s="5">
        <v>0</v>
      </c>
      <c r="J64" s="7">
        <f t="shared" si="2"/>
        <v>393913.33636363636</v>
      </c>
      <c r="K64" s="5">
        <v>3</v>
      </c>
      <c r="L64" s="6">
        <f t="shared" si="3"/>
        <v>1181740.009090909</v>
      </c>
      <c r="M64" s="5">
        <f t="shared" ref="M64:N64" si="64">F64+H64-K64</f>
        <v>107</v>
      </c>
      <c r="N64" s="6">
        <f t="shared" si="64"/>
        <v>42148726.990909092</v>
      </c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2">
      <c r="A65" s="5" t="s">
        <v>77</v>
      </c>
      <c r="B65" s="5" t="s">
        <v>11</v>
      </c>
      <c r="C65" s="5">
        <v>0</v>
      </c>
      <c r="D65" s="5">
        <v>0</v>
      </c>
      <c r="E65" s="5"/>
      <c r="F65" s="5">
        <v>0</v>
      </c>
      <c r="G65" s="5">
        <v>0</v>
      </c>
      <c r="H65" s="5">
        <v>10</v>
      </c>
      <c r="I65" s="6">
        <v>18468180</v>
      </c>
      <c r="J65" s="7">
        <f t="shared" si="2"/>
        <v>1846818</v>
      </c>
      <c r="K65" s="5">
        <v>1</v>
      </c>
      <c r="L65" s="6">
        <f t="shared" si="3"/>
        <v>1846818</v>
      </c>
      <c r="M65" s="5">
        <f t="shared" ref="M65:N65" si="65">F65+H65-K65</f>
        <v>9</v>
      </c>
      <c r="N65" s="6">
        <f t="shared" si="65"/>
        <v>16621362</v>
      </c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2">
      <c r="A66" s="5" t="s">
        <v>78</v>
      </c>
      <c r="B66" s="5" t="s">
        <v>11</v>
      </c>
      <c r="C66" s="5">
        <v>0</v>
      </c>
      <c r="D66" s="5">
        <v>0</v>
      </c>
      <c r="E66" s="5"/>
      <c r="F66" s="5">
        <v>0</v>
      </c>
      <c r="G66" s="5">
        <v>0</v>
      </c>
      <c r="H66" s="5">
        <v>4</v>
      </c>
      <c r="I66" s="6">
        <v>6654544</v>
      </c>
      <c r="J66" s="7">
        <f t="shared" si="2"/>
        <v>1663636</v>
      </c>
      <c r="K66" s="5">
        <v>1</v>
      </c>
      <c r="L66" s="6">
        <f t="shared" si="3"/>
        <v>1663636</v>
      </c>
      <c r="M66" s="5">
        <f t="shared" ref="M66:N66" si="66">F66+H66-K66</f>
        <v>3</v>
      </c>
      <c r="N66" s="6">
        <f t="shared" si="66"/>
        <v>4990908</v>
      </c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2">
      <c r="A67" s="5" t="s">
        <v>79</v>
      </c>
      <c r="B67" s="5" t="s">
        <v>11</v>
      </c>
      <c r="C67" s="5">
        <v>11</v>
      </c>
      <c r="D67" s="6">
        <v>3771818</v>
      </c>
      <c r="E67" s="5"/>
      <c r="F67" s="5">
        <v>11</v>
      </c>
      <c r="G67" s="6">
        <v>3771818</v>
      </c>
      <c r="H67" s="5">
        <v>0</v>
      </c>
      <c r="I67" s="5">
        <v>0</v>
      </c>
      <c r="J67" s="7">
        <f t="shared" si="2"/>
        <v>342892.54545454547</v>
      </c>
      <c r="K67" s="5">
        <v>1</v>
      </c>
      <c r="L67" s="6">
        <f t="shared" si="3"/>
        <v>342892.54545454547</v>
      </c>
      <c r="M67" s="5">
        <f t="shared" ref="M67:N67" si="67">F67+H67-K67</f>
        <v>10</v>
      </c>
      <c r="N67" s="6">
        <f t="shared" si="67"/>
        <v>3428925.4545454546</v>
      </c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2">
      <c r="A68" s="5" t="s">
        <v>80</v>
      </c>
      <c r="B68" s="5" t="s">
        <v>11</v>
      </c>
      <c r="C68" s="5">
        <v>0</v>
      </c>
      <c r="D68" s="5">
        <v>0</v>
      </c>
      <c r="E68" s="5"/>
      <c r="F68" s="5">
        <v>0</v>
      </c>
      <c r="G68" s="5">
        <v>0</v>
      </c>
      <c r="H68" s="5">
        <v>38</v>
      </c>
      <c r="I68" s="6">
        <v>23241815</v>
      </c>
      <c r="J68" s="7">
        <f t="shared" si="2"/>
        <v>611626.71052631584</v>
      </c>
      <c r="K68" s="5">
        <v>6</v>
      </c>
      <c r="L68" s="6">
        <f t="shared" si="3"/>
        <v>3669760.2631578948</v>
      </c>
      <c r="M68" s="5">
        <f t="shared" ref="M68:N68" si="68">F68+H68-K68</f>
        <v>32</v>
      </c>
      <c r="N68" s="6">
        <f t="shared" si="68"/>
        <v>19572054.736842103</v>
      </c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2">
      <c r="A69" s="5" t="s">
        <v>81</v>
      </c>
      <c r="B69" s="5" t="s">
        <v>20</v>
      </c>
      <c r="C69" s="5">
        <v>0</v>
      </c>
      <c r="D69" s="5">
        <v>0</v>
      </c>
      <c r="E69" s="5"/>
      <c r="F69" s="5">
        <v>0</v>
      </c>
      <c r="G69" s="5">
        <v>0</v>
      </c>
      <c r="H69" s="5">
        <v>19</v>
      </c>
      <c r="I69" s="6">
        <v>4560000</v>
      </c>
      <c r="J69" s="7">
        <f t="shared" si="2"/>
        <v>240000</v>
      </c>
      <c r="K69" s="5">
        <v>7</v>
      </c>
      <c r="L69" s="6">
        <f t="shared" si="3"/>
        <v>1680000</v>
      </c>
      <c r="M69" s="5">
        <f t="shared" ref="M69:N69" si="69">F69+H69-K69</f>
        <v>12</v>
      </c>
      <c r="N69" s="6">
        <f t="shared" si="69"/>
        <v>2880000</v>
      </c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2">
      <c r="A70" s="5" t="s">
        <v>82</v>
      </c>
      <c r="B70" s="5" t="s">
        <v>11</v>
      </c>
      <c r="C70" s="5">
        <v>36</v>
      </c>
      <c r="D70" s="6">
        <v>8047922</v>
      </c>
      <c r="E70" s="5"/>
      <c r="F70" s="5">
        <v>36</v>
      </c>
      <c r="G70" s="6">
        <v>8047922</v>
      </c>
      <c r="H70" s="5">
        <v>0</v>
      </c>
      <c r="I70" s="5">
        <v>0</v>
      </c>
      <c r="J70" s="7">
        <f t="shared" si="2"/>
        <v>223553.38888888888</v>
      </c>
      <c r="K70" s="5">
        <v>18</v>
      </c>
      <c r="L70" s="6">
        <f t="shared" si="3"/>
        <v>4023961</v>
      </c>
      <c r="M70" s="5">
        <f t="shared" ref="M70:N70" si="70">F70+H70-K70</f>
        <v>18</v>
      </c>
      <c r="N70" s="6">
        <f t="shared" si="70"/>
        <v>4023961</v>
      </c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2">
      <c r="A71" s="5" t="s">
        <v>83</v>
      </c>
      <c r="B71" s="5" t="s">
        <v>11</v>
      </c>
      <c r="C71" s="5">
        <v>1</v>
      </c>
      <c r="D71" s="6">
        <v>1300000</v>
      </c>
      <c r="E71" s="5"/>
      <c r="F71" s="5">
        <v>1</v>
      </c>
      <c r="G71" s="6">
        <v>1300000</v>
      </c>
      <c r="H71" s="5">
        <v>2</v>
      </c>
      <c r="I71" s="6">
        <v>2600000</v>
      </c>
      <c r="J71" s="7">
        <f t="shared" si="2"/>
        <v>1300000</v>
      </c>
      <c r="K71" s="5">
        <v>3</v>
      </c>
      <c r="L71" s="6">
        <f t="shared" si="3"/>
        <v>3900000</v>
      </c>
      <c r="M71" s="5">
        <f t="shared" ref="M71:N71" si="71">F71+H71-K71</f>
        <v>0</v>
      </c>
      <c r="N71" s="6">
        <f t="shared" si="71"/>
        <v>0</v>
      </c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2">
      <c r="A72" s="5" t="s">
        <v>84</v>
      </c>
      <c r="B72" s="5" t="s">
        <v>20</v>
      </c>
      <c r="C72" s="5">
        <v>1</v>
      </c>
      <c r="D72" s="6">
        <v>12727272</v>
      </c>
      <c r="E72" s="5"/>
      <c r="F72" s="5">
        <v>1</v>
      </c>
      <c r="G72" s="6">
        <v>12727272</v>
      </c>
      <c r="H72" s="5">
        <v>3</v>
      </c>
      <c r="I72" s="6">
        <v>38181816</v>
      </c>
      <c r="J72" s="7">
        <f t="shared" si="2"/>
        <v>12727272</v>
      </c>
      <c r="K72" s="5">
        <v>4</v>
      </c>
      <c r="L72" s="6">
        <f t="shared" si="3"/>
        <v>50909088</v>
      </c>
      <c r="M72" s="5">
        <f t="shared" ref="M72:N72" si="72">F72+H72-K72</f>
        <v>0</v>
      </c>
      <c r="N72" s="6">
        <f t="shared" si="72"/>
        <v>0</v>
      </c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2">
      <c r="A73" s="5" t="s">
        <v>85</v>
      </c>
      <c r="B73" s="5" t="s">
        <v>11</v>
      </c>
      <c r="C73" s="5">
        <v>0</v>
      </c>
      <c r="D73" s="5">
        <v>0</v>
      </c>
      <c r="E73" s="5"/>
      <c r="F73" s="5">
        <v>0</v>
      </c>
      <c r="G73" s="5">
        <v>0</v>
      </c>
      <c r="H73" s="5">
        <v>6</v>
      </c>
      <c r="I73" s="6">
        <v>9537202</v>
      </c>
      <c r="J73" s="7">
        <f t="shared" si="2"/>
        <v>1589533.6666666667</v>
      </c>
      <c r="K73" s="5">
        <v>1</v>
      </c>
      <c r="L73" s="6">
        <f t="shared" si="3"/>
        <v>1589533.6666666667</v>
      </c>
      <c r="M73" s="5">
        <f t="shared" ref="M73:N73" si="73">F73+H73-K73</f>
        <v>5</v>
      </c>
      <c r="N73" s="6">
        <f t="shared" si="73"/>
        <v>7947668.333333333</v>
      </c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">
      <c r="A74" s="5" t="s">
        <v>86</v>
      </c>
      <c r="B74" s="5" t="s">
        <v>11</v>
      </c>
      <c r="C74" s="5">
        <v>50</v>
      </c>
      <c r="D74" s="6">
        <v>17721216</v>
      </c>
      <c r="E74" s="5"/>
      <c r="F74" s="5">
        <v>50</v>
      </c>
      <c r="G74" s="6">
        <v>17721216</v>
      </c>
      <c r="H74" s="5">
        <v>3</v>
      </c>
      <c r="I74" s="6">
        <v>1063635</v>
      </c>
      <c r="J74" s="7">
        <f t="shared" si="2"/>
        <v>354431.15094339621</v>
      </c>
      <c r="K74" s="5">
        <v>1</v>
      </c>
      <c r="L74" s="6">
        <f t="shared" si="3"/>
        <v>354431.15094339621</v>
      </c>
      <c r="M74" s="5">
        <f t="shared" ref="M74:N74" si="74">F74+H74-K74</f>
        <v>52</v>
      </c>
      <c r="N74" s="6">
        <f t="shared" si="74"/>
        <v>18430419.849056605</v>
      </c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2">
      <c r="A75" s="5" t="s">
        <v>87</v>
      </c>
      <c r="B75" s="5" t="s">
        <v>34</v>
      </c>
      <c r="C75" s="5">
        <v>0</v>
      </c>
      <c r="D75" s="5">
        <v>0</v>
      </c>
      <c r="E75" s="5"/>
      <c r="F75" s="5">
        <v>0</v>
      </c>
      <c r="G75" s="5">
        <v>0</v>
      </c>
      <c r="H75" s="5">
        <v>6</v>
      </c>
      <c r="I75" s="6">
        <v>184800</v>
      </c>
      <c r="J75" s="7">
        <f t="shared" si="2"/>
        <v>30800</v>
      </c>
      <c r="K75" s="5">
        <v>6</v>
      </c>
      <c r="L75" s="6">
        <f t="shared" si="3"/>
        <v>184800</v>
      </c>
      <c r="M75" s="5">
        <f t="shared" ref="M75:N75" si="75">F75+H75-K75</f>
        <v>0</v>
      </c>
      <c r="N75" s="6">
        <f t="shared" si="75"/>
        <v>0</v>
      </c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2">
      <c r="A76" s="5" t="s">
        <v>88</v>
      </c>
      <c r="B76" s="5" t="s">
        <v>11</v>
      </c>
      <c r="C76" s="5">
        <v>69</v>
      </c>
      <c r="D76" s="6">
        <v>25328476</v>
      </c>
      <c r="E76" s="5"/>
      <c r="F76" s="5">
        <v>69</v>
      </c>
      <c r="G76" s="6">
        <v>25328476</v>
      </c>
      <c r="H76" s="5">
        <v>0</v>
      </c>
      <c r="I76" s="5">
        <v>0</v>
      </c>
      <c r="J76" s="7">
        <f t="shared" si="2"/>
        <v>367079.36231884058</v>
      </c>
      <c r="K76" s="5">
        <v>21</v>
      </c>
      <c r="L76" s="6">
        <f t="shared" si="3"/>
        <v>7708666.6086956523</v>
      </c>
      <c r="M76" s="5">
        <f t="shared" ref="M76:N76" si="76">F76+H76-K76</f>
        <v>48</v>
      </c>
      <c r="N76" s="6">
        <f t="shared" si="76"/>
        <v>17619809.391304348</v>
      </c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2">
      <c r="A77" s="5" t="s">
        <v>89</v>
      </c>
      <c r="B77" s="5" t="s">
        <v>20</v>
      </c>
      <c r="C77" s="5">
        <v>0</v>
      </c>
      <c r="D77" s="5">
        <v>0</v>
      </c>
      <c r="E77" s="5"/>
      <c r="F77" s="5">
        <v>0</v>
      </c>
      <c r="G77" s="5">
        <v>0</v>
      </c>
      <c r="H77" s="5">
        <v>3</v>
      </c>
      <c r="I77" s="6">
        <v>2683636</v>
      </c>
      <c r="J77" s="7">
        <f t="shared" si="2"/>
        <v>894545.33333333337</v>
      </c>
      <c r="K77" s="5">
        <v>3</v>
      </c>
      <c r="L77" s="6">
        <f t="shared" si="3"/>
        <v>2683636</v>
      </c>
      <c r="M77" s="5">
        <f t="shared" ref="M77:N77" si="77">F77+H77-K77</f>
        <v>0</v>
      </c>
      <c r="N77" s="6">
        <f t="shared" si="77"/>
        <v>0</v>
      </c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2">
      <c r="A78" s="5" t="s">
        <v>90</v>
      </c>
      <c r="B78" s="5" t="s">
        <v>11</v>
      </c>
      <c r="C78" s="5">
        <v>57</v>
      </c>
      <c r="D78" s="6">
        <v>36402273</v>
      </c>
      <c r="E78" s="5"/>
      <c r="F78" s="5">
        <v>57</v>
      </c>
      <c r="G78" s="6">
        <v>36402273</v>
      </c>
      <c r="H78" s="5">
        <v>0</v>
      </c>
      <c r="I78" s="5">
        <v>0</v>
      </c>
      <c r="J78" s="7">
        <f t="shared" si="2"/>
        <v>638636.36842105258</v>
      </c>
      <c r="K78" s="5">
        <v>10</v>
      </c>
      <c r="L78" s="6">
        <f t="shared" si="3"/>
        <v>6386363.6842105258</v>
      </c>
      <c r="M78" s="5">
        <f t="shared" ref="M78:N78" si="78">F78+H78-K78</f>
        <v>47</v>
      </c>
      <c r="N78" s="6">
        <f t="shared" si="78"/>
        <v>30015909.315789476</v>
      </c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2">
      <c r="A79" s="5" t="s">
        <v>91</v>
      </c>
      <c r="B79" s="5" t="s">
        <v>11</v>
      </c>
      <c r="C79" s="5">
        <v>0</v>
      </c>
      <c r="D79" s="5">
        <v>0</v>
      </c>
      <c r="E79" s="5"/>
      <c r="F79" s="5">
        <v>0</v>
      </c>
      <c r="G79" s="5">
        <v>0</v>
      </c>
      <c r="H79" s="5">
        <v>11</v>
      </c>
      <c r="I79" s="6">
        <v>4099995</v>
      </c>
      <c r="J79" s="7">
        <f t="shared" si="2"/>
        <v>372726.81818181818</v>
      </c>
      <c r="K79" s="5">
        <v>1</v>
      </c>
      <c r="L79" s="6">
        <f t="shared" si="3"/>
        <v>372726.81818181818</v>
      </c>
      <c r="M79" s="5">
        <f t="shared" ref="M79:N79" si="79">F79+H79-K79</f>
        <v>10</v>
      </c>
      <c r="N79" s="6">
        <f t="shared" si="79"/>
        <v>3727268.1818181816</v>
      </c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2">
      <c r="A80" s="5" t="s">
        <v>92</v>
      </c>
      <c r="B80" s="5" t="s">
        <v>11</v>
      </c>
      <c r="C80" s="5">
        <v>0</v>
      </c>
      <c r="D80" s="5">
        <v>0</v>
      </c>
      <c r="E80" s="5"/>
      <c r="F80" s="5">
        <v>0</v>
      </c>
      <c r="G80" s="5">
        <v>0</v>
      </c>
      <c r="H80" s="5">
        <v>22</v>
      </c>
      <c r="I80" s="6">
        <v>26190899</v>
      </c>
      <c r="J80" s="7">
        <f t="shared" si="2"/>
        <v>1190495.4090909092</v>
      </c>
      <c r="K80" s="5">
        <v>2</v>
      </c>
      <c r="L80" s="6">
        <f t="shared" si="3"/>
        <v>2380990.8181818184</v>
      </c>
      <c r="M80" s="5">
        <f t="shared" ref="M80:N80" si="80">F80+H80-K80</f>
        <v>20</v>
      </c>
      <c r="N80" s="6">
        <f t="shared" si="80"/>
        <v>23809908.18181818</v>
      </c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2">
      <c r="A81" s="5" t="s">
        <v>93</v>
      </c>
      <c r="B81" s="5" t="s">
        <v>25</v>
      </c>
      <c r="C81" s="5">
        <v>14</v>
      </c>
      <c r="D81" s="6">
        <v>2842425</v>
      </c>
      <c r="E81" s="5"/>
      <c r="F81" s="5">
        <v>14</v>
      </c>
      <c r="G81" s="6">
        <v>2842425</v>
      </c>
      <c r="H81" s="5">
        <v>4</v>
      </c>
      <c r="I81" s="6">
        <v>745456</v>
      </c>
      <c r="J81" s="7">
        <f t="shared" si="2"/>
        <v>199326.72222222222</v>
      </c>
      <c r="K81" s="5">
        <v>3</v>
      </c>
      <c r="L81" s="6">
        <f t="shared" si="3"/>
        <v>597980.16666666663</v>
      </c>
      <c r="M81" s="5">
        <f t="shared" ref="M81:N81" si="81">F81+H81-K81</f>
        <v>15</v>
      </c>
      <c r="N81" s="6">
        <f t="shared" si="81"/>
        <v>2989900.8333333335</v>
      </c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2">
      <c r="A82" s="5" t="s">
        <v>94</v>
      </c>
      <c r="B82" s="5" t="s">
        <v>20</v>
      </c>
      <c r="C82" s="5">
        <v>0</v>
      </c>
      <c r="D82" s="5">
        <v>0</v>
      </c>
      <c r="E82" s="5"/>
      <c r="F82" s="5">
        <v>0</v>
      </c>
      <c r="G82" s="5">
        <v>0</v>
      </c>
      <c r="H82" s="5">
        <v>3</v>
      </c>
      <c r="I82" s="6">
        <v>2040000</v>
      </c>
      <c r="J82" s="7">
        <f t="shared" si="2"/>
        <v>680000</v>
      </c>
      <c r="K82" s="5">
        <v>2</v>
      </c>
      <c r="L82" s="6">
        <f t="shared" si="3"/>
        <v>1360000</v>
      </c>
      <c r="M82" s="5">
        <f t="shared" ref="M82:N82" si="82">F82+H82-K82</f>
        <v>1</v>
      </c>
      <c r="N82" s="6">
        <f t="shared" si="82"/>
        <v>680000</v>
      </c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2">
      <c r="A83" s="5" t="s">
        <v>95</v>
      </c>
      <c r="B83" s="5" t="s">
        <v>11</v>
      </c>
      <c r="C83" s="5">
        <v>4</v>
      </c>
      <c r="D83" s="6">
        <v>2454545</v>
      </c>
      <c r="E83" s="5"/>
      <c r="F83" s="5">
        <v>4</v>
      </c>
      <c r="G83" s="6">
        <v>2454545</v>
      </c>
      <c r="H83" s="5">
        <v>0</v>
      </c>
      <c r="I83" s="5">
        <v>0</v>
      </c>
      <c r="J83" s="7">
        <f t="shared" si="2"/>
        <v>613636.25</v>
      </c>
      <c r="K83" s="5">
        <v>1</v>
      </c>
      <c r="L83" s="6">
        <f t="shared" si="3"/>
        <v>613636.25</v>
      </c>
      <c r="M83" s="5">
        <f t="shared" ref="M83:N83" si="83">F83+H83-K83</f>
        <v>3</v>
      </c>
      <c r="N83" s="6">
        <f t="shared" si="83"/>
        <v>1840908.75</v>
      </c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2">
      <c r="A84" s="5" t="s">
        <v>96</v>
      </c>
      <c r="B84" s="5" t="s">
        <v>11</v>
      </c>
      <c r="C84" s="5">
        <v>0</v>
      </c>
      <c r="D84" s="5">
        <v>0</v>
      </c>
      <c r="E84" s="5"/>
      <c r="F84" s="5">
        <v>0</v>
      </c>
      <c r="G84" s="5">
        <v>0</v>
      </c>
      <c r="H84" s="5">
        <v>10</v>
      </c>
      <c r="I84" s="6">
        <v>7400000</v>
      </c>
      <c r="J84" s="7">
        <f t="shared" si="2"/>
        <v>740000</v>
      </c>
      <c r="K84" s="5">
        <v>1</v>
      </c>
      <c r="L84" s="6">
        <f t="shared" si="3"/>
        <v>740000</v>
      </c>
      <c r="M84" s="5">
        <f t="shared" ref="M84:N84" si="84">F84+H84-K84</f>
        <v>9</v>
      </c>
      <c r="N84" s="6">
        <f t="shared" si="84"/>
        <v>6660000</v>
      </c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2">
      <c r="A85" s="5" t="s">
        <v>97</v>
      </c>
      <c r="B85" s="5" t="s">
        <v>20</v>
      </c>
      <c r="C85" s="5">
        <v>0</v>
      </c>
      <c r="D85" s="5">
        <v>0</v>
      </c>
      <c r="E85" s="5"/>
      <c r="F85" s="5">
        <v>0</v>
      </c>
      <c r="G85" s="5">
        <v>0</v>
      </c>
      <c r="H85" s="5">
        <v>5</v>
      </c>
      <c r="I85" s="6">
        <v>1550000</v>
      </c>
      <c r="J85" s="7">
        <f t="shared" si="2"/>
        <v>310000</v>
      </c>
      <c r="K85" s="5">
        <v>1</v>
      </c>
      <c r="L85" s="6">
        <f t="shared" si="3"/>
        <v>310000</v>
      </c>
      <c r="M85" s="5">
        <f t="shared" ref="M85:N85" si="85">F85+H85-K85</f>
        <v>4</v>
      </c>
      <c r="N85" s="6">
        <f t="shared" si="85"/>
        <v>1240000</v>
      </c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2">
      <c r="A86" s="5" t="s">
        <v>98</v>
      </c>
      <c r="B86" s="5" t="s">
        <v>11</v>
      </c>
      <c r="C86" s="5">
        <v>0</v>
      </c>
      <c r="D86" s="5">
        <v>0</v>
      </c>
      <c r="E86" s="5"/>
      <c r="F86" s="5">
        <v>0</v>
      </c>
      <c r="G86" s="5">
        <v>0</v>
      </c>
      <c r="H86" s="5">
        <v>26</v>
      </c>
      <c r="I86" s="6">
        <v>4254536</v>
      </c>
      <c r="J86" s="7">
        <f t="shared" si="2"/>
        <v>163636</v>
      </c>
      <c r="K86" s="5">
        <v>1</v>
      </c>
      <c r="L86" s="6">
        <f t="shared" si="3"/>
        <v>163636</v>
      </c>
      <c r="M86" s="5">
        <f t="shared" ref="M86:N86" si="86">F86+H86-K86</f>
        <v>25</v>
      </c>
      <c r="N86" s="6">
        <f t="shared" si="86"/>
        <v>4090900</v>
      </c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2">
      <c r="A87" s="5" t="s">
        <v>99</v>
      </c>
      <c r="B87" s="5" t="s">
        <v>11</v>
      </c>
      <c r="C87" s="5">
        <v>24</v>
      </c>
      <c r="D87" s="6">
        <v>897662</v>
      </c>
      <c r="E87" s="5"/>
      <c r="F87" s="5">
        <v>24</v>
      </c>
      <c r="G87" s="6">
        <v>897662</v>
      </c>
      <c r="H87" s="5">
        <v>0</v>
      </c>
      <c r="I87" s="5">
        <v>0</v>
      </c>
      <c r="J87" s="7">
        <f t="shared" si="2"/>
        <v>37402.583333333336</v>
      </c>
      <c r="K87" s="5">
        <v>1</v>
      </c>
      <c r="L87" s="6">
        <f t="shared" si="3"/>
        <v>37402.583333333336</v>
      </c>
      <c r="M87" s="5">
        <f t="shared" ref="M87:N87" si="87">F87+H87-K87</f>
        <v>23</v>
      </c>
      <c r="N87" s="6">
        <f t="shared" si="87"/>
        <v>860259.41666666663</v>
      </c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2">
      <c r="A88" s="5" t="s">
        <v>100</v>
      </c>
      <c r="B88" s="5" t="s">
        <v>101</v>
      </c>
      <c r="C88" s="5">
        <v>40</v>
      </c>
      <c r="D88" s="6">
        <v>1126940</v>
      </c>
      <c r="E88" s="5"/>
      <c r="F88" s="5">
        <v>40</v>
      </c>
      <c r="G88" s="6">
        <v>1126940</v>
      </c>
      <c r="H88" s="5">
        <v>0</v>
      </c>
      <c r="I88" s="5">
        <v>0</v>
      </c>
      <c r="J88" s="7">
        <f t="shared" si="2"/>
        <v>28173.5</v>
      </c>
      <c r="K88" s="5">
        <v>1</v>
      </c>
      <c r="L88" s="6">
        <f t="shared" si="3"/>
        <v>28173.5</v>
      </c>
      <c r="M88" s="5">
        <f t="shared" ref="M88:N88" si="88">F88+H88-K88</f>
        <v>39</v>
      </c>
      <c r="N88" s="6">
        <f t="shared" si="88"/>
        <v>1098766.5</v>
      </c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">
      <c r="A89" s="5" t="s">
        <v>102</v>
      </c>
      <c r="B89" s="5" t="s">
        <v>103</v>
      </c>
      <c r="C89" s="5">
        <v>0</v>
      </c>
      <c r="D89" s="5">
        <v>0</v>
      </c>
      <c r="E89" s="5"/>
      <c r="F89" s="5">
        <v>0</v>
      </c>
      <c r="G89" s="5">
        <v>0</v>
      </c>
      <c r="H89" s="5">
        <v>261</v>
      </c>
      <c r="I89" s="6">
        <v>5354609</v>
      </c>
      <c r="J89" s="7">
        <f t="shared" si="2"/>
        <v>20515.743295019158</v>
      </c>
      <c r="K89" s="5">
        <v>0</v>
      </c>
      <c r="L89" s="6">
        <f t="shared" si="3"/>
        <v>0</v>
      </c>
      <c r="M89" s="5">
        <f t="shared" ref="M89:N89" si="89">F89+H89-K89</f>
        <v>261</v>
      </c>
      <c r="N89" s="6">
        <f t="shared" si="89"/>
        <v>5354609</v>
      </c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2">
      <c r="A90" s="5" t="s">
        <v>104</v>
      </c>
      <c r="B90" s="5" t="s">
        <v>105</v>
      </c>
      <c r="C90" s="5">
        <v>0</v>
      </c>
      <c r="D90" s="5">
        <v>0</v>
      </c>
      <c r="E90" s="5"/>
      <c r="F90" s="5">
        <v>0</v>
      </c>
      <c r="G90" s="5">
        <v>0</v>
      </c>
      <c r="H90" s="5">
        <v>12</v>
      </c>
      <c r="I90" s="6">
        <v>27540824</v>
      </c>
      <c r="J90" s="7">
        <f t="shared" si="2"/>
        <v>2295068.6666666665</v>
      </c>
      <c r="K90" s="5">
        <v>0</v>
      </c>
      <c r="L90" s="6">
        <f t="shared" si="3"/>
        <v>0</v>
      </c>
      <c r="M90" s="5">
        <f t="shared" ref="M90:N90" si="90">F90+H90-K90</f>
        <v>12</v>
      </c>
      <c r="N90" s="6">
        <f t="shared" si="90"/>
        <v>27540824</v>
      </c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2">
      <c r="A91" s="5" t="s">
        <v>106</v>
      </c>
      <c r="B91" s="5" t="s">
        <v>107</v>
      </c>
      <c r="C91" s="5">
        <v>0</v>
      </c>
      <c r="D91" s="5">
        <v>0</v>
      </c>
      <c r="E91" s="5"/>
      <c r="F91" s="5">
        <v>0</v>
      </c>
      <c r="G91" s="5">
        <v>0</v>
      </c>
      <c r="H91" s="5">
        <v>9</v>
      </c>
      <c r="I91" s="5">
        <v>0</v>
      </c>
      <c r="J91" s="7">
        <f t="shared" si="2"/>
        <v>0</v>
      </c>
      <c r="K91" s="5">
        <v>0</v>
      </c>
      <c r="L91" s="6">
        <f t="shared" si="3"/>
        <v>0</v>
      </c>
      <c r="M91" s="5">
        <f t="shared" ref="M91:N91" si="91">F91+H91-K91</f>
        <v>9</v>
      </c>
      <c r="N91" s="6">
        <f t="shared" si="91"/>
        <v>0</v>
      </c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2">
      <c r="A92" s="5" t="s">
        <v>108</v>
      </c>
      <c r="B92" s="5" t="s">
        <v>11</v>
      </c>
      <c r="C92" s="5">
        <v>0</v>
      </c>
      <c r="D92" s="5">
        <v>0</v>
      </c>
      <c r="E92" s="5"/>
      <c r="F92" s="5">
        <v>0</v>
      </c>
      <c r="G92" s="5">
        <v>0</v>
      </c>
      <c r="H92" s="5">
        <v>3</v>
      </c>
      <c r="I92" s="6">
        <v>5863635</v>
      </c>
      <c r="J92" s="7">
        <f t="shared" si="2"/>
        <v>1954545</v>
      </c>
      <c r="K92" s="5">
        <v>0</v>
      </c>
      <c r="L92" s="6">
        <f t="shared" si="3"/>
        <v>0</v>
      </c>
      <c r="M92" s="5">
        <f t="shared" ref="M92:N92" si="92">F92+H92-K92</f>
        <v>3</v>
      </c>
      <c r="N92" s="6">
        <f t="shared" si="92"/>
        <v>5863635</v>
      </c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2">
      <c r="A93" s="5" t="s">
        <v>109</v>
      </c>
      <c r="B93" s="5" t="s">
        <v>11</v>
      </c>
      <c r="C93" s="5">
        <v>0</v>
      </c>
      <c r="D93" s="5">
        <v>0</v>
      </c>
      <c r="E93" s="5"/>
      <c r="F93" s="5">
        <v>0</v>
      </c>
      <c r="G93" s="5">
        <v>0</v>
      </c>
      <c r="H93" s="5">
        <v>1</v>
      </c>
      <c r="I93" s="5">
        <v>0</v>
      </c>
      <c r="J93" s="7">
        <f t="shared" si="2"/>
        <v>0</v>
      </c>
      <c r="K93" s="5">
        <v>0</v>
      </c>
      <c r="L93" s="6">
        <f t="shared" si="3"/>
        <v>0</v>
      </c>
      <c r="M93" s="5">
        <f t="shared" ref="M93:N93" si="93">F93+H93-K93</f>
        <v>1</v>
      </c>
      <c r="N93" s="6">
        <f t="shared" si="93"/>
        <v>0</v>
      </c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2">
      <c r="A94" s="5" t="s">
        <v>110</v>
      </c>
      <c r="B94" s="5" t="s">
        <v>11</v>
      </c>
      <c r="C94" s="5">
        <v>0</v>
      </c>
      <c r="D94" s="5">
        <v>0</v>
      </c>
      <c r="E94" s="5"/>
      <c r="F94" s="5">
        <v>0</v>
      </c>
      <c r="G94" s="5">
        <v>0</v>
      </c>
      <c r="H94" s="5">
        <v>5</v>
      </c>
      <c r="I94" s="6">
        <v>3068180</v>
      </c>
      <c r="J94" s="7">
        <f t="shared" si="2"/>
        <v>613636</v>
      </c>
      <c r="K94" s="5">
        <v>0</v>
      </c>
      <c r="L94" s="6">
        <f t="shared" si="3"/>
        <v>0</v>
      </c>
      <c r="M94" s="5">
        <f t="shared" ref="M94:N94" si="94">F94+H94-K94</f>
        <v>5</v>
      </c>
      <c r="N94" s="6">
        <f t="shared" si="94"/>
        <v>3068180</v>
      </c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2">
      <c r="A95" s="5" t="s">
        <v>111</v>
      </c>
      <c r="B95" s="5" t="s">
        <v>11</v>
      </c>
      <c r="C95" s="5">
        <v>0</v>
      </c>
      <c r="D95" s="5">
        <v>0</v>
      </c>
      <c r="E95" s="5"/>
      <c r="F95" s="5">
        <v>0</v>
      </c>
      <c r="G95" s="5">
        <v>0</v>
      </c>
      <c r="H95" s="5">
        <v>5</v>
      </c>
      <c r="I95" s="6">
        <v>3068180</v>
      </c>
      <c r="J95" s="7">
        <f t="shared" si="2"/>
        <v>613636</v>
      </c>
      <c r="K95" s="5">
        <v>0</v>
      </c>
      <c r="L95" s="6">
        <f t="shared" si="3"/>
        <v>0</v>
      </c>
      <c r="M95" s="5">
        <f t="shared" ref="M95:N95" si="95">F95+H95-K95</f>
        <v>5</v>
      </c>
      <c r="N95" s="6">
        <f t="shared" si="95"/>
        <v>3068180</v>
      </c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2">
      <c r="A96" s="5" t="s">
        <v>112</v>
      </c>
      <c r="B96" s="5" t="s">
        <v>11</v>
      </c>
      <c r="C96" s="5">
        <v>0</v>
      </c>
      <c r="D96" s="5">
        <v>0</v>
      </c>
      <c r="E96" s="5"/>
      <c r="F96" s="5">
        <v>0</v>
      </c>
      <c r="G96" s="5">
        <v>0</v>
      </c>
      <c r="H96" s="5">
        <v>10</v>
      </c>
      <c r="I96" s="6">
        <v>3272720</v>
      </c>
      <c r="J96" s="7">
        <f t="shared" si="2"/>
        <v>327272</v>
      </c>
      <c r="K96" s="5">
        <v>0</v>
      </c>
      <c r="L96" s="6">
        <f t="shared" si="3"/>
        <v>0</v>
      </c>
      <c r="M96" s="5">
        <f t="shared" ref="M96:N96" si="96">F96+H96-K96</f>
        <v>10</v>
      </c>
      <c r="N96" s="6">
        <f t="shared" si="96"/>
        <v>3272720</v>
      </c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2">
      <c r="A97" s="5" t="s">
        <v>113</v>
      </c>
      <c r="B97" s="5" t="s">
        <v>11</v>
      </c>
      <c r="C97" s="5">
        <v>0</v>
      </c>
      <c r="D97" s="5">
        <v>0</v>
      </c>
      <c r="E97" s="5"/>
      <c r="F97" s="5">
        <v>0</v>
      </c>
      <c r="G97" s="5">
        <v>0</v>
      </c>
      <c r="H97" s="5">
        <v>5</v>
      </c>
      <c r="I97" s="6">
        <v>2500000</v>
      </c>
      <c r="J97" s="7">
        <f t="shared" si="2"/>
        <v>500000</v>
      </c>
      <c r="K97" s="5">
        <v>0</v>
      </c>
      <c r="L97" s="6">
        <f t="shared" si="3"/>
        <v>0</v>
      </c>
      <c r="M97" s="5">
        <f t="shared" ref="M97:N97" si="97">F97+H97-K97</f>
        <v>5</v>
      </c>
      <c r="N97" s="6">
        <f t="shared" si="97"/>
        <v>2500000</v>
      </c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2">
      <c r="A98" s="5" t="s">
        <v>114</v>
      </c>
      <c r="B98" s="5" t="s">
        <v>11</v>
      </c>
      <c r="C98" s="5">
        <v>0</v>
      </c>
      <c r="D98" s="5">
        <v>0</v>
      </c>
      <c r="E98" s="5"/>
      <c r="F98" s="5">
        <v>0</v>
      </c>
      <c r="G98" s="5">
        <v>0</v>
      </c>
      <c r="H98" s="5">
        <v>5</v>
      </c>
      <c r="I98" s="6">
        <v>1318180</v>
      </c>
      <c r="J98" s="7">
        <f t="shared" si="2"/>
        <v>263636</v>
      </c>
      <c r="K98" s="5">
        <v>0</v>
      </c>
      <c r="L98" s="6">
        <f t="shared" si="3"/>
        <v>0</v>
      </c>
      <c r="M98" s="5">
        <f t="shared" ref="M98:N98" si="98">F98+H98-K98</f>
        <v>5</v>
      </c>
      <c r="N98" s="6">
        <f t="shared" si="98"/>
        <v>1318180</v>
      </c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2">
      <c r="A99" s="5" t="s">
        <v>115</v>
      </c>
      <c r="B99" s="5" t="s">
        <v>11</v>
      </c>
      <c r="C99" s="5">
        <v>0</v>
      </c>
      <c r="D99" s="5">
        <v>0</v>
      </c>
      <c r="E99" s="5"/>
      <c r="F99" s="5">
        <v>0</v>
      </c>
      <c r="G99" s="5">
        <v>0</v>
      </c>
      <c r="H99" s="5">
        <v>5</v>
      </c>
      <c r="I99" s="6">
        <v>2500000</v>
      </c>
      <c r="J99" s="7">
        <f t="shared" si="2"/>
        <v>500000</v>
      </c>
      <c r="K99" s="5">
        <v>0</v>
      </c>
      <c r="L99" s="6">
        <f t="shared" si="3"/>
        <v>0</v>
      </c>
      <c r="M99" s="5">
        <f t="shared" ref="M99:N99" si="99">F99+H99-K99</f>
        <v>5</v>
      </c>
      <c r="N99" s="6">
        <f t="shared" si="99"/>
        <v>2500000</v>
      </c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2">
      <c r="A100" s="5" t="s">
        <v>116</v>
      </c>
      <c r="B100" s="5" t="s">
        <v>20</v>
      </c>
      <c r="C100" s="5">
        <v>0</v>
      </c>
      <c r="D100" s="5">
        <v>0</v>
      </c>
      <c r="E100" s="5"/>
      <c r="F100" s="5">
        <v>0</v>
      </c>
      <c r="G100" s="5">
        <v>0</v>
      </c>
      <c r="H100" s="5">
        <v>2</v>
      </c>
      <c r="I100" s="6">
        <v>1254544</v>
      </c>
      <c r="J100" s="7">
        <f t="shared" si="2"/>
        <v>627272</v>
      </c>
      <c r="K100" s="5">
        <v>0</v>
      </c>
      <c r="L100" s="6">
        <f t="shared" si="3"/>
        <v>0</v>
      </c>
      <c r="M100" s="5">
        <f t="shared" ref="M100:N100" si="100">F100+H100-K100</f>
        <v>2</v>
      </c>
      <c r="N100" s="6">
        <f t="shared" si="100"/>
        <v>1254544</v>
      </c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2">
      <c r="A101" s="5" t="s">
        <v>117</v>
      </c>
      <c r="B101" s="5" t="s">
        <v>11</v>
      </c>
      <c r="C101" s="5">
        <v>0</v>
      </c>
      <c r="D101" s="5">
        <v>0</v>
      </c>
      <c r="E101" s="5"/>
      <c r="F101" s="5">
        <v>0</v>
      </c>
      <c r="G101" s="5">
        <v>0</v>
      </c>
      <c r="H101" s="5">
        <v>2</v>
      </c>
      <c r="I101" s="6">
        <v>1418182</v>
      </c>
      <c r="J101" s="7">
        <f t="shared" si="2"/>
        <v>709091</v>
      </c>
      <c r="K101" s="5">
        <v>0</v>
      </c>
      <c r="L101" s="6">
        <f t="shared" si="3"/>
        <v>0</v>
      </c>
      <c r="M101" s="5">
        <f t="shared" ref="M101:N101" si="101">F101+H101-K101</f>
        <v>2</v>
      </c>
      <c r="N101" s="6">
        <f t="shared" si="101"/>
        <v>1418182</v>
      </c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2">
      <c r="A102" s="5" t="s">
        <v>118</v>
      </c>
      <c r="B102" s="5" t="s">
        <v>11</v>
      </c>
      <c r="C102" s="5">
        <v>0</v>
      </c>
      <c r="D102" s="5">
        <v>0</v>
      </c>
      <c r="E102" s="5"/>
      <c r="F102" s="5">
        <v>0</v>
      </c>
      <c r="G102" s="5">
        <v>0</v>
      </c>
      <c r="H102" s="5">
        <v>12</v>
      </c>
      <c r="I102" s="6">
        <v>9457272</v>
      </c>
      <c r="J102" s="7">
        <f t="shared" si="2"/>
        <v>788106</v>
      </c>
      <c r="K102" s="5">
        <v>0</v>
      </c>
      <c r="L102" s="6">
        <f t="shared" si="3"/>
        <v>0</v>
      </c>
      <c r="M102" s="5">
        <f t="shared" ref="M102:N102" si="102">F102+H102-K102</f>
        <v>12</v>
      </c>
      <c r="N102" s="6">
        <f t="shared" si="102"/>
        <v>9457272</v>
      </c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2">
      <c r="A103" s="5" t="s">
        <v>119</v>
      </c>
      <c r="B103" s="5" t="s">
        <v>11</v>
      </c>
      <c r="C103" s="5">
        <v>0</v>
      </c>
      <c r="D103" s="5">
        <v>0</v>
      </c>
      <c r="E103" s="5"/>
      <c r="F103" s="5">
        <v>0</v>
      </c>
      <c r="G103" s="5">
        <v>0</v>
      </c>
      <c r="H103" s="5">
        <v>21</v>
      </c>
      <c r="I103" s="6">
        <v>20563632</v>
      </c>
      <c r="J103" s="7">
        <f t="shared" si="2"/>
        <v>979220.57142857148</v>
      </c>
      <c r="K103" s="5">
        <v>0</v>
      </c>
      <c r="L103" s="6">
        <f t="shared" si="3"/>
        <v>0</v>
      </c>
      <c r="M103" s="5">
        <f t="shared" ref="M103:N103" si="103">F103+H103-K103</f>
        <v>21</v>
      </c>
      <c r="N103" s="6">
        <f t="shared" si="103"/>
        <v>20563632</v>
      </c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2">
      <c r="A104" s="5" t="s">
        <v>120</v>
      </c>
      <c r="B104" s="5" t="s">
        <v>11</v>
      </c>
      <c r="C104" s="5">
        <v>0</v>
      </c>
      <c r="D104" s="5">
        <v>0</v>
      </c>
      <c r="E104" s="5"/>
      <c r="F104" s="5">
        <v>0</v>
      </c>
      <c r="G104" s="5">
        <v>0</v>
      </c>
      <c r="H104" s="5">
        <v>14</v>
      </c>
      <c r="I104" s="6">
        <v>16877270</v>
      </c>
      <c r="J104" s="7">
        <f t="shared" si="2"/>
        <v>1205519.2857142857</v>
      </c>
      <c r="K104" s="5">
        <v>0</v>
      </c>
      <c r="L104" s="6">
        <f t="shared" si="3"/>
        <v>0</v>
      </c>
      <c r="M104" s="5">
        <f t="shared" ref="M104:N104" si="104">F104+H104-K104</f>
        <v>14</v>
      </c>
      <c r="N104" s="6">
        <f t="shared" si="104"/>
        <v>16877270</v>
      </c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2">
      <c r="A105" s="5" t="s">
        <v>121</v>
      </c>
      <c r="B105" s="5" t="s">
        <v>11</v>
      </c>
      <c r="C105" s="5">
        <v>15</v>
      </c>
      <c r="D105" s="6">
        <v>1350000</v>
      </c>
      <c r="E105" s="5"/>
      <c r="F105" s="5">
        <v>15</v>
      </c>
      <c r="G105" s="6">
        <v>1350000</v>
      </c>
      <c r="H105" s="5">
        <v>15</v>
      </c>
      <c r="I105" s="6">
        <v>1327265</v>
      </c>
      <c r="J105" s="7">
        <f t="shared" si="2"/>
        <v>89242.166666666672</v>
      </c>
      <c r="K105" s="5">
        <v>0</v>
      </c>
      <c r="L105" s="6">
        <f t="shared" si="3"/>
        <v>0</v>
      </c>
      <c r="M105" s="5">
        <f t="shared" ref="M105:N105" si="105">F105+H105-K105</f>
        <v>30</v>
      </c>
      <c r="N105" s="6">
        <f t="shared" si="105"/>
        <v>2677265</v>
      </c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">
      <c r="A106" s="5" t="s">
        <v>122</v>
      </c>
      <c r="B106" s="5" t="s">
        <v>11</v>
      </c>
      <c r="C106" s="5">
        <v>0</v>
      </c>
      <c r="D106" s="5">
        <v>0</v>
      </c>
      <c r="E106" s="5"/>
      <c r="F106" s="5">
        <v>0</v>
      </c>
      <c r="G106" s="5">
        <v>0</v>
      </c>
      <c r="H106" s="5">
        <v>2</v>
      </c>
      <c r="I106" s="6">
        <v>4636364</v>
      </c>
      <c r="J106" s="7">
        <f t="shared" si="2"/>
        <v>2318182</v>
      </c>
      <c r="K106" s="5">
        <v>0</v>
      </c>
      <c r="L106" s="6">
        <f t="shared" si="3"/>
        <v>0</v>
      </c>
      <c r="M106" s="5">
        <f t="shared" ref="M106:N106" si="106">F106+H106-K106</f>
        <v>2</v>
      </c>
      <c r="N106" s="6">
        <f t="shared" si="106"/>
        <v>4636364</v>
      </c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2">
      <c r="A107" s="5" t="s">
        <v>123</v>
      </c>
      <c r="B107" s="5" t="s">
        <v>105</v>
      </c>
      <c r="C107" s="5">
        <v>0</v>
      </c>
      <c r="D107" s="5">
        <v>0</v>
      </c>
      <c r="E107" s="5"/>
      <c r="F107" s="5">
        <v>0</v>
      </c>
      <c r="G107" s="5">
        <v>0</v>
      </c>
      <c r="H107" s="5">
        <v>57</v>
      </c>
      <c r="I107" s="6">
        <v>8083626</v>
      </c>
      <c r="J107" s="7">
        <f t="shared" si="2"/>
        <v>141818</v>
      </c>
      <c r="K107" s="5">
        <v>0</v>
      </c>
      <c r="L107" s="6">
        <f t="shared" si="3"/>
        <v>0</v>
      </c>
      <c r="M107" s="5">
        <f t="shared" ref="M107:N107" si="107">F107+H107-K107</f>
        <v>57</v>
      </c>
      <c r="N107" s="6">
        <f t="shared" si="107"/>
        <v>8083626</v>
      </c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2">
      <c r="A108" s="5" t="s">
        <v>124</v>
      </c>
      <c r="B108" s="5" t="s">
        <v>11</v>
      </c>
      <c r="C108" s="5">
        <v>0</v>
      </c>
      <c r="D108" s="5">
        <v>0</v>
      </c>
      <c r="E108" s="5"/>
      <c r="F108" s="5">
        <v>0</v>
      </c>
      <c r="G108" s="5">
        <v>0</v>
      </c>
      <c r="H108" s="5">
        <v>1</v>
      </c>
      <c r="I108" s="6">
        <v>1663636</v>
      </c>
      <c r="J108" s="7">
        <f t="shared" si="2"/>
        <v>1663636</v>
      </c>
      <c r="K108" s="5">
        <v>0</v>
      </c>
      <c r="L108" s="6">
        <f t="shared" si="3"/>
        <v>0</v>
      </c>
      <c r="M108" s="5">
        <f t="shared" ref="M108:N108" si="108">F108+H108-K108</f>
        <v>1</v>
      </c>
      <c r="N108" s="6">
        <f t="shared" si="108"/>
        <v>1663636</v>
      </c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2">
      <c r="A109" s="5" t="s">
        <v>125</v>
      </c>
      <c r="B109" s="5" t="s">
        <v>107</v>
      </c>
      <c r="C109" s="5">
        <v>0</v>
      </c>
      <c r="D109" s="5">
        <v>0</v>
      </c>
      <c r="E109" s="5"/>
      <c r="F109" s="5">
        <v>0</v>
      </c>
      <c r="G109" s="5">
        <v>0</v>
      </c>
      <c r="H109" s="5">
        <v>9</v>
      </c>
      <c r="I109" s="5">
        <v>0</v>
      </c>
      <c r="J109" s="7">
        <f t="shared" si="2"/>
        <v>0</v>
      </c>
      <c r="K109" s="5">
        <v>0</v>
      </c>
      <c r="L109" s="6">
        <f t="shared" si="3"/>
        <v>0</v>
      </c>
      <c r="M109" s="5">
        <f t="shared" ref="M109:N109" si="109">F109+H109-K109</f>
        <v>9</v>
      </c>
      <c r="N109" s="6">
        <f t="shared" si="109"/>
        <v>0</v>
      </c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2">
      <c r="A110" s="5" t="s">
        <v>126</v>
      </c>
      <c r="B110" s="5" t="s">
        <v>11</v>
      </c>
      <c r="C110" s="5">
        <v>0</v>
      </c>
      <c r="D110" s="5">
        <v>0</v>
      </c>
      <c r="E110" s="5"/>
      <c r="F110" s="5">
        <v>0</v>
      </c>
      <c r="G110" s="5">
        <v>0</v>
      </c>
      <c r="H110" s="5">
        <v>1</v>
      </c>
      <c r="I110" s="6">
        <v>23627273</v>
      </c>
      <c r="J110" s="7">
        <f t="shared" si="2"/>
        <v>23627273</v>
      </c>
      <c r="K110" s="5">
        <v>0</v>
      </c>
      <c r="L110" s="6">
        <f t="shared" si="3"/>
        <v>0</v>
      </c>
      <c r="M110" s="5">
        <f t="shared" ref="M110:N110" si="110">F110+H110-K110</f>
        <v>1</v>
      </c>
      <c r="N110" s="6">
        <f t="shared" si="110"/>
        <v>23627273</v>
      </c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2">
      <c r="A111" s="5" t="s">
        <v>127</v>
      </c>
      <c r="B111" s="5" t="s">
        <v>11</v>
      </c>
      <c r="C111" s="5">
        <v>0</v>
      </c>
      <c r="D111" s="5">
        <v>0</v>
      </c>
      <c r="E111" s="5"/>
      <c r="F111" s="5">
        <v>0</v>
      </c>
      <c r="G111" s="5">
        <v>0</v>
      </c>
      <c r="H111" s="5">
        <v>5</v>
      </c>
      <c r="I111" s="6">
        <v>3727270</v>
      </c>
      <c r="J111" s="7">
        <f t="shared" si="2"/>
        <v>745454</v>
      </c>
      <c r="K111" s="5">
        <v>0</v>
      </c>
      <c r="L111" s="6">
        <f t="shared" si="3"/>
        <v>0</v>
      </c>
      <c r="M111" s="5">
        <f t="shared" ref="M111:N111" si="111">F111+H111-K111</f>
        <v>5</v>
      </c>
      <c r="N111" s="6">
        <f t="shared" si="111"/>
        <v>3727270</v>
      </c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2">
      <c r="A112" s="5" t="s">
        <v>128</v>
      </c>
      <c r="B112" s="5" t="s">
        <v>11</v>
      </c>
      <c r="C112" s="5">
        <v>0</v>
      </c>
      <c r="D112" s="5">
        <v>0</v>
      </c>
      <c r="E112" s="5"/>
      <c r="F112" s="5">
        <v>0</v>
      </c>
      <c r="G112" s="5">
        <v>0</v>
      </c>
      <c r="H112" s="5">
        <v>2</v>
      </c>
      <c r="I112" s="6">
        <v>4309090</v>
      </c>
      <c r="J112" s="7">
        <f t="shared" si="2"/>
        <v>2154545</v>
      </c>
      <c r="K112" s="5">
        <v>0</v>
      </c>
      <c r="L112" s="6">
        <f t="shared" si="3"/>
        <v>0</v>
      </c>
      <c r="M112" s="5">
        <f t="shared" ref="M112:N112" si="112">F112+H112-K112</f>
        <v>2</v>
      </c>
      <c r="N112" s="6">
        <f t="shared" si="112"/>
        <v>4309090</v>
      </c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2">
      <c r="A113" s="5" t="s">
        <v>129</v>
      </c>
      <c r="B113" s="5" t="s">
        <v>11</v>
      </c>
      <c r="C113" s="5">
        <v>0</v>
      </c>
      <c r="D113" s="5">
        <v>0</v>
      </c>
      <c r="E113" s="5"/>
      <c r="F113" s="5">
        <v>0</v>
      </c>
      <c r="G113" s="5">
        <v>0</v>
      </c>
      <c r="H113" s="5">
        <v>8</v>
      </c>
      <c r="I113" s="5">
        <v>0</v>
      </c>
      <c r="J113" s="7">
        <f t="shared" si="2"/>
        <v>0</v>
      </c>
      <c r="K113" s="5">
        <v>0</v>
      </c>
      <c r="L113" s="6">
        <f t="shared" si="3"/>
        <v>0</v>
      </c>
      <c r="M113" s="5">
        <f t="shared" ref="M113:N113" si="113">F113+H113-K113</f>
        <v>8</v>
      </c>
      <c r="N113" s="6">
        <f t="shared" si="113"/>
        <v>0</v>
      </c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2">
      <c r="A114" s="5" t="s">
        <v>130</v>
      </c>
      <c r="B114" s="5" t="s">
        <v>11</v>
      </c>
      <c r="C114" s="5">
        <v>0</v>
      </c>
      <c r="D114" s="5">
        <v>0</v>
      </c>
      <c r="E114" s="5"/>
      <c r="F114" s="5">
        <v>0</v>
      </c>
      <c r="G114" s="5">
        <v>0</v>
      </c>
      <c r="H114" s="5">
        <v>8</v>
      </c>
      <c r="I114" s="6">
        <v>1665448</v>
      </c>
      <c r="J114" s="7">
        <f t="shared" si="2"/>
        <v>208181</v>
      </c>
      <c r="K114" s="5">
        <v>0</v>
      </c>
      <c r="L114" s="6">
        <f t="shared" si="3"/>
        <v>0</v>
      </c>
      <c r="M114" s="5">
        <f t="shared" ref="M114:N114" si="114">F114+H114-K114</f>
        <v>8</v>
      </c>
      <c r="N114" s="6">
        <f t="shared" si="114"/>
        <v>1665448</v>
      </c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2">
      <c r="A115" s="5" t="s">
        <v>131</v>
      </c>
      <c r="B115" s="5" t="s">
        <v>11</v>
      </c>
      <c r="C115" s="5">
        <v>0</v>
      </c>
      <c r="D115" s="5">
        <v>0</v>
      </c>
      <c r="E115" s="5"/>
      <c r="F115" s="5">
        <v>0</v>
      </c>
      <c r="G115" s="5">
        <v>0</v>
      </c>
      <c r="H115" s="5">
        <v>16</v>
      </c>
      <c r="I115" s="6">
        <v>2174536</v>
      </c>
      <c r="J115" s="7">
        <f t="shared" si="2"/>
        <v>135908.5</v>
      </c>
      <c r="K115" s="5">
        <v>0</v>
      </c>
      <c r="L115" s="6">
        <f t="shared" si="3"/>
        <v>0</v>
      </c>
      <c r="M115" s="5">
        <f t="shared" ref="M115:N115" si="115">F115+H115-K115</f>
        <v>16</v>
      </c>
      <c r="N115" s="6">
        <f t="shared" si="115"/>
        <v>2174536</v>
      </c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2">
      <c r="A116" s="5" t="s">
        <v>132</v>
      </c>
      <c r="B116" s="5" t="s">
        <v>20</v>
      </c>
      <c r="C116" s="5">
        <v>0</v>
      </c>
      <c r="D116" s="5">
        <v>0</v>
      </c>
      <c r="E116" s="5"/>
      <c r="F116" s="5">
        <v>0</v>
      </c>
      <c r="G116" s="5">
        <v>0</v>
      </c>
      <c r="H116" s="5">
        <v>2</v>
      </c>
      <c r="I116" s="6">
        <v>6045454</v>
      </c>
      <c r="J116" s="7">
        <f t="shared" si="2"/>
        <v>3022727</v>
      </c>
      <c r="K116" s="5">
        <v>0</v>
      </c>
      <c r="L116" s="6">
        <f t="shared" si="3"/>
        <v>0</v>
      </c>
      <c r="M116" s="5">
        <f t="shared" ref="M116:N116" si="116">F116+H116-K116</f>
        <v>2</v>
      </c>
      <c r="N116" s="6">
        <f t="shared" si="116"/>
        <v>6045454</v>
      </c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">
      <c r="A117" s="5" t="s">
        <v>133</v>
      </c>
      <c r="B117" s="5" t="s">
        <v>20</v>
      </c>
      <c r="C117" s="5">
        <v>0</v>
      </c>
      <c r="D117" s="5">
        <v>0</v>
      </c>
      <c r="E117" s="5"/>
      <c r="F117" s="5">
        <v>0</v>
      </c>
      <c r="G117" s="5">
        <v>0</v>
      </c>
      <c r="H117" s="5">
        <v>1</v>
      </c>
      <c r="I117" s="6">
        <v>4363636</v>
      </c>
      <c r="J117" s="7">
        <f t="shared" si="2"/>
        <v>4363636</v>
      </c>
      <c r="K117" s="5">
        <v>0</v>
      </c>
      <c r="L117" s="6">
        <f t="shared" si="3"/>
        <v>0</v>
      </c>
      <c r="M117" s="5">
        <f t="shared" ref="M117:N117" si="117">F117+H117-K117</f>
        <v>1</v>
      </c>
      <c r="N117" s="6">
        <f t="shared" si="117"/>
        <v>4363636</v>
      </c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2">
      <c r="A118" s="5" t="s">
        <v>134</v>
      </c>
      <c r="B118" s="5" t="s">
        <v>103</v>
      </c>
      <c r="C118" s="5">
        <v>0</v>
      </c>
      <c r="D118" s="5">
        <v>0</v>
      </c>
      <c r="E118" s="5"/>
      <c r="F118" s="5">
        <v>0</v>
      </c>
      <c r="G118" s="5">
        <v>0</v>
      </c>
      <c r="H118" s="5">
        <v>96</v>
      </c>
      <c r="I118" s="6">
        <v>1778209</v>
      </c>
      <c r="J118" s="7">
        <f t="shared" si="2"/>
        <v>18523.010416666668</v>
      </c>
      <c r="K118" s="5">
        <v>0</v>
      </c>
      <c r="L118" s="6">
        <f t="shared" si="3"/>
        <v>0</v>
      </c>
      <c r="M118" s="5">
        <f t="shared" ref="M118:N118" si="118">F118+H118-K118</f>
        <v>96</v>
      </c>
      <c r="N118" s="6">
        <f t="shared" si="118"/>
        <v>1778209</v>
      </c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2">
      <c r="A119" s="5" t="s">
        <v>135</v>
      </c>
      <c r="B119" s="5" t="s">
        <v>11</v>
      </c>
      <c r="C119" s="5">
        <v>0</v>
      </c>
      <c r="D119" s="5">
        <v>0</v>
      </c>
      <c r="E119" s="5"/>
      <c r="F119" s="5">
        <v>0</v>
      </c>
      <c r="G119" s="5">
        <v>0</v>
      </c>
      <c r="H119" s="5">
        <v>1</v>
      </c>
      <c r="I119" s="6">
        <v>718182</v>
      </c>
      <c r="J119" s="7">
        <f t="shared" si="2"/>
        <v>718182</v>
      </c>
      <c r="K119" s="5">
        <v>0</v>
      </c>
      <c r="L119" s="6">
        <f t="shared" si="3"/>
        <v>0</v>
      </c>
      <c r="M119" s="5">
        <f t="shared" ref="M119:N119" si="119">F119+H119-K119</f>
        <v>1</v>
      </c>
      <c r="N119" s="6">
        <f t="shared" si="119"/>
        <v>718182</v>
      </c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2">
      <c r="A120" s="5" t="s">
        <v>136</v>
      </c>
      <c r="B120" s="5" t="s">
        <v>11</v>
      </c>
      <c r="C120" s="5">
        <v>0</v>
      </c>
      <c r="D120" s="5">
        <v>0</v>
      </c>
      <c r="E120" s="5"/>
      <c r="F120" s="5">
        <v>0</v>
      </c>
      <c r="G120" s="5">
        <v>0</v>
      </c>
      <c r="H120" s="5">
        <v>1</v>
      </c>
      <c r="I120" s="5">
        <v>0</v>
      </c>
      <c r="J120" s="7">
        <f t="shared" si="2"/>
        <v>0</v>
      </c>
      <c r="K120" s="5">
        <v>0</v>
      </c>
      <c r="L120" s="6">
        <f t="shared" si="3"/>
        <v>0</v>
      </c>
      <c r="M120" s="5">
        <f t="shared" ref="M120:N120" si="120">F120+H120-K120</f>
        <v>1</v>
      </c>
      <c r="N120" s="6">
        <f t="shared" si="120"/>
        <v>0</v>
      </c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2">
      <c r="A121" s="5" t="s">
        <v>137</v>
      </c>
      <c r="B121" s="5" t="s">
        <v>11</v>
      </c>
      <c r="C121" s="5">
        <v>0</v>
      </c>
      <c r="D121" s="5">
        <v>0</v>
      </c>
      <c r="E121" s="5"/>
      <c r="F121" s="5">
        <v>0</v>
      </c>
      <c r="G121" s="5">
        <v>0</v>
      </c>
      <c r="H121" s="5">
        <v>1</v>
      </c>
      <c r="I121" s="5">
        <v>0</v>
      </c>
      <c r="J121" s="7">
        <f t="shared" si="2"/>
        <v>0</v>
      </c>
      <c r="K121" s="5">
        <v>0</v>
      </c>
      <c r="L121" s="6">
        <f t="shared" si="3"/>
        <v>0</v>
      </c>
      <c r="M121" s="5">
        <f t="shared" ref="M121:N121" si="121">F121+H121-K121</f>
        <v>1</v>
      </c>
      <c r="N121" s="6">
        <f t="shared" si="121"/>
        <v>0</v>
      </c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2">
      <c r="A122" s="5" t="s">
        <v>138</v>
      </c>
      <c r="B122" s="5" t="s">
        <v>11</v>
      </c>
      <c r="C122" s="5">
        <v>0</v>
      </c>
      <c r="D122" s="5">
        <v>0</v>
      </c>
      <c r="E122" s="5"/>
      <c r="F122" s="5">
        <v>0</v>
      </c>
      <c r="G122" s="5">
        <v>0</v>
      </c>
      <c r="H122" s="5">
        <v>1</v>
      </c>
      <c r="I122" s="5">
        <v>0</v>
      </c>
      <c r="J122" s="7">
        <f t="shared" si="2"/>
        <v>0</v>
      </c>
      <c r="K122" s="5">
        <v>0</v>
      </c>
      <c r="L122" s="6">
        <f t="shared" si="3"/>
        <v>0</v>
      </c>
      <c r="M122" s="5">
        <f t="shared" ref="M122:N122" si="122">F122+H122-K122</f>
        <v>1</v>
      </c>
      <c r="N122" s="6">
        <f t="shared" si="122"/>
        <v>0</v>
      </c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2">
      <c r="A123" s="5" t="s">
        <v>139</v>
      </c>
      <c r="B123" s="5" t="s">
        <v>105</v>
      </c>
      <c r="C123" s="5">
        <v>0</v>
      </c>
      <c r="D123" s="5">
        <v>0</v>
      </c>
      <c r="E123" s="5"/>
      <c r="F123" s="5">
        <v>0</v>
      </c>
      <c r="G123" s="5">
        <v>0</v>
      </c>
      <c r="H123" s="5">
        <v>54</v>
      </c>
      <c r="I123" s="6">
        <v>120672728</v>
      </c>
      <c r="J123" s="7">
        <f t="shared" si="2"/>
        <v>2234680.1481481483</v>
      </c>
      <c r="K123" s="5">
        <v>0</v>
      </c>
      <c r="L123" s="6">
        <f t="shared" si="3"/>
        <v>0</v>
      </c>
      <c r="M123" s="5">
        <f t="shared" ref="M123:N123" si="123">F123+H123-K123</f>
        <v>54</v>
      </c>
      <c r="N123" s="6">
        <f t="shared" si="123"/>
        <v>120672728</v>
      </c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2">
      <c r="A124" s="5" t="s">
        <v>140</v>
      </c>
      <c r="B124" s="5" t="s">
        <v>141</v>
      </c>
      <c r="C124" s="5">
        <v>0</v>
      </c>
      <c r="D124" s="5">
        <v>0</v>
      </c>
      <c r="E124" s="5"/>
      <c r="F124" s="5">
        <v>0</v>
      </c>
      <c r="G124" s="5">
        <v>0</v>
      </c>
      <c r="H124" s="5">
        <v>1</v>
      </c>
      <c r="I124" s="6">
        <v>400000</v>
      </c>
      <c r="J124" s="7">
        <f t="shared" si="2"/>
        <v>400000</v>
      </c>
      <c r="K124" s="5">
        <v>0</v>
      </c>
      <c r="L124" s="6">
        <f t="shared" si="3"/>
        <v>0</v>
      </c>
      <c r="M124" s="5">
        <f t="shared" ref="M124:N124" si="124">F124+H124-K124</f>
        <v>1</v>
      </c>
      <c r="N124" s="6">
        <f t="shared" si="124"/>
        <v>400000</v>
      </c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2">
      <c r="A125" s="5" t="s">
        <v>142</v>
      </c>
      <c r="B125" s="5" t="s">
        <v>11</v>
      </c>
      <c r="C125" s="5">
        <v>0</v>
      </c>
      <c r="D125" s="5">
        <v>0</v>
      </c>
      <c r="E125" s="5"/>
      <c r="F125" s="5">
        <v>0</v>
      </c>
      <c r="G125" s="5">
        <v>0</v>
      </c>
      <c r="H125" s="5">
        <v>2</v>
      </c>
      <c r="I125" s="6">
        <v>44800000</v>
      </c>
      <c r="J125" s="7">
        <f t="shared" si="2"/>
        <v>22400000</v>
      </c>
      <c r="K125" s="5">
        <v>0</v>
      </c>
      <c r="L125" s="6">
        <f t="shared" si="3"/>
        <v>0</v>
      </c>
      <c r="M125" s="5">
        <f t="shared" ref="M125:N125" si="125">F125+H125-K125</f>
        <v>2</v>
      </c>
      <c r="N125" s="6">
        <f t="shared" si="125"/>
        <v>44800000</v>
      </c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2">
      <c r="A126" s="5" t="s">
        <v>143</v>
      </c>
      <c r="B126" s="5" t="s">
        <v>11</v>
      </c>
      <c r="C126" s="5">
        <v>9</v>
      </c>
      <c r="D126" s="6">
        <v>9754545</v>
      </c>
      <c r="E126" s="5"/>
      <c r="F126" s="5">
        <v>9</v>
      </c>
      <c r="G126" s="6">
        <v>9754545</v>
      </c>
      <c r="H126" s="5">
        <v>2</v>
      </c>
      <c r="I126" s="6">
        <v>2290908</v>
      </c>
      <c r="J126" s="7">
        <f t="shared" si="2"/>
        <v>1095041.1818181819</v>
      </c>
      <c r="K126" s="5">
        <v>0</v>
      </c>
      <c r="L126" s="6">
        <f t="shared" si="3"/>
        <v>0</v>
      </c>
      <c r="M126" s="5">
        <f t="shared" ref="M126:N126" si="126">F126+H126-K126</f>
        <v>11</v>
      </c>
      <c r="N126" s="6">
        <f t="shared" si="126"/>
        <v>12045453</v>
      </c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2">
      <c r="A127" s="5" t="s">
        <v>144</v>
      </c>
      <c r="B127" s="5" t="s">
        <v>11</v>
      </c>
      <c r="C127" s="5">
        <v>1</v>
      </c>
      <c r="D127" s="6">
        <v>866667</v>
      </c>
      <c r="E127" s="5"/>
      <c r="F127" s="5">
        <v>1</v>
      </c>
      <c r="G127" s="6">
        <v>866667</v>
      </c>
      <c r="H127" s="5">
        <v>4</v>
      </c>
      <c r="I127" s="6">
        <v>5290907</v>
      </c>
      <c r="J127" s="7">
        <f t="shared" si="2"/>
        <v>1231514.8</v>
      </c>
      <c r="K127" s="5">
        <v>0</v>
      </c>
      <c r="L127" s="6">
        <f t="shared" si="3"/>
        <v>0</v>
      </c>
      <c r="M127" s="5">
        <f t="shared" ref="M127:N127" si="127">F127+H127-K127</f>
        <v>5</v>
      </c>
      <c r="N127" s="6">
        <f t="shared" si="127"/>
        <v>6157574</v>
      </c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2">
      <c r="A128" s="5" t="s">
        <v>145</v>
      </c>
      <c r="B128" s="5" t="s">
        <v>11</v>
      </c>
      <c r="C128" s="5">
        <v>0</v>
      </c>
      <c r="D128" s="5">
        <v>0</v>
      </c>
      <c r="E128" s="5"/>
      <c r="F128" s="5">
        <v>0</v>
      </c>
      <c r="G128" s="5">
        <v>0</v>
      </c>
      <c r="H128" s="5">
        <v>4</v>
      </c>
      <c r="I128" s="6">
        <v>4581818</v>
      </c>
      <c r="J128" s="7">
        <f t="shared" si="2"/>
        <v>1145454.5</v>
      </c>
      <c r="K128" s="5">
        <v>0</v>
      </c>
      <c r="L128" s="6">
        <f t="shared" si="3"/>
        <v>0</v>
      </c>
      <c r="M128" s="5">
        <f t="shared" ref="M128:N128" si="128">F128+H128-K128</f>
        <v>4</v>
      </c>
      <c r="N128" s="6">
        <f t="shared" si="128"/>
        <v>4581818</v>
      </c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2">
      <c r="A129" s="5" t="s">
        <v>146</v>
      </c>
      <c r="B129" s="5" t="s">
        <v>11</v>
      </c>
      <c r="C129" s="5">
        <v>0</v>
      </c>
      <c r="D129" s="5">
        <v>0</v>
      </c>
      <c r="E129" s="5"/>
      <c r="F129" s="5">
        <v>0</v>
      </c>
      <c r="G129" s="5">
        <v>0</v>
      </c>
      <c r="H129" s="5">
        <v>6</v>
      </c>
      <c r="I129" s="6">
        <v>6600000</v>
      </c>
      <c r="J129" s="7">
        <f t="shared" si="2"/>
        <v>1100000</v>
      </c>
      <c r="K129" s="5">
        <v>0</v>
      </c>
      <c r="L129" s="6">
        <f t="shared" si="3"/>
        <v>0</v>
      </c>
      <c r="M129" s="5">
        <f t="shared" ref="M129:N129" si="129">F129+H129-K129</f>
        <v>6</v>
      </c>
      <c r="N129" s="6">
        <f t="shared" si="129"/>
        <v>6600000</v>
      </c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2">
      <c r="A130" s="5" t="s">
        <v>147</v>
      </c>
      <c r="B130" s="5" t="s">
        <v>11</v>
      </c>
      <c r="C130" s="5">
        <v>320</v>
      </c>
      <c r="D130" s="5">
        <v>19022662</v>
      </c>
      <c r="E130" s="5"/>
      <c r="F130" s="5">
        <v>320</v>
      </c>
      <c r="G130" s="6">
        <v>19022662</v>
      </c>
      <c r="H130" s="5">
        <v>281</v>
      </c>
      <c r="I130" s="6">
        <v>15092623</v>
      </c>
      <c r="J130" s="7">
        <f t="shared" si="2"/>
        <v>56764.201331114811</v>
      </c>
      <c r="K130" s="5">
        <v>0</v>
      </c>
      <c r="L130" s="6">
        <f t="shared" si="3"/>
        <v>0</v>
      </c>
      <c r="M130" s="5">
        <f t="shared" ref="M130:N130" si="130">F130+H130-K130</f>
        <v>601</v>
      </c>
      <c r="N130" s="6">
        <f t="shared" si="130"/>
        <v>34115285</v>
      </c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2">
      <c r="A131" s="5" t="s">
        <v>148</v>
      </c>
      <c r="B131" s="5" t="s">
        <v>11</v>
      </c>
      <c r="C131" s="5">
        <v>0</v>
      </c>
      <c r="D131" s="5">
        <v>0</v>
      </c>
      <c r="E131" s="5"/>
      <c r="F131" s="5">
        <v>0</v>
      </c>
      <c r="G131" s="5">
        <v>0</v>
      </c>
      <c r="H131" s="5">
        <v>35</v>
      </c>
      <c r="I131" s="6">
        <v>11613630</v>
      </c>
      <c r="J131" s="7">
        <f t="shared" si="2"/>
        <v>331818</v>
      </c>
      <c r="K131" s="5">
        <v>0</v>
      </c>
      <c r="L131" s="6">
        <f t="shared" si="3"/>
        <v>0</v>
      </c>
      <c r="M131" s="5">
        <f t="shared" ref="M131:N131" si="131">F131+H131-K131</f>
        <v>35</v>
      </c>
      <c r="N131" s="6">
        <f t="shared" si="131"/>
        <v>11613630</v>
      </c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2">
      <c r="A132" s="5" t="s">
        <v>149</v>
      </c>
      <c r="B132" s="5" t="s">
        <v>11</v>
      </c>
      <c r="C132" s="5">
        <v>0</v>
      </c>
      <c r="D132" s="5">
        <v>0</v>
      </c>
      <c r="E132" s="5"/>
      <c r="F132" s="5">
        <v>0</v>
      </c>
      <c r="G132" s="5">
        <v>0</v>
      </c>
      <c r="H132" s="5">
        <v>4</v>
      </c>
      <c r="I132" s="6">
        <v>3200000</v>
      </c>
      <c r="J132" s="7">
        <f t="shared" si="2"/>
        <v>800000</v>
      </c>
      <c r="K132" s="5">
        <v>0</v>
      </c>
      <c r="L132" s="6">
        <f t="shared" si="3"/>
        <v>0</v>
      </c>
      <c r="M132" s="5">
        <f t="shared" ref="M132:N132" si="132">F132+H132-K132</f>
        <v>4</v>
      </c>
      <c r="N132" s="6">
        <f t="shared" si="132"/>
        <v>3200000</v>
      </c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2">
      <c r="A133" s="5" t="s">
        <v>150</v>
      </c>
      <c r="B133" s="5" t="s">
        <v>11</v>
      </c>
      <c r="C133" s="5">
        <v>0</v>
      </c>
      <c r="D133" s="5">
        <v>0</v>
      </c>
      <c r="E133" s="5"/>
      <c r="F133" s="5">
        <v>0</v>
      </c>
      <c r="G133" s="5">
        <v>0</v>
      </c>
      <c r="H133" s="5">
        <v>2</v>
      </c>
      <c r="I133" s="6">
        <v>31890908</v>
      </c>
      <c r="J133" s="7">
        <f t="shared" si="2"/>
        <v>15945454</v>
      </c>
      <c r="K133" s="5">
        <v>0</v>
      </c>
      <c r="L133" s="6">
        <f t="shared" si="3"/>
        <v>0</v>
      </c>
      <c r="M133" s="5">
        <f t="shared" ref="M133:N133" si="133">F133+H133-K133</f>
        <v>2</v>
      </c>
      <c r="N133" s="6">
        <f t="shared" si="133"/>
        <v>31890908</v>
      </c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2">
      <c r="A134" s="5" t="s">
        <v>151</v>
      </c>
      <c r="B134" s="5" t="s">
        <v>11</v>
      </c>
      <c r="C134" s="5">
        <v>0</v>
      </c>
      <c r="D134" s="5">
        <v>0</v>
      </c>
      <c r="E134" s="5"/>
      <c r="F134" s="5">
        <v>0</v>
      </c>
      <c r="G134" s="5">
        <v>0</v>
      </c>
      <c r="H134" s="5">
        <v>3</v>
      </c>
      <c r="I134" s="6">
        <v>2481817</v>
      </c>
      <c r="J134" s="7">
        <f t="shared" si="2"/>
        <v>827272.33333333337</v>
      </c>
      <c r="K134" s="5">
        <v>0</v>
      </c>
      <c r="L134" s="6">
        <f t="shared" si="3"/>
        <v>0</v>
      </c>
      <c r="M134" s="5">
        <f t="shared" ref="M134:N134" si="134">F134+H134-K134</f>
        <v>3</v>
      </c>
      <c r="N134" s="6">
        <f t="shared" si="134"/>
        <v>2481817</v>
      </c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2">
      <c r="A135" s="5" t="s">
        <v>152</v>
      </c>
      <c r="B135" s="5" t="s">
        <v>11</v>
      </c>
      <c r="C135" s="5">
        <v>0</v>
      </c>
      <c r="D135" s="5">
        <v>0</v>
      </c>
      <c r="E135" s="5"/>
      <c r="F135" s="5">
        <v>0</v>
      </c>
      <c r="G135" s="5">
        <v>0</v>
      </c>
      <c r="H135" s="5">
        <v>2</v>
      </c>
      <c r="I135" s="6">
        <v>2727272</v>
      </c>
      <c r="J135" s="7">
        <f t="shared" si="2"/>
        <v>1363636</v>
      </c>
      <c r="K135" s="5">
        <v>0</v>
      </c>
      <c r="L135" s="6">
        <f t="shared" si="3"/>
        <v>0</v>
      </c>
      <c r="M135" s="5">
        <f t="shared" ref="M135:N135" si="135">F135+H135-K135</f>
        <v>2</v>
      </c>
      <c r="N135" s="6">
        <f t="shared" si="135"/>
        <v>2727272</v>
      </c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2">
      <c r="A136" s="5" t="s">
        <v>153</v>
      </c>
      <c r="B136" s="5" t="s">
        <v>11</v>
      </c>
      <c r="C136" s="5">
        <v>0</v>
      </c>
      <c r="D136" s="5">
        <v>0</v>
      </c>
      <c r="E136" s="5"/>
      <c r="F136" s="5">
        <v>0</v>
      </c>
      <c r="G136" s="5">
        <v>0</v>
      </c>
      <c r="H136" s="5">
        <v>2</v>
      </c>
      <c r="I136" s="6">
        <v>1527272</v>
      </c>
      <c r="J136" s="7">
        <f t="shared" si="2"/>
        <v>763636</v>
      </c>
      <c r="K136" s="5">
        <v>0</v>
      </c>
      <c r="L136" s="6">
        <f t="shared" si="3"/>
        <v>0</v>
      </c>
      <c r="M136" s="5">
        <f t="shared" ref="M136:N136" si="136">F136+H136-K136</f>
        <v>2</v>
      </c>
      <c r="N136" s="6">
        <f t="shared" si="136"/>
        <v>1527272</v>
      </c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2">
      <c r="A137" s="5" t="s">
        <v>154</v>
      </c>
      <c r="B137" s="5" t="s">
        <v>107</v>
      </c>
      <c r="C137" s="5">
        <v>0</v>
      </c>
      <c r="D137" s="5">
        <v>0</v>
      </c>
      <c r="E137" s="5"/>
      <c r="F137" s="5">
        <v>0</v>
      </c>
      <c r="G137" s="5">
        <v>0</v>
      </c>
      <c r="H137" s="5">
        <v>9</v>
      </c>
      <c r="I137" s="5">
        <v>0</v>
      </c>
      <c r="J137" s="7">
        <f t="shared" si="2"/>
        <v>0</v>
      </c>
      <c r="K137" s="5">
        <v>0</v>
      </c>
      <c r="L137" s="6">
        <f t="shared" si="3"/>
        <v>0</v>
      </c>
      <c r="M137" s="5">
        <f t="shared" ref="M137:N137" si="137">F137+H137-K137</f>
        <v>9</v>
      </c>
      <c r="N137" s="6">
        <f t="shared" si="137"/>
        <v>0</v>
      </c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2">
      <c r="A138" s="5" t="s">
        <v>155</v>
      </c>
      <c r="B138" s="5" t="s">
        <v>20</v>
      </c>
      <c r="C138" s="5">
        <v>0</v>
      </c>
      <c r="D138" s="5">
        <v>0</v>
      </c>
      <c r="E138" s="5"/>
      <c r="F138" s="5">
        <v>0</v>
      </c>
      <c r="G138" s="5">
        <v>0</v>
      </c>
      <c r="H138" s="5">
        <v>1</v>
      </c>
      <c r="I138" s="6">
        <v>718182</v>
      </c>
      <c r="J138" s="7">
        <f t="shared" si="2"/>
        <v>718182</v>
      </c>
      <c r="K138" s="5">
        <v>0</v>
      </c>
      <c r="L138" s="6">
        <f t="shared" si="3"/>
        <v>0</v>
      </c>
      <c r="M138" s="5">
        <f t="shared" ref="M138:N138" si="138">F138+H138-K138</f>
        <v>1</v>
      </c>
      <c r="N138" s="6">
        <f t="shared" si="138"/>
        <v>718182</v>
      </c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2">
      <c r="A139" s="5" t="s">
        <v>156</v>
      </c>
      <c r="B139" s="5" t="s">
        <v>11</v>
      </c>
      <c r="C139" s="5">
        <v>0</v>
      </c>
      <c r="D139" s="5">
        <v>0</v>
      </c>
      <c r="E139" s="5"/>
      <c r="F139" s="5">
        <v>0</v>
      </c>
      <c r="G139" s="5">
        <v>0</v>
      </c>
      <c r="H139" s="5">
        <v>1</v>
      </c>
      <c r="I139" s="6">
        <v>1000000</v>
      </c>
      <c r="J139" s="7">
        <f t="shared" si="2"/>
        <v>1000000</v>
      </c>
      <c r="K139" s="5">
        <v>0</v>
      </c>
      <c r="L139" s="6">
        <f t="shared" si="3"/>
        <v>0</v>
      </c>
      <c r="M139" s="5">
        <f t="shared" ref="M139:N139" si="139">F139+H139-K139</f>
        <v>1</v>
      </c>
      <c r="N139" s="6">
        <f t="shared" si="139"/>
        <v>1000000</v>
      </c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2">
      <c r="A140" s="5" t="s">
        <v>157</v>
      </c>
      <c r="B140" s="5" t="s">
        <v>11</v>
      </c>
      <c r="C140" s="5">
        <v>0</v>
      </c>
      <c r="D140" s="5">
        <v>0</v>
      </c>
      <c r="E140" s="5"/>
      <c r="F140" s="5">
        <v>0</v>
      </c>
      <c r="G140" s="5">
        <v>0</v>
      </c>
      <c r="H140" s="5">
        <v>4</v>
      </c>
      <c r="I140" s="6">
        <v>872724</v>
      </c>
      <c r="J140" s="7">
        <f t="shared" si="2"/>
        <v>218181</v>
      </c>
      <c r="K140" s="5">
        <v>0</v>
      </c>
      <c r="L140" s="6">
        <f t="shared" si="3"/>
        <v>0</v>
      </c>
      <c r="M140" s="5">
        <f t="shared" ref="M140:N140" si="140">F140+H140-K140</f>
        <v>4</v>
      </c>
      <c r="N140" s="6">
        <f t="shared" si="140"/>
        <v>872724</v>
      </c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2">
      <c r="A141" s="5" t="s">
        <v>158</v>
      </c>
      <c r="B141" s="5" t="s">
        <v>11</v>
      </c>
      <c r="C141" s="5">
        <v>0</v>
      </c>
      <c r="D141" s="5">
        <v>0</v>
      </c>
      <c r="E141" s="5"/>
      <c r="F141" s="5">
        <v>0</v>
      </c>
      <c r="G141" s="5">
        <v>0</v>
      </c>
      <c r="H141" s="5">
        <v>13</v>
      </c>
      <c r="I141" s="6">
        <v>14596359</v>
      </c>
      <c r="J141" s="7">
        <f t="shared" si="2"/>
        <v>1122796.8461538462</v>
      </c>
      <c r="K141" s="5">
        <v>0</v>
      </c>
      <c r="L141" s="6">
        <f t="shared" si="3"/>
        <v>0</v>
      </c>
      <c r="M141" s="5">
        <f t="shared" ref="M141:N141" si="141">F141+H141-K141</f>
        <v>13</v>
      </c>
      <c r="N141" s="6">
        <f t="shared" si="141"/>
        <v>14596359</v>
      </c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2">
      <c r="A142" s="5" t="s">
        <v>159</v>
      </c>
      <c r="B142" s="5" t="s">
        <v>11</v>
      </c>
      <c r="C142" s="5">
        <v>0</v>
      </c>
      <c r="D142" s="5">
        <v>0</v>
      </c>
      <c r="E142" s="5"/>
      <c r="F142" s="5">
        <v>0</v>
      </c>
      <c r="G142" s="5">
        <v>0</v>
      </c>
      <c r="H142" s="5">
        <v>2</v>
      </c>
      <c r="I142" s="6">
        <v>2027273</v>
      </c>
      <c r="J142" s="7">
        <f t="shared" si="2"/>
        <v>1013636.5</v>
      </c>
      <c r="K142" s="5">
        <v>0</v>
      </c>
      <c r="L142" s="6">
        <f t="shared" si="3"/>
        <v>0</v>
      </c>
      <c r="M142" s="5">
        <f t="shared" ref="M142:N142" si="142">F142+H142-K142</f>
        <v>2</v>
      </c>
      <c r="N142" s="6">
        <f t="shared" si="142"/>
        <v>2027273</v>
      </c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2">
      <c r="A143" s="5" t="s">
        <v>160</v>
      </c>
      <c r="B143" s="5" t="s">
        <v>161</v>
      </c>
      <c r="C143" s="5">
        <v>0</v>
      </c>
      <c r="D143" s="5">
        <v>0</v>
      </c>
      <c r="E143" s="5"/>
      <c r="F143" s="5">
        <v>0</v>
      </c>
      <c r="G143" s="5">
        <v>0</v>
      </c>
      <c r="H143" s="5">
        <v>1</v>
      </c>
      <c r="I143" s="6">
        <v>227273</v>
      </c>
      <c r="J143" s="7">
        <f t="shared" si="2"/>
        <v>227273</v>
      </c>
      <c r="K143" s="5">
        <v>0</v>
      </c>
      <c r="L143" s="6">
        <f t="shared" si="3"/>
        <v>0</v>
      </c>
      <c r="M143" s="5">
        <f t="shared" ref="M143:N143" si="143">F143+H143-K143</f>
        <v>1</v>
      </c>
      <c r="N143" s="6">
        <f t="shared" si="143"/>
        <v>227273</v>
      </c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2">
      <c r="A144" s="5" t="s">
        <v>162</v>
      </c>
      <c r="B144" s="5" t="s">
        <v>20</v>
      </c>
      <c r="C144" s="5">
        <v>0</v>
      </c>
      <c r="D144" s="5">
        <v>0</v>
      </c>
      <c r="E144" s="5"/>
      <c r="F144" s="5">
        <v>0</v>
      </c>
      <c r="G144" s="5">
        <v>0</v>
      </c>
      <c r="H144" s="5">
        <v>1</v>
      </c>
      <c r="I144" s="6">
        <v>2500000</v>
      </c>
      <c r="J144" s="7">
        <f t="shared" si="2"/>
        <v>2500000</v>
      </c>
      <c r="K144" s="5">
        <v>0</v>
      </c>
      <c r="L144" s="6">
        <f t="shared" si="3"/>
        <v>0</v>
      </c>
      <c r="M144" s="5">
        <f t="shared" ref="M144:N144" si="144">F144+H144-K144</f>
        <v>1</v>
      </c>
      <c r="N144" s="6">
        <f t="shared" si="144"/>
        <v>2500000</v>
      </c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2">
      <c r="A145" s="5" t="s">
        <v>163</v>
      </c>
      <c r="B145" s="5" t="s">
        <v>20</v>
      </c>
      <c r="C145" s="5">
        <v>0</v>
      </c>
      <c r="D145" s="5">
        <v>0</v>
      </c>
      <c r="E145" s="5"/>
      <c r="F145" s="5">
        <v>0</v>
      </c>
      <c r="G145" s="5">
        <v>0</v>
      </c>
      <c r="H145" s="5">
        <v>1</v>
      </c>
      <c r="I145" s="6">
        <v>545455</v>
      </c>
      <c r="J145" s="7">
        <f t="shared" si="2"/>
        <v>545455</v>
      </c>
      <c r="K145" s="5">
        <v>0</v>
      </c>
      <c r="L145" s="6">
        <f t="shared" si="3"/>
        <v>0</v>
      </c>
      <c r="M145" s="5">
        <f t="shared" ref="M145:N145" si="145">F145+H145-K145</f>
        <v>1</v>
      </c>
      <c r="N145" s="6">
        <f t="shared" si="145"/>
        <v>545455</v>
      </c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2">
      <c r="A146" s="5" t="s">
        <v>164</v>
      </c>
      <c r="B146" s="5" t="s">
        <v>20</v>
      </c>
      <c r="C146" s="5">
        <v>0</v>
      </c>
      <c r="D146" s="5">
        <v>0</v>
      </c>
      <c r="E146" s="5"/>
      <c r="F146" s="5">
        <v>0</v>
      </c>
      <c r="G146" s="5">
        <v>0</v>
      </c>
      <c r="H146" s="5">
        <v>5</v>
      </c>
      <c r="I146" s="6">
        <v>3181820</v>
      </c>
      <c r="J146" s="7">
        <f t="shared" si="2"/>
        <v>636364</v>
      </c>
      <c r="K146" s="5">
        <v>0</v>
      </c>
      <c r="L146" s="6">
        <f t="shared" si="3"/>
        <v>0</v>
      </c>
      <c r="M146" s="5">
        <f t="shared" ref="M146:N146" si="146">F146+H146-K146</f>
        <v>5</v>
      </c>
      <c r="N146" s="6">
        <f t="shared" si="146"/>
        <v>3181820</v>
      </c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2">
      <c r="A147" s="5" t="s">
        <v>165</v>
      </c>
      <c r="B147" s="5" t="s">
        <v>161</v>
      </c>
      <c r="C147" s="5">
        <v>0</v>
      </c>
      <c r="D147" s="5">
        <v>0</v>
      </c>
      <c r="E147" s="5"/>
      <c r="F147" s="5">
        <v>0</v>
      </c>
      <c r="G147" s="5">
        <v>0</v>
      </c>
      <c r="H147" s="5">
        <v>2</v>
      </c>
      <c r="I147" s="6">
        <v>527272</v>
      </c>
      <c r="J147" s="7">
        <f t="shared" si="2"/>
        <v>263636</v>
      </c>
      <c r="K147" s="5">
        <v>0</v>
      </c>
      <c r="L147" s="6">
        <f t="shared" si="3"/>
        <v>0</v>
      </c>
      <c r="M147" s="5">
        <f t="shared" ref="M147:N147" si="147">F147+H147-K147</f>
        <v>2</v>
      </c>
      <c r="N147" s="6">
        <f t="shared" si="147"/>
        <v>527272</v>
      </c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2">
      <c r="A148" s="5" t="s">
        <v>166</v>
      </c>
      <c r="B148" s="5" t="s">
        <v>107</v>
      </c>
      <c r="C148" s="5">
        <v>0</v>
      </c>
      <c r="D148" s="5">
        <v>0</v>
      </c>
      <c r="E148" s="5"/>
      <c r="F148" s="5">
        <v>0</v>
      </c>
      <c r="G148" s="5">
        <v>0</v>
      </c>
      <c r="H148" s="5">
        <v>9</v>
      </c>
      <c r="I148" s="5">
        <v>0</v>
      </c>
      <c r="J148" s="7">
        <f t="shared" si="2"/>
        <v>0</v>
      </c>
      <c r="K148" s="5">
        <v>0</v>
      </c>
      <c r="L148" s="6">
        <f t="shared" si="3"/>
        <v>0</v>
      </c>
      <c r="M148" s="5">
        <f t="shared" ref="M148:N148" si="148">F148+H148-K148</f>
        <v>9</v>
      </c>
      <c r="N148" s="6">
        <f t="shared" si="148"/>
        <v>0</v>
      </c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2">
      <c r="A149" s="5" t="s">
        <v>167</v>
      </c>
      <c r="B149" s="5" t="s">
        <v>11</v>
      </c>
      <c r="C149" s="5">
        <v>0</v>
      </c>
      <c r="D149" s="5">
        <v>0</v>
      </c>
      <c r="E149" s="5"/>
      <c r="F149" s="5">
        <v>0</v>
      </c>
      <c r="G149" s="5">
        <v>0</v>
      </c>
      <c r="H149" s="5">
        <v>5</v>
      </c>
      <c r="I149" s="6">
        <v>2090905</v>
      </c>
      <c r="J149" s="7">
        <f t="shared" si="2"/>
        <v>418181</v>
      </c>
      <c r="K149" s="5">
        <v>0</v>
      </c>
      <c r="L149" s="6">
        <f t="shared" si="3"/>
        <v>0</v>
      </c>
      <c r="M149" s="5">
        <f t="shared" ref="M149:N149" si="149">F149+H149-K149</f>
        <v>5</v>
      </c>
      <c r="N149" s="6">
        <f t="shared" si="149"/>
        <v>2090905</v>
      </c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2">
      <c r="A150" s="5" t="s">
        <v>168</v>
      </c>
      <c r="B150" s="5" t="s">
        <v>11</v>
      </c>
      <c r="C150" s="5">
        <v>0</v>
      </c>
      <c r="D150" s="5">
        <v>0</v>
      </c>
      <c r="E150" s="5"/>
      <c r="F150" s="5">
        <v>0</v>
      </c>
      <c r="G150" s="5">
        <v>0</v>
      </c>
      <c r="H150" s="5">
        <v>10</v>
      </c>
      <c r="I150" s="6">
        <v>18909087</v>
      </c>
      <c r="J150" s="7">
        <f t="shared" si="2"/>
        <v>1890908.7</v>
      </c>
      <c r="K150" s="5">
        <v>0</v>
      </c>
      <c r="L150" s="6">
        <f t="shared" si="3"/>
        <v>0</v>
      </c>
      <c r="M150" s="5">
        <f t="shared" ref="M150:N150" si="150">F150+H150-K150</f>
        <v>10</v>
      </c>
      <c r="N150" s="6">
        <f t="shared" si="150"/>
        <v>18909087</v>
      </c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2">
      <c r="A151" s="5" t="s">
        <v>169</v>
      </c>
      <c r="B151" s="5" t="s">
        <v>11</v>
      </c>
      <c r="C151" s="5">
        <v>0</v>
      </c>
      <c r="D151" s="5">
        <v>0</v>
      </c>
      <c r="E151" s="5"/>
      <c r="F151" s="5">
        <v>0</v>
      </c>
      <c r="G151" s="5">
        <v>0</v>
      </c>
      <c r="H151" s="5">
        <v>5</v>
      </c>
      <c r="I151" s="6">
        <v>2954545</v>
      </c>
      <c r="J151" s="7">
        <f t="shared" si="2"/>
        <v>590909</v>
      </c>
      <c r="K151" s="5">
        <v>0</v>
      </c>
      <c r="L151" s="6">
        <f t="shared" si="3"/>
        <v>0</v>
      </c>
      <c r="M151" s="5">
        <f t="shared" ref="M151:N151" si="151">F151+H151-K151</f>
        <v>5</v>
      </c>
      <c r="N151" s="6">
        <f t="shared" si="151"/>
        <v>2954545</v>
      </c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2">
      <c r="A152" s="5" t="s">
        <v>170</v>
      </c>
      <c r="B152" s="5" t="s">
        <v>171</v>
      </c>
      <c r="C152" s="5">
        <v>0</v>
      </c>
      <c r="D152" s="5">
        <v>0</v>
      </c>
      <c r="E152" s="5"/>
      <c r="F152" s="5">
        <v>0</v>
      </c>
      <c r="G152" s="5">
        <v>0</v>
      </c>
      <c r="H152" s="5">
        <v>11</v>
      </c>
      <c r="I152" s="6">
        <v>1994268</v>
      </c>
      <c r="J152" s="7">
        <f t="shared" si="2"/>
        <v>181297.09090909091</v>
      </c>
      <c r="K152" s="5">
        <v>0</v>
      </c>
      <c r="L152" s="6">
        <f t="shared" si="3"/>
        <v>0</v>
      </c>
      <c r="M152" s="5">
        <f t="shared" ref="M152:N152" si="152">F152+H152-K152</f>
        <v>11</v>
      </c>
      <c r="N152" s="6">
        <f t="shared" si="152"/>
        <v>1994268</v>
      </c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2">
      <c r="A153" s="5" t="s">
        <v>172</v>
      </c>
      <c r="B153" s="5" t="s">
        <v>11</v>
      </c>
      <c r="C153" s="5">
        <v>0</v>
      </c>
      <c r="D153" s="5">
        <v>0</v>
      </c>
      <c r="E153" s="5"/>
      <c r="F153" s="5">
        <v>0</v>
      </c>
      <c r="G153" s="5">
        <v>0</v>
      </c>
      <c r="H153" s="5">
        <v>1</v>
      </c>
      <c r="I153" s="6">
        <v>2388137</v>
      </c>
      <c r="J153" s="7">
        <f t="shared" si="2"/>
        <v>2388137</v>
      </c>
      <c r="K153" s="5">
        <v>0</v>
      </c>
      <c r="L153" s="6">
        <f t="shared" si="3"/>
        <v>0</v>
      </c>
      <c r="M153" s="5">
        <f t="shared" ref="M153:N153" si="153">F153+H153-K153</f>
        <v>1</v>
      </c>
      <c r="N153" s="6">
        <f t="shared" si="153"/>
        <v>2388137</v>
      </c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2">
      <c r="A154" s="5" t="s">
        <v>173</v>
      </c>
      <c r="B154" s="5" t="s">
        <v>25</v>
      </c>
      <c r="C154" s="5">
        <v>0</v>
      </c>
      <c r="D154" s="5">
        <v>0</v>
      </c>
      <c r="E154" s="5"/>
      <c r="F154" s="5">
        <v>0</v>
      </c>
      <c r="G154" s="5">
        <v>0</v>
      </c>
      <c r="H154" s="5">
        <v>1</v>
      </c>
      <c r="I154" s="6">
        <v>1177745</v>
      </c>
      <c r="J154" s="7">
        <f t="shared" si="2"/>
        <v>1177745</v>
      </c>
      <c r="K154" s="5">
        <v>0</v>
      </c>
      <c r="L154" s="6">
        <f t="shared" si="3"/>
        <v>0</v>
      </c>
      <c r="M154" s="5">
        <f t="shared" ref="M154:N154" si="154">F154+H154-K154</f>
        <v>1</v>
      </c>
      <c r="N154" s="6">
        <f t="shared" si="154"/>
        <v>1177745</v>
      </c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2">
      <c r="A155" s="5" t="s">
        <v>174</v>
      </c>
      <c r="B155" s="5" t="s">
        <v>11</v>
      </c>
      <c r="C155" s="5">
        <v>0</v>
      </c>
      <c r="D155" s="5">
        <v>0</v>
      </c>
      <c r="E155" s="5"/>
      <c r="F155" s="5">
        <v>0</v>
      </c>
      <c r="G155" s="5">
        <v>0</v>
      </c>
      <c r="H155" s="5">
        <v>1</v>
      </c>
      <c r="I155" s="6">
        <v>654545</v>
      </c>
      <c r="J155" s="7">
        <f t="shared" si="2"/>
        <v>654545</v>
      </c>
      <c r="K155" s="5">
        <v>0</v>
      </c>
      <c r="L155" s="6">
        <f t="shared" si="3"/>
        <v>0</v>
      </c>
      <c r="M155" s="5">
        <f t="shared" ref="M155:N155" si="155">F155+H155-K155</f>
        <v>1</v>
      </c>
      <c r="N155" s="6">
        <f t="shared" si="155"/>
        <v>654545</v>
      </c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2">
      <c r="A156" s="5" t="s">
        <v>175</v>
      </c>
      <c r="B156" s="5" t="s">
        <v>176</v>
      </c>
      <c r="C156" s="5">
        <v>0</v>
      </c>
      <c r="D156" s="5">
        <v>0</v>
      </c>
      <c r="E156" s="5"/>
      <c r="F156" s="5">
        <v>0</v>
      </c>
      <c r="G156" s="5">
        <v>0</v>
      </c>
      <c r="H156" s="5">
        <v>10</v>
      </c>
      <c r="I156" s="6">
        <v>454540</v>
      </c>
      <c r="J156" s="7">
        <f t="shared" si="2"/>
        <v>45454</v>
      </c>
      <c r="K156" s="5">
        <v>0</v>
      </c>
      <c r="L156" s="6">
        <f t="shared" si="3"/>
        <v>0</v>
      </c>
      <c r="M156" s="5">
        <f t="shared" ref="M156:N156" si="156">F156+H156-K156</f>
        <v>10</v>
      </c>
      <c r="N156" s="6">
        <f t="shared" si="156"/>
        <v>454540</v>
      </c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2">
      <c r="A157" s="5" t="s">
        <v>177</v>
      </c>
      <c r="B157" s="5" t="s">
        <v>176</v>
      </c>
      <c r="C157" s="5">
        <v>0</v>
      </c>
      <c r="D157" s="5">
        <v>0</v>
      </c>
      <c r="E157" s="5"/>
      <c r="F157" s="5">
        <v>0</v>
      </c>
      <c r="G157" s="5">
        <v>0</v>
      </c>
      <c r="H157" s="5">
        <v>3</v>
      </c>
      <c r="I157" s="6">
        <v>245454</v>
      </c>
      <c r="J157" s="7">
        <f t="shared" si="2"/>
        <v>81818</v>
      </c>
      <c r="K157" s="5">
        <v>0</v>
      </c>
      <c r="L157" s="6">
        <f t="shared" si="3"/>
        <v>0</v>
      </c>
      <c r="M157" s="5">
        <f t="shared" ref="M157:N157" si="157">F157+H157-K157</f>
        <v>3</v>
      </c>
      <c r="N157" s="6">
        <f t="shared" si="157"/>
        <v>245454</v>
      </c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2">
      <c r="A158" s="5" t="s">
        <v>178</v>
      </c>
      <c r="B158" s="5" t="s">
        <v>176</v>
      </c>
      <c r="C158" s="5">
        <v>0</v>
      </c>
      <c r="D158" s="5">
        <v>0</v>
      </c>
      <c r="E158" s="5"/>
      <c r="F158" s="5">
        <v>0</v>
      </c>
      <c r="G158" s="5">
        <v>0</v>
      </c>
      <c r="H158" s="5">
        <v>3</v>
      </c>
      <c r="I158" s="6">
        <v>313635</v>
      </c>
      <c r="J158" s="7">
        <f t="shared" si="2"/>
        <v>104545</v>
      </c>
      <c r="K158" s="5">
        <v>0</v>
      </c>
      <c r="L158" s="6">
        <f t="shared" si="3"/>
        <v>0</v>
      </c>
      <c r="M158" s="5">
        <f t="shared" ref="M158:N158" si="158">F158+H158-K158</f>
        <v>3</v>
      </c>
      <c r="N158" s="6">
        <f t="shared" si="158"/>
        <v>313635</v>
      </c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2">
      <c r="A159" s="5" t="s">
        <v>179</v>
      </c>
      <c r="B159" s="5" t="s">
        <v>11</v>
      </c>
      <c r="C159" s="5">
        <v>0</v>
      </c>
      <c r="D159" s="5">
        <v>0</v>
      </c>
      <c r="E159" s="5"/>
      <c r="F159" s="5">
        <v>0</v>
      </c>
      <c r="G159" s="5">
        <v>0</v>
      </c>
      <c r="H159" s="5">
        <v>5</v>
      </c>
      <c r="I159" s="6">
        <v>772725</v>
      </c>
      <c r="J159" s="7">
        <f t="shared" si="2"/>
        <v>154545</v>
      </c>
      <c r="K159" s="5">
        <v>0</v>
      </c>
      <c r="L159" s="6">
        <f t="shared" si="3"/>
        <v>0</v>
      </c>
      <c r="M159" s="5">
        <f t="shared" ref="M159:N159" si="159">F159+H159-K159</f>
        <v>5</v>
      </c>
      <c r="N159" s="6">
        <f t="shared" si="159"/>
        <v>772725</v>
      </c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2">
      <c r="A160" s="5" t="s">
        <v>180</v>
      </c>
      <c r="B160" s="5" t="s">
        <v>11</v>
      </c>
      <c r="C160" s="5">
        <v>0</v>
      </c>
      <c r="D160" s="5">
        <v>0</v>
      </c>
      <c r="E160" s="5"/>
      <c r="F160" s="5">
        <v>0</v>
      </c>
      <c r="G160" s="5">
        <v>0</v>
      </c>
      <c r="H160" s="5">
        <v>5</v>
      </c>
      <c r="I160" s="6">
        <v>2473635</v>
      </c>
      <c r="J160" s="7">
        <f t="shared" si="2"/>
        <v>494727</v>
      </c>
      <c r="K160" s="5">
        <v>0</v>
      </c>
      <c r="L160" s="6">
        <f t="shared" si="3"/>
        <v>0</v>
      </c>
      <c r="M160" s="5">
        <f t="shared" ref="M160:N160" si="160">F160+H160-K160</f>
        <v>5</v>
      </c>
      <c r="N160" s="6">
        <f t="shared" si="160"/>
        <v>2473635</v>
      </c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2">
      <c r="A161" s="5" t="s">
        <v>181</v>
      </c>
      <c r="B161" s="5" t="s">
        <v>11</v>
      </c>
      <c r="C161" s="5">
        <v>0</v>
      </c>
      <c r="D161" s="5">
        <v>0</v>
      </c>
      <c r="E161" s="5"/>
      <c r="F161" s="5">
        <v>0</v>
      </c>
      <c r="G161" s="5">
        <v>0</v>
      </c>
      <c r="H161" s="5">
        <v>5</v>
      </c>
      <c r="I161" s="6">
        <v>2473635</v>
      </c>
      <c r="J161" s="7">
        <f t="shared" si="2"/>
        <v>494727</v>
      </c>
      <c r="K161" s="5">
        <v>0</v>
      </c>
      <c r="L161" s="6">
        <f t="shared" si="3"/>
        <v>0</v>
      </c>
      <c r="M161" s="5">
        <f t="shared" ref="M161:N161" si="161">F161+H161-K161</f>
        <v>5</v>
      </c>
      <c r="N161" s="6">
        <f t="shared" si="161"/>
        <v>2473635</v>
      </c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2">
      <c r="A162" s="5" t="s">
        <v>182</v>
      </c>
      <c r="B162" s="5" t="s">
        <v>11</v>
      </c>
      <c r="C162" s="5">
        <v>0</v>
      </c>
      <c r="D162" s="5">
        <v>0</v>
      </c>
      <c r="E162" s="5"/>
      <c r="F162" s="5">
        <v>0</v>
      </c>
      <c r="G162" s="5">
        <v>0</v>
      </c>
      <c r="H162" s="5">
        <v>5</v>
      </c>
      <c r="I162" s="6">
        <v>2427725</v>
      </c>
      <c r="J162" s="7">
        <f t="shared" si="2"/>
        <v>485545</v>
      </c>
      <c r="K162" s="5">
        <v>0</v>
      </c>
      <c r="L162" s="6">
        <f t="shared" si="3"/>
        <v>0</v>
      </c>
      <c r="M162" s="5">
        <f t="shared" ref="M162:N162" si="162">F162+H162-K162</f>
        <v>5</v>
      </c>
      <c r="N162" s="6">
        <f t="shared" si="162"/>
        <v>2427725</v>
      </c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2">
      <c r="A163" s="5" t="s">
        <v>183</v>
      </c>
      <c r="B163" s="5" t="s">
        <v>20</v>
      </c>
      <c r="C163" s="5">
        <v>0</v>
      </c>
      <c r="D163" s="5">
        <v>0</v>
      </c>
      <c r="E163" s="5"/>
      <c r="F163" s="5">
        <v>0</v>
      </c>
      <c r="G163" s="5">
        <v>0</v>
      </c>
      <c r="H163" s="5">
        <v>1</v>
      </c>
      <c r="I163" s="6">
        <v>3318181</v>
      </c>
      <c r="J163" s="7">
        <f t="shared" si="2"/>
        <v>3318181</v>
      </c>
      <c r="K163" s="5">
        <v>0</v>
      </c>
      <c r="L163" s="6">
        <f t="shared" si="3"/>
        <v>0</v>
      </c>
      <c r="M163" s="5">
        <f t="shared" ref="M163:N163" si="163">F163+H163-K163</f>
        <v>1</v>
      </c>
      <c r="N163" s="6">
        <f t="shared" si="163"/>
        <v>3318181</v>
      </c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2">
      <c r="A164" s="5" t="s">
        <v>184</v>
      </c>
      <c r="B164" s="5" t="s">
        <v>185</v>
      </c>
      <c r="C164" s="5">
        <v>0</v>
      </c>
      <c r="D164" s="5">
        <v>0</v>
      </c>
      <c r="E164" s="5"/>
      <c r="F164" s="5">
        <v>0</v>
      </c>
      <c r="G164" s="5">
        <v>0</v>
      </c>
      <c r="H164" s="5">
        <v>1</v>
      </c>
      <c r="I164" s="6">
        <v>170000</v>
      </c>
      <c r="J164" s="7">
        <f t="shared" si="2"/>
        <v>170000</v>
      </c>
      <c r="K164" s="5">
        <v>0</v>
      </c>
      <c r="L164" s="6">
        <f t="shared" si="3"/>
        <v>0</v>
      </c>
      <c r="M164" s="5">
        <f t="shared" ref="M164:N164" si="164">F164+H164-K164</f>
        <v>1</v>
      </c>
      <c r="N164" s="6">
        <f t="shared" si="164"/>
        <v>170000</v>
      </c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2">
      <c r="A165" s="5" t="s">
        <v>186</v>
      </c>
      <c r="B165" s="5" t="s">
        <v>185</v>
      </c>
      <c r="C165" s="5">
        <v>0</v>
      </c>
      <c r="D165" s="5">
        <v>0</v>
      </c>
      <c r="E165" s="5"/>
      <c r="F165" s="5">
        <v>0</v>
      </c>
      <c r="G165" s="5">
        <v>0</v>
      </c>
      <c r="H165" s="5">
        <v>1</v>
      </c>
      <c r="I165" s="6">
        <v>40000</v>
      </c>
      <c r="J165" s="7">
        <f t="shared" si="2"/>
        <v>40000</v>
      </c>
      <c r="K165" s="5">
        <v>0</v>
      </c>
      <c r="L165" s="6">
        <f t="shared" si="3"/>
        <v>0</v>
      </c>
      <c r="M165" s="5">
        <f t="shared" ref="M165:N165" si="165">F165+H165-K165</f>
        <v>1</v>
      </c>
      <c r="N165" s="6">
        <f t="shared" si="165"/>
        <v>40000</v>
      </c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2">
      <c r="A166" s="5" t="s">
        <v>187</v>
      </c>
      <c r="B166" s="5" t="s">
        <v>185</v>
      </c>
      <c r="C166" s="5">
        <v>0</v>
      </c>
      <c r="D166" s="5">
        <v>0</v>
      </c>
      <c r="E166" s="5"/>
      <c r="F166" s="5">
        <v>0</v>
      </c>
      <c r="G166" s="5">
        <v>0</v>
      </c>
      <c r="H166" s="5">
        <v>1</v>
      </c>
      <c r="I166" s="6">
        <v>60000</v>
      </c>
      <c r="J166" s="7">
        <f t="shared" si="2"/>
        <v>60000</v>
      </c>
      <c r="K166" s="5">
        <v>0</v>
      </c>
      <c r="L166" s="6">
        <f t="shared" si="3"/>
        <v>0</v>
      </c>
      <c r="M166" s="5">
        <f t="shared" ref="M166:N166" si="166">F166+H166-K166</f>
        <v>1</v>
      </c>
      <c r="N166" s="6">
        <f t="shared" si="166"/>
        <v>60000</v>
      </c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2">
      <c r="A167" s="5" t="s">
        <v>188</v>
      </c>
      <c r="B167" s="5" t="s">
        <v>185</v>
      </c>
      <c r="C167" s="5">
        <v>0</v>
      </c>
      <c r="D167" s="5">
        <v>0</v>
      </c>
      <c r="E167" s="5"/>
      <c r="F167" s="5">
        <v>0</v>
      </c>
      <c r="G167" s="5">
        <v>0</v>
      </c>
      <c r="H167" s="5">
        <v>1</v>
      </c>
      <c r="I167" s="6">
        <v>100000</v>
      </c>
      <c r="J167" s="7">
        <f t="shared" si="2"/>
        <v>100000</v>
      </c>
      <c r="K167" s="5">
        <v>0</v>
      </c>
      <c r="L167" s="6">
        <f t="shared" si="3"/>
        <v>0</v>
      </c>
      <c r="M167" s="5">
        <f t="shared" ref="M167:N167" si="167">F167+H167-K167</f>
        <v>1</v>
      </c>
      <c r="N167" s="6">
        <f t="shared" si="167"/>
        <v>100000</v>
      </c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2">
      <c r="A168" s="5" t="s">
        <v>189</v>
      </c>
      <c r="B168" s="5" t="s">
        <v>185</v>
      </c>
      <c r="C168" s="5">
        <v>0</v>
      </c>
      <c r="D168" s="5">
        <v>0</v>
      </c>
      <c r="E168" s="5"/>
      <c r="F168" s="5">
        <v>0</v>
      </c>
      <c r="G168" s="5">
        <v>0</v>
      </c>
      <c r="H168" s="5">
        <v>1</v>
      </c>
      <c r="I168" s="6">
        <v>40000</v>
      </c>
      <c r="J168" s="7">
        <f t="shared" si="2"/>
        <v>40000</v>
      </c>
      <c r="K168" s="5">
        <v>0</v>
      </c>
      <c r="L168" s="6">
        <f t="shared" si="3"/>
        <v>0</v>
      </c>
      <c r="M168" s="5">
        <f t="shared" ref="M168:N168" si="168">F168+H168-K168</f>
        <v>1</v>
      </c>
      <c r="N168" s="6">
        <f t="shared" si="168"/>
        <v>40000</v>
      </c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2">
      <c r="A169" s="5" t="s">
        <v>190</v>
      </c>
      <c r="B169" s="5" t="s">
        <v>185</v>
      </c>
      <c r="C169" s="5">
        <v>0</v>
      </c>
      <c r="D169" s="5">
        <v>0</v>
      </c>
      <c r="E169" s="5"/>
      <c r="F169" s="5">
        <v>0</v>
      </c>
      <c r="G169" s="5">
        <v>0</v>
      </c>
      <c r="H169" s="5">
        <v>1</v>
      </c>
      <c r="I169" s="6">
        <v>90000</v>
      </c>
      <c r="J169" s="7">
        <f t="shared" si="2"/>
        <v>90000</v>
      </c>
      <c r="K169" s="5">
        <v>0</v>
      </c>
      <c r="L169" s="6">
        <f t="shared" si="3"/>
        <v>0</v>
      </c>
      <c r="M169" s="5">
        <f t="shared" ref="M169:N169" si="169">F169+H169-K169</f>
        <v>1</v>
      </c>
      <c r="N169" s="6">
        <f t="shared" si="169"/>
        <v>90000</v>
      </c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2">
      <c r="A170" s="5" t="s">
        <v>191</v>
      </c>
      <c r="B170" s="5" t="s">
        <v>185</v>
      </c>
      <c r="C170" s="5">
        <v>0</v>
      </c>
      <c r="D170" s="5">
        <v>0</v>
      </c>
      <c r="E170" s="5"/>
      <c r="F170" s="5">
        <v>0</v>
      </c>
      <c r="G170" s="5">
        <v>0</v>
      </c>
      <c r="H170" s="5">
        <v>1</v>
      </c>
      <c r="I170" s="6">
        <v>80000</v>
      </c>
      <c r="J170" s="7">
        <f t="shared" si="2"/>
        <v>80000</v>
      </c>
      <c r="K170" s="5">
        <v>0</v>
      </c>
      <c r="L170" s="6">
        <f t="shared" si="3"/>
        <v>0</v>
      </c>
      <c r="M170" s="5">
        <f t="shared" ref="M170:N170" si="170">F170+H170-K170</f>
        <v>1</v>
      </c>
      <c r="N170" s="6">
        <f t="shared" si="170"/>
        <v>80000</v>
      </c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2">
      <c r="A171" s="5" t="s">
        <v>192</v>
      </c>
      <c r="B171" s="5" t="s">
        <v>185</v>
      </c>
      <c r="C171" s="5">
        <v>0</v>
      </c>
      <c r="D171" s="5">
        <v>0</v>
      </c>
      <c r="E171" s="5"/>
      <c r="F171" s="5">
        <v>0</v>
      </c>
      <c r="G171" s="5">
        <v>0</v>
      </c>
      <c r="H171" s="5">
        <v>2</v>
      </c>
      <c r="I171" s="6">
        <v>80000</v>
      </c>
      <c r="J171" s="7">
        <f t="shared" si="2"/>
        <v>40000</v>
      </c>
      <c r="K171" s="5">
        <v>0</v>
      </c>
      <c r="L171" s="6">
        <f t="shared" si="3"/>
        <v>0</v>
      </c>
      <c r="M171" s="5">
        <f t="shared" ref="M171:N171" si="171">F171+H171-K171</f>
        <v>2</v>
      </c>
      <c r="N171" s="6">
        <f t="shared" si="171"/>
        <v>80000</v>
      </c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2">
      <c r="A172" s="5" t="s">
        <v>193</v>
      </c>
      <c r="B172" s="5" t="s">
        <v>185</v>
      </c>
      <c r="C172" s="5">
        <v>0</v>
      </c>
      <c r="D172" s="5">
        <v>0</v>
      </c>
      <c r="E172" s="5"/>
      <c r="F172" s="5">
        <v>0</v>
      </c>
      <c r="G172" s="5">
        <v>0</v>
      </c>
      <c r="H172" s="5">
        <v>3</v>
      </c>
      <c r="I172" s="6">
        <v>30000</v>
      </c>
      <c r="J172" s="7">
        <f t="shared" si="2"/>
        <v>10000</v>
      </c>
      <c r="K172" s="5">
        <v>0</v>
      </c>
      <c r="L172" s="6">
        <f t="shared" si="3"/>
        <v>0</v>
      </c>
      <c r="M172" s="5">
        <f t="shared" ref="M172:N172" si="172">F172+H172-K172</f>
        <v>3</v>
      </c>
      <c r="N172" s="6">
        <f t="shared" si="172"/>
        <v>30000</v>
      </c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2">
      <c r="A173" s="5" t="s">
        <v>194</v>
      </c>
      <c r="B173" s="5" t="s">
        <v>185</v>
      </c>
      <c r="C173" s="5">
        <v>0</v>
      </c>
      <c r="D173" s="5">
        <v>0</v>
      </c>
      <c r="E173" s="5"/>
      <c r="F173" s="5">
        <v>0</v>
      </c>
      <c r="G173" s="5">
        <v>0</v>
      </c>
      <c r="H173" s="5">
        <v>3</v>
      </c>
      <c r="I173" s="6">
        <v>120000</v>
      </c>
      <c r="J173" s="7">
        <f t="shared" si="2"/>
        <v>40000</v>
      </c>
      <c r="K173" s="5">
        <v>0</v>
      </c>
      <c r="L173" s="6">
        <f t="shared" si="3"/>
        <v>0</v>
      </c>
      <c r="M173" s="5">
        <f t="shared" ref="M173:N173" si="173">F173+H173-K173</f>
        <v>3</v>
      </c>
      <c r="N173" s="6">
        <f t="shared" si="173"/>
        <v>120000</v>
      </c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2">
      <c r="A174" s="5" t="s">
        <v>195</v>
      </c>
      <c r="B174" s="5" t="s">
        <v>196</v>
      </c>
      <c r="C174" s="5">
        <v>0</v>
      </c>
      <c r="D174" s="5">
        <v>0</v>
      </c>
      <c r="E174" s="5"/>
      <c r="F174" s="5">
        <v>0</v>
      </c>
      <c r="G174" s="5">
        <v>0</v>
      </c>
      <c r="H174" s="5">
        <v>1</v>
      </c>
      <c r="I174" s="6">
        <v>750000</v>
      </c>
      <c r="J174" s="7">
        <f t="shared" si="2"/>
        <v>750000</v>
      </c>
      <c r="K174" s="5">
        <v>0</v>
      </c>
      <c r="L174" s="6">
        <f t="shared" si="3"/>
        <v>0</v>
      </c>
      <c r="M174" s="5">
        <f t="shared" ref="M174:N174" si="174">F174+H174-K174</f>
        <v>1</v>
      </c>
      <c r="N174" s="6">
        <f t="shared" si="174"/>
        <v>750000</v>
      </c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2">
      <c r="A175" s="5" t="s">
        <v>197</v>
      </c>
      <c r="B175" s="5" t="s">
        <v>198</v>
      </c>
      <c r="C175" s="5">
        <v>0</v>
      </c>
      <c r="D175" s="5">
        <v>0</v>
      </c>
      <c r="E175" s="5"/>
      <c r="F175" s="5">
        <v>0</v>
      </c>
      <c r="G175" s="5">
        <v>0</v>
      </c>
      <c r="H175" s="5">
        <v>1</v>
      </c>
      <c r="I175" s="6">
        <v>742000</v>
      </c>
      <c r="J175" s="7">
        <f t="shared" si="2"/>
        <v>742000</v>
      </c>
      <c r="K175" s="5">
        <v>0</v>
      </c>
      <c r="L175" s="6">
        <f t="shared" si="3"/>
        <v>0</v>
      </c>
      <c r="M175" s="5">
        <f t="shared" ref="M175:N175" si="175">F175+H175-K175</f>
        <v>1</v>
      </c>
      <c r="N175" s="6">
        <f t="shared" si="175"/>
        <v>742000</v>
      </c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2">
      <c r="A176" s="5" t="s">
        <v>199</v>
      </c>
      <c r="B176" s="5" t="s">
        <v>103</v>
      </c>
      <c r="C176" s="5">
        <v>0</v>
      </c>
      <c r="D176" s="5">
        <v>0</v>
      </c>
      <c r="E176" s="5"/>
      <c r="F176" s="5">
        <v>0</v>
      </c>
      <c r="G176" s="5">
        <v>0</v>
      </c>
      <c r="H176" s="5">
        <v>8</v>
      </c>
      <c r="I176" s="6">
        <v>2894400</v>
      </c>
      <c r="J176" s="7">
        <f t="shared" si="2"/>
        <v>361800</v>
      </c>
      <c r="K176" s="5">
        <v>0</v>
      </c>
      <c r="L176" s="6">
        <f t="shared" si="3"/>
        <v>0</v>
      </c>
      <c r="M176" s="5">
        <f t="shared" ref="M176:N176" si="176">F176+H176-K176</f>
        <v>8</v>
      </c>
      <c r="N176" s="6">
        <f t="shared" si="176"/>
        <v>2894400</v>
      </c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2">
      <c r="A177" s="5" t="s">
        <v>200</v>
      </c>
      <c r="B177" s="5" t="s">
        <v>25</v>
      </c>
      <c r="C177" s="5">
        <v>0</v>
      </c>
      <c r="D177" s="5">
        <v>0</v>
      </c>
      <c r="E177" s="5"/>
      <c r="F177" s="5">
        <v>0</v>
      </c>
      <c r="G177" s="5">
        <v>0</v>
      </c>
      <c r="H177" s="5">
        <v>33</v>
      </c>
      <c r="I177" s="5">
        <v>0</v>
      </c>
      <c r="J177" s="7">
        <f t="shared" si="2"/>
        <v>0</v>
      </c>
      <c r="K177" s="5">
        <v>7</v>
      </c>
      <c r="L177" s="6">
        <f t="shared" si="3"/>
        <v>0</v>
      </c>
      <c r="M177" s="5">
        <f t="shared" ref="M177:N177" si="177">F177+H177-K177</f>
        <v>26</v>
      </c>
      <c r="N177" s="6">
        <f t="shared" si="177"/>
        <v>0</v>
      </c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2">
      <c r="A178" s="5" t="s">
        <v>201</v>
      </c>
      <c r="B178" s="5" t="s">
        <v>25</v>
      </c>
      <c r="C178" s="5">
        <v>0</v>
      </c>
      <c r="D178" s="5">
        <v>0</v>
      </c>
      <c r="E178" s="5"/>
      <c r="F178" s="5">
        <v>0</v>
      </c>
      <c r="G178" s="5">
        <v>0</v>
      </c>
      <c r="H178" s="5">
        <v>1</v>
      </c>
      <c r="I178" s="5">
        <v>0</v>
      </c>
      <c r="J178" s="7">
        <f t="shared" si="2"/>
        <v>0</v>
      </c>
      <c r="K178" s="5">
        <v>0</v>
      </c>
      <c r="L178" s="6">
        <f t="shared" si="3"/>
        <v>0</v>
      </c>
      <c r="M178" s="5">
        <f t="shared" ref="M178:N178" si="178">F178+H178-K178</f>
        <v>1</v>
      </c>
      <c r="N178" s="6">
        <f t="shared" si="178"/>
        <v>0</v>
      </c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2">
      <c r="A179" s="5" t="s">
        <v>202</v>
      </c>
      <c r="B179" s="5" t="s">
        <v>107</v>
      </c>
      <c r="C179" s="5">
        <v>0</v>
      </c>
      <c r="D179" s="5">
        <v>0</v>
      </c>
      <c r="E179" s="5"/>
      <c r="F179" s="5">
        <v>0</v>
      </c>
      <c r="G179" s="5">
        <v>0</v>
      </c>
      <c r="H179" s="5">
        <v>9</v>
      </c>
      <c r="I179" s="5">
        <v>0</v>
      </c>
      <c r="J179" s="7">
        <f t="shared" si="2"/>
        <v>0</v>
      </c>
      <c r="K179" s="5">
        <v>0</v>
      </c>
      <c r="L179" s="6">
        <f t="shared" si="3"/>
        <v>0</v>
      </c>
      <c r="M179" s="5">
        <f t="shared" ref="M179:N179" si="179">F179+H179-K179</f>
        <v>9</v>
      </c>
      <c r="N179" s="6">
        <f t="shared" si="179"/>
        <v>0</v>
      </c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2">
      <c r="A180" s="5" t="s">
        <v>203</v>
      </c>
      <c r="B180" s="5" t="s">
        <v>11</v>
      </c>
      <c r="C180" s="5">
        <v>0</v>
      </c>
      <c r="D180" s="5">
        <v>0</v>
      </c>
      <c r="E180" s="5"/>
      <c r="F180" s="5">
        <v>0</v>
      </c>
      <c r="G180" s="5">
        <v>0</v>
      </c>
      <c r="H180" s="5">
        <v>8</v>
      </c>
      <c r="I180" s="6">
        <v>5872722</v>
      </c>
      <c r="J180" s="7">
        <f t="shared" si="2"/>
        <v>734090.25</v>
      </c>
      <c r="K180" s="5">
        <v>0</v>
      </c>
      <c r="L180" s="6">
        <f t="shared" si="3"/>
        <v>0</v>
      </c>
      <c r="M180" s="5">
        <f t="shared" ref="M180:N180" si="180">F180+H180-K180</f>
        <v>8</v>
      </c>
      <c r="N180" s="6">
        <f t="shared" si="180"/>
        <v>5872722</v>
      </c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2">
      <c r="A181" s="5" t="s">
        <v>204</v>
      </c>
      <c r="B181" s="5" t="s">
        <v>11</v>
      </c>
      <c r="C181" s="5">
        <v>0</v>
      </c>
      <c r="D181" s="5">
        <v>0</v>
      </c>
      <c r="E181" s="5"/>
      <c r="F181" s="5">
        <v>0</v>
      </c>
      <c r="G181" s="5">
        <v>0</v>
      </c>
      <c r="H181" s="5">
        <v>1</v>
      </c>
      <c r="I181" s="6">
        <v>1590000</v>
      </c>
      <c r="J181" s="7">
        <f t="shared" si="2"/>
        <v>1590000</v>
      </c>
      <c r="K181" s="5">
        <v>0</v>
      </c>
      <c r="L181" s="6">
        <f t="shared" si="3"/>
        <v>0</v>
      </c>
      <c r="M181" s="5">
        <f t="shared" ref="M181:N181" si="181">F181+H181-K181</f>
        <v>1</v>
      </c>
      <c r="N181" s="6">
        <f t="shared" si="181"/>
        <v>1590000</v>
      </c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2">
      <c r="A182" s="5" t="s">
        <v>205</v>
      </c>
      <c r="B182" s="5" t="s">
        <v>11</v>
      </c>
      <c r="C182" s="5">
        <v>0</v>
      </c>
      <c r="D182" s="5">
        <v>0</v>
      </c>
      <c r="E182" s="5"/>
      <c r="F182" s="5">
        <v>0</v>
      </c>
      <c r="G182" s="5">
        <v>0</v>
      </c>
      <c r="H182" s="5">
        <v>1</v>
      </c>
      <c r="I182" s="5">
        <v>0</v>
      </c>
      <c r="J182" s="7">
        <f t="shared" si="2"/>
        <v>0</v>
      </c>
      <c r="K182" s="5">
        <v>0</v>
      </c>
      <c r="L182" s="6">
        <f t="shared" si="3"/>
        <v>0</v>
      </c>
      <c r="M182" s="5">
        <f t="shared" ref="M182:N182" si="182">F182+H182-K182</f>
        <v>1</v>
      </c>
      <c r="N182" s="6">
        <f t="shared" si="182"/>
        <v>0</v>
      </c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">
      <c r="A183" s="5" t="s">
        <v>206</v>
      </c>
      <c r="B183" s="5" t="s">
        <v>105</v>
      </c>
      <c r="C183" s="5">
        <v>0</v>
      </c>
      <c r="D183" s="5">
        <v>0</v>
      </c>
      <c r="E183" s="5"/>
      <c r="F183" s="5">
        <v>0</v>
      </c>
      <c r="G183" s="5">
        <v>0</v>
      </c>
      <c r="H183" s="5">
        <v>3</v>
      </c>
      <c r="I183" s="6">
        <v>5580000</v>
      </c>
      <c r="J183" s="7">
        <f t="shared" si="2"/>
        <v>1860000</v>
      </c>
      <c r="K183" s="5">
        <v>0</v>
      </c>
      <c r="L183" s="6">
        <f t="shared" si="3"/>
        <v>0</v>
      </c>
      <c r="M183" s="5">
        <f t="shared" ref="M183:N183" si="183">F183+H183-K183</f>
        <v>3</v>
      </c>
      <c r="N183" s="6">
        <f t="shared" si="183"/>
        <v>5580000</v>
      </c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2">
      <c r="A184" s="5" t="s">
        <v>207</v>
      </c>
      <c r="B184" s="5" t="s">
        <v>11</v>
      </c>
      <c r="C184" s="5">
        <v>0</v>
      </c>
      <c r="D184" s="5">
        <v>0</v>
      </c>
      <c r="E184" s="5"/>
      <c r="F184" s="5">
        <v>0</v>
      </c>
      <c r="G184" s="5">
        <v>0</v>
      </c>
      <c r="H184" s="5">
        <v>35</v>
      </c>
      <c r="I184" s="6">
        <v>49136345</v>
      </c>
      <c r="J184" s="7">
        <f t="shared" si="2"/>
        <v>1403895.5714285714</v>
      </c>
      <c r="K184" s="5">
        <v>0</v>
      </c>
      <c r="L184" s="6">
        <f t="shared" si="3"/>
        <v>0</v>
      </c>
      <c r="M184" s="5">
        <f t="shared" ref="M184:N184" si="184">F184+H184-K184</f>
        <v>35</v>
      </c>
      <c r="N184" s="6">
        <f t="shared" si="184"/>
        <v>49136345</v>
      </c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2">
      <c r="A185" s="5" t="s">
        <v>208</v>
      </c>
      <c r="B185" s="5" t="s">
        <v>11</v>
      </c>
      <c r="C185" s="5">
        <v>0</v>
      </c>
      <c r="D185" s="5">
        <v>0</v>
      </c>
      <c r="E185" s="5"/>
      <c r="F185" s="5">
        <v>0</v>
      </c>
      <c r="G185" s="5">
        <v>0</v>
      </c>
      <c r="H185" s="5">
        <v>2</v>
      </c>
      <c r="I185" s="6">
        <v>2472726</v>
      </c>
      <c r="J185" s="7">
        <f t="shared" si="2"/>
        <v>1236363</v>
      </c>
      <c r="K185" s="5">
        <v>0</v>
      </c>
      <c r="L185" s="6">
        <f t="shared" si="3"/>
        <v>0</v>
      </c>
      <c r="M185" s="5">
        <f t="shared" ref="M185:N185" si="185">F185+H185-K185</f>
        <v>2</v>
      </c>
      <c r="N185" s="6">
        <f t="shared" si="185"/>
        <v>2472726</v>
      </c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2">
      <c r="A186" s="5" t="s">
        <v>209</v>
      </c>
      <c r="B186" s="5" t="s">
        <v>171</v>
      </c>
      <c r="C186" s="5">
        <v>0</v>
      </c>
      <c r="D186" s="5">
        <v>0</v>
      </c>
      <c r="E186" s="5"/>
      <c r="F186" s="5">
        <v>0</v>
      </c>
      <c r="G186" s="5">
        <v>0</v>
      </c>
      <c r="H186" s="5">
        <v>1</v>
      </c>
      <c r="I186" s="6">
        <v>1363636</v>
      </c>
      <c r="J186" s="7">
        <f t="shared" si="2"/>
        <v>1363636</v>
      </c>
      <c r="K186" s="5">
        <v>0</v>
      </c>
      <c r="L186" s="6">
        <f t="shared" si="3"/>
        <v>0</v>
      </c>
      <c r="M186" s="5">
        <f t="shared" ref="M186:N186" si="186">F186+H186-K186</f>
        <v>1</v>
      </c>
      <c r="N186" s="6">
        <f t="shared" si="186"/>
        <v>1363636</v>
      </c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2">
      <c r="A187" s="5" t="s">
        <v>210</v>
      </c>
      <c r="B187" s="5" t="s">
        <v>105</v>
      </c>
      <c r="C187" s="5">
        <v>0</v>
      </c>
      <c r="D187" s="5">
        <v>0</v>
      </c>
      <c r="E187" s="5"/>
      <c r="F187" s="5">
        <v>0</v>
      </c>
      <c r="G187" s="5">
        <v>0</v>
      </c>
      <c r="H187" s="5">
        <v>2</v>
      </c>
      <c r="I187" s="6">
        <v>981818</v>
      </c>
      <c r="J187" s="7">
        <f t="shared" si="2"/>
        <v>490909</v>
      </c>
      <c r="K187" s="5">
        <v>0</v>
      </c>
      <c r="L187" s="6">
        <f t="shared" si="3"/>
        <v>0</v>
      </c>
      <c r="M187" s="5">
        <f t="shared" ref="M187:N187" si="187">F187+H187-K187</f>
        <v>2</v>
      </c>
      <c r="N187" s="6">
        <f t="shared" si="187"/>
        <v>981818</v>
      </c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2">
      <c r="A188" s="5" t="s">
        <v>211</v>
      </c>
      <c r="B188" s="5" t="s">
        <v>11</v>
      </c>
      <c r="C188" s="5">
        <v>5</v>
      </c>
      <c r="D188" s="6">
        <v>909091</v>
      </c>
      <c r="E188" s="5"/>
      <c r="F188" s="5">
        <v>5</v>
      </c>
      <c r="G188" s="6">
        <v>909091</v>
      </c>
      <c r="H188" s="5">
        <v>3</v>
      </c>
      <c r="I188" s="6">
        <v>545454</v>
      </c>
      <c r="J188" s="7">
        <f t="shared" si="2"/>
        <v>181818.125</v>
      </c>
      <c r="K188" s="5">
        <v>0</v>
      </c>
      <c r="L188" s="6">
        <f t="shared" si="3"/>
        <v>0</v>
      </c>
      <c r="M188" s="5">
        <f t="shared" ref="M188:N188" si="188">F188+H188-K188</f>
        <v>8</v>
      </c>
      <c r="N188" s="6">
        <f t="shared" si="188"/>
        <v>1454545</v>
      </c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2">
      <c r="A189" s="5" t="s">
        <v>212</v>
      </c>
      <c r="B189" s="5" t="s">
        <v>11</v>
      </c>
      <c r="C189" s="5">
        <v>0</v>
      </c>
      <c r="D189" s="5">
        <v>0</v>
      </c>
      <c r="E189" s="5"/>
      <c r="F189" s="5">
        <v>0</v>
      </c>
      <c r="G189" s="5">
        <v>0</v>
      </c>
      <c r="H189" s="5">
        <v>2</v>
      </c>
      <c r="I189" s="6">
        <v>363634</v>
      </c>
      <c r="J189" s="7">
        <f t="shared" si="2"/>
        <v>181817</v>
      </c>
      <c r="K189" s="5">
        <v>0</v>
      </c>
      <c r="L189" s="6">
        <f t="shared" si="3"/>
        <v>0</v>
      </c>
      <c r="M189" s="5">
        <f t="shared" ref="M189:N189" si="189">F189+H189-K189</f>
        <v>2</v>
      </c>
      <c r="N189" s="6">
        <f t="shared" si="189"/>
        <v>363634</v>
      </c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2">
      <c r="A190" s="5" t="s">
        <v>213</v>
      </c>
      <c r="B190" s="5" t="s">
        <v>25</v>
      </c>
      <c r="C190" s="5">
        <v>0</v>
      </c>
      <c r="D190" s="5">
        <v>0</v>
      </c>
      <c r="E190" s="5"/>
      <c r="F190" s="5">
        <v>0</v>
      </c>
      <c r="G190" s="5">
        <v>0</v>
      </c>
      <c r="H190" s="5">
        <v>1</v>
      </c>
      <c r="I190" s="5">
        <v>0</v>
      </c>
      <c r="J190" s="7">
        <f t="shared" si="2"/>
        <v>0</v>
      </c>
      <c r="K190" s="5">
        <v>0</v>
      </c>
      <c r="L190" s="6">
        <f t="shared" si="3"/>
        <v>0</v>
      </c>
      <c r="M190" s="5">
        <f t="shared" ref="M190:N190" si="190">F190+H190-K190</f>
        <v>1</v>
      </c>
      <c r="N190" s="6">
        <f t="shared" si="190"/>
        <v>0</v>
      </c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2">
      <c r="A191" s="5" t="s">
        <v>214</v>
      </c>
      <c r="B191" s="5" t="s">
        <v>11</v>
      </c>
      <c r="C191" s="5">
        <v>0</v>
      </c>
      <c r="D191" s="5">
        <v>0</v>
      </c>
      <c r="E191" s="5"/>
      <c r="F191" s="5">
        <v>0</v>
      </c>
      <c r="G191" s="5">
        <v>0</v>
      </c>
      <c r="H191" s="5">
        <v>5</v>
      </c>
      <c r="I191" s="6">
        <v>2227270</v>
      </c>
      <c r="J191" s="7">
        <f t="shared" si="2"/>
        <v>445454</v>
      </c>
      <c r="K191" s="5">
        <v>0</v>
      </c>
      <c r="L191" s="6">
        <f t="shared" si="3"/>
        <v>0</v>
      </c>
      <c r="M191" s="5">
        <f t="shared" ref="M191:N191" si="191">F191+H191-K191</f>
        <v>5</v>
      </c>
      <c r="N191" s="6">
        <f t="shared" si="191"/>
        <v>2227270</v>
      </c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2">
      <c r="A192" s="5" t="s">
        <v>215</v>
      </c>
      <c r="B192" s="5" t="s">
        <v>11</v>
      </c>
      <c r="C192" s="5">
        <v>0</v>
      </c>
      <c r="D192" s="5">
        <v>0</v>
      </c>
      <c r="E192" s="5"/>
      <c r="F192" s="5">
        <v>0</v>
      </c>
      <c r="G192" s="5">
        <v>0</v>
      </c>
      <c r="H192" s="5">
        <v>23</v>
      </c>
      <c r="I192" s="6">
        <v>4145449</v>
      </c>
      <c r="J192" s="7">
        <f t="shared" si="2"/>
        <v>180236.91304347827</v>
      </c>
      <c r="K192" s="5">
        <v>0</v>
      </c>
      <c r="L192" s="6">
        <f t="shared" si="3"/>
        <v>0</v>
      </c>
      <c r="M192" s="5">
        <f t="shared" ref="M192:N192" si="192">F192+H192-K192</f>
        <v>23</v>
      </c>
      <c r="N192" s="6">
        <f t="shared" si="192"/>
        <v>4145449</v>
      </c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2">
      <c r="A193" s="5" t="s">
        <v>216</v>
      </c>
      <c r="B193" s="5" t="s">
        <v>11</v>
      </c>
      <c r="C193" s="5">
        <v>0</v>
      </c>
      <c r="D193" s="5">
        <v>0</v>
      </c>
      <c r="E193" s="5"/>
      <c r="F193" s="5">
        <v>0</v>
      </c>
      <c r="G193" s="5">
        <v>0</v>
      </c>
      <c r="H193" s="5">
        <v>8</v>
      </c>
      <c r="I193" s="6">
        <v>1418179</v>
      </c>
      <c r="J193" s="7">
        <f t="shared" si="2"/>
        <v>177272.375</v>
      </c>
      <c r="K193" s="5">
        <v>0</v>
      </c>
      <c r="L193" s="6">
        <f t="shared" si="3"/>
        <v>0</v>
      </c>
      <c r="M193" s="5">
        <f t="shared" ref="M193:N193" si="193">F193+H193-K193</f>
        <v>8</v>
      </c>
      <c r="N193" s="6">
        <f t="shared" si="193"/>
        <v>1418179</v>
      </c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2">
      <c r="A194" s="5" t="s">
        <v>217</v>
      </c>
      <c r="B194" s="5" t="s">
        <v>11</v>
      </c>
      <c r="C194" s="5">
        <v>0</v>
      </c>
      <c r="D194" s="5">
        <v>0</v>
      </c>
      <c r="E194" s="5"/>
      <c r="F194" s="5">
        <v>0</v>
      </c>
      <c r="G194" s="5">
        <v>0</v>
      </c>
      <c r="H194" s="5">
        <v>40</v>
      </c>
      <c r="I194" s="6">
        <v>7999990</v>
      </c>
      <c r="J194" s="7">
        <f t="shared" si="2"/>
        <v>199999.75</v>
      </c>
      <c r="K194" s="5">
        <v>0</v>
      </c>
      <c r="L194" s="6">
        <f t="shared" si="3"/>
        <v>0</v>
      </c>
      <c r="M194" s="5">
        <f t="shared" ref="M194:N194" si="194">F194+H194-K194</f>
        <v>40</v>
      </c>
      <c r="N194" s="6">
        <f t="shared" si="194"/>
        <v>7999990</v>
      </c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2">
      <c r="A195" s="5" t="s">
        <v>218</v>
      </c>
      <c r="B195" s="5" t="s">
        <v>11</v>
      </c>
      <c r="C195" s="5">
        <v>0</v>
      </c>
      <c r="D195" s="5">
        <v>0</v>
      </c>
      <c r="E195" s="5"/>
      <c r="F195" s="5">
        <v>0</v>
      </c>
      <c r="G195" s="5">
        <v>0</v>
      </c>
      <c r="H195" s="5">
        <v>2</v>
      </c>
      <c r="I195" s="6">
        <v>1309090</v>
      </c>
      <c r="J195" s="7">
        <f t="shared" si="2"/>
        <v>654545</v>
      </c>
      <c r="K195" s="5">
        <v>0</v>
      </c>
      <c r="L195" s="6">
        <f t="shared" si="3"/>
        <v>0</v>
      </c>
      <c r="M195" s="5">
        <f t="shared" ref="M195:N195" si="195">F195+H195-K195</f>
        <v>2</v>
      </c>
      <c r="N195" s="6">
        <f t="shared" si="195"/>
        <v>1309090</v>
      </c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2">
      <c r="A196" s="5" t="s">
        <v>219</v>
      </c>
      <c r="B196" s="5" t="s">
        <v>11</v>
      </c>
      <c r="C196" s="5">
        <v>0</v>
      </c>
      <c r="D196" s="5">
        <v>0</v>
      </c>
      <c r="E196" s="5"/>
      <c r="F196" s="5">
        <v>0</v>
      </c>
      <c r="G196" s="5">
        <v>0</v>
      </c>
      <c r="H196" s="5">
        <v>5</v>
      </c>
      <c r="I196" s="6">
        <v>1636360</v>
      </c>
      <c r="J196" s="7">
        <f t="shared" si="2"/>
        <v>327272</v>
      </c>
      <c r="K196" s="5">
        <v>0</v>
      </c>
      <c r="L196" s="6">
        <f t="shared" si="3"/>
        <v>0</v>
      </c>
      <c r="M196" s="5">
        <f t="shared" ref="M196:N196" si="196">F196+H196-K196</f>
        <v>5</v>
      </c>
      <c r="N196" s="6">
        <f t="shared" si="196"/>
        <v>1636360</v>
      </c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2">
      <c r="A197" s="5" t="s">
        <v>220</v>
      </c>
      <c r="B197" s="5" t="s">
        <v>11</v>
      </c>
      <c r="C197" s="5">
        <v>83</v>
      </c>
      <c r="D197" s="6">
        <v>12131794</v>
      </c>
      <c r="E197" s="5"/>
      <c r="F197" s="5">
        <v>83</v>
      </c>
      <c r="G197" s="6">
        <v>12131794</v>
      </c>
      <c r="H197" s="5">
        <v>150</v>
      </c>
      <c r="I197" s="6">
        <v>17272650</v>
      </c>
      <c r="J197" s="7">
        <f t="shared" si="2"/>
        <v>126199.330472103</v>
      </c>
      <c r="K197" s="5">
        <v>83</v>
      </c>
      <c r="L197" s="5">
        <v>12131794</v>
      </c>
      <c r="M197" s="5">
        <f t="shared" ref="M197:N197" si="197">F197+H197-K197</f>
        <v>150</v>
      </c>
      <c r="N197" s="6">
        <f t="shared" si="197"/>
        <v>17272650</v>
      </c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2">
      <c r="A198" s="5" t="s">
        <v>221</v>
      </c>
      <c r="B198" s="5" t="s">
        <v>11</v>
      </c>
      <c r="C198" s="5">
        <v>0</v>
      </c>
      <c r="D198" s="5">
        <v>0</v>
      </c>
      <c r="E198" s="5"/>
      <c r="F198" s="5">
        <v>0</v>
      </c>
      <c r="G198" s="5">
        <v>0</v>
      </c>
      <c r="H198" s="5">
        <v>1</v>
      </c>
      <c r="I198" s="6">
        <v>681818</v>
      </c>
      <c r="J198" s="7">
        <f t="shared" si="2"/>
        <v>681818</v>
      </c>
      <c r="K198" s="5">
        <v>0</v>
      </c>
      <c r="L198" s="6">
        <f t="shared" ref="L198:L452" si="198">J198*K198</f>
        <v>0</v>
      </c>
      <c r="M198" s="5">
        <f t="shared" ref="M198:N198" si="199">F198+H198-K198</f>
        <v>1</v>
      </c>
      <c r="N198" s="6">
        <f t="shared" si="199"/>
        <v>681818</v>
      </c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2">
      <c r="A199" s="5" t="s">
        <v>222</v>
      </c>
      <c r="B199" s="5" t="s">
        <v>11</v>
      </c>
      <c r="C199" s="5">
        <v>0</v>
      </c>
      <c r="D199" s="5">
        <v>0</v>
      </c>
      <c r="E199" s="5"/>
      <c r="F199" s="5">
        <v>0</v>
      </c>
      <c r="G199" s="5">
        <v>0</v>
      </c>
      <c r="H199" s="5">
        <v>14</v>
      </c>
      <c r="I199" s="6">
        <v>3081814</v>
      </c>
      <c r="J199" s="7">
        <f t="shared" si="2"/>
        <v>220129.57142857142</v>
      </c>
      <c r="K199" s="5">
        <v>0</v>
      </c>
      <c r="L199" s="6">
        <f t="shared" si="198"/>
        <v>0</v>
      </c>
      <c r="M199" s="5">
        <f t="shared" ref="M199:N199" si="200">F199+H199-K199</f>
        <v>14</v>
      </c>
      <c r="N199" s="6">
        <f t="shared" si="200"/>
        <v>3081814</v>
      </c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2">
      <c r="A200" s="5" t="s">
        <v>223</v>
      </c>
      <c r="B200" s="5" t="s">
        <v>11</v>
      </c>
      <c r="C200" s="5">
        <v>0</v>
      </c>
      <c r="D200" s="5">
        <v>0</v>
      </c>
      <c r="E200" s="5"/>
      <c r="F200" s="5">
        <v>0</v>
      </c>
      <c r="G200" s="5">
        <v>0</v>
      </c>
      <c r="H200" s="5">
        <v>16</v>
      </c>
      <c r="I200" s="6">
        <v>2109088</v>
      </c>
      <c r="J200" s="7">
        <f t="shared" si="2"/>
        <v>131818</v>
      </c>
      <c r="K200" s="5">
        <v>0</v>
      </c>
      <c r="L200" s="6">
        <f t="shared" si="198"/>
        <v>0</v>
      </c>
      <c r="M200" s="5">
        <f t="shared" ref="M200:N200" si="201">F200+H200-K200</f>
        <v>16</v>
      </c>
      <c r="N200" s="6">
        <f t="shared" si="201"/>
        <v>2109088</v>
      </c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2">
      <c r="A201" s="5" t="s">
        <v>224</v>
      </c>
      <c r="B201" s="5" t="s">
        <v>107</v>
      </c>
      <c r="C201" s="5">
        <v>0</v>
      </c>
      <c r="D201" s="5">
        <v>0</v>
      </c>
      <c r="E201" s="5"/>
      <c r="F201" s="5">
        <v>0</v>
      </c>
      <c r="G201" s="5">
        <v>0</v>
      </c>
      <c r="H201" s="5">
        <v>9</v>
      </c>
      <c r="I201" s="5">
        <v>0</v>
      </c>
      <c r="J201" s="7">
        <f t="shared" si="2"/>
        <v>0</v>
      </c>
      <c r="K201" s="5">
        <v>0</v>
      </c>
      <c r="L201" s="6">
        <f t="shared" si="198"/>
        <v>0</v>
      </c>
      <c r="M201" s="5">
        <f t="shared" ref="M201:N201" si="202">F201+H201-K201</f>
        <v>9</v>
      </c>
      <c r="N201" s="6">
        <f t="shared" si="202"/>
        <v>0</v>
      </c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2">
      <c r="A202" s="5" t="s">
        <v>225</v>
      </c>
      <c r="B202" s="5" t="s">
        <v>141</v>
      </c>
      <c r="C202" s="5">
        <v>0</v>
      </c>
      <c r="D202" s="5">
        <v>0</v>
      </c>
      <c r="E202" s="5"/>
      <c r="F202" s="5">
        <v>0</v>
      </c>
      <c r="G202" s="5">
        <v>0</v>
      </c>
      <c r="H202" s="5">
        <v>1</v>
      </c>
      <c r="I202" s="6">
        <v>400000</v>
      </c>
      <c r="J202" s="7">
        <f t="shared" si="2"/>
        <v>400000</v>
      </c>
      <c r="K202" s="5">
        <v>0</v>
      </c>
      <c r="L202" s="6">
        <f t="shared" si="198"/>
        <v>0</v>
      </c>
      <c r="M202" s="5">
        <f t="shared" ref="M202:N202" si="203">F202+H202-K202</f>
        <v>1</v>
      </c>
      <c r="N202" s="6">
        <f t="shared" si="203"/>
        <v>400000</v>
      </c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2">
      <c r="A203" s="5" t="s">
        <v>226</v>
      </c>
      <c r="B203" s="5" t="s">
        <v>11</v>
      </c>
      <c r="C203" s="5">
        <v>0</v>
      </c>
      <c r="D203" s="5">
        <v>0</v>
      </c>
      <c r="E203" s="5"/>
      <c r="F203" s="5">
        <v>0</v>
      </c>
      <c r="G203" s="5">
        <v>0</v>
      </c>
      <c r="H203" s="5">
        <v>1</v>
      </c>
      <c r="I203" s="6">
        <v>20445455</v>
      </c>
      <c r="J203" s="7">
        <f t="shared" si="2"/>
        <v>20445455</v>
      </c>
      <c r="K203" s="5">
        <v>0</v>
      </c>
      <c r="L203" s="6">
        <f t="shared" si="198"/>
        <v>0</v>
      </c>
      <c r="M203" s="5">
        <f t="shared" ref="M203:N203" si="204">F203+H203-K203</f>
        <v>1</v>
      </c>
      <c r="N203" s="6">
        <f t="shared" si="204"/>
        <v>20445455</v>
      </c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2">
      <c r="A204" s="5" t="s">
        <v>227</v>
      </c>
      <c r="B204" s="5" t="s">
        <v>11</v>
      </c>
      <c r="C204" s="5">
        <v>0</v>
      </c>
      <c r="D204" s="5">
        <v>0</v>
      </c>
      <c r="E204" s="5"/>
      <c r="F204" s="5">
        <v>0</v>
      </c>
      <c r="G204" s="5">
        <v>0</v>
      </c>
      <c r="H204" s="5">
        <v>5</v>
      </c>
      <c r="I204" s="5">
        <v>0</v>
      </c>
      <c r="J204" s="7">
        <f t="shared" si="2"/>
        <v>0</v>
      </c>
      <c r="K204" s="5">
        <v>0</v>
      </c>
      <c r="L204" s="6">
        <f t="shared" si="198"/>
        <v>0</v>
      </c>
      <c r="M204" s="5">
        <f t="shared" ref="M204:N204" si="205">F204+H204-K204</f>
        <v>5</v>
      </c>
      <c r="N204" s="6">
        <f t="shared" si="205"/>
        <v>0</v>
      </c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2">
      <c r="A205" s="5" t="s">
        <v>228</v>
      </c>
      <c r="B205" s="5" t="s">
        <v>11</v>
      </c>
      <c r="C205" s="5">
        <v>0</v>
      </c>
      <c r="D205" s="5">
        <v>0</v>
      </c>
      <c r="E205" s="5"/>
      <c r="F205" s="5">
        <v>0</v>
      </c>
      <c r="G205" s="5">
        <v>0</v>
      </c>
      <c r="H205" s="5">
        <v>2</v>
      </c>
      <c r="I205" s="5">
        <v>0</v>
      </c>
      <c r="J205" s="7">
        <f t="shared" si="2"/>
        <v>0</v>
      </c>
      <c r="K205" s="5">
        <v>0</v>
      </c>
      <c r="L205" s="6">
        <f t="shared" si="198"/>
        <v>0</v>
      </c>
      <c r="M205" s="5">
        <f t="shared" ref="M205:N205" si="206">F205+H205-K205</f>
        <v>2</v>
      </c>
      <c r="N205" s="6">
        <f t="shared" si="206"/>
        <v>0</v>
      </c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2">
      <c r="A206" s="5" t="s">
        <v>229</v>
      </c>
      <c r="B206" s="5" t="s">
        <v>20</v>
      </c>
      <c r="C206" s="5">
        <v>0</v>
      </c>
      <c r="D206" s="5">
        <v>0</v>
      </c>
      <c r="E206" s="5"/>
      <c r="F206" s="5">
        <v>0</v>
      </c>
      <c r="G206" s="5">
        <v>0</v>
      </c>
      <c r="H206" s="5">
        <v>3</v>
      </c>
      <c r="I206" s="6">
        <v>5100000</v>
      </c>
      <c r="J206" s="7">
        <f t="shared" si="2"/>
        <v>1700000</v>
      </c>
      <c r="K206" s="5">
        <v>3</v>
      </c>
      <c r="L206" s="6">
        <f t="shared" si="198"/>
        <v>5100000</v>
      </c>
      <c r="M206" s="5">
        <f t="shared" ref="M206:N206" si="207">F206+H206-K206</f>
        <v>0</v>
      </c>
      <c r="N206" s="6">
        <f t="shared" si="207"/>
        <v>0</v>
      </c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2">
      <c r="A207" s="5" t="s">
        <v>230</v>
      </c>
      <c r="B207" s="5" t="s">
        <v>11</v>
      </c>
      <c r="C207" s="5">
        <v>0</v>
      </c>
      <c r="D207" s="5">
        <v>0</v>
      </c>
      <c r="E207" s="5"/>
      <c r="F207" s="5">
        <v>0</v>
      </c>
      <c r="G207" s="5">
        <v>0</v>
      </c>
      <c r="H207" s="5">
        <v>2</v>
      </c>
      <c r="I207" s="6">
        <v>1000000</v>
      </c>
      <c r="J207" s="7">
        <f t="shared" si="2"/>
        <v>500000</v>
      </c>
      <c r="K207" s="5">
        <v>0</v>
      </c>
      <c r="L207" s="6">
        <f t="shared" si="198"/>
        <v>0</v>
      </c>
      <c r="M207" s="5">
        <f t="shared" ref="M207:N207" si="208">F207+H207-K207</f>
        <v>2</v>
      </c>
      <c r="N207" s="6">
        <f t="shared" si="208"/>
        <v>1000000</v>
      </c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2">
      <c r="A208" s="5" t="s">
        <v>231</v>
      </c>
      <c r="B208" s="5" t="s">
        <v>11</v>
      </c>
      <c r="C208" s="5">
        <v>0</v>
      </c>
      <c r="D208" s="5">
        <v>0</v>
      </c>
      <c r="E208" s="5"/>
      <c r="F208" s="5">
        <v>0</v>
      </c>
      <c r="G208" s="5">
        <v>0</v>
      </c>
      <c r="H208" s="5">
        <v>13</v>
      </c>
      <c r="I208" s="6">
        <v>4136353</v>
      </c>
      <c r="J208" s="7">
        <f t="shared" si="2"/>
        <v>318181</v>
      </c>
      <c r="K208" s="5">
        <v>0</v>
      </c>
      <c r="L208" s="6">
        <f t="shared" si="198"/>
        <v>0</v>
      </c>
      <c r="M208" s="5">
        <f t="shared" ref="M208:N208" si="209">F208+H208-K208</f>
        <v>13</v>
      </c>
      <c r="N208" s="6">
        <f t="shared" si="209"/>
        <v>4136353</v>
      </c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2">
      <c r="A209" s="5" t="s">
        <v>232</v>
      </c>
      <c r="B209" s="5" t="s">
        <v>20</v>
      </c>
      <c r="C209" s="5">
        <v>0</v>
      </c>
      <c r="D209" s="5">
        <v>0</v>
      </c>
      <c r="E209" s="5"/>
      <c r="F209" s="5">
        <v>0</v>
      </c>
      <c r="G209" s="5">
        <v>0</v>
      </c>
      <c r="H209" s="5">
        <v>8</v>
      </c>
      <c r="I209" s="6">
        <v>2554543</v>
      </c>
      <c r="J209" s="7">
        <f t="shared" si="2"/>
        <v>319317.875</v>
      </c>
      <c r="K209" s="5">
        <v>0</v>
      </c>
      <c r="L209" s="6">
        <f t="shared" si="198"/>
        <v>0</v>
      </c>
      <c r="M209" s="5">
        <f t="shared" ref="M209:N209" si="210">F209+H209-K209</f>
        <v>8</v>
      </c>
      <c r="N209" s="6">
        <f t="shared" si="210"/>
        <v>2554543</v>
      </c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2">
      <c r="A210" s="5" t="s">
        <v>233</v>
      </c>
      <c r="B210" s="5" t="s">
        <v>20</v>
      </c>
      <c r="C210" s="5">
        <v>0</v>
      </c>
      <c r="D210" s="5">
        <v>0</v>
      </c>
      <c r="E210" s="5"/>
      <c r="F210" s="5">
        <v>0</v>
      </c>
      <c r="G210" s="5">
        <v>0</v>
      </c>
      <c r="H210" s="5">
        <v>7</v>
      </c>
      <c r="I210" s="6">
        <v>2672726</v>
      </c>
      <c r="J210" s="7">
        <f t="shared" si="2"/>
        <v>381818</v>
      </c>
      <c r="K210" s="5">
        <v>0</v>
      </c>
      <c r="L210" s="6">
        <f t="shared" si="198"/>
        <v>0</v>
      </c>
      <c r="M210" s="5">
        <f t="shared" ref="M210:N210" si="211">F210+H210-K210</f>
        <v>7</v>
      </c>
      <c r="N210" s="6">
        <f t="shared" si="211"/>
        <v>2672726</v>
      </c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2">
      <c r="A211" s="5" t="s">
        <v>234</v>
      </c>
      <c r="B211" s="5" t="s">
        <v>11</v>
      </c>
      <c r="C211" s="5">
        <v>0</v>
      </c>
      <c r="D211" s="5">
        <v>0</v>
      </c>
      <c r="E211" s="5"/>
      <c r="F211" s="5">
        <v>0</v>
      </c>
      <c r="G211" s="5">
        <v>0</v>
      </c>
      <c r="H211" s="5">
        <v>2</v>
      </c>
      <c r="I211" s="6">
        <v>909090</v>
      </c>
      <c r="J211" s="7">
        <f t="shared" si="2"/>
        <v>454545</v>
      </c>
      <c r="K211" s="5">
        <v>0</v>
      </c>
      <c r="L211" s="6">
        <f t="shared" si="198"/>
        <v>0</v>
      </c>
      <c r="M211" s="5">
        <f t="shared" ref="M211:N211" si="212">F211+H211-K211</f>
        <v>2</v>
      </c>
      <c r="N211" s="6">
        <f t="shared" si="212"/>
        <v>909090</v>
      </c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2">
      <c r="A212" s="5" t="s">
        <v>235</v>
      </c>
      <c r="B212" s="5" t="s">
        <v>11</v>
      </c>
      <c r="C212" s="5">
        <v>0</v>
      </c>
      <c r="D212" s="5">
        <v>0</v>
      </c>
      <c r="E212" s="5"/>
      <c r="F212" s="5">
        <v>0</v>
      </c>
      <c r="G212" s="5">
        <v>0</v>
      </c>
      <c r="H212" s="5">
        <v>3</v>
      </c>
      <c r="I212" s="6">
        <v>5954545</v>
      </c>
      <c r="J212" s="7">
        <f t="shared" si="2"/>
        <v>1984848.3333333333</v>
      </c>
      <c r="K212" s="5">
        <v>0</v>
      </c>
      <c r="L212" s="6">
        <f t="shared" si="198"/>
        <v>0</v>
      </c>
      <c r="M212" s="5">
        <f t="shared" ref="M212:N212" si="213">F212+H212-K212</f>
        <v>3</v>
      </c>
      <c r="N212" s="6">
        <f t="shared" si="213"/>
        <v>5954545</v>
      </c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2">
      <c r="A213" s="5" t="s">
        <v>236</v>
      </c>
      <c r="B213" s="5" t="s">
        <v>105</v>
      </c>
      <c r="C213" s="5">
        <v>0</v>
      </c>
      <c r="D213" s="5">
        <v>0</v>
      </c>
      <c r="E213" s="5"/>
      <c r="F213" s="5">
        <v>0</v>
      </c>
      <c r="G213" s="5">
        <v>0</v>
      </c>
      <c r="H213" s="5">
        <v>2</v>
      </c>
      <c r="I213" s="6">
        <v>1343636</v>
      </c>
      <c r="J213" s="7">
        <f t="shared" si="2"/>
        <v>671818</v>
      </c>
      <c r="K213" s="5">
        <v>0</v>
      </c>
      <c r="L213" s="6">
        <f t="shared" si="198"/>
        <v>0</v>
      </c>
      <c r="M213" s="5">
        <f t="shared" ref="M213:N213" si="214">F213+H213-K213</f>
        <v>2</v>
      </c>
      <c r="N213" s="6">
        <f t="shared" si="214"/>
        <v>1343636</v>
      </c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2">
      <c r="A214" s="5" t="s">
        <v>237</v>
      </c>
      <c r="B214" s="5" t="s">
        <v>105</v>
      </c>
      <c r="C214" s="5">
        <v>0</v>
      </c>
      <c r="D214" s="5">
        <v>0</v>
      </c>
      <c r="E214" s="5"/>
      <c r="F214" s="5">
        <v>0</v>
      </c>
      <c r="G214" s="5">
        <v>0</v>
      </c>
      <c r="H214" s="5">
        <v>2</v>
      </c>
      <c r="I214" s="6">
        <v>780000</v>
      </c>
      <c r="J214" s="7">
        <f t="shared" si="2"/>
        <v>390000</v>
      </c>
      <c r="K214" s="5">
        <v>0</v>
      </c>
      <c r="L214" s="6">
        <f t="shared" si="198"/>
        <v>0</v>
      </c>
      <c r="M214" s="5">
        <f t="shared" ref="M214:N214" si="215">F214+H214-K214</f>
        <v>2</v>
      </c>
      <c r="N214" s="6">
        <f t="shared" si="215"/>
        <v>780000</v>
      </c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2">
      <c r="A215" s="5" t="s">
        <v>238</v>
      </c>
      <c r="B215" s="5" t="s">
        <v>105</v>
      </c>
      <c r="C215" s="5">
        <v>0</v>
      </c>
      <c r="D215" s="5">
        <v>0</v>
      </c>
      <c r="E215" s="5"/>
      <c r="F215" s="5">
        <v>0</v>
      </c>
      <c r="G215" s="5">
        <v>0</v>
      </c>
      <c r="H215" s="5">
        <v>5</v>
      </c>
      <c r="I215" s="6">
        <v>972725</v>
      </c>
      <c r="J215" s="7">
        <f t="shared" si="2"/>
        <v>194545</v>
      </c>
      <c r="K215" s="5">
        <v>0</v>
      </c>
      <c r="L215" s="6">
        <f t="shared" si="198"/>
        <v>0</v>
      </c>
      <c r="M215" s="5">
        <f t="shared" ref="M215:N215" si="216">F215+H215-K215</f>
        <v>5</v>
      </c>
      <c r="N215" s="6">
        <f t="shared" si="216"/>
        <v>972725</v>
      </c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2">
      <c r="A216" s="5" t="s">
        <v>239</v>
      </c>
      <c r="B216" s="5" t="s">
        <v>105</v>
      </c>
      <c r="C216" s="5">
        <v>0</v>
      </c>
      <c r="D216" s="5">
        <v>0</v>
      </c>
      <c r="E216" s="5"/>
      <c r="F216" s="5">
        <v>0</v>
      </c>
      <c r="G216" s="5">
        <v>0</v>
      </c>
      <c r="H216" s="5">
        <v>5</v>
      </c>
      <c r="I216" s="6">
        <v>1431815</v>
      </c>
      <c r="J216" s="7">
        <f t="shared" si="2"/>
        <v>286363</v>
      </c>
      <c r="K216" s="5">
        <v>0</v>
      </c>
      <c r="L216" s="6">
        <f t="shared" si="198"/>
        <v>0</v>
      </c>
      <c r="M216" s="5">
        <f t="shared" ref="M216:N216" si="217">F216+H216-K216</f>
        <v>5</v>
      </c>
      <c r="N216" s="6">
        <f t="shared" si="217"/>
        <v>1431815</v>
      </c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2">
      <c r="A217" s="5" t="s">
        <v>240</v>
      </c>
      <c r="B217" s="5" t="s">
        <v>105</v>
      </c>
      <c r="C217" s="5">
        <v>0</v>
      </c>
      <c r="D217" s="5">
        <v>0</v>
      </c>
      <c r="E217" s="5"/>
      <c r="F217" s="5">
        <v>0</v>
      </c>
      <c r="G217" s="5">
        <v>0</v>
      </c>
      <c r="H217" s="5">
        <v>1</v>
      </c>
      <c r="I217" s="6">
        <v>671818</v>
      </c>
      <c r="J217" s="7">
        <f t="shared" si="2"/>
        <v>671818</v>
      </c>
      <c r="K217" s="5">
        <v>0</v>
      </c>
      <c r="L217" s="6">
        <f t="shared" si="198"/>
        <v>0</v>
      </c>
      <c r="M217" s="5">
        <f t="shared" ref="M217:N217" si="218">F217+H217-K217</f>
        <v>1</v>
      </c>
      <c r="N217" s="6">
        <f t="shared" si="218"/>
        <v>671818</v>
      </c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2">
      <c r="A218" s="5" t="s">
        <v>241</v>
      </c>
      <c r="B218" s="5" t="s">
        <v>105</v>
      </c>
      <c r="C218" s="5">
        <v>0</v>
      </c>
      <c r="D218" s="5">
        <v>0</v>
      </c>
      <c r="E218" s="5"/>
      <c r="F218" s="5">
        <v>0</v>
      </c>
      <c r="G218" s="5">
        <v>0</v>
      </c>
      <c r="H218" s="5">
        <v>2</v>
      </c>
      <c r="I218" s="6">
        <v>1709090</v>
      </c>
      <c r="J218" s="7">
        <f t="shared" si="2"/>
        <v>854545</v>
      </c>
      <c r="K218" s="5">
        <v>0</v>
      </c>
      <c r="L218" s="6">
        <f t="shared" si="198"/>
        <v>0</v>
      </c>
      <c r="M218" s="5">
        <f t="shared" ref="M218:N218" si="219">F218+H218-K218</f>
        <v>2</v>
      </c>
      <c r="N218" s="6">
        <f t="shared" si="219"/>
        <v>1709090</v>
      </c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2">
      <c r="A219" s="5" t="s">
        <v>242</v>
      </c>
      <c r="B219" s="5" t="s">
        <v>25</v>
      </c>
      <c r="C219" s="5">
        <v>0</v>
      </c>
      <c r="D219" s="5">
        <v>0</v>
      </c>
      <c r="E219" s="5"/>
      <c r="F219" s="5">
        <v>0</v>
      </c>
      <c r="G219" s="5">
        <v>0</v>
      </c>
      <c r="H219" s="5">
        <v>1</v>
      </c>
      <c r="I219" s="6">
        <v>845455</v>
      </c>
      <c r="J219" s="7">
        <f t="shared" si="2"/>
        <v>845455</v>
      </c>
      <c r="K219" s="5">
        <v>0</v>
      </c>
      <c r="L219" s="6">
        <f t="shared" si="198"/>
        <v>0</v>
      </c>
      <c r="M219" s="5">
        <f t="shared" ref="M219:N219" si="220">F219+H219-K219</f>
        <v>1</v>
      </c>
      <c r="N219" s="6">
        <f t="shared" si="220"/>
        <v>845455</v>
      </c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2">
      <c r="A220" s="5" t="s">
        <v>243</v>
      </c>
      <c r="B220" s="5" t="s">
        <v>20</v>
      </c>
      <c r="C220" s="5">
        <v>0</v>
      </c>
      <c r="D220" s="5">
        <v>0</v>
      </c>
      <c r="E220" s="5"/>
      <c r="F220" s="5">
        <v>0</v>
      </c>
      <c r="G220" s="5">
        <v>0</v>
      </c>
      <c r="H220" s="5">
        <v>4</v>
      </c>
      <c r="I220" s="6">
        <v>26028182</v>
      </c>
      <c r="J220" s="7">
        <f t="shared" si="2"/>
        <v>6507045.5</v>
      </c>
      <c r="K220" s="5">
        <v>0</v>
      </c>
      <c r="L220" s="6">
        <f t="shared" si="198"/>
        <v>0</v>
      </c>
      <c r="M220" s="5">
        <f t="shared" ref="M220:N220" si="221">F220+H220-K220</f>
        <v>4</v>
      </c>
      <c r="N220" s="6">
        <f t="shared" si="221"/>
        <v>26028182</v>
      </c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2">
      <c r="A221" s="5" t="s">
        <v>244</v>
      </c>
      <c r="B221" s="5" t="s">
        <v>11</v>
      </c>
      <c r="C221" s="5">
        <v>0</v>
      </c>
      <c r="D221" s="5">
        <v>0</v>
      </c>
      <c r="E221" s="5"/>
      <c r="F221" s="5">
        <v>0</v>
      </c>
      <c r="G221" s="5">
        <v>0</v>
      </c>
      <c r="H221" s="5">
        <v>8</v>
      </c>
      <c r="I221" s="6">
        <v>1683636</v>
      </c>
      <c r="J221" s="7">
        <f t="shared" si="2"/>
        <v>210454.5</v>
      </c>
      <c r="K221" s="5">
        <v>0</v>
      </c>
      <c r="L221" s="6">
        <f t="shared" si="198"/>
        <v>0</v>
      </c>
      <c r="M221" s="5">
        <f t="shared" ref="M221:N221" si="222">F221+H221-K221</f>
        <v>8</v>
      </c>
      <c r="N221" s="6">
        <f t="shared" si="222"/>
        <v>1683636</v>
      </c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2">
      <c r="A222" s="5" t="s">
        <v>245</v>
      </c>
      <c r="B222" s="5" t="s">
        <v>107</v>
      </c>
      <c r="C222" s="5">
        <v>0</v>
      </c>
      <c r="D222" s="5">
        <v>0</v>
      </c>
      <c r="E222" s="5"/>
      <c r="F222" s="5">
        <v>0</v>
      </c>
      <c r="G222" s="5">
        <v>0</v>
      </c>
      <c r="H222" s="5">
        <v>9</v>
      </c>
      <c r="I222" s="5">
        <v>0</v>
      </c>
      <c r="J222" s="7">
        <f t="shared" si="2"/>
        <v>0</v>
      </c>
      <c r="K222" s="5">
        <v>0</v>
      </c>
      <c r="L222" s="6">
        <f t="shared" si="198"/>
        <v>0</v>
      </c>
      <c r="M222" s="5">
        <f t="shared" ref="M222:N222" si="223">F222+H222-K222</f>
        <v>9</v>
      </c>
      <c r="N222" s="6">
        <f t="shared" si="223"/>
        <v>0</v>
      </c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2">
      <c r="A223" s="5" t="s">
        <v>246</v>
      </c>
      <c r="B223" s="5" t="s">
        <v>141</v>
      </c>
      <c r="C223" s="5">
        <v>0</v>
      </c>
      <c r="D223" s="5">
        <v>0</v>
      </c>
      <c r="E223" s="5"/>
      <c r="F223" s="5">
        <v>0</v>
      </c>
      <c r="G223" s="5">
        <v>0</v>
      </c>
      <c r="H223" s="5">
        <v>1</v>
      </c>
      <c r="I223" s="6">
        <v>272728</v>
      </c>
      <c r="J223" s="7">
        <f t="shared" si="2"/>
        <v>272728</v>
      </c>
      <c r="K223" s="5">
        <v>0</v>
      </c>
      <c r="L223" s="6">
        <f t="shared" si="198"/>
        <v>0</v>
      </c>
      <c r="M223" s="5">
        <f t="shared" ref="M223:N223" si="224">F223+H223-K223</f>
        <v>1</v>
      </c>
      <c r="N223" s="6">
        <f t="shared" si="224"/>
        <v>272728</v>
      </c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2">
      <c r="A224" s="5" t="s">
        <v>247</v>
      </c>
      <c r="B224" s="5" t="s">
        <v>20</v>
      </c>
      <c r="C224" s="5">
        <v>0</v>
      </c>
      <c r="D224" s="5">
        <v>0</v>
      </c>
      <c r="E224" s="5"/>
      <c r="F224" s="5">
        <v>0</v>
      </c>
      <c r="G224" s="5">
        <v>0</v>
      </c>
      <c r="H224" s="5">
        <v>1</v>
      </c>
      <c r="I224" s="6">
        <v>681818</v>
      </c>
      <c r="J224" s="7">
        <f t="shared" si="2"/>
        <v>681818</v>
      </c>
      <c r="K224" s="5">
        <v>0</v>
      </c>
      <c r="L224" s="6">
        <f t="shared" si="198"/>
        <v>0</v>
      </c>
      <c r="M224" s="5">
        <f t="shared" ref="M224:N224" si="225">F224+H224-K224</f>
        <v>1</v>
      </c>
      <c r="N224" s="6">
        <f t="shared" si="225"/>
        <v>681818</v>
      </c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2">
      <c r="A225" s="5" t="s">
        <v>248</v>
      </c>
      <c r="B225" s="5" t="s">
        <v>141</v>
      </c>
      <c r="C225" s="5">
        <v>0</v>
      </c>
      <c r="D225" s="5">
        <v>0</v>
      </c>
      <c r="E225" s="5"/>
      <c r="F225" s="5">
        <v>0</v>
      </c>
      <c r="G225" s="5">
        <v>0</v>
      </c>
      <c r="H225" s="5">
        <v>5</v>
      </c>
      <c r="I225" s="6">
        <v>240740</v>
      </c>
      <c r="J225" s="7">
        <f t="shared" si="2"/>
        <v>48148</v>
      </c>
      <c r="K225" s="5">
        <v>0</v>
      </c>
      <c r="L225" s="6">
        <f t="shared" si="198"/>
        <v>0</v>
      </c>
      <c r="M225" s="5">
        <f t="shared" ref="M225:N225" si="226">F225+H225-K225</f>
        <v>5</v>
      </c>
      <c r="N225" s="6">
        <f t="shared" si="226"/>
        <v>240740</v>
      </c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2">
      <c r="A226" s="5" t="s">
        <v>249</v>
      </c>
      <c r="B226" s="5" t="s">
        <v>141</v>
      </c>
      <c r="C226" s="5">
        <v>0</v>
      </c>
      <c r="D226" s="5">
        <v>0</v>
      </c>
      <c r="E226" s="5"/>
      <c r="F226" s="5">
        <v>0</v>
      </c>
      <c r="G226" s="5">
        <v>0</v>
      </c>
      <c r="H226" s="5">
        <v>3</v>
      </c>
      <c r="I226" s="6">
        <v>518181</v>
      </c>
      <c r="J226" s="7">
        <f t="shared" si="2"/>
        <v>172727</v>
      </c>
      <c r="K226" s="5">
        <v>0</v>
      </c>
      <c r="L226" s="6">
        <f t="shared" si="198"/>
        <v>0</v>
      </c>
      <c r="M226" s="5">
        <f t="shared" ref="M226:N226" si="227">F226+H226-K226</f>
        <v>3</v>
      </c>
      <c r="N226" s="6">
        <f t="shared" si="227"/>
        <v>518181</v>
      </c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2">
      <c r="A227" s="5" t="s">
        <v>250</v>
      </c>
      <c r="B227" s="5" t="s">
        <v>141</v>
      </c>
      <c r="C227" s="5">
        <v>0</v>
      </c>
      <c r="D227" s="5">
        <v>0</v>
      </c>
      <c r="E227" s="5"/>
      <c r="F227" s="5">
        <v>0</v>
      </c>
      <c r="G227" s="5">
        <v>0</v>
      </c>
      <c r="H227" s="5">
        <v>2</v>
      </c>
      <c r="I227" s="6">
        <v>363636</v>
      </c>
      <c r="J227" s="7">
        <f t="shared" si="2"/>
        <v>181818</v>
      </c>
      <c r="K227" s="5">
        <v>0</v>
      </c>
      <c r="L227" s="6">
        <f t="shared" si="198"/>
        <v>0</v>
      </c>
      <c r="M227" s="5">
        <f t="shared" ref="M227:N227" si="228">F227+H227-K227</f>
        <v>2</v>
      </c>
      <c r="N227" s="6">
        <f t="shared" si="228"/>
        <v>363636</v>
      </c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2">
      <c r="A228" s="5" t="s">
        <v>251</v>
      </c>
      <c r="B228" s="5" t="s">
        <v>11</v>
      </c>
      <c r="C228" s="5">
        <v>0</v>
      </c>
      <c r="D228" s="5">
        <v>0</v>
      </c>
      <c r="E228" s="5"/>
      <c r="F228" s="5">
        <v>0</v>
      </c>
      <c r="G228" s="5">
        <v>0</v>
      </c>
      <c r="H228" s="5">
        <v>4</v>
      </c>
      <c r="I228" s="6">
        <v>1981816</v>
      </c>
      <c r="J228" s="7">
        <f t="shared" si="2"/>
        <v>495454</v>
      </c>
      <c r="K228" s="5">
        <v>0</v>
      </c>
      <c r="L228" s="6">
        <f t="shared" si="198"/>
        <v>0</v>
      </c>
      <c r="M228" s="5">
        <f t="shared" ref="M228:N228" si="229">F228+H228-K228</f>
        <v>4</v>
      </c>
      <c r="N228" s="6">
        <f t="shared" si="229"/>
        <v>1981816</v>
      </c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2">
      <c r="A229" s="5" t="s">
        <v>252</v>
      </c>
      <c r="B229" s="5" t="s">
        <v>11</v>
      </c>
      <c r="C229" s="5">
        <v>0</v>
      </c>
      <c r="D229" s="5">
        <v>0</v>
      </c>
      <c r="E229" s="5"/>
      <c r="F229" s="5">
        <v>0</v>
      </c>
      <c r="G229" s="5">
        <v>0</v>
      </c>
      <c r="H229" s="5">
        <v>1</v>
      </c>
      <c r="I229" s="6">
        <v>13990909</v>
      </c>
      <c r="J229" s="7">
        <f t="shared" si="2"/>
        <v>13990909</v>
      </c>
      <c r="K229" s="5">
        <v>0</v>
      </c>
      <c r="L229" s="6">
        <f t="shared" si="198"/>
        <v>0</v>
      </c>
      <c r="M229" s="5">
        <f t="shared" ref="M229:N229" si="230">F229+H229-K229</f>
        <v>1</v>
      </c>
      <c r="N229" s="6">
        <f t="shared" si="230"/>
        <v>13990909</v>
      </c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2">
      <c r="A230" s="5" t="s">
        <v>253</v>
      </c>
      <c r="B230" s="5" t="s">
        <v>11</v>
      </c>
      <c r="C230" s="5">
        <v>0</v>
      </c>
      <c r="D230" s="5">
        <v>0</v>
      </c>
      <c r="E230" s="5"/>
      <c r="F230" s="5">
        <v>0</v>
      </c>
      <c r="G230" s="5">
        <v>0</v>
      </c>
      <c r="H230" s="5">
        <v>9</v>
      </c>
      <c r="I230" s="6">
        <v>5863632</v>
      </c>
      <c r="J230" s="7">
        <f t="shared" si="2"/>
        <v>651514.66666666663</v>
      </c>
      <c r="K230" s="5">
        <v>0</v>
      </c>
      <c r="L230" s="6">
        <f t="shared" si="198"/>
        <v>0</v>
      </c>
      <c r="M230" s="5">
        <f t="shared" ref="M230:N230" si="231">F230+H230-K230</f>
        <v>9</v>
      </c>
      <c r="N230" s="6">
        <f t="shared" si="231"/>
        <v>5863632</v>
      </c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2">
      <c r="A231" s="5" t="s">
        <v>254</v>
      </c>
      <c r="B231" s="5" t="s">
        <v>11</v>
      </c>
      <c r="C231" s="5">
        <v>0</v>
      </c>
      <c r="D231" s="5">
        <v>0</v>
      </c>
      <c r="E231" s="5"/>
      <c r="F231" s="5">
        <v>0</v>
      </c>
      <c r="G231" s="5">
        <v>0</v>
      </c>
      <c r="H231" s="5">
        <v>1</v>
      </c>
      <c r="I231" s="5">
        <v>0</v>
      </c>
      <c r="J231" s="7">
        <f t="shared" si="2"/>
        <v>0</v>
      </c>
      <c r="K231" s="5">
        <v>0</v>
      </c>
      <c r="L231" s="6">
        <f t="shared" si="198"/>
        <v>0</v>
      </c>
      <c r="M231" s="5">
        <f t="shared" ref="M231:N231" si="232">F231+H231-K231</f>
        <v>1</v>
      </c>
      <c r="N231" s="6">
        <f t="shared" si="232"/>
        <v>0</v>
      </c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2">
      <c r="A232" s="5" t="s">
        <v>255</v>
      </c>
      <c r="B232" s="5" t="s">
        <v>256</v>
      </c>
      <c r="C232" s="5">
        <v>0</v>
      </c>
      <c r="D232" s="5">
        <v>0</v>
      </c>
      <c r="E232" s="5"/>
      <c r="F232" s="5">
        <v>0</v>
      </c>
      <c r="G232" s="5">
        <v>0</v>
      </c>
      <c r="H232" s="5">
        <v>20</v>
      </c>
      <c r="I232" s="6">
        <v>545440</v>
      </c>
      <c r="J232" s="7">
        <f t="shared" si="2"/>
        <v>27272</v>
      </c>
      <c r="K232" s="5">
        <v>0</v>
      </c>
      <c r="L232" s="6">
        <f t="shared" si="198"/>
        <v>0</v>
      </c>
      <c r="M232" s="5">
        <f t="shared" ref="M232:N232" si="233">F232+H232-K232</f>
        <v>20</v>
      </c>
      <c r="N232" s="6">
        <f t="shared" si="233"/>
        <v>545440</v>
      </c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2">
      <c r="A233" s="5" t="s">
        <v>257</v>
      </c>
      <c r="B233" s="5" t="s">
        <v>107</v>
      </c>
      <c r="C233" s="5">
        <v>0</v>
      </c>
      <c r="D233" s="5">
        <v>0</v>
      </c>
      <c r="E233" s="5"/>
      <c r="F233" s="5">
        <v>0</v>
      </c>
      <c r="G233" s="5">
        <v>0</v>
      </c>
      <c r="H233" s="5">
        <v>9</v>
      </c>
      <c r="I233" s="5">
        <v>0</v>
      </c>
      <c r="J233" s="7">
        <f t="shared" si="2"/>
        <v>0</v>
      </c>
      <c r="K233" s="5">
        <v>0</v>
      </c>
      <c r="L233" s="6">
        <f t="shared" si="198"/>
        <v>0</v>
      </c>
      <c r="M233" s="5">
        <f t="shared" ref="M233:N233" si="234">F233+H233-K233</f>
        <v>9</v>
      </c>
      <c r="N233" s="6">
        <f t="shared" si="234"/>
        <v>0</v>
      </c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2">
      <c r="A234" s="5" t="s">
        <v>258</v>
      </c>
      <c r="B234" s="5" t="s">
        <v>11</v>
      </c>
      <c r="C234" s="5">
        <v>0</v>
      </c>
      <c r="D234" s="5">
        <v>0</v>
      </c>
      <c r="E234" s="5"/>
      <c r="F234" s="5">
        <v>0</v>
      </c>
      <c r="G234" s="5">
        <v>0</v>
      </c>
      <c r="H234" s="5">
        <v>5</v>
      </c>
      <c r="I234" s="6">
        <v>181815</v>
      </c>
      <c r="J234" s="7">
        <f t="shared" si="2"/>
        <v>36363</v>
      </c>
      <c r="K234" s="5">
        <v>0</v>
      </c>
      <c r="L234" s="6">
        <f t="shared" si="198"/>
        <v>0</v>
      </c>
      <c r="M234" s="5">
        <f t="shared" ref="M234:N234" si="235">F234+H234-K234</f>
        <v>5</v>
      </c>
      <c r="N234" s="6">
        <f t="shared" si="235"/>
        <v>181815</v>
      </c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2">
      <c r="A235" s="5" t="s">
        <v>259</v>
      </c>
      <c r="B235" s="5" t="s">
        <v>11</v>
      </c>
      <c r="C235" s="5">
        <v>0</v>
      </c>
      <c r="D235" s="5">
        <v>0</v>
      </c>
      <c r="E235" s="5"/>
      <c r="F235" s="5">
        <v>0</v>
      </c>
      <c r="G235" s="5">
        <v>0</v>
      </c>
      <c r="H235" s="5">
        <v>5</v>
      </c>
      <c r="I235" s="6">
        <v>272725</v>
      </c>
      <c r="J235" s="7">
        <f t="shared" si="2"/>
        <v>54545</v>
      </c>
      <c r="K235" s="5">
        <v>0</v>
      </c>
      <c r="L235" s="6">
        <f t="shared" si="198"/>
        <v>0</v>
      </c>
      <c r="M235" s="5">
        <f t="shared" ref="M235:N235" si="236">F235+H235-K235</f>
        <v>5</v>
      </c>
      <c r="N235" s="6">
        <f t="shared" si="236"/>
        <v>272725</v>
      </c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2">
      <c r="A236" s="5" t="s">
        <v>260</v>
      </c>
      <c r="B236" s="5" t="s">
        <v>11</v>
      </c>
      <c r="C236" s="5">
        <v>0</v>
      </c>
      <c r="D236" s="5">
        <v>0</v>
      </c>
      <c r="E236" s="5"/>
      <c r="F236" s="5">
        <v>0</v>
      </c>
      <c r="G236" s="5">
        <v>0</v>
      </c>
      <c r="H236" s="5">
        <v>5</v>
      </c>
      <c r="I236" s="6">
        <v>113635</v>
      </c>
      <c r="J236" s="7">
        <f t="shared" si="2"/>
        <v>22727</v>
      </c>
      <c r="K236" s="5">
        <v>0</v>
      </c>
      <c r="L236" s="6">
        <f t="shared" si="198"/>
        <v>0</v>
      </c>
      <c r="M236" s="5">
        <f t="shared" ref="M236:N236" si="237">F236+H236-K236</f>
        <v>5</v>
      </c>
      <c r="N236" s="6">
        <f t="shared" si="237"/>
        <v>113635</v>
      </c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2">
      <c r="A237" s="5" t="s">
        <v>261</v>
      </c>
      <c r="B237" s="5" t="s">
        <v>11</v>
      </c>
      <c r="C237" s="5">
        <v>0</v>
      </c>
      <c r="D237" s="5">
        <v>0</v>
      </c>
      <c r="E237" s="5"/>
      <c r="F237" s="5">
        <v>0</v>
      </c>
      <c r="G237" s="5">
        <v>0</v>
      </c>
      <c r="H237" s="5">
        <v>25</v>
      </c>
      <c r="I237" s="6">
        <v>454525</v>
      </c>
      <c r="J237" s="7">
        <f t="shared" si="2"/>
        <v>18181</v>
      </c>
      <c r="K237" s="5">
        <v>0</v>
      </c>
      <c r="L237" s="6">
        <f t="shared" si="198"/>
        <v>0</v>
      </c>
      <c r="M237" s="5">
        <f t="shared" ref="M237:N237" si="238">F237+H237-K237</f>
        <v>25</v>
      </c>
      <c r="N237" s="6">
        <f t="shared" si="238"/>
        <v>454525</v>
      </c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2">
      <c r="A238" s="5" t="s">
        <v>262</v>
      </c>
      <c r="B238" s="5" t="s">
        <v>11</v>
      </c>
      <c r="C238" s="5">
        <v>0</v>
      </c>
      <c r="D238" s="5">
        <v>0</v>
      </c>
      <c r="E238" s="5"/>
      <c r="F238" s="5">
        <v>0</v>
      </c>
      <c r="G238" s="5">
        <v>0</v>
      </c>
      <c r="H238" s="5">
        <v>10</v>
      </c>
      <c r="I238" s="6">
        <v>318180</v>
      </c>
      <c r="J238" s="7">
        <f t="shared" si="2"/>
        <v>31818</v>
      </c>
      <c r="K238" s="5">
        <v>0</v>
      </c>
      <c r="L238" s="6">
        <f t="shared" si="198"/>
        <v>0</v>
      </c>
      <c r="M238" s="5">
        <f t="shared" ref="M238:N238" si="239">F238+H238-K238</f>
        <v>10</v>
      </c>
      <c r="N238" s="6">
        <f t="shared" si="239"/>
        <v>318180</v>
      </c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">
      <c r="A239" s="5" t="s">
        <v>263</v>
      </c>
      <c r="B239" s="5" t="s">
        <v>141</v>
      </c>
      <c r="C239" s="5">
        <v>0</v>
      </c>
      <c r="D239" s="5">
        <v>0</v>
      </c>
      <c r="E239" s="5"/>
      <c r="F239" s="5">
        <v>0</v>
      </c>
      <c r="G239" s="5">
        <v>0</v>
      </c>
      <c r="H239" s="5">
        <v>4</v>
      </c>
      <c r="I239" s="6">
        <v>909090</v>
      </c>
      <c r="J239" s="7">
        <f t="shared" si="2"/>
        <v>227272.5</v>
      </c>
      <c r="K239" s="5">
        <v>0</v>
      </c>
      <c r="L239" s="6">
        <f t="shared" si="198"/>
        <v>0</v>
      </c>
      <c r="M239" s="5">
        <f t="shared" ref="M239:N239" si="240">F239+H239-K239</f>
        <v>4</v>
      </c>
      <c r="N239" s="6">
        <f t="shared" si="240"/>
        <v>909090</v>
      </c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2">
      <c r="A240" s="5" t="s">
        <v>264</v>
      </c>
      <c r="B240" s="5" t="s">
        <v>11</v>
      </c>
      <c r="C240" s="5">
        <v>0</v>
      </c>
      <c r="D240" s="5">
        <v>0</v>
      </c>
      <c r="E240" s="5"/>
      <c r="F240" s="5">
        <v>0</v>
      </c>
      <c r="G240" s="5">
        <v>0</v>
      </c>
      <c r="H240" s="5">
        <v>4</v>
      </c>
      <c r="I240" s="6">
        <v>2440738</v>
      </c>
      <c r="J240" s="7">
        <f t="shared" si="2"/>
        <v>610184.5</v>
      </c>
      <c r="K240" s="5">
        <v>0</v>
      </c>
      <c r="L240" s="6">
        <f t="shared" si="198"/>
        <v>0</v>
      </c>
      <c r="M240" s="5">
        <f t="shared" ref="M240:N240" si="241">F240+H240-K240</f>
        <v>4</v>
      </c>
      <c r="N240" s="6">
        <f t="shared" si="241"/>
        <v>2440738</v>
      </c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2">
      <c r="A241" s="5" t="s">
        <v>265</v>
      </c>
      <c r="B241" s="5" t="s">
        <v>25</v>
      </c>
      <c r="C241" s="5">
        <v>0</v>
      </c>
      <c r="D241" s="5">
        <v>0</v>
      </c>
      <c r="E241" s="5"/>
      <c r="F241" s="5">
        <v>0</v>
      </c>
      <c r="G241" s="5">
        <v>0</v>
      </c>
      <c r="H241" s="5">
        <v>1</v>
      </c>
      <c r="I241" s="6">
        <v>1136363</v>
      </c>
      <c r="J241" s="7">
        <f t="shared" si="2"/>
        <v>1136363</v>
      </c>
      <c r="K241" s="5">
        <v>0</v>
      </c>
      <c r="L241" s="6">
        <f t="shared" si="198"/>
        <v>0</v>
      </c>
      <c r="M241" s="5">
        <f t="shared" ref="M241:N241" si="242">F241+H241-K241</f>
        <v>1</v>
      </c>
      <c r="N241" s="6">
        <f t="shared" si="242"/>
        <v>1136363</v>
      </c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2">
      <c r="A242" s="5" t="s">
        <v>266</v>
      </c>
      <c r="B242" s="5" t="s">
        <v>141</v>
      </c>
      <c r="C242" s="5">
        <v>0</v>
      </c>
      <c r="D242" s="5">
        <v>0</v>
      </c>
      <c r="E242" s="5"/>
      <c r="F242" s="5">
        <v>0</v>
      </c>
      <c r="G242" s="5">
        <v>0</v>
      </c>
      <c r="H242" s="5">
        <v>2</v>
      </c>
      <c r="I242" s="6">
        <v>236362</v>
      </c>
      <c r="J242" s="7">
        <f t="shared" si="2"/>
        <v>118181</v>
      </c>
      <c r="K242" s="5">
        <v>0</v>
      </c>
      <c r="L242" s="6">
        <f t="shared" si="198"/>
        <v>0</v>
      </c>
      <c r="M242" s="5">
        <f t="shared" ref="M242:N242" si="243">F242+H242-K242</f>
        <v>2</v>
      </c>
      <c r="N242" s="6">
        <f t="shared" si="243"/>
        <v>236362</v>
      </c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2">
      <c r="A243" s="5" t="s">
        <v>267</v>
      </c>
      <c r="B243" s="5" t="s">
        <v>11</v>
      </c>
      <c r="C243" s="5">
        <v>0</v>
      </c>
      <c r="D243" s="5">
        <v>0</v>
      </c>
      <c r="E243" s="5"/>
      <c r="F243" s="5">
        <v>0</v>
      </c>
      <c r="G243" s="5">
        <v>0</v>
      </c>
      <c r="H243" s="5">
        <v>10</v>
      </c>
      <c r="I243" s="5">
        <v>0</v>
      </c>
      <c r="J243" s="7">
        <f t="shared" si="2"/>
        <v>0</v>
      </c>
      <c r="K243" s="5">
        <v>10</v>
      </c>
      <c r="L243" s="6">
        <f t="shared" si="198"/>
        <v>0</v>
      </c>
      <c r="M243" s="5">
        <f t="shared" ref="M243:N243" si="244">F243+H243-K243</f>
        <v>0</v>
      </c>
      <c r="N243" s="6">
        <f t="shared" si="244"/>
        <v>0</v>
      </c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2">
      <c r="A244" s="5" t="s">
        <v>268</v>
      </c>
      <c r="B244" s="5" t="s">
        <v>20</v>
      </c>
      <c r="C244" s="5">
        <v>0</v>
      </c>
      <c r="D244" s="5">
        <v>0</v>
      </c>
      <c r="E244" s="5"/>
      <c r="F244" s="5">
        <v>0</v>
      </c>
      <c r="G244" s="5">
        <v>0</v>
      </c>
      <c r="H244" s="5">
        <v>1</v>
      </c>
      <c r="I244" s="6">
        <v>668182</v>
      </c>
      <c r="J244" s="7">
        <f t="shared" si="2"/>
        <v>668182</v>
      </c>
      <c r="K244" s="5">
        <v>0</v>
      </c>
      <c r="L244" s="6">
        <f t="shared" si="198"/>
        <v>0</v>
      </c>
      <c r="M244" s="5">
        <f t="shared" ref="M244:N244" si="245">F244+H244-K244</f>
        <v>1</v>
      </c>
      <c r="N244" s="6">
        <f t="shared" si="245"/>
        <v>668182</v>
      </c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2">
      <c r="A245" s="5" t="s">
        <v>269</v>
      </c>
      <c r="B245" s="5" t="s">
        <v>11</v>
      </c>
      <c r="C245" s="5">
        <v>0</v>
      </c>
      <c r="D245" s="5">
        <v>0</v>
      </c>
      <c r="E245" s="5"/>
      <c r="F245" s="5">
        <v>0</v>
      </c>
      <c r="G245" s="5">
        <v>0</v>
      </c>
      <c r="H245" s="5">
        <v>1</v>
      </c>
      <c r="I245" s="6">
        <v>694444</v>
      </c>
      <c r="J245" s="7">
        <f t="shared" si="2"/>
        <v>694444</v>
      </c>
      <c r="K245" s="5">
        <v>0</v>
      </c>
      <c r="L245" s="6">
        <f t="shared" si="198"/>
        <v>0</v>
      </c>
      <c r="M245" s="5">
        <f t="shared" ref="M245:N245" si="246">F245+H245-K245</f>
        <v>1</v>
      </c>
      <c r="N245" s="6">
        <f t="shared" si="246"/>
        <v>694444</v>
      </c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2">
      <c r="A246" s="5" t="s">
        <v>270</v>
      </c>
      <c r="B246" s="5" t="s">
        <v>11</v>
      </c>
      <c r="C246" s="5">
        <v>0</v>
      </c>
      <c r="D246" s="5">
        <v>0</v>
      </c>
      <c r="E246" s="5"/>
      <c r="F246" s="5">
        <v>0</v>
      </c>
      <c r="G246" s="5">
        <v>0</v>
      </c>
      <c r="H246" s="5">
        <v>2</v>
      </c>
      <c r="I246" s="6">
        <v>418180</v>
      </c>
      <c r="J246" s="7">
        <f t="shared" si="2"/>
        <v>209090</v>
      </c>
      <c r="K246" s="5">
        <v>0</v>
      </c>
      <c r="L246" s="6">
        <f t="shared" si="198"/>
        <v>0</v>
      </c>
      <c r="M246" s="5">
        <f t="shared" ref="M246:N246" si="247">F246+H246-K246</f>
        <v>2</v>
      </c>
      <c r="N246" s="6">
        <f t="shared" si="247"/>
        <v>418180</v>
      </c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2">
      <c r="A247" s="5" t="s">
        <v>271</v>
      </c>
      <c r="B247" s="5" t="s">
        <v>25</v>
      </c>
      <c r="C247" s="5">
        <v>0</v>
      </c>
      <c r="D247" s="5">
        <v>0</v>
      </c>
      <c r="E247" s="5"/>
      <c r="F247" s="5">
        <v>0</v>
      </c>
      <c r="G247" s="5">
        <v>0</v>
      </c>
      <c r="H247" s="5">
        <v>2</v>
      </c>
      <c r="I247" s="6">
        <v>1245686</v>
      </c>
      <c r="J247" s="7">
        <f t="shared" si="2"/>
        <v>622843</v>
      </c>
      <c r="K247" s="5">
        <v>0</v>
      </c>
      <c r="L247" s="6">
        <f t="shared" si="198"/>
        <v>0</v>
      </c>
      <c r="M247" s="5">
        <f t="shared" ref="M247:N247" si="248">F247+H247-K247</f>
        <v>2</v>
      </c>
      <c r="N247" s="6">
        <f t="shared" si="248"/>
        <v>1245686</v>
      </c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2">
      <c r="A248" s="5" t="s">
        <v>272</v>
      </c>
      <c r="B248" s="5" t="s">
        <v>273</v>
      </c>
      <c r="C248" s="5">
        <v>0</v>
      </c>
      <c r="D248" s="5">
        <v>0</v>
      </c>
      <c r="E248" s="5"/>
      <c r="F248" s="5">
        <v>0</v>
      </c>
      <c r="G248" s="5">
        <v>0</v>
      </c>
      <c r="H248" s="5">
        <v>1</v>
      </c>
      <c r="I248" s="6">
        <v>3769090</v>
      </c>
      <c r="J248" s="7">
        <f t="shared" si="2"/>
        <v>3769090</v>
      </c>
      <c r="K248" s="5">
        <v>0</v>
      </c>
      <c r="L248" s="6">
        <f t="shared" si="198"/>
        <v>0</v>
      </c>
      <c r="M248" s="5">
        <f t="shared" ref="M248:N248" si="249">F248+H248-K248</f>
        <v>1</v>
      </c>
      <c r="N248" s="6">
        <f t="shared" si="249"/>
        <v>3769090</v>
      </c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2">
      <c r="A249" s="5" t="s">
        <v>274</v>
      </c>
      <c r="B249" s="5" t="s">
        <v>107</v>
      </c>
      <c r="C249" s="5">
        <v>0</v>
      </c>
      <c r="D249" s="5">
        <v>0</v>
      </c>
      <c r="E249" s="5"/>
      <c r="F249" s="5">
        <v>0</v>
      </c>
      <c r="G249" s="5">
        <v>0</v>
      </c>
      <c r="H249" s="5">
        <v>9</v>
      </c>
      <c r="I249" s="5">
        <v>0</v>
      </c>
      <c r="J249" s="7">
        <f t="shared" si="2"/>
        <v>0</v>
      </c>
      <c r="K249" s="5">
        <v>0</v>
      </c>
      <c r="L249" s="6">
        <f t="shared" si="198"/>
        <v>0</v>
      </c>
      <c r="M249" s="5">
        <f t="shared" ref="M249:N249" si="250">F249+H249-K249</f>
        <v>9</v>
      </c>
      <c r="N249" s="6">
        <f t="shared" si="250"/>
        <v>0</v>
      </c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2">
      <c r="A250" s="5" t="s">
        <v>275</v>
      </c>
      <c r="B250" s="5" t="s">
        <v>34</v>
      </c>
      <c r="C250" s="5">
        <v>0</v>
      </c>
      <c r="D250" s="5">
        <v>0</v>
      </c>
      <c r="E250" s="5"/>
      <c r="F250" s="5">
        <v>0</v>
      </c>
      <c r="G250" s="5">
        <v>0</v>
      </c>
      <c r="H250" s="5">
        <v>1</v>
      </c>
      <c r="I250" s="6">
        <v>14230909</v>
      </c>
      <c r="J250" s="7">
        <f t="shared" si="2"/>
        <v>14230909</v>
      </c>
      <c r="K250" s="5">
        <v>0</v>
      </c>
      <c r="L250" s="6">
        <f t="shared" si="198"/>
        <v>0</v>
      </c>
      <c r="M250" s="5">
        <f t="shared" ref="M250:N250" si="251">F250+H250-K250</f>
        <v>1</v>
      </c>
      <c r="N250" s="6">
        <f t="shared" si="251"/>
        <v>14230909</v>
      </c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2">
      <c r="A251" s="5" t="s">
        <v>276</v>
      </c>
      <c r="B251" s="5" t="s">
        <v>34</v>
      </c>
      <c r="C251" s="5">
        <v>0</v>
      </c>
      <c r="D251" s="5">
        <v>0</v>
      </c>
      <c r="E251" s="5"/>
      <c r="F251" s="5">
        <v>0</v>
      </c>
      <c r="G251" s="5">
        <v>0</v>
      </c>
      <c r="H251" s="5">
        <v>51</v>
      </c>
      <c r="I251" s="5">
        <v>0</v>
      </c>
      <c r="J251" s="7">
        <f t="shared" si="2"/>
        <v>0</v>
      </c>
      <c r="K251" s="5">
        <v>39</v>
      </c>
      <c r="L251" s="6">
        <f t="shared" si="198"/>
        <v>0</v>
      </c>
      <c r="M251" s="5">
        <f t="shared" ref="M251:N251" si="252">F251+H251-K251</f>
        <v>12</v>
      </c>
      <c r="N251" s="6">
        <f t="shared" si="252"/>
        <v>0</v>
      </c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2">
      <c r="A252" s="5" t="s">
        <v>277</v>
      </c>
      <c r="B252" s="5" t="s">
        <v>11</v>
      </c>
      <c r="C252" s="5">
        <v>0</v>
      </c>
      <c r="D252" s="5">
        <v>0</v>
      </c>
      <c r="E252" s="5"/>
      <c r="F252" s="5">
        <v>0</v>
      </c>
      <c r="G252" s="5">
        <v>0</v>
      </c>
      <c r="H252" s="5">
        <v>3</v>
      </c>
      <c r="I252" s="5">
        <v>0</v>
      </c>
      <c r="J252" s="7">
        <f t="shared" si="2"/>
        <v>0</v>
      </c>
      <c r="K252" s="5">
        <v>0</v>
      </c>
      <c r="L252" s="6">
        <f t="shared" si="198"/>
        <v>0</v>
      </c>
      <c r="M252" s="5">
        <f t="shared" ref="M252:N252" si="253">F252+H252-K252</f>
        <v>3</v>
      </c>
      <c r="N252" s="6">
        <f t="shared" si="253"/>
        <v>0</v>
      </c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2">
      <c r="A253" s="5" t="s">
        <v>278</v>
      </c>
      <c r="B253" s="5" t="s">
        <v>141</v>
      </c>
      <c r="C253" s="5">
        <v>0</v>
      </c>
      <c r="D253" s="5">
        <v>0</v>
      </c>
      <c r="E253" s="5"/>
      <c r="F253" s="5">
        <v>0</v>
      </c>
      <c r="G253" s="5">
        <v>0</v>
      </c>
      <c r="H253" s="5">
        <v>2</v>
      </c>
      <c r="I253" s="6">
        <v>1036362</v>
      </c>
      <c r="J253" s="7">
        <f t="shared" si="2"/>
        <v>518181</v>
      </c>
      <c r="K253" s="5">
        <v>0</v>
      </c>
      <c r="L253" s="6">
        <f t="shared" si="198"/>
        <v>0</v>
      </c>
      <c r="M253" s="5">
        <f t="shared" ref="M253:N253" si="254">F253+H253-K253</f>
        <v>2</v>
      </c>
      <c r="N253" s="6">
        <f t="shared" si="254"/>
        <v>1036362</v>
      </c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2">
      <c r="A254" s="5" t="s">
        <v>279</v>
      </c>
      <c r="B254" s="5" t="s">
        <v>280</v>
      </c>
      <c r="C254" s="5">
        <v>0</v>
      </c>
      <c r="D254" s="5">
        <v>0</v>
      </c>
      <c r="E254" s="5"/>
      <c r="F254" s="5">
        <v>0</v>
      </c>
      <c r="G254" s="5">
        <v>0</v>
      </c>
      <c r="H254" s="5">
        <v>2</v>
      </c>
      <c r="I254" s="6">
        <v>45454</v>
      </c>
      <c r="J254" s="7">
        <f t="shared" si="2"/>
        <v>22727</v>
      </c>
      <c r="K254" s="5">
        <v>0</v>
      </c>
      <c r="L254" s="6">
        <f t="shared" si="198"/>
        <v>0</v>
      </c>
      <c r="M254" s="5">
        <f t="shared" ref="M254:N254" si="255">F254+H254-K254</f>
        <v>2</v>
      </c>
      <c r="N254" s="6">
        <f t="shared" si="255"/>
        <v>45454</v>
      </c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2">
      <c r="A255" s="5" t="s">
        <v>281</v>
      </c>
      <c r="B255" s="5" t="s">
        <v>280</v>
      </c>
      <c r="C255" s="5">
        <v>0</v>
      </c>
      <c r="D255" s="5">
        <v>0</v>
      </c>
      <c r="E255" s="5"/>
      <c r="F255" s="5">
        <v>0</v>
      </c>
      <c r="G255" s="5">
        <v>0</v>
      </c>
      <c r="H255" s="5">
        <v>2</v>
      </c>
      <c r="I255" s="6">
        <v>45454</v>
      </c>
      <c r="J255" s="7">
        <f t="shared" si="2"/>
        <v>22727</v>
      </c>
      <c r="K255" s="5">
        <v>0</v>
      </c>
      <c r="L255" s="6">
        <f t="shared" si="198"/>
        <v>0</v>
      </c>
      <c r="M255" s="5">
        <f t="shared" ref="M255:N255" si="256">F255+H255-K255</f>
        <v>2</v>
      </c>
      <c r="N255" s="6">
        <f t="shared" si="256"/>
        <v>45454</v>
      </c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2">
      <c r="A256" s="5" t="s">
        <v>282</v>
      </c>
      <c r="B256" s="5" t="s">
        <v>280</v>
      </c>
      <c r="C256" s="5">
        <v>0</v>
      </c>
      <c r="D256" s="5">
        <v>0</v>
      </c>
      <c r="E256" s="5"/>
      <c r="F256" s="5">
        <v>0</v>
      </c>
      <c r="G256" s="5">
        <v>0</v>
      </c>
      <c r="H256" s="5">
        <v>2</v>
      </c>
      <c r="I256" s="6">
        <v>45454</v>
      </c>
      <c r="J256" s="7">
        <f t="shared" si="2"/>
        <v>22727</v>
      </c>
      <c r="K256" s="5">
        <v>0</v>
      </c>
      <c r="L256" s="6">
        <f t="shared" si="198"/>
        <v>0</v>
      </c>
      <c r="M256" s="5">
        <f t="shared" ref="M256:N256" si="257">F256+H256-K256</f>
        <v>2</v>
      </c>
      <c r="N256" s="6">
        <f t="shared" si="257"/>
        <v>45454</v>
      </c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2">
      <c r="A257" s="5" t="s">
        <v>283</v>
      </c>
      <c r="B257" s="5" t="s">
        <v>280</v>
      </c>
      <c r="C257" s="5">
        <v>0</v>
      </c>
      <c r="D257" s="5">
        <v>0</v>
      </c>
      <c r="E257" s="5"/>
      <c r="F257" s="5">
        <v>0</v>
      </c>
      <c r="G257" s="5">
        <v>0</v>
      </c>
      <c r="H257" s="5">
        <v>2</v>
      </c>
      <c r="I257" s="6">
        <v>45454</v>
      </c>
      <c r="J257" s="7">
        <f t="shared" si="2"/>
        <v>22727</v>
      </c>
      <c r="K257" s="5">
        <v>0</v>
      </c>
      <c r="L257" s="6">
        <f t="shared" si="198"/>
        <v>0</v>
      </c>
      <c r="M257" s="5">
        <f t="shared" ref="M257:N257" si="258">F257+H257-K257</f>
        <v>2</v>
      </c>
      <c r="N257" s="6">
        <f t="shared" si="258"/>
        <v>45454</v>
      </c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2">
      <c r="A258" s="5" t="s">
        <v>284</v>
      </c>
      <c r="B258" s="5" t="s">
        <v>280</v>
      </c>
      <c r="C258" s="5">
        <v>0</v>
      </c>
      <c r="D258" s="5">
        <v>0</v>
      </c>
      <c r="E258" s="5"/>
      <c r="F258" s="5">
        <v>0</v>
      </c>
      <c r="G258" s="5">
        <v>0</v>
      </c>
      <c r="H258" s="5">
        <v>4</v>
      </c>
      <c r="I258" s="6">
        <v>90908</v>
      </c>
      <c r="J258" s="7">
        <f t="shared" si="2"/>
        <v>22727</v>
      </c>
      <c r="K258" s="5">
        <v>0</v>
      </c>
      <c r="L258" s="6">
        <f t="shared" si="198"/>
        <v>0</v>
      </c>
      <c r="M258" s="5">
        <f t="shared" ref="M258:N258" si="259">F258+H258-K258</f>
        <v>4</v>
      </c>
      <c r="N258" s="6">
        <f t="shared" si="259"/>
        <v>90908</v>
      </c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2">
      <c r="A259" s="5" t="s">
        <v>285</v>
      </c>
      <c r="B259" s="5" t="s">
        <v>280</v>
      </c>
      <c r="C259" s="5">
        <v>0</v>
      </c>
      <c r="D259" s="5">
        <v>0</v>
      </c>
      <c r="E259" s="5"/>
      <c r="F259" s="5">
        <v>0</v>
      </c>
      <c r="G259" s="5">
        <v>0</v>
      </c>
      <c r="H259" s="5">
        <v>3</v>
      </c>
      <c r="I259" s="6">
        <v>68181</v>
      </c>
      <c r="J259" s="7">
        <f t="shared" ref="J259:J513" si="260">IFERROR((G259+I259)/(F259+H259),0)</f>
        <v>22727</v>
      </c>
      <c r="K259" s="5">
        <v>0</v>
      </c>
      <c r="L259" s="6">
        <f t="shared" si="198"/>
        <v>0</v>
      </c>
      <c r="M259" s="5">
        <f t="shared" ref="M259:N259" si="261">F259+H259-K259</f>
        <v>3</v>
      </c>
      <c r="N259" s="6">
        <f t="shared" si="261"/>
        <v>68181</v>
      </c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2">
      <c r="A260" s="5" t="s">
        <v>286</v>
      </c>
      <c r="B260" s="5" t="s">
        <v>256</v>
      </c>
      <c r="C260" s="5">
        <v>0</v>
      </c>
      <c r="D260" s="5">
        <v>0</v>
      </c>
      <c r="E260" s="5"/>
      <c r="F260" s="5">
        <v>0</v>
      </c>
      <c r="G260" s="5">
        <v>0</v>
      </c>
      <c r="H260" s="5">
        <v>3</v>
      </c>
      <c r="I260" s="6">
        <v>95454</v>
      </c>
      <c r="J260" s="7">
        <f t="shared" si="260"/>
        <v>31818</v>
      </c>
      <c r="K260" s="5">
        <v>0</v>
      </c>
      <c r="L260" s="6">
        <f t="shared" si="198"/>
        <v>0</v>
      </c>
      <c r="M260" s="5">
        <f t="shared" ref="M260:N260" si="262">F260+H260-K260</f>
        <v>3</v>
      </c>
      <c r="N260" s="6">
        <f t="shared" si="262"/>
        <v>95454</v>
      </c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2">
      <c r="A261" s="5" t="s">
        <v>287</v>
      </c>
      <c r="B261" s="5" t="s">
        <v>256</v>
      </c>
      <c r="C261" s="5">
        <v>0</v>
      </c>
      <c r="D261" s="5">
        <v>0</v>
      </c>
      <c r="E261" s="5"/>
      <c r="F261" s="5">
        <v>0</v>
      </c>
      <c r="G261" s="5">
        <v>0</v>
      </c>
      <c r="H261" s="5">
        <v>3</v>
      </c>
      <c r="I261" s="6">
        <v>95454</v>
      </c>
      <c r="J261" s="7">
        <f t="shared" si="260"/>
        <v>31818</v>
      </c>
      <c r="K261" s="5">
        <v>0</v>
      </c>
      <c r="L261" s="6">
        <f t="shared" si="198"/>
        <v>0</v>
      </c>
      <c r="M261" s="5">
        <f t="shared" ref="M261:N261" si="263">F261+H261-K261</f>
        <v>3</v>
      </c>
      <c r="N261" s="6">
        <f t="shared" si="263"/>
        <v>95454</v>
      </c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2">
      <c r="A262" s="5" t="s">
        <v>288</v>
      </c>
      <c r="B262" s="5" t="s">
        <v>256</v>
      </c>
      <c r="C262" s="5">
        <v>0</v>
      </c>
      <c r="D262" s="5">
        <v>0</v>
      </c>
      <c r="E262" s="5"/>
      <c r="F262" s="5">
        <v>0</v>
      </c>
      <c r="G262" s="5">
        <v>0</v>
      </c>
      <c r="H262" s="5">
        <v>3</v>
      </c>
      <c r="I262" s="6">
        <v>95454</v>
      </c>
      <c r="J262" s="7">
        <f t="shared" si="260"/>
        <v>31818</v>
      </c>
      <c r="K262" s="5">
        <v>0</v>
      </c>
      <c r="L262" s="6">
        <f t="shared" si="198"/>
        <v>0</v>
      </c>
      <c r="M262" s="5">
        <f t="shared" ref="M262:N262" si="264">F262+H262-K262</f>
        <v>3</v>
      </c>
      <c r="N262" s="6">
        <f t="shared" si="264"/>
        <v>95454</v>
      </c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2">
      <c r="A263" s="5" t="s">
        <v>289</v>
      </c>
      <c r="B263" s="5" t="s">
        <v>256</v>
      </c>
      <c r="C263" s="5">
        <v>0</v>
      </c>
      <c r="D263" s="5">
        <v>0</v>
      </c>
      <c r="E263" s="5"/>
      <c r="F263" s="5">
        <v>0</v>
      </c>
      <c r="G263" s="5">
        <v>0</v>
      </c>
      <c r="H263" s="5">
        <v>3</v>
      </c>
      <c r="I263" s="6">
        <v>95454</v>
      </c>
      <c r="J263" s="7">
        <f t="shared" si="260"/>
        <v>31818</v>
      </c>
      <c r="K263" s="5">
        <v>0</v>
      </c>
      <c r="L263" s="6">
        <f t="shared" si="198"/>
        <v>0</v>
      </c>
      <c r="M263" s="5">
        <f t="shared" ref="M263:N263" si="265">F263+H263-K263</f>
        <v>3</v>
      </c>
      <c r="N263" s="6">
        <f t="shared" si="265"/>
        <v>95454</v>
      </c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2">
      <c r="A264" s="5" t="s">
        <v>290</v>
      </c>
      <c r="B264" s="5" t="s">
        <v>11</v>
      </c>
      <c r="C264" s="5">
        <v>0</v>
      </c>
      <c r="D264" s="5">
        <v>0</v>
      </c>
      <c r="E264" s="5"/>
      <c r="F264" s="5">
        <v>0</v>
      </c>
      <c r="G264" s="5">
        <v>0</v>
      </c>
      <c r="H264" s="5">
        <v>6</v>
      </c>
      <c r="I264" s="6">
        <v>97763634</v>
      </c>
      <c r="J264" s="7">
        <f t="shared" si="260"/>
        <v>16293939</v>
      </c>
      <c r="K264" s="5">
        <v>0</v>
      </c>
      <c r="L264" s="6">
        <f t="shared" si="198"/>
        <v>0</v>
      </c>
      <c r="M264" s="5">
        <f t="shared" ref="M264:N264" si="266">F264+H264-K264</f>
        <v>6</v>
      </c>
      <c r="N264" s="6">
        <f t="shared" si="266"/>
        <v>97763634</v>
      </c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2">
      <c r="A265" s="5" t="s">
        <v>291</v>
      </c>
      <c r="B265" s="5" t="s">
        <v>11</v>
      </c>
      <c r="C265" s="5">
        <v>0</v>
      </c>
      <c r="D265" s="5">
        <v>0</v>
      </c>
      <c r="E265" s="5"/>
      <c r="F265" s="5">
        <v>0</v>
      </c>
      <c r="G265" s="5">
        <v>0</v>
      </c>
      <c r="H265" s="5">
        <v>1</v>
      </c>
      <c r="I265" s="5">
        <v>0</v>
      </c>
      <c r="J265" s="7">
        <f t="shared" si="260"/>
        <v>0</v>
      </c>
      <c r="K265" s="5">
        <v>0</v>
      </c>
      <c r="L265" s="6">
        <f t="shared" si="198"/>
        <v>0</v>
      </c>
      <c r="M265" s="5">
        <f t="shared" ref="M265:N265" si="267">F265+H265-K265</f>
        <v>1</v>
      </c>
      <c r="N265" s="6">
        <f t="shared" si="267"/>
        <v>0</v>
      </c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2">
      <c r="A266" s="5" t="s">
        <v>292</v>
      </c>
      <c r="B266" s="5" t="s">
        <v>25</v>
      </c>
      <c r="C266" s="5">
        <v>0</v>
      </c>
      <c r="D266" s="5">
        <v>0</v>
      </c>
      <c r="E266" s="5"/>
      <c r="F266" s="5">
        <v>0</v>
      </c>
      <c r="G266" s="5">
        <v>0</v>
      </c>
      <c r="H266" s="5">
        <v>2</v>
      </c>
      <c r="I266" s="6">
        <v>17300000</v>
      </c>
      <c r="J266" s="7">
        <f t="shared" si="260"/>
        <v>8650000</v>
      </c>
      <c r="K266" s="5">
        <v>0</v>
      </c>
      <c r="L266" s="6">
        <f t="shared" si="198"/>
        <v>0</v>
      </c>
      <c r="M266" s="5">
        <f t="shared" ref="M266:N266" si="268">F266+H266-K266</f>
        <v>2</v>
      </c>
      <c r="N266" s="6">
        <f t="shared" si="268"/>
        <v>17300000</v>
      </c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2">
      <c r="A267" s="5" t="s">
        <v>293</v>
      </c>
      <c r="B267" s="5" t="s">
        <v>11</v>
      </c>
      <c r="C267" s="5">
        <v>0</v>
      </c>
      <c r="D267" s="5">
        <v>0</v>
      </c>
      <c r="E267" s="5"/>
      <c r="F267" s="5">
        <v>0</v>
      </c>
      <c r="G267" s="5">
        <v>0</v>
      </c>
      <c r="H267" s="5">
        <v>1</v>
      </c>
      <c r="I267" s="6">
        <v>2318182</v>
      </c>
      <c r="J267" s="7">
        <f t="shared" si="260"/>
        <v>2318182</v>
      </c>
      <c r="K267" s="5">
        <v>0</v>
      </c>
      <c r="L267" s="6">
        <f t="shared" si="198"/>
        <v>0</v>
      </c>
      <c r="M267" s="5">
        <f t="shared" ref="M267:N267" si="269">F267+H267-K267</f>
        <v>1</v>
      </c>
      <c r="N267" s="6">
        <f t="shared" si="269"/>
        <v>2318182</v>
      </c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2">
      <c r="A268" s="5" t="s">
        <v>294</v>
      </c>
      <c r="B268" s="5" t="s">
        <v>171</v>
      </c>
      <c r="C268" s="5">
        <v>0</v>
      </c>
      <c r="D268" s="5">
        <v>0</v>
      </c>
      <c r="E268" s="5"/>
      <c r="F268" s="5">
        <v>0</v>
      </c>
      <c r="G268" s="5">
        <v>0</v>
      </c>
      <c r="H268" s="5">
        <v>3</v>
      </c>
      <c r="I268" s="6">
        <v>12136362</v>
      </c>
      <c r="J268" s="7">
        <f t="shared" si="260"/>
        <v>4045454</v>
      </c>
      <c r="K268" s="5">
        <v>0</v>
      </c>
      <c r="L268" s="6">
        <f t="shared" si="198"/>
        <v>0</v>
      </c>
      <c r="M268" s="5">
        <f t="shared" ref="M268:N268" si="270">F268+H268-K268</f>
        <v>3</v>
      </c>
      <c r="N268" s="6">
        <f t="shared" si="270"/>
        <v>12136362</v>
      </c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2">
      <c r="A269" s="5" t="s">
        <v>295</v>
      </c>
      <c r="B269" s="5" t="s">
        <v>171</v>
      </c>
      <c r="C269" s="5">
        <v>0</v>
      </c>
      <c r="D269" s="5">
        <v>0</v>
      </c>
      <c r="E269" s="5"/>
      <c r="F269" s="5">
        <v>0</v>
      </c>
      <c r="G269" s="5">
        <v>0</v>
      </c>
      <c r="H269" s="5">
        <v>3</v>
      </c>
      <c r="I269" s="5">
        <v>0</v>
      </c>
      <c r="J269" s="7">
        <f t="shared" si="260"/>
        <v>0</v>
      </c>
      <c r="K269" s="5">
        <v>0</v>
      </c>
      <c r="L269" s="6">
        <f t="shared" si="198"/>
        <v>0</v>
      </c>
      <c r="M269" s="5">
        <f t="shared" ref="M269:N269" si="271">F269+H269-K269</f>
        <v>3</v>
      </c>
      <c r="N269" s="6">
        <f t="shared" si="271"/>
        <v>0</v>
      </c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2">
      <c r="A270" s="5" t="s">
        <v>296</v>
      </c>
      <c r="B270" s="5" t="s">
        <v>11</v>
      </c>
      <c r="C270" s="5">
        <v>0</v>
      </c>
      <c r="D270" s="5">
        <v>0</v>
      </c>
      <c r="E270" s="5"/>
      <c r="F270" s="5">
        <v>0</v>
      </c>
      <c r="G270" s="5">
        <v>0</v>
      </c>
      <c r="H270" s="5">
        <v>8</v>
      </c>
      <c r="I270" s="6">
        <v>4436360</v>
      </c>
      <c r="J270" s="7">
        <f t="shared" si="260"/>
        <v>554545</v>
      </c>
      <c r="K270" s="5">
        <v>0</v>
      </c>
      <c r="L270" s="6">
        <f t="shared" si="198"/>
        <v>0</v>
      </c>
      <c r="M270" s="5">
        <f t="shared" ref="M270:N270" si="272">F270+H270-K270</f>
        <v>8</v>
      </c>
      <c r="N270" s="6">
        <f t="shared" si="272"/>
        <v>4436360</v>
      </c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2">
      <c r="A271" s="5" t="s">
        <v>297</v>
      </c>
      <c r="B271" s="5" t="s">
        <v>11</v>
      </c>
      <c r="C271" s="5">
        <v>0</v>
      </c>
      <c r="D271" s="5">
        <v>0</v>
      </c>
      <c r="E271" s="5"/>
      <c r="F271" s="5">
        <v>0</v>
      </c>
      <c r="G271" s="5">
        <v>0</v>
      </c>
      <c r="H271" s="5">
        <v>1</v>
      </c>
      <c r="I271" s="6">
        <v>554545</v>
      </c>
      <c r="J271" s="7">
        <f t="shared" si="260"/>
        <v>554545</v>
      </c>
      <c r="K271" s="5">
        <v>0</v>
      </c>
      <c r="L271" s="6">
        <f t="shared" si="198"/>
        <v>0</v>
      </c>
      <c r="M271" s="5">
        <f t="shared" ref="M271:N271" si="273">F271+H271-K271</f>
        <v>1</v>
      </c>
      <c r="N271" s="6">
        <f t="shared" si="273"/>
        <v>554545</v>
      </c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2">
      <c r="A272" s="5" t="s">
        <v>298</v>
      </c>
      <c r="B272" s="5" t="s">
        <v>11</v>
      </c>
      <c r="C272" s="5">
        <v>0</v>
      </c>
      <c r="D272" s="5">
        <v>0</v>
      </c>
      <c r="E272" s="5"/>
      <c r="F272" s="5">
        <v>0</v>
      </c>
      <c r="G272" s="5">
        <v>0</v>
      </c>
      <c r="H272" s="5">
        <v>1</v>
      </c>
      <c r="I272" s="6">
        <v>554545</v>
      </c>
      <c r="J272" s="7">
        <f t="shared" si="260"/>
        <v>554545</v>
      </c>
      <c r="K272" s="5">
        <v>0</v>
      </c>
      <c r="L272" s="6">
        <f t="shared" si="198"/>
        <v>0</v>
      </c>
      <c r="M272" s="5">
        <f t="shared" ref="M272:N272" si="274">F272+H272-K272</f>
        <v>1</v>
      </c>
      <c r="N272" s="6">
        <f t="shared" si="274"/>
        <v>554545</v>
      </c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2">
      <c r="A273" s="5" t="s">
        <v>299</v>
      </c>
      <c r="B273" s="5" t="s">
        <v>11</v>
      </c>
      <c r="C273" s="5">
        <v>0</v>
      </c>
      <c r="D273" s="5">
        <v>0</v>
      </c>
      <c r="E273" s="5"/>
      <c r="F273" s="5">
        <v>0</v>
      </c>
      <c r="G273" s="5">
        <v>0</v>
      </c>
      <c r="H273" s="5">
        <v>6</v>
      </c>
      <c r="I273" s="6">
        <v>3599998</v>
      </c>
      <c r="J273" s="7">
        <f t="shared" si="260"/>
        <v>599999.66666666663</v>
      </c>
      <c r="K273" s="5">
        <v>0</v>
      </c>
      <c r="L273" s="6">
        <f t="shared" si="198"/>
        <v>0</v>
      </c>
      <c r="M273" s="5">
        <f t="shared" ref="M273:N273" si="275">F273+H273-K273</f>
        <v>6</v>
      </c>
      <c r="N273" s="6">
        <f t="shared" si="275"/>
        <v>3599998</v>
      </c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2">
      <c r="A274" s="5" t="s">
        <v>300</v>
      </c>
      <c r="B274" s="5" t="s">
        <v>141</v>
      </c>
      <c r="C274" s="5">
        <v>0</v>
      </c>
      <c r="D274" s="5">
        <v>0</v>
      </c>
      <c r="E274" s="5"/>
      <c r="F274" s="5">
        <v>0</v>
      </c>
      <c r="G274" s="5">
        <v>0</v>
      </c>
      <c r="H274" s="5">
        <v>4</v>
      </c>
      <c r="I274" s="6">
        <v>800000</v>
      </c>
      <c r="J274" s="7">
        <f t="shared" si="260"/>
        <v>200000</v>
      </c>
      <c r="K274" s="5">
        <v>0</v>
      </c>
      <c r="L274" s="6">
        <f t="shared" si="198"/>
        <v>0</v>
      </c>
      <c r="M274" s="5">
        <f t="shared" ref="M274:N274" si="276">F274+H274-K274</f>
        <v>4</v>
      </c>
      <c r="N274" s="6">
        <f t="shared" si="276"/>
        <v>800000</v>
      </c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2">
      <c r="A275" s="5" t="s">
        <v>301</v>
      </c>
      <c r="B275" s="5" t="s">
        <v>141</v>
      </c>
      <c r="C275" s="5">
        <v>0</v>
      </c>
      <c r="D275" s="5">
        <v>0</v>
      </c>
      <c r="E275" s="5"/>
      <c r="F275" s="5">
        <v>0</v>
      </c>
      <c r="G275" s="5">
        <v>0</v>
      </c>
      <c r="H275" s="5">
        <v>2</v>
      </c>
      <c r="I275" s="6">
        <v>400000</v>
      </c>
      <c r="J275" s="7">
        <f t="shared" si="260"/>
        <v>200000</v>
      </c>
      <c r="K275" s="5">
        <v>0</v>
      </c>
      <c r="L275" s="6">
        <f t="shared" si="198"/>
        <v>0</v>
      </c>
      <c r="M275" s="5">
        <f t="shared" ref="M275:N275" si="277">F275+H275-K275</f>
        <v>2</v>
      </c>
      <c r="N275" s="6">
        <f t="shared" si="277"/>
        <v>400000</v>
      </c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2">
      <c r="A276" s="5" t="s">
        <v>302</v>
      </c>
      <c r="B276" s="5" t="s">
        <v>11</v>
      </c>
      <c r="C276" s="5">
        <v>0</v>
      </c>
      <c r="D276" s="5">
        <v>0</v>
      </c>
      <c r="E276" s="5"/>
      <c r="F276" s="5">
        <v>0</v>
      </c>
      <c r="G276" s="5">
        <v>0</v>
      </c>
      <c r="H276" s="5">
        <v>10</v>
      </c>
      <c r="I276" s="6">
        <v>5573630</v>
      </c>
      <c r="J276" s="7">
        <f t="shared" si="260"/>
        <v>557363</v>
      </c>
      <c r="K276" s="5">
        <v>0</v>
      </c>
      <c r="L276" s="6">
        <f t="shared" si="198"/>
        <v>0</v>
      </c>
      <c r="M276" s="5">
        <f t="shared" ref="M276:N276" si="278">F276+H276-K276</f>
        <v>10</v>
      </c>
      <c r="N276" s="6">
        <f t="shared" si="278"/>
        <v>5573630</v>
      </c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2">
      <c r="A277" s="5" t="s">
        <v>303</v>
      </c>
      <c r="B277" s="5" t="s">
        <v>11</v>
      </c>
      <c r="C277" s="5">
        <v>0</v>
      </c>
      <c r="D277" s="5">
        <v>0</v>
      </c>
      <c r="E277" s="5"/>
      <c r="F277" s="5">
        <v>0</v>
      </c>
      <c r="G277" s="5">
        <v>0</v>
      </c>
      <c r="H277" s="5">
        <v>10</v>
      </c>
      <c r="I277" s="6">
        <v>4028180</v>
      </c>
      <c r="J277" s="7">
        <f t="shared" si="260"/>
        <v>402818</v>
      </c>
      <c r="K277" s="5">
        <v>0</v>
      </c>
      <c r="L277" s="6">
        <f t="shared" si="198"/>
        <v>0</v>
      </c>
      <c r="M277" s="5">
        <f t="shared" ref="M277:N277" si="279">F277+H277-K277</f>
        <v>10</v>
      </c>
      <c r="N277" s="6">
        <f t="shared" si="279"/>
        <v>4028180</v>
      </c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2">
      <c r="A278" s="5" t="s">
        <v>304</v>
      </c>
      <c r="B278" s="5" t="s">
        <v>11</v>
      </c>
      <c r="C278" s="5">
        <v>0</v>
      </c>
      <c r="D278" s="5">
        <v>0</v>
      </c>
      <c r="E278" s="5"/>
      <c r="F278" s="5">
        <v>0</v>
      </c>
      <c r="G278" s="5">
        <v>0</v>
      </c>
      <c r="H278" s="5">
        <v>10</v>
      </c>
      <c r="I278" s="6">
        <v>6847270</v>
      </c>
      <c r="J278" s="7">
        <f t="shared" si="260"/>
        <v>684727</v>
      </c>
      <c r="K278" s="5">
        <v>0</v>
      </c>
      <c r="L278" s="6">
        <f t="shared" si="198"/>
        <v>0</v>
      </c>
      <c r="M278" s="5">
        <f t="shared" ref="M278:N278" si="280">F278+H278-K278</f>
        <v>10</v>
      </c>
      <c r="N278" s="6">
        <f t="shared" si="280"/>
        <v>6847270</v>
      </c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2">
      <c r="A279" s="5" t="s">
        <v>305</v>
      </c>
      <c r="B279" s="5" t="s">
        <v>11</v>
      </c>
      <c r="C279" s="5">
        <v>0</v>
      </c>
      <c r="D279" s="5">
        <v>0</v>
      </c>
      <c r="E279" s="5"/>
      <c r="F279" s="5">
        <v>0</v>
      </c>
      <c r="G279" s="5">
        <v>0</v>
      </c>
      <c r="H279" s="5">
        <v>110</v>
      </c>
      <c r="I279" s="6">
        <v>24090820</v>
      </c>
      <c r="J279" s="7">
        <f t="shared" si="260"/>
        <v>219007.45454545456</v>
      </c>
      <c r="K279" s="5">
        <v>0</v>
      </c>
      <c r="L279" s="6">
        <f t="shared" si="198"/>
        <v>0</v>
      </c>
      <c r="M279" s="5">
        <f t="shared" ref="M279:N279" si="281">F279+H279-K279</f>
        <v>110</v>
      </c>
      <c r="N279" s="6">
        <f t="shared" si="281"/>
        <v>24090820</v>
      </c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2">
      <c r="A280" s="5" t="s">
        <v>306</v>
      </c>
      <c r="B280" s="5" t="s">
        <v>107</v>
      </c>
      <c r="C280" s="5">
        <v>0</v>
      </c>
      <c r="D280" s="5">
        <v>0</v>
      </c>
      <c r="E280" s="5"/>
      <c r="F280" s="5">
        <v>0</v>
      </c>
      <c r="G280" s="5">
        <v>0</v>
      </c>
      <c r="H280" s="5">
        <v>9</v>
      </c>
      <c r="I280" s="5">
        <v>0</v>
      </c>
      <c r="J280" s="7">
        <f t="shared" si="260"/>
        <v>0</v>
      </c>
      <c r="K280" s="5">
        <v>0</v>
      </c>
      <c r="L280" s="6">
        <f t="shared" si="198"/>
        <v>0</v>
      </c>
      <c r="M280" s="5">
        <f t="shared" ref="M280:N280" si="282">F280+H280-K280</f>
        <v>9</v>
      </c>
      <c r="N280" s="6">
        <f t="shared" si="282"/>
        <v>0</v>
      </c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2">
      <c r="A281" s="5" t="s">
        <v>307</v>
      </c>
      <c r="B281" s="5" t="s">
        <v>11</v>
      </c>
      <c r="C281" s="5">
        <v>0</v>
      </c>
      <c r="D281" s="5">
        <v>0</v>
      </c>
      <c r="E281" s="5"/>
      <c r="F281" s="5">
        <v>0</v>
      </c>
      <c r="G281" s="5">
        <v>0</v>
      </c>
      <c r="H281" s="5">
        <v>2</v>
      </c>
      <c r="I281" s="6">
        <v>11090908</v>
      </c>
      <c r="J281" s="7">
        <f t="shared" si="260"/>
        <v>5545454</v>
      </c>
      <c r="K281" s="5">
        <v>0</v>
      </c>
      <c r="L281" s="6">
        <f t="shared" si="198"/>
        <v>0</v>
      </c>
      <c r="M281" s="5">
        <f t="shared" ref="M281:N281" si="283">F281+H281-K281</f>
        <v>2</v>
      </c>
      <c r="N281" s="6">
        <f t="shared" si="283"/>
        <v>11090908</v>
      </c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2">
      <c r="A282" s="5" t="s">
        <v>308</v>
      </c>
      <c r="B282" s="5" t="s">
        <v>11</v>
      </c>
      <c r="C282" s="5">
        <v>0</v>
      </c>
      <c r="D282" s="5">
        <v>0</v>
      </c>
      <c r="E282" s="5"/>
      <c r="F282" s="5">
        <v>0</v>
      </c>
      <c r="G282" s="5">
        <v>0</v>
      </c>
      <c r="H282" s="5">
        <v>3</v>
      </c>
      <c r="I282" s="5">
        <v>0</v>
      </c>
      <c r="J282" s="7">
        <f t="shared" si="260"/>
        <v>0</v>
      </c>
      <c r="K282" s="5">
        <v>0</v>
      </c>
      <c r="L282" s="6">
        <f t="shared" si="198"/>
        <v>0</v>
      </c>
      <c r="M282" s="5">
        <f t="shared" ref="M282:N282" si="284">F282+H282-K282</f>
        <v>3</v>
      </c>
      <c r="N282" s="6">
        <f t="shared" si="284"/>
        <v>0</v>
      </c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2">
      <c r="A283" s="5" t="s">
        <v>309</v>
      </c>
      <c r="B283" s="5" t="s">
        <v>11</v>
      </c>
      <c r="C283" s="5">
        <v>0</v>
      </c>
      <c r="D283" s="5">
        <v>0</v>
      </c>
      <c r="E283" s="5"/>
      <c r="F283" s="5">
        <v>0</v>
      </c>
      <c r="G283" s="5">
        <v>0</v>
      </c>
      <c r="H283" s="5">
        <v>2</v>
      </c>
      <c r="I283" s="5">
        <v>0</v>
      </c>
      <c r="J283" s="7">
        <f t="shared" si="260"/>
        <v>0</v>
      </c>
      <c r="K283" s="5">
        <v>0</v>
      </c>
      <c r="L283" s="6">
        <f t="shared" si="198"/>
        <v>0</v>
      </c>
      <c r="M283" s="5">
        <f t="shared" ref="M283:N283" si="285">F283+H283-K283</f>
        <v>2</v>
      </c>
      <c r="N283" s="6">
        <f t="shared" si="285"/>
        <v>0</v>
      </c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2">
      <c r="A284" s="5" t="s">
        <v>310</v>
      </c>
      <c r="B284" s="5" t="s">
        <v>11</v>
      </c>
      <c r="C284" s="5">
        <v>0</v>
      </c>
      <c r="D284" s="5">
        <v>0</v>
      </c>
      <c r="E284" s="5"/>
      <c r="F284" s="5">
        <v>0</v>
      </c>
      <c r="G284" s="5">
        <v>0</v>
      </c>
      <c r="H284" s="5">
        <v>16</v>
      </c>
      <c r="I284" s="6">
        <v>21076352</v>
      </c>
      <c r="J284" s="7">
        <f t="shared" si="260"/>
        <v>1317272</v>
      </c>
      <c r="K284" s="5">
        <v>0</v>
      </c>
      <c r="L284" s="6">
        <f t="shared" si="198"/>
        <v>0</v>
      </c>
      <c r="M284" s="5">
        <f t="shared" ref="M284:N284" si="286">F284+H284-K284</f>
        <v>16</v>
      </c>
      <c r="N284" s="6">
        <f t="shared" si="286"/>
        <v>21076352</v>
      </c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2">
      <c r="A285" s="5" t="s">
        <v>311</v>
      </c>
      <c r="B285" s="5" t="s">
        <v>11</v>
      </c>
      <c r="C285" s="5">
        <v>0</v>
      </c>
      <c r="D285" s="5">
        <v>0</v>
      </c>
      <c r="E285" s="5"/>
      <c r="F285" s="5">
        <v>0</v>
      </c>
      <c r="G285" s="5">
        <v>0</v>
      </c>
      <c r="H285" s="5">
        <v>2</v>
      </c>
      <c r="I285" s="6">
        <v>945454</v>
      </c>
      <c r="J285" s="7">
        <f t="shared" si="260"/>
        <v>472727</v>
      </c>
      <c r="K285" s="5">
        <v>0</v>
      </c>
      <c r="L285" s="6">
        <f t="shared" si="198"/>
        <v>0</v>
      </c>
      <c r="M285" s="5">
        <f t="shared" ref="M285:N285" si="287">F285+H285-K285</f>
        <v>2</v>
      </c>
      <c r="N285" s="6">
        <f t="shared" si="287"/>
        <v>945454</v>
      </c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2">
      <c r="A286" s="5" t="s">
        <v>312</v>
      </c>
      <c r="B286" s="5" t="s">
        <v>11</v>
      </c>
      <c r="C286" s="5">
        <v>0</v>
      </c>
      <c r="D286" s="5">
        <v>0</v>
      </c>
      <c r="E286" s="5"/>
      <c r="F286" s="5">
        <v>0</v>
      </c>
      <c r="G286" s="5">
        <v>0</v>
      </c>
      <c r="H286" s="5">
        <v>2</v>
      </c>
      <c r="I286" s="6">
        <v>127272</v>
      </c>
      <c r="J286" s="7">
        <f t="shared" si="260"/>
        <v>63636</v>
      </c>
      <c r="K286" s="5">
        <v>0</v>
      </c>
      <c r="L286" s="6">
        <f t="shared" si="198"/>
        <v>0</v>
      </c>
      <c r="M286" s="5">
        <f t="shared" ref="M286:N286" si="288">F286+H286-K286</f>
        <v>2</v>
      </c>
      <c r="N286" s="6">
        <f t="shared" si="288"/>
        <v>127272</v>
      </c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2">
      <c r="A287" s="5" t="s">
        <v>313</v>
      </c>
      <c r="B287" s="5" t="s">
        <v>11</v>
      </c>
      <c r="C287" s="5">
        <v>0</v>
      </c>
      <c r="D287" s="5">
        <v>0</v>
      </c>
      <c r="E287" s="5"/>
      <c r="F287" s="5">
        <v>0</v>
      </c>
      <c r="G287" s="5">
        <v>0</v>
      </c>
      <c r="H287" s="5">
        <v>2</v>
      </c>
      <c r="I287" s="6">
        <v>618182</v>
      </c>
      <c r="J287" s="7">
        <f t="shared" si="260"/>
        <v>309091</v>
      </c>
      <c r="K287" s="5">
        <v>0</v>
      </c>
      <c r="L287" s="6">
        <f t="shared" si="198"/>
        <v>0</v>
      </c>
      <c r="M287" s="5">
        <f t="shared" ref="M287:N287" si="289">F287+H287-K287</f>
        <v>2</v>
      </c>
      <c r="N287" s="6">
        <f t="shared" si="289"/>
        <v>618182</v>
      </c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2">
      <c r="A288" s="5" t="s">
        <v>314</v>
      </c>
      <c r="B288" s="5" t="s">
        <v>103</v>
      </c>
      <c r="C288" s="5">
        <v>0</v>
      </c>
      <c r="D288" s="5">
        <v>0</v>
      </c>
      <c r="E288" s="5"/>
      <c r="F288" s="5">
        <v>0</v>
      </c>
      <c r="G288" s="5">
        <v>0</v>
      </c>
      <c r="H288" s="5">
        <v>6</v>
      </c>
      <c r="I288" s="6">
        <v>1002000</v>
      </c>
      <c r="J288" s="7">
        <f t="shared" si="260"/>
        <v>167000</v>
      </c>
      <c r="K288" s="5">
        <v>0</v>
      </c>
      <c r="L288" s="6">
        <f t="shared" si="198"/>
        <v>0</v>
      </c>
      <c r="M288" s="5">
        <f t="shared" ref="M288:N288" si="290">F288+H288-K288</f>
        <v>6</v>
      </c>
      <c r="N288" s="6">
        <f t="shared" si="290"/>
        <v>1002000</v>
      </c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2">
      <c r="A289" s="5" t="s">
        <v>315</v>
      </c>
      <c r="B289" s="5" t="s">
        <v>11</v>
      </c>
      <c r="C289" s="5">
        <v>0</v>
      </c>
      <c r="D289" s="5">
        <v>0</v>
      </c>
      <c r="E289" s="5"/>
      <c r="F289" s="5">
        <v>0</v>
      </c>
      <c r="G289" s="5">
        <v>0</v>
      </c>
      <c r="H289" s="5">
        <v>1</v>
      </c>
      <c r="I289" s="6">
        <v>13000</v>
      </c>
      <c r="J289" s="7">
        <f t="shared" si="260"/>
        <v>13000</v>
      </c>
      <c r="K289" s="5">
        <v>0</v>
      </c>
      <c r="L289" s="6">
        <f t="shared" si="198"/>
        <v>0</v>
      </c>
      <c r="M289" s="5">
        <f t="shared" ref="M289:N289" si="291">F289+H289-K289</f>
        <v>1</v>
      </c>
      <c r="N289" s="6">
        <f t="shared" si="291"/>
        <v>13000</v>
      </c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2">
      <c r="A290" s="5" t="s">
        <v>316</v>
      </c>
      <c r="B290" s="5" t="s">
        <v>317</v>
      </c>
      <c r="C290" s="5">
        <v>0</v>
      </c>
      <c r="D290" s="5">
        <v>0</v>
      </c>
      <c r="E290" s="5"/>
      <c r="F290" s="5">
        <v>0</v>
      </c>
      <c r="G290" s="5">
        <v>0</v>
      </c>
      <c r="H290" s="5">
        <v>2</v>
      </c>
      <c r="I290" s="6">
        <v>1480000</v>
      </c>
      <c r="J290" s="7">
        <f t="shared" si="260"/>
        <v>740000</v>
      </c>
      <c r="K290" s="5">
        <v>0</v>
      </c>
      <c r="L290" s="6">
        <f t="shared" si="198"/>
        <v>0</v>
      </c>
      <c r="M290" s="5">
        <f t="shared" ref="M290:N290" si="292">F290+H290-K290</f>
        <v>2</v>
      </c>
      <c r="N290" s="6">
        <f t="shared" si="292"/>
        <v>1480000</v>
      </c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2">
      <c r="A291" s="5" t="s">
        <v>318</v>
      </c>
      <c r="B291" s="5" t="s">
        <v>280</v>
      </c>
      <c r="C291" s="5">
        <v>0</v>
      </c>
      <c r="D291" s="5">
        <v>0</v>
      </c>
      <c r="E291" s="5"/>
      <c r="F291" s="5">
        <v>0</v>
      </c>
      <c r="G291" s="5">
        <v>0</v>
      </c>
      <c r="H291" s="5">
        <v>8</v>
      </c>
      <c r="I291" s="6">
        <v>218176</v>
      </c>
      <c r="J291" s="7">
        <f t="shared" si="260"/>
        <v>27272</v>
      </c>
      <c r="K291" s="5">
        <v>0</v>
      </c>
      <c r="L291" s="6">
        <f t="shared" si="198"/>
        <v>0</v>
      </c>
      <c r="M291" s="5">
        <f t="shared" ref="M291:N291" si="293">F291+H291-K291</f>
        <v>8</v>
      </c>
      <c r="N291" s="6">
        <f t="shared" si="293"/>
        <v>218176</v>
      </c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2">
      <c r="A292" s="5" t="s">
        <v>319</v>
      </c>
      <c r="B292" s="5" t="s">
        <v>141</v>
      </c>
      <c r="C292" s="5">
        <v>0</v>
      </c>
      <c r="D292" s="5">
        <v>0</v>
      </c>
      <c r="E292" s="5"/>
      <c r="F292" s="5">
        <v>0</v>
      </c>
      <c r="G292" s="5">
        <v>0</v>
      </c>
      <c r="H292" s="5">
        <v>1</v>
      </c>
      <c r="I292" s="6">
        <v>454545</v>
      </c>
      <c r="J292" s="7">
        <f t="shared" si="260"/>
        <v>454545</v>
      </c>
      <c r="K292" s="5">
        <v>0</v>
      </c>
      <c r="L292" s="6">
        <f t="shared" si="198"/>
        <v>0</v>
      </c>
      <c r="M292" s="5">
        <f t="shared" ref="M292:N292" si="294">F292+H292-K292</f>
        <v>1</v>
      </c>
      <c r="N292" s="6">
        <f t="shared" si="294"/>
        <v>454545</v>
      </c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2">
      <c r="A293" s="5" t="s">
        <v>320</v>
      </c>
      <c r="B293" s="5" t="s">
        <v>280</v>
      </c>
      <c r="C293" s="5">
        <v>0</v>
      </c>
      <c r="D293" s="5">
        <v>0</v>
      </c>
      <c r="E293" s="5"/>
      <c r="F293" s="5">
        <v>0</v>
      </c>
      <c r="G293" s="5">
        <v>0</v>
      </c>
      <c r="H293" s="5">
        <v>3</v>
      </c>
      <c r="I293" s="6">
        <v>81816</v>
      </c>
      <c r="J293" s="7">
        <f t="shared" si="260"/>
        <v>27272</v>
      </c>
      <c r="K293" s="5">
        <v>0</v>
      </c>
      <c r="L293" s="6">
        <f t="shared" si="198"/>
        <v>0</v>
      </c>
      <c r="M293" s="5">
        <f t="shared" ref="M293:N293" si="295">F293+H293-K293</f>
        <v>3</v>
      </c>
      <c r="N293" s="6">
        <f t="shared" si="295"/>
        <v>81816</v>
      </c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2">
      <c r="A294" s="5" t="s">
        <v>321</v>
      </c>
      <c r="B294" s="5" t="s">
        <v>280</v>
      </c>
      <c r="C294" s="5">
        <v>0</v>
      </c>
      <c r="D294" s="5">
        <v>0</v>
      </c>
      <c r="E294" s="5"/>
      <c r="F294" s="5">
        <v>0</v>
      </c>
      <c r="G294" s="5">
        <v>0</v>
      </c>
      <c r="H294" s="5">
        <v>3</v>
      </c>
      <c r="I294" s="6">
        <v>81816</v>
      </c>
      <c r="J294" s="7">
        <f t="shared" si="260"/>
        <v>27272</v>
      </c>
      <c r="K294" s="5">
        <v>0</v>
      </c>
      <c r="L294" s="6">
        <f t="shared" si="198"/>
        <v>0</v>
      </c>
      <c r="M294" s="5">
        <f t="shared" ref="M294:N294" si="296">F294+H294-K294</f>
        <v>3</v>
      </c>
      <c r="N294" s="6">
        <f t="shared" si="296"/>
        <v>81816</v>
      </c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2">
      <c r="A295" s="5" t="s">
        <v>322</v>
      </c>
      <c r="B295" s="5" t="s">
        <v>280</v>
      </c>
      <c r="C295" s="5">
        <v>0</v>
      </c>
      <c r="D295" s="5">
        <v>0</v>
      </c>
      <c r="E295" s="5"/>
      <c r="F295" s="5">
        <v>0</v>
      </c>
      <c r="G295" s="5">
        <v>0</v>
      </c>
      <c r="H295" s="5">
        <v>3</v>
      </c>
      <c r="I295" s="6">
        <v>81816</v>
      </c>
      <c r="J295" s="7">
        <f t="shared" si="260"/>
        <v>27272</v>
      </c>
      <c r="K295" s="5">
        <v>0</v>
      </c>
      <c r="L295" s="6">
        <f t="shared" si="198"/>
        <v>0</v>
      </c>
      <c r="M295" s="5">
        <f t="shared" ref="M295:N295" si="297">F295+H295-K295</f>
        <v>3</v>
      </c>
      <c r="N295" s="6">
        <f t="shared" si="297"/>
        <v>81816</v>
      </c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2">
      <c r="A296" s="5" t="s">
        <v>323</v>
      </c>
      <c r="B296" s="5" t="s">
        <v>20</v>
      </c>
      <c r="C296" s="5">
        <v>0</v>
      </c>
      <c r="D296" s="5">
        <v>0</v>
      </c>
      <c r="E296" s="5"/>
      <c r="F296" s="5">
        <v>0</v>
      </c>
      <c r="G296" s="5">
        <v>0</v>
      </c>
      <c r="H296" s="5">
        <v>1</v>
      </c>
      <c r="I296" s="6">
        <v>350000</v>
      </c>
      <c r="J296" s="7">
        <f t="shared" si="260"/>
        <v>350000</v>
      </c>
      <c r="K296" s="5">
        <v>0</v>
      </c>
      <c r="L296" s="6">
        <f t="shared" si="198"/>
        <v>0</v>
      </c>
      <c r="M296" s="5">
        <f t="shared" ref="M296:N296" si="298">F296+H296-K296</f>
        <v>1</v>
      </c>
      <c r="N296" s="6">
        <f t="shared" si="298"/>
        <v>350000</v>
      </c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2">
      <c r="A297" s="5" t="s">
        <v>324</v>
      </c>
      <c r="B297" s="5" t="s">
        <v>11</v>
      </c>
      <c r="C297" s="5">
        <v>0</v>
      </c>
      <c r="D297" s="5">
        <v>0</v>
      </c>
      <c r="E297" s="5"/>
      <c r="F297" s="5">
        <v>0</v>
      </c>
      <c r="G297" s="5">
        <v>0</v>
      </c>
      <c r="H297" s="5">
        <v>1</v>
      </c>
      <c r="I297" s="6">
        <v>100000</v>
      </c>
      <c r="J297" s="7">
        <f t="shared" si="260"/>
        <v>100000</v>
      </c>
      <c r="K297" s="5">
        <v>0</v>
      </c>
      <c r="L297" s="6">
        <f t="shared" si="198"/>
        <v>0</v>
      </c>
      <c r="M297" s="5">
        <f t="shared" ref="M297:N297" si="299">F297+H297-K297</f>
        <v>1</v>
      </c>
      <c r="N297" s="6">
        <f t="shared" si="299"/>
        <v>100000</v>
      </c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2">
      <c r="A298" s="5" t="s">
        <v>325</v>
      </c>
      <c r="B298" s="5" t="s">
        <v>11</v>
      </c>
      <c r="C298" s="5">
        <v>0</v>
      </c>
      <c r="D298" s="5">
        <v>0</v>
      </c>
      <c r="E298" s="5"/>
      <c r="F298" s="5">
        <v>0</v>
      </c>
      <c r="G298" s="5">
        <v>0</v>
      </c>
      <c r="H298" s="5">
        <v>3</v>
      </c>
      <c r="I298" s="6">
        <v>545454</v>
      </c>
      <c r="J298" s="7">
        <f t="shared" si="260"/>
        <v>181818</v>
      </c>
      <c r="K298" s="5">
        <v>0</v>
      </c>
      <c r="L298" s="6">
        <f t="shared" si="198"/>
        <v>0</v>
      </c>
      <c r="M298" s="5">
        <f t="shared" ref="M298:N298" si="300">F298+H298-K298</f>
        <v>3</v>
      </c>
      <c r="N298" s="6">
        <f t="shared" si="300"/>
        <v>545454</v>
      </c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2">
      <c r="A299" s="5" t="s">
        <v>326</v>
      </c>
      <c r="B299" s="5" t="s">
        <v>107</v>
      </c>
      <c r="C299" s="5">
        <v>0</v>
      </c>
      <c r="D299" s="5">
        <v>0</v>
      </c>
      <c r="E299" s="5"/>
      <c r="F299" s="5">
        <v>0</v>
      </c>
      <c r="G299" s="5">
        <v>0</v>
      </c>
      <c r="H299" s="5">
        <v>9</v>
      </c>
      <c r="I299" s="5">
        <v>0</v>
      </c>
      <c r="J299" s="7">
        <f t="shared" si="260"/>
        <v>0</v>
      </c>
      <c r="K299" s="5">
        <v>0</v>
      </c>
      <c r="L299" s="6">
        <f t="shared" si="198"/>
        <v>0</v>
      </c>
      <c r="M299" s="5">
        <f t="shared" ref="M299:N299" si="301">F299+H299-K299</f>
        <v>9</v>
      </c>
      <c r="N299" s="6">
        <f t="shared" si="301"/>
        <v>0</v>
      </c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2">
      <c r="A300" s="5" t="s">
        <v>327</v>
      </c>
      <c r="B300" s="5" t="s">
        <v>25</v>
      </c>
      <c r="C300" s="5">
        <v>0</v>
      </c>
      <c r="D300" s="5">
        <v>0</v>
      </c>
      <c r="E300" s="5"/>
      <c r="F300" s="5">
        <v>0</v>
      </c>
      <c r="G300" s="5">
        <v>0</v>
      </c>
      <c r="H300" s="5">
        <v>7</v>
      </c>
      <c r="I300" s="6">
        <v>23446362</v>
      </c>
      <c r="J300" s="7">
        <f t="shared" si="260"/>
        <v>3349480.2857142859</v>
      </c>
      <c r="K300" s="5">
        <v>0</v>
      </c>
      <c r="L300" s="6">
        <f t="shared" si="198"/>
        <v>0</v>
      </c>
      <c r="M300" s="5">
        <f t="shared" ref="M300:N300" si="302">F300+H300-K300</f>
        <v>7</v>
      </c>
      <c r="N300" s="6">
        <f t="shared" si="302"/>
        <v>23446362</v>
      </c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2">
      <c r="A301" s="5" t="s">
        <v>328</v>
      </c>
      <c r="B301" s="5" t="s">
        <v>103</v>
      </c>
      <c r="C301" s="5">
        <v>0</v>
      </c>
      <c r="D301" s="5">
        <v>0</v>
      </c>
      <c r="E301" s="5"/>
      <c r="F301" s="5">
        <v>0</v>
      </c>
      <c r="G301" s="5">
        <v>0</v>
      </c>
      <c r="H301" s="5">
        <v>3</v>
      </c>
      <c r="I301" s="6">
        <v>828000</v>
      </c>
      <c r="J301" s="7">
        <f t="shared" si="260"/>
        <v>276000</v>
      </c>
      <c r="K301" s="5">
        <v>0</v>
      </c>
      <c r="L301" s="6">
        <f t="shared" si="198"/>
        <v>0</v>
      </c>
      <c r="M301" s="5">
        <f t="shared" ref="M301:N301" si="303">F301+H301-K301</f>
        <v>3</v>
      </c>
      <c r="N301" s="6">
        <f t="shared" si="303"/>
        <v>828000</v>
      </c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2">
      <c r="A302" s="5" t="s">
        <v>329</v>
      </c>
      <c r="B302" s="5" t="s">
        <v>11</v>
      </c>
      <c r="C302" s="5">
        <v>0</v>
      </c>
      <c r="D302" s="5">
        <v>0</v>
      </c>
      <c r="E302" s="5"/>
      <c r="F302" s="5">
        <v>0</v>
      </c>
      <c r="G302" s="5">
        <v>0</v>
      </c>
      <c r="H302" s="5">
        <v>1</v>
      </c>
      <c r="I302" s="6">
        <v>90000</v>
      </c>
      <c r="J302" s="7">
        <f t="shared" si="260"/>
        <v>90000</v>
      </c>
      <c r="K302" s="5">
        <v>0</v>
      </c>
      <c r="L302" s="6">
        <f t="shared" si="198"/>
        <v>0</v>
      </c>
      <c r="M302" s="5">
        <f t="shared" ref="M302:N302" si="304">F302+H302-K302</f>
        <v>1</v>
      </c>
      <c r="N302" s="6">
        <f t="shared" si="304"/>
        <v>90000</v>
      </c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2">
      <c r="A303" s="5" t="s">
        <v>330</v>
      </c>
      <c r="B303" s="5" t="s">
        <v>317</v>
      </c>
      <c r="C303" s="5">
        <v>0</v>
      </c>
      <c r="D303" s="5">
        <v>0</v>
      </c>
      <c r="E303" s="5"/>
      <c r="F303" s="5">
        <v>0</v>
      </c>
      <c r="G303" s="5">
        <v>0</v>
      </c>
      <c r="H303" s="5">
        <v>1</v>
      </c>
      <c r="I303" s="6">
        <v>200000</v>
      </c>
      <c r="J303" s="7">
        <f t="shared" si="260"/>
        <v>200000</v>
      </c>
      <c r="K303" s="5">
        <v>0</v>
      </c>
      <c r="L303" s="6">
        <f t="shared" si="198"/>
        <v>0</v>
      </c>
      <c r="M303" s="5">
        <f t="shared" ref="M303:N303" si="305">F303+H303-K303</f>
        <v>1</v>
      </c>
      <c r="N303" s="6">
        <f t="shared" si="305"/>
        <v>200000</v>
      </c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2">
      <c r="A304" s="5" t="s">
        <v>331</v>
      </c>
      <c r="B304" s="5" t="s">
        <v>105</v>
      </c>
      <c r="C304" s="5">
        <v>0</v>
      </c>
      <c r="D304" s="5">
        <v>0</v>
      </c>
      <c r="E304" s="5"/>
      <c r="F304" s="5">
        <v>0</v>
      </c>
      <c r="G304" s="5">
        <v>0</v>
      </c>
      <c r="H304" s="5">
        <v>4</v>
      </c>
      <c r="I304" s="6">
        <v>7292928</v>
      </c>
      <c r="J304" s="7">
        <f t="shared" si="260"/>
        <v>1823232</v>
      </c>
      <c r="K304" s="5">
        <v>0</v>
      </c>
      <c r="L304" s="6">
        <f t="shared" si="198"/>
        <v>0</v>
      </c>
      <c r="M304" s="5">
        <f t="shared" ref="M304:N304" si="306">F304+H304-K304</f>
        <v>4</v>
      </c>
      <c r="N304" s="6">
        <f t="shared" si="306"/>
        <v>7292928</v>
      </c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2">
      <c r="A305" s="5" t="s">
        <v>332</v>
      </c>
      <c r="B305" s="5" t="s">
        <v>105</v>
      </c>
      <c r="C305" s="5">
        <v>0</v>
      </c>
      <c r="D305" s="5">
        <v>0</v>
      </c>
      <c r="E305" s="5"/>
      <c r="F305" s="5">
        <v>0</v>
      </c>
      <c r="G305" s="5">
        <v>0</v>
      </c>
      <c r="H305" s="5">
        <v>4</v>
      </c>
      <c r="I305" s="6">
        <v>2032724</v>
      </c>
      <c r="J305" s="7">
        <f t="shared" si="260"/>
        <v>508181</v>
      </c>
      <c r="K305" s="5">
        <v>0</v>
      </c>
      <c r="L305" s="6">
        <f t="shared" si="198"/>
        <v>0</v>
      </c>
      <c r="M305" s="5">
        <f t="shared" ref="M305:N305" si="307">F305+H305-K305</f>
        <v>4</v>
      </c>
      <c r="N305" s="6">
        <f t="shared" si="307"/>
        <v>2032724</v>
      </c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2">
      <c r="A306" s="5" t="s">
        <v>333</v>
      </c>
      <c r="B306" s="5" t="s">
        <v>105</v>
      </c>
      <c r="C306" s="5">
        <v>0</v>
      </c>
      <c r="D306" s="5">
        <v>0</v>
      </c>
      <c r="E306" s="5"/>
      <c r="F306" s="5">
        <v>0</v>
      </c>
      <c r="G306" s="5">
        <v>0</v>
      </c>
      <c r="H306" s="5">
        <v>3</v>
      </c>
      <c r="I306" s="6">
        <v>3750000</v>
      </c>
      <c r="J306" s="7">
        <f t="shared" si="260"/>
        <v>1250000</v>
      </c>
      <c r="K306" s="5">
        <v>0</v>
      </c>
      <c r="L306" s="6">
        <f t="shared" si="198"/>
        <v>0</v>
      </c>
      <c r="M306" s="5">
        <f t="shared" ref="M306:N306" si="308">F306+H306-K306</f>
        <v>3</v>
      </c>
      <c r="N306" s="6">
        <f t="shared" si="308"/>
        <v>3750000</v>
      </c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2">
      <c r="A307" s="5" t="s">
        <v>334</v>
      </c>
      <c r="B307" s="5" t="s">
        <v>141</v>
      </c>
      <c r="C307" s="5">
        <v>0</v>
      </c>
      <c r="D307" s="5">
        <v>0</v>
      </c>
      <c r="E307" s="5"/>
      <c r="F307" s="5">
        <v>0</v>
      </c>
      <c r="G307" s="5">
        <v>0</v>
      </c>
      <c r="H307" s="5">
        <v>2</v>
      </c>
      <c r="I307" s="6">
        <v>454546</v>
      </c>
      <c r="J307" s="7">
        <f t="shared" si="260"/>
        <v>227273</v>
      </c>
      <c r="K307" s="5">
        <v>0</v>
      </c>
      <c r="L307" s="6">
        <f t="shared" si="198"/>
        <v>0</v>
      </c>
      <c r="M307" s="5">
        <f t="shared" ref="M307:N307" si="309">F307+H307-K307</f>
        <v>2</v>
      </c>
      <c r="N307" s="6">
        <f t="shared" si="309"/>
        <v>454546</v>
      </c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2">
      <c r="A308" s="5" t="s">
        <v>335</v>
      </c>
      <c r="B308" s="5" t="s">
        <v>11</v>
      </c>
      <c r="C308" s="5">
        <v>0</v>
      </c>
      <c r="D308" s="5">
        <v>0</v>
      </c>
      <c r="E308" s="5"/>
      <c r="F308" s="5">
        <v>0</v>
      </c>
      <c r="G308" s="5">
        <v>0</v>
      </c>
      <c r="H308" s="5">
        <v>20</v>
      </c>
      <c r="I308" s="6">
        <v>272720</v>
      </c>
      <c r="J308" s="7">
        <f t="shared" si="260"/>
        <v>13636</v>
      </c>
      <c r="K308" s="5">
        <v>0</v>
      </c>
      <c r="L308" s="6">
        <f t="shared" si="198"/>
        <v>0</v>
      </c>
      <c r="M308" s="5">
        <f t="shared" ref="M308:N308" si="310">F308+H308-K308</f>
        <v>20</v>
      </c>
      <c r="N308" s="6">
        <f t="shared" si="310"/>
        <v>272720</v>
      </c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2">
      <c r="A309" s="5" t="s">
        <v>336</v>
      </c>
      <c r="B309" s="5" t="s">
        <v>11</v>
      </c>
      <c r="C309" s="5">
        <v>0</v>
      </c>
      <c r="D309" s="5">
        <v>0</v>
      </c>
      <c r="E309" s="5"/>
      <c r="F309" s="5">
        <v>0</v>
      </c>
      <c r="G309" s="5">
        <v>0</v>
      </c>
      <c r="H309" s="5">
        <v>5</v>
      </c>
      <c r="I309" s="6">
        <v>136360</v>
      </c>
      <c r="J309" s="7">
        <f t="shared" si="260"/>
        <v>27272</v>
      </c>
      <c r="K309" s="5">
        <v>0</v>
      </c>
      <c r="L309" s="6">
        <f t="shared" si="198"/>
        <v>0</v>
      </c>
      <c r="M309" s="5">
        <f t="shared" ref="M309:N309" si="311">F309+H309-K309</f>
        <v>5</v>
      </c>
      <c r="N309" s="6">
        <f t="shared" si="311"/>
        <v>136360</v>
      </c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2">
      <c r="A310" s="5" t="s">
        <v>337</v>
      </c>
      <c r="B310" s="5" t="s">
        <v>11</v>
      </c>
      <c r="C310" s="5">
        <v>0</v>
      </c>
      <c r="D310" s="5">
        <v>0</v>
      </c>
      <c r="E310" s="5"/>
      <c r="F310" s="5">
        <v>0</v>
      </c>
      <c r="G310" s="5">
        <v>0</v>
      </c>
      <c r="H310" s="5">
        <v>5</v>
      </c>
      <c r="I310" s="6">
        <v>272725</v>
      </c>
      <c r="J310" s="7">
        <f t="shared" si="260"/>
        <v>54545</v>
      </c>
      <c r="K310" s="5">
        <v>0</v>
      </c>
      <c r="L310" s="6">
        <f t="shared" si="198"/>
        <v>0</v>
      </c>
      <c r="M310" s="5">
        <f t="shared" ref="M310:N310" si="312">F310+H310-K310</f>
        <v>5</v>
      </c>
      <c r="N310" s="6">
        <f t="shared" si="312"/>
        <v>272725</v>
      </c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2">
      <c r="A311" s="5" t="s">
        <v>338</v>
      </c>
      <c r="B311" s="5" t="s">
        <v>25</v>
      </c>
      <c r="C311" s="5">
        <v>0</v>
      </c>
      <c r="D311" s="5">
        <v>0</v>
      </c>
      <c r="E311" s="5"/>
      <c r="F311" s="5">
        <v>0</v>
      </c>
      <c r="G311" s="5">
        <v>0</v>
      </c>
      <c r="H311" s="5">
        <v>2</v>
      </c>
      <c r="I311" s="6">
        <v>30000000</v>
      </c>
      <c r="J311" s="7">
        <f t="shared" si="260"/>
        <v>15000000</v>
      </c>
      <c r="K311" s="5">
        <v>0</v>
      </c>
      <c r="L311" s="6">
        <f t="shared" si="198"/>
        <v>0</v>
      </c>
      <c r="M311" s="5">
        <f t="shared" ref="M311:N311" si="313">F311+H311-K311</f>
        <v>2</v>
      </c>
      <c r="N311" s="6">
        <f t="shared" si="313"/>
        <v>30000000</v>
      </c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2">
      <c r="A312" s="5" t="s">
        <v>339</v>
      </c>
      <c r="B312" s="5" t="s">
        <v>25</v>
      </c>
      <c r="C312" s="5">
        <v>0</v>
      </c>
      <c r="D312" s="5">
        <v>0</v>
      </c>
      <c r="E312" s="5"/>
      <c r="F312" s="5">
        <v>0</v>
      </c>
      <c r="G312" s="5">
        <v>0</v>
      </c>
      <c r="H312" s="5">
        <v>9</v>
      </c>
      <c r="I312" s="5">
        <v>0</v>
      </c>
      <c r="J312" s="7">
        <f t="shared" si="260"/>
        <v>0</v>
      </c>
      <c r="K312" s="5">
        <v>1</v>
      </c>
      <c r="L312" s="6">
        <f t="shared" si="198"/>
        <v>0</v>
      </c>
      <c r="M312" s="5">
        <f t="shared" ref="M312:N312" si="314">F312+H312-K312</f>
        <v>8</v>
      </c>
      <c r="N312" s="6">
        <f t="shared" si="314"/>
        <v>0</v>
      </c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2">
      <c r="A313" s="5" t="s">
        <v>340</v>
      </c>
      <c r="B313" s="5" t="s">
        <v>34</v>
      </c>
      <c r="C313" s="5">
        <v>0</v>
      </c>
      <c r="D313" s="5">
        <v>0</v>
      </c>
      <c r="E313" s="5"/>
      <c r="F313" s="5">
        <v>0</v>
      </c>
      <c r="G313" s="5">
        <v>0</v>
      </c>
      <c r="H313" s="5">
        <v>3</v>
      </c>
      <c r="I313" s="6">
        <v>36838181</v>
      </c>
      <c r="J313" s="7">
        <f t="shared" si="260"/>
        <v>12279393.666666666</v>
      </c>
      <c r="K313" s="5">
        <v>0</v>
      </c>
      <c r="L313" s="6">
        <f t="shared" si="198"/>
        <v>0</v>
      </c>
      <c r="M313" s="5">
        <f t="shared" ref="M313:N313" si="315">F313+H313-K313</f>
        <v>3</v>
      </c>
      <c r="N313" s="6">
        <f t="shared" si="315"/>
        <v>36838181</v>
      </c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2">
      <c r="A314" s="5" t="s">
        <v>341</v>
      </c>
      <c r="B314" s="5" t="s">
        <v>11</v>
      </c>
      <c r="C314" s="5">
        <v>0</v>
      </c>
      <c r="D314" s="5">
        <v>0</v>
      </c>
      <c r="E314" s="5"/>
      <c r="F314" s="5">
        <v>0</v>
      </c>
      <c r="G314" s="5">
        <v>0</v>
      </c>
      <c r="H314" s="5">
        <v>1</v>
      </c>
      <c r="I314" s="6">
        <v>595455</v>
      </c>
      <c r="J314" s="7">
        <f t="shared" si="260"/>
        <v>595455</v>
      </c>
      <c r="K314" s="5">
        <v>0</v>
      </c>
      <c r="L314" s="6">
        <f t="shared" si="198"/>
        <v>0</v>
      </c>
      <c r="M314" s="5">
        <f t="shared" ref="M314:N314" si="316">F314+H314-K314</f>
        <v>1</v>
      </c>
      <c r="N314" s="6">
        <f t="shared" si="316"/>
        <v>595455</v>
      </c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2">
      <c r="A315" s="5" t="s">
        <v>342</v>
      </c>
      <c r="B315" s="5" t="s">
        <v>11</v>
      </c>
      <c r="C315" s="5">
        <v>0</v>
      </c>
      <c r="D315" s="5">
        <v>0</v>
      </c>
      <c r="E315" s="5"/>
      <c r="F315" s="5">
        <v>0</v>
      </c>
      <c r="G315" s="5">
        <v>0</v>
      </c>
      <c r="H315" s="5">
        <v>10</v>
      </c>
      <c r="I315" s="6">
        <v>2572720</v>
      </c>
      <c r="J315" s="7">
        <f t="shared" si="260"/>
        <v>257272</v>
      </c>
      <c r="K315" s="5">
        <v>0</v>
      </c>
      <c r="L315" s="6">
        <f t="shared" si="198"/>
        <v>0</v>
      </c>
      <c r="M315" s="5">
        <f t="shared" ref="M315:N315" si="317">F315+H315-K315</f>
        <v>10</v>
      </c>
      <c r="N315" s="6">
        <f t="shared" si="317"/>
        <v>2572720</v>
      </c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2">
      <c r="A316" s="5" t="s">
        <v>343</v>
      </c>
      <c r="B316" s="5" t="s">
        <v>11</v>
      </c>
      <c r="C316" s="5">
        <v>0</v>
      </c>
      <c r="D316" s="5">
        <v>0</v>
      </c>
      <c r="E316" s="5"/>
      <c r="F316" s="5">
        <v>0</v>
      </c>
      <c r="G316" s="5">
        <v>0</v>
      </c>
      <c r="H316" s="5">
        <v>5</v>
      </c>
      <c r="I316" s="6">
        <v>1286360</v>
      </c>
      <c r="J316" s="7">
        <f t="shared" si="260"/>
        <v>257272</v>
      </c>
      <c r="K316" s="5">
        <v>0</v>
      </c>
      <c r="L316" s="6">
        <f t="shared" si="198"/>
        <v>0</v>
      </c>
      <c r="M316" s="5">
        <f t="shared" ref="M316:N316" si="318">F316+H316-K316</f>
        <v>5</v>
      </c>
      <c r="N316" s="6">
        <f t="shared" si="318"/>
        <v>1286360</v>
      </c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">
      <c r="A317" s="5" t="s">
        <v>344</v>
      </c>
      <c r="B317" s="5" t="s">
        <v>11</v>
      </c>
      <c r="C317" s="5">
        <v>0</v>
      </c>
      <c r="D317" s="5">
        <v>0</v>
      </c>
      <c r="E317" s="5"/>
      <c r="F317" s="5">
        <v>0</v>
      </c>
      <c r="G317" s="5">
        <v>0</v>
      </c>
      <c r="H317" s="5">
        <v>5</v>
      </c>
      <c r="I317" s="6">
        <v>1286360</v>
      </c>
      <c r="J317" s="7">
        <f t="shared" si="260"/>
        <v>257272</v>
      </c>
      <c r="K317" s="5">
        <v>0</v>
      </c>
      <c r="L317" s="6">
        <f t="shared" si="198"/>
        <v>0</v>
      </c>
      <c r="M317" s="5">
        <f t="shared" ref="M317:N317" si="319">F317+H317-K317</f>
        <v>5</v>
      </c>
      <c r="N317" s="6">
        <f t="shared" si="319"/>
        <v>1286360</v>
      </c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2">
      <c r="A318" s="5" t="s">
        <v>345</v>
      </c>
      <c r="B318" s="5" t="s">
        <v>11</v>
      </c>
      <c r="C318" s="5">
        <v>0</v>
      </c>
      <c r="D318" s="5">
        <v>0</v>
      </c>
      <c r="E318" s="5"/>
      <c r="F318" s="5">
        <v>0</v>
      </c>
      <c r="G318" s="5">
        <v>0</v>
      </c>
      <c r="H318" s="5">
        <v>2</v>
      </c>
      <c r="I318" s="6">
        <v>1283332</v>
      </c>
      <c r="J318" s="7">
        <f t="shared" si="260"/>
        <v>641666</v>
      </c>
      <c r="K318" s="5">
        <v>0</v>
      </c>
      <c r="L318" s="6">
        <f t="shared" si="198"/>
        <v>0</v>
      </c>
      <c r="M318" s="5">
        <f t="shared" ref="M318:N318" si="320">F318+H318-K318</f>
        <v>2</v>
      </c>
      <c r="N318" s="6">
        <f t="shared" si="320"/>
        <v>1283332</v>
      </c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2">
      <c r="A319" s="5" t="s">
        <v>346</v>
      </c>
      <c r="B319" s="5" t="s">
        <v>11</v>
      </c>
      <c r="C319" s="5">
        <v>0</v>
      </c>
      <c r="D319" s="5">
        <v>0</v>
      </c>
      <c r="E319" s="5"/>
      <c r="F319" s="5">
        <v>0</v>
      </c>
      <c r="G319" s="5">
        <v>0</v>
      </c>
      <c r="H319" s="5">
        <v>2</v>
      </c>
      <c r="I319" s="6">
        <v>1860000</v>
      </c>
      <c r="J319" s="7">
        <f t="shared" si="260"/>
        <v>930000</v>
      </c>
      <c r="K319" s="5">
        <v>0</v>
      </c>
      <c r="L319" s="6">
        <f t="shared" si="198"/>
        <v>0</v>
      </c>
      <c r="M319" s="5">
        <f t="shared" ref="M319:N319" si="321">F319+H319-K319</f>
        <v>2</v>
      </c>
      <c r="N319" s="6">
        <f t="shared" si="321"/>
        <v>1860000</v>
      </c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2">
      <c r="A320" s="5" t="s">
        <v>347</v>
      </c>
      <c r="B320" s="5" t="s">
        <v>11</v>
      </c>
      <c r="C320" s="5">
        <v>0</v>
      </c>
      <c r="D320" s="5">
        <v>0</v>
      </c>
      <c r="E320" s="5"/>
      <c r="F320" s="5">
        <v>0</v>
      </c>
      <c r="G320" s="5">
        <v>0</v>
      </c>
      <c r="H320" s="5">
        <v>1</v>
      </c>
      <c r="I320" s="6">
        <v>185000</v>
      </c>
      <c r="J320" s="7">
        <f t="shared" si="260"/>
        <v>185000</v>
      </c>
      <c r="K320" s="5">
        <v>0</v>
      </c>
      <c r="L320" s="6">
        <f t="shared" si="198"/>
        <v>0</v>
      </c>
      <c r="M320" s="5">
        <f t="shared" ref="M320:N320" si="322">F320+H320-K320</f>
        <v>1</v>
      </c>
      <c r="N320" s="6">
        <f t="shared" si="322"/>
        <v>185000</v>
      </c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2">
      <c r="A321" s="5" t="s">
        <v>348</v>
      </c>
      <c r="B321" s="5" t="s">
        <v>280</v>
      </c>
      <c r="C321" s="5">
        <v>0</v>
      </c>
      <c r="D321" s="5">
        <v>0</v>
      </c>
      <c r="E321" s="5"/>
      <c r="F321" s="5">
        <v>0</v>
      </c>
      <c r="G321" s="5">
        <v>0</v>
      </c>
      <c r="H321" s="5">
        <v>1</v>
      </c>
      <c r="I321" s="6">
        <v>290000</v>
      </c>
      <c r="J321" s="7">
        <f t="shared" si="260"/>
        <v>290000</v>
      </c>
      <c r="K321" s="5">
        <v>0</v>
      </c>
      <c r="L321" s="6">
        <f t="shared" si="198"/>
        <v>0</v>
      </c>
      <c r="M321" s="5">
        <f t="shared" ref="M321:N321" si="323">F321+H321-K321</f>
        <v>1</v>
      </c>
      <c r="N321" s="6">
        <f t="shared" si="323"/>
        <v>290000</v>
      </c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2">
      <c r="A322" s="5" t="s">
        <v>349</v>
      </c>
      <c r="B322" s="5" t="s">
        <v>350</v>
      </c>
      <c r="C322" s="5">
        <v>0</v>
      </c>
      <c r="D322" s="5">
        <v>0</v>
      </c>
      <c r="E322" s="5"/>
      <c r="F322" s="5">
        <v>0</v>
      </c>
      <c r="G322" s="5">
        <v>0</v>
      </c>
      <c r="H322" s="5">
        <v>1</v>
      </c>
      <c r="I322" s="6">
        <v>2500000</v>
      </c>
      <c r="J322" s="7">
        <f t="shared" si="260"/>
        <v>2500000</v>
      </c>
      <c r="K322" s="5">
        <v>0</v>
      </c>
      <c r="L322" s="6">
        <f t="shared" si="198"/>
        <v>0</v>
      </c>
      <c r="M322" s="5">
        <f t="shared" ref="M322:N322" si="324">F322+H322-K322</f>
        <v>1</v>
      </c>
      <c r="N322" s="6">
        <f t="shared" si="324"/>
        <v>2500000</v>
      </c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2">
      <c r="A323" s="5" t="s">
        <v>351</v>
      </c>
      <c r="B323" s="5" t="s">
        <v>11</v>
      </c>
      <c r="C323" s="5">
        <v>0</v>
      </c>
      <c r="D323" s="5">
        <v>0</v>
      </c>
      <c r="E323" s="5"/>
      <c r="F323" s="5">
        <v>0</v>
      </c>
      <c r="G323" s="5">
        <v>0</v>
      </c>
      <c r="H323" s="5">
        <v>1</v>
      </c>
      <c r="I323" s="6">
        <v>586000</v>
      </c>
      <c r="J323" s="7">
        <f t="shared" si="260"/>
        <v>586000</v>
      </c>
      <c r="K323" s="5">
        <v>0</v>
      </c>
      <c r="L323" s="6">
        <f t="shared" si="198"/>
        <v>0</v>
      </c>
      <c r="M323" s="5">
        <f t="shared" ref="M323:N323" si="325">F323+H323-K323</f>
        <v>1</v>
      </c>
      <c r="N323" s="6">
        <f t="shared" si="325"/>
        <v>586000</v>
      </c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2">
      <c r="A324" s="5" t="s">
        <v>352</v>
      </c>
      <c r="B324" s="5" t="s">
        <v>11</v>
      </c>
      <c r="C324" s="5">
        <v>0</v>
      </c>
      <c r="D324" s="5">
        <v>0</v>
      </c>
      <c r="E324" s="5"/>
      <c r="F324" s="5">
        <v>0</v>
      </c>
      <c r="G324" s="5">
        <v>0</v>
      </c>
      <c r="H324" s="5">
        <v>1</v>
      </c>
      <c r="I324" s="6">
        <v>525000</v>
      </c>
      <c r="J324" s="7">
        <f t="shared" si="260"/>
        <v>525000</v>
      </c>
      <c r="K324" s="5">
        <v>0</v>
      </c>
      <c r="L324" s="6">
        <f t="shared" si="198"/>
        <v>0</v>
      </c>
      <c r="M324" s="5">
        <f t="shared" ref="M324:N324" si="326">F324+H324-K324</f>
        <v>1</v>
      </c>
      <c r="N324" s="6">
        <f t="shared" si="326"/>
        <v>525000</v>
      </c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2">
      <c r="A325" s="5" t="s">
        <v>353</v>
      </c>
      <c r="B325" s="5" t="s">
        <v>317</v>
      </c>
      <c r="C325" s="5">
        <v>0</v>
      </c>
      <c r="D325" s="5">
        <v>0</v>
      </c>
      <c r="E325" s="5"/>
      <c r="F325" s="5">
        <v>0</v>
      </c>
      <c r="G325" s="5">
        <v>0</v>
      </c>
      <c r="H325" s="5">
        <v>1</v>
      </c>
      <c r="I325" s="6">
        <v>60000</v>
      </c>
      <c r="J325" s="7">
        <f t="shared" si="260"/>
        <v>60000</v>
      </c>
      <c r="K325" s="5">
        <v>0</v>
      </c>
      <c r="L325" s="6">
        <f t="shared" si="198"/>
        <v>0</v>
      </c>
      <c r="M325" s="5">
        <f t="shared" ref="M325:N325" si="327">F325+H325-K325</f>
        <v>1</v>
      </c>
      <c r="N325" s="6">
        <f t="shared" si="327"/>
        <v>60000</v>
      </c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2">
      <c r="A326" s="5" t="s">
        <v>354</v>
      </c>
      <c r="B326" s="5" t="s">
        <v>11</v>
      </c>
      <c r="C326" s="5">
        <v>0</v>
      </c>
      <c r="D326" s="5">
        <v>0</v>
      </c>
      <c r="E326" s="5"/>
      <c r="F326" s="5">
        <v>0</v>
      </c>
      <c r="G326" s="5">
        <v>0</v>
      </c>
      <c r="H326" s="5">
        <v>5</v>
      </c>
      <c r="I326" s="6">
        <v>2136360</v>
      </c>
      <c r="J326" s="7">
        <f t="shared" si="260"/>
        <v>427272</v>
      </c>
      <c r="K326" s="5">
        <v>0</v>
      </c>
      <c r="L326" s="6">
        <f t="shared" si="198"/>
        <v>0</v>
      </c>
      <c r="M326" s="5">
        <f t="shared" ref="M326:N326" si="328">F326+H326-K326</f>
        <v>5</v>
      </c>
      <c r="N326" s="6">
        <f t="shared" si="328"/>
        <v>2136360</v>
      </c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2">
      <c r="A327" s="5" t="s">
        <v>355</v>
      </c>
      <c r="B327" s="5" t="s">
        <v>11</v>
      </c>
      <c r="C327" s="5">
        <v>0</v>
      </c>
      <c r="D327" s="5">
        <v>0</v>
      </c>
      <c r="E327" s="5"/>
      <c r="F327" s="5">
        <v>0</v>
      </c>
      <c r="G327" s="5">
        <v>0</v>
      </c>
      <c r="H327" s="5">
        <v>5</v>
      </c>
      <c r="I327" s="6">
        <v>636360</v>
      </c>
      <c r="J327" s="7">
        <f t="shared" si="260"/>
        <v>127272</v>
      </c>
      <c r="K327" s="5">
        <v>0</v>
      </c>
      <c r="L327" s="6">
        <f t="shared" si="198"/>
        <v>0</v>
      </c>
      <c r="M327" s="5">
        <f t="shared" ref="M327:N327" si="329">F327+H327-K327</f>
        <v>5</v>
      </c>
      <c r="N327" s="6">
        <f t="shared" si="329"/>
        <v>636360</v>
      </c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2">
      <c r="A328" s="5" t="s">
        <v>356</v>
      </c>
      <c r="B328" s="5" t="s">
        <v>11</v>
      </c>
      <c r="C328" s="5">
        <v>0</v>
      </c>
      <c r="D328" s="5">
        <v>0</v>
      </c>
      <c r="E328" s="5"/>
      <c r="F328" s="5">
        <v>0</v>
      </c>
      <c r="G328" s="5">
        <v>0</v>
      </c>
      <c r="H328" s="5">
        <v>5</v>
      </c>
      <c r="I328" s="6">
        <v>1104545</v>
      </c>
      <c r="J328" s="7">
        <f t="shared" si="260"/>
        <v>220909</v>
      </c>
      <c r="K328" s="5">
        <v>0</v>
      </c>
      <c r="L328" s="6">
        <f t="shared" si="198"/>
        <v>0</v>
      </c>
      <c r="M328" s="5">
        <f t="shared" ref="M328:N328" si="330">F328+H328-K328</f>
        <v>5</v>
      </c>
      <c r="N328" s="6">
        <f t="shared" si="330"/>
        <v>1104545</v>
      </c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2">
      <c r="A329" s="5" t="s">
        <v>357</v>
      </c>
      <c r="B329" s="5" t="s">
        <v>11</v>
      </c>
      <c r="C329" s="5">
        <v>0</v>
      </c>
      <c r="D329" s="5">
        <v>0</v>
      </c>
      <c r="E329" s="5"/>
      <c r="F329" s="5">
        <v>0</v>
      </c>
      <c r="G329" s="5">
        <v>0</v>
      </c>
      <c r="H329" s="5">
        <v>5</v>
      </c>
      <c r="I329" s="6">
        <v>2113635</v>
      </c>
      <c r="J329" s="7">
        <f t="shared" si="260"/>
        <v>422727</v>
      </c>
      <c r="K329" s="5">
        <v>0</v>
      </c>
      <c r="L329" s="6">
        <f t="shared" si="198"/>
        <v>0</v>
      </c>
      <c r="M329" s="5">
        <f t="shared" ref="M329:N329" si="331">F329+H329-K329</f>
        <v>5</v>
      </c>
      <c r="N329" s="6">
        <f t="shared" si="331"/>
        <v>2113635</v>
      </c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2">
      <c r="A330" s="5" t="s">
        <v>358</v>
      </c>
      <c r="B330" s="5" t="s">
        <v>11</v>
      </c>
      <c r="C330" s="5">
        <v>0</v>
      </c>
      <c r="D330" s="5">
        <v>0</v>
      </c>
      <c r="E330" s="5"/>
      <c r="F330" s="5">
        <v>0</v>
      </c>
      <c r="G330" s="5">
        <v>0</v>
      </c>
      <c r="H330" s="5">
        <v>4</v>
      </c>
      <c r="I330" s="6">
        <v>1527272</v>
      </c>
      <c r="J330" s="7">
        <f t="shared" si="260"/>
        <v>381818</v>
      </c>
      <c r="K330" s="5">
        <v>0</v>
      </c>
      <c r="L330" s="6">
        <f t="shared" si="198"/>
        <v>0</v>
      </c>
      <c r="M330" s="5">
        <f t="shared" ref="M330:N330" si="332">F330+H330-K330</f>
        <v>4</v>
      </c>
      <c r="N330" s="6">
        <f t="shared" si="332"/>
        <v>1527272</v>
      </c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2">
      <c r="A331" s="5" t="s">
        <v>359</v>
      </c>
      <c r="B331" s="5" t="s">
        <v>107</v>
      </c>
      <c r="C331" s="5">
        <v>0</v>
      </c>
      <c r="D331" s="5">
        <v>0</v>
      </c>
      <c r="E331" s="5"/>
      <c r="F331" s="5">
        <v>0</v>
      </c>
      <c r="G331" s="5">
        <v>0</v>
      </c>
      <c r="H331" s="5">
        <v>9</v>
      </c>
      <c r="I331" s="5">
        <v>0</v>
      </c>
      <c r="J331" s="7">
        <f t="shared" si="260"/>
        <v>0</v>
      </c>
      <c r="K331" s="5">
        <v>0</v>
      </c>
      <c r="L331" s="6">
        <f t="shared" si="198"/>
        <v>0</v>
      </c>
      <c r="M331" s="5">
        <f t="shared" ref="M331:N331" si="333">F331+H331-K331</f>
        <v>9</v>
      </c>
      <c r="N331" s="6">
        <f t="shared" si="333"/>
        <v>0</v>
      </c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2">
      <c r="A332" s="5" t="s">
        <v>360</v>
      </c>
      <c r="B332" s="5" t="s">
        <v>11</v>
      </c>
      <c r="C332" s="5">
        <v>6</v>
      </c>
      <c r="D332" s="6">
        <v>1500000</v>
      </c>
      <c r="E332" s="5"/>
      <c r="F332" s="5">
        <v>6</v>
      </c>
      <c r="G332" s="6">
        <v>1500000</v>
      </c>
      <c r="H332" s="5">
        <v>0</v>
      </c>
      <c r="I332" s="5">
        <v>0</v>
      </c>
      <c r="J332" s="7">
        <f t="shared" si="260"/>
        <v>250000</v>
      </c>
      <c r="K332" s="5">
        <v>6</v>
      </c>
      <c r="L332" s="6">
        <f t="shared" si="198"/>
        <v>1500000</v>
      </c>
      <c r="M332" s="5">
        <f t="shared" ref="M332:N332" si="334">F332+H332-K332</f>
        <v>0</v>
      </c>
      <c r="N332" s="6">
        <f t="shared" si="334"/>
        <v>0</v>
      </c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2">
      <c r="A333" s="5" t="s">
        <v>361</v>
      </c>
      <c r="B333" s="5" t="s">
        <v>362</v>
      </c>
      <c r="C333" s="5">
        <v>0</v>
      </c>
      <c r="D333" s="5">
        <v>0</v>
      </c>
      <c r="E333" s="5"/>
      <c r="F333" s="5">
        <v>0</v>
      </c>
      <c r="G333" s="5">
        <v>0</v>
      </c>
      <c r="H333" s="5">
        <v>3</v>
      </c>
      <c r="I333" s="5">
        <v>0</v>
      </c>
      <c r="J333" s="7">
        <f t="shared" si="260"/>
        <v>0</v>
      </c>
      <c r="K333" s="5">
        <v>3</v>
      </c>
      <c r="L333" s="6">
        <f t="shared" si="198"/>
        <v>0</v>
      </c>
      <c r="M333" s="5">
        <f t="shared" ref="M333:N333" si="335">F333+H333-K333</f>
        <v>0</v>
      </c>
      <c r="N333" s="6">
        <f t="shared" si="335"/>
        <v>0</v>
      </c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2">
      <c r="A334" s="5" t="s">
        <v>363</v>
      </c>
      <c r="B334" s="5" t="s">
        <v>25</v>
      </c>
      <c r="C334" s="5">
        <v>0</v>
      </c>
      <c r="D334" s="5">
        <v>0</v>
      </c>
      <c r="E334" s="5"/>
      <c r="F334" s="5">
        <v>0</v>
      </c>
      <c r="G334" s="5">
        <v>0</v>
      </c>
      <c r="H334" s="5">
        <v>1</v>
      </c>
      <c r="I334" s="6">
        <v>23363636</v>
      </c>
      <c r="J334" s="7">
        <f t="shared" si="260"/>
        <v>23363636</v>
      </c>
      <c r="K334" s="5">
        <v>1</v>
      </c>
      <c r="L334" s="6">
        <f t="shared" si="198"/>
        <v>23363636</v>
      </c>
      <c r="M334" s="5">
        <f t="shared" ref="M334:N334" si="336">F334+H334-K334</f>
        <v>0</v>
      </c>
      <c r="N334" s="6">
        <f t="shared" si="336"/>
        <v>0</v>
      </c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2">
      <c r="A335" s="5" t="s">
        <v>364</v>
      </c>
      <c r="B335" s="5" t="s">
        <v>365</v>
      </c>
      <c r="C335" s="5">
        <v>0</v>
      </c>
      <c r="D335" s="5">
        <v>0</v>
      </c>
      <c r="E335" s="5"/>
      <c r="F335" s="5">
        <v>0</v>
      </c>
      <c r="G335" s="5">
        <v>0</v>
      </c>
      <c r="H335" s="5">
        <v>4</v>
      </c>
      <c r="I335" s="6">
        <v>1000000</v>
      </c>
      <c r="J335" s="7">
        <f t="shared" si="260"/>
        <v>250000</v>
      </c>
      <c r="K335" s="5">
        <v>2</v>
      </c>
      <c r="L335" s="6">
        <f t="shared" si="198"/>
        <v>500000</v>
      </c>
      <c r="M335" s="5">
        <f t="shared" ref="M335:N335" si="337">F335+H335-K335</f>
        <v>2</v>
      </c>
      <c r="N335" s="6">
        <f t="shared" si="337"/>
        <v>500000</v>
      </c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2">
      <c r="A336" s="5" t="s">
        <v>366</v>
      </c>
      <c r="B336" s="5" t="s">
        <v>11</v>
      </c>
      <c r="C336" s="5">
        <v>0</v>
      </c>
      <c r="D336" s="5">
        <v>0</v>
      </c>
      <c r="E336" s="5"/>
      <c r="F336" s="5">
        <v>0</v>
      </c>
      <c r="G336" s="5">
        <v>0</v>
      </c>
      <c r="H336" s="5">
        <v>40</v>
      </c>
      <c r="I336" s="6">
        <v>10109080</v>
      </c>
      <c r="J336" s="7">
        <f t="shared" si="260"/>
        <v>252727</v>
      </c>
      <c r="K336" s="5">
        <v>15</v>
      </c>
      <c r="L336" s="6">
        <f t="shared" si="198"/>
        <v>3790905</v>
      </c>
      <c r="M336" s="5">
        <f t="shared" ref="M336:N336" si="338">F336+H336-K336</f>
        <v>25</v>
      </c>
      <c r="N336" s="6">
        <f t="shared" si="338"/>
        <v>6318175</v>
      </c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2">
      <c r="A337" s="5" t="s">
        <v>367</v>
      </c>
      <c r="B337" s="5" t="s">
        <v>11</v>
      </c>
      <c r="C337" s="5">
        <v>0</v>
      </c>
      <c r="D337" s="5">
        <v>0</v>
      </c>
      <c r="E337" s="5"/>
      <c r="F337" s="5">
        <v>0</v>
      </c>
      <c r="G337" s="5">
        <v>0</v>
      </c>
      <c r="H337" s="5">
        <v>30</v>
      </c>
      <c r="I337" s="6">
        <v>12818190</v>
      </c>
      <c r="J337" s="7">
        <f t="shared" si="260"/>
        <v>427273</v>
      </c>
      <c r="K337" s="5">
        <v>6</v>
      </c>
      <c r="L337" s="6">
        <f t="shared" si="198"/>
        <v>2563638</v>
      </c>
      <c r="M337" s="5">
        <f t="shared" ref="M337:N337" si="339">F337+H337-K337</f>
        <v>24</v>
      </c>
      <c r="N337" s="6">
        <f t="shared" si="339"/>
        <v>10254552</v>
      </c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2">
      <c r="A338" s="5" t="s">
        <v>368</v>
      </c>
      <c r="B338" s="5" t="s">
        <v>11</v>
      </c>
      <c r="C338" s="5">
        <v>0</v>
      </c>
      <c r="D338" s="5">
        <v>0</v>
      </c>
      <c r="E338" s="5"/>
      <c r="F338" s="5">
        <v>0</v>
      </c>
      <c r="G338" s="5">
        <v>0</v>
      </c>
      <c r="H338" s="5">
        <v>3</v>
      </c>
      <c r="I338" s="6">
        <v>2918181</v>
      </c>
      <c r="J338" s="7">
        <f t="shared" si="260"/>
        <v>972727</v>
      </c>
      <c r="K338" s="5">
        <v>2</v>
      </c>
      <c r="L338" s="6">
        <f t="shared" si="198"/>
        <v>1945454</v>
      </c>
      <c r="M338" s="5">
        <f t="shared" ref="M338:N338" si="340">F338+H338-K338</f>
        <v>1</v>
      </c>
      <c r="N338" s="6">
        <f t="shared" si="340"/>
        <v>972727</v>
      </c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2">
      <c r="A339" s="5" t="s">
        <v>369</v>
      </c>
      <c r="B339" s="5" t="s">
        <v>11</v>
      </c>
      <c r="C339" s="5">
        <v>0</v>
      </c>
      <c r="D339" s="5">
        <v>0</v>
      </c>
      <c r="E339" s="5"/>
      <c r="F339" s="5">
        <v>0</v>
      </c>
      <c r="G339" s="5">
        <v>0</v>
      </c>
      <c r="H339" s="5">
        <v>20</v>
      </c>
      <c r="I339" s="6">
        <v>28454540</v>
      </c>
      <c r="J339" s="7">
        <f t="shared" si="260"/>
        <v>1422727</v>
      </c>
      <c r="K339" s="5">
        <v>1</v>
      </c>
      <c r="L339" s="6">
        <f t="shared" si="198"/>
        <v>1422727</v>
      </c>
      <c r="M339" s="5">
        <f t="shared" ref="M339:N339" si="341">F339+H339-K339</f>
        <v>19</v>
      </c>
      <c r="N339" s="6">
        <f t="shared" si="341"/>
        <v>27031813</v>
      </c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2">
      <c r="A340" s="5" t="s">
        <v>370</v>
      </c>
      <c r="B340" s="5" t="s">
        <v>11</v>
      </c>
      <c r="C340" s="5">
        <v>0</v>
      </c>
      <c r="D340" s="5">
        <v>0</v>
      </c>
      <c r="E340" s="5"/>
      <c r="F340" s="5">
        <v>0</v>
      </c>
      <c r="G340" s="5">
        <v>0</v>
      </c>
      <c r="H340" s="6">
        <v>1110</v>
      </c>
      <c r="I340" s="6">
        <v>116044950</v>
      </c>
      <c r="J340" s="7">
        <f t="shared" si="260"/>
        <v>104545</v>
      </c>
      <c r="K340" s="5">
        <v>200</v>
      </c>
      <c r="L340" s="6">
        <f t="shared" si="198"/>
        <v>20909000</v>
      </c>
      <c r="M340" s="6">
        <f t="shared" ref="M340:N340" si="342">F340+H340-K340</f>
        <v>910</v>
      </c>
      <c r="N340" s="6">
        <f t="shared" si="342"/>
        <v>95135950</v>
      </c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2">
      <c r="A341" s="5" t="s">
        <v>371</v>
      </c>
      <c r="B341" s="5" t="s">
        <v>25</v>
      </c>
      <c r="C341" s="5">
        <v>0</v>
      </c>
      <c r="D341" s="5">
        <v>0</v>
      </c>
      <c r="E341" s="5"/>
      <c r="F341" s="5">
        <v>0</v>
      </c>
      <c r="G341" s="5">
        <v>0</v>
      </c>
      <c r="H341" s="5">
        <v>28</v>
      </c>
      <c r="I341" s="6">
        <v>2800000</v>
      </c>
      <c r="J341" s="7">
        <f t="shared" si="260"/>
        <v>100000</v>
      </c>
      <c r="K341" s="5">
        <v>1</v>
      </c>
      <c r="L341" s="6">
        <f t="shared" si="198"/>
        <v>100000</v>
      </c>
      <c r="M341" s="5">
        <f t="shared" ref="M341:N341" si="343">F341+H341-K341</f>
        <v>27</v>
      </c>
      <c r="N341" s="6">
        <f t="shared" si="343"/>
        <v>2700000</v>
      </c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2">
      <c r="A342" s="5" t="s">
        <v>372</v>
      </c>
      <c r="B342" s="5" t="s">
        <v>25</v>
      </c>
      <c r="C342" s="5">
        <v>1</v>
      </c>
      <c r="D342" s="6">
        <v>3227273</v>
      </c>
      <c r="E342" s="5"/>
      <c r="F342" s="5">
        <v>1</v>
      </c>
      <c r="G342" s="6">
        <v>3227273</v>
      </c>
      <c r="H342" s="5">
        <v>4</v>
      </c>
      <c r="I342" s="6">
        <v>12909092</v>
      </c>
      <c r="J342" s="7">
        <f t="shared" si="260"/>
        <v>3227273</v>
      </c>
      <c r="K342" s="5">
        <v>5</v>
      </c>
      <c r="L342" s="6">
        <f t="shared" si="198"/>
        <v>16136365</v>
      </c>
      <c r="M342" s="5">
        <f t="shared" ref="M342:N342" si="344">F342+H342-K342</f>
        <v>0</v>
      </c>
      <c r="N342" s="6">
        <f t="shared" si="344"/>
        <v>0</v>
      </c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2">
      <c r="A343" s="5" t="s">
        <v>373</v>
      </c>
      <c r="B343" s="5" t="s">
        <v>25</v>
      </c>
      <c r="C343" s="5">
        <v>0</v>
      </c>
      <c r="D343" s="5">
        <v>0</v>
      </c>
      <c r="E343" s="5"/>
      <c r="F343" s="5">
        <v>0</v>
      </c>
      <c r="G343" s="5">
        <v>0</v>
      </c>
      <c r="H343" s="5">
        <v>6</v>
      </c>
      <c r="I343" s="5">
        <v>0</v>
      </c>
      <c r="J343" s="7">
        <f t="shared" si="260"/>
        <v>0</v>
      </c>
      <c r="K343" s="5">
        <v>1</v>
      </c>
      <c r="L343" s="6">
        <f t="shared" si="198"/>
        <v>0</v>
      </c>
      <c r="M343" s="5">
        <f t="shared" ref="M343:N343" si="345">F343+H343-K343</f>
        <v>5</v>
      </c>
      <c r="N343" s="6">
        <f t="shared" si="345"/>
        <v>0</v>
      </c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2">
      <c r="A344" s="5" t="s">
        <v>374</v>
      </c>
      <c r="B344" s="5" t="s">
        <v>11</v>
      </c>
      <c r="C344" s="5">
        <v>0</v>
      </c>
      <c r="D344" s="5">
        <v>0</v>
      </c>
      <c r="E344" s="5"/>
      <c r="F344" s="5">
        <v>0</v>
      </c>
      <c r="G344" s="5">
        <v>0</v>
      </c>
      <c r="H344" s="5">
        <v>10</v>
      </c>
      <c r="I344" s="6">
        <v>1545450</v>
      </c>
      <c r="J344" s="7">
        <f t="shared" si="260"/>
        <v>154545</v>
      </c>
      <c r="K344" s="5">
        <v>5</v>
      </c>
      <c r="L344" s="6">
        <f t="shared" si="198"/>
        <v>772725</v>
      </c>
      <c r="M344" s="5">
        <f t="shared" ref="M344:N344" si="346">F344+H344-K344</f>
        <v>5</v>
      </c>
      <c r="N344" s="6">
        <f t="shared" si="346"/>
        <v>772725</v>
      </c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2">
      <c r="A345" s="5" t="s">
        <v>375</v>
      </c>
      <c r="B345" s="5" t="s">
        <v>11</v>
      </c>
      <c r="C345" s="5">
        <v>0</v>
      </c>
      <c r="D345" s="5">
        <v>0</v>
      </c>
      <c r="E345" s="5"/>
      <c r="F345" s="5">
        <v>0</v>
      </c>
      <c r="G345" s="5">
        <v>0</v>
      </c>
      <c r="H345" s="5">
        <v>100</v>
      </c>
      <c r="I345" s="6">
        <v>10454500</v>
      </c>
      <c r="J345" s="7">
        <f t="shared" si="260"/>
        <v>104545</v>
      </c>
      <c r="K345" s="5">
        <v>100</v>
      </c>
      <c r="L345" s="6">
        <f t="shared" si="198"/>
        <v>10454500</v>
      </c>
      <c r="M345" s="5">
        <f t="shared" ref="M345:N345" si="347">F345+H345-K345</f>
        <v>0</v>
      </c>
      <c r="N345" s="6">
        <f t="shared" si="347"/>
        <v>0</v>
      </c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2">
      <c r="A346" s="5" t="s">
        <v>376</v>
      </c>
      <c r="B346" s="5" t="s">
        <v>11</v>
      </c>
      <c r="C346" s="5">
        <v>0</v>
      </c>
      <c r="D346" s="5">
        <v>0</v>
      </c>
      <c r="E346" s="5"/>
      <c r="F346" s="5">
        <v>0</v>
      </c>
      <c r="G346" s="5">
        <v>0</v>
      </c>
      <c r="H346" s="5">
        <v>1</v>
      </c>
      <c r="I346" s="5">
        <v>0</v>
      </c>
      <c r="J346" s="7">
        <f t="shared" si="260"/>
        <v>0</v>
      </c>
      <c r="K346" s="5">
        <v>1</v>
      </c>
      <c r="L346" s="6">
        <f t="shared" si="198"/>
        <v>0</v>
      </c>
      <c r="M346" s="5">
        <f t="shared" ref="M346:N346" si="348">F346+H346-K346</f>
        <v>0</v>
      </c>
      <c r="N346" s="6">
        <f t="shared" si="348"/>
        <v>0</v>
      </c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2">
      <c r="A347" s="5" t="s">
        <v>377</v>
      </c>
      <c r="B347" s="5" t="s">
        <v>11</v>
      </c>
      <c r="C347" s="5">
        <v>0</v>
      </c>
      <c r="D347" s="5">
        <v>0</v>
      </c>
      <c r="E347" s="5"/>
      <c r="F347" s="5">
        <v>0</v>
      </c>
      <c r="G347" s="5">
        <v>0</v>
      </c>
      <c r="H347" s="5">
        <v>1</v>
      </c>
      <c r="I347" s="5">
        <v>0</v>
      </c>
      <c r="J347" s="7">
        <f t="shared" si="260"/>
        <v>0</v>
      </c>
      <c r="K347" s="5">
        <v>1</v>
      </c>
      <c r="L347" s="6">
        <f t="shared" si="198"/>
        <v>0</v>
      </c>
      <c r="M347" s="5">
        <f t="shared" ref="M347:N347" si="349">F347+H347-K347</f>
        <v>0</v>
      </c>
      <c r="N347" s="6">
        <f t="shared" si="349"/>
        <v>0</v>
      </c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2">
      <c r="A348" s="5" t="s">
        <v>378</v>
      </c>
      <c r="B348" s="5" t="s">
        <v>11</v>
      </c>
      <c r="C348" s="5">
        <v>1</v>
      </c>
      <c r="D348" s="6">
        <v>25181818</v>
      </c>
      <c r="E348" s="5"/>
      <c r="F348" s="5">
        <v>1</v>
      </c>
      <c r="G348" s="6">
        <v>25181818</v>
      </c>
      <c r="H348" s="5">
        <v>0</v>
      </c>
      <c r="I348" s="5">
        <v>0</v>
      </c>
      <c r="J348" s="7">
        <f t="shared" si="260"/>
        <v>25181818</v>
      </c>
      <c r="K348" s="5">
        <v>1</v>
      </c>
      <c r="L348" s="6">
        <f t="shared" si="198"/>
        <v>25181818</v>
      </c>
      <c r="M348" s="5">
        <f t="shared" ref="M348:N348" si="350">F348+H348-K348</f>
        <v>0</v>
      </c>
      <c r="N348" s="6">
        <f t="shared" si="350"/>
        <v>0</v>
      </c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2">
      <c r="A349" s="5" t="s">
        <v>379</v>
      </c>
      <c r="B349" s="5" t="s">
        <v>25</v>
      </c>
      <c r="C349" s="5">
        <v>1</v>
      </c>
      <c r="D349" s="6">
        <v>7200000</v>
      </c>
      <c r="E349" s="5"/>
      <c r="F349" s="5">
        <v>1</v>
      </c>
      <c r="G349" s="6">
        <v>7200000</v>
      </c>
      <c r="H349" s="5">
        <v>0</v>
      </c>
      <c r="I349" s="5">
        <v>0</v>
      </c>
      <c r="J349" s="7">
        <f t="shared" si="260"/>
        <v>7200000</v>
      </c>
      <c r="K349" s="5">
        <v>1</v>
      </c>
      <c r="L349" s="6">
        <f t="shared" si="198"/>
        <v>7200000</v>
      </c>
      <c r="M349" s="5">
        <f t="shared" ref="M349:N349" si="351">F349+H349-K349</f>
        <v>0</v>
      </c>
      <c r="N349" s="6">
        <f t="shared" si="351"/>
        <v>0</v>
      </c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2">
      <c r="A350" s="5" t="s">
        <v>380</v>
      </c>
      <c r="B350" s="5" t="s">
        <v>11</v>
      </c>
      <c r="C350" s="5">
        <v>2</v>
      </c>
      <c r="D350" s="6">
        <v>16363636</v>
      </c>
      <c r="E350" s="5"/>
      <c r="F350" s="5">
        <v>2</v>
      </c>
      <c r="G350" s="6">
        <v>16363636</v>
      </c>
      <c r="H350" s="5">
        <v>0</v>
      </c>
      <c r="I350" s="5">
        <v>0</v>
      </c>
      <c r="J350" s="7">
        <f t="shared" si="260"/>
        <v>8181818</v>
      </c>
      <c r="K350" s="5">
        <v>2</v>
      </c>
      <c r="L350" s="6">
        <f t="shared" si="198"/>
        <v>16363636</v>
      </c>
      <c r="M350" s="5">
        <f t="shared" ref="M350:N350" si="352">F350+H350-K350</f>
        <v>0</v>
      </c>
      <c r="N350" s="6">
        <f t="shared" si="352"/>
        <v>0</v>
      </c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2">
      <c r="A351" s="5" t="s">
        <v>381</v>
      </c>
      <c r="B351" s="5" t="s">
        <v>11</v>
      </c>
      <c r="C351" s="5">
        <v>1</v>
      </c>
      <c r="D351" s="6">
        <v>13363636</v>
      </c>
      <c r="E351" s="5"/>
      <c r="F351" s="5">
        <v>1</v>
      </c>
      <c r="G351" s="6">
        <v>13363636</v>
      </c>
      <c r="H351" s="5">
        <v>0</v>
      </c>
      <c r="I351" s="5">
        <v>0</v>
      </c>
      <c r="J351" s="7">
        <f t="shared" si="260"/>
        <v>13363636</v>
      </c>
      <c r="K351" s="5">
        <v>1</v>
      </c>
      <c r="L351" s="6">
        <f t="shared" si="198"/>
        <v>13363636</v>
      </c>
      <c r="M351" s="5">
        <f t="shared" ref="M351:N351" si="353">F351+H351-K351</f>
        <v>0</v>
      </c>
      <c r="N351" s="6">
        <f t="shared" si="353"/>
        <v>0</v>
      </c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2">
      <c r="A352" s="5" t="s">
        <v>382</v>
      </c>
      <c r="B352" s="5" t="s">
        <v>11</v>
      </c>
      <c r="C352" s="5">
        <v>0</v>
      </c>
      <c r="D352" s="5">
        <v>0</v>
      </c>
      <c r="E352" s="5"/>
      <c r="F352" s="5">
        <v>0</v>
      </c>
      <c r="G352" s="5">
        <v>0</v>
      </c>
      <c r="H352" s="5">
        <v>23</v>
      </c>
      <c r="I352" s="6">
        <v>113058170</v>
      </c>
      <c r="J352" s="7">
        <f t="shared" si="260"/>
        <v>4915572.6086956523</v>
      </c>
      <c r="K352" s="5">
        <v>0</v>
      </c>
      <c r="L352" s="6">
        <f t="shared" si="198"/>
        <v>0</v>
      </c>
      <c r="M352" s="5">
        <f t="shared" ref="M352:N352" si="354">F352+H352-K352</f>
        <v>23</v>
      </c>
      <c r="N352" s="6">
        <f t="shared" si="354"/>
        <v>113058170</v>
      </c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2">
      <c r="A353" s="5" t="s">
        <v>383</v>
      </c>
      <c r="B353" s="5" t="s">
        <v>34</v>
      </c>
      <c r="C353" s="5">
        <v>0</v>
      </c>
      <c r="D353" s="5">
        <v>0</v>
      </c>
      <c r="E353" s="5"/>
      <c r="F353" s="5">
        <v>0</v>
      </c>
      <c r="G353" s="5">
        <v>0</v>
      </c>
      <c r="H353" s="5">
        <v>2</v>
      </c>
      <c r="I353" s="6">
        <v>6000000</v>
      </c>
      <c r="J353" s="7">
        <f t="shared" si="260"/>
        <v>3000000</v>
      </c>
      <c r="K353" s="5">
        <v>0</v>
      </c>
      <c r="L353" s="6">
        <f t="shared" si="198"/>
        <v>0</v>
      </c>
      <c r="M353" s="5">
        <f t="shared" ref="M353:N353" si="355">F353+H353-K353</f>
        <v>2</v>
      </c>
      <c r="N353" s="6">
        <f t="shared" si="355"/>
        <v>6000000</v>
      </c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2">
      <c r="A354" s="5" t="s">
        <v>384</v>
      </c>
      <c r="B354" s="5" t="s">
        <v>107</v>
      </c>
      <c r="C354" s="5">
        <v>0</v>
      </c>
      <c r="D354" s="5">
        <v>0</v>
      </c>
      <c r="E354" s="5"/>
      <c r="F354" s="5">
        <v>0</v>
      </c>
      <c r="G354" s="5">
        <v>0</v>
      </c>
      <c r="H354" s="5">
        <v>12</v>
      </c>
      <c r="I354" s="6">
        <v>1188000</v>
      </c>
      <c r="J354" s="7">
        <f t="shared" si="260"/>
        <v>99000</v>
      </c>
      <c r="K354" s="5">
        <v>0</v>
      </c>
      <c r="L354" s="6">
        <f t="shared" si="198"/>
        <v>0</v>
      </c>
      <c r="M354" s="5">
        <f t="shared" ref="M354:N354" si="356">F354+H354-K354</f>
        <v>12</v>
      </c>
      <c r="N354" s="6">
        <f t="shared" si="356"/>
        <v>1188000</v>
      </c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2">
      <c r="A355" s="5" t="s">
        <v>385</v>
      </c>
      <c r="B355" s="5" t="s">
        <v>11</v>
      </c>
      <c r="C355" s="5">
        <v>0</v>
      </c>
      <c r="D355" s="5">
        <v>0</v>
      </c>
      <c r="E355" s="5"/>
      <c r="F355" s="5">
        <v>0</v>
      </c>
      <c r="G355" s="5">
        <v>0</v>
      </c>
      <c r="H355" s="5">
        <v>14</v>
      </c>
      <c r="I355" s="6">
        <v>70690900</v>
      </c>
      <c r="J355" s="7">
        <f t="shared" si="260"/>
        <v>5049350</v>
      </c>
      <c r="K355" s="5">
        <v>0</v>
      </c>
      <c r="L355" s="6">
        <f t="shared" si="198"/>
        <v>0</v>
      </c>
      <c r="M355" s="5">
        <f t="shared" ref="M355:N355" si="357">F355+H355-K355</f>
        <v>14</v>
      </c>
      <c r="N355" s="6">
        <f t="shared" si="357"/>
        <v>70690900</v>
      </c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2">
      <c r="A356" s="5" t="s">
        <v>386</v>
      </c>
      <c r="B356" s="5" t="s">
        <v>34</v>
      </c>
      <c r="C356" s="5">
        <v>0</v>
      </c>
      <c r="D356" s="5">
        <v>0</v>
      </c>
      <c r="E356" s="5"/>
      <c r="F356" s="5">
        <v>0</v>
      </c>
      <c r="G356" s="5">
        <v>0</v>
      </c>
      <c r="H356" s="5">
        <v>19</v>
      </c>
      <c r="I356" s="6">
        <v>13442727</v>
      </c>
      <c r="J356" s="7">
        <f t="shared" si="260"/>
        <v>707511.94736842101</v>
      </c>
      <c r="K356" s="5">
        <v>0</v>
      </c>
      <c r="L356" s="6">
        <f t="shared" si="198"/>
        <v>0</v>
      </c>
      <c r="M356" s="5">
        <f t="shared" ref="M356:N356" si="358">F356+H356-K356</f>
        <v>19</v>
      </c>
      <c r="N356" s="6">
        <f t="shared" si="358"/>
        <v>13442727</v>
      </c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2">
      <c r="A357" s="5" t="s">
        <v>387</v>
      </c>
      <c r="B357" s="5" t="s">
        <v>11</v>
      </c>
      <c r="C357" s="5">
        <v>0</v>
      </c>
      <c r="D357" s="5">
        <v>0</v>
      </c>
      <c r="E357" s="5"/>
      <c r="F357" s="5">
        <v>0</v>
      </c>
      <c r="G357" s="5">
        <v>0</v>
      </c>
      <c r="H357" s="5">
        <v>5</v>
      </c>
      <c r="I357" s="6">
        <v>8954545</v>
      </c>
      <c r="J357" s="7">
        <f t="shared" si="260"/>
        <v>1790909</v>
      </c>
      <c r="K357" s="5">
        <v>0</v>
      </c>
      <c r="L357" s="6">
        <f t="shared" si="198"/>
        <v>0</v>
      </c>
      <c r="M357" s="5">
        <f t="shared" ref="M357:N357" si="359">F357+H357-K357</f>
        <v>5</v>
      </c>
      <c r="N357" s="6">
        <f t="shared" si="359"/>
        <v>8954545</v>
      </c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2">
      <c r="A358" s="5" t="s">
        <v>388</v>
      </c>
      <c r="B358" s="5" t="s">
        <v>11</v>
      </c>
      <c r="C358" s="5">
        <v>0</v>
      </c>
      <c r="D358" s="5">
        <v>0</v>
      </c>
      <c r="E358" s="5"/>
      <c r="F358" s="5">
        <v>0</v>
      </c>
      <c r="G358" s="5">
        <v>0</v>
      </c>
      <c r="H358" s="5">
        <v>1</v>
      </c>
      <c r="I358" s="6">
        <v>409091</v>
      </c>
      <c r="J358" s="7">
        <f t="shared" si="260"/>
        <v>409091</v>
      </c>
      <c r="K358" s="5">
        <v>0</v>
      </c>
      <c r="L358" s="6">
        <f t="shared" si="198"/>
        <v>0</v>
      </c>
      <c r="M358" s="5">
        <f t="shared" ref="M358:N358" si="360">F358+H358-K358</f>
        <v>1</v>
      </c>
      <c r="N358" s="6">
        <f t="shared" si="360"/>
        <v>409091</v>
      </c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2">
      <c r="A359" s="5" t="s">
        <v>389</v>
      </c>
      <c r="B359" s="5" t="s">
        <v>171</v>
      </c>
      <c r="C359" s="5">
        <v>0</v>
      </c>
      <c r="D359" s="5">
        <v>0</v>
      </c>
      <c r="E359" s="5"/>
      <c r="F359" s="5">
        <v>0</v>
      </c>
      <c r="G359" s="5">
        <v>0</v>
      </c>
      <c r="H359" s="5">
        <v>1</v>
      </c>
      <c r="I359" s="5">
        <v>0</v>
      </c>
      <c r="J359" s="7">
        <f t="shared" si="260"/>
        <v>0</v>
      </c>
      <c r="K359" s="5">
        <v>0</v>
      </c>
      <c r="L359" s="6">
        <f t="shared" si="198"/>
        <v>0</v>
      </c>
      <c r="M359" s="5">
        <f t="shared" ref="M359:N359" si="361">F359+H359-K359</f>
        <v>1</v>
      </c>
      <c r="N359" s="6">
        <f t="shared" si="361"/>
        <v>0</v>
      </c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2">
      <c r="A360" s="5" t="s">
        <v>390</v>
      </c>
      <c r="B360" s="5" t="s">
        <v>34</v>
      </c>
      <c r="C360" s="5">
        <v>0</v>
      </c>
      <c r="D360" s="5">
        <v>0</v>
      </c>
      <c r="E360" s="5"/>
      <c r="F360" s="5">
        <v>0</v>
      </c>
      <c r="G360" s="5">
        <v>0</v>
      </c>
      <c r="H360" s="5">
        <v>2</v>
      </c>
      <c r="I360" s="6">
        <v>5254544</v>
      </c>
      <c r="J360" s="7">
        <f t="shared" si="260"/>
        <v>2627272</v>
      </c>
      <c r="K360" s="5">
        <v>0</v>
      </c>
      <c r="L360" s="6">
        <f t="shared" si="198"/>
        <v>0</v>
      </c>
      <c r="M360" s="5">
        <f t="shared" ref="M360:N360" si="362">F360+H360-K360</f>
        <v>2</v>
      </c>
      <c r="N360" s="6">
        <f t="shared" si="362"/>
        <v>5254544</v>
      </c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2">
      <c r="A361" s="5" t="s">
        <v>391</v>
      </c>
      <c r="B361" s="5" t="s">
        <v>392</v>
      </c>
      <c r="C361" s="5">
        <v>0</v>
      </c>
      <c r="D361" s="5">
        <v>0</v>
      </c>
      <c r="E361" s="5"/>
      <c r="F361" s="5">
        <v>0</v>
      </c>
      <c r="G361" s="5">
        <v>0</v>
      </c>
      <c r="H361" s="5">
        <v>0</v>
      </c>
      <c r="I361" s="5">
        <v>0</v>
      </c>
      <c r="J361" s="7">
        <f t="shared" si="260"/>
        <v>0</v>
      </c>
      <c r="K361" s="5">
        <v>0</v>
      </c>
      <c r="L361" s="6">
        <f t="shared" si="198"/>
        <v>0</v>
      </c>
      <c r="M361" s="5">
        <f t="shared" ref="M361:N361" si="363">F361+H361-K361</f>
        <v>0</v>
      </c>
      <c r="N361" s="6">
        <f t="shared" si="363"/>
        <v>0</v>
      </c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2">
      <c r="A362" s="5" t="s">
        <v>393</v>
      </c>
      <c r="B362" s="5" t="s">
        <v>392</v>
      </c>
      <c r="C362" s="5">
        <v>0</v>
      </c>
      <c r="D362" s="5">
        <v>0</v>
      </c>
      <c r="E362" s="5"/>
      <c r="F362" s="5">
        <v>0</v>
      </c>
      <c r="G362" s="5">
        <v>0</v>
      </c>
      <c r="H362" s="5">
        <v>0</v>
      </c>
      <c r="I362" s="5">
        <v>0</v>
      </c>
      <c r="J362" s="7">
        <f t="shared" si="260"/>
        <v>0</v>
      </c>
      <c r="K362" s="5">
        <v>0</v>
      </c>
      <c r="L362" s="6">
        <f t="shared" si="198"/>
        <v>0</v>
      </c>
      <c r="M362" s="5">
        <f t="shared" ref="M362:N362" si="364">F362+H362-K362</f>
        <v>0</v>
      </c>
      <c r="N362" s="6">
        <f t="shared" si="364"/>
        <v>0</v>
      </c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2">
      <c r="A363" s="5" t="s">
        <v>394</v>
      </c>
      <c r="B363" s="5" t="s">
        <v>392</v>
      </c>
      <c r="C363" s="5">
        <v>0</v>
      </c>
      <c r="D363" s="5">
        <v>0</v>
      </c>
      <c r="E363" s="5"/>
      <c r="F363" s="5">
        <v>0</v>
      </c>
      <c r="G363" s="5">
        <v>0</v>
      </c>
      <c r="H363" s="5">
        <v>0</v>
      </c>
      <c r="I363" s="5">
        <v>0</v>
      </c>
      <c r="J363" s="7">
        <f t="shared" si="260"/>
        <v>0</v>
      </c>
      <c r="K363" s="5">
        <v>0</v>
      </c>
      <c r="L363" s="6">
        <f t="shared" si="198"/>
        <v>0</v>
      </c>
      <c r="M363" s="5">
        <f t="shared" ref="M363:N363" si="365">F363+H363-K363</f>
        <v>0</v>
      </c>
      <c r="N363" s="6">
        <f t="shared" si="365"/>
        <v>0</v>
      </c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2">
      <c r="A364" s="5" t="s">
        <v>395</v>
      </c>
      <c r="B364" s="5" t="s">
        <v>20</v>
      </c>
      <c r="C364" s="5">
        <v>0</v>
      </c>
      <c r="D364" s="5">
        <v>0</v>
      </c>
      <c r="E364" s="5"/>
      <c r="F364" s="5">
        <v>0</v>
      </c>
      <c r="G364" s="5">
        <v>0</v>
      </c>
      <c r="H364" s="5">
        <v>3</v>
      </c>
      <c r="I364" s="6">
        <v>810000</v>
      </c>
      <c r="J364" s="7">
        <f t="shared" si="260"/>
        <v>270000</v>
      </c>
      <c r="K364" s="5">
        <v>0</v>
      </c>
      <c r="L364" s="6">
        <f t="shared" si="198"/>
        <v>0</v>
      </c>
      <c r="M364" s="5">
        <f t="shared" ref="M364:N364" si="366">F364+H364-K364</f>
        <v>3</v>
      </c>
      <c r="N364" s="6">
        <f t="shared" si="366"/>
        <v>810000</v>
      </c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2">
      <c r="A365" s="5" t="s">
        <v>396</v>
      </c>
      <c r="B365" s="5" t="s">
        <v>392</v>
      </c>
      <c r="C365" s="5">
        <v>0</v>
      </c>
      <c r="D365" s="5">
        <v>0</v>
      </c>
      <c r="E365" s="5"/>
      <c r="F365" s="5">
        <v>0</v>
      </c>
      <c r="G365" s="5">
        <v>0</v>
      </c>
      <c r="H365" s="5">
        <v>0</v>
      </c>
      <c r="I365" s="5">
        <v>0</v>
      </c>
      <c r="J365" s="7">
        <f t="shared" si="260"/>
        <v>0</v>
      </c>
      <c r="K365" s="5">
        <v>0</v>
      </c>
      <c r="L365" s="6">
        <f t="shared" si="198"/>
        <v>0</v>
      </c>
      <c r="M365" s="5">
        <f t="shared" ref="M365:N365" si="367">F365+H365-K365</f>
        <v>0</v>
      </c>
      <c r="N365" s="6">
        <f t="shared" si="367"/>
        <v>0</v>
      </c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2">
      <c r="A366" s="5" t="s">
        <v>397</v>
      </c>
      <c r="B366" s="5" t="s">
        <v>25</v>
      </c>
      <c r="C366" s="5">
        <v>0</v>
      </c>
      <c r="D366" s="5">
        <v>0</v>
      </c>
      <c r="E366" s="5"/>
      <c r="F366" s="5">
        <v>0</v>
      </c>
      <c r="G366" s="5">
        <v>0</v>
      </c>
      <c r="H366" s="5">
        <v>2</v>
      </c>
      <c r="I366" s="6">
        <v>14090908</v>
      </c>
      <c r="J366" s="7">
        <f t="shared" si="260"/>
        <v>7045454</v>
      </c>
      <c r="K366" s="5">
        <v>0</v>
      </c>
      <c r="L366" s="6">
        <f t="shared" si="198"/>
        <v>0</v>
      </c>
      <c r="M366" s="5">
        <f t="shared" ref="M366:N366" si="368">F366+H366-K366</f>
        <v>2</v>
      </c>
      <c r="N366" s="6">
        <f t="shared" si="368"/>
        <v>14090908</v>
      </c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2">
      <c r="A367" s="5" t="s">
        <v>398</v>
      </c>
      <c r="B367" s="5" t="s">
        <v>20</v>
      </c>
      <c r="C367" s="5">
        <v>0</v>
      </c>
      <c r="D367" s="5">
        <v>0</v>
      </c>
      <c r="E367" s="5"/>
      <c r="F367" s="5">
        <v>0</v>
      </c>
      <c r="G367" s="5">
        <v>0</v>
      </c>
      <c r="H367" s="5">
        <v>1</v>
      </c>
      <c r="I367" s="6">
        <v>11081818</v>
      </c>
      <c r="J367" s="7">
        <f t="shared" si="260"/>
        <v>11081818</v>
      </c>
      <c r="K367" s="5">
        <v>0</v>
      </c>
      <c r="L367" s="6">
        <f t="shared" si="198"/>
        <v>0</v>
      </c>
      <c r="M367" s="5">
        <f t="shared" ref="M367:N367" si="369">F367+H367-K367</f>
        <v>1</v>
      </c>
      <c r="N367" s="6">
        <f t="shared" si="369"/>
        <v>11081818</v>
      </c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2">
      <c r="A368" s="5" t="s">
        <v>399</v>
      </c>
      <c r="B368" s="5" t="s">
        <v>400</v>
      </c>
      <c r="C368" s="5">
        <v>0</v>
      </c>
      <c r="D368" s="5">
        <v>0</v>
      </c>
      <c r="E368" s="5"/>
      <c r="F368" s="5">
        <v>0</v>
      </c>
      <c r="G368" s="5">
        <v>0</v>
      </c>
      <c r="H368" s="5">
        <v>3</v>
      </c>
      <c r="I368" s="6">
        <v>2863636</v>
      </c>
      <c r="J368" s="7">
        <f t="shared" si="260"/>
        <v>954545.33333333337</v>
      </c>
      <c r="K368" s="5">
        <v>0</v>
      </c>
      <c r="L368" s="6">
        <f t="shared" si="198"/>
        <v>0</v>
      </c>
      <c r="M368" s="5">
        <f t="shared" ref="M368:N368" si="370">F368+H368-K368</f>
        <v>3</v>
      </c>
      <c r="N368" s="6">
        <f t="shared" si="370"/>
        <v>2863636</v>
      </c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2">
      <c r="A369" s="5" t="s">
        <v>401</v>
      </c>
      <c r="B369" s="5" t="s">
        <v>400</v>
      </c>
      <c r="C369" s="5">
        <v>0</v>
      </c>
      <c r="D369" s="5">
        <v>0</v>
      </c>
      <c r="E369" s="5"/>
      <c r="F369" s="5">
        <v>0</v>
      </c>
      <c r="G369" s="5">
        <v>0</v>
      </c>
      <c r="H369" s="5">
        <v>2</v>
      </c>
      <c r="I369" s="6">
        <v>181818</v>
      </c>
      <c r="J369" s="7">
        <f t="shared" si="260"/>
        <v>90909</v>
      </c>
      <c r="K369" s="5">
        <v>0</v>
      </c>
      <c r="L369" s="6">
        <f t="shared" si="198"/>
        <v>0</v>
      </c>
      <c r="M369" s="5">
        <f t="shared" ref="M369:N369" si="371">F369+H369-K369</f>
        <v>2</v>
      </c>
      <c r="N369" s="6">
        <f t="shared" si="371"/>
        <v>181818</v>
      </c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2">
      <c r="A370" s="5" t="s">
        <v>402</v>
      </c>
      <c r="B370" s="5" t="s">
        <v>20</v>
      </c>
      <c r="C370" s="5">
        <v>0</v>
      </c>
      <c r="D370" s="5">
        <v>0</v>
      </c>
      <c r="E370" s="5"/>
      <c r="F370" s="5">
        <v>0</v>
      </c>
      <c r="G370" s="5">
        <v>0</v>
      </c>
      <c r="H370" s="5">
        <v>10</v>
      </c>
      <c r="I370" s="6">
        <v>818170</v>
      </c>
      <c r="J370" s="7">
        <f t="shared" si="260"/>
        <v>81817</v>
      </c>
      <c r="K370" s="5">
        <v>0</v>
      </c>
      <c r="L370" s="6">
        <f t="shared" si="198"/>
        <v>0</v>
      </c>
      <c r="M370" s="5">
        <f t="shared" ref="M370:N370" si="372">F370+H370-K370</f>
        <v>10</v>
      </c>
      <c r="N370" s="6">
        <f t="shared" si="372"/>
        <v>818170</v>
      </c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2">
      <c r="A371" s="5" t="s">
        <v>403</v>
      </c>
      <c r="B371" s="5" t="s">
        <v>404</v>
      </c>
      <c r="C371" s="5">
        <v>75</v>
      </c>
      <c r="D371" s="6">
        <v>947527</v>
      </c>
      <c r="E371" s="5"/>
      <c r="F371" s="5">
        <v>75</v>
      </c>
      <c r="G371" s="6">
        <v>947527</v>
      </c>
      <c r="H371" s="5">
        <v>10</v>
      </c>
      <c r="I371" s="6">
        <v>130000</v>
      </c>
      <c r="J371" s="7">
        <f t="shared" si="260"/>
        <v>12676.788235294118</v>
      </c>
      <c r="K371" s="5">
        <v>0</v>
      </c>
      <c r="L371" s="6">
        <f t="shared" si="198"/>
        <v>0</v>
      </c>
      <c r="M371" s="5">
        <f t="shared" ref="M371:N371" si="373">F371+H371-K371</f>
        <v>85</v>
      </c>
      <c r="N371" s="6">
        <f t="shared" si="373"/>
        <v>1077527</v>
      </c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2">
      <c r="A372" s="5" t="s">
        <v>405</v>
      </c>
      <c r="B372" s="5" t="s">
        <v>11</v>
      </c>
      <c r="C372" s="5">
        <v>0</v>
      </c>
      <c r="D372" s="5">
        <v>0</v>
      </c>
      <c r="E372" s="5"/>
      <c r="F372" s="5">
        <v>0</v>
      </c>
      <c r="G372" s="5">
        <v>0</v>
      </c>
      <c r="H372" s="5">
        <v>16</v>
      </c>
      <c r="I372" s="6">
        <v>50397664</v>
      </c>
      <c r="J372" s="7">
        <f t="shared" si="260"/>
        <v>3149854</v>
      </c>
      <c r="K372" s="5">
        <v>0</v>
      </c>
      <c r="L372" s="6">
        <f t="shared" si="198"/>
        <v>0</v>
      </c>
      <c r="M372" s="5">
        <f t="shared" ref="M372:N372" si="374">F372+H372-K372</f>
        <v>16</v>
      </c>
      <c r="N372" s="6">
        <f t="shared" si="374"/>
        <v>50397664</v>
      </c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2">
      <c r="A373" s="5" t="s">
        <v>406</v>
      </c>
      <c r="B373" s="5" t="s">
        <v>407</v>
      </c>
      <c r="C373" s="5">
        <v>0</v>
      </c>
      <c r="D373" s="5">
        <v>0</v>
      </c>
      <c r="E373" s="5"/>
      <c r="F373" s="5">
        <v>0</v>
      </c>
      <c r="G373" s="5">
        <v>0</v>
      </c>
      <c r="H373" s="5">
        <v>1</v>
      </c>
      <c r="I373" s="6">
        <v>8181818</v>
      </c>
      <c r="J373" s="7">
        <f t="shared" si="260"/>
        <v>8181818</v>
      </c>
      <c r="K373" s="5">
        <v>0</v>
      </c>
      <c r="L373" s="6">
        <f t="shared" si="198"/>
        <v>0</v>
      </c>
      <c r="M373" s="5">
        <f t="shared" ref="M373:N373" si="375">F373+H373-K373</f>
        <v>1</v>
      </c>
      <c r="N373" s="6">
        <f t="shared" si="375"/>
        <v>8181818</v>
      </c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2">
      <c r="A374" s="5" t="s">
        <v>408</v>
      </c>
      <c r="B374" s="5" t="s">
        <v>20</v>
      </c>
      <c r="C374" s="5">
        <v>0</v>
      </c>
      <c r="D374" s="5">
        <v>0</v>
      </c>
      <c r="E374" s="5"/>
      <c r="F374" s="5">
        <v>0</v>
      </c>
      <c r="G374" s="5">
        <v>0</v>
      </c>
      <c r="H374" s="5">
        <v>1</v>
      </c>
      <c r="I374" s="6">
        <v>1250000</v>
      </c>
      <c r="J374" s="7">
        <f t="shared" si="260"/>
        <v>1250000</v>
      </c>
      <c r="K374" s="5">
        <v>0</v>
      </c>
      <c r="L374" s="6">
        <f t="shared" si="198"/>
        <v>0</v>
      </c>
      <c r="M374" s="5">
        <f t="shared" ref="M374:N374" si="376">F374+H374-K374</f>
        <v>1</v>
      </c>
      <c r="N374" s="6">
        <f t="shared" si="376"/>
        <v>1250000</v>
      </c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2">
      <c r="A375" s="5" t="s">
        <v>409</v>
      </c>
      <c r="B375" s="5" t="s">
        <v>20</v>
      </c>
      <c r="C375" s="5">
        <v>0</v>
      </c>
      <c r="D375" s="5">
        <v>0</v>
      </c>
      <c r="E375" s="5"/>
      <c r="F375" s="5">
        <v>0</v>
      </c>
      <c r="G375" s="5">
        <v>0</v>
      </c>
      <c r="H375" s="5">
        <v>7</v>
      </c>
      <c r="I375" s="6">
        <v>80090907</v>
      </c>
      <c r="J375" s="7">
        <f t="shared" si="260"/>
        <v>11441558.142857144</v>
      </c>
      <c r="K375" s="5">
        <v>0</v>
      </c>
      <c r="L375" s="6">
        <f t="shared" si="198"/>
        <v>0</v>
      </c>
      <c r="M375" s="5">
        <f t="shared" ref="M375:N375" si="377">F375+H375-K375</f>
        <v>7</v>
      </c>
      <c r="N375" s="6">
        <f t="shared" si="377"/>
        <v>80090907</v>
      </c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2">
      <c r="A376" s="5" t="s">
        <v>410</v>
      </c>
      <c r="B376" s="5" t="s">
        <v>11</v>
      </c>
      <c r="C376" s="5">
        <v>0</v>
      </c>
      <c r="D376" s="5">
        <v>0</v>
      </c>
      <c r="E376" s="5"/>
      <c r="F376" s="5">
        <v>0</v>
      </c>
      <c r="G376" s="5">
        <v>0</v>
      </c>
      <c r="H376" s="5">
        <v>7</v>
      </c>
      <c r="I376" s="5">
        <v>0</v>
      </c>
      <c r="J376" s="7">
        <f t="shared" si="260"/>
        <v>0</v>
      </c>
      <c r="K376" s="5">
        <v>0</v>
      </c>
      <c r="L376" s="6">
        <f t="shared" si="198"/>
        <v>0</v>
      </c>
      <c r="M376" s="5">
        <f t="shared" ref="M376:N376" si="378">F376+H376-K376</f>
        <v>7</v>
      </c>
      <c r="N376" s="6">
        <f t="shared" si="378"/>
        <v>0</v>
      </c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2">
      <c r="A377" s="5" t="s">
        <v>411</v>
      </c>
      <c r="B377" s="5" t="s">
        <v>11</v>
      </c>
      <c r="C377" s="5">
        <v>0</v>
      </c>
      <c r="D377" s="5">
        <v>0</v>
      </c>
      <c r="E377" s="5"/>
      <c r="F377" s="5">
        <v>0</v>
      </c>
      <c r="G377" s="5">
        <v>0</v>
      </c>
      <c r="H377" s="5">
        <v>7</v>
      </c>
      <c r="I377" s="5">
        <v>0</v>
      </c>
      <c r="J377" s="7">
        <f t="shared" si="260"/>
        <v>0</v>
      </c>
      <c r="K377" s="5">
        <v>0</v>
      </c>
      <c r="L377" s="6">
        <f t="shared" si="198"/>
        <v>0</v>
      </c>
      <c r="M377" s="5">
        <f t="shared" ref="M377:N377" si="379">F377+H377-K377</f>
        <v>7</v>
      </c>
      <c r="N377" s="6">
        <f t="shared" si="379"/>
        <v>0</v>
      </c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2">
      <c r="A378" s="5" t="s">
        <v>412</v>
      </c>
      <c r="B378" s="5" t="s">
        <v>11</v>
      </c>
      <c r="C378" s="5">
        <v>0</v>
      </c>
      <c r="D378" s="5">
        <v>0</v>
      </c>
      <c r="E378" s="5"/>
      <c r="F378" s="5">
        <v>0</v>
      </c>
      <c r="G378" s="5">
        <v>0</v>
      </c>
      <c r="H378" s="5">
        <v>5</v>
      </c>
      <c r="I378" s="5">
        <v>0</v>
      </c>
      <c r="J378" s="7">
        <f t="shared" si="260"/>
        <v>0</v>
      </c>
      <c r="K378" s="5">
        <v>0</v>
      </c>
      <c r="L378" s="6">
        <f t="shared" si="198"/>
        <v>0</v>
      </c>
      <c r="M378" s="5">
        <f t="shared" ref="M378:N378" si="380">F378+H378-K378</f>
        <v>5</v>
      </c>
      <c r="N378" s="6">
        <f t="shared" si="380"/>
        <v>0</v>
      </c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2">
      <c r="A379" s="5" t="s">
        <v>413</v>
      </c>
      <c r="B379" s="5" t="s">
        <v>34</v>
      </c>
      <c r="C379" s="5">
        <v>0</v>
      </c>
      <c r="D379" s="5">
        <v>0</v>
      </c>
      <c r="E379" s="5"/>
      <c r="F379" s="5">
        <v>0</v>
      </c>
      <c r="G379" s="5">
        <v>0</v>
      </c>
      <c r="H379" s="5">
        <v>4</v>
      </c>
      <c r="I379" s="6">
        <v>4200000</v>
      </c>
      <c r="J379" s="7">
        <f t="shared" si="260"/>
        <v>1050000</v>
      </c>
      <c r="K379" s="5">
        <v>0</v>
      </c>
      <c r="L379" s="6">
        <f t="shared" si="198"/>
        <v>0</v>
      </c>
      <c r="M379" s="5">
        <f t="shared" ref="M379:N379" si="381">F379+H379-K379</f>
        <v>4</v>
      </c>
      <c r="N379" s="6">
        <f t="shared" si="381"/>
        <v>4200000</v>
      </c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2">
      <c r="A380" s="5" t="s">
        <v>414</v>
      </c>
      <c r="B380" s="5" t="s">
        <v>11</v>
      </c>
      <c r="C380" s="5">
        <v>0</v>
      </c>
      <c r="D380" s="5">
        <v>0</v>
      </c>
      <c r="E380" s="5"/>
      <c r="F380" s="5">
        <v>0</v>
      </c>
      <c r="G380" s="5">
        <v>0</v>
      </c>
      <c r="H380" s="5">
        <v>1</v>
      </c>
      <c r="I380" s="6">
        <v>9909091</v>
      </c>
      <c r="J380" s="7">
        <f t="shared" si="260"/>
        <v>9909091</v>
      </c>
      <c r="K380" s="5">
        <v>0</v>
      </c>
      <c r="L380" s="6">
        <f t="shared" si="198"/>
        <v>0</v>
      </c>
      <c r="M380" s="5">
        <f t="shared" ref="M380:N380" si="382">F380+H380-K380</f>
        <v>1</v>
      </c>
      <c r="N380" s="6">
        <f t="shared" si="382"/>
        <v>9909091</v>
      </c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2">
      <c r="A381" s="5" t="s">
        <v>415</v>
      </c>
      <c r="B381" s="5" t="s">
        <v>11</v>
      </c>
      <c r="C381" s="5">
        <v>0</v>
      </c>
      <c r="D381" s="5">
        <v>0</v>
      </c>
      <c r="E381" s="5"/>
      <c r="F381" s="5">
        <v>0</v>
      </c>
      <c r="G381" s="5">
        <v>0</v>
      </c>
      <c r="H381" s="5">
        <v>210</v>
      </c>
      <c r="I381" s="6">
        <v>15963510</v>
      </c>
      <c r="J381" s="7">
        <f t="shared" si="260"/>
        <v>76016.71428571429</v>
      </c>
      <c r="K381" s="5">
        <v>0</v>
      </c>
      <c r="L381" s="6">
        <f t="shared" si="198"/>
        <v>0</v>
      </c>
      <c r="M381" s="5">
        <f t="shared" ref="M381:N381" si="383">F381+H381-K381</f>
        <v>210</v>
      </c>
      <c r="N381" s="6">
        <f t="shared" si="383"/>
        <v>15963510</v>
      </c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2">
      <c r="A382" s="5" t="s">
        <v>416</v>
      </c>
      <c r="B382" s="5" t="s">
        <v>11</v>
      </c>
      <c r="C382" s="5">
        <v>0</v>
      </c>
      <c r="D382" s="5">
        <v>0</v>
      </c>
      <c r="E382" s="5"/>
      <c r="F382" s="5">
        <v>0</v>
      </c>
      <c r="G382" s="5">
        <v>0</v>
      </c>
      <c r="H382" s="5">
        <v>50</v>
      </c>
      <c r="I382" s="6">
        <v>6545430</v>
      </c>
      <c r="J382" s="7">
        <f t="shared" si="260"/>
        <v>130908.6</v>
      </c>
      <c r="K382" s="5">
        <v>0</v>
      </c>
      <c r="L382" s="6">
        <f t="shared" si="198"/>
        <v>0</v>
      </c>
      <c r="M382" s="5">
        <f t="shared" ref="M382:N382" si="384">F382+H382-K382</f>
        <v>50</v>
      </c>
      <c r="N382" s="6">
        <f t="shared" si="384"/>
        <v>6545430</v>
      </c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2">
      <c r="A383" s="5" t="s">
        <v>417</v>
      </c>
      <c r="B383" s="5" t="s">
        <v>11</v>
      </c>
      <c r="C383" s="5">
        <v>0</v>
      </c>
      <c r="D383" s="5">
        <v>0</v>
      </c>
      <c r="E383" s="5"/>
      <c r="F383" s="5">
        <v>0</v>
      </c>
      <c r="G383" s="5">
        <v>0</v>
      </c>
      <c r="H383" s="5">
        <v>5</v>
      </c>
      <c r="I383" s="6">
        <v>750000</v>
      </c>
      <c r="J383" s="7">
        <f t="shared" si="260"/>
        <v>150000</v>
      </c>
      <c r="K383" s="5">
        <v>0</v>
      </c>
      <c r="L383" s="6">
        <f t="shared" si="198"/>
        <v>0</v>
      </c>
      <c r="M383" s="5">
        <f t="shared" ref="M383:N383" si="385">F383+H383-K383</f>
        <v>5</v>
      </c>
      <c r="N383" s="6">
        <f t="shared" si="385"/>
        <v>750000</v>
      </c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2">
      <c r="A384" s="5" t="s">
        <v>418</v>
      </c>
      <c r="B384" s="5" t="s">
        <v>25</v>
      </c>
      <c r="C384" s="5">
        <v>0</v>
      </c>
      <c r="D384" s="5">
        <v>0</v>
      </c>
      <c r="E384" s="5"/>
      <c r="F384" s="5">
        <v>0</v>
      </c>
      <c r="G384" s="5">
        <v>0</v>
      </c>
      <c r="H384" s="5">
        <v>2</v>
      </c>
      <c r="I384" s="6">
        <v>660000</v>
      </c>
      <c r="J384" s="7">
        <f t="shared" si="260"/>
        <v>330000</v>
      </c>
      <c r="K384" s="5">
        <v>0</v>
      </c>
      <c r="L384" s="6">
        <f t="shared" si="198"/>
        <v>0</v>
      </c>
      <c r="M384" s="5">
        <f t="shared" ref="M384:N384" si="386">F384+H384-K384</f>
        <v>2</v>
      </c>
      <c r="N384" s="6">
        <f t="shared" si="386"/>
        <v>660000</v>
      </c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2">
      <c r="A385" s="5" t="s">
        <v>419</v>
      </c>
      <c r="B385" s="5" t="s">
        <v>20</v>
      </c>
      <c r="C385" s="5">
        <v>0</v>
      </c>
      <c r="D385" s="5">
        <v>0</v>
      </c>
      <c r="E385" s="5"/>
      <c r="F385" s="5">
        <v>0</v>
      </c>
      <c r="G385" s="5">
        <v>0</v>
      </c>
      <c r="H385" s="5">
        <v>1</v>
      </c>
      <c r="I385" s="6">
        <v>17545454</v>
      </c>
      <c r="J385" s="7">
        <f t="shared" si="260"/>
        <v>17545454</v>
      </c>
      <c r="K385" s="5">
        <v>0</v>
      </c>
      <c r="L385" s="6">
        <f t="shared" si="198"/>
        <v>0</v>
      </c>
      <c r="M385" s="5">
        <f t="shared" ref="M385:N385" si="387">F385+H385-K385</f>
        <v>1</v>
      </c>
      <c r="N385" s="6">
        <f t="shared" si="387"/>
        <v>17545454</v>
      </c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2">
      <c r="A386" s="5" t="s">
        <v>420</v>
      </c>
      <c r="B386" s="5" t="s">
        <v>50</v>
      </c>
      <c r="C386" s="5">
        <v>0</v>
      </c>
      <c r="D386" s="5">
        <v>0</v>
      </c>
      <c r="E386" s="5"/>
      <c r="F386" s="5">
        <v>0</v>
      </c>
      <c r="G386" s="5">
        <v>0</v>
      </c>
      <c r="H386" s="5">
        <v>2</v>
      </c>
      <c r="I386" s="6">
        <v>909090</v>
      </c>
      <c r="J386" s="7">
        <f t="shared" si="260"/>
        <v>454545</v>
      </c>
      <c r="K386" s="5">
        <v>0</v>
      </c>
      <c r="L386" s="6">
        <f t="shared" si="198"/>
        <v>0</v>
      </c>
      <c r="M386" s="5">
        <f t="shared" ref="M386:N386" si="388">F386+H386-K386</f>
        <v>2</v>
      </c>
      <c r="N386" s="6">
        <f t="shared" si="388"/>
        <v>909090</v>
      </c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2">
      <c r="A387" s="5" t="s">
        <v>421</v>
      </c>
      <c r="B387" s="5" t="s">
        <v>34</v>
      </c>
      <c r="C387" s="5">
        <v>0</v>
      </c>
      <c r="D387" s="5">
        <v>0</v>
      </c>
      <c r="E387" s="5"/>
      <c r="F387" s="5">
        <v>0</v>
      </c>
      <c r="G387" s="5">
        <v>0</v>
      </c>
      <c r="H387" s="5">
        <v>4</v>
      </c>
      <c r="I387" s="5">
        <v>0</v>
      </c>
      <c r="J387" s="7">
        <f t="shared" si="260"/>
        <v>0</v>
      </c>
      <c r="K387" s="5">
        <v>0</v>
      </c>
      <c r="L387" s="6">
        <f t="shared" si="198"/>
        <v>0</v>
      </c>
      <c r="M387" s="5">
        <f t="shared" ref="M387:N387" si="389">F387+H387-K387</f>
        <v>4</v>
      </c>
      <c r="N387" s="6">
        <f t="shared" si="389"/>
        <v>0</v>
      </c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2">
      <c r="A388" s="5" t="s">
        <v>422</v>
      </c>
      <c r="B388" s="5" t="s">
        <v>34</v>
      </c>
      <c r="C388" s="5">
        <v>0</v>
      </c>
      <c r="D388" s="5">
        <v>0</v>
      </c>
      <c r="E388" s="5"/>
      <c r="F388" s="5">
        <v>0</v>
      </c>
      <c r="G388" s="5">
        <v>0</v>
      </c>
      <c r="H388" s="5">
        <v>2</v>
      </c>
      <c r="I388" s="6">
        <v>15090910</v>
      </c>
      <c r="J388" s="7">
        <f t="shared" si="260"/>
        <v>7545455</v>
      </c>
      <c r="K388" s="5">
        <v>0</v>
      </c>
      <c r="L388" s="6">
        <f t="shared" si="198"/>
        <v>0</v>
      </c>
      <c r="M388" s="5">
        <f t="shared" ref="M388:N388" si="390">F388+H388-K388</f>
        <v>2</v>
      </c>
      <c r="N388" s="6">
        <f t="shared" si="390"/>
        <v>15090910</v>
      </c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2">
      <c r="A389" s="5" t="s">
        <v>423</v>
      </c>
      <c r="B389" s="5" t="s">
        <v>34</v>
      </c>
      <c r="C389" s="5">
        <v>0</v>
      </c>
      <c r="D389" s="5">
        <v>0</v>
      </c>
      <c r="E389" s="5"/>
      <c r="F389" s="5">
        <v>0</v>
      </c>
      <c r="G389" s="5">
        <v>0</v>
      </c>
      <c r="H389" s="5">
        <v>3</v>
      </c>
      <c r="I389" s="6">
        <v>3354546</v>
      </c>
      <c r="J389" s="7">
        <f t="shared" si="260"/>
        <v>1118182</v>
      </c>
      <c r="K389" s="5">
        <v>0</v>
      </c>
      <c r="L389" s="6">
        <f t="shared" si="198"/>
        <v>0</v>
      </c>
      <c r="M389" s="5">
        <f t="shared" ref="M389:N389" si="391">F389+H389-K389</f>
        <v>3</v>
      </c>
      <c r="N389" s="6">
        <f t="shared" si="391"/>
        <v>3354546</v>
      </c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2">
      <c r="A390" s="5" t="s">
        <v>424</v>
      </c>
      <c r="B390" s="5" t="s">
        <v>11</v>
      </c>
      <c r="C390" s="5">
        <v>0</v>
      </c>
      <c r="D390" s="5">
        <v>0</v>
      </c>
      <c r="E390" s="5"/>
      <c r="F390" s="5">
        <v>0</v>
      </c>
      <c r="G390" s="5">
        <v>0</v>
      </c>
      <c r="H390" s="5">
        <v>3</v>
      </c>
      <c r="I390" s="6">
        <v>5127273</v>
      </c>
      <c r="J390" s="7">
        <f t="shared" si="260"/>
        <v>1709091</v>
      </c>
      <c r="K390" s="5">
        <v>0</v>
      </c>
      <c r="L390" s="6">
        <f t="shared" si="198"/>
        <v>0</v>
      </c>
      <c r="M390" s="5">
        <f t="shared" ref="M390:N390" si="392">F390+H390-K390</f>
        <v>3</v>
      </c>
      <c r="N390" s="6">
        <f t="shared" si="392"/>
        <v>5127273</v>
      </c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2">
      <c r="A391" s="5" t="s">
        <v>425</v>
      </c>
      <c r="B391" s="5" t="s">
        <v>11</v>
      </c>
      <c r="C391" s="5">
        <v>0</v>
      </c>
      <c r="D391" s="5">
        <v>0</v>
      </c>
      <c r="E391" s="5"/>
      <c r="F391" s="5">
        <v>0</v>
      </c>
      <c r="G391" s="5">
        <v>0</v>
      </c>
      <c r="H391" s="5">
        <v>1</v>
      </c>
      <c r="I391" s="6">
        <v>8818181</v>
      </c>
      <c r="J391" s="7">
        <f t="shared" si="260"/>
        <v>8818181</v>
      </c>
      <c r="K391" s="5">
        <v>0</v>
      </c>
      <c r="L391" s="6">
        <f t="shared" si="198"/>
        <v>0</v>
      </c>
      <c r="M391" s="5">
        <f t="shared" ref="M391:N391" si="393">F391+H391-K391</f>
        <v>1</v>
      </c>
      <c r="N391" s="6">
        <f t="shared" si="393"/>
        <v>8818181</v>
      </c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2">
      <c r="A392" s="5" t="s">
        <v>426</v>
      </c>
      <c r="B392" s="5" t="s">
        <v>50</v>
      </c>
      <c r="C392" s="5">
        <v>0</v>
      </c>
      <c r="D392" s="5">
        <v>0</v>
      </c>
      <c r="E392" s="5"/>
      <c r="F392" s="5">
        <v>0</v>
      </c>
      <c r="G392" s="5">
        <v>0</v>
      </c>
      <c r="H392" s="5">
        <v>2</v>
      </c>
      <c r="I392" s="6">
        <v>909090</v>
      </c>
      <c r="J392" s="7">
        <f t="shared" si="260"/>
        <v>454545</v>
      </c>
      <c r="K392" s="5">
        <v>0</v>
      </c>
      <c r="L392" s="6">
        <f t="shared" si="198"/>
        <v>0</v>
      </c>
      <c r="M392" s="5">
        <f t="shared" ref="M392:N392" si="394">F392+H392-K392</f>
        <v>2</v>
      </c>
      <c r="N392" s="6">
        <f t="shared" si="394"/>
        <v>909090</v>
      </c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2">
      <c r="A393" s="5" t="s">
        <v>427</v>
      </c>
      <c r="B393" s="5" t="s">
        <v>11</v>
      </c>
      <c r="C393" s="5">
        <v>0</v>
      </c>
      <c r="D393" s="5">
        <v>0</v>
      </c>
      <c r="E393" s="5"/>
      <c r="F393" s="5">
        <v>0</v>
      </c>
      <c r="G393" s="5">
        <v>0</v>
      </c>
      <c r="H393" s="5">
        <v>3</v>
      </c>
      <c r="I393" s="6">
        <v>8581819</v>
      </c>
      <c r="J393" s="7">
        <f t="shared" si="260"/>
        <v>2860606.3333333335</v>
      </c>
      <c r="K393" s="5">
        <v>0</v>
      </c>
      <c r="L393" s="6">
        <f t="shared" si="198"/>
        <v>0</v>
      </c>
      <c r="M393" s="5">
        <f t="shared" ref="M393:N393" si="395">F393+H393-K393</f>
        <v>3</v>
      </c>
      <c r="N393" s="6">
        <f t="shared" si="395"/>
        <v>8581819</v>
      </c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2">
      <c r="A394" s="5" t="s">
        <v>428</v>
      </c>
      <c r="B394" s="5" t="s">
        <v>11</v>
      </c>
      <c r="C394" s="5">
        <v>0</v>
      </c>
      <c r="D394" s="5">
        <v>0</v>
      </c>
      <c r="E394" s="5"/>
      <c r="F394" s="5">
        <v>0</v>
      </c>
      <c r="G394" s="5">
        <v>0</v>
      </c>
      <c r="H394" s="5">
        <v>1</v>
      </c>
      <c r="I394" s="6">
        <v>2418182</v>
      </c>
      <c r="J394" s="7">
        <f t="shared" si="260"/>
        <v>2418182</v>
      </c>
      <c r="K394" s="5">
        <v>0</v>
      </c>
      <c r="L394" s="6">
        <f t="shared" si="198"/>
        <v>0</v>
      </c>
      <c r="M394" s="5">
        <f t="shared" ref="M394:N394" si="396">F394+H394-K394</f>
        <v>1</v>
      </c>
      <c r="N394" s="6">
        <f t="shared" si="396"/>
        <v>2418182</v>
      </c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2">
      <c r="A395" s="5" t="s">
        <v>429</v>
      </c>
      <c r="B395" s="5" t="s">
        <v>11</v>
      </c>
      <c r="C395" s="5">
        <v>0</v>
      </c>
      <c r="D395" s="5">
        <v>0</v>
      </c>
      <c r="E395" s="5"/>
      <c r="F395" s="5">
        <v>0</v>
      </c>
      <c r="G395" s="5">
        <v>0</v>
      </c>
      <c r="H395" s="5">
        <v>6</v>
      </c>
      <c r="I395" s="6">
        <v>12981816</v>
      </c>
      <c r="J395" s="7">
        <f t="shared" si="260"/>
        <v>2163636</v>
      </c>
      <c r="K395" s="5">
        <v>0</v>
      </c>
      <c r="L395" s="6">
        <f t="shared" si="198"/>
        <v>0</v>
      </c>
      <c r="M395" s="5">
        <f t="shared" ref="M395:N395" si="397">F395+H395-K395</f>
        <v>6</v>
      </c>
      <c r="N395" s="6">
        <f t="shared" si="397"/>
        <v>12981816</v>
      </c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2">
      <c r="A396" s="5" t="s">
        <v>430</v>
      </c>
      <c r="B396" s="5" t="s">
        <v>11</v>
      </c>
      <c r="C396" s="5">
        <v>0</v>
      </c>
      <c r="D396" s="5">
        <v>0</v>
      </c>
      <c r="E396" s="5"/>
      <c r="F396" s="5">
        <v>0</v>
      </c>
      <c r="G396" s="5">
        <v>0</v>
      </c>
      <c r="H396" s="5">
        <v>1</v>
      </c>
      <c r="I396" s="6">
        <v>2109091</v>
      </c>
      <c r="J396" s="7">
        <f t="shared" si="260"/>
        <v>2109091</v>
      </c>
      <c r="K396" s="5">
        <v>0</v>
      </c>
      <c r="L396" s="6">
        <f t="shared" si="198"/>
        <v>0</v>
      </c>
      <c r="M396" s="5">
        <f t="shared" ref="M396:N396" si="398">F396+H396-K396</f>
        <v>1</v>
      </c>
      <c r="N396" s="6">
        <f t="shared" si="398"/>
        <v>2109091</v>
      </c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2">
      <c r="A397" s="5" t="s">
        <v>431</v>
      </c>
      <c r="B397" s="5" t="s">
        <v>20</v>
      </c>
      <c r="C397" s="5">
        <v>0</v>
      </c>
      <c r="D397" s="5">
        <v>0</v>
      </c>
      <c r="E397" s="5"/>
      <c r="F397" s="5">
        <v>0</v>
      </c>
      <c r="G397" s="5">
        <v>0</v>
      </c>
      <c r="H397" s="5">
        <v>8</v>
      </c>
      <c r="I397" s="6">
        <v>16218176</v>
      </c>
      <c r="J397" s="7">
        <f t="shared" si="260"/>
        <v>2027272</v>
      </c>
      <c r="K397" s="5">
        <v>0</v>
      </c>
      <c r="L397" s="6">
        <f t="shared" si="198"/>
        <v>0</v>
      </c>
      <c r="M397" s="5">
        <f t="shared" ref="M397:N397" si="399">F397+H397-K397</f>
        <v>8</v>
      </c>
      <c r="N397" s="6">
        <f t="shared" si="399"/>
        <v>16218176</v>
      </c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2">
      <c r="A398" s="5" t="s">
        <v>432</v>
      </c>
      <c r="B398" s="5" t="s">
        <v>11</v>
      </c>
      <c r="C398" s="5">
        <v>0</v>
      </c>
      <c r="D398" s="5">
        <v>0</v>
      </c>
      <c r="E398" s="5"/>
      <c r="F398" s="5">
        <v>0</v>
      </c>
      <c r="G398" s="5">
        <v>0</v>
      </c>
      <c r="H398" s="5">
        <v>10</v>
      </c>
      <c r="I398" s="6">
        <v>56136360</v>
      </c>
      <c r="J398" s="7">
        <f t="shared" si="260"/>
        <v>5613636</v>
      </c>
      <c r="K398" s="5">
        <v>0</v>
      </c>
      <c r="L398" s="6">
        <f t="shared" si="198"/>
        <v>0</v>
      </c>
      <c r="M398" s="5">
        <f t="shared" ref="M398:N398" si="400">F398+H398-K398</f>
        <v>10</v>
      </c>
      <c r="N398" s="6">
        <f t="shared" si="400"/>
        <v>56136360</v>
      </c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2">
      <c r="A399" s="5" t="s">
        <v>433</v>
      </c>
      <c r="B399" s="5" t="s">
        <v>11</v>
      </c>
      <c r="C399" s="5">
        <v>0</v>
      </c>
      <c r="D399" s="5">
        <v>0</v>
      </c>
      <c r="E399" s="5"/>
      <c r="F399" s="5">
        <v>0</v>
      </c>
      <c r="G399" s="5">
        <v>0</v>
      </c>
      <c r="H399" s="5">
        <v>10</v>
      </c>
      <c r="I399" s="6">
        <v>5090900</v>
      </c>
      <c r="J399" s="7">
        <f t="shared" si="260"/>
        <v>509090</v>
      </c>
      <c r="K399" s="5">
        <v>0</v>
      </c>
      <c r="L399" s="6">
        <f t="shared" si="198"/>
        <v>0</v>
      </c>
      <c r="M399" s="5">
        <f t="shared" ref="M399:N399" si="401">F399+H399-K399</f>
        <v>10</v>
      </c>
      <c r="N399" s="6">
        <f t="shared" si="401"/>
        <v>5090900</v>
      </c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2">
      <c r="A400" s="5" t="s">
        <v>434</v>
      </c>
      <c r="B400" s="5" t="s">
        <v>11</v>
      </c>
      <c r="C400" s="5">
        <v>0</v>
      </c>
      <c r="D400" s="5">
        <v>0</v>
      </c>
      <c r="E400" s="5"/>
      <c r="F400" s="5">
        <v>0</v>
      </c>
      <c r="G400" s="5">
        <v>0</v>
      </c>
      <c r="H400" s="5">
        <v>2</v>
      </c>
      <c r="I400" s="6">
        <v>10454544</v>
      </c>
      <c r="J400" s="7">
        <f t="shared" si="260"/>
        <v>5227272</v>
      </c>
      <c r="K400" s="5">
        <v>0</v>
      </c>
      <c r="L400" s="6">
        <f t="shared" si="198"/>
        <v>0</v>
      </c>
      <c r="M400" s="5">
        <f t="shared" ref="M400:N400" si="402">F400+H400-K400</f>
        <v>2</v>
      </c>
      <c r="N400" s="6">
        <f t="shared" si="402"/>
        <v>10454544</v>
      </c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2">
      <c r="A401" s="5" t="s">
        <v>435</v>
      </c>
      <c r="B401" s="5" t="s">
        <v>11</v>
      </c>
      <c r="C401" s="5">
        <v>0</v>
      </c>
      <c r="D401" s="5">
        <v>0</v>
      </c>
      <c r="E401" s="5"/>
      <c r="F401" s="5">
        <v>0</v>
      </c>
      <c r="G401" s="5">
        <v>0</v>
      </c>
      <c r="H401" s="5">
        <v>30</v>
      </c>
      <c r="I401" s="6">
        <v>10590910</v>
      </c>
      <c r="J401" s="7">
        <f t="shared" si="260"/>
        <v>353030.33333333331</v>
      </c>
      <c r="K401" s="5">
        <v>0</v>
      </c>
      <c r="L401" s="6">
        <f t="shared" si="198"/>
        <v>0</v>
      </c>
      <c r="M401" s="5">
        <f t="shared" ref="M401:N401" si="403">F401+H401-K401</f>
        <v>30</v>
      </c>
      <c r="N401" s="6">
        <f t="shared" si="403"/>
        <v>10590910</v>
      </c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2">
      <c r="A402" s="5" t="s">
        <v>436</v>
      </c>
      <c r="B402" s="5" t="s">
        <v>11</v>
      </c>
      <c r="C402" s="5">
        <v>0</v>
      </c>
      <c r="D402" s="5">
        <v>0</v>
      </c>
      <c r="E402" s="5"/>
      <c r="F402" s="5">
        <v>0</v>
      </c>
      <c r="G402" s="5">
        <v>0</v>
      </c>
      <c r="H402" s="5">
        <v>10</v>
      </c>
      <c r="I402" s="6">
        <v>4940910</v>
      </c>
      <c r="J402" s="7">
        <f t="shared" si="260"/>
        <v>494091</v>
      </c>
      <c r="K402" s="5">
        <v>0</v>
      </c>
      <c r="L402" s="6">
        <f t="shared" si="198"/>
        <v>0</v>
      </c>
      <c r="M402" s="5">
        <f t="shared" ref="M402:N402" si="404">F402+H402-K402</f>
        <v>10</v>
      </c>
      <c r="N402" s="6">
        <f t="shared" si="404"/>
        <v>4940910</v>
      </c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2">
      <c r="A403" s="5" t="s">
        <v>437</v>
      </c>
      <c r="B403" s="5" t="s">
        <v>11</v>
      </c>
      <c r="C403" s="5">
        <v>0</v>
      </c>
      <c r="D403" s="5">
        <v>0</v>
      </c>
      <c r="E403" s="5"/>
      <c r="F403" s="5">
        <v>0</v>
      </c>
      <c r="G403" s="5">
        <v>0</v>
      </c>
      <c r="H403" s="5">
        <v>5</v>
      </c>
      <c r="I403" s="6">
        <v>1068180</v>
      </c>
      <c r="J403" s="7">
        <f t="shared" si="260"/>
        <v>213636</v>
      </c>
      <c r="K403" s="5">
        <v>0</v>
      </c>
      <c r="L403" s="6">
        <f t="shared" si="198"/>
        <v>0</v>
      </c>
      <c r="M403" s="5">
        <f t="shared" ref="M403:N403" si="405">F403+H403-K403</f>
        <v>5</v>
      </c>
      <c r="N403" s="6">
        <f t="shared" si="405"/>
        <v>1068180</v>
      </c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2">
      <c r="A404" s="5" t="s">
        <v>438</v>
      </c>
      <c r="B404" s="5" t="s">
        <v>11</v>
      </c>
      <c r="C404" s="5">
        <v>0</v>
      </c>
      <c r="D404" s="5">
        <v>0</v>
      </c>
      <c r="E404" s="5"/>
      <c r="F404" s="5">
        <v>0</v>
      </c>
      <c r="G404" s="5">
        <v>0</v>
      </c>
      <c r="H404" s="5">
        <v>8</v>
      </c>
      <c r="I404" s="6">
        <v>2990910</v>
      </c>
      <c r="J404" s="7">
        <f t="shared" si="260"/>
        <v>373863.75</v>
      </c>
      <c r="K404" s="5">
        <v>0</v>
      </c>
      <c r="L404" s="6">
        <f t="shared" si="198"/>
        <v>0</v>
      </c>
      <c r="M404" s="5">
        <f t="shared" ref="M404:N404" si="406">F404+H404-K404</f>
        <v>8</v>
      </c>
      <c r="N404" s="6">
        <f t="shared" si="406"/>
        <v>2990910</v>
      </c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2">
      <c r="A405" s="5" t="s">
        <v>439</v>
      </c>
      <c r="B405" s="5" t="s">
        <v>11</v>
      </c>
      <c r="C405" s="5">
        <v>0</v>
      </c>
      <c r="D405" s="5">
        <v>0</v>
      </c>
      <c r="E405" s="5"/>
      <c r="F405" s="5">
        <v>0</v>
      </c>
      <c r="G405" s="5">
        <v>0</v>
      </c>
      <c r="H405" s="5">
        <v>22</v>
      </c>
      <c r="I405" s="6">
        <v>3860000</v>
      </c>
      <c r="J405" s="7">
        <f t="shared" si="260"/>
        <v>175454.54545454544</v>
      </c>
      <c r="K405" s="5">
        <v>0</v>
      </c>
      <c r="L405" s="6">
        <f t="shared" si="198"/>
        <v>0</v>
      </c>
      <c r="M405" s="5">
        <f t="shared" ref="M405:N405" si="407">F405+H405-K405</f>
        <v>22</v>
      </c>
      <c r="N405" s="6">
        <f t="shared" si="407"/>
        <v>3860000</v>
      </c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2">
      <c r="A406" s="5" t="s">
        <v>440</v>
      </c>
      <c r="B406" s="5" t="s">
        <v>34</v>
      </c>
      <c r="C406" s="5">
        <v>0</v>
      </c>
      <c r="D406" s="5">
        <v>0</v>
      </c>
      <c r="E406" s="5"/>
      <c r="F406" s="5">
        <v>0</v>
      </c>
      <c r="G406" s="5">
        <v>0</v>
      </c>
      <c r="H406" s="5">
        <v>14</v>
      </c>
      <c r="I406" s="6">
        <v>2972724</v>
      </c>
      <c r="J406" s="7">
        <f t="shared" si="260"/>
        <v>212337.42857142858</v>
      </c>
      <c r="K406" s="5">
        <v>0</v>
      </c>
      <c r="L406" s="6">
        <f t="shared" si="198"/>
        <v>0</v>
      </c>
      <c r="M406" s="5">
        <f t="shared" ref="M406:N406" si="408">F406+H406-K406</f>
        <v>14</v>
      </c>
      <c r="N406" s="6">
        <f t="shared" si="408"/>
        <v>2972724</v>
      </c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2">
      <c r="A407" s="5" t="s">
        <v>441</v>
      </c>
      <c r="B407" s="5" t="s">
        <v>11</v>
      </c>
      <c r="C407" s="5">
        <v>0</v>
      </c>
      <c r="D407" s="5">
        <v>0</v>
      </c>
      <c r="E407" s="5"/>
      <c r="F407" s="5">
        <v>0</v>
      </c>
      <c r="G407" s="5">
        <v>0</v>
      </c>
      <c r="H407" s="5">
        <v>3</v>
      </c>
      <c r="I407" s="6">
        <v>1465200</v>
      </c>
      <c r="J407" s="7">
        <f t="shared" si="260"/>
        <v>488400</v>
      </c>
      <c r="K407" s="5">
        <v>0</v>
      </c>
      <c r="L407" s="6">
        <f t="shared" si="198"/>
        <v>0</v>
      </c>
      <c r="M407" s="5">
        <f t="shared" ref="M407:N407" si="409">F407+H407-K407</f>
        <v>3</v>
      </c>
      <c r="N407" s="6">
        <f t="shared" si="409"/>
        <v>1465200</v>
      </c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2">
      <c r="A408" s="5" t="s">
        <v>442</v>
      </c>
      <c r="B408" s="5" t="s">
        <v>11</v>
      </c>
      <c r="C408" s="5">
        <v>0</v>
      </c>
      <c r="D408" s="5">
        <v>0</v>
      </c>
      <c r="E408" s="5"/>
      <c r="F408" s="5">
        <v>0</v>
      </c>
      <c r="G408" s="5">
        <v>0</v>
      </c>
      <c r="H408" s="5">
        <v>2</v>
      </c>
      <c r="I408" s="6">
        <v>1073000</v>
      </c>
      <c r="J408" s="7">
        <f t="shared" si="260"/>
        <v>536500</v>
      </c>
      <c r="K408" s="5">
        <v>0</v>
      </c>
      <c r="L408" s="6">
        <f t="shared" si="198"/>
        <v>0</v>
      </c>
      <c r="M408" s="5">
        <f t="shared" ref="M408:N408" si="410">F408+H408-K408</f>
        <v>2</v>
      </c>
      <c r="N408" s="6">
        <f t="shared" si="410"/>
        <v>1073000</v>
      </c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2">
      <c r="A409" s="5" t="s">
        <v>443</v>
      </c>
      <c r="B409" s="5" t="s">
        <v>11</v>
      </c>
      <c r="C409" s="5">
        <v>0</v>
      </c>
      <c r="D409" s="5">
        <v>0</v>
      </c>
      <c r="E409" s="5"/>
      <c r="F409" s="5">
        <v>0</v>
      </c>
      <c r="G409" s="5">
        <v>0</v>
      </c>
      <c r="H409" s="5">
        <v>2</v>
      </c>
      <c r="I409" s="6">
        <v>8088200</v>
      </c>
      <c r="J409" s="7">
        <f t="shared" si="260"/>
        <v>4044100</v>
      </c>
      <c r="K409" s="5">
        <v>0</v>
      </c>
      <c r="L409" s="6">
        <f t="shared" si="198"/>
        <v>0</v>
      </c>
      <c r="M409" s="5">
        <f t="shared" ref="M409:N409" si="411">F409+H409-K409</f>
        <v>2</v>
      </c>
      <c r="N409" s="6">
        <f t="shared" si="411"/>
        <v>8088200</v>
      </c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2">
      <c r="A410" s="5" t="s">
        <v>444</v>
      </c>
      <c r="B410" s="5" t="s">
        <v>11</v>
      </c>
      <c r="C410" s="5">
        <v>0</v>
      </c>
      <c r="D410" s="5">
        <v>0</v>
      </c>
      <c r="E410" s="5"/>
      <c r="F410" s="5">
        <v>0</v>
      </c>
      <c r="G410" s="5">
        <v>0</v>
      </c>
      <c r="H410" s="5">
        <v>10</v>
      </c>
      <c r="I410" s="6">
        <v>5910000</v>
      </c>
      <c r="J410" s="7">
        <f t="shared" si="260"/>
        <v>591000</v>
      </c>
      <c r="K410" s="5">
        <v>0</v>
      </c>
      <c r="L410" s="6">
        <f t="shared" si="198"/>
        <v>0</v>
      </c>
      <c r="M410" s="5">
        <f t="shared" ref="M410:N410" si="412">F410+H410-K410</f>
        <v>10</v>
      </c>
      <c r="N410" s="6">
        <f t="shared" si="412"/>
        <v>5910000</v>
      </c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2">
      <c r="A411" s="5" t="s">
        <v>445</v>
      </c>
      <c r="B411" s="5" t="s">
        <v>20</v>
      </c>
      <c r="C411" s="5">
        <v>0</v>
      </c>
      <c r="D411" s="5">
        <v>0</v>
      </c>
      <c r="E411" s="5"/>
      <c r="F411" s="5">
        <v>0</v>
      </c>
      <c r="G411" s="5">
        <v>0</v>
      </c>
      <c r="H411" s="5">
        <v>2</v>
      </c>
      <c r="I411" s="6">
        <v>592000</v>
      </c>
      <c r="J411" s="7">
        <f t="shared" si="260"/>
        <v>296000</v>
      </c>
      <c r="K411" s="5">
        <v>0</v>
      </c>
      <c r="L411" s="6">
        <f t="shared" si="198"/>
        <v>0</v>
      </c>
      <c r="M411" s="5">
        <f t="shared" ref="M411:N411" si="413">F411+H411-K411</f>
        <v>2</v>
      </c>
      <c r="N411" s="6">
        <f t="shared" si="413"/>
        <v>592000</v>
      </c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2">
      <c r="A412" s="5" t="s">
        <v>446</v>
      </c>
      <c r="B412" s="5" t="s">
        <v>34</v>
      </c>
      <c r="C412" s="5">
        <v>0</v>
      </c>
      <c r="D412" s="5">
        <v>0</v>
      </c>
      <c r="E412" s="5"/>
      <c r="F412" s="5">
        <v>0</v>
      </c>
      <c r="G412" s="5">
        <v>0</v>
      </c>
      <c r="H412" s="5">
        <v>40</v>
      </c>
      <c r="I412" s="6">
        <v>17454560</v>
      </c>
      <c r="J412" s="7">
        <f t="shared" si="260"/>
        <v>436364</v>
      </c>
      <c r="K412" s="5">
        <v>0</v>
      </c>
      <c r="L412" s="6">
        <f t="shared" si="198"/>
        <v>0</v>
      </c>
      <c r="M412" s="5">
        <f t="shared" ref="M412:N412" si="414">F412+H412-K412</f>
        <v>40</v>
      </c>
      <c r="N412" s="6">
        <f t="shared" si="414"/>
        <v>17454560</v>
      </c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2">
      <c r="A413" s="5" t="s">
        <v>447</v>
      </c>
      <c r="B413" s="5" t="s">
        <v>400</v>
      </c>
      <c r="C413" s="5">
        <v>0</v>
      </c>
      <c r="D413" s="5">
        <v>0</v>
      </c>
      <c r="E413" s="5"/>
      <c r="F413" s="5">
        <v>0</v>
      </c>
      <c r="G413" s="5">
        <v>0</v>
      </c>
      <c r="H413" s="5">
        <v>6</v>
      </c>
      <c r="I413" s="6">
        <v>1223636</v>
      </c>
      <c r="J413" s="7">
        <f t="shared" si="260"/>
        <v>203939.33333333334</v>
      </c>
      <c r="K413" s="5">
        <v>0</v>
      </c>
      <c r="L413" s="6">
        <f t="shared" si="198"/>
        <v>0</v>
      </c>
      <c r="M413" s="5">
        <f t="shared" ref="M413:N413" si="415">F413+H413-K413</f>
        <v>6</v>
      </c>
      <c r="N413" s="6">
        <f t="shared" si="415"/>
        <v>1223636</v>
      </c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2">
      <c r="A414" s="5" t="s">
        <v>448</v>
      </c>
      <c r="B414" s="5" t="s">
        <v>400</v>
      </c>
      <c r="C414" s="5">
        <v>0</v>
      </c>
      <c r="D414" s="5">
        <v>0</v>
      </c>
      <c r="E414" s="5"/>
      <c r="F414" s="5">
        <v>0</v>
      </c>
      <c r="G414" s="5">
        <v>0</v>
      </c>
      <c r="H414" s="5">
        <v>7</v>
      </c>
      <c r="I414" s="6">
        <v>570908</v>
      </c>
      <c r="J414" s="7">
        <f t="shared" si="260"/>
        <v>81558.28571428571</v>
      </c>
      <c r="K414" s="5">
        <v>0</v>
      </c>
      <c r="L414" s="6">
        <f t="shared" si="198"/>
        <v>0</v>
      </c>
      <c r="M414" s="5">
        <f t="shared" ref="M414:N414" si="416">F414+H414-K414</f>
        <v>7</v>
      </c>
      <c r="N414" s="6">
        <f t="shared" si="416"/>
        <v>570908</v>
      </c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2">
      <c r="A415" s="5" t="s">
        <v>449</v>
      </c>
      <c r="B415" s="5" t="s">
        <v>400</v>
      </c>
      <c r="C415" s="5">
        <v>0</v>
      </c>
      <c r="D415" s="5">
        <v>0</v>
      </c>
      <c r="E415" s="5"/>
      <c r="F415" s="5">
        <v>0</v>
      </c>
      <c r="G415" s="5">
        <v>0</v>
      </c>
      <c r="H415" s="5">
        <v>3</v>
      </c>
      <c r="I415" s="6">
        <v>968181</v>
      </c>
      <c r="J415" s="7">
        <f t="shared" si="260"/>
        <v>322727</v>
      </c>
      <c r="K415" s="5">
        <v>0</v>
      </c>
      <c r="L415" s="6">
        <f t="shared" si="198"/>
        <v>0</v>
      </c>
      <c r="M415" s="5">
        <f t="shared" ref="M415:N415" si="417">F415+H415-K415</f>
        <v>3</v>
      </c>
      <c r="N415" s="6">
        <f t="shared" si="417"/>
        <v>968181</v>
      </c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2">
      <c r="A416" s="5" t="s">
        <v>450</v>
      </c>
      <c r="B416" s="5" t="s">
        <v>141</v>
      </c>
      <c r="C416" s="5">
        <v>0</v>
      </c>
      <c r="D416" s="5">
        <v>0</v>
      </c>
      <c r="E416" s="5"/>
      <c r="F416" s="5">
        <v>0</v>
      </c>
      <c r="G416" s="5">
        <v>0</v>
      </c>
      <c r="H416" s="5">
        <v>64</v>
      </c>
      <c r="I416" s="6">
        <v>7040000</v>
      </c>
      <c r="J416" s="7">
        <f t="shared" si="260"/>
        <v>110000</v>
      </c>
      <c r="K416" s="5">
        <v>0</v>
      </c>
      <c r="L416" s="6">
        <f t="shared" si="198"/>
        <v>0</v>
      </c>
      <c r="M416" s="5">
        <f t="shared" ref="M416:N416" si="418">F416+H416-K416</f>
        <v>64</v>
      </c>
      <c r="N416" s="6">
        <f t="shared" si="418"/>
        <v>7040000</v>
      </c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2">
      <c r="A417" s="5" t="s">
        <v>451</v>
      </c>
      <c r="B417" s="5" t="s">
        <v>392</v>
      </c>
      <c r="C417" s="5">
        <v>0</v>
      </c>
      <c r="D417" s="5">
        <v>0</v>
      </c>
      <c r="E417" s="5"/>
      <c r="F417" s="5">
        <v>0</v>
      </c>
      <c r="G417" s="5">
        <v>0</v>
      </c>
      <c r="H417" s="5">
        <v>0</v>
      </c>
      <c r="I417" s="5">
        <v>0</v>
      </c>
      <c r="J417" s="7">
        <f t="shared" si="260"/>
        <v>0</v>
      </c>
      <c r="K417" s="5">
        <v>0</v>
      </c>
      <c r="L417" s="6">
        <f t="shared" si="198"/>
        <v>0</v>
      </c>
      <c r="M417" s="5">
        <f t="shared" ref="M417:N417" si="419">F417+H417-K417</f>
        <v>0</v>
      </c>
      <c r="N417" s="6">
        <f t="shared" si="419"/>
        <v>0</v>
      </c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2">
      <c r="A418" s="5" t="s">
        <v>452</v>
      </c>
      <c r="B418" s="5" t="s">
        <v>392</v>
      </c>
      <c r="C418" s="5">
        <v>0</v>
      </c>
      <c r="D418" s="5">
        <v>0</v>
      </c>
      <c r="E418" s="5"/>
      <c r="F418" s="5">
        <v>0</v>
      </c>
      <c r="G418" s="5">
        <v>0</v>
      </c>
      <c r="H418" s="5">
        <v>0</v>
      </c>
      <c r="I418" s="5">
        <v>0</v>
      </c>
      <c r="J418" s="7">
        <f t="shared" si="260"/>
        <v>0</v>
      </c>
      <c r="K418" s="5">
        <v>0</v>
      </c>
      <c r="L418" s="6">
        <f t="shared" si="198"/>
        <v>0</v>
      </c>
      <c r="M418" s="5">
        <f t="shared" ref="M418:N418" si="420">F418+H418-K418</f>
        <v>0</v>
      </c>
      <c r="N418" s="6">
        <f t="shared" si="420"/>
        <v>0</v>
      </c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2">
      <c r="A419" s="5" t="s">
        <v>453</v>
      </c>
      <c r="B419" s="5" t="s">
        <v>392</v>
      </c>
      <c r="C419" s="5">
        <v>0</v>
      </c>
      <c r="D419" s="5">
        <v>0</v>
      </c>
      <c r="E419" s="5"/>
      <c r="F419" s="5">
        <v>0</v>
      </c>
      <c r="G419" s="5">
        <v>0</v>
      </c>
      <c r="H419" s="5">
        <v>0</v>
      </c>
      <c r="I419" s="5">
        <v>0</v>
      </c>
      <c r="J419" s="7">
        <f t="shared" si="260"/>
        <v>0</v>
      </c>
      <c r="K419" s="5">
        <v>0</v>
      </c>
      <c r="L419" s="6">
        <f t="shared" si="198"/>
        <v>0</v>
      </c>
      <c r="M419" s="5">
        <f t="shared" ref="M419:N419" si="421">F419+H419-K419</f>
        <v>0</v>
      </c>
      <c r="N419" s="6">
        <f t="shared" si="421"/>
        <v>0</v>
      </c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2">
      <c r="A420" s="5" t="s">
        <v>454</v>
      </c>
      <c r="B420" s="5" t="s">
        <v>392</v>
      </c>
      <c r="C420" s="5">
        <v>0</v>
      </c>
      <c r="D420" s="5">
        <v>0</v>
      </c>
      <c r="E420" s="5"/>
      <c r="F420" s="5">
        <v>0</v>
      </c>
      <c r="G420" s="5">
        <v>0</v>
      </c>
      <c r="H420" s="5">
        <v>0</v>
      </c>
      <c r="I420" s="5">
        <v>0</v>
      </c>
      <c r="J420" s="7">
        <f t="shared" si="260"/>
        <v>0</v>
      </c>
      <c r="K420" s="5">
        <v>0</v>
      </c>
      <c r="L420" s="6">
        <f t="shared" si="198"/>
        <v>0</v>
      </c>
      <c r="M420" s="5">
        <f t="shared" ref="M420:N420" si="422">F420+H420-K420</f>
        <v>0</v>
      </c>
      <c r="N420" s="6">
        <f t="shared" si="422"/>
        <v>0</v>
      </c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2">
      <c r="A421" s="5" t="s">
        <v>455</v>
      </c>
      <c r="B421" s="5" t="s">
        <v>20</v>
      </c>
      <c r="C421" s="5">
        <v>0</v>
      </c>
      <c r="D421" s="5">
        <v>0</v>
      </c>
      <c r="E421" s="5"/>
      <c r="F421" s="5">
        <v>0</v>
      </c>
      <c r="G421" s="5">
        <v>0</v>
      </c>
      <c r="H421" s="5">
        <v>5</v>
      </c>
      <c r="I421" s="6">
        <v>22727270</v>
      </c>
      <c r="J421" s="7">
        <f t="shared" si="260"/>
        <v>4545454</v>
      </c>
      <c r="K421" s="5">
        <v>0</v>
      </c>
      <c r="L421" s="6">
        <f t="shared" si="198"/>
        <v>0</v>
      </c>
      <c r="M421" s="5">
        <f t="shared" ref="M421:N421" si="423">F421+H421-K421</f>
        <v>5</v>
      </c>
      <c r="N421" s="6">
        <f t="shared" si="423"/>
        <v>22727270</v>
      </c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2">
      <c r="A422" s="5" t="s">
        <v>456</v>
      </c>
      <c r="B422" s="5" t="s">
        <v>11</v>
      </c>
      <c r="C422" s="5">
        <v>0</v>
      </c>
      <c r="D422" s="5">
        <v>0</v>
      </c>
      <c r="E422" s="5"/>
      <c r="F422" s="5">
        <v>0</v>
      </c>
      <c r="G422" s="5">
        <v>0</v>
      </c>
      <c r="H422" s="5">
        <v>1</v>
      </c>
      <c r="I422" s="6">
        <v>200000</v>
      </c>
      <c r="J422" s="7">
        <f t="shared" si="260"/>
        <v>200000</v>
      </c>
      <c r="K422" s="5">
        <v>0</v>
      </c>
      <c r="L422" s="6">
        <f t="shared" si="198"/>
        <v>0</v>
      </c>
      <c r="M422" s="5">
        <f t="shared" ref="M422:N422" si="424">F422+H422-K422</f>
        <v>1</v>
      </c>
      <c r="N422" s="6">
        <f t="shared" si="424"/>
        <v>200000</v>
      </c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2">
      <c r="A423" s="5" t="s">
        <v>457</v>
      </c>
      <c r="B423" s="5" t="s">
        <v>11</v>
      </c>
      <c r="C423" s="5">
        <v>0</v>
      </c>
      <c r="D423" s="5">
        <v>0</v>
      </c>
      <c r="E423" s="5"/>
      <c r="F423" s="5">
        <v>0</v>
      </c>
      <c r="G423" s="5">
        <v>0</v>
      </c>
      <c r="H423" s="5">
        <v>4</v>
      </c>
      <c r="I423" s="6">
        <v>16818179</v>
      </c>
      <c r="J423" s="7">
        <f t="shared" si="260"/>
        <v>4204544.75</v>
      </c>
      <c r="K423" s="5">
        <v>0</v>
      </c>
      <c r="L423" s="6">
        <f t="shared" si="198"/>
        <v>0</v>
      </c>
      <c r="M423" s="5">
        <f t="shared" ref="M423:N423" si="425">F423+H423-K423</f>
        <v>4</v>
      </c>
      <c r="N423" s="6">
        <f t="shared" si="425"/>
        <v>16818179</v>
      </c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2">
      <c r="A424" s="5" t="s">
        <v>458</v>
      </c>
      <c r="B424" s="5" t="s">
        <v>11</v>
      </c>
      <c r="C424" s="5">
        <v>0</v>
      </c>
      <c r="D424" s="5">
        <v>0</v>
      </c>
      <c r="E424" s="5"/>
      <c r="F424" s="5">
        <v>0</v>
      </c>
      <c r="G424" s="5">
        <v>0</v>
      </c>
      <c r="H424" s="5">
        <v>2</v>
      </c>
      <c r="I424" s="6">
        <v>5254545</v>
      </c>
      <c r="J424" s="7">
        <f t="shared" si="260"/>
        <v>2627272.5</v>
      </c>
      <c r="K424" s="5">
        <v>0</v>
      </c>
      <c r="L424" s="6">
        <f t="shared" si="198"/>
        <v>0</v>
      </c>
      <c r="M424" s="5">
        <f t="shared" ref="M424:N424" si="426">F424+H424-K424</f>
        <v>2</v>
      </c>
      <c r="N424" s="6">
        <f t="shared" si="426"/>
        <v>5254545</v>
      </c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2">
      <c r="A425" s="5" t="s">
        <v>459</v>
      </c>
      <c r="B425" s="5" t="s">
        <v>460</v>
      </c>
      <c r="C425" s="5">
        <v>0</v>
      </c>
      <c r="D425" s="5">
        <v>0</v>
      </c>
      <c r="E425" s="5"/>
      <c r="F425" s="5">
        <v>0</v>
      </c>
      <c r="G425" s="5">
        <v>0</v>
      </c>
      <c r="H425" s="5">
        <v>1</v>
      </c>
      <c r="I425" s="6">
        <v>454545</v>
      </c>
      <c r="J425" s="7">
        <f t="shared" si="260"/>
        <v>454545</v>
      </c>
      <c r="K425" s="5">
        <v>0</v>
      </c>
      <c r="L425" s="6">
        <f t="shared" si="198"/>
        <v>0</v>
      </c>
      <c r="M425" s="5">
        <f t="shared" ref="M425:N425" si="427">F425+H425-K425</f>
        <v>1</v>
      </c>
      <c r="N425" s="6">
        <f t="shared" si="427"/>
        <v>454545</v>
      </c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2">
      <c r="A426" s="5" t="s">
        <v>461</v>
      </c>
      <c r="B426" s="5" t="s">
        <v>34</v>
      </c>
      <c r="C426" s="5">
        <v>0</v>
      </c>
      <c r="D426" s="5">
        <v>0</v>
      </c>
      <c r="E426" s="5"/>
      <c r="F426" s="5">
        <v>0</v>
      </c>
      <c r="G426" s="5">
        <v>0</v>
      </c>
      <c r="H426" s="5">
        <v>5</v>
      </c>
      <c r="I426" s="6">
        <v>2681820</v>
      </c>
      <c r="J426" s="7">
        <f t="shared" si="260"/>
        <v>536364</v>
      </c>
      <c r="K426" s="5">
        <v>0</v>
      </c>
      <c r="L426" s="6">
        <f t="shared" si="198"/>
        <v>0</v>
      </c>
      <c r="M426" s="5">
        <f t="shared" ref="M426:N426" si="428">F426+H426-K426</f>
        <v>5</v>
      </c>
      <c r="N426" s="6">
        <f t="shared" si="428"/>
        <v>2681820</v>
      </c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2">
      <c r="A427" s="5" t="s">
        <v>462</v>
      </c>
      <c r="B427" s="5" t="s">
        <v>34</v>
      </c>
      <c r="C427" s="5">
        <v>0</v>
      </c>
      <c r="D427" s="5">
        <v>0</v>
      </c>
      <c r="E427" s="5"/>
      <c r="F427" s="5">
        <v>0</v>
      </c>
      <c r="G427" s="5">
        <v>0</v>
      </c>
      <c r="H427" s="5">
        <v>5</v>
      </c>
      <c r="I427" s="6">
        <v>3272725</v>
      </c>
      <c r="J427" s="7">
        <f t="shared" si="260"/>
        <v>654545</v>
      </c>
      <c r="K427" s="5">
        <v>0</v>
      </c>
      <c r="L427" s="6">
        <f t="shared" si="198"/>
        <v>0</v>
      </c>
      <c r="M427" s="5">
        <f t="shared" ref="M427:N427" si="429">F427+H427-K427</f>
        <v>5</v>
      </c>
      <c r="N427" s="6">
        <f t="shared" si="429"/>
        <v>3272725</v>
      </c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2">
      <c r="A428" s="5" t="s">
        <v>463</v>
      </c>
      <c r="B428" s="5" t="s">
        <v>34</v>
      </c>
      <c r="C428" s="5">
        <v>0</v>
      </c>
      <c r="D428" s="5">
        <v>0</v>
      </c>
      <c r="E428" s="5"/>
      <c r="F428" s="5">
        <v>0</v>
      </c>
      <c r="G428" s="5">
        <v>0</v>
      </c>
      <c r="H428" s="5">
        <v>1</v>
      </c>
      <c r="I428" s="6">
        <v>827273</v>
      </c>
      <c r="J428" s="7">
        <f t="shared" si="260"/>
        <v>827273</v>
      </c>
      <c r="K428" s="5">
        <v>0</v>
      </c>
      <c r="L428" s="6">
        <f t="shared" si="198"/>
        <v>0</v>
      </c>
      <c r="M428" s="5">
        <f t="shared" ref="M428:N428" si="430">F428+H428-K428</f>
        <v>1</v>
      </c>
      <c r="N428" s="6">
        <f t="shared" si="430"/>
        <v>827273</v>
      </c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2">
      <c r="A429" s="5" t="s">
        <v>464</v>
      </c>
      <c r="B429" s="5" t="s">
        <v>34</v>
      </c>
      <c r="C429" s="5">
        <v>0</v>
      </c>
      <c r="D429" s="5">
        <v>0</v>
      </c>
      <c r="E429" s="5"/>
      <c r="F429" s="5">
        <v>0</v>
      </c>
      <c r="G429" s="5">
        <v>0</v>
      </c>
      <c r="H429" s="5">
        <v>24</v>
      </c>
      <c r="I429" s="6">
        <v>7818176</v>
      </c>
      <c r="J429" s="7">
        <f t="shared" si="260"/>
        <v>325757.33333333331</v>
      </c>
      <c r="K429" s="5">
        <v>0</v>
      </c>
      <c r="L429" s="6">
        <f t="shared" si="198"/>
        <v>0</v>
      </c>
      <c r="M429" s="5">
        <f t="shared" ref="M429:N429" si="431">F429+H429-K429</f>
        <v>24</v>
      </c>
      <c r="N429" s="6">
        <f t="shared" si="431"/>
        <v>7818176</v>
      </c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2">
      <c r="A430" s="5" t="s">
        <v>465</v>
      </c>
      <c r="B430" s="5" t="s">
        <v>34</v>
      </c>
      <c r="C430" s="5">
        <v>0</v>
      </c>
      <c r="D430" s="5">
        <v>0</v>
      </c>
      <c r="E430" s="5"/>
      <c r="F430" s="5">
        <v>0</v>
      </c>
      <c r="G430" s="5">
        <v>0</v>
      </c>
      <c r="H430" s="5">
        <v>6</v>
      </c>
      <c r="I430" s="6">
        <v>1954544</v>
      </c>
      <c r="J430" s="7">
        <f t="shared" si="260"/>
        <v>325757.33333333331</v>
      </c>
      <c r="K430" s="5">
        <v>0</v>
      </c>
      <c r="L430" s="6">
        <f t="shared" si="198"/>
        <v>0</v>
      </c>
      <c r="M430" s="5">
        <f t="shared" ref="M430:N430" si="432">F430+H430-K430</f>
        <v>6</v>
      </c>
      <c r="N430" s="6">
        <f t="shared" si="432"/>
        <v>1954544</v>
      </c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2">
      <c r="A431" s="5" t="s">
        <v>466</v>
      </c>
      <c r="B431" s="5" t="s">
        <v>34</v>
      </c>
      <c r="C431" s="5">
        <v>0</v>
      </c>
      <c r="D431" s="5">
        <v>0</v>
      </c>
      <c r="E431" s="5"/>
      <c r="F431" s="5">
        <v>0</v>
      </c>
      <c r="G431" s="5">
        <v>0</v>
      </c>
      <c r="H431" s="5">
        <v>2</v>
      </c>
      <c r="I431" s="6">
        <v>1490908</v>
      </c>
      <c r="J431" s="7">
        <f t="shared" si="260"/>
        <v>745454</v>
      </c>
      <c r="K431" s="5">
        <v>0</v>
      </c>
      <c r="L431" s="6">
        <f t="shared" si="198"/>
        <v>0</v>
      </c>
      <c r="M431" s="5">
        <f t="shared" ref="M431:N431" si="433">F431+H431-K431</f>
        <v>2</v>
      </c>
      <c r="N431" s="6">
        <f t="shared" si="433"/>
        <v>1490908</v>
      </c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2">
      <c r="A432" s="5" t="s">
        <v>467</v>
      </c>
      <c r="B432" s="5" t="s">
        <v>34</v>
      </c>
      <c r="C432" s="5">
        <v>0</v>
      </c>
      <c r="D432" s="5">
        <v>0</v>
      </c>
      <c r="E432" s="5"/>
      <c r="F432" s="5">
        <v>0</v>
      </c>
      <c r="G432" s="5">
        <v>0</v>
      </c>
      <c r="H432" s="5">
        <v>1</v>
      </c>
      <c r="I432" s="6">
        <v>1000000</v>
      </c>
      <c r="J432" s="7">
        <f t="shared" si="260"/>
        <v>1000000</v>
      </c>
      <c r="K432" s="5">
        <v>0</v>
      </c>
      <c r="L432" s="6">
        <f t="shared" si="198"/>
        <v>0</v>
      </c>
      <c r="M432" s="5">
        <f t="shared" ref="M432:N432" si="434">F432+H432-K432</f>
        <v>1</v>
      </c>
      <c r="N432" s="6">
        <f t="shared" si="434"/>
        <v>1000000</v>
      </c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2">
      <c r="A433" s="5" t="s">
        <v>468</v>
      </c>
      <c r="B433" s="5" t="s">
        <v>20</v>
      </c>
      <c r="C433" s="5">
        <v>0</v>
      </c>
      <c r="D433" s="5">
        <v>0</v>
      </c>
      <c r="E433" s="5"/>
      <c r="F433" s="5">
        <v>0</v>
      </c>
      <c r="G433" s="5">
        <v>0</v>
      </c>
      <c r="H433" s="5">
        <v>4</v>
      </c>
      <c r="I433" s="6">
        <v>1200000</v>
      </c>
      <c r="J433" s="7">
        <f t="shared" si="260"/>
        <v>300000</v>
      </c>
      <c r="K433" s="5">
        <v>0</v>
      </c>
      <c r="L433" s="6">
        <f t="shared" si="198"/>
        <v>0</v>
      </c>
      <c r="M433" s="5">
        <f t="shared" ref="M433:N433" si="435">F433+H433-K433</f>
        <v>4</v>
      </c>
      <c r="N433" s="6">
        <f t="shared" si="435"/>
        <v>1200000</v>
      </c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2">
      <c r="A434" s="5" t="s">
        <v>469</v>
      </c>
      <c r="B434" s="5" t="s">
        <v>11</v>
      </c>
      <c r="C434" s="5">
        <v>10</v>
      </c>
      <c r="D434" s="6">
        <v>3090910</v>
      </c>
      <c r="E434" s="5"/>
      <c r="F434" s="5">
        <v>10</v>
      </c>
      <c r="G434" s="6">
        <v>3090910</v>
      </c>
      <c r="H434" s="5">
        <v>1</v>
      </c>
      <c r="I434" s="6">
        <v>309090</v>
      </c>
      <c r="J434" s="7">
        <f t="shared" si="260"/>
        <v>309090.90909090912</v>
      </c>
      <c r="K434" s="5">
        <v>0</v>
      </c>
      <c r="L434" s="6">
        <f t="shared" si="198"/>
        <v>0</v>
      </c>
      <c r="M434" s="5">
        <f t="shared" ref="M434:N434" si="436">F434+H434-K434</f>
        <v>11</v>
      </c>
      <c r="N434" s="6">
        <f t="shared" si="436"/>
        <v>3400000</v>
      </c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2">
      <c r="A435" s="5" t="s">
        <v>470</v>
      </c>
      <c r="B435" s="5" t="s">
        <v>11</v>
      </c>
      <c r="C435" s="5">
        <v>2</v>
      </c>
      <c r="D435" s="6">
        <v>700000</v>
      </c>
      <c r="E435" s="5"/>
      <c r="F435" s="5">
        <v>2</v>
      </c>
      <c r="G435" s="6">
        <v>700000</v>
      </c>
      <c r="H435" s="5">
        <v>2</v>
      </c>
      <c r="I435" s="6">
        <v>700000</v>
      </c>
      <c r="J435" s="7">
        <f t="shared" si="260"/>
        <v>350000</v>
      </c>
      <c r="K435" s="5">
        <v>0</v>
      </c>
      <c r="L435" s="6">
        <f t="shared" si="198"/>
        <v>0</v>
      </c>
      <c r="M435" s="5">
        <f t="shared" ref="M435:N435" si="437">F435+H435-K435</f>
        <v>4</v>
      </c>
      <c r="N435" s="6">
        <f t="shared" si="437"/>
        <v>1400000</v>
      </c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2">
      <c r="A436" s="5" t="s">
        <v>471</v>
      </c>
      <c r="B436" s="5" t="s">
        <v>11</v>
      </c>
      <c r="C436" s="5">
        <v>10</v>
      </c>
      <c r="D436" s="6">
        <v>3800000</v>
      </c>
      <c r="E436" s="5"/>
      <c r="F436" s="5">
        <v>10</v>
      </c>
      <c r="G436" s="6">
        <v>3800000</v>
      </c>
      <c r="H436" s="5">
        <v>4</v>
      </c>
      <c r="I436" s="6">
        <v>1520000</v>
      </c>
      <c r="J436" s="7">
        <f t="shared" si="260"/>
        <v>380000</v>
      </c>
      <c r="K436" s="5">
        <v>0</v>
      </c>
      <c r="L436" s="6">
        <f t="shared" si="198"/>
        <v>0</v>
      </c>
      <c r="M436" s="5">
        <f t="shared" ref="M436:N436" si="438">F436+H436-K436</f>
        <v>14</v>
      </c>
      <c r="N436" s="6">
        <f t="shared" si="438"/>
        <v>5320000</v>
      </c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2">
      <c r="A437" s="5" t="s">
        <v>472</v>
      </c>
      <c r="B437" s="5" t="s">
        <v>11</v>
      </c>
      <c r="C437" s="5">
        <v>11</v>
      </c>
      <c r="D437" s="6">
        <v>4620000</v>
      </c>
      <c r="E437" s="5"/>
      <c r="F437" s="5">
        <v>11</v>
      </c>
      <c r="G437" s="6">
        <v>4620000</v>
      </c>
      <c r="H437" s="5">
        <v>4</v>
      </c>
      <c r="I437" s="6">
        <v>1680000</v>
      </c>
      <c r="J437" s="7">
        <f t="shared" si="260"/>
        <v>420000</v>
      </c>
      <c r="K437" s="5">
        <v>0</v>
      </c>
      <c r="L437" s="6">
        <f t="shared" si="198"/>
        <v>0</v>
      </c>
      <c r="M437" s="5">
        <f t="shared" ref="M437:N437" si="439">F437+H437-K437</f>
        <v>15</v>
      </c>
      <c r="N437" s="6">
        <f t="shared" si="439"/>
        <v>6300000</v>
      </c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2">
      <c r="A438" s="5" t="s">
        <v>473</v>
      </c>
      <c r="B438" s="5" t="s">
        <v>34</v>
      </c>
      <c r="C438" s="5">
        <v>0</v>
      </c>
      <c r="D438" s="5">
        <v>0</v>
      </c>
      <c r="E438" s="5"/>
      <c r="F438" s="5">
        <v>0</v>
      </c>
      <c r="G438" s="5">
        <v>0</v>
      </c>
      <c r="H438" s="5">
        <v>2</v>
      </c>
      <c r="I438" s="6">
        <v>2509091</v>
      </c>
      <c r="J438" s="7">
        <f t="shared" si="260"/>
        <v>1254545.5</v>
      </c>
      <c r="K438" s="5">
        <v>0</v>
      </c>
      <c r="L438" s="6">
        <f t="shared" si="198"/>
        <v>0</v>
      </c>
      <c r="M438" s="5">
        <f t="shared" ref="M438:N438" si="440">F438+H438-K438</f>
        <v>2</v>
      </c>
      <c r="N438" s="6">
        <f t="shared" si="440"/>
        <v>2509091</v>
      </c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2">
      <c r="A439" s="5" t="s">
        <v>474</v>
      </c>
      <c r="B439" s="5" t="s">
        <v>141</v>
      </c>
      <c r="C439" s="5">
        <v>0</v>
      </c>
      <c r="D439" s="5">
        <v>0</v>
      </c>
      <c r="E439" s="5"/>
      <c r="F439" s="5">
        <v>0</v>
      </c>
      <c r="G439" s="5">
        <v>0</v>
      </c>
      <c r="H439" s="5">
        <v>2</v>
      </c>
      <c r="I439" s="6">
        <v>600000</v>
      </c>
      <c r="J439" s="7">
        <f t="shared" si="260"/>
        <v>300000</v>
      </c>
      <c r="K439" s="5">
        <v>0</v>
      </c>
      <c r="L439" s="6">
        <f t="shared" si="198"/>
        <v>0</v>
      </c>
      <c r="M439" s="5">
        <f t="shared" ref="M439:N439" si="441">F439+H439-K439</f>
        <v>2</v>
      </c>
      <c r="N439" s="6">
        <f t="shared" si="441"/>
        <v>600000</v>
      </c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2">
      <c r="A440" s="5" t="s">
        <v>475</v>
      </c>
      <c r="B440" s="5" t="s">
        <v>141</v>
      </c>
      <c r="C440" s="5">
        <v>0</v>
      </c>
      <c r="D440" s="5">
        <v>0</v>
      </c>
      <c r="E440" s="5"/>
      <c r="F440" s="5">
        <v>0</v>
      </c>
      <c r="G440" s="5">
        <v>0</v>
      </c>
      <c r="H440" s="5">
        <v>2</v>
      </c>
      <c r="I440" s="6">
        <v>520000</v>
      </c>
      <c r="J440" s="7">
        <f t="shared" si="260"/>
        <v>260000</v>
      </c>
      <c r="K440" s="5">
        <v>0</v>
      </c>
      <c r="L440" s="6">
        <f t="shared" si="198"/>
        <v>0</v>
      </c>
      <c r="M440" s="5">
        <f t="shared" ref="M440:N440" si="442">F440+H440-K440</f>
        <v>2</v>
      </c>
      <c r="N440" s="6">
        <f t="shared" si="442"/>
        <v>520000</v>
      </c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2">
      <c r="A441" s="5" t="s">
        <v>476</v>
      </c>
      <c r="B441" s="5" t="s">
        <v>141</v>
      </c>
      <c r="C441" s="5">
        <v>0</v>
      </c>
      <c r="D441" s="5">
        <v>0</v>
      </c>
      <c r="E441" s="5"/>
      <c r="F441" s="5">
        <v>0</v>
      </c>
      <c r="G441" s="5">
        <v>0</v>
      </c>
      <c r="H441" s="5">
        <v>1</v>
      </c>
      <c r="I441" s="6">
        <v>185000</v>
      </c>
      <c r="J441" s="7">
        <f t="shared" si="260"/>
        <v>185000</v>
      </c>
      <c r="K441" s="5">
        <v>0</v>
      </c>
      <c r="L441" s="6">
        <f t="shared" si="198"/>
        <v>0</v>
      </c>
      <c r="M441" s="5">
        <f t="shared" ref="M441:N441" si="443">F441+H441-K441</f>
        <v>1</v>
      </c>
      <c r="N441" s="6">
        <f t="shared" si="443"/>
        <v>185000</v>
      </c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2">
      <c r="A442" s="5" t="s">
        <v>477</v>
      </c>
      <c r="B442" s="5" t="s">
        <v>141</v>
      </c>
      <c r="C442" s="5">
        <v>0</v>
      </c>
      <c r="D442" s="5">
        <v>0</v>
      </c>
      <c r="E442" s="5"/>
      <c r="F442" s="5">
        <v>0</v>
      </c>
      <c r="G442" s="5">
        <v>0</v>
      </c>
      <c r="H442" s="5">
        <v>1</v>
      </c>
      <c r="I442" s="6">
        <v>680000</v>
      </c>
      <c r="J442" s="7">
        <f t="shared" si="260"/>
        <v>680000</v>
      </c>
      <c r="K442" s="5">
        <v>0</v>
      </c>
      <c r="L442" s="6">
        <f t="shared" si="198"/>
        <v>0</v>
      </c>
      <c r="M442" s="5">
        <f t="shared" ref="M442:N442" si="444">F442+H442-K442</f>
        <v>1</v>
      </c>
      <c r="N442" s="6">
        <f t="shared" si="444"/>
        <v>680000</v>
      </c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2">
      <c r="A443" s="5" t="s">
        <v>478</v>
      </c>
      <c r="B443" s="5" t="s">
        <v>11</v>
      </c>
      <c r="C443" s="5">
        <v>29</v>
      </c>
      <c r="D443" s="6">
        <v>843639</v>
      </c>
      <c r="E443" s="5"/>
      <c r="F443" s="5">
        <v>29</v>
      </c>
      <c r="G443" s="6">
        <v>843639</v>
      </c>
      <c r="H443" s="5">
        <v>40</v>
      </c>
      <c r="I443" s="6">
        <v>1218200</v>
      </c>
      <c r="J443" s="7">
        <f t="shared" si="260"/>
        <v>29881.72463768116</v>
      </c>
      <c r="K443" s="5">
        <v>0</v>
      </c>
      <c r="L443" s="6">
        <f t="shared" si="198"/>
        <v>0</v>
      </c>
      <c r="M443" s="5">
        <f t="shared" ref="M443:N443" si="445">F443+H443-K443</f>
        <v>69</v>
      </c>
      <c r="N443" s="6">
        <f t="shared" si="445"/>
        <v>2061839</v>
      </c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2">
      <c r="A444" s="5" t="s">
        <v>479</v>
      </c>
      <c r="B444" s="5" t="s">
        <v>11</v>
      </c>
      <c r="C444" s="5">
        <v>0</v>
      </c>
      <c r="D444" s="5">
        <v>0</v>
      </c>
      <c r="E444" s="5"/>
      <c r="F444" s="5">
        <v>0</v>
      </c>
      <c r="G444" s="5">
        <v>0</v>
      </c>
      <c r="H444" s="5">
        <v>1</v>
      </c>
      <c r="I444" s="6">
        <v>9854618</v>
      </c>
      <c r="J444" s="7">
        <f t="shared" si="260"/>
        <v>9854618</v>
      </c>
      <c r="K444" s="5">
        <v>0</v>
      </c>
      <c r="L444" s="6">
        <f t="shared" si="198"/>
        <v>0</v>
      </c>
      <c r="M444" s="5">
        <f t="shared" ref="M444:N444" si="446">F444+H444-K444</f>
        <v>1</v>
      </c>
      <c r="N444" s="6">
        <f t="shared" si="446"/>
        <v>9854618</v>
      </c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2">
      <c r="A445" s="5" t="s">
        <v>480</v>
      </c>
      <c r="B445" s="5" t="s">
        <v>11</v>
      </c>
      <c r="C445" s="5">
        <v>0</v>
      </c>
      <c r="D445" s="5">
        <v>0</v>
      </c>
      <c r="E445" s="5"/>
      <c r="F445" s="5">
        <v>0</v>
      </c>
      <c r="G445" s="5">
        <v>0</v>
      </c>
      <c r="H445" s="5">
        <v>1</v>
      </c>
      <c r="I445" s="5">
        <v>0</v>
      </c>
      <c r="J445" s="7">
        <f t="shared" si="260"/>
        <v>0</v>
      </c>
      <c r="K445" s="5">
        <v>0</v>
      </c>
      <c r="L445" s="6">
        <f t="shared" si="198"/>
        <v>0</v>
      </c>
      <c r="M445" s="5">
        <f t="shared" ref="M445:N445" si="447">F445+H445-K445</f>
        <v>1</v>
      </c>
      <c r="N445" s="6">
        <f t="shared" si="447"/>
        <v>0</v>
      </c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2">
      <c r="A446" s="5" t="s">
        <v>481</v>
      </c>
      <c r="B446" s="5" t="s">
        <v>11</v>
      </c>
      <c r="C446" s="5">
        <v>0</v>
      </c>
      <c r="D446" s="5">
        <v>0</v>
      </c>
      <c r="E446" s="5"/>
      <c r="F446" s="5">
        <v>0</v>
      </c>
      <c r="G446" s="5">
        <v>0</v>
      </c>
      <c r="H446" s="5">
        <v>15</v>
      </c>
      <c r="I446" s="6">
        <v>5468180</v>
      </c>
      <c r="J446" s="7">
        <f t="shared" si="260"/>
        <v>364545.33333333331</v>
      </c>
      <c r="K446" s="5">
        <v>0</v>
      </c>
      <c r="L446" s="6">
        <f t="shared" si="198"/>
        <v>0</v>
      </c>
      <c r="M446" s="5">
        <f t="shared" ref="M446:N446" si="448">F446+H446-K446</f>
        <v>15</v>
      </c>
      <c r="N446" s="6">
        <f t="shared" si="448"/>
        <v>5468180</v>
      </c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2">
      <c r="A447" s="5" t="s">
        <v>482</v>
      </c>
      <c r="B447" s="5" t="s">
        <v>11</v>
      </c>
      <c r="C447" s="5">
        <v>0</v>
      </c>
      <c r="D447" s="5">
        <v>0</v>
      </c>
      <c r="E447" s="5"/>
      <c r="F447" s="5">
        <v>0</v>
      </c>
      <c r="G447" s="5">
        <v>0</v>
      </c>
      <c r="H447" s="5">
        <v>2</v>
      </c>
      <c r="I447" s="6">
        <v>1536364</v>
      </c>
      <c r="J447" s="7">
        <f t="shared" si="260"/>
        <v>768182</v>
      </c>
      <c r="K447" s="5">
        <v>0</v>
      </c>
      <c r="L447" s="6">
        <f t="shared" si="198"/>
        <v>0</v>
      </c>
      <c r="M447" s="5">
        <f t="shared" ref="M447:N447" si="449">F447+H447-K447</f>
        <v>2</v>
      </c>
      <c r="N447" s="6">
        <f t="shared" si="449"/>
        <v>1536364</v>
      </c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2">
      <c r="A448" s="5" t="s">
        <v>483</v>
      </c>
      <c r="B448" s="5" t="s">
        <v>171</v>
      </c>
      <c r="C448" s="5">
        <v>0</v>
      </c>
      <c r="D448" s="5">
        <v>0</v>
      </c>
      <c r="E448" s="5"/>
      <c r="F448" s="5">
        <v>0</v>
      </c>
      <c r="G448" s="5">
        <v>0</v>
      </c>
      <c r="H448" s="5">
        <v>8</v>
      </c>
      <c r="I448" s="6">
        <v>1821816</v>
      </c>
      <c r="J448" s="7">
        <f t="shared" si="260"/>
        <v>227727</v>
      </c>
      <c r="K448" s="5">
        <v>0</v>
      </c>
      <c r="L448" s="6">
        <f t="shared" si="198"/>
        <v>0</v>
      </c>
      <c r="M448" s="5">
        <f t="shared" ref="M448:N448" si="450">F448+H448-K448</f>
        <v>8</v>
      </c>
      <c r="N448" s="6">
        <f t="shared" si="450"/>
        <v>1821816</v>
      </c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2">
      <c r="A449" s="5" t="s">
        <v>484</v>
      </c>
      <c r="B449" s="5" t="s">
        <v>171</v>
      </c>
      <c r="C449" s="5">
        <v>0</v>
      </c>
      <c r="D449" s="5">
        <v>0</v>
      </c>
      <c r="E449" s="5"/>
      <c r="F449" s="5">
        <v>0</v>
      </c>
      <c r="G449" s="5">
        <v>0</v>
      </c>
      <c r="H449" s="5">
        <v>6</v>
      </c>
      <c r="I449" s="6">
        <v>1366362</v>
      </c>
      <c r="J449" s="7">
        <f t="shared" si="260"/>
        <v>227727</v>
      </c>
      <c r="K449" s="5">
        <v>0</v>
      </c>
      <c r="L449" s="6">
        <f t="shared" si="198"/>
        <v>0</v>
      </c>
      <c r="M449" s="5">
        <f t="shared" ref="M449:N449" si="451">F449+H449-K449</f>
        <v>6</v>
      </c>
      <c r="N449" s="6">
        <f t="shared" si="451"/>
        <v>1366362</v>
      </c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2">
      <c r="A450" s="5" t="s">
        <v>485</v>
      </c>
      <c r="B450" s="5" t="s">
        <v>171</v>
      </c>
      <c r="C450" s="5">
        <v>0</v>
      </c>
      <c r="D450" s="5">
        <v>0</v>
      </c>
      <c r="E450" s="5"/>
      <c r="F450" s="5">
        <v>0</v>
      </c>
      <c r="G450" s="5">
        <v>0</v>
      </c>
      <c r="H450" s="5">
        <v>6</v>
      </c>
      <c r="I450" s="6">
        <v>1366362</v>
      </c>
      <c r="J450" s="7">
        <f t="shared" si="260"/>
        <v>227727</v>
      </c>
      <c r="K450" s="5">
        <v>0</v>
      </c>
      <c r="L450" s="6">
        <f t="shared" si="198"/>
        <v>0</v>
      </c>
      <c r="M450" s="5">
        <f t="shared" ref="M450:N450" si="452">F450+H450-K450</f>
        <v>6</v>
      </c>
      <c r="N450" s="6">
        <f t="shared" si="452"/>
        <v>1366362</v>
      </c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2">
      <c r="A451" s="5" t="s">
        <v>486</v>
      </c>
      <c r="B451" s="5" t="s">
        <v>11</v>
      </c>
      <c r="C451" s="5">
        <v>0</v>
      </c>
      <c r="D451" s="5">
        <v>0</v>
      </c>
      <c r="E451" s="5"/>
      <c r="F451" s="5">
        <v>0</v>
      </c>
      <c r="G451" s="5">
        <v>0</v>
      </c>
      <c r="H451" s="5">
        <v>2</v>
      </c>
      <c r="I451" s="6">
        <v>360000</v>
      </c>
      <c r="J451" s="7">
        <f t="shared" si="260"/>
        <v>180000</v>
      </c>
      <c r="K451" s="5">
        <v>0</v>
      </c>
      <c r="L451" s="6">
        <f t="shared" si="198"/>
        <v>0</v>
      </c>
      <c r="M451" s="5">
        <f t="shared" ref="M451:N451" si="453">F451+H451-K451</f>
        <v>2</v>
      </c>
      <c r="N451" s="6">
        <f t="shared" si="453"/>
        <v>360000</v>
      </c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2">
      <c r="A452" s="5" t="s">
        <v>487</v>
      </c>
      <c r="B452" s="5" t="s">
        <v>11</v>
      </c>
      <c r="C452" s="5">
        <v>0</v>
      </c>
      <c r="D452" s="5">
        <v>0</v>
      </c>
      <c r="E452" s="5"/>
      <c r="F452" s="5">
        <v>0</v>
      </c>
      <c r="G452" s="5">
        <v>0</v>
      </c>
      <c r="H452" s="5">
        <v>7</v>
      </c>
      <c r="I452" s="6">
        <v>1205455</v>
      </c>
      <c r="J452" s="7">
        <f t="shared" si="260"/>
        <v>172207.85714285713</v>
      </c>
      <c r="K452" s="5">
        <v>0</v>
      </c>
      <c r="L452" s="6">
        <f t="shared" si="198"/>
        <v>0</v>
      </c>
      <c r="M452" s="5">
        <f t="shared" ref="M452:N452" si="454">F452+H452-K452</f>
        <v>7</v>
      </c>
      <c r="N452" s="6">
        <f t="shared" si="454"/>
        <v>1205455</v>
      </c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2">
      <c r="A453" s="5" t="s">
        <v>488</v>
      </c>
      <c r="B453" s="5" t="s">
        <v>34</v>
      </c>
      <c r="C453" s="5">
        <v>0</v>
      </c>
      <c r="D453" s="5">
        <v>0</v>
      </c>
      <c r="E453" s="5"/>
      <c r="F453" s="5">
        <v>0</v>
      </c>
      <c r="G453" s="5">
        <v>0</v>
      </c>
      <c r="H453" s="5">
        <v>3</v>
      </c>
      <c r="I453" s="6">
        <v>627273</v>
      </c>
      <c r="J453" s="7">
        <f t="shared" si="260"/>
        <v>209091</v>
      </c>
      <c r="K453" s="5">
        <v>0</v>
      </c>
      <c r="L453" s="6">
        <f t="shared" ref="L453:L707" si="455">J453*K453</f>
        <v>0</v>
      </c>
      <c r="M453" s="5">
        <f t="shared" ref="M453:N453" si="456">F453+H453-K453</f>
        <v>3</v>
      </c>
      <c r="N453" s="6">
        <f t="shared" si="456"/>
        <v>627273</v>
      </c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2">
      <c r="A454" s="5" t="s">
        <v>489</v>
      </c>
      <c r="B454" s="5" t="s">
        <v>34</v>
      </c>
      <c r="C454" s="5">
        <v>0</v>
      </c>
      <c r="D454" s="5">
        <v>0</v>
      </c>
      <c r="E454" s="5"/>
      <c r="F454" s="5">
        <v>0</v>
      </c>
      <c r="G454" s="5">
        <v>0</v>
      </c>
      <c r="H454" s="5">
        <v>3</v>
      </c>
      <c r="I454" s="6">
        <v>627273</v>
      </c>
      <c r="J454" s="7">
        <f t="shared" si="260"/>
        <v>209091</v>
      </c>
      <c r="K454" s="5">
        <v>0</v>
      </c>
      <c r="L454" s="6">
        <f t="shared" si="455"/>
        <v>0</v>
      </c>
      <c r="M454" s="5">
        <f t="shared" ref="M454:N454" si="457">F454+H454-K454</f>
        <v>3</v>
      </c>
      <c r="N454" s="6">
        <f t="shared" si="457"/>
        <v>627273</v>
      </c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2">
      <c r="A455" s="5" t="s">
        <v>490</v>
      </c>
      <c r="B455" s="5" t="s">
        <v>11</v>
      </c>
      <c r="C455" s="5">
        <v>0</v>
      </c>
      <c r="D455" s="5">
        <v>0</v>
      </c>
      <c r="E455" s="5"/>
      <c r="F455" s="5">
        <v>0</v>
      </c>
      <c r="G455" s="5">
        <v>0</v>
      </c>
      <c r="H455" s="5">
        <v>1</v>
      </c>
      <c r="I455" s="6">
        <v>468182</v>
      </c>
      <c r="J455" s="7">
        <f t="shared" si="260"/>
        <v>468182</v>
      </c>
      <c r="K455" s="5">
        <v>0</v>
      </c>
      <c r="L455" s="6">
        <f t="shared" si="455"/>
        <v>0</v>
      </c>
      <c r="M455" s="5">
        <f t="shared" ref="M455:N455" si="458">F455+H455-K455</f>
        <v>1</v>
      </c>
      <c r="N455" s="6">
        <f t="shared" si="458"/>
        <v>468182</v>
      </c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2">
      <c r="A456" s="5" t="s">
        <v>491</v>
      </c>
      <c r="B456" s="5" t="s">
        <v>11</v>
      </c>
      <c r="C456" s="5">
        <v>0</v>
      </c>
      <c r="D456" s="5">
        <v>0</v>
      </c>
      <c r="E456" s="5"/>
      <c r="F456" s="5">
        <v>0</v>
      </c>
      <c r="G456" s="5">
        <v>0</v>
      </c>
      <c r="H456" s="5">
        <v>1</v>
      </c>
      <c r="I456" s="6">
        <v>468182</v>
      </c>
      <c r="J456" s="7">
        <f t="shared" si="260"/>
        <v>468182</v>
      </c>
      <c r="K456" s="5">
        <v>0</v>
      </c>
      <c r="L456" s="6">
        <f t="shared" si="455"/>
        <v>0</v>
      </c>
      <c r="M456" s="5">
        <f t="shared" ref="M456:N456" si="459">F456+H456-K456</f>
        <v>1</v>
      </c>
      <c r="N456" s="6">
        <f t="shared" si="459"/>
        <v>468182</v>
      </c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2">
      <c r="A457" s="5" t="s">
        <v>492</v>
      </c>
      <c r="B457" s="5" t="s">
        <v>171</v>
      </c>
      <c r="C457" s="5">
        <v>0</v>
      </c>
      <c r="D457" s="5">
        <v>0</v>
      </c>
      <c r="E457" s="5"/>
      <c r="F457" s="5">
        <v>0</v>
      </c>
      <c r="G457" s="5">
        <v>0</v>
      </c>
      <c r="H457" s="5">
        <v>1</v>
      </c>
      <c r="I457" s="6">
        <v>468182</v>
      </c>
      <c r="J457" s="7">
        <f t="shared" si="260"/>
        <v>468182</v>
      </c>
      <c r="K457" s="5">
        <v>0</v>
      </c>
      <c r="L457" s="6">
        <f t="shared" si="455"/>
        <v>0</v>
      </c>
      <c r="M457" s="5">
        <f t="shared" ref="M457:N457" si="460">F457+H457-K457</f>
        <v>1</v>
      </c>
      <c r="N457" s="6">
        <f t="shared" si="460"/>
        <v>468182</v>
      </c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2">
      <c r="A458" s="5" t="s">
        <v>493</v>
      </c>
      <c r="B458" s="5" t="s">
        <v>11</v>
      </c>
      <c r="C458" s="5">
        <v>0</v>
      </c>
      <c r="D458" s="5">
        <v>0</v>
      </c>
      <c r="E458" s="5"/>
      <c r="F458" s="5">
        <v>0</v>
      </c>
      <c r="G458" s="5">
        <v>0</v>
      </c>
      <c r="H458" s="5">
        <v>1</v>
      </c>
      <c r="I458" s="6">
        <v>8090909</v>
      </c>
      <c r="J458" s="7">
        <f t="shared" si="260"/>
        <v>8090909</v>
      </c>
      <c r="K458" s="5">
        <v>0</v>
      </c>
      <c r="L458" s="6">
        <f t="shared" si="455"/>
        <v>0</v>
      </c>
      <c r="M458" s="5">
        <f t="shared" ref="M458:N458" si="461">F458+H458-K458</f>
        <v>1</v>
      </c>
      <c r="N458" s="6">
        <f t="shared" si="461"/>
        <v>8090909</v>
      </c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2">
      <c r="A459" s="5" t="s">
        <v>494</v>
      </c>
      <c r="B459" s="5" t="s">
        <v>11</v>
      </c>
      <c r="C459" s="5">
        <v>0</v>
      </c>
      <c r="D459" s="5">
        <v>0</v>
      </c>
      <c r="E459" s="5"/>
      <c r="F459" s="5">
        <v>0</v>
      </c>
      <c r="G459" s="5">
        <v>0</v>
      </c>
      <c r="H459" s="5">
        <v>5</v>
      </c>
      <c r="I459" s="6">
        <v>16745455</v>
      </c>
      <c r="J459" s="7">
        <f t="shared" si="260"/>
        <v>3349091</v>
      </c>
      <c r="K459" s="5">
        <v>0</v>
      </c>
      <c r="L459" s="6">
        <f t="shared" si="455"/>
        <v>0</v>
      </c>
      <c r="M459" s="5">
        <f t="shared" ref="M459:N459" si="462">F459+H459-K459</f>
        <v>5</v>
      </c>
      <c r="N459" s="6">
        <f t="shared" si="462"/>
        <v>16745455</v>
      </c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2">
      <c r="A460" s="5" t="s">
        <v>495</v>
      </c>
      <c r="B460" s="5" t="s">
        <v>11</v>
      </c>
      <c r="C460" s="5">
        <v>0</v>
      </c>
      <c r="D460" s="5">
        <v>0</v>
      </c>
      <c r="E460" s="5"/>
      <c r="F460" s="5">
        <v>0</v>
      </c>
      <c r="G460" s="5">
        <v>0</v>
      </c>
      <c r="H460" s="5">
        <v>14</v>
      </c>
      <c r="I460" s="6">
        <v>48645448</v>
      </c>
      <c r="J460" s="7">
        <f t="shared" si="260"/>
        <v>3474674.8571428573</v>
      </c>
      <c r="K460" s="5">
        <v>0</v>
      </c>
      <c r="L460" s="6">
        <f t="shared" si="455"/>
        <v>0</v>
      </c>
      <c r="M460" s="5">
        <f t="shared" ref="M460:N460" si="463">F460+H460-K460</f>
        <v>14</v>
      </c>
      <c r="N460" s="6">
        <f t="shared" si="463"/>
        <v>48645448</v>
      </c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2">
      <c r="A461" s="5" t="s">
        <v>496</v>
      </c>
      <c r="B461" s="5" t="s">
        <v>11</v>
      </c>
      <c r="C461" s="5">
        <v>0</v>
      </c>
      <c r="D461" s="5">
        <v>0</v>
      </c>
      <c r="E461" s="5"/>
      <c r="F461" s="5">
        <v>0</v>
      </c>
      <c r="G461" s="5">
        <v>0</v>
      </c>
      <c r="H461" s="5">
        <v>3</v>
      </c>
      <c r="I461" s="6">
        <v>2618181</v>
      </c>
      <c r="J461" s="7">
        <f t="shared" si="260"/>
        <v>872727</v>
      </c>
      <c r="K461" s="5">
        <v>0</v>
      </c>
      <c r="L461" s="6">
        <f t="shared" si="455"/>
        <v>0</v>
      </c>
      <c r="M461" s="5">
        <f t="shared" ref="M461:N461" si="464">F461+H461-K461</f>
        <v>3</v>
      </c>
      <c r="N461" s="6">
        <f t="shared" si="464"/>
        <v>2618181</v>
      </c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2">
      <c r="A462" s="5" t="s">
        <v>497</v>
      </c>
      <c r="B462" s="5" t="s">
        <v>392</v>
      </c>
      <c r="C462" s="5">
        <v>0</v>
      </c>
      <c r="D462" s="5">
        <v>0</v>
      </c>
      <c r="E462" s="5"/>
      <c r="F462" s="5">
        <v>0</v>
      </c>
      <c r="G462" s="5">
        <v>0</v>
      </c>
      <c r="H462" s="5">
        <v>0</v>
      </c>
      <c r="I462" s="5">
        <v>0</v>
      </c>
      <c r="J462" s="7">
        <f t="shared" si="260"/>
        <v>0</v>
      </c>
      <c r="K462" s="5">
        <v>0</v>
      </c>
      <c r="L462" s="6">
        <f t="shared" si="455"/>
        <v>0</v>
      </c>
      <c r="M462" s="5">
        <f t="shared" ref="M462:N462" si="465">F462+H462-K462</f>
        <v>0</v>
      </c>
      <c r="N462" s="6">
        <f t="shared" si="465"/>
        <v>0</v>
      </c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2">
      <c r="A463" s="5" t="s">
        <v>498</v>
      </c>
      <c r="B463" s="5" t="s">
        <v>11</v>
      </c>
      <c r="C463" s="5">
        <v>0</v>
      </c>
      <c r="D463" s="5">
        <v>0</v>
      </c>
      <c r="E463" s="5"/>
      <c r="F463" s="5">
        <v>0</v>
      </c>
      <c r="G463" s="5">
        <v>0</v>
      </c>
      <c r="H463" s="5">
        <v>1</v>
      </c>
      <c r="I463" s="6">
        <v>10363636</v>
      </c>
      <c r="J463" s="7">
        <f t="shared" si="260"/>
        <v>10363636</v>
      </c>
      <c r="K463" s="5">
        <v>0</v>
      </c>
      <c r="L463" s="6">
        <f t="shared" si="455"/>
        <v>0</v>
      </c>
      <c r="M463" s="5">
        <f t="shared" ref="M463:N463" si="466">F463+H463-K463</f>
        <v>1</v>
      </c>
      <c r="N463" s="6">
        <f t="shared" si="466"/>
        <v>10363636</v>
      </c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2">
      <c r="A464" s="5" t="s">
        <v>499</v>
      </c>
      <c r="B464" s="5" t="s">
        <v>11</v>
      </c>
      <c r="C464" s="5">
        <v>0</v>
      </c>
      <c r="D464" s="5">
        <v>0</v>
      </c>
      <c r="E464" s="5"/>
      <c r="F464" s="5">
        <v>0</v>
      </c>
      <c r="G464" s="5">
        <v>0</v>
      </c>
      <c r="H464" s="5">
        <v>50</v>
      </c>
      <c r="I464" s="6">
        <v>16818200</v>
      </c>
      <c r="J464" s="7">
        <f t="shared" si="260"/>
        <v>336364</v>
      </c>
      <c r="K464" s="5">
        <v>0</v>
      </c>
      <c r="L464" s="6">
        <f t="shared" si="455"/>
        <v>0</v>
      </c>
      <c r="M464" s="5">
        <f t="shared" ref="M464:N464" si="467">F464+H464-K464</f>
        <v>50</v>
      </c>
      <c r="N464" s="6">
        <f t="shared" si="467"/>
        <v>16818200</v>
      </c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2">
      <c r="A465" s="5" t="s">
        <v>500</v>
      </c>
      <c r="B465" s="5" t="s">
        <v>11</v>
      </c>
      <c r="C465" s="5">
        <v>0</v>
      </c>
      <c r="D465" s="5">
        <v>0</v>
      </c>
      <c r="E465" s="5"/>
      <c r="F465" s="5">
        <v>0</v>
      </c>
      <c r="G465" s="5">
        <v>0</v>
      </c>
      <c r="H465" s="5">
        <v>5</v>
      </c>
      <c r="I465" s="6">
        <v>3000000</v>
      </c>
      <c r="J465" s="7">
        <f t="shared" si="260"/>
        <v>600000</v>
      </c>
      <c r="K465" s="5">
        <v>0</v>
      </c>
      <c r="L465" s="6">
        <f t="shared" si="455"/>
        <v>0</v>
      </c>
      <c r="M465" s="5">
        <f t="shared" ref="M465:N465" si="468">F465+H465-K465</f>
        <v>5</v>
      </c>
      <c r="N465" s="6">
        <f t="shared" si="468"/>
        <v>3000000</v>
      </c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2">
      <c r="A466" s="5" t="s">
        <v>501</v>
      </c>
      <c r="B466" s="5" t="s">
        <v>20</v>
      </c>
      <c r="C466" s="5">
        <v>0</v>
      </c>
      <c r="D466" s="5">
        <v>0</v>
      </c>
      <c r="E466" s="5"/>
      <c r="F466" s="5">
        <v>0</v>
      </c>
      <c r="G466" s="5">
        <v>0</v>
      </c>
      <c r="H466" s="5">
        <v>5</v>
      </c>
      <c r="I466" s="6">
        <v>96454542</v>
      </c>
      <c r="J466" s="7">
        <f t="shared" si="260"/>
        <v>19290908.399999999</v>
      </c>
      <c r="K466" s="5">
        <v>0</v>
      </c>
      <c r="L466" s="6">
        <f t="shared" si="455"/>
        <v>0</v>
      </c>
      <c r="M466" s="5">
        <f t="shared" ref="M466:N466" si="469">F466+H466-K466</f>
        <v>5</v>
      </c>
      <c r="N466" s="6">
        <f t="shared" si="469"/>
        <v>96454542</v>
      </c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2">
      <c r="A467" s="5" t="s">
        <v>502</v>
      </c>
      <c r="B467" s="5" t="s">
        <v>11</v>
      </c>
      <c r="C467" s="5">
        <v>0</v>
      </c>
      <c r="D467" s="5">
        <v>0</v>
      </c>
      <c r="E467" s="5"/>
      <c r="F467" s="5">
        <v>0</v>
      </c>
      <c r="G467" s="5">
        <v>0</v>
      </c>
      <c r="H467" s="5">
        <v>14</v>
      </c>
      <c r="I467" s="6">
        <v>30536356</v>
      </c>
      <c r="J467" s="7">
        <f t="shared" si="260"/>
        <v>2181168.2857142859</v>
      </c>
      <c r="K467" s="5">
        <v>0</v>
      </c>
      <c r="L467" s="6">
        <f t="shared" si="455"/>
        <v>0</v>
      </c>
      <c r="M467" s="5">
        <f t="shared" ref="M467:N467" si="470">F467+H467-K467</f>
        <v>14</v>
      </c>
      <c r="N467" s="6">
        <f t="shared" si="470"/>
        <v>30536356</v>
      </c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2">
      <c r="A468" s="5" t="s">
        <v>503</v>
      </c>
      <c r="B468" s="5" t="s">
        <v>11</v>
      </c>
      <c r="C468" s="5">
        <v>0</v>
      </c>
      <c r="D468" s="5">
        <v>0</v>
      </c>
      <c r="E468" s="5"/>
      <c r="F468" s="5">
        <v>0</v>
      </c>
      <c r="G468" s="5">
        <v>0</v>
      </c>
      <c r="H468" s="5">
        <v>6</v>
      </c>
      <c r="I468" s="6">
        <v>2631816</v>
      </c>
      <c r="J468" s="7">
        <f t="shared" si="260"/>
        <v>438636</v>
      </c>
      <c r="K468" s="5">
        <v>0</v>
      </c>
      <c r="L468" s="6">
        <f t="shared" si="455"/>
        <v>0</v>
      </c>
      <c r="M468" s="5">
        <f t="shared" ref="M468:N468" si="471">F468+H468-K468</f>
        <v>6</v>
      </c>
      <c r="N468" s="6">
        <f t="shared" si="471"/>
        <v>2631816</v>
      </c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2">
      <c r="A469" s="5" t="s">
        <v>504</v>
      </c>
      <c r="B469" s="5" t="s">
        <v>11</v>
      </c>
      <c r="C469" s="5">
        <v>0</v>
      </c>
      <c r="D469" s="5">
        <v>0</v>
      </c>
      <c r="E469" s="5"/>
      <c r="F469" s="5">
        <v>0</v>
      </c>
      <c r="G469" s="5">
        <v>0</v>
      </c>
      <c r="H469" s="5">
        <v>5</v>
      </c>
      <c r="I469" s="6">
        <v>1590905</v>
      </c>
      <c r="J469" s="7">
        <f t="shared" si="260"/>
        <v>318181</v>
      </c>
      <c r="K469" s="5">
        <v>0</v>
      </c>
      <c r="L469" s="6">
        <f t="shared" si="455"/>
        <v>0</v>
      </c>
      <c r="M469" s="5">
        <f t="shared" ref="M469:N469" si="472">F469+H469-K469</f>
        <v>5</v>
      </c>
      <c r="N469" s="6">
        <f t="shared" si="472"/>
        <v>1590905</v>
      </c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2">
      <c r="A470" s="5" t="s">
        <v>505</v>
      </c>
      <c r="B470" s="5" t="s">
        <v>11</v>
      </c>
      <c r="C470" s="5">
        <v>0</v>
      </c>
      <c r="D470" s="5">
        <v>0</v>
      </c>
      <c r="E470" s="5"/>
      <c r="F470" s="5">
        <v>0</v>
      </c>
      <c r="G470" s="5">
        <v>0</v>
      </c>
      <c r="H470" s="5">
        <v>3</v>
      </c>
      <c r="I470" s="6">
        <v>1336362</v>
      </c>
      <c r="J470" s="7">
        <f t="shared" si="260"/>
        <v>445454</v>
      </c>
      <c r="K470" s="5">
        <v>0</v>
      </c>
      <c r="L470" s="6">
        <f t="shared" si="455"/>
        <v>0</v>
      </c>
      <c r="M470" s="5">
        <f t="shared" ref="M470:N470" si="473">F470+H470-K470</f>
        <v>3</v>
      </c>
      <c r="N470" s="6">
        <f t="shared" si="473"/>
        <v>1336362</v>
      </c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2">
      <c r="A471" s="5" t="s">
        <v>506</v>
      </c>
      <c r="B471" s="5" t="s">
        <v>11</v>
      </c>
      <c r="C471" s="5">
        <v>0</v>
      </c>
      <c r="D471" s="5">
        <v>0</v>
      </c>
      <c r="E471" s="5"/>
      <c r="F471" s="5">
        <v>0</v>
      </c>
      <c r="G471" s="5">
        <v>0</v>
      </c>
      <c r="H471" s="5">
        <v>20</v>
      </c>
      <c r="I471" s="6">
        <v>3295445</v>
      </c>
      <c r="J471" s="7">
        <f t="shared" si="260"/>
        <v>164772.25</v>
      </c>
      <c r="K471" s="5">
        <v>0</v>
      </c>
      <c r="L471" s="6">
        <f t="shared" si="455"/>
        <v>0</v>
      </c>
      <c r="M471" s="5">
        <f t="shared" ref="M471:N471" si="474">F471+H471-K471</f>
        <v>20</v>
      </c>
      <c r="N471" s="6">
        <f t="shared" si="474"/>
        <v>3295445</v>
      </c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2">
      <c r="A472" s="5" t="s">
        <v>507</v>
      </c>
      <c r="B472" s="5" t="s">
        <v>25</v>
      </c>
      <c r="C472" s="5">
        <v>0</v>
      </c>
      <c r="D472" s="5">
        <v>0</v>
      </c>
      <c r="E472" s="5"/>
      <c r="F472" s="5">
        <v>0</v>
      </c>
      <c r="G472" s="5">
        <v>0</v>
      </c>
      <c r="H472" s="5">
        <v>2</v>
      </c>
      <c r="I472" s="6">
        <v>6238182</v>
      </c>
      <c r="J472" s="7">
        <f t="shared" si="260"/>
        <v>3119091</v>
      </c>
      <c r="K472" s="5">
        <v>0</v>
      </c>
      <c r="L472" s="6">
        <f t="shared" si="455"/>
        <v>0</v>
      </c>
      <c r="M472" s="5">
        <f t="shared" ref="M472:N472" si="475">F472+H472-K472</f>
        <v>2</v>
      </c>
      <c r="N472" s="6">
        <f t="shared" si="475"/>
        <v>6238182</v>
      </c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2">
      <c r="A473" s="5" t="s">
        <v>508</v>
      </c>
      <c r="B473" s="5" t="s">
        <v>11</v>
      </c>
      <c r="C473" s="5">
        <v>0</v>
      </c>
      <c r="D473" s="5">
        <v>0</v>
      </c>
      <c r="E473" s="5"/>
      <c r="F473" s="5">
        <v>0</v>
      </c>
      <c r="G473" s="5">
        <v>0</v>
      </c>
      <c r="H473" s="5">
        <v>1</v>
      </c>
      <c r="I473" s="6">
        <v>2654545</v>
      </c>
      <c r="J473" s="7">
        <f t="shared" si="260"/>
        <v>2654545</v>
      </c>
      <c r="K473" s="5">
        <v>0</v>
      </c>
      <c r="L473" s="6">
        <f t="shared" si="455"/>
        <v>0</v>
      </c>
      <c r="M473" s="5">
        <f t="shared" ref="M473:N473" si="476">F473+H473-K473</f>
        <v>1</v>
      </c>
      <c r="N473" s="6">
        <f t="shared" si="476"/>
        <v>2654545</v>
      </c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2">
      <c r="A474" s="5" t="s">
        <v>509</v>
      </c>
      <c r="B474" s="5" t="s">
        <v>11</v>
      </c>
      <c r="C474" s="5">
        <v>0</v>
      </c>
      <c r="D474" s="5">
        <v>0</v>
      </c>
      <c r="E474" s="5"/>
      <c r="F474" s="5">
        <v>0</v>
      </c>
      <c r="G474" s="5">
        <v>0</v>
      </c>
      <c r="H474" s="5">
        <v>8</v>
      </c>
      <c r="I474" s="6">
        <v>18718179</v>
      </c>
      <c r="J474" s="7">
        <f t="shared" si="260"/>
        <v>2339772.375</v>
      </c>
      <c r="K474" s="5">
        <v>0</v>
      </c>
      <c r="L474" s="6">
        <f t="shared" si="455"/>
        <v>0</v>
      </c>
      <c r="M474" s="5">
        <f t="shared" ref="M474:N474" si="477">F474+H474-K474</f>
        <v>8</v>
      </c>
      <c r="N474" s="6">
        <f t="shared" si="477"/>
        <v>18718179</v>
      </c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2">
      <c r="A475" s="5" t="s">
        <v>510</v>
      </c>
      <c r="B475" s="5" t="s">
        <v>11</v>
      </c>
      <c r="C475" s="5">
        <v>0</v>
      </c>
      <c r="D475" s="5">
        <v>0</v>
      </c>
      <c r="E475" s="5"/>
      <c r="F475" s="5">
        <v>0</v>
      </c>
      <c r="G475" s="5">
        <v>0</v>
      </c>
      <c r="H475" s="5">
        <v>4</v>
      </c>
      <c r="I475" s="6">
        <v>4072728</v>
      </c>
      <c r="J475" s="7">
        <f t="shared" si="260"/>
        <v>1018182</v>
      </c>
      <c r="K475" s="5">
        <v>0</v>
      </c>
      <c r="L475" s="6">
        <f t="shared" si="455"/>
        <v>0</v>
      </c>
      <c r="M475" s="5">
        <f t="shared" ref="M475:N475" si="478">F475+H475-K475</f>
        <v>4</v>
      </c>
      <c r="N475" s="6">
        <f t="shared" si="478"/>
        <v>4072728</v>
      </c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2">
      <c r="A476" s="5" t="s">
        <v>511</v>
      </c>
      <c r="B476" s="5" t="s">
        <v>11</v>
      </c>
      <c r="C476" s="5">
        <v>0</v>
      </c>
      <c r="D476" s="5">
        <v>0</v>
      </c>
      <c r="E476" s="5"/>
      <c r="F476" s="5">
        <v>0</v>
      </c>
      <c r="G476" s="5">
        <v>0</v>
      </c>
      <c r="H476" s="5">
        <v>3</v>
      </c>
      <c r="I476" s="6">
        <v>6381818</v>
      </c>
      <c r="J476" s="7">
        <f t="shared" si="260"/>
        <v>2127272.6666666665</v>
      </c>
      <c r="K476" s="5">
        <v>0</v>
      </c>
      <c r="L476" s="6">
        <f t="shared" si="455"/>
        <v>0</v>
      </c>
      <c r="M476" s="5">
        <f t="shared" ref="M476:N476" si="479">F476+H476-K476</f>
        <v>3</v>
      </c>
      <c r="N476" s="6">
        <f t="shared" si="479"/>
        <v>6381818</v>
      </c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2">
      <c r="A477" s="5" t="s">
        <v>512</v>
      </c>
      <c r="B477" s="5" t="s">
        <v>34</v>
      </c>
      <c r="C477" s="5">
        <v>0</v>
      </c>
      <c r="D477" s="5">
        <v>0</v>
      </c>
      <c r="E477" s="5"/>
      <c r="F477" s="5">
        <v>0</v>
      </c>
      <c r="G477" s="5">
        <v>0</v>
      </c>
      <c r="H477" s="5">
        <v>3</v>
      </c>
      <c r="I477" s="6">
        <v>2536362</v>
      </c>
      <c r="J477" s="7">
        <f t="shared" si="260"/>
        <v>845454</v>
      </c>
      <c r="K477" s="5">
        <v>0</v>
      </c>
      <c r="L477" s="6">
        <f t="shared" si="455"/>
        <v>0</v>
      </c>
      <c r="M477" s="5">
        <f t="shared" ref="M477:N477" si="480">F477+H477-K477</f>
        <v>3</v>
      </c>
      <c r="N477" s="6">
        <f t="shared" si="480"/>
        <v>2536362</v>
      </c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2">
      <c r="A478" s="5" t="s">
        <v>513</v>
      </c>
      <c r="B478" s="5" t="s">
        <v>34</v>
      </c>
      <c r="C478" s="5">
        <v>0</v>
      </c>
      <c r="D478" s="5">
        <v>0</v>
      </c>
      <c r="E478" s="5"/>
      <c r="F478" s="5">
        <v>0</v>
      </c>
      <c r="G478" s="5">
        <v>0</v>
      </c>
      <c r="H478" s="5">
        <v>1</v>
      </c>
      <c r="I478" s="6">
        <v>845454</v>
      </c>
      <c r="J478" s="7">
        <f t="shared" si="260"/>
        <v>845454</v>
      </c>
      <c r="K478" s="5">
        <v>0</v>
      </c>
      <c r="L478" s="6">
        <f t="shared" si="455"/>
        <v>0</v>
      </c>
      <c r="M478" s="5">
        <f t="shared" ref="M478:N478" si="481">F478+H478-K478</f>
        <v>1</v>
      </c>
      <c r="N478" s="6">
        <f t="shared" si="481"/>
        <v>845454</v>
      </c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2">
      <c r="A479" s="5" t="s">
        <v>514</v>
      </c>
      <c r="B479" s="5" t="s">
        <v>20</v>
      </c>
      <c r="C479" s="5">
        <v>0</v>
      </c>
      <c r="D479" s="5">
        <v>0</v>
      </c>
      <c r="E479" s="5"/>
      <c r="F479" s="5">
        <v>0</v>
      </c>
      <c r="G479" s="5">
        <v>0</v>
      </c>
      <c r="H479" s="5">
        <v>2</v>
      </c>
      <c r="I479" s="6">
        <v>1360000</v>
      </c>
      <c r="J479" s="7">
        <f t="shared" si="260"/>
        <v>680000</v>
      </c>
      <c r="K479" s="5">
        <v>0</v>
      </c>
      <c r="L479" s="6">
        <f t="shared" si="455"/>
        <v>0</v>
      </c>
      <c r="M479" s="5">
        <f t="shared" ref="M479:N479" si="482">F479+H479-K479</f>
        <v>2</v>
      </c>
      <c r="N479" s="6">
        <f t="shared" si="482"/>
        <v>1360000</v>
      </c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2">
      <c r="A480" s="5" t="s">
        <v>515</v>
      </c>
      <c r="B480" s="5" t="s">
        <v>11</v>
      </c>
      <c r="C480" s="5">
        <v>38</v>
      </c>
      <c r="D480" s="6">
        <v>17724468</v>
      </c>
      <c r="E480" s="5"/>
      <c r="F480" s="5">
        <v>38</v>
      </c>
      <c r="G480" s="6">
        <v>17724468</v>
      </c>
      <c r="H480" s="5">
        <v>3</v>
      </c>
      <c r="I480" s="6">
        <v>1320000</v>
      </c>
      <c r="J480" s="7">
        <f t="shared" si="260"/>
        <v>464499.21951219509</v>
      </c>
      <c r="K480" s="5">
        <v>0</v>
      </c>
      <c r="L480" s="6">
        <f t="shared" si="455"/>
        <v>0</v>
      </c>
      <c r="M480" s="5">
        <f t="shared" ref="M480:N480" si="483">F480+H480-K480</f>
        <v>41</v>
      </c>
      <c r="N480" s="6">
        <f t="shared" si="483"/>
        <v>19044468</v>
      </c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2">
      <c r="A481" s="5" t="s">
        <v>516</v>
      </c>
      <c r="B481" s="5" t="s">
        <v>11</v>
      </c>
      <c r="C481" s="5">
        <v>9</v>
      </c>
      <c r="D481" s="6">
        <v>3168409</v>
      </c>
      <c r="E481" s="5"/>
      <c r="F481" s="5">
        <v>9</v>
      </c>
      <c r="G481" s="6">
        <v>3168409</v>
      </c>
      <c r="H481" s="5">
        <v>6</v>
      </c>
      <c r="I481" s="6">
        <v>2160000</v>
      </c>
      <c r="J481" s="7">
        <f t="shared" si="260"/>
        <v>355227.26666666666</v>
      </c>
      <c r="K481" s="5">
        <v>0</v>
      </c>
      <c r="L481" s="6">
        <f t="shared" si="455"/>
        <v>0</v>
      </c>
      <c r="M481" s="5">
        <f t="shared" ref="M481:N481" si="484">F481+H481-K481</f>
        <v>15</v>
      </c>
      <c r="N481" s="6">
        <f t="shared" si="484"/>
        <v>5328409</v>
      </c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2">
      <c r="A482" s="5" t="s">
        <v>517</v>
      </c>
      <c r="B482" s="5" t="s">
        <v>392</v>
      </c>
      <c r="C482" s="5">
        <v>0</v>
      </c>
      <c r="D482" s="5">
        <v>0</v>
      </c>
      <c r="E482" s="5"/>
      <c r="F482" s="5">
        <v>0</v>
      </c>
      <c r="G482" s="5">
        <v>0</v>
      </c>
      <c r="H482" s="5">
        <v>0</v>
      </c>
      <c r="I482" s="5">
        <v>0</v>
      </c>
      <c r="J482" s="7">
        <f t="shared" si="260"/>
        <v>0</v>
      </c>
      <c r="K482" s="5">
        <v>0</v>
      </c>
      <c r="L482" s="6">
        <f t="shared" si="455"/>
        <v>0</v>
      </c>
      <c r="M482" s="5">
        <f t="shared" ref="M482:N482" si="485">F482+H482-K482</f>
        <v>0</v>
      </c>
      <c r="N482" s="6">
        <f t="shared" si="485"/>
        <v>0</v>
      </c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2">
      <c r="A483" s="5" t="s">
        <v>518</v>
      </c>
      <c r="B483" s="5" t="s">
        <v>34</v>
      </c>
      <c r="C483" s="5">
        <v>0</v>
      </c>
      <c r="D483" s="5">
        <v>0</v>
      </c>
      <c r="E483" s="5"/>
      <c r="F483" s="5">
        <v>0</v>
      </c>
      <c r="G483" s="5">
        <v>0</v>
      </c>
      <c r="H483" s="5">
        <v>1</v>
      </c>
      <c r="I483" s="6">
        <v>5000000</v>
      </c>
      <c r="J483" s="7">
        <f t="shared" si="260"/>
        <v>5000000</v>
      </c>
      <c r="K483" s="5">
        <v>0</v>
      </c>
      <c r="L483" s="6">
        <f t="shared" si="455"/>
        <v>0</v>
      </c>
      <c r="M483" s="5">
        <f t="shared" ref="M483:N483" si="486">F483+H483-K483</f>
        <v>1</v>
      </c>
      <c r="N483" s="6">
        <f t="shared" si="486"/>
        <v>5000000</v>
      </c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2">
      <c r="A484" s="5" t="s">
        <v>519</v>
      </c>
      <c r="B484" s="5" t="s">
        <v>392</v>
      </c>
      <c r="C484" s="5">
        <v>0</v>
      </c>
      <c r="D484" s="5">
        <v>0</v>
      </c>
      <c r="E484" s="5"/>
      <c r="F484" s="5">
        <v>0</v>
      </c>
      <c r="G484" s="5">
        <v>0</v>
      </c>
      <c r="H484" s="5">
        <v>0</v>
      </c>
      <c r="I484" s="5">
        <v>0</v>
      </c>
      <c r="J484" s="7">
        <f t="shared" si="260"/>
        <v>0</v>
      </c>
      <c r="K484" s="5">
        <v>0</v>
      </c>
      <c r="L484" s="6">
        <f t="shared" si="455"/>
        <v>0</v>
      </c>
      <c r="M484" s="5">
        <f t="shared" ref="M484:N484" si="487">F484+H484-K484</f>
        <v>0</v>
      </c>
      <c r="N484" s="6">
        <f t="shared" si="487"/>
        <v>0</v>
      </c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2">
      <c r="A485" s="5" t="s">
        <v>520</v>
      </c>
      <c r="B485" s="5" t="s">
        <v>392</v>
      </c>
      <c r="C485" s="5">
        <v>0</v>
      </c>
      <c r="D485" s="5">
        <v>0</v>
      </c>
      <c r="E485" s="5"/>
      <c r="F485" s="5">
        <v>0</v>
      </c>
      <c r="G485" s="5">
        <v>0</v>
      </c>
      <c r="H485" s="5">
        <v>0</v>
      </c>
      <c r="I485" s="5">
        <v>0</v>
      </c>
      <c r="J485" s="7">
        <f t="shared" si="260"/>
        <v>0</v>
      </c>
      <c r="K485" s="5">
        <v>0</v>
      </c>
      <c r="L485" s="6">
        <f t="shared" si="455"/>
        <v>0</v>
      </c>
      <c r="M485" s="5">
        <f t="shared" ref="M485:N485" si="488">F485+H485-K485</f>
        <v>0</v>
      </c>
      <c r="N485" s="6">
        <f t="shared" si="488"/>
        <v>0</v>
      </c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2">
      <c r="A486" s="5" t="s">
        <v>521</v>
      </c>
      <c r="B486" s="5" t="s">
        <v>392</v>
      </c>
      <c r="C486" s="5">
        <v>0</v>
      </c>
      <c r="D486" s="5">
        <v>0</v>
      </c>
      <c r="E486" s="5"/>
      <c r="F486" s="5">
        <v>0</v>
      </c>
      <c r="G486" s="5">
        <v>0</v>
      </c>
      <c r="H486" s="5">
        <v>0</v>
      </c>
      <c r="I486" s="5">
        <v>0</v>
      </c>
      <c r="J486" s="7">
        <f t="shared" si="260"/>
        <v>0</v>
      </c>
      <c r="K486" s="5">
        <v>0</v>
      </c>
      <c r="L486" s="6">
        <f t="shared" si="455"/>
        <v>0</v>
      </c>
      <c r="M486" s="5">
        <f t="shared" ref="M486:N486" si="489">F486+H486-K486</f>
        <v>0</v>
      </c>
      <c r="N486" s="6">
        <f t="shared" si="489"/>
        <v>0</v>
      </c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2">
      <c r="A487" s="5" t="s">
        <v>522</v>
      </c>
      <c r="B487" s="5" t="s">
        <v>141</v>
      </c>
      <c r="C487" s="5">
        <v>0</v>
      </c>
      <c r="D487" s="5">
        <v>0</v>
      </c>
      <c r="E487" s="5"/>
      <c r="F487" s="5">
        <v>0</v>
      </c>
      <c r="G487" s="5">
        <v>0</v>
      </c>
      <c r="H487" s="5">
        <v>3</v>
      </c>
      <c r="I487" s="6">
        <v>3500000</v>
      </c>
      <c r="J487" s="7">
        <f t="shared" si="260"/>
        <v>1166666.6666666667</v>
      </c>
      <c r="K487" s="5">
        <v>0</v>
      </c>
      <c r="L487" s="6">
        <f t="shared" si="455"/>
        <v>0</v>
      </c>
      <c r="M487" s="5">
        <f t="shared" ref="M487:N487" si="490">F487+H487-K487</f>
        <v>3</v>
      </c>
      <c r="N487" s="6">
        <f t="shared" si="490"/>
        <v>3500000</v>
      </c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2">
      <c r="A488" s="5" t="s">
        <v>523</v>
      </c>
      <c r="B488" s="5" t="s">
        <v>524</v>
      </c>
      <c r="C488" s="5">
        <v>0</v>
      </c>
      <c r="D488" s="5">
        <v>0</v>
      </c>
      <c r="E488" s="5"/>
      <c r="F488" s="5">
        <v>0</v>
      </c>
      <c r="G488" s="5">
        <v>0</v>
      </c>
      <c r="H488" s="5">
        <v>1</v>
      </c>
      <c r="I488" s="6">
        <v>27273</v>
      </c>
      <c r="J488" s="7">
        <f t="shared" si="260"/>
        <v>27273</v>
      </c>
      <c r="K488" s="5">
        <v>0</v>
      </c>
      <c r="L488" s="6">
        <f t="shared" si="455"/>
        <v>0</v>
      </c>
      <c r="M488" s="5">
        <f t="shared" ref="M488:N488" si="491">F488+H488-K488</f>
        <v>1</v>
      </c>
      <c r="N488" s="6">
        <f t="shared" si="491"/>
        <v>27273</v>
      </c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2">
      <c r="A489" s="5" t="s">
        <v>525</v>
      </c>
      <c r="B489" s="5" t="s">
        <v>524</v>
      </c>
      <c r="C489" s="5">
        <v>0</v>
      </c>
      <c r="D489" s="5">
        <v>0</v>
      </c>
      <c r="E489" s="5"/>
      <c r="F489" s="5">
        <v>0</v>
      </c>
      <c r="G489" s="5">
        <v>0</v>
      </c>
      <c r="H489" s="5">
        <v>1</v>
      </c>
      <c r="I489" s="6">
        <v>15600</v>
      </c>
      <c r="J489" s="7">
        <f t="shared" si="260"/>
        <v>15600</v>
      </c>
      <c r="K489" s="5">
        <v>0</v>
      </c>
      <c r="L489" s="6">
        <f t="shared" si="455"/>
        <v>0</v>
      </c>
      <c r="M489" s="5">
        <f t="shared" ref="M489:N489" si="492">F489+H489-K489</f>
        <v>1</v>
      </c>
      <c r="N489" s="6">
        <f t="shared" si="492"/>
        <v>15600</v>
      </c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2">
      <c r="A490" s="5" t="s">
        <v>526</v>
      </c>
      <c r="B490" s="5" t="s">
        <v>524</v>
      </c>
      <c r="C490" s="5">
        <v>0</v>
      </c>
      <c r="D490" s="5">
        <v>0</v>
      </c>
      <c r="E490" s="5"/>
      <c r="F490" s="5">
        <v>0</v>
      </c>
      <c r="G490" s="5">
        <v>0</v>
      </c>
      <c r="H490" s="5">
        <v>1</v>
      </c>
      <c r="I490" s="6">
        <v>15600</v>
      </c>
      <c r="J490" s="7">
        <f t="shared" si="260"/>
        <v>15600</v>
      </c>
      <c r="K490" s="5">
        <v>0</v>
      </c>
      <c r="L490" s="6">
        <f t="shared" si="455"/>
        <v>0</v>
      </c>
      <c r="M490" s="5">
        <f t="shared" ref="M490:N490" si="493">F490+H490-K490</f>
        <v>1</v>
      </c>
      <c r="N490" s="6">
        <f t="shared" si="493"/>
        <v>15600</v>
      </c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2">
      <c r="A491" s="5" t="s">
        <v>527</v>
      </c>
      <c r="B491" s="5" t="s">
        <v>524</v>
      </c>
      <c r="C491" s="5">
        <v>0</v>
      </c>
      <c r="D491" s="5">
        <v>0</v>
      </c>
      <c r="E491" s="5"/>
      <c r="F491" s="5">
        <v>0</v>
      </c>
      <c r="G491" s="5">
        <v>0</v>
      </c>
      <c r="H491" s="5">
        <v>1</v>
      </c>
      <c r="I491" s="6">
        <v>15600</v>
      </c>
      <c r="J491" s="7">
        <f t="shared" si="260"/>
        <v>15600</v>
      </c>
      <c r="K491" s="5">
        <v>0</v>
      </c>
      <c r="L491" s="6">
        <f t="shared" si="455"/>
        <v>0</v>
      </c>
      <c r="M491" s="5">
        <f t="shared" ref="M491:N491" si="494">F491+H491-K491</f>
        <v>1</v>
      </c>
      <c r="N491" s="6">
        <f t="shared" si="494"/>
        <v>15600</v>
      </c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2">
      <c r="A492" s="5" t="s">
        <v>528</v>
      </c>
      <c r="B492" s="5" t="s">
        <v>524</v>
      </c>
      <c r="C492" s="5">
        <v>0</v>
      </c>
      <c r="D492" s="5">
        <v>0</v>
      </c>
      <c r="E492" s="5"/>
      <c r="F492" s="5">
        <v>0</v>
      </c>
      <c r="G492" s="5">
        <v>0</v>
      </c>
      <c r="H492" s="5">
        <v>1</v>
      </c>
      <c r="I492" s="6">
        <v>15600</v>
      </c>
      <c r="J492" s="7">
        <f t="shared" si="260"/>
        <v>15600</v>
      </c>
      <c r="K492" s="5">
        <v>0</v>
      </c>
      <c r="L492" s="6">
        <f t="shared" si="455"/>
        <v>0</v>
      </c>
      <c r="M492" s="5">
        <f t="shared" ref="M492:N492" si="495">F492+H492-K492</f>
        <v>1</v>
      </c>
      <c r="N492" s="6">
        <f t="shared" si="495"/>
        <v>15600</v>
      </c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2">
      <c r="A493" s="5" t="s">
        <v>529</v>
      </c>
      <c r="B493" s="5" t="s">
        <v>524</v>
      </c>
      <c r="C493" s="5">
        <v>0</v>
      </c>
      <c r="D493" s="5">
        <v>0</v>
      </c>
      <c r="E493" s="5"/>
      <c r="F493" s="5">
        <v>0</v>
      </c>
      <c r="G493" s="5">
        <v>0</v>
      </c>
      <c r="H493" s="5">
        <v>1</v>
      </c>
      <c r="I493" s="6">
        <v>32500</v>
      </c>
      <c r="J493" s="7">
        <f t="shared" si="260"/>
        <v>32500</v>
      </c>
      <c r="K493" s="5">
        <v>0</v>
      </c>
      <c r="L493" s="6">
        <f t="shared" si="455"/>
        <v>0</v>
      </c>
      <c r="M493" s="5">
        <f t="shared" ref="M493:N493" si="496">F493+H493-K493</f>
        <v>1</v>
      </c>
      <c r="N493" s="6">
        <f t="shared" si="496"/>
        <v>32500</v>
      </c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2">
      <c r="A494" s="5" t="s">
        <v>530</v>
      </c>
      <c r="B494" s="5" t="s">
        <v>524</v>
      </c>
      <c r="C494" s="5">
        <v>0</v>
      </c>
      <c r="D494" s="5">
        <v>0</v>
      </c>
      <c r="E494" s="5"/>
      <c r="F494" s="5">
        <v>0</v>
      </c>
      <c r="G494" s="5">
        <v>0</v>
      </c>
      <c r="H494" s="5">
        <v>1</v>
      </c>
      <c r="I494" s="6">
        <v>32500</v>
      </c>
      <c r="J494" s="7">
        <f t="shared" si="260"/>
        <v>32500</v>
      </c>
      <c r="K494" s="5">
        <v>0</v>
      </c>
      <c r="L494" s="6">
        <f t="shared" si="455"/>
        <v>0</v>
      </c>
      <c r="M494" s="5">
        <f t="shared" ref="M494:N494" si="497">F494+H494-K494</f>
        <v>1</v>
      </c>
      <c r="N494" s="6">
        <f t="shared" si="497"/>
        <v>32500</v>
      </c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2">
      <c r="A495" s="5" t="s">
        <v>531</v>
      </c>
      <c r="B495" s="5" t="s">
        <v>524</v>
      </c>
      <c r="C495" s="5">
        <v>0</v>
      </c>
      <c r="D495" s="5">
        <v>0</v>
      </c>
      <c r="E495" s="5"/>
      <c r="F495" s="5">
        <v>0</v>
      </c>
      <c r="G495" s="5">
        <v>0</v>
      </c>
      <c r="H495" s="5">
        <v>1</v>
      </c>
      <c r="I495" s="6">
        <v>15600</v>
      </c>
      <c r="J495" s="7">
        <f t="shared" si="260"/>
        <v>15600</v>
      </c>
      <c r="K495" s="5">
        <v>0</v>
      </c>
      <c r="L495" s="6">
        <f t="shared" si="455"/>
        <v>0</v>
      </c>
      <c r="M495" s="5">
        <f t="shared" ref="M495:N495" si="498">F495+H495-K495</f>
        <v>1</v>
      </c>
      <c r="N495" s="6">
        <f t="shared" si="498"/>
        <v>15600</v>
      </c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2">
      <c r="A496" s="5" t="s">
        <v>532</v>
      </c>
      <c r="B496" s="5" t="s">
        <v>524</v>
      </c>
      <c r="C496" s="5">
        <v>0</v>
      </c>
      <c r="D496" s="5">
        <v>0</v>
      </c>
      <c r="E496" s="5"/>
      <c r="F496" s="5">
        <v>0</v>
      </c>
      <c r="G496" s="5">
        <v>0</v>
      </c>
      <c r="H496" s="5">
        <v>1</v>
      </c>
      <c r="I496" s="6">
        <v>15600</v>
      </c>
      <c r="J496" s="7">
        <f t="shared" si="260"/>
        <v>15600</v>
      </c>
      <c r="K496" s="5">
        <v>0</v>
      </c>
      <c r="L496" s="6">
        <f t="shared" si="455"/>
        <v>0</v>
      </c>
      <c r="M496" s="5">
        <f t="shared" ref="M496:N496" si="499">F496+H496-K496</f>
        <v>1</v>
      </c>
      <c r="N496" s="6">
        <f t="shared" si="499"/>
        <v>15600</v>
      </c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2">
      <c r="A497" s="5" t="s">
        <v>533</v>
      </c>
      <c r="B497" s="5" t="s">
        <v>524</v>
      </c>
      <c r="C497" s="5">
        <v>0</v>
      </c>
      <c r="D497" s="5">
        <v>0</v>
      </c>
      <c r="E497" s="5"/>
      <c r="F497" s="5">
        <v>0</v>
      </c>
      <c r="G497" s="5">
        <v>0</v>
      </c>
      <c r="H497" s="5">
        <v>1</v>
      </c>
      <c r="I497" s="6">
        <v>15600</v>
      </c>
      <c r="J497" s="7">
        <f t="shared" si="260"/>
        <v>15600</v>
      </c>
      <c r="K497" s="5">
        <v>0</v>
      </c>
      <c r="L497" s="6">
        <f t="shared" si="455"/>
        <v>0</v>
      </c>
      <c r="M497" s="5">
        <f t="shared" ref="M497:N497" si="500">F497+H497-K497</f>
        <v>1</v>
      </c>
      <c r="N497" s="6">
        <f t="shared" si="500"/>
        <v>15600</v>
      </c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2">
      <c r="A498" s="5" t="s">
        <v>534</v>
      </c>
      <c r="B498" s="5" t="s">
        <v>524</v>
      </c>
      <c r="C498" s="5">
        <v>0</v>
      </c>
      <c r="D498" s="5">
        <v>0</v>
      </c>
      <c r="E498" s="5"/>
      <c r="F498" s="5">
        <v>0</v>
      </c>
      <c r="G498" s="5">
        <v>0</v>
      </c>
      <c r="H498" s="5">
        <v>1</v>
      </c>
      <c r="I498" s="6">
        <v>15600</v>
      </c>
      <c r="J498" s="7">
        <f t="shared" si="260"/>
        <v>15600</v>
      </c>
      <c r="K498" s="5">
        <v>0</v>
      </c>
      <c r="L498" s="6">
        <f t="shared" si="455"/>
        <v>0</v>
      </c>
      <c r="M498" s="5">
        <f t="shared" ref="M498:N498" si="501">F498+H498-K498</f>
        <v>1</v>
      </c>
      <c r="N498" s="6">
        <f t="shared" si="501"/>
        <v>15600</v>
      </c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2">
      <c r="A499" s="5" t="s">
        <v>535</v>
      </c>
      <c r="B499" s="5" t="s">
        <v>524</v>
      </c>
      <c r="C499" s="5">
        <v>0</v>
      </c>
      <c r="D499" s="5">
        <v>0</v>
      </c>
      <c r="E499" s="5"/>
      <c r="F499" s="5">
        <v>0</v>
      </c>
      <c r="G499" s="5">
        <v>0</v>
      </c>
      <c r="H499" s="5">
        <v>1</v>
      </c>
      <c r="I499" s="6">
        <v>15600</v>
      </c>
      <c r="J499" s="7">
        <f t="shared" si="260"/>
        <v>15600</v>
      </c>
      <c r="K499" s="5">
        <v>0</v>
      </c>
      <c r="L499" s="6">
        <f t="shared" si="455"/>
        <v>0</v>
      </c>
      <c r="M499" s="5">
        <f t="shared" ref="M499:N499" si="502">F499+H499-K499</f>
        <v>1</v>
      </c>
      <c r="N499" s="6">
        <f t="shared" si="502"/>
        <v>15600</v>
      </c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2">
      <c r="A500" s="5" t="s">
        <v>536</v>
      </c>
      <c r="B500" s="5" t="s">
        <v>524</v>
      </c>
      <c r="C500" s="5">
        <v>0</v>
      </c>
      <c r="D500" s="5">
        <v>0</v>
      </c>
      <c r="E500" s="5"/>
      <c r="F500" s="5">
        <v>0</v>
      </c>
      <c r="G500" s="5">
        <v>0</v>
      </c>
      <c r="H500" s="5">
        <v>1</v>
      </c>
      <c r="I500" s="6">
        <v>15600</v>
      </c>
      <c r="J500" s="7">
        <f t="shared" si="260"/>
        <v>15600</v>
      </c>
      <c r="K500" s="5">
        <v>0</v>
      </c>
      <c r="L500" s="6">
        <f t="shared" si="455"/>
        <v>0</v>
      </c>
      <c r="M500" s="5">
        <f t="shared" ref="M500:N500" si="503">F500+H500-K500</f>
        <v>1</v>
      </c>
      <c r="N500" s="6">
        <f t="shared" si="503"/>
        <v>15600</v>
      </c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2">
      <c r="A501" s="5" t="s">
        <v>537</v>
      </c>
      <c r="B501" s="5" t="s">
        <v>524</v>
      </c>
      <c r="C501" s="5">
        <v>0</v>
      </c>
      <c r="D501" s="5">
        <v>0</v>
      </c>
      <c r="E501" s="5"/>
      <c r="F501" s="5">
        <v>0</v>
      </c>
      <c r="G501" s="5">
        <v>0</v>
      </c>
      <c r="H501" s="5">
        <v>1</v>
      </c>
      <c r="I501" s="6">
        <v>15600</v>
      </c>
      <c r="J501" s="7">
        <f t="shared" si="260"/>
        <v>15600</v>
      </c>
      <c r="K501" s="5">
        <v>0</v>
      </c>
      <c r="L501" s="6">
        <f t="shared" si="455"/>
        <v>0</v>
      </c>
      <c r="M501" s="5">
        <f t="shared" ref="M501:N501" si="504">F501+H501-K501</f>
        <v>1</v>
      </c>
      <c r="N501" s="6">
        <f t="shared" si="504"/>
        <v>15600</v>
      </c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2">
      <c r="A502" s="5" t="s">
        <v>538</v>
      </c>
      <c r="B502" s="5" t="s">
        <v>524</v>
      </c>
      <c r="C502" s="5">
        <v>0</v>
      </c>
      <c r="D502" s="5">
        <v>0</v>
      </c>
      <c r="E502" s="5"/>
      <c r="F502" s="5">
        <v>0</v>
      </c>
      <c r="G502" s="5">
        <v>0</v>
      </c>
      <c r="H502" s="5">
        <v>1</v>
      </c>
      <c r="I502" s="6">
        <v>39000</v>
      </c>
      <c r="J502" s="7">
        <f t="shared" si="260"/>
        <v>39000</v>
      </c>
      <c r="K502" s="5">
        <v>0</v>
      </c>
      <c r="L502" s="6">
        <f t="shared" si="455"/>
        <v>0</v>
      </c>
      <c r="M502" s="5">
        <f t="shared" ref="M502:N502" si="505">F502+H502-K502</f>
        <v>1</v>
      </c>
      <c r="N502" s="6">
        <f t="shared" si="505"/>
        <v>39000</v>
      </c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2">
      <c r="A503" s="5" t="s">
        <v>539</v>
      </c>
      <c r="B503" s="5" t="s">
        <v>524</v>
      </c>
      <c r="C503" s="5">
        <v>0</v>
      </c>
      <c r="D503" s="5">
        <v>0</v>
      </c>
      <c r="E503" s="5"/>
      <c r="F503" s="5">
        <v>0</v>
      </c>
      <c r="G503" s="5">
        <v>0</v>
      </c>
      <c r="H503" s="5">
        <v>1</v>
      </c>
      <c r="I503" s="6">
        <v>15600</v>
      </c>
      <c r="J503" s="7">
        <f t="shared" si="260"/>
        <v>15600</v>
      </c>
      <c r="K503" s="5">
        <v>0</v>
      </c>
      <c r="L503" s="6">
        <f t="shared" si="455"/>
        <v>0</v>
      </c>
      <c r="M503" s="5">
        <f t="shared" ref="M503:N503" si="506">F503+H503-K503</f>
        <v>1</v>
      </c>
      <c r="N503" s="6">
        <f t="shared" si="506"/>
        <v>15600</v>
      </c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2">
      <c r="A504" s="5" t="s">
        <v>540</v>
      </c>
      <c r="B504" s="5" t="s">
        <v>524</v>
      </c>
      <c r="C504" s="5">
        <v>0</v>
      </c>
      <c r="D504" s="5">
        <v>0</v>
      </c>
      <c r="E504" s="5"/>
      <c r="F504" s="5">
        <v>0</v>
      </c>
      <c r="G504" s="5">
        <v>0</v>
      </c>
      <c r="H504" s="5">
        <v>1</v>
      </c>
      <c r="I504" s="6">
        <v>16900</v>
      </c>
      <c r="J504" s="7">
        <f t="shared" si="260"/>
        <v>16900</v>
      </c>
      <c r="K504" s="5">
        <v>0</v>
      </c>
      <c r="L504" s="6">
        <f t="shared" si="455"/>
        <v>0</v>
      </c>
      <c r="M504" s="5">
        <f t="shared" ref="M504:N504" si="507">F504+H504-K504</f>
        <v>1</v>
      </c>
      <c r="N504" s="6">
        <f t="shared" si="507"/>
        <v>16900</v>
      </c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2">
      <c r="A505" s="5" t="s">
        <v>541</v>
      </c>
      <c r="B505" s="5" t="s">
        <v>524</v>
      </c>
      <c r="C505" s="5">
        <v>0</v>
      </c>
      <c r="D505" s="5">
        <v>0</v>
      </c>
      <c r="E505" s="5"/>
      <c r="F505" s="5">
        <v>0</v>
      </c>
      <c r="G505" s="5">
        <v>0</v>
      </c>
      <c r="H505" s="5">
        <v>1</v>
      </c>
      <c r="I505" s="6">
        <v>15600</v>
      </c>
      <c r="J505" s="7">
        <f t="shared" si="260"/>
        <v>15600</v>
      </c>
      <c r="K505" s="5">
        <v>0</v>
      </c>
      <c r="L505" s="6">
        <f t="shared" si="455"/>
        <v>0</v>
      </c>
      <c r="M505" s="5">
        <f t="shared" ref="M505:N505" si="508">F505+H505-K505</f>
        <v>1</v>
      </c>
      <c r="N505" s="6">
        <f t="shared" si="508"/>
        <v>15600</v>
      </c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2">
      <c r="A506" s="5" t="s">
        <v>542</v>
      </c>
      <c r="B506" s="5" t="s">
        <v>524</v>
      </c>
      <c r="C506" s="5">
        <v>0</v>
      </c>
      <c r="D506" s="5">
        <v>0</v>
      </c>
      <c r="E506" s="5"/>
      <c r="F506" s="5">
        <v>0</v>
      </c>
      <c r="G506" s="5">
        <v>0</v>
      </c>
      <c r="H506" s="5">
        <v>1</v>
      </c>
      <c r="I506" s="6">
        <v>15600</v>
      </c>
      <c r="J506" s="7">
        <f t="shared" si="260"/>
        <v>15600</v>
      </c>
      <c r="K506" s="5">
        <v>0</v>
      </c>
      <c r="L506" s="6">
        <f t="shared" si="455"/>
        <v>0</v>
      </c>
      <c r="M506" s="5">
        <f t="shared" ref="M506:N506" si="509">F506+H506-K506</f>
        <v>1</v>
      </c>
      <c r="N506" s="6">
        <f t="shared" si="509"/>
        <v>15600</v>
      </c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2">
      <c r="A507" s="5" t="s">
        <v>543</v>
      </c>
      <c r="B507" s="5" t="s">
        <v>524</v>
      </c>
      <c r="C507" s="5">
        <v>0</v>
      </c>
      <c r="D507" s="5">
        <v>0</v>
      </c>
      <c r="E507" s="5"/>
      <c r="F507" s="5">
        <v>0</v>
      </c>
      <c r="G507" s="5">
        <v>0</v>
      </c>
      <c r="H507" s="5">
        <v>1</v>
      </c>
      <c r="I507" s="6">
        <v>32500</v>
      </c>
      <c r="J507" s="7">
        <f t="shared" si="260"/>
        <v>32500</v>
      </c>
      <c r="K507" s="5">
        <v>0</v>
      </c>
      <c r="L507" s="6">
        <f t="shared" si="455"/>
        <v>0</v>
      </c>
      <c r="M507" s="5">
        <f t="shared" ref="M507:N507" si="510">F507+H507-K507</f>
        <v>1</v>
      </c>
      <c r="N507" s="6">
        <f t="shared" si="510"/>
        <v>32500</v>
      </c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2">
      <c r="A508" s="5" t="s">
        <v>544</v>
      </c>
      <c r="B508" s="5" t="s">
        <v>524</v>
      </c>
      <c r="C508" s="5">
        <v>0</v>
      </c>
      <c r="D508" s="5">
        <v>0</v>
      </c>
      <c r="E508" s="5"/>
      <c r="F508" s="5">
        <v>0</v>
      </c>
      <c r="G508" s="5">
        <v>0</v>
      </c>
      <c r="H508" s="5">
        <v>1</v>
      </c>
      <c r="I508" s="6">
        <v>32500</v>
      </c>
      <c r="J508" s="7">
        <f t="shared" si="260"/>
        <v>32500</v>
      </c>
      <c r="K508" s="5">
        <v>0</v>
      </c>
      <c r="L508" s="6">
        <f t="shared" si="455"/>
        <v>0</v>
      </c>
      <c r="M508" s="5">
        <f t="shared" ref="M508:N508" si="511">F508+H508-K508</f>
        <v>1</v>
      </c>
      <c r="N508" s="6">
        <f t="shared" si="511"/>
        <v>32500</v>
      </c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2">
      <c r="A509" s="5" t="s">
        <v>545</v>
      </c>
      <c r="B509" s="5" t="s">
        <v>524</v>
      </c>
      <c r="C509" s="5">
        <v>0</v>
      </c>
      <c r="D509" s="5">
        <v>0</v>
      </c>
      <c r="E509" s="5"/>
      <c r="F509" s="5">
        <v>0</v>
      </c>
      <c r="G509" s="5">
        <v>0</v>
      </c>
      <c r="H509" s="5">
        <v>1</v>
      </c>
      <c r="I509" s="6">
        <v>15600</v>
      </c>
      <c r="J509" s="7">
        <f t="shared" si="260"/>
        <v>15600</v>
      </c>
      <c r="K509" s="5">
        <v>0</v>
      </c>
      <c r="L509" s="6">
        <f t="shared" si="455"/>
        <v>0</v>
      </c>
      <c r="M509" s="5">
        <f t="shared" ref="M509:N509" si="512">F509+H509-K509</f>
        <v>1</v>
      </c>
      <c r="N509" s="6">
        <f t="shared" si="512"/>
        <v>15600</v>
      </c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2">
      <c r="A510" s="5" t="s">
        <v>546</v>
      </c>
      <c r="B510" s="5" t="s">
        <v>524</v>
      </c>
      <c r="C510" s="5">
        <v>0</v>
      </c>
      <c r="D510" s="5">
        <v>0</v>
      </c>
      <c r="E510" s="5"/>
      <c r="F510" s="5">
        <v>0</v>
      </c>
      <c r="G510" s="5">
        <v>0</v>
      </c>
      <c r="H510" s="5">
        <v>1</v>
      </c>
      <c r="I510" s="6">
        <v>15600</v>
      </c>
      <c r="J510" s="7">
        <f t="shared" si="260"/>
        <v>15600</v>
      </c>
      <c r="K510" s="5">
        <v>0</v>
      </c>
      <c r="L510" s="6">
        <f t="shared" si="455"/>
        <v>0</v>
      </c>
      <c r="M510" s="5">
        <f t="shared" ref="M510:N510" si="513">F510+H510-K510</f>
        <v>1</v>
      </c>
      <c r="N510" s="6">
        <f t="shared" si="513"/>
        <v>15600</v>
      </c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2">
      <c r="A511" s="5" t="s">
        <v>547</v>
      </c>
      <c r="B511" s="5" t="s">
        <v>524</v>
      </c>
      <c r="C511" s="5">
        <v>0</v>
      </c>
      <c r="D511" s="5">
        <v>0</v>
      </c>
      <c r="E511" s="5"/>
      <c r="F511" s="5">
        <v>0</v>
      </c>
      <c r="G511" s="5">
        <v>0</v>
      </c>
      <c r="H511" s="5">
        <v>1</v>
      </c>
      <c r="I511" s="6">
        <v>15600</v>
      </c>
      <c r="J511" s="7">
        <f t="shared" si="260"/>
        <v>15600</v>
      </c>
      <c r="K511" s="5">
        <v>0</v>
      </c>
      <c r="L511" s="6">
        <f t="shared" si="455"/>
        <v>0</v>
      </c>
      <c r="M511" s="5">
        <f t="shared" ref="M511:N511" si="514">F511+H511-K511</f>
        <v>1</v>
      </c>
      <c r="N511" s="6">
        <f t="shared" si="514"/>
        <v>15600</v>
      </c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2">
      <c r="A512" s="5" t="s">
        <v>548</v>
      </c>
      <c r="B512" s="5" t="s">
        <v>524</v>
      </c>
      <c r="C512" s="5">
        <v>0</v>
      </c>
      <c r="D512" s="5">
        <v>0</v>
      </c>
      <c r="E512" s="5"/>
      <c r="F512" s="5">
        <v>0</v>
      </c>
      <c r="G512" s="5">
        <v>0</v>
      </c>
      <c r="H512" s="5">
        <v>1</v>
      </c>
      <c r="I512" s="6">
        <v>15600</v>
      </c>
      <c r="J512" s="7">
        <f t="shared" si="260"/>
        <v>15600</v>
      </c>
      <c r="K512" s="5">
        <v>0</v>
      </c>
      <c r="L512" s="6">
        <f t="shared" si="455"/>
        <v>0</v>
      </c>
      <c r="M512" s="5">
        <f t="shared" ref="M512:N512" si="515">F512+H512-K512</f>
        <v>1</v>
      </c>
      <c r="N512" s="6">
        <f t="shared" si="515"/>
        <v>15600</v>
      </c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2">
      <c r="A513" s="5" t="s">
        <v>549</v>
      </c>
      <c r="B513" s="5" t="s">
        <v>524</v>
      </c>
      <c r="C513" s="5">
        <v>0</v>
      </c>
      <c r="D513" s="5">
        <v>0</v>
      </c>
      <c r="E513" s="5"/>
      <c r="F513" s="5">
        <v>0</v>
      </c>
      <c r="G513" s="5">
        <v>0</v>
      </c>
      <c r="H513" s="5">
        <v>1</v>
      </c>
      <c r="I513" s="6">
        <v>15600</v>
      </c>
      <c r="J513" s="7">
        <f t="shared" si="260"/>
        <v>15600</v>
      </c>
      <c r="K513" s="5">
        <v>0</v>
      </c>
      <c r="L513" s="6">
        <f t="shared" si="455"/>
        <v>0</v>
      </c>
      <c r="M513" s="5">
        <f t="shared" ref="M513:N513" si="516">F513+H513-K513</f>
        <v>1</v>
      </c>
      <c r="N513" s="6">
        <f t="shared" si="516"/>
        <v>15600</v>
      </c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2">
      <c r="A514" s="5" t="s">
        <v>550</v>
      </c>
      <c r="B514" s="5" t="s">
        <v>524</v>
      </c>
      <c r="C514" s="5">
        <v>0</v>
      </c>
      <c r="D514" s="5">
        <v>0</v>
      </c>
      <c r="E514" s="5"/>
      <c r="F514" s="5">
        <v>0</v>
      </c>
      <c r="G514" s="5">
        <v>0</v>
      </c>
      <c r="H514" s="5">
        <v>1</v>
      </c>
      <c r="I514" s="6">
        <v>15600</v>
      </c>
      <c r="J514" s="7">
        <f t="shared" ref="J514:J768" si="517">IFERROR((G514+I514)/(F514+H514),0)</f>
        <v>15600</v>
      </c>
      <c r="K514" s="5">
        <v>0</v>
      </c>
      <c r="L514" s="6">
        <f t="shared" si="455"/>
        <v>0</v>
      </c>
      <c r="M514" s="5">
        <f t="shared" ref="M514:N514" si="518">F514+H514-K514</f>
        <v>1</v>
      </c>
      <c r="N514" s="6">
        <f t="shared" si="518"/>
        <v>15600</v>
      </c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2">
      <c r="A515" s="5" t="s">
        <v>551</v>
      </c>
      <c r="B515" s="5" t="s">
        <v>524</v>
      </c>
      <c r="C515" s="5">
        <v>0</v>
      </c>
      <c r="D515" s="5">
        <v>0</v>
      </c>
      <c r="E515" s="5"/>
      <c r="F515" s="5">
        <v>0</v>
      </c>
      <c r="G515" s="5">
        <v>0</v>
      </c>
      <c r="H515" s="5">
        <v>1</v>
      </c>
      <c r="I515" s="6">
        <v>27273</v>
      </c>
      <c r="J515" s="7">
        <f t="shared" si="517"/>
        <v>27273</v>
      </c>
      <c r="K515" s="5">
        <v>0</v>
      </c>
      <c r="L515" s="6">
        <f t="shared" si="455"/>
        <v>0</v>
      </c>
      <c r="M515" s="5">
        <f t="shared" ref="M515:N515" si="519">F515+H515-K515</f>
        <v>1</v>
      </c>
      <c r="N515" s="6">
        <f t="shared" si="519"/>
        <v>27273</v>
      </c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2">
      <c r="A516" s="5" t="s">
        <v>552</v>
      </c>
      <c r="B516" s="5" t="s">
        <v>524</v>
      </c>
      <c r="C516" s="5">
        <v>0</v>
      </c>
      <c r="D516" s="5">
        <v>0</v>
      </c>
      <c r="E516" s="5"/>
      <c r="F516" s="5">
        <v>0</v>
      </c>
      <c r="G516" s="5">
        <v>0</v>
      </c>
      <c r="H516" s="5">
        <v>1</v>
      </c>
      <c r="I516" s="6">
        <v>32500</v>
      </c>
      <c r="J516" s="7">
        <f t="shared" si="517"/>
        <v>32500</v>
      </c>
      <c r="K516" s="5">
        <v>0</v>
      </c>
      <c r="L516" s="6">
        <f t="shared" si="455"/>
        <v>0</v>
      </c>
      <c r="M516" s="5">
        <f t="shared" ref="M516:N516" si="520">F516+H516-K516</f>
        <v>1</v>
      </c>
      <c r="N516" s="6">
        <f t="shared" si="520"/>
        <v>32500</v>
      </c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2">
      <c r="A517" s="5" t="s">
        <v>553</v>
      </c>
      <c r="B517" s="5" t="s">
        <v>524</v>
      </c>
      <c r="C517" s="5">
        <v>0</v>
      </c>
      <c r="D517" s="5">
        <v>0</v>
      </c>
      <c r="E517" s="5"/>
      <c r="F517" s="5">
        <v>0</v>
      </c>
      <c r="G517" s="5">
        <v>0</v>
      </c>
      <c r="H517" s="5">
        <v>1</v>
      </c>
      <c r="I517" s="6">
        <v>15600</v>
      </c>
      <c r="J517" s="7">
        <f t="shared" si="517"/>
        <v>15600</v>
      </c>
      <c r="K517" s="5">
        <v>0</v>
      </c>
      <c r="L517" s="6">
        <f t="shared" si="455"/>
        <v>0</v>
      </c>
      <c r="M517" s="5">
        <f t="shared" ref="M517:N517" si="521">F517+H517-K517</f>
        <v>1</v>
      </c>
      <c r="N517" s="6">
        <f t="shared" si="521"/>
        <v>15600</v>
      </c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2">
      <c r="A518" s="5" t="s">
        <v>554</v>
      </c>
      <c r="B518" s="5" t="s">
        <v>524</v>
      </c>
      <c r="C518" s="5">
        <v>0</v>
      </c>
      <c r="D518" s="5">
        <v>0</v>
      </c>
      <c r="E518" s="5"/>
      <c r="F518" s="5">
        <v>0</v>
      </c>
      <c r="G518" s="5">
        <v>0</v>
      </c>
      <c r="H518" s="5">
        <v>1</v>
      </c>
      <c r="I518" s="6">
        <v>15600</v>
      </c>
      <c r="J518" s="7">
        <f t="shared" si="517"/>
        <v>15600</v>
      </c>
      <c r="K518" s="5">
        <v>0</v>
      </c>
      <c r="L518" s="6">
        <f t="shared" si="455"/>
        <v>0</v>
      </c>
      <c r="M518" s="5">
        <f t="shared" ref="M518:N518" si="522">F518+H518-K518</f>
        <v>1</v>
      </c>
      <c r="N518" s="6">
        <f t="shared" si="522"/>
        <v>15600</v>
      </c>
      <c r="O518" s="5"/>
      <c r="P518" s="5"/>
      <c r="Q518" s="5"/>
      <c r="R518" s="5"/>
      <c r="S518" s="5"/>
      <c r="T518" s="5"/>
      <c r="U518" s="5"/>
      <c r="V518" s="5"/>
      <c r="W518" s="5"/>
    </row>
    <row r="519" spans="1:23" x14ac:dyDescent="0.2">
      <c r="A519" s="5" t="s">
        <v>555</v>
      </c>
      <c r="B519" s="5" t="s">
        <v>524</v>
      </c>
      <c r="C519" s="5">
        <v>0</v>
      </c>
      <c r="D519" s="5">
        <v>0</v>
      </c>
      <c r="E519" s="5"/>
      <c r="F519" s="5">
        <v>0</v>
      </c>
      <c r="G519" s="5">
        <v>0</v>
      </c>
      <c r="H519" s="5">
        <v>1</v>
      </c>
      <c r="I519" s="6">
        <v>15600</v>
      </c>
      <c r="J519" s="7">
        <f t="shared" si="517"/>
        <v>15600</v>
      </c>
      <c r="K519" s="5">
        <v>0</v>
      </c>
      <c r="L519" s="6">
        <f t="shared" si="455"/>
        <v>0</v>
      </c>
      <c r="M519" s="5">
        <f t="shared" ref="M519:N519" si="523">F519+H519-K519</f>
        <v>1</v>
      </c>
      <c r="N519" s="6">
        <f t="shared" si="523"/>
        <v>15600</v>
      </c>
      <c r="O519" s="5"/>
      <c r="P519" s="5"/>
      <c r="Q519" s="5"/>
      <c r="R519" s="5"/>
      <c r="S519" s="5"/>
      <c r="T519" s="5"/>
      <c r="U519" s="5"/>
      <c r="V519" s="5"/>
      <c r="W519" s="5"/>
    </row>
    <row r="520" spans="1:23" x14ac:dyDescent="0.2">
      <c r="A520" s="5" t="s">
        <v>556</v>
      </c>
      <c r="B520" s="5" t="s">
        <v>524</v>
      </c>
      <c r="C520" s="5">
        <v>0</v>
      </c>
      <c r="D520" s="5">
        <v>0</v>
      </c>
      <c r="E520" s="5"/>
      <c r="F520" s="5">
        <v>0</v>
      </c>
      <c r="G520" s="5">
        <v>0</v>
      </c>
      <c r="H520" s="5">
        <v>1</v>
      </c>
      <c r="I520" s="6">
        <v>22100</v>
      </c>
      <c r="J520" s="7">
        <f t="shared" si="517"/>
        <v>22100</v>
      </c>
      <c r="K520" s="5">
        <v>0</v>
      </c>
      <c r="L520" s="6">
        <f t="shared" si="455"/>
        <v>0</v>
      </c>
      <c r="M520" s="5">
        <f t="shared" ref="M520:N520" si="524">F520+H520-K520</f>
        <v>1</v>
      </c>
      <c r="N520" s="6">
        <f t="shared" si="524"/>
        <v>22100</v>
      </c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2">
      <c r="A521" s="5" t="s">
        <v>557</v>
      </c>
      <c r="B521" s="5" t="s">
        <v>524</v>
      </c>
      <c r="C521" s="5">
        <v>0</v>
      </c>
      <c r="D521" s="5">
        <v>0</v>
      </c>
      <c r="E521" s="5"/>
      <c r="F521" s="5">
        <v>0</v>
      </c>
      <c r="G521" s="5">
        <v>0</v>
      </c>
      <c r="H521" s="5">
        <v>1</v>
      </c>
      <c r="I521" s="6">
        <v>15600</v>
      </c>
      <c r="J521" s="7">
        <f t="shared" si="517"/>
        <v>15600</v>
      </c>
      <c r="K521" s="5">
        <v>0</v>
      </c>
      <c r="L521" s="6">
        <f t="shared" si="455"/>
        <v>0</v>
      </c>
      <c r="M521" s="5">
        <f t="shared" ref="M521:N521" si="525">F521+H521-K521</f>
        <v>1</v>
      </c>
      <c r="N521" s="6">
        <f t="shared" si="525"/>
        <v>15600</v>
      </c>
      <c r="O521" s="5"/>
      <c r="P521" s="5"/>
      <c r="Q521" s="5"/>
      <c r="R521" s="5"/>
      <c r="S521" s="5"/>
      <c r="T521" s="5"/>
      <c r="U521" s="5"/>
      <c r="V521" s="5"/>
      <c r="W521" s="5"/>
    </row>
    <row r="522" spans="1:23" x14ac:dyDescent="0.2">
      <c r="A522" s="5" t="s">
        <v>558</v>
      </c>
      <c r="B522" s="5" t="s">
        <v>524</v>
      </c>
      <c r="C522" s="5">
        <v>0</v>
      </c>
      <c r="D522" s="5">
        <v>0</v>
      </c>
      <c r="E522" s="5"/>
      <c r="F522" s="5">
        <v>0</v>
      </c>
      <c r="G522" s="5">
        <v>0</v>
      </c>
      <c r="H522" s="5">
        <v>1</v>
      </c>
      <c r="I522" s="6">
        <v>32500</v>
      </c>
      <c r="J522" s="7">
        <f t="shared" si="517"/>
        <v>32500</v>
      </c>
      <c r="K522" s="5">
        <v>0</v>
      </c>
      <c r="L522" s="6">
        <f t="shared" si="455"/>
        <v>0</v>
      </c>
      <c r="M522" s="5">
        <f t="shared" ref="M522:N522" si="526">F522+H522-K522</f>
        <v>1</v>
      </c>
      <c r="N522" s="6">
        <f t="shared" si="526"/>
        <v>32500</v>
      </c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2">
      <c r="A523" s="5" t="s">
        <v>559</v>
      </c>
      <c r="B523" s="5" t="s">
        <v>524</v>
      </c>
      <c r="C523" s="5">
        <v>0</v>
      </c>
      <c r="D523" s="5">
        <v>0</v>
      </c>
      <c r="E523" s="5"/>
      <c r="F523" s="5">
        <v>0</v>
      </c>
      <c r="G523" s="5">
        <v>0</v>
      </c>
      <c r="H523" s="5">
        <v>1</v>
      </c>
      <c r="I523" s="6">
        <v>32500</v>
      </c>
      <c r="J523" s="7">
        <f t="shared" si="517"/>
        <v>32500</v>
      </c>
      <c r="K523" s="5">
        <v>0</v>
      </c>
      <c r="L523" s="6">
        <f t="shared" si="455"/>
        <v>0</v>
      </c>
      <c r="M523" s="5">
        <f t="shared" ref="M523:N523" si="527">F523+H523-K523</f>
        <v>1</v>
      </c>
      <c r="N523" s="6">
        <f t="shared" si="527"/>
        <v>32500</v>
      </c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2">
      <c r="A524" s="5" t="s">
        <v>560</v>
      </c>
      <c r="B524" s="5" t="s">
        <v>524</v>
      </c>
      <c r="C524" s="5">
        <v>0</v>
      </c>
      <c r="D524" s="5">
        <v>0</v>
      </c>
      <c r="E524" s="5"/>
      <c r="F524" s="5">
        <v>0</v>
      </c>
      <c r="G524" s="5">
        <v>0</v>
      </c>
      <c r="H524" s="5">
        <v>1</v>
      </c>
      <c r="I524" s="6">
        <v>15600</v>
      </c>
      <c r="J524" s="7">
        <f t="shared" si="517"/>
        <v>15600</v>
      </c>
      <c r="K524" s="5">
        <v>0</v>
      </c>
      <c r="L524" s="6">
        <f t="shared" si="455"/>
        <v>0</v>
      </c>
      <c r="M524" s="5">
        <f t="shared" ref="M524:N524" si="528">F524+H524-K524</f>
        <v>1</v>
      </c>
      <c r="N524" s="6">
        <f t="shared" si="528"/>
        <v>15600</v>
      </c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2">
      <c r="A525" s="5" t="s">
        <v>561</v>
      </c>
      <c r="B525" s="5" t="s">
        <v>524</v>
      </c>
      <c r="C525" s="5">
        <v>0</v>
      </c>
      <c r="D525" s="5">
        <v>0</v>
      </c>
      <c r="E525" s="5"/>
      <c r="F525" s="5">
        <v>0</v>
      </c>
      <c r="G525" s="5">
        <v>0</v>
      </c>
      <c r="H525" s="5">
        <v>1</v>
      </c>
      <c r="I525" s="6">
        <v>38999</v>
      </c>
      <c r="J525" s="7">
        <f t="shared" si="517"/>
        <v>38999</v>
      </c>
      <c r="K525" s="5">
        <v>0</v>
      </c>
      <c r="L525" s="6">
        <f t="shared" si="455"/>
        <v>0</v>
      </c>
      <c r="M525" s="5">
        <f t="shared" ref="M525:N525" si="529">F525+H525-K525</f>
        <v>1</v>
      </c>
      <c r="N525" s="6">
        <f t="shared" si="529"/>
        <v>38999</v>
      </c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2">
      <c r="A526" s="5" t="s">
        <v>562</v>
      </c>
      <c r="B526" s="5" t="s">
        <v>11</v>
      </c>
      <c r="C526" s="5">
        <v>0</v>
      </c>
      <c r="D526" s="5">
        <v>0</v>
      </c>
      <c r="E526" s="5"/>
      <c r="F526" s="5">
        <v>0</v>
      </c>
      <c r="G526" s="5">
        <v>0</v>
      </c>
      <c r="H526" s="5">
        <v>6</v>
      </c>
      <c r="I526" s="6">
        <v>9090908</v>
      </c>
      <c r="J526" s="7">
        <f t="shared" si="517"/>
        <v>1515151.3333333333</v>
      </c>
      <c r="K526" s="5">
        <v>0</v>
      </c>
      <c r="L526" s="6">
        <f t="shared" si="455"/>
        <v>0</v>
      </c>
      <c r="M526" s="5">
        <f t="shared" ref="M526:N526" si="530">F526+H526-K526</f>
        <v>6</v>
      </c>
      <c r="N526" s="6">
        <f t="shared" si="530"/>
        <v>9090908</v>
      </c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2">
      <c r="A527" s="5" t="s">
        <v>563</v>
      </c>
      <c r="B527" s="5" t="s">
        <v>11</v>
      </c>
      <c r="C527" s="5">
        <v>0</v>
      </c>
      <c r="D527" s="5">
        <v>0</v>
      </c>
      <c r="E527" s="5"/>
      <c r="F527" s="5">
        <v>0</v>
      </c>
      <c r="G527" s="5">
        <v>0</v>
      </c>
      <c r="H527" s="5">
        <v>4</v>
      </c>
      <c r="I527" s="6">
        <v>7963636</v>
      </c>
      <c r="J527" s="7">
        <f t="shared" si="517"/>
        <v>1990909</v>
      </c>
      <c r="K527" s="5">
        <v>0</v>
      </c>
      <c r="L527" s="6">
        <f t="shared" si="455"/>
        <v>0</v>
      </c>
      <c r="M527" s="5">
        <f t="shared" ref="M527:N527" si="531">F527+H527-K527</f>
        <v>4</v>
      </c>
      <c r="N527" s="6">
        <f t="shared" si="531"/>
        <v>7963636</v>
      </c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2">
      <c r="A528" s="5" t="s">
        <v>564</v>
      </c>
      <c r="B528" s="5" t="s">
        <v>11</v>
      </c>
      <c r="C528" s="5">
        <v>0</v>
      </c>
      <c r="D528" s="5">
        <v>0</v>
      </c>
      <c r="E528" s="5"/>
      <c r="F528" s="5">
        <v>0</v>
      </c>
      <c r="G528" s="5">
        <v>0</v>
      </c>
      <c r="H528" s="5">
        <v>4</v>
      </c>
      <c r="I528" s="6">
        <v>5272724</v>
      </c>
      <c r="J528" s="7">
        <f t="shared" si="517"/>
        <v>1318181</v>
      </c>
      <c r="K528" s="5">
        <v>0</v>
      </c>
      <c r="L528" s="6">
        <f t="shared" si="455"/>
        <v>0</v>
      </c>
      <c r="M528" s="5">
        <f t="shared" ref="M528:N528" si="532">F528+H528-K528</f>
        <v>4</v>
      </c>
      <c r="N528" s="6">
        <f t="shared" si="532"/>
        <v>5272724</v>
      </c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2">
      <c r="A529" s="5" t="s">
        <v>565</v>
      </c>
      <c r="B529" s="5" t="s">
        <v>11</v>
      </c>
      <c r="C529" s="5">
        <v>0</v>
      </c>
      <c r="D529" s="5">
        <v>0</v>
      </c>
      <c r="E529" s="5"/>
      <c r="F529" s="5">
        <v>0</v>
      </c>
      <c r="G529" s="5">
        <v>0</v>
      </c>
      <c r="H529" s="5">
        <v>5</v>
      </c>
      <c r="I529" s="6">
        <v>6363635</v>
      </c>
      <c r="J529" s="7">
        <f t="shared" si="517"/>
        <v>1272727</v>
      </c>
      <c r="K529" s="5">
        <v>0</v>
      </c>
      <c r="L529" s="6">
        <f t="shared" si="455"/>
        <v>0</v>
      </c>
      <c r="M529" s="5">
        <f t="shared" ref="M529:N529" si="533">F529+H529-K529</f>
        <v>5</v>
      </c>
      <c r="N529" s="6">
        <f t="shared" si="533"/>
        <v>6363635</v>
      </c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2">
      <c r="A530" s="5" t="s">
        <v>566</v>
      </c>
      <c r="B530" s="5" t="s">
        <v>11</v>
      </c>
      <c r="C530" s="5">
        <v>0</v>
      </c>
      <c r="D530" s="5">
        <v>0</v>
      </c>
      <c r="E530" s="5"/>
      <c r="F530" s="5">
        <v>0</v>
      </c>
      <c r="G530" s="5">
        <v>0</v>
      </c>
      <c r="H530" s="5">
        <v>1</v>
      </c>
      <c r="I530" s="6">
        <v>590909</v>
      </c>
      <c r="J530" s="7">
        <f t="shared" si="517"/>
        <v>590909</v>
      </c>
      <c r="K530" s="5">
        <v>0</v>
      </c>
      <c r="L530" s="6">
        <f t="shared" si="455"/>
        <v>0</v>
      </c>
      <c r="M530" s="5">
        <f t="shared" ref="M530:N530" si="534">F530+H530-K530</f>
        <v>1</v>
      </c>
      <c r="N530" s="6">
        <f t="shared" si="534"/>
        <v>590909</v>
      </c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2">
      <c r="A531" s="5" t="s">
        <v>567</v>
      </c>
      <c r="B531" s="5" t="s">
        <v>11</v>
      </c>
      <c r="C531" s="5">
        <v>0</v>
      </c>
      <c r="D531" s="5">
        <v>0</v>
      </c>
      <c r="E531" s="5"/>
      <c r="F531" s="5">
        <v>0</v>
      </c>
      <c r="G531" s="5">
        <v>0</v>
      </c>
      <c r="H531" s="5">
        <v>1</v>
      </c>
      <c r="I531" s="6">
        <v>1322727</v>
      </c>
      <c r="J531" s="7">
        <f t="shared" si="517"/>
        <v>1322727</v>
      </c>
      <c r="K531" s="5">
        <v>0</v>
      </c>
      <c r="L531" s="6">
        <f t="shared" si="455"/>
        <v>0</v>
      </c>
      <c r="M531" s="5">
        <f t="shared" ref="M531:N531" si="535">F531+H531-K531</f>
        <v>1</v>
      </c>
      <c r="N531" s="6">
        <f t="shared" si="535"/>
        <v>1322727</v>
      </c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2">
      <c r="A532" s="5" t="s">
        <v>568</v>
      </c>
      <c r="B532" s="5" t="s">
        <v>11</v>
      </c>
      <c r="C532" s="5">
        <v>0</v>
      </c>
      <c r="D532" s="5">
        <v>0</v>
      </c>
      <c r="E532" s="5"/>
      <c r="F532" s="5">
        <v>0</v>
      </c>
      <c r="G532" s="5">
        <v>0</v>
      </c>
      <c r="H532" s="5">
        <v>2</v>
      </c>
      <c r="I532" s="6">
        <v>1909090</v>
      </c>
      <c r="J532" s="7">
        <f t="shared" si="517"/>
        <v>954545</v>
      </c>
      <c r="K532" s="5">
        <v>0</v>
      </c>
      <c r="L532" s="6">
        <f t="shared" si="455"/>
        <v>0</v>
      </c>
      <c r="M532" s="5">
        <f t="shared" ref="M532:N532" si="536">F532+H532-K532</f>
        <v>2</v>
      </c>
      <c r="N532" s="6">
        <f t="shared" si="536"/>
        <v>1909090</v>
      </c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2">
      <c r="A533" s="5" t="s">
        <v>569</v>
      </c>
      <c r="B533" s="5" t="s">
        <v>11</v>
      </c>
      <c r="C533" s="5">
        <v>0</v>
      </c>
      <c r="D533" s="5">
        <v>0</v>
      </c>
      <c r="E533" s="5"/>
      <c r="F533" s="5">
        <v>0</v>
      </c>
      <c r="G533" s="5">
        <v>0</v>
      </c>
      <c r="H533" s="5">
        <v>4</v>
      </c>
      <c r="I533" s="6">
        <v>3236364</v>
      </c>
      <c r="J533" s="7">
        <f t="shared" si="517"/>
        <v>809091</v>
      </c>
      <c r="K533" s="5">
        <v>0</v>
      </c>
      <c r="L533" s="6">
        <f t="shared" si="455"/>
        <v>0</v>
      </c>
      <c r="M533" s="5">
        <f t="shared" ref="M533:N533" si="537">F533+H533-K533</f>
        <v>4</v>
      </c>
      <c r="N533" s="6">
        <f t="shared" si="537"/>
        <v>3236364</v>
      </c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2">
      <c r="A534" s="5" t="s">
        <v>570</v>
      </c>
      <c r="B534" s="5" t="s">
        <v>11</v>
      </c>
      <c r="C534" s="5">
        <v>0</v>
      </c>
      <c r="D534" s="5">
        <v>0</v>
      </c>
      <c r="E534" s="5"/>
      <c r="F534" s="5">
        <v>0</v>
      </c>
      <c r="G534" s="5">
        <v>0</v>
      </c>
      <c r="H534" s="5">
        <v>6</v>
      </c>
      <c r="I534" s="6">
        <v>2418182</v>
      </c>
      <c r="J534" s="7">
        <f t="shared" si="517"/>
        <v>403030.33333333331</v>
      </c>
      <c r="K534" s="5">
        <v>0</v>
      </c>
      <c r="L534" s="6">
        <f t="shared" si="455"/>
        <v>0</v>
      </c>
      <c r="M534" s="5">
        <f t="shared" ref="M534:N534" si="538">F534+H534-K534</f>
        <v>6</v>
      </c>
      <c r="N534" s="6">
        <f t="shared" si="538"/>
        <v>2418182</v>
      </c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2">
      <c r="A535" s="5" t="s">
        <v>571</v>
      </c>
      <c r="B535" s="5" t="s">
        <v>11</v>
      </c>
      <c r="C535" s="5">
        <v>0</v>
      </c>
      <c r="D535" s="5">
        <v>0</v>
      </c>
      <c r="E535" s="5"/>
      <c r="F535" s="5">
        <v>0</v>
      </c>
      <c r="G535" s="5">
        <v>0</v>
      </c>
      <c r="H535" s="5">
        <v>6</v>
      </c>
      <c r="I535" s="6">
        <v>2271819</v>
      </c>
      <c r="J535" s="7">
        <f t="shared" si="517"/>
        <v>378636.5</v>
      </c>
      <c r="K535" s="5">
        <v>0</v>
      </c>
      <c r="L535" s="6">
        <f t="shared" si="455"/>
        <v>0</v>
      </c>
      <c r="M535" s="5">
        <f t="shared" ref="M535:N535" si="539">F535+H535-K535</f>
        <v>6</v>
      </c>
      <c r="N535" s="6">
        <f t="shared" si="539"/>
        <v>2271819</v>
      </c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2">
      <c r="A536" s="5" t="s">
        <v>572</v>
      </c>
      <c r="B536" s="5" t="s">
        <v>171</v>
      </c>
      <c r="C536" s="5">
        <v>0</v>
      </c>
      <c r="D536" s="5">
        <v>0</v>
      </c>
      <c r="E536" s="5"/>
      <c r="F536" s="5">
        <v>0</v>
      </c>
      <c r="G536" s="5">
        <v>0</v>
      </c>
      <c r="H536" s="5">
        <v>3</v>
      </c>
      <c r="I536" s="6">
        <v>2340909</v>
      </c>
      <c r="J536" s="7">
        <f t="shared" si="517"/>
        <v>780303</v>
      </c>
      <c r="K536" s="5">
        <v>0</v>
      </c>
      <c r="L536" s="6">
        <f t="shared" si="455"/>
        <v>0</v>
      </c>
      <c r="M536" s="5">
        <f t="shared" ref="M536:N536" si="540">F536+H536-K536</f>
        <v>3</v>
      </c>
      <c r="N536" s="6">
        <f t="shared" si="540"/>
        <v>2340909</v>
      </c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2">
      <c r="A537" s="5" t="s">
        <v>573</v>
      </c>
      <c r="B537" s="5" t="s">
        <v>11</v>
      </c>
      <c r="C537" s="5">
        <v>0</v>
      </c>
      <c r="D537" s="5">
        <v>0</v>
      </c>
      <c r="E537" s="5"/>
      <c r="F537" s="5">
        <v>0</v>
      </c>
      <c r="G537" s="5">
        <v>0</v>
      </c>
      <c r="H537" s="5">
        <v>5</v>
      </c>
      <c r="I537" s="6">
        <v>1904547</v>
      </c>
      <c r="J537" s="7">
        <f t="shared" si="517"/>
        <v>380909.4</v>
      </c>
      <c r="K537" s="5">
        <v>0</v>
      </c>
      <c r="L537" s="6">
        <f t="shared" si="455"/>
        <v>0</v>
      </c>
      <c r="M537" s="5">
        <f t="shared" ref="M537:N537" si="541">F537+H537-K537</f>
        <v>5</v>
      </c>
      <c r="N537" s="6">
        <f t="shared" si="541"/>
        <v>1904547</v>
      </c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2">
      <c r="A538" s="5" t="s">
        <v>574</v>
      </c>
      <c r="B538" s="5" t="s">
        <v>11</v>
      </c>
      <c r="C538" s="5">
        <v>0</v>
      </c>
      <c r="D538" s="5">
        <v>0</v>
      </c>
      <c r="E538" s="5"/>
      <c r="F538" s="5">
        <v>0</v>
      </c>
      <c r="G538" s="5">
        <v>0</v>
      </c>
      <c r="H538" s="5">
        <v>2</v>
      </c>
      <c r="I538" s="6">
        <v>1436364</v>
      </c>
      <c r="J538" s="7">
        <f t="shared" si="517"/>
        <v>718182</v>
      </c>
      <c r="K538" s="5">
        <v>0</v>
      </c>
      <c r="L538" s="6">
        <f t="shared" si="455"/>
        <v>0</v>
      </c>
      <c r="M538" s="5">
        <f t="shared" ref="M538:N538" si="542">F538+H538-K538</f>
        <v>2</v>
      </c>
      <c r="N538" s="6">
        <f t="shared" si="542"/>
        <v>1436364</v>
      </c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2">
      <c r="A539" s="5" t="s">
        <v>575</v>
      </c>
      <c r="B539" s="5" t="s">
        <v>11</v>
      </c>
      <c r="C539" s="5">
        <v>0</v>
      </c>
      <c r="D539" s="5">
        <v>0</v>
      </c>
      <c r="E539" s="5"/>
      <c r="F539" s="5">
        <v>0</v>
      </c>
      <c r="G539" s="5">
        <v>0</v>
      </c>
      <c r="H539" s="5">
        <v>1</v>
      </c>
      <c r="I539" s="6">
        <v>981818</v>
      </c>
      <c r="J539" s="7">
        <f t="shared" si="517"/>
        <v>981818</v>
      </c>
      <c r="K539" s="5">
        <v>0</v>
      </c>
      <c r="L539" s="6">
        <f t="shared" si="455"/>
        <v>0</v>
      </c>
      <c r="M539" s="5">
        <f t="shared" ref="M539:N539" si="543">F539+H539-K539</f>
        <v>1</v>
      </c>
      <c r="N539" s="6">
        <f t="shared" si="543"/>
        <v>981818</v>
      </c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2">
      <c r="A540" s="5" t="s">
        <v>576</v>
      </c>
      <c r="B540" s="5" t="s">
        <v>11</v>
      </c>
      <c r="C540" s="5">
        <v>0</v>
      </c>
      <c r="D540" s="5">
        <v>0</v>
      </c>
      <c r="E540" s="5"/>
      <c r="F540" s="5">
        <v>0</v>
      </c>
      <c r="G540" s="5">
        <v>0</v>
      </c>
      <c r="H540" s="5">
        <v>2</v>
      </c>
      <c r="I540" s="6">
        <v>6354546</v>
      </c>
      <c r="J540" s="7">
        <f t="shared" si="517"/>
        <v>3177273</v>
      </c>
      <c r="K540" s="5">
        <v>0</v>
      </c>
      <c r="L540" s="6">
        <f t="shared" si="455"/>
        <v>0</v>
      </c>
      <c r="M540" s="5">
        <f t="shared" ref="M540:N540" si="544">F540+H540-K540</f>
        <v>2</v>
      </c>
      <c r="N540" s="6">
        <f t="shared" si="544"/>
        <v>6354546</v>
      </c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2">
      <c r="A541" s="5" t="s">
        <v>577</v>
      </c>
      <c r="B541" s="5" t="s">
        <v>11</v>
      </c>
      <c r="C541" s="5">
        <v>0</v>
      </c>
      <c r="D541" s="5">
        <v>0</v>
      </c>
      <c r="E541" s="5"/>
      <c r="F541" s="5">
        <v>0</v>
      </c>
      <c r="G541" s="5">
        <v>0</v>
      </c>
      <c r="H541" s="5">
        <v>1</v>
      </c>
      <c r="I541" s="6">
        <v>2818182</v>
      </c>
      <c r="J541" s="7">
        <f t="shared" si="517"/>
        <v>2818182</v>
      </c>
      <c r="K541" s="5">
        <v>0</v>
      </c>
      <c r="L541" s="6">
        <f t="shared" si="455"/>
        <v>0</v>
      </c>
      <c r="M541" s="5">
        <f t="shared" ref="M541:N541" si="545">F541+H541-K541</f>
        <v>1</v>
      </c>
      <c r="N541" s="6">
        <f t="shared" si="545"/>
        <v>2818182</v>
      </c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2">
      <c r="A542" s="5" t="s">
        <v>578</v>
      </c>
      <c r="B542" s="5" t="s">
        <v>11</v>
      </c>
      <c r="C542" s="5">
        <v>0</v>
      </c>
      <c r="D542" s="5">
        <v>0</v>
      </c>
      <c r="E542" s="5"/>
      <c r="F542" s="5">
        <v>0</v>
      </c>
      <c r="G542" s="5">
        <v>0</v>
      </c>
      <c r="H542" s="5">
        <v>1</v>
      </c>
      <c r="I542" s="6">
        <v>3836364</v>
      </c>
      <c r="J542" s="7">
        <f t="shared" si="517"/>
        <v>3836364</v>
      </c>
      <c r="K542" s="5">
        <v>0</v>
      </c>
      <c r="L542" s="6">
        <f t="shared" si="455"/>
        <v>0</v>
      </c>
      <c r="M542" s="5">
        <f t="shared" ref="M542:N542" si="546">F542+H542-K542</f>
        <v>1</v>
      </c>
      <c r="N542" s="6">
        <f t="shared" si="546"/>
        <v>3836364</v>
      </c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2">
      <c r="A543" s="5" t="s">
        <v>579</v>
      </c>
      <c r="B543" s="5" t="s">
        <v>11</v>
      </c>
      <c r="C543" s="5">
        <v>0</v>
      </c>
      <c r="D543" s="5">
        <v>0</v>
      </c>
      <c r="E543" s="5"/>
      <c r="F543" s="5">
        <v>0</v>
      </c>
      <c r="G543" s="5">
        <v>0</v>
      </c>
      <c r="H543" s="5">
        <v>2</v>
      </c>
      <c r="I543" s="6">
        <v>2345454</v>
      </c>
      <c r="J543" s="7">
        <f t="shared" si="517"/>
        <v>1172727</v>
      </c>
      <c r="K543" s="5">
        <v>0</v>
      </c>
      <c r="L543" s="6">
        <f t="shared" si="455"/>
        <v>0</v>
      </c>
      <c r="M543" s="5">
        <f t="shared" ref="M543:N543" si="547">F543+H543-K543</f>
        <v>2</v>
      </c>
      <c r="N543" s="6">
        <f t="shared" si="547"/>
        <v>2345454</v>
      </c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2">
      <c r="A544" s="5" t="s">
        <v>580</v>
      </c>
      <c r="B544" s="5" t="s">
        <v>11</v>
      </c>
      <c r="C544" s="5">
        <v>0</v>
      </c>
      <c r="D544" s="5">
        <v>0</v>
      </c>
      <c r="E544" s="5"/>
      <c r="F544" s="5">
        <v>0</v>
      </c>
      <c r="G544" s="5">
        <v>0</v>
      </c>
      <c r="H544" s="5">
        <v>5</v>
      </c>
      <c r="I544" s="6">
        <v>2409090</v>
      </c>
      <c r="J544" s="7">
        <f t="shared" si="517"/>
        <v>481818</v>
      </c>
      <c r="K544" s="5">
        <v>0</v>
      </c>
      <c r="L544" s="6">
        <f t="shared" si="455"/>
        <v>0</v>
      </c>
      <c r="M544" s="5">
        <f t="shared" ref="M544:N544" si="548">F544+H544-K544</f>
        <v>5</v>
      </c>
      <c r="N544" s="6">
        <f t="shared" si="548"/>
        <v>2409090</v>
      </c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2">
      <c r="A545" s="5" t="s">
        <v>581</v>
      </c>
      <c r="B545" s="5" t="s">
        <v>34</v>
      </c>
      <c r="C545" s="5">
        <v>0</v>
      </c>
      <c r="D545" s="5">
        <v>0</v>
      </c>
      <c r="E545" s="5"/>
      <c r="F545" s="5">
        <v>0</v>
      </c>
      <c r="G545" s="5">
        <v>0</v>
      </c>
      <c r="H545" s="5">
        <v>1</v>
      </c>
      <c r="I545" s="6">
        <v>1900000</v>
      </c>
      <c r="J545" s="7">
        <f t="shared" si="517"/>
        <v>1900000</v>
      </c>
      <c r="K545" s="5">
        <v>0</v>
      </c>
      <c r="L545" s="6">
        <f t="shared" si="455"/>
        <v>0</v>
      </c>
      <c r="M545" s="5">
        <f t="shared" ref="M545:N545" si="549">F545+H545-K545</f>
        <v>1</v>
      </c>
      <c r="N545" s="6">
        <f t="shared" si="549"/>
        <v>1900000</v>
      </c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2">
      <c r="A546" s="5" t="s">
        <v>582</v>
      </c>
      <c r="B546" s="5" t="s">
        <v>34</v>
      </c>
      <c r="C546" s="5">
        <v>0</v>
      </c>
      <c r="D546" s="5">
        <v>0</v>
      </c>
      <c r="E546" s="5"/>
      <c r="F546" s="5">
        <v>0</v>
      </c>
      <c r="G546" s="5">
        <v>0</v>
      </c>
      <c r="H546" s="5">
        <v>1</v>
      </c>
      <c r="I546" s="6">
        <v>4500000</v>
      </c>
      <c r="J546" s="7">
        <f t="shared" si="517"/>
        <v>4500000</v>
      </c>
      <c r="K546" s="5">
        <v>0</v>
      </c>
      <c r="L546" s="6">
        <f t="shared" si="455"/>
        <v>0</v>
      </c>
      <c r="M546" s="5">
        <f t="shared" ref="M546:N546" si="550">F546+H546-K546</f>
        <v>1</v>
      </c>
      <c r="N546" s="6">
        <f t="shared" si="550"/>
        <v>4500000</v>
      </c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2">
      <c r="A547" s="5" t="s">
        <v>583</v>
      </c>
      <c r="B547" s="5" t="s">
        <v>34</v>
      </c>
      <c r="C547" s="5">
        <v>0</v>
      </c>
      <c r="D547" s="5">
        <v>0</v>
      </c>
      <c r="E547" s="5"/>
      <c r="F547" s="5">
        <v>0</v>
      </c>
      <c r="G547" s="5">
        <v>0</v>
      </c>
      <c r="H547" s="5">
        <v>10</v>
      </c>
      <c r="I547" s="6">
        <v>3090910</v>
      </c>
      <c r="J547" s="7">
        <f t="shared" si="517"/>
        <v>309091</v>
      </c>
      <c r="K547" s="5">
        <v>0</v>
      </c>
      <c r="L547" s="6">
        <f t="shared" si="455"/>
        <v>0</v>
      </c>
      <c r="M547" s="5">
        <f t="shared" ref="M547:N547" si="551">F547+H547-K547</f>
        <v>10</v>
      </c>
      <c r="N547" s="6">
        <f t="shared" si="551"/>
        <v>3090910</v>
      </c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2">
      <c r="A548" s="5" t="s">
        <v>584</v>
      </c>
      <c r="B548" s="5" t="s">
        <v>585</v>
      </c>
      <c r="C548" s="5">
        <v>0</v>
      </c>
      <c r="D548" s="5">
        <v>0</v>
      </c>
      <c r="E548" s="5"/>
      <c r="F548" s="5">
        <v>0</v>
      </c>
      <c r="G548" s="5">
        <v>0</v>
      </c>
      <c r="H548" s="5">
        <v>4</v>
      </c>
      <c r="I548" s="6">
        <v>8881816</v>
      </c>
      <c r="J548" s="7">
        <f t="shared" si="517"/>
        <v>2220454</v>
      </c>
      <c r="K548" s="5">
        <v>0</v>
      </c>
      <c r="L548" s="6">
        <f t="shared" si="455"/>
        <v>0</v>
      </c>
      <c r="M548" s="5">
        <f t="shared" ref="M548:N548" si="552">F548+H548-K548</f>
        <v>4</v>
      </c>
      <c r="N548" s="6">
        <f t="shared" si="552"/>
        <v>8881816</v>
      </c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2">
      <c r="A549" s="5" t="s">
        <v>586</v>
      </c>
      <c r="B549" s="5" t="s">
        <v>11</v>
      </c>
      <c r="C549" s="5">
        <v>0</v>
      </c>
      <c r="D549" s="5">
        <v>0</v>
      </c>
      <c r="E549" s="5"/>
      <c r="F549" s="5">
        <v>0</v>
      </c>
      <c r="G549" s="5">
        <v>0</v>
      </c>
      <c r="H549" s="5">
        <v>1</v>
      </c>
      <c r="I549" s="6">
        <v>3554545</v>
      </c>
      <c r="J549" s="7">
        <f t="shared" si="517"/>
        <v>3554545</v>
      </c>
      <c r="K549" s="5">
        <v>0</v>
      </c>
      <c r="L549" s="6">
        <f t="shared" si="455"/>
        <v>0</v>
      </c>
      <c r="M549" s="5">
        <f t="shared" ref="M549:N549" si="553">F549+H549-K549</f>
        <v>1</v>
      </c>
      <c r="N549" s="6">
        <f t="shared" si="553"/>
        <v>3554545</v>
      </c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2">
      <c r="A550" s="5" t="s">
        <v>587</v>
      </c>
      <c r="B550" s="5" t="s">
        <v>11</v>
      </c>
      <c r="C550" s="5">
        <v>1</v>
      </c>
      <c r="D550" s="6">
        <v>1845455</v>
      </c>
      <c r="E550" s="5"/>
      <c r="F550" s="5">
        <v>1</v>
      </c>
      <c r="G550" s="6">
        <v>1845455</v>
      </c>
      <c r="H550" s="5">
        <v>4</v>
      </c>
      <c r="I550" s="6">
        <v>6845454</v>
      </c>
      <c r="J550" s="7">
        <f t="shared" si="517"/>
        <v>1738181.8</v>
      </c>
      <c r="K550" s="5">
        <v>0</v>
      </c>
      <c r="L550" s="6">
        <f t="shared" si="455"/>
        <v>0</v>
      </c>
      <c r="M550" s="5">
        <f t="shared" ref="M550:N550" si="554">F550+H550-K550</f>
        <v>5</v>
      </c>
      <c r="N550" s="6">
        <f t="shared" si="554"/>
        <v>8690909</v>
      </c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2">
      <c r="A551" s="5" t="s">
        <v>588</v>
      </c>
      <c r="B551" s="5" t="s">
        <v>11</v>
      </c>
      <c r="C551" s="5">
        <v>0</v>
      </c>
      <c r="D551" s="5">
        <v>0</v>
      </c>
      <c r="E551" s="5"/>
      <c r="F551" s="5">
        <v>0</v>
      </c>
      <c r="G551" s="5">
        <v>0</v>
      </c>
      <c r="H551" s="5">
        <v>8</v>
      </c>
      <c r="I551" s="6">
        <v>4581820</v>
      </c>
      <c r="J551" s="7">
        <f t="shared" si="517"/>
        <v>572727.5</v>
      </c>
      <c r="K551" s="5">
        <v>0</v>
      </c>
      <c r="L551" s="6">
        <f t="shared" si="455"/>
        <v>0</v>
      </c>
      <c r="M551" s="5">
        <f t="shared" ref="M551:N551" si="555">F551+H551-K551</f>
        <v>8</v>
      </c>
      <c r="N551" s="6">
        <f t="shared" si="555"/>
        <v>4581820</v>
      </c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2">
      <c r="A552" s="5" t="s">
        <v>589</v>
      </c>
      <c r="B552" s="5" t="s">
        <v>34</v>
      </c>
      <c r="C552" s="5">
        <v>0</v>
      </c>
      <c r="D552" s="5">
        <v>0</v>
      </c>
      <c r="E552" s="5"/>
      <c r="F552" s="5">
        <v>0</v>
      </c>
      <c r="G552" s="5">
        <v>0</v>
      </c>
      <c r="H552" s="5">
        <v>1</v>
      </c>
      <c r="I552" s="6">
        <v>809091</v>
      </c>
      <c r="J552" s="7">
        <f t="shared" si="517"/>
        <v>809091</v>
      </c>
      <c r="K552" s="5">
        <v>0</v>
      </c>
      <c r="L552" s="6">
        <f t="shared" si="455"/>
        <v>0</v>
      </c>
      <c r="M552" s="5">
        <f t="shared" ref="M552:N552" si="556">F552+H552-K552</f>
        <v>1</v>
      </c>
      <c r="N552" s="6">
        <f t="shared" si="556"/>
        <v>809091</v>
      </c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2">
      <c r="A553" s="5" t="s">
        <v>590</v>
      </c>
      <c r="B553" s="5" t="s">
        <v>20</v>
      </c>
      <c r="C553" s="5">
        <v>0</v>
      </c>
      <c r="D553" s="5">
        <v>0</v>
      </c>
      <c r="E553" s="5"/>
      <c r="F553" s="5">
        <v>0</v>
      </c>
      <c r="G553" s="5">
        <v>0</v>
      </c>
      <c r="H553" s="5">
        <v>2</v>
      </c>
      <c r="I553" s="6">
        <v>33363636</v>
      </c>
      <c r="J553" s="7">
        <f t="shared" si="517"/>
        <v>16681818</v>
      </c>
      <c r="K553" s="5">
        <v>0</v>
      </c>
      <c r="L553" s="6">
        <f t="shared" si="455"/>
        <v>0</v>
      </c>
      <c r="M553" s="5">
        <f t="shared" ref="M553:N553" si="557">F553+H553-K553</f>
        <v>2</v>
      </c>
      <c r="N553" s="6">
        <f t="shared" si="557"/>
        <v>33363636</v>
      </c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2">
      <c r="A554" s="5" t="s">
        <v>591</v>
      </c>
      <c r="B554" s="5" t="s">
        <v>11</v>
      </c>
      <c r="C554" s="5">
        <v>0</v>
      </c>
      <c r="D554" s="5">
        <v>0</v>
      </c>
      <c r="E554" s="5"/>
      <c r="F554" s="5">
        <v>0</v>
      </c>
      <c r="G554" s="5">
        <v>0</v>
      </c>
      <c r="H554" s="5">
        <v>2</v>
      </c>
      <c r="I554" s="6">
        <v>2454544</v>
      </c>
      <c r="J554" s="7">
        <f t="shared" si="517"/>
        <v>1227272</v>
      </c>
      <c r="K554" s="5">
        <v>0</v>
      </c>
      <c r="L554" s="6">
        <f t="shared" si="455"/>
        <v>0</v>
      </c>
      <c r="M554" s="5">
        <f t="shared" ref="M554:N554" si="558">F554+H554-K554</f>
        <v>2</v>
      </c>
      <c r="N554" s="6">
        <f t="shared" si="558"/>
        <v>2454544</v>
      </c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2">
      <c r="A555" s="5" t="s">
        <v>592</v>
      </c>
      <c r="B555" s="5" t="s">
        <v>11</v>
      </c>
      <c r="C555" s="5">
        <v>0</v>
      </c>
      <c r="D555" s="5">
        <v>0</v>
      </c>
      <c r="E555" s="5"/>
      <c r="F555" s="5">
        <v>0</v>
      </c>
      <c r="G555" s="5">
        <v>0</v>
      </c>
      <c r="H555" s="5">
        <v>1</v>
      </c>
      <c r="I555" s="6">
        <v>590909</v>
      </c>
      <c r="J555" s="7">
        <f t="shared" si="517"/>
        <v>590909</v>
      </c>
      <c r="K555" s="5">
        <v>0</v>
      </c>
      <c r="L555" s="6">
        <f t="shared" si="455"/>
        <v>0</v>
      </c>
      <c r="M555" s="5">
        <f t="shared" ref="M555:N555" si="559">F555+H555-K555</f>
        <v>1</v>
      </c>
      <c r="N555" s="6">
        <f t="shared" si="559"/>
        <v>590909</v>
      </c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2">
      <c r="A556" s="5" t="s">
        <v>593</v>
      </c>
      <c r="B556" s="5" t="s">
        <v>141</v>
      </c>
      <c r="C556" s="5">
        <v>0</v>
      </c>
      <c r="D556" s="5">
        <v>0</v>
      </c>
      <c r="E556" s="5"/>
      <c r="F556" s="5">
        <v>0</v>
      </c>
      <c r="G556" s="5">
        <v>0</v>
      </c>
      <c r="H556" s="5">
        <v>1</v>
      </c>
      <c r="I556" s="6">
        <v>350000</v>
      </c>
      <c r="J556" s="7">
        <f t="shared" si="517"/>
        <v>350000</v>
      </c>
      <c r="K556" s="5">
        <v>0</v>
      </c>
      <c r="L556" s="6">
        <f t="shared" si="455"/>
        <v>0</v>
      </c>
      <c r="M556" s="5">
        <f t="shared" ref="M556:N556" si="560">F556+H556-K556</f>
        <v>1</v>
      </c>
      <c r="N556" s="6">
        <f t="shared" si="560"/>
        <v>350000</v>
      </c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2">
      <c r="A557" s="5" t="s">
        <v>594</v>
      </c>
      <c r="B557" s="5" t="s">
        <v>11</v>
      </c>
      <c r="C557" s="5">
        <v>0</v>
      </c>
      <c r="D557" s="5">
        <v>0</v>
      </c>
      <c r="E557" s="5"/>
      <c r="F557" s="5">
        <v>0</v>
      </c>
      <c r="G557" s="5">
        <v>0</v>
      </c>
      <c r="H557" s="5">
        <v>3</v>
      </c>
      <c r="I557" s="6">
        <v>1476000</v>
      </c>
      <c r="J557" s="7">
        <f t="shared" si="517"/>
        <v>492000</v>
      </c>
      <c r="K557" s="5">
        <v>0</v>
      </c>
      <c r="L557" s="6">
        <f t="shared" si="455"/>
        <v>0</v>
      </c>
      <c r="M557" s="5">
        <f t="shared" ref="M557:N557" si="561">F557+H557-K557</f>
        <v>3</v>
      </c>
      <c r="N557" s="6">
        <f t="shared" si="561"/>
        <v>1476000</v>
      </c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2">
      <c r="A558" s="5" t="s">
        <v>595</v>
      </c>
      <c r="B558" s="5" t="s">
        <v>392</v>
      </c>
      <c r="C558" s="5">
        <v>0</v>
      </c>
      <c r="D558" s="5">
        <v>0</v>
      </c>
      <c r="E558" s="5"/>
      <c r="F558" s="5">
        <v>0</v>
      </c>
      <c r="G558" s="5">
        <v>0</v>
      </c>
      <c r="H558" s="5">
        <v>0</v>
      </c>
      <c r="I558" s="5">
        <v>0</v>
      </c>
      <c r="J558" s="7">
        <f t="shared" si="517"/>
        <v>0</v>
      </c>
      <c r="K558" s="5">
        <v>0</v>
      </c>
      <c r="L558" s="6">
        <f t="shared" si="455"/>
        <v>0</v>
      </c>
      <c r="M558" s="5">
        <f t="shared" ref="M558:N558" si="562">F558+H558-K558</f>
        <v>0</v>
      </c>
      <c r="N558" s="6">
        <f t="shared" si="562"/>
        <v>0</v>
      </c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2">
      <c r="A559" s="5" t="s">
        <v>596</v>
      </c>
      <c r="B559" s="5" t="s">
        <v>392</v>
      </c>
      <c r="C559" s="5">
        <v>0</v>
      </c>
      <c r="D559" s="5">
        <v>0</v>
      </c>
      <c r="E559" s="5"/>
      <c r="F559" s="5">
        <v>0</v>
      </c>
      <c r="G559" s="5">
        <v>0</v>
      </c>
      <c r="H559" s="5">
        <v>0</v>
      </c>
      <c r="I559" s="5">
        <v>0</v>
      </c>
      <c r="J559" s="7">
        <f t="shared" si="517"/>
        <v>0</v>
      </c>
      <c r="K559" s="5">
        <v>0</v>
      </c>
      <c r="L559" s="6">
        <f t="shared" si="455"/>
        <v>0</v>
      </c>
      <c r="M559" s="5">
        <f t="shared" ref="M559:N559" si="563">F559+H559-K559</f>
        <v>0</v>
      </c>
      <c r="N559" s="6">
        <f t="shared" si="563"/>
        <v>0</v>
      </c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2">
      <c r="A560" s="5" t="s">
        <v>597</v>
      </c>
      <c r="B560" s="5" t="s">
        <v>11</v>
      </c>
      <c r="C560" s="5">
        <v>0</v>
      </c>
      <c r="D560" s="5">
        <v>0</v>
      </c>
      <c r="E560" s="5"/>
      <c r="F560" s="5">
        <v>0</v>
      </c>
      <c r="G560" s="5">
        <v>0</v>
      </c>
      <c r="H560" s="5">
        <v>16</v>
      </c>
      <c r="I560" s="6">
        <v>8928185</v>
      </c>
      <c r="J560" s="7">
        <f t="shared" si="517"/>
        <v>558011.5625</v>
      </c>
      <c r="K560" s="5">
        <v>0</v>
      </c>
      <c r="L560" s="6">
        <f t="shared" si="455"/>
        <v>0</v>
      </c>
      <c r="M560" s="5">
        <f t="shared" ref="M560:N560" si="564">F560+H560-K560</f>
        <v>16</v>
      </c>
      <c r="N560" s="6">
        <f t="shared" si="564"/>
        <v>8928185</v>
      </c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2">
      <c r="A561" s="5" t="s">
        <v>598</v>
      </c>
      <c r="B561" s="5" t="s">
        <v>11</v>
      </c>
      <c r="C561" s="5">
        <v>0</v>
      </c>
      <c r="D561" s="5">
        <v>0</v>
      </c>
      <c r="E561" s="5"/>
      <c r="F561" s="5">
        <v>0</v>
      </c>
      <c r="G561" s="5">
        <v>0</v>
      </c>
      <c r="H561" s="5">
        <v>10</v>
      </c>
      <c r="I561" s="6">
        <v>14000000</v>
      </c>
      <c r="J561" s="7">
        <f t="shared" si="517"/>
        <v>1400000</v>
      </c>
      <c r="K561" s="5">
        <v>0</v>
      </c>
      <c r="L561" s="6">
        <f t="shared" si="455"/>
        <v>0</v>
      </c>
      <c r="M561" s="5">
        <f t="shared" ref="M561:N561" si="565">F561+H561-K561</f>
        <v>10</v>
      </c>
      <c r="N561" s="6">
        <f t="shared" si="565"/>
        <v>14000000</v>
      </c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2">
      <c r="A562" s="5" t="s">
        <v>599</v>
      </c>
      <c r="B562" s="5" t="s">
        <v>25</v>
      </c>
      <c r="C562" s="5">
        <v>0</v>
      </c>
      <c r="D562" s="5">
        <v>0</v>
      </c>
      <c r="E562" s="5"/>
      <c r="F562" s="5">
        <v>0</v>
      </c>
      <c r="G562" s="5">
        <v>0</v>
      </c>
      <c r="H562" s="5">
        <v>1</v>
      </c>
      <c r="I562" s="6">
        <v>1200000</v>
      </c>
      <c r="J562" s="7">
        <f t="shared" si="517"/>
        <v>1200000</v>
      </c>
      <c r="K562" s="5">
        <v>0</v>
      </c>
      <c r="L562" s="6">
        <f t="shared" si="455"/>
        <v>0</v>
      </c>
      <c r="M562" s="5">
        <f t="shared" ref="M562:N562" si="566">F562+H562-K562</f>
        <v>1</v>
      </c>
      <c r="N562" s="6">
        <f t="shared" si="566"/>
        <v>1200000</v>
      </c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2">
      <c r="A563" s="5" t="s">
        <v>600</v>
      </c>
      <c r="B563" s="5" t="s">
        <v>400</v>
      </c>
      <c r="C563" s="5">
        <v>0</v>
      </c>
      <c r="D563" s="5">
        <v>0</v>
      </c>
      <c r="E563" s="5"/>
      <c r="F563" s="5">
        <v>0</v>
      </c>
      <c r="G563" s="5">
        <v>0</v>
      </c>
      <c r="H563" s="5">
        <v>1</v>
      </c>
      <c r="I563" s="6">
        <v>77273</v>
      </c>
      <c r="J563" s="7">
        <f t="shared" si="517"/>
        <v>77273</v>
      </c>
      <c r="K563" s="5">
        <v>0</v>
      </c>
      <c r="L563" s="6">
        <f t="shared" si="455"/>
        <v>0</v>
      </c>
      <c r="M563" s="5">
        <f t="shared" ref="M563:N563" si="567">F563+H563-K563</f>
        <v>1</v>
      </c>
      <c r="N563" s="6">
        <f t="shared" si="567"/>
        <v>77273</v>
      </c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2">
      <c r="A564" s="5" t="s">
        <v>601</v>
      </c>
      <c r="B564" s="5" t="s">
        <v>400</v>
      </c>
      <c r="C564" s="5">
        <v>0</v>
      </c>
      <c r="D564" s="5">
        <v>0</v>
      </c>
      <c r="E564" s="5"/>
      <c r="F564" s="5">
        <v>0</v>
      </c>
      <c r="G564" s="5">
        <v>0</v>
      </c>
      <c r="H564" s="5">
        <v>4</v>
      </c>
      <c r="I564" s="6">
        <v>5745452</v>
      </c>
      <c r="J564" s="7">
        <f t="shared" si="517"/>
        <v>1436363</v>
      </c>
      <c r="K564" s="5">
        <v>0</v>
      </c>
      <c r="L564" s="6">
        <f t="shared" si="455"/>
        <v>0</v>
      </c>
      <c r="M564" s="5">
        <f t="shared" ref="M564:N564" si="568">F564+H564-K564</f>
        <v>4</v>
      </c>
      <c r="N564" s="6">
        <f t="shared" si="568"/>
        <v>5745452</v>
      </c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2">
      <c r="A565" s="5" t="s">
        <v>602</v>
      </c>
      <c r="B565" s="5" t="s">
        <v>392</v>
      </c>
      <c r="C565" s="5">
        <v>0</v>
      </c>
      <c r="D565" s="5">
        <v>0</v>
      </c>
      <c r="E565" s="5"/>
      <c r="F565" s="5">
        <v>0</v>
      </c>
      <c r="G565" s="5">
        <v>0</v>
      </c>
      <c r="H565" s="5">
        <v>0</v>
      </c>
      <c r="I565" s="5">
        <v>0</v>
      </c>
      <c r="J565" s="7">
        <f t="shared" si="517"/>
        <v>0</v>
      </c>
      <c r="K565" s="5">
        <v>0</v>
      </c>
      <c r="L565" s="6">
        <f t="shared" si="455"/>
        <v>0</v>
      </c>
      <c r="M565" s="5">
        <f t="shared" ref="M565:N565" si="569">F565+H565-K565</f>
        <v>0</v>
      </c>
      <c r="N565" s="6">
        <f t="shared" si="569"/>
        <v>0</v>
      </c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2">
      <c r="A566" s="5" t="s">
        <v>603</v>
      </c>
      <c r="B566" s="5" t="s">
        <v>11</v>
      </c>
      <c r="C566" s="5">
        <v>0</v>
      </c>
      <c r="D566" s="5">
        <v>0</v>
      </c>
      <c r="E566" s="5"/>
      <c r="F566" s="5">
        <v>0</v>
      </c>
      <c r="G566" s="5">
        <v>0</v>
      </c>
      <c r="H566" s="5">
        <v>1</v>
      </c>
      <c r="I566" s="6">
        <v>909090</v>
      </c>
      <c r="J566" s="7">
        <f t="shared" si="517"/>
        <v>909090</v>
      </c>
      <c r="K566" s="5">
        <v>0</v>
      </c>
      <c r="L566" s="6">
        <f t="shared" si="455"/>
        <v>0</v>
      </c>
      <c r="M566" s="5">
        <f t="shared" ref="M566:N566" si="570">F566+H566-K566</f>
        <v>1</v>
      </c>
      <c r="N566" s="6">
        <f t="shared" si="570"/>
        <v>909090</v>
      </c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2">
      <c r="A567" s="5" t="s">
        <v>604</v>
      </c>
      <c r="B567" s="5" t="s">
        <v>11</v>
      </c>
      <c r="C567" s="5">
        <v>27</v>
      </c>
      <c r="D567" s="6">
        <v>10996302</v>
      </c>
      <c r="E567" s="5"/>
      <c r="F567" s="5">
        <v>27</v>
      </c>
      <c r="G567" s="6">
        <v>10996302</v>
      </c>
      <c r="H567" s="5">
        <v>5</v>
      </c>
      <c r="I567" s="6">
        <v>2100000</v>
      </c>
      <c r="J567" s="7">
        <f t="shared" si="517"/>
        <v>409259.4375</v>
      </c>
      <c r="K567" s="5">
        <v>0</v>
      </c>
      <c r="L567" s="6">
        <f t="shared" si="455"/>
        <v>0</v>
      </c>
      <c r="M567" s="5">
        <f t="shared" ref="M567:N567" si="571">F567+H567-K567</f>
        <v>32</v>
      </c>
      <c r="N567" s="6">
        <f t="shared" si="571"/>
        <v>13096302</v>
      </c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2">
      <c r="A568" s="5" t="s">
        <v>605</v>
      </c>
      <c r="B568" s="5" t="s">
        <v>20</v>
      </c>
      <c r="C568" s="5">
        <v>0</v>
      </c>
      <c r="D568" s="5">
        <v>0</v>
      </c>
      <c r="E568" s="5"/>
      <c r="F568" s="5">
        <v>0</v>
      </c>
      <c r="G568" s="5">
        <v>0</v>
      </c>
      <c r="H568" s="5">
        <v>2</v>
      </c>
      <c r="I568" s="6">
        <v>909090</v>
      </c>
      <c r="J568" s="7">
        <f t="shared" si="517"/>
        <v>454545</v>
      </c>
      <c r="K568" s="5">
        <v>0</v>
      </c>
      <c r="L568" s="6">
        <f t="shared" si="455"/>
        <v>0</v>
      </c>
      <c r="M568" s="5">
        <f t="shared" ref="M568:N568" si="572">F568+H568-K568</f>
        <v>2</v>
      </c>
      <c r="N568" s="6">
        <f t="shared" si="572"/>
        <v>909090</v>
      </c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2">
      <c r="A569" s="5" t="s">
        <v>606</v>
      </c>
      <c r="B569" s="5" t="s">
        <v>20</v>
      </c>
      <c r="C569" s="5">
        <v>0</v>
      </c>
      <c r="D569" s="5">
        <v>0</v>
      </c>
      <c r="E569" s="5"/>
      <c r="F569" s="5">
        <v>0</v>
      </c>
      <c r="G569" s="5">
        <v>0</v>
      </c>
      <c r="H569" s="5">
        <v>2</v>
      </c>
      <c r="I569" s="6">
        <v>1509090</v>
      </c>
      <c r="J569" s="7">
        <f t="shared" si="517"/>
        <v>754545</v>
      </c>
      <c r="K569" s="5">
        <v>0</v>
      </c>
      <c r="L569" s="6">
        <f t="shared" si="455"/>
        <v>0</v>
      </c>
      <c r="M569" s="5">
        <f t="shared" ref="M569:N569" si="573">F569+H569-K569</f>
        <v>2</v>
      </c>
      <c r="N569" s="6">
        <f t="shared" si="573"/>
        <v>1509090</v>
      </c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2">
      <c r="A570" s="5" t="s">
        <v>607</v>
      </c>
      <c r="B570" s="5" t="s">
        <v>20</v>
      </c>
      <c r="C570" s="5">
        <v>0</v>
      </c>
      <c r="D570" s="5">
        <v>0</v>
      </c>
      <c r="E570" s="5"/>
      <c r="F570" s="5">
        <v>0</v>
      </c>
      <c r="G570" s="5">
        <v>0</v>
      </c>
      <c r="H570" s="5">
        <v>2</v>
      </c>
      <c r="I570" s="6">
        <v>2309090</v>
      </c>
      <c r="J570" s="7">
        <f t="shared" si="517"/>
        <v>1154545</v>
      </c>
      <c r="K570" s="5">
        <v>0</v>
      </c>
      <c r="L570" s="6">
        <f t="shared" si="455"/>
        <v>0</v>
      </c>
      <c r="M570" s="5">
        <f t="shared" ref="M570:N570" si="574">F570+H570-K570</f>
        <v>2</v>
      </c>
      <c r="N570" s="6">
        <f t="shared" si="574"/>
        <v>2309090</v>
      </c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2">
      <c r="A571" s="5" t="s">
        <v>608</v>
      </c>
      <c r="B571" s="5" t="s">
        <v>20</v>
      </c>
      <c r="C571" s="5">
        <v>0</v>
      </c>
      <c r="D571" s="5">
        <v>0</v>
      </c>
      <c r="E571" s="5"/>
      <c r="F571" s="5">
        <v>0</v>
      </c>
      <c r="G571" s="5">
        <v>0</v>
      </c>
      <c r="H571" s="5">
        <v>4</v>
      </c>
      <c r="I571" s="6">
        <v>2027272</v>
      </c>
      <c r="J571" s="7">
        <f t="shared" si="517"/>
        <v>506818</v>
      </c>
      <c r="K571" s="5">
        <v>0</v>
      </c>
      <c r="L571" s="6">
        <f t="shared" si="455"/>
        <v>0</v>
      </c>
      <c r="M571" s="5">
        <f t="shared" ref="M571:N571" si="575">F571+H571-K571</f>
        <v>4</v>
      </c>
      <c r="N571" s="6">
        <f t="shared" si="575"/>
        <v>2027272</v>
      </c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2">
      <c r="A572" s="5" t="s">
        <v>609</v>
      </c>
      <c r="B572" s="5" t="s">
        <v>11</v>
      </c>
      <c r="C572" s="5">
        <v>0</v>
      </c>
      <c r="D572" s="5">
        <v>0</v>
      </c>
      <c r="E572" s="5"/>
      <c r="F572" s="5">
        <v>0</v>
      </c>
      <c r="G572" s="5">
        <v>0</v>
      </c>
      <c r="H572" s="5">
        <v>5</v>
      </c>
      <c r="I572" s="6">
        <v>6363635</v>
      </c>
      <c r="J572" s="7">
        <f t="shared" si="517"/>
        <v>1272727</v>
      </c>
      <c r="K572" s="5">
        <v>0</v>
      </c>
      <c r="L572" s="6">
        <f t="shared" si="455"/>
        <v>0</v>
      </c>
      <c r="M572" s="5">
        <f t="shared" ref="M572:N572" si="576">F572+H572-K572</f>
        <v>5</v>
      </c>
      <c r="N572" s="6">
        <f t="shared" si="576"/>
        <v>6363635</v>
      </c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2">
      <c r="A573" s="5" t="s">
        <v>610</v>
      </c>
      <c r="B573" s="5" t="s">
        <v>25</v>
      </c>
      <c r="C573" s="5">
        <v>0</v>
      </c>
      <c r="D573" s="5">
        <v>0</v>
      </c>
      <c r="E573" s="5"/>
      <c r="F573" s="5">
        <v>0</v>
      </c>
      <c r="G573" s="5">
        <v>0</v>
      </c>
      <c r="H573" s="5">
        <v>27</v>
      </c>
      <c r="I573" s="6">
        <v>19868185</v>
      </c>
      <c r="J573" s="7">
        <f t="shared" si="517"/>
        <v>735858.70370370371</v>
      </c>
      <c r="K573" s="5">
        <v>0</v>
      </c>
      <c r="L573" s="6">
        <f t="shared" si="455"/>
        <v>0</v>
      </c>
      <c r="M573" s="5">
        <f t="shared" ref="M573:N573" si="577">F573+H573-K573</f>
        <v>27</v>
      </c>
      <c r="N573" s="6">
        <f t="shared" si="577"/>
        <v>19868185</v>
      </c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2">
      <c r="A574" s="5" t="s">
        <v>611</v>
      </c>
      <c r="B574" s="5" t="s">
        <v>11</v>
      </c>
      <c r="C574" s="5">
        <v>0</v>
      </c>
      <c r="D574" s="5">
        <v>0</v>
      </c>
      <c r="E574" s="5"/>
      <c r="F574" s="5">
        <v>0</v>
      </c>
      <c r="G574" s="5">
        <v>0</v>
      </c>
      <c r="H574" s="5">
        <v>10</v>
      </c>
      <c r="I574" s="6">
        <v>59090</v>
      </c>
      <c r="J574" s="7">
        <f t="shared" si="517"/>
        <v>5909</v>
      </c>
      <c r="K574" s="5">
        <v>0</v>
      </c>
      <c r="L574" s="6">
        <f t="shared" si="455"/>
        <v>0</v>
      </c>
      <c r="M574" s="5">
        <f t="shared" ref="M574:N574" si="578">F574+H574-K574</f>
        <v>10</v>
      </c>
      <c r="N574" s="6">
        <f t="shared" si="578"/>
        <v>59090</v>
      </c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2">
      <c r="A575" s="5" t="s">
        <v>612</v>
      </c>
      <c r="B575" s="5" t="s">
        <v>11</v>
      </c>
      <c r="C575" s="5">
        <v>0</v>
      </c>
      <c r="D575" s="5">
        <v>0</v>
      </c>
      <c r="E575" s="5"/>
      <c r="F575" s="5">
        <v>0</v>
      </c>
      <c r="G575" s="5">
        <v>0</v>
      </c>
      <c r="H575" s="5">
        <v>30</v>
      </c>
      <c r="I575" s="6">
        <v>436350</v>
      </c>
      <c r="J575" s="7">
        <f t="shared" si="517"/>
        <v>14545</v>
      </c>
      <c r="K575" s="5">
        <v>0</v>
      </c>
      <c r="L575" s="6">
        <f t="shared" si="455"/>
        <v>0</v>
      </c>
      <c r="M575" s="5">
        <f t="shared" ref="M575:N575" si="579">F575+H575-K575</f>
        <v>30</v>
      </c>
      <c r="N575" s="6">
        <f t="shared" si="579"/>
        <v>436350</v>
      </c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2">
      <c r="A576" s="5" t="s">
        <v>613</v>
      </c>
      <c r="B576" s="5" t="s">
        <v>20</v>
      </c>
      <c r="C576" s="5">
        <v>0</v>
      </c>
      <c r="D576" s="5">
        <v>0</v>
      </c>
      <c r="E576" s="5"/>
      <c r="F576" s="5">
        <v>0</v>
      </c>
      <c r="G576" s="5">
        <v>0</v>
      </c>
      <c r="H576" s="5">
        <v>4</v>
      </c>
      <c r="I576" s="6">
        <v>1563636</v>
      </c>
      <c r="J576" s="7">
        <f t="shared" si="517"/>
        <v>390909</v>
      </c>
      <c r="K576" s="5">
        <v>0</v>
      </c>
      <c r="L576" s="6">
        <f t="shared" si="455"/>
        <v>0</v>
      </c>
      <c r="M576" s="5">
        <f t="shared" ref="M576:N576" si="580">F576+H576-K576</f>
        <v>4</v>
      </c>
      <c r="N576" s="6">
        <f t="shared" si="580"/>
        <v>1563636</v>
      </c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2">
      <c r="A577" s="5" t="s">
        <v>614</v>
      </c>
      <c r="B577" s="5" t="s">
        <v>11</v>
      </c>
      <c r="C577" s="5">
        <v>0</v>
      </c>
      <c r="D577" s="5">
        <v>0</v>
      </c>
      <c r="E577" s="5"/>
      <c r="F577" s="5">
        <v>0</v>
      </c>
      <c r="G577" s="5">
        <v>0</v>
      </c>
      <c r="H577" s="5">
        <v>9</v>
      </c>
      <c r="I577" s="6">
        <v>7690905</v>
      </c>
      <c r="J577" s="7">
        <f t="shared" si="517"/>
        <v>854545</v>
      </c>
      <c r="K577" s="5">
        <v>0</v>
      </c>
      <c r="L577" s="6">
        <f t="shared" si="455"/>
        <v>0</v>
      </c>
      <c r="M577" s="5">
        <f t="shared" ref="M577:N577" si="581">F577+H577-K577</f>
        <v>9</v>
      </c>
      <c r="N577" s="6">
        <f t="shared" si="581"/>
        <v>7690905</v>
      </c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2">
      <c r="A578" s="5" t="s">
        <v>615</v>
      </c>
      <c r="B578" s="5" t="s">
        <v>11</v>
      </c>
      <c r="C578" s="5">
        <v>0</v>
      </c>
      <c r="D578" s="5">
        <v>0</v>
      </c>
      <c r="E578" s="5"/>
      <c r="F578" s="5">
        <v>0</v>
      </c>
      <c r="G578" s="5">
        <v>0</v>
      </c>
      <c r="H578" s="5">
        <v>1</v>
      </c>
      <c r="I578" s="6">
        <v>1090909</v>
      </c>
      <c r="J578" s="7">
        <f t="shared" si="517"/>
        <v>1090909</v>
      </c>
      <c r="K578" s="5">
        <v>0</v>
      </c>
      <c r="L578" s="6">
        <f t="shared" si="455"/>
        <v>0</v>
      </c>
      <c r="M578" s="5">
        <f t="shared" ref="M578:N578" si="582">F578+H578-K578</f>
        <v>1</v>
      </c>
      <c r="N578" s="6">
        <f t="shared" si="582"/>
        <v>1090909</v>
      </c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2">
      <c r="A579" s="5" t="s">
        <v>616</v>
      </c>
      <c r="B579" s="5" t="s">
        <v>11</v>
      </c>
      <c r="C579" s="5">
        <v>0</v>
      </c>
      <c r="D579" s="5">
        <v>0</v>
      </c>
      <c r="E579" s="5"/>
      <c r="F579" s="5">
        <v>0</v>
      </c>
      <c r="G579" s="5">
        <v>0</v>
      </c>
      <c r="H579" s="5">
        <v>1</v>
      </c>
      <c r="I579" s="6">
        <v>1532000</v>
      </c>
      <c r="J579" s="7">
        <f t="shared" si="517"/>
        <v>1532000</v>
      </c>
      <c r="K579" s="5">
        <v>0</v>
      </c>
      <c r="L579" s="6">
        <f t="shared" si="455"/>
        <v>0</v>
      </c>
      <c r="M579" s="5">
        <f t="shared" ref="M579:N579" si="583">F579+H579-K579</f>
        <v>1</v>
      </c>
      <c r="N579" s="6">
        <f t="shared" si="583"/>
        <v>1532000</v>
      </c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2">
      <c r="A580" s="5" t="s">
        <v>617</v>
      </c>
      <c r="B580" s="5" t="s">
        <v>25</v>
      </c>
      <c r="C580" s="5">
        <v>0</v>
      </c>
      <c r="D580" s="5">
        <v>0</v>
      </c>
      <c r="E580" s="5"/>
      <c r="F580" s="5">
        <v>0</v>
      </c>
      <c r="G580" s="5">
        <v>0</v>
      </c>
      <c r="H580" s="5">
        <v>6</v>
      </c>
      <c r="I580" s="6">
        <v>7036362</v>
      </c>
      <c r="J580" s="7">
        <f t="shared" si="517"/>
        <v>1172727</v>
      </c>
      <c r="K580" s="5">
        <v>0</v>
      </c>
      <c r="L580" s="6">
        <f t="shared" si="455"/>
        <v>0</v>
      </c>
      <c r="M580" s="5">
        <f t="shared" ref="M580:N580" si="584">F580+H580-K580</f>
        <v>6</v>
      </c>
      <c r="N580" s="6">
        <f t="shared" si="584"/>
        <v>7036362</v>
      </c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2">
      <c r="A581" s="5" t="s">
        <v>618</v>
      </c>
      <c r="B581" s="5" t="s">
        <v>25</v>
      </c>
      <c r="C581" s="5">
        <v>0</v>
      </c>
      <c r="D581" s="5">
        <v>0</v>
      </c>
      <c r="E581" s="5"/>
      <c r="F581" s="5">
        <v>0</v>
      </c>
      <c r="G581" s="5">
        <v>0</v>
      </c>
      <c r="H581" s="5">
        <v>1</v>
      </c>
      <c r="I581" s="6">
        <v>13954545</v>
      </c>
      <c r="J581" s="7">
        <f t="shared" si="517"/>
        <v>13954545</v>
      </c>
      <c r="K581" s="5">
        <v>0</v>
      </c>
      <c r="L581" s="6">
        <f t="shared" si="455"/>
        <v>0</v>
      </c>
      <c r="M581" s="5">
        <f t="shared" ref="M581:N581" si="585">F581+H581-K581</f>
        <v>1</v>
      </c>
      <c r="N581" s="6">
        <f t="shared" si="585"/>
        <v>13954545</v>
      </c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2">
      <c r="A582" s="5" t="s">
        <v>619</v>
      </c>
      <c r="B582" s="5" t="s">
        <v>620</v>
      </c>
      <c r="C582" s="5">
        <v>0</v>
      </c>
      <c r="D582" s="5">
        <v>0</v>
      </c>
      <c r="E582" s="5"/>
      <c r="F582" s="5">
        <v>0</v>
      </c>
      <c r="G582" s="5">
        <v>0</v>
      </c>
      <c r="H582" s="5">
        <v>1</v>
      </c>
      <c r="I582" s="6">
        <v>485000</v>
      </c>
      <c r="J582" s="7">
        <f t="shared" si="517"/>
        <v>485000</v>
      </c>
      <c r="K582" s="5">
        <v>0</v>
      </c>
      <c r="L582" s="6">
        <f t="shared" si="455"/>
        <v>0</v>
      </c>
      <c r="M582" s="5">
        <f t="shared" ref="M582:N582" si="586">F582+H582-K582</f>
        <v>1</v>
      </c>
      <c r="N582" s="6">
        <f t="shared" si="586"/>
        <v>485000</v>
      </c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2">
      <c r="A583" s="5" t="s">
        <v>621</v>
      </c>
      <c r="B583" s="5" t="s">
        <v>622</v>
      </c>
      <c r="C583" s="5">
        <v>0</v>
      </c>
      <c r="D583" s="5">
        <v>0</v>
      </c>
      <c r="E583" s="5"/>
      <c r="F583" s="5">
        <v>0</v>
      </c>
      <c r="G583" s="5">
        <v>0</v>
      </c>
      <c r="H583" s="5">
        <v>1</v>
      </c>
      <c r="I583" s="6">
        <v>49000</v>
      </c>
      <c r="J583" s="7">
        <f t="shared" si="517"/>
        <v>49000</v>
      </c>
      <c r="K583" s="5">
        <v>0</v>
      </c>
      <c r="L583" s="6">
        <f t="shared" si="455"/>
        <v>0</v>
      </c>
      <c r="M583" s="5">
        <f t="shared" ref="M583:N583" si="587">F583+H583-K583</f>
        <v>1</v>
      </c>
      <c r="N583" s="6">
        <f t="shared" si="587"/>
        <v>49000</v>
      </c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2">
      <c r="A584" s="5" t="s">
        <v>623</v>
      </c>
      <c r="B584" s="5" t="s">
        <v>622</v>
      </c>
      <c r="C584" s="5">
        <v>0</v>
      </c>
      <c r="D584" s="5">
        <v>0</v>
      </c>
      <c r="E584" s="5"/>
      <c r="F584" s="5">
        <v>0</v>
      </c>
      <c r="G584" s="5">
        <v>0</v>
      </c>
      <c r="H584" s="5">
        <v>1</v>
      </c>
      <c r="I584" s="6">
        <v>59000</v>
      </c>
      <c r="J584" s="7">
        <f t="shared" si="517"/>
        <v>59000</v>
      </c>
      <c r="K584" s="5">
        <v>0</v>
      </c>
      <c r="L584" s="6">
        <f t="shared" si="455"/>
        <v>0</v>
      </c>
      <c r="M584" s="5">
        <f t="shared" ref="M584:N584" si="588">F584+H584-K584</f>
        <v>1</v>
      </c>
      <c r="N584" s="6">
        <f t="shared" si="588"/>
        <v>59000</v>
      </c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2">
      <c r="A585" s="5" t="s">
        <v>624</v>
      </c>
      <c r="B585" s="5" t="s">
        <v>11</v>
      </c>
      <c r="C585" s="5">
        <v>0</v>
      </c>
      <c r="D585" s="5">
        <v>0</v>
      </c>
      <c r="E585" s="5"/>
      <c r="F585" s="5">
        <v>0</v>
      </c>
      <c r="G585" s="5">
        <v>0</v>
      </c>
      <c r="H585" s="5">
        <v>2</v>
      </c>
      <c r="I585" s="6">
        <v>6000</v>
      </c>
      <c r="J585" s="7">
        <f t="shared" si="517"/>
        <v>3000</v>
      </c>
      <c r="K585" s="5">
        <v>0</v>
      </c>
      <c r="L585" s="6">
        <f t="shared" si="455"/>
        <v>0</v>
      </c>
      <c r="M585" s="5">
        <f t="shared" ref="M585:N585" si="589">F585+H585-K585</f>
        <v>2</v>
      </c>
      <c r="N585" s="6">
        <f t="shared" si="589"/>
        <v>6000</v>
      </c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2">
      <c r="A586" s="5" t="s">
        <v>625</v>
      </c>
      <c r="B586" s="5" t="s">
        <v>392</v>
      </c>
      <c r="C586" s="5">
        <v>0</v>
      </c>
      <c r="D586" s="5">
        <v>0</v>
      </c>
      <c r="E586" s="5"/>
      <c r="F586" s="5">
        <v>0</v>
      </c>
      <c r="G586" s="5">
        <v>0</v>
      </c>
      <c r="H586" s="5">
        <v>0</v>
      </c>
      <c r="I586" s="5">
        <v>0</v>
      </c>
      <c r="J586" s="7">
        <f t="shared" si="517"/>
        <v>0</v>
      </c>
      <c r="K586" s="5">
        <v>0</v>
      </c>
      <c r="L586" s="6">
        <f t="shared" si="455"/>
        <v>0</v>
      </c>
      <c r="M586" s="5">
        <f t="shared" ref="M586:N586" si="590">F586+H586-K586</f>
        <v>0</v>
      </c>
      <c r="N586" s="6">
        <f t="shared" si="590"/>
        <v>0</v>
      </c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2">
      <c r="A587" s="5" t="s">
        <v>626</v>
      </c>
      <c r="B587" s="5" t="s">
        <v>400</v>
      </c>
      <c r="C587" s="5">
        <v>0</v>
      </c>
      <c r="D587" s="5">
        <v>0</v>
      </c>
      <c r="E587" s="5"/>
      <c r="F587" s="5">
        <v>0</v>
      </c>
      <c r="G587" s="5">
        <v>0</v>
      </c>
      <c r="H587" s="5">
        <v>4</v>
      </c>
      <c r="I587" s="6">
        <v>4781816</v>
      </c>
      <c r="J587" s="7">
        <f t="shared" si="517"/>
        <v>1195454</v>
      </c>
      <c r="K587" s="5">
        <v>0</v>
      </c>
      <c r="L587" s="6">
        <f t="shared" si="455"/>
        <v>0</v>
      </c>
      <c r="M587" s="5">
        <f t="shared" ref="M587:N587" si="591">F587+H587-K587</f>
        <v>4</v>
      </c>
      <c r="N587" s="6">
        <f t="shared" si="591"/>
        <v>4781816</v>
      </c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2">
      <c r="A588" s="5" t="s">
        <v>627</v>
      </c>
      <c r="B588" s="5" t="s">
        <v>25</v>
      </c>
      <c r="C588" s="5">
        <v>0</v>
      </c>
      <c r="D588" s="5">
        <v>0</v>
      </c>
      <c r="E588" s="5"/>
      <c r="F588" s="5">
        <v>0</v>
      </c>
      <c r="G588" s="5">
        <v>0</v>
      </c>
      <c r="H588" s="5">
        <v>43</v>
      </c>
      <c r="I588" s="6">
        <v>16079088</v>
      </c>
      <c r="J588" s="7">
        <f t="shared" si="517"/>
        <v>373932.27906976745</v>
      </c>
      <c r="K588" s="5">
        <v>0</v>
      </c>
      <c r="L588" s="6">
        <f t="shared" si="455"/>
        <v>0</v>
      </c>
      <c r="M588" s="5">
        <f t="shared" ref="M588:N588" si="592">F588+H588-K588</f>
        <v>43</v>
      </c>
      <c r="N588" s="6">
        <f t="shared" si="592"/>
        <v>16079088</v>
      </c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2">
      <c r="A589" s="5" t="s">
        <v>628</v>
      </c>
      <c r="B589" s="5" t="s">
        <v>25</v>
      </c>
      <c r="C589" s="5">
        <v>0</v>
      </c>
      <c r="D589" s="5">
        <v>0</v>
      </c>
      <c r="E589" s="5"/>
      <c r="F589" s="5">
        <v>0</v>
      </c>
      <c r="G589" s="5">
        <v>0</v>
      </c>
      <c r="H589" s="5">
        <v>33</v>
      </c>
      <c r="I589" s="6">
        <v>2949093</v>
      </c>
      <c r="J589" s="7">
        <f t="shared" si="517"/>
        <v>89366.454545454544</v>
      </c>
      <c r="K589" s="5">
        <v>0</v>
      </c>
      <c r="L589" s="6">
        <f t="shared" si="455"/>
        <v>0</v>
      </c>
      <c r="M589" s="5">
        <f t="shared" ref="M589:N589" si="593">F589+H589-K589</f>
        <v>33</v>
      </c>
      <c r="N589" s="6">
        <f t="shared" si="593"/>
        <v>2949093</v>
      </c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2">
      <c r="A590" s="5" t="s">
        <v>629</v>
      </c>
      <c r="B590" s="5" t="s">
        <v>25</v>
      </c>
      <c r="C590" s="5">
        <v>0</v>
      </c>
      <c r="D590" s="5">
        <v>0</v>
      </c>
      <c r="E590" s="5"/>
      <c r="F590" s="5">
        <v>0</v>
      </c>
      <c r="G590" s="5">
        <v>0</v>
      </c>
      <c r="H590" s="5">
        <v>5</v>
      </c>
      <c r="I590" s="6">
        <v>936365</v>
      </c>
      <c r="J590" s="7">
        <f t="shared" si="517"/>
        <v>187273</v>
      </c>
      <c r="K590" s="5">
        <v>0</v>
      </c>
      <c r="L590" s="6">
        <f t="shared" si="455"/>
        <v>0</v>
      </c>
      <c r="M590" s="5">
        <f t="shared" ref="M590:N590" si="594">F590+H590-K590</f>
        <v>5</v>
      </c>
      <c r="N590" s="6">
        <f t="shared" si="594"/>
        <v>936365</v>
      </c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2">
      <c r="A591" s="5" t="s">
        <v>630</v>
      </c>
      <c r="B591" s="5" t="s">
        <v>185</v>
      </c>
      <c r="C591" s="5">
        <v>0</v>
      </c>
      <c r="D591" s="5">
        <v>0</v>
      </c>
      <c r="E591" s="5"/>
      <c r="F591" s="5">
        <v>0</v>
      </c>
      <c r="G591" s="5">
        <v>0</v>
      </c>
      <c r="H591" s="5">
        <v>1</v>
      </c>
      <c r="I591" s="5">
        <v>0</v>
      </c>
      <c r="J591" s="7">
        <f t="shared" si="517"/>
        <v>0</v>
      </c>
      <c r="K591" s="5">
        <v>0</v>
      </c>
      <c r="L591" s="6">
        <f t="shared" si="455"/>
        <v>0</v>
      </c>
      <c r="M591" s="5">
        <f t="shared" ref="M591:N591" si="595">F591+H591-K591</f>
        <v>1</v>
      </c>
      <c r="N591" s="6">
        <f t="shared" si="595"/>
        <v>0</v>
      </c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2">
      <c r="A592" s="5" t="s">
        <v>631</v>
      </c>
      <c r="B592" s="5" t="s">
        <v>185</v>
      </c>
      <c r="C592" s="5">
        <v>0</v>
      </c>
      <c r="D592" s="5">
        <v>0</v>
      </c>
      <c r="E592" s="5"/>
      <c r="F592" s="5">
        <v>0</v>
      </c>
      <c r="G592" s="5">
        <v>0</v>
      </c>
      <c r="H592" s="5">
        <v>1</v>
      </c>
      <c r="I592" s="6">
        <v>139000</v>
      </c>
      <c r="J592" s="7">
        <f t="shared" si="517"/>
        <v>139000</v>
      </c>
      <c r="K592" s="5">
        <v>0</v>
      </c>
      <c r="L592" s="6">
        <f t="shared" si="455"/>
        <v>0</v>
      </c>
      <c r="M592" s="5">
        <f t="shared" ref="M592:N592" si="596">F592+H592-K592</f>
        <v>1</v>
      </c>
      <c r="N592" s="6">
        <f t="shared" si="596"/>
        <v>139000</v>
      </c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2">
      <c r="A593" s="5" t="s">
        <v>632</v>
      </c>
      <c r="B593" s="5" t="s">
        <v>185</v>
      </c>
      <c r="C593" s="5">
        <v>0</v>
      </c>
      <c r="D593" s="5">
        <v>0</v>
      </c>
      <c r="E593" s="5"/>
      <c r="F593" s="5">
        <v>0</v>
      </c>
      <c r="G593" s="5">
        <v>0</v>
      </c>
      <c r="H593" s="5">
        <v>1</v>
      </c>
      <c r="I593" s="6">
        <v>118000</v>
      </c>
      <c r="J593" s="7">
        <f t="shared" si="517"/>
        <v>118000</v>
      </c>
      <c r="K593" s="5">
        <v>0</v>
      </c>
      <c r="L593" s="6">
        <f t="shared" si="455"/>
        <v>0</v>
      </c>
      <c r="M593" s="5">
        <f t="shared" ref="M593:N593" si="597">F593+H593-K593</f>
        <v>1</v>
      </c>
      <c r="N593" s="6">
        <f t="shared" si="597"/>
        <v>118000</v>
      </c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2">
      <c r="A594" s="5" t="s">
        <v>633</v>
      </c>
      <c r="B594" s="5" t="s">
        <v>634</v>
      </c>
      <c r="C594" s="5">
        <v>0</v>
      </c>
      <c r="D594" s="5">
        <v>0</v>
      </c>
      <c r="E594" s="5"/>
      <c r="F594" s="5">
        <v>0</v>
      </c>
      <c r="G594" s="5">
        <v>0</v>
      </c>
      <c r="H594" s="5">
        <v>1</v>
      </c>
      <c r="I594" s="6">
        <v>75000</v>
      </c>
      <c r="J594" s="7">
        <f t="shared" si="517"/>
        <v>75000</v>
      </c>
      <c r="K594" s="5">
        <v>0</v>
      </c>
      <c r="L594" s="6">
        <f t="shared" si="455"/>
        <v>0</v>
      </c>
      <c r="M594" s="5">
        <f t="shared" ref="M594:N594" si="598">F594+H594-K594</f>
        <v>1</v>
      </c>
      <c r="N594" s="6">
        <f t="shared" si="598"/>
        <v>75000</v>
      </c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2">
      <c r="A595" s="5" t="s">
        <v>635</v>
      </c>
      <c r="B595" s="5" t="s">
        <v>185</v>
      </c>
      <c r="C595" s="5">
        <v>0</v>
      </c>
      <c r="D595" s="5">
        <v>0</v>
      </c>
      <c r="E595" s="5"/>
      <c r="F595" s="5">
        <v>0</v>
      </c>
      <c r="G595" s="5">
        <v>0</v>
      </c>
      <c r="H595" s="5">
        <v>4</v>
      </c>
      <c r="I595" s="6">
        <v>60000</v>
      </c>
      <c r="J595" s="7">
        <f t="shared" si="517"/>
        <v>15000</v>
      </c>
      <c r="K595" s="5">
        <v>0</v>
      </c>
      <c r="L595" s="6">
        <f t="shared" si="455"/>
        <v>0</v>
      </c>
      <c r="M595" s="5">
        <f t="shared" ref="M595:N595" si="599">F595+H595-K595</f>
        <v>4</v>
      </c>
      <c r="N595" s="6">
        <f t="shared" si="599"/>
        <v>60000</v>
      </c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2">
      <c r="A596" s="5" t="s">
        <v>636</v>
      </c>
      <c r="B596" s="5" t="s">
        <v>634</v>
      </c>
      <c r="C596" s="5">
        <v>0</v>
      </c>
      <c r="D596" s="5">
        <v>0</v>
      </c>
      <c r="E596" s="5"/>
      <c r="F596" s="5">
        <v>0</v>
      </c>
      <c r="G596" s="5">
        <v>0</v>
      </c>
      <c r="H596" s="5">
        <v>3</v>
      </c>
      <c r="I596" s="6">
        <v>255000</v>
      </c>
      <c r="J596" s="7">
        <f t="shared" si="517"/>
        <v>85000</v>
      </c>
      <c r="K596" s="5">
        <v>0</v>
      </c>
      <c r="L596" s="6">
        <f t="shared" si="455"/>
        <v>0</v>
      </c>
      <c r="M596" s="5">
        <f t="shared" ref="M596:N596" si="600">F596+H596-K596</f>
        <v>3</v>
      </c>
      <c r="N596" s="6">
        <f t="shared" si="600"/>
        <v>255000</v>
      </c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2">
      <c r="A597" s="5" t="s">
        <v>637</v>
      </c>
      <c r="B597" s="5" t="s">
        <v>185</v>
      </c>
      <c r="C597" s="5">
        <v>0</v>
      </c>
      <c r="D597" s="5">
        <v>0</v>
      </c>
      <c r="E597" s="5"/>
      <c r="F597" s="5">
        <v>0</v>
      </c>
      <c r="G597" s="5">
        <v>0</v>
      </c>
      <c r="H597" s="5">
        <v>1</v>
      </c>
      <c r="I597" s="6">
        <v>141000</v>
      </c>
      <c r="J597" s="7">
        <f t="shared" si="517"/>
        <v>141000</v>
      </c>
      <c r="K597" s="5">
        <v>0</v>
      </c>
      <c r="L597" s="6">
        <f t="shared" si="455"/>
        <v>0</v>
      </c>
      <c r="M597" s="5">
        <f t="shared" ref="M597:N597" si="601">F597+H597-K597</f>
        <v>1</v>
      </c>
      <c r="N597" s="6">
        <f t="shared" si="601"/>
        <v>141000</v>
      </c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2">
      <c r="A598" s="5" t="s">
        <v>638</v>
      </c>
      <c r="B598" s="5" t="s">
        <v>185</v>
      </c>
      <c r="C598" s="5">
        <v>0</v>
      </c>
      <c r="D598" s="5">
        <v>0</v>
      </c>
      <c r="E598" s="5"/>
      <c r="F598" s="5">
        <v>0</v>
      </c>
      <c r="G598" s="5">
        <v>0</v>
      </c>
      <c r="H598" s="5">
        <v>1</v>
      </c>
      <c r="I598" s="6">
        <v>131000</v>
      </c>
      <c r="J598" s="7">
        <f t="shared" si="517"/>
        <v>131000</v>
      </c>
      <c r="K598" s="5">
        <v>0</v>
      </c>
      <c r="L598" s="6">
        <f t="shared" si="455"/>
        <v>0</v>
      </c>
      <c r="M598" s="5">
        <f t="shared" ref="M598:N598" si="602">F598+H598-K598</f>
        <v>1</v>
      </c>
      <c r="N598" s="6">
        <f t="shared" si="602"/>
        <v>131000</v>
      </c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2">
      <c r="A599" s="5" t="s">
        <v>639</v>
      </c>
      <c r="B599" s="5" t="s">
        <v>185</v>
      </c>
      <c r="C599" s="5">
        <v>0</v>
      </c>
      <c r="D599" s="5">
        <v>0</v>
      </c>
      <c r="E599" s="5"/>
      <c r="F599" s="5">
        <v>0</v>
      </c>
      <c r="G599" s="5">
        <v>0</v>
      </c>
      <c r="H599" s="5">
        <v>1</v>
      </c>
      <c r="I599" s="6">
        <v>121000</v>
      </c>
      <c r="J599" s="7">
        <f t="shared" si="517"/>
        <v>121000</v>
      </c>
      <c r="K599" s="5">
        <v>0</v>
      </c>
      <c r="L599" s="6">
        <f t="shared" si="455"/>
        <v>0</v>
      </c>
      <c r="M599" s="5">
        <f t="shared" ref="M599:N599" si="603">F599+H599-K599</f>
        <v>1</v>
      </c>
      <c r="N599" s="6">
        <f t="shared" si="603"/>
        <v>121000</v>
      </c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2">
      <c r="A600" s="5" t="s">
        <v>640</v>
      </c>
      <c r="B600" s="5" t="s">
        <v>185</v>
      </c>
      <c r="C600" s="5">
        <v>0</v>
      </c>
      <c r="D600" s="5">
        <v>0</v>
      </c>
      <c r="E600" s="5"/>
      <c r="F600" s="5">
        <v>0</v>
      </c>
      <c r="G600" s="5">
        <v>0</v>
      </c>
      <c r="H600" s="5">
        <v>1</v>
      </c>
      <c r="I600" s="6">
        <v>149000</v>
      </c>
      <c r="J600" s="7">
        <f t="shared" si="517"/>
        <v>149000</v>
      </c>
      <c r="K600" s="5">
        <v>0</v>
      </c>
      <c r="L600" s="6">
        <f t="shared" si="455"/>
        <v>0</v>
      </c>
      <c r="M600" s="5">
        <f t="shared" ref="M600:N600" si="604">F600+H600-K600</f>
        <v>1</v>
      </c>
      <c r="N600" s="6">
        <f t="shared" si="604"/>
        <v>149000</v>
      </c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2">
      <c r="A601" s="5" t="s">
        <v>641</v>
      </c>
      <c r="B601" s="5" t="s">
        <v>185</v>
      </c>
      <c r="C601" s="5">
        <v>0</v>
      </c>
      <c r="D601" s="5">
        <v>0</v>
      </c>
      <c r="E601" s="5"/>
      <c r="F601" s="5">
        <v>0</v>
      </c>
      <c r="G601" s="5">
        <v>0</v>
      </c>
      <c r="H601" s="5">
        <v>1</v>
      </c>
      <c r="I601" s="6">
        <v>178000</v>
      </c>
      <c r="J601" s="7">
        <f t="shared" si="517"/>
        <v>178000</v>
      </c>
      <c r="K601" s="5">
        <v>0</v>
      </c>
      <c r="L601" s="6">
        <f t="shared" si="455"/>
        <v>0</v>
      </c>
      <c r="M601" s="5">
        <f t="shared" ref="M601:N601" si="605">F601+H601-K601</f>
        <v>1</v>
      </c>
      <c r="N601" s="6">
        <f t="shared" si="605"/>
        <v>178000</v>
      </c>
      <c r="O601" s="5"/>
      <c r="P601" s="5"/>
      <c r="Q601" s="5"/>
      <c r="R601" s="5"/>
      <c r="S601" s="5"/>
      <c r="T601" s="5"/>
      <c r="U601" s="5"/>
      <c r="V601" s="5"/>
      <c r="W601" s="5"/>
    </row>
    <row r="602" spans="1:23" x14ac:dyDescent="0.2">
      <c r="A602" s="5" t="s">
        <v>642</v>
      </c>
      <c r="B602" s="5" t="s">
        <v>185</v>
      </c>
      <c r="C602" s="5">
        <v>0</v>
      </c>
      <c r="D602" s="5">
        <v>0</v>
      </c>
      <c r="E602" s="5"/>
      <c r="F602" s="5">
        <v>0</v>
      </c>
      <c r="G602" s="5">
        <v>0</v>
      </c>
      <c r="H602" s="5">
        <v>1</v>
      </c>
      <c r="I602" s="6">
        <v>390000</v>
      </c>
      <c r="J602" s="7">
        <f t="shared" si="517"/>
        <v>390000</v>
      </c>
      <c r="K602" s="5">
        <v>0</v>
      </c>
      <c r="L602" s="6">
        <f t="shared" si="455"/>
        <v>0</v>
      </c>
      <c r="M602" s="5">
        <f t="shared" ref="M602:N602" si="606">F602+H602-K602</f>
        <v>1</v>
      </c>
      <c r="N602" s="6">
        <f t="shared" si="606"/>
        <v>390000</v>
      </c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2">
      <c r="A603" s="5" t="s">
        <v>643</v>
      </c>
      <c r="B603" s="5" t="s">
        <v>185</v>
      </c>
      <c r="C603" s="5">
        <v>0</v>
      </c>
      <c r="D603" s="5">
        <v>0</v>
      </c>
      <c r="E603" s="5"/>
      <c r="F603" s="5">
        <v>0</v>
      </c>
      <c r="G603" s="5">
        <v>0</v>
      </c>
      <c r="H603" s="5">
        <v>1</v>
      </c>
      <c r="I603" s="6">
        <v>125000</v>
      </c>
      <c r="J603" s="7">
        <f t="shared" si="517"/>
        <v>125000</v>
      </c>
      <c r="K603" s="5">
        <v>0</v>
      </c>
      <c r="L603" s="6">
        <f t="shared" si="455"/>
        <v>0</v>
      </c>
      <c r="M603" s="5">
        <f t="shared" ref="M603:N603" si="607">F603+H603-K603</f>
        <v>1</v>
      </c>
      <c r="N603" s="6">
        <f t="shared" si="607"/>
        <v>125000</v>
      </c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2">
      <c r="A604" s="5" t="s">
        <v>644</v>
      </c>
      <c r="B604" s="5" t="s">
        <v>34</v>
      </c>
      <c r="C604" s="5">
        <v>0</v>
      </c>
      <c r="D604" s="5">
        <v>0</v>
      </c>
      <c r="E604" s="5"/>
      <c r="F604" s="5">
        <v>0</v>
      </c>
      <c r="G604" s="5">
        <v>0</v>
      </c>
      <c r="H604" s="5">
        <v>5</v>
      </c>
      <c r="I604" s="6">
        <v>1590910</v>
      </c>
      <c r="J604" s="7">
        <f t="shared" si="517"/>
        <v>318182</v>
      </c>
      <c r="K604" s="5">
        <v>0</v>
      </c>
      <c r="L604" s="6">
        <f t="shared" si="455"/>
        <v>0</v>
      </c>
      <c r="M604" s="5">
        <f t="shared" ref="M604:N604" si="608">F604+H604-K604</f>
        <v>5</v>
      </c>
      <c r="N604" s="6">
        <f t="shared" si="608"/>
        <v>1590910</v>
      </c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2">
      <c r="A605" s="5" t="s">
        <v>645</v>
      </c>
      <c r="B605" s="5" t="s">
        <v>34</v>
      </c>
      <c r="C605" s="5">
        <v>0</v>
      </c>
      <c r="D605" s="5">
        <v>0</v>
      </c>
      <c r="E605" s="5"/>
      <c r="F605" s="5">
        <v>0</v>
      </c>
      <c r="G605" s="5">
        <v>0</v>
      </c>
      <c r="H605" s="5">
        <v>1</v>
      </c>
      <c r="I605" s="6">
        <v>445455</v>
      </c>
      <c r="J605" s="7">
        <f t="shared" si="517"/>
        <v>445455</v>
      </c>
      <c r="K605" s="5">
        <v>0</v>
      </c>
      <c r="L605" s="6">
        <f t="shared" si="455"/>
        <v>0</v>
      </c>
      <c r="M605" s="5">
        <f t="shared" ref="M605:N605" si="609">F605+H605-K605</f>
        <v>1</v>
      </c>
      <c r="N605" s="6">
        <f t="shared" si="609"/>
        <v>445455</v>
      </c>
      <c r="O605" s="5"/>
      <c r="P605" s="5"/>
      <c r="Q605" s="5"/>
      <c r="R605" s="5"/>
      <c r="S605" s="5"/>
      <c r="T605" s="5"/>
      <c r="U605" s="5"/>
      <c r="V605" s="5"/>
      <c r="W605" s="5"/>
    </row>
    <row r="606" spans="1:23" x14ac:dyDescent="0.2">
      <c r="A606" s="5" t="s">
        <v>646</v>
      </c>
      <c r="B606" s="5" t="s">
        <v>392</v>
      </c>
      <c r="C606" s="5">
        <v>0</v>
      </c>
      <c r="D606" s="5">
        <v>0</v>
      </c>
      <c r="E606" s="5"/>
      <c r="F606" s="5">
        <v>0</v>
      </c>
      <c r="G606" s="5">
        <v>0</v>
      </c>
      <c r="H606" s="5">
        <v>0</v>
      </c>
      <c r="I606" s="5">
        <v>0</v>
      </c>
      <c r="J606" s="7">
        <f t="shared" si="517"/>
        <v>0</v>
      </c>
      <c r="K606" s="5">
        <v>0</v>
      </c>
      <c r="L606" s="6">
        <f t="shared" si="455"/>
        <v>0</v>
      </c>
      <c r="M606" s="5">
        <f t="shared" ref="M606:N606" si="610">F606+H606-K606</f>
        <v>0</v>
      </c>
      <c r="N606" s="6">
        <f t="shared" si="610"/>
        <v>0</v>
      </c>
      <c r="O606" s="5"/>
      <c r="P606" s="5"/>
      <c r="Q606" s="5"/>
      <c r="R606" s="5"/>
      <c r="S606" s="5"/>
      <c r="T606" s="5"/>
      <c r="U606" s="5"/>
      <c r="V606" s="5"/>
      <c r="W606" s="5"/>
    </row>
    <row r="607" spans="1:23" x14ac:dyDescent="0.2">
      <c r="A607" s="5" t="s">
        <v>647</v>
      </c>
      <c r="B607" s="5" t="s">
        <v>392</v>
      </c>
      <c r="C607" s="5">
        <v>0</v>
      </c>
      <c r="D607" s="5">
        <v>0</v>
      </c>
      <c r="E607" s="5"/>
      <c r="F607" s="5">
        <v>0</v>
      </c>
      <c r="G607" s="5">
        <v>0</v>
      </c>
      <c r="H607" s="5">
        <v>0</v>
      </c>
      <c r="I607" s="5">
        <v>0</v>
      </c>
      <c r="J607" s="7">
        <f t="shared" si="517"/>
        <v>0</v>
      </c>
      <c r="K607" s="5">
        <v>0</v>
      </c>
      <c r="L607" s="6">
        <f t="shared" si="455"/>
        <v>0</v>
      </c>
      <c r="M607" s="5">
        <f t="shared" ref="M607:N607" si="611">F607+H607-K607</f>
        <v>0</v>
      </c>
      <c r="N607" s="6">
        <f t="shared" si="611"/>
        <v>0</v>
      </c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2">
      <c r="A608" s="5" t="s">
        <v>648</v>
      </c>
      <c r="B608" s="5" t="s">
        <v>25</v>
      </c>
      <c r="C608" s="5">
        <v>0</v>
      </c>
      <c r="D608" s="5">
        <v>0</v>
      </c>
      <c r="E608" s="5"/>
      <c r="F608" s="5">
        <v>0</v>
      </c>
      <c r="G608" s="5">
        <v>0</v>
      </c>
      <c r="H608" s="5">
        <v>1</v>
      </c>
      <c r="I608" s="6">
        <v>6818181</v>
      </c>
      <c r="J608" s="7">
        <f t="shared" si="517"/>
        <v>6818181</v>
      </c>
      <c r="K608" s="5">
        <v>0</v>
      </c>
      <c r="L608" s="6">
        <f t="shared" si="455"/>
        <v>0</v>
      </c>
      <c r="M608" s="5">
        <f t="shared" ref="M608:N608" si="612">F608+H608-K608</f>
        <v>1</v>
      </c>
      <c r="N608" s="6">
        <f t="shared" si="612"/>
        <v>6818181</v>
      </c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2">
      <c r="A609" s="5" t="s">
        <v>649</v>
      </c>
      <c r="B609" s="5" t="s">
        <v>650</v>
      </c>
      <c r="C609" s="5">
        <v>0</v>
      </c>
      <c r="D609" s="5">
        <v>0</v>
      </c>
      <c r="E609" s="5"/>
      <c r="F609" s="5">
        <v>0</v>
      </c>
      <c r="G609" s="5">
        <v>0</v>
      </c>
      <c r="H609" s="5">
        <v>2</v>
      </c>
      <c r="I609" s="6">
        <v>4286000</v>
      </c>
      <c r="J609" s="7">
        <f t="shared" si="517"/>
        <v>2143000</v>
      </c>
      <c r="K609" s="5">
        <v>0</v>
      </c>
      <c r="L609" s="6">
        <f t="shared" si="455"/>
        <v>0</v>
      </c>
      <c r="M609" s="5">
        <f t="shared" ref="M609:N609" si="613">F609+H609-K609</f>
        <v>2</v>
      </c>
      <c r="N609" s="6">
        <f t="shared" si="613"/>
        <v>4286000</v>
      </c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2">
      <c r="A610" s="5" t="s">
        <v>651</v>
      </c>
      <c r="B610" s="5" t="s">
        <v>20</v>
      </c>
      <c r="C610" s="5">
        <v>0</v>
      </c>
      <c r="D610" s="5">
        <v>0</v>
      </c>
      <c r="E610" s="5"/>
      <c r="F610" s="5">
        <v>0</v>
      </c>
      <c r="G610" s="5">
        <v>0</v>
      </c>
      <c r="H610" s="5">
        <v>9</v>
      </c>
      <c r="I610" s="6">
        <v>9490905</v>
      </c>
      <c r="J610" s="7">
        <f t="shared" si="517"/>
        <v>1054545</v>
      </c>
      <c r="K610" s="5">
        <v>0</v>
      </c>
      <c r="L610" s="6">
        <f t="shared" si="455"/>
        <v>0</v>
      </c>
      <c r="M610" s="5">
        <f t="shared" ref="M610:N610" si="614">F610+H610-K610</f>
        <v>9</v>
      </c>
      <c r="N610" s="6">
        <f t="shared" si="614"/>
        <v>9490905</v>
      </c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2">
      <c r="A611" s="5" t="s">
        <v>652</v>
      </c>
      <c r="B611" s="5" t="s">
        <v>20</v>
      </c>
      <c r="C611" s="5">
        <v>0</v>
      </c>
      <c r="D611" s="5">
        <v>0</v>
      </c>
      <c r="E611" s="5"/>
      <c r="F611" s="5">
        <v>0</v>
      </c>
      <c r="G611" s="5">
        <v>0</v>
      </c>
      <c r="H611" s="5">
        <v>3</v>
      </c>
      <c r="I611" s="6">
        <v>2490000</v>
      </c>
      <c r="J611" s="7">
        <f t="shared" si="517"/>
        <v>830000</v>
      </c>
      <c r="K611" s="5">
        <v>0</v>
      </c>
      <c r="L611" s="6">
        <f t="shared" si="455"/>
        <v>0</v>
      </c>
      <c r="M611" s="5">
        <f t="shared" ref="M611:N611" si="615">F611+H611-K611</f>
        <v>3</v>
      </c>
      <c r="N611" s="6">
        <f t="shared" si="615"/>
        <v>2490000</v>
      </c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2">
      <c r="A612" s="5" t="s">
        <v>653</v>
      </c>
      <c r="B612" s="5" t="s">
        <v>11</v>
      </c>
      <c r="C612" s="5">
        <v>0</v>
      </c>
      <c r="D612" s="5">
        <v>0</v>
      </c>
      <c r="E612" s="5"/>
      <c r="F612" s="5">
        <v>0</v>
      </c>
      <c r="G612" s="5">
        <v>0</v>
      </c>
      <c r="H612" s="5">
        <v>1</v>
      </c>
      <c r="I612" s="6">
        <v>468182</v>
      </c>
      <c r="J612" s="7">
        <f t="shared" si="517"/>
        <v>468182</v>
      </c>
      <c r="K612" s="5">
        <v>0</v>
      </c>
      <c r="L612" s="6">
        <f t="shared" si="455"/>
        <v>0</v>
      </c>
      <c r="M612" s="5">
        <f t="shared" ref="M612:N612" si="616">F612+H612-K612</f>
        <v>1</v>
      </c>
      <c r="N612" s="6">
        <f t="shared" si="616"/>
        <v>468182</v>
      </c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2">
      <c r="A613" s="5" t="s">
        <v>654</v>
      </c>
      <c r="B613" s="5" t="s">
        <v>171</v>
      </c>
      <c r="C613" s="5">
        <v>0</v>
      </c>
      <c r="D613" s="5">
        <v>0</v>
      </c>
      <c r="E613" s="5"/>
      <c r="F613" s="5">
        <v>0</v>
      </c>
      <c r="G613" s="5">
        <v>0</v>
      </c>
      <c r="H613" s="5">
        <v>10</v>
      </c>
      <c r="I613" s="6">
        <v>1877275</v>
      </c>
      <c r="J613" s="7">
        <f t="shared" si="517"/>
        <v>187727.5</v>
      </c>
      <c r="K613" s="5">
        <v>0</v>
      </c>
      <c r="L613" s="6">
        <f t="shared" si="455"/>
        <v>0</v>
      </c>
      <c r="M613" s="5">
        <f t="shared" ref="M613:N613" si="617">F613+H613-K613</f>
        <v>10</v>
      </c>
      <c r="N613" s="6">
        <f t="shared" si="617"/>
        <v>1877275</v>
      </c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2">
      <c r="A614" s="5" t="s">
        <v>655</v>
      </c>
      <c r="B614" s="5" t="s">
        <v>11</v>
      </c>
      <c r="C614" s="5">
        <v>0</v>
      </c>
      <c r="D614" s="5">
        <v>0</v>
      </c>
      <c r="E614" s="5"/>
      <c r="F614" s="5">
        <v>0</v>
      </c>
      <c r="G614" s="5">
        <v>0</v>
      </c>
      <c r="H614" s="5">
        <v>1</v>
      </c>
      <c r="I614" s="6">
        <v>4772727</v>
      </c>
      <c r="J614" s="7">
        <f t="shared" si="517"/>
        <v>4772727</v>
      </c>
      <c r="K614" s="5">
        <v>0</v>
      </c>
      <c r="L614" s="6">
        <f t="shared" si="455"/>
        <v>0</v>
      </c>
      <c r="M614" s="5">
        <f t="shared" ref="M614:N614" si="618">F614+H614-K614</f>
        <v>1</v>
      </c>
      <c r="N614" s="6">
        <f t="shared" si="618"/>
        <v>4772727</v>
      </c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2">
      <c r="A615" s="5" t="s">
        <v>656</v>
      </c>
      <c r="B615" s="5" t="s">
        <v>11</v>
      </c>
      <c r="C615" s="5">
        <v>0</v>
      </c>
      <c r="D615" s="5">
        <v>0</v>
      </c>
      <c r="E615" s="5"/>
      <c r="F615" s="5">
        <v>0</v>
      </c>
      <c r="G615" s="5">
        <v>0</v>
      </c>
      <c r="H615" s="5">
        <v>1</v>
      </c>
      <c r="I615" s="6">
        <v>3336363</v>
      </c>
      <c r="J615" s="7">
        <f t="shared" si="517"/>
        <v>3336363</v>
      </c>
      <c r="K615" s="5">
        <v>0</v>
      </c>
      <c r="L615" s="6">
        <f t="shared" si="455"/>
        <v>0</v>
      </c>
      <c r="M615" s="5">
        <f t="shared" ref="M615:N615" si="619">F615+H615-K615</f>
        <v>1</v>
      </c>
      <c r="N615" s="6">
        <f t="shared" si="619"/>
        <v>3336363</v>
      </c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2">
      <c r="A616" s="5" t="s">
        <v>657</v>
      </c>
      <c r="B616" s="5" t="s">
        <v>25</v>
      </c>
      <c r="C616" s="5">
        <v>0</v>
      </c>
      <c r="D616" s="5">
        <v>0</v>
      </c>
      <c r="E616" s="5"/>
      <c r="F616" s="5">
        <v>0</v>
      </c>
      <c r="G616" s="5">
        <v>0</v>
      </c>
      <c r="H616" s="5">
        <v>4</v>
      </c>
      <c r="I616" s="6">
        <v>989092</v>
      </c>
      <c r="J616" s="7">
        <f t="shared" si="517"/>
        <v>247273</v>
      </c>
      <c r="K616" s="5">
        <v>0</v>
      </c>
      <c r="L616" s="6">
        <f t="shared" si="455"/>
        <v>0</v>
      </c>
      <c r="M616" s="5">
        <f t="shared" ref="M616:N616" si="620">F616+H616-K616</f>
        <v>4</v>
      </c>
      <c r="N616" s="6">
        <f t="shared" si="620"/>
        <v>989092</v>
      </c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2">
      <c r="A617" s="5" t="s">
        <v>658</v>
      </c>
      <c r="B617" s="5" t="s">
        <v>659</v>
      </c>
      <c r="C617" s="5">
        <v>0</v>
      </c>
      <c r="D617" s="5">
        <v>0</v>
      </c>
      <c r="E617" s="5"/>
      <c r="F617" s="5">
        <v>0</v>
      </c>
      <c r="G617" s="5">
        <v>0</v>
      </c>
      <c r="H617" s="5">
        <v>1</v>
      </c>
      <c r="I617" s="5">
        <v>0</v>
      </c>
      <c r="J617" s="7">
        <f t="shared" si="517"/>
        <v>0</v>
      </c>
      <c r="K617" s="5">
        <v>0</v>
      </c>
      <c r="L617" s="6">
        <f t="shared" si="455"/>
        <v>0</v>
      </c>
      <c r="M617" s="5">
        <f t="shared" ref="M617:N617" si="621">F617+H617-K617</f>
        <v>1</v>
      </c>
      <c r="N617" s="6">
        <f t="shared" si="621"/>
        <v>0</v>
      </c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2">
      <c r="A618" s="5" t="s">
        <v>660</v>
      </c>
      <c r="B618" s="5" t="s">
        <v>11</v>
      </c>
      <c r="C618" s="5">
        <v>0</v>
      </c>
      <c r="D618" s="5">
        <v>0</v>
      </c>
      <c r="E618" s="5"/>
      <c r="F618" s="5">
        <v>0</v>
      </c>
      <c r="G618" s="5">
        <v>0</v>
      </c>
      <c r="H618" s="5">
        <v>1</v>
      </c>
      <c r="I618" s="6">
        <v>13090909</v>
      </c>
      <c r="J618" s="7">
        <f t="shared" si="517"/>
        <v>13090909</v>
      </c>
      <c r="K618" s="5">
        <v>0</v>
      </c>
      <c r="L618" s="6">
        <f t="shared" si="455"/>
        <v>0</v>
      </c>
      <c r="M618" s="5">
        <f t="shared" ref="M618:N618" si="622">F618+H618-K618</f>
        <v>1</v>
      </c>
      <c r="N618" s="6">
        <f t="shared" si="622"/>
        <v>13090909</v>
      </c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2">
      <c r="A619" s="5" t="s">
        <v>661</v>
      </c>
      <c r="B619" s="5" t="s">
        <v>25</v>
      </c>
      <c r="C619" s="5">
        <v>0</v>
      </c>
      <c r="D619" s="5">
        <v>0</v>
      </c>
      <c r="E619" s="5"/>
      <c r="F619" s="5">
        <v>0</v>
      </c>
      <c r="G619" s="5">
        <v>0</v>
      </c>
      <c r="H619" s="5">
        <v>15</v>
      </c>
      <c r="I619" s="6">
        <v>2209095</v>
      </c>
      <c r="J619" s="7">
        <f t="shared" si="517"/>
        <v>147273</v>
      </c>
      <c r="K619" s="5">
        <v>0</v>
      </c>
      <c r="L619" s="6">
        <f t="shared" si="455"/>
        <v>0</v>
      </c>
      <c r="M619" s="5">
        <f t="shared" ref="M619:N619" si="623">F619+H619-K619</f>
        <v>15</v>
      </c>
      <c r="N619" s="6">
        <f t="shared" si="623"/>
        <v>2209095</v>
      </c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2">
      <c r="A620" s="5" t="s">
        <v>662</v>
      </c>
      <c r="B620" s="5" t="s">
        <v>11</v>
      </c>
      <c r="C620" s="5">
        <v>0</v>
      </c>
      <c r="D620" s="5">
        <v>0</v>
      </c>
      <c r="E620" s="5"/>
      <c r="F620" s="5">
        <v>0</v>
      </c>
      <c r="G620" s="5">
        <v>0</v>
      </c>
      <c r="H620" s="5">
        <v>50</v>
      </c>
      <c r="I620" s="6">
        <v>2909100</v>
      </c>
      <c r="J620" s="7">
        <f t="shared" si="517"/>
        <v>58182</v>
      </c>
      <c r="K620" s="5">
        <v>0</v>
      </c>
      <c r="L620" s="6">
        <f t="shared" si="455"/>
        <v>0</v>
      </c>
      <c r="M620" s="5">
        <f t="shared" ref="M620:N620" si="624">F620+H620-K620</f>
        <v>50</v>
      </c>
      <c r="N620" s="6">
        <f t="shared" si="624"/>
        <v>2909100</v>
      </c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2">
      <c r="A621" s="5" t="s">
        <v>663</v>
      </c>
      <c r="B621" s="5" t="s">
        <v>11</v>
      </c>
      <c r="C621" s="5">
        <v>0</v>
      </c>
      <c r="D621" s="5">
        <v>0</v>
      </c>
      <c r="E621" s="5"/>
      <c r="F621" s="5">
        <v>0</v>
      </c>
      <c r="G621" s="5">
        <v>0</v>
      </c>
      <c r="H621" s="5">
        <v>2</v>
      </c>
      <c r="I621" s="6">
        <v>1900000</v>
      </c>
      <c r="J621" s="7">
        <f t="shared" si="517"/>
        <v>950000</v>
      </c>
      <c r="K621" s="5">
        <v>0</v>
      </c>
      <c r="L621" s="6">
        <f t="shared" si="455"/>
        <v>0</v>
      </c>
      <c r="M621" s="5">
        <f t="shared" ref="M621:N621" si="625">F621+H621-K621</f>
        <v>2</v>
      </c>
      <c r="N621" s="6">
        <f t="shared" si="625"/>
        <v>1900000</v>
      </c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2">
      <c r="A622" s="5" t="s">
        <v>664</v>
      </c>
      <c r="B622" s="5" t="s">
        <v>11</v>
      </c>
      <c r="C622" s="5">
        <v>0</v>
      </c>
      <c r="D622" s="5">
        <v>0</v>
      </c>
      <c r="E622" s="5"/>
      <c r="F622" s="5">
        <v>0</v>
      </c>
      <c r="G622" s="5">
        <v>0</v>
      </c>
      <c r="H622" s="5">
        <v>4</v>
      </c>
      <c r="I622" s="6">
        <v>3441600</v>
      </c>
      <c r="J622" s="7">
        <f t="shared" si="517"/>
        <v>860400</v>
      </c>
      <c r="K622" s="5">
        <v>0</v>
      </c>
      <c r="L622" s="6">
        <f t="shared" si="455"/>
        <v>0</v>
      </c>
      <c r="M622" s="5">
        <f t="shared" ref="M622:N622" si="626">F622+H622-K622</f>
        <v>4</v>
      </c>
      <c r="N622" s="6">
        <f t="shared" si="626"/>
        <v>3441600</v>
      </c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2">
      <c r="A623" s="5" t="s">
        <v>665</v>
      </c>
      <c r="B623" s="5" t="s">
        <v>392</v>
      </c>
      <c r="C623" s="5">
        <v>0</v>
      </c>
      <c r="D623" s="5">
        <v>0</v>
      </c>
      <c r="E623" s="5"/>
      <c r="F623" s="5">
        <v>0</v>
      </c>
      <c r="G623" s="5">
        <v>0</v>
      </c>
      <c r="H623" s="5">
        <v>0</v>
      </c>
      <c r="I623" s="5">
        <v>0</v>
      </c>
      <c r="J623" s="7">
        <f t="shared" si="517"/>
        <v>0</v>
      </c>
      <c r="K623" s="5">
        <v>0</v>
      </c>
      <c r="L623" s="6">
        <f t="shared" si="455"/>
        <v>0</v>
      </c>
      <c r="M623" s="5">
        <f t="shared" ref="M623:N623" si="627">F623+H623-K623</f>
        <v>0</v>
      </c>
      <c r="N623" s="6">
        <f t="shared" si="627"/>
        <v>0</v>
      </c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2">
      <c r="A624" s="5" t="s">
        <v>666</v>
      </c>
      <c r="B624" s="5" t="s">
        <v>400</v>
      </c>
      <c r="C624" s="5">
        <v>0</v>
      </c>
      <c r="D624" s="5">
        <v>0</v>
      </c>
      <c r="E624" s="5"/>
      <c r="F624" s="5">
        <v>0</v>
      </c>
      <c r="G624" s="5">
        <v>0</v>
      </c>
      <c r="H624" s="5">
        <v>5</v>
      </c>
      <c r="I624" s="6">
        <v>3759999</v>
      </c>
      <c r="J624" s="7">
        <f t="shared" si="517"/>
        <v>751999.8</v>
      </c>
      <c r="K624" s="5">
        <v>0</v>
      </c>
      <c r="L624" s="6">
        <f t="shared" si="455"/>
        <v>0</v>
      </c>
      <c r="M624" s="5">
        <f t="shared" ref="M624:N624" si="628">F624+H624-K624</f>
        <v>5</v>
      </c>
      <c r="N624" s="6">
        <f t="shared" si="628"/>
        <v>3759999</v>
      </c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2">
      <c r="A625" s="5" t="s">
        <v>667</v>
      </c>
      <c r="B625" s="5" t="s">
        <v>400</v>
      </c>
      <c r="C625" s="5">
        <v>0</v>
      </c>
      <c r="D625" s="5">
        <v>0</v>
      </c>
      <c r="E625" s="5"/>
      <c r="F625" s="5">
        <v>0</v>
      </c>
      <c r="G625" s="5">
        <v>0</v>
      </c>
      <c r="H625" s="5">
        <v>15</v>
      </c>
      <c r="I625" s="6">
        <v>1090905</v>
      </c>
      <c r="J625" s="7">
        <f t="shared" si="517"/>
        <v>72727</v>
      </c>
      <c r="K625" s="5">
        <v>0</v>
      </c>
      <c r="L625" s="6">
        <f t="shared" si="455"/>
        <v>0</v>
      </c>
      <c r="M625" s="5">
        <f t="shared" ref="M625:N625" si="629">F625+H625-K625</f>
        <v>15</v>
      </c>
      <c r="N625" s="6">
        <f t="shared" si="629"/>
        <v>1090905</v>
      </c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2">
      <c r="A626" s="5" t="s">
        <v>668</v>
      </c>
      <c r="B626" s="5" t="s">
        <v>20</v>
      </c>
      <c r="C626" s="5">
        <v>0</v>
      </c>
      <c r="D626" s="5">
        <v>0</v>
      </c>
      <c r="E626" s="5"/>
      <c r="F626" s="5">
        <v>0</v>
      </c>
      <c r="G626" s="5">
        <v>0</v>
      </c>
      <c r="H626" s="5">
        <v>5</v>
      </c>
      <c r="I626" s="6">
        <v>1545455</v>
      </c>
      <c r="J626" s="7">
        <f t="shared" si="517"/>
        <v>309091</v>
      </c>
      <c r="K626" s="5">
        <v>0</v>
      </c>
      <c r="L626" s="6">
        <f t="shared" si="455"/>
        <v>0</v>
      </c>
      <c r="M626" s="5">
        <f t="shared" ref="M626:N626" si="630">F626+H626-K626</f>
        <v>5</v>
      </c>
      <c r="N626" s="6">
        <f t="shared" si="630"/>
        <v>1545455</v>
      </c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2">
      <c r="A627" s="5" t="s">
        <v>669</v>
      </c>
      <c r="B627" s="5" t="s">
        <v>20</v>
      </c>
      <c r="C627" s="5">
        <v>0</v>
      </c>
      <c r="D627" s="5">
        <v>0</v>
      </c>
      <c r="E627" s="5"/>
      <c r="F627" s="5">
        <v>0</v>
      </c>
      <c r="G627" s="5">
        <v>0</v>
      </c>
      <c r="H627" s="5">
        <v>10</v>
      </c>
      <c r="I627" s="6">
        <v>2636360</v>
      </c>
      <c r="J627" s="7">
        <f t="shared" si="517"/>
        <v>263636</v>
      </c>
      <c r="K627" s="5">
        <v>0</v>
      </c>
      <c r="L627" s="6">
        <f t="shared" si="455"/>
        <v>0</v>
      </c>
      <c r="M627" s="5">
        <f t="shared" ref="M627:N627" si="631">F627+H627-K627</f>
        <v>10</v>
      </c>
      <c r="N627" s="6">
        <f t="shared" si="631"/>
        <v>2636360</v>
      </c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2">
      <c r="A628" s="5" t="s">
        <v>670</v>
      </c>
      <c r="B628" s="5" t="s">
        <v>20</v>
      </c>
      <c r="C628" s="5">
        <v>0</v>
      </c>
      <c r="D628" s="5">
        <v>0</v>
      </c>
      <c r="E628" s="5"/>
      <c r="F628" s="5">
        <v>0</v>
      </c>
      <c r="G628" s="5">
        <v>0</v>
      </c>
      <c r="H628" s="5">
        <v>10</v>
      </c>
      <c r="I628" s="6">
        <v>6272720</v>
      </c>
      <c r="J628" s="7">
        <f t="shared" si="517"/>
        <v>627272</v>
      </c>
      <c r="K628" s="5">
        <v>0</v>
      </c>
      <c r="L628" s="6">
        <f t="shared" si="455"/>
        <v>0</v>
      </c>
      <c r="M628" s="5">
        <f t="shared" ref="M628:N628" si="632">F628+H628-K628</f>
        <v>10</v>
      </c>
      <c r="N628" s="6">
        <f t="shared" si="632"/>
        <v>6272720</v>
      </c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2">
      <c r="A629" s="5" t="s">
        <v>671</v>
      </c>
      <c r="B629" s="5" t="s">
        <v>11</v>
      </c>
      <c r="C629" s="5">
        <v>0</v>
      </c>
      <c r="D629" s="5">
        <v>0</v>
      </c>
      <c r="E629" s="5"/>
      <c r="F629" s="5">
        <v>0</v>
      </c>
      <c r="G629" s="5">
        <v>0</v>
      </c>
      <c r="H629" s="5">
        <v>9</v>
      </c>
      <c r="I629" s="6">
        <v>14899996</v>
      </c>
      <c r="J629" s="7">
        <f t="shared" si="517"/>
        <v>1655555.111111111</v>
      </c>
      <c r="K629" s="5">
        <v>0</v>
      </c>
      <c r="L629" s="6">
        <f t="shared" si="455"/>
        <v>0</v>
      </c>
      <c r="M629" s="5">
        <f t="shared" ref="M629:N629" si="633">F629+H629-K629</f>
        <v>9</v>
      </c>
      <c r="N629" s="6">
        <f t="shared" si="633"/>
        <v>14899996</v>
      </c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2">
      <c r="A630" s="5" t="s">
        <v>672</v>
      </c>
      <c r="B630" s="5" t="s">
        <v>11</v>
      </c>
      <c r="C630" s="5">
        <v>0</v>
      </c>
      <c r="D630" s="5">
        <v>0</v>
      </c>
      <c r="E630" s="5"/>
      <c r="F630" s="5">
        <v>0</v>
      </c>
      <c r="G630" s="5">
        <v>0</v>
      </c>
      <c r="H630" s="5">
        <v>1</v>
      </c>
      <c r="I630" s="6">
        <v>3909091</v>
      </c>
      <c r="J630" s="7">
        <f t="shared" si="517"/>
        <v>3909091</v>
      </c>
      <c r="K630" s="5">
        <v>0</v>
      </c>
      <c r="L630" s="6">
        <f t="shared" si="455"/>
        <v>0</v>
      </c>
      <c r="M630" s="5">
        <f t="shared" ref="M630:N630" si="634">F630+H630-K630</f>
        <v>1</v>
      </c>
      <c r="N630" s="6">
        <f t="shared" si="634"/>
        <v>3909091</v>
      </c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2">
      <c r="A631" s="5" t="s">
        <v>673</v>
      </c>
      <c r="B631" s="5" t="s">
        <v>11</v>
      </c>
      <c r="C631" s="5">
        <v>0</v>
      </c>
      <c r="D631" s="5">
        <v>0</v>
      </c>
      <c r="E631" s="5"/>
      <c r="F631" s="5">
        <v>0</v>
      </c>
      <c r="G631" s="5">
        <v>0</v>
      </c>
      <c r="H631" s="5">
        <v>5</v>
      </c>
      <c r="I631" s="6">
        <v>1318180</v>
      </c>
      <c r="J631" s="7">
        <f t="shared" si="517"/>
        <v>263636</v>
      </c>
      <c r="K631" s="5">
        <v>0</v>
      </c>
      <c r="L631" s="6">
        <f t="shared" si="455"/>
        <v>0</v>
      </c>
      <c r="M631" s="5">
        <f t="shared" ref="M631:N631" si="635">F631+H631-K631</f>
        <v>5</v>
      </c>
      <c r="N631" s="6">
        <f t="shared" si="635"/>
        <v>1318180</v>
      </c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2">
      <c r="A632" s="5" t="s">
        <v>674</v>
      </c>
      <c r="B632" s="5" t="s">
        <v>34</v>
      </c>
      <c r="C632" s="5">
        <v>0</v>
      </c>
      <c r="D632" s="5">
        <v>0</v>
      </c>
      <c r="E632" s="5"/>
      <c r="F632" s="5">
        <v>0</v>
      </c>
      <c r="G632" s="5">
        <v>0</v>
      </c>
      <c r="H632" s="5">
        <v>50</v>
      </c>
      <c r="I632" s="5">
        <v>0</v>
      </c>
      <c r="J632" s="7">
        <f t="shared" si="517"/>
        <v>0</v>
      </c>
      <c r="K632" s="5">
        <v>0</v>
      </c>
      <c r="L632" s="6">
        <f t="shared" si="455"/>
        <v>0</v>
      </c>
      <c r="M632" s="5">
        <f t="shared" ref="M632:N632" si="636">F632+H632-K632</f>
        <v>50</v>
      </c>
      <c r="N632" s="6">
        <f t="shared" si="636"/>
        <v>0</v>
      </c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2">
      <c r="A633" s="5" t="s">
        <v>675</v>
      </c>
      <c r="B633" s="5" t="s">
        <v>34</v>
      </c>
      <c r="C633" s="5">
        <v>0</v>
      </c>
      <c r="D633" s="5">
        <v>0</v>
      </c>
      <c r="E633" s="5"/>
      <c r="F633" s="5">
        <v>0</v>
      </c>
      <c r="G633" s="5">
        <v>0</v>
      </c>
      <c r="H633" s="5">
        <v>2</v>
      </c>
      <c r="I633" s="6">
        <v>2405454</v>
      </c>
      <c r="J633" s="7">
        <f t="shared" si="517"/>
        <v>1202727</v>
      </c>
      <c r="K633" s="5">
        <v>0</v>
      </c>
      <c r="L633" s="6">
        <f t="shared" si="455"/>
        <v>0</v>
      </c>
      <c r="M633" s="5">
        <f t="shared" ref="M633:N633" si="637">F633+H633-K633</f>
        <v>2</v>
      </c>
      <c r="N633" s="6">
        <f t="shared" si="637"/>
        <v>2405454</v>
      </c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2">
      <c r="A634" s="5" t="s">
        <v>676</v>
      </c>
      <c r="B634" s="5" t="s">
        <v>34</v>
      </c>
      <c r="C634" s="5">
        <v>0</v>
      </c>
      <c r="D634" s="5">
        <v>0</v>
      </c>
      <c r="E634" s="5"/>
      <c r="F634" s="5">
        <v>0</v>
      </c>
      <c r="G634" s="5">
        <v>0</v>
      </c>
      <c r="H634" s="5">
        <v>2</v>
      </c>
      <c r="I634" s="6">
        <v>4009090</v>
      </c>
      <c r="J634" s="7">
        <f t="shared" si="517"/>
        <v>2004545</v>
      </c>
      <c r="K634" s="5">
        <v>0</v>
      </c>
      <c r="L634" s="6">
        <f t="shared" si="455"/>
        <v>0</v>
      </c>
      <c r="M634" s="5">
        <f t="shared" ref="M634:N634" si="638">F634+H634-K634</f>
        <v>2</v>
      </c>
      <c r="N634" s="6">
        <f t="shared" si="638"/>
        <v>4009090</v>
      </c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2">
      <c r="A635" s="5" t="s">
        <v>677</v>
      </c>
      <c r="B635" s="5" t="s">
        <v>34</v>
      </c>
      <c r="C635" s="5">
        <v>0</v>
      </c>
      <c r="D635" s="5">
        <v>0</v>
      </c>
      <c r="E635" s="5"/>
      <c r="F635" s="5">
        <v>0</v>
      </c>
      <c r="G635" s="5">
        <v>0</v>
      </c>
      <c r="H635" s="5">
        <v>20</v>
      </c>
      <c r="I635" s="6">
        <v>927260</v>
      </c>
      <c r="J635" s="7">
        <f t="shared" si="517"/>
        <v>46363</v>
      </c>
      <c r="K635" s="5">
        <v>0</v>
      </c>
      <c r="L635" s="6">
        <f t="shared" si="455"/>
        <v>0</v>
      </c>
      <c r="M635" s="5">
        <f t="shared" ref="M635:N635" si="639">F635+H635-K635</f>
        <v>20</v>
      </c>
      <c r="N635" s="6">
        <f t="shared" si="639"/>
        <v>927260</v>
      </c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2">
      <c r="A636" s="5" t="s">
        <v>678</v>
      </c>
      <c r="B636" s="5" t="s">
        <v>392</v>
      </c>
      <c r="C636" s="5">
        <v>0</v>
      </c>
      <c r="D636" s="5">
        <v>0</v>
      </c>
      <c r="E636" s="5"/>
      <c r="F636" s="5">
        <v>0</v>
      </c>
      <c r="G636" s="5">
        <v>0</v>
      </c>
      <c r="H636" s="5">
        <v>0</v>
      </c>
      <c r="I636" s="5">
        <v>0</v>
      </c>
      <c r="J636" s="7">
        <f t="shared" si="517"/>
        <v>0</v>
      </c>
      <c r="K636" s="5">
        <v>0</v>
      </c>
      <c r="L636" s="6">
        <f t="shared" si="455"/>
        <v>0</v>
      </c>
      <c r="M636" s="5">
        <f t="shared" ref="M636:N636" si="640">F636+H636-K636</f>
        <v>0</v>
      </c>
      <c r="N636" s="6">
        <f t="shared" si="640"/>
        <v>0</v>
      </c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2">
      <c r="A637" s="5" t="s">
        <v>679</v>
      </c>
      <c r="B637" s="5" t="s">
        <v>11</v>
      </c>
      <c r="C637" s="5">
        <v>0</v>
      </c>
      <c r="D637" s="5">
        <v>0</v>
      </c>
      <c r="E637" s="5"/>
      <c r="F637" s="5">
        <v>0</v>
      </c>
      <c r="G637" s="5">
        <v>0</v>
      </c>
      <c r="H637" s="5">
        <v>31</v>
      </c>
      <c r="I637" s="6">
        <v>19497261</v>
      </c>
      <c r="J637" s="7">
        <f t="shared" si="517"/>
        <v>628943.90322580643</v>
      </c>
      <c r="K637" s="5">
        <v>0</v>
      </c>
      <c r="L637" s="6">
        <f t="shared" si="455"/>
        <v>0</v>
      </c>
      <c r="M637" s="5">
        <f t="shared" ref="M637:N637" si="641">F637+H637-K637</f>
        <v>31</v>
      </c>
      <c r="N637" s="6">
        <f t="shared" si="641"/>
        <v>19497261</v>
      </c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2">
      <c r="A638" s="5" t="s">
        <v>680</v>
      </c>
      <c r="B638" s="5" t="s">
        <v>141</v>
      </c>
      <c r="C638" s="5">
        <v>0</v>
      </c>
      <c r="D638" s="5">
        <v>0</v>
      </c>
      <c r="E638" s="5"/>
      <c r="F638" s="5">
        <v>0</v>
      </c>
      <c r="G638" s="5">
        <v>0</v>
      </c>
      <c r="H638" s="5">
        <v>1</v>
      </c>
      <c r="I638" s="6">
        <v>3000000</v>
      </c>
      <c r="J638" s="7">
        <f t="shared" si="517"/>
        <v>3000000</v>
      </c>
      <c r="K638" s="5">
        <v>0</v>
      </c>
      <c r="L638" s="6">
        <f t="shared" si="455"/>
        <v>0</v>
      </c>
      <c r="M638" s="5">
        <f t="shared" ref="M638:N638" si="642">F638+H638-K638</f>
        <v>1</v>
      </c>
      <c r="N638" s="6">
        <f t="shared" si="642"/>
        <v>3000000</v>
      </c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2">
      <c r="A639" s="5" t="s">
        <v>681</v>
      </c>
      <c r="B639" s="5" t="s">
        <v>392</v>
      </c>
      <c r="C639" s="5">
        <v>0</v>
      </c>
      <c r="D639" s="5">
        <v>0</v>
      </c>
      <c r="E639" s="5"/>
      <c r="F639" s="5">
        <v>0</v>
      </c>
      <c r="G639" s="5">
        <v>0</v>
      </c>
      <c r="H639" s="5">
        <v>0</v>
      </c>
      <c r="I639" s="5">
        <v>0</v>
      </c>
      <c r="J639" s="7">
        <f t="shared" si="517"/>
        <v>0</v>
      </c>
      <c r="K639" s="5">
        <v>0</v>
      </c>
      <c r="L639" s="6">
        <f t="shared" si="455"/>
        <v>0</v>
      </c>
      <c r="M639" s="5">
        <f t="shared" ref="M639:N639" si="643">F639+H639-K639</f>
        <v>0</v>
      </c>
      <c r="N639" s="6">
        <f t="shared" si="643"/>
        <v>0</v>
      </c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2">
      <c r="A640" s="5" t="s">
        <v>682</v>
      </c>
      <c r="B640" s="5" t="s">
        <v>11</v>
      </c>
      <c r="C640" s="5">
        <v>0</v>
      </c>
      <c r="D640" s="5">
        <v>0</v>
      </c>
      <c r="E640" s="5"/>
      <c r="F640" s="5">
        <v>0</v>
      </c>
      <c r="G640" s="5">
        <v>0</v>
      </c>
      <c r="H640" s="5">
        <v>24</v>
      </c>
      <c r="I640" s="6">
        <v>16499200</v>
      </c>
      <c r="J640" s="7">
        <f t="shared" si="517"/>
        <v>687466.66666666663</v>
      </c>
      <c r="K640" s="5">
        <v>0</v>
      </c>
      <c r="L640" s="6">
        <f t="shared" si="455"/>
        <v>0</v>
      </c>
      <c r="M640" s="5">
        <f t="shared" ref="M640:N640" si="644">F640+H640-K640</f>
        <v>24</v>
      </c>
      <c r="N640" s="6">
        <f t="shared" si="644"/>
        <v>16499200</v>
      </c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2">
      <c r="A641" s="5" t="s">
        <v>683</v>
      </c>
      <c r="B641" s="5" t="s">
        <v>392</v>
      </c>
      <c r="C641" s="5">
        <v>0</v>
      </c>
      <c r="D641" s="5">
        <v>0</v>
      </c>
      <c r="E641" s="5"/>
      <c r="F641" s="5">
        <v>0</v>
      </c>
      <c r="G641" s="5">
        <v>0</v>
      </c>
      <c r="H641" s="5">
        <v>0</v>
      </c>
      <c r="I641" s="5">
        <v>0</v>
      </c>
      <c r="J641" s="7">
        <f t="shared" si="517"/>
        <v>0</v>
      </c>
      <c r="K641" s="5">
        <v>0</v>
      </c>
      <c r="L641" s="6">
        <f t="shared" si="455"/>
        <v>0</v>
      </c>
      <c r="M641" s="5">
        <f t="shared" ref="M641:N641" si="645">F641+H641-K641</f>
        <v>0</v>
      </c>
      <c r="N641" s="6">
        <f t="shared" si="645"/>
        <v>0</v>
      </c>
      <c r="O641" s="5"/>
      <c r="P641" s="5"/>
      <c r="Q641" s="5"/>
      <c r="R641" s="5"/>
      <c r="S641" s="5"/>
      <c r="T641" s="5"/>
      <c r="U641" s="5"/>
      <c r="V641" s="5"/>
      <c r="W641" s="5"/>
    </row>
    <row r="642" spans="1:23" x14ac:dyDescent="0.2">
      <c r="A642" s="5" t="s">
        <v>684</v>
      </c>
      <c r="B642" s="5" t="s">
        <v>392</v>
      </c>
      <c r="C642" s="5">
        <v>0</v>
      </c>
      <c r="D642" s="5">
        <v>0</v>
      </c>
      <c r="E642" s="5"/>
      <c r="F642" s="5">
        <v>0</v>
      </c>
      <c r="G642" s="5">
        <v>0</v>
      </c>
      <c r="H642" s="5">
        <v>0</v>
      </c>
      <c r="I642" s="5">
        <v>0</v>
      </c>
      <c r="J642" s="7">
        <f t="shared" si="517"/>
        <v>0</v>
      </c>
      <c r="K642" s="5">
        <v>0</v>
      </c>
      <c r="L642" s="6">
        <f t="shared" si="455"/>
        <v>0</v>
      </c>
      <c r="M642" s="5">
        <f t="shared" ref="M642:N642" si="646">F642+H642-K642</f>
        <v>0</v>
      </c>
      <c r="N642" s="6">
        <f t="shared" si="646"/>
        <v>0</v>
      </c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2">
      <c r="A643" s="5" t="s">
        <v>685</v>
      </c>
      <c r="B643" s="5" t="s">
        <v>11</v>
      </c>
      <c r="C643" s="5">
        <v>0</v>
      </c>
      <c r="D643" s="5">
        <v>0</v>
      </c>
      <c r="E643" s="5"/>
      <c r="F643" s="5">
        <v>0</v>
      </c>
      <c r="G643" s="5">
        <v>0</v>
      </c>
      <c r="H643" s="5">
        <v>2</v>
      </c>
      <c r="I643" s="6">
        <v>2536362</v>
      </c>
      <c r="J643" s="7">
        <f t="shared" si="517"/>
        <v>1268181</v>
      </c>
      <c r="K643" s="5">
        <v>0</v>
      </c>
      <c r="L643" s="6">
        <f t="shared" si="455"/>
        <v>0</v>
      </c>
      <c r="M643" s="5">
        <f t="shared" ref="M643:N643" si="647">F643+H643-K643</f>
        <v>2</v>
      </c>
      <c r="N643" s="6">
        <f t="shared" si="647"/>
        <v>2536362</v>
      </c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2">
      <c r="A644" s="5" t="s">
        <v>686</v>
      </c>
      <c r="B644" s="5" t="s">
        <v>11</v>
      </c>
      <c r="C644" s="5">
        <v>0</v>
      </c>
      <c r="D644" s="5">
        <v>0</v>
      </c>
      <c r="E644" s="5"/>
      <c r="F644" s="5">
        <v>0</v>
      </c>
      <c r="G644" s="5">
        <v>0</v>
      </c>
      <c r="H644" s="5">
        <v>2</v>
      </c>
      <c r="I644" s="6">
        <v>2536362</v>
      </c>
      <c r="J644" s="7">
        <f t="shared" si="517"/>
        <v>1268181</v>
      </c>
      <c r="K644" s="5">
        <v>0</v>
      </c>
      <c r="L644" s="6">
        <f t="shared" si="455"/>
        <v>0</v>
      </c>
      <c r="M644" s="5">
        <f t="shared" ref="M644:N644" si="648">F644+H644-K644</f>
        <v>2</v>
      </c>
      <c r="N644" s="6">
        <f t="shared" si="648"/>
        <v>2536362</v>
      </c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2">
      <c r="A645" s="5" t="s">
        <v>687</v>
      </c>
      <c r="B645" s="5" t="s">
        <v>11</v>
      </c>
      <c r="C645" s="5">
        <v>0</v>
      </c>
      <c r="D645" s="5">
        <v>0</v>
      </c>
      <c r="E645" s="5"/>
      <c r="F645" s="5">
        <v>0</v>
      </c>
      <c r="G645" s="5">
        <v>0</v>
      </c>
      <c r="H645" s="5">
        <v>2</v>
      </c>
      <c r="I645" s="6">
        <v>2545453</v>
      </c>
      <c r="J645" s="7">
        <f t="shared" si="517"/>
        <v>1272726.5</v>
      </c>
      <c r="K645" s="5">
        <v>0</v>
      </c>
      <c r="L645" s="6">
        <f t="shared" si="455"/>
        <v>0</v>
      </c>
      <c r="M645" s="5">
        <f t="shared" ref="M645:N645" si="649">F645+H645-K645</f>
        <v>2</v>
      </c>
      <c r="N645" s="6">
        <f t="shared" si="649"/>
        <v>2545453</v>
      </c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2">
      <c r="A646" s="5" t="s">
        <v>688</v>
      </c>
      <c r="B646" s="5" t="s">
        <v>11</v>
      </c>
      <c r="C646" s="5">
        <v>0</v>
      </c>
      <c r="D646" s="5">
        <v>0</v>
      </c>
      <c r="E646" s="5"/>
      <c r="F646" s="5">
        <v>0</v>
      </c>
      <c r="G646" s="5">
        <v>0</v>
      </c>
      <c r="H646" s="5">
        <v>1</v>
      </c>
      <c r="I646" s="6">
        <v>1772727</v>
      </c>
      <c r="J646" s="7">
        <f t="shared" si="517"/>
        <v>1772727</v>
      </c>
      <c r="K646" s="5">
        <v>0</v>
      </c>
      <c r="L646" s="6">
        <f t="shared" si="455"/>
        <v>0</v>
      </c>
      <c r="M646" s="5">
        <f t="shared" ref="M646:N646" si="650">F646+H646-K646</f>
        <v>1</v>
      </c>
      <c r="N646" s="6">
        <f t="shared" si="650"/>
        <v>1772727</v>
      </c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2">
      <c r="A647" s="5" t="s">
        <v>689</v>
      </c>
      <c r="B647" s="5" t="s">
        <v>11</v>
      </c>
      <c r="C647" s="5">
        <v>0</v>
      </c>
      <c r="D647" s="5">
        <v>0</v>
      </c>
      <c r="E647" s="5"/>
      <c r="F647" s="5">
        <v>0</v>
      </c>
      <c r="G647" s="5">
        <v>0</v>
      </c>
      <c r="H647" s="5">
        <v>1</v>
      </c>
      <c r="I647" s="6">
        <v>1772727</v>
      </c>
      <c r="J647" s="7">
        <f t="shared" si="517"/>
        <v>1772727</v>
      </c>
      <c r="K647" s="5">
        <v>0</v>
      </c>
      <c r="L647" s="6">
        <f t="shared" si="455"/>
        <v>0</v>
      </c>
      <c r="M647" s="5">
        <f t="shared" ref="M647:N647" si="651">F647+H647-K647</f>
        <v>1</v>
      </c>
      <c r="N647" s="6">
        <f t="shared" si="651"/>
        <v>1772727</v>
      </c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2">
      <c r="A648" s="5" t="s">
        <v>690</v>
      </c>
      <c r="B648" s="5" t="s">
        <v>392</v>
      </c>
      <c r="C648" s="5">
        <v>0</v>
      </c>
      <c r="D648" s="5">
        <v>0</v>
      </c>
      <c r="E648" s="5"/>
      <c r="F648" s="5">
        <v>0</v>
      </c>
      <c r="G648" s="5">
        <v>0</v>
      </c>
      <c r="H648" s="5">
        <v>0</v>
      </c>
      <c r="I648" s="5">
        <v>0</v>
      </c>
      <c r="J648" s="7">
        <f t="shared" si="517"/>
        <v>0</v>
      </c>
      <c r="K648" s="5">
        <v>0</v>
      </c>
      <c r="L648" s="6">
        <f t="shared" si="455"/>
        <v>0</v>
      </c>
      <c r="M648" s="5">
        <f t="shared" ref="M648:N648" si="652">F648+H648-K648</f>
        <v>0</v>
      </c>
      <c r="N648" s="6">
        <f t="shared" si="652"/>
        <v>0</v>
      </c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2">
      <c r="A649" s="5" t="s">
        <v>691</v>
      </c>
      <c r="B649" s="5" t="s">
        <v>11</v>
      </c>
      <c r="C649" s="5">
        <v>0</v>
      </c>
      <c r="D649" s="5">
        <v>0</v>
      </c>
      <c r="E649" s="5"/>
      <c r="F649" s="5">
        <v>0</v>
      </c>
      <c r="G649" s="5">
        <v>0</v>
      </c>
      <c r="H649" s="5">
        <v>10</v>
      </c>
      <c r="I649" s="6">
        <v>21836364</v>
      </c>
      <c r="J649" s="7">
        <f t="shared" si="517"/>
        <v>2183636.4</v>
      </c>
      <c r="K649" s="5">
        <v>0</v>
      </c>
      <c r="L649" s="6">
        <f t="shared" si="455"/>
        <v>0</v>
      </c>
      <c r="M649" s="5">
        <f t="shared" ref="M649:N649" si="653">F649+H649-K649</f>
        <v>10</v>
      </c>
      <c r="N649" s="6">
        <f t="shared" si="653"/>
        <v>21836364</v>
      </c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2">
      <c r="A650" s="5" t="s">
        <v>692</v>
      </c>
      <c r="B650" s="5" t="s">
        <v>20</v>
      </c>
      <c r="C650" s="5">
        <v>0</v>
      </c>
      <c r="D650" s="5">
        <v>0</v>
      </c>
      <c r="E650" s="5"/>
      <c r="F650" s="5">
        <v>0</v>
      </c>
      <c r="G650" s="5">
        <v>0</v>
      </c>
      <c r="H650" s="5">
        <v>3</v>
      </c>
      <c r="I650" s="6">
        <v>5072727</v>
      </c>
      <c r="J650" s="7">
        <f t="shared" si="517"/>
        <v>1690909</v>
      </c>
      <c r="K650" s="5">
        <v>0</v>
      </c>
      <c r="L650" s="6">
        <f t="shared" si="455"/>
        <v>0</v>
      </c>
      <c r="M650" s="5">
        <f t="shared" ref="M650:N650" si="654">F650+H650-K650</f>
        <v>3</v>
      </c>
      <c r="N650" s="6">
        <f t="shared" si="654"/>
        <v>5072727</v>
      </c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2">
      <c r="A651" s="5" t="s">
        <v>693</v>
      </c>
      <c r="B651" s="5" t="s">
        <v>11</v>
      </c>
      <c r="C651" s="5">
        <v>0</v>
      </c>
      <c r="D651" s="5">
        <v>0</v>
      </c>
      <c r="E651" s="5"/>
      <c r="F651" s="5">
        <v>0</v>
      </c>
      <c r="G651" s="5">
        <v>0</v>
      </c>
      <c r="H651" s="5">
        <v>2</v>
      </c>
      <c r="I651" s="6">
        <v>31000000</v>
      </c>
      <c r="J651" s="7">
        <f t="shared" si="517"/>
        <v>15500000</v>
      </c>
      <c r="K651" s="5">
        <v>0</v>
      </c>
      <c r="L651" s="6">
        <f t="shared" si="455"/>
        <v>0</v>
      </c>
      <c r="M651" s="5">
        <f t="shared" ref="M651:N651" si="655">F651+H651-K651</f>
        <v>2</v>
      </c>
      <c r="N651" s="6">
        <f t="shared" si="655"/>
        <v>31000000</v>
      </c>
      <c r="O651" s="5"/>
      <c r="P651" s="5"/>
      <c r="Q651" s="5"/>
      <c r="R651" s="5"/>
      <c r="S651" s="5"/>
      <c r="T651" s="5"/>
      <c r="U651" s="5"/>
      <c r="V651" s="5"/>
      <c r="W651" s="5"/>
    </row>
    <row r="652" spans="1:23" x14ac:dyDescent="0.2">
      <c r="A652" s="5" t="s">
        <v>694</v>
      </c>
      <c r="B652" s="5" t="s">
        <v>11</v>
      </c>
      <c r="C652" s="5">
        <v>0</v>
      </c>
      <c r="D652" s="5">
        <v>0</v>
      </c>
      <c r="E652" s="5"/>
      <c r="F652" s="5">
        <v>0</v>
      </c>
      <c r="G652" s="5">
        <v>0</v>
      </c>
      <c r="H652" s="5">
        <v>3</v>
      </c>
      <c r="I652" s="5">
        <v>0</v>
      </c>
      <c r="J652" s="7">
        <f t="shared" si="517"/>
        <v>0</v>
      </c>
      <c r="K652" s="5">
        <v>0</v>
      </c>
      <c r="L652" s="6">
        <f t="shared" si="455"/>
        <v>0</v>
      </c>
      <c r="M652" s="5">
        <f t="shared" ref="M652:N652" si="656">F652+H652-K652</f>
        <v>3</v>
      </c>
      <c r="N652" s="6">
        <f t="shared" si="656"/>
        <v>0</v>
      </c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2">
      <c r="A653" s="5" t="s">
        <v>695</v>
      </c>
      <c r="B653" s="5" t="s">
        <v>11</v>
      </c>
      <c r="C653" s="5">
        <v>0</v>
      </c>
      <c r="D653" s="5">
        <v>0</v>
      </c>
      <c r="E653" s="5"/>
      <c r="F653" s="5">
        <v>0</v>
      </c>
      <c r="G653" s="5">
        <v>0</v>
      </c>
      <c r="H653" s="5">
        <v>1</v>
      </c>
      <c r="I653" s="6">
        <v>545455</v>
      </c>
      <c r="J653" s="7">
        <f t="shared" si="517"/>
        <v>545455</v>
      </c>
      <c r="K653" s="5">
        <v>0</v>
      </c>
      <c r="L653" s="6">
        <f t="shared" si="455"/>
        <v>0</v>
      </c>
      <c r="M653" s="5">
        <f t="shared" ref="M653:N653" si="657">F653+H653-K653</f>
        <v>1</v>
      </c>
      <c r="N653" s="6">
        <f t="shared" si="657"/>
        <v>545455</v>
      </c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2">
      <c r="A654" s="5" t="s">
        <v>696</v>
      </c>
      <c r="B654" s="5" t="s">
        <v>50</v>
      </c>
      <c r="C654" s="5">
        <v>0</v>
      </c>
      <c r="D654" s="5">
        <v>0</v>
      </c>
      <c r="E654" s="5"/>
      <c r="F654" s="5">
        <v>0</v>
      </c>
      <c r="G654" s="5">
        <v>0</v>
      </c>
      <c r="H654" s="5">
        <v>1</v>
      </c>
      <c r="I654" s="6">
        <v>15090909</v>
      </c>
      <c r="J654" s="7">
        <f t="shared" si="517"/>
        <v>15090909</v>
      </c>
      <c r="K654" s="5">
        <v>0</v>
      </c>
      <c r="L654" s="6">
        <f t="shared" si="455"/>
        <v>0</v>
      </c>
      <c r="M654" s="5">
        <f t="shared" ref="M654:N654" si="658">F654+H654-K654</f>
        <v>1</v>
      </c>
      <c r="N654" s="6">
        <f t="shared" si="658"/>
        <v>15090909</v>
      </c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2">
      <c r="A655" s="5" t="s">
        <v>697</v>
      </c>
      <c r="B655" s="5" t="s">
        <v>20</v>
      </c>
      <c r="C655" s="5">
        <v>0</v>
      </c>
      <c r="D655" s="5">
        <v>0</v>
      </c>
      <c r="E655" s="5"/>
      <c r="F655" s="5">
        <v>0</v>
      </c>
      <c r="G655" s="5">
        <v>0</v>
      </c>
      <c r="H655" s="5">
        <v>6</v>
      </c>
      <c r="I655" s="6">
        <v>49090908</v>
      </c>
      <c r="J655" s="7">
        <f t="shared" si="517"/>
        <v>8181818</v>
      </c>
      <c r="K655" s="5">
        <v>0</v>
      </c>
      <c r="L655" s="6">
        <f t="shared" si="455"/>
        <v>0</v>
      </c>
      <c r="M655" s="5">
        <f t="shared" ref="M655:N655" si="659">F655+H655-K655</f>
        <v>6</v>
      </c>
      <c r="N655" s="6">
        <f t="shared" si="659"/>
        <v>49090908</v>
      </c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2">
      <c r="A656" s="5" t="s">
        <v>698</v>
      </c>
      <c r="B656" s="5" t="s">
        <v>392</v>
      </c>
      <c r="C656" s="5">
        <v>0</v>
      </c>
      <c r="D656" s="5">
        <v>0</v>
      </c>
      <c r="E656" s="5"/>
      <c r="F656" s="5">
        <v>0</v>
      </c>
      <c r="G656" s="5">
        <v>0</v>
      </c>
      <c r="H656" s="5">
        <v>0</v>
      </c>
      <c r="I656" s="5">
        <v>0</v>
      </c>
      <c r="J656" s="7">
        <f t="shared" si="517"/>
        <v>0</v>
      </c>
      <c r="K656" s="5">
        <v>0</v>
      </c>
      <c r="L656" s="6">
        <f t="shared" si="455"/>
        <v>0</v>
      </c>
      <c r="M656" s="5">
        <f t="shared" ref="M656:N656" si="660">F656+H656-K656</f>
        <v>0</v>
      </c>
      <c r="N656" s="6">
        <f t="shared" si="660"/>
        <v>0</v>
      </c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2">
      <c r="A657" s="5" t="s">
        <v>699</v>
      </c>
      <c r="B657" s="5" t="s">
        <v>11</v>
      </c>
      <c r="C657" s="5">
        <v>0</v>
      </c>
      <c r="D657" s="5">
        <v>0</v>
      </c>
      <c r="E657" s="5"/>
      <c r="F657" s="5">
        <v>0</v>
      </c>
      <c r="G657" s="5">
        <v>0</v>
      </c>
      <c r="H657" s="5">
        <v>3</v>
      </c>
      <c r="I657" s="6">
        <v>4876365</v>
      </c>
      <c r="J657" s="7">
        <f t="shared" si="517"/>
        <v>1625455</v>
      </c>
      <c r="K657" s="5">
        <v>0</v>
      </c>
      <c r="L657" s="6">
        <f t="shared" si="455"/>
        <v>0</v>
      </c>
      <c r="M657" s="5">
        <f t="shared" ref="M657:N657" si="661">F657+H657-K657</f>
        <v>3</v>
      </c>
      <c r="N657" s="6">
        <f t="shared" si="661"/>
        <v>4876365</v>
      </c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2">
      <c r="A658" s="5" t="s">
        <v>700</v>
      </c>
      <c r="B658" s="5" t="s">
        <v>11</v>
      </c>
      <c r="C658" s="5">
        <v>0</v>
      </c>
      <c r="D658" s="5">
        <v>0</v>
      </c>
      <c r="E658" s="5"/>
      <c r="F658" s="5">
        <v>0</v>
      </c>
      <c r="G658" s="5">
        <v>0</v>
      </c>
      <c r="H658" s="5">
        <v>1</v>
      </c>
      <c r="I658" s="6">
        <v>2633636</v>
      </c>
      <c r="J658" s="7">
        <f t="shared" si="517"/>
        <v>2633636</v>
      </c>
      <c r="K658" s="5">
        <v>0</v>
      </c>
      <c r="L658" s="6">
        <f t="shared" si="455"/>
        <v>0</v>
      </c>
      <c r="M658" s="5">
        <f t="shared" ref="M658:N658" si="662">F658+H658-K658</f>
        <v>1</v>
      </c>
      <c r="N658" s="6">
        <f t="shared" si="662"/>
        <v>2633636</v>
      </c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2">
      <c r="A659" s="5" t="s">
        <v>701</v>
      </c>
      <c r="B659" s="5" t="s">
        <v>11</v>
      </c>
      <c r="C659" s="5">
        <v>0</v>
      </c>
      <c r="D659" s="5">
        <v>0</v>
      </c>
      <c r="E659" s="5"/>
      <c r="F659" s="5">
        <v>0</v>
      </c>
      <c r="G659" s="5">
        <v>0</v>
      </c>
      <c r="H659" s="5">
        <v>2</v>
      </c>
      <c r="I659" s="6">
        <v>1381818</v>
      </c>
      <c r="J659" s="7">
        <f t="shared" si="517"/>
        <v>690909</v>
      </c>
      <c r="K659" s="5">
        <v>0</v>
      </c>
      <c r="L659" s="6">
        <f t="shared" si="455"/>
        <v>0</v>
      </c>
      <c r="M659" s="5">
        <f t="shared" ref="M659:N659" si="663">F659+H659-K659</f>
        <v>2</v>
      </c>
      <c r="N659" s="6">
        <f t="shared" si="663"/>
        <v>1381818</v>
      </c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2">
      <c r="A660" s="5" t="s">
        <v>702</v>
      </c>
      <c r="B660" s="5" t="s">
        <v>20</v>
      </c>
      <c r="C660" s="5">
        <v>0</v>
      </c>
      <c r="D660" s="5">
        <v>0</v>
      </c>
      <c r="E660" s="5"/>
      <c r="F660" s="5">
        <v>0</v>
      </c>
      <c r="G660" s="5">
        <v>0</v>
      </c>
      <c r="H660" s="5">
        <v>13</v>
      </c>
      <c r="I660" s="6">
        <v>3947938</v>
      </c>
      <c r="J660" s="7">
        <f t="shared" si="517"/>
        <v>303687.53846153844</v>
      </c>
      <c r="K660" s="5">
        <v>0</v>
      </c>
      <c r="L660" s="6">
        <f t="shared" si="455"/>
        <v>0</v>
      </c>
      <c r="M660" s="5">
        <f t="shared" ref="M660:N660" si="664">F660+H660-K660</f>
        <v>13</v>
      </c>
      <c r="N660" s="6">
        <f t="shared" si="664"/>
        <v>3947938</v>
      </c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2">
      <c r="A661" s="5" t="s">
        <v>703</v>
      </c>
      <c r="B661" s="5" t="s">
        <v>11</v>
      </c>
      <c r="C661" s="5">
        <v>0</v>
      </c>
      <c r="D661" s="5">
        <v>0</v>
      </c>
      <c r="E661" s="5"/>
      <c r="F661" s="5">
        <v>0</v>
      </c>
      <c r="G661" s="5">
        <v>0</v>
      </c>
      <c r="H661" s="5">
        <v>2</v>
      </c>
      <c r="I661" s="6">
        <v>579814</v>
      </c>
      <c r="J661" s="7">
        <f t="shared" si="517"/>
        <v>289907</v>
      </c>
      <c r="K661" s="5">
        <v>0</v>
      </c>
      <c r="L661" s="6">
        <f t="shared" si="455"/>
        <v>0</v>
      </c>
      <c r="M661" s="5">
        <f t="shared" ref="M661:N661" si="665">F661+H661-K661</f>
        <v>2</v>
      </c>
      <c r="N661" s="6">
        <f t="shared" si="665"/>
        <v>579814</v>
      </c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2">
      <c r="A662" s="5" t="s">
        <v>704</v>
      </c>
      <c r="B662" s="5" t="s">
        <v>11</v>
      </c>
      <c r="C662" s="5">
        <v>0</v>
      </c>
      <c r="D662" s="5">
        <v>0</v>
      </c>
      <c r="E662" s="5"/>
      <c r="F662" s="5">
        <v>0</v>
      </c>
      <c r="G662" s="5">
        <v>0</v>
      </c>
      <c r="H662" s="5">
        <v>2</v>
      </c>
      <c r="I662" s="6">
        <v>579814</v>
      </c>
      <c r="J662" s="7">
        <f t="shared" si="517"/>
        <v>289907</v>
      </c>
      <c r="K662" s="5">
        <v>0</v>
      </c>
      <c r="L662" s="6">
        <f t="shared" si="455"/>
        <v>0</v>
      </c>
      <c r="M662" s="5">
        <f t="shared" ref="M662:N662" si="666">F662+H662-K662</f>
        <v>2</v>
      </c>
      <c r="N662" s="6">
        <f t="shared" si="666"/>
        <v>579814</v>
      </c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2">
      <c r="A663" s="5" t="s">
        <v>705</v>
      </c>
      <c r="B663" s="5" t="s">
        <v>11</v>
      </c>
      <c r="C663" s="5">
        <v>0</v>
      </c>
      <c r="D663" s="5">
        <v>0</v>
      </c>
      <c r="E663" s="5"/>
      <c r="F663" s="5">
        <v>0</v>
      </c>
      <c r="G663" s="5">
        <v>0</v>
      </c>
      <c r="H663" s="5">
        <v>2</v>
      </c>
      <c r="I663" s="6">
        <v>694496</v>
      </c>
      <c r="J663" s="7">
        <f t="shared" si="517"/>
        <v>347248</v>
      </c>
      <c r="K663" s="5">
        <v>0</v>
      </c>
      <c r="L663" s="6">
        <f t="shared" si="455"/>
        <v>0</v>
      </c>
      <c r="M663" s="5">
        <f t="shared" ref="M663:N663" si="667">F663+H663-K663</f>
        <v>2</v>
      </c>
      <c r="N663" s="6">
        <f t="shared" si="667"/>
        <v>694496</v>
      </c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2">
      <c r="A664" s="5" t="s">
        <v>706</v>
      </c>
      <c r="B664" s="5" t="s">
        <v>392</v>
      </c>
      <c r="C664" s="5">
        <v>0</v>
      </c>
      <c r="D664" s="5">
        <v>0</v>
      </c>
      <c r="E664" s="5"/>
      <c r="F664" s="5">
        <v>0</v>
      </c>
      <c r="G664" s="5">
        <v>0</v>
      </c>
      <c r="H664" s="5">
        <v>0</v>
      </c>
      <c r="I664" s="5">
        <v>0</v>
      </c>
      <c r="J664" s="7">
        <f t="shared" si="517"/>
        <v>0</v>
      </c>
      <c r="K664" s="5">
        <v>0</v>
      </c>
      <c r="L664" s="6">
        <f t="shared" si="455"/>
        <v>0</v>
      </c>
      <c r="M664" s="5">
        <f t="shared" ref="M664:N664" si="668">F664+H664-K664</f>
        <v>0</v>
      </c>
      <c r="N664" s="6">
        <f t="shared" si="668"/>
        <v>0</v>
      </c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2">
      <c r="A665" s="5" t="s">
        <v>707</v>
      </c>
      <c r="B665" s="5" t="s">
        <v>392</v>
      </c>
      <c r="C665" s="5">
        <v>0</v>
      </c>
      <c r="D665" s="5">
        <v>0</v>
      </c>
      <c r="E665" s="5"/>
      <c r="F665" s="5">
        <v>0</v>
      </c>
      <c r="G665" s="5">
        <v>0</v>
      </c>
      <c r="H665" s="5">
        <v>0</v>
      </c>
      <c r="I665" s="5">
        <v>0</v>
      </c>
      <c r="J665" s="7">
        <f t="shared" si="517"/>
        <v>0</v>
      </c>
      <c r="K665" s="5">
        <v>0</v>
      </c>
      <c r="L665" s="6">
        <f t="shared" si="455"/>
        <v>0</v>
      </c>
      <c r="M665" s="5">
        <f t="shared" ref="M665:N665" si="669">F665+H665-K665</f>
        <v>0</v>
      </c>
      <c r="N665" s="6">
        <f t="shared" si="669"/>
        <v>0</v>
      </c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2">
      <c r="A666" s="5" t="s">
        <v>708</v>
      </c>
      <c r="B666" s="5" t="s">
        <v>34</v>
      </c>
      <c r="C666" s="5">
        <v>0</v>
      </c>
      <c r="D666" s="5">
        <v>0</v>
      </c>
      <c r="E666" s="5"/>
      <c r="F666" s="5">
        <v>0</v>
      </c>
      <c r="G666" s="5">
        <v>0</v>
      </c>
      <c r="H666" s="5">
        <v>1</v>
      </c>
      <c r="I666" s="6">
        <v>879629</v>
      </c>
      <c r="J666" s="7">
        <f t="shared" si="517"/>
        <v>879629</v>
      </c>
      <c r="K666" s="5">
        <v>0</v>
      </c>
      <c r="L666" s="6">
        <f t="shared" si="455"/>
        <v>0</v>
      </c>
      <c r="M666" s="5">
        <f t="shared" ref="M666:N666" si="670">F666+H666-K666</f>
        <v>1</v>
      </c>
      <c r="N666" s="6">
        <f t="shared" si="670"/>
        <v>879629</v>
      </c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2">
      <c r="A667" s="5" t="s">
        <v>709</v>
      </c>
      <c r="B667" s="5" t="s">
        <v>11</v>
      </c>
      <c r="C667" s="5">
        <v>0</v>
      </c>
      <c r="D667" s="5">
        <v>0</v>
      </c>
      <c r="E667" s="5"/>
      <c r="F667" s="5">
        <v>0</v>
      </c>
      <c r="G667" s="5">
        <v>0</v>
      </c>
      <c r="H667" s="5">
        <v>5</v>
      </c>
      <c r="I667" s="6">
        <v>8954545</v>
      </c>
      <c r="J667" s="7">
        <f t="shared" si="517"/>
        <v>1790909</v>
      </c>
      <c r="K667" s="5">
        <v>0</v>
      </c>
      <c r="L667" s="6">
        <f t="shared" si="455"/>
        <v>0</v>
      </c>
      <c r="M667" s="5">
        <f t="shared" ref="M667:N667" si="671">F667+H667-K667</f>
        <v>5</v>
      </c>
      <c r="N667" s="6">
        <f t="shared" si="671"/>
        <v>8954545</v>
      </c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2">
      <c r="A668" s="5" t="s">
        <v>710</v>
      </c>
      <c r="B668" s="5" t="s">
        <v>392</v>
      </c>
      <c r="C668" s="5">
        <v>0</v>
      </c>
      <c r="D668" s="5">
        <v>0</v>
      </c>
      <c r="E668" s="5"/>
      <c r="F668" s="5">
        <v>0</v>
      </c>
      <c r="G668" s="5">
        <v>0</v>
      </c>
      <c r="H668" s="5">
        <v>0</v>
      </c>
      <c r="I668" s="5">
        <v>0</v>
      </c>
      <c r="J668" s="7">
        <f t="shared" si="517"/>
        <v>0</v>
      </c>
      <c r="K668" s="5">
        <v>0</v>
      </c>
      <c r="L668" s="6">
        <f t="shared" si="455"/>
        <v>0</v>
      </c>
      <c r="M668" s="5">
        <f t="shared" ref="M668:N668" si="672">F668+H668-K668</f>
        <v>0</v>
      </c>
      <c r="N668" s="6">
        <f t="shared" si="672"/>
        <v>0</v>
      </c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2">
      <c r="A669" s="5" t="s">
        <v>711</v>
      </c>
      <c r="B669" s="5" t="s">
        <v>392</v>
      </c>
      <c r="C669" s="5">
        <v>0</v>
      </c>
      <c r="D669" s="5">
        <v>0</v>
      </c>
      <c r="E669" s="5"/>
      <c r="F669" s="5">
        <v>0</v>
      </c>
      <c r="G669" s="5">
        <v>0</v>
      </c>
      <c r="H669" s="5">
        <v>0</v>
      </c>
      <c r="I669" s="5">
        <v>0</v>
      </c>
      <c r="J669" s="7">
        <f t="shared" si="517"/>
        <v>0</v>
      </c>
      <c r="K669" s="5">
        <v>0</v>
      </c>
      <c r="L669" s="6">
        <f t="shared" si="455"/>
        <v>0</v>
      </c>
      <c r="M669" s="5">
        <f t="shared" ref="M669:N669" si="673">F669+H669-K669</f>
        <v>0</v>
      </c>
      <c r="N669" s="6">
        <f t="shared" si="673"/>
        <v>0</v>
      </c>
      <c r="O669" s="5"/>
      <c r="P669" s="5"/>
      <c r="Q669" s="5"/>
      <c r="R669" s="5"/>
      <c r="S669" s="5"/>
      <c r="T669" s="5"/>
      <c r="U669" s="5"/>
      <c r="V669" s="5"/>
      <c r="W669" s="5"/>
    </row>
    <row r="670" spans="1:23" x14ac:dyDescent="0.2">
      <c r="A670" s="5" t="s">
        <v>712</v>
      </c>
      <c r="B670" s="5" t="s">
        <v>20</v>
      </c>
      <c r="C670" s="5">
        <v>0</v>
      </c>
      <c r="D670" s="5">
        <v>0</v>
      </c>
      <c r="E670" s="5"/>
      <c r="F670" s="5">
        <v>0</v>
      </c>
      <c r="G670" s="5">
        <v>0</v>
      </c>
      <c r="H670" s="5">
        <v>2</v>
      </c>
      <c r="I670" s="6">
        <v>26909090</v>
      </c>
      <c r="J670" s="7">
        <f t="shared" si="517"/>
        <v>13454545</v>
      </c>
      <c r="K670" s="5">
        <v>0</v>
      </c>
      <c r="L670" s="6">
        <f t="shared" si="455"/>
        <v>0</v>
      </c>
      <c r="M670" s="5">
        <f t="shared" ref="M670:N670" si="674">F670+H670-K670</f>
        <v>2</v>
      </c>
      <c r="N670" s="6">
        <f t="shared" si="674"/>
        <v>26909090</v>
      </c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2">
      <c r="A671" s="5" t="s">
        <v>713</v>
      </c>
      <c r="B671" s="5" t="s">
        <v>34</v>
      </c>
      <c r="C671" s="5">
        <v>0</v>
      </c>
      <c r="D671" s="5">
        <v>0</v>
      </c>
      <c r="E671" s="5"/>
      <c r="F671" s="5">
        <v>0</v>
      </c>
      <c r="G671" s="5">
        <v>0</v>
      </c>
      <c r="H671" s="5">
        <v>1</v>
      </c>
      <c r="I671" s="6">
        <v>18545454</v>
      </c>
      <c r="J671" s="7">
        <f t="shared" si="517"/>
        <v>18545454</v>
      </c>
      <c r="K671" s="5">
        <v>0</v>
      </c>
      <c r="L671" s="6">
        <f t="shared" si="455"/>
        <v>0</v>
      </c>
      <c r="M671" s="5">
        <f t="shared" ref="M671:N671" si="675">F671+H671-K671</f>
        <v>1</v>
      </c>
      <c r="N671" s="6">
        <f t="shared" si="675"/>
        <v>18545454</v>
      </c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2">
      <c r="A672" s="5" t="s">
        <v>714</v>
      </c>
      <c r="B672" s="5" t="s">
        <v>11</v>
      </c>
      <c r="C672" s="5">
        <v>0</v>
      </c>
      <c r="D672" s="5">
        <v>0</v>
      </c>
      <c r="E672" s="5"/>
      <c r="F672" s="5">
        <v>0</v>
      </c>
      <c r="G672" s="5">
        <v>0</v>
      </c>
      <c r="H672" s="5">
        <v>1</v>
      </c>
      <c r="I672" s="6">
        <v>6436364</v>
      </c>
      <c r="J672" s="7">
        <f t="shared" si="517"/>
        <v>6436364</v>
      </c>
      <c r="K672" s="5">
        <v>0</v>
      </c>
      <c r="L672" s="6">
        <f t="shared" si="455"/>
        <v>0</v>
      </c>
      <c r="M672" s="5">
        <f t="shared" ref="M672:N672" si="676">F672+H672-K672</f>
        <v>1</v>
      </c>
      <c r="N672" s="6">
        <f t="shared" si="676"/>
        <v>6436364</v>
      </c>
      <c r="O672" s="5"/>
      <c r="P672" s="5"/>
      <c r="Q672" s="5"/>
      <c r="R672" s="5"/>
      <c r="S672" s="5"/>
      <c r="T672" s="5"/>
      <c r="U672" s="5"/>
      <c r="V672" s="5"/>
      <c r="W672" s="5"/>
    </row>
    <row r="673" spans="1:23" x14ac:dyDescent="0.2">
      <c r="A673" s="5" t="s">
        <v>715</v>
      </c>
      <c r="B673" s="5" t="s">
        <v>392</v>
      </c>
      <c r="C673" s="5">
        <v>0</v>
      </c>
      <c r="D673" s="5">
        <v>0</v>
      </c>
      <c r="E673" s="5"/>
      <c r="F673" s="5">
        <v>0</v>
      </c>
      <c r="G673" s="5">
        <v>0</v>
      </c>
      <c r="H673" s="5">
        <v>0</v>
      </c>
      <c r="I673" s="5">
        <v>0</v>
      </c>
      <c r="J673" s="7">
        <f t="shared" si="517"/>
        <v>0</v>
      </c>
      <c r="K673" s="5">
        <v>0</v>
      </c>
      <c r="L673" s="6">
        <f t="shared" si="455"/>
        <v>0</v>
      </c>
      <c r="M673" s="5">
        <f t="shared" ref="M673:N673" si="677">F673+H673-K673</f>
        <v>0</v>
      </c>
      <c r="N673" s="6">
        <f t="shared" si="677"/>
        <v>0</v>
      </c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2">
      <c r="A674" s="5" t="s">
        <v>716</v>
      </c>
      <c r="B674" s="5" t="s">
        <v>392</v>
      </c>
      <c r="C674" s="5">
        <v>0</v>
      </c>
      <c r="D674" s="5">
        <v>0</v>
      </c>
      <c r="E674" s="5"/>
      <c r="F674" s="5">
        <v>0</v>
      </c>
      <c r="G674" s="5">
        <v>0</v>
      </c>
      <c r="H674" s="5">
        <v>0</v>
      </c>
      <c r="I674" s="5">
        <v>0</v>
      </c>
      <c r="J674" s="7">
        <f t="shared" si="517"/>
        <v>0</v>
      </c>
      <c r="K674" s="5">
        <v>0</v>
      </c>
      <c r="L674" s="6">
        <f t="shared" si="455"/>
        <v>0</v>
      </c>
      <c r="M674" s="5">
        <f t="shared" ref="M674:N674" si="678">F674+H674-K674</f>
        <v>0</v>
      </c>
      <c r="N674" s="6">
        <f t="shared" si="678"/>
        <v>0</v>
      </c>
      <c r="O674" s="5"/>
      <c r="P674" s="5"/>
      <c r="Q674" s="5"/>
      <c r="R674" s="5"/>
      <c r="S674" s="5"/>
      <c r="T674" s="5"/>
      <c r="U674" s="5"/>
      <c r="V674" s="5"/>
      <c r="W674" s="5"/>
    </row>
    <row r="675" spans="1:23" x14ac:dyDescent="0.2">
      <c r="A675" s="5" t="s">
        <v>717</v>
      </c>
      <c r="B675" s="5" t="s">
        <v>392</v>
      </c>
      <c r="C675" s="5">
        <v>0</v>
      </c>
      <c r="D675" s="5">
        <v>0</v>
      </c>
      <c r="E675" s="5"/>
      <c r="F675" s="5">
        <v>0</v>
      </c>
      <c r="G675" s="5">
        <v>0</v>
      </c>
      <c r="H675" s="5">
        <v>0</v>
      </c>
      <c r="I675" s="5">
        <v>0</v>
      </c>
      <c r="J675" s="7">
        <f t="shared" si="517"/>
        <v>0</v>
      </c>
      <c r="K675" s="5">
        <v>0</v>
      </c>
      <c r="L675" s="6">
        <f t="shared" si="455"/>
        <v>0</v>
      </c>
      <c r="M675" s="5">
        <f t="shared" ref="M675:N675" si="679">F675+H675-K675</f>
        <v>0</v>
      </c>
      <c r="N675" s="6">
        <f t="shared" si="679"/>
        <v>0</v>
      </c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2">
      <c r="A676" s="5" t="s">
        <v>718</v>
      </c>
      <c r="B676" s="5" t="s">
        <v>392</v>
      </c>
      <c r="C676" s="5">
        <v>0</v>
      </c>
      <c r="D676" s="5">
        <v>0</v>
      </c>
      <c r="E676" s="5"/>
      <c r="F676" s="5">
        <v>0</v>
      </c>
      <c r="G676" s="5">
        <v>0</v>
      </c>
      <c r="H676" s="5">
        <v>0</v>
      </c>
      <c r="I676" s="5">
        <v>0</v>
      </c>
      <c r="J676" s="7">
        <f t="shared" si="517"/>
        <v>0</v>
      </c>
      <c r="K676" s="5">
        <v>0</v>
      </c>
      <c r="L676" s="6">
        <f t="shared" si="455"/>
        <v>0</v>
      </c>
      <c r="M676" s="5">
        <f t="shared" ref="M676:N676" si="680">F676+H676-K676</f>
        <v>0</v>
      </c>
      <c r="N676" s="6">
        <f t="shared" si="680"/>
        <v>0</v>
      </c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2">
      <c r="A677" s="5" t="s">
        <v>719</v>
      </c>
      <c r="B677" s="5" t="s">
        <v>34</v>
      </c>
      <c r="C677" s="5">
        <v>0</v>
      </c>
      <c r="D677" s="5">
        <v>0</v>
      </c>
      <c r="E677" s="5"/>
      <c r="F677" s="5">
        <v>0</v>
      </c>
      <c r="G677" s="5">
        <v>0</v>
      </c>
      <c r="H677" s="5">
        <v>30</v>
      </c>
      <c r="I677" s="5">
        <v>0</v>
      </c>
      <c r="J677" s="7">
        <f t="shared" si="517"/>
        <v>0</v>
      </c>
      <c r="K677" s="5">
        <v>0</v>
      </c>
      <c r="L677" s="6">
        <f t="shared" si="455"/>
        <v>0</v>
      </c>
      <c r="M677" s="5">
        <f t="shared" ref="M677:N677" si="681">F677+H677-K677</f>
        <v>30</v>
      </c>
      <c r="N677" s="6">
        <f t="shared" si="681"/>
        <v>0</v>
      </c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2">
      <c r="A678" s="5" t="s">
        <v>720</v>
      </c>
      <c r="B678" s="5" t="s">
        <v>34</v>
      </c>
      <c r="C678" s="5">
        <v>0</v>
      </c>
      <c r="D678" s="5">
        <v>0</v>
      </c>
      <c r="E678" s="5"/>
      <c r="F678" s="5">
        <v>0</v>
      </c>
      <c r="G678" s="5">
        <v>0</v>
      </c>
      <c r="H678" s="5">
        <v>4</v>
      </c>
      <c r="I678" s="6">
        <v>1527272</v>
      </c>
      <c r="J678" s="7">
        <f t="shared" si="517"/>
        <v>381818</v>
      </c>
      <c r="K678" s="5">
        <v>0</v>
      </c>
      <c r="L678" s="6">
        <f t="shared" si="455"/>
        <v>0</v>
      </c>
      <c r="M678" s="5">
        <f t="shared" ref="M678:N678" si="682">F678+H678-K678</f>
        <v>4</v>
      </c>
      <c r="N678" s="6">
        <f t="shared" si="682"/>
        <v>1527272</v>
      </c>
      <c r="O678" s="5"/>
      <c r="P678" s="5"/>
      <c r="Q678" s="5"/>
      <c r="R678" s="5"/>
      <c r="S678" s="5"/>
      <c r="T678" s="5"/>
      <c r="U678" s="5"/>
      <c r="V678" s="5"/>
      <c r="W678" s="5"/>
    </row>
    <row r="679" spans="1:23" x14ac:dyDescent="0.2">
      <c r="A679" s="5" t="s">
        <v>721</v>
      </c>
      <c r="B679" s="5" t="s">
        <v>392</v>
      </c>
      <c r="C679" s="5">
        <v>0</v>
      </c>
      <c r="D679" s="5">
        <v>0</v>
      </c>
      <c r="E679" s="5"/>
      <c r="F679" s="5">
        <v>0</v>
      </c>
      <c r="G679" s="5">
        <v>0</v>
      </c>
      <c r="H679" s="5">
        <v>0</v>
      </c>
      <c r="I679" s="5">
        <v>0</v>
      </c>
      <c r="J679" s="7">
        <f t="shared" si="517"/>
        <v>0</v>
      </c>
      <c r="K679" s="5">
        <v>0</v>
      </c>
      <c r="L679" s="6">
        <f t="shared" si="455"/>
        <v>0</v>
      </c>
      <c r="M679" s="5">
        <f t="shared" ref="M679:N679" si="683">F679+H679-K679</f>
        <v>0</v>
      </c>
      <c r="N679" s="6">
        <f t="shared" si="683"/>
        <v>0</v>
      </c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2">
      <c r="A680" s="5" t="s">
        <v>722</v>
      </c>
      <c r="B680" s="5" t="s">
        <v>400</v>
      </c>
      <c r="C680" s="5">
        <v>0</v>
      </c>
      <c r="D680" s="5">
        <v>0</v>
      </c>
      <c r="E680" s="5"/>
      <c r="F680" s="5">
        <v>0</v>
      </c>
      <c r="G680" s="5">
        <v>0</v>
      </c>
      <c r="H680" s="5">
        <v>1</v>
      </c>
      <c r="I680" s="6">
        <v>2410909</v>
      </c>
      <c r="J680" s="7">
        <f t="shared" si="517"/>
        <v>2410909</v>
      </c>
      <c r="K680" s="5">
        <v>0</v>
      </c>
      <c r="L680" s="6">
        <f t="shared" si="455"/>
        <v>0</v>
      </c>
      <c r="M680" s="5">
        <f t="shared" ref="M680:N680" si="684">F680+H680-K680</f>
        <v>1</v>
      </c>
      <c r="N680" s="6">
        <f t="shared" si="684"/>
        <v>2410909</v>
      </c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2">
      <c r="A681" s="5" t="s">
        <v>723</v>
      </c>
      <c r="B681" s="5" t="s">
        <v>400</v>
      </c>
      <c r="C681" s="5">
        <v>0</v>
      </c>
      <c r="D681" s="5">
        <v>0</v>
      </c>
      <c r="E681" s="5"/>
      <c r="F681" s="5">
        <v>0</v>
      </c>
      <c r="G681" s="5">
        <v>0</v>
      </c>
      <c r="H681" s="5">
        <v>2</v>
      </c>
      <c r="I681" s="6">
        <v>418182</v>
      </c>
      <c r="J681" s="7">
        <f t="shared" si="517"/>
        <v>209091</v>
      </c>
      <c r="K681" s="5">
        <v>0</v>
      </c>
      <c r="L681" s="6">
        <f t="shared" si="455"/>
        <v>0</v>
      </c>
      <c r="M681" s="5">
        <f t="shared" ref="M681:N681" si="685">F681+H681-K681</f>
        <v>2</v>
      </c>
      <c r="N681" s="6">
        <f t="shared" si="685"/>
        <v>418182</v>
      </c>
      <c r="O681" s="5"/>
      <c r="P681" s="5"/>
      <c r="Q681" s="5"/>
      <c r="R681" s="5"/>
      <c r="S681" s="5"/>
      <c r="T681" s="5"/>
      <c r="U681" s="5"/>
      <c r="V681" s="5"/>
      <c r="W681" s="5"/>
    </row>
    <row r="682" spans="1:23" x14ac:dyDescent="0.2">
      <c r="A682" s="5" t="s">
        <v>724</v>
      </c>
      <c r="B682" s="5" t="s">
        <v>25</v>
      </c>
      <c r="C682" s="5">
        <v>0</v>
      </c>
      <c r="D682" s="5">
        <v>0</v>
      </c>
      <c r="E682" s="5"/>
      <c r="F682" s="5">
        <v>0</v>
      </c>
      <c r="G682" s="5">
        <v>0</v>
      </c>
      <c r="H682" s="5">
        <v>1</v>
      </c>
      <c r="I682" s="5">
        <v>0</v>
      </c>
      <c r="J682" s="7">
        <f t="shared" si="517"/>
        <v>0</v>
      </c>
      <c r="K682" s="5">
        <v>0</v>
      </c>
      <c r="L682" s="6">
        <f t="shared" si="455"/>
        <v>0</v>
      </c>
      <c r="M682" s="5">
        <f t="shared" ref="M682:N682" si="686">F682+H682-K682</f>
        <v>1</v>
      </c>
      <c r="N682" s="6">
        <f t="shared" si="686"/>
        <v>0</v>
      </c>
      <c r="O682" s="5"/>
      <c r="P682" s="5"/>
      <c r="Q682" s="5"/>
      <c r="R682" s="5"/>
      <c r="S682" s="5"/>
      <c r="T682" s="5"/>
      <c r="U682" s="5"/>
      <c r="V682" s="5"/>
      <c r="W682" s="5"/>
    </row>
    <row r="683" spans="1:23" x14ac:dyDescent="0.2">
      <c r="A683" s="5" t="s">
        <v>725</v>
      </c>
      <c r="B683" s="5" t="s">
        <v>34</v>
      </c>
      <c r="C683" s="5">
        <v>0</v>
      </c>
      <c r="D683" s="5">
        <v>0</v>
      </c>
      <c r="E683" s="5"/>
      <c r="F683" s="5">
        <v>0</v>
      </c>
      <c r="G683" s="5">
        <v>0</v>
      </c>
      <c r="H683" s="5">
        <v>20</v>
      </c>
      <c r="I683" s="6">
        <v>1381800</v>
      </c>
      <c r="J683" s="7">
        <f t="shared" si="517"/>
        <v>69090</v>
      </c>
      <c r="K683" s="5">
        <v>0</v>
      </c>
      <c r="L683" s="6">
        <f t="shared" si="455"/>
        <v>0</v>
      </c>
      <c r="M683" s="5">
        <f t="shared" ref="M683:N683" si="687">F683+H683-K683</f>
        <v>20</v>
      </c>
      <c r="N683" s="6">
        <f t="shared" si="687"/>
        <v>1381800</v>
      </c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2">
      <c r="A684" s="5" t="s">
        <v>726</v>
      </c>
      <c r="B684" s="5" t="s">
        <v>400</v>
      </c>
      <c r="C684" s="5">
        <v>0</v>
      </c>
      <c r="D684" s="5">
        <v>0</v>
      </c>
      <c r="E684" s="5"/>
      <c r="F684" s="5">
        <v>0</v>
      </c>
      <c r="G684" s="5">
        <v>0</v>
      </c>
      <c r="H684" s="5">
        <v>10</v>
      </c>
      <c r="I684" s="6">
        <v>954540</v>
      </c>
      <c r="J684" s="7">
        <f t="shared" si="517"/>
        <v>95454</v>
      </c>
      <c r="K684" s="5">
        <v>0</v>
      </c>
      <c r="L684" s="6">
        <f t="shared" si="455"/>
        <v>0</v>
      </c>
      <c r="M684" s="5">
        <f t="shared" ref="M684:N684" si="688">F684+H684-K684</f>
        <v>10</v>
      </c>
      <c r="N684" s="6">
        <f t="shared" si="688"/>
        <v>954540</v>
      </c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2">
      <c r="A685" s="5" t="s">
        <v>727</v>
      </c>
      <c r="B685" s="5" t="s">
        <v>141</v>
      </c>
      <c r="C685" s="5">
        <v>0</v>
      </c>
      <c r="D685" s="5">
        <v>0</v>
      </c>
      <c r="E685" s="5"/>
      <c r="F685" s="5">
        <v>0</v>
      </c>
      <c r="G685" s="5">
        <v>0</v>
      </c>
      <c r="H685" s="5">
        <v>1</v>
      </c>
      <c r="I685" s="6">
        <v>2227272</v>
      </c>
      <c r="J685" s="7">
        <f t="shared" si="517"/>
        <v>2227272</v>
      </c>
      <c r="K685" s="5">
        <v>0</v>
      </c>
      <c r="L685" s="6">
        <f t="shared" si="455"/>
        <v>0</v>
      </c>
      <c r="M685" s="5">
        <f t="shared" ref="M685:N685" si="689">F685+H685-K685</f>
        <v>1</v>
      </c>
      <c r="N685" s="6">
        <f t="shared" si="689"/>
        <v>2227272</v>
      </c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2">
      <c r="A686" s="5" t="s">
        <v>728</v>
      </c>
      <c r="B686" s="5" t="s">
        <v>11</v>
      </c>
      <c r="C686" s="5">
        <v>0</v>
      </c>
      <c r="D686" s="5">
        <v>0</v>
      </c>
      <c r="E686" s="5"/>
      <c r="F686" s="5">
        <v>0</v>
      </c>
      <c r="G686" s="5">
        <v>0</v>
      </c>
      <c r="H686" s="5">
        <v>5</v>
      </c>
      <c r="I686" s="6">
        <v>1113635</v>
      </c>
      <c r="J686" s="7">
        <f t="shared" si="517"/>
        <v>222727</v>
      </c>
      <c r="K686" s="5">
        <v>0</v>
      </c>
      <c r="L686" s="6">
        <f t="shared" si="455"/>
        <v>0</v>
      </c>
      <c r="M686" s="5">
        <f t="shared" ref="M686:N686" si="690">F686+H686-K686</f>
        <v>5</v>
      </c>
      <c r="N686" s="6">
        <f t="shared" si="690"/>
        <v>1113635</v>
      </c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2">
      <c r="A687" s="5" t="s">
        <v>729</v>
      </c>
      <c r="B687" s="5" t="s">
        <v>34</v>
      </c>
      <c r="C687" s="5">
        <v>0</v>
      </c>
      <c r="D687" s="5">
        <v>0</v>
      </c>
      <c r="E687" s="5"/>
      <c r="F687" s="5">
        <v>0</v>
      </c>
      <c r="G687" s="5">
        <v>0</v>
      </c>
      <c r="H687" s="5">
        <v>5</v>
      </c>
      <c r="I687" s="6">
        <v>1281820</v>
      </c>
      <c r="J687" s="7">
        <f t="shared" si="517"/>
        <v>256364</v>
      </c>
      <c r="K687" s="5">
        <v>0</v>
      </c>
      <c r="L687" s="6">
        <f t="shared" si="455"/>
        <v>0</v>
      </c>
      <c r="M687" s="5">
        <f t="shared" ref="M687:N687" si="691">F687+H687-K687</f>
        <v>5</v>
      </c>
      <c r="N687" s="6">
        <f t="shared" si="691"/>
        <v>1281820</v>
      </c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2">
      <c r="A688" s="5" t="s">
        <v>730</v>
      </c>
      <c r="B688" s="5" t="s">
        <v>25</v>
      </c>
      <c r="C688" s="5">
        <v>0</v>
      </c>
      <c r="D688" s="5">
        <v>0</v>
      </c>
      <c r="E688" s="5"/>
      <c r="F688" s="5">
        <v>0</v>
      </c>
      <c r="G688" s="5">
        <v>0</v>
      </c>
      <c r="H688" s="5">
        <v>2</v>
      </c>
      <c r="I688" s="6">
        <v>1345454</v>
      </c>
      <c r="J688" s="7">
        <f t="shared" si="517"/>
        <v>672727</v>
      </c>
      <c r="K688" s="5">
        <v>0</v>
      </c>
      <c r="L688" s="6">
        <f t="shared" si="455"/>
        <v>0</v>
      </c>
      <c r="M688" s="5">
        <f t="shared" ref="M688:N688" si="692">F688+H688-K688</f>
        <v>2</v>
      </c>
      <c r="N688" s="6">
        <f t="shared" si="692"/>
        <v>1345454</v>
      </c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2">
      <c r="A689" s="5" t="s">
        <v>731</v>
      </c>
      <c r="B689" s="5" t="s">
        <v>25</v>
      </c>
      <c r="C689" s="5">
        <v>0</v>
      </c>
      <c r="D689" s="5">
        <v>0</v>
      </c>
      <c r="E689" s="5"/>
      <c r="F689" s="5">
        <v>0</v>
      </c>
      <c r="G689" s="5">
        <v>0</v>
      </c>
      <c r="H689" s="5">
        <v>1</v>
      </c>
      <c r="I689" s="6">
        <v>945454</v>
      </c>
      <c r="J689" s="7">
        <f t="shared" si="517"/>
        <v>945454</v>
      </c>
      <c r="K689" s="5">
        <v>0</v>
      </c>
      <c r="L689" s="6">
        <f t="shared" si="455"/>
        <v>0</v>
      </c>
      <c r="M689" s="5">
        <f t="shared" ref="M689:N689" si="693">F689+H689-K689</f>
        <v>1</v>
      </c>
      <c r="N689" s="6">
        <f t="shared" si="693"/>
        <v>945454</v>
      </c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2">
      <c r="A690" s="5" t="s">
        <v>732</v>
      </c>
      <c r="B690" s="5" t="s">
        <v>11</v>
      </c>
      <c r="C690" s="5">
        <v>0</v>
      </c>
      <c r="D690" s="5">
        <v>0</v>
      </c>
      <c r="E690" s="5"/>
      <c r="F690" s="5">
        <v>0</v>
      </c>
      <c r="G690" s="5">
        <v>0</v>
      </c>
      <c r="H690" s="5">
        <v>1</v>
      </c>
      <c r="I690" s="6">
        <v>1263636</v>
      </c>
      <c r="J690" s="7">
        <f t="shared" si="517"/>
        <v>1263636</v>
      </c>
      <c r="K690" s="5">
        <v>0</v>
      </c>
      <c r="L690" s="6">
        <f t="shared" si="455"/>
        <v>0</v>
      </c>
      <c r="M690" s="5">
        <f t="shared" ref="M690:N690" si="694">F690+H690-K690</f>
        <v>1</v>
      </c>
      <c r="N690" s="6">
        <f t="shared" si="694"/>
        <v>1263636</v>
      </c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2">
      <c r="A691" s="5" t="s">
        <v>733</v>
      </c>
      <c r="B691" s="5" t="s">
        <v>11</v>
      </c>
      <c r="C691" s="5">
        <v>0</v>
      </c>
      <c r="D691" s="5">
        <v>0</v>
      </c>
      <c r="E691" s="5"/>
      <c r="F691" s="5">
        <v>0</v>
      </c>
      <c r="G691" s="5">
        <v>0</v>
      </c>
      <c r="H691" s="5">
        <v>1</v>
      </c>
      <c r="I691" s="6">
        <v>1281818</v>
      </c>
      <c r="J691" s="7">
        <f t="shared" si="517"/>
        <v>1281818</v>
      </c>
      <c r="K691" s="5">
        <v>0</v>
      </c>
      <c r="L691" s="6">
        <f t="shared" si="455"/>
        <v>0</v>
      </c>
      <c r="M691" s="5">
        <f t="shared" ref="M691:N691" si="695">F691+H691-K691</f>
        <v>1</v>
      </c>
      <c r="N691" s="6">
        <f t="shared" si="695"/>
        <v>1281818</v>
      </c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2">
      <c r="A692" s="5" t="s">
        <v>734</v>
      </c>
      <c r="B692" s="5" t="s">
        <v>105</v>
      </c>
      <c r="C692" s="5">
        <v>0</v>
      </c>
      <c r="D692" s="5">
        <v>0</v>
      </c>
      <c r="E692" s="5"/>
      <c r="F692" s="5">
        <v>0</v>
      </c>
      <c r="G692" s="5">
        <v>0</v>
      </c>
      <c r="H692" s="5">
        <v>2</v>
      </c>
      <c r="I692" s="6">
        <v>327272</v>
      </c>
      <c r="J692" s="7">
        <f t="shared" si="517"/>
        <v>163636</v>
      </c>
      <c r="K692" s="5">
        <v>0</v>
      </c>
      <c r="L692" s="6">
        <f t="shared" si="455"/>
        <v>0</v>
      </c>
      <c r="M692" s="5">
        <f t="shared" ref="M692:N692" si="696">F692+H692-K692</f>
        <v>2</v>
      </c>
      <c r="N692" s="6">
        <f t="shared" si="696"/>
        <v>327272</v>
      </c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2">
      <c r="A693" s="5" t="s">
        <v>735</v>
      </c>
      <c r="B693" s="5" t="s">
        <v>105</v>
      </c>
      <c r="C693" s="5">
        <v>0</v>
      </c>
      <c r="D693" s="5">
        <v>0</v>
      </c>
      <c r="E693" s="5"/>
      <c r="F693" s="5">
        <v>0</v>
      </c>
      <c r="G693" s="5">
        <v>0</v>
      </c>
      <c r="H693" s="5">
        <v>7</v>
      </c>
      <c r="I693" s="6">
        <v>795452</v>
      </c>
      <c r="J693" s="7">
        <f t="shared" si="517"/>
        <v>113636</v>
      </c>
      <c r="K693" s="5">
        <v>0</v>
      </c>
      <c r="L693" s="6">
        <f t="shared" si="455"/>
        <v>0</v>
      </c>
      <c r="M693" s="5">
        <f t="shared" ref="M693:N693" si="697">F693+H693-K693</f>
        <v>7</v>
      </c>
      <c r="N693" s="6">
        <f t="shared" si="697"/>
        <v>795452</v>
      </c>
      <c r="O693" s="5"/>
      <c r="P693" s="5"/>
      <c r="Q693" s="5"/>
      <c r="R693" s="5"/>
      <c r="S693" s="5"/>
      <c r="T693" s="5"/>
      <c r="U693" s="5"/>
      <c r="V693" s="5"/>
      <c r="W693" s="5"/>
    </row>
    <row r="694" spans="1:23" x14ac:dyDescent="0.2">
      <c r="A694" s="5" t="s">
        <v>736</v>
      </c>
      <c r="B694" s="5" t="s">
        <v>105</v>
      </c>
      <c r="C694" s="5">
        <v>0</v>
      </c>
      <c r="D694" s="5">
        <v>0</v>
      </c>
      <c r="E694" s="5"/>
      <c r="F694" s="5">
        <v>0</v>
      </c>
      <c r="G694" s="5">
        <v>0</v>
      </c>
      <c r="H694" s="5">
        <v>7</v>
      </c>
      <c r="I694" s="6">
        <v>636363</v>
      </c>
      <c r="J694" s="7">
        <f t="shared" si="517"/>
        <v>90909</v>
      </c>
      <c r="K694" s="5">
        <v>0</v>
      </c>
      <c r="L694" s="6">
        <f t="shared" si="455"/>
        <v>0</v>
      </c>
      <c r="M694" s="5">
        <f t="shared" ref="M694:N694" si="698">F694+H694-K694</f>
        <v>7</v>
      </c>
      <c r="N694" s="6">
        <f t="shared" si="698"/>
        <v>636363</v>
      </c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2">
      <c r="A695" s="5" t="s">
        <v>737</v>
      </c>
      <c r="B695" s="5" t="s">
        <v>20</v>
      </c>
      <c r="C695" s="5">
        <v>0</v>
      </c>
      <c r="D695" s="5">
        <v>0</v>
      </c>
      <c r="E695" s="5"/>
      <c r="F695" s="5">
        <v>0</v>
      </c>
      <c r="G695" s="5">
        <v>0</v>
      </c>
      <c r="H695" s="5">
        <v>2</v>
      </c>
      <c r="I695" s="6">
        <v>33636362</v>
      </c>
      <c r="J695" s="7">
        <f t="shared" si="517"/>
        <v>16818181</v>
      </c>
      <c r="K695" s="5">
        <v>0</v>
      </c>
      <c r="L695" s="6">
        <f t="shared" si="455"/>
        <v>0</v>
      </c>
      <c r="M695" s="5">
        <f t="shared" ref="M695:N695" si="699">F695+H695-K695</f>
        <v>2</v>
      </c>
      <c r="N695" s="6">
        <f t="shared" si="699"/>
        <v>33636362</v>
      </c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2">
      <c r="A696" s="5" t="s">
        <v>738</v>
      </c>
      <c r="B696" s="5" t="s">
        <v>20</v>
      </c>
      <c r="C696" s="5">
        <v>0</v>
      </c>
      <c r="D696" s="5">
        <v>0</v>
      </c>
      <c r="E696" s="5"/>
      <c r="F696" s="5">
        <v>0</v>
      </c>
      <c r="G696" s="5">
        <v>0</v>
      </c>
      <c r="H696" s="5">
        <v>2</v>
      </c>
      <c r="I696" s="6">
        <v>36727272</v>
      </c>
      <c r="J696" s="7">
        <f t="shared" si="517"/>
        <v>18363636</v>
      </c>
      <c r="K696" s="5">
        <v>0</v>
      </c>
      <c r="L696" s="6">
        <f t="shared" si="455"/>
        <v>0</v>
      </c>
      <c r="M696" s="5">
        <f t="shared" ref="M696:N696" si="700">F696+H696-K696</f>
        <v>2</v>
      </c>
      <c r="N696" s="6">
        <f t="shared" si="700"/>
        <v>36727272</v>
      </c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2">
      <c r="A697" s="5" t="s">
        <v>739</v>
      </c>
      <c r="B697" s="5" t="s">
        <v>25</v>
      </c>
      <c r="C697" s="5">
        <v>0</v>
      </c>
      <c r="D697" s="5">
        <v>0</v>
      </c>
      <c r="E697" s="5"/>
      <c r="F697" s="5">
        <v>0</v>
      </c>
      <c r="G697" s="5">
        <v>0</v>
      </c>
      <c r="H697" s="5">
        <v>60</v>
      </c>
      <c r="I697" s="6">
        <v>29454540</v>
      </c>
      <c r="J697" s="7">
        <f t="shared" si="517"/>
        <v>490909</v>
      </c>
      <c r="K697" s="5">
        <v>0</v>
      </c>
      <c r="L697" s="6">
        <f t="shared" si="455"/>
        <v>0</v>
      </c>
      <c r="M697" s="5">
        <f t="shared" ref="M697:N697" si="701">F697+H697-K697</f>
        <v>60</v>
      </c>
      <c r="N697" s="6">
        <f t="shared" si="701"/>
        <v>29454540</v>
      </c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2">
      <c r="A698" s="5" t="s">
        <v>740</v>
      </c>
      <c r="B698" s="5" t="s">
        <v>25</v>
      </c>
      <c r="C698" s="5">
        <v>0</v>
      </c>
      <c r="D698" s="5">
        <v>0</v>
      </c>
      <c r="E698" s="5"/>
      <c r="F698" s="5">
        <v>0</v>
      </c>
      <c r="G698" s="5">
        <v>0</v>
      </c>
      <c r="H698" s="5">
        <v>30</v>
      </c>
      <c r="I698" s="6">
        <v>22363620</v>
      </c>
      <c r="J698" s="7">
        <f t="shared" si="517"/>
        <v>745454</v>
      </c>
      <c r="K698" s="5">
        <v>0</v>
      </c>
      <c r="L698" s="6">
        <f t="shared" si="455"/>
        <v>0</v>
      </c>
      <c r="M698" s="5">
        <f t="shared" ref="M698:N698" si="702">F698+H698-K698</f>
        <v>30</v>
      </c>
      <c r="N698" s="6">
        <f t="shared" si="702"/>
        <v>22363620</v>
      </c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2">
      <c r="A699" s="5" t="s">
        <v>741</v>
      </c>
      <c r="B699" s="5" t="s">
        <v>25</v>
      </c>
      <c r="C699" s="5">
        <v>0</v>
      </c>
      <c r="D699" s="5">
        <v>0</v>
      </c>
      <c r="E699" s="5"/>
      <c r="F699" s="5">
        <v>0</v>
      </c>
      <c r="G699" s="5">
        <v>0</v>
      </c>
      <c r="H699" s="5">
        <v>80</v>
      </c>
      <c r="I699" s="6">
        <v>6836320</v>
      </c>
      <c r="J699" s="7">
        <f t="shared" si="517"/>
        <v>85454</v>
      </c>
      <c r="K699" s="5">
        <v>0</v>
      </c>
      <c r="L699" s="6">
        <f t="shared" si="455"/>
        <v>0</v>
      </c>
      <c r="M699" s="5">
        <f t="shared" ref="M699:N699" si="703">F699+H699-K699</f>
        <v>80</v>
      </c>
      <c r="N699" s="6">
        <f t="shared" si="703"/>
        <v>6836320</v>
      </c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2">
      <c r="A700" s="5" t="s">
        <v>742</v>
      </c>
      <c r="B700" s="5" t="s">
        <v>25</v>
      </c>
      <c r="C700" s="5">
        <v>0</v>
      </c>
      <c r="D700" s="5">
        <v>0</v>
      </c>
      <c r="E700" s="5"/>
      <c r="F700" s="5">
        <v>0</v>
      </c>
      <c r="G700" s="5">
        <v>0</v>
      </c>
      <c r="H700" s="5">
        <v>60</v>
      </c>
      <c r="I700" s="6">
        <v>6818160</v>
      </c>
      <c r="J700" s="7">
        <f t="shared" si="517"/>
        <v>113636</v>
      </c>
      <c r="K700" s="5">
        <v>0</v>
      </c>
      <c r="L700" s="6">
        <f t="shared" si="455"/>
        <v>0</v>
      </c>
      <c r="M700" s="5">
        <f t="shared" ref="M700:N700" si="704">F700+H700-K700</f>
        <v>60</v>
      </c>
      <c r="N700" s="6">
        <f t="shared" si="704"/>
        <v>6818160</v>
      </c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2">
      <c r="A701" s="5" t="s">
        <v>743</v>
      </c>
      <c r="B701" s="5" t="s">
        <v>25</v>
      </c>
      <c r="C701" s="5">
        <v>0</v>
      </c>
      <c r="D701" s="5">
        <v>0</v>
      </c>
      <c r="E701" s="5"/>
      <c r="F701" s="5">
        <v>0</v>
      </c>
      <c r="G701" s="5">
        <v>0</v>
      </c>
      <c r="H701" s="5">
        <v>35</v>
      </c>
      <c r="I701" s="6">
        <v>5981815</v>
      </c>
      <c r="J701" s="7">
        <f t="shared" si="517"/>
        <v>170909</v>
      </c>
      <c r="K701" s="5">
        <v>0</v>
      </c>
      <c r="L701" s="6">
        <f t="shared" si="455"/>
        <v>0</v>
      </c>
      <c r="M701" s="5">
        <f t="shared" ref="M701:N701" si="705">F701+H701-K701</f>
        <v>35</v>
      </c>
      <c r="N701" s="6">
        <f t="shared" si="705"/>
        <v>5981815</v>
      </c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2">
      <c r="A702" s="5" t="s">
        <v>744</v>
      </c>
      <c r="B702" s="5" t="s">
        <v>11</v>
      </c>
      <c r="C702" s="5">
        <v>0</v>
      </c>
      <c r="D702" s="5">
        <v>0</v>
      </c>
      <c r="E702" s="5"/>
      <c r="F702" s="5">
        <v>0</v>
      </c>
      <c r="G702" s="5">
        <v>0</v>
      </c>
      <c r="H702" s="5">
        <v>4</v>
      </c>
      <c r="I702" s="6">
        <v>13195455</v>
      </c>
      <c r="J702" s="7">
        <f t="shared" si="517"/>
        <v>3298863.75</v>
      </c>
      <c r="K702" s="5">
        <v>0</v>
      </c>
      <c r="L702" s="6">
        <f t="shared" si="455"/>
        <v>0</v>
      </c>
      <c r="M702" s="5">
        <f t="shared" ref="M702:N702" si="706">F702+H702-K702</f>
        <v>4</v>
      </c>
      <c r="N702" s="6">
        <f t="shared" si="706"/>
        <v>13195455</v>
      </c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2">
      <c r="A703" s="5" t="s">
        <v>745</v>
      </c>
      <c r="B703" s="5" t="s">
        <v>11</v>
      </c>
      <c r="C703" s="5">
        <v>0</v>
      </c>
      <c r="D703" s="5">
        <v>0</v>
      </c>
      <c r="E703" s="5"/>
      <c r="F703" s="5">
        <v>0</v>
      </c>
      <c r="G703" s="5">
        <v>0</v>
      </c>
      <c r="H703" s="5">
        <v>1</v>
      </c>
      <c r="I703" s="6">
        <v>4350000</v>
      </c>
      <c r="J703" s="7">
        <f t="shared" si="517"/>
        <v>4350000</v>
      </c>
      <c r="K703" s="5">
        <v>0</v>
      </c>
      <c r="L703" s="6">
        <f t="shared" si="455"/>
        <v>0</v>
      </c>
      <c r="M703" s="5">
        <f t="shared" ref="M703:N703" si="707">F703+H703-K703</f>
        <v>1</v>
      </c>
      <c r="N703" s="6">
        <f t="shared" si="707"/>
        <v>4350000</v>
      </c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2">
      <c r="A704" s="5" t="s">
        <v>746</v>
      </c>
      <c r="B704" s="5" t="s">
        <v>11</v>
      </c>
      <c r="C704" s="5">
        <v>0</v>
      </c>
      <c r="D704" s="5">
        <v>0</v>
      </c>
      <c r="E704" s="5"/>
      <c r="F704" s="5">
        <v>0</v>
      </c>
      <c r="G704" s="5">
        <v>0</v>
      </c>
      <c r="H704" s="5">
        <v>2</v>
      </c>
      <c r="I704" s="6">
        <v>1320000</v>
      </c>
      <c r="J704" s="7">
        <f t="shared" si="517"/>
        <v>660000</v>
      </c>
      <c r="K704" s="5">
        <v>0</v>
      </c>
      <c r="L704" s="6">
        <f t="shared" si="455"/>
        <v>0</v>
      </c>
      <c r="M704" s="5">
        <f t="shared" ref="M704:N704" si="708">F704+H704-K704</f>
        <v>2</v>
      </c>
      <c r="N704" s="6">
        <f t="shared" si="708"/>
        <v>1320000</v>
      </c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2">
      <c r="A705" s="5" t="s">
        <v>747</v>
      </c>
      <c r="B705" s="5" t="s">
        <v>34</v>
      </c>
      <c r="C705" s="5">
        <v>0</v>
      </c>
      <c r="D705" s="5">
        <v>0</v>
      </c>
      <c r="E705" s="5"/>
      <c r="F705" s="5">
        <v>0</v>
      </c>
      <c r="G705" s="5">
        <v>0</v>
      </c>
      <c r="H705" s="5">
        <v>1</v>
      </c>
      <c r="I705" s="6">
        <v>29283636</v>
      </c>
      <c r="J705" s="7">
        <f t="shared" si="517"/>
        <v>29283636</v>
      </c>
      <c r="K705" s="5">
        <v>0</v>
      </c>
      <c r="L705" s="6">
        <f t="shared" si="455"/>
        <v>0</v>
      </c>
      <c r="M705" s="5">
        <f t="shared" ref="M705:N705" si="709">F705+H705-K705</f>
        <v>1</v>
      </c>
      <c r="N705" s="6">
        <f t="shared" si="709"/>
        <v>29283636</v>
      </c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2">
      <c r="A706" s="5" t="s">
        <v>748</v>
      </c>
      <c r="B706" s="5" t="s">
        <v>20</v>
      </c>
      <c r="C706" s="5">
        <v>0</v>
      </c>
      <c r="D706" s="5">
        <v>0</v>
      </c>
      <c r="E706" s="5"/>
      <c r="F706" s="5">
        <v>0</v>
      </c>
      <c r="G706" s="5">
        <v>0</v>
      </c>
      <c r="H706" s="5">
        <v>1</v>
      </c>
      <c r="I706" s="6">
        <v>10281818</v>
      </c>
      <c r="J706" s="7">
        <f t="shared" si="517"/>
        <v>10281818</v>
      </c>
      <c r="K706" s="5">
        <v>0</v>
      </c>
      <c r="L706" s="6">
        <f t="shared" si="455"/>
        <v>0</v>
      </c>
      <c r="M706" s="5">
        <f t="shared" ref="M706:N706" si="710">F706+H706-K706</f>
        <v>1</v>
      </c>
      <c r="N706" s="6">
        <f t="shared" si="710"/>
        <v>10281818</v>
      </c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2">
      <c r="A707" s="5" t="s">
        <v>749</v>
      </c>
      <c r="B707" s="5" t="s">
        <v>11</v>
      </c>
      <c r="C707" s="5">
        <v>0</v>
      </c>
      <c r="D707" s="5">
        <v>0</v>
      </c>
      <c r="E707" s="5"/>
      <c r="F707" s="5">
        <v>0</v>
      </c>
      <c r="G707" s="5">
        <v>0</v>
      </c>
      <c r="H707" s="5">
        <v>16</v>
      </c>
      <c r="I707" s="6">
        <v>32999999</v>
      </c>
      <c r="J707" s="7">
        <f t="shared" si="517"/>
        <v>2062499.9375</v>
      </c>
      <c r="K707" s="5">
        <v>0</v>
      </c>
      <c r="L707" s="6">
        <f t="shared" si="455"/>
        <v>0</v>
      </c>
      <c r="M707" s="5">
        <f t="shared" ref="M707:N707" si="711">F707+H707-K707</f>
        <v>16</v>
      </c>
      <c r="N707" s="6">
        <f t="shared" si="711"/>
        <v>32999999</v>
      </c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2">
      <c r="A708" s="5" t="s">
        <v>750</v>
      </c>
      <c r="B708" s="5" t="s">
        <v>34</v>
      </c>
      <c r="C708" s="5">
        <v>0</v>
      </c>
      <c r="D708" s="5">
        <v>0</v>
      </c>
      <c r="E708" s="5"/>
      <c r="F708" s="5">
        <v>0</v>
      </c>
      <c r="G708" s="5">
        <v>0</v>
      </c>
      <c r="H708" s="5">
        <v>3</v>
      </c>
      <c r="I708" s="6">
        <v>3409089</v>
      </c>
      <c r="J708" s="7">
        <f t="shared" si="517"/>
        <v>1136363</v>
      </c>
      <c r="K708" s="5">
        <v>0</v>
      </c>
      <c r="L708" s="6">
        <f t="shared" ref="L708:L962" si="712">J708*K708</f>
        <v>0</v>
      </c>
      <c r="M708" s="5">
        <f t="shared" ref="M708:N708" si="713">F708+H708-K708</f>
        <v>3</v>
      </c>
      <c r="N708" s="6">
        <f t="shared" si="713"/>
        <v>3409089</v>
      </c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2">
      <c r="A709" s="5" t="s">
        <v>751</v>
      </c>
      <c r="B709" s="5" t="s">
        <v>34</v>
      </c>
      <c r="C709" s="5">
        <v>0</v>
      </c>
      <c r="D709" s="5">
        <v>0</v>
      </c>
      <c r="E709" s="5"/>
      <c r="F709" s="5">
        <v>0</v>
      </c>
      <c r="G709" s="5">
        <v>0</v>
      </c>
      <c r="H709" s="5">
        <v>30</v>
      </c>
      <c r="I709" s="6">
        <v>63600000</v>
      </c>
      <c r="J709" s="7">
        <f t="shared" si="517"/>
        <v>2120000</v>
      </c>
      <c r="K709" s="5">
        <v>0</v>
      </c>
      <c r="L709" s="6">
        <f t="shared" si="712"/>
        <v>0</v>
      </c>
      <c r="M709" s="5">
        <f t="shared" ref="M709:N709" si="714">F709+H709-K709</f>
        <v>30</v>
      </c>
      <c r="N709" s="6">
        <f t="shared" si="714"/>
        <v>63600000</v>
      </c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2">
      <c r="A710" s="5" t="s">
        <v>752</v>
      </c>
      <c r="B710" s="5" t="s">
        <v>11</v>
      </c>
      <c r="C710" s="5">
        <v>0</v>
      </c>
      <c r="D710" s="5">
        <v>0</v>
      </c>
      <c r="E710" s="5"/>
      <c r="F710" s="5">
        <v>0</v>
      </c>
      <c r="G710" s="5">
        <v>0</v>
      </c>
      <c r="H710" s="5">
        <v>20</v>
      </c>
      <c r="I710" s="6">
        <v>1818180</v>
      </c>
      <c r="J710" s="7">
        <f t="shared" si="517"/>
        <v>90909</v>
      </c>
      <c r="K710" s="5">
        <v>0</v>
      </c>
      <c r="L710" s="6">
        <f t="shared" si="712"/>
        <v>0</v>
      </c>
      <c r="M710" s="5">
        <f t="shared" ref="M710:N710" si="715">F710+H710-K710</f>
        <v>20</v>
      </c>
      <c r="N710" s="6">
        <f t="shared" si="715"/>
        <v>1818180</v>
      </c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2">
      <c r="A711" s="5" t="s">
        <v>753</v>
      </c>
      <c r="B711" s="5" t="s">
        <v>11</v>
      </c>
      <c r="C711" s="5">
        <v>0</v>
      </c>
      <c r="D711" s="5">
        <v>0</v>
      </c>
      <c r="E711" s="5"/>
      <c r="F711" s="5">
        <v>0</v>
      </c>
      <c r="G711" s="5">
        <v>0</v>
      </c>
      <c r="H711" s="5">
        <v>20</v>
      </c>
      <c r="I711" s="6">
        <v>1818180</v>
      </c>
      <c r="J711" s="7">
        <f t="shared" si="517"/>
        <v>90909</v>
      </c>
      <c r="K711" s="5">
        <v>0</v>
      </c>
      <c r="L711" s="6">
        <f t="shared" si="712"/>
        <v>0</v>
      </c>
      <c r="M711" s="5">
        <f t="shared" ref="M711:N711" si="716">F711+H711-K711</f>
        <v>20</v>
      </c>
      <c r="N711" s="6">
        <f t="shared" si="716"/>
        <v>1818180</v>
      </c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2">
      <c r="A712" s="5" t="s">
        <v>754</v>
      </c>
      <c r="B712" s="5" t="s">
        <v>11</v>
      </c>
      <c r="C712" s="5">
        <v>0</v>
      </c>
      <c r="D712" s="5">
        <v>0</v>
      </c>
      <c r="E712" s="5"/>
      <c r="F712" s="5">
        <v>0</v>
      </c>
      <c r="G712" s="5">
        <v>0</v>
      </c>
      <c r="H712" s="5">
        <v>10</v>
      </c>
      <c r="I712" s="6">
        <v>909090</v>
      </c>
      <c r="J712" s="7">
        <f t="shared" si="517"/>
        <v>90909</v>
      </c>
      <c r="K712" s="5">
        <v>0</v>
      </c>
      <c r="L712" s="6">
        <f t="shared" si="712"/>
        <v>0</v>
      </c>
      <c r="M712" s="5">
        <f t="shared" ref="M712:N712" si="717">F712+H712-K712</f>
        <v>10</v>
      </c>
      <c r="N712" s="6">
        <f t="shared" si="717"/>
        <v>909090</v>
      </c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2">
      <c r="A713" s="5" t="s">
        <v>755</v>
      </c>
      <c r="B713" s="5" t="s">
        <v>25</v>
      </c>
      <c r="C713" s="5">
        <v>0</v>
      </c>
      <c r="D713" s="5">
        <v>0</v>
      </c>
      <c r="E713" s="5"/>
      <c r="F713" s="5">
        <v>0</v>
      </c>
      <c r="G713" s="5">
        <v>0</v>
      </c>
      <c r="H713" s="5">
        <v>10</v>
      </c>
      <c r="I713" s="6">
        <v>2081820</v>
      </c>
      <c r="J713" s="7">
        <f t="shared" si="517"/>
        <v>208182</v>
      </c>
      <c r="K713" s="5">
        <v>0</v>
      </c>
      <c r="L713" s="6">
        <f t="shared" si="712"/>
        <v>0</v>
      </c>
      <c r="M713" s="5">
        <f t="shared" ref="M713:N713" si="718">F713+H713-K713</f>
        <v>10</v>
      </c>
      <c r="N713" s="6">
        <f t="shared" si="718"/>
        <v>2081820</v>
      </c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2">
      <c r="A714" s="5" t="s">
        <v>756</v>
      </c>
      <c r="B714" s="5" t="s">
        <v>25</v>
      </c>
      <c r="C714" s="5">
        <v>0</v>
      </c>
      <c r="D714" s="5">
        <v>0</v>
      </c>
      <c r="E714" s="5"/>
      <c r="F714" s="5">
        <v>0</v>
      </c>
      <c r="G714" s="5">
        <v>0</v>
      </c>
      <c r="H714" s="5">
        <v>4</v>
      </c>
      <c r="I714" s="6">
        <v>2800000</v>
      </c>
      <c r="J714" s="7">
        <f t="shared" si="517"/>
        <v>700000</v>
      </c>
      <c r="K714" s="5">
        <v>0</v>
      </c>
      <c r="L714" s="6">
        <f t="shared" si="712"/>
        <v>0</v>
      </c>
      <c r="M714" s="5">
        <f t="shared" ref="M714:N714" si="719">F714+H714-K714</f>
        <v>4</v>
      </c>
      <c r="N714" s="6">
        <f t="shared" si="719"/>
        <v>2800000</v>
      </c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2">
      <c r="A715" s="5" t="s">
        <v>757</v>
      </c>
      <c r="B715" s="5" t="s">
        <v>758</v>
      </c>
      <c r="C715" s="5">
        <v>0</v>
      </c>
      <c r="D715" s="5">
        <v>0</v>
      </c>
      <c r="E715" s="5"/>
      <c r="F715" s="5">
        <v>0</v>
      </c>
      <c r="G715" s="5">
        <v>0</v>
      </c>
      <c r="H715" s="5">
        <v>6</v>
      </c>
      <c r="I715" s="6">
        <v>4527270</v>
      </c>
      <c r="J715" s="7">
        <f t="shared" si="517"/>
        <v>754545</v>
      </c>
      <c r="K715" s="5">
        <v>0</v>
      </c>
      <c r="L715" s="6">
        <f t="shared" si="712"/>
        <v>0</v>
      </c>
      <c r="M715" s="5">
        <f t="shared" ref="M715:N715" si="720">F715+H715-K715</f>
        <v>6</v>
      </c>
      <c r="N715" s="6">
        <f t="shared" si="720"/>
        <v>4527270</v>
      </c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2">
      <c r="A716" s="5" t="s">
        <v>759</v>
      </c>
      <c r="B716" s="5" t="s">
        <v>11</v>
      </c>
      <c r="C716" s="5">
        <v>0</v>
      </c>
      <c r="D716" s="5">
        <v>0</v>
      </c>
      <c r="E716" s="5"/>
      <c r="F716" s="5">
        <v>0</v>
      </c>
      <c r="G716" s="5">
        <v>0</v>
      </c>
      <c r="H716" s="5">
        <v>20</v>
      </c>
      <c r="I716" s="6">
        <v>5090900</v>
      </c>
      <c r="J716" s="7">
        <f t="shared" si="517"/>
        <v>254545</v>
      </c>
      <c r="K716" s="5">
        <v>0</v>
      </c>
      <c r="L716" s="6">
        <f t="shared" si="712"/>
        <v>0</v>
      </c>
      <c r="M716" s="5">
        <f t="shared" ref="M716:N716" si="721">F716+H716-K716</f>
        <v>20</v>
      </c>
      <c r="N716" s="6">
        <f t="shared" si="721"/>
        <v>5090900</v>
      </c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2">
      <c r="A717" s="5" t="s">
        <v>760</v>
      </c>
      <c r="B717" s="5" t="s">
        <v>11</v>
      </c>
      <c r="C717" s="5">
        <v>0</v>
      </c>
      <c r="D717" s="5">
        <v>0</v>
      </c>
      <c r="E717" s="5"/>
      <c r="F717" s="5">
        <v>0</v>
      </c>
      <c r="G717" s="5">
        <v>0</v>
      </c>
      <c r="H717" s="5">
        <v>1</v>
      </c>
      <c r="I717" s="6">
        <v>4636363</v>
      </c>
      <c r="J717" s="7">
        <f t="shared" si="517"/>
        <v>4636363</v>
      </c>
      <c r="K717" s="5">
        <v>0</v>
      </c>
      <c r="L717" s="6">
        <f t="shared" si="712"/>
        <v>0</v>
      </c>
      <c r="M717" s="5">
        <f t="shared" ref="M717:N717" si="722">F717+H717-K717</f>
        <v>1</v>
      </c>
      <c r="N717" s="6">
        <f t="shared" si="722"/>
        <v>4636363</v>
      </c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2">
      <c r="A718" s="5" t="s">
        <v>761</v>
      </c>
      <c r="B718" s="5" t="s">
        <v>11</v>
      </c>
      <c r="C718" s="5">
        <v>0</v>
      </c>
      <c r="D718" s="5">
        <v>0</v>
      </c>
      <c r="E718" s="5"/>
      <c r="F718" s="5">
        <v>0</v>
      </c>
      <c r="G718" s="5">
        <v>0</v>
      </c>
      <c r="H718" s="5">
        <v>5</v>
      </c>
      <c r="I718" s="6">
        <v>1127275</v>
      </c>
      <c r="J718" s="7">
        <f t="shared" si="517"/>
        <v>225455</v>
      </c>
      <c r="K718" s="5">
        <v>0</v>
      </c>
      <c r="L718" s="6">
        <f t="shared" si="712"/>
        <v>0</v>
      </c>
      <c r="M718" s="5">
        <f t="shared" ref="M718:N718" si="723">F718+H718-K718</f>
        <v>5</v>
      </c>
      <c r="N718" s="6">
        <f t="shared" si="723"/>
        <v>1127275</v>
      </c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2">
      <c r="A719" s="5" t="s">
        <v>762</v>
      </c>
      <c r="B719" s="5" t="s">
        <v>11</v>
      </c>
      <c r="C719" s="5">
        <v>4</v>
      </c>
      <c r="D719" s="6">
        <v>545455</v>
      </c>
      <c r="E719" s="5"/>
      <c r="F719" s="5">
        <v>4</v>
      </c>
      <c r="G719" s="6">
        <v>545455</v>
      </c>
      <c r="H719" s="5">
        <v>5</v>
      </c>
      <c r="I719" s="6">
        <v>659090</v>
      </c>
      <c r="J719" s="7">
        <f t="shared" si="517"/>
        <v>133838.33333333334</v>
      </c>
      <c r="K719" s="5">
        <v>0</v>
      </c>
      <c r="L719" s="6">
        <f t="shared" si="712"/>
        <v>0</v>
      </c>
      <c r="M719" s="5">
        <f t="shared" ref="M719:N719" si="724">F719+H719-K719</f>
        <v>9</v>
      </c>
      <c r="N719" s="6">
        <f t="shared" si="724"/>
        <v>1204545</v>
      </c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2">
      <c r="A720" s="5" t="s">
        <v>763</v>
      </c>
      <c r="B720" s="5" t="s">
        <v>11</v>
      </c>
      <c r="C720" s="5">
        <v>0</v>
      </c>
      <c r="D720" s="5">
        <v>0</v>
      </c>
      <c r="E720" s="5"/>
      <c r="F720" s="5">
        <v>0</v>
      </c>
      <c r="G720" s="5">
        <v>0</v>
      </c>
      <c r="H720" s="5">
        <v>5</v>
      </c>
      <c r="I720" s="6">
        <v>2795455</v>
      </c>
      <c r="J720" s="7">
        <f t="shared" si="517"/>
        <v>559091</v>
      </c>
      <c r="K720" s="5">
        <v>0</v>
      </c>
      <c r="L720" s="6">
        <f t="shared" si="712"/>
        <v>0</v>
      </c>
      <c r="M720" s="5">
        <f t="shared" ref="M720:N720" si="725">F720+H720-K720</f>
        <v>5</v>
      </c>
      <c r="N720" s="6">
        <f t="shared" si="725"/>
        <v>2795455</v>
      </c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2">
      <c r="A721" s="5" t="s">
        <v>764</v>
      </c>
      <c r="B721" s="5" t="s">
        <v>34</v>
      </c>
      <c r="C721" s="5">
        <v>0</v>
      </c>
      <c r="D721" s="5">
        <v>0</v>
      </c>
      <c r="E721" s="5"/>
      <c r="F721" s="5">
        <v>0</v>
      </c>
      <c r="G721" s="5">
        <v>0</v>
      </c>
      <c r="H721" s="5">
        <v>6</v>
      </c>
      <c r="I721" s="6">
        <v>1172724</v>
      </c>
      <c r="J721" s="7">
        <f t="shared" si="517"/>
        <v>195454</v>
      </c>
      <c r="K721" s="5">
        <v>0</v>
      </c>
      <c r="L721" s="6">
        <f t="shared" si="712"/>
        <v>0</v>
      </c>
      <c r="M721" s="5">
        <f t="shared" ref="M721:N721" si="726">F721+H721-K721</f>
        <v>6</v>
      </c>
      <c r="N721" s="6">
        <f t="shared" si="726"/>
        <v>1172724</v>
      </c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2">
      <c r="A722" s="5" t="s">
        <v>765</v>
      </c>
      <c r="B722" s="5" t="s">
        <v>34</v>
      </c>
      <c r="C722" s="5">
        <v>0</v>
      </c>
      <c r="D722" s="5">
        <v>0</v>
      </c>
      <c r="E722" s="5"/>
      <c r="F722" s="5">
        <v>0</v>
      </c>
      <c r="G722" s="5">
        <v>0</v>
      </c>
      <c r="H722" s="5">
        <v>12</v>
      </c>
      <c r="I722" s="6">
        <v>2345448</v>
      </c>
      <c r="J722" s="7">
        <f t="shared" si="517"/>
        <v>195454</v>
      </c>
      <c r="K722" s="5">
        <v>0</v>
      </c>
      <c r="L722" s="6">
        <f t="shared" si="712"/>
        <v>0</v>
      </c>
      <c r="M722" s="5">
        <f t="shared" ref="M722:N722" si="727">F722+H722-K722</f>
        <v>12</v>
      </c>
      <c r="N722" s="6">
        <f t="shared" si="727"/>
        <v>2345448</v>
      </c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2">
      <c r="A723" s="5" t="s">
        <v>766</v>
      </c>
      <c r="B723" s="5" t="s">
        <v>34</v>
      </c>
      <c r="C723" s="5">
        <v>0</v>
      </c>
      <c r="D723" s="5">
        <v>0</v>
      </c>
      <c r="E723" s="5"/>
      <c r="F723" s="5">
        <v>0</v>
      </c>
      <c r="G723" s="5">
        <v>0</v>
      </c>
      <c r="H723" s="5">
        <v>12</v>
      </c>
      <c r="I723" s="6">
        <v>2345448</v>
      </c>
      <c r="J723" s="7">
        <f t="shared" si="517"/>
        <v>195454</v>
      </c>
      <c r="K723" s="5">
        <v>0</v>
      </c>
      <c r="L723" s="6">
        <f t="shared" si="712"/>
        <v>0</v>
      </c>
      <c r="M723" s="5">
        <f t="shared" ref="M723:N723" si="728">F723+H723-K723</f>
        <v>12</v>
      </c>
      <c r="N723" s="6">
        <f t="shared" si="728"/>
        <v>2345448</v>
      </c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2">
      <c r="A724" s="5" t="s">
        <v>767</v>
      </c>
      <c r="B724" s="5" t="s">
        <v>34</v>
      </c>
      <c r="C724" s="5">
        <v>0</v>
      </c>
      <c r="D724" s="5">
        <v>0</v>
      </c>
      <c r="E724" s="5"/>
      <c r="F724" s="5">
        <v>0</v>
      </c>
      <c r="G724" s="5">
        <v>0</v>
      </c>
      <c r="H724" s="5">
        <v>16</v>
      </c>
      <c r="I724" s="6">
        <v>2792720</v>
      </c>
      <c r="J724" s="7">
        <f t="shared" si="517"/>
        <v>174545</v>
      </c>
      <c r="K724" s="5">
        <v>0</v>
      </c>
      <c r="L724" s="6">
        <f t="shared" si="712"/>
        <v>0</v>
      </c>
      <c r="M724" s="5">
        <f t="shared" ref="M724:N724" si="729">F724+H724-K724</f>
        <v>16</v>
      </c>
      <c r="N724" s="6">
        <f t="shared" si="729"/>
        <v>2792720</v>
      </c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2">
      <c r="A725" s="5" t="s">
        <v>768</v>
      </c>
      <c r="B725" s="5" t="s">
        <v>34</v>
      </c>
      <c r="C725" s="5">
        <v>0</v>
      </c>
      <c r="D725" s="5">
        <v>0</v>
      </c>
      <c r="E725" s="5"/>
      <c r="F725" s="5">
        <v>0</v>
      </c>
      <c r="G725" s="5">
        <v>0</v>
      </c>
      <c r="H725" s="5">
        <v>7</v>
      </c>
      <c r="I725" s="6">
        <v>1221815</v>
      </c>
      <c r="J725" s="7">
        <f t="shared" si="517"/>
        <v>174545</v>
      </c>
      <c r="K725" s="5">
        <v>0</v>
      </c>
      <c r="L725" s="6">
        <f t="shared" si="712"/>
        <v>0</v>
      </c>
      <c r="M725" s="5">
        <f t="shared" ref="M725:N725" si="730">F725+H725-K725</f>
        <v>7</v>
      </c>
      <c r="N725" s="6">
        <f t="shared" si="730"/>
        <v>1221815</v>
      </c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2">
      <c r="A726" s="5" t="s">
        <v>769</v>
      </c>
      <c r="B726" s="5" t="s">
        <v>34</v>
      </c>
      <c r="C726" s="5">
        <v>0</v>
      </c>
      <c r="D726" s="5">
        <v>0</v>
      </c>
      <c r="E726" s="5"/>
      <c r="F726" s="5">
        <v>0</v>
      </c>
      <c r="G726" s="5">
        <v>0</v>
      </c>
      <c r="H726" s="5">
        <v>7</v>
      </c>
      <c r="I726" s="6">
        <v>1221815</v>
      </c>
      <c r="J726" s="7">
        <f t="shared" si="517"/>
        <v>174545</v>
      </c>
      <c r="K726" s="5">
        <v>0</v>
      </c>
      <c r="L726" s="6">
        <f t="shared" si="712"/>
        <v>0</v>
      </c>
      <c r="M726" s="5">
        <f t="shared" ref="M726:N726" si="731">F726+H726-K726</f>
        <v>7</v>
      </c>
      <c r="N726" s="6">
        <f t="shared" si="731"/>
        <v>1221815</v>
      </c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2">
      <c r="A727" s="5" t="s">
        <v>770</v>
      </c>
      <c r="B727" s="5" t="s">
        <v>34</v>
      </c>
      <c r="C727" s="5">
        <v>0</v>
      </c>
      <c r="D727" s="5">
        <v>0</v>
      </c>
      <c r="E727" s="5"/>
      <c r="F727" s="5">
        <v>0</v>
      </c>
      <c r="G727" s="5">
        <v>0</v>
      </c>
      <c r="H727" s="5">
        <v>11</v>
      </c>
      <c r="I727" s="6">
        <v>2830003</v>
      </c>
      <c r="J727" s="7">
        <f t="shared" si="517"/>
        <v>257273</v>
      </c>
      <c r="K727" s="5">
        <v>0</v>
      </c>
      <c r="L727" s="6">
        <f t="shared" si="712"/>
        <v>0</v>
      </c>
      <c r="M727" s="5">
        <f t="shared" ref="M727:N727" si="732">F727+H727-K727</f>
        <v>11</v>
      </c>
      <c r="N727" s="6">
        <f t="shared" si="732"/>
        <v>2830003</v>
      </c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2">
      <c r="A728" s="5" t="s">
        <v>771</v>
      </c>
      <c r="B728" s="5" t="s">
        <v>34</v>
      </c>
      <c r="C728" s="5">
        <v>0</v>
      </c>
      <c r="D728" s="5">
        <v>0</v>
      </c>
      <c r="E728" s="5"/>
      <c r="F728" s="5">
        <v>0</v>
      </c>
      <c r="G728" s="5">
        <v>0</v>
      </c>
      <c r="H728" s="5">
        <v>2</v>
      </c>
      <c r="I728" s="6">
        <v>514546</v>
      </c>
      <c r="J728" s="7">
        <f t="shared" si="517"/>
        <v>257273</v>
      </c>
      <c r="K728" s="5">
        <v>0</v>
      </c>
      <c r="L728" s="6">
        <f t="shared" si="712"/>
        <v>0</v>
      </c>
      <c r="M728" s="5">
        <f t="shared" ref="M728:N728" si="733">F728+H728-K728</f>
        <v>2</v>
      </c>
      <c r="N728" s="6">
        <f t="shared" si="733"/>
        <v>514546</v>
      </c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2">
      <c r="A729" s="5" t="s">
        <v>772</v>
      </c>
      <c r="B729" s="5" t="s">
        <v>34</v>
      </c>
      <c r="C729" s="5">
        <v>0</v>
      </c>
      <c r="D729" s="5">
        <v>0</v>
      </c>
      <c r="E729" s="5"/>
      <c r="F729" s="5">
        <v>0</v>
      </c>
      <c r="G729" s="5">
        <v>0</v>
      </c>
      <c r="H729" s="5">
        <v>2</v>
      </c>
      <c r="I729" s="6">
        <v>514546</v>
      </c>
      <c r="J729" s="7">
        <f t="shared" si="517"/>
        <v>257273</v>
      </c>
      <c r="K729" s="5">
        <v>0</v>
      </c>
      <c r="L729" s="6">
        <f t="shared" si="712"/>
        <v>0</v>
      </c>
      <c r="M729" s="5">
        <f t="shared" ref="M729:N729" si="734">F729+H729-K729</f>
        <v>2</v>
      </c>
      <c r="N729" s="6">
        <f t="shared" si="734"/>
        <v>514546</v>
      </c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2">
      <c r="A730" s="5" t="s">
        <v>773</v>
      </c>
      <c r="B730" s="5" t="s">
        <v>34</v>
      </c>
      <c r="C730" s="5">
        <v>0</v>
      </c>
      <c r="D730" s="5">
        <v>0</v>
      </c>
      <c r="E730" s="5"/>
      <c r="F730" s="5">
        <v>0</v>
      </c>
      <c r="G730" s="5">
        <v>0</v>
      </c>
      <c r="H730" s="5">
        <v>1</v>
      </c>
      <c r="I730" s="6">
        <v>359091</v>
      </c>
      <c r="J730" s="7">
        <f t="shared" si="517"/>
        <v>359091</v>
      </c>
      <c r="K730" s="5">
        <v>0</v>
      </c>
      <c r="L730" s="6">
        <f t="shared" si="712"/>
        <v>0</v>
      </c>
      <c r="M730" s="5">
        <f t="shared" ref="M730:N730" si="735">F730+H730-K730</f>
        <v>1</v>
      </c>
      <c r="N730" s="6">
        <f t="shared" si="735"/>
        <v>359091</v>
      </c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2">
      <c r="A731" s="5" t="s">
        <v>774</v>
      </c>
      <c r="B731" s="5" t="s">
        <v>34</v>
      </c>
      <c r="C731" s="5">
        <v>0</v>
      </c>
      <c r="D731" s="5">
        <v>0</v>
      </c>
      <c r="E731" s="5"/>
      <c r="F731" s="5">
        <v>0</v>
      </c>
      <c r="G731" s="5">
        <v>0</v>
      </c>
      <c r="H731" s="5">
        <v>3</v>
      </c>
      <c r="I731" s="6">
        <v>1077273</v>
      </c>
      <c r="J731" s="7">
        <f t="shared" si="517"/>
        <v>359091</v>
      </c>
      <c r="K731" s="5">
        <v>0</v>
      </c>
      <c r="L731" s="6">
        <f t="shared" si="712"/>
        <v>0</v>
      </c>
      <c r="M731" s="5">
        <f t="shared" ref="M731:N731" si="736">F731+H731-K731</f>
        <v>3</v>
      </c>
      <c r="N731" s="6">
        <f t="shared" si="736"/>
        <v>1077273</v>
      </c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2">
      <c r="A732" s="5" t="s">
        <v>775</v>
      </c>
      <c r="B732" s="5" t="s">
        <v>34</v>
      </c>
      <c r="C732" s="5">
        <v>0</v>
      </c>
      <c r="D732" s="5">
        <v>0</v>
      </c>
      <c r="E732" s="5"/>
      <c r="F732" s="5">
        <v>0</v>
      </c>
      <c r="G732" s="5">
        <v>0</v>
      </c>
      <c r="H732" s="5">
        <v>2</v>
      </c>
      <c r="I732" s="6">
        <v>718182</v>
      </c>
      <c r="J732" s="7">
        <f t="shared" si="517"/>
        <v>359091</v>
      </c>
      <c r="K732" s="5">
        <v>0</v>
      </c>
      <c r="L732" s="6">
        <f t="shared" si="712"/>
        <v>0</v>
      </c>
      <c r="M732" s="5">
        <f t="shared" ref="M732:N732" si="737">F732+H732-K732</f>
        <v>2</v>
      </c>
      <c r="N732" s="6">
        <f t="shared" si="737"/>
        <v>718182</v>
      </c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2">
      <c r="A733" s="5" t="s">
        <v>776</v>
      </c>
      <c r="B733" s="5" t="s">
        <v>11</v>
      </c>
      <c r="C733" s="5">
        <v>0</v>
      </c>
      <c r="D733" s="5">
        <v>0</v>
      </c>
      <c r="E733" s="5"/>
      <c r="F733" s="5">
        <v>0</v>
      </c>
      <c r="G733" s="5">
        <v>0</v>
      </c>
      <c r="H733" s="5">
        <v>10</v>
      </c>
      <c r="I733" s="6">
        <v>1545450</v>
      </c>
      <c r="J733" s="7">
        <f t="shared" si="517"/>
        <v>154545</v>
      </c>
      <c r="K733" s="5">
        <v>0</v>
      </c>
      <c r="L733" s="6">
        <f t="shared" si="712"/>
        <v>0</v>
      </c>
      <c r="M733" s="5">
        <f t="shared" ref="M733:N733" si="738">F733+H733-K733</f>
        <v>10</v>
      </c>
      <c r="N733" s="6">
        <f t="shared" si="738"/>
        <v>1545450</v>
      </c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2">
      <c r="A734" s="5" t="s">
        <v>777</v>
      </c>
      <c r="B734" s="5" t="s">
        <v>11</v>
      </c>
      <c r="C734" s="5">
        <v>0</v>
      </c>
      <c r="D734" s="5">
        <v>0</v>
      </c>
      <c r="E734" s="5"/>
      <c r="F734" s="5">
        <v>0</v>
      </c>
      <c r="G734" s="5">
        <v>0</v>
      </c>
      <c r="H734" s="5">
        <v>10</v>
      </c>
      <c r="I734" s="6">
        <v>1545450</v>
      </c>
      <c r="J734" s="7">
        <f t="shared" si="517"/>
        <v>154545</v>
      </c>
      <c r="K734" s="5">
        <v>0</v>
      </c>
      <c r="L734" s="6">
        <f t="shared" si="712"/>
        <v>0</v>
      </c>
      <c r="M734" s="5">
        <f t="shared" ref="M734:N734" si="739">F734+H734-K734</f>
        <v>10</v>
      </c>
      <c r="N734" s="6">
        <f t="shared" si="739"/>
        <v>1545450</v>
      </c>
      <c r="O734" s="5"/>
      <c r="P734" s="5"/>
      <c r="Q734" s="5"/>
      <c r="R734" s="5"/>
      <c r="S734" s="5"/>
      <c r="T734" s="5"/>
      <c r="U734" s="5"/>
      <c r="V734" s="5"/>
      <c r="W734" s="5"/>
    </row>
    <row r="735" spans="1:23" x14ac:dyDescent="0.2">
      <c r="A735" s="5" t="s">
        <v>778</v>
      </c>
      <c r="B735" s="5" t="s">
        <v>11</v>
      </c>
      <c r="C735" s="5">
        <v>0</v>
      </c>
      <c r="D735" s="5">
        <v>0</v>
      </c>
      <c r="E735" s="5"/>
      <c r="F735" s="5">
        <v>0</v>
      </c>
      <c r="G735" s="5">
        <v>0</v>
      </c>
      <c r="H735" s="5">
        <v>4</v>
      </c>
      <c r="I735" s="6">
        <v>4072726</v>
      </c>
      <c r="J735" s="7">
        <f t="shared" si="517"/>
        <v>1018181.5</v>
      </c>
      <c r="K735" s="5">
        <v>0</v>
      </c>
      <c r="L735" s="6">
        <f t="shared" si="712"/>
        <v>0</v>
      </c>
      <c r="M735" s="5">
        <f t="shared" ref="M735:N735" si="740">F735+H735-K735</f>
        <v>4</v>
      </c>
      <c r="N735" s="6">
        <f t="shared" si="740"/>
        <v>4072726</v>
      </c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2">
      <c r="A736" s="5" t="s">
        <v>779</v>
      </c>
      <c r="B736" s="5" t="s">
        <v>11</v>
      </c>
      <c r="C736" s="5">
        <v>0</v>
      </c>
      <c r="D736" s="5">
        <v>0</v>
      </c>
      <c r="E736" s="5"/>
      <c r="F736" s="5">
        <v>0</v>
      </c>
      <c r="G736" s="5">
        <v>0</v>
      </c>
      <c r="H736" s="5">
        <v>3</v>
      </c>
      <c r="I736" s="6">
        <v>2999999</v>
      </c>
      <c r="J736" s="7">
        <f t="shared" si="517"/>
        <v>999999.66666666663</v>
      </c>
      <c r="K736" s="5">
        <v>0</v>
      </c>
      <c r="L736" s="6">
        <f t="shared" si="712"/>
        <v>0</v>
      </c>
      <c r="M736" s="5">
        <f t="shared" ref="M736:N736" si="741">F736+H736-K736</f>
        <v>3</v>
      </c>
      <c r="N736" s="6">
        <f t="shared" si="741"/>
        <v>2999999</v>
      </c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2">
      <c r="A737" s="5" t="s">
        <v>780</v>
      </c>
      <c r="B737" s="5" t="s">
        <v>141</v>
      </c>
      <c r="C737" s="5">
        <v>0</v>
      </c>
      <c r="D737" s="5">
        <v>0</v>
      </c>
      <c r="E737" s="5"/>
      <c r="F737" s="5">
        <v>0</v>
      </c>
      <c r="G737" s="5">
        <v>0</v>
      </c>
      <c r="H737" s="5">
        <v>2</v>
      </c>
      <c r="I737" s="6">
        <v>127270</v>
      </c>
      <c r="J737" s="7">
        <f t="shared" si="517"/>
        <v>63635</v>
      </c>
      <c r="K737" s="5">
        <v>0</v>
      </c>
      <c r="L737" s="6">
        <f t="shared" si="712"/>
        <v>0</v>
      </c>
      <c r="M737" s="5">
        <f t="shared" ref="M737:N737" si="742">F737+H737-K737</f>
        <v>2</v>
      </c>
      <c r="N737" s="6">
        <f t="shared" si="742"/>
        <v>127270</v>
      </c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2">
      <c r="A738" s="5" t="s">
        <v>781</v>
      </c>
      <c r="B738" s="5" t="s">
        <v>141</v>
      </c>
      <c r="C738" s="5">
        <v>0</v>
      </c>
      <c r="D738" s="5">
        <v>0</v>
      </c>
      <c r="E738" s="5"/>
      <c r="F738" s="5">
        <v>0</v>
      </c>
      <c r="G738" s="5">
        <v>0</v>
      </c>
      <c r="H738" s="5">
        <v>1</v>
      </c>
      <c r="I738" s="6">
        <v>127270</v>
      </c>
      <c r="J738" s="7">
        <f t="shared" si="517"/>
        <v>127270</v>
      </c>
      <c r="K738" s="5">
        <v>0</v>
      </c>
      <c r="L738" s="6">
        <f t="shared" si="712"/>
        <v>0</v>
      </c>
      <c r="M738" s="5">
        <f t="shared" ref="M738:N738" si="743">F738+H738-K738</f>
        <v>1</v>
      </c>
      <c r="N738" s="6">
        <f t="shared" si="743"/>
        <v>127270</v>
      </c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2">
      <c r="A739" s="5" t="s">
        <v>782</v>
      </c>
      <c r="B739" s="5" t="s">
        <v>141</v>
      </c>
      <c r="C739" s="5">
        <v>0</v>
      </c>
      <c r="D739" s="5">
        <v>0</v>
      </c>
      <c r="E739" s="5"/>
      <c r="F739" s="5">
        <v>0</v>
      </c>
      <c r="G739" s="5">
        <v>0</v>
      </c>
      <c r="H739" s="5">
        <v>1</v>
      </c>
      <c r="I739" s="6">
        <v>127270</v>
      </c>
      <c r="J739" s="7">
        <f t="shared" si="517"/>
        <v>127270</v>
      </c>
      <c r="K739" s="5">
        <v>0</v>
      </c>
      <c r="L739" s="6">
        <f t="shared" si="712"/>
        <v>0</v>
      </c>
      <c r="M739" s="5">
        <f t="shared" ref="M739:N739" si="744">F739+H739-K739</f>
        <v>1</v>
      </c>
      <c r="N739" s="6">
        <f t="shared" si="744"/>
        <v>127270</v>
      </c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2">
      <c r="A740" s="5" t="s">
        <v>783</v>
      </c>
      <c r="B740" s="5" t="s">
        <v>141</v>
      </c>
      <c r="C740" s="5">
        <v>0</v>
      </c>
      <c r="D740" s="5">
        <v>0</v>
      </c>
      <c r="E740" s="5"/>
      <c r="F740" s="5">
        <v>0</v>
      </c>
      <c r="G740" s="5">
        <v>0</v>
      </c>
      <c r="H740" s="5">
        <v>1</v>
      </c>
      <c r="I740" s="6">
        <v>127270</v>
      </c>
      <c r="J740" s="7">
        <f t="shared" si="517"/>
        <v>127270</v>
      </c>
      <c r="K740" s="5">
        <v>0</v>
      </c>
      <c r="L740" s="6">
        <f t="shared" si="712"/>
        <v>0</v>
      </c>
      <c r="M740" s="5">
        <f t="shared" ref="M740:N740" si="745">F740+H740-K740</f>
        <v>1</v>
      </c>
      <c r="N740" s="6">
        <f t="shared" si="745"/>
        <v>127270</v>
      </c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2">
      <c r="A741" s="5" t="s">
        <v>784</v>
      </c>
      <c r="B741" s="5" t="s">
        <v>11</v>
      </c>
      <c r="C741" s="5">
        <v>0</v>
      </c>
      <c r="D741" s="5">
        <v>0</v>
      </c>
      <c r="E741" s="5"/>
      <c r="F741" s="5">
        <v>0</v>
      </c>
      <c r="G741" s="5">
        <v>0</v>
      </c>
      <c r="H741" s="5">
        <v>10</v>
      </c>
      <c r="I741" s="6">
        <v>772730</v>
      </c>
      <c r="J741" s="7">
        <f t="shared" si="517"/>
        <v>77273</v>
      </c>
      <c r="K741" s="5">
        <v>0</v>
      </c>
      <c r="L741" s="6">
        <f t="shared" si="712"/>
        <v>0</v>
      </c>
      <c r="M741" s="5">
        <f t="shared" ref="M741:N741" si="746">F741+H741-K741</f>
        <v>10</v>
      </c>
      <c r="N741" s="6">
        <f t="shared" si="746"/>
        <v>772730</v>
      </c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2">
      <c r="A742" s="5" t="s">
        <v>785</v>
      </c>
      <c r="B742" s="5" t="s">
        <v>392</v>
      </c>
      <c r="C742" s="5">
        <v>0</v>
      </c>
      <c r="D742" s="5">
        <v>0</v>
      </c>
      <c r="E742" s="5"/>
      <c r="F742" s="5">
        <v>0</v>
      </c>
      <c r="G742" s="5">
        <v>0</v>
      </c>
      <c r="H742" s="5">
        <v>0</v>
      </c>
      <c r="I742" s="5">
        <v>0</v>
      </c>
      <c r="J742" s="7">
        <f t="shared" si="517"/>
        <v>0</v>
      </c>
      <c r="K742" s="5">
        <v>0</v>
      </c>
      <c r="L742" s="6">
        <f t="shared" si="712"/>
        <v>0</v>
      </c>
      <c r="M742" s="5">
        <f t="shared" ref="M742:N742" si="747">F742+H742-K742</f>
        <v>0</v>
      </c>
      <c r="N742" s="6">
        <f t="shared" si="747"/>
        <v>0</v>
      </c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2">
      <c r="A743" s="5" t="s">
        <v>786</v>
      </c>
      <c r="B743" s="5" t="s">
        <v>11</v>
      </c>
      <c r="C743" s="5">
        <v>0</v>
      </c>
      <c r="D743" s="5">
        <v>0</v>
      </c>
      <c r="E743" s="5"/>
      <c r="F743" s="5">
        <v>0</v>
      </c>
      <c r="G743" s="5">
        <v>0</v>
      </c>
      <c r="H743" s="5">
        <v>2</v>
      </c>
      <c r="I743" s="6">
        <v>6727272</v>
      </c>
      <c r="J743" s="7">
        <f t="shared" si="517"/>
        <v>3363636</v>
      </c>
      <c r="K743" s="5">
        <v>0</v>
      </c>
      <c r="L743" s="6">
        <f t="shared" si="712"/>
        <v>0</v>
      </c>
      <c r="M743" s="5">
        <f t="shared" ref="M743:N743" si="748">F743+H743-K743</f>
        <v>2</v>
      </c>
      <c r="N743" s="6">
        <f t="shared" si="748"/>
        <v>6727272</v>
      </c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2">
      <c r="A744" s="5" t="s">
        <v>787</v>
      </c>
      <c r="B744" s="5" t="s">
        <v>392</v>
      </c>
      <c r="C744" s="5">
        <v>0</v>
      </c>
      <c r="D744" s="5">
        <v>0</v>
      </c>
      <c r="E744" s="5"/>
      <c r="F744" s="5">
        <v>0</v>
      </c>
      <c r="G744" s="5">
        <v>0</v>
      </c>
      <c r="H744" s="5">
        <v>0</v>
      </c>
      <c r="I744" s="5">
        <v>0</v>
      </c>
      <c r="J744" s="7">
        <f t="shared" si="517"/>
        <v>0</v>
      </c>
      <c r="K744" s="5">
        <v>0</v>
      </c>
      <c r="L744" s="6">
        <f t="shared" si="712"/>
        <v>0</v>
      </c>
      <c r="M744" s="5">
        <f t="shared" ref="M744:N744" si="749">F744+H744-K744</f>
        <v>0</v>
      </c>
      <c r="N744" s="6">
        <f t="shared" si="749"/>
        <v>0</v>
      </c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2">
      <c r="A745" s="5" t="s">
        <v>788</v>
      </c>
      <c r="B745" s="5" t="s">
        <v>25</v>
      </c>
      <c r="C745" s="5">
        <v>0</v>
      </c>
      <c r="D745" s="5">
        <v>0</v>
      </c>
      <c r="E745" s="5"/>
      <c r="F745" s="5">
        <v>0</v>
      </c>
      <c r="G745" s="5">
        <v>0</v>
      </c>
      <c r="H745" s="5">
        <v>300</v>
      </c>
      <c r="I745" s="6">
        <v>17727000</v>
      </c>
      <c r="J745" s="7">
        <f t="shared" si="517"/>
        <v>59090</v>
      </c>
      <c r="K745" s="5">
        <v>0</v>
      </c>
      <c r="L745" s="6">
        <f t="shared" si="712"/>
        <v>0</v>
      </c>
      <c r="M745" s="5">
        <f t="shared" ref="M745:N745" si="750">F745+H745-K745</f>
        <v>300</v>
      </c>
      <c r="N745" s="6">
        <f t="shared" si="750"/>
        <v>17727000</v>
      </c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2">
      <c r="A746" s="5" t="s">
        <v>789</v>
      </c>
      <c r="B746" s="5" t="s">
        <v>11</v>
      </c>
      <c r="C746" s="5">
        <v>0</v>
      </c>
      <c r="D746" s="5">
        <v>0</v>
      </c>
      <c r="E746" s="5"/>
      <c r="F746" s="5">
        <v>0</v>
      </c>
      <c r="G746" s="5">
        <v>0</v>
      </c>
      <c r="H746" s="5">
        <v>4</v>
      </c>
      <c r="I746" s="6">
        <v>4909088</v>
      </c>
      <c r="J746" s="7">
        <f t="shared" si="517"/>
        <v>1227272</v>
      </c>
      <c r="K746" s="5">
        <v>0</v>
      </c>
      <c r="L746" s="6">
        <f t="shared" si="712"/>
        <v>0</v>
      </c>
      <c r="M746" s="5">
        <f t="shared" ref="M746:N746" si="751">F746+H746-K746</f>
        <v>4</v>
      </c>
      <c r="N746" s="6">
        <f t="shared" si="751"/>
        <v>4909088</v>
      </c>
      <c r="O746" s="5"/>
      <c r="P746" s="5"/>
      <c r="Q746" s="5"/>
      <c r="R746" s="5"/>
      <c r="S746" s="5"/>
      <c r="T746" s="5"/>
      <c r="U746" s="5"/>
      <c r="V746" s="5"/>
      <c r="W746" s="5"/>
    </row>
    <row r="747" spans="1:23" x14ac:dyDescent="0.2">
      <c r="A747" s="5" t="s">
        <v>790</v>
      </c>
      <c r="B747" s="5" t="s">
        <v>11</v>
      </c>
      <c r="C747" s="5">
        <v>0</v>
      </c>
      <c r="D747" s="5">
        <v>0</v>
      </c>
      <c r="E747" s="5"/>
      <c r="F747" s="5">
        <v>0</v>
      </c>
      <c r="G747" s="5">
        <v>0</v>
      </c>
      <c r="H747" s="5">
        <v>1</v>
      </c>
      <c r="I747" s="6">
        <v>5227272</v>
      </c>
      <c r="J747" s="7">
        <f t="shared" si="517"/>
        <v>5227272</v>
      </c>
      <c r="K747" s="5">
        <v>0</v>
      </c>
      <c r="L747" s="6">
        <f t="shared" si="712"/>
        <v>0</v>
      </c>
      <c r="M747" s="5">
        <f t="shared" ref="M747:N747" si="752">F747+H747-K747</f>
        <v>1</v>
      </c>
      <c r="N747" s="6">
        <f t="shared" si="752"/>
        <v>5227272</v>
      </c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2">
      <c r="A748" s="5" t="s">
        <v>791</v>
      </c>
      <c r="B748" s="5" t="s">
        <v>11</v>
      </c>
      <c r="C748" s="5">
        <v>0</v>
      </c>
      <c r="D748" s="5">
        <v>0</v>
      </c>
      <c r="E748" s="5"/>
      <c r="F748" s="5">
        <v>0</v>
      </c>
      <c r="G748" s="5">
        <v>0</v>
      </c>
      <c r="H748" s="5">
        <v>4</v>
      </c>
      <c r="I748" s="6">
        <v>2136362</v>
      </c>
      <c r="J748" s="7">
        <f t="shared" si="517"/>
        <v>534090.5</v>
      </c>
      <c r="K748" s="5">
        <v>0</v>
      </c>
      <c r="L748" s="6">
        <f t="shared" si="712"/>
        <v>0</v>
      </c>
      <c r="M748" s="5">
        <f t="shared" ref="M748:N748" si="753">F748+H748-K748</f>
        <v>4</v>
      </c>
      <c r="N748" s="6">
        <f t="shared" si="753"/>
        <v>2136362</v>
      </c>
      <c r="O748" s="5"/>
      <c r="P748" s="5"/>
      <c r="Q748" s="5"/>
      <c r="R748" s="5"/>
      <c r="S748" s="5"/>
      <c r="T748" s="5"/>
      <c r="U748" s="5"/>
      <c r="V748" s="5"/>
      <c r="W748" s="5"/>
    </row>
    <row r="749" spans="1:23" x14ac:dyDescent="0.2">
      <c r="A749" s="5" t="s">
        <v>792</v>
      </c>
      <c r="B749" s="5" t="s">
        <v>11</v>
      </c>
      <c r="C749" s="5">
        <v>0</v>
      </c>
      <c r="D749" s="5">
        <v>0</v>
      </c>
      <c r="E749" s="5"/>
      <c r="F749" s="5">
        <v>0</v>
      </c>
      <c r="G749" s="5">
        <v>0</v>
      </c>
      <c r="H749" s="5">
        <v>4</v>
      </c>
      <c r="I749" s="6">
        <v>2136362</v>
      </c>
      <c r="J749" s="7">
        <f t="shared" si="517"/>
        <v>534090.5</v>
      </c>
      <c r="K749" s="5">
        <v>0</v>
      </c>
      <c r="L749" s="6">
        <f t="shared" si="712"/>
        <v>0</v>
      </c>
      <c r="M749" s="5">
        <f t="shared" ref="M749:N749" si="754">F749+H749-K749</f>
        <v>4</v>
      </c>
      <c r="N749" s="6">
        <f t="shared" si="754"/>
        <v>2136362</v>
      </c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2">
      <c r="A750" s="5" t="s">
        <v>793</v>
      </c>
      <c r="B750" s="5" t="s">
        <v>11</v>
      </c>
      <c r="C750" s="5">
        <v>0</v>
      </c>
      <c r="D750" s="5">
        <v>0</v>
      </c>
      <c r="E750" s="5"/>
      <c r="F750" s="5">
        <v>0</v>
      </c>
      <c r="G750" s="5">
        <v>0</v>
      </c>
      <c r="H750" s="5">
        <v>9</v>
      </c>
      <c r="I750" s="6">
        <v>4772722</v>
      </c>
      <c r="J750" s="7">
        <f t="shared" si="517"/>
        <v>530302.4444444445</v>
      </c>
      <c r="K750" s="5">
        <v>0</v>
      </c>
      <c r="L750" s="6">
        <f t="shared" si="712"/>
        <v>0</v>
      </c>
      <c r="M750" s="5">
        <f t="shared" ref="M750:N750" si="755">F750+H750-K750</f>
        <v>9</v>
      </c>
      <c r="N750" s="6">
        <f t="shared" si="755"/>
        <v>4772722</v>
      </c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2">
      <c r="A751" s="5" t="s">
        <v>794</v>
      </c>
      <c r="B751" s="5" t="s">
        <v>11</v>
      </c>
      <c r="C751" s="5">
        <v>0</v>
      </c>
      <c r="D751" s="5">
        <v>0</v>
      </c>
      <c r="E751" s="5"/>
      <c r="F751" s="5">
        <v>0</v>
      </c>
      <c r="G751" s="5">
        <v>0</v>
      </c>
      <c r="H751" s="5">
        <v>16</v>
      </c>
      <c r="I751" s="6">
        <v>5618180</v>
      </c>
      <c r="J751" s="7">
        <f t="shared" si="517"/>
        <v>351136.25</v>
      </c>
      <c r="K751" s="5">
        <v>0</v>
      </c>
      <c r="L751" s="6">
        <f t="shared" si="712"/>
        <v>0</v>
      </c>
      <c r="M751" s="5">
        <f t="shared" ref="M751:N751" si="756">F751+H751-K751</f>
        <v>16</v>
      </c>
      <c r="N751" s="6">
        <f t="shared" si="756"/>
        <v>5618180</v>
      </c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2">
      <c r="A752" s="5" t="s">
        <v>795</v>
      </c>
      <c r="B752" s="5" t="s">
        <v>11</v>
      </c>
      <c r="C752" s="5">
        <v>0</v>
      </c>
      <c r="D752" s="5">
        <v>0</v>
      </c>
      <c r="E752" s="5"/>
      <c r="F752" s="5">
        <v>0</v>
      </c>
      <c r="G752" s="5">
        <v>0</v>
      </c>
      <c r="H752" s="5">
        <v>3</v>
      </c>
      <c r="I752" s="6">
        <v>9681819</v>
      </c>
      <c r="J752" s="7">
        <f t="shared" si="517"/>
        <v>3227273</v>
      </c>
      <c r="K752" s="5">
        <v>0</v>
      </c>
      <c r="L752" s="6">
        <f t="shared" si="712"/>
        <v>0</v>
      </c>
      <c r="M752" s="5">
        <f t="shared" ref="M752:N752" si="757">F752+H752-K752</f>
        <v>3</v>
      </c>
      <c r="N752" s="6">
        <f t="shared" si="757"/>
        <v>9681819</v>
      </c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2">
      <c r="A753" s="5" t="s">
        <v>796</v>
      </c>
      <c r="B753" s="5" t="s">
        <v>34</v>
      </c>
      <c r="C753" s="5">
        <v>0</v>
      </c>
      <c r="D753" s="5">
        <v>0</v>
      </c>
      <c r="E753" s="5"/>
      <c r="F753" s="5">
        <v>0</v>
      </c>
      <c r="G753" s="5">
        <v>0</v>
      </c>
      <c r="H753" s="5">
        <v>1</v>
      </c>
      <c r="I753" s="6">
        <v>13181818</v>
      </c>
      <c r="J753" s="7">
        <f t="shared" si="517"/>
        <v>13181818</v>
      </c>
      <c r="K753" s="5">
        <v>0</v>
      </c>
      <c r="L753" s="6">
        <f t="shared" si="712"/>
        <v>0</v>
      </c>
      <c r="M753" s="5">
        <f t="shared" ref="M753:N753" si="758">F753+H753-K753</f>
        <v>1</v>
      </c>
      <c r="N753" s="6">
        <f t="shared" si="758"/>
        <v>13181818</v>
      </c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2">
      <c r="A754" s="5" t="s">
        <v>797</v>
      </c>
      <c r="B754" s="5" t="s">
        <v>34</v>
      </c>
      <c r="C754" s="5">
        <v>0</v>
      </c>
      <c r="D754" s="5">
        <v>0</v>
      </c>
      <c r="E754" s="5"/>
      <c r="F754" s="5">
        <v>0</v>
      </c>
      <c r="G754" s="5">
        <v>0</v>
      </c>
      <c r="H754" s="5">
        <v>2</v>
      </c>
      <c r="I754" s="6">
        <v>30000000</v>
      </c>
      <c r="J754" s="7">
        <f t="shared" si="517"/>
        <v>15000000</v>
      </c>
      <c r="K754" s="5">
        <v>0</v>
      </c>
      <c r="L754" s="6">
        <f t="shared" si="712"/>
        <v>0</v>
      </c>
      <c r="M754" s="5">
        <f t="shared" ref="M754:N754" si="759">F754+H754-K754</f>
        <v>2</v>
      </c>
      <c r="N754" s="6">
        <f t="shared" si="759"/>
        <v>30000000</v>
      </c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2">
      <c r="A755" s="5" t="s">
        <v>798</v>
      </c>
      <c r="B755" s="5" t="s">
        <v>25</v>
      </c>
      <c r="C755" s="5">
        <v>6</v>
      </c>
      <c r="D755" s="6">
        <v>6193247</v>
      </c>
      <c r="E755" s="5"/>
      <c r="F755" s="5">
        <v>6</v>
      </c>
      <c r="G755" s="6">
        <v>6193247</v>
      </c>
      <c r="H755" s="5">
        <v>2</v>
      </c>
      <c r="I755" s="6">
        <v>1545454</v>
      </c>
      <c r="J755" s="7">
        <f t="shared" si="517"/>
        <v>967337.625</v>
      </c>
      <c r="K755" s="5">
        <v>0</v>
      </c>
      <c r="L755" s="6">
        <f t="shared" si="712"/>
        <v>0</v>
      </c>
      <c r="M755" s="5">
        <f t="shared" ref="M755:N755" si="760">F755+H755-K755</f>
        <v>8</v>
      </c>
      <c r="N755" s="6">
        <f t="shared" si="760"/>
        <v>7738701</v>
      </c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2">
      <c r="A756" s="5" t="s">
        <v>799</v>
      </c>
      <c r="B756" s="5" t="s">
        <v>11</v>
      </c>
      <c r="C756" s="5">
        <v>0</v>
      </c>
      <c r="D756" s="5">
        <v>0</v>
      </c>
      <c r="E756" s="5"/>
      <c r="F756" s="5">
        <v>0</v>
      </c>
      <c r="G756" s="5">
        <v>0</v>
      </c>
      <c r="H756" s="5">
        <v>15</v>
      </c>
      <c r="I756" s="6">
        <v>7954535</v>
      </c>
      <c r="J756" s="7">
        <f t="shared" si="517"/>
        <v>530302.33333333337</v>
      </c>
      <c r="K756" s="5">
        <v>0</v>
      </c>
      <c r="L756" s="6">
        <f t="shared" si="712"/>
        <v>0</v>
      </c>
      <c r="M756" s="5">
        <f t="shared" ref="M756:N756" si="761">F756+H756-K756</f>
        <v>15</v>
      </c>
      <c r="N756" s="6">
        <f t="shared" si="761"/>
        <v>7954535</v>
      </c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2">
      <c r="A757" s="5" t="s">
        <v>800</v>
      </c>
      <c r="B757" s="5" t="s">
        <v>11</v>
      </c>
      <c r="C757" s="5">
        <v>0</v>
      </c>
      <c r="D757" s="5">
        <v>0</v>
      </c>
      <c r="E757" s="5"/>
      <c r="F757" s="5">
        <v>0</v>
      </c>
      <c r="G757" s="5">
        <v>0</v>
      </c>
      <c r="H757" s="5">
        <v>10</v>
      </c>
      <c r="I757" s="6">
        <v>5818180</v>
      </c>
      <c r="J757" s="7">
        <f t="shared" si="517"/>
        <v>581818</v>
      </c>
      <c r="K757" s="5">
        <v>0</v>
      </c>
      <c r="L757" s="6">
        <f t="shared" si="712"/>
        <v>0</v>
      </c>
      <c r="M757" s="5">
        <f t="shared" ref="M757:N757" si="762">F757+H757-K757</f>
        <v>10</v>
      </c>
      <c r="N757" s="6">
        <f t="shared" si="762"/>
        <v>5818180</v>
      </c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2">
      <c r="A758" s="5" t="s">
        <v>801</v>
      </c>
      <c r="B758" s="5" t="s">
        <v>20</v>
      </c>
      <c r="C758" s="5">
        <v>0</v>
      </c>
      <c r="D758" s="5">
        <v>0</v>
      </c>
      <c r="E758" s="5"/>
      <c r="F758" s="5">
        <v>0</v>
      </c>
      <c r="G758" s="5">
        <v>0</v>
      </c>
      <c r="H758" s="5">
        <v>2</v>
      </c>
      <c r="I758" s="6">
        <v>1689090</v>
      </c>
      <c r="J758" s="7">
        <f t="shared" si="517"/>
        <v>844545</v>
      </c>
      <c r="K758" s="5">
        <v>0</v>
      </c>
      <c r="L758" s="6">
        <f t="shared" si="712"/>
        <v>0</v>
      </c>
      <c r="M758" s="5">
        <f t="shared" ref="M758:N758" si="763">F758+H758-K758</f>
        <v>2</v>
      </c>
      <c r="N758" s="6">
        <f t="shared" si="763"/>
        <v>1689090</v>
      </c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2">
      <c r="A759" s="5" t="s">
        <v>802</v>
      </c>
      <c r="B759" s="5" t="s">
        <v>20</v>
      </c>
      <c r="C759" s="5">
        <v>0</v>
      </c>
      <c r="D759" s="5">
        <v>0</v>
      </c>
      <c r="E759" s="5"/>
      <c r="F759" s="5">
        <v>0</v>
      </c>
      <c r="G759" s="5">
        <v>0</v>
      </c>
      <c r="H759" s="5">
        <v>2</v>
      </c>
      <c r="I759" s="6">
        <v>620000</v>
      </c>
      <c r="J759" s="7">
        <f t="shared" si="517"/>
        <v>310000</v>
      </c>
      <c r="K759" s="5">
        <v>0</v>
      </c>
      <c r="L759" s="6">
        <f t="shared" si="712"/>
        <v>0</v>
      </c>
      <c r="M759" s="5">
        <f t="shared" ref="M759:N759" si="764">F759+H759-K759</f>
        <v>2</v>
      </c>
      <c r="N759" s="6">
        <f t="shared" si="764"/>
        <v>620000</v>
      </c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2">
      <c r="A760" s="5" t="s">
        <v>803</v>
      </c>
      <c r="B760" s="5" t="s">
        <v>20</v>
      </c>
      <c r="C760" s="5">
        <v>0</v>
      </c>
      <c r="D760" s="5">
        <v>0</v>
      </c>
      <c r="E760" s="5"/>
      <c r="F760" s="5">
        <v>0</v>
      </c>
      <c r="G760" s="5">
        <v>0</v>
      </c>
      <c r="H760" s="5">
        <v>1</v>
      </c>
      <c r="I760" s="6">
        <v>300000</v>
      </c>
      <c r="J760" s="7">
        <f t="shared" si="517"/>
        <v>300000</v>
      </c>
      <c r="K760" s="5">
        <v>0</v>
      </c>
      <c r="L760" s="6">
        <f t="shared" si="712"/>
        <v>0</v>
      </c>
      <c r="M760" s="5">
        <f t="shared" ref="M760:N760" si="765">F760+H760-K760</f>
        <v>1</v>
      </c>
      <c r="N760" s="6">
        <f t="shared" si="765"/>
        <v>300000</v>
      </c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2">
      <c r="A761" s="5" t="s">
        <v>804</v>
      </c>
      <c r="B761" s="5" t="s">
        <v>20</v>
      </c>
      <c r="C761" s="5">
        <v>0</v>
      </c>
      <c r="D761" s="5">
        <v>0</v>
      </c>
      <c r="E761" s="5"/>
      <c r="F761" s="5">
        <v>0</v>
      </c>
      <c r="G761" s="5">
        <v>0</v>
      </c>
      <c r="H761" s="5">
        <v>2</v>
      </c>
      <c r="I761" s="6">
        <v>10272726</v>
      </c>
      <c r="J761" s="7">
        <f t="shared" si="517"/>
        <v>5136363</v>
      </c>
      <c r="K761" s="5">
        <v>0</v>
      </c>
      <c r="L761" s="6">
        <f t="shared" si="712"/>
        <v>0</v>
      </c>
      <c r="M761" s="5">
        <f t="shared" ref="M761:N761" si="766">F761+H761-K761</f>
        <v>2</v>
      </c>
      <c r="N761" s="6">
        <f t="shared" si="766"/>
        <v>10272726</v>
      </c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2">
      <c r="A762" s="5" t="s">
        <v>805</v>
      </c>
      <c r="B762" s="5" t="s">
        <v>20</v>
      </c>
      <c r="C762" s="5">
        <v>0</v>
      </c>
      <c r="D762" s="5">
        <v>0</v>
      </c>
      <c r="E762" s="5"/>
      <c r="F762" s="5">
        <v>0</v>
      </c>
      <c r="G762" s="5">
        <v>0</v>
      </c>
      <c r="H762" s="5">
        <v>1</v>
      </c>
      <c r="I762" s="6">
        <v>19727272</v>
      </c>
      <c r="J762" s="7">
        <f t="shared" si="517"/>
        <v>19727272</v>
      </c>
      <c r="K762" s="5">
        <v>0</v>
      </c>
      <c r="L762" s="6">
        <f t="shared" si="712"/>
        <v>0</v>
      </c>
      <c r="M762" s="5">
        <f t="shared" ref="M762:N762" si="767">F762+H762-K762</f>
        <v>1</v>
      </c>
      <c r="N762" s="6">
        <f t="shared" si="767"/>
        <v>19727272</v>
      </c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2">
      <c r="A763" s="5" t="s">
        <v>806</v>
      </c>
      <c r="B763" s="5" t="s">
        <v>20</v>
      </c>
      <c r="C763" s="5">
        <v>0</v>
      </c>
      <c r="D763" s="5">
        <v>0</v>
      </c>
      <c r="E763" s="5"/>
      <c r="F763" s="5">
        <v>0</v>
      </c>
      <c r="G763" s="5">
        <v>0</v>
      </c>
      <c r="H763" s="5">
        <v>2</v>
      </c>
      <c r="I763" s="6">
        <v>6727272</v>
      </c>
      <c r="J763" s="7">
        <f t="shared" si="517"/>
        <v>3363636</v>
      </c>
      <c r="K763" s="5">
        <v>0</v>
      </c>
      <c r="L763" s="6">
        <f t="shared" si="712"/>
        <v>0</v>
      </c>
      <c r="M763" s="5">
        <f t="shared" ref="M763:N763" si="768">F763+H763-K763</f>
        <v>2</v>
      </c>
      <c r="N763" s="6">
        <f t="shared" si="768"/>
        <v>6727272</v>
      </c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2">
      <c r="A764" s="5" t="s">
        <v>807</v>
      </c>
      <c r="B764" s="5" t="s">
        <v>20</v>
      </c>
      <c r="C764" s="5">
        <v>0</v>
      </c>
      <c r="D764" s="5">
        <v>0</v>
      </c>
      <c r="E764" s="5"/>
      <c r="F764" s="5">
        <v>0</v>
      </c>
      <c r="G764" s="5">
        <v>0</v>
      </c>
      <c r="H764" s="5">
        <v>4</v>
      </c>
      <c r="I764" s="6">
        <v>10090908</v>
      </c>
      <c r="J764" s="7">
        <f t="shared" si="517"/>
        <v>2522727</v>
      </c>
      <c r="K764" s="5">
        <v>0</v>
      </c>
      <c r="L764" s="6">
        <f t="shared" si="712"/>
        <v>0</v>
      </c>
      <c r="M764" s="5">
        <f t="shared" ref="M764:N764" si="769">F764+H764-K764</f>
        <v>4</v>
      </c>
      <c r="N764" s="6">
        <f t="shared" si="769"/>
        <v>10090908</v>
      </c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2">
      <c r="A765" s="5" t="s">
        <v>808</v>
      </c>
      <c r="B765" s="5" t="s">
        <v>34</v>
      </c>
      <c r="C765" s="5">
        <v>0</v>
      </c>
      <c r="D765" s="5">
        <v>0</v>
      </c>
      <c r="E765" s="5"/>
      <c r="F765" s="5">
        <v>0</v>
      </c>
      <c r="G765" s="5">
        <v>0</v>
      </c>
      <c r="H765" s="5">
        <v>1</v>
      </c>
      <c r="I765" s="6">
        <v>590909</v>
      </c>
      <c r="J765" s="7">
        <f t="shared" si="517"/>
        <v>590909</v>
      </c>
      <c r="K765" s="5">
        <v>0</v>
      </c>
      <c r="L765" s="6">
        <f t="shared" si="712"/>
        <v>0</v>
      </c>
      <c r="M765" s="5">
        <f t="shared" ref="M765:N765" si="770">F765+H765-K765</f>
        <v>1</v>
      </c>
      <c r="N765" s="6">
        <f t="shared" si="770"/>
        <v>590909</v>
      </c>
      <c r="O765" s="5"/>
      <c r="P765" s="5"/>
      <c r="Q765" s="5"/>
      <c r="R765" s="5"/>
      <c r="S765" s="5"/>
      <c r="T765" s="5"/>
      <c r="U765" s="5"/>
      <c r="V765" s="5"/>
      <c r="W765" s="5"/>
    </row>
    <row r="766" spans="1:23" x14ac:dyDescent="0.2">
      <c r="A766" s="5" t="s">
        <v>809</v>
      </c>
      <c r="B766" s="5" t="s">
        <v>400</v>
      </c>
      <c r="C766" s="5">
        <v>0</v>
      </c>
      <c r="D766" s="5">
        <v>0</v>
      </c>
      <c r="E766" s="5"/>
      <c r="F766" s="5">
        <v>0</v>
      </c>
      <c r="G766" s="5">
        <v>0</v>
      </c>
      <c r="H766" s="5">
        <v>11</v>
      </c>
      <c r="I766" s="6">
        <v>672720</v>
      </c>
      <c r="J766" s="7">
        <f t="shared" si="517"/>
        <v>61156.36363636364</v>
      </c>
      <c r="K766" s="5">
        <v>0</v>
      </c>
      <c r="L766" s="6">
        <f t="shared" si="712"/>
        <v>0</v>
      </c>
      <c r="M766" s="5">
        <f t="shared" ref="M766:N766" si="771">F766+H766-K766</f>
        <v>11</v>
      </c>
      <c r="N766" s="6">
        <f t="shared" si="771"/>
        <v>672720</v>
      </c>
      <c r="O766" s="5"/>
      <c r="P766" s="5"/>
      <c r="Q766" s="5"/>
      <c r="R766" s="5"/>
      <c r="S766" s="5"/>
      <c r="T766" s="5"/>
      <c r="U766" s="5"/>
      <c r="V766" s="5"/>
      <c r="W766" s="5"/>
    </row>
    <row r="767" spans="1:23" x14ac:dyDescent="0.2">
      <c r="A767" s="5" t="s">
        <v>810</v>
      </c>
      <c r="B767" s="5" t="s">
        <v>400</v>
      </c>
      <c r="C767" s="5">
        <v>0</v>
      </c>
      <c r="D767" s="5">
        <v>0</v>
      </c>
      <c r="E767" s="5"/>
      <c r="F767" s="5">
        <v>0</v>
      </c>
      <c r="G767" s="5">
        <v>0</v>
      </c>
      <c r="H767" s="5">
        <v>2</v>
      </c>
      <c r="I767" s="6">
        <v>290908</v>
      </c>
      <c r="J767" s="7">
        <f t="shared" si="517"/>
        <v>145454</v>
      </c>
      <c r="K767" s="5">
        <v>0</v>
      </c>
      <c r="L767" s="6">
        <f t="shared" si="712"/>
        <v>0</v>
      </c>
      <c r="M767" s="5">
        <f t="shared" ref="M767:N767" si="772">F767+H767-K767</f>
        <v>2</v>
      </c>
      <c r="N767" s="6">
        <f t="shared" si="772"/>
        <v>290908</v>
      </c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2">
      <c r="A768" s="5" t="s">
        <v>811</v>
      </c>
      <c r="B768" s="5" t="s">
        <v>34</v>
      </c>
      <c r="C768" s="5">
        <v>0</v>
      </c>
      <c r="D768" s="5">
        <v>0</v>
      </c>
      <c r="E768" s="5"/>
      <c r="F768" s="5">
        <v>0</v>
      </c>
      <c r="G768" s="5">
        <v>0</v>
      </c>
      <c r="H768" s="5">
        <v>4</v>
      </c>
      <c r="I768" s="6">
        <v>5054544</v>
      </c>
      <c r="J768" s="7">
        <f t="shared" si="517"/>
        <v>1263636</v>
      </c>
      <c r="K768" s="5">
        <v>0</v>
      </c>
      <c r="L768" s="6">
        <f t="shared" si="712"/>
        <v>0</v>
      </c>
      <c r="M768" s="5">
        <f t="shared" ref="M768:N768" si="773">F768+H768-K768</f>
        <v>4</v>
      </c>
      <c r="N768" s="6">
        <f t="shared" si="773"/>
        <v>5054544</v>
      </c>
      <c r="O768" s="5"/>
      <c r="P768" s="5"/>
      <c r="Q768" s="5"/>
      <c r="R768" s="5"/>
      <c r="S768" s="5"/>
      <c r="T768" s="5"/>
      <c r="U768" s="5"/>
      <c r="V768" s="5"/>
      <c r="W768" s="5"/>
    </row>
    <row r="769" spans="1:23" x14ac:dyDescent="0.2">
      <c r="A769" s="5" t="s">
        <v>812</v>
      </c>
      <c r="B769" s="5" t="s">
        <v>11</v>
      </c>
      <c r="C769" s="5">
        <v>0</v>
      </c>
      <c r="D769" s="5">
        <v>0</v>
      </c>
      <c r="E769" s="5"/>
      <c r="F769" s="5">
        <v>0</v>
      </c>
      <c r="G769" s="5">
        <v>0</v>
      </c>
      <c r="H769" s="5">
        <v>1</v>
      </c>
      <c r="I769" s="6">
        <v>12000000</v>
      </c>
      <c r="J769" s="7">
        <f t="shared" ref="J769:J1023" si="774">IFERROR((G769+I769)/(F769+H769),0)</f>
        <v>12000000</v>
      </c>
      <c r="K769" s="5">
        <v>0</v>
      </c>
      <c r="L769" s="6">
        <f t="shared" si="712"/>
        <v>0</v>
      </c>
      <c r="M769" s="5">
        <f t="shared" ref="M769:N769" si="775">F769+H769-K769</f>
        <v>1</v>
      </c>
      <c r="N769" s="6">
        <f t="shared" si="775"/>
        <v>12000000</v>
      </c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2">
      <c r="A770" s="5" t="s">
        <v>813</v>
      </c>
      <c r="B770" s="5" t="s">
        <v>25</v>
      </c>
      <c r="C770" s="5">
        <v>0</v>
      </c>
      <c r="D770" s="5">
        <v>0</v>
      </c>
      <c r="E770" s="5"/>
      <c r="F770" s="5">
        <v>0</v>
      </c>
      <c r="G770" s="5">
        <v>0</v>
      </c>
      <c r="H770" s="5">
        <v>30</v>
      </c>
      <c r="I770" s="6">
        <v>4427260</v>
      </c>
      <c r="J770" s="7">
        <f t="shared" si="774"/>
        <v>147575.33333333334</v>
      </c>
      <c r="K770" s="5">
        <v>0</v>
      </c>
      <c r="L770" s="6">
        <f t="shared" si="712"/>
        <v>0</v>
      </c>
      <c r="M770" s="5">
        <f t="shared" ref="M770:N770" si="776">F770+H770-K770</f>
        <v>30</v>
      </c>
      <c r="N770" s="6">
        <f t="shared" si="776"/>
        <v>4427260</v>
      </c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2">
      <c r="A771" s="5" t="s">
        <v>814</v>
      </c>
      <c r="B771" s="5" t="s">
        <v>25</v>
      </c>
      <c r="C771" s="5">
        <v>0</v>
      </c>
      <c r="D771" s="5">
        <v>0</v>
      </c>
      <c r="E771" s="5"/>
      <c r="F771" s="5">
        <v>0</v>
      </c>
      <c r="G771" s="5">
        <v>0</v>
      </c>
      <c r="H771" s="5">
        <v>10</v>
      </c>
      <c r="I771" s="6">
        <v>3172720</v>
      </c>
      <c r="J771" s="7">
        <f t="shared" si="774"/>
        <v>317272</v>
      </c>
      <c r="K771" s="5">
        <v>0</v>
      </c>
      <c r="L771" s="6">
        <f t="shared" si="712"/>
        <v>0</v>
      </c>
      <c r="M771" s="5">
        <f t="shared" ref="M771:N771" si="777">F771+H771-K771</f>
        <v>10</v>
      </c>
      <c r="N771" s="6">
        <f t="shared" si="777"/>
        <v>3172720</v>
      </c>
      <c r="O771" s="5"/>
      <c r="P771" s="5"/>
      <c r="Q771" s="5"/>
      <c r="R771" s="5"/>
      <c r="S771" s="5"/>
      <c r="T771" s="5"/>
      <c r="U771" s="5"/>
      <c r="V771" s="5"/>
      <c r="W771" s="5"/>
    </row>
    <row r="772" spans="1:23" x14ac:dyDescent="0.2">
      <c r="A772" s="5" t="s">
        <v>815</v>
      </c>
      <c r="B772" s="5" t="s">
        <v>25</v>
      </c>
      <c r="C772" s="5">
        <v>0</v>
      </c>
      <c r="D772" s="5">
        <v>0</v>
      </c>
      <c r="E772" s="5"/>
      <c r="F772" s="5">
        <v>0</v>
      </c>
      <c r="G772" s="5">
        <v>0</v>
      </c>
      <c r="H772" s="5">
        <v>80</v>
      </c>
      <c r="I772" s="6">
        <v>3709040</v>
      </c>
      <c r="J772" s="7">
        <f t="shared" si="774"/>
        <v>46363</v>
      </c>
      <c r="K772" s="5">
        <v>0</v>
      </c>
      <c r="L772" s="6">
        <f t="shared" si="712"/>
        <v>0</v>
      </c>
      <c r="M772" s="5">
        <f t="shared" ref="M772:N772" si="778">F772+H772-K772</f>
        <v>80</v>
      </c>
      <c r="N772" s="6">
        <f t="shared" si="778"/>
        <v>3709040</v>
      </c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2">
      <c r="A773" s="5" t="s">
        <v>816</v>
      </c>
      <c r="B773" s="5" t="s">
        <v>20</v>
      </c>
      <c r="C773" s="5">
        <v>0</v>
      </c>
      <c r="D773" s="5">
        <v>0</v>
      </c>
      <c r="E773" s="5"/>
      <c r="F773" s="5">
        <v>0</v>
      </c>
      <c r="G773" s="5">
        <v>0</v>
      </c>
      <c r="H773" s="5">
        <v>3</v>
      </c>
      <c r="I773" s="6">
        <v>2008800</v>
      </c>
      <c r="J773" s="7">
        <f t="shared" si="774"/>
        <v>669600</v>
      </c>
      <c r="K773" s="5">
        <v>0</v>
      </c>
      <c r="L773" s="6">
        <f t="shared" si="712"/>
        <v>0</v>
      </c>
      <c r="M773" s="5">
        <f t="shared" ref="M773:N773" si="779">F773+H773-K773</f>
        <v>3</v>
      </c>
      <c r="N773" s="6">
        <f t="shared" si="779"/>
        <v>2008800</v>
      </c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2">
      <c r="A774" s="5" t="s">
        <v>817</v>
      </c>
      <c r="B774" s="5" t="s">
        <v>34</v>
      </c>
      <c r="C774" s="5">
        <v>0</v>
      </c>
      <c r="D774" s="5">
        <v>0</v>
      </c>
      <c r="E774" s="5"/>
      <c r="F774" s="5">
        <v>0</v>
      </c>
      <c r="G774" s="5">
        <v>0</v>
      </c>
      <c r="H774" s="5">
        <v>2</v>
      </c>
      <c r="I774" s="6">
        <v>24605454</v>
      </c>
      <c r="J774" s="7">
        <f t="shared" si="774"/>
        <v>12302727</v>
      </c>
      <c r="K774" s="5">
        <v>0</v>
      </c>
      <c r="L774" s="6">
        <f t="shared" si="712"/>
        <v>0</v>
      </c>
      <c r="M774" s="5">
        <f t="shared" ref="M774:N774" si="780">F774+H774-K774</f>
        <v>2</v>
      </c>
      <c r="N774" s="6">
        <f t="shared" si="780"/>
        <v>24605454</v>
      </c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2">
      <c r="A775" s="5" t="s">
        <v>818</v>
      </c>
      <c r="B775" s="5" t="s">
        <v>34</v>
      </c>
      <c r="C775" s="5">
        <v>0</v>
      </c>
      <c r="D775" s="5">
        <v>0</v>
      </c>
      <c r="E775" s="5"/>
      <c r="F775" s="5">
        <v>0</v>
      </c>
      <c r="G775" s="5">
        <v>0</v>
      </c>
      <c r="H775" s="5">
        <v>3</v>
      </c>
      <c r="I775" s="6">
        <v>57793636</v>
      </c>
      <c r="J775" s="7">
        <f t="shared" si="774"/>
        <v>19264545.333333332</v>
      </c>
      <c r="K775" s="5">
        <v>0</v>
      </c>
      <c r="L775" s="6">
        <f t="shared" si="712"/>
        <v>0</v>
      </c>
      <c r="M775" s="5">
        <f t="shared" ref="M775:N775" si="781">F775+H775-K775</f>
        <v>3</v>
      </c>
      <c r="N775" s="6">
        <f t="shared" si="781"/>
        <v>57793636</v>
      </c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2">
      <c r="A776" s="5" t="s">
        <v>819</v>
      </c>
      <c r="B776" s="5" t="s">
        <v>34</v>
      </c>
      <c r="C776" s="5">
        <v>0</v>
      </c>
      <c r="D776" s="5">
        <v>0</v>
      </c>
      <c r="E776" s="5"/>
      <c r="F776" s="5">
        <v>0</v>
      </c>
      <c r="G776" s="5">
        <v>0</v>
      </c>
      <c r="H776" s="5">
        <v>1</v>
      </c>
      <c r="I776" s="6">
        <v>13986364</v>
      </c>
      <c r="J776" s="7">
        <f t="shared" si="774"/>
        <v>13986364</v>
      </c>
      <c r="K776" s="5">
        <v>0</v>
      </c>
      <c r="L776" s="6">
        <f t="shared" si="712"/>
        <v>0</v>
      </c>
      <c r="M776" s="5">
        <f t="shared" ref="M776:N776" si="782">F776+H776-K776</f>
        <v>1</v>
      </c>
      <c r="N776" s="6">
        <f t="shared" si="782"/>
        <v>13986364</v>
      </c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2">
      <c r="A777" s="5" t="s">
        <v>820</v>
      </c>
      <c r="B777" s="5" t="s">
        <v>400</v>
      </c>
      <c r="C777" s="5">
        <v>0</v>
      </c>
      <c r="D777" s="5">
        <v>0</v>
      </c>
      <c r="E777" s="5"/>
      <c r="F777" s="5">
        <v>0</v>
      </c>
      <c r="G777" s="5">
        <v>0</v>
      </c>
      <c r="H777" s="5">
        <v>3</v>
      </c>
      <c r="I777" s="6">
        <v>171816</v>
      </c>
      <c r="J777" s="7">
        <f t="shared" si="774"/>
        <v>57272</v>
      </c>
      <c r="K777" s="5">
        <v>0</v>
      </c>
      <c r="L777" s="6">
        <f t="shared" si="712"/>
        <v>0</v>
      </c>
      <c r="M777" s="5">
        <f t="shared" ref="M777:N777" si="783">F777+H777-K777</f>
        <v>3</v>
      </c>
      <c r="N777" s="6">
        <f t="shared" si="783"/>
        <v>171816</v>
      </c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2">
      <c r="A778" s="5" t="s">
        <v>821</v>
      </c>
      <c r="B778" s="5" t="s">
        <v>400</v>
      </c>
      <c r="C778" s="5">
        <v>0</v>
      </c>
      <c r="D778" s="5">
        <v>0</v>
      </c>
      <c r="E778" s="5"/>
      <c r="F778" s="5">
        <v>0</v>
      </c>
      <c r="G778" s="5">
        <v>0</v>
      </c>
      <c r="H778" s="5">
        <v>3</v>
      </c>
      <c r="I778" s="6">
        <v>204543</v>
      </c>
      <c r="J778" s="7">
        <f t="shared" si="774"/>
        <v>68181</v>
      </c>
      <c r="K778" s="5">
        <v>0</v>
      </c>
      <c r="L778" s="6">
        <f t="shared" si="712"/>
        <v>0</v>
      </c>
      <c r="M778" s="5">
        <f t="shared" ref="M778:N778" si="784">F778+H778-K778</f>
        <v>3</v>
      </c>
      <c r="N778" s="6">
        <f t="shared" si="784"/>
        <v>204543</v>
      </c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2">
      <c r="A779" s="5" t="s">
        <v>822</v>
      </c>
      <c r="B779" s="5" t="s">
        <v>400</v>
      </c>
      <c r="C779" s="5">
        <v>0</v>
      </c>
      <c r="D779" s="5">
        <v>0</v>
      </c>
      <c r="E779" s="5"/>
      <c r="F779" s="5">
        <v>0</v>
      </c>
      <c r="G779" s="5">
        <v>0</v>
      </c>
      <c r="H779" s="5">
        <v>1</v>
      </c>
      <c r="I779" s="6">
        <v>68181</v>
      </c>
      <c r="J779" s="7">
        <f t="shared" si="774"/>
        <v>68181</v>
      </c>
      <c r="K779" s="5">
        <v>0</v>
      </c>
      <c r="L779" s="6">
        <f t="shared" si="712"/>
        <v>0</v>
      </c>
      <c r="M779" s="5">
        <f t="shared" ref="M779:N779" si="785">F779+H779-K779</f>
        <v>1</v>
      </c>
      <c r="N779" s="6">
        <f t="shared" si="785"/>
        <v>68181</v>
      </c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2">
      <c r="A780" s="5" t="s">
        <v>823</v>
      </c>
      <c r="B780" s="5" t="s">
        <v>400</v>
      </c>
      <c r="C780" s="5">
        <v>0</v>
      </c>
      <c r="D780" s="5">
        <v>0</v>
      </c>
      <c r="E780" s="5"/>
      <c r="F780" s="5">
        <v>0</v>
      </c>
      <c r="G780" s="5">
        <v>0</v>
      </c>
      <c r="H780" s="5">
        <v>8</v>
      </c>
      <c r="I780" s="6">
        <v>3127272</v>
      </c>
      <c r="J780" s="7">
        <f t="shared" si="774"/>
        <v>390909</v>
      </c>
      <c r="K780" s="5">
        <v>0</v>
      </c>
      <c r="L780" s="6">
        <f t="shared" si="712"/>
        <v>0</v>
      </c>
      <c r="M780" s="5">
        <f t="shared" ref="M780:N780" si="786">F780+H780-K780</f>
        <v>8</v>
      </c>
      <c r="N780" s="6">
        <f t="shared" si="786"/>
        <v>3127272</v>
      </c>
      <c r="O780" s="5"/>
      <c r="P780" s="5"/>
      <c r="Q780" s="5"/>
      <c r="R780" s="5"/>
      <c r="S780" s="5"/>
      <c r="T780" s="5"/>
      <c r="U780" s="5"/>
      <c r="V780" s="5"/>
      <c r="W780" s="5"/>
    </row>
    <row r="781" spans="1:23" x14ac:dyDescent="0.2">
      <c r="A781" s="5" t="s">
        <v>824</v>
      </c>
      <c r="B781" s="5" t="s">
        <v>825</v>
      </c>
      <c r="C781" s="5">
        <v>0</v>
      </c>
      <c r="D781" s="5">
        <v>0</v>
      </c>
      <c r="E781" s="5"/>
      <c r="F781" s="5">
        <v>0</v>
      </c>
      <c r="G781" s="5">
        <v>0</v>
      </c>
      <c r="H781" s="5">
        <v>20</v>
      </c>
      <c r="I781" s="6">
        <v>549960</v>
      </c>
      <c r="J781" s="7">
        <f t="shared" si="774"/>
        <v>27498</v>
      </c>
      <c r="K781" s="5">
        <v>0</v>
      </c>
      <c r="L781" s="6">
        <f t="shared" si="712"/>
        <v>0</v>
      </c>
      <c r="M781" s="5">
        <f t="shared" ref="M781:N781" si="787">F781+H781-K781</f>
        <v>20</v>
      </c>
      <c r="N781" s="6">
        <f t="shared" si="787"/>
        <v>549960</v>
      </c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2">
      <c r="A782" s="5" t="s">
        <v>826</v>
      </c>
      <c r="B782" s="5" t="s">
        <v>825</v>
      </c>
      <c r="C782" s="5">
        <v>0</v>
      </c>
      <c r="D782" s="5">
        <v>0</v>
      </c>
      <c r="E782" s="5"/>
      <c r="F782" s="5">
        <v>0</v>
      </c>
      <c r="G782" s="5">
        <v>0</v>
      </c>
      <c r="H782" s="5">
        <v>20</v>
      </c>
      <c r="I782" s="6">
        <v>583340</v>
      </c>
      <c r="J782" s="7">
        <f t="shared" si="774"/>
        <v>29167</v>
      </c>
      <c r="K782" s="5">
        <v>0</v>
      </c>
      <c r="L782" s="6">
        <f t="shared" si="712"/>
        <v>0</v>
      </c>
      <c r="M782" s="5">
        <f t="shared" ref="M782:N782" si="788">F782+H782-K782</f>
        <v>20</v>
      </c>
      <c r="N782" s="6">
        <f t="shared" si="788"/>
        <v>583340</v>
      </c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2">
      <c r="A783" s="5" t="s">
        <v>827</v>
      </c>
      <c r="B783" s="5" t="s">
        <v>825</v>
      </c>
      <c r="C783" s="5">
        <v>0</v>
      </c>
      <c r="D783" s="5">
        <v>0</v>
      </c>
      <c r="E783" s="5"/>
      <c r="F783" s="5">
        <v>0</v>
      </c>
      <c r="G783" s="5">
        <v>0</v>
      </c>
      <c r="H783" s="5">
        <v>12</v>
      </c>
      <c r="I783" s="6">
        <v>794442</v>
      </c>
      <c r="J783" s="7">
        <f t="shared" si="774"/>
        <v>66203.5</v>
      </c>
      <c r="K783" s="5">
        <v>0</v>
      </c>
      <c r="L783" s="6">
        <f t="shared" si="712"/>
        <v>0</v>
      </c>
      <c r="M783" s="5">
        <f t="shared" ref="M783:N783" si="789">F783+H783-K783</f>
        <v>12</v>
      </c>
      <c r="N783" s="6">
        <f t="shared" si="789"/>
        <v>794442</v>
      </c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2">
      <c r="A784" s="5" t="s">
        <v>828</v>
      </c>
      <c r="B784" s="5" t="s">
        <v>11</v>
      </c>
      <c r="C784" s="5">
        <v>0</v>
      </c>
      <c r="D784" s="5">
        <v>0</v>
      </c>
      <c r="E784" s="5"/>
      <c r="F784" s="5">
        <v>0</v>
      </c>
      <c r="G784" s="5">
        <v>0</v>
      </c>
      <c r="H784" s="5">
        <v>4</v>
      </c>
      <c r="I784" s="6">
        <v>366668</v>
      </c>
      <c r="J784" s="7">
        <f t="shared" si="774"/>
        <v>91667</v>
      </c>
      <c r="K784" s="5">
        <v>0</v>
      </c>
      <c r="L784" s="6">
        <f t="shared" si="712"/>
        <v>0</v>
      </c>
      <c r="M784" s="5">
        <f t="shared" ref="M784:N784" si="790">F784+H784-K784</f>
        <v>4</v>
      </c>
      <c r="N784" s="6">
        <f t="shared" si="790"/>
        <v>366668</v>
      </c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2">
      <c r="A785" s="5" t="s">
        <v>829</v>
      </c>
      <c r="B785" s="5" t="s">
        <v>11</v>
      </c>
      <c r="C785" s="5">
        <v>0</v>
      </c>
      <c r="D785" s="5">
        <v>0</v>
      </c>
      <c r="E785" s="5"/>
      <c r="F785" s="5">
        <v>0</v>
      </c>
      <c r="G785" s="5">
        <v>0</v>
      </c>
      <c r="H785" s="5">
        <v>2</v>
      </c>
      <c r="I785" s="6">
        <v>216666</v>
      </c>
      <c r="J785" s="7">
        <f t="shared" si="774"/>
        <v>108333</v>
      </c>
      <c r="K785" s="5">
        <v>0</v>
      </c>
      <c r="L785" s="6">
        <f t="shared" si="712"/>
        <v>0</v>
      </c>
      <c r="M785" s="5">
        <f t="shared" ref="M785:N785" si="791">F785+H785-K785</f>
        <v>2</v>
      </c>
      <c r="N785" s="6">
        <f t="shared" si="791"/>
        <v>216666</v>
      </c>
      <c r="O785" s="5"/>
      <c r="P785" s="5"/>
      <c r="Q785" s="5"/>
      <c r="R785" s="5"/>
      <c r="S785" s="5"/>
      <c r="T785" s="5"/>
      <c r="U785" s="5"/>
      <c r="V785" s="5"/>
      <c r="W785" s="5"/>
    </row>
    <row r="786" spans="1:23" x14ac:dyDescent="0.2">
      <c r="A786" s="5" t="s">
        <v>830</v>
      </c>
      <c r="B786" s="5" t="s">
        <v>11</v>
      </c>
      <c r="C786" s="5">
        <v>0</v>
      </c>
      <c r="D786" s="5">
        <v>0</v>
      </c>
      <c r="E786" s="5"/>
      <c r="F786" s="5">
        <v>0</v>
      </c>
      <c r="G786" s="5">
        <v>0</v>
      </c>
      <c r="H786" s="5">
        <v>4</v>
      </c>
      <c r="I786" s="6">
        <v>566668</v>
      </c>
      <c r="J786" s="7">
        <f t="shared" si="774"/>
        <v>141667</v>
      </c>
      <c r="K786" s="5">
        <v>0</v>
      </c>
      <c r="L786" s="6">
        <f t="shared" si="712"/>
        <v>0</v>
      </c>
      <c r="M786" s="5">
        <f t="shared" ref="M786:N786" si="792">F786+H786-K786</f>
        <v>4</v>
      </c>
      <c r="N786" s="6">
        <f t="shared" si="792"/>
        <v>566668</v>
      </c>
      <c r="O786" s="5"/>
      <c r="P786" s="5"/>
      <c r="Q786" s="5"/>
      <c r="R786" s="5"/>
      <c r="S786" s="5"/>
      <c r="T786" s="5"/>
      <c r="U786" s="5"/>
      <c r="V786" s="5"/>
      <c r="W786" s="5"/>
    </row>
    <row r="787" spans="1:23" x14ac:dyDescent="0.2">
      <c r="A787" s="5" t="s">
        <v>831</v>
      </c>
      <c r="B787" s="5" t="s">
        <v>11</v>
      </c>
      <c r="C787" s="5">
        <v>0</v>
      </c>
      <c r="D787" s="5">
        <v>0</v>
      </c>
      <c r="E787" s="5"/>
      <c r="F787" s="5">
        <v>0</v>
      </c>
      <c r="G787" s="5">
        <v>0</v>
      </c>
      <c r="H787" s="5">
        <v>1</v>
      </c>
      <c r="I787" s="6">
        <v>169443</v>
      </c>
      <c r="J787" s="7">
        <f t="shared" si="774"/>
        <v>169443</v>
      </c>
      <c r="K787" s="5">
        <v>0</v>
      </c>
      <c r="L787" s="6">
        <f t="shared" si="712"/>
        <v>0</v>
      </c>
      <c r="M787" s="5">
        <f t="shared" ref="M787:N787" si="793">F787+H787-K787</f>
        <v>1</v>
      </c>
      <c r="N787" s="6">
        <f t="shared" si="793"/>
        <v>169443</v>
      </c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2">
      <c r="A788" s="5" t="s">
        <v>832</v>
      </c>
      <c r="B788" s="5" t="s">
        <v>11</v>
      </c>
      <c r="C788" s="5">
        <v>0</v>
      </c>
      <c r="D788" s="5">
        <v>0</v>
      </c>
      <c r="E788" s="5"/>
      <c r="F788" s="5">
        <v>0</v>
      </c>
      <c r="G788" s="5">
        <v>0</v>
      </c>
      <c r="H788" s="5">
        <v>3</v>
      </c>
      <c r="I788" s="6">
        <v>614814</v>
      </c>
      <c r="J788" s="7">
        <f t="shared" si="774"/>
        <v>204938</v>
      </c>
      <c r="K788" s="5">
        <v>0</v>
      </c>
      <c r="L788" s="6">
        <f t="shared" si="712"/>
        <v>0</v>
      </c>
      <c r="M788" s="5">
        <f t="shared" ref="M788:N788" si="794">F788+H788-K788</f>
        <v>3</v>
      </c>
      <c r="N788" s="6">
        <f t="shared" si="794"/>
        <v>614814</v>
      </c>
      <c r="O788" s="5"/>
      <c r="P788" s="5"/>
      <c r="Q788" s="5"/>
      <c r="R788" s="5"/>
      <c r="S788" s="5"/>
      <c r="T788" s="5"/>
      <c r="U788" s="5"/>
      <c r="V788" s="5"/>
      <c r="W788" s="5"/>
    </row>
    <row r="789" spans="1:23" x14ac:dyDescent="0.2">
      <c r="A789" s="5" t="s">
        <v>833</v>
      </c>
      <c r="B789" s="5" t="s">
        <v>392</v>
      </c>
      <c r="C789" s="5">
        <v>0</v>
      </c>
      <c r="D789" s="5">
        <v>0</v>
      </c>
      <c r="E789" s="5"/>
      <c r="F789" s="5">
        <v>0</v>
      </c>
      <c r="G789" s="5">
        <v>0</v>
      </c>
      <c r="H789" s="5">
        <v>0</v>
      </c>
      <c r="I789" s="5">
        <v>0</v>
      </c>
      <c r="J789" s="7">
        <f t="shared" si="774"/>
        <v>0</v>
      </c>
      <c r="K789" s="5">
        <v>0</v>
      </c>
      <c r="L789" s="6">
        <f t="shared" si="712"/>
        <v>0</v>
      </c>
      <c r="M789" s="5">
        <f t="shared" ref="M789:N789" si="795">F789+H789-K789</f>
        <v>0</v>
      </c>
      <c r="N789" s="6">
        <f t="shared" si="795"/>
        <v>0</v>
      </c>
      <c r="O789" s="5"/>
      <c r="P789" s="5"/>
      <c r="Q789" s="5"/>
      <c r="R789" s="5"/>
      <c r="S789" s="5"/>
      <c r="T789" s="5"/>
      <c r="U789" s="5"/>
      <c r="V789" s="5"/>
      <c r="W789" s="5"/>
    </row>
    <row r="790" spans="1:23" x14ac:dyDescent="0.2">
      <c r="A790" s="5" t="s">
        <v>834</v>
      </c>
      <c r="B790" s="5" t="s">
        <v>392</v>
      </c>
      <c r="C790" s="5">
        <v>0</v>
      </c>
      <c r="D790" s="5">
        <v>0</v>
      </c>
      <c r="E790" s="5"/>
      <c r="F790" s="5">
        <v>0</v>
      </c>
      <c r="G790" s="5">
        <v>0</v>
      </c>
      <c r="H790" s="5">
        <v>0</v>
      </c>
      <c r="I790" s="5">
        <v>0</v>
      </c>
      <c r="J790" s="7">
        <f t="shared" si="774"/>
        <v>0</v>
      </c>
      <c r="K790" s="5">
        <v>0</v>
      </c>
      <c r="L790" s="6">
        <f t="shared" si="712"/>
        <v>0</v>
      </c>
      <c r="M790" s="5">
        <f t="shared" ref="M790:N790" si="796">F790+H790-K790</f>
        <v>0</v>
      </c>
      <c r="N790" s="6">
        <f t="shared" si="796"/>
        <v>0</v>
      </c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2">
      <c r="A791" s="5" t="s">
        <v>835</v>
      </c>
      <c r="B791" s="5" t="s">
        <v>25</v>
      </c>
      <c r="C791" s="5">
        <v>0</v>
      </c>
      <c r="D791" s="5">
        <v>0</v>
      </c>
      <c r="E791" s="5"/>
      <c r="F791" s="5">
        <v>0</v>
      </c>
      <c r="G791" s="5">
        <v>0</v>
      </c>
      <c r="H791" s="5">
        <v>1</v>
      </c>
      <c r="I791" s="6">
        <v>6463636</v>
      </c>
      <c r="J791" s="7">
        <f t="shared" si="774"/>
        <v>6463636</v>
      </c>
      <c r="K791" s="5">
        <v>0</v>
      </c>
      <c r="L791" s="6">
        <f t="shared" si="712"/>
        <v>0</v>
      </c>
      <c r="M791" s="5">
        <f t="shared" ref="M791:N791" si="797">F791+H791-K791</f>
        <v>1</v>
      </c>
      <c r="N791" s="6">
        <f t="shared" si="797"/>
        <v>6463636</v>
      </c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2">
      <c r="A792" s="5" t="s">
        <v>836</v>
      </c>
      <c r="B792" s="5" t="s">
        <v>20</v>
      </c>
      <c r="C792" s="5">
        <v>0</v>
      </c>
      <c r="D792" s="5">
        <v>0</v>
      </c>
      <c r="E792" s="5"/>
      <c r="F792" s="5">
        <v>0</v>
      </c>
      <c r="G792" s="5">
        <v>0</v>
      </c>
      <c r="H792" s="5">
        <v>2</v>
      </c>
      <c r="I792" s="6">
        <v>6363636</v>
      </c>
      <c r="J792" s="7">
        <f t="shared" si="774"/>
        <v>3181818</v>
      </c>
      <c r="K792" s="5">
        <v>0</v>
      </c>
      <c r="L792" s="6">
        <f t="shared" si="712"/>
        <v>0</v>
      </c>
      <c r="M792" s="5">
        <f t="shared" ref="M792:N792" si="798">F792+H792-K792</f>
        <v>2</v>
      </c>
      <c r="N792" s="6">
        <f t="shared" si="798"/>
        <v>6363636</v>
      </c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2">
      <c r="A793" s="5" t="s">
        <v>837</v>
      </c>
      <c r="B793" s="5" t="s">
        <v>11</v>
      </c>
      <c r="C793" s="5">
        <v>0</v>
      </c>
      <c r="D793" s="5">
        <v>0</v>
      </c>
      <c r="E793" s="5"/>
      <c r="F793" s="5">
        <v>0</v>
      </c>
      <c r="G793" s="5">
        <v>0</v>
      </c>
      <c r="H793" s="5">
        <v>5</v>
      </c>
      <c r="I793" s="6">
        <v>1909090</v>
      </c>
      <c r="J793" s="7">
        <f t="shared" si="774"/>
        <v>381818</v>
      </c>
      <c r="K793" s="5">
        <v>0</v>
      </c>
      <c r="L793" s="6">
        <f t="shared" si="712"/>
        <v>0</v>
      </c>
      <c r="M793" s="5">
        <f t="shared" ref="M793:N793" si="799">F793+H793-K793</f>
        <v>5</v>
      </c>
      <c r="N793" s="6">
        <f t="shared" si="799"/>
        <v>1909090</v>
      </c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2">
      <c r="A794" s="5" t="s">
        <v>838</v>
      </c>
      <c r="B794" s="5" t="s">
        <v>11</v>
      </c>
      <c r="C794" s="5">
        <v>0</v>
      </c>
      <c r="D794" s="5">
        <v>0</v>
      </c>
      <c r="E794" s="5"/>
      <c r="F794" s="5">
        <v>0</v>
      </c>
      <c r="G794" s="5">
        <v>0</v>
      </c>
      <c r="H794" s="5">
        <v>2</v>
      </c>
      <c r="I794" s="6">
        <v>2272726</v>
      </c>
      <c r="J794" s="7">
        <f t="shared" si="774"/>
        <v>1136363</v>
      </c>
      <c r="K794" s="5">
        <v>0</v>
      </c>
      <c r="L794" s="6">
        <f t="shared" si="712"/>
        <v>0</v>
      </c>
      <c r="M794" s="5">
        <f t="shared" ref="M794:N794" si="800">F794+H794-K794</f>
        <v>2</v>
      </c>
      <c r="N794" s="6">
        <f t="shared" si="800"/>
        <v>2272726</v>
      </c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2">
      <c r="A795" s="5" t="s">
        <v>839</v>
      </c>
      <c r="B795" s="5" t="s">
        <v>11</v>
      </c>
      <c r="C795" s="5">
        <v>0</v>
      </c>
      <c r="D795" s="5">
        <v>0</v>
      </c>
      <c r="E795" s="5"/>
      <c r="F795" s="5">
        <v>0</v>
      </c>
      <c r="G795" s="5">
        <v>0</v>
      </c>
      <c r="H795" s="5">
        <v>2</v>
      </c>
      <c r="I795" s="6">
        <v>3700000</v>
      </c>
      <c r="J795" s="7">
        <f t="shared" si="774"/>
        <v>1850000</v>
      </c>
      <c r="K795" s="5">
        <v>0</v>
      </c>
      <c r="L795" s="6">
        <f t="shared" si="712"/>
        <v>0</v>
      </c>
      <c r="M795" s="5">
        <f t="shared" ref="M795:N795" si="801">F795+H795-K795</f>
        <v>2</v>
      </c>
      <c r="N795" s="6">
        <f t="shared" si="801"/>
        <v>3700000</v>
      </c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2">
      <c r="A796" s="5" t="s">
        <v>840</v>
      </c>
      <c r="B796" s="5" t="s">
        <v>11</v>
      </c>
      <c r="C796" s="5">
        <v>0</v>
      </c>
      <c r="D796" s="5">
        <v>0</v>
      </c>
      <c r="E796" s="5"/>
      <c r="F796" s="5">
        <v>0</v>
      </c>
      <c r="G796" s="5">
        <v>0</v>
      </c>
      <c r="H796" s="5">
        <v>1</v>
      </c>
      <c r="I796" s="6">
        <v>1345454</v>
      </c>
      <c r="J796" s="7">
        <f t="shared" si="774"/>
        <v>1345454</v>
      </c>
      <c r="K796" s="5">
        <v>0</v>
      </c>
      <c r="L796" s="6">
        <f t="shared" si="712"/>
        <v>0</v>
      </c>
      <c r="M796" s="5">
        <f t="shared" ref="M796:N796" si="802">F796+H796-K796</f>
        <v>1</v>
      </c>
      <c r="N796" s="6">
        <f t="shared" si="802"/>
        <v>1345454</v>
      </c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2">
      <c r="A797" s="5" t="s">
        <v>841</v>
      </c>
      <c r="B797" s="5" t="s">
        <v>11</v>
      </c>
      <c r="C797" s="5">
        <v>0</v>
      </c>
      <c r="D797" s="5">
        <v>0</v>
      </c>
      <c r="E797" s="5"/>
      <c r="F797" s="5">
        <v>0</v>
      </c>
      <c r="G797" s="5">
        <v>0</v>
      </c>
      <c r="H797" s="5">
        <v>1</v>
      </c>
      <c r="I797" s="6">
        <v>1481818</v>
      </c>
      <c r="J797" s="7">
        <f t="shared" si="774"/>
        <v>1481818</v>
      </c>
      <c r="K797" s="5">
        <v>0</v>
      </c>
      <c r="L797" s="6">
        <f t="shared" si="712"/>
        <v>0</v>
      </c>
      <c r="M797" s="5">
        <f t="shared" ref="M797:N797" si="803">F797+H797-K797</f>
        <v>1</v>
      </c>
      <c r="N797" s="6">
        <f t="shared" si="803"/>
        <v>1481818</v>
      </c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2">
      <c r="A798" s="5" t="s">
        <v>842</v>
      </c>
      <c r="B798" s="5" t="s">
        <v>11</v>
      </c>
      <c r="C798" s="5">
        <v>0</v>
      </c>
      <c r="D798" s="5">
        <v>0</v>
      </c>
      <c r="E798" s="5"/>
      <c r="F798" s="5">
        <v>0</v>
      </c>
      <c r="G798" s="5">
        <v>0</v>
      </c>
      <c r="H798" s="5">
        <v>50</v>
      </c>
      <c r="I798" s="6">
        <v>3863600</v>
      </c>
      <c r="J798" s="7">
        <f t="shared" si="774"/>
        <v>77272</v>
      </c>
      <c r="K798" s="5">
        <v>0</v>
      </c>
      <c r="L798" s="6">
        <f t="shared" si="712"/>
        <v>0</v>
      </c>
      <c r="M798" s="5">
        <f t="shared" ref="M798:N798" si="804">F798+H798-K798</f>
        <v>50</v>
      </c>
      <c r="N798" s="6">
        <f t="shared" si="804"/>
        <v>3863600</v>
      </c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2">
      <c r="A799" s="5" t="s">
        <v>843</v>
      </c>
      <c r="B799" s="5" t="s">
        <v>11</v>
      </c>
      <c r="C799" s="5">
        <v>0</v>
      </c>
      <c r="D799" s="5">
        <v>0</v>
      </c>
      <c r="E799" s="5"/>
      <c r="F799" s="5">
        <v>0</v>
      </c>
      <c r="G799" s="5">
        <v>0</v>
      </c>
      <c r="H799" s="5">
        <v>1</v>
      </c>
      <c r="I799" s="6">
        <v>3418181</v>
      </c>
      <c r="J799" s="7">
        <f t="shared" si="774"/>
        <v>3418181</v>
      </c>
      <c r="K799" s="5">
        <v>0</v>
      </c>
      <c r="L799" s="6">
        <f t="shared" si="712"/>
        <v>0</v>
      </c>
      <c r="M799" s="5">
        <f t="shared" ref="M799:N799" si="805">F799+H799-K799</f>
        <v>1</v>
      </c>
      <c r="N799" s="6">
        <f t="shared" si="805"/>
        <v>3418181</v>
      </c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2">
      <c r="A800" s="5" t="s">
        <v>844</v>
      </c>
      <c r="B800" s="5" t="s">
        <v>105</v>
      </c>
      <c r="C800" s="5">
        <v>0</v>
      </c>
      <c r="D800" s="5">
        <v>0</v>
      </c>
      <c r="E800" s="5"/>
      <c r="F800" s="5">
        <v>0</v>
      </c>
      <c r="G800" s="5">
        <v>0</v>
      </c>
      <c r="H800" s="5">
        <v>2</v>
      </c>
      <c r="I800" s="6">
        <v>245454</v>
      </c>
      <c r="J800" s="7">
        <f t="shared" si="774"/>
        <v>122727</v>
      </c>
      <c r="K800" s="5">
        <v>0</v>
      </c>
      <c r="L800" s="6">
        <f t="shared" si="712"/>
        <v>0</v>
      </c>
      <c r="M800" s="5">
        <f t="shared" ref="M800:N800" si="806">F800+H800-K800</f>
        <v>2</v>
      </c>
      <c r="N800" s="6">
        <f t="shared" si="806"/>
        <v>245454</v>
      </c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2">
      <c r="A801" s="5" t="s">
        <v>845</v>
      </c>
      <c r="B801" s="5" t="s">
        <v>11</v>
      </c>
      <c r="C801" s="5">
        <v>0</v>
      </c>
      <c r="D801" s="5">
        <v>0</v>
      </c>
      <c r="E801" s="5"/>
      <c r="F801" s="5">
        <v>0</v>
      </c>
      <c r="G801" s="5">
        <v>0</v>
      </c>
      <c r="H801" s="5">
        <v>1</v>
      </c>
      <c r="I801" s="6">
        <v>6318182</v>
      </c>
      <c r="J801" s="7">
        <f t="shared" si="774"/>
        <v>6318182</v>
      </c>
      <c r="K801" s="5">
        <v>0</v>
      </c>
      <c r="L801" s="6">
        <f t="shared" si="712"/>
        <v>0</v>
      </c>
      <c r="M801" s="5">
        <f t="shared" ref="M801:N801" si="807">F801+H801-K801</f>
        <v>1</v>
      </c>
      <c r="N801" s="6">
        <f t="shared" si="807"/>
        <v>6318182</v>
      </c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2">
      <c r="A802" s="5" t="s">
        <v>846</v>
      </c>
      <c r="B802" s="5" t="s">
        <v>392</v>
      </c>
      <c r="C802" s="5">
        <v>0</v>
      </c>
      <c r="D802" s="5">
        <v>0</v>
      </c>
      <c r="E802" s="5"/>
      <c r="F802" s="5">
        <v>0</v>
      </c>
      <c r="G802" s="5">
        <v>0</v>
      </c>
      <c r="H802" s="5">
        <v>0</v>
      </c>
      <c r="I802" s="5">
        <v>0</v>
      </c>
      <c r="J802" s="7">
        <f t="shared" si="774"/>
        <v>0</v>
      </c>
      <c r="K802" s="5">
        <v>0</v>
      </c>
      <c r="L802" s="6">
        <f t="shared" si="712"/>
        <v>0</v>
      </c>
      <c r="M802" s="5">
        <f t="shared" ref="M802:N802" si="808">F802+H802-K802</f>
        <v>0</v>
      </c>
      <c r="N802" s="6">
        <f t="shared" si="808"/>
        <v>0</v>
      </c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2">
      <c r="A803" s="5" t="s">
        <v>847</v>
      </c>
      <c r="B803" s="5" t="s">
        <v>20</v>
      </c>
      <c r="C803" s="5">
        <v>0</v>
      </c>
      <c r="D803" s="5">
        <v>0</v>
      </c>
      <c r="E803" s="5"/>
      <c r="F803" s="5">
        <v>0</v>
      </c>
      <c r="G803" s="5">
        <v>0</v>
      </c>
      <c r="H803" s="5">
        <v>1</v>
      </c>
      <c r="I803" s="6">
        <v>1772727</v>
      </c>
      <c r="J803" s="7">
        <f t="shared" si="774"/>
        <v>1772727</v>
      </c>
      <c r="K803" s="5">
        <v>0</v>
      </c>
      <c r="L803" s="6">
        <f t="shared" si="712"/>
        <v>0</v>
      </c>
      <c r="M803" s="5">
        <f t="shared" ref="M803:N803" si="809">F803+H803-K803</f>
        <v>1</v>
      </c>
      <c r="N803" s="6">
        <f t="shared" si="809"/>
        <v>1772727</v>
      </c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2">
      <c r="A804" s="5" t="s">
        <v>848</v>
      </c>
      <c r="B804" s="5" t="s">
        <v>11</v>
      </c>
      <c r="C804" s="5">
        <v>0</v>
      </c>
      <c r="D804" s="5">
        <v>0</v>
      </c>
      <c r="E804" s="5"/>
      <c r="F804" s="5">
        <v>0</v>
      </c>
      <c r="G804" s="5">
        <v>0</v>
      </c>
      <c r="H804" s="5">
        <v>1</v>
      </c>
      <c r="I804" s="6">
        <v>7181818</v>
      </c>
      <c r="J804" s="7">
        <f t="shared" si="774"/>
        <v>7181818</v>
      </c>
      <c r="K804" s="5">
        <v>0</v>
      </c>
      <c r="L804" s="6">
        <f t="shared" si="712"/>
        <v>0</v>
      </c>
      <c r="M804" s="5">
        <f t="shared" ref="M804:N804" si="810">F804+H804-K804</f>
        <v>1</v>
      </c>
      <c r="N804" s="6">
        <f t="shared" si="810"/>
        <v>7181818</v>
      </c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2">
      <c r="A805" s="5" t="s">
        <v>849</v>
      </c>
      <c r="B805" s="5" t="s">
        <v>25</v>
      </c>
      <c r="C805" s="5">
        <v>0</v>
      </c>
      <c r="D805" s="5">
        <v>0</v>
      </c>
      <c r="E805" s="5"/>
      <c r="F805" s="5">
        <v>0</v>
      </c>
      <c r="G805" s="5">
        <v>0</v>
      </c>
      <c r="H805" s="5">
        <v>1</v>
      </c>
      <c r="I805" s="6">
        <v>814815</v>
      </c>
      <c r="J805" s="7">
        <f t="shared" si="774"/>
        <v>814815</v>
      </c>
      <c r="K805" s="5">
        <v>0</v>
      </c>
      <c r="L805" s="6">
        <f t="shared" si="712"/>
        <v>0</v>
      </c>
      <c r="M805" s="5">
        <f t="shared" ref="M805:N805" si="811">F805+H805-K805</f>
        <v>1</v>
      </c>
      <c r="N805" s="6">
        <f t="shared" si="811"/>
        <v>814815</v>
      </c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2">
      <c r="A806" s="5" t="s">
        <v>850</v>
      </c>
      <c r="B806" s="5" t="s">
        <v>105</v>
      </c>
      <c r="C806" s="5">
        <v>0</v>
      </c>
      <c r="D806" s="5">
        <v>0</v>
      </c>
      <c r="E806" s="5"/>
      <c r="F806" s="5">
        <v>0</v>
      </c>
      <c r="G806" s="5">
        <v>0</v>
      </c>
      <c r="H806" s="5">
        <v>5</v>
      </c>
      <c r="I806" s="6">
        <v>613635</v>
      </c>
      <c r="J806" s="7">
        <f t="shared" si="774"/>
        <v>122727</v>
      </c>
      <c r="K806" s="5">
        <v>0</v>
      </c>
      <c r="L806" s="6">
        <f t="shared" si="712"/>
        <v>0</v>
      </c>
      <c r="M806" s="5">
        <f t="shared" ref="M806:N806" si="812">F806+H806-K806</f>
        <v>5</v>
      </c>
      <c r="N806" s="6">
        <f t="shared" si="812"/>
        <v>613635</v>
      </c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2">
      <c r="A807" s="5" t="s">
        <v>851</v>
      </c>
      <c r="B807" s="5" t="s">
        <v>392</v>
      </c>
      <c r="C807" s="5">
        <v>0</v>
      </c>
      <c r="D807" s="5">
        <v>0</v>
      </c>
      <c r="E807" s="5"/>
      <c r="F807" s="5">
        <v>0</v>
      </c>
      <c r="G807" s="5">
        <v>0</v>
      </c>
      <c r="H807" s="5">
        <v>0</v>
      </c>
      <c r="I807" s="5">
        <v>0</v>
      </c>
      <c r="J807" s="7">
        <f t="shared" si="774"/>
        <v>0</v>
      </c>
      <c r="K807" s="5">
        <v>0</v>
      </c>
      <c r="L807" s="6">
        <f t="shared" si="712"/>
        <v>0</v>
      </c>
      <c r="M807" s="5">
        <f t="shared" ref="M807:N807" si="813">F807+H807-K807</f>
        <v>0</v>
      </c>
      <c r="N807" s="6">
        <f t="shared" si="813"/>
        <v>0</v>
      </c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2">
      <c r="A808" s="5" t="s">
        <v>852</v>
      </c>
      <c r="B808" s="5" t="s">
        <v>853</v>
      </c>
      <c r="C808" s="5">
        <v>0</v>
      </c>
      <c r="D808" s="5">
        <v>0</v>
      </c>
      <c r="E808" s="5"/>
      <c r="F808" s="5">
        <v>0</v>
      </c>
      <c r="G808" s="5">
        <v>0</v>
      </c>
      <c r="H808" s="5">
        <v>1</v>
      </c>
      <c r="I808" s="6">
        <v>7454545</v>
      </c>
      <c r="J808" s="7">
        <f t="shared" si="774"/>
        <v>7454545</v>
      </c>
      <c r="K808" s="5">
        <v>0</v>
      </c>
      <c r="L808" s="6">
        <f t="shared" si="712"/>
        <v>0</v>
      </c>
      <c r="M808" s="5">
        <f t="shared" ref="M808:N808" si="814">F808+H808-K808</f>
        <v>1</v>
      </c>
      <c r="N808" s="6">
        <f t="shared" si="814"/>
        <v>7454545</v>
      </c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2">
      <c r="A809" s="5" t="s">
        <v>854</v>
      </c>
      <c r="B809" s="5" t="s">
        <v>34</v>
      </c>
      <c r="C809" s="5">
        <v>0</v>
      </c>
      <c r="D809" s="5">
        <v>0</v>
      </c>
      <c r="E809" s="5"/>
      <c r="F809" s="5">
        <v>0</v>
      </c>
      <c r="G809" s="5">
        <v>0</v>
      </c>
      <c r="H809" s="5">
        <v>1</v>
      </c>
      <c r="I809" s="6">
        <v>17818182</v>
      </c>
      <c r="J809" s="7">
        <f t="shared" si="774"/>
        <v>17818182</v>
      </c>
      <c r="K809" s="5">
        <v>0</v>
      </c>
      <c r="L809" s="6">
        <f t="shared" si="712"/>
        <v>0</v>
      </c>
      <c r="M809" s="5">
        <f t="shared" ref="M809:N809" si="815">F809+H809-K809</f>
        <v>1</v>
      </c>
      <c r="N809" s="6">
        <f t="shared" si="815"/>
        <v>17818182</v>
      </c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2">
      <c r="A810" s="5" t="s">
        <v>855</v>
      </c>
      <c r="B810" s="5" t="s">
        <v>141</v>
      </c>
      <c r="C810" s="5">
        <v>0</v>
      </c>
      <c r="D810" s="5">
        <v>0</v>
      </c>
      <c r="E810" s="5"/>
      <c r="F810" s="5">
        <v>0</v>
      </c>
      <c r="G810" s="5">
        <v>0</v>
      </c>
      <c r="H810" s="5">
        <v>1</v>
      </c>
      <c r="I810" s="6">
        <v>260000</v>
      </c>
      <c r="J810" s="7">
        <f t="shared" si="774"/>
        <v>260000</v>
      </c>
      <c r="K810" s="5">
        <v>0</v>
      </c>
      <c r="L810" s="6">
        <f t="shared" si="712"/>
        <v>0</v>
      </c>
      <c r="M810" s="5">
        <f t="shared" ref="M810:N810" si="816">F810+H810-K810</f>
        <v>1</v>
      </c>
      <c r="N810" s="6">
        <f t="shared" si="816"/>
        <v>260000</v>
      </c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2">
      <c r="A811" s="5" t="s">
        <v>856</v>
      </c>
      <c r="B811" s="5" t="s">
        <v>857</v>
      </c>
      <c r="C811" s="5">
        <v>0</v>
      </c>
      <c r="D811" s="5">
        <v>0</v>
      </c>
      <c r="E811" s="5"/>
      <c r="F811" s="5">
        <v>0</v>
      </c>
      <c r="G811" s="5">
        <v>0</v>
      </c>
      <c r="H811" s="5">
        <v>1</v>
      </c>
      <c r="I811" s="6">
        <v>250000</v>
      </c>
      <c r="J811" s="7">
        <f t="shared" si="774"/>
        <v>250000</v>
      </c>
      <c r="K811" s="5">
        <v>0</v>
      </c>
      <c r="L811" s="6">
        <f t="shared" si="712"/>
        <v>0</v>
      </c>
      <c r="M811" s="5">
        <f t="shared" ref="M811:N811" si="817">F811+H811-K811</f>
        <v>1</v>
      </c>
      <c r="N811" s="6">
        <f t="shared" si="817"/>
        <v>250000</v>
      </c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2">
      <c r="A812" s="5" t="s">
        <v>858</v>
      </c>
      <c r="B812" s="5" t="s">
        <v>11</v>
      </c>
      <c r="C812" s="5">
        <v>0</v>
      </c>
      <c r="D812" s="5">
        <v>0</v>
      </c>
      <c r="E812" s="5"/>
      <c r="F812" s="5">
        <v>0</v>
      </c>
      <c r="G812" s="5">
        <v>0</v>
      </c>
      <c r="H812" s="5">
        <v>1</v>
      </c>
      <c r="I812" s="6">
        <v>4299091</v>
      </c>
      <c r="J812" s="7">
        <f t="shared" si="774"/>
        <v>4299091</v>
      </c>
      <c r="K812" s="5">
        <v>0</v>
      </c>
      <c r="L812" s="6">
        <f t="shared" si="712"/>
        <v>0</v>
      </c>
      <c r="M812" s="5">
        <f t="shared" ref="M812:N812" si="818">F812+H812-K812</f>
        <v>1</v>
      </c>
      <c r="N812" s="6">
        <f t="shared" si="818"/>
        <v>4299091</v>
      </c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2">
      <c r="A813" s="5" t="s">
        <v>859</v>
      </c>
      <c r="B813" s="5" t="s">
        <v>11</v>
      </c>
      <c r="C813" s="5">
        <v>0</v>
      </c>
      <c r="D813" s="5">
        <v>0</v>
      </c>
      <c r="E813" s="5"/>
      <c r="F813" s="5">
        <v>0</v>
      </c>
      <c r="G813" s="5">
        <v>0</v>
      </c>
      <c r="H813" s="5">
        <v>3</v>
      </c>
      <c r="I813" s="6">
        <v>2440908</v>
      </c>
      <c r="J813" s="7">
        <f t="shared" si="774"/>
        <v>813636</v>
      </c>
      <c r="K813" s="5">
        <v>0</v>
      </c>
      <c r="L813" s="6">
        <f t="shared" si="712"/>
        <v>0</v>
      </c>
      <c r="M813" s="5">
        <f t="shared" ref="M813:N813" si="819">F813+H813-K813</f>
        <v>3</v>
      </c>
      <c r="N813" s="6">
        <f t="shared" si="819"/>
        <v>2440908</v>
      </c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2">
      <c r="A814" s="5" t="s">
        <v>860</v>
      </c>
      <c r="B814" s="5" t="s">
        <v>20</v>
      </c>
      <c r="C814" s="5">
        <v>0</v>
      </c>
      <c r="D814" s="5">
        <v>0</v>
      </c>
      <c r="E814" s="5"/>
      <c r="F814" s="5">
        <v>0</v>
      </c>
      <c r="G814" s="5">
        <v>0</v>
      </c>
      <c r="H814" s="5">
        <v>3</v>
      </c>
      <c r="I814" s="6">
        <v>13545453</v>
      </c>
      <c r="J814" s="7">
        <f t="shared" si="774"/>
        <v>4515151</v>
      </c>
      <c r="K814" s="5">
        <v>0</v>
      </c>
      <c r="L814" s="6">
        <f t="shared" si="712"/>
        <v>0</v>
      </c>
      <c r="M814" s="5">
        <f t="shared" ref="M814:N814" si="820">F814+H814-K814</f>
        <v>3</v>
      </c>
      <c r="N814" s="6">
        <f t="shared" si="820"/>
        <v>13545453</v>
      </c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2">
      <c r="A815" s="5" t="s">
        <v>861</v>
      </c>
      <c r="B815" s="5" t="s">
        <v>11</v>
      </c>
      <c r="C815" s="5">
        <v>0</v>
      </c>
      <c r="D815" s="5">
        <v>0</v>
      </c>
      <c r="E815" s="5"/>
      <c r="F815" s="5">
        <v>0</v>
      </c>
      <c r="G815" s="5">
        <v>0</v>
      </c>
      <c r="H815" s="5">
        <v>9</v>
      </c>
      <c r="I815" s="6">
        <v>3119999</v>
      </c>
      <c r="J815" s="7">
        <f t="shared" si="774"/>
        <v>346666.55555555556</v>
      </c>
      <c r="K815" s="5">
        <v>0</v>
      </c>
      <c r="L815" s="6">
        <f t="shared" si="712"/>
        <v>0</v>
      </c>
      <c r="M815" s="5">
        <f t="shared" ref="M815:N815" si="821">F815+H815-K815</f>
        <v>9</v>
      </c>
      <c r="N815" s="6">
        <f t="shared" si="821"/>
        <v>3119999</v>
      </c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2">
      <c r="A816" s="5" t="s">
        <v>862</v>
      </c>
      <c r="B816" s="5" t="s">
        <v>11</v>
      </c>
      <c r="C816" s="5">
        <v>0</v>
      </c>
      <c r="D816" s="5">
        <v>0</v>
      </c>
      <c r="E816" s="5"/>
      <c r="F816" s="5">
        <v>0</v>
      </c>
      <c r="G816" s="5">
        <v>0</v>
      </c>
      <c r="H816" s="5">
        <v>1</v>
      </c>
      <c r="I816" s="6">
        <v>34900000</v>
      </c>
      <c r="J816" s="7">
        <f t="shared" si="774"/>
        <v>34900000</v>
      </c>
      <c r="K816" s="5">
        <v>0</v>
      </c>
      <c r="L816" s="6">
        <f t="shared" si="712"/>
        <v>0</v>
      </c>
      <c r="M816" s="5">
        <f t="shared" ref="M816:N816" si="822">F816+H816-K816</f>
        <v>1</v>
      </c>
      <c r="N816" s="6">
        <f t="shared" si="822"/>
        <v>34900000</v>
      </c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2">
      <c r="A817" s="5" t="s">
        <v>863</v>
      </c>
      <c r="B817" s="5" t="s">
        <v>11</v>
      </c>
      <c r="C817" s="5">
        <v>0</v>
      </c>
      <c r="D817" s="5">
        <v>0</v>
      </c>
      <c r="E817" s="5"/>
      <c r="F817" s="5">
        <v>0</v>
      </c>
      <c r="G817" s="5">
        <v>0</v>
      </c>
      <c r="H817" s="5">
        <v>4</v>
      </c>
      <c r="I817" s="6">
        <v>12267856</v>
      </c>
      <c r="J817" s="7">
        <f t="shared" si="774"/>
        <v>3066964</v>
      </c>
      <c r="K817" s="5">
        <v>0</v>
      </c>
      <c r="L817" s="6">
        <f t="shared" si="712"/>
        <v>0</v>
      </c>
      <c r="M817" s="5">
        <f t="shared" ref="M817:N817" si="823">F817+H817-K817</f>
        <v>4</v>
      </c>
      <c r="N817" s="6">
        <f t="shared" si="823"/>
        <v>12267856</v>
      </c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2">
      <c r="A818" s="5" t="s">
        <v>864</v>
      </c>
      <c r="B818" s="5" t="s">
        <v>20</v>
      </c>
      <c r="C818" s="5">
        <v>0</v>
      </c>
      <c r="D818" s="5">
        <v>0</v>
      </c>
      <c r="E818" s="5"/>
      <c r="F818" s="5">
        <v>0</v>
      </c>
      <c r="G818" s="5">
        <v>0</v>
      </c>
      <c r="H818" s="5">
        <v>5</v>
      </c>
      <c r="I818" s="6">
        <v>800000</v>
      </c>
      <c r="J818" s="7">
        <f t="shared" si="774"/>
        <v>160000</v>
      </c>
      <c r="K818" s="5">
        <v>0</v>
      </c>
      <c r="L818" s="6">
        <f t="shared" si="712"/>
        <v>0</v>
      </c>
      <c r="M818" s="5">
        <f t="shared" ref="M818:N818" si="824">F818+H818-K818</f>
        <v>5</v>
      </c>
      <c r="N818" s="6">
        <f t="shared" si="824"/>
        <v>800000</v>
      </c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2">
      <c r="A819" s="5" t="s">
        <v>865</v>
      </c>
      <c r="B819" s="5" t="s">
        <v>34</v>
      </c>
      <c r="C819" s="5">
        <v>0</v>
      </c>
      <c r="D819" s="5">
        <v>0</v>
      </c>
      <c r="E819" s="5"/>
      <c r="F819" s="5">
        <v>0</v>
      </c>
      <c r="G819" s="5">
        <v>0</v>
      </c>
      <c r="H819" s="5">
        <v>2</v>
      </c>
      <c r="I819" s="6">
        <v>37818182</v>
      </c>
      <c r="J819" s="7">
        <f t="shared" si="774"/>
        <v>18909091</v>
      </c>
      <c r="K819" s="5">
        <v>0</v>
      </c>
      <c r="L819" s="6">
        <f t="shared" si="712"/>
        <v>0</v>
      </c>
      <c r="M819" s="5">
        <f t="shared" ref="M819:N819" si="825">F819+H819-K819</f>
        <v>2</v>
      </c>
      <c r="N819" s="6">
        <f t="shared" si="825"/>
        <v>37818182</v>
      </c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2">
      <c r="A820" s="5" t="s">
        <v>866</v>
      </c>
      <c r="B820" s="5" t="s">
        <v>105</v>
      </c>
      <c r="C820" s="5">
        <v>0</v>
      </c>
      <c r="D820" s="5">
        <v>0</v>
      </c>
      <c r="E820" s="5"/>
      <c r="F820" s="5">
        <v>0</v>
      </c>
      <c r="G820" s="5">
        <v>0</v>
      </c>
      <c r="H820" s="5">
        <v>3</v>
      </c>
      <c r="I820" s="6">
        <v>158181</v>
      </c>
      <c r="J820" s="7">
        <f t="shared" si="774"/>
        <v>52727</v>
      </c>
      <c r="K820" s="5">
        <v>0</v>
      </c>
      <c r="L820" s="6">
        <f t="shared" si="712"/>
        <v>0</v>
      </c>
      <c r="M820" s="5">
        <f t="shared" ref="M820:N820" si="826">F820+H820-K820</f>
        <v>3</v>
      </c>
      <c r="N820" s="6">
        <f t="shared" si="826"/>
        <v>158181</v>
      </c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2">
      <c r="A821" s="5" t="s">
        <v>867</v>
      </c>
      <c r="B821" s="5" t="s">
        <v>11</v>
      </c>
      <c r="C821" s="5">
        <v>0</v>
      </c>
      <c r="D821" s="5">
        <v>0</v>
      </c>
      <c r="E821" s="5"/>
      <c r="F821" s="5">
        <v>0</v>
      </c>
      <c r="G821" s="5">
        <v>0</v>
      </c>
      <c r="H821" s="5">
        <v>1</v>
      </c>
      <c r="I821" s="6">
        <v>786363</v>
      </c>
      <c r="J821" s="7">
        <f t="shared" si="774"/>
        <v>786363</v>
      </c>
      <c r="K821" s="5">
        <v>0</v>
      </c>
      <c r="L821" s="6">
        <f t="shared" si="712"/>
        <v>0</v>
      </c>
      <c r="M821" s="5">
        <f t="shared" ref="M821:N821" si="827">F821+H821-K821</f>
        <v>1</v>
      </c>
      <c r="N821" s="6">
        <f t="shared" si="827"/>
        <v>786363</v>
      </c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2">
      <c r="A822" s="5" t="s">
        <v>868</v>
      </c>
      <c r="B822" s="5" t="s">
        <v>20</v>
      </c>
      <c r="C822" s="5">
        <v>0</v>
      </c>
      <c r="D822" s="5">
        <v>0</v>
      </c>
      <c r="E822" s="5"/>
      <c r="F822" s="5">
        <v>0</v>
      </c>
      <c r="G822" s="5">
        <v>0</v>
      </c>
      <c r="H822" s="5">
        <v>1</v>
      </c>
      <c r="I822" s="6">
        <v>19000000</v>
      </c>
      <c r="J822" s="7">
        <f t="shared" si="774"/>
        <v>19000000</v>
      </c>
      <c r="K822" s="5">
        <v>0</v>
      </c>
      <c r="L822" s="6">
        <f t="shared" si="712"/>
        <v>0</v>
      </c>
      <c r="M822" s="5">
        <f t="shared" ref="M822:N822" si="828">F822+H822-K822</f>
        <v>1</v>
      </c>
      <c r="N822" s="6">
        <f t="shared" si="828"/>
        <v>19000000</v>
      </c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2">
      <c r="A823" s="5" t="s">
        <v>869</v>
      </c>
      <c r="B823" s="5" t="s">
        <v>11</v>
      </c>
      <c r="C823" s="5">
        <v>0</v>
      </c>
      <c r="D823" s="5">
        <v>0</v>
      </c>
      <c r="E823" s="5"/>
      <c r="F823" s="5">
        <v>0</v>
      </c>
      <c r="G823" s="5">
        <v>0</v>
      </c>
      <c r="H823" s="5">
        <v>1</v>
      </c>
      <c r="I823" s="6">
        <v>2909091</v>
      </c>
      <c r="J823" s="7">
        <f t="shared" si="774"/>
        <v>2909091</v>
      </c>
      <c r="K823" s="5">
        <v>0</v>
      </c>
      <c r="L823" s="6">
        <f t="shared" si="712"/>
        <v>0</v>
      </c>
      <c r="M823" s="5">
        <f t="shared" ref="M823:N823" si="829">F823+H823-K823</f>
        <v>1</v>
      </c>
      <c r="N823" s="6">
        <f t="shared" si="829"/>
        <v>2909091</v>
      </c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2">
      <c r="A824" s="5" t="s">
        <v>870</v>
      </c>
      <c r="B824" s="5" t="s">
        <v>11</v>
      </c>
      <c r="C824" s="5">
        <v>0</v>
      </c>
      <c r="D824" s="5">
        <v>0</v>
      </c>
      <c r="E824" s="5"/>
      <c r="F824" s="5">
        <v>0</v>
      </c>
      <c r="G824" s="5">
        <v>0</v>
      </c>
      <c r="H824" s="5">
        <v>8</v>
      </c>
      <c r="I824" s="6">
        <v>7280000</v>
      </c>
      <c r="J824" s="7">
        <f t="shared" si="774"/>
        <v>910000</v>
      </c>
      <c r="K824" s="5">
        <v>0</v>
      </c>
      <c r="L824" s="6">
        <f t="shared" si="712"/>
        <v>0</v>
      </c>
      <c r="M824" s="5">
        <f t="shared" ref="M824:N824" si="830">F824+H824-K824</f>
        <v>8</v>
      </c>
      <c r="N824" s="6">
        <f t="shared" si="830"/>
        <v>7280000</v>
      </c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2">
      <c r="A825" s="5" t="s">
        <v>871</v>
      </c>
      <c r="B825" s="5" t="s">
        <v>11</v>
      </c>
      <c r="C825" s="5">
        <v>0</v>
      </c>
      <c r="D825" s="5">
        <v>0</v>
      </c>
      <c r="E825" s="5"/>
      <c r="F825" s="5">
        <v>0</v>
      </c>
      <c r="G825" s="5">
        <v>0</v>
      </c>
      <c r="H825" s="5">
        <v>1</v>
      </c>
      <c r="I825" s="6">
        <v>1527273</v>
      </c>
      <c r="J825" s="7">
        <f t="shared" si="774"/>
        <v>1527273</v>
      </c>
      <c r="K825" s="5">
        <v>0</v>
      </c>
      <c r="L825" s="6">
        <f t="shared" si="712"/>
        <v>0</v>
      </c>
      <c r="M825" s="5">
        <f t="shared" ref="M825:N825" si="831">F825+H825-K825</f>
        <v>1</v>
      </c>
      <c r="N825" s="6">
        <f t="shared" si="831"/>
        <v>1527273</v>
      </c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2">
      <c r="A826" s="5" t="s">
        <v>872</v>
      </c>
      <c r="B826" s="5" t="s">
        <v>34</v>
      </c>
      <c r="C826" s="5">
        <v>0</v>
      </c>
      <c r="D826" s="5">
        <v>0</v>
      </c>
      <c r="E826" s="5"/>
      <c r="F826" s="5">
        <v>0</v>
      </c>
      <c r="G826" s="5">
        <v>0</v>
      </c>
      <c r="H826" s="5">
        <v>4</v>
      </c>
      <c r="I826" s="6">
        <v>560000</v>
      </c>
      <c r="J826" s="7">
        <f t="shared" si="774"/>
        <v>140000</v>
      </c>
      <c r="K826" s="5">
        <v>0</v>
      </c>
      <c r="L826" s="6">
        <f t="shared" si="712"/>
        <v>0</v>
      </c>
      <c r="M826" s="5">
        <f t="shared" ref="M826:N826" si="832">F826+H826-K826</f>
        <v>4</v>
      </c>
      <c r="N826" s="6">
        <f t="shared" si="832"/>
        <v>560000</v>
      </c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2">
      <c r="A827" s="5" t="s">
        <v>873</v>
      </c>
      <c r="B827" s="5" t="s">
        <v>25</v>
      </c>
      <c r="C827" s="5">
        <v>0</v>
      </c>
      <c r="D827" s="5">
        <v>0</v>
      </c>
      <c r="E827" s="5"/>
      <c r="F827" s="5">
        <v>0</v>
      </c>
      <c r="G827" s="5">
        <v>0</v>
      </c>
      <c r="H827" s="5">
        <v>1</v>
      </c>
      <c r="I827" s="6">
        <v>14363636</v>
      </c>
      <c r="J827" s="7">
        <f t="shared" si="774"/>
        <v>14363636</v>
      </c>
      <c r="K827" s="5">
        <v>0</v>
      </c>
      <c r="L827" s="6">
        <f t="shared" si="712"/>
        <v>0</v>
      </c>
      <c r="M827" s="5">
        <f t="shared" ref="M827:N827" si="833">F827+H827-K827</f>
        <v>1</v>
      </c>
      <c r="N827" s="6">
        <f t="shared" si="833"/>
        <v>14363636</v>
      </c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2">
      <c r="A828" s="5" t="s">
        <v>874</v>
      </c>
      <c r="B828" s="5" t="s">
        <v>25</v>
      </c>
      <c r="C828" s="5">
        <v>0</v>
      </c>
      <c r="D828" s="5">
        <v>0</v>
      </c>
      <c r="E828" s="5"/>
      <c r="F828" s="5">
        <v>0</v>
      </c>
      <c r="G828" s="5">
        <v>0</v>
      </c>
      <c r="H828" s="5">
        <v>5</v>
      </c>
      <c r="I828" s="5">
        <v>0</v>
      </c>
      <c r="J828" s="7">
        <f t="shared" si="774"/>
        <v>0</v>
      </c>
      <c r="K828" s="5">
        <v>0</v>
      </c>
      <c r="L828" s="6">
        <f t="shared" si="712"/>
        <v>0</v>
      </c>
      <c r="M828" s="5">
        <f t="shared" ref="M828:N828" si="834">F828+H828-K828</f>
        <v>5</v>
      </c>
      <c r="N828" s="6">
        <f t="shared" si="834"/>
        <v>0</v>
      </c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2">
      <c r="A829" s="5" t="s">
        <v>875</v>
      </c>
      <c r="B829" s="5" t="s">
        <v>105</v>
      </c>
      <c r="C829" s="5">
        <v>0</v>
      </c>
      <c r="D829" s="5">
        <v>0</v>
      </c>
      <c r="E829" s="5"/>
      <c r="F829" s="5">
        <v>0</v>
      </c>
      <c r="G829" s="5">
        <v>0</v>
      </c>
      <c r="H829" s="5">
        <v>1</v>
      </c>
      <c r="I829" s="6">
        <v>227273</v>
      </c>
      <c r="J829" s="7">
        <f t="shared" si="774"/>
        <v>227273</v>
      </c>
      <c r="K829" s="5">
        <v>0</v>
      </c>
      <c r="L829" s="6">
        <f t="shared" si="712"/>
        <v>0</v>
      </c>
      <c r="M829" s="5">
        <f t="shared" ref="M829:N829" si="835">F829+H829-K829</f>
        <v>1</v>
      </c>
      <c r="N829" s="6">
        <f t="shared" si="835"/>
        <v>227273</v>
      </c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2">
      <c r="A830" s="5" t="s">
        <v>876</v>
      </c>
      <c r="B830" s="5" t="s">
        <v>11</v>
      </c>
      <c r="C830" s="5">
        <v>0</v>
      </c>
      <c r="D830" s="5">
        <v>0</v>
      </c>
      <c r="E830" s="5"/>
      <c r="F830" s="5">
        <v>0</v>
      </c>
      <c r="G830" s="5">
        <v>0</v>
      </c>
      <c r="H830" s="5">
        <v>720</v>
      </c>
      <c r="I830" s="6">
        <v>75272400</v>
      </c>
      <c r="J830" s="7">
        <f t="shared" si="774"/>
        <v>104545</v>
      </c>
      <c r="K830" s="5">
        <v>0</v>
      </c>
      <c r="L830" s="6">
        <f t="shared" si="712"/>
        <v>0</v>
      </c>
      <c r="M830" s="5">
        <f t="shared" ref="M830:N830" si="836">F830+H830-K830</f>
        <v>720</v>
      </c>
      <c r="N830" s="6">
        <f t="shared" si="836"/>
        <v>75272400</v>
      </c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2">
      <c r="A831" s="5" t="s">
        <v>877</v>
      </c>
      <c r="B831" s="5" t="s">
        <v>20</v>
      </c>
      <c r="C831" s="5">
        <v>0</v>
      </c>
      <c r="D831" s="5">
        <v>0</v>
      </c>
      <c r="E831" s="5"/>
      <c r="F831" s="5">
        <v>0</v>
      </c>
      <c r="G831" s="5">
        <v>0</v>
      </c>
      <c r="H831" s="5">
        <v>2</v>
      </c>
      <c r="I831" s="6">
        <v>3600000</v>
      </c>
      <c r="J831" s="7">
        <f t="shared" si="774"/>
        <v>1800000</v>
      </c>
      <c r="K831" s="5">
        <v>0</v>
      </c>
      <c r="L831" s="6">
        <f t="shared" si="712"/>
        <v>0</v>
      </c>
      <c r="M831" s="5">
        <f t="shared" ref="M831:N831" si="837">F831+H831-K831</f>
        <v>2</v>
      </c>
      <c r="N831" s="6">
        <f t="shared" si="837"/>
        <v>3600000</v>
      </c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2">
      <c r="A832" s="5" t="s">
        <v>878</v>
      </c>
      <c r="B832" s="5" t="s">
        <v>20</v>
      </c>
      <c r="C832" s="5">
        <v>0</v>
      </c>
      <c r="D832" s="5">
        <v>0</v>
      </c>
      <c r="E832" s="5"/>
      <c r="F832" s="5">
        <v>0</v>
      </c>
      <c r="G832" s="5">
        <v>0</v>
      </c>
      <c r="H832" s="5">
        <v>6</v>
      </c>
      <c r="I832" s="6">
        <v>6763635</v>
      </c>
      <c r="J832" s="7">
        <f t="shared" si="774"/>
        <v>1127272.5</v>
      </c>
      <c r="K832" s="5">
        <v>0</v>
      </c>
      <c r="L832" s="6">
        <f t="shared" si="712"/>
        <v>0</v>
      </c>
      <c r="M832" s="5">
        <f t="shared" ref="M832:N832" si="838">F832+H832-K832</f>
        <v>6</v>
      </c>
      <c r="N832" s="6">
        <f t="shared" si="838"/>
        <v>6763635</v>
      </c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2">
      <c r="A833" s="5" t="s">
        <v>879</v>
      </c>
      <c r="B833" s="5" t="s">
        <v>25</v>
      </c>
      <c r="C833" s="5">
        <v>0</v>
      </c>
      <c r="D833" s="5">
        <v>0</v>
      </c>
      <c r="E833" s="5"/>
      <c r="F833" s="5">
        <v>0</v>
      </c>
      <c r="G833" s="5">
        <v>0</v>
      </c>
      <c r="H833" s="5">
        <v>4</v>
      </c>
      <c r="I833" s="6">
        <v>65090908</v>
      </c>
      <c r="J833" s="7">
        <f t="shared" si="774"/>
        <v>16272727</v>
      </c>
      <c r="K833" s="5">
        <v>0</v>
      </c>
      <c r="L833" s="6">
        <f t="shared" si="712"/>
        <v>0</v>
      </c>
      <c r="M833" s="5">
        <f t="shared" ref="M833:N833" si="839">F833+H833-K833</f>
        <v>4</v>
      </c>
      <c r="N833" s="6">
        <f t="shared" si="839"/>
        <v>65090908</v>
      </c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2">
      <c r="A834" s="5" t="s">
        <v>880</v>
      </c>
      <c r="B834" s="5" t="s">
        <v>11</v>
      </c>
      <c r="C834" s="5">
        <v>0</v>
      </c>
      <c r="D834" s="5">
        <v>0</v>
      </c>
      <c r="E834" s="5"/>
      <c r="F834" s="5">
        <v>0</v>
      </c>
      <c r="G834" s="5">
        <v>0</v>
      </c>
      <c r="H834" s="5">
        <v>1</v>
      </c>
      <c r="I834" s="6">
        <v>1290909</v>
      </c>
      <c r="J834" s="7">
        <f t="shared" si="774"/>
        <v>1290909</v>
      </c>
      <c r="K834" s="5">
        <v>0</v>
      </c>
      <c r="L834" s="6">
        <f t="shared" si="712"/>
        <v>0</v>
      </c>
      <c r="M834" s="5">
        <f t="shared" ref="M834:N834" si="840">F834+H834-K834</f>
        <v>1</v>
      </c>
      <c r="N834" s="6">
        <f t="shared" si="840"/>
        <v>1290909</v>
      </c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2">
      <c r="A835" s="5" t="s">
        <v>881</v>
      </c>
      <c r="B835" s="5" t="s">
        <v>25</v>
      </c>
      <c r="C835" s="5">
        <v>0</v>
      </c>
      <c r="D835" s="5">
        <v>0</v>
      </c>
      <c r="E835" s="5"/>
      <c r="F835" s="5">
        <v>0</v>
      </c>
      <c r="G835" s="5">
        <v>0</v>
      </c>
      <c r="H835" s="5">
        <v>80</v>
      </c>
      <c r="I835" s="6">
        <v>4236340</v>
      </c>
      <c r="J835" s="7">
        <f t="shared" si="774"/>
        <v>52954.25</v>
      </c>
      <c r="K835" s="5">
        <v>0</v>
      </c>
      <c r="L835" s="6">
        <f t="shared" si="712"/>
        <v>0</v>
      </c>
      <c r="M835" s="5">
        <f t="shared" ref="M835:N835" si="841">F835+H835-K835</f>
        <v>80</v>
      </c>
      <c r="N835" s="6">
        <f t="shared" si="841"/>
        <v>4236340</v>
      </c>
      <c r="O835" s="5"/>
      <c r="P835" s="5"/>
      <c r="Q835" s="5"/>
      <c r="R835" s="5"/>
      <c r="S835" s="5"/>
      <c r="T835" s="5"/>
      <c r="U835" s="5"/>
      <c r="V835" s="5"/>
      <c r="W835" s="5"/>
    </row>
    <row r="836" spans="1:23" x14ac:dyDescent="0.2">
      <c r="A836" s="5" t="s">
        <v>882</v>
      </c>
      <c r="B836" s="5" t="s">
        <v>392</v>
      </c>
      <c r="C836" s="5">
        <v>0</v>
      </c>
      <c r="D836" s="5">
        <v>0</v>
      </c>
      <c r="E836" s="5"/>
      <c r="F836" s="5">
        <v>0</v>
      </c>
      <c r="G836" s="5">
        <v>0</v>
      </c>
      <c r="H836" s="5">
        <v>0</v>
      </c>
      <c r="I836" s="5">
        <v>0</v>
      </c>
      <c r="J836" s="7">
        <f t="shared" si="774"/>
        <v>0</v>
      </c>
      <c r="K836" s="5">
        <v>0</v>
      </c>
      <c r="L836" s="6">
        <f t="shared" si="712"/>
        <v>0</v>
      </c>
      <c r="M836" s="5">
        <f t="shared" ref="M836:N836" si="842">F836+H836-K836</f>
        <v>0</v>
      </c>
      <c r="N836" s="6">
        <f t="shared" si="842"/>
        <v>0</v>
      </c>
      <c r="O836" s="5"/>
      <c r="P836" s="5"/>
      <c r="Q836" s="5"/>
      <c r="R836" s="5"/>
      <c r="S836" s="5"/>
      <c r="T836" s="5"/>
      <c r="U836" s="5"/>
      <c r="V836" s="5"/>
      <c r="W836" s="5"/>
    </row>
    <row r="837" spans="1:23" x14ac:dyDescent="0.2">
      <c r="A837" s="5" t="s">
        <v>883</v>
      </c>
      <c r="B837" s="5" t="s">
        <v>392</v>
      </c>
      <c r="C837" s="5">
        <v>0</v>
      </c>
      <c r="D837" s="5">
        <v>0</v>
      </c>
      <c r="E837" s="5"/>
      <c r="F837" s="5">
        <v>0</v>
      </c>
      <c r="G837" s="5">
        <v>0</v>
      </c>
      <c r="H837" s="5">
        <v>0</v>
      </c>
      <c r="I837" s="5">
        <v>0</v>
      </c>
      <c r="J837" s="7">
        <f t="shared" si="774"/>
        <v>0</v>
      </c>
      <c r="K837" s="5">
        <v>0</v>
      </c>
      <c r="L837" s="6">
        <f t="shared" si="712"/>
        <v>0</v>
      </c>
      <c r="M837" s="5">
        <f t="shared" ref="M837:N837" si="843">F837+H837-K837</f>
        <v>0</v>
      </c>
      <c r="N837" s="6">
        <f t="shared" si="843"/>
        <v>0</v>
      </c>
      <c r="O837" s="5"/>
      <c r="P837" s="5"/>
      <c r="Q837" s="5"/>
      <c r="R837" s="5"/>
      <c r="S837" s="5"/>
      <c r="T837" s="5"/>
      <c r="U837" s="5"/>
      <c r="V837" s="5"/>
      <c r="W837" s="5"/>
    </row>
    <row r="838" spans="1:23" x14ac:dyDescent="0.2">
      <c r="A838" s="5" t="s">
        <v>884</v>
      </c>
      <c r="B838" s="5" t="s">
        <v>400</v>
      </c>
      <c r="C838" s="5">
        <v>0</v>
      </c>
      <c r="D838" s="5">
        <v>0</v>
      </c>
      <c r="E838" s="5"/>
      <c r="F838" s="5">
        <v>0</v>
      </c>
      <c r="G838" s="5">
        <v>0</v>
      </c>
      <c r="H838" s="5">
        <v>1</v>
      </c>
      <c r="I838" s="6">
        <v>460000</v>
      </c>
      <c r="J838" s="7">
        <f t="shared" si="774"/>
        <v>460000</v>
      </c>
      <c r="K838" s="5">
        <v>0</v>
      </c>
      <c r="L838" s="6">
        <f t="shared" si="712"/>
        <v>0</v>
      </c>
      <c r="M838" s="5">
        <f t="shared" ref="M838:N838" si="844">F838+H838-K838</f>
        <v>1</v>
      </c>
      <c r="N838" s="6">
        <f t="shared" si="844"/>
        <v>460000</v>
      </c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2">
      <c r="A839" s="5" t="s">
        <v>885</v>
      </c>
      <c r="B839" s="5" t="s">
        <v>11</v>
      </c>
      <c r="C839" s="5">
        <v>0</v>
      </c>
      <c r="D839" s="5">
        <v>0</v>
      </c>
      <c r="E839" s="5"/>
      <c r="F839" s="5">
        <v>0</v>
      </c>
      <c r="G839" s="5">
        <v>0</v>
      </c>
      <c r="H839" s="5">
        <v>1</v>
      </c>
      <c r="I839" s="6">
        <v>800000</v>
      </c>
      <c r="J839" s="7">
        <f t="shared" si="774"/>
        <v>800000</v>
      </c>
      <c r="K839" s="5">
        <v>0</v>
      </c>
      <c r="L839" s="6">
        <f t="shared" si="712"/>
        <v>0</v>
      </c>
      <c r="M839" s="5">
        <f t="shared" ref="M839:N839" si="845">F839+H839-K839</f>
        <v>1</v>
      </c>
      <c r="N839" s="6">
        <f t="shared" si="845"/>
        <v>800000</v>
      </c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2">
      <c r="A840" s="5" t="s">
        <v>886</v>
      </c>
      <c r="B840" s="5" t="s">
        <v>20</v>
      </c>
      <c r="C840" s="5">
        <v>0</v>
      </c>
      <c r="D840" s="5">
        <v>0</v>
      </c>
      <c r="E840" s="5"/>
      <c r="F840" s="5">
        <v>0</v>
      </c>
      <c r="G840" s="5">
        <v>0</v>
      </c>
      <c r="H840" s="5">
        <v>1</v>
      </c>
      <c r="I840" s="6">
        <v>9636364</v>
      </c>
      <c r="J840" s="7">
        <f t="shared" si="774"/>
        <v>9636364</v>
      </c>
      <c r="K840" s="5">
        <v>0</v>
      </c>
      <c r="L840" s="6">
        <f t="shared" si="712"/>
        <v>0</v>
      </c>
      <c r="M840" s="5">
        <f t="shared" ref="M840:N840" si="846">F840+H840-K840</f>
        <v>1</v>
      </c>
      <c r="N840" s="6">
        <f t="shared" si="846"/>
        <v>9636364</v>
      </c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2">
      <c r="A841" s="5" t="s">
        <v>887</v>
      </c>
      <c r="B841" s="5" t="s">
        <v>365</v>
      </c>
      <c r="C841" s="5">
        <v>0</v>
      </c>
      <c r="D841" s="5">
        <v>0</v>
      </c>
      <c r="E841" s="5"/>
      <c r="F841" s="5">
        <v>0</v>
      </c>
      <c r="G841" s="5">
        <v>0</v>
      </c>
      <c r="H841" s="5">
        <v>1</v>
      </c>
      <c r="I841" s="5">
        <v>0</v>
      </c>
      <c r="J841" s="7">
        <f t="shared" si="774"/>
        <v>0</v>
      </c>
      <c r="K841" s="5">
        <v>0</v>
      </c>
      <c r="L841" s="6">
        <f t="shared" si="712"/>
        <v>0</v>
      </c>
      <c r="M841" s="5">
        <f t="shared" ref="M841:N841" si="847">F841+H841-K841</f>
        <v>1</v>
      </c>
      <c r="N841" s="6">
        <f t="shared" si="847"/>
        <v>0</v>
      </c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2">
      <c r="A842" s="5" t="s">
        <v>888</v>
      </c>
      <c r="B842" s="5" t="s">
        <v>11</v>
      </c>
      <c r="C842" s="5">
        <v>0</v>
      </c>
      <c r="D842" s="5">
        <v>0</v>
      </c>
      <c r="E842" s="5"/>
      <c r="F842" s="5">
        <v>0</v>
      </c>
      <c r="G842" s="5">
        <v>0</v>
      </c>
      <c r="H842" s="5">
        <v>2</v>
      </c>
      <c r="I842" s="6">
        <v>6636364</v>
      </c>
      <c r="J842" s="7">
        <f t="shared" si="774"/>
        <v>3318182</v>
      </c>
      <c r="K842" s="5">
        <v>0</v>
      </c>
      <c r="L842" s="6">
        <f t="shared" si="712"/>
        <v>0</v>
      </c>
      <c r="M842" s="5">
        <f t="shared" ref="M842:N842" si="848">F842+H842-K842</f>
        <v>2</v>
      </c>
      <c r="N842" s="6">
        <f t="shared" si="848"/>
        <v>6636364</v>
      </c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2">
      <c r="A843" s="5" t="s">
        <v>889</v>
      </c>
      <c r="B843" s="5" t="s">
        <v>11</v>
      </c>
      <c r="C843" s="5">
        <v>0</v>
      </c>
      <c r="D843" s="5">
        <v>0</v>
      </c>
      <c r="E843" s="5"/>
      <c r="F843" s="5">
        <v>0</v>
      </c>
      <c r="G843" s="5">
        <v>0</v>
      </c>
      <c r="H843" s="5">
        <v>2</v>
      </c>
      <c r="I843" s="6">
        <v>2036364</v>
      </c>
      <c r="J843" s="7">
        <f t="shared" si="774"/>
        <v>1018182</v>
      </c>
      <c r="K843" s="5">
        <v>0</v>
      </c>
      <c r="L843" s="6">
        <f t="shared" si="712"/>
        <v>0</v>
      </c>
      <c r="M843" s="5">
        <f t="shared" ref="M843:N843" si="849">F843+H843-K843</f>
        <v>2</v>
      </c>
      <c r="N843" s="6">
        <f t="shared" si="849"/>
        <v>2036364</v>
      </c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2">
      <c r="A844" s="5" t="s">
        <v>890</v>
      </c>
      <c r="B844" s="5" t="s">
        <v>25</v>
      </c>
      <c r="C844" s="5">
        <v>0</v>
      </c>
      <c r="D844" s="5">
        <v>0</v>
      </c>
      <c r="E844" s="5"/>
      <c r="F844" s="5">
        <v>0</v>
      </c>
      <c r="G844" s="5">
        <v>0</v>
      </c>
      <c r="H844" s="5">
        <v>5</v>
      </c>
      <c r="I844" s="6">
        <v>2536365</v>
      </c>
      <c r="J844" s="7">
        <f t="shared" si="774"/>
        <v>507273</v>
      </c>
      <c r="K844" s="5">
        <v>0</v>
      </c>
      <c r="L844" s="6">
        <f t="shared" si="712"/>
        <v>0</v>
      </c>
      <c r="M844" s="5">
        <f t="shared" ref="M844:N844" si="850">F844+H844-K844</f>
        <v>5</v>
      </c>
      <c r="N844" s="6">
        <f t="shared" si="850"/>
        <v>2536365</v>
      </c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2">
      <c r="A845" s="5" t="s">
        <v>891</v>
      </c>
      <c r="B845" s="5" t="s">
        <v>11</v>
      </c>
      <c r="C845" s="5">
        <v>0</v>
      </c>
      <c r="D845" s="5">
        <v>0</v>
      </c>
      <c r="E845" s="5"/>
      <c r="F845" s="5">
        <v>0</v>
      </c>
      <c r="G845" s="5">
        <v>0</v>
      </c>
      <c r="H845" s="5">
        <v>5</v>
      </c>
      <c r="I845" s="6">
        <v>418180</v>
      </c>
      <c r="J845" s="7">
        <f t="shared" si="774"/>
        <v>83636</v>
      </c>
      <c r="K845" s="5">
        <v>0</v>
      </c>
      <c r="L845" s="6">
        <f t="shared" si="712"/>
        <v>0</v>
      </c>
      <c r="M845" s="5">
        <f t="shared" ref="M845:N845" si="851">F845+H845-K845</f>
        <v>5</v>
      </c>
      <c r="N845" s="6">
        <f t="shared" si="851"/>
        <v>418180</v>
      </c>
      <c r="O845" s="5"/>
      <c r="P845" s="5"/>
      <c r="Q845" s="5"/>
      <c r="R845" s="5"/>
      <c r="S845" s="5"/>
      <c r="T845" s="5"/>
      <c r="U845" s="5"/>
      <c r="V845" s="5"/>
      <c r="W845" s="5"/>
    </row>
    <row r="846" spans="1:23" x14ac:dyDescent="0.2">
      <c r="A846" s="5" t="s">
        <v>892</v>
      </c>
      <c r="B846" s="5" t="s">
        <v>20</v>
      </c>
      <c r="C846" s="5">
        <v>0</v>
      </c>
      <c r="D846" s="5">
        <v>0</v>
      </c>
      <c r="E846" s="5"/>
      <c r="F846" s="5">
        <v>0</v>
      </c>
      <c r="G846" s="5">
        <v>0</v>
      </c>
      <c r="H846" s="5">
        <v>2</v>
      </c>
      <c r="I846" s="6">
        <v>18909090</v>
      </c>
      <c r="J846" s="7">
        <f t="shared" si="774"/>
        <v>9454545</v>
      </c>
      <c r="K846" s="5">
        <v>0</v>
      </c>
      <c r="L846" s="6">
        <f t="shared" si="712"/>
        <v>0</v>
      </c>
      <c r="M846" s="5">
        <f t="shared" ref="M846:N846" si="852">F846+H846-K846</f>
        <v>2</v>
      </c>
      <c r="N846" s="6">
        <f t="shared" si="852"/>
        <v>18909090</v>
      </c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2">
      <c r="A847" s="5" t="s">
        <v>893</v>
      </c>
      <c r="B847" s="5" t="s">
        <v>11</v>
      </c>
      <c r="C847" s="5">
        <v>0</v>
      </c>
      <c r="D847" s="5">
        <v>0</v>
      </c>
      <c r="E847" s="5"/>
      <c r="F847" s="5">
        <v>0</v>
      </c>
      <c r="G847" s="5">
        <v>0</v>
      </c>
      <c r="H847" s="5">
        <v>1</v>
      </c>
      <c r="I847" s="6">
        <v>727273</v>
      </c>
      <c r="J847" s="7">
        <f t="shared" si="774"/>
        <v>727273</v>
      </c>
      <c r="K847" s="5">
        <v>0</v>
      </c>
      <c r="L847" s="6">
        <f t="shared" si="712"/>
        <v>0</v>
      </c>
      <c r="M847" s="5">
        <f t="shared" ref="M847:N847" si="853">F847+H847-K847</f>
        <v>1</v>
      </c>
      <c r="N847" s="6">
        <f t="shared" si="853"/>
        <v>727273</v>
      </c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2">
      <c r="A848" s="5" t="s">
        <v>894</v>
      </c>
      <c r="B848" s="5" t="s">
        <v>20</v>
      </c>
      <c r="C848" s="5">
        <v>0</v>
      </c>
      <c r="D848" s="5">
        <v>0</v>
      </c>
      <c r="E848" s="5"/>
      <c r="F848" s="5">
        <v>0</v>
      </c>
      <c r="G848" s="5">
        <v>0</v>
      </c>
      <c r="H848" s="5">
        <v>2</v>
      </c>
      <c r="I848" s="6">
        <v>2909090</v>
      </c>
      <c r="J848" s="7">
        <f t="shared" si="774"/>
        <v>1454545</v>
      </c>
      <c r="K848" s="5">
        <v>0</v>
      </c>
      <c r="L848" s="6">
        <f t="shared" si="712"/>
        <v>0</v>
      </c>
      <c r="M848" s="5">
        <f t="shared" ref="M848:N848" si="854">F848+H848-K848</f>
        <v>2</v>
      </c>
      <c r="N848" s="6">
        <f t="shared" si="854"/>
        <v>2909090</v>
      </c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2">
      <c r="A849" s="5" t="s">
        <v>895</v>
      </c>
      <c r="B849" s="5" t="s">
        <v>11</v>
      </c>
      <c r="C849" s="5">
        <v>0</v>
      </c>
      <c r="D849" s="5">
        <v>0</v>
      </c>
      <c r="E849" s="5"/>
      <c r="F849" s="5">
        <v>0</v>
      </c>
      <c r="G849" s="5">
        <v>0</v>
      </c>
      <c r="H849" s="5">
        <v>1</v>
      </c>
      <c r="I849" s="6">
        <v>4000000</v>
      </c>
      <c r="J849" s="7">
        <f t="shared" si="774"/>
        <v>4000000</v>
      </c>
      <c r="K849" s="5">
        <v>0</v>
      </c>
      <c r="L849" s="6">
        <f t="shared" si="712"/>
        <v>0</v>
      </c>
      <c r="M849" s="5">
        <f t="shared" ref="M849:N849" si="855">F849+H849-K849</f>
        <v>1</v>
      </c>
      <c r="N849" s="6">
        <f t="shared" si="855"/>
        <v>4000000</v>
      </c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2">
      <c r="A850" s="5" t="s">
        <v>896</v>
      </c>
      <c r="B850" s="5" t="s">
        <v>11</v>
      </c>
      <c r="C850" s="5">
        <v>0</v>
      </c>
      <c r="D850" s="5">
        <v>0</v>
      </c>
      <c r="E850" s="5"/>
      <c r="F850" s="5">
        <v>0</v>
      </c>
      <c r="G850" s="5">
        <v>0</v>
      </c>
      <c r="H850" s="5">
        <v>4</v>
      </c>
      <c r="I850" s="6">
        <v>19272728</v>
      </c>
      <c r="J850" s="7">
        <f t="shared" si="774"/>
        <v>4818182</v>
      </c>
      <c r="K850" s="5">
        <v>0</v>
      </c>
      <c r="L850" s="6">
        <f t="shared" si="712"/>
        <v>0</v>
      </c>
      <c r="M850" s="5">
        <f t="shared" ref="M850:N850" si="856">F850+H850-K850</f>
        <v>4</v>
      </c>
      <c r="N850" s="6">
        <f t="shared" si="856"/>
        <v>19272728</v>
      </c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2">
      <c r="A851" s="5" t="s">
        <v>897</v>
      </c>
      <c r="B851" s="5" t="s">
        <v>11</v>
      </c>
      <c r="C851" s="5">
        <v>0</v>
      </c>
      <c r="D851" s="5">
        <v>0</v>
      </c>
      <c r="E851" s="5"/>
      <c r="F851" s="5">
        <v>0</v>
      </c>
      <c r="G851" s="5">
        <v>0</v>
      </c>
      <c r="H851" s="5">
        <v>1</v>
      </c>
      <c r="I851" s="6">
        <v>9636364</v>
      </c>
      <c r="J851" s="7">
        <f t="shared" si="774"/>
        <v>9636364</v>
      </c>
      <c r="K851" s="5">
        <v>0</v>
      </c>
      <c r="L851" s="6">
        <f t="shared" si="712"/>
        <v>0</v>
      </c>
      <c r="M851" s="5">
        <f t="shared" ref="M851:N851" si="857">F851+H851-K851</f>
        <v>1</v>
      </c>
      <c r="N851" s="6">
        <f t="shared" si="857"/>
        <v>9636364</v>
      </c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2">
      <c r="A852" s="5" t="s">
        <v>898</v>
      </c>
      <c r="B852" s="5" t="s">
        <v>11</v>
      </c>
      <c r="C852" s="5">
        <v>0</v>
      </c>
      <c r="D852" s="5">
        <v>0</v>
      </c>
      <c r="E852" s="5"/>
      <c r="F852" s="5">
        <v>0</v>
      </c>
      <c r="G852" s="5">
        <v>0</v>
      </c>
      <c r="H852" s="5">
        <v>1</v>
      </c>
      <c r="I852" s="6">
        <v>5545455</v>
      </c>
      <c r="J852" s="7">
        <f t="shared" si="774"/>
        <v>5545455</v>
      </c>
      <c r="K852" s="5">
        <v>0</v>
      </c>
      <c r="L852" s="6">
        <f t="shared" si="712"/>
        <v>0</v>
      </c>
      <c r="M852" s="5">
        <f t="shared" ref="M852:N852" si="858">F852+H852-K852</f>
        <v>1</v>
      </c>
      <c r="N852" s="6">
        <f t="shared" si="858"/>
        <v>5545455</v>
      </c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2">
      <c r="A853" s="5" t="s">
        <v>899</v>
      </c>
      <c r="B853" s="5" t="s">
        <v>11</v>
      </c>
      <c r="C853" s="5">
        <v>0</v>
      </c>
      <c r="D853" s="5">
        <v>0</v>
      </c>
      <c r="E853" s="5"/>
      <c r="F853" s="5">
        <v>0</v>
      </c>
      <c r="G853" s="5">
        <v>0</v>
      </c>
      <c r="H853" s="5">
        <v>5</v>
      </c>
      <c r="I853" s="6">
        <v>10500000</v>
      </c>
      <c r="J853" s="7">
        <f t="shared" si="774"/>
        <v>2100000</v>
      </c>
      <c r="K853" s="5">
        <v>0</v>
      </c>
      <c r="L853" s="6">
        <f t="shared" si="712"/>
        <v>0</v>
      </c>
      <c r="M853" s="5">
        <f t="shared" ref="M853:N853" si="859">F853+H853-K853</f>
        <v>5</v>
      </c>
      <c r="N853" s="6">
        <f t="shared" si="859"/>
        <v>10500000</v>
      </c>
      <c r="O853" s="5"/>
      <c r="P853" s="5"/>
      <c r="Q853" s="5"/>
      <c r="R853" s="5"/>
      <c r="S853" s="5"/>
      <c r="T853" s="5"/>
      <c r="U853" s="5"/>
      <c r="V853" s="5"/>
      <c r="W853" s="5"/>
    </row>
    <row r="854" spans="1:23" x14ac:dyDescent="0.2">
      <c r="A854" s="5" t="s">
        <v>900</v>
      </c>
      <c r="B854" s="5" t="s">
        <v>34</v>
      </c>
      <c r="C854" s="5">
        <v>0</v>
      </c>
      <c r="D854" s="5">
        <v>0</v>
      </c>
      <c r="E854" s="5"/>
      <c r="F854" s="5">
        <v>0</v>
      </c>
      <c r="G854" s="5">
        <v>0</v>
      </c>
      <c r="H854" s="5">
        <v>20</v>
      </c>
      <c r="I854" s="6">
        <v>1851860</v>
      </c>
      <c r="J854" s="7">
        <f t="shared" si="774"/>
        <v>92593</v>
      </c>
      <c r="K854" s="5">
        <v>0</v>
      </c>
      <c r="L854" s="6">
        <f t="shared" si="712"/>
        <v>0</v>
      </c>
      <c r="M854" s="5">
        <f t="shared" ref="M854:N854" si="860">F854+H854-K854</f>
        <v>20</v>
      </c>
      <c r="N854" s="6">
        <f t="shared" si="860"/>
        <v>1851860</v>
      </c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2">
      <c r="A855" s="5" t="s">
        <v>901</v>
      </c>
      <c r="B855" s="5" t="s">
        <v>20</v>
      </c>
      <c r="C855" s="5">
        <v>0</v>
      </c>
      <c r="D855" s="5">
        <v>0</v>
      </c>
      <c r="E855" s="5"/>
      <c r="F855" s="5">
        <v>0</v>
      </c>
      <c r="G855" s="5">
        <v>0</v>
      </c>
      <c r="H855" s="5">
        <v>10</v>
      </c>
      <c r="I855" s="5">
        <v>0</v>
      </c>
      <c r="J855" s="7">
        <f t="shared" si="774"/>
        <v>0</v>
      </c>
      <c r="K855" s="5">
        <v>0</v>
      </c>
      <c r="L855" s="6">
        <f t="shared" si="712"/>
        <v>0</v>
      </c>
      <c r="M855" s="5">
        <f t="shared" ref="M855:N855" si="861">F855+H855-K855</f>
        <v>10</v>
      </c>
      <c r="N855" s="6">
        <f t="shared" si="861"/>
        <v>0</v>
      </c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2">
      <c r="A856" s="5" t="s">
        <v>902</v>
      </c>
      <c r="B856" s="5" t="s">
        <v>11</v>
      </c>
      <c r="C856" s="5">
        <v>0</v>
      </c>
      <c r="D856" s="5">
        <v>0</v>
      </c>
      <c r="E856" s="5"/>
      <c r="F856" s="5">
        <v>0</v>
      </c>
      <c r="G856" s="5">
        <v>0</v>
      </c>
      <c r="H856" s="5">
        <v>2</v>
      </c>
      <c r="I856" s="6">
        <v>3363636</v>
      </c>
      <c r="J856" s="7">
        <f t="shared" si="774"/>
        <v>1681818</v>
      </c>
      <c r="K856" s="5">
        <v>0</v>
      </c>
      <c r="L856" s="6">
        <f t="shared" si="712"/>
        <v>0</v>
      </c>
      <c r="M856" s="5">
        <f t="shared" ref="M856:N856" si="862">F856+H856-K856</f>
        <v>2</v>
      </c>
      <c r="N856" s="6">
        <f t="shared" si="862"/>
        <v>3363636</v>
      </c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2">
      <c r="A857" s="5" t="s">
        <v>903</v>
      </c>
      <c r="B857" s="5" t="s">
        <v>11</v>
      </c>
      <c r="C857" s="5">
        <v>0</v>
      </c>
      <c r="D857" s="5">
        <v>0</v>
      </c>
      <c r="E857" s="5"/>
      <c r="F857" s="5">
        <v>0</v>
      </c>
      <c r="G857" s="5">
        <v>0</v>
      </c>
      <c r="H857" s="5">
        <v>1</v>
      </c>
      <c r="I857" s="6">
        <v>3000000</v>
      </c>
      <c r="J857" s="7">
        <f t="shared" si="774"/>
        <v>3000000</v>
      </c>
      <c r="K857" s="5">
        <v>0</v>
      </c>
      <c r="L857" s="6">
        <f t="shared" si="712"/>
        <v>0</v>
      </c>
      <c r="M857" s="5">
        <f t="shared" ref="M857:N857" si="863">F857+H857-K857</f>
        <v>1</v>
      </c>
      <c r="N857" s="6">
        <f t="shared" si="863"/>
        <v>3000000</v>
      </c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2">
      <c r="A858" s="5" t="s">
        <v>904</v>
      </c>
      <c r="B858" s="5" t="s">
        <v>171</v>
      </c>
      <c r="C858" s="5">
        <v>0</v>
      </c>
      <c r="D858" s="5">
        <v>0</v>
      </c>
      <c r="E858" s="5"/>
      <c r="F858" s="5">
        <v>0</v>
      </c>
      <c r="G858" s="5">
        <v>0</v>
      </c>
      <c r="H858" s="5">
        <v>7</v>
      </c>
      <c r="I858" s="5">
        <v>0</v>
      </c>
      <c r="J858" s="7">
        <f t="shared" si="774"/>
        <v>0</v>
      </c>
      <c r="K858" s="5">
        <v>0</v>
      </c>
      <c r="L858" s="6">
        <f t="shared" si="712"/>
        <v>0</v>
      </c>
      <c r="M858" s="5">
        <f t="shared" ref="M858:N858" si="864">F858+H858-K858</f>
        <v>7</v>
      </c>
      <c r="N858" s="6">
        <f t="shared" si="864"/>
        <v>0</v>
      </c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2">
      <c r="A859" s="5" t="s">
        <v>905</v>
      </c>
      <c r="B859" s="5" t="s">
        <v>825</v>
      </c>
      <c r="C859" s="5">
        <v>0</v>
      </c>
      <c r="D859" s="5">
        <v>0</v>
      </c>
      <c r="E859" s="5"/>
      <c r="F859" s="5">
        <v>0</v>
      </c>
      <c r="G859" s="5">
        <v>0</v>
      </c>
      <c r="H859" s="5">
        <v>120</v>
      </c>
      <c r="I859" s="6">
        <v>731520</v>
      </c>
      <c r="J859" s="7">
        <f t="shared" si="774"/>
        <v>6096</v>
      </c>
      <c r="K859" s="5">
        <v>0</v>
      </c>
      <c r="L859" s="6">
        <f t="shared" si="712"/>
        <v>0</v>
      </c>
      <c r="M859" s="5">
        <f t="shared" ref="M859:N859" si="865">F859+H859-K859</f>
        <v>120</v>
      </c>
      <c r="N859" s="6">
        <f t="shared" si="865"/>
        <v>731520</v>
      </c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2">
      <c r="A860" s="5" t="s">
        <v>906</v>
      </c>
      <c r="B860" s="5" t="s">
        <v>11</v>
      </c>
      <c r="C860" s="5">
        <v>0</v>
      </c>
      <c r="D860" s="5">
        <v>0</v>
      </c>
      <c r="E860" s="5"/>
      <c r="F860" s="5">
        <v>0</v>
      </c>
      <c r="G860" s="5">
        <v>0</v>
      </c>
      <c r="H860" s="5">
        <v>2</v>
      </c>
      <c r="I860" s="6">
        <v>379628</v>
      </c>
      <c r="J860" s="7">
        <f t="shared" si="774"/>
        <v>189814</v>
      </c>
      <c r="K860" s="5">
        <v>0</v>
      </c>
      <c r="L860" s="6">
        <f t="shared" si="712"/>
        <v>0</v>
      </c>
      <c r="M860" s="5">
        <f t="shared" ref="M860:N860" si="866">F860+H860-K860</f>
        <v>2</v>
      </c>
      <c r="N860" s="6">
        <f t="shared" si="866"/>
        <v>379628</v>
      </c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2">
      <c r="A861" s="5" t="s">
        <v>907</v>
      </c>
      <c r="B861" s="5" t="s">
        <v>11</v>
      </c>
      <c r="C861" s="5">
        <v>0</v>
      </c>
      <c r="D861" s="5">
        <v>0</v>
      </c>
      <c r="E861" s="5"/>
      <c r="F861" s="5">
        <v>0</v>
      </c>
      <c r="G861" s="5">
        <v>0</v>
      </c>
      <c r="H861" s="5">
        <v>3</v>
      </c>
      <c r="I861" s="6">
        <v>722223</v>
      </c>
      <c r="J861" s="7">
        <f t="shared" si="774"/>
        <v>240741</v>
      </c>
      <c r="K861" s="5">
        <v>0</v>
      </c>
      <c r="L861" s="6">
        <f t="shared" si="712"/>
        <v>0</v>
      </c>
      <c r="M861" s="5">
        <f t="shared" ref="M861:N861" si="867">F861+H861-K861</f>
        <v>3</v>
      </c>
      <c r="N861" s="6">
        <f t="shared" si="867"/>
        <v>722223</v>
      </c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2">
      <c r="A862" s="5" t="s">
        <v>908</v>
      </c>
      <c r="B862" s="5" t="s">
        <v>909</v>
      </c>
      <c r="C862" s="5">
        <v>0</v>
      </c>
      <c r="D862" s="5">
        <v>0</v>
      </c>
      <c r="E862" s="5"/>
      <c r="F862" s="5">
        <v>0</v>
      </c>
      <c r="G862" s="5">
        <v>0</v>
      </c>
      <c r="H862" s="5">
        <v>2</v>
      </c>
      <c r="I862" s="6">
        <v>149074</v>
      </c>
      <c r="J862" s="7">
        <f t="shared" si="774"/>
        <v>74537</v>
      </c>
      <c r="K862" s="5">
        <v>0</v>
      </c>
      <c r="L862" s="6">
        <f t="shared" si="712"/>
        <v>0</v>
      </c>
      <c r="M862" s="5">
        <f t="shared" ref="M862:N862" si="868">F862+H862-K862</f>
        <v>2</v>
      </c>
      <c r="N862" s="6">
        <f t="shared" si="868"/>
        <v>149074</v>
      </c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2">
      <c r="A863" s="5" t="s">
        <v>910</v>
      </c>
      <c r="B863" s="5" t="s">
        <v>34</v>
      </c>
      <c r="C863" s="5">
        <v>0</v>
      </c>
      <c r="D863" s="5">
        <v>0</v>
      </c>
      <c r="E863" s="5"/>
      <c r="F863" s="5">
        <v>0</v>
      </c>
      <c r="G863" s="5">
        <v>0</v>
      </c>
      <c r="H863" s="5">
        <v>1</v>
      </c>
      <c r="I863" s="6">
        <v>21818182</v>
      </c>
      <c r="J863" s="7">
        <f t="shared" si="774"/>
        <v>21818182</v>
      </c>
      <c r="K863" s="5">
        <v>0</v>
      </c>
      <c r="L863" s="6">
        <f t="shared" si="712"/>
        <v>0</v>
      </c>
      <c r="M863" s="5">
        <f t="shared" ref="M863:N863" si="869">F863+H863-K863</f>
        <v>1</v>
      </c>
      <c r="N863" s="6">
        <f t="shared" si="869"/>
        <v>21818182</v>
      </c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2">
      <c r="A864" s="5" t="s">
        <v>911</v>
      </c>
      <c r="B864" s="5" t="s">
        <v>34</v>
      </c>
      <c r="C864" s="5">
        <v>0</v>
      </c>
      <c r="D864" s="5">
        <v>0</v>
      </c>
      <c r="E864" s="5"/>
      <c r="F864" s="5">
        <v>0</v>
      </c>
      <c r="G864" s="5">
        <v>0</v>
      </c>
      <c r="H864" s="5">
        <v>2</v>
      </c>
      <c r="I864" s="6">
        <v>30909090</v>
      </c>
      <c r="J864" s="7">
        <f t="shared" si="774"/>
        <v>15454545</v>
      </c>
      <c r="K864" s="5">
        <v>0</v>
      </c>
      <c r="L864" s="6">
        <f t="shared" si="712"/>
        <v>0</v>
      </c>
      <c r="M864" s="5">
        <f t="shared" ref="M864:N864" si="870">F864+H864-K864</f>
        <v>2</v>
      </c>
      <c r="N864" s="6">
        <f t="shared" si="870"/>
        <v>30909090</v>
      </c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2">
      <c r="A865" s="5" t="s">
        <v>912</v>
      </c>
      <c r="B865" s="5" t="s">
        <v>34</v>
      </c>
      <c r="C865" s="5">
        <v>0</v>
      </c>
      <c r="D865" s="5">
        <v>0</v>
      </c>
      <c r="E865" s="5"/>
      <c r="F865" s="5">
        <v>0</v>
      </c>
      <c r="G865" s="5">
        <v>0</v>
      </c>
      <c r="H865" s="5">
        <v>2</v>
      </c>
      <c r="I865" s="6">
        <v>1300000</v>
      </c>
      <c r="J865" s="7">
        <f t="shared" si="774"/>
        <v>650000</v>
      </c>
      <c r="K865" s="5">
        <v>0</v>
      </c>
      <c r="L865" s="6">
        <f t="shared" si="712"/>
        <v>0</v>
      </c>
      <c r="M865" s="5">
        <f t="shared" ref="M865:N865" si="871">F865+H865-K865</f>
        <v>2</v>
      </c>
      <c r="N865" s="6">
        <f t="shared" si="871"/>
        <v>1300000</v>
      </c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2">
      <c r="A866" s="5" t="s">
        <v>913</v>
      </c>
      <c r="B866" s="5" t="s">
        <v>34</v>
      </c>
      <c r="C866" s="5">
        <v>0</v>
      </c>
      <c r="D866" s="5">
        <v>0</v>
      </c>
      <c r="E866" s="5"/>
      <c r="F866" s="5">
        <v>0</v>
      </c>
      <c r="G866" s="5">
        <v>0</v>
      </c>
      <c r="H866" s="5">
        <v>4</v>
      </c>
      <c r="I866" s="6">
        <v>1963636</v>
      </c>
      <c r="J866" s="7">
        <f t="shared" si="774"/>
        <v>490909</v>
      </c>
      <c r="K866" s="5">
        <v>0</v>
      </c>
      <c r="L866" s="6">
        <f t="shared" si="712"/>
        <v>0</v>
      </c>
      <c r="M866" s="5">
        <f t="shared" ref="M866:N866" si="872">F866+H866-K866</f>
        <v>4</v>
      </c>
      <c r="N866" s="6">
        <f t="shared" si="872"/>
        <v>1963636</v>
      </c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2">
      <c r="A867" s="5" t="s">
        <v>914</v>
      </c>
      <c r="B867" s="5" t="s">
        <v>34</v>
      </c>
      <c r="C867" s="5">
        <v>0</v>
      </c>
      <c r="D867" s="5">
        <v>0</v>
      </c>
      <c r="E867" s="5"/>
      <c r="F867" s="5">
        <v>0</v>
      </c>
      <c r="G867" s="5">
        <v>0</v>
      </c>
      <c r="H867" s="5">
        <v>1</v>
      </c>
      <c r="I867" s="6">
        <v>490909</v>
      </c>
      <c r="J867" s="7">
        <f t="shared" si="774"/>
        <v>490909</v>
      </c>
      <c r="K867" s="5">
        <v>0</v>
      </c>
      <c r="L867" s="6">
        <f t="shared" si="712"/>
        <v>0</v>
      </c>
      <c r="M867" s="5">
        <f t="shared" ref="M867:N867" si="873">F867+H867-K867</f>
        <v>1</v>
      </c>
      <c r="N867" s="6">
        <f t="shared" si="873"/>
        <v>490909</v>
      </c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2">
      <c r="A868" s="5" t="s">
        <v>915</v>
      </c>
      <c r="B868" s="5" t="s">
        <v>34</v>
      </c>
      <c r="C868" s="5">
        <v>0</v>
      </c>
      <c r="D868" s="5">
        <v>0</v>
      </c>
      <c r="E868" s="5"/>
      <c r="F868" s="5">
        <v>0</v>
      </c>
      <c r="G868" s="5">
        <v>0</v>
      </c>
      <c r="H868" s="5">
        <v>1</v>
      </c>
      <c r="I868" s="6">
        <v>490909</v>
      </c>
      <c r="J868" s="7">
        <f t="shared" si="774"/>
        <v>490909</v>
      </c>
      <c r="K868" s="5">
        <v>0</v>
      </c>
      <c r="L868" s="6">
        <f t="shared" si="712"/>
        <v>0</v>
      </c>
      <c r="M868" s="5">
        <f t="shared" ref="M868:N868" si="874">F868+H868-K868</f>
        <v>1</v>
      </c>
      <c r="N868" s="6">
        <f t="shared" si="874"/>
        <v>490909</v>
      </c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2">
      <c r="A869" s="5" t="s">
        <v>916</v>
      </c>
      <c r="B869" s="5" t="s">
        <v>34</v>
      </c>
      <c r="C869" s="5">
        <v>0</v>
      </c>
      <c r="D869" s="5">
        <v>0</v>
      </c>
      <c r="E869" s="5"/>
      <c r="F869" s="5">
        <v>0</v>
      </c>
      <c r="G869" s="5">
        <v>0</v>
      </c>
      <c r="H869" s="5">
        <v>2</v>
      </c>
      <c r="I869" s="6">
        <v>1509090</v>
      </c>
      <c r="J869" s="7">
        <f t="shared" si="774"/>
        <v>754545</v>
      </c>
      <c r="K869" s="5">
        <v>0</v>
      </c>
      <c r="L869" s="6">
        <f t="shared" si="712"/>
        <v>0</v>
      </c>
      <c r="M869" s="5">
        <f t="shared" ref="M869:N869" si="875">F869+H869-K869</f>
        <v>2</v>
      </c>
      <c r="N869" s="6">
        <f t="shared" si="875"/>
        <v>1509090</v>
      </c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2">
      <c r="A870" s="5" t="s">
        <v>917</v>
      </c>
      <c r="B870" s="5" t="s">
        <v>25</v>
      </c>
      <c r="C870" s="5">
        <v>0</v>
      </c>
      <c r="D870" s="5">
        <v>0</v>
      </c>
      <c r="E870" s="5"/>
      <c r="F870" s="5">
        <v>0</v>
      </c>
      <c r="G870" s="5">
        <v>0</v>
      </c>
      <c r="H870" s="5">
        <v>5</v>
      </c>
      <c r="I870" s="6">
        <v>690910</v>
      </c>
      <c r="J870" s="7">
        <f t="shared" si="774"/>
        <v>138182</v>
      </c>
      <c r="K870" s="5">
        <v>0</v>
      </c>
      <c r="L870" s="6">
        <f t="shared" si="712"/>
        <v>0</v>
      </c>
      <c r="M870" s="5">
        <f t="shared" ref="M870:N870" si="876">F870+H870-K870</f>
        <v>5</v>
      </c>
      <c r="N870" s="6">
        <f t="shared" si="876"/>
        <v>690910</v>
      </c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2">
      <c r="A871" s="5" t="s">
        <v>918</v>
      </c>
      <c r="B871" s="5" t="s">
        <v>25</v>
      </c>
      <c r="C871" s="5">
        <v>0</v>
      </c>
      <c r="D871" s="5">
        <v>0</v>
      </c>
      <c r="E871" s="5"/>
      <c r="F871" s="5">
        <v>0</v>
      </c>
      <c r="G871" s="5">
        <v>0</v>
      </c>
      <c r="H871" s="5">
        <v>5</v>
      </c>
      <c r="I871" s="6">
        <v>1263635</v>
      </c>
      <c r="J871" s="7">
        <f t="shared" si="774"/>
        <v>252727</v>
      </c>
      <c r="K871" s="5">
        <v>0</v>
      </c>
      <c r="L871" s="6">
        <f t="shared" si="712"/>
        <v>0</v>
      </c>
      <c r="M871" s="5">
        <f t="shared" ref="M871:N871" si="877">F871+H871-K871</f>
        <v>5</v>
      </c>
      <c r="N871" s="6">
        <f t="shared" si="877"/>
        <v>1263635</v>
      </c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2">
      <c r="A872" s="5" t="s">
        <v>919</v>
      </c>
      <c r="B872" s="5" t="s">
        <v>25</v>
      </c>
      <c r="C872" s="5">
        <v>0</v>
      </c>
      <c r="D872" s="5">
        <v>0</v>
      </c>
      <c r="E872" s="5"/>
      <c r="F872" s="5">
        <v>0</v>
      </c>
      <c r="G872" s="5">
        <v>0</v>
      </c>
      <c r="H872" s="5">
        <v>5</v>
      </c>
      <c r="I872" s="6">
        <v>1504545</v>
      </c>
      <c r="J872" s="7">
        <f t="shared" si="774"/>
        <v>300909</v>
      </c>
      <c r="K872" s="5">
        <v>0</v>
      </c>
      <c r="L872" s="6">
        <f t="shared" si="712"/>
        <v>0</v>
      </c>
      <c r="M872" s="5">
        <f t="shared" ref="M872:N872" si="878">F872+H872-K872</f>
        <v>5</v>
      </c>
      <c r="N872" s="6">
        <f t="shared" si="878"/>
        <v>1504545</v>
      </c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2">
      <c r="A873" s="5" t="s">
        <v>920</v>
      </c>
      <c r="B873" s="5" t="s">
        <v>11</v>
      </c>
      <c r="C873" s="5">
        <v>0</v>
      </c>
      <c r="D873" s="5">
        <v>0</v>
      </c>
      <c r="E873" s="5"/>
      <c r="F873" s="5">
        <v>0</v>
      </c>
      <c r="G873" s="5">
        <v>0</v>
      </c>
      <c r="H873" s="5">
        <v>3</v>
      </c>
      <c r="I873" s="6">
        <v>16172727</v>
      </c>
      <c r="J873" s="7">
        <f t="shared" si="774"/>
        <v>5390909</v>
      </c>
      <c r="K873" s="5">
        <v>0</v>
      </c>
      <c r="L873" s="6">
        <f t="shared" si="712"/>
        <v>0</v>
      </c>
      <c r="M873" s="5">
        <f t="shared" ref="M873:N873" si="879">F873+H873-K873</f>
        <v>3</v>
      </c>
      <c r="N873" s="6">
        <f t="shared" si="879"/>
        <v>16172727</v>
      </c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2">
      <c r="A874" s="5" t="s">
        <v>921</v>
      </c>
      <c r="B874" s="5" t="s">
        <v>141</v>
      </c>
      <c r="C874" s="5">
        <v>0</v>
      </c>
      <c r="D874" s="5">
        <v>0</v>
      </c>
      <c r="E874" s="5"/>
      <c r="F874" s="5">
        <v>0</v>
      </c>
      <c r="G874" s="5">
        <v>0</v>
      </c>
      <c r="H874" s="5">
        <v>1</v>
      </c>
      <c r="I874" s="6">
        <v>280000</v>
      </c>
      <c r="J874" s="7">
        <f t="shared" si="774"/>
        <v>280000</v>
      </c>
      <c r="K874" s="5">
        <v>0</v>
      </c>
      <c r="L874" s="6">
        <f t="shared" si="712"/>
        <v>0</v>
      </c>
      <c r="M874" s="5">
        <f t="shared" ref="M874:N874" si="880">F874+H874-K874</f>
        <v>1</v>
      </c>
      <c r="N874" s="6">
        <f t="shared" si="880"/>
        <v>280000</v>
      </c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2">
      <c r="A875" s="5" t="s">
        <v>922</v>
      </c>
      <c r="B875" s="5" t="s">
        <v>11</v>
      </c>
      <c r="C875" s="5">
        <v>0</v>
      </c>
      <c r="D875" s="5">
        <v>0</v>
      </c>
      <c r="E875" s="5"/>
      <c r="F875" s="5">
        <v>0</v>
      </c>
      <c r="G875" s="5">
        <v>0</v>
      </c>
      <c r="H875" s="5">
        <v>3</v>
      </c>
      <c r="I875" s="6">
        <v>9272727</v>
      </c>
      <c r="J875" s="7">
        <f t="shared" si="774"/>
        <v>3090909</v>
      </c>
      <c r="K875" s="5">
        <v>0</v>
      </c>
      <c r="L875" s="6">
        <f t="shared" si="712"/>
        <v>0</v>
      </c>
      <c r="M875" s="5">
        <f t="shared" ref="M875:N875" si="881">F875+H875-K875</f>
        <v>3</v>
      </c>
      <c r="N875" s="6">
        <f t="shared" si="881"/>
        <v>9272727</v>
      </c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2">
      <c r="A876" s="5" t="s">
        <v>923</v>
      </c>
      <c r="B876" s="5" t="s">
        <v>11</v>
      </c>
      <c r="C876" s="5">
        <v>0</v>
      </c>
      <c r="D876" s="5">
        <v>0</v>
      </c>
      <c r="E876" s="5"/>
      <c r="F876" s="5">
        <v>0</v>
      </c>
      <c r="G876" s="5">
        <v>0</v>
      </c>
      <c r="H876" s="5">
        <v>1</v>
      </c>
      <c r="I876" s="6">
        <v>3363636</v>
      </c>
      <c r="J876" s="7">
        <f t="shared" si="774"/>
        <v>3363636</v>
      </c>
      <c r="K876" s="5">
        <v>0</v>
      </c>
      <c r="L876" s="6">
        <f t="shared" si="712"/>
        <v>0</v>
      </c>
      <c r="M876" s="5">
        <f t="shared" ref="M876:N876" si="882">F876+H876-K876</f>
        <v>1</v>
      </c>
      <c r="N876" s="6">
        <f t="shared" si="882"/>
        <v>3363636</v>
      </c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2">
      <c r="A877" s="5" t="s">
        <v>924</v>
      </c>
      <c r="B877" s="5" t="s">
        <v>11</v>
      </c>
      <c r="C877" s="5">
        <v>0</v>
      </c>
      <c r="D877" s="5">
        <v>0</v>
      </c>
      <c r="E877" s="5"/>
      <c r="F877" s="5">
        <v>0</v>
      </c>
      <c r="G877" s="5">
        <v>0</v>
      </c>
      <c r="H877" s="5">
        <v>7</v>
      </c>
      <c r="I877" s="6">
        <v>11110911</v>
      </c>
      <c r="J877" s="7">
        <f t="shared" si="774"/>
        <v>1587273</v>
      </c>
      <c r="K877" s="5">
        <v>0</v>
      </c>
      <c r="L877" s="6">
        <f t="shared" si="712"/>
        <v>0</v>
      </c>
      <c r="M877" s="5">
        <f t="shared" ref="M877:N877" si="883">F877+H877-K877</f>
        <v>7</v>
      </c>
      <c r="N877" s="6">
        <f t="shared" si="883"/>
        <v>11110911</v>
      </c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2">
      <c r="A878" s="5" t="s">
        <v>925</v>
      </c>
      <c r="B878" s="5" t="s">
        <v>11</v>
      </c>
      <c r="C878" s="5">
        <v>0</v>
      </c>
      <c r="D878" s="5">
        <v>0</v>
      </c>
      <c r="E878" s="5"/>
      <c r="F878" s="5">
        <v>0</v>
      </c>
      <c r="G878" s="5">
        <v>0</v>
      </c>
      <c r="H878" s="5">
        <v>1</v>
      </c>
      <c r="I878" s="6">
        <v>5227273</v>
      </c>
      <c r="J878" s="7">
        <f t="shared" si="774"/>
        <v>5227273</v>
      </c>
      <c r="K878" s="5">
        <v>0</v>
      </c>
      <c r="L878" s="6">
        <f t="shared" si="712"/>
        <v>0</v>
      </c>
      <c r="M878" s="5">
        <f t="shared" ref="M878:N878" si="884">F878+H878-K878</f>
        <v>1</v>
      </c>
      <c r="N878" s="6">
        <f t="shared" si="884"/>
        <v>5227273</v>
      </c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2">
      <c r="A879" s="5" t="s">
        <v>926</v>
      </c>
      <c r="B879" s="5" t="s">
        <v>11</v>
      </c>
      <c r="C879" s="5">
        <v>0</v>
      </c>
      <c r="D879" s="5">
        <v>0</v>
      </c>
      <c r="E879" s="5"/>
      <c r="F879" s="5">
        <v>0</v>
      </c>
      <c r="G879" s="5">
        <v>0</v>
      </c>
      <c r="H879" s="5">
        <v>1</v>
      </c>
      <c r="I879" s="6">
        <v>4027273</v>
      </c>
      <c r="J879" s="7">
        <f t="shared" si="774"/>
        <v>4027273</v>
      </c>
      <c r="K879" s="5">
        <v>0</v>
      </c>
      <c r="L879" s="6">
        <f t="shared" si="712"/>
        <v>0</v>
      </c>
      <c r="M879" s="5">
        <f t="shared" ref="M879:N879" si="885">F879+H879-K879</f>
        <v>1</v>
      </c>
      <c r="N879" s="6">
        <f t="shared" si="885"/>
        <v>4027273</v>
      </c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2">
      <c r="A880" s="5" t="s">
        <v>927</v>
      </c>
      <c r="B880" s="5" t="s">
        <v>11</v>
      </c>
      <c r="C880" s="5">
        <v>0</v>
      </c>
      <c r="D880" s="5">
        <v>0</v>
      </c>
      <c r="E880" s="5"/>
      <c r="F880" s="5">
        <v>0</v>
      </c>
      <c r="G880" s="5">
        <v>0</v>
      </c>
      <c r="H880" s="5">
        <v>15</v>
      </c>
      <c r="I880" s="6">
        <v>6136350</v>
      </c>
      <c r="J880" s="7">
        <f t="shared" si="774"/>
        <v>409090</v>
      </c>
      <c r="K880" s="5">
        <v>0</v>
      </c>
      <c r="L880" s="6">
        <f t="shared" si="712"/>
        <v>0</v>
      </c>
      <c r="M880" s="5">
        <f t="shared" ref="M880:N880" si="886">F880+H880-K880</f>
        <v>15</v>
      </c>
      <c r="N880" s="6">
        <f t="shared" si="886"/>
        <v>6136350</v>
      </c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2">
      <c r="A881" s="5" t="s">
        <v>928</v>
      </c>
      <c r="B881" s="5" t="s">
        <v>11</v>
      </c>
      <c r="C881" s="5">
        <v>0</v>
      </c>
      <c r="D881" s="5">
        <v>0</v>
      </c>
      <c r="E881" s="5"/>
      <c r="F881" s="5">
        <v>0</v>
      </c>
      <c r="G881" s="5">
        <v>0</v>
      </c>
      <c r="H881" s="5">
        <v>10</v>
      </c>
      <c r="I881" s="6">
        <v>3181810</v>
      </c>
      <c r="J881" s="7">
        <f t="shared" si="774"/>
        <v>318181</v>
      </c>
      <c r="K881" s="5">
        <v>0</v>
      </c>
      <c r="L881" s="6">
        <f t="shared" si="712"/>
        <v>0</v>
      </c>
      <c r="M881" s="5">
        <f t="shared" ref="M881:N881" si="887">F881+H881-K881</f>
        <v>10</v>
      </c>
      <c r="N881" s="6">
        <f t="shared" si="887"/>
        <v>3181810</v>
      </c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2">
      <c r="A882" s="5" t="s">
        <v>929</v>
      </c>
      <c r="B882" s="5" t="s">
        <v>11</v>
      </c>
      <c r="C882" s="5">
        <v>0</v>
      </c>
      <c r="D882" s="5">
        <v>0</v>
      </c>
      <c r="E882" s="5"/>
      <c r="F882" s="5">
        <v>0</v>
      </c>
      <c r="G882" s="5">
        <v>0</v>
      </c>
      <c r="H882" s="5">
        <v>28</v>
      </c>
      <c r="I882" s="6">
        <v>6872712</v>
      </c>
      <c r="J882" s="7">
        <f t="shared" si="774"/>
        <v>245454</v>
      </c>
      <c r="K882" s="5">
        <v>0</v>
      </c>
      <c r="L882" s="6">
        <f t="shared" si="712"/>
        <v>0</v>
      </c>
      <c r="M882" s="5">
        <f t="shared" ref="M882:N882" si="888">F882+H882-K882</f>
        <v>28</v>
      </c>
      <c r="N882" s="6">
        <f t="shared" si="888"/>
        <v>6872712</v>
      </c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2">
      <c r="A883" s="5" t="s">
        <v>930</v>
      </c>
      <c r="B883" s="5" t="s">
        <v>11</v>
      </c>
      <c r="C883" s="5">
        <v>0</v>
      </c>
      <c r="D883" s="5">
        <v>0</v>
      </c>
      <c r="E883" s="5"/>
      <c r="F883" s="5">
        <v>0</v>
      </c>
      <c r="G883" s="5">
        <v>0</v>
      </c>
      <c r="H883" s="5">
        <v>28</v>
      </c>
      <c r="I883" s="6">
        <v>5854520</v>
      </c>
      <c r="J883" s="7">
        <f t="shared" si="774"/>
        <v>209090</v>
      </c>
      <c r="K883" s="5">
        <v>0</v>
      </c>
      <c r="L883" s="6">
        <f t="shared" si="712"/>
        <v>0</v>
      </c>
      <c r="M883" s="5">
        <f t="shared" ref="M883:N883" si="889">F883+H883-K883</f>
        <v>28</v>
      </c>
      <c r="N883" s="6">
        <f t="shared" si="889"/>
        <v>5854520</v>
      </c>
      <c r="O883" s="5"/>
      <c r="P883" s="5"/>
      <c r="Q883" s="5"/>
      <c r="R883" s="5"/>
      <c r="S883" s="5"/>
      <c r="T883" s="5"/>
      <c r="U883" s="5"/>
      <c r="V883" s="5"/>
      <c r="W883" s="5"/>
    </row>
    <row r="884" spans="1:23" x14ac:dyDescent="0.2">
      <c r="A884" s="5" t="s">
        <v>931</v>
      </c>
      <c r="B884" s="5" t="s">
        <v>11</v>
      </c>
      <c r="C884" s="5">
        <v>0</v>
      </c>
      <c r="D884" s="5">
        <v>0</v>
      </c>
      <c r="E884" s="5"/>
      <c r="F884" s="5">
        <v>0</v>
      </c>
      <c r="G884" s="5">
        <v>0</v>
      </c>
      <c r="H884" s="5">
        <v>150</v>
      </c>
      <c r="I884" s="6">
        <v>15681750</v>
      </c>
      <c r="J884" s="7">
        <f t="shared" si="774"/>
        <v>104545</v>
      </c>
      <c r="K884" s="5">
        <v>0</v>
      </c>
      <c r="L884" s="6">
        <f t="shared" si="712"/>
        <v>0</v>
      </c>
      <c r="M884" s="5">
        <f t="shared" ref="M884:N884" si="890">F884+H884-K884</f>
        <v>150</v>
      </c>
      <c r="N884" s="6">
        <f t="shared" si="890"/>
        <v>15681750</v>
      </c>
      <c r="O884" s="5"/>
      <c r="P884" s="5"/>
      <c r="Q884" s="5"/>
      <c r="R884" s="5"/>
      <c r="S884" s="5"/>
      <c r="T884" s="5"/>
      <c r="U884" s="5"/>
      <c r="V884" s="5"/>
      <c r="W884" s="5"/>
    </row>
    <row r="885" spans="1:23" x14ac:dyDescent="0.2">
      <c r="A885" s="5" t="s">
        <v>932</v>
      </c>
      <c r="B885" s="5" t="s">
        <v>20</v>
      </c>
      <c r="C885" s="5">
        <v>0</v>
      </c>
      <c r="D885" s="5">
        <v>0</v>
      </c>
      <c r="E885" s="5"/>
      <c r="F885" s="5">
        <v>0</v>
      </c>
      <c r="G885" s="5">
        <v>0</v>
      </c>
      <c r="H885" s="5">
        <v>1</v>
      </c>
      <c r="I885" s="6">
        <v>17045454</v>
      </c>
      <c r="J885" s="7">
        <f t="shared" si="774"/>
        <v>17045454</v>
      </c>
      <c r="K885" s="5">
        <v>0</v>
      </c>
      <c r="L885" s="6">
        <f t="shared" si="712"/>
        <v>0</v>
      </c>
      <c r="M885" s="5">
        <f t="shared" ref="M885:N885" si="891">F885+H885-K885</f>
        <v>1</v>
      </c>
      <c r="N885" s="6">
        <f t="shared" si="891"/>
        <v>17045454</v>
      </c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2">
      <c r="A886" s="5" t="s">
        <v>933</v>
      </c>
      <c r="B886" s="5" t="s">
        <v>11</v>
      </c>
      <c r="C886" s="5">
        <v>0</v>
      </c>
      <c r="D886" s="5">
        <v>0</v>
      </c>
      <c r="E886" s="5"/>
      <c r="F886" s="5">
        <v>0</v>
      </c>
      <c r="G886" s="5">
        <v>0</v>
      </c>
      <c r="H886" s="5">
        <v>1</v>
      </c>
      <c r="I886" s="6">
        <v>136364</v>
      </c>
      <c r="J886" s="7">
        <f t="shared" si="774"/>
        <v>136364</v>
      </c>
      <c r="K886" s="5">
        <v>0</v>
      </c>
      <c r="L886" s="6">
        <f t="shared" si="712"/>
        <v>0</v>
      </c>
      <c r="M886" s="5">
        <f t="shared" ref="M886:N886" si="892">F886+H886-K886</f>
        <v>1</v>
      </c>
      <c r="N886" s="6">
        <f t="shared" si="892"/>
        <v>136364</v>
      </c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2">
      <c r="A887" s="5" t="s">
        <v>934</v>
      </c>
      <c r="B887" s="5" t="s">
        <v>11</v>
      </c>
      <c r="C887" s="5">
        <v>0</v>
      </c>
      <c r="D887" s="5">
        <v>0</v>
      </c>
      <c r="E887" s="5"/>
      <c r="F887" s="5">
        <v>0</v>
      </c>
      <c r="G887" s="5">
        <v>0</v>
      </c>
      <c r="H887" s="5">
        <v>1</v>
      </c>
      <c r="I887" s="5">
        <v>0</v>
      </c>
      <c r="J887" s="7">
        <f t="shared" si="774"/>
        <v>0</v>
      </c>
      <c r="K887" s="5">
        <v>0</v>
      </c>
      <c r="L887" s="6">
        <f t="shared" si="712"/>
        <v>0</v>
      </c>
      <c r="M887" s="5">
        <f t="shared" ref="M887:N887" si="893">F887+H887-K887</f>
        <v>1</v>
      </c>
      <c r="N887" s="6">
        <f t="shared" si="893"/>
        <v>0</v>
      </c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2">
      <c r="A888" s="5" t="s">
        <v>935</v>
      </c>
      <c r="B888" s="5" t="s">
        <v>34</v>
      </c>
      <c r="C888" s="5">
        <v>0</v>
      </c>
      <c r="D888" s="5">
        <v>0</v>
      </c>
      <c r="E888" s="5"/>
      <c r="F888" s="5">
        <v>0</v>
      </c>
      <c r="G888" s="5">
        <v>0</v>
      </c>
      <c r="H888" s="5">
        <v>50</v>
      </c>
      <c r="I888" s="6">
        <v>6636350</v>
      </c>
      <c r="J888" s="7">
        <f t="shared" si="774"/>
        <v>132727</v>
      </c>
      <c r="K888" s="5">
        <v>0</v>
      </c>
      <c r="L888" s="6">
        <f t="shared" si="712"/>
        <v>0</v>
      </c>
      <c r="M888" s="5">
        <f t="shared" ref="M888:N888" si="894">F888+H888-K888</f>
        <v>50</v>
      </c>
      <c r="N888" s="6">
        <f t="shared" si="894"/>
        <v>6636350</v>
      </c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2">
      <c r="A889" s="5" t="s">
        <v>936</v>
      </c>
      <c r="B889" s="5" t="s">
        <v>34</v>
      </c>
      <c r="C889" s="5">
        <v>0</v>
      </c>
      <c r="D889" s="5">
        <v>0</v>
      </c>
      <c r="E889" s="5"/>
      <c r="F889" s="5">
        <v>0</v>
      </c>
      <c r="G889" s="5">
        <v>0</v>
      </c>
      <c r="H889" s="5">
        <v>1</v>
      </c>
      <c r="I889" s="6">
        <v>9591818</v>
      </c>
      <c r="J889" s="7">
        <f t="shared" si="774"/>
        <v>9591818</v>
      </c>
      <c r="K889" s="5">
        <v>0</v>
      </c>
      <c r="L889" s="6">
        <f t="shared" si="712"/>
        <v>0</v>
      </c>
      <c r="M889" s="5">
        <f t="shared" ref="M889:N889" si="895">F889+H889-K889</f>
        <v>1</v>
      </c>
      <c r="N889" s="6">
        <f t="shared" si="895"/>
        <v>9591818</v>
      </c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2">
      <c r="A890" s="5" t="s">
        <v>937</v>
      </c>
      <c r="B890" s="5" t="s">
        <v>34</v>
      </c>
      <c r="C890" s="5">
        <v>0</v>
      </c>
      <c r="D890" s="5">
        <v>0</v>
      </c>
      <c r="E890" s="5"/>
      <c r="F890" s="5">
        <v>0</v>
      </c>
      <c r="G890" s="5">
        <v>0</v>
      </c>
      <c r="H890" s="5">
        <v>1</v>
      </c>
      <c r="I890" s="6">
        <v>17832727</v>
      </c>
      <c r="J890" s="7">
        <f t="shared" si="774"/>
        <v>17832727</v>
      </c>
      <c r="K890" s="5">
        <v>0</v>
      </c>
      <c r="L890" s="6">
        <f t="shared" si="712"/>
        <v>0</v>
      </c>
      <c r="M890" s="5">
        <f t="shared" ref="M890:N890" si="896">F890+H890-K890</f>
        <v>1</v>
      </c>
      <c r="N890" s="6">
        <f t="shared" si="896"/>
        <v>17832727</v>
      </c>
      <c r="O890" s="5"/>
      <c r="P890" s="5"/>
      <c r="Q890" s="5"/>
      <c r="R890" s="5"/>
      <c r="S890" s="5"/>
      <c r="T890" s="5"/>
      <c r="U890" s="5"/>
      <c r="V890" s="5"/>
      <c r="W890" s="5"/>
    </row>
    <row r="891" spans="1:23" x14ac:dyDescent="0.2">
      <c r="A891" s="5" t="s">
        <v>938</v>
      </c>
      <c r="B891" s="5" t="s">
        <v>34</v>
      </c>
      <c r="C891" s="5">
        <v>0</v>
      </c>
      <c r="D891" s="5">
        <v>0</v>
      </c>
      <c r="E891" s="5"/>
      <c r="F891" s="5">
        <v>0</v>
      </c>
      <c r="G891" s="5">
        <v>0</v>
      </c>
      <c r="H891" s="5">
        <v>1</v>
      </c>
      <c r="I891" s="6">
        <v>18312727</v>
      </c>
      <c r="J891" s="7">
        <f t="shared" si="774"/>
        <v>18312727</v>
      </c>
      <c r="K891" s="5">
        <v>0</v>
      </c>
      <c r="L891" s="6">
        <f t="shared" si="712"/>
        <v>0</v>
      </c>
      <c r="M891" s="5">
        <f t="shared" ref="M891:N891" si="897">F891+H891-K891</f>
        <v>1</v>
      </c>
      <c r="N891" s="6">
        <f t="shared" si="897"/>
        <v>18312727</v>
      </c>
      <c r="O891" s="5"/>
      <c r="P891" s="5"/>
      <c r="Q891" s="5"/>
      <c r="R891" s="5"/>
      <c r="S891" s="5"/>
      <c r="T891" s="5"/>
      <c r="U891" s="5"/>
      <c r="V891" s="5"/>
      <c r="W891" s="5"/>
    </row>
    <row r="892" spans="1:23" x14ac:dyDescent="0.2">
      <c r="A892" s="5" t="s">
        <v>939</v>
      </c>
      <c r="B892" s="5" t="s">
        <v>11</v>
      </c>
      <c r="C892" s="5">
        <v>0</v>
      </c>
      <c r="D892" s="5">
        <v>0</v>
      </c>
      <c r="E892" s="5"/>
      <c r="F892" s="5">
        <v>0</v>
      </c>
      <c r="G892" s="5">
        <v>0</v>
      </c>
      <c r="H892" s="5">
        <v>10</v>
      </c>
      <c r="I892" s="6">
        <v>7045450</v>
      </c>
      <c r="J892" s="7">
        <f t="shared" si="774"/>
        <v>704545</v>
      </c>
      <c r="K892" s="5">
        <v>0</v>
      </c>
      <c r="L892" s="6">
        <f t="shared" si="712"/>
        <v>0</v>
      </c>
      <c r="M892" s="5">
        <f t="shared" ref="M892:N892" si="898">F892+H892-K892</f>
        <v>10</v>
      </c>
      <c r="N892" s="6">
        <f t="shared" si="898"/>
        <v>7045450</v>
      </c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2">
      <c r="A893" s="5" t="s">
        <v>940</v>
      </c>
      <c r="B893" s="5" t="s">
        <v>11</v>
      </c>
      <c r="C893" s="5">
        <v>0</v>
      </c>
      <c r="D893" s="5">
        <v>0</v>
      </c>
      <c r="E893" s="5"/>
      <c r="F893" s="5">
        <v>0</v>
      </c>
      <c r="G893" s="5">
        <v>0</v>
      </c>
      <c r="H893" s="5">
        <v>1</v>
      </c>
      <c r="I893" s="6">
        <v>3772727</v>
      </c>
      <c r="J893" s="7">
        <f t="shared" si="774"/>
        <v>3772727</v>
      </c>
      <c r="K893" s="5">
        <v>0</v>
      </c>
      <c r="L893" s="6">
        <f t="shared" si="712"/>
        <v>0</v>
      </c>
      <c r="M893" s="5">
        <f t="shared" ref="M893:N893" si="899">F893+H893-K893</f>
        <v>1</v>
      </c>
      <c r="N893" s="6">
        <f t="shared" si="899"/>
        <v>3772727</v>
      </c>
      <c r="O893" s="5"/>
      <c r="P893" s="5"/>
      <c r="Q893" s="5"/>
      <c r="R893" s="5"/>
      <c r="S893" s="5"/>
      <c r="T893" s="5"/>
      <c r="U893" s="5"/>
      <c r="V893" s="5"/>
      <c r="W893" s="5"/>
    </row>
    <row r="894" spans="1:23" x14ac:dyDescent="0.2">
      <c r="A894" s="5" t="s">
        <v>941</v>
      </c>
      <c r="B894" s="5" t="s">
        <v>11</v>
      </c>
      <c r="C894" s="5">
        <v>0</v>
      </c>
      <c r="D894" s="5">
        <v>0</v>
      </c>
      <c r="E894" s="5"/>
      <c r="F894" s="5">
        <v>0</v>
      </c>
      <c r="G894" s="5">
        <v>0</v>
      </c>
      <c r="H894" s="5">
        <v>2</v>
      </c>
      <c r="I894" s="6">
        <v>9272726</v>
      </c>
      <c r="J894" s="7">
        <f t="shared" si="774"/>
        <v>4636363</v>
      </c>
      <c r="K894" s="5">
        <v>0</v>
      </c>
      <c r="L894" s="6">
        <f t="shared" si="712"/>
        <v>0</v>
      </c>
      <c r="M894" s="5">
        <f t="shared" ref="M894:N894" si="900">F894+H894-K894</f>
        <v>2</v>
      </c>
      <c r="N894" s="6">
        <f t="shared" si="900"/>
        <v>9272726</v>
      </c>
      <c r="O894" s="5"/>
      <c r="P894" s="5"/>
      <c r="Q894" s="5"/>
      <c r="R894" s="5"/>
      <c r="S894" s="5"/>
      <c r="T894" s="5"/>
      <c r="U894" s="5"/>
      <c r="V894" s="5"/>
      <c r="W894" s="5"/>
    </row>
    <row r="895" spans="1:23" x14ac:dyDescent="0.2">
      <c r="A895" s="5" t="s">
        <v>942</v>
      </c>
      <c r="B895" s="5" t="s">
        <v>34</v>
      </c>
      <c r="C895" s="5">
        <v>0</v>
      </c>
      <c r="D895" s="5">
        <v>0</v>
      </c>
      <c r="E895" s="5"/>
      <c r="F895" s="5">
        <v>0</v>
      </c>
      <c r="G895" s="5">
        <v>0</v>
      </c>
      <c r="H895" s="5">
        <v>2</v>
      </c>
      <c r="I895" s="6">
        <v>24181818</v>
      </c>
      <c r="J895" s="7">
        <f t="shared" si="774"/>
        <v>12090909</v>
      </c>
      <c r="K895" s="5">
        <v>0</v>
      </c>
      <c r="L895" s="6">
        <f t="shared" si="712"/>
        <v>0</v>
      </c>
      <c r="M895" s="5">
        <f t="shared" ref="M895:N895" si="901">F895+H895-K895</f>
        <v>2</v>
      </c>
      <c r="N895" s="6">
        <f t="shared" si="901"/>
        <v>24181818</v>
      </c>
      <c r="O895" s="5"/>
      <c r="P895" s="5"/>
      <c r="Q895" s="5"/>
      <c r="R895" s="5"/>
      <c r="S895" s="5"/>
      <c r="T895" s="5"/>
      <c r="U895" s="5"/>
      <c r="V895" s="5"/>
      <c r="W895" s="5"/>
    </row>
    <row r="896" spans="1:23" x14ac:dyDescent="0.2">
      <c r="A896" s="5" t="s">
        <v>943</v>
      </c>
      <c r="B896" s="5" t="s">
        <v>34</v>
      </c>
      <c r="C896" s="5">
        <v>0</v>
      </c>
      <c r="D896" s="5">
        <v>0</v>
      </c>
      <c r="E896" s="5"/>
      <c r="F896" s="5">
        <v>0</v>
      </c>
      <c r="G896" s="5">
        <v>0</v>
      </c>
      <c r="H896" s="5">
        <v>2</v>
      </c>
      <c r="I896" s="6">
        <v>31636362</v>
      </c>
      <c r="J896" s="7">
        <f t="shared" si="774"/>
        <v>15818181</v>
      </c>
      <c r="K896" s="5">
        <v>0</v>
      </c>
      <c r="L896" s="6">
        <f t="shared" si="712"/>
        <v>0</v>
      </c>
      <c r="M896" s="5">
        <f t="shared" ref="M896:N896" si="902">F896+H896-K896</f>
        <v>2</v>
      </c>
      <c r="N896" s="6">
        <f t="shared" si="902"/>
        <v>31636362</v>
      </c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2">
      <c r="A897" s="5" t="s">
        <v>944</v>
      </c>
      <c r="B897" s="5" t="s">
        <v>11</v>
      </c>
      <c r="C897" s="5">
        <v>0</v>
      </c>
      <c r="D897" s="5">
        <v>0</v>
      </c>
      <c r="E897" s="5"/>
      <c r="F897" s="5">
        <v>0</v>
      </c>
      <c r="G897" s="5">
        <v>0</v>
      </c>
      <c r="H897" s="5">
        <v>7</v>
      </c>
      <c r="I897" s="6">
        <v>3181815</v>
      </c>
      <c r="J897" s="7">
        <f t="shared" si="774"/>
        <v>454545</v>
      </c>
      <c r="K897" s="5">
        <v>0</v>
      </c>
      <c r="L897" s="6">
        <f t="shared" si="712"/>
        <v>0</v>
      </c>
      <c r="M897" s="5">
        <f t="shared" ref="M897:N897" si="903">F897+H897-K897</f>
        <v>7</v>
      </c>
      <c r="N897" s="6">
        <f t="shared" si="903"/>
        <v>3181815</v>
      </c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2">
      <c r="A898" s="5" t="s">
        <v>945</v>
      </c>
      <c r="B898" s="5" t="s">
        <v>11</v>
      </c>
      <c r="C898" s="5">
        <v>0</v>
      </c>
      <c r="D898" s="5">
        <v>0</v>
      </c>
      <c r="E898" s="5"/>
      <c r="F898" s="5">
        <v>0</v>
      </c>
      <c r="G898" s="5">
        <v>0</v>
      </c>
      <c r="H898" s="5">
        <v>8</v>
      </c>
      <c r="I898" s="6">
        <v>3636360</v>
      </c>
      <c r="J898" s="7">
        <f t="shared" si="774"/>
        <v>454545</v>
      </c>
      <c r="K898" s="5">
        <v>0</v>
      </c>
      <c r="L898" s="6">
        <f t="shared" si="712"/>
        <v>0</v>
      </c>
      <c r="M898" s="5">
        <f t="shared" ref="M898:N898" si="904">F898+H898-K898</f>
        <v>8</v>
      </c>
      <c r="N898" s="6">
        <f t="shared" si="904"/>
        <v>3636360</v>
      </c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2">
      <c r="A899" s="5" t="s">
        <v>946</v>
      </c>
      <c r="B899" s="5" t="s">
        <v>20</v>
      </c>
      <c r="C899" s="5">
        <v>0</v>
      </c>
      <c r="D899" s="5">
        <v>0</v>
      </c>
      <c r="E899" s="5"/>
      <c r="F899" s="5">
        <v>0</v>
      </c>
      <c r="G899" s="5">
        <v>0</v>
      </c>
      <c r="H899" s="5">
        <v>5</v>
      </c>
      <c r="I899" s="6">
        <v>1386360</v>
      </c>
      <c r="J899" s="7">
        <f t="shared" si="774"/>
        <v>277272</v>
      </c>
      <c r="K899" s="5">
        <v>0</v>
      </c>
      <c r="L899" s="6">
        <f t="shared" si="712"/>
        <v>0</v>
      </c>
      <c r="M899" s="5">
        <f t="shared" ref="M899:N899" si="905">F899+H899-K899</f>
        <v>5</v>
      </c>
      <c r="N899" s="6">
        <f t="shared" si="905"/>
        <v>1386360</v>
      </c>
      <c r="O899" s="5"/>
      <c r="P899" s="5"/>
      <c r="Q899" s="5"/>
      <c r="R899" s="5"/>
      <c r="S899" s="5"/>
      <c r="T899" s="5"/>
      <c r="U899" s="5"/>
      <c r="V899" s="5"/>
      <c r="W899" s="5"/>
    </row>
    <row r="900" spans="1:23" x14ac:dyDescent="0.2">
      <c r="A900" s="5" t="s">
        <v>947</v>
      </c>
      <c r="B900" s="5" t="s">
        <v>11</v>
      </c>
      <c r="C900" s="5">
        <v>0</v>
      </c>
      <c r="D900" s="5">
        <v>0</v>
      </c>
      <c r="E900" s="5"/>
      <c r="F900" s="5">
        <v>0</v>
      </c>
      <c r="G900" s="5">
        <v>0</v>
      </c>
      <c r="H900" s="5">
        <v>1</v>
      </c>
      <c r="I900" s="6">
        <v>372727</v>
      </c>
      <c r="J900" s="7">
        <f t="shared" si="774"/>
        <v>372727</v>
      </c>
      <c r="K900" s="5">
        <v>0</v>
      </c>
      <c r="L900" s="6">
        <f t="shared" si="712"/>
        <v>0</v>
      </c>
      <c r="M900" s="5">
        <f t="shared" ref="M900:N900" si="906">F900+H900-K900</f>
        <v>1</v>
      </c>
      <c r="N900" s="6">
        <f t="shared" si="906"/>
        <v>372727</v>
      </c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2">
      <c r="A901" s="5" t="s">
        <v>948</v>
      </c>
      <c r="B901" s="5" t="s">
        <v>11</v>
      </c>
      <c r="C901" s="5">
        <v>0</v>
      </c>
      <c r="D901" s="5">
        <v>0</v>
      </c>
      <c r="E901" s="5"/>
      <c r="F901" s="5">
        <v>0</v>
      </c>
      <c r="G901" s="5">
        <v>0</v>
      </c>
      <c r="H901" s="5">
        <v>1</v>
      </c>
      <c r="I901" s="6">
        <v>372727</v>
      </c>
      <c r="J901" s="7">
        <f t="shared" si="774"/>
        <v>372727</v>
      </c>
      <c r="K901" s="5">
        <v>0</v>
      </c>
      <c r="L901" s="6">
        <f t="shared" si="712"/>
        <v>0</v>
      </c>
      <c r="M901" s="5">
        <f t="shared" ref="M901:N901" si="907">F901+H901-K901</f>
        <v>1</v>
      </c>
      <c r="N901" s="6">
        <f t="shared" si="907"/>
        <v>372727</v>
      </c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2">
      <c r="A902" s="5" t="s">
        <v>949</v>
      </c>
      <c r="B902" s="5" t="s">
        <v>11</v>
      </c>
      <c r="C902" s="5">
        <v>0</v>
      </c>
      <c r="D902" s="5">
        <v>0</v>
      </c>
      <c r="E902" s="5"/>
      <c r="F902" s="5">
        <v>0</v>
      </c>
      <c r="G902" s="5">
        <v>0</v>
      </c>
      <c r="H902" s="5">
        <v>1</v>
      </c>
      <c r="I902" s="6">
        <v>372727</v>
      </c>
      <c r="J902" s="7">
        <f t="shared" si="774"/>
        <v>372727</v>
      </c>
      <c r="K902" s="5">
        <v>0</v>
      </c>
      <c r="L902" s="6">
        <f t="shared" si="712"/>
        <v>0</v>
      </c>
      <c r="M902" s="5">
        <f t="shared" ref="M902:N902" si="908">F902+H902-K902</f>
        <v>1</v>
      </c>
      <c r="N902" s="6">
        <f t="shared" si="908"/>
        <v>372727</v>
      </c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2">
      <c r="A903" s="5" t="s">
        <v>950</v>
      </c>
      <c r="B903" s="5" t="s">
        <v>171</v>
      </c>
      <c r="C903" s="5">
        <v>0</v>
      </c>
      <c r="D903" s="5">
        <v>0</v>
      </c>
      <c r="E903" s="5"/>
      <c r="F903" s="5">
        <v>0</v>
      </c>
      <c r="G903" s="5">
        <v>0</v>
      </c>
      <c r="H903" s="5">
        <v>2</v>
      </c>
      <c r="I903" s="6">
        <v>1109090</v>
      </c>
      <c r="J903" s="7">
        <f t="shared" si="774"/>
        <v>554545</v>
      </c>
      <c r="K903" s="5">
        <v>0</v>
      </c>
      <c r="L903" s="6">
        <f t="shared" si="712"/>
        <v>0</v>
      </c>
      <c r="M903" s="5">
        <f t="shared" ref="M903:N903" si="909">F903+H903-K903</f>
        <v>2</v>
      </c>
      <c r="N903" s="6">
        <f t="shared" si="909"/>
        <v>1109090</v>
      </c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2">
      <c r="A904" s="5" t="s">
        <v>951</v>
      </c>
      <c r="B904" s="5" t="s">
        <v>11</v>
      </c>
      <c r="C904" s="5">
        <v>0</v>
      </c>
      <c r="D904" s="5">
        <v>0</v>
      </c>
      <c r="E904" s="5"/>
      <c r="F904" s="5">
        <v>0</v>
      </c>
      <c r="G904" s="5">
        <v>0</v>
      </c>
      <c r="H904" s="5">
        <v>1</v>
      </c>
      <c r="I904" s="6">
        <v>554545</v>
      </c>
      <c r="J904" s="7">
        <f t="shared" si="774"/>
        <v>554545</v>
      </c>
      <c r="K904" s="5">
        <v>0</v>
      </c>
      <c r="L904" s="6">
        <f t="shared" si="712"/>
        <v>0</v>
      </c>
      <c r="M904" s="5">
        <f t="shared" ref="M904:N904" si="910">F904+H904-K904</f>
        <v>1</v>
      </c>
      <c r="N904" s="6">
        <f t="shared" si="910"/>
        <v>554545</v>
      </c>
      <c r="O904" s="5"/>
      <c r="P904" s="5"/>
      <c r="Q904" s="5"/>
      <c r="R904" s="5"/>
      <c r="S904" s="5"/>
      <c r="T904" s="5"/>
      <c r="U904" s="5"/>
      <c r="V904" s="5"/>
      <c r="W904" s="5"/>
    </row>
    <row r="905" spans="1:23" x14ac:dyDescent="0.2">
      <c r="A905" s="5" t="s">
        <v>952</v>
      </c>
      <c r="B905" s="5" t="s">
        <v>11</v>
      </c>
      <c r="C905" s="5">
        <v>0</v>
      </c>
      <c r="D905" s="5">
        <v>0</v>
      </c>
      <c r="E905" s="5"/>
      <c r="F905" s="5">
        <v>0</v>
      </c>
      <c r="G905" s="5">
        <v>0</v>
      </c>
      <c r="H905" s="5">
        <v>1</v>
      </c>
      <c r="I905" s="6">
        <v>554545</v>
      </c>
      <c r="J905" s="7">
        <f t="shared" si="774"/>
        <v>554545</v>
      </c>
      <c r="K905" s="5">
        <v>0</v>
      </c>
      <c r="L905" s="6">
        <f t="shared" si="712"/>
        <v>0</v>
      </c>
      <c r="M905" s="5">
        <f t="shared" ref="M905:N905" si="911">F905+H905-K905</f>
        <v>1</v>
      </c>
      <c r="N905" s="6">
        <f t="shared" si="911"/>
        <v>554545</v>
      </c>
      <c r="O905" s="5"/>
      <c r="P905" s="5"/>
      <c r="Q905" s="5"/>
      <c r="R905" s="5"/>
      <c r="S905" s="5"/>
      <c r="T905" s="5"/>
      <c r="U905" s="5"/>
      <c r="V905" s="5"/>
      <c r="W905" s="5"/>
    </row>
    <row r="906" spans="1:23" x14ac:dyDescent="0.2">
      <c r="A906" s="5" t="s">
        <v>953</v>
      </c>
      <c r="B906" s="5" t="s">
        <v>20</v>
      </c>
      <c r="C906" s="5">
        <v>0</v>
      </c>
      <c r="D906" s="5">
        <v>0</v>
      </c>
      <c r="E906" s="5"/>
      <c r="F906" s="5">
        <v>0</v>
      </c>
      <c r="G906" s="5">
        <v>0</v>
      </c>
      <c r="H906" s="5">
        <v>30</v>
      </c>
      <c r="I906" s="6">
        <v>263181810</v>
      </c>
      <c r="J906" s="7">
        <f t="shared" si="774"/>
        <v>8772727</v>
      </c>
      <c r="K906" s="5">
        <v>0</v>
      </c>
      <c r="L906" s="6">
        <f t="shared" si="712"/>
        <v>0</v>
      </c>
      <c r="M906" s="5">
        <f t="shared" ref="M906:N906" si="912">F906+H906-K906</f>
        <v>30</v>
      </c>
      <c r="N906" s="6">
        <f t="shared" si="912"/>
        <v>263181810</v>
      </c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2">
      <c r="A907" s="5" t="s">
        <v>954</v>
      </c>
      <c r="B907" s="5" t="s">
        <v>11</v>
      </c>
      <c r="C907" s="5">
        <v>0</v>
      </c>
      <c r="D907" s="5">
        <v>0</v>
      </c>
      <c r="E907" s="5"/>
      <c r="F907" s="5">
        <v>0</v>
      </c>
      <c r="G907" s="5">
        <v>0</v>
      </c>
      <c r="H907" s="5">
        <v>1</v>
      </c>
      <c r="I907" s="6">
        <v>2663636</v>
      </c>
      <c r="J907" s="7">
        <f t="shared" si="774"/>
        <v>2663636</v>
      </c>
      <c r="K907" s="5">
        <v>0</v>
      </c>
      <c r="L907" s="6">
        <f t="shared" si="712"/>
        <v>0</v>
      </c>
      <c r="M907" s="5">
        <f t="shared" ref="M907:N907" si="913">F907+H907-K907</f>
        <v>1</v>
      </c>
      <c r="N907" s="6">
        <f t="shared" si="913"/>
        <v>2663636</v>
      </c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2">
      <c r="A908" s="5" t="s">
        <v>955</v>
      </c>
      <c r="B908" s="5" t="s">
        <v>11</v>
      </c>
      <c r="C908" s="5">
        <v>0</v>
      </c>
      <c r="D908" s="5">
        <v>0</v>
      </c>
      <c r="E908" s="5"/>
      <c r="F908" s="5">
        <v>0</v>
      </c>
      <c r="G908" s="5">
        <v>0</v>
      </c>
      <c r="H908" s="5">
        <v>8</v>
      </c>
      <c r="I908" s="6">
        <v>20072728</v>
      </c>
      <c r="J908" s="7">
        <f t="shared" si="774"/>
        <v>2509091</v>
      </c>
      <c r="K908" s="5">
        <v>0</v>
      </c>
      <c r="L908" s="6">
        <f t="shared" si="712"/>
        <v>0</v>
      </c>
      <c r="M908" s="5">
        <f t="shared" ref="M908:N908" si="914">F908+H908-K908</f>
        <v>8</v>
      </c>
      <c r="N908" s="6">
        <f t="shared" si="914"/>
        <v>20072728</v>
      </c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2">
      <c r="A909" s="5" t="s">
        <v>956</v>
      </c>
      <c r="B909" s="5" t="s">
        <v>11</v>
      </c>
      <c r="C909" s="5">
        <v>0</v>
      </c>
      <c r="D909" s="5">
        <v>0</v>
      </c>
      <c r="E909" s="5"/>
      <c r="F909" s="5">
        <v>0</v>
      </c>
      <c r="G909" s="5">
        <v>0</v>
      </c>
      <c r="H909" s="5">
        <v>2</v>
      </c>
      <c r="I909" s="6">
        <v>20090908</v>
      </c>
      <c r="J909" s="7">
        <f t="shared" si="774"/>
        <v>10045454</v>
      </c>
      <c r="K909" s="5">
        <v>0</v>
      </c>
      <c r="L909" s="6">
        <f t="shared" si="712"/>
        <v>0</v>
      </c>
      <c r="M909" s="5">
        <f t="shared" ref="M909:N909" si="915">F909+H909-K909</f>
        <v>2</v>
      </c>
      <c r="N909" s="6">
        <f t="shared" si="915"/>
        <v>20090908</v>
      </c>
      <c r="O909" s="5"/>
      <c r="P909" s="5"/>
      <c r="Q909" s="5"/>
      <c r="R909" s="5"/>
      <c r="S909" s="5"/>
      <c r="T909" s="5"/>
      <c r="U909" s="5"/>
      <c r="V909" s="5"/>
      <c r="W909" s="5"/>
    </row>
    <row r="910" spans="1:23" x14ac:dyDescent="0.2">
      <c r="A910" s="5" t="s">
        <v>957</v>
      </c>
      <c r="B910" s="5" t="s">
        <v>11</v>
      </c>
      <c r="C910" s="5">
        <v>0</v>
      </c>
      <c r="D910" s="5">
        <v>0</v>
      </c>
      <c r="E910" s="5"/>
      <c r="F910" s="5">
        <v>0</v>
      </c>
      <c r="G910" s="5">
        <v>0</v>
      </c>
      <c r="H910" s="5">
        <v>10</v>
      </c>
      <c r="I910" s="6">
        <v>6545450</v>
      </c>
      <c r="J910" s="7">
        <f t="shared" si="774"/>
        <v>654545</v>
      </c>
      <c r="K910" s="5">
        <v>0</v>
      </c>
      <c r="L910" s="6">
        <f t="shared" si="712"/>
        <v>0</v>
      </c>
      <c r="M910" s="5">
        <f t="shared" ref="M910:N910" si="916">F910+H910-K910</f>
        <v>10</v>
      </c>
      <c r="N910" s="6">
        <f t="shared" si="916"/>
        <v>6545450</v>
      </c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2">
      <c r="A911" s="5" t="s">
        <v>958</v>
      </c>
      <c r="B911" s="5" t="s">
        <v>11</v>
      </c>
      <c r="C911" s="5">
        <v>0</v>
      </c>
      <c r="D911" s="5">
        <v>0</v>
      </c>
      <c r="E911" s="5"/>
      <c r="F911" s="5">
        <v>0</v>
      </c>
      <c r="G911" s="5">
        <v>0</v>
      </c>
      <c r="H911" s="5">
        <v>10</v>
      </c>
      <c r="I911" s="6">
        <v>6545450</v>
      </c>
      <c r="J911" s="7">
        <f t="shared" si="774"/>
        <v>654545</v>
      </c>
      <c r="K911" s="5">
        <v>0</v>
      </c>
      <c r="L911" s="6">
        <f t="shared" si="712"/>
        <v>0</v>
      </c>
      <c r="M911" s="5">
        <f t="shared" ref="M911:N911" si="917">F911+H911-K911</f>
        <v>10</v>
      </c>
      <c r="N911" s="6">
        <f t="shared" si="917"/>
        <v>6545450</v>
      </c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2">
      <c r="A912" s="5" t="s">
        <v>959</v>
      </c>
      <c r="B912" s="5" t="s">
        <v>11</v>
      </c>
      <c r="C912" s="5">
        <v>0</v>
      </c>
      <c r="D912" s="5">
        <v>0</v>
      </c>
      <c r="E912" s="5"/>
      <c r="F912" s="5">
        <v>0</v>
      </c>
      <c r="G912" s="5">
        <v>0</v>
      </c>
      <c r="H912" s="5">
        <v>4</v>
      </c>
      <c r="I912" s="6">
        <v>2090908</v>
      </c>
      <c r="J912" s="7">
        <f t="shared" si="774"/>
        <v>522727</v>
      </c>
      <c r="K912" s="5">
        <v>0</v>
      </c>
      <c r="L912" s="6">
        <f t="shared" si="712"/>
        <v>0</v>
      </c>
      <c r="M912" s="5">
        <f t="shared" ref="M912:N912" si="918">F912+H912-K912</f>
        <v>4</v>
      </c>
      <c r="N912" s="6">
        <f t="shared" si="918"/>
        <v>2090908</v>
      </c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2">
      <c r="A913" s="5" t="s">
        <v>960</v>
      </c>
      <c r="B913" s="5" t="s">
        <v>11</v>
      </c>
      <c r="C913" s="5">
        <v>0</v>
      </c>
      <c r="D913" s="5">
        <v>0</v>
      </c>
      <c r="E913" s="5"/>
      <c r="F913" s="5">
        <v>0</v>
      </c>
      <c r="G913" s="5">
        <v>0</v>
      </c>
      <c r="H913" s="5">
        <v>2</v>
      </c>
      <c r="I913" s="6">
        <v>1272726</v>
      </c>
      <c r="J913" s="7">
        <f t="shared" si="774"/>
        <v>636363</v>
      </c>
      <c r="K913" s="5">
        <v>0</v>
      </c>
      <c r="L913" s="6">
        <f t="shared" si="712"/>
        <v>0</v>
      </c>
      <c r="M913" s="5">
        <f t="shared" ref="M913:N913" si="919">F913+H913-K913</f>
        <v>2</v>
      </c>
      <c r="N913" s="6">
        <f t="shared" si="919"/>
        <v>1272726</v>
      </c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2">
      <c r="A914" s="5" t="s">
        <v>961</v>
      </c>
      <c r="B914" s="5" t="s">
        <v>392</v>
      </c>
      <c r="C914" s="5">
        <v>0</v>
      </c>
      <c r="D914" s="5">
        <v>0</v>
      </c>
      <c r="E914" s="5"/>
      <c r="F914" s="5">
        <v>0</v>
      </c>
      <c r="G914" s="5">
        <v>0</v>
      </c>
      <c r="H914" s="5">
        <v>0</v>
      </c>
      <c r="I914" s="5">
        <v>0</v>
      </c>
      <c r="J914" s="7">
        <f t="shared" si="774"/>
        <v>0</v>
      </c>
      <c r="K914" s="5">
        <v>0</v>
      </c>
      <c r="L914" s="6">
        <f t="shared" si="712"/>
        <v>0</v>
      </c>
      <c r="M914" s="5">
        <f t="shared" ref="M914:N914" si="920">F914+H914-K914</f>
        <v>0</v>
      </c>
      <c r="N914" s="6">
        <f t="shared" si="920"/>
        <v>0</v>
      </c>
      <c r="O914" s="5"/>
      <c r="P914" s="5"/>
      <c r="Q914" s="5"/>
      <c r="R914" s="5"/>
      <c r="S914" s="5"/>
      <c r="T914" s="5"/>
      <c r="U914" s="5"/>
      <c r="V914" s="5"/>
      <c r="W914" s="5"/>
    </row>
    <row r="915" spans="1:23" x14ac:dyDescent="0.2">
      <c r="A915" s="5" t="s">
        <v>962</v>
      </c>
      <c r="B915" s="5" t="s">
        <v>25</v>
      </c>
      <c r="C915" s="5">
        <v>0</v>
      </c>
      <c r="D915" s="5">
        <v>0</v>
      </c>
      <c r="E915" s="5"/>
      <c r="F915" s="5">
        <v>0</v>
      </c>
      <c r="G915" s="5">
        <v>0</v>
      </c>
      <c r="H915" s="5">
        <v>3</v>
      </c>
      <c r="I915" s="6">
        <v>3954546</v>
      </c>
      <c r="J915" s="7">
        <f t="shared" si="774"/>
        <v>1318182</v>
      </c>
      <c r="K915" s="5">
        <v>0</v>
      </c>
      <c r="L915" s="6">
        <f t="shared" si="712"/>
        <v>0</v>
      </c>
      <c r="M915" s="5">
        <f t="shared" ref="M915:N915" si="921">F915+H915-K915</f>
        <v>3</v>
      </c>
      <c r="N915" s="6">
        <f t="shared" si="921"/>
        <v>3954546</v>
      </c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2">
      <c r="A916" s="5" t="s">
        <v>963</v>
      </c>
      <c r="B916" s="5" t="s">
        <v>25</v>
      </c>
      <c r="C916" s="5">
        <v>0</v>
      </c>
      <c r="D916" s="5">
        <v>0</v>
      </c>
      <c r="E916" s="5"/>
      <c r="F916" s="5">
        <v>0</v>
      </c>
      <c r="G916" s="5">
        <v>0</v>
      </c>
      <c r="H916" s="5">
        <v>1</v>
      </c>
      <c r="I916" s="6">
        <v>363636</v>
      </c>
      <c r="J916" s="7">
        <f t="shared" si="774"/>
        <v>363636</v>
      </c>
      <c r="K916" s="5">
        <v>0</v>
      </c>
      <c r="L916" s="6">
        <f t="shared" si="712"/>
        <v>0</v>
      </c>
      <c r="M916" s="5">
        <f t="shared" ref="M916:N916" si="922">F916+H916-K916</f>
        <v>1</v>
      </c>
      <c r="N916" s="6">
        <f t="shared" si="922"/>
        <v>363636</v>
      </c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2">
      <c r="A917" s="5" t="s">
        <v>964</v>
      </c>
      <c r="B917" s="5" t="s">
        <v>25</v>
      </c>
      <c r="C917" s="5">
        <v>0</v>
      </c>
      <c r="D917" s="5">
        <v>0</v>
      </c>
      <c r="E917" s="5"/>
      <c r="F917" s="5">
        <v>0</v>
      </c>
      <c r="G917" s="5">
        <v>0</v>
      </c>
      <c r="H917" s="5">
        <v>1</v>
      </c>
      <c r="I917" s="6">
        <v>81818</v>
      </c>
      <c r="J917" s="7">
        <f t="shared" si="774"/>
        <v>81818</v>
      </c>
      <c r="K917" s="5">
        <v>0</v>
      </c>
      <c r="L917" s="6">
        <f t="shared" si="712"/>
        <v>0</v>
      </c>
      <c r="M917" s="5">
        <f t="shared" ref="M917:N917" si="923">F917+H917-K917</f>
        <v>1</v>
      </c>
      <c r="N917" s="6">
        <f t="shared" si="923"/>
        <v>81818</v>
      </c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2">
      <c r="A918" s="5" t="s">
        <v>965</v>
      </c>
      <c r="B918" s="5" t="s">
        <v>25</v>
      </c>
      <c r="C918" s="5">
        <v>0</v>
      </c>
      <c r="D918" s="5">
        <v>0</v>
      </c>
      <c r="E918" s="5"/>
      <c r="F918" s="5">
        <v>0</v>
      </c>
      <c r="G918" s="5">
        <v>0</v>
      </c>
      <c r="H918" s="5">
        <v>1</v>
      </c>
      <c r="I918" s="6">
        <v>54545</v>
      </c>
      <c r="J918" s="7">
        <f t="shared" si="774"/>
        <v>54545</v>
      </c>
      <c r="K918" s="5">
        <v>0</v>
      </c>
      <c r="L918" s="6">
        <f t="shared" si="712"/>
        <v>0</v>
      </c>
      <c r="M918" s="5">
        <f t="shared" ref="M918:N918" si="924">F918+H918-K918</f>
        <v>1</v>
      </c>
      <c r="N918" s="6">
        <f t="shared" si="924"/>
        <v>54545</v>
      </c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2">
      <c r="A919" s="5" t="s">
        <v>966</v>
      </c>
      <c r="B919" s="5" t="s">
        <v>25</v>
      </c>
      <c r="C919" s="5">
        <v>0</v>
      </c>
      <c r="D919" s="5">
        <v>0</v>
      </c>
      <c r="E919" s="5"/>
      <c r="F919" s="5">
        <v>0</v>
      </c>
      <c r="G919" s="5">
        <v>0</v>
      </c>
      <c r="H919" s="5">
        <v>1</v>
      </c>
      <c r="I919" s="6">
        <v>181818</v>
      </c>
      <c r="J919" s="7">
        <f t="shared" si="774"/>
        <v>181818</v>
      </c>
      <c r="K919" s="5">
        <v>0</v>
      </c>
      <c r="L919" s="6">
        <f t="shared" si="712"/>
        <v>0</v>
      </c>
      <c r="M919" s="5">
        <f t="shared" ref="M919:N919" si="925">F919+H919-K919</f>
        <v>1</v>
      </c>
      <c r="N919" s="6">
        <f t="shared" si="925"/>
        <v>181818</v>
      </c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2">
      <c r="A920" s="5" t="s">
        <v>967</v>
      </c>
      <c r="B920" s="5" t="s">
        <v>25</v>
      </c>
      <c r="C920" s="5">
        <v>0</v>
      </c>
      <c r="D920" s="5">
        <v>0</v>
      </c>
      <c r="E920" s="5"/>
      <c r="F920" s="5">
        <v>0</v>
      </c>
      <c r="G920" s="5">
        <v>0</v>
      </c>
      <c r="H920" s="5">
        <v>1</v>
      </c>
      <c r="I920" s="6">
        <v>381818</v>
      </c>
      <c r="J920" s="7">
        <f t="shared" si="774"/>
        <v>381818</v>
      </c>
      <c r="K920" s="5">
        <v>0</v>
      </c>
      <c r="L920" s="6">
        <f t="shared" si="712"/>
        <v>0</v>
      </c>
      <c r="M920" s="5">
        <f t="shared" ref="M920:N920" si="926">F920+H920-K920</f>
        <v>1</v>
      </c>
      <c r="N920" s="6">
        <f t="shared" si="926"/>
        <v>381818</v>
      </c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2">
      <c r="A921" s="5" t="s">
        <v>968</v>
      </c>
      <c r="B921" s="5" t="s">
        <v>392</v>
      </c>
      <c r="C921" s="5">
        <v>0</v>
      </c>
      <c r="D921" s="5">
        <v>0</v>
      </c>
      <c r="E921" s="5"/>
      <c r="F921" s="5">
        <v>0</v>
      </c>
      <c r="G921" s="5">
        <v>0</v>
      </c>
      <c r="H921" s="5">
        <v>0</v>
      </c>
      <c r="I921" s="5">
        <v>0</v>
      </c>
      <c r="J921" s="7">
        <f t="shared" si="774"/>
        <v>0</v>
      </c>
      <c r="K921" s="5">
        <v>0</v>
      </c>
      <c r="L921" s="6">
        <f t="shared" si="712"/>
        <v>0</v>
      </c>
      <c r="M921" s="5">
        <f t="shared" ref="M921:N921" si="927">F921+H921-K921</f>
        <v>0</v>
      </c>
      <c r="N921" s="6">
        <f t="shared" si="927"/>
        <v>0</v>
      </c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2">
      <c r="A922" s="5" t="s">
        <v>969</v>
      </c>
      <c r="B922" s="5" t="s">
        <v>20</v>
      </c>
      <c r="C922" s="5">
        <v>0</v>
      </c>
      <c r="D922" s="5">
        <v>0</v>
      </c>
      <c r="E922" s="5"/>
      <c r="F922" s="5">
        <v>0</v>
      </c>
      <c r="G922" s="5">
        <v>0</v>
      </c>
      <c r="H922" s="5">
        <v>5</v>
      </c>
      <c r="I922" s="6">
        <v>20000000</v>
      </c>
      <c r="J922" s="7">
        <f t="shared" si="774"/>
        <v>4000000</v>
      </c>
      <c r="K922" s="5">
        <v>0</v>
      </c>
      <c r="L922" s="6">
        <f t="shared" si="712"/>
        <v>0</v>
      </c>
      <c r="M922" s="5">
        <f t="shared" ref="M922:N922" si="928">F922+H922-K922</f>
        <v>5</v>
      </c>
      <c r="N922" s="6">
        <f t="shared" si="928"/>
        <v>20000000</v>
      </c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2">
      <c r="A923" s="5" t="s">
        <v>970</v>
      </c>
      <c r="B923" s="5" t="s">
        <v>141</v>
      </c>
      <c r="C923" s="5">
        <v>1</v>
      </c>
      <c r="D923" s="6">
        <v>209091</v>
      </c>
      <c r="E923" s="5"/>
      <c r="F923" s="5">
        <v>1</v>
      </c>
      <c r="G923" s="6">
        <v>209091</v>
      </c>
      <c r="H923" s="5">
        <v>0</v>
      </c>
      <c r="I923" s="5">
        <v>0</v>
      </c>
      <c r="J923" s="7">
        <f t="shared" si="774"/>
        <v>209091</v>
      </c>
      <c r="K923" s="5">
        <v>0</v>
      </c>
      <c r="L923" s="6">
        <f t="shared" si="712"/>
        <v>0</v>
      </c>
      <c r="M923" s="5">
        <f t="shared" ref="M923:N923" si="929">F923+H923-K923</f>
        <v>1</v>
      </c>
      <c r="N923" s="6">
        <f t="shared" si="929"/>
        <v>209091</v>
      </c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2">
      <c r="A924" s="5" t="s">
        <v>971</v>
      </c>
      <c r="B924" s="5" t="s">
        <v>141</v>
      </c>
      <c r="C924" s="5">
        <v>2</v>
      </c>
      <c r="D924" s="6">
        <v>1295455</v>
      </c>
      <c r="E924" s="5"/>
      <c r="F924" s="5">
        <v>2</v>
      </c>
      <c r="G924" s="6">
        <v>1295455</v>
      </c>
      <c r="H924" s="5">
        <v>0</v>
      </c>
      <c r="I924" s="5">
        <v>0</v>
      </c>
      <c r="J924" s="7">
        <f t="shared" si="774"/>
        <v>647727.5</v>
      </c>
      <c r="K924" s="5">
        <v>0</v>
      </c>
      <c r="L924" s="6">
        <f t="shared" si="712"/>
        <v>0</v>
      </c>
      <c r="M924" s="5">
        <f t="shared" ref="M924:N924" si="930">F924+H924-K924</f>
        <v>2</v>
      </c>
      <c r="N924" s="6">
        <f t="shared" si="930"/>
        <v>1295455</v>
      </c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2">
      <c r="A925" s="5" t="s">
        <v>972</v>
      </c>
      <c r="B925" s="5" t="s">
        <v>141</v>
      </c>
      <c r="C925" s="5">
        <v>1</v>
      </c>
      <c r="D925" s="6">
        <v>587500</v>
      </c>
      <c r="E925" s="5"/>
      <c r="F925" s="5">
        <v>1</v>
      </c>
      <c r="G925" s="6">
        <v>587500</v>
      </c>
      <c r="H925" s="5">
        <v>0</v>
      </c>
      <c r="I925" s="5">
        <v>0</v>
      </c>
      <c r="J925" s="7">
        <f t="shared" si="774"/>
        <v>587500</v>
      </c>
      <c r="K925" s="5">
        <v>0</v>
      </c>
      <c r="L925" s="6">
        <f t="shared" si="712"/>
        <v>0</v>
      </c>
      <c r="M925" s="5">
        <f t="shared" ref="M925:N925" si="931">F925+H925-K925</f>
        <v>1</v>
      </c>
      <c r="N925" s="6">
        <f t="shared" si="931"/>
        <v>587500</v>
      </c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2">
      <c r="A926" s="5" t="s">
        <v>973</v>
      </c>
      <c r="B926" s="5" t="s">
        <v>11</v>
      </c>
      <c r="C926" s="5">
        <v>3</v>
      </c>
      <c r="D926" s="6">
        <v>15995455</v>
      </c>
      <c r="E926" s="5"/>
      <c r="F926" s="5">
        <v>3</v>
      </c>
      <c r="G926" s="6">
        <v>15995455</v>
      </c>
      <c r="H926" s="5">
        <v>0</v>
      </c>
      <c r="I926" s="5">
        <v>0</v>
      </c>
      <c r="J926" s="7">
        <f t="shared" si="774"/>
        <v>5331818.333333333</v>
      </c>
      <c r="K926" s="5">
        <v>0</v>
      </c>
      <c r="L926" s="6">
        <f t="shared" si="712"/>
        <v>0</v>
      </c>
      <c r="M926" s="5">
        <f t="shared" ref="M926:N926" si="932">F926+H926-K926</f>
        <v>3</v>
      </c>
      <c r="N926" s="6">
        <f t="shared" si="932"/>
        <v>15995455</v>
      </c>
      <c r="O926" s="5"/>
      <c r="P926" s="5"/>
      <c r="Q926" s="5"/>
      <c r="R926" s="5"/>
      <c r="S926" s="5"/>
      <c r="T926" s="5"/>
      <c r="U926" s="5"/>
      <c r="V926" s="5"/>
      <c r="W926" s="5"/>
    </row>
    <row r="927" spans="1:23" x14ac:dyDescent="0.2">
      <c r="A927" s="5" t="s">
        <v>974</v>
      </c>
      <c r="B927" s="5" t="s">
        <v>141</v>
      </c>
      <c r="C927" s="5">
        <v>1</v>
      </c>
      <c r="D927" s="6">
        <v>3451532</v>
      </c>
      <c r="E927" s="5"/>
      <c r="F927" s="5">
        <v>1</v>
      </c>
      <c r="G927" s="6">
        <v>3451532</v>
      </c>
      <c r="H927" s="5">
        <v>0</v>
      </c>
      <c r="I927" s="5">
        <v>0</v>
      </c>
      <c r="J927" s="7">
        <f t="shared" si="774"/>
        <v>3451532</v>
      </c>
      <c r="K927" s="5">
        <v>0</v>
      </c>
      <c r="L927" s="6">
        <f t="shared" si="712"/>
        <v>0</v>
      </c>
      <c r="M927" s="5">
        <f t="shared" ref="M927:N927" si="933">F927+H927-K927</f>
        <v>1</v>
      </c>
      <c r="N927" s="6">
        <f t="shared" si="933"/>
        <v>3451532</v>
      </c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2">
      <c r="A928" s="5" t="s">
        <v>975</v>
      </c>
      <c r="B928" s="5" t="s">
        <v>141</v>
      </c>
      <c r="C928" s="5">
        <v>3</v>
      </c>
      <c r="D928" s="6">
        <v>1461362</v>
      </c>
      <c r="E928" s="5"/>
      <c r="F928" s="5">
        <v>3</v>
      </c>
      <c r="G928" s="6">
        <v>1461362</v>
      </c>
      <c r="H928" s="5">
        <v>0</v>
      </c>
      <c r="I928" s="5">
        <v>0</v>
      </c>
      <c r="J928" s="7">
        <f t="shared" si="774"/>
        <v>487120.66666666669</v>
      </c>
      <c r="K928" s="5">
        <v>0</v>
      </c>
      <c r="L928" s="6">
        <f t="shared" si="712"/>
        <v>0</v>
      </c>
      <c r="M928" s="5">
        <f t="shared" ref="M928:N928" si="934">F928+H928-K928</f>
        <v>3</v>
      </c>
      <c r="N928" s="6">
        <f t="shared" si="934"/>
        <v>1461362</v>
      </c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2">
      <c r="A929" s="5" t="s">
        <v>976</v>
      </c>
      <c r="B929" s="5" t="s">
        <v>11</v>
      </c>
      <c r="C929" s="5">
        <v>1</v>
      </c>
      <c r="D929" s="6">
        <v>36454545</v>
      </c>
      <c r="E929" s="5"/>
      <c r="F929" s="5">
        <v>1</v>
      </c>
      <c r="G929" s="6">
        <v>36454545</v>
      </c>
      <c r="H929" s="5">
        <v>0</v>
      </c>
      <c r="I929" s="5">
        <v>0</v>
      </c>
      <c r="J929" s="7">
        <f t="shared" si="774"/>
        <v>36454545</v>
      </c>
      <c r="K929" s="5">
        <v>0</v>
      </c>
      <c r="L929" s="6">
        <f t="shared" si="712"/>
        <v>0</v>
      </c>
      <c r="M929" s="5">
        <f t="shared" ref="M929:N929" si="935">F929+H929-K929</f>
        <v>1</v>
      </c>
      <c r="N929" s="6">
        <f t="shared" si="935"/>
        <v>36454545</v>
      </c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2">
      <c r="A930" s="5" t="s">
        <v>977</v>
      </c>
      <c r="B930" s="5" t="s">
        <v>11</v>
      </c>
      <c r="C930" s="5">
        <v>1</v>
      </c>
      <c r="D930" s="6">
        <v>8212122</v>
      </c>
      <c r="E930" s="5"/>
      <c r="F930" s="5">
        <v>1</v>
      </c>
      <c r="G930" s="6">
        <v>8212122</v>
      </c>
      <c r="H930" s="5">
        <v>0</v>
      </c>
      <c r="I930" s="5">
        <v>0</v>
      </c>
      <c r="J930" s="7">
        <f t="shared" si="774"/>
        <v>8212122</v>
      </c>
      <c r="K930" s="5">
        <v>0</v>
      </c>
      <c r="L930" s="6">
        <f t="shared" si="712"/>
        <v>0</v>
      </c>
      <c r="M930" s="5">
        <f t="shared" ref="M930:N930" si="936">F930+H930-K930</f>
        <v>1</v>
      </c>
      <c r="N930" s="6">
        <f t="shared" si="936"/>
        <v>8212122</v>
      </c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2">
      <c r="A931" s="5" t="s">
        <v>978</v>
      </c>
      <c r="B931" s="5" t="s">
        <v>11</v>
      </c>
      <c r="C931" s="5">
        <v>5</v>
      </c>
      <c r="D931" s="6">
        <v>67454545</v>
      </c>
      <c r="E931" s="5"/>
      <c r="F931" s="5">
        <v>5</v>
      </c>
      <c r="G931" s="6">
        <v>67454545</v>
      </c>
      <c r="H931" s="5">
        <v>0</v>
      </c>
      <c r="I931" s="5">
        <v>0</v>
      </c>
      <c r="J931" s="7">
        <f t="shared" si="774"/>
        <v>13490909</v>
      </c>
      <c r="K931" s="5">
        <v>0</v>
      </c>
      <c r="L931" s="6">
        <f t="shared" si="712"/>
        <v>0</v>
      </c>
      <c r="M931" s="5">
        <f t="shared" ref="M931:N931" si="937">F931+H931-K931</f>
        <v>5</v>
      </c>
      <c r="N931" s="6">
        <f t="shared" si="937"/>
        <v>67454545</v>
      </c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2">
      <c r="A932" s="5" t="s">
        <v>979</v>
      </c>
      <c r="B932" s="5" t="s">
        <v>20</v>
      </c>
      <c r="C932" s="5">
        <v>2</v>
      </c>
      <c r="D932" s="6">
        <v>2803446</v>
      </c>
      <c r="E932" s="5"/>
      <c r="F932" s="5">
        <v>2</v>
      </c>
      <c r="G932" s="6">
        <v>2803446</v>
      </c>
      <c r="H932" s="5">
        <v>0</v>
      </c>
      <c r="I932" s="5">
        <v>0</v>
      </c>
      <c r="J932" s="7">
        <f t="shared" si="774"/>
        <v>1401723</v>
      </c>
      <c r="K932" s="5">
        <v>0</v>
      </c>
      <c r="L932" s="6">
        <f t="shared" si="712"/>
        <v>0</v>
      </c>
      <c r="M932" s="5">
        <f t="shared" ref="M932:N932" si="938">F932+H932-K932</f>
        <v>2</v>
      </c>
      <c r="N932" s="6">
        <f t="shared" si="938"/>
        <v>2803446</v>
      </c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2">
      <c r="A933" s="5" t="s">
        <v>980</v>
      </c>
      <c r="B933" s="5" t="s">
        <v>11</v>
      </c>
      <c r="C933" s="5">
        <v>11</v>
      </c>
      <c r="D933" s="6">
        <v>22922667</v>
      </c>
      <c r="E933" s="5"/>
      <c r="F933" s="5">
        <v>11</v>
      </c>
      <c r="G933" s="6">
        <v>22922667</v>
      </c>
      <c r="H933" s="5">
        <v>0</v>
      </c>
      <c r="I933" s="5">
        <v>0</v>
      </c>
      <c r="J933" s="7">
        <f t="shared" si="774"/>
        <v>2083878.8181818181</v>
      </c>
      <c r="K933" s="5">
        <v>0</v>
      </c>
      <c r="L933" s="6">
        <f t="shared" si="712"/>
        <v>0</v>
      </c>
      <c r="M933" s="5">
        <f t="shared" ref="M933:N933" si="939">F933+H933-K933</f>
        <v>11</v>
      </c>
      <c r="N933" s="6">
        <f t="shared" si="939"/>
        <v>22922667</v>
      </c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2">
      <c r="A934" s="5" t="s">
        <v>981</v>
      </c>
      <c r="B934" s="5" t="s">
        <v>11</v>
      </c>
      <c r="C934" s="5">
        <v>1</v>
      </c>
      <c r="D934" s="6">
        <v>1350000</v>
      </c>
      <c r="E934" s="5"/>
      <c r="F934" s="5">
        <v>1</v>
      </c>
      <c r="G934" s="6">
        <v>1350000</v>
      </c>
      <c r="H934" s="5">
        <v>0</v>
      </c>
      <c r="I934" s="5">
        <v>0</v>
      </c>
      <c r="J934" s="7">
        <f t="shared" si="774"/>
        <v>1350000</v>
      </c>
      <c r="K934" s="5">
        <v>0</v>
      </c>
      <c r="L934" s="6">
        <f t="shared" si="712"/>
        <v>0</v>
      </c>
      <c r="M934" s="5">
        <f t="shared" ref="M934:N934" si="940">F934+H934-K934</f>
        <v>1</v>
      </c>
      <c r="N934" s="6">
        <f t="shared" si="940"/>
        <v>1350000</v>
      </c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2">
      <c r="A935" s="5" t="s">
        <v>982</v>
      </c>
      <c r="B935" s="5" t="s">
        <v>11</v>
      </c>
      <c r="C935" s="5">
        <v>13</v>
      </c>
      <c r="D935" s="6">
        <v>15858344</v>
      </c>
      <c r="E935" s="5"/>
      <c r="F935" s="5">
        <v>13</v>
      </c>
      <c r="G935" s="6">
        <v>15858344</v>
      </c>
      <c r="H935" s="5">
        <v>0</v>
      </c>
      <c r="I935" s="5">
        <v>0</v>
      </c>
      <c r="J935" s="7">
        <f t="shared" si="774"/>
        <v>1219872.6153846155</v>
      </c>
      <c r="K935" s="5">
        <v>0</v>
      </c>
      <c r="L935" s="6">
        <f t="shared" si="712"/>
        <v>0</v>
      </c>
      <c r="M935" s="5">
        <f t="shared" ref="M935:N935" si="941">F935+H935-K935</f>
        <v>13</v>
      </c>
      <c r="N935" s="6">
        <f t="shared" si="941"/>
        <v>15858344</v>
      </c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2">
      <c r="A936" s="5" t="s">
        <v>983</v>
      </c>
      <c r="B936" s="5" t="s">
        <v>25</v>
      </c>
      <c r="C936" s="5">
        <v>2</v>
      </c>
      <c r="D936" s="6">
        <v>14727273</v>
      </c>
      <c r="E936" s="5"/>
      <c r="F936" s="5">
        <v>2</v>
      </c>
      <c r="G936" s="6">
        <v>14727273</v>
      </c>
      <c r="H936" s="5">
        <v>0</v>
      </c>
      <c r="I936" s="5">
        <v>0</v>
      </c>
      <c r="J936" s="7">
        <f t="shared" si="774"/>
        <v>7363636.5</v>
      </c>
      <c r="K936" s="5">
        <v>0</v>
      </c>
      <c r="L936" s="6">
        <f t="shared" si="712"/>
        <v>0</v>
      </c>
      <c r="M936" s="5">
        <f t="shared" ref="M936:N936" si="942">F936+H936-K936</f>
        <v>2</v>
      </c>
      <c r="N936" s="6">
        <f t="shared" si="942"/>
        <v>14727273</v>
      </c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2">
      <c r="A937" s="5" t="s">
        <v>984</v>
      </c>
      <c r="B937" s="5" t="s">
        <v>11</v>
      </c>
      <c r="C937" s="5">
        <v>2</v>
      </c>
      <c r="D937" s="6">
        <v>9287879</v>
      </c>
      <c r="E937" s="5"/>
      <c r="F937" s="5">
        <v>2</v>
      </c>
      <c r="G937" s="6">
        <v>9287879</v>
      </c>
      <c r="H937" s="5">
        <v>0</v>
      </c>
      <c r="I937" s="5">
        <v>0</v>
      </c>
      <c r="J937" s="7">
        <f t="shared" si="774"/>
        <v>4643939.5</v>
      </c>
      <c r="K937" s="5">
        <v>0</v>
      </c>
      <c r="L937" s="6">
        <f t="shared" si="712"/>
        <v>0</v>
      </c>
      <c r="M937" s="5">
        <f t="shared" ref="M937:N937" si="943">F937+H937-K937</f>
        <v>2</v>
      </c>
      <c r="N937" s="6">
        <f t="shared" si="943"/>
        <v>9287879</v>
      </c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2">
      <c r="A938" s="5" t="s">
        <v>985</v>
      </c>
      <c r="B938" s="5" t="s">
        <v>20</v>
      </c>
      <c r="C938" s="5">
        <v>88</v>
      </c>
      <c r="D938" s="6">
        <v>407941188</v>
      </c>
      <c r="E938" s="5"/>
      <c r="F938" s="5">
        <v>88</v>
      </c>
      <c r="G938" s="6">
        <v>407941188</v>
      </c>
      <c r="H938" s="5">
        <v>0</v>
      </c>
      <c r="I938" s="5">
        <v>0</v>
      </c>
      <c r="J938" s="7">
        <f t="shared" si="774"/>
        <v>4635695.3181818184</v>
      </c>
      <c r="K938" s="5">
        <v>0</v>
      </c>
      <c r="L938" s="6">
        <f t="shared" si="712"/>
        <v>0</v>
      </c>
      <c r="M938" s="5">
        <f t="shared" ref="M938:N938" si="944">F938+H938-K938</f>
        <v>88</v>
      </c>
      <c r="N938" s="6">
        <f t="shared" si="944"/>
        <v>407941188</v>
      </c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2">
      <c r="A939" s="5" t="s">
        <v>986</v>
      </c>
      <c r="B939" s="5" t="s">
        <v>11</v>
      </c>
      <c r="C939" s="5">
        <v>2</v>
      </c>
      <c r="D939" s="6">
        <v>23288634</v>
      </c>
      <c r="E939" s="5"/>
      <c r="F939" s="5">
        <v>2</v>
      </c>
      <c r="G939" s="6">
        <v>23288634</v>
      </c>
      <c r="H939" s="5">
        <v>0</v>
      </c>
      <c r="I939" s="5">
        <v>0</v>
      </c>
      <c r="J939" s="7">
        <f t="shared" si="774"/>
        <v>11644317</v>
      </c>
      <c r="K939" s="5">
        <v>0</v>
      </c>
      <c r="L939" s="6">
        <f t="shared" si="712"/>
        <v>0</v>
      </c>
      <c r="M939" s="5">
        <f t="shared" ref="M939:N939" si="945">F939+H939-K939</f>
        <v>2</v>
      </c>
      <c r="N939" s="6">
        <f t="shared" si="945"/>
        <v>23288634</v>
      </c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2">
      <c r="A940" s="5" t="s">
        <v>987</v>
      </c>
      <c r="B940" s="5" t="s">
        <v>11</v>
      </c>
      <c r="C940" s="5">
        <v>3</v>
      </c>
      <c r="D940" s="6">
        <v>41163067</v>
      </c>
      <c r="E940" s="5"/>
      <c r="F940" s="5">
        <v>3</v>
      </c>
      <c r="G940" s="6">
        <v>41163067</v>
      </c>
      <c r="H940" s="5">
        <v>0</v>
      </c>
      <c r="I940" s="5">
        <v>0</v>
      </c>
      <c r="J940" s="7">
        <f t="shared" si="774"/>
        <v>13721022.333333334</v>
      </c>
      <c r="K940" s="5">
        <v>0</v>
      </c>
      <c r="L940" s="6">
        <f t="shared" si="712"/>
        <v>0</v>
      </c>
      <c r="M940" s="5">
        <f t="shared" ref="M940:N940" si="946">F940+H940-K940</f>
        <v>3</v>
      </c>
      <c r="N940" s="6">
        <f t="shared" si="946"/>
        <v>41163067</v>
      </c>
      <c r="O940" s="5"/>
      <c r="P940" s="5"/>
      <c r="Q940" s="5"/>
      <c r="R940" s="5"/>
      <c r="S940" s="5"/>
      <c r="T940" s="5"/>
      <c r="U940" s="5"/>
      <c r="V940" s="5"/>
      <c r="W940" s="5"/>
    </row>
    <row r="941" spans="1:23" x14ac:dyDescent="0.2">
      <c r="A941" s="5" t="s">
        <v>988</v>
      </c>
      <c r="B941" s="5" t="s">
        <v>20</v>
      </c>
      <c r="C941" s="5">
        <v>1</v>
      </c>
      <c r="D941" s="6">
        <v>9500000</v>
      </c>
      <c r="E941" s="5"/>
      <c r="F941" s="5">
        <v>1</v>
      </c>
      <c r="G941" s="6">
        <v>9500000</v>
      </c>
      <c r="H941" s="5">
        <v>0</v>
      </c>
      <c r="I941" s="5">
        <v>0</v>
      </c>
      <c r="J941" s="7">
        <f t="shared" si="774"/>
        <v>9500000</v>
      </c>
      <c r="K941" s="5">
        <v>0</v>
      </c>
      <c r="L941" s="6">
        <f t="shared" si="712"/>
        <v>0</v>
      </c>
      <c r="M941" s="5">
        <f t="shared" ref="M941:N941" si="947">F941+H941-K941</f>
        <v>1</v>
      </c>
      <c r="N941" s="6">
        <f t="shared" si="947"/>
        <v>9500000</v>
      </c>
      <c r="O941" s="5"/>
      <c r="P941" s="5"/>
      <c r="Q941" s="5"/>
      <c r="R941" s="5"/>
      <c r="S941" s="5"/>
      <c r="T941" s="5"/>
      <c r="U941" s="5"/>
      <c r="V941" s="5"/>
      <c r="W941" s="5"/>
    </row>
    <row r="942" spans="1:23" x14ac:dyDescent="0.2">
      <c r="A942" s="5" t="s">
        <v>989</v>
      </c>
      <c r="B942" s="5" t="s">
        <v>11</v>
      </c>
      <c r="C942" s="5">
        <v>2</v>
      </c>
      <c r="D942" s="6">
        <v>21363636</v>
      </c>
      <c r="E942" s="5"/>
      <c r="F942" s="5">
        <v>2</v>
      </c>
      <c r="G942" s="6">
        <v>21363636</v>
      </c>
      <c r="H942" s="5">
        <v>0</v>
      </c>
      <c r="I942" s="5">
        <v>0</v>
      </c>
      <c r="J942" s="7">
        <f t="shared" si="774"/>
        <v>10681818</v>
      </c>
      <c r="K942" s="5">
        <v>0</v>
      </c>
      <c r="L942" s="6">
        <f t="shared" si="712"/>
        <v>0</v>
      </c>
      <c r="M942" s="5">
        <f t="shared" ref="M942:N942" si="948">F942+H942-K942</f>
        <v>2</v>
      </c>
      <c r="N942" s="6">
        <f t="shared" si="948"/>
        <v>21363636</v>
      </c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2">
      <c r="A943" s="5" t="s">
        <v>990</v>
      </c>
      <c r="B943" s="5" t="s">
        <v>11</v>
      </c>
      <c r="C943" s="5">
        <v>1</v>
      </c>
      <c r="D943" s="6">
        <v>9730000</v>
      </c>
      <c r="E943" s="5"/>
      <c r="F943" s="5">
        <v>1</v>
      </c>
      <c r="G943" s="6">
        <v>9730000</v>
      </c>
      <c r="H943" s="5">
        <v>0</v>
      </c>
      <c r="I943" s="5">
        <v>0</v>
      </c>
      <c r="J943" s="7">
        <f t="shared" si="774"/>
        <v>9730000</v>
      </c>
      <c r="K943" s="5">
        <v>0</v>
      </c>
      <c r="L943" s="6">
        <f t="shared" si="712"/>
        <v>0</v>
      </c>
      <c r="M943" s="5">
        <f t="shared" ref="M943:N943" si="949">F943+H943-K943</f>
        <v>1</v>
      </c>
      <c r="N943" s="6">
        <f t="shared" si="949"/>
        <v>9730000</v>
      </c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2">
      <c r="A944" s="5" t="s">
        <v>991</v>
      </c>
      <c r="B944" s="5" t="s">
        <v>11</v>
      </c>
      <c r="C944" s="5">
        <v>2</v>
      </c>
      <c r="D944" s="6">
        <v>22080000</v>
      </c>
      <c r="E944" s="5"/>
      <c r="F944" s="5">
        <v>2</v>
      </c>
      <c r="G944" s="6">
        <v>22080000</v>
      </c>
      <c r="H944" s="5">
        <v>0</v>
      </c>
      <c r="I944" s="5">
        <v>0</v>
      </c>
      <c r="J944" s="7">
        <f t="shared" si="774"/>
        <v>11040000</v>
      </c>
      <c r="K944" s="5">
        <v>0</v>
      </c>
      <c r="L944" s="6">
        <f t="shared" si="712"/>
        <v>0</v>
      </c>
      <c r="M944" s="5">
        <f t="shared" ref="M944:N944" si="950">F944+H944-K944</f>
        <v>2</v>
      </c>
      <c r="N944" s="6">
        <f t="shared" si="950"/>
        <v>22080000</v>
      </c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2">
      <c r="A945" s="5" t="s">
        <v>992</v>
      </c>
      <c r="B945" s="5" t="s">
        <v>11</v>
      </c>
      <c r="C945" s="5">
        <v>3</v>
      </c>
      <c r="D945" s="6">
        <v>37500000</v>
      </c>
      <c r="E945" s="5"/>
      <c r="F945" s="5">
        <v>3</v>
      </c>
      <c r="G945" s="6">
        <v>37500000</v>
      </c>
      <c r="H945" s="5">
        <v>0</v>
      </c>
      <c r="I945" s="5">
        <v>0</v>
      </c>
      <c r="J945" s="7">
        <f t="shared" si="774"/>
        <v>12500000</v>
      </c>
      <c r="K945" s="5">
        <v>0</v>
      </c>
      <c r="L945" s="6">
        <f t="shared" si="712"/>
        <v>0</v>
      </c>
      <c r="M945" s="5">
        <f t="shared" ref="M945:N945" si="951">F945+H945-K945</f>
        <v>3</v>
      </c>
      <c r="N945" s="6">
        <f t="shared" si="951"/>
        <v>37500000</v>
      </c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2">
      <c r="A946" s="5" t="s">
        <v>993</v>
      </c>
      <c r="B946" s="5" t="s">
        <v>11</v>
      </c>
      <c r="C946" s="5">
        <v>1</v>
      </c>
      <c r="D946" s="6">
        <v>7500000</v>
      </c>
      <c r="E946" s="5"/>
      <c r="F946" s="5">
        <v>1</v>
      </c>
      <c r="G946" s="6">
        <v>7500000</v>
      </c>
      <c r="H946" s="5">
        <v>0</v>
      </c>
      <c r="I946" s="5">
        <v>0</v>
      </c>
      <c r="J946" s="7">
        <f t="shared" si="774"/>
        <v>7500000</v>
      </c>
      <c r="K946" s="5">
        <v>0</v>
      </c>
      <c r="L946" s="6">
        <f t="shared" si="712"/>
        <v>0</v>
      </c>
      <c r="M946" s="5">
        <f t="shared" ref="M946:N946" si="952">F946+H946-K946</f>
        <v>1</v>
      </c>
      <c r="N946" s="6">
        <f t="shared" si="952"/>
        <v>7500000</v>
      </c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2">
      <c r="A947" s="5" t="s">
        <v>994</v>
      </c>
      <c r="B947" s="5" t="s">
        <v>25</v>
      </c>
      <c r="C947" s="5">
        <v>2</v>
      </c>
      <c r="D947" s="6">
        <v>20160000</v>
      </c>
      <c r="E947" s="5"/>
      <c r="F947" s="5">
        <v>2</v>
      </c>
      <c r="G947" s="6">
        <v>20160000</v>
      </c>
      <c r="H947" s="5">
        <v>0</v>
      </c>
      <c r="I947" s="5">
        <v>0</v>
      </c>
      <c r="J947" s="7">
        <f t="shared" si="774"/>
        <v>10080000</v>
      </c>
      <c r="K947" s="5">
        <v>0</v>
      </c>
      <c r="L947" s="6">
        <f t="shared" si="712"/>
        <v>0</v>
      </c>
      <c r="M947" s="5">
        <f t="shared" ref="M947:N947" si="953">F947+H947-K947</f>
        <v>2</v>
      </c>
      <c r="N947" s="6">
        <f t="shared" si="953"/>
        <v>20160000</v>
      </c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2">
      <c r="A948" s="5" t="s">
        <v>995</v>
      </c>
      <c r="B948" s="5" t="s">
        <v>20</v>
      </c>
      <c r="C948" s="5">
        <v>2</v>
      </c>
      <c r="D948" s="6">
        <v>22945455</v>
      </c>
      <c r="E948" s="5"/>
      <c r="F948" s="5">
        <v>2</v>
      </c>
      <c r="G948" s="6">
        <v>22945455</v>
      </c>
      <c r="H948" s="5">
        <v>0</v>
      </c>
      <c r="I948" s="5">
        <v>0</v>
      </c>
      <c r="J948" s="7">
        <f t="shared" si="774"/>
        <v>11472727.5</v>
      </c>
      <c r="K948" s="5">
        <v>0</v>
      </c>
      <c r="L948" s="6">
        <f t="shared" si="712"/>
        <v>0</v>
      </c>
      <c r="M948" s="5">
        <f t="shared" ref="M948:N948" si="954">F948+H948-K948</f>
        <v>2</v>
      </c>
      <c r="N948" s="6">
        <f t="shared" si="954"/>
        <v>22945455</v>
      </c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2">
      <c r="A949" s="5" t="s">
        <v>996</v>
      </c>
      <c r="B949" s="5" t="s">
        <v>20</v>
      </c>
      <c r="C949" s="5">
        <v>58</v>
      </c>
      <c r="D949" s="6">
        <v>38361298</v>
      </c>
      <c r="E949" s="5"/>
      <c r="F949" s="5">
        <v>58</v>
      </c>
      <c r="G949" s="6">
        <v>38361298</v>
      </c>
      <c r="H949" s="5">
        <v>0</v>
      </c>
      <c r="I949" s="5">
        <v>0</v>
      </c>
      <c r="J949" s="7">
        <f t="shared" si="774"/>
        <v>661401.68965517241</v>
      </c>
      <c r="K949" s="5">
        <v>0</v>
      </c>
      <c r="L949" s="6">
        <f t="shared" si="712"/>
        <v>0</v>
      </c>
      <c r="M949" s="5">
        <f t="shared" ref="M949:N949" si="955">F949+H949-K949</f>
        <v>58</v>
      </c>
      <c r="N949" s="6">
        <f t="shared" si="955"/>
        <v>38361298</v>
      </c>
      <c r="O949" s="5"/>
      <c r="P949" s="5"/>
      <c r="Q949" s="5"/>
      <c r="R949" s="5"/>
      <c r="S949" s="5"/>
      <c r="T949" s="5"/>
      <c r="U949" s="5"/>
      <c r="V949" s="5"/>
      <c r="W949" s="5"/>
    </row>
    <row r="950" spans="1:23" x14ac:dyDescent="0.2">
      <c r="A950" s="5" t="s">
        <v>997</v>
      </c>
      <c r="B950" s="5" t="s">
        <v>11</v>
      </c>
      <c r="C950" s="5">
        <v>3</v>
      </c>
      <c r="D950" s="6">
        <v>39818181</v>
      </c>
      <c r="E950" s="5"/>
      <c r="F950" s="5">
        <v>3</v>
      </c>
      <c r="G950" s="6">
        <v>39818181</v>
      </c>
      <c r="H950" s="5">
        <v>0</v>
      </c>
      <c r="I950" s="5">
        <v>0</v>
      </c>
      <c r="J950" s="7">
        <f t="shared" si="774"/>
        <v>13272727</v>
      </c>
      <c r="K950" s="5">
        <v>0</v>
      </c>
      <c r="L950" s="6">
        <f t="shared" si="712"/>
        <v>0</v>
      </c>
      <c r="M950" s="5">
        <f t="shared" ref="M950:N950" si="956">F950+H950-K950</f>
        <v>3</v>
      </c>
      <c r="N950" s="6">
        <f t="shared" si="956"/>
        <v>39818181</v>
      </c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2">
      <c r="A951" s="5" t="s">
        <v>998</v>
      </c>
      <c r="B951" s="5" t="s">
        <v>11</v>
      </c>
      <c r="C951" s="5">
        <v>1</v>
      </c>
      <c r="D951" s="6">
        <v>16181818</v>
      </c>
      <c r="E951" s="5"/>
      <c r="F951" s="5">
        <v>1</v>
      </c>
      <c r="G951" s="6">
        <v>16181818</v>
      </c>
      <c r="H951" s="5">
        <v>0</v>
      </c>
      <c r="I951" s="5">
        <v>0</v>
      </c>
      <c r="J951" s="7">
        <f t="shared" si="774"/>
        <v>16181818</v>
      </c>
      <c r="K951" s="5">
        <v>0</v>
      </c>
      <c r="L951" s="6">
        <f t="shared" si="712"/>
        <v>0</v>
      </c>
      <c r="M951" s="5">
        <f t="shared" ref="M951:N951" si="957">F951+H951-K951</f>
        <v>1</v>
      </c>
      <c r="N951" s="6">
        <f t="shared" si="957"/>
        <v>16181818</v>
      </c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2">
      <c r="A952" s="5" t="s">
        <v>999</v>
      </c>
      <c r="B952" s="5" t="s">
        <v>11</v>
      </c>
      <c r="C952" s="5">
        <v>1</v>
      </c>
      <c r="D952" s="6">
        <v>16895455</v>
      </c>
      <c r="E952" s="5"/>
      <c r="F952" s="5">
        <v>1</v>
      </c>
      <c r="G952" s="6">
        <v>16895455</v>
      </c>
      <c r="H952" s="5">
        <v>0</v>
      </c>
      <c r="I952" s="5">
        <v>0</v>
      </c>
      <c r="J952" s="7">
        <f t="shared" si="774"/>
        <v>16895455</v>
      </c>
      <c r="K952" s="5">
        <v>0</v>
      </c>
      <c r="L952" s="6">
        <f t="shared" si="712"/>
        <v>0</v>
      </c>
      <c r="M952" s="5">
        <f t="shared" ref="M952:N952" si="958">F952+H952-K952</f>
        <v>1</v>
      </c>
      <c r="N952" s="6">
        <f t="shared" si="958"/>
        <v>16895455</v>
      </c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2">
      <c r="A953" s="5" t="s">
        <v>1000</v>
      </c>
      <c r="B953" s="5" t="s">
        <v>11</v>
      </c>
      <c r="C953" s="5">
        <v>1</v>
      </c>
      <c r="D953" s="6">
        <v>16072727</v>
      </c>
      <c r="E953" s="5"/>
      <c r="F953" s="5">
        <v>1</v>
      </c>
      <c r="G953" s="6">
        <v>16072727</v>
      </c>
      <c r="H953" s="5">
        <v>0</v>
      </c>
      <c r="I953" s="5">
        <v>0</v>
      </c>
      <c r="J953" s="7">
        <f t="shared" si="774"/>
        <v>16072727</v>
      </c>
      <c r="K953" s="5">
        <v>0</v>
      </c>
      <c r="L953" s="6">
        <f t="shared" si="712"/>
        <v>0</v>
      </c>
      <c r="M953" s="5">
        <f t="shared" ref="M953:N953" si="959">F953+H953-K953</f>
        <v>1</v>
      </c>
      <c r="N953" s="6">
        <f t="shared" si="959"/>
        <v>16072727</v>
      </c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2">
      <c r="A954" s="5" t="s">
        <v>1001</v>
      </c>
      <c r="B954" s="5" t="s">
        <v>11</v>
      </c>
      <c r="C954" s="5">
        <v>1</v>
      </c>
      <c r="D954" s="6">
        <v>18868182</v>
      </c>
      <c r="E954" s="5"/>
      <c r="F954" s="5">
        <v>1</v>
      </c>
      <c r="G954" s="6">
        <v>18868182</v>
      </c>
      <c r="H954" s="5">
        <v>0</v>
      </c>
      <c r="I954" s="5">
        <v>0</v>
      </c>
      <c r="J954" s="7">
        <f t="shared" si="774"/>
        <v>18868182</v>
      </c>
      <c r="K954" s="5">
        <v>0</v>
      </c>
      <c r="L954" s="6">
        <f t="shared" si="712"/>
        <v>0</v>
      </c>
      <c r="M954" s="5">
        <f t="shared" ref="M954:N954" si="960">F954+H954-K954</f>
        <v>1</v>
      </c>
      <c r="N954" s="6">
        <f t="shared" si="960"/>
        <v>18868182</v>
      </c>
      <c r="O954" s="5"/>
      <c r="P954" s="5"/>
      <c r="Q954" s="5"/>
      <c r="R954" s="5"/>
      <c r="S954" s="5"/>
      <c r="T954" s="5"/>
      <c r="U954" s="5"/>
      <c r="V954" s="5"/>
      <c r="W954" s="5"/>
    </row>
    <row r="955" spans="1:23" x14ac:dyDescent="0.2">
      <c r="A955" s="5" t="s">
        <v>1002</v>
      </c>
      <c r="B955" s="5" t="s">
        <v>11</v>
      </c>
      <c r="C955" s="5">
        <v>1</v>
      </c>
      <c r="D955" s="6">
        <v>16727273</v>
      </c>
      <c r="E955" s="5"/>
      <c r="F955" s="5">
        <v>1</v>
      </c>
      <c r="G955" s="6">
        <v>16727273</v>
      </c>
      <c r="H955" s="5">
        <v>0</v>
      </c>
      <c r="I955" s="5">
        <v>0</v>
      </c>
      <c r="J955" s="7">
        <f t="shared" si="774"/>
        <v>16727273</v>
      </c>
      <c r="K955" s="5">
        <v>0</v>
      </c>
      <c r="L955" s="6">
        <f t="shared" si="712"/>
        <v>0</v>
      </c>
      <c r="M955" s="5">
        <f t="shared" ref="M955:N955" si="961">F955+H955-K955</f>
        <v>1</v>
      </c>
      <c r="N955" s="6">
        <f t="shared" si="961"/>
        <v>16727273</v>
      </c>
      <c r="O955" s="5"/>
      <c r="P955" s="5"/>
      <c r="Q955" s="5"/>
      <c r="R955" s="5"/>
      <c r="S955" s="5"/>
      <c r="T955" s="5"/>
      <c r="U955" s="5"/>
      <c r="V955" s="5"/>
      <c r="W955" s="5"/>
    </row>
    <row r="956" spans="1:23" x14ac:dyDescent="0.2">
      <c r="A956" s="5" t="s">
        <v>1003</v>
      </c>
      <c r="B956" s="5" t="s">
        <v>11</v>
      </c>
      <c r="C956" s="5">
        <v>1</v>
      </c>
      <c r="D956" s="6">
        <v>16227273</v>
      </c>
      <c r="E956" s="5"/>
      <c r="F956" s="5">
        <v>1</v>
      </c>
      <c r="G956" s="6">
        <v>16227273</v>
      </c>
      <c r="H956" s="5">
        <v>0</v>
      </c>
      <c r="I956" s="5">
        <v>0</v>
      </c>
      <c r="J956" s="7">
        <f t="shared" si="774"/>
        <v>16227273</v>
      </c>
      <c r="K956" s="5">
        <v>0</v>
      </c>
      <c r="L956" s="6">
        <f t="shared" si="712"/>
        <v>0</v>
      </c>
      <c r="M956" s="5">
        <f t="shared" ref="M956:N956" si="962">F956+H956-K956</f>
        <v>1</v>
      </c>
      <c r="N956" s="6">
        <f t="shared" si="962"/>
        <v>16227273</v>
      </c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2">
      <c r="A957" s="5" t="s">
        <v>1004</v>
      </c>
      <c r="B957" s="5" t="s">
        <v>11</v>
      </c>
      <c r="C957" s="5">
        <v>1</v>
      </c>
      <c r="D957" s="6">
        <v>15390909</v>
      </c>
      <c r="E957" s="5"/>
      <c r="F957" s="5">
        <v>1</v>
      </c>
      <c r="G957" s="6">
        <v>15390909</v>
      </c>
      <c r="H957" s="5">
        <v>0</v>
      </c>
      <c r="I957" s="5">
        <v>0</v>
      </c>
      <c r="J957" s="7">
        <f t="shared" si="774"/>
        <v>15390909</v>
      </c>
      <c r="K957" s="5">
        <v>0</v>
      </c>
      <c r="L957" s="6">
        <f t="shared" si="712"/>
        <v>0</v>
      </c>
      <c r="M957" s="5">
        <f t="shared" ref="M957:N957" si="963">F957+H957-K957</f>
        <v>1</v>
      </c>
      <c r="N957" s="6">
        <f t="shared" si="963"/>
        <v>15390909</v>
      </c>
      <c r="O957" s="5"/>
      <c r="P957" s="5"/>
      <c r="Q957" s="5"/>
      <c r="R957" s="5"/>
      <c r="S957" s="5"/>
      <c r="T957" s="5"/>
      <c r="U957" s="5"/>
      <c r="V957" s="5"/>
      <c r="W957" s="5"/>
    </row>
    <row r="958" spans="1:23" x14ac:dyDescent="0.2">
      <c r="A958" s="5" t="s">
        <v>1005</v>
      </c>
      <c r="B958" s="5" t="s">
        <v>25</v>
      </c>
      <c r="C958" s="5">
        <v>2</v>
      </c>
      <c r="D958" s="6">
        <v>38890909</v>
      </c>
      <c r="E958" s="5"/>
      <c r="F958" s="5">
        <v>2</v>
      </c>
      <c r="G958" s="6">
        <v>38890909</v>
      </c>
      <c r="H958" s="5">
        <v>0</v>
      </c>
      <c r="I958" s="5">
        <v>0</v>
      </c>
      <c r="J958" s="7">
        <f t="shared" si="774"/>
        <v>19445454.5</v>
      </c>
      <c r="K958" s="5">
        <v>0</v>
      </c>
      <c r="L958" s="6">
        <f t="shared" si="712"/>
        <v>0</v>
      </c>
      <c r="M958" s="5">
        <f t="shared" ref="M958:N958" si="964">F958+H958-K958</f>
        <v>2</v>
      </c>
      <c r="N958" s="6">
        <f t="shared" si="964"/>
        <v>38890909</v>
      </c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2">
      <c r="A959" s="5" t="s">
        <v>1006</v>
      </c>
      <c r="B959" s="5" t="s">
        <v>11</v>
      </c>
      <c r="C959" s="5">
        <v>1</v>
      </c>
      <c r="D959" s="6">
        <v>19636364</v>
      </c>
      <c r="E959" s="5"/>
      <c r="F959" s="5">
        <v>1</v>
      </c>
      <c r="G959" s="6">
        <v>19636364</v>
      </c>
      <c r="H959" s="5">
        <v>0</v>
      </c>
      <c r="I959" s="5">
        <v>0</v>
      </c>
      <c r="J959" s="7">
        <f t="shared" si="774"/>
        <v>19636364</v>
      </c>
      <c r="K959" s="5">
        <v>0</v>
      </c>
      <c r="L959" s="6">
        <f t="shared" si="712"/>
        <v>0</v>
      </c>
      <c r="M959" s="5">
        <f t="shared" ref="M959:N959" si="965">F959+H959-K959</f>
        <v>1</v>
      </c>
      <c r="N959" s="6">
        <f t="shared" si="965"/>
        <v>19636364</v>
      </c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2">
      <c r="A960" s="5" t="s">
        <v>1007</v>
      </c>
      <c r="B960" s="5" t="s">
        <v>25</v>
      </c>
      <c r="C960" s="5">
        <v>2</v>
      </c>
      <c r="D960" s="6">
        <v>31072727</v>
      </c>
      <c r="E960" s="5"/>
      <c r="F960" s="5">
        <v>2</v>
      </c>
      <c r="G960" s="6">
        <v>31072727</v>
      </c>
      <c r="H960" s="5">
        <v>0</v>
      </c>
      <c r="I960" s="5">
        <v>0</v>
      </c>
      <c r="J960" s="7">
        <f t="shared" si="774"/>
        <v>15536363.5</v>
      </c>
      <c r="K960" s="5">
        <v>0</v>
      </c>
      <c r="L960" s="6">
        <f t="shared" si="712"/>
        <v>0</v>
      </c>
      <c r="M960" s="5">
        <f t="shared" ref="M960:N960" si="966">F960+H960-K960</f>
        <v>2</v>
      </c>
      <c r="N960" s="6">
        <f t="shared" si="966"/>
        <v>31072727</v>
      </c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2">
      <c r="A961" s="5" t="s">
        <v>1008</v>
      </c>
      <c r="B961" s="5" t="s">
        <v>20</v>
      </c>
      <c r="C961" s="5">
        <v>1</v>
      </c>
      <c r="D961" s="6">
        <v>12727272</v>
      </c>
      <c r="E961" s="5"/>
      <c r="F961" s="5">
        <v>1</v>
      </c>
      <c r="G961" s="6">
        <v>12727272</v>
      </c>
      <c r="H961" s="5">
        <v>0</v>
      </c>
      <c r="I961" s="5">
        <v>0</v>
      </c>
      <c r="J961" s="7">
        <f t="shared" si="774"/>
        <v>12727272</v>
      </c>
      <c r="K961" s="5">
        <v>0</v>
      </c>
      <c r="L961" s="6">
        <f t="shared" si="712"/>
        <v>0</v>
      </c>
      <c r="M961" s="5">
        <f t="shared" ref="M961:N961" si="967">F961+H961-K961</f>
        <v>1</v>
      </c>
      <c r="N961" s="6">
        <f t="shared" si="967"/>
        <v>12727272</v>
      </c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2">
      <c r="A962" s="5" t="s">
        <v>1009</v>
      </c>
      <c r="B962" s="5" t="s">
        <v>20</v>
      </c>
      <c r="C962" s="5">
        <v>2</v>
      </c>
      <c r="D962" s="6">
        <v>34181818</v>
      </c>
      <c r="E962" s="5"/>
      <c r="F962" s="5">
        <v>2</v>
      </c>
      <c r="G962" s="6">
        <v>34181818</v>
      </c>
      <c r="H962" s="5">
        <v>0</v>
      </c>
      <c r="I962" s="5">
        <v>0</v>
      </c>
      <c r="J962" s="7">
        <f t="shared" si="774"/>
        <v>17090909</v>
      </c>
      <c r="K962" s="5">
        <v>0</v>
      </c>
      <c r="L962" s="6">
        <f t="shared" si="712"/>
        <v>0</v>
      </c>
      <c r="M962" s="5">
        <f t="shared" ref="M962:N962" si="968">F962+H962-K962</f>
        <v>2</v>
      </c>
      <c r="N962" s="6">
        <f t="shared" si="968"/>
        <v>34181818</v>
      </c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2">
      <c r="A963" s="5" t="s">
        <v>1010</v>
      </c>
      <c r="B963" s="5" t="s">
        <v>20</v>
      </c>
      <c r="C963" s="5">
        <v>9</v>
      </c>
      <c r="D963" s="6">
        <v>104664335</v>
      </c>
      <c r="E963" s="5"/>
      <c r="F963" s="5">
        <v>9</v>
      </c>
      <c r="G963" s="6">
        <v>104664335</v>
      </c>
      <c r="H963" s="5">
        <v>0</v>
      </c>
      <c r="I963" s="5">
        <v>0</v>
      </c>
      <c r="J963" s="7">
        <f t="shared" si="774"/>
        <v>11629370.555555556</v>
      </c>
      <c r="K963" s="5">
        <v>0</v>
      </c>
      <c r="L963" s="6">
        <f t="shared" ref="L963:L1217" si="969">J963*K963</f>
        <v>0</v>
      </c>
      <c r="M963" s="5">
        <f t="shared" ref="M963:N963" si="970">F963+H963-K963</f>
        <v>9</v>
      </c>
      <c r="N963" s="6">
        <f t="shared" si="970"/>
        <v>104664335</v>
      </c>
      <c r="O963" s="5"/>
      <c r="P963" s="5"/>
      <c r="Q963" s="5"/>
      <c r="R963" s="5"/>
      <c r="S963" s="5"/>
      <c r="T963" s="5"/>
      <c r="U963" s="5"/>
      <c r="V963" s="5"/>
      <c r="W963" s="5"/>
    </row>
    <row r="964" spans="1:23" x14ac:dyDescent="0.2">
      <c r="A964" s="5" t="s">
        <v>1011</v>
      </c>
      <c r="B964" s="5" t="s">
        <v>11</v>
      </c>
      <c r="C964" s="5">
        <v>1</v>
      </c>
      <c r="D964" s="6">
        <v>17090909</v>
      </c>
      <c r="E964" s="5"/>
      <c r="F964" s="5">
        <v>1</v>
      </c>
      <c r="G964" s="6">
        <v>17090909</v>
      </c>
      <c r="H964" s="5">
        <v>0</v>
      </c>
      <c r="I964" s="5">
        <v>0</v>
      </c>
      <c r="J964" s="7">
        <f t="shared" si="774"/>
        <v>17090909</v>
      </c>
      <c r="K964" s="5">
        <v>0</v>
      </c>
      <c r="L964" s="6">
        <f t="shared" si="969"/>
        <v>0</v>
      </c>
      <c r="M964" s="5">
        <f t="shared" ref="M964:N964" si="971">F964+H964-K964</f>
        <v>1</v>
      </c>
      <c r="N964" s="6">
        <f t="shared" si="971"/>
        <v>17090909</v>
      </c>
      <c r="O964" s="5"/>
      <c r="P964" s="5"/>
      <c r="Q964" s="5"/>
      <c r="R964" s="5"/>
      <c r="S964" s="5"/>
      <c r="T964" s="5"/>
      <c r="U964" s="5"/>
      <c r="V964" s="5"/>
      <c r="W964" s="5"/>
    </row>
    <row r="965" spans="1:23" x14ac:dyDescent="0.2">
      <c r="A965" s="5" t="s">
        <v>1012</v>
      </c>
      <c r="B965" s="5" t="s">
        <v>20</v>
      </c>
      <c r="C965" s="5">
        <v>2</v>
      </c>
      <c r="D965" s="6">
        <v>21729091</v>
      </c>
      <c r="E965" s="5"/>
      <c r="F965" s="5">
        <v>2</v>
      </c>
      <c r="G965" s="6">
        <v>21729091</v>
      </c>
      <c r="H965" s="5">
        <v>0</v>
      </c>
      <c r="I965" s="5">
        <v>0</v>
      </c>
      <c r="J965" s="7">
        <f t="shared" si="774"/>
        <v>10864545.5</v>
      </c>
      <c r="K965" s="5">
        <v>0</v>
      </c>
      <c r="L965" s="6">
        <f t="shared" si="969"/>
        <v>0</v>
      </c>
      <c r="M965" s="5">
        <f t="shared" ref="M965:N965" si="972">F965+H965-K965</f>
        <v>2</v>
      </c>
      <c r="N965" s="6">
        <f t="shared" si="972"/>
        <v>21729091</v>
      </c>
      <c r="O965" s="5"/>
      <c r="P965" s="5"/>
      <c r="Q965" s="5"/>
      <c r="R965" s="5"/>
      <c r="S965" s="5"/>
      <c r="T965" s="5"/>
      <c r="U965" s="5"/>
      <c r="V965" s="5"/>
      <c r="W965" s="5"/>
    </row>
    <row r="966" spans="1:23" x14ac:dyDescent="0.2">
      <c r="A966" s="5" t="s">
        <v>1013</v>
      </c>
      <c r="B966" s="5" t="s">
        <v>25</v>
      </c>
      <c r="C966" s="5">
        <v>1</v>
      </c>
      <c r="D966" s="6">
        <v>17272727</v>
      </c>
      <c r="E966" s="5"/>
      <c r="F966" s="5">
        <v>1</v>
      </c>
      <c r="G966" s="6">
        <v>17272727</v>
      </c>
      <c r="H966" s="5">
        <v>0</v>
      </c>
      <c r="I966" s="5">
        <v>0</v>
      </c>
      <c r="J966" s="7">
        <f t="shared" si="774"/>
        <v>17272727</v>
      </c>
      <c r="K966" s="5">
        <v>0</v>
      </c>
      <c r="L966" s="6">
        <f t="shared" si="969"/>
        <v>0</v>
      </c>
      <c r="M966" s="5">
        <f t="shared" ref="M966:N966" si="973">F966+H966-K966</f>
        <v>1</v>
      </c>
      <c r="N966" s="6">
        <f t="shared" si="973"/>
        <v>17272727</v>
      </c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2">
      <c r="A967" s="5" t="s">
        <v>1014</v>
      </c>
      <c r="B967" s="5" t="s">
        <v>20</v>
      </c>
      <c r="C967" s="5">
        <v>3</v>
      </c>
      <c r="D967" s="6">
        <v>44454545</v>
      </c>
      <c r="E967" s="5"/>
      <c r="F967" s="5">
        <v>3</v>
      </c>
      <c r="G967" s="6">
        <v>44454545</v>
      </c>
      <c r="H967" s="5">
        <v>0</v>
      </c>
      <c r="I967" s="5">
        <v>0</v>
      </c>
      <c r="J967" s="7">
        <f t="shared" si="774"/>
        <v>14818181.666666666</v>
      </c>
      <c r="K967" s="5">
        <v>0</v>
      </c>
      <c r="L967" s="6">
        <f t="shared" si="969"/>
        <v>0</v>
      </c>
      <c r="M967" s="5">
        <f t="shared" ref="M967:N967" si="974">F967+H967-K967</f>
        <v>3</v>
      </c>
      <c r="N967" s="6">
        <f t="shared" si="974"/>
        <v>44454545</v>
      </c>
      <c r="O967" s="5"/>
      <c r="P967" s="5"/>
      <c r="Q967" s="5"/>
      <c r="R967" s="5"/>
      <c r="S967" s="5"/>
      <c r="T967" s="5"/>
      <c r="U967" s="5"/>
      <c r="V967" s="5"/>
      <c r="W967" s="5"/>
    </row>
    <row r="968" spans="1:23" x14ac:dyDescent="0.2">
      <c r="A968" s="5" t="s">
        <v>1015</v>
      </c>
      <c r="B968" s="5" t="s">
        <v>20</v>
      </c>
      <c r="C968" s="5">
        <v>1</v>
      </c>
      <c r="D968" s="6">
        <v>20090909</v>
      </c>
      <c r="E968" s="5"/>
      <c r="F968" s="5">
        <v>1</v>
      </c>
      <c r="G968" s="6">
        <v>20090909</v>
      </c>
      <c r="H968" s="5">
        <v>0</v>
      </c>
      <c r="I968" s="5">
        <v>0</v>
      </c>
      <c r="J968" s="7">
        <f t="shared" si="774"/>
        <v>20090909</v>
      </c>
      <c r="K968" s="5">
        <v>0</v>
      </c>
      <c r="L968" s="6">
        <f t="shared" si="969"/>
        <v>0</v>
      </c>
      <c r="M968" s="5">
        <f t="shared" ref="M968:N968" si="975">F968+H968-K968</f>
        <v>1</v>
      </c>
      <c r="N968" s="6">
        <f t="shared" si="975"/>
        <v>20090909</v>
      </c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2">
      <c r="A969" s="5" t="s">
        <v>1016</v>
      </c>
      <c r="B969" s="5" t="s">
        <v>20</v>
      </c>
      <c r="C969" s="5">
        <v>5</v>
      </c>
      <c r="D969" s="6">
        <v>86909091</v>
      </c>
      <c r="E969" s="5"/>
      <c r="F969" s="5">
        <v>5</v>
      </c>
      <c r="G969" s="6">
        <v>86909091</v>
      </c>
      <c r="H969" s="5">
        <v>0</v>
      </c>
      <c r="I969" s="5">
        <v>0</v>
      </c>
      <c r="J969" s="7">
        <f t="shared" si="774"/>
        <v>17381818.199999999</v>
      </c>
      <c r="K969" s="5">
        <v>0</v>
      </c>
      <c r="L969" s="6">
        <f t="shared" si="969"/>
        <v>0</v>
      </c>
      <c r="M969" s="5">
        <f t="shared" ref="M969:N969" si="976">F969+H969-K969</f>
        <v>5</v>
      </c>
      <c r="N969" s="6">
        <f t="shared" si="976"/>
        <v>86909091</v>
      </c>
      <c r="O969" s="5"/>
      <c r="P969" s="5"/>
      <c r="Q969" s="5"/>
      <c r="R969" s="5"/>
      <c r="S969" s="5"/>
      <c r="T969" s="5"/>
      <c r="U969" s="5"/>
      <c r="V969" s="5"/>
      <c r="W969" s="5"/>
    </row>
    <row r="970" spans="1:23" x14ac:dyDescent="0.2">
      <c r="A970" s="5" t="s">
        <v>1017</v>
      </c>
      <c r="B970" s="5" t="s">
        <v>11</v>
      </c>
      <c r="C970" s="5">
        <v>1</v>
      </c>
      <c r="D970" s="6">
        <v>11818182</v>
      </c>
      <c r="E970" s="5"/>
      <c r="F970" s="5">
        <v>1</v>
      </c>
      <c r="G970" s="6">
        <v>11818182</v>
      </c>
      <c r="H970" s="5">
        <v>0</v>
      </c>
      <c r="I970" s="5">
        <v>0</v>
      </c>
      <c r="J970" s="7">
        <f t="shared" si="774"/>
        <v>11818182</v>
      </c>
      <c r="K970" s="5">
        <v>0</v>
      </c>
      <c r="L970" s="6">
        <f t="shared" si="969"/>
        <v>0</v>
      </c>
      <c r="M970" s="5">
        <f t="shared" ref="M970:N970" si="977">F970+H970-K970</f>
        <v>1</v>
      </c>
      <c r="N970" s="6">
        <f t="shared" si="977"/>
        <v>11818182</v>
      </c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2">
      <c r="A971" s="5" t="s">
        <v>1018</v>
      </c>
      <c r="B971" s="5" t="s">
        <v>11</v>
      </c>
      <c r="C971" s="5">
        <v>2</v>
      </c>
      <c r="D971" s="6">
        <v>32909091</v>
      </c>
      <c r="E971" s="5"/>
      <c r="F971" s="5">
        <v>2</v>
      </c>
      <c r="G971" s="6">
        <v>32909091</v>
      </c>
      <c r="H971" s="5">
        <v>0</v>
      </c>
      <c r="I971" s="5">
        <v>0</v>
      </c>
      <c r="J971" s="7">
        <f t="shared" si="774"/>
        <v>16454545.5</v>
      </c>
      <c r="K971" s="5">
        <v>0</v>
      </c>
      <c r="L971" s="6">
        <f t="shared" si="969"/>
        <v>0</v>
      </c>
      <c r="M971" s="5">
        <f t="shared" ref="M971:N971" si="978">F971+H971-K971</f>
        <v>2</v>
      </c>
      <c r="N971" s="6">
        <f t="shared" si="978"/>
        <v>32909091</v>
      </c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2">
      <c r="A972" s="5" t="s">
        <v>1019</v>
      </c>
      <c r="B972" s="5" t="s">
        <v>11</v>
      </c>
      <c r="C972" s="5">
        <v>2</v>
      </c>
      <c r="D972" s="6">
        <v>15454545</v>
      </c>
      <c r="E972" s="5"/>
      <c r="F972" s="5">
        <v>2</v>
      </c>
      <c r="G972" s="6">
        <v>15454545</v>
      </c>
      <c r="H972" s="5">
        <v>0</v>
      </c>
      <c r="I972" s="5">
        <v>0</v>
      </c>
      <c r="J972" s="7">
        <f t="shared" si="774"/>
        <v>7727272.5</v>
      </c>
      <c r="K972" s="5">
        <v>0</v>
      </c>
      <c r="L972" s="6">
        <f t="shared" si="969"/>
        <v>0</v>
      </c>
      <c r="M972" s="5">
        <f t="shared" ref="M972:N972" si="979">F972+H972-K972</f>
        <v>2</v>
      </c>
      <c r="N972" s="6">
        <f t="shared" si="979"/>
        <v>15454545</v>
      </c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2">
      <c r="A973" s="5" t="s">
        <v>1020</v>
      </c>
      <c r="B973" s="5" t="s">
        <v>11</v>
      </c>
      <c r="C973" s="5">
        <v>1</v>
      </c>
      <c r="D973" s="6">
        <v>8454545</v>
      </c>
      <c r="E973" s="5"/>
      <c r="F973" s="5">
        <v>1</v>
      </c>
      <c r="G973" s="6">
        <v>8454545</v>
      </c>
      <c r="H973" s="5">
        <v>0</v>
      </c>
      <c r="I973" s="5">
        <v>0</v>
      </c>
      <c r="J973" s="7">
        <f t="shared" si="774"/>
        <v>8454545</v>
      </c>
      <c r="K973" s="5">
        <v>0</v>
      </c>
      <c r="L973" s="6">
        <f t="shared" si="969"/>
        <v>0</v>
      </c>
      <c r="M973" s="5">
        <f t="shared" ref="M973:N973" si="980">F973+H973-K973</f>
        <v>1</v>
      </c>
      <c r="N973" s="6">
        <f t="shared" si="980"/>
        <v>8454545</v>
      </c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2">
      <c r="A974" s="5" t="s">
        <v>1021</v>
      </c>
      <c r="B974" s="5" t="s">
        <v>20</v>
      </c>
      <c r="C974" s="5">
        <v>12</v>
      </c>
      <c r="D974" s="6">
        <v>126000001</v>
      </c>
      <c r="E974" s="5"/>
      <c r="F974" s="5">
        <v>12</v>
      </c>
      <c r="G974" s="6">
        <v>126000001</v>
      </c>
      <c r="H974" s="5">
        <v>0</v>
      </c>
      <c r="I974" s="5">
        <v>0</v>
      </c>
      <c r="J974" s="7">
        <f t="shared" si="774"/>
        <v>10500000.083333334</v>
      </c>
      <c r="K974" s="5">
        <v>0</v>
      </c>
      <c r="L974" s="6">
        <f t="shared" si="969"/>
        <v>0</v>
      </c>
      <c r="M974" s="5">
        <f t="shared" ref="M974:N974" si="981">F974+H974-K974</f>
        <v>12</v>
      </c>
      <c r="N974" s="6">
        <f t="shared" si="981"/>
        <v>126000001</v>
      </c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2">
      <c r="A975" s="5" t="s">
        <v>1022</v>
      </c>
      <c r="B975" s="5" t="s">
        <v>11</v>
      </c>
      <c r="C975" s="5">
        <v>2</v>
      </c>
      <c r="D975" s="6">
        <v>24220000</v>
      </c>
      <c r="E975" s="5"/>
      <c r="F975" s="5">
        <v>2</v>
      </c>
      <c r="G975" s="6">
        <v>24220000</v>
      </c>
      <c r="H975" s="5">
        <v>0</v>
      </c>
      <c r="I975" s="5">
        <v>0</v>
      </c>
      <c r="J975" s="7">
        <f t="shared" si="774"/>
        <v>12110000</v>
      </c>
      <c r="K975" s="5">
        <v>0</v>
      </c>
      <c r="L975" s="6">
        <f t="shared" si="969"/>
        <v>0</v>
      </c>
      <c r="M975" s="5">
        <f t="shared" ref="M975:N975" si="982">F975+H975-K975</f>
        <v>2</v>
      </c>
      <c r="N975" s="6">
        <f t="shared" si="982"/>
        <v>24220000</v>
      </c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2">
      <c r="A976" s="5" t="s">
        <v>1023</v>
      </c>
      <c r="B976" s="5" t="s">
        <v>11</v>
      </c>
      <c r="C976" s="5">
        <v>2</v>
      </c>
      <c r="D976" s="6">
        <v>24380000</v>
      </c>
      <c r="E976" s="5"/>
      <c r="F976" s="5">
        <v>2</v>
      </c>
      <c r="G976" s="6">
        <v>24380000</v>
      </c>
      <c r="H976" s="5">
        <v>0</v>
      </c>
      <c r="I976" s="5">
        <v>0</v>
      </c>
      <c r="J976" s="7">
        <f t="shared" si="774"/>
        <v>12190000</v>
      </c>
      <c r="K976" s="5">
        <v>0</v>
      </c>
      <c r="L976" s="6">
        <f t="shared" si="969"/>
        <v>0</v>
      </c>
      <c r="M976" s="5">
        <f t="shared" ref="M976:N976" si="983">F976+H976-K976</f>
        <v>2</v>
      </c>
      <c r="N976" s="6">
        <f t="shared" si="983"/>
        <v>24380000</v>
      </c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2">
      <c r="A977" s="5" t="s">
        <v>1024</v>
      </c>
      <c r="B977" s="5" t="s">
        <v>25</v>
      </c>
      <c r="C977" s="5">
        <v>7</v>
      </c>
      <c r="D977" s="6">
        <v>90338182</v>
      </c>
      <c r="E977" s="5"/>
      <c r="F977" s="5">
        <v>7</v>
      </c>
      <c r="G977" s="6">
        <v>90338182</v>
      </c>
      <c r="H977" s="5">
        <v>0</v>
      </c>
      <c r="I977" s="5">
        <v>0</v>
      </c>
      <c r="J977" s="7">
        <f t="shared" si="774"/>
        <v>12905454.571428571</v>
      </c>
      <c r="K977" s="5">
        <v>0</v>
      </c>
      <c r="L977" s="6">
        <f t="shared" si="969"/>
        <v>0</v>
      </c>
      <c r="M977" s="5">
        <f t="shared" ref="M977:N977" si="984">F977+H977-K977</f>
        <v>7</v>
      </c>
      <c r="N977" s="6">
        <f t="shared" si="984"/>
        <v>90338182</v>
      </c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2">
      <c r="A978" s="5" t="s">
        <v>1025</v>
      </c>
      <c r="B978" s="5" t="s">
        <v>11</v>
      </c>
      <c r="C978" s="5">
        <v>1</v>
      </c>
      <c r="D978" s="6">
        <v>14090909</v>
      </c>
      <c r="E978" s="5"/>
      <c r="F978" s="5">
        <v>1</v>
      </c>
      <c r="G978" s="6">
        <v>14090909</v>
      </c>
      <c r="H978" s="5">
        <v>0</v>
      </c>
      <c r="I978" s="5">
        <v>0</v>
      </c>
      <c r="J978" s="7">
        <f t="shared" si="774"/>
        <v>14090909</v>
      </c>
      <c r="K978" s="5">
        <v>0</v>
      </c>
      <c r="L978" s="6">
        <f t="shared" si="969"/>
        <v>0</v>
      </c>
      <c r="M978" s="5">
        <f t="shared" ref="M978:N978" si="985">F978+H978-K978</f>
        <v>1</v>
      </c>
      <c r="N978" s="6">
        <f t="shared" si="985"/>
        <v>14090909</v>
      </c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2">
      <c r="A979" s="5" t="s">
        <v>1026</v>
      </c>
      <c r="B979" s="5" t="s">
        <v>20</v>
      </c>
      <c r="C979" s="5">
        <v>2</v>
      </c>
      <c r="D979" s="6">
        <v>26363637</v>
      </c>
      <c r="E979" s="5"/>
      <c r="F979" s="5">
        <v>2</v>
      </c>
      <c r="G979" s="6">
        <v>26363637</v>
      </c>
      <c r="H979" s="5">
        <v>0</v>
      </c>
      <c r="I979" s="5">
        <v>0</v>
      </c>
      <c r="J979" s="7">
        <f t="shared" si="774"/>
        <v>13181818.5</v>
      </c>
      <c r="K979" s="5">
        <v>0</v>
      </c>
      <c r="L979" s="6">
        <f t="shared" si="969"/>
        <v>0</v>
      </c>
      <c r="M979" s="5">
        <f t="shared" ref="M979:N979" si="986">F979+H979-K979</f>
        <v>2</v>
      </c>
      <c r="N979" s="6">
        <f t="shared" si="986"/>
        <v>26363637</v>
      </c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2">
      <c r="A980" s="5" t="s">
        <v>1027</v>
      </c>
      <c r="B980" s="5" t="s">
        <v>20</v>
      </c>
      <c r="C980" s="5">
        <v>4</v>
      </c>
      <c r="D980" s="6">
        <v>69090909</v>
      </c>
      <c r="E980" s="5"/>
      <c r="F980" s="5">
        <v>4</v>
      </c>
      <c r="G980" s="6">
        <v>69090909</v>
      </c>
      <c r="H980" s="5">
        <v>0</v>
      </c>
      <c r="I980" s="5">
        <v>0</v>
      </c>
      <c r="J980" s="7">
        <f t="shared" si="774"/>
        <v>17272727.25</v>
      </c>
      <c r="K980" s="5">
        <v>0</v>
      </c>
      <c r="L980" s="6">
        <f t="shared" si="969"/>
        <v>0</v>
      </c>
      <c r="M980" s="5">
        <f t="shared" ref="M980:N980" si="987">F980+H980-K980</f>
        <v>4</v>
      </c>
      <c r="N980" s="6">
        <f t="shared" si="987"/>
        <v>69090909</v>
      </c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2">
      <c r="A981" s="5" t="s">
        <v>1028</v>
      </c>
      <c r="B981" s="5" t="s">
        <v>20</v>
      </c>
      <c r="C981" s="5">
        <v>1</v>
      </c>
      <c r="D981" s="6">
        <v>14727272</v>
      </c>
      <c r="E981" s="5"/>
      <c r="F981" s="5">
        <v>1</v>
      </c>
      <c r="G981" s="6">
        <v>14727272</v>
      </c>
      <c r="H981" s="5">
        <v>0</v>
      </c>
      <c r="I981" s="5">
        <v>0</v>
      </c>
      <c r="J981" s="7">
        <f t="shared" si="774"/>
        <v>14727272</v>
      </c>
      <c r="K981" s="5">
        <v>0</v>
      </c>
      <c r="L981" s="6">
        <f t="shared" si="969"/>
        <v>0</v>
      </c>
      <c r="M981" s="5">
        <f t="shared" ref="M981:N981" si="988">F981+H981-K981</f>
        <v>1</v>
      </c>
      <c r="N981" s="6">
        <f t="shared" si="988"/>
        <v>14727272</v>
      </c>
      <c r="O981" s="5"/>
      <c r="P981" s="5"/>
      <c r="Q981" s="5"/>
      <c r="R981" s="5"/>
      <c r="S981" s="5"/>
      <c r="T981" s="5"/>
      <c r="U981" s="5"/>
      <c r="V981" s="5"/>
      <c r="W981" s="5"/>
    </row>
    <row r="982" spans="1:23" x14ac:dyDescent="0.2">
      <c r="A982" s="5" t="s">
        <v>1029</v>
      </c>
      <c r="B982" s="5" t="s">
        <v>11</v>
      </c>
      <c r="C982" s="5">
        <v>4</v>
      </c>
      <c r="D982" s="6">
        <v>59425456</v>
      </c>
      <c r="E982" s="5"/>
      <c r="F982" s="5">
        <v>4</v>
      </c>
      <c r="G982" s="6">
        <v>59425456</v>
      </c>
      <c r="H982" s="5">
        <v>0</v>
      </c>
      <c r="I982" s="5">
        <v>0</v>
      </c>
      <c r="J982" s="7">
        <f t="shared" si="774"/>
        <v>14856364</v>
      </c>
      <c r="K982" s="5">
        <v>0</v>
      </c>
      <c r="L982" s="6">
        <f t="shared" si="969"/>
        <v>0</v>
      </c>
      <c r="M982" s="5">
        <f t="shared" ref="M982:N982" si="989">F982+H982-K982</f>
        <v>4</v>
      </c>
      <c r="N982" s="6">
        <f t="shared" si="989"/>
        <v>59425456</v>
      </c>
      <c r="O982" s="5"/>
      <c r="P982" s="5"/>
      <c r="Q982" s="5"/>
      <c r="R982" s="5"/>
      <c r="S982" s="5"/>
      <c r="T982" s="5"/>
      <c r="U982" s="5"/>
      <c r="V982" s="5"/>
      <c r="W982" s="5"/>
    </row>
    <row r="983" spans="1:23" x14ac:dyDescent="0.2">
      <c r="A983" s="5" t="s">
        <v>1030</v>
      </c>
      <c r="B983" s="5" t="s">
        <v>11</v>
      </c>
      <c r="C983" s="5">
        <v>1</v>
      </c>
      <c r="D983" s="6">
        <v>13636364</v>
      </c>
      <c r="E983" s="5"/>
      <c r="F983" s="5">
        <v>1</v>
      </c>
      <c r="G983" s="6">
        <v>13636364</v>
      </c>
      <c r="H983" s="5">
        <v>0</v>
      </c>
      <c r="I983" s="5">
        <v>0</v>
      </c>
      <c r="J983" s="7">
        <f t="shared" si="774"/>
        <v>13636364</v>
      </c>
      <c r="K983" s="5">
        <v>0</v>
      </c>
      <c r="L983" s="6">
        <f t="shared" si="969"/>
        <v>0</v>
      </c>
      <c r="M983" s="5">
        <f t="shared" ref="M983:N983" si="990">F983+H983-K983</f>
        <v>1</v>
      </c>
      <c r="N983" s="6">
        <f t="shared" si="990"/>
        <v>13636364</v>
      </c>
      <c r="O983" s="5"/>
      <c r="P983" s="5"/>
      <c r="Q983" s="5"/>
      <c r="R983" s="5"/>
      <c r="S983" s="5"/>
      <c r="T983" s="5"/>
      <c r="U983" s="5"/>
      <c r="V983" s="5"/>
      <c r="W983" s="5"/>
    </row>
    <row r="984" spans="1:23" x14ac:dyDescent="0.2">
      <c r="A984" s="5" t="s">
        <v>1031</v>
      </c>
      <c r="B984" s="5" t="s">
        <v>11</v>
      </c>
      <c r="C984" s="5">
        <v>1</v>
      </c>
      <c r="D984" s="6">
        <v>16909091</v>
      </c>
      <c r="E984" s="5"/>
      <c r="F984" s="5">
        <v>1</v>
      </c>
      <c r="G984" s="6">
        <v>16909091</v>
      </c>
      <c r="H984" s="5">
        <v>0</v>
      </c>
      <c r="I984" s="5">
        <v>0</v>
      </c>
      <c r="J984" s="7">
        <f t="shared" si="774"/>
        <v>16909091</v>
      </c>
      <c r="K984" s="5">
        <v>0</v>
      </c>
      <c r="L984" s="6">
        <f t="shared" si="969"/>
        <v>0</v>
      </c>
      <c r="M984" s="5">
        <f t="shared" ref="M984:N984" si="991">F984+H984-K984</f>
        <v>1</v>
      </c>
      <c r="N984" s="6">
        <f t="shared" si="991"/>
        <v>16909091</v>
      </c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2">
      <c r="A985" s="5" t="s">
        <v>1032</v>
      </c>
      <c r="B985" s="5" t="s">
        <v>11</v>
      </c>
      <c r="C985" s="5">
        <v>1</v>
      </c>
      <c r="D985" s="6">
        <v>15000000</v>
      </c>
      <c r="E985" s="5"/>
      <c r="F985" s="5">
        <v>1</v>
      </c>
      <c r="G985" s="6">
        <v>15000000</v>
      </c>
      <c r="H985" s="5">
        <v>0</v>
      </c>
      <c r="I985" s="5">
        <v>0</v>
      </c>
      <c r="J985" s="7">
        <f t="shared" si="774"/>
        <v>15000000</v>
      </c>
      <c r="K985" s="5">
        <v>0</v>
      </c>
      <c r="L985" s="6">
        <f t="shared" si="969"/>
        <v>0</v>
      </c>
      <c r="M985" s="5">
        <f t="shared" ref="M985:N985" si="992">F985+H985-K985</f>
        <v>1</v>
      </c>
      <c r="N985" s="6">
        <f t="shared" si="992"/>
        <v>15000000</v>
      </c>
      <c r="O985" s="5"/>
      <c r="P985" s="5"/>
      <c r="Q985" s="5"/>
      <c r="R985" s="5"/>
      <c r="S985" s="5"/>
      <c r="T985" s="5"/>
      <c r="U985" s="5"/>
      <c r="V985" s="5"/>
      <c r="W985" s="5"/>
    </row>
    <row r="986" spans="1:23" x14ac:dyDescent="0.2">
      <c r="A986" s="5" t="s">
        <v>1033</v>
      </c>
      <c r="B986" s="5" t="s">
        <v>11</v>
      </c>
      <c r="C986" s="5">
        <v>2</v>
      </c>
      <c r="D986" s="6">
        <v>30000000</v>
      </c>
      <c r="E986" s="5"/>
      <c r="F986" s="5">
        <v>2</v>
      </c>
      <c r="G986" s="6">
        <v>30000000</v>
      </c>
      <c r="H986" s="5">
        <v>0</v>
      </c>
      <c r="I986" s="5">
        <v>0</v>
      </c>
      <c r="J986" s="7">
        <f t="shared" si="774"/>
        <v>15000000</v>
      </c>
      <c r="K986" s="5">
        <v>0</v>
      </c>
      <c r="L986" s="6">
        <f t="shared" si="969"/>
        <v>0</v>
      </c>
      <c r="M986" s="5">
        <f t="shared" ref="M986:N986" si="993">F986+H986-K986</f>
        <v>2</v>
      </c>
      <c r="N986" s="6">
        <f t="shared" si="993"/>
        <v>30000000</v>
      </c>
      <c r="O986" s="5"/>
      <c r="P986" s="5"/>
      <c r="Q986" s="5"/>
      <c r="R986" s="5"/>
      <c r="S986" s="5"/>
      <c r="T986" s="5"/>
      <c r="U986" s="5"/>
      <c r="V986" s="5"/>
      <c r="W986" s="5"/>
    </row>
    <row r="987" spans="1:23" x14ac:dyDescent="0.2">
      <c r="A987" s="5" t="s">
        <v>1034</v>
      </c>
      <c r="B987" s="5" t="s">
        <v>20</v>
      </c>
      <c r="C987" s="5">
        <v>3</v>
      </c>
      <c r="D987" s="6">
        <v>57218182</v>
      </c>
      <c r="E987" s="5"/>
      <c r="F987" s="5">
        <v>3</v>
      </c>
      <c r="G987" s="6">
        <v>57218182</v>
      </c>
      <c r="H987" s="5">
        <v>0</v>
      </c>
      <c r="I987" s="5">
        <v>0</v>
      </c>
      <c r="J987" s="7">
        <f t="shared" si="774"/>
        <v>19072727.333333332</v>
      </c>
      <c r="K987" s="5">
        <v>0</v>
      </c>
      <c r="L987" s="6">
        <f t="shared" si="969"/>
        <v>0</v>
      </c>
      <c r="M987" s="5">
        <f t="shared" ref="M987:N987" si="994">F987+H987-K987</f>
        <v>3</v>
      </c>
      <c r="N987" s="6">
        <f t="shared" si="994"/>
        <v>57218182</v>
      </c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2">
      <c r="A988" s="5" t="s">
        <v>1035</v>
      </c>
      <c r="B988" s="5" t="s">
        <v>20</v>
      </c>
      <c r="C988" s="5">
        <v>1</v>
      </c>
      <c r="D988" s="6">
        <v>13988521</v>
      </c>
      <c r="E988" s="5"/>
      <c r="F988" s="5">
        <v>1</v>
      </c>
      <c r="G988" s="6">
        <v>13988521</v>
      </c>
      <c r="H988" s="5">
        <v>0</v>
      </c>
      <c r="I988" s="5">
        <v>0</v>
      </c>
      <c r="J988" s="7">
        <f t="shared" si="774"/>
        <v>13988521</v>
      </c>
      <c r="K988" s="5">
        <v>0</v>
      </c>
      <c r="L988" s="6">
        <f t="shared" si="969"/>
        <v>0</v>
      </c>
      <c r="M988" s="5">
        <f t="shared" ref="M988:N988" si="995">F988+H988-K988</f>
        <v>1</v>
      </c>
      <c r="N988" s="6">
        <f t="shared" si="995"/>
        <v>13988521</v>
      </c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2">
      <c r="A989" s="5" t="s">
        <v>1036</v>
      </c>
      <c r="B989" s="5" t="s">
        <v>20</v>
      </c>
      <c r="C989" s="5">
        <v>2</v>
      </c>
      <c r="D989" s="6">
        <v>26727272</v>
      </c>
      <c r="E989" s="5"/>
      <c r="F989" s="5">
        <v>2</v>
      </c>
      <c r="G989" s="6">
        <v>26727272</v>
      </c>
      <c r="H989" s="5">
        <v>0</v>
      </c>
      <c r="I989" s="5">
        <v>0</v>
      </c>
      <c r="J989" s="7">
        <f t="shared" si="774"/>
        <v>13363636</v>
      </c>
      <c r="K989" s="5">
        <v>0</v>
      </c>
      <c r="L989" s="6">
        <f t="shared" si="969"/>
        <v>0</v>
      </c>
      <c r="M989" s="5">
        <f t="shared" ref="M989:N989" si="996">F989+H989-K989</f>
        <v>2</v>
      </c>
      <c r="N989" s="6">
        <f t="shared" si="996"/>
        <v>26727272</v>
      </c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2">
      <c r="A990" s="5" t="s">
        <v>1037</v>
      </c>
      <c r="B990" s="5" t="s">
        <v>25</v>
      </c>
      <c r="C990" s="5">
        <v>4</v>
      </c>
      <c r="D990" s="6">
        <v>63600000</v>
      </c>
      <c r="E990" s="5"/>
      <c r="F990" s="5">
        <v>4</v>
      </c>
      <c r="G990" s="6">
        <v>63600000</v>
      </c>
      <c r="H990" s="5">
        <v>0</v>
      </c>
      <c r="I990" s="5">
        <v>0</v>
      </c>
      <c r="J990" s="7">
        <f t="shared" si="774"/>
        <v>15900000</v>
      </c>
      <c r="K990" s="5">
        <v>0</v>
      </c>
      <c r="L990" s="6">
        <f t="shared" si="969"/>
        <v>0</v>
      </c>
      <c r="M990" s="5">
        <f t="shared" ref="M990:N990" si="997">F990+H990-K990</f>
        <v>4</v>
      </c>
      <c r="N990" s="6">
        <f t="shared" si="997"/>
        <v>63600000</v>
      </c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2">
      <c r="A991" s="5" t="s">
        <v>1038</v>
      </c>
      <c r="B991" s="5" t="s">
        <v>11</v>
      </c>
      <c r="C991" s="5">
        <v>1</v>
      </c>
      <c r="D991" s="6">
        <v>15618182</v>
      </c>
      <c r="E991" s="5"/>
      <c r="F991" s="5">
        <v>1</v>
      </c>
      <c r="G991" s="6">
        <v>15618182</v>
      </c>
      <c r="H991" s="5">
        <v>0</v>
      </c>
      <c r="I991" s="5">
        <v>0</v>
      </c>
      <c r="J991" s="7">
        <f t="shared" si="774"/>
        <v>15618182</v>
      </c>
      <c r="K991" s="5">
        <v>0</v>
      </c>
      <c r="L991" s="6">
        <f t="shared" si="969"/>
        <v>0</v>
      </c>
      <c r="M991" s="5">
        <f t="shared" ref="M991:N991" si="998">F991+H991-K991</f>
        <v>1</v>
      </c>
      <c r="N991" s="6">
        <f t="shared" si="998"/>
        <v>15618182</v>
      </c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2">
      <c r="A992" s="5" t="s">
        <v>1039</v>
      </c>
      <c r="B992" s="5" t="s">
        <v>11</v>
      </c>
      <c r="C992" s="5">
        <v>1</v>
      </c>
      <c r="D992" s="6">
        <v>15590909</v>
      </c>
      <c r="E992" s="5"/>
      <c r="F992" s="5">
        <v>1</v>
      </c>
      <c r="G992" s="6">
        <v>15590909</v>
      </c>
      <c r="H992" s="5">
        <v>0</v>
      </c>
      <c r="I992" s="5">
        <v>0</v>
      </c>
      <c r="J992" s="7">
        <f t="shared" si="774"/>
        <v>15590909</v>
      </c>
      <c r="K992" s="5">
        <v>0</v>
      </c>
      <c r="L992" s="6">
        <f t="shared" si="969"/>
        <v>0</v>
      </c>
      <c r="M992" s="5">
        <f t="shared" ref="M992:N992" si="999">F992+H992-K992</f>
        <v>1</v>
      </c>
      <c r="N992" s="6">
        <f t="shared" si="999"/>
        <v>15590909</v>
      </c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2">
      <c r="A993" s="5" t="s">
        <v>1040</v>
      </c>
      <c r="B993" s="5" t="s">
        <v>11</v>
      </c>
      <c r="C993" s="5">
        <v>2</v>
      </c>
      <c r="D993" s="6">
        <v>37545454</v>
      </c>
      <c r="E993" s="5"/>
      <c r="F993" s="5">
        <v>2</v>
      </c>
      <c r="G993" s="6">
        <v>37545454</v>
      </c>
      <c r="H993" s="5">
        <v>0</v>
      </c>
      <c r="I993" s="5">
        <v>0</v>
      </c>
      <c r="J993" s="7">
        <f t="shared" si="774"/>
        <v>18772727</v>
      </c>
      <c r="K993" s="5">
        <v>0</v>
      </c>
      <c r="L993" s="6">
        <f t="shared" si="969"/>
        <v>0</v>
      </c>
      <c r="M993" s="5">
        <f t="shared" ref="M993:N993" si="1000">F993+H993-K993</f>
        <v>2</v>
      </c>
      <c r="N993" s="6">
        <f t="shared" si="1000"/>
        <v>37545454</v>
      </c>
      <c r="O993" s="5"/>
      <c r="P993" s="5"/>
      <c r="Q993" s="5"/>
      <c r="R993" s="5"/>
      <c r="S993" s="5"/>
      <c r="T993" s="5"/>
      <c r="U993" s="5"/>
      <c r="V993" s="5"/>
      <c r="W993" s="5"/>
    </row>
    <row r="994" spans="1:23" x14ac:dyDescent="0.2">
      <c r="A994" s="5" t="s">
        <v>1041</v>
      </c>
      <c r="B994" s="5" t="s">
        <v>20</v>
      </c>
      <c r="C994" s="5">
        <v>4</v>
      </c>
      <c r="D994" s="6">
        <v>62181818</v>
      </c>
      <c r="E994" s="5"/>
      <c r="F994" s="5">
        <v>4</v>
      </c>
      <c r="G994" s="6">
        <v>62181818</v>
      </c>
      <c r="H994" s="5">
        <v>0</v>
      </c>
      <c r="I994" s="5">
        <v>0</v>
      </c>
      <c r="J994" s="7">
        <f t="shared" si="774"/>
        <v>15545454.5</v>
      </c>
      <c r="K994" s="5">
        <v>0</v>
      </c>
      <c r="L994" s="6">
        <f t="shared" si="969"/>
        <v>0</v>
      </c>
      <c r="M994" s="5">
        <f t="shared" ref="M994:N994" si="1001">F994+H994-K994</f>
        <v>4</v>
      </c>
      <c r="N994" s="6">
        <f t="shared" si="1001"/>
        <v>62181818</v>
      </c>
      <c r="O994" s="5"/>
      <c r="P994" s="5"/>
      <c r="Q994" s="5"/>
      <c r="R994" s="5"/>
      <c r="S994" s="5"/>
      <c r="T994" s="5"/>
      <c r="U994" s="5"/>
      <c r="V994" s="5"/>
      <c r="W994" s="5"/>
    </row>
    <row r="995" spans="1:23" x14ac:dyDescent="0.2">
      <c r="A995" s="5" t="s">
        <v>1042</v>
      </c>
      <c r="B995" s="5" t="s">
        <v>20</v>
      </c>
      <c r="C995" s="5">
        <v>1</v>
      </c>
      <c r="D995" s="6">
        <v>17272727</v>
      </c>
      <c r="E995" s="5"/>
      <c r="F995" s="5">
        <v>1</v>
      </c>
      <c r="G995" s="6">
        <v>17272727</v>
      </c>
      <c r="H995" s="5">
        <v>0</v>
      </c>
      <c r="I995" s="5">
        <v>0</v>
      </c>
      <c r="J995" s="7">
        <f t="shared" si="774"/>
        <v>17272727</v>
      </c>
      <c r="K995" s="5">
        <v>0</v>
      </c>
      <c r="L995" s="6">
        <f t="shared" si="969"/>
        <v>0</v>
      </c>
      <c r="M995" s="5">
        <f t="shared" ref="M995:N995" si="1002">F995+H995-K995</f>
        <v>1</v>
      </c>
      <c r="N995" s="6">
        <f t="shared" si="1002"/>
        <v>17272727</v>
      </c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2">
      <c r="A996" s="5" t="s">
        <v>1043</v>
      </c>
      <c r="B996" s="5" t="s">
        <v>11</v>
      </c>
      <c r="C996" s="5">
        <v>1</v>
      </c>
      <c r="D996" s="6">
        <v>18599455</v>
      </c>
      <c r="E996" s="5"/>
      <c r="F996" s="5">
        <v>1</v>
      </c>
      <c r="G996" s="6">
        <v>18599455</v>
      </c>
      <c r="H996" s="5">
        <v>0</v>
      </c>
      <c r="I996" s="5">
        <v>0</v>
      </c>
      <c r="J996" s="7">
        <f t="shared" si="774"/>
        <v>18599455</v>
      </c>
      <c r="K996" s="5">
        <v>0</v>
      </c>
      <c r="L996" s="6">
        <f t="shared" si="969"/>
        <v>0</v>
      </c>
      <c r="M996" s="5">
        <f t="shared" ref="M996:N996" si="1003">F996+H996-K996</f>
        <v>1</v>
      </c>
      <c r="N996" s="6">
        <f t="shared" si="1003"/>
        <v>18599455</v>
      </c>
      <c r="O996" s="5"/>
      <c r="P996" s="5"/>
      <c r="Q996" s="5"/>
      <c r="R996" s="5"/>
      <c r="S996" s="5"/>
      <c r="T996" s="5"/>
      <c r="U996" s="5"/>
      <c r="V996" s="5"/>
      <c r="W996" s="5"/>
    </row>
    <row r="997" spans="1:23" x14ac:dyDescent="0.2">
      <c r="A997" s="5" t="s">
        <v>1044</v>
      </c>
      <c r="B997" s="5" t="s">
        <v>11</v>
      </c>
      <c r="C997" s="5">
        <v>1</v>
      </c>
      <c r="D997" s="6">
        <v>20136364</v>
      </c>
      <c r="E997" s="5"/>
      <c r="F997" s="5">
        <v>1</v>
      </c>
      <c r="G997" s="6">
        <v>20136364</v>
      </c>
      <c r="H997" s="5">
        <v>0</v>
      </c>
      <c r="I997" s="5">
        <v>0</v>
      </c>
      <c r="J997" s="7">
        <f t="shared" si="774"/>
        <v>20136364</v>
      </c>
      <c r="K997" s="5">
        <v>0</v>
      </c>
      <c r="L997" s="6">
        <f t="shared" si="969"/>
        <v>0</v>
      </c>
      <c r="M997" s="5">
        <f t="shared" ref="M997:N997" si="1004">F997+H997-K997</f>
        <v>1</v>
      </c>
      <c r="N997" s="6">
        <f t="shared" si="1004"/>
        <v>20136364</v>
      </c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2">
      <c r="A998" s="5" t="s">
        <v>1045</v>
      </c>
      <c r="B998" s="5" t="s">
        <v>25</v>
      </c>
      <c r="C998" s="5">
        <v>2</v>
      </c>
      <c r="D998" s="6">
        <v>23981818</v>
      </c>
      <c r="E998" s="5"/>
      <c r="F998" s="5">
        <v>2</v>
      </c>
      <c r="G998" s="6">
        <v>23981818</v>
      </c>
      <c r="H998" s="5">
        <v>0</v>
      </c>
      <c r="I998" s="5">
        <v>0</v>
      </c>
      <c r="J998" s="7">
        <f t="shared" si="774"/>
        <v>11990909</v>
      </c>
      <c r="K998" s="5">
        <v>0</v>
      </c>
      <c r="L998" s="6">
        <f t="shared" si="969"/>
        <v>0</v>
      </c>
      <c r="M998" s="5">
        <f t="shared" ref="M998:N998" si="1005">F998+H998-K998</f>
        <v>2</v>
      </c>
      <c r="N998" s="6">
        <f t="shared" si="1005"/>
        <v>23981818</v>
      </c>
      <c r="O998" s="5"/>
      <c r="P998" s="5"/>
      <c r="Q998" s="5"/>
      <c r="R998" s="5"/>
      <c r="S998" s="5"/>
      <c r="T998" s="5"/>
      <c r="U998" s="5"/>
      <c r="V998" s="5"/>
      <c r="W998" s="5"/>
    </row>
    <row r="999" spans="1:23" x14ac:dyDescent="0.2">
      <c r="A999" s="5" t="s">
        <v>1046</v>
      </c>
      <c r="B999" s="5" t="s">
        <v>20</v>
      </c>
      <c r="C999" s="5">
        <v>2</v>
      </c>
      <c r="D999" s="6">
        <v>19818182</v>
      </c>
      <c r="E999" s="5"/>
      <c r="F999" s="5">
        <v>2</v>
      </c>
      <c r="G999" s="6">
        <v>19818182</v>
      </c>
      <c r="H999" s="5">
        <v>0</v>
      </c>
      <c r="I999" s="5">
        <v>0</v>
      </c>
      <c r="J999" s="7">
        <f t="shared" si="774"/>
        <v>9909091</v>
      </c>
      <c r="K999" s="5">
        <v>0</v>
      </c>
      <c r="L999" s="6">
        <f t="shared" si="969"/>
        <v>0</v>
      </c>
      <c r="M999" s="5">
        <f t="shared" ref="M999:N999" si="1006">F999+H999-K999</f>
        <v>2</v>
      </c>
      <c r="N999" s="6">
        <f t="shared" si="1006"/>
        <v>19818182</v>
      </c>
      <c r="O999" s="5"/>
      <c r="P999" s="5"/>
      <c r="Q999" s="5"/>
      <c r="R999" s="5"/>
      <c r="S999" s="5"/>
      <c r="T999" s="5"/>
      <c r="U999" s="5"/>
      <c r="V999" s="5"/>
      <c r="W999" s="5"/>
    </row>
    <row r="1000" spans="1:23" x14ac:dyDescent="0.2">
      <c r="A1000" s="5" t="s">
        <v>1047</v>
      </c>
      <c r="B1000" s="5" t="s">
        <v>20</v>
      </c>
      <c r="C1000" s="5">
        <v>1</v>
      </c>
      <c r="D1000" s="6">
        <v>16590909</v>
      </c>
      <c r="E1000" s="5"/>
      <c r="F1000" s="5">
        <v>1</v>
      </c>
      <c r="G1000" s="6">
        <v>16590909</v>
      </c>
      <c r="H1000" s="5">
        <v>0</v>
      </c>
      <c r="I1000" s="5">
        <v>0</v>
      </c>
      <c r="J1000" s="7">
        <f t="shared" si="774"/>
        <v>16590909</v>
      </c>
      <c r="K1000" s="5">
        <v>0</v>
      </c>
      <c r="L1000" s="6">
        <f t="shared" si="969"/>
        <v>0</v>
      </c>
      <c r="M1000" s="5">
        <f t="shared" ref="M1000:N1000" si="1007">F1000+H1000-K1000</f>
        <v>1</v>
      </c>
      <c r="N1000" s="6">
        <f t="shared" si="1007"/>
        <v>16590909</v>
      </c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x14ac:dyDescent="0.2">
      <c r="A1001" s="5" t="s">
        <v>1048</v>
      </c>
      <c r="B1001" s="5" t="s">
        <v>20</v>
      </c>
      <c r="C1001" s="5">
        <v>3</v>
      </c>
      <c r="D1001" s="6">
        <v>46636364</v>
      </c>
      <c r="E1001" s="5"/>
      <c r="F1001" s="5">
        <v>3</v>
      </c>
      <c r="G1001" s="6">
        <v>46636364</v>
      </c>
      <c r="H1001" s="5">
        <v>0</v>
      </c>
      <c r="I1001" s="5">
        <v>0</v>
      </c>
      <c r="J1001" s="7">
        <f t="shared" si="774"/>
        <v>15545454.666666666</v>
      </c>
      <c r="K1001" s="5">
        <v>0</v>
      </c>
      <c r="L1001" s="6">
        <f t="shared" si="969"/>
        <v>0</v>
      </c>
      <c r="M1001" s="5">
        <f t="shared" ref="M1001:N1001" si="1008">F1001+H1001-K1001</f>
        <v>3</v>
      </c>
      <c r="N1001" s="6">
        <f t="shared" si="1008"/>
        <v>46636364</v>
      </c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x14ac:dyDescent="0.2">
      <c r="A1002" s="5" t="s">
        <v>1049</v>
      </c>
      <c r="B1002" s="5" t="s">
        <v>20</v>
      </c>
      <c r="C1002" s="5">
        <v>5</v>
      </c>
      <c r="D1002" s="6">
        <v>75000000</v>
      </c>
      <c r="E1002" s="5"/>
      <c r="F1002" s="5">
        <v>5</v>
      </c>
      <c r="G1002" s="6">
        <v>75000000</v>
      </c>
      <c r="H1002" s="5">
        <v>0</v>
      </c>
      <c r="I1002" s="5">
        <v>0</v>
      </c>
      <c r="J1002" s="7">
        <f t="shared" si="774"/>
        <v>15000000</v>
      </c>
      <c r="K1002" s="5">
        <v>0</v>
      </c>
      <c r="L1002" s="6">
        <f t="shared" si="969"/>
        <v>0</v>
      </c>
      <c r="M1002" s="5">
        <f t="shared" ref="M1002:N1002" si="1009">F1002+H1002-K1002</f>
        <v>5</v>
      </c>
      <c r="N1002" s="6">
        <f t="shared" si="1009"/>
        <v>75000000</v>
      </c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2">
      <c r="A1003" s="5" t="s">
        <v>1050</v>
      </c>
      <c r="B1003" s="5" t="s">
        <v>20</v>
      </c>
      <c r="C1003" s="5">
        <v>1</v>
      </c>
      <c r="D1003" s="6">
        <v>19727273</v>
      </c>
      <c r="E1003" s="5"/>
      <c r="F1003" s="5">
        <v>1</v>
      </c>
      <c r="G1003" s="6">
        <v>19727273</v>
      </c>
      <c r="H1003" s="5">
        <v>0</v>
      </c>
      <c r="I1003" s="5">
        <v>0</v>
      </c>
      <c r="J1003" s="7">
        <f t="shared" si="774"/>
        <v>19727273</v>
      </c>
      <c r="K1003" s="5">
        <v>0</v>
      </c>
      <c r="L1003" s="6">
        <f t="shared" si="969"/>
        <v>0</v>
      </c>
      <c r="M1003" s="5">
        <f t="shared" ref="M1003:N1003" si="1010">F1003+H1003-K1003</f>
        <v>1</v>
      </c>
      <c r="N1003" s="6">
        <f t="shared" si="1010"/>
        <v>19727273</v>
      </c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2">
      <c r="A1004" s="5" t="s">
        <v>1051</v>
      </c>
      <c r="B1004" s="5" t="s">
        <v>11</v>
      </c>
      <c r="C1004" s="5">
        <v>5</v>
      </c>
      <c r="D1004" s="6">
        <v>47140910</v>
      </c>
      <c r="E1004" s="5"/>
      <c r="F1004" s="5">
        <v>5</v>
      </c>
      <c r="G1004" s="6">
        <v>47140910</v>
      </c>
      <c r="H1004" s="5">
        <v>0</v>
      </c>
      <c r="I1004" s="5">
        <v>0</v>
      </c>
      <c r="J1004" s="7">
        <f t="shared" si="774"/>
        <v>9428182</v>
      </c>
      <c r="K1004" s="5">
        <v>0</v>
      </c>
      <c r="L1004" s="6">
        <f t="shared" si="969"/>
        <v>0</v>
      </c>
      <c r="M1004" s="5">
        <f t="shared" ref="M1004:N1004" si="1011">F1004+H1004-K1004</f>
        <v>5</v>
      </c>
      <c r="N1004" s="6">
        <f t="shared" si="1011"/>
        <v>47140910</v>
      </c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2">
      <c r="A1005" s="5" t="s">
        <v>1052</v>
      </c>
      <c r="B1005" s="5" t="s">
        <v>11</v>
      </c>
      <c r="C1005" s="5">
        <v>1</v>
      </c>
      <c r="D1005" s="6">
        <v>12265450</v>
      </c>
      <c r="E1005" s="5"/>
      <c r="F1005" s="5">
        <v>1</v>
      </c>
      <c r="G1005" s="6">
        <v>12265450</v>
      </c>
      <c r="H1005" s="5">
        <v>0</v>
      </c>
      <c r="I1005" s="5">
        <v>0</v>
      </c>
      <c r="J1005" s="7">
        <f t="shared" si="774"/>
        <v>12265450</v>
      </c>
      <c r="K1005" s="5">
        <v>0</v>
      </c>
      <c r="L1005" s="6">
        <f t="shared" si="969"/>
        <v>0</v>
      </c>
      <c r="M1005" s="5">
        <f t="shared" ref="M1005:N1005" si="1012">F1005+H1005-K1005</f>
        <v>1</v>
      </c>
      <c r="N1005" s="6">
        <f t="shared" si="1012"/>
        <v>12265450</v>
      </c>
      <c r="O1005" s="5"/>
      <c r="P1005" s="5"/>
      <c r="Q1005" s="5"/>
      <c r="R1005" s="5"/>
      <c r="S1005" s="5"/>
      <c r="T1005" s="5"/>
      <c r="U1005" s="5"/>
      <c r="V1005" s="5"/>
      <c r="W1005" s="5"/>
    </row>
    <row r="1006" spans="1:23" x14ac:dyDescent="0.2">
      <c r="A1006" s="5" t="s">
        <v>1053</v>
      </c>
      <c r="B1006" s="5" t="s">
        <v>11</v>
      </c>
      <c r="C1006" s="5">
        <v>4</v>
      </c>
      <c r="D1006" s="6">
        <v>29049089</v>
      </c>
      <c r="E1006" s="5"/>
      <c r="F1006" s="5">
        <v>4</v>
      </c>
      <c r="G1006" s="6">
        <v>29049089</v>
      </c>
      <c r="H1006" s="5">
        <v>0</v>
      </c>
      <c r="I1006" s="5">
        <v>0</v>
      </c>
      <c r="J1006" s="7">
        <f t="shared" si="774"/>
        <v>7262272.25</v>
      </c>
      <c r="K1006" s="5">
        <v>0</v>
      </c>
      <c r="L1006" s="6">
        <f t="shared" si="969"/>
        <v>0</v>
      </c>
      <c r="M1006" s="5">
        <f t="shared" ref="M1006:N1006" si="1013">F1006+H1006-K1006</f>
        <v>4</v>
      </c>
      <c r="N1006" s="6">
        <f t="shared" si="1013"/>
        <v>29049089</v>
      </c>
      <c r="O1006" s="5"/>
      <c r="P1006" s="5"/>
      <c r="Q1006" s="5"/>
      <c r="R1006" s="5"/>
      <c r="S1006" s="5"/>
      <c r="T1006" s="5"/>
      <c r="U1006" s="5"/>
      <c r="V1006" s="5"/>
      <c r="W1006" s="5"/>
    </row>
    <row r="1007" spans="1:23" x14ac:dyDescent="0.2">
      <c r="A1007" s="5" t="s">
        <v>1054</v>
      </c>
      <c r="B1007" s="5" t="s">
        <v>20</v>
      </c>
      <c r="C1007" s="5">
        <v>6</v>
      </c>
      <c r="D1007" s="6">
        <v>96233766</v>
      </c>
      <c r="E1007" s="5"/>
      <c r="F1007" s="5">
        <v>6</v>
      </c>
      <c r="G1007" s="6">
        <v>96233766</v>
      </c>
      <c r="H1007" s="5">
        <v>0</v>
      </c>
      <c r="I1007" s="5">
        <v>0</v>
      </c>
      <c r="J1007" s="7">
        <f t="shared" si="774"/>
        <v>16038961</v>
      </c>
      <c r="K1007" s="5">
        <v>0</v>
      </c>
      <c r="L1007" s="6">
        <f t="shared" si="969"/>
        <v>0</v>
      </c>
      <c r="M1007" s="5">
        <f t="shared" ref="M1007:N1007" si="1014">F1007+H1007-K1007</f>
        <v>6</v>
      </c>
      <c r="N1007" s="6">
        <f t="shared" si="1014"/>
        <v>96233766</v>
      </c>
      <c r="O1007" s="5"/>
      <c r="P1007" s="5"/>
      <c r="Q1007" s="5"/>
      <c r="R1007" s="5"/>
      <c r="S1007" s="5"/>
      <c r="T1007" s="5"/>
      <c r="U1007" s="5"/>
      <c r="V1007" s="5"/>
      <c r="W1007" s="5"/>
    </row>
    <row r="1008" spans="1:23" x14ac:dyDescent="0.2">
      <c r="A1008" s="5" t="s">
        <v>1055</v>
      </c>
      <c r="B1008" s="5" t="s">
        <v>11</v>
      </c>
      <c r="C1008" s="5">
        <v>1</v>
      </c>
      <c r="D1008" s="6">
        <v>18527272</v>
      </c>
      <c r="E1008" s="5"/>
      <c r="F1008" s="5">
        <v>1</v>
      </c>
      <c r="G1008" s="6">
        <v>18527272</v>
      </c>
      <c r="H1008" s="5">
        <v>0</v>
      </c>
      <c r="I1008" s="5">
        <v>0</v>
      </c>
      <c r="J1008" s="7">
        <f t="shared" si="774"/>
        <v>18527272</v>
      </c>
      <c r="K1008" s="5">
        <v>0</v>
      </c>
      <c r="L1008" s="6">
        <f t="shared" si="969"/>
        <v>0</v>
      </c>
      <c r="M1008" s="5">
        <f t="shared" ref="M1008:N1008" si="1015">F1008+H1008-K1008</f>
        <v>1</v>
      </c>
      <c r="N1008" s="6">
        <f t="shared" si="1015"/>
        <v>18527272</v>
      </c>
      <c r="O1008" s="5"/>
      <c r="P1008" s="5"/>
      <c r="Q1008" s="5"/>
      <c r="R1008" s="5"/>
      <c r="S1008" s="5"/>
      <c r="T1008" s="5"/>
      <c r="U1008" s="5"/>
      <c r="V1008" s="5"/>
      <c r="W1008" s="5"/>
    </row>
    <row r="1009" spans="1:23" x14ac:dyDescent="0.2">
      <c r="A1009" s="5" t="s">
        <v>1056</v>
      </c>
      <c r="B1009" s="5" t="s">
        <v>20</v>
      </c>
      <c r="C1009" s="5">
        <v>11</v>
      </c>
      <c r="D1009" s="6">
        <v>120634919</v>
      </c>
      <c r="E1009" s="5"/>
      <c r="F1009" s="5">
        <v>11</v>
      </c>
      <c r="G1009" s="6">
        <v>120634919</v>
      </c>
      <c r="H1009" s="5">
        <v>0</v>
      </c>
      <c r="I1009" s="5">
        <v>0</v>
      </c>
      <c r="J1009" s="7">
        <f t="shared" si="774"/>
        <v>10966810.818181818</v>
      </c>
      <c r="K1009" s="5">
        <v>0</v>
      </c>
      <c r="L1009" s="6">
        <f t="shared" si="969"/>
        <v>0</v>
      </c>
      <c r="M1009" s="5">
        <f t="shared" ref="M1009:N1009" si="1016">F1009+H1009-K1009</f>
        <v>11</v>
      </c>
      <c r="N1009" s="6">
        <f t="shared" si="1016"/>
        <v>120634919</v>
      </c>
      <c r="O1009" s="5"/>
      <c r="P1009" s="5"/>
      <c r="Q1009" s="5"/>
      <c r="R1009" s="5"/>
      <c r="S1009" s="5"/>
      <c r="T1009" s="5"/>
      <c r="U1009" s="5"/>
      <c r="V1009" s="5"/>
      <c r="W1009" s="5"/>
    </row>
    <row r="1010" spans="1:23" x14ac:dyDescent="0.2">
      <c r="A1010" s="5" t="s">
        <v>1057</v>
      </c>
      <c r="B1010" s="5" t="s">
        <v>20</v>
      </c>
      <c r="C1010" s="5">
        <v>1</v>
      </c>
      <c r="D1010" s="6">
        <v>7764545</v>
      </c>
      <c r="E1010" s="5"/>
      <c r="F1010" s="5">
        <v>1</v>
      </c>
      <c r="G1010" s="6">
        <v>7764545</v>
      </c>
      <c r="H1010" s="5">
        <v>0</v>
      </c>
      <c r="I1010" s="5">
        <v>0</v>
      </c>
      <c r="J1010" s="7">
        <f t="shared" si="774"/>
        <v>7764545</v>
      </c>
      <c r="K1010" s="5">
        <v>0</v>
      </c>
      <c r="L1010" s="6">
        <f t="shared" si="969"/>
        <v>0</v>
      </c>
      <c r="M1010" s="5">
        <f t="shared" ref="M1010:N1010" si="1017">F1010+H1010-K1010</f>
        <v>1</v>
      </c>
      <c r="N1010" s="6">
        <f t="shared" si="1017"/>
        <v>7764545</v>
      </c>
      <c r="O1010" s="5"/>
      <c r="P1010" s="5"/>
      <c r="Q1010" s="5"/>
      <c r="R1010" s="5"/>
      <c r="S1010" s="5"/>
      <c r="T1010" s="5"/>
      <c r="U1010" s="5"/>
      <c r="V1010" s="5"/>
      <c r="W1010" s="5"/>
    </row>
    <row r="1011" spans="1:23" x14ac:dyDescent="0.2">
      <c r="A1011" s="5" t="s">
        <v>1058</v>
      </c>
      <c r="B1011" s="5" t="s">
        <v>11</v>
      </c>
      <c r="C1011" s="5">
        <v>2</v>
      </c>
      <c r="D1011" s="6">
        <v>23979545</v>
      </c>
      <c r="E1011" s="5"/>
      <c r="F1011" s="5">
        <v>2</v>
      </c>
      <c r="G1011" s="6">
        <v>23979545</v>
      </c>
      <c r="H1011" s="5">
        <v>0</v>
      </c>
      <c r="I1011" s="5">
        <v>0</v>
      </c>
      <c r="J1011" s="7">
        <f t="shared" si="774"/>
        <v>11989772.5</v>
      </c>
      <c r="K1011" s="5">
        <v>0</v>
      </c>
      <c r="L1011" s="6">
        <f t="shared" si="969"/>
        <v>0</v>
      </c>
      <c r="M1011" s="5">
        <f t="shared" ref="M1011:N1011" si="1018">F1011+H1011-K1011</f>
        <v>2</v>
      </c>
      <c r="N1011" s="6">
        <f t="shared" si="1018"/>
        <v>23979545</v>
      </c>
      <c r="O1011" s="5"/>
      <c r="P1011" s="5"/>
      <c r="Q1011" s="5"/>
      <c r="R1011" s="5"/>
      <c r="S1011" s="5"/>
      <c r="T1011" s="5"/>
      <c r="U1011" s="5"/>
      <c r="V1011" s="5"/>
      <c r="W1011" s="5"/>
    </row>
    <row r="1012" spans="1:23" x14ac:dyDescent="0.2">
      <c r="A1012" s="5" t="s">
        <v>1059</v>
      </c>
      <c r="B1012" s="5" t="s">
        <v>11</v>
      </c>
      <c r="C1012" s="5">
        <v>3</v>
      </c>
      <c r="D1012" s="6">
        <v>34707818</v>
      </c>
      <c r="E1012" s="5"/>
      <c r="F1012" s="5">
        <v>3</v>
      </c>
      <c r="G1012" s="6">
        <v>34707818</v>
      </c>
      <c r="H1012" s="5">
        <v>0</v>
      </c>
      <c r="I1012" s="5">
        <v>0</v>
      </c>
      <c r="J1012" s="7">
        <f t="shared" si="774"/>
        <v>11569272.666666666</v>
      </c>
      <c r="K1012" s="5">
        <v>0</v>
      </c>
      <c r="L1012" s="6">
        <f t="shared" si="969"/>
        <v>0</v>
      </c>
      <c r="M1012" s="5">
        <f t="shared" ref="M1012:N1012" si="1019">F1012+H1012-K1012</f>
        <v>3</v>
      </c>
      <c r="N1012" s="6">
        <f t="shared" si="1019"/>
        <v>34707818</v>
      </c>
      <c r="O1012" s="5"/>
      <c r="P1012" s="5"/>
      <c r="Q1012" s="5"/>
      <c r="R1012" s="5"/>
      <c r="S1012" s="5"/>
      <c r="T1012" s="5"/>
      <c r="U1012" s="5"/>
      <c r="V1012" s="5"/>
      <c r="W1012" s="5"/>
    </row>
    <row r="1013" spans="1:23" x14ac:dyDescent="0.2">
      <c r="A1013" s="5" t="s">
        <v>1060</v>
      </c>
      <c r="B1013" s="5" t="s">
        <v>11</v>
      </c>
      <c r="C1013" s="5">
        <v>3</v>
      </c>
      <c r="D1013" s="6">
        <v>54113352</v>
      </c>
      <c r="E1013" s="5"/>
      <c r="F1013" s="5">
        <v>3</v>
      </c>
      <c r="G1013" s="6">
        <v>54113352</v>
      </c>
      <c r="H1013" s="5">
        <v>0</v>
      </c>
      <c r="I1013" s="5">
        <v>0</v>
      </c>
      <c r="J1013" s="7">
        <f t="shared" si="774"/>
        <v>18037784</v>
      </c>
      <c r="K1013" s="5">
        <v>0</v>
      </c>
      <c r="L1013" s="6">
        <f t="shared" si="969"/>
        <v>0</v>
      </c>
      <c r="M1013" s="5">
        <f t="shared" ref="M1013:N1013" si="1020">F1013+H1013-K1013</f>
        <v>3</v>
      </c>
      <c r="N1013" s="6">
        <f t="shared" si="1020"/>
        <v>54113352</v>
      </c>
      <c r="O1013" s="5"/>
      <c r="P1013" s="5"/>
      <c r="Q1013" s="5"/>
      <c r="R1013" s="5"/>
      <c r="S1013" s="5"/>
      <c r="T1013" s="5"/>
      <c r="U1013" s="5"/>
      <c r="V1013" s="5"/>
      <c r="W1013" s="5"/>
    </row>
    <row r="1014" spans="1:23" x14ac:dyDescent="0.2">
      <c r="A1014" s="5" t="s">
        <v>1061</v>
      </c>
      <c r="B1014" s="5" t="s">
        <v>11</v>
      </c>
      <c r="C1014" s="5">
        <v>1</v>
      </c>
      <c r="D1014" s="6">
        <v>20615909</v>
      </c>
      <c r="E1014" s="5"/>
      <c r="F1014" s="5">
        <v>1</v>
      </c>
      <c r="G1014" s="6">
        <v>20615909</v>
      </c>
      <c r="H1014" s="5">
        <v>0</v>
      </c>
      <c r="I1014" s="5">
        <v>0</v>
      </c>
      <c r="J1014" s="7">
        <f t="shared" si="774"/>
        <v>20615909</v>
      </c>
      <c r="K1014" s="5">
        <v>0</v>
      </c>
      <c r="L1014" s="6">
        <f t="shared" si="969"/>
        <v>0</v>
      </c>
      <c r="M1014" s="5">
        <f t="shared" ref="M1014:N1014" si="1021">F1014+H1014-K1014</f>
        <v>1</v>
      </c>
      <c r="N1014" s="6">
        <f t="shared" si="1021"/>
        <v>20615909</v>
      </c>
      <c r="O1014" s="5"/>
      <c r="P1014" s="5"/>
      <c r="Q1014" s="5"/>
      <c r="R1014" s="5"/>
      <c r="S1014" s="5"/>
      <c r="T1014" s="5"/>
      <c r="U1014" s="5"/>
      <c r="V1014" s="5"/>
      <c r="W1014" s="5"/>
    </row>
    <row r="1015" spans="1:23" x14ac:dyDescent="0.2">
      <c r="A1015" s="5" t="s">
        <v>1062</v>
      </c>
      <c r="B1015" s="5" t="s">
        <v>11</v>
      </c>
      <c r="C1015" s="5">
        <v>3</v>
      </c>
      <c r="D1015" s="6">
        <v>46145455</v>
      </c>
      <c r="E1015" s="5"/>
      <c r="F1015" s="5">
        <v>3</v>
      </c>
      <c r="G1015" s="6">
        <v>46145455</v>
      </c>
      <c r="H1015" s="5">
        <v>0</v>
      </c>
      <c r="I1015" s="5">
        <v>0</v>
      </c>
      <c r="J1015" s="7">
        <f t="shared" si="774"/>
        <v>15381818.333333334</v>
      </c>
      <c r="K1015" s="5">
        <v>0</v>
      </c>
      <c r="L1015" s="6">
        <f t="shared" si="969"/>
        <v>0</v>
      </c>
      <c r="M1015" s="5">
        <f t="shared" ref="M1015:N1015" si="1022">F1015+H1015-K1015</f>
        <v>3</v>
      </c>
      <c r="N1015" s="6">
        <f t="shared" si="1022"/>
        <v>46145455</v>
      </c>
      <c r="O1015" s="5"/>
      <c r="P1015" s="5"/>
      <c r="Q1015" s="5"/>
      <c r="R1015" s="5"/>
      <c r="S1015" s="5"/>
      <c r="T1015" s="5"/>
      <c r="U1015" s="5"/>
      <c r="V1015" s="5"/>
      <c r="W1015" s="5"/>
    </row>
    <row r="1016" spans="1:23" x14ac:dyDescent="0.2">
      <c r="A1016" s="5" t="s">
        <v>1063</v>
      </c>
      <c r="B1016" s="5" t="s">
        <v>11</v>
      </c>
      <c r="C1016" s="5">
        <v>2</v>
      </c>
      <c r="D1016" s="6">
        <v>26072728</v>
      </c>
      <c r="E1016" s="5"/>
      <c r="F1016" s="5">
        <v>2</v>
      </c>
      <c r="G1016" s="6">
        <v>26072728</v>
      </c>
      <c r="H1016" s="5">
        <v>0</v>
      </c>
      <c r="I1016" s="5">
        <v>0</v>
      </c>
      <c r="J1016" s="7">
        <f t="shared" si="774"/>
        <v>13036364</v>
      </c>
      <c r="K1016" s="5">
        <v>0</v>
      </c>
      <c r="L1016" s="6">
        <f t="shared" si="969"/>
        <v>0</v>
      </c>
      <c r="M1016" s="5">
        <f t="shared" ref="M1016:N1016" si="1023">F1016+H1016-K1016</f>
        <v>2</v>
      </c>
      <c r="N1016" s="6">
        <f t="shared" si="1023"/>
        <v>26072728</v>
      </c>
      <c r="O1016" s="5"/>
      <c r="P1016" s="5"/>
      <c r="Q1016" s="5"/>
      <c r="R1016" s="5"/>
      <c r="S1016" s="5"/>
      <c r="T1016" s="5"/>
      <c r="U1016" s="5"/>
      <c r="V1016" s="5"/>
      <c r="W1016" s="5"/>
    </row>
    <row r="1017" spans="1:23" x14ac:dyDescent="0.2">
      <c r="A1017" s="5" t="s">
        <v>1064</v>
      </c>
      <c r="B1017" s="5" t="s">
        <v>11</v>
      </c>
      <c r="C1017" s="5">
        <v>1</v>
      </c>
      <c r="D1017" s="6">
        <v>16045455</v>
      </c>
      <c r="E1017" s="5"/>
      <c r="F1017" s="5">
        <v>1</v>
      </c>
      <c r="G1017" s="6">
        <v>16045455</v>
      </c>
      <c r="H1017" s="5">
        <v>0</v>
      </c>
      <c r="I1017" s="5">
        <v>0</v>
      </c>
      <c r="J1017" s="7">
        <f t="shared" si="774"/>
        <v>16045455</v>
      </c>
      <c r="K1017" s="5">
        <v>0</v>
      </c>
      <c r="L1017" s="6">
        <f t="shared" si="969"/>
        <v>0</v>
      </c>
      <c r="M1017" s="5">
        <f t="shared" ref="M1017:N1017" si="1024">F1017+H1017-K1017</f>
        <v>1</v>
      </c>
      <c r="N1017" s="6">
        <f t="shared" si="1024"/>
        <v>16045455</v>
      </c>
      <c r="O1017" s="5"/>
      <c r="P1017" s="5"/>
      <c r="Q1017" s="5"/>
      <c r="R1017" s="5"/>
      <c r="S1017" s="5"/>
      <c r="T1017" s="5"/>
      <c r="U1017" s="5"/>
      <c r="V1017" s="5"/>
      <c r="W1017" s="5"/>
    </row>
    <row r="1018" spans="1:23" x14ac:dyDescent="0.2">
      <c r="A1018" s="5" t="s">
        <v>1065</v>
      </c>
      <c r="B1018" s="5" t="s">
        <v>11</v>
      </c>
      <c r="C1018" s="5">
        <v>1</v>
      </c>
      <c r="D1018" s="6">
        <v>21090909</v>
      </c>
      <c r="E1018" s="5"/>
      <c r="F1018" s="5">
        <v>1</v>
      </c>
      <c r="G1018" s="6">
        <v>21090909</v>
      </c>
      <c r="H1018" s="5">
        <v>0</v>
      </c>
      <c r="I1018" s="5">
        <v>0</v>
      </c>
      <c r="J1018" s="7">
        <f t="shared" si="774"/>
        <v>21090909</v>
      </c>
      <c r="K1018" s="5">
        <v>0</v>
      </c>
      <c r="L1018" s="6">
        <f t="shared" si="969"/>
        <v>0</v>
      </c>
      <c r="M1018" s="5">
        <f t="shared" ref="M1018:N1018" si="1025">F1018+H1018-K1018</f>
        <v>1</v>
      </c>
      <c r="N1018" s="6">
        <f t="shared" si="1025"/>
        <v>21090909</v>
      </c>
      <c r="O1018" s="5"/>
      <c r="P1018" s="5"/>
      <c r="Q1018" s="5"/>
      <c r="R1018" s="5"/>
      <c r="S1018" s="5"/>
      <c r="T1018" s="5"/>
      <c r="U1018" s="5"/>
      <c r="V1018" s="5"/>
      <c r="W1018" s="5"/>
    </row>
    <row r="1019" spans="1:23" x14ac:dyDescent="0.2">
      <c r="A1019" s="5" t="s">
        <v>1066</v>
      </c>
      <c r="B1019" s="5" t="s">
        <v>11</v>
      </c>
      <c r="C1019" s="5">
        <v>1</v>
      </c>
      <c r="D1019" s="6">
        <v>15768484</v>
      </c>
      <c r="E1019" s="5"/>
      <c r="F1019" s="5">
        <v>1</v>
      </c>
      <c r="G1019" s="6">
        <v>15768484</v>
      </c>
      <c r="H1019" s="5">
        <v>0</v>
      </c>
      <c r="I1019" s="5">
        <v>0</v>
      </c>
      <c r="J1019" s="7">
        <f t="shared" si="774"/>
        <v>15768484</v>
      </c>
      <c r="K1019" s="5">
        <v>0</v>
      </c>
      <c r="L1019" s="6">
        <f t="shared" si="969"/>
        <v>0</v>
      </c>
      <c r="M1019" s="5">
        <f t="shared" ref="M1019:N1019" si="1026">F1019+H1019-K1019</f>
        <v>1</v>
      </c>
      <c r="N1019" s="6">
        <f t="shared" si="1026"/>
        <v>15768484</v>
      </c>
      <c r="O1019" s="5"/>
      <c r="P1019" s="5"/>
      <c r="Q1019" s="5"/>
      <c r="R1019" s="5"/>
      <c r="S1019" s="5"/>
      <c r="T1019" s="5"/>
      <c r="U1019" s="5"/>
      <c r="V1019" s="5"/>
      <c r="W1019" s="5"/>
    </row>
    <row r="1020" spans="1:23" x14ac:dyDescent="0.2">
      <c r="A1020" s="5" t="s">
        <v>1067</v>
      </c>
      <c r="B1020" s="5" t="s">
        <v>11</v>
      </c>
      <c r="C1020" s="5">
        <v>2</v>
      </c>
      <c r="D1020" s="6">
        <v>22221819</v>
      </c>
      <c r="E1020" s="5"/>
      <c r="F1020" s="5">
        <v>2</v>
      </c>
      <c r="G1020" s="6">
        <v>22221819</v>
      </c>
      <c r="H1020" s="5">
        <v>0</v>
      </c>
      <c r="I1020" s="5">
        <v>0</v>
      </c>
      <c r="J1020" s="7">
        <f t="shared" si="774"/>
        <v>11110909.5</v>
      </c>
      <c r="K1020" s="5">
        <v>0</v>
      </c>
      <c r="L1020" s="6">
        <f t="shared" si="969"/>
        <v>0</v>
      </c>
      <c r="M1020" s="5">
        <f t="shared" ref="M1020:N1020" si="1027">F1020+H1020-K1020</f>
        <v>2</v>
      </c>
      <c r="N1020" s="6">
        <f t="shared" si="1027"/>
        <v>22221819</v>
      </c>
      <c r="O1020" s="5"/>
      <c r="P1020" s="5"/>
      <c r="Q1020" s="5"/>
      <c r="R1020" s="5"/>
      <c r="S1020" s="5"/>
      <c r="T1020" s="5"/>
      <c r="U1020" s="5"/>
      <c r="V1020" s="5"/>
      <c r="W1020" s="5"/>
    </row>
    <row r="1021" spans="1:23" x14ac:dyDescent="0.2">
      <c r="A1021" s="5" t="s">
        <v>1068</v>
      </c>
      <c r="B1021" s="5" t="s">
        <v>20</v>
      </c>
      <c r="C1021" s="5">
        <v>1</v>
      </c>
      <c r="D1021" s="6">
        <v>16900000</v>
      </c>
      <c r="E1021" s="5"/>
      <c r="F1021" s="5">
        <v>1</v>
      </c>
      <c r="G1021" s="6">
        <v>16900000</v>
      </c>
      <c r="H1021" s="5">
        <v>0</v>
      </c>
      <c r="I1021" s="5">
        <v>0</v>
      </c>
      <c r="J1021" s="7">
        <f t="shared" si="774"/>
        <v>16900000</v>
      </c>
      <c r="K1021" s="5">
        <v>0</v>
      </c>
      <c r="L1021" s="6">
        <f t="shared" si="969"/>
        <v>0</v>
      </c>
      <c r="M1021" s="5">
        <f t="shared" ref="M1021:N1021" si="1028">F1021+H1021-K1021</f>
        <v>1</v>
      </c>
      <c r="N1021" s="6">
        <f t="shared" si="1028"/>
        <v>16900000</v>
      </c>
      <c r="O1021" s="5"/>
      <c r="P1021" s="5"/>
      <c r="Q1021" s="5"/>
      <c r="R1021" s="5"/>
      <c r="S1021" s="5"/>
      <c r="T1021" s="5"/>
      <c r="U1021" s="5"/>
      <c r="V1021" s="5"/>
      <c r="W1021" s="5"/>
    </row>
    <row r="1022" spans="1:23" x14ac:dyDescent="0.2">
      <c r="A1022" s="5" t="s">
        <v>1069</v>
      </c>
      <c r="B1022" s="5" t="s">
        <v>11</v>
      </c>
      <c r="C1022" s="5">
        <v>1</v>
      </c>
      <c r="D1022" s="6">
        <v>12281818</v>
      </c>
      <c r="E1022" s="5"/>
      <c r="F1022" s="5">
        <v>1</v>
      </c>
      <c r="G1022" s="6">
        <v>12281818</v>
      </c>
      <c r="H1022" s="5">
        <v>0</v>
      </c>
      <c r="I1022" s="5">
        <v>0</v>
      </c>
      <c r="J1022" s="7">
        <f t="shared" si="774"/>
        <v>12281818</v>
      </c>
      <c r="K1022" s="5">
        <v>0</v>
      </c>
      <c r="L1022" s="6">
        <f t="shared" si="969"/>
        <v>0</v>
      </c>
      <c r="M1022" s="5">
        <f t="shared" ref="M1022:N1022" si="1029">F1022+H1022-K1022</f>
        <v>1</v>
      </c>
      <c r="N1022" s="6">
        <f t="shared" si="1029"/>
        <v>12281818</v>
      </c>
      <c r="O1022" s="5"/>
      <c r="P1022" s="5"/>
      <c r="Q1022" s="5"/>
      <c r="R1022" s="5"/>
      <c r="S1022" s="5"/>
      <c r="T1022" s="5"/>
      <c r="U1022" s="5"/>
      <c r="V1022" s="5"/>
      <c r="W1022" s="5"/>
    </row>
    <row r="1023" spans="1:23" x14ac:dyDescent="0.2">
      <c r="A1023" s="5" t="s">
        <v>1070</v>
      </c>
      <c r="B1023" s="5" t="s">
        <v>11</v>
      </c>
      <c r="C1023" s="5">
        <v>1</v>
      </c>
      <c r="D1023" s="6">
        <v>16886532</v>
      </c>
      <c r="E1023" s="5"/>
      <c r="F1023" s="5">
        <v>1</v>
      </c>
      <c r="G1023" s="6">
        <v>16886532</v>
      </c>
      <c r="H1023" s="5">
        <v>0</v>
      </c>
      <c r="I1023" s="5">
        <v>0</v>
      </c>
      <c r="J1023" s="7">
        <f t="shared" si="774"/>
        <v>16886532</v>
      </c>
      <c r="K1023" s="5">
        <v>0</v>
      </c>
      <c r="L1023" s="6">
        <f t="shared" si="969"/>
        <v>0</v>
      </c>
      <c r="M1023" s="5">
        <f t="shared" ref="M1023:N1023" si="1030">F1023+H1023-K1023</f>
        <v>1</v>
      </c>
      <c r="N1023" s="6">
        <f t="shared" si="1030"/>
        <v>16886532</v>
      </c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2">
      <c r="A1024" s="5" t="s">
        <v>1071</v>
      </c>
      <c r="B1024" s="5" t="s">
        <v>11</v>
      </c>
      <c r="C1024" s="5">
        <v>4</v>
      </c>
      <c r="D1024" s="6">
        <v>69054544</v>
      </c>
      <c r="E1024" s="5"/>
      <c r="F1024" s="5">
        <v>4</v>
      </c>
      <c r="G1024" s="6">
        <v>69054544</v>
      </c>
      <c r="H1024" s="5">
        <v>0</v>
      </c>
      <c r="I1024" s="5">
        <v>0</v>
      </c>
      <c r="J1024" s="7">
        <f t="shared" ref="J1024:J1278" si="1031">IFERROR((G1024+I1024)/(F1024+H1024),0)</f>
        <v>17263636</v>
      </c>
      <c r="K1024" s="5">
        <v>0</v>
      </c>
      <c r="L1024" s="6">
        <f t="shared" si="969"/>
        <v>0</v>
      </c>
      <c r="M1024" s="5">
        <f t="shared" ref="M1024:N1024" si="1032">F1024+H1024-K1024</f>
        <v>4</v>
      </c>
      <c r="N1024" s="6">
        <f t="shared" si="1032"/>
        <v>69054544</v>
      </c>
      <c r="O1024" s="5"/>
      <c r="P1024" s="5"/>
      <c r="Q1024" s="5"/>
      <c r="R1024" s="5"/>
      <c r="S1024" s="5"/>
      <c r="T1024" s="5"/>
      <c r="U1024" s="5"/>
      <c r="V1024" s="5"/>
      <c r="W1024" s="5"/>
    </row>
    <row r="1025" spans="1:23" x14ac:dyDescent="0.2">
      <c r="A1025" s="5" t="s">
        <v>1072</v>
      </c>
      <c r="B1025" s="5" t="s">
        <v>11</v>
      </c>
      <c r="C1025" s="5">
        <v>1</v>
      </c>
      <c r="D1025" s="6">
        <v>15291818</v>
      </c>
      <c r="E1025" s="5"/>
      <c r="F1025" s="5">
        <v>1</v>
      </c>
      <c r="G1025" s="6">
        <v>15291818</v>
      </c>
      <c r="H1025" s="5">
        <v>0</v>
      </c>
      <c r="I1025" s="5">
        <v>0</v>
      </c>
      <c r="J1025" s="7">
        <f t="shared" si="1031"/>
        <v>15291818</v>
      </c>
      <c r="K1025" s="5">
        <v>0</v>
      </c>
      <c r="L1025" s="6">
        <f t="shared" si="969"/>
        <v>0</v>
      </c>
      <c r="M1025" s="5">
        <f t="shared" ref="M1025:N1025" si="1033">F1025+H1025-K1025</f>
        <v>1</v>
      </c>
      <c r="N1025" s="6">
        <f t="shared" si="1033"/>
        <v>15291818</v>
      </c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2">
      <c r="A1026" s="5" t="s">
        <v>1073</v>
      </c>
      <c r="B1026" s="5" t="s">
        <v>11</v>
      </c>
      <c r="C1026" s="5">
        <v>2</v>
      </c>
      <c r="D1026" s="6">
        <v>31533333</v>
      </c>
      <c r="E1026" s="5"/>
      <c r="F1026" s="5">
        <v>2</v>
      </c>
      <c r="G1026" s="6">
        <v>31533333</v>
      </c>
      <c r="H1026" s="5">
        <v>0</v>
      </c>
      <c r="I1026" s="5">
        <v>0</v>
      </c>
      <c r="J1026" s="7">
        <f t="shared" si="1031"/>
        <v>15766666.5</v>
      </c>
      <c r="K1026" s="5">
        <v>0</v>
      </c>
      <c r="L1026" s="6">
        <f t="shared" si="969"/>
        <v>0</v>
      </c>
      <c r="M1026" s="5">
        <f t="shared" ref="M1026:N1026" si="1034">F1026+H1026-K1026</f>
        <v>2</v>
      </c>
      <c r="N1026" s="6">
        <f t="shared" si="1034"/>
        <v>31533333</v>
      </c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2">
      <c r="A1027" s="5" t="s">
        <v>1074</v>
      </c>
      <c r="B1027" s="5" t="s">
        <v>11</v>
      </c>
      <c r="C1027" s="5">
        <v>14</v>
      </c>
      <c r="D1027" s="6">
        <v>196193183</v>
      </c>
      <c r="E1027" s="5"/>
      <c r="F1027" s="5">
        <v>14</v>
      </c>
      <c r="G1027" s="6">
        <v>196193183</v>
      </c>
      <c r="H1027" s="5">
        <v>0</v>
      </c>
      <c r="I1027" s="5">
        <v>0</v>
      </c>
      <c r="J1027" s="7">
        <f t="shared" si="1031"/>
        <v>14013798.785714285</v>
      </c>
      <c r="K1027" s="5">
        <v>0</v>
      </c>
      <c r="L1027" s="6">
        <f t="shared" si="969"/>
        <v>0</v>
      </c>
      <c r="M1027" s="5">
        <f t="shared" ref="M1027:N1027" si="1035">F1027+H1027-K1027</f>
        <v>14</v>
      </c>
      <c r="N1027" s="6">
        <f t="shared" si="1035"/>
        <v>196193183</v>
      </c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2">
      <c r="A1028" s="5" t="s">
        <v>1075</v>
      </c>
      <c r="B1028" s="5" t="s">
        <v>11</v>
      </c>
      <c r="C1028" s="5">
        <v>1</v>
      </c>
      <c r="D1028" s="6">
        <v>17590909</v>
      </c>
      <c r="E1028" s="5"/>
      <c r="F1028" s="5">
        <v>1</v>
      </c>
      <c r="G1028" s="6">
        <v>17590909</v>
      </c>
      <c r="H1028" s="5">
        <v>0</v>
      </c>
      <c r="I1028" s="5">
        <v>0</v>
      </c>
      <c r="J1028" s="7">
        <f t="shared" si="1031"/>
        <v>17590909</v>
      </c>
      <c r="K1028" s="5">
        <v>0</v>
      </c>
      <c r="L1028" s="6">
        <f t="shared" si="969"/>
        <v>0</v>
      </c>
      <c r="M1028" s="5">
        <f t="shared" ref="M1028:N1028" si="1036">F1028+H1028-K1028</f>
        <v>1</v>
      </c>
      <c r="N1028" s="6">
        <f t="shared" si="1036"/>
        <v>17590909</v>
      </c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2">
      <c r="A1029" s="5" t="s">
        <v>1076</v>
      </c>
      <c r="B1029" s="5" t="s">
        <v>20</v>
      </c>
      <c r="C1029" s="5">
        <v>2</v>
      </c>
      <c r="D1029" s="6">
        <v>19101890</v>
      </c>
      <c r="E1029" s="5"/>
      <c r="F1029" s="5">
        <v>2</v>
      </c>
      <c r="G1029" s="6">
        <v>19101890</v>
      </c>
      <c r="H1029" s="5">
        <v>0</v>
      </c>
      <c r="I1029" s="5">
        <v>0</v>
      </c>
      <c r="J1029" s="7">
        <f t="shared" si="1031"/>
        <v>9550945</v>
      </c>
      <c r="K1029" s="5">
        <v>0</v>
      </c>
      <c r="L1029" s="6">
        <f t="shared" si="969"/>
        <v>0</v>
      </c>
      <c r="M1029" s="5">
        <f t="shared" ref="M1029:N1029" si="1037">F1029+H1029-K1029</f>
        <v>2</v>
      </c>
      <c r="N1029" s="6">
        <f t="shared" si="1037"/>
        <v>19101890</v>
      </c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2">
      <c r="A1030" s="5" t="s">
        <v>1077</v>
      </c>
      <c r="B1030" s="5" t="s">
        <v>20</v>
      </c>
      <c r="C1030" s="5">
        <v>10</v>
      </c>
      <c r="D1030" s="6">
        <v>154545455</v>
      </c>
      <c r="E1030" s="5"/>
      <c r="F1030" s="5">
        <v>10</v>
      </c>
      <c r="G1030" s="6">
        <v>154545455</v>
      </c>
      <c r="H1030" s="5">
        <v>0</v>
      </c>
      <c r="I1030" s="5">
        <v>0</v>
      </c>
      <c r="J1030" s="7">
        <f t="shared" si="1031"/>
        <v>15454545.5</v>
      </c>
      <c r="K1030" s="5">
        <v>0</v>
      </c>
      <c r="L1030" s="6">
        <f t="shared" si="969"/>
        <v>0</v>
      </c>
      <c r="M1030" s="5">
        <f t="shared" ref="M1030:N1030" si="1038">F1030+H1030-K1030</f>
        <v>10</v>
      </c>
      <c r="N1030" s="6">
        <f t="shared" si="1038"/>
        <v>154545455</v>
      </c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2">
      <c r="A1031" s="5" t="s">
        <v>1078</v>
      </c>
      <c r="B1031" s="5" t="s">
        <v>20</v>
      </c>
      <c r="C1031" s="5">
        <v>1</v>
      </c>
      <c r="D1031" s="6">
        <v>22636364</v>
      </c>
      <c r="E1031" s="5"/>
      <c r="F1031" s="5">
        <v>1</v>
      </c>
      <c r="G1031" s="6">
        <v>22636364</v>
      </c>
      <c r="H1031" s="5">
        <v>0</v>
      </c>
      <c r="I1031" s="5">
        <v>0</v>
      </c>
      <c r="J1031" s="7">
        <f t="shared" si="1031"/>
        <v>22636364</v>
      </c>
      <c r="K1031" s="5">
        <v>0</v>
      </c>
      <c r="L1031" s="6">
        <f t="shared" si="969"/>
        <v>0</v>
      </c>
      <c r="M1031" s="5">
        <f t="shared" ref="M1031:N1031" si="1039">F1031+H1031-K1031</f>
        <v>1</v>
      </c>
      <c r="N1031" s="6">
        <f t="shared" si="1039"/>
        <v>22636364</v>
      </c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2">
      <c r="A1032" s="5" t="s">
        <v>1079</v>
      </c>
      <c r="B1032" s="5" t="s">
        <v>20</v>
      </c>
      <c r="C1032" s="5">
        <v>12</v>
      </c>
      <c r="D1032" s="6">
        <v>122181821</v>
      </c>
      <c r="E1032" s="5"/>
      <c r="F1032" s="5">
        <v>12</v>
      </c>
      <c r="G1032" s="6">
        <v>122181821</v>
      </c>
      <c r="H1032" s="5">
        <v>0</v>
      </c>
      <c r="I1032" s="5">
        <v>0</v>
      </c>
      <c r="J1032" s="7">
        <f t="shared" si="1031"/>
        <v>10181818.416666666</v>
      </c>
      <c r="K1032" s="5">
        <v>0</v>
      </c>
      <c r="L1032" s="6">
        <f t="shared" si="969"/>
        <v>0</v>
      </c>
      <c r="M1032" s="5">
        <f t="shared" ref="M1032:N1032" si="1040">F1032+H1032-K1032</f>
        <v>12</v>
      </c>
      <c r="N1032" s="6">
        <f t="shared" si="1040"/>
        <v>122181821</v>
      </c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2">
      <c r="A1033" s="5" t="s">
        <v>1080</v>
      </c>
      <c r="B1033" s="5" t="s">
        <v>20</v>
      </c>
      <c r="C1033" s="5">
        <v>1</v>
      </c>
      <c r="D1033" s="6">
        <v>17363637</v>
      </c>
      <c r="E1033" s="5"/>
      <c r="F1033" s="5">
        <v>1</v>
      </c>
      <c r="G1033" s="6">
        <v>17363637</v>
      </c>
      <c r="H1033" s="5">
        <v>0</v>
      </c>
      <c r="I1033" s="5">
        <v>0</v>
      </c>
      <c r="J1033" s="7">
        <f t="shared" si="1031"/>
        <v>17363637</v>
      </c>
      <c r="K1033" s="5">
        <v>0</v>
      </c>
      <c r="L1033" s="6">
        <f t="shared" si="969"/>
        <v>0</v>
      </c>
      <c r="M1033" s="5">
        <f t="shared" ref="M1033:N1033" si="1041">F1033+H1033-K1033</f>
        <v>1</v>
      </c>
      <c r="N1033" s="6">
        <f t="shared" si="1041"/>
        <v>17363637</v>
      </c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2">
      <c r="A1034" s="5" t="s">
        <v>1081</v>
      </c>
      <c r="B1034" s="5" t="s">
        <v>11</v>
      </c>
      <c r="C1034" s="5">
        <v>359</v>
      </c>
      <c r="D1034" s="6">
        <v>1564654603</v>
      </c>
      <c r="E1034" s="5"/>
      <c r="F1034" s="5">
        <v>359</v>
      </c>
      <c r="G1034" s="6">
        <v>1564654603</v>
      </c>
      <c r="H1034" s="5">
        <v>0</v>
      </c>
      <c r="I1034" s="5">
        <v>0</v>
      </c>
      <c r="J1034" s="7">
        <f t="shared" si="1031"/>
        <v>4358369.3676880226</v>
      </c>
      <c r="K1034" s="5">
        <v>0</v>
      </c>
      <c r="L1034" s="6">
        <f t="shared" si="969"/>
        <v>0</v>
      </c>
      <c r="M1034" s="5">
        <f t="shared" ref="M1034:N1034" si="1042">F1034+H1034-K1034</f>
        <v>359</v>
      </c>
      <c r="N1034" s="6">
        <f t="shared" si="1042"/>
        <v>1564654603</v>
      </c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2">
      <c r="A1035" s="5" t="s">
        <v>1082</v>
      </c>
      <c r="B1035" s="5" t="s">
        <v>20</v>
      </c>
      <c r="C1035" s="5">
        <v>4</v>
      </c>
      <c r="D1035" s="6">
        <v>51122994</v>
      </c>
      <c r="E1035" s="5"/>
      <c r="F1035" s="5">
        <v>4</v>
      </c>
      <c r="G1035" s="6">
        <v>51122994</v>
      </c>
      <c r="H1035" s="5">
        <v>0</v>
      </c>
      <c r="I1035" s="5">
        <v>0</v>
      </c>
      <c r="J1035" s="7">
        <f t="shared" si="1031"/>
        <v>12780748.5</v>
      </c>
      <c r="K1035" s="5">
        <v>0</v>
      </c>
      <c r="L1035" s="6">
        <f t="shared" si="969"/>
        <v>0</v>
      </c>
      <c r="M1035" s="5">
        <f t="shared" ref="M1035:N1035" si="1043">F1035+H1035-K1035</f>
        <v>4</v>
      </c>
      <c r="N1035" s="6">
        <f t="shared" si="1043"/>
        <v>51122994</v>
      </c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2">
      <c r="A1036" s="5" t="s">
        <v>1083</v>
      </c>
      <c r="B1036" s="5" t="s">
        <v>20</v>
      </c>
      <c r="C1036" s="5">
        <v>126</v>
      </c>
      <c r="D1036" s="6">
        <v>1116911510</v>
      </c>
      <c r="E1036" s="5"/>
      <c r="F1036" s="5">
        <v>126</v>
      </c>
      <c r="G1036" s="6">
        <v>1116911510</v>
      </c>
      <c r="H1036" s="5">
        <v>0</v>
      </c>
      <c r="I1036" s="5">
        <v>0</v>
      </c>
      <c r="J1036" s="7">
        <f t="shared" si="1031"/>
        <v>8864377.0634920634</v>
      </c>
      <c r="K1036" s="5">
        <v>0</v>
      </c>
      <c r="L1036" s="6">
        <f t="shared" si="969"/>
        <v>0</v>
      </c>
      <c r="M1036" s="5">
        <f t="shared" ref="M1036:N1036" si="1044">F1036+H1036-K1036</f>
        <v>126</v>
      </c>
      <c r="N1036" s="6">
        <f t="shared" si="1044"/>
        <v>1116911510</v>
      </c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2">
      <c r="A1037" s="5" t="s">
        <v>1084</v>
      </c>
      <c r="B1037" s="5" t="s">
        <v>11</v>
      </c>
      <c r="C1037" s="5">
        <v>1</v>
      </c>
      <c r="D1037" s="6">
        <v>15909091</v>
      </c>
      <c r="E1037" s="5"/>
      <c r="F1037" s="5">
        <v>1</v>
      </c>
      <c r="G1037" s="6">
        <v>15909091</v>
      </c>
      <c r="H1037" s="5">
        <v>0</v>
      </c>
      <c r="I1037" s="5">
        <v>0</v>
      </c>
      <c r="J1037" s="7">
        <f t="shared" si="1031"/>
        <v>15909091</v>
      </c>
      <c r="K1037" s="5">
        <v>0</v>
      </c>
      <c r="L1037" s="6">
        <f t="shared" si="969"/>
        <v>0</v>
      </c>
      <c r="M1037" s="5">
        <f t="shared" ref="M1037:N1037" si="1045">F1037+H1037-K1037</f>
        <v>1</v>
      </c>
      <c r="N1037" s="6">
        <f t="shared" si="1045"/>
        <v>15909091</v>
      </c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2">
      <c r="A1038" s="5" t="s">
        <v>1085</v>
      </c>
      <c r="B1038" s="5" t="s">
        <v>20</v>
      </c>
      <c r="C1038" s="5">
        <v>3</v>
      </c>
      <c r="D1038" s="6">
        <v>31390910</v>
      </c>
      <c r="E1038" s="5"/>
      <c r="F1038" s="5">
        <v>3</v>
      </c>
      <c r="G1038" s="6">
        <v>31390910</v>
      </c>
      <c r="H1038" s="5">
        <v>0</v>
      </c>
      <c r="I1038" s="5">
        <v>0</v>
      </c>
      <c r="J1038" s="7">
        <f t="shared" si="1031"/>
        <v>10463636.666666666</v>
      </c>
      <c r="K1038" s="5">
        <v>0</v>
      </c>
      <c r="L1038" s="6">
        <f t="shared" si="969"/>
        <v>0</v>
      </c>
      <c r="M1038" s="5">
        <f t="shared" ref="M1038:N1038" si="1046">F1038+H1038-K1038</f>
        <v>3</v>
      </c>
      <c r="N1038" s="6">
        <f t="shared" si="1046"/>
        <v>31390910</v>
      </c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2">
      <c r="A1039" s="5" t="s">
        <v>1086</v>
      </c>
      <c r="B1039" s="5" t="s">
        <v>141</v>
      </c>
      <c r="C1039" s="5">
        <v>1</v>
      </c>
      <c r="D1039" s="6">
        <v>290000</v>
      </c>
      <c r="E1039" s="5"/>
      <c r="F1039" s="5">
        <v>1</v>
      </c>
      <c r="G1039" s="6">
        <v>290000</v>
      </c>
      <c r="H1039" s="5">
        <v>0</v>
      </c>
      <c r="I1039" s="5">
        <v>0</v>
      </c>
      <c r="J1039" s="7">
        <f t="shared" si="1031"/>
        <v>290000</v>
      </c>
      <c r="K1039" s="5">
        <v>0</v>
      </c>
      <c r="L1039" s="6">
        <f t="shared" si="969"/>
        <v>0</v>
      </c>
      <c r="M1039" s="5">
        <f t="shared" ref="M1039:N1039" si="1047">F1039+H1039-K1039</f>
        <v>1</v>
      </c>
      <c r="N1039" s="6">
        <f t="shared" si="1047"/>
        <v>290000</v>
      </c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2">
      <c r="A1040" s="5" t="s">
        <v>1087</v>
      </c>
      <c r="B1040" s="5" t="s">
        <v>141</v>
      </c>
      <c r="C1040" s="5">
        <v>1</v>
      </c>
      <c r="D1040" s="6">
        <v>460000</v>
      </c>
      <c r="E1040" s="5"/>
      <c r="F1040" s="5">
        <v>1</v>
      </c>
      <c r="G1040" s="6">
        <v>460000</v>
      </c>
      <c r="H1040" s="5">
        <v>0</v>
      </c>
      <c r="I1040" s="5">
        <v>0</v>
      </c>
      <c r="J1040" s="7">
        <f t="shared" si="1031"/>
        <v>460000</v>
      </c>
      <c r="K1040" s="5">
        <v>0</v>
      </c>
      <c r="L1040" s="6">
        <f t="shared" si="969"/>
        <v>0</v>
      </c>
      <c r="M1040" s="5">
        <f t="shared" ref="M1040:N1040" si="1048">F1040+H1040-K1040</f>
        <v>1</v>
      </c>
      <c r="N1040" s="6">
        <f t="shared" si="1048"/>
        <v>460000</v>
      </c>
      <c r="O1040" s="5"/>
      <c r="P1040" s="5"/>
      <c r="Q1040" s="5"/>
      <c r="R1040" s="5"/>
      <c r="S1040" s="5"/>
      <c r="T1040" s="5"/>
      <c r="U1040" s="5"/>
      <c r="V1040" s="5"/>
      <c r="W1040" s="5"/>
    </row>
    <row r="1041" spans="1:23" x14ac:dyDescent="0.2">
      <c r="A1041" s="5" t="s">
        <v>1088</v>
      </c>
      <c r="B1041" s="5" t="s">
        <v>141</v>
      </c>
      <c r="C1041" s="5">
        <v>4</v>
      </c>
      <c r="D1041" s="6">
        <v>800000</v>
      </c>
      <c r="E1041" s="5"/>
      <c r="F1041" s="5">
        <v>4</v>
      </c>
      <c r="G1041" s="6">
        <v>800000</v>
      </c>
      <c r="H1041" s="5">
        <v>0</v>
      </c>
      <c r="I1041" s="5">
        <v>0</v>
      </c>
      <c r="J1041" s="7">
        <f t="shared" si="1031"/>
        <v>200000</v>
      </c>
      <c r="K1041" s="5">
        <v>0</v>
      </c>
      <c r="L1041" s="6">
        <f t="shared" si="969"/>
        <v>0</v>
      </c>
      <c r="M1041" s="5">
        <f t="shared" ref="M1041:N1041" si="1049">F1041+H1041-K1041</f>
        <v>4</v>
      </c>
      <c r="N1041" s="6">
        <f t="shared" si="1049"/>
        <v>800000</v>
      </c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2">
      <c r="A1042" s="5" t="s">
        <v>1089</v>
      </c>
      <c r="B1042" s="5" t="s">
        <v>11</v>
      </c>
      <c r="C1042" s="5">
        <v>12</v>
      </c>
      <c r="D1042" s="6">
        <v>652500</v>
      </c>
      <c r="E1042" s="5"/>
      <c r="F1042" s="5">
        <v>12</v>
      </c>
      <c r="G1042" s="6">
        <v>652500</v>
      </c>
      <c r="H1042" s="5">
        <v>0</v>
      </c>
      <c r="I1042" s="5">
        <v>0</v>
      </c>
      <c r="J1042" s="7">
        <f t="shared" si="1031"/>
        <v>54375</v>
      </c>
      <c r="K1042" s="5">
        <v>0</v>
      </c>
      <c r="L1042" s="6">
        <f t="shared" si="969"/>
        <v>0</v>
      </c>
      <c r="M1042" s="5">
        <f t="shared" ref="M1042:N1042" si="1050">F1042+H1042-K1042</f>
        <v>12</v>
      </c>
      <c r="N1042" s="6">
        <f t="shared" si="1050"/>
        <v>652500</v>
      </c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2">
      <c r="A1043" s="5" t="s">
        <v>1090</v>
      </c>
      <c r="B1043" s="5" t="s">
        <v>280</v>
      </c>
      <c r="C1043" s="5">
        <v>2</v>
      </c>
      <c r="D1043" s="6">
        <v>250908</v>
      </c>
      <c r="E1043" s="5"/>
      <c r="F1043" s="5">
        <v>2</v>
      </c>
      <c r="G1043" s="6">
        <v>250908</v>
      </c>
      <c r="H1043" s="5">
        <v>0</v>
      </c>
      <c r="I1043" s="5">
        <v>0</v>
      </c>
      <c r="J1043" s="7">
        <f t="shared" si="1031"/>
        <v>125454</v>
      </c>
      <c r="K1043" s="5">
        <v>0</v>
      </c>
      <c r="L1043" s="6">
        <f t="shared" si="969"/>
        <v>0</v>
      </c>
      <c r="M1043" s="5">
        <f t="shared" ref="M1043:N1043" si="1051">F1043+H1043-K1043</f>
        <v>2</v>
      </c>
      <c r="N1043" s="6">
        <f t="shared" si="1051"/>
        <v>250908</v>
      </c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2">
      <c r="A1044" s="5" t="s">
        <v>1091</v>
      </c>
      <c r="B1044" s="5" t="s">
        <v>280</v>
      </c>
      <c r="C1044" s="5">
        <v>16</v>
      </c>
      <c r="D1044" s="6">
        <v>2033135</v>
      </c>
      <c r="E1044" s="5"/>
      <c r="F1044" s="5">
        <v>16</v>
      </c>
      <c r="G1044" s="6">
        <v>2033135</v>
      </c>
      <c r="H1044" s="5">
        <v>0</v>
      </c>
      <c r="I1044" s="5">
        <v>0</v>
      </c>
      <c r="J1044" s="7">
        <f t="shared" si="1031"/>
        <v>127070.9375</v>
      </c>
      <c r="K1044" s="5">
        <v>0</v>
      </c>
      <c r="L1044" s="6">
        <f t="shared" si="969"/>
        <v>0</v>
      </c>
      <c r="M1044" s="5">
        <f t="shared" ref="M1044:N1044" si="1052">F1044+H1044-K1044</f>
        <v>16</v>
      </c>
      <c r="N1044" s="6">
        <f t="shared" si="1052"/>
        <v>2033135</v>
      </c>
      <c r="O1044" s="5"/>
      <c r="P1044" s="5"/>
      <c r="Q1044" s="5"/>
      <c r="R1044" s="5"/>
      <c r="S1044" s="5"/>
      <c r="T1044" s="5"/>
      <c r="U1044" s="5"/>
      <c r="V1044" s="5"/>
      <c r="W1044" s="5"/>
    </row>
    <row r="1045" spans="1:23" x14ac:dyDescent="0.2">
      <c r="A1045" s="5" t="s">
        <v>1092</v>
      </c>
      <c r="B1045" s="5" t="s">
        <v>280</v>
      </c>
      <c r="C1045" s="5">
        <v>3</v>
      </c>
      <c r="D1045" s="6">
        <v>376362</v>
      </c>
      <c r="E1045" s="5"/>
      <c r="F1045" s="5">
        <v>3</v>
      </c>
      <c r="G1045" s="6">
        <v>376362</v>
      </c>
      <c r="H1045" s="5">
        <v>0</v>
      </c>
      <c r="I1045" s="5">
        <v>0</v>
      </c>
      <c r="J1045" s="7">
        <f t="shared" si="1031"/>
        <v>125454</v>
      </c>
      <c r="K1045" s="5">
        <v>0</v>
      </c>
      <c r="L1045" s="6">
        <f t="shared" si="969"/>
        <v>0</v>
      </c>
      <c r="M1045" s="5">
        <f t="shared" ref="M1045:N1045" si="1053">F1045+H1045-K1045</f>
        <v>3</v>
      </c>
      <c r="N1045" s="6">
        <f t="shared" si="1053"/>
        <v>376362</v>
      </c>
      <c r="O1045" s="5"/>
      <c r="P1045" s="5"/>
      <c r="Q1045" s="5"/>
      <c r="R1045" s="5"/>
      <c r="S1045" s="5"/>
      <c r="T1045" s="5"/>
      <c r="U1045" s="5"/>
      <c r="V1045" s="5"/>
      <c r="W1045" s="5"/>
    </row>
    <row r="1046" spans="1:23" x14ac:dyDescent="0.2">
      <c r="A1046" s="5" t="s">
        <v>1093</v>
      </c>
      <c r="B1046" s="5" t="s">
        <v>141</v>
      </c>
      <c r="C1046" s="5">
        <v>2</v>
      </c>
      <c r="D1046" s="6">
        <v>1133333</v>
      </c>
      <c r="E1046" s="5"/>
      <c r="F1046" s="5">
        <v>2</v>
      </c>
      <c r="G1046" s="6">
        <v>1133333</v>
      </c>
      <c r="H1046" s="5">
        <v>0</v>
      </c>
      <c r="I1046" s="5">
        <v>0</v>
      </c>
      <c r="J1046" s="7">
        <f t="shared" si="1031"/>
        <v>566666.5</v>
      </c>
      <c r="K1046" s="5">
        <v>0</v>
      </c>
      <c r="L1046" s="6">
        <f t="shared" si="969"/>
        <v>0</v>
      </c>
      <c r="M1046" s="5">
        <f t="shared" ref="M1046:N1046" si="1054">F1046+H1046-K1046</f>
        <v>2</v>
      </c>
      <c r="N1046" s="6">
        <f t="shared" si="1054"/>
        <v>1133333</v>
      </c>
      <c r="O1046" s="5"/>
      <c r="P1046" s="5"/>
      <c r="Q1046" s="5"/>
      <c r="R1046" s="5"/>
      <c r="S1046" s="5"/>
      <c r="T1046" s="5"/>
      <c r="U1046" s="5"/>
      <c r="V1046" s="5"/>
      <c r="W1046" s="5"/>
    </row>
    <row r="1047" spans="1:23" x14ac:dyDescent="0.2">
      <c r="A1047" s="5" t="s">
        <v>1094</v>
      </c>
      <c r="B1047" s="5" t="s">
        <v>141</v>
      </c>
      <c r="C1047" s="5">
        <v>20</v>
      </c>
      <c r="D1047" s="6">
        <v>5280000</v>
      </c>
      <c r="E1047" s="5"/>
      <c r="F1047" s="5">
        <v>20</v>
      </c>
      <c r="G1047" s="6">
        <v>5280000</v>
      </c>
      <c r="H1047" s="5">
        <v>0</v>
      </c>
      <c r="I1047" s="5">
        <v>0</v>
      </c>
      <c r="J1047" s="7">
        <f t="shared" si="1031"/>
        <v>264000</v>
      </c>
      <c r="K1047" s="5">
        <v>0</v>
      </c>
      <c r="L1047" s="6">
        <f t="shared" si="969"/>
        <v>0</v>
      </c>
      <c r="M1047" s="5">
        <f t="shared" ref="M1047:N1047" si="1055">F1047+H1047-K1047</f>
        <v>20</v>
      </c>
      <c r="N1047" s="6">
        <f t="shared" si="1055"/>
        <v>5280000</v>
      </c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2">
      <c r="A1048" s="5" t="s">
        <v>1095</v>
      </c>
      <c r="B1048" s="5" t="s">
        <v>280</v>
      </c>
      <c r="C1048" s="5">
        <v>50</v>
      </c>
      <c r="D1048" s="6">
        <v>909100</v>
      </c>
      <c r="E1048" s="5"/>
      <c r="F1048" s="5">
        <v>50</v>
      </c>
      <c r="G1048" s="6">
        <v>909100</v>
      </c>
      <c r="H1048" s="5">
        <v>0</v>
      </c>
      <c r="I1048" s="5">
        <v>0</v>
      </c>
      <c r="J1048" s="7">
        <f t="shared" si="1031"/>
        <v>18182</v>
      </c>
      <c r="K1048" s="5">
        <v>0</v>
      </c>
      <c r="L1048" s="6">
        <f t="shared" si="969"/>
        <v>0</v>
      </c>
      <c r="M1048" s="5">
        <f t="shared" ref="M1048:N1048" si="1056">F1048+H1048-K1048</f>
        <v>50</v>
      </c>
      <c r="N1048" s="6">
        <f t="shared" si="1056"/>
        <v>909100</v>
      </c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2">
      <c r="A1049" s="5" t="s">
        <v>1096</v>
      </c>
      <c r="B1049" s="5" t="s">
        <v>350</v>
      </c>
      <c r="C1049" s="5">
        <v>1</v>
      </c>
      <c r="D1049" s="6">
        <v>1400000</v>
      </c>
      <c r="E1049" s="5"/>
      <c r="F1049" s="5">
        <v>1</v>
      </c>
      <c r="G1049" s="6">
        <v>1400000</v>
      </c>
      <c r="H1049" s="5">
        <v>0</v>
      </c>
      <c r="I1049" s="5">
        <v>0</v>
      </c>
      <c r="J1049" s="7">
        <f t="shared" si="1031"/>
        <v>1400000</v>
      </c>
      <c r="K1049" s="5">
        <v>0</v>
      </c>
      <c r="L1049" s="6">
        <f t="shared" si="969"/>
        <v>0</v>
      </c>
      <c r="M1049" s="5">
        <f t="shared" ref="M1049:N1049" si="1057">F1049+H1049-K1049</f>
        <v>1</v>
      </c>
      <c r="N1049" s="6">
        <f t="shared" si="1057"/>
        <v>1400000</v>
      </c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2">
      <c r="A1050" s="5" t="s">
        <v>1097</v>
      </c>
      <c r="B1050" s="5" t="s">
        <v>141</v>
      </c>
      <c r="C1050" s="5">
        <v>1</v>
      </c>
      <c r="D1050" s="6">
        <v>400000</v>
      </c>
      <c r="E1050" s="5"/>
      <c r="F1050" s="5">
        <v>1</v>
      </c>
      <c r="G1050" s="6">
        <v>400000</v>
      </c>
      <c r="H1050" s="5">
        <v>0</v>
      </c>
      <c r="I1050" s="5">
        <v>0</v>
      </c>
      <c r="J1050" s="7">
        <f t="shared" si="1031"/>
        <v>400000</v>
      </c>
      <c r="K1050" s="5">
        <v>0</v>
      </c>
      <c r="L1050" s="6">
        <f t="shared" si="969"/>
        <v>0</v>
      </c>
      <c r="M1050" s="5">
        <f t="shared" ref="M1050:N1050" si="1058">F1050+H1050-K1050</f>
        <v>1</v>
      </c>
      <c r="N1050" s="6">
        <f t="shared" si="1058"/>
        <v>400000</v>
      </c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2">
      <c r="A1051" s="5" t="s">
        <v>1098</v>
      </c>
      <c r="B1051" s="5" t="s">
        <v>11</v>
      </c>
      <c r="C1051" s="5">
        <v>140</v>
      </c>
      <c r="D1051" s="6">
        <v>62017130</v>
      </c>
      <c r="E1051" s="5"/>
      <c r="F1051" s="5">
        <v>140</v>
      </c>
      <c r="G1051" s="6">
        <v>62017130</v>
      </c>
      <c r="H1051" s="5">
        <v>0</v>
      </c>
      <c r="I1051" s="5">
        <v>0</v>
      </c>
      <c r="J1051" s="7">
        <f t="shared" si="1031"/>
        <v>442979.5</v>
      </c>
      <c r="K1051" s="5">
        <v>0</v>
      </c>
      <c r="L1051" s="6">
        <f t="shared" si="969"/>
        <v>0</v>
      </c>
      <c r="M1051" s="5">
        <f t="shared" ref="M1051:N1051" si="1059">F1051+H1051-K1051</f>
        <v>140</v>
      </c>
      <c r="N1051" s="6">
        <f t="shared" si="1059"/>
        <v>62017130</v>
      </c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2">
      <c r="A1052" s="5" t="s">
        <v>1099</v>
      </c>
      <c r="B1052" s="5" t="s">
        <v>11</v>
      </c>
      <c r="C1052" s="5">
        <v>3</v>
      </c>
      <c r="D1052" s="6">
        <v>300000</v>
      </c>
      <c r="E1052" s="5"/>
      <c r="F1052" s="5">
        <v>3</v>
      </c>
      <c r="G1052" s="6">
        <v>300000</v>
      </c>
      <c r="H1052" s="5">
        <v>0</v>
      </c>
      <c r="I1052" s="5">
        <v>0</v>
      </c>
      <c r="J1052" s="7">
        <f t="shared" si="1031"/>
        <v>100000</v>
      </c>
      <c r="K1052" s="5">
        <v>0</v>
      </c>
      <c r="L1052" s="6">
        <f t="shared" si="969"/>
        <v>0</v>
      </c>
      <c r="M1052" s="5">
        <f t="shared" ref="M1052:N1052" si="1060">F1052+H1052-K1052</f>
        <v>3</v>
      </c>
      <c r="N1052" s="6">
        <f t="shared" si="1060"/>
        <v>300000</v>
      </c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2">
      <c r="A1053" s="5" t="s">
        <v>1100</v>
      </c>
      <c r="B1053" s="5" t="s">
        <v>11</v>
      </c>
      <c r="C1053" s="5">
        <v>7</v>
      </c>
      <c r="D1053" s="6">
        <v>5086416</v>
      </c>
      <c r="E1053" s="5"/>
      <c r="F1053" s="5">
        <v>7</v>
      </c>
      <c r="G1053" s="6">
        <v>5086416</v>
      </c>
      <c r="H1053" s="5">
        <v>0</v>
      </c>
      <c r="I1053" s="5">
        <v>0</v>
      </c>
      <c r="J1053" s="7">
        <f t="shared" si="1031"/>
        <v>726630.85714285716</v>
      </c>
      <c r="K1053" s="5">
        <v>0</v>
      </c>
      <c r="L1053" s="6">
        <f t="shared" si="969"/>
        <v>0</v>
      </c>
      <c r="M1053" s="5">
        <f t="shared" ref="M1053:N1053" si="1061">F1053+H1053-K1053</f>
        <v>7</v>
      </c>
      <c r="N1053" s="6">
        <f t="shared" si="1061"/>
        <v>5086416</v>
      </c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2">
      <c r="A1054" s="5" t="s">
        <v>1101</v>
      </c>
      <c r="B1054" s="5" t="s">
        <v>11</v>
      </c>
      <c r="C1054" s="5">
        <v>2</v>
      </c>
      <c r="D1054" s="6">
        <v>3709090</v>
      </c>
      <c r="E1054" s="5"/>
      <c r="F1054" s="5">
        <v>2</v>
      </c>
      <c r="G1054" s="6">
        <v>3709090</v>
      </c>
      <c r="H1054" s="5">
        <v>0</v>
      </c>
      <c r="I1054" s="5">
        <v>0</v>
      </c>
      <c r="J1054" s="7">
        <f t="shared" si="1031"/>
        <v>1854545</v>
      </c>
      <c r="K1054" s="5">
        <v>0</v>
      </c>
      <c r="L1054" s="6">
        <f t="shared" si="969"/>
        <v>0</v>
      </c>
      <c r="M1054" s="5">
        <f t="shared" ref="M1054:N1054" si="1062">F1054+H1054-K1054</f>
        <v>2</v>
      </c>
      <c r="N1054" s="6">
        <f t="shared" si="1062"/>
        <v>3709090</v>
      </c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2">
      <c r="A1055" s="5" t="s">
        <v>1102</v>
      </c>
      <c r="B1055" s="5" t="s">
        <v>11</v>
      </c>
      <c r="C1055" s="5">
        <v>19</v>
      </c>
      <c r="D1055" s="6">
        <v>5655326</v>
      </c>
      <c r="E1055" s="5"/>
      <c r="F1055" s="5">
        <v>19</v>
      </c>
      <c r="G1055" s="6">
        <v>5655326</v>
      </c>
      <c r="H1055" s="5">
        <v>0</v>
      </c>
      <c r="I1055" s="5">
        <v>0</v>
      </c>
      <c r="J1055" s="7">
        <f t="shared" si="1031"/>
        <v>297648.73684210528</v>
      </c>
      <c r="K1055" s="5">
        <v>0</v>
      </c>
      <c r="L1055" s="6">
        <f t="shared" si="969"/>
        <v>0</v>
      </c>
      <c r="M1055" s="5">
        <f t="shared" ref="M1055:N1055" si="1063">F1055+H1055-K1055</f>
        <v>19</v>
      </c>
      <c r="N1055" s="6">
        <f t="shared" si="1063"/>
        <v>5655326</v>
      </c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2">
      <c r="A1056" s="5" t="s">
        <v>1103</v>
      </c>
      <c r="B1056" s="5" t="s">
        <v>11</v>
      </c>
      <c r="C1056" s="5">
        <v>3</v>
      </c>
      <c r="D1056" s="6">
        <v>2454545</v>
      </c>
      <c r="E1056" s="5"/>
      <c r="F1056" s="5">
        <v>3</v>
      </c>
      <c r="G1056" s="6">
        <v>2454545</v>
      </c>
      <c r="H1056" s="5">
        <v>0</v>
      </c>
      <c r="I1056" s="5">
        <v>0</v>
      </c>
      <c r="J1056" s="7">
        <f t="shared" si="1031"/>
        <v>818181.66666666663</v>
      </c>
      <c r="K1056" s="5">
        <v>0</v>
      </c>
      <c r="L1056" s="6">
        <f t="shared" si="969"/>
        <v>0</v>
      </c>
      <c r="M1056" s="5">
        <f t="shared" ref="M1056:N1056" si="1064">F1056+H1056-K1056</f>
        <v>3</v>
      </c>
      <c r="N1056" s="6">
        <f t="shared" si="1064"/>
        <v>2454545</v>
      </c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2">
      <c r="A1057" s="5" t="s">
        <v>1104</v>
      </c>
      <c r="B1057" s="5" t="s">
        <v>11</v>
      </c>
      <c r="C1057" s="5">
        <v>9</v>
      </c>
      <c r="D1057" s="6">
        <v>6463636</v>
      </c>
      <c r="E1057" s="5"/>
      <c r="F1057" s="5">
        <v>9</v>
      </c>
      <c r="G1057" s="6">
        <v>6463636</v>
      </c>
      <c r="H1057" s="5">
        <v>0</v>
      </c>
      <c r="I1057" s="5">
        <v>0</v>
      </c>
      <c r="J1057" s="7">
        <f t="shared" si="1031"/>
        <v>718181.77777777775</v>
      </c>
      <c r="K1057" s="5">
        <v>0</v>
      </c>
      <c r="L1057" s="6">
        <f t="shared" si="969"/>
        <v>0</v>
      </c>
      <c r="M1057" s="5">
        <f t="shared" ref="M1057:N1057" si="1065">F1057+H1057-K1057</f>
        <v>9</v>
      </c>
      <c r="N1057" s="6">
        <f t="shared" si="1065"/>
        <v>6463636</v>
      </c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2">
      <c r="A1058" s="5" t="s">
        <v>1105</v>
      </c>
      <c r="B1058" s="5" t="s">
        <v>11</v>
      </c>
      <c r="C1058" s="5">
        <v>5</v>
      </c>
      <c r="D1058" s="6">
        <v>4090909</v>
      </c>
      <c r="E1058" s="5"/>
      <c r="F1058" s="5">
        <v>5</v>
      </c>
      <c r="G1058" s="6">
        <v>4090909</v>
      </c>
      <c r="H1058" s="5">
        <v>0</v>
      </c>
      <c r="I1058" s="5">
        <v>0</v>
      </c>
      <c r="J1058" s="7">
        <f t="shared" si="1031"/>
        <v>818181.8</v>
      </c>
      <c r="K1058" s="5">
        <v>0</v>
      </c>
      <c r="L1058" s="6">
        <f t="shared" si="969"/>
        <v>0</v>
      </c>
      <c r="M1058" s="5">
        <f t="shared" ref="M1058:N1058" si="1066">F1058+H1058-K1058</f>
        <v>5</v>
      </c>
      <c r="N1058" s="6">
        <f t="shared" si="1066"/>
        <v>4090909</v>
      </c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2">
      <c r="A1059" s="5" t="s">
        <v>1106</v>
      </c>
      <c r="B1059" s="5" t="s">
        <v>11</v>
      </c>
      <c r="C1059" s="5">
        <v>1</v>
      </c>
      <c r="D1059" s="6">
        <v>654545</v>
      </c>
      <c r="E1059" s="5"/>
      <c r="F1059" s="5">
        <v>1</v>
      </c>
      <c r="G1059" s="6">
        <v>654545</v>
      </c>
      <c r="H1059" s="5">
        <v>0</v>
      </c>
      <c r="I1059" s="5">
        <v>0</v>
      </c>
      <c r="J1059" s="7">
        <f t="shared" si="1031"/>
        <v>654545</v>
      </c>
      <c r="K1059" s="5">
        <v>0</v>
      </c>
      <c r="L1059" s="6">
        <f t="shared" si="969"/>
        <v>0</v>
      </c>
      <c r="M1059" s="5">
        <f t="shared" ref="M1059:N1059" si="1067">F1059+H1059-K1059</f>
        <v>1</v>
      </c>
      <c r="N1059" s="6">
        <f t="shared" si="1067"/>
        <v>654545</v>
      </c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2">
      <c r="A1060" s="5" t="s">
        <v>1107</v>
      </c>
      <c r="B1060" s="5" t="s">
        <v>11</v>
      </c>
      <c r="C1060" s="5">
        <v>1</v>
      </c>
      <c r="D1060" s="6">
        <v>1454545</v>
      </c>
      <c r="E1060" s="5"/>
      <c r="F1060" s="5">
        <v>1</v>
      </c>
      <c r="G1060" s="6">
        <v>1454545</v>
      </c>
      <c r="H1060" s="5">
        <v>0</v>
      </c>
      <c r="I1060" s="5">
        <v>0</v>
      </c>
      <c r="J1060" s="7">
        <f t="shared" si="1031"/>
        <v>1454545</v>
      </c>
      <c r="K1060" s="5">
        <v>0</v>
      </c>
      <c r="L1060" s="6">
        <f t="shared" si="969"/>
        <v>0</v>
      </c>
      <c r="M1060" s="5">
        <f t="shared" ref="M1060:N1060" si="1068">F1060+H1060-K1060</f>
        <v>1</v>
      </c>
      <c r="N1060" s="6">
        <f t="shared" si="1068"/>
        <v>1454545</v>
      </c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2">
      <c r="A1061" s="5" t="s">
        <v>1108</v>
      </c>
      <c r="B1061" s="5" t="s">
        <v>11</v>
      </c>
      <c r="C1061" s="5">
        <v>7</v>
      </c>
      <c r="D1061" s="6">
        <v>4772728</v>
      </c>
      <c r="E1061" s="5"/>
      <c r="F1061" s="5">
        <v>7</v>
      </c>
      <c r="G1061" s="6">
        <v>4772728</v>
      </c>
      <c r="H1061" s="5">
        <v>0</v>
      </c>
      <c r="I1061" s="5">
        <v>0</v>
      </c>
      <c r="J1061" s="7">
        <f t="shared" si="1031"/>
        <v>681818.28571428568</v>
      </c>
      <c r="K1061" s="5">
        <v>0</v>
      </c>
      <c r="L1061" s="6">
        <f t="shared" si="969"/>
        <v>0</v>
      </c>
      <c r="M1061" s="5">
        <f t="shared" ref="M1061:N1061" si="1069">F1061+H1061-K1061</f>
        <v>7</v>
      </c>
      <c r="N1061" s="6">
        <f t="shared" si="1069"/>
        <v>4772728</v>
      </c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2">
      <c r="A1062" s="5" t="s">
        <v>1109</v>
      </c>
      <c r="B1062" s="5" t="s">
        <v>11</v>
      </c>
      <c r="C1062" s="5">
        <v>4</v>
      </c>
      <c r="D1062" s="6">
        <v>3919188</v>
      </c>
      <c r="E1062" s="5"/>
      <c r="F1062" s="5">
        <v>4</v>
      </c>
      <c r="G1062" s="6">
        <v>3919188</v>
      </c>
      <c r="H1062" s="5">
        <v>0</v>
      </c>
      <c r="I1062" s="5">
        <v>0</v>
      </c>
      <c r="J1062" s="7">
        <f t="shared" si="1031"/>
        <v>979797</v>
      </c>
      <c r="K1062" s="5">
        <v>0</v>
      </c>
      <c r="L1062" s="6">
        <f t="shared" si="969"/>
        <v>0</v>
      </c>
      <c r="M1062" s="5">
        <f t="shared" ref="M1062:N1062" si="1070">F1062+H1062-K1062</f>
        <v>4</v>
      </c>
      <c r="N1062" s="6">
        <f t="shared" si="1070"/>
        <v>3919188</v>
      </c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2">
      <c r="A1063" s="5" t="s">
        <v>1110</v>
      </c>
      <c r="B1063" s="5" t="s">
        <v>11</v>
      </c>
      <c r="C1063" s="5">
        <v>1</v>
      </c>
      <c r="D1063" s="6">
        <v>1163636</v>
      </c>
      <c r="E1063" s="5"/>
      <c r="F1063" s="5">
        <v>1</v>
      </c>
      <c r="G1063" s="6">
        <v>1163636</v>
      </c>
      <c r="H1063" s="5">
        <v>0</v>
      </c>
      <c r="I1063" s="5">
        <v>0</v>
      </c>
      <c r="J1063" s="7">
        <f t="shared" si="1031"/>
        <v>1163636</v>
      </c>
      <c r="K1063" s="5">
        <v>0</v>
      </c>
      <c r="L1063" s="6">
        <f t="shared" si="969"/>
        <v>0</v>
      </c>
      <c r="M1063" s="5">
        <f t="shared" ref="M1063:N1063" si="1071">F1063+H1063-K1063</f>
        <v>1</v>
      </c>
      <c r="N1063" s="6">
        <f t="shared" si="1071"/>
        <v>1163636</v>
      </c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2">
      <c r="A1064" s="5" t="s">
        <v>1111</v>
      </c>
      <c r="B1064" s="5" t="s">
        <v>25</v>
      </c>
      <c r="C1064" s="5">
        <v>1</v>
      </c>
      <c r="D1064" s="6">
        <v>230000</v>
      </c>
      <c r="E1064" s="5"/>
      <c r="F1064" s="5">
        <v>1</v>
      </c>
      <c r="G1064" s="6">
        <v>230000</v>
      </c>
      <c r="H1064" s="5">
        <v>0</v>
      </c>
      <c r="I1064" s="5">
        <v>0</v>
      </c>
      <c r="J1064" s="7">
        <f t="shared" si="1031"/>
        <v>230000</v>
      </c>
      <c r="K1064" s="5">
        <v>0</v>
      </c>
      <c r="L1064" s="6">
        <f t="shared" si="969"/>
        <v>0</v>
      </c>
      <c r="M1064" s="5">
        <f t="shared" ref="M1064:N1064" si="1072">F1064+H1064-K1064</f>
        <v>1</v>
      </c>
      <c r="N1064" s="6">
        <f t="shared" si="1072"/>
        <v>230000</v>
      </c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2">
      <c r="A1065" s="5" t="s">
        <v>1112</v>
      </c>
      <c r="B1065" s="5" t="s">
        <v>11</v>
      </c>
      <c r="C1065" s="5">
        <v>1</v>
      </c>
      <c r="D1065" s="6">
        <v>200000</v>
      </c>
      <c r="E1065" s="5"/>
      <c r="F1065" s="5">
        <v>1</v>
      </c>
      <c r="G1065" s="6">
        <v>200000</v>
      </c>
      <c r="H1065" s="5">
        <v>0</v>
      </c>
      <c r="I1065" s="5">
        <v>0</v>
      </c>
      <c r="J1065" s="7">
        <f t="shared" si="1031"/>
        <v>200000</v>
      </c>
      <c r="K1065" s="5">
        <v>0</v>
      </c>
      <c r="L1065" s="6">
        <f t="shared" si="969"/>
        <v>0</v>
      </c>
      <c r="M1065" s="5">
        <f t="shared" ref="M1065:N1065" si="1073">F1065+H1065-K1065</f>
        <v>1</v>
      </c>
      <c r="N1065" s="6">
        <f t="shared" si="1073"/>
        <v>200000</v>
      </c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2">
      <c r="A1066" s="5" t="s">
        <v>1113</v>
      </c>
      <c r="B1066" s="5" t="s">
        <v>11</v>
      </c>
      <c r="C1066" s="5">
        <v>1</v>
      </c>
      <c r="D1066" s="6">
        <v>2045455</v>
      </c>
      <c r="E1066" s="5"/>
      <c r="F1066" s="5">
        <v>1</v>
      </c>
      <c r="G1066" s="6">
        <v>2045455</v>
      </c>
      <c r="H1066" s="5">
        <v>0</v>
      </c>
      <c r="I1066" s="5">
        <v>0</v>
      </c>
      <c r="J1066" s="7">
        <f t="shared" si="1031"/>
        <v>2045455</v>
      </c>
      <c r="K1066" s="5">
        <v>0</v>
      </c>
      <c r="L1066" s="6">
        <f t="shared" si="969"/>
        <v>0</v>
      </c>
      <c r="M1066" s="5">
        <f t="shared" ref="M1066:N1066" si="1074">F1066+H1066-K1066</f>
        <v>1</v>
      </c>
      <c r="N1066" s="6">
        <f t="shared" si="1074"/>
        <v>2045455</v>
      </c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2">
      <c r="A1067" s="5" t="s">
        <v>1114</v>
      </c>
      <c r="B1067" s="5" t="s">
        <v>11</v>
      </c>
      <c r="C1067" s="5">
        <v>43</v>
      </c>
      <c r="D1067" s="6">
        <v>15636348</v>
      </c>
      <c r="E1067" s="5"/>
      <c r="F1067" s="5">
        <v>43</v>
      </c>
      <c r="G1067" s="6">
        <v>15636348</v>
      </c>
      <c r="H1067" s="5">
        <v>0</v>
      </c>
      <c r="I1067" s="5">
        <v>0</v>
      </c>
      <c r="J1067" s="7">
        <f t="shared" si="1031"/>
        <v>363636</v>
      </c>
      <c r="K1067" s="5">
        <v>0</v>
      </c>
      <c r="L1067" s="6">
        <f t="shared" si="969"/>
        <v>0</v>
      </c>
      <c r="M1067" s="5">
        <f t="shared" ref="M1067:N1067" si="1075">F1067+H1067-K1067</f>
        <v>43</v>
      </c>
      <c r="N1067" s="6">
        <f t="shared" si="1075"/>
        <v>15636348</v>
      </c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2">
      <c r="A1068" s="5" t="s">
        <v>1115</v>
      </c>
      <c r="B1068" s="5" t="s">
        <v>11</v>
      </c>
      <c r="C1068" s="5">
        <v>21</v>
      </c>
      <c r="D1068" s="6">
        <v>7273507</v>
      </c>
      <c r="E1068" s="5"/>
      <c r="F1068" s="5">
        <v>21</v>
      </c>
      <c r="G1068" s="6">
        <v>7273507</v>
      </c>
      <c r="H1068" s="5">
        <v>0</v>
      </c>
      <c r="I1068" s="5">
        <v>0</v>
      </c>
      <c r="J1068" s="7">
        <f t="shared" si="1031"/>
        <v>346357.47619047621</v>
      </c>
      <c r="K1068" s="5">
        <v>0</v>
      </c>
      <c r="L1068" s="6">
        <f t="shared" si="969"/>
        <v>0</v>
      </c>
      <c r="M1068" s="5">
        <f t="shared" ref="M1068:N1068" si="1076">F1068+H1068-K1068</f>
        <v>21</v>
      </c>
      <c r="N1068" s="6">
        <f t="shared" si="1076"/>
        <v>7273507</v>
      </c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2">
      <c r="A1069" s="5" t="s">
        <v>1116</v>
      </c>
      <c r="B1069" s="5" t="s">
        <v>11</v>
      </c>
      <c r="C1069" s="5">
        <v>7</v>
      </c>
      <c r="D1069" s="6">
        <v>4664544</v>
      </c>
      <c r="E1069" s="5"/>
      <c r="F1069" s="5">
        <v>7</v>
      </c>
      <c r="G1069" s="6">
        <v>4664544</v>
      </c>
      <c r="H1069" s="5">
        <v>0</v>
      </c>
      <c r="I1069" s="5">
        <v>0</v>
      </c>
      <c r="J1069" s="7">
        <f t="shared" si="1031"/>
        <v>666363.42857142852</v>
      </c>
      <c r="K1069" s="5">
        <v>0</v>
      </c>
      <c r="L1069" s="6">
        <f t="shared" si="969"/>
        <v>0</v>
      </c>
      <c r="M1069" s="5">
        <f t="shared" ref="M1069:N1069" si="1077">F1069+H1069-K1069</f>
        <v>7</v>
      </c>
      <c r="N1069" s="6">
        <f t="shared" si="1077"/>
        <v>4664544</v>
      </c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2">
      <c r="A1070" s="5" t="s">
        <v>1117</v>
      </c>
      <c r="B1070" s="5" t="s">
        <v>11</v>
      </c>
      <c r="C1070" s="5">
        <v>6</v>
      </c>
      <c r="D1070" s="6">
        <v>4341818</v>
      </c>
      <c r="E1070" s="5"/>
      <c r="F1070" s="5">
        <v>6</v>
      </c>
      <c r="G1070" s="6">
        <v>4341818</v>
      </c>
      <c r="H1070" s="5">
        <v>0</v>
      </c>
      <c r="I1070" s="5">
        <v>0</v>
      </c>
      <c r="J1070" s="7">
        <f t="shared" si="1031"/>
        <v>723636.33333333337</v>
      </c>
      <c r="K1070" s="5">
        <v>0</v>
      </c>
      <c r="L1070" s="6">
        <f t="shared" si="969"/>
        <v>0</v>
      </c>
      <c r="M1070" s="5">
        <f t="shared" ref="M1070:N1070" si="1078">F1070+H1070-K1070</f>
        <v>6</v>
      </c>
      <c r="N1070" s="6">
        <f t="shared" si="1078"/>
        <v>4341818</v>
      </c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2">
      <c r="A1071" s="5" t="s">
        <v>1118</v>
      </c>
      <c r="B1071" s="5" t="s">
        <v>11</v>
      </c>
      <c r="C1071" s="5">
        <v>1</v>
      </c>
      <c r="D1071" s="6">
        <v>409091</v>
      </c>
      <c r="E1071" s="5"/>
      <c r="F1071" s="5">
        <v>1</v>
      </c>
      <c r="G1071" s="6">
        <v>409091</v>
      </c>
      <c r="H1071" s="5">
        <v>0</v>
      </c>
      <c r="I1071" s="5">
        <v>0</v>
      </c>
      <c r="J1071" s="7">
        <f t="shared" si="1031"/>
        <v>409091</v>
      </c>
      <c r="K1071" s="5">
        <v>0</v>
      </c>
      <c r="L1071" s="6">
        <f t="shared" si="969"/>
        <v>0</v>
      </c>
      <c r="M1071" s="5">
        <f t="shared" ref="M1071:N1071" si="1079">F1071+H1071-K1071</f>
        <v>1</v>
      </c>
      <c r="N1071" s="6">
        <f t="shared" si="1079"/>
        <v>409091</v>
      </c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2">
      <c r="A1072" s="5" t="s">
        <v>1119</v>
      </c>
      <c r="B1072" s="5" t="s">
        <v>11</v>
      </c>
      <c r="C1072" s="5">
        <v>14</v>
      </c>
      <c r="D1072" s="6">
        <v>4120886</v>
      </c>
      <c r="E1072" s="5"/>
      <c r="F1072" s="5">
        <v>14</v>
      </c>
      <c r="G1072" s="6">
        <v>4120886</v>
      </c>
      <c r="H1072" s="5">
        <v>0</v>
      </c>
      <c r="I1072" s="5">
        <v>0</v>
      </c>
      <c r="J1072" s="7">
        <f t="shared" si="1031"/>
        <v>294349</v>
      </c>
      <c r="K1072" s="5">
        <v>0</v>
      </c>
      <c r="L1072" s="6">
        <f t="shared" si="969"/>
        <v>0</v>
      </c>
      <c r="M1072" s="5">
        <f t="shared" ref="M1072:N1072" si="1080">F1072+H1072-K1072</f>
        <v>14</v>
      </c>
      <c r="N1072" s="6">
        <f t="shared" si="1080"/>
        <v>4120886</v>
      </c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2">
      <c r="A1073" s="5" t="s">
        <v>1120</v>
      </c>
      <c r="B1073" s="5" t="s">
        <v>11</v>
      </c>
      <c r="C1073" s="5">
        <v>9</v>
      </c>
      <c r="D1073" s="6">
        <v>3600000</v>
      </c>
      <c r="E1073" s="5"/>
      <c r="F1073" s="5">
        <v>9</v>
      </c>
      <c r="G1073" s="6">
        <v>3600000</v>
      </c>
      <c r="H1073" s="5">
        <v>0</v>
      </c>
      <c r="I1073" s="5">
        <v>0</v>
      </c>
      <c r="J1073" s="7">
        <f t="shared" si="1031"/>
        <v>400000</v>
      </c>
      <c r="K1073" s="5">
        <v>0</v>
      </c>
      <c r="L1073" s="6">
        <f t="shared" si="969"/>
        <v>0</v>
      </c>
      <c r="M1073" s="5">
        <f t="shared" ref="M1073:N1073" si="1081">F1073+H1073-K1073</f>
        <v>9</v>
      </c>
      <c r="N1073" s="6">
        <f t="shared" si="1081"/>
        <v>3600000</v>
      </c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2">
      <c r="A1074" s="5" t="s">
        <v>1121</v>
      </c>
      <c r="B1074" s="5" t="s">
        <v>11</v>
      </c>
      <c r="C1074" s="5">
        <v>1</v>
      </c>
      <c r="D1074" s="6">
        <v>445455</v>
      </c>
      <c r="E1074" s="5"/>
      <c r="F1074" s="5">
        <v>1</v>
      </c>
      <c r="G1074" s="6">
        <v>445455</v>
      </c>
      <c r="H1074" s="5">
        <v>0</v>
      </c>
      <c r="I1074" s="5">
        <v>0</v>
      </c>
      <c r="J1074" s="7">
        <f t="shared" si="1031"/>
        <v>445455</v>
      </c>
      <c r="K1074" s="5">
        <v>0</v>
      </c>
      <c r="L1074" s="6">
        <f t="shared" si="969"/>
        <v>0</v>
      </c>
      <c r="M1074" s="5">
        <f t="shared" ref="M1074:N1074" si="1082">F1074+H1074-K1074</f>
        <v>1</v>
      </c>
      <c r="N1074" s="6">
        <f t="shared" si="1082"/>
        <v>445455</v>
      </c>
      <c r="O1074" s="5"/>
      <c r="P1074" s="5"/>
      <c r="Q1074" s="5"/>
      <c r="R1074" s="5"/>
      <c r="S1074" s="5"/>
      <c r="T1074" s="5"/>
      <c r="U1074" s="5"/>
      <c r="V1074" s="5"/>
      <c r="W1074" s="5"/>
    </row>
    <row r="1075" spans="1:23" x14ac:dyDescent="0.2">
      <c r="A1075" s="5" t="s">
        <v>1122</v>
      </c>
      <c r="B1075" s="5" t="s">
        <v>11</v>
      </c>
      <c r="C1075" s="5">
        <v>6</v>
      </c>
      <c r="D1075" s="6">
        <v>3436362</v>
      </c>
      <c r="E1075" s="5"/>
      <c r="F1075" s="5">
        <v>6</v>
      </c>
      <c r="G1075" s="6">
        <v>3436362</v>
      </c>
      <c r="H1075" s="5">
        <v>0</v>
      </c>
      <c r="I1075" s="5">
        <v>0</v>
      </c>
      <c r="J1075" s="7">
        <f t="shared" si="1031"/>
        <v>572727</v>
      </c>
      <c r="K1075" s="5">
        <v>0</v>
      </c>
      <c r="L1075" s="6">
        <f t="shared" si="969"/>
        <v>0</v>
      </c>
      <c r="M1075" s="5">
        <f t="shared" ref="M1075:N1075" si="1083">F1075+H1075-K1075</f>
        <v>6</v>
      </c>
      <c r="N1075" s="6">
        <f t="shared" si="1083"/>
        <v>3436362</v>
      </c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2">
      <c r="A1076" s="5" t="s">
        <v>1123</v>
      </c>
      <c r="B1076" s="5" t="s">
        <v>11</v>
      </c>
      <c r="C1076" s="5">
        <v>6</v>
      </c>
      <c r="D1076" s="6">
        <v>4314050</v>
      </c>
      <c r="E1076" s="5"/>
      <c r="F1076" s="5">
        <v>6</v>
      </c>
      <c r="G1076" s="6">
        <v>4314050</v>
      </c>
      <c r="H1076" s="5">
        <v>0</v>
      </c>
      <c r="I1076" s="5">
        <v>0</v>
      </c>
      <c r="J1076" s="7">
        <f t="shared" si="1031"/>
        <v>719008.33333333337</v>
      </c>
      <c r="K1076" s="5">
        <v>0</v>
      </c>
      <c r="L1076" s="6">
        <f t="shared" si="969"/>
        <v>0</v>
      </c>
      <c r="M1076" s="5">
        <f t="shared" ref="M1076:N1076" si="1084">F1076+H1076-K1076</f>
        <v>6</v>
      </c>
      <c r="N1076" s="6">
        <f t="shared" si="1084"/>
        <v>4314050</v>
      </c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2">
      <c r="A1077" s="5" t="s">
        <v>1124</v>
      </c>
      <c r="B1077" s="5" t="s">
        <v>11</v>
      </c>
      <c r="C1077" s="5">
        <v>6</v>
      </c>
      <c r="D1077" s="6">
        <v>5454545</v>
      </c>
      <c r="E1077" s="5"/>
      <c r="F1077" s="5">
        <v>6</v>
      </c>
      <c r="G1077" s="6">
        <v>5454545</v>
      </c>
      <c r="H1077" s="5">
        <v>0</v>
      </c>
      <c r="I1077" s="5">
        <v>0</v>
      </c>
      <c r="J1077" s="7">
        <f t="shared" si="1031"/>
        <v>909090.83333333337</v>
      </c>
      <c r="K1077" s="5">
        <v>0</v>
      </c>
      <c r="L1077" s="6">
        <f t="shared" si="969"/>
        <v>0</v>
      </c>
      <c r="M1077" s="5">
        <f t="shared" ref="M1077:N1077" si="1085">F1077+H1077-K1077</f>
        <v>6</v>
      </c>
      <c r="N1077" s="6">
        <f t="shared" si="1085"/>
        <v>5454545</v>
      </c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2">
      <c r="A1078" s="5" t="s">
        <v>1125</v>
      </c>
      <c r="B1078" s="5" t="s">
        <v>11</v>
      </c>
      <c r="C1078" s="5">
        <v>5</v>
      </c>
      <c r="D1078" s="6">
        <v>3897727</v>
      </c>
      <c r="E1078" s="5"/>
      <c r="F1078" s="5">
        <v>5</v>
      </c>
      <c r="G1078" s="6">
        <v>3897727</v>
      </c>
      <c r="H1078" s="5">
        <v>0</v>
      </c>
      <c r="I1078" s="5">
        <v>0</v>
      </c>
      <c r="J1078" s="7">
        <f t="shared" si="1031"/>
        <v>779545.4</v>
      </c>
      <c r="K1078" s="5">
        <v>0</v>
      </c>
      <c r="L1078" s="6">
        <f t="shared" si="969"/>
        <v>0</v>
      </c>
      <c r="M1078" s="5">
        <f t="shared" ref="M1078:N1078" si="1086">F1078+H1078-K1078</f>
        <v>5</v>
      </c>
      <c r="N1078" s="6">
        <f t="shared" si="1086"/>
        <v>3897727</v>
      </c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2">
      <c r="A1079" s="5" t="s">
        <v>1126</v>
      </c>
      <c r="B1079" s="5" t="s">
        <v>11</v>
      </c>
      <c r="C1079" s="5">
        <v>6</v>
      </c>
      <c r="D1079" s="6">
        <v>6974028</v>
      </c>
      <c r="E1079" s="5"/>
      <c r="F1079" s="5">
        <v>6</v>
      </c>
      <c r="G1079" s="6">
        <v>6974028</v>
      </c>
      <c r="H1079" s="5">
        <v>0</v>
      </c>
      <c r="I1079" s="5">
        <v>0</v>
      </c>
      <c r="J1079" s="7">
        <f t="shared" si="1031"/>
        <v>1162338</v>
      </c>
      <c r="K1079" s="5">
        <v>0</v>
      </c>
      <c r="L1079" s="6">
        <f t="shared" si="969"/>
        <v>0</v>
      </c>
      <c r="M1079" s="5">
        <f t="shared" ref="M1079:N1079" si="1087">F1079+H1079-K1079</f>
        <v>6</v>
      </c>
      <c r="N1079" s="6">
        <f t="shared" si="1087"/>
        <v>6974028</v>
      </c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2">
      <c r="A1080" s="5" t="s">
        <v>1127</v>
      </c>
      <c r="B1080" s="5" t="s">
        <v>11</v>
      </c>
      <c r="C1080" s="5">
        <v>2</v>
      </c>
      <c r="D1080" s="6">
        <v>296364</v>
      </c>
      <c r="E1080" s="5"/>
      <c r="F1080" s="5">
        <v>2</v>
      </c>
      <c r="G1080" s="6">
        <v>296364</v>
      </c>
      <c r="H1080" s="5">
        <v>0</v>
      </c>
      <c r="I1080" s="5">
        <v>0</v>
      </c>
      <c r="J1080" s="7">
        <f t="shared" si="1031"/>
        <v>148182</v>
      </c>
      <c r="K1080" s="5">
        <v>0</v>
      </c>
      <c r="L1080" s="6">
        <f t="shared" si="969"/>
        <v>0</v>
      </c>
      <c r="M1080" s="5">
        <f t="shared" ref="M1080:N1080" si="1088">F1080+H1080-K1080</f>
        <v>2</v>
      </c>
      <c r="N1080" s="6">
        <f t="shared" si="1088"/>
        <v>296364</v>
      </c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2">
      <c r="A1081" s="5" t="s">
        <v>1128</v>
      </c>
      <c r="B1081" s="5" t="s">
        <v>11</v>
      </c>
      <c r="C1081" s="5">
        <v>2</v>
      </c>
      <c r="D1081" s="6">
        <v>389091</v>
      </c>
      <c r="E1081" s="5"/>
      <c r="F1081" s="5">
        <v>2</v>
      </c>
      <c r="G1081" s="6">
        <v>389091</v>
      </c>
      <c r="H1081" s="5">
        <v>0</v>
      </c>
      <c r="I1081" s="5">
        <v>0</v>
      </c>
      <c r="J1081" s="7">
        <f t="shared" si="1031"/>
        <v>194545.5</v>
      </c>
      <c r="K1081" s="5">
        <v>0</v>
      </c>
      <c r="L1081" s="6">
        <f t="shared" si="969"/>
        <v>0</v>
      </c>
      <c r="M1081" s="5">
        <f t="shared" ref="M1081:N1081" si="1089">F1081+H1081-K1081</f>
        <v>2</v>
      </c>
      <c r="N1081" s="6">
        <f t="shared" si="1089"/>
        <v>389091</v>
      </c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2">
      <c r="A1082" s="5" t="s">
        <v>1129</v>
      </c>
      <c r="B1082" s="5" t="s">
        <v>11</v>
      </c>
      <c r="C1082" s="5">
        <v>2</v>
      </c>
      <c r="D1082" s="6">
        <v>163636</v>
      </c>
      <c r="E1082" s="5"/>
      <c r="F1082" s="5">
        <v>2</v>
      </c>
      <c r="G1082" s="6">
        <v>163636</v>
      </c>
      <c r="H1082" s="5">
        <v>0</v>
      </c>
      <c r="I1082" s="5">
        <v>0</v>
      </c>
      <c r="J1082" s="7">
        <f t="shared" si="1031"/>
        <v>81818</v>
      </c>
      <c r="K1082" s="5">
        <v>0</v>
      </c>
      <c r="L1082" s="6">
        <f t="shared" si="969"/>
        <v>0</v>
      </c>
      <c r="M1082" s="5">
        <f t="shared" ref="M1082:N1082" si="1090">F1082+H1082-K1082</f>
        <v>2</v>
      </c>
      <c r="N1082" s="6">
        <f t="shared" si="1090"/>
        <v>163636</v>
      </c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2">
      <c r="A1083" s="5" t="s">
        <v>1130</v>
      </c>
      <c r="B1083" s="5" t="s">
        <v>11</v>
      </c>
      <c r="C1083" s="5">
        <v>4</v>
      </c>
      <c r="D1083" s="6">
        <v>527272</v>
      </c>
      <c r="E1083" s="5"/>
      <c r="F1083" s="5">
        <v>4</v>
      </c>
      <c r="G1083" s="6">
        <v>527272</v>
      </c>
      <c r="H1083" s="5">
        <v>0</v>
      </c>
      <c r="I1083" s="5">
        <v>0</v>
      </c>
      <c r="J1083" s="7">
        <f t="shared" si="1031"/>
        <v>131818</v>
      </c>
      <c r="K1083" s="5">
        <v>0</v>
      </c>
      <c r="L1083" s="6">
        <f t="shared" si="969"/>
        <v>0</v>
      </c>
      <c r="M1083" s="5">
        <f t="shared" ref="M1083:N1083" si="1091">F1083+H1083-K1083</f>
        <v>4</v>
      </c>
      <c r="N1083" s="6">
        <f t="shared" si="1091"/>
        <v>527272</v>
      </c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2">
      <c r="A1084" s="5" t="s">
        <v>1131</v>
      </c>
      <c r="B1084" s="5" t="s">
        <v>11</v>
      </c>
      <c r="C1084" s="5">
        <v>5</v>
      </c>
      <c r="D1084" s="6">
        <v>896208</v>
      </c>
      <c r="E1084" s="5"/>
      <c r="F1084" s="5">
        <v>5</v>
      </c>
      <c r="G1084" s="6">
        <v>896208</v>
      </c>
      <c r="H1084" s="5">
        <v>0</v>
      </c>
      <c r="I1084" s="5">
        <v>0</v>
      </c>
      <c r="J1084" s="7">
        <f t="shared" si="1031"/>
        <v>179241.60000000001</v>
      </c>
      <c r="K1084" s="5">
        <v>0</v>
      </c>
      <c r="L1084" s="6">
        <f t="shared" si="969"/>
        <v>0</v>
      </c>
      <c r="M1084" s="5">
        <f t="shared" ref="M1084:N1084" si="1092">F1084+H1084-K1084</f>
        <v>5</v>
      </c>
      <c r="N1084" s="6">
        <f t="shared" si="1092"/>
        <v>896208</v>
      </c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2">
      <c r="A1085" s="5" t="s">
        <v>1132</v>
      </c>
      <c r="B1085" s="5" t="s">
        <v>11</v>
      </c>
      <c r="C1085" s="5">
        <v>3</v>
      </c>
      <c r="D1085" s="6">
        <v>654549</v>
      </c>
      <c r="E1085" s="5"/>
      <c r="F1085" s="5">
        <v>3</v>
      </c>
      <c r="G1085" s="6">
        <v>654549</v>
      </c>
      <c r="H1085" s="5">
        <v>0</v>
      </c>
      <c r="I1085" s="5">
        <v>0</v>
      </c>
      <c r="J1085" s="7">
        <f t="shared" si="1031"/>
        <v>218183</v>
      </c>
      <c r="K1085" s="5">
        <v>0</v>
      </c>
      <c r="L1085" s="6">
        <f t="shared" si="969"/>
        <v>0</v>
      </c>
      <c r="M1085" s="5">
        <f t="shared" ref="M1085:N1085" si="1093">F1085+H1085-K1085</f>
        <v>3</v>
      </c>
      <c r="N1085" s="6">
        <f t="shared" si="1093"/>
        <v>654549</v>
      </c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2">
      <c r="A1086" s="5" t="s">
        <v>1133</v>
      </c>
      <c r="B1086" s="5" t="s">
        <v>11</v>
      </c>
      <c r="C1086" s="5">
        <v>6</v>
      </c>
      <c r="D1086" s="6">
        <v>1767487</v>
      </c>
      <c r="E1086" s="5"/>
      <c r="F1086" s="5">
        <v>6</v>
      </c>
      <c r="G1086" s="6">
        <v>1767487</v>
      </c>
      <c r="H1086" s="5">
        <v>0</v>
      </c>
      <c r="I1086" s="5">
        <v>0</v>
      </c>
      <c r="J1086" s="7">
        <f t="shared" si="1031"/>
        <v>294581.16666666669</v>
      </c>
      <c r="K1086" s="5">
        <v>0</v>
      </c>
      <c r="L1086" s="6">
        <f t="shared" si="969"/>
        <v>0</v>
      </c>
      <c r="M1086" s="5">
        <f t="shared" ref="M1086:N1086" si="1094">F1086+H1086-K1086</f>
        <v>6</v>
      </c>
      <c r="N1086" s="6">
        <f t="shared" si="1094"/>
        <v>1767487</v>
      </c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2">
      <c r="A1087" s="5" t="s">
        <v>1134</v>
      </c>
      <c r="B1087" s="5" t="s">
        <v>11</v>
      </c>
      <c r="C1087" s="5">
        <v>1</v>
      </c>
      <c r="D1087" s="6">
        <v>95455</v>
      </c>
      <c r="E1087" s="5"/>
      <c r="F1087" s="5">
        <v>1</v>
      </c>
      <c r="G1087" s="6">
        <v>95455</v>
      </c>
      <c r="H1087" s="5">
        <v>0</v>
      </c>
      <c r="I1087" s="5">
        <v>0</v>
      </c>
      <c r="J1087" s="7">
        <f t="shared" si="1031"/>
        <v>95455</v>
      </c>
      <c r="K1087" s="5">
        <v>0</v>
      </c>
      <c r="L1087" s="6">
        <f t="shared" si="969"/>
        <v>0</v>
      </c>
      <c r="M1087" s="5">
        <f t="shared" ref="M1087:N1087" si="1095">F1087+H1087-K1087</f>
        <v>1</v>
      </c>
      <c r="N1087" s="6">
        <f t="shared" si="1095"/>
        <v>95455</v>
      </c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2">
      <c r="A1088" s="5" t="s">
        <v>1135</v>
      </c>
      <c r="B1088" s="5" t="s">
        <v>11</v>
      </c>
      <c r="C1088" s="5">
        <v>8</v>
      </c>
      <c r="D1088" s="6">
        <v>1729563</v>
      </c>
      <c r="E1088" s="5"/>
      <c r="F1088" s="5">
        <v>8</v>
      </c>
      <c r="G1088" s="6">
        <v>1729563</v>
      </c>
      <c r="H1088" s="5">
        <v>0</v>
      </c>
      <c r="I1088" s="5">
        <v>0</v>
      </c>
      <c r="J1088" s="7">
        <f t="shared" si="1031"/>
        <v>216195.375</v>
      </c>
      <c r="K1088" s="5">
        <v>0</v>
      </c>
      <c r="L1088" s="6">
        <f t="shared" si="969"/>
        <v>0</v>
      </c>
      <c r="M1088" s="5">
        <f t="shared" ref="M1088:N1088" si="1096">F1088+H1088-K1088</f>
        <v>8</v>
      </c>
      <c r="N1088" s="6">
        <f t="shared" si="1096"/>
        <v>1729563</v>
      </c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2">
      <c r="A1089" s="5" t="s">
        <v>1136</v>
      </c>
      <c r="B1089" s="5" t="s">
        <v>11</v>
      </c>
      <c r="C1089" s="5">
        <v>2</v>
      </c>
      <c r="D1089" s="6">
        <v>561818</v>
      </c>
      <c r="E1089" s="5"/>
      <c r="F1089" s="5">
        <v>2</v>
      </c>
      <c r="G1089" s="6">
        <v>561818</v>
      </c>
      <c r="H1089" s="5">
        <v>0</v>
      </c>
      <c r="I1089" s="5">
        <v>0</v>
      </c>
      <c r="J1089" s="7">
        <f t="shared" si="1031"/>
        <v>280909</v>
      </c>
      <c r="K1089" s="5">
        <v>0</v>
      </c>
      <c r="L1089" s="6">
        <f t="shared" si="969"/>
        <v>0</v>
      </c>
      <c r="M1089" s="5">
        <f t="shared" ref="M1089:N1089" si="1097">F1089+H1089-K1089</f>
        <v>2</v>
      </c>
      <c r="N1089" s="6">
        <f t="shared" si="1097"/>
        <v>561818</v>
      </c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2">
      <c r="A1090" s="5" t="s">
        <v>1137</v>
      </c>
      <c r="B1090" s="5" t="s">
        <v>11</v>
      </c>
      <c r="C1090" s="5">
        <v>1</v>
      </c>
      <c r="D1090" s="6">
        <v>3205000</v>
      </c>
      <c r="E1090" s="5"/>
      <c r="F1090" s="5">
        <v>1</v>
      </c>
      <c r="G1090" s="6">
        <v>3205000</v>
      </c>
      <c r="H1090" s="5">
        <v>0</v>
      </c>
      <c r="I1090" s="5">
        <v>0</v>
      </c>
      <c r="J1090" s="7">
        <f t="shared" si="1031"/>
        <v>3205000</v>
      </c>
      <c r="K1090" s="5">
        <v>0</v>
      </c>
      <c r="L1090" s="6">
        <f t="shared" si="969"/>
        <v>0</v>
      </c>
      <c r="M1090" s="5">
        <f t="shared" ref="M1090:N1090" si="1098">F1090+H1090-K1090</f>
        <v>1</v>
      </c>
      <c r="N1090" s="6">
        <f t="shared" si="1098"/>
        <v>3205000</v>
      </c>
      <c r="O1090" s="5"/>
      <c r="P1090" s="5"/>
      <c r="Q1090" s="5"/>
      <c r="R1090" s="5"/>
      <c r="S1090" s="5"/>
      <c r="T1090" s="5"/>
      <c r="U1090" s="5"/>
      <c r="V1090" s="5"/>
      <c r="W1090" s="5"/>
    </row>
    <row r="1091" spans="1:23" x14ac:dyDescent="0.2">
      <c r="A1091" s="5" t="s">
        <v>1138</v>
      </c>
      <c r="B1091" s="5" t="s">
        <v>11</v>
      </c>
      <c r="C1091" s="5">
        <v>11</v>
      </c>
      <c r="D1091" s="6">
        <v>13888405</v>
      </c>
      <c r="E1091" s="5"/>
      <c r="F1091" s="5">
        <v>11</v>
      </c>
      <c r="G1091" s="6">
        <v>13888405</v>
      </c>
      <c r="H1091" s="5">
        <v>0</v>
      </c>
      <c r="I1091" s="5">
        <v>0</v>
      </c>
      <c r="J1091" s="7">
        <f t="shared" si="1031"/>
        <v>1262582.2727272727</v>
      </c>
      <c r="K1091" s="5">
        <v>0</v>
      </c>
      <c r="L1091" s="6">
        <f t="shared" si="969"/>
        <v>0</v>
      </c>
      <c r="M1091" s="5">
        <f t="shared" ref="M1091:N1091" si="1099">F1091+H1091-K1091</f>
        <v>11</v>
      </c>
      <c r="N1091" s="6">
        <f t="shared" si="1099"/>
        <v>13888405</v>
      </c>
      <c r="O1091" s="5"/>
      <c r="P1091" s="5"/>
      <c r="Q1091" s="5"/>
      <c r="R1091" s="5"/>
      <c r="S1091" s="5"/>
      <c r="T1091" s="5"/>
      <c r="U1091" s="5"/>
      <c r="V1091" s="5"/>
      <c r="W1091" s="5"/>
    </row>
    <row r="1092" spans="1:23" x14ac:dyDescent="0.2">
      <c r="A1092" s="5" t="s">
        <v>1139</v>
      </c>
      <c r="B1092" s="5" t="s">
        <v>11</v>
      </c>
      <c r="C1092" s="5">
        <v>7</v>
      </c>
      <c r="D1092" s="6">
        <v>8488902</v>
      </c>
      <c r="E1092" s="5"/>
      <c r="F1092" s="5">
        <v>7</v>
      </c>
      <c r="G1092" s="6">
        <v>8488902</v>
      </c>
      <c r="H1092" s="5">
        <v>0</v>
      </c>
      <c r="I1092" s="5">
        <v>0</v>
      </c>
      <c r="J1092" s="7">
        <f t="shared" si="1031"/>
        <v>1212700.2857142857</v>
      </c>
      <c r="K1092" s="5">
        <v>0</v>
      </c>
      <c r="L1092" s="6">
        <f t="shared" si="969"/>
        <v>0</v>
      </c>
      <c r="M1092" s="5">
        <f t="shared" ref="M1092:N1092" si="1100">F1092+H1092-K1092</f>
        <v>7</v>
      </c>
      <c r="N1092" s="6">
        <f t="shared" si="1100"/>
        <v>8488902</v>
      </c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2">
      <c r="A1093" s="5" t="s">
        <v>1140</v>
      </c>
      <c r="B1093" s="5" t="s">
        <v>11</v>
      </c>
      <c r="C1093" s="5">
        <v>5</v>
      </c>
      <c r="D1093" s="6">
        <v>10022725</v>
      </c>
      <c r="E1093" s="5"/>
      <c r="F1093" s="5">
        <v>5</v>
      </c>
      <c r="G1093" s="6">
        <v>10022725</v>
      </c>
      <c r="H1093" s="5">
        <v>0</v>
      </c>
      <c r="I1093" s="5">
        <v>0</v>
      </c>
      <c r="J1093" s="7">
        <f t="shared" si="1031"/>
        <v>2004545</v>
      </c>
      <c r="K1093" s="5">
        <v>0</v>
      </c>
      <c r="L1093" s="6">
        <f t="shared" si="969"/>
        <v>0</v>
      </c>
      <c r="M1093" s="5">
        <f t="shared" ref="M1093:N1093" si="1101">F1093+H1093-K1093</f>
        <v>5</v>
      </c>
      <c r="N1093" s="6">
        <f t="shared" si="1101"/>
        <v>10022725</v>
      </c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2">
      <c r="A1094" s="5" t="s">
        <v>1141</v>
      </c>
      <c r="B1094" s="5" t="s">
        <v>11</v>
      </c>
      <c r="C1094" s="5">
        <v>20</v>
      </c>
      <c r="D1094" s="6">
        <v>1727273</v>
      </c>
      <c r="E1094" s="5"/>
      <c r="F1094" s="5">
        <v>20</v>
      </c>
      <c r="G1094" s="6">
        <v>1727273</v>
      </c>
      <c r="H1094" s="5">
        <v>0</v>
      </c>
      <c r="I1094" s="5">
        <v>0</v>
      </c>
      <c r="J1094" s="7">
        <f t="shared" si="1031"/>
        <v>86363.65</v>
      </c>
      <c r="K1094" s="5">
        <v>0</v>
      </c>
      <c r="L1094" s="6">
        <f t="shared" si="969"/>
        <v>0</v>
      </c>
      <c r="M1094" s="5">
        <f t="shared" ref="M1094:N1094" si="1102">F1094+H1094-K1094</f>
        <v>20</v>
      </c>
      <c r="N1094" s="6">
        <f t="shared" si="1102"/>
        <v>1727273</v>
      </c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2">
      <c r="A1095" s="5" t="s">
        <v>1142</v>
      </c>
      <c r="B1095" s="5" t="s">
        <v>11</v>
      </c>
      <c r="C1095" s="5">
        <v>6</v>
      </c>
      <c r="D1095" s="6">
        <v>7835841</v>
      </c>
      <c r="E1095" s="5"/>
      <c r="F1095" s="5">
        <v>6</v>
      </c>
      <c r="G1095" s="6">
        <v>7835841</v>
      </c>
      <c r="H1095" s="5">
        <v>0</v>
      </c>
      <c r="I1095" s="5">
        <v>0</v>
      </c>
      <c r="J1095" s="7">
        <f t="shared" si="1031"/>
        <v>1305973.5</v>
      </c>
      <c r="K1095" s="5">
        <v>0</v>
      </c>
      <c r="L1095" s="6">
        <f t="shared" si="969"/>
        <v>0</v>
      </c>
      <c r="M1095" s="5">
        <f t="shared" ref="M1095:N1095" si="1103">F1095+H1095-K1095</f>
        <v>6</v>
      </c>
      <c r="N1095" s="6">
        <f t="shared" si="1103"/>
        <v>7835841</v>
      </c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2">
      <c r="A1096" s="5" t="s">
        <v>1143</v>
      </c>
      <c r="B1096" s="5" t="s">
        <v>11</v>
      </c>
      <c r="C1096" s="5">
        <v>7</v>
      </c>
      <c r="D1096" s="6">
        <v>9141815</v>
      </c>
      <c r="E1096" s="5"/>
      <c r="F1096" s="5">
        <v>7</v>
      </c>
      <c r="G1096" s="6">
        <v>9141815</v>
      </c>
      <c r="H1096" s="5">
        <v>0</v>
      </c>
      <c r="I1096" s="5">
        <v>0</v>
      </c>
      <c r="J1096" s="7">
        <f t="shared" si="1031"/>
        <v>1305973.5714285714</v>
      </c>
      <c r="K1096" s="5">
        <v>0</v>
      </c>
      <c r="L1096" s="6">
        <f t="shared" si="969"/>
        <v>0</v>
      </c>
      <c r="M1096" s="5">
        <f t="shared" ref="M1096:N1096" si="1104">F1096+H1096-K1096</f>
        <v>7</v>
      </c>
      <c r="N1096" s="6">
        <f t="shared" si="1104"/>
        <v>9141815</v>
      </c>
      <c r="O1096" s="5"/>
      <c r="P1096" s="5"/>
      <c r="Q1096" s="5"/>
      <c r="R1096" s="5"/>
      <c r="S1096" s="5"/>
      <c r="T1096" s="5"/>
      <c r="U1096" s="5"/>
      <c r="V1096" s="5"/>
      <c r="W1096" s="5"/>
    </row>
    <row r="1097" spans="1:23" x14ac:dyDescent="0.2">
      <c r="A1097" s="5" t="s">
        <v>1144</v>
      </c>
      <c r="B1097" s="5" t="s">
        <v>11</v>
      </c>
      <c r="C1097" s="5">
        <v>7</v>
      </c>
      <c r="D1097" s="6">
        <v>9141815</v>
      </c>
      <c r="E1097" s="5"/>
      <c r="F1097" s="5">
        <v>7</v>
      </c>
      <c r="G1097" s="6">
        <v>9141815</v>
      </c>
      <c r="H1097" s="5">
        <v>0</v>
      </c>
      <c r="I1097" s="5">
        <v>0</v>
      </c>
      <c r="J1097" s="7">
        <f t="shared" si="1031"/>
        <v>1305973.5714285714</v>
      </c>
      <c r="K1097" s="5">
        <v>0</v>
      </c>
      <c r="L1097" s="6">
        <f t="shared" si="969"/>
        <v>0</v>
      </c>
      <c r="M1097" s="5">
        <f t="shared" ref="M1097:N1097" si="1105">F1097+H1097-K1097</f>
        <v>7</v>
      </c>
      <c r="N1097" s="6">
        <f t="shared" si="1105"/>
        <v>9141815</v>
      </c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2">
      <c r="A1098" s="5" t="s">
        <v>1145</v>
      </c>
      <c r="B1098" s="5" t="s">
        <v>11</v>
      </c>
      <c r="C1098" s="5">
        <v>2</v>
      </c>
      <c r="D1098" s="6">
        <v>609091</v>
      </c>
      <c r="E1098" s="5"/>
      <c r="F1098" s="5">
        <v>2</v>
      </c>
      <c r="G1098" s="6">
        <v>609091</v>
      </c>
      <c r="H1098" s="5">
        <v>0</v>
      </c>
      <c r="I1098" s="5">
        <v>0</v>
      </c>
      <c r="J1098" s="7">
        <f t="shared" si="1031"/>
        <v>304545.5</v>
      </c>
      <c r="K1098" s="5">
        <v>0</v>
      </c>
      <c r="L1098" s="6">
        <f t="shared" si="969"/>
        <v>0</v>
      </c>
      <c r="M1098" s="5">
        <f t="shared" ref="M1098:N1098" si="1106">F1098+H1098-K1098</f>
        <v>2</v>
      </c>
      <c r="N1098" s="6">
        <f t="shared" si="1106"/>
        <v>609091</v>
      </c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2">
      <c r="A1099" s="5" t="s">
        <v>1146</v>
      </c>
      <c r="B1099" s="5" t="s">
        <v>11</v>
      </c>
      <c r="C1099" s="5">
        <v>117</v>
      </c>
      <c r="D1099" s="6">
        <v>9378515</v>
      </c>
      <c r="E1099" s="5"/>
      <c r="F1099" s="5">
        <v>117</v>
      </c>
      <c r="G1099" s="6">
        <v>9378515</v>
      </c>
      <c r="H1099" s="5">
        <v>0</v>
      </c>
      <c r="I1099" s="5">
        <v>0</v>
      </c>
      <c r="J1099" s="7">
        <f t="shared" si="1031"/>
        <v>80158.24786324786</v>
      </c>
      <c r="K1099" s="5">
        <v>0</v>
      </c>
      <c r="L1099" s="6">
        <f t="shared" si="969"/>
        <v>0</v>
      </c>
      <c r="M1099" s="5">
        <f t="shared" ref="M1099:N1099" si="1107">F1099+H1099-K1099</f>
        <v>117</v>
      </c>
      <c r="N1099" s="6">
        <f t="shared" si="1107"/>
        <v>9378515</v>
      </c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2">
      <c r="A1100" s="5" t="s">
        <v>1147</v>
      </c>
      <c r="B1100" s="5" t="s">
        <v>11</v>
      </c>
      <c r="C1100" s="5">
        <v>20</v>
      </c>
      <c r="D1100" s="6">
        <v>1800000</v>
      </c>
      <c r="E1100" s="5"/>
      <c r="F1100" s="5">
        <v>20</v>
      </c>
      <c r="G1100" s="6">
        <v>1800000</v>
      </c>
      <c r="H1100" s="5">
        <v>0</v>
      </c>
      <c r="I1100" s="5">
        <v>0</v>
      </c>
      <c r="J1100" s="7">
        <f t="shared" si="1031"/>
        <v>90000</v>
      </c>
      <c r="K1100" s="5">
        <v>0</v>
      </c>
      <c r="L1100" s="6">
        <f t="shared" si="969"/>
        <v>0</v>
      </c>
      <c r="M1100" s="5">
        <f t="shared" ref="M1100:N1100" si="1108">F1100+H1100-K1100</f>
        <v>20</v>
      </c>
      <c r="N1100" s="6">
        <f t="shared" si="1108"/>
        <v>1800000</v>
      </c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2">
      <c r="A1101" s="5" t="s">
        <v>1148</v>
      </c>
      <c r="B1101" s="5" t="s">
        <v>11</v>
      </c>
      <c r="C1101" s="5">
        <v>96</v>
      </c>
      <c r="D1101" s="6">
        <v>7287273</v>
      </c>
      <c r="E1101" s="5"/>
      <c r="F1101" s="5">
        <v>96</v>
      </c>
      <c r="G1101" s="6">
        <v>7287273</v>
      </c>
      <c r="H1101" s="5">
        <v>0</v>
      </c>
      <c r="I1101" s="5">
        <v>0</v>
      </c>
      <c r="J1101" s="7">
        <f t="shared" si="1031"/>
        <v>75909.09375</v>
      </c>
      <c r="K1101" s="5">
        <v>0</v>
      </c>
      <c r="L1101" s="6">
        <f t="shared" si="969"/>
        <v>0</v>
      </c>
      <c r="M1101" s="5">
        <f t="shared" ref="M1101:N1101" si="1109">F1101+H1101-K1101</f>
        <v>96</v>
      </c>
      <c r="N1101" s="6">
        <f t="shared" si="1109"/>
        <v>7287273</v>
      </c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2">
      <c r="A1102" s="5" t="s">
        <v>1149</v>
      </c>
      <c r="B1102" s="5" t="s">
        <v>11</v>
      </c>
      <c r="C1102" s="5">
        <v>34</v>
      </c>
      <c r="D1102" s="6">
        <v>2684668</v>
      </c>
      <c r="E1102" s="5"/>
      <c r="F1102" s="5">
        <v>34</v>
      </c>
      <c r="G1102" s="6">
        <v>2684668</v>
      </c>
      <c r="H1102" s="5">
        <v>0</v>
      </c>
      <c r="I1102" s="5">
        <v>0</v>
      </c>
      <c r="J1102" s="7">
        <f t="shared" si="1031"/>
        <v>78960.823529411762</v>
      </c>
      <c r="K1102" s="5">
        <v>0</v>
      </c>
      <c r="L1102" s="6">
        <f t="shared" si="969"/>
        <v>0</v>
      </c>
      <c r="M1102" s="5">
        <f t="shared" ref="M1102:N1102" si="1110">F1102+H1102-K1102</f>
        <v>34</v>
      </c>
      <c r="N1102" s="6">
        <f t="shared" si="1110"/>
        <v>2684668</v>
      </c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2">
      <c r="A1103" s="5" t="s">
        <v>1150</v>
      </c>
      <c r="B1103" s="5" t="s">
        <v>11</v>
      </c>
      <c r="C1103" s="5">
        <v>9</v>
      </c>
      <c r="D1103" s="6">
        <v>1080000</v>
      </c>
      <c r="E1103" s="5"/>
      <c r="F1103" s="5">
        <v>9</v>
      </c>
      <c r="G1103" s="6">
        <v>1080000</v>
      </c>
      <c r="H1103" s="5">
        <v>0</v>
      </c>
      <c r="I1103" s="5">
        <v>0</v>
      </c>
      <c r="J1103" s="7">
        <f t="shared" si="1031"/>
        <v>120000</v>
      </c>
      <c r="K1103" s="5">
        <v>0</v>
      </c>
      <c r="L1103" s="6">
        <f t="shared" si="969"/>
        <v>0</v>
      </c>
      <c r="M1103" s="5">
        <f t="shared" ref="M1103:N1103" si="1111">F1103+H1103-K1103</f>
        <v>9</v>
      </c>
      <c r="N1103" s="6">
        <f t="shared" si="1111"/>
        <v>1080000</v>
      </c>
      <c r="O1103" s="5"/>
      <c r="P1103" s="5"/>
      <c r="Q1103" s="5"/>
      <c r="R1103" s="5"/>
      <c r="S1103" s="5"/>
      <c r="T1103" s="5"/>
      <c r="U1103" s="5"/>
      <c r="V1103" s="5"/>
      <c r="W1103" s="5"/>
    </row>
    <row r="1104" spans="1:23" x14ac:dyDescent="0.2">
      <c r="A1104" s="5" t="s">
        <v>1151</v>
      </c>
      <c r="B1104" s="5" t="s">
        <v>11</v>
      </c>
      <c r="C1104" s="5">
        <v>1</v>
      </c>
      <c r="D1104" s="6">
        <v>194546</v>
      </c>
      <c r="E1104" s="5"/>
      <c r="F1104" s="5">
        <v>1</v>
      </c>
      <c r="G1104" s="6">
        <v>194546</v>
      </c>
      <c r="H1104" s="5">
        <v>0</v>
      </c>
      <c r="I1104" s="5">
        <v>0</v>
      </c>
      <c r="J1104" s="7">
        <f t="shared" si="1031"/>
        <v>194546</v>
      </c>
      <c r="K1104" s="5">
        <v>0</v>
      </c>
      <c r="L1104" s="6">
        <f t="shared" si="969"/>
        <v>0</v>
      </c>
      <c r="M1104" s="5">
        <f t="shared" ref="M1104:N1104" si="1112">F1104+H1104-K1104</f>
        <v>1</v>
      </c>
      <c r="N1104" s="6">
        <f t="shared" si="1112"/>
        <v>194546</v>
      </c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2">
      <c r="A1105" s="5" t="s">
        <v>1152</v>
      </c>
      <c r="B1105" s="5" t="s">
        <v>11</v>
      </c>
      <c r="C1105" s="5">
        <v>2</v>
      </c>
      <c r="D1105" s="6">
        <v>618182</v>
      </c>
      <c r="E1105" s="5"/>
      <c r="F1105" s="5">
        <v>2</v>
      </c>
      <c r="G1105" s="6">
        <v>618182</v>
      </c>
      <c r="H1105" s="5">
        <v>0</v>
      </c>
      <c r="I1105" s="5">
        <v>0</v>
      </c>
      <c r="J1105" s="7">
        <f t="shared" si="1031"/>
        <v>309091</v>
      </c>
      <c r="K1105" s="5">
        <v>0</v>
      </c>
      <c r="L1105" s="6">
        <f t="shared" si="969"/>
        <v>0</v>
      </c>
      <c r="M1105" s="5">
        <f t="shared" ref="M1105:N1105" si="1113">F1105+H1105-K1105</f>
        <v>2</v>
      </c>
      <c r="N1105" s="6">
        <f t="shared" si="1113"/>
        <v>618182</v>
      </c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2">
      <c r="A1106" s="5" t="s">
        <v>1153</v>
      </c>
      <c r="B1106" s="5" t="s">
        <v>11</v>
      </c>
      <c r="C1106" s="5">
        <v>5</v>
      </c>
      <c r="D1106" s="6">
        <v>904547</v>
      </c>
      <c r="E1106" s="5"/>
      <c r="F1106" s="5">
        <v>5</v>
      </c>
      <c r="G1106" s="6">
        <v>904547</v>
      </c>
      <c r="H1106" s="5">
        <v>0</v>
      </c>
      <c r="I1106" s="5">
        <v>0</v>
      </c>
      <c r="J1106" s="7">
        <f t="shared" si="1031"/>
        <v>180909.4</v>
      </c>
      <c r="K1106" s="5">
        <v>0</v>
      </c>
      <c r="L1106" s="6">
        <f t="shared" si="969"/>
        <v>0</v>
      </c>
      <c r="M1106" s="5">
        <f t="shared" ref="M1106:N1106" si="1114">F1106+H1106-K1106</f>
        <v>5</v>
      </c>
      <c r="N1106" s="6">
        <f t="shared" si="1114"/>
        <v>904547</v>
      </c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2">
      <c r="A1107" s="5" t="s">
        <v>1154</v>
      </c>
      <c r="B1107" s="5" t="s">
        <v>11</v>
      </c>
      <c r="C1107" s="5">
        <v>1</v>
      </c>
      <c r="D1107" s="6">
        <v>1947879</v>
      </c>
      <c r="E1107" s="5"/>
      <c r="F1107" s="5">
        <v>1</v>
      </c>
      <c r="G1107" s="6">
        <v>1947879</v>
      </c>
      <c r="H1107" s="5">
        <v>0</v>
      </c>
      <c r="I1107" s="5">
        <v>0</v>
      </c>
      <c r="J1107" s="7">
        <f t="shared" si="1031"/>
        <v>1947879</v>
      </c>
      <c r="K1107" s="5">
        <v>0</v>
      </c>
      <c r="L1107" s="6">
        <f t="shared" si="969"/>
        <v>0</v>
      </c>
      <c r="M1107" s="5">
        <f t="shared" ref="M1107:N1107" si="1115">F1107+H1107-K1107</f>
        <v>1</v>
      </c>
      <c r="N1107" s="6">
        <f t="shared" si="1115"/>
        <v>1947879</v>
      </c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2">
      <c r="A1108" s="5" t="s">
        <v>1155</v>
      </c>
      <c r="B1108" s="5" t="s">
        <v>11</v>
      </c>
      <c r="C1108" s="5">
        <v>2</v>
      </c>
      <c r="D1108" s="6">
        <v>2363636</v>
      </c>
      <c r="E1108" s="5"/>
      <c r="F1108" s="5">
        <v>2</v>
      </c>
      <c r="G1108" s="6">
        <v>2363636</v>
      </c>
      <c r="H1108" s="5">
        <v>0</v>
      </c>
      <c r="I1108" s="5">
        <v>0</v>
      </c>
      <c r="J1108" s="7">
        <f t="shared" si="1031"/>
        <v>1181818</v>
      </c>
      <c r="K1108" s="5">
        <v>0</v>
      </c>
      <c r="L1108" s="6">
        <f t="shared" si="969"/>
        <v>0</v>
      </c>
      <c r="M1108" s="5">
        <f t="shared" ref="M1108:N1108" si="1116">F1108+H1108-K1108</f>
        <v>2</v>
      </c>
      <c r="N1108" s="6">
        <f t="shared" si="1116"/>
        <v>2363636</v>
      </c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2">
      <c r="A1109" s="5" t="s">
        <v>1156</v>
      </c>
      <c r="B1109" s="5" t="s">
        <v>11</v>
      </c>
      <c r="C1109" s="5">
        <v>20</v>
      </c>
      <c r="D1109" s="6">
        <v>10545454</v>
      </c>
      <c r="E1109" s="5"/>
      <c r="F1109" s="5">
        <v>20</v>
      </c>
      <c r="G1109" s="6">
        <v>10545454</v>
      </c>
      <c r="H1109" s="5">
        <v>0</v>
      </c>
      <c r="I1109" s="5">
        <v>0</v>
      </c>
      <c r="J1109" s="7">
        <f t="shared" si="1031"/>
        <v>527272.69999999995</v>
      </c>
      <c r="K1109" s="5">
        <v>0</v>
      </c>
      <c r="L1109" s="6">
        <f t="shared" si="969"/>
        <v>0</v>
      </c>
      <c r="M1109" s="5">
        <f t="shared" ref="M1109:N1109" si="1117">F1109+H1109-K1109</f>
        <v>20</v>
      </c>
      <c r="N1109" s="6">
        <f t="shared" si="1117"/>
        <v>10545454</v>
      </c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2">
      <c r="A1110" s="5" t="s">
        <v>1157</v>
      </c>
      <c r="B1110" s="5" t="s">
        <v>11</v>
      </c>
      <c r="C1110" s="5">
        <v>4</v>
      </c>
      <c r="D1110" s="6">
        <v>4545454</v>
      </c>
      <c r="E1110" s="5"/>
      <c r="F1110" s="5">
        <v>4</v>
      </c>
      <c r="G1110" s="6">
        <v>4545454</v>
      </c>
      <c r="H1110" s="5">
        <v>0</v>
      </c>
      <c r="I1110" s="5">
        <v>0</v>
      </c>
      <c r="J1110" s="7">
        <f t="shared" si="1031"/>
        <v>1136363.5</v>
      </c>
      <c r="K1110" s="5">
        <v>0</v>
      </c>
      <c r="L1110" s="6">
        <f t="shared" si="969"/>
        <v>0</v>
      </c>
      <c r="M1110" s="5">
        <f t="shared" ref="M1110:N1110" si="1118">F1110+H1110-K1110</f>
        <v>4</v>
      </c>
      <c r="N1110" s="6">
        <f t="shared" si="1118"/>
        <v>4545454</v>
      </c>
      <c r="O1110" s="5"/>
      <c r="P1110" s="5"/>
      <c r="Q1110" s="5"/>
      <c r="R1110" s="5"/>
      <c r="S1110" s="5"/>
      <c r="T1110" s="5"/>
      <c r="U1110" s="5"/>
      <c r="V1110" s="5"/>
      <c r="W1110" s="5"/>
    </row>
    <row r="1111" spans="1:23" x14ac:dyDescent="0.2">
      <c r="A1111" s="5" t="s">
        <v>1158</v>
      </c>
      <c r="B1111" s="5" t="s">
        <v>11</v>
      </c>
      <c r="C1111" s="5">
        <v>3</v>
      </c>
      <c r="D1111" s="6">
        <v>5972727</v>
      </c>
      <c r="E1111" s="5"/>
      <c r="F1111" s="5">
        <v>3</v>
      </c>
      <c r="G1111" s="6">
        <v>5972727</v>
      </c>
      <c r="H1111" s="5">
        <v>0</v>
      </c>
      <c r="I1111" s="5">
        <v>0</v>
      </c>
      <c r="J1111" s="7">
        <f t="shared" si="1031"/>
        <v>1990909</v>
      </c>
      <c r="K1111" s="5">
        <v>0</v>
      </c>
      <c r="L1111" s="6">
        <f t="shared" si="969"/>
        <v>0</v>
      </c>
      <c r="M1111" s="5">
        <f t="shared" ref="M1111:N1111" si="1119">F1111+H1111-K1111</f>
        <v>3</v>
      </c>
      <c r="N1111" s="6">
        <f t="shared" si="1119"/>
        <v>5972727</v>
      </c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2">
      <c r="A1112" s="5" t="s">
        <v>1159</v>
      </c>
      <c r="B1112" s="5" t="s">
        <v>11</v>
      </c>
      <c r="C1112" s="5">
        <v>1</v>
      </c>
      <c r="D1112" s="6">
        <v>4090909</v>
      </c>
      <c r="E1112" s="5"/>
      <c r="F1112" s="5">
        <v>1</v>
      </c>
      <c r="G1112" s="6">
        <v>4090909</v>
      </c>
      <c r="H1112" s="5">
        <v>0</v>
      </c>
      <c r="I1112" s="5">
        <v>0</v>
      </c>
      <c r="J1112" s="7">
        <f t="shared" si="1031"/>
        <v>4090909</v>
      </c>
      <c r="K1112" s="5">
        <v>0</v>
      </c>
      <c r="L1112" s="6">
        <f t="shared" si="969"/>
        <v>0</v>
      </c>
      <c r="M1112" s="5">
        <f t="shared" ref="M1112:N1112" si="1120">F1112+H1112-K1112</f>
        <v>1</v>
      </c>
      <c r="N1112" s="6">
        <f t="shared" si="1120"/>
        <v>4090909</v>
      </c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2">
      <c r="A1113" s="5" t="s">
        <v>1160</v>
      </c>
      <c r="B1113" s="5" t="s">
        <v>11</v>
      </c>
      <c r="C1113" s="5">
        <v>282</v>
      </c>
      <c r="D1113" s="6">
        <v>129828452</v>
      </c>
      <c r="E1113" s="5"/>
      <c r="F1113" s="5">
        <v>282</v>
      </c>
      <c r="G1113" s="6">
        <v>129828452</v>
      </c>
      <c r="H1113" s="5">
        <v>0</v>
      </c>
      <c r="I1113" s="5">
        <v>0</v>
      </c>
      <c r="J1113" s="7">
        <f t="shared" si="1031"/>
        <v>460384.58156028367</v>
      </c>
      <c r="K1113" s="5">
        <v>0</v>
      </c>
      <c r="L1113" s="6">
        <f t="shared" si="969"/>
        <v>0</v>
      </c>
      <c r="M1113" s="5">
        <f t="shared" ref="M1113:N1113" si="1121">F1113+H1113-K1113</f>
        <v>282</v>
      </c>
      <c r="N1113" s="6">
        <f t="shared" si="1121"/>
        <v>129828452</v>
      </c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2">
      <c r="A1114" s="5" t="s">
        <v>1161</v>
      </c>
      <c r="B1114" s="5" t="s">
        <v>11</v>
      </c>
      <c r="C1114" s="5">
        <v>6</v>
      </c>
      <c r="D1114" s="6">
        <v>12608920</v>
      </c>
      <c r="E1114" s="5"/>
      <c r="F1114" s="5">
        <v>6</v>
      </c>
      <c r="G1114" s="6">
        <v>12608920</v>
      </c>
      <c r="H1114" s="5">
        <v>0</v>
      </c>
      <c r="I1114" s="5">
        <v>0</v>
      </c>
      <c r="J1114" s="7">
        <f t="shared" si="1031"/>
        <v>2101486.6666666665</v>
      </c>
      <c r="K1114" s="5">
        <v>0</v>
      </c>
      <c r="L1114" s="6">
        <f t="shared" si="969"/>
        <v>0</v>
      </c>
      <c r="M1114" s="5">
        <f t="shared" ref="M1114:N1114" si="1122">F1114+H1114-K1114</f>
        <v>6</v>
      </c>
      <c r="N1114" s="6">
        <f t="shared" si="1122"/>
        <v>12608920</v>
      </c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2">
      <c r="A1115" s="5" t="s">
        <v>1162</v>
      </c>
      <c r="B1115" s="5" t="s">
        <v>11</v>
      </c>
      <c r="C1115" s="5">
        <v>5</v>
      </c>
      <c r="D1115" s="6">
        <v>3772725</v>
      </c>
      <c r="E1115" s="5"/>
      <c r="F1115" s="5">
        <v>5</v>
      </c>
      <c r="G1115" s="6">
        <v>3772725</v>
      </c>
      <c r="H1115" s="5">
        <v>0</v>
      </c>
      <c r="I1115" s="5">
        <v>0</v>
      </c>
      <c r="J1115" s="7">
        <f t="shared" si="1031"/>
        <v>754545</v>
      </c>
      <c r="K1115" s="5">
        <v>0</v>
      </c>
      <c r="L1115" s="6">
        <f t="shared" si="969"/>
        <v>0</v>
      </c>
      <c r="M1115" s="5">
        <f t="shared" ref="M1115:N1115" si="1123">F1115+H1115-K1115</f>
        <v>5</v>
      </c>
      <c r="N1115" s="6">
        <f t="shared" si="1123"/>
        <v>3772725</v>
      </c>
      <c r="O1115" s="5"/>
      <c r="P1115" s="5"/>
      <c r="Q1115" s="5"/>
      <c r="R1115" s="5"/>
      <c r="S1115" s="5"/>
      <c r="T1115" s="5"/>
      <c r="U1115" s="5"/>
      <c r="V1115" s="5"/>
      <c r="W1115" s="5"/>
    </row>
    <row r="1116" spans="1:23" x14ac:dyDescent="0.2">
      <c r="A1116" s="5" t="s">
        <v>1163</v>
      </c>
      <c r="B1116" s="5" t="s">
        <v>11</v>
      </c>
      <c r="C1116" s="5">
        <v>4</v>
      </c>
      <c r="D1116" s="6">
        <v>3127270</v>
      </c>
      <c r="E1116" s="5"/>
      <c r="F1116" s="5">
        <v>4</v>
      </c>
      <c r="G1116" s="6">
        <v>3127270</v>
      </c>
      <c r="H1116" s="5">
        <v>0</v>
      </c>
      <c r="I1116" s="5">
        <v>0</v>
      </c>
      <c r="J1116" s="7">
        <f t="shared" si="1031"/>
        <v>781817.5</v>
      </c>
      <c r="K1116" s="5">
        <v>0</v>
      </c>
      <c r="L1116" s="6">
        <f t="shared" si="969"/>
        <v>0</v>
      </c>
      <c r="M1116" s="5">
        <f t="shared" ref="M1116:N1116" si="1124">F1116+H1116-K1116</f>
        <v>4</v>
      </c>
      <c r="N1116" s="6">
        <f t="shared" si="1124"/>
        <v>3127270</v>
      </c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2">
      <c r="A1117" s="5" t="s">
        <v>1164</v>
      </c>
      <c r="B1117" s="5" t="s">
        <v>11</v>
      </c>
      <c r="C1117" s="5">
        <v>2</v>
      </c>
      <c r="D1117" s="6">
        <v>2581818</v>
      </c>
      <c r="E1117" s="5"/>
      <c r="F1117" s="5">
        <v>2</v>
      </c>
      <c r="G1117" s="6">
        <v>2581818</v>
      </c>
      <c r="H1117" s="5">
        <v>0</v>
      </c>
      <c r="I1117" s="5">
        <v>0</v>
      </c>
      <c r="J1117" s="7">
        <f t="shared" si="1031"/>
        <v>1290909</v>
      </c>
      <c r="K1117" s="5">
        <v>0</v>
      </c>
      <c r="L1117" s="6">
        <f t="shared" si="969"/>
        <v>0</v>
      </c>
      <c r="M1117" s="5">
        <f t="shared" ref="M1117:N1117" si="1125">F1117+H1117-K1117</f>
        <v>2</v>
      </c>
      <c r="N1117" s="6">
        <f t="shared" si="1125"/>
        <v>2581818</v>
      </c>
      <c r="O1117" s="5"/>
      <c r="P1117" s="5"/>
      <c r="Q1117" s="5"/>
      <c r="R1117" s="5"/>
      <c r="S1117" s="5"/>
      <c r="T1117" s="5"/>
      <c r="U1117" s="5"/>
      <c r="V1117" s="5"/>
      <c r="W1117" s="5"/>
    </row>
    <row r="1118" spans="1:23" x14ac:dyDescent="0.2">
      <c r="A1118" s="5" t="s">
        <v>1165</v>
      </c>
      <c r="B1118" s="5" t="s">
        <v>11</v>
      </c>
      <c r="C1118" s="5">
        <v>2</v>
      </c>
      <c r="D1118" s="6">
        <v>4436363</v>
      </c>
      <c r="E1118" s="5"/>
      <c r="F1118" s="5">
        <v>2</v>
      </c>
      <c r="G1118" s="6">
        <v>4436363</v>
      </c>
      <c r="H1118" s="5">
        <v>0</v>
      </c>
      <c r="I1118" s="5">
        <v>0</v>
      </c>
      <c r="J1118" s="7">
        <f t="shared" si="1031"/>
        <v>2218181.5</v>
      </c>
      <c r="K1118" s="5">
        <v>0</v>
      </c>
      <c r="L1118" s="6">
        <f t="shared" si="969"/>
        <v>0</v>
      </c>
      <c r="M1118" s="5">
        <f t="shared" ref="M1118:N1118" si="1126">F1118+H1118-K1118</f>
        <v>2</v>
      </c>
      <c r="N1118" s="6">
        <f t="shared" si="1126"/>
        <v>4436363</v>
      </c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2">
      <c r="A1119" s="5" t="s">
        <v>1166</v>
      </c>
      <c r="B1119" s="5" t="s">
        <v>11</v>
      </c>
      <c r="C1119" s="5">
        <v>19</v>
      </c>
      <c r="D1119" s="6">
        <v>6377958</v>
      </c>
      <c r="E1119" s="5"/>
      <c r="F1119" s="5">
        <v>19</v>
      </c>
      <c r="G1119" s="6">
        <v>6377958</v>
      </c>
      <c r="H1119" s="5">
        <v>0</v>
      </c>
      <c r="I1119" s="5">
        <v>0</v>
      </c>
      <c r="J1119" s="7">
        <f t="shared" si="1031"/>
        <v>335682</v>
      </c>
      <c r="K1119" s="5">
        <v>0</v>
      </c>
      <c r="L1119" s="6">
        <f t="shared" si="969"/>
        <v>0</v>
      </c>
      <c r="M1119" s="5">
        <f t="shared" ref="M1119:N1119" si="1127">F1119+H1119-K1119</f>
        <v>19</v>
      </c>
      <c r="N1119" s="6">
        <f t="shared" si="1127"/>
        <v>6377958</v>
      </c>
      <c r="O1119" s="5"/>
      <c r="P1119" s="5"/>
      <c r="Q1119" s="5"/>
      <c r="R1119" s="5"/>
      <c r="S1119" s="5"/>
      <c r="T1119" s="5"/>
      <c r="U1119" s="5"/>
      <c r="V1119" s="5"/>
      <c r="W1119" s="5"/>
    </row>
    <row r="1120" spans="1:23" x14ac:dyDescent="0.2">
      <c r="A1120" s="5" t="s">
        <v>1167</v>
      </c>
      <c r="B1120" s="5" t="s">
        <v>11</v>
      </c>
      <c r="C1120" s="5">
        <v>14</v>
      </c>
      <c r="D1120" s="6">
        <v>3741818</v>
      </c>
      <c r="E1120" s="5"/>
      <c r="F1120" s="5">
        <v>14</v>
      </c>
      <c r="G1120" s="6">
        <v>3741818</v>
      </c>
      <c r="H1120" s="5">
        <v>0</v>
      </c>
      <c r="I1120" s="5">
        <v>0</v>
      </c>
      <c r="J1120" s="7">
        <f t="shared" si="1031"/>
        <v>267272.71428571426</v>
      </c>
      <c r="K1120" s="5">
        <v>0</v>
      </c>
      <c r="L1120" s="6">
        <f t="shared" si="969"/>
        <v>0</v>
      </c>
      <c r="M1120" s="5">
        <f t="shared" ref="M1120:N1120" si="1128">F1120+H1120-K1120</f>
        <v>14</v>
      </c>
      <c r="N1120" s="6">
        <f t="shared" si="1128"/>
        <v>3741818</v>
      </c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2">
      <c r="A1121" s="5" t="s">
        <v>1168</v>
      </c>
      <c r="B1121" s="5" t="s">
        <v>11</v>
      </c>
      <c r="C1121" s="5">
        <v>59</v>
      </c>
      <c r="D1121" s="6">
        <v>4666364</v>
      </c>
      <c r="E1121" s="5"/>
      <c r="F1121" s="5">
        <v>59</v>
      </c>
      <c r="G1121" s="6">
        <v>4666364</v>
      </c>
      <c r="H1121" s="5">
        <v>0</v>
      </c>
      <c r="I1121" s="5">
        <v>0</v>
      </c>
      <c r="J1121" s="7">
        <f t="shared" si="1031"/>
        <v>79090.91525423729</v>
      </c>
      <c r="K1121" s="5">
        <v>0</v>
      </c>
      <c r="L1121" s="6">
        <f t="shared" si="969"/>
        <v>0</v>
      </c>
      <c r="M1121" s="5">
        <f t="shared" ref="M1121:N1121" si="1129">F1121+H1121-K1121</f>
        <v>59</v>
      </c>
      <c r="N1121" s="6">
        <f t="shared" si="1129"/>
        <v>4666364</v>
      </c>
      <c r="O1121" s="5"/>
      <c r="P1121" s="5"/>
      <c r="Q1121" s="5"/>
      <c r="R1121" s="5"/>
      <c r="S1121" s="5"/>
      <c r="T1121" s="5"/>
      <c r="U1121" s="5"/>
      <c r="V1121" s="5"/>
      <c r="W1121" s="5"/>
    </row>
    <row r="1122" spans="1:23" x14ac:dyDescent="0.2">
      <c r="A1122" s="5" t="s">
        <v>1169</v>
      </c>
      <c r="B1122" s="5" t="s">
        <v>11</v>
      </c>
      <c r="C1122" s="5">
        <v>5</v>
      </c>
      <c r="D1122" s="6">
        <v>5918180</v>
      </c>
      <c r="E1122" s="5"/>
      <c r="F1122" s="5">
        <v>5</v>
      </c>
      <c r="G1122" s="6">
        <v>5918180</v>
      </c>
      <c r="H1122" s="5">
        <v>0</v>
      </c>
      <c r="I1122" s="5">
        <v>0</v>
      </c>
      <c r="J1122" s="7">
        <f t="shared" si="1031"/>
        <v>1183636</v>
      </c>
      <c r="K1122" s="5">
        <v>0</v>
      </c>
      <c r="L1122" s="6">
        <f t="shared" si="969"/>
        <v>0</v>
      </c>
      <c r="M1122" s="5">
        <f t="shared" ref="M1122:N1122" si="1130">F1122+H1122-K1122</f>
        <v>5</v>
      </c>
      <c r="N1122" s="6">
        <f t="shared" si="1130"/>
        <v>5918180</v>
      </c>
      <c r="O1122" s="5"/>
      <c r="P1122" s="5"/>
      <c r="Q1122" s="5"/>
      <c r="R1122" s="5"/>
      <c r="S1122" s="5"/>
      <c r="T1122" s="5"/>
      <c r="U1122" s="5"/>
      <c r="V1122" s="5"/>
      <c r="W1122" s="5"/>
    </row>
    <row r="1123" spans="1:23" x14ac:dyDescent="0.2">
      <c r="A1123" s="5" t="s">
        <v>1170</v>
      </c>
      <c r="B1123" s="5" t="s">
        <v>11</v>
      </c>
      <c r="C1123" s="5">
        <v>4</v>
      </c>
      <c r="D1123" s="6">
        <v>4810908</v>
      </c>
      <c r="E1123" s="5"/>
      <c r="F1123" s="5">
        <v>4</v>
      </c>
      <c r="G1123" s="6">
        <v>4810908</v>
      </c>
      <c r="H1123" s="5">
        <v>0</v>
      </c>
      <c r="I1123" s="5">
        <v>0</v>
      </c>
      <c r="J1123" s="7">
        <f t="shared" si="1031"/>
        <v>1202727</v>
      </c>
      <c r="K1123" s="5">
        <v>0</v>
      </c>
      <c r="L1123" s="6">
        <f t="shared" si="969"/>
        <v>0</v>
      </c>
      <c r="M1123" s="5">
        <f t="shared" ref="M1123:N1123" si="1131">F1123+H1123-K1123</f>
        <v>4</v>
      </c>
      <c r="N1123" s="6">
        <f t="shared" si="1131"/>
        <v>4810908</v>
      </c>
      <c r="O1123" s="5"/>
      <c r="P1123" s="5"/>
      <c r="Q1123" s="5"/>
      <c r="R1123" s="5"/>
      <c r="S1123" s="5"/>
      <c r="T1123" s="5"/>
      <c r="U1123" s="5"/>
      <c r="V1123" s="5"/>
      <c r="W1123" s="5"/>
    </row>
    <row r="1124" spans="1:23" x14ac:dyDescent="0.2">
      <c r="A1124" s="5" t="s">
        <v>1171</v>
      </c>
      <c r="B1124" s="5" t="s">
        <v>11</v>
      </c>
      <c r="C1124" s="5">
        <v>1</v>
      </c>
      <c r="D1124" s="6">
        <v>2004545</v>
      </c>
      <c r="E1124" s="5"/>
      <c r="F1124" s="5">
        <v>1</v>
      </c>
      <c r="G1124" s="6">
        <v>2004545</v>
      </c>
      <c r="H1124" s="5">
        <v>0</v>
      </c>
      <c r="I1124" s="5">
        <v>0</v>
      </c>
      <c r="J1124" s="7">
        <f t="shared" si="1031"/>
        <v>2004545</v>
      </c>
      <c r="K1124" s="5">
        <v>0</v>
      </c>
      <c r="L1124" s="6">
        <f t="shared" si="969"/>
        <v>0</v>
      </c>
      <c r="M1124" s="5">
        <f t="shared" ref="M1124:N1124" si="1132">F1124+H1124-K1124</f>
        <v>1</v>
      </c>
      <c r="N1124" s="6">
        <f t="shared" si="1132"/>
        <v>2004545</v>
      </c>
      <c r="O1124" s="5"/>
      <c r="P1124" s="5"/>
      <c r="Q1124" s="5"/>
      <c r="R1124" s="5"/>
      <c r="S1124" s="5"/>
      <c r="T1124" s="5"/>
      <c r="U1124" s="5"/>
      <c r="V1124" s="5"/>
      <c r="W1124" s="5"/>
    </row>
    <row r="1125" spans="1:23" x14ac:dyDescent="0.2">
      <c r="A1125" s="5" t="s">
        <v>1172</v>
      </c>
      <c r="B1125" s="5" t="s">
        <v>11</v>
      </c>
      <c r="C1125" s="5">
        <v>1</v>
      </c>
      <c r="D1125" s="6">
        <v>2004545</v>
      </c>
      <c r="E1125" s="5"/>
      <c r="F1125" s="5">
        <v>1</v>
      </c>
      <c r="G1125" s="6">
        <v>2004545</v>
      </c>
      <c r="H1125" s="5">
        <v>0</v>
      </c>
      <c r="I1125" s="5">
        <v>0</v>
      </c>
      <c r="J1125" s="7">
        <f t="shared" si="1031"/>
        <v>2004545</v>
      </c>
      <c r="K1125" s="5">
        <v>0</v>
      </c>
      <c r="L1125" s="6">
        <f t="shared" si="969"/>
        <v>0</v>
      </c>
      <c r="M1125" s="5">
        <f t="shared" ref="M1125:N1125" si="1133">F1125+H1125-K1125</f>
        <v>1</v>
      </c>
      <c r="N1125" s="6">
        <f t="shared" si="1133"/>
        <v>2004545</v>
      </c>
      <c r="O1125" s="5"/>
      <c r="P1125" s="5"/>
      <c r="Q1125" s="5"/>
      <c r="R1125" s="5"/>
      <c r="S1125" s="5"/>
      <c r="T1125" s="5"/>
      <c r="U1125" s="5"/>
      <c r="V1125" s="5"/>
      <c r="W1125" s="5"/>
    </row>
    <row r="1126" spans="1:23" x14ac:dyDescent="0.2">
      <c r="A1126" s="5" t="s">
        <v>1173</v>
      </c>
      <c r="B1126" s="5" t="s">
        <v>11</v>
      </c>
      <c r="C1126" s="5">
        <v>1</v>
      </c>
      <c r="D1126" s="6">
        <v>2004545</v>
      </c>
      <c r="E1126" s="5"/>
      <c r="F1126" s="5">
        <v>1</v>
      </c>
      <c r="G1126" s="6">
        <v>2004545</v>
      </c>
      <c r="H1126" s="5">
        <v>0</v>
      </c>
      <c r="I1126" s="5">
        <v>0</v>
      </c>
      <c r="J1126" s="7">
        <f t="shared" si="1031"/>
        <v>2004545</v>
      </c>
      <c r="K1126" s="5">
        <v>0</v>
      </c>
      <c r="L1126" s="6">
        <f t="shared" si="969"/>
        <v>0</v>
      </c>
      <c r="M1126" s="5">
        <f t="shared" ref="M1126:N1126" si="1134">F1126+H1126-K1126</f>
        <v>1</v>
      </c>
      <c r="N1126" s="6">
        <f t="shared" si="1134"/>
        <v>2004545</v>
      </c>
      <c r="O1126" s="5"/>
      <c r="P1126" s="5"/>
      <c r="Q1126" s="5"/>
      <c r="R1126" s="5"/>
      <c r="S1126" s="5"/>
      <c r="T1126" s="5"/>
      <c r="U1126" s="5"/>
      <c r="V1126" s="5"/>
      <c r="W1126" s="5"/>
    </row>
    <row r="1127" spans="1:23" x14ac:dyDescent="0.2">
      <c r="A1127" s="5" t="s">
        <v>1174</v>
      </c>
      <c r="B1127" s="5" t="s">
        <v>11</v>
      </c>
      <c r="C1127" s="5">
        <v>52</v>
      </c>
      <c r="D1127" s="6">
        <v>3403636</v>
      </c>
      <c r="E1127" s="5"/>
      <c r="F1127" s="5">
        <v>52</v>
      </c>
      <c r="G1127" s="6">
        <v>3403636</v>
      </c>
      <c r="H1127" s="5">
        <v>0</v>
      </c>
      <c r="I1127" s="5">
        <v>0</v>
      </c>
      <c r="J1127" s="7">
        <f t="shared" si="1031"/>
        <v>65454.538461538461</v>
      </c>
      <c r="K1127" s="5">
        <v>0</v>
      </c>
      <c r="L1127" s="6">
        <f t="shared" si="969"/>
        <v>0</v>
      </c>
      <c r="M1127" s="5">
        <f t="shared" ref="M1127:N1127" si="1135">F1127+H1127-K1127</f>
        <v>52</v>
      </c>
      <c r="N1127" s="6">
        <f t="shared" si="1135"/>
        <v>3403636</v>
      </c>
      <c r="O1127" s="5"/>
      <c r="P1127" s="5"/>
      <c r="Q1127" s="5"/>
      <c r="R1127" s="5"/>
      <c r="S1127" s="5"/>
      <c r="T1127" s="5"/>
      <c r="U1127" s="5"/>
      <c r="V1127" s="5"/>
      <c r="W1127" s="5"/>
    </row>
    <row r="1128" spans="1:23" x14ac:dyDescent="0.2">
      <c r="A1128" s="5" t="s">
        <v>1175</v>
      </c>
      <c r="B1128" s="5" t="s">
        <v>11</v>
      </c>
      <c r="C1128" s="5">
        <v>35</v>
      </c>
      <c r="D1128" s="6">
        <v>3563636</v>
      </c>
      <c r="E1128" s="5"/>
      <c r="F1128" s="5">
        <v>35</v>
      </c>
      <c r="G1128" s="6">
        <v>3563636</v>
      </c>
      <c r="H1128" s="5">
        <v>0</v>
      </c>
      <c r="I1128" s="5">
        <v>0</v>
      </c>
      <c r="J1128" s="7">
        <f t="shared" si="1031"/>
        <v>101818.17142857143</v>
      </c>
      <c r="K1128" s="5">
        <v>0</v>
      </c>
      <c r="L1128" s="6">
        <f t="shared" si="969"/>
        <v>0</v>
      </c>
      <c r="M1128" s="5">
        <f t="shared" ref="M1128:N1128" si="1136">F1128+H1128-K1128</f>
        <v>35</v>
      </c>
      <c r="N1128" s="6">
        <f t="shared" si="1136"/>
        <v>3563636</v>
      </c>
      <c r="O1128" s="5"/>
      <c r="P1128" s="5"/>
      <c r="Q1128" s="5"/>
      <c r="R1128" s="5"/>
      <c r="S1128" s="5"/>
      <c r="T1128" s="5"/>
      <c r="U1128" s="5"/>
      <c r="V1128" s="5"/>
      <c r="W1128" s="5"/>
    </row>
    <row r="1129" spans="1:23" x14ac:dyDescent="0.2">
      <c r="A1129" s="5" t="s">
        <v>1176</v>
      </c>
      <c r="B1129" s="5" t="s">
        <v>11</v>
      </c>
      <c r="C1129" s="5">
        <v>20</v>
      </c>
      <c r="D1129" s="6">
        <v>2909091</v>
      </c>
      <c r="E1129" s="5"/>
      <c r="F1129" s="5">
        <v>20</v>
      </c>
      <c r="G1129" s="6">
        <v>2909091</v>
      </c>
      <c r="H1129" s="5">
        <v>0</v>
      </c>
      <c r="I1129" s="5">
        <v>0</v>
      </c>
      <c r="J1129" s="7">
        <f t="shared" si="1031"/>
        <v>145454.54999999999</v>
      </c>
      <c r="K1129" s="5">
        <v>0</v>
      </c>
      <c r="L1129" s="6">
        <f t="shared" si="969"/>
        <v>0</v>
      </c>
      <c r="M1129" s="5">
        <f t="shared" ref="M1129:N1129" si="1137">F1129+H1129-K1129</f>
        <v>20</v>
      </c>
      <c r="N1129" s="6">
        <f t="shared" si="1137"/>
        <v>2909091</v>
      </c>
      <c r="O1129" s="5"/>
      <c r="P1129" s="5"/>
      <c r="Q1129" s="5"/>
      <c r="R1129" s="5"/>
      <c r="S1129" s="5"/>
      <c r="T1129" s="5"/>
      <c r="U1129" s="5"/>
      <c r="V1129" s="5"/>
      <c r="W1129" s="5"/>
    </row>
    <row r="1130" spans="1:23" x14ac:dyDescent="0.2">
      <c r="A1130" s="5" t="s">
        <v>1177</v>
      </c>
      <c r="B1130" s="5" t="s">
        <v>11</v>
      </c>
      <c r="C1130" s="5">
        <v>1</v>
      </c>
      <c r="D1130" s="6">
        <v>863636</v>
      </c>
      <c r="E1130" s="5"/>
      <c r="F1130" s="5">
        <v>1</v>
      </c>
      <c r="G1130" s="6">
        <v>863636</v>
      </c>
      <c r="H1130" s="5">
        <v>0</v>
      </c>
      <c r="I1130" s="5">
        <v>0</v>
      </c>
      <c r="J1130" s="7">
        <f t="shared" si="1031"/>
        <v>863636</v>
      </c>
      <c r="K1130" s="5">
        <v>0</v>
      </c>
      <c r="L1130" s="6">
        <f t="shared" si="969"/>
        <v>0</v>
      </c>
      <c r="M1130" s="5">
        <f t="shared" ref="M1130:N1130" si="1138">F1130+H1130-K1130</f>
        <v>1</v>
      </c>
      <c r="N1130" s="6">
        <f t="shared" si="1138"/>
        <v>863636</v>
      </c>
      <c r="O1130" s="5"/>
      <c r="P1130" s="5"/>
      <c r="Q1130" s="5"/>
      <c r="R1130" s="5"/>
      <c r="S1130" s="5"/>
      <c r="T1130" s="5"/>
      <c r="U1130" s="5"/>
      <c r="V1130" s="5"/>
      <c r="W1130" s="5"/>
    </row>
    <row r="1131" spans="1:23" x14ac:dyDescent="0.2">
      <c r="A1131" s="5" t="s">
        <v>1178</v>
      </c>
      <c r="B1131" s="5" t="s">
        <v>11</v>
      </c>
      <c r="C1131" s="5">
        <v>1</v>
      </c>
      <c r="D1131" s="6">
        <v>1191363</v>
      </c>
      <c r="E1131" s="5"/>
      <c r="F1131" s="5">
        <v>1</v>
      </c>
      <c r="G1131" s="6">
        <v>1191363</v>
      </c>
      <c r="H1131" s="5">
        <v>0</v>
      </c>
      <c r="I1131" s="5">
        <v>0</v>
      </c>
      <c r="J1131" s="7">
        <f t="shared" si="1031"/>
        <v>1191363</v>
      </c>
      <c r="K1131" s="5">
        <v>0</v>
      </c>
      <c r="L1131" s="6">
        <f t="shared" si="969"/>
        <v>0</v>
      </c>
      <c r="M1131" s="5">
        <f t="shared" ref="M1131:N1131" si="1139">F1131+H1131-K1131</f>
        <v>1</v>
      </c>
      <c r="N1131" s="6">
        <f t="shared" si="1139"/>
        <v>1191363</v>
      </c>
      <c r="O1131" s="5"/>
      <c r="P1131" s="5"/>
      <c r="Q1131" s="5"/>
      <c r="R1131" s="5"/>
      <c r="S1131" s="5"/>
      <c r="T1131" s="5"/>
      <c r="U1131" s="5"/>
      <c r="V1131" s="5"/>
      <c r="W1131" s="5"/>
    </row>
    <row r="1132" spans="1:23" x14ac:dyDescent="0.2">
      <c r="A1132" s="5" t="s">
        <v>1179</v>
      </c>
      <c r="B1132" s="5" t="s">
        <v>11</v>
      </c>
      <c r="C1132" s="5">
        <v>10</v>
      </c>
      <c r="D1132" s="6">
        <v>11363636</v>
      </c>
      <c r="E1132" s="5"/>
      <c r="F1132" s="5">
        <v>10</v>
      </c>
      <c r="G1132" s="6">
        <v>11363636</v>
      </c>
      <c r="H1132" s="5">
        <v>0</v>
      </c>
      <c r="I1132" s="5">
        <v>0</v>
      </c>
      <c r="J1132" s="7">
        <f t="shared" si="1031"/>
        <v>1136363.6000000001</v>
      </c>
      <c r="K1132" s="5">
        <v>0</v>
      </c>
      <c r="L1132" s="6">
        <f t="shared" si="969"/>
        <v>0</v>
      </c>
      <c r="M1132" s="5">
        <f t="shared" ref="M1132:N1132" si="1140">F1132+H1132-K1132</f>
        <v>10</v>
      </c>
      <c r="N1132" s="6">
        <f t="shared" si="1140"/>
        <v>11363636</v>
      </c>
      <c r="O1132" s="5"/>
      <c r="P1132" s="5"/>
      <c r="Q1132" s="5"/>
      <c r="R1132" s="5"/>
      <c r="S1132" s="5"/>
      <c r="T1132" s="5"/>
      <c r="U1132" s="5"/>
      <c r="V1132" s="5"/>
      <c r="W1132" s="5"/>
    </row>
    <row r="1133" spans="1:23" x14ac:dyDescent="0.2">
      <c r="A1133" s="5" t="s">
        <v>1180</v>
      </c>
      <c r="B1133" s="5" t="s">
        <v>11</v>
      </c>
      <c r="C1133" s="5">
        <v>10</v>
      </c>
      <c r="D1133" s="6">
        <v>11818182</v>
      </c>
      <c r="E1133" s="5"/>
      <c r="F1133" s="5">
        <v>10</v>
      </c>
      <c r="G1133" s="6">
        <v>11818182</v>
      </c>
      <c r="H1133" s="5">
        <v>0</v>
      </c>
      <c r="I1133" s="5">
        <v>0</v>
      </c>
      <c r="J1133" s="7">
        <f t="shared" si="1031"/>
        <v>1181818.2</v>
      </c>
      <c r="K1133" s="5">
        <v>0</v>
      </c>
      <c r="L1133" s="6">
        <f t="shared" si="969"/>
        <v>0</v>
      </c>
      <c r="M1133" s="5">
        <f t="shared" ref="M1133:N1133" si="1141">F1133+H1133-K1133</f>
        <v>10</v>
      </c>
      <c r="N1133" s="6">
        <f t="shared" si="1141"/>
        <v>11818182</v>
      </c>
      <c r="O1133" s="5"/>
      <c r="P1133" s="5"/>
      <c r="Q1133" s="5"/>
      <c r="R1133" s="5"/>
      <c r="S1133" s="5"/>
      <c r="T1133" s="5"/>
      <c r="U1133" s="5"/>
      <c r="V1133" s="5"/>
      <c r="W1133" s="5"/>
    </row>
    <row r="1134" spans="1:23" x14ac:dyDescent="0.2">
      <c r="A1134" s="5" t="s">
        <v>1181</v>
      </c>
      <c r="B1134" s="5" t="s">
        <v>11</v>
      </c>
      <c r="C1134" s="5">
        <v>5</v>
      </c>
      <c r="D1134" s="6">
        <v>7772727</v>
      </c>
      <c r="E1134" s="5"/>
      <c r="F1134" s="5">
        <v>5</v>
      </c>
      <c r="G1134" s="6">
        <v>7772727</v>
      </c>
      <c r="H1134" s="5">
        <v>0</v>
      </c>
      <c r="I1134" s="5">
        <v>0</v>
      </c>
      <c r="J1134" s="7">
        <f t="shared" si="1031"/>
        <v>1554545.4</v>
      </c>
      <c r="K1134" s="5">
        <v>0</v>
      </c>
      <c r="L1134" s="6">
        <f t="shared" si="969"/>
        <v>0</v>
      </c>
      <c r="M1134" s="5">
        <f t="shared" ref="M1134:N1134" si="1142">F1134+H1134-K1134</f>
        <v>5</v>
      </c>
      <c r="N1134" s="6">
        <f t="shared" si="1142"/>
        <v>7772727</v>
      </c>
      <c r="O1134" s="5"/>
      <c r="P1134" s="5"/>
      <c r="Q1134" s="5"/>
      <c r="R1134" s="5"/>
      <c r="S1134" s="5"/>
      <c r="T1134" s="5"/>
      <c r="U1134" s="5"/>
      <c r="V1134" s="5"/>
      <c r="W1134" s="5"/>
    </row>
    <row r="1135" spans="1:23" x14ac:dyDescent="0.2">
      <c r="A1135" s="5" t="s">
        <v>1182</v>
      </c>
      <c r="B1135" s="5" t="s">
        <v>11</v>
      </c>
      <c r="C1135" s="5">
        <v>9</v>
      </c>
      <c r="D1135" s="6">
        <v>10824543</v>
      </c>
      <c r="E1135" s="5"/>
      <c r="F1135" s="5">
        <v>9</v>
      </c>
      <c r="G1135" s="6">
        <v>10824543</v>
      </c>
      <c r="H1135" s="5">
        <v>0</v>
      </c>
      <c r="I1135" s="5">
        <v>0</v>
      </c>
      <c r="J1135" s="7">
        <f t="shared" si="1031"/>
        <v>1202727</v>
      </c>
      <c r="K1135" s="5">
        <v>0</v>
      </c>
      <c r="L1135" s="6">
        <f t="shared" si="969"/>
        <v>0</v>
      </c>
      <c r="M1135" s="5">
        <f t="shared" ref="M1135:N1135" si="1143">F1135+H1135-K1135</f>
        <v>9</v>
      </c>
      <c r="N1135" s="6">
        <f t="shared" si="1143"/>
        <v>10824543</v>
      </c>
      <c r="O1135" s="5"/>
      <c r="P1135" s="5"/>
      <c r="Q1135" s="5"/>
      <c r="R1135" s="5"/>
      <c r="S1135" s="5"/>
      <c r="T1135" s="5"/>
      <c r="U1135" s="5"/>
      <c r="V1135" s="5"/>
      <c r="W1135" s="5"/>
    </row>
    <row r="1136" spans="1:23" x14ac:dyDescent="0.2">
      <c r="A1136" s="5" t="s">
        <v>1183</v>
      </c>
      <c r="B1136" s="5" t="s">
        <v>11</v>
      </c>
      <c r="C1136" s="5">
        <v>5</v>
      </c>
      <c r="D1136" s="6">
        <v>6204545</v>
      </c>
      <c r="E1136" s="5"/>
      <c r="F1136" s="5">
        <v>5</v>
      </c>
      <c r="G1136" s="6">
        <v>6204545</v>
      </c>
      <c r="H1136" s="5">
        <v>0</v>
      </c>
      <c r="I1136" s="5">
        <v>0</v>
      </c>
      <c r="J1136" s="7">
        <f t="shared" si="1031"/>
        <v>1240909</v>
      </c>
      <c r="K1136" s="5">
        <v>0</v>
      </c>
      <c r="L1136" s="6">
        <f t="shared" si="969"/>
        <v>0</v>
      </c>
      <c r="M1136" s="5">
        <f t="shared" ref="M1136:N1136" si="1144">F1136+H1136-K1136</f>
        <v>5</v>
      </c>
      <c r="N1136" s="6">
        <f t="shared" si="1144"/>
        <v>6204545</v>
      </c>
      <c r="O1136" s="5"/>
      <c r="P1136" s="5"/>
      <c r="Q1136" s="5"/>
      <c r="R1136" s="5"/>
      <c r="S1136" s="5"/>
      <c r="T1136" s="5"/>
      <c r="U1136" s="5"/>
      <c r="V1136" s="5"/>
      <c r="W1136" s="5"/>
    </row>
    <row r="1137" spans="1:23" x14ac:dyDescent="0.2">
      <c r="A1137" s="5" t="s">
        <v>1184</v>
      </c>
      <c r="B1137" s="5" t="s">
        <v>11</v>
      </c>
      <c r="C1137" s="5">
        <v>2</v>
      </c>
      <c r="D1137" s="6">
        <v>1636364</v>
      </c>
      <c r="E1137" s="5"/>
      <c r="F1137" s="5">
        <v>2</v>
      </c>
      <c r="G1137" s="6">
        <v>1636364</v>
      </c>
      <c r="H1137" s="5">
        <v>0</v>
      </c>
      <c r="I1137" s="5">
        <v>0</v>
      </c>
      <c r="J1137" s="7">
        <f t="shared" si="1031"/>
        <v>818182</v>
      </c>
      <c r="K1137" s="5">
        <v>0</v>
      </c>
      <c r="L1137" s="6">
        <f t="shared" si="969"/>
        <v>0</v>
      </c>
      <c r="M1137" s="5">
        <f t="shared" ref="M1137:N1137" si="1145">F1137+H1137-K1137</f>
        <v>2</v>
      </c>
      <c r="N1137" s="6">
        <f t="shared" si="1145"/>
        <v>1636364</v>
      </c>
      <c r="O1137" s="5"/>
      <c r="P1137" s="5"/>
      <c r="Q1137" s="5"/>
      <c r="R1137" s="5"/>
      <c r="S1137" s="5"/>
      <c r="T1137" s="5"/>
      <c r="U1137" s="5"/>
      <c r="V1137" s="5"/>
      <c r="W1137" s="5"/>
    </row>
    <row r="1138" spans="1:23" x14ac:dyDescent="0.2">
      <c r="A1138" s="5" t="s">
        <v>1185</v>
      </c>
      <c r="B1138" s="5" t="s">
        <v>11</v>
      </c>
      <c r="C1138" s="5">
        <v>294</v>
      </c>
      <c r="D1138" s="6">
        <v>17400375</v>
      </c>
      <c r="E1138" s="5"/>
      <c r="F1138" s="5">
        <v>294</v>
      </c>
      <c r="G1138" s="6">
        <v>17400375</v>
      </c>
      <c r="H1138" s="5">
        <v>0</v>
      </c>
      <c r="I1138" s="5">
        <v>0</v>
      </c>
      <c r="J1138" s="7">
        <f t="shared" si="1031"/>
        <v>59184.948979591834</v>
      </c>
      <c r="K1138" s="5">
        <v>0</v>
      </c>
      <c r="L1138" s="6">
        <f t="shared" si="969"/>
        <v>0</v>
      </c>
      <c r="M1138" s="5">
        <f t="shared" ref="M1138:N1138" si="1146">F1138+H1138-K1138</f>
        <v>294</v>
      </c>
      <c r="N1138" s="6">
        <f t="shared" si="1146"/>
        <v>17400375</v>
      </c>
      <c r="O1138" s="5"/>
      <c r="P1138" s="5"/>
      <c r="Q1138" s="5"/>
      <c r="R1138" s="5"/>
      <c r="S1138" s="5"/>
      <c r="T1138" s="5"/>
      <c r="U1138" s="5"/>
      <c r="V1138" s="5"/>
      <c r="W1138" s="5"/>
    </row>
    <row r="1139" spans="1:23" x14ac:dyDescent="0.2">
      <c r="A1139" s="5" t="s">
        <v>1186</v>
      </c>
      <c r="B1139" s="5" t="s">
        <v>11</v>
      </c>
      <c r="C1139" s="5">
        <v>1</v>
      </c>
      <c r="D1139" s="6">
        <v>1657272</v>
      </c>
      <c r="E1139" s="5"/>
      <c r="F1139" s="5">
        <v>1</v>
      </c>
      <c r="G1139" s="6">
        <v>1657272</v>
      </c>
      <c r="H1139" s="5">
        <v>0</v>
      </c>
      <c r="I1139" s="5">
        <v>0</v>
      </c>
      <c r="J1139" s="7">
        <f t="shared" si="1031"/>
        <v>1657272</v>
      </c>
      <c r="K1139" s="5">
        <v>0</v>
      </c>
      <c r="L1139" s="6">
        <f t="shared" si="969"/>
        <v>0</v>
      </c>
      <c r="M1139" s="5">
        <f t="shared" ref="M1139:N1139" si="1147">F1139+H1139-K1139</f>
        <v>1</v>
      </c>
      <c r="N1139" s="6">
        <f t="shared" si="1147"/>
        <v>1657272</v>
      </c>
      <c r="O1139" s="5"/>
      <c r="P1139" s="5"/>
      <c r="Q1139" s="5"/>
      <c r="R1139" s="5"/>
      <c r="S1139" s="5"/>
      <c r="T1139" s="5"/>
      <c r="U1139" s="5"/>
      <c r="V1139" s="5"/>
      <c r="W1139" s="5"/>
    </row>
    <row r="1140" spans="1:23" x14ac:dyDescent="0.2">
      <c r="A1140" s="5" t="s">
        <v>1187</v>
      </c>
      <c r="B1140" s="5" t="s">
        <v>11</v>
      </c>
      <c r="C1140" s="5">
        <v>10</v>
      </c>
      <c r="D1140" s="6">
        <v>5279221</v>
      </c>
      <c r="E1140" s="5"/>
      <c r="F1140" s="5">
        <v>10</v>
      </c>
      <c r="G1140" s="6">
        <v>5279221</v>
      </c>
      <c r="H1140" s="5">
        <v>0</v>
      </c>
      <c r="I1140" s="5">
        <v>0</v>
      </c>
      <c r="J1140" s="7">
        <f t="shared" si="1031"/>
        <v>527922.1</v>
      </c>
      <c r="K1140" s="5">
        <v>0</v>
      </c>
      <c r="L1140" s="6">
        <f t="shared" si="969"/>
        <v>0</v>
      </c>
      <c r="M1140" s="5">
        <f t="shared" ref="M1140:N1140" si="1148">F1140+H1140-K1140</f>
        <v>10</v>
      </c>
      <c r="N1140" s="6">
        <f t="shared" si="1148"/>
        <v>5279221</v>
      </c>
      <c r="O1140" s="5"/>
      <c r="P1140" s="5"/>
      <c r="Q1140" s="5"/>
      <c r="R1140" s="5"/>
      <c r="S1140" s="5"/>
      <c r="T1140" s="5"/>
      <c r="U1140" s="5"/>
      <c r="V1140" s="5"/>
      <c r="W1140" s="5"/>
    </row>
    <row r="1141" spans="1:23" x14ac:dyDescent="0.2">
      <c r="A1141" s="5" t="s">
        <v>1188</v>
      </c>
      <c r="B1141" s="5" t="s">
        <v>11</v>
      </c>
      <c r="C1141" s="5">
        <v>1</v>
      </c>
      <c r="D1141" s="6">
        <v>4227273</v>
      </c>
      <c r="E1141" s="5"/>
      <c r="F1141" s="5">
        <v>1</v>
      </c>
      <c r="G1141" s="6">
        <v>4227273</v>
      </c>
      <c r="H1141" s="5">
        <v>0</v>
      </c>
      <c r="I1141" s="5">
        <v>0</v>
      </c>
      <c r="J1141" s="7">
        <f t="shared" si="1031"/>
        <v>4227273</v>
      </c>
      <c r="K1141" s="5">
        <v>0</v>
      </c>
      <c r="L1141" s="6">
        <f t="shared" si="969"/>
        <v>0</v>
      </c>
      <c r="M1141" s="5">
        <f t="shared" ref="M1141:N1141" si="1149">F1141+H1141-K1141</f>
        <v>1</v>
      </c>
      <c r="N1141" s="6">
        <f t="shared" si="1149"/>
        <v>4227273</v>
      </c>
      <c r="O1141" s="5"/>
      <c r="P1141" s="5"/>
      <c r="Q1141" s="5"/>
      <c r="R1141" s="5"/>
      <c r="S1141" s="5"/>
      <c r="T1141" s="5"/>
      <c r="U1141" s="5"/>
      <c r="V1141" s="5"/>
      <c r="W1141" s="5"/>
    </row>
    <row r="1142" spans="1:23" x14ac:dyDescent="0.2">
      <c r="A1142" s="5" t="s">
        <v>1189</v>
      </c>
      <c r="B1142" s="5" t="s">
        <v>11</v>
      </c>
      <c r="C1142" s="5">
        <v>15</v>
      </c>
      <c r="D1142" s="6">
        <v>21921608</v>
      </c>
      <c r="E1142" s="5"/>
      <c r="F1142" s="5">
        <v>15</v>
      </c>
      <c r="G1142" s="6">
        <v>21921608</v>
      </c>
      <c r="H1142" s="5">
        <v>0</v>
      </c>
      <c r="I1142" s="5">
        <v>0</v>
      </c>
      <c r="J1142" s="7">
        <f t="shared" si="1031"/>
        <v>1461440.5333333334</v>
      </c>
      <c r="K1142" s="5">
        <v>0</v>
      </c>
      <c r="L1142" s="6">
        <f t="shared" si="969"/>
        <v>0</v>
      </c>
      <c r="M1142" s="5">
        <f t="shared" ref="M1142:N1142" si="1150">F1142+H1142-K1142</f>
        <v>15</v>
      </c>
      <c r="N1142" s="6">
        <f t="shared" si="1150"/>
        <v>21921608</v>
      </c>
      <c r="O1142" s="5"/>
      <c r="P1142" s="5"/>
      <c r="Q1142" s="5"/>
      <c r="R1142" s="5"/>
      <c r="S1142" s="5"/>
      <c r="T1142" s="5"/>
      <c r="U1142" s="5"/>
      <c r="V1142" s="5"/>
      <c r="W1142" s="5"/>
    </row>
    <row r="1143" spans="1:23" x14ac:dyDescent="0.2">
      <c r="A1143" s="5" t="s">
        <v>1190</v>
      </c>
      <c r="B1143" s="5" t="s">
        <v>11</v>
      </c>
      <c r="C1143" s="5">
        <v>11</v>
      </c>
      <c r="D1143" s="6">
        <v>6627710</v>
      </c>
      <c r="E1143" s="5"/>
      <c r="F1143" s="5">
        <v>11</v>
      </c>
      <c r="G1143" s="6">
        <v>6627710</v>
      </c>
      <c r="H1143" s="5">
        <v>0</v>
      </c>
      <c r="I1143" s="5">
        <v>0</v>
      </c>
      <c r="J1143" s="7">
        <f t="shared" si="1031"/>
        <v>602519.09090909094</v>
      </c>
      <c r="K1143" s="5">
        <v>0</v>
      </c>
      <c r="L1143" s="6">
        <f t="shared" si="969"/>
        <v>0</v>
      </c>
      <c r="M1143" s="5">
        <f t="shared" ref="M1143:N1143" si="1151">F1143+H1143-K1143</f>
        <v>11</v>
      </c>
      <c r="N1143" s="6">
        <f t="shared" si="1151"/>
        <v>6627710</v>
      </c>
      <c r="O1143" s="5"/>
      <c r="P1143" s="5"/>
      <c r="Q1143" s="5"/>
      <c r="R1143" s="5"/>
      <c r="S1143" s="5"/>
      <c r="T1143" s="5"/>
      <c r="U1143" s="5"/>
      <c r="V1143" s="5"/>
      <c r="W1143" s="5"/>
    </row>
    <row r="1144" spans="1:23" x14ac:dyDescent="0.2">
      <c r="A1144" s="5" t="s">
        <v>1191</v>
      </c>
      <c r="B1144" s="5" t="s">
        <v>11</v>
      </c>
      <c r="C1144" s="5">
        <v>12</v>
      </c>
      <c r="D1144" s="6">
        <v>6124242</v>
      </c>
      <c r="E1144" s="5"/>
      <c r="F1144" s="5">
        <v>12</v>
      </c>
      <c r="G1144" s="6">
        <v>6124242</v>
      </c>
      <c r="H1144" s="5">
        <v>0</v>
      </c>
      <c r="I1144" s="5">
        <v>0</v>
      </c>
      <c r="J1144" s="7">
        <f t="shared" si="1031"/>
        <v>510353.5</v>
      </c>
      <c r="K1144" s="5">
        <v>0</v>
      </c>
      <c r="L1144" s="6">
        <f t="shared" si="969"/>
        <v>0</v>
      </c>
      <c r="M1144" s="5">
        <f t="shared" ref="M1144:N1144" si="1152">F1144+H1144-K1144</f>
        <v>12</v>
      </c>
      <c r="N1144" s="6">
        <f t="shared" si="1152"/>
        <v>6124242</v>
      </c>
      <c r="O1144" s="5"/>
      <c r="P1144" s="5"/>
      <c r="Q1144" s="5"/>
      <c r="R1144" s="5"/>
      <c r="S1144" s="5"/>
      <c r="T1144" s="5"/>
      <c r="U1144" s="5"/>
      <c r="V1144" s="5"/>
      <c r="W1144" s="5"/>
    </row>
    <row r="1145" spans="1:23" x14ac:dyDescent="0.2">
      <c r="A1145" s="5" t="s">
        <v>1192</v>
      </c>
      <c r="B1145" s="5" t="s">
        <v>11</v>
      </c>
      <c r="C1145" s="5">
        <v>3</v>
      </c>
      <c r="D1145" s="6">
        <v>1977272</v>
      </c>
      <c r="E1145" s="5"/>
      <c r="F1145" s="5">
        <v>3</v>
      </c>
      <c r="G1145" s="6">
        <v>1977272</v>
      </c>
      <c r="H1145" s="5">
        <v>0</v>
      </c>
      <c r="I1145" s="5">
        <v>0</v>
      </c>
      <c r="J1145" s="7">
        <f t="shared" si="1031"/>
        <v>659090.66666666663</v>
      </c>
      <c r="K1145" s="5">
        <v>0</v>
      </c>
      <c r="L1145" s="6">
        <f t="shared" si="969"/>
        <v>0</v>
      </c>
      <c r="M1145" s="5">
        <f t="shared" ref="M1145:N1145" si="1153">F1145+H1145-K1145</f>
        <v>3</v>
      </c>
      <c r="N1145" s="6">
        <f t="shared" si="1153"/>
        <v>1977272</v>
      </c>
      <c r="O1145" s="5"/>
      <c r="P1145" s="5"/>
      <c r="Q1145" s="5"/>
      <c r="R1145" s="5"/>
      <c r="S1145" s="5"/>
      <c r="T1145" s="5"/>
      <c r="U1145" s="5"/>
      <c r="V1145" s="5"/>
      <c r="W1145" s="5"/>
    </row>
    <row r="1146" spans="1:23" x14ac:dyDescent="0.2">
      <c r="A1146" s="5" t="s">
        <v>1193</v>
      </c>
      <c r="B1146" s="5" t="s">
        <v>11</v>
      </c>
      <c r="C1146" s="5">
        <v>6</v>
      </c>
      <c r="D1146" s="6">
        <v>5298843</v>
      </c>
      <c r="E1146" s="5"/>
      <c r="F1146" s="5">
        <v>6</v>
      </c>
      <c r="G1146" s="6">
        <v>5298843</v>
      </c>
      <c r="H1146" s="5">
        <v>0</v>
      </c>
      <c r="I1146" s="5">
        <v>0</v>
      </c>
      <c r="J1146" s="7">
        <f t="shared" si="1031"/>
        <v>883140.5</v>
      </c>
      <c r="K1146" s="5">
        <v>0</v>
      </c>
      <c r="L1146" s="6">
        <f t="shared" si="969"/>
        <v>0</v>
      </c>
      <c r="M1146" s="5">
        <f t="shared" ref="M1146:N1146" si="1154">F1146+H1146-K1146</f>
        <v>6</v>
      </c>
      <c r="N1146" s="6">
        <f t="shared" si="1154"/>
        <v>5298843</v>
      </c>
      <c r="O1146" s="5"/>
      <c r="P1146" s="5"/>
      <c r="Q1146" s="5"/>
      <c r="R1146" s="5"/>
      <c r="S1146" s="5"/>
      <c r="T1146" s="5"/>
      <c r="U1146" s="5"/>
      <c r="V1146" s="5"/>
      <c r="W1146" s="5"/>
    </row>
    <row r="1147" spans="1:23" x14ac:dyDescent="0.2">
      <c r="A1147" s="5" t="s">
        <v>1194</v>
      </c>
      <c r="B1147" s="5" t="s">
        <v>11</v>
      </c>
      <c r="C1147" s="5">
        <v>4</v>
      </c>
      <c r="D1147" s="6">
        <v>4909091</v>
      </c>
      <c r="E1147" s="5"/>
      <c r="F1147" s="5">
        <v>4</v>
      </c>
      <c r="G1147" s="6">
        <v>4909091</v>
      </c>
      <c r="H1147" s="5">
        <v>0</v>
      </c>
      <c r="I1147" s="5">
        <v>0</v>
      </c>
      <c r="J1147" s="7">
        <f t="shared" si="1031"/>
        <v>1227272.75</v>
      </c>
      <c r="K1147" s="5">
        <v>0</v>
      </c>
      <c r="L1147" s="6">
        <f t="shared" si="969"/>
        <v>0</v>
      </c>
      <c r="M1147" s="5">
        <f t="shared" ref="M1147:N1147" si="1155">F1147+H1147-K1147</f>
        <v>4</v>
      </c>
      <c r="N1147" s="6">
        <f t="shared" si="1155"/>
        <v>4909091</v>
      </c>
      <c r="O1147" s="5"/>
      <c r="P1147" s="5"/>
      <c r="Q1147" s="5"/>
      <c r="R1147" s="5"/>
      <c r="S1147" s="5"/>
      <c r="T1147" s="5"/>
      <c r="U1147" s="5"/>
      <c r="V1147" s="5"/>
      <c r="W1147" s="5"/>
    </row>
    <row r="1148" spans="1:23" x14ac:dyDescent="0.2">
      <c r="A1148" s="5" t="s">
        <v>1195</v>
      </c>
      <c r="B1148" s="5" t="s">
        <v>11</v>
      </c>
      <c r="C1148" s="5">
        <v>1</v>
      </c>
      <c r="D1148" s="6">
        <v>2372727</v>
      </c>
      <c r="E1148" s="5"/>
      <c r="F1148" s="5">
        <v>1</v>
      </c>
      <c r="G1148" s="6">
        <v>2372727</v>
      </c>
      <c r="H1148" s="5">
        <v>0</v>
      </c>
      <c r="I1148" s="5">
        <v>0</v>
      </c>
      <c r="J1148" s="7">
        <f t="shared" si="1031"/>
        <v>2372727</v>
      </c>
      <c r="K1148" s="5">
        <v>0</v>
      </c>
      <c r="L1148" s="6">
        <f t="shared" si="969"/>
        <v>0</v>
      </c>
      <c r="M1148" s="5">
        <f t="shared" ref="M1148:N1148" si="1156">F1148+H1148-K1148</f>
        <v>1</v>
      </c>
      <c r="N1148" s="6">
        <f t="shared" si="1156"/>
        <v>2372727</v>
      </c>
      <c r="O1148" s="5"/>
      <c r="P1148" s="5"/>
      <c r="Q1148" s="5"/>
      <c r="R1148" s="5"/>
      <c r="S1148" s="5"/>
      <c r="T1148" s="5"/>
      <c r="U1148" s="5"/>
      <c r="V1148" s="5"/>
      <c r="W1148" s="5"/>
    </row>
    <row r="1149" spans="1:23" x14ac:dyDescent="0.2">
      <c r="A1149" s="5" t="s">
        <v>1196</v>
      </c>
      <c r="B1149" s="5" t="s">
        <v>11</v>
      </c>
      <c r="C1149" s="5">
        <v>100</v>
      </c>
      <c r="D1149" s="6">
        <v>63613280</v>
      </c>
      <c r="E1149" s="5"/>
      <c r="F1149" s="5">
        <v>100</v>
      </c>
      <c r="G1149" s="6">
        <v>63613280</v>
      </c>
      <c r="H1149" s="5">
        <v>0</v>
      </c>
      <c r="I1149" s="5">
        <v>0</v>
      </c>
      <c r="J1149" s="7">
        <f t="shared" si="1031"/>
        <v>636132.80000000005</v>
      </c>
      <c r="K1149" s="5">
        <v>0</v>
      </c>
      <c r="L1149" s="6">
        <f t="shared" si="969"/>
        <v>0</v>
      </c>
      <c r="M1149" s="5">
        <f t="shared" ref="M1149:N1149" si="1157">F1149+H1149-K1149</f>
        <v>100</v>
      </c>
      <c r="N1149" s="6">
        <f t="shared" si="1157"/>
        <v>63613280</v>
      </c>
      <c r="O1149" s="5"/>
      <c r="P1149" s="5"/>
      <c r="Q1149" s="5"/>
      <c r="R1149" s="5"/>
      <c r="S1149" s="5"/>
      <c r="T1149" s="5"/>
      <c r="U1149" s="5"/>
      <c r="V1149" s="5"/>
      <c r="W1149" s="5"/>
    </row>
    <row r="1150" spans="1:23" x14ac:dyDescent="0.2">
      <c r="A1150" s="5" t="s">
        <v>1197</v>
      </c>
      <c r="B1150" s="5" t="s">
        <v>11</v>
      </c>
      <c r="C1150" s="5">
        <v>100</v>
      </c>
      <c r="D1150" s="6">
        <v>47472664</v>
      </c>
      <c r="E1150" s="5"/>
      <c r="F1150" s="5">
        <v>100</v>
      </c>
      <c r="G1150" s="6">
        <v>47472664</v>
      </c>
      <c r="H1150" s="5">
        <v>0</v>
      </c>
      <c r="I1150" s="5">
        <v>0</v>
      </c>
      <c r="J1150" s="7">
        <f t="shared" si="1031"/>
        <v>474726.64</v>
      </c>
      <c r="K1150" s="5">
        <v>0</v>
      </c>
      <c r="L1150" s="6">
        <f t="shared" si="969"/>
        <v>0</v>
      </c>
      <c r="M1150" s="5">
        <f t="shared" ref="M1150:N1150" si="1158">F1150+H1150-K1150</f>
        <v>100</v>
      </c>
      <c r="N1150" s="6">
        <f t="shared" si="1158"/>
        <v>47472664</v>
      </c>
      <c r="O1150" s="5"/>
      <c r="P1150" s="5"/>
      <c r="Q1150" s="5"/>
      <c r="R1150" s="5"/>
      <c r="S1150" s="5"/>
      <c r="T1150" s="5"/>
      <c r="U1150" s="5"/>
      <c r="V1150" s="5"/>
      <c r="W1150" s="5"/>
    </row>
    <row r="1151" spans="1:23" x14ac:dyDescent="0.2">
      <c r="A1151" s="5" t="s">
        <v>1198</v>
      </c>
      <c r="B1151" s="5" t="s">
        <v>11</v>
      </c>
      <c r="C1151" s="5">
        <v>27</v>
      </c>
      <c r="D1151" s="6">
        <v>30457255</v>
      </c>
      <c r="E1151" s="5"/>
      <c r="F1151" s="5">
        <v>27</v>
      </c>
      <c r="G1151" s="6">
        <v>30457255</v>
      </c>
      <c r="H1151" s="5">
        <v>0</v>
      </c>
      <c r="I1151" s="5">
        <v>0</v>
      </c>
      <c r="J1151" s="7">
        <f t="shared" si="1031"/>
        <v>1128046.4814814816</v>
      </c>
      <c r="K1151" s="5">
        <v>0</v>
      </c>
      <c r="L1151" s="6">
        <f t="shared" si="969"/>
        <v>0</v>
      </c>
      <c r="M1151" s="5">
        <f t="shared" ref="M1151:N1151" si="1159">F1151+H1151-K1151</f>
        <v>27</v>
      </c>
      <c r="N1151" s="6">
        <f t="shared" si="1159"/>
        <v>30457255</v>
      </c>
      <c r="O1151" s="5"/>
      <c r="P1151" s="5"/>
      <c r="Q1151" s="5"/>
      <c r="R1151" s="5"/>
      <c r="S1151" s="5"/>
      <c r="T1151" s="5"/>
      <c r="U1151" s="5"/>
      <c r="V1151" s="5"/>
      <c r="W1151" s="5"/>
    </row>
    <row r="1152" spans="1:23" x14ac:dyDescent="0.2">
      <c r="A1152" s="5" t="s">
        <v>1199</v>
      </c>
      <c r="B1152" s="5" t="s">
        <v>11</v>
      </c>
      <c r="C1152" s="5">
        <v>1</v>
      </c>
      <c r="D1152" s="6">
        <v>2410909</v>
      </c>
      <c r="E1152" s="5"/>
      <c r="F1152" s="5">
        <v>1</v>
      </c>
      <c r="G1152" s="6">
        <v>2410909</v>
      </c>
      <c r="H1152" s="5">
        <v>0</v>
      </c>
      <c r="I1152" s="5">
        <v>0</v>
      </c>
      <c r="J1152" s="7">
        <f t="shared" si="1031"/>
        <v>2410909</v>
      </c>
      <c r="K1152" s="5">
        <v>0</v>
      </c>
      <c r="L1152" s="6">
        <f t="shared" si="969"/>
        <v>0</v>
      </c>
      <c r="M1152" s="5">
        <f t="shared" ref="M1152:N1152" si="1160">F1152+H1152-K1152</f>
        <v>1</v>
      </c>
      <c r="N1152" s="6">
        <f t="shared" si="1160"/>
        <v>2410909</v>
      </c>
      <c r="O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2">
      <c r="A1153" s="5" t="s">
        <v>1200</v>
      </c>
      <c r="B1153" s="5" t="s">
        <v>11</v>
      </c>
      <c r="C1153" s="5">
        <v>4</v>
      </c>
      <c r="D1153" s="6">
        <v>8169698</v>
      </c>
      <c r="E1153" s="5"/>
      <c r="F1153" s="5">
        <v>4</v>
      </c>
      <c r="G1153" s="6">
        <v>8169698</v>
      </c>
      <c r="H1153" s="5">
        <v>0</v>
      </c>
      <c r="I1153" s="5">
        <v>0</v>
      </c>
      <c r="J1153" s="7">
        <f t="shared" si="1031"/>
        <v>2042424.5</v>
      </c>
      <c r="K1153" s="5">
        <v>0</v>
      </c>
      <c r="L1153" s="6">
        <f t="shared" si="969"/>
        <v>0</v>
      </c>
      <c r="M1153" s="5">
        <f t="shared" ref="M1153:N1153" si="1161">F1153+H1153-K1153</f>
        <v>4</v>
      </c>
      <c r="N1153" s="6">
        <f t="shared" si="1161"/>
        <v>8169698</v>
      </c>
      <c r="O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2">
      <c r="A1154" s="5" t="s">
        <v>1201</v>
      </c>
      <c r="B1154" s="5" t="s">
        <v>11</v>
      </c>
      <c r="C1154" s="5">
        <v>100</v>
      </c>
      <c r="D1154" s="6">
        <v>54342446</v>
      </c>
      <c r="E1154" s="5"/>
      <c r="F1154" s="5">
        <v>100</v>
      </c>
      <c r="G1154" s="6">
        <v>54342446</v>
      </c>
      <c r="H1154" s="5">
        <v>0</v>
      </c>
      <c r="I1154" s="5">
        <v>0</v>
      </c>
      <c r="J1154" s="7">
        <f t="shared" si="1031"/>
        <v>543424.46</v>
      </c>
      <c r="K1154" s="5">
        <v>0</v>
      </c>
      <c r="L1154" s="6">
        <f t="shared" si="969"/>
        <v>0</v>
      </c>
      <c r="M1154" s="5">
        <f t="shared" ref="M1154:N1154" si="1162">F1154+H1154-K1154</f>
        <v>100</v>
      </c>
      <c r="N1154" s="6">
        <f t="shared" si="1162"/>
        <v>54342446</v>
      </c>
      <c r="O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2">
      <c r="A1155" s="5" t="s">
        <v>1202</v>
      </c>
      <c r="B1155" s="5" t="s">
        <v>11</v>
      </c>
      <c r="C1155" s="5">
        <v>8</v>
      </c>
      <c r="D1155" s="6">
        <v>10545454</v>
      </c>
      <c r="E1155" s="5"/>
      <c r="F1155" s="5">
        <v>8</v>
      </c>
      <c r="G1155" s="6">
        <v>10545454</v>
      </c>
      <c r="H1155" s="5">
        <v>0</v>
      </c>
      <c r="I1155" s="5">
        <v>0</v>
      </c>
      <c r="J1155" s="7">
        <f t="shared" si="1031"/>
        <v>1318181.75</v>
      </c>
      <c r="K1155" s="5">
        <v>0</v>
      </c>
      <c r="L1155" s="6">
        <f t="shared" si="969"/>
        <v>0</v>
      </c>
      <c r="M1155" s="5">
        <f t="shared" ref="M1155:N1155" si="1163">F1155+H1155-K1155</f>
        <v>8</v>
      </c>
      <c r="N1155" s="6">
        <f t="shared" si="1163"/>
        <v>10545454</v>
      </c>
      <c r="O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2">
      <c r="A1156" s="5" t="s">
        <v>1203</v>
      </c>
      <c r="B1156" s="5" t="s">
        <v>11</v>
      </c>
      <c r="C1156" s="5">
        <v>36</v>
      </c>
      <c r="D1156" s="6">
        <v>22549087</v>
      </c>
      <c r="E1156" s="5"/>
      <c r="F1156" s="5">
        <v>36</v>
      </c>
      <c r="G1156" s="6">
        <v>22549087</v>
      </c>
      <c r="H1156" s="5">
        <v>0</v>
      </c>
      <c r="I1156" s="5">
        <v>0</v>
      </c>
      <c r="J1156" s="7">
        <f t="shared" si="1031"/>
        <v>626363.52777777775</v>
      </c>
      <c r="K1156" s="5">
        <v>0</v>
      </c>
      <c r="L1156" s="6">
        <f t="shared" si="969"/>
        <v>0</v>
      </c>
      <c r="M1156" s="5">
        <f t="shared" ref="M1156:N1156" si="1164">F1156+H1156-K1156</f>
        <v>36</v>
      </c>
      <c r="N1156" s="6">
        <f t="shared" si="1164"/>
        <v>22549087</v>
      </c>
      <c r="O1156" s="5"/>
      <c r="P1156" s="5"/>
      <c r="Q1156" s="5"/>
      <c r="R1156" s="5"/>
      <c r="S1156" s="5"/>
      <c r="T1156" s="5"/>
      <c r="U1156" s="5"/>
      <c r="V1156" s="5"/>
      <c r="W1156" s="5"/>
    </row>
    <row r="1157" spans="1:23" x14ac:dyDescent="0.2">
      <c r="A1157" s="5" t="s">
        <v>1204</v>
      </c>
      <c r="B1157" s="5" t="s">
        <v>11</v>
      </c>
      <c r="C1157" s="5">
        <v>20</v>
      </c>
      <c r="D1157" s="6">
        <v>12373040</v>
      </c>
      <c r="E1157" s="5"/>
      <c r="F1157" s="5">
        <v>20</v>
      </c>
      <c r="G1157" s="6">
        <v>12373040</v>
      </c>
      <c r="H1157" s="5">
        <v>0</v>
      </c>
      <c r="I1157" s="5">
        <v>0</v>
      </c>
      <c r="J1157" s="7">
        <f t="shared" si="1031"/>
        <v>618652</v>
      </c>
      <c r="K1157" s="5">
        <v>0</v>
      </c>
      <c r="L1157" s="6">
        <f t="shared" si="969"/>
        <v>0</v>
      </c>
      <c r="M1157" s="5">
        <f t="shared" ref="M1157:N1157" si="1165">F1157+H1157-K1157</f>
        <v>20</v>
      </c>
      <c r="N1157" s="6">
        <f t="shared" si="1165"/>
        <v>12373040</v>
      </c>
      <c r="O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2">
      <c r="A1158" s="5" t="s">
        <v>1205</v>
      </c>
      <c r="B1158" s="5" t="s">
        <v>11</v>
      </c>
      <c r="C1158" s="5">
        <v>1</v>
      </c>
      <c r="D1158" s="6">
        <v>1250000</v>
      </c>
      <c r="E1158" s="5"/>
      <c r="F1158" s="5">
        <v>1</v>
      </c>
      <c r="G1158" s="6">
        <v>1250000</v>
      </c>
      <c r="H1158" s="5">
        <v>0</v>
      </c>
      <c r="I1158" s="5">
        <v>0</v>
      </c>
      <c r="J1158" s="7">
        <f t="shared" si="1031"/>
        <v>1250000</v>
      </c>
      <c r="K1158" s="5">
        <v>0</v>
      </c>
      <c r="L1158" s="6">
        <f t="shared" si="969"/>
        <v>0</v>
      </c>
      <c r="M1158" s="5">
        <f t="shared" ref="M1158:N1158" si="1166">F1158+H1158-K1158</f>
        <v>1</v>
      </c>
      <c r="N1158" s="6">
        <f t="shared" si="1166"/>
        <v>1250000</v>
      </c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2">
      <c r="A1159" s="5" t="s">
        <v>1206</v>
      </c>
      <c r="B1159" s="5" t="s">
        <v>11</v>
      </c>
      <c r="C1159" s="5">
        <v>21</v>
      </c>
      <c r="D1159" s="6">
        <v>6414545</v>
      </c>
      <c r="E1159" s="5"/>
      <c r="F1159" s="5">
        <v>21</v>
      </c>
      <c r="G1159" s="6">
        <v>6414545</v>
      </c>
      <c r="H1159" s="5">
        <v>0</v>
      </c>
      <c r="I1159" s="5">
        <v>0</v>
      </c>
      <c r="J1159" s="7">
        <f t="shared" si="1031"/>
        <v>305454.52380952379</v>
      </c>
      <c r="K1159" s="5">
        <v>0</v>
      </c>
      <c r="L1159" s="6">
        <f t="shared" si="969"/>
        <v>0</v>
      </c>
      <c r="M1159" s="5">
        <f t="shared" ref="M1159:N1159" si="1167">F1159+H1159-K1159</f>
        <v>21</v>
      </c>
      <c r="N1159" s="6">
        <f t="shared" si="1167"/>
        <v>6414545</v>
      </c>
      <c r="O1159" s="5"/>
      <c r="P1159" s="5"/>
      <c r="Q1159" s="5"/>
      <c r="R1159" s="5"/>
      <c r="S1159" s="5"/>
      <c r="T1159" s="5"/>
      <c r="U1159" s="5"/>
      <c r="V1159" s="5"/>
      <c r="W1159" s="5"/>
    </row>
    <row r="1160" spans="1:23" x14ac:dyDescent="0.2">
      <c r="A1160" s="5" t="s">
        <v>1207</v>
      </c>
      <c r="B1160" s="5" t="s">
        <v>11</v>
      </c>
      <c r="C1160" s="5">
        <v>20</v>
      </c>
      <c r="D1160" s="6">
        <v>363640</v>
      </c>
      <c r="E1160" s="5"/>
      <c r="F1160" s="5">
        <v>20</v>
      </c>
      <c r="G1160" s="6">
        <v>363640</v>
      </c>
      <c r="H1160" s="5">
        <v>0</v>
      </c>
      <c r="I1160" s="5">
        <v>0</v>
      </c>
      <c r="J1160" s="7">
        <f t="shared" si="1031"/>
        <v>18182</v>
      </c>
      <c r="K1160" s="5">
        <v>0</v>
      </c>
      <c r="L1160" s="6">
        <f t="shared" si="969"/>
        <v>0</v>
      </c>
      <c r="M1160" s="5">
        <f t="shared" ref="M1160:N1160" si="1168">F1160+H1160-K1160</f>
        <v>20</v>
      </c>
      <c r="N1160" s="6">
        <f t="shared" si="1168"/>
        <v>363640</v>
      </c>
      <c r="O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2">
      <c r="A1161" s="5" t="s">
        <v>1208</v>
      </c>
      <c r="B1161" s="5" t="s">
        <v>11</v>
      </c>
      <c r="C1161" s="5">
        <v>6</v>
      </c>
      <c r="D1161" s="6">
        <v>163800</v>
      </c>
      <c r="E1161" s="5"/>
      <c r="F1161" s="5">
        <v>6</v>
      </c>
      <c r="G1161" s="6">
        <v>163800</v>
      </c>
      <c r="H1161" s="5">
        <v>0</v>
      </c>
      <c r="I1161" s="5">
        <v>0</v>
      </c>
      <c r="J1161" s="7">
        <f t="shared" si="1031"/>
        <v>27300</v>
      </c>
      <c r="K1161" s="5">
        <v>0</v>
      </c>
      <c r="L1161" s="6">
        <f t="shared" si="969"/>
        <v>0</v>
      </c>
      <c r="M1161" s="5">
        <f t="shared" ref="M1161:N1161" si="1169">F1161+H1161-K1161</f>
        <v>6</v>
      </c>
      <c r="N1161" s="6">
        <f t="shared" si="1169"/>
        <v>163800</v>
      </c>
      <c r="O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2">
      <c r="A1162" s="5" t="s">
        <v>1209</v>
      </c>
      <c r="B1162" s="5" t="s">
        <v>11</v>
      </c>
      <c r="C1162" s="5">
        <v>4</v>
      </c>
      <c r="D1162" s="5">
        <v>0</v>
      </c>
      <c r="E1162" s="5"/>
      <c r="F1162" s="5">
        <v>4</v>
      </c>
      <c r="G1162" s="5">
        <v>0</v>
      </c>
      <c r="H1162" s="5">
        <v>0</v>
      </c>
      <c r="I1162" s="5">
        <v>0</v>
      </c>
      <c r="J1162" s="7">
        <f t="shared" si="1031"/>
        <v>0</v>
      </c>
      <c r="K1162" s="5">
        <v>0</v>
      </c>
      <c r="L1162" s="6">
        <f t="shared" si="969"/>
        <v>0</v>
      </c>
      <c r="M1162" s="5">
        <f t="shared" ref="M1162:N1162" si="1170">F1162+H1162-K1162</f>
        <v>4</v>
      </c>
      <c r="N1162" s="6">
        <f t="shared" si="1170"/>
        <v>0</v>
      </c>
      <c r="O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2">
      <c r="A1163" s="5" t="s">
        <v>1210</v>
      </c>
      <c r="B1163" s="5" t="s">
        <v>11</v>
      </c>
      <c r="C1163" s="5">
        <v>64</v>
      </c>
      <c r="D1163" s="6">
        <v>731438</v>
      </c>
      <c r="E1163" s="5"/>
      <c r="F1163" s="5">
        <v>64</v>
      </c>
      <c r="G1163" s="6">
        <v>731438</v>
      </c>
      <c r="H1163" s="5">
        <v>0</v>
      </c>
      <c r="I1163" s="5">
        <v>0</v>
      </c>
      <c r="J1163" s="7">
        <f t="shared" si="1031"/>
        <v>11428.71875</v>
      </c>
      <c r="K1163" s="5">
        <v>0</v>
      </c>
      <c r="L1163" s="6">
        <f t="shared" si="969"/>
        <v>0</v>
      </c>
      <c r="M1163" s="5">
        <f t="shared" ref="M1163:N1163" si="1171">F1163+H1163-K1163</f>
        <v>64</v>
      </c>
      <c r="N1163" s="6">
        <f t="shared" si="1171"/>
        <v>731438</v>
      </c>
      <c r="O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2">
      <c r="A1164" s="5" t="s">
        <v>1211</v>
      </c>
      <c r="B1164" s="5" t="s">
        <v>11</v>
      </c>
      <c r="C1164" s="5">
        <v>30</v>
      </c>
      <c r="D1164" s="6">
        <v>800680</v>
      </c>
      <c r="E1164" s="5"/>
      <c r="F1164" s="5">
        <v>30</v>
      </c>
      <c r="G1164" s="6">
        <v>800680</v>
      </c>
      <c r="H1164" s="5">
        <v>0</v>
      </c>
      <c r="I1164" s="5">
        <v>0</v>
      </c>
      <c r="J1164" s="7">
        <f t="shared" si="1031"/>
        <v>26689.333333333332</v>
      </c>
      <c r="K1164" s="5">
        <v>0</v>
      </c>
      <c r="L1164" s="6">
        <f t="shared" si="969"/>
        <v>0</v>
      </c>
      <c r="M1164" s="5">
        <f t="shared" ref="M1164:N1164" si="1172">F1164+H1164-K1164</f>
        <v>30</v>
      </c>
      <c r="N1164" s="6">
        <f t="shared" si="1172"/>
        <v>800680</v>
      </c>
      <c r="O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2">
      <c r="A1165" s="5" t="s">
        <v>1212</v>
      </c>
      <c r="B1165" s="5" t="s">
        <v>11</v>
      </c>
      <c r="C1165" s="5">
        <v>120</v>
      </c>
      <c r="D1165" s="6">
        <v>632760</v>
      </c>
      <c r="E1165" s="5"/>
      <c r="F1165" s="5">
        <v>120</v>
      </c>
      <c r="G1165" s="6">
        <v>632760</v>
      </c>
      <c r="H1165" s="5">
        <v>0</v>
      </c>
      <c r="I1165" s="5">
        <v>0</v>
      </c>
      <c r="J1165" s="7">
        <f t="shared" si="1031"/>
        <v>5273</v>
      </c>
      <c r="K1165" s="5">
        <v>0</v>
      </c>
      <c r="L1165" s="6">
        <f t="shared" si="969"/>
        <v>0</v>
      </c>
      <c r="M1165" s="5">
        <f t="shared" ref="M1165:N1165" si="1173">F1165+H1165-K1165</f>
        <v>120</v>
      </c>
      <c r="N1165" s="6">
        <f t="shared" si="1173"/>
        <v>632760</v>
      </c>
      <c r="O1165" s="5"/>
      <c r="P1165" s="5"/>
      <c r="Q1165" s="5"/>
      <c r="R1165" s="5"/>
      <c r="S1165" s="5"/>
      <c r="T1165" s="5"/>
      <c r="U1165" s="5"/>
      <c r="V1165" s="5"/>
      <c r="W1165" s="5"/>
    </row>
    <row r="1166" spans="1:23" x14ac:dyDescent="0.2">
      <c r="A1166" s="5" t="s">
        <v>1213</v>
      </c>
      <c r="B1166" s="5" t="s">
        <v>11</v>
      </c>
      <c r="C1166" s="5">
        <v>382</v>
      </c>
      <c r="D1166" s="6">
        <v>2097755</v>
      </c>
      <c r="E1166" s="5"/>
      <c r="F1166" s="5">
        <v>382</v>
      </c>
      <c r="G1166" s="6">
        <v>2097755</v>
      </c>
      <c r="H1166" s="5">
        <v>0</v>
      </c>
      <c r="I1166" s="5">
        <v>0</v>
      </c>
      <c r="J1166" s="7">
        <f t="shared" si="1031"/>
        <v>5491.5052356020942</v>
      </c>
      <c r="K1166" s="5">
        <v>0</v>
      </c>
      <c r="L1166" s="6">
        <f t="shared" si="969"/>
        <v>0</v>
      </c>
      <c r="M1166" s="5">
        <f t="shared" ref="M1166:N1166" si="1174">F1166+H1166-K1166</f>
        <v>382</v>
      </c>
      <c r="N1166" s="6">
        <f t="shared" si="1174"/>
        <v>2097755</v>
      </c>
      <c r="O1166" s="5"/>
      <c r="P1166" s="5"/>
      <c r="Q1166" s="5"/>
      <c r="R1166" s="5"/>
      <c r="S1166" s="5"/>
      <c r="T1166" s="5"/>
      <c r="U1166" s="5"/>
      <c r="V1166" s="5"/>
      <c r="W1166" s="5"/>
    </row>
    <row r="1167" spans="1:23" x14ac:dyDescent="0.2">
      <c r="A1167" s="5" t="s">
        <v>1214</v>
      </c>
      <c r="B1167" s="5" t="s">
        <v>11</v>
      </c>
      <c r="C1167" s="5">
        <v>3</v>
      </c>
      <c r="D1167" s="6">
        <v>954546</v>
      </c>
      <c r="E1167" s="5"/>
      <c r="F1167" s="5">
        <v>3</v>
      </c>
      <c r="G1167" s="6">
        <v>954546</v>
      </c>
      <c r="H1167" s="5">
        <v>0</v>
      </c>
      <c r="I1167" s="5">
        <v>0</v>
      </c>
      <c r="J1167" s="7">
        <f t="shared" si="1031"/>
        <v>318182</v>
      </c>
      <c r="K1167" s="5">
        <v>0</v>
      </c>
      <c r="L1167" s="6">
        <f t="shared" si="969"/>
        <v>0</v>
      </c>
      <c r="M1167" s="5">
        <f t="shared" ref="M1167:N1167" si="1175">F1167+H1167-K1167</f>
        <v>3</v>
      </c>
      <c r="N1167" s="6">
        <f t="shared" si="1175"/>
        <v>954546</v>
      </c>
      <c r="O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2">
      <c r="A1168" s="5" t="s">
        <v>1215</v>
      </c>
      <c r="B1168" s="5" t="s">
        <v>11</v>
      </c>
      <c r="C1168" s="5">
        <v>2</v>
      </c>
      <c r="D1168" s="6">
        <v>745454</v>
      </c>
      <c r="E1168" s="5"/>
      <c r="F1168" s="5">
        <v>2</v>
      </c>
      <c r="G1168" s="6">
        <v>745454</v>
      </c>
      <c r="H1168" s="5">
        <v>0</v>
      </c>
      <c r="I1168" s="5">
        <v>0</v>
      </c>
      <c r="J1168" s="7">
        <f t="shared" si="1031"/>
        <v>372727</v>
      </c>
      <c r="K1168" s="5">
        <v>0</v>
      </c>
      <c r="L1168" s="6">
        <f t="shared" si="969"/>
        <v>0</v>
      </c>
      <c r="M1168" s="5">
        <f t="shared" ref="M1168:N1168" si="1176">F1168+H1168-K1168</f>
        <v>2</v>
      </c>
      <c r="N1168" s="6">
        <f t="shared" si="1176"/>
        <v>745454</v>
      </c>
      <c r="O1168" s="5"/>
      <c r="P1168" s="5"/>
      <c r="Q1168" s="5"/>
      <c r="R1168" s="5"/>
      <c r="S1168" s="5"/>
      <c r="T1168" s="5"/>
      <c r="U1168" s="5"/>
      <c r="V1168" s="5"/>
      <c r="W1168" s="5"/>
    </row>
    <row r="1169" spans="1:23" x14ac:dyDescent="0.2">
      <c r="A1169" s="5" t="s">
        <v>1216</v>
      </c>
      <c r="B1169" s="5" t="s">
        <v>11</v>
      </c>
      <c r="C1169" s="5">
        <v>1</v>
      </c>
      <c r="D1169" s="6">
        <v>950000</v>
      </c>
      <c r="E1169" s="5"/>
      <c r="F1169" s="5">
        <v>1</v>
      </c>
      <c r="G1169" s="6">
        <v>950000</v>
      </c>
      <c r="H1169" s="5">
        <v>0</v>
      </c>
      <c r="I1169" s="5">
        <v>0</v>
      </c>
      <c r="J1169" s="7">
        <f t="shared" si="1031"/>
        <v>950000</v>
      </c>
      <c r="K1169" s="5">
        <v>0</v>
      </c>
      <c r="L1169" s="6">
        <f t="shared" si="969"/>
        <v>0</v>
      </c>
      <c r="M1169" s="5">
        <f t="shared" ref="M1169:N1169" si="1177">F1169+H1169-K1169</f>
        <v>1</v>
      </c>
      <c r="N1169" s="6">
        <f t="shared" si="1177"/>
        <v>950000</v>
      </c>
      <c r="O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2">
      <c r="A1170" s="5" t="s">
        <v>1217</v>
      </c>
      <c r="B1170" s="5" t="s">
        <v>11</v>
      </c>
      <c r="C1170" s="5">
        <v>1</v>
      </c>
      <c r="D1170" s="6">
        <v>2420000</v>
      </c>
      <c r="E1170" s="5"/>
      <c r="F1170" s="5">
        <v>1</v>
      </c>
      <c r="G1170" s="6">
        <v>2420000</v>
      </c>
      <c r="H1170" s="5">
        <v>0</v>
      </c>
      <c r="I1170" s="5">
        <v>0</v>
      </c>
      <c r="J1170" s="7">
        <f t="shared" si="1031"/>
        <v>2420000</v>
      </c>
      <c r="K1170" s="5">
        <v>0</v>
      </c>
      <c r="L1170" s="6">
        <f t="shared" si="969"/>
        <v>0</v>
      </c>
      <c r="M1170" s="5">
        <f t="shared" ref="M1170:N1170" si="1178">F1170+H1170-K1170</f>
        <v>1</v>
      </c>
      <c r="N1170" s="6">
        <f t="shared" si="1178"/>
        <v>2420000</v>
      </c>
      <c r="O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2">
      <c r="A1171" s="5" t="s">
        <v>1218</v>
      </c>
      <c r="B1171" s="5" t="s">
        <v>11</v>
      </c>
      <c r="C1171" s="5">
        <v>1</v>
      </c>
      <c r="D1171" s="6">
        <v>2870000</v>
      </c>
      <c r="E1171" s="5"/>
      <c r="F1171" s="5">
        <v>1</v>
      </c>
      <c r="G1171" s="6">
        <v>2870000</v>
      </c>
      <c r="H1171" s="5">
        <v>0</v>
      </c>
      <c r="I1171" s="5">
        <v>0</v>
      </c>
      <c r="J1171" s="7">
        <f t="shared" si="1031"/>
        <v>2870000</v>
      </c>
      <c r="K1171" s="5">
        <v>0</v>
      </c>
      <c r="L1171" s="6">
        <f t="shared" si="969"/>
        <v>0</v>
      </c>
      <c r="M1171" s="5">
        <f t="shared" ref="M1171:N1171" si="1179">F1171+H1171-K1171</f>
        <v>1</v>
      </c>
      <c r="N1171" s="6">
        <f t="shared" si="1179"/>
        <v>2870000</v>
      </c>
      <c r="O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2">
      <c r="A1172" s="5" t="s">
        <v>1219</v>
      </c>
      <c r="B1172" s="5" t="s">
        <v>11</v>
      </c>
      <c r="C1172" s="5">
        <v>2</v>
      </c>
      <c r="D1172" s="6">
        <v>5670000</v>
      </c>
      <c r="E1172" s="5"/>
      <c r="F1172" s="5">
        <v>2</v>
      </c>
      <c r="G1172" s="6">
        <v>5670000</v>
      </c>
      <c r="H1172" s="5">
        <v>0</v>
      </c>
      <c r="I1172" s="5">
        <v>0</v>
      </c>
      <c r="J1172" s="7">
        <f t="shared" si="1031"/>
        <v>2835000</v>
      </c>
      <c r="K1172" s="5">
        <v>0</v>
      </c>
      <c r="L1172" s="6">
        <f t="shared" si="969"/>
        <v>0</v>
      </c>
      <c r="M1172" s="5">
        <f t="shared" ref="M1172:N1172" si="1180">F1172+H1172-K1172</f>
        <v>2</v>
      </c>
      <c r="N1172" s="6">
        <f t="shared" si="1180"/>
        <v>5670000</v>
      </c>
      <c r="O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2">
      <c r="A1173" s="5" t="s">
        <v>1220</v>
      </c>
      <c r="B1173" s="5" t="s">
        <v>11</v>
      </c>
      <c r="C1173" s="5">
        <v>1</v>
      </c>
      <c r="D1173" s="6">
        <v>1270000</v>
      </c>
      <c r="E1173" s="5"/>
      <c r="F1173" s="5">
        <v>1</v>
      </c>
      <c r="G1173" s="6">
        <v>1270000</v>
      </c>
      <c r="H1173" s="5">
        <v>0</v>
      </c>
      <c r="I1173" s="5">
        <v>0</v>
      </c>
      <c r="J1173" s="7">
        <f t="shared" si="1031"/>
        <v>1270000</v>
      </c>
      <c r="K1173" s="5">
        <v>0</v>
      </c>
      <c r="L1173" s="6">
        <f t="shared" si="969"/>
        <v>0</v>
      </c>
      <c r="M1173" s="5">
        <f t="shared" ref="M1173:N1173" si="1181">F1173+H1173-K1173</f>
        <v>1</v>
      </c>
      <c r="N1173" s="6">
        <f t="shared" si="1181"/>
        <v>1270000</v>
      </c>
      <c r="O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2">
      <c r="A1174" s="5" t="s">
        <v>1221</v>
      </c>
      <c r="B1174" s="5" t="s">
        <v>11</v>
      </c>
      <c r="C1174" s="5">
        <v>17</v>
      </c>
      <c r="D1174" s="6">
        <v>28492138</v>
      </c>
      <c r="E1174" s="5"/>
      <c r="F1174" s="5">
        <v>17</v>
      </c>
      <c r="G1174" s="6">
        <v>28492138</v>
      </c>
      <c r="H1174" s="5">
        <v>0</v>
      </c>
      <c r="I1174" s="5">
        <v>0</v>
      </c>
      <c r="J1174" s="7">
        <f t="shared" si="1031"/>
        <v>1676008.1176470588</v>
      </c>
      <c r="K1174" s="5">
        <v>0</v>
      </c>
      <c r="L1174" s="6">
        <f t="shared" si="969"/>
        <v>0</v>
      </c>
      <c r="M1174" s="5">
        <f t="shared" ref="M1174:N1174" si="1182">F1174+H1174-K1174</f>
        <v>17</v>
      </c>
      <c r="N1174" s="6">
        <f t="shared" si="1182"/>
        <v>28492138</v>
      </c>
      <c r="O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2">
      <c r="A1175" s="5" t="s">
        <v>1222</v>
      </c>
      <c r="B1175" s="5" t="s">
        <v>11</v>
      </c>
      <c r="C1175" s="5">
        <v>2</v>
      </c>
      <c r="D1175" s="6">
        <v>1993940</v>
      </c>
      <c r="E1175" s="5"/>
      <c r="F1175" s="5">
        <v>2</v>
      </c>
      <c r="G1175" s="6">
        <v>1993940</v>
      </c>
      <c r="H1175" s="5">
        <v>0</v>
      </c>
      <c r="I1175" s="5">
        <v>0</v>
      </c>
      <c r="J1175" s="7">
        <f t="shared" si="1031"/>
        <v>996970</v>
      </c>
      <c r="K1175" s="5">
        <v>0</v>
      </c>
      <c r="L1175" s="6">
        <f t="shared" si="969"/>
        <v>0</v>
      </c>
      <c r="M1175" s="5">
        <f t="shared" ref="M1175:N1175" si="1183">F1175+H1175-K1175</f>
        <v>2</v>
      </c>
      <c r="N1175" s="6">
        <f t="shared" si="1183"/>
        <v>1993940</v>
      </c>
      <c r="O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2">
      <c r="A1176" s="5" t="s">
        <v>1223</v>
      </c>
      <c r="B1176" s="5" t="s">
        <v>11</v>
      </c>
      <c r="C1176" s="5">
        <v>10</v>
      </c>
      <c r="D1176" s="6">
        <v>1090909</v>
      </c>
      <c r="E1176" s="5"/>
      <c r="F1176" s="5">
        <v>10</v>
      </c>
      <c r="G1176" s="6">
        <v>1090909</v>
      </c>
      <c r="H1176" s="5">
        <v>0</v>
      </c>
      <c r="I1176" s="5">
        <v>0</v>
      </c>
      <c r="J1176" s="7">
        <f t="shared" si="1031"/>
        <v>109090.9</v>
      </c>
      <c r="K1176" s="5">
        <v>0</v>
      </c>
      <c r="L1176" s="6">
        <f t="shared" si="969"/>
        <v>0</v>
      </c>
      <c r="M1176" s="5">
        <f t="shared" ref="M1176:N1176" si="1184">F1176+H1176-K1176</f>
        <v>10</v>
      </c>
      <c r="N1176" s="6">
        <f t="shared" si="1184"/>
        <v>1090909</v>
      </c>
      <c r="O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2">
      <c r="A1177" s="5" t="s">
        <v>1224</v>
      </c>
      <c r="B1177" s="5" t="s">
        <v>11</v>
      </c>
      <c r="C1177" s="5">
        <v>8</v>
      </c>
      <c r="D1177" s="6">
        <v>618182</v>
      </c>
      <c r="E1177" s="5"/>
      <c r="F1177" s="5">
        <v>8</v>
      </c>
      <c r="G1177" s="6">
        <v>618182</v>
      </c>
      <c r="H1177" s="5">
        <v>0</v>
      </c>
      <c r="I1177" s="5">
        <v>0</v>
      </c>
      <c r="J1177" s="7">
        <f t="shared" si="1031"/>
        <v>77272.75</v>
      </c>
      <c r="K1177" s="5">
        <v>0</v>
      </c>
      <c r="L1177" s="6">
        <f t="shared" si="969"/>
        <v>0</v>
      </c>
      <c r="M1177" s="5">
        <f t="shared" ref="M1177:N1177" si="1185">F1177+H1177-K1177</f>
        <v>8</v>
      </c>
      <c r="N1177" s="6">
        <f t="shared" si="1185"/>
        <v>618182</v>
      </c>
      <c r="O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2">
      <c r="A1178" s="5" t="s">
        <v>1225</v>
      </c>
      <c r="B1178" s="5" t="s">
        <v>11</v>
      </c>
      <c r="C1178" s="5">
        <v>4</v>
      </c>
      <c r="D1178" s="6">
        <v>520000</v>
      </c>
      <c r="E1178" s="5"/>
      <c r="F1178" s="5">
        <v>4</v>
      </c>
      <c r="G1178" s="6">
        <v>520000</v>
      </c>
      <c r="H1178" s="5">
        <v>0</v>
      </c>
      <c r="I1178" s="5">
        <v>0</v>
      </c>
      <c r="J1178" s="7">
        <f t="shared" si="1031"/>
        <v>130000</v>
      </c>
      <c r="K1178" s="5">
        <v>0</v>
      </c>
      <c r="L1178" s="6">
        <f t="shared" si="969"/>
        <v>0</v>
      </c>
      <c r="M1178" s="5">
        <f t="shared" ref="M1178:N1178" si="1186">F1178+H1178-K1178</f>
        <v>4</v>
      </c>
      <c r="N1178" s="6">
        <f t="shared" si="1186"/>
        <v>520000</v>
      </c>
      <c r="O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2">
      <c r="A1179" s="5" t="s">
        <v>1226</v>
      </c>
      <c r="B1179" s="5" t="s">
        <v>11</v>
      </c>
      <c r="C1179" s="5">
        <v>17</v>
      </c>
      <c r="D1179" s="6">
        <v>1390906</v>
      </c>
      <c r="E1179" s="5"/>
      <c r="F1179" s="5">
        <v>17</v>
      </c>
      <c r="G1179" s="6">
        <v>1390906</v>
      </c>
      <c r="H1179" s="5">
        <v>0</v>
      </c>
      <c r="I1179" s="5">
        <v>0</v>
      </c>
      <c r="J1179" s="7">
        <f t="shared" si="1031"/>
        <v>81818</v>
      </c>
      <c r="K1179" s="5">
        <v>0</v>
      </c>
      <c r="L1179" s="6">
        <f t="shared" si="969"/>
        <v>0</v>
      </c>
      <c r="M1179" s="5">
        <f t="shared" ref="M1179:N1179" si="1187">F1179+H1179-K1179</f>
        <v>17</v>
      </c>
      <c r="N1179" s="6">
        <f t="shared" si="1187"/>
        <v>1390906</v>
      </c>
      <c r="O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2">
      <c r="A1180" s="5" t="s">
        <v>1227</v>
      </c>
      <c r="B1180" s="5" t="s">
        <v>11</v>
      </c>
      <c r="C1180" s="5">
        <v>3</v>
      </c>
      <c r="D1180" s="6">
        <v>1500000</v>
      </c>
      <c r="E1180" s="5"/>
      <c r="F1180" s="5">
        <v>3</v>
      </c>
      <c r="G1180" s="6">
        <v>1500000</v>
      </c>
      <c r="H1180" s="5">
        <v>0</v>
      </c>
      <c r="I1180" s="5">
        <v>0</v>
      </c>
      <c r="J1180" s="7">
        <f t="shared" si="1031"/>
        <v>500000</v>
      </c>
      <c r="K1180" s="5">
        <v>0</v>
      </c>
      <c r="L1180" s="6">
        <f t="shared" si="969"/>
        <v>0</v>
      </c>
      <c r="M1180" s="5">
        <f t="shared" ref="M1180:N1180" si="1188">F1180+H1180-K1180</f>
        <v>3</v>
      </c>
      <c r="N1180" s="6">
        <f t="shared" si="1188"/>
        <v>1500000</v>
      </c>
      <c r="O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2">
      <c r="A1181" s="5" t="s">
        <v>1228</v>
      </c>
      <c r="B1181" s="5" t="s">
        <v>11</v>
      </c>
      <c r="C1181" s="5">
        <v>1</v>
      </c>
      <c r="D1181" s="6">
        <v>650000</v>
      </c>
      <c r="E1181" s="5"/>
      <c r="F1181" s="5">
        <v>1</v>
      </c>
      <c r="G1181" s="6">
        <v>650000</v>
      </c>
      <c r="H1181" s="5">
        <v>0</v>
      </c>
      <c r="I1181" s="5">
        <v>0</v>
      </c>
      <c r="J1181" s="7">
        <f t="shared" si="1031"/>
        <v>650000</v>
      </c>
      <c r="K1181" s="5">
        <v>0</v>
      </c>
      <c r="L1181" s="6">
        <f t="shared" si="969"/>
        <v>0</v>
      </c>
      <c r="M1181" s="5">
        <f t="shared" ref="M1181:N1181" si="1189">F1181+H1181-K1181</f>
        <v>1</v>
      </c>
      <c r="N1181" s="6">
        <f t="shared" si="1189"/>
        <v>650000</v>
      </c>
      <c r="O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2">
      <c r="A1182" s="5" t="s">
        <v>1229</v>
      </c>
      <c r="B1182" s="5" t="s">
        <v>11</v>
      </c>
      <c r="C1182" s="5">
        <v>1</v>
      </c>
      <c r="D1182" s="6">
        <v>1945455</v>
      </c>
      <c r="E1182" s="5"/>
      <c r="F1182" s="5">
        <v>1</v>
      </c>
      <c r="G1182" s="6">
        <v>1945455</v>
      </c>
      <c r="H1182" s="5">
        <v>0</v>
      </c>
      <c r="I1182" s="5">
        <v>0</v>
      </c>
      <c r="J1182" s="7">
        <f t="shared" si="1031"/>
        <v>1945455</v>
      </c>
      <c r="K1182" s="5">
        <v>0</v>
      </c>
      <c r="L1182" s="6">
        <f t="shared" si="969"/>
        <v>0</v>
      </c>
      <c r="M1182" s="5">
        <f t="shared" ref="M1182:N1182" si="1190">F1182+H1182-K1182</f>
        <v>1</v>
      </c>
      <c r="N1182" s="6">
        <f t="shared" si="1190"/>
        <v>1945455</v>
      </c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2">
      <c r="A1183" s="5" t="s">
        <v>1230</v>
      </c>
      <c r="B1183" s="5" t="s">
        <v>11</v>
      </c>
      <c r="C1183" s="5">
        <v>2</v>
      </c>
      <c r="D1183" s="6">
        <v>1490910</v>
      </c>
      <c r="E1183" s="5"/>
      <c r="F1183" s="5">
        <v>2</v>
      </c>
      <c r="G1183" s="6">
        <v>1490910</v>
      </c>
      <c r="H1183" s="5">
        <v>0</v>
      </c>
      <c r="I1183" s="5">
        <v>0</v>
      </c>
      <c r="J1183" s="7">
        <f t="shared" si="1031"/>
        <v>745455</v>
      </c>
      <c r="K1183" s="5">
        <v>0</v>
      </c>
      <c r="L1183" s="6">
        <f t="shared" si="969"/>
        <v>0</v>
      </c>
      <c r="M1183" s="5">
        <f t="shared" ref="M1183:N1183" si="1191">F1183+H1183-K1183</f>
        <v>2</v>
      </c>
      <c r="N1183" s="6">
        <f t="shared" si="1191"/>
        <v>1490910</v>
      </c>
      <c r="O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2">
      <c r="A1184" s="5" t="s">
        <v>1231</v>
      </c>
      <c r="B1184" s="5" t="s">
        <v>11</v>
      </c>
      <c r="C1184" s="5">
        <v>2</v>
      </c>
      <c r="D1184" s="6">
        <v>2363636</v>
      </c>
      <c r="E1184" s="5"/>
      <c r="F1184" s="5">
        <v>2</v>
      </c>
      <c r="G1184" s="6">
        <v>2363636</v>
      </c>
      <c r="H1184" s="5">
        <v>0</v>
      </c>
      <c r="I1184" s="5">
        <v>0</v>
      </c>
      <c r="J1184" s="7">
        <f t="shared" si="1031"/>
        <v>1181818</v>
      </c>
      <c r="K1184" s="5">
        <v>0</v>
      </c>
      <c r="L1184" s="6">
        <f t="shared" si="969"/>
        <v>0</v>
      </c>
      <c r="M1184" s="5">
        <f t="shared" ref="M1184:N1184" si="1192">F1184+H1184-K1184</f>
        <v>2</v>
      </c>
      <c r="N1184" s="6">
        <f t="shared" si="1192"/>
        <v>2363636</v>
      </c>
      <c r="O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2">
      <c r="A1185" s="5" t="s">
        <v>1232</v>
      </c>
      <c r="B1185" s="5" t="s">
        <v>11</v>
      </c>
      <c r="C1185" s="5">
        <v>1</v>
      </c>
      <c r="D1185" s="6">
        <v>445455</v>
      </c>
      <c r="E1185" s="5"/>
      <c r="F1185" s="5">
        <v>1</v>
      </c>
      <c r="G1185" s="6">
        <v>445455</v>
      </c>
      <c r="H1185" s="5">
        <v>0</v>
      </c>
      <c r="I1185" s="5">
        <v>0</v>
      </c>
      <c r="J1185" s="7">
        <f t="shared" si="1031"/>
        <v>445455</v>
      </c>
      <c r="K1185" s="5">
        <v>0</v>
      </c>
      <c r="L1185" s="6">
        <f t="shared" si="969"/>
        <v>0</v>
      </c>
      <c r="M1185" s="5">
        <f t="shared" ref="M1185:N1185" si="1193">F1185+H1185-K1185</f>
        <v>1</v>
      </c>
      <c r="N1185" s="6">
        <f t="shared" si="1193"/>
        <v>445455</v>
      </c>
      <c r="O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2">
      <c r="A1186" s="5" t="s">
        <v>1233</v>
      </c>
      <c r="B1186" s="5" t="s">
        <v>11</v>
      </c>
      <c r="C1186" s="5">
        <v>1</v>
      </c>
      <c r="D1186" s="6">
        <v>972727</v>
      </c>
      <c r="E1186" s="5"/>
      <c r="F1186" s="5">
        <v>1</v>
      </c>
      <c r="G1186" s="6">
        <v>972727</v>
      </c>
      <c r="H1186" s="5">
        <v>0</v>
      </c>
      <c r="I1186" s="5">
        <v>0</v>
      </c>
      <c r="J1186" s="7">
        <f t="shared" si="1031"/>
        <v>972727</v>
      </c>
      <c r="K1186" s="5">
        <v>0</v>
      </c>
      <c r="L1186" s="6">
        <f t="shared" si="969"/>
        <v>0</v>
      </c>
      <c r="M1186" s="5">
        <f t="shared" ref="M1186:N1186" si="1194">F1186+H1186-K1186</f>
        <v>1</v>
      </c>
      <c r="N1186" s="6">
        <f t="shared" si="1194"/>
        <v>972727</v>
      </c>
      <c r="O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2">
      <c r="A1187" s="5" t="s">
        <v>1234</v>
      </c>
      <c r="B1187" s="5" t="s">
        <v>11</v>
      </c>
      <c r="C1187" s="5">
        <v>2</v>
      </c>
      <c r="D1187" s="6">
        <v>1498182</v>
      </c>
      <c r="E1187" s="5"/>
      <c r="F1187" s="5">
        <v>2</v>
      </c>
      <c r="G1187" s="6">
        <v>1498182</v>
      </c>
      <c r="H1187" s="5">
        <v>0</v>
      </c>
      <c r="I1187" s="5">
        <v>0</v>
      </c>
      <c r="J1187" s="7">
        <f t="shared" si="1031"/>
        <v>749091</v>
      </c>
      <c r="K1187" s="5">
        <v>0</v>
      </c>
      <c r="L1187" s="6">
        <f t="shared" si="969"/>
        <v>0</v>
      </c>
      <c r="M1187" s="5">
        <f t="shared" ref="M1187:N1187" si="1195">F1187+H1187-K1187</f>
        <v>2</v>
      </c>
      <c r="N1187" s="6">
        <f t="shared" si="1195"/>
        <v>1498182</v>
      </c>
      <c r="O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2">
      <c r="A1188" s="5" t="s">
        <v>1235</v>
      </c>
      <c r="B1188" s="5" t="s">
        <v>11</v>
      </c>
      <c r="C1188" s="5">
        <v>1</v>
      </c>
      <c r="D1188" s="6">
        <v>387269</v>
      </c>
      <c r="E1188" s="5"/>
      <c r="F1188" s="5">
        <v>1</v>
      </c>
      <c r="G1188" s="6">
        <v>387269</v>
      </c>
      <c r="H1188" s="5">
        <v>0</v>
      </c>
      <c r="I1188" s="5">
        <v>0</v>
      </c>
      <c r="J1188" s="7">
        <f t="shared" si="1031"/>
        <v>387269</v>
      </c>
      <c r="K1188" s="5">
        <v>0</v>
      </c>
      <c r="L1188" s="6">
        <f t="shared" si="969"/>
        <v>0</v>
      </c>
      <c r="M1188" s="5">
        <f t="shared" ref="M1188:N1188" si="1196">F1188+H1188-K1188</f>
        <v>1</v>
      </c>
      <c r="N1188" s="6">
        <f t="shared" si="1196"/>
        <v>387269</v>
      </c>
      <c r="O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2">
      <c r="A1189" s="5" t="s">
        <v>1236</v>
      </c>
      <c r="B1189" s="5" t="s">
        <v>11</v>
      </c>
      <c r="C1189" s="5">
        <v>29</v>
      </c>
      <c r="D1189" s="6">
        <v>8485628</v>
      </c>
      <c r="E1189" s="5"/>
      <c r="F1189" s="5">
        <v>29</v>
      </c>
      <c r="G1189" s="6">
        <v>8485628</v>
      </c>
      <c r="H1189" s="5">
        <v>0</v>
      </c>
      <c r="I1189" s="5">
        <v>0</v>
      </c>
      <c r="J1189" s="7">
        <f t="shared" si="1031"/>
        <v>292607.86206896551</v>
      </c>
      <c r="K1189" s="5">
        <v>0</v>
      </c>
      <c r="L1189" s="6">
        <f t="shared" si="969"/>
        <v>0</v>
      </c>
      <c r="M1189" s="5">
        <f t="shared" ref="M1189:N1189" si="1197">F1189+H1189-K1189</f>
        <v>29</v>
      </c>
      <c r="N1189" s="6">
        <f t="shared" si="1197"/>
        <v>8485628</v>
      </c>
      <c r="O1189" s="5"/>
      <c r="P1189" s="5"/>
      <c r="Q1189" s="5"/>
      <c r="R1189" s="5"/>
      <c r="S1189" s="5"/>
      <c r="T1189" s="5"/>
      <c r="U1189" s="5"/>
      <c r="V1189" s="5"/>
      <c r="W1189" s="5"/>
    </row>
    <row r="1190" spans="1:23" x14ac:dyDescent="0.2">
      <c r="A1190" s="5" t="s">
        <v>1237</v>
      </c>
      <c r="B1190" s="5" t="s">
        <v>11</v>
      </c>
      <c r="C1190" s="5">
        <v>19</v>
      </c>
      <c r="D1190" s="6">
        <v>9522982</v>
      </c>
      <c r="E1190" s="5"/>
      <c r="F1190" s="5">
        <v>19</v>
      </c>
      <c r="G1190" s="6">
        <v>9522982</v>
      </c>
      <c r="H1190" s="5">
        <v>0</v>
      </c>
      <c r="I1190" s="5">
        <v>0</v>
      </c>
      <c r="J1190" s="7">
        <f t="shared" si="1031"/>
        <v>501209.57894736843</v>
      </c>
      <c r="K1190" s="5">
        <v>0</v>
      </c>
      <c r="L1190" s="6">
        <f t="shared" si="969"/>
        <v>0</v>
      </c>
      <c r="M1190" s="5">
        <f t="shared" ref="M1190:N1190" si="1198">F1190+H1190-K1190</f>
        <v>19</v>
      </c>
      <c r="N1190" s="6">
        <f t="shared" si="1198"/>
        <v>9522982</v>
      </c>
      <c r="O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2">
      <c r="A1191" s="5" t="s">
        <v>1238</v>
      </c>
      <c r="B1191" s="5" t="s">
        <v>11</v>
      </c>
      <c r="C1191" s="5">
        <v>5</v>
      </c>
      <c r="D1191" s="6">
        <v>2587122</v>
      </c>
      <c r="E1191" s="5"/>
      <c r="F1191" s="5">
        <v>5</v>
      </c>
      <c r="G1191" s="6">
        <v>2587122</v>
      </c>
      <c r="H1191" s="5">
        <v>0</v>
      </c>
      <c r="I1191" s="5">
        <v>0</v>
      </c>
      <c r="J1191" s="7">
        <f t="shared" si="1031"/>
        <v>517424.4</v>
      </c>
      <c r="K1191" s="5">
        <v>0</v>
      </c>
      <c r="L1191" s="6">
        <f t="shared" si="969"/>
        <v>0</v>
      </c>
      <c r="M1191" s="5">
        <f t="shared" ref="M1191:N1191" si="1199">F1191+H1191-K1191</f>
        <v>5</v>
      </c>
      <c r="N1191" s="6">
        <f t="shared" si="1199"/>
        <v>2587122</v>
      </c>
      <c r="O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2">
      <c r="A1192" s="5" t="s">
        <v>1239</v>
      </c>
      <c r="B1192" s="5" t="s">
        <v>11</v>
      </c>
      <c r="C1192" s="5">
        <v>2</v>
      </c>
      <c r="D1192" s="6">
        <v>1610909</v>
      </c>
      <c r="E1192" s="5"/>
      <c r="F1192" s="5">
        <v>2</v>
      </c>
      <c r="G1192" s="6">
        <v>1610909</v>
      </c>
      <c r="H1192" s="5">
        <v>0</v>
      </c>
      <c r="I1192" s="5">
        <v>0</v>
      </c>
      <c r="J1192" s="7">
        <f t="shared" si="1031"/>
        <v>805454.5</v>
      </c>
      <c r="K1192" s="5">
        <v>0</v>
      </c>
      <c r="L1192" s="6">
        <f t="shared" si="969"/>
        <v>0</v>
      </c>
      <c r="M1192" s="5">
        <f t="shared" ref="M1192:N1192" si="1200">F1192+H1192-K1192</f>
        <v>2</v>
      </c>
      <c r="N1192" s="6">
        <f t="shared" si="1200"/>
        <v>1610909</v>
      </c>
      <c r="O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2">
      <c r="A1193" s="5" t="s">
        <v>1240</v>
      </c>
      <c r="B1193" s="5" t="s">
        <v>11</v>
      </c>
      <c r="C1193" s="5">
        <v>1</v>
      </c>
      <c r="D1193" s="6">
        <v>3500000</v>
      </c>
      <c r="E1193" s="5"/>
      <c r="F1193" s="5">
        <v>1</v>
      </c>
      <c r="G1193" s="6">
        <v>3500000</v>
      </c>
      <c r="H1193" s="5">
        <v>0</v>
      </c>
      <c r="I1193" s="5">
        <v>0</v>
      </c>
      <c r="J1193" s="7">
        <f t="shared" si="1031"/>
        <v>3500000</v>
      </c>
      <c r="K1193" s="5">
        <v>0</v>
      </c>
      <c r="L1193" s="6">
        <f t="shared" si="969"/>
        <v>0</v>
      </c>
      <c r="M1193" s="5">
        <f t="shared" ref="M1193:N1193" si="1201">F1193+H1193-K1193</f>
        <v>1</v>
      </c>
      <c r="N1193" s="6">
        <f t="shared" si="1201"/>
        <v>3500000</v>
      </c>
      <c r="O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2">
      <c r="A1194" s="5" t="s">
        <v>1241</v>
      </c>
      <c r="B1194" s="5" t="s">
        <v>11</v>
      </c>
      <c r="C1194" s="5">
        <v>22</v>
      </c>
      <c r="D1194" s="6">
        <v>9149309</v>
      </c>
      <c r="E1194" s="5"/>
      <c r="F1194" s="5">
        <v>22</v>
      </c>
      <c r="G1194" s="6">
        <v>9149309</v>
      </c>
      <c r="H1194" s="5">
        <v>0</v>
      </c>
      <c r="I1194" s="5">
        <v>0</v>
      </c>
      <c r="J1194" s="7">
        <f t="shared" si="1031"/>
        <v>415877.68181818182</v>
      </c>
      <c r="K1194" s="5">
        <v>0</v>
      </c>
      <c r="L1194" s="6">
        <f t="shared" si="969"/>
        <v>0</v>
      </c>
      <c r="M1194" s="5">
        <f t="shared" ref="M1194:N1194" si="1202">F1194+H1194-K1194</f>
        <v>22</v>
      </c>
      <c r="N1194" s="6">
        <f t="shared" si="1202"/>
        <v>9149309</v>
      </c>
      <c r="O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2">
      <c r="A1195" s="5" t="s">
        <v>1242</v>
      </c>
      <c r="B1195" s="5" t="s">
        <v>25</v>
      </c>
      <c r="C1195" s="5">
        <v>3</v>
      </c>
      <c r="D1195" s="6">
        <v>1627273</v>
      </c>
      <c r="E1195" s="5"/>
      <c r="F1195" s="5">
        <v>3</v>
      </c>
      <c r="G1195" s="6">
        <v>1627273</v>
      </c>
      <c r="H1195" s="5">
        <v>0</v>
      </c>
      <c r="I1195" s="5">
        <v>0</v>
      </c>
      <c r="J1195" s="7">
        <f t="shared" si="1031"/>
        <v>542424.33333333337</v>
      </c>
      <c r="K1195" s="5">
        <v>0</v>
      </c>
      <c r="L1195" s="6">
        <f t="shared" si="969"/>
        <v>0</v>
      </c>
      <c r="M1195" s="5">
        <f t="shared" ref="M1195:N1195" si="1203">F1195+H1195-K1195</f>
        <v>3</v>
      </c>
      <c r="N1195" s="6">
        <f t="shared" si="1203"/>
        <v>1627273</v>
      </c>
      <c r="O1195" s="5"/>
      <c r="P1195" s="5"/>
      <c r="Q1195" s="5"/>
      <c r="R1195" s="5"/>
      <c r="S1195" s="5"/>
      <c r="T1195" s="5"/>
      <c r="U1195" s="5"/>
      <c r="V1195" s="5"/>
      <c r="W1195" s="5"/>
    </row>
    <row r="1196" spans="1:23" x14ac:dyDescent="0.2">
      <c r="A1196" s="5" t="s">
        <v>1243</v>
      </c>
      <c r="B1196" s="5" t="s">
        <v>20</v>
      </c>
      <c r="C1196" s="5">
        <v>7</v>
      </c>
      <c r="D1196" s="6">
        <v>9118181</v>
      </c>
      <c r="E1196" s="5"/>
      <c r="F1196" s="5">
        <v>7</v>
      </c>
      <c r="G1196" s="6">
        <v>9118181</v>
      </c>
      <c r="H1196" s="5">
        <v>0</v>
      </c>
      <c r="I1196" s="5">
        <v>0</v>
      </c>
      <c r="J1196" s="7">
        <f t="shared" si="1031"/>
        <v>1302597.2857142857</v>
      </c>
      <c r="K1196" s="5">
        <v>0</v>
      </c>
      <c r="L1196" s="6">
        <f t="shared" si="969"/>
        <v>0</v>
      </c>
      <c r="M1196" s="5">
        <f t="shared" ref="M1196:N1196" si="1204">F1196+H1196-K1196</f>
        <v>7</v>
      </c>
      <c r="N1196" s="6">
        <f t="shared" si="1204"/>
        <v>9118181</v>
      </c>
      <c r="O1196" s="5"/>
      <c r="P1196" s="5"/>
      <c r="Q1196" s="5"/>
      <c r="R1196" s="5"/>
      <c r="S1196" s="5"/>
      <c r="T1196" s="5"/>
      <c r="U1196" s="5"/>
      <c r="V1196" s="5"/>
      <c r="W1196" s="5"/>
    </row>
    <row r="1197" spans="1:23" x14ac:dyDescent="0.2">
      <c r="A1197" s="5" t="s">
        <v>1244</v>
      </c>
      <c r="B1197" s="5" t="s">
        <v>20</v>
      </c>
      <c r="C1197" s="5">
        <v>1</v>
      </c>
      <c r="D1197" s="6">
        <v>15909090</v>
      </c>
      <c r="E1197" s="5"/>
      <c r="F1197" s="5">
        <v>1</v>
      </c>
      <c r="G1197" s="6">
        <v>15909090</v>
      </c>
      <c r="H1197" s="5">
        <v>0</v>
      </c>
      <c r="I1197" s="5">
        <v>0</v>
      </c>
      <c r="J1197" s="7">
        <f t="shared" si="1031"/>
        <v>15909090</v>
      </c>
      <c r="K1197" s="5">
        <v>0</v>
      </c>
      <c r="L1197" s="6">
        <f t="shared" si="969"/>
        <v>0</v>
      </c>
      <c r="M1197" s="5">
        <f t="shared" ref="M1197:N1197" si="1205">F1197+H1197-K1197</f>
        <v>1</v>
      </c>
      <c r="N1197" s="6">
        <f t="shared" si="1205"/>
        <v>15909090</v>
      </c>
      <c r="O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2">
      <c r="A1198" s="5" t="s">
        <v>1245</v>
      </c>
      <c r="B1198" s="5" t="s">
        <v>20</v>
      </c>
      <c r="C1198" s="5">
        <v>474</v>
      </c>
      <c r="D1198" s="6">
        <v>697368229</v>
      </c>
      <c r="E1198" s="5"/>
      <c r="F1198" s="5">
        <v>474</v>
      </c>
      <c r="G1198" s="6">
        <v>697368229</v>
      </c>
      <c r="H1198" s="5">
        <v>0</v>
      </c>
      <c r="I1198" s="5">
        <v>0</v>
      </c>
      <c r="J1198" s="7">
        <f t="shared" si="1031"/>
        <v>1471240.9894514768</v>
      </c>
      <c r="K1198" s="5">
        <v>0</v>
      </c>
      <c r="L1198" s="6">
        <f t="shared" si="969"/>
        <v>0</v>
      </c>
      <c r="M1198" s="5">
        <f t="shared" ref="M1198:N1198" si="1206">F1198+H1198-K1198</f>
        <v>474</v>
      </c>
      <c r="N1198" s="6">
        <f t="shared" si="1206"/>
        <v>697368229</v>
      </c>
      <c r="O1198" s="5"/>
      <c r="P1198" s="5"/>
      <c r="Q1198" s="5"/>
      <c r="R1198" s="5"/>
      <c r="S1198" s="5"/>
      <c r="T1198" s="5"/>
      <c r="U1198" s="5"/>
      <c r="V1198" s="5"/>
      <c r="W1198" s="5"/>
    </row>
    <row r="1199" spans="1:23" x14ac:dyDescent="0.2">
      <c r="A1199" s="5" t="s">
        <v>1246</v>
      </c>
      <c r="B1199" s="5" t="s">
        <v>20</v>
      </c>
      <c r="C1199" s="5">
        <v>2</v>
      </c>
      <c r="D1199" s="6">
        <v>2945454</v>
      </c>
      <c r="E1199" s="5"/>
      <c r="F1199" s="5">
        <v>2</v>
      </c>
      <c r="G1199" s="6">
        <v>2945454</v>
      </c>
      <c r="H1199" s="5">
        <v>0</v>
      </c>
      <c r="I1199" s="5">
        <v>0</v>
      </c>
      <c r="J1199" s="7">
        <f t="shared" si="1031"/>
        <v>1472727</v>
      </c>
      <c r="K1199" s="5">
        <v>0</v>
      </c>
      <c r="L1199" s="6">
        <f t="shared" si="969"/>
        <v>0</v>
      </c>
      <c r="M1199" s="5">
        <f t="shared" ref="M1199:N1199" si="1207">F1199+H1199-K1199</f>
        <v>2</v>
      </c>
      <c r="N1199" s="6">
        <f t="shared" si="1207"/>
        <v>2945454</v>
      </c>
      <c r="O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2">
      <c r="A1200" s="5" t="s">
        <v>1247</v>
      </c>
      <c r="B1200" s="5" t="s">
        <v>20</v>
      </c>
      <c r="C1200" s="5">
        <v>5</v>
      </c>
      <c r="D1200" s="6">
        <v>1772725</v>
      </c>
      <c r="E1200" s="5"/>
      <c r="F1200" s="5">
        <v>5</v>
      </c>
      <c r="G1200" s="6">
        <v>1772725</v>
      </c>
      <c r="H1200" s="5">
        <v>0</v>
      </c>
      <c r="I1200" s="5">
        <v>0</v>
      </c>
      <c r="J1200" s="7">
        <f t="shared" si="1031"/>
        <v>354545</v>
      </c>
      <c r="K1200" s="5">
        <v>0</v>
      </c>
      <c r="L1200" s="6">
        <f t="shared" si="969"/>
        <v>0</v>
      </c>
      <c r="M1200" s="5">
        <f t="shared" ref="M1200:N1200" si="1208">F1200+H1200-K1200</f>
        <v>5</v>
      </c>
      <c r="N1200" s="6">
        <f t="shared" si="1208"/>
        <v>1772725</v>
      </c>
      <c r="O1200" s="5"/>
      <c r="P1200" s="5"/>
      <c r="Q1200" s="5"/>
      <c r="R1200" s="5"/>
      <c r="S1200" s="5"/>
      <c r="T1200" s="5"/>
      <c r="U1200" s="5"/>
      <c r="V1200" s="5"/>
      <c r="W1200" s="5"/>
    </row>
    <row r="1201" spans="1:23" x14ac:dyDescent="0.2">
      <c r="A1201" s="5" t="s">
        <v>1248</v>
      </c>
      <c r="B1201" s="5" t="s">
        <v>20</v>
      </c>
      <c r="C1201" s="5">
        <v>55</v>
      </c>
      <c r="D1201" s="6">
        <v>35120996</v>
      </c>
      <c r="E1201" s="5"/>
      <c r="F1201" s="5">
        <v>55</v>
      </c>
      <c r="G1201" s="6">
        <v>35120996</v>
      </c>
      <c r="H1201" s="5">
        <v>0</v>
      </c>
      <c r="I1201" s="5">
        <v>0</v>
      </c>
      <c r="J1201" s="7">
        <f t="shared" si="1031"/>
        <v>638563.5636363636</v>
      </c>
      <c r="K1201" s="5">
        <v>0</v>
      </c>
      <c r="L1201" s="6">
        <f t="shared" si="969"/>
        <v>0</v>
      </c>
      <c r="M1201" s="5">
        <f t="shared" ref="M1201:N1201" si="1209">F1201+H1201-K1201</f>
        <v>55</v>
      </c>
      <c r="N1201" s="6">
        <f t="shared" si="1209"/>
        <v>35120996</v>
      </c>
      <c r="O1201" s="5"/>
      <c r="P1201" s="5"/>
      <c r="Q1201" s="5"/>
      <c r="R1201" s="5"/>
      <c r="S1201" s="5"/>
      <c r="T1201" s="5"/>
      <c r="U1201" s="5"/>
      <c r="V1201" s="5"/>
      <c r="W1201" s="5"/>
    </row>
    <row r="1202" spans="1:23" x14ac:dyDescent="0.2">
      <c r="A1202" s="5" t="s">
        <v>1249</v>
      </c>
      <c r="B1202" s="5" t="s">
        <v>20</v>
      </c>
      <c r="C1202" s="5">
        <v>30</v>
      </c>
      <c r="D1202" s="6">
        <v>5471903</v>
      </c>
      <c r="E1202" s="5"/>
      <c r="F1202" s="5">
        <v>30</v>
      </c>
      <c r="G1202" s="6">
        <v>5471903</v>
      </c>
      <c r="H1202" s="5">
        <v>0</v>
      </c>
      <c r="I1202" s="5">
        <v>0</v>
      </c>
      <c r="J1202" s="7">
        <f t="shared" si="1031"/>
        <v>182396.76666666666</v>
      </c>
      <c r="K1202" s="5">
        <v>0</v>
      </c>
      <c r="L1202" s="6">
        <f t="shared" si="969"/>
        <v>0</v>
      </c>
      <c r="M1202" s="5">
        <f t="shared" ref="M1202:N1202" si="1210">F1202+H1202-K1202</f>
        <v>30</v>
      </c>
      <c r="N1202" s="6">
        <f t="shared" si="1210"/>
        <v>5471903</v>
      </c>
      <c r="O1202" s="5"/>
      <c r="P1202" s="5"/>
      <c r="Q1202" s="5"/>
      <c r="R1202" s="5"/>
      <c r="S1202" s="5"/>
      <c r="T1202" s="5"/>
      <c r="U1202" s="5"/>
      <c r="V1202" s="5"/>
      <c r="W1202" s="5"/>
    </row>
    <row r="1203" spans="1:23" x14ac:dyDescent="0.2">
      <c r="A1203" s="5" t="s">
        <v>1250</v>
      </c>
      <c r="B1203" s="5" t="s">
        <v>20</v>
      </c>
      <c r="C1203" s="5">
        <v>10</v>
      </c>
      <c r="D1203" s="6">
        <v>5958182</v>
      </c>
      <c r="E1203" s="5"/>
      <c r="F1203" s="5">
        <v>10</v>
      </c>
      <c r="G1203" s="6">
        <v>5958182</v>
      </c>
      <c r="H1203" s="5">
        <v>0</v>
      </c>
      <c r="I1203" s="5">
        <v>0</v>
      </c>
      <c r="J1203" s="7">
        <f t="shared" si="1031"/>
        <v>595818.19999999995</v>
      </c>
      <c r="K1203" s="5">
        <v>0</v>
      </c>
      <c r="L1203" s="6">
        <f t="shared" si="969"/>
        <v>0</v>
      </c>
      <c r="M1203" s="5">
        <f t="shared" ref="M1203:N1203" si="1211">F1203+H1203-K1203</f>
        <v>10</v>
      </c>
      <c r="N1203" s="6">
        <f t="shared" si="1211"/>
        <v>5958182</v>
      </c>
      <c r="O1203" s="5"/>
      <c r="P1203" s="5"/>
      <c r="Q1203" s="5"/>
      <c r="R1203" s="5"/>
      <c r="S1203" s="5"/>
      <c r="T1203" s="5"/>
      <c r="U1203" s="5"/>
      <c r="V1203" s="5"/>
      <c r="W1203" s="5"/>
    </row>
    <row r="1204" spans="1:23" x14ac:dyDescent="0.2">
      <c r="A1204" s="5" t="s">
        <v>1251</v>
      </c>
      <c r="B1204" s="5" t="s">
        <v>20</v>
      </c>
      <c r="C1204" s="5">
        <v>2</v>
      </c>
      <c r="D1204" s="6">
        <v>2090910</v>
      </c>
      <c r="E1204" s="5"/>
      <c r="F1204" s="5">
        <v>2</v>
      </c>
      <c r="G1204" s="6">
        <v>2090910</v>
      </c>
      <c r="H1204" s="5">
        <v>0</v>
      </c>
      <c r="I1204" s="5">
        <v>0</v>
      </c>
      <c r="J1204" s="7">
        <f t="shared" si="1031"/>
        <v>1045455</v>
      </c>
      <c r="K1204" s="5">
        <v>0</v>
      </c>
      <c r="L1204" s="6">
        <f t="shared" si="969"/>
        <v>0</v>
      </c>
      <c r="M1204" s="5">
        <f t="shared" ref="M1204:N1204" si="1212">F1204+H1204-K1204</f>
        <v>2</v>
      </c>
      <c r="N1204" s="6">
        <f t="shared" si="1212"/>
        <v>2090910</v>
      </c>
      <c r="O1204" s="5"/>
      <c r="P1204" s="5"/>
      <c r="Q1204" s="5"/>
      <c r="R1204" s="5"/>
      <c r="S1204" s="5"/>
      <c r="T1204" s="5"/>
      <c r="U1204" s="5"/>
      <c r="V1204" s="5"/>
      <c r="W1204" s="5"/>
    </row>
    <row r="1205" spans="1:23" x14ac:dyDescent="0.2">
      <c r="A1205" s="5" t="s">
        <v>1252</v>
      </c>
      <c r="B1205" s="5" t="s">
        <v>11</v>
      </c>
      <c r="C1205" s="5">
        <v>4</v>
      </c>
      <c r="D1205" s="6">
        <v>1454545</v>
      </c>
      <c r="E1205" s="5"/>
      <c r="F1205" s="5">
        <v>4</v>
      </c>
      <c r="G1205" s="6">
        <v>1454545</v>
      </c>
      <c r="H1205" s="5">
        <v>0</v>
      </c>
      <c r="I1205" s="5">
        <v>0</v>
      </c>
      <c r="J1205" s="7">
        <f t="shared" si="1031"/>
        <v>363636.25</v>
      </c>
      <c r="K1205" s="5">
        <v>0</v>
      </c>
      <c r="L1205" s="6">
        <f t="shared" si="969"/>
        <v>0</v>
      </c>
      <c r="M1205" s="5">
        <f t="shared" ref="M1205:N1205" si="1213">F1205+H1205-K1205</f>
        <v>4</v>
      </c>
      <c r="N1205" s="6">
        <f t="shared" si="1213"/>
        <v>1454545</v>
      </c>
      <c r="O1205" s="5"/>
      <c r="P1205" s="5"/>
      <c r="Q1205" s="5"/>
      <c r="R1205" s="5"/>
      <c r="S1205" s="5"/>
      <c r="T1205" s="5"/>
      <c r="U1205" s="5"/>
      <c r="V1205" s="5"/>
      <c r="W1205" s="5"/>
    </row>
    <row r="1206" spans="1:23" x14ac:dyDescent="0.2">
      <c r="A1206" s="5" t="s">
        <v>1253</v>
      </c>
      <c r="B1206" s="5" t="s">
        <v>20</v>
      </c>
      <c r="C1206" s="5">
        <v>9</v>
      </c>
      <c r="D1206" s="6">
        <v>6545457</v>
      </c>
      <c r="E1206" s="5"/>
      <c r="F1206" s="5">
        <v>9</v>
      </c>
      <c r="G1206" s="6">
        <v>6545457</v>
      </c>
      <c r="H1206" s="5">
        <v>0</v>
      </c>
      <c r="I1206" s="5">
        <v>0</v>
      </c>
      <c r="J1206" s="7">
        <f t="shared" si="1031"/>
        <v>727273</v>
      </c>
      <c r="K1206" s="5">
        <v>0</v>
      </c>
      <c r="L1206" s="6">
        <f t="shared" si="969"/>
        <v>0</v>
      </c>
      <c r="M1206" s="5">
        <f t="shared" ref="M1206:N1206" si="1214">F1206+H1206-K1206</f>
        <v>9</v>
      </c>
      <c r="N1206" s="6">
        <f t="shared" si="1214"/>
        <v>6545457</v>
      </c>
      <c r="O1206" s="5"/>
      <c r="P1206" s="5"/>
      <c r="Q1206" s="5"/>
      <c r="R1206" s="5"/>
      <c r="S1206" s="5"/>
      <c r="T1206" s="5"/>
      <c r="U1206" s="5"/>
      <c r="V1206" s="5"/>
      <c r="W1206" s="5"/>
    </row>
    <row r="1207" spans="1:23" x14ac:dyDescent="0.2">
      <c r="A1207" s="5" t="s">
        <v>1254</v>
      </c>
      <c r="B1207" s="5" t="s">
        <v>20</v>
      </c>
      <c r="C1207" s="5">
        <v>2</v>
      </c>
      <c r="D1207" s="6">
        <v>2436364</v>
      </c>
      <c r="E1207" s="5"/>
      <c r="F1207" s="5">
        <v>2</v>
      </c>
      <c r="G1207" s="6">
        <v>2436364</v>
      </c>
      <c r="H1207" s="5">
        <v>0</v>
      </c>
      <c r="I1207" s="5">
        <v>0</v>
      </c>
      <c r="J1207" s="7">
        <f t="shared" si="1031"/>
        <v>1218182</v>
      </c>
      <c r="K1207" s="5">
        <v>0</v>
      </c>
      <c r="L1207" s="6">
        <f t="shared" si="969"/>
        <v>0</v>
      </c>
      <c r="M1207" s="5">
        <f t="shared" ref="M1207:N1207" si="1215">F1207+H1207-K1207</f>
        <v>2</v>
      </c>
      <c r="N1207" s="6">
        <f t="shared" si="1215"/>
        <v>2436364</v>
      </c>
      <c r="O1207" s="5"/>
      <c r="P1207" s="5"/>
      <c r="Q1207" s="5"/>
      <c r="R1207" s="5"/>
      <c r="S1207" s="5"/>
      <c r="T1207" s="5"/>
      <c r="U1207" s="5"/>
      <c r="V1207" s="5"/>
      <c r="W1207" s="5"/>
    </row>
    <row r="1208" spans="1:23" x14ac:dyDescent="0.2">
      <c r="A1208" s="5" t="s">
        <v>1255</v>
      </c>
      <c r="B1208" s="5" t="s">
        <v>20</v>
      </c>
      <c r="C1208" s="5">
        <v>3</v>
      </c>
      <c r="D1208" s="6">
        <v>4418181</v>
      </c>
      <c r="E1208" s="5"/>
      <c r="F1208" s="5">
        <v>3</v>
      </c>
      <c r="G1208" s="6">
        <v>4418181</v>
      </c>
      <c r="H1208" s="5">
        <v>0</v>
      </c>
      <c r="I1208" s="5">
        <v>0</v>
      </c>
      <c r="J1208" s="7">
        <f t="shared" si="1031"/>
        <v>1472727</v>
      </c>
      <c r="K1208" s="5">
        <v>0</v>
      </c>
      <c r="L1208" s="6">
        <f t="shared" si="969"/>
        <v>0</v>
      </c>
      <c r="M1208" s="5">
        <f t="shared" ref="M1208:N1208" si="1216">F1208+H1208-K1208</f>
        <v>3</v>
      </c>
      <c r="N1208" s="6">
        <f t="shared" si="1216"/>
        <v>4418181</v>
      </c>
      <c r="O1208" s="5"/>
      <c r="P1208" s="5"/>
      <c r="Q1208" s="5"/>
      <c r="R1208" s="5"/>
      <c r="S1208" s="5"/>
      <c r="T1208" s="5"/>
      <c r="U1208" s="5"/>
      <c r="V1208" s="5"/>
      <c r="W1208" s="5"/>
    </row>
    <row r="1209" spans="1:23" x14ac:dyDescent="0.2">
      <c r="A1209" s="5" t="s">
        <v>1256</v>
      </c>
      <c r="B1209" s="5" t="s">
        <v>20</v>
      </c>
      <c r="C1209" s="5">
        <v>11</v>
      </c>
      <c r="D1209" s="6">
        <v>19970229</v>
      </c>
      <c r="E1209" s="5"/>
      <c r="F1209" s="5">
        <v>11</v>
      </c>
      <c r="G1209" s="6">
        <v>19970229</v>
      </c>
      <c r="H1209" s="5">
        <v>0</v>
      </c>
      <c r="I1209" s="5">
        <v>0</v>
      </c>
      <c r="J1209" s="7">
        <f t="shared" si="1031"/>
        <v>1815475.3636363635</v>
      </c>
      <c r="K1209" s="5">
        <v>0</v>
      </c>
      <c r="L1209" s="6">
        <f t="shared" si="969"/>
        <v>0</v>
      </c>
      <c r="M1209" s="5">
        <f t="shared" ref="M1209:N1209" si="1217">F1209+H1209-K1209</f>
        <v>11</v>
      </c>
      <c r="N1209" s="6">
        <f t="shared" si="1217"/>
        <v>19970229</v>
      </c>
      <c r="O1209" s="5"/>
      <c r="P1209" s="5"/>
      <c r="Q1209" s="5"/>
      <c r="R1209" s="5"/>
      <c r="S1209" s="5"/>
      <c r="T1209" s="5"/>
      <c r="U1209" s="5"/>
      <c r="V1209" s="5"/>
      <c r="W1209" s="5"/>
    </row>
    <row r="1210" spans="1:23" x14ac:dyDescent="0.2">
      <c r="A1210" s="5" t="s">
        <v>1257</v>
      </c>
      <c r="B1210" s="5" t="s">
        <v>20</v>
      </c>
      <c r="C1210" s="5">
        <v>4</v>
      </c>
      <c r="D1210" s="6">
        <v>7903031</v>
      </c>
      <c r="E1210" s="5"/>
      <c r="F1210" s="5">
        <v>4</v>
      </c>
      <c r="G1210" s="6">
        <v>7903031</v>
      </c>
      <c r="H1210" s="5">
        <v>0</v>
      </c>
      <c r="I1210" s="5">
        <v>0</v>
      </c>
      <c r="J1210" s="7">
        <f t="shared" si="1031"/>
        <v>1975757.75</v>
      </c>
      <c r="K1210" s="5">
        <v>0</v>
      </c>
      <c r="L1210" s="6">
        <f t="shared" si="969"/>
        <v>0</v>
      </c>
      <c r="M1210" s="5">
        <f t="shared" ref="M1210:N1210" si="1218">F1210+H1210-K1210</f>
        <v>4</v>
      </c>
      <c r="N1210" s="6">
        <f t="shared" si="1218"/>
        <v>7903031</v>
      </c>
      <c r="O1210" s="5"/>
      <c r="P1210" s="5"/>
      <c r="Q1210" s="5"/>
      <c r="R1210" s="5"/>
      <c r="S1210" s="5"/>
      <c r="T1210" s="5"/>
      <c r="U1210" s="5"/>
      <c r="V1210" s="5"/>
      <c r="W1210" s="5"/>
    </row>
    <row r="1211" spans="1:23" x14ac:dyDescent="0.2">
      <c r="A1211" s="5" t="s">
        <v>1258</v>
      </c>
      <c r="B1211" s="5" t="s">
        <v>20</v>
      </c>
      <c r="C1211" s="5">
        <v>3</v>
      </c>
      <c r="D1211" s="6">
        <v>6576136</v>
      </c>
      <c r="E1211" s="5"/>
      <c r="F1211" s="5">
        <v>3</v>
      </c>
      <c r="G1211" s="6">
        <v>6576136</v>
      </c>
      <c r="H1211" s="5">
        <v>0</v>
      </c>
      <c r="I1211" s="5">
        <v>0</v>
      </c>
      <c r="J1211" s="7">
        <f t="shared" si="1031"/>
        <v>2192045.3333333335</v>
      </c>
      <c r="K1211" s="5">
        <v>0</v>
      </c>
      <c r="L1211" s="6">
        <f t="shared" si="969"/>
        <v>0</v>
      </c>
      <c r="M1211" s="5">
        <f t="shared" ref="M1211:N1211" si="1219">F1211+H1211-K1211</f>
        <v>3</v>
      </c>
      <c r="N1211" s="6">
        <f t="shared" si="1219"/>
        <v>6576136</v>
      </c>
      <c r="O1211" s="5"/>
      <c r="P1211" s="5"/>
      <c r="Q1211" s="5"/>
      <c r="R1211" s="5"/>
      <c r="S1211" s="5"/>
      <c r="T1211" s="5"/>
      <c r="U1211" s="5"/>
      <c r="V1211" s="5"/>
      <c r="W1211" s="5"/>
    </row>
    <row r="1212" spans="1:23" x14ac:dyDescent="0.2">
      <c r="A1212" s="5" t="s">
        <v>1259</v>
      </c>
      <c r="B1212" s="5" t="s">
        <v>20</v>
      </c>
      <c r="C1212" s="5">
        <v>9</v>
      </c>
      <c r="D1212" s="6">
        <v>7802726</v>
      </c>
      <c r="E1212" s="5"/>
      <c r="F1212" s="5">
        <v>9</v>
      </c>
      <c r="G1212" s="6">
        <v>7802726</v>
      </c>
      <c r="H1212" s="5">
        <v>0</v>
      </c>
      <c r="I1212" s="5">
        <v>0</v>
      </c>
      <c r="J1212" s="7">
        <f t="shared" si="1031"/>
        <v>866969.5555555555</v>
      </c>
      <c r="K1212" s="5">
        <v>0</v>
      </c>
      <c r="L1212" s="6">
        <f t="shared" si="969"/>
        <v>0</v>
      </c>
      <c r="M1212" s="5">
        <f t="shared" ref="M1212:N1212" si="1220">F1212+H1212-K1212</f>
        <v>9</v>
      </c>
      <c r="N1212" s="6">
        <f t="shared" si="1220"/>
        <v>7802726</v>
      </c>
      <c r="O1212" s="5"/>
      <c r="P1212" s="5"/>
      <c r="Q1212" s="5"/>
      <c r="R1212" s="5"/>
      <c r="S1212" s="5"/>
      <c r="T1212" s="5"/>
      <c r="U1212" s="5"/>
      <c r="V1212" s="5"/>
      <c r="W1212" s="5"/>
    </row>
    <row r="1213" spans="1:23" x14ac:dyDescent="0.2">
      <c r="A1213" s="5" t="s">
        <v>1260</v>
      </c>
      <c r="B1213" s="5" t="s">
        <v>20</v>
      </c>
      <c r="C1213" s="5">
        <v>5</v>
      </c>
      <c r="D1213" s="6">
        <v>6390909</v>
      </c>
      <c r="E1213" s="5"/>
      <c r="F1213" s="5">
        <v>5</v>
      </c>
      <c r="G1213" s="6">
        <v>6390909</v>
      </c>
      <c r="H1213" s="5">
        <v>0</v>
      </c>
      <c r="I1213" s="5">
        <v>0</v>
      </c>
      <c r="J1213" s="7">
        <f t="shared" si="1031"/>
        <v>1278181.8</v>
      </c>
      <c r="K1213" s="5">
        <v>0</v>
      </c>
      <c r="L1213" s="6">
        <f t="shared" si="969"/>
        <v>0</v>
      </c>
      <c r="M1213" s="5">
        <f t="shared" ref="M1213:N1213" si="1221">F1213+H1213-K1213</f>
        <v>5</v>
      </c>
      <c r="N1213" s="6">
        <f t="shared" si="1221"/>
        <v>6390909</v>
      </c>
      <c r="O1213" s="5"/>
      <c r="P1213" s="5"/>
      <c r="Q1213" s="5"/>
      <c r="R1213" s="5"/>
      <c r="S1213" s="5"/>
      <c r="T1213" s="5"/>
      <c r="U1213" s="5"/>
      <c r="V1213" s="5"/>
      <c r="W1213" s="5"/>
    </row>
    <row r="1214" spans="1:23" x14ac:dyDescent="0.2">
      <c r="A1214" s="5" t="s">
        <v>1261</v>
      </c>
      <c r="B1214" s="5" t="s">
        <v>20</v>
      </c>
      <c r="C1214" s="5">
        <v>1</v>
      </c>
      <c r="D1214" s="6">
        <v>1472727</v>
      </c>
      <c r="E1214" s="5"/>
      <c r="F1214" s="5">
        <v>1</v>
      </c>
      <c r="G1214" s="6">
        <v>1472727</v>
      </c>
      <c r="H1214" s="5">
        <v>0</v>
      </c>
      <c r="I1214" s="5">
        <v>0</v>
      </c>
      <c r="J1214" s="7">
        <f t="shared" si="1031"/>
        <v>1472727</v>
      </c>
      <c r="K1214" s="5">
        <v>0</v>
      </c>
      <c r="L1214" s="6">
        <f t="shared" si="969"/>
        <v>0</v>
      </c>
      <c r="M1214" s="5">
        <f t="shared" ref="M1214:N1214" si="1222">F1214+H1214-K1214</f>
        <v>1</v>
      </c>
      <c r="N1214" s="6">
        <f t="shared" si="1222"/>
        <v>1472727</v>
      </c>
      <c r="O1214" s="5"/>
      <c r="P1214" s="5"/>
      <c r="Q1214" s="5"/>
      <c r="R1214" s="5"/>
      <c r="S1214" s="5"/>
      <c r="T1214" s="5"/>
      <c r="U1214" s="5"/>
      <c r="V1214" s="5"/>
      <c r="W1214" s="5"/>
    </row>
    <row r="1215" spans="1:23" x14ac:dyDescent="0.2">
      <c r="A1215" s="5" t="s">
        <v>1262</v>
      </c>
      <c r="B1215" s="5" t="s">
        <v>20</v>
      </c>
      <c r="C1215" s="5">
        <v>11</v>
      </c>
      <c r="D1215" s="6">
        <v>6480581</v>
      </c>
      <c r="E1215" s="5"/>
      <c r="F1215" s="5">
        <v>11</v>
      </c>
      <c r="G1215" s="6">
        <v>6480581</v>
      </c>
      <c r="H1215" s="5">
        <v>0</v>
      </c>
      <c r="I1215" s="5">
        <v>0</v>
      </c>
      <c r="J1215" s="7">
        <f t="shared" si="1031"/>
        <v>589143.72727272729</v>
      </c>
      <c r="K1215" s="5">
        <v>0</v>
      </c>
      <c r="L1215" s="6">
        <f t="shared" si="969"/>
        <v>0</v>
      </c>
      <c r="M1215" s="5">
        <f t="shared" ref="M1215:N1215" si="1223">F1215+H1215-K1215</f>
        <v>11</v>
      </c>
      <c r="N1215" s="6">
        <f t="shared" si="1223"/>
        <v>6480581</v>
      </c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2">
      <c r="A1216" s="5" t="s">
        <v>1263</v>
      </c>
      <c r="B1216" s="5" t="s">
        <v>20</v>
      </c>
      <c r="C1216" s="5">
        <v>10</v>
      </c>
      <c r="D1216" s="6">
        <v>5081608</v>
      </c>
      <c r="E1216" s="5"/>
      <c r="F1216" s="5">
        <v>10</v>
      </c>
      <c r="G1216" s="6">
        <v>5081608</v>
      </c>
      <c r="H1216" s="5">
        <v>0</v>
      </c>
      <c r="I1216" s="5">
        <v>0</v>
      </c>
      <c r="J1216" s="7">
        <f t="shared" si="1031"/>
        <v>508160.8</v>
      </c>
      <c r="K1216" s="5">
        <v>0</v>
      </c>
      <c r="L1216" s="6">
        <f t="shared" si="969"/>
        <v>0</v>
      </c>
      <c r="M1216" s="5">
        <f t="shared" ref="M1216:N1216" si="1224">F1216+H1216-K1216</f>
        <v>10</v>
      </c>
      <c r="N1216" s="6">
        <f t="shared" si="1224"/>
        <v>5081608</v>
      </c>
      <c r="O1216" s="5"/>
      <c r="P1216" s="5"/>
      <c r="Q1216" s="5"/>
      <c r="R1216" s="5"/>
      <c r="S1216" s="5"/>
      <c r="T1216" s="5"/>
      <c r="U1216" s="5"/>
      <c r="V1216" s="5"/>
      <c r="W1216" s="5"/>
    </row>
    <row r="1217" spans="1:23" x14ac:dyDescent="0.2">
      <c r="A1217" s="5" t="s">
        <v>1264</v>
      </c>
      <c r="B1217" s="5" t="s">
        <v>20</v>
      </c>
      <c r="C1217" s="5">
        <v>2</v>
      </c>
      <c r="D1217" s="6">
        <v>1250000</v>
      </c>
      <c r="E1217" s="5"/>
      <c r="F1217" s="5">
        <v>2</v>
      </c>
      <c r="G1217" s="6">
        <v>1250000</v>
      </c>
      <c r="H1217" s="5">
        <v>0</v>
      </c>
      <c r="I1217" s="5">
        <v>0</v>
      </c>
      <c r="J1217" s="7">
        <f t="shared" si="1031"/>
        <v>625000</v>
      </c>
      <c r="K1217" s="5">
        <v>0</v>
      </c>
      <c r="L1217" s="6">
        <f t="shared" si="969"/>
        <v>0</v>
      </c>
      <c r="M1217" s="5">
        <f t="shared" ref="M1217:N1217" si="1225">F1217+H1217-K1217</f>
        <v>2</v>
      </c>
      <c r="N1217" s="6">
        <f t="shared" si="1225"/>
        <v>1250000</v>
      </c>
      <c r="O1217" s="5"/>
      <c r="P1217" s="5"/>
      <c r="Q1217" s="5"/>
      <c r="R1217" s="5"/>
      <c r="S1217" s="5"/>
      <c r="T1217" s="5"/>
      <c r="U1217" s="5"/>
      <c r="V1217" s="5"/>
      <c r="W1217" s="5"/>
    </row>
    <row r="1218" spans="1:23" x14ac:dyDescent="0.2">
      <c r="A1218" s="5" t="s">
        <v>1265</v>
      </c>
      <c r="B1218" s="5" t="s">
        <v>20</v>
      </c>
      <c r="C1218" s="5">
        <v>9</v>
      </c>
      <c r="D1218" s="6">
        <v>9984415</v>
      </c>
      <c r="E1218" s="5"/>
      <c r="F1218" s="5">
        <v>9</v>
      </c>
      <c r="G1218" s="6">
        <v>9984415</v>
      </c>
      <c r="H1218" s="5">
        <v>0</v>
      </c>
      <c r="I1218" s="5">
        <v>0</v>
      </c>
      <c r="J1218" s="7">
        <f t="shared" si="1031"/>
        <v>1109379.4444444445</v>
      </c>
      <c r="K1218" s="5">
        <v>0</v>
      </c>
      <c r="L1218" s="6">
        <f t="shared" ref="L1218:L1472" si="1226">J1218*K1218</f>
        <v>0</v>
      </c>
      <c r="M1218" s="5">
        <f t="shared" ref="M1218:N1218" si="1227">F1218+H1218-K1218</f>
        <v>9</v>
      </c>
      <c r="N1218" s="6">
        <f t="shared" si="1227"/>
        <v>9984415</v>
      </c>
      <c r="O1218" s="5"/>
      <c r="P1218" s="5"/>
      <c r="Q1218" s="5"/>
      <c r="R1218" s="5"/>
      <c r="S1218" s="5"/>
      <c r="T1218" s="5"/>
      <c r="U1218" s="5"/>
      <c r="V1218" s="5"/>
      <c r="W1218" s="5"/>
    </row>
    <row r="1219" spans="1:23" x14ac:dyDescent="0.2">
      <c r="A1219" s="5" t="s">
        <v>1266</v>
      </c>
      <c r="B1219" s="5" t="s">
        <v>11</v>
      </c>
      <c r="C1219" s="5">
        <v>9</v>
      </c>
      <c r="D1219" s="6">
        <v>5727273</v>
      </c>
      <c r="E1219" s="5"/>
      <c r="F1219" s="5">
        <v>9</v>
      </c>
      <c r="G1219" s="6">
        <v>5727273</v>
      </c>
      <c r="H1219" s="5">
        <v>0</v>
      </c>
      <c r="I1219" s="5">
        <v>0</v>
      </c>
      <c r="J1219" s="7">
        <f t="shared" si="1031"/>
        <v>636363.66666666663</v>
      </c>
      <c r="K1219" s="5">
        <v>0</v>
      </c>
      <c r="L1219" s="6">
        <f t="shared" si="1226"/>
        <v>0</v>
      </c>
      <c r="M1219" s="5">
        <f t="shared" ref="M1219:N1219" si="1228">F1219+H1219-K1219</f>
        <v>9</v>
      </c>
      <c r="N1219" s="6">
        <f t="shared" si="1228"/>
        <v>5727273</v>
      </c>
      <c r="O1219" s="5"/>
      <c r="P1219" s="5"/>
      <c r="Q1219" s="5"/>
      <c r="R1219" s="5"/>
      <c r="S1219" s="5"/>
      <c r="T1219" s="5"/>
      <c r="U1219" s="5"/>
      <c r="V1219" s="5"/>
      <c r="W1219" s="5"/>
    </row>
    <row r="1220" spans="1:23" x14ac:dyDescent="0.2">
      <c r="A1220" s="5" t="s">
        <v>1267</v>
      </c>
      <c r="B1220" s="5" t="s">
        <v>11</v>
      </c>
      <c r="C1220" s="5">
        <v>6</v>
      </c>
      <c r="D1220" s="6">
        <v>5345455</v>
      </c>
      <c r="E1220" s="5"/>
      <c r="F1220" s="5">
        <v>6</v>
      </c>
      <c r="G1220" s="6">
        <v>5345455</v>
      </c>
      <c r="H1220" s="5">
        <v>0</v>
      </c>
      <c r="I1220" s="5">
        <v>0</v>
      </c>
      <c r="J1220" s="7">
        <f t="shared" si="1031"/>
        <v>890909.16666666663</v>
      </c>
      <c r="K1220" s="5">
        <v>0</v>
      </c>
      <c r="L1220" s="6">
        <f t="shared" si="1226"/>
        <v>0</v>
      </c>
      <c r="M1220" s="5">
        <f t="shared" ref="M1220:N1220" si="1229">F1220+H1220-K1220</f>
        <v>6</v>
      </c>
      <c r="N1220" s="6">
        <f t="shared" si="1229"/>
        <v>5345455</v>
      </c>
      <c r="O1220" s="5"/>
      <c r="P1220" s="5"/>
      <c r="Q1220" s="5"/>
      <c r="R1220" s="5"/>
      <c r="S1220" s="5"/>
      <c r="T1220" s="5"/>
      <c r="U1220" s="5"/>
      <c r="V1220" s="5"/>
      <c r="W1220" s="5"/>
    </row>
    <row r="1221" spans="1:23" x14ac:dyDescent="0.2">
      <c r="A1221" s="5" t="s">
        <v>1268</v>
      </c>
      <c r="B1221" s="5" t="s">
        <v>20</v>
      </c>
      <c r="C1221" s="5">
        <v>15</v>
      </c>
      <c r="D1221" s="6">
        <v>8659091</v>
      </c>
      <c r="E1221" s="5"/>
      <c r="F1221" s="5">
        <v>15</v>
      </c>
      <c r="G1221" s="6">
        <v>8659091</v>
      </c>
      <c r="H1221" s="5">
        <v>0</v>
      </c>
      <c r="I1221" s="5">
        <v>0</v>
      </c>
      <c r="J1221" s="7">
        <f t="shared" si="1031"/>
        <v>577272.73333333328</v>
      </c>
      <c r="K1221" s="5">
        <v>0</v>
      </c>
      <c r="L1221" s="6">
        <f t="shared" si="1226"/>
        <v>0</v>
      </c>
      <c r="M1221" s="5">
        <f t="shared" ref="M1221:N1221" si="1230">F1221+H1221-K1221</f>
        <v>15</v>
      </c>
      <c r="N1221" s="6">
        <f t="shared" si="1230"/>
        <v>8659091</v>
      </c>
      <c r="O1221" s="5"/>
      <c r="P1221" s="5"/>
      <c r="Q1221" s="5"/>
      <c r="R1221" s="5"/>
      <c r="S1221" s="5"/>
      <c r="T1221" s="5"/>
      <c r="U1221" s="5"/>
      <c r="V1221" s="5"/>
      <c r="W1221" s="5"/>
    </row>
    <row r="1222" spans="1:23" x14ac:dyDescent="0.2">
      <c r="A1222" s="5" t="s">
        <v>1269</v>
      </c>
      <c r="B1222" s="5" t="s">
        <v>20</v>
      </c>
      <c r="C1222" s="5">
        <v>8</v>
      </c>
      <c r="D1222" s="6">
        <v>8345454</v>
      </c>
      <c r="E1222" s="5"/>
      <c r="F1222" s="5">
        <v>8</v>
      </c>
      <c r="G1222" s="6">
        <v>8345454</v>
      </c>
      <c r="H1222" s="5">
        <v>0</v>
      </c>
      <c r="I1222" s="5">
        <v>0</v>
      </c>
      <c r="J1222" s="7">
        <f t="shared" si="1031"/>
        <v>1043181.75</v>
      </c>
      <c r="K1222" s="5">
        <v>0</v>
      </c>
      <c r="L1222" s="6">
        <f t="shared" si="1226"/>
        <v>0</v>
      </c>
      <c r="M1222" s="5">
        <f t="shared" ref="M1222:N1222" si="1231">F1222+H1222-K1222</f>
        <v>8</v>
      </c>
      <c r="N1222" s="6">
        <f t="shared" si="1231"/>
        <v>8345454</v>
      </c>
      <c r="O1222" s="5"/>
      <c r="P1222" s="5"/>
      <c r="Q1222" s="5"/>
      <c r="R1222" s="5"/>
      <c r="S1222" s="5"/>
      <c r="T1222" s="5"/>
      <c r="U1222" s="5"/>
      <c r="V1222" s="5"/>
      <c r="W1222" s="5"/>
    </row>
    <row r="1223" spans="1:23" x14ac:dyDescent="0.2">
      <c r="A1223" s="5" t="s">
        <v>1270</v>
      </c>
      <c r="B1223" s="5" t="s">
        <v>20</v>
      </c>
      <c r="C1223" s="5">
        <v>1</v>
      </c>
      <c r="D1223" s="6">
        <v>3818181</v>
      </c>
      <c r="E1223" s="5"/>
      <c r="F1223" s="5">
        <v>1</v>
      </c>
      <c r="G1223" s="6">
        <v>3818181</v>
      </c>
      <c r="H1223" s="5">
        <v>0</v>
      </c>
      <c r="I1223" s="5">
        <v>0</v>
      </c>
      <c r="J1223" s="7">
        <f t="shared" si="1031"/>
        <v>3818181</v>
      </c>
      <c r="K1223" s="5">
        <v>0</v>
      </c>
      <c r="L1223" s="6">
        <f t="shared" si="1226"/>
        <v>0</v>
      </c>
      <c r="M1223" s="5">
        <f t="shared" ref="M1223:N1223" si="1232">F1223+H1223-K1223</f>
        <v>1</v>
      </c>
      <c r="N1223" s="6">
        <f t="shared" si="1232"/>
        <v>3818181</v>
      </c>
      <c r="O1223" s="5"/>
      <c r="P1223" s="5"/>
      <c r="Q1223" s="5"/>
      <c r="R1223" s="5"/>
      <c r="S1223" s="5"/>
      <c r="T1223" s="5"/>
      <c r="U1223" s="5"/>
      <c r="V1223" s="5"/>
      <c r="W1223" s="5"/>
    </row>
    <row r="1224" spans="1:23" x14ac:dyDescent="0.2">
      <c r="A1224" s="5" t="s">
        <v>1271</v>
      </c>
      <c r="B1224" s="5" t="s">
        <v>20</v>
      </c>
      <c r="C1224" s="5">
        <v>7</v>
      </c>
      <c r="D1224" s="6">
        <v>572726</v>
      </c>
      <c r="E1224" s="5"/>
      <c r="F1224" s="5">
        <v>7</v>
      </c>
      <c r="G1224" s="6">
        <v>572726</v>
      </c>
      <c r="H1224" s="5">
        <v>0</v>
      </c>
      <c r="I1224" s="5">
        <v>0</v>
      </c>
      <c r="J1224" s="7">
        <f t="shared" si="1031"/>
        <v>81818</v>
      </c>
      <c r="K1224" s="5">
        <v>0</v>
      </c>
      <c r="L1224" s="6">
        <f t="shared" si="1226"/>
        <v>0</v>
      </c>
      <c r="M1224" s="5">
        <f t="shared" ref="M1224:N1224" si="1233">F1224+H1224-K1224</f>
        <v>7</v>
      </c>
      <c r="N1224" s="6">
        <f t="shared" si="1233"/>
        <v>572726</v>
      </c>
      <c r="O1224" s="5"/>
      <c r="P1224" s="5"/>
      <c r="Q1224" s="5"/>
      <c r="R1224" s="5"/>
      <c r="S1224" s="5"/>
      <c r="T1224" s="5"/>
      <c r="U1224" s="5"/>
      <c r="V1224" s="5"/>
      <c r="W1224" s="5"/>
    </row>
    <row r="1225" spans="1:23" x14ac:dyDescent="0.2">
      <c r="A1225" s="5" t="s">
        <v>1272</v>
      </c>
      <c r="B1225" s="5" t="s">
        <v>20</v>
      </c>
      <c r="C1225" s="5">
        <v>2</v>
      </c>
      <c r="D1225" s="6">
        <v>15900000</v>
      </c>
      <c r="E1225" s="5"/>
      <c r="F1225" s="5">
        <v>2</v>
      </c>
      <c r="G1225" s="6">
        <v>15900000</v>
      </c>
      <c r="H1225" s="5">
        <v>0</v>
      </c>
      <c r="I1225" s="5">
        <v>0</v>
      </c>
      <c r="J1225" s="7">
        <f t="shared" si="1031"/>
        <v>7950000</v>
      </c>
      <c r="K1225" s="5">
        <v>0</v>
      </c>
      <c r="L1225" s="6">
        <f t="shared" si="1226"/>
        <v>0</v>
      </c>
      <c r="M1225" s="5">
        <f t="shared" ref="M1225:N1225" si="1234">F1225+H1225-K1225</f>
        <v>2</v>
      </c>
      <c r="N1225" s="6">
        <f t="shared" si="1234"/>
        <v>15900000</v>
      </c>
      <c r="O1225" s="5"/>
      <c r="P1225" s="5"/>
      <c r="Q1225" s="5"/>
      <c r="R1225" s="5"/>
      <c r="S1225" s="5"/>
      <c r="T1225" s="5"/>
      <c r="U1225" s="5"/>
      <c r="V1225" s="5"/>
      <c r="W1225" s="5"/>
    </row>
    <row r="1226" spans="1:23" x14ac:dyDescent="0.2">
      <c r="A1226" s="5" t="s">
        <v>1273</v>
      </c>
      <c r="B1226" s="5" t="s">
        <v>20</v>
      </c>
      <c r="C1226" s="5">
        <v>7</v>
      </c>
      <c r="D1226" s="6">
        <v>1145454</v>
      </c>
      <c r="E1226" s="5"/>
      <c r="F1226" s="5">
        <v>7</v>
      </c>
      <c r="G1226" s="6">
        <v>1145454</v>
      </c>
      <c r="H1226" s="5">
        <v>0</v>
      </c>
      <c r="I1226" s="5">
        <v>0</v>
      </c>
      <c r="J1226" s="7">
        <f t="shared" si="1031"/>
        <v>163636.28571428571</v>
      </c>
      <c r="K1226" s="5">
        <v>0</v>
      </c>
      <c r="L1226" s="6">
        <f t="shared" si="1226"/>
        <v>0</v>
      </c>
      <c r="M1226" s="5">
        <f t="shared" ref="M1226:N1226" si="1235">F1226+H1226-K1226</f>
        <v>7</v>
      </c>
      <c r="N1226" s="6">
        <f t="shared" si="1235"/>
        <v>1145454</v>
      </c>
      <c r="O1226" s="5"/>
      <c r="P1226" s="5"/>
      <c r="Q1226" s="5"/>
      <c r="R1226" s="5"/>
      <c r="S1226" s="5"/>
      <c r="T1226" s="5"/>
      <c r="U1226" s="5"/>
      <c r="V1226" s="5"/>
      <c r="W1226" s="5"/>
    </row>
    <row r="1227" spans="1:23" x14ac:dyDescent="0.2">
      <c r="A1227" s="5" t="s">
        <v>1274</v>
      </c>
      <c r="B1227" s="5" t="s">
        <v>20</v>
      </c>
      <c r="C1227" s="5">
        <v>4</v>
      </c>
      <c r="D1227" s="6">
        <v>12545454</v>
      </c>
      <c r="E1227" s="5"/>
      <c r="F1227" s="5">
        <v>4</v>
      </c>
      <c r="G1227" s="6">
        <v>12545454</v>
      </c>
      <c r="H1227" s="5">
        <v>0</v>
      </c>
      <c r="I1227" s="5">
        <v>0</v>
      </c>
      <c r="J1227" s="7">
        <f t="shared" si="1031"/>
        <v>3136363.5</v>
      </c>
      <c r="K1227" s="5">
        <v>0</v>
      </c>
      <c r="L1227" s="6">
        <f t="shared" si="1226"/>
        <v>0</v>
      </c>
      <c r="M1227" s="5">
        <f t="shared" ref="M1227:N1227" si="1236">F1227+H1227-K1227</f>
        <v>4</v>
      </c>
      <c r="N1227" s="6">
        <f t="shared" si="1236"/>
        <v>12545454</v>
      </c>
      <c r="O1227" s="5"/>
      <c r="P1227" s="5"/>
      <c r="Q1227" s="5"/>
      <c r="R1227" s="5"/>
      <c r="S1227" s="5"/>
      <c r="T1227" s="5"/>
      <c r="U1227" s="5"/>
      <c r="V1227" s="5"/>
      <c r="W1227" s="5"/>
    </row>
    <row r="1228" spans="1:23" x14ac:dyDescent="0.2">
      <c r="A1228" s="5" t="s">
        <v>1275</v>
      </c>
      <c r="B1228" s="5" t="s">
        <v>20</v>
      </c>
      <c r="C1228" s="5">
        <v>10</v>
      </c>
      <c r="D1228" s="6">
        <v>4063636</v>
      </c>
      <c r="E1228" s="5"/>
      <c r="F1228" s="5">
        <v>10</v>
      </c>
      <c r="G1228" s="6">
        <v>4063636</v>
      </c>
      <c r="H1228" s="5">
        <v>0</v>
      </c>
      <c r="I1228" s="5">
        <v>0</v>
      </c>
      <c r="J1228" s="7">
        <f t="shared" si="1031"/>
        <v>406363.6</v>
      </c>
      <c r="K1228" s="5">
        <v>0</v>
      </c>
      <c r="L1228" s="6">
        <f t="shared" si="1226"/>
        <v>0</v>
      </c>
      <c r="M1228" s="5">
        <f t="shared" ref="M1228:N1228" si="1237">F1228+H1228-K1228</f>
        <v>10</v>
      </c>
      <c r="N1228" s="6">
        <f t="shared" si="1237"/>
        <v>4063636</v>
      </c>
      <c r="O1228" s="5"/>
      <c r="P1228" s="5"/>
      <c r="Q1228" s="5"/>
      <c r="R1228" s="5"/>
      <c r="S1228" s="5"/>
      <c r="T1228" s="5"/>
      <c r="U1228" s="5"/>
      <c r="V1228" s="5"/>
      <c r="W1228" s="5"/>
    </row>
    <row r="1229" spans="1:23" x14ac:dyDescent="0.2">
      <c r="A1229" s="5" t="s">
        <v>1276</v>
      </c>
      <c r="B1229" s="5" t="s">
        <v>20</v>
      </c>
      <c r="C1229" s="5">
        <v>8</v>
      </c>
      <c r="D1229" s="6">
        <v>1709091</v>
      </c>
      <c r="E1229" s="5"/>
      <c r="F1229" s="5">
        <v>8</v>
      </c>
      <c r="G1229" s="6">
        <v>1709091</v>
      </c>
      <c r="H1229" s="5">
        <v>0</v>
      </c>
      <c r="I1229" s="5">
        <v>0</v>
      </c>
      <c r="J1229" s="7">
        <f t="shared" si="1031"/>
        <v>213636.375</v>
      </c>
      <c r="K1229" s="5">
        <v>0</v>
      </c>
      <c r="L1229" s="6">
        <f t="shared" si="1226"/>
        <v>0</v>
      </c>
      <c r="M1229" s="5">
        <f t="shared" ref="M1229:N1229" si="1238">F1229+H1229-K1229</f>
        <v>8</v>
      </c>
      <c r="N1229" s="6">
        <f t="shared" si="1238"/>
        <v>1709091</v>
      </c>
      <c r="O1229" s="5"/>
      <c r="P1229" s="5"/>
      <c r="Q1229" s="5"/>
      <c r="R1229" s="5"/>
      <c r="S1229" s="5"/>
      <c r="T1229" s="5"/>
      <c r="U1229" s="5"/>
      <c r="V1229" s="5"/>
      <c r="W1229" s="5"/>
    </row>
    <row r="1230" spans="1:23" x14ac:dyDescent="0.2">
      <c r="A1230" s="5" t="s">
        <v>1277</v>
      </c>
      <c r="B1230" s="5" t="s">
        <v>20</v>
      </c>
      <c r="C1230" s="5">
        <v>24</v>
      </c>
      <c r="D1230" s="6">
        <v>6340107</v>
      </c>
      <c r="E1230" s="5"/>
      <c r="F1230" s="5">
        <v>24</v>
      </c>
      <c r="G1230" s="6">
        <v>6340107</v>
      </c>
      <c r="H1230" s="5">
        <v>0</v>
      </c>
      <c r="I1230" s="5">
        <v>0</v>
      </c>
      <c r="J1230" s="7">
        <f t="shared" si="1031"/>
        <v>264171.125</v>
      </c>
      <c r="K1230" s="5">
        <v>0</v>
      </c>
      <c r="L1230" s="6">
        <f t="shared" si="1226"/>
        <v>0</v>
      </c>
      <c r="M1230" s="5">
        <f t="shared" ref="M1230:N1230" si="1239">F1230+H1230-K1230</f>
        <v>24</v>
      </c>
      <c r="N1230" s="6">
        <f t="shared" si="1239"/>
        <v>6340107</v>
      </c>
      <c r="O1230" s="5"/>
      <c r="P1230" s="5"/>
      <c r="Q1230" s="5"/>
      <c r="R1230" s="5"/>
      <c r="S1230" s="5"/>
      <c r="T1230" s="5"/>
      <c r="U1230" s="5"/>
      <c r="V1230" s="5"/>
      <c r="W1230" s="5"/>
    </row>
    <row r="1231" spans="1:23" x14ac:dyDescent="0.2">
      <c r="A1231" s="5" t="s">
        <v>1278</v>
      </c>
      <c r="B1231" s="5" t="s">
        <v>20</v>
      </c>
      <c r="C1231" s="5">
        <v>19</v>
      </c>
      <c r="D1231" s="6">
        <v>6809090</v>
      </c>
      <c r="E1231" s="5"/>
      <c r="F1231" s="5">
        <v>19</v>
      </c>
      <c r="G1231" s="6">
        <v>6809090</v>
      </c>
      <c r="H1231" s="5">
        <v>0</v>
      </c>
      <c r="I1231" s="5">
        <v>0</v>
      </c>
      <c r="J1231" s="7">
        <f t="shared" si="1031"/>
        <v>358373.15789473685</v>
      </c>
      <c r="K1231" s="5">
        <v>0</v>
      </c>
      <c r="L1231" s="6">
        <f t="shared" si="1226"/>
        <v>0</v>
      </c>
      <c r="M1231" s="5">
        <f t="shared" ref="M1231:N1231" si="1240">F1231+H1231-K1231</f>
        <v>19</v>
      </c>
      <c r="N1231" s="6">
        <f t="shared" si="1240"/>
        <v>6809090</v>
      </c>
      <c r="O1231" s="5"/>
      <c r="P1231" s="5"/>
      <c r="Q1231" s="5"/>
      <c r="R1231" s="5"/>
      <c r="S1231" s="5"/>
      <c r="T1231" s="5"/>
      <c r="U1231" s="5"/>
      <c r="V1231" s="5"/>
      <c r="W1231" s="5"/>
    </row>
    <row r="1232" spans="1:23" x14ac:dyDescent="0.2">
      <c r="A1232" s="5" t="s">
        <v>1279</v>
      </c>
      <c r="B1232" s="5" t="s">
        <v>20</v>
      </c>
      <c r="C1232" s="5">
        <v>13</v>
      </c>
      <c r="D1232" s="6">
        <v>9182727</v>
      </c>
      <c r="E1232" s="5"/>
      <c r="F1232" s="5">
        <v>13</v>
      </c>
      <c r="G1232" s="6">
        <v>9182727</v>
      </c>
      <c r="H1232" s="5">
        <v>0</v>
      </c>
      <c r="I1232" s="5">
        <v>0</v>
      </c>
      <c r="J1232" s="7">
        <f t="shared" si="1031"/>
        <v>706363.61538461538</v>
      </c>
      <c r="K1232" s="5">
        <v>0</v>
      </c>
      <c r="L1232" s="6">
        <f t="shared" si="1226"/>
        <v>0</v>
      </c>
      <c r="M1232" s="5">
        <f t="shared" ref="M1232:N1232" si="1241">F1232+H1232-K1232</f>
        <v>13</v>
      </c>
      <c r="N1232" s="6">
        <f t="shared" si="1241"/>
        <v>9182727</v>
      </c>
      <c r="O1232" s="5"/>
      <c r="P1232" s="5"/>
      <c r="Q1232" s="5"/>
      <c r="R1232" s="5"/>
      <c r="S1232" s="5"/>
      <c r="T1232" s="5"/>
      <c r="U1232" s="5"/>
      <c r="V1232" s="5"/>
      <c r="W1232" s="5"/>
    </row>
    <row r="1233" spans="1:23" x14ac:dyDescent="0.2">
      <c r="A1233" s="5" t="s">
        <v>1280</v>
      </c>
      <c r="B1233" s="5" t="s">
        <v>20</v>
      </c>
      <c r="C1233" s="5">
        <v>1</v>
      </c>
      <c r="D1233" s="6">
        <v>1522352</v>
      </c>
      <c r="E1233" s="5"/>
      <c r="F1233" s="5">
        <v>1</v>
      </c>
      <c r="G1233" s="6">
        <v>1522352</v>
      </c>
      <c r="H1233" s="5">
        <v>0</v>
      </c>
      <c r="I1233" s="5">
        <v>0</v>
      </c>
      <c r="J1233" s="7">
        <f t="shared" si="1031"/>
        <v>1522352</v>
      </c>
      <c r="K1233" s="5">
        <v>0</v>
      </c>
      <c r="L1233" s="6">
        <f t="shared" si="1226"/>
        <v>0</v>
      </c>
      <c r="M1233" s="5">
        <f t="shared" ref="M1233:N1233" si="1242">F1233+H1233-K1233</f>
        <v>1</v>
      </c>
      <c r="N1233" s="6">
        <f t="shared" si="1242"/>
        <v>1522352</v>
      </c>
      <c r="O1233" s="5"/>
      <c r="P1233" s="5"/>
      <c r="Q1233" s="5"/>
      <c r="R1233" s="5"/>
      <c r="S1233" s="5"/>
      <c r="T1233" s="5"/>
      <c r="U1233" s="5"/>
      <c r="V1233" s="5"/>
      <c r="W1233" s="5"/>
    </row>
    <row r="1234" spans="1:23" x14ac:dyDescent="0.2">
      <c r="A1234" s="5" t="s">
        <v>1281</v>
      </c>
      <c r="B1234" s="5" t="s">
        <v>11</v>
      </c>
      <c r="C1234" s="5">
        <v>10</v>
      </c>
      <c r="D1234" s="6">
        <v>2636364</v>
      </c>
      <c r="E1234" s="5"/>
      <c r="F1234" s="5">
        <v>10</v>
      </c>
      <c r="G1234" s="6">
        <v>2636364</v>
      </c>
      <c r="H1234" s="5">
        <v>0</v>
      </c>
      <c r="I1234" s="5">
        <v>0</v>
      </c>
      <c r="J1234" s="7">
        <f t="shared" si="1031"/>
        <v>263636.40000000002</v>
      </c>
      <c r="K1234" s="5">
        <v>0</v>
      </c>
      <c r="L1234" s="6">
        <f t="shared" si="1226"/>
        <v>0</v>
      </c>
      <c r="M1234" s="5">
        <f t="shared" ref="M1234:N1234" si="1243">F1234+H1234-K1234</f>
        <v>10</v>
      </c>
      <c r="N1234" s="6">
        <f t="shared" si="1243"/>
        <v>2636364</v>
      </c>
      <c r="O1234" s="5"/>
      <c r="P1234" s="5"/>
      <c r="Q1234" s="5"/>
      <c r="R1234" s="5"/>
      <c r="S1234" s="5"/>
      <c r="T1234" s="5"/>
      <c r="U1234" s="5"/>
      <c r="V1234" s="5"/>
      <c r="W1234" s="5"/>
    </row>
    <row r="1235" spans="1:23" x14ac:dyDescent="0.2">
      <c r="A1235" s="5" t="s">
        <v>1282</v>
      </c>
      <c r="B1235" s="5" t="s">
        <v>20</v>
      </c>
      <c r="C1235" s="5">
        <v>2</v>
      </c>
      <c r="D1235" s="6">
        <v>890909</v>
      </c>
      <c r="E1235" s="5"/>
      <c r="F1235" s="5">
        <v>2</v>
      </c>
      <c r="G1235" s="6">
        <v>890909</v>
      </c>
      <c r="H1235" s="5">
        <v>0</v>
      </c>
      <c r="I1235" s="5">
        <v>0</v>
      </c>
      <c r="J1235" s="7">
        <f t="shared" si="1031"/>
        <v>445454.5</v>
      </c>
      <c r="K1235" s="5">
        <v>0</v>
      </c>
      <c r="L1235" s="6">
        <f t="shared" si="1226"/>
        <v>0</v>
      </c>
      <c r="M1235" s="5">
        <f t="shared" ref="M1235:N1235" si="1244">F1235+H1235-K1235</f>
        <v>2</v>
      </c>
      <c r="N1235" s="6">
        <f t="shared" si="1244"/>
        <v>890909</v>
      </c>
      <c r="O1235" s="5"/>
      <c r="P1235" s="5"/>
      <c r="Q1235" s="5"/>
      <c r="R1235" s="5"/>
      <c r="S1235" s="5"/>
      <c r="T1235" s="5"/>
      <c r="U1235" s="5"/>
      <c r="V1235" s="5"/>
      <c r="W1235" s="5"/>
    </row>
    <row r="1236" spans="1:23" x14ac:dyDescent="0.2">
      <c r="A1236" s="5" t="s">
        <v>1283</v>
      </c>
      <c r="B1236" s="5" t="s">
        <v>20</v>
      </c>
      <c r="C1236" s="5">
        <v>2</v>
      </c>
      <c r="D1236" s="6">
        <v>1327273</v>
      </c>
      <c r="E1236" s="5"/>
      <c r="F1236" s="5">
        <v>2</v>
      </c>
      <c r="G1236" s="6">
        <v>1327273</v>
      </c>
      <c r="H1236" s="5">
        <v>0</v>
      </c>
      <c r="I1236" s="5">
        <v>0</v>
      </c>
      <c r="J1236" s="7">
        <f t="shared" si="1031"/>
        <v>663636.5</v>
      </c>
      <c r="K1236" s="5">
        <v>0</v>
      </c>
      <c r="L1236" s="6">
        <f t="shared" si="1226"/>
        <v>0</v>
      </c>
      <c r="M1236" s="5">
        <f t="shared" ref="M1236:N1236" si="1245">F1236+H1236-K1236</f>
        <v>2</v>
      </c>
      <c r="N1236" s="6">
        <f t="shared" si="1245"/>
        <v>1327273</v>
      </c>
      <c r="O1236" s="5"/>
      <c r="P1236" s="5"/>
      <c r="Q1236" s="5"/>
      <c r="R1236" s="5"/>
      <c r="S1236" s="5"/>
      <c r="T1236" s="5"/>
      <c r="U1236" s="5"/>
      <c r="V1236" s="5"/>
      <c r="W1236" s="5"/>
    </row>
    <row r="1237" spans="1:23" x14ac:dyDescent="0.2">
      <c r="A1237" s="5" t="s">
        <v>1284</v>
      </c>
      <c r="B1237" s="5" t="s">
        <v>20</v>
      </c>
      <c r="C1237" s="5">
        <v>1</v>
      </c>
      <c r="D1237" s="6">
        <v>190702</v>
      </c>
      <c r="E1237" s="5"/>
      <c r="F1237" s="5">
        <v>1</v>
      </c>
      <c r="G1237" s="6">
        <v>190702</v>
      </c>
      <c r="H1237" s="5">
        <v>0</v>
      </c>
      <c r="I1237" s="5">
        <v>0</v>
      </c>
      <c r="J1237" s="7">
        <f t="shared" si="1031"/>
        <v>190702</v>
      </c>
      <c r="K1237" s="5">
        <v>0</v>
      </c>
      <c r="L1237" s="6">
        <f t="shared" si="1226"/>
        <v>0</v>
      </c>
      <c r="M1237" s="5">
        <f t="shared" ref="M1237:N1237" si="1246">F1237+H1237-K1237</f>
        <v>1</v>
      </c>
      <c r="N1237" s="6">
        <f t="shared" si="1246"/>
        <v>190702</v>
      </c>
      <c r="O1237" s="5"/>
      <c r="P1237" s="5"/>
      <c r="Q1237" s="5"/>
      <c r="R1237" s="5"/>
      <c r="S1237" s="5"/>
      <c r="T1237" s="5"/>
      <c r="U1237" s="5"/>
      <c r="V1237" s="5"/>
      <c r="W1237" s="5"/>
    </row>
    <row r="1238" spans="1:23" x14ac:dyDescent="0.2">
      <c r="A1238" s="5" t="s">
        <v>1285</v>
      </c>
      <c r="B1238" s="5" t="s">
        <v>20</v>
      </c>
      <c r="C1238" s="5">
        <v>9</v>
      </c>
      <c r="D1238" s="6">
        <v>1840909</v>
      </c>
      <c r="E1238" s="5"/>
      <c r="F1238" s="5">
        <v>9</v>
      </c>
      <c r="G1238" s="6">
        <v>1840909</v>
      </c>
      <c r="H1238" s="5">
        <v>0</v>
      </c>
      <c r="I1238" s="5">
        <v>0</v>
      </c>
      <c r="J1238" s="7">
        <f t="shared" si="1031"/>
        <v>204545.44444444444</v>
      </c>
      <c r="K1238" s="5">
        <v>0</v>
      </c>
      <c r="L1238" s="6">
        <f t="shared" si="1226"/>
        <v>0</v>
      </c>
      <c r="M1238" s="5">
        <f t="shared" ref="M1238:N1238" si="1247">F1238+H1238-K1238</f>
        <v>9</v>
      </c>
      <c r="N1238" s="6">
        <f t="shared" si="1247"/>
        <v>1840909</v>
      </c>
      <c r="O1238" s="5"/>
      <c r="P1238" s="5"/>
      <c r="Q1238" s="5"/>
      <c r="R1238" s="5"/>
      <c r="S1238" s="5"/>
      <c r="T1238" s="5"/>
      <c r="U1238" s="5"/>
      <c r="V1238" s="5"/>
      <c r="W1238" s="5"/>
    </row>
    <row r="1239" spans="1:23" x14ac:dyDescent="0.2">
      <c r="A1239" s="5" t="s">
        <v>1286</v>
      </c>
      <c r="B1239" s="5" t="s">
        <v>20</v>
      </c>
      <c r="C1239" s="5">
        <v>12</v>
      </c>
      <c r="D1239" s="6">
        <v>3939544</v>
      </c>
      <c r="E1239" s="5"/>
      <c r="F1239" s="5">
        <v>12</v>
      </c>
      <c r="G1239" s="6">
        <v>3939544</v>
      </c>
      <c r="H1239" s="5">
        <v>0</v>
      </c>
      <c r="I1239" s="5">
        <v>0</v>
      </c>
      <c r="J1239" s="7">
        <f t="shared" si="1031"/>
        <v>328295.33333333331</v>
      </c>
      <c r="K1239" s="5">
        <v>0</v>
      </c>
      <c r="L1239" s="6">
        <f t="shared" si="1226"/>
        <v>0</v>
      </c>
      <c r="M1239" s="5">
        <f t="shared" ref="M1239:N1239" si="1248">F1239+H1239-K1239</f>
        <v>12</v>
      </c>
      <c r="N1239" s="6">
        <f t="shared" si="1248"/>
        <v>3939544</v>
      </c>
      <c r="O1239" s="5"/>
      <c r="P1239" s="5"/>
      <c r="Q1239" s="5"/>
      <c r="R1239" s="5"/>
      <c r="S1239" s="5"/>
      <c r="T1239" s="5"/>
      <c r="U1239" s="5"/>
      <c r="V1239" s="5"/>
      <c r="W1239" s="5"/>
    </row>
    <row r="1240" spans="1:23" x14ac:dyDescent="0.2">
      <c r="A1240" s="5" t="s">
        <v>1287</v>
      </c>
      <c r="B1240" s="5" t="s">
        <v>20</v>
      </c>
      <c r="C1240" s="5">
        <v>5</v>
      </c>
      <c r="D1240" s="6">
        <v>2203409</v>
      </c>
      <c r="E1240" s="5"/>
      <c r="F1240" s="5">
        <v>5</v>
      </c>
      <c r="G1240" s="6">
        <v>2203409</v>
      </c>
      <c r="H1240" s="5">
        <v>0</v>
      </c>
      <c r="I1240" s="5">
        <v>0</v>
      </c>
      <c r="J1240" s="7">
        <f t="shared" si="1031"/>
        <v>440681.8</v>
      </c>
      <c r="K1240" s="5">
        <v>0</v>
      </c>
      <c r="L1240" s="6">
        <f t="shared" si="1226"/>
        <v>0</v>
      </c>
      <c r="M1240" s="5">
        <f t="shared" ref="M1240:N1240" si="1249">F1240+H1240-K1240</f>
        <v>5</v>
      </c>
      <c r="N1240" s="6">
        <f t="shared" si="1249"/>
        <v>2203409</v>
      </c>
      <c r="O1240" s="5"/>
      <c r="P1240" s="5"/>
      <c r="Q1240" s="5"/>
      <c r="R1240" s="5"/>
      <c r="S1240" s="5"/>
      <c r="T1240" s="5"/>
      <c r="U1240" s="5"/>
      <c r="V1240" s="5"/>
      <c r="W1240" s="5"/>
    </row>
    <row r="1241" spans="1:23" x14ac:dyDescent="0.2">
      <c r="A1241" s="5" t="s">
        <v>1288</v>
      </c>
      <c r="B1241" s="5" t="s">
        <v>20</v>
      </c>
      <c r="C1241" s="5">
        <v>4</v>
      </c>
      <c r="D1241" s="6">
        <v>1134546</v>
      </c>
      <c r="E1241" s="5"/>
      <c r="F1241" s="5">
        <v>4</v>
      </c>
      <c r="G1241" s="6">
        <v>1134546</v>
      </c>
      <c r="H1241" s="5">
        <v>0</v>
      </c>
      <c r="I1241" s="5">
        <v>0</v>
      </c>
      <c r="J1241" s="7">
        <f t="shared" si="1031"/>
        <v>283636.5</v>
      </c>
      <c r="K1241" s="5">
        <v>0</v>
      </c>
      <c r="L1241" s="6">
        <f t="shared" si="1226"/>
        <v>0</v>
      </c>
      <c r="M1241" s="5">
        <f t="shared" ref="M1241:N1241" si="1250">F1241+H1241-K1241</f>
        <v>4</v>
      </c>
      <c r="N1241" s="6">
        <f t="shared" si="1250"/>
        <v>1134546</v>
      </c>
      <c r="O1241" s="5"/>
      <c r="P1241" s="5"/>
      <c r="Q1241" s="5"/>
      <c r="R1241" s="5"/>
      <c r="S1241" s="5"/>
      <c r="T1241" s="5"/>
      <c r="U1241" s="5"/>
      <c r="V1241" s="5"/>
      <c r="W1241" s="5"/>
    </row>
    <row r="1242" spans="1:23" x14ac:dyDescent="0.2">
      <c r="A1242" s="5" t="s">
        <v>1289</v>
      </c>
      <c r="B1242" s="5" t="s">
        <v>20</v>
      </c>
      <c r="C1242" s="5">
        <v>3</v>
      </c>
      <c r="D1242" s="6">
        <v>1050000</v>
      </c>
      <c r="E1242" s="5"/>
      <c r="F1242" s="5">
        <v>3</v>
      </c>
      <c r="G1242" s="6">
        <v>1050000</v>
      </c>
      <c r="H1242" s="5">
        <v>0</v>
      </c>
      <c r="I1242" s="5">
        <v>0</v>
      </c>
      <c r="J1242" s="7">
        <f t="shared" si="1031"/>
        <v>350000</v>
      </c>
      <c r="K1242" s="5">
        <v>0</v>
      </c>
      <c r="L1242" s="6">
        <f t="shared" si="1226"/>
        <v>0</v>
      </c>
      <c r="M1242" s="5">
        <f t="shared" ref="M1242:N1242" si="1251">F1242+H1242-K1242</f>
        <v>3</v>
      </c>
      <c r="N1242" s="6">
        <f t="shared" si="1251"/>
        <v>1050000</v>
      </c>
      <c r="O1242" s="5"/>
      <c r="P1242" s="5"/>
      <c r="Q1242" s="5"/>
      <c r="R1242" s="5"/>
      <c r="S1242" s="5"/>
      <c r="T1242" s="5"/>
      <c r="U1242" s="5"/>
      <c r="V1242" s="5"/>
      <c r="W1242" s="5"/>
    </row>
    <row r="1243" spans="1:23" x14ac:dyDescent="0.2">
      <c r="A1243" s="5" t="s">
        <v>1290</v>
      </c>
      <c r="B1243" s="5" t="s">
        <v>20</v>
      </c>
      <c r="C1243" s="5">
        <v>5</v>
      </c>
      <c r="D1243" s="6">
        <v>500000</v>
      </c>
      <c r="E1243" s="5"/>
      <c r="F1243" s="5">
        <v>5</v>
      </c>
      <c r="G1243" s="6">
        <v>500000</v>
      </c>
      <c r="H1243" s="5">
        <v>0</v>
      </c>
      <c r="I1243" s="5">
        <v>0</v>
      </c>
      <c r="J1243" s="7">
        <f t="shared" si="1031"/>
        <v>100000</v>
      </c>
      <c r="K1243" s="5">
        <v>0</v>
      </c>
      <c r="L1243" s="6">
        <f t="shared" si="1226"/>
        <v>0</v>
      </c>
      <c r="M1243" s="5">
        <f t="shared" ref="M1243:N1243" si="1252">F1243+H1243-K1243</f>
        <v>5</v>
      </c>
      <c r="N1243" s="6">
        <f t="shared" si="1252"/>
        <v>500000</v>
      </c>
      <c r="O1243" s="5"/>
      <c r="P1243" s="5"/>
      <c r="Q1243" s="5"/>
      <c r="R1243" s="5"/>
      <c r="S1243" s="5"/>
      <c r="T1243" s="5"/>
      <c r="U1243" s="5"/>
      <c r="V1243" s="5"/>
      <c r="W1243" s="5"/>
    </row>
    <row r="1244" spans="1:23" x14ac:dyDescent="0.2">
      <c r="A1244" s="5" t="s">
        <v>1291</v>
      </c>
      <c r="B1244" s="5" t="s">
        <v>20</v>
      </c>
      <c r="C1244" s="5">
        <v>5</v>
      </c>
      <c r="D1244" s="6">
        <v>613635</v>
      </c>
      <c r="E1244" s="5"/>
      <c r="F1244" s="5">
        <v>5</v>
      </c>
      <c r="G1244" s="6">
        <v>613635</v>
      </c>
      <c r="H1244" s="5">
        <v>0</v>
      </c>
      <c r="I1244" s="5">
        <v>0</v>
      </c>
      <c r="J1244" s="7">
        <f t="shared" si="1031"/>
        <v>122727</v>
      </c>
      <c r="K1244" s="5">
        <v>0</v>
      </c>
      <c r="L1244" s="6">
        <f t="shared" si="1226"/>
        <v>0</v>
      </c>
      <c r="M1244" s="5">
        <f t="shared" ref="M1244:N1244" si="1253">F1244+H1244-K1244</f>
        <v>5</v>
      </c>
      <c r="N1244" s="6">
        <f t="shared" si="1253"/>
        <v>613635</v>
      </c>
      <c r="O1244" s="5"/>
      <c r="P1244" s="5"/>
      <c r="Q1244" s="5"/>
      <c r="R1244" s="5"/>
      <c r="S1244" s="5"/>
      <c r="T1244" s="5"/>
      <c r="U1244" s="5"/>
      <c r="V1244" s="5"/>
      <c r="W1244" s="5"/>
    </row>
    <row r="1245" spans="1:23" x14ac:dyDescent="0.2">
      <c r="A1245" s="5" t="s">
        <v>1292</v>
      </c>
      <c r="B1245" s="5" t="s">
        <v>20</v>
      </c>
      <c r="C1245" s="5">
        <v>5</v>
      </c>
      <c r="D1245" s="6">
        <v>522725</v>
      </c>
      <c r="E1245" s="5"/>
      <c r="F1245" s="5">
        <v>5</v>
      </c>
      <c r="G1245" s="6">
        <v>522725</v>
      </c>
      <c r="H1245" s="5">
        <v>0</v>
      </c>
      <c r="I1245" s="5">
        <v>0</v>
      </c>
      <c r="J1245" s="7">
        <f t="shared" si="1031"/>
        <v>104545</v>
      </c>
      <c r="K1245" s="5">
        <v>0</v>
      </c>
      <c r="L1245" s="6">
        <f t="shared" si="1226"/>
        <v>0</v>
      </c>
      <c r="M1245" s="5">
        <f t="shared" ref="M1245:N1245" si="1254">F1245+H1245-K1245</f>
        <v>5</v>
      </c>
      <c r="N1245" s="6">
        <f t="shared" si="1254"/>
        <v>522725</v>
      </c>
      <c r="O1245" s="5"/>
      <c r="P1245" s="5"/>
      <c r="Q1245" s="5"/>
      <c r="R1245" s="5"/>
      <c r="S1245" s="5"/>
      <c r="T1245" s="5"/>
      <c r="U1245" s="5"/>
      <c r="V1245" s="5"/>
      <c r="W1245" s="5"/>
    </row>
    <row r="1246" spans="1:23" x14ac:dyDescent="0.2">
      <c r="A1246" s="5" t="s">
        <v>1293</v>
      </c>
      <c r="B1246" s="5" t="s">
        <v>20</v>
      </c>
      <c r="C1246" s="5">
        <v>5</v>
      </c>
      <c r="D1246" s="6">
        <v>568180</v>
      </c>
      <c r="E1246" s="5"/>
      <c r="F1246" s="5">
        <v>5</v>
      </c>
      <c r="G1246" s="6">
        <v>568180</v>
      </c>
      <c r="H1246" s="5">
        <v>0</v>
      </c>
      <c r="I1246" s="5">
        <v>0</v>
      </c>
      <c r="J1246" s="7">
        <f t="shared" si="1031"/>
        <v>113636</v>
      </c>
      <c r="K1246" s="5">
        <v>0</v>
      </c>
      <c r="L1246" s="6">
        <f t="shared" si="1226"/>
        <v>0</v>
      </c>
      <c r="M1246" s="5">
        <f t="shared" ref="M1246:N1246" si="1255">F1246+H1246-K1246</f>
        <v>5</v>
      </c>
      <c r="N1246" s="6">
        <f t="shared" si="1255"/>
        <v>568180</v>
      </c>
      <c r="O1246" s="5"/>
      <c r="P1246" s="5"/>
      <c r="Q1246" s="5"/>
      <c r="R1246" s="5"/>
      <c r="S1246" s="5"/>
      <c r="T1246" s="5"/>
      <c r="U1246" s="5"/>
      <c r="V1246" s="5"/>
      <c r="W1246" s="5"/>
    </row>
    <row r="1247" spans="1:23" x14ac:dyDescent="0.2">
      <c r="A1247" s="5" t="s">
        <v>1294</v>
      </c>
      <c r="B1247" s="5" t="s">
        <v>11</v>
      </c>
      <c r="C1247" s="5">
        <v>1</v>
      </c>
      <c r="D1247" s="6">
        <v>654545</v>
      </c>
      <c r="E1247" s="5"/>
      <c r="F1247" s="5">
        <v>1</v>
      </c>
      <c r="G1247" s="6">
        <v>654545</v>
      </c>
      <c r="H1247" s="5">
        <v>0</v>
      </c>
      <c r="I1247" s="5">
        <v>0</v>
      </c>
      <c r="J1247" s="7">
        <f t="shared" si="1031"/>
        <v>654545</v>
      </c>
      <c r="K1247" s="5">
        <v>0</v>
      </c>
      <c r="L1247" s="6">
        <f t="shared" si="1226"/>
        <v>0</v>
      </c>
      <c r="M1247" s="5">
        <f t="shared" ref="M1247:N1247" si="1256">F1247+H1247-K1247</f>
        <v>1</v>
      </c>
      <c r="N1247" s="6">
        <f t="shared" si="1256"/>
        <v>654545</v>
      </c>
      <c r="O1247" s="5"/>
      <c r="P1247" s="5"/>
      <c r="Q1247" s="5"/>
      <c r="R1247" s="5"/>
      <c r="S1247" s="5"/>
      <c r="T1247" s="5"/>
      <c r="U1247" s="5"/>
      <c r="V1247" s="5"/>
      <c r="W1247" s="5"/>
    </row>
    <row r="1248" spans="1:23" x14ac:dyDescent="0.2">
      <c r="A1248" s="5" t="s">
        <v>1295</v>
      </c>
      <c r="B1248" s="5" t="s">
        <v>11</v>
      </c>
      <c r="C1248" s="5">
        <v>15</v>
      </c>
      <c r="D1248" s="6">
        <v>2713637</v>
      </c>
      <c r="E1248" s="5"/>
      <c r="F1248" s="5">
        <v>15</v>
      </c>
      <c r="G1248" s="6">
        <v>2713637</v>
      </c>
      <c r="H1248" s="5">
        <v>0</v>
      </c>
      <c r="I1248" s="5">
        <v>0</v>
      </c>
      <c r="J1248" s="7">
        <f t="shared" si="1031"/>
        <v>180909.13333333333</v>
      </c>
      <c r="K1248" s="5">
        <v>0</v>
      </c>
      <c r="L1248" s="6">
        <f t="shared" si="1226"/>
        <v>0</v>
      </c>
      <c r="M1248" s="5">
        <f t="shared" ref="M1248:N1248" si="1257">F1248+H1248-K1248</f>
        <v>15</v>
      </c>
      <c r="N1248" s="6">
        <f t="shared" si="1257"/>
        <v>2713637</v>
      </c>
      <c r="O1248" s="5"/>
      <c r="P1248" s="5"/>
      <c r="Q1248" s="5"/>
      <c r="R1248" s="5"/>
      <c r="S1248" s="5"/>
      <c r="T1248" s="5"/>
      <c r="U1248" s="5"/>
      <c r="V1248" s="5"/>
      <c r="W1248" s="5"/>
    </row>
    <row r="1249" spans="1:23" x14ac:dyDescent="0.2">
      <c r="A1249" s="5" t="s">
        <v>1296</v>
      </c>
      <c r="B1249" s="5" t="s">
        <v>11</v>
      </c>
      <c r="C1249" s="5">
        <v>12</v>
      </c>
      <c r="D1249" s="6">
        <v>2121494</v>
      </c>
      <c r="E1249" s="5"/>
      <c r="F1249" s="5">
        <v>12</v>
      </c>
      <c r="G1249" s="6">
        <v>2121494</v>
      </c>
      <c r="H1249" s="5">
        <v>0</v>
      </c>
      <c r="I1249" s="5">
        <v>0</v>
      </c>
      <c r="J1249" s="7">
        <f t="shared" si="1031"/>
        <v>176791.16666666666</v>
      </c>
      <c r="K1249" s="5">
        <v>0</v>
      </c>
      <c r="L1249" s="6">
        <f t="shared" si="1226"/>
        <v>0</v>
      </c>
      <c r="M1249" s="5">
        <f t="shared" ref="M1249:N1249" si="1258">F1249+H1249-K1249</f>
        <v>12</v>
      </c>
      <c r="N1249" s="6">
        <f t="shared" si="1258"/>
        <v>2121494</v>
      </c>
      <c r="O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2">
      <c r="A1250" s="5" t="s">
        <v>1297</v>
      </c>
      <c r="B1250" s="5" t="s">
        <v>11</v>
      </c>
      <c r="C1250" s="5">
        <v>1</v>
      </c>
      <c r="D1250" s="6">
        <v>2309091</v>
      </c>
      <c r="E1250" s="5"/>
      <c r="F1250" s="5">
        <v>1</v>
      </c>
      <c r="G1250" s="6">
        <v>2309091</v>
      </c>
      <c r="H1250" s="5">
        <v>0</v>
      </c>
      <c r="I1250" s="5">
        <v>0</v>
      </c>
      <c r="J1250" s="7">
        <f t="shared" si="1031"/>
        <v>2309091</v>
      </c>
      <c r="K1250" s="5">
        <v>0</v>
      </c>
      <c r="L1250" s="6">
        <f t="shared" si="1226"/>
        <v>0</v>
      </c>
      <c r="M1250" s="5">
        <f t="shared" ref="M1250:N1250" si="1259">F1250+H1250-K1250</f>
        <v>1</v>
      </c>
      <c r="N1250" s="6">
        <f t="shared" si="1259"/>
        <v>2309091</v>
      </c>
      <c r="O1250" s="5"/>
      <c r="P1250" s="5"/>
      <c r="Q1250" s="5"/>
      <c r="R1250" s="5"/>
      <c r="S1250" s="5"/>
      <c r="T1250" s="5"/>
      <c r="U1250" s="5"/>
      <c r="V1250" s="5"/>
      <c r="W1250" s="5"/>
    </row>
    <row r="1251" spans="1:23" x14ac:dyDescent="0.2">
      <c r="A1251" s="5" t="s">
        <v>1298</v>
      </c>
      <c r="B1251" s="5" t="s">
        <v>11</v>
      </c>
      <c r="C1251" s="5">
        <v>2</v>
      </c>
      <c r="D1251" s="6">
        <v>1181818</v>
      </c>
      <c r="E1251" s="5"/>
      <c r="F1251" s="5">
        <v>2</v>
      </c>
      <c r="G1251" s="6">
        <v>1181818</v>
      </c>
      <c r="H1251" s="5">
        <v>0</v>
      </c>
      <c r="I1251" s="5">
        <v>0</v>
      </c>
      <c r="J1251" s="7">
        <f t="shared" si="1031"/>
        <v>590909</v>
      </c>
      <c r="K1251" s="5">
        <v>0</v>
      </c>
      <c r="L1251" s="6">
        <f t="shared" si="1226"/>
        <v>0</v>
      </c>
      <c r="M1251" s="5">
        <f t="shared" ref="M1251:N1251" si="1260">F1251+H1251-K1251</f>
        <v>2</v>
      </c>
      <c r="N1251" s="6">
        <f t="shared" si="1260"/>
        <v>1181818</v>
      </c>
      <c r="O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2">
      <c r="A1252" s="5" t="s">
        <v>1299</v>
      </c>
      <c r="B1252" s="5" t="s">
        <v>11</v>
      </c>
      <c r="C1252" s="5">
        <v>5</v>
      </c>
      <c r="D1252" s="6">
        <v>1465545</v>
      </c>
      <c r="E1252" s="5"/>
      <c r="F1252" s="5">
        <v>5</v>
      </c>
      <c r="G1252" s="6">
        <v>1465545</v>
      </c>
      <c r="H1252" s="5">
        <v>0</v>
      </c>
      <c r="I1252" s="5">
        <v>0</v>
      </c>
      <c r="J1252" s="7">
        <f t="shared" si="1031"/>
        <v>293109</v>
      </c>
      <c r="K1252" s="5">
        <v>0</v>
      </c>
      <c r="L1252" s="6">
        <f t="shared" si="1226"/>
        <v>0</v>
      </c>
      <c r="M1252" s="5">
        <f t="shared" ref="M1252:N1252" si="1261">F1252+H1252-K1252</f>
        <v>5</v>
      </c>
      <c r="N1252" s="6">
        <f t="shared" si="1261"/>
        <v>1465545</v>
      </c>
      <c r="O1252" s="5"/>
      <c r="P1252" s="5"/>
      <c r="Q1252" s="5"/>
      <c r="R1252" s="5"/>
      <c r="S1252" s="5"/>
      <c r="T1252" s="5"/>
      <c r="U1252" s="5"/>
      <c r="V1252" s="5"/>
      <c r="W1252" s="5"/>
    </row>
    <row r="1253" spans="1:23" x14ac:dyDescent="0.2">
      <c r="A1253" s="5" t="s">
        <v>1300</v>
      </c>
      <c r="B1253" s="5" t="s">
        <v>11</v>
      </c>
      <c r="C1253" s="5">
        <v>20</v>
      </c>
      <c r="D1253" s="6">
        <v>3189454</v>
      </c>
      <c r="E1253" s="5"/>
      <c r="F1253" s="5">
        <v>20</v>
      </c>
      <c r="G1253" s="6">
        <v>3189454</v>
      </c>
      <c r="H1253" s="5">
        <v>0</v>
      </c>
      <c r="I1253" s="5">
        <v>0</v>
      </c>
      <c r="J1253" s="7">
        <f t="shared" si="1031"/>
        <v>159472.70000000001</v>
      </c>
      <c r="K1253" s="5">
        <v>0</v>
      </c>
      <c r="L1253" s="6">
        <f t="shared" si="1226"/>
        <v>0</v>
      </c>
      <c r="M1253" s="5">
        <f t="shared" ref="M1253:N1253" si="1262">F1253+H1253-K1253</f>
        <v>20</v>
      </c>
      <c r="N1253" s="6">
        <f t="shared" si="1262"/>
        <v>3189454</v>
      </c>
      <c r="O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2">
      <c r="A1254" s="5" t="s">
        <v>1301</v>
      </c>
      <c r="B1254" s="5" t="s">
        <v>11</v>
      </c>
      <c r="C1254" s="5">
        <v>9</v>
      </c>
      <c r="D1254" s="6">
        <v>605455</v>
      </c>
      <c r="E1254" s="5"/>
      <c r="F1254" s="5">
        <v>9</v>
      </c>
      <c r="G1254" s="6">
        <v>605455</v>
      </c>
      <c r="H1254" s="5">
        <v>0</v>
      </c>
      <c r="I1254" s="5">
        <v>0</v>
      </c>
      <c r="J1254" s="7">
        <f t="shared" si="1031"/>
        <v>67272.777777777781</v>
      </c>
      <c r="K1254" s="5">
        <v>0</v>
      </c>
      <c r="L1254" s="6">
        <f t="shared" si="1226"/>
        <v>0</v>
      </c>
      <c r="M1254" s="5">
        <f t="shared" ref="M1254:N1254" si="1263">F1254+H1254-K1254</f>
        <v>9</v>
      </c>
      <c r="N1254" s="6">
        <f t="shared" si="1263"/>
        <v>605455</v>
      </c>
      <c r="O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2">
      <c r="A1255" s="5" t="s">
        <v>1302</v>
      </c>
      <c r="B1255" s="5" t="s">
        <v>11</v>
      </c>
      <c r="C1255" s="5">
        <v>19</v>
      </c>
      <c r="D1255" s="6">
        <v>1934545</v>
      </c>
      <c r="E1255" s="5"/>
      <c r="F1255" s="5">
        <v>19</v>
      </c>
      <c r="G1255" s="6">
        <v>1934545</v>
      </c>
      <c r="H1255" s="5">
        <v>0</v>
      </c>
      <c r="I1255" s="5">
        <v>0</v>
      </c>
      <c r="J1255" s="7">
        <f t="shared" si="1031"/>
        <v>101818.15789473684</v>
      </c>
      <c r="K1255" s="5">
        <v>0</v>
      </c>
      <c r="L1255" s="6">
        <f t="shared" si="1226"/>
        <v>0</v>
      </c>
      <c r="M1255" s="5">
        <f t="shared" ref="M1255:N1255" si="1264">F1255+H1255-K1255</f>
        <v>19</v>
      </c>
      <c r="N1255" s="6">
        <f t="shared" si="1264"/>
        <v>1934545</v>
      </c>
      <c r="O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2">
      <c r="A1256" s="5" t="s">
        <v>1303</v>
      </c>
      <c r="B1256" s="5" t="s">
        <v>11</v>
      </c>
      <c r="C1256" s="5">
        <v>17</v>
      </c>
      <c r="D1256" s="6">
        <v>2472024</v>
      </c>
      <c r="E1256" s="5"/>
      <c r="F1256" s="5">
        <v>17</v>
      </c>
      <c r="G1256" s="6">
        <v>2472024</v>
      </c>
      <c r="H1256" s="5">
        <v>0</v>
      </c>
      <c r="I1256" s="5">
        <v>0</v>
      </c>
      <c r="J1256" s="7">
        <f t="shared" si="1031"/>
        <v>145413.17647058822</v>
      </c>
      <c r="K1256" s="5">
        <v>0</v>
      </c>
      <c r="L1256" s="6">
        <f t="shared" si="1226"/>
        <v>0</v>
      </c>
      <c r="M1256" s="5">
        <f t="shared" ref="M1256:N1256" si="1265">F1256+H1256-K1256</f>
        <v>17</v>
      </c>
      <c r="N1256" s="6">
        <f t="shared" si="1265"/>
        <v>2472024</v>
      </c>
      <c r="O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2">
      <c r="A1257" s="5" t="s">
        <v>1304</v>
      </c>
      <c r="B1257" s="5" t="s">
        <v>11</v>
      </c>
      <c r="C1257" s="5">
        <v>5</v>
      </c>
      <c r="D1257" s="6">
        <v>727273</v>
      </c>
      <c r="E1257" s="5"/>
      <c r="F1257" s="5">
        <v>5</v>
      </c>
      <c r="G1257" s="6">
        <v>727273</v>
      </c>
      <c r="H1257" s="5">
        <v>0</v>
      </c>
      <c r="I1257" s="5">
        <v>0</v>
      </c>
      <c r="J1257" s="7">
        <f t="shared" si="1031"/>
        <v>145454.6</v>
      </c>
      <c r="K1257" s="5">
        <v>0</v>
      </c>
      <c r="L1257" s="6">
        <f t="shared" si="1226"/>
        <v>0</v>
      </c>
      <c r="M1257" s="5">
        <f t="shared" ref="M1257:N1257" si="1266">F1257+H1257-K1257</f>
        <v>5</v>
      </c>
      <c r="N1257" s="6">
        <f t="shared" si="1266"/>
        <v>727273</v>
      </c>
      <c r="O1257" s="5"/>
      <c r="P1257" s="5"/>
      <c r="Q1257" s="5"/>
      <c r="R1257" s="5"/>
      <c r="S1257" s="5"/>
      <c r="T1257" s="5"/>
      <c r="U1257" s="5"/>
      <c r="V1257" s="5"/>
      <c r="W1257" s="5"/>
    </row>
    <row r="1258" spans="1:23" x14ac:dyDescent="0.2">
      <c r="A1258" s="5" t="s">
        <v>1305</v>
      </c>
      <c r="B1258" s="5" t="s">
        <v>11</v>
      </c>
      <c r="C1258" s="5">
        <v>27</v>
      </c>
      <c r="D1258" s="6">
        <v>8321590</v>
      </c>
      <c r="E1258" s="5"/>
      <c r="F1258" s="5">
        <v>27</v>
      </c>
      <c r="G1258" s="6">
        <v>8321590</v>
      </c>
      <c r="H1258" s="5">
        <v>0</v>
      </c>
      <c r="I1258" s="5">
        <v>0</v>
      </c>
      <c r="J1258" s="7">
        <f t="shared" si="1031"/>
        <v>308207.03703703702</v>
      </c>
      <c r="K1258" s="5">
        <v>0</v>
      </c>
      <c r="L1258" s="6">
        <f t="shared" si="1226"/>
        <v>0</v>
      </c>
      <c r="M1258" s="5">
        <f t="shared" ref="M1258:N1258" si="1267">F1258+H1258-K1258</f>
        <v>27</v>
      </c>
      <c r="N1258" s="6">
        <f t="shared" si="1267"/>
        <v>8321590</v>
      </c>
      <c r="O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2">
      <c r="A1259" s="5" t="s">
        <v>1306</v>
      </c>
      <c r="B1259" s="5" t="s">
        <v>11</v>
      </c>
      <c r="C1259" s="5">
        <v>5</v>
      </c>
      <c r="D1259" s="6">
        <v>286364</v>
      </c>
      <c r="E1259" s="5"/>
      <c r="F1259" s="5">
        <v>5</v>
      </c>
      <c r="G1259" s="6">
        <v>286364</v>
      </c>
      <c r="H1259" s="5">
        <v>0</v>
      </c>
      <c r="I1259" s="5">
        <v>0</v>
      </c>
      <c r="J1259" s="7">
        <f t="shared" si="1031"/>
        <v>57272.800000000003</v>
      </c>
      <c r="K1259" s="5">
        <v>0</v>
      </c>
      <c r="L1259" s="6">
        <f t="shared" si="1226"/>
        <v>0</v>
      </c>
      <c r="M1259" s="5">
        <f t="shared" ref="M1259:N1259" si="1268">F1259+H1259-K1259</f>
        <v>5</v>
      </c>
      <c r="N1259" s="6">
        <f t="shared" si="1268"/>
        <v>286364</v>
      </c>
      <c r="O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2">
      <c r="A1260" s="5" t="s">
        <v>1307</v>
      </c>
      <c r="B1260" s="5" t="s">
        <v>11</v>
      </c>
      <c r="C1260" s="5">
        <v>1</v>
      </c>
      <c r="D1260" s="6">
        <v>1400000</v>
      </c>
      <c r="E1260" s="5"/>
      <c r="F1260" s="5">
        <v>1</v>
      </c>
      <c r="G1260" s="6">
        <v>1400000</v>
      </c>
      <c r="H1260" s="5">
        <v>0</v>
      </c>
      <c r="I1260" s="5">
        <v>0</v>
      </c>
      <c r="J1260" s="7">
        <f t="shared" si="1031"/>
        <v>1400000</v>
      </c>
      <c r="K1260" s="5">
        <v>0</v>
      </c>
      <c r="L1260" s="6">
        <f t="shared" si="1226"/>
        <v>0</v>
      </c>
      <c r="M1260" s="5">
        <f t="shared" ref="M1260:N1260" si="1269">F1260+H1260-K1260</f>
        <v>1</v>
      </c>
      <c r="N1260" s="6">
        <f t="shared" si="1269"/>
        <v>1400000</v>
      </c>
      <c r="O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2">
      <c r="A1261" s="5" t="s">
        <v>1308</v>
      </c>
      <c r="B1261" s="5" t="s">
        <v>11</v>
      </c>
      <c r="C1261" s="5">
        <v>5</v>
      </c>
      <c r="D1261" s="6">
        <v>390909</v>
      </c>
      <c r="E1261" s="5"/>
      <c r="F1261" s="5">
        <v>5</v>
      </c>
      <c r="G1261" s="6">
        <v>390909</v>
      </c>
      <c r="H1261" s="5">
        <v>0</v>
      </c>
      <c r="I1261" s="5">
        <v>0</v>
      </c>
      <c r="J1261" s="7">
        <f t="shared" si="1031"/>
        <v>78181.8</v>
      </c>
      <c r="K1261" s="5">
        <v>0</v>
      </c>
      <c r="L1261" s="6">
        <f t="shared" si="1226"/>
        <v>0</v>
      </c>
      <c r="M1261" s="5">
        <f t="shared" ref="M1261:N1261" si="1270">F1261+H1261-K1261</f>
        <v>5</v>
      </c>
      <c r="N1261" s="6">
        <f t="shared" si="1270"/>
        <v>390909</v>
      </c>
      <c r="O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2">
      <c r="A1262" s="5" t="s">
        <v>1309</v>
      </c>
      <c r="B1262" s="5" t="s">
        <v>11</v>
      </c>
      <c r="C1262" s="5">
        <v>50</v>
      </c>
      <c r="D1262" s="6">
        <v>4090909</v>
      </c>
      <c r="E1262" s="5"/>
      <c r="F1262" s="5">
        <v>50</v>
      </c>
      <c r="G1262" s="6">
        <v>4090909</v>
      </c>
      <c r="H1262" s="5">
        <v>0</v>
      </c>
      <c r="I1262" s="5">
        <v>0</v>
      </c>
      <c r="J1262" s="7">
        <f t="shared" si="1031"/>
        <v>81818.179999999993</v>
      </c>
      <c r="K1262" s="5">
        <v>0</v>
      </c>
      <c r="L1262" s="6">
        <f t="shared" si="1226"/>
        <v>0</v>
      </c>
      <c r="M1262" s="5">
        <f t="shared" ref="M1262:N1262" si="1271">F1262+H1262-K1262</f>
        <v>50</v>
      </c>
      <c r="N1262" s="6">
        <f t="shared" si="1271"/>
        <v>4090909</v>
      </c>
      <c r="O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2">
      <c r="A1263" s="5" t="s">
        <v>1310</v>
      </c>
      <c r="B1263" s="5" t="s">
        <v>11</v>
      </c>
      <c r="C1263" s="5">
        <v>2</v>
      </c>
      <c r="D1263" s="6">
        <v>372727</v>
      </c>
      <c r="E1263" s="5"/>
      <c r="F1263" s="5">
        <v>2</v>
      </c>
      <c r="G1263" s="6">
        <v>372727</v>
      </c>
      <c r="H1263" s="5">
        <v>0</v>
      </c>
      <c r="I1263" s="5">
        <v>0</v>
      </c>
      <c r="J1263" s="7">
        <f t="shared" si="1031"/>
        <v>186363.5</v>
      </c>
      <c r="K1263" s="5">
        <v>0</v>
      </c>
      <c r="L1263" s="6">
        <f t="shared" si="1226"/>
        <v>0</v>
      </c>
      <c r="M1263" s="5">
        <f t="shared" ref="M1263:N1263" si="1272">F1263+H1263-K1263</f>
        <v>2</v>
      </c>
      <c r="N1263" s="6">
        <f t="shared" si="1272"/>
        <v>372727</v>
      </c>
      <c r="O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2">
      <c r="A1264" s="5" t="s">
        <v>1311</v>
      </c>
      <c r="B1264" s="5" t="s">
        <v>11</v>
      </c>
      <c r="C1264" s="5">
        <v>20</v>
      </c>
      <c r="D1264" s="6">
        <v>2909091</v>
      </c>
      <c r="E1264" s="5"/>
      <c r="F1264" s="5">
        <v>20</v>
      </c>
      <c r="G1264" s="6">
        <v>2909091</v>
      </c>
      <c r="H1264" s="5">
        <v>0</v>
      </c>
      <c r="I1264" s="5">
        <v>0</v>
      </c>
      <c r="J1264" s="7">
        <f t="shared" si="1031"/>
        <v>145454.54999999999</v>
      </c>
      <c r="K1264" s="5">
        <v>0</v>
      </c>
      <c r="L1264" s="6">
        <f t="shared" si="1226"/>
        <v>0</v>
      </c>
      <c r="M1264" s="5">
        <f t="shared" ref="M1264:N1264" si="1273">F1264+H1264-K1264</f>
        <v>20</v>
      </c>
      <c r="N1264" s="6">
        <f t="shared" si="1273"/>
        <v>2909091</v>
      </c>
      <c r="O1264" s="5"/>
      <c r="P1264" s="5"/>
      <c r="Q1264" s="5"/>
      <c r="R1264" s="5"/>
      <c r="S1264" s="5"/>
      <c r="T1264" s="5"/>
      <c r="U1264" s="5"/>
      <c r="V1264" s="5"/>
      <c r="W1264" s="5"/>
    </row>
    <row r="1265" spans="1:23" x14ac:dyDescent="0.2">
      <c r="A1265" s="5" t="s">
        <v>1312</v>
      </c>
      <c r="B1265" s="5" t="s">
        <v>11</v>
      </c>
      <c r="C1265" s="5">
        <v>5</v>
      </c>
      <c r="D1265" s="6">
        <v>681818</v>
      </c>
      <c r="E1265" s="5"/>
      <c r="F1265" s="5">
        <v>5</v>
      </c>
      <c r="G1265" s="6">
        <v>681818</v>
      </c>
      <c r="H1265" s="5">
        <v>0</v>
      </c>
      <c r="I1265" s="5">
        <v>0</v>
      </c>
      <c r="J1265" s="7">
        <f t="shared" si="1031"/>
        <v>136363.6</v>
      </c>
      <c r="K1265" s="5">
        <v>0</v>
      </c>
      <c r="L1265" s="6">
        <f t="shared" si="1226"/>
        <v>0</v>
      </c>
      <c r="M1265" s="5">
        <f t="shared" ref="M1265:N1265" si="1274">F1265+H1265-K1265</f>
        <v>5</v>
      </c>
      <c r="N1265" s="6">
        <f t="shared" si="1274"/>
        <v>681818</v>
      </c>
      <c r="O1265" s="5"/>
      <c r="P1265" s="5"/>
      <c r="Q1265" s="5"/>
      <c r="R1265" s="5"/>
      <c r="S1265" s="5"/>
      <c r="T1265" s="5"/>
      <c r="U1265" s="5"/>
      <c r="V1265" s="5"/>
      <c r="W1265" s="5"/>
    </row>
    <row r="1266" spans="1:23" x14ac:dyDescent="0.2">
      <c r="A1266" s="5" t="s">
        <v>1313</v>
      </c>
      <c r="B1266" s="5" t="s">
        <v>11</v>
      </c>
      <c r="C1266" s="5">
        <v>5</v>
      </c>
      <c r="D1266" s="6">
        <v>431818</v>
      </c>
      <c r="E1266" s="5"/>
      <c r="F1266" s="5">
        <v>5</v>
      </c>
      <c r="G1266" s="6">
        <v>431818</v>
      </c>
      <c r="H1266" s="5">
        <v>0</v>
      </c>
      <c r="I1266" s="5">
        <v>0</v>
      </c>
      <c r="J1266" s="7">
        <f t="shared" si="1031"/>
        <v>86363.6</v>
      </c>
      <c r="K1266" s="5">
        <v>0</v>
      </c>
      <c r="L1266" s="6">
        <f t="shared" si="1226"/>
        <v>0</v>
      </c>
      <c r="M1266" s="5">
        <f t="shared" ref="M1266:N1266" si="1275">F1266+H1266-K1266</f>
        <v>5</v>
      </c>
      <c r="N1266" s="6">
        <f t="shared" si="1275"/>
        <v>431818</v>
      </c>
      <c r="O1266" s="5"/>
      <c r="P1266" s="5"/>
      <c r="Q1266" s="5"/>
      <c r="R1266" s="5"/>
      <c r="S1266" s="5"/>
      <c r="T1266" s="5"/>
      <c r="U1266" s="5"/>
      <c r="V1266" s="5"/>
      <c r="W1266" s="5"/>
    </row>
    <row r="1267" spans="1:23" x14ac:dyDescent="0.2">
      <c r="A1267" s="5" t="s">
        <v>1314</v>
      </c>
      <c r="B1267" s="5" t="s">
        <v>11</v>
      </c>
      <c r="C1267" s="5">
        <v>14</v>
      </c>
      <c r="D1267" s="6">
        <v>4454545</v>
      </c>
      <c r="E1267" s="5"/>
      <c r="F1267" s="5">
        <v>14</v>
      </c>
      <c r="G1267" s="6">
        <v>4454545</v>
      </c>
      <c r="H1267" s="5">
        <v>0</v>
      </c>
      <c r="I1267" s="5">
        <v>0</v>
      </c>
      <c r="J1267" s="7">
        <f t="shared" si="1031"/>
        <v>318181.78571428574</v>
      </c>
      <c r="K1267" s="5">
        <v>0</v>
      </c>
      <c r="L1267" s="6">
        <f t="shared" si="1226"/>
        <v>0</v>
      </c>
      <c r="M1267" s="5">
        <f t="shared" ref="M1267:N1267" si="1276">F1267+H1267-K1267</f>
        <v>14</v>
      </c>
      <c r="N1267" s="6">
        <f t="shared" si="1276"/>
        <v>4454545</v>
      </c>
      <c r="O1267" s="5"/>
      <c r="P1267" s="5"/>
      <c r="Q1267" s="5"/>
      <c r="R1267" s="5"/>
      <c r="S1267" s="5"/>
      <c r="T1267" s="5"/>
      <c r="U1267" s="5"/>
      <c r="V1267" s="5"/>
      <c r="W1267" s="5"/>
    </row>
    <row r="1268" spans="1:23" x14ac:dyDescent="0.2">
      <c r="A1268" s="5" t="s">
        <v>1315</v>
      </c>
      <c r="B1268" s="5" t="s">
        <v>11</v>
      </c>
      <c r="C1268" s="5">
        <v>33</v>
      </c>
      <c r="D1268" s="6">
        <v>8041304</v>
      </c>
      <c r="E1268" s="5"/>
      <c r="F1268" s="5">
        <v>33</v>
      </c>
      <c r="G1268" s="6">
        <v>8041304</v>
      </c>
      <c r="H1268" s="5">
        <v>0</v>
      </c>
      <c r="I1268" s="5">
        <v>0</v>
      </c>
      <c r="J1268" s="7">
        <f t="shared" si="1031"/>
        <v>243675.87878787878</v>
      </c>
      <c r="K1268" s="5">
        <v>0</v>
      </c>
      <c r="L1268" s="6">
        <f t="shared" si="1226"/>
        <v>0</v>
      </c>
      <c r="M1268" s="5">
        <f t="shared" ref="M1268:N1268" si="1277">F1268+H1268-K1268</f>
        <v>33</v>
      </c>
      <c r="N1268" s="6">
        <f t="shared" si="1277"/>
        <v>8041304</v>
      </c>
      <c r="O1268" s="5"/>
      <c r="P1268" s="5"/>
      <c r="Q1268" s="5"/>
      <c r="R1268" s="5"/>
      <c r="S1268" s="5"/>
      <c r="T1268" s="5"/>
      <c r="U1268" s="5"/>
      <c r="V1268" s="5"/>
      <c r="W1268" s="5"/>
    </row>
    <row r="1269" spans="1:23" x14ac:dyDescent="0.2">
      <c r="A1269" s="5" t="s">
        <v>1316</v>
      </c>
      <c r="B1269" s="5" t="s">
        <v>11</v>
      </c>
      <c r="C1269" s="5">
        <v>11</v>
      </c>
      <c r="D1269" s="6">
        <v>1904762</v>
      </c>
      <c r="E1269" s="5"/>
      <c r="F1269" s="5">
        <v>11</v>
      </c>
      <c r="G1269" s="6">
        <v>1904762</v>
      </c>
      <c r="H1269" s="5">
        <v>0</v>
      </c>
      <c r="I1269" s="5">
        <v>0</v>
      </c>
      <c r="J1269" s="7">
        <f t="shared" si="1031"/>
        <v>173160.18181818182</v>
      </c>
      <c r="K1269" s="5">
        <v>0</v>
      </c>
      <c r="L1269" s="6">
        <f t="shared" si="1226"/>
        <v>0</v>
      </c>
      <c r="M1269" s="5">
        <f t="shared" ref="M1269:N1269" si="1278">F1269+H1269-K1269</f>
        <v>11</v>
      </c>
      <c r="N1269" s="6">
        <f t="shared" si="1278"/>
        <v>1904762</v>
      </c>
      <c r="O1269" s="5"/>
      <c r="P1269" s="5"/>
      <c r="Q1269" s="5"/>
      <c r="R1269" s="5"/>
      <c r="S1269" s="5"/>
      <c r="T1269" s="5"/>
      <c r="U1269" s="5"/>
      <c r="V1269" s="5"/>
      <c r="W1269" s="5"/>
    </row>
    <row r="1270" spans="1:23" x14ac:dyDescent="0.2">
      <c r="A1270" s="5" t="s">
        <v>1317</v>
      </c>
      <c r="B1270" s="5" t="s">
        <v>11</v>
      </c>
      <c r="C1270" s="5">
        <v>43</v>
      </c>
      <c r="D1270" s="6">
        <v>7101513</v>
      </c>
      <c r="E1270" s="5"/>
      <c r="F1270" s="5">
        <v>43</v>
      </c>
      <c r="G1270" s="6">
        <v>7101513</v>
      </c>
      <c r="H1270" s="5">
        <v>0</v>
      </c>
      <c r="I1270" s="5">
        <v>0</v>
      </c>
      <c r="J1270" s="7">
        <f t="shared" si="1031"/>
        <v>165151.46511627908</v>
      </c>
      <c r="K1270" s="5">
        <v>0</v>
      </c>
      <c r="L1270" s="6">
        <f t="shared" si="1226"/>
        <v>0</v>
      </c>
      <c r="M1270" s="5">
        <f t="shared" ref="M1270:N1270" si="1279">F1270+H1270-K1270</f>
        <v>43</v>
      </c>
      <c r="N1270" s="6">
        <f t="shared" si="1279"/>
        <v>7101513</v>
      </c>
      <c r="O1270" s="5"/>
      <c r="P1270" s="5"/>
      <c r="Q1270" s="5"/>
      <c r="R1270" s="5"/>
      <c r="S1270" s="5"/>
      <c r="T1270" s="5"/>
      <c r="U1270" s="5"/>
      <c r="V1270" s="5"/>
      <c r="W1270" s="5"/>
    </row>
    <row r="1271" spans="1:23" x14ac:dyDescent="0.2">
      <c r="A1271" s="5" t="s">
        <v>1318</v>
      </c>
      <c r="B1271" s="5" t="s">
        <v>11</v>
      </c>
      <c r="C1271" s="5">
        <v>6</v>
      </c>
      <c r="D1271" s="6">
        <v>1727739</v>
      </c>
      <c r="E1271" s="5"/>
      <c r="F1271" s="5">
        <v>6</v>
      </c>
      <c r="G1271" s="6">
        <v>1727739</v>
      </c>
      <c r="H1271" s="5">
        <v>0</v>
      </c>
      <c r="I1271" s="5">
        <v>0</v>
      </c>
      <c r="J1271" s="7">
        <f t="shared" si="1031"/>
        <v>287956.5</v>
      </c>
      <c r="K1271" s="5">
        <v>0</v>
      </c>
      <c r="L1271" s="6">
        <f t="shared" si="1226"/>
        <v>0</v>
      </c>
      <c r="M1271" s="5">
        <f t="shared" ref="M1271:N1271" si="1280">F1271+H1271-K1271</f>
        <v>6</v>
      </c>
      <c r="N1271" s="6">
        <f t="shared" si="1280"/>
        <v>1727739</v>
      </c>
      <c r="O1271" s="5"/>
      <c r="P1271" s="5"/>
      <c r="Q1271" s="5"/>
      <c r="R1271" s="5"/>
      <c r="S1271" s="5"/>
      <c r="T1271" s="5"/>
      <c r="U1271" s="5"/>
      <c r="V1271" s="5"/>
      <c r="W1271" s="5"/>
    </row>
    <row r="1272" spans="1:23" x14ac:dyDescent="0.2">
      <c r="A1272" s="5" t="s">
        <v>1319</v>
      </c>
      <c r="B1272" s="5" t="s">
        <v>11</v>
      </c>
      <c r="C1272" s="5">
        <v>5</v>
      </c>
      <c r="D1272" s="6">
        <v>1272727</v>
      </c>
      <c r="E1272" s="5"/>
      <c r="F1272" s="5">
        <v>5</v>
      </c>
      <c r="G1272" s="6">
        <v>1272727</v>
      </c>
      <c r="H1272" s="5">
        <v>0</v>
      </c>
      <c r="I1272" s="5">
        <v>0</v>
      </c>
      <c r="J1272" s="7">
        <f t="shared" si="1031"/>
        <v>254545.4</v>
      </c>
      <c r="K1272" s="5">
        <v>0</v>
      </c>
      <c r="L1272" s="6">
        <f t="shared" si="1226"/>
        <v>0</v>
      </c>
      <c r="M1272" s="5">
        <f t="shared" ref="M1272:N1272" si="1281">F1272+H1272-K1272</f>
        <v>5</v>
      </c>
      <c r="N1272" s="6">
        <f t="shared" si="1281"/>
        <v>1272727</v>
      </c>
      <c r="O1272" s="5"/>
      <c r="P1272" s="5"/>
      <c r="Q1272" s="5"/>
      <c r="R1272" s="5"/>
      <c r="S1272" s="5"/>
      <c r="T1272" s="5"/>
      <c r="U1272" s="5"/>
      <c r="V1272" s="5"/>
      <c r="W1272" s="5"/>
    </row>
    <row r="1273" spans="1:23" x14ac:dyDescent="0.2">
      <c r="A1273" s="5" t="s">
        <v>1320</v>
      </c>
      <c r="B1273" s="5" t="s">
        <v>11</v>
      </c>
      <c r="C1273" s="5">
        <v>11</v>
      </c>
      <c r="D1273" s="6">
        <v>2142857</v>
      </c>
      <c r="E1273" s="5"/>
      <c r="F1273" s="5">
        <v>11</v>
      </c>
      <c r="G1273" s="6">
        <v>2142857</v>
      </c>
      <c r="H1273" s="5">
        <v>0</v>
      </c>
      <c r="I1273" s="5">
        <v>0</v>
      </c>
      <c r="J1273" s="7">
        <f t="shared" si="1031"/>
        <v>194805.18181818182</v>
      </c>
      <c r="K1273" s="5">
        <v>0</v>
      </c>
      <c r="L1273" s="6">
        <f t="shared" si="1226"/>
        <v>0</v>
      </c>
      <c r="M1273" s="5">
        <f t="shared" ref="M1273:N1273" si="1282">F1273+H1273-K1273</f>
        <v>11</v>
      </c>
      <c r="N1273" s="6">
        <f t="shared" si="1282"/>
        <v>2142857</v>
      </c>
      <c r="O1273" s="5"/>
      <c r="P1273" s="5"/>
      <c r="Q1273" s="5"/>
      <c r="R1273" s="5"/>
      <c r="S1273" s="5"/>
      <c r="T1273" s="5"/>
      <c r="U1273" s="5"/>
      <c r="V1273" s="5"/>
      <c r="W1273" s="5"/>
    </row>
    <row r="1274" spans="1:23" x14ac:dyDescent="0.2">
      <c r="A1274" s="5" t="s">
        <v>1321</v>
      </c>
      <c r="B1274" s="5" t="s">
        <v>11</v>
      </c>
      <c r="C1274" s="5">
        <v>6</v>
      </c>
      <c r="D1274" s="6">
        <v>5954546</v>
      </c>
      <c r="E1274" s="5"/>
      <c r="F1274" s="5">
        <v>6</v>
      </c>
      <c r="G1274" s="6">
        <v>5954546</v>
      </c>
      <c r="H1274" s="5">
        <v>0</v>
      </c>
      <c r="I1274" s="5">
        <v>0</v>
      </c>
      <c r="J1274" s="7">
        <f t="shared" si="1031"/>
        <v>992424.33333333337</v>
      </c>
      <c r="K1274" s="5">
        <v>0</v>
      </c>
      <c r="L1274" s="6">
        <f t="shared" si="1226"/>
        <v>0</v>
      </c>
      <c r="M1274" s="5">
        <f t="shared" ref="M1274:N1274" si="1283">F1274+H1274-K1274</f>
        <v>6</v>
      </c>
      <c r="N1274" s="6">
        <f t="shared" si="1283"/>
        <v>5954546</v>
      </c>
      <c r="O1274" s="5"/>
      <c r="P1274" s="5"/>
      <c r="Q1274" s="5"/>
      <c r="R1274" s="5"/>
      <c r="S1274" s="5"/>
      <c r="T1274" s="5"/>
      <c r="U1274" s="5"/>
      <c r="V1274" s="5"/>
      <c r="W1274" s="5"/>
    </row>
    <row r="1275" spans="1:23" x14ac:dyDescent="0.2">
      <c r="A1275" s="5" t="s">
        <v>1322</v>
      </c>
      <c r="B1275" s="5" t="s">
        <v>11</v>
      </c>
      <c r="C1275" s="5">
        <v>3</v>
      </c>
      <c r="D1275" s="6">
        <v>2409091</v>
      </c>
      <c r="E1275" s="5"/>
      <c r="F1275" s="5">
        <v>3</v>
      </c>
      <c r="G1275" s="6">
        <v>2409091</v>
      </c>
      <c r="H1275" s="5">
        <v>0</v>
      </c>
      <c r="I1275" s="5">
        <v>0</v>
      </c>
      <c r="J1275" s="7">
        <f t="shared" si="1031"/>
        <v>803030.33333333337</v>
      </c>
      <c r="K1275" s="5">
        <v>0</v>
      </c>
      <c r="L1275" s="6">
        <f t="shared" si="1226"/>
        <v>0</v>
      </c>
      <c r="M1275" s="5">
        <f t="shared" ref="M1275:N1275" si="1284">F1275+H1275-K1275</f>
        <v>3</v>
      </c>
      <c r="N1275" s="6">
        <f t="shared" si="1284"/>
        <v>2409091</v>
      </c>
      <c r="O1275" s="5"/>
      <c r="P1275" s="5"/>
      <c r="Q1275" s="5"/>
      <c r="R1275" s="5"/>
      <c r="S1275" s="5"/>
      <c r="T1275" s="5"/>
      <c r="U1275" s="5"/>
      <c r="V1275" s="5"/>
      <c r="W1275" s="5"/>
    </row>
    <row r="1276" spans="1:23" x14ac:dyDescent="0.2">
      <c r="A1276" s="5" t="s">
        <v>1323</v>
      </c>
      <c r="B1276" s="5" t="s">
        <v>11</v>
      </c>
      <c r="C1276" s="5">
        <v>6</v>
      </c>
      <c r="D1276" s="6">
        <v>1745454</v>
      </c>
      <c r="E1276" s="5"/>
      <c r="F1276" s="5">
        <v>6</v>
      </c>
      <c r="G1276" s="6">
        <v>1745454</v>
      </c>
      <c r="H1276" s="5">
        <v>0</v>
      </c>
      <c r="I1276" s="5">
        <v>0</v>
      </c>
      <c r="J1276" s="7">
        <f t="shared" si="1031"/>
        <v>290909</v>
      </c>
      <c r="K1276" s="5">
        <v>0</v>
      </c>
      <c r="L1276" s="6">
        <f t="shared" si="1226"/>
        <v>0</v>
      </c>
      <c r="M1276" s="5">
        <f t="shared" ref="M1276:N1276" si="1285">F1276+H1276-K1276</f>
        <v>6</v>
      </c>
      <c r="N1276" s="6">
        <f t="shared" si="1285"/>
        <v>1745454</v>
      </c>
      <c r="O1276" s="5"/>
      <c r="P1276" s="5"/>
      <c r="Q1276" s="5"/>
      <c r="R1276" s="5"/>
      <c r="S1276" s="5"/>
      <c r="T1276" s="5"/>
      <c r="U1276" s="5"/>
      <c r="V1276" s="5"/>
      <c r="W1276" s="5"/>
    </row>
    <row r="1277" spans="1:23" x14ac:dyDescent="0.2">
      <c r="A1277" s="5" t="s">
        <v>1324</v>
      </c>
      <c r="B1277" s="5" t="s">
        <v>11</v>
      </c>
      <c r="C1277" s="5">
        <v>1</v>
      </c>
      <c r="D1277" s="6">
        <v>981818</v>
      </c>
      <c r="E1277" s="5"/>
      <c r="F1277" s="5">
        <v>1</v>
      </c>
      <c r="G1277" s="6">
        <v>981818</v>
      </c>
      <c r="H1277" s="5">
        <v>0</v>
      </c>
      <c r="I1277" s="5">
        <v>0</v>
      </c>
      <c r="J1277" s="7">
        <f t="shared" si="1031"/>
        <v>981818</v>
      </c>
      <c r="K1277" s="5">
        <v>0</v>
      </c>
      <c r="L1277" s="6">
        <f t="shared" si="1226"/>
        <v>0</v>
      </c>
      <c r="M1277" s="5">
        <f t="shared" ref="M1277:N1277" si="1286">F1277+H1277-K1277</f>
        <v>1</v>
      </c>
      <c r="N1277" s="6">
        <f t="shared" si="1286"/>
        <v>981818</v>
      </c>
      <c r="O1277" s="5"/>
      <c r="P1277" s="5"/>
      <c r="Q1277" s="5"/>
      <c r="R1277" s="5"/>
      <c r="S1277" s="5"/>
      <c r="T1277" s="5"/>
      <c r="U1277" s="5"/>
      <c r="V1277" s="5"/>
      <c r="W1277" s="5"/>
    </row>
    <row r="1278" spans="1:23" x14ac:dyDescent="0.2">
      <c r="A1278" s="5" t="s">
        <v>1325</v>
      </c>
      <c r="B1278" s="5" t="s">
        <v>11</v>
      </c>
      <c r="C1278" s="5">
        <v>2</v>
      </c>
      <c r="D1278" s="6">
        <v>1872727</v>
      </c>
      <c r="E1278" s="5"/>
      <c r="F1278" s="5">
        <v>2</v>
      </c>
      <c r="G1278" s="6">
        <v>1872727</v>
      </c>
      <c r="H1278" s="5">
        <v>0</v>
      </c>
      <c r="I1278" s="5">
        <v>0</v>
      </c>
      <c r="J1278" s="7">
        <f t="shared" si="1031"/>
        <v>936363.5</v>
      </c>
      <c r="K1278" s="5">
        <v>0</v>
      </c>
      <c r="L1278" s="6">
        <f t="shared" si="1226"/>
        <v>0</v>
      </c>
      <c r="M1278" s="5">
        <f t="shared" ref="M1278:N1278" si="1287">F1278+H1278-K1278</f>
        <v>2</v>
      </c>
      <c r="N1278" s="6">
        <f t="shared" si="1287"/>
        <v>1872727</v>
      </c>
      <c r="O1278" s="5"/>
      <c r="P1278" s="5"/>
      <c r="Q1278" s="5"/>
      <c r="R1278" s="5"/>
      <c r="S1278" s="5"/>
      <c r="T1278" s="5"/>
      <c r="U1278" s="5"/>
      <c r="V1278" s="5"/>
      <c r="W1278" s="5"/>
    </row>
    <row r="1279" spans="1:23" x14ac:dyDescent="0.2">
      <c r="A1279" s="5" t="s">
        <v>1326</v>
      </c>
      <c r="B1279" s="5" t="s">
        <v>11</v>
      </c>
      <c r="C1279" s="5">
        <v>100</v>
      </c>
      <c r="D1279" s="6">
        <v>636364</v>
      </c>
      <c r="E1279" s="5"/>
      <c r="F1279" s="5">
        <v>100</v>
      </c>
      <c r="G1279" s="6">
        <v>636364</v>
      </c>
      <c r="H1279" s="5">
        <v>0</v>
      </c>
      <c r="I1279" s="5">
        <v>0</v>
      </c>
      <c r="J1279" s="7">
        <f t="shared" ref="J1279:J1533" si="1288">IFERROR((G1279+I1279)/(F1279+H1279),0)</f>
        <v>6363.64</v>
      </c>
      <c r="K1279" s="5">
        <v>0</v>
      </c>
      <c r="L1279" s="6">
        <f t="shared" si="1226"/>
        <v>0</v>
      </c>
      <c r="M1279" s="5">
        <f t="shared" ref="M1279:N1279" si="1289">F1279+H1279-K1279</f>
        <v>100</v>
      </c>
      <c r="N1279" s="6">
        <f t="shared" si="1289"/>
        <v>636364</v>
      </c>
      <c r="O1279" s="5"/>
      <c r="P1279" s="5"/>
      <c r="Q1279" s="5"/>
      <c r="R1279" s="5"/>
      <c r="S1279" s="5"/>
      <c r="T1279" s="5"/>
      <c r="U1279" s="5"/>
      <c r="V1279" s="5"/>
      <c r="W1279" s="5"/>
    </row>
    <row r="1280" spans="1:23" x14ac:dyDescent="0.2">
      <c r="A1280" s="5" t="s">
        <v>1327</v>
      </c>
      <c r="B1280" s="5" t="s">
        <v>11</v>
      </c>
      <c r="C1280" s="5">
        <v>2</v>
      </c>
      <c r="D1280" s="6">
        <v>1009090</v>
      </c>
      <c r="E1280" s="5"/>
      <c r="F1280" s="5">
        <v>2</v>
      </c>
      <c r="G1280" s="6">
        <v>1009090</v>
      </c>
      <c r="H1280" s="5">
        <v>0</v>
      </c>
      <c r="I1280" s="5">
        <v>0</v>
      </c>
      <c r="J1280" s="7">
        <f t="shared" si="1288"/>
        <v>504545</v>
      </c>
      <c r="K1280" s="5">
        <v>0</v>
      </c>
      <c r="L1280" s="6">
        <f t="shared" si="1226"/>
        <v>0</v>
      </c>
      <c r="M1280" s="5">
        <f t="shared" ref="M1280:N1280" si="1290">F1280+H1280-K1280</f>
        <v>2</v>
      </c>
      <c r="N1280" s="6">
        <f t="shared" si="1290"/>
        <v>1009090</v>
      </c>
      <c r="O1280" s="5"/>
      <c r="P1280" s="5"/>
      <c r="Q1280" s="5"/>
      <c r="R1280" s="5"/>
      <c r="S1280" s="5"/>
      <c r="T1280" s="5"/>
      <c r="U1280" s="5"/>
      <c r="V1280" s="5"/>
      <c r="W1280" s="5"/>
    </row>
    <row r="1281" spans="1:23" x14ac:dyDescent="0.2">
      <c r="A1281" s="5" t="s">
        <v>1328</v>
      </c>
      <c r="B1281" s="5" t="s">
        <v>11</v>
      </c>
      <c r="C1281" s="5">
        <v>14</v>
      </c>
      <c r="D1281" s="6">
        <v>3118182</v>
      </c>
      <c r="E1281" s="5"/>
      <c r="F1281" s="5">
        <v>14</v>
      </c>
      <c r="G1281" s="6">
        <v>3118182</v>
      </c>
      <c r="H1281" s="5">
        <v>0</v>
      </c>
      <c r="I1281" s="5">
        <v>0</v>
      </c>
      <c r="J1281" s="7">
        <f t="shared" si="1288"/>
        <v>222727.28571428571</v>
      </c>
      <c r="K1281" s="5">
        <v>0</v>
      </c>
      <c r="L1281" s="6">
        <f t="shared" si="1226"/>
        <v>0</v>
      </c>
      <c r="M1281" s="5">
        <f t="shared" ref="M1281:N1281" si="1291">F1281+H1281-K1281</f>
        <v>14</v>
      </c>
      <c r="N1281" s="6">
        <f t="shared" si="1291"/>
        <v>3118182</v>
      </c>
      <c r="O1281" s="5"/>
      <c r="P1281" s="5"/>
      <c r="Q1281" s="5"/>
      <c r="R1281" s="5"/>
      <c r="S1281" s="5"/>
      <c r="T1281" s="5"/>
      <c r="U1281" s="5"/>
      <c r="V1281" s="5"/>
      <c r="W1281" s="5"/>
    </row>
    <row r="1282" spans="1:23" x14ac:dyDescent="0.2">
      <c r="A1282" s="5" t="s">
        <v>1329</v>
      </c>
      <c r="B1282" s="5" t="s">
        <v>11</v>
      </c>
      <c r="C1282" s="5">
        <v>76</v>
      </c>
      <c r="D1282" s="6">
        <v>8290908</v>
      </c>
      <c r="E1282" s="5"/>
      <c r="F1282" s="5">
        <v>76</v>
      </c>
      <c r="G1282" s="6">
        <v>8290908</v>
      </c>
      <c r="H1282" s="5">
        <v>0</v>
      </c>
      <c r="I1282" s="5">
        <v>0</v>
      </c>
      <c r="J1282" s="7">
        <f t="shared" si="1288"/>
        <v>109090.89473684211</v>
      </c>
      <c r="K1282" s="5">
        <v>0</v>
      </c>
      <c r="L1282" s="6">
        <f t="shared" si="1226"/>
        <v>0</v>
      </c>
      <c r="M1282" s="5">
        <f t="shared" ref="M1282:N1282" si="1292">F1282+H1282-K1282</f>
        <v>76</v>
      </c>
      <c r="N1282" s="6">
        <f t="shared" si="1292"/>
        <v>8290908</v>
      </c>
      <c r="O1282" s="5"/>
      <c r="P1282" s="5"/>
      <c r="Q1282" s="5"/>
      <c r="R1282" s="5"/>
      <c r="S1282" s="5"/>
      <c r="T1282" s="5"/>
      <c r="U1282" s="5"/>
      <c r="V1282" s="5"/>
      <c r="W1282" s="5"/>
    </row>
    <row r="1283" spans="1:23" x14ac:dyDescent="0.2">
      <c r="A1283" s="5" t="s">
        <v>1330</v>
      </c>
      <c r="B1283" s="5" t="s">
        <v>25</v>
      </c>
      <c r="C1283" s="5">
        <v>1</v>
      </c>
      <c r="D1283" s="6">
        <v>4636364</v>
      </c>
      <c r="E1283" s="5"/>
      <c r="F1283" s="5">
        <v>1</v>
      </c>
      <c r="G1283" s="6">
        <v>4636364</v>
      </c>
      <c r="H1283" s="5">
        <v>0</v>
      </c>
      <c r="I1283" s="5">
        <v>0</v>
      </c>
      <c r="J1283" s="7">
        <f t="shared" si="1288"/>
        <v>4636364</v>
      </c>
      <c r="K1283" s="5">
        <v>0</v>
      </c>
      <c r="L1283" s="6">
        <f t="shared" si="1226"/>
        <v>0</v>
      </c>
      <c r="M1283" s="5">
        <f t="shared" ref="M1283:N1283" si="1293">F1283+H1283-K1283</f>
        <v>1</v>
      </c>
      <c r="N1283" s="6">
        <f t="shared" si="1293"/>
        <v>4636364</v>
      </c>
      <c r="O1283" s="5"/>
      <c r="P1283" s="5"/>
      <c r="Q1283" s="5"/>
      <c r="R1283" s="5"/>
      <c r="S1283" s="5"/>
      <c r="T1283" s="5"/>
      <c r="U1283" s="5"/>
      <c r="V1283" s="5"/>
      <c r="W1283" s="5"/>
    </row>
    <row r="1284" spans="1:23" x14ac:dyDescent="0.2">
      <c r="A1284" s="5" t="s">
        <v>1331</v>
      </c>
      <c r="B1284" s="5" t="s">
        <v>11</v>
      </c>
      <c r="C1284" s="5">
        <v>1</v>
      </c>
      <c r="D1284" s="6">
        <v>363636</v>
      </c>
      <c r="E1284" s="5"/>
      <c r="F1284" s="5">
        <v>1</v>
      </c>
      <c r="G1284" s="6">
        <v>363636</v>
      </c>
      <c r="H1284" s="5">
        <v>0</v>
      </c>
      <c r="I1284" s="5">
        <v>0</v>
      </c>
      <c r="J1284" s="7">
        <f t="shared" si="1288"/>
        <v>363636</v>
      </c>
      <c r="K1284" s="5">
        <v>0</v>
      </c>
      <c r="L1284" s="6">
        <f t="shared" si="1226"/>
        <v>0</v>
      </c>
      <c r="M1284" s="5">
        <f t="shared" ref="M1284:N1284" si="1294">F1284+H1284-K1284</f>
        <v>1</v>
      </c>
      <c r="N1284" s="6">
        <f t="shared" si="1294"/>
        <v>363636</v>
      </c>
      <c r="O1284" s="5"/>
      <c r="P1284" s="5"/>
      <c r="Q1284" s="5"/>
      <c r="R1284" s="5"/>
      <c r="S1284" s="5"/>
      <c r="T1284" s="5"/>
      <c r="U1284" s="5"/>
      <c r="V1284" s="5"/>
      <c r="W1284" s="5"/>
    </row>
    <row r="1285" spans="1:23" x14ac:dyDescent="0.2">
      <c r="A1285" s="5" t="s">
        <v>1332</v>
      </c>
      <c r="B1285" s="5" t="s">
        <v>11</v>
      </c>
      <c r="C1285" s="5">
        <v>1</v>
      </c>
      <c r="D1285" s="6">
        <v>714545</v>
      </c>
      <c r="E1285" s="5"/>
      <c r="F1285" s="5">
        <v>1</v>
      </c>
      <c r="G1285" s="6">
        <v>714545</v>
      </c>
      <c r="H1285" s="5">
        <v>0</v>
      </c>
      <c r="I1285" s="5">
        <v>0</v>
      </c>
      <c r="J1285" s="7">
        <f t="shared" si="1288"/>
        <v>714545</v>
      </c>
      <c r="K1285" s="5">
        <v>0</v>
      </c>
      <c r="L1285" s="6">
        <f t="shared" si="1226"/>
        <v>0</v>
      </c>
      <c r="M1285" s="5">
        <f t="shared" ref="M1285:N1285" si="1295">F1285+H1285-K1285</f>
        <v>1</v>
      </c>
      <c r="N1285" s="6">
        <f t="shared" si="1295"/>
        <v>714545</v>
      </c>
      <c r="O1285" s="5"/>
      <c r="P1285" s="5"/>
      <c r="Q1285" s="5"/>
      <c r="R1285" s="5"/>
      <c r="S1285" s="5"/>
      <c r="T1285" s="5"/>
      <c r="U1285" s="5"/>
      <c r="V1285" s="5"/>
      <c r="W1285" s="5"/>
    </row>
    <row r="1286" spans="1:23" x14ac:dyDescent="0.2">
      <c r="A1286" s="5" t="s">
        <v>1333</v>
      </c>
      <c r="B1286" s="5" t="s">
        <v>11</v>
      </c>
      <c r="C1286" s="5">
        <v>1</v>
      </c>
      <c r="D1286" s="6">
        <v>2122727</v>
      </c>
      <c r="E1286" s="5"/>
      <c r="F1286" s="5">
        <v>1</v>
      </c>
      <c r="G1286" s="6">
        <v>2122727</v>
      </c>
      <c r="H1286" s="5">
        <v>0</v>
      </c>
      <c r="I1286" s="5">
        <v>0</v>
      </c>
      <c r="J1286" s="7">
        <f t="shared" si="1288"/>
        <v>2122727</v>
      </c>
      <c r="K1286" s="5">
        <v>0</v>
      </c>
      <c r="L1286" s="6">
        <f t="shared" si="1226"/>
        <v>0</v>
      </c>
      <c r="M1286" s="5">
        <f t="shared" ref="M1286:N1286" si="1296">F1286+H1286-K1286</f>
        <v>1</v>
      </c>
      <c r="N1286" s="6">
        <f t="shared" si="1296"/>
        <v>2122727</v>
      </c>
      <c r="O1286" s="5"/>
      <c r="P1286" s="5"/>
      <c r="Q1286" s="5"/>
      <c r="R1286" s="5"/>
      <c r="S1286" s="5"/>
      <c r="T1286" s="5"/>
      <c r="U1286" s="5"/>
      <c r="V1286" s="5"/>
      <c r="W1286" s="5"/>
    </row>
    <row r="1287" spans="1:23" x14ac:dyDescent="0.2">
      <c r="A1287" s="5" t="s">
        <v>1334</v>
      </c>
      <c r="B1287" s="5" t="s">
        <v>11</v>
      </c>
      <c r="C1287" s="5">
        <v>1</v>
      </c>
      <c r="D1287" s="6">
        <v>3209091</v>
      </c>
      <c r="E1287" s="5"/>
      <c r="F1287" s="5">
        <v>1</v>
      </c>
      <c r="G1287" s="6">
        <v>3209091</v>
      </c>
      <c r="H1287" s="5">
        <v>0</v>
      </c>
      <c r="I1287" s="5">
        <v>0</v>
      </c>
      <c r="J1287" s="7">
        <f t="shared" si="1288"/>
        <v>3209091</v>
      </c>
      <c r="K1287" s="5">
        <v>0</v>
      </c>
      <c r="L1287" s="6">
        <f t="shared" si="1226"/>
        <v>0</v>
      </c>
      <c r="M1287" s="5">
        <f t="shared" ref="M1287:N1287" si="1297">F1287+H1287-K1287</f>
        <v>1</v>
      </c>
      <c r="N1287" s="6">
        <f t="shared" si="1297"/>
        <v>3209091</v>
      </c>
      <c r="O1287" s="5"/>
      <c r="P1287" s="5"/>
      <c r="Q1287" s="5"/>
      <c r="R1287" s="5"/>
      <c r="S1287" s="5"/>
      <c r="T1287" s="5"/>
      <c r="U1287" s="5"/>
      <c r="V1287" s="5"/>
      <c r="W1287" s="5"/>
    </row>
    <row r="1288" spans="1:23" x14ac:dyDescent="0.2">
      <c r="A1288" s="5" t="s">
        <v>1335</v>
      </c>
      <c r="B1288" s="5" t="s">
        <v>11</v>
      </c>
      <c r="C1288" s="5">
        <v>30</v>
      </c>
      <c r="D1288" s="6">
        <v>409080</v>
      </c>
      <c r="E1288" s="5"/>
      <c r="F1288" s="5">
        <v>30</v>
      </c>
      <c r="G1288" s="6">
        <v>409080</v>
      </c>
      <c r="H1288" s="5">
        <v>0</v>
      </c>
      <c r="I1288" s="5">
        <v>0</v>
      </c>
      <c r="J1288" s="7">
        <f t="shared" si="1288"/>
        <v>13636</v>
      </c>
      <c r="K1288" s="5">
        <v>0</v>
      </c>
      <c r="L1288" s="6">
        <f t="shared" si="1226"/>
        <v>0</v>
      </c>
      <c r="M1288" s="5">
        <f t="shared" ref="M1288:N1288" si="1298">F1288+H1288-K1288</f>
        <v>30</v>
      </c>
      <c r="N1288" s="6">
        <f t="shared" si="1298"/>
        <v>409080</v>
      </c>
      <c r="O1288" s="5"/>
      <c r="P1288" s="5"/>
      <c r="Q1288" s="5"/>
      <c r="R1288" s="5"/>
      <c r="S1288" s="5"/>
      <c r="T1288" s="5"/>
      <c r="U1288" s="5"/>
      <c r="V1288" s="5"/>
      <c r="W1288" s="5"/>
    </row>
    <row r="1289" spans="1:23" x14ac:dyDescent="0.2">
      <c r="A1289" s="5" t="s">
        <v>1336</v>
      </c>
      <c r="B1289" s="5" t="s">
        <v>11</v>
      </c>
      <c r="C1289" s="5">
        <v>30</v>
      </c>
      <c r="D1289" s="6">
        <v>1227300</v>
      </c>
      <c r="E1289" s="5"/>
      <c r="F1289" s="5">
        <v>30</v>
      </c>
      <c r="G1289" s="6">
        <v>1227300</v>
      </c>
      <c r="H1289" s="5">
        <v>0</v>
      </c>
      <c r="I1289" s="5">
        <v>0</v>
      </c>
      <c r="J1289" s="7">
        <f t="shared" si="1288"/>
        <v>40910</v>
      </c>
      <c r="K1289" s="5">
        <v>0</v>
      </c>
      <c r="L1289" s="6">
        <f t="shared" si="1226"/>
        <v>0</v>
      </c>
      <c r="M1289" s="5">
        <f t="shared" ref="M1289:N1289" si="1299">F1289+H1289-K1289</f>
        <v>30</v>
      </c>
      <c r="N1289" s="6">
        <f t="shared" si="1299"/>
        <v>1227300</v>
      </c>
      <c r="O1289" s="5"/>
      <c r="P1289" s="5"/>
      <c r="Q1289" s="5"/>
      <c r="R1289" s="5"/>
      <c r="S1289" s="5"/>
      <c r="T1289" s="5"/>
      <c r="U1289" s="5"/>
      <c r="V1289" s="5"/>
      <c r="W1289" s="5"/>
    </row>
    <row r="1290" spans="1:23" x14ac:dyDescent="0.2">
      <c r="A1290" s="5" t="s">
        <v>1337</v>
      </c>
      <c r="B1290" s="5" t="s">
        <v>11</v>
      </c>
      <c r="C1290" s="5">
        <v>100</v>
      </c>
      <c r="D1290" s="6">
        <v>6181800</v>
      </c>
      <c r="E1290" s="5"/>
      <c r="F1290" s="5">
        <v>100</v>
      </c>
      <c r="G1290" s="6">
        <v>6181800</v>
      </c>
      <c r="H1290" s="5">
        <v>0</v>
      </c>
      <c r="I1290" s="5">
        <v>0</v>
      </c>
      <c r="J1290" s="7">
        <f t="shared" si="1288"/>
        <v>61818</v>
      </c>
      <c r="K1290" s="5">
        <v>0</v>
      </c>
      <c r="L1290" s="6">
        <f t="shared" si="1226"/>
        <v>0</v>
      </c>
      <c r="M1290" s="5">
        <f t="shared" ref="M1290:N1290" si="1300">F1290+H1290-K1290</f>
        <v>100</v>
      </c>
      <c r="N1290" s="6">
        <f t="shared" si="1300"/>
        <v>6181800</v>
      </c>
      <c r="O1290" s="5"/>
      <c r="P1290" s="5"/>
      <c r="Q1290" s="5"/>
      <c r="R1290" s="5"/>
      <c r="S1290" s="5"/>
      <c r="T1290" s="5"/>
      <c r="U1290" s="5"/>
      <c r="V1290" s="5"/>
      <c r="W1290" s="5"/>
    </row>
    <row r="1291" spans="1:23" x14ac:dyDescent="0.2">
      <c r="A1291" s="5" t="s">
        <v>1338</v>
      </c>
      <c r="B1291" s="5" t="s">
        <v>11</v>
      </c>
      <c r="C1291" s="5">
        <v>11</v>
      </c>
      <c r="D1291" s="6">
        <v>3776670</v>
      </c>
      <c r="E1291" s="5"/>
      <c r="F1291" s="5">
        <v>11</v>
      </c>
      <c r="G1291" s="6">
        <v>3776670</v>
      </c>
      <c r="H1291" s="5">
        <v>0</v>
      </c>
      <c r="I1291" s="5">
        <v>0</v>
      </c>
      <c r="J1291" s="7">
        <f t="shared" si="1288"/>
        <v>343333.63636363635</v>
      </c>
      <c r="K1291" s="5">
        <v>0</v>
      </c>
      <c r="L1291" s="6">
        <f t="shared" si="1226"/>
        <v>0</v>
      </c>
      <c r="M1291" s="5">
        <f t="shared" ref="M1291:N1291" si="1301">F1291+H1291-K1291</f>
        <v>11</v>
      </c>
      <c r="N1291" s="6">
        <f t="shared" si="1301"/>
        <v>3776670</v>
      </c>
      <c r="O1291" s="5"/>
      <c r="P1291" s="5"/>
      <c r="Q1291" s="5"/>
      <c r="R1291" s="5"/>
      <c r="S1291" s="5"/>
      <c r="T1291" s="5"/>
      <c r="U1291" s="5"/>
      <c r="V1291" s="5"/>
      <c r="W1291" s="5"/>
    </row>
    <row r="1292" spans="1:23" x14ac:dyDescent="0.2">
      <c r="A1292" s="5" t="s">
        <v>1339</v>
      </c>
      <c r="B1292" s="5" t="s">
        <v>11</v>
      </c>
      <c r="C1292" s="5">
        <v>192</v>
      </c>
      <c r="D1292" s="6">
        <v>14138112</v>
      </c>
      <c r="E1292" s="5"/>
      <c r="F1292" s="5">
        <v>192</v>
      </c>
      <c r="G1292" s="6">
        <v>14138112</v>
      </c>
      <c r="H1292" s="5">
        <v>0</v>
      </c>
      <c r="I1292" s="5">
        <v>0</v>
      </c>
      <c r="J1292" s="7">
        <f t="shared" si="1288"/>
        <v>73636</v>
      </c>
      <c r="K1292" s="5">
        <v>0</v>
      </c>
      <c r="L1292" s="6">
        <f t="shared" si="1226"/>
        <v>0</v>
      </c>
      <c r="M1292" s="5">
        <f t="shared" ref="M1292:N1292" si="1302">F1292+H1292-K1292</f>
        <v>192</v>
      </c>
      <c r="N1292" s="6">
        <f t="shared" si="1302"/>
        <v>14138112</v>
      </c>
      <c r="O1292" s="5"/>
      <c r="P1292" s="5"/>
      <c r="Q1292" s="5"/>
      <c r="R1292" s="5"/>
      <c r="S1292" s="5"/>
      <c r="T1292" s="5"/>
      <c r="U1292" s="5"/>
      <c r="V1292" s="5"/>
      <c r="W1292" s="5"/>
    </row>
    <row r="1293" spans="1:23" x14ac:dyDescent="0.2">
      <c r="A1293" s="5" t="s">
        <v>1340</v>
      </c>
      <c r="B1293" s="5" t="s">
        <v>11</v>
      </c>
      <c r="C1293" s="5">
        <v>2</v>
      </c>
      <c r="D1293" s="6">
        <v>1227272</v>
      </c>
      <c r="E1293" s="5"/>
      <c r="F1293" s="5">
        <v>2</v>
      </c>
      <c r="G1293" s="6">
        <v>1227272</v>
      </c>
      <c r="H1293" s="5">
        <v>0</v>
      </c>
      <c r="I1293" s="5">
        <v>0</v>
      </c>
      <c r="J1293" s="7">
        <f t="shared" si="1288"/>
        <v>613636</v>
      </c>
      <c r="K1293" s="5">
        <v>0</v>
      </c>
      <c r="L1293" s="6">
        <f t="shared" si="1226"/>
        <v>0</v>
      </c>
      <c r="M1293" s="5">
        <f t="shared" ref="M1293:N1293" si="1303">F1293+H1293-K1293</f>
        <v>2</v>
      </c>
      <c r="N1293" s="6">
        <f t="shared" si="1303"/>
        <v>1227272</v>
      </c>
      <c r="O1293" s="5"/>
      <c r="P1293" s="5"/>
      <c r="Q1293" s="5"/>
      <c r="R1293" s="5"/>
      <c r="S1293" s="5"/>
      <c r="T1293" s="5"/>
      <c r="U1293" s="5"/>
      <c r="V1293" s="5"/>
      <c r="W1293" s="5"/>
    </row>
    <row r="1294" spans="1:23" x14ac:dyDescent="0.2">
      <c r="A1294" s="5" t="s">
        <v>1341</v>
      </c>
      <c r="B1294" s="5" t="s">
        <v>11</v>
      </c>
      <c r="C1294" s="5">
        <v>15</v>
      </c>
      <c r="D1294" s="6">
        <v>5622192</v>
      </c>
      <c r="E1294" s="5"/>
      <c r="F1294" s="5">
        <v>15</v>
      </c>
      <c r="G1294" s="6">
        <v>5622192</v>
      </c>
      <c r="H1294" s="5">
        <v>0</v>
      </c>
      <c r="I1294" s="5">
        <v>0</v>
      </c>
      <c r="J1294" s="7">
        <f t="shared" si="1288"/>
        <v>374812.8</v>
      </c>
      <c r="K1294" s="5">
        <v>0</v>
      </c>
      <c r="L1294" s="6">
        <f t="shared" si="1226"/>
        <v>0</v>
      </c>
      <c r="M1294" s="5">
        <f t="shared" ref="M1294:N1294" si="1304">F1294+H1294-K1294</f>
        <v>15</v>
      </c>
      <c r="N1294" s="6">
        <f t="shared" si="1304"/>
        <v>5622192</v>
      </c>
      <c r="O1294" s="5"/>
      <c r="P1294" s="5"/>
      <c r="Q1294" s="5"/>
      <c r="R1294" s="5"/>
      <c r="S1294" s="5"/>
      <c r="T1294" s="5"/>
      <c r="U1294" s="5"/>
      <c r="V1294" s="5"/>
      <c r="W1294" s="5"/>
    </row>
    <row r="1295" spans="1:23" x14ac:dyDescent="0.2">
      <c r="A1295" s="5" t="s">
        <v>1342</v>
      </c>
      <c r="B1295" s="5" t="s">
        <v>11</v>
      </c>
      <c r="C1295" s="5">
        <v>8</v>
      </c>
      <c r="D1295" s="6">
        <v>3755563</v>
      </c>
      <c r="E1295" s="5"/>
      <c r="F1295" s="5">
        <v>8</v>
      </c>
      <c r="G1295" s="6">
        <v>3755563</v>
      </c>
      <c r="H1295" s="5">
        <v>0</v>
      </c>
      <c r="I1295" s="5">
        <v>0</v>
      </c>
      <c r="J1295" s="7">
        <f t="shared" si="1288"/>
        <v>469445.375</v>
      </c>
      <c r="K1295" s="5">
        <v>0</v>
      </c>
      <c r="L1295" s="6">
        <f t="shared" si="1226"/>
        <v>0</v>
      </c>
      <c r="M1295" s="5">
        <f t="shared" ref="M1295:N1295" si="1305">F1295+H1295-K1295</f>
        <v>8</v>
      </c>
      <c r="N1295" s="6">
        <f t="shared" si="1305"/>
        <v>3755563</v>
      </c>
      <c r="O1295" s="5"/>
      <c r="P1295" s="5"/>
      <c r="Q1295" s="5"/>
      <c r="R1295" s="5"/>
      <c r="S1295" s="5"/>
      <c r="T1295" s="5"/>
      <c r="U1295" s="5"/>
      <c r="V1295" s="5"/>
      <c r="W1295" s="5"/>
    </row>
    <row r="1296" spans="1:23" x14ac:dyDescent="0.2">
      <c r="A1296" s="5" t="s">
        <v>1343</v>
      </c>
      <c r="B1296" s="5" t="s">
        <v>25</v>
      </c>
      <c r="C1296" s="5">
        <v>4</v>
      </c>
      <c r="D1296" s="6">
        <v>1610606</v>
      </c>
      <c r="E1296" s="5"/>
      <c r="F1296" s="5">
        <v>4</v>
      </c>
      <c r="G1296" s="6">
        <v>1610606</v>
      </c>
      <c r="H1296" s="5">
        <v>0</v>
      </c>
      <c r="I1296" s="5">
        <v>0</v>
      </c>
      <c r="J1296" s="7">
        <f t="shared" si="1288"/>
        <v>402651.5</v>
      </c>
      <c r="K1296" s="5">
        <v>0</v>
      </c>
      <c r="L1296" s="6">
        <f t="shared" si="1226"/>
        <v>0</v>
      </c>
      <c r="M1296" s="5">
        <f t="shared" ref="M1296:N1296" si="1306">F1296+H1296-K1296</f>
        <v>4</v>
      </c>
      <c r="N1296" s="6">
        <f t="shared" si="1306"/>
        <v>1610606</v>
      </c>
      <c r="O1296" s="5"/>
      <c r="P1296" s="5"/>
      <c r="Q1296" s="5"/>
      <c r="R1296" s="5"/>
      <c r="S1296" s="5"/>
      <c r="T1296" s="5"/>
      <c r="U1296" s="5"/>
      <c r="V1296" s="5"/>
      <c r="W1296" s="5"/>
    </row>
    <row r="1297" spans="1:23" x14ac:dyDescent="0.2">
      <c r="A1297" s="5" t="s">
        <v>1344</v>
      </c>
      <c r="B1297" s="5" t="s">
        <v>11</v>
      </c>
      <c r="C1297" s="5">
        <v>2</v>
      </c>
      <c r="D1297" s="6">
        <v>1054545</v>
      </c>
      <c r="E1297" s="5"/>
      <c r="F1297" s="5">
        <v>2</v>
      </c>
      <c r="G1297" s="6">
        <v>1054545</v>
      </c>
      <c r="H1297" s="5">
        <v>0</v>
      </c>
      <c r="I1297" s="5">
        <v>0</v>
      </c>
      <c r="J1297" s="7">
        <f t="shared" si="1288"/>
        <v>527272.5</v>
      </c>
      <c r="K1297" s="5">
        <v>0</v>
      </c>
      <c r="L1297" s="6">
        <f t="shared" si="1226"/>
        <v>0</v>
      </c>
      <c r="M1297" s="5">
        <f t="shared" ref="M1297:N1297" si="1307">F1297+H1297-K1297</f>
        <v>2</v>
      </c>
      <c r="N1297" s="6">
        <f t="shared" si="1307"/>
        <v>1054545</v>
      </c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x14ac:dyDescent="0.2">
      <c r="A1298" s="5" t="s">
        <v>1345</v>
      </c>
      <c r="B1298" s="5" t="s">
        <v>25</v>
      </c>
      <c r="C1298" s="5">
        <v>2</v>
      </c>
      <c r="D1298" s="6">
        <v>577273</v>
      </c>
      <c r="E1298" s="5"/>
      <c r="F1298" s="5">
        <v>2</v>
      </c>
      <c r="G1298" s="6">
        <v>577273</v>
      </c>
      <c r="H1298" s="5">
        <v>0</v>
      </c>
      <c r="I1298" s="5">
        <v>0</v>
      </c>
      <c r="J1298" s="7">
        <f t="shared" si="1288"/>
        <v>288636.5</v>
      </c>
      <c r="K1298" s="5">
        <v>0</v>
      </c>
      <c r="L1298" s="6">
        <f t="shared" si="1226"/>
        <v>0</v>
      </c>
      <c r="M1298" s="5">
        <f t="shared" ref="M1298:N1298" si="1308">F1298+H1298-K1298</f>
        <v>2</v>
      </c>
      <c r="N1298" s="6">
        <f t="shared" si="1308"/>
        <v>577273</v>
      </c>
      <c r="O1298" s="5"/>
      <c r="P1298" s="5"/>
      <c r="Q1298" s="5"/>
      <c r="R1298" s="5"/>
      <c r="S1298" s="5"/>
      <c r="T1298" s="5"/>
      <c r="U1298" s="5"/>
      <c r="V1298" s="5"/>
      <c r="W1298" s="5"/>
    </row>
    <row r="1299" spans="1:23" x14ac:dyDescent="0.2">
      <c r="A1299" s="5" t="s">
        <v>1346</v>
      </c>
      <c r="B1299" s="5" t="s">
        <v>25</v>
      </c>
      <c r="C1299" s="5">
        <v>5</v>
      </c>
      <c r="D1299" s="6">
        <v>1534545</v>
      </c>
      <c r="E1299" s="5"/>
      <c r="F1299" s="5">
        <v>5</v>
      </c>
      <c r="G1299" s="6">
        <v>1534545</v>
      </c>
      <c r="H1299" s="5">
        <v>0</v>
      </c>
      <c r="I1299" s="5">
        <v>0</v>
      </c>
      <c r="J1299" s="7">
        <f t="shared" si="1288"/>
        <v>306909</v>
      </c>
      <c r="K1299" s="5">
        <v>0</v>
      </c>
      <c r="L1299" s="6">
        <f t="shared" si="1226"/>
        <v>0</v>
      </c>
      <c r="M1299" s="5">
        <f t="shared" ref="M1299:N1299" si="1309">F1299+H1299-K1299</f>
        <v>5</v>
      </c>
      <c r="N1299" s="6">
        <f t="shared" si="1309"/>
        <v>1534545</v>
      </c>
      <c r="O1299" s="5"/>
      <c r="P1299" s="5"/>
      <c r="Q1299" s="5"/>
      <c r="R1299" s="5"/>
      <c r="S1299" s="5"/>
      <c r="T1299" s="5"/>
      <c r="U1299" s="5"/>
      <c r="V1299" s="5"/>
      <c r="W1299" s="5"/>
    </row>
    <row r="1300" spans="1:23" x14ac:dyDescent="0.2">
      <c r="A1300" s="5" t="s">
        <v>1347</v>
      </c>
      <c r="B1300" s="5" t="s">
        <v>11</v>
      </c>
      <c r="C1300" s="5">
        <v>4</v>
      </c>
      <c r="D1300" s="6">
        <v>1636364</v>
      </c>
      <c r="E1300" s="5"/>
      <c r="F1300" s="5">
        <v>4</v>
      </c>
      <c r="G1300" s="6">
        <v>1636364</v>
      </c>
      <c r="H1300" s="5">
        <v>0</v>
      </c>
      <c r="I1300" s="5">
        <v>0</v>
      </c>
      <c r="J1300" s="7">
        <f t="shared" si="1288"/>
        <v>409091</v>
      </c>
      <c r="K1300" s="5">
        <v>0</v>
      </c>
      <c r="L1300" s="6">
        <f t="shared" si="1226"/>
        <v>0</v>
      </c>
      <c r="M1300" s="5">
        <f t="shared" ref="M1300:N1300" si="1310">F1300+H1300-K1300</f>
        <v>4</v>
      </c>
      <c r="N1300" s="6">
        <f t="shared" si="1310"/>
        <v>1636364</v>
      </c>
      <c r="O1300" s="5"/>
      <c r="P1300" s="5"/>
      <c r="Q1300" s="5"/>
      <c r="R1300" s="5"/>
      <c r="S1300" s="5"/>
      <c r="T1300" s="5"/>
      <c r="U1300" s="5"/>
      <c r="V1300" s="5"/>
      <c r="W1300" s="5"/>
    </row>
    <row r="1301" spans="1:23" x14ac:dyDescent="0.2">
      <c r="A1301" s="5" t="s">
        <v>1348</v>
      </c>
      <c r="B1301" s="5" t="s">
        <v>11</v>
      </c>
      <c r="C1301" s="5">
        <v>4</v>
      </c>
      <c r="D1301" s="6">
        <v>2454545</v>
      </c>
      <c r="E1301" s="5"/>
      <c r="F1301" s="5">
        <v>4</v>
      </c>
      <c r="G1301" s="6">
        <v>2454545</v>
      </c>
      <c r="H1301" s="5">
        <v>0</v>
      </c>
      <c r="I1301" s="5">
        <v>0</v>
      </c>
      <c r="J1301" s="7">
        <f t="shared" si="1288"/>
        <v>613636.25</v>
      </c>
      <c r="K1301" s="5">
        <v>0</v>
      </c>
      <c r="L1301" s="6">
        <f t="shared" si="1226"/>
        <v>0</v>
      </c>
      <c r="M1301" s="5">
        <f t="shared" ref="M1301:N1301" si="1311">F1301+H1301-K1301</f>
        <v>4</v>
      </c>
      <c r="N1301" s="6">
        <f t="shared" si="1311"/>
        <v>2454545</v>
      </c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2">
      <c r="A1302" s="5" t="s">
        <v>1349</v>
      </c>
      <c r="B1302" s="5" t="s">
        <v>11</v>
      </c>
      <c r="C1302" s="5">
        <v>2</v>
      </c>
      <c r="D1302" s="6">
        <v>1181818</v>
      </c>
      <c r="E1302" s="5"/>
      <c r="F1302" s="5">
        <v>2</v>
      </c>
      <c r="G1302" s="6">
        <v>1181818</v>
      </c>
      <c r="H1302" s="5">
        <v>0</v>
      </c>
      <c r="I1302" s="5">
        <v>0</v>
      </c>
      <c r="J1302" s="7">
        <f t="shared" si="1288"/>
        <v>590909</v>
      </c>
      <c r="K1302" s="5">
        <v>0</v>
      </c>
      <c r="L1302" s="6">
        <f t="shared" si="1226"/>
        <v>0</v>
      </c>
      <c r="M1302" s="5">
        <f t="shared" ref="M1302:N1302" si="1312">F1302+H1302-K1302</f>
        <v>2</v>
      </c>
      <c r="N1302" s="6">
        <f t="shared" si="1312"/>
        <v>1181818</v>
      </c>
      <c r="O1302" s="5"/>
      <c r="P1302" s="5"/>
      <c r="Q1302" s="5"/>
      <c r="R1302" s="5"/>
      <c r="S1302" s="5"/>
      <c r="T1302" s="5"/>
      <c r="U1302" s="5"/>
      <c r="V1302" s="5"/>
      <c r="W1302" s="5"/>
    </row>
    <row r="1303" spans="1:23" x14ac:dyDescent="0.2">
      <c r="A1303" s="5" t="s">
        <v>1350</v>
      </c>
      <c r="B1303" s="5" t="s">
        <v>11</v>
      </c>
      <c r="C1303" s="5">
        <v>2</v>
      </c>
      <c r="D1303" s="6">
        <v>1272727</v>
      </c>
      <c r="E1303" s="5"/>
      <c r="F1303" s="5">
        <v>2</v>
      </c>
      <c r="G1303" s="6">
        <v>1272727</v>
      </c>
      <c r="H1303" s="5">
        <v>0</v>
      </c>
      <c r="I1303" s="5">
        <v>0</v>
      </c>
      <c r="J1303" s="7">
        <f t="shared" si="1288"/>
        <v>636363.5</v>
      </c>
      <c r="K1303" s="5">
        <v>0</v>
      </c>
      <c r="L1303" s="6">
        <f t="shared" si="1226"/>
        <v>0</v>
      </c>
      <c r="M1303" s="5">
        <f t="shared" ref="M1303:N1303" si="1313">F1303+H1303-K1303</f>
        <v>2</v>
      </c>
      <c r="N1303" s="6">
        <f t="shared" si="1313"/>
        <v>1272727</v>
      </c>
      <c r="O1303" s="5"/>
      <c r="P1303" s="5"/>
      <c r="Q1303" s="5"/>
      <c r="R1303" s="5"/>
      <c r="S1303" s="5"/>
      <c r="T1303" s="5"/>
      <c r="U1303" s="5"/>
      <c r="V1303" s="5"/>
      <c r="W1303" s="5"/>
    </row>
    <row r="1304" spans="1:23" x14ac:dyDescent="0.2">
      <c r="A1304" s="5" t="s">
        <v>1351</v>
      </c>
      <c r="B1304" s="5" t="s">
        <v>25</v>
      </c>
      <c r="C1304" s="5">
        <v>4</v>
      </c>
      <c r="D1304" s="6">
        <v>2085455</v>
      </c>
      <c r="E1304" s="5"/>
      <c r="F1304" s="5">
        <v>4</v>
      </c>
      <c r="G1304" s="6">
        <v>2085455</v>
      </c>
      <c r="H1304" s="5">
        <v>0</v>
      </c>
      <c r="I1304" s="5">
        <v>0</v>
      </c>
      <c r="J1304" s="7">
        <f t="shared" si="1288"/>
        <v>521363.75</v>
      </c>
      <c r="K1304" s="5">
        <v>0</v>
      </c>
      <c r="L1304" s="6">
        <f t="shared" si="1226"/>
        <v>0</v>
      </c>
      <c r="M1304" s="5">
        <f t="shared" ref="M1304:N1304" si="1314">F1304+H1304-K1304</f>
        <v>4</v>
      </c>
      <c r="N1304" s="6">
        <f t="shared" si="1314"/>
        <v>2085455</v>
      </c>
      <c r="O1304" s="5"/>
      <c r="P1304" s="5"/>
      <c r="Q1304" s="5"/>
      <c r="R1304" s="5"/>
      <c r="S1304" s="5"/>
      <c r="T1304" s="5"/>
      <c r="U1304" s="5"/>
      <c r="V1304" s="5"/>
      <c r="W1304" s="5"/>
    </row>
    <row r="1305" spans="1:23" x14ac:dyDescent="0.2">
      <c r="A1305" s="5" t="s">
        <v>1352</v>
      </c>
      <c r="B1305" s="5" t="s">
        <v>25</v>
      </c>
      <c r="C1305" s="5">
        <v>1</v>
      </c>
      <c r="D1305" s="6">
        <v>590909</v>
      </c>
      <c r="E1305" s="5"/>
      <c r="F1305" s="5">
        <v>1</v>
      </c>
      <c r="G1305" s="6">
        <v>590909</v>
      </c>
      <c r="H1305" s="5">
        <v>0</v>
      </c>
      <c r="I1305" s="5">
        <v>0</v>
      </c>
      <c r="J1305" s="7">
        <f t="shared" si="1288"/>
        <v>590909</v>
      </c>
      <c r="K1305" s="5">
        <v>0</v>
      </c>
      <c r="L1305" s="6">
        <f t="shared" si="1226"/>
        <v>0</v>
      </c>
      <c r="M1305" s="5">
        <f t="shared" ref="M1305:N1305" si="1315">F1305+H1305-K1305</f>
        <v>1</v>
      </c>
      <c r="N1305" s="6">
        <f t="shared" si="1315"/>
        <v>590909</v>
      </c>
      <c r="O1305" s="5"/>
      <c r="P1305" s="5"/>
      <c r="Q1305" s="5"/>
      <c r="R1305" s="5"/>
      <c r="S1305" s="5"/>
      <c r="T1305" s="5"/>
      <c r="U1305" s="5"/>
      <c r="V1305" s="5"/>
      <c r="W1305" s="5"/>
    </row>
    <row r="1306" spans="1:23" x14ac:dyDescent="0.2">
      <c r="A1306" s="5" t="s">
        <v>1353</v>
      </c>
      <c r="B1306" s="5" t="s">
        <v>11</v>
      </c>
      <c r="C1306" s="5">
        <v>28</v>
      </c>
      <c r="D1306" s="6">
        <v>7381808</v>
      </c>
      <c r="E1306" s="5"/>
      <c r="F1306" s="5">
        <v>28</v>
      </c>
      <c r="G1306" s="6">
        <v>7381808</v>
      </c>
      <c r="H1306" s="5">
        <v>0</v>
      </c>
      <c r="I1306" s="5">
        <v>0</v>
      </c>
      <c r="J1306" s="7">
        <f t="shared" si="1288"/>
        <v>263636</v>
      </c>
      <c r="K1306" s="5">
        <v>0</v>
      </c>
      <c r="L1306" s="6">
        <f t="shared" si="1226"/>
        <v>0</v>
      </c>
      <c r="M1306" s="5">
        <f t="shared" ref="M1306:N1306" si="1316">F1306+H1306-K1306</f>
        <v>28</v>
      </c>
      <c r="N1306" s="6">
        <f t="shared" si="1316"/>
        <v>7381808</v>
      </c>
      <c r="O1306" s="5"/>
      <c r="P1306" s="5"/>
      <c r="Q1306" s="5"/>
      <c r="R1306" s="5"/>
      <c r="S1306" s="5"/>
      <c r="T1306" s="5"/>
      <c r="U1306" s="5"/>
      <c r="V1306" s="5"/>
      <c r="W1306" s="5"/>
    </row>
    <row r="1307" spans="1:23" x14ac:dyDescent="0.2">
      <c r="A1307" s="5" t="s">
        <v>1354</v>
      </c>
      <c r="B1307" s="5" t="s">
        <v>11</v>
      </c>
      <c r="C1307" s="5">
        <v>67</v>
      </c>
      <c r="D1307" s="6">
        <v>12854257</v>
      </c>
      <c r="E1307" s="5"/>
      <c r="F1307" s="5">
        <v>67</v>
      </c>
      <c r="G1307" s="6">
        <v>12854257</v>
      </c>
      <c r="H1307" s="5">
        <v>0</v>
      </c>
      <c r="I1307" s="5">
        <v>0</v>
      </c>
      <c r="J1307" s="7">
        <f t="shared" si="1288"/>
        <v>191854.58208955225</v>
      </c>
      <c r="K1307" s="5">
        <v>0</v>
      </c>
      <c r="L1307" s="6">
        <f t="shared" si="1226"/>
        <v>0</v>
      </c>
      <c r="M1307" s="5">
        <f t="shared" ref="M1307:N1307" si="1317">F1307+H1307-K1307</f>
        <v>67</v>
      </c>
      <c r="N1307" s="6">
        <f t="shared" si="1317"/>
        <v>12854257</v>
      </c>
      <c r="O1307" s="5"/>
      <c r="P1307" s="5"/>
      <c r="Q1307" s="5"/>
      <c r="R1307" s="5"/>
      <c r="S1307" s="5"/>
      <c r="T1307" s="5"/>
      <c r="U1307" s="5"/>
      <c r="V1307" s="5"/>
      <c r="W1307" s="5"/>
    </row>
    <row r="1308" spans="1:23" x14ac:dyDescent="0.2">
      <c r="A1308" s="5" t="s">
        <v>1355</v>
      </c>
      <c r="B1308" s="5" t="s">
        <v>11</v>
      </c>
      <c r="C1308" s="5">
        <v>114</v>
      </c>
      <c r="D1308" s="6">
        <v>164781870</v>
      </c>
      <c r="E1308" s="5"/>
      <c r="F1308" s="5">
        <v>114</v>
      </c>
      <c r="G1308" s="6">
        <v>164781870</v>
      </c>
      <c r="H1308" s="5">
        <v>0</v>
      </c>
      <c r="I1308" s="5">
        <v>0</v>
      </c>
      <c r="J1308" s="7">
        <f t="shared" si="1288"/>
        <v>1445455</v>
      </c>
      <c r="K1308" s="5">
        <v>0</v>
      </c>
      <c r="L1308" s="6">
        <f t="shared" si="1226"/>
        <v>0</v>
      </c>
      <c r="M1308" s="5">
        <f t="shared" ref="M1308:N1308" si="1318">F1308+H1308-K1308</f>
        <v>114</v>
      </c>
      <c r="N1308" s="6">
        <f t="shared" si="1318"/>
        <v>164781870</v>
      </c>
      <c r="O1308" s="5"/>
      <c r="P1308" s="5"/>
      <c r="Q1308" s="5"/>
      <c r="R1308" s="5"/>
      <c r="S1308" s="5"/>
      <c r="T1308" s="5"/>
      <c r="U1308" s="5"/>
      <c r="V1308" s="5"/>
      <c r="W1308" s="5"/>
    </row>
    <row r="1309" spans="1:23" x14ac:dyDescent="0.2">
      <c r="A1309" s="5" t="s">
        <v>1356</v>
      </c>
      <c r="B1309" s="5" t="s">
        <v>11</v>
      </c>
      <c r="C1309" s="5">
        <v>1</v>
      </c>
      <c r="D1309" s="6">
        <v>445455</v>
      </c>
      <c r="E1309" s="5"/>
      <c r="F1309" s="5">
        <v>1</v>
      </c>
      <c r="G1309" s="6">
        <v>445455</v>
      </c>
      <c r="H1309" s="5">
        <v>0</v>
      </c>
      <c r="I1309" s="5">
        <v>0</v>
      </c>
      <c r="J1309" s="7">
        <f t="shared" si="1288"/>
        <v>445455</v>
      </c>
      <c r="K1309" s="5">
        <v>0</v>
      </c>
      <c r="L1309" s="6">
        <f t="shared" si="1226"/>
        <v>0</v>
      </c>
      <c r="M1309" s="5">
        <f t="shared" ref="M1309:N1309" si="1319">F1309+H1309-K1309</f>
        <v>1</v>
      </c>
      <c r="N1309" s="6">
        <f t="shared" si="1319"/>
        <v>445455</v>
      </c>
      <c r="O1309" s="5"/>
      <c r="P1309" s="5"/>
      <c r="Q1309" s="5"/>
      <c r="R1309" s="5"/>
      <c r="S1309" s="5"/>
      <c r="T1309" s="5"/>
      <c r="U1309" s="5"/>
      <c r="V1309" s="5"/>
      <c r="W1309" s="5"/>
    </row>
    <row r="1310" spans="1:23" x14ac:dyDescent="0.2">
      <c r="A1310" s="5" t="s">
        <v>1357</v>
      </c>
      <c r="B1310" s="5" t="s">
        <v>11</v>
      </c>
      <c r="C1310" s="5">
        <v>11</v>
      </c>
      <c r="D1310" s="6">
        <v>4609091</v>
      </c>
      <c r="E1310" s="5"/>
      <c r="F1310" s="5">
        <v>11</v>
      </c>
      <c r="G1310" s="6">
        <v>4609091</v>
      </c>
      <c r="H1310" s="5">
        <v>0</v>
      </c>
      <c r="I1310" s="5">
        <v>0</v>
      </c>
      <c r="J1310" s="7">
        <f t="shared" si="1288"/>
        <v>419008.27272727271</v>
      </c>
      <c r="K1310" s="5">
        <v>0</v>
      </c>
      <c r="L1310" s="6">
        <f t="shared" si="1226"/>
        <v>0</v>
      </c>
      <c r="M1310" s="5">
        <f t="shared" ref="M1310:N1310" si="1320">F1310+H1310-K1310</f>
        <v>11</v>
      </c>
      <c r="N1310" s="6">
        <f t="shared" si="1320"/>
        <v>4609091</v>
      </c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x14ac:dyDescent="0.2">
      <c r="A1311" s="5" t="s">
        <v>1358</v>
      </c>
      <c r="B1311" s="5" t="s">
        <v>11</v>
      </c>
      <c r="C1311" s="5">
        <v>5</v>
      </c>
      <c r="D1311" s="6">
        <v>1909091</v>
      </c>
      <c r="E1311" s="5"/>
      <c r="F1311" s="5">
        <v>5</v>
      </c>
      <c r="G1311" s="6">
        <v>1909091</v>
      </c>
      <c r="H1311" s="5">
        <v>0</v>
      </c>
      <c r="I1311" s="5">
        <v>0</v>
      </c>
      <c r="J1311" s="7">
        <f t="shared" si="1288"/>
        <v>381818.2</v>
      </c>
      <c r="K1311" s="5">
        <v>0</v>
      </c>
      <c r="L1311" s="6">
        <f t="shared" si="1226"/>
        <v>0</v>
      </c>
      <c r="M1311" s="5">
        <f t="shared" ref="M1311:N1311" si="1321">F1311+H1311-K1311</f>
        <v>5</v>
      </c>
      <c r="N1311" s="6">
        <f t="shared" si="1321"/>
        <v>1909091</v>
      </c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x14ac:dyDescent="0.2">
      <c r="A1312" s="5" t="s">
        <v>1359</v>
      </c>
      <c r="B1312" s="5" t="s">
        <v>11</v>
      </c>
      <c r="C1312" s="5">
        <v>5</v>
      </c>
      <c r="D1312" s="6">
        <v>2227273</v>
      </c>
      <c r="E1312" s="5"/>
      <c r="F1312" s="5">
        <v>5</v>
      </c>
      <c r="G1312" s="6">
        <v>2227273</v>
      </c>
      <c r="H1312" s="5">
        <v>0</v>
      </c>
      <c r="I1312" s="5">
        <v>0</v>
      </c>
      <c r="J1312" s="7">
        <f t="shared" si="1288"/>
        <v>445454.6</v>
      </c>
      <c r="K1312" s="5">
        <v>0</v>
      </c>
      <c r="L1312" s="6">
        <f t="shared" si="1226"/>
        <v>0</v>
      </c>
      <c r="M1312" s="5">
        <f t="shared" ref="M1312:N1312" si="1322">F1312+H1312-K1312</f>
        <v>5</v>
      </c>
      <c r="N1312" s="6">
        <f t="shared" si="1322"/>
        <v>2227273</v>
      </c>
      <c r="O1312" s="5"/>
      <c r="P1312" s="5"/>
      <c r="Q1312" s="5"/>
      <c r="R1312" s="5"/>
      <c r="S1312" s="5"/>
      <c r="T1312" s="5"/>
      <c r="U1312" s="5"/>
      <c r="V1312" s="5"/>
      <c r="W1312" s="5"/>
    </row>
    <row r="1313" spans="1:23" x14ac:dyDescent="0.2">
      <c r="A1313" s="5" t="s">
        <v>1360</v>
      </c>
      <c r="B1313" s="5" t="s">
        <v>11</v>
      </c>
      <c r="C1313" s="5">
        <v>37</v>
      </c>
      <c r="D1313" s="6">
        <v>24979454</v>
      </c>
      <c r="E1313" s="5"/>
      <c r="F1313" s="5">
        <v>37</v>
      </c>
      <c r="G1313" s="6">
        <v>24979454</v>
      </c>
      <c r="H1313" s="5">
        <v>0</v>
      </c>
      <c r="I1313" s="5">
        <v>0</v>
      </c>
      <c r="J1313" s="7">
        <f t="shared" si="1288"/>
        <v>675120.37837837834</v>
      </c>
      <c r="K1313" s="5">
        <v>0</v>
      </c>
      <c r="L1313" s="6">
        <f t="shared" si="1226"/>
        <v>0</v>
      </c>
      <c r="M1313" s="5">
        <f t="shared" ref="M1313:N1313" si="1323">F1313+H1313-K1313</f>
        <v>37</v>
      </c>
      <c r="N1313" s="6">
        <f t="shared" si="1323"/>
        <v>24979454</v>
      </c>
      <c r="O1313" s="5"/>
      <c r="P1313" s="5"/>
      <c r="Q1313" s="5"/>
      <c r="R1313" s="5"/>
      <c r="S1313" s="5"/>
      <c r="T1313" s="5"/>
      <c r="U1313" s="5"/>
      <c r="V1313" s="5"/>
      <c r="W1313" s="5"/>
    </row>
    <row r="1314" spans="1:23" x14ac:dyDescent="0.2">
      <c r="A1314" s="5" t="s">
        <v>1361</v>
      </c>
      <c r="B1314" s="5" t="s">
        <v>11</v>
      </c>
      <c r="C1314" s="5">
        <v>9</v>
      </c>
      <c r="D1314" s="6">
        <v>13500000</v>
      </c>
      <c r="E1314" s="5"/>
      <c r="F1314" s="5">
        <v>9</v>
      </c>
      <c r="G1314" s="6">
        <v>13500000</v>
      </c>
      <c r="H1314" s="5">
        <v>0</v>
      </c>
      <c r="I1314" s="5">
        <v>0</v>
      </c>
      <c r="J1314" s="7">
        <f t="shared" si="1288"/>
        <v>1500000</v>
      </c>
      <c r="K1314" s="5">
        <v>0</v>
      </c>
      <c r="L1314" s="6">
        <f t="shared" si="1226"/>
        <v>0</v>
      </c>
      <c r="M1314" s="5">
        <f t="shared" ref="M1314:N1314" si="1324">F1314+H1314-K1314</f>
        <v>9</v>
      </c>
      <c r="N1314" s="6">
        <f t="shared" si="1324"/>
        <v>13500000</v>
      </c>
      <c r="O1314" s="5"/>
      <c r="P1314" s="5"/>
      <c r="Q1314" s="5"/>
      <c r="R1314" s="5"/>
      <c r="S1314" s="5"/>
      <c r="T1314" s="5"/>
      <c r="U1314" s="5"/>
      <c r="V1314" s="5"/>
      <c r="W1314" s="5"/>
    </row>
    <row r="1315" spans="1:23" x14ac:dyDescent="0.2">
      <c r="A1315" s="5" t="s">
        <v>1362</v>
      </c>
      <c r="B1315" s="5" t="s">
        <v>11</v>
      </c>
      <c r="C1315" s="5">
        <v>3</v>
      </c>
      <c r="D1315" s="6">
        <v>2454545</v>
      </c>
      <c r="E1315" s="5"/>
      <c r="F1315" s="5">
        <v>3</v>
      </c>
      <c r="G1315" s="6">
        <v>2454545</v>
      </c>
      <c r="H1315" s="5">
        <v>0</v>
      </c>
      <c r="I1315" s="5">
        <v>0</v>
      </c>
      <c r="J1315" s="7">
        <f t="shared" si="1288"/>
        <v>818181.66666666663</v>
      </c>
      <c r="K1315" s="5">
        <v>1</v>
      </c>
      <c r="L1315" s="6">
        <f t="shared" si="1226"/>
        <v>818181.66666666663</v>
      </c>
      <c r="M1315" s="5">
        <f t="shared" ref="M1315:N1315" si="1325">F1315+H1315-K1315</f>
        <v>2</v>
      </c>
      <c r="N1315" s="6">
        <f t="shared" si="1325"/>
        <v>1636363.3333333335</v>
      </c>
      <c r="O1315" s="5"/>
      <c r="P1315" s="5"/>
      <c r="Q1315" s="5"/>
      <c r="R1315" s="5"/>
      <c r="S1315" s="5"/>
      <c r="T1315" s="5"/>
      <c r="U1315" s="5"/>
      <c r="V1315" s="5"/>
      <c r="W1315" s="5"/>
    </row>
    <row r="1316" spans="1:23" x14ac:dyDescent="0.2">
      <c r="A1316" s="5" t="s">
        <v>1363</v>
      </c>
      <c r="B1316" s="5" t="s">
        <v>11</v>
      </c>
      <c r="C1316" s="5">
        <v>0</v>
      </c>
      <c r="D1316" s="5">
        <v>0</v>
      </c>
      <c r="E1316" s="5"/>
      <c r="F1316" s="5">
        <v>0</v>
      </c>
      <c r="G1316" s="5">
        <v>0</v>
      </c>
      <c r="H1316" s="5">
        <v>1</v>
      </c>
      <c r="I1316" s="6">
        <v>5818181</v>
      </c>
      <c r="J1316" s="7">
        <f t="shared" si="1288"/>
        <v>5818181</v>
      </c>
      <c r="K1316" s="5">
        <v>1</v>
      </c>
      <c r="L1316" s="6">
        <f t="shared" si="1226"/>
        <v>5818181</v>
      </c>
      <c r="M1316" s="5">
        <f t="shared" ref="M1316:N1316" si="1326">F1316+H1316-K1316</f>
        <v>0</v>
      </c>
      <c r="N1316" s="6">
        <f t="shared" si="1326"/>
        <v>0</v>
      </c>
      <c r="O1316" s="5"/>
      <c r="P1316" s="5"/>
      <c r="Q1316" s="5"/>
      <c r="R1316" s="5"/>
      <c r="S1316" s="5"/>
      <c r="T1316" s="5"/>
      <c r="U1316" s="5"/>
      <c r="V1316" s="5"/>
      <c r="W1316" s="5"/>
    </row>
    <row r="1317" spans="1:23" x14ac:dyDescent="0.2">
      <c r="A1317" s="5" t="s">
        <v>1364</v>
      </c>
      <c r="B1317" s="5" t="s">
        <v>20</v>
      </c>
      <c r="C1317" s="5">
        <v>1</v>
      </c>
      <c r="D1317" s="6">
        <v>10454543</v>
      </c>
      <c r="E1317" s="5"/>
      <c r="F1317" s="5">
        <v>1</v>
      </c>
      <c r="G1317" s="6">
        <v>10454543</v>
      </c>
      <c r="H1317" s="5">
        <v>0</v>
      </c>
      <c r="I1317" s="5">
        <v>0</v>
      </c>
      <c r="J1317" s="7">
        <f t="shared" si="1288"/>
        <v>10454543</v>
      </c>
      <c r="K1317" s="5">
        <v>1</v>
      </c>
      <c r="L1317" s="6">
        <f t="shared" si="1226"/>
        <v>10454543</v>
      </c>
      <c r="M1317" s="5">
        <f t="shared" ref="M1317:N1317" si="1327">F1317+H1317-K1317</f>
        <v>0</v>
      </c>
      <c r="N1317" s="6">
        <f t="shared" si="1327"/>
        <v>0</v>
      </c>
      <c r="O1317" s="5"/>
      <c r="P1317" s="5"/>
      <c r="Q1317" s="5"/>
      <c r="R1317" s="5"/>
      <c r="S1317" s="5"/>
      <c r="T1317" s="5"/>
      <c r="U1317" s="5"/>
      <c r="V1317" s="5"/>
      <c r="W1317" s="5"/>
    </row>
    <row r="1318" spans="1:23" x14ac:dyDescent="0.2">
      <c r="A1318" s="5" t="s">
        <v>1365</v>
      </c>
      <c r="B1318" s="5" t="s">
        <v>20</v>
      </c>
      <c r="C1318" s="5">
        <v>0</v>
      </c>
      <c r="D1318" s="5">
        <v>0</v>
      </c>
      <c r="E1318" s="5"/>
      <c r="F1318" s="5">
        <v>0</v>
      </c>
      <c r="G1318" s="5">
        <v>0</v>
      </c>
      <c r="H1318" s="5">
        <v>4</v>
      </c>
      <c r="I1318" s="6">
        <v>1080000</v>
      </c>
      <c r="J1318" s="7">
        <f t="shared" si="1288"/>
        <v>270000</v>
      </c>
      <c r="K1318" s="5">
        <v>1</v>
      </c>
      <c r="L1318" s="6">
        <f t="shared" si="1226"/>
        <v>270000</v>
      </c>
      <c r="M1318" s="5">
        <f t="shared" ref="M1318:N1318" si="1328">F1318+H1318-K1318</f>
        <v>3</v>
      </c>
      <c r="N1318" s="6">
        <f t="shared" si="1328"/>
        <v>810000</v>
      </c>
      <c r="O1318" s="5"/>
      <c r="P1318" s="5"/>
      <c r="Q1318" s="5"/>
      <c r="R1318" s="5"/>
      <c r="S1318" s="5"/>
      <c r="T1318" s="5"/>
      <c r="U1318" s="5"/>
      <c r="V1318" s="5"/>
      <c r="W1318" s="5"/>
    </row>
    <row r="1319" spans="1:23" x14ac:dyDescent="0.2">
      <c r="A1319" s="5" t="s">
        <v>1366</v>
      </c>
      <c r="B1319" s="5" t="s">
        <v>25</v>
      </c>
      <c r="C1319" s="5">
        <v>0</v>
      </c>
      <c r="D1319" s="5">
        <v>0</v>
      </c>
      <c r="E1319" s="5"/>
      <c r="F1319" s="5">
        <v>0</v>
      </c>
      <c r="G1319" s="5">
        <v>0</v>
      </c>
      <c r="H1319" s="5">
        <v>3</v>
      </c>
      <c r="I1319" s="6">
        <v>12728181</v>
      </c>
      <c r="J1319" s="7">
        <f t="shared" si="1288"/>
        <v>4242727</v>
      </c>
      <c r="K1319" s="5">
        <v>1</v>
      </c>
      <c r="L1319" s="6">
        <f t="shared" si="1226"/>
        <v>4242727</v>
      </c>
      <c r="M1319" s="5">
        <f t="shared" ref="M1319:N1319" si="1329">F1319+H1319-K1319</f>
        <v>2</v>
      </c>
      <c r="N1319" s="6">
        <f t="shared" si="1329"/>
        <v>8485454</v>
      </c>
      <c r="O1319" s="5"/>
      <c r="P1319" s="5"/>
      <c r="Q1319" s="5"/>
      <c r="R1319" s="5"/>
      <c r="S1319" s="5"/>
      <c r="T1319" s="5"/>
      <c r="U1319" s="5"/>
      <c r="V1319" s="5"/>
      <c r="W1319" s="5"/>
    </row>
    <row r="1320" spans="1:23" x14ac:dyDescent="0.2">
      <c r="A1320" s="5" t="s">
        <v>1367</v>
      </c>
      <c r="B1320" s="5" t="s">
        <v>25</v>
      </c>
      <c r="C1320" s="5">
        <v>0</v>
      </c>
      <c r="D1320" s="5">
        <v>0</v>
      </c>
      <c r="E1320" s="5"/>
      <c r="F1320" s="5">
        <v>0</v>
      </c>
      <c r="G1320" s="5">
        <v>0</v>
      </c>
      <c r="H1320" s="5">
        <v>50</v>
      </c>
      <c r="I1320" s="6">
        <v>1481800</v>
      </c>
      <c r="J1320" s="7">
        <f t="shared" si="1288"/>
        <v>29636</v>
      </c>
      <c r="K1320" s="5">
        <v>10</v>
      </c>
      <c r="L1320" s="6">
        <f t="shared" si="1226"/>
        <v>296360</v>
      </c>
      <c r="M1320" s="5">
        <f t="shared" ref="M1320:N1320" si="1330">F1320+H1320-K1320</f>
        <v>40</v>
      </c>
      <c r="N1320" s="6">
        <f t="shared" si="1330"/>
        <v>1185440</v>
      </c>
      <c r="O1320" s="5"/>
      <c r="P1320" s="5"/>
      <c r="Q1320" s="5"/>
      <c r="R1320" s="5"/>
      <c r="S1320" s="5"/>
      <c r="T1320" s="5"/>
      <c r="U1320" s="5"/>
      <c r="V1320" s="5"/>
      <c r="W1320" s="5"/>
    </row>
    <row r="1321" spans="1:23" x14ac:dyDescent="0.2">
      <c r="A1321" s="5" t="s">
        <v>1368</v>
      </c>
      <c r="B1321" s="5" t="s">
        <v>11</v>
      </c>
      <c r="C1321" s="5">
        <v>0</v>
      </c>
      <c r="D1321" s="5">
        <v>0</v>
      </c>
      <c r="E1321" s="5"/>
      <c r="F1321" s="5">
        <v>0</v>
      </c>
      <c r="G1321" s="5">
        <v>0</v>
      </c>
      <c r="H1321" s="5">
        <v>27</v>
      </c>
      <c r="I1321" s="6">
        <v>67449987</v>
      </c>
      <c r="J1321" s="7">
        <f t="shared" si="1288"/>
        <v>2498147.6666666665</v>
      </c>
      <c r="K1321" s="5">
        <v>2</v>
      </c>
      <c r="L1321" s="6">
        <f t="shared" si="1226"/>
        <v>4996295.333333333</v>
      </c>
      <c r="M1321" s="5">
        <f t="shared" ref="M1321:N1321" si="1331">F1321+H1321-K1321</f>
        <v>25</v>
      </c>
      <c r="N1321" s="6">
        <f t="shared" si="1331"/>
        <v>62453691.666666664</v>
      </c>
      <c r="O1321" s="5"/>
      <c r="P1321" s="5"/>
      <c r="Q1321" s="5"/>
      <c r="R1321" s="5"/>
      <c r="S1321" s="5"/>
      <c r="T1321" s="5"/>
      <c r="U1321" s="5"/>
      <c r="V1321" s="5"/>
      <c r="W1321" s="5"/>
    </row>
    <row r="1322" spans="1:23" x14ac:dyDescent="0.2">
      <c r="A1322" s="5" t="s">
        <v>1369</v>
      </c>
      <c r="B1322" s="5" t="s">
        <v>11</v>
      </c>
      <c r="C1322" s="5">
        <v>0</v>
      </c>
      <c r="D1322" s="5">
        <v>0</v>
      </c>
      <c r="E1322" s="5"/>
      <c r="F1322" s="5">
        <v>0</v>
      </c>
      <c r="G1322" s="5">
        <v>0</v>
      </c>
      <c r="H1322" s="5">
        <v>4</v>
      </c>
      <c r="I1322" s="6">
        <v>1436364</v>
      </c>
      <c r="J1322" s="7">
        <f t="shared" si="1288"/>
        <v>359091</v>
      </c>
      <c r="K1322" s="5">
        <v>1</v>
      </c>
      <c r="L1322" s="6">
        <f t="shared" si="1226"/>
        <v>359091</v>
      </c>
      <c r="M1322" s="5">
        <f t="shared" ref="M1322:N1322" si="1332">F1322+H1322-K1322</f>
        <v>3</v>
      </c>
      <c r="N1322" s="6">
        <f t="shared" si="1332"/>
        <v>1077273</v>
      </c>
      <c r="O1322" s="5"/>
      <c r="P1322" s="5"/>
      <c r="Q1322" s="5"/>
      <c r="R1322" s="5"/>
      <c r="S1322" s="5"/>
      <c r="T1322" s="5"/>
      <c r="U1322" s="5"/>
      <c r="V1322" s="5"/>
      <c r="W1322" s="5"/>
    </row>
    <row r="1323" spans="1:23" x14ac:dyDescent="0.2">
      <c r="A1323" s="5" t="s">
        <v>1370</v>
      </c>
      <c r="B1323" s="5" t="s">
        <v>11</v>
      </c>
      <c r="C1323" s="5">
        <v>3</v>
      </c>
      <c r="D1323" s="6">
        <v>4030909</v>
      </c>
      <c r="E1323" s="5"/>
      <c r="F1323" s="5">
        <v>3</v>
      </c>
      <c r="G1323" s="6">
        <v>4030909</v>
      </c>
      <c r="H1323" s="5">
        <v>0</v>
      </c>
      <c r="I1323" s="5">
        <v>0</v>
      </c>
      <c r="J1323" s="7">
        <f t="shared" si="1288"/>
        <v>1343636.3333333333</v>
      </c>
      <c r="K1323" s="5">
        <v>3</v>
      </c>
      <c r="L1323" s="6">
        <f t="shared" si="1226"/>
        <v>4030909</v>
      </c>
      <c r="M1323" s="5">
        <f t="shared" ref="M1323:N1323" si="1333">F1323+H1323-K1323</f>
        <v>0</v>
      </c>
      <c r="N1323" s="6">
        <f t="shared" si="1333"/>
        <v>0</v>
      </c>
      <c r="O1323" s="5"/>
      <c r="P1323" s="5"/>
      <c r="Q1323" s="5"/>
      <c r="R1323" s="5"/>
      <c r="S1323" s="5"/>
      <c r="T1323" s="5"/>
      <c r="U1323" s="5"/>
      <c r="V1323" s="5"/>
      <c r="W1323" s="5"/>
    </row>
    <row r="1324" spans="1:23" x14ac:dyDescent="0.2">
      <c r="A1324" s="5" t="s">
        <v>1371</v>
      </c>
      <c r="B1324" s="5" t="s">
        <v>11</v>
      </c>
      <c r="C1324" s="5">
        <v>17</v>
      </c>
      <c r="D1324" s="6">
        <v>5895455</v>
      </c>
      <c r="E1324" s="5"/>
      <c r="F1324" s="5">
        <v>17</v>
      </c>
      <c r="G1324" s="6">
        <v>5895455</v>
      </c>
      <c r="H1324" s="5">
        <v>2</v>
      </c>
      <c r="I1324" s="6">
        <v>700000</v>
      </c>
      <c r="J1324" s="7">
        <f t="shared" si="1288"/>
        <v>347129.21052631579</v>
      </c>
      <c r="K1324" s="5">
        <v>1</v>
      </c>
      <c r="L1324" s="6">
        <f t="shared" si="1226"/>
        <v>347129.21052631579</v>
      </c>
      <c r="M1324" s="5">
        <f t="shared" ref="M1324:N1324" si="1334">F1324+H1324-K1324</f>
        <v>18</v>
      </c>
      <c r="N1324" s="6">
        <f t="shared" si="1334"/>
        <v>6248325.7894736845</v>
      </c>
      <c r="O1324" s="5"/>
      <c r="P1324" s="5"/>
      <c r="Q1324" s="5"/>
      <c r="R1324" s="5"/>
      <c r="S1324" s="5"/>
      <c r="T1324" s="5"/>
      <c r="U1324" s="5"/>
      <c r="V1324" s="5"/>
      <c r="W1324" s="5"/>
    </row>
    <row r="1325" spans="1:23" x14ac:dyDescent="0.2">
      <c r="A1325" s="5" t="s">
        <v>1372</v>
      </c>
      <c r="B1325" s="5" t="s">
        <v>141</v>
      </c>
      <c r="C1325" s="5">
        <v>348</v>
      </c>
      <c r="D1325" s="6">
        <v>28041760</v>
      </c>
      <c r="E1325" s="5"/>
      <c r="F1325" s="5">
        <v>348</v>
      </c>
      <c r="G1325" s="6">
        <v>28041760</v>
      </c>
      <c r="H1325" s="5">
        <v>0</v>
      </c>
      <c r="I1325" s="5">
        <v>0</v>
      </c>
      <c r="J1325" s="7">
        <f t="shared" si="1288"/>
        <v>80579.770114942527</v>
      </c>
      <c r="K1325" s="5">
        <v>10</v>
      </c>
      <c r="L1325" s="6">
        <f t="shared" si="1226"/>
        <v>805797.70114942524</v>
      </c>
      <c r="M1325" s="5">
        <f t="shared" ref="M1325:N1325" si="1335">F1325+H1325-K1325</f>
        <v>338</v>
      </c>
      <c r="N1325" s="6">
        <f t="shared" si="1335"/>
        <v>27235962.298850574</v>
      </c>
      <c r="O1325" s="5"/>
      <c r="P1325" s="5"/>
      <c r="Q1325" s="5"/>
      <c r="R1325" s="5"/>
      <c r="S1325" s="5"/>
      <c r="T1325" s="5"/>
      <c r="U1325" s="5"/>
      <c r="V1325" s="5"/>
      <c r="W1325" s="5"/>
    </row>
    <row r="1326" spans="1:23" x14ac:dyDescent="0.2">
      <c r="A1326" s="5" t="s">
        <v>1373</v>
      </c>
      <c r="B1326" s="5" t="s">
        <v>34</v>
      </c>
      <c r="C1326" s="5">
        <v>0</v>
      </c>
      <c r="D1326" s="5">
        <v>0</v>
      </c>
      <c r="E1326" s="5"/>
      <c r="F1326" s="5">
        <v>0</v>
      </c>
      <c r="G1326" s="5">
        <v>0</v>
      </c>
      <c r="H1326" s="5">
        <v>1</v>
      </c>
      <c r="I1326" s="6">
        <v>16168182</v>
      </c>
      <c r="J1326" s="7">
        <f t="shared" si="1288"/>
        <v>16168182</v>
      </c>
      <c r="K1326" s="5">
        <v>1</v>
      </c>
      <c r="L1326" s="6">
        <f t="shared" si="1226"/>
        <v>16168182</v>
      </c>
      <c r="M1326" s="5">
        <f t="shared" ref="M1326:N1326" si="1336">F1326+H1326-K1326</f>
        <v>0</v>
      </c>
      <c r="N1326" s="6">
        <f t="shared" si="1336"/>
        <v>0</v>
      </c>
      <c r="O1326" s="5"/>
      <c r="P1326" s="5"/>
      <c r="Q1326" s="5"/>
      <c r="R1326" s="5"/>
      <c r="S1326" s="5"/>
      <c r="T1326" s="5"/>
      <c r="U1326" s="5"/>
      <c r="V1326" s="5"/>
      <c r="W1326" s="5"/>
    </row>
    <row r="1327" spans="1:23" x14ac:dyDescent="0.2">
      <c r="A1327" s="5" t="s">
        <v>1374</v>
      </c>
      <c r="B1327" s="5" t="s">
        <v>11</v>
      </c>
      <c r="C1327" s="5">
        <v>8</v>
      </c>
      <c r="D1327" s="6">
        <v>683640</v>
      </c>
      <c r="E1327" s="5"/>
      <c r="F1327" s="5">
        <v>8</v>
      </c>
      <c r="G1327" s="6">
        <v>683640</v>
      </c>
      <c r="H1327" s="5">
        <v>0</v>
      </c>
      <c r="I1327" s="5">
        <v>0</v>
      </c>
      <c r="J1327" s="7">
        <f t="shared" si="1288"/>
        <v>85455</v>
      </c>
      <c r="K1327" s="5">
        <v>1</v>
      </c>
      <c r="L1327" s="6">
        <f t="shared" si="1226"/>
        <v>85455</v>
      </c>
      <c r="M1327" s="5">
        <f t="shared" ref="M1327:N1327" si="1337">F1327+H1327-K1327</f>
        <v>7</v>
      </c>
      <c r="N1327" s="6">
        <f t="shared" si="1337"/>
        <v>598185</v>
      </c>
      <c r="O1327" s="5"/>
      <c r="P1327" s="5"/>
      <c r="Q1327" s="5"/>
      <c r="R1327" s="5"/>
      <c r="S1327" s="5"/>
      <c r="T1327" s="5"/>
      <c r="U1327" s="5"/>
      <c r="V1327" s="5"/>
      <c r="W1327" s="5"/>
    </row>
    <row r="1328" spans="1:23" x14ac:dyDescent="0.2">
      <c r="A1328" s="5" t="s">
        <v>1375</v>
      </c>
      <c r="B1328" s="5" t="s">
        <v>20</v>
      </c>
      <c r="C1328" s="5">
        <v>0</v>
      </c>
      <c r="D1328" s="5">
        <v>0</v>
      </c>
      <c r="E1328" s="5"/>
      <c r="F1328" s="5">
        <v>0</v>
      </c>
      <c r="G1328" s="5">
        <v>0</v>
      </c>
      <c r="H1328" s="5">
        <v>9</v>
      </c>
      <c r="I1328" s="6">
        <v>1827273</v>
      </c>
      <c r="J1328" s="7">
        <f t="shared" si="1288"/>
        <v>203030.33333333334</v>
      </c>
      <c r="K1328" s="5">
        <v>1</v>
      </c>
      <c r="L1328" s="6">
        <f t="shared" si="1226"/>
        <v>203030.33333333334</v>
      </c>
      <c r="M1328" s="5">
        <f t="shared" ref="M1328:N1328" si="1338">F1328+H1328-K1328</f>
        <v>8</v>
      </c>
      <c r="N1328" s="6">
        <f t="shared" si="1338"/>
        <v>1624242.6666666667</v>
      </c>
      <c r="O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2">
      <c r="A1329" s="5" t="s">
        <v>1376</v>
      </c>
      <c r="B1329" s="5" t="s">
        <v>11</v>
      </c>
      <c r="C1329" s="5">
        <v>47</v>
      </c>
      <c r="D1329" s="6">
        <v>29947934</v>
      </c>
      <c r="E1329" s="5"/>
      <c r="F1329" s="5">
        <v>47</v>
      </c>
      <c r="G1329" s="6">
        <v>29947934</v>
      </c>
      <c r="H1329" s="5">
        <v>0</v>
      </c>
      <c r="I1329" s="5">
        <v>0</v>
      </c>
      <c r="J1329" s="7">
        <f t="shared" si="1288"/>
        <v>637190.08510638296</v>
      </c>
      <c r="K1329" s="5">
        <v>1</v>
      </c>
      <c r="L1329" s="6">
        <f t="shared" si="1226"/>
        <v>637190.08510638296</v>
      </c>
      <c r="M1329" s="5">
        <f t="shared" ref="M1329:N1329" si="1339">F1329+H1329-K1329</f>
        <v>46</v>
      </c>
      <c r="N1329" s="6">
        <f t="shared" si="1339"/>
        <v>29310743.914893616</v>
      </c>
      <c r="O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2">
      <c r="A1330" s="5" t="s">
        <v>1377</v>
      </c>
      <c r="B1330" s="5" t="s">
        <v>11</v>
      </c>
      <c r="C1330" s="5">
        <v>34</v>
      </c>
      <c r="D1330" s="6">
        <v>7069699</v>
      </c>
      <c r="E1330" s="5"/>
      <c r="F1330" s="5">
        <v>34</v>
      </c>
      <c r="G1330" s="6">
        <v>7069699</v>
      </c>
      <c r="H1330" s="5">
        <v>66</v>
      </c>
      <c r="I1330" s="6">
        <v>12596358</v>
      </c>
      <c r="J1330" s="7">
        <f t="shared" si="1288"/>
        <v>196660.57</v>
      </c>
      <c r="K1330" s="5">
        <v>3</v>
      </c>
      <c r="L1330" s="6">
        <f t="shared" si="1226"/>
        <v>589981.71</v>
      </c>
      <c r="M1330" s="5">
        <f t="shared" ref="M1330:N1330" si="1340">F1330+H1330-K1330</f>
        <v>97</v>
      </c>
      <c r="N1330" s="6">
        <f t="shared" si="1340"/>
        <v>19076075.289999999</v>
      </c>
      <c r="O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2">
      <c r="A1331" s="5" t="s">
        <v>1378</v>
      </c>
      <c r="B1331" s="5" t="s">
        <v>11</v>
      </c>
      <c r="C1331" s="5">
        <v>2</v>
      </c>
      <c r="D1331" s="6">
        <v>1980000</v>
      </c>
      <c r="E1331" s="5"/>
      <c r="F1331" s="5">
        <v>2</v>
      </c>
      <c r="G1331" s="6">
        <v>1980000</v>
      </c>
      <c r="H1331" s="5">
        <v>0</v>
      </c>
      <c r="I1331" s="5">
        <v>0</v>
      </c>
      <c r="J1331" s="7">
        <f t="shared" si="1288"/>
        <v>990000</v>
      </c>
      <c r="K1331" s="5">
        <v>2</v>
      </c>
      <c r="L1331" s="6">
        <f t="shared" si="1226"/>
        <v>1980000</v>
      </c>
      <c r="M1331" s="5">
        <f t="shared" ref="M1331:N1331" si="1341">F1331+H1331-K1331</f>
        <v>0</v>
      </c>
      <c r="N1331" s="6">
        <f t="shared" si="1341"/>
        <v>0</v>
      </c>
      <c r="O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2">
      <c r="A1332" s="5" t="s">
        <v>1379</v>
      </c>
      <c r="B1332" s="5" t="s">
        <v>11</v>
      </c>
      <c r="C1332" s="5">
        <v>0</v>
      </c>
      <c r="D1332" s="5">
        <v>0</v>
      </c>
      <c r="E1332" s="5"/>
      <c r="F1332" s="5">
        <v>0</v>
      </c>
      <c r="G1332" s="5">
        <v>0</v>
      </c>
      <c r="H1332" s="5">
        <v>15</v>
      </c>
      <c r="I1332" s="6">
        <v>3027270</v>
      </c>
      <c r="J1332" s="7">
        <f t="shared" si="1288"/>
        <v>201818</v>
      </c>
      <c r="K1332" s="5">
        <v>1</v>
      </c>
      <c r="L1332" s="6">
        <f t="shared" si="1226"/>
        <v>201818</v>
      </c>
      <c r="M1332" s="5">
        <f t="shared" ref="M1332:N1332" si="1342">F1332+H1332-K1332</f>
        <v>14</v>
      </c>
      <c r="N1332" s="6">
        <f t="shared" si="1342"/>
        <v>2825452</v>
      </c>
      <c r="O1332" s="5"/>
      <c r="P1332" s="5"/>
      <c r="Q1332" s="5"/>
      <c r="R1332" s="5"/>
      <c r="S1332" s="5"/>
      <c r="T1332" s="5"/>
      <c r="U1332" s="5"/>
      <c r="V1332" s="5"/>
      <c r="W1332" s="5"/>
    </row>
    <row r="1333" spans="1:23" x14ac:dyDescent="0.2">
      <c r="A1333" s="5" t="s">
        <v>1380</v>
      </c>
      <c r="B1333" s="5" t="s">
        <v>11</v>
      </c>
      <c r="C1333" s="5">
        <v>22</v>
      </c>
      <c r="D1333" s="6">
        <v>3819992</v>
      </c>
      <c r="E1333" s="5"/>
      <c r="F1333" s="5">
        <v>22</v>
      </c>
      <c r="G1333" s="6">
        <v>3819992</v>
      </c>
      <c r="H1333" s="5">
        <v>0</v>
      </c>
      <c r="I1333" s="5">
        <v>0</v>
      </c>
      <c r="J1333" s="7">
        <f t="shared" si="1288"/>
        <v>173636</v>
      </c>
      <c r="K1333" s="5">
        <v>4</v>
      </c>
      <c r="L1333" s="6">
        <f t="shared" si="1226"/>
        <v>694544</v>
      </c>
      <c r="M1333" s="5">
        <f t="shared" ref="M1333:N1333" si="1343">F1333+H1333-K1333</f>
        <v>18</v>
      </c>
      <c r="N1333" s="6">
        <f t="shared" si="1343"/>
        <v>3125448</v>
      </c>
      <c r="O1333" s="5"/>
      <c r="P1333" s="5"/>
      <c r="Q1333" s="5"/>
      <c r="R1333" s="5"/>
      <c r="S1333" s="5"/>
      <c r="T1333" s="5"/>
      <c r="U1333" s="5"/>
      <c r="V1333" s="5"/>
      <c r="W1333" s="5"/>
    </row>
    <row r="1334" spans="1:23" x14ac:dyDescent="0.2">
      <c r="A1334" s="5" t="s">
        <v>1381</v>
      </c>
      <c r="B1334" s="5" t="s">
        <v>34</v>
      </c>
      <c r="C1334" s="5">
        <v>0</v>
      </c>
      <c r="D1334" s="5">
        <v>0</v>
      </c>
      <c r="E1334" s="5"/>
      <c r="F1334" s="5">
        <v>0</v>
      </c>
      <c r="G1334" s="5">
        <v>0</v>
      </c>
      <c r="H1334" s="5">
        <v>10</v>
      </c>
      <c r="I1334" s="6">
        <v>818170</v>
      </c>
      <c r="J1334" s="7">
        <f t="shared" si="1288"/>
        <v>81817</v>
      </c>
      <c r="K1334" s="5">
        <v>6</v>
      </c>
      <c r="L1334" s="6">
        <f t="shared" si="1226"/>
        <v>490902</v>
      </c>
      <c r="M1334" s="5">
        <f t="shared" ref="M1334:N1334" si="1344">F1334+H1334-K1334</f>
        <v>4</v>
      </c>
      <c r="N1334" s="6">
        <f t="shared" si="1344"/>
        <v>327268</v>
      </c>
      <c r="O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2">
      <c r="A1335" s="5" t="s">
        <v>1382</v>
      </c>
      <c r="B1335" s="5" t="s">
        <v>1383</v>
      </c>
      <c r="C1335" s="5">
        <v>0</v>
      </c>
      <c r="D1335" s="5">
        <v>0</v>
      </c>
      <c r="E1335" s="5"/>
      <c r="F1335" s="5">
        <v>0</v>
      </c>
      <c r="G1335" s="5">
        <v>0</v>
      </c>
      <c r="H1335" s="5">
        <v>73</v>
      </c>
      <c r="I1335" s="6">
        <v>9689071</v>
      </c>
      <c r="J1335" s="7">
        <f t="shared" si="1288"/>
        <v>132727</v>
      </c>
      <c r="K1335" s="5">
        <v>1</v>
      </c>
      <c r="L1335" s="6">
        <f t="shared" si="1226"/>
        <v>132727</v>
      </c>
      <c r="M1335" s="5">
        <f t="shared" ref="M1335:N1335" si="1345">F1335+H1335-K1335</f>
        <v>72</v>
      </c>
      <c r="N1335" s="6">
        <f t="shared" si="1345"/>
        <v>9556344</v>
      </c>
      <c r="O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2">
      <c r="A1336" s="5" t="s">
        <v>1384</v>
      </c>
      <c r="B1336" s="5" t="s">
        <v>11</v>
      </c>
      <c r="C1336" s="5">
        <v>0</v>
      </c>
      <c r="D1336" s="5">
        <v>0</v>
      </c>
      <c r="E1336" s="5"/>
      <c r="F1336" s="5">
        <v>0</v>
      </c>
      <c r="G1336" s="5">
        <v>0</v>
      </c>
      <c r="H1336" s="5">
        <v>1</v>
      </c>
      <c r="I1336" s="6">
        <v>600000</v>
      </c>
      <c r="J1336" s="7">
        <f t="shared" si="1288"/>
        <v>600000</v>
      </c>
      <c r="K1336" s="5">
        <v>1</v>
      </c>
      <c r="L1336" s="6">
        <f t="shared" si="1226"/>
        <v>600000</v>
      </c>
      <c r="M1336" s="5">
        <f t="shared" ref="M1336:N1336" si="1346">F1336+H1336-K1336</f>
        <v>0</v>
      </c>
      <c r="N1336" s="6">
        <f t="shared" si="1346"/>
        <v>0</v>
      </c>
      <c r="O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2">
      <c r="A1337" s="5" t="s">
        <v>1385</v>
      </c>
      <c r="B1337" s="5" t="s">
        <v>11</v>
      </c>
      <c r="C1337" s="5">
        <v>0</v>
      </c>
      <c r="D1337" s="5">
        <v>0</v>
      </c>
      <c r="E1337" s="5"/>
      <c r="F1337" s="5">
        <v>0</v>
      </c>
      <c r="G1337" s="5">
        <v>0</v>
      </c>
      <c r="H1337" s="5">
        <v>1</v>
      </c>
      <c r="I1337" s="6">
        <v>690909</v>
      </c>
      <c r="J1337" s="7">
        <f t="shared" si="1288"/>
        <v>690909</v>
      </c>
      <c r="K1337" s="5">
        <v>1</v>
      </c>
      <c r="L1337" s="6">
        <f t="shared" si="1226"/>
        <v>690909</v>
      </c>
      <c r="M1337" s="5">
        <f t="shared" ref="M1337:N1337" si="1347">F1337+H1337-K1337</f>
        <v>0</v>
      </c>
      <c r="N1337" s="6">
        <f t="shared" si="1347"/>
        <v>0</v>
      </c>
      <c r="O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2">
      <c r="A1338" s="5" t="s">
        <v>1386</v>
      </c>
      <c r="B1338" s="5" t="s">
        <v>11</v>
      </c>
      <c r="C1338" s="5">
        <v>12</v>
      </c>
      <c r="D1338" s="6">
        <v>2788809</v>
      </c>
      <c r="E1338" s="5"/>
      <c r="F1338" s="5">
        <v>12</v>
      </c>
      <c r="G1338" s="6">
        <v>2788809</v>
      </c>
      <c r="H1338" s="5">
        <v>0</v>
      </c>
      <c r="I1338" s="5">
        <v>0</v>
      </c>
      <c r="J1338" s="7">
        <f t="shared" si="1288"/>
        <v>232400.75</v>
      </c>
      <c r="K1338" s="5">
        <v>3</v>
      </c>
      <c r="L1338" s="6">
        <f t="shared" si="1226"/>
        <v>697202.25</v>
      </c>
      <c r="M1338" s="5">
        <f t="shared" ref="M1338:N1338" si="1348">F1338+H1338-K1338</f>
        <v>9</v>
      </c>
      <c r="N1338" s="6">
        <f t="shared" si="1348"/>
        <v>2091606.75</v>
      </c>
      <c r="O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2">
      <c r="A1339" s="5" t="s">
        <v>1387</v>
      </c>
      <c r="B1339" s="5" t="s">
        <v>11</v>
      </c>
      <c r="C1339" s="5">
        <v>1</v>
      </c>
      <c r="D1339" s="6">
        <v>659090</v>
      </c>
      <c r="E1339" s="5"/>
      <c r="F1339" s="5">
        <v>1</v>
      </c>
      <c r="G1339" s="6">
        <v>659090</v>
      </c>
      <c r="H1339" s="5">
        <v>0</v>
      </c>
      <c r="I1339" s="5">
        <v>0</v>
      </c>
      <c r="J1339" s="7">
        <f t="shared" si="1288"/>
        <v>659090</v>
      </c>
      <c r="K1339" s="5">
        <v>1</v>
      </c>
      <c r="L1339" s="6">
        <f t="shared" si="1226"/>
        <v>659090</v>
      </c>
      <c r="M1339" s="5">
        <f t="shared" ref="M1339:N1339" si="1349">F1339+H1339-K1339</f>
        <v>0</v>
      </c>
      <c r="N1339" s="6">
        <f t="shared" si="1349"/>
        <v>0</v>
      </c>
      <c r="O1339" s="5"/>
      <c r="P1339" s="5"/>
      <c r="Q1339" s="5"/>
      <c r="R1339" s="5"/>
      <c r="S1339" s="5"/>
      <c r="T1339" s="5"/>
      <c r="U1339" s="5"/>
      <c r="V1339" s="5"/>
      <c r="W1339" s="5"/>
    </row>
    <row r="1340" spans="1:23" x14ac:dyDescent="0.2">
      <c r="A1340" s="5" t="s">
        <v>1388</v>
      </c>
      <c r="B1340" s="5" t="s">
        <v>11</v>
      </c>
      <c r="C1340" s="5">
        <v>53</v>
      </c>
      <c r="D1340" s="6">
        <v>19559179</v>
      </c>
      <c r="E1340" s="5"/>
      <c r="F1340" s="5">
        <v>53</v>
      </c>
      <c r="G1340" s="6">
        <v>19559179</v>
      </c>
      <c r="H1340" s="5">
        <v>0</v>
      </c>
      <c r="I1340" s="5">
        <v>0</v>
      </c>
      <c r="J1340" s="7">
        <f t="shared" si="1288"/>
        <v>369041.11320754717</v>
      </c>
      <c r="K1340" s="5">
        <v>19</v>
      </c>
      <c r="L1340" s="6">
        <f t="shared" si="1226"/>
        <v>7011781.1509433966</v>
      </c>
      <c r="M1340" s="5">
        <f t="shared" ref="M1340:N1340" si="1350">F1340+H1340-K1340</f>
        <v>34</v>
      </c>
      <c r="N1340" s="6">
        <f t="shared" si="1350"/>
        <v>12547397.849056603</v>
      </c>
      <c r="O1340" s="5"/>
      <c r="P1340" s="5"/>
      <c r="Q1340" s="5"/>
      <c r="R1340" s="5"/>
      <c r="S1340" s="5"/>
      <c r="T1340" s="5"/>
      <c r="U1340" s="5"/>
      <c r="V1340" s="5"/>
      <c r="W1340" s="5"/>
    </row>
    <row r="1341" spans="1:23" x14ac:dyDescent="0.2">
      <c r="A1341" s="5" t="s">
        <v>1389</v>
      </c>
      <c r="B1341" s="5" t="s">
        <v>11</v>
      </c>
      <c r="C1341" s="5">
        <v>38</v>
      </c>
      <c r="D1341" s="6">
        <v>6911023</v>
      </c>
      <c r="E1341" s="5"/>
      <c r="F1341" s="5">
        <v>38</v>
      </c>
      <c r="G1341" s="6">
        <v>6911023</v>
      </c>
      <c r="H1341" s="5">
        <v>0</v>
      </c>
      <c r="I1341" s="5">
        <v>0</v>
      </c>
      <c r="J1341" s="7">
        <f t="shared" si="1288"/>
        <v>181869.02631578947</v>
      </c>
      <c r="K1341" s="5">
        <v>4</v>
      </c>
      <c r="L1341" s="6">
        <f t="shared" si="1226"/>
        <v>727476.10526315786</v>
      </c>
      <c r="M1341" s="5">
        <f t="shared" ref="M1341:N1341" si="1351">F1341+H1341-K1341</f>
        <v>34</v>
      </c>
      <c r="N1341" s="6">
        <f t="shared" si="1351"/>
        <v>6183546.8947368423</v>
      </c>
      <c r="O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2">
      <c r="A1342" s="5" t="s">
        <v>1390</v>
      </c>
      <c r="B1342" s="5" t="s">
        <v>141</v>
      </c>
      <c r="C1342" s="5">
        <v>0</v>
      </c>
      <c r="D1342" s="5">
        <v>0</v>
      </c>
      <c r="E1342" s="5"/>
      <c r="F1342" s="5">
        <v>0</v>
      </c>
      <c r="G1342" s="5">
        <v>0</v>
      </c>
      <c r="H1342" s="5">
        <v>12</v>
      </c>
      <c r="I1342" s="6">
        <v>1527264</v>
      </c>
      <c r="J1342" s="7">
        <f t="shared" si="1288"/>
        <v>127272</v>
      </c>
      <c r="K1342" s="5">
        <v>1</v>
      </c>
      <c r="L1342" s="6">
        <f t="shared" si="1226"/>
        <v>127272</v>
      </c>
      <c r="M1342" s="5">
        <f t="shared" ref="M1342:N1342" si="1352">F1342+H1342-K1342</f>
        <v>11</v>
      </c>
      <c r="N1342" s="6">
        <f t="shared" si="1352"/>
        <v>1399992</v>
      </c>
      <c r="O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2">
      <c r="A1343" s="5" t="s">
        <v>1391</v>
      </c>
      <c r="B1343" s="5" t="s">
        <v>1392</v>
      </c>
      <c r="C1343" s="5">
        <v>0</v>
      </c>
      <c r="D1343" s="5">
        <v>0</v>
      </c>
      <c r="E1343" s="5"/>
      <c r="F1343" s="5">
        <v>0</v>
      </c>
      <c r="G1343" s="5">
        <v>0</v>
      </c>
      <c r="H1343" s="5">
        <v>1</v>
      </c>
      <c r="I1343" s="6">
        <v>863636</v>
      </c>
      <c r="J1343" s="7">
        <f t="shared" si="1288"/>
        <v>863636</v>
      </c>
      <c r="K1343" s="5">
        <v>1</v>
      </c>
      <c r="L1343" s="6">
        <f t="shared" si="1226"/>
        <v>863636</v>
      </c>
      <c r="M1343" s="5">
        <f t="shared" ref="M1343:N1343" si="1353">F1343+H1343-K1343</f>
        <v>0</v>
      </c>
      <c r="N1343" s="6">
        <f t="shared" si="1353"/>
        <v>0</v>
      </c>
      <c r="O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2">
      <c r="A1344" s="5" t="s">
        <v>1393</v>
      </c>
      <c r="B1344" s="5" t="s">
        <v>11</v>
      </c>
      <c r="C1344" s="5">
        <v>0</v>
      </c>
      <c r="D1344" s="5">
        <v>0</v>
      </c>
      <c r="E1344" s="5"/>
      <c r="F1344" s="5">
        <v>0</v>
      </c>
      <c r="G1344" s="5">
        <v>0</v>
      </c>
      <c r="H1344" s="5">
        <v>1</v>
      </c>
      <c r="I1344" s="6">
        <v>3363636</v>
      </c>
      <c r="J1344" s="7">
        <f t="shared" si="1288"/>
        <v>3363636</v>
      </c>
      <c r="K1344" s="5">
        <v>1</v>
      </c>
      <c r="L1344" s="6">
        <f t="shared" si="1226"/>
        <v>3363636</v>
      </c>
      <c r="M1344" s="5">
        <f t="shared" ref="M1344:N1344" si="1354">F1344+H1344-K1344</f>
        <v>0</v>
      </c>
      <c r="N1344" s="6">
        <f t="shared" si="1354"/>
        <v>0</v>
      </c>
      <c r="O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2">
      <c r="A1345" s="5" t="s">
        <v>1394</v>
      </c>
      <c r="B1345" s="5" t="s">
        <v>25</v>
      </c>
      <c r="C1345" s="5">
        <v>0</v>
      </c>
      <c r="D1345" s="5">
        <v>0</v>
      </c>
      <c r="E1345" s="5"/>
      <c r="F1345" s="5">
        <v>0</v>
      </c>
      <c r="G1345" s="5">
        <v>0</v>
      </c>
      <c r="H1345" s="5">
        <v>16</v>
      </c>
      <c r="I1345" s="6">
        <v>1407265</v>
      </c>
      <c r="J1345" s="7">
        <f t="shared" si="1288"/>
        <v>87954.0625</v>
      </c>
      <c r="K1345" s="5">
        <v>1</v>
      </c>
      <c r="L1345" s="6">
        <f t="shared" si="1226"/>
        <v>87954.0625</v>
      </c>
      <c r="M1345" s="5">
        <f t="shared" ref="M1345:N1345" si="1355">F1345+H1345-K1345</f>
        <v>15</v>
      </c>
      <c r="N1345" s="6">
        <f t="shared" si="1355"/>
        <v>1319310.9375</v>
      </c>
      <c r="O1345" s="5"/>
      <c r="P1345" s="5"/>
      <c r="Q1345" s="5"/>
      <c r="R1345" s="5"/>
      <c r="S1345" s="5"/>
      <c r="T1345" s="5"/>
      <c r="U1345" s="5"/>
      <c r="V1345" s="5"/>
      <c r="W1345" s="5"/>
    </row>
    <row r="1346" spans="1:23" x14ac:dyDescent="0.2">
      <c r="A1346" s="5" t="s">
        <v>1395</v>
      </c>
      <c r="B1346" s="5" t="s">
        <v>11</v>
      </c>
      <c r="C1346" s="5">
        <v>1</v>
      </c>
      <c r="D1346" s="6">
        <v>1842121</v>
      </c>
      <c r="E1346" s="5"/>
      <c r="F1346" s="5">
        <v>1</v>
      </c>
      <c r="G1346" s="6">
        <v>1842121</v>
      </c>
      <c r="H1346" s="5">
        <v>0</v>
      </c>
      <c r="I1346" s="5">
        <v>0</v>
      </c>
      <c r="J1346" s="7">
        <f t="shared" si="1288"/>
        <v>1842121</v>
      </c>
      <c r="K1346" s="5">
        <v>1</v>
      </c>
      <c r="L1346" s="6">
        <f t="shared" si="1226"/>
        <v>1842121</v>
      </c>
      <c r="M1346" s="5">
        <f t="shared" ref="M1346:N1346" si="1356">F1346+H1346-K1346</f>
        <v>0</v>
      </c>
      <c r="N1346" s="6">
        <f t="shared" si="1356"/>
        <v>0</v>
      </c>
      <c r="O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2">
      <c r="A1347" s="5" t="s">
        <v>1396</v>
      </c>
      <c r="B1347" s="5" t="s">
        <v>11</v>
      </c>
      <c r="C1347" s="5">
        <v>269</v>
      </c>
      <c r="D1347" s="6">
        <v>44703929</v>
      </c>
      <c r="E1347" s="5"/>
      <c r="F1347" s="5">
        <v>269</v>
      </c>
      <c r="G1347" s="6">
        <v>44703929</v>
      </c>
      <c r="H1347" s="5">
        <v>0</v>
      </c>
      <c r="I1347" s="5">
        <v>0</v>
      </c>
      <c r="J1347" s="7">
        <f t="shared" si="1288"/>
        <v>166185.6096654275</v>
      </c>
      <c r="K1347" s="5">
        <v>5</v>
      </c>
      <c r="L1347" s="6">
        <f t="shared" si="1226"/>
        <v>830928.04832713748</v>
      </c>
      <c r="M1347" s="5">
        <f t="shared" ref="M1347:N1347" si="1357">F1347+H1347-K1347</f>
        <v>264</v>
      </c>
      <c r="N1347" s="6">
        <f t="shared" si="1357"/>
        <v>43873000.951672859</v>
      </c>
      <c r="O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2">
      <c r="A1348" s="5" t="s">
        <v>1397</v>
      </c>
      <c r="B1348" s="5" t="s">
        <v>25</v>
      </c>
      <c r="C1348" s="5">
        <v>0</v>
      </c>
      <c r="D1348" s="5">
        <v>0</v>
      </c>
      <c r="E1348" s="5"/>
      <c r="F1348" s="5">
        <v>0</v>
      </c>
      <c r="G1348" s="5">
        <v>0</v>
      </c>
      <c r="H1348" s="5">
        <v>1</v>
      </c>
      <c r="I1348" s="6">
        <v>12272727</v>
      </c>
      <c r="J1348" s="7">
        <f t="shared" si="1288"/>
        <v>12272727</v>
      </c>
      <c r="K1348" s="5">
        <v>1</v>
      </c>
      <c r="L1348" s="6">
        <f t="shared" si="1226"/>
        <v>12272727</v>
      </c>
      <c r="M1348" s="5">
        <f t="shared" ref="M1348:N1348" si="1358">F1348+H1348-K1348</f>
        <v>0</v>
      </c>
      <c r="N1348" s="6">
        <f t="shared" si="1358"/>
        <v>0</v>
      </c>
      <c r="O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2">
      <c r="A1349" s="5" t="s">
        <v>1398</v>
      </c>
      <c r="B1349" s="5" t="s">
        <v>11</v>
      </c>
      <c r="C1349" s="5">
        <v>24</v>
      </c>
      <c r="D1349" s="6">
        <v>5345448</v>
      </c>
      <c r="E1349" s="5"/>
      <c r="F1349" s="5">
        <v>24</v>
      </c>
      <c r="G1349" s="6">
        <v>5345448</v>
      </c>
      <c r="H1349" s="5">
        <v>0</v>
      </c>
      <c r="I1349" s="5">
        <v>0</v>
      </c>
      <c r="J1349" s="7">
        <f t="shared" si="1288"/>
        <v>222727</v>
      </c>
      <c r="K1349" s="5">
        <v>1</v>
      </c>
      <c r="L1349" s="6">
        <f t="shared" si="1226"/>
        <v>222727</v>
      </c>
      <c r="M1349" s="5">
        <f t="shared" ref="M1349:N1349" si="1359">F1349+H1349-K1349</f>
        <v>23</v>
      </c>
      <c r="N1349" s="6">
        <f t="shared" si="1359"/>
        <v>5122721</v>
      </c>
      <c r="O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2">
      <c r="A1350" s="5" t="s">
        <v>1399</v>
      </c>
      <c r="B1350" s="5" t="s">
        <v>20</v>
      </c>
      <c r="C1350" s="5">
        <v>0</v>
      </c>
      <c r="D1350" s="5">
        <v>0</v>
      </c>
      <c r="E1350" s="5"/>
      <c r="F1350" s="5">
        <v>0</v>
      </c>
      <c r="G1350" s="5">
        <v>0</v>
      </c>
      <c r="H1350" s="5">
        <v>3</v>
      </c>
      <c r="I1350" s="6">
        <v>2250000</v>
      </c>
      <c r="J1350" s="7">
        <f t="shared" si="1288"/>
        <v>750000</v>
      </c>
      <c r="K1350" s="5">
        <v>1</v>
      </c>
      <c r="L1350" s="6">
        <f t="shared" si="1226"/>
        <v>750000</v>
      </c>
      <c r="M1350" s="5">
        <f t="shared" ref="M1350:N1350" si="1360">F1350+H1350-K1350</f>
        <v>2</v>
      </c>
      <c r="N1350" s="6">
        <f t="shared" si="1360"/>
        <v>1500000</v>
      </c>
      <c r="O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2">
      <c r="A1351" s="5" t="s">
        <v>1400</v>
      </c>
      <c r="B1351" s="5" t="s">
        <v>11</v>
      </c>
      <c r="C1351" s="5">
        <v>0</v>
      </c>
      <c r="D1351" s="5">
        <v>0</v>
      </c>
      <c r="E1351" s="5"/>
      <c r="F1351" s="5">
        <v>0</v>
      </c>
      <c r="G1351" s="5">
        <v>0</v>
      </c>
      <c r="H1351" s="5">
        <v>1</v>
      </c>
      <c r="I1351" s="6">
        <v>248000</v>
      </c>
      <c r="J1351" s="7">
        <f t="shared" si="1288"/>
        <v>248000</v>
      </c>
      <c r="K1351" s="5">
        <v>1</v>
      </c>
      <c r="L1351" s="6">
        <f t="shared" si="1226"/>
        <v>248000</v>
      </c>
      <c r="M1351" s="5">
        <f t="shared" ref="M1351:N1351" si="1361">F1351+H1351-K1351</f>
        <v>0</v>
      </c>
      <c r="N1351" s="6">
        <f t="shared" si="1361"/>
        <v>0</v>
      </c>
      <c r="O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2">
      <c r="A1352" s="5" t="s">
        <v>1401</v>
      </c>
      <c r="B1352" s="5" t="s">
        <v>20</v>
      </c>
      <c r="C1352" s="5">
        <v>0</v>
      </c>
      <c r="D1352" s="5">
        <v>0</v>
      </c>
      <c r="E1352" s="5"/>
      <c r="F1352" s="5">
        <v>0</v>
      </c>
      <c r="G1352" s="5">
        <v>0</v>
      </c>
      <c r="H1352" s="5">
        <v>4</v>
      </c>
      <c r="I1352" s="6">
        <v>4880000</v>
      </c>
      <c r="J1352" s="7">
        <f t="shared" si="1288"/>
        <v>1220000</v>
      </c>
      <c r="K1352" s="5">
        <v>1</v>
      </c>
      <c r="L1352" s="6">
        <f t="shared" si="1226"/>
        <v>1220000</v>
      </c>
      <c r="M1352" s="5">
        <f t="shared" ref="M1352:N1352" si="1362">F1352+H1352-K1352</f>
        <v>3</v>
      </c>
      <c r="N1352" s="6">
        <f t="shared" si="1362"/>
        <v>3660000</v>
      </c>
      <c r="O1352" s="5"/>
      <c r="P1352" s="5"/>
      <c r="Q1352" s="5"/>
      <c r="R1352" s="5"/>
      <c r="S1352" s="5"/>
      <c r="T1352" s="5"/>
      <c r="U1352" s="5"/>
      <c r="V1352" s="5"/>
      <c r="W1352" s="5"/>
    </row>
    <row r="1353" spans="1:23" x14ac:dyDescent="0.2">
      <c r="A1353" s="5" t="s">
        <v>1402</v>
      </c>
      <c r="B1353" s="5" t="s">
        <v>11</v>
      </c>
      <c r="C1353" s="5">
        <v>12</v>
      </c>
      <c r="D1353" s="6">
        <v>4877682</v>
      </c>
      <c r="E1353" s="5"/>
      <c r="F1353" s="5">
        <v>12</v>
      </c>
      <c r="G1353" s="6">
        <v>4877682</v>
      </c>
      <c r="H1353" s="5">
        <v>4</v>
      </c>
      <c r="I1353" s="6">
        <v>1310910</v>
      </c>
      <c r="J1353" s="7">
        <f t="shared" si="1288"/>
        <v>386787</v>
      </c>
      <c r="K1353" s="5">
        <v>2</v>
      </c>
      <c r="L1353" s="6">
        <f t="shared" si="1226"/>
        <v>773574</v>
      </c>
      <c r="M1353" s="5">
        <f t="shared" ref="M1353:N1353" si="1363">F1353+H1353-K1353</f>
        <v>14</v>
      </c>
      <c r="N1353" s="6">
        <f t="shared" si="1363"/>
        <v>5415018</v>
      </c>
      <c r="O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2">
      <c r="A1354" s="5" t="s">
        <v>1403</v>
      </c>
      <c r="B1354" s="5" t="s">
        <v>11</v>
      </c>
      <c r="C1354" s="5">
        <v>3</v>
      </c>
      <c r="D1354" s="6">
        <v>1200000</v>
      </c>
      <c r="E1354" s="5"/>
      <c r="F1354" s="5">
        <v>3</v>
      </c>
      <c r="G1354" s="6">
        <v>1200000</v>
      </c>
      <c r="H1354" s="5">
        <v>5</v>
      </c>
      <c r="I1354" s="6">
        <v>1931820</v>
      </c>
      <c r="J1354" s="7">
        <f t="shared" si="1288"/>
        <v>391477.5</v>
      </c>
      <c r="K1354" s="5">
        <v>1</v>
      </c>
      <c r="L1354" s="6">
        <f t="shared" si="1226"/>
        <v>391477.5</v>
      </c>
      <c r="M1354" s="5">
        <f t="shared" ref="M1354:N1354" si="1364">F1354+H1354-K1354</f>
        <v>7</v>
      </c>
      <c r="N1354" s="6">
        <f t="shared" si="1364"/>
        <v>2740342.5</v>
      </c>
      <c r="O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2">
      <c r="A1355" s="5" t="s">
        <v>1404</v>
      </c>
      <c r="B1355" s="5" t="s">
        <v>11</v>
      </c>
      <c r="C1355" s="5">
        <v>51</v>
      </c>
      <c r="D1355" s="6">
        <v>6987016</v>
      </c>
      <c r="E1355" s="5"/>
      <c r="F1355" s="5">
        <v>51</v>
      </c>
      <c r="G1355" s="6">
        <v>6987016</v>
      </c>
      <c r="H1355" s="5">
        <v>0</v>
      </c>
      <c r="I1355" s="5">
        <v>0</v>
      </c>
      <c r="J1355" s="7">
        <f t="shared" si="1288"/>
        <v>137000.31372549021</v>
      </c>
      <c r="K1355" s="5">
        <v>43</v>
      </c>
      <c r="L1355" s="6">
        <f t="shared" si="1226"/>
        <v>5891013.490196079</v>
      </c>
      <c r="M1355" s="5">
        <f t="shared" ref="M1355:N1355" si="1365">F1355+H1355-K1355</f>
        <v>8</v>
      </c>
      <c r="N1355" s="6">
        <f t="shared" si="1365"/>
        <v>1096002.509803921</v>
      </c>
      <c r="O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2">
      <c r="A1356" s="5" t="s">
        <v>1405</v>
      </c>
      <c r="B1356" s="5" t="s">
        <v>280</v>
      </c>
      <c r="C1356" s="5">
        <v>20</v>
      </c>
      <c r="D1356" s="6">
        <v>363640</v>
      </c>
      <c r="E1356" s="5"/>
      <c r="F1356" s="5">
        <v>20</v>
      </c>
      <c r="G1356" s="6">
        <v>363640</v>
      </c>
      <c r="H1356" s="5">
        <v>0</v>
      </c>
      <c r="I1356" s="5">
        <v>0</v>
      </c>
      <c r="J1356" s="7">
        <f t="shared" si="1288"/>
        <v>18182</v>
      </c>
      <c r="K1356" s="5">
        <v>3</v>
      </c>
      <c r="L1356" s="6">
        <f t="shared" si="1226"/>
        <v>54546</v>
      </c>
      <c r="M1356" s="5">
        <f t="shared" ref="M1356:N1356" si="1366">F1356+H1356-K1356</f>
        <v>17</v>
      </c>
      <c r="N1356" s="6">
        <f t="shared" si="1366"/>
        <v>309094</v>
      </c>
      <c r="O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2">
      <c r="A1357" s="5" t="s">
        <v>1406</v>
      </c>
      <c r="B1357" s="5" t="s">
        <v>11</v>
      </c>
      <c r="C1357" s="5">
        <v>1</v>
      </c>
      <c r="D1357" s="6">
        <v>54545</v>
      </c>
      <c r="E1357" s="5"/>
      <c r="F1357" s="5">
        <v>1</v>
      </c>
      <c r="G1357" s="6">
        <v>54545</v>
      </c>
      <c r="H1357" s="5">
        <v>0</v>
      </c>
      <c r="I1357" s="5">
        <v>0</v>
      </c>
      <c r="J1357" s="7">
        <f t="shared" si="1288"/>
        <v>54545</v>
      </c>
      <c r="K1357" s="5">
        <v>1</v>
      </c>
      <c r="L1357" s="6">
        <f t="shared" si="1226"/>
        <v>54545</v>
      </c>
      <c r="M1357" s="5">
        <f t="shared" ref="M1357:N1357" si="1367">F1357+H1357-K1357</f>
        <v>0</v>
      </c>
      <c r="N1357" s="6">
        <f t="shared" si="1367"/>
        <v>0</v>
      </c>
      <c r="O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2">
      <c r="A1358" s="5" t="s">
        <v>1407</v>
      </c>
      <c r="B1358" s="5" t="s">
        <v>11</v>
      </c>
      <c r="C1358" s="5">
        <v>0</v>
      </c>
      <c r="D1358" s="5">
        <v>0</v>
      </c>
      <c r="E1358" s="5"/>
      <c r="F1358" s="5">
        <v>0</v>
      </c>
      <c r="G1358" s="5">
        <v>0</v>
      </c>
      <c r="H1358" s="5">
        <v>4</v>
      </c>
      <c r="I1358" s="6">
        <v>60145454</v>
      </c>
      <c r="J1358" s="7">
        <f t="shared" si="1288"/>
        <v>15036363.5</v>
      </c>
      <c r="K1358" s="5">
        <v>1</v>
      </c>
      <c r="L1358" s="6">
        <f t="shared" si="1226"/>
        <v>15036363.5</v>
      </c>
      <c r="M1358" s="5">
        <f t="shared" ref="M1358:N1358" si="1368">F1358+H1358-K1358</f>
        <v>3</v>
      </c>
      <c r="N1358" s="6">
        <f t="shared" si="1368"/>
        <v>45109090.5</v>
      </c>
      <c r="O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2">
      <c r="A1359" s="5" t="s">
        <v>1408</v>
      </c>
      <c r="B1359" s="5" t="s">
        <v>11</v>
      </c>
      <c r="C1359" s="5">
        <v>2</v>
      </c>
      <c r="D1359" s="6">
        <v>945455</v>
      </c>
      <c r="E1359" s="5"/>
      <c r="F1359" s="5">
        <v>2</v>
      </c>
      <c r="G1359" s="6">
        <v>945455</v>
      </c>
      <c r="H1359" s="5">
        <v>0</v>
      </c>
      <c r="I1359" s="5">
        <v>0</v>
      </c>
      <c r="J1359" s="7">
        <f t="shared" si="1288"/>
        <v>472727.5</v>
      </c>
      <c r="K1359" s="5">
        <v>1</v>
      </c>
      <c r="L1359" s="6">
        <f t="shared" si="1226"/>
        <v>472727.5</v>
      </c>
      <c r="M1359" s="5">
        <f t="shared" ref="M1359:N1359" si="1369">F1359+H1359-K1359</f>
        <v>1</v>
      </c>
      <c r="N1359" s="6">
        <f t="shared" si="1369"/>
        <v>472727.5</v>
      </c>
      <c r="O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2">
      <c r="A1360" s="5" t="s">
        <v>1409</v>
      </c>
      <c r="B1360" s="5" t="s">
        <v>11</v>
      </c>
      <c r="C1360" s="5">
        <v>36</v>
      </c>
      <c r="D1360" s="6">
        <v>466668</v>
      </c>
      <c r="E1360" s="5"/>
      <c r="F1360" s="5">
        <v>36</v>
      </c>
      <c r="G1360" s="6">
        <v>466668</v>
      </c>
      <c r="H1360" s="5">
        <v>120</v>
      </c>
      <c r="I1360" s="6">
        <v>1592760</v>
      </c>
      <c r="J1360" s="7">
        <f t="shared" si="1288"/>
        <v>13201.461538461539</v>
      </c>
      <c r="K1360" s="5">
        <v>80</v>
      </c>
      <c r="L1360" s="6">
        <f t="shared" si="1226"/>
        <v>1056116.923076923</v>
      </c>
      <c r="M1360" s="5">
        <f t="shared" ref="M1360:N1360" si="1370">F1360+H1360-K1360</f>
        <v>76</v>
      </c>
      <c r="N1360" s="6">
        <f t="shared" si="1370"/>
        <v>1003311.076923077</v>
      </c>
      <c r="O1360" s="5"/>
      <c r="P1360" s="5"/>
      <c r="Q1360" s="5"/>
      <c r="R1360" s="5"/>
      <c r="S1360" s="5"/>
      <c r="T1360" s="5"/>
      <c r="U1360" s="5"/>
      <c r="V1360" s="5"/>
      <c r="W1360" s="5"/>
    </row>
    <row r="1361" spans="1:23" x14ac:dyDescent="0.2">
      <c r="A1361" s="5" t="s">
        <v>1410</v>
      </c>
      <c r="B1361" s="5" t="s">
        <v>11</v>
      </c>
      <c r="C1361" s="5">
        <v>9</v>
      </c>
      <c r="D1361" s="6">
        <v>1650000</v>
      </c>
      <c r="E1361" s="5"/>
      <c r="F1361" s="5">
        <v>9</v>
      </c>
      <c r="G1361" s="6">
        <v>1650000</v>
      </c>
      <c r="H1361" s="5">
        <v>18</v>
      </c>
      <c r="I1361" s="6">
        <v>3600000</v>
      </c>
      <c r="J1361" s="7">
        <f t="shared" si="1288"/>
        <v>194444.44444444444</v>
      </c>
      <c r="K1361" s="5">
        <v>5</v>
      </c>
      <c r="L1361" s="6">
        <f t="shared" si="1226"/>
        <v>972222.22222222225</v>
      </c>
      <c r="M1361" s="5">
        <f t="shared" ref="M1361:N1361" si="1371">F1361+H1361-K1361</f>
        <v>22</v>
      </c>
      <c r="N1361" s="6">
        <f t="shared" si="1371"/>
        <v>4277777.777777778</v>
      </c>
      <c r="O1361" s="5"/>
      <c r="P1361" s="5"/>
      <c r="Q1361" s="5"/>
      <c r="R1361" s="5"/>
      <c r="S1361" s="5"/>
      <c r="T1361" s="5"/>
      <c r="U1361" s="5"/>
      <c r="V1361" s="5"/>
      <c r="W1361" s="5"/>
    </row>
    <row r="1362" spans="1:23" x14ac:dyDescent="0.2">
      <c r="A1362" s="5" t="s">
        <v>1411</v>
      </c>
      <c r="B1362" s="5" t="s">
        <v>20</v>
      </c>
      <c r="C1362" s="5">
        <v>0</v>
      </c>
      <c r="D1362" s="5">
        <v>0</v>
      </c>
      <c r="E1362" s="5"/>
      <c r="F1362" s="5">
        <v>0</v>
      </c>
      <c r="G1362" s="5">
        <v>0</v>
      </c>
      <c r="H1362" s="5">
        <v>10</v>
      </c>
      <c r="I1362" s="6">
        <v>1500000</v>
      </c>
      <c r="J1362" s="7">
        <f t="shared" si="1288"/>
        <v>150000</v>
      </c>
      <c r="K1362" s="5">
        <v>3</v>
      </c>
      <c r="L1362" s="6">
        <f t="shared" si="1226"/>
        <v>450000</v>
      </c>
      <c r="M1362" s="5">
        <f t="shared" ref="M1362:N1362" si="1372">F1362+H1362-K1362</f>
        <v>7</v>
      </c>
      <c r="N1362" s="6">
        <f t="shared" si="1372"/>
        <v>1050000</v>
      </c>
      <c r="O1362" s="5"/>
      <c r="P1362" s="5"/>
      <c r="Q1362" s="5"/>
      <c r="R1362" s="5"/>
      <c r="S1362" s="5"/>
      <c r="T1362" s="5"/>
      <c r="U1362" s="5"/>
      <c r="V1362" s="5"/>
      <c r="W1362" s="5"/>
    </row>
    <row r="1363" spans="1:23" x14ac:dyDescent="0.2">
      <c r="A1363" s="5" t="s">
        <v>1412</v>
      </c>
      <c r="B1363" s="5" t="s">
        <v>11</v>
      </c>
      <c r="C1363" s="5">
        <v>14</v>
      </c>
      <c r="D1363" s="6">
        <v>5264546</v>
      </c>
      <c r="E1363" s="5"/>
      <c r="F1363" s="5">
        <v>14</v>
      </c>
      <c r="G1363" s="6">
        <v>5264546</v>
      </c>
      <c r="H1363" s="5">
        <v>0</v>
      </c>
      <c r="I1363" s="5">
        <v>0</v>
      </c>
      <c r="J1363" s="7">
        <f t="shared" si="1288"/>
        <v>376039</v>
      </c>
      <c r="K1363" s="5">
        <v>1</v>
      </c>
      <c r="L1363" s="6">
        <f t="shared" si="1226"/>
        <v>376039</v>
      </c>
      <c r="M1363" s="5">
        <f t="shared" ref="M1363:N1363" si="1373">F1363+H1363-K1363</f>
        <v>13</v>
      </c>
      <c r="N1363" s="6">
        <f t="shared" si="1373"/>
        <v>4888507</v>
      </c>
      <c r="O1363" s="5"/>
      <c r="P1363" s="5"/>
      <c r="Q1363" s="5"/>
      <c r="R1363" s="5"/>
      <c r="S1363" s="5"/>
      <c r="T1363" s="5"/>
      <c r="U1363" s="5"/>
      <c r="V1363" s="5"/>
      <c r="W1363" s="5"/>
    </row>
    <row r="1364" spans="1:23" x14ac:dyDescent="0.2">
      <c r="A1364" s="5" t="s">
        <v>1413</v>
      </c>
      <c r="B1364" s="5" t="s">
        <v>20</v>
      </c>
      <c r="C1364" s="5">
        <v>2</v>
      </c>
      <c r="D1364" s="6">
        <v>760000</v>
      </c>
      <c r="E1364" s="5"/>
      <c r="F1364" s="5">
        <v>2</v>
      </c>
      <c r="G1364" s="6">
        <v>760000</v>
      </c>
      <c r="H1364" s="5">
        <v>2</v>
      </c>
      <c r="I1364" s="6">
        <v>760000</v>
      </c>
      <c r="J1364" s="7">
        <f t="shared" si="1288"/>
        <v>380000</v>
      </c>
      <c r="K1364" s="5">
        <v>4</v>
      </c>
      <c r="L1364" s="6">
        <f t="shared" si="1226"/>
        <v>1520000</v>
      </c>
      <c r="M1364" s="5">
        <f t="shared" ref="M1364:N1364" si="1374">F1364+H1364-K1364</f>
        <v>0</v>
      </c>
      <c r="N1364" s="6">
        <f t="shared" si="1374"/>
        <v>0</v>
      </c>
      <c r="O1364" s="5"/>
      <c r="P1364" s="5"/>
      <c r="Q1364" s="5"/>
      <c r="R1364" s="5"/>
      <c r="S1364" s="5"/>
      <c r="T1364" s="5"/>
      <c r="U1364" s="5"/>
      <c r="V1364" s="5"/>
      <c r="W1364" s="5"/>
    </row>
    <row r="1365" spans="1:23" x14ac:dyDescent="0.2">
      <c r="A1365" s="5" t="s">
        <v>1414</v>
      </c>
      <c r="B1365" s="5" t="s">
        <v>11</v>
      </c>
      <c r="C1365" s="5">
        <v>12</v>
      </c>
      <c r="D1365" s="6">
        <v>3942597</v>
      </c>
      <c r="E1365" s="5"/>
      <c r="F1365" s="5">
        <v>12</v>
      </c>
      <c r="G1365" s="6">
        <v>3942597</v>
      </c>
      <c r="H1365" s="5">
        <v>0</v>
      </c>
      <c r="I1365" s="5">
        <v>0</v>
      </c>
      <c r="J1365" s="7">
        <f t="shared" si="1288"/>
        <v>328549.75</v>
      </c>
      <c r="K1365" s="5">
        <v>1</v>
      </c>
      <c r="L1365" s="6">
        <f t="shared" si="1226"/>
        <v>328549.75</v>
      </c>
      <c r="M1365" s="5">
        <f t="shared" ref="M1365:N1365" si="1375">F1365+H1365-K1365</f>
        <v>11</v>
      </c>
      <c r="N1365" s="6">
        <f t="shared" si="1375"/>
        <v>3614047.25</v>
      </c>
      <c r="O1365" s="5"/>
      <c r="P1365" s="5"/>
      <c r="Q1365" s="5"/>
      <c r="R1365" s="5"/>
      <c r="S1365" s="5"/>
      <c r="T1365" s="5"/>
      <c r="U1365" s="5"/>
      <c r="V1365" s="5"/>
      <c r="W1365" s="5"/>
    </row>
    <row r="1366" spans="1:23" x14ac:dyDescent="0.2">
      <c r="A1366" s="5" t="s">
        <v>1415</v>
      </c>
      <c r="B1366" s="5" t="s">
        <v>758</v>
      </c>
      <c r="C1366" s="5">
        <v>0</v>
      </c>
      <c r="D1366" s="5">
        <v>0</v>
      </c>
      <c r="E1366" s="5"/>
      <c r="F1366" s="5">
        <v>0</v>
      </c>
      <c r="G1366" s="5">
        <v>0</v>
      </c>
      <c r="H1366" s="5">
        <v>399</v>
      </c>
      <c r="I1366" s="6">
        <v>174163500</v>
      </c>
      <c r="J1366" s="7">
        <f t="shared" si="1288"/>
        <v>436500</v>
      </c>
      <c r="K1366" s="5">
        <v>1</v>
      </c>
      <c r="L1366" s="6">
        <f t="shared" si="1226"/>
        <v>436500</v>
      </c>
      <c r="M1366" s="5">
        <f t="shared" ref="M1366:N1366" si="1376">F1366+H1366-K1366</f>
        <v>398</v>
      </c>
      <c r="N1366" s="6">
        <f t="shared" si="1376"/>
        <v>173727000</v>
      </c>
      <c r="O1366" s="5"/>
      <c r="P1366" s="5"/>
      <c r="Q1366" s="5"/>
      <c r="R1366" s="5"/>
      <c r="S1366" s="5"/>
      <c r="T1366" s="5"/>
      <c r="U1366" s="5"/>
      <c r="V1366" s="5"/>
      <c r="W1366" s="5"/>
    </row>
    <row r="1367" spans="1:23" x14ac:dyDescent="0.2">
      <c r="A1367" s="5" t="s">
        <v>1416</v>
      </c>
      <c r="B1367" s="5" t="s">
        <v>25</v>
      </c>
      <c r="C1367" s="5">
        <v>1</v>
      </c>
      <c r="D1367" s="6">
        <v>63636</v>
      </c>
      <c r="E1367" s="5"/>
      <c r="F1367" s="5">
        <v>1</v>
      </c>
      <c r="G1367" s="6">
        <v>63636</v>
      </c>
      <c r="H1367" s="5">
        <v>0</v>
      </c>
      <c r="I1367" s="5">
        <v>0</v>
      </c>
      <c r="J1367" s="7">
        <f t="shared" si="1288"/>
        <v>63636</v>
      </c>
      <c r="K1367" s="5">
        <v>1</v>
      </c>
      <c r="L1367" s="6">
        <f t="shared" si="1226"/>
        <v>63636</v>
      </c>
      <c r="M1367" s="5">
        <f t="shared" ref="M1367:N1367" si="1377">F1367+H1367-K1367</f>
        <v>0</v>
      </c>
      <c r="N1367" s="6">
        <f t="shared" si="1377"/>
        <v>0</v>
      </c>
      <c r="O1367" s="5"/>
      <c r="P1367" s="5"/>
      <c r="Q1367" s="5"/>
      <c r="R1367" s="5"/>
      <c r="S1367" s="5"/>
      <c r="T1367" s="5"/>
      <c r="U1367" s="5"/>
      <c r="V1367" s="5"/>
      <c r="W1367" s="5"/>
    </row>
    <row r="1368" spans="1:23" x14ac:dyDescent="0.2">
      <c r="A1368" s="5" t="s">
        <v>1417</v>
      </c>
      <c r="B1368" s="5" t="s">
        <v>11</v>
      </c>
      <c r="C1368" s="5">
        <v>2</v>
      </c>
      <c r="D1368" s="6">
        <v>1090909</v>
      </c>
      <c r="E1368" s="5"/>
      <c r="F1368" s="5">
        <v>2</v>
      </c>
      <c r="G1368" s="6">
        <v>1090909</v>
      </c>
      <c r="H1368" s="5">
        <v>0</v>
      </c>
      <c r="I1368" s="5">
        <v>0</v>
      </c>
      <c r="J1368" s="7">
        <f t="shared" si="1288"/>
        <v>545454.5</v>
      </c>
      <c r="K1368" s="5">
        <v>1</v>
      </c>
      <c r="L1368" s="6">
        <f t="shared" si="1226"/>
        <v>545454.5</v>
      </c>
      <c r="M1368" s="5">
        <f t="shared" ref="M1368:N1368" si="1378">F1368+H1368-K1368</f>
        <v>1</v>
      </c>
      <c r="N1368" s="6">
        <f t="shared" si="1378"/>
        <v>545454.5</v>
      </c>
      <c r="O1368" s="5"/>
      <c r="P1368" s="5"/>
      <c r="Q1368" s="5"/>
      <c r="R1368" s="5"/>
      <c r="S1368" s="5"/>
      <c r="T1368" s="5"/>
      <c r="U1368" s="5"/>
      <c r="V1368" s="5"/>
      <c r="W1368" s="5"/>
    </row>
    <row r="1369" spans="1:23" x14ac:dyDescent="0.2">
      <c r="A1369" s="5" t="s">
        <v>1418</v>
      </c>
      <c r="B1369" s="5" t="s">
        <v>11</v>
      </c>
      <c r="C1369" s="5">
        <v>2</v>
      </c>
      <c r="D1369" s="6">
        <v>1216043</v>
      </c>
      <c r="E1369" s="5"/>
      <c r="F1369" s="5">
        <v>2</v>
      </c>
      <c r="G1369" s="6">
        <v>1216043</v>
      </c>
      <c r="H1369" s="5">
        <v>0</v>
      </c>
      <c r="I1369" s="5">
        <v>0</v>
      </c>
      <c r="J1369" s="7">
        <f t="shared" si="1288"/>
        <v>608021.5</v>
      </c>
      <c r="K1369" s="5">
        <v>2</v>
      </c>
      <c r="L1369" s="6">
        <f t="shared" si="1226"/>
        <v>1216043</v>
      </c>
      <c r="M1369" s="5">
        <f t="shared" ref="M1369:N1369" si="1379">F1369+H1369-K1369</f>
        <v>0</v>
      </c>
      <c r="N1369" s="6">
        <f t="shared" si="1379"/>
        <v>0</v>
      </c>
      <c r="O1369" s="5"/>
      <c r="P1369" s="5"/>
      <c r="Q1369" s="5"/>
      <c r="R1369" s="5"/>
      <c r="S1369" s="5"/>
      <c r="T1369" s="5"/>
      <c r="U1369" s="5"/>
      <c r="V1369" s="5"/>
      <c r="W1369" s="5"/>
    </row>
    <row r="1370" spans="1:23" x14ac:dyDescent="0.2">
      <c r="A1370" s="5" t="s">
        <v>1419</v>
      </c>
      <c r="B1370" s="5" t="s">
        <v>11</v>
      </c>
      <c r="C1370" s="5">
        <v>25</v>
      </c>
      <c r="D1370" s="6">
        <v>2069940</v>
      </c>
      <c r="E1370" s="5"/>
      <c r="F1370" s="5">
        <v>25</v>
      </c>
      <c r="G1370" s="6">
        <v>2069940</v>
      </c>
      <c r="H1370" s="5">
        <v>0</v>
      </c>
      <c r="I1370" s="5">
        <v>0</v>
      </c>
      <c r="J1370" s="7">
        <f t="shared" si="1288"/>
        <v>82797.600000000006</v>
      </c>
      <c r="K1370" s="5">
        <v>6</v>
      </c>
      <c r="L1370" s="6">
        <f t="shared" si="1226"/>
        <v>496785.60000000003</v>
      </c>
      <c r="M1370" s="5">
        <f t="shared" ref="M1370:N1370" si="1380">F1370+H1370-K1370</f>
        <v>19</v>
      </c>
      <c r="N1370" s="6">
        <f t="shared" si="1380"/>
        <v>1573154.4</v>
      </c>
      <c r="O1370" s="5"/>
      <c r="P1370" s="5"/>
      <c r="Q1370" s="5"/>
      <c r="R1370" s="5"/>
      <c r="S1370" s="5"/>
      <c r="T1370" s="5"/>
      <c r="U1370" s="5"/>
      <c r="V1370" s="5"/>
      <c r="W1370" s="5"/>
    </row>
    <row r="1371" spans="1:23" x14ac:dyDescent="0.2">
      <c r="A1371" s="5" t="s">
        <v>1420</v>
      </c>
      <c r="B1371" s="5" t="s">
        <v>20</v>
      </c>
      <c r="C1371" s="5">
        <v>0</v>
      </c>
      <c r="D1371" s="5">
        <v>0</v>
      </c>
      <c r="E1371" s="5"/>
      <c r="F1371" s="5">
        <v>0</v>
      </c>
      <c r="G1371" s="5">
        <v>0</v>
      </c>
      <c r="H1371" s="5">
        <v>4</v>
      </c>
      <c r="I1371" s="6">
        <v>1880000</v>
      </c>
      <c r="J1371" s="7">
        <f t="shared" si="1288"/>
        <v>470000</v>
      </c>
      <c r="K1371" s="5">
        <v>2</v>
      </c>
      <c r="L1371" s="6">
        <f t="shared" si="1226"/>
        <v>940000</v>
      </c>
      <c r="M1371" s="5">
        <f t="shared" ref="M1371:N1371" si="1381">F1371+H1371-K1371</f>
        <v>2</v>
      </c>
      <c r="N1371" s="6">
        <f t="shared" si="1381"/>
        <v>940000</v>
      </c>
      <c r="O1371" s="5"/>
      <c r="P1371" s="5"/>
      <c r="Q1371" s="5"/>
      <c r="R1371" s="5"/>
      <c r="S1371" s="5"/>
      <c r="T1371" s="5"/>
      <c r="U1371" s="5"/>
      <c r="V1371" s="5"/>
      <c r="W1371" s="5"/>
    </row>
    <row r="1372" spans="1:23" x14ac:dyDescent="0.2">
      <c r="A1372" s="5" t="s">
        <v>1421</v>
      </c>
      <c r="B1372" s="5" t="s">
        <v>11</v>
      </c>
      <c r="C1372" s="5">
        <v>12</v>
      </c>
      <c r="D1372" s="6">
        <v>14440000</v>
      </c>
      <c r="E1372" s="5"/>
      <c r="F1372" s="5">
        <v>12</v>
      </c>
      <c r="G1372" s="6">
        <v>14440000</v>
      </c>
      <c r="H1372" s="5">
        <v>0</v>
      </c>
      <c r="I1372" s="5">
        <v>0</v>
      </c>
      <c r="J1372" s="7">
        <f t="shared" si="1288"/>
        <v>1203333.3333333333</v>
      </c>
      <c r="K1372" s="5">
        <v>1</v>
      </c>
      <c r="L1372" s="6">
        <f t="shared" si="1226"/>
        <v>1203333.3333333333</v>
      </c>
      <c r="M1372" s="5">
        <f t="shared" ref="M1372:N1372" si="1382">F1372+H1372-K1372</f>
        <v>11</v>
      </c>
      <c r="N1372" s="6">
        <f t="shared" si="1382"/>
        <v>13236666.666666666</v>
      </c>
      <c r="O1372" s="5"/>
      <c r="P1372" s="5"/>
      <c r="Q1372" s="5"/>
      <c r="R1372" s="5"/>
      <c r="S1372" s="5"/>
      <c r="T1372" s="5"/>
      <c r="U1372" s="5"/>
      <c r="V1372" s="5"/>
      <c r="W1372" s="5"/>
    </row>
    <row r="1373" spans="1:23" x14ac:dyDescent="0.2">
      <c r="A1373" s="5" t="s">
        <v>1422</v>
      </c>
      <c r="B1373" s="5" t="s">
        <v>11</v>
      </c>
      <c r="C1373" s="5">
        <v>10</v>
      </c>
      <c r="D1373" s="6">
        <v>2454545</v>
      </c>
      <c r="E1373" s="5"/>
      <c r="F1373" s="5">
        <v>10</v>
      </c>
      <c r="G1373" s="6">
        <v>2454545</v>
      </c>
      <c r="H1373" s="5">
        <v>0</v>
      </c>
      <c r="I1373" s="5">
        <v>0</v>
      </c>
      <c r="J1373" s="7">
        <f t="shared" si="1288"/>
        <v>245454.5</v>
      </c>
      <c r="K1373" s="5">
        <v>1</v>
      </c>
      <c r="L1373" s="6">
        <f t="shared" si="1226"/>
        <v>245454.5</v>
      </c>
      <c r="M1373" s="5">
        <f t="shared" ref="M1373:N1373" si="1383">F1373+H1373-K1373</f>
        <v>9</v>
      </c>
      <c r="N1373" s="6">
        <f t="shared" si="1383"/>
        <v>2209090.5</v>
      </c>
      <c r="O1373" s="5"/>
      <c r="P1373" s="5"/>
      <c r="Q1373" s="5"/>
      <c r="R1373" s="5"/>
      <c r="S1373" s="5"/>
      <c r="T1373" s="5"/>
      <c r="U1373" s="5"/>
      <c r="V1373" s="5"/>
      <c r="W1373" s="5"/>
    </row>
    <row r="1374" spans="1:23" x14ac:dyDescent="0.2">
      <c r="A1374" s="5" t="s">
        <v>1423</v>
      </c>
      <c r="B1374" s="5" t="s">
        <v>11</v>
      </c>
      <c r="C1374" s="5">
        <v>1</v>
      </c>
      <c r="D1374" s="6">
        <v>72727</v>
      </c>
      <c r="E1374" s="5"/>
      <c r="F1374" s="5">
        <v>1</v>
      </c>
      <c r="G1374" s="6">
        <v>72727</v>
      </c>
      <c r="H1374" s="5">
        <v>0</v>
      </c>
      <c r="I1374" s="5">
        <v>0</v>
      </c>
      <c r="J1374" s="7">
        <f t="shared" si="1288"/>
        <v>72727</v>
      </c>
      <c r="K1374" s="5">
        <v>1</v>
      </c>
      <c r="L1374" s="6">
        <f t="shared" si="1226"/>
        <v>72727</v>
      </c>
      <c r="M1374" s="5">
        <f t="shared" ref="M1374:N1374" si="1384">F1374+H1374-K1374</f>
        <v>0</v>
      </c>
      <c r="N1374" s="6">
        <f t="shared" si="1384"/>
        <v>0</v>
      </c>
      <c r="O1374" s="5"/>
      <c r="P1374" s="5"/>
      <c r="Q1374" s="5"/>
      <c r="R1374" s="5"/>
      <c r="S1374" s="5"/>
      <c r="T1374" s="5"/>
      <c r="U1374" s="5"/>
      <c r="V1374" s="5"/>
      <c r="W1374" s="5"/>
    </row>
    <row r="1375" spans="1:23" x14ac:dyDescent="0.2">
      <c r="A1375" s="5" t="s">
        <v>1424</v>
      </c>
      <c r="B1375" s="5" t="s">
        <v>11</v>
      </c>
      <c r="C1375" s="5">
        <v>5</v>
      </c>
      <c r="D1375" s="6">
        <v>3241258</v>
      </c>
      <c r="E1375" s="5"/>
      <c r="F1375" s="5">
        <v>5</v>
      </c>
      <c r="G1375" s="6">
        <v>3241258</v>
      </c>
      <c r="H1375" s="5">
        <v>0</v>
      </c>
      <c r="I1375" s="5">
        <v>0</v>
      </c>
      <c r="J1375" s="7">
        <f t="shared" si="1288"/>
        <v>648251.6</v>
      </c>
      <c r="K1375" s="5">
        <v>1</v>
      </c>
      <c r="L1375" s="6">
        <f t="shared" si="1226"/>
        <v>648251.6</v>
      </c>
      <c r="M1375" s="5">
        <f t="shared" ref="M1375:N1375" si="1385">F1375+H1375-K1375</f>
        <v>4</v>
      </c>
      <c r="N1375" s="6">
        <f t="shared" si="1385"/>
        <v>2593006.4</v>
      </c>
      <c r="O1375" s="5"/>
      <c r="P1375" s="5"/>
      <c r="Q1375" s="5"/>
      <c r="R1375" s="5"/>
      <c r="S1375" s="5"/>
      <c r="T1375" s="5"/>
      <c r="U1375" s="5"/>
      <c r="V1375" s="5"/>
      <c r="W1375" s="5"/>
    </row>
    <row r="1376" spans="1:23" x14ac:dyDescent="0.2">
      <c r="A1376" s="5" t="s">
        <v>1425</v>
      </c>
      <c r="B1376" s="5" t="s">
        <v>11</v>
      </c>
      <c r="C1376" s="5">
        <v>0</v>
      </c>
      <c r="D1376" s="5">
        <v>0</v>
      </c>
      <c r="E1376" s="5"/>
      <c r="F1376" s="5">
        <v>0</v>
      </c>
      <c r="G1376" s="5">
        <v>0</v>
      </c>
      <c r="H1376" s="5">
        <v>1</v>
      </c>
      <c r="I1376" s="6">
        <v>200000</v>
      </c>
      <c r="J1376" s="7">
        <f t="shared" si="1288"/>
        <v>200000</v>
      </c>
      <c r="K1376" s="5">
        <v>1</v>
      </c>
      <c r="L1376" s="6">
        <f t="shared" si="1226"/>
        <v>200000</v>
      </c>
      <c r="M1376" s="5">
        <f t="shared" ref="M1376:N1376" si="1386">F1376+H1376-K1376</f>
        <v>0</v>
      </c>
      <c r="N1376" s="6">
        <f t="shared" si="1386"/>
        <v>0</v>
      </c>
      <c r="O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2">
      <c r="A1377" s="5" t="s">
        <v>1426</v>
      </c>
      <c r="B1377" s="5" t="s">
        <v>400</v>
      </c>
      <c r="C1377" s="5">
        <v>0</v>
      </c>
      <c r="D1377" s="5">
        <v>0</v>
      </c>
      <c r="E1377" s="5"/>
      <c r="F1377" s="5">
        <v>0</v>
      </c>
      <c r="G1377" s="5">
        <v>0</v>
      </c>
      <c r="H1377" s="5">
        <v>1</v>
      </c>
      <c r="I1377" s="6">
        <v>363636</v>
      </c>
      <c r="J1377" s="7">
        <f t="shared" si="1288"/>
        <v>363636</v>
      </c>
      <c r="K1377" s="5">
        <v>1</v>
      </c>
      <c r="L1377" s="6">
        <f t="shared" si="1226"/>
        <v>363636</v>
      </c>
      <c r="M1377" s="5">
        <f t="shared" ref="M1377:N1377" si="1387">F1377+H1377-K1377</f>
        <v>0</v>
      </c>
      <c r="N1377" s="6">
        <f t="shared" si="1387"/>
        <v>0</v>
      </c>
      <c r="O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2">
      <c r="A1378" s="5" t="s">
        <v>1427</v>
      </c>
      <c r="B1378" s="5" t="s">
        <v>25</v>
      </c>
      <c r="C1378" s="5">
        <v>0</v>
      </c>
      <c r="D1378" s="5">
        <v>0</v>
      </c>
      <c r="E1378" s="5"/>
      <c r="F1378" s="5">
        <v>0</v>
      </c>
      <c r="G1378" s="5">
        <v>0</v>
      </c>
      <c r="H1378" s="5">
        <v>5</v>
      </c>
      <c r="I1378" s="6">
        <v>74545450</v>
      </c>
      <c r="J1378" s="7">
        <f t="shared" si="1288"/>
        <v>14909090</v>
      </c>
      <c r="K1378" s="5">
        <v>4</v>
      </c>
      <c r="L1378" s="6">
        <f t="shared" si="1226"/>
        <v>59636360</v>
      </c>
      <c r="M1378" s="5">
        <f t="shared" ref="M1378:N1378" si="1388">F1378+H1378-K1378</f>
        <v>1</v>
      </c>
      <c r="N1378" s="6">
        <f t="shared" si="1388"/>
        <v>14909090</v>
      </c>
      <c r="O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2">
      <c r="A1379" s="5" t="s">
        <v>1428</v>
      </c>
      <c r="B1379" s="5" t="s">
        <v>11</v>
      </c>
      <c r="C1379" s="5">
        <v>9</v>
      </c>
      <c r="D1379" s="6">
        <v>8159907</v>
      </c>
      <c r="E1379" s="5"/>
      <c r="F1379" s="5">
        <v>9</v>
      </c>
      <c r="G1379" s="6">
        <v>8159907</v>
      </c>
      <c r="H1379" s="5">
        <v>2</v>
      </c>
      <c r="I1379" s="6">
        <v>1927272</v>
      </c>
      <c r="J1379" s="7">
        <f t="shared" si="1288"/>
        <v>917016.27272727271</v>
      </c>
      <c r="K1379" s="5">
        <v>1</v>
      </c>
      <c r="L1379" s="6">
        <f t="shared" si="1226"/>
        <v>917016.27272727271</v>
      </c>
      <c r="M1379" s="5">
        <f t="shared" ref="M1379:N1379" si="1389">F1379+H1379-K1379</f>
        <v>10</v>
      </c>
      <c r="N1379" s="6">
        <f t="shared" si="1389"/>
        <v>9170162.7272727266</v>
      </c>
      <c r="O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2">
      <c r="A1380" s="5" t="s">
        <v>1429</v>
      </c>
      <c r="B1380" s="5" t="s">
        <v>141</v>
      </c>
      <c r="C1380" s="5">
        <v>0</v>
      </c>
      <c r="D1380" s="5">
        <v>0</v>
      </c>
      <c r="E1380" s="5"/>
      <c r="F1380" s="5">
        <v>0</v>
      </c>
      <c r="G1380" s="5">
        <v>0</v>
      </c>
      <c r="H1380" s="5">
        <v>5</v>
      </c>
      <c r="I1380" s="6">
        <v>1300000</v>
      </c>
      <c r="J1380" s="7">
        <f t="shared" si="1288"/>
        <v>260000</v>
      </c>
      <c r="K1380" s="5">
        <v>1</v>
      </c>
      <c r="L1380" s="6">
        <f t="shared" si="1226"/>
        <v>260000</v>
      </c>
      <c r="M1380" s="5">
        <f t="shared" ref="M1380:N1380" si="1390">F1380+H1380-K1380</f>
        <v>4</v>
      </c>
      <c r="N1380" s="6">
        <f t="shared" si="1390"/>
        <v>1040000</v>
      </c>
      <c r="O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2">
      <c r="A1381" s="5" t="s">
        <v>1430</v>
      </c>
      <c r="B1381" s="5" t="s">
        <v>11</v>
      </c>
      <c r="C1381" s="5">
        <v>0</v>
      </c>
      <c r="D1381" s="5">
        <v>0</v>
      </c>
      <c r="E1381" s="5"/>
      <c r="F1381" s="5">
        <v>0</v>
      </c>
      <c r="G1381" s="5">
        <v>0</v>
      </c>
      <c r="H1381" s="5">
        <v>2</v>
      </c>
      <c r="I1381" s="6">
        <v>2554545</v>
      </c>
      <c r="J1381" s="7">
        <f t="shared" si="1288"/>
        <v>1277272.5</v>
      </c>
      <c r="K1381" s="5">
        <v>1</v>
      </c>
      <c r="L1381" s="6">
        <f t="shared" si="1226"/>
        <v>1277272.5</v>
      </c>
      <c r="M1381" s="5">
        <f t="shared" ref="M1381:N1381" si="1391">F1381+H1381-K1381</f>
        <v>1</v>
      </c>
      <c r="N1381" s="6">
        <f t="shared" si="1391"/>
        <v>1277272.5</v>
      </c>
      <c r="O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2">
      <c r="A1382" s="5" t="s">
        <v>1431</v>
      </c>
      <c r="B1382" s="5" t="s">
        <v>11</v>
      </c>
      <c r="C1382" s="5">
        <v>0</v>
      </c>
      <c r="D1382" s="5">
        <v>0</v>
      </c>
      <c r="E1382" s="5"/>
      <c r="F1382" s="5">
        <v>0</v>
      </c>
      <c r="G1382" s="5">
        <v>0</v>
      </c>
      <c r="H1382" s="5">
        <v>980</v>
      </c>
      <c r="I1382" s="6">
        <v>44054060</v>
      </c>
      <c r="J1382" s="7">
        <f t="shared" si="1288"/>
        <v>44953.122448979593</v>
      </c>
      <c r="K1382" s="5">
        <v>123</v>
      </c>
      <c r="L1382" s="6">
        <f t="shared" si="1226"/>
        <v>5529234.0612244904</v>
      </c>
      <c r="M1382" s="5">
        <f t="shared" ref="M1382:N1382" si="1392">F1382+H1382-K1382</f>
        <v>857</v>
      </c>
      <c r="N1382" s="6">
        <f t="shared" si="1392"/>
        <v>38524825.93877551</v>
      </c>
      <c r="O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2">
      <c r="A1383" s="5" t="s">
        <v>1432</v>
      </c>
      <c r="B1383" s="5" t="s">
        <v>11</v>
      </c>
      <c r="C1383" s="5">
        <v>0</v>
      </c>
      <c r="D1383" s="5">
        <v>0</v>
      </c>
      <c r="E1383" s="5"/>
      <c r="F1383" s="5">
        <v>0</v>
      </c>
      <c r="G1383" s="5">
        <v>0</v>
      </c>
      <c r="H1383" s="5">
        <v>30</v>
      </c>
      <c r="I1383" s="6">
        <v>190890</v>
      </c>
      <c r="J1383" s="7">
        <f t="shared" si="1288"/>
        <v>6363</v>
      </c>
      <c r="K1383" s="5">
        <v>20</v>
      </c>
      <c r="L1383" s="6">
        <f t="shared" si="1226"/>
        <v>127260</v>
      </c>
      <c r="M1383" s="5">
        <f t="shared" ref="M1383:N1383" si="1393">F1383+H1383-K1383</f>
        <v>10</v>
      </c>
      <c r="N1383" s="6">
        <f t="shared" si="1393"/>
        <v>63630</v>
      </c>
      <c r="O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2">
      <c r="A1384" s="5" t="s">
        <v>1433</v>
      </c>
      <c r="B1384" s="5" t="s">
        <v>25</v>
      </c>
      <c r="C1384" s="5">
        <v>0</v>
      </c>
      <c r="D1384" s="5">
        <v>0</v>
      </c>
      <c r="E1384" s="5"/>
      <c r="F1384" s="5">
        <v>0</v>
      </c>
      <c r="G1384" s="5">
        <v>0</v>
      </c>
      <c r="H1384" s="5">
        <v>2</v>
      </c>
      <c r="I1384" s="6">
        <v>581818</v>
      </c>
      <c r="J1384" s="7">
        <f t="shared" si="1288"/>
        <v>290909</v>
      </c>
      <c r="K1384" s="5">
        <v>1</v>
      </c>
      <c r="L1384" s="6">
        <f t="shared" si="1226"/>
        <v>290909</v>
      </c>
      <c r="M1384" s="5">
        <f t="shared" ref="M1384:N1384" si="1394">F1384+H1384-K1384</f>
        <v>1</v>
      </c>
      <c r="N1384" s="6">
        <f t="shared" si="1394"/>
        <v>290909</v>
      </c>
      <c r="O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2">
      <c r="A1385" s="5" t="s">
        <v>1434</v>
      </c>
      <c r="B1385" s="5" t="s">
        <v>25</v>
      </c>
      <c r="C1385" s="5">
        <v>1</v>
      </c>
      <c r="D1385" s="6">
        <v>90909</v>
      </c>
      <c r="E1385" s="5"/>
      <c r="F1385" s="5">
        <v>1</v>
      </c>
      <c r="G1385" s="6">
        <v>90909</v>
      </c>
      <c r="H1385" s="5">
        <v>0</v>
      </c>
      <c r="I1385" s="5">
        <v>0</v>
      </c>
      <c r="J1385" s="7">
        <f t="shared" si="1288"/>
        <v>90909</v>
      </c>
      <c r="K1385" s="5">
        <v>1</v>
      </c>
      <c r="L1385" s="6">
        <f t="shared" si="1226"/>
        <v>90909</v>
      </c>
      <c r="M1385" s="5">
        <f t="shared" ref="M1385:N1385" si="1395">F1385+H1385-K1385</f>
        <v>0</v>
      </c>
      <c r="N1385" s="6">
        <f t="shared" si="1395"/>
        <v>0</v>
      </c>
      <c r="O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2">
      <c r="A1386" s="5" t="s">
        <v>1435</v>
      </c>
      <c r="B1386" s="5" t="s">
        <v>11</v>
      </c>
      <c r="C1386" s="5">
        <v>1</v>
      </c>
      <c r="D1386" s="6">
        <v>90909</v>
      </c>
      <c r="E1386" s="5"/>
      <c r="F1386" s="5">
        <v>1</v>
      </c>
      <c r="G1386" s="6">
        <v>90909</v>
      </c>
      <c r="H1386" s="5">
        <v>0</v>
      </c>
      <c r="I1386" s="5">
        <v>0</v>
      </c>
      <c r="J1386" s="7">
        <f t="shared" si="1288"/>
        <v>90909</v>
      </c>
      <c r="K1386" s="5">
        <v>1</v>
      </c>
      <c r="L1386" s="6">
        <f t="shared" si="1226"/>
        <v>90909</v>
      </c>
      <c r="M1386" s="5">
        <f t="shared" ref="M1386:N1386" si="1396">F1386+H1386-K1386</f>
        <v>0</v>
      </c>
      <c r="N1386" s="6">
        <f t="shared" si="1396"/>
        <v>0</v>
      </c>
      <c r="O1386" s="5"/>
      <c r="P1386" s="5"/>
      <c r="Q1386" s="5"/>
      <c r="R1386" s="5"/>
      <c r="S1386" s="5"/>
      <c r="T1386" s="5"/>
      <c r="U1386" s="5"/>
      <c r="V1386" s="5"/>
      <c r="W1386" s="5"/>
    </row>
    <row r="1387" spans="1:23" x14ac:dyDescent="0.2">
      <c r="A1387" s="5" t="s">
        <v>1436</v>
      </c>
      <c r="B1387" s="5" t="s">
        <v>11</v>
      </c>
      <c r="C1387" s="5">
        <v>1</v>
      </c>
      <c r="D1387" s="6">
        <v>90909</v>
      </c>
      <c r="E1387" s="5"/>
      <c r="F1387" s="5">
        <v>1</v>
      </c>
      <c r="G1387" s="6">
        <v>90909</v>
      </c>
      <c r="H1387" s="5">
        <v>0</v>
      </c>
      <c r="I1387" s="5">
        <v>0</v>
      </c>
      <c r="J1387" s="7">
        <f t="shared" si="1288"/>
        <v>90909</v>
      </c>
      <c r="K1387" s="5">
        <v>1</v>
      </c>
      <c r="L1387" s="6">
        <f t="shared" si="1226"/>
        <v>90909</v>
      </c>
      <c r="M1387" s="5">
        <f t="shared" ref="M1387:N1387" si="1397">F1387+H1387-K1387</f>
        <v>0</v>
      </c>
      <c r="N1387" s="6">
        <f t="shared" si="1397"/>
        <v>0</v>
      </c>
      <c r="O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2">
      <c r="A1388" s="5" t="s">
        <v>1437</v>
      </c>
      <c r="B1388" s="5" t="s">
        <v>25</v>
      </c>
      <c r="C1388" s="5">
        <v>0</v>
      </c>
      <c r="D1388" s="5">
        <v>0</v>
      </c>
      <c r="E1388" s="5"/>
      <c r="F1388" s="5">
        <v>0</v>
      </c>
      <c r="G1388" s="5">
        <v>0</v>
      </c>
      <c r="H1388" s="5">
        <v>2</v>
      </c>
      <c r="I1388" s="6">
        <v>30909090</v>
      </c>
      <c r="J1388" s="7">
        <f t="shared" si="1288"/>
        <v>15454545</v>
      </c>
      <c r="K1388" s="5">
        <v>1</v>
      </c>
      <c r="L1388" s="6">
        <f t="shared" si="1226"/>
        <v>15454545</v>
      </c>
      <c r="M1388" s="5">
        <f t="shared" ref="M1388:N1388" si="1398">F1388+H1388-K1388</f>
        <v>1</v>
      </c>
      <c r="N1388" s="6">
        <f t="shared" si="1398"/>
        <v>15454545</v>
      </c>
      <c r="O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2">
      <c r="A1389" s="5" t="s">
        <v>1438</v>
      </c>
      <c r="B1389" s="5" t="s">
        <v>11</v>
      </c>
      <c r="C1389" s="5">
        <v>2</v>
      </c>
      <c r="D1389" s="6">
        <v>90910</v>
      </c>
      <c r="E1389" s="5"/>
      <c r="F1389" s="5">
        <v>2</v>
      </c>
      <c r="G1389" s="6">
        <v>90910</v>
      </c>
      <c r="H1389" s="5">
        <v>0</v>
      </c>
      <c r="I1389" s="5">
        <v>0</v>
      </c>
      <c r="J1389" s="7">
        <f t="shared" si="1288"/>
        <v>45455</v>
      </c>
      <c r="K1389" s="5">
        <v>2</v>
      </c>
      <c r="L1389" s="6">
        <f t="shared" si="1226"/>
        <v>90910</v>
      </c>
      <c r="M1389" s="5">
        <f t="shared" ref="M1389:N1389" si="1399">F1389+H1389-K1389</f>
        <v>0</v>
      </c>
      <c r="N1389" s="6">
        <f t="shared" si="1399"/>
        <v>0</v>
      </c>
      <c r="O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2">
      <c r="A1390" s="5" t="s">
        <v>1439</v>
      </c>
      <c r="B1390" s="5" t="s">
        <v>11</v>
      </c>
      <c r="C1390" s="5">
        <v>0</v>
      </c>
      <c r="D1390" s="5">
        <v>0</v>
      </c>
      <c r="E1390" s="5"/>
      <c r="F1390" s="5">
        <v>0</v>
      </c>
      <c r="G1390" s="5">
        <v>0</v>
      </c>
      <c r="H1390" s="5">
        <v>1</v>
      </c>
      <c r="I1390" s="6">
        <v>7500000</v>
      </c>
      <c r="J1390" s="7">
        <f t="shared" si="1288"/>
        <v>7500000</v>
      </c>
      <c r="K1390" s="5">
        <v>1</v>
      </c>
      <c r="L1390" s="6">
        <f t="shared" si="1226"/>
        <v>7500000</v>
      </c>
      <c r="M1390" s="5">
        <f t="shared" ref="M1390:N1390" si="1400">F1390+H1390-K1390</f>
        <v>0</v>
      </c>
      <c r="N1390" s="6">
        <f t="shared" si="1400"/>
        <v>0</v>
      </c>
      <c r="O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2">
      <c r="A1391" s="5" t="s">
        <v>1440</v>
      </c>
      <c r="B1391" s="5" t="s">
        <v>25</v>
      </c>
      <c r="C1391" s="5">
        <v>0</v>
      </c>
      <c r="D1391" s="5">
        <v>0</v>
      </c>
      <c r="E1391" s="5"/>
      <c r="F1391" s="5">
        <v>0</v>
      </c>
      <c r="G1391" s="5">
        <v>0</v>
      </c>
      <c r="H1391" s="5">
        <v>1</v>
      </c>
      <c r="I1391" s="6">
        <v>195455</v>
      </c>
      <c r="J1391" s="7">
        <f t="shared" si="1288"/>
        <v>195455</v>
      </c>
      <c r="K1391" s="5">
        <v>1</v>
      </c>
      <c r="L1391" s="6">
        <f t="shared" si="1226"/>
        <v>195455</v>
      </c>
      <c r="M1391" s="5">
        <f t="shared" ref="M1391:N1391" si="1401">F1391+H1391-K1391</f>
        <v>0</v>
      </c>
      <c r="N1391" s="6">
        <f t="shared" si="1401"/>
        <v>0</v>
      </c>
      <c r="O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2">
      <c r="A1392" s="5" t="s">
        <v>1441</v>
      </c>
      <c r="B1392" s="5" t="s">
        <v>34</v>
      </c>
      <c r="C1392" s="5">
        <v>0</v>
      </c>
      <c r="D1392" s="5">
        <v>0</v>
      </c>
      <c r="E1392" s="5"/>
      <c r="F1392" s="5">
        <v>0</v>
      </c>
      <c r="G1392" s="5">
        <v>0</v>
      </c>
      <c r="H1392" s="5">
        <v>1</v>
      </c>
      <c r="I1392" s="6">
        <v>1250000</v>
      </c>
      <c r="J1392" s="7">
        <f t="shared" si="1288"/>
        <v>1250000</v>
      </c>
      <c r="K1392" s="5">
        <v>1</v>
      </c>
      <c r="L1392" s="6">
        <f t="shared" si="1226"/>
        <v>1250000</v>
      </c>
      <c r="M1392" s="5">
        <f t="shared" ref="M1392:N1392" si="1402">F1392+H1392-K1392</f>
        <v>0</v>
      </c>
      <c r="N1392" s="6">
        <f t="shared" si="1402"/>
        <v>0</v>
      </c>
      <c r="O1392" s="5"/>
      <c r="P1392" s="5"/>
      <c r="Q1392" s="5"/>
      <c r="R1392" s="5"/>
      <c r="S1392" s="5"/>
      <c r="T1392" s="5"/>
      <c r="U1392" s="5"/>
      <c r="V1392" s="5"/>
      <c r="W1392" s="5"/>
    </row>
    <row r="1393" spans="1:23" x14ac:dyDescent="0.2">
      <c r="A1393" s="5" t="s">
        <v>1442</v>
      </c>
      <c r="B1393" s="5" t="s">
        <v>25</v>
      </c>
      <c r="C1393" s="5">
        <v>0</v>
      </c>
      <c r="D1393" s="5">
        <v>0</v>
      </c>
      <c r="E1393" s="5"/>
      <c r="F1393" s="5">
        <v>0</v>
      </c>
      <c r="G1393" s="5">
        <v>0</v>
      </c>
      <c r="H1393" s="5">
        <v>10</v>
      </c>
      <c r="I1393" s="6">
        <v>2409090</v>
      </c>
      <c r="J1393" s="7">
        <f t="shared" si="1288"/>
        <v>240909</v>
      </c>
      <c r="K1393" s="5">
        <v>1</v>
      </c>
      <c r="L1393" s="6">
        <f t="shared" si="1226"/>
        <v>240909</v>
      </c>
      <c r="M1393" s="5">
        <f t="shared" ref="M1393:N1393" si="1403">F1393+H1393-K1393</f>
        <v>9</v>
      </c>
      <c r="N1393" s="6">
        <f t="shared" si="1403"/>
        <v>2168181</v>
      </c>
      <c r="O1393" s="5"/>
      <c r="P1393" s="5"/>
      <c r="Q1393" s="5"/>
      <c r="R1393" s="5"/>
      <c r="S1393" s="5"/>
      <c r="T1393" s="5"/>
      <c r="U1393" s="5"/>
      <c r="V1393" s="5"/>
      <c r="W1393" s="5"/>
    </row>
    <row r="1394" spans="1:23" x14ac:dyDescent="0.2">
      <c r="A1394" s="5" t="s">
        <v>1443</v>
      </c>
      <c r="B1394" s="5" t="s">
        <v>11</v>
      </c>
      <c r="C1394" s="5">
        <v>0</v>
      </c>
      <c r="D1394" s="5">
        <v>0</v>
      </c>
      <c r="E1394" s="5"/>
      <c r="F1394" s="5">
        <v>0</v>
      </c>
      <c r="G1394" s="5">
        <v>0</v>
      </c>
      <c r="H1394" s="5">
        <v>10</v>
      </c>
      <c r="I1394" s="6">
        <v>1659085</v>
      </c>
      <c r="J1394" s="7">
        <f t="shared" si="1288"/>
        <v>165908.5</v>
      </c>
      <c r="K1394" s="5">
        <v>1</v>
      </c>
      <c r="L1394" s="6">
        <f t="shared" si="1226"/>
        <v>165908.5</v>
      </c>
      <c r="M1394" s="5">
        <f t="shared" ref="M1394:N1394" si="1404">F1394+H1394-K1394</f>
        <v>9</v>
      </c>
      <c r="N1394" s="6">
        <f t="shared" si="1404"/>
        <v>1493176.5</v>
      </c>
      <c r="O1394" s="5"/>
      <c r="P1394" s="5"/>
      <c r="Q1394" s="5"/>
      <c r="R1394" s="5"/>
      <c r="S1394" s="5"/>
      <c r="T1394" s="5"/>
      <c r="U1394" s="5"/>
      <c r="V1394" s="5"/>
      <c r="W1394" s="5"/>
    </row>
    <row r="1395" spans="1:23" x14ac:dyDescent="0.2">
      <c r="A1395" s="5" t="s">
        <v>1444</v>
      </c>
      <c r="B1395" s="5" t="s">
        <v>11</v>
      </c>
      <c r="C1395" s="5">
        <v>42</v>
      </c>
      <c r="D1395" s="6">
        <v>2978182</v>
      </c>
      <c r="E1395" s="5"/>
      <c r="F1395" s="5">
        <v>42</v>
      </c>
      <c r="G1395" s="6">
        <v>2978182</v>
      </c>
      <c r="H1395" s="5">
        <v>0</v>
      </c>
      <c r="I1395" s="5">
        <v>0</v>
      </c>
      <c r="J1395" s="7">
        <f t="shared" si="1288"/>
        <v>70909.095238095237</v>
      </c>
      <c r="K1395" s="5">
        <v>4</v>
      </c>
      <c r="L1395" s="6">
        <f t="shared" si="1226"/>
        <v>283636.38095238095</v>
      </c>
      <c r="M1395" s="5">
        <f t="shared" ref="M1395:N1395" si="1405">F1395+H1395-K1395</f>
        <v>38</v>
      </c>
      <c r="N1395" s="6">
        <f t="shared" si="1405"/>
        <v>2694545.6190476189</v>
      </c>
      <c r="O1395" s="5"/>
      <c r="P1395" s="5"/>
      <c r="Q1395" s="5"/>
      <c r="R1395" s="5"/>
      <c r="S1395" s="5"/>
      <c r="T1395" s="5"/>
      <c r="U1395" s="5"/>
      <c r="V1395" s="5"/>
      <c r="W1395" s="5"/>
    </row>
    <row r="1396" spans="1:23" x14ac:dyDescent="0.2">
      <c r="A1396" s="5" t="s">
        <v>1445</v>
      </c>
      <c r="B1396" s="5" t="s">
        <v>11</v>
      </c>
      <c r="C1396" s="5">
        <v>19</v>
      </c>
      <c r="D1396" s="6">
        <v>5888431</v>
      </c>
      <c r="E1396" s="5"/>
      <c r="F1396" s="5">
        <v>19</v>
      </c>
      <c r="G1396" s="6">
        <v>5888431</v>
      </c>
      <c r="H1396" s="5">
        <v>0</v>
      </c>
      <c r="I1396" s="5">
        <v>0</v>
      </c>
      <c r="J1396" s="7">
        <f t="shared" si="1288"/>
        <v>309917.42105263157</v>
      </c>
      <c r="K1396" s="5">
        <v>1</v>
      </c>
      <c r="L1396" s="6">
        <f t="shared" si="1226"/>
        <v>309917.42105263157</v>
      </c>
      <c r="M1396" s="5">
        <f t="shared" ref="M1396:N1396" si="1406">F1396+H1396-K1396</f>
        <v>18</v>
      </c>
      <c r="N1396" s="6">
        <f t="shared" si="1406"/>
        <v>5578513.5789473681</v>
      </c>
      <c r="O1396" s="5"/>
      <c r="P1396" s="5"/>
      <c r="Q1396" s="5"/>
      <c r="R1396" s="5"/>
      <c r="S1396" s="5"/>
      <c r="T1396" s="5"/>
      <c r="U1396" s="5"/>
      <c r="V1396" s="5"/>
      <c r="W1396" s="5"/>
    </row>
    <row r="1397" spans="1:23" x14ac:dyDescent="0.2">
      <c r="A1397" s="5" t="s">
        <v>1446</v>
      </c>
      <c r="B1397" s="5" t="s">
        <v>11</v>
      </c>
      <c r="C1397" s="5">
        <v>1</v>
      </c>
      <c r="D1397" s="6">
        <v>8100000</v>
      </c>
      <c r="E1397" s="5"/>
      <c r="F1397" s="5">
        <v>1</v>
      </c>
      <c r="G1397" s="6">
        <v>8100000</v>
      </c>
      <c r="H1397" s="5">
        <v>0</v>
      </c>
      <c r="I1397" s="5">
        <v>0</v>
      </c>
      <c r="J1397" s="7">
        <f t="shared" si="1288"/>
        <v>8100000</v>
      </c>
      <c r="K1397" s="5">
        <v>1</v>
      </c>
      <c r="L1397" s="6">
        <f t="shared" si="1226"/>
        <v>8100000</v>
      </c>
      <c r="M1397" s="5">
        <f t="shared" ref="M1397:N1397" si="1407">F1397+H1397-K1397</f>
        <v>0</v>
      </c>
      <c r="N1397" s="6">
        <f t="shared" si="1407"/>
        <v>0</v>
      </c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2">
      <c r="A1398" s="5" t="s">
        <v>1447</v>
      </c>
      <c r="B1398" s="5" t="s">
        <v>107</v>
      </c>
      <c r="C1398" s="5">
        <v>1</v>
      </c>
      <c r="D1398" s="6">
        <v>101852</v>
      </c>
      <c r="E1398" s="5"/>
      <c r="F1398" s="5">
        <v>1</v>
      </c>
      <c r="G1398" s="6">
        <v>101852</v>
      </c>
      <c r="H1398" s="5">
        <v>0</v>
      </c>
      <c r="I1398" s="5">
        <v>0</v>
      </c>
      <c r="J1398" s="7">
        <f t="shared" si="1288"/>
        <v>101852</v>
      </c>
      <c r="K1398" s="5">
        <v>1</v>
      </c>
      <c r="L1398" s="6">
        <f t="shared" si="1226"/>
        <v>101852</v>
      </c>
      <c r="M1398" s="5">
        <f t="shared" ref="M1398:N1398" si="1408">F1398+H1398-K1398</f>
        <v>0</v>
      </c>
      <c r="N1398" s="6">
        <f t="shared" si="1408"/>
        <v>0</v>
      </c>
      <c r="O1398" s="5"/>
      <c r="P1398" s="5"/>
      <c r="Q1398" s="5"/>
      <c r="R1398" s="5"/>
      <c r="S1398" s="5"/>
      <c r="T1398" s="5"/>
      <c r="U1398" s="5"/>
      <c r="V1398" s="5"/>
      <c r="W1398" s="5"/>
    </row>
    <row r="1399" spans="1:23" x14ac:dyDescent="0.2">
      <c r="A1399" s="5" t="s">
        <v>1448</v>
      </c>
      <c r="B1399" s="5" t="s">
        <v>11</v>
      </c>
      <c r="C1399" s="5">
        <v>2</v>
      </c>
      <c r="D1399" s="6">
        <v>850592</v>
      </c>
      <c r="E1399" s="5"/>
      <c r="F1399" s="5">
        <v>2</v>
      </c>
      <c r="G1399" s="6">
        <v>850592</v>
      </c>
      <c r="H1399" s="5">
        <v>23</v>
      </c>
      <c r="I1399" s="6">
        <v>9781803</v>
      </c>
      <c r="J1399" s="7">
        <f t="shared" si="1288"/>
        <v>425295.8</v>
      </c>
      <c r="K1399" s="5">
        <v>25</v>
      </c>
      <c r="L1399" s="6">
        <f t="shared" si="1226"/>
        <v>10632395</v>
      </c>
      <c r="M1399" s="5">
        <f t="shared" ref="M1399:N1399" si="1409">F1399+H1399-K1399</f>
        <v>0</v>
      </c>
      <c r="N1399" s="6">
        <f t="shared" si="1409"/>
        <v>0</v>
      </c>
      <c r="O1399" s="5"/>
      <c r="P1399" s="5"/>
      <c r="Q1399" s="5"/>
      <c r="R1399" s="5"/>
      <c r="S1399" s="5"/>
      <c r="T1399" s="5"/>
      <c r="U1399" s="5"/>
      <c r="V1399" s="5"/>
      <c r="W1399" s="5"/>
    </row>
    <row r="1400" spans="1:23" x14ac:dyDescent="0.2">
      <c r="A1400" s="5" t="s">
        <v>1449</v>
      </c>
      <c r="B1400" s="5" t="s">
        <v>11</v>
      </c>
      <c r="C1400" s="5">
        <v>0</v>
      </c>
      <c r="D1400" s="5">
        <v>0</v>
      </c>
      <c r="E1400" s="5"/>
      <c r="F1400" s="5">
        <v>0</v>
      </c>
      <c r="G1400" s="5">
        <v>0</v>
      </c>
      <c r="H1400" s="5">
        <v>2</v>
      </c>
      <c r="I1400" s="6">
        <v>700000</v>
      </c>
      <c r="J1400" s="7">
        <f t="shared" si="1288"/>
        <v>350000</v>
      </c>
      <c r="K1400" s="5">
        <v>1</v>
      </c>
      <c r="L1400" s="6">
        <f t="shared" si="1226"/>
        <v>350000</v>
      </c>
      <c r="M1400" s="5">
        <f t="shared" ref="M1400:N1400" si="1410">F1400+H1400-K1400</f>
        <v>1</v>
      </c>
      <c r="N1400" s="6">
        <f t="shared" si="1410"/>
        <v>350000</v>
      </c>
      <c r="O1400" s="5"/>
      <c r="P1400" s="5"/>
      <c r="Q1400" s="5"/>
      <c r="R1400" s="5"/>
      <c r="S1400" s="5"/>
      <c r="T1400" s="5"/>
      <c r="U1400" s="5"/>
      <c r="V1400" s="5"/>
      <c r="W1400" s="5"/>
    </row>
    <row r="1401" spans="1:23" x14ac:dyDescent="0.2">
      <c r="A1401" s="5" t="s">
        <v>1450</v>
      </c>
      <c r="B1401" s="5" t="s">
        <v>141</v>
      </c>
      <c r="C1401" s="5">
        <v>0</v>
      </c>
      <c r="D1401" s="5">
        <v>0</v>
      </c>
      <c r="E1401" s="5"/>
      <c r="F1401" s="5">
        <v>0</v>
      </c>
      <c r="G1401" s="5">
        <v>0</v>
      </c>
      <c r="H1401" s="5">
        <v>8</v>
      </c>
      <c r="I1401" s="6">
        <v>1600000</v>
      </c>
      <c r="J1401" s="7">
        <f t="shared" si="1288"/>
        <v>200000</v>
      </c>
      <c r="K1401" s="5">
        <v>2</v>
      </c>
      <c r="L1401" s="6">
        <f t="shared" si="1226"/>
        <v>400000</v>
      </c>
      <c r="M1401" s="5">
        <f t="shared" ref="M1401:N1401" si="1411">F1401+H1401-K1401</f>
        <v>6</v>
      </c>
      <c r="N1401" s="6">
        <f t="shared" si="1411"/>
        <v>1200000</v>
      </c>
      <c r="O1401" s="5"/>
      <c r="P1401" s="5"/>
      <c r="Q1401" s="5"/>
      <c r="R1401" s="5"/>
      <c r="S1401" s="5"/>
      <c r="T1401" s="5"/>
      <c r="U1401" s="5"/>
      <c r="V1401" s="5"/>
      <c r="W1401" s="5"/>
    </row>
    <row r="1402" spans="1:23" x14ac:dyDescent="0.2">
      <c r="A1402" s="5" t="s">
        <v>1451</v>
      </c>
      <c r="B1402" s="5" t="s">
        <v>650</v>
      </c>
      <c r="C1402" s="5">
        <v>0</v>
      </c>
      <c r="D1402" s="5">
        <v>0</v>
      </c>
      <c r="E1402" s="5"/>
      <c r="F1402" s="5">
        <v>0</v>
      </c>
      <c r="G1402" s="5">
        <v>0</v>
      </c>
      <c r="H1402" s="5">
        <v>3</v>
      </c>
      <c r="I1402" s="6">
        <v>7881819</v>
      </c>
      <c r="J1402" s="7">
        <f t="shared" si="1288"/>
        <v>2627273</v>
      </c>
      <c r="K1402" s="5">
        <v>2</v>
      </c>
      <c r="L1402" s="6">
        <f t="shared" si="1226"/>
        <v>5254546</v>
      </c>
      <c r="M1402" s="5">
        <f t="shared" ref="M1402:N1402" si="1412">F1402+H1402-K1402</f>
        <v>1</v>
      </c>
      <c r="N1402" s="6">
        <f t="shared" si="1412"/>
        <v>2627273</v>
      </c>
      <c r="O1402" s="5"/>
      <c r="P1402" s="5"/>
      <c r="Q1402" s="5"/>
      <c r="R1402" s="5"/>
      <c r="S1402" s="5"/>
      <c r="T1402" s="5"/>
      <c r="U1402" s="5"/>
      <c r="V1402" s="5"/>
      <c r="W1402" s="5"/>
    </row>
    <row r="1403" spans="1:23" x14ac:dyDescent="0.2">
      <c r="A1403" s="5" t="s">
        <v>1452</v>
      </c>
      <c r="B1403" s="5" t="s">
        <v>20</v>
      </c>
      <c r="C1403" s="5">
        <v>1</v>
      </c>
      <c r="D1403" s="6">
        <v>109091</v>
      </c>
      <c r="E1403" s="5"/>
      <c r="F1403" s="5">
        <v>1</v>
      </c>
      <c r="G1403" s="6">
        <v>109091</v>
      </c>
      <c r="H1403" s="5">
        <v>0</v>
      </c>
      <c r="I1403" s="5">
        <v>0</v>
      </c>
      <c r="J1403" s="7">
        <f t="shared" si="1288"/>
        <v>109091</v>
      </c>
      <c r="K1403" s="5">
        <v>1</v>
      </c>
      <c r="L1403" s="6">
        <f t="shared" si="1226"/>
        <v>109091</v>
      </c>
      <c r="M1403" s="5">
        <f t="shared" ref="M1403:N1403" si="1413">F1403+H1403-K1403</f>
        <v>0</v>
      </c>
      <c r="N1403" s="6">
        <f t="shared" si="1413"/>
        <v>0</v>
      </c>
      <c r="O1403" s="5"/>
      <c r="P1403" s="5"/>
      <c r="Q1403" s="5"/>
      <c r="R1403" s="5"/>
      <c r="S1403" s="5"/>
      <c r="T1403" s="5"/>
      <c r="U1403" s="5"/>
      <c r="V1403" s="5"/>
      <c r="W1403" s="5"/>
    </row>
    <row r="1404" spans="1:23" x14ac:dyDescent="0.2">
      <c r="A1404" s="5" t="s">
        <v>1453</v>
      </c>
      <c r="B1404" s="5" t="s">
        <v>11</v>
      </c>
      <c r="C1404" s="5">
        <v>1</v>
      </c>
      <c r="D1404" s="6">
        <v>109091</v>
      </c>
      <c r="E1404" s="5"/>
      <c r="F1404" s="5">
        <v>1</v>
      </c>
      <c r="G1404" s="6">
        <v>109091</v>
      </c>
      <c r="H1404" s="5">
        <v>0</v>
      </c>
      <c r="I1404" s="5">
        <v>0</v>
      </c>
      <c r="J1404" s="7">
        <f t="shared" si="1288"/>
        <v>109091</v>
      </c>
      <c r="K1404" s="5">
        <v>1</v>
      </c>
      <c r="L1404" s="6">
        <f t="shared" si="1226"/>
        <v>109091</v>
      </c>
      <c r="M1404" s="5">
        <f t="shared" ref="M1404:N1404" si="1414">F1404+H1404-K1404</f>
        <v>0</v>
      </c>
      <c r="N1404" s="6">
        <f t="shared" si="1414"/>
        <v>0</v>
      </c>
      <c r="O1404" s="5"/>
      <c r="P1404" s="5"/>
      <c r="Q1404" s="5"/>
      <c r="R1404" s="5"/>
      <c r="S1404" s="5"/>
      <c r="T1404" s="5"/>
      <c r="U1404" s="5"/>
      <c r="V1404" s="5"/>
      <c r="W1404" s="5"/>
    </row>
    <row r="1405" spans="1:23" x14ac:dyDescent="0.2">
      <c r="A1405" s="5" t="s">
        <v>1454</v>
      </c>
      <c r="B1405" s="5" t="s">
        <v>34</v>
      </c>
      <c r="C1405" s="5">
        <v>0</v>
      </c>
      <c r="D1405" s="5">
        <v>0</v>
      </c>
      <c r="E1405" s="5"/>
      <c r="F1405" s="5">
        <v>0</v>
      </c>
      <c r="G1405" s="5">
        <v>0</v>
      </c>
      <c r="H1405" s="5">
        <v>1</v>
      </c>
      <c r="I1405" s="6">
        <v>872727</v>
      </c>
      <c r="J1405" s="7">
        <f t="shared" si="1288"/>
        <v>872727</v>
      </c>
      <c r="K1405" s="5">
        <v>1</v>
      </c>
      <c r="L1405" s="6">
        <f t="shared" si="1226"/>
        <v>872727</v>
      </c>
      <c r="M1405" s="5">
        <f t="shared" ref="M1405:N1405" si="1415">F1405+H1405-K1405</f>
        <v>0</v>
      </c>
      <c r="N1405" s="6">
        <f t="shared" si="1415"/>
        <v>0</v>
      </c>
      <c r="O1405" s="5"/>
      <c r="P1405" s="5"/>
      <c r="Q1405" s="5"/>
      <c r="R1405" s="5"/>
      <c r="S1405" s="5"/>
      <c r="T1405" s="5"/>
      <c r="U1405" s="5"/>
      <c r="V1405" s="5"/>
      <c r="W1405" s="5"/>
    </row>
    <row r="1406" spans="1:23" x14ac:dyDescent="0.2">
      <c r="A1406" s="5" t="s">
        <v>1455</v>
      </c>
      <c r="B1406" s="5" t="s">
        <v>11</v>
      </c>
      <c r="C1406" s="5">
        <v>3</v>
      </c>
      <c r="D1406" s="6">
        <v>24763635</v>
      </c>
      <c r="E1406" s="5"/>
      <c r="F1406" s="5">
        <v>3</v>
      </c>
      <c r="G1406" s="6">
        <v>24763635</v>
      </c>
      <c r="H1406" s="5">
        <v>0</v>
      </c>
      <c r="I1406" s="5">
        <v>0</v>
      </c>
      <c r="J1406" s="7">
        <f t="shared" si="1288"/>
        <v>8254545</v>
      </c>
      <c r="K1406" s="5">
        <v>3</v>
      </c>
      <c r="L1406" s="6">
        <f t="shared" si="1226"/>
        <v>24763635</v>
      </c>
      <c r="M1406" s="5">
        <f t="shared" ref="M1406:N1406" si="1416">F1406+H1406-K1406</f>
        <v>0</v>
      </c>
      <c r="N1406" s="6">
        <f t="shared" si="1416"/>
        <v>0</v>
      </c>
      <c r="O1406" s="5"/>
      <c r="P1406" s="5"/>
      <c r="Q1406" s="5"/>
      <c r="R1406" s="5"/>
      <c r="S1406" s="5"/>
      <c r="T1406" s="5"/>
      <c r="U1406" s="5"/>
      <c r="V1406" s="5"/>
      <c r="W1406" s="5"/>
    </row>
    <row r="1407" spans="1:23" x14ac:dyDescent="0.2">
      <c r="A1407" s="5" t="s">
        <v>1456</v>
      </c>
      <c r="B1407" s="5" t="s">
        <v>11</v>
      </c>
      <c r="C1407" s="5">
        <v>0</v>
      </c>
      <c r="D1407" s="5">
        <v>0</v>
      </c>
      <c r="E1407" s="5"/>
      <c r="F1407" s="5">
        <v>0</v>
      </c>
      <c r="G1407" s="5">
        <v>0</v>
      </c>
      <c r="H1407" s="5">
        <v>44</v>
      </c>
      <c r="I1407" s="6">
        <v>60354530</v>
      </c>
      <c r="J1407" s="7">
        <f t="shared" si="1288"/>
        <v>1371693.8636363635</v>
      </c>
      <c r="K1407" s="5">
        <v>1</v>
      </c>
      <c r="L1407" s="6">
        <f t="shared" si="1226"/>
        <v>1371693.8636363635</v>
      </c>
      <c r="M1407" s="5">
        <f t="shared" ref="M1407:N1407" si="1417">F1407+H1407-K1407</f>
        <v>43</v>
      </c>
      <c r="N1407" s="6">
        <f t="shared" si="1417"/>
        <v>58982836.136363633</v>
      </c>
      <c r="O1407" s="5"/>
      <c r="P1407" s="5"/>
      <c r="Q1407" s="5"/>
      <c r="R1407" s="5"/>
      <c r="S1407" s="5"/>
      <c r="T1407" s="5"/>
      <c r="U1407" s="5"/>
      <c r="V1407" s="5"/>
      <c r="W1407" s="5"/>
    </row>
    <row r="1408" spans="1:23" x14ac:dyDescent="0.2">
      <c r="A1408" s="5" t="s">
        <v>1457</v>
      </c>
      <c r="B1408" s="5" t="s">
        <v>20</v>
      </c>
      <c r="C1408" s="5">
        <v>0</v>
      </c>
      <c r="D1408" s="5">
        <v>0</v>
      </c>
      <c r="E1408" s="5"/>
      <c r="F1408" s="5">
        <v>0</v>
      </c>
      <c r="G1408" s="5">
        <v>0</v>
      </c>
      <c r="H1408" s="5">
        <v>3</v>
      </c>
      <c r="I1408" s="6">
        <v>3990000</v>
      </c>
      <c r="J1408" s="7">
        <f t="shared" si="1288"/>
        <v>1330000</v>
      </c>
      <c r="K1408" s="5">
        <v>2</v>
      </c>
      <c r="L1408" s="6">
        <f t="shared" si="1226"/>
        <v>2660000</v>
      </c>
      <c r="M1408" s="5">
        <f t="shared" ref="M1408:N1408" si="1418">F1408+H1408-K1408</f>
        <v>1</v>
      </c>
      <c r="N1408" s="6">
        <f t="shared" si="1418"/>
        <v>1330000</v>
      </c>
      <c r="O1408" s="5"/>
      <c r="P1408" s="5"/>
      <c r="Q1408" s="5"/>
      <c r="R1408" s="5"/>
      <c r="S1408" s="5"/>
      <c r="T1408" s="5"/>
      <c r="U1408" s="5"/>
      <c r="V1408" s="5"/>
      <c r="W1408" s="5"/>
    </row>
    <row r="1409" spans="1:23" x14ac:dyDescent="0.2">
      <c r="A1409" s="5" t="s">
        <v>1458</v>
      </c>
      <c r="B1409" s="5" t="s">
        <v>11</v>
      </c>
      <c r="C1409" s="5">
        <v>0</v>
      </c>
      <c r="D1409" s="5">
        <v>0</v>
      </c>
      <c r="E1409" s="5"/>
      <c r="F1409" s="5">
        <v>0</v>
      </c>
      <c r="G1409" s="5">
        <v>0</v>
      </c>
      <c r="H1409" s="5">
        <v>9</v>
      </c>
      <c r="I1409" s="6">
        <v>10623635</v>
      </c>
      <c r="J1409" s="7">
        <f t="shared" si="1288"/>
        <v>1180403.888888889</v>
      </c>
      <c r="K1409" s="5">
        <v>3</v>
      </c>
      <c r="L1409" s="6">
        <f t="shared" si="1226"/>
        <v>3541211.666666667</v>
      </c>
      <c r="M1409" s="5">
        <f t="shared" ref="M1409:N1409" si="1419">F1409+H1409-K1409</f>
        <v>6</v>
      </c>
      <c r="N1409" s="6">
        <f t="shared" si="1419"/>
        <v>7082423.333333333</v>
      </c>
      <c r="O1409" s="5"/>
      <c r="P1409" s="5"/>
      <c r="Q1409" s="5"/>
      <c r="R1409" s="5"/>
      <c r="S1409" s="5"/>
      <c r="T1409" s="5"/>
      <c r="U1409" s="5"/>
      <c r="V1409" s="5"/>
      <c r="W1409" s="5"/>
    </row>
    <row r="1410" spans="1:23" x14ac:dyDescent="0.2">
      <c r="A1410" s="5" t="s">
        <v>1459</v>
      </c>
      <c r="B1410" s="5" t="s">
        <v>141</v>
      </c>
      <c r="C1410" s="5">
        <v>0</v>
      </c>
      <c r="D1410" s="5">
        <v>0</v>
      </c>
      <c r="E1410" s="5"/>
      <c r="F1410" s="5">
        <v>0</v>
      </c>
      <c r="G1410" s="5">
        <v>0</v>
      </c>
      <c r="H1410" s="5">
        <v>1</v>
      </c>
      <c r="I1410" s="6">
        <v>250000</v>
      </c>
      <c r="J1410" s="7">
        <f t="shared" si="1288"/>
        <v>250000</v>
      </c>
      <c r="K1410" s="5">
        <v>1</v>
      </c>
      <c r="L1410" s="6">
        <f t="shared" si="1226"/>
        <v>250000</v>
      </c>
      <c r="M1410" s="5">
        <f t="shared" ref="M1410:N1410" si="1420">F1410+H1410-K1410</f>
        <v>0</v>
      </c>
      <c r="N1410" s="6">
        <f t="shared" si="1420"/>
        <v>0</v>
      </c>
      <c r="O1410" s="5"/>
      <c r="P1410" s="5"/>
      <c r="Q1410" s="5"/>
      <c r="R1410" s="5"/>
      <c r="S1410" s="5"/>
      <c r="T1410" s="5"/>
      <c r="U1410" s="5"/>
      <c r="V1410" s="5"/>
      <c r="W1410" s="5"/>
    </row>
    <row r="1411" spans="1:23" x14ac:dyDescent="0.2">
      <c r="A1411" s="5" t="s">
        <v>1460</v>
      </c>
      <c r="B1411" s="5" t="s">
        <v>11</v>
      </c>
      <c r="C1411" s="5">
        <v>1</v>
      </c>
      <c r="D1411" s="6">
        <v>2436364</v>
      </c>
      <c r="E1411" s="5"/>
      <c r="F1411" s="5">
        <v>1</v>
      </c>
      <c r="G1411" s="6">
        <v>2436364</v>
      </c>
      <c r="H1411" s="5">
        <v>0</v>
      </c>
      <c r="I1411" s="5">
        <v>0</v>
      </c>
      <c r="J1411" s="7">
        <f t="shared" si="1288"/>
        <v>2436364</v>
      </c>
      <c r="K1411" s="5">
        <v>1</v>
      </c>
      <c r="L1411" s="6">
        <f t="shared" si="1226"/>
        <v>2436364</v>
      </c>
      <c r="M1411" s="5">
        <f t="shared" ref="M1411:N1411" si="1421">F1411+H1411-K1411</f>
        <v>0</v>
      </c>
      <c r="N1411" s="6">
        <f t="shared" si="1421"/>
        <v>0</v>
      </c>
      <c r="O1411" s="5"/>
      <c r="P1411" s="5"/>
      <c r="Q1411" s="5"/>
      <c r="R1411" s="5"/>
      <c r="S1411" s="5"/>
      <c r="T1411" s="5"/>
      <c r="U1411" s="5"/>
      <c r="V1411" s="5"/>
      <c r="W1411" s="5"/>
    </row>
    <row r="1412" spans="1:23" x14ac:dyDescent="0.2">
      <c r="A1412" s="5" t="s">
        <v>1461</v>
      </c>
      <c r="B1412" s="5" t="s">
        <v>25</v>
      </c>
      <c r="C1412" s="5">
        <v>1</v>
      </c>
      <c r="D1412" s="6">
        <v>118182</v>
      </c>
      <c r="E1412" s="5"/>
      <c r="F1412" s="5">
        <v>1</v>
      </c>
      <c r="G1412" s="6">
        <v>118182</v>
      </c>
      <c r="H1412" s="5">
        <v>0</v>
      </c>
      <c r="I1412" s="5">
        <v>0</v>
      </c>
      <c r="J1412" s="7">
        <f t="shared" si="1288"/>
        <v>118182</v>
      </c>
      <c r="K1412" s="5">
        <v>1</v>
      </c>
      <c r="L1412" s="6">
        <f t="shared" si="1226"/>
        <v>118182</v>
      </c>
      <c r="M1412" s="5">
        <f t="shared" ref="M1412:N1412" si="1422">F1412+H1412-K1412</f>
        <v>0</v>
      </c>
      <c r="N1412" s="6">
        <f t="shared" si="1422"/>
        <v>0</v>
      </c>
      <c r="O1412" s="5"/>
      <c r="P1412" s="5"/>
      <c r="Q1412" s="5"/>
      <c r="R1412" s="5"/>
      <c r="S1412" s="5"/>
      <c r="T1412" s="5"/>
      <c r="U1412" s="5"/>
      <c r="V1412" s="5"/>
      <c r="W1412" s="5"/>
    </row>
    <row r="1413" spans="1:23" x14ac:dyDescent="0.2">
      <c r="A1413" s="5" t="s">
        <v>1462</v>
      </c>
      <c r="B1413" s="5" t="s">
        <v>11</v>
      </c>
      <c r="C1413" s="5">
        <v>1</v>
      </c>
      <c r="D1413" s="6">
        <v>118182</v>
      </c>
      <c r="E1413" s="5"/>
      <c r="F1413" s="5">
        <v>1</v>
      </c>
      <c r="G1413" s="6">
        <v>118182</v>
      </c>
      <c r="H1413" s="5">
        <v>0</v>
      </c>
      <c r="I1413" s="5">
        <v>0</v>
      </c>
      <c r="J1413" s="7">
        <f t="shared" si="1288"/>
        <v>118182</v>
      </c>
      <c r="K1413" s="5">
        <v>1</v>
      </c>
      <c r="L1413" s="6">
        <f t="shared" si="1226"/>
        <v>118182</v>
      </c>
      <c r="M1413" s="5">
        <f t="shared" ref="M1413:N1413" si="1423">F1413+H1413-K1413</f>
        <v>0</v>
      </c>
      <c r="N1413" s="6">
        <f t="shared" si="1423"/>
        <v>0</v>
      </c>
      <c r="O1413" s="5"/>
      <c r="P1413" s="5"/>
      <c r="Q1413" s="5"/>
      <c r="R1413" s="5"/>
      <c r="S1413" s="5"/>
      <c r="T1413" s="5"/>
      <c r="U1413" s="5"/>
      <c r="V1413" s="5"/>
      <c r="W1413" s="5"/>
    </row>
    <row r="1414" spans="1:23" x14ac:dyDescent="0.2">
      <c r="A1414" s="5" t="s">
        <v>1463</v>
      </c>
      <c r="B1414" s="5" t="s">
        <v>1464</v>
      </c>
      <c r="C1414" s="5">
        <v>1</v>
      </c>
      <c r="D1414" s="6">
        <v>118182</v>
      </c>
      <c r="E1414" s="5"/>
      <c r="F1414" s="5">
        <v>1</v>
      </c>
      <c r="G1414" s="6">
        <v>118182</v>
      </c>
      <c r="H1414" s="5">
        <v>0</v>
      </c>
      <c r="I1414" s="5">
        <v>0</v>
      </c>
      <c r="J1414" s="7">
        <f t="shared" si="1288"/>
        <v>118182</v>
      </c>
      <c r="K1414" s="5">
        <v>1</v>
      </c>
      <c r="L1414" s="6">
        <f t="shared" si="1226"/>
        <v>118182</v>
      </c>
      <c r="M1414" s="5">
        <f t="shared" ref="M1414:N1414" si="1424">F1414+H1414-K1414</f>
        <v>0</v>
      </c>
      <c r="N1414" s="6">
        <f t="shared" si="1424"/>
        <v>0</v>
      </c>
      <c r="O1414" s="5"/>
      <c r="P1414" s="5"/>
      <c r="Q1414" s="5"/>
      <c r="R1414" s="5"/>
      <c r="S1414" s="5"/>
      <c r="T1414" s="5"/>
      <c r="U1414" s="5"/>
      <c r="V1414" s="5"/>
      <c r="W1414" s="5"/>
    </row>
    <row r="1415" spans="1:23" x14ac:dyDescent="0.2">
      <c r="A1415" s="5" t="s">
        <v>1465</v>
      </c>
      <c r="B1415" s="5" t="s">
        <v>11</v>
      </c>
      <c r="C1415" s="5">
        <v>499</v>
      </c>
      <c r="D1415" s="6">
        <v>53537945</v>
      </c>
      <c r="E1415" s="5"/>
      <c r="F1415" s="5">
        <v>499</v>
      </c>
      <c r="G1415" s="6">
        <v>53537945</v>
      </c>
      <c r="H1415" s="5">
        <v>0</v>
      </c>
      <c r="I1415" s="5">
        <v>0</v>
      </c>
      <c r="J1415" s="7">
        <f t="shared" si="1288"/>
        <v>107290.47094188377</v>
      </c>
      <c r="K1415" s="5">
        <v>499</v>
      </c>
      <c r="L1415" s="6">
        <f t="shared" si="1226"/>
        <v>53537945</v>
      </c>
      <c r="M1415" s="5">
        <f t="shared" ref="M1415:N1415" si="1425">F1415+H1415-K1415</f>
        <v>0</v>
      </c>
      <c r="N1415" s="6">
        <f t="shared" si="1425"/>
        <v>0</v>
      </c>
      <c r="O1415" s="5"/>
      <c r="P1415" s="5"/>
      <c r="Q1415" s="5"/>
      <c r="R1415" s="5"/>
      <c r="S1415" s="5"/>
      <c r="T1415" s="5"/>
      <c r="U1415" s="5"/>
      <c r="V1415" s="5"/>
      <c r="W1415" s="5"/>
    </row>
    <row r="1416" spans="1:23" x14ac:dyDescent="0.2">
      <c r="A1416" s="5" t="s">
        <v>1466</v>
      </c>
      <c r="B1416" s="5" t="s">
        <v>11</v>
      </c>
      <c r="C1416" s="5">
        <v>0</v>
      </c>
      <c r="D1416" s="5">
        <v>0</v>
      </c>
      <c r="E1416" s="5"/>
      <c r="F1416" s="5">
        <v>0</v>
      </c>
      <c r="G1416" s="5">
        <v>0</v>
      </c>
      <c r="H1416" s="5">
        <v>5</v>
      </c>
      <c r="I1416" s="6">
        <v>4181815</v>
      </c>
      <c r="J1416" s="7">
        <f t="shared" si="1288"/>
        <v>836363</v>
      </c>
      <c r="K1416" s="5">
        <v>1</v>
      </c>
      <c r="L1416" s="6">
        <f t="shared" si="1226"/>
        <v>836363</v>
      </c>
      <c r="M1416" s="5">
        <f t="shared" ref="M1416:N1416" si="1426">F1416+H1416-K1416</f>
        <v>4</v>
      </c>
      <c r="N1416" s="6">
        <f t="shared" si="1426"/>
        <v>3345452</v>
      </c>
      <c r="O1416" s="5"/>
      <c r="P1416" s="5"/>
      <c r="Q1416" s="5"/>
      <c r="R1416" s="5"/>
      <c r="S1416" s="5"/>
      <c r="T1416" s="5"/>
      <c r="U1416" s="5"/>
      <c r="V1416" s="5"/>
      <c r="W1416" s="5"/>
    </row>
    <row r="1417" spans="1:23" x14ac:dyDescent="0.2">
      <c r="A1417" s="5" t="s">
        <v>1467</v>
      </c>
      <c r="B1417" s="5" t="s">
        <v>11</v>
      </c>
      <c r="C1417" s="5">
        <v>0</v>
      </c>
      <c r="D1417" s="5">
        <v>0</v>
      </c>
      <c r="E1417" s="5"/>
      <c r="F1417" s="5">
        <v>0</v>
      </c>
      <c r="G1417" s="5">
        <v>0</v>
      </c>
      <c r="H1417" s="5">
        <v>6</v>
      </c>
      <c r="I1417" s="6">
        <v>7216362</v>
      </c>
      <c r="J1417" s="7">
        <f t="shared" si="1288"/>
        <v>1202727</v>
      </c>
      <c r="K1417" s="5">
        <v>2</v>
      </c>
      <c r="L1417" s="6">
        <f t="shared" si="1226"/>
        <v>2405454</v>
      </c>
      <c r="M1417" s="5">
        <f t="shared" ref="M1417:N1417" si="1427">F1417+H1417-K1417</f>
        <v>4</v>
      </c>
      <c r="N1417" s="6">
        <f t="shared" si="1427"/>
        <v>4810908</v>
      </c>
      <c r="O1417" s="5"/>
      <c r="P1417" s="5"/>
      <c r="Q1417" s="5"/>
      <c r="R1417" s="5"/>
      <c r="S1417" s="5"/>
      <c r="T1417" s="5"/>
      <c r="U1417" s="5"/>
      <c r="V1417" s="5"/>
      <c r="W1417" s="5"/>
    </row>
    <row r="1418" spans="1:23" x14ac:dyDescent="0.2">
      <c r="A1418" s="5" t="s">
        <v>1468</v>
      </c>
      <c r="B1418" s="5" t="s">
        <v>25</v>
      </c>
      <c r="C1418" s="5">
        <v>54</v>
      </c>
      <c r="D1418" s="6">
        <v>10816890</v>
      </c>
      <c r="E1418" s="5"/>
      <c r="F1418" s="5">
        <v>54</v>
      </c>
      <c r="G1418" s="6">
        <v>10816890</v>
      </c>
      <c r="H1418" s="5">
        <v>15</v>
      </c>
      <c r="I1418" s="6">
        <v>2868180</v>
      </c>
      <c r="J1418" s="7">
        <f t="shared" si="1288"/>
        <v>198334.34782608695</v>
      </c>
      <c r="K1418" s="5">
        <v>9</v>
      </c>
      <c r="L1418" s="6">
        <f t="shared" si="1226"/>
        <v>1785009.1304347825</v>
      </c>
      <c r="M1418" s="5">
        <f t="shared" ref="M1418:N1418" si="1428">F1418+H1418-K1418</f>
        <v>60</v>
      </c>
      <c r="N1418" s="6">
        <f t="shared" si="1428"/>
        <v>11900060.869565217</v>
      </c>
      <c r="O1418" s="5"/>
      <c r="P1418" s="5"/>
      <c r="Q1418" s="5"/>
      <c r="R1418" s="5"/>
      <c r="S1418" s="5"/>
      <c r="T1418" s="5"/>
      <c r="U1418" s="5"/>
      <c r="V1418" s="5"/>
      <c r="W1418" s="5"/>
    </row>
    <row r="1419" spans="1:23" x14ac:dyDescent="0.2">
      <c r="A1419" s="5" t="s">
        <v>1469</v>
      </c>
      <c r="B1419" s="5" t="s">
        <v>11</v>
      </c>
      <c r="C1419" s="5">
        <v>0</v>
      </c>
      <c r="D1419" s="5">
        <v>0</v>
      </c>
      <c r="E1419" s="5"/>
      <c r="F1419" s="5">
        <v>0</v>
      </c>
      <c r="G1419" s="5">
        <v>0</v>
      </c>
      <c r="H1419" s="5">
        <v>2</v>
      </c>
      <c r="I1419" s="6">
        <v>2405454</v>
      </c>
      <c r="J1419" s="7">
        <f t="shared" si="1288"/>
        <v>1202727</v>
      </c>
      <c r="K1419" s="5">
        <v>1</v>
      </c>
      <c r="L1419" s="6">
        <f t="shared" si="1226"/>
        <v>1202727</v>
      </c>
      <c r="M1419" s="5">
        <f t="shared" ref="M1419:N1419" si="1429">F1419+H1419-K1419</f>
        <v>1</v>
      </c>
      <c r="N1419" s="6">
        <f t="shared" si="1429"/>
        <v>1202727</v>
      </c>
      <c r="O1419" s="5"/>
      <c r="P1419" s="5"/>
      <c r="Q1419" s="5"/>
      <c r="R1419" s="5"/>
      <c r="S1419" s="5"/>
      <c r="T1419" s="5"/>
      <c r="U1419" s="5"/>
      <c r="V1419" s="5"/>
      <c r="W1419" s="5"/>
    </row>
    <row r="1420" spans="1:23" x14ac:dyDescent="0.2">
      <c r="A1420" s="5" t="s">
        <v>1470</v>
      </c>
      <c r="B1420" s="5" t="s">
        <v>11</v>
      </c>
      <c r="C1420" s="5">
        <v>3</v>
      </c>
      <c r="D1420" s="6">
        <v>450000</v>
      </c>
      <c r="E1420" s="5"/>
      <c r="F1420" s="5">
        <v>3</v>
      </c>
      <c r="G1420" s="6">
        <v>450000</v>
      </c>
      <c r="H1420" s="5">
        <v>0</v>
      </c>
      <c r="I1420" s="5">
        <v>0</v>
      </c>
      <c r="J1420" s="7">
        <f t="shared" si="1288"/>
        <v>150000</v>
      </c>
      <c r="K1420" s="5">
        <v>2</v>
      </c>
      <c r="L1420" s="6">
        <f t="shared" si="1226"/>
        <v>300000</v>
      </c>
      <c r="M1420" s="5">
        <f t="shared" ref="M1420:N1420" si="1430">F1420+H1420-K1420</f>
        <v>1</v>
      </c>
      <c r="N1420" s="6">
        <f t="shared" si="1430"/>
        <v>150000</v>
      </c>
      <c r="O1420" s="5"/>
      <c r="P1420" s="5"/>
      <c r="Q1420" s="5"/>
      <c r="R1420" s="5"/>
      <c r="S1420" s="5"/>
      <c r="T1420" s="5"/>
      <c r="U1420" s="5"/>
      <c r="V1420" s="5"/>
      <c r="W1420" s="5"/>
    </row>
    <row r="1421" spans="1:23" x14ac:dyDescent="0.2">
      <c r="A1421" s="5" t="s">
        <v>1471</v>
      </c>
      <c r="B1421" s="5" t="s">
        <v>11</v>
      </c>
      <c r="C1421" s="5">
        <v>9</v>
      </c>
      <c r="D1421" s="6">
        <v>4999910</v>
      </c>
      <c r="E1421" s="5"/>
      <c r="F1421" s="5">
        <v>9</v>
      </c>
      <c r="G1421" s="6">
        <v>4999910</v>
      </c>
      <c r="H1421" s="5">
        <v>30</v>
      </c>
      <c r="I1421" s="6">
        <v>16666350</v>
      </c>
      <c r="J1421" s="7">
        <f t="shared" si="1288"/>
        <v>555545.12820512825</v>
      </c>
      <c r="K1421" s="5">
        <v>1</v>
      </c>
      <c r="L1421" s="6">
        <f t="shared" si="1226"/>
        <v>555545.12820512825</v>
      </c>
      <c r="M1421" s="5">
        <f t="shared" ref="M1421:N1421" si="1431">F1421+H1421-K1421</f>
        <v>38</v>
      </c>
      <c r="N1421" s="6">
        <f t="shared" si="1431"/>
        <v>21110714.871794872</v>
      </c>
      <c r="O1421" s="5"/>
      <c r="P1421" s="5"/>
      <c r="Q1421" s="5"/>
      <c r="R1421" s="5"/>
      <c r="S1421" s="5"/>
      <c r="T1421" s="5"/>
      <c r="U1421" s="5"/>
      <c r="V1421" s="5"/>
      <c r="W1421" s="5"/>
    </row>
    <row r="1422" spans="1:23" x14ac:dyDescent="0.2">
      <c r="A1422" s="5" t="s">
        <v>1472</v>
      </c>
      <c r="B1422" s="5" t="s">
        <v>25</v>
      </c>
      <c r="C1422" s="5">
        <v>1</v>
      </c>
      <c r="D1422" s="6">
        <v>127272</v>
      </c>
      <c r="E1422" s="5"/>
      <c r="F1422" s="5">
        <v>1</v>
      </c>
      <c r="G1422" s="6">
        <v>127272</v>
      </c>
      <c r="H1422" s="5">
        <v>0</v>
      </c>
      <c r="I1422" s="5">
        <v>0</v>
      </c>
      <c r="J1422" s="7">
        <f t="shared" si="1288"/>
        <v>127272</v>
      </c>
      <c r="K1422" s="5">
        <v>1</v>
      </c>
      <c r="L1422" s="6">
        <f t="shared" si="1226"/>
        <v>127272</v>
      </c>
      <c r="M1422" s="5">
        <f t="shared" ref="M1422:N1422" si="1432">F1422+H1422-K1422</f>
        <v>0</v>
      </c>
      <c r="N1422" s="6">
        <f t="shared" si="1432"/>
        <v>0</v>
      </c>
      <c r="O1422" s="5"/>
      <c r="P1422" s="5"/>
      <c r="Q1422" s="5"/>
      <c r="R1422" s="5"/>
      <c r="S1422" s="5"/>
      <c r="T1422" s="5"/>
      <c r="U1422" s="5"/>
      <c r="V1422" s="5"/>
      <c r="W1422" s="5"/>
    </row>
    <row r="1423" spans="1:23" x14ac:dyDescent="0.2">
      <c r="A1423" s="5" t="s">
        <v>1473</v>
      </c>
      <c r="B1423" s="5" t="s">
        <v>25</v>
      </c>
      <c r="C1423" s="5">
        <v>0</v>
      </c>
      <c r="D1423" s="5">
        <v>0</v>
      </c>
      <c r="E1423" s="5"/>
      <c r="F1423" s="5">
        <v>0</v>
      </c>
      <c r="G1423" s="5">
        <v>0</v>
      </c>
      <c r="H1423" s="5">
        <v>1</v>
      </c>
      <c r="I1423" s="6">
        <v>1872727</v>
      </c>
      <c r="J1423" s="7">
        <f t="shared" si="1288"/>
        <v>1872727</v>
      </c>
      <c r="K1423" s="5">
        <v>1</v>
      </c>
      <c r="L1423" s="6">
        <f t="shared" si="1226"/>
        <v>1872727</v>
      </c>
      <c r="M1423" s="5">
        <f t="shared" ref="M1423:N1423" si="1433">F1423+H1423-K1423</f>
        <v>0</v>
      </c>
      <c r="N1423" s="6">
        <f t="shared" si="1433"/>
        <v>0</v>
      </c>
      <c r="O1423" s="5"/>
      <c r="P1423" s="5"/>
      <c r="Q1423" s="5"/>
      <c r="R1423" s="5"/>
      <c r="S1423" s="5"/>
      <c r="T1423" s="5"/>
      <c r="U1423" s="5"/>
      <c r="V1423" s="5"/>
      <c r="W1423" s="5"/>
    </row>
    <row r="1424" spans="1:23" x14ac:dyDescent="0.2">
      <c r="A1424" s="5" t="s">
        <v>1474</v>
      </c>
      <c r="B1424" s="5" t="s">
        <v>11</v>
      </c>
      <c r="C1424" s="5">
        <v>1</v>
      </c>
      <c r="D1424" s="6">
        <v>127273</v>
      </c>
      <c r="E1424" s="5"/>
      <c r="F1424" s="5">
        <v>1</v>
      </c>
      <c r="G1424" s="6">
        <v>127273</v>
      </c>
      <c r="H1424" s="5">
        <v>0</v>
      </c>
      <c r="I1424" s="5">
        <v>0</v>
      </c>
      <c r="J1424" s="7">
        <f t="shared" si="1288"/>
        <v>127273</v>
      </c>
      <c r="K1424" s="5">
        <v>1</v>
      </c>
      <c r="L1424" s="6">
        <f t="shared" si="1226"/>
        <v>127273</v>
      </c>
      <c r="M1424" s="5">
        <f t="shared" ref="M1424:N1424" si="1434">F1424+H1424-K1424</f>
        <v>0</v>
      </c>
      <c r="N1424" s="6">
        <f t="shared" si="1434"/>
        <v>0</v>
      </c>
      <c r="O1424" s="5"/>
      <c r="P1424" s="5"/>
      <c r="Q1424" s="5"/>
      <c r="R1424" s="5"/>
      <c r="S1424" s="5"/>
      <c r="T1424" s="5"/>
      <c r="U1424" s="5"/>
      <c r="V1424" s="5"/>
      <c r="W1424" s="5"/>
    </row>
    <row r="1425" spans="1:23" x14ac:dyDescent="0.2">
      <c r="A1425" s="5" t="s">
        <v>1475</v>
      </c>
      <c r="B1425" s="5" t="s">
        <v>11</v>
      </c>
      <c r="C1425" s="5">
        <v>11</v>
      </c>
      <c r="D1425" s="6">
        <v>3487500</v>
      </c>
      <c r="E1425" s="5"/>
      <c r="F1425" s="5">
        <v>11</v>
      </c>
      <c r="G1425" s="6">
        <v>3487500</v>
      </c>
      <c r="H1425" s="5">
        <v>34</v>
      </c>
      <c r="I1425" s="6">
        <v>10668159</v>
      </c>
      <c r="J1425" s="7">
        <f t="shared" si="1288"/>
        <v>314570.2</v>
      </c>
      <c r="K1425" s="5">
        <v>3</v>
      </c>
      <c r="L1425" s="6">
        <f t="shared" si="1226"/>
        <v>943710.60000000009</v>
      </c>
      <c r="M1425" s="5">
        <f t="shared" ref="M1425:N1425" si="1435">F1425+H1425-K1425</f>
        <v>42</v>
      </c>
      <c r="N1425" s="6">
        <f t="shared" si="1435"/>
        <v>13211948.4</v>
      </c>
      <c r="O1425" s="5"/>
      <c r="P1425" s="5"/>
      <c r="Q1425" s="5"/>
      <c r="R1425" s="5"/>
      <c r="S1425" s="5"/>
      <c r="T1425" s="5"/>
      <c r="U1425" s="5"/>
      <c r="V1425" s="5"/>
      <c r="W1425" s="5"/>
    </row>
    <row r="1426" spans="1:23" x14ac:dyDescent="0.2">
      <c r="A1426" s="5" t="s">
        <v>1476</v>
      </c>
      <c r="B1426" s="5" t="s">
        <v>141</v>
      </c>
      <c r="C1426" s="5">
        <v>0</v>
      </c>
      <c r="D1426" s="5">
        <v>0</v>
      </c>
      <c r="E1426" s="5"/>
      <c r="F1426" s="5">
        <v>0</v>
      </c>
      <c r="G1426" s="5">
        <v>0</v>
      </c>
      <c r="H1426" s="5">
        <v>1</v>
      </c>
      <c r="I1426" s="6">
        <v>350000</v>
      </c>
      <c r="J1426" s="7">
        <f t="shared" si="1288"/>
        <v>350000</v>
      </c>
      <c r="K1426" s="5">
        <v>1</v>
      </c>
      <c r="L1426" s="6">
        <f t="shared" si="1226"/>
        <v>350000</v>
      </c>
      <c r="M1426" s="5">
        <f t="shared" ref="M1426:N1426" si="1436">F1426+H1426-K1426</f>
        <v>0</v>
      </c>
      <c r="N1426" s="6">
        <f t="shared" si="1436"/>
        <v>0</v>
      </c>
      <c r="O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2">
      <c r="A1427" s="5" t="s">
        <v>1477</v>
      </c>
      <c r="B1427" s="5" t="s">
        <v>25</v>
      </c>
      <c r="C1427" s="5">
        <v>1</v>
      </c>
      <c r="D1427" s="6">
        <v>136364</v>
      </c>
      <c r="E1427" s="5"/>
      <c r="F1427" s="5">
        <v>1</v>
      </c>
      <c r="G1427" s="6">
        <v>136364</v>
      </c>
      <c r="H1427" s="5">
        <v>0</v>
      </c>
      <c r="I1427" s="5">
        <v>0</v>
      </c>
      <c r="J1427" s="7">
        <f t="shared" si="1288"/>
        <v>136364</v>
      </c>
      <c r="K1427" s="5">
        <v>1</v>
      </c>
      <c r="L1427" s="6">
        <f t="shared" si="1226"/>
        <v>136364</v>
      </c>
      <c r="M1427" s="5">
        <f t="shared" ref="M1427:N1427" si="1437">F1427+H1427-K1427</f>
        <v>0</v>
      </c>
      <c r="N1427" s="6">
        <f t="shared" si="1437"/>
        <v>0</v>
      </c>
      <c r="O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2">
      <c r="A1428" s="5" t="s">
        <v>1478</v>
      </c>
      <c r="B1428" s="5" t="s">
        <v>141</v>
      </c>
      <c r="C1428" s="5">
        <v>1</v>
      </c>
      <c r="D1428" s="6">
        <v>136364</v>
      </c>
      <c r="E1428" s="5"/>
      <c r="F1428" s="5">
        <v>1</v>
      </c>
      <c r="G1428" s="6">
        <v>136364</v>
      </c>
      <c r="H1428" s="5">
        <v>0</v>
      </c>
      <c r="I1428" s="5">
        <v>0</v>
      </c>
      <c r="J1428" s="7">
        <f t="shared" si="1288"/>
        <v>136364</v>
      </c>
      <c r="K1428" s="5">
        <v>1</v>
      </c>
      <c r="L1428" s="6">
        <f t="shared" si="1226"/>
        <v>136364</v>
      </c>
      <c r="M1428" s="5">
        <f t="shared" ref="M1428:N1428" si="1438">F1428+H1428-K1428</f>
        <v>0</v>
      </c>
      <c r="N1428" s="6">
        <f t="shared" si="1438"/>
        <v>0</v>
      </c>
      <c r="O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2">
      <c r="A1429" s="5" t="s">
        <v>1479</v>
      </c>
      <c r="B1429" s="5" t="s">
        <v>25</v>
      </c>
      <c r="C1429" s="5">
        <v>1</v>
      </c>
      <c r="D1429" s="6">
        <v>136364</v>
      </c>
      <c r="E1429" s="5"/>
      <c r="F1429" s="5">
        <v>1</v>
      </c>
      <c r="G1429" s="6">
        <v>136364</v>
      </c>
      <c r="H1429" s="5">
        <v>0</v>
      </c>
      <c r="I1429" s="5">
        <v>0</v>
      </c>
      <c r="J1429" s="7">
        <f t="shared" si="1288"/>
        <v>136364</v>
      </c>
      <c r="K1429" s="5">
        <v>1</v>
      </c>
      <c r="L1429" s="6">
        <f t="shared" si="1226"/>
        <v>136364</v>
      </c>
      <c r="M1429" s="5">
        <f t="shared" ref="M1429:N1429" si="1439">F1429+H1429-K1429</f>
        <v>0</v>
      </c>
      <c r="N1429" s="6">
        <f t="shared" si="1439"/>
        <v>0</v>
      </c>
      <c r="O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2">
      <c r="A1430" s="5" t="s">
        <v>1480</v>
      </c>
      <c r="B1430" s="5" t="s">
        <v>11</v>
      </c>
      <c r="C1430" s="5">
        <v>0</v>
      </c>
      <c r="D1430" s="5">
        <v>0</v>
      </c>
      <c r="E1430" s="5"/>
      <c r="F1430" s="5">
        <v>0</v>
      </c>
      <c r="G1430" s="5">
        <v>0</v>
      </c>
      <c r="H1430" s="5">
        <v>1</v>
      </c>
      <c r="I1430" s="6">
        <v>2000000</v>
      </c>
      <c r="J1430" s="7">
        <f t="shared" si="1288"/>
        <v>2000000</v>
      </c>
      <c r="K1430" s="5">
        <v>1</v>
      </c>
      <c r="L1430" s="6">
        <f t="shared" si="1226"/>
        <v>2000000</v>
      </c>
      <c r="M1430" s="5">
        <f t="shared" ref="M1430:N1430" si="1440">F1430+H1430-K1430</f>
        <v>0</v>
      </c>
      <c r="N1430" s="6">
        <f t="shared" si="1440"/>
        <v>0</v>
      </c>
      <c r="O1430" s="5"/>
      <c r="P1430" s="5"/>
      <c r="Q1430" s="5"/>
      <c r="R1430" s="5"/>
      <c r="S1430" s="5"/>
      <c r="T1430" s="5"/>
      <c r="U1430" s="5"/>
      <c r="V1430" s="5"/>
      <c r="W1430" s="5"/>
    </row>
    <row r="1431" spans="1:23" x14ac:dyDescent="0.2">
      <c r="A1431" s="5" t="s">
        <v>1481</v>
      </c>
      <c r="B1431" s="5" t="s">
        <v>25</v>
      </c>
      <c r="C1431" s="5">
        <v>0</v>
      </c>
      <c r="D1431" s="5">
        <v>0</v>
      </c>
      <c r="E1431" s="5"/>
      <c r="F1431" s="5">
        <v>0</v>
      </c>
      <c r="G1431" s="5">
        <v>0</v>
      </c>
      <c r="H1431" s="5">
        <v>1</v>
      </c>
      <c r="I1431" s="6">
        <v>113636</v>
      </c>
      <c r="J1431" s="7">
        <f t="shared" si="1288"/>
        <v>113636</v>
      </c>
      <c r="K1431" s="5">
        <v>1</v>
      </c>
      <c r="L1431" s="6">
        <f t="shared" si="1226"/>
        <v>113636</v>
      </c>
      <c r="M1431" s="5">
        <f t="shared" ref="M1431:N1431" si="1441">F1431+H1431-K1431</f>
        <v>0</v>
      </c>
      <c r="N1431" s="6">
        <f t="shared" si="1441"/>
        <v>0</v>
      </c>
      <c r="O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2">
      <c r="A1432" s="5" t="s">
        <v>1482</v>
      </c>
      <c r="B1432" s="5" t="s">
        <v>11</v>
      </c>
      <c r="C1432" s="5">
        <v>0</v>
      </c>
      <c r="D1432" s="5">
        <v>0</v>
      </c>
      <c r="E1432" s="5"/>
      <c r="F1432" s="5">
        <v>0</v>
      </c>
      <c r="G1432" s="5">
        <v>0</v>
      </c>
      <c r="H1432" s="5">
        <v>2</v>
      </c>
      <c r="I1432" s="6">
        <v>1890908</v>
      </c>
      <c r="J1432" s="7">
        <f t="shared" si="1288"/>
        <v>945454</v>
      </c>
      <c r="K1432" s="5">
        <v>1</v>
      </c>
      <c r="L1432" s="6">
        <f t="shared" si="1226"/>
        <v>945454</v>
      </c>
      <c r="M1432" s="5">
        <f t="shared" ref="M1432:N1432" si="1442">F1432+H1432-K1432</f>
        <v>1</v>
      </c>
      <c r="N1432" s="6">
        <f t="shared" si="1442"/>
        <v>945454</v>
      </c>
      <c r="O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2">
      <c r="A1433" s="5" t="s">
        <v>1483</v>
      </c>
      <c r="B1433" s="5" t="s">
        <v>141</v>
      </c>
      <c r="C1433" s="5">
        <v>8</v>
      </c>
      <c r="D1433" s="6">
        <v>3174546</v>
      </c>
      <c r="E1433" s="5"/>
      <c r="F1433" s="5">
        <v>8</v>
      </c>
      <c r="G1433" s="6">
        <v>3174546</v>
      </c>
      <c r="H1433" s="5">
        <v>45</v>
      </c>
      <c r="I1433" s="6">
        <v>19642500</v>
      </c>
      <c r="J1433" s="7">
        <f t="shared" si="1288"/>
        <v>430510.30188679247</v>
      </c>
      <c r="K1433" s="5">
        <v>2</v>
      </c>
      <c r="L1433" s="6">
        <f t="shared" si="1226"/>
        <v>861020.60377358494</v>
      </c>
      <c r="M1433" s="5">
        <f t="shared" ref="M1433:N1433" si="1443">F1433+H1433-K1433</f>
        <v>51</v>
      </c>
      <c r="N1433" s="6">
        <f t="shared" si="1443"/>
        <v>21956025.396226414</v>
      </c>
      <c r="O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2">
      <c r="A1434" s="5" t="s">
        <v>1484</v>
      </c>
      <c r="B1434" s="5" t="s">
        <v>141</v>
      </c>
      <c r="C1434" s="5">
        <v>0</v>
      </c>
      <c r="D1434" s="5">
        <v>0</v>
      </c>
      <c r="E1434" s="5"/>
      <c r="F1434" s="5">
        <v>0</v>
      </c>
      <c r="G1434" s="5">
        <v>0</v>
      </c>
      <c r="H1434" s="5">
        <v>3</v>
      </c>
      <c r="I1434" s="6">
        <v>780000</v>
      </c>
      <c r="J1434" s="7">
        <f t="shared" si="1288"/>
        <v>260000</v>
      </c>
      <c r="K1434" s="5">
        <v>1</v>
      </c>
      <c r="L1434" s="6">
        <f t="shared" si="1226"/>
        <v>260000</v>
      </c>
      <c r="M1434" s="5">
        <f t="shared" ref="M1434:N1434" si="1444">F1434+H1434-K1434</f>
        <v>2</v>
      </c>
      <c r="N1434" s="6">
        <f t="shared" si="1444"/>
        <v>520000</v>
      </c>
      <c r="O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2">
      <c r="A1435" s="5" t="s">
        <v>1485</v>
      </c>
      <c r="B1435" s="5" t="s">
        <v>11</v>
      </c>
      <c r="C1435" s="5">
        <v>2</v>
      </c>
      <c r="D1435" s="6">
        <v>361820</v>
      </c>
      <c r="E1435" s="5"/>
      <c r="F1435" s="5">
        <v>2</v>
      </c>
      <c r="G1435" s="6">
        <v>361820</v>
      </c>
      <c r="H1435" s="5">
        <v>0</v>
      </c>
      <c r="I1435" s="5">
        <v>0</v>
      </c>
      <c r="J1435" s="7">
        <f t="shared" si="1288"/>
        <v>180910</v>
      </c>
      <c r="K1435" s="5">
        <v>1</v>
      </c>
      <c r="L1435" s="6">
        <f t="shared" si="1226"/>
        <v>180910</v>
      </c>
      <c r="M1435" s="5">
        <f t="shared" ref="M1435:N1435" si="1445">F1435+H1435-K1435</f>
        <v>1</v>
      </c>
      <c r="N1435" s="6">
        <f t="shared" si="1445"/>
        <v>180910</v>
      </c>
      <c r="O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2">
      <c r="A1436" s="5" t="s">
        <v>1486</v>
      </c>
      <c r="B1436" s="5" t="s">
        <v>11</v>
      </c>
      <c r="C1436" s="5">
        <v>29</v>
      </c>
      <c r="D1436" s="6">
        <v>7143811</v>
      </c>
      <c r="E1436" s="5"/>
      <c r="F1436" s="5">
        <v>29</v>
      </c>
      <c r="G1436" s="6">
        <v>7143811</v>
      </c>
      <c r="H1436" s="5">
        <v>21</v>
      </c>
      <c r="I1436" s="6">
        <v>4963620</v>
      </c>
      <c r="J1436" s="7">
        <f t="shared" si="1288"/>
        <v>242148.62</v>
      </c>
      <c r="K1436" s="5">
        <v>5</v>
      </c>
      <c r="L1436" s="6">
        <f t="shared" si="1226"/>
        <v>1210743.1000000001</v>
      </c>
      <c r="M1436" s="5">
        <f t="shared" ref="M1436:N1436" si="1446">F1436+H1436-K1436</f>
        <v>45</v>
      </c>
      <c r="N1436" s="6">
        <f t="shared" si="1446"/>
        <v>10896687.9</v>
      </c>
      <c r="O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2">
      <c r="A1437" s="5" t="s">
        <v>1487</v>
      </c>
      <c r="B1437" s="5" t="s">
        <v>11</v>
      </c>
      <c r="C1437" s="5">
        <v>49</v>
      </c>
      <c r="D1437" s="6">
        <v>4098182</v>
      </c>
      <c r="E1437" s="5"/>
      <c r="F1437" s="5">
        <v>49</v>
      </c>
      <c r="G1437" s="6">
        <v>4098182</v>
      </c>
      <c r="H1437" s="5">
        <v>0</v>
      </c>
      <c r="I1437" s="5">
        <v>0</v>
      </c>
      <c r="J1437" s="7">
        <f t="shared" si="1288"/>
        <v>83636.367346938772</v>
      </c>
      <c r="K1437" s="5">
        <v>20</v>
      </c>
      <c r="L1437" s="6">
        <f t="shared" si="1226"/>
        <v>1672727.3469387754</v>
      </c>
      <c r="M1437" s="5">
        <f t="shared" ref="M1437:N1437" si="1447">F1437+H1437-K1437</f>
        <v>29</v>
      </c>
      <c r="N1437" s="6">
        <f t="shared" si="1447"/>
        <v>2425454.6530612246</v>
      </c>
      <c r="O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2">
      <c r="A1438" s="5" t="s">
        <v>1488</v>
      </c>
      <c r="B1438" s="5" t="s">
        <v>141</v>
      </c>
      <c r="C1438" s="5">
        <v>0</v>
      </c>
      <c r="D1438" s="5">
        <v>0</v>
      </c>
      <c r="E1438" s="5"/>
      <c r="F1438" s="5">
        <v>0</v>
      </c>
      <c r="G1438" s="5">
        <v>0</v>
      </c>
      <c r="H1438" s="5">
        <v>7</v>
      </c>
      <c r="I1438" s="6">
        <v>1145452</v>
      </c>
      <c r="J1438" s="7">
        <f t="shared" si="1288"/>
        <v>163636</v>
      </c>
      <c r="K1438" s="5">
        <v>1</v>
      </c>
      <c r="L1438" s="6">
        <f t="shared" si="1226"/>
        <v>163636</v>
      </c>
      <c r="M1438" s="5">
        <f t="shared" ref="M1438:N1438" si="1448">F1438+H1438-K1438</f>
        <v>6</v>
      </c>
      <c r="N1438" s="6">
        <f t="shared" si="1448"/>
        <v>981816</v>
      </c>
      <c r="O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2">
      <c r="A1439" s="5" t="s">
        <v>1489</v>
      </c>
      <c r="B1439" s="5" t="s">
        <v>11</v>
      </c>
      <c r="C1439" s="5">
        <v>0</v>
      </c>
      <c r="D1439" s="5">
        <v>0</v>
      </c>
      <c r="E1439" s="5"/>
      <c r="F1439" s="5">
        <v>0</v>
      </c>
      <c r="G1439" s="5">
        <v>0</v>
      </c>
      <c r="H1439" s="5">
        <v>35</v>
      </c>
      <c r="I1439" s="6">
        <v>85909075</v>
      </c>
      <c r="J1439" s="7">
        <f t="shared" si="1288"/>
        <v>2454545</v>
      </c>
      <c r="K1439" s="5">
        <v>6</v>
      </c>
      <c r="L1439" s="6">
        <f t="shared" si="1226"/>
        <v>14727270</v>
      </c>
      <c r="M1439" s="5">
        <f t="shared" ref="M1439:N1439" si="1449">F1439+H1439-K1439</f>
        <v>29</v>
      </c>
      <c r="N1439" s="6">
        <f t="shared" si="1449"/>
        <v>71181805</v>
      </c>
      <c r="O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2">
      <c r="A1440" s="5" t="s">
        <v>1490</v>
      </c>
      <c r="B1440" s="5" t="s">
        <v>141</v>
      </c>
      <c r="C1440" s="5">
        <v>4</v>
      </c>
      <c r="D1440" s="6">
        <v>800000</v>
      </c>
      <c r="E1440" s="5"/>
      <c r="F1440" s="5">
        <v>4</v>
      </c>
      <c r="G1440" s="6">
        <v>800000</v>
      </c>
      <c r="H1440" s="5">
        <v>0</v>
      </c>
      <c r="I1440" s="5">
        <v>0</v>
      </c>
      <c r="J1440" s="7">
        <f t="shared" si="1288"/>
        <v>200000</v>
      </c>
      <c r="K1440" s="5">
        <v>2</v>
      </c>
      <c r="L1440" s="6">
        <f t="shared" si="1226"/>
        <v>400000</v>
      </c>
      <c r="M1440" s="5">
        <f t="shared" ref="M1440:N1440" si="1450">F1440+H1440-K1440</f>
        <v>2</v>
      </c>
      <c r="N1440" s="6">
        <f t="shared" si="1450"/>
        <v>400000</v>
      </c>
      <c r="O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2">
      <c r="A1441" s="5" t="s">
        <v>1491</v>
      </c>
      <c r="B1441" s="5" t="s">
        <v>141</v>
      </c>
      <c r="C1441" s="5">
        <v>4</v>
      </c>
      <c r="D1441" s="6">
        <v>800000</v>
      </c>
      <c r="E1441" s="5"/>
      <c r="F1441" s="5">
        <v>4</v>
      </c>
      <c r="G1441" s="6">
        <v>800000</v>
      </c>
      <c r="H1441" s="5">
        <v>0</v>
      </c>
      <c r="I1441" s="5">
        <v>0</v>
      </c>
      <c r="J1441" s="7">
        <f t="shared" si="1288"/>
        <v>200000</v>
      </c>
      <c r="K1441" s="5">
        <v>2</v>
      </c>
      <c r="L1441" s="6">
        <f t="shared" si="1226"/>
        <v>400000</v>
      </c>
      <c r="M1441" s="5">
        <f t="shared" ref="M1441:N1441" si="1451">F1441+H1441-K1441</f>
        <v>2</v>
      </c>
      <c r="N1441" s="6">
        <f t="shared" si="1451"/>
        <v>400000</v>
      </c>
      <c r="O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2">
      <c r="A1442" s="5" t="s">
        <v>1492</v>
      </c>
      <c r="B1442" s="5" t="s">
        <v>25</v>
      </c>
      <c r="C1442" s="5">
        <v>0</v>
      </c>
      <c r="D1442" s="5">
        <v>0</v>
      </c>
      <c r="E1442" s="5"/>
      <c r="F1442" s="5">
        <v>0</v>
      </c>
      <c r="G1442" s="5">
        <v>0</v>
      </c>
      <c r="H1442" s="5">
        <v>35</v>
      </c>
      <c r="I1442" s="6">
        <v>10659075</v>
      </c>
      <c r="J1442" s="7">
        <f t="shared" si="1288"/>
        <v>304545</v>
      </c>
      <c r="K1442" s="5">
        <v>3</v>
      </c>
      <c r="L1442" s="6">
        <f t="shared" si="1226"/>
        <v>913635</v>
      </c>
      <c r="M1442" s="5">
        <f t="shared" ref="M1442:N1442" si="1452">F1442+H1442-K1442</f>
        <v>32</v>
      </c>
      <c r="N1442" s="6">
        <f t="shared" si="1452"/>
        <v>9745440</v>
      </c>
      <c r="O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2">
      <c r="A1443" s="5" t="s">
        <v>1493</v>
      </c>
      <c r="B1443" s="5" t="s">
        <v>11</v>
      </c>
      <c r="C1443" s="5">
        <v>0</v>
      </c>
      <c r="D1443" s="5">
        <v>0</v>
      </c>
      <c r="E1443" s="5"/>
      <c r="F1443" s="5">
        <v>0</v>
      </c>
      <c r="G1443" s="5">
        <v>0</v>
      </c>
      <c r="H1443" s="5">
        <v>8</v>
      </c>
      <c r="I1443" s="6">
        <v>4466904</v>
      </c>
      <c r="J1443" s="7">
        <f t="shared" si="1288"/>
        <v>558363</v>
      </c>
      <c r="K1443" s="5">
        <v>1</v>
      </c>
      <c r="L1443" s="6">
        <f t="shared" si="1226"/>
        <v>558363</v>
      </c>
      <c r="M1443" s="5">
        <f t="shared" ref="M1443:N1443" si="1453">F1443+H1443-K1443</f>
        <v>7</v>
      </c>
      <c r="N1443" s="6">
        <f t="shared" si="1453"/>
        <v>3908541</v>
      </c>
      <c r="O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2">
      <c r="A1444" s="5" t="s">
        <v>1494</v>
      </c>
      <c r="B1444" s="5" t="s">
        <v>11</v>
      </c>
      <c r="C1444" s="5">
        <v>15</v>
      </c>
      <c r="D1444" s="6">
        <v>4107783</v>
      </c>
      <c r="E1444" s="5"/>
      <c r="F1444" s="5">
        <v>15</v>
      </c>
      <c r="G1444" s="6">
        <v>4107783</v>
      </c>
      <c r="H1444" s="5">
        <v>0</v>
      </c>
      <c r="I1444" s="5">
        <v>0</v>
      </c>
      <c r="J1444" s="7">
        <f t="shared" si="1288"/>
        <v>273852.2</v>
      </c>
      <c r="K1444" s="5">
        <v>2</v>
      </c>
      <c r="L1444" s="6">
        <f t="shared" si="1226"/>
        <v>547704.4</v>
      </c>
      <c r="M1444" s="5">
        <f t="shared" ref="M1444:N1444" si="1454">F1444+H1444-K1444</f>
        <v>13</v>
      </c>
      <c r="N1444" s="6">
        <f t="shared" si="1454"/>
        <v>3560078.6</v>
      </c>
      <c r="O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2">
      <c r="A1445" s="5" t="s">
        <v>1495</v>
      </c>
      <c r="B1445" s="5" t="s">
        <v>11</v>
      </c>
      <c r="C1445" s="5">
        <v>1</v>
      </c>
      <c r="D1445" s="6">
        <v>1136364</v>
      </c>
      <c r="E1445" s="5"/>
      <c r="F1445" s="5">
        <v>1</v>
      </c>
      <c r="G1445" s="6">
        <v>1136364</v>
      </c>
      <c r="H1445" s="5">
        <v>0</v>
      </c>
      <c r="I1445" s="5">
        <v>0</v>
      </c>
      <c r="J1445" s="7">
        <f t="shared" si="1288"/>
        <v>1136364</v>
      </c>
      <c r="K1445" s="5">
        <v>1</v>
      </c>
      <c r="L1445" s="6">
        <f t="shared" si="1226"/>
        <v>1136364</v>
      </c>
      <c r="M1445" s="5">
        <f t="shared" ref="M1445:N1445" si="1455">F1445+H1445-K1445</f>
        <v>0</v>
      </c>
      <c r="N1445" s="6">
        <f t="shared" si="1455"/>
        <v>0</v>
      </c>
      <c r="O1445" s="5"/>
      <c r="P1445" s="5"/>
      <c r="Q1445" s="5"/>
      <c r="R1445" s="5"/>
      <c r="S1445" s="5"/>
      <c r="T1445" s="5"/>
      <c r="U1445" s="5"/>
      <c r="V1445" s="5"/>
      <c r="W1445" s="5"/>
    </row>
    <row r="1446" spans="1:23" x14ac:dyDescent="0.2">
      <c r="A1446" s="5" t="s">
        <v>1496</v>
      </c>
      <c r="B1446" s="5" t="s">
        <v>11</v>
      </c>
      <c r="C1446" s="5">
        <v>0</v>
      </c>
      <c r="D1446" s="5">
        <v>0</v>
      </c>
      <c r="E1446" s="5"/>
      <c r="F1446" s="5">
        <v>0</v>
      </c>
      <c r="G1446" s="5">
        <v>0</v>
      </c>
      <c r="H1446" s="5">
        <v>3</v>
      </c>
      <c r="I1446" s="6">
        <v>1050000</v>
      </c>
      <c r="J1446" s="7">
        <f t="shared" si="1288"/>
        <v>350000</v>
      </c>
      <c r="K1446" s="5">
        <v>2</v>
      </c>
      <c r="L1446" s="6">
        <f t="shared" si="1226"/>
        <v>700000</v>
      </c>
      <c r="M1446" s="5">
        <f t="shared" ref="M1446:N1446" si="1456">F1446+H1446-K1446</f>
        <v>1</v>
      </c>
      <c r="N1446" s="6">
        <f t="shared" si="1456"/>
        <v>350000</v>
      </c>
      <c r="O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2">
      <c r="A1447" s="5" t="s">
        <v>1497</v>
      </c>
      <c r="B1447" s="5" t="s">
        <v>11</v>
      </c>
      <c r="C1447" s="5">
        <v>0</v>
      </c>
      <c r="D1447" s="5">
        <v>0</v>
      </c>
      <c r="E1447" s="5"/>
      <c r="F1447" s="5">
        <v>0</v>
      </c>
      <c r="G1447" s="5">
        <v>0</v>
      </c>
      <c r="H1447" s="5">
        <v>1</v>
      </c>
      <c r="I1447" s="6">
        <v>1563636</v>
      </c>
      <c r="J1447" s="7">
        <f t="shared" si="1288"/>
        <v>1563636</v>
      </c>
      <c r="K1447" s="5">
        <v>1</v>
      </c>
      <c r="L1447" s="6">
        <f t="shared" si="1226"/>
        <v>1563636</v>
      </c>
      <c r="M1447" s="5">
        <f t="shared" ref="M1447:N1447" si="1457">F1447+H1447-K1447</f>
        <v>0</v>
      </c>
      <c r="N1447" s="6">
        <f t="shared" si="1457"/>
        <v>0</v>
      </c>
      <c r="O1447" s="5"/>
      <c r="P1447" s="5"/>
      <c r="Q1447" s="5"/>
      <c r="R1447" s="5"/>
      <c r="S1447" s="5"/>
      <c r="T1447" s="5"/>
      <c r="U1447" s="5"/>
      <c r="V1447" s="5"/>
      <c r="W1447" s="5"/>
    </row>
    <row r="1448" spans="1:23" x14ac:dyDescent="0.2">
      <c r="A1448" s="5" t="s">
        <v>1498</v>
      </c>
      <c r="B1448" s="5" t="s">
        <v>34</v>
      </c>
      <c r="C1448" s="5">
        <v>0</v>
      </c>
      <c r="D1448" s="5">
        <v>0</v>
      </c>
      <c r="E1448" s="5"/>
      <c r="F1448" s="5">
        <v>0</v>
      </c>
      <c r="G1448" s="5">
        <v>0</v>
      </c>
      <c r="H1448" s="5">
        <v>10</v>
      </c>
      <c r="I1448" s="6">
        <v>106300000</v>
      </c>
      <c r="J1448" s="7">
        <f t="shared" si="1288"/>
        <v>10630000</v>
      </c>
      <c r="K1448" s="5">
        <v>2</v>
      </c>
      <c r="L1448" s="6">
        <f t="shared" si="1226"/>
        <v>21260000</v>
      </c>
      <c r="M1448" s="5">
        <f t="shared" ref="M1448:N1448" si="1458">F1448+H1448-K1448</f>
        <v>8</v>
      </c>
      <c r="N1448" s="6">
        <f t="shared" si="1458"/>
        <v>85040000</v>
      </c>
      <c r="O1448" s="5"/>
      <c r="P1448" s="5"/>
      <c r="Q1448" s="5"/>
      <c r="R1448" s="5"/>
      <c r="S1448" s="5"/>
      <c r="T1448" s="5"/>
      <c r="U1448" s="5"/>
      <c r="V1448" s="5"/>
      <c r="W1448" s="5"/>
    </row>
    <row r="1449" spans="1:23" x14ac:dyDescent="0.2">
      <c r="A1449" s="5" t="s">
        <v>1499</v>
      </c>
      <c r="B1449" s="5" t="s">
        <v>11</v>
      </c>
      <c r="C1449" s="5">
        <v>0</v>
      </c>
      <c r="D1449" s="5">
        <v>0</v>
      </c>
      <c r="E1449" s="5"/>
      <c r="F1449" s="5">
        <v>0</v>
      </c>
      <c r="G1449" s="5">
        <v>0</v>
      </c>
      <c r="H1449" s="5">
        <v>8</v>
      </c>
      <c r="I1449" s="6">
        <v>3957816</v>
      </c>
      <c r="J1449" s="7">
        <f t="shared" si="1288"/>
        <v>494727</v>
      </c>
      <c r="K1449" s="5">
        <v>1</v>
      </c>
      <c r="L1449" s="6">
        <f t="shared" si="1226"/>
        <v>494727</v>
      </c>
      <c r="M1449" s="5">
        <f t="shared" ref="M1449:N1449" si="1459">F1449+H1449-K1449</f>
        <v>7</v>
      </c>
      <c r="N1449" s="6">
        <f t="shared" si="1459"/>
        <v>3463089</v>
      </c>
      <c r="O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2">
      <c r="A1450" s="5" t="s">
        <v>1500</v>
      </c>
      <c r="B1450" s="5" t="s">
        <v>11</v>
      </c>
      <c r="C1450" s="5">
        <v>0</v>
      </c>
      <c r="D1450" s="5">
        <v>0</v>
      </c>
      <c r="E1450" s="5"/>
      <c r="F1450" s="5">
        <v>0</v>
      </c>
      <c r="G1450" s="5">
        <v>0</v>
      </c>
      <c r="H1450" s="5">
        <v>5</v>
      </c>
      <c r="I1450" s="6">
        <v>2746360</v>
      </c>
      <c r="J1450" s="7">
        <f t="shared" si="1288"/>
        <v>549272</v>
      </c>
      <c r="K1450" s="5">
        <v>1</v>
      </c>
      <c r="L1450" s="6">
        <f t="shared" si="1226"/>
        <v>549272</v>
      </c>
      <c r="M1450" s="5">
        <f t="shared" ref="M1450:N1450" si="1460">F1450+H1450-K1450</f>
        <v>4</v>
      </c>
      <c r="N1450" s="6">
        <f t="shared" si="1460"/>
        <v>2197088</v>
      </c>
      <c r="O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2">
      <c r="A1451" s="5" t="s">
        <v>1501</v>
      </c>
      <c r="B1451" s="5" t="s">
        <v>20</v>
      </c>
      <c r="C1451" s="5">
        <v>0</v>
      </c>
      <c r="D1451" s="5">
        <v>0</v>
      </c>
      <c r="E1451" s="5"/>
      <c r="F1451" s="5">
        <v>0</v>
      </c>
      <c r="G1451" s="5">
        <v>0</v>
      </c>
      <c r="H1451" s="5">
        <v>8</v>
      </c>
      <c r="I1451" s="6">
        <v>3760000</v>
      </c>
      <c r="J1451" s="7">
        <f t="shared" si="1288"/>
        <v>470000</v>
      </c>
      <c r="K1451" s="5">
        <v>3</v>
      </c>
      <c r="L1451" s="6">
        <f t="shared" si="1226"/>
        <v>1410000</v>
      </c>
      <c r="M1451" s="5">
        <f t="shared" ref="M1451:N1451" si="1461">F1451+H1451-K1451</f>
        <v>5</v>
      </c>
      <c r="N1451" s="6">
        <f t="shared" si="1461"/>
        <v>2350000</v>
      </c>
      <c r="O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2">
      <c r="A1452" s="5" t="s">
        <v>1502</v>
      </c>
      <c r="B1452" s="5" t="s">
        <v>11</v>
      </c>
      <c r="C1452" s="5">
        <v>59</v>
      </c>
      <c r="D1452" s="6">
        <v>19765000</v>
      </c>
      <c r="E1452" s="5"/>
      <c r="F1452" s="5">
        <v>59</v>
      </c>
      <c r="G1452" s="6">
        <v>19765000</v>
      </c>
      <c r="H1452" s="5">
        <v>0</v>
      </c>
      <c r="I1452" s="5">
        <v>0</v>
      </c>
      <c r="J1452" s="7">
        <f t="shared" si="1288"/>
        <v>335000</v>
      </c>
      <c r="K1452" s="5">
        <v>4</v>
      </c>
      <c r="L1452" s="6">
        <f t="shared" si="1226"/>
        <v>1340000</v>
      </c>
      <c r="M1452" s="5">
        <f t="shared" ref="M1452:N1452" si="1462">F1452+H1452-K1452</f>
        <v>55</v>
      </c>
      <c r="N1452" s="6">
        <f t="shared" si="1462"/>
        <v>18425000</v>
      </c>
      <c r="O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2">
      <c r="A1453" s="5" t="s">
        <v>1503</v>
      </c>
      <c r="B1453" s="5" t="s">
        <v>11</v>
      </c>
      <c r="C1453" s="5">
        <v>0</v>
      </c>
      <c r="D1453" s="5">
        <v>0</v>
      </c>
      <c r="E1453" s="5"/>
      <c r="F1453" s="5">
        <v>0</v>
      </c>
      <c r="G1453" s="5">
        <v>0</v>
      </c>
      <c r="H1453" s="5">
        <v>11</v>
      </c>
      <c r="I1453" s="6">
        <v>4130995</v>
      </c>
      <c r="J1453" s="7">
        <f t="shared" si="1288"/>
        <v>375545</v>
      </c>
      <c r="K1453" s="5">
        <v>1</v>
      </c>
      <c r="L1453" s="6">
        <f t="shared" si="1226"/>
        <v>375545</v>
      </c>
      <c r="M1453" s="5">
        <f t="shared" ref="M1453:N1453" si="1463">F1453+H1453-K1453</f>
        <v>10</v>
      </c>
      <c r="N1453" s="6">
        <f t="shared" si="1463"/>
        <v>3755450</v>
      </c>
      <c r="O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2">
      <c r="A1454" s="5" t="s">
        <v>1504</v>
      </c>
      <c r="B1454" s="5" t="s">
        <v>1505</v>
      </c>
      <c r="C1454" s="5">
        <v>0</v>
      </c>
      <c r="D1454" s="5">
        <v>0</v>
      </c>
      <c r="E1454" s="5"/>
      <c r="F1454" s="5">
        <v>0</v>
      </c>
      <c r="G1454" s="5">
        <v>0</v>
      </c>
      <c r="H1454" s="5">
        <v>305</v>
      </c>
      <c r="I1454" s="6">
        <v>2054785</v>
      </c>
      <c r="J1454" s="7">
        <f t="shared" si="1288"/>
        <v>6737</v>
      </c>
      <c r="K1454" s="5">
        <v>305</v>
      </c>
      <c r="L1454" s="6">
        <f t="shared" si="1226"/>
        <v>2054785</v>
      </c>
      <c r="M1454" s="5">
        <f t="shared" ref="M1454:N1454" si="1464">F1454+H1454-K1454</f>
        <v>0</v>
      </c>
      <c r="N1454" s="6">
        <f t="shared" si="1464"/>
        <v>0</v>
      </c>
      <c r="O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2">
      <c r="A1455" s="5" t="s">
        <v>1506</v>
      </c>
      <c r="B1455" s="5" t="s">
        <v>11</v>
      </c>
      <c r="C1455" s="5">
        <v>1</v>
      </c>
      <c r="D1455" s="6">
        <v>163636</v>
      </c>
      <c r="E1455" s="5"/>
      <c r="F1455" s="5">
        <v>1</v>
      </c>
      <c r="G1455" s="6">
        <v>163636</v>
      </c>
      <c r="H1455" s="5">
        <v>0</v>
      </c>
      <c r="I1455" s="5">
        <v>0</v>
      </c>
      <c r="J1455" s="7">
        <f t="shared" si="1288"/>
        <v>163636</v>
      </c>
      <c r="K1455" s="5">
        <v>1</v>
      </c>
      <c r="L1455" s="6">
        <f t="shared" si="1226"/>
        <v>163636</v>
      </c>
      <c r="M1455" s="5">
        <f t="shared" ref="M1455:N1455" si="1465">F1455+H1455-K1455</f>
        <v>0</v>
      </c>
      <c r="N1455" s="6">
        <f t="shared" si="1465"/>
        <v>0</v>
      </c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2">
      <c r="A1456" s="5" t="s">
        <v>1507</v>
      </c>
      <c r="B1456" s="5" t="s">
        <v>11</v>
      </c>
      <c r="C1456" s="5">
        <v>1</v>
      </c>
      <c r="D1456" s="6">
        <v>163636</v>
      </c>
      <c r="E1456" s="5"/>
      <c r="F1456" s="5">
        <v>1</v>
      </c>
      <c r="G1456" s="6">
        <v>163636</v>
      </c>
      <c r="H1456" s="5">
        <v>0</v>
      </c>
      <c r="I1456" s="5">
        <v>0</v>
      </c>
      <c r="J1456" s="7">
        <f t="shared" si="1288"/>
        <v>163636</v>
      </c>
      <c r="K1456" s="5">
        <v>1</v>
      </c>
      <c r="L1456" s="6">
        <f t="shared" si="1226"/>
        <v>163636</v>
      </c>
      <c r="M1456" s="5">
        <f t="shared" ref="M1456:N1456" si="1466">F1456+H1456-K1456</f>
        <v>0</v>
      </c>
      <c r="N1456" s="6">
        <f t="shared" si="1466"/>
        <v>0</v>
      </c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2">
      <c r="A1457" s="5" t="s">
        <v>1508</v>
      </c>
      <c r="B1457" s="5" t="s">
        <v>25</v>
      </c>
      <c r="C1457" s="5">
        <v>1</v>
      </c>
      <c r="D1457" s="6">
        <v>163636</v>
      </c>
      <c r="E1457" s="5"/>
      <c r="F1457" s="5">
        <v>1</v>
      </c>
      <c r="G1457" s="6">
        <v>163636</v>
      </c>
      <c r="H1457" s="5">
        <v>0</v>
      </c>
      <c r="I1457" s="5">
        <v>0</v>
      </c>
      <c r="J1457" s="7">
        <f t="shared" si="1288"/>
        <v>163636</v>
      </c>
      <c r="K1457" s="5">
        <v>1</v>
      </c>
      <c r="L1457" s="6">
        <f t="shared" si="1226"/>
        <v>163636</v>
      </c>
      <c r="M1457" s="5">
        <f t="shared" ref="M1457:N1457" si="1467">F1457+H1457-K1457</f>
        <v>0</v>
      </c>
      <c r="N1457" s="6">
        <f t="shared" si="1467"/>
        <v>0</v>
      </c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2">
      <c r="A1458" s="5" t="s">
        <v>1509</v>
      </c>
      <c r="B1458" s="5" t="s">
        <v>11</v>
      </c>
      <c r="C1458" s="5">
        <v>0</v>
      </c>
      <c r="D1458" s="5">
        <v>0</v>
      </c>
      <c r="E1458" s="5"/>
      <c r="F1458" s="5">
        <v>0</v>
      </c>
      <c r="G1458" s="5">
        <v>0</v>
      </c>
      <c r="H1458" s="5">
        <v>6</v>
      </c>
      <c r="I1458" s="6">
        <v>9436362</v>
      </c>
      <c r="J1458" s="7">
        <f t="shared" si="1288"/>
        <v>1572727</v>
      </c>
      <c r="K1458" s="5">
        <v>2</v>
      </c>
      <c r="L1458" s="6">
        <f t="shared" si="1226"/>
        <v>3145454</v>
      </c>
      <c r="M1458" s="5">
        <f t="shared" ref="M1458:N1458" si="1468">F1458+H1458-K1458</f>
        <v>4</v>
      </c>
      <c r="N1458" s="6">
        <f t="shared" si="1468"/>
        <v>6290908</v>
      </c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2">
      <c r="A1459" s="5" t="s">
        <v>1510</v>
      </c>
      <c r="B1459" s="5" t="s">
        <v>11</v>
      </c>
      <c r="C1459" s="5">
        <v>0</v>
      </c>
      <c r="D1459" s="5">
        <v>0</v>
      </c>
      <c r="E1459" s="5"/>
      <c r="F1459" s="5">
        <v>0</v>
      </c>
      <c r="G1459" s="5">
        <v>0</v>
      </c>
      <c r="H1459" s="5">
        <v>1</v>
      </c>
      <c r="I1459" s="6">
        <v>150000</v>
      </c>
      <c r="J1459" s="7">
        <f t="shared" si="1288"/>
        <v>150000</v>
      </c>
      <c r="K1459" s="5">
        <v>1</v>
      </c>
      <c r="L1459" s="6">
        <f t="shared" si="1226"/>
        <v>150000</v>
      </c>
      <c r="M1459" s="5">
        <f t="shared" ref="M1459:N1459" si="1469">F1459+H1459-K1459</f>
        <v>0</v>
      </c>
      <c r="N1459" s="6">
        <f t="shared" si="1469"/>
        <v>0</v>
      </c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2">
      <c r="A1460" s="5" t="s">
        <v>1511</v>
      </c>
      <c r="B1460" s="5" t="s">
        <v>25</v>
      </c>
      <c r="C1460" s="5">
        <v>0</v>
      </c>
      <c r="D1460" s="5">
        <v>0</v>
      </c>
      <c r="E1460" s="5"/>
      <c r="F1460" s="5">
        <v>0</v>
      </c>
      <c r="G1460" s="5">
        <v>0</v>
      </c>
      <c r="H1460" s="5">
        <v>11</v>
      </c>
      <c r="I1460" s="6">
        <v>1863631</v>
      </c>
      <c r="J1460" s="7">
        <f t="shared" si="1288"/>
        <v>169421</v>
      </c>
      <c r="K1460" s="5">
        <v>2</v>
      </c>
      <c r="L1460" s="6">
        <f t="shared" si="1226"/>
        <v>338842</v>
      </c>
      <c r="M1460" s="5">
        <f t="shared" ref="M1460:N1460" si="1470">F1460+H1460-K1460</f>
        <v>9</v>
      </c>
      <c r="N1460" s="6">
        <f t="shared" si="1470"/>
        <v>1524789</v>
      </c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2">
      <c r="A1461" s="5" t="s">
        <v>1512</v>
      </c>
      <c r="B1461" s="5" t="s">
        <v>141</v>
      </c>
      <c r="C1461" s="5">
        <v>0</v>
      </c>
      <c r="D1461" s="5">
        <v>0</v>
      </c>
      <c r="E1461" s="5"/>
      <c r="F1461" s="5">
        <v>0</v>
      </c>
      <c r="G1461" s="5">
        <v>0</v>
      </c>
      <c r="H1461" s="5">
        <v>33</v>
      </c>
      <c r="I1461" s="6">
        <v>3363627</v>
      </c>
      <c r="J1461" s="7">
        <f t="shared" si="1288"/>
        <v>101928.09090909091</v>
      </c>
      <c r="K1461" s="5">
        <v>5</v>
      </c>
      <c r="L1461" s="6">
        <f t="shared" si="1226"/>
        <v>509640.45454545459</v>
      </c>
      <c r="M1461" s="5">
        <f t="shared" ref="M1461:N1461" si="1471">F1461+H1461-K1461</f>
        <v>28</v>
      </c>
      <c r="N1461" s="6">
        <f t="shared" si="1471"/>
        <v>2853986.5454545454</v>
      </c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2">
      <c r="A1462" s="5" t="s">
        <v>1513</v>
      </c>
      <c r="B1462" s="5" t="s">
        <v>20</v>
      </c>
      <c r="C1462" s="5">
        <v>0</v>
      </c>
      <c r="D1462" s="5">
        <v>0</v>
      </c>
      <c r="E1462" s="5"/>
      <c r="F1462" s="5">
        <v>0</v>
      </c>
      <c r="G1462" s="5">
        <v>0</v>
      </c>
      <c r="H1462" s="5">
        <v>1</v>
      </c>
      <c r="I1462" s="6">
        <v>327273</v>
      </c>
      <c r="J1462" s="7">
        <f t="shared" si="1288"/>
        <v>327273</v>
      </c>
      <c r="K1462" s="5">
        <v>1</v>
      </c>
      <c r="L1462" s="6">
        <f t="shared" si="1226"/>
        <v>327273</v>
      </c>
      <c r="M1462" s="5">
        <f t="shared" ref="M1462:N1462" si="1472">F1462+H1462-K1462</f>
        <v>0</v>
      </c>
      <c r="N1462" s="6">
        <f t="shared" si="1472"/>
        <v>0</v>
      </c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2">
      <c r="A1463" s="5" t="s">
        <v>1514</v>
      </c>
      <c r="B1463" s="5" t="s">
        <v>20</v>
      </c>
      <c r="C1463" s="5">
        <v>0</v>
      </c>
      <c r="D1463" s="5">
        <v>0</v>
      </c>
      <c r="E1463" s="5"/>
      <c r="F1463" s="5">
        <v>0</v>
      </c>
      <c r="G1463" s="5">
        <v>0</v>
      </c>
      <c r="H1463" s="5">
        <v>1</v>
      </c>
      <c r="I1463" s="6">
        <v>327273</v>
      </c>
      <c r="J1463" s="7">
        <f t="shared" si="1288"/>
        <v>327273</v>
      </c>
      <c r="K1463" s="5">
        <v>1</v>
      </c>
      <c r="L1463" s="6">
        <f t="shared" si="1226"/>
        <v>327273</v>
      </c>
      <c r="M1463" s="5">
        <f t="shared" ref="M1463:N1463" si="1473">F1463+H1463-K1463</f>
        <v>0</v>
      </c>
      <c r="N1463" s="6">
        <f t="shared" si="1473"/>
        <v>0</v>
      </c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2">
      <c r="A1464" s="5" t="s">
        <v>1515</v>
      </c>
      <c r="B1464" s="5" t="s">
        <v>11</v>
      </c>
      <c r="C1464" s="5">
        <v>0</v>
      </c>
      <c r="D1464" s="5">
        <v>0</v>
      </c>
      <c r="E1464" s="5"/>
      <c r="F1464" s="5">
        <v>0</v>
      </c>
      <c r="G1464" s="5">
        <v>0</v>
      </c>
      <c r="H1464" s="5">
        <v>1</v>
      </c>
      <c r="I1464" s="6">
        <v>1545454</v>
      </c>
      <c r="J1464" s="7">
        <f t="shared" si="1288"/>
        <v>1545454</v>
      </c>
      <c r="K1464" s="5">
        <v>1</v>
      </c>
      <c r="L1464" s="6">
        <f t="shared" si="1226"/>
        <v>1545454</v>
      </c>
      <c r="M1464" s="5">
        <f t="shared" ref="M1464:N1464" si="1474">F1464+H1464-K1464</f>
        <v>0</v>
      </c>
      <c r="N1464" s="6">
        <f t="shared" si="1474"/>
        <v>0</v>
      </c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2">
      <c r="A1465" s="5" t="s">
        <v>1516</v>
      </c>
      <c r="B1465" s="5" t="s">
        <v>280</v>
      </c>
      <c r="C1465" s="5">
        <v>0</v>
      </c>
      <c r="D1465" s="5">
        <v>0</v>
      </c>
      <c r="E1465" s="5"/>
      <c r="F1465" s="5">
        <v>0</v>
      </c>
      <c r="G1465" s="5">
        <v>0</v>
      </c>
      <c r="H1465" s="5">
        <v>65</v>
      </c>
      <c r="I1465" s="6">
        <v>8253765</v>
      </c>
      <c r="J1465" s="7">
        <f t="shared" si="1288"/>
        <v>126981</v>
      </c>
      <c r="K1465" s="5">
        <v>5</v>
      </c>
      <c r="L1465" s="6">
        <f t="shared" si="1226"/>
        <v>634905</v>
      </c>
      <c r="M1465" s="5">
        <f t="shared" ref="M1465:N1465" si="1475">F1465+H1465-K1465</f>
        <v>60</v>
      </c>
      <c r="N1465" s="6">
        <f t="shared" si="1475"/>
        <v>7618860</v>
      </c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2">
      <c r="A1466" s="5" t="s">
        <v>1517</v>
      </c>
      <c r="B1466" s="5" t="s">
        <v>11</v>
      </c>
      <c r="C1466" s="5">
        <v>2</v>
      </c>
      <c r="D1466" s="6">
        <v>2276364</v>
      </c>
      <c r="E1466" s="5"/>
      <c r="F1466" s="5">
        <v>2</v>
      </c>
      <c r="G1466" s="6">
        <v>2276364</v>
      </c>
      <c r="H1466" s="5">
        <v>3</v>
      </c>
      <c r="I1466" s="6">
        <v>3440000</v>
      </c>
      <c r="J1466" s="7">
        <f t="shared" si="1288"/>
        <v>1143272.8</v>
      </c>
      <c r="K1466" s="5">
        <v>1</v>
      </c>
      <c r="L1466" s="6">
        <f t="shared" si="1226"/>
        <v>1143272.8</v>
      </c>
      <c r="M1466" s="5">
        <f t="shared" ref="M1466:N1466" si="1476">F1466+H1466-K1466</f>
        <v>4</v>
      </c>
      <c r="N1466" s="6">
        <f t="shared" si="1476"/>
        <v>4573091.2</v>
      </c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2">
      <c r="A1467" s="5" t="s">
        <v>1518</v>
      </c>
      <c r="B1467" s="5" t="s">
        <v>34</v>
      </c>
      <c r="C1467" s="5">
        <v>0</v>
      </c>
      <c r="D1467" s="5">
        <v>0</v>
      </c>
      <c r="E1467" s="5"/>
      <c r="F1467" s="5">
        <v>0</v>
      </c>
      <c r="G1467" s="5">
        <v>0</v>
      </c>
      <c r="H1467" s="5">
        <v>7</v>
      </c>
      <c r="I1467" s="6">
        <v>98363638</v>
      </c>
      <c r="J1467" s="7">
        <f t="shared" si="1288"/>
        <v>14051948.285714285</v>
      </c>
      <c r="K1467" s="5">
        <v>1</v>
      </c>
      <c r="L1467" s="6">
        <f t="shared" si="1226"/>
        <v>14051948.285714285</v>
      </c>
      <c r="M1467" s="5">
        <f t="shared" ref="M1467:N1467" si="1477">F1467+H1467-K1467</f>
        <v>6</v>
      </c>
      <c r="N1467" s="6">
        <f t="shared" si="1477"/>
        <v>84311689.714285716</v>
      </c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2">
      <c r="A1468" s="5" t="s">
        <v>1519</v>
      </c>
      <c r="B1468" s="5" t="s">
        <v>25</v>
      </c>
      <c r="C1468" s="5">
        <v>0</v>
      </c>
      <c r="D1468" s="5">
        <v>0</v>
      </c>
      <c r="E1468" s="5"/>
      <c r="F1468" s="5">
        <v>0</v>
      </c>
      <c r="G1468" s="5">
        <v>0</v>
      </c>
      <c r="H1468" s="5">
        <v>13</v>
      </c>
      <c r="I1468" s="6">
        <v>10936360</v>
      </c>
      <c r="J1468" s="7">
        <f t="shared" si="1288"/>
        <v>841258.4615384615</v>
      </c>
      <c r="K1468" s="5">
        <v>1</v>
      </c>
      <c r="L1468" s="6">
        <f t="shared" si="1226"/>
        <v>841258.4615384615</v>
      </c>
      <c r="M1468" s="5">
        <f t="shared" ref="M1468:N1468" si="1478">F1468+H1468-K1468</f>
        <v>12</v>
      </c>
      <c r="N1468" s="6">
        <f t="shared" si="1478"/>
        <v>10095101.538461538</v>
      </c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2">
      <c r="A1469" s="5" t="s">
        <v>1520</v>
      </c>
      <c r="B1469" s="5" t="s">
        <v>11</v>
      </c>
      <c r="C1469" s="5">
        <v>0</v>
      </c>
      <c r="D1469" s="5">
        <v>0</v>
      </c>
      <c r="E1469" s="5"/>
      <c r="F1469" s="5">
        <v>0</v>
      </c>
      <c r="G1469" s="5">
        <v>0</v>
      </c>
      <c r="H1469" s="5">
        <v>1</v>
      </c>
      <c r="I1469" s="6">
        <v>550000</v>
      </c>
      <c r="J1469" s="7">
        <f t="shared" si="1288"/>
        <v>550000</v>
      </c>
      <c r="K1469" s="5">
        <v>1</v>
      </c>
      <c r="L1469" s="6">
        <f t="shared" si="1226"/>
        <v>550000</v>
      </c>
      <c r="M1469" s="5">
        <f t="shared" ref="M1469:N1469" si="1479">F1469+H1469-K1469</f>
        <v>0</v>
      </c>
      <c r="N1469" s="6">
        <f t="shared" si="1479"/>
        <v>0</v>
      </c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2">
      <c r="A1470" s="5" t="s">
        <v>1521</v>
      </c>
      <c r="B1470" s="5" t="s">
        <v>25</v>
      </c>
      <c r="C1470" s="5">
        <v>0</v>
      </c>
      <c r="D1470" s="5">
        <v>0</v>
      </c>
      <c r="E1470" s="5"/>
      <c r="F1470" s="5">
        <v>0</v>
      </c>
      <c r="G1470" s="5">
        <v>0</v>
      </c>
      <c r="H1470" s="5">
        <v>10</v>
      </c>
      <c r="I1470" s="6">
        <v>148736360</v>
      </c>
      <c r="J1470" s="7">
        <f t="shared" si="1288"/>
        <v>14873636</v>
      </c>
      <c r="K1470" s="5">
        <v>5</v>
      </c>
      <c r="L1470" s="6">
        <f t="shared" si="1226"/>
        <v>74368180</v>
      </c>
      <c r="M1470" s="5">
        <f t="shared" ref="M1470:N1470" si="1480">F1470+H1470-K1470</f>
        <v>5</v>
      </c>
      <c r="N1470" s="6">
        <f t="shared" si="1480"/>
        <v>74368180</v>
      </c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2">
      <c r="A1471" s="5" t="s">
        <v>1522</v>
      </c>
      <c r="B1471" s="5" t="s">
        <v>256</v>
      </c>
      <c r="C1471" s="5">
        <v>0</v>
      </c>
      <c r="D1471" s="5">
        <v>0</v>
      </c>
      <c r="E1471" s="5"/>
      <c r="F1471" s="5">
        <v>0</v>
      </c>
      <c r="G1471" s="5">
        <v>0</v>
      </c>
      <c r="H1471" s="5">
        <v>170</v>
      </c>
      <c r="I1471" s="6">
        <v>3127130</v>
      </c>
      <c r="J1471" s="7">
        <f t="shared" si="1288"/>
        <v>18394.882352941175</v>
      </c>
      <c r="K1471" s="5">
        <v>20</v>
      </c>
      <c r="L1471" s="6">
        <f t="shared" si="1226"/>
        <v>367897.6470588235</v>
      </c>
      <c r="M1471" s="5">
        <f t="shared" ref="M1471:N1471" si="1481">F1471+H1471-K1471</f>
        <v>150</v>
      </c>
      <c r="N1471" s="6">
        <f t="shared" si="1481"/>
        <v>2759232.3529411764</v>
      </c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2">
      <c r="A1472" s="5" t="s">
        <v>1523</v>
      </c>
      <c r="B1472" s="5" t="s">
        <v>20</v>
      </c>
      <c r="C1472" s="5">
        <v>0</v>
      </c>
      <c r="D1472" s="5">
        <v>0</v>
      </c>
      <c r="E1472" s="5"/>
      <c r="F1472" s="5">
        <v>0</v>
      </c>
      <c r="G1472" s="5">
        <v>0</v>
      </c>
      <c r="H1472" s="5">
        <v>4</v>
      </c>
      <c r="I1472" s="6">
        <v>4560000</v>
      </c>
      <c r="J1472" s="7">
        <f t="shared" si="1288"/>
        <v>1140000</v>
      </c>
      <c r="K1472" s="5">
        <v>1</v>
      </c>
      <c r="L1472" s="6">
        <f t="shared" si="1226"/>
        <v>1140000</v>
      </c>
      <c r="M1472" s="5">
        <f t="shared" ref="M1472:N1472" si="1482">F1472+H1472-K1472</f>
        <v>3</v>
      </c>
      <c r="N1472" s="6">
        <f t="shared" si="1482"/>
        <v>3420000</v>
      </c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2">
      <c r="A1473" s="5" t="s">
        <v>1524</v>
      </c>
      <c r="B1473" s="5" t="s">
        <v>11</v>
      </c>
      <c r="C1473" s="5">
        <v>0</v>
      </c>
      <c r="D1473" s="5">
        <v>0</v>
      </c>
      <c r="E1473" s="5"/>
      <c r="F1473" s="5">
        <v>0</v>
      </c>
      <c r="G1473" s="5">
        <v>0</v>
      </c>
      <c r="H1473" s="5">
        <v>1</v>
      </c>
      <c r="I1473" s="6">
        <v>1500000</v>
      </c>
      <c r="J1473" s="7">
        <f t="shared" si="1288"/>
        <v>1500000</v>
      </c>
      <c r="K1473" s="5">
        <v>1</v>
      </c>
      <c r="L1473" s="6">
        <f t="shared" ref="L1473:L1727" si="1483">J1473*K1473</f>
        <v>1500000</v>
      </c>
      <c r="M1473" s="5">
        <f t="shared" ref="M1473:N1473" si="1484">F1473+H1473-K1473</f>
        <v>0</v>
      </c>
      <c r="N1473" s="6">
        <f t="shared" si="1484"/>
        <v>0</v>
      </c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2">
      <c r="A1474" s="5" t="s">
        <v>1525</v>
      </c>
      <c r="B1474" s="5" t="s">
        <v>11</v>
      </c>
      <c r="C1474" s="5">
        <v>0</v>
      </c>
      <c r="D1474" s="5">
        <v>0</v>
      </c>
      <c r="E1474" s="5"/>
      <c r="F1474" s="5">
        <v>0</v>
      </c>
      <c r="G1474" s="5">
        <v>0</v>
      </c>
      <c r="H1474" s="5">
        <v>10</v>
      </c>
      <c r="I1474" s="6">
        <v>727270</v>
      </c>
      <c r="J1474" s="7">
        <f t="shared" si="1288"/>
        <v>72727</v>
      </c>
      <c r="K1474" s="5">
        <v>2</v>
      </c>
      <c r="L1474" s="6">
        <f t="shared" si="1483"/>
        <v>145454</v>
      </c>
      <c r="M1474" s="5">
        <f t="shared" ref="M1474:N1474" si="1485">F1474+H1474-K1474</f>
        <v>8</v>
      </c>
      <c r="N1474" s="6">
        <f t="shared" si="1485"/>
        <v>581816</v>
      </c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2">
      <c r="A1475" s="5" t="s">
        <v>1526</v>
      </c>
      <c r="B1475" s="5" t="s">
        <v>1527</v>
      </c>
      <c r="C1475" s="5">
        <v>1</v>
      </c>
      <c r="D1475" s="6">
        <v>181818</v>
      </c>
      <c r="E1475" s="5"/>
      <c r="F1475" s="5">
        <v>1</v>
      </c>
      <c r="G1475" s="6">
        <v>181818</v>
      </c>
      <c r="H1475" s="5">
        <v>0</v>
      </c>
      <c r="I1475" s="5">
        <v>0</v>
      </c>
      <c r="J1475" s="7">
        <f t="shared" si="1288"/>
        <v>181818</v>
      </c>
      <c r="K1475" s="5">
        <v>1</v>
      </c>
      <c r="L1475" s="6">
        <f t="shared" si="1483"/>
        <v>181818</v>
      </c>
      <c r="M1475" s="5">
        <f t="shared" ref="M1475:N1475" si="1486">F1475+H1475-K1475</f>
        <v>0</v>
      </c>
      <c r="N1475" s="6">
        <f t="shared" si="1486"/>
        <v>0</v>
      </c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2">
      <c r="A1476" s="5" t="s">
        <v>1528</v>
      </c>
      <c r="B1476" s="5" t="s">
        <v>141</v>
      </c>
      <c r="C1476" s="5">
        <v>1</v>
      </c>
      <c r="D1476" s="6">
        <v>181818</v>
      </c>
      <c r="E1476" s="5"/>
      <c r="F1476" s="5">
        <v>1</v>
      </c>
      <c r="G1476" s="6">
        <v>181818</v>
      </c>
      <c r="H1476" s="5">
        <v>0</v>
      </c>
      <c r="I1476" s="5">
        <v>0</v>
      </c>
      <c r="J1476" s="7">
        <f t="shared" si="1288"/>
        <v>181818</v>
      </c>
      <c r="K1476" s="5">
        <v>1</v>
      </c>
      <c r="L1476" s="6">
        <f t="shared" si="1483"/>
        <v>181818</v>
      </c>
      <c r="M1476" s="5">
        <f t="shared" ref="M1476:N1476" si="1487">F1476+H1476-K1476</f>
        <v>0</v>
      </c>
      <c r="N1476" s="6">
        <f t="shared" si="1487"/>
        <v>0</v>
      </c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2">
      <c r="A1477" s="5" t="s">
        <v>1529</v>
      </c>
      <c r="B1477" s="5" t="s">
        <v>25</v>
      </c>
      <c r="C1477" s="5">
        <v>1</v>
      </c>
      <c r="D1477" s="6">
        <v>181818</v>
      </c>
      <c r="E1477" s="5"/>
      <c r="F1477" s="5">
        <v>1</v>
      </c>
      <c r="G1477" s="6">
        <v>181818</v>
      </c>
      <c r="H1477" s="5">
        <v>0</v>
      </c>
      <c r="I1477" s="5">
        <v>0</v>
      </c>
      <c r="J1477" s="7">
        <f t="shared" si="1288"/>
        <v>181818</v>
      </c>
      <c r="K1477" s="5">
        <v>1</v>
      </c>
      <c r="L1477" s="6">
        <f t="shared" si="1483"/>
        <v>181818</v>
      </c>
      <c r="M1477" s="5">
        <f t="shared" ref="M1477:N1477" si="1488">F1477+H1477-K1477</f>
        <v>0</v>
      </c>
      <c r="N1477" s="6">
        <f t="shared" si="1488"/>
        <v>0</v>
      </c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2">
      <c r="A1478" s="5" t="s">
        <v>1530</v>
      </c>
      <c r="B1478" s="5" t="s">
        <v>280</v>
      </c>
      <c r="C1478" s="5">
        <v>5</v>
      </c>
      <c r="D1478" s="6">
        <v>181820</v>
      </c>
      <c r="E1478" s="5"/>
      <c r="F1478" s="5">
        <v>5</v>
      </c>
      <c r="G1478" s="6">
        <v>181820</v>
      </c>
      <c r="H1478" s="5">
        <v>0</v>
      </c>
      <c r="I1478" s="5">
        <v>0</v>
      </c>
      <c r="J1478" s="7">
        <f t="shared" si="1288"/>
        <v>36364</v>
      </c>
      <c r="K1478" s="5">
        <v>5</v>
      </c>
      <c r="L1478" s="6">
        <f t="shared" si="1483"/>
        <v>181820</v>
      </c>
      <c r="M1478" s="5">
        <f t="shared" ref="M1478:N1478" si="1489">F1478+H1478-K1478</f>
        <v>0</v>
      </c>
      <c r="N1478" s="6">
        <f t="shared" si="1489"/>
        <v>0</v>
      </c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2">
      <c r="A1479" s="5" t="s">
        <v>1531</v>
      </c>
      <c r="B1479" s="5" t="s">
        <v>20</v>
      </c>
      <c r="C1479" s="5">
        <v>3</v>
      </c>
      <c r="D1479" s="6">
        <v>790908</v>
      </c>
      <c r="E1479" s="5"/>
      <c r="F1479" s="5">
        <v>3</v>
      </c>
      <c r="G1479" s="6">
        <v>790908</v>
      </c>
      <c r="H1479" s="5">
        <v>2</v>
      </c>
      <c r="I1479" s="6">
        <v>527272</v>
      </c>
      <c r="J1479" s="7">
        <f t="shared" si="1288"/>
        <v>263636</v>
      </c>
      <c r="K1479" s="5">
        <v>5</v>
      </c>
      <c r="L1479" s="6">
        <f t="shared" si="1483"/>
        <v>1318180</v>
      </c>
      <c r="M1479" s="5">
        <f t="shared" ref="M1479:N1479" si="1490">F1479+H1479-K1479</f>
        <v>0</v>
      </c>
      <c r="N1479" s="6">
        <f t="shared" si="1490"/>
        <v>0</v>
      </c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2">
      <c r="A1480" s="5" t="s">
        <v>1532</v>
      </c>
      <c r="B1480" s="5" t="s">
        <v>11</v>
      </c>
      <c r="C1480" s="5">
        <v>15</v>
      </c>
      <c r="D1480" s="6">
        <v>3138099</v>
      </c>
      <c r="E1480" s="5"/>
      <c r="F1480" s="5">
        <v>15</v>
      </c>
      <c r="G1480" s="6">
        <v>3138099</v>
      </c>
      <c r="H1480" s="5">
        <v>20</v>
      </c>
      <c r="I1480" s="6">
        <v>4600000</v>
      </c>
      <c r="J1480" s="7">
        <f t="shared" si="1288"/>
        <v>221088.54285714286</v>
      </c>
      <c r="K1480" s="5">
        <v>15</v>
      </c>
      <c r="L1480" s="6">
        <f t="shared" si="1483"/>
        <v>3316328.1428571427</v>
      </c>
      <c r="M1480" s="5">
        <f t="shared" ref="M1480:N1480" si="1491">F1480+H1480-K1480</f>
        <v>20</v>
      </c>
      <c r="N1480" s="6">
        <f t="shared" si="1491"/>
        <v>4421770.8571428573</v>
      </c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2">
      <c r="A1481" s="5" t="s">
        <v>1533</v>
      </c>
      <c r="B1481" s="5" t="s">
        <v>25</v>
      </c>
      <c r="C1481" s="5">
        <v>0</v>
      </c>
      <c r="D1481" s="5">
        <v>0</v>
      </c>
      <c r="E1481" s="5"/>
      <c r="F1481" s="5">
        <v>0</v>
      </c>
      <c r="G1481" s="5">
        <v>0</v>
      </c>
      <c r="H1481" s="5">
        <v>2</v>
      </c>
      <c r="I1481" s="6">
        <v>504545</v>
      </c>
      <c r="J1481" s="7">
        <f t="shared" si="1288"/>
        <v>252272.5</v>
      </c>
      <c r="K1481" s="5">
        <v>1</v>
      </c>
      <c r="L1481" s="6">
        <f t="shared" si="1483"/>
        <v>252272.5</v>
      </c>
      <c r="M1481" s="5">
        <f t="shared" ref="M1481:N1481" si="1492">F1481+H1481-K1481</f>
        <v>1</v>
      </c>
      <c r="N1481" s="6">
        <f t="shared" si="1492"/>
        <v>252272.5</v>
      </c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2">
      <c r="A1482" s="5" t="s">
        <v>1534</v>
      </c>
      <c r="B1482" s="5" t="s">
        <v>11</v>
      </c>
      <c r="C1482" s="5">
        <v>4</v>
      </c>
      <c r="D1482" s="6">
        <v>4677320</v>
      </c>
      <c r="E1482" s="5"/>
      <c r="F1482" s="5">
        <v>4</v>
      </c>
      <c r="G1482" s="6">
        <v>4677320</v>
      </c>
      <c r="H1482" s="5">
        <v>0</v>
      </c>
      <c r="I1482" s="5">
        <v>0</v>
      </c>
      <c r="J1482" s="7">
        <f t="shared" si="1288"/>
        <v>1169330</v>
      </c>
      <c r="K1482" s="5">
        <v>1</v>
      </c>
      <c r="L1482" s="6">
        <f t="shared" si="1483"/>
        <v>1169330</v>
      </c>
      <c r="M1482" s="5">
        <f t="shared" ref="M1482:N1482" si="1493">F1482+H1482-K1482</f>
        <v>3</v>
      </c>
      <c r="N1482" s="6">
        <f t="shared" si="1493"/>
        <v>3507990</v>
      </c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2">
      <c r="A1483" s="5" t="s">
        <v>1535</v>
      </c>
      <c r="B1483" s="5" t="s">
        <v>20</v>
      </c>
      <c r="C1483" s="5">
        <v>0</v>
      </c>
      <c r="D1483" s="5">
        <v>0</v>
      </c>
      <c r="E1483" s="5"/>
      <c r="F1483" s="5">
        <v>0</v>
      </c>
      <c r="G1483" s="5">
        <v>0</v>
      </c>
      <c r="H1483" s="5">
        <v>2</v>
      </c>
      <c r="I1483" s="6">
        <v>2360000</v>
      </c>
      <c r="J1483" s="7">
        <f t="shared" si="1288"/>
        <v>1180000</v>
      </c>
      <c r="K1483" s="5">
        <v>2</v>
      </c>
      <c r="L1483" s="6">
        <f t="shared" si="1483"/>
        <v>2360000</v>
      </c>
      <c r="M1483" s="5">
        <f t="shared" ref="M1483:N1483" si="1494">F1483+H1483-K1483</f>
        <v>0</v>
      </c>
      <c r="N1483" s="6">
        <f t="shared" si="1494"/>
        <v>0</v>
      </c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2">
      <c r="A1484" s="5" t="s">
        <v>1536</v>
      </c>
      <c r="B1484" s="5" t="s">
        <v>11</v>
      </c>
      <c r="C1484" s="5">
        <v>0</v>
      </c>
      <c r="D1484" s="5">
        <v>0</v>
      </c>
      <c r="E1484" s="5"/>
      <c r="F1484" s="5">
        <v>0</v>
      </c>
      <c r="G1484" s="5">
        <v>0</v>
      </c>
      <c r="H1484" s="5">
        <v>10</v>
      </c>
      <c r="I1484" s="6">
        <v>5846360</v>
      </c>
      <c r="J1484" s="7">
        <f t="shared" si="1288"/>
        <v>584636</v>
      </c>
      <c r="K1484" s="5">
        <v>1</v>
      </c>
      <c r="L1484" s="6">
        <f t="shared" si="1483"/>
        <v>584636</v>
      </c>
      <c r="M1484" s="5">
        <f t="shared" ref="M1484:N1484" si="1495">F1484+H1484-K1484</f>
        <v>9</v>
      </c>
      <c r="N1484" s="6">
        <f t="shared" si="1495"/>
        <v>5261724</v>
      </c>
      <c r="O1484" s="5"/>
      <c r="P1484" s="5"/>
      <c r="Q1484" s="5"/>
      <c r="R1484" s="5"/>
      <c r="S1484" s="5"/>
      <c r="T1484" s="5"/>
      <c r="U1484" s="5"/>
      <c r="V1484" s="5"/>
      <c r="W1484" s="5"/>
    </row>
    <row r="1485" spans="1:23" x14ac:dyDescent="0.2">
      <c r="A1485" s="5" t="s">
        <v>1537</v>
      </c>
      <c r="B1485" s="5" t="s">
        <v>141</v>
      </c>
      <c r="C1485" s="5">
        <v>0</v>
      </c>
      <c r="D1485" s="5">
        <v>0</v>
      </c>
      <c r="E1485" s="5"/>
      <c r="F1485" s="5">
        <v>0</v>
      </c>
      <c r="G1485" s="5">
        <v>0</v>
      </c>
      <c r="H1485" s="5">
        <v>55</v>
      </c>
      <c r="I1485" s="6">
        <v>4499990</v>
      </c>
      <c r="J1485" s="7">
        <f t="shared" si="1288"/>
        <v>81818</v>
      </c>
      <c r="K1485" s="5">
        <v>6</v>
      </c>
      <c r="L1485" s="6">
        <f t="shared" si="1483"/>
        <v>490908</v>
      </c>
      <c r="M1485" s="5">
        <f t="shared" ref="M1485:N1485" si="1496">F1485+H1485-K1485</f>
        <v>49</v>
      </c>
      <c r="N1485" s="6">
        <f t="shared" si="1496"/>
        <v>4009082</v>
      </c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2">
      <c r="A1486" s="5" t="s">
        <v>1538</v>
      </c>
      <c r="B1486" s="5" t="s">
        <v>11</v>
      </c>
      <c r="C1486" s="5">
        <v>30</v>
      </c>
      <c r="D1486" s="6">
        <v>7090909</v>
      </c>
      <c r="E1486" s="5"/>
      <c r="F1486" s="5">
        <v>30</v>
      </c>
      <c r="G1486" s="6">
        <v>7090909</v>
      </c>
      <c r="H1486" s="5">
        <v>0</v>
      </c>
      <c r="I1486" s="5">
        <v>0</v>
      </c>
      <c r="J1486" s="7">
        <f t="shared" si="1288"/>
        <v>236363.63333333333</v>
      </c>
      <c r="K1486" s="5">
        <v>4</v>
      </c>
      <c r="L1486" s="6">
        <f t="shared" si="1483"/>
        <v>945454.53333333333</v>
      </c>
      <c r="M1486" s="5">
        <f t="shared" ref="M1486:N1486" si="1497">F1486+H1486-K1486</f>
        <v>26</v>
      </c>
      <c r="N1486" s="6">
        <f t="shared" si="1497"/>
        <v>6145454.4666666668</v>
      </c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2">
      <c r="A1487" s="5" t="s">
        <v>1539</v>
      </c>
      <c r="B1487" s="5" t="s">
        <v>11</v>
      </c>
      <c r="C1487" s="5">
        <v>5</v>
      </c>
      <c r="D1487" s="6">
        <v>3136365</v>
      </c>
      <c r="E1487" s="5"/>
      <c r="F1487" s="5">
        <v>5</v>
      </c>
      <c r="G1487" s="6">
        <v>3136365</v>
      </c>
      <c r="H1487" s="5">
        <v>0</v>
      </c>
      <c r="I1487" s="5">
        <v>0</v>
      </c>
      <c r="J1487" s="7">
        <f t="shared" si="1288"/>
        <v>627273</v>
      </c>
      <c r="K1487" s="5">
        <v>1</v>
      </c>
      <c r="L1487" s="6">
        <f t="shared" si="1483"/>
        <v>627273</v>
      </c>
      <c r="M1487" s="5">
        <f t="shared" ref="M1487:N1487" si="1498">F1487+H1487-K1487</f>
        <v>4</v>
      </c>
      <c r="N1487" s="6">
        <f t="shared" si="1498"/>
        <v>2509092</v>
      </c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2">
      <c r="A1488" s="5" t="s">
        <v>1540</v>
      </c>
      <c r="B1488" s="5" t="s">
        <v>400</v>
      </c>
      <c r="C1488" s="5">
        <v>0</v>
      </c>
      <c r="D1488" s="5">
        <v>0</v>
      </c>
      <c r="E1488" s="5"/>
      <c r="F1488" s="5">
        <v>0</v>
      </c>
      <c r="G1488" s="5">
        <v>0</v>
      </c>
      <c r="H1488" s="5">
        <v>4</v>
      </c>
      <c r="I1488" s="6">
        <v>600000</v>
      </c>
      <c r="J1488" s="7">
        <f t="shared" si="1288"/>
        <v>150000</v>
      </c>
      <c r="K1488" s="5">
        <v>1</v>
      </c>
      <c r="L1488" s="6">
        <f t="shared" si="1483"/>
        <v>150000</v>
      </c>
      <c r="M1488" s="5">
        <f t="shared" ref="M1488:N1488" si="1499">F1488+H1488-K1488</f>
        <v>3</v>
      </c>
      <c r="N1488" s="6">
        <f t="shared" si="1499"/>
        <v>450000</v>
      </c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2">
      <c r="A1489" s="5" t="s">
        <v>1541</v>
      </c>
      <c r="B1489" s="5" t="s">
        <v>141</v>
      </c>
      <c r="C1489" s="5">
        <v>0</v>
      </c>
      <c r="D1489" s="5">
        <v>0</v>
      </c>
      <c r="E1489" s="5"/>
      <c r="F1489" s="5">
        <v>0</v>
      </c>
      <c r="G1489" s="5">
        <v>0</v>
      </c>
      <c r="H1489" s="5">
        <v>1</v>
      </c>
      <c r="I1489" s="6">
        <v>1250000</v>
      </c>
      <c r="J1489" s="7">
        <f t="shared" si="1288"/>
        <v>1250000</v>
      </c>
      <c r="K1489" s="5">
        <v>1</v>
      </c>
      <c r="L1489" s="6">
        <f t="shared" si="1483"/>
        <v>1250000</v>
      </c>
      <c r="M1489" s="5">
        <f t="shared" ref="M1489:N1489" si="1500">F1489+H1489-K1489</f>
        <v>0</v>
      </c>
      <c r="N1489" s="6">
        <f t="shared" si="1500"/>
        <v>0</v>
      </c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2">
      <c r="A1490" s="5" t="s">
        <v>1542</v>
      </c>
      <c r="B1490" s="5" t="s">
        <v>25</v>
      </c>
      <c r="C1490" s="5">
        <v>0</v>
      </c>
      <c r="D1490" s="5">
        <v>0</v>
      </c>
      <c r="E1490" s="5"/>
      <c r="F1490" s="5">
        <v>0</v>
      </c>
      <c r="G1490" s="5">
        <v>0</v>
      </c>
      <c r="H1490" s="5">
        <v>20</v>
      </c>
      <c r="I1490" s="6">
        <v>3022724</v>
      </c>
      <c r="J1490" s="7">
        <f t="shared" si="1288"/>
        <v>151136.20000000001</v>
      </c>
      <c r="K1490" s="5">
        <v>2</v>
      </c>
      <c r="L1490" s="6">
        <f t="shared" si="1483"/>
        <v>302272.40000000002</v>
      </c>
      <c r="M1490" s="5">
        <f t="shared" ref="M1490:N1490" si="1501">F1490+H1490-K1490</f>
        <v>18</v>
      </c>
      <c r="N1490" s="6">
        <f t="shared" si="1501"/>
        <v>2720451.6</v>
      </c>
      <c r="O1490" s="5"/>
      <c r="P1490" s="5"/>
      <c r="Q1490" s="5"/>
      <c r="R1490" s="5"/>
      <c r="S1490" s="5"/>
      <c r="T1490" s="5"/>
      <c r="U1490" s="5"/>
      <c r="V1490" s="5"/>
      <c r="W1490" s="5"/>
    </row>
    <row r="1491" spans="1:23" x14ac:dyDescent="0.2">
      <c r="A1491" s="5" t="s">
        <v>1543</v>
      </c>
      <c r="B1491" s="5" t="s">
        <v>11</v>
      </c>
      <c r="C1491" s="5">
        <v>1</v>
      </c>
      <c r="D1491" s="6">
        <v>200000</v>
      </c>
      <c r="E1491" s="5"/>
      <c r="F1491" s="5">
        <v>1</v>
      </c>
      <c r="G1491" s="6">
        <v>200000</v>
      </c>
      <c r="H1491" s="5">
        <v>0</v>
      </c>
      <c r="I1491" s="5">
        <v>0</v>
      </c>
      <c r="J1491" s="7">
        <f t="shared" si="1288"/>
        <v>200000</v>
      </c>
      <c r="K1491" s="5">
        <v>1</v>
      </c>
      <c r="L1491" s="6">
        <f t="shared" si="1483"/>
        <v>200000</v>
      </c>
      <c r="M1491" s="5">
        <f t="shared" ref="M1491:N1491" si="1502">F1491+H1491-K1491</f>
        <v>0</v>
      </c>
      <c r="N1491" s="6">
        <f t="shared" si="1502"/>
        <v>0</v>
      </c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2">
      <c r="A1492" s="5" t="s">
        <v>1544</v>
      </c>
      <c r="B1492" s="5" t="s">
        <v>141</v>
      </c>
      <c r="C1492" s="5">
        <v>1</v>
      </c>
      <c r="D1492" s="6">
        <v>200000</v>
      </c>
      <c r="E1492" s="5"/>
      <c r="F1492" s="5">
        <v>1</v>
      </c>
      <c r="G1492" s="6">
        <v>200000</v>
      </c>
      <c r="H1492" s="5">
        <v>0</v>
      </c>
      <c r="I1492" s="5">
        <v>0</v>
      </c>
      <c r="J1492" s="7">
        <f t="shared" si="1288"/>
        <v>200000</v>
      </c>
      <c r="K1492" s="5">
        <v>1</v>
      </c>
      <c r="L1492" s="6">
        <f t="shared" si="1483"/>
        <v>200000</v>
      </c>
      <c r="M1492" s="5">
        <f t="shared" ref="M1492:N1492" si="1503">F1492+H1492-K1492</f>
        <v>0</v>
      </c>
      <c r="N1492" s="6">
        <f t="shared" si="1503"/>
        <v>0</v>
      </c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2">
      <c r="A1493" s="5" t="s">
        <v>1545</v>
      </c>
      <c r="B1493" s="5" t="s">
        <v>11</v>
      </c>
      <c r="C1493" s="5">
        <v>0</v>
      </c>
      <c r="D1493" s="5">
        <v>0</v>
      </c>
      <c r="E1493" s="5"/>
      <c r="F1493" s="5">
        <v>0</v>
      </c>
      <c r="G1493" s="5">
        <v>0</v>
      </c>
      <c r="H1493" s="5">
        <v>1</v>
      </c>
      <c r="I1493" s="6">
        <v>2244545</v>
      </c>
      <c r="J1493" s="7">
        <f t="shared" si="1288"/>
        <v>2244545</v>
      </c>
      <c r="K1493" s="5">
        <v>1</v>
      </c>
      <c r="L1493" s="6">
        <f t="shared" si="1483"/>
        <v>2244545</v>
      </c>
      <c r="M1493" s="5">
        <f t="shared" ref="M1493:N1493" si="1504">F1493+H1493-K1493</f>
        <v>0</v>
      </c>
      <c r="N1493" s="6">
        <f t="shared" si="1504"/>
        <v>0</v>
      </c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2">
      <c r="A1494" s="5" t="s">
        <v>1546</v>
      </c>
      <c r="B1494" s="5" t="s">
        <v>11</v>
      </c>
      <c r="C1494" s="5">
        <v>0</v>
      </c>
      <c r="D1494" s="5">
        <v>0</v>
      </c>
      <c r="E1494" s="5"/>
      <c r="F1494" s="5">
        <v>0</v>
      </c>
      <c r="G1494" s="5">
        <v>0</v>
      </c>
      <c r="H1494" s="5">
        <v>4</v>
      </c>
      <c r="I1494" s="6">
        <v>388888</v>
      </c>
      <c r="J1494" s="7">
        <f t="shared" si="1288"/>
        <v>97222</v>
      </c>
      <c r="K1494" s="5">
        <v>4</v>
      </c>
      <c r="L1494" s="6">
        <f t="shared" si="1483"/>
        <v>388888</v>
      </c>
      <c r="M1494" s="5">
        <f t="shared" ref="M1494:N1494" si="1505">F1494+H1494-K1494</f>
        <v>0</v>
      </c>
      <c r="N1494" s="6">
        <f t="shared" si="1505"/>
        <v>0</v>
      </c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2">
      <c r="A1495" s="5" t="s">
        <v>1547</v>
      </c>
      <c r="B1495" s="5" t="s">
        <v>11</v>
      </c>
      <c r="C1495" s="5">
        <v>0</v>
      </c>
      <c r="D1495" s="5">
        <v>0</v>
      </c>
      <c r="E1495" s="5"/>
      <c r="F1495" s="5">
        <v>0</v>
      </c>
      <c r="G1495" s="5">
        <v>0</v>
      </c>
      <c r="H1495" s="5">
        <v>35</v>
      </c>
      <c r="I1495" s="6">
        <v>28363630</v>
      </c>
      <c r="J1495" s="7">
        <f t="shared" si="1288"/>
        <v>810389.42857142852</v>
      </c>
      <c r="K1495" s="5">
        <v>11</v>
      </c>
      <c r="L1495" s="6">
        <f t="shared" si="1483"/>
        <v>8914283.7142857146</v>
      </c>
      <c r="M1495" s="5">
        <f t="shared" ref="M1495:N1495" si="1506">F1495+H1495-K1495</f>
        <v>24</v>
      </c>
      <c r="N1495" s="6">
        <f t="shared" si="1506"/>
        <v>19449346.285714284</v>
      </c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2">
      <c r="A1496" s="5" t="s">
        <v>1548</v>
      </c>
      <c r="B1496" s="5" t="s">
        <v>11</v>
      </c>
      <c r="C1496" s="5">
        <v>0</v>
      </c>
      <c r="D1496" s="5">
        <v>0</v>
      </c>
      <c r="E1496" s="5"/>
      <c r="F1496" s="5">
        <v>0</v>
      </c>
      <c r="G1496" s="5">
        <v>0</v>
      </c>
      <c r="H1496" s="5">
        <v>1</v>
      </c>
      <c r="I1496" s="6">
        <v>150000</v>
      </c>
      <c r="J1496" s="7">
        <f t="shared" si="1288"/>
        <v>150000</v>
      </c>
      <c r="K1496" s="5">
        <v>1</v>
      </c>
      <c r="L1496" s="6">
        <f t="shared" si="1483"/>
        <v>150000</v>
      </c>
      <c r="M1496" s="5">
        <f t="shared" ref="M1496:N1496" si="1507">F1496+H1496-K1496</f>
        <v>0</v>
      </c>
      <c r="N1496" s="6">
        <f t="shared" si="1507"/>
        <v>0</v>
      </c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2">
      <c r="A1497" s="5" t="s">
        <v>1549</v>
      </c>
      <c r="B1497" s="5" t="s">
        <v>11</v>
      </c>
      <c r="C1497" s="5">
        <v>0</v>
      </c>
      <c r="D1497" s="5">
        <v>0</v>
      </c>
      <c r="E1497" s="5"/>
      <c r="F1497" s="5">
        <v>0</v>
      </c>
      <c r="G1497" s="5">
        <v>0</v>
      </c>
      <c r="H1497" s="5">
        <v>9</v>
      </c>
      <c r="I1497" s="6">
        <v>28348686</v>
      </c>
      <c r="J1497" s="7">
        <f t="shared" si="1288"/>
        <v>3149854</v>
      </c>
      <c r="K1497" s="5">
        <v>1</v>
      </c>
      <c r="L1497" s="6">
        <f t="shared" si="1483"/>
        <v>3149854</v>
      </c>
      <c r="M1497" s="5">
        <f t="shared" ref="M1497:N1497" si="1508">F1497+H1497-K1497</f>
        <v>8</v>
      </c>
      <c r="N1497" s="6">
        <f t="shared" si="1508"/>
        <v>25198832</v>
      </c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2">
      <c r="A1498" s="5" t="s">
        <v>1550</v>
      </c>
      <c r="B1498" s="5" t="s">
        <v>11</v>
      </c>
      <c r="C1498" s="5">
        <v>0</v>
      </c>
      <c r="D1498" s="5">
        <v>0</v>
      </c>
      <c r="E1498" s="5"/>
      <c r="F1498" s="5">
        <v>0</v>
      </c>
      <c r="G1498" s="5">
        <v>0</v>
      </c>
      <c r="H1498" s="5">
        <v>1</v>
      </c>
      <c r="I1498" s="6">
        <v>200000</v>
      </c>
      <c r="J1498" s="7">
        <f t="shared" si="1288"/>
        <v>200000</v>
      </c>
      <c r="K1498" s="5">
        <v>1</v>
      </c>
      <c r="L1498" s="6">
        <f t="shared" si="1483"/>
        <v>200000</v>
      </c>
      <c r="M1498" s="5">
        <f t="shared" ref="M1498:N1498" si="1509">F1498+H1498-K1498</f>
        <v>0</v>
      </c>
      <c r="N1498" s="6">
        <f t="shared" si="1509"/>
        <v>0</v>
      </c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2">
      <c r="A1499" s="5" t="s">
        <v>1551</v>
      </c>
      <c r="B1499" s="5" t="s">
        <v>11</v>
      </c>
      <c r="C1499" s="5">
        <v>0</v>
      </c>
      <c r="D1499" s="5">
        <v>0</v>
      </c>
      <c r="E1499" s="5"/>
      <c r="F1499" s="5">
        <v>0</v>
      </c>
      <c r="G1499" s="5">
        <v>0</v>
      </c>
      <c r="H1499" s="5">
        <v>1</v>
      </c>
      <c r="I1499" s="6">
        <v>836363</v>
      </c>
      <c r="J1499" s="7">
        <f t="shared" si="1288"/>
        <v>836363</v>
      </c>
      <c r="K1499" s="5">
        <v>1</v>
      </c>
      <c r="L1499" s="6">
        <f t="shared" si="1483"/>
        <v>836363</v>
      </c>
      <c r="M1499" s="5">
        <f t="shared" ref="M1499:N1499" si="1510">F1499+H1499-K1499</f>
        <v>0</v>
      </c>
      <c r="N1499" s="6">
        <f t="shared" si="1510"/>
        <v>0</v>
      </c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2">
      <c r="A1500" s="5" t="s">
        <v>1552</v>
      </c>
      <c r="B1500" s="5" t="s">
        <v>11</v>
      </c>
      <c r="C1500" s="5">
        <v>5</v>
      </c>
      <c r="D1500" s="6">
        <v>5539393</v>
      </c>
      <c r="E1500" s="5"/>
      <c r="F1500" s="5">
        <v>5</v>
      </c>
      <c r="G1500" s="6">
        <v>5539393</v>
      </c>
      <c r="H1500" s="5">
        <v>0</v>
      </c>
      <c r="I1500" s="5">
        <v>0</v>
      </c>
      <c r="J1500" s="7">
        <f t="shared" si="1288"/>
        <v>1107878.6000000001</v>
      </c>
      <c r="K1500" s="5">
        <v>1</v>
      </c>
      <c r="L1500" s="6">
        <f t="shared" si="1483"/>
        <v>1107878.6000000001</v>
      </c>
      <c r="M1500" s="5">
        <f t="shared" ref="M1500:N1500" si="1511">F1500+H1500-K1500</f>
        <v>4</v>
      </c>
      <c r="N1500" s="6">
        <f t="shared" si="1511"/>
        <v>4431514.4000000004</v>
      </c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2">
      <c r="A1501" s="5" t="s">
        <v>1553</v>
      </c>
      <c r="B1501" s="5" t="s">
        <v>280</v>
      </c>
      <c r="C1501" s="5">
        <v>0</v>
      </c>
      <c r="D1501" s="5">
        <v>0</v>
      </c>
      <c r="E1501" s="5"/>
      <c r="F1501" s="5">
        <v>0</v>
      </c>
      <c r="G1501" s="5">
        <v>0</v>
      </c>
      <c r="H1501" s="5">
        <v>65</v>
      </c>
      <c r="I1501" s="6">
        <v>11349000</v>
      </c>
      <c r="J1501" s="7">
        <f t="shared" si="1288"/>
        <v>174600</v>
      </c>
      <c r="K1501" s="5">
        <v>4</v>
      </c>
      <c r="L1501" s="6">
        <f t="shared" si="1483"/>
        <v>698400</v>
      </c>
      <c r="M1501" s="5">
        <f t="shared" ref="M1501:N1501" si="1512">F1501+H1501-K1501</f>
        <v>61</v>
      </c>
      <c r="N1501" s="6">
        <f t="shared" si="1512"/>
        <v>10650600</v>
      </c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2">
      <c r="A1502" s="5" t="s">
        <v>1554</v>
      </c>
      <c r="B1502" s="5" t="s">
        <v>11</v>
      </c>
      <c r="C1502" s="5">
        <v>17</v>
      </c>
      <c r="D1502" s="6">
        <v>2133158</v>
      </c>
      <c r="E1502" s="5"/>
      <c r="F1502" s="5">
        <v>17</v>
      </c>
      <c r="G1502" s="6">
        <v>2133158</v>
      </c>
      <c r="H1502" s="5">
        <v>71</v>
      </c>
      <c r="I1502" s="6">
        <v>9722730</v>
      </c>
      <c r="J1502" s="7">
        <f t="shared" si="1288"/>
        <v>134726</v>
      </c>
      <c r="K1502" s="5">
        <v>19</v>
      </c>
      <c r="L1502" s="6">
        <f t="shared" si="1483"/>
        <v>2559794</v>
      </c>
      <c r="M1502" s="5">
        <f t="shared" ref="M1502:N1502" si="1513">F1502+H1502-K1502</f>
        <v>69</v>
      </c>
      <c r="N1502" s="6">
        <f t="shared" si="1513"/>
        <v>9296094</v>
      </c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2">
      <c r="A1503" s="5" t="s">
        <v>1555</v>
      </c>
      <c r="B1503" s="5" t="s">
        <v>25</v>
      </c>
      <c r="C1503" s="5">
        <v>0</v>
      </c>
      <c r="D1503" s="5">
        <v>0</v>
      </c>
      <c r="E1503" s="5"/>
      <c r="F1503" s="5">
        <v>0</v>
      </c>
      <c r="G1503" s="5">
        <v>0</v>
      </c>
      <c r="H1503" s="5">
        <v>40</v>
      </c>
      <c r="I1503" s="6">
        <v>9490880</v>
      </c>
      <c r="J1503" s="7">
        <f t="shared" si="1288"/>
        <v>237272</v>
      </c>
      <c r="K1503" s="5">
        <v>4</v>
      </c>
      <c r="L1503" s="6">
        <f t="shared" si="1483"/>
        <v>949088</v>
      </c>
      <c r="M1503" s="5">
        <f t="shared" ref="M1503:N1503" si="1514">F1503+H1503-K1503</f>
        <v>36</v>
      </c>
      <c r="N1503" s="6">
        <f t="shared" si="1514"/>
        <v>8541792</v>
      </c>
      <c r="O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2">
      <c r="A1504" s="5" t="s">
        <v>1556</v>
      </c>
      <c r="B1504" s="5" t="s">
        <v>280</v>
      </c>
      <c r="C1504" s="5">
        <v>149</v>
      </c>
      <c r="D1504" s="6">
        <v>2709118</v>
      </c>
      <c r="E1504" s="5"/>
      <c r="F1504" s="5">
        <v>149</v>
      </c>
      <c r="G1504" s="6">
        <v>2709118</v>
      </c>
      <c r="H1504" s="5">
        <v>0</v>
      </c>
      <c r="I1504" s="5">
        <v>0</v>
      </c>
      <c r="J1504" s="7">
        <f t="shared" si="1288"/>
        <v>18182</v>
      </c>
      <c r="K1504" s="5">
        <v>8</v>
      </c>
      <c r="L1504" s="6">
        <f t="shared" si="1483"/>
        <v>145456</v>
      </c>
      <c r="M1504" s="5">
        <f t="shared" ref="M1504:N1504" si="1515">F1504+H1504-K1504</f>
        <v>141</v>
      </c>
      <c r="N1504" s="6">
        <f t="shared" si="1515"/>
        <v>2563662</v>
      </c>
      <c r="O1504" s="5"/>
      <c r="P1504" s="5"/>
      <c r="Q1504" s="5"/>
      <c r="R1504" s="5"/>
      <c r="S1504" s="5"/>
      <c r="T1504" s="5"/>
      <c r="U1504" s="5"/>
      <c r="V1504" s="5"/>
      <c r="W1504" s="5"/>
    </row>
    <row r="1505" spans="1:23" x14ac:dyDescent="0.2">
      <c r="A1505" s="5" t="s">
        <v>1557</v>
      </c>
      <c r="B1505" s="5" t="s">
        <v>11</v>
      </c>
      <c r="C1505" s="5">
        <v>0</v>
      </c>
      <c r="D1505" s="5">
        <v>0</v>
      </c>
      <c r="E1505" s="5"/>
      <c r="F1505" s="5">
        <v>0</v>
      </c>
      <c r="G1505" s="5">
        <v>0</v>
      </c>
      <c r="H1505" s="5">
        <v>10</v>
      </c>
      <c r="I1505" s="6">
        <v>181820</v>
      </c>
      <c r="J1505" s="7">
        <f t="shared" si="1288"/>
        <v>18182</v>
      </c>
      <c r="K1505" s="5">
        <v>3</v>
      </c>
      <c r="L1505" s="6">
        <f t="shared" si="1483"/>
        <v>54546</v>
      </c>
      <c r="M1505" s="5">
        <f t="shared" ref="M1505:N1505" si="1516">F1505+H1505-K1505</f>
        <v>7</v>
      </c>
      <c r="N1505" s="6">
        <f t="shared" si="1516"/>
        <v>127274</v>
      </c>
      <c r="O1505" s="5"/>
      <c r="P1505" s="5"/>
      <c r="Q1505" s="5"/>
      <c r="R1505" s="5"/>
      <c r="S1505" s="5"/>
      <c r="T1505" s="5"/>
      <c r="U1505" s="5"/>
      <c r="V1505" s="5"/>
      <c r="W1505" s="5"/>
    </row>
    <row r="1506" spans="1:23" x14ac:dyDescent="0.2">
      <c r="A1506" s="5" t="s">
        <v>1558</v>
      </c>
      <c r="B1506" s="5" t="s">
        <v>11</v>
      </c>
      <c r="C1506" s="5">
        <v>1</v>
      </c>
      <c r="D1506" s="6">
        <v>218182</v>
      </c>
      <c r="E1506" s="5"/>
      <c r="F1506" s="5">
        <v>1</v>
      </c>
      <c r="G1506" s="6">
        <v>218182</v>
      </c>
      <c r="H1506" s="5">
        <v>0</v>
      </c>
      <c r="I1506" s="5">
        <v>0</v>
      </c>
      <c r="J1506" s="7">
        <f t="shared" si="1288"/>
        <v>218182</v>
      </c>
      <c r="K1506" s="5">
        <v>1</v>
      </c>
      <c r="L1506" s="6">
        <f t="shared" si="1483"/>
        <v>218182</v>
      </c>
      <c r="M1506" s="5">
        <f t="shared" ref="M1506:N1506" si="1517">F1506+H1506-K1506</f>
        <v>0</v>
      </c>
      <c r="N1506" s="6">
        <f t="shared" si="1517"/>
        <v>0</v>
      </c>
      <c r="O1506" s="5"/>
      <c r="P1506" s="5"/>
      <c r="Q1506" s="5"/>
      <c r="R1506" s="5"/>
      <c r="S1506" s="5"/>
      <c r="T1506" s="5"/>
      <c r="U1506" s="5"/>
      <c r="V1506" s="5"/>
      <c r="W1506" s="5"/>
    </row>
    <row r="1507" spans="1:23" x14ac:dyDescent="0.2">
      <c r="A1507" s="5" t="s">
        <v>1559</v>
      </c>
      <c r="B1507" s="5" t="s">
        <v>11</v>
      </c>
      <c r="C1507" s="5">
        <v>0</v>
      </c>
      <c r="D1507" s="5">
        <v>0</v>
      </c>
      <c r="E1507" s="5"/>
      <c r="F1507" s="5">
        <v>0</v>
      </c>
      <c r="G1507" s="5">
        <v>0</v>
      </c>
      <c r="H1507" s="5">
        <v>1</v>
      </c>
      <c r="I1507" s="6">
        <v>2863636</v>
      </c>
      <c r="J1507" s="7">
        <f t="shared" si="1288"/>
        <v>2863636</v>
      </c>
      <c r="K1507" s="5">
        <v>1</v>
      </c>
      <c r="L1507" s="6">
        <f t="shared" si="1483"/>
        <v>2863636</v>
      </c>
      <c r="M1507" s="5">
        <f t="shared" ref="M1507:N1507" si="1518">F1507+H1507-K1507</f>
        <v>0</v>
      </c>
      <c r="N1507" s="6">
        <f t="shared" si="1518"/>
        <v>0</v>
      </c>
      <c r="O1507" s="5"/>
      <c r="P1507" s="5"/>
      <c r="Q1507" s="5"/>
      <c r="R1507" s="5"/>
      <c r="S1507" s="5"/>
      <c r="T1507" s="5"/>
      <c r="U1507" s="5"/>
      <c r="V1507" s="5"/>
      <c r="W1507" s="5"/>
    </row>
    <row r="1508" spans="1:23" x14ac:dyDescent="0.2">
      <c r="A1508" s="5" t="s">
        <v>1560</v>
      </c>
      <c r="B1508" s="5" t="s">
        <v>20</v>
      </c>
      <c r="C1508" s="5">
        <v>1</v>
      </c>
      <c r="D1508" s="6">
        <v>218182</v>
      </c>
      <c r="E1508" s="5"/>
      <c r="F1508" s="5">
        <v>1</v>
      </c>
      <c r="G1508" s="6">
        <v>218182</v>
      </c>
      <c r="H1508" s="5">
        <v>0</v>
      </c>
      <c r="I1508" s="5">
        <v>0</v>
      </c>
      <c r="J1508" s="7">
        <f t="shared" si="1288"/>
        <v>218182</v>
      </c>
      <c r="K1508" s="5">
        <v>1</v>
      </c>
      <c r="L1508" s="6">
        <f t="shared" si="1483"/>
        <v>218182</v>
      </c>
      <c r="M1508" s="5">
        <f t="shared" ref="M1508:N1508" si="1519">F1508+H1508-K1508</f>
        <v>0</v>
      </c>
      <c r="N1508" s="6">
        <f t="shared" si="1519"/>
        <v>0</v>
      </c>
      <c r="O1508" s="5"/>
      <c r="P1508" s="5"/>
      <c r="Q1508" s="5"/>
      <c r="R1508" s="5"/>
      <c r="S1508" s="5"/>
      <c r="T1508" s="5"/>
      <c r="U1508" s="5"/>
      <c r="V1508" s="5"/>
      <c r="W1508" s="5"/>
    </row>
    <row r="1509" spans="1:23" x14ac:dyDescent="0.2">
      <c r="A1509" s="5" t="s">
        <v>1561</v>
      </c>
      <c r="B1509" s="5" t="s">
        <v>25</v>
      </c>
      <c r="C1509" s="5">
        <v>0</v>
      </c>
      <c r="D1509" s="5">
        <v>0</v>
      </c>
      <c r="E1509" s="5"/>
      <c r="F1509" s="5">
        <v>0</v>
      </c>
      <c r="G1509" s="5">
        <v>0</v>
      </c>
      <c r="H1509" s="5">
        <v>4</v>
      </c>
      <c r="I1509" s="6">
        <v>4509091</v>
      </c>
      <c r="J1509" s="7">
        <f t="shared" si="1288"/>
        <v>1127272.75</v>
      </c>
      <c r="K1509" s="5">
        <v>1</v>
      </c>
      <c r="L1509" s="6">
        <f t="shared" si="1483"/>
        <v>1127272.75</v>
      </c>
      <c r="M1509" s="5">
        <f t="shared" ref="M1509:N1509" si="1520">F1509+H1509-K1509</f>
        <v>3</v>
      </c>
      <c r="N1509" s="6">
        <f t="shared" si="1520"/>
        <v>3381818.25</v>
      </c>
      <c r="O1509" s="5"/>
      <c r="P1509" s="5"/>
      <c r="Q1509" s="5"/>
      <c r="R1509" s="5"/>
      <c r="S1509" s="5"/>
      <c r="T1509" s="5"/>
      <c r="U1509" s="5"/>
      <c r="V1509" s="5"/>
      <c r="W1509" s="5"/>
    </row>
    <row r="1510" spans="1:23" x14ac:dyDescent="0.2">
      <c r="A1510" s="5" t="s">
        <v>1562</v>
      </c>
      <c r="B1510" s="5" t="s">
        <v>25</v>
      </c>
      <c r="C1510" s="5">
        <v>0</v>
      </c>
      <c r="D1510" s="5">
        <v>0</v>
      </c>
      <c r="E1510" s="5"/>
      <c r="F1510" s="5">
        <v>0</v>
      </c>
      <c r="G1510" s="5">
        <v>0</v>
      </c>
      <c r="H1510" s="5">
        <v>35</v>
      </c>
      <c r="I1510" s="6">
        <v>2540900</v>
      </c>
      <c r="J1510" s="7">
        <f t="shared" si="1288"/>
        <v>72597.142857142855</v>
      </c>
      <c r="K1510" s="5">
        <v>2</v>
      </c>
      <c r="L1510" s="6">
        <f t="shared" si="1483"/>
        <v>145194.28571428571</v>
      </c>
      <c r="M1510" s="5">
        <f t="shared" ref="M1510:N1510" si="1521">F1510+H1510-K1510</f>
        <v>33</v>
      </c>
      <c r="N1510" s="6">
        <f t="shared" si="1521"/>
        <v>2395705.7142857141</v>
      </c>
      <c r="O1510" s="5"/>
      <c r="P1510" s="5"/>
      <c r="Q1510" s="5"/>
      <c r="R1510" s="5"/>
      <c r="S1510" s="5"/>
      <c r="T1510" s="5"/>
      <c r="U1510" s="5"/>
      <c r="V1510" s="5"/>
      <c r="W1510" s="5"/>
    </row>
    <row r="1511" spans="1:23" x14ac:dyDescent="0.2">
      <c r="A1511" s="5" t="s">
        <v>1563</v>
      </c>
      <c r="B1511" s="5" t="s">
        <v>11</v>
      </c>
      <c r="C1511" s="5">
        <v>20</v>
      </c>
      <c r="D1511" s="6">
        <v>7117213</v>
      </c>
      <c r="E1511" s="5"/>
      <c r="F1511" s="5">
        <v>20</v>
      </c>
      <c r="G1511" s="6">
        <v>7117213</v>
      </c>
      <c r="H1511" s="5">
        <v>8</v>
      </c>
      <c r="I1511" s="6">
        <v>2601819</v>
      </c>
      <c r="J1511" s="7">
        <f t="shared" si="1288"/>
        <v>347108.28571428574</v>
      </c>
      <c r="K1511" s="5">
        <v>13</v>
      </c>
      <c r="L1511" s="6">
        <f t="shared" si="1483"/>
        <v>4512407.7142857146</v>
      </c>
      <c r="M1511" s="5">
        <f t="shared" ref="M1511:N1511" si="1522">F1511+H1511-K1511</f>
        <v>15</v>
      </c>
      <c r="N1511" s="6">
        <f t="shared" si="1522"/>
        <v>5206624.2857142854</v>
      </c>
      <c r="O1511" s="5"/>
      <c r="P1511" s="5"/>
      <c r="Q1511" s="5"/>
      <c r="R1511" s="5"/>
      <c r="S1511" s="5"/>
      <c r="T1511" s="5"/>
      <c r="U1511" s="5"/>
      <c r="V1511" s="5"/>
      <c r="W1511" s="5"/>
    </row>
    <row r="1512" spans="1:23" x14ac:dyDescent="0.2">
      <c r="A1512" s="5" t="s">
        <v>1564</v>
      </c>
      <c r="B1512" s="5" t="s">
        <v>20</v>
      </c>
      <c r="C1512" s="5">
        <v>0</v>
      </c>
      <c r="D1512" s="5">
        <v>0</v>
      </c>
      <c r="E1512" s="5"/>
      <c r="F1512" s="5">
        <v>0</v>
      </c>
      <c r="G1512" s="5">
        <v>0</v>
      </c>
      <c r="H1512" s="5">
        <v>2</v>
      </c>
      <c r="I1512" s="6">
        <v>5250000</v>
      </c>
      <c r="J1512" s="7">
        <f t="shared" si="1288"/>
        <v>2625000</v>
      </c>
      <c r="K1512" s="5">
        <v>1</v>
      </c>
      <c r="L1512" s="6">
        <f t="shared" si="1483"/>
        <v>2625000</v>
      </c>
      <c r="M1512" s="5">
        <f t="shared" ref="M1512:N1512" si="1523">F1512+H1512-K1512</f>
        <v>1</v>
      </c>
      <c r="N1512" s="6">
        <f t="shared" si="1523"/>
        <v>2625000</v>
      </c>
      <c r="O1512" s="5"/>
      <c r="P1512" s="5"/>
      <c r="Q1512" s="5"/>
      <c r="R1512" s="5"/>
      <c r="S1512" s="5"/>
      <c r="T1512" s="5"/>
      <c r="U1512" s="5"/>
      <c r="V1512" s="5"/>
      <c r="W1512" s="5"/>
    </row>
    <row r="1513" spans="1:23" x14ac:dyDescent="0.2">
      <c r="A1513" s="5" t="s">
        <v>1565</v>
      </c>
      <c r="B1513" s="5" t="s">
        <v>11</v>
      </c>
      <c r="C1513" s="5">
        <v>178</v>
      </c>
      <c r="D1513" s="6">
        <v>81303768</v>
      </c>
      <c r="E1513" s="5"/>
      <c r="F1513" s="5">
        <v>178</v>
      </c>
      <c r="G1513" s="6">
        <v>81303768</v>
      </c>
      <c r="H1513" s="5">
        <v>0</v>
      </c>
      <c r="I1513" s="5">
        <v>0</v>
      </c>
      <c r="J1513" s="7">
        <f t="shared" si="1288"/>
        <v>456762.74157303368</v>
      </c>
      <c r="K1513" s="5">
        <v>1</v>
      </c>
      <c r="L1513" s="6">
        <f t="shared" si="1483"/>
        <v>456762.74157303368</v>
      </c>
      <c r="M1513" s="5">
        <f t="shared" ref="M1513:N1513" si="1524">F1513+H1513-K1513</f>
        <v>177</v>
      </c>
      <c r="N1513" s="6">
        <f t="shared" si="1524"/>
        <v>80847005.258426964</v>
      </c>
      <c r="O1513" s="5"/>
      <c r="P1513" s="5"/>
      <c r="Q1513" s="5"/>
      <c r="R1513" s="5"/>
      <c r="S1513" s="5"/>
      <c r="T1513" s="5"/>
      <c r="U1513" s="5"/>
      <c r="V1513" s="5"/>
      <c r="W1513" s="5"/>
    </row>
    <row r="1514" spans="1:23" x14ac:dyDescent="0.2">
      <c r="A1514" s="5" t="s">
        <v>1566</v>
      </c>
      <c r="B1514" s="5" t="s">
        <v>20</v>
      </c>
      <c r="C1514" s="5">
        <v>0</v>
      </c>
      <c r="D1514" s="5">
        <v>0</v>
      </c>
      <c r="E1514" s="5"/>
      <c r="F1514" s="5">
        <v>0</v>
      </c>
      <c r="G1514" s="5">
        <v>0</v>
      </c>
      <c r="H1514" s="5">
        <v>1</v>
      </c>
      <c r="I1514" s="6">
        <v>1636364</v>
      </c>
      <c r="J1514" s="7">
        <f t="shared" si="1288"/>
        <v>1636364</v>
      </c>
      <c r="K1514" s="5">
        <v>1</v>
      </c>
      <c r="L1514" s="6">
        <f t="shared" si="1483"/>
        <v>1636364</v>
      </c>
      <c r="M1514" s="5">
        <f t="shared" ref="M1514:N1514" si="1525">F1514+H1514-K1514</f>
        <v>0</v>
      </c>
      <c r="N1514" s="6">
        <f t="shared" si="1525"/>
        <v>0</v>
      </c>
      <c r="O1514" s="5"/>
      <c r="P1514" s="5"/>
      <c r="Q1514" s="5"/>
      <c r="R1514" s="5"/>
      <c r="S1514" s="5"/>
      <c r="T1514" s="5"/>
      <c r="U1514" s="5"/>
      <c r="V1514" s="5"/>
      <c r="W1514" s="5"/>
    </row>
    <row r="1515" spans="1:23" x14ac:dyDescent="0.2">
      <c r="A1515" s="5" t="s">
        <v>1567</v>
      </c>
      <c r="B1515" s="5" t="s">
        <v>141</v>
      </c>
      <c r="C1515" s="5">
        <v>0</v>
      </c>
      <c r="D1515" s="5">
        <v>0</v>
      </c>
      <c r="E1515" s="5"/>
      <c r="F1515" s="5">
        <v>0</v>
      </c>
      <c r="G1515" s="5">
        <v>0</v>
      </c>
      <c r="H1515" s="5">
        <v>1</v>
      </c>
      <c r="I1515" s="6">
        <v>454545</v>
      </c>
      <c r="J1515" s="7">
        <f t="shared" si="1288"/>
        <v>454545</v>
      </c>
      <c r="K1515" s="5">
        <v>1</v>
      </c>
      <c r="L1515" s="6">
        <f t="shared" si="1483"/>
        <v>454545</v>
      </c>
      <c r="M1515" s="5">
        <f t="shared" ref="M1515:N1515" si="1526">F1515+H1515-K1515</f>
        <v>0</v>
      </c>
      <c r="N1515" s="6">
        <f t="shared" si="1526"/>
        <v>0</v>
      </c>
      <c r="O1515" s="5"/>
      <c r="P1515" s="5"/>
      <c r="Q1515" s="5"/>
      <c r="R1515" s="5"/>
      <c r="S1515" s="5"/>
      <c r="T1515" s="5"/>
      <c r="U1515" s="5"/>
      <c r="V1515" s="5"/>
      <c r="W1515" s="5"/>
    </row>
    <row r="1516" spans="1:23" x14ac:dyDescent="0.2">
      <c r="A1516" s="5" t="s">
        <v>1568</v>
      </c>
      <c r="B1516" s="5" t="s">
        <v>11</v>
      </c>
      <c r="C1516" s="5">
        <v>0</v>
      </c>
      <c r="D1516" s="5">
        <v>0</v>
      </c>
      <c r="E1516" s="5"/>
      <c r="F1516" s="5">
        <v>0</v>
      </c>
      <c r="G1516" s="5">
        <v>0</v>
      </c>
      <c r="H1516" s="5">
        <v>1</v>
      </c>
      <c r="I1516" s="6">
        <v>3000000</v>
      </c>
      <c r="J1516" s="7">
        <f t="shared" si="1288"/>
        <v>3000000</v>
      </c>
      <c r="K1516" s="5">
        <v>1</v>
      </c>
      <c r="L1516" s="6">
        <f t="shared" si="1483"/>
        <v>3000000</v>
      </c>
      <c r="M1516" s="5">
        <f t="shared" ref="M1516:N1516" si="1527">F1516+H1516-K1516</f>
        <v>0</v>
      </c>
      <c r="N1516" s="6">
        <f t="shared" si="1527"/>
        <v>0</v>
      </c>
      <c r="O1516" s="5"/>
      <c r="P1516" s="5"/>
      <c r="Q1516" s="5"/>
      <c r="R1516" s="5"/>
      <c r="S1516" s="5"/>
      <c r="T1516" s="5"/>
      <c r="U1516" s="5"/>
      <c r="V1516" s="5"/>
      <c r="W1516" s="5"/>
    </row>
    <row r="1517" spans="1:23" x14ac:dyDescent="0.2">
      <c r="A1517" s="5" t="s">
        <v>1569</v>
      </c>
      <c r="B1517" s="5" t="s">
        <v>25</v>
      </c>
      <c r="C1517" s="5">
        <v>1</v>
      </c>
      <c r="D1517" s="6">
        <v>227273</v>
      </c>
      <c r="E1517" s="5"/>
      <c r="F1517" s="5">
        <v>1</v>
      </c>
      <c r="G1517" s="6">
        <v>227273</v>
      </c>
      <c r="H1517" s="5">
        <v>0</v>
      </c>
      <c r="I1517" s="5">
        <v>0</v>
      </c>
      <c r="J1517" s="7">
        <f t="shared" si="1288"/>
        <v>227273</v>
      </c>
      <c r="K1517" s="5">
        <v>1</v>
      </c>
      <c r="L1517" s="6">
        <f t="shared" si="1483"/>
        <v>227273</v>
      </c>
      <c r="M1517" s="5">
        <f t="shared" ref="M1517:N1517" si="1528">F1517+H1517-K1517</f>
        <v>0</v>
      </c>
      <c r="N1517" s="6">
        <f t="shared" si="1528"/>
        <v>0</v>
      </c>
      <c r="O1517" s="5"/>
      <c r="P1517" s="5"/>
      <c r="Q1517" s="5"/>
      <c r="R1517" s="5"/>
      <c r="S1517" s="5"/>
      <c r="T1517" s="5"/>
      <c r="U1517" s="5"/>
      <c r="V1517" s="5"/>
      <c r="W1517" s="5"/>
    </row>
    <row r="1518" spans="1:23" x14ac:dyDescent="0.2">
      <c r="A1518" s="5" t="s">
        <v>1570</v>
      </c>
      <c r="B1518" s="5" t="s">
        <v>141</v>
      </c>
      <c r="C1518" s="5">
        <v>1</v>
      </c>
      <c r="D1518" s="6">
        <v>227273</v>
      </c>
      <c r="E1518" s="5"/>
      <c r="F1518" s="5">
        <v>1</v>
      </c>
      <c r="G1518" s="6">
        <v>227273</v>
      </c>
      <c r="H1518" s="5">
        <v>0</v>
      </c>
      <c r="I1518" s="5">
        <v>0</v>
      </c>
      <c r="J1518" s="7">
        <f t="shared" si="1288"/>
        <v>227273</v>
      </c>
      <c r="K1518" s="5">
        <v>1</v>
      </c>
      <c r="L1518" s="6">
        <f t="shared" si="1483"/>
        <v>227273</v>
      </c>
      <c r="M1518" s="5">
        <f t="shared" ref="M1518:N1518" si="1529">F1518+H1518-K1518</f>
        <v>0</v>
      </c>
      <c r="N1518" s="6">
        <f t="shared" si="1529"/>
        <v>0</v>
      </c>
      <c r="O1518" s="5"/>
      <c r="P1518" s="5"/>
      <c r="Q1518" s="5"/>
      <c r="R1518" s="5"/>
      <c r="S1518" s="5"/>
      <c r="T1518" s="5"/>
      <c r="U1518" s="5"/>
      <c r="V1518" s="5"/>
      <c r="W1518" s="5"/>
    </row>
    <row r="1519" spans="1:23" x14ac:dyDescent="0.2">
      <c r="A1519" s="5" t="s">
        <v>1571</v>
      </c>
      <c r="B1519" s="5" t="s">
        <v>11</v>
      </c>
      <c r="C1519" s="5">
        <v>1</v>
      </c>
      <c r="D1519" s="6">
        <v>227273</v>
      </c>
      <c r="E1519" s="5"/>
      <c r="F1519" s="5">
        <v>1</v>
      </c>
      <c r="G1519" s="6">
        <v>227273</v>
      </c>
      <c r="H1519" s="5">
        <v>0</v>
      </c>
      <c r="I1519" s="5">
        <v>0</v>
      </c>
      <c r="J1519" s="7">
        <f t="shared" si="1288"/>
        <v>227273</v>
      </c>
      <c r="K1519" s="5">
        <v>1</v>
      </c>
      <c r="L1519" s="6">
        <f t="shared" si="1483"/>
        <v>227273</v>
      </c>
      <c r="M1519" s="5">
        <f t="shared" ref="M1519:N1519" si="1530">F1519+H1519-K1519</f>
        <v>0</v>
      </c>
      <c r="N1519" s="6">
        <f t="shared" si="1530"/>
        <v>0</v>
      </c>
      <c r="O1519" s="5"/>
      <c r="P1519" s="5"/>
      <c r="Q1519" s="5"/>
      <c r="R1519" s="5"/>
      <c r="S1519" s="5"/>
      <c r="T1519" s="5"/>
      <c r="U1519" s="5"/>
      <c r="V1519" s="5"/>
      <c r="W1519" s="5"/>
    </row>
    <row r="1520" spans="1:23" x14ac:dyDescent="0.2">
      <c r="A1520" s="5" t="s">
        <v>1572</v>
      </c>
      <c r="B1520" s="5" t="s">
        <v>25</v>
      </c>
      <c r="C1520" s="5">
        <v>1</v>
      </c>
      <c r="D1520" s="6">
        <v>227273</v>
      </c>
      <c r="E1520" s="5"/>
      <c r="F1520" s="5">
        <v>1</v>
      </c>
      <c r="G1520" s="6">
        <v>227273</v>
      </c>
      <c r="H1520" s="5">
        <v>0</v>
      </c>
      <c r="I1520" s="5">
        <v>0</v>
      </c>
      <c r="J1520" s="7">
        <f t="shared" si="1288"/>
        <v>227273</v>
      </c>
      <c r="K1520" s="5">
        <v>1</v>
      </c>
      <c r="L1520" s="6">
        <f t="shared" si="1483"/>
        <v>227273</v>
      </c>
      <c r="M1520" s="5">
        <f t="shared" ref="M1520:N1520" si="1531">F1520+H1520-K1520</f>
        <v>0</v>
      </c>
      <c r="N1520" s="6">
        <f t="shared" si="1531"/>
        <v>0</v>
      </c>
      <c r="O1520" s="5"/>
      <c r="P1520" s="5"/>
      <c r="Q1520" s="5"/>
      <c r="R1520" s="5"/>
      <c r="S1520" s="5"/>
      <c r="T1520" s="5"/>
      <c r="U1520" s="5"/>
      <c r="V1520" s="5"/>
      <c r="W1520" s="5"/>
    </row>
    <row r="1521" spans="1:23" x14ac:dyDescent="0.2">
      <c r="A1521" s="5" t="s">
        <v>1573</v>
      </c>
      <c r="B1521" s="5" t="s">
        <v>141</v>
      </c>
      <c r="C1521" s="5">
        <v>0</v>
      </c>
      <c r="D1521" s="5">
        <v>0</v>
      </c>
      <c r="E1521" s="5"/>
      <c r="F1521" s="5">
        <v>0</v>
      </c>
      <c r="G1521" s="5">
        <v>0</v>
      </c>
      <c r="H1521" s="5">
        <v>3</v>
      </c>
      <c r="I1521" s="6">
        <v>1500000</v>
      </c>
      <c r="J1521" s="7">
        <f t="shared" si="1288"/>
        <v>500000</v>
      </c>
      <c r="K1521" s="5">
        <v>2</v>
      </c>
      <c r="L1521" s="6">
        <f t="shared" si="1483"/>
        <v>1000000</v>
      </c>
      <c r="M1521" s="5">
        <f t="shared" ref="M1521:N1521" si="1532">F1521+H1521-K1521</f>
        <v>1</v>
      </c>
      <c r="N1521" s="6">
        <f t="shared" si="1532"/>
        <v>500000</v>
      </c>
      <c r="O1521" s="5"/>
      <c r="P1521" s="5"/>
      <c r="Q1521" s="5"/>
      <c r="R1521" s="5"/>
      <c r="S1521" s="5"/>
      <c r="T1521" s="5"/>
      <c r="U1521" s="5"/>
      <c r="V1521" s="5"/>
      <c r="W1521" s="5"/>
    </row>
    <row r="1522" spans="1:23" x14ac:dyDescent="0.2">
      <c r="A1522" s="5" t="s">
        <v>1574</v>
      </c>
      <c r="B1522" s="5" t="s">
        <v>141</v>
      </c>
      <c r="C1522" s="5">
        <v>1</v>
      </c>
      <c r="D1522" s="6">
        <v>227273</v>
      </c>
      <c r="E1522" s="5"/>
      <c r="F1522" s="5">
        <v>1</v>
      </c>
      <c r="G1522" s="6">
        <v>227273</v>
      </c>
      <c r="H1522" s="5">
        <v>0</v>
      </c>
      <c r="I1522" s="5">
        <v>0</v>
      </c>
      <c r="J1522" s="7">
        <f t="shared" si="1288"/>
        <v>227273</v>
      </c>
      <c r="K1522" s="5">
        <v>1</v>
      </c>
      <c r="L1522" s="6">
        <f t="shared" si="1483"/>
        <v>227273</v>
      </c>
      <c r="M1522" s="5">
        <f t="shared" ref="M1522:N1522" si="1533">F1522+H1522-K1522</f>
        <v>0</v>
      </c>
      <c r="N1522" s="6">
        <f t="shared" si="1533"/>
        <v>0</v>
      </c>
      <c r="O1522" s="5"/>
      <c r="P1522" s="5"/>
      <c r="Q1522" s="5"/>
      <c r="R1522" s="5"/>
      <c r="S1522" s="5"/>
      <c r="T1522" s="5"/>
      <c r="U1522" s="5"/>
      <c r="V1522" s="5"/>
      <c r="W1522" s="5"/>
    </row>
    <row r="1523" spans="1:23" x14ac:dyDescent="0.2">
      <c r="A1523" s="5" t="s">
        <v>1575</v>
      </c>
      <c r="B1523" s="5" t="s">
        <v>11</v>
      </c>
      <c r="C1523" s="5">
        <v>0</v>
      </c>
      <c r="D1523" s="5">
        <v>0</v>
      </c>
      <c r="E1523" s="5"/>
      <c r="F1523" s="5">
        <v>0</v>
      </c>
      <c r="G1523" s="5">
        <v>0</v>
      </c>
      <c r="H1523" s="5">
        <v>4</v>
      </c>
      <c r="I1523" s="6">
        <v>6263635</v>
      </c>
      <c r="J1523" s="7">
        <f t="shared" si="1288"/>
        <v>1565908.75</v>
      </c>
      <c r="K1523" s="5">
        <v>2</v>
      </c>
      <c r="L1523" s="6">
        <f t="shared" si="1483"/>
        <v>3131817.5</v>
      </c>
      <c r="M1523" s="5">
        <f t="shared" ref="M1523:N1523" si="1534">F1523+H1523-K1523</f>
        <v>2</v>
      </c>
      <c r="N1523" s="6">
        <f t="shared" si="1534"/>
        <v>3131817.5</v>
      </c>
      <c r="O1523" s="5"/>
      <c r="P1523" s="5"/>
      <c r="Q1523" s="5"/>
      <c r="R1523" s="5"/>
      <c r="S1523" s="5"/>
      <c r="T1523" s="5"/>
      <c r="U1523" s="5"/>
      <c r="V1523" s="5"/>
      <c r="W1523" s="5"/>
    </row>
    <row r="1524" spans="1:23" x14ac:dyDescent="0.2">
      <c r="A1524" s="5" t="s">
        <v>1576</v>
      </c>
      <c r="B1524" s="5" t="s">
        <v>11</v>
      </c>
      <c r="C1524" s="5">
        <v>0</v>
      </c>
      <c r="D1524" s="5">
        <v>0</v>
      </c>
      <c r="E1524" s="5"/>
      <c r="F1524" s="5">
        <v>0</v>
      </c>
      <c r="G1524" s="5">
        <v>0</v>
      </c>
      <c r="H1524" s="5">
        <v>4</v>
      </c>
      <c r="I1524" s="6">
        <v>2160000</v>
      </c>
      <c r="J1524" s="7">
        <f t="shared" si="1288"/>
        <v>540000</v>
      </c>
      <c r="K1524" s="5">
        <v>1</v>
      </c>
      <c r="L1524" s="6">
        <f t="shared" si="1483"/>
        <v>540000</v>
      </c>
      <c r="M1524" s="5">
        <f t="shared" ref="M1524:N1524" si="1535">F1524+H1524-K1524</f>
        <v>3</v>
      </c>
      <c r="N1524" s="6">
        <f t="shared" si="1535"/>
        <v>1620000</v>
      </c>
      <c r="O1524" s="5"/>
      <c r="P1524" s="5"/>
      <c r="Q1524" s="5"/>
      <c r="R1524" s="5"/>
      <c r="S1524" s="5"/>
      <c r="T1524" s="5"/>
      <c r="U1524" s="5"/>
      <c r="V1524" s="5"/>
      <c r="W1524" s="5"/>
    </row>
    <row r="1525" spans="1:23" x14ac:dyDescent="0.2">
      <c r="A1525" s="5" t="s">
        <v>1577</v>
      </c>
      <c r="B1525" s="5" t="s">
        <v>11</v>
      </c>
      <c r="C1525" s="5">
        <v>30</v>
      </c>
      <c r="D1525" s="6">
        <v>7636364</v>
      </c>
      <c r="E1525" s="5"/>
      <c r="F1525" s="5">
        <v>30</v>
      </c>
      <c r="G1525" s="6">
        <v>7636364</v>
      </c>
      <c r="H1525" s="5">
        <v>0</v>
      </c>
      <c r="I1525" s="5">
        <v>0</v>
      </c>
      <c r="J1525" s="7">
        <f t="shared" si="1288"/>
        <v>254545.46666666667</v>
      </c>
      <c r="K1525" s="5">
        <v>3</v>
      </c>
      <c r="L1525" s="6">
        <f t="shared" si="1483"/>
        <v>763636.4</v>
      </c>
      <c r="M1525" s="5">
        <f t="shared" ref="M1525:N1525" si="1536">F1525+H1525-K1525</f>
        <v>27</v>
      </c>
      <c r="N1525" s="6">
        <f t="shared" si="1536"/>
        <v>6872727.5999999996</v>
      </c>
      <c r="O1525" s="5"/>
      <c r="P1525" s="5"/>
      <c r="Q1525" s="5"/>
      <c r="R1525" s="5"/>
      <c r="S1525" s="5"/>
      <c r="T1525" s="5"/>
      <c r="U1525" s="5"/>
      <c r="V1525" s="5"/>
      <c r="W1525" s="5"/>
    </row>
    <row r="1526" spans="1:23" x14ac:dyDescent="0.2">
      <c r="A1526" s="5" t="s">
        <v>1578</v>
      </c>
      <c r="B1526" s="5" t="s">
        <v>141</v>
      </c>
      <c r="C1526" s="5">
        <v>0</v>
      </c>
      <c r="D1526" s="5">
        <v>0</v>
      </c>
      <c r="E1526" s="5"/>
      <c r="F1526" s="5">
        <v>0</v>
      </c>
      <c r="G1526" s="5">
        <v>0</v>
      </c>
      <c r="H1526" s="5">
        <v>1</v>
      </c>
      <c r="I1526" s="6">
        <v>168182</v>
      </c>
      <c r="J1526" s="7">
        <f t="shared" si="1288"/>
        <v>168182</v>
      </c>
      <c r="K1526" s="5">
        <v>1</v>
      </c>
      <c r="L1526" s="6">
        <f t="shared" si="1483"/>
        <v>168182</v>
      </c>
      <c r="M1526" s="5">
        <f t="shared" ref="M1526:N1526" si="1537">F1526+H1526-K1526</f>
        <v>0</v>
      </c>
      <c r="N1526" s="6">
        <f t="shared" si="1537"/>
        <v>0</v>
      </c>
      <c r="O1526" s="5"/>
      <c r="P1526" s="5"/>
      <c r="Q1526" s="5"/>
      <c r="R1526" s="5"/>
      <c r="S1526" s="5"/>
      <c r="T1526" s="5"/>
      <c r="U1526" s="5"/>
      <c r="V1526" s="5"/>
      <c r="W1526" s="5"/>
    </row>
    <row r="1527" spans="1:23" x14ac:dyDescent="0.2">
      <c r="A1527" s="5" t="s">
        <v>1579</v>
      </c>
      <c r="B1527" s="5" t="s">
        <v>141</v>
      </c>
      <c r="C1527" s="5">
        <v>0</v>
      </c>
      <c r="D1527" s="5">
        <v>0</v>
      </c>
      <c r="E1527" s="5"/>
      <c r="F1527" s="5">
        <v>0</v>
      </c>
      <c r="G1527" s="5">
        <v>0</v>
      </c>
      <c r="H1527" s="5">
        <v>1</v>
      </c>
      <c r="I1527" s="6">
        <v>168182</v>
      </c>
      <c r="J1527" s="7">
        <f t="shared" si="1288"/>
        <v>168182</v>
      </c>
      <c r="K1527" s="5">
        <v>1</v>
      </c>
      <c r="L1527" s="6">
        <f t="shared" si="1483"/>
        <v>168182</v>
      </c>
      <c r="M1527" s="5">
        <f t="shared" ref="M1527:N1527" si="1538">F1527+H1527-K1527</f>
        <v>0</v>
      </c>
      <c r="N1527" s="6">
        <f t="shared" si="1538"/>
        <v>0</v>
      </c>
      <c r="O1527" s="5"/>
      <c r="P1527" s="5"/>
      <c r="Q1527" s="5"/>
      <c r="R1527" s="5"/>
      <c r="S1527" s="5"/>
      <c r="T1527" s="5"/>
      <c r="U1527" s="5"/>
      <c r="V1527" s="5"/>
      <c r="W1527" s="5"/>
    </row>
    <row r="1528" spans="1:23" x14ac:dyDescent="0.2">
      <c r="A1528" s="5" t="s">
        <v>1580</v>
      </c>
      <c r="B1528" s="5" t="s">
        <v>141</v>
      </c>
      <c r="C1528" s="5">
        <v>0</v>
      </c>
      <c r="D1528" s="5">
        <v>0</v>
      </c>
      <c r="E1528" s="5"/>
      <c r="F1528" s="5">
        <v>0</v>
      </c>
      <c r="G1528" s="5">
        <v>0</v>
      </c>
      <c r="H1528" s="5">
        <v>1</v>
      </c>
      <c r="I1528" s="6">
        <v>168182</v>
      </c>
      <c r="J1528" s="7">
        <f t="shared" si="1288"/>
        <v>168182</v>
      </c>
      <c r="K1528" s="5">
        <v>1</v>
      </c>
      <c r="L1528" s="6">
        <f t="shared" si="1483"/>
        <v>168182</v>
      </c>
      <c r="M1528" s="5">
        <f t="shared" ref="M1528:N1528" si="1539">F1528+H1528-K1528</f>
        <v>0</v>
      </c>
      <c r="N1528" s="6">
        <f t="shared" si="1539"/>
        <v>0</v>
      </c>
      <c r="O1528" s="5"/>
      <c r="P1528" s="5"/>
      <c r="Q1528" s="5"/>
      <c r="R1528" s="5"/>
      <c r="S1528" s="5"/>
      <c r="T1528" s="5"/>
      <c r="U1528" s="5"/>
      <c r="V1528" s="5"/>
      <c r="W1528" s="5"/>
    </row>
    <row r="1529" spans="1:23" x14ac:dyDescent="0.2">
      <c r="A1529" s="5" t="s">
        <v>1581</v>
      </c>
      <c r="B1529" s="5" t="s">
        <v>141</v>
      </c>
      <c r="C1529" s="5">
        <v>0</v>
      </c>
      <c r="D1529" s="5">
        <v>0</v>
      </c>
      <c r="E1529" s="5"/>
      <c r="F1529" s="5">
        <v>0</v>
      </c>
      <c r="G1529" s="5">
        <v>0</v>
      </c>
      <c r="H1529" s="5">
        <v>6</v>
      </c>
      <c r="I1529" s="6">
        <v>198000</v>
      </c>
      <c r="J1529" s="7">
        <f t="shared" si="1288"/>
        <v>33000</v>
      </c>
      <c r="K1529" s="5">
        <v>5</v>
      </c>
      <c r="L1529" s="6">
        <f t="shared" si="1483"/>
        <v>165000</v>
      </c>
      <c r="M1529" s="5">
        <f t="shared" ref="M1529:N1529" si="1540">F1529+H1529-K1529</f>
        <v>1</v>
      </c>
      <c r="N1529" s="6">
        <f t="shared" si="1540"/>
        <v>33000</v>
      </c>
      <c r="O1529" s="5"/>
      <c r="P1529" s="5"/>
      <c r="Q1529" s="5"/>
      <c r="R1529" s="5"/>
      <c r="S1529" s="5"/>
      <c r="T1529" s="5"/>
      <c r="U1529" s="5"/>
      <c r="V1529" s="5"/>
      <c r="W1529" s="5"/>
    </row>
    <row r="1530" spans="1:23" x14ac:dyDescent="0.2">
      <c r="A1530" s="5" t="s">
        <v>1582</v>
      </c>
      <c r="B1530" s="5" t="s">
        <v>11</v>
      </c>
      <c r="C1530" s="5">
        <v>0</v>
      </c>
      <c r="D1530" s="5">
        <v>0</v>
      </c>
      <c r="E1530" s="5"/>
      <c r="F1530" s="5">
        <v>0</v>
      </c>
      <c r="G1530" s="5">
        <v>0</v>
      </c>
      <c r="H1530" s="5">
        <v>25</v>
      </c>
      <c r="I1530" s="6">
        <v>30172720</v>
      </c>
      <c r="J1530" s="7">
        <f t="shared" si="1288"/>
        <v>1206908.8</v>
      </c>
      <c r="K1530" s="5">
        <v>4</v>
      </c>
      <c r="L1530" s="6">
        <f t="shared" si="1483"/>
        <v>4827635.2</v>
      </c>
      <c r="M1530" s="5">
        <f t="shared" ref="M1530:N1530" si="1541">F1530+H1530-K1530</f>
        <v>21</v>
      </c>
      <c r="N1530" s="6">
        <f t="shared" si="1541"/>
        <v>25345084.800000001</v>
      </c>
      <c r="O1530" s="5"/>
      <c r="P1530" s="5"/>
      <c r="Q1530" s="5"/>
      <c r="R1530" s="5"/>
      <c r="S1530" s="5"/>
      <c r="T1530" s="5"/>
      <c r="U1530" s="5"/>
      <c r="V1530" s="5"/>
      <c r="W1530" s="5"/>
    </row>
    <row r="1531" spans="1:23" x14ac:dyDescent="0.2">
      <c r="A1531" s="5" t="s">
        <v>1583</v>
      </c>
      <c r="B1531" s="5" t="s">
        <v>11</v>
      </c>
      <c r="C1531" s="5">
        <v>1</v>
      </c>
      <c r="D1531" s="6">
        <v>245455</v>
      </c>
      <c r="E1531" s="5"/>
      <c r="F1531" s="5">
        <v>1</v>
      </c>
      <c r="G1531" s="6">
        <v>245455</v>
      </c>
      <c r="H1531" s="5">
        <v>0</v>
      </c>
      <c r="I1531" s="5">
        <v>0</v>
      </c>
      <c r="J1531" s="7">
        <f t="shared" si="1288"/>
        <v>245455</v>
      </c>
      <c r="K1531" s="5">
        <v>1</v>
      </c>
      <c r="L1531" s="6">
        <f t="shared" si="1483"/>
        <v>245455</v>
      </c>
      <c r="M1531" s="5">
        <f t="shared" ref="M1531:N1531" si="1542">F1531+H1531-K1531</f>
        <v>0</v>
      </c>
      <c r="N1531" s="6">
        <f t="shared" si="1542"/>
        <v>0</v>
      </c>
      <c r="O1531" s="5"/>
      <c r="P1531" s="5"/>
      <c r="Q1531" s="5"/>
      <c r="R1531" s="5"/>
      <c r="S1531" s="5"/>
      <c r="T1531" s="5"/>
      <c r="U1531" s="5"/>
      <c r="V1531" s="5"/>
      <c r="W1531" s="5"/>
    </row>
    <row r="1532" spans="1:23" x14ac:dyDescent="0.2">
      <c r="A1532" s="5" t="s">
        <v>1584</v>
      </c>
      <c r="B1532" s="5" t="s">
        <v>20</v>
      </c>
      <c r="C1532" s="5">
        <v>1</v>
      </c>
      <c r="D1532" s="6">
        <v>245455</v>
      </c>
      <c r="E1532" s="5"/>
      <c r="F1532" s="5">
        <v>1</v>
      </c>
      <c r="G1532" s="6">
        <v>245455</v>
      </c>
      <c r="H1532" s="5">
        <v>0</v>
      </c>
      <c r="I1532" s="5">
        <v>0</v>
      </c>
      <c r="J1532" s="7">
        <f t="shared" si="1288"/>
        <v>245455</v>
      </c>
      <c r="K1532" s="5">
        <v>1</v>
      </c>
      <c r="L1532" s="6">
        <f t="shared" si="1483"/>
        <v>245455</v>
      </c>
      <c r="M1532" s="5">
        <f t="shared" ref="M1532:N1532" si="1543">F1532+H1532-K1532</f>
        <v>0</v>
      </c>
      <c r="N1532" s="6">
        <f t="shared" si="1543"/>
        <v>0</v>
      </c>
      <c r="O1532" s="5"/>
      <c r="P1532" s="5"/>
      <c r="Q1532" s="5"/>
      <c r="R1532" s="5"/>
      <c r="S1532" s="5"/>
      <c r="T1532" s="5"/>
      <c r="U1532" s="5"/>
      <c r="V1532" s="5"/>
      <c r="W1532" s="5"/>
    </row>
    <row r="1533" spans="1:23" x14ac:dyDescent="0.2">
      <c r="A1533" s="5" t="s">
        <v>1585</v>
      </c>
      <c r="B1533" s="5" t="s">
        <v>141</v>
      </c>
      <c r="C1533" s="5">
        <v>1</v>
      </c>
      <c r="D1533" s="6">
        <v>245455</v>
      </c>
      <c r="E1533" s="5"/>
      <c r="F1533" s="5">
        <v>1</v>
      </c>
      <c r="G1533" s="6">
        <v>245455</v>
      </c>
      <c r="H1533" s="5">
        <v>0</v>
      </c>
      <c r="I1533" s="5">
        <v>0</v>
      </c>
      <c r="J1533" s="7">
        <f t="shared" si="1288"/>
        <v>245455</v>
      </c>
      <c r="K1533" s="5">
        <v>1</v>
      </c>
      <c r="L1533" s="6">
        <f t="shared" si="1483"/>
        <v>245455</v>
      </c>
      <c r="M1533" s="5">
        <f t="shared" ref="M1533:N1533" si="1544">F1533+H1533-K1533</f>
        <v>0</v>
      </c>
      <c r="N1533" s="6">
        <f t="shared" si="1544"/>
        <v>0</v>
      </c>
      <c r="O1533" s="5"/>
      <c r="P1533" s="5"/>
      <c r="Q1533" s="5"/>
      <c r="R1533" s="5"/>
      <c r="S1533" s="5"/>
      <c r="T1533" s="5"/>
      <c r="U1533" s="5"/>
      <c r="V1533" s="5"/>
      <c r="W1533" s="5"/>
    </row>
    <row r="1534" spans="1:23" x14ac:dyDescent="0.2">
      <c r="A1534" s="5" t="s">
        <v>1586</v>
      </c>
      <c r="B1534" s="5" t="s">
        <v>11</v>
      </c>
      <c r="C1534" s="5">
        <v>0</v>
      </c>
      <c r="D1534" s="5">
        <v>0</v>
      </c>
      <c r="E1534" s="5"/>
      <c r="F1534" s="5">
        <v>0</v>
      </c>
      <c r="G1534" s="5">
        <v>0</v>
      </c>
      <c r="H1534" s="5">
        <v>11</v>
      </c>
      <c r="I1534" s="6">
        <v>7090908</v>
      </c>
      <c r="J1534" s="7">
        <f t="shared" ref="J1534:J1788" si="1545">IFERROR((G1534+I1534)/(F1534+H1534),0)</f>
        <v>644628</v>
      </c>
      <c r="K1534" s="5">
        <v>4</v>
      </c>
      <c r="L1534" s="6">
        <f t="shared" si="1483"/>
        <v>2578512</v>
      </c>
      <c r="M1534" s="5">
        <f t="shared" ref="M1534:N1534" si="1546">F1534+H1534-K1534</f>
        <v>7</v>
      </c>
      <c r="N1534" s="6">
        <f t="shared" si="1546"/>
        <v>4512396</v>
      </c>
      <c r="O1534" s="5"/>
      <c r="P1534" s="5"/>
      <c r="Q1534" s="5"/>
      <c r="R1534" s="5"/>
      <c r="S1534" s="5"/>
      <c r="T1534" s="5"/>
      <c r="U1534" s="5"/>
      <c r="V1534" s="5"/>
      <c r="W1534" s="5"/>
    </row>
    <row r="1535" spans="1:23" x14ac:dyDescent="0.2">
      <c r="A1535" s="5" t="s">
        <v>1587</v>
      </c>
      <c r="B1535" s="5" t="s">
        <v>11</v>
      </c>
      <c r="C1535" s="5">
        <v>0</v>
      </c>
      <c r="D1535" s="5">
        <v>0</v>
      </c>
      <c r="E1535" s="5"/>
      <c r="F1535" s="5">
        <v>0</v>
      </c>
      <c r="G1535" s="5">
        <v>0</v>
      </c>
      <c r="H1535" s="5">
        <v>50</v>
      </c>
      <c r="I1535" s="6">
        <v>2318200</v>
      </c>
      <c r="J1535" s="7">
        <f t="shared" si="1545"/>
        <v>46364</v>
      </c>
      <c r="K1535" s="5">
        <v>5</v>
      </c>
      <c r="L1535" s="6">
        <f t="shared" si="1483"/>
        <v>231820</v>
      </c>
      <c r="M1535" s="5">
        <f t="shared" ref="M1535:N1535" si="1547">F1535+H1535-K1535</f>
        <v>45</v>
      </c>
      <c r="N1535" s="6">
        <f t="shared" si="1547"/>
        <v>2086380</v>
      </c>
      <c r="O1535" s="5"/>
      <c r="P1535" s="5"/>
      <c r="Q1535" s="5"/>
      <c r="R1535" s="5"/>
      <c r="S1535" s="5"/>
      <c r="T1535" s="5"/>
      <c r="U1535" s="5"/>
      <c r="V1535" s="5"/>
      <c r="W1535" s="5"/>
    </row>
    <row r="1536" spans="1:23" x14ac:dyDescent="0.2">
      <c r="A1536" s="5" t="s">
        <v>1588</v>
      </c>
      <c r="B1536" s="5" t="s">
        <v>11</v>
      </c>
      <c r="C1536" s="5">
        <v>1</v>
      </c>
      <c r="D1536" s="6">
        <v>254545</v>
      </c>
      <c r="E1536" s="5"/>
      <c r="F1536" s="5">
        <v>1</v>
      </c>
      <c r="G1536" s="6">
        <v>254545</v>
      </c>
      <c r="H1536" s="5">
        <v>0</v>
      </c>
      <c r="I1536" s="5">
        <v>0</v>
      </c>
      <c r="J1536" s="7">
        <f t="shared" si="1545"/>
        <v>254545</v>
      </c>
      <c r="K1536" s="5">
        <v>1</v>
      </c>
      <c r="L1536" s="6">
        <f t="shared" si="1483"/>
        <v>254545</v>
      </c>
      <c r="M1536" s="5">
        <f t="shared" ref="M1536:N1536" si="1548">F1536+H1536-K1536</f>
        <v>0</v>
      </c>
      <c r="N1536" s="6">
        <f t="shared" si="1548"/>
        <v>0</v>
      </c>
      <c r="O1536" s="5"/>
      <c r="P1536" s="5"/>
      <c r="Q1536" s="5"/>
      <c r="R1536" s="5"/>
      <c r="S1536" s="5"/>
      <c r="T1536" s="5"/>
      <c r="U1536" s="5"/>
      <c r="V1536" s="5"/>
      <c r="W1536" s="5"/>
    </row>
    <row r="1537" spans="1:23" x14ac:dyDescent="0.2">
      <c r="A1537" s="5" t="s">
        <v>1589</v>
      </c>
      <c r="B1537" s="5" t="s">
        <v>11</v>
      </c>
      <c r="C1537" s="5">
        <v>0</v>
      </c>
      <c r="D1537" s="5">
        <v>0</v>
      </c>
      <c r="E1537" s="5"/>
      <c r="F1537" s="5">
        <v>0</v>
      </c>
      <c r="G1537" s="5">
        <v>0</v>
      </c>
      <c r="H1537" s="5">
        <v>5</v>
      </c>
      <c r="I1537" s="6">
        <v>3863635</v>
      </c>
      <c r="J1537" s="7">
        <f t="shared" si="1545"/>
        <v>772727</v>
      </c>
      <c r="K1537" s="5">
        <v>2</v>
      </c>
      <c r="L1537" s="6">
        <f t="shared" si="1483"/>
        <v>1545454</v>
      </c>
      <c r="M1537" s="5">
        <f t="shared" ref="M1537:N1537" si="1549">F1537+H1537-K1537</f>
        <v>3</v>
      </c>
      <c r="N1537" s="6">
        <f t="shared" si="1549"/>
        <v>2318181</v>
      </c>
      <c r="O1537" s="5"/>
      <c r="P1537" s="5"/>
      <c r="Q1537" s="5"/>
      <c r="R1537" s="5"/>
      <c r="S1537" s="5"/>
      <c r="T1537" s="5"/>
      <c r="U1537" s="5"/>
      <c r="V1537" s="5"/>
      <c r="W1537" s="5"/>
    </row>
    <row r="1538" spans="1:23" x14ac:dyDescent="0.2">
      <c r="A1538" s="5" t="s">
        <v>1590</v>
      </c>
      <c r="B1538" s="5" t="s">
        <v>11</v>
      </c>
      <c r="C1538" s="5">
        <v>10</v>
      </c>
      <c r="D1538" s="6">
        <v>19794923</v>
      </c>
      <c r="E1538" s="5"/>
      <c r="F1538" s="5">
        <v>10</v>
      </c>
      <c r="G1538" s="6">
        <v>19794923</v>
      </c>
      <c r="H1538" s="5">
        <v>0</v>
      </c>
      <c r="I1538" s="5">
        <v>0</v>
      </c>
      <c r="J1538" s="7">
        <f t="shared" si="1545"/>
        <v>1979492.3</v>
      </c>
      <c r="K1538" s="5">
        <v>4</v>
      </c>
      <c r="L1538" s="6">
        <f t="shared" si="1483"/>
        <v>7917969.2000000002</v>
      </c>
      <c r="M1538" s="5">
        <f t="shared" ref="M1538:N1538" si="1550">F1538+H1538-K1538</f>
        <v>6</v>
      </c>
      <c r="N1538" s="6">
        <f t="shared" si="1550"/>
        <v>11876953.800000001</v>
      </c>
      <c r="O1538" s="5"/>
      <c r="P1538" s="5"/>
      <c r="Q1538" s="5"/>
      <c r="R1538" s="5"/>
      <c r="S1538" s="5"/>
      <c r="T1538" s="5"/>
      <c r="U1538" s="5"/>
      <c r="V1538" s="5"/>
      <c r="W1538" s="5"/>
    </row>
    <row r="1539" spans="1:23" x14ac:dyDescent="0.2">
      <c r="A1539" s="5" t="s">
        <v>1591</v>
      </c>
      <c r="B1539" s="5" t="s">
        <v>141</v>
      </c>
      <c r="C1539" s="5">
        <v>0</v>
      </c>
      <c r="D1539" s="5">
        <v>0</v>
      </c>
      <c r="E1539" s="5"/>
      <c r="F1539" s="5">
        <v>0</v>
      </c>
      <c r="G1539" s="5">
        <v>0</v>
      </c>
      <c r="H1539" s="5">
        <v>1</v>
      </c>
      <c r="I1539" s="6">
        <v>550000</v>
      </c>
      <c r="J1539" s="7">
        <f t="shared" si="1545"/>
        <v>550000</v>
      </c>
      <c r="K1539" s="5">
        <v>1</v>
      </c>
      <c r="L1539" s="6">
        <f t="shared" si="1483"/>
        <v>550000</v>
      </c>
      <c r="M1539" s="5">
        <f t="shared" ref="M1539:N1539" si="1551">F1539+H1539-K1539</f>
        <v>0</v>
      </c>
      <c r="N1539" s="6">
        <f t="shared" si="1551"/>
        <v>0</v>
      </c>
      <c r="O1539" s="5"/>
      <c r="P1539" s="5"/>
      <c r="Q1539" s="5"/>
      <c r="R1539" s="5"/>
      <c r="S1539" s="5"/>
      <c r="T1539" s="5"/>
      <c r="U1539" s="5"/>
      <c r="V1539" s="5"/>
      <c r="W1539" s="5"/>
    </row>
    <row r="1540" spans="1:23" x14ac:dyDescent="0.2">
      <c r="A1540" s="5" t="s">
        <v>1592</v>
      </c>
      <c r="B1540" s="5" t="s">
        <v>11</v>
      </c>
      <c r="C1540" s="5">
        <v>1</v>
      </c>
      <c r="D1540" s="6">
        <v>263636</v>
      </c>
      <c r="E1540" s="5"/>
      <c r="F1540" s="5">
        <v>1</v>
      </c>
      <c r="G1540" s="6">
        <v>263636</v>
      </c>
      <c r="H1540" s="5">
        <v>0</v>
      </c>
      <c r="I1540" s="5">
        <v>0</v>
      </c>
      <c r="J1540" s="7">
        <f t="shared" si="1545"/>
        <v>263636</v>
      </c>
      <c r="K1540" s="5">
        <v>1</v>
      </c>
      <c r="L1540" s="6">
        <f t="shared" si="1483"/>
        <v>263636</v>
      </c>
      <c r="M1540" s="5">
        <f t="shared" ref="M1540:N1540" si="1552">F1540+H1540-K1540</f>
        <v>0</v>
      </c>
      <c r="N1540" s="6">
        <f t="shared" si="1552"/>
        <v>0</v>
      </c>
      <c r="O1540" s="5"/>
      <c r="P1540" s="5"/>
      <c r="Q1540" s="5"/>
      <c r="R1540" s="5"/>
      <c r="S1540" s="5"/>
      <c r="T1540" s="5"/>
      <c r="U1540" s="5"/>
      <c r="V1540" s="5"/>
      <c r="W1540" s="5"/>
    </row>
    <row r="1541" spans="1:23" x14ac:dyDescent="0.2">
      <c r="A1541" s="5" t="s">
        <v>1593</v>
      </c>
      <c r="B1541" s="5" t="s">
        <v>11</v>
      </c>
      <c r="C1541" s="5">
        <v>1</v>
      </c>
      <c r="D1541" s="6">
        <v>263636</v>
      </c>
      <c r="E1541" s="5"/>
      <c r="F1541" s="5">
        <v>1</v>
      </c>
      <c r="G1541" s="6">
        <v>263636</v>
      </c>
      <c r="H1541" s="5">
        <v>0</v>
      </c>
      <c r="I1541" s="5">
        <v>0</v>
      </c>
      <c r="J1541" s="7">
        <f t="shared" si="1545"/>
        <v>263636</v>
      </c>
      <c r="K1541" s="5">
        <v>1</v>
      </c>
      <c r="L1541" s="6">
        <f t="shared" si="1483"/>
        <v>263636</v>
      </c>
      <c r="M1541" s="5">
        <f t="shared" ref="M1541:N1541" si="1553">F1541+H1541-K1541</f>
        <v>0</v>
      </c>
      <c r="N1541" s="6">
        <f t="shared" si="1553"/>
        <v>0</v>
      </c>
      <c r="O1541" s="5"/>
      <c r="P1541" s="5"/>
      <c r="Q1541" s="5"/>
      <c r="R1541" s="5"/>
      <c r="S1541" s="5"/>
      <c r="T1541" s="5"/>
      <c r="U1541" s="5"/>
      <c r="V1541" s="5"/>
      <c r="W1541" s="5"/>
    </row>
    <row r="1542" spans="1:23" x14ac:dyDescent="0.2">
      <c r="A1542" s="5" t="s">
        <v>1594</v>
      </c>
      <c r="B1542" s="5" t="s">
        <v>11</v>
      </c>
      <c r="C1542" s="5">
        <v>1</v>
      </c>
      <c r="D1542" s="6">
        <v>263636</v>
      </c>
      <c r="E1542" s="5"/>
      <c r="F1542" s="5">
        <v>1</v>
      </c>
      <c r="G1542" s="6">
        <v>263636</v>
      </c>
      <c r="H1542" s="5">
        <v>0</v>
      </c>
      <c r="I1542" s="5">
        <v>0</v>
      </c>
      <c r="J1542" s="7">
        <f t="shared" si="1545"/>
        <v>263636</v>
      </c>
      <c r="K1542" s="5">
        <v>1</v>
      </c>
      <c r="L1542" s="6">
        <f t="shared" si="1483"/>
        <v>263636</v>
      </c>
      <c r="M1542" s="5">
        <f t="shared" ref="M1542:N1542" si="1554">F1542+H1542-K1542</f>
        <v>0</v>
      </c>
      <c r="N1542" s="6">
        <f t="shared" si="1554"/>
        <v>0</v>
      </c>
      <c r="O1542" s="5"/>
      <c r="P1542" s="5"/>
      <c r="Q1542" s="5"/>
      <c r="R1542" s="5"/>
      <c r="S1542" s="5"/>
      <c r="T1542" s="5"/>
      <c r="U1542" s="5"/>
      <c r="V1542" s="5"/>
      <c r="W1542" s="5"/>
    </row>
    <row r="1543" spans="1:23" x14ac:dyDescent="0.2">
      <c r="A1543" s="5" t="s">
        <v>1595</v>
      </c>
      <c r="B1543" s="5" t="s">
        <v>11</v>
      </c>
      <c r="C1543" s="5">
        <v>1</v>
      </c>
      <c r="D1543" s="6">
        <v>263636</v>
      </c>
      <c r="E1543" s="5"/>
      <c r="F1543" s="5">
        <v>1</v>
      </c>
      <c r="G1543" s="6">
        <v>263636</v>
      </c>
      <c r="H1543" s="5">
        <v>0</v>
      </c>
      <c r="I1543" s="5">
        <v>0</v>
      </c>
      <c r="J1543" s="7">
        <f t="shared" si="1545"/>
        <v>263636</v>
      </c>
      <c r="K1543" s="5">
        <v>1</v>
      </c>
      <c r="L1543" s="6">
        <f t="shared" si="1483"/>
        <v>263636</v>
      </c>
      <c r="M1543" s="5">
        <f t="shared" ref="M1543:N1543" si="1555">F1543+H1543-K1543</f>
        <v>0</v>
      </c>
      <c r="N1543" s="6">
        <f t="shared" si="1555"/>
        <v>0</v>
      </c>
      <c r="O1543" s="5"/>
      <c r="P1543" s="5"/>
      <c r="Q1543" s="5"/>
      <c r="R1543" s="5"/>
      <c r="S1543" s="5"/>
      <c r="T1543" s="5"/>
      <c r="U1543" s="5"/>
      <c r="V1543" s="5"/>
      <c r="W1543" s="5"/>
    </row>
    <row r="1544" spans="1:23" x14ac:dyDescent="0.2">
      <c r="A1544" s="5" t="s">
        <v>1596</v>
      </c>
      <c r="B1544" s="5" t="s">
        <v>11</v>
      </c>
      <c r="C1544" s="5">
        <v>1</v>
      </c>
      <c r="D1544" s="6">
        <v>263636</v>
      </c>
      <c r="E1544" s="5"/>
      <c r="F1544" s="5">
        <v>1</v>
      </c>
      <c r="G1544" s="6">
        <v>263636</v>
      </c>
      <c r="H1544" s="5">
        <v>0</v>
      </c>
      <c r="I1544" s="5">
        <v>0</v>
      </c>
      <c r="J1544" s="7">
        <f t="shared" si="1545"/>
        <v>263636</v>
      </c>
      <c r="K1544" s="5">
        <v>1</v>
      </c>
      <c r="L1544" s="6">
        <f t="shared" si="1483"/>
        <v>263636</v>
      </c>
      <c r="M1544" s="5">
        <f t="shared" ref="M1544:N1544" si="1556">F1544+H1544-K1544</f>
        <v>0</v>
      </c>
      <c r="N1544" s="6">
        <f t="shared" si="1556"/>
        <v>0</v>
      </c>
      <c r="O1544" s="5"/>
      <c r="P1544" s="5"/>
      <c r="Q1544" s="5"/>
      <c r="R1544" s="5"/>
      <c r="S1544" s="5"/>
      <c r="T1544" s="5"/>
      <c r="U1544" s="5"/>
      <c r="V1544" s="5"/>
      <c r="W1544" s="5"/>
    </row>
    <row r="1545" spans="1:23" x14ac:dyDescent="0.2">
      <c r="A1545" s="5" t="s">
        <v>1597</v>
      </c>
      <c r="B1545" s="5" t="s">
        <v>11</v>
      </c>
      <c r="C1545" s="5">
        <v>0</v>
      </c>
      <c r="D1545" s="5">
        <v>0</v>
      </c>
      <c r="E1545" s="5"/>
      <c r="F1545" s="5">
        <v>0</v>
      </c>
      <c r="G1545" s="5">
        <v>0</v>
      </c>
      <c r="H1545" s="5">
        <v>5</v>
      </c>
      <c r="I1545" s="6">
        <v>4090905</v>
      </c>
      <c r="J1545" s="7">
        <f t="shared" si="1545"/>
        <v>818181</v>
      </c>
      <c r="K1545" s="5">
        <v>1</v>
      </c>
      <c r="L1545" s="6">
        <f t="shared" si="1483"/>
        <v>818181</v>
      </c>
      <c r="M1545" s="5">
        <f t="shared" ref="M1545:N1545" si="1557">F1545+H1545-K1545</f>
        <v>4</v>
      </c>
      <c r="N1545" s="6">
        <f t="shared" si="1557"/>
        <v>3272724</v>
      </c>
      <c r="O1545" s="5"/>
      <c r="P1545" s="5"/>
      <c r="Q1545" s="5"/>
      <c r="R1545" s="5"/>
      <c r="S1545" s="5"/>
      <c r="T1545" s="5"/>
      <c r="U1545" s="5"/>
      <c r="V1545" s="5"/>
      <c r="W1545" s="5"/>
    </row>
    <row r="1546" spans="1:23" x14ac:dyDescent="0.2">
      <c r="A1546" s="5" t="s">
        <v>1598</v>
      </c>
      <c r="B1546" s="5" t="s">
        <v>11</v>
      </c>
      <c r="C1546" s="5">
        <v>12</v>
      </c>
      <c r="D1546" s="6">
        <v>7773287</v>
      </c>
      <c r="E1546" s="5"/>
      <c r="F1546" s="5">
        <v>12</v>
      </c>
      <c r="G1546" s="6">
        <v>7773287</v>
      </c>
      <c r="H1546" s="5">
        <v>3</v>
      </c>
      <c r="I1546" s="6">
        <v>2250001</v>
      </c>
      <c r="J1546" s="7">
        <f t="shared" si="1545"/>
        <v>668219.19999999995</v>
      </c>
      <c r="K1546" s="5">
        <v>3</v>
      </c>
      <c r="L1546" s="6">
        <f t="shared" si="1483"/>
        <v>2004657.5999999999</v>
      </c>
      <c r="M1546" s="5">
        <f t="shared" ref="M1546:N1546" si="1558">F1546+H1546-K1546</f>
        <v>12</v>
      </c>
      <c r="N1546" s="6">
        <f t="shared" si="1558"/>
        <v>8018630.4000000004</v>
      </c>
      <c r="O1546" s="5"/>
      <c r="P1546" s="5"/>
      <c r="Q1546" s="5"/>
      <c r="R1546" s="5"/>
      <c r="S1546" s="5"/>
      <c r="T1546" s="5"/>
      <c r="U1546" s="5"/>
      <c r="V1546" s="5"/>
      <c r="W1546" s="5"/>
    </row>
    <row r="1547" spans="1:23" x14ac:dyDescent="0.2">
      <c r="A1547" s="5" t="s">
        <v>1599</v>
      </c>
      <c r="B1547" s="5" t="s">
        <v>20</v>
      </c>
      <c r="C1547" s="5">
        <v>4</v>
      </c>
      <c r="D1547" s="6">
        <v>4200000</v>
      </c>
      <c r="E1547" s="5"/>
      <c r="F1547" s="5">
        <v>4</v>
      </c>
      <c r="G1547" s="6">
        <v>4200000</v>
      </c>
      <c r="H1547" s="5">
        <v>2</v>
      </c>
      <c r="I1547" s="6">
        <v>2100000</v>
      </c>
      <c r="J1547" s="7">
        <f t="shared" si="1545"/>
        <v>1050000</v>
      </c>
      <c r="K1547" s="5">
        <v>6</v>
      </c>
      <c r="L1547" s="6">
        <f t="shared" si="1483"/>
        <v>6300000</v>
      </c>
      <c r="M1547" s="5">
        <f t="shared" ref="M1547:N1547" si="1559">F1547+H1547-K1547</f>
        <v>0</v>
      </c>
      <c r="N1547" s="6">
        <f t="shared" si="1559"/>
        <v>0</v>
      </c>
      <c r="O1547" s="5"/>
      <c r="P1547" s="5"/>
      <c r="Q1547" s="5"/>
      <c r="R1547" s="5"/>
      <c r="S1547" s="5"/>
      <c r="T1547" s="5"/>
      <c r="U1547" s="5"/>
      <c r="V1547" s="5"/>
      <c r="W1547" s="5"/>
    </row>
    <row r="1548" spans="1:23" x14ac:dyDescent="0.2">
      <c r="A1548" s="5" t="s">
        <v>1600</v>
      </c>
      <c r="B1548" s="5" t="s">
        <v>1601</v>
      </c>
      <c r="C1548" s="5">
        <v>0</v>
      </c>
      <c r="D1548" s="5">
        <v>0</v>
      </c>
      <c r="E1548" s="5"/>
      <c r="F1548" s="5">
        <v>0</v>
      </c>
      <c r="G1548" s="5">
        <v>0</v>
      </c>
      <c r="H1548" s="5">
        <v>100</v>
      </c>
      <c r="I1548" s="6">
        <v>430000</v>
      </c>
      <c r="J1548" s="7">
        <f t="shared" si="1545"/>
        <v>4300</v>
      </c>
      <c r="K1548" s="5">
        <v>100</v>
      </c>
      <c r="L1548" s="6">
        <f t="shared" si="1483"/>
        <v>430000</v>
      </c>
      <c r="M1548" s="5">
        <f t="shared" ref="M1548:N1548" si="1560">F1548+H1548-K1548</f>
        <v>0</v>
      </c>
      <c r="N1548" s="6">
        <f t="shared" si="1560"/>
        <v>0</v>
      </c>
      <c r="O1548" s="5"/>
      <c r="P1548" s="5"/>
      <c r="Q1548" s="5"/>
      <c r="R1548" s="5"/>
      <c r="S1548" s="5"/>
      <c r="T1548" s="5"/>
      <c r="U1548" s="5"/>
      <c r="V1548" s="5"/>
      <c r="W1548" s="5"/>
    </row>
    <row r="1549" spans="1:23" x14ac:dyDescent="0.2">
      <c r="A1549" s="5" t="s">
        <v>1602</v>
      </c>
      <c r="B1549" s="5" t="s">
        <v>20</v>
      </c>
      <c r="C1549" s="5">
        <v>1</v>
      </c>
      <c r="D1549" s="6">
        <v>272727</v>
      </c>
      <c r="E1549" s="5"/>
      <c r="F1549" s="5">
        <v>1</v>
      </c>
      <c r="G1549" s="6">
        <v>272727</v>
      </c>
      <c r="H1549" s="5">
        <v>0</v>
      </c>
      <c r="I1549" s="5">
        <v>0</v>
      </c>
      <c r="J1549" s="7">
        <f t="shared" si="1545"/>
        <v>272727</v>
      </c>
      <c r="K1549" s="5">
        <v>1</v>
      </c>
      <c r="L1549" s="6">
        <f t="shared" si="1483"/>
        <v>272727</v>
      </c>
      <c r="M1549" s="5">
        <f t="shared" ref="M1549:N1549" si="1561">F1549+H1549-K1549</f>
        <v>0</v>
      </c>
      <c r="N1549" s="6">
        <f t="shared" si="1561"/>
        <v>0</v>
      </c>
      <c r="O1549" s="5"/>
      <c r="P1549" s="5"/>
      <c r="Q1549" s="5"/>
      <c r="R1549" s="5"/>
      <c r="S1549" s="5"/>
      <c r="T1549" s="5"/>
      <c r="U1549" s="5"/>
      <c r="V1549" s="5"/>
      <c r="W1549" s="5"/>
    </row>
    <row r="1550" spans="1:23" x14ac:dyDescent="0.2">
      <c r="A1550" s="5" t="s">
        <v>1603</v>
      </c>
      <c r="B1550" s="5" t="s">
        <v>11</v>
      </c>
      <c r="C1550" s="5">
        <v>3</v>
      </c>
      <c r="D1550" s="6">
        <v>272727</v>
      </c>
      <c r="E1550" s="5"/>
      <c r="F1550" s="5">
        <v>3</v>
      </c>
      <c r="G1550" s="6">
        <v>272727</v>
      </c>
      <c r="H1550" s="5">
        <v>0</v>
      </c>
      <c r="I1550" s="5">
        <v>0</v>
      </c>
      <c r="J1550" s="7">
        <f t="shared" si="1545"/>
        <v>90909</v>
      </c>
      <c r="K1550" s="5">
        <v>3</v>
      </c>
      <c r="L1550" s="6">
        <f t="shared" si="1483"/>
        <v>272727</v>
      </c>
      <c r="M1550" s="5">
        <f t="shared" ref="M1550:N1550" si="1562">F1550+H1550-K1550</f>
        <v>0</v>
      </c>
      <c r="N1550" s="6">
        <f t="shared" si="1562"/>
        <v>0</v>
      </c>
      <c r="O1550" s="5"/>
      <c r="P1550" s="5"/>
      <c r="Q1550" s="5"/>
      <c r="R1550" s="5"/>
      <c r="S1550" s="5"/>
      <c r="T1550" s="5"/>
      <c r="U1550" s="5"/>
      <c r="V1550" s="5"/>
      <c r="W1550" s="5"/>
    </row>
    <row r="1551" spans="1:23" x14ac:dyDescent="0.2">
      <c r="A1551" s="5" t="s">
        <v>1604</v>
      </c>
      <c r="B1551" s="5" t="s">
        <v>11</v>
      </c>
      <c r="C1551" s="5">
        <v>3</v>
      </c>
      <c r="D1551" s="6">
        <v>272727</v>
      </c>
      <c r="E1551" s="5"/>
      <c r="F1551" s="5">
        <v>3</v>
      </c>
      <c r="G1551" s="6">
        <v>272727</v>
      </c>
      <c r="H1551" s="5">
        <v>0</v>
      </c>
      <c r="I1551" s="5">
        <v>0</v>
      </c>
      <c r="J1551" s="7">
        <f t="shared" si="1545"/>
        <v>90909</v>
      </c>
      <c r="K1551" s="5">
        <v>3</v>
      </c>
      <c r="L1551" s="6">
        <f t="shared" si="1483"/>
        <v>272727</v>
      </c>
      <c r="M1551" s="5">
        <f t="shared" ref="M1551:N1551" si="1563">F1551+H1551-K1551</f>
        <v>0</v>
      </c>
      <c r="N1551" s="6">
        <f t="shared" si="1563"/>
        <v>0</v>
      </c>
      <c r="O1551" s="5"/>
      <c r="P1551" s="5"/>
      <c r="Q1551" s="5"/>
      <c r="R1551" s="5"/>
      <c r="S1551" s="5"/>
      <c r="T1551" s="5"/>
      <c r="U1551" s="5"/>
      <c r="V1551" s="5"/>
      <c r="W1551" s="5"/>
    </row>
    <row r="1552" spans="1:23" x14ac:dyDescent="0.2">
      <c r="A1552" s="5" t="s">
        <v>1605</v>
      </c>
      <c r="B1552" s="5" t="s">
        <v>11</v>
      </c>
      <c r="C1552" s="5">
        <v>0</v>
      </c>
      <c r="D1552" s="5">
        <v>0</v>
      </c>
      <c r="E1552" s="5"/>
      <c r="F1552" s="5">
        <v>0</v>
      </c>
      <c r="G1552" s="5">
        <v>0</v>
      </c>
      <c r="H1552" s="5">
        <v>1</v>
      </c>
      <c r="I1552" s="6">
        <v>1500000</v>
      </c>
      <c r="J1552" s="7">
        <f t="shared" si="1545"/>
        <v>1500000</v>
      </c>
      <c r="K1552" s="5">
        <v>1</v>
      </c>
      <c r="L1552" s="6">
        <f t="shared" si="1483"/>
        <v>1500000</v>
      </c>
      <c r="M1552" s="5">
        <f t="shared" ref="M1552:N1552" si="1564">F1552+H1552-K1552</f>
        <v>0</v>
      </c>
      <c r="N1552" s="6">
        <f t="shared" si="1564"/>
        <v>0</v>
      </c>
      <c r="O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2">
      <c r="A1553" s="5" t="s">
        <v>1606</v>
      </c>
      <c r="B1553" s="5" t="s">
        <v>141</v>
      </c>
      <c r="C1553" s="5">
        <v>1</v>
      </c>
      <c r="D1553" s="6">
        <v>272727</v>
      </c>
      <c r="E1553" s="5"/>
      <c r="F1553" s="5">
        <v>1</v>
      </c>
      <c r="G1553" s="6">
        <v>272727</v>
      </c>
      <c r="H1553" s="5">
        <v>0</v>
      </c>
      <c r="I1553" s="5">
        <v>0</v>
      </c>
      <c r="J1553" s="7">
        <f t="shared" si="1545"/>
        <v>272727</v>
      </c>
      <c r="K1553" s="5">
        <v>1</v>
      </c>
      <c r="L1553" s="6">
        <f t="shared" si="1483"/>
        <v>272727</v>
      </c>
      <c r="M1553" s="5">
        <f t="shared" ref="M1553:N1553" si="1565">F1553+H1553-K1553</f>
        <v>0</v>
      </c>
      <c r="N1553" s="6">
        <f t="shared" si="1565"/>
        <v>0</v>
      </c>
      <c r="O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2">
      <c r="A1554" s="5" t="s">
        <v>1607</v>
      </c>
      <c r="B1554" s="5" t="s">
        <v>141</v>
      </c>
      <c r="C1554" s="5">
        <v>2</v>
      </c>
      <c r="D1554" s="6">
        <v>272728</v>
      </c>
      <c r="E1554" s="5"/>
      <c r="F1554" s="5">
        <v>2</v>
      </c>
      <c r="G1554" s="6">
        <v>272728</v>
      </c>
      <c r="H1554" s="5">
        <v>0</v>
      </c>
      <c r="I1554" s="5">
        <v>0</v>
      </c>
      <c r="J1554" s="7">
        <f t="shared" si="1545"/>
        <v>136364</v>
      </c>
      <c r="K1554" s="5">
        <v>2</v>
      </c>
      <c r="L1554" s="6">
        <f t="shared" si="1483"/>
        <v>272728</v>
      </c>
      <c r="M1554" s="5">
        <f t="shared" ref="M1554:N1554" si="1566">F1554+H1554-K1554</f>
        <v>0</v>
      </c>
      <c r="N1554" s="6">
        <f t="shared" si="1566"/>
        <v>0</v>
      </c>
      <c r="O1554" s="5"/>
      <c r="P1554" s="5"/>
      <c r="Q1554" s="5"/>
      <c r="R1554" s="5"/>
      <c r="S1554" s="5"/>
      <c r="T1554" s="5"/>
      <c r="U1554" s="5"/>
      <c r="V1554" s="5"/>
      <c r="W1554" s="5"/>
    </row>
    <row r="1555" spans="1:23" x14ac:dyDescent="0.2">
      <c r="A1555" s="5" t="s">
        <v>1608</v>
      </c>
      <c r="B1555" s="5" t="s">
        <v>11</v>
      </c>
      <c r="C1555" s="5">
        <v>0</v>
      </c>
      <c r="D1555" s="5">
        <v>0</v>
      </c>
      <c r="E1555" s="5"/>
      <c r="F1555" s="5">
        <v>0</v>
      </c>
      <c r="G1555" s="5">
        <v>0</v>
      </c>
      <c r="H1555" s="5">
        <v>5</v>
      </c>
      <c r="I1555" s="6">
        <v>1177272</v>
      </c>
      <c r="J1555" s="7">
        <f t="shared" si="1545"/>
        <v>235454.4</v>
      </c>
      <c r="K1555" s="5">
        <v>1</v>
      </c>
      <c r="L1555" s="6">
        <f t="shared" si="1483"/>
        <v>235454.4</v>
      </c>
      <c r="M1555" s="5">
        <f t="shared" ref="M1555:N1555" si="1567">F1555+H1555-K1555</f>
        <v>4</v>
      </c>
      <c r="N1555" s="6">
        <f t="shared" si="1567"/>
        <v>941817.6</v>
      </c>
      <c r="O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2">
      <c r="A1556" s="5" t="s">
        <v>1609</v>
      </c>
      <c r="B1556" s="5" t="s">
        <v>141</v>
      </c>
      <c r="C1556" s="5">
        <v>0</v>
      </c>
      <c r="D1556" s="5">
        <v>0</v>
      </c>
      <c r="E1556" s="5"/>
      <c r="F1556" s="5">
        <v>0</v>
      </c>
      <c r="G1556" s="5">
        <v>0</v>
      </c>
      <c r="H1556" s="5">
        <v>65</v>
      </c>
      <c r="I1556" s="6">
        <v>8253765</v>
      </c>
      <c r="J1556" s="7">
        <f t="shared" si="1545"/>
        <v>126981</v>
      </c>
      <c r="K1556" s="5">
        <v>7</v>
      </c>
      <c r="L1556" s="6">
        <f t="shared" si="1483"/>
        <v>888867</v>
      </c>
      <c r="M1556" s="5">
        <f t="shared" ref="M1556:N1556" si="1568">F1556+H1556-K1556</f>
        <v>58</v>
      </c>
      <c r="N1556" s="6">
        <f t="shared" si="1568"/>
        <v>7364898</v>
      </c>
      <c r="O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2">
      <c r="A1557" s="5" t="s">
        <v>1610</v>
      </c>
      <c r="B1557" s="5" t="s">
        <v>141</v>
      </c>
      <c r="C1557" s="5">
        <v>0</v>
      </c>
      <c r="D1557" s="5">
        <v>0</v>
      </c>
      <c r="E1557" s="5"/>
      <c r="F1557" s="5">
        <v>0</v>
      </c>
      <c r="G1557" s="5">
        <v>0</v>
      </c>
      <c r="H1557" s="5">
        <v>65</v>
      </c>
      <c r="I1557" s="6">
        <v>8253765</v>
      </c>
      <c r="J1557" s="7">
        <f t="shared" si="1545"/>
        <v>126981</v>
      </c>
      <c r="K1557" s="5">
        <v>7</v>
      </c>
      <c r="L1557" s="6">
        <f t="shared" si="1483"/>
        <v>888867</v>
      </c>
      <c r="M1557" s="5">
        <f t="shared" ref="M1557:N1557" si="1569">F1557+H1557-K1557</f>
        <v>58</v>
      </c>
      <c r="N1557" s="6">
        <f t="shared" si="1569"/>
        <v>7364898</v>
      </c>
      <c r="O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2">
      <c r="A1558" s="5" t="s">
        <v>1611</v>
      </c>
      <c r="B1558" s="5" t="s">
        <v>107</v>
      </c>
      <c r="C1558" s="5">
        <v>1</v>
      </c>
      <c r="D1558" s="6">
        <v>277778</v>
      </c>
      <c r="E1558" s="5"/>
      <c r="F1558" s="5">
        <v>1</v>
      </c>
      <c r="G1558" s="6">
        <v>277778</v>
      </c>
      <c r="H1558" s="5">
        <v>0</v>
      </c>
      <c r="I1558" s="5">
        <v>0</v>
      </c>
      <c r="J1558" s="7">
        <f t="shared" si="1545"/>
        <v>277778</v>
      </c>
      <c r="K1558" s="5">
        <v>1</v>
      </c>
      <c r="L1558" s="6">
        <f t="shared" si="1483"/>
        <v>277778</v>
      </c>
      <c r="M1558" s="5">
        <f t="shared" ref="M1558:N1558" si="1570">F1558+H1558-K1558</f>
        <v>0</v>
      </c>
      <c r="N1558" s="6">
        <f t="shared" si="1570"/>
        <v>0</v>
      </c>
      <c r="O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2">
      <c r="A1559" s="5" t="s">
        <v>1612</v>
      </c>
      <c r="B1559" s="5" t="s">
        <v>20</v>
      </c>
      <c r="C1559" s="5">
        <v>0</v>
      </c>
      <c r="D1559" s="5">
        <v>0</v>
      </c>
      <c r="E1559" s="5"/>
      <c r="F1559" s="5">
        <v>0</v>
      </c>
      <c r="G1559" s="5">
        <v>0</v>
      </c>
      <c r="H1559" s="5">
        <v>4</v>
      </c>
      <c r="I1559" s="6">
        <v>1910910</v>
      </c>
      <c r="J1559" s="7">
        <f t="shared" si="1545"/>
        <v>477727.5</v>
      </c>
      <c r="K1559" s="5">
        <v>2</v>
      </c>
      <c r="L1559" s="6">
        <f t="shared" si="1483"/>
        <v>955455</v>
      </c>
      <c r="M1559" s="5">
        <f t="shared" ref="M1559:N1559" si="1571">F1559+H1559-K1559</f>
        <v>2</v>
      </c>
      <c r="N1559" s="6">
        <f t="shared" si="1571"/>
        <v>955455</v>
      </c>
      <c r="O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2">
      <c r="A1560" s="5" t="s">
        <v>1613</v>
      </c>
      <c r="B1560" s="5" t="s">
        <v>11</v>
      </c>
      <c r="C1560" s="5">
        <v>0</v>
      </c>
      <c r="D1560" s="5">
        <v>0</v>
      </c>
      <c r="E1560" s="5"/>
      <c r="F1560" s="5">
        <v>0</v>
      </c>
      <c r="G1560" s="5">
        <v>0</v>
      </c>
      <c r="H1560" s="5">
        <v>55</v>
      </c>
      <c r="I1560" s="6">
        <v>77154510</v>
      </c>
      <c r="J1560" s="7">
        <f t="shared" si="1545"/>
        <v>1402809.2727272727</v>
      </c>
      <c r="K1560" s="5">
        <v>20</v>
      </c>
      <c r="L1560" s="6">
        <f t="shared" si="1483"/>
        <v>28056185.454545453</v>
      </c>
      <c r="M1560" s="5">
        <f t="shared" ref="M1560:N1560" si="1572">F1560+H1560-K1560</f>
        <v>35</v>
      </c>
      <c r="N1560" s="6">
        <f t="shared" si="1572"/>
        <v>49098324.545454547</v>
      </c>
      <c r="O1560" s="5"/>
      <c r="P1560" s="5"/>
      <c r="Q1560" s="5"/>
      <c r="R1560" s="5"/>
      <c r="S1560" s="5"/>
      <c r="T1560" s="5"/>
      <c r="U1560" s="5"/>
      <c r="V1560" s="5"/>
      <c r="W1560" s="5"/>
    </row>
    <row r="1561" spans="1:23" x14ac:dyDescent="0.2">
      <c r="A1561" s="5" t="s">
        <v>1614</v>
      </c>
      <c r="B1561" s="5" t="s">
        <v>11</v>
      </c>
      <c r="C1561" s="5">
        <v>5</v>
      </c>
      <c r="D1561" s="6">
        <v>290905</v>
      </c>
      <c r="E1561" s="5"/>
      <c r="F1561" s="5">
        <v>5</v>
      </c>
      <c r="G1561" s="6">
        <v>290905</v>
      </c>
      <c r="H1561" s="5">
        <v>0</v>
      </c>
      <c r="I1561" s="5">
        <v>0</v>
      </c>
      <c r="J1561" s="7">
        <f t="shared" si="1545"/>
        <v>58181</v>
      </c>
      <c r="K1561" s="5">
        <v>5</v>
      </c>
      <c r="L1561" s="6">
        <f t="shared" si="1483"/>
        <v>290905</v>
      </c>
      <c r="M1561" s="5">
        <f t="shared" ref="M1561:N1561" si="1573">F1561+H1561-K1561</f>
        <v>0</v>
      </c>
      <c r="N1561" s="6">
        <f t="shared" si="1573"/>
        <v>0</v>
      </c>
      <c r="O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2">
      <c r="A1562" s="5" t="s">
        <v>1615</v>
      </c>
      <c r="B1562" s="5" t="s">
        <v>11</v>
      </c>
      <c r="C1562" s="5">
        <v>0</v>
      </c>
      <c r="D1562" s="5">
        <v>0</v>
      </c>
      <c r="E1562" s="5"/>
      <c r="F1562" s="5">
        <v>0</v>
      </c>
      <c r="G1562" s="5">
        <v>0</v>
      </c>
      <c r="H1562" s="5">
        <v>1</v>
      </c>
      <c r="I1562" s="6">
        <v>1909091</v>
      </c>
      <c r="J1562" s="7">
        <f t="shared" si="1545"/>
        <v>1909091</v>
      </c>
      <c r="K1562" s="5">
        <v>1</v>
      </c>
      <c r="L1562" s="6">
        <f t="shared" si="1483"/>
        <v>1909091</v>
      </c>
      <c r="M1562" s="5">
        <f t="shared" ref="M1562:N1562" si="1574">F1562+H1562-K1562</f>
        <v>0</v>
      </c>
      <c r="N1562" s="6">
        <f t="shared" si="1574"/>
        <v>0</v>
      </c>
      <c r="O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2">
      <c r="A1563" s="5" t="s">
        <v>1616</v>
      </c>
      <c r="B1563" s="5" t="s">
        <v>11</v>
      </c>
      <c r="C1563" s="5">
        <v>0</v>
      </c>
      <c r="D1563" s="5">
        <v>0</v>
      </c>
      <c r="E1563" s="5"/>
      <c r="F1563" s="5">
        <v>0</v>
      </c>
      <c r="G1563" s="5">
        <v>0</v>
      </c>
      <c r="H1563" s="5">
        <v>10</v>
      </c>
      <c r="I1563" s="6">
        <v>4391810</v>
      </c>
      <c r="J1563" s="7">
        <f t="shared" si="1545"/>
        <v>439181</v>
      </c>
      <c r="K1563" s="5">
        <v>3</v>
      </c>
      <c r="L1563" s="6">
        <f t="shared" si="1483"/>
        <v>1317543</v>
      </c>
      <c r="M1563" s="5">
        <f t="shared" ref="M1563:N1563" si="1575">F1563+H1563-K1563</f>
        <v>7</v>
      </c>
      <c r="N1563" s="6">
        <f t="shared" si="1575"/>
        <v>3074267</v>
      </c>
      <c r="O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2">
      <c r="A1564" s="5" t="s">
        <v>1617</v>
      </c>
      <c r="B1564" s="5" t="s">
        <v>11</v>
      </c>
      <c r="C1564" s="5">
        <v>0</v>
      </c>
      <c r="D1564" s="5">
        <v>0</v>
      </c>
      <c r="E1564" s="5"/>
      <c r="F1564" s="5">
        <v>0</v>
      </c>
      <c r="G1564" s="5">
        <v>0</v>
      </c>
      <c r="H1564" s="5">
        <v>1</v>
      </c>
      <c r="I1564" s="6">
        <v>1750000</v>
      </c>
      <c r="J1564" s="7">
        <f t="shared" si="1545"/>
        <v>1750000</v>
      </c>
      <c r="K1564" s="5">
        <v>1</v>
      </c>
      <c r="L1564" s="6">
        <f t="shared" si="1483"/>
        <v>1750000</v>
      </c>
      <c r="M1564" s="5">
        <f t="shared" ref="M1564:N1564" si="1576">F1564+H1564-K1564</f>
        <v>0</v>
      </c>
      <c r="N1564" s="6">
        <f t="shared" si="1576"/>
        <v>0</v>
      </c>
      <c r="O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2">
      <c r="A1565" s="5" t="s">
        <v>1618</v>
      </c>
      <c r="B1565" s="5" t="s">
        <v>11</v>
      </c>
      <c r="C1565" s="5">
        <v>0</v>
      </c>
      <c r="D1565" s="5">
        <v>0</v>
      </c>
      <c r="E1565" s="5"/>
      <c r="F1565" s="5">
        <v>0</v>
      </c>
      <c r="G1565" s="5">
        <v>0</v>
      </c>
      <c r="H1565" s="5">
        <v>8</v>
      </c>
      <c r="I1565" s="6">
        <v>25198832</v>
      </c>
      <c r="J1565" s="7">
        <f t="shared" si="1545"/>
        <v>3149854</v>
      </c>
      <c r="K1565" s="5">
        <v>1</v>
      </c>
      <c r="L1565" s="6">
        <f t="shared" si="1483"/>
        <v>3149854</v>
      </c>
      <c r="M1565" s="5">
        <f t="shared" ref="M1565:N1565" si="1577">F1565+H1565-K1565</f>
        <v>7</v>
      </c>
      <c r="N1565" s="6">
        <f t="shared" si="1577"/>
        <v>22048978</v>
      </c>
      <c r="O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2">
      <c r="A1566" s="5" t="s">
        <v>1619</v>
      </c>
      <c r="B1566" s="5" t="s">
        <v>11</v>
      </c>
      <c r="C1566" s="5">
        <v>0</v>
      </c>
      <c r="D1566" s="5">
        <v>0</v>
      </c>
      <c r="E1566" s="5"/>
      <c r="F1566" s="5">
        <v>0</v>
      </c>
      <c r="G1566" s="5">
        <v>0</v>
      </c>
      <c r="H1566" s="5">
        <v>55</v>
      </c>
      <c r="I1566" s="6">
        <v>68409055</v>
      </c>
      <c r="J1566" s="7">
        <f t="shared" si="1545"/>
        <v>1243801</v>
      </c>
      <c r="K1566" s="5">
        <v>4</v>
      </c>
      <c r="L1566" s="6">
        <f t="shared" si="1483"/>
        <v>4975204</v>
      </c>
      <c r="M1566" s="5">
        <f t="shared" ref="M1566:N1566" si="1578">F1566+H1566-K1566</f>
        <v>51</v>
      </c>
      <c r="N1566" s="6">
        <f t="shared" si="1578"/>
        <v>63433851</v>
      </c>
      <c r="O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2">
      <c r="A1567" s="5" t="s">
        <v>1620</v>
      </c>
      <c r="B1567" s="5" t="s">
        <v>11</v>
      </c>
      <c r="C1567" s="5">
        <v>3</v>
      </c>
      <c r="D1567" s="6">
        <v>300000</v>
      </c>
      <c r="E1567" s="5"/>
      <c r="F1567" s="5">
        <v>3</v>
      </c>
      <c r="G1567" s="6">
        <v>300000</v>
      </c>
      <c r="H1567" s="5">
        <v>0</v>
      </c>
      <c r="I1567" s="5">
        <v>0</v>
      </c>
      <c r="J1567" s="7">
        <f t="shared" si="1545"/>
        <v>100000</v>
      </c>
      <c r="K1567" s="5">
        <v>3</v>
      </c>
      <c r="L1567" s="6">
        <f t="shared" si="1483"/>
        <v>300000</v>
      </c>
      <c r="M1567" s="5">
        <f t="shared" ref="M1567:N1567" si="1579">F1567+H1567-K1567</f>
        <v>0</v>
      </c>
      <c r="N1567" s="6">
        <f t="shared" si="1579"/>
        <v>0</v>
      </c>
      <c r="O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2">
      <c r="A1568" s="5" t="s">
        <v>1621</v>
      </c>
      <c r="B1568" s="5" t="s">
        <v>11</v>
      </c>
      <c r="C1568" s="5">
        <v>1</v>
      </c>
      <c r="D1568" s="6">
        <v>300000</v>
      </c>
      <c r="E1568" s="5"/>
      <c r="F1568" s="5">
        <v>1</v>
      </c>
      <c r="G1568" s="6">
        <v>300000</v>
      </c>
      <c r="H1568" s="5">
        <v>0</v>
      </c>
      <c r="I1568" s="5">
        <v>0</v>
      </c>
      <c r="J1568" s="7">
        <f t="shared" si="1545"/>
        <v>300000</v>
      </c>
      <c r="K1568" s="5">
        <v>1</v>
      </c>
      <c r="L1568" s="6">
        <f t="shared" si="1483"/>
        <v>300000</v>
      </c>
      <c r="M1568" s="5">
        <f t="shared" ref="M1568:N1568" si="1580">F1568+H1568-K1568</f>
        <v>0</v>
      </c>
      <c r="N1568" s="6">
        <f t="shared" si="1580"/>
        <v>0</v>
      </c>
      <c r="O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2">
      <c r="A1569" s="5" t="s">
        <v>1622</v>
      </c>
      <c r="B1569" s="5" t="s">
        <v>11</v>
      </c>
      <c r="C1569" s="5">
        <v>0</v>
      </c>
      <c r="D1569" s="5">
        <v>0</v>
      </c>
      <c r="E1569" s="5"/>
      <c r="F1569" s="5">
        <v>0</v>
      </c>
      <c r="G1569" s="5">
        <v>0</v>
      </c>
      <c r="H1569" s="5">
        <v>1</v>
      </c>
      <c r="I1569" s="6">
        <v>3318181</v>
      </c>
      <c r="J1569" s="7">
        <f t="shared" si="1545"/>
        <v>3318181</v>
      </c>
      <c r="K1569" s="5">
        <v>1</v>
      </c>
      <c r="L1569" s="6">
        <f t="shared" si="1483"/>
        <v>3318181</v>
      </c>
      <c r="M1569" s="5">
        <f t="shared" ref="M1569:N1569" si="1581">F1569+H1569-K1569</f>
        <v>0</v>
      </c>
      <c r="N1569" s="6">
        <f t="shared" si="1581"/>
        <v>0</v>
      </c>
      <c r="O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2">
      <c r="A1570" s="5" t="s">
        <v>1623</v>
      </c>
      <c r="B1570" s="5" t="s">
        <v>34</v>
      </c>
      <c r="C1570" s="5">
        <v>0</v>
      </c>
      <c r="D1570" s="5">
        <v>0</v>
      </c>
      <c r="E1570" s="5"/>
      <c r="F1570" s="5">
        <v>0</v>
      </c>
      <c r="G1570" s="5">
        <v>0</v>
      </c>
      <c r="H1570" s="5">
        <v>6</v>
      </c>
      <c r="I1570" s="6">
        <v>5218180</v>
      </c>
      <c r="J1570" s="7">
        <f t="shared" si="1545"/>
        <v>869696.66666666663</v>
      </c>
      <c r="K1570" s="5">
        <v>1</v>
      </c>
      <c r="L1570" s="6">
        <f t="shared" si="1483"/>
        <v>869696.66666666663</v>
      </c>
      <c r="M1570" s="5">
        <f t="shared" ref="M1570:N1570" si="1582">F1570+H1570-K1570</f>
        <v>5</v>
      </c>
      <c r="N1570" s="6">
        <f t="shared" si="1582"/>
        <v>4348483.333333333</v>
      </c>
      <c r="O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2">
      <c r="A1571" s="5" t="s">
        <v>1624</v>
      </c>
      <c r="B1571" s="5" t="s">
        <v>25</v>
      </c>
      <c r="C1571" s="5">
        <v>0</v>
      </c>
      <c r="D1571" s="5">
        <v>0</v>
      </c>
      <c r="E1571" s="5"/>
      <c r="F1571" s="5">
        <v>0</v>
      </c>
      <c r="G1571" s="5">
        <v>0</v>
      </c>
      <c r="H1571" s="5">
        <v>9</v>
      </c>
      <c r="I1571" s="6">
        <v>15900017</v>
      </c>
      <c r="J1571" s="7">
        <f t="shared" si="1545"/>
        <v>1766668.5555555555</v>
      </c>
      <c r="K1571" s="5">
        <v>1</v>
      </c>
      <c r="L1571" s="6">
        <f t="shared" si="1483"/>
        <v>1766668.5555555555</v>
      </c>
      <c r="M1571" s="5">
        <f t="shared" ref="M1571:N1571" si="1583">F1571+H1571-K1571</f>
        <v>8</v>
      </c>
      <c r="N1571" s="6">
        <f t="shared" si="1583"/>
        <v>14133348.444444444</v>
      </c>
      <c r="O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2">
      <c r="A1572" s="5" t="s">
        <v>1625</v>
      </c>
      <c r="B1572" s="5" t="s">
        <v>34</v>
      </c>
      <c r="C1572" s="5">
        <v>0</v>
      </c>
      <c r="D1572" s="5">
        <v>0</v>
      </c>
      <c r="E1572" s="5"/>
      <c r="F1572" s="5">
        <v>0</v>
      </c>
      <c r="G1572" s="5">
        <v>0</v>
      </c>
      <c r="H1572" s="5">
        <v>2</v>
      </c>
      <c r="I1572" s="6">
        <v>1909090</v>
      </c>
      <c r="J1572" s="7">
        <f t="shared" si="1545"/>
        <v>954545</v>
      </c>
      <c r="K1572" s="5">
        <v>1</v>
      </c>
      <c r="L1572" s="6">
        <f t="shared" si="1483"/>
        <v>954545</v>
      </c>
      <c r="M1572" s="5">
        <f t="shared" ref="M1572:N1572" si="1584">F1572+H1572-K1572</f>
        <v>1</v>
      </c>
      <c r="N1572" s="6">
        <f t="shared" si="1584"/>
        <v>954545</v>
      </c>
      <c r="O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2">
      <c r="A1573" s="5" t="s">
        <v>1626</v>
      </c>
      <c r="B1573" s="5" t="s">
        <v>11</v>
      </c>
      <c r="C1573" s="5">
        <v>1</v>
      </c>
      <c r="D1573" s="6">
        <v>309091</v>
      </c>
      <c r="E1573" s="5"/>
      <c r="F1573" s="5">
        <v>1</v>
      </c>
      <c r="G1573" s="6">
        <v>309091</v>
      </c>
      <c r="H1573" s="5">
        <v>0</v>
      </c>
      <c r="I1573" s="5">
        <v>0</v>
      </c>
      <c r="J1573" s="7">
        <f t="shared" si="1545"/>
        <v>309091</v>
      </c>
      <c r="K1573" s="5">
        <v>1</v>
      </c>
      <c r="L1573" s="6">
        <f t="shared" si="1483"/>
        <v>309091</v>
      </c>
      <c r="M1573" s="5">
        <f t="shared" ref="M1573:N1573" si="1585">F1573+H1573-K1573</f>
        <v>0</v>
      </c>
      <c r="N1573" s="6">
        <f t="shared" si="1585"/>
        <v>0</v>
      </c>
      <c r="O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2">
      <c r="A1574" s="5" t="s">
        <v>1627</v>
      </c>
      <c r="B1574" s="5" t="s">
        <v>11</v>
      </c>
      <c r="C1574" s="5">
        <v>0</v>
      </c>
      <c r="D1574" s="5">
        <v>0</v>
      </c>
      <c r="E1574" s="5"/>
      <c r="F1574" s="5">
        <v>0</v>
      </c>
      <c r="G1574" s="5">
        <v>0</v>
      </c>
      <c r="H1574" s="5">
        <v>15</v>
      </c>
      <c r="I1574" s="6">
        <v>20727270</v>
      </c>
      <c r="J1574" s="7">
        <f t="shared" si="1545"/>
        <v>1381818</v>
      </c>
      <c r="K1574" s="5">
        <v>14</v>
      </c>
      <c r="L1574" s="6">
        <f t="shared" si="1483"/>
        <v>19345452</v>
      </c>
      <c r="M1574" s="5">
        <f t="shared" ref="M1574:N1574" si="1586">F1574+H1574-K1574</f>
        <v>1</v>
      </c>
      <c r="N1574" s="6">
        <f t="shared" si="1586"/>
        <v>1381818</v>
      </c>
      <c r="O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2">
      <c r="A1575" s="5" t="s">
        <v>1628</v>
      </c>
      <c r="B1575" s="5" t="s">
        <v>141</v>
      </c>
      <c r="C1575" s="5">
        <v>4</v>
      </c>
      <c r="D1575" s="6">
        <v>309092</v>
      </c>
      <c r="E1575" s="5"/>
      <c r="F1575" s="5">
        <v>4</v>
      </c>
      <c r="G1575" s="6">
        <v>309092</v>
      </c>
      <c r="H1575" s="5">
        <v>0</v>
      </c>
      <c r="I1575" s="5">
        <v>0</v>
      </c>
      <c r="J1575" s="7">
        <f t="shared" si="1545"/>
        <v>77273</v>
      </c>
      <c r="K1575" s="5">
        <v>4</v>
      </c>
      <c r="L1575" s="6">
        <f t="shared" si="1483"/>
        <v>309092</v>
      </c>
      <c r="M1575" s="5">
        <f t="shared" ref="M1575:N1575" si="1587">F1575+H1575-K1575</f>
        <v>0</v>
      </c>
      <c r="N1575" s="6">
        <f t="shared" si="1587"/>
        <v>0</v>
      </c>
      <c r="O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2">
      <c r="A1576" s="5" t="s">
        <v>1629</v>
      </c>
      <c r="B1576" s="5" t="s">
        <v>11</v>
      </c>
      <c r="C1576" s="5">
        <v>0</v>
      </c>
      <c r="D1576" s="5">
        <v>0</v>
      </c>
      <c r="E1576" s="5"/>
      <c r="F1576" s="5">
        <v>0</v>
      </c>
      <c r="G1576" s="5">
        <v>0</v>
      </c>
      <c r="H1576" s="5">
        <v>6</v>
      </c>
      <c r="I1576" s="6">
        <v>436362</v>
      </c>
      <c r="J1576" s="7">
        <f t="shared" si="1545"/>
        <v>72727</v>
      </c>
      <c r="K1576" s="5">
        <v>6</v>
      </c>
      <c r="L1576" s="6">
        <f t="shared" si="1483"/>
        <v>436362</v>
      </c>
      <c r="M1576" s="5">
        <f t="shared" ref="M1576:N1576" si="1588">F1576+H1576-K1576</f>
        <v>0</v>
      </c>
      <c r="N1576" s="6">
        <f t="shared" si="1588"/>
        <v>0</v>
      </c>
      <c r="O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2">
      <c r="A1577" s="5" t="s">
        <v>1630</v>
      </c>
      <c r="B1577" s="5" t="s">
        <v>11</v>
      </c>
      <c r="C1577" s="5">
        <v>0</v>
      </c>
      <c r="D1577" s="5">
        <v>0</v>
      </c>
      <c r="E1577" s="5"/>
      <c r="F1577" s="5">
        <v>0</v>
      </c>
      <c r="G1577" s="5">
        <v>0</v>
      </c>
      <c r="H1577" s="5">
        <v>2</v>
      </c>
      <c r="I1577" s="6">
        <v>8909090</v>
      </c>
      <c r="J1577" s="7">
        <f t="shared" si="1545"/>
        <v>4454545</v>
      </c>
      <c r="K1577" s="5">
        <v>1</v>
      </c>
      <c r="L1577" s="6">
        <f t="shared" si="1483"/>
        <v>4454545</v>
      </c>
      <c r="M1577" s="5">
        <f t="shared" ref="M1577:N1577" si="1589">F1577+H1577-K1577</f>
        <v>1</v>
      </c>
      <c r="N1577" s="6">
        <f t="shared" si="1589"/>
        <v>4454545</v>
      </c>
      <c r="O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2">
      <c r="A1578" s="5" t="s">
        <v>1631</v>
      </c>
      <c r="B1578" s="5" t="s">
        <v>11</v>
      </c>
      <c r="C1578" s="5">
        <v>1</v>
      </c>
      <c r="D1578" s="6">
        <v>318182</v>
      </c>
      <c r="E1578" s="5"/>
      <c r="F1578" s="5">
        <v>1</v>
      </c>
      <c r="G1578" s="6">
        <v>318182</v>
      </c>
      <c r="H1578" s="5">
        <v>0</v>
      </c>
      <c r="I1578" s="5">
        <v>0</v>
      </c>
      <c r="J1578" s="7">
        <f t="shared" si="1545"/>
        <v>318182</v>
      </c>
      <c r="K1578" s="5">
        <v>1</v>
      </c>
      <c r="L1578" s="6">
        <f t="shared" si="1483"/>
        <v>318182</v>
      </c>
      <c r="M1578" s="5">
        <f t="shared" ref="M1578:N1578" si="1590">F1578+H1578-K1578</f>
        <v>0</v>
      </c>
      <c r="N1578" s="6">
        <f t="shared" si="1590"/>
        <v>0</v>
      </c>
      <c r="O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2">
      <c r="A1579" s="5" t="s">
        <v>1632</v>
      </c>
      <c r="B1579" s="5" t="s">
        <v>11</v>
      </c>
      <c r="C1579" s="5">
        <v>1</v>
      </c>
      <c r="D1579" s="6">
        <v>318182</v>
      </c>
      <c r="E1579" s="5"/>
      <c r="F1579" s="5">
        <v>1</v>
      </c>
      <c r="G1579" s="6">
        <v>318182</v>
      </c>
      <c r="H1579" s="5">
        <v>0</v>
      </c>
      <c r="I1579" s="5">
        <v>0</v>
      </c>
      <c r="J1579" s="7">
        <f t="shared" si="1545"/>
        <v>318182</v>
      </c>
      <c r="K1579" s="5">
        <v>1</v>
      </c>
      <c r="L1579" s="6">
        <f t="shared" si="1483"/>
        <v>318182</v>
      </c>
      <c r="M1579" s="5">
        <f t="shared" ref="M1579:N1579" si="1591">F1579+H1579-K1579</f>
        <v>0</v>
      </c>
      <c r="N1579" s="6">
        <f t="shared" si="1591"/>
        <v>0</v>
      </c>
      <c r="O1579" s="5"/>
      <c r="P1579" s="5"/>
      <c r="Q1579" s="5"/>
      <c r="R1579" s="5"/>
      <c r="S1579" s="5"/>
      <c r="T1579" s="5"/>
      <c r="U1579" s="5"/>
      <c r="V1579" s="5"/>
      <c r="W1579" s="5"/>
    </row>
    <row r="1580" spans="1:23" x14ac:dyDescent="0.2">
      <c r="A1580" s="5" t="s">
        <v>1633</v>
      </c>
      <c r="B1580" s="5" t="s">
        <v>11</v>
      </c>
      <c r="C1580" s="5">
        <v>1</v>
      </c>
      <c r="D1580" s="6">
        <v>318182</v>
      </c>
      <c r="E1580" s="5"/>
      <c r="F1580" s="5">
        <v>1</v>
      </c>
      <c r="G1580" s="6">
        <v>318182</v>
      </c>
      <c r="H1580" s="5">
        <v>0</v>
      </c>
      <c r="I1580" s="5">
        <v>0</v>
      </c>
      <c r="J1580" s="7">
        <f t="shared" si="1545"/>
        <v>318182</v>
      </c>
      <c r="K1580" s="5">
        <v>1</v>
      </c>
      <c r="L1580" s="6">
        <f t="shared" si="1483"/>
        <v>318182</v>
      </c>
      <c r="M1580" s="5">
        <f t="shared" ref="M1580:N1580" si="1592">F1580+H1580-K1580</f>
        <v>0</v>
      </c>
      <c r="N1580" s="6">
        <f t="shared" si="1592"/>
        <v>0</v>
      </c>
      <c r="O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2">
      <c r="A1581" s="5" t="s">
        <v>1634</v>
      </c>
      <c r="B1581" s="5" t="s">
        <v>141</v>
      </c>
      <c r="C1581" s="5">
        <v>1</v>
      </c>
      <c r="D1581" s="6">
        <v>318182</v>
      </c>
      <c r="E1581" s="5"/>
      <c r="F1581" s="5">
        <v>1</v>
      </c>
      <c r="G1581" s="6">
        <v>318182</v>
      </c>
      <c r="H1581" s="5">
        <v>0</v>
      </c>
      <c r="I1581" s="5">
        <v>0</v>
      </c>
      <c r="J1581" s="7">
        <f t="shared" si="1545"/>
        <v>318182</v>
      </c>
      <c r="K1581" s="5">
        <v>1</v>
      </c>
      <c r="L1581" s="6">
        <f t="shared" si="1483"/>
        <v>318182</v>
      </c>
      <c r="M1581" s="5">
        <f t="shared" ref="M1581:N1581" si="1593">F1581+H1581-K1581</f>
        <v>0</v>
      </c>
      <c r="N1581" s="6">
        <f t="shared" si="1593"/>
        <v>0</v>
      </c>
      <c r="O1581" s="5"/>
      <c r="P1581" s="5"/>
      <c r="Q1581" s="5"/>
      <c r="R1581" s="5"/>
      <c r="S1581" s="5"/>
      <c r="T1581" s="5"/>
      <c r="U1581" s="5"/>
      <c r="V1581" s="5"/>
      <c r="W1581" s="5"/>
    </row>
    <row r="1582" spans="1:23" x14ac:dyDescent="0.2">
      <c r="A1582" s="5" t="s">
        <v>1635</v>
      </c>
      <c r="B1582" s="5" t="s">
        <v>1636</v>
      </c>
      <c r="C1582" s="5">
        <v>1</v>
      </c>
      <c r="D1582" s="6">
        <v>318182</v>
      </c>
      <c r="E1582" s="5"/>
      <c r="F1582" s="5">
        <v>1</v>
      </c>
      <c r="G1582" s="6">
        <v>318182</v>
      </c>
      <c r="H1582" s="5">
        <v>0</v>
      </c>
      <c r="I1582" s="5">
        <v>0</v>
      </c>
      <c r="J1582" s="7">
        <f t="shared" si="1545"/>
        <v>318182</v>
      </c>
      <c r="K1582" s="5">
        <v>1</v>
      </c>
      <c r="L1582" s="6">
        <f t="shared" si="1483"/>
        <v>318182</v>
      </c>
      <c r="M1582" s="5">
        <f t="shared" ref="M1582:N1582" si="1594">F1582+H1582-K1582</f>
        <v>0</v>
      </c>
      <c r="N1582" s="6">
        <f t="shared" si="1594"/>
        <v>0</v>
      </c>
      <c r="O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2">
      <c r="A1583" s="5" t="s">
        <v>1637</v>
      </c>
      <c r="B1583" s="5" t="s">
        <v>11</v>
      </c>
      <c r="C1583" s="5">
        <v>0</v>
      </c>
      <c r="D1583" s="5">
        <v>0</v>
      </c>
      <c r="E1583" s="5"/>
      <c r="F1583" s="5">
        <v>0</v>
      </c>
      <c r="G1583" s="5">
        <v>0</v>
      </c>
      <c r="H1583" s="5">
        <v>6</v>
      </c>
      <c r="I1583" s="6">
        <v>7590907</v>
      </c>
      <c r="J1583" s="7">
        <f t="shared" si="1545"/>
        <v>1265151.1666666667</v>
      </c>
      <c r="K1583" s="5">
        <v>1</v>
      </c>
      <c r="L1583" s="6">
        <f t="shared" si="1483"/>
        <v>1265151.1666666667</v>
      </c>
      <c r="M1583" s="5">
        <f t="shared" ref="M1583:N1583" si="1595">F1583+H1583-K1583</f>
        <v>5</v>
      </c>
      <c r="N1583" s="6">
        <f t="shared" si="1595"/>
        <v>6325755.833333333</v>
      </c>
      <c r="O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2">
      <c r="A1584" s="5" t="s">
        <v>1638</v>
      </c>
      <c r="B1584" s="5" t="s">
        <v>11</v>
      </c>
      <c r="C1584" s="5">
        <v>4</v>
      </c>
      <c r="D1584" s="6">
        <v>327272</v>
      </c>
      <c r="E1584" s="5"/>
      <c r="F1584" s="5">
        <v>4</v>
      </c>
      <c r="G1584" s="6">
        <v>327272</v>
      </c>
      <c r="H1584" s="5">
        <v>0</v>
      </c>
      <c r="I1584" s="5">
        <v>0</v>
      </c>
      <c r="J1584" s="7">
        <f t="shared" si="1545"/>
        <v>81818</v>
      </c>
      <c r="K1584" s="5">
        <v>4</v>
      </c>
      <c r="L1584" s="6">
        <f t="shared" si="1483"/>
        <v>327272</v>
      </c>
      <c r="M1584" s="5">
        <f t="shared" ref="M1584:N1584" si="1596">F1584+H1584-K1584</f>
        <v>0</v>
      </c>
      <c r="N1584" s="6">
        <f t="shared" si="1596"/>
        <v>0</v>
      </c>
      <c r="O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2">
      <c r="A1585" s="5" t="s">
        <v>1639</v>
      </c>
      <c r="B1585" s="5" t="s">
        <v>11</v>
      </c>
      <c r="C1585" s="5">
        <v>1</v>
      </c>
      <c r="D1585" s="6">
        <v>327273</v>
      </c>
      <c r="E1585" s="5"/>
      <c r="F1585" s="5">
        <v>1</v>
      </c>
      <c r="G1585" s="6">
        <v>327273</v>
      </c>
      <c r="H1585" s="5">
        <v>0</v>
      </c>
      <c r="I1585" s="5">
        <v>0</v>
      </c>
      <c r="J1585" s="7">
        <f t="shared" si="1545"/>
        <v>327273</v>
      </c>
      <c r="K1585" s="5">
        <v>1</v>
      </c>
      <c r="L1585" s="6">
        <f t="shared" si="1483"/>
        <v>327273</v>
      </c>
      <c r="M1585" s="5">
        <f t="shared" ref="M1585:N1585" si="1597">F1585+H1585-K1585</f>
        <v>0</v>
      </c>
      <c r="N1585" s="6">
        <f t="shared" si="1597"/>
        <v>0</v>
      </c>
      <c r="O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2">
      <c r="A1586" s="5" t="s">
        <v>1640</v>
      </c>
      <c r="B1586" s="5" t="s">
        <v>11</v>
      </c>
      <c r="C1586" s="5">
        <v>3</v>
      </c>
      <c r="D1586" s="6">
        <v>327273</v>
      </c>
      <c r="E1586" s="5"/>
      <c r="F1586" s="5">
        <v>3</v>
      </c>
      <c r="G1586" s="6">
        <v>327273</v>
      </c>
      <c r="H1586" s="5">
        <v>0</v>
      </c>
      <c r="I1586" s="5">
        <v>0</v>
      </c>
      <c r="J1586" s="7">
        <f t="shared" si="1545"/>
        <v>109091</v>
      </c>
      <c r="K1586" s="5">
        <v>3</v>
      </c>
      <c r="L1586" s="6">
        <f t="shared" si="1483"/>
        <v>327273</v>
      </c>
      <c r="M1586" s="5">
        <f t="shared" ref="M1586:N1586" si="1598">F1586+H1586-K1586</f>
        <v>0</v>
      </c>
      <c r="N1586" s="6">
        <f t="shared" si="1598"/>
        <v>0</v>
      </c>
      <c r="O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2">
      <c r="A1587" s="5" t="s">
        <v>1641</v>
      </c>
      <c r="B1587" s="5" t="s">
        <v>11</v>
      </c>
      <c r="C1587" s="5">
        <v>0</v>
      </c>
      <c r="D1587" s="5">
        <v>0</v>
      </c>
      <c r="E1587" s="5"/>
      <c r="F1587" s="5">
        <v>0</v>
      </c>
      <c r="G1587" s="5">
        <v>0</v>
      </c>
      <c r="H1587" s="5">
        <v>4</v>
      </c>
      <c r="I1587" s="6">
        <v>4500000</v>
      </c>
      <c r="J1587" s="7">
        <f t="shared" si="1545"/>
        <v>1125000</v>
      </c>
      <c r="K1587" s="5">
        <v>1</v>
      </c>
      <c r="L1587" s="6">
        <f t="shared" si="1483"/>
        <v>1125000</v>
      </c>
      <c r="M1587" s="5">
        <f t="shared" ref="M1587:N1587" si="1599">F1587+H1587-K1587</f>
        <v>3</v>
      </c>
      <c r="N1587" s="6">
        <f t="shared" si="1599"/>
        <v>3375000</v>
      </c>
      <c r="O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2">
      <c r="A1588" s="5" t="s">
        <v>1642</v>
      </c>
      <c r="B1588" s="5" t="s">
        <v>11</v>
      </c>
      <c r="C1588" s="5">
        <v>9</v>
      </c>
      <c r="D1588" s="6">
        <v>11520507</v>
      </c>
      <c r="E1588" s="5"/>
      <c r="F1588" s="5">
        <v>9</v>
      </c>
      <c r="G1588" s="6">
        <v>11520507</v>
      </c>
      <c r="H1588" s="5">
        <v>0</v>
      </c>
      <c r="I1588" s="5">
        <v>0</v>
      </c>
      <c r="J1588" s="7">
        <f t="shared" si="1545"/>
        <v>1280056.3333333333</v>
      </c>
      <c r="K1588" s="5">
        <v>2</v>
      </c>
      <c r="L1588" s="6">
        <f t="shared" si="1483"/>
        <v>2560112.6666666665</v>
      </c>
      <c r="M1588" s="5">
        <f t="shared" ref="M1588:N1588" si="1600">F1588+H1588-K1588</f>
        <v>7</v>
      </c>
      <c r="N1588" s="6">
        <f t="shared" si="1600"/>
        <v>8960394.333333334</v>
      </c>
      <c r="O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2">
      <c r="A1589" s="5" t="s">
        <v>1643</v>
      </c>
      <c r="B1589" s="5" t="s">
        <v>141</v>
      </c>
      <c r="C1589" s="5">
        <v>1</v>
      </c>
      <c r="D1589" s="6">
        <v>336364</v>
      </c>
      <c r="E1589" s="5"/>
      <c r="F1589" s="5">
        <v>1</v>
      </c>
      <c r="G1589" s="6">
        <v>336364</v>
      </c>
      <c r="H1589" s="5">
        <v>0</v>
      </c>
      <c r="I1589" s="5">
        <v>0</v>
      </c>
      <c r="J1589" s="7">
        <f t="shared" si="1545"/>
        <v>336364</v>
      </c>
      <c r="K1589" s="5">
        <v>1</v>
      </c>
      <c r="L1589" s="6">
        <f t="shared" si="1483"/>
        <v>336364</v>
      </c>
      <c r="M1589" s="5">
        <f t="shared" ref="M1589:N1589" si="1601">F1589+H1589-K1589</f>
        <v>0</v>
      </c>
      <c r="N1589" s="6">
        <f t="shared" si="1601"/>
        <v>0</v>
      </c>
      <c r="O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2">
      <c r="A1590" s="5" t="s">
        <v>1644</v>
      </c>
      <c r="B1590" s="5" t="s">
        <v>11</v>
      </c>
      <c r="C1590" s="5">
        <v>3</v>
      </c>
      <c r="D1590" s="6">
        <v>340908</v>
      </c>
      <c r="E1590" s="5"/>
      <c r="F1590" s="5">
        <v>3</v>
      </c>
      <c r="G1590" s="6">
        <v>340908</v>
      </c>
      <c r="H1590" s="5">
        <v>0</v>
      </c>
      <c r="I1590" s="5">
        <v>0</v>
      </c>
      <c r="J1590" s="7">
        <f t="shared" si="1545"/>
        <v>113636</v>
      </c>
      <c r="K1590" s="5">
        <v>3</v>
      </c>
      <c r="L1590" s="6">
        <f t="shared" si="1483"/>
        <v>340908</v>
      </c>
      <c r="M1590" s="5">
        <f t="shared" ref="M1590:N1590" si="1602">F1590+H1590-K1590</f>
        <v>0</v>
      </c>
      <c r="N1590" s="6">
        <f t="shared" si="1602"/>
        <v>0</v>
      </c>
      <c r="O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2">
      <c r="A1591" s="5" t="s">
        <v>1645</v>
      </c>
      <c r="B1591" s="5" t="s">
        <v>11</v>
      </c>
      <c r="C1591" s="5">
        <v>0</v>
      </c>
      <c r="D1591" s="5">
        <v>0</v>
      </c>
      <c r="E1591" s="5"/>
      <c r="F1591" s="5">
        <v>0</v>
      </c>
      <c r="G1591" s="5">
        <v>0</v>
      </c>
      <c r="H1591" s="5">
        <v>2</v>
      </c>
      <c r="I1591" s="6">
        <v>1000000</v>
      </c>
      <c r="J1591" s="7">
        <f t="shared" si="1545"/>
        <v>500000</v>
      </c>
      <c r="K1591" s="5">
        <v>2</v>
      </c>
      <c r="L1591" s="6">
        <f t="shared" si="1483"/>
        <v>1000000</v>
      </c>
      <c r="M1591" s="5">
        <f t="shared" ref="M1591:N1591" si="1603">F1591+H1591-K1591</f>
        <v>0</v>
      </c>
      <c r="N1591" s="6">
        <f t="shared" si="1603"/>
        <v>0</v>
      </c>
      <c r="O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2">
      <c r="A1592" s="5" t="s">
        <v>1646</v>
      </c>
      <c r="B1592" s="5" t="s">
        <v>11</v>
      </c>
      <c r="C1592" s="5">
        <v>5</v>
      </c>
      <c r="D1592" s="6">
        <v>345453</v>
      </c>
      <c r="E1592" s="5"/>
      <c r="F1592" s="5">
        <v>5</v>
      </c>
      <c r="G1592" s="6">
        <v>345453</v>
      </c>
      <c r="H1592" s="5">
        <v>0</v>
      </c>
      <c r="I1592" s="5">
        <v>0</v>
      </c>
      <c r="J1592" s="7">
        <f t="shared" si="1545"/>
        <v>69090.600000000006</v>
      </c>
      <c r="K1592" s="5">
        <v>5</v>
      </c>
      <c r="L1592" s="6">
        <f t="shared" si="1483"/>
        <v>345453</v>
      </c>
      <c r="M1592" s="5">
        <f t="shared" ref="M1592:N1592" si="1604">F1592+H1592-K1592</f>
        <v>0</v>
      </c>
      <c r="N1592" s="6">
        <f t="shared" si="1604"/>
        <v>0</v>
      </c>
      <c r="O1592" s="5"/>
      <c r="P1592" s="5"/>
      <c r="Q1592" s="5"/>
      <c r="R1592" s="5"/>
      <c r="S1592" s="5"/>
      <c r="T1592" s="5"/>
      <c r="U1592" s="5"/>
      <c r="V1592" s="5"/>
      <c r="W1592" s="5"/>
    </row>
    <row r="1593" spans="1:23" x14ac:dyDescent="0.2">
      <c r="A1593" s="5" t="s">
        <v>1647</v>
      </c>
      <c r="B1593" s="5" t="s">
        <v>11</v>
      </c>
      <c r="C1593" s="5">
        <v>0</v>
      </c>
      <c r="D1593" s="5">
        <v>0</v>
      </c>
      <c r="E1593" s="5"/>
      <c r="F1593" s="5">
        <v>0</v>
      </c>
      <c r="G1593" s="5">
        <v>0</v>
      </c>
      <c r="H1593" s="5">
        <v>1</v>
      </c>
      <c r="I1593" s="6">
        <v>200000</v>
      </c>
      <c r="J1593" s="7">
        <f t="shared" si="1545"/>
        <v>200000</v>
      </c>
      <c r="K1593" s="5">
        <v>1</v>
      </c>
      <c r="L1593" s="6">
        <f t="shared" si="1483"/>
        <v>200000</v>
      </c>
      <c r="M1593" s="5">
        <f t="shared" ref="M1593:N1593" si="1605">F1593+H1593-K1593</f>
        <v>0</v>
      </c>
      <c r="N1593" s="6">
        <f t="shared" si="1605"/>
        <v>0</v>
      </c>
      <c r="O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2">
      <c r="A1594" s="5" t="s">
        <v>1648</v>
      </c>
      <c r="B1594" s="5" t="s">
        <v>25</v>
      </c>
      <c r="C1594" s="5">
        <v>1</v>
      </c>
      <c r="D1594" s="6">
        <v>345455</v>
      </c>
      <c r="E1594" s="5"/>
      <c r="F1594" s="5">
        <v>1</v>
      </c>
      <c r="G1594" s="6">
        <v>345455</v>
      </c>
      <c r="H1594" s="5">
        <v>0</v>
      </c>
      <c r="I1594" s="5">
        <v>0</v>
      </c>
      <c r="J1594" s="7">
        <f t="shared" si="1545"/>
        <v>345455</v>
      </c>
      <c r="K1594" s="5">
        <v>1</v>
      </c>
      <c r="L1594" s="6">
        <f t="shared" si="1483"/>
        <v>345455</v>
      </c>
      <c r="M1594" s="5">
        <f t="shared" ref="M1594:N1594" si="1606">F1594+H1594-K1594</f>
        <v>0</v>
      </c>
      <c r="N1594" s="6">
        <f t="shared" si="1606"/>
        <v>0</v>
      </c>
      <c r="O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2">
      <c r="A1595" s="5" t="s">
        <v>1649</v>
      </c>
      <c r="B1595" s="5" t="s">
        <v>11</v>
      </c>
      <c r="C1595" s="5">
        <v>1</v>
      </c>
      <c r="D1595" s="6">
        <v>1395454</v>
      </c>
      <c r="E1595" s="5"/>
      <c r="F1595" s="5">
        <v>1</v>
      </c>
      <c r="G1595" s="6">
        <v>1395454</v>
      </c>
      <c r="H1595" s="5">
        <v>5</v>
      </c>
      <c r="I1595" s="6">
        <v>6977270</v>
      </c>
      <c r="J1595" s="7">
        <f t="shared" si="1545"/>
        <v>1395454</v>
      </c>
      <c r="K1595" s="5">
        <v>6</v>
      </c>
      <c r="L1595" s="6">
        <f t="shared" si="1483"/>
        <v>8372724</v>
      </c>
      <c r="M1595" s="5">
        <f t="shared" ref="M1595:N1595" si="1607">F1595+H1595-K1595</f>
        <v>0</v>
      </c>
      <c r="N1595" s="6">
        <f t="shared" si="1607"/>
        <v>0</v>
      </c>
      <c r="O1595" s="5"/>
      <c r="P1595" s="5"/>
      <c r="Q1595" s="5"/>
      <c r="R1595" s="5"/>
      <c r="S1595" s="5"/>
      <c r="T1595" s="5"/>
      <c r="U1595" s="5"/>
      <c r="V1595" s="5"/>
      <c r="W1595" s="5"/>
    </row>
    <row r="1596" spans="1:23" x14ac:dyDescent="0.2">
      <c r="A1596" s="5" t="s">
        <v>1650</v>
      </c>
      <c r="B1596" s="5" t="s">
        <v>25</v>
      </c>
      <c r="C1596" s="5">
        <v>0</v>
      </c>
      <c r="D1596" s="5">
        <v>0</v>
      </c>
      <c r="E1596" s="5"/>
      <c r="F1596" s="5">
        <v>0</v>
      </c>
      <c r="G1596" s="5">
        <v>0</v>
      </c>
      <c r="H1596" s="5">
        <v>260</v>
      </c>
      <c r="I1596" s="6">
        <v>15627150</v>
      </c>
      <c r="J1596" s="7">
        <f t="shared" si="1545"/>
        <v>60104.423076923078</v>
      </c>
      <c r="K1596" s="5">
        <v>11</v>
      </c>
      <c r="L1596" s="6">
        <f t="shared" si="1483"/>
        <v>661148.65384615387</v>
      </c>
      <c r="M1596" s="5">
        <f t="shared" ref="M1596:N1596" si="1608">F1596+H1596-K1596</f>
        <v>249</v>
      </c>
      <c r="N1596" s="6">
        <f t="shared" si="1608"/>
        <v>14966001.346153846</v>
      </c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2">
      <c r="A1597" s="5" t="s">
        <v>1651</v>
      </c>
      <c r="B1597" s="5" t="s">
        <v>11</v>
      </c>
      <c r="C1597" s="5">
        <v>39</v>
      </c>
      <c r="D1597" s="6">
        <v>6558374</v>
      </c>
      <c r="E1597" s="5"/>
      <c r="F1597" s="5">
        <v>39</v>
      </c>
      <c r="G1597" s="6">
        <v>6558374</v>
      </c>
      <c r="H1597" s="5">
        <v>23</v>
      </c>
      <c r="I1597" s="6">
        <v>4140000</v>
      </c>
      <c r="J1597" s="7">
        <f t="shared" si="1545"/>
        <v>172554.4193548387</v>
      </c>
      <c r="K1597" s="5">
        <v>20</v>
      </c>
      <c r="L1597" s="6">
        <f t="shared" si="1483"/>
        <v>3451088.3870967738</v>
      </c>
      <c r="M1597" s="5">
        <f t="shared" ref="M1597:N1597" si="1609">F1597+H1597-K1597</f>
        <v>42</v>
      </c>
      <c r="N1597" s="6">
        <f t="shared" si="1609"/>
        <v>7247285.6129032262</v>
      </c>
      <c r="O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2">
      <c r="A1598" s="5" t="s">
        <v>1652</v>
      </c>
      <c r="B1598" s="5" t="s">
        <v>11</v>
      </c>
      <c r="C1598" s="5">
        <v>0</v>
      </c>
      <c r="D1598" s="5">
        <v>0</v>
      </c>
      <c r="E1598" s="5"/>
      <c r="F1598" s="5">
        <v>0</v>
      </c>
      <c r="G1598" s="5">
        <v>0</v>
      </c>
      <c r="H1598" s="5">
        <v>111</v>
      </c>
      <c r="I1598" s="6">
        <v>29772692</v>
      </c>
      <c r="J1598" s="7">
        <f t="shared" si="1545"/>
        <v>268222.45045045047</v>
      </c>
      <c r="K1598" s="5">
        <v>11</v>
      </c>
      <c r="L1598" s="6">
        <f t="shared" si="1483"/>
        <v>2950446.9549549553</v>
      </c>
      <c r="M1598" s="5">
        <f t="shared" ref="M1598:N1598" si="1610">F1598+H1598-K1598</f>
        <v>100</v>
      </c>
      <c r="N1598" s="6">
        <f t="shared" si="1610"/>
        <v>26822245.045045044</v>
      </c>
      <c r="O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2">
      <c r="A1599" s="5" t="s">
        <v>1653</v>
      </c>
      <c r="B1599" s="5" t="s">
        <v>20</v>
      </c>
      <c r="C1599" s="5">
        <v>0</v>
      </c>
      <c r="D1599" s="5">
        <v>0</v>
      </c>
      <c r="E1599" s="5"/>
      <c r="F1599" s="5">
        <v>0</v>
      </c>
      <c r="G1599" s="5">
        <v>0</v>
      </c>
      <c r="H1599" s="5">
        <v>56</v>
      </c>
      <c r="I1599" s="6">
        <v>49594562</v>
      </c>
      <c r="J1599" s="7">
        <f t="shared" si="1545"/>
        <v>885617.17857142852</v>
      </c>
      <c r="K1599" s="5">
        <v>18</v>
      </c>
      <c r="L1599" s="6">
        <f t="shared" si="1483"/>
        <v>15941109.214285713</v>
      </c>
      <c r="M1599" s="5">
        <f t="shared" ref="M1599:N1599" si="1611">F1599+H1599-K1599</f>
        <v>38</v>
      </c>
      <c r="N1599" s="6">
        <f t="shared" si="1611"/>
        <v>33653452.785714284</v>
      </c>
      <c r="O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2">
      <c r="A1600" s="5" t="s">
        <v>1654</v>
      </c>
      <c r="B1600" s="5" t="s">
        <v>11</v>
      </c>
      <c r="C1600" s="5">
        <v>57</v>
      </c>
      <c r="D1600" s="6">
        <v>5604190</v>
      </c>
      <c r="E1600" s="5"/>
      <c r="F1600" s="5">
        <v>57</v>
      </c>
      <c r="G1600" s="6">
        <v>5604190</v>
      </c>
      <c r="H1600" s="5">
        <v>80</v>
      </c>
      <c r="I1600" s="6">
        <v>7803085</v>
      </c>
      <c r="J1600" s="7">
        <f t="shared" si="1545"/>
        <v>97863.321167883216</v>
      </c>
      <c r="K1600" s="5">
        <v>111</v>
      </c>
      <c r="L1600" s="6">
        <f t="shared" si="1483"/>
        <v>10862828.649635037</v>
      </c>
      <c r="M1600" s="5">
        <f t="shared" ref="M1600:N1600" si="1612">F1600+H1600-K1600</f>
        <v>26</v>
      </c>
      <c r="N1600" s="6">
        <f t="shared" si="1612"/>
        <v>2544446.3503649626</v>
      </c>
      <c r="O1600" s="5"/>
      <c r="P1600" s="5"/>
      <c r="Q1600" s="5"/>
      <c r="R1600" s="5"/>
      <c r="S1600" s="5"/>
      <c r="T1600" s="5"/>
      <c r="U1600" s="5"/>
      <c r="V1600" s="5"/>
      <c r="W1600" s="5"/>
    </row>
    <row r="1601" spans="1:23" x14ac:dyDescent="0.2">
      <c r="A1601" s="5" t="s">
        <v>1655</v>
      </c>
      <c r="B1601" s="5" t="s">
        <v>11</v>
      </c>
      <c r="C1601" s="5">
        <v>0</v>
      </c>
      <c r="D1601" s="5">
        <v>0</v>
      </c>
      <c r="E1601" s="5"/>
      <c r="F1601" s="5">
        <v>0</v>
      </c>
      <c r="G1601" s="5">
        <v>0</v>
      </c>
      <c r="H1601" s="5">
        <v>49</v>
      </c>
      <c r="I1601" s="6">
        <v>37100911</v>
      </c>
      <c r="J1601" s="7">
        <f t="shared" si="1545"/>
        <v>757161.44897959183</v>
      </c>
      <c r="K1601" s="5">
        <v>15</v>
      </c>
      <c r="L1601" s="6">
        <f t="shared" si="1483"/>
        <v>11357421.734693877</v>
      </c>
      <c r="M1601" s="5">
        <f t="shared" ref="M1601:N1601" si="1613">F1601+H1601-K1601</f>
        <v>34</v>
      </c>
      <c r="N1601" s="6">
        <f t="shared" si="1613"/>
        <v>25743489.265306123</v>
      </c>
      <c r="O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2">
      <c r="A1602" s="5" t="s">
        <v>1656</v>
      </c>
      <c r="B1602" s="5" t="s">
        <v>11</v>
      </c>
      <c r="C1602" s="5">
        <v>15</v>
      </c>
      <c r="D1602" s="6">
        <v>7683631</v>
      </c>
      <c r="E1602" s="5"/>
      <c r="F1602" s="5">
        <v>15</v>
      </c>
      <c r="G1602" s="6">
        <v>7683631</v>
      </c>
      <c r="H1602" s="5">
        <v>0</v>
      </c>
      <c r="I1602" s="5">
        <v>0</v>
      </c>
      <c r="J1602" s="7">
        <f t="shared" si="1545"/>
        <v>512242.06666666665</v>
      </c>
      <c r="K1602" s="5">
        <v>6</v>
      </c>
      <c r="L1602" s="6">
        <f t="shared" si="1483"/>
        <v>3073452.4</v>
      </c>
      <c r="M1602" s="5">
        <f t="shared" ref="M1602:N1602" si="1614">F1602+H1602-K1602</f>
        <v>9</v>
      </c>
      <c r="N1602" s="6">
        <f t="shared" si="1614"/>
        <v>4610178.5999999996</v>
      </c>
      <c r="O1602" s="5"/>
      <c r="P1602" s="5"/>
      <c r="Q1602" s="5"/>
      <c r="R1602" s="5"/>
      <c r="S1602" s="5"/>
      <c r="T1602" s="5"/>
      <c r="U1602" s="5"/>
      <c r="V1602" s="5"/>
      <c r="W1602" s="5"/>
    </row>
    <row r="1603" spans="1:23" x14ac:dyDescent="0.2">
      <c r="A1603" s="5" t="s">
        <v>1657</v>
      </c>
      <c r="B1603" s="5" t="s">
        <v>11</v>
      </c>
      <c r="C1603" s="5">
        <v>2</v>
      </c>
      <c r="D1603" s="6">
        <v>354545</v>
      </c>
      <c r="E1603" s="5"/>
      <c r="F1603" s="5">
        <v>2</v>
      </c>
      <c r="G1603" s="6">
        <v>354545</v>
      </c>
      <c r="H1603" s="5">
        <v>0</v>
      </c>
      <c r="I1603" s="5">
        <v>0</v>
      </c>
      <c r="J1603" s="7">
        <f t="shared" si="1545"/>
        <v>177272.5</v>
      </c>
      <c r="K1603" s="5">
        <v>2</v>
      </c>
      <c r="L1603" s="6">
        <f t="shared" si="1483"/>
        <v>354545</v>
      </c>
      <c r="M1603" s="5">
        <f t="shared" ref="M1603:N1603" si="1615">F1603+H1603-K1603</f>
        <v>0</v>
      </c>
      <c r="N1603" s="6">
        <f t="shared" si="1615"/>
        <v>0</v>
      </c>
      <c r="O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2">
      <c r="A1604" s="5" t="s">
        <v>1658</v>
      </c>
      <c r="B1604" s="5" t="s">
        <v>11</v>
      </c>
      <c r="C1604" s="5">
        <v>1</v>
      </c>
      <c r="D1604" s="6">
        <v>354545</v>
      </c>
      <c r="E1604" s="5"/>
      <c r="F1604" s="5">
        <v>1</v>
      </c>
      <c r="G1604" s="6">
        <v>354545</v>
      </c>
      <c r="H1604" s="5">
        <v>0</v>
      </c>
      <c r="I1604" s="5">
        <v>0</v>
      </c>
      <c r="J1604" s="7">
        <f t="shared" si="1545"/>
        <v>354545</v>
      </c>
      <c r="K1604" s="5">
        <v>1</v>
      </c>
      <c r="L1604" s="6">
        <f t="shared" si="1483"/>
        <v>354545</v>
      </c>
      <c r="M1604" s="5">
        <f t="shared" ref="M1604:N1604" si="1616">F1604+H1604-K1604</f>
        <v>0</v>
      </c>
      <c r="N1604" s="6">
        <f t="shared" si="1616"/>
        <v>0</v>
      </c>
      <c r="O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2">
      <c r="A1605" s="5" t="s">
        <v>1659</v>
      </c>
      <c r="B1605" s="5" t="s">
        <v>141</v>
      </c>
      <c r="C1605" s="5">
        <v>0</v>
      </c>
      <c r="D1605" s="5">
        <v>0</v>
      </c>
      <c r="E1605" s="5"/>
      <c r="F1605" s="5">
        <v>0</v>
      </c>
      <c r="G1605" s="5">
        <v>0</v>
      </c>
      <c r="H1605" s="5">
        <v>2</v>
      </c>
      <c r="I1605" s="6">
        <v>600000</v>
      </c>
      <c r="J1605" s="7">
        <f t="shared" si="1545"/>
        <v>300000</v>
      </c>
      <c r="K1605" s="5">
        <v>2</v>
      </c>
      <c r="L1605" s="6">
        <f t="shared" si="1483"/>
        <v>600000</v>
      </c>
      <c r="M1605" s="5">
        <f t="shared" ref="M1605:N1605" si="1617">F1605+H1605-K1605</f>
        <v>0</v>
      </c>
      <c r="N1605" s="6">
        <f t="shared" si="1617"/>
        <v>0</v>
      </c>
      <c r="O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2">
      <c r="A1606" s="5" t="s">
        <v>1660</v>
      </c>
      <c r="B1606" s="5" t="s">
        <v>11</v>
      </c>
      <c r="C1606" s="5">
        <v>0</v>
      </c>
      <c r="D1606" s="5">
        <v>0</v>
      </c>
      <c r="E1606" s="5"/>
      <c r="F1606" s="5">
        <v>0</v>
      </c>
      <c r="G1606" s="5">
        <v>0</v>
      </c>
      <c r="H1606" s="5">
        <v>1</v>
      </c>
      <c r="I1606" s="6">
        <v>13727273</v>
      </c>
      <c r="J1606" s="7">
        <f t="shared" si="1545"/>
        <v>13727273</v>
      </c>
      <c r="K1606" s="5">
        <v>1</v>
      </c>
      <c r="L1606" s="6">
        <f t="shared" si="1483"/>
        <v>13727273</v>
      </c>
      <c r="M1606" s="5">
        <f t="shared" ref="M1606:N1606" si="1618">F1606+H1606-K1606</f>
        <v>0</v>
      </c>
      <c r="N1606" s="6">
        <f t="shared" si="1618"/>
        <v>0</v>
      </c>
      <c r="O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2">
      <c r="A1607" s="5" t="s">
        <v>1661</v>
      </c>
      <c r="B1607" s="5" t="s">
        <v>11</v>
      </c>
      <c r="C1607" s="5">
        <v>3</v>
      </c>
      <c r="D1607" s="6">
        <v>354546</v>
      </c>
      <c r="E1607" s="5"/>
      <c r="F1607" s="5">
        <v>3</v>
      </c>
      <c r="G1607" s="6">
        <v>354546</v>
      </c>
      <c r="H1607" s="5">
        <v>0</v>
      </c>
      <c r="I1607" s="5">
        <v>0</v>
      </c>
      <c r="J1607" s="7">
        <f t="shared" si="1545"/>
        <v>118182</v>
      </c>
      <c r="K1607" s="5">
        <v>3</v>
      </c>
      <c r="L1607" s="6">
        <f t="shared" si="1483"/>
        <v>354546</v>
      </c>
      <c r="M1607" s="5">
        <f t="shared" ref="M1607:N1607" si="1619">F1607+H1607-K1607</f>
        <v>0</v>
      </c>
      <c r="N1607" s="6">
        <f t="shared" si="1619"/>
        <v>0</v>
      </c>
      <c r="O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2">
      <c r="A1608" s="5" t="s">
        <v>1662</v>
      </c>
      <c r="B1608" s="5" t="s">
        <v>1663</v>
      </c>
      <c r="C1608" s="5">
        <v>0</v>
      </c>
      <c r="D1608" s="5">
        <v>0</v>
      </c>
      <c r="E1608" s="5"/>
      <c r="F1608" s="5">
        <v>0</v>
      </c>
      <c r="G1608" s="5">
        <v>0</v>
      </c>
      <c r="H1608" s="5">
        <v>1</v>
      </c>
      <c r="I1608" s="6">
        <v>2090909</v>
      </c>
      <c r="J1608" s="7">
        <f t="shared" si="1545"/>
        <v>2090909</v>
      </c>
      <c r="K1608" s="5">
        <v>1</v>
      </c>
      <c r="L1608" s="6">
        <f t="shared" si="1483"/>
        <v>2090909</v>
      </c>
      <c r="M1608" s="5">
        <f t="shared" ref="M1608:N1608" si="1620">F1608+H1608-K1608</f>
        <v>0</v>
      </c>
      <c r="N1608" s="6">
        <f t="shared" si="1620"/>
        <v>0</v>
      </c>
      <c r="O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2">
      <c r="A1609" s="5" t="s">
        <v>1664</v>
      </c>
      <c r="B1609" s="5" t="s">
        <v>20</v>
      </c>
      <c r="C1609" s="5">
        <v>41</v>
      </c>
      <c r="D1609" s="6">
        <v>5330000</v>
      </c>
      <c r="E1609" s="5"/>
      <c r="F1609" s="5">
        <v>41</v>
      </c>
      <c r="G1609" s="6">
        <v>5330000</v>
      </c>
      <c r="H1609" s="5">
        <v>70</v>
      </c>
      <c r="I1609" s="6">
        <v>9100000</v>
      </c>
      <c r="J1609" s="7">
        <f t="shared" si="1545"/>
        <v>130000</v>
      </c>
      <c r="K1609" s="5">
        <v>111</v>
      </c>
      <c r="L1609" s="6">
        <f t="shared" si="1483"/>
        <v>14430000</v>
      </c>
      <c r="M1609" s="5">
        <f t="shared" ref="M1609:N1609" si="1621">F1609+H1609-K1609</f>
        <v>0</v>
      </c>
      <c r="N1609" s="6">
        <f t="shared" si="1621"/>
        <v>0</v>
      </c>
      <c r="O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2">
      <c r="A1610" s="5" t="s">
        <v>1665</v>
      </c>
      <c r="B1610" s="5" t="s">
        <v>11</v>
      </c>
      <c r="C1610" s="5">
        <v>4</v>
      </c>
      <c r="D1610" s="6">
        <v>363636</v>
      </c>
      <c r="E1610" s="5"/>
      <c r="F1610" s="5">
        <v>4</v>
      </c>
      <c r="G1610" s="6">
        <v>363636</v>
      </c>
      <c r="H1610" s="5">
        <v>0</v>
      </c>
      <c r="I1610" s="5">
        <v>0</v>
      </c>
      <c r="J1610" s="7">
        <f t="shared" si="1545"/>
        <v>90909</v>
      </c>
      <c r="K1610" s="5">
        <v>4</v>
      </c>
      <c r="L1610" s="6">
        <f t="shared" si="1483"/>
        <v>363636</v>
      </c>
      <c r="M1610" s="5">
        <f t="shared" ref="M1610:N1610" si="1622">F1610+H1610-K1610</f>
        <v>0</v>
      </c>
      <c r="N1610" s="6">
        <f t="shared" si="1622"/>
        <v>0</v>
      </c>
      <c r="O1610" s="5"/>
      <c r="P1610" s="5"/>
      <c r="Q1610" s="5"/>
      <c r="R1610" s="5"/>
      <c r="S1610" s="5"/>
      <c r="T1610" s="5"/>
      <c r="U1610" s="5"/>
      <c r="V1610" s="5"/>
      <c r="W1610" s="5"/>
    </row>
    <row r="1611" spans="1:23" x14ac:dyDescent="0.2">
      <c r="A1611" s="5" t="s">
        <v>1666</v>
      </c>
      <c r="B1611" s="5" t="s">
        <v>11</v>
      </c>
      <c r="C1611" s="5">
        <v>1</v>
      </c>
      <c r="D1611" s="6">
        <v>363636</v>
      </c>
      <c r="E1611" s="5"/>
      <c r="F1611" s="5">
        <v>1</v>
      </c>
      <c r="G1611" s="6">
        <v>363636</v>
      </c>
      <c r="H1611" s="5">
        <v>0</v>
      </c>
      <c r="I1611" s="5">
        <v>0</v>
      </c>
      <c r="J1611" s="7">
        <f t="shared" si="1545"/>
        <v>363636</v>
      </c>
      <c r="K1611" s="5">
        <v>1</v>
      </c>
      <c r="L1611" s="6">
        <f t="shared" si="1483"/>
        <v>363636</v>
      </c>
      <c r="M1611" s="5">
        <f t="shared" ref="M1611:N1611" si="1623">F1611+H1611-K1611</f>
        <v>0</v>
      </c>
      <c r="N1611" s="6">
        <f t="shared" si="1623"/>
        <v>0</v>
      </c>
      <c r="O1611" s="5"/>
      <c r="P1611" s="5"/>
      <c r="Q1611" s="5"/>
      <c r="R1611" s="5"/>
      <c r="S1611" s="5"/>
      <c r="T1611" s="5"/>
      <c r="U1611" s="5"/>
      <c r="V1611" s="5"/>
      <c r="W1611" s="5"/>
    </row>
    <row r="1612" spans="1:23" x14ac:dyDescent="0.2">
      <c r="A1612" s="5" t="s">
        <v>1667</v>
      </c>
      <c r="B1612" s="5" t="s">
        <v>141</v>
      </c>
      <c r="C1612" s="5">
        <v>0</v>
      </c>
      <c r="D1612" s="5">
        <v>0</v>
      </c>
      <c r="E1612" s="5"/>
      <c r="F1612" s="5">
        <v>0</v>
      </c>
      <c r="G1612" s="5">
        <v>0</v>
      </c>
      <c r="H1612" s="5">
        <v>2</v>
      </c>
      <c r="I1612" s="6">
        <v>2272726</v>
      </c>
      <c r="J1612" s="7">
        <f t="shared" si="1545"/>
        <v>1136363</v>
      </c>
      <c r="K1612" s="5">
        <v>2</v>
      </c>
      <c r="L1612" s="6">
        <f t="shared" si="1483"/>
        <v>2272726</v>
      </c>
      <c r="M1612" s="5">
        <f t="shared" ref="M1612:N1612" si="1624">F1612+H1612-K1612</f>
        <v>0</v>
      </c>
      <c r="N1612" s="6">
        <f t="shared" si="1624"/>
        <v>0</v>
      </c>
      <c r="O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2">
      <c r="A1613" s="5" t="s">
        <v>1668</v>
      </c>
      <c r="B1613" s="5" t="s">
        <v>141</v>
      </c>
      <c r="C1613" s="5">
        <v>0</v>
      </c>
      <c r="D1613" s="5">
        <v>0</v>
      </c>
      <c r="E1613" s="5"/>
      <c r="F1613" s="5">
        <v>0</v>
      </c>
      <c r="G1613" s="5">
        <v>0</v>
      </c>
      <c r="H1613" s="5">
        <v>2</v>
      </c>
      <c r="I1613" s="6">
        <v>2272726</v>
      </c>
      <c r="J1613" s="7">
        <f t="shared" si="1545"/>
        <v>1136363</v>
      </c>
      <c r="K1613" s="5">
        <v>2</v>
      </c>
      <c r="L1613" s="6">
        <f t="shared" si="1483"/>
        <v>2272726</v>
      </c>
      <c r="M1613" s="5">
        <f t="shared" ref="M1613:N1613" si="1625">F1613+H1613-K1613</f>
        <v>0</v>
      </c>
      <c r="N1613" s="6">
        <f t="shared" si="1625"/>
        <v>0</v>
      </c>
      <c r="O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2">
      <c r="A1614" s="5" t="s">
        <v>1669</v>
      </c>
      <c r="B1614" s="5" t="s">
        <v>141</v>
      </c>
      <c r="C1614" s="5">
        <v>0</v>
      </c>
      <c r="D1614" s="5">
        <v>0</v>
      </c>
      <c r="E1614" s="5"/>
      <c r="F1614" s="5">
        <v>0</v>
      </c>
      <c r="G1614" s="5">
        <v>0</v>
      </c>
      <c r="H1614" s="5">
        <v>2</v>
      </c>
      <c r="I1614" s="6">
        <v>2272726</v>
      </c>
      <c r="J1614" s="7">
        <f t="shared" si="1545"/>
        <v>1136363</v>
      </c>
      <c r="K1614" s="5">
        <v>2</v>
      </c>
      <c r="L1614" s="6">
        <f t="shared" si="1483"/>
        <v>2272726</v>
      </c>
      <c r="M1614" s="5">
        <f t="shared" ref="M1614:N1614" si="1626">F1614+H1614-K1614</f>
        <v>0</v>
      </c>
      <c r="N1614" s="6">
        <f t="shared" si="1626"/>
        <v>0</v>
      </c>
      <c r="O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2">
      <c r="A1615" s="5" t="s">
        <v>1670</v>
      </c>
      <c r="B1615" s="5" t="s">
        <v>11</v>
      </c>
      <c r="C1615" s="5">
        <v>1</v>
      </c>
      <c r="D1615" s="6">
        <v>363636</v>
      </c>
      <c r="E1615" s="5"/>
      <c r="F1615" s="5">
        <v>1</v>
      </c>
      <c r="G1615" s="6">
        <v>363636</v>
      </c>
      <c r="H1615" s="5">
        <v>0</v>
      </c>
      <c r="I1615" s="5">
        <v>0</v>
      </c>
      <c r="J1615" s="7">
        <f t="shared" si="1545"/>
        <v>363636</v>
      </c>
      <c r="K1615" s="5">
        <v>1</v>
      </c>
      <c r="L1615" s="6">
        <f t="shared" si="1483"/>
        <v>363636</v>
      </c>
      <c r="M1615" s="5">
        <f t="shared" ref="M1615:N1615" si="1627">F1615+H1615-K1615</f>
        <v>0</v>
      </c>
      <c r="N1615" s="6">
        <f t="shared" si="1627"/>
        <v>0</v>
      </c>
      <c r="O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2">
      <c r="A1616" s="5" t="s">
        <v>1671</v>
      </c>
      <c r="B1616" s="5" t="s">
        <v>11</v>
      </c>
      <c r="C1616" s="5">
        <v>0</v>
      </c>
      <c r="D1616" s="5">
        <v>0</v>
      </c>
      <c r="E1616" s="5"/>
      <c r="F1616" s="5">
        <v>0</v>
      </c>
      <c r="G1616" s="5">
        <v>0</v>
      </c>
      <c r="H1616" s="5">
        <v>5</v>
      </c>
      <c r="I1616" s="6">
        <v>52272725</v>
      </c>
      <c r="J1616" s="7">
        <f t="shared" si="1545"/>
        <v>10454545</v>
      </c>
      <c r="K1616" s="5">
        <v>1</v>
      </c>
      <c r="L1616" s="6">
        <f t="shared" si="1483"/>
        <v>10454545</v>
      </c>
      <c r="M1616" s="5">
        <f t="shared" ref="M1616:N1616" si="1628">F1616+H1616-K1616</f>
        <v>4</v>
      </c>
      <c r="N1616" s="6">
        <f t="shared" si="1628"/>
        <v>41818180</v>
      </c>
      <c r="O1616" s="5"/>
      <c r="P1616" s="5"/>
      <c r="Q1616" s="5"/>
      <c r="R1616" s="5"/>
      <c r="S1616" s="5"/>
      <c r="T1616" s="5"/>
      <c r="U1616" s="5"/>
      <c r="V1616" s="5"/>
      <c r="W1616" s="5"/>
    </row>
    <row r="1617" spans="1:23" x14ac:dyDescent="0.2">
      <c r="A1617" s="5" t="s">
        <v>1672</v>
      </c>
      <c r="B1617" s="5" t="s">
        <v>11</v>
      </c>
      <c r="C1617" s="5">
        <v>0</v>
      </c>
      <c r="D1617" s="5">
        <v>0</v>
      </c>
      <c r="E1617" s="5"/>
      <c r="F1617" s="5">
        <v>0</v>
      </c>
      <c r="G1617" s="5">
        <v>0</v>
      </c>
      <c r="H1617" s="5">
        <v>1</v>
      </c>
      <c r="I1617" s="6">
        <v>15454545</v>
      </c>
      <c r="J1617" s="7">
        <f t="shared" si="1545"/>
        <v>15454545</v>
      </c>
      <c r="K1617" s="5">
        <v>1</v>
      </c>
      <c r="L1617" s="6">
        <f t="shared" si="1483"/>
        <v>15454545</v>
      </c>
      <c r="M1617" s="5">
        <f t="shared" ref="M1617:N1617" si="1629">F1617+H1617-K1617</f>
        <v>0</v>
      </c>
      <c r="N1617" s="6">
        <f t="shared" si="1629"/>
        <v>0</v>
      </c>
      <c r="O1617" s="5"/>
      <c r="P1617" s="5"/>
      <c r="Q1617" s="5"/>
      <c r="R1617" s="5"/>
      <c r="S1617" s="5"/>
      <c r="T1617" s="5"/>
      <c r="U1617" s="5"/>
      <c r="V1617" s="5"/>
      <c r="W1617" s="5"/>
    </row>
    <row r="1618" spans="1:23" x14ac:dyDescent="0.2">
      <c r="A1618" s="5" t="s">
        <v>1673</v>
      </c>
      <c r="B1618" s="5" t="s">
        <v>141</v>
      </c>
      <c r="C1618" s="5">
        <v>0</v>
      </c>
      <c r="D1618" s="5">
        <v>0</v>
      </c>
      <c r="E1618" s="5"/>
      <c r="F1618" s="5">
        <v>0</v>
      </c>
      <c r="G1618" s="5">
        <v>0</v>
      </c>
      <c r="H1618" s="5">
        <v>17</v>
      </c>
      <c r="I1618" s="6">
        <v>3327269</v>
      </c>
      <c r="J1618" s="7">
        <f t="shared" si="1545"/>
        <v>195721.70588235295</v>
      </c>
      <c r="K1618" s="5">
        <v>4</v>
      </c>
      <c r="L1618" s="6">
        <f t="shared" si="1483"/>
        <v>782886.82352941181</v>
      </c>
      <c r="M1618" s="5">
        <f t="shared" ref="M1618:N1618" si="1630">F1618+H1618-K1618</f>
        <v>13</v>
      </c>
      <c r="N1618" s="6">
        <f t="shared" si="1630"/>
        <v>2544382.176470588</v>
      </c>
      <c r="O1618" s="5"/>
      <c r="P1618" s="5"/>
      <c r="Q1618" s="5"/>
      <c r="R1618" s="5"/>
      <c r="S1618" s="5"/>
      <c r="T1618" s="5"/>
      <c r="U1618" s="5"/>
      <c r="V1618" s="5"/>
      <c r="W1618" s="5"/>
    </row>
    <row r="1619" spans="1:23" x14ac:dyDescent="0.2">
      <c r="A1619" s="5" t="s">
        <v>1674</v>
      </c>
      <c r="B1619" s="5" t="s">
        <v>11</v>
      </c>
      <c r="C1619" s="5">
        <v>20</v>
      </c>
      <c r="D1619" s="6">
        <v>1200000</v>
      </c>
      <c r="E1619" s="5"/>
      <c r="F1619" s="5">
        <v>20</v>
      </c>
      <c r="G1619" s="6">
        <v>1200000</v>
      </c>
      <c r="H1619" s="5">
        <v>0</v>
      </c>
      <c r="I1619" s="5">
        <v>0</v>
      </c>
      <c r="J1619" s="7">
        <f t="shared" si="1545"/>
        <v>60000</v>
      </c>
      <c r="K1619" s="5">
        <v>15</v>
      </c>
      <c r="L1619" s="6">
        <f t="shared" si="1483"/>
        <v>900000</v>
      </c>
      <c r="M1619" s="5">
        <f t="shared" ref="M1619:N1619" si="1631">F1619+H1619-K1619</f>
        <v>5</v>
      </c>
      <c r="N1619" s="6">
        <f t="shared" si="1631"/>
        <v>300000</v>
      </c>
      <c r="O1619" s="5"/>
      <c r="P1619" s="5"/>
      <c r="Q1619" s="5"/>
      <c r="R1619" s="5"/>
      <c r="S1619" s="5"/>
      <c r="T1619" s="5"/>
      <c r="U1619" s="5"/>
      <c r="V1619" s="5"/>
      <c r="W1619" s="5"/>
    </row>
    <row r="1620" spans="1:23" x14ac:dyDescent="0.2">
      <c r="A1620" s="5" t="s">
        <v>1675</v>
      </c>
      <c r="B1620" s="5" t="s">
        <v>11</v>
      </c>
      <c r="C1620" s="5">
        <v>3</v>
      </c>
      <c r="D1620" s="6">
        <v>377271</v>
      </c>
      <c r="E1620" s="5"/>
      <c r="F1620" s="5">
        <v>3</v>
      </c>
      <c r="G1620" s="6">
        <v>377271</v>
      </c>
      <c r="H1620" s="5">
        <v>0</v>
      </c>
      <c r="I1620" s="5">
        <v>0</v>
      </c>
      <c r="J1620" s="7">
        <f t="shared" si="1545"/>
        <v>125757</v>
      </c>
      <c r="K1620" s="5">
        <v>3</v>
      </c>
      <c r="L1620" s="6">
        <f t="shared" si="1483"/>
        <v>377271</v>
      </c>
      <c r="M1620" s="5">
        <f t="shared" ref="M1620:N1620" si="1632">F1620+H1620-K1620</f>
        <v>0</v>
      </c>
      <c r="N1620" s="6">
        <f t="shared" si="1632"/>
        <v>0</v>
      </c>
      <c r="O1620" s="5"/>
      <c r="P1620" s="5"/>
      <c r="Q1620" s="5"/>
      <c r="R1620" s="5"/>
      <c r="S1620" s="5"/>
      <c r="T1620" s="5"/>
      <c r="U1620" s="5"/>
      <c r="V1620" s="5"/>
      <c r="W1620" s="5"/>
    </row>
    <row r="1621" spans="1:23" x14ac:dyDescent="0.2">
      <c r="A1621" s="5" t="s">
        <v>1676</v>
      </c>
      <c r="B1621" s="5" t="s">
        <v>11</v>
      </c>
      <c r="C1621" s="5">
        <v>3</v>
      </c>
      <c r="D1621" s="6">
        <v>381816</v>
      </c>
      <c r="E1621" s="5"/>
      <c r="F1621" s="5">
        <v>3</v>
      </c>
      <c r="G1621" s="6">
        <v>381816</v>
      </c>
      <c r="H1621" s="5">
        <v>0</v>
      </c>
      <c r="I1621" s="5">
        <v>0</v>
      </c>
      <c r="J1621" s="7">
        <f t="shared" si="1545"/>
        <v>127272</v>
      </c>
      <c r="K1621" s="5">
        <v>3</v>
      </c>
      <c r="L1621" s="6">
        <f t="shared" si="1483"/>
        <v>381816</v>
      </c>
      <c r="M1621" s="5">
        <f t="shared" ref="M1621:N1621" si="1633">F1621+H1621-K1621</f>
        <v>0</v>
      </c>
      <c r="N1621" s="6">
        <f t="shared" si="1633"/>
        <v>0</v>
      </c>
      <c r="O1621" s="5"/>
      <c r="P1621" s="5"/>
      <c r="Q1621" s="5"/>
      <c r="R1621" s="5"/>
      <c r="S1621" s="5"/>
      <c r="T1621" s="5"/>
      <c r="U1621" s="5"/>
      <c r="V1621" s="5"/>
      <c r="W1621" s="5"/>
    </row>
    <row r="1622" spans="1:23" x14ac:dyDescent="0.2">
      <c r="A1622" s="5" t="s">
        <v>1677</v>
      </c>
      <c r="B1622" s="5" t="s">
        <v>20</v>
      </c>
      <c r="C1622" s="5">
        <v>1</v>
      </c>
      <c r="D1622" s="6">
        <v>381818</v>
      </c>
      <c r="E1622" s="5"/>
      <c r="F1622" s="5">
        <v>1</v>
      </c>
      <c r="G1622" s="6">
        <v>381818</v>
      </c>
      <c r="H1622" s="5">
        <v>0</v>
      </c>
      <c r="I1622" s="5">
        <v>0</v>
      </c>
      <c r="J1622" s="7">
        <f t="shared" si="1545"/>
        <v>381818</v>
      </c>
      <c r="K1622" s="5">
        <v>1</v>
      </c>
      <c r="L1622" s="6">
        <f t="shared" si="1483"/>
        <v>381818</v>
      </c>
      <c r="M1622" s="5">
        <f t="shared" ref="M1622:N1622" si="1634">F1622+H1622-K1622</f>
        <v>0</v>
      </c>
      <c r="N1622" s="6">
        <f t="shared" si="1634"/>
        <v>0</v>
      </c>
      <c r="O1622" s="5"/>
      <c r="P1622" s="5"/>
      <c r="Q1622" s="5"/>
      <c r="R1622" s="5"/>
      <c r="S1622" s="5"/>
      <c r="T1622" s="5"/>
      <c r="U1622" s="5"/>
      <c r="V1622" s="5"/>
      <c r="W1622" s="5"/>
    </row>
    <row r="1623" spans="1:23" x14ac:dyDescent="0.2">
      <c r="A1623" s="5" t="s">
        <v>1678</v>
      </c>
      <c r="B1623" s="5" t="s">
        <v>280</v>
      </c>
      <c r="C1623" s="5">
        <v>8</v>
      </c>
      <c r="D1623" s="6">
        <v>386362</v>
      </c>
      <c r="E1623" s="5"/>
      <c r="F1623" s="5">
        <v>8</v>
      </c>
      <c r="G1623" s="6">
        <v>386362</v>
      </c>
      <c r="H1623" s="5">
        <v>0</v>
      </c>
      <c r="I1623" s="5">
        <v>0</v>
      </c>
      <c r="J1623" s="7">
        <f t="shared" si="1545"/>
        <v>48295.25</v>
      </c>
      <c r="K1623" s="5">
        <v>8</v>
      </c>
      <c r="L1623" s="6">
        <f t="shared" si="1483"/>
        <v>386362</v>
      </c>
      <c r="M1623" s="5">
        <f t="shared" ref="M1623:N1623" si="1635">F1623+H1623-K1623</f>
        <v>0</v>
      </c>
      <c r="N1623" s="6">
        <f t="shared" si="1635"/>
        <v>0</v>
      </c>
      <c r="O1623" s="5"/>
      <c r="P1623" s="5"/>
      <c r="Q1623" s="5"/>
      <c r="R1623" s="5"/>
      <c r="S1623" s="5"/>
      <c r="T1623" s="5"/>
      <c r="U1623" s="5"/>
      <c r="V1623" s="5"/>
      <c r="W1623" s="5"/>
    </row>
    <row r="1624" spans="1:23" x14ac:dyDescent="0.2">
      <c r="A1624" s="5" t="s">
        <v>1679</v>
      </c>
      <c r="B1624" s="5" t="s">
        <v>11</v>
      </c>
      <c r="C1624" s="5">
        <v>0</v>
      </c>
      <c r="D1624" s="5">
        <v>0</v>
      </c>
      <c r="E1624" s="5"/>
      <c r="F1624" s="5">
        <v>0</v>
      </c>
      <c r="G1624" s="5">
        <v>0</v>
      </c>
      <c r="H1624" s="5">
        <v>2</v>
      </c>
      <c r="I1624" s="6">
        <v>909090</v>
      </c>
      <c r="J1624" s="7">
        <f t="shared" si="1545"/>
        <v>454545</v>
      </c>
      <c r="K1624" s="5">
        <v>2</v>
      </c>
      <c r="L1624" s="6">
        <f t="shared" si="1483"/>
        <v>909090</v>
      </c>
      <c r="M1624" s="5">
        <f t="shared" ref="M1624:N1624" si="1636">F1624+H1624-K1624</f>
        <v>0</v>
      </c>
      <c r="N1624" s="6">
        <f t="shared" si="1636"/>
        <v>0</v>
      </c>
      <c r="O1624" s="5"/>
      <c r="P1624" s="5"/>
      <c r="Q1624" s="5"/>
      <c r="R1624" s="5"/>
      <c r="S1624" s="5"/>
      <c r="T1624" s="5"/>
      <c r="U1624" s="5"/>
      <c r="V1624" s="5"/>
      <c r="W1624" s="5"/>
    </row>
    <row r="1625" spans="1:23" x14ac:dyDescent="0.2">
      <c r="A1625" s="5" t="s">
        <v>1680</v>
      </c>
      <c r="B1625" s="5" t="s">
        <v>141</v>
      </c>
      <c r="C1625" s="5">
        <v>0</v>
      </c>
      <c r="D1625" s="5">
        <v>0</v>
      </c>
      <c r="E1625" s="5"/>
      <c r="F1625" s="5">
        <v>0</v>
      </c>
      <c r="G1625" s="5">
        <v>0</v>
      </c>
      <c r="H1625" s="5">
        <v>1</v>
      </c>
      <c r="I1625" s="6">
        <v>200000</v>
      </c>
      <c r="J1625" s="7">
        <f t="shared" si="1545"/>
        <v>200000</v>
      </c>
      <c r="K1625" s="5">
        <v>1</v>
      </c>
      <c r="L1625" s="6">
        <f t="shared" si="1483"/>
        <v>200000</v>
      </c>
      <c r="M1625" s="5">
        <f t="shared" ref="M1625:N1625" si="1637">F1625+H1625-K1625</f>
        <v>0</v>
      </c>
      <c r="N1625" s="6">
        <f t="shared" si="1637"/>
        <v>0</v>
      </c>
      <c r="O1625" s="5"/>
      <c r="P1625" s="5"/>
      <c r="Q1625" s="5"/>
      <c r="R1625" s="5"/>
      <c r="S1625" s="5"/>
      <c r="T1625" s="5"/>
      <c r="U1625" s="5"/>
      <c r="V1625" s="5"/>
      <c r="W1625" s="5"/>
    </row>
    <row r="1626" spans="1:23" x14ac:dyDescent="0.2">
      <c r="A1626" s="5" t="s">
        <v>1681</v>
      </c>
      <c r="B1626" s="5" t="s">
        <v>11</v>
      </c>
      <c r="C1626" s="5">
        <v>0</v>
      </c>
      <c r="D1626" s="5">
        <v>0</v>
      </c>
      <c r="E1626" s="5"/>
      <c r="F1626" s="5">
        <v>0</v>
      </c>
      <c r="G1626" s="5">
        <v>0</v>
      </c>
      <c r="H1626" s="5">
        <v>1</v>
      </c>
      <c r="I1626" s="6">
        <v>305455</v>
      </c>
      <c r="J1626" s="7">
        <f t="shared" si="1545"/>
        <v>305455</v>
      </c>
      <c r="K1626" s="5">
        <v>1</v>
      </c>
      <c r="L1626" s="6">
        <f t="shared" si="1483"/>
        <v>305455</v>
      </c>
      <c r="M1626" s="5">
        <f t="shared" ref="M1626:N1626" si="1638">F1626+H1626-K1626</f>
        <v>0</v>
      </c>
      <c r="N1626" s="6">
        <f t="shared" si="1638"/>
        <v>0</v>
      </c>
      <c r="O1626" s="5"/>
      <c r="P1626" s="5"/>
      <c r="Q1626" s="5"/>
      <c r="R1626" s="5"/>
      <c r="S1626" s="5"/>
      <c r="T1626" s="5"/>
      <c r="U1626" s="5"/>
      <c r="V1626" s="5"/>
      <c r="W1626" s="5"/>
    </row>
    <row r="1627" spans="1:23" x14ac:dyDescent="0.2">
      <c r="A1627" s="5" t="s">
        <v>1682</v>
      </c>
      <c r="B1627" s="5" t="s">
        <v>11</v>
      </c>
      <c r="C1627" s="5">
        <v>0</v>
      </c>
      <c r="D1627" s="5">
        <v>0</v>
      </c>
      <c r="E1627" s="5"/>
      <c r="F1627" s="5">
        <v>0</v>
      </c>
      <c r="G1627" s="5">
        <v>0</v>
      </c>
      <c r="H1627" s="5">
        <v>1</v>
      </c>
      <c r="I1627" s="6">
        <v>305455</v>
      </c>
      <c r="J1627" s="7">
        <f t="shared" si="1545"/>
        <v>305455</v>
      </c>
      <c r="K1627" s="5">
        <v>1</v>
      </c>
      <c r="L1627" s="6">
        <f t="shared" si="1483"/>
        <v>305455</v>
      </c>
      <c r="M1627" s="5">
        <f t="shared" ref="M1627:N1627" si="1639">F1627+H1627-K1627</f>
        <v>0</v>
      </c>
      <c r="N1627" s="6">
        <f t="shared" si="1639"/>
        <v>0</v>
      </c>
      <c r="O1627" s="5"/>
      <c r="P1627" s="5"/>
      <c r="Q1627" s="5"/>
      <c r="R1627" s="5"/>
      <c r="S1627" s="5"/>
      <c r="T1627" s="5"/>
      <c r="U1627" s="5"/>
      <c r="V1627" s="5"/>
      <c r="W1627" s="5"/>
    </row>
    <row r="1628" spans="1:23" x14ac:dyDescent="0.2">
      <c r="A1628" s="5" t="s">
        <v>1683</v>
      </c>
      <c r="B1628" s="5" t="s">
        <v>20</v>
      </c>
      <c r="C1628" s="5">
        <v>0</v>
      </c>
      <c r="D1628" s="5">
        <v>0</v>
      </c>
      <c r="E1628" s="5"/>
      <c r="F1628" s="5">
        <v>0</v>
      </c>
      <c r="G1628" s="5">
        <v>0</v>
      </c>
      <c r="H1628" s="5">
        <v>2</v>
      </c>
      <c r="I1628" s="6">
        <v>650000</v>
      </c>
      <c r="J1628" s="7">
        <f t="shared" si="1545"/>
        <v>325000</v>
      </c>
      <c r="K1628" s="5">
        <v>2</v>
      </c>
      <c r="L1628" s="6">
        <f t="shared" si="1483"/>
        <v>650000</v>
      </c>
      <c r="M1628" s="5">
        <f t="shared" ref="M1628:N1628" si="1640">F1628+H1628-K1628</f>
        <v>0</v>
      </c>
      <c r="N1628" s="6">
        <f t="shared" si="1640"/>
        <v>0</v>
      </c>
      <c r="O1628" s="5"/>
      <c r="P1628" s="5"/>
      <c r="Q1628" s="5"/>
      <c r="R1628" s="5"/>
      <c r="S1628" s="5"/>
      <c r="T1628" s="5"/>
      <c r="U1628" s="5"/>
      <c r="V1628" s="5"/>
      <c r="W1628" s="5"/>
    </row>
    <row r="1629" spans="1:23" x14ac:dyDescent="0.2">
      <c r="A1629" s="5" t="s">
        <v>1684</v>
      </c>
      <c r="B1629" s="5" t="s">
        <v>11</v>
      </c>
      <c r="C1629" s="5">
        <v>0</v>
      </c>
      <c r="D1629" s="5">
        <v>0</v>
      </c>
      <c r="E1629" s="5"/>
      <c r="F1629" s="5">
        <v>0</v>
      </c>
      <c r="G1629" s="5">
        <v>0</v>
      </c>
      <c r="H1629" s="5">
        <v>3</v>
      </c>
      <c r="I1629" s="6">
        <v>3863634</v>
      </c>
      <c r="J1629" s="7">
        <f t="shared" si="1545"/>
        <v>1287878</v>
      </c>
      <c r="K1629" s="5">
        <v>2</v>
      </c>
      <c r="L1629" s="6">
        <f t="shared" si="1483"/>
        <v>2575756</v>
      </c>
      <c r="M1629" s="5">
        <f t="shared" ref="M1629:N1629" si="1641">F1629+H1629-K1629</f>
        <v>1</v>
      </c>
      <c r="N1629" s="6">
        <f t="shared" si="1641"/>
        <v>1287878</v>
      </c>
      <c r="O1629" s="5"/>
      <c r="P1629" s="5"/>
      <c r="Q1629" s="5"/>
      <c r="R1629" s="5"/>
      <c r="S1629" s="5"/>
      <c r="T1629" s="5"/>
      <c r="U1629" s="5"/>
      <c r="V1629" s="5"/>
      <c r="W1629" s="5"/>
    </row>
    <row r="1630" spans="1:23" x14ac:dyDescent="0.2">
      <c r="A1630" s="5" t="s">
        <v>1685</v>
      </c>
      <c r="B1630" s="5" t="s">
        <v>11</v>
      </c>
      <c r="C1630" s="5">
        <v>0</v>
      </c>
      <c r="D1630" s="5">
        <v>0</v>
      </c>
      <c r="E1630" s="5"/>
      <c r="F1630" s="5">
        <v>0</v>
      </c>
      <c r="G1630" s="5">
        <v>0</v>
      </c>
      <c r="H1630" s="5">
        <v>1</v>
      </c>
      <c r="I1630" s="6">
        <v>3772727</v>
      </c>
      <c r="J1630" s="7">
        <f t="shared" si="1545"/>
        <v>3772727</v>
      </c>
      <c r="K1630" s="5">
        <v>1</v>
      </c>
      <c r="L1630" s="6">
        <f t="shared" si="1483"/>
        <v>3772727</v>
      </c>
      <c r="M1630" s="5">
        <f t="shared" ref="M1630:N1630" si="1642">F1630+H1630-K1630</f>
        <v>0</v>
      </c>
      <c r="N1630" s="6">
        <f t="shared" si="1642"/>
        <v>0</v>
      </c>
      <c r="O1630" s="5"/>
      <c r="P1630" s="5"/>
      <c r="Q1630" s="5"/>
      <c r="R1630" s="5"/>
      <c r="S1630" s="5"/>
      <c r="T1630" s="5"/>
      <c r="U1630" s="5"/>
      <c r="V1630" s="5"/>
      <c r="W1630" s="5"/>
    </row>
    <row r="1631" spans="1:23" x14ac:dyDescent="0.2">
      <c r="A1631" s="5" t="s">
        <v>1686</v>
      </c>
      <c r="B1631" s="5" t="s">
        <v>25</v>
      </c>
      <c r="C1631" s="5">
        <v>1</v>
      </c>
      <c r="D1631" s="6">
        <v>400000</v>
      </c>
      <c r="E1631" s="5"/>
      <c r="F1631" s="5">
        <v>1</v>
      </c>
      <c r="G1631" s="6">
        <v>400000</v>
      </c>
      <c r="H1631" s="5">
        <v>0</v>
      </c>
      <c r="I1631" s="5">
        <v>0</v>
      </c>
      <c r="J1631" s="7">
        <f t="shared" si="1545"/>
        <v>400000</v>
      </c>
      <c r="K1631" s="5">
        <v>1</v>
      </c>
      <c r="L1631" s="6">
        <f t="shared" si="1483"/>
        <v>400000</v>
      </c>
      <c r="M1631" s="5">
        <f t="shared" ref="M1631:N1631" si="1643">F1631+H1631-K1631</f>
        <v>0</v>
      </c>
      <c r="N1631" s="6">
        <f t="shared" si="1643"/>
        <v>0</v>
      </c>
      <c r="O1631" s="5"/>
      <c r="P1631" s="5"/>
      <c r="Q1631" s="5"/>
      <c r="R1631" s="5"/>
      <c r="S1631" s="5"/>
      <c r="T1631" s="5"/>
      <c r="U1631" s="5"/>
      <c r="V1631" s="5"/>
      <c r="W1631" s="5"/>
    </row>
    <row r="1632" spans="1:23" x14ac:dyDescent="0.2">
      <c r="A1632" s="5" t="s">
        <v>1687</v>
      </c>
      <c r="B1632" s="5" t="s">
        <v>11</v>
      </c>
      <c r="C1632" s="5">
        <v>0</v>
      </c>
      <c r="D1632" s="5">
        <v>0</v>
      </c>
      <c r="E1632" s="5"/>
      <c r="F1632" s="5">
        <v>0</v>
      </c>
      <c r="G1632" s="5">
        <v>0</v>
      </c>
      <c r="H1632" s="5">
        <v>1</v>
      </c>
      <c r="I1632" s="6">
        <v>3627273</v>
      </c>
      <c r="J1632" s="7">
        <f t="shared" si="1545"/>
        <v>3627273</v>
      </c>
      <c r="K1632" s="5">
        <v>1</v>
      </c>
      <c r="L1632" s="6">
        <f t="shared" si="1483"/>
        <v>3627273</v>
      </c>
      <c r="M1632" s="5">
        <f t="shared" ref="M1632:N1632" si="1644">F1632+H1632-K1632</f>
        <v>0</v>
      </c>
      <c r="N1632" s="6">
        <f t="shared" si="1644"/>
        <v>0</v>
      </c>
      <c r="O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2">
      <c r="A1633" s="5" t="s">
        <v>1688</v>
      </c>
      <c r="B1633" s="5" t="s">
        <v>11</v>
      </c>
      <c r="C1633" s="5">
        <v>1</v>
      </c>
      <c r="D1633" s="6">
        <v>400000</v>
      </c>
      <c r="E1633" s="5"/>
      <c r="F1633" s="5">
        <v>1</v>
      </c>
      <c r="G1633" s="6">
        <v>400000</v>
      </c>
      <c r="H1633" s="5">
        <v>0</v>
      </c>
      <c r="I1633" s="5">
        <v>0</v>
      </c>
      <c r="J1633" s="7">
        <f t="shared" si="1545"/>
        <v>400000</v>
      </c>
      <c r="K1633" s="5">
        <v>1</v>
      </c>
      <c r="L1633" s="6">
        <f t="shared" si="1483"/>
        <v>400000</v>
      </c>
      <c r="M1633" s="5">
        <f t="shared" ref="M1633:N1633" si="1645">F1633+H1633-K1633</f>
        <v>0</v>
      </c>
      <c r="N1633" s="6">
        <f t="shared" si="1645"/>
        <v>0</v>
      </c>
      <c r="O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2">
      <c r="A1634" s="5" t="s">
        <v>1689</v>
      </c>
      <c r="B1634" s="5" t="s">
        <v>11</v>
      </c>
      <c r="C1634" s="5">
        <v>0</v>
      </c>
      <c r="D1634" s="5">
        <v>0</v>
      </c>
      <c r="E1634" s="5"/>
      <c r="F1634" s="5">
        <v>0</v>
      </c>
      <c r="G1634" s="5">
        <v>0</v>
      </c>
      <c r="H1634" s="5">
        <v>3</v>
      </c>
      <c r="I1634" s="6">
        <v>3357743</v>
      </c>
      <c r="J1634" s="7">
        <f t="shared" si="1545"/>
        <v>1119247.6666666667</v>
      </c>
      <c r="K1634" s="5">
        <v>1</v>
      </c>
      <c r="L1634" s="6">
        <f t="shared" si="1483"/>
        <v>1119247.6666666667</v>
      </c>
      <c r="M1634" s="5">
        <f t="shared" ref="M1634:N1634" si="1646">F1634+H1634-K1634</f>
        <v>2</v>
      </c>
      <c r="N1634" s="6">
        <f t="shared" si="1646"/>
        <v>2238495.333333333</v>
      </c>
      <c r="O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2">
      <c r="A1635" s="5" t="s">
        <v>1690</v>
      </c>
      <c r="B1635" s="5" t="s">
        <v>1691</v>
      </c>
      <c r="C1635" s="5">
        <v>0</v>
      </c>
      <c r="D1635" s="5">
        <v>0</v>
      </c>
      <c r="E1635" s="5"/>
      <c r="F1635" s="5">
        <v>0</v>
      </c>
      <c r="G1635" s="5">
        <v>0</v>
      </c>
      <c r="H1635" s="5">
        <v>2</v>
      </c>
      <c r="I1635" s="6">
        <v>500000</v>
      </c>
      <c r="J1635" s="7">
        <f t="shared" si="1545"/>
        <v>250000</v>
      </c>
      <c r="K1635" s="5">
        <v>2</v>
      </c>
      <c r="L1635" s="6">
        <f t="shared" si="1483"/>
        <v>500000</v>
      </c>
      <c r="M1635" s="5">
        <f t="shared" ref="M1635:N1635" si="1647">F1635+H1635-K1635</f>
        <v>0</v>
      </c>
      <c r="N1635" s="6">
        <f t="shared" si="1647"/>
        <v>0</v>
      </c>
      <c r="O1635" s="5"/>
      <c r="P1635" s="5"/>
      <c r="Q1635" s="5"/>
      <c r="R1635" s="5"/>
      <c r="S1635" s="5"/>
      <c r="T1635" s="5"/>
      <c r="U1635" s="5"/>
      <c r="V1635" s="5"/>
      <c r="W1635" s="5"/>
    </row>
    <row r="1636" spans="1:23" x14ac:dyDescent="0.2">
      <c r="A1636" s="5" t="s">
        <v>1692</v>
      </c>
      <c r="B1636" s="5" t="s">
        <v>11</v>
      </c>
      <c r="C1636" s="5">
        <v>2</v>
      </c>
      <c r="D1636" s="6">
        <v>409090</v>
      </c>
      <c r="E1636" s="5"/>
      <c r="F1636" s="5">
        <v>2</v>
      </c>
      <c r="G1636" s="6">
        <v>409090</v>
      </c>
      <c r="H1636" s="5">
        <v>0</v>
      </c>
      <c r="I1636" s="5">
        <v>0</v>
      </c>
      <c r="J1636" s="7">
        <f t="shared" si="1545"/>
        <v>204545</v>
      </c>
      <c r="K1636" s="5">
        <v>2</v>
      </c>
      <c r="L1636" s="6">
        <f t="shared" si="1483"/>
        <v>409090</v>
      </c>
      <c r="M1636" s="5">
        <f t="shared" ref="M1636:N1636" si="1648">F1636+H1636-K1636</f>
        <v>0</v>
      </c>
      <c r="N1636" s="6">
        <f t="shared" si="1648"/>
        <v>0</v>
      </c>
      <c r="O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2">
      <c r="A1637" s="5" t="s">
        <v>1693</v>
      </c>
      <c r="B1637" s="5" t="s">
        <v>141</v>
      </c>
      <c r="C1637" s="5">
        <v>0</v>
      </c>
      <c r="D1637" s="5">
        <v>0</v>
      </c>
      <c r="E1637" s="5"/>
      <c r="F1637" s="5">
        <v>0</v>
      </c>
      <c r="G1637" s="5">
        <v>0</v>
      </c>
      <c r="H1637" s="5">
        <v>1</v>
      </c>
      <c r="I1637" s="6">
        <v>545454</v>
      </c>
      <c r="J1637" s="7">
        <f t="shared" si="1545"/>
        <v>545454</v>
      </c>
      <c r="K1637" s="5">
        <v>1</v>
      </c>
      <c r="L1637" s="6">
        <f t="shared" si="1483"/>
        <v>545454</v>
      </c>
      <c r="M1637" s="5">
        <f t="shared" ref="M1637:N1637" si="1649">F1637+H1637-K1637</f>
        <v>0</v>
      </c>
      <c r="N1637" s="6">
        <f t="shared" si="1649"/>
        <v>0</v>
      </c>
      <c r="O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2">
      <c r="A1638" s="5" t="s">
        <v>1694</v>
      </c>
      <c r="B1638" s="5" t="s">
        <v>11</v>
      </c>
      <c r="C1638" s="5">
        <v>1</v>
      </c>
      <c r="D1638" s="6">
        <v>409091</v>
      </c>
      <c r="E1638" s="5"/>
      <c r="F1638" s="5">
        <v>1</v>
      </c>
      <c r="G1638" s="6">
        <v>409091</v>
      </c>
      <c r="H1638" s="5">
        <v>0</v>
      </c>
      <c r="I1638" s="5">
        <v>0</v>
      </c>
      <c r="J1638" s="7">
        <f t="shared" si="1545"/>
        <v>409091</v>
      </c>
      <c r="K1638" s="5">
        <v>1</v>
      </c>
      <c r="L1638" s="6">
        <f t="shared" si="1483"/>
        <v>409091</v>
      </c>
      <c r="M1638" s="5">
        <f t="shared" ref="M1638:N1638" si="1650">F1638+H1638-K1638</f>
        <v>0</v>
      </c>
      <c r="N1638" s="6">
        <f t="shared" si="1650"/>
        <v>0</v>
      </c>
      <c r="O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2">
      <c r="A1639" s="5" t="s">
        <v>1695</v>
      </c>
      <c r="B1639" s="5" t="s">
        <v>11</v>
      </c>
      <c r="C1639" s="5">
        <v>1</v>
      </c>
      <c r="D1639" s="6">
        <v>409091</v>
      </c>
      <c r="E1639" s="5"/>
      <c r="F1639" s="5">
        <v>1</v>
      </c>
      <c r="G1639" s="6">
        <v>409091</v>
      </c>
      <c r="H1639" s="5">
        <v>0</v>
      </c>
      <c r="I1639" s="5">
        <v>0</v>
      </c>
      <c r="J1639" s="7">
        <f t="shared" si="1545"/>
        <v>409091</v>
      </c>
      <c r="K1639" s="5">
        <v>1</v>
      </c>
      <c r="L1639" s="6">
        <f t="shared" si="1483"/>
        <v>409091</v>
      </c>
      <c r="M1639" s="5">
        <f t="shared" ref="M1639:N1639" si="1651">F1639+H1639-K1639</f>
        <v>0</v>
      </c>
      <c r="N1639" s="6">
        <f t="shared" si="1651"/>
        <v>0</v>
      </c>
      <c r="O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2">
      <c r="A1640" s="5" t="s">
        <v>1696</v>
      </c>
      <c r="B1640" s="5" t="s">
        <v>34</v>
      </c>
      <c r="C1640" s="5">
        <v>2</v>
      </c>
      <c r="D1640" s="6">
        <v>418182</v>
      </c>
      <c r="E1640" s="5"/>
      <c r="F1640" s="5">
        <v>2</v>
      </c>
      <c r="G1640" s="6">
        <v>418182</v>
      </c>
      <c r="H1640" s="5">
        <v>0</v>
      </c>
      <c r="I1640" s="5">
        <v>0</v>
      </c>
      <c r="J1640" s="7">
        <f t="shared" si="1545"/>
        <v>209091</v>
      </c>
      <c r="K1640" s="5">
        <v>2</v>
      </c>
      <c r="L1640" s="6">
        <f t="shared" si="1483"/>
        <v>418182</v>
      </c>
      <c r="M1640" s="5">
        <f t="shared" ref="M1640:N1640" si="1652">F1640+H1640-K1640</f>
        <v>0</v>
      </c>
      <c r="N1640" s="6">
        <f t="shared" si="1652"/>
        <v>0</v>
      </c>
      <c r="O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2">
      <c r="A1641" s="5" t="s">
        <v>1697</v>
      </c>
      <c r="B1641" s="5" t="s">
        <v>11</v>
      </c>
      <c r="C1641" s="5">
        <v>0</v>
      </c>
      <c r="D1641" s="5">
        <v>0</v>
      </c>
      <c r="E1641" s="5"/>
      <c r="F1641" s="5">
        <v>0</v>
      </c>
      <c r="G1641" s="5">
        <v>0</v>
      </c>
      <c r="H1641" s="5">
        <v>2</v>
      </c>
      <c r="I1641" s="6">
        <v>1781818</v>
      </c>
      <c r="J1641" s="7">
        <f t="shared" si="1545"/>
        <v>890909</v>
      </c>
      <c r="K1641" s="5">
        <v>2</v>
      </c>
      <c r="L1641" s="6">
        <f t="shared" si="1483"/>
        <v>1781818</v>
      </c>
      <c r="M1641" s="5">
        <f t="shared" ref="M1641:N1641" si="1653">F1641+H1641-K1641</f>
        <v>0</v>
      </c>
      <c r="N1641" s="6">
        <f t="shared" si="1653"/>
        <v>0</v>
      </c>
      <c r="O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2">
      <c r="A1642" s="5" t="s">
        <v>1698</v>
      </c>
      <c r="B1642" s="5" t="s">
        <v>11</v>
      </c>
      <c r="C1642" s="5">
        <v>0</v>
      </c>
      <c r="D1642" s="5">
        <v>0</v>
      </c>
      <c r="E1642" s="5"/>
      <c r="F1642" s="5">
        <v>0</v>
      </c>
      <c r="G1642" s="5">
        <v>0</v>
      </c>
      <c r="H1642" s="5">
        <v>1</v>
      </c>
      <c r="I1642" s="6">
        <v>3572727</v>
      </c>
      <c r="J1642" s="7">
        <f t="shared" si="1545"/>
        <v>3572727</v>
      </c>
      <c r="K1642" s="5">
        <v>1</v>
      </c>
      <c r="L1642" s="6">
        <f t="shared" si="1483"/>
        <v>3572727</v>
      </c>
      <c r="M1642" s="5">
        <f t="shared" ref="M1642:N1642" si="1654">F1642+H1642-K1642</f>
        <v>0</v>
      </c>
      <c r="N1642" s="6">
        <f t="shared" si="1654"/>
        <v>0</v>
      </c>
      <c r="O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2">
      <c r="A1643" s="5" t="s">
        <v>1699</v>
      </c>
      <c r="B1643" s="5" t="s">
        <v>11</v>
      </c>
      <c r="C1643" s="5">
        <v>0</v>
      </c>
      <c r="D1643" s="5">
        <v>0</v>
      </c>
      <c r="E1643" s="5"/>
      <c r="F1643" s="5">
        <v>0</v>
      </c>
      <c r="G1643" s="5">
        <v>0</v>
      </c>
      <c r="H1643" s="5">
        <v>1</v>
      </c>
      <c r="I1643" s="6">
        <v>4807673</v>
      </c>
      <c r="J1643" s="7">
        <f t="shared" si="1545"/>
        <v>4807673</v>
      </c>
      <c r="K1643" s="5">
        <v>1</v>
      </c>
      <c r="L1643" s="6">
        <f t="shared" si="1483"/>
        <v>4807673</v>
      </c>
      <c r="M1643" s="5">
        <f t="shared" ref="M1643:N1643" si="1655">F1643+H1643-K1643</f>
        <v>0</v>
      </c>
      <c r="N1643" s="6">
        <f t="shared" si="1655"/>
        <v>0</v>
      </c>
      <c r="O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2">
      <c r="A1644" s="5" t="s">
        <v>1700</v>
      </c>
      <c r="B1644" s="5" t="s">
        <v>11</v>
      </c>
      <c r="C1644" s="5">
        <v>79</v>
      </c>
      <c r="D1644" s="6">
        <v>15157072</v>
      </c>
      <c r="E1644" s="5"/>
      <c r="F1644" s="5">
        <v>79</v>
      </c>
      <c r="G1644" s="6">
        <v>15157072</v>
      </c>
      <c r="H1644" s="5">
        <v>0</v>
      </c>
      <c r="I1644" s="5">
        <v>0</v>
      </c>
      <c r="J1644" s="7">
        <f t="shared" si="1545"/>
        <v>191861.67088607594</v>
      </c>
      <c r="K1644" s="5">
        <v>8</v>
      </c>
      <c r="L1644" s="6">
        <f t="shared" si="1483"/>
        <v>1534893.3670886075</v>
      </c>
      <c r="M1644" s="5">
        <f t="shared" ref="M1644:N1644" si="1656">F1644+H1644-K1644</f>
        <v>71</v>
      </c>
      <c r="N1644" s="6">
        <f t="shared" si="1656"/>
        <v>13622178.632911392</v>
      </c>
      <c r="O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2">
      <c r="A1645" s="5" t="s">
        <v>1701</v>
      </c>
      <c r="B1645" s="5" t="s">
        <v>1392</v>
      </c>
      <c r="C1645" s="5">
        <v>0</v>
      </c>
      <c r="D1645" s="5">
        <v>0</v>
      </c>
      <c r="E1645" s="5"/>
      <c r="F1645" s="5">
        <v>0</v>
      </c>
      <c r="G1645" s="5">
        <v>0</v>
      </c>
      <c r="H1645" s="5">
        <v>140</v>
      </c>
      <c r="I1645" s="6">
        <v>410060</v>
      </c>
      <c r="J1645" s="7">
        <f t="shared" si="1545"/>
        <v>2929</v>
      </c>
      <c r="K1645" s="5">
        <v>100</v>
      </c>
      <c r="L1645" s="6">
        <f t="shared" si="1483"/>
        <v>292900</v>
      </c>
      <c r="M1645" s="5">
        <f t="shared" ref="M1645:N1645" si="1657">F1645+H1645-K1645</f>
        <v>40</v>
      </c>
      <c r="N1645" s="6">
        <f t="shared" si="1657"/>
        <v>117160</v>
      </c>
      <c r="O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2">
      <c r="A1646" s="5" t="s">
        <v>1702</v>
      </c>
      <c r="B1646" s="5" t="s">
        <v>34</v>
      </c>
      <c r="C1646" s="5">
        <v>1</v>
      </c>
      <c r="D1646" s="6">
        <v>427272</v>
      </c>
      <c r="E1646" s="5"/>
      <c r="F1646" s="5">
        <v>1</v>
      </c>
      <c r="G1646" s="6">
        <v>427272</v>
      </c>
      <c r="H1646" s="5">
        <v>0</v>
      </c>
      <c r="I1646" s="5">
        <v>0</v>
      </c>
      <c r="J1646" s="7">
        <f t="shared" si="1545"/>
        <v>427272</v>
      </c>
      <c r="K1646" s="5">
        <v>1</v>
      </c>
      <c r="L1646" s="6">
        <f t="shared" si="1483"/>
        <v>427272</v>
      </c>
      <c r="M1646" s="5">
        <f t="shared" ref="M1646:N1646" si="1658">F1646+H1646-K1646</f>
        <v>0</v>
      </c>
      <c r="N1646" s="6">
        <f t="shared" si="1658"/>
        <v>0</v>
      </c>
      <c r="O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2">
      <c r="A1647" s="5" t="s">
        <v>1703</v>
      </c>
      <c r="B1647" s="5" t="s">
        <v>11</v>
      </c>
      <c r="C1647" s="5">
        <v>0</v>
      </c>
      <c r="D1647" s="5">
        <v>0</v>
      </c>
      <c r="E1647" s="5"/>
      <c r="F1647" s="5">
        <v>0</v>
      </c>
      <c r="G1647" s="5">
        <v>0</v>
      </c>
      <c r="H1647" s="5">
        <v>2</v>
      </c>
      <c r="I1647" s="6">
        <v>34545454</v>
      </c>
      <c r="J1647" s="7">
        <f t="shared" si="1545"/>
        <v>17272727</v>
      </c>
      <c r="K1647" s="5">
        <v>1</v>
      </c>
      <c r="L1647" s="6">
        <f t="shared" si="1483"/>
        <v>17272727</v>
      </c>
      <c r="M1647" s="5">
        <f t="shared" ref="M1647:N1647" si="1659">F1647+H1647-K1647</f>
        <v>1</v>
      </c>
      <c r="N1647" s="6">
        <f t="shared" si="1659"/>
        <v>17272727</v>
      </c>
      <c r="O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2">
      <c r="A1648" s="5" t="s">
        <v>1704</v>
      </c>
      <c r="B1648" s="5" t="s">
        <v>11</v>
      </c>
      <c r="C1648" s="5">
        <v>0</v>
      </c>
      <c r="D1648" s="5">
        <v>0</v>
      </c>
      <c r="E1648" s="5"/>
      <c r="F1648" s="5">
        <v>0</v>
      </c>
      <c r="G1648" s="5">
        <v>0</v>
      </c>
      <c r="H1648" s="5">
        <v>23</v>
      </c>
      <c r="I1648" s="6">
        <v>4255000</v>
      </c>
      <c r="J1648" s="7">
        <f t="shared" si="1545"/>
        <v>185000</v>
      </c>
      <c r="K1648" s="5">
        <v>22</v>
      </c>
      <c r="L1648" s="6">
        <f t="shared" si="1483"/>
        <v>4070000</v>
      </c>
      <c r="M1648" s="5">
        <f t="shared" ref="M1648:N1648" si="1660">F1648+H1648-K1648</f>
        <v>1</v>
      </c>
      <c r="N1648" s="6">
        <f t="shared" si="1660"/>
        <v>185000</v>
      </c>
      <c r="O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2">
      <c r="A1649" s="5" t="s">
        <v>1705</v>
      </c>
      <c r="B1649" s="5" t="s">
        <v>141</v>
      </c>
      <c r="C1649" s="5">
        <v>6</v>
      </c>
      <c r="D1649" s="6">
        <v>436362</v>
      </c>
      <c r="E1649" s="5"/>
      <c r="F1649" s="5">
        <v>6</v>
      </c>
      <c r="G1649" s="6">
        <v>436362</v>
      </c>
      <c r="H1649" s="5">
        <v>0</v>
      </c>
      <c r="I1649" s="5">
        <v>0</v>
      </c>
      <c r="J1649" s="7">
        <f t="shared" si="1545"/>
        <v>72727</v>
      </c>
      <c r="K1649" s="5">
        <v>6</v>
      </c>
      <c r="L1649" s="6">
        <f t="shared" si="1483"/>
        <v>436362</v>
      </c>
      <c r="M1649" s="5">
        <f t="shared" ref="M1649:N1649" si="1661">F1649+H1649-K1649</f>
        <v>0</v>
      </c>
      <c r="N1649" s="6">
        <f t="shared" si="1661"/>
        <v>0</v>
      </c>
      <c r="O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2">
      <c r="A1650" s="5" t="s">
        <v>1706</v>
      </c>
      <c r="B1650" s="5" t="s">
        <v>11</v>
      </c>
      <c r="C1650" s="5">
        <v>1</v>
      </c>
      <c r="D1650" s="6">
        <v>436363</v>
      </c>
      <c r="E1650" s="5"/>
      <c r="F1650" s="5">
        <v>1</v>
      </c>
      <c r="G1650" s="6">
        <v>436363</v>
      </c>
      <c r="H1650" s="5">
        <v>0</v>
      </c>
      <c r="I1650" s="5">
        <v>0</v>
      </c>
      <c r="J1650" s="7">
        <f t="shared" si="1545"/>
        <v>436363</v>
      </c>
      <c r="K1650" s="5">
        <v>1</v>
      </c>
      <c r="L1650" s="6">
        <f t="shared" si="1483"/>
        <v>436363</v>
      </c>
      <c r="M1650" s="5">
        <f t="shared" ref="M1650:N1650" si="1662">F1650+H1650-K1650</f>
        <v>0</v>
      </c>
      <c r="N1650" s="6">
        <f t="shared" si="1662"/>
        <v>0</v>
      </c>
      <c r="O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2">
      <c r="A1651" s="5" t="s">
        <v>1707</v>
      </c>
      <c r="B1651" s="5" t="s">
        <v>11</v>
      </c>
      <c r="C1651" s="5">
        <v>18</v>
      </c>
      <c r="D1651" s="6">
        <v>19145455</v>
      </c>
      <c r="E1651" s="5"/>
      <c r="F1651" s="5">
        <v>18</v>
      </c>
      <c r="G1651" s="6">
        <v>19145455</v>
      </c>
      <c r="H1651" s="5">
        <v>0</v>
      </c>
      <c r="I1651" s="5">
        <v>0</v>
      </c>
      <c r="J1651" s="7">
        <f t="shared" si="1545"/>
        <v>1063636.388888889</v>
      </c>
      <c r="K1651" s="5">
        <v>1</v>
      </c>
      <c r="L1651" s="6">
        <f t="shared" si="1483"/>
        <v>1063636.388888889</v>
      </c>
      <c r="M1651" s="5">
        <f t="shared" ref="M1651:N1651" si="1663">F1651+H1651-K1651</f>
        <v>17</v>
      </c>
      <c r="N1651" s="6">
        <f t="shared" si="1663"/>
        <v>18081818.611111112</v>
      </c>
      <c r="O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2">
      <c r="A1652" s="5" t="s">
        <v>1708</v>
      </c>
      <c r="B1652" s="5" t="s">
        <v>11</v>
      </c>
      <c r="C1652" s="5">
        <v>8</v>
      </c>
      <c r="D1652" s="6">
        <v>440908</v>
      </c>
      <c r="E1652" s="5"/>
      <c r="F1652" s="5">
        <v>8</v>
      </c>
      <c r="G1652" s="6">
        <v>440908</v>
      </c>
      <c r="H1652" s="5">
        <v>0</v>
      </c>
      <c r="I1652" s="5">
        <v>0</v>
      </c>
      <c r="J1652" s="7">
        <f t="shared" si="1545"/>
        <v>55113.5</v>
      </c>
      <c r="K1652" s="5">
        <v>8</v>
      </c>
      <c r="L1652" s="6">
        <f t="shared" si="1483"/>
        <v>440908</v>
      </c>
      <c r="M1652" s="5">
        <f t="shared" ref="M1652:N1652" si="1664">F1652+H1652-K1652</f>
        <v>0</v>
      </c>
      <c r="N1652" s="6">
        <f t="shared" si="1664"/>
        <v>0</v>
      </c>
      <c r="O1652" s="5"/>
      <c r="P1652" s="5"/>
      <c r="Q1652" s="5"/>
      <c r="R1652" s="5"/>
      <c r="S1652" s="5"/>
      <c r="T1652" s="5"/>
      <c r="U1652" s="5"/>
      <c r="V1652" s="5"/>
      <c r="W1652" s="5"/>
    </row>
    <row r="1653" spans="1:23" x14ac:dyDescent="0.2">
      <c r="A1653" s="5" t="s">
        <v>1709</v>
      </c>
      <c r="B1653" s="5" t="s">
        <v>11</v>
      </c>
      <c r="C1653" s="5">
        <v>71</v>
      </c>
      <c r="D1653" s="6">
        <v>17911417</v>
      </c>
      <c r="E1653" s="5"/>
      <c r="F1653" s="5">
        <v>71</v>
      </c>
      <c r="G1653" s="6">
        <v>17911417</v>
      </c>
      <c r="H1653" s="5">
        <v>0</v>
      </c>
      <c r="I1653" s="5">
        <v>0</v>
      </c>
      <c r="J1653" s="7">
        <f t="shared" si="1545"/>
        <v>252273.47887323942</v>
      </c>
      <c r="K1653" s="5">
        <v>28</v>
      </c>
      <c r="L1653" s="6">
        <f t="shared" si="1483"/>
        <v>7063657.4084507041</v>
      </c>
      <c r="M1653" s="5">
        <f t="shared" ref="M1653:N1653" si="1665">F1653+H1653-K1653</f>
        <v>43</v>
      </c>
      <c r="N1653" s="6">
        <f t="shared" si="1665"/>
        <v>10847759.591549296</v>
      </c>
      <c r="O1653" s="5"/>
      <c r="P1653" s="5"/>
      <c r="Q1653" s="5"/>
      <c r="R1653" s="5"/>
      <c r="S1653" s="5"/>
      <c r="T1653" s="5"/>
      <c r="U1653" s="5"/>
      <c r="V1653" s="5"/>
      <c r="W1653" s="5"/>
    </row>
    <row r="1654" spans="1:23" x14ac:dyDescent="0.2">
      <c r="A1654" s="5" t="s">
        <v>1710</v>
      </c>
      <c r="B1654" s="5" t="s">
        <v>11</v>
      </c>
      <c r="C1654" s="5">
        <v>0</v>
      </c>
      <c r="D1654" s="5">
        <v>0</v>
      </c>
      <c r="E1654" s="5"/>
      <c r="F1654" s="5">
        <v>0</v>
      </c>
      <c r="G1654" s="5">
        <v>0</v>
      </c>
      <c r="H1654" s="5">
        <v>7</v>
      </c>
      <c r="I1654" s="6">
        <v>3151400</v>
      </c>
      <c r="J1654" s="7">
        <f t="shared" si="1545"/>
        <v>450200</v>
      </c>
      <c r="K1654" s="5">
        <v>4</v>
      </c>
      <c r="L1654" s="6">
        <f t="shared" si="1483"/>
        <v>1800800</v>
      </c>
      <c r="M1654" s="5">
        <f t="shared" ref="M1654:N1654" si="1666">F1654+H1654-K1654</f>
        <v>3</v>
      </c>
      <c r="N1654" s="6">
        <f t="shared" si="1666"/>
        <v>1350600</v>
      </c>
      <c r="O1654" s="5"/>
      <c r="P1654" s="5"/>
      <c r="Q1654" s="5"/>
      <c r="R1654" s="5"/>
      <c r="S1654" s="5"/>
      <c r="T1654" s="5"/>
      <c r="U1654" s="5"/>
      <c r="V1654" s="5"/>
      <c r="W1654" s="5"/>
    </row>
    <row r="1655" spans="1:23" x14ac:dyDescent="0.2">
      <c r="A1655" s="5" t="s">
        <v>1711</v>
      </c>
      <c r="B1655" s="5" t="s">
        <v>34</v>
      </c>
      <c r="C1655" s="5">
        <v>1</v>
      </c>
      <c r="D1655" s="6">
        <v>445455</v>
      </c>
      <c r="E1655" s="5"/>
      <c r="F1655" s="5">
        <v>1</v>
      </c>
      <c r="G1655" s="6">
        <v>445455</v>
      </c>
      <c r="H1655" s="5">
        <v>0</v>
      </c>
      <c r="I1655" s="5">
        <v>0</v>
      </c>
      <c r="J1655" s="7">
        <f t="shared" si="1545"/>
        <v>445455</v>
      </c>
      <c r="K1655" s="5">
        <v>1</v>
      </c>
      <c r="L1655" s="6">
        <f t="shared" si="1483"/>
        <v>445455</v>
      </c>
      <c r="M1655" s="5">
        <f t="shared" ref="M1655:N1655" si="1667">F1655+H1655-K1655</f>
        <v>0</v>
      </c>
      <c r="N1655" s="6">
        <f t="shared" si="1667"/>
        <v>0</v>
      </c>
      <c r="O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2">
      <c r="A1656" s="5" t="s">
        <v>1712</v>
      </c>
      <c r="B1656" s="5" t="s">
        <v>11</v>
      </c>
      <c r="C1656" s="5">
        <v>1</v>
      </c>
      <c r="D1656" s="6">
        <v>445455</v>
      </c>
      <c r="E1656" s="5"/>
      <c r="F1656" s="5">
        <v>1</v>
      </c>
      <c r="G1656" s="6">
        <v>445455</v>
      </c>
      <c r="H1656" s="5">
        <v>0</v>
      </c>
      <c r="I1656" s="5">
        <v>0</v>
      </c>
      <c r="J1656" s="7">
        <f t="shared" si="1545"/>
        <v>445455</v>
      </c>
      <c r="K1656" s="5">
        <v>1</v>
      </c>
      <c r="L1656" s="6">
        <f t="shared" si="1483"/>
        <v>445455</v>
      </c>
      <c r="M1656" s="5">
        <f t="shared" ref="M1656:N1656" si="1668">F1656+H1656-K1656</f>
        <v>0</v>
      </c>
      <c r="N1656" s="6">
        <f t="shared" si="1668"/>
        <v>0</v>
      </c>
      <c r="O1656" s="5"/>
      <c r="P1656" s="5"/>
      <c r="Q1656" s="5"/>
      <c r="R1656" s="5"/>
      <c r="S1656" s="5"/>
      <c r="T1656" s="5"/>
      <c r="U1656" s="5"/>
      <c r="V1656" s="5"/>
      <c r="W1656" s="5"/>
    </row>
    <row r="1657" spans="1:23" x14ac:dyDescent="0.2">
      <c r="A1657" s="5" t="s">
        <v>1713</v>
      </c>
      <c r="B1657" s="5" t="s">
        <v>11</v>
      </c>
      <c r="C1657" s="5">
        <v>1</v>
      </c>
      <c r="D1657" s="6">
        <v>454545</v>
      </c>
      <c r="E1657" s="5"/>
      <c r="F1657" s="5">
        <v>1</v>
      </c>
      <c r="G1657" s="6">
        <v>454545</v>
      </c>
      <c r="H1657" s="5">
        <v>0</v>
      </c>
      <c r="I1657" s="5">
        <v>0</v>
      </c>
      <c r="J1657" s="7">
        <f t="shared" si="1545"/>
        <v>454545</v>
      </c>
      <c r="K1657" s="5">
        <v>1</v>
      </c>
      <c r="L1657" s="6">
        <f t="shared" si="1483"/>
        <v>454545</v>
      </c>
      <c r="M1657" s="5">
        <f t="shared" ref="M1657:N1657" si="1669">F1657+H1657-K1657</f>
        <v>0</v>
      </c>
      <c r="N1657" s="6">
        <f t="shared" si="1669"/>
        <v>0</v>
      </c>
      <c r="O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2">
      <c r="A1658" s="5" t="s">
        <v>1714</v>
      </c>
      <c r="B1658" s="5" t="s">
        <v>25</v>
      </c>
      <c r="C1658" s="5">
        <v>1</v>
      </c>
      <c r="D1658" s="6">
        <v>454545</v>
      </c>
      <c r="E1658" s="5"/>
      <c r="F1658" s="5">
        <v>1</v>
      </c>
      <c r="G1658" s="6">
        <v>454545</v>
      </c>
      <c r="H1658" s="5">
        <v>0</v>
      </c>
      <c r="I1658" s="5">
        <v>0</v>
      </c>
      <c r="J1658" s="7">
        <f t="shared" si="1545"/>
        <v>454545</v>
      </c>
      <c r="K1658" s="5">
        <v>1</v>
      </c>
      <c r="L1658" s="6">
        <f t="shared" si="1483"/>
        <v>454545</v>
      </c>
      <c r="M1658" s="5">
        <f t="shared" ref="M1658:N1658" si="1670">F1658+H1658-K1658</f>
        <v>0</v>
      </c>
      <c r="N1658" s="6">
        <f t="shared" si="1670"/>
        <v>0</v>
      </c>
      <c r="O1658" s="5"/>
      <c r="P1658" s="5"/>
      <c r="Q1658" s="5"/>
      <c r="R1658" s="5"/>
      <c r="S1658" s="5"/>
      <c r="T1658" s="5"/>
      <c r="U1658" s="5"/>
      <c r="V1658" s="5"/>
      <c r="W1658" s="5"/>
    </row>
    <row r="1659" spans="1:23" x14ac:dyDescent="0.2">
      <c r="A1659" s="5" t="s">
        <v>1715</v>
      </c>
      <c r="B1659" s="5" t="s">
        <v>11</v>
      </c>
      <c r="C1659" s="5">
        <v>1</v>
      </c>
      <c r="D1659" s="6">
        <v>454545</v>
      </c>
      <c r="E1659" s="5"/>
      <c r="F1659" s="5">
        <v>1</v>
      </c>
      <c r="G1659" s="6">
        <v>454545</v>
      </c>
      <c r="H1659" s="5">
        <v>0</v>
      </c>
      <c r="I1659" s="5">
        <v>0</v>
      </c>
      <c r="J1659" s="7">
        <f t="shared" si="1545"/>
        <v>454545</v>
      </c>
      <c r="K1659" s="5">
        <v>1</v>
      </c>
      <c r="L1659" s="6">
        <f t="shared" si="1483"/>
        <v>454545</v>
      </c>
      <c r="M1659" s="5">
        <f t="shared" ref="M1659:N1659" si="1671">F1659+H1659-K1659</f>
        <v>0</v>
      </c>
      <c r="N1659" s="6">
        <f t="shared" si="1671"/>
        <v>0</v>
      </c>
      <c r="O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2">
      <c r="A1660" s="5" t="s">
        <v>1716</v>
      </c>
      <c r="B1660" s="5" t="s">
        <v>11</v>
      </c>
      <c r="C1660" s="5">
        <v>1</v>
      </c>
      <c r="D1660" s="6">
        <v>454545</v>
      </c>
      <c r="E1660" s="5"/>
      <c r="F1660" s="5">
        <v>1</v>
      </c>
      <c r="G1660" s="6">
        <v>454545</v>
      </c>
      <c r="H1660" s="5">
        <v>0</v>
      </c>
      <c r="I1660" s="5">
        <v>0</v>
      </c>
      <c r="J1660" s="7">
        <f t="shared" si="1545"/>
        <v>454545</v>
      </c>
      <c r="K1660" s="5">
        <v>1</v>
      </c>
      <c r="L1660" s="6">
        <f t="shared" si="1483"/>
        <v>454545</v>
      </c>
      <c r="M1660" s="5">
        <f t="shared" ref="M1660:N1660" si="1672">F1660+H1660-K1660</f>
        <v>0</v>
      </c>
      <c r="N1660" s="6">
        <f t="shared" si="1672"/>
        <v>0</v>
      </c>
      <c r="O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2">
      <c r="A1661" s="5" t="s">
        <v>1717</v>
      </c>
      <c r="B1661" s="5" t="s">
        <v>11</v>
      </c>
      <c r="C1661" s="5">
        <v>0</v>
      </c>
      <c r="D1661" s="5">
        <v>0</v>
      </c>
      <c r="E1661" s="5"/>
      <c r="F1661" s="5">
        <v>0</v>
      </c>
      <c r="G1661" s="5">
        <v>0</v>
      </c>
      <c r="H1661" s="5">
        <v>100</v>
      </c>
      <c r="I1661" s="6">
        <v>32727300</v>
      </c>
      <c r="J1661" s="7">
        <f t="shared" si="1545"/>
        <v>327273</v>
      </c>
      <c r="K1661" s="5">
        <v>2</v>
      </c>
      <c r="L1661" s="6">
        <f t="shared" si="1483"/>
        <v>654546</v>
      </c>
      <c r="M1661" s="5">
        <f t="shared" ref="M1661:N1661" si="1673">F1661+H1661-K1661</f>
        <v>98</v>
      </c>
      <c r="N1661" s="6">
        <f t="shared" si="1673"/>
        <v>32072754</v>
      </c>
      <c r="O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2">
      <c r="A1662" s="5" t="s">
        <v>1718</v>
      </c>
      <c r="B1662" s="5" t="s">
        <v>141</v>
      </c>
      <c r="C1662" s="5">
        <v>2</v>
      </c>
      <c r="D1662" s="6">
        <v>454546</v>
      </c>
      <c r="E1662" s="5"/>
      <c r="F1662" s="5">
        <v>2</v>
      </c>
      <c r="G1662" s="6">
        <v>454546</v>
      </c>
      <c r="H1662" s="5">
        <v>0</v>
      </c>
      <c r="I1662" s="5">
        <v>0</v>
      </c>
      <c r="J1662" s="7">
        <f t="shared" si="1545"/>
        <v>227273</v>
      </c>
      <c r="K1662" s="5">
        <v>2</v>
      </c>
      <c r="L1662" s="6">
        <f t="shared" si="1483"/>
        <v>454546</v>
      </c>
      <c r="M1662" s="5">
        <f t="shared" ref="M1662:N1662" si="1674">F1662+H1662-K1662</f>
        <v>0</v>
      </c>
      <c r="N1662" s="6">
        <f t="shared" si="1674"/>
        <v>0</v>
      </c>
      <c r="O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2">
      <c r="A1663" s="5" t="s">
        <v>1719</v>
      </c>
      <c r="B1663" s="5" t="s">
        <v>11</v>
      </c>
      <c r="C1663" s="5">
        <v>0</v>
      </c>
      <c r="D1663" s="5">
        <v>0</v>
      </c>
      <c r="E1663" s="5"/>
      <c r="F1663" s="5">
        <v>0</v>
      </c>
      <c r="G1663" s="5">
        <v>0</v>
      </c>
      <c r="H1663" s="5">
        <v>34</v>
      </c>
      <c r="I1663" s="6">
        <v>12054530</v>
      </c>
      <c r="J1663" s="7">
        <f t="shared" si="1545"/>
        <v>354545</v>
      </c>
      <c r="K1663" s="5">
        <v>2</v>
      </c>
      <c r="L1663" s="6">
        <f t="shared" si="1483"/>
        <v>709090</v>
      </c>
      <c r="M1663" s="5">
        <f t="shared" ref="M1663:N1663" si="1675">F1663+H1663-K1663</f>
        <v>32</v>
      </c>
      <c r="N1663" s="6">
        <f t="shared" si="1675"/>
        <v>11345440</v>
      </c>
      <c r="O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2">
      <c r="A1664" s="5" t="s">
        <v>1720</v>
      </c>
      <c r="B1664" s="5" t="s">
        <v>20</v>
      </c>
      <c r="C1664" s="5">
        <v>1</v>
      </c>
      <c r="D1664" s="6">
        <v>454546</v>
      </c>
      <c r="E1664" s="5"/>
      <c r="F1664" s="5">
        <v>1</v>
      </c>
      <c r="G1664" s="6">
        <v>454546</v>
      </c>
      <c r="H1664" s="5">
        <v>0</v>
      </c>
      <c r="I1664" s="5">
        <v>0</v>
      </c>
      <c r="J1664" s="7">
        <f t="shared" si="1545"/>
        <v>454546</v>
      </c>
      <c r="K1664" s="5">
        <v>1</v>
      </c>
      <c r="L1664" s="6">
        <f t="shared" si="1483"/>
        <v>454546</v>
      </c>
      <c r="M1664" s="5">
        <f t="shared" ref="M1664:N1664" si="1676">F1664+H1664-K1664</f>
        <v>0</v>
      </c>
      <c r="N1664" s="6">
        <f t="shared" si="1676"/>
        <v>0</v>
      </c>
      <c r="O1664" s="5"/>
      <c r="P1664" s="5"/>
      <c r="Q1664" s="5"/>
      <c r="R1664" s="5"/>
      <c r="S1664" s="5"/>
      <c r="T1664" s="5"/>
      <c r="U1664" s="5"/>
      <c r="V1664" s="5"/>
      <c r="W1664" s="5"/>
    </row>
    <row r="1665" spans="1:23" x14ac:dyDescent="0.2">
      <c r="A1665" s="5" t="s">
        <v>1721</v>
      </c>
      <c r="B1665" s="5" t="s">
        <v>20</v>
      </c>
      <c r="C1665" s="5">
        <v>0</v>
      </c>
      <c r="D1665" s="5">
        <v>0</v>
      </c>
      <c r="E1665" s="5"/>
      <c r="F1665" s="5">
        <v>0</v>
      </c>
      <c r="G1665" s="5">
        <v>0</v>
      </c>
      <c r="H1665" s="5">
        <v>8</v>
      </c>
      <c r="I1665" s="6">
        <v>19972724</v>
      </c>
      <c r="J1665" s="7">
        <f t="shared" si="1545"/>
        <v>2496590.5</v>
      </c>
      <c r="K1665" s="5">
        <v>1</v>
      </c>
      <c r="L1665" s="6">
        <f t="shared" si="1483"/>
        <v>2496590.5</v>
      </c>
      <c r="M1665" s="5">
        <f t="shared" ref="M1665:N1665" si="1677">F1665+H1665-K1665</f>
        <v>7</v>
      </c>
      <c r="N1665" s="6">
        <f t="shared" si="1677"/>
        <v>17476133.5</v>
      </c>
      <c r="O1665" s="5"/>
      <c r="P1665" s="5"/>
      <c r="Q1665" s="5"/>
      <c r="R1665" s="5"/>
      <c r="S1665" s="5"/>
      <c r="T1665" s="5"/>
      <c r="U1665" s="5"/>
      <c r="V1665" s="5"/>
      <c r="W1665" s="5"/>
    </row>
    <row r="1666" spans="1:23" x14ac:dyDescent="0.2">
      <c r="A1666" s="5" t="s">
        <v>1722</v>
      </c>
      <c r="B1666" s="5" t="s">
        <v>280</v>
      </c>
      <c r="C1666" s="5">
        <v>0</v>
      </c>
      <c r="D1666" s="5">
        <v>0</v>
      </c>
      <c r="E1666" s="5"/>
      <c r="F1666" s="5">
        <v>0</v>
      </c>
      <c r="G1666" s="5">
        <v>0</v>
      </c>
      <c r="H1666" s="5">
        <v>2</v>
      </c>
      <c r="I1666" s="6">
        <v>2400000</v>
      </c>
      <c r="J1666" s="7">
        <f t="shared" si="1545"/>
        <v>1200000</v>
      </c>
      <c r="K1666" s="5">
        <v>2</v>
      </c>
      <c r="L1666" s="6">
        <f t="shared" si="1483"/>
        <v>2400000</v>
      </c>
      <c r="M1666" s="5">
        <f t="shared" ref="M1666:N1666" si="1678">F1666+H1666-K1666</f>
        <v>0</v>
      </c>
      <c r="N1666" s="6">
        <f t="shared" si="1678"/>
        <v>0</v>
      </c>
      <c r="O1666" s="5"/>
      <c r="P1666" s="5"/>
      <c r="Q1666" s="5"/>
      <c r="R1666" s="5"/>
      <c r="S1666" s="5"/>
      <c r="T1666" s="5"/>
      <c r="U1666" s="5"/>
      <c r="V1666" s="5"/>
      <c r="W1666" s="5"/>
    </row>
    <row r="1667" spans="1:23" x14ac:dyDescent="0.2">
      <c r="A1667" s="5" t="s">
        <v>1723</v>
      </c>
      <c r="B1667" s="5" t="s">
        <v>11</v>
      </c>
      <c r="C1667" s="5">
        <v>48</v>
      </c>
      <c r="D1667" s="6">
        <v>30981818</v>
      </c>
      <c r="E1667" s="5"/>
      <c r="F1667" s="5">
        <v>48</v>
      </c>
      <c r="G1667" s="6">
        <v>30981818</v>
      </c>
      <c r="H1667" s="5">
        <v>0</v>
      </c>
      <c r="I1667" s="5">
        <v>0</v>
      </c>
      <c r="J1667" s="7">
        <f t="shared" si="1545"/>
        <v>645454.54166666663</v>
      </c>
      <c r="K1667" s="5">
        <v>2</v>
      </c>
      <c r="L1667" s="6">
        <f t="shared" si="1483"/>
        <v>1290909.0833333333</v>
      </c>
      <c r="M1667" s="5">
        <f t="shared" ref="M1667:N1667" si="1679">F1667+H1667-K1667</f>
        <v>46</v>
      </c>
      <c r="N1667" s="6">
        <f t="shared" si="1679"/>
        <v>29690908.916666668</v>
      </c>
      <c r="O1667" s="5"/>
      <c r="P1667" s="5"/>
      <c r="Q1667" s="5"/>
      <c r="R1667" s="5"/>
      <c r="S1667" s="5"/>
      <c r="T1667" s="5"/>
      <c r="U1667" s="5"/>
      <c r="V1667" s="5"/>
      <c r="W1667" s="5"/>
    </row>
    <row r="1668" spans="1:23" x14ac:dyDescent="0.2">
      <c r="A1668" s="5" t="s">
        <v>1724</v>
      </c>
      <c r="B1668" s="5" t="s">
        <v>11</v>
      </c>
      <c r="C1668" s="5">
        <v>1</v>
      </c>
      <c r="D1668" s="6">
        <v>472727</v>
      </c>
      <c r="E1668" s="5"/>
      <c r="F1668" s="5">
        <v>1</v>
      </c>
      <c r="G1668" s="6">
        <v>472727</v>
      </c>
      <c r="H1668" s="5">
        <v>0</v>
      </c>
      <c r="I1668" s="5">
        <v>0</v>
      </c>
      <c r="J1668" s="7">
        <f t="shared" si="1545"/>
        <v>472727</v>
      </c>
      <c r="K1668" s="5">
        <v>1</v>
      </c>
      <c r="L1668" s="6">
        <f t="shared" si="1483"/>
        <v>472727</v>
      </c>
      <c r="M1668" s="5">
        <f t="shared" ref="M1668:N1668" si="1680">F1668+H1668-K1668</f>
        <v>0</v>
      </c>
      <c r="N1668" s="6">
        <f t="shared" si="1680"/>
        <v>0</v>
      </c>
      <c r="O1668" s="5"/>
      <c r="P1668" s="5"/>
      <c r="Q1668" s="5"/>
      <c r="R1668" s="5"/>
      <c r="S1668" s="5"/>
      <c r="T1668" s="5"/>
      <c r="U1668" s="5"/>
      <c r="V1668" s="5"/>
      <c r="W1668" s="5"/>
    </row>
    <row r="1669" spans="1:23" x14ac:dyDescent="0.2">
      <c r="A1669" s="5" t="s">
        <v>1725</v>
      </c>
      <c r="B1669" s="5" t="s">
        <v>11</v>
      </c>
      <c r="C1669" s="5">
        <v>0</v>
      </c>
      <c r="D1669" s="5">
        <v>0</v>
      </c>
      <c r="E1669" s="5"/>
      <c r="F1669" s="5">
        <v>0</v>
      </c>
      <c r="G1669" s="5">
        <v>0</v>
      </c>
      <c r="H1669" s="5">
        <v>4</v>
      </c>
      <c r="I1669" s="6">
        <v>1163636</v>
      </c>
      <c r="J1669" s="7">
        <f t="shared" si="1545"/>
        <v>290909</v>
      </c>
      <c r="K1669" s="5">
        <v>2</v>
      </c>
      <c r="L1669" s="6">
        <f t="shared" si="1483"/>
        <v>581818</v>
      </c>
      <c r="M1669" s="5">
        <f t="shared" ref="M1669:N1669" si="1681">F1669+H1669-K1669</f>
        <v>2</v>
      </c>
      <c r="N1669" s="6">
        <f t="shared" si="1681"/>
        <v>581818</v>
      </c>
      <c r="O1669" s="5"/>
      <c r="P1669" s="5"/>
      <c r="Q1669" s="5"/>
      <c r="R1669" s="5"/>
      <c r="S1669" s="5"/>
      <c r="T1669" s="5"/>
      <c r="U1669" s="5"/>
      <c r="V1669" s="5"/>
      <c r="W1669" s="5"/>
    </row>
    <row r="1670" spans="1:23" x14ac:dyDescent="0.2">
      <c r="A1670" s="5" t="s">
        <v>1726</v>
      </c>
      <c r="B1670" s="5" t="s">
        <v>105</v>
      </c>
      <c r="C1670" s="5">
        <v>0</v>
      </c>
      <c r="D1670" s="5">
        <v>0</v>
      </c>
      <c r="E1670" s="5"/>
      <c r="F1670" s="5">
        <v>0</v>
      </c>
      <c r="G1670" s="5">
        <v>0</v>
      </c>
      <c r="H1670" s="5">
        <v>15</v>
      </c>
      <c r="I1670" s="6">
        <v>26733257</v>
      </c>
      <c r="J1670" s="7">
        <f t="shared" si="1545"/>
        <v>1782217.1333333333</v>
      </c>
      <c r="K1670" s="5">
        <v>1</v>
      </c>
      <c r="L1670" s="6">
        <f t="shared" si="1483"/>
        <v>1782217.1333333333</v>
      </c>
      <c r="M1670" s="5">
        <f t="shared" ref="M1670:N1670" si="1682">F1670+H1670-K1670</f>
        <v>14</v>
      </c>
      <c r="N1670" s="6">
        <f t="shared" si="1682"/>
        <v>24951039.866666667</v>
      </c>
      <c r="O1670" s="5"/>
      <c r="P1670" s="5"/>
      <c r="Q1670" s="5"/>
      <c r="R1670" s="5"/>
      <c r="S1670" s="5"/>
      <c r="T1670" s="5"/>
      <c r="U1670" s="5"/>
      <c r="V1670" s="5"/>
      <c r="W1670" s="5"/>
    </row>
    <row r="1671" spans="1:23" x14ac:dyDescent="0.2">
      <c r="A1671" s="5" t="s">
        <v>1727</v>
      </c>
      <c r="B1671" s="5" t="s">
        <v>11</v>
      </c>
      <c r="C1671" s="5">
        <v>1</v>
      </c>
      <c r="D1671" s="6">
        <v>481818</v>
      </c>
      <c r="E1671" s="5"/>
      <c r="F1671" s="5">
        <v>1</v>
      </c>
      <c r="G1671" s="6">
        <v>481818</v>
      </c>
      <c r="H1671" s="5">
        <v>0</v>
      </c>
      <c r="I1671" s="5">
        <v>0</v>
      </c>
      <c r="J1671" s="7">
        <f t="shared" si="1545"/>
        <v>481818</v>
      </c>
      <c r="K1671" s="5">
        <v>1</v>
      </c>
      <c r="L1671" s="6">
        <f t="shared" si="1483"/>
        <v>481818</v>
      </c>
      <c r="M1671" s="5">
        <f t="shared" ref="M1671:N1671" si="1683">F1671+H1671-K1671</f>
        <v>0</v>
      </c>
      <c r="N1671" s="6">
        <f t="shared" si="1683"/>
        <v>0</v>
      </c>
      <c r="O1671" s="5"/>
      <c r="P1671" s="5"/>
      <c r="Q1671" s="5"/>
      <c r="R1671" s="5"/>
      <c r="S1671" s="5"/>
      <c r="T1671" s="5"/>
      <c r="U1671" s="5"/>
      <c r="V1671" s="5"/>
      <c r="W1671" s="5"/>
    </row>
    <row r="1672" spans="1:23" x14ac:dyDescent="0.2">
      <c r="A1672" s="5" t="s">
        <v>1728</v>
      </c>
      <c r="B1672" s="5" t="s">
        <v>11</v>
      </c>
      <c r="C1672" s="5">
        <v>0</v>
      </c>
      <c r="D1672" s="5">
        <v>0</v>
      </c>
      <c r="E1672" s="5"/>
      <c r="F1672" s="5">
        <v>0</v>
      </c>
      <c r="G1672" s="5">
        <v>0</v>
      </c>
      <c r="H1672" s="5">
        <v>66</v>
      </c>
      <c r="I1672" s="6">
        <v>89604530</v>
      </c>
      <c r="J1672" s="7">
        <f t="shared" si="1545"/>
        <v>1357644.393939394</v>
      </c>
      <c r="K1672" s="5">
        <v>30</v>
      </c>
      <c r="L1672" s="6">
        <f t="shared" si="1483"/>
        <v>40729331.81818182</v>
      </c>
      <c r="M1672" s="5">
        <f t="shared" ref="M1672:N1672" si="1684">F1672+H1672-K1672</f>
        <v>36</v>
      </c>
      <c r="N1672" s="6">
        <f t="shared" si="1684"/>
        <v>48875198.18181818</v>
      </c>
      <c r="O1672" s="5"/>
      <c r="P1672" s="5"/>
      <c r="Q1672" s="5"/>
      <c r="R1672" s="5"/>
      <c r="S1672" s="5"/>
      <c r="T1672" s="5"/>
      <c r="U1672" s="5"/>
      <c r="V1672" s="5"/>
      <c r="W1672" s="5"/>
    </row>
    <row r="1673" spans="1:23" x14ac:dyDescent="0.2">
      <c r="A1673" s="5" t="s">
        <v>1729</v>
      </c>
      <c r="B1673" s="5" t="s">
        <v>11</v>
      </c>
      <c r="C1673" s="5">
        <v>0</v>
      </c>
      <c r="D1673" s="5">
        <v>0</v>
      </c>
      <c r="E1673" s="5"/>
      <c r="F1673" s="5">
        <v>0</v>
      </c>
      <c r="G1673" s="5">
        <v>0</v>
      </c>
      <c r="H1673" s="5">
        <v>4</v>
      </c>
      <c r="I1673" s="6">
        <v>3200000</v>
      </c>
      <c r="J1673" s="7">
        <f t="shared" si="1545"/>
        <v>800000</v>
      </c>
      <c r="K1673" s="5">
        <v>2</v>
      </c>
      <c r="L1673" s="6">
        <f t="shared" si="1483"/>
        <v>1600000</v>
      </c>
      <c r="M1673" s="5">
        <f t="shared" ref="M1673:N1673" si="1685">F1673+H1673-K1673</f>
        <v>2</v>
      </c>
      <c r="N1673" s="6">
        <f t="shared" si="1685"/>
        <v>1600000</v>
      </c>
      <c r="O1673" s="5"/>
      <c r="P1673" s="5"/>
      <c r="Q1673" s="5"/>
      <c r="R1673" s="5"/>
      <c r="S1673" s="5"/>
      <c r="T1673" s="5"/>
      <c r="U1673" s="5"/>
      <c r="V1673" s="5"/>
      <c r="W1673" s="5"/>
    </row>
    <row r="1674" spans="1:23" x14ac:dyDescent="0.2">
      <c r="A1674" s="5" t="s">
        <v>1730</v>
      </c>
      <c r="B1674" s="5" t="s">
        <v>11</v>
      </c>
      <c r="C1674" s="5">
        <v>0</v>
      </c>
      <c r="D1674" s="5">
        <v>0</v>
      </c>
      <c r="E1674" s="5"/>
      <c r="F1674" s="5">
        <v>0</v>
      </c>
      <c r="G1674" s="5">
        <v>0</v>
      </c>
      <c r="H1674" s="5">
        <v>1</v>
      </c>
      <c r="I1674" s="6">
        <v>6409091</v>
      </c>
      <c r="J1674" s="7">
        <f t="shared" si="1545"/>
        <v>6409091</v>
      </c>
      <c r="K1674" s="5">
        <v>1</v>
      </c>
      <c r="L1674" s="6">
        <f t="shared" si="1483"/>
        <v>6409091</v>
      </c>
      <c r="M1674" s="5">
        <f t="shared" ref="M1674:N1674" si="1686">F1674+H1674-K1674</f>
        <v>0</v>
      </c>
      <c r="N1674" s="6">
        <f t="shared" si="1686"/>
        <v>0</v>
      </c>
      <c r="O1674" s="5"/>
      <c r="P1674" s="5"/>
      <c r="Q1674" s="5"/>
      <c r="R1674" s="5"/>
      <c r="S1674" s="5"/>
      <c r="T1674" s="5"/>
      <c r="U1674" s="5"/>
      <c r="V1674" s="5"/>
      <c r="W1674" s="5"/>
    </row>
    <row r="1675" spans="1:23" x14ac:dyDescent="0.2">
      <c r="A1675" s="5" t="s">
        <v>1731</v>
      </c>
      <c r="B1675" s="5" t="s">
        <v>20</v>
      </c>
      <c r="C1675" s="5">
        <v>0</v>
      </c>
      <c r="D1675" s="5">
        <v>0</v>
      </c>
      <c r="E1675" s="5"/>
      <c r="F1675" s="5">
        <v>0</v>
      </c>
      <c r="G1675" s="5">
        <v>0</v>
      </c>
      <c r="H1675" s="5">
        <v>1</v>
      </c>
      <c r="I1675" s="6">
        <v>6409090</v>
      </c>
      <c r="J1675" s="7">
        <f t="shared" si="1545"/>
        <v>6409090</v>
      </c>
      <c r="K1675" s="5">
        <v>1</v>
      </c>
      <c r="L1675" s="6">
        <f t="shared" si="1483"/>
        <v>6409090</v>
      </c>
      <c r="M1675" s="5">
        <f t="shared" ref="M1675:N1675" si="1687">F1675+H1675-K1675</f>
        <v>0</v>
      </c>
      <c r="N1675" s="6">
        <f t="shared" si="1687"/>
        <v>0</v>
      </c>
      <c r="O1675" s="5"/>
      <c r="P1675" s="5"/>
      <c r="Q1675" s="5"/>
      <c r="R1675" s="5"/>
      <c r="S1675" s="5"/>
      <c r="T1675" s="5"/>
      <c r="U1675" s="5"/>
      <c r="V1675" s="5"/>
      <c r="W1675" s="5"/>
    </row>
    <row r="1676" spans="1:23" x14ac:dyDescent="0.2">
      <c r="A1676" s="5" t="s">
        <v>1732</v>
      </c>
      <c r="B1676" s="5" t="s">
        <v>25</v>
      </c>
      <c r="C1676" s="5">
        <v>0</v>
      </c>
      <c r="D1676" s="5">
        <v>0</v>
      </c>
      <c r="E1676" s="5"/>
      <c r="F1676" s="5">
        <v>0</v>
      </c>
      <c r="G1676" s="5">
        <v>0</v>
      </c>
      <c r="H1676" s="5">
        <v>22</v>
      </c>
      <c r="I1676" s="6">
        <v>8922720</v>
      </c>
      <c r="J1676" s="7">
        <f t="shared" si="1545"/>
        <v>405578.18181818182</v>
      </c>
      <c r="K1676" s="5">
        <v>2</v>
      </c>
      <c r="L1676" s="6">
        <f t="shared" si="1483"/>
        <v>811156.36363636365</v>
      </c>
      <c r="M1676" s="5">
        <f t="shared" ref="M1676:N1676" si="1688">F1676+H1676-K1676</f>
        <v>20</v>
      </c>
      <c r="N1676" s="6">
        <f t="shared" si="1688"/>
        <v>8111563.6363636367</v>
      </c>
      <c r="O1676" s="5"/>
      <c r="P1676" s="5"/>
      <c r="Q1676" s="5"/>
      <c r="R1676" s="5"/>
      <c r="S1676" s="5"/>
      <c r="T1676" s="5"/>
      <c r="U1676" s="5"/>
      <c r="V1676" s="5"/>
      <c r="W1676" s="5"/>
    </row>
    <row r="1677" spans="1:23" x14ac:dyDescent="0.2">
      <c r="A1677" s="5" t="s">
        <v>1733</v>
      </c>
      <c r="B1677" s="5" t="s">
        <v>11</v>
      </c>
      <c r="C1677" s="5">
        <v>5</v>
      </c>
      <c r="D1677" s="6">
        <v>500000</v>
      </c>
      <c r="E1677" s="5"/>
      <c r="F1677" s="5">
        <v>5</v>
      </c>
      <c r="G1677" s="6">
        <v>500000</v>
      </c>
      <c r="H1677" s="5">
        <v>0</v>
      </c>
      <c r="I1677" s="5">
        <v>0</v>
      </c>
      <c r="J1677" s="7">
        <f t="shared" si="1545"/>
        <v>100000</v>
      </c>
      <c r="K1677" s="5">
        <v>5</v>
      </c>
      <c r="L1677" s="6">
        <f t="shared" si="1483"/>
        <v>500000</v>
      </c>
      <c r="M1677" s="5">
        <f t="shared" ref="M1677:N1677" si="1689">F1677+H1677-K1677</f>
        <v>0</v>
      </c>
      <c r="N1677" s="6">
        <f t="shared" si="1689"/>
        <v>0</v>
      </c>
      <c r="O1677" s="5"/>
      <c r="P1677" s="5"/>
      <c r="Q1677" s="5"/>
      <c r="R1677" s="5"/>
      <c r="S1677" s="5"/>
      <c r="T1677" s="5"/>
      <c r="U1677" s="5"/>
      <c r="V1677" s="5"/>
      <c r="W1677" s="5"/>
    </row>
    <row r="1678" spans="1:23" x14ac:dyDescent="0.2">
      <c r="A1678" s="5" t="s">
        <v>1734</v>
      </c>
      <c r="B1678" s="5" t="s">
        <v>11</v>
      </c>
      <c r="C1678" s="5">
        <v>1</v>
      </c>
      <c r="D1678" s="6">
        <v>500000</v>
      </c>
      <c r="E1678" s="5"/>
      <c r="F1678" s="5">
        <v>1</v>
      </c>
      <c r="G1678" s="6">
        <v>500000</v>
      </c>
      <c r="H1678" s="5">
        <v>0</v>
      </c>
      <c r="I1678" s="5">
        <v>0</v>
      </c>
      <c r="J1678" s="7">
        <f t="shared" si="1545"/>
        <v>500000</v>
      </c>
      <c r="K1678" s="5">
        <v>1</v>
      </c>
      <c r="L1678" s="6">
        <f t="shared" si="1483"/>
        <v>500000</v>
      </c>
      <c r="M1678" s="5">
        <f t="shared" ref="M1678:N1678" si="1690">F1678+H1678-K1678</f>
        <v>0</v>
      </c>
      <c r="N1678" s="6">
        <f t="shared" si="1690"/>
        <v>0</v>
      </c>
      <c r="O1678" s="5"/>
      <c r="P1678" s="5"/>
      <c r="Q1678" s="5"/>
      <c r="R1678" s="5"/>
      <c r="S1678" s="5"/>
      <c r="T1678" s="5"/>
      <c r="U1678" s="5"/>
      <c r="V1678" s="5"/>
      <c r="W1678" s="5"/>
    </row>
    <row r="1679" spans="1:23" x14ac:dyDescent="0.2">
      <c r="A1679" s="5" t="s">
        <v>1735</v>
      </c>
      <c r="B1679" s="5" t="s">
        <v>11</v>
      </c>
      <c r="C1679" s="5">
        <v>1</v>
      </c>
      <c r="D1679" s="6">
        <v>500000</v>
      </c>
      <c r="E1679" s="5"/>
      <c r="F1679" s="5">
        <v>1</v>
      </c>
      <c r="G1679" s="6">
        <v>500000</v>
      </c>
      <c r="H1679" s="5">
        <v>0</v>
      </c>
      <c r="I1679" s="5">
        <v>0</v>
      </c>
      <c r="J1679" s="7">
        <f t="shared" si="1545"/>
        <v>500000</v>
      </c>
      <c r="K1679" s="5">
        <v>1</v>
      </c>
      <c r="L1679" s="6">
        <f t="shared" si="1483"/>
        <v>500000</v>
      </c>
      <c r="M1679" s="5">
        <f t="shared" ref="M1679:N1679" si="1691">F1679+H1679-K1679</f>
        <v>0</v>
      </c>
      <c r="N1679" s="6">
        <f t="shared" si="1691"/>
        <v>0</v>
      </c>
      <c r="O1679" s="5"/>
      <c r="P1679" s="5"/>
      <c r="Q1679" s="5"/>
      <c r="R1679" s="5"/>
      <c r="S1679" s="5"/>
      <c r="T1679" s="5"/>
      <c r="U1679" s="5"/>
      <c r="V1679" s="5"/>
      <c r="W1679" s="5"/>
    </row>
    <row r="1680" spans="1:23" x14ac:dyDescent="0.2">
      <c r="A1680" s="5" t="s">
        <v>1736</v>
      </c>
      <c r="B1680" s="5" t="s">
        <v>11</v>
      </c>
      <c r="C1680" s="5">
        <v>1</v>
      </c>
      <c r="D1680" s="6">
        <v>500000</v>
      </c>
      <c r="E1680" s="5"/>
      <c r="F1680" s="5">
        <v>1</v>
      </c>
      <c r="G1680" s="6">
        <v>500000</v>
      </c>
      <c r="H1680" s="5">
        <v>0</v>
      </c>
      <c r="I1680" s="5">
        <v>0</v>
      </c>
      <c r="J1680" s="7">
        <f t="shared" si="1545"/>
        <v>500000</v>
      </c>
      <c r="K1680" s="5">
        <v>1</v>
      </c>
      <c r="L1680" s="6">
        <f t="shared" si="1483"/>
        <v>500000</v>
      </c>
      <c r="M1680" s="5">
        <f t="shared" ref="M1680:N1680" si="1692">F1680+H1680-K1680</f>
        <v>0</v>
      </c>
      <c r="N1680" s="6">
        <f t="shared" si="1692"/>
        <v>0</v>
      </c>
      <c r="O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2">
      <c r="A1681" s="5" t="s">
        <v>1737</v>
      </c>
      <c r="B1681" s="5" t="s">
        <v>11</v>
      </c>
      <c r="C1681" s="5">
        <v>5</v>
      </c>
      <c r="D1681" s="6">
        <v>500000</v>
      </c>
      <c r="E1681" s="5"/>
      <c r="F1681" s="5">
        <v>5</v>
      </c>
      <c r="G1681" s="6">
        <v>500000</v>
      </c>
      <c r="H1681" s="5">
        <v>0</v>
      </c>
      <c r="I1681" s="5">
        <v>0</v>
      </c>
      <c r="J1681" s="7">
        <f t="shared" si="1545"/>
        <v>100000</v>
      </c>
      <c r="K1681" s="5">
        <v>5</v>
      </c>
      <c r="L1681" s="6">
        <f t="shared" si="1483"/>
        <v>500000</v>
      </c>
      <c r="M1681" s="5">
        <f t="shared" ref="M1681:N1681" si="1693">F1681+H1681-K1681</f>
        <v>0</v>
      </c>
      <c r="N1681" s="6">
        <f t="shared" si="1693"/>
        <v>0</v>
      </c>
      <c r="O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2">
      <c r="A1682" s="5" t="s">
        <v>1738</v>
      </c>
      <c r="B1682" s="5" t="s">
        <v>11</v>
      </c>
      <c r="C1682" s="5">
        <v>1</v>
      </c>
      <c r="D1682" s="6">
        <v>500000</v>
      </c>
      <c r="E1682" s="5"/>
      <c r="F1682" s="5">
        <v>1</v>
      </c>
      <c r="G1682" s="6">
        <v>500000</v>
      </c>
      <c r="H1682" s="5">
        <v>0</v>
      </c>
      <c r="I1682" s="5">
        <v>0</v>
      </c>
      <c r="J1682" s="7">
        <f t="shared" si="1545"/>
        <v>500000</v>
      </c>
      <c r="K1682" s="5">
        <v>1</v>
      </c>
      <c r="L1682" s="6">
        <f t="shared" si="1483"/>
        <v>500000</v>
      </c>
      <c r="M1682" s="5">
        <f t="shared" ref="M1682:N1682" si="1694">F1682+H1682-K1682</f>
        <v>0</v>
      </c>
      <c r="N1682" s="6">
        <f t="shared" si="1694"/>
        <v>0</v>
      </c>
      <c r="O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2">
      <c r="A1683" s="5" t="s">
        <v>1739</v>
      </c>
      <c r="B1683" s="5" t="s">
        <v>11</v>
      </c>
      <c r="C1683" s="5">
        <v>1</v>
      </c>
      <c r="D1683" s="6">
        <v>500000</v>
      </c>
      <c r="E1683" s="5"/>
      <c r="F1683" s="5">
        <v>1</v>
      </c>
      <c r="G1683" s="6">
        <v>500000</v>
      </c>
      <c r="H1683" s="5">
        <v>0</v>
      </c>
      <c r="I1683" s="5">
        <v>0</v>
      </c>
      <c r="J1683" s="7">
        <f t="shared" si="1545"/>
        <v>500000</v>
      </c>
      <c r="K1683" s="5">
        <v>1</v>
      </c>
      <c r="L1683" s="6">
        <f t="shared" si="1483"/>
        <v>500000</v>
      </c>
      <c r="M1683" s="5">
        <f t="shared" ref="M1683:N1683" si="1695">F1683+H1683-K1683</f>
        <v>0</v>
      </c>
      <c r="N1683" s="6">
        <f t="shared" si="1695"/>
        <v>0</v>
      </c>
      <c r="O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2">
      <c r="A1684" s="5" t="s">
        <v>1740</v>
      </c>
      <c r="B1684" s="5" t="s">
        <v>20</v>
      </c>
      <c r="C1684" s="5">
        <v>1</v>
      </c>
      <c r="D1684" s="6">
        <v>500000</v>
      </c>
      <c r="E1684" s="5"/>
      <c r="F1684" s="5">
        <v>1</v>
      </c>
      <c r="G1684" s="6">
        <v>500000</v>
      </c>
      <c r="H1684" s="5">
        <v>0</v>
      </c>
      <c r="I1684" s="5">
        <v>0</v>
      </c>
      <c r="J1684" s="7">
        <f t="shared" si="1545"/>
        <v>500000</v>
      </c>
      <c r="K1684" s="5">
        <v>1</v>
      </c>
      <c r="L1684" s="6">
        <f t="shared" si="1483"/>
        <v>500000</v>
      </c>
      <c r="M1684" s="5">
        <f t="shared" ref="M1684:N1684" si="1696">F1684+H1684-K1684</f>
        <v>0</v>
      </c>
      <c r="N1684" s="6">
        <f t="shared" si="1696"/>
        <v>0</v>
      </c>
      <c r="O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2">
      <c r="A1685" s="5" t="s">
        <v>1741</v>
      </c>
      <c r="B1685" s="5" t="s">
        <v>11</v>
      </c>
      <c r="C1685" s="5">
        <v>0</v>
      </c>
      <c r="D1685" s="5">
        <v>0</v>
      </c>
      <c r="E1685" s="5"/>
      <c r="F1685" s="5">
        <v>0</v>
      </c>
      <c r="G1685" s="5">
        <v>0</v>
      </c>
      <c r="H1685" s="5">
        <v>11</v>
      </c>
      <c r="I1685" s="6">
        <v>7099994</v>
      </c>
      <c r="J1685" s="7">
        <f t="shared" si="1545"/>
        <v>645454</v>
      </c>
      <c r="K1685" s="5">
        <v>11</v>
      </c>
      <c r="L1685" s="6">
        <f t="shared" si="1483"/>
        <v>7099994</v>
      </c>
      <c r="M1685" s="5">
        <f t="shared" ref="M1685:N1685" si="1697">F1685+H1685-K1685</f>
        <v>0</v>
      </c>
      <c r="N1685" s="6">
        <f t="shared" si="1697"/>
        <v>0</v>
      </c>
      <c r="O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2">
      <c r="A1686" s="5" t="s">
        <v>1742</v>
      </c>
      <c r="B1686" s="5" t="s">
        <v>11</v>
      </c>
      <c r="C1686" s="5">
        <v>1</v>
      </c>
      <c r="D1686" s="6">
        <v>504545</v>
      </c>
      <c r="E1686" s="5"/>
      <c r="F1686" s="5">
        <v>1</v>
      </c>
      <c r="G1686" s="6">
        <v>504545</v>
      </c>
      <c r="H1686" s="5">
        <v>0</v>
      </c>
      <c r="I1686" s="5">
        <v>0</v>
      </c>
      <c r="J1686" s="7">
        <f t="shared" si="1545"/>
        <v>504545</v>
      </c>
      <c r="K1686" s="5">
        <v>1</v>
      </c>
      <c r="L1686" s="6">
        <f t="shared" si="1483"/>
        <v>504545</v>
      </c>
      <c r="M1686" s="5">
        <f t="shared" ref="M1686:N1686" si="1698">F1686+H1686-K1686</f>
        <v>0</v>
      </c>
      <c r="N1686" s="6">
        <f t="shared" si="1698"/>
        <v>0</v>
      </c>
      <c r="O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2">
      <c r="A1687" s="5" t="s">
        <v>1743</v>
      </c>
      <c r="B1687" s="5" t="s">
        <v>11</v>
      </c>
      <c r="C1687" s="5">
        <v>0</v>
      </c>
      <c r="D1687" s="5">
        <v>0</v>
      </c>
      <c r="E1687" s="5"/>
      <c r="F1687" s="5">
        <v>0</v>
      </c>
      <c r="G1687" s="5">
        <v>0</v>
      </c>
      <c r="H1687" s="5">
        <v>2</v>
      </c>
      <c r="I1687" s="6">
        <v>7081819</v>
      </c>
      <c r="J1687" s="7">
        <f t="shared" si="1545"/>
        <v>3540909.5</v>
      </c>
      <c r="K1687" s="5">
        <v>1</v>
      </c>
      <c r="L1687" s="6">
        <f t="shared" si="1483"/>
        <v>3540909.5</v>
      </c>
      <c r="M1687" s="5">
        <f t="shared" ref="M1687:N1687" si="1699">F1687+H1687-K1687</f>
        <v>1</v>
      </c>
      <c r="N1687" s="6">
        <f t="shared" si="1699"/>
        <v>3540909.5</v>
      </c>
      <c r="O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2">
      <c r="A1688" s="5" t="s">
        <v>1744</v>
      </c>
      <c r="B1688" s="5" t="s">
        <v>11</v>
      </c>
      <c r="C1688" s="5">
        <v>0</v>
      </c>
      <c r="D1688" s="5">
        <v>0</v>
      </c>
      <c r="E1688" s="5"/>
      <c r="F1688" s="5">
        <v>0</v>
      </c>
      <c r="G1688" s="5">
        <v>0</v>
      </c>
      <c r="H1688" s="5">
        <v>12</v>
      </c>
      <c r="I1688" s="6">
        <v>120454539</v>
      </c>
      <c r="J1688" s="7">
        <f t="shared" si="1545"/>
        <v>10037878.25</v>
      </c>
      <c r="K1688" s="5">
        <v>1</v>
      </c>
      <c r="L1688" s="6">
        <f t="shared" si="1483"/>
        <v>10037878.25</v>
      </c>
      <c r="M1688" s="5">
        <f t="shared" ref="M1688:N1688" si="1700">F1688+H1688-K1688</f>
        <v>11</v>
      </c>
      <c r="N1688" s="6">
        <f t="shared" si="1700"/>
        <v>110416660.75</v>
      </c>
      <c r="O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2">
      <c r="A1689" s="5" t="s">
        <v>1745</v>
      </c>
      <c r="B1689" s="5" t="s">
        <v>198</v>
      </c>
      <c r="C1689" s="5">
        <v>0</v>
      </c>
      <c r="D1689" s="5">
        <v>0</v>
      </c>
      <c r="E1689" s="5"/>
      <c r="F1689" s="5">
        <v>0</v>
      </c>
      <c r="G1689" s="5">
        <v>0</v>
      </c>
      <c r="H1689" s="5">
        <v>1</v>
      </c>
      <c r="I1689" s="6">
        <v>6263636</v>
      </c>
      <c r="J1689" s="7">
        <f t="shared" si="1545"/>
        <v>6263636</v>
      </c>
      <c r="K1689" s="5">
        <v>1</v>
      </c>
      <c r="L1689" s="6">
        <f t="shared" si="1483"/>
        <v>6263636</v>
      </c>
      <c r="M1689" s="5">
        <f t="shared" ref="M1689:N1689" si="1701">F1689+H1689-K1689</f>
        <v>0</v>
      </c>
      <c r="N1689" s="6">
        <f t="shared" si="1701"/>
        <v>0</v>
      </c>
      <c r="O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2">
      <c r="A1690" s="5" t="s">
        <v>1746</v>
      </c>
      <c r="B1690" s="5" t="s">
        <v>11</v>
      </c>
      <c r="C1690" s="5">
        <v>31</v>
      </c>
      <c r="D1690" s="6">
        <v>5093874</v>
      </c>
      <c r="E1690" s="5"/>
      <c r="F1690" s="5">
        <v>31</v>
      </c>
      <c r="G1690" s="6">
        <v>5093874</v>
      </c>
      <c r="H1690" s="5">
        <v>0</v>
      </c>
      <c r="I1690" s="5">
        <v>0</v>
      </c>
      <c r="J1690" s="7">
        <f t="shared" si="1545"/>
        <v>164318.51612903227</v>
      </c>
      <c r="K1690" s="5">
        <v>6</v>
      </c>
      <c r="L1690" s="6">
        <f t="shared" si="1483"/>
        <v>985911.09677419369</v>
      </c>
      <c r="M1690" s="5">
        <f t="shared" ref="M1690:N1690" si="1702">F1690+H1690-K1690</f>
        <v>25</v>
      </c>
      <c r="N1690" s="6">
        <f t="shared" si="1702"/>
        <v>4107962.9032258065</v>
      </c>
      <c r="O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2">
      <c r="A1691" s="5" t="s">
        <v>1747</v>
      </c>
      <c r="B1691" s="5" t="s">
        <v>11</v>
      </c>
      <c r="C1691" s="5">
        <v>0</v>
      </c>
      <c r="D1691" s="5">
        <v>0</v>
      </c>
      <c r="E1691" s="5"/>
      <c r="F1691" s="5">
        <v>0</v>
      </c>
      <c r="G1691" s="5">
        <v>0</v>
      </c>
      <c r="H1691" s="5">
        <v>5</v>
      </c>
      <c r="I1691" s="6">
        <v>4454545</v>
      </c>
      <c r="J1691" s="7">
        <f t="shared" si="1545"/>
        <v>890909</v>
      </c>
      <c r="K1691" s="5">
        <v>1</v>
      </c>
      <c r="L1691" s="6">
        <f t="shared" si="1483"/>
        <v>890909</v>
      </c>
      <c r="M1691" s="5">
        <f t="shared" ref="M1691:N1691" si="1703">F1691+H1691-K1691</f>
        <v>4</v>
      </c>
      <c r="N1691" s="6">
        <f t="shared" si="1703"/>
        <v>3563636</v>
      </c>
      <c r="O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2">
      <c r="A1692" s="5" t="s">
        <v>1748</v>
      </c>
      <c r="B1692" s="5" t="s">
        <v>11</v>
      </c>
      <c r="C1692" s="5">
        <v>2</v>
      </c>
      <c r="D1692" s="6">
        <v>536363</v>
      </c>
      <c r="E1692" s="5"/>
      <c r="F1692" s="5">
        <v>2</v>
      </c>
      <c r="G1692" s="6">
        <v>536363</v>
      </c>
      <c r="H1692" s="5">
        <v>0</v>
      </c>
      <c r="I1692" s="5">
        <v>0</v>
      </c>
      <c r="J1692" s="7">
        <f t="shared" si="1545"/>
        <v>268181.5</v>
      </c>
      <c r="K1692" s="5">
        <v>2</v>
      </c>
      <c r="L1692" s="6">
        <f t="shared" si="1483"/>
        <v>536363</v>
      </c>
      <c r="M1692" s="5">
        <f t="shared" ref="M1692:N1692" si="1704">F1692+H1692-K1692</f>
        <v>0</v>
      </c>
      <c r="N1692" s="6">
        <f t="shared" si="1704"/>
        <v>0</v>
      </c>
      <c r="O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2">
      <c r="A1693" s="5" t="s">
        <v>1749</v>
      </c>
      <c r="B1693" s="5" t="s">
        <v>11</v>
      </c>
      <c r="C1693" s="5">
        <v>0</v>
      </c>
      <c r="D1693" s="5">
        <v>0</v>
      </c>
      <c r="E1693" s="5"/>
      <c r="F1693" s="5">
        <v>0</v>
      </c>
      <c r="G1693" s="5">
        <v>0</v>
      </c>
      <c r="H1693" s="5">
        <v>1</v>
      </c>
      <c r="I1693" s="6">
        <v>2727273</v>
      </c>
      <c r="J1693" s="7">
        <f t="shared" si="1545"/>
        <v>2727273</v>
      </c>
      <c r="K1693" s="5">
        <v>1</v>
      </c>
      <c r="L1693" s="6">
        <f t="shared" si="1483"/>
        <v>2727273</v>
      </c>
      <c r="M1693" s="5">
        <f t="shared" ref="M1693:N1693" si="1705">F1693+H1693-K1693</f>
        <v>0</v>
      </c>
      <c r="N1693" s="6">
        <f t="shared" si="1705"/>
        <v>0</v>
      </c>
      <c r="O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2">
      <c r="A1694" s="5" t="s">
        <v>1750</v>
      </c>
      <c r="B1694" s="5" t="s">
        <v>11</v>
      </c>
      <c r="C1694" s="5">
        <v>1</v>
      </c>
      <c r="D1694" s="6">
        <v>536364</v>
      </c>
      <c r="E1694" s="5"/>
      <c r="F1694" s="5">
        <v>1</v>
      </c>
      <c r="G1694" s="6">
        <v>536364</v>
      </c>
      <c r="H1694" s="5">
        <v>0</v>
      </c>
      <c r="I1694" s="5">
        <v>0</v>
      </c>
      <c r="J1694" s="7">
        <f t="shared" si="1545"/>
        <v>536364</v>
      </c>
      <c r="K1694" s="5">
        <v>1</v>
      </c>
      <c r="L1694" s="6">
        <f t="shared" si="1483"/>
        <v>536364</v>
      </c>
      <c r="M1694" s="5">
        <f t="shared" ref="M1694:N1694" si="1706">F1694+H1694-K1694</f>
        <v>0</v>
      </c>
      <c r="N1694" s="6">
        <f t="shared" si="1706"/>
        <v>0</v>
      </c>
      <c r="O1694" s="5"/>
      <c r="P1694" s="5"/>
      <c r="Q1694" s="5"/>
      <c r="R1694" s="5"/>
      <c r="S1694" s="5"/>
      <c r="T1694" s="5"/>
      <c r="U1694" s="5"/>
      <c r="V1694" s="5"/>
      <c r="W1694" s="5"/>
    </row>
    <row r="1695" spans="1:23" x14ac:dyDescent="0.2">
      <c r="A1695" s="5" t="s">
        <v>1751</v>
      </c>
      <c r="B1695" s="5" t="s">
        <v>20</v>
      </c>
      <c r="C1695" s="5">
        <v>0</v>
      </c>
      <c r="D1695" s="5">
        <v>0</v>
      </c>
      <c r="E1695" s="5"/>
      <c r="F1695" s="5">
        <v>0</v>
      </c>
      <c r="G1695" s="5">
        <v>0</v>
      </c>
      <c r="H1695" s="5">
        <v>1</v>
      </c>
      <c r="I1695" s="6">
        <v>2818181</v>
      </c>
      <c r="J1695" s="7">
        <f t="shared" si="1545"/>
        <v>2818181</v>
      </c>
      <c r="K1695" s="5">
        <v>1</v>
      </c>
      <c r="L1695" s="6">
        <f t="shared" si="1483"/>
        <v>2818181</v>
      </c>
      <c r="M1695" s="5">
        <f t="shared" ref="M1695:N1695" si="1707">F1695+H1695-K1695</f>
        <v>0</v>
      </c>
      <c r="N1695" s="6">
        <f t="shared" si="1707"/>
        <v>0</v>
      </c>
      <c r="O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2">
      <c r="A1696" s="5" t="s">
        <v>1752</v>
      </c>
      <c r="B1696" s="5" t="s">
        <v>11</v>
      </c>
      <c r="C1696" s="5">
        <v>4</v>
      </c>
      <c r="D1696" s="6">
        <v>545452</v>
      </c>
      <c r="E1696" s="5"/>
      <c r="F1696" s="5">
        <v>4</v>
      </c>
      <c r="G1696" s="6">
        <v>545452</v>
      </c>
      <c r="H1696" s="5">
        <v>0</v>
      </c>
      <c r="I1696" s="5">
        <v>0</v>
      </c>
      <c r="J1696" s="7">
        <f t="shared" si="1545"/>
        <v>136363</v>
      </c>
      <c r="K1696" s="5">
        <v>4</v>
      </c>
      <c r="L1696" s="6">
        <f t="shared" si="1483"/>
        <v>545452</v>
      </c>
      <c r="M1696" s="5">
        <f t="shared" ref="M1696:N1696" si="1708">F1696+H1696-K1696</f>
        <v>0</v>
      </c>
      <c r="N1696" s="6">
        <f t="shared" si="1708"/>
        <v>0</v>
      </c>
      <c r="O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2">
      <c r="A1697" s="5" t="s">
        <v>1753</v>
      </c>
      <c r="B1697" s="5" t="s">
        <v>11</v>
      </c>
      <c r="C1697" s="5">
        <v>0</v>
      </c>
      <c r="D1697" s="5">
        <v>0</v>
      </c>
      <c r="E1697" s="5"/>
      <c r="F1697" s="5">
        <v>0</v>
      </c>
      <c r="G1697" s="5">
        <v>0</v>
      </c>
      <c r="H1697" s="5">
        <v>2</v>
      </c>
      <c r="I1697" s="6">
        <v>5800000</v>
      </c>
      <c r="J1697" s="7">
        <f t="shared" si="1545"/>
        <v>2900000</v>
      </c>
      <c r="K1697" s="5">
        <v>1</v>
      </c>
      <c r="L1697" s="6">
        <f t="shared" si="1483"/>
        <v>2900000</v>
      </c>
      <c r="M1697" s="5">
        <f t="shared" ref="M1697:N1697" si="1709">F1697+H1697-K1697</f>
        <v>1</v>
      </c>
      <c r="N1697" s="6">
        <f t="shared" si="1709"/>
        <v>2900000</v>
      </c>
      <c r="O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2">
      <c r="A1698" s="5" t="s">
        <v>1754</v>
      </c>
      <c r="B1698" s="5" t="s">
        <v>20</v>
      </c>
      <c r="C1698" s="5">
        <v>0</v>
      </c>
      <c r="D1698" s="5">
        <v>0</v>
      </c>
      <c r="E1698" s="5"/>
      <c r="F1698" s="5">
        <v>0</v>
      </c>
      <c r="G1698" s="5">
        <v>0</v>
      </c>
      <c r="H1698" s="5">
        <v>2</v>
      </c>
      <c r="I1698" s="6">
        <v>500000</v>
      </c>
      <c r="J1698" s="7">
        <f t="shared" si="1545"/>
        <v>250000</v>
      </c>
      <c r="K1698" s="5">
        <v>2</v>
      </c>
      <c r="L1698" s="6">
        <f t="shared" si="1483"/>
        <v>500000</v>
      </c>
      <c r="M1698" s="5">
        <f t="shared" ref="M1698:N1698" si="1710">F1698+H1698-K1698</f>
        <v>0</v>
      </c>
      <c r="N1698" s="6">
        <f t="shared" si="1710"/>
        <v>0</v>
      </c>
      <c r="O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2">
      <c r="A1699" s="5" t="s">
        <v>1755</v>
      </c>
      <c r="B1699" s="5" t="s">
        <v>11</v>
      </c>
      <c r="C1699" s="5">
        <v>1</v>
      </c>
      <c r="D1699" s="6">
        <v>545454</v>
      </c>
      <c r="E1699" s="5"/>
      <c r="F1699" s="5">
        <v>1</v>
      </c>
      <c r="G1699" s="6">
        <v>545454</v>
      </c>
      <c r="H1699" s="5">
        <v>0</v>
      </c>
      <c r="I1699" s="5">
        <v>0</v>
      </c>
      <c r="J1699" s="7">
        <f t="shared" si="1545"/>
        <v>545454</v>
      </c>
      <c r="K1699" s="5">
        <v>1</v>
      </c>
      <c r="L1699" s="6">
        <f t="shared" si="1483"/>
        <v>545454</v>
      </c>
      <c r="M1699" s="5">
        <f t="shared" ref="M1699:N1699" si="1711">F1699+H1699-K1699</f>
        <v>0</v>
      </c>
      <c r="N1699" s="6">
        <f t="shared" si="1711"/>
        <v>0</v>
      </c>
      <c r="O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2">
      <c r="A1700" s="5" t="s">
        <v>1756</v>
      </c>
      <c r="B1700" s="5" t="s">
        <v>25</v>
      </c>
      <c r="C1700" s="5">
        <v>3</v>
      </c>
      <c r="D1700" s="6">
        <v>545454</v>
      </c>
      <c r="E1700" s="5"/>
      <c r="F1700" s="5">
        <v>3</v>
      </c>
      <c r="G1700" s="6">
        <v>545454</v>
      </c>
      <c r="H1700" s="5">
        <v>0</v>
      </c>
      <c r="I1700" s="5">
        <v>0</v>
      </c>
      <c r="J1700" s="7">
        <f t="shared" si="1545"/>
        <v>181818</v>
      </c>
      <c r="K1700" s="5">
        <v>3</v>
      </c>
      <c r="L1700" s="6">
        <f t="shared" si="1483"/>
        <v>545454</v>
      </c>
      <c r="M1700" s="5">
        <f t="shared" ref="M1700:N1700" si="1712">F1700+H1700-K1700</f>
        <v>0</v>
      </c>
      <c r="N1700" s="6">
        <f t="shared" si="1712"/>
        <v>0</v>
      </c>
      <c r="O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2">
      <c r="A1701" s="5" t="s">
        <v>1757</v>
      </c>
      <c r="B1701" s="5" t="s">
        <v>11</v>
      </c>
      <c r="C1701" s="5">
        <v>1</v>
      </c>
      <c r="D1701" s="6">
        <v>545454</v>
      </c>
      <c r="E1701" s="5"/>
      <c r="F1701" s="5">
        <v>1</v>
      </c>
      <c r="G1701" s="6">
        <v>545454</v>
      </c>
      <c r="H1701" s="5">
        <v>0</v>
      </c>
      <c r="I1701" s="5">
        <v>0</v>
      </c>
      <c r="J1701" s="7">
        <f t="shared" si="1545"/>
        <v>545454</v>
      </c>
      <c r="K1701" s="5">
        <v>1</v>
      </c>
      <c r="L1701" s="6">
        <f t="shared" si="1483"/>
        <v>545454</v>
      </c>
      <c r="M1701" s="5">
        <f t="shared" ref="M1701:N1701" si="1713">F1701+H1701-K1701</f>
        <v>0</v>
      </c>
      <c r="N1701" s="6">
        <f t="shared" si="1713"/>
        <v>0</v>
      </c>
      <c r="O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2">
      <c r="A1702" s="5" t="s">
        <v>1758</v>
      </c>
      <c r="B1702" s="5" t="s">
        <v>141</v>
      </c>
      <c r="C1702" s="5">
        <v>2</v>
      </c>
      <c r="D1702" s="6">
        <v>545454</v>
      </c>
      <c r="E1702" s="5"/>
      <c r="F1702" s="5">
        <v>2</v>
      </c>
      <c r="G1702" s="6">
        <v>545454</v>
      </c>
      <c r="H1702" s="5">
        <v>0</v>
      </c>
      <c r="I1702" s="5">
        <v>0</v>
      </c>
      <c r="J1702" s="7">
        <f t="shared" si="1545"/>
        <v>272727</v>
      </c>
      <c r="K1702" s="5">
        <v>2</v>
      </c>
      <c r="L1702" s="6">
        <f t="shared" si="1483"/>
        <v>545454</v>
      </c>
      <c r="M1702" s="5">
        <f t="shared" ref="M1702:N1702" si="1714">F1702+H1702-K1702</f>
        <v>0</v>
      </c>
      <c r="N1702" s="6">
        <f t="shared" si="1714"/>
        <v>0</v>
      </c>
      <c r="O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2">
      <c r="A1703" s="5" t="s">
        <v>1759</v>
      </c>
      <c r="B1703" s="5" t="s">
        <v>25</v>
      </c>
      <c r="C1703" s="5">
        <v>3</v>
      </c>
      <c r="D1703" s="6">
        <v>545454</v>
      </c>
      <c r="E1703" s="5"/>
      <c r="F1703" s="5">
        <v>3</v>
      </c>
      <c r="G1703" s="6">
        <v>545454</v>
      </c>
      <c r="H1703" s="5">
        <v>0</v>
      </c>
      <c r="I1703" s="5">
        <v>0</v>
      </c>
      <c r="J1703" s="7">
        <f t="shared" si="1545"/>
        <v>181818</v>
      </c>
      <c r="K1703" s="5">
        <v>3</v>
      </c>
      <c r="L1703" s="6">
        <f t="shared" si="1483"/>
        <v>545454</v>
      </c>
      <c r="M1703" s="5">
        <f t="shared" ref="M1703:N1703" si="1715">F1703+H1703-K1703</f>
        <v>0</v>
      </c>
      <c r="N1703" s="6">
        <f t="shared" si="1715"/>
        <v>0</v>
      </c>
      <c r="O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2">
      <c r="A1704" s="5" t="s">
        <v>1760</v>
      </c>
      <c r="B1704" s="5" t="s">
        <v>11</v>
      </c>
      <c r="C1704" s="5">
        <v>1</v>
      </c>
      <c r="D1704" s="6">
        <v>545455</v>
      </c>
      <c r="E1704" s="5"/>
      <c r="F1704" s="5">
        <v>1</v>
      </c>
      <c r="G1704" s="6">
        <v>545455</v>
      </c>
      <c r="H1704" s="5">
        <v>0</v>
      </c>
      <c r="I1704" s="5">
        <v>0</v>
      </c>
      <c r="J1704" s="7">
        <f t="shared" si="1545"/>
        <v>545455</v>
      </c>
      <c r="K1704" s="5">
        <v>1</v>
      </c>
      <c r="L1704" s="6">
        <f t="shared" si="1483"/>
        <v>545455</v>
      </c>
      <c r="M1704" s="5">
        <f t="shared" ref="M1704:N1704" si="1716">F1704+H1704-K1704</f>
        <v>0</v>
      </c>
      <c r="N1704" s="6">
        <f t="shared" si="1716"/>
        <v>0</v>
      </c>
      <c r="O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2">
      <c r="A1705" s="5" t="s">
        <v>1761</v>
      </c>
      <c r="B1705" s="5" t="s">
        <v>11</v>
      </c>
      <c r="C1705" s="5">
        <v>0</v>
      </c>
      <c r="D1705" s="5">
        <v>0</v>
      </c>
      <c r="E1705" s="5"/>
      <c r="F1705" s="5">
        <v>0</v>
      </c>
      <c r="G1705" s="5">
        <v>0</v>
      </c>
      <c r="H1705" s="5">
        <v>1</v>
      </c>
      <c r="I1705" s="6">
        <v>5363636</v>
      </c>
      <c r="J1705" s="7">
        <f t="shared" si="1545"/>
        <v>5363636</v>
      </c>
      <c r="K1705" s="5">
        <v>1</v>
      </c>
      <c r="L1705" s="6">
        <f t="shared" si="1483"/>
        <v>5363636</v>
      </c>
      <c r="M1705" s="5">
        <f t="shared" ref="M1705:N1705" si="1717">F1705+H1705-K1705</f>
        <v>0</v>
      </c>
      <c r="N1705" s="6">
        <f t="shared" si="1717"/>
        <v>0</v>
      </c>
      <c r="O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2">
      <c r="A1706" s="5" t="s">
        <v>1762</v>
      </c>
      <c r="B1706" s="5" t="s">
        <v>107</v>
      </c>
      <c r="C1706" s="5">
        <v>1</v>
      </c>
      <c r="D1706" s="6">
        <v>545455</v>
      </c>
      <c r="E1706" s="5"/>
      <c r="F1706" s="5">
        <v>1</v>
      </c>
      <c r="G1706" s="6">
        <v>545455</v>
      </c>
      <c r="H1706" s="5">
        <v>0</v>
      </c>
      <c r="I1706" s="5">
        <v>0</v>
      </c>
      <c r="J1706" s="7">
        <f t="shared" si="1545"/>
        <v>545455</v>
      </c>
      <c r="K1706" s="5">
        <v>1</v>
      </c>
      <c r="L1706" s="6">
        <f t="shared" si="1483"/>
        <v>545455</v>
      </c>
      <c r="M1706" s="5">
        <f t="shared" ref="M1706:N1706" si="1718">F1706+H1706-K1706</f>
        <v>0</v>
      </c>
      <c r="N1706" s="6">
        <f t="shared" si="1718"/>
        <v>0</v>
      </c>
      <c r="O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2">
      <c r="A1707" s="5" t="s">
        <v>1763</v>
      </c>
      <c r="B1707" s="5" t="s">
        <v>11</v>
      </c>
      <c r="C1707" s="5">
        <v>1</v>
      </c>
      <c r="D1707" s="6">
        <v>636363</v>
      </c>
      <c r="E1707" s="5"/>
      <c r="F1707" s="5">
        <v>1</v>
      </c>
      <c r="G1707" s="6">
        <v>636363</v>
      </c>
      <c r="H1707" s="5">
        <v>2</v>
      </c>
      <c r="I1707" s="6">
        <v>1272726</v>
      </c>
      <c r="J1707" s="7">
        <f t="shared" si="1545"/>
        <v>636363</v>
      </c>
      <c r="K1707" s="5">
        <v>3</v>
      </c>
      <c r="L1707" s="6">
        <f t="shared" si="1483"/>
        <v>1909089</v>
      </c>
      <c r="M1707" s="5">
        <f t="shared" ref="M1707:N1707" si="1719">F1707+H1707-K1707</f>
        <v>0</v>
      </c>
      <c r="N1707" s="6">
        <f t="shared" si="1719"/>
        <v>0</v>
      </c>
      <c r="O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2">
      <c r="A1708" s="5" t="s">
        <v>1764</v>
      </c>
      <c r="B1708" s="5" t="s">
        <v>11</v>
      </c>
      <c r="C1708" s="5">
        <v>0</v>
      </c>
      <c r="D1708" s="5">
        <v>0</v>
      </c>
      <c r="E1708" s="5"/>
      <c r="F1708" s="5">
        <v>0</v>
      </c>
      <c r="G1708" s="5">
        <v>0</v>
      </c>
      <c r="H1708" s="5">
        <v>5</v>
      </c>
      <c r="I1708" s="6">
        <v>4540905</v>
      </c>
      <c r="J1708" s="7">
        <f t="shared" si="1545"/>
        <v>908181</v>
      </c>
      <c r="K1708" s="5">
        <v>3</v>
      </c>
      <c r="L1708" s="6">
        <f t="shared" si="1483"/>
        <v>2724543</v>
      </c>
      <c r="M1708" s="5">
        <f t="shared" ref="M1708:N1708" si="1720">F1708+H1708-K1708</f>
        <v>2</v>
      </c>
      <c r="N1708" s="6">
        <f t="shared" si="1720"/>
        <v>1816362</v>
      </c>
      <c r="O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2">
      <c r="A1709" s="5" t="s">
        <v>1765</v>
      </c>
      <c r="B1709" s="5" t="s">
        <v>141</v>
      </c>
      <c r="C1709" s="5">
        <v>0</v>
      </c>
      <c r="D1709" s="5">
        <v>0</v>
      </c>
      <c r="E1709" s="5"/>
      <c r="F1709" s="5">
        <v>0</v>
      </c>
      <c r="G1709" s="5">
        <v>0</v>
      </c>
      <c r="H1709" s="5">
        <v>4</v>
      </c>
      <c r="I1709" s="6">
        <v>1000000</v>
      </c>
      <c r="J1709" s="7">
        <f t="shared" si="1545"/>
        <v>250000</v>
      </c>
      <c r="K1709" s="5">
        <v>2</v>
      </c>
      <c r="L1709" s="6">
        <f t="shared" si="1483"/>
        <v>500000</v>
      </c>
      <c r="M1709" s="5">
        <f t="shared" ref="M1709:N1709" si="1721">F1709+H1709-K1709</f>
        <v>2</v>
      </c>
      <c r="N1709" s="6">
        <f t="shared" si="1721"/>
        <v>500000</v>
      </c>
      <c r="O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2">
      <c r="A1710" s="5" t="s">
        <v>1766</v>
      </c>
      <c r="B1710" s="5" t="s">
        <v>1601</v>
      </c>
      <c r="C1710" s="5">
        <v>0</v>
      </c>
      <c r="D1710" s="5">
        <v>0</v>
      </c>
      <c r="E1710" s="5"/>
      <c r="F1710" s="5">
        <v>0</v>
      </c>
      <c r="G1710" s="5">
        <v>0</v>
      </c>
      <c r="H1710" s="5">
        <v>200</v>
      </c>
      <c r="I1710" s="6">
        <v>860000</v>
      </c>
      <c r="J1710" s="7">
        <f t="shared" si="1545"/>
        <v>4300</v>
      </c>
      <c r="K1710" s="5">
        <v>200</v>
      </c>
      <c r="L1710" s="6">
        <f t="shared" si="1483"/>
        <v>860000</v>
      </c>
      <c r="M1710" s="5">
        <f t="shared" ref="M1710:N1710" si="1722">F1710+H1710-K1710</f>
        <v>0</v>
      </c>
      <c r="N1710" s="6">
        <f t="shared" si="1722"/>
        <v>0</v>
      </c>
      <c r="O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2">
      <c r="A1711" s="5" t="s">
        <v>1767</v>
      </c>
      <c r="B1711" s="5" t="s">
        <v>11</v>
      </c>
      <c r="C1711" s="5">
        <v>0</v>
      </c>
      <c r="D1711" s="5">
        <v>0</v>
      </c>
      <c r="E1711" s="5"/>
      <c r="F1711" s="5">
        <v>0</v>
      </c>
      <c r="G1711" s="5">
        <v>0</v>
      </c>
      <c r="H1711" s="5">
        <v>4</v>
      </c>
      <c r="I1711" s="6">
        <v>7136362</v>
      </c>
      <c r="J1711" s="7">
        <f t="shared" si="1545"/>
        <v>1784090.5</v>
      </c>
      <c r="K1711" s="5">
        <v>1</v>
      </c>
      <c r="L1711" s="6">
        <f t="shared" si="1483"/>
        <v>1784090.5</v>
      </c>
      <c r="M1711" s="5">
        <f t="shared" ref="M1711:N1711" si="1723">F1711+H1711-K1711</f>
        <v>3</v>
      </c>
      <c r="N1711" s="6">
        <f t="shared" si="1723"/>
        <v>5352271.5</v>
      </c>
      <c r="O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2">
      <c r="A1712" s="5" t="s">
        <v>1768</v>
      </c>
      <c r="B1712" s="5" t="s">
        <v>11</v>
      </c>
      <c r="C1712" s="5">
        <v>1</v>
      </c>
      <c r="D1712" s="6">
        <v>579000</v>
      </c>
      <c r="E1712" s="5"/>
      <c r="F1712" s="5">
        <v>1</v>
      </c>
      <c r="G1712" s="6">
        <v>579000</v>
      </c>
      <c r="H1712" s="5">
        <v>0</v>
      </c>
      <c r="I1712" s="5">
        <v>0</v>
      </c>
      <c r="J1712" s="7">
        <f t="shared" si="1545"/>
        <v>579000</v>
      </c>
      <c r="K1712" s="5">
        <v>1</v>
      </c>
      <c r="L1712" s="6">
        <f t="shared" si="1483"/>
        <v>579000</v>
      </c>
      <c r="M1712" s="5">
        <f t="shared" ref="M1712:N1712" si="1724">F1712+H1712-K1712</f>
        <v>0</v>
      </c>
      <c r="N1712" s="6">
        <f t="shared" si="1724"/>
        <v>0</v>
      </c>
      <c r="O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2">
      <c r="A1713" s="5" t="s">
        <v>1769</v>
      </c>
      <c r="B1713" s="5" t="s">
        <v>11</v>
      </c>
      <c r="C1713" s="5">
        <v>0</v>
      </c>
      <c r="D1713" s="5">
        <v>0</v>
      </c>
      <c r="E1713" s="5"/>
      <c r="F1713" s="5">
        <v>0</v>
      </c>
      <c r="G1713" s="5">
        <v>0</v>
      </c>
      <c r="H1713" s="5">
        <v>1</v>
      </c>
      <c r="I1713" s="6">
        <v>1818182</v>
      </c>
      <c r="J1713" s="7">
        <f t="shared" si="1545"/>
        <v>1818182</v>
      </c>
      <c r="K1713" s="5">
        <v>1</v>
      </c>
      <c r="L1713" s="6">
        <f t="shared" si="1483"/>
        <v>1818182</v>
      </c>
      <c r="M1713" s="5">
        <f t="shared" ref="M1713:N1713" si="1725">F1713+H1713-K1713</f>
        <v>0</v>
      </c>
      <c r="N1713" s="6">
        <f t="shared" si="1725"/>
        <v>0</v>
      </c>
      <c r="O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2">
      <c r="A1714" s="5" t="s">
        <v>1770</v>
      </c>
      <c r="B1714" s="5" t="s">
        <v>11</v>
      </c>
      <c r="C1714" s="5">
        <v>0</v>
      </c>
      <c r="D1714" s="5">
        <v>0</v>
      </c>
      <c r="E1714" s="5"/>
      <c r="F1714" s="5">
        <v>0</v>
      </c>
      <c r="G1714" s="5">
        <v>0</v>
      </c>
      <c r="H1714" s="5">
        <v>1</v>
      </c>
      <c r="I1714" s="6">
        <v>7136363</v>
      </c>
      <c r="J1714" s="7">
        <f t="shared" si="1545"/>
        <v>7136363</v>
      </c>
      <c r="K1714" s="5">
        <v>1</v>
      </c>
      <c r="L1714" s="6">
        <f t="shared" si="1483"/>
        <v>7136363</v>
      </c>
      <c r="M1714" s="5">
        <f t="shared" ref="M1714:N1714" si="1726">F1714+H1714-K1714</f>
        <v>0</v>
      </c>
      <c r="N1714" s="6">
        <f t="shared" si="1726"/>
        <v>0</v>
      </c>
      <c r="O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2">
      <c r="A1715" s="5" t="s">
        <v>1771</v>
      </c>
      <c r="B1715" s="5" t="s">
        <v>758</v>
      </c>
      <c r="C1715" s="5">
        <v>0</v>
      </c>
      <c r="D1715" s="5">
        <v>0</v>
      </c>
      <c r="E1715" s="5"/>
      <c r="F1715" s="5">
        <v>0</v>
      </c>
      <c r="G1715" s="5">
        <v>0</v>
      </c>
      <c r="H1715" s="5">
        <v>1</v>
      </c>
      <c r="I1715" s="6">
        <v>3459120</v>
      </c>
      <c r="J1715" s="7">
        <f t="shared" si="1545"/>
        <v>3459120</v>
      </c>
      <c r="K1715" s="5">
        <v>1</v>
      </c>
      <c r="L1715" s="6">
        <f t="shared" si="1483"/>
        <v>3459120</v>
      </c>
      <c r="M1715" s="5">
        <f t="shared" ref="M1715:N1715" si="1727">F1715+H1715-K1715</f>
        <v>0</v>
      </c>
      <c r="N1715" s="6">
        <f t="shared" si="1727"/>
        <v>0</v>
      </c>
      <c r="O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2">
      <c r="A1716" s="5" t="s">
        <v>1772</v>
      </c>
      <c r="B1716" s="5" t="s">
        <v>11</v>
      </c>
      <c r="C1716" s="5">
        <v>1</v>
      </c>
      <c r="D1716" s="6">
        <v>590909</v>
      </c>
      <c r="E1716" s="5"/>
      <c r="F1716" s="5">
        <v>1</v>
      </c>
      <c r="G1716" s="6">
        <v>590909</v>
      </c>
      <c r="H1716" s="5">
        <v>0</v>
      </c>
      <c r="I1716" s="5">
        <v>0</v>
      </c>
      <c r="J1716" s="7">
        <f t="shared" si="1545"/>
        <v>590909</v>
      </c>
      <c r="K1716" s="5">
        <v>1</v>
      </c>
      <c r="L1716" s="6">
        <f t="shared" si="1483"/>
        <v>590909</v>
      </c>
      <c r="M1716" s="5">
        <f t="shared" ref="M1716:N1716" si="1728">F1716+H1716-K1716</f>
        <v>0</v>
      </c>
      <c r="N1716" s="6">
        <f t="shared" si="1728"/>
        <v>0</v>
      </c>
      <c r="O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2">
      <c r="A1717" s="5" t="s">
        <v>1773</v>
      </c>
      <c r="B1717" s="5" t="s">
        <v>11</v>
      </c>
      <c r="C1717" s="5">
        <v>1</v>
      </c>
      <c r="D1717" s="6">
        <v>590909</v>
      </c>
      <c r="E1717" s="5"/>
      <c r="F1717" s="5">
        <v>1</v>
      </c>
      <c r="G1717" s="6">
        <v>590909</v>
      </c>
      <c r="H1717" s="5">
        <v>0</v>
      </c>
      <c r="I1717" s="5">
        <v>0</v>
      </c>
      <c r="J1717" s="7">
        <f t="shared" si="1545"/>
        <v>590909</v>
      </c>
      <c r="K1717" s="5">
        <v>1</v>
      </c>
      <c r="L1717" s="6">
        <f t="shared" si="1483"/>
        <v>590909</v>
      </c>
      <c r="M1717" s="5">
        <f t="shared" ref="M1717:N1717" si="1729">F1717+H1717-K1717</f>
        <v>0</v>
      </c>
      <c r="N1717" s="6">
        <f t="shared" si="1729"/>
        <v>0</v>
      </c>
      <c r="O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2">
      <c r="A1718" s="5" t="s">
        <v>1774</v>
      </c>
      <c r="B1718" s="5" t="s">
        <v>11</v>
      </c>
      <c r="C1718" s="5">
        <v>1</v>
      </c>
      <c r="D1718" s="6">
        <v>590909</v>
      </c>
      <c r="E1718" s="5"/>
      <c r="F1718" s="5">
        <v>1</v>
      </c>
      <c r="G1718" s="6">
        <v>590909</v>
      </c>
      <c r="H1718" s="5">
        <v>0</v>
      </c>
      <c r="I1718" s="5">
        <v>0</v>
      </c>
      <c r="J1718" s="7">
        <f t="shared" si="1545"/>
        <v>590909</v>
      </c>
      <c r="K1718" s="5">
        <v>1</v>
      </c>
      <c r="L1718" s="6">
        <f t="shared" si="1483"/>
        <v>590909</v>
      </c>
      <c r="M1718" s="5">
        <f t="shared" ref="M1718:N1718" si="1730">F1718+H1718-K1718</f>
        <v>0</v>
      </c>
      <c r="N1718" s="6">
        <f t="shared" si="1730"/>
        <v>0</v>
      </c>
      <c r="O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2">
      <c r="A1719" s="5" t="s">
        <v>1775</v>
      </c>
      <c r="B1719" s="5" t="s">
        <v>11</v>
      </c>
      <c r="C1719" s="5">
        <v>0</v>
      </c>
      <c r="D1719" s="5">
        <v>0</v>
      </c>
      <c r="E1719" s="5"/>
      <c r="F1719" s="5">
        <v>0</v>
      </c>
      <c r="G1719" s="5">
        <v>0</v>
      </c>
      <c r="H1719" s="5">
        <v>1</v>
      </c>
      <c r="I1719" s="6">
        <v>1409090</v>
      </c>
      <c r="J1719" s="7">
        <f t="shared" si="1545"/>
        <v>1409090</v>
      </c>
      <c r="K1719" s="5">
        <v>1</v>
      </c>
      <c r="L1719" s="6">
        <f t="shared" si="1483"/>
        <v>1409090</v>
      </c>
      <c r="M1719" s="5">
        <f t="shared" ref="M1719:N1719" si="1731">F1719+H1719-K1719</f>
        <v>0</v>
      </c>
      <c r="N1719" s="6">
        <f t="shared" si="1731"/>
        <v>0</v>
      </c>
      <c r="O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2">
      <c r="A1720" s="5" t="s">
        <v>1776</v>
      </c>
      <c r="B1720" s="5" t="s">
        <v>11</v>
      </c>
      <c r="C1720" s="5">
        <v>1</v>
      </c>
      <c r="D1720" s="6">
        <v>600000</v>
      </c>
      <c r="E1720" s="5"/>
      <c r="F1720" s="5">
        <v>1</v>
      </c>
      <c r="G1720" s="6">
        <v>600000</v>
      </c>
      <c r="H1720" s="5">
        <v>0</v>
      </c>
      <c r="I1720" s="5">
        <v>0</v>
      </c>
      <c r="J1720" s="7">
        <f t="shared" si="1545"/>
        <v>600000</v>
      </c>
      <c r="K1720" s="5">
        <v>1</v>
      </c>
      <c r="L1720" s="6">
        <f t="shared" si="1483"/>
        <v>600000</v>
      </c>
      <c r="M1720" s="5">
        <f t="shared" ref="M1720:N1720" si="1732">F1720+H1720-K1720</f>
        <v>0</v>
      </c>
      <c r="N1720" s="6">
        <f t="shared" si="1732"/>
        <v>0</v>
      </c>
      <c r="O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2">
      <c r="A1721" s="5" t="s">
        <v>1777</v>
      </c>
      <c r="B1721" s="5" t="s">
        <v>11</v>
      </c>
      <c r="C1721" s="5">
        <v>3</v>
      </c>
      <c r="D1721" s="6">
        <v>600000</v>
      </c>
      <c r="E1721" s="5"/>
      <c r="F1721" s="5">
        <v>3</v>
      </c>
      <c r="G1721" s="6">
        <v>600000</v>
      </c>
      <c r="H1721" s="5">
        <v>0</v>
      </c>
      <c r="I1721" s="5">
        <v>0</v>
      </c>
      <c r="J1721" s="7">
        <f t="shared" si="1545"/>
        <v>200000</v>
      </c>
      <c r="K1721" s="5">
        <v>3</v>
      </c>
      <c r="L1721" s="6">
        <f t="shared" si="1483"/>
        <v>600000</v>
      </c>
      <c r="M1721" s="5">
        <f t="shared" ref="M1721:N1721" si="1733">F1721+H1721-K1721</f>
        <v>0</v>
      </c>
      <c r="N1721" s="6">
        <f t="shared" si="1733"/>
        <v>0</v>
      </c>
      <c r="O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2">
      <c r="A1722" s="5" t="s">
        <v>1778</v>
      </c>
      <c r="B1722" s="5" t="s">
        <v>11</v>
      </c>
      <c r="C1722" s="5">
        <v>2</v>
      </c>
      <c r="D1722" s="6">
        <v>600000</v>
      </c>
      <c r="E1722" s="5"/>
      <c r="F1722" s="5">
        <v>2</v>
      </c>
      <c r="G1722" s="6">
        <v>600000</v>
      </c>
      <c r="H1722" s="5">
        <v>0</v>
      </c>
      <c r="I1722" s="5">
        <v>0</v>
      </c>
      <c r="J1722" s="7">
        <f t="shared" si="1545"/>
        <v>300000</v>
      </c>
      <c r="K1722" s="5">
        <v>2</v>
      </c>
      <c r="L1722" s="6">
        <f t="shared" si="1483"/>
        <v>600000</v>
      </c>
      <c r="M1722" s="5">
        <f t="shared" ref="M1722:N1722" si="1734">F1722+H1722-K1722</f>
        <v>0</v>
      </c>
      <c r="N1722" s="6">
        <f t="shared" si="1734"/>
        <v>0</v>
      </c>
      <c r="O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2">
      <c r="A1723" s="5" t="s">
        <v>1779</v>
      </c>
      <c r="B1723" s="5" t="s">
        <v>11</v>
      </c>
      <c r="C1723" s="5">
        <v>0</v>
      </c>
      <c r="D1723" s="5">
        <v>0</v>
      </c>
      <c r="E1723" s="5"/>
      <c r="F1723" s="5">
        <v>0</v>
      </c>
      <c r="G1723" s="5">
        <v>0</v>
      </c>
      <c r="H1723" s="5">
        <v>10</v>
      </c>
      <c r="I1723" s="6">
        <v>7545452</v>
      </c>
      <c r="J1723" s="7">
        <f t="shared" si="1545"/>
        <v>754545.2</v>
      </c>
      <c r="K1723" s="5">
        <v>1</v>
      </c>
      <c r="L1723" s="6">
        <f t="shared" si="1483"/>
        <v>754545.2</v>
      </c>
      <c r="M1723" s="5">
        <f t="shared" ref="M1723:N1723" si="1735">F1723+H1723-K1723</f>
        <v>9</v>
      </c>
      <c r="N1723" s="6">
        <f t="shared" si="1735"/>
        <v>6790906.7999999998</v>
      </c>
      <c r="O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2">
      <c r="A1724" s="5" t="s">
        <v>1780</v>
      </c>
      <c r="B1724" s="5" t="s">
        <v>11</v>
      </c>
      <c r="C1724" s="5">
        <v>61</v>
      </c>
      <c r="D1724" s="6">
        <v>7680919</v>
      </c>
      <c r="E1724" s="5"/>
      <c r="F1724" s="5">
        <v>61</v>
      </c>
      <c r="G1724" s="6">
        <v>7680919</v>
      </c>
      <c r="H1724" s="5">
        <v>0</v>
      </c>
      <c r="I1724" s="5">
        <v>0</v>
      </c>
      <c r="J1724" s="7">
        <f t="shared" si="1545"/>
        <v>125916.70491803279</v>
      </c>
      <c r="K1724" s="5">
        <v>12</v>
      </c>
      <c r="L1724" s="6">
        <f t="shared" si="1483"/>
        <v>1511000.4590163934</v>
      </c>
      <c r="M1724" s="5">
        <f t="shared" ref="M1724:N1724" si="1736">F1724+H1724-K1724</f>
        <v>49</v>
      </c>
      <c r="N1724" s="6">
        <f t="shared" si="1736"/>
        <v>6169918.5409836061</v>
      </c>
      <c r="O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2">
      <c r="A1725" s="5" t="s">
        <v>1781</v>
      </c>
      <c r="B1725" s="5" t="s">
        <v>11</v>
      </c>
      <c r="C1725" s="5">
        <v>1</v>
      </c>
      <c r="D1725" s="6">
        <v>377272</v>
      </c>
      <c r="E1725" s="5"/>
      <c r="F1725" s="5">
        <v>1</v>
      </c>
      <c r="G1725" s="6">
        <v>377272</v>
      </c>
      <c r="H1725" s="5">
        <v>5</v>
      </c>
      <c r="I1725" s="6">
        <v>1886360</v>
      </c>
      <c r="J1725" s="7">
        <f t="shared" si="1545"/>
        <v>377272</v>
      </c>
      <c r="K1725" s="5">
        <v>6</v>
      </c>
      <c r="L1725" s="6">
        <f t="shared" si="1483"/>
        <v>2263632</v>
      </c>
      <c r="M1725" s="5">
        <f t="shared" ref="M1725:N1725" si="1737">F1725+H1725-K1725</f>
        <v>0</v>
      </c>
      <c r="N1725" s="6">
        <f t="shared" si="1737"/>
        <v>0</v>
      </c>
      <c r="O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2">
      <c r="A1726" s="5" t="s">
        <v>1782</v>
      </c>
      <c r="B1726" s="5" t="s">
        <v>11</v>
      </c>
      <c r="C1726" s="5">
        <v>0</v>
      </c>
      <c r="D1726" s="5">
        <v>0</v>
      </c>
      <c r="E1726" s="5"/>
      <c r="F1726" s="5">
        <v>0</v>
      </c>
      <c r="G1726" s="5">
        <v>0</v>
      </c>
      <c r="H1726" s="5">
        <v>6</v>
      </c>
      <c r="I1726" s="6">
        <v>250908</v>
      </c>
      <c r="J1726" s="7">
        <f t="shared" si="1545"/>
        <v>41818</v>
      </c>
      <c r="K1726" s="5">
        <v>6</v>
      </c>
      <c r="L1726" s="6">
        <f t="shared" si="1483"/>
        <v>250908</v>
      </c>
      <c r="M1726" s="5">
        <f t="shared" ref="M1726:N1726" si="1738">F1726+H1726-K1726</f>
        <v>0</v>
      </c>
      <c r="N1726" s="6">
        <f t="shared" si="1738"/>
        <v>0</v>
      </c>
      <c r="O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2">
      <c r="A1727" s="5" t="s">
        <v>1783</v>
      </c>
      <c r="B1727" s="5" t="s">
        <v>11</v>
      </c>
      <c r="C1727" s="5">
        <v>3</v>
      </c>
      <c r="D1727" s="6">
        <v>627272</v>
      </c>
      <c r="E1727" s="5"/>
      <c r="F1727" s="5">
        <v>3</v>
      </c>
      <c r="G1727" s="6">
        <v>627272</v>
      </c>
      <c r="H1727" s="5">
        <v>0</v>
      </c>
      <c r="I1727" s="5">
        <v>0</v>
      </c>
      <c r="J1727" s="7">
        <f t="shared" si="1545"/>
        <v>209090.66666666666</v>
      </c>
      <c r="K1727" s="5">
        <v>3</v>
      </c>
      <c r="L1727" s="6">
        <f t="shared" si="1483"/>
        <v>627272</v>
      </c>
      <c r="M1727" s="5">
        <f t="shared" ref="M1727:N1727" si="1739">F1727+H1727-K1727</f>
        <v>0</v>
      </c>
      <c r="N1727" s="6">
        <f t="shared" si="1739"/>
        <v>0</v>
      </c>
      <c r="O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2">
      <c r="A1728" s="5" t="s">
        <v>1784</v>
      </c>
      <c r="B1728" s="5" t="s">
        <v>20</v>
      </c>
      <c r="C1728" s="5">
        <v>0</v>
      </c>
      <c r="D1728" s="5">
        <v>0</v>
      </c>
      <c r="E1728" s="5"/>
      <c r="F1728" s="5">
        <v>0</v>
      </c>
      <c r="G1728" s="5">
        <v>0</v>
      </c>
      <c r="H1728" s="5">
        <v>5</v>
      </c>
      <c r="I1728" s="6">
        <v>54545454</v>
      </c>
      <c r="J1728" s="7">
        <f t="shared" si="1545"/>
        <v>10909090.800000001</v>
      </c>
      <c r="K1728" s="5">
        <v>5</v>
      </c>
      <c r="L1728" s="6">
        <f t="shared" ref="L1728:L1982" si="1740">J1728*K1728</f>
        <v>54545454</v>
      </c>
      <c r="M1728" s="5">
        <f t="shared" ref="M1728:N1728" si="1741">F1728+H1728-K1728</f>
        <v>0</v>
      </c>
      <c r="N1728" s="6">
        <f t="shared" si="1741"/>
        <v>0</v>
      </c>
      <c r="O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2">
      <c r="A1729" s="5" t="s">
        <v>1785</v>
      </c>
      <c r="B1729" s="5" t="s">
        <v>11</v>
      </c>
      <c r="C1729" s="5">
        <v>0</v>
      </c>
      <c r="D1729" s="5">
        <v>0</v>
      </c>
      <c r="E1729" s="5"/>
      <c r="F1729" s="5">
        <v>0</v>
      </c>
      <c r="G1729" s="5">
        <v>0</v>
      </c>
      <c r="H1729" s="5">
        <v>12</v>
      </c>
      <c r="I1729" s="6">
        <v>872724</v>
      </c>
      <c r="J1729" s="7">
        <f t="shared" si="1545"/>
        <v>72727</v>
      </c>
      <c r="K1729" s="5">
        <v>12</v>
      </c>
      <c r="L1729" s="6">
        <f t="shared" si="1740"/>
        <v>872724</v>
      </c>
      <c r="M1729" s="5">
        <f t="shared" ref="M1729:N1729" si="1742">F1729+H1729-K1729</f>
        <v>0</v>
      </c>
      <c r="N1729" s="6">
        <f t="shared" si="1742"/>
        <v>0</v>
      </c>
      <c r="O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2">
      <c r="A1730" s="5" t="s">
        <v>1786</v>
      </c>
      <c r="B1730" s="5" t="s">
        <v>11</v>
      </c>
      <c r="C1730" s="5">
        <v>0</v>
      </c>
      <c r="D1730" s="5">
        <v>0</v>
      </c>
      <c r="E1730" s="5"/>
      <c r="F1730" s="5">
        <v>0</v>
      </c>
      <c r="G1730" s="5">
        <v>0</v>
      </c>
      <c r="H1730" s="5">
        <v>12</v>
      </c>
      <c r="I1730" s="6">
        <v>872724</v>
      </c>
      <c r="J1730" s="7">
        <f t="shared" si="1545"/>
        <v>72727</v>
      </c>
      <c r="K1730" s="5">
        <v>12</v>
      </c>
      <c r="L1730" s="6">
        <f t="shared" si="1740"/>
        <v>872724</v>
      </c>
      <c r="M1730" s="5">
        <f t="shared" ref="M1730:N1730" si="1743">F1730+H1730-K1730</f>
        <v>0</v>
      </c>
      <c r="N1730" s="6">
        <f t="shared" si="1743"/>
        <v>0</v>
      </c>
      <c r="O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2">
      <c r="A1731" s="5" t="s">
        <v>1787</v>
      </c>
      <c r="B1731" s="5" t="s">
        <v>11</v>
      </c>
      <c r="C1731" s="5">
        <v>30</v>
      </c>
      <c r="D1731" s="6">
        <v>4007042</v>
      </c>
      <c r="E1731" s="5"/>
      <c r="F1731" s="5">
        <v>30</v>
      </c>
      <c r="G1731" s="6">
        <v>4007042</v>
      </c>
      <c r="H1731" s="5">
        <v>10</v>
      </c>
      <c r="I1731" s="6">
        <v>1354550</v>
      </c>
      <c r="J1731" s="7">
        <f t="shared" si="1545"/>
        <v>134039.79999999999</v>
      </c>
      <c r="K1731" s="5">
        <v>40</v>
      </c>
      <c r="L1731" s="6">
        <f t="shared" si="1740"/>
        <v>5361592</v>
      </c>
      <c r="M1731" s="5">
        <f t="shared" ref="M1731:N1731" si="1744">F1731+H1731-K1731</f>
        <v>0</v>
      </c>
      <c r="N1731" s="6">
        <f t="shared" si="1744"/>
        <v>0</v>
      </c>
      <c r="O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2">
      <c r="A1732" s="5" t="s">
        <v>1788</v>
      </c>
      <c r="B1732" s="5" t="s">
        <v>141</v>
      </c>
      <c r="C1732" s="5">
        <v>0</v>
      </c>
      <c r="D1732" s="5">
        <v>0</v>
      </c>
      <c r="E1732" s="5"/>
      <c r="F1732" s="5">
        <v>0</v>
      </c>
      <c r="G1732" s="5">
        <v>0</v>
      </c>
      <c r="H1732" s="5">
        <v>1</v>
      </c>
      <c r="I1732" s="6">
        <v>500000</v>
      </c>
      <c r="J1732" s="7">
        <f t="shared" si="1545"/>
        <v>500000</v>
      </c>
      <c r="K1732" s="5">
        <v>1</v>
      </c>
      <c r="L1732" s="6">
        <f t="shared" si="1740"/>
        <v>500000</v>
      </c>
      <c r="M1732" s="5">
        <f t="shared" ref="M1732:N1732" si="1745">F1732+H1732-K1732</f>
        <v>0</v>
      </c>
      <c r="N1732" s="6">
        <f t="shared" si="1745"/>
        <v>0</v>
      </c>
      <c r="O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2">
      <c r="A1733" s="5" t="s">
        <v>1789</v>
      </c>
      <c r="B1733" s="5" t="s">
        <v>11</v>
      </c>
      <c r="C1733" s="5">
        <v>1</v>
      </c>
      <c r="D1733" s="6">
        <v>636364</v>
      </c>
      <c r="E1733" s="5"/>
      <c r="F1733" s="5">
        <v>1</v>
      </c>
      <c r="G1733" s="6">
        <v>636364</v>
      </c>
      <c r="H1733" s="5">
        <v>0</v>
      </c>
      <c r="I1733" s="5">
        <v>0</v>
      </c>
      <c r="J1733" s="7">
        <f t="shared" si="1545"/>
        <v>636364</v>
      </c>
      <c r="K1733" s="5">
        <v>1</v>
      </c>
      <c r="L1733" s="6">
        <f t="shared" si="1740"/>
        <v>636364</v>
      </c>
      <c r="M1733" s="5">
        <f t="shared" ref="M1733:N1733" si="1746">F1733+H1733-K1733</f>
        <v>0</v>
      </c>
      <c r="N1733" s="6">
        <f t="shared" si="1746"/>
        <v>0</v>
      </c>
      <c r="O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2">
      <c r="A1734" s="5" t="s">
        <v>1790</v>
      </c>
      <c r="B1734" s="5" t="s">
        <v>25</v>
      </c>
      <c r="C1734" s="5">
        <v>1</v>
      </c>
      <c r="D1734" s="6">
        <v>636364</v>
      </c>
      <c r="E1734" s="5"/>
      <c r="F1734" s="5">
        <v>1</v>
      </c>
      <c r="G1734" s="6">
        <v>636364</v>
      </c>
      <c r="H1734" s="5">
        <v>0</v>
      </c>
      <c r="I1734" s="5">
        <v>0</v>
      </c>
      <c r="J1734" s="7">
        <f t="shared" si="1545"/>
        <v>636364</v>
      </c>
      <c r="K1734" s="5">
        <v>1</v>
      </c>
      <c r="L1734" s="6">
        <f t="shared" si="1740"/>
        <v>636364</v>
      </c>
      <c r="M1734" s="5">
        <f t="shared" ref="M1734:N1734" si="1747">F1734+H1734-K1734</f>
        <v>0</v>
      </c>
      <c r="N1734" s="6">
        <f t="shared" si="1747"/>
        <v>0</v>
      </c>
      <c r="O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2">
      <c r="A1735" s="5" t="s">
        <v>1791</v>
      </c>
      <c r="B1735" s="5" t="s">
        <v>11</v>
      </c>
      <c r="C1735" s="5">
        <v>0</v>
      </c>
      <c r="D1735" s="5">
        <v>0</v>
      </c>
      <c r="E1735" s="5"/>
      <c r="F1735" s="5">
        <v>0</v>
      </c>
      <c r="G1735" s="5">
        <v>0</v>
      </c>
      <c r="H1735" s="5">
        <v>1</v>
      </c>
      <c r="I1735" s="6">
        <v>1772727</v>
      </c>
      <c r="J1735" s="7">
        <f t="shared" si="1545"/>
        <v>1772727</v>
      </c>
      <c r="K1735" s="5">
        <v>1</v>
      </c>
      <c r="L1735" s="6">
        <f t="shared" si="1740"/>
        <v>1772727</v>
      </c>
      <c r="M1735" s="5">
        <f t="shared" ref="M1735:N1735" si="1748">F1735+H1735-K1735</f>
        <v>0</v>
      </c>
      <c r="N1735" s="6">
        <f t="shared" si="1748"/>
        <v>0</v>
      </c>
      <c r="O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2">
      <c r="A1736" s="5" t="s">
        <v>1792</v>
      </c>
      <c r="B1736" s="5" t="s">
        <v>11</v>
      </c>
      <c r="C1736" s="5">
        <v>0</v>
      </c>
      <c r="D1736" s="5">
        <v>0</v>
      </c>
      <c r="E1736" s="5"/>
      <c r="F1736" s="5">
        <v>0</v>
      </c>
      <c r="G1736" s="5">
        <v>0</v>
      </c>
      <c r="H1736" s="5">
        <v>1</v>
      </c>
      <c r="I1736" s="6">
        <v>1772727</v>
      </c>
      <c r="J1736" s="7">
        <f t="shared" si="1545"/>
        <v>1772727</v>
      </c>
      <c r="K1736" s="5">
        <v>1</v>
      </c>
      <c r="L1736" s="6">
        <f t="shared" si="1740"/>
        <v>1772727</v>
      </c>
      <c r="M1736" s="5">
        <f t="shared" ref="M1736:N1736" si="1749">F1736+H1736-K1736</f>
        <v>0</v>
      </c>
      <c r="N1736" s="6">
        <f t="shared" si="1749"/>
        <v>0</v>
      </c>
      <c r="O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2">
      <c r="A1737" s="5" t="s">
        <v>1793</v>
      </c>
      <c r="B1737" s="5" t="s">
        <v>11</v>
      </c>
      <c r="C1737" s="5">
        <v>1</v>
      </c>
      <c r="D1737" s="6">
        <v>636364</v>
      </c>
      <c r="E1737" s="5"/>
      <c r="F1737" s="5">
        <v>1</v>
      </c>
      <c r="G1737" s="6">
        <v>636364</v>
      </c>
      <c r="H1737" s="5">
        <v>0</v>
      </c>
      <c r="I1737" s="5">
        <v>0</v>
      </c>
      <c r="J1737" s="7">
        <f t="shared" si="1545"/>
        <v>636364</v>
      </c>
      <c r="K1737" s="5">
        <v>1</v>
      </c>
      <c r="L1737" s="6">
        <f t="shared" si="1740"/>
        <v>636364</v>
      </c>
      <c r="M1737" s="5">
        <f t="shared" ref="M1737:N1737" si="1750">F1737+H1737-K1737</f>
        <v>0</v>
      </c>
      <c r="N1737" s="6">
        <f t="shared" si="1750"/>
        <v>0</v>
      </c>
      <c r="O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2">
      <c r="A1738" s="5" t="s">
        <v>1794</v>
      </c>
      <c r="B1738" s="5" t="s">
        <v>11</v>
      </c>
      <c r="C1738" s="5">
        <v>0</v>
      </c>
      <c r="D1738" s="5">
        <v>0</v>
      </c>
      <c r="E1738" s="5"/>
      <c r="F1738" s="5">
        <v>0</v>
      </c>
      <c r="G1738" s="5">
        <v>0</v>
      </c>
      <c r="H1738" s="5">
        <v>1</v>
      </c>
      <c r="I1738" s="6">
        <v>13857273</v>
      </c>
      <c r="J1738" s="7">
        <f t="shared" si="1545"/>
        <v>13857273</v>
      </c>
      <c r="K1738" s="5">
        <v>1</v>
      </c>
      <c r="L1738" s="6">
        <f t="shared" si="1740"/>
        <v>13857273</v>
      </c>
      <c r="M1738" s="5">
        <f t="shared" ref="M1738:N1738" si="1751">F1738+H1738-K1738</f>
        <v>0</v>
      </c>
      <c r="N1738" s="6">
        <f t="shared" si="1751"/>
        <v>0</v>
      </c>
      <c r="O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2">
      <c r="A1739" s="5" t="s">
        <v>1795</v>
      </c>
      <c r="B1739" s="5" t="s">
        <v>11</v>
      </c>
      <c r="C1739" s="5">
        <v>0</v>
      </c>
      <c r="D1739" s="5">
        <v>0</v>
      </c>
      <c r="E1739" s="5"/>
      <c r="F1739" s="5">
        <v>0</v>
      </c>
      <c r="G1739" s="5">
        <v>0</v>
      </c>
      <c r="H1739" s="5">
        <v>3</v>
      </c>
      <c r="I1739" s="6">
        <v>1772727</v>
      </c>
      <c r="J1739" s="7">
        <f t="shared" si="1545"/>
        <v>590909</v>
      </c>
      <c r="K1739" s="5">
        <v>3</v>
      </c>
      <c r="L1739" s="6">
        <f t="shared" si="1740"/>
        <v>1772727</v>
      </c>
      <c r="M1739" s="5">
        <f t="shared" ref="M1739:N1739" si="1752">F1739+H1739-K1739</f>
        <v>0</v>
      </c>
      <c r="N1739" s="6">
        <f t="shared" si="1752"/>
        <v>0</v>
      </c>
      <c r="O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2">
      <c r="A1740" s="5" t="s">
        <v>1796</v>
      </c>
      <c r="B1740" s="5" t="s">
        <v>25</v>
      </c>
      <c r="C1740" s="5">
        <v>0</v>
      </c>
      <c r="D1740" s="5">
        <v>0</v>
      </c>
      <c r="E1740" s="5"/>
      <c r="F1740" s="5">
        <v>0</v>
      </c>
      <c r="G1740" s="5">
        <v>0</v>
      </c>
      <c r="H1740" s="5">
        <v>1</v>
      </c>
      <c r="I1740" s="6">
        <v>7037273</v>
      </c>
      <c r="J1740" s="7">
        <f t="shared" si="1545"/>
        <v>7037273</v>
      </c>
      <c r="K1740" s="5">
        <v>1</v>
      </c>
      <c r="L1740" s="6">
        <f t="shared" si="1740"/>
        <v>7037273</v>
      </c>
      <c r="M1740" s="5">
        <f t="shared" ref="M1740:N1740" si="1753">F1740+H1740-K1740</f>
        <v>0</v>
      </c>
      <c r="N1740" s="6">
        <f t="shared" si="1753"/>
        <v>0</v>
      </c>
      <c r="O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2">
      <c r="A1741" s="5" t="s">
        <v>1797</v>
      </c>
      <c r="B1741" s="5" t="s">
        <v>1464</v>
      </c>
      <c r="C1741" s="5">
        <v>10</v>
      </c>
      <c r="D1741" s="6">
        <v>645448</v>
      </c>
      <c r="E1741" s="5"/>
      <c r="F1741" s="5">
        <v>10</v>
      </c>
      <c r="G1741" s="6">
        <v>645448</v>
      </c>
      <c r="H1741" s="5">
        <v>0</v>
      </c>
      <c r="I1741" s="5">
        <v>0</v>
      </c>
      <c r="J1741" s="7">
        <f t="shared" si="1545"/>
        <v>64544.800000000003</v>
      </c>
      <c r="K1741" s="5">
        <v>10</v>
      </c>
      <c r="L1741" s="6">
        <f t="shared" si="1740"/>
        <v>645448</v>
      </c>
      <c r="M1741" s="5">
        <f t="shared" ref="M1741:N1741" si="1754">F1741+H1741-K1741</f>
        <v>0</v>
      </c>
      <c r="N1741" s="6">
        <f t="shared" si="1754"/>
        <v>0</v>
      </c>
      <c r="O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2">
      <c r="A1742" s="5" t="s">
        <v>1798</v>
      </c>
      <c r="B1742" s="5" t="s">
        <v>11</v>
      </c>
      <c r="C1742" s="5">
        <v>0</v>
      </c>
      <c r="D1742" s="5">
        <v>0</v>
      </c>
      <c r="E1742" s="5"/>
      <c r="F1742" s="5">
        <v>0</v>
      </c>
      <c r="G1742" s="5">
        <v>0</v>
      </c>
      <c r="H1742" s="5">
        <v>4</v>
      </c>
      <c r="I1742" s="6">
        <v>60472726</v>
      </c>
      <c r="J1742" s="7">
        <f t="shared" si="1545"/>
        <v>15118181.5</v>
      </c>
      <c r="K1742" s="5">
        <v>2</v>
      </c>
      <c r="L1742" s="6">
        <f t="shared" si="1740"/>
        <v>30236363</v>
      </c>
      <c r="M1742" s="5">
        <f t="shared" ref="M1742:N1742" si="1755">F1742+H1742-K1742</f>
        <v>2</v>
      </c>
      <c r="N1742" s="6">
        <f t="shared" si="1755"/>
        <v>30236363</v>
      </c>
      <c r="O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2">
      <c r="A1743" s="5" t="s">
        <v>1799</v>
      </c>
      <c r="B1743" s="5" t="s">
        <v>11</v>
      </c>
      <c r="C1743" s="5">
        <v>572</v>
      </c>
      <c r="D1743" s="6">
        <v>398869570</v>
      </c>
      <c r="E1743" s="5"/>
      <c r="F1743" s="5">
        <v>572</v>
      </c>
      <c r="G1743" s="6">
        <v>398869570</v>
      </c>
      <c r="H1743" s="5">
        <v>0</v>
      </c>
      <c r="I1743" s="5">
        <v>0</v>
      </c>
      <c r="J1743" s="7">
        <f t="shared" si="1545"/>
        <v>697324.42307692312</v>
      </c>
      <c r="K1743" s="5">
        <v>10</v>
      </c>
      <c r="L1743" s="6">
        <f t="shared" si="1740"/>
        <v>6973244.230769231</v>
      </c>
      <c r="M1743" s="5">
        <f t="shared" ref="M1743:N1743" si="1756">F1743+H1743-K1743</f>
        <v>562</v>
      </c>
      <c r="N1743" s="6">
        <f t="shared" si="1756"/>
        <v>391896325.76923078</v>
      </c>
      <c r="O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2">
      <c r="A1744" s="5" t="s">
        <v>1800</v>
      </c>
      <c r="B1744" s="5" t="s">
        <v>11</v>
      </c>
      <c r="C1744" s="5">
        <v>1</v>
      </c>
      <c r="D1744" s="6">
        <v>650000</v>
      </c>
      <c r="E1744" s="5"/>
      <c r="F1744" s="5">
        <v>1</v>
      </c>
      <c r="G1744" s="6">
        <v>650000</v>
      </c>
      <c r="H1744" s="5">
        <v>0</v>
      </c>
      <c r="I1744" s="5">
        <v>0</v>
      </c>
      <c r="J1744" s="7">
        <f t="shared" si="1545"/>
        <v>650000</v>
      </c>
      <c r="K1744" s="5">
        <v>1</v>
      </c>
      <c r="L1744" s="6">
        <f t="shared" si="1740"/>
        <v>650000</v>
      </c>
      <c r="M1744" s="5">
        <f t="shared" ref="M1744:N1744" si="1757">F1744+H1744-K1744</f>
        <v>0</v>
      </c>
      <c r="N1744" s="6">
        <f t="shared" si="1757"/>
        <v>0</v>
      </c>
      <c r="O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2">
      <c r="A1745" s="5" t="s">
        <v>1801</v>
      </c>
      <c r="B1745" s="5" t="s">
        <v>11</v>
      </c>
      <c r="C1745" s="5">
        <v>0</v>
      </c>
      <c r="D1745" s="5">
        <v>0</v>
      </c>
      <c r="E1745" s="5"/>
      <c r="F1745" s="5">
        <v>0</v>
      </c>
      <c r="G1745" s="5">
        <v>0</v>
      </c>
      <c r="H1745" s="5">
        <v>5</v>
      </c>
      <c r="I1745" s="6">
        <v>4772725</v>
      </c>
      <c r="J1745" s="7">
        <f t="shared" si="1545"/>
        <v>954545</v>
      </c>
      <c r="K1745" s="5">
        <v>2</v>
      </c>
      <c r="L1745" s="6">
        <f t="shared" si="1740"/>
        <v>1909090</v>
      </c>
      <c r="M1745" s="5">
        <f t="shared" ref="M1745:N1745" si="1758">F1745+H1745-K1745</f>
        <v>3</v>
      </c>
      <c r="N1745" s="6">
        <f t="shared" si="1758"/>
        <v>2863635</v>
      </c>
      <c r="O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2">
      <c r="A1746" s="5" t="s">
        <v>1802</v>
      </c>
      <c r="B1746" s="5" t="s">
        <v>11</v>
      </c>
      <c r="C1746" s="5">
        <v>2</v>
      </c>
      <c r="D1746" s="6">
        <v>672728</v>
      </c>
      <c r="E1746" s="5"/>
      <c r="F1746" s="5">
        <v>2</v>
      </c>
      <c r="G1746" s="6">
        <v>672728</v>
      </c>
      <c r="H1746" s="5">
        <v>0</v>
      </c>
      <c r="I1746" s="5">
        <v>0</v>
      </c>
      <c r="J1746" s="7">
        <f t="shared" si="1545"/>
        <v>336364</v>
      </c>
      <c r="K1746" s="5">
        <v>2</v>
      </c>
      <c r="L1746" s="6">
        <f t="shared" si="1740"/>
        <v>672728</v>
      </c>
      <c r="M1746" s="5">
        <f t="shared" ref="M1746:N1746" si="1759">F1746+H1746-K1746</f>
        <v>0</v>
      </c>
      <c r="N1746" s="6">
        <f t="shared" si="1759"/>
        <v>0</v>
      </c>
      <c r="O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2">
      <c r="A1747" s="5" t="s">
        <v>1803</v>
      </c>
      <c r="B1747" s="5" t="s">
        <v>25</v>
      </c>
      <c r="C1747" s="5">
        <v>0</v>
      </c>
      <c r="D1747" s="5">
        <v>0</v>
      </c>
      <c r="E1747" s="5"/>
      <c r="F1747" s="5">
        <v>0</v>
      </c>
      <c r="G1747" s="5">
        <v>0</v>
      </c>
      <c r="H1747" s="5">
        <v>8</v>
      </c>
      <c r="I1747" s="6">
        <v>74894024</v>
      </c>
      <c r="J1747" s="7">
        <f t="shared" si="1545"/>
        <v>9361753</v>
      </c>
      <c r="K1747" s="5">
        <v>2</v>
      </c>
      <c r="L1747" s="6">
        <f t="shared" si="1740"/>
        <v>18723506</v>
      </c>
      <c r="M1747" s="5">
        <f t="shared" ref="M1747:N1747" si="1760">F1747+H1747-K1747</f>
        <v>6</v>
      </c>
      <c r="N1747" s="6">
        <f t="shared" si="1760"/>
        <v>56170518</v>
      </c>
      <c r="O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2">
      <c r="A1748" s="5" t="s">
        <v>1804</v>
      </c>
      <c r="B1748" s="5" t="s">
        <v>11</v>
      </c>
      <c r="C1748" s="5">
        <v>2</v>
      </c>
      <c r="D1748" s="6">
        <v>690908</v>
      </c>
      <c r="E1748" s="5"/>
      <c r="F1748" s="5">
        <v>2</v>
      </c>
      <c r="G1748" s="6">
        <v>690908</v>
      </c>
      <c r="H1748" s="5">
        <v>0</v>
      </c>
      <c r="I1748" s="5">
        <v>0</v>
      </c>
      <c r="J1748" s="7">
        <f t="shared" si="1545"/>
        <v>345454</v>
      </c>
      <c r="K1748" s="5">
        <v>2</v>
      </c>
      <c r="L1748" s="6">
        <f t="shared" si="1740"/>
        <v>690908</v>
      </c>
      <c r="M1748" s="5">
        <f t="shared" ref="M1748:N1748" si="1761">F1748+H1748-K1748</f>
        <v>0</v>
      </c>
      <c r="N1748" s="6">
        <f t="shared" si="1761"/>
        <v>0</v>
      </c>
      <c r="O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2">
      <c r="A1749" s="5" t="s">
        <v>1805</v>
      </c>
      <c r="B1749" s="5" t="s">
        <v>20</v>
      </c>
      <c r="C1749" s="5">
        <v>1</v>
      </c>
      <c r="D1749" s="6">
        <v>690909</v>
      </c>
      <c r="E1749" s="5"/>
      <c r="F1749" s="5">
        <v>1</v>
      </c>
      <c r="G1749" s="6">
        <v>690909</v>
      </c>
      <c r="H1749" s="5">
        <v>0</v>
      </c>
      <c r="I1749" s="5">
        <v>0</v>
      </c>
      <c r="J1749" s="7">
        <f t="shared" si="1545"/>
        <v>690909</v>
      </c>
      <c r="K1749" s="5">
        <v>1</v>
      </c>
      <c r="L1749" s="6">
        <f t="shared" si="1740"/>
        <v>690909</v>
      </c>
      <c r="M1749" s="5">
        <f t="shared" ref="M1749:N1749" si="1762">F1749+H1749-K1749</f>
        <v>0</v>
      </c>
      <c r="N1749" s="6">
        <f t="shared" si="1762"/>
        <v>0</v>
      </c>
      <c r="O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2">
      <c r="A1750" s="5" t="s">
        <v>1806</v>
      </c>
      <c r="B1750" s="5" t="s">
        <v>11</v>
      </c>
      <c r="C1750" s="5">
        <v>7</v>
      </c>
      <c r="D1750" s="6">
        <v>9927267</v>
      </c>
      <c r="E1750" s="5"/>
      <c r="F1750" s="5">
        <v>7</v>
      </c>
      <c r="G1750" s="6">
        <v>9927267</v>
      </c>
      <c r="H1750" s="5">
        <v>19</v>
      </c>
      <c r="I1750" s="6">
        <v>26945439</v>
      </c>
      <c r="J1750" s="7">
        <f t="shared" si="1545"/>
        <v>1418181</v>
      </c>
      <c r="K1750" s="5">
        <v>26</v>
      </c>
      <c r="L1750" s="6">
        <f t="shared" si="1740"/>
        <v>36872706</v>
      </c>
      <c r="M1750" s="5">
        <f t="shared" ref="M1750:N1750" si="1763">F1750+H1750-K1750</f>
        <v>0</v>
      </c>
      <c r="N1750" s="6">
        <f t="shared" si="1763"/>
        <v>0</v>
      </c>
      <c r="O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2">
      <c r="A1751" s="5" t="s">
        <v>1807</v>
      </c>
      <c r="B1751" s="5" t="s">
        <v>11</v>
      </c>
      <c r="C1751" s="5">
        <v>0</v>
      </c>
      <c r="D1751" s="5">
        <v>0</v>
      </c>
      <c r="E1751" s="5"/>
      <c r="F1751" s="5">
        <v>0</v>
      </c>
      <c r="G1751" s="5">
        <v>0</v>
      </c>
      <c r="H1751" s="5">
        <v>2</v>
      </c>
      <c r="I1751" s="6">
        <v>6618036</v>
      </c>
      <c r="J1751" s="7">
        <f t="shared" si="1545"/>
        <v>3309018</v>
      </c>
      <c r="K1751" s="5">
        <v>2</v>
      </c>
      <c r="L1751" s="6">
        <f t="shared" si="1740"/>
        <v>6618036</v>
      </c>
      <c r="M1751" s="5">
        <f t="shared" ref="M1751:N1751" si="1764">F1751+H1751-K1751</f>
        <v>0</v>
      </c>
      <c r="N1751" s="6">
        <f t="shared" si="1764"/>
        <v>0</v>
      </c>
      <c r="O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2">
      <c r="A1752" s="5" t="s">
        <v>1808</v>
      </c>
      <c r="B1752" s="5" t="s">
        <v>25</v>
      </c>
      <c r="C1752" s="5">
        <v>9</v>
      </c>
      <c r="D1752" s="6">
        <v>695457</v>
      </c>
      <c r="E1752" s="5"/>
      <c r="F1752" s="5">
        <v>9</v>
      </c>
      <c r="G1752" s="6">
        <v>695457</v>
      </c>
      <c r="H1752" s="5">
        <v>0</v>
      </c>
      <c r="I1752" s="5">
        <v>0</v>
      </c>
      <c r="J1752" s="7">
        <f t="shared" si="1545"/>
        <v>77273</v>
      </c>
      <c r="K1752" s="5">
        <v>9</v>
      </c>
      <c r="L1752" s="6">
        <f t="shared" si="1740"/>
        <v>695457</v>
      </c>
      <c r="M1752" s="5">
        <f t="shared" ref="M1752:N1752" si="1765">F1752+H1752-K1752</f>
        <v>0</v>
      </c>
      <c r="N1752" s="6">
        <f t="shared" si="1765"/>
        <v>0</v>
      </c>
      <c r="O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2">
      <c r="A1753" s="5" t="s">
        <v>1809</v>
      </c>
      <c r="B1753" s="5" t="s">
        <v>25</v>
      </c>
      <c r="C1753" s="5">
        <v>1</v>
      </c>
      <c r="D1753" s="6">
        <v>700000</v>
      </c>
      <c r="E1753" s="5"/>
      <c r="F1753" s="5">
        <v>1</v>
      </c>
      <c r="G1753" s="6">
        <v>700000</v>
      </c>
      <c r="H1753" s="5">
        <v>0</v>
      </c>
      <c r="I1753" s="5">
        <v>0</v>
      </c>
      <c r="J1753" s="7">
        <f t="shared" si="1545"/>
        <v>700000</v>
      </c>
      <c r="K1753" s="5">
        <v>1</v>
      </c>
      <c r="L1753" s="6">
        <f t="shared" si="1740"/>
        <v>700000</v>
      </c>
      <c r="M1753" s="5">
        <f t="shared" ref="M1753:N1753" si="1766">F1753+H1753-K1753</f>
        <v>0</v>
      </c>
      <c r="N1753" s="6">
        <f t="shared" si="1766"/>
        <v>0</v>
      </c>
      <c r="O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2">
      <c r="A1754" s="5" t="s">
        <v>1810</v>
      </c>
      <c r="B1754" s="5" t="s">
        <v>11</v>
      </c>
      <c r="C1754" s="5">
        <v>1</v>
      </c>
      <c r="D1754" s="6">
        <v>700000</v>
      </c>
      <c r="E1754" s="5"/>
      <c r="F1754" s="5">
        <v>1</v>
      </c>
      <c r="G1754" s="6">
        <v>700000</v>
      </c>
      <c r="H1754" s="5">
        <v>0</v>
      </c>
      <c r="I1754" s="5">
        <v>0</v>
      </c>
      <c r="J1754" s="7">
        <f t="shared" si="1545"/>
        <v>700000</v>
      </c>
      <c r="K1754" s="5">
        <v>1</v>
      </c>
      <c r="L1754" s="6">
        <f t="shared" si="1740"/>
        <v>700000</v>
      </c>
      <c r="M1754" s="5">
        <f t="shared" ref="M1754:N1754" si="1767">F1754+H1754-K1754</f>
        <v>0</v>
      </c>
      <c r="N1754" s="6">
        <f t="shared" si="1767"/>
        <v>0</v>
      </c>
      <c r="O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2">
      <c r="A1755" s="5" t="s">
        <v>1811</v>
      </c>
      <c r="B1755" s="5" t="s">
        <v>11</v>
      </c>
      <c r="C1755" s="5">
        <v>1</v>
      </c>
      <c r="D1755" s="6">
        <v>700000</v>
      </c>
      <c r="E1755" s="5"/>
      <c r="F1755" s="5">
        <v>1</v>
      </c>
      <c r="G1755" s="6">
        <v>700000</v>
      </c>
      <c r="H1755" s="5">
        <v>0</v>
      </c>
      <c r="I1755" s="5">
        <v>0</v>
      </c>
      <c r="J1755" s="7">
        <f t="shared" si="1545"/>
        <v>700000</v>
      </c>
      <c r="K1755" s="5">
        <v>1</v>
      </c>
      <c r="L1755" s="6">
        <f t="shared" si="1740"/>
        <v>700000</v>
      </c>
      <c r="M1755" s="5">
        <f t="shared" ref="M1755:N1755" si="1768">F1755+H1755-K1755</f>
        <v>0</v>
      </c>
      <c r="N1755" s="6">
        <f t="shared" si="1768"/>
        <v>0</v>
      </c>
      <c r="O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2">
      <c r="A1756" s="5" t="s">
        <v>1812</v>
      </c>
      <c r="B1756" s="5" t="s">
        <v>11</v>
      </c>
      <c r="C1756" s="5">
        <v>2</v>
      </c>
      <c r="D1756" s="6">
        <v>700000</v>
      </c>
      <c r="E1756" s="5"/>
      <c r="F1756" s="5">
        <v>2</v>
      </c>
      <c r="G1756" s="6">
        <v>700000</v>
      </c>
      <c r="H1756" s="5">
        <v>0</v>
      </c>
      <c r="I1756" s="5">
        <v>0</v>
      </c>
      <c r="J1756" s="7">
        <f t="shared" si="1545"/>
        <v>350000</v>
      </c>
      <c r="K1756" s="5">
        <v>2</v>
      </c>
      <c r="L1756" s="6">
        <f t="shared" si="1740"/>
        <v>700000</v>
      </c>
      <c r="M1756" s="5">
        <f t="shared" ref="M1756:N1756" si="1769">F1756+H1756-K1756</f>
        <v>0</v>
      </c>
      <c r="N1756" s="6">
        <f t="shared" si="1769"/>
        <v>0</v>
      </c>
      <c r="O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2">
      <c r="A1757" s="5" t="s">
        <v>1813</v>
      </c>
      <c r="B1757" s="5" t="s">
        <v>34</v>
      </c>
      <c r="C1757" s="5">
        <v>0</v>
      </c>
      <c r="D1757" s="5">
        <v>0</v>
      </c>
      <c r="E1757" s="5"/>
      <c r="F1757" s="5">
        <v>0</v>
      </c>
      <c r="G1757" s="5">
        <v>0</v>
      </c>
      <c r="H1757" s="5">
        <v>6</v>
      </c>
      <c r="I1757" s="6">
        <v>3763638</v>
      </c>
      <c r="J1757" s="7">
        <f t="shared" si="1545"/>
        <v>627273</v>
      </c>
      <c r="K1757" s="5">
        <v>6</v>
      </c>
      <c r="L1757" s="6">
        <f t="shared" si="1740"/>
        <v>3763638</v>
      </c>
      <c r="M1757" s="5">
        <f t="shared" ref="M1757:N1757" si="1770">F1757+H1757-K1757</f>
        <v>0</v>
      </c>
      <c r="N1757" s="6">
        <f t="shared" si="1770"/>
        <v>0</v>
      </c>
      <c r="O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2">
      <c r="A1758" s="5" t="s">
        <v>1814</v>
      </c>
      <c r="B1758" s="5" t="s">
        <v>20</v>
      </c>
      <c r="C1758" s="5">
        <v>6</v>
      </c>
      <c r="D1758" s="6">
        <v>709086</v>
      </c>
      <c r="E1758" s="5"/>
      <c r="F1758" s="5">
        <v>6</v>
      </c>
      <c r="G1758" s="6">
        <v>709086</v>
      </c>
      <c r="H1758" s="5">
        <v>0</v>
      </c>
      <c r="I1758" s="5">
        <v>0</v>
      </c>
      <c r="J1758" s="7">
        <f t="shared" si="1545"/>
        <v>118181</v>
      </c>
      <c r="K1758" s="5">
        <v>6</v>
      </c>
      <c r="L1758" s="6">
        <f t="shared" si="1740"/>
        <v>709086</v>
      </c>
      <c r="M1758" s="5">
        <f t="shared" ref="M1758:N1758" si="1771">F1758+H1758-K1758</f>
        <v>0</v>
      </c>
      <c r="N1758" s="6">
        <f t="shared" si="1771"/>
        <v>0</v>
      </c>
      <c r="O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2">
      <c r="A1759" s="5" t="s">
        <v>1815</v>
      </c>
      <c r="B1759" s="5" t="s">
        <v>25</v>
      </c>
      <c r="C1759" s="5">
        <v>1</v>
      </c>
      <c r="D1759" s="6">
        <v>718182</v>
      </c>
      <c r="E1759" s="5"/>
      <c r="F1759" s="5">
        <v>1</v>
      </c>
      <c r="G1759" s="6">
        <v>718182</v>
      </c>
      <c r="H1759" s="5">
        <v>0</v>
      </c>
      <c r="I1759" s="5">
        <v>0</v>
      </c>
      <c r="J1759" s="7">
        <f t="shared" si="1545"/>
        <v>718182</v>
      </c>
      <c r="K1759" s="5">
        <v>1</v>
      </c>
      <c r="L1759" s="6">
        <f t="shared" si="1740"/>
        <v>718182</v>
      </c>
      <c r="M1759" s="5">
        <f t="shared" ref="M1759:N1759" si="1772">F1759+H1759-K1759</f>
        <v>0</v>
      </c>
      <c r="N1759" s="6">
        <f t="shared" si="1772"/>
        <v>0</v>
      </c>
      <c r="O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2">
      <c r="A1760" s="5" t="s">
        <v>1816</v>
      </c>
      <c r="B1760" s="5" t="s">
        <v>141</v>
      </c>
      <c r="C1760" s="5">
        <v>2</v>
      </c>
      <c r="D1760" s="6">
        <v>727272</v>
      </c>
      <c r="E1760" s="5"/>
      <c r="F1760" s="5">
        <v>2</v>
      </c>
      <c r="G1760" s="6">
        <v>727272</v>
      </c>
      <c r="H1760" s="5">
        <v>0</v>
      </c>
      <c r="I1760" s="5">
        <v>0</v>
      </c>
      <c r="J1760" s="7">
        <f t="shared" si="1545"/>
        <v>363636</v>
      </c>
      <c r="K1760" s="5">
        <v>2</v>
      </c>
      <c r="L1760" s="6">
        <f t="shared" si="1740"/>
        <v>727272</v>
      </c>
      <c r="M1760" s="5">
        <f t="shared" ref="M1760:N1760" si="1773">F1760+H1760-K1760</f>
        <v>0</v>
      </c>
      <c r="N1760" s="6">
        <f t="shared" si="1773"/>
        <v>0</v>
      </c>
      <c r="O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2">
      <c r="A1761" s="5" t="s">
        <v>1817</v>
      </c>
      <c r="B1761" s="5" t="s">
        <v>11</v>
      </c>
      <c r="C1761" s="5">
        <v>8</v>
      </c>
      <c r="D1761" s="6">
        <v>727272</v>
      </c>
      <c r="E1761" s="5"/>
      <c r="F1761" s="5">
        <v>8</v>
      </c>
      <c r="G1761" s="6">
        <v>727272</v>
      </c>
      <c r="H1761" s="5">
        <v>0</v>
      </c>
      <c r="I1761" s="5">
        <v>0</v>
      </c>
      <c r="J1761" s="7">
        <f t="shared" si="1545"/>
        <v>90909</v>
      </c>
      <c r="K1761" s="5">
        <v>8</v>
      </c>
      <c r="L1761" s="6">
        <f t="shared" si="1740"/>
        <v>727272</v>
      </c>
      <c r="M1761" s="5">
        <f t="shared" ref="M1761:N1761" si="1774">F1761+H1761-K1761</f>
        <v>0</v>
      </c>
      <c r="N1761" s="6">
        <f t="shared" si="1774"/>
        <v>0</v>
      </c>
      <c r="O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2">
      <c r="A1762" s="5" t="s">
        <v>1818</v>
      </c>
      <c r="B1762" s="5" t="s">
        <v>11</v>
      </c>
      <c r="C1762" s="5">
        <v>2</v>
      </c>
      <c r="D1762" s="6">
        <v>727272</v>
      </c>
      <c r="E1762" s="5"/>
      <c r="F1762" s="5">
        <v>2</v>
      </c>
      <c r="G1762" s="6">
        <v>727272</v>
      </c>
      <c r="H1762" s="5">
        <v>0</v>
      </c>
      <c r="I1762" s="5">
        <v>0</v>
      </c>
      <c r="J1762" s="7">
        <f t="shared" si="1545"/>
        <v>363636</v>
      </c>
      <c r="K1762" s="5">
        <v>2</v>
      </c>
      <c r="L1762" s="6">
        <f t="shared" si="1740"/>
        <v>727272</v>
      </c>
      <c r="M1762" s="5">
        <f t="shared" ref="M1762:N1762" si="1775">F1762+H1762-K1762</f>
        <v>0</v>
      </c>
      <c r="N1762" s="6">
        <f t="shared" si="1775"/>
        <v>0</v>
      </c>
      <c r="O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2">
      <c r="A1763" s="5" t="s">
        <v>1819</v>
      </c>
      <c r="B1763" s="5" t="s">
        <v>34</v>
      </c>
      <c r="C1763" s="5">
        <v>0</v>
      </c>
      <c r="D1763" s="5">
        <v>0</v>
      </c>
      <c r="E1763" s="5"/>
      <c r="F1763" s="5">
        <v>0</v>
      </c>
      <c r="G1763" s="5">
        <v>0</v>
      </c>
      <c r="H1763" s="5">
        <v>1</v>
      </c>
      <c r="I1763" s="6">
        <v>6818182</v>
      </c>
      <c r="J1763" s="7">
        <f t="shared" si="1545"/>
        <v>6818182</v>
      </c>
      <c r="K1763" s="5">
        <v>1</v>
      </c>
      <c r="L1763" s="6">
        <f t="shared" si="1740"/>
        <v>6818182</v>
      </c>
      <c r="M1763" s="5">
        <f t="shared" ref="M1763:N1763" si="1776">F1763+H1763-K1763</f>
        <v>0</v>
      </c>
      <c r="N1763" s="6">
        <f t="shared" si="1776"/>
        <v>0</v>
      </c>
      <c r="O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2">
      <c r="A1764" s="5" t="s">
        <v>1820</v>
      </c>
      <c r="B1764" s="5" t="s">
        <v>11</v>
      </c>
      <c r="C1764" s="5">
        <v>1</v>
      </c>
      <c r="D1764" s="6">
        <v>727273</v>
      </c>
      <c r="E1764" s="5"/>
      <c r="F1764" s="5">
        <v>1</v>
      </c>
      <c r="G1764" s="6">
        <v>727273</v>
      </c>
      <c r="H1764" s="5">
        <v>0</v>
      </c>
      <c r="I1764" s="5">
        <v>0</v>
      </c>
      <c r="J1764" s="7">
        <f t="shared" si="1545"/>
        <v>727273</v>
      </c>
      <c r="K1764" s="5">
        <v>1</v>
      </c>
      <c r="L1764" s="6">
        <f t="shared" si="1740"/>
        <v>727273</v>
      </c>
      <c r="M1764" s="5">
        <f t="shared" ref="M1764:N1764" si="1777">F1764+H1764-K1764</f>
        <v>0</v>
      </c>
      <c r="N1764" s="6">
        <f t="shared" si="1777"/>
        <v>0</v>
      </c>
      <c r="O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2">
      <c r="A1765" s="5" t="s">
        <v>1821</v>
      </c>
      <c r="B1765" s="5" t="s">
        <v>11</v>
      </c>
      <c r="C1765" s="5">
        <v>1</v>
      </c>
      <c r="D1765" s="6">
        <v>727273</v>
      </c>
      <c r="E1765" s="5"/>
      <c r="F1765" s="5">
        <v>1</v>
      </c>
      <c r="G1765" s="6">
        <v>727273</v>
      </c>
      <c r="H1765" s="5">
        <v>0</v>
      </c>
      <c r="I1765" s="5">
        <v>0</v>
      </c>
      <c r="J1765" s="7">
        <f t="shared" si="1545"/>
        <v>727273</v>
      </c>
      <c r="K1765" s="5">
        <v>1</v>
      </c>
      <c r="L1765" s="6">
        <f t="shared" si="1740"/>
        <v>727273</v>
      </c>
      <c r="M1765" s="5">
        <f t="shared" ref="M1765:N1765" si="1778">F1765+H1765-K1765</f>
        <v>0</v>
      </c>
      <c r="N1765" s="6">
        <f t="shared" si="1778"/>
        <v>0</v>
      </c>
      <c r="O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2">
      <c r="A1766" s="5" t="s">
        <v>1822</v>
      </c>
      <c r="B1766" s="5" t="s">
        <v>11</v>
      </c>
      <c r="C1766" s="5">
        <v>1</v>
      </c>
      <c r="D1766" s="6">
        <v>727273</v>
      </c>
      <c r="E1766" s="5"/>
      <c r="F1766" s="5">
        <v>1</v>
      </c>
      <c r="G1766" s="6">
        <v>727273</v>
      </c>
      <c r="H1766" s="5">
        <v>0</v>
      </c>
      <c r="I1766" s="5">
        <v>0</v>
      </c>
      <c r="J1766" s="7">
        <f t="shared" si="1545"/>
        <v>727273</v>
      </c>
      <c r="K1766" s="5">
        <v>1</v>
      </c>
      <c r="L1766" s="6">
        <f t="shared" si="1740"/>
        <v>727273</v>
      </c>
      <c r="M1766" s="5">
        <f t="shared" ref="M1766:N1766" si="1779">F1766+H1766-K1766</f>
        <v>0</v>
      </c>
      <c r="N1766" s="6">
        <f t="shared" si="1779"/>
        <v>0</v>
      </c>
      <c r="O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2">
      <c r="A1767" s="5" t="s">
        <v>1823</v>
      </c>
      <c r="B1767" s="5" t="s">
        <v>11</v>
      </c>
      <c r="C1767" s="5">
        <v>0</v>
      </c>
      <c r="D1767" s="5">
        <v>0</v>
      </c>
      <c r="E1767" s="5"/>
      <c r="F1767" s="5">
        <v>0</v>
      </c>
      <c r="G1767" s="5">
        <v>0</v>
      </c>
      <c r="H1767" s="5">
        <v>6</v>
      </c>
      <c r="I1767" s="6">
        <v>3263634</v>
      </c>
      <c r="J1767" s="7">
        <f t="shared" si="1545"/>
        <v>543939</v>
      </c>
      <c r="K1767" s="5">
        <v>2</v>
      </c>
      <c r="L1767" s="6">
        <f t="shared" si="1740"/>
        <v>1087878</v>
      </c>
      <c r="M1767" s="5">
        <f t="shared" ref="M1767:N1767" si="1780">F1767+H1767-K1767</f>
        <v>4</v>
      </c>
      <c r="N1767" s="6">
        <f t="shared" si="1780"/>
        <v>2175756</v>
      </c>
      <c r="O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2">
      <c r="A1768" s="5" t="s">
        <v>1824</v>
      </c>
      <c r="B1768" s="5" t="s">
        <v>11</v>
      </c>
      <c r="C1768" s="5">
        <v>0</v>
      </c>
      <c r="D1768" s="5">
        <v>0</v>
      </c>
      <c r="E1768" s="5"/>
      <c r="F1768" s="5">
        <v>0</v>
      </c>
      <c r="G1768" s="5">
        <v>0</v>
      </c>
      <c r="H1768" s="5">
        <v>1</v>
      </c>
      <c r="I1768" s="6">
        <v>1986364</v>
      </c>
      <c r="J1768" s="7">
        <f t="shared" si="1545"/>
        <v>1986364</v>
      </c>
      <c r="K1768" s="5">
        <v>1</v>
      </c>
      <c r="L1768" s="6">
        <f t="shared" si="1740"/>
        <v>1986364</v>
      </c>
      <c r="M1768" s="5">
        <f t="shared" ref="M1768:N1768" si="1781">F1768+H1768-K1768</f>
        <v>0</v>
      </c>
      <c r="N1768" s="6">
        <f t="shared" si="1781"/>
        <v>0</v>
      </c>
      <c r="O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2">
      <c r="A1769" s="5" t="s">
        <v>1825</v>
      </c>
      <c r="B1769" s="5" t="s">
        <v>25</v>
      </c>
      <c r="C1769" s="5">
        <v>0</v>
      </c>
      <c r="D1769" s="5">
        <v>0</v>
      </c>
      <c r="E1769" s="5"/>
      <c r="F1769" s="5">
        <v>0</v>
      </c>
      <c r="G1769" s="5">
        <v>0</v>
      </c>
      <c r="H1769" s="5">
        <v>32</v>
      </c>
      <c r="I1769" s="6">
        <v>31177269</v>
      </c>
      <c r="J1769" s="7">
        <f t="shared" si="1545"/>
        <v>974289.65625</v>
      </c>
      <c r="K1769" s="5">
        <v>7</v>
      </c>
      <c r="L1769" s="6">
        <f t="shared" si="1740"/>
        <v>6820027.59375</v>
      </c>
      <c r="M1769" s="5">
        <f t="shared" ref="M1769:N1769" si="1782">F1769+H1769-K1769</f>
        <v>25</v>
      </c>
      <c r="N1769" s="6">
        <f t="shared" si="1782"/>
        <v>24357241.40625</v>
      </c>
      <c r="O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2">
      <c r="A1770" s="5" t="s">
        <v>1826</v>
      </c>
      <c r="B1770" s="5" t="s">
        <v>11</v>
      </c>
      <c r="C1770" s="5">
        <v>3</v>
      </c>
      <c r="D1770" s="6">
        <v>736362</v>
      </c>
      <c r="E1770" s="5"/>
      <c r="F1770" s="5">
        <v>3</v>
      </c>
      <c r="G1770" s="6">
        <v>736362</v>
      </c>
      <c r="H1770" s="5">
        <v>0</v>
      </c>
      <c r="I1770" s="5">
        <v>0</v>
      </c>
      <c r="J1770" s="7">
        <f t="shared" si="1545"/>
        <v>245454</v>
      </c>
      <c r="K1770" s="5">
        <v>3</v>
      </c>
      <c r="L1770" s="6">
        <f t="shared" si="1740"/>
        <v>736362</v>
      </c>
      <c r="M1770" s="5">
        <f t="shared" ref="M1770:N1770" si="1783">F1770+H1770-K1770</f>
        <v>0</v>
      </c>
      <c r="N1770" s="6">
        <f t="shared" si="1783"/>
        <v>0</v>
      </c>
      <c r="O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2">
      <c r="A1771" s="5" t="s">
        <v>1827</v>
      </c>
      <c r="B1771" s="5" t="s">
        <v>11</v>
      </c>
      <c r="C1771" s="5">
        <v>0</v>
      </c>
      <c r="D1771" s="5">
        <v>0</v>
      </c>
      <c r="E1771" s="5"/>
      <c r="F1771" s="5">
        <v>0</v>
      </c>
      <c r="G1771" s="5">
        <v>0</v>
      </c>
      <c r="H1771" s="5">
        <v>35</v>
      </c>
      <c r="I1771" s="6">
        <v>10272705</v>
      </c>
      <c r="J1771" s="7">
        <f t="shared" si="1545"/>
        <v>293505.85714285716</v>
      </c>
      <c r="K1771" s="5">
        <v>30</v>
      </c>
      <c r="L1771" s="6">
        <f t="shared" si="1740"/>
        <v>8805175.7142857146</v>
      </c>
      <c r="M1771" s="5">
        <f t="shared" ref="M1771:N1771" si="1784">F1771+H1771-K1771</f>
        <v>5</v>
      </c>
      <c r="N1771" s="6">
        <f t="shared" si="1784"/>
        <v>1467529.2857142854</v>
      </c>
      <c r="O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2">
      <c r="A1772" s="5" t="s">
        <v>1828</v>
      </c>
      <c r="B1772" s="5" t="s">
        <v>758</v>
      </c>
      <c r="C1772" s="5">
        <v>4</v>
      </c>
      <c r="D1772" s="6">
        <v>745454</v>
      </c>
      <c r="E1772" s="5"/>
      <c r="F1772" s="5">
        <v>4</v>
      </c>
      <c r="G1772" s="6">
        <v>745454</v>
      </c>
      <c r="H1772" s="5">
        <v>0</v>
      </c>
      <c r="I1772" s="5">
        <v>0</v>
      </c>
      <c r="J1772" s="7">
        <f t="shared" si="1545"/>
        <v>186363.5</v>
      </c>
      <c r="K1772" s="5">
        <v>4</v>
      </c>
      <c r="L1772" s="6">
        <f t="shared" si="1740"/>
        <v>745454</v>
      </c>
      <c r="M1772" s="5">
        <f t="shared" ref="M1772:N1772" si="1785">F1772+H1772-K1772</f>
        <v>0</v>
      </c>
      <c r="N1772" s="6">
        <f t="shared" si="1785"/>
        <v>0</v>
      </c>
      <c r="O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2">
      <c r="A1773" s="5" t="s">
        <v>1829</v>
      </c>
      <c r="B1773" s="5" t="s">
        <v>20</v>
      </c>
      <c r="C1773" s="5">
        <v>0</v>
      </c>
      <c r="D1773" s="5">
        <v>0</v>
      </c>
      <c r="E1773" s="5"/>
      <c r="F1773" s="5">
        <v>0</v>
      </c>
      <c r="G1773" s="5">
        <v>0</v>
      </c>
      <c r="H1773" s="5">
        <v>1</v>
      </c>
      <c r="I1773" s="6">
        <v>12500000</v>
      </c>
      <c r="J1773" s="7">
        <f t="shared" si="1545"/>
        <v>12500000</v>
      </c>
      <c r="K1773" s="5">
        <v>1</v>
      </c>
      <c r="L1773" s="6">
        <f t="shared" si="1740"/>
        <v>12500000</v>
      </c>
      <c r="M1773" s="5">
        <f t="shared" ref="M1773:N1773" si="1786">F1773+H1773-K1773</f>
        <v>0</v>
      </c>
      <c r="N1773" s="6">
        <f t="shared" si="1786"/>
        <v>0</v>
      </c>
      <c r="O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2">
      <c r="A1774" s="5" t="s">
        <v>1830</v>
      </c>
      <c r="B1774" s="5" t="s">
        <v>256</v>
      </c>
      <c r="C1774" s="5">
        <v>0</v>
      </c>
      <c r="D1774" s="5">
        <v>0</v>
      </c>
      <c r="E1774" s="5"/>
      <c r="F1774" s="5">
        <v>0</v>
      </c>
      <c r="G1774" s="5">
        <v>0</v>
      </c>
      <c r="H1774" s="5">
        <v>305</v>
      </c>
      <c r="I1774" s="6">
        <v>7727115</v>
      </c>
      <c r="J1774" s="7">
        <f t="shared" si="1545"/>
        <v>25334.803278688523</v>
      </c>
      <c r="K1774" s="5">
        <v>38</v>
      </c>
      <c r="L1774" s="6">
        <f t="shared" si="1740"/>
        <v>962722.52459016384</v>
      </c>
      <c r="M1774" s="5">
        <f t="shared" ref="M1774:N1774" si="1787">F1774+H1774-K1774</f>
        <v>267</v>
      </c>
      <c r="N1774" s="6">
        <f t="shared" si="1787"/>
        <v>6764392.4754098365</v>
      </c>
      <c r="O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2">
      <c r="A1775" s="5" t="s">
        <v>1831</v>
      </c>
      <c r="B1775" s="5" t="s">
        <v>25</v>
      </c>
      <c r="C1775" s="5">
        <v>0</v>
      </c>
      <c r="D1775" s="5">
        <v>0</v>
      </c>
      <c r="E1775" s="5"/>
      <c r="F1775" s="5">
        <v>0</v>
      </c>
      <c r="G1775" s="5">
        <v>0</v>
      </c>
      <c r="H1775" s="5">
        <v>7</v>
      </c>
      <c r="I1775" s="6">
        <v>1540000</v>
      </c>
      <c r="J1775" s="7">
        <f t="shared" si="1545"/>
        <v>220000</v>
      </c>
      <c r="K1775" s="5">
        <v>4</v>
      </c>
      <c r="L1775" s="6">
        <f t="shared" si="1740"/>
        <v>880000</v>
      </c>
      <c r="M1775" s="5">
        <f t="shared" ref="M1775:N1775" si="1788">F1775+H1775-K1775</f>
        <v>3</v>
      </c>
      <c r="N1775" s="6">
        <f t="shared" si="1788"/>
        <v>660000</v>
      </c>
      <c r="O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2">
      <c r="A1776" s="5" t="s">
        <v>1832</v>
      </c>
      <c r="B1776" s="5" t="s">
        <v>25</v>
      </c>
      <c r="C1776" s="5">
        <v>0</v>
      </c>
      <c r="D1776" s="5">
        <v>0</v>
      </c>
      <c r="E1776" s="5"/>
      <c r="F1776" s="5">
        <v>0</v>
      </c>
      <c r="G1776" s="5">
        <v>0</v>
      </c>
      <c r="H1776" s="5">
        <v>1</v>
      </c>
      <c r="I1776" s="6">
        <v>1222222</v>
      </c>
      <c r="J1776" s="7">
        <f t="shared" si="1545"/>
        <v>1222222</v>
      </c>
      <c r="K1776" s="5">
        <v>1</v>
      </c>
      <c r="L1776" s="6">
        <f t="shared" si="1740"/>
        <v>1222222</v>
      </c>
      <c r="M1776" s="5">
        <f t="shared" ref="M1776:N1776" si="1789">F1776+H1776-K1776</f>
        <v>0</v>
      </c>
      <c r="N1776" s="6">
        <f t="shared" si="1789"/>
        <v>0</v>
      </c>
      <c r="O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2">
      <c r="A1777" s="5" t="s">
        <v>1833</v>
      </c>
      <c r="B1777" s="5" t="s">
        <v>11</v>
      </c>
      <c r="C1777" s="5">
        <v>1</v>
      </c>
      <c r="D1777" s="6">
        <v>772727</v>
      </c>
      <c r="E1777" s="5"/>
      <c r="F1777" s="5">
        <v>1</v>
      </c>
      <c r="G1777" s="6">
        <v>772727</v>
      </c>
      <c r="H1777" s="5">
        <v>0</v>
      </c>
      <c r="I1777" s="5">
        <v>0</v>
      </c>
      <c r="J1777" s="7">
        <f t="shared" si="1545"/>
        <v>772727</v>
      </c>
      <c r="K1777" s="5">
        <v>1</v>
      </c>
      <c r="L1777" s="6">
        <f t="shared" si="1740"/>
        <v>772727</v>
      </c>
      <c r="M1777" s="5">
        <f t="shared" ref="M1777:N1777" si="1790">F1777+H1777-K1777</f>
        <v>0</v>
      </c>
      <c r="N1777" s="6">
        <f t="shared" si="1790"/>
        <v>0</v>
      </c>
      <c r="O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2">
      <c r="A1778" s="5" t="s">
        <v>1834</v>
      </c>
      <c r="B1778" s="5" t="s">
        <v>11</v>
      </c>
      <c r="C1778" s="5">
        <v>1</v>
      </c>
      <c r="D1778" s="6">
        <v>772727</v>
      </c>
      <c r="E1778" s="5"/>
      <c r="F1778" s="5">
        <v>1</v>
      </c>
      <c r="G1778" s="6">
        <v>772727</v>
      </c>
      <c r="H1778" s="5">
        <v>0</v>
      </c>
      <c r="I1778" s="5">
        <v>0</v>
      </c>
      <c r="J1778" s="7">
        <f t="shared" si="1545"/>
        <v>772727</v>
      </c>
      <c r="K1778" s="5">
        <v>1</v>
      </c>
      <c r="L1778" s="6">
        <f t="shared" si="1740"/>
        <v>772727</v>
      </c>
      <c r="M1778" s="5">
        <f t="shared" ref="M1778:N1778" si="1791">F1778+H1778-K1778</f>
        <v>0</v>
      </c>
      <c r="N1778" s="6">
        <f t="shared" si="1791"/>
        <v>0</v>
      </c>
      <c r="O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2">
      <c r="A1779" s="5" t="s">
        <v>1835</v>
      </c>
      <c r="B1779" s="5" t="s">
        <v>11</v>
      </c>
      <c r="C1779" s="5">
        <v>1</v>
      </c>
      <c r="D1779" s="6">
        <v>772727</v>
      </c>
      <c r="E1779" s="5"/>
      <c r="F1779" s="5">
        <v>1</v>
      </c>
      <c r="G1779" s="6">
        <v>772727</v>
      </c>
      <c r="H1779" s="5">
        <v>0</v>
      </c>
      <c r="I1779" s="5">
        <v>0</v>
      </c>
      <c r="J1779" s="7">
        <f t="shared" si="1545"/>
        <v>772727</v>
      </c>
      <c r="K1779" s="5">
        <v>1</v>
      </c>
      <c r="L1779" s="6">
        <f t="shared" si="1740"/>
        <v>772727</v>
      </c>
      <c r="M1779" s="5">
        <f t="shared" ref="M1779:N1779" si="1792">F1779+H1779-K1779</f>
        <v>0</v>
      </c>
      <c r="N1779" s="6">
        <f t="shared" si="1792"/>
        <v>0</v>
      </c>
      <c r="O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2">
      <c r="A1780" s="5" t="s">
        <v>1836</v>
      </c>
      <c r="B1780" s="5" t="s">
        <v>11</v>
      </c>
      <c r="C1780" s="5">
        <v>1</v>
      </c>
      <c r="D1780" s="6">
        <v>772727</v>
      </c>
      <c r="E1780" s="5"/>
      <c r="F1780" s="5">
        <v>1</v>
      </c>
      <c r="G1780" s="6">
        <v>772727</v>
      </c>
      <c r="H1780" s="5">
        <v>0</v>
      </c>
      <c r="I1780" s="5">
        <v>0</v>
      </c>
      <c r="J1780" s="7">
        <f t="shared" si="1545"/>
        <v>772727</v>
      </c>
      <c r="K1780" s="5">
        <v>1</v>
      </c>
      <c r="L1780" s="6">
        <f t="shared" si="1740"/>
        <v>772727</v>
      </c>
      <c r="M1780" s="5">
        <f t="shared" ref="M1780:N1780" si="1793">F1780+H1780-K1780</f>
        <v>0</v>
      </c>
      <c r="N1780" s="6">
        <f t="shared" si="1793"/>
        <v>0</v>
      </c>
      <c r="O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2">
      <c r="A1781" s="5" t="s">
        <v>1837</v>
      </c>
      <c r="B1781" s="5" t="s">
        <v>11</v>
      </c>
      <c r="C1781" s="5">
        <v>0</v>
      </c>
      <c r="D1781" s="5">
        <v>0</v>
      </c>
      <c r="E1781" s="5"/>
      <c r="F1781" s="5">
        <v>0</v>
      </c>
      <c r="G1781" s="5">
        <v>0</v>
      </c>
      <c r="H1781" s="5">
        <v>20</v>
      </c>
      <c r="I1781" s="6">
        <v>11550000</v>
      </c>
      <c r="J1781" s="7">
        <f t="shared" si="1545"/>
        <v>577500</v>
      </c>
      <c r="K1781" s="5">
        <v>3</v>
      </c>
      <c r="L1781" s="6">
        <f t="shared" si="1740"/>
        <v>1732500</v>
      </c>
      <c r="M1781" s="5">
        <f t="shared" ref="M1781:N1781" si="1794">F1781+H1781-K1781</f>
        <v>17</v>
      </c>
      <c r="N1781" s="6">
        <f t="shared" si="1794"/>
        <v>9817500</v>
      </c>
      <c r="O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2">
      <c r="A1782" s="5" t="s">
        <v>1838</v>
      </c>
      <c r="B1782" s="5" t="s">
        <v>141</v>
      </c>
      <c r="C1782" s="5">
        <v>0</v>
      </c>
      <c r="D1782" s="5">
        <v>0</v>
      </c>
      <c r="E1782" s="5"/>
      <c r="F1782" s="5">
        <v>0</v>
      </c>
      <c r="G1782" s="5">
        <v>0</v>
      </c>
      <c r="H1782" s="5">
        <v>12</v>
      </c>
      <c r="I1782" s="6">
        <v>3840000</v>
      </c>
      <c r="J1782" s="7">
        <f t="shared" si="1545"/>
        <v>320000</v>
      </c>
      <c r="K1782" s="5">
        <v>10</v>
      </c>
      <c r="L1782" s="6">
        <f t="shared" si="1740"/>
        <v>3200000</v>
      </c>
      <c r="M1782" s="5">
        <f t="shared" ref="M1782:N1782" si="1795">F1782+H1782-K1782</f>
        <v>2</v>
      </c>
      <c r="N1782" s="6">
        <f t="shared" si="1795"/>
        <v>640000</v>
      </c>
      <c r="O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2">
      <c r="A1783" s="5" t="s">
        <v>1839</v>
      </c>
      <c r="B1783" s="5" t="s">
        <v>11</v>
      </c>
      <c r="C1783" s="5">
        <v>31</v>
      </c>
      <c r="D1783" s="6">
        <v>29788988</v>
      </c>
      <c r="E1783" s="5"/>
      <c r="F1783" s="5">
        <v>31</v>
      </c>
      <c r="G1783" s="6">
        <v>29788988</v>
      </c>
      <c r="H1783" s="5">
        <v>0</v>
      </c>
      <c r="I1783" s="5">
        <v>0</v>
      </c>
      <c r="J1783" s="7">
        <f t="shared" si="1545"/>
        <v>960935.09677419357</v>
      </c>
      <c r="K1783" s="5">
        <v>17</v>
      </c>
      <c r="L1783" s="6">
        <f t="shared" si="1740"/>
        <v>16335896.645161292</v>
      </c>
      <c r="M1783" s="5">
        <f t="shared" ref="M1783:N1783" si="1796">F1783+H1783-K1783</f>
        <v>14</v>
      </c>
      <c r="N1783" s="6">
        <f t="shared" si="1796"/>
        <v>13453091.354838708</v>
      </c>
      <c r="O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2">
      <c r="A1784" s="5" t="s">
        <v>1840</v>
      </c>
      <c r="B1784" s="5" t="s">
        <v>11</v>
      </c>
      <c r="C1784" s="5">
        <v>0</v>
      </c>
      <c r="D1784" s="5">
        <v>0</v>
      </c>
      <c r="E1784" s="5"/>
      <c r="F1784" s="5">
        <v>0</v>
      </c>
      <c r="G1784" s="5">
        <v>0</v>
      </c>
      <c r="H1784" s="5">
        <v>10</v>
      </c>
      <c r="I1784" s="6">
        <v>18636360</v>
      </c>
      <c r="J1784" s="7">
        <f t="shared" si="1545"/>
        <v>1863636</v>
      </c>
      <c r="K1784" s="5">
        <v>8</v>
      </c>
      <c r="L1784" s="6">
        <f t="shared" si="1740"/>
        <v>14909088</v>
      </c>
      <c r="M1784" s="5">
        <f t="shared" ref="M1784:N1784" si="1797">F1784+H1784-K1784</f>
        <v>2</v>
      </c>
      <c r="N1784" s="6">
        <f t="shared" si="1797"/>
        <v>3727272</v>
      </c>
      <c r="O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2">
      <c r="A1785" s="5" t="s">
        <v>1841</v>
      </c>
      <c r="B1785" s="5" t="s">
        <v>11</v>
      </c>
      <c r="C1785" s="5">
        <v>18</v>
      </c>
      <c r="D1785" s="6">
        <v>12454286</v>
      </c>
      <c r="E1785" s="5"/>
      <c r="F1785" s="5">
        <v>18</v>
      </c>
      <c r="G1785" s="6">
        <v>12454286</v>
      </c>
      <c r="H1785" s="5">
        <v>0</v>
      </c>
      <c r="I1785" s="5">
        <v>0</v>
      </c>
      <c r="J1785" s="7">
        <f t="shared" si="1545"/>
        <v>691904.77777777775</v>
      </c>
      <c r="K1785" s="5">
        <v>5</v>
      </c>
      <c r="L1785" s="6">
        <f t="shared" si="1740"/>
        <v>3459523.888888889</v>
      </c>
      <c r="M1785" s="5">
        <f t="shared" ref="M1785:N1785" si="1798">F1785+H1785-K1785</f>
        <v>13</v>
      </c>
      <c r="N1785" s="6">
        <f t="shared" si="1798"/>
        <v>8994762.1111111119</v>
      </c>
      <c r="O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2">
      <c r="A1786" s="5" t="s">
        <v>1842</v>
      </c>
      <c r="B1786" s="5" t="s">
        <v>11</v>
      </c>
      <c r="C1786" s="5">
        <v>0</v>
      </c>
      <c r="D1786" s="5">
        <v>0</v>
      </c>
      <c r="E1786" s="5"/>
      <c r="F1786" s="5">
        <v>0</v>
      </c>
      <c r="G1786" s="5">
        <v>0</v>
      </c>
      <c r="H1786" s="5">
        <v>4</v>
      </c>
      <c r="I1786" s="6">
        <v>26352344</v>
      </c>
      <c r="J1786" s="7">
        <f t="shared" si="1545"/>
        <v>6588086</v>
      </c>
      <c r="K1786" s="5">
        <v>2</v>
      </c>
      <c r="L1786" s="6">
        <f t="shared" si="1740"/>
        <v>13176172</v>
      </c>
      <c r="M1786" s="5">
        <f t="shared" ref="M1786:N1786" si="1799">F1786+H1786-K1786</f>
        <v>2</v>
      </c>
      <c r="N1786" s="6">
        <f t="shared" si="1799"/>
        <v>13176172</v>
      </c>
      <c r="O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2">
      <c r="A1787" s="5" t="s">
        <v>1843</v>
      </c>
      <c r="B1787" s="5" t="s">
        <v>20</v>
      </c>
      <c r="C1787" s="5">
        <v>1</v>
      </c>
      <c r="D1787" s="6">
        <v>7500000</v>
      </c>
      <c r="E1787" s="5"/>
      <c r="F1787" s="5">
        <v>1</v>
      </c>
      <c r="G1787" s="6">
        <v>7500000</v>
      </c>
      <c r="H1787" s="5">
        <v>1</v>
      </c>
      <c r="I1787" s="6">
        <v>7500000</v>
      </c>
      <c r="J1787" s="7">
        <f t="shared" si="1545"/>
        <v>7500000</v>
      </c>
      <c r="K1787" s="5">
        <v>2</v>
      </c>
      <c r="L1787" s="6">
        <f t="shared" si="1740"/>
        <v>15000000</v>
      </c>
      <c r="M1787" s="5">
        <f t="shared" ref="M1787:N1787" si="1800">F1787+H1787-K1787</f>
        <v>0</v>
      </c>
      <c r="N1787" s="6">
        <f t="shared" si="1800"/>
        <v>0</v>
      </c>
      <c r="O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2">
      <c r="A1788" s="5" t="s">
        <v>1844</v>
      </c>
      <c r="B1788" s="5" t="s">
        <v>20</v>
      </c>
      <c r="C1788" s="5">
        <v>3</v>
      </c>
      <c r="D1788" s="6">
        <v>818181</v>
      </c>
      <c r="E1788" s="5"/>
      <c r="F1788" s="5">
        <v>3</v>
      </c>
      <c r="G1788" s="6">
        <v>818181</v>
      </c>
      <c r="H1788" s="5">
        <v>0</v>
      </c>
      <c r="I1788" s="5">
        <v>0</v>
      </c>
      <c r="J1788" s="7">
        <f t="shared" si="1545"/>
        <v>272727</v>
      </c>
      <c r="K1788" s="5">
        <v>3</v>
      </c>
      <c r="L1788" s="6">
        <f t="shared" si="1740"/>
        <v>818181</v>
      </c>
      <c r="M1788" s="5">
        <f t="shared" ref="M1788:N1788" si="1801">F1788+H1788-K1788</f>
        <v>0</v>
      </c>
      <c r="N1788" s="6">
        <f t="shared" si="1801"/>
        <v>0</v>
      </c>
      <c r="O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2">
      <c r="A1789" s="5" t="s">
        <v>1845</v>
      </c>
      <c r="B1789" s="5" t="s">
        <v>34</v>
      </c>
      <c r="C1789" s="5">
        <v>1</v>
      </c>
      <c r="D1789" s="6">
        <v>818182</v>
      </c>
      <c r="E1789" s="5"/>
      <c r="F1789" s="5">
        <v>1</v>
      </c>
      <c r="G1789" s="6">
        <v>818182</v>
      </c>
      <c r="H1789" s="5">
        <v>0</v>
      </c>
      <c r="I1789" s="5">
        <v>0</v>
      </c>
      <c r="J1789" s="7">
        <f t="shared" ref="J1789:J2043" si="1802">IFERROR((G1789+I1789)/(F1789+H1789),0)</f>
        <v>818182</v>
      </c>
      <c r="K1789" s="5">
        <v>1</v>
      </c>
      <c r="L1789" s="6">
        <f t="shared" si="1740"/>
        <v>818182</v>
      </c>
      <c r="M1789" s="5">
        <f t="shared" ref="M1789:N1789" si="1803">F1789+H1789-K1789</f>
        <v>0</v>
      </c>
      <c r="N1789" s="6">
        <f t="shared" si="1803"/>
        <v>0</v>
      </c>
      <c r="O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2">
      <c r="A1790" s="5" t="s">
        <v>1846</v>
      </c>
      <c r="B1790" s="5" t="s">
        <v>11</v>
      </c>
      <c r="C1790" s="5">
        <v>0</v>
      </c>
      <c r="D1790" s="5">
        <v>0</v>
      </c>
      <c r="E1790" s="5"/>
      <c r="F1790" s="5">
        <v>0</v>
      </c>
      <c r="G1790" s="5">
        <v>0</v>
      </c>
      <c r="H1790" s="5">
        <v>1</v>
      </c>
      <c r="I1790" s="6">
        <v>6363636</v>
      </c>
      <c r="J1790" s="7">
        <f t="shared" si="1802"/>
        <v>6363636</v>
      </c>
      <c r="K1790" s="5">
        <v>1</v>
      </c>
      <c r="L1790" s="6">
        <f t="shared" si="1740"/>
        <v>6363636</v>
      </c>
      <c r="M1790" s="5">
        <f t="shared" ref="M1790:N1790" si="1804">F1790+H1790-K1790</f>
        <v>0</v>
      </c>
      <c r="N1790" s="6">
        <f t="shared" si="1804"/>
        <v>0</v>
      </c>
      <c r="O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2">
      <c r="A1791" s="5" t="s">
        <v>1847</v>
      </c>
      <c r="B1791" s="5" t="s">
        <v>11</v>
      </c>
      <c r="C1791" s="5">
        <v>1</v>
      </c>
      <c r="D1791" s="6">
        <v>818182</v>
      </c>
      <c r="E1791" s="5"/>
      <c r="F1791" s="5">
        <v>1</v>
      </c>
      <c r="G1791" s="6">
        <v>818182</v>
      </c>
      <c r="H1791" s="5">
        <v>0</v>
      </c>
      <c r="I1791" s="5">
        <v>0</v>
      </c>
      <c r="J1791" s="7">
        <f t="shared" si="1802"/>
        <v>818182</v>
      </c>
      <c r="K1791" s="5">
        <v>1</v>
      </c>
      <c r="L1791" s="6">
        <f t="shared" si="1740"/>
        <v>818182</v>
      </c>
      <c r="M1791" s="5">
        <f t="shared" ref="M1791:N1791" si="1805">F1791+H1791-K1791</f>
        <v>0</v>
      </c>
      <c r="N1791" s="6">
        <f t="shared" si="1805"/>
        <v>0</v>
      </c>
      <c r="O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2">
      <c r="A1792" s="5" t="s">
        <v>1848</v>
      </c>
      <c r="B1792" s="5" t="s">
        <v>11</v>
      </c>
      <c r="C1792" s="5">
        <v>1</v>
      </c>
      <c r="D1792" s="6">
        <v>818182</v>
      </c>
      <c r="E1792" s="5"/>
      <c r="F1792" s="5">
        <v>1</v>
      </c>
      <c r="G1792" s="6">
        <v>818182</v>
      </c>
      <c r="H1792" s="5">
        <v>0</v>
      </c>
      <c r="I1792" s="5">
        <v>0</v>
      </c>
      <c r="J1792" s="7">
        <f t="shared" si="1802"/>
        <v>818182</v>
      </c>
      <c r="K1792" s="5">
        <v>1</v>
      </c>
      <c r="L1792" s="6">
        <f t="shared" si="1740"/>
        <v>818182</v>
      </c>
      <c r="M1792" s="5">
        <f t="shared" ref="M1792:N1792" si="1806">F1792+H1792-K1792</f>
        <v>0</v>
      </c>
      <c r="N1792" s="6">
        <f t="shared" si="1806"/>
        <v>0</v>
      </c>
      <c r="O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2">
      <c r="A1793" s="5" t="s">
        <v>1849</v>
      </c>
      <c r="B1793" s="5" t="s">
        <v>1392</v>
      </c>
      <c r="C1793" s="5">
        <v>0</v>
      </c>
      <c r="D1793" s="5">
        <v>0</v>
      </c>
      <c r="E1793" s="5"/>
      <c r="F1793" s="5">
        <v>0</v>
      </c>
      <c r="G1793" s="5">
        <v>0</v>
      </c>
      <c r="H1793" s="5">
        <v>4</v>
      </c>
      <c r="I1793" s="6">
        <v>8898180</v>
      </c>
      <c r="J1793" s="7">
        <f t="shared" si="1802"/>
        <v>2224545</v>
      </c>
      <c r="K1793" s="5">
        <v>2</v>
      </c>
      <c r="L1793" s="6">
        <f t="shared" si="1740"/>
        <v>4449090</v>
      </c>
      <c r="M1793" s="5">
        <f t="shared" ref="M1793:N1793" si="1807">F1793+H1793-K1793</f>
        <v>2</v>
      </c>
      <c r="N1793" s="6">
        <f t="shared" si="1807"/>
        <v>4449090</v>
      </c>
      <c r="O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2">
      <c r="A1794" s="5" t="s">
        <v>1850</v>
      </c>
      <c r="B1794" s="5" t="s">
        <v>141</v>
      </c>
      <c r="C1794" s="5">
        <v>0</v>
      </c>
      <c r="D1794" s="5">
        <v>0</v>
      </c>
      <c r="E1794" s="5"/>
      <c r="F1794" s="5">
        <v>0</v>
      </c>
      <c r="G1794" s="5">
        <v>0</v>
      </c>
      <c r="H1794" s="5">
        <v>3</v>
      </c>
      <c r="I1794" s="6">
        <v>2040000</v>
      </c>
      <c r="J1794" s="7">
        <f t="shared" si="1802"/>
        <v>680000</v>
      </c>
      <c r="K1794" s="5">
        <v>3</v>
      </c>
      <c r="L1794" s="6">
        <f t="shared" si="1740"/>
        <v>2040000</v>
      </c>
      <c r="M1794" s="5">
        <f t="shared" ref="M1794:N1794" si="1808">F1794+H1794-K1794</f>
        <v>0</v>
      </c>
      <c r="N1794" s="6">
        <f t="shared" si="1808"/>
        <v>0</v>
      </c>
      <c r="O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2">
      <c r="A1795" s="5" t="s">
        <v>1851</v>
      </c>
      <c r="B1795" s="5" t="s">
        <v>25</v>
      </c>
      <c r="C1795" s="5">
        <v>0</v>
      </c>
      <c r="D1795" s="5">
        <v>0</v>
      </c>
      <c r="E1795" s="5"/>
      <c r="F1795" s="5">
        <v>0</v>
      </c>
      <c r="G1795" s="5">
        <v>0</v>
      </c>
      <c r="H1795" s="5">
        <v>6</v>
      </c>
      <c r="I1795" s="6">
        <v>67036362</v>
      </c>
      <c r="J1795" s="7">
        <f t="shared" si="1802"/>
        <v>11172727</v>
      </c>
      <c r="K1795" s="5">
        <v>3</v>
      </c>
      <c r="L1795" s="6">
        <f t="shared" si="1740"/>
        <v>33518181</v>
      </c>
      <c r="M1795" s="5">
        <f t="shared" ref="M1795:N1795" si="1809">F1795+H1795-K1795</f>
        <v>3</v>
      </c>
      <c r="N1795" s="6">
        <f t="shared" si="1809"/>
        <v>33518181</v>
      </c>
      <c r="O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2">
      <c r="A1796" s="5" t="s">
        <v>1852</v>
      </c>
      <c r="B1796" s="5" t="s">
        <v>11</v>
      </c>
      <c r="C1796" s="5">
        <v>6</v>
      </c>
      <c r="D1796" s="6">
        <v>6492834</v>
      </c>
      <c r="E1796" s="5"/>
      <c r="F1796" s="5">
        <v>6</v>
      </c>
      <c r="G1796" s="6">
        <v>6492834</v>
      </c>
      <c r="H1796" s="5">
        <v>9</v>
      </c>
      <c r="I1796" s="6">
        <v>9071820</v>
      </c>
      <c r="J1796" s="7">
        <f t="shared" si="1802"/>
        <v>1037643.6</v>
      </c>
      <c r="K1796" s="5">
        <v>6</v>
      </c>
      <c r="L1796" s="6">
        <f t="shared" si="1740"/>
        <v>6225861.5999999996</v>
      </c>
      <c r="M1796" s="5">
        <f t="shared" ref="M1796:N1796" si="1810">F1796+H1796-K1796</f>
        <v>9</v>
      </c>
      <c r="N1796" s="6">
        <f t="shared" si="1810"/>
        <v>9338792.4000000004</v>
      </c>
      <c r="O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2">
      <c r="A1797" s="5" t="s">
        <v>1853</v>
      </c>
      <c r="B1797" s="5" t="s">
        <v>107</v>
      </c>
      <c r="C1797" s="5">
        <v>1</v>
      </c>
      <c r="D1797" s="6">
        <v>833333</v>
      </c>
      <c r="E1797" s="5"/>
      <c r="F1797" s="5">
        <v>1</v>
      </c>
      <c r="G1797" s="6">
        <v>833333</v>
      </c>
      <c r="H1797" s="5">
        <v>0</v>
      </c>
      <c r="I1797" s="5">
        <v>0</v>
      </c>
      <c r="J1797" s="7">
        <f t="shared" si="1802"/>
        <v>833333</v>
      </c>
      <c r="K1797" s="5">
        <v>1</v>
      </c>
      <c r="L1797" s="6">
        <f t="shared" si="1740"/>
        <v>833333</v>
      </c>
      <c r="M1797" s="5">
        <f t="shared" ref="M1797:N1797" si="1811">F1797+H1797-K1797</f>
        <v>0</v>
      </c>
      <c r="N1797" s="6">
        <f t="shared" si="1811"/>
        <v>0</v>
      </c>
      <c r="O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2">
      <c r="A1798" s="5" t="s">
        <v>1854</v>
      </c>
      <c r="B1798" s="5" t="s">
        <v>11</v>
      </c>
      <c r="C1798" s="5">
        <v>4</v>
      </c>
      <c r="D1798" s="6">
        <v>836360</v>
      </c>
      <c r="E1798" s="5"/>
      <c r="F1798" s="5">
        <v>4</v>
      </c>
      <c r="G1798" s="6">
        <v>836360</v>
      </c>
      <c r="H1798" s="5">
        <v>0</v>
      </c>
      <c r="I1798" s="5">
        <v>0</v>
      </c>
      <c r="J1798" s="7">
        <f t="shared" si="1802"/>
        <v>209090</v>
      </c>
      <c r="K1798" s="5">
        <v>4</v>
      </c>
      <c r="L1798" s="6">
        <f t="shared" si="1740"/>
        <v>836360</v>
      </c>
      <c r="M1798" s="5">
        <f t="shared" ref="M1798:N1798" si="1812">F1798+H1798-K1798</f>
        <v>0</v>
      </c>
      <c r="N1798" s="6">
        <f t="shared" si="1812"/>
        <v>0</v>
      </c>
      <c r="O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2">
      <c r="A1799" s="5" t="s">
        <v>1855</v>
      </c>
      <c r="B1799" s="5" t="s">
        <v>11</v>
      </c>
      <c r="C1799" s="5">
        <v>1</v>
      </c>
      <c r="D1799" s="6">
        <v>836364</v>
      </c>
      <c r="E1799" s="5"/>
      <c r="F1799" s="5">
        <v>1</v>
      </c>
      <c r="G1799" s="6">
        <v>836364</v>
      </c>
      <c r="H1799" s="5">
        <v>0</v>
      </c>
      <c r="I1799" s="5">
        <v>0</v>
      </c>
      <c r="J1799" s="7">
        <f t="shared" si="1802"/>
        <v>836364</v>
      </c>
      <c r="K1799" s="5">
        <v>1</v>
      </c>
      <c r="L1799" s="6">
        <f t="shared" si="1740"/>
        <v>836364</v>
      </c>
      <c r="M1799" s="5">
        <f t="shared" ref="M1799:N1799" si="1813">F1799+H1799-K1799</f>
        <v>0</v>
      </c>
      <c r="N1799" s="6">
        <f t="shared" si="1813"/>
        <v>0</v>
      </c>
      <c r="O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2">
      <c r="A1800" s="5" t="s">
        <v>1856</v>
      </c>
      <c r="B1800" s="5" t="s">
        <v>11</v>
      </c>
      <c r="C1800" s="5">
        <v>7</v>
      </c>
      <c r="D1800" s="6">
        <v>42428365</v>
      </c>
      <c r="E1800" s="5"/>
      <c r="F1800" s="5">
        <v>7</v>
      </c>
      <c r="G1800" s="6">
        <v>42428365</v>
      </c>
      <c r="H1800" s="5">
        <v>0</v>
      </c>
      <c r="I1800" s="5">
        <v>0</v>
      </c>
      <c r="J1800" s="7">
        <f t="shared" si="1802"/>
        <v>6061195</v>
      </c>
      <c r="K1800" s="5">
        <v>1</v>
      </c>
      <c r="L1800" s="6">
        <f t="shared" si="1740"/>
        <v>6061195</v>
      </c>
      <c r="M1800" s="5">
        <f t="shared" ref="M1800:N1800" si="1814">F1800+H1800-K1800</f>
        <v>6</v>
      </c>
      <c r="N1800" s="6">
        <f t="shared" si="1814"/>
        <v>36367170</v>
      </c>
      <c r="O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2">
      <c r="A1801" s="5" t="s">
        <v>1857</v>
      </c>
      <c r="B1801" s="5" t="s">
        <v>11</v>
      </c>
      <c r="C1801" s="5">
        <v>0</v>
      </c>
      <c r="D1801" s="5">
        <v>0</v>
      </c>
      <c r="E1801" s="5"/>
      <c r="F1801" s="5">
        <v>0</v>
      </c>
      <c r="G1801" s="5">
        <v>0</v>
      </c>
      <c r="H1801" s="5">
        <v>1</v>
      </c>
      <c r="I1801" s="6">
        <v>3350000</v>
      </c>
      <c r="J1801" s="7">
        <f t="shared" si="1802"/>
        <v>3350000</v>
      </c>
      <c r="K1801" s="5">
        <v>1</v>
      </c>
      <c r="L1801" s="6">
        <f t="shared" si="1740"/>
        <v>3350000</v>
      </c>
      <c r="M1801" s="5">
        <f t="shared" ref="M1801:N1801" si="1815">F1801+H1801-K1801</f>
        <v>0</v>
      </c>
      <c r="N1801" s="6">
        <f t="shared" si="1815"/>
        <v>0</v>
      </c>
      <c r="O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2">
      <c r="A1802" s="5" t="s">
        <v>1858</v>
      </c>
      <c r="B1802" s="5" t="s">
        <v>34</v>
      </c>
      <c r="C1802" s="5">
        <v>0</v>
      </c>
      <c r="D1802" s="5">
        <v>0</v>
      </c>
      <c r="E1802" s="5"/>
      <c r="F1802" s="5">
        <v>0</v>
      </c>
      <c r="G1802" s="5">
        <v>0</v>
      </c>
      <c r="H1802" s="5">
        <v>20</v>
      </c>
      <c r="I1802" s="6">
        <v>41818180</v>
      </c>
      <c r="J1802" s="7">
        <f t="shared" si="1802"/>
        <v>2090909</v>
      </c>
      <c r="K1802" s="5">
        <v>13</v>
      </c>
      <c r="L1802" s="6">
        <f t="shared" si="1740"/>
        <v>27181817</v>
      </c>
      <c r="M1802" s="5">
        <f t="shared" ref="M1802:N1802" si="1816">F1802+H1802-K1802</f>
        <v>7</v>
      </c>
      <c r="N1802" s="6">
        <f t="shared" si="1816"/>
        <v>14636363</v>
      </c>
      <c r="O1802" s="5"/>
      <c r="P1802" s="5"/>
      <c r="Q1802" s="5"/>
      <c r="R1802" s="5"/>
      <c r="S1802" s="5"/>
      <c r="T1802" s="5"/>
      <c r="U1802" s="5"/>
      <c r="V1802" s="5"/>
      <c r="W1802" s="5"/>
    </row>
    <row r="1803" spans="1:23" x14ac:dyDescent="0.2">
      <c r="A1803" s="5" t="s">
        <v>1859</v>
      </c>
      <c r="B1803" s="5" t="s">
        <v>11</v>
      </c>
      <c r="C1803" s="5">
        <v>0</v>
      </c>
      <c r="D1803" s="5">
        <v>0</v>
      </c>
      <c r="E1803" s="5"/>
      <c r="F1803" s="5">
        <v>0</v>
      </c>
      <c r="G1803" s="5">
        <v>0</v>
      </c>
      <c r="H1803" s="5">
        <v>11</v>
      </c>
      <c r="I1803" s="6">
        <v>11650001</v>
      </c>
      <c r="J1803" s="7">
        <f t="shared" si="1802"/>
        <v>1059091</v>
      </c>
      <c r="K1803" s="5">
        <v>11</v>
      </c>
      <c r="L1803" s="6">
        <f t="shared" si="1740"/>
        <v>11650001</v>
      </c>
      <c r="M1803" s="5">
        <f t="shared" ref="M1803:N1803" si="1817">F1803+H1803-K1803</f>
        <v>0</v>
      </c>
      <c r="N1803" s="6">
        <f t="shared" si="1817"/>
        <v>0</v>
      </c>
      <c r="O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2">
      <c r="A1804" s="5" t="s">
        <v>1860</v>
      </c>
      <c r="B1804" s="5" t="s">
        <v>11</v>
      </c>
      <c r="C1804" s="5">
        <v>0</v>
      </c>
      <c r="D1804" s="5">
        <v>0</v>
      </c>
      <c r="E1804" s="5"/>
      <c r="F1804" s="5">
        <v>0</v>
      </c>
      <c r="G1804" s="5">
        <v>0</v>
      </c>
      <c r="H1804" s="5">
        <v>8</v>
      </c>
      <c r="I1804" s="6">
        <v>4384000</v>
      </c>
      <c r="J1804" s="7">
        <f t="shared" si="1802"/>
        <v>548000</v>
      </c>
      <c r="K1804" s="5">
        <v>8</v>
      </c>
      <c r="L1804" s="6">
        <f t="shared" si="1740"/>
        <v>4384000</v>
      </c>
      <c r="M1804" s="5">
        <f t="shared" ref="M1804:N1804" si="1818">F1804+H1804-K1804</f>
        <v>0</v>
      </c>
      <c r="N1804" s="6">
        <f t="shared" si="1818"/>
        <v>0</v>
      </c>
      <c r="O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2">
      <c r="A1805" s="5" t="s">
        <v>1861</v>
      </c>
      <c r="B1805" s="5" t="s">
        <v>141</v>
      </c>
      <c r="C1805" s="5">
        <v>0</v>
      </c>
      <c r="D1805" s="5">
        <v>0</v>
      </c>
      <c r="E1805" s="5"/>
      <c r="F1805" s="5">
        <v>0</v>
      </c>
      <c r="G1805" s="5">
        <v>0</v>
      </c>
      <c r="H1805" s="5">
        <v>5</v>
      </c>
      <c r="I1805" s="6">
        <v>5627269</v>
      </c>
      <c r="J1805" s="7">
        <f t="shared" si="1802"/>
        <v>1125453.8</v>
      </c>
      <c r="K1805" s="5">
        <v>5</v>
      </c>
      <c r="L1805" s="6">
        <f t="shared" si="1740"/>
        <v>5627269</v>
      </c>
      <c r="M1805" s="5">
        <f t="shared" ref="M1805:N1805" si="1819">F1805+H1805-K1805</f>
        <v>0</v>
      </c>
      <c r="N1805" s="6">
        <f t="shared" si="1819"/>
        <v>0</v>
      </c>
      <c r="O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2">
      <c r="A1806" s="5" t="s">
        <v>1862</v>
      </c>
      <c r="B1806" s="5" t="s">
        <v>25</v>
      </c>
      <c r="C1806" s="5">
        <v>3</v>
      </c>
      <c r="D1806" s="6">
        <v>859089</v>
      </c>
      <c r="E1806" s="5"/>
      <c r="F1806" s="5">
        <v>3</v>
      </c>
      <c r="G1806" s="6">
        <v>859089</v>
      </c>
      <c r="H1806" s="5">
        <v>0</v>
      </c>
      <c r="I1806" s="5">
        <v>0</v>
      </c>
      <c r="J1806" s="7">
        <f t="shared" si="1802"/>
        <v>286363</v>
      </c>
      <c r="K1806" s="5">
        <v>3</v>
      </c>
      <c r="L1806" s="6">
        <f t="shared" si="1740"/>
        <v>859089</v>
      </c>
      <c r="M1806" s="5">
        <f t="shared" ref="M1806:N1806" si="1820">F1806+H1806-K1806</f>
        <v>0</v>
      </c>
      <c r="N1806" s="6">
        <f t="shared" si="1820"/>
        <v>0</v>
      </c>
      <c r="O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2">
      <c r="A1807" s="5" t="s">
        <v>1863</v>
      </c>
      <c r="B1807" s="5" t="s">
        <v>11</v>
      </c>
      <c r="C1807" s="5">
        <v>0</v>
      </c>
      <c r="D1807" s="5">
        <v>0</v>
      </c>
      <c r="E1807" s="5"/>
      <c r="F1807" s="5">
        <v>0</v>
      </c>
      <c r="G1807" s="5">
        <v>0</v>
      </c>
      <c r="H1807" s="5">
        <v>5</v>
      </c>
      <c r="I1807" s="6">
        <v>1150000</v>
      </c>
      <c r="J1807" s="7">
        <f t="shared" si="1802"/>
        <v>230000</v>
      </c>
      <c r="K1807" s="5">
        <v>4</v>
      </c>
      <c r="L1807" s="6">
        <f t="shared" si="1740"/>
        <v>920000</v>
      </c>
      <c r="M1807" s="5">
        <f t="shared" ref="M1807:N1807" si="1821">F1807+H1807-K1807</f>
        <v>1</v>
      </c>
      <c r="N1807" s="6">
        <f t="shared" si="1821"/>
        <v>230000</v>
      </c>
      <c r="O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2">
      <c r="A1808" s="5" t="s">
        <v>1864</v>
      </c>
      <c r="B1808" s="5" t="s">
        <v>11</v>
      </c>
      <c r="C1808" s="5">
        <v>1</v>
      </c>
      <c r="D1808" s="6">
        <v>863636</v>
      </c>
      <c r="E1808" s="5"/>
      <c r="F1808" s="5">
        <v>1</v>
      </c>
      <c r="G1808" s="6">
        <v>863636</v>
      </c>
      <c r="H1808" s="5">
        <v>0</v>
      </c>
      <c r="I1808" s="5">
        <v>0</v>
      </c>
      <c r="J1808" s="7">
        <f t="shared" si="1802"/>
        <v>863636</v>
      </c>
      <c r="K1808" s="5">
        <v>1</v>
      </c>
      <c r="L1808" s="6">
        <f t="shared" si="1740"/>
        <v>863636</v>
      </c>
      <c r="M1808" s="5">
        <f t="shared" ref="M1808:N1808" si="1822">F1808+H1808-K1808</f>
        <v>0</v>
      </c>
      <c r="N1808" s="6">
        <f t="shared" si="1822"/>
        <v>0</v>
      </c>
      <c r="O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2">
      <c r="A1809" s="5" t="s">
        <v>1865</v>
      </c>
      <c r="B1809" s="5" t="s">
        <v>34</v>
      </c>
      <c r="C1809" s="5">
        <v>1</v>
      </c>
      <c r="D1809" s="6">
        <v>863636</v>
      </c>
      <c r="E1809" s="5"/>
      <c r="F1809" s="5">
        <v>1</v>
      </c>
      <c r="G1809" s="6">
        <v>863636</v>
      </c>
      <c r="H1809" s="5">
        <v>0</v>
      </c>
      <c r="I1809" s="5">
        <v>0</v>
      </c>
      <c r="J1809" s="7">
        <f t="shared" si="1802"/>
        <v>863636</v>
      </c>
      <c r="K1809" s="5">
        <v>1</v>
      </c>
      <c r="L1809" s="6">
        <f t="shared" si="1740"/>
        <v>863636</v>
      </c>
      <c r="M1809" s="5">
        <f t="shared" ref="M1809:N1809" si="1823">F1809+H1809-K1809</f>
        <v>0</v>
      </c>
      <c r="N1809" s="6">
        <f t="shared" si="1823"/>
        <v>0</v>
      </c>
      <c r="O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2">
      <c r="A1810" s="5" t="s">
        <v>1866</v>
      </c>
      <c r="B1810" s="5" t="s">
        <v>25</v>
      </c>
      <c r="C1810" s="5">
        <v>1</v>
      </c>
      <c r="D1810" s="6">
        <v>863636</v>
      </c>
      <c r="E1810" s="5"/>
      <c r="F1810" s="5">
        <v>1</v>
      </c>
      <c r="G1810" s="6">
        <v>863636</v>
      </c>
      <c r="H1810" s="5">
        <v>0</v>
      </c>
      <c r="I1810" s="5">
        <v>0</v>
      </c>
      <c r="J1810" s="7">
        <f t="shared" si="1802"/>
        <v>863636</v>
      </c>
      <c r="K1810" s="5">
        <v>1</v>
      </c>
      <c r="L1810" s="6">
        <f t="shared" si="1740"/>
        <v>863636</v>
      </c>
      <c r="M1810" s="5">
        <f t="shared" ref="M1810:N1810" si="1824">F1810+H1810-K1810</f>
        <v>0</v>
      </c>
      <c r="N1810" s="6">
        <f t="shared" si="1824"/>
        <v>0</v>
      </c>
      <c r="O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2">
      <c r="A1811" s="5" t="s">
        <v>1867</v>
      </c>
      <c r="B1811" s="5" t="s">
        <v>11</v>
      </c>
      <c r="C1811" s="5">
        <v>1</v>
      </c>
      <c r="D1811" s="6">
        <v>863636</v>
      </c>
      <c r="E1811" s="5"/>
      <c r="F1811" s="5">
        <v>1</v>
      </c>
      <c r="G1811" s="6">
        <v>863636</v>
      </c>
      <c r="H1811" s="5">
        <v>0</v>
      </c>
      <c r="I1811" s="5">
        <v>0</v>
      </c>
      <c r="J1811" s="7">
        <f t="shared" si="1802"/>
        <v>863636</v>
      </c>
      <c r="K1811" s="5">
        <v>1</v>
      </c>
      <c r="L1811" s="6">
        <f t="shared" si="1740"/>
        <v>863636</v>
      </c>
      <c r="M1811" s="5">
        <f t="shared" ref="M1811:N1811" si="1825">F1811+H1811-K1811</f>
        <v>0</v>
      </c>
      <c r="N1811" s="6">
        <f t="shared" si="1825"/>
        <v>0</v>
      </c>
      <c r="O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2">
      <c r="A1812" s="5" t="s">
        <v>1868</v>
      </c>
      <c r="B1812" s="5" t="s">
        <v>20</v>
      </c>
      <c r="C1812" s="5">
        <v>2</v>
      </c>
      <c r="D1812" s="6">
        <v>16272728</v>
      </c>
      <c r="E1812" s="5"/>
      <c r="F1812" s="5">
        <v>2</v>
      </c>
      <c r="G1812" s="6">
        <v>16272728</v>
      </c>
      <c r="H1812" s="5">
        <v>0</v>
      </c>
      <c r="I1812" s="5">
        <v>0</v>
      </c>
      <c r="J1812" s="7">
        <f t="shared" si="1802"/>
        <v>8136364</v>
      </c>
      <c r="K1812" s="5">
        <v>1</v>
      </c>
      <c r="L1812" s="6">
        <f t="shared" si="1740"/>
        <v>8136364</v>
      </c>
      <c r="M1812" s="5">
        <f t="shared" ref="M1812:N1812" si="1826">F1812+H1812-K1812</f>
        <v>1</v>
      </c>
      <c r="N1812" s="6">
        <f t="shared" si="1826"/>
        <v>8136364</v>
      </c>
      <c r="O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2">
      <c r="A1813" s="5" t="s">
        <v>1869</v>
      </c>
      <c r="B1813" s="5" t="s">
        <v>11</v>
      </c>
      <c r="C1813" s="5">
        <v>0</v>
      </c>
      <c r="D1813" s="5">
        <v>0</v>
      </c>
      <c r="E1813" s="5"/>
      <c r="F1813" s="5">
        <v>0</v>
      </c>
      <c r="G1813" s="5">
        <v>0</v>
      </c>
      <c r="H1813" s="5">
        <v>9</v>
      </c>
      <c r="I1813" s="6">
        <v>127090908</v>
      </c>
      <c r="J1813" s="7">
        <f t="shared" si="1802"/>
        <v>14121212</v>
      </c>
      <c r="K1813" s="5">
        <v>1</v>
      </c>
      <c r="L1813" s="6">
        <f t="shared" si="1740"/>
        <v>14121212</v>
      </c>
      <c r="M1813" s="5">
        <f t="shared" ref="M1813:N1813" si="1827">F1813+H1813-K1813</f>
        <v>8</v>
      </c>
      <c r="N1813" s="6">
        <f t="shared" si="1827"/>
        <v>112969696</v>
      </c>
      <c r="O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2">
      <c r="A1814" s="5" t="s">
        <v>1870</v>
      </c>
      <c r="B1814" s="5" t="s">
        <v>11</v>
      </c>
      <c r="C1814" s="5">
        <v>0</v>
      </c>
      <c r="D1814" s="5">
        <v>0</v>
      </c>
      <c r="E1814" s="5"/>
      <c r="F1814" s="5">
        <v>0</v>
      </c>
      <c r="G1814" s="5">
        <v>0</v>
      </c>
      <c r="H1814" s="5">
        <v>27</v>
      </c>
      <c r="I1814" s="6">
        <v>9736365</v>
      </c>
      <c r="J1814" s="7">
        <f t="shared" si="1802"/>
        <v>360606.11111111112</v>
      </c>
      <c r="K1814" s="5">
        <v>13</v>
      </c>
      <c r="L1814" s="6">
        <f t="shared" si="1740"/>
        <v>4687879.444444445</v>
      </c>
      <c r="M1814" s="5">
        <f t="shared" ref="M1814:N1814" si="1828">F1814+H1814-K1814</f>
        <v>14</v>
      </c>
      <c r="N1814" s="6">
        <f t="shared" si="1828"/>
        <v>5048485.555555555</v>
      </c>
      <c r="O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2">
      <c r="A1815" s="5" t="s">
        <v>1871</v>
      </c>
      <c r="B1815" s="5" t="s">
        <v>11</v>
      </c>
      <c r="C1815" s="5">
        <v>9</v>
      </c>
      <c r="D1815" s="6">
        <v>10390905</v>
      </c>
      <c r="E1815" s="5"/>
      <c r="F1815" s="5">
        <v>9</v>
      </c>
      <c r="G1815" s="6">
        <v>10390905</v>
      </c>
      <c r="H1815" s="5">
        <v>4</v>
      </c>
      <c r="I1815" s="6">
        <v>4618180</v>
      </c>
      <c r="J1815" s="7">
        <f t="shared" si="1802"/>
        <v>1154545</v>
      </c>
      <c r="K1815" s="5">
        <v>13</v>
      </c>
      <c r="L1815" s="6">
        <f t="shared" si="1740"/>
        <v>15009085</v>
      </c>
      <c r="M1815" s="5">
        <f t="shared" ref="M1815:N1815" si="1829">F1815+H1815-K1815</f>
        <v>0</v>
      </c>
      <c r="N1815" s="6">
        <f t="shared" si="1829"/>
        <v>0</v>
      </c>
      <c r="O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2">
      <c r="A1816" s="5" t="s">
        <v>1872</v>
      </c>
      <c r="B1816" s="5" t="s">
        <v>11</v>
      </c>
      <c r="C1816" s="5">
        <v>1</v>
      </c>
      <c r="D1816" s="6">
        <v>890909</v>
      </c>
      <c r="E1816" s="5"/>
      <c r="F1816" s="5">
        <v>1</v>
      </c>
      <c r="G1816" s="6">
        <v>890909</v>
      </c>
      <c r="H1816" s="5">
        <v>0</v>
      </c>
      <c r="I1816" s="5">
        <v>0</v>
      </c>
      <c r="J1816" s="7">
        <f t="shared" si="1802"/>
        <v>890909</v>
      </c>
      <c r="K1816" s="5">
        <v>1</v>
      </c>
      <c r="L1816" s="6">
        <f t="shared" si="1740"/>
        <v>890909</v>
      </c>
      <c r="M1816" s="5">
        <f t="shared" ref="M1816:N1816" si="1830">F1816+H1816-K1816</f>
        <v>0</v>
      </c>
      <c r="N1816" s="6">
        <f t="shared" si="1830"/>
        <v>0</v>
      </c>
      <c r="O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2">
      <c r="A1817" s="5" t="s">
        <v>1873</v>
      </c>
      <c r="B1817" s="5" t="s">
        <v>20</v>
      </c>
      <c r="C1817" s="5">
        <v>1</v>
      </c>
      <c r="D1817" s="6">
        <v>890909</v>
      </c>
      <c r="E1817" s="5"/>
      <c r="F1817" s="5">
        <v>1</v>
      </c>
      <c r="G1817" s="6">
        <v>890909</v>
      </c>
      <c r="H1817" s="5">
        <v>0</v>
      </c>
      <c r="I1817" s="5">
        <v>0</v>
      </c>
      <c r="J1817" s="7">
        <f t="shared" si="1802"/>
        <v>890909</v>
      </c>
      <c r="K1817" s="5">
        <v>1</v>
      </c>
      <c r="L1817" s="6">
        <f t="shared" si="1740"/>
        <v>890909</v>
      </c>
      <c r="M1817" s="5">
        <f t="shared" ref="M1817:N1817" si="1831">F1817+H1817-K1817</f>
        <v>0</v>
      </c>
      <c r="N1817" s="6">
        <f t="shared" si="1831"/>
        <v>0</v>
      </c>
      <c r="O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2">
      <c r="A1818" s="5" t="s">
        <v>1874</v>
      </c>
      <c r="B1818" s="5" t="s">
        <v>11</v>
      </c>
      <c r="C1818" s="5">
        <v>0</v>
      </c>
      <c r="D1818" s="5">
        <v>0</v>
      </c>
      <c r="E1818" s="5"/>
      <c r="F1818" s="5">
        <v>0</v>
      </c>
      <c r="G1818" s="5">
        <v>0</v>
      </c>
      <c r="H1818" s="5">
        <v>11</v>
      </c>
      <c r="I1818" s="6">
        <v>14599992</v>
      </c>
      <c r="J1818" s="7">
        <f t="shared" si="1802"/>
        <v>1327272</v>
      </c>
      <c r="K1818" s="5">
        <v>11</v>
      </c>
      <c r="L1818" s="6">
        <f t="shared" si="1740"/>
        <v>14599992</v>
      </c>
      <c r="M1818" s="5">
        <f t="shared" ref="M1818:N1818" si="1832">F1818+H1818-K1818</f>
        <v>0</v>
      </c>
      <c r="N1818" s="6">
        <f t="shared" si="1832"/>
        <v>0</v>
      </c>
      <c r="O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2">
      <c r="A1819" s="5" t="s">
        <v>1875</v>
      </c>
      <c r="B1819" s="5" t="s">
        <v>25</v>
      </c>
      <c r="C1819" s="5">
        <v>1</v>
      </c>
      <c r="D1819" s="6">
        <v>900000</v>
      </c>
      <c r="E1819" s="5"/>
      <c r="F1819" s="5">
        <v>1</v>
      </c>
      <c r="G1819" s="6">
        <v>900000</v>
      </c>
      <c r="H1819" s="5">
        <v>0</v>
      </c>
      <c r="I1819" s="5">
        <v>0</v>
      </c>
      <c r="J1819" s="7">
        <f t="shared" si="1802"/>
        <v>900000</v>
      </c>
      <c r="K1819" s="5">
        <v>1</v>
      </c>
      <c r="L1819" s="6">
        <f t="shared" si="1740"/>
        <v>900000</v>
      </c>
      <c r="M1819" s="5">
        <f t="shared" ref="M1819:N1819" si="1833">F1819+H1819-K1819</f>
        <v>0</v>
      </c>
      <c r="N1819" s="6">
        <f t="shared" si="1833"/>
        <v>0</v>
      </c>
      <c r="O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2">
      <c r="A1820" s="5" t="s">
        <v>1876</v>
      </c>
      <c r="B1820" s="5" t="s">
        <v>11</v>
      </c>
      <c r="C1820" s="5">
        <v>1</v>
      </c>
      <c r="D1820" s="6">
        <v>900000</v>
      </c>
      <c r="E1820" s="5"/>
      <c r="F1820" s="5">
        <v>1</v>
      </c>
      <c r="G1820" s="6">
        <v>900000</v>
      </c>
      <c r="H1820" s="5">
        <v>0</v>
      </c>
      <c r="I1820" s="5">
        <v>0</v>
      </c>
      <c r="J1820" s="7">
        <f t="shared" si="1802"/>
        <v>900000</v>
      </c>
      <c r="K1820" s="5">
        <v>1</v>
      </c>
      <c r="L1820" s="6">
        <f t="shared" si="1740"/>
        <v>900000</v>
      </c>
      <c r="M1820" s="5">
        <f t="shared" ref="M1820:N1820" si="1834">F1820+H1820-K1820</f>
        <v>0</v>
      </c>
      <c r="N1820" s="6">
        <f t="shared" si="1834"/>
        <v>0</v>
      </c>
      <c r="O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2">
      <c r="A1821" s="5" t="s">
        <v>1877</v>
      </c>
      <c r="B1821" s="5" t="s">
        <v>11</v>
      </c>
      <c r="C1821" s="5">
        <v>0</v>
      </c>
      <c r="D1821" s="5">
        <v>0</v>
      </c>
      <c r="E1821" s="5"/>
      <c r="F1821" s="5">
        <v>0</v>
      </c>
      <c r="G1821" s="5">
        <v>0</v>
      </c>
      <c r="H1821" s="5">
        <v>1</v>
      </c>
      <c r="I1821" s="6">
        <v>16818182</v>
      </c>
      <c r="J1821" s="7">
        <f t="shared" si="1802"/>
        <v>16818182</v>
      </c>
      <c r="K1821" s="5">
        <v>1</v>
      </c>
      <c r="L1821" s="6">
        <f t="shared" si="1740"/>
        <v>16818182</v>
      </c>
      <c r="M1821" s="5">
        <f t="shared" ref="M1821:N1821" si="1835">F1821+H1821-K1821</f>
        <v>0</v>
      </c>
      <c r="N1821" s="6">
        <f t="shared" si="1835"/>
        <v>0</v>
      </c>
      <c r="O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2">
      <c r="A1822" s="5" t="s">
        <v>1878</v>
      </c>
      <c r="B1822" s="5" t="s">
        <v>11</v>
      </c>
      <c r="C1822" s="5">
        <v>1</v>
      </c>
      <c r="D1822" s="6">
        <v>900000</v>
      </c>
      <c r="E1822" s="5"/>
      <c r="F1822" s="5">
        <v>1</v>
      </c>
      <c r="G1822" s="6">
        <v>900000</v>
      </c>
      <c r="H1822" s="5">
        <v>0</v>
      </c>
      <c r="I1822" s="5">
        <v>0</v>
      </c>
      <c r="J1822" s="7">
        <f t="shared" si="1802"/>
        <v>900000</v>
      </c>
      <c r="K1822" s="5">
        <v>1</v>
      </c>
      <c r="L1822" s="6">
        <f t="shared" si="1740"/>
        <v>900000</v>
      </c>
      <c r="M1822" s="5">
        <f t="shared" ref="M1822:N1822" si="1836">F1822+H1822-K1822</f>
        <v>0</v>
      </c>
      <c r="N1822" s="6">
        <f t="shared" si="1836"/>
        <v>0</v>
      </c>
      <c r="O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2">
      <c r="A1823" s="5" t="s">
        <v>1879</v>
      </c>
      <c r="B1823" s="5" t="s">
        <v>11</v>
      </c>
      <c r="C1823" s="5">
        <v>0</v>
      </c>
      <c r="D1823" s="5">
        <v>0</v>
      </c>
      <c r="E1823" s="5"/>
      <c r="F1823" s="5">
        <v>0</v>
      </c>
      <c r="G1823" s="5">
        <v>0</v>
      </c>
      <c r="H1823" s="5">
        <v>3</v>
      </c>
      <c r="I1823" s="6">
        <v>4254546</v>
      </c>
      <c r="J1823" s="7">
        <f t="shared" si="1802"/>
        <v>1418182</v>
      </c>
      <c r="K1823" s="5">
        <v>3</v>
      </c>
      <c r="L1823" s="6">
        <f t="shared" si="1740"/>
        <v>4254546</v>
      </c>
      <c r="M1823" s="5">
        <f t="shared" ref="M1823:N1823" si="1837">F1823+H1823-K1823</f>
        <v>0</v>
      </c>
      <c r="N1823" s="6">
        <f t="shared" si="1837"/>
        <v>0</v>
      </c>
      <c r="O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2">
      <c r="A1824" s="5" t="s">
        <v>1880</v>
      </c>
      <c r="B1824" s="5" t="s">
        <v>11</v>
      </c>
      <c r="C1824" s="5">
        <v>20</v>
      </c>
      <c r="D1824" s="6">
        <v>4000000</v>
      </c>
      <c r="E1824" s="5"/>
      <c r="F1824" s="5">
        <v>20</v>
      </c>
      <c r="G1824" s="6">
        <v>4000000</v>
      </c>
      <c r="H1824" s="5">
        <v>100</v>
      </c>
      <c r="I1824" s="6">
        <v>20000000</v>
      </c>
      <c r="J1824" s="7">
        <f t="shared" si="1802"/>
        <v>200000</v>
      </c>
      <c r="K1824" s="5">
        <v>21</v>
      </c>
      <c r="L1824" s="6">
        <f t="shared" si="1740"/>
        <v>4200000</v>
      </c>
      <c r="M1824" s="5">
        <f t="shared" ref="M1824:N1824" si="1838">F1824+H1824-K1824</f>
        <v>99</v>
      </c>
      <c r="N1824" s="6">
        <f t="shared" si="1838"/>
        <v>19800000</v>
      </c>
      <c r="O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2">
      <c r="A1825" s="5" t="s">
        <v>1881</v>
      </c>
      <c r="B1825" s="5" t="s">
        <v>11</v>
      </c>
      <c r="C1825" s="5">
        <v>0</v>
      </c>
      <c r="D1825" s="5">
        <v>0</v>
      </c>
      <c r="E1825" s="5"/>
      <c r="F1825" s="5">
        <v>0</v>
      </c>
      <c r="G1825" s="5">
        <v>0</v>
      </c>
      <c r="H1825" s="5">
        <v>2</v>
      </c>
      <c r="I1825" s="6">
        <v>5363636</v>
      </c>
      <c r="J1825" s="7">
        <f t="shared" si="1802"/>
        <v>2681818</v>
      </c>
      <c r="K1825" s="5">
        <v>1</v>
      </c>
      <c r="L1825" s="6">
        <f t="shared" si="1740"/>
        <v>2681818</v>
      </c>
      <c r="M1825" s="5">
        <f t="shared" ref="M1825:N1825" si="1839">F1825+H1825-K1825</f>
        <v>1</v>
      </c>
      <c r="N1825" s="6">
        <f t="shared" si="1839"/>
        <v>2681818</v>
      </c>
      <c r="O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2">
      <c r="A1826" s="5" t="s">
        <v>1882</v>
      </c>
      <c r="B1826" s="5" t="s">
        <v>25</v>
      </c>
      <c r="C1826" s="5">
        <v>2</v>
      </c>
      <c r="D1826" s="6">
        <v>909090</v>
      </c>
      <c r="E1826" s="5"/>
      <c r="F1826" s="5">
        <v>2</v>
      </c>
      <c r="G1826" s="6">
        <v>909090</v>
      </c>
      <c r="H1826" s="5">
        <v>0</v>
      </c>
      <c r="I1826" s="5">
        <v>0</v>
      </c>
      <c r="J1826" s="7">
        <f t="shared" si="1802"/>
        <v>454545</v>
      </c>
      <c r="K1826" s="5">
        <v>2</v>
      </c>
      <c r="L1826" s="6">
        <f t="shared" si="1740"/>
        <v>909090</v>
      </c>
      <c r="M1826" s="5">
        <f t="shared" ref="M1826:N1826" si="1840">F1826+H1826-K1826</f>
        <v>0</v>
      </c>
      <c r="N1826" s="6">
        <f t="shared" si="1840"/>
        <v>0</v>
      </c>
      <c r="O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2">
      <c r="A1827" s="5" t="s">
        <v>1883</v>
      </c>
      <c r="B1827" s="5" t="s">
        <v>11</v>
      </c>
      <c r="C1827" s="5">
        <v>1</v>
      </c>
      <c r="D1827" s="6">
        <v>909091</v>
      </c>
      <c r="E1827" s="5"/>
      <c r="F1827" s="5">
        <v>1</v>
      </c>
      <c r="G1827" s="6">
        <v>909091</v>
      </c>
      <c r="H1827" s="5">
        <v>0</v>
      </c>
      <c r="I1827" s="5">
        <v>0</v>
      </c>
      <c r="J1827" s="7">
        <f t="shared" si="1802"/>
        <v>909091</v>
      </c>
      <c r="K1827" s="5">
        <v>1</v>
      </c>
      <c r="L1827" s="6">
        <f t="shared" si="1740"/>
        <v>909091</v>
      </c>
      <c r="M1827" s="5">
        <f t="shared" ref="M1827:N1827" si="1841">F1827+H1827-K1827</f>
        <v>0</v>
      </c>
      <c r="N1827" s="6">
        <f t="shared" si="1841"/>
        <v>0</v>
      </c>
      <c r="O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2">
      <c r="A1828" s="5" t="s">
        <v>1884</v>
      </c>
      <c r="B1828" s="5" t="s">
        <v>11</v>
      </c>
      <c r="C1828" s="5">
        <v>1</v>
      </c>
      <c r="D1828" s="6">
        <v>909091</v>
      </c>
      <c r="E1828" s="5"/>
      <c r="F1828" s="5">
        <v>1</v>
      </c>
      <c r="G1828" s="6">
        <v>909091</v>
      </c>
      <c r="H1828" s="5">
        <v>0</v>
      </c>
      <c r="I1828" s="5">
        <v>0</v>
      </c>
      <c r="J1828" s="7">
        <f t="shared" si="1802"/>
        <v>909091</v>
      </c>
      <c r="K1828" s="5">
        <v>1</v>
      </c>
      <c r="L1828" s="6">
        <f t="shared" si="1740"/>
        <v>909091</v>
      </c>
      <c r="M1828" s="5">
        <f t="shared" ref="M1828:N1828" si="1842">F1828+H1828-K1828</f>
        <v>0</v>
      </c>
      <c r="N1828" s="6">
        <f t="shared" si="1842"/>
        <v>0</v>
      </c>
      <c r="O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2">
      <c r="A1829" s="5" t="s">
        <v>1885</v>
      </c>
      <c r="B1829" s="5" t="s">
        <v>11</v>
      </c>
      <c r="C1829" s="5">
        <v>0</v>
      </c>
      <c r="D1829" s="5">
        <v>0</v>
      </c>
      <c r="E1829" s="5"/>
      <c r="F1829" s="5">
        <v>0</v>
      </c>
      <c r="G1829" s="5">
        <v>0</v>
      </c>
      <c r="H1829" s="5">
        <v>1</v>
      </c>
      <c r="I1829" s="6">
        <v>14081818</v>
      </c>
      <c r="J1829" s="7">
        <f t="shared" si="1802"/>
        <v>14081818</v>
      </c>
      <c r="K1829" s="5">
        <v>1</v>
      </c>
      <c r="L1829" s="6">
        <f t="shared" si="1740"/>
        <v>14081818</v>
      </c>
      <c r="M1829" s="5">
        <f t="shared" ref="M1829:N1829" si="1843">F1829+H1829-K1829</f>
        <v>0</v>
      </c>
      <c r="N1829" s="6">
        <f t="shared" si="1843"/>
        <v>0</v>
      </c>
      <c r="O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2">
      <c r="A1830" s="5" t="s">
        <v>1886</v>
      </c>
      <c r="B1830" s="5" t="s">
        <v>280</v>
      </c>
      <c r="C1830" s="5">
        <v>88</v>
      </c>
      <c r="D1830" s="6">
        <v>2400024</v>
      </c>
      <c r="E1830" s="5"/>
      <c r="F1830" s="5">
        <v>88</v>
      </c>
      <c r="G1830" s="6">
        <v>2400024</v>
      </c>
      <c r="H1830" s="5">
        <v>100</v>
      </c>
      <c r="I1830" s="6">
        <v>2725150</v>
      </c>
      <c r="J1830" s="7">
        <f t="shared" si="1802"/>
        <v>27261.563829787236</v>
      </c>
      <c r="K1830" s="5">
        <v>44</v>
      </c>
      <c r="L1830" s="6">
        <f t="shared" si="1740"/>
        <v>1199508.8085106383</v>
      </c>
      <c r="M1830" s="5">
        <f t="shared" ref="M1830:N1830" si="1844">F1830+H1830-K1830</f>
        <v>144</v>
      </c>
      <c r="N1830" s="6">
        <f t="shared" si="1844"/>
        <v>3925665.1914893617</v>
      </c>
      <c r="O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2">
      <c r="A1831" s="5" t="s">
        <v>1887</v>
      </c>
      <c r="B1831" s="5" t="s">
        <v>758</v>
      </c>
      <c r="C1831" s="5">
        <v>0</v>
      </c>
      <c r="D1831" s="5">
        <v>0</v>
      </c>
      <c r="E1831" s="5"/>
      <c r="F1831" s="5">
        <v>0</v>
      </c>
      <c r="G1831" s="5">
        <v>0</v>
      </c>
      <c r="H1831" s="5">
        <v>2</v>
      </c>
      <c r="I1831" s="6">
        <v>3271680</v>
      </c>
      <c r="J1831" s="7">
        <f t="shared" si="1802"/>
        <v>1635840</v>
      </c>
      <c r="K1831" s="5">
        <v>2</v>
      </c>
      <c r="L1831" s="6">
        <f t="shared" si="1740"/>
        <v>3271680</v>
      </c>
      <c r="M1831" s="5">
        <f t="shared" ref="M1831:N1831" si="1845">F1831+H1831-K1831</f>
        <v>0</v>
      </c>
      <c r="N1831" s="6">
        <f t="shared" si="1845"/>
        <v>0</v>
      </c>
      <c r="O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2">
      <c r="A1832" s="5" t="s">
        <v>1888</v>
      </c>
      <c r="B1832" s="5" t="s">
        <v>20</v>
      </c>
      <c r="C1832" s="5">
        <v>0</v>
      </c>
      <c r="D1832" s="5">
        <v>0</v>
      </c>
      <c r="E1832" s="5"/>
      <c r="F1832" s="5">
        <v>0</v>
      </c>
      <c r="G1832" s="5">
        <v>0</v>
      </c>
      <c r="H1832" s="5">
        <v>1</v>
      </c>
      <c r="I1832" s="6">
        <v>2780000</v>
      </c>
      <c r="J1832" s="7">
        <f t="shared" si="1802"/>
        <v>2780000</v>
      </c>
      <c r="K1832" s="5">
        <v>1</v>
      </c>
      <c r="L1832" s="6">
        <f t="shared" si="1740"/>
        <v>2780000</v>
      </c>
      <c r="M1832" s="5">
        <f t="shared" ref="M1832:N1832" si="1846">F1832+H1832-K1832</f>
        <v>0</v>
      </c>
      <c r="N1832" s="6">
        <f t="shared" si="1846"/>
        <v>0</v>
      </c>
      <c r="O1832" s="5"/>
      <c r="P1832" s="5"/>
      <c r="Q1832" s="5"/>
      <c r="R1832" s="5"/>
      <c r="S1832" s="5"/>
      <c r="T1832" s="5"/>
      <c r="U1832" s="5"/>
      <c r="V1832" s="5"/>
      <c r="W1832" s="5"/>
    </row>
    <row r="1833" spans="1:23" x14ac:dyDescent="0.2">
      <c r="A1833" s="5" t="s">
        <v>1889</v>
      </c>
      <c r="B1833" s="5" t="s">
        <v>20</v>
      </c>
      <c r="C1833" s="5">
        <v>0</v>
      </c>
      <c r="D1833" s="5">
        <v>0</v>
      </c>
      <c r="E1833" s="5"/>
      <c r="F1833" s="5">
        <v>0</v>
      </c>
      <c r="G1833" s="5">
        <v>0</v>
      </c>
      <c r="H1833" s="5">
        <v>15</v>
      </c>
      <c r="I1833" s="6">
        <v>156559080</v>
      </c>
      <c r="J1833" s="7">
        <f t="shared" si="1802"/>
        <v>10437272</v>
      </c>
      <c r="K1833" s="5">
        <v>5</v>
      </c>
      <c r="L1833" s="6">
        <f t="shared" si="1740"/>
        <v>52186360</v>
      </c>
      <c r="M1833" s="5">
        <f t="shared" ref="M1833:N1833" si="1847">F1833+H1833-K1833</f>
        <v>10</v>
      </c>
      <c r="N1833" s="6">
        <f t="shared" si="1847"/>
        <v>104372720</v>
      </c>
      <c r="O1833" s="5"/>
      <c r="P1833" s="5"/>
      <c r="Q1833" s="5"/>
      <c r="R1833" s="5"/>
      <c r="S1833" s="5"/>
      <c r="T1833" s="5"/>
      <c r="U1833" s="5"/>
      <c r="V1833" s="5"/>
      <c r="W1833" s="5"/>
    </row>
    <row r="1834" spans="1:23" x14ac:dyDescent="0.2">
      <c r="A1834" s="5" t="s">
        <v>1890</v>
      </c>
      <c r="B1834" s="5" t="s">
        <v>141</v>
      </c>
      <c r="C1834" s="5">
        <v>0</v>
      </c>
      <c r="D1834" s="5">
        <v>0</v>
      </c>
      <c r="E1834" s="5"/>
      <c r="F1834" s="5">
        <v>0</v>
      </c>
      <c r="G1834" s="5">
        <v>0</v>
      </c>
      <c r="H1834" s="5">
        <v>6</v>
      </c>
      <c r="I1834" s="6">
        <v>1254540</v>
      </c>
      <c r="J1834" s="7">
        <f t="shared" si="1802"/>
        <v>209090</v>
      </c>
      <c r="K1834" s="5">
        <v>6</v>
      </c>
      <c r="L1834" s="6">
        <f t="shared" si="1740"/>
        <v>1254540</v>
      </c>
      <c r="M1834" s="5">
        <f t="shared" ref="M1834:N1834" si="1848">F1834+H1834-K1834</f>
        <v>0</v>
      </c>
      <c r="N1834" s="6">
        <f t="shared" si="1848"/>
        <v>0</v>
      </c>
      <c r="O1834" s="5"/>
      <c r="P1834" s="5"/>
      <c r="Q1834" s="5"/>
      <c r="R1834" s="5"/>
      <c r="S1834" s="5"/>
      <c r="T1834" s="5"/>
      <c r="U1834" s="5"/>
      <c r="V1834" s="5"/>
      <c r="W1834" s="5"/>
    </row>
    <row r="1835" spans="1:23" x14ac:dyDescent="0.2">
      <c r="A1835" s="5" t="s">
        <v>1891</v>
      </c>
      <c r="B1835" s="5" t="s">
        <v>11</v>
      </c>
      <c r="C1835" s="5">
        <v>0</v>
      </c>
      <c r="D1835" s="5">
        <v>0</v>
      </c>
      <c r="E1835" s="5"/>
      <c r="F1835" s="5">
        <v>0</v>
      </c>
      <c r="G1835" s="5">
        <v>0</v>
      </c>
      <c r="H1835" s="5">
        <v>20</v>
      </c>
      <c r="I1835" s="6">
        <v>10727280</v>
      </c>
      <c r="J1835" s="7">
        <f t="shared" si="1802"/>
        <v>536364</v>
      </c>
      <c r="K1835" s="5">
        <v>8</v>
      </c>
      <c r="L1835" s="6">
        <f t="shared" si="1740"/>
        <v>4290912</v>
      </c>
      <c r="M1835" s="5">
        <f t="shared" ref="M1835:N1835" si="1849">F1835+H1835-K1835</f>
        <v>12</v>
      </c>
      <c r="N1835" s="6">
        <f t="shared" si="1849"/>
        <v>6436368</v>
      </c>
      <c r="O1835" s="5"/>
      <c r="P1835" s="5"/>
      <c r="Q1835" s="5"/>
      <c r="R1835" s="5"/>
      <c r="S1835" s="5"/>
      <c r="T1835" s="5"/>
      <c r="U1835" s="5"/>
      <c r="V1835" s="5"/>
      <c r="W1835" s="5"/>
    </row>
    <row r="1836" spans="1:23" x14ac:dyDescent="0.2">
      <c r="A1836" s="5" t="s">
        <v>1892</v>
      </c>
      <c r="B1836" s="5" t="s">
        <v>11</v>
      </c>
      <c r="C1836" s="5">
        <v>6</v>
      </c>
      <c r="D1836" s="6">
        <v>954544</v>
      </c>
      <c r="E1836" s="5"/>
      <c r="F1836" s="5">
        <v>6</v>
      </c>
      <c r="G1836" s="6">
        <v>954544</v>
      </c>
      <c r="H1836" s="5">
        <v>0</v>
      </c>
      <c r="I1836" s="5">
        <v>0</v>
      </c>
      <c r="J1836" s="7">
        <f t="shared" si="1802"/>
        <v>159090.66666666666</v>
      </c>
      <c r="K1836" s="5">
        <v>6</v>
      </c>
      <c r="L1836" s="6">
        <f t="shared" si="1740"/>
        <v>954544</v>
      </c>
      <c r="M1836" s="5">
        <f t="shared" ref="M1836:N1836" si="1850">F1836+H1836-K1836</f>
        <v>0</v>
      </c>
      <c r="N1836" s="6">
        <f t="shared" si="1850"/>
        <v>0</v>
      </c>
      <c r="O1836" s="5"/>
      <c r="P1836" s="5"/>
      <c r="Q1836" s="5"/>
      <c r="R1836" s="5"/>
      <c r="S1836" s="5"/>
      <c r="T1836" s="5"/>
      <c r="U1836" s="5"/>
      <c r="V1836" s="5"/>
      <c r="W1836" s="5"/>
    </row>
    <row r="1837" spans="1:23" x14ac:dyDescent="0.2">
      <c r="A1837" s="5" t="s">
        <v>1893</v>
      </c>
      <c r="B1837" s="5" t="s">
        <v>11</v>
      </c>
      <c r="C1837" s="5">
        <v>1</v>
      </c>
      <c r="D1837" s="6">
        <v>954545</v>
      </c>
      <c r="E1837" s="5"/>
      <c r="F1837" s="5">
        <v>1</v>
      </c>
      <c r="G1837" s="6">
        <v>954545</v>
      </c>
      <c r="H1837" s="5">
        <v>0</v>
      </c>
      <c r="I1837" s="5">
        <v>0</v>
      </c>
      <c r="J1837" s="7">
        <f t="shared" si="1802"/>
        <v>954545</v>
      </c>
      <c r="K1837" s="5">
        <v>1</v>
      </c>
      <c r="L1837" s="6">
        <f t="shared" si="1740"/>
        <v>954545</v>
      </c>
      <c r="M1837" s="5">
        <f t="shared" ref="M1837:N1837" si="1851">F1837+H1837-K1837</f>
        <v>0</v>
      </c>
      <c r="N1837" s="6">
        <f t="shared" si="1851"/>
        <v>0</v>
      </c>
      <c r="O1837" s="5"/>
      <c r="P1837" s="5"/>
      <c r="Q1837" s="5"/>
      <c r="R1837" s="5"/>
      <c r="S1837" s="5"/>
      <c r="T1837" s="5"/>
      <c r="U1837" s="5"/>
      <c r="V1837" s="5"/>
      <c r="W1837" s="5"/>
    </row>
    <row r="1838" spans="1:23" x14ac:dyDescent="0.2">
      <c r="A1838" s="5" t="s">
        <v>1894</v>
      </c>
      <c r="B1838" s="5" t="s">
        <v>11</v>
      </c>
      <c r="C1838" s="5">
        <v>1</v>
      </c>
      <c r="D1838" s="6">
        <v>954545</v>
      </c>
      <c r="E1838" s="5"/>
      <c r="F1838" s="5">
        <v>1</v>
      </c>
      <c r="G1838" s="6">
        <v>954545</v>
      </c>
      <c r="H1838" s="5">
        <v>0</v>
      </c>
      <c r="I1838" s="5">
        <v>0</v>
      </c>
      <c r="J1838" s="7">
        <f t="shared" si="1802"/>
        <v>954545</v>
      </c>
      <c r="K1838" s="5">
        <v>1</v>
      </c>
      <c r="L1838" s="6">
        <f t="shared" si="1740"/>
        <v>954545</v>
      </c>
      <c r="M1838" s="5">
        <f t="shared" ref="M1838:N1838" si="1852">F1838+H1838-K1838</f>
        <v>0</v>
      </c>
      <c r="N1838" s="6">
        <f t="shared" si="1852"/>
        <v>0</v>
      </c>
      <c r="O1838" s="5"/>
      <c r="P1838" s="5"/>
      <c r="Q1838" s="5"/>
      <c r="R1838" s="5"/>
      <c r="S1838" s="5"/>
      <c r="T1838" s="5"/>
      <c r="U1838" s="5"/>
      <c r="V1838" s="5"/>
      <c r="W1838" s="5"/>
    </row>
    <row r="1839" spans="1:23" x14ac:dyDescent="0.2">
      <c r="A1839" s="5" t="s">
        <v>1895</v>
      </c>
      <c r="B1839" s="5" t="s">
        <v>141</v>
      </c>
      <c r="C1839" s="5">
        <v>1</v>
      </c>
      <c r="D1839" s="6">
        <v>954545</v>
      </c>
      <c r="E1839" s="5"/>
      <c r="F1839" s="5">
        <v>1</v>
      </c>
      <c r="G1839" s="6">
        <v>954545</v>
      </c>
      <c r="H1839" s="5">
        <v>0</v>
      </c>
      <c r="I1839" s="5">
        <v>0</v>
      </c>
      <c r="J1839" s="7">
        <f t="shared" si="1802"/>
        <v>954545</v>
      </c>
      <c r="K1839" s="5">
        <v>1</v>
      </c>
      <c r="L1839" s="6">
        <f t="shared" si="1740"/>
        <v>954545</v>
      </c>
      <c r="M1839" s="5">
        <f t="shared" ref="M1839:N1839" si="1853">F1839+H1839-K1839</f>
        <v>0</v>
      </c>
      <c r="N1839" s="6">
        <f t="shared" si="1853"/>
        <v>0</v>
      </c>
      <c r="O1839" s="5"/>
      <c r="P1839" s="5"/>
      <c r="Q1839" s="5"/>
      <c r="R1839" s="5"/>
      <c r="S1839" s="5"/>
      <c r="T1839" s="5"/>
      <c r="U1839" s="5"/>
      <c r="V1839" s="5"/>
      <c r="W1839" s="5"/>
    </row>
    <row r="1840" spans="1:23" x14ac:dyDescent="0.2">
      <c r="A1840" s="5" t="s">
        <v>1896</v>
      </c>
      <c r="B1840" s="5" t="s">
        <v>141</v>
      </c>
      <c r="C1840" s="5">
        <v>11</v>
      </c>
      <c r="D1840" s="6">
        <v>6111000</v>
      </c>
      <c r="E1840" s="5"/>
      <c r="F1840" s="5">
        <v>11</v>
      </c>
      <c r="G1840" s="6">
        <v>6111000</v>
      </c>
      <c r="H1840" s="5">
        <v>50</v>
      </c>
      <c r="I1840" s="6">
        <v>27777250</v>
      </c>
      <c r="J1840" s="7">
        <f t="shared" si="1802"/>
        <v>555545.08196721307</v>
      </c>
      <c r="K1840" s="5">
        <v>8</v>
      </c>
      <c r="L1840" s="6">
        <f t="shared" si="1740"/>
        <v>4444360.6557377046</v>
      </c>
      <c r="M1840" s="5">
        <f t="shared" ref="M1840:N1840" si="1854">F1840+H1840-K1840</f>
        <v>53</v>
      </c>
      <c r="N1840" s="6">
        <f t="shared" si="1854"/>
        <v>29443889.344262294</v>
      </c>
      <c r="O1840" s="5"/>
      <c r="P1840" s="5"/>
      <c r="Q1840" s="5"/>
      <c r="R1840" s="5"/>
      <c r="S1840" s="5"/>
      <c r="T1840" s="5"/>
      <c r="U1840" s="5"/>
      <c r="V1840" s="5"/>
      <c r="W1840" s="5"/>
    </row>
    <row r="1841" spans="1:23" x14ac:dyDescent="0.2">
      <c r="A1841" s="5" t="s">
        <v>1897</v>
      </c>
      <c r="B1841" s="5" t="s">
        <v>11</v>
      </c>
      <c r="C1841" s="5">
        <v>1</v>
      </c>
      <c r="D1841" s="6">
        <v>836364</v>
      </c>
      <c r="E1841" s="5"/>
      <c r="F1841" s="5">
        <v>1</v>
      </c>
      <c r="G1841" s="6">
        <v>836364</v>
      </c>
      <c r="H1841" s="5">
        <v>1</v>
      </c>
      <c r="I1841" s="6">
        <v>836364</v>
      </c>
      <c r="J1841" s="7">
        <f t="shared" si="1802"/>
        <v>836364</v>
      </c>
      <c r="K1841" s="5">
        <v>2</v>
      </c>
      <c r="L1841" s="6">
        <f t="shared" si="1740"/>
        <v>1672728</v>
      </c>
      <c r="M1841" s="5">
        <f t="shared" ref="M1841:N1841" si="1855">F1841+H1841-K1841</f>
        <v>0</v>
      </c>
      <c r="N1841" s="6">
        <f t="shared" si="1855"/>
        <v>0</v>
      </c>
      <c r="O1841" s="5"/>
      <c r="P1841" s="5"/>
      <c r="Q1841" s="5"/>
      <c r="R1841" s="5"/>
      <c r="S1841" s="5"/>
      <c r="T1841" s="5"/>
      <c r="U1841" s="5"/>
      <c r="V1841" s="5"/>
      <c r="W1841" s="5"/>
    </row>
    <row r="1842" spans="1:23" x14ac:dyDescent="0.2">
      <c r="A1842" s="5" t="s">
        <v>1898</v>
      </c>
      <c r="B1842" s="5" t="s">
        <v>25</v>
      </c>
      <c r="C1842" s="5">
        <v>0</v>
      </c>
      <c r="D1842" s="5">
        <v>0</v>
      </c>
      <c r="E1842" s="5"/>
      <c r="F1842" s="5">
        <v>0</v>
      </c>
      <c r="G1842" s="5">
        <v>0</v>
      </c>
      <c r="H1842" s="5">
        <v>1</v>
      </c>
      <c r="I1842" s="6">
        <v>1800000</v>
      </c>
      <c r="J1842" s="7">
        <f t="shared" si="1802"/>
        <v>1800000</v>
      </c>
      <c r="K1842" s="5">
        <v>1</v>
      </c>
      <c r="L1842" s="6">
        <f t="shared" si="1740"/>
        <v>1800000</v>
      </c>
      <c r="M1842" s="5">
        <f t="shared" ref="M1842:N1842" si="1856">F1842+H1842-K1842</f>
        <v>0</v>
      </c>
      <c r="N1842" s="6">
        <f t="shared" si="1856"/>
        <v>0</v>
      </c>
      <c r="O1842" s="5"/>
      <c r="P1842" s="5"/>
      <c r="Q1842" s="5"/>
      <c r="R1842" s="5"/>
      <c r="S1842" s="5"/>
      <c r="T1842" s="5"/>
      <c r="U1842" s="5"/>
      <c r="V1842" s="5"/>
      <c r="W1842" s="5"/>
    </row>
    <row r="1843" spans="1:23" x14ac:dyDescent="0.2">
      <c r="A1843" s="5" t="s">
        <v>1899</v>
      </c>
      <c r="B1843" s="5" t="s">
        <v>11</v>
      </c>
      <c r="C1843" s="5">
        <v>4</v>
      </c>
      <c r="D1843" s="6">
        <v>981818</v>
      </c>
      <c r="E1843" s="5"/>
      <c r="F1843" s="5">
        <v>4</v>
      </c>
      <c r="G1843" s="6">
        <v>981818</v>
      </c>
      <c r="H1843" s="5">
        <v>0</v>
      </c>
      <c r="I1843" s="5">
        <v>0</v>
      </c>
      <c r="J1843" s="7">
        <f t="shared" si="1802"/>
        <v>245454.5</v>
      </c>
      <c r="K1843" s="5">
        <v>4</v>
      </c>
      <c r="L1843" s="6">
        <f t="shared" si="1740"/>
        <v>981818</v>
      </c>
      <c r="M1843" s="5">
        <f t="shared" ref="M1843:N1843" si="1857">F1843+H1843-K1843</f>
        <v>0</v>
      </c>
      <c r="N1843" s="6">
        <f t="shared" si="1857"/>
        <v>0</v>
      </c>
      <c r="O1843" s="5"/>
      <c r="P1843" s="5"/>
      <c r="Q1843" s="5"/>
      <c r="R1843" s="5"/>
      <c r="S1843" s="5"/>
      <c r="T1843" s="5"/>
      <c r="U1843" s="5"/>
      <c r="V1843" s="5"/>
      <c r="W1843" s="5"/>
    </row>
    <row r="1844" spans="1:23" x14ac:dyDescent="0.2">
      <c r="A1844" s="5" t="s">
        <v>1900</v>
      </c>
      <c r="B1844" s="5" t="s">
        <v>25</v>
      </c>
      <c r="C1844" s="5">
        <v>0</v>
      </c>
      <c r="D1844" s="5">
        <v>0</v>
      </c>
      <c r="E1844" s="5"/>
      <c r="F1844" s="5">
        <v>0</v>
      </c>
      <c r="G1844" s="5">
        <v>0</v>
      </c>
      <c r="H1844" s="5">
        <v>1</v>
      </c>
      <c r="I1844" s="6">
        <v>16179090</v>
      </c>
      <c r="J1844" s="7">
        <f t="shared" si="1802"/>
        <v>16179090</v>
      </c>
      <c r="K1844" s="5">
        <v>1</v>
      </c>
      <c r="L1844" s="6">
        <f t="shared" si="1740"/>
        <v>16179090</v>
      </c>
      <c r="M1844" s="5">
        <f t="shared" ref="M1844:N1844" si="1858">F1844+H1844-K1844</f>
        <v>0</v>
      </c>
      <c r="N1844" s="6">
        <f t="shared" si="1858"/>
        <v>0</v>
      </c>
      <c r="O1844" s="5"/>
      <c r="P1844" s="5"/>
      <c r="Q1844" s="5"/>
      <c r="R1844" s="5"/>
      <c r="S1844" s="5"/>
      <c r="T1844" s="5"/>
      <c r="U1844" s="5"/>
      <c r="V1844" s="5"/>
      <c r="W1844" s="5"/>
    </row>
    <row r="1845" spans="1:23" x14ac:dyDescent="0.2">
      <c r="A1845" s="5" t="s">
        <v>1901</v>
      </c>
      <c r="B1845" s="5" t="s">
        <v>11</v>
      </c>
      <c r="C1845" s="5">
        <v>0</v>
      </c>
      <c r="D1845" s="5">
        <v>0</v>
      </c>
      <c r="E1845" s="5"/>
      <c r="F1845" s="5">
        <v>0</v>
      </c>
      <c r="G1845" s="5">
        <v>0</v>
      </c>
      <c r="H1845" s="5">
        <v>1</v>
      </c>
      <c r="I1845" s="6">
        <v>2500000</v>
      </c>
      <c r="J1845" s="7">
        <f t="shared" si="1802"/>
        <v>2500000</v>
      </c>
      <c r="K1845" s="5">
        <v>1</v>
      </c>
      <c r="L1845" s="6">
        <f t="shared" si="1740"/>
        <v>2500000</v>
      </c>
      <c r="M1845" s="5">
        <f t="shared" ref="M1845:N1845" si="1859">F1845+H1845-K1845</f>
        <v>0</v>
      </c>
      <c r="N1845" s="6">
        <f t="shared" si="1859"/>
        <v>0</v>
      </c>
      <c r="O1845" s="5"/>
      <c r="P1845" s="5"/>
      <c r="Q1845" s="5"/>
      <c r="R1845" s="5"/>
      <c r="S1845" s="5"/>
      <c r="T1845" s="5"/>
      <c r="U1845" s="5"/>
      <c r="V1845" s="5"/>
      <c r="W1845" s="5"/>
    </row>
    <row r="1846" spans="1:23" x14ac:dyDescent="0.2">
      <c r="A1846" s="5" t="s">
        <v>1902</v>
      </c>
      <c r="B1846" s="5" t="s">
        <v>362</v>
      </c>
      <c r="C1846" s="5">
        <v>1</v>
      </c>
      <c r="D1846" s="6">
        <v>1000000</v>
      </c>
      <c r="E1846" s="5"/>
      <c r="F1846" s="5">
        <v>1</v>
      </c>
      <c r="G1846" s="6">
        <v>1000000</v>
      </c>
      <c r="H1846" s="5">
        <v>0</v>
      </c>
      <c r="I1846" s="5">
        <v>0</v>
      </c>
      <c r="J1846" s="7">
        <f t="shared" si="1802"/>
        <v>1000000</v>
      </c>
      <c r="K1846" s="5">
        <v>1</v>
      </c>
      <c r="L1846" s="6">
        <f t="shared" si="1740"/>
        <v>1000000</v>
      </c>
      <c r="M1846" s="5">
        <f t="shared" ref="M1846:N1846" si="1860">F1846+H1846-K1846</f>
        <v>0</v>
      </c>
      <c r="N1846" s="6">
        <f t="shared" si="1860"/>
        <v>0</v>
      </c>
      <c r="O1846" s="5"/>
      <c r="P1846" s="5"/>
      <c r="Q1846" s="5"/>
      <c r="R1846" s="5"/>
      <c r="S1846" s="5"/>
      <c r="T1846" s="5"/>
      <c r="U1846" s="5"/>
      <c r="V1846" s="5"/>
      <c r="W1846" s="5"/>
    </row>
    <row r="1847" spans="1:23" x14ac:dyDescent="0.2">
      <c r="A1847" s="5" t="s">
        <v>1903</v>
      </c>
      <c r="B1847" s="5" t="s">
        <v>11</v>
      </c>
      <c r="C1847" s="5">
        <v>2</v>
      </c>
      <c r="D1847" s="6">
        <v>1000000</v>
      </c>
      <c r="E1847" s="5"/>
      <c r="F1847" s="5">
        <v>2</v>
      </c>
      <c r="G1847" s="6">
        <v>1000000</v>
      </c>
      <c r="H1847" s="5">
        <v>0</v>
      </c>
      <c r="I1847" s="5">
        <v>0</v>
      </c>
      <c r="J1847" s="7">
        <f t="shared" si="1802"/>
        <v>500000</v>
      </c>
      <c r="K1847" s="5">
        <v>2</v>
      </c>
      <c r="L1847" s="6">
        <f t="shared" si="1740"/>
        <v>1000000</v>
      </c>
      <c r="M1847" s="5">
        <f t="shared" ref="M1847:N1847" si="1861">F1847+H1847-K1847</f>
        <v>0</v>
      </c>
      <c r="N1847" s="6">
        <f t="shared" si="1861"/>
        <v>0</v>
      </c>
      <c r="O1847" s="5"/>
      <c r="P1847" s="5"/>
      <c r="Q1847" s="5"/>
      <c r="R1847" s="5"/>
      <c r="S1847" s="5"/>
      <c r="T1847" s="5"/>
      <c r="U1847" s="5"/>
      <c r="V1847" s="5"/>
      <c r="W1847" s="5"/>
    </row>
    <row r="1848" spans="1:23" x14ac:dyDescent="0.2">
      <c r="A1848" s="5" t="s">
        <v>1904</v>
      </c>
      <c r="B1848" s="5" t="s">
        <v>11</v>
      </c>
      <c r="C1848" s="5">
        <v>2</v>
      </c>
      <c r="D1848" s="6">
        <v>1000000</v>
      </c>
      <c r="E1848" s="5"/>
      <c r="F1848" s="5">
        <v>2</v>
      </c>
      <c r="G1848" s="6">
        <v>1000000</v>
      </c>
      <c r="H1848" s="5">
        <v>0</v>
      </c>
      <c r="I1848" s="5">
        <v>0</v>
      </c>
      <c r="J1848" s="7">
        <f t="shared" si="1802"/>
        <v>500000</v>
      </c>
      <c r="K1848" s="5">
        <v>2</v>
      </c>
      <c r="L1848" s="6">
        <f t="shared" si="1740"/>
        <v>1000000</v>
      </c>
      <c r="M1848" s="5">
        <f t="shared" ref="M1848:N1848" si="1862">F1848+H1848-K1848</f>
        <v>0</v>
      </c>
      <c r="N1848" s="6">
        <f t="shared" si="1862"/>
        <v>0</v>
      </c>
      <c r="O1848" s="5"/>
      <c r="P1848" s="5"/>
      <c r="Q1848" s="5"/>
      <c r="R1848" s="5"/>
      <c r="S1848" s="5"/>
      <c r="T1848" s="5"/>
      <c r="U1848" s="5"/>
      <c r="V1848" s="5"/>
      <c r="W1848" s="5"/>
    </row>
    <row r="1849" spans="1:23" x14ac:dyDescent="0.2">
      <c r="A1849" s="5" t="s">
        <v>1905</v>
      </c>
      <c r="B1849" s="5" t="s">
        <v>20</v>
      </c>
      <c r="C1849" s="5">
        <v>0</v>
      </c>
      <c r="D1849" s="5">
        <v>0</v>
      </c>
      <c r="E1849" s="5"/>
      <c r="F1849" s="5">
        <v>0</v>
      </c>
      <c r="G1849" s="5">
        <v>0</v>
      </c>
      <c r="H1849" s="5">
        <v>2</v>
      </c>
      <c r="I1849" s="6">
        <v>24363636</v>
      </c>
      <c r="J1849" s="7">
        <f t="shared" si="1802"/>
        <v>12181818</v>
      </c>
      <c r="K1849" s="5">
        <v>1</v>
      </c>
      <c r="L1849" s="6">
        <f t="shared" si="1740"/>
        <v>12181818</v>
      </c>
      <c r="M1849" s="5">
        <f t="shared" ref="M1849:N1849" si="1863">F1849+H1849-K1849</f>
        <v>1</v>
      </c>
      <c r="N1849" s="6">
        <f t="shared" si="1863"/>
        <v>12181818</v>
      </c>
      <c r="O1849" s="5"/>
      <c r="P1849" s="5"/>
      <c r="Q1849" s="5"/>
      <c r="R1849" s="5"/>
      <c r="S1849" s="5"/>
      <c r="T1849" s="5"/>
      <c r="U1849" s="5"/>
      <c r="V1849" s="5"/>
      <c r="W1849" s="5"/>
    </row>
    <row r="1850" spans="1:23" x14ac:dyDescent="0.2">
      <c r="A1850" s="5" t="s">
        <v>1906</v>
      </c>
      <c r="B1850" s="5" t="s">
        <v>50</v>
      </c>
      <c r="C1850" s="5">
        <v>0</v>
      </c>
      <c r="D1850" s="5">
        <v>0</v>
      </c>
      <c r="E1850" s="5"/>
      <c r="F1850" s="5">
        <v>0</v>
      </c>
      <c r="G1850" s="5">
        <v>0</v>
      </c>
      <c r="H1850" s="5">
        <v>1</v>
      </c>
      <c r="I1850" s="6">
        <v>6818181</v>
      </c>
      <c r="J1850" s="7">
        <f t="shared" si="1802"/>
        <v>6818181</v>
      </c>
      <c r="K1850" s="5">
        <v>1</v>
      </c>
      <c r="L1850" s="6">
        <f t="shared" si="1740"/>
        <v>6818181</v>
      </c>
      <c r="M1850" s="5">
        <f t="shared" ref="M1850:N1850" si="1864">F1850+H1850-K1850</f>
        <v>0</v>
      </c>
      <c r="N1850" s="6">
        <f t="shared" si="1864"/>
        <v>0</v>
      </c>
      <c r="O1850" s="5"/>
      <c r="P1850" s="5"/>
      <c r="Q1850" s="5"/>
      <c r="R1850" s="5"/>
      <c r="S1850" s="5"/>
      <c r="T1850" s="5"/>
      <c r="U1850" s="5"/>
      <c r="V1850" s="5"/>
      <c r="W1850" s="5"/>
    </row>
    <row r="1851" spans="1:23" x14ac:dyDescent="0.2">
      <c r="A1851" s="5" t="s">
        <v>1907</v>
      </c>
      <c r="B1851" s="5" t="s">
        <v>11</v>
      </c>
      <c r="C1851" s="5">
        <v>0</v>
      </c>
      <c r="D1851" s="5">
        <v>0</v>
      </c>
      <c r="E1851" s="5"/>
      <c r="F1851" s="5">
        <v>0</v>
      </c>
      <c r="G1851" s="5">
        <v>0</v>
      </c>
      <c r="H1851" s="5">
        <v>6</v>
      </c>
      <c r="I1851" s="6">
        <v>572730</v>
      </c>
      <c r="J1851" s="7">
        <f t="shared" si="1802"/>
        <v>95455</v>
      </c>
      <c r="K1851" s="5">
        <v>6</v>
      </c>
      <c r="L1851" s="6">
        <f t="shared" si="1740"/>
        <v>572730</v>
      </c>
      <c r="M1851" s="5">
        <f t="shared" ref="M1851:N1851" si="1865">F1851+H1851-K1851</f>
        <v>0</v>
      </c>
      <c r="N1851" s="6">
        <f t="shared" si="1865"/>
        <v>0</v>
      </c>
      <c r="O1851" s="5"/>
      <c r="P1851" s="5"/>
      <c r="Q1851" s="5"/>
      <c r="R1851" s="5"/>
      <c r="S1851" s="5"/>
      <c r="T1851" s="5"/>
      <c r="U1851" s="5"/>
      <c r="V1851" s="5"/>
      <c r="W1851" s="5"/>
    </row>
    <row r="1852" spans="1:23" x14ac:dyDescent="0.2">
      <c r="A1852" s="5" t="s">
        <v>1908</v>
      </c>
      <c r="B1852" s="5" t="s">
        <v>11</v>
      </c>
      <c r="C1852" s="5">
        <v>4</v>
      </c>
      <c r="D1852" s="6">
        <v>1009090</v>
      </c>
      <c r="E1852" s="5"/>
      <c r="F1852" s="5">
        <v>4</v>
      </c>
      <c r="G1852" s="6">
        <v>1009090</v>
      </c>
      <c r="H1852" s="5">
        <v>0</v>
      </c>
      <c r="I1852" s="5">
        <v>0</v>
      </c>
      <c r="J1852" s="7">
        <f t="shared" si="1802"/>
        <v>252272.5</v>
      </c>
      <c r="K1852" s="5">
        <v>4</v>
      </c>
      <c r="L1852" s="6">
        <f t="shared" si="1740"/>
        <v>1009090</v>
      </c>
      <c r="M1852" s="5">
        <f t="shared" ref="M1852:N1852" si="1866">F1852+H1852-K1852</f>
        <v>0</v>
      </c>
      <c r="N1852" s="6">
        <f t="shared" si="1866"/>
        <v>0</v>
      </c>
      <c r="O1852" s="5"/>
      <c r="P1852" s="5"/>
      <c r="Q1852" s="5"/>
      <c r="R1852" s="5"/>
      <c r="S1852" s="5"/>
      <c r="T1852" s="5"/>
      <c r="U1852" s="5"/>
      <c r="V1852" s="5"/>
      <c r="W1852" s="5"/>
    </row>
    <row r="1853" spans="1:23" x14ac:dyDescent="0.2">
      <c r="A1853" s="5" t="s">
        <v>1909</v>
      </c>
      <c r="B1853" s="5" t="s">
        <v>141</v>
      </c>
      <c r="C1853" s="5">
        <v>0</v>
      </c>
      <c r="D1853" s="5">
        <v>0</v>
      </c>
      <c r="E1853" s="5"/>
      <c r="F1853" s="5">
        <v>0</v>
      </c>
      <c r="G1853" s="5">
        <v>0</v>
      </c>
      <c r="H1853" s="5">
        <v>6</v>
      </c>
      <c r="I1853" s="6">
        <v>2250000</v>
      </c>
      <c r="J1853" s="7">
        <f t="shared" si="1802"/>
        <v>375000</v>
      </c>
      <c r="K1853" s="5">
        <v>3</v>
      </c>
      <c r="L1853" s="6">
        <f t="shared" si="1740"/>
        <v>1125000</v>
      </c>
      <c r="M1853" s="5">
        <f t="shared" ref="M1853:N1853" si="1867">F1853+H1853-K1853</f>
        <v>3</v>
      </c>
      <c r="N1853" s="6">
        <f t="shared" si="1867"/>
        <v>1125000</v>
      </c>
      <c r="O1853" s="5"/>
      <c r="P1853" s="5"/>
      <c r="Q1853" s="5"/>
      <c r="R1853" s="5"/>
      <c r="S1853" s="5"/>
      <c r="T1853" s="5"/>
      <c r="U1853" s="5"/>
      <c r="V1853" s="5"/>
      <c r="W1853" s="5"/>
    </row>
    <row r="1854" spans="1:23" x14ac:dyDescent="0.2">
      <c r="A1854" s="5" t="s">
        <v>1910</v>
      </c>
      <c r="B1854" s="5" t="s">
        <v>141</v>
      </c>
      <c r="C1854" s="5">
        <v>6</v>
      </c>
      <c r="D1854" s="6">
        <v>1018180</v>
      </c>
      <c r="E1854" s="5"/>
      <c r="F1854" s="5">
        <v>6</v>
      </c>
      <c r="G1854" s="6">
        <v>1018180</v>
      </c>
      <c r="H1854" s="5">
        <v>0</v>
      </c>
      <c r="I1854" s="5">
        <v>0</v>
      </c>
      <c r="J1854" s="7">
        <f t="shared" si="1802"/>
        <v>169696.66666666666</v>
      </c>
      <c r="K1854" s="5">
        <v>6</v>
      </c>
      <c r="L1854" s="6">
        <f t="shared" si="1740"/>
        <v>1018180</v>
      </c>
      <c r="M1854" s="5">
        <f t="shared" ref="M1854:N1854" si="1868">F1854+H1854-K1854</f>
        <v>0</v>
      </c>
      <c r="N1854" s="6">
        <f t="shared" si="1868"/>
        <v>0</v>
      </c>
      <c r="O1854" s="5"/>
      <c r="P1854" s="5"/>
      <c r="Q1854" s="5"/>
      <c r="R1854" s="5"/>
      <c r="S1854" s="5"/>
      <c r="T1854" s="5"/>
      <c r="U1854" s="5"/>
      <c r="V1854" s="5"/>
      <c r="W1854" s="5"/>
    </row>
    <row r="1855" spans="1:23" x14ac:dyDescent="0.2">
      <c r="A1855" s="5" t="s">
        <v>1911</v>
      </c>
      <c r="B1855" s="5" t="s">
        <v>11</v>
      </c>
      <c r="C1855" s="5">
        <v>0</v>
      </c>
      <c r="D1855" s="5">
        <v>0</v>
      </c>
      <c r="E1855" s="5"/>
      <c r="F1855" s="5">
        <v>0</v>
      </c>
      <c r="G1855" s="5">
        <v>0</v>
      </c>
      <c r="H1855" s="5">
        <v>5</v>
      </c>
      <c r="I1855" s="6">
        <v>52326362</v>
      </c>
      <c r="J1855" s="7">
        <f t="shared" si="1802"/>
        <v>10465272.4</v>
      </c>
      <c r="K1855" s="5">
        <v>2</v>
      </c>
      <c r="L1855" s="6">
        <f t="shared" si="1740"/>
        <v>20930544.800000001</v>
      </c>
      <c r="M1855" s="5">
        <f t="shared" ref="M1855:N1855" si="1869">F1855+H1855-K1855</f>
        <v>3</v>
      </c>
      <c r="N1855" s="6">
        <f t="shared" si="1869"/>
        <v>31395817.199999999</v>
      </c>
      <c r="O1855" s="5"/>
      <c r="P1855" s="5"/>
      <c r="Q1855" s="5"/>
      <c r="R1855" s="5"/>
      <c r="S1855" s="5"/>
      <c r="T1855" s="5"/>
      <c r="U1855" s="5"/>
      <c r="V1855" s="5"/>
      <c r="W1855" s="5"/>
    </row>
    <row r="1856" spans="1:23" x14ac:dyDescent="0.2">
      <c r="A1856" s="5" t="s">
        <v>1912</v>
      </c>
      <c r="B1856" s="5" t="s">
        <v>11</v>
      </c>
      <c r="C1856" s="5">
        <v>11</v>
      </c>
      <c r="D1856" s="6">
        <v>6625003</v>
      </c>
      <c r="E1856" s="5"/>
      <c r="F1856" s="5">
        <v>11</v>
      </c>
      <c r="G1856" s="6">
        <v>6625003</v>
      </c>
      <c r="H1856" s="5">
        <v>9</v>
      </c>
      <c r="I1856" s="6">
        <v>5427273</v>
      </c>
      <c r="J1856" s="7">
        <f t="shared" si="1802"/>
        <v>602613.80000000005</v>
      </c>
      <c r="K1856" s="5">
        <v>5</v>
      </c>
      <c r="L1856" s="6">
        <f t="shared" si="1740"/>
        <v>3013069</v>
      </c>
      <c r="M1856" s="5">
        <f t="shared" ref="M1856:N1856" si="1870">F1856+H1856-K1856</f>
        <v>15</v>
      </c>
      <c r="N1856" s="6">
        <f t="shared" si="1870"/>
        <v>9039207</v>
      </c>
      <c r="O1856" s="5"/>
      <c r="P1856" s="5"/>
      <c r="Q1856" s="5"/>
      <c r="R1856" s="5"/>
      <c r="S1856" s="5"/>
      <c r="T1856" s="5"/>
      <c r="U1856" s="5"/>
      <c r="V1856" s="5"/>
      <c r="W1856" s="5"/>
    </row>
    <row r="1857" spans="1:23" x14ac:dyDescent="0.2">
      <c r="A1857" s="5" t="s">
        <v>1913</v>
      </c>
      <c r="B1857" s="5" t="s">
        <v>11</v>
      </c>
      <c r="C1857" s="5">
        <v>25</v>
      </c>
      <c r="D1857" s="6">
        <v>18005540</v>
      </c>
      <c r="E1857" s="5"/>
      <c r="F1857" s="5">
        <v>25</v>
      </c>
      <c r="G1857" s="6">
        <v>18005540</v>
      </c>
      <c r="H1857" s="5">
        <v>0</v>
      </c>
      <c r="I1857" s="5">
        <v>0</v>
      </c>
      <c r="J1857" s="7">
        <f t="shared" si="1802"/>
        <v>720221.6</v>
      </c>
      <c r="K1857" s="5">
        <v>14</v>
      </c>
      <c r="L1857" s="6">
        <f t="shared" si="1740"/>
        <v>10083102.4</v>
      </c>
      <c r="M1857" s="5">
        <f t="shared" ref="M1857:N1857" si="1871">F1857+H1857-K1857</f>
        <v>11</v>
      </c>
      <c r="N1857" s="6">
        <f t="shared" si="1871"/>
        <v>7922437.5999999996</v>
      </c>
      <c r="O1857" s="5"/>
      <c r="P1857" s="5"/>
      <c r="Q1857" s="5"/>
      <c r="R1857" s="5"/>
      <c r="S1857" s="5"/>
      <c r="T1857" s="5"/>
      <c r="U1857" s="5"/>
      <c r="V1857" s="5"/>
      <c r="W1857" s="5"/>
    </row>
    <row r="1858" spans="1:23" x14ac:dyDescent="0.2">
      <c r="A1858" s="5" t="s">
        <v>1914</v>
      </c>
      <c r="B1858" s="5" t="s">
        <v>11</v>
      </c>
      <c r="C1858" s="5">
        <v>2</v>
      </c>
      <c r="D1858" s="6">
        <v>1045454</v>
      </c>
      <c r="E1858" s="5"/>
      <c r="F1858" s="5">
        <v>2</v>
      </c>
      <c r="G1858" s="6">
        <v>1045454</v>
      </c>
      <c r="H1858" s="5">
        <v>0</v>
      </c>
      <c r="I1858" s="5">
        <v>0</v>
      </c>
      <c r="J1858" s="7">
        <f t="shared" si="1802"/>
        <v>522727</v>
      </c>
      <c r="K1858" s="5">
        <v>2</v>
      </c>
      <c r="L1858" s="6">
        <f t="shared" si="1740"/>
        <v>1045454</v>
      </c>
      <c r="M1858" s="5">
        <f t="shared" ref="M1858:N1858" si="1872">F1858+H1858-K1858</f>
        <v>0</v>
      </c>
      <c r="N1858" s="6">
        <f t="shared" si="1872"/>
        <v>0</v>
      </c>
      <c r="O1858" s="5"/>
      <c r="P1858" s="5"/>
      <c r="Q1858" s="5"/>
      <c r="R1858" s="5"/>
      <c r="S1858" s="5"/>
      <c r="T1858" s="5"/>
      <c r="U1858" s="5"/>
      <c r="V1858" s="5"/>
      <c r="W1858" s="5"/>
    </row>
    <row r="1859" spans="1:23" x14ac:dyDescent="0.2">
      <c r="A1859" s="5" t="s">
        <v>1915</v>
      </c>
      <c r="B1859" s="5" t="s">
        <v>11</v>
      </c>
      <c r="C1859" s="5">
        <v>2</v>
      </c>
      <c r="D1859" s="6">
        <v>1045455</v>
      </c>
      <c r="E1859" s="5"/>
      <c r="F1859" s="5">
        <v>2</v>
      </c>
      <c r="G1859" s="6">
        <v>1045455</v>
      </c>
      <c r="H1859" s="5">
        <v>0</v>
      </c>
      <c r="I1859" s="5">
        <v>0</v>
      </c>
      <c r="J1859" s="7">
        <f t="shared" si="1802"/>
        <v>522727.5</v>
      </c>
      <c r="K1859" s="5">
        <v>2</v>
      </c>
      <c r="L1859" s="6">
        <f t="shared" si="1740"/>
        <v>1045455</v>
      </c>
      <c r="M1859" s="5">
        <f t="shared" ref="M1859:N1859" si="1873">F1859+H1859-K1859</f>
        <v>0</v>
      </c>
      <c r="N1859" s="6">
        <f t="shared" si="1873"/>
        <v>0</v>
      </c>
      <c r="O1859" s="5"/>
      <c r="P1859" s="5"/>
      <c r="Q1859" s="5"/>
      <c r="R1859" s="5"/>
      <c r="S1859" s="5"/>
      <c r="T1859" s="5"/>
      <c r="U1859" s="5"/>
      <c r="V1859" s="5"/>
      <c r="W1859" s="5"/>
    </row>
    <row r="1860" spans="1:23" x14ac:dyDescent="0.2">
      <c r="A1860" s="5" t="s">
        <v>1916</v>
      </c>
      <c r="B1860" s="5" t="s">
        <v>11</v>
      </c>
      <c r="C1860" s="5">
        <v>0</v>
      </c>
      <c r="D1860" s="5">
        <v>0</v>
      </c>
      <c r="E1860" s="5"/>
      <c r="F1860" s="5">
        <v>0</v>
      </c>
      <c r="G1860" s="5">
        <v>0</v>
      </c>
      <c r="H1860" s="5">
        <v>3</v>
      </c>
      <c r="I1860" s="6">
        <v>4350000</v>
      </c>
      <c r="J1860" s="7">
        <f t="shared" si="1802"/>
        <v>1450000</v>
      </c>
      <c r="K1860" s="5">
        <v>2</v>
      </c>
      <c r="L1860" s="6">
        <f t="shared" si="1740"/>
        <v>2900000</v>
      </c>
      <c r="M1860" s="5">
        <f t="shared" ref="M1860:N1860" si="1874">F1860+H1860-K1860</f>
        <v>1</v>
      </c>
      <c r="N1860" s="6">
        <f t="shared" si="1874"/>
        <v>1450000</v>
      </c>
      <c r="O1860" s="5"/>
      <c r="P1860" s="5"/>
      <c r="Q1860" s="5"/>
      <c r="R1860" s="5"/>
      <c r="S1860" s="5"/>
      <c r="T1860" s="5"/>
      <c r="U1860" s="5"/>
      <c r="V1860" s="5"/>
      <c r="W1860" s="5"/>
    </row>
    <row r="1861" spans="1:23" x14ac:dyDescent="0.2">
      <c r="A1861" s="5" t="s">
        <v>1917</v>
      </c>
      <c r="B1861" s="5" t="s">
        <v>11</v>
      </c>
      <c r="C1861" s="5">
        <v>1</v>
      </c>
      <c r="D1861" s="6">
        <v>1054546</v>
      </c>
      <c r="E1861" s="5"/>
      <c r="F1861" s="5">
        <v>1</v>
      </c>
      <c r="G1861" s="6">
        <v>1054546</v>
      </c>
      <c r="H1861" s="5">
        <v>0</v>
      </c>
      <c r="I1861" s="5">
        <v>0</v>
      </c>
      <c r="J1861" s="7">
        <f t="shared" si="1802"/>
        <v>1054546</v>
      </c>
      <c r="K1861" s="5">
        <v>1</v>
      </c>
      <c r="L1861" s="6">
        <f t="shared" si="1740"/>
        <v>1054546</v>
      </c>
      <c r="M1861" s="5">
        <f t="shared" ref="M1861:N1861" si="1875">F1861+H1861-K1861</f>
        <v>0</v>
      </c>
      <c r="N1861" s="6">
        <f t="shared" si="1875"/>
        <v>0</v>
      </c>
      <c r="O1861" s="5"/>
      <c r="P1861" s="5"/>
      <c r="Q1861" s="5"/>
      <c r="R1861" s="5"/>
      <c r="S1861" s="5"/>
      <c r="T1861" s="5"/>
      <c r="U1861" s="5"/>
      <c r="V1861" s="5"/>
      <c r="W1861" s="5"/>
    </row>
    <row r="1862" spans="1:23" x14ac:dyDescent="0.2">
      <c r="A1862" s="5" t="s">
        <v>1918</v>
      </c>
      <c r="B1862" s="5" t="s">
        <v>11</v>
      </c>
      <c r="C1862" s="5">
        <v>2</v>
      </c>
      <c r="D1862" s="6">
        <v>1054546</v>
      </c>
      <c r="E1862" s="5"/>
      <c r="F1862" s="5">
        <v>2</v>
      </c>
      <c r="G1862" s="6">
        <v>1054546</v>
      </c>
      <c r="H1862" s="5">
        <v>0</v>
      </c>
      <c r="I1862" s="5">
        <v>0</v>
      </c>
      <c r="J1862" s="7">
        <f t="shared" si="1802"/>
        <v>527273</v>
      </c>
      <c r="K1862" s="5">
        <v>2</v>
      </c>
      <c r="L1862" s="6">
        <f t="shared" si="1740"/>
        <v>1054546</v>
      </c>
      <c r="M1862" s="5">
        <f t="shared" ref="M1862:N1862" si="1876">F1862+H1862-K1862</f>
        <v>0</v>
      </c>
      <c r="N1862" s="6">
        <f t="shared" si="1876"/>
        <v>0</v>
      </c>
      <c r="O1862" s="5"/>
      <c r="P1862" s="5"/>
      <c r="Q1862" s="5"/>
      <c r="R1862" s="5"/>
      <c r="S1862" s="5"/>
      <c r="T1862" s="5"/>
      <c r="U1862" s="5"/>
      <c r="V1862" s="5"/>
      <c r="W1862" s="5"/>
    </row>
    <row r="1863" spans="1:23" x14ac:dyDescent="0.2">
      <c r="A1863" s="5" t="s">
        <v>1919</v>
      </c>
      <c r="B1863" s="5" t="s">
        <v>141</v>
      </c>
      <c r="C1863" s="5">
        <v>569</v>
      </c>
      <c r="D1863" s="5">
        <v>95513534</v>
      </c>
      <c r="E1863" s="5"/>
      <c r="F1863" s="5">
        <v>569</v>
      </c>
      <c r="G1863" s="5">
        <v>95513534</v>
      </c>
      <c r="H1863" s="5">
        <v>185</v>
      </c>
      <c r="I1863" s="6">
        <v>27300691</v>
      </c>
      <c r="J1863" s="7">
        <f t="shared" si="1802"/>
        <v>162883.5875331565</v>
      </c>
      <c r="K1863" s="5">
        <v>8</v>
      </c>
      <c r="L1863" s="6">
        <f t="shared" si="1740"/>
        <v>1303068.700265252</v>
      </c>
      <c r="M1863" s="5">
        <f t="shared" ref="M1863:N1863" si="1877">F1863+H1863-K1863</f>
        <v>746</v>
      </c>
      <c r="N1863" s="6">
        <f t="shared" si="1877"/>
        <v>121511156.29973474</v>
      </c>
      <c r="O1863" s="5"/>
      <c r="P1863" s="5"/>
      <c r="Q1863" s="5"/>
      <c r="R1863" s="5"/>
      <c r="S1863" s="5"/>
      <c r="T1863" s="5"/>
      <c r="U1863" s="5"/>
      <c r="V1863" s="5"/>
      <c r="W1863" s="5"/>
    </row>
    <row r="1864" spans="1:23" x14ac:dyDescent="0.2">
      <c r="A1864" s="5" t="s">
        <v>1920</v>
      </c>
      <c r="B1864" s="5" t="s">
        <v>34</v>
      </c>
      <c r="C1864" s="5">
        <v>1</v>
      </c>
      <c r="D1864" s="6">
        <v>1072727</v>
      </c>
      <c r="E1864" s="5"/>
      <c r="F1864" s="5">
        <v>1</v>
      </c>
      <c r="G1864" s="6">
        <v>1072727</v>
      </c>
      <c r="H1864" s="5">
        <v>0</v>
      </c>
      <c r="I1864" s="5">
        <v>0</v>
      </c>
      <c r="J1864" s="7">
        <f t="shared" si="1802"/>
        <v>1072727</v>
      </c>
      <c r="K1864" s="5">
        <v>1</v>
      </c>
      <c r="L1864" s="6">
        <f t="shared" si="1740"/>
        <v>1072727</v>
      </c>
      <c r="M1864" s="5">
        <f t="shared" ref="M1864:N1864" si="1878">F1864+H1864-K1864</f>
        <v>0</v>
      </c>
      <c r="N1864" s="6">
        <f t="shared" si="1878"/>
        <v>0</v>
      </c>
      <c r="O1864" s="5"/>
      <c r="P1864" s="5"/>
      <c r="Q1864" s="5"/>
      <c r="R1864" s="5"/>
      <c r="S1864" s="5"/>
      <c r="T1864" s="5"/>
      <c r="U1864" s="5"/>
      <c r="V1864" s="5"/>
      <c r="W1864" s="5"/>
    </row>
    <row r="1865" spans="1:23" x14ac:dyDescent="0.2">
      <c r="A1865" s="5" t="s">
        <v>1921</v>
      </c>
      <c r="B1865" s="5" t="s">
        <v>141</v>
      </c>
      <c r="C1865" s="5">
        <v>0</v>
      </c>
      <c r="D1865" s="5">
        <v>0</v>
      </c>
      <c r="E1865" s="5"/>
      <c r="F1865" s="5">
        <v>0</v>
      </c>
      <c r="G1865" s="5">
        <v>0</v>
      </c>
      <c r="H1865" s="5">
        <v>2</v>
      </c>
      <c r="I1865" s="6">
        <v>1200000</v>
      </c>
      <c r="J1865" s="7">
        <f t="shared" si="1802"/>
        <v>600000</v>
      </c>
      <c r="K1865" s="5">
        <v>2</v>
      </c>
      <c r="L1865" s="6">
        <f t="shared" si="1740"/>
        <v>1200000</v>
      </c>
      <c r="M1865" s="5">
        <f t="shared" ref="M1865:N1865" si="1879">F1865+H1865-K1865</f>
        <v>0</v>
      </c>
      <c r="N1865" s="6">
        <f t="shared" si="1879"/>
        <v>0</v>
      </c>
      <c r="O1865" s="5"/>
      <c r="P1865" s="5"/>
      <c r="Q1865" s="5"/>
      <c r="R1865" s="5"/>
      <c r="S1865" s="5"/>
      <c r="T1865" s="5"/>
      <c r="U1865" s="5"/>
      <c r="V1865" s="5"/>
      <c r="W1865" s="5"/>
    </row>
    <row r="1866" spans="1:23" x14ac:dyDescent="0.2">
      <c r="A1866" s="5" t="s">
        <v>1922</v>
      </c>
      <c r="B1866" s="5" t="s">
        <v>141</v>
      </c>
      <c r="C1866" s="5">
        <v>0</v>
      </c>
      <c r="D1866" s="5">
        <v>0</v>
      </c>
      <c r="E1866" s="5"/>
      <c r="F1866" s="5">
        <v>0</v>
      </c>
      <c r="G1866" s="5">
        <v>0</v>
      </c>
      <c r="H1866" s="5">
        <v>3</v>
      </c>
      <c r="I1866" s="6">
        <v>1650000</v>
      </c>
      <c r="J1866" s="7">
        <f t="shared" si="1802"/>
        <v>550000</v>
      </c>
      <c r="K1866" s="5">
        <v>2</v>
      </c>
      <c r="L1866" s="6">
        <f t="shared" si="1740"/>
        <v>1100000</v>
      </c>
      <c r="M1866" s="5">
        <f t="shared" ref="M1866:N1866" si="1880">F1866+H1866-K1866</f>
        <v>1</v>
      </c>
      <c r="N1866" s="6">
        <f t="shared" si="1880"/>
        <v>550000</v>
      </c>
      <c r="O1866" s="5"/>
      <c r="P1866" s="5"/>
      <c r="Q1866" s="5"/>
      <c r="R1866" s="5"/>
      <c r="S1866" s="5"/>
      <c r="T1866" s="5"/>
      <c r="U1866" s="5"/>
      <c r="V1866" s="5"/>
      <c r="W1866" s="5"/>
    </row>
    <row r="1867" spans="1:23" x14ac:dyDescent="0.2">
      <c r="A1867" s="5" t="s">
        <v>1923</v>
      </c>
      <c r="B1867" s="5" t="s">
        <v>11</v>
      </c>
      <c r="C1867" s="5">
        <v>1</v>
      </c>
      <c r="D1867" s="6">
        <v>1081818</v>
      </c>
      <c r="E1867" s="5"/>
      <c r="F1867" s="5">
        <v>1</v>
      </c>
      <c r="G1867" s="6">
        <v>1081818</v>
      </c>
      <c r="H1867" s="5">
        <v>0</v>
      </c>
      <c r="I1867" s="5">
        <v>0</v>
      </c>
      <c r="J1867" s="7">
        <f t="shared" si="1802"/>
        <v>1081818</v>
      </c>
      <c r="K1867" s="5">
        <v>1</v>
      </c>
      <c r="L1867" s="6">
        <f t="shared" si="1740"/>
        <v>1081818</v>
      </c>
      <c r="M1867" s="5">
        <f t="shared" ref="M1867:N1867" si="1881">F1867+H1867-K1867</f>
        <v>0</v>
      </c>
      <c r="N1867" s="6">
        <f t="shared" si="1881"/>
        <v>0</v>
      </c>
      <c r="O1867" s="5"/>
      <c r="P1867" s="5"/>
      <c r="Q1867" s="5"/>
      <c r="R1867" s="5"/>
      <c r="S1867" s="5"/>
      <c r="T1867" s="5"/>
      <c r="U1867" s="5"/>
      <c r="V1867" s="5"/>
      <c r="W1867" s="5"/>
    </row>
    <row r="1868" spans="1:23" x14ac:dyDescent="0.2">
      <c r="A1868" s="5" t="s">
        <v>1924</v>
      </c>
      <c r="B1868" s="5" t="s">
        <v>25</v>
      </c>
      <c r="C1868" s="5">
        <v>8</v>
      </c>
      <c r="D1868" s="6">
        <v>1090907</v>
      </c>
      <c r="E1868" s="5"/>
      <c r="F1868" s="5">
        <v>8</v>
      </c>
      <c r="G1868" s="6">
        <v>1090907</v>
      </c>
      <c r="H1868" s="5">
        <v>0</v>
      </c>
      <c r="I1868" s="5">
        <v>0</v>
      </c>
      <c r="J1868" s="7">
        <f t="shared" si="1802"/>
        <v>136363.375</v>
      </c>
      <c r="K1868" s="5">
        <v>8</v>
      </c>
      <c r="L1868" s="6">
        <f t="shared" si="1740"/>
        <v>1090907</v>
      </c>
      <c r="M1868" s="5">
        <f t="shared" ref="M1868:N1868" si="1882">F1868+H1868-K1868</f>
        <v>0</v>
      </c>
      <c r="N1868" s="6">
        <f t="shared" si="1882"/>
        <v>0</v>
      </c>
      <c r="O1868" s="5"/>
      <c r="P1868" s="5"/>
      <c r="Q1868" s="5"/>
      <c r="R1868" s="5"/>
      <c r="S1868" s="5"/>
      <c r="T1868" s="5"/>
      <c r="U1868" s="5"/>
      <c r="V1868" s="5"/>
      <c r="W1868" s="5"/>
    </row>
    <row r="1869" spans="1:23" x14ac:dyDescent="0.2">
      <c r="A1869" s="5" t="s">
        <v>1925</v>
      </c>
      <c r="B1869" s="5" t="s">
        <v>11</v>
      </c>
      <c r="C1869" s="5">
        <v>0</v>
      </c>
      <c r="D1869" s="5">
        <v>0</v>
      </c>
      <c r="E1869" s="5"/>
      <c r="F1869" s="5">
        <v>0</v>
      </c>
      <c r="G1869" s="5">
        <v>0</v>
      </c>
      <c r="H1869" s="5">
        <v>2</v>
      </c>
      <c r="I1869" s="6">
        <v>28000000</v>
      </c>
      <c r="J1869" s="7">
        <f t="shared" si="1802"/>
        <v>14000000</v>
      </c>
      <c r="K1869" s="5">
        <v>2</v>
      </c>
      <c r="L1869" s="6">
        <f t="shared" si="1740"/>
        <v>28000000</v>
      </c>
      <c r="M1869" s="5">
        <f t="shared" ref="M1869:N1869" si="1883">F1869+H1869-K1869</f>
        <v>0</v>
      </c>
      <c r="N1869" s="6">
        <f t="shared" si="1883"/>
        <v>0</v>
      </c>
      <c r="O1869" s="5"/>
      <c r="P1869" s="5"/>
      <c r="Q1869" s="5"/>
      <c r="R1869" s="5"/>
      <c r="S1869" s="5"/>
      <c r="T1869" s="5"/>
      <c r="U1869" s="5"/>
      <c r="V1869" s="5"/>
      <c r="W1869" s="5"/>
    </row>
    <row r="1870" spans="1:23" x14ac:dyDescent="0.2">
      <c r="A1870" s="5" t="s">
        <v>1926</v>
      </c>
      <c r="B1870" s="5" t="s">
        <v>11</v>
      </c>
      <c r="C1870" s="5">
        <v>0</v>
      </c>
      <c r="D1870" s="5">
        <v>0</v>
      </c>
      <c r="E1870" s="5"/>
      <c r="F1870" s="5">
        <v>0</v>
      </c>
      <c r="G1870" s="5">
        <v>0</v>
      </c>
      <c r="H1870" s="5">
        <v>3</v>
      </c>
      <c r="I1870" s="6">
        <v>17727273</v>
      </c>
      <c r="J1870" s="7">
        <f t="shared" si="1802"/>
        <v>5909091</v>
      </c>
      <c r="K1870" s="5">
        <v>3</v>
      </c>
      <c r="L1870" s="6">
        <f t="shared" si="1740"/>
        <v>17727273</v>
      </c>
      <c r="M1870" s="5">
        <f t="shared" ref="M1870:N1870" si="1884">F1870+H1870-K1870</f>
        <v>0</v>
      </c>
      <c r="N1870" s="6">
        <f t="shared" si="1884"/>
        <v>0</v>
      </c>
      <c r="O1870" s="5"/>
      <c r="P1870" s="5"/>
      <c r="Q1870" s="5"/>
      <c r="R1870" s="5"/>
      <c r="S1870" s="5"/>
      <c r="T1870" s="5"/>
      <c r="U1870" s="5"/>
      <c r="V1870" s="5"/>
      <c r="W1870" s="5"/>
    </row>
    <row r="1871" spans="1:23" x14ac:dyDescent="0.2">
      <c r="A1871" s="5" t="s">
        <v>1927</v>
      </c>
      <c r="B1871" s="5" t="s">
        <v>11</v>
      </c>
      <c r="C1871" s="5">
        <v>1</v>
      </c>
      <c r="D1871" s="6">
        <v>1090909</v>
      </c>
      <c r="E1871" s="5"/>
      <c r="F1871" s="5">
        <v>1</v>
      </c>
      <c r="G1871" s="6">
        <v>1090909</v>
      </c>
      <c r="H1871" s="5">
        <v>0</v>
      </c>
      <c r="I1871" s="5">
        <v>0</v>
      </c>
      <c r="J1871" s="7">
        <f t="shared" si="1802"/>
        <v>1090909</v>
      </c>
      <c r="K1871" s="5">
        <v>1</v>
      </c>
      <c r="L1871" s="6">
        <f t="shared" si="1740"/>
        <v>1090909</v>
      </c>
      <c r="M1871" s="5">
        <f t="shared" ref="M1871:N1871" si="1885">F1871+H1871-K1871</f>
        <v>0</v>
      </c>
      <c r="N1871" s="6">
        <f t="shared" si="1885"/>
        <v>0</v>
      </c>
      <c r="O1871" s="5"/>
      <c r="P1871" s="5"/>
      <c r="Q1871" s="5"/>
      <c r="R1871" s="5"/>
      <c r="S1871" s="5"/>
      <c r="T1871" s="5"/>
      <c r="U1871" s="5"/>
      <c r="V1871" s="5"/>
      <c r="W1871" s="5"/>
    </row>
    <row r="1872" spans="1:23" x14ac:dyDescent="0.2">
      <c r="A1872" s="5" t="s">
        <v>1928</v>
      </c>
      <c r="B1872" s="5" t="s">
        <v>11</v>
      </c>
      <c r="C1872" s="5">
        <v>1</v>
      </c>
      <c r="D1872" s="6">
        <v>1090909</v>
      </c>
      <c r="E1872" s="5"/>
      <c r="F1872" s="5">
        <v>1</v>
      </c>
      <c r="G1872" s="6">
        <v>1090909</v>
      </c>
      <c r="H1872" s="5">
        <v>0</v>
      </c>
      <c r="I1872" s="5">
        <v>0</v>
      </c>
      <c r="J1872" s="7">
        <f t="shared" si="1802"/>
        <v>1090909</v>
      </c>
      <c r="K1872" s="5">
        <v>1</v>
      </c>
      <c r="L1872" s="6">
        <f t="shared" si="1740"/>
        <v>1090909</v>
      </c>
      <c r="M1872" s="5">
        <f t="shared" ref="M1872:N1872" si="1886">F1872+H1872-K1872</f>
        <v>0</v>
      </c>
      <c r="N1872" s="6">
        <f t="shared" si="1886"/>
        <v>0</v>
      </c>
      <c r="O1872" s="5"/>
      <c r="P1872" s="5"/>
      <c r="Q1872" s="5"/>
      <c r="R1872" s="5"/>
      <c r="S1872" s="5"/>
      <c r="T1872" s="5"/>
      <c r="U1872" s="5"/>
      <c r="V1872" s="5"/>
      <c r="W1872" s="5"/>
    </row>
    <row r="1873" spans="1:23" x14ac:dyDescent="0.2">
      <c r="A1873" s="5" t="s">
        <v>1929</v>
      </c>
      <c r="B1873" s="5" t="s">
        <v>11</v>
      </c>
      <c r="C1873" s="5">
        <v>1</v>
      </c>
      <c r="D1873" s="6">
        <v>1090909</v>
      </c>
      <c r="E1873" s="5"/>
      <c r="F1873" s="5">
        <v>1</v>
      </c>
      <c r="G1873" s="6">
        <v>1090909</v>
      </c>
      <c r="H1873" s="5">
        <v>0</v>
      </c>
      <c r="I1873" s="5">
        <v>0</v>
      </c>
      <c r="J1873" s="7">
        <f t="shared" si="1802"/>
        <v>1090909</v>
      </c>
      <c r="K1873" s="5">
        <v>1</v>
      </c>
      <c r="L1873" s="6">
        <f t="shared" si="1740"/>
        <v>1090909</v>
      </c>
      <c r="M1873" s="5">
        <f t="shared" ref="M1873:N1873" si="1887">F1873+H1873-K1873</f>
        <v>0</v>
      </c>
      <c r="N1873" s="6">
        <f t="shared" si="1887"/>
        <v>0</v>
      </c>
      <c r="O1873" s="5"/>
      <c r="P1873" s="5"/>
      <c r="Q1873" s="5"/>
      <c r="R1873" s="5"/>
      <c r="S1873" s="5"/>
      <c r="T1873" s="5"/>
      <c r="U1873" s="5"/>
      <c r="V1873" s="5"/>
      <c r="W1873" s="5"/>
    </row>
    <row r="1874" spans="1:23" x14ac:dyDescent="0.2">
      <c r="A1874" s="5" t="s">
        <v>1930</v>
      </c>
      <c r="B1874" s="5" t="s">
        <v>11</v>
      </c>
      <c r="C1874" s="5">
        <v>0</v>
      </c>
      <c r="D1874" s="5">
        <v>0</v>
      </c>
      <c r="E1874" s="5"/>
      <c r="F1874" s="5">
        <v>0</v>
      </c>
      <c r="G1874" s="5">
        <v>0</v>
      </c>
      <c r="H1874" s="5">
        <v>2</v>
      </c>
      <c r="I1874" s="6">
        <v>2227272</v>
      </c>
      <c r="J1874" s="7">
        <f t="shared" si="1802"/>
        <v>1113636</v>
      </c>
      <c r="K1874" s="5">
        <v>2</v>
      </c>
      <c r="L1874" s="6">
        <f t="shared" si="1740"/>
        <v>2227272</v>
      </c>
      <c r="M1874" s="5">
        <f t="shared" ref="M1874:N1874" si="1888">F1874+H1874-K1874</f>
        <v>0</v>
      </c>
      <c r="N1874" s="6">
        <f t="shared" si="1888"/>
        <v>0</v>
      </c>
      <c r="O1874" s="5"/>
      <c r="P1874" s="5"/>
      <c r="Q1874" s="5"/>
      <c r="R1874" s="5"/>
      <c r="S1874" s="5"/>
      <c r="T1874" s="5"/>
      <c r="U1874" s="5"/>
      <c r="V1874" s="5"/>
      <c r="W1874" s="5"/>
    </row>
    <row r="1875" spans="1:23" x14ac:dyDescent="0.2">
      <c r="A1875" s="5" t="s">
        <v>1931</v>
      </c>
      <c r="B1875" s="5" t="s">
        <v>20</v>
      </c>
      <c r="C1875" s="5">
        <v>0</v>
      </c>
      <c r="D1875" s="5">
        <v>0</v>
      </c>
      <c r="E1875" s="5"/>
      <c r="F1875" s="5">
        <v>0</v>
      </c>
      <c r="G1875" s="5">
        <v>0</v>
      </c>
      <c r="H1875" s="5">
        <v>15</v>
      </c>
      <c r="I1875" s="6">
        <v>160650000</v>
      </c>
      <c r="J1875" s="7">
        <f t="shared" si="1802"/>
        <v>10710000</v>
      </c>
      <c r="K1875" s="5">
        <v>4</v>
      </c>
      <c r="L1875" s="6">
        <f t="shared" si="1740"/>
        <v>42840000</v>
      </c>
      <c r="M1875" s="5">
        <f t="shared" ref="M1875:N1875" si="1889">F1875+H1875-K1875</f>
        <v>11</v>
      </c>
      <c r="N1875" s="6">
        <f t="shared" si="1889"/>
        <v>117810000</v>
      </c>
      <c r="O1875" s="5"/>
      <c r="P1875" s="5"/>
      <c r="Q1875" s="5"/>
      <c r="R1875" s="5"/>
      <c r="S1875" s="5"/>
      <c r="T1875" s="5"/>
      <c r="U1875" s="5"/>
      <c r="V1875" s="5"/>
      <c r="W1875" s="5"/>
    </row>
    <row r="1876" spans="1:23" x14ac:dyDescent="0.2">
      <c r="A1876" s="5" t="s">
        <v>1932</v>
      </c>
      <c r="B1876" s="5" t="s">
        <v>11</v>
      </c>
      <c r="C1876" s="5">
        <v>0</v>
      </c>
      <c r="D1876" s="5">
        <v>0</v>
      </c>
      <c r="E1876" s="5"/>
      <c r="F1876" s="5">
        <v>0</v>
      </c>
      <c r="G1876" s="5">
        <v>0</v>
      </c>
      <c r="H1876" s="5">
        <v>82</v>
      </c>
      <c r="I1876" s="6">
        <v>24527220</v>
      </c>
      <c r="J1876" s="7">
        <f t="shared" si="1802"/>
        <v>299112.43902439025</v>
      </c>
      <c r="K1876" s="5">
        <v>41</v>
      </c>
      <c r="L1876" s="6">
        <f t="shared" si="1740"/>
        <v>12263610</v>
      </c>
      <c r="M1876" s="5">
        <f t="shared" ref="M1876:N1876" si="1890">F1876+H1876-K1876</f>
        <v>41</v>
      </c>
      <c r="N1876" s="6">
        <f t="shared" si="1890"/>
        <v>12263610</v>
      </c>
      <c r="O1876" s="5"/>
      <c r="P1876" s="5"/>
      <c r="Q1876" s="5"/>
      <c r="R1876" s="5"/>
      <c r="S1876" s="5"/>
      <c r="T1876" s="5"/>
      <c r="U1876" s="5"/>
      <c r="V1876" s="5"/>
      <c r="W1876" s="5"/>
    </row>
    <row r="1877" spans="1:23" x14ac:dyDescent="0.2">
      <c r="A1877" s="5" t="s">
        <v>1933</v>
      </c>
      <c r="B1877" s="5" t="s">
        <v>11</v>
      </c>
      <c r="C1877" s="5">
        <v>1</v>
      </c>
      <c r="D1877" s="6">
        <v>1100000</v>
      </c>
      <c r="E1877" s="5"/>
      <c r="F1877" s="5">
        <v>1</v>
      </c>
      <c r="G1877" s="6">
        <v>1100000</v>
      </c>
      <c r="H1877" s="5">
        <v>0</v>
      </c>
      <c r="I1877" s="5">
        <v>0</v>
      </c>
      <c r="J1877" s="7">
        <f t="shared" si="1802"/>
        <v>1100000</v>
      </c>
      <c r="K1877" s="5">
        <v>1</v>
      </c>
      <c r="L1877" s="6">
        <f t="shared" si="1740"/>
        <v>1100000</v>
      </c>
      <c r="M1877" s="5">
        <f t="shared" ref="M1877:N1877" si="1891">F1877+H1877-K1877</f>
        <v>0</v>
      </c>
      <c r="N1877" s="6">
        <f t="shared" si="1891"/>
        <v>0</v>
      </c>
      <c r="O1877" s="5"/>
      <c r="P1877" s="5"/>
      <c r="Q1877" s="5"/>
      <c r="R1877" s="5"/>
      <c r="S1877" s="5"/>
      <c r="T1877" s="5"/>
      <c r="U1877" s="5"/>
      <c r="V1877" s="5"/>
      <c r="W1877" s="5"/>
    </row>
    <row r="1878" spans="1:23" x14ac:dyDescent="0.2">
      <c r="A1878" s="5" t="s">
        <v>1934</v>
      </c>
      <c r="B1878" s="5" t="s">
        <v>20</v>
      </c>
      <c r="C1878" s="5">
        <v>0</v>
      </c>
      <c r="D1878" s="5">
        <v>0</v>
      </c>
      <c r="E1878" s="5"/>
      <c r="F1878" s="5">
        <v>0</v>
      </c>
      <c r="G1878" s="5">
        <v>0</v>
      </c>
      <c r="H1878" s="5">
        <v>2</v>
      </c>
      <c r="I1878" s="6">
        <v>5409091</v>
      </c>
      <c r="J1878" s="7">
        <f t="shared" si="1802"/>
        <v>2704545.5</v>
      </c>
      <c r="K1878" s="5">
        <v>1</v>
      </c>
      <c r="L1878" s="6">
        <f t="shared" si="1740"/>
        <v>2704545.5</v>
      </c>
      <c r="M1878" s="5">
        <f t="shared" ref="M1878:N1878" si="1892">F1878+H1878-K1878</f>
        <v>1</v>
      </c>
      <c r="N1878" s="6">
        <f t="shared" si="1892"/>
        <v>2704545.5</v>
      </c>
      <c r="O1878" s="5"/>
      <c r="P1878" s="5"/>
      <c r="Q1878" s="5"/>
      <c r="R1878" s="5"/>
      <c r="S1878" s="5"/>
      <c r="T1878" s="5"/>
      <c r="U1878" s="5"/>
      <c r="V1878" s="5"/>
      <c r="W1878" s="5"/>
    </row>
    <row r="1879" spans="1:23" x14ac:dyDescent="0.2">
      <c r="A1879" s="5" t="s">
        <v>1935</v>
      </c>
      <c r="B1879" s="5" t="s">
        <v>11</v>
      </c>
      <c r="C1879" s="5">
        <v>0</v>
      </c>
      <c r="D1879" s="5">
        <v>0</v>
      </c>
      <c r="E1879" s="5"/>
      <c r="F1879" s="5">
        <v>0</v>
      </c>
      <c r="G1879" s="5">
        <v>0</v>
      </c>
      <c r="H1879" s="5">
        <v>2</v>
      </c>
      <c r="I1879" s="6">
        <v>1650750</v>
      </c>
      <c r="J1879" s="7">
        <f t="shared" si="1802"/>
        <v>825375</v>
      </c>
      <c r="K1879" s="5">
        <v>1</v>
      </c>
      <c r="L1879" s="6">
        <f t="shared" si="1740"/>
        <v>825375</v>
      </c>
      <c r="M1879" s="5">
        <f t="shared" ref="M1879:N1879" si="1893">F1879+H1879-K1879</f>
        <v>1</v>
      </c>
      <c r="N1879" s="6">
        <f t="shared" si="1893"/>
        <v>825375</v>
      </c>
      <c r="O1879" s="5"/>
      <c r="P1879" s="5"/>
      <c r="Q1879" s="5"/>
      <c r="R1879" s="5"/>
      <c r="S1879" s="5"/>
      <c r="T1879" s="5"/>
      <c r="U1879" s="5"/>
      <c r="V1879" s="5"/>
      <c r="W1879" s="5"/>
    </row>
    <row r="1880" spans="1:23" x14ac:dyDescent="0.2">
      <c r="A1880" s="5" t="s">
        <v>1936</v>
      </c>
      <c r="B1880" s="5" t="s">
        <v>11</v>
      </c>
      <c r="C1880" s="5">
        <v>0</v>
      </c>
      <c r="D1880" s="5">
        <v>0</v>
      </c>
      <c r="E1880" s="5"/>
      <c r="F1880" s="5">
        <v>0</v>
      </c>
      <c r="G1880" s="5">
        <v>0</v>
      </c>
      <c r="H1880" s="5">
        <v>3</v>
      </c>
      <c r="I1880" s="6">
        <v>5727273</v>
      </c>
      <c r="J1880" s="7">
        <f t="shared" si="1802"/>
        <v>1909091</v>
      </c>
      <c r="K1880" s="5">
        <v>3</v>
      </c>
      <c r="L1880" s="6">
        <f t="shared" si="1740"/>
        <v>5727273</v>
      </c>
      <c r="M1880" s="5">
        <f t="shared" ref="M1880:N1880" si="1894">F1880+H1880-K1880</f>
        <v>0</v>
      </c>
      <c r="N1880" s="6">
        <f t="shared" si="1894"/>
        <v>0</v>
      </c>
      <c r="O1880" s="5"/>
      <c r="P1880" s="5"/>
      <c r="Q1880" s="5"/>
      <c r="R1880" s="5"/>
      <c r="S1880" s="5"/>
      <c r="T1880" s="5"/>
      <c r="U1880" s="5"/>
      <c r="V1880" s="5"/>
      <c r="W1880" s="5"/>
    </row>
    <row r="1881" spans="1:23" x14ac:dyDescent="0.2">
      <c r="A1881" s="5" t="s">
        <v>1937</v>
      </c>
      <c r="B1881" s="5" t="s">
        <v>11</v>
      </c>
      <c r="C1881" s="5">
        <v>2</v>
      </c>
      <c r="D1881" s="6">
        <v>1136363</v>
      </c>
      <c r="E1881" s="5"/>
      <c r="F1881" s="5">
        <v>2</v>
      </c>
      <c r="G1881" s="6">
        <v>1136363</v>
      </c>
      <c r="H1881" s="5">
        <v>0</v>
      </c>
      <c r="I1881" s="5">
        <v>0</v>
      </c>
      <c r="J1881" s="7">
        <f t="shared" si="1802"/>
        <v>568181.5</v>
      </c>
      <c r="K1881" s="5">
        <v>2</v>
      </c>
      <c r="L1881" s="6">
        <f t="shared" si="1740"/>
        <v>1136363</v>
      </c>
      <c r="M1881" s="5">
        <f t="shared" ref="M1881:N1881" si="1895">F1881+H1881-K1881</f>
        <v>0</v>
      </c>
      <c r="N1881" s="6">
        <f t="shared" si="1895"/>
        <v>0</v>
      </c>
      <c r="O1881" s="5"/>
      <c r="P1881" s="5"/>
      <c r="Q1881" s="5"/>
      <c r="R1881" s="5"/>
      <c r="S1881" s="5"/>
      <c r="T1881" s="5"/>
      <c r="U1881" s="5"/>
      <c r="V1881" s="5"/>
      <c r="W1881" s="5"/>
    </row>
    <row r="1882" spans="1:23" x14ac:dyDescent="0.2">
      <c r="A1882" s="5" t="s">
        <v>1938</v>
      </c>
      <c r="B1882" s="5" t="s">
        <v>34</v>
      </c>
      <c r="C1882" s="5">
        <v>1</v>
      </c>
      <c r="D1882" s="6">
        <v>1136363</v>
      </c>
      <c r="E1882" s="5"/>
      <c r="F1882" s="5">
        <v>1</v>
      </c>
      <c r="G1882" s="6">
        <v>1136363</v>
      </c>
      <c r="H1882" s="5">
        <v>0</v>
      </c>
      <c r="I1882" s="5">
        <v>0</v>
      </c>
      <c r="J1882" s="7">
        <f t="shared" si="1802"/>
        <v>1136363</v>
      </c>
      <c r="K1882" s="5">
        <v>1</v>
      </c>
      <c r="L1882" s="6">
        <f t="shared" si="1740"/>
        <v>1136363</v>
      </c>
      <c r="M1882" s="5">
        <f t="shared" ref="M1882:N1882" si="1896">F1882+H1882-K1882</f>
        <v>0</v>
      </c>
      <c r="N1882" s="6">
        <f t="shared" si="1896"/>
        <v>0</v>
      </c>
      <c r="O1882" s="5"/>
      <c r="P1882" s="5"/>
      <c r="Q1882" s="5"/>
      <c r="R1882" s="5"/>
      <c r="S1882" s="5"/>
      <c r="T1882" s="5"/>
      <c r="U1882" s="5"/>
      <c r="V1882" s="5"/>
      <c r="W1882" s="5"/>
    </row>
    <row r="1883" spans="1:23" x14ac:dyDescent="0.2">
      <c r="A1883" s="5" t="s">
        <v>1939</v>
      </c>
      <c r="B1883" s="5" t="s">
        <v>11</v>
      </c>
      <c r="C1883" s="5">
        <v>1</v>
      </c>
      <c r="D1883" s="6">
        <v>1136363</v>
      </c>
      <c r="E1883" s="5"/>
      <c r="F1883" s="5">
        <v>1</v>
      </c>
      <c r="G1883" s="6">
        <v>1136363</v>
      </c>
      <c r="H1883" s="5">
        <v>0</v>
      </c>
      <c r="I1883" s="5">
        <v>0</v>
      </c>
      <c r="J1883" s="7">
        <f t="shared" si="1802"/>
        <v>1136363</v>
      </c>
      <c r="K1883" s="5">
        <v>1</v>
      </c>
      <c r="L1883" s="6">
        <f t="shared" si="1740"/>
        <v>1136363</v>
      </c>
      <c r="M1883" s="5">
        <f t="shared" ref="M1883:N1883" si="1897">F1883+H1883-K1883</f>
        <v>0</v>
      </c>
      <c r="N1883" s="6">
        <f t="shared" si="1897"/>
        <v>0</v>
      </c>
      <c r="O1883" s="5"/>
      <c r="P1883" s="5"/>
      <c r="Q1883" s="5"/>
      <c r="R1883" s="5"/>
      <c r="S1883" s="5"/>
      <c r="T1883" s="5"/>
      <c r="U1883" s="5"/>
      <c r="V1883" s="5"/>
      <c r="W1883" s="5"/>
    </row>
    <row r="1884" spans="1:23" x14ac:dyDescent="0.2">
      <c r="A1884" s="5" t="s">
        <v>1940</v>
      </c>
      <c r="B1884" s="5" t="s">
        <v>11</v>
      </c>
      <c r="C1884" s="5">
        <v>1</v>
      </c>
      <c r="D1884" s="6">
        <v>1136364</v>
      </c>
      <c r="E1884" s="5"/>
      <c r="F1884" s="5">
        <v>1</v>
      </c>
      <c r="G1884" s="6">
        <v>1136364</v>
      </c>
      <c r="H1884" s="5">
        <v>0</v>
      </c>
      <c r="I1884" s="5">
        <v>0</v>
      </c>
      <c r="J1884" s="7">
        <f t="shared" si="1802"/>
        <v>1136364</v>
      </c>
      <c r="K1884" s="5">
        <v>1</v>
      </c>
      <c r="L1884" s="6">
        <f t="shared" si="1740"/>
        <v>1136364</v>
      </c>
      <c r="M1884" s="5">
        <f t="shared" ref="M1884:N1884" si="1898">F1884+H1884-K1884</f>
        <v>0</v>
      </c>
      <c r="N1884" s="6">
        <f t="shared" si="1898"/>
        <v>0</v>
      </c>
      <c r="O1884" s="5"/>
      <c r="P1884" s="5"/>
      <c r="Q1884" s="5"/>
      <c r="R1884" s="5"/>
      <c r="S1884" s="5"/>
      <c r="T1884" s="5"/>
      <c r="U1884" s="5"/>
      <c r="V1884" s="5"/>
      <c r="W1884" s="5"/>
    </row>
    <row r="1885" spans="1:23" x14ac:dyDescent="0.2">
      <c r="A1885" s="5" t="s">
        <v>1941</v>
      </c>
      <c r="B1885" s="5" t="s">
        <v>11</v>
      </c>
      <c r="C1885" s="5">
        <v>1</v>
      </c>
      <c r="D1885" s="6">
        <v>1136364</v>
      </c>
      <c r="E1885" s="5"/>
      <c r="F1885" s="5">
        <v>1</v>
      </c>
      <c r="G1885" s="6">
        <v>1136364</v>
      </c>
      <c r="H1885" s="5">
        <v>0</v>
      </c>
      <c r="I1885" s="5">
        <v>0</v>
      </c>
      <c r="J1885" s="7">
        <f t="shared" si="1802"/>
        <v>1136364</v>
      </c>
      <c r="K1885" s="5">
        <v>1</v>
      </c>
      <c r="L1885" s="6">
        <f t="shared" si="1740"/>
        <v>1136364</v>
      </c>
      <c r="M1885" s="5">
        <f t="shared" ref="M1885:N1885" si="1899">F1885+H1885-K1885</f>
        <v>0</v>
      </c>
      <c r="N1885" s="6">
        <f t="shared" si="1899"/>
        <v>0</v>
      </c>
      <c r="O1885" s="5"/>
      <c r="P1885" s="5"/>
      <c r="Q1885" s="5"/>
      <c r="R1885" s="5"/>
      <c r="S1885" s="5"/>
      <c r="T1885" s="5"/>
      <c r="U1885" s="5"/>
      <c r="V1885" s="5"/>
      <c r="W1885" s="5"/>
    </row>
    <row r="1886" spans="1:23" x14ac:dyDescent="0.2">
      <c r="A1886" s="5" t="s">
        <v>1942</v>
      </c>
      <c r="B1886" s="5" t="s">
        <v>11</v>
      </c>
      <c r="C1886" s="5">
        <v>0</v>
      </c>
      <c r="D1886" s="5">
        <v>0</v>
      </c>
      <c r="E1886" s="5"/>
      <c r="F1886" s="5">
        <v>0</v>
      </c>
      <c r="G1886" s="5">
        <v>0</v>
      </c>
      <c r="H1886" s="5">
        <v>4</v>
      </c>
      <c r="I1886" s="6">
        <v>1950000</v>
      </c>
      <c r="J1886" s="7">
        <f t="shared" si="1802"/>
        <v>487500</v>
      </c>
      <c r="K1886" s="5">
        <v>4</v>
      </c>
      <c r="L1886" s="6">
        <f t="shared" si="1740"/>
        <v>1950000</v>
      </c>
      <c r="M1886" s="5">
        <f t="shared" ref="M1886:N1886" si="1900">F1886+H1886-K1886</f>
        <v>0</v>
      </c>
      <c r="N1886" s="6">
        <f t="shared" si="1900"/>
        <v>0</v>
      </c>
      <c r="O1886" s="5"/>
      <c r="P1886" s="5"/>
      <c r="Q1886" s="5"/>
      <c r="R1886" s="5"/>
      <c r="S1886" s="5"/>
      <c r="T1886" s="5"/>
      <c r="U1886" s="5"/>
      <c r="V1886" s="5"/>
      <c r="W1886" s="5"/>
    </row>
    <row r="1887" spans="1:23" x14ac:dyDescent="0.2">
      <c r="A1887" s="5" t="s">
        <v>1943</v>
      </c>
      <c r="B1887" s="5" t="s">
        <v>650</v>
      </c>
      <c r="C1887" s="5">
        <v>0</v>
      </c>
      <c r="D1887" s="5">
        <v>0</v>
      </c>
      <c r="E1887" s="5"/>
      <c r="F1887" s="5">
        <v>0</v>
      </c>
      <c r="G1887" s="5">
        <v>0</v>
      </c>
      <c r="H1887" s="5">
        <v>30</v>
      </c>
      <c r="I1887" s="6">
        <v>22090920</v>
      </c>
      <c r="J1887" s="7">
        <f t="shared" si="1802"/>
        <v>736364</v>
      </c>
      <c r="K1887" s="5">
        <v>5</v>
      </c>
      <c r="L1887" s="6">
        <f t="shared" si="1740"/>
        <v>3681820</v>
      </c>
      <c r="M1887" s="5">
        <f t="shared" ref="M1887:N1887" si="1901">F1887+H1887-K1887</f>
        <v>25</v>
      </c>
      <c r="N1887" s="6">
        <f t="shared" si="1901"/>
        <v>18409100</v>
      </c>
      <c r="O1887" s="5"/>
      <c r="P1887" s="5"/>
      <c r="Q1887" s="5"/>
      <c r="R1887" s="5"/>
      <c r="S1887" s="5"/>
      <c r="T1887" s="5"/>
      <c r="U1887" s="5"/>
      <c r="V1887" s="5"/>
      <c r="W1887" s="5"/>
    </row>
    <row r="1888" spans="1:23" x14ac:dyDescent="0.2">
      <c r="A1888" s="5" t="s">
        <v>1944</v>
      </c>
      <c r="B1888" s="5" t="s">
        <v>11</v>
      </c>
      <c r="C1888" s="5">
        <v>0</v>
      </c>
      <c r="D1888" s="5">
        <v>0</v>
      </c>
      <c r="E1888" s="5"/>
      <c r="F1888" s="5">
        <v>0</v>
      </c>
      <c r="G1888" s="5">
        <v>0</v>
      </c>
      <c r="H1888" s="5">
        <v>6</v>
      </c>
      <c r="I1888" s="6">
        <v>3600000</v>
      </c>
      <c r="J1888" s="7">
        <f t="shared" si="1802"/>
        <v>600000</v>
      </c>
      <c r="K1888" s="5">
        <v>6</v>
      </c>
      <c r="L1888" s="6">
        <f t="shared" si="1740"/>
        <v>3600000</v>
      </c>
      <c r="M1888" s="5">
        <f t="shared" ref="M1888:N1888" si="1902">F1888+H1888-K1888</f>
        <v>0</v>
      </c>
      <c r="N1888" s="6">
        <f t="shared" si="1902"/>
        <v>0</v>
      </c>
      <c r="O1888" s="5"/>
      <c r="P1888" s="5"/>
      <c r="Q1888" s="5"/>
      <c r="R1888" s="5"/>
      <c r="S1888" s="5"/>
      <c r="T1888" s="5"/>
      <c r="U1888" s="5"/>
      <c r="V1888" s="5"/>
      <c r="W1888" s="5"/>
    </row>
    <row r="1889" spans="1:23" x14ac:dyDescent="0.2">
      <c r="A1889" s="5" t="s">
        <v>1945</v>
      </c>
      <c r="B1889" s="5" t="s">
        <v>25</v>
      </c>
      <c r="C1889" s="5">
        <v>0</v>
      </c>
      <c r="D1889" s="5">
        <v>0</v>
      </c>
      <c r="E1889" s="5"/>
      <c r="F1889" s="5">
        <v>0</v>
      </c>
      <c r="G1889" s="5">
        <v>0</v>
      </c>
      <c r="H1889" s="5">
        <v>1</v>
      </c>
      <c r="I1889" s="6">
        <v>17000000</v>
      </c>
      <c r="J1889" s="7">
        <f t="shared" si="1802"/>
        <v>17000000</v>
      </c>
      <c r="K1889" s="5">
        <v>1</v>
      </c>
      <c r="L1889" s="6">
        <f t="shared" si="1740"/>
        <v>17000000</v>
      </c>
      <c r="M1889" s="5">
        <f t="shared" ref="M1889:N1889" si="1903">F1889+H1889-K1889</f>
        <v>0</v>
      </c>
      <c r="N1889" s="6">
        <f t="shared" si="1903"/>
        <v>0</v>
      </c>
      <c r="O1889" s="5"/>
      <c r="P1889" s="5"/>
      <c r="Q1889" s="5"/>
      <c r="R1889" s="5"/>
      <c r="S1889" s="5"/>
      <c r="T1889" s="5"/>
      <c r="U1889" s="5"/>
      <c r="V1889" s="5"/>
      <c r="W1889" s="5"/>
    </row>
    <row r="1890" spans="1:23" x14ac:dyDescent="0.2">
      <c r="A1890" s="5" t="s">
        <v>1946</v>
      </c>
      <c r="B1890" s="5" t="s">
        <v>11</v>
      </c>
      <c r="C1890" s="5">
        <v>0</v>
      </c>
      <c r="D1890" s="5">
        <v>0</v>
      </c>
      <c r="E1890" s="5"/>
      <c r="F1890" s="5">
        <v>0</v>
      </c>
      <c r="G1890" s="5">
        <v>0</v>
      </c>
      <c r="H1890" s="5">
        <v>7</v>
      </c>
      <c r="I1890" s="6">
        <v>7700000</v>
      </c>
      <c r="J1890" s="7">
        <f t="shared" si="1802"/>
        <v>1100000</v>
      </c>
      <c r="K1890" s="5">
        <v>4</v>
      </c>
      <c r="L1890" s="6">
        <f t="shared" si="1740"/>
        <v>4400000</v>
      </c>
      <c r="M1890" s="5">
        <f t="shared" ref="M1890:N1890" si="1904">F1890+H1890-K1890</f>
        <v>3</v>
      </c>
      <c r="N1890" s="6">
        <f t="shared" si="1904"/>
        <v>3300000</v>
      </c>
      <c r="O1890" s="5"/>
      <c r="P1890" s="5"/>
      <c r="Q1890" s="5"/>
      <c r="R1890" s="5"/>
      <c r="S1890" s="5"/>
      <c r="T1890" s="5"/>
      <c r="U1890" s="5"/>
      <c r="V1890" s="5"/>
      <c r="W1890" s="5"/>
    </row>
    <row r="1891" spans="1:23" x14ac:dyDescent="0.2">
      <c r="A1891" s="5" t="s">
        <v>1947</v>
      </c>
      <c r="B1891" s="5" t="s">
        <v>11</v>
      </c>
      <c r="C1891" s="5">
        <v>13</v>
      </c>
      <c r="D1891" s="6">
        <v>1163630</v>
      </c>
      <c r="E1891" s="5"/>
      <c r="F1891" s="5">
        <v>13</v>
      </c>
      <c r="G1891" s="6">
        <v>1163630</v>
      </c>
      <c r="H1891" s="5">
        <v>0</v>
      </c>
      <c r="I1891" s="5">
        <v>0</v>
      </c>
      <c r="J1891" s="7">
        <f t="shared" si="1802"/>
        <v>89510</v>
      </c>
      <c r="K1891" s="5">
        <v>13</v>
      </c>
      <c r="L1891" s="6">
        <f t="shared" si="1740"/>
        <v>1163630</v>
      </c>
      <c r="M1891" s="5">
        <f t="shared" ref="M1891:N1891" si="1905">F1891+H1891-K1891</f>
        <v>0</v>
      </c>
      <c r="N1891" s="6">
        <f t="shared" si="1905"/>
        <v>0</v>
      </c>
      <c r="O1891" s="5"/>
      <c r="P1891" s="5"/>
      <c r="Q1891" s="5"/>
      <c r="R1891" s="5"/>
      <c r="S1891" s="5"/>
      <c r="T1891" s="5"/>
      <c r="U1891" s="5"/>
      <c r="V1891" s="5"/>
      <c r="W1891" s="5"/>
    </row>
    <row r="1892" spans="1:23" x14ac:dyDescent="0.2">
      <c r="A1892" s="5" t="s">
        <v>1948</v>
      </c>
      <c r="B1892" s="5" t="s">
        <v>11</v>
      </c>
      <c r="C1892" s="5">
        <v>0</v>
      </c>
      <c r="D1892" s="5">
        <v>0</v>
      </c>
      <c r="E1892" s="5"/>
      <c r="F1892" s="5">
        <v>0</v>
      </c>
      <c r="G1892" s="5">
        <v>0</v>
      </c>
      <c r="H1892" s="5">
        <v>2</v>
      </c>
      <c r="I1892" s="6">
        <v>10000000</v>
      </c>
      <c r="J1892" s="7">
        <f t="shared" si="1802"/>
        <v>5000000</v>
      </c>
      <c r="K1892" s="5">
        <v>2</v>
      </c>
      <c r="L1892" s="6">
        <f t="shared" si="1740"/>
        <v>10000000</v>
      </c>
      <c r="M1892" s="5">
        <f t="shared" ref="M1892:N1892" si="1906">F1892+H1892-K1892</f>
        <v>0</v>
      </c>
      <c r="N1892" s="6">
        <f t="shared" si="1906"/>
        <v>0</v>
      </c>
      <c r="O1892" s="5"/>
      <c r="P1892" s="5"/>
      <c r="Q1892" s="5"/>
      <c r="R1892" s="5"/>
      <c r="S1892" s="5"/>
      <c r="T1892" s="5"/>
      <c r="U1892" s="5"/>
      <c r="V1892" s="5"/>
      <c r="W1892" s="5"/>
    </row>
    <row r="1893" spans="1:23" x14ac:dyDescent="0.2">
      <c r="A1893" s="5" t="s">
        <v>1949</v>
      </c>
      <c r="B1893" s="5" t="s">
        <v>11</v>
      </c>
      <c r="C1893" s="5">
        <v>1</v>
      </c>
      <c r="D1893" s="6">
        <v>1172727</v>
      </c>
      <c r="E1893" s="5"/>
      <c r="F1893" s="5">
        <v>1</v>
      </c>
      <c r="G1893" s="6">
        <v>1172727</v>
      </c>
      <c r="H1893" s="5">
        <v>0</v>
      </c>
      <c r="I1893" s="5">
        <v>0</v>
      </c>
      <c r="J1893" s="7">
        <f t="shared" si="1802"/>
        <v>1172727</v>
      </c>
      <c r="K1893" s="5">
        <v>1</v>
      </c>
      <c r="L1893" s="6">
        <f t="shared" si="1740"/>
        <v>1172727</v>
      </c>
      <c r="M1893" s="5">
        <f t="shared" ref="M1893:N1893" si="1907">F1893+H1893-K1893</f>
        <v>0</v>
      </c>
      <c r="N1893" s="6">
        <f t="shared" si="1907"/>
        <v>0</v>
      </c>
      <c r="O1893" s="5"/>
      <c r="P1893" s="5"/>
      <c r="Q1893" s="5"/>
      <c r="R1893" s="5"/>
      <c r="S1893" s="5"/>
      <c r="T1893" s="5"/>
      <c r="U1893" s="5"/>
      <c r="V1893" s="5"/>
      <c r="W1893" s="5"/>
    </row>
    <row r="1894" spans="1:23" x14ac:dyDescent="0.2">
      <c r="A1894" s="5" t="s">
        <v>1950</v>
      </c>
      <c r="B1894" s="5" t="s">
        <v>20</v>
      </c>
      <c r="C1894" s="5">
        <v>0</v>
      </c>
      <c r="D1894" s="5">
        <v>0</v>
      </c>
      <c r="E1894" s="5"/>
      <c r="F1894" s="5">
        <v>0</v>
      </c>
      <c r="G1894" s="5">
        <v>0</v>
      </c>
      <c r="H1894" s="5">
        <v>1</v>
      </c>
      <c r="I1894" s="6">
        <v>5181818</v>
      </c>
      <c r="J1894" s="7">
        <f t="shared" si="1802"/>
        <v>5181818</v>
      </c>
      <c r="K1894" s="5">
        <v>1</v>
      </c>
      <c r="L1894" s="6">
        <f t="shared" si="1740"/>
        <v>5181818</v>
      </c>
      <c r="M1894" s="5">
        <f t="shared" ref="M1894:N1894" si="1908">F1894+H1894-K1894</f>
        <v>0</v>
      </c>
      <c r="N1894" s="6">
        <f t="shared" si="1908"/>
        <v>0</v>
      </c>
      <c r="O1894" s="5"/>
      <c r="P1894" s="5"/>
      <c r="Q1894" s="5"/>
      <c r="R1894" s="5"/>
      <c r="S1894" s="5"/>
      <c r="T1894" s="5"/>
      <c r="U1894" s="5"/>
      <c r="V1894" s="5"/>
      <c r="W1894" s="5"/>
    </row>
    <row r="1895" spans="1:23" x14ac:dyDescent="0.2">
      <c r="A1895" s="5" t="s">
        <v>1951</v>
      </c>
      <c r="B1895" s="5" t="s">
        <v>11</v>
      </c>
      <c r="C1895" s="5">
        <v>2</v>
      </c>
      <c r="D1895" s="6">
        <v>1180000</v>
      </c>
      <c r="E1895" s="5"/>
      <c r="F1895" s="5">
        <v>2</v>
      </c>
      <c r="G1895" s="6">
        <v>1180000</v>
      </c>
      <c r="H1895" s="5">
        <v>0</v>
      </c>
      <c r="I1895" s="5">
        <v>0</v>
      </c>
      <c r="J1895" s="7">
        <f t="shared" si="1802"/>
        <v>590000</v>
      </c>
      <c r="K1895" s="5">
        <v>2</v>
      </c>
      <c r="L1895" s="6">
        <f t="shared" si="1740"/>
        <v>1180000</v>
      </c>
      <c r="M1895" s="5">
        <f t="shared" ref="M1895:N1895" si="1909">F1895+H1895-K1895</f>
        <v>0</v>
      </c>
      <c r="N1895" s="6">
        <f t="shared" si="1909"/>
        <v>0</v>
      </c>
      <c r="O1895" s="5"/>
      <c r="P1895" s="5"/>
      <c r="Q1895" s="5"/>
      <c r="R1895" s="5"/>
      <c r="S1895" s="5"/>
      <c r="T1895" s="5"/>
      <c r="U1895" s="5"/>
      <c r="V1895" s="5"/>
      <c r="W1895" s="5"/>
    </row>
    <row r="1896" spans="1:23" x14ac:dyDescent="0.2">
      <c r="A1896" s="5" t="s">
        <v>1952</v>
      </c>
      <c r="B1896" s="5" t="s">
        <v>11</v>
      </c>
      <c r="C1896" s="5">
        <v>10</v>
      </c>
      <c r="D1896" s="6">
        <v>1181810</v>
      </c>
      <c r="E1896" s="5"/>
      <c r="F1896" s="5">
        <v>10</v>
      </c>
      <c r="G1896" s="6">
        <v>1181810</v>
      </c>
      <c r="H1896" s="5">
        <v>0</v>
      </c>
      <c r="I1896" s="5">
        <v>0</v>
      </c>
      <c r="J1896" s="7">
        <f t="shared" si="1802"/>
        <v>118181</v>
      </c>
      <c r="K1896" s="5">
        <v>10</v>
      </c>
      <c r="L1896" s="6">
        <f t="shared" si="1740"/>
        <v>1181810</v>
      </c>
      <c r="M1896" s="5">
        <f t="shared" ref="M1896:N1896" si="1910">F1896+H1896-K1896</f>
        <v>0</v>
      </c>
      <c r="N1896" s="6">
        <f t="shared" si="1910"/>
        <v>0</v>
      </c>
      <c r="O1896" s="5"/>
      <c r="P1896" s="5"/>
      <c r="Q1896" s="5"/>
      <c r="R1896" s="5"/>
      <c r="S1896" s="5"/>
      <c r="T1896" s="5"/>
      <c r="U1896" s="5"/>
      <c r="V1896" s="5"/>
      <c r="W1896" s="5"/>
    </row>
    <row r="1897" spans="1:23" x14ac:dyDescent="0.2">
      <c r="A1897" s="5" t="s">
        <v>1953</v>
      </c>
      <c r="B1897" s="5" t="s">
        <v>141</v>
      </c>
      <c r="C1897" s="5">
        <v>9</v>
      </c>
      <c r="D1897" s="6">
        <v>1181818</v>
      </c>
      <c r="E1897" s="5"/>
      <c r="F1897" s="5">
        <v>9</v>
      </c>
      <c r="G1897" s="6">
        <v>1181818</v>
      </c>
      <c r="H1897" s="5">
        <v>0</v>
      </c>
      <c r="I1897" s="5">
        <v>0</v>
      </c>
      <c r="J1897" s="7">
        <f t="shared" si="1802"/>
        <v>131313.11111111112</v>
      </c>
      <c r="K1897" s="5">
        <v>9</v>
      </c>
      <c r="L1897" s="6">
        <f t="shared" si="1740"/>
        <v>1181818</v>
      </c>
      <c r="M1897" s="5">
        <f t="shared" ref="M1897:N1897" si="1911">F1897+H1897-K1897</f>
        <v>0</v>
      </c>
      <c r="N1897" s="6">
        <f t="shared" si="1911"/>
        <v>0</v>
      </c>
      <c r="O1897" s="5"/>
      <c r="P1897" s="5"/>
      <c r="Q1897" s="5"/>
      <c r="R1897" s="5"/>
      <c r="S1897" s="5"/>
      <c r="T1897" s="5"/>
      <c r="U1897" s="5"/>
      <c r="V1897" s="5"/>
      <c r="W1897" s="5"/>
    </row>
    <row r="1898" spans="1:23" x14ac:dyDescent="0.2">
      <c r="A1898" s="5" t="s">
        <v>1954</v>
      </c>
      <c r="B1898" s="5" t="s">
        <v>11</v>
      </c>
      <c r="C1898" s="5">
        <v>1</v>
      </c>
      <c r="D1898" s="6">
        <v>1181818</v>
      </c>
      <c r="E1898" s="5"/>
      <c r="F1898" s="5">
        <v>1</v>
      </c>
      <c r="G1898" s="6">
        <v>1181818</v>
      </c>
      <c r="H1898" s="5">
        <v>0</v>
      </c>
      <c r="I1898" s="5">
        <v>0</v>
      </c>
      <c r="J1898" s="7">
        <f t="shared" si="1802"/>
        <v>1181818</v>
      </c>
      <c r="K1898" s="5">
        <v>1</v>
      </c>
      <c r="L1898" s="6">
        <f t="shared" si="1740"/>
        <v>1181818</v>
      </c>
      <c r="M1898" s="5">
        <f t="shared" ref="M1898:N1898" si="1912">F1898+H1898-K1898</f>
        <v>0</v>
      </c>
      <c r="N1898" s="6">
        <f t="shared" si="1912"/>
        <v>0</v>
      </c>
      <c r="O1898" s="5"/>
      <c r="P1898" s="5"/>
      <c r="Q1898" s="5"/>
      <c r="R1898" s="5"/>
      <c r="S1898" s="5"/>
      <c r="T1898" s="5"/>
      <c r="U1898" s="5"/>
      <c r="V1898" s="5"/>
      <c r="W1898" s="5"/>
    </row>
    <row r="1899" spans="1:23" x14ac:dyDescent="0.2">
      <c r="A1899" s="5" t="s">
        <v>1955</v>
      </c>
      <c r="B1899" s="5" t="s">
        <v>11</v>
      </c>
      <c r="C1899" s="5">
        <v>2</v>
      </c>
      <c r="D1899" s="6">
        <v>1181818</v>
      </c>
      <c r="E1899" s="5"/>
      <c r="F1899" s="5">
        <v>2</v>
      </c>
      <c r="G1899" s="6">
        <v>1181818</v>
      </c>
      <c r="H1899" s="5">
        <v>0</v>
      </c>
      <c r="I1899" s="5">
        <v>0</v>
      </c>
      <c r="J1899" s="7">
        <f t="shared" si="1802"/>
        <v>590909</v>
      </c>
      <c r="K1899" s="5">
        <v>2</v>
      </c>
      <c r="L1899" s="6">
        <f t="shared" si="1740"/>
        <v>1181818</v>
      </c>
      <c r="M1899" s="5">
        <f t="shared" ref="M1899:N1899" si="1913">F1899+H1899-K1899</f>
        <v>0</v>
      </c>
      <c r="N1899" s="6">
        <f t="shared" si="1913"/>
        <v>0</v>
      </c>
      <c r="O1899" s="5"/>
      <c r="P1899" s="5"/>
      <c r="Q1899" s="5"/>
      <c r="R1899" s="5"/>
      <c r="S1899" s="5"/>
      <c r="T1899" s="5"/>
      <c r="U1899" s="5"/>
      <c r="V1899" s="5"/>
      <c r="W1899" s="5"/>
    </row>
    <row r="1900" spans="1:23" x14ac:dyDescent="0.2">
      <c r="A1900" s="5" t="s">
        <v>1956</v>
      </c>
      <c r="B1900" s="5" t="s">
        <v>20</v>
      </c>
      <c r="C1900" s="5">
        <v>0</v>
      </c>
      <c r="D1900" s="5">
        <v>0</v>
      </c>
      <c r="E1900" s="5"/>
      <c r="F1900" s="5">
        <v>0</v>
      </c>
      <c r="G1900" s="5">
        <v>0</v>
      </c>
      <c r="H1900" s="5">
        <v>1</v>
      </c>
      <c r="I1900" s="6">
        <v>4090909</v>
      </c>
      <c r="J1900" s="7">
        <f t="shared" si="1802"/>
        <v>4090909</v>
      </c>
      <c r="K1900" s="5">
        <v>1</v>
      </c>
      <c r="L1900" s="6">
        <f t="shared" si="1740"/>
        <v>4090909</v>
      </c>
      <c r="M1900" s="5">
        <f t="shared" ref="M1900:N1900" si="1914">F1900+H1900-K1900</f>
        <v>0</v>
      </c>
      <c r="N1900" s="6">
        <f t="shared" si="1914"/>
        <v>0</v>
      </c>
      <c r="O1900" s="5"/>
      <c r="P1900" s="5"/>
      <c r="Q1900" s="5"/>
      <c r="R1900" s="5"/>
      <c r="S1900" s="5"/>
      <c r="T1900" s="5"/>
      <c r="U1900" s="5"/>
      <c r="V1900" s="5"/>
      <c r="W1900" s="5"/>
    </row>
    <row r="1901" spans="1:23" x14ac:dyDescent="0.2">
      <c r="A1901" s="5" t="s">
        <v>1957</v>
      </c>
      <c r="B1901" s="5" t="s">
        <v>11</v>
      </c>
      <c r="C1901" s="5">
        <v>0</v>
      </c>
      <c r="D1901" s="5">
        <v>0</v>
      </c>
      <c r="E1901" s="5"/>
      <c r="F1901" s="5">
        <v>0</v>
      </c>
      <c r="G1901" s="5">
        <v>0</v>
      </c>
      <c r="H1901" s="5">
        <v>61</v>
      </c>
      <c r="I1901" s="6">
        <v>14129400</v>
      </c>
      <c r="J1901" s="7">
        <f t="shared" si="1802"/>
        <v>231629.50819672132</v>
      </c>
      <c r="K1901" s="5">
        <v>30</v>
      </c>
      <c r="L1901" s="6">
        <f t="shared" si="1740"/>
        <v>6948885.2459016396</v>
      </c>
      <c r="M1901" s="5">
        <f t="shared" ref="M1901:N1901" si="1915">F1901+H1901-K1901</f>
        <v>31</v>
      </c>
      <c r="N1901" s="6">
        <f t="shared" si="1915"/>
        <v>7180514.7540983604</v>
      </c>
      <c r="O1901" s="5"/>
      <c r="P1901" s="5"/>
      <c r="Q1901" s="5"/>
      <c r="R1901" s="5"/>
      <c r="S1901" s="5"/>
      <c r="T1901" s="5"/>
      <c r="U1901" s="5"/>
      <c r="V1901" s="5"/>
      <c r="W1901" s="5"/>
    </row>
    <row r="1902" spans="1:23" x14ac:dyDescent="0.2">
      <c r="A1902" s="5" t="s">
        <v>1958</v>
      </c>
      <c r="B1902" s="5" t="s">
        <v>11</v>
      </c>
      <c r="C1902" s="5">
        <v>2</v>
      </c>
      <c r="D1902" s="6">
        <v>1200000</v>
      </c>
      <c r="E1902" s="5"/>
      <c r="F1902" s="5">
        <v>2</v>
      </c>
      <c r="G1902" s="6">
        <v>1200000</v>
      </c>
      <c r="H1902" s="5">
        <v>0</v>
      </c>
      <c r="I1902" s="5">
        <v>0</v>
      </c>
      <c r="J1902" s="7">
        <f t="shared" si="1802"/>
        <v>600000</v>
      </c>
      <c r="K1902" s="5">
        <v>2</v>
      </c>
      <c r="L1902" s="6">
        <f t="shared" si="1740"/>
        <v>1200000</v>
      </c>
      <c r="M1902" s="5">
        <f t="shared" ref="M1902:N1902" si="1916">F1902+H1902-K1902</f>
        <v>0</v>
      </c>
      <c r="N1902" s="6">
        <f t="shared" si="1916"/>
        <v>0</v>
      </c>
      <c r="O1902" s="5"/>
      <c r="P1902" s="5"/>
      <c r="Q1902" s="5"/>
      <c r="R1902" s="5"/>
      <c r="S1902" s="5"/>
      <c r="T1902" s="5"/>
      <c r="U1902" s="5"/>
      <c r="V1902" s="5"/>
      <c r="W1902" s="5"/>
    </row>
    <row r="1903" spans="1:23" x14ac:dyDescent="0.2">
      <c r="A1903" s="5" t="s">
        <v>1959</v>
      </c>
      <c r="B1903" s="5" t="s">
        <v>11</v>
      </c>
      <c r="C1903" s="5">
        <v>4</v>
      </c>
      <c r="D1903" s="6">
        <v>1200000</v>
      </c>
      <c r="E1903" s="5"/>
      <c r="F1903" s="5">
        <v>4</v>
      </c>
      <c r="G1903" s="6">
        <v>1200000</v>
      </c>
      <c r="H1903" s="5">
        <v>0</v>
      </c>
      <c r="I1903" s="5">
        <v>0</v>
      </c>
      <c r="J1903" s="7">
        <f t="shared" si="1802"/>
        <v>300000</v>
      </c>
      <c r="K1903" s="5">
        <v>4</v>
      </c>
      <c r="L1903" s="6">
        <f t="shared" si="1740"/>
        <v>1200000</v>
      </c>
      <c r="M1903" s="5">
        <f t="shared" ref="M1903:N1903" si="1917">F1903+H1903-K1903</f>
        <v>0</v>
      </c>
      <c r="N1903" s="6">
        <f t="shared" si="1917"/>
        <v>0</v>
      </c>
      <c r="O1903" s="5"/>
      <c r="P1903" s="5"/>
      <c r="Q1903" s="5"/>
      <c r="R1903" s="5"/>
      <c r="S1903" s="5"/>
      <c r="T1903" s="5"/>
      <c r="U1903" s="5"/>
      <c r="V1903" s="5"/>
      <c r="W1903" s="5"/>
    </row>
    <row r="1904" spans="1:23" x14ac:dyDescent="0.2">
      <c r="A1904" s="5" t="s">
        <v>1960</v>
      </c>
      <c r="B1904" s="5" t="s">
        <v>11</v>
      </c>
      <c r="C1904" s="5">
        <v>1</v>
      </c>
      <c r="D1904" s="6">
        <v>1200000</v>
      </c>
      <c r="E1904" s="5"/>
      <c r="F1904" s="5">
        <v>1</v>
      </c>
      <c r="G1904" s="6">
        <v>1200000</v>
      </c>
      <c r="H1904" s="5">
        <v>0</v>
      </c>
      <c r="I1904" s="5">
        <v>0</v>
      </c>
      <c r="J1904" s="7">
        <f t="shared" si="1802"/>
        <v>1200000</v>
      </c>
      <c r="K1904" s="5">
        <v>1</v>
      </c>
      <c r="L1904" s="6">
        <f t="shared" si="1740"/>
        <v>1200000</v>
      </c>
      <c r="M1904" s="5">
        <f t="shared" ref="M1904:N1904" si="1918">F1904+H1904-K1904</f>
        <v>0</v>
      </c>
      <c r="N1904" s="6">
        <f t="shared" si="1918"/>
        <v>0</v>
      </c>
      <c r="O1904" s="5"/>
      <c r="P1904" s="5"/>
      <c r="Q1904" s="5"/>
      <c r="R1904" s="5"/>
      <c r="S1904" s="5"/>
      <c r="T1904" s="5"/>
      <c r="U1904" s="5"/>
      <c r="V1904" s="5"/>
      <c r="W1904" s="5"/>
    </row>
    <row r="1905" spans="1:23" x14ac:dyDescent="0.2">
      <c r="A1905" s="5" t="s">
        <v>1961</v>
      </c>
      <c r="B1905" s="5" t="s">
        <v>141</v>
      </c>
      <c r="C1905" s="5">
        <v>3</v>
      </c>
      <c r="D1905" s="6">
        <v>1218181</v>
      </c>
      <c r="E1905" s="5"/>
      <c r="F1905" s="5">
        <v>3</v>
      </c>
      <c r="G1905" s="6">
        <v>1218181</v>
      </c>
      <c r="H1905" s="5">
        <v>0</v>
      </c>
      <c r="I1905" s="5">
        <v>0</v>
      </c>
      <c r="J1905" s="7">
        <f t="shared" si="1802"/>
        <v>406060.33333333331</v>
      </c>
      <c r="K1905" s="5">
        <v>3</v>
      </c>
      <c r="L1905" s="6">
        <f t="shared" si="1740"/>
        <v>1218181</v>
      </c>
      <c r="M1905" s="5">
        <f t="shared" ref="M1905:N1905" si="1919">F1905+H1905-K1905</f>
        <v>0</v>
      </c>
      <c r="N1905" s="6">
        <f t="shared" si="1919"/>
        <v>0</v>
      </c>
      <c r="O1905" s="5"/>
      <c r="P1905" s="5"/>
      <c r="Q1905" s="5"/>
      <c r="R1905" s="5"/>
      <c r="S1905" s="5"/>
      <c r="T1905" s="5"/>
      <c r="U1905" s="5"/>
      <c r="V1905" s="5"/>
      <c r="W1905" s="5"/>
    </row>
    <row r="1906" spans="1:23" x14ac:dyDescent="0.2">
      <c r="A1906" s="5" t="s">
        <v>1962</v>
      </c>
      <c r="B1906" s="5" t="s">
        <v>11</v>
      </c>
      <c r="C1906" s="5">
        <v>2</v>
      </c>
      <c r="D1906" s="6">
        <v>1218182</v>
      </c>
      <c r="E1906" s="5"/>
      <c r="F1906" s="5">
        <v>2</v>
      </c>
      <c r="G1906" s="6">
        <v>1218182</v>
      </c>
      <c r="H1906" s="5">
        <v>0</v>
      </c>
      <c r="I1906" s="5">
        <v>0</v>
      </c>
      <c r="J1906" s="7">
        <f t="shared" si="1802"/>
        <v>609091</v>
      </c>
      <c r="K1906" s="5">
        <v>2</v>
      </c>
      <c r="L1906" s="6">
        <f t="shared" si="1740"/>
        <v>1218182</v>
      </c>
      <c r="M1906" s="5">
        <f t="shared" ref="M1906:N1906" si="1920">F1906+H1906-K1906</f>
        <v>0</v>
      </c>
      <c r="N1906" s="6">
        <f t="shared" si="1920"/>
        <v>0</v>
      </c>
      <c r="O1906" s="5"/>
      <c r="P1906" s="5"/>
      <c r="Q1906" s="5"/>
      <c r="R1906" s="5"/>
      <c r="S1906" s="5"/>
      <c r="T1906" s="5"/>
      <c r="U1906" s="5"/>
      <c r="V1906" s="5"/>
      <c r="W1906" s="5"/>
    </row>
    <row r="1907" spans="1:23" x14ac:dyDescent="0.2">
      <c r="A1907" s="5" t="s">
        <v>1963</v>
      </c>
      <c r="B1907" s="5" t="s">
        <v>650</v>
      </c>
      <c r="C1907" s="5">
        <v>0</v>
      </c>
      <c r="D1907" s="5">
        <v>0</v>
      </c>
      <c r="E1907" s="5"/>
      <c r="F1907" s="5">
        <v>0</v>
      </c>
      <c r="G1907" s="5">
        <v>0</v>
      </c>
      <c r="H1907" s="5">
        <v>18</v>
      </c>
      <c r="I1907" s="6">
        <v>17672724</v>
      </c>
      <c r="J1907" s="7">
        <f t="shared" si="1802"/>
        <v>981818</v>
      </c>
      <c r="K1907" s="5">
        <v>2</v>
      </c>
      <c r="L1907" s="6">
        <f t="shared" si="1740"/>
        <v>1963636</v>
      </c>
      <c r="M1907" s="5">
        <f t="shared" ref="M1907:N1907" si="1921">F1907+H1907-K1907</f>
        <v>16</v>
      </c>
      <c r="N1907" s="6">
        <f t="shared" si="1921"/>
        <v>15709088</v>
      </c>
      <c r="O1907" s="5"/>
      <c r="P1907" s="5"/>
      <c r="Q1907" s="5"/>
      <c r="R1907" s="5"/>
      <c r="S1907" s="5"/>
      <c r="T1907" s="5"/>
      <c r="U1907" s="5"/>
      <c r="V1907" s="5"/>
      <c r="W1907" s="5"/>
    </row>
    <row r="1908" spans="1:23" x14ac:dyDescent="0.2">
      <c r="A1908" s="5" t="s">
        <v>1964</v>
      </c>
      <c r="B1908" s="5" t="s">
        <v>11</v>
      </c>
      <c r="C1908" s="5">
        <v>3</v>
      </c>
      <c r="D1908" s="6">
        <v>1227272</v>
      </c>
      <c r="E1908" s="5"/>
      <c r="F1908" s="5">
        <v>3</v>
      </c>
      <c r="G1908" s="6">
        <v>1227272</v>
      </c>
      <c r="H1908" s="5">
        <v>0</v>
      </c>
      <c r="I1908" s="5">
        <v>0</v>
      </c>
      <c r="J1908" s="7">
        <f t="shared" si="1802"/>
        <v>409090.66666666669</v>
      </c>
      <c r="K1908" s="5">
        <v>3</v>
      </c>
      <c r="L1908" s="6">
        <f t="shared" si="1740"/>
        <v>1227272</v>
      </c>
      <c r="M1908" s="5">
        <f t="shared" ref="M1908:N1908" si="1922">F1908+H1908-K1908</f>
        <v>0</v>
      </c>
      <c r="N1908" s="6">
        <f t="shared" si="1922"/>
        <v>0</v>
      </c>
      <c r="O1908" s="5"/>
      <c r="P1908" s="5"/>
      <c r="Q1908" s="5"/>
      <c r="R1908" s="5"/>
      <c r="S1908" s="5"/>
      <c r="T1908" s="5"/>
      <c r="U1908" s="5"/>
      <c r="V1908" s="5"/>
      <c r="W1908" s="5"/>
    </row>
    <row r="1909" spans="1:23" x14ac:dyDescent="0.2">
      <c r="A1909" s="5" t="s">
        <v>1965</v>
      </c>
      <c r="B1909" s="5" t="s">
        <v>11</v>
      </c>
      <c r="C1909" s="5">
        <v>1</v>
      </c>
      <c r="D1909" s="6">
        <v>1227272</v>
      </c>
      <c r="E1909" s="5"/>
      <c r="F1909" s="5">
        <v>1</v>
      </c>
      <c r="G1909" s="6">
        <v>1227272</v>
      </c>
      <c r="H1909" s="5">
        <v>0</v>
      </c>
      <c r="I1909" s="5">
        <v>0</v>
      </c>
      <c r="J1909" s="7">
        <f t="shared" si="1802"/>
        <v>1227272</v>
      </c>
      <c r="K1909" s="5">
        <v>1</v>
      </c>
      <c r="L1909" s="6">
        <f t="shared" si="1740"/>
        <v>1227272</v>
      </c>
      <c r="M1909" s="5">
        <f t="shared" ref="M1909:N1909" si="1923">F1909+H1909-K1909</f>
        <v>0</v>
      </c>
      <c r="N1909" s="6">
        <f t="shared" si="1923"/>
        <v>0</v>
      </c>
      <c r="O1909" s="5"/>
      <c r="P1909" s="5"/>
      <c r="Q1909" s="5"/>
      <c r="R1909" s="5"/>
      <c r="S1909" s="5"/>
      <c r="T1909" s="5"/>
      <c r="U1909" s="5"/>
      <c r="V1909" s="5"/>
      <c r="W1909" s="5"/>
    </row>
    <row r="1910" spans="1:23" x14ac:dyDescent="0.2">
      <c r="A1910" s="5" t="s">
        <v>1966</v>
      </c>
      <c r="B1910" s="5" t="s">
        <v>11</v>
      </c>
      <c r="C1910" s="5">
        <v>1</v>
      </c>
      <c r="D1910" s="6">
        <v>1227273</v>
      </c>
      <c r="E1910" s="5"/>
      <c r="F1910" s="5">
        <v>1</v>
      </c>
      <c r="G1910" s="6">
        <v>1227273</v>
      </c>
      <c r="H1910" s="5">
        <v>0</v>
      </c>
      <c r="I1910" s="5">
        <v>0</v>
      </c>
      <c r="J1910" s="7">
        <f t="shared" si="1802"/>
        <v>1227273</v>
      </c>
      <c r="K1910" s="5">
        <v>1</v>
      </c>
      <c r="L1910" s="6">
        <f t="shared" si="1740"/>
        <v>1227273</v>
      </c>
      <c r="M1910" s="5">
        <f t="shared" ref="M1910:N1910" si="1924">F1910+H1910-K1910</f>
        <v>0</v>
      </c>
      <c r="N1910" s="6">
        <f t="shared" si="1924"/>
        <v>0</v>
      </c>
      <c r="O1910" s="5"/>
      <c r="P1910" s="5"/>
      <c r="Q1910" s="5"/>
      <c r="R1910" s="5"/>
      <c r="S1910" s="5"/>
      <c r="T1910" s="5"/>
      <c r="U1910" s="5"/>
      <c r="V1910" s="5"/>
      <c r="W1910" s="5"/>
    </row>
    <row r="1911" spans="1:23" x14ac:dyDescent="0.2">
      <c r="A1911" s="5" t="s">
        <v>1967</v>
      </c>
      <c r="B1911" s="5" t="s">
        <v>11</v>
      </c>
      <c r="C1911" s="5">
        <v>1</v>
      </c>
      <c r="D1911" s="6">
        <v>1227273</v>
      </c>
      <c r="E1911" s="5"/>
      <c r="F1911" s="5">
        <v>1</v>
      </c>
      <c r="G1911" s="6">
        <v>1227273</v>
      </c>
      <c r="H1911" s="5">
        <v>0</v>
      </c>
      <c r="I1911" s="5">
        <v>0</v>
      </c>
      <c r="J1911" s="7">
        <f t="shared" si="1802"/>
        <v>1227273</v>
      </c>
      <c r="K1911" s="5">
        <v>1</v>
      </c>
      <c r="L1911" s="6">
        <f t="shared" si="1740"/>
        <v>1227273</v>
      </c>
      <c r="M1911" s="5">
        <f t="shared" ref="M1911:N1911" si="1925">F1911+H1911-K1911</f>
        <v>0</v>
      </c>
      <c r="N1911" s="6">
        <f t="shared" si="1925"/>
        <v>0</v>
      </c>
      <c r="O1911" s="5"/>
      <c r="P1911" s="5"/>
      <c r="Q1911" s="5"/>
      <c r="R1911" s="5"/>
      <c r="S1911" s="5"/>
      <c r="T1911" s="5"/>
      <c r="U1911" s="5"/>
      <c r="V1911" s="5"/>
      <c r="W1911" s="5"/>
    </row>
    <row r="1912" spans="1:23" x14ac:dyDescent="0.2">
      <c r="A1912" s="5" t="s">
        <v>1968</v>
      </c>
      <c r="B1912" s="5" t="s">
        <v>11</v>
      </c>
      <c r="C1912" s="5">
        <v>1</v>
      </c>
      <c r="D1912" s="6">
        <v>1227273</v>
      </c>
      <c r="E1912" s="5"/>
      <c r="F1912" s="5">
        <v>1</v>
      </c>
      <c r="G1912" s="6">
        <v>1227273</v>
      </c>
      <c r="H1912" s="5">
        <v>0</v>
      </c>
      <c r="I1912" s="5">
        <v>0</v>
      </c>
      <c r="J1912" s="7">
        <f t="shared" si="1802"/>
        <v>1227273</v>
      </c>
      <c r="K1912" s="5">
        <v>1</v>
      </c>
      <c r="L1912" s="6">
        <f t="shared" si="1740"/>
        <v>1227273</v>
      </c>
      <c r="M1912" s="5">
        <f t="shared" ref="M1912:N1912" si="1926">F1912+H1912-K1912</f>
        <v>0</v>
      </c>
      <c r="N1912" s="6">
        <f t="shared" si="1926"/>
        <v>0</v>
      </c>
      <c r="O1912" s="5"/>
      <c r="P1912" s="5"/>
      <c r="Q1912" s="5"/>
      <c r="R1912" s="5"/>
      <c r="S1912" s="5"/>
      <c r="T1912" s="5"/>
      <c r="U1912" s="5"/>
      <c r="V1912" s="5"/>
      <c r="W1912" s="5"/>
    </row>
    <row r="1913" spans="1:23" x14ac:dyDescent="0.2">
      <c r="A1913" s="5" t="s">
        <v>1969</v>
      </c>
      <c r="B1913" s="5" t="s">
        <v>11</v>
      </c>
      <c r="C1913" s="5">
        <v>0</v>
      </c>
      <c r="D1913" s="5">
        <v>0</v>
      </c>
      <c r="E1913" s="5"/>
      <c r="F1913" s="5">
        <v>0</v>
      </c>
      <c r="G1913" s="5">
        <v>0</v>
      </c>
      <c r="H1913" s="5">
        <v>2</v>
      </c>
      <c r="I1913" s="6">
        <v>4545454</v>
      </c>
      <c r="J1913" s="7">
        <f t="shared" si="1802"/>
        <v>2272727</v>
      </c>
      <c r="K1913" s="5">
        <v>2</v>
      </c>
      <c r="L1913" s="6">
        <f t="shared" si="1740"/>
        <v>4545454</v>
      </c>
      <c r="M1913" s="5">
        <f t="shared" ref="M1913:N1913" si="1927">F1913+H1913-K1913</f>
        <v>0</v>
      </c>
      <c r="N1913" s="6">
        <f t="shared" si="1927"/>
        <v>0</v>
      </c>
      <c r="O1913" s="5"/>
      <c r="P1913" s="5"/>
      <c r="Q1913" s="5"/>
      <c r="R1913" s="5"/>
      <c r="S1913" s="5"/>
      <c r="T1913" s="5"/>
      <c r="U1913" s="5"/>
      <c r="V1913" s="5"/>
      <c r="W1913" s="5"/>
    </row>
    <row r="1914" spans="1:23" x14ac:dyDescent="0.2">
      <c r="A1914" s="5" t="s">
        <v>1970</v>
      </c>
      <c r="B1914" s="5" t="s">
        <v>11</v>
      </c>
      <c r="C1914" s="5">
        <v>20</v>
      </c>
      <c r="D1914" s="6">
        <v>3818182</v>
      </c>
      <c r="E1914" s="5"/>
      <c r="F1914" s="5">
        <v>20</v>
      </c>
      <c r="G1914" s="6">
        <v>3818182</v>
      </c>
      <c r="H1914" s="5">
        <v>100</v>
      </c>
      <c r="I1914" s="6">
        <v>19090900</v>
      </c>
      <c r="J1914" s="7">
        <f t="shared" si="1802"/>
        <v>190909.01666666666</v>
      </c>
      <c r="K1914" s="5">
        <v>35</v>
      </c>
      <c r="L1914" s="6">
        <f t="shared" si="1740"/>
        <v>6681815.583333333</v>
      </c>
      <c r="M1914" s="5">
        <f t="shared" ref="M1914:N1914" si="1928">F1914+H1914-K1914</f>
        <v>85</v>
      </c>
      <c r="N1914" s="6">
        <f t="shared" si="1928"/>
        <v>16227266.416666668</v>
      </c>
      <c r="O1914" s="5"/>
      <c r="P1914" s="5"/>
      <c r="Q1914" s="5"/>
      <c r="R1914" s="5"/>
      <c r="S1914" s="5"/>
      <c r="T1914" s="5"/>
      <c r="U1914" s="5"/>
      <c r="V1914" s="5"/>
      <c r="W1914" s="5"/>
    </row>
    <row r="1915" spans="1:23" x14ac:dyDescent="0.2">
      <c r="A1915" s="5" t="s">
        <v>1971</v>
      </c>
      <c r="B1915" s="5" t="s">
        <v>11</v>
      </c>
      <c r="C1915" s="5">
        <v>2</v>
      </c>
      <c r="D1915" s="6">
        <v>1236364</v>
      </c>
      <c r="E1915" s="5"/>
      <c r="F1915" s="5">
        <v>2</v>
      </c>
      <c r="G1915" s="6">
        <v>1236364</v>
      </c>
      <c r="H1915" s="5">
        <v>0</v>
      </c>
      <c r="I1915" s="5">
        <v>0</v>
      </c>
      <c r="J1915" s="7">
        <f t="shared" si="1802"/>
        <v>618182</v>
      </c>
      <c r="K1915" s="5">
        <v>2</v>
      </c>
      <c r="L1915" s="6">
        <f t="shared" si="1740"/>
        <v>1236364</v>
      </c>
      <c r="M1915" s="5">
        <f t="shared" ref="M1915:N1915" si="1929">F1915+H1915-K1915</f>
        <v>0</v>
      </c>
      <c r="N1915" s="6">
        <f t="shared" si="1929"/>
        <v>0</v>
      </c>
      <c r="O1915" s="5"/>
      <c r="P1915" s="5"/>
      <c r="Q1915" s="5"/>
      <c r="R1915" s="5"/>
      <c r="S1915" s="5"/>
      <c r="T1915" s="5"/>
      <c r="U1915" s="5"/>
      <c r="V1915" s="5"/>
      <c r="W1915" s="5"/>
    </row>
    <row r="1916" spans="1:23" x14ac:dyDescent="0.2">
      <c r="A1916" s="5" t="s">
        <v>1972</v>
      </c>
      <c r="B1916" s="5" t="s">
        <v>11</v>
      </c>
      <c r="C1916" s="5">
        <v>10</v>
      </c>
      <c r="D1916" s="6">
        <v>7850000</v>
      </c>
      <c r="E1916" s="5"/>
      <c r="F1916" s="5">
        <v>10</v>
      </c>
      <c r="G1916" s="6">
        <v>7850000</v>
      </c>
      <c r="H1916" s="5">
        <v>0</v>
      </c>
      <c r="I1916" s="5">
        <v>0</v>
      </c>
      <c r="J1916" s="7">
        <f t="shared" si="1802"/>
        <v>785000</v>
      </c>
      <c r="K1916" s="5">
        <v>10</v>
      </c>
      <c r="L1916" s="6">
        <f t="shared" si="1740"/>
        <v>7850000</v>
      </c>
      <c r="M1916" s="5">
        <f t="shared" ref="M1916:N1916" si="1930">F1916+H1916-K1916</f>
        <v>0</v>
      </c>
      <c r="N1916" s="6">
        <f t="shared" si="1930"/>
        <v>0</v>
      </c>
      <c r="O1916" s="5"/>
      <c r="P1916" s="5"/>
      <c r="Q1916" s="5"/>
      <c r="R1916" s="5"/>
      <c r="S1916" s="5"/>
      <c r="T1916" s="5"/>
      <c r="U1916" s="5"/>
      <c r="V1916" s="5"/>
      <c r="W1916" s="5"/>
    </row>
    <row r="1917" spans="1:23" x14ac:dyDescent="0.2">
      <c r="A1917" s="5" t="s">
        <v>1973</v>
      </c>
      <c r="B1917" s="5" t="s">
        <v>11</v>
      </c>
      <c r="C1917" s="5">
        <v>0</v>
      </c>
      <c r="D1917" s="5">
        <v>0</v>
      </c>
      <c r="E1917" s="5"/>
      <c r="F1917" s="5">
        <v>0</v>
      </c>
      <c r="G1917" s="5">
        <v>0</v>
      </c>
      <c r="H1917" s="5">
        <v>4</v>
      </c>
      <c r="I1917" s="6">
        <v>8318181</v>
      </c>
      <c r="J1917" s="7">
        <f t="shared" si="1802"/>
        <v>2079545.25</v>
      </c>
      <c r="K1917" s="5">
        <v>3</v>
      </c>
      <c r="L1917" s="6">
        <f t="shared" si="1740"/>
        <v>6238635.75</v>
      </c>
      <c r="M1917" s="5">
        <f t="shared" ref="M1917:N1917" si="1931">F1917+H1917-K1917</f>
        <v>1</v>
      </c>
      <c r="N1917" s="6">
        <f t="shared" si="1931"/>
        <v>2079545.25</v>
      </c>
      <c r="O1917" s="5"/>
      <c r="P1917" s="5"/>
      <c r="Q1917" s="5"/>
      <c r="R1917" s="5"/>
      <c r="S1917" s="5"/>
      <c r="T1917" s="5"/>
      <c r="U1917" s="5"/>
      <c r="V1917" s="5"/>
      <c r="W1917" s="5"/>
    </row>
    <row r="1918" spans="1:23" x14ac:dyDescent="0.2">
      <c r="A1918" s="5" t="s">
        <v>1974</v>
      </c>
      <c r="B1918" s="5" t="s">
        <v>11</v>
      </c>
      <c r="C1918" s="5">
        <v>1</v>
      </c>
      <c r="D1918" s="6">
        <v>1263636</v>
      </c>
      <c r="E1918" s="5"/>
      <c r="F1918" s="5">
        <v>1</v>
      </c>
      <c r="G1918" s="6">
        <v>1263636</v>
      </c>
      <c r="H1918" s="5">
        <v>0</v>
      </c>
      <c r="I1918" s="5">
        <v>0</v>
      </c>
      <c r="J1918" s="7">
        <f t="shared" si="1802"/>
        <v>1263636</v>
      </c>
      <c r="K1918" s="5">
        <v>1</v>
      </c>
      <c r="L1918" s="6">
        <f t="shared" si="1740"/>
        <v>1263636</v>
      </c>
      <c r="M1918" s="5">
        <f t="shared" ref="M1918:N1918" si="1932">F1918+H1918-K1918</f>
        <v>0</v>
      </c>
      <c r="N1918" s="6">
        <f t="shared" si="1932"/>
        <v>0</v>
      </c>
      <c r="O1918" s="5"/>
      <c r="P1918" s="5"/>
      <c r="Q1918" s="5"/>
      <c r="R1918" s="5"/>
      <c r="S1918" s="5"/>
      <c r="T1918" s="5"/>
      <c r="U1918" s="5"/>
      <c r="V1918" s="5"/>
      <c r="W1918" s="5"/>
    </row>
    <row r="1919" spans="1:23" x14ac:dyDescent="0.2">
      <c r="A1919" s="5" t="s">
        <v>1975</v>
      </c>
      <c r="B1919" s="5" t="s">
        <v>11</v>
      </c>
      <c r="C1919" s="5">
        <v>1</v>
      </c>
      <c r="D1919" s="6">
        <v>1263636</v>
      </c>
      <c r="E1919" s="5"/>
      <c r="F1919" s="5">
        <v>1</v>
      </c>
      <c r="G1919" s="6">
        <v>1263636</v>
      </c>
      <c r="H1919" s="5">
        <v>0</v>
      </c>
      <c r="I1919" s="5">
        <v>0</v>
      </c>
      <c r="J1919" s="7">
        <f t="shared" si="1802"/>
        <v>1263636</v>
      </c>
      <c r="K1919" s="5">
        <v>1</v>
      </c>
      <c r="L1919" s="6">
        <f t="shared" si="1740"/>
        <v>1263636</v>
      </c>
      <c r="M1919" s="5">
        <f t="shared" ref="M1919:N1919" si="1933">F1919+H1919-K1919</f>
        <v>0</v>
      </c>
      <c r="N1919" s="6">
        <f t="shared" si="1933"/>
        <v>0</v>
      </c>
      <c r="O1919" s="5"/>
      <c r="P1919" s="5"/>
      <c r="Q1919" s="5"/>
      <c r="R1919" s="5"/>
      <c r="S1919" s="5"/>
      <c r="T1919" s="5"/>
      <c r="U1919" s="5"/>
      <c r="V1919" s="5"/>
      <c r="W1919" s="5"/>
    </row>
    <row r="1920" spans="1:23" x14ac:dyDescent="0.2">
      <c r="A1920" s="5" t="s">
        <v>1976</v>
      </c>
      <c r="B1920" s="5" t="s">
        <v>25</v>
      </c>
      <c r="C1920" s="5">
        <v>0</v>
      </c>
      <c r="D1920" s="5">
        <v>0</v>
      </c>
      <c r="E1920" s="5"/>
      <c r="F1920" s="5">
        <v>0</v>
      </c>
      <c r="G1920" s="5">
        <v>0</v>
      </c>
      <c r="H1920" s="5">
        <v>1</v>
      </c>
      <c r="I1920" s="6">
        <v>17909091</v>
      </c>
      <c r="J1920" s="7">
        <f t="shared" si="1802"/>
        <v>17909091</v>
      </c>
      <c r="K1920" s="5">
        <v>1</v>
      </c>
      <c r="L1920" s="6">
        <f t="shared" si="1740"/>
        <v>17909091</v>
      </c>
      <c r="M1920" s="5">
        <f t="shared" ref="M1920:N1920" si="1934">F1920+H1920-K1920</f>
        <v>0</v>
      </c>
      <c r="N1920" s="6">
        <f t="shared" si="1934"/>
        <v>0</v>
      </c>
      <c r="O1920" s="5"/>
      <c r="P1920" s="5"/>
      <c r="Q1920" s="5"/>
      <c r="R1920" s="5"/>
      <c r="S1920" s="5"/>
      <c r="T1920" s="5"/>
      <c r="U1920" s="5"/>
      <c r="V1920" s="5"/>
      <c r="W1920" s="5"/>
    </row>
    <row r="1921" spans="1:23" x14ac:dyDescent="0.2">
      <c r="A1921" s="5" t="s">
        <v>1977</v>
      </c>
      <c r="B1921" s="5" t="s">
        <v>11</v>
      </c>
      <c r="C1921" s="5">
        <v>0</v>
      </c>
      <c r="D1921" s="5">
        <v>0</v>
      </c>
      <c r="E1921" s="5"/>
      <c r="F1921" s="5">
        <v>0</v>
      </c>
      <c r="G1921" s="5">
        <v>0</v>
      </c>
      <c r="H1921" s="5">
        <v>1</v>
      </c>
      <c r="I1921" s="6">
        <v>5727272</v>
      </c>
      <c r="J1921" s="7">
        <f t="shared" si="1802"/>
        <v>5727272</v>
      </c>
      <c r="K1921" s="5">
        <v>1</v>
      </c>
      <c r="L1921" s="6">
        <f t="shared" si="1740"/>
        <v>5727272</v>
      </c>
      <c r="M1921" s="5">
        <f t="shared" ref="M1921:N1921" si="1935">F1921+H1921-K1921</f>
        <v>0</v>
      </c>
      <c r="N1921" s="6">
        <f t="shared" si="1935"/>
        <v>0</v>
      </c>
      <c r="O1921" s="5"/>
      <c r="P1921" s="5"/>
      <c r="Q1921" s="5"/>
      <c r="R1921" s="5"/>
      <c r="S1921" s="5"/>
      <c r="T1921" s="5"/>
      <c r="U1921" s="5"/>
      <c r="V1921" s="5"/>
      <c r="W1921" s="5"/>
    </row>
    <row r="1922" spans="1:23" x14ac:dyDescent="0.2">
      <c r="A1922" s="5" t="s">
        <v>1978</v>
      </c>
      <c r="B1922" s="5" t="s">
        <v>11</v>
      </c>
      <c r="C1922" s="5">
        <v>2</v>
      </c>
      <c r="D1922" s="6">
        <v>1290909</v>
      </c>
      <c r="E1922" s="5"/>
      <c r="F1922" s="5">
        <v>2</v>
      </c>
      <c r="G1922" s="6">
        <v>1290909</v>
      </c>
      <c r="H1922" s="5">
        <v>0</v>
      </c>
      <c r="I1922" s="5">
        <v>0</v>
      </c>
      <c r="J1922" s="7">
        <f t="shared" si="1802"/>
        <v>645454.5</v>
      </c>
      <c r="K1922" s="5">
        <v>2</v>
      </c>
      <c r="L1922" s="6">
        <f t="shared" si="1740"/>
        <v>1290909</v>
      </c>
      <c r="M1922" s="5">
        <f t="shared" ref="M1922:N1922" si="1936">F1922+H1922-K1922</f>
        <v>0</v>
      </c>
      <c r="N1922" s="6">
        <f t="shared" si="1936"/>
        <v>0</v>
      </c>
      <c r="O1922" s="5"/>
      <c r="P1922" s="5"/>
      <c r="Q1922" s="5"/>
      <c r="R1922" s="5"/>
      <c r="S1922" s="5"/>
      <c r="T1922" s="5"/>
      <c r="U1922" s="5"/>
      <c r="V1922" s="5"/>
      <c r="W1922" s="5"/>
    </row>
    <row r="1923" spans="1:23" x14ac:dyDescent="0.2">
      <c r="A1923" s="5" t="s">
        <v>1979</v>
      </c>
      <c r="B1923" s="5" t="s">
        <v>11</v>
      </c>
      <c r="C1923" s="5">
        <v>4</v>
      </c>
      <c r="D1923" s="6">
        <v>1672727</v>
      </c>
      <c r="E1923" s="5"/>
      <c r="F1923" s="5">
        <v>4</v>
      </c>
      <c r="G1923" s="6">
        <v>1672727</v>
      </c>
      <c r="H1923" s="5">
        <v>22</v>
      </c>
      <c r="I1923" s="6">
        <v>8568183</v>
      </c>
      <c r="J1923" s="7">
        <f t="shared" si="1802"/>
        <v>393881.15384615387</v>
      </c>
      <c r="K1923" s="5">
        <v>13</v>
      </c>
      <c r="L1923" s="6">
        <f t="shared" si="1740"/>
        <v>5120455</v>
      </c>
      <c r="M1923" s="5">
        <f t="shared" ref="M1923:N1923" si="1937">F1923+H1923-K1923</f>
        <v>13</v>
      </c>
      <c r="N1923" s="6">
        <f t="shared" si="1937"/>
        <v>5120455</v>
      </c>
      <c r="O1923" s="5"/>
      <c r="P1923" s="5"/>
      <c r="Q1923" s="5"/>
      <c r="R1923" s="5"/>
      <c r="S1923" s="5"/>
      <c r="T1923" s="5"/>
      <c r="U1923" s="5"/>
      <c r="V1923" s="5"/>
      <c r="W1923" s="5"/>
    </row>
    <row r="1924" spans="1:23" x14ac:dyDescent="0.2">
      <c r="A1924" s="5" t="s">
        <v>1980</v>
      </c>
      <c r="B1924" s="5" t="s">
        <v>11</v>
      </c>
      <c r="C1924" s="5">
        <v>100</v>
      </c>
      <c r="D1924" s="6">
        <v>21818181</v>
      </c>
      <c r="E1924" s="5"/>
      <c r="F1924" s="5">
        <v>100</v>
      </c>
      <c r="G1924" s="6">
        <v>21818181</v>
      </c>
      <c r="H1924" s="5">
        <v>0</v>
      </c>
      <c r="I1924" s="5">
        <v>0</v>
      </c>
      <c r="J1924" s="7">
        <f t="shared" si="1802"/>
        <v>218181.81</v>
      </c>
      <c r="K1924" s="5">
        <v>38</v>
      </c>
      <c r="L1924" s="6">
        <f t="shared" si="1740"/>
        <v>8290908.7800000003</v>
      </c>
      <c r="M1924" s="5">
        <f t="shared" ref="M1924:N1924" si="1938">F1924+H1924-K1924</f>
        <v>62</v>
      </c>
      <c r="N1924" s="6">
        <f t="shared" si="1938"/>
        <v>13527272.219999999</v>
      </c>
      <c r="O1924" s="5"/>
      <c r="P1924" s="5"/>
      <c r="Q1924" s="5"/>
      <c r="R1924" s="5"/>
      <c r="S1924" s="5"/>
      <c r="T1924" s="5"/>
      <c r="U1924" s="5"/>
      <c r="V1924" s="5"/>
      <c r="W1924" s="5"/>
    </row>
    <row r="1925" spans="1:23" x14ac:dyDescent="0.2">
      <c r="A1925" s="5" t="s">
        <v>1981</v>
      </c>
      <c r="B1925" s="5" t="s">
        <v>20</v>
      </c>
      <c r="C1925" s="5">
        <v>5</v>
      </c>
      <c r="D1925" s="6">
        <v>1299998</v>
      </c>
      <c r="E1925" s="5"/>
      <c r="F1925" s="5">
        <v>5</v>
      </c>
      <c r="G1925" s="6">
        <v>1299998</v>
      </c>
      <c r="H1925" s="5">
        <v>0</v>
      </c>
      <c r="I1925" s="5">
        <v>0</v>
      </c>
      <c r="J1925" s="7">
        <f t="shared" si="1802"/>
        <v>259999.6</v>
      </c>
      <c r="K1925" s="5">
        <v>5</v>
      </c>
      <c r="L1925" s="6">
        <f t="shared" si="1740"/>
        <v>1299998</v>
      </c>
      <c r="M1925" s="5">
        <f t="shared" ref="M1925:N1925" si="1939">F1925+H1925-K1925</f>
        <v>0</v>
      </c>
      <c r="N1925" s="6">
        <f t="shared" si="1939"/>
        <v>0</v>
      </c>
      <c r="O1925" s="5"/>
      <c r="P1925" s="5"/>
      <c r="Q1925" s="5"/>
      <c r="R1925" s="5"/>
      <c r="S1925" s="5"/>
      <c r="T1925" s="5"/>
      <c r="U1925" s="5"/>
      <c r="V1925" s="5"/>
      <c r="W1925" s="5"/>
    </row>
    <row r="1926" spans="1:23" x14ac:dyDescent="0.2">
      <c r="A1926" s="5" t="s">
        <v>1982</v>
      </c>
      <c r="B1926" s="5" t="s">
        <v>11</v>
      </c>
      <c r="C1926" s="5">
        <v>1</v>
      </c>
      <c r="D1926" s="6">
        <v>350000</v>
      </c>
      <c r="E1926" s="5"/>
      <c r="F1926" s="5">
        <v>1</v>
      </c>
      <c r="G1926" s="6">
        <v>350000</v>
      </c>
      <c r="H1926" s="5">
        <v>2</v>
      </c>
      <c r="I1926" s="6">
        <v>1100000</v>
      </c>
      <c r="J1926" s="7">
        <f t="shared" si="1802"/>
        <v>483333.33333333331</v>
      </c>
      <c r="K1926" s="5">
        <v>2</v>
      </c>
      <c r="L1926" s="6">
        <f t="shared" si="1740"/>
        <v>966666.66666666663</v>
      </c>
      <c r="M1926" s="5">
        <f t="shared" ref="M1926:N1926" si="1940">F1926+H1926-K1926</f>
        <v>1</v>
      </c>
      <c r="N1926" s="6">
        <f t="shared" si="1940"/>
        <v>483333.33333333337</v>
      </c>
      <c r="O1926" s="5"/>
      <c r="P1926" s="5"/>
      <c r="Q1926" s="5"/>
      <c r="R1926" s="5"/>
      <c r="S1926" s="5"/>
      <c r="T1926" s="5"/>
      <c r="U1926" s="5"/>
      <c r="V1926" s="5"/>
      <c r="W1926" s="5"/>
    </row>
    <row r="1927" spans="1:23" x14ac:dyDescent="0.2">
      <c r="A1927" s="5" t="s">
        <v>1983</v>
      </c>
      <c r="B1927" s="5" t="s">
        <v>25</v>
      </c>
      <c r="C1927" s="5">
        <v>0</v>
      </c>
      <c r="D1927" s="5">
        <v>0</v>
      </c>
      <c r="E1927" s="5"/>
      <c r="F1927" s="5">
        <v>0</v>
      </c>
      <c r="G1927" s="5">
        <v>0</v>
      </c>
      <c r="H1927" s="5">
        <v>7</v>
      </c>
      <c r="I1927" s="6">
        <v>101181815</v>
      </c>
      <c r="J1927" s="7">
        <f t="shared" si="1802"/>
        <v>14454545</v>
      </c>
      <c r="K1927" s="5">
        <v>5</v>
      </c>
      <c r="L1927" s="6">
        <f t="shared" si="1740"/>
        <v>72272725</v>
      </c>
      <c r="M1927" s="5">
        <f t="shared" ref="M1927:N1927" si="1941">F1927+H1927-K1927</f>
        <v>2</v>
      </c>
      <c r="N1927" s="6">
        <f t="shared" si="1941"/>
        <v>28909090</v>
      </c>
      <c r="O1927" s="5"/>
      <c r="P1927" s="5"/>
      <c r="Q1927" s="5"/>
      <c r="R1927" s="5"/>
      <c r="S1927" s="5"/>
      <c r="T1927" s="5"/>
      <c r="U1927" s="5"/>
      <c r="V1927" s="5"/>
      <c r="W1927" s="5"/>
    </row>
    <row r="1928" spans="1:23" x14ac:dyDescent="0.2">
      <c r="A1928" s="5" t="s">
        <v>1984</v>
      </c>
      <c r="B1928" s="5" t="s">
        <v>34</v>
      </c>
      <c r="C1928" s="5">
        <v>1</v>
      </c>
      <c r="D1928" s="6">
        <v>1318181</v>
      </c>
      <c r="E1928" s="5"/>
      <c r="F1928" s="5">
        <v>1</v>
      </c>
      <c r="G1928" s="6">
        <v>1318181</v>
      </c>
      <c r="H1928" s="5">
        <v>0</v>
      </c>
      <c r="I1928" s="5">
        <v>0</v>
      </c>
      <c r="J1928" s="7">
        <f t="shared" si="1802"/>
        <v>1318181</v>
      </c>
      <c r="K1928" s="5">
        <v>1</v>
      </c>
      <c r="L1928" s="6">
        <f t="shared" si="1740"/>
        <v>1318181</v>
      </c>
      <c r="M1928" s="5">
        <f t="shared" ref="M1928:N1928" si="1942">F1928+H1928-K1928</f>
        <v>0</v>
      </c>
      <c r="N1928" s="6">
        <f t="shared" si="1942"/>
        <v>0</v>
      </c>
      <c r="O1928" s="5"/>
      <c r="P1928" s="5"/>
      <c r="Q1928" s="5"/>
      <c r="R1928" s="5"/>
      <c r="S1928" s="5"/>
      <c r="T1928" s="5"/>
      <c r="U1928" s="5"/>
      <c r="V1928" s="5"/>
      <c r="W1928" s="5"/>
    </row>
    <row r="1929" spans="1:23" x14ac:dyDescent="0.2">
      <c r="A1929" s="5" t="s">
        <v>1985</v>
      </c>
      <c r="B1929" s="5" t="s">
        <v>11</v>
      </c>
      <c r="C1929" s="5">
        <v>1</v>
      </c>
      <c r="D1929" s="6">
        <v>1318182</v>
      </c>
      <c r="E1929" s="5"/>
      <c r="F1929" s="5">
        <v>1</v>
      </c>
      <c r="G1929" s="6">
        <v>1318182</v>
      </c>
      <c r="H1929" s="5">
        <v>0</v>
      </c>
      <c r="I1929" s="5">
        <v>0</v>
      </c>
      <c r="J1929" s="7">
        <f t="shared" si="1802"/>
        <v>1318182</v>
      </c>
      <c r="K1929" s="5">
        <v>1</v>
      </c>
      <c r="L1929" s="6">
        <f t="shared" si="1740"/>
        <v>1318182</v>
      </c>
      <c r="M1929" s="5">
        <f t="shared" ref="M1929:N1929" si="1943">F1929+H1929-K1929</f>
        <v>0</v>
      </c>
      <c r="N1929" s="6">
        <f t="shared" si="1943"/>
        <v>0</v>
      </c>
      <c r="O1929" s="5"/>
      <c r="P1929" s="5"/>
      <c r="Q1929" s="5"/>
      <c r="R1929" s="5"/>
      <c r="S1929" s="5"/>
      <c r="T1929" s="5"/>
      <c r="U1929" s="5"/>
      <c r="V1929" s="5"/>
      <c r="W1929" s="5"/>
    </row>
    <row r="1930" spans="1:23" x14ac:dyDescent="0.2">
      <c r="A1930" s="5" t="s">
        <v>1986</v>
      </c>
      <c r="B1930" s="5" t="s">
        <v>11</v>
      </c>
      <c r="C1930" s="5">
        <v>1</v>
      </c>
      <c r="D1930" s="6">
        <v>1318182</v>
      </c>
      <c r="E1930" s="5"/>
      <c r="F1930" s="5">
        <v>1</v>
      </c>
      <c r="G1930" s="6">
        <v>1318182</v>
      </c>
      <c r="H1930" s="5">
        <v>0</v>
      </c>
      <c r="I1930" s="5">
        <v>0</v>
      </c>
      <c r="J1930" s="7">
        <f t="shared" si="1802"/>
        <v>1318182</v>
      </c>
      <c r="K1930" s="5">
        <v>1</v>
      </c>
      <c r="L1930" s="6">
        <f t="shared" si="1740"/>
        <v>1318182</v>
      </c>
      <c r="M1930" s="5">
        <f t="shared" ref="M1930:N1930" si="1944">F1930+H1930-K1930</f>
        <v>0</v>
      </c>
      <c r="N1930" s="6">
        <f t="shared" si="1944"/>
        <v>0</v>
      </c>
      <c r="O1930" s="5"/>
      <c r="P1930" s="5"/>
      <c r="Q1930" s="5"/>
      <c r="R1930" s="5"/>
      <c r="S1930" s="5"/>
      <c r="T1930" s="5"/>
      <c r="U1930" s="5"/>
      <c r="V1930" s="5"/>
      <c r="W1930" s="5"/>
    </row>
    <row r="1931" spans="1:23" x14ac:dyDescent="0.2">
      <c r="A1931" s="5" t="s">
        <v>1987</v>
      </c>
      <c r="B1931" s="5" t="s">
        <v>11</v>
      </c>
      <c r="C1931" s="5">
        <v>21</v>
      </c>
      <c r="D1931" s="6">
        <v>1327262</v>
      </c>
      <c r="E1931" s="5"/>
      <c r="F1931" s="5">
        <v>21</v>
      </c>
      <c r="G1931" s="6">
        <v>1327262</v>
      </c>
      <c r="H1931" s="5">
        <v>0</v>
      </c>
      <c r="I1931" s="5">
        <v>0</v>
      </c>
      <c r="J1931" s="7">
        <f t="shared" si="1802"/>
        <v>63202.952380952382</v>
      </c>
      <c r="K1931" s="5">
        <v>21</v>
      </c>
      <c r="L1931" s="6">
        <f t="shared" si="1740"/>
        <v>1327262</v>
      </c>
      <c r="M1931" s="5">
        <f t="shared" ref="M1931:N1931" si="1945">F1931+H1931-K1931</f>
        <v>0</v>
      </c>
      <c r="N1931" s="6">
        <f t="shared" si="1945"/>
        <v>0</v>
      </c>
      <c r="O1931" s="5"/>
      <c r="P1931" s="5"/>
      <c r="Q1931" s="5"/>
      <c r="R1931" s="5"/>
      <c r="S1931" s="5"/>
      <c r="T1931" s="5"/>
      <c r="U1931" s="5"/>
      <c r="V1931" s="5"/>
      <c r="W1931" s="5"/>
    </row>
    <row r="1932" spans="1:23" x14ac:dyDescent="0.2">
      <c r="A1932" s="5" t="s">
        <v>1988</v>
      </c>
      <c r="B1932" s="5" t="s">
        <v>11</v>
      </c>
      <c r="C1932" s="5">
        <v>6</v>
      </c>
      <c r="D1932" s="6">
        <v>1336360</v>
      </c>
      <c r="E1932" s="5"/>
      <c r="F1932" s="5">
        <v>6</v>
      </c>
      <c r="G1932" s="6">
        <v>1336360</v>
      </c>
      <c r="H1932" s="5">
        <v>0</v>
      </c>
      <c r="I1932" s="5">
        <v>0</v>
      </c>
      <c r="J1932" s="7">
        <f t="shared" si="1802"/>
        <v>222726.66666666666</v>
      </c>
      <c r="K1932" s="5">
        <v>6</v>
      </c>
      <c r="L1932" s="6">
        <f t="shared" si="1740"/>
        <v>1336360</v>
      </c>
      <c r="M1932" s="5">
        <f t="shared" ref="M1932:N1932" si="1946">F1932+H1932-K1932</f>
        <v>0</v>
      </c>
      <c r="N1932" s="6">
        <f t="shared" si="1946"/>
        <v>0</v>
      </c>
      <c r="O1932" s="5"/>
      <c r="P1932" s="5"/>
      <c r="Q1932" s="5"/>
      <c r="R1932" s="5"/>
      <c r="S1932" s="5"/>
      <c r="T1932" s="5"/>
      <c r="U1932" s="5"/>
      <c r="V1932" s="5"/>
      <c r="W1932" s="5"/>
    </row>
    <row r="1933" spans="1:23" x14ac:dyDescent="0.2">
      <c r="A1933" s="5" t="s">
        <v>1989</v>
      </c>
      <c r="B1933" s="5" t="s">
        <v>141</v>
      </c>
      <c r="C1933" s="5">
        <v>2</v>
      </c>
      <c r="D1933" s="6">
        <v>1345454</v>
      </c>
      <c r="E1933" s="5"/>
      <c r="F1933" s="5">
        <v>2</v>
      </c>
      <c r="G1933" s="6">
        <v>1345454</v>
      </c>
      <c r="H1933" s="5">
        <v>0</v>
      </c>
      <c r="I1933" s="5">
        <v>0</v>
      </c>
      <c r="J1933" s="7">
        <f t="shared" si="1802"/>
        <v>672727</v>
      </c>
      <c r="K1933" s="5">
        <v>2</v>
      </c>
      <c r="L1933" s="6">
        <f t="shared" si="1740"/>
        <v>1345454</v>
      </c>
      <c r="M1933" s="5">
        <f t="shared" ref="M1933:N1933" si="1947">F1933+H1933-K1933</f>
        <v>0</v>
      </c>
      <c r="N1933" s="6">
        <f t="shared" si="1947"/>
        <v>0</v>
      </c>
      <c r="O1933" s="5"/>
      <c r="P1933" s="5"/>
      <c r="Q1933" s="5"/>
      <c r="R1933" s="5"/>
      <c r="S1933" s="5"/>
      <c r="T1933" s="5"/>
      <c r="U1933" s="5"/>
      <c r="V1933" s="5"/>
      <c r="W1933" s="5"/>
    </row>
    <row r="1934" spans="1:23" x14ac:dyDescent="0.2">
      <c r="A1934" s="5" t="s">
        <v>1990</v>
      </c>
      <c r="B1934" s="5" t="s">
        <v>20</v>
      </c>
      <c r="C1934" s="5">
        <v>0</v>
      </c>
      <c r="D1934" s="5">
        <v>0</v>
      </c>
      <c r="E1934" s="5"/>
      <c r="F1934" s="5">
        <v>0</v>
      </c>
      <c r="G1934" s="5">
        <v>0</v>
      </c>
      <c r="H1934" s="5">
        <v>2</v>
      </c>
      <c r="I1934" s="6">
        <v>6818180</v>
      </c>
      <c r="J1934" s="7">
        <f t="shared" si="1802"/>
        <v>3409090</v>
      </c>
      <c r="K1934" s="5">
        <v>2</v>
      </c>
      <c r="L1934" s="6">
        <f t="shared" si="1740"/>
        <v>6818180</v>
      </c>
      <c r="M1934" s="5">
        <f t="shared" ref="M1934:N1934" si="1948">F1934+H1934-K1934</f>
        <v>0</v>
      </c>
      <c r="N1934" s="6">
        <f t="shared" si="1948"/>
        <v>0</v>
      </c>
      <c r="O1934" s="5"/>
      <c r="P1934" s="5"/>
      <c r="Q1934" s="5"/>
      <c r="R1934" s="5"/>
      <c r="S1934" s="5"/>
      <c r="T1934" s="5"/>
      <c r="U1934" s="5"/>
      <c r="V1934" s="5"/>
      <c r="W1934" s="5"/>
    </row>
    <row r="1935" spans="1:23" x14ac:dyDescent="0.2">
      <c r="A1935" s="5" t="s">
        <v>1991</v>
      </c>
      <c r="B1935" s="5" t="s">
        <v>280</v>
      </c>
      <c r="C1935" s="5">
        <v>6</v>
      </c>
      <c r="D1935" s="6">
        <v>1363635</v>
      </c>
      <c r="E1935" s="5"/>
      <c r="F1935" s="5">
        <v>6</v>
      </c>
      <c r="G1935" s="6">
        <v>1363635</v>
      </c>
      <c r="H1935" s="5">
        <v>0</v>
      </c>
      <c r="I1935" s="5">
        <v>0</v>
      </c>
      <c r="J1935" s="7">
        <f t="shared" si="1802"/>
        <v>227272.5</v>
      </c>
      <c r="K1935" s="5">
        <v>6</v>
      </c>
      <c r="L1935" s="6">
        <f t="shared" si="1740"/>
        <v>1363635</v>
      </c>
      <c r="M1935" s="5">
        <f t="shared" ref="M1935:N1935" si="1949">F1935+H1935-K1935</f>
        <v>0</v>
      </c>
      <c r="N1935" s="6">
        <f t="shared" si="1949"/>
        <v>0</v>
      </c>
      <c r="O1935" s="5"/>
      <c r="P1935" s="5"/>
      <c r="Q1935" s="5"/>
      <c r="R1935" s="5"/>
      <c r="S1935" s="5"/>
      <c r="T1935" s="5"/>
      <c r="U1935" s="5"/>
      <c r="V1935" s="5"/>
      <c r="W1935" s="5"/>
    </row>
    <row r="1936" spans="1:23" x14ac:dyDescent="0.2">
      <c r="A1936" s="5" t="s">
        <v>1992</v>
      </c>
      <c r="B1936" s="5" t="s">
        <v>11</v>
      </c>
      <c r="C1936" s="5">
        <v>1</v>
      </c>
      <c r="D1936" s="6">
        <v>1363636</v>
      </c>
      <c r="E1936" s="5"/>
      <c r="F1936" s="5">
        <v>1</v>
      </c>
      <c r="G1936" s="6">
        <v>1363636</v>
      </c>
      <c r="H1936" s="5">
        <v>0</v>
      </c>
      <c r="I1936" s="5">
        <v>0</v>
      </c>
      <c r="J1936" s="7">
        <f t="shared" si="1802"/>
        <v>1363636</v>
      </c>
      <c r="K1936" s="5">
        <v>1</v>
      </c>
      <c r="L1936" s="6">
        <f t="shared" si="1740"/>
        <v>1363636</v>
      </c>
      <c r="M1936" s="5">
        <f t="shared" ref="M1936:N1936" si="1950">F1936+H1936-K1936</f>
        <v>0</v>
      </c>
      <c r="N1936" s="6">
        <f t="shared" si="1950"/>
        <v>0</v>
      </c>
      <c r="O1936" s="5"/>
      <c r="P1936" s="5"/>
      <c r="Q1936" s="5"/>
      <c r="R1936" s="5"/>
      <c r="S1936" s="5"/>
      <c r="T1936" s="5"/>
      <c r="U1936" s="5"/>
      <c r="V1936" s="5"/>
      <c r="W1936" s="5"/>
    </row>
    <row r="1937" spans="1:23" x14ac:dyDescent="0.2">
      <c r="A1937" s="5" t="s">
        <v>1993</v>
      </c>
      <c r="B1937" s="5" t="s">
        <v>141</v>
      </c>
      <c r="C1937" s="5">
        <v>0</v>
      </c>
      <c r="D1937" s="5">
        <v>0</v>
      </c>
      <c r="E1937" s="5"/>
      <c r="F1937" s="5">
        <v>0</v>
      </c>
      <c r="G1937" s="5">
        <v>0</v>
      </c>
      <c r="H1937" s="5">
        <v>11</v>
      </c>
      <c r="I1937" s="6">
        <v>2860000</v>
      </c>
      <c r="J1937" s="7">
        <f t="shared" si="1802"/>
        <v>260000</v>
      </c>
      <c r="K1937" s="5">
        <v>10</v>
      </c>
      <c r="L1937" s="6">
        <f t="shared" si="1740"/>
        <v>2600000</v>
      </c>
      <c r="M1937" s="5">
        <f t="shared" ref="M1937:N1937" si="1951">F1937+H1937-K1937</f>
        <v>1</v>
      </c>
      <c r="N1937" s="6">
        <f t="shared" si="1951"/>
        <v>260000</v>
      </c>
      <c r="O1937" s="5"/>
      <c r="P1937" s="5"/>
      <c r="Q1937" s="5"/>
      <c r="R1937" s="5"/>
      <c r="S1937" s="5"/>
      <c r="T1937" s="5"/>
      <c r="U1937" s="5"/>
      <c r="V1937" s="5"/>
      <c r="W1937" s="5"/>
    </row>
    <row r="1938" spans="1:23" x14ac:dyDescent="0.2">
      <c r="A1938" s="5" t="s">
        <v>1994</v>
      </c>
      <c r="B1938" s="5" t="s">
        <v>11</v>
      </c>
      <c r="C1938" s="5">
        <v>1</v>
      </c>
      <c r="D1938" s="6">
        <v>1363636</v>
      </c>
      <c r="E1938" s="5"/>
      <c r="F1938" s="5">
        <v>1</v>
      </c>
      <c r="G1938" s="6">
        <v>1363636</v>
      </c>
      <c r="H1938" s="5">
        <v>0</v>
      </c>
      <c r="I1938" s="5">
        <v>0</v>
      </c>
      <c r="J1938" s="7">
        <f t="shared" si="1802"/>
        <v>1363636</v>
      </c>
      <c r="K1938" s="5">
        <v>1</v>
      </c>
      <c r="L1938" s="6">
        <f t="shared" si="1740"/>
        <v>1363636</v>
      </c>
      <c r="M1938" s="5">
        <f t="shared" ref="M1938:N1938" si="1952">F1938+H1938-K1938</f>
        <v>0</v>
      </c>
      <c r="N1938" s="6">
        <f t="shared" si="1952"/>
        <v>0</v>
      </c>
      <c r="O1938" s="5"/>
      <c r="P1938" s="5"/>
      <c r="Q1938" s="5"/>
      <c r="R1938" s="5"/>
      <c r="S1938" s="5"/>
      <c r="T1938" s="5"/>
      <c r="U1938" s="5"/>
      <c r="V1938" s="5"/>
      <c r="W1938" s="5"/>
    </row>
    <row r="1939" spans="1:23" x14ac:dyDescent="0.2">
      <c r="A1939" s="5" t="s">
        <v>1995</v>
      </c>
      <c r="B1939" s="5" t="s">
        <v>11</v>
      </c>
      <c r="C1939" s="5">
        <v>2</v>
      </c>
      <c r="D1939" s="6">
        <v>1363636</v>
      </c>
      <c r="E1939" s="5"/>
      <c r="F1939" s="5">
        <v>2</v>
      </c>
      <c r="G1939" s="6">
        <v>1363636</v>
      </c>
      <c r="H1939" s="5">
        <v>0</v>
      </c>
      <c r="I1939" s="5">
        <v>0</v>
      </c>
      <c r="J1939" s="7">
        <f t="shared" si="1802"/>
        <v>681818</v>
      </c>
      <c r="K1939" s="5">
        <v>2</v>
      </c>
      <c r="L1939" s="6">
        <f t="shared" si="1740"/>
        <v>1363636</v>
      </c>
      <c r="M1939" s="5">
        <f t="shared" ref="M1939:N1939" si="1953">F1939+H1939-K1939</f>
        <v>0</v>
      </c>
      <c r="N1939" s="6">
        <f t="shared" si="1953"/>
        <v>0</v>
      </c>
      <c r="O1939" s="5"/>
      <c r="P1939" s="5"/>
      <c r="Q1939" s="5"/>
      <c r="R1939" s="5"/>
      <c r="S1939" s="5"/>
      <c r="T1939" s="5"/>
      <c r="U1939" s="5"/>
      <c r="V1939" s="5"/>
      <c r="W1939" s="5"/>
    </row>
    <row r="1940" spans="1:23" x14ac:dyDescent="0.2">
      <c r="A1940" s="5" t="s">
        <v>1996</v>
      </c>
      <c r="B1940" s="5" t="s">
        <v>11</v>
      </c>
      <c r="C1940" s="5">
        <v>2</v>
      </c>
      <c r="D1940" s="6">
        <v>1363636</v>
      </c>
      <c r="E1940" s="5"/>
      <c r="F1940" s="5">
        <v>2</v>
      </c>
      <c r="G1940" s="6">
        <v>1363636</v>
      </c>
      <c r="H1940" s="5">
        <v>0</v>
      </c>
      <c r="I1940" s="5">
        <v>0</v>
      </c>
      <c r="J1940" s="7">
        <f t="shared" si="1802"/>
        <v>681818</v>
      </c>
      <c r="K1940" s="5">
        <v>2</v>
      </c>
      <c r="L1940" s="6">
        <f t="shared" si="1740"/>
        <v>1363636</v>
      </c>
      <c r="M1940" s="5">
        <f t="shared" ref="M1940:N1940" si="1954">F1940+H1940-K1940</f>
        <v>0</v>
      </c>
      <c r="N1940" s="6">
        <f t="shared" si="1954"/>
        <v>0</v>
      </c>
      <c r="O1940" s="5"/>
      <c r="P1940" s="5"/>
      <c r="Q1940" s="5"/>
      <c r="R1940" s="5"/>
      <c r="S1940" s="5"/>
      <c r="T1940" s="5"/>
      <c r="U1940" s="5"/>
      <c r="V1940" s="5"/>
      <c r="W1940" s="5"/>
    </row>
    <row r="1941" spans="1:23" x14ac:dyDescent="0.2">
      <c r="A1941" s="5" t="s">
        <v>1997</v>
      </c>
      <c r="B1941" s="5" t="s">
        <v>11</v>
      </c>
      <c r="C1941" s="5">
        <v>1</v>
      </c>
      <c r="D1941" s="6">
        <v>1363636</v>
      </c>
      <c r="E1941" s="5"/>
      <c r="F1941" s="5">
        <v>1</v>
      </c>
      <c r="G1941" s="6">
        <v>1363636</v>
      </c>
      <c r="H1941" s="5">
        <v>0</v>
      </c>
      <c r="I1941" s="5">
        <v>0</v>
      </c>
      <c r="J1941" s="7">
        <f t="shared" si="1802"/>
        <v>1363636</v>
      </c>
      <c r="K1941" s="5">
        <v>1</v>
      </c>
      <c r="L1941" s="6">
        <f t="shared" si="1740"/>
        <v>1363636</v>
      </c>
      <c r="M1941" s="5">
        <f t="shared" ref="M1941:N1941" si="1955">F1941+H1941-K1941</f>
        <v>0</v>
      </c>
      <c r="N1941" s="6">
        <f t="shared" si="1955"/>
        <v>0</v>
      </c>
      <c r="O1941" s="5"/>
      <c r="P1941" s="5"/>
      <c r="Q1941" s="5"/>
      <c r="R1941" s="5"/>
      <c r="S1941" s="5"/>
      <c r="T1941" s="5"/>
      <c r="U1941" s="5"/>
      <c r="V1941" s="5"/>
      <c r="W1941" s="5"/>
    </row>
    <row r="1942" spans="1:23" x14ac:dyDescent="0.2">
      <c r="A1942" s="5" t="s">
        <v>1998</v>
      </c>
      <c r="B1942" s="5" t="s">
        <v>20</v>
      </c>
      <c r="C1942" s="5">
        <v>0</v>
      </c>
      <c r="D1942" s="5">
        <v>0</v>
      </c>
      <c r="E1942" s="5"/>
      <c r="F1942" s="5">
        <v>0</v>
      </c>
      <c r="G1942" s="5">
        <v>0</v>
      </c>
      <c r="H1942" s="5">
        <v>12</v>
      </c>
      <c r="I1942" s="6">
        <v>123000000</v>
      </c>
      <c r="J1942" s="7">
        <f t="shared" si="1802"/>
        <v>10250000</v>
      </c>
      <c r="K1942" s="5">
        <v>12</v>
      </c>
      <c r="L1942" s="6">
        <f t="shared" si="1740"/>
        <v>123000000</v>
      </c>
      <c r="M1942" s="5">
        <f t="shared" ref="M1942:N1942" si="1956">F1942+H1942-K1942</f>
        <v>0</v>
      </c>
      <c r="N1942" s="6">
        <f t="shared" si="1956"/>
        <v>0</v>
      </c>
      <c r="O1942" s="5"/>
      <c r="P1942" s="5"/>
      <c r="Q1942" s="5"/>
      <c r="R1942" s="5"/>
      <c r="S1942" s="5"/>
      <c r="T1942" s="5"/>
      <c r="U1942" s="5"/>
      <c r="V1942" s="5"/>
      <c r="W1942" s="5"/>
    </row>
    <row r="1943" spans="1:23" x14ac:dyDescent="0.2">
      <c r="A1943" s="5" t="s">
        <v>1999</v>
      </c>
      <c r="B1943" s="5" t="s">
        <v>11</v>
      </c>
      <c r="C1943" s="5">
        <v>0</v>
      </c>
      <c r="D1943" s="5">
        <v>0</v>
      </c>
      <c r="E1943" s="5"/>
      <c r="F1943" s="5">
        <v>0</v>
      </c>
      <c r="G1943" s="5">
        <v>0</v>
      </c>
      <c r="H1943" s="5">
        <v>3</v>
      </c>
      <c r="I1943" s="6">
        <v>16111110</v>
      </c>
      <c r="J1943" s="7">
        <f t="shared" si="1802"/>
        <v>5370370</v>
      </c>
      <c r="K1943" s="5">
        <v>3</v>
      </c>
      <c r="L1943" s="6">
        <f t="shared" si="1740"/>
        <v>16111110</v>
      </c>
      <c r="M1943" s="5">
        <f t="shared" ref="M1943:N1943" si="1957">F1943+H1943-K1943</f>
        <v>0</v>
      </c>
      <c r="N1943" s="6">
        <f t="shared" si="1957"/>
        <v>0</v>
      </c>
      <c r="O1943" s="5"/>
      <c r="P1943" s="5"/>
      <c r="Q1943" s="5"/>
      <c r="R1943" s="5"/>
      <c r="S1943" s="5"/>
      <c r="T1943" s="5"/>
      <c r="U1943" s="5"/>
      <c r="V1943" s="5"/>
      <c r="W1943" s="5"/>
    </row>
    <row r="1944" spans="1:23" x14ac:dyDescent="0.2">
      <c r="A1944" s="5" t="s">
        <v>2000</v>
      </c>
      <c r="B1944" s="5" t="s">
        <v>11</v>
      </c>
      <c r="C1944" s="5">
        <v>1</v>
      </c>
      <c r="D1944" s="6">
        <v>1400000</v>
      </c>
      <c r="E1944" s="5"/>
      <c r="F1944" s="5">
        <v>1</v>
      </c>
      <c r="G1944" s="6">
        <v>1400000</v>
      </c>
      <c r="H1944" s="5">
        <v>0</v>
      </c>
      <c r="I1944" s="5">
        <v>0</v>
      </c>
      <c r="J1944" s="7">
        <f t="shared" si="1802"/>
        <v>1400000</v>
      </c>
      <c r="K1944" s="5">
        <v>1</v>
      </c>
      <c r="L1944" s="6">
        <f t="shared" si="1740"/>
        <v>1400000</v>
      </c>
      <c r="M1944" s="5">
        <f t="shared" ref="M1944:N1944" si="1958">F1944+H1944-K1944</f>
        <v>0</v>
      </c>
      <c r="N1944" s="6">
        <f t="shared" si="1958"/>
        <v>0</v>
      </c>
      <c r="O1944" s="5"/>
      <c r="P1944" s="5"/>
      <c r="Q1944" s="5"/>
      <c r="R1944" s="5"/>
      <c r="S1944" s="5"/>
      <c r="T1944" s="5"/>
      <c r="U1944" s="5"/>
      <c r="V1944" s="5"/>
      <c r="W1944" s="5"/>
    </row>
    <row r="1945" spans="1:23" x14ac:dyDescent="0.2">
      <c r="A1945" s="5" t="s">
        <v>2001</v>
      </c>
      <c r="B1945" s="5" t="s">
        <v>11</v>
      </c>
      <c r="C1945" s="5">
        <v>0</v>
      </c>
      <c r="D1945" s="5">
        <v>0</v>
      </c>
      <c r="E1945" s="5"/>
      <c r="F1945" s="5">
        <v>0</v>
      </c>
      <c r="G1945" s="5">
        <v>0</v>
      </c>
      <c r="H1945" s="5">
        <v>12</v>
      </c>
      <c r="I1945" s="6">
        <v>16909080</v>
      </c>
      <c r="J1945" s="7">
        <f t="shared" si="1802"/>
        <v>1409090</v>
      </c>
      <c r="K1945" s="5">
        <v>11</v>
      </c>
      <c r="L1945" s="6">
        <f t="shared" si="1740"/>
        <v>15499990</v>
      </c>
      <c r="M1945" s="5">
        <f t="shared" ref="M1945:N1945" si="1959">F1945+H1945-K1945</f>
        <v>1</v>
      </c>
      <c r="N1945" s="6">
        <f t="shared" si="1959"/>
        <v>1409090</v>
      </c>
      <c r="O1945" s="5"/>
      <c r="P1945" s="5"/>
      <c r="Q1945" s="5"/>
      <c r="R1945" s="5"/>
      <c r="S1945" s="5"/>
      <c r="T1945" s="5"/>
      <c r="U1945" s="5"/>
      <c r="V1945" s="5"/>
      <c r="W1945" s="5"/>
    </row>
    <row r="1946" spans="1:23" x14ac:dyDescent="0.2">
      <c r="A1946" s="5" t="s">
        <v>2002</v>
      </c>
      <c r="B1946" s="5" t="s">
        <v>11</v>
      </c>
      <c r="C1946" s="5">
        <v>1</v>
      </c>
      <c r="D1946" s="6">
        <v>1409091</v>
      </c>
      <c r="E1946" s="5"/>
      <c r="F1946" s="5">
        <v>1</v>
      </c>
      <c r="G1946" s="6">
        <v>1409091</v>
      </c>
      <c r="H1946" s="5">
        <v>0</v>
      </c>
      <c r="I1946" s="5">
        <v>0</v>
      </c>
      <c r="J1946" s="7">
        <f t="shared" si="1802"/>
        <v>1409091</v>
      </c>
      <c r="K1946" s="5">
        <v>1</v>
      </c>
      <c r="L1946" s="6">
        <f t="shared" si="1740"/>
        <v>1409091</v>
      </c>
      <c r="M1946" s="5">
        <f t="shared" ref="M1946:N1946" si="1960">F1946+H1946-K1946</f>
        <v>0</v>
      </c>
      <c r="N1946" s="6">
        <f t="shared" si="1960"/>
        <v>0</v>
      </c>
      <c r="O1946" s="5"/>
      <c r="P1946" s="5"/>
      <c r="Q1946" s="5"/>
      <c r="R1946" s="5"/>
      <c r="S1946" s="5"/>
      <c r="T1946" s="5"/>
      <c r="U1946" s="5"/>
      <c r="V1946" s="5"/>
      <c r="W1946" s="5"/>
    </row>
    <row r="1947" spans="1:23" x14ac:dyDescent="0.2">
      <c r="A1947" s="5" t="s">
        <v>2003</v>
      </c>
      <c r="B1947" s="5" t="s">
        <v>11</v>
      </c>
      <c r="C1947" s="5">
        <v>1</v>
      </c>
      <c r="D1947" s="6">
        <v>1409091</v>
      </c>
      <c r="E1947" s="5"/>
      <c r="F1947" s="5">
        <v>1</v>
      </c>
      <c r="G1947" s="6">
        <v>1409091</v>
      </c>
      <c r="H1947" s="5">
        <v>0</v>
      </c>
      <c r="I1947" s="5">
        <v>0</v>
      </c>
      <c r="J1947" s="7">
        <f t="shared" si="1802"/>
        <v>1409091</v>
      </c>
      <c r="K1947" s="5">
        <v>1</v>
      </c>
      <c r="L1947" s="6">
        <f t="shared" si="1740"/>
        <v>1409091</v>
      </c>
      <c r="M1947" s="5">
        <f t="shared" ref="M1947:N1947" si="1961">F1947+H1947-K1947</f>
        <v>0</v>
      </c>
      <c r="N1947" s="6">
        <f t="shared" si="1961"/>
        <v>0</v>
      </c>
      <c r="O1947" s="5"/>
      <c r="P1947" s="5"/>
      <c r="Q1947" s="5"/>
      <c r="R1947" s="5"/>
      <c r="S1947" s="5"/>
      <c r="T1947" s="5"/>
      <c r="U1947" s="5"/>
      <c r="V1947" s="5"/>
      <c r="W1947" s="5"/>
    </row>
    <row r="1948" spans="1:23" x14ac:dyDescent="0.2">
      <c r="A1948" s="5" t="s">
        <v>2004</v>
      </c>
      <c r="B1948" s="5" t="s">
        <v>11</v>
      </c>
      <c r="C1948" s="5">
        <v>1</v>
      </c>
      <c r="D1948" s="6">
        <v>1409091</v>
      </c>
      <c r="E1948" s="5"/>
      <c r="F1948" s="5">
        <v>1</v>
      </c>
      <c r="G1948" s="6">
        <v>1409091</v>
      </c>
      <c r="H1948" s="5">
        <v>0</v>
      </c>
      <c r="I1948" s="5">
        <v>0</v>
      </c>
      <c r="J1948" s="7">
        <f t="shared" si="1802"/>
        <v>1409091</v>
      </c>
      <c r="K1948" s="5">
        <v>1</v>
      </c>
      <c r="L1948" s="6">
        <f t="shared" si="1740"/>
        <v>1409091</v>
      </c>
      <c r="M1948" s="5">
        <f t="shared" ref="M1948:N1948" si="1962">F1948+H1948-K1948</f>
        <v>0</v>
      </c>
      <c r="N1948" s="6">
        <f t="shared" si="1962"/>
        <v>0</v>
      </c>
      <c r="O1948" s="5"/>
      <c r="P1948" s="5"/>
      <c r="Q1948" s="5"/>
      <c r="R1948" s="5"/>
      <c r="S1948" s="5"/>
      <c r="T1948" s="5"/>
      <c r="U1948" s="5"/>
      <c r="V1948" s="5"/>
      <c r="W1948" s="5"/>
    </row>
    <row r="1949" spans="1:23" x14ac:dyDescent="0.2">
      <c r="A1949" s="5" t="s">
        <v>2005</v>
      </c>
      <c r="B1949" s="5" t="s">
        <v>11</v>
      </c>
      <c r="C1949" s="5">
        <v>2</v>
      </c>
      <c r="D1949" s="6">
        <v>1418180</v>
      </c>
      <c r="E1949" s="5"/>
      <c r="F1949" s="5">
        <v>2</v>
      </c>
      <c r="G1949" s="6">
        <v>1418180</v>
      </c>
      <c r="H1949" s="5">
        <v>0</v>
      </c>
      <c r="I1949" s="5">
        <v>0</v>
      </c>
      <c r="J1949" s="7">
        <f t="shared" si="1802"/>
        <v>709090</v>
      </c>
      <c r="K1949" s="5">
        <v>2</v>
      </c>
      <c r="L1949" s="6">
        <f t="shared" si="1740"/>
        <v>1418180</v>
      </c>
      <c r="M1949" s="5">
        <f t="shared" ref="M1949:N1949" si="1963">F1949+H1949-K1949</f>
        <v>0</v>
      </c>
      <c r="N1949" s="6">
        <f t="shared" si="1963"/>
        <v>0</v>
      </c>
      <c r="O1949" s="5"/>
      <c r="P1949" s="5"/>
      <c r="Q1949" s="5"/>
      <c r="R1949" s="5"/>
      <c r="S1949" s="5"/>
      <c r="T1949" s="5"/>
      <c r="U1949" s="5"/>
      <c r="V1949" s="5"/>
      <c r="W1949" s="5"/>
    </row>
    <row r="1950" spans="1:23" x14ac:dyDescent="0.2">
      <c r="A1950" s="5" t="s">
        <v>2006</v>
      </c>
      <c r="B1950" s="5" t="s">
        <v>11</v>
      </c>
      <c r="C1950" s="5">
        <v>0</v>
      </c>
      <c r="D1950" s="5">
        <v>0</v>
      </c>
      <c r="E1950" s="5"/>
      <c r="F1950" s="5">
        <v>0</v>
      </c>
      <c r="G1950" s="5">
        <v>0</v>
      </c>
      <c r="H1950" s="5">
        <v>3</v>
      </c>
      <c r="I1950" s="6">
        <v>1900000</v>
      </c>
      <c r="J1950" s="7">
        <f t="shared" si="1802"/>
        <v>633333.33333333337</v>
      </c>
      <c r="K1950" s="5">
        <v>3</v>
      </c>
      <c r="L1950" s="6">
        <f t="shared" si="1740"/>
        <v>1900000</v>
      </c>
      <c r="M1950" s="5">
        <f t="shared" ref="M1950:N1950" si="1964">F1950+H1950-K1950</f>
        <v>0</v>
      </c>
      <c r="N1950" s="6">
        <f t="shared" si="1964"/>
        <v>0</v>
      </c>
      <c r="O1950" s="5"/>
      <c r="P1950" s="5"/>
      <c r="Q1950" s="5"/>
      <c r="R1950" s="5"/>
      <c r="S1950" s="5"/>
      <c r="T1950" s="5"/>
      <c r="U1950" s="5"/>
      <c r="V1950" s="5"/>
      <c r="W1950" s="5"/>
    </row>
    <row r="1951" spans="1:23" x14ac:dyDescent="0.2">
      <c r="A1951" s="5" t="s">
        <v>2007</v>
      </c>
      <c r="B1951" s="5" t="s">
        <v>11</v>
      </c>
      <c r="C1951" s="5">
        <v>1</v>
      </c>
      <c r="D1951" s="6">
        <v>1445454</v>
      </c>
      <c r="E1951" s="5"/>
      <c r="F1951" s="5">
        <v>1</v>
      </c>
      <c r="G1951" s="6">
        <v>1445454</v>
      </c>
      <c r="H1951" s="5">
        <v>0</v>
      </c>
      <c r="I1951" s="5">
        <v>0</v>
      </c>
      <c r="J1951" s="7">
        <f t="shared" si="1802"/>
        <v>1445454</v>
      </c>
      <c r="K1951" s="5">
        <v>1</v>
      </c>
      <c r="L1951" s="6">
        <f t="shared" si="1740"/>
        <v>1445454</v>
      </c>
      <c r="M1951" s="5">
        <f t="shared" ref="M1951:N1951" si="1965">F1951+H1951-K1951</f>
        <v>0</v>
      </c>
      <c r="N1951" s="6">
        <f t="shared" si="1965"/>
        <v>0</v>
      </c>
      <c r="O1951" s="5"/>
      <c r="P1951" s="5"/>
      <c r="Q1951" s="5"/>
      <c r="R1951" s="5"/>
      <c r="S1951" s="5"/>
      <c r="T1951" s="5"/>
      <c r="U1951" s="5"/>
      <c r="V1951" s="5"/>
      <c r="W1951" s="5"/>
    </row>
    <row r="1952" spans="1:23" x14ac:dyDescent="0.2">
      <c r="A1952" s="5" t="s">
        <v>2008</v>
      </c>
      <c r="B1952" s="5" t="s">
        <v>11</v>
      </c>
      <c r="C1952" s="5">
        <v>1</v>
      </c>
      <c r="D1952" s="6">
        <v>1445456</v>
      </c>
      <c r="E1952" s="5"/>
      <c r="F1952" s="5">
        <v>1</v>
      </c>
      <c r="G1952" s="6">
        <v>1445456</v>
      </c>
      <c r="H1952" s="5">
        <v>0</v>
      </c>
      <c r="I1952" s="5">
        <v>0</v>
      </c>
      <c r="J1952" s="7">
        <f t="shared" si="1802"/>
        <v>1445456</v>
      </c>
      <c r="K1952" s="5">
        <v>1</v>
      </c>
      <c r="L1952" s="6">
        <f t="shared" si="1740"/>
        <v>1445456</v>
      </c>
      <c r="M1952" s="5">
        <f t="shared" ref="M1952:N1952" si="1966">F1952+H1952-K1952</f>
        <v>0</v>
      </c>
      <c r="N1952" s="6">
        <f t="shared" si="1966"/>
        <v>0</v>
      </c>
      <c r="O1952" s="5"/>
      <c r="P1952" s="5"/>
      <c r="Q1952" s="5"/>
      <c r="R1952" s="5"/>
      <c r="S1952" s="5"/>
      <c r="T1952" s="5"/>
      <c r="U1952" s="5"/>
      <c r="V1952" s="5"/>
      <c r="W1952" s="5"/>
    </row>
    <row r="1953" spans="1:23" x14ac:dyDescent="0.2">
      <c r="A1953" s="5" t="s">
        <v>2009</v>
      </c>
      <c r="B1953" s="5" t="s">
        <v>11</v>
      </c>
      <c r="C1953" s="5">
        <v>0</v>
      </c>
      <c r="D1953" s="5">
        <v>0</v>
      </c>
      <c r="E1953" s="5"/>
      <c r="F1953" s="5">
        <v>0</v>
      </c>
      <c r="G1953" s="5">
        <v>0</v>
      </c>
      <c r="H1953" s="5">
        <v>3</v>
      </c>
      <c r="I1953" s="6">
        <v>8610000</v>
      </c>
      <c r="J1953" s="7">
        <f t="shared" si="1802"/>
        <v>2870000</v>
      </c>
      <c r="K1953" s="5">
        <v>3</v>
      </c>
      <c r="L1953" s="6">
        <f t="shared" si="1740"/>
        <v>8610000</v>
      </c>
      <c r="M1953" s="5">
        <f t="shared" ref="M1953:N1953" si="1967">F1953+H1953-K1953</f>
        <v>0</v>
      </c>
      <c r="N1953" s="6">
        <f t="shared" si="1967"/>
        <v>0</v>
      </c>
      <c r="O1953" s="5"/>
      <c r="P1953" s="5"/>
      <c r="Q1953" s="5"/>
      <c r="R1953" s="5"/>
      <c r="S1953" s="5"/>
      <c r="T1953" s="5"/>
      <c r="U1953" s="5"/>
      <c r="V1953" s="5"/>
      <c r="W1953" s="5"/>
    </row>
    <row r="1954" spans="1:23" x14ac:dyDescent="0.2">
      <c r="A1954" s="5" t="s">
        <v>2010</v>
      </c>
      <c r="B1954" s="5" t="s">
        <v>11</v>
      </c>
      <c r="C1954" s="5">
        <v>2</v>
      </c>
      <c r="D1954" s="6">
        <v>1454544</v>
      </c>
      <c r="E1954" s="5"/>
      <c r="F1954" s="5">
        <v>2</v>
      </c>
      <c r="G1954" s="6">
        <v>1454544</v>
      </c>
      <c r="H1954" s="5">
        <v>0</v>
      </c>
      <c r="I1954" s="5">
        <v>0</v>
      </c>
      <c r="J1954" s="7">
        <f t="shared" si="1802"/>
        <v>727272</v>
      </c>
      <c r="K1954" s="5">
        <v>2</v>
      </c>
      <c r="L1954" s="6">
        <f t="shared" si="1740"/>
        <v>1454544</v>
      </c>
      <c r="M1954" s="5">
        <f t="shared" ref="M1954:N1954" si="1968">F1954+H1954-K1954</f>
        <v>0</v>
      </c>
      <c r="N1954" s="6">
        <f t="shared" si="1968"/>
        <v>0</v>
      </c>
      <c r="O1954" s="5"/>
      <c r="P1954" s="5"/>
      <c r="Q1954" s="5"/>
      <c r="R1954" s="5"/>
      <c r="S1954" s="5"/>
      <c r="T1954" s="5"/>
      <c r="U1954" s="5"/>
      <c r="V1954" s="5"/>
      <c r="W1954" s="5"/>
    </row>
    <row r="1955" spans="1:23" x14ac:dyDescent="0.2">
      <c r="A1955" s="5" t="s">
        <v>2011</v>
      </c>
      <c r="B1955" s="5" t="s">
        <v>11</v>
      </c>
      <c r="C1955" s="5">
        <v>2</v>
      </c>
      <c r="D1955" s="6">
        <v>1454546</v>
      </c>
      <c r="E1955" s="5"/>
      <c r="F1955" s="5">
        <v>2</v>
      </c>
      <c r="G1955" s="6">
        <v>1454546</v>
      </c>
      <c r="H1955" s="5">
        <v>0</v>
      </c>
      <c r="I1955" s="5">
        <v>0</v>
      </c>
      <c r="J1955" s="7">
        <f t="shared" si="1802"/>
        <v>727273</v>
      </c>
      <c r="K1955" s="5">
        <v>2</v>
      </c>
      <c r="L1955" s="6">
        <f t="shared" si="1740"/>
        <v>1454546</v>
      </c>
      <c r="M1955" s="5">
        <f t="shared" ref="M1955:N1955" si="1969">F1955+H1955-K1955</f>
        <v>0</v>
      </c>
      <c r="N1955" s="6">
        <f t="shared" si="1969"/>
        <v>0</v>
      </c>
      <c r="O1955" s="5"/>
      <c r="P1955" s="5"/>
      <c r="Q1955" s="5"/>
      <c r="R1955" s="5"/>
      <c r="S1955" s="5"/>
      <c r="T1955" s="5"/>
      <c r="U1955" s="5"/>
      <c r="V1955" s="5"/>
      <c r="W1955" s="5"/>
    </row>
    <row r="1956" spans="1:23" x14ac:dyDescent="0.2">
      <c r="A1956" s="5" t="s">
        <v>2012</v>
      </c>
      <c r="B1956" s="5" t="s">
        <v>34</v>
      </c>
      <c r="C1956" s="5">
        <v>0</v>
      </c>
      <c r="D1956" s="5">
        <v>0</v>
      </c>
      <c r="E1956" s="5"/>
      <c r="F1956" s="5">
        <v>0</v>
      </c>
      <c r="G1956" s="5">
        <v>0</v>
      </c>
      <c r="H1956" s="5">
        <v>1</v>
      </c>
      <c r="I1956" s="6">
        <v>13181818</v>
      </c>
      <c r="J1956" s="7">
        <f t="shared" si="1802"/>
        <v>13181818</v>
      </c>
      <c r="K1956" s="5">
        <v>1</v>
      </c>
      <c r="L1956" s="6">
        <f t="shared" si="1740"/>
        <v>13181818</v>
      </c>
      <c r="M1956" s="5">
        <f t="shared" ref="M1956:N1956" si="1970">F1956+H1956-K1956</f>
        <v>0</v>
      </c>
      <c r="N1956" s="6">
        <f t="shared" si="1970"/>
        <v>0</v>
      </c>
      <c r="O1956" s="5"/>
      <c r="P1956" s="5"/>
      <c r="Q1956" s="5"/>
      <c r="R1956" s="5"/>
      <c r="S1956" s="5"/>
      <c r="T1956" s="5"/>
      <c r="U1956" s="5"/>
      <c r="V1956" s="5"/>
      <c r="W1956" s="5"/>
    </row>
    <row r="1957" spans="1:23" x14ac:dyDescent="0.2">
      <c r="A1957" s="5" t="s">
        <v>2013</v>
      </c>
      <c r="B1957" s="5" t="s">
        <v>11</v>
      </c>
      <c r="C1957" s="5">
        <v>0</v>
      </c>
      <c r="D1957" s="5">
        <v>0</v>
      </c>
      <c r="E1957" s="5"/>
      <c r="F1957" s="5">
        <v>0</v>
      </c>
      <c r="G1957" s="5">
        <v>0</v>
      </c>
      <c r="H1957" s="5">
        <v>1</v>
      </c>
      <c r="I1957" s="6">
        <v>4090909</v>
      </c>
      <c r="J1957" s="7">
        <f t="shared" si="1802"/>
        <v>4090909</v>
      </c>
      <c r="K1957" s="5">
        <v>1</v>
      </c>
      <c r="L1957" s="6">
        <f t="shared" si="1740"/>
        <v>4090909</v>
      </c>
      <c r="M1957" s="5">
        <f t="shared" ref="M1957:N1957" si="1971">F1957+H1957-K1957</f>
        <v>0</v>
      </c>
      <c r="N1957" s="6">
        <f t="shared" si="1971"/>
        <v>0</v>
      </c>
      <c r="O1957" s="5"/>
      <c r="P1957" s="5"/>
      <c r="Q1957" s="5"/>
      <c r="R1957" s="5"/>
      <c r="S1957" s="5"/>
      <c r="T1957" s="5"/>
      <c r="U1957" s="5"/>
      <c r="V1957" s="5"/>
      <c r="W1957" s="5"/>
    </row>
    <row r="1958" spans="1:23" x14ac:dyDescent="0.2">
      <c r="A1958" s="5" t="s">
        <v>2014</v>
      </c>
      <c r="B1958" s="5" t="s">
        <v>141</v>
      </c>
      <c r="C1958" s="5">
        <v>5</v>
      </c>
      <c r="D1958" s="6">
        <v>1464546</v>
      </c>
      <c r="E1958" s="5"/>
      <c r="F1958" s="5">
        <v>5</v>
      </c>
      <c r="G1958" s="6">
        <v>1464546</v>
      </c>
      <c r="H1958" s="5">
        <v>0</v>
      </c>
      <c r="I1958" s="5">
        <v>0</v>
      </c>
      <c r="J1958" s="7">
        <f t="shared" si="1802"/>
        <v>292909.2</v>
      </c>
      <c r="K1958" s="5">
        <v>5</v>
      </c>
      <c r="L1958" s="6">
        <f t="shared" si="1740"/>
        <v>1464546</v>
      </c>
      <c r="M1958" s="5">
        <f t="shared" ref="M1958:N1958" si="1972">F1958+H1958-K1958</f>
        <v>0</v>
      </c>
      <c r="N1958" s="6">
        <f t="shared" si="1972"/>
        <v>0</v>
      </c>
      <c r="O1958" s="5"/>
      <c r="P1958" s="5"/>
      <c r="Q1958" s="5"/>
      <c r="R1958" s="5"/>
      <c r="S1958" s="5"/>
      <c r="T1958" s="5"/>
      <c r="U1958" s="5"/>
      <c r="V1958" s="5"/>
      <c r="W1958" s="5"/>
    </row>
    <row r="1959" spans="1:23" x14ac:dyDescent="0.2">
      <c r="A1959" s="5" t="s">
        <v>2015</v>
      </c>
      <c r="B1959" s="5" t="s">
        <v>11</v>
      </c>
      <c r="C1959" s="5">
        <v>65</v>
      </c>
      <c r="D1959" s="6">
        <v>73322600</v>
      </c>
      <c r="E1959" s="5"/>
      <c r="F1959" s="5">
        <v>65</v>
      </c>
      <c r="G1959" s="6">
        <v>73322600</v>
      </c>
      <c r="H1959" s="5">
        <v>0</v>
      </c>
      <c r="I1959" s="5">
        <v>0</v>
      </c>
      <c r="J1959" s="7">
        <f t="shared" si="1802"/>
        <v>1128040</v>
      </c>
      <c r="K1959" s="5">
        <v>17</v>
      </c>
      <c r="L1959" s="6">
        <f t="shared" si="1740"/>
        <v>19176680</v>
      </c>
      <c r="M1959" s="5">
        <f t="shared" ref="M1959:N1959" si="1973">F1959+H1959-K1959</f>
        <v>48</v>
      </c>
      <c r="N1959" s="6">
        <f t="shared" si="1973"/>
        <v>54145920</v>
      </c>
      <c r="O1959" s="5"/>
      <c r="P1959" s="5"/>
      <c r="Q1959" s="5"/>
      <c r="R1959" s="5"/>
      <c r="S1959" s="5"/>
      <c r="T1959" s="5"/>
      <c r="U1959" s="5"/>
      <c r="V1959" s="5"/>
      <c r="W1959" s="5"/>
    </row>
    <row r="1960" spans="1:23" x14ac:dyDescent="0.2">
      <c r="A1960" s="5" t="s">
        <v>2016</v>
      </c>
      <c r="B1960" s="5" t="s">
        <v>141</v>
      </c>
      <c r="C1960" s="5">
        <v>0</v>
      </c>
      <c r="D1960" s="5">
        <v>0</v>
      </c>
      <c r="E1960" s="5"/>
      <c r="F1960" s="5">
        <v>0</v>
      </c>
      <c r="G1960" s="5">
        <v>0</v>
      </c>
      <c r="H1960" s="5">
        <v>7</v>
      </c>
      <c r="I1960" s="6">
        <v>10590908</v>
      </c>
      <c r="J1960" s="7">
        <f t="shared" si="1802"/>
        <v>1512986.857142857</v>
      </c>
      <c r="K1960" s="5">
        <v>7</v>
      </c>
      <c r="L1960" s="6">
        <f t="shared" si="1740"/>
        <v>10590908</v>
      </c>
      <c r="M1960" s="5">
        <f t="shared" ref="M1960:N1960" si="1974">F1960+H1960-K1960</f>
        <v>0</v>
      </c>
      <c r="N1960" s="6">
        <f t="shared" si="1974"/>
        <v>0</v>
      </c>
      <c r="O1960" s="5"/>
      <c r="P1960" s="5"/>
      <c r="Q1960" s="5"/>
      <c r="R1960" s="5"/>
      <c r="S1960" s="5"/>
      <c r="T1960" s="5"/>
      <c r="U1960" s="5"/>
      <c r="V1960" s="5"/>
      <c r="W1960" s="5"/>
    </row>
    <row r="1961" spans="1:23" x14ac:dyDescent="0.2">
      <c r="A1961" s="5" t="s">
        <v>2017</v>
      </c>
      <c r="B1961" s="5" t="s">
        <v>11</v>
      </c>
      <c r="C1961" s="5">
        <v>2</v>
      </c>
      <c r="D1961" s="6">
        <v>1490910</v>
      </c>
      <c r="E1961" s="5"/>
      <c r="F1961" s="5">
        <v>2</v>
      </c>
      <c r="G1961" s="6">
        <v>1490910</v>
      </c>
      <c r="H1961" s="5">
        <v>0</v>
      </c>
      <c r="I1961" s="5">
        <v>0</v>
      </c>
      <c r="J1961" s="7">
        <f t="shared" si="1802"/>
        <v>745455</v>
      </c>
      <c r="K1961" s="5">
        <v>2</v>
      </c>
      <c r="L1961" s="6">
        <f t="shared" si="1740"/>
        <v>1490910</v>
      </c>
      <c r="M1961" s="5">
        <f t="shared" ref="M1961:N1961" si="1975">F1961+H1961-K1961</f>
        <v>0</v>
      </c>
      <c r="N1961" s="6">
        <f t="shared" si="1975"/>
        <v>0</v>
      </c>
      <c r="O1961" s="5"/>
      <c r="P1961" s="5"/>
      <c r="Q1961" s="5"/>
      <c r="R1961" s="5"/>
      <c r="S1961" s="5"/>
      <c r="T1961" s="5"/>
      <c r="U1961" s="5"/>
      <c r="V1961" s="5"/>
      <c r="W1961" s="5"/>
    </row>
    <row r="1962" spans="1:23" x14ac:dyDescent="0.2">
      <c r="A1962" s="5" t="s">
        <v>2018</v>
      </c>
      <c r="B1962" s="5" t="s">
        <v>11</v>
      </c>
      <c r="C1962" s="5">
        <v>0</v>
      </c>
      <c r="D1962" s="5">
        <v>0</v>
      </c>
      <c r="E1962" s="5"/>
      <c r="F1962" s="5">
        <v>0</v>
      </c>
      <c r="G1962" s="5">
        <v>0</v>
      </c>
      <c r="H1962" s="5">
        <v>18</v>
      </c>
      <c r="I1962" s="6">
        <v>14130000</v>
      </c>
      <c r="J1962" s="7">
        <f t="shared" si="1802"/>
        <v>785000</v>
      </c>
      <c r="K1962" s="5">
        <v>13</v>
      </c>
      <c r="L1962" s="6">
        <f t="shared" si="1740"/>
        <v>10205000</v>
      </c>
      <c r="M1962" s="5">
        <f t="shared" ref="M1962:N1962" si="1976">F1962+H1962-K1962</f>
        <v>5</v>
      </c>
      <c r="N1962" s="6">
        <f t="shared" si="1976"/>
        <v>3925000</v>
      </c>
      <c r="O1962" s="5"/>
      <c r="P1962" s="5"/>
      <c r="Q1962" s="5"/>
      <c r="R1962" s="5"/>
      <c r="S1962" s="5"/>
      <c r="T1962" s="5"/>
      <c r="U1962" s="5"/>
      <c r="V1962" s="5"/>
      <c r="W1962" s="5"/>
    </row>
    <row r="1963" spans="1:23" x14ac:dyDescent="0.2">
      <c r="A1963" s="5" t="s">
        <v>2019</v>
      </c>
      <c r="B1963" s="5" t="s">
        <v>11</v>
      </c>
      <c r="C1963" s="5">
        <v>4</v>
      </c>
      <c r="D1963" s="6">
        <v>1499999</v>
      </c>
      <c r="E1963" s="5"/>
      <c r="F1963" s="5">
        <v>4</v>
      </c>
      <c r="G1963" s="6">
        <v>1499999</v>
      </c>
      <c r="H1963" s="5">
        <v>0</v>
      </c>
      <c r="I1963" s="5">
        <v>0</v>
      </c>
      <c r="J1963" s="7">
        <f t="shared" si="1802"/>
        <v>374999.75</v>
      </c>
      <c r="K1963" s="5">
        <v>4</v>
      </c>
      <c r="L1963" s="6">
        <f t="shared" si="1740"/>
        <v>1499999</v>
      </c>
      <c r="M1963" s="5">
        <f t="shared" ref="M1963:N1963" si="1977">F1963+H1963-K1963</f>
        <v>0</v>
      </c>
      <c r="N1963" s="6">
        <f t="shared" si="1977"/>
        <v>0</v>
      </c>
      <c r="O1963" s="5"/>
      <c r="P1963" s="5"/>
      <c r="Q1963" s="5"/>
      <c r="R1963" s="5"/>
      <c r="S1963" s="5"/>
      <c r="T1963" s="5"/>
      <c r="U1963" s="5"/>
      <c r="V1963" s="5"/>
      <c r="W1963" s="5"/>
    </row>
    <row r="1964" spans="1:23" x14ac:dyDescent="0.2">
      <c r="A1964" s="5" t="s">
        <v>2020</v>
      </c>
      <c r="B1964" s="5" t="s">
        <v>11</v>
      </c>
      <c r="C1964" s="5">
        <v>3</v>
      </c>
      <c r="D1964" s="6">
        <v>1500000</v>
      </c>
      <c r="E1964" s="5"/>
      <c r="F1964" s="5">
        <v>3</v>
      </c>
      <c r="G1964" s="6">
        <v>1500000</v>
      </c>
      <c r="H1964" s="5">
        <v>0</v>
      </c>
      <c r="I1964" s="5">
        <v>0</v>
      </c>
      <c r="J1964" s="7">
        <f t="shared" si="1802"/>
        <v>500000</v>
      </c>
      <c r="K1964" s="5">
        <v>3</v>
      </c>
      <c r="L1964" s="6">
        <f t="shared" si="1740"/>
        <v>1500000</v>
      </c>
      <c r="M1964" s="5">
        <f t="shared" ref="M1964:N1964" si="1978">F1964+H1964-K1964</f>
        <v>0</v>
      </c>
      <c r="N1964" s="6">
        <f t="shared" si="1978"/>
        <v>0</v>
      </c>
      <c r="O1964" s="5"/>
      <c r="P1964" s="5"/>
      <c r="Q1964" s="5"/>
      <c r="R1964" s="5"/>
      <c r="S1964" s="5"/>
      <c r="T1964" s="5"/>
      <c r="U1964" s="5"/>
      <c r="V1964" s="5"/>
      <c r="W1964" s="5"/>
    </row>
    <row r="1965" spans="1:23" x14ac:dyDescent="0.2">
      <c r="A1965" s="5" t="s">
        <v>2021</v>
      </c>
      <c r="B1965" s="5" t="s">
        <v>11</v>
      </c>
      <c r="C1965" s="5">
        <v>1</v>
      </c>
      <c r="D1965" s="6">
        <v>1500000</v>
      </c>
      <c r="E1965" s="5"/>
      <c r="F1965" s="5">
        <v>1</v>
      </c>
      <c r="G1965" s="6">
        <v>1500000</v>
      </c>
      <c r="H1965" s="5">
        <v>0</v>
      </c>
      <c r="I1965" s="5">
        <v>0</v>
      </c>
      <c r="J1965" s="7">
        <f t="shared" si="1802"/>
        <v>1500000</v>
      </c>
      <c r="K1965" s="5">
        <v>1</v>
      </c>
      <c r="L1965" s="6">
        <f t="shared" si="1740"/>
        <v>1500000</v>
      </c>
      <c r="M1965" s="5">
        <f t="shared" ref="M1965:N1965" si="1979">F1965+H1965-K1965</f>
        <v>0</v>
      </c>
      <c r="N1965" s="6">
        <f t="shared" si="1979"/>
        <v>0</v>
      </c>
      <c r="O1965" s="5"/>
      <c r="P1965" s="5"/>
      <c r="Q1965" s="5"/>
      <c r="R1965" s="5"/>
      <c r="S1965" s="5"/>
      <c r="T1965" s="5"/>
      <c r="U1965" s="5"/>
      <c r="V1965" s="5"/>
      <c r="W1965" s="5"/>
    </row>
    <row r="1966" spans="1:23" x14ac:dyDescent="0.2">
      <c r="A1966" s="5" t="s">
        <v>2022</v>
      </c>
      <c r="B1966" s="5" t="s">
        <v>11</v>
      </c>
      <c r="C1966" s="5">
        <v>0</v>
      </c>
      <c r="D1966" s="5">
        <v>0</v>
      </c>
      <c r="E1966" s="5"/>
      <c r="F1966" s="5">
        <v>0</v>
      </c>
      <c r="G1966" s="5">
        <v>0</v>
      </c>
      <c r="H1966" s="5">
        <v>1</v>
      </c>
      <c r="I1966" s="6">
        <v>2800000</v>
      </c>
      <c r="J1966" s="7">
        <f t="shared" si="1802"/>
        <v>2800000</v>
      </c>
      <c r="K1966" s="5">
        <v>1</v>
      </c>
      <c r="L1966" s="6">
        <f t="shared" si="1740"/>
        <v>2800000</v>
      </c>
      <c r="M1966" s="5">
        <f t="shared" ref="M1966:N1966" si="1980">F1966+H1966-K1966</f>
        <v>0</v>
      </c>
      <c r="N1966" s="6">
        <f t="shared" si="1980"/>
        <v>0</v>
      </c>
      <c r="O1966" s="5"/>
      <c r="P1966" s="5"/>
      <c r="Q1966" s="5"/>
      <c r="R1966" s="5"/>
      <c r="S1966" s="5"/>
      <c r="T1966" s="5"/>
      <c r="U1966" s="5"/>
      <c r="V1966" s="5"/>
      <c r="W1966" s="5"/>
    </row>
    <row r="1967" spans="1:23" x14ac:dyDescent="0.2">
      <c r="A1967" s="5" t="s">
        <v>2023</v>
      </c>
      <c r="B1967" s="5" t="s">
        <v>11</v>
      </c>
      <c r="C1967" s="5">
        <v>0</v>
      </c>
      <c r="D1967" s="5">
        <v>0</v>
      </c>
      <c r="E1967" s="5"/>
      <c r="F1967" s="5">
        <v>0</v>
      </c>
      <c r="G1967" s="5">
        <v>0</v>
      </c>
      <c r="H1967" s="5">
        <v>1</v>
      </c>
      <c r="I1967" s="6">
        <v>2454545</v>
      </c>
      <c r="J1967" s="7">
        <f t="shared" si="1802"/>
        <v>2454545</v>
      </c>
      <c r="K1967" s="5">
        <v>1</v>
      </c>
      <c r="L1967" s="6">
        <f t="shared" si="1740"/>
        <v>2454545</v>
      </c>
      <c r="M1967" s="5">
        <f t="shared" ref="M1967:N1967" si="1981">F1967+H1967-K1967</f>
        <v>0</v>
      </c>
      <c r="N1967" s="6">
        <f t="shared" si="1981"/>
        <v>0</v>
      </c>
      <c r="O1967" s="5"/>
      <c r="P1967" s="5"/>
      <c r="Q1967" s="5"/>
      <c r="R1967" s="5"/>
      <c r="S1967" s="5"/>
      <c r="T1967" s="5"/>
      <c r="U1967" s="5"/>
      <c r="V1967" s="5"/>
      <c r="W1967" s="5"/>
    </row>
    <row r="1968" spans="1:23" x14ac:dyDescent="0.2">
      <c r="A1968" s="5" t="s">
        <v>2024</v>
      </c>
      <c r="B1968" s="5" t="s">
        <v>11</v>
      </c>
      <c r="C1968" s="5">
        <v>3</v>
      </c>
      <c r="D1968" s="6">
        <v>1509092</v>
      </c>
      <c r="E1968" s="5"/>
      <c r="F1968" s="5">
        <v>3</v>
      </c>
      <c r="G1968" s="6">
        <v>1509092</v>
      </c>
      <c r="H1968" s="5">
        <v>0</v>
      </c>
      <c r="I1968" s="5">
        <v>0</v>
      </c>
      <c r="J1968" s="7">
        <f t="shared" si="1802"/>
        <v>503030.66666666669</v>
      </c>
      <c r="K1968" s="5">
        <v>3</v>
      </c>
      <c r="L1968" s="6">
        <f t="shared" si="1740"/>
        <v>1509092</v>
      </c>
      <c r="M1968" s="5">
        <f t="shared" ref="M1968:N1968" si="1982">F1968+H1968-K1968</f>
        <v>0</v>
      </c>
      <c r="N1968" s="6">
        <f t="shared" si="1982"/>
        <v>0</v>
      </c>
      <c r="O1968" s="5"/>
      <c r="P1968" s="5"/>
      <c r="Q1968" s="5"/>
      <c r="R1968" s="5"/>
      <c r="S1968" s="5"/>
      <c r="T1968" s="5"/>
      <c r="U1968" s="5"/>
      <c r="V1968" s="5"/>
      <c r="W1968" s="5"/>
    </row>
    <row r="1969" spans="1:23" x14ac:dyDescent="0.2">
      <c r="A1969" s="5" t="s">
        <v>2025</v>
      </c>
      <c r="B1969" s="5" t="s">
        <v>25</v>
      </c>
      <c r="C1969" s="5">
        <v>0</v>
      </c>
      <c r="D1969" s="5">
        <v>0</v>
      </c>
      <c r="E1969" s="5"/>
      <c r="F1969" s="5">
        <v>0</v>
      </c>
      <c r="G1969" s="5">
        <v>0</v>
      </c>
      <c r="H1969" s="5">
        <v>3</v>
      </c>
      <c r="I1969" s="6">
        <v>11850000</v>
      </c>
      <c r="J1969" s="7">
        <f t="shared" si="1802"/>
        <v>3950000</v>
      </c>
      <c r="K1969" s="5">
        <v>3</v>
      </c>
      <c r="L1969" s="6">
        <f t="shared" si="1740"/>
        <v>11850000</v>
      </c>
      <c r="M1969" s="5">
        <f t="shared" ref="M1969:N1969" si="1983">F1969+H1969-K1969</f>
        <v>0</v>
      </c>
      <c r="N1969" s="6">
        <f t="shared" si="1983"/>
        <v>0</v>
      </c>
      <c r="O1969" s="5"/>
      <c r="P1969" s="5"/>
      <c r="Q1969" s="5"/>
      <c r="R1969" s="5"/>
      <c r="S1969" s="5"/>
      <c r="T1969" s="5"/>
      <c r="U1969" s="5"/>
      <c r="V1969" s="5"/>
      <c r="W1969" s="5"/>
    </row>
    <row r="1970" spans="1:23" x14ac:dyDescent="0.2">
      <c r="A1970" s="5" t="s">
        <v>2026</v>
      </c>
      <c r="B1970" s="5" t="s">
        <v>11</v>
      </c>
      <c r="C1970" s="5">
        <v>3</v>
      </c>
      <c r="D1970" s="6">
        <v>1527270</v>
      </c>
      <c r="E1970" s="5"/>
      <c r="F1970" s="5">
        <v>3</v>
      </c>
      <c r="G1970" s="6">
        <v>1527270</v>
      </c>
      <c r="H1970" s="5">
        <v>0</v>
      </c>
      <c r="I1970" s="5">
        <v>0</v>
      </c>
      <c r="J1970" s="7">
        <f t="shared" si="1802"/>
        <v>509090</v>
      </c>
      <c r="K1970" s="5">
        <v>3</v>
      </c>
      <c r="L1970" s="6">
        <f t="shared" si="1740"/>
        <v>1527270</v>
      </c>
      <c r="M1970" s="5">
        <f t="shared" ref="M1970:N1970" si="1984">F1970+H1970-K1970</f>
        <v>0</v>
      </c>
      <c r="N1970" s="6">
        <f t="shared" si="1984"/>
        <v>0</v>
      </c>
      <c r="O1970" s="5"/>
      <c r="P1970" s="5"/>
      <c r="Q1970" s="5"/>
      <c r="R1970" s="5"/>
      <c r="S1970" s="5"/>
      <c r="T1970" s="5"/>
      <c r="U1970" s="5"/>
      <c r="V1970" s="5"/>
      <c r="W1970" s="5"/>
    </row>
    <row r="1971" spans="1:23" x14ac:dyDescent="0.2">
      <c r="A1971" s="5" t="s">
        <v>2027</v>
      </c>
      <c r="B1971" s="5" t="s">
        <v>11</v>
      </c>
      <c r="C1971" s="5">
        <v>1</v>
      </c>
      <c r="D1971" s="6">
        <v>1527273</v>
      </c>
      <c r="E1971" s="5"/>
      <c r="F1971" s="5">
        <v>1</v>
      </c>
      <c r="G1971" s="6">
        <v>1527273</v>
      </c>
      <c r="H1971" s="5">
        <v>0</v>
      </c>
      <c r="I1971" s="5">
        <v>0</v>
      </c>
      <c r="J1971" s="7">
        <f t="shared" si="1802"/>
        <v>1527273</v>
      </c>
      <c r="K1971" s="5">
        <v>1</v>
      </c>
      <c r="L1971" s="6">
        <f t="shared" si="1740"/>
        <v>1527273</v>
      </c>
      <c r="M1971" s="5">
        <f t="shared" ref="M1971:N1971" si="1985">F1971+H1971-K1971</f>
        <v>0</v>
      </c>
      <c r="N1971" s="6">
        <f t="shared" si="1985"/>
        <v>0</v>
      </c>
      <c r="O1971" s="5"/>
      <c r="P1971" s="5"/>
      <c r="Q1971" s="5"/>
      <c r="R1971" s="5"/>
      <c r="S1971" s="5"/>
      <c r="T1971" s="5"/>
      <c r="U1971" s="5"/>
      <c r="V1971" s="5"/>
      <c r="W1971" s="5"/>
    </row>
    <row r="1972" spans="1:23" x14ac:dyDescent="0.2">
      <c r="A1972" s="5" t="s">
        <v>2028</v>
      </c>
      <c r="B1972" s="5" t="s">
        <v>34</v>
      </c>
      <c r="C1972" s="5">
        <v>0</v>
      </c>
      <c r="D1972" s="5">
        <v>0</v>
      </c>
      <c r="E1972" s="5"/>
      <c r="F1972" s="5">
        <v>0</v>
      </c>
      <c r="G1972" s="5">
        <v>0</v>
      </c>
      <c r="H1972" s="5">
        <v>26</v>
      </c>
      <c r="I1972" s="6">
        <v>174272730</v>
      </c>
      <c r="J1972" s="7">
        <f t="shared" si="1802"/>
        <v>6702797.307692308</v>
      </c>
      <c r="K1972" s="5">
        <v>5</v>
      </c>
      <c r="L1972" s="6">
        <f t="shared" si="1740"/>
        <v>33513986.53846154</v>
      </c>
      <c r="M1972" s="5">
        <f t="shared" ref="M1972:N1972" si="1986">F1972+H1972-K1972</f>
        <v>21</v>
      </c>
      <c r="N1972" s="6">
        <f t="shared" si="1986"/>
        <v>140758743.46153846</v>
      </c>
      <c r="O1972" s="5"/>
      <c r="P1972" s="5"/>
      <c r="Q1972" s="5"/>
      <c r="R1972" s="5"/>
      <c r="S1972" s="5"/>
      <c r="T1972" s="5"/>
      <c r="U1972" s="5"/>
      <c r="V1972" s="5"/>
      <c r="W1972" s="5"/>
    </row>
    <row r="1973" spans="1:23" x14ac:dyDescent="0.2">
      <c r="A1973" s="5" t="s">
        <v>2029</v>
      </c>
      <c r="B1973" s="5" t="s">
        <v>25</v>
      </c>
      <c r="C1973" s="5">
        <v>6</v>
      </c>
      <c r="D1973" s="6">
        <v>1536363</v>
      </c>
      <c r="E1973" s="5"/>
      <c r="F1973" s="5">
        <v>6</v>
      </c>
      <c r="G1973" s="6">
        <v>1536363</v>
      </c>
      <c r="H1973" s="5">
        <v>0</v>
      </c>
      <c r="I1973" s="5">
        <v>0</v>
      </c>
      <c r="J1973" s="7">
        <f t="shared" si="1802"/>
        <v>256060.5</v>
      </c>
      <c r="K1973" s="5">
        <v>6</v>
      </c>
      <c r="L1973" s="6">
        <f t="shared" si="1740"/>
        <v>1536363</v>
      </c>
      <c r="M1973" s="5">
        <f t="shared" ref="M1973:N1973" si="1987">F1973+H1973-K1973</f>
        <v>0</v>
      </c>
      <c r="N1973" s="6">
        <f t="shared" si="1987"/>
        <v>0</v>
      </c>
      <c r="O1973" s="5"/>
      <c r="P1973" s="5"/>
      <c r="Q1973" s="5"/>
      <c r="R1973" s="5"/>
      <c r="S1973" s="5"/>
      <c r="T1973" s="5"/>
      <c r="U1973" s="5"/>
      <c r="V1973" s="5"/>
      <c r="W1973" s="5"/>
    </row>
    <row r="1974" spans="1:23" x14ac:dyDescent="0.2">
      <c r="A1974" s="5" t="s">
        <v>2030</v>
      </c>
      <c r="B1974" s="5" t="s">
        <v>11</v>
      </c>
      <c r="C1974" s="5">
        <v>0</v>
      </c>
      <c r="D1974" s="5">
        <v>0</v>
      </c>
      <c r="E1974" s="5"/>
      <c r="F1974" s="5">
        <v>0</v>
      </c>
      <c r="G1974" s="5">
        <v>0</v>
      </c>
      <c r="H1974" s="5">
        <v>150</v>
      </c>
      <c r="I1974" s="6">
        <v>46590820</v>
      </c>
      <c r="J1974" s="7">
        <f t="shared" si="1802"/>
        <v>310605.46666666667</v>
      </c>
      <c r="K1974" s="5">
        <v>84</v>
      </c>
      <c r="L1974" s="6">
        <f t="shared" si="1740"/>
        <v>26090859.199999999</v>
      </c>
      <c r="M1974" s="5">
        <f t="shared" ref="M1974:N1974" si="1988">F1974+H1974-K1974</f>
        <v>66</v>
      </c>
      <c r="N1974" s="6">
        <f t="shared" si="1988"/>
        <v>20499960.800000001</v>
      </c>
      <c r="O1974" s="5"/>
      <c r="P1974" s="5"/>
      <c r="Q1974" s="5"/>
      <c r="R1974" s="5"/>
      <c r="S1974" s="5"/>
      <c r="T1974" s="5"/>
      <c r="U1974" s="5"/>
      <c r="V1974" s="5"/>
      <c r="W1974" s="5"/>
    </row>
    <row r="1975" spans="1:23" x14ac:dyDescent="0.2">
      <c r="A1975" s="5" t="s">
        <v>2031</v>
      </c>
      <c r="B1975" s="5" t="s">
        <v>11</v>
      </c>
      <c r="C1975" s="5">
        <v>6</v>
      </c>
      <c r="D1975" s="6">
        <v>1563636</v>
      </c>
      <c r="E1975" s="5"/>
      <c r="F1975" s="5">
        <v>6</v>
      </c>
      <c r="G1975" s="6">
        <v>1563636</v>
      </c>
      <c r="H1975" s="5">
        <v>0</v>
      </c>
      <c r="I1975" s="5">
        <v>0</v>
      </c>
      <c r="J1975" s="7">
        <f t="shared" si="1802"/>
        <v>260606</v>
      </c>
      <c r="K1975" s="5">
        <v>6</v>
      </c>
      <c r="L1975" s="6">
        <f t="shared" si="1740"/>
        <v>1563636</v>
      </c>
      <c r="M1975" s="5">
        <f t="shared" ref="M1975:N1975" si="1989">F1975+H1975-K1975</f>
        <v>0</v>
      </c>
      <c r="N1975" s="6">
        <f t="shared" si="1989"/>
        <v>0</v>
      </c>
      <c r="O1975" s="5"/>
      <c r="P1975" s="5"/>
      <c r="Q1975" s="5"/>
      <c r="R1975" s="5"/>
      <c r="S1975" s="5"/>
      <c r="T1975" s="5"/>
      <c r="U1975" s="5"/>
      <c r="V1975" s="5"/>
      <c r="W1975" s="5"/>
    </row>
    <row r="1976" spans="1:23" x14ac:dyDescent="0.2">
      <c r="A1976" s="5" t="s">
        <v>2032</v>
      </c>
      <c r="B1976" s="5" t="s">
        <v>11</v>
      </c>
      <c r="C1976" s="5">
        <v>0</v>
      </c>
      <c r="D1976" s="5">
        <v>0</v>
      </c>
      <c r="E1976" s="5"/>
      <c r="F1976" s="5">
        <v>0</v>
      </c>
      <c r="G1976" s="5">
        <v>0</v>
      </c>
      <c r="H1976" s="5">
        <v>1</v>
      </c>
      <c r="I1976" s="6">
        <v>22216364</v>
      </c>
      <c r="J1976" s="7">
        <f t="shared" si="1802"/>
        <v>22216364</v>
      </c>
      <c r="K1976" s="5">
        <v>1</v>
      </c>
      <c r="L1976" s="6">
        <f t="shared" si="1740"/>
        <v>22216364</v>
      </c>
      <c r="M1976" s="5">
        <f t="shared" ref="M1976:N1976" si="1990">F1976+H1976-K1976</f>
        <v>0</v>
      </c>
      <c r="N1976" s="6">
        <f t="shared" si="1990"/>
        <v>0</v>
      </c>
      <c r="O1976" s="5"/>
      <c r="P1976" s="5"/>
      <c r="Q1976" s="5"/>
      <c r="R1976" s="5"/>
      <c r="S1976" s="5"/>
      <c r="T1976" s="5"/>
      <c r="U1976" s="5"/>
      <c r="V1976" s="5"/>
      <c r="W1976" s="5"/>
    </row>
    <row r="1977" spans="1:23" x14ac:dyDescent="0.2">
      <c r="A1977" s="5" t="s">
        <v>2033</v>
      </c>
      <c r="B1977" s="5" t="s">
        <v>11</v>
      </c>
      <c r="C1977" s="5">
        <v>6</v>
      </c>
      <c r="D1977" s="6">
        <v>1599999</v>
      </c>
      <c r="E1977" s="5"/>
      <c r="F1977" s="5">
        <v>6</v>
      </c>
      <c r="G1977" s="6">
        <v>1599999</v>
      </c>
      <c r="H1977" s="5">
        <v>0</v>
      </c>
      <c r="I1977" s="5">
        <v>0</v>
      </c>
      <c r="J1977" s="7">
        <f t="shared" si="1802"/>
        <v>266666.5</v>
      </c>
      <c r="K1977" s="5">
        <v>6</v>
      </c>
      <c r="L1977" s="6">
        <f t="shared" si="1740"/>
        <v>1599999</v>
      </c>
      <c r="M1977" s="5">
        <f t="shared" ref="M1977:N1977" si="1991">F1977+H1977-K1977</f>
        <v>0</v>
      </c>
      <c r="N1977" s="6">
        <f t="shared" si="1991"/>
        <v>0</v>
      </c>
      <c r="O1977" s="5"/>
      <c r="P1977" s="5"/>
      <c r="Q1977" s="5"/>
      <c r="R1977" s="5"/>
      <c r="S1977" s="5"/>
      <c r="T1977" s="5"/>
      <c r="U1977" s="5"/>
      <c r="V1977" s="5"/>
      <c r="W1977" s="5"/>
    </row>
    <row r="1978" spans="1:23" x14ac:dyDescent="0.2">
      <c r="A1978" s="5" t="s">
        <v>2034</v>
      </c>
      <c r="B1978" s="5" t="s">
        <v>11</v>
      </c>
      <c r="C1978" s="5">
        <v>2</v>
      </c>
      <c r="D1978" s="6">
        <v>1600000</v>
      </c>
      <c r="E1978" s="5"/>
      <c r="F1978" s="5">
        <v>2</v>
      </c>
      <c r="G1978" s="6">
        <v>1600000</v>
      </c>
      <c r="H1978" s="5">
        <v>0</v>
      </c>
      <c r="I1978" s="5">
        <v>0</v>
      </c>
      <c r="J1978" s="7">
        <f t="shared" si="1802"/>
        <v>800000</v>
      </c>
      <c r="K1978" s="5">
        <v>2</v>
      </c>
      <c r="L1978" s="6">
        <f t="shared" si="1740"/>
        <v>1600000</v>
      </c>
      <c r="M1978" s="5">
        <f t="shared" ref="M1978:N1978" si="1992">F1978+H1978-K1978</f>
        <v>0</v>
      </c>
      <c r="N1978" s="6">
        <f t="shared" si="1992"/>
        <v>0</v>
      </c>
      <c r="O1978" s="5"/>
      <c r="P1978" s="5"/>
      <c r="Q1978" s="5"/>
      <c r="R1978" s="5"/>
      <c r="S1978" s="5"/>
      <c r="T1978" s="5"/>
      <c r="U1978" s="5"/>
      <c r="V1978" s="5"/>
      <c r="W1978" s="5"/>
    </row>
    <row r="1979" spans="1:23" x14ac:dyDescent="0.2">
      <c r="A1979" s="5" t="s">
        <v>2035</v>
      </c>
      <c r="B1979" s="5" t="s">
        <v>11</v>
      </c>
      <c r="C1979" s="5">
        <v>0</v>
      </c>
      <c r="D1979" s="5">
        <v>0</v>
      </c>
      <c r="E1979" s="5"/>
      <c r="F1979" s="5">
        <v>0</v>
      </c>
      <c r="G1979" s="5">
        <v>0</v>
      </c>
      <c r="H1979" s="5">
        <v>2</v>
      </c>
      <c r="I1979" s="6">
        <v>5600000</v>
      </c>
      <c r="J1979" s="7">
        <f t="shared" si="1802"/>
        <v>2800000</v>
      </c>
      <c r="K1979" s="5">
        <v>2</v>
      </c>
      <c r="L1979" s="6">
        <f t="shared" si="1740"/>
        <v>5600000</v>
      </c>
      <c r="M1979" s="5">
        <f t="shared" ref="M1979:N1979" si="1993">F1979+H1979-K1979</f>
        <v>0</v>
      </c>
      <c r="N1979" s="6">
        <f t="shared" si="1993"/>
        <v>0</v>
      </c>
      <c r="O1979" s="5"/>
      <c r="P1979" s="5"/>
      <c r="Q1979" s="5"/>
      <c r="R1979" s="5"/>
      <c r="S1979" s="5"/>
      <c r="T1979" s="5"/>
      <c r="U1979" s="5"/>
      <c r="V1979" s="5"/>
      <c r="W1979" s="5"/>
    </row>
    <row r="1980" spans="1:23" x14ac:dyDescent="0.2">
      <c r="A1980" s="5" t="s">
        <v>2036</v>
      </c>
      <c r="B1980" s="5" t="s">
        <v>11</v>
      </c>
      <c r="C1980" s="5">
        <v>2</v>
      </c>
      <c r="D1980" s="6">
        <v>1600000</v>
      </c>
      <c r="E1980" s="5"/>
      <c r="F1980" s="5">
        <v>2</v>
      </c>
      <c r="G1980" s="6">
        <v>1600000</v>
      </c>
      <c r="H1980" s="5">
        <v>0</v>
      </c>
      <c r="I1980" s="5">
        <v>0</v>
      </c>
      <c r="J1980" s="7">
        <f t="shared" si="1802"/>
        <v>800000</v>
      </c>
      <c r="K1980" s="5">
        <v>2</v>
      </c>
      <c r="L1980" s="6">
        <f t="shared" si="1740"/>
        <v>1600000</v>
      </c>
      <c r="M1980" s="5">
        <f t="shared" ref="M1980:N1980" si="1994">F1980+H1980-K1980</f>
        <v>0</v>
      </c>
      <c r="N1980" s="6">
        <f t="shared" si="1994"/>
        <v>0</v>
      </c>
      <c r="O1980" s="5"/>
      <c r="P1980" s="5"/>
      <c r="Q1980" s="5"/>
      <c r="R1980" s="5"/>
      <c r="S1980" s="5"/>
      <c r="T1980" s="5"/>
      <c r="U1980" s="5"/>
      <c r="V1980" s="5"/>
      <c r="W1980" s="5"/>
    </row>
    <row r="1981" spans="1:23" x14ac:dyDescent="0.2">
      <c r="A1981" s="5" t="s">
        <v>2037</v>
      </c>
      <c r="B1981" s="5" t="s">
        <v>11</v>
      </c>
      <c r="C1981" s="5">
        <v>1</v>
      </c>
      <c r="D1981" s="6">
        <v>1622727</v>
      </c>
      <c r="E1981" s="5"/>
      <c r="F1981" s="5">
        <v>1</v>
      </c>
      <c r="G1981" s="6">
        <v>1622727</v>
      </c>
      <c r="H1981" s="5">
        <v>0</v>
      </c>
      <c r="I1981" s="5">
        <v>0</v>
      </c>
      <c r="J1981" s="7">
        <f t="shared" si="1802"/>
        <v>1622727</v>
      </c>
      <c r="K1981" s="5">
        <v>1</v>
      </c>
      <c r="L1981" s="6">
        <f t="shared" si="1740"/>
        <v>1622727</v>
      </c>
      <c r="M1981" s="5">
        <f t="shared" ref="M1981:N1981" si="1995">F1981+H1981-K1981</f>
        <v>0</v>
      </c>
      <c r="N1981" s="6">
        <f t="shared" si="1995"/>
        <v>0</v>
      </c>
      <c r="O1981" s="5"/>
      <c r="P1981" s="5"/>
      <c r="Q1981" s="5"/>
      <c r="R1981" s="5"/>
      <c r="S1981" s="5"/>
      <c r="T1981" s="5"/>
      <c r="U1981" s="5"/>
      <c r="V1981" s="5"/>
      <c r="W1981" s="5"/>
    </row>
    <row r="1982" spans="1:23" x14ac:dyDescent="0.2">
      <c r="A1982" s="5" t="s">
        <v>2038</v>
      </c>
      <c r="B1982" s="5" t="s">
        <v>11</v>
      </c>
      <c r="C1982" s="5">
        <v>1</v>
      </c>
      <c r="D1982" s="6">
        <v>1627273</v>
      </c>
      <c r="E1982" s="5"/>
      <c r="F1982" s="5">
        <v>1</v>
      </c>
      <c r="G1982" s="6">
        <v>1627273</v>
      </c>
      <c r="H1982" s="5">
        <v>0</v>
      </c>
      <c r="I1982" s="5">
        <v>0</v>
      </c>
      <c r="J1982" s="7">
        <f t="shared" si="1802"/>
        <v>1627273</v>
      </c>
      <c r="K1982" s="5">
        <v>1</v>
      </c>
      <c r="L1982" s="6">
        <f t="shared" si="1740"/>
        <v>1627273</v>
      </c>
      <c r="M1982" s="5">
        <f t="shared" ref="M1982:N1982" si="1996">F1982+H1982-K1982</f>
        <v>0</v>
      </c>
      <c r="N1982" s="6">
        <f t="shared" si="1996"/>
        <v>0</v>
      </c>
      <c r="O1982" s="5"/>
      <c r="P1982" s="5"/>
      <c r="Q1982" s="5"/>
      <c r="R1982" s="5"/>
      <c r="S1982" s="5"/>
      <c r="T1982" s="5"/>
      <c r="U1982" s="5"/>
      <c r="V1982" s="5"/>
      <c r="W1982" s="5"/>
    </row>
    <row r="1983" spans="1:23" x14ac:dyDescent="0.2">
      <c r="A1983" s="5" t="s">
        <v>2039</v>
      </c>
      <c r="B1983" s="5" t="s">
        <v>11</v>
      </c>
      <c r="C1983" s="5">
        <v>1</v>
      </c>
      <c r="D1983" s="6">
        <v>1627273</v>
      </c>
      <c r="E1983" s="5"/>
      <c r="F1983" s="5">
        <v>1</v>
      </c>
      <c r="G1983" s="6">
        <v>1627273</v>
      </c>
      <c r="H1983" s="5">
        <v>0</v>
      </c>
      <c r="I1983" s="5">
        <v>0</v>
      </c>
      <c r="J1983" s="7">
        <f t="shared" si="1802"/>
        <v>1627273</v>
      </c>
      <c r="K1983" s="5">
        <v>1</v>
      </c>
      <c r="L1983" s="6">
        <f t="shared" ref="L1983:L2237" si="1997">J1983*K1983</f>
        <v>1627273</v>
      </c>
      <c r="M1983" s="5">
        <f t="shared" ref="M1983:N1983" si="1998">F1983+H1983-K1983</f>
        <v>0</v>
      </c>
      <c r="N1983" s="6">
        <f t="shared" si="1998"/>
        <v>0</v>
      </c>
      <c r="O1983" s="5"/>
      <c r="P1983" s="5"/>
      <c r="Q1983" s="5"/>
      <c r="R1983" s="5"/>
      <c r="S1983" s="5"/>
      <c r="T1983" s="5"/>
      <c r="U1983" s="5"/>
      <c r="V1983" s="5"/>
      <c r="W1983" s="5"/>
    </row>
    <row r="1984" spans="1:23" x14ac:dyDescent="0.2">
      <c r="A1984" s="5" t="s">
        <v>2040</v>
      </c>
      <c r="B1984" s="5" t="s">
        <v>11</v>
      </c>
      <c r="C1984" s="5">
        <v>5</v>
      </c>
      <c r="D1984" s="6">
        <v>1636360</v>
      </c>
      <c r="E1984" s="5"/>
      <c r="F1984" s="5">
        <v>5</v>
      </c>
      <c r="G1984" s="6">
        <v>1636360</v>
      </c>
      <c r="H1984" s="5">
        <v>0</v>
      </c>
      <c r="I1984" s="5">
        <v>0</v>
      </c>
      <c r="J1984" s="7">
        <f t="shared" si="1802"/>
        <v>327272</v>
      </c>
      <c r="K1984" s="5">
        <v>5</v>
      </c>
      <c r="L1984" s="6">
        <f t="shared" si="1997"/>
        <v>1636360</v>
      </c>
      <c r="M1984" s="5">
        <f t="shared" ref="M1984:N1984" si="1999">F1984+H1984-K1984</f>
        <v>0</v>
      </c>
      <c r="N1984" s="6">
        <f t="shared" si="1999"/>
        <v>0</v>
      </c>
      <c r="O1984" s="5"/>
      <c r="P1984" s="5"/>
      <c r="Q1984" s="5"/>
      <c r="R1984" s="5"/>
      <c r="S1984" s="5"/>
      <c r="T1984" s="5"/>
      <c r="U1984" s="5"/>
      <c r="V1984" s="5"/>
      <c r="W1984" s="5"/>
    </row>
    <row r="1985" spans="1:23" x14ac:dyDescent="0.2">
      <c r="A1985" s="5" t="s">
        <v>2041</v>
      </c>
      <c r="B1985" s="5" t="s">
        <v>11</v>
      </c>
      <c r="C1985" s="5">
        <v>2</v>
      </c>
      <c r="D1985" s="6">
        <v>1636364</v>
      </c>
      <c r="E1985" s="5"/>
      <c r="F1985" s="5">
        <v>2</v>
      </c>
      <c r="G1985" s="6">
        <v>1636364</v>
      </c>
      <c r="H1985" s="5">
        <v>0</v>
      </c>
      <c r="I1985" s="5">
        <v>0</v>
      </c>
      <c r="J1985" s="7">
        <f t="shared" si="1802"/>
        <v>818182</v>
      </c>
      <c r="K1985" s="5">
        <v>2</v>
      </c>
      <c r="L1985" s="6">
        <f t="shared" si="1997"/>
        <v>1636364</v>
      </c>
      <c r="M1985" s="5">
        <f t="shared" ref="M1985:N1985" si="2000">F1985+H1985-K1985</f>
        <v>0</v>
      </c>
      <c r="N1985" s="6">
        <f t="shared" si="2000"/>
        <v>0</v>
      </c>
      <c r="O1985" s="5"/>
      <c r="P1985" s="5"/>
      <c r="Q1985" s="5"/>
      <c r="R1985" s="5"/>
      <c r="S1985" s="5"/>
      <c r="T1985" s="5"/>
      <c r="U1985" s="5"/>
      <c r="V1985" s="5"/>
      <c r="W1985" s="5"/>
    </row>
    <row r="1986" spans="1:23" x14ac:dyDescent="0.2">
      <c r="A1986" s="5" t="s">
        <v>2042</v>
      </c>
      <c r="B1986" s="5" t="s">
        <v>11</v>
      </c>
      <c r="C1986" s="5">
        <v>2</v>
      </c>
      <c r="D1986" s="6">
        <v>1636364</v>
      </c>
      <c r="E1986" s="5"/>
      <c r="F1986" s="5">
        <v>2</v>
      </c>
      <c r="G1986" s="6">
        <v>1636364</v>
      </c>
      <c r="H1986" s="5">
        <v>0</v>
      </c>
      <c r="I1986" s="5">
        <v>0</v>
      </c>
      <c r="J1986" s="7">
        <f t="shared" si="1802"/>
        <v>818182</v>
      </c>
      <c r="K1986" s="5">
        <v>2</v>
      </c>
      <c r="L1986" s="6">
        <f t="shared" si="1997"/>
        <v>1636364</v>
      </c>
      <c r="M1986" s="5">
        <f t="shared" ref="M1986:N1986" si="2001">F1986+H1986-K1986</f>
        <v>0</v>
      </c>
      <c r="N1986" s="6">
        <f t="shared" si="2001"/>
        <v>0</v>
      </c>
      <c r="O1986" s="5"/>
      <c r="P1986" s="5"/>
      <c r="Q1986" s="5"/>
      <c r="R1986" s="5"/>
      <c r="S1986" s="5"/>
      <c r="T1986" s="5"/>
      <c r="U1986" s="5"/>
      <c r="V1986" s="5"/>
      <c r="W1986" s="5"/>
    </row>
    <row r="1987" spans="1:23" x14ac:dyDescent="0.2">
      <c r="A1987" s="5" t="s">
        <v>2043</v>
      </c>
      <c r="B1987" s="5" t="s">
        <v>11</v>
      </c>
      <c r="C1987" s="5">
        <v>0</v>
      </c>
      <c r="D1987" s="5">
        <v>0</v>
      </c>
      <c r="E1987" s="5"/>
      <c r="F1987" s="5">
        <v>0</v>
      </c>
      <c r="G1987" s="5">
        <v>0</v>
      </c>
      <c r="H1987" s="5">
        <v>1</v>
      </c>
      <c r="I1987" s="6">
        <v>17900000</v>
      </c>
      <c r="J1987" s="7">
        <f t="shared" si="1802"/>
        <v>17900000</v>
      </c>
      <c r="K1987" s="5">
        <v>1</v>
      </c>
      <c r="L1987" s="6">
        <f t="shared" si="1997"/>
        <v>17900000</v>
      </c>
      <c r="M1987" s="5">
        <f t="shared" ref="M1987:N1987" si="2002">F1987+H1987-K1987</f>
        <v>0</v>
      </c>
      <c r="N1987" s="6">
        <f t="shared" si="2002"/>
        <v>0</v>
      </c>
      <c r="O1987" s="5"/>
      <c r="P1987" s="5"/>
      <c r="Q1987" s="5"/>
      <c r="R1987" s="5"/>
      <c r="S1987" s="5"/>
      <c r="T1987" s="5"/>
      <c r="U1987" s="5"/>
      <c r="V1987" s="5"/>
      <c r="W1987" s="5"/>
    </row>
    <row r="1988" spans="1:23" x14ac:dyDescent="0.2">
      <c r="A1988" s="5" t="s">
        <v>2044</v>
      </c>
      <c r="B1988" s="5" t="s">
        <v>141</v>
      </c>
      <c r="C1988" s="5">
        <v>0</v>
      </c>
      <c r="D1988" s="5">
        <v>0</v>
      </c>
      <c r="E1988" s="5"/>
      <c r="F1988" s="5">
        <v>0</v>
      </c>
      <c r="G1988" s="5">
        <v>0</v>
      </c>
      <c r="H1988" s="5">
        <v>5</v>
      </c>
      <c r="I1988" s="6">
        <v>2300000</v>
      </c>
      <c r="J1988" s="7">
        <f t="shared" si="1802"/>
        <v>460000</v>
      </c>
      <c r="K1988" s="5">
        <v>5</v>
      </c>
      <c r="L1988" s="6">
        <f t="shared" si="1997"/>
        <v>2300000</v>
      </c>
      <c r="M1988" s="5">
        <f t="shared" ref="M1988:N1988" si="2003">F1988+H1988-K1988</f>
        <v>0</v>
      </c>
      <c r="N1988" s="6">
        <f t="shared" si="2003"/>
        <v>0</v>
      </c>
      <c r="O1988" s="5"/>
      <c r="P1988" s="5"/>
      <c r="Q1988" s="5"/>
      <c r="R1988" s="5"/>
      <c r="S1988" s="5"/>
      <c r="T1988" s="5"/>
      <c r="U1988" s="5"/>
      <c r="V1988" s="5"/>
      <c r="W1988" s="5"/>
    </row>
    <row r="1989" spans="1:23" x14ac:dyDescent="0.2">
      <c r="A1989" s="5" t="s">
        <v>2045</v>
      </c>
      <c r="B1989" s="5" t="s">
        <v>25</v>
      </c>
      <c r="C1989" s="5">
        <v>0</v>
      </c>
      <c r="D1989" s="5">
        <v>0</v>
      </c>
      <c r="E1989" s="5"/>
      <c r="F1989" s="5">
        <v>0</v>
      </c>
      <c r="G1989" s="5">
        <v>0</v>
      </c>
      <c r="H1989" s="5">
        <v>16</v>
      </c>
      <c r="I1989" s="6">
        <v>7099993</v>
      </c>
      <c r="J1989" s="7">
        <f t="shared" si="1802"/>
        <v>443749.5625</v>
      </c>
      <c r="K1989" s="5">
        <v>6</v>
      </c>
      <c r="L1989" s="6">
        <f t="shared" si="1997"/>
        <v>2662497.375</v>
      </c>
      <c r="M1989" s="5">
        <f t="shared" ref="M1989:N1989" si="2004">F1989+H1989-K1989</f>
        <v>10</v>
      </c>
      <c r="N1989" s="6">
        <f t="shared" si="2004"/>
        <v>4437495.625</v>
      </c>
      <c r="O1989" s="5"/>
      <c r="P1989" s="5"/>
      <c r="Q1989" s="5"/>
      <c r="R1989" s="5"/>
      <c r="S1989" s="5"/>
      <c r="T1989" s="5"/>
      <c r="U1989" s="5"/>
      <c r="V1989" s="5"/>
      <c r="W1989" s="5"/>
    </row>
    <row r="1990" spans="1:23" x14ac:dyDescent="0.2">
      <c r="A1990" s="5" t="s">
        <v>2046</v>
      </c>
      <c r="B1990" s="5" t="s">
        <v>11</v>
      </c>
      <c r="C1990" s="5">
        <v>0</v>
      </c>
      <c r="D1990" s="5">
        <v>0</v>
      </c>
      <c r="E1990" s="5"/>
      <c r="F1990" s="5">
        <v>0</v>
      </c>
      <c r="G1990" s="5">
        <v>0</v>
      </c>
      <c r="H1990" s="5">
        <v>3</v>
      </c>
      <c r="I1990" s="6">
        <v>18545455</v>
      </c>
      <c r="J1990" s="7">
        <f t="shared" si="1802"/>
        <v>6181818.333333333</v>
      </c>
      <c r="K1990" s="5">
        <v>2</v>
      </c>
      <c r="L1990" s="6">
        <f t="shared" si="1997"/>
        <v>12363636.666666666</v>
      </c>
      <c r="M1990" s="5">
        <f t="shared" ref="M1990:N1990" si="2005">F1990+H1990-K1990</f>
        <v>1</v>
      </c>
      <c r="N1990" s="6">
        <f t="shared" si="2005"/>
        <v>6181818.333333334</v>
      </c>
      <c r="O1990" s="5"/>
      <c r="P1990" s="5"/>
      <c r="Q1990" s="5"/>
      <c r="R1990" s="5"/>
      <c r="S1990" s="5"/>
      <c r="T1990" s="5"/>
      <c r="U1990" s="5"/>
      <c r="V1990" s="5"/>
      <c r="W1990" s="5"/>
    </row>
    <row r="1991" spans="1:23" x14ac:dyDescent="0.2">
      <c r="A1991" s="5" t="s">
        <v>2047</v>
      </c>
      <c r="B1991" s="5" t="s">
        <v>11</v>
      </c>
      <c r="C1991" s="5">
        <v>8</v>
      </c>
      <c r="D1991" s="6">
        <v>1672728</v>
      </c>
      <c r="E1991" s="5"/>
      <c r="F1991" s="5">
        <v>8</v>
      </c>
      <c r="G1991" s="6">
        <v>1672728</v>
      </c>
      <c r="H1991" s="5">
        <v>0</v>
      </c>
      <c r="I1991" s="5">
        <v>0</v>
      </c>
      <c r="J1991" s="7">
        <f t="shared" si="1802"/>
        <v>209091</v>
      </c>
      <c r="K1991" s="5">
        <v>8</v>
      </c>
      <c r="L1991" s="6">
        <f t="shared" si="1997"/>
        <v>1672728</v>
      </c>
      <c r="M1991" s="5">
        <f t="shared" ref="M1991:N1991" si="2006">F1991+H1991-K1991</f>
        <v>0</v>
      </c>
      <c r="N1991" s="6">
        <f t="shared" si="2006"/>
        <v>0</v>
      </c>
      <c r="O1991" s="5"/>
      <c r="P1991" s="5"/>
      <c r="Q1991" s="5"/>
      <c r="R1991" s="5"/>
      <c r="S1991" s="5"/>
      <c r="T1991" s="5"/>
      <c r="U1991" s="5"/>
      <c r="V1991" s="5"/>
      <c r="W1991" s="5"/>
    </row>
    <row r="1992" spans="1:23" x14ac:dyDescent="0.2">
      <c r="A1992" s="5" t="s">
        <v>2048</v>
      </c>
      <c r="B1992" s="5" t="s">
        <v>11</v>
      </c>
      <c r="C1992" s="5">
        <v>1</v>
      </c>
      <c r="D1992" s="6">
        <v>6545454</v>
      </c>
      <c r="E1992" s="5"/>
      <c r="F1992" s="5">
        <v>1</v>
      </c>
      <c r="G1992" s="6">
        <v>6545454</v>
      </c>
      <c r="H1992" s="5">
        <v>2</v>
      </c>
      <c r="I1992" s="6">
        <v>13090908</v>
      </c>
      <c r="J1992" s="7">
        <f t="shared" si="1802"/>
        <v>6545454</v>
      </c>
      <c r="K1992" s="5">
        <v>3</v>
      </c>
      <c r="L1992" s="6">
        <f t="shared" si="1997"/>
        <v>19636362</v>
      </c>
      <c r="M1992" s="5">
        <f t="shared" ref="M1992:N1992" si="2007">F1992+H1992-K1992</f>
        <v>0</v>
      </c>
      <c r="N1992" s="6">
        <f t="shared" si="2007"/>
        <v>0</v>
      </c>
      <c r="O1992" s="5"/>
      <c r="P1992" s="5"/>
      <c r="Q1992" s="5"/>
      <c r="R1992" s="5"/>
      <c r="S1992" s="5"/>
      <c r="T1992" s="5"/>
      <c r="U1992" s="5"/>
      <c r="V1992" s="5"/>
      <c r="W1992" s="5"/>
    </row>
    <row r="1993" spans="1:23" x14ac:dyDescent="0.2">
      <c r="A1993" s="5" t="s">
        <v>2049</v>
      </c>
      <c r="B1993" s="5" t="s">
        <v>11</v>
      </c>
      <c r="C1993" s="5">
        <v>31</v>
      </c>
      <c r="D1993" s="6">
        <v>1681804</v>
      </c>
      <c r="E1993" s="5"/>
      <c r="F1993" s="5">
        <v>31</v>
      </c>
      <c r="G1993" s="6">
        <v>1681804</v>
      </c>
      <c r="H1993" s="5">
        <v>0</v>
      </c>
      <c r="I1993" s="5">
        <v>0</v>
      </c>
      <c r="J1993" s="7">
        <f t="shared" si="1802"/>
        <v>54251.741935483871</v>
      </c>
      <c r="K1993" s="5">
        <v>31</v>
      </c>
      <c r="L1993" s="6">
        <f t="shared" si="1997"/>
        <v>1681804</v>
      </c>
      <c r="M1993" s="5">
        <f t="shared" ref="M1993:N1993" si="2008">F1993+H1993-K1993</f>
        <v>0</v>
      </c>
      <c r="N1993" s="6">
        <f t="shared" si="2008"/>
        <v>0</v>
      </c>
      <c r="O1993" s="5"/>
      <c r="P1993" s="5"/>
      <c r="Q1993" s="5"/>
      <c r="R1993" s="5"/>
      <c r="S1993" s="5"/>
      <c r="T1993" s="5"/>
      <c r="U1993" s="5"/>
      <c r="V1993" s="5"/>
      <c r="W1993" s="5"/>
    </row>
    <row r="1994" spans="1:23" x14ac:dyDescent="0.2">
      <c r="A1994" s="5" t="s">
        <v>2050</v>
      </c>
      <c r="B1994" s="5" t="s">
        <v>11</v>
      </c>
      <c r="C1994" s="5">
        <v>0</v>
      </c>
      <c r="D1994" s="5">
        <v>0</v>
      </c>
      <c r="E1994" s="5"/>
      <c r="F1994" s="5">
        <v>0</v>
      </c>
      <c r="G1994" s="5">
        <v>0</v>
      </c>
      <c r="H1994" s="5">
        <v>1</v>
      </c>
      <c r="I1994" s="6">
        <v>3318182</v>
      </c>
      <c r="J1994" s="7">
        <f t="shared" si="1802"/>
        <v>3318182</v>
      </c>
      <c r="K1994" s="5">
        <v>1</v>
      </c>
      <c r="L1994" s="6">
        <f t="shared" si="1997"/>
        <v>3318182</v>
      </c>
      <c r="M1994" s="5">
        <f t="shared" ref="M1994:N1994" si="2009">F1994+H1994-K1994</f>
        <v>0</v>
      </c>
      <c r="N1994" s="6">
        <f t="shared" si="2009"/>
        <v>0</v>
      </c>
      <c r="O1994" s="5"/>
      <c r="P1994" s="5"/>
      <c r="Q1994" s="5"/>
      <c r="R1994" s="5"/>
      <c r="S1994" s="5"/>
      <c r="T1994" s="5"/>
      <c r="U1994" s="5"/>
      <c r="V1994" s="5"/>
      <c r="W1994" s="5"/>
    </row>
    <row r="1995" spans="1:23" x14ac:dyDescent="0.2">
      <c r="A1995" s="5" t="s">
        <v>2051</v>
      </c>
      <c r="B1995" s="5" t="s">
        <v>20</v>
      </c>
      <c r="C1995" s="5">
        <v>0</v>
      </c>
      <c r="D1995" s="5">
        <v>0</v>
      </c>
      <c r="E1995" s="5"/>
      <c r="F1995" s="5">
        <v>0</v>
      </c>
      <c r="G1995" s="5">
        <v>0</v>
      </c>
      <c r="H1995" s="5">
        <v>1</v>
      </c>
      <c r="I1995" s="6">
        <v>9000000</v>
      </c>
      <c r="J1995" s="7">
        <f t="shared" si="1802"/>
        <v>9000000</v>
      </c>
      <c r="K1995" s="5">
        <v>1</v>
      </c>
      <c r="L1995" s="6">
        <f t="shared" si="1997"/>
        <v>9000000</v>
      </c>
      <c r="M1995" s="5">
        <f t="shared" ref="M1995:N1995" si="2010">F1995+H1995-K1995</f>
        <v>0</v>
      </c>
      <c r="N1995" s="6">
        <f t="shared" si="2010"/>
        <v>0</v>
      </c>
      <c r="O1995" s="5"/>
      <c r="P1995" s="5"/>
      <c r="Q1995" s="5"/>
      <c r="R1995" s="5"/>
      <c r="S1995" s="5"/>
      <c r="T1995" s="5"/>
      <c r="U1995" s="5"/>
      <c r="V1995" s="5"/>
      <c r="W1995" s="5"/>
    </row>
    <row r="1996" spans="1:23" x14ac:dyDescent="0.2">
      <c r="A1996" s="5" t="s">
        <v>2052</v>
      </c>
      <c r="B1996" s="5" t="s">
        <v>11</v>
      </c>
      <c r="C1996" s="5">
        <v>2</v>
      </c>
      <c r="D1996" s="6">
        <v>1718182</v>
      </c>
      <c r="E1996" s="5"/>
      <c r="F1996" s="5">
        <v>2</v>
      </c>
      <c r="G1996" s="6">
        <v>1718182</v>
      </c>
      <c r="H1996" s="5">
        <v>0</v>
      </c>
      <c r="I1996" s="5">
        <v>0</v>
      </c>
      <c r="J1996" s="7">
        <f t="shared" si="1802"/>
        <v>859091</v>
      </c>
      <c r="K1996" s="5">
        <v>2</v>
      </c>
      <c r="L1996" s="6">
        <f t="shared" si="1997"/>
        <v>1718182</v>
      </c>
      <c r="M1996" s="5">
        <f t="shared" ref="M1996:N1996" si="2011">F1996+H1996-K1996</f>
        <v>0</v>
      </c>
      <c r="N1996" s="6">
        <f t="shared" si="2011"/>
        <v>0</v>
      </c>
      <c r="O1996" s="5"/>
      <c r="P1996" s="5"/>
      <c r="Q1996" s="5"/>
      <c r="R1996" s="5"/>
      <c r="S1996" s="5"/>
      <c r="T1996" s="5"/>
      <c r="U1996" s="5"/>
      <c r="V1996" s="5"/>
      <c r="W1996" s="5"/>
    </row>
    <row r="1997" spans="1:23" x14ac:dyDescent="0.2">
      <c r="A1997" s="5" t="s">
        <v>2053</v>
      </c>
      <c r="B1997" s="5" t="s">
        <v>11</v>
      </c>
      <c r="C1997" s="5">
        <v>13</v>
      </c>
      <c r="D1997" s="6">
        <v>1727267</v>
      </c>
      <c r="E1997" s="5"/>
      <c r="F1997" s="5">
        <v>13</v>
      </c>
      <c r="G1997" s="6">
        <v>1727267</v>
      </c>
      <c r="H1997" s="5">
        <v>0</v>
      </c>
      <c r="I1997" s="5">
        <v>0</v>
      </c>
      <c r="J1997" s="7">
        <f t="shared" si="1802"/>
        <v>132866.69230769231</v>
      </c>
      <c r="K1997" s="5">
        <v>13</v>
      </c>
      <c r="L1997" s="6">
        <f t="shared" si="1997"/>
        <v>1727267</v>
      </c>
      <c r="M1997" s="5">
        <f t="shared" ref="M1997:N1997" si="2012">F1997+H1997-K1997</f>
        <v>0</v>
      </c>
      <c r="N1997" s="6">
        <f t="shared" si="2012"/>
        <v>0</v>
      </c>
      <c r="O1997" s="5"/>
      <c r="P1997" s="5"/>
      <c r="Q1997" s="5"/>
      <c r="R1997" s="5"/>
      <c r="S1997" s="5"/>
      <c r="T1997" s="5"/>
      <c r="U1997" s="5"/>
      <c r="V1997" s="5"/>
      <c r="W1997" s="5"/>
    </row>
    <row r="1998" spans="1:23" x14ac:dyDescent="0.2">
      <c r="A1998" s="5" t="s">
        <v>2054</v>
      </c>
      <c r="B1998" s="5" t="s">
        <v>11</v>
      </c>
      <c r="C1998" s="5">
        <v>1</v>
      </c>
      <c r="D1998" s="6">
        <v>1727273</v>
      </c>
      <c r="E1998" s="5"/>
      <c r="F1998" s="5">
        <v>1</v>
      </c>
      <c r="G1998" s="6">
        <v>1727273</v>
      </c>
      <c r="H1998" s="5">
        <v>0</v>
      </c>
      <c r="I1998" s="5">
        <v>0</v>
      </c>
      <c r="J1998" s="7">
        <f t="shared" si="1802"/>
        <v>1727273</v>
      </c>
      <c r="K1998" s="5">
        <v>1</v>
      </c>
      <c r="L1998" s="6">
        <f t="shared" si="1997"/>
        <v>1727273</v>
      </c>
      <c r="M1998" s="5">
        <f t="shared" ref="M1998:N1998" si="2013">F1998+H1998-K1998</f>
        <v>0</v>
      </c>
      <c r="N1998" s="6">
        <f t="shared" si="2013"/>
        <v>0</v>
      </c>
      <c r="O1998" s="5"/>
      <c r="P1998" s="5"/>
      <c r="Q1998" s="5"/>
      <c r="R1998" s="5"/>
      <c r="S1998" s="5"/>
      <c r="T1998" s="5"/>
      <c r="U1998" s="5"/>
      <c r="V1998" s="5"/>
      <c r="W1998" s="5"/>
    </row>
    <row r="1999" spans="1:23" x14ac:dyDescent="0.2">
      <c r="A1999" s="5" t="s">
        <v>2055</v>
      </c>
      <c r="B1999" s="5" t="s">
        <v>11</v>
      </c>
      <c r="C1999" s="5">
        <v>1</v>
      </c>
      <c r="D1999" s="6">
        <v>1727273</v>
      </c>
      <c r="E1999" s="5"/>
      <c r="F1999" s="5">
        <v>1</v>
      </c>
      <c r="G1999" s="6">
        <v>1727273</v>
      </c>
      <c r="H1999" s="5">
        <v>0</v>
      </c>
      <c r="I1999" s="5">
        <v>0</v>
      </c>
      <c r="J1999" s="7">
        <f t="shared" si="1802"/>
        <v>1727273</v>
      </c>
      <c r="K1999" s="5">
        <v>1</v>
      </c>
      <c r="L1999" s="6">
        <f t="shared" si="1997"/>
        <v>1727273</v>
      </c>
      <c r="M1999" s="5">
        <f t="shared" ref="M1999:N1999" si="2014">F1999+H1999-K1999</f>
        <v>0</v>
      </c>
      <c r="N1999" s="6">
        <f t="shared" si="2014"/>
        <v>0</v>
      </c>
      <c r="O1999" s="5"/>
      <c r="P1999" s="5"/>
      <c r="Q1999" s="5"/>
      <c r="R1999" s="5"/>
      <c r="S1999" s="5"/>
      <c r="T1999" s="5"/>
      <c r="U1999" s="5"/>
      <c r="V1999" s="5"/>
      <c r="W1999" s="5"/>
    </row>
    <row r="2000" spans="1:23" x14ac:dyDescent="0.2">
      <c r="A2000" s="5" t="s">
        <v>2056</v>
      </c>
      <c r="B2000" s="5" t="s">
        <v>11</v>
      </c>
      <c r="C2000" s="5">
        <v>0</v>
      </c>
      <c r="D2000" s="5">
        <v>0</v>
      </c>
      <c r="E2000" s="5"/>
      <c r="F2000" s="5">
        <v>0</v>
      </c>
      <c r="G2000" s="5">
        <v>0</v>
      </c>
      <c r="H2000" s="5">
        <v>5</v>
      </c>
      <c r="I2000" s="6">
        <v>18866666</v>
      </c>
      <c r="J2000" s="7">
        <f t="shared" si="1802"/>
        <v>3773333.2</v>
      </c>
      <c r="K2000" s="5">
        <v>2</v>
      </c>
      <c r="L2000" s="6">
        <f t="shared" si="1997"/>
        <v>7546666.4000000004</v>
      </c>
      <c r="M2000" s="5">
        <f t="shared" ref="M2000:N2000" si="2015">F2000+H2000-K2000</f>
        <v>3</v>
      </c>
      <c r="N2000" s="6">
        <f t="shared" si="2015"/>
        <v>11319999.6</v>
      </c>
      <c r="O2000" s="5"/>
      <c r="P2000" s="5"/>
      <c r="Q2000" s="5"/>
      <c r="R2000" s="5"/>
      <c r="S2000" s="5"/>
      <c r="T2000" s="5"/>
      <c r="U2000" s="5"/>
      <c r="V2000" s="5"/>
      <c r="W2000" s="5"/>
    </row>
    <row r="2001" spans="1:23" x14ac:dyDescent="0.2">
      <c r="A2001" s="5" t="s">
        <v>2057</v>
      </c>
      <c r="B2001" s="5" t="s">
        <v>11</v>
      </c>
      <c r="C2001" s="5">
        <v>1</v>
      </c>
      <c r="D2001" s="6">
        <v>1750000</v>
      </c>
      <c r="E2001" s="5"/>
      <c r="F2001" s="5">
        <v>1</v>
      </c>
      <c r="G2001" s="6">
        <v>1750000</v>
      </c>
      <c r="H2001" s="5">
        <v>0</v>
      </c>
      <c r="I2001" s="5">
        <v>0</v>
      </c>
      <c r="J2001" s="7">
        <f t="shared" si="1802"/>
        <v>1750000</v>
      </c>
      <c r="K2001" s="5">
        <v>1</v>
      </c>
      <c r="L2001" s="6">
        <f t="shared" si="1997"/>
        <v>1750000</v>
      </c>
      <c r="M2001" s="5">
        <f t="shared" ref="M2001:N2001" si="2016">F2001+H2001-K2001</f>
        <v>0</v>
      </c>
      <c r="N2001" s="6">
        <f t="shared" si="2016"/>
        <v>0</v>
      </c>
      <c r="O2001" s="5"/>
      <c r="P2001" s="5"/>
      <c r="Q2001" s="5"/>
      <c r="R2001" s="5"/>
      <c r="S2001" s="5"/>
      <c r="T2001" s="5"/>
      <c r="U2001" s="5"/>
      <c r="V2001" s="5"/>
      <c r="W2001" s="5"/>
    </row>
    <row r="2002" spans="1:23" x14ac:dyDescent="0.2">
      <c r="A2002" s="5" t="s">
        <v>2058</v>
      </c>
      <c r="B2002" s="5" t="s">
        <v>11</v>
      </c>
      <c r="C2002" s="5">
        <v>0</v>
      </c>
      <c r="D2002" s="5">
        <v>0</v>
      </c>
      <c r="E2002" s="5"/>
      <c r="F2002" s="5">
        <v>0</v>
      </c>
      <c r="G2002" s="5">
        <v>0</v>
      </c>
      <c r="H2002" s="5">
        <v>6</v>
      </c>
      <c r="I2002" s="6">
        <v>10306128</v>
      </c>
      <c r="J2002" s="7">
        <f t="shared" si="1802"/>
        <v>1717688</v>
      </c>
      <c r="K2002" s="5">
        <v>3</v>
      </c>
      <c r="L2002" s="6">
        <f t="shared" si="1997"/>
        <v>5153064</v>
      </c>
      <c r="M2002" s="5">
        <f t="shared" ref="M2002:N2002" si="2017">F2002+H2002-K2002</f>
        <v>3</v>
      </c>
      <c r="N2002" s="6">
        <f t="shared" si="2017"/>
        <v>5153064</v>
      </c>
      <c r="O2002" s="5"/>
      <c r="P2002" s="5"/>
      <c r="Q2002" s="5"/>
      <c r="R2002" s="5"/>
      <c r="S2002" s="5"/>
      <c r="T2002" s="5"/>
      <c r="U2002" s="5"/>
      <c r="V2002" s="5"/>
      <c r="W2002" s="5"/>
    </row>
    <row r="2003" spans="1:23" x14ac:dyDescent="0.2">
      <c r="A2003" s="5" t="s">
        <v>2059</v>
      </c>
      <c r="B2003" s="5" t="s">
        <v>141</v>
      </c>
      <c r="C2003" s="5">
        <v>3</v>
      </c>
      <c r="D2003" s="6">
        <v>1772727</v>
      </c>
      <c r="E2003" s="5"/>
      <c r="F2003" s="5">
        <v>3</v>
      </c>
      <c r="G2003" s="6">
        <v>1772727</v>
      </c>
      <c r="H2003" s="5">
        <v>0</v>
      </c>
      <c r="I2003" s="5">
        <v>0</v>
      </c>
      <c r="J2003" s="7">
        <f t="shared" si="1802"/>
        <v>590909</v>
      </c>
      <c r="K2003" s="5">
        <v>3</v>
      </c>
      <c r="L2003" s="6">
        <f t="shared" si="1997"/>
        <v>1772727</v>
      </c>
      <c r="M2003" s="5">
        <f t="shared" ref="M2003:N2003" si="2018">F2003+H2003-K2003</f>
        <v>0</v>
      </c>
      <c r="N2003" s="6">
        <f t="shared" si="2018"/>
        <v>0</v>
      </c>
      <c r="O2003" s="5"/>
      <c r="P2003" s="5"/>
      <c r="Q2003" s="5"/>
      <c r="R2003" s="5"/>
      <c r="S2003" s="5"/>
      <c r="T2003" s="5"/>
      <c r="U2003" s="5"/>
      <c r="V2003" s="5"/>
      <c r="W2003" s="5"/>
    </row>
    <row r="2004" spans="1:23" x14ac:dyDescent="0.2">
      <c r="A2004" s="5" t="s">
        <v>2060</v>
      </c>
      <c r="B2004" s="5" t="s">
        <v>11</v>
      </c>
      <c r="C2004" s="5">
        <v>0</v>
      </c>
      <c r="D2004" s="5">
        <v>0</v>
      </c>
      <c r="E2004" s="5"/>
      <c r="F2004" s="5">
        <v>0</v>
      </c>
      <c r="G2004" s="5">
        <v>0</v>
      </c>
      <c r="H2004" s="5">
        <v>3</v>
      </c>
      <c r="I2004" s="6">
        <v>3000000</v>
      </c>
      <c r="J2004" s="7">
        <f t="shared" si="1802"/>
        <v>1000000</v>
      </c>
      <c r="K2004" s="5">
        <v>3</v>
      </c>
      <c r="L2004" s="6">
        <f t="shared" si="1997"/>
        <v>3000000</v>
      </c>
      <c r="M2004" s="5">
        <f t="shared" ref="M2004:N2004" si="2019">F2004+H2004-K2004</f>
        <v>0</v>
      </c>
      <c r="N2004" s="6">
        <f t="shared" si="2019"/>
        <v>0</v>
      </c>
      <c r="O2004" s="5"/>
      <c r="P2004" s="5"/>
      <c r="Q2004" s="5"/>
      <c r="R2004" s="5"/>
      <c r="S2004" s="5"/>
      <c r="T2004" s="5"/>
      <c r="U2004" s="5"/>
      <c r="V2004" s="5"/>
      <c r="W2004" s="5"/>
    </row>
    <row r="2005" spans="1:23" x14ac:dyDescent="0.2">
      <c r="A2005" s="5" t="s">
        <v>2061</v>
      </c>
      <c r="B2005" s="5" t="s">
        <v>11</v>
      </c>
      <c r="C2005" s="5">
        <v>1</v>
      </c>
      <c r="D2005" s="6">
        <v>873333</v>
      </c>
      <c r="E2005" s="5"/>
      <c r="F2005" s="5">
        <v>1</v>
      </c>
      <c r="G2005" s="6">
        <v>873333</v>
      </c>
      <c r="H2005" s="5">
        <v>3</v>
      </c>
      <c r="I2005" s="6">
        <v>2620000</v>
      </c>
      <c r="J2005" s="7">
        <f t="shared" si="1802"/>
        <v>873333.25</v>
      </c>
      <c r="K2005" s="5">
        <v>4</v>
      </c>
      <c r="L2005" s="6">
        <f t="shared" si="1997"/>
        <v>3493333</v>
      </c>
      <c r="M2005" s="5">
        <f t="shared" ref="M2005:N2005" si="2020">F2005+H2005-K2005</f>
        <v>0</v>
      </c>
      <c r="N2005" s="6">
        <f t="shared" si="2020"/>
        <v>0</v>
      </c>
      <c r="O2005" s="5"/>
      <c r="P2005" s="5"/>
      <c r="Q2005" s="5"/>
      <c r="R2005" s="5"/>
      <c r="S2005" s="5"/>
      <c r="T2005" s="5"/>
      <c r="U2005" s="5"/>
      <c r="V2005" s="5"/>
      <c r="W2005" s="5"/>
    </row>
    <row r="2006" spans="1:23" x14ac:dyDescent="0.2">
      <c r="A2006" s="5" t="s">
        <v>2062</v>
      </c>
      <c r="B2006" s="5" t="s">
        <v>11</v>
      </c>
      <c r="C2006" s="5">
        <v>3</v>
      </c>
      <c r="D2006" s="6">
        <v>1781818</v>
      </c>
      <c r="E2006" s="5"/>
      <c r="F2006" s="5">
        <v>3</v>
      </c>
      <c r="G2006" s="6">
        <v>1781818</v>
      </c>
      <c r="H2006" s="5">
        <v>0</v>
      </c>
      <c r="I2006" s="5">
        <v>0</v>
      </c>
      <c r="J2006" s="7">
        <f t="shared" si="1802"/>
        <v>593939.33333333337</v>
      </c>
      <c r="K2006" s="5">
        <v>3</v>
      </c>
      <c r="L2006" s="6">
        <f t="shared" si="1997"/>
        <v>1781818</v>
      </c>
      <c r="M2006" s="5">
        <f t="shared" ref="M2006:N2006" si="2021">F2006+H2006-K2006</f>
        <v>0</v>
      </c>
      <c r="N2006" s="6">
        <f t="shared" si="2021"/>
        <v>0</v>
      </c>
      <c r="O2006" s="5"/>
      <c r="P2006" s="5"/>
      <c r="Q2006" s="5"/>
      <c r="R2006" s="5"/>
      <c r="S2006" s="5"/>
      <c r="T2006" s="5"/>
      <c r="U2006" s="5"/>
      <c r="V2006" s="5"/>
      <c r="W2006" s="5"/>
    </row>
    <row r="2007" spans="1:23" x14ac:dyDescent="0.2">
      <c r="A2007" s="5" t="s">
        <v>2063</v>
      </c>
      <c r="B2007" s="5" t="s">
        <v>11</v>
      </c>
      <c r="C2007" s="5">
        <v>3</v>
      </c>
      <c r="D2007" s="6">
        <v>1800000</v>
      </c>
      <c r="E2007" s="5"/>
      <c r="F2007" s="5">
        <v>3</v>
      </c>
      <c r="G2007" s="6">
        <v>1800000</v>
      </c>
      <c r="H2007" s="5">
        <v>0</v>
      </c>
      <c r="I2007" s="5">
        <v>0</v>
      </c>
      <c r="J2007" s="7">
        <f t="shared" si="1802"/>
        <v>600000</v>
      </c>
      <c r="K2007" s="5">
        <v>3</v>
      </c>
      <c r="L2007" s="6">
        <f t="shared" si="1997"/>
        <v>1800000</v>
      </c>
      <c r="M2007" s="5">
        <f t="shared" ref="M2007:N2007" si="2022">F2007+H2007-K2007</f>
        <v>0</v>
      </c>
      <c r="N2007" s="6">
        <f t="shared" si="2022"/>
        <v>0</v>
      </c>
      <c r="O2007" s="5"/>
      <c r="P2007" s="5"/>
      <c r="Q2007" s="5"/>
      <c r="R2007" s="5"/>
      <c r="S2007" s="5"/>
      <c r="T2007" s="5"/>
      <c r="U2007" s="5"/>
      <c r="V2007" s="5"/>
      <c r="W2007" s="5"/>
    </row>
    <row r="2008" spans="1:23" x14ac:dyDescent="0.2">
      <c r="A2008" s="5" t="s">
        <v>2064</v>
      </c>
      <c r="B2008" s="5" t="s">
        <v>20</v>
      </c>
      <c r="C2008" s="5">
        <v>5</v>
      </c>
      <c r="D2008" s="6">
        <v>1818180</v>
      </c>
      <c r="E2008" s="5"/>
      <c r="F2008" s="5">
        <v>5</v>
      </c>
      <c r="G2008" s="6">
        <v>1818180</v>
      </c>
      <c r="H2008" s="5">
        <v>0</v>
      </c>
      <c r="I2008" s="5">
        <v>0</v>
      </c>
      <c r="J2008" s="7">
        <f t="shared" si="1802"/>
        <v>363636</v>
      </c>
      <c r="K2008" s="5">
        <v>5</v>
      </c>
      <c r="L2008" s="6">
        <f t="shared" si="1997"/>
        <v>1818180</v>
      </c>
      <c r="M2008" s="5">
        <f t="shared" ref="M2008:N2008" si="2023">F2008+H2008-K2008</f>
        <v>0</v>
      </c>
      <c r="N2008" s="6">
        <f t="shared" si="2023"/>
        <v>0</v>
      </c>
      <c r="O2008" s="5"/>
      <c r="P2008" s="5"/>
      <c r="Q2008" s="5"/>
      <c r="R2008" s="5"/>
      <c r="S2008" s="5"/>
      <c r="T2008" s="5"/>
      <c r="U2008" s="5"/>
      <c r="V2008" s="5"/>
      <c r="W2008" s="5"/>
    </row>
    <row r="2009" spans="1:23" x14ac:dyDescent="0.2">
      <c r="A2009" s="5" t="s">
        <v>2065</v>
      </c>
      <c r="B2009" s="5" t="s">
        <v>11</v>
      </c>
      <c r="C2009" s="5">
        <v>1</v>
      </c>
      <c r="D2009" s="6">
        <v>1818182</v>
      </c>
      <c r="E2009" s="5"/>
      <c r="F2009" s="5">
        <v>1</v>
      </c>
      <c r="G2009" s="6">
        <v>1818182</v>
      </c>
      <c r="H2009" s="5">
        <v>0</v>
      </c>
      <c r="I2009" s="5">
        <v>0</v>
      </c>
      <c r="J2009" s="7">
        <f t="shared" si="1802"/>
        <v>1818182</v>
      </c>
      <c r="K2009" s="5">
        <v>1</v>
      </c>
      <c r="L2009" s="6">
        <f t="shared" si="1997"/>
        <v>1818182</v>
      </c>
      <c r="M2009" s="5">
        <f t="shared" ref="M2009:N2009" si="2024">F2009+H2009-K2009</f>
        <v>0</v>
      </c>
      <c r="N2009" s="6">
        <f t="shared" si="2024"/>
        <v>0</v>
      </c>
      <c r="O2009" s="5"/>
      <c r="P2009" s="5"/>
      <c r="Q2009" s="5"/>
      <c r="R2009" s="5"/>
      <c r="S2009" s="5"/>
      <c r="T2009" s="5"/>
      <c r="U2009" s="5"/>
      <c r="V2009" s="5"/>
      <c r="W2009" s="5"/>
    </row>
    <row r="2010" spans="1:23" x14ac:dyDescent="0.2">
      <c r="A2010" s="5" t="s">
        <v>2066</v>
      </c>
      <c r="B2010" s="5" t="s">
        <v>11</v>
      </c>
      <c r="C2010" s="5">
        <v>3</v>
      </c>
      <c r="D2010" s="6">
        <v>1827271</v>
      </c>
      <c r="E2010" s="5"/>
      <c r="F2010" s="5">
        <v>3</v>
      </c>
      <c r="G2010" s="6">
        <v>1827271</v>
      </c>
      <c r="H2010" s="5">
        <v>0</v>
      </c>
      <c r="I2010" s="5">
        <v>0</v>
      </c>
      <c r="J2010" s="7">
        <f t="shared" si="1802"/>
        <v>609090.33333333337</v>
      </c>
      <c r="K2010" s="5">
        <v>3</v>
      </c>
      <c r="L2010" s="6">
        <f t="shared" si="1997"/>
        <v>1827271</v>
      </c>
      <c r="M2010" s="5">
        <f t="shared" ref="M2010:N2010" si="2025">F2010+H2010-K2010</f>
        <v>0</v>
      </c>
      <c r="N2010" s="6">
        <f t="shared" si="2025"/>
        <v>0</v>
      </c>
      <c r="O2010" s="5"/>
      <c r="P2010" s="5"/>
      <c r="Q2010" s="5"/>
      <c r="R2010" s="5"/>
      <c r="S2010" s="5"/>
      <c r="T2010" s="5"/>
      <c r="U2010" s="5"/>
      <c r="V2010" s="5"/>
      <c r="W2010" s="5"/>
    </row>
    <row r="2011" spans="1:23" x14ac:dyDescent="0.2">
      <c r="A2011" s="5" t="s">
        <v>2067</v>
      </c>
      <c r="B2011" s="5" t="s">
        <v>11</v>
      </c>
      <c r="C2011" s="5">
        <v>2</v>
      </c>
      <c r="D2011" s="6">
        <v>1836363</v>
      </c>
      <c r="E2011" s="5"/>
      <c r="F2011" s="5">
        <v>2</v>
      </c>
      <c r="G2011" s="6">
        <v>1836363</v>
      </c>
      <c r="H2011" s="5">
        <v>0</v>
      </c>
      <c r="I2011" s="5">
        <v>0</v>
      </c>
      <c r="J2011" s="7">
        <f t="shared" si="1802"/>
        <v>918181.5</v>
      </c>
      <c r="K2011" s="5">
        <v>2</v>
      </c>
      <c r="L2011" s="6">
        <f t="shared" si="1997"/>
        <v>1836363</v>
      </c>
      <c r="M2011" s="5">
        <f t="shared" ref="M2011:N2011" si="2026">F2011+H2011-K2011</f>
        <v>0</v>
      </c>
      <c r="N2011" s="6">
        <f t="shared" si="2026"/>
        <v>0</v>
      </c>
      <c r="O2011" s="5"/>
      <c r="P2011" s="5"/>
      <c r="Q2011" s="5"/>
      <c r="R2011" s="5"/>
      <c r="S2011" s="5"/>
      <c r="T2011" s="5"/>
      <c r="U2011" s="5"/>
      <c r="V2011" s="5"/>
      <c r="W2011" s="5"/>
    </row>
    <row r="2012" spans="1:23" x14ac:dyDescent="0.2">
      <c r="A2012" s="5" t="s">
        <v>2068</v>
      </c>
      <c r="B2012" s="5" t="s">
        <v>20</v>
      </c>
      <c r="C2012" s="5">
        <v>0</v>
      </c>
      <c r="D2012" s="5">
        <v>0</v>
      </c>
      <c r="E2012" s="5"/>
      <c r="F2012" s="5">
        <v>0</v>
      </c>
      <c r="G2012" s="5">
        <v>0</v>
      </c>
      <c r="H2012" s="5">
        <v>30</v>
      </c>
      <c r="I2012" s="6">
        <v>237845430</v>
      </c>
      <c r="J2012" s="7">
        <f t="shared" si="1802"/>
        <v>7928181</v>
      </c>
      <c r="K2012" s="5">
        <v>5</v>
      </c>
      <c r="L2012" s="6">
        <f t="shared" si="1997"/>
        <v>39640905</v>
      </c>
      <c r="M2012" s="5">
        <f t="shared" ref="M2012:N2012" si="2027">F2012+H2012-K2012</f>
        <v>25</v>
      </c>
      <c r="N2012" s="6">
        <f t="shared" si="2027"/>
        <v>198204525</v>
      </c>
      <c r="O2012" s="5"/>
      <c r="P2012" s="5"/>
      <c r="Q2012" s="5"/>
      <c r="R2012" s="5"/>
      <c r="S2012" s="5"/>
      <c r="T2012" s="5"/>
      <c r="U2012" s="5"/>
      <c r="V2012" s="5"/>
      <c r="W2012" s="5"/>
    </row>
    <row r="2013" spans="1:23" x14ac:dyDescent="0.2">
      <c r="A2013" s="5" t="s">
        <v>2069</v>
      </c>
      <c r="B2013" s="5" t="s">
        <v>11</v>
      </c>
      <c r="C2013" s="5">
        <v>4</v>
      </c>
      <c r="D2013" s="6">
        <v>1863635</v>
      </c>
      <c r="E2013" s="5"/>
      <c r="F2013" s="5">
        <v>4</v>
      </c>
      <c r="G2013" s="6">
        <v>1863635</v>
      </c>
      <c r="H2013" s="5">
        <v>0</v>
      </c>
      <c r="I2013" s="5">
        <v>0</v>
      </c>
      <c r="J2013" s="7">
        <f t="shared" si="1802"/>
        <v>465908.75</v>
      </c>
      <c r="K2013" s="5">
        <v>4</v>
      </c>
      <c r="L2013" s="6">
        <f t="shared" si="1997"/>
        <v>1863635</v>
      </c>
      <c r="M2013" s="5">
        <f t="shared" ref="M2013:N2013" si="2028">F2013+H2013-K2013</f>
        <v>0</v>
      </c>
      <c r="N2013" s="6">
        <f t="shared" si="2028"/>
        <v>0</v>
      </c>
      <c r="O2013" s="5"/>
      <c r="P2013" s="5"/>
      <c r="Q2013" s="5"/>
      <c r="R2013" s="5"/>
      <c r="S2013" s="5"/>
      <c r="T2013" s="5"/>
      <c r="U2013" s="5"/>
      <c r="V2013" s="5"/>
      <c r="W2013" s="5"/>
    </row>
    <row r="2014" spans="1:23" x14ac:dyDescent="0.2">
      <c r="A2014" s="5" t="s">
        <v>2070</v>
      </c>
      <c r="B2014" s="5" t="s">
        <v>25</v>
      </c>
      <c r="C2014" s="5">
        <v>0</v>
      </c>
      <c r="D2014" s="5">
        <v>0</v>
      </c>
      <c r="E2014" s="5"/>
      <c r="F2014" s="5">
        <v>0</v>
      </c>
      <c r="G2014" s="5">
        <v>0</v>
      </c>
      <c r="H2014" s="5">
        <v>1</v>
      </c>
      <c r="I2014" s="6">
        <v>12545455</v>
      </c>
      <c r="J2014" s="7">
        <f t="shared" si="1802"/>
        <v>12545455</v>
      </c>
      <c r="K2014" s="5">
        <v>1</v>
      </c>
      <c r="L2014" s="6">
        <f t="shared" si="1997"/>
        <v>12545455</v>
      </c>
      <c r="M2014" s="5">
        <f t="shared" ref="M2014:N2014" si="2029">F2014+H2014-K2014</f>
        <v>0</v>
      </c>
      <c r="N2014" s="6">
        <f t="shared" si="2029"/>
        <v>0</v>
      </c>
      <c r="O2014" s="5"/>
      <c r="P2014" s="5"/>
      <c r="Q2014" s="5"/>
      <c r="R2014" s="5"/>
      <c r="S2014" s="5"/>
      <c r="T2014" s="5"/>
      <c r="U2014" s="5"/>
      <c r="V2014" s="5"/>
      <c r="W2014" s="5"/>
    </row>
    <row r="2015" spans="1:23" x14ac:dyDescent="0.2">
      <c r="A2015" s="5" t="s">
        <v>2071</v>
      </c>
      <c r="B2015" s="5" t="s">
        <v>11</v>
      </c>
      <c r="C2015" s="5">
        <v>4</v>
      </c>
      <c r="D2015" s="6">
        <v>1890908</v>
      </c>
      <c r="E2015" s="5"/>
      <c r="F2015" s="5">
        <v>4</v>
      </c>
      <c r="G2015" s="6">
        <v>1890908</v>
      </c>
      <c r="H2015" s="5">
        <v>0</v>
      </c>
      <c r="I2015" s="5">
        <v>0</v>
      </c>
      <c r="J2015" s="7">
        <f t="shared" si="1802"/>
        <v>472727</v>
      </c>
      <c r="K2015" s="5">
        <v>4</v>
      </c>
      <c r="L2015" s="6">
        <f t="shared" si="1997"/>
        <v>1890908</v>
      </c>
      <c r="M2015" s="5">
        <f t="shared" ref="M2015:N2015" si="2030">F2015+H2015-K2015</f>
        <v>0</v>
      </c>
      <c r="N2015" s="6">
        <f t="shared" si="2030"/>
        <v>0</v>
      </c>
      <c r="O2015" s="5"/>
      <c r="P2015" s="5"/>
      <c r="Q2015" s="5"/>
      <c r="R2015" s="5"/>
      <c r="S2015" s="5"/>
      <c r="T2015" s="5"/>
      <c r="U2015" s="5"/>
      <c r="V2015" s="5"/>
      <c r="W2015" s="5"/>
    </row>
    <row r="2016" spans="1:23" x14ac:dyDescent="0.2">
      <c r="A2016" s="5" t="s">
        <v>2072</v>
      </c>
      <c r="B2016" s="5" t="s">
        <v>11</v>
      </c>
      <c r="C2016" s="5">
        <v>1</v>
      </c>
      <c r="D2016" s="6">
        <v>1900000</v>
      </c>
      <c r="E2016" s="5"/>
      <c r="F2016" s="5">
        <v>1</v>
      </c>
      <c r="G2016" s="6">
        <v>1900000</v>
      </c>
      <c r="H2016" s="5">
        <v>0</v>
      </c>
      <c r="I2016" s="5">
        <v>0</v>
      </c>
      <c r="J2016" s="7">
        <f t="shared" si="1802"/>
        <v>1900000</v>
      </c>
      <c r="K2016" s="5">
        <v>1</v>
      </c>
      <c r="L2016" s="6">
        <f t="shared" si="1997"/>
        <v>1900000</v>
      </c>
      <c r="M2016" s="5">
        <f t="shared" ref="M2016:N2016" si="2031">F2016+H2016-K2016</f>
        <v>0</v>
      </c>
      <c r="N2016" s="6">
        <f t="shared" si="2031"/>
        <v>0</v>
      </c>
      <c r="O2016" s="5"/>
      <c r="P2016" s="5"/>
      <c r="Q2016" s="5"/>
      <c r="R2016" s="5"/>
      <c r="S2016" s="5"/>
      <c r="T2016" s="5"/>
      <c r="U2016" s="5"/>
      <c r="V2016" s="5"/>
      <c r="W2016" s="5"/>
    </row>
    <row r="2017" spans="1:23" x14ac:dyDescent="0.2">
      <c r="A2017" s="5" t="s">
        <v>2073</v>
      </c>
      <c r="B2017" s="5" t="s">
        <v>11</v>
      </c>
      <c r="C2017" s="5">
        <v>0</v>
      </c>
      <c r="D2017" s="5">
        <v>0</v>
      </c>
      <c r="E2017" s="5"/>
      <c r="F2017" s="5">
        <v>0</v>
      </c>
      <c r="G2017" s="5">
        <v>0</v>
      </c>
      <c r="H2017" s="5">
        <v>9</v>
      </c>
      <c r="I2017" s="6">
        <v>2515500</v>
      </c>
      <c r="J2017" s="7">
        <f t="shared" si="1802"/>
        <v>279500</v>
      </c>
      <c r="K2017" s="5">
        <v>9</v>
      </c>
      <c r="L2017" s="6">
        <f t="shared" si="1997"/>
        <v>2515500</v>
      </c>
      <c r="M2017" s="5">
        <f t="shared" ref="M2017:N2017" si="2032">F2017+H2017-K2017</f>
        <v>0</v>
      </c>
      <c r="N2017" s="6">
        <f t="shared" si="2032"/>
        <v>0</v>
      </c>
      <c r="O2017" s="5"/>
      <c r="P2017" s="5"/>
      <c r="Q2017" s="5"/>
      <c r="R2017" s="5"/>
      <c r="S2017" s="5"/>
      <c r="T2017" s="5"/>
      <c r="U2017" s="5"/>
      <c r="V2017" s="5"/>
      <c r="W2017" s="5"/>
    </row>
    <row r="2018" spans="1:23" x14ac:dyDescent="0.2">
      <c r="A2018" s="5" t="s">
        <v>2074</v>
      </c>
      <c r="B2018" s="5" t="s">
        <v>11</v>
      </c>
      <c r="C2018" s="5">
        <v>0</v>
      </c>
      <c r="D2018" s="5">
        <v>0</v>
      </c>
      <c r="E2018" s="5"/>
      <c r="F2018" s="5">
        <v>0</v>
      </c>
      <c r="G2018" s="5">
        <v>0</v>
      </c>
      <c r="H2018" s="5">
        <v>1</v>
      </c>
      <c r="I2018" s="6">
        <v>15909091</v>
      </c>
      <c r="J2018" s="7">
        <f t="shared" si="1802"/>
        <v>15909091</v>
      </c>
      <c r="K2018" s="5">
        <v>1</v>
      </c>
      <c r="L2018" s="6">
        <f t="shared" si="1997"/>
        <v>15909091</v>
      </c>
      <c r="M2018" s="5">
        <f t="shared" ref="M2018:N2018" si="2033">F2018+H2018-K2018</f>
        <v>0</v>
      </c>
      <c r="N2018" s="6">
        <f t="shared" si="2033"/>
        <v>0</v>
      </c>
      <c r="O2018" s="5"/>
      <c r="P2018" s="5"/>
      <c r="Q2018" s="5"/>
      <c r="R2018" s="5"/>
      <c r="S2018" s="5"/>
      <c r="T2018" s="5"/>
      <c r="U2018" s="5"/>
      <c r="V2018" s="5"/>
      <c r="W2018" s="5"/>
    </row>
    <row r="2019" spans="1:23" x14ac:dyDescent="0.2">
      <c r="A2019" s="5" t="s">
        <v>2075</v>
      </c>
      <c r="B2019" s="5" t="s">
        <v>11</v>
      </c>
      <c r="C2019" s="5">
        <v>1</v>
      </c>
      <c r="D2019" s="6">
        <v>1909091</v>
      </c>
      <c r="E2019" s="5"/>
      <c r="F2019" s="5">
        <v>1</v>
      </c>
      <c r="G2019" s="6">
        <v>1909091</v>
      </c>
      <c r="H2019" s="5">
        <v>0</v>
      </c>
      <c r="I2019" s="5">
        <v>0</v>
      </c>
      <c r="J2019" s="7">
        <f t="shared" si="1802"/>
        <v>1909091</v>
      </c>
      <c r="K2019" s="5">
        <v>1</v>
      </c>
      <c r="L2019" s="6">
        <f t="shared" si="1997"/>
        <v>1909091</v>
      </c>
      <c r="M2019" s="5">
        <f t="shared" ref="M2019:N2019" si="2034">F2019+H2019-K2019</f>
        <v>0</v>
      </c>
      <c r="N2019" s="6">
        <f t="shared" si="2034"/>
        <v>0</v>
      </c>
      <c r="O2019" s="5"/>
      <c r="P2019" s="5"/>
      <c r="Q2019" s="5"/>
      <c r="R2019" s="5"/>
      <c r="S2019" s="5"/>
      <c r="T2019" s="5"/>
      <c r="U2019" s="5"/>
      <c r="V2019" s="5"/>
      <c r="W2019" s="5"/>
    </row>
    <row r="2020" spans="1:23" x14ac:dyDescent="0.2">
      <c r="A2020" s="5" t="s">
        <v>2076</v>
      </c>
      <c r="B2020" s="5" t="s">
        <v>25</v>
      </c>
      <c r="C2020" s="5">
        <v>0</v>
      </c>
      <c r="D2020" s="5">
        <v>0</v>
      </c>
      <c r="E2020" s="5"/>
      <c r="F2020" s="5">
        <v>0</v>
      </c>
      <c r="G2020" s="5">
        <v>0</v>
      </c>
      <c r="H2020" s="5">
        <v>10</v>
      </c>
      <c r="I2020" s="6">
        <v>5853702</v>
      </c>
      <c r="J2020" s="7">
        <f t="shared" si="1802"/>
        <v>585370.19999999995</v>
      </c>
      <c r="K2020" s="5">
        <v>5</v>
      </c>
      <c r="L2020" s="6">
        <f t="shared" si="1997"/>
        <v>2926851</v>
      </c>
      <c r="M2020" s="5">
        <f t="shared" ref="M2020:N2020" si="2035">F2020+H2020-K2020</f>
        <v>5</v>
      </c>
      <c r="N2020" s="6">
        <f t="shared" si="2035"/>
        <v>2926851</v>
      </c>
      <c r="O2020" s="5"/>
      <c r="P2020" s="5"/>
      <c r="Q2020" s="5"/>
      <c r="R2020" s="5"/>
      <c r="S2020" s="5"/>
      <c r="T2020" s="5"/>
      <c r="U2020" s="5"/>
      <c r="V2020" s="5"/>
      <c r="W2020" s="5"/>
    </row>
    <row r="2021" spans="1:23" x14ac:dyDescent="0.2">
      <c r="A2021" s="5" t="s">
        <v>2077</v>
      </c>
      <c r="B2021" s="5" t="s">
        <v>400</v>
      </c>
      <c r="C2021" s="5">
        <v>0</v>
      </c>
      <c r="D2021" s="5">
        <v>0</v>
      </c>
      <c r="E2021" s="5"/>
      <c r="F2021" s="5">
        <v>0</v>
      </c>
      <c r="G2021" s="5">
        <v>0</v>
      </c>
      <c r="H2021" s="5">
        <v>36</v>
      </c>
      <c r="I2021" s="6">
        <v>9120891</v>
      </c>
      <c r="J2021" s="7">
        <f t="shared" si="1802"/>
        <v>253358.08333333334</v>
      </c>
      <c r="K2021" s="5">
        <v>15</v>
      </c>
      <c r="L2021" s="6">
        <f t="shared" si="1997"/>
        <v>3800371.25</v>
      </c>
      <c r="M2021" s="5">
        <f t="shared" ref="M2021:N2021" si="2036">F2021+H2021-K2021</f>
        <v>21</v>
      </c>
      <c r="N2021" s="6">
        <f t="shared" si="2036"/>
        <v>5320519.75</v>
      </c>
      <c r="O2021" s="5"/>
      <c r="P2021" s="5"/>
      <c r="Q2021" s="5"/>
      <c r="R2021" s="5"/>
      <c r="S2021" s="5"/>
      <c r="T2021" s="5"/>
      <c r="U2021" s="5"/>
      <c r="V2021" s="5"/>
      <c r="W2021" s="5"/>
    </row>
    <row r="2022" spans="1:23" x14ac:dyDescent="0.2">
      <c r="A2022" s="5" t="s">
        <v>2078</v>
      </c>
      <c r="B2022" s="5" t="s">
        <v>11</v>
      </c>
      <c r="C2022" s="5">
        <v>3</v>
      </c>
      <c r="D2022" s="6">
        <v>1945453</v>
      </c>
      <c r="E2022" s="5"/>
      <c r="F2022" s="5">
        <v>3</v>
      </c>
      <c r="G2022" s="6">
        <v>1945453</v>
      </c>
      <c r="H2022" s="5">
        <v>0</v>
      </c>
      <c r="I2022" s="5">
        <v>0</v>
      </c>
      <c r="J2022" s="7">
        <f t="shared" si="1802"/>
        <v>648484.33333333337</v>
      </c>
      <c r="K2022" s="5">
        <v>3</v>
      </c>
      <c r="L2022" s="6">
        <f t="shared" si="1997"/>
        <v>1945453</v>
      </c>
      <c r="M2022" s="5">
        <f t="shared" ref="M2022:N2022" si="2037">F2022+H2022-K2022</f>
        <v>0</v>
      </c>
      <c r="N2022" s="6">
        <f t="shared" si="2037"/>
        <v>0</v>
      </c>
      <c r="O2022" s="5"/>
      <c r="P2022" s="5"/>
      <c r="Q2022" s="5"/>
      <c r="R2022" s="5"/>
      <c r="S2022" s="5"/>
      <c r="T2022" s="5"/>
      <c r="U2022" s="5"/>
      <c r="V2022" s="5"/>
      <c r="W2022" s="5"/>
    </row>
    <row r="2023" spans="1:23" x14ac:dyDescent="0.2">
      <c r="A2023" s="5" t="s">
        <v>2079</v>
      </c>
      <c r="B2023" s="5" t="s">
        <v>11</v>
      </c>
      <c r="C2023" s="5">
        <v>2</v>
      </c>
      <c r="D2023" s="6">
        <v>1945454</v>
      </c>
      <c r="E2023" s="5"/>
      <c r="F2023" s="5">
        <v>2</v>
      </c>
      <c r="G2023" s="6">
        <v>1945454</v>
      </c>
      <c r="H2023" s="5">
        <v>0</v>
      </c>
      <c r="I2023" s="5">
        <v>0</v>
      </c>
      <c r="J2023" s="7">
        <f t="shared" si="1802"/>
        <v>972727</v>
      </c>
      <c r="K2023" s="5">
        <v>2</v>
      </c>
      <c r="L2023" s="6">
        <f t="shared" si="1997"/>
        <v>1945454</v>
      </c>
      <c r="M2023" s="5">
        <f t="shared" ref="M2023:N2023" si="2038">F2023+H2023-K2023</f>
        <v>0</v>
      </c>
      <c r="N2023" s="6">
        <f t="shared" si="2038"/>
        <v>0</v>
      </c>
      <c r="O2023" s="5"/>
      <c r="P2023" s="5"/>
      <c r="Q2023" s="5"/>
      <c r="R2023" s="5"/>
      <c r="S2023" s="5"/>
      <c r="T2023" s="5"/>
      <c r="U2023" s="5"/>
      <c r="V2023" s="5"/>
      <c r="W2023" s="5"/>
    </row>
    <row r="2024" spans="1:23" x14ac:dyDescent="0.2">
      <c r="A2024" s="5" t="s">
        <v>2080</v>
      </c>
      <c r="B2024" s="5" t="s">
        <v>34</v>
      </c>
      <c r="C2024" s="5">
        <v>1</v>
      </c>
      <c r="D2024" s="6">
        <v>1950000</v>
      </c>
      <c r="E2024" s="5"/>
      <c r="F2024" s="5">
        <v>1</v>
      </c>
      <c r="G2024" s="6">
        <v>1950000</v>
      </c>
      <c r="H2024" s="5">
        <v>0</v>
      </c>
      <c r="I2024" s="5">
        <v>0</v>
      </c>
      <c r="J2024" s="7">
        <f t="shared" si="1802"/>
        <v>1950000</v>
      </c>
      <c r="K2024" s="5">
        <v>1</v>
      </c>
      <c r="L2024" s="6">
        <f t="shared" si="1997"/>
        <v>1950000</v>
      </c>
      <c r="M2024" s="5">
        <f t="shared" ref="M2024:N2024" si="2039">F2024+H2024-K2024</f>
        <v>0</v>
      </c>
      <c r="N2024" s="6">
        <f t="shared" si="2039"/>
        <v>0</v>
      </c>
      <c r="O2024" s="5"/>
      <c r="P2024" s="5"/>
      <c r="Q2024" s="5"/>
      <c r="R2024" s="5"/>
      <c r="S2024" s="5"/>
      <c r="T2024" s="5"/>
      <c r="U2024" s="5"/>
      <c r="V2024" s="5"/>
      <c r="W2024" s="5"/>
    </row>
    <row r="2025" spans="1:23" x14ac:dyDescent="0.2">
      <c r="A2025" s="5" t="s">
        <v>2081</v>
      </c>
      <c r="B2025" s="5" t="s">
        <v>11</v>
      </c>
      <c r="C2025" s="5">
        <v>175</v>
      </c>
      <c r="D2025" s="5">
        <v>619711797</v>
      </c>
      <c r="E2025" s="5"/>
      <c r="F2025" s="5">
        <v>175</v>
      </c>
      <c r="G2025" s="5">
        <v>619711797</v>
      </c>
      <c r="H2025" s="5">
        <v>125</v>
      </c>
      <c r="I2025" s="5">
        <v>433750000</v>
      </c>
      <c r="J2025" s="7">
        <f t="shared" si="1802"/>
        <v>3511539.3233333332</v>
      </c>
      <c r="K2025" s="5">
        <v>191</v>
      </c>
      <c r="L2025" s="6">
        <f t="shared" si="1997"/>
        <v>670704010.75666666</v>
      </c>
      <c r="M2025" s="5">
        <f t="shared" ref="M2025:N2025" si="2040">F2025+H2025-K2025</f>
        <v>109</v>
      </c>
      <c r="N2025" s="6">
        <f t="shared" si="2040"/>
        <v>382757786.24333334</v>
      </c>
      <c r="O2025" s="5"/>
      <c r="P2025" s="5"/>
      <c r="Q2025" s="5"/>
      <c r="R2025" s="5"/>
      <c r="S2025" s="5"/>
      <c r="T2025" s="5"/>
      <c r="U2025" s="5"/>
      <c r="V2025" s="5"/>
      <c r="W2025" s="5"/>
    </row>
    <row r="2026" spans="1:23" x14ac:dyDescent="0.2">
      <c r="A2026" s="5" t="s">
        <v>2082</v>
      </c>
      <c r="B2026" s="5" t="s">
        <v>11</v>
      </c>
      <c r="C2026" s="5">
        <v>42</v>
      </c>
      <c r="D2026" s="6">
        <v>46794982</v>
      </c>
      <c r="E2026" s="5"/>
      <c r="F2026" s="5">
        <v>42</v>
      </c>
      <c r="G2026" s="6">
        <v>46794982</v>
      </c>
      <c r="H2026" s="5">
        <v>0</v>
      </c>
      <c r="I2026" s="5">
        <v>0</v>
      </c>
      <c r="J2026" s="7">
        <f t="shared" si="1802"/>
        <v>1114166.2380952381</v>
      </c>
      <c r="K2026" s="5">
        <v>10</v>
      </c>
      <c r="L2026" s="6">
        <f t="shared" si="1997"/>
        <v>11141662.380952381</v>
      </c>
      <c r="M2026" s="5">
        <f t="shared" ref="M2026:N2026" si="2041">F2026+H2026-K2026</f>
        <v>32</v>
      </c>
      <c r="N2026" s="6">
        <f t="shared" si="2041"/>
        <v>35653319.619047619</v>
      </c>
      <c r="O2026" s="5"/>
      <c r="P2026" s="5"/>
      <c r="Q2026" s="5"/>
      <c r="R2026" s="5"/>
      <c r="S2026" s="5"/>
      <c r="T2026" s="5"/>
      <c r="U2026" s="5"/>
      <c r="V2026" s="5"/>
      <c r="W2026" s="5"/>
    </row>
    <row r="2027" spans="1:23" x14ac:dyDescent="0.2">
      <c r="A2027" s="5" t="s">
        <v>2083</v>
      </c>
      <c r="B2027" s="5" t="s">
        <v>11</v>
      </c>
      <c r="C2027" s="5">
        <v>30</v>
      </c>
      <c r="D2027" s="6">
        <v>11897987</v>
      </c>
      <c r="E2027" s="5"/>
      <c r="F2027" s="5">
        <v>30</v>
      </c>
      <c r="G2027" s="6">
        <v>11897987</v>
      </c>
      <c r="H2027" s="5">
        <v>37</v>
      </c>
      <c r="I2027" s="6">
        <v>13554535</v>
      </c>
      <c r="J2027" s="7">
        <f t="shared" si="1802"/>
        <v>379888.38805970148</v>
      </c>
      <c r="K2027" s="5">
        <v>30</v>
      </c>
      <c r="L2027" s="6">
        <f t="shared" si="1997"/>
        <v>11396651.641791044</v>
      </c>
      <c r="M2027" s="5">
        <f t="shared" ref="M2027:N2027" si="2042">F2027+H2027-K2027</f>
        <v>37</v>
      </c>
      <c r="N2027" s="6">
        <f t="shared" si="2042"/>
        <v>14055870.358208956</v>
      </c>
      <c r="O2027" s="5"/>
      <c r="P2027" s="5"/>
      <c r="Q2027" s="5"/>
      <c r="R2027" s="5"/>
      <c r="S2027" s="5"/>
      <c r="T2027" s="5"/>
      <c r="U2027" s="5"/>
      <c r="V2027" s="5"/>
      <c r="W2027" s="5"/>
    </row>
    <row r="2028" spans="1:23" x14ac:dyDescent="0.2">
      <c r="A2028" s="5" t="s">
        <v>2084</v>
      </c>
      <c r="B2028" s="5" t="s">
        <v>11</v>
      </c>
      <c r="C2028" s="5">
        <v>1</v>
      </c>
      <c r="D2028" s="6">
        <v>2000000</v>
      </c>
      <c r="E2028" s="5"/>
      <c r="F2028" s="5">
        <v>1</v>
      </c>
      <c r="G2028" s="6">
        <v>2000000</v>
      </c>
      <c r="H2028" s="5">
        <v>0</v>
      </c>
      <c r="I2028" s="5">
        <v>0</v>
      </c>
      <c r="J2028" s="7">
        <f t="shared" si="1802"/>
        <v>2000000</v>
      </c>
      <c r="K2028" s="5">
        <v>1</v>
      </c>
      <c r="L2028" s="6">
        <f t="shared" si="1997"/>
        <v>2000000</v>
      </c>
      <c r="M2028" s="5">
        <f t="shared" ref="M2028:N2028" si="2043">F2028+H2028-K2028</f>
        <v>0</v>
      </c>
      <c r="N2028" s="6">
        <f t="shared" si="2043"/>
        <v>0</v>
      </c>
      <c r="O2028" s="5"/>
      <c r="P2028" s="5"/>
      <c r="Q2028" s="5"/>
      <c r="R2028" s="5"/>
      <c r="S2028" s="5"/>
      <c r="T2028" s="5"/>
      <c r="U2028" s="5"/>
      <c r="V2028" s="5"/>
      <c r="W2028" s="5"/>
    </row>
    <row r="2029" spans="1:23" x14ac:dyDescent="0.2">
      <c r="A2029" s="5" t="s">
        <v>2085</v>
      </c>
      <c r="B2029" s="5" t="s">
        <v>11</v>
      </c>
      <c r="C2029" s="5">
        <v>1</v>
      </c>
      <c r="D2029" s="6">
        <v>2000000</v>
      </c>
      <c r="E2029" s="5"/>
      <c r="F2029" s="5">
        <v>1</v>
      </c>
      <c r="G2029" s="6">
        <v>2000000</v>
      </c>
      <c r="H2029" s="5">
        <v>0</v>
      </c>
      <c r="I2029" s="5">
        <v>0</v>
      </c>
      <c r="J2029" s="7">
        <f t="shared" si="1802"/>
        <v>2000000</v>
      </c>
      <c r="K2029" s="5">
        <v>1</v>
      </c>
      <c r="L2029" s="6">
        <f t="shared" si="1997"/>
        <v>2000000</v>
      </c>
      <c r="M2029" s="5">
        <f t="shared" ref="M2029:N2029" si="2044">F2029+H2029-K2029</f>
        <v>0</v>
      </c>
      <c r="N2029" s="6">
        <f t="shared" si="2044"/>
        <v>0</v>
      </c>
      <c r="O2029" s="5"/>
      <c r="P2029" s="5"/>
      <c r="Q2029" s="5"/>
      <c r="R2029" s="5"/>
      <c r="S2029" s="5"/>
      <c r="T2029" s="5"/>
      <c r="U2029" s="5"/>
      <c r="V2029" s="5"/>
      <c r="W2029" s="5"/>
    </row>
    <row r="2030" spans="1:23" x14ac:dyDescent="0.2">
      <c r="A2030" s="5" t="s">
        <v>2086</v>
      </c>
      <c r="B2030" s="5" t="s">
        <v>11</v>
      </c>
      <c r="C2030" s="5">
        <v>2</v>
      </c>
      <c r="D2030" s="6">
        <v>2000000</v>
      </c>
      <c r="E2030" s="5"/>
      <c r="F2030" s="5">
        <v>2</v>
      </c>
      <c r="G2030" s="6">
        <v>2000000</v>
      </c>
      <c r="H2030" s="5">
        <v>0</v>
      </c>
      <c r="I2030" s="5">
        <v>0</v>
      </c>
      <c r="J2030" s="7">
        <f t="shared" si="1802"/>
        <v>1000000</v>
      </c>
      <c r="K2030" s="5">
        <v>2</v>
      </c>
      <c r="L2030" s="6">
        <f t="shared" si="1997"/>
        <v>2000000</v>
      </c>
      <c r="M2030" s="5">
        <f t="shared" ref="M2030:N2030" si="2045">F2030+H2030-K2030</f>
        <v>0</v>
      </c>
      <c r="N2030" s="6">
        <f t="shared" si="2045"/>
        <v>0</v>
      </c>
      <c r="O2030" s="5"/>
      <c r="P2030" s="5"/>
      <c r="Q2030" s="5"/>
      <c r="R2030" s="5"/>
      <c r="S2030" s="5"/>
      <c r="T2030" s="5"/>
      <c r="U2030" s="5"/>
      <c r="V2030" s="5"/>
      <c r="W2030" s="5"/>
    </row>
    <row r="2031" spans="1:23" x14ac:dyDescent="0.2">
      <c r="A2031" s="5" t="s">
        <v>2087</v>
      </c>
      <c r="B2031" s="5" t="s">
        <v>11</v>
      </c>
      <c r="C2031" s="5">
        <v>4</v>
      </c>
      <c r="D2031" s="6">
        <v>2027273</v>
      </c>
      <c r="E2031" s="5"/>
      <c r="F2031" s="5">
        <v>4</v>
      </c>
      <c r="G2031" s="6">
        <v>2027273</v>
      </c>
      <c r="H2031" s="5">
        <v>0</v>
      </c>
      <c r="I2031" s="5">
        <v>0</v>
      </c>
      <c r="J2031" s="7">
        <f t="shared" si="1802"/>
        <v>506818.25</v>
      </c>
      <c r="K2031" s="5">
        <v>4</v>
      </c>
      <c r="L2031" s="6">
        <f t="shared" si="1997"/>
        <v>2027273</v>
      </c>
      <c r="M2031" s="5">
        <f t="shared" ref="M2031:N2031" si="2046">F2031+H2031-K2031</f>
        <v>0</v>
      </c>
      <c r="N2031" s="6">
        <f t="shared" si="2046"/>
        <v>0</v>
      </c>
      <c r="O2031" s="5"/>
      <c r="P2031" s="5"/>
      <c r="Q2031" s="5"/>
      <c r="R2031" s="5"/>
      <c r="S2031" s="5"/>
      <c r="T2031" s="5"/>
      <c r="U2031" s="5"/>
      <c r="V2031" s="5"/>
      <c r="W2031" s="5"/>
    </row>
    <row r="2032" spans="1:23" x14ac:dyDescent="0.2">
      <c r="A2032" s="5" t="s">
        <v>2088</v>
      </c>
      <c r="B2032" s="5" t="s">
        <v>34</v>
      </c>
      <c r="C2032" s="5">
        <v>0</v>
      </c>
      <c r="D2032" s="5">
        <v>0</v>
      </c>
      <c r="E2032" s="5"/>
      <c r="F2032" s="5">
        <v>0</v>
      </c>
      <c r="G2032" s="5">
        <v>0</v>
      </c>
      <c r="H2032" s="5">
        <v>69</v>
      </c>
      <c r="I2032" s="6">
        <v>153681768</v>
      </c>
      <c r="J2032" s="7">
        <f t="shared" si="1802"/>
        <v>2227272</v>
      </c>
      <c r="K2032" s="5">
        <v>8</v>
      </c>
      <c r="L2032" s="6">
        <f t="shared" si="1997"/>
        <v>17818176</v>
      </c>
      <c r="M2032" s="5">
        <f t="shared" ref="M2032:N2032" si="2047">F2032+H2032-K2032</f>
        <v>61</v>
      </c>
      <c r="N2032" s="6">
        <f t="shared" si="2047"/>
        <v>135863592</v>
      </c>
      <c r="O2032" s="5"/>
      <c r="P2032" s="5"/>
      <c r="Q2032" s="5"/>
      <c r="R2032" s="5"/>
      <c r="S2032" s="5"/>
      <c r="T2032" s="5"/>
      <c r="U2032" s="5"/>
      <c r="V2032" s="5"/>
      <c r="W2032" s="5"/>
    </row>
    <row r="2033" spans="1:23" x14ac:dyDescent="0.2">
      <c r="A2033" s="5" t="s">
        <v>2089</v>
      </c>
      <c r="B2033" s="5" t="s">
        <v>11</v>
      </c>
      <c r="C2033" s="5">
        <v>15</v>
      </c>
      <c r="D2033" s="6">
        <v>2045445</v>
      </c>
      <c r="E2033" s="5"/>
      <c r="F2033" s="5">
        <v>15</v>
      </c>
      <c r="G2033" s="6">
        <v>2045445</v>
      </c>
      <c r="H2033" s="5">
        <v>0</v>
      </c>
      <c r="I2033" s="5">
        <v>0</v>
      </c>
      <c r="J2033" s="7">
        <f t="shared" si="1802"/>
        <v>136363</v>
      </c>
      <c r="K2033" s="5">
        <v>15</v>
      </c>
      <c r="L2033" s="6">
        <f t="shared" si="1997"/>
        <v>2045445</v>
      </c>
      <c r="M2033" s="5">
        <f t="shared" ref="M2033:N2033" si="2048">F2033+H2033-K2033</f>
        <v>0</v>
      </c>
      <c r="N2033" s="6">
        <f t="shared" si="2048"/>
        <v>0</v>
      </c>
      <c r="O2033" s="5"/>
      <c r="P2033" s="5"/>
      <c r="Q2033" s="5"/>
      <c r="R2033" s="5"/>
      <c r="S2033" s="5"/>
      <c r="T2033" s="5"/>
      <c r="U2033" s="5"/>
      <c r="V2033" s="5"/>
      <c r="W2033" s="5"/>
    </row>
    <row r="2034" spans="1:23" x14ac:dyDescent="0.2">
      <c r="A2034" s="5" t="s">
        <v>2090</v>
      </c>
      <c r="B2034" s="5" t="s">
        <v>11</v>
      </c>
      <c r="C2034" s="5">
        <v>6</v>
      </c>
      <c r="D2034" s="6">
        <v>2045453</v>
      </c>
      <c r="E2034" s="5"/>
      <c r="F2034" s="5">
        <v>6</v>
      </c>
      <c r="G2034" s="6">
        <v>2045453</v>
      </c>
      <c r="H2034" s="5">
        <v>0</v>
      </c>
      <c r="I2034" s="5">
        <v>0</v>
      </c>
      <c r="J2034" s="7">
        <f t="shared" si="1802"/>
        <v>340908.83333333331</v>
      </c>
      <c r="K2034" s="5">
        <v>6</v>
      </c>
      <c r="L2034" s="6">
        <f t="shared" si="1997"/>
        <v>2045453</v>
      </c>
      <c r="M2034" s="5">
        <f t="shared" ref="M2034:N2034" si="2049">F2034+H2034-K2034</f>
        <v>0</v>
      </c>
      <c r="N2034" s="6">
        <f t="shared" si="2049"/>
        <v>0</v>
      </c>
      <c r="O2034" s="5"/>
      <c r="P2034" s="5"/>
      <c r="Q2034" s="5"/>
      <c r="R2034" s="5"/>
      <c r="S2034" s="5"/>
      <c r="T2034" s="5"/>
      <c r="U2034" s="5"/>
      <c r="V2034" s="5"/>
      <c r="W2034" s="5"/>
    </row>
    <row r="2035" spans="1:23" x14ac:dyDescent="0.2">
      <c r="A2035" s="5" t="s">
        <v>2091</v>
      </c>
      <c r="B2035" s="5" t="s">
        <v>11</v>
      </c>
      <c r="C2035" s="5">
        <v>6</v>
      </c>
      <c r="D2035" s="6">
        <v>2045454</v>
      </c>
      <c r="E2035" s="5"/>
      <c r="F2035" s="5">
        <v>6</v>
      </c>
      <c r="G2035" s="6">
        <v>2045454</v>
      </c>
      <c r="H2035" s="5">
        <v>0</v>
      </c>
      <c r="I2035" s="5">
        <v>0</v>
      </c>
      <c r="J2035" s="7">
        <f t="shared" si="1802"/>
        <v>340909</v>
      </c>
      <c r="K2035" s="5">
        <v>6</v>
      </c>
      <c r="L2035" s="6">
        <f t="shared" si="1997"/>
        <v>2045454</v>
      </c>
      <c r="M2035" s="5">
        <f t="shared" ref="M2035:N2035" si="2050">F2035+H2035-K2035</f>
        <v>0</v>
      </c>
      <c r="N2035" s="6">
        <f t="shared" si="2050"/>
        <v>0</v>
      </c>
      <c r="O2035" s="5"/>
      <c r="P2035" s="5"/>
      <c r="Q2035" s="5"/>
      <c r="R2035" s="5"/>
      <c r="S2035" s="5"/>
      <c r="T2035" s="5"/>
      <c r="U2035" s="5"/>
      <c r="V2035" s="5"/>
      <c r="W2035" s="5"/>
    </row>
    <row r="2036" spans="1:23" x14ac:dyDescent="0.2">
      <c r="A2036" s="5" t="s">
        <v>2092</v>
      </c>
      <c r="B2036" s="5" t="s">
        <v>25</v>
      </c>
      <c r="C2036" s="5">
        <v>5</v>
      </c>
      <c r="D2036" s="6">
        <v>2054546</v>
      </c>
      <c r="E2036" s="5"/>
      <c r="F2036" s="5">
        <v>5</v>
      </c>
      <c r="G2036" s="6">
        <v>2054546</v>
      </c>
      <c r="H2036" s="5">
        <v>0</v>
      </c>
      <c r="I2036" s="5">
        <v>0</v>
      </c>
      <c r="J2036" s="7">
        <f t="shared" si="1802"/>
        <v>410909.2</v>
      </c>
      <c r="K2036" s="5">
        <v>5</v>
      </c>
      <c r="L2036" s="6">
        <f t="shared" si="1997"/>
        <v>2054546</v>
      </c>
      <c r="M2036" s="5">
        <f t="shared" ref="M2036:N2036" si="2051">F2036+H2036-K2036</f>
        <v>0</v>
      </c>
      <c r="N2036" s="6">
        <f t="shared" si="2051"/>
        <v>0</v>
      </c>
      <c r="O2036" s="5"/>
      <c r="P2036" s="5"/>
      <c r="Q2036" s="5"/>
      <c r="R2036" s="5"/>
      <c r="S2036" s="5"/>
      <c r="T2036" s="5"/>
      <c r="U2036" s="5"/>
      <c r="V2036" s="5"/>
      <c r="W2036" s="5"/>
    </row>
    <row r="2037" spans="1:23" x14ac:dyDescent="0.2">
      <c r="A2037" s="5" t="s">
        <v>2093</v>
      </c>
      <c r="B2037" s="5" t="s">
        <v>11</v>
      </c>
      <c r="C2037" s="5">
        <v>2</v>
      </c>
      <c r="D2037" s="6">
        <v>2072728</v>
      </c>
      <c r="E2037" s="5"/>
      <c r="F2037" s="5">
        <v>2</v>
      </c>
      <c r="G2037" s="6">
        <v>2072728</v>
      </c>
      <c r="H2037" s="5">
        <v>0</v>
      </c>
      <c r="I2037" s="5">
        <v>0</v>
      </c>
      <c r="J2037" s="7">
        <f t="shared" si="1802"/>
        <v>1036364</v>
      </c>
      <c r="K2037" s="5">
        <v>2</v>
      </c>
      <c r="L2037" s="6">
        <f t="shared" si="1997"/>
        <v>2072728</v>
      </c>
      <c r="M2037" s="5">
        <f t="shared" ref="M2037:N2037" si="2052">F2037+H2037-K2037</f>
        <v>0</v>
      </c>
      <c r="N2037" s="6">
        <f t="shared" si="2052"/>
        <v>0</v>
      </c>
      <c r="O2037" s="5"/>
      <c r="P2037" s="5"/>
      <c r="Q2037" s="5"/>
      <c r="R2037" s="5"/>
      <c r="S2037" s="5"/>
      <c r="T2037" s="5"/>
      <c r="U2037" s="5"/>
      <c r="V2037" s="5"/>
      <c r="W2037" s="5"/>
    </row>
    <row r="2038" spans="1:23" x14ac:dyDescent="0.2">
      <c r="A2038" s="5" t="s">
        <v>2094</v>
      </c>
      <c r="B2038" s="5" t="s">
        <v>11</v>
      </c>
      <c r="C2038" s="5">
        <v>0</v>
      </c>
      <c r="D2038" s="5">
        <v>0</v>
      </c>
      <c r="E2038" s="5"/>
      <c r="F2038" s="5">
        <v>0</v>
      </c>
      <c r="G2038" s="5">
        <v>0</v>
      </c>
      <c r="H2038" s="5">
        <v>60</v>
      </c>
      <c r="I2038" s="6">
        <v>19787240</v>
      </c>
      <c r="J2038" s="7">
        <f t="shared" si="1802"/>
        <v>329787.33333333331</v>
      </c>
      <c r="K2038" s="5">
        <v>32</v>
      </c>
      <c r="L2038" s="6">
        <f t="shared" si="1997"/>
        <v>10553194.666666666</v>
      </c>
      <c r="M2038" s="5">
        <f t="shared" ref="M2038:N2038" si="2053">F2038+H2038-K2038</f>
        <v>28</v>
      </c>
      <c r="N2038" s="6">
        <f t="shared" si="2053"/>
        <v>9234045.333333334</v>
      </c>
      <c r="O2038" s="5"/>
      <c r="P2038" s="5"/>
      <c r="Q2038" s="5"/>
      <c r="R2038" s="5"/>
      <c r="S2038" s="5"/>
      <c r="T2038" s="5"/>
      <c r="U2038" s="5"/>
      <c r="V2038" s="5"/>
      <c r="W2038" s="5"/>
    </row>
    <row r="2039" spans="1:23" x14ac:dyDescent="0.2">
      <c r="A2039" s="5" t="s">
        <v>2095</v>
      </c>
      <c r="B2039" s="5" t="s">
        <v>11</v>
      </c>
      <c r="C2039" s="5">
        <v>2</v>
      </c>
      <c r="D2039" s="6">
        <v>2100000</v>
      </c>
      <c r="E2039" s="5"/>
      <c r="F2039" s="5">
        <v>2</v>
      </c>
      <c r="G2039" s="6">
        <v>2100000</v>
      </c>
      <c r="H2039" s="5">
        <v>0</v>
      </c>
      <c r="I2039" s="5">
        <v>0</v>
      </c>
      <c r="J2039" s="7">
        <f t="shared" si="1802"/>
        <v>1050000</v>
      </c>
      <c r="K2039" s="5">
        <v>2</v>
      </c>
      <c r="L2039" s="6">
        <f t="shared" si="1997"/>
        <v>2100000</v>
      </c>
      <c r="M2039" s="5">
        <f t="shared" ref="M2039:N2039" si="2054">F2039+H2039-K2039</f>
        <v>0</v>
      </c>
      <c r="N2039" s="6">
        <f t="shared" si="2054"/>
        <v>0</v>
      </c>
      <c r="O2039" s="5"/>
      <c r="P2039" s="5"/>
      <c r="Q2039" s="5"/>
      <c r="R2039" s="5"/>
      <c r="S2039" s="5"/>
      <c r="T2039" s="5"/>
      <c r="U2039" s="5"/>
      <c r="V2039" s="5"/>
      <c r="W2039" s="5"/>
    </row>
    <row r="2040" spans="1:23" x14ac:dyDescent="0.2">
      <c r="A2040" s="5" t="s">
        <v>2096</v>
      </c>
      <c r="B2040" s="5" t="s">
        <v>11</v>
      </c>
      <c r="C2040" s="5">
        <v>0</v>
      </c>
      <c r="D2040" s="5">
        <v>0</v>
      </c>
      <c r="E2040" s="5"/>
      <c r="F2040" s="5">
        <v>0</v>
      </c>
      <c r="G2040" s="5">
        <v>0</v>
      </c>
      <c r="H2040" s="5">
        <v>6</v>
      </c>
      <c r="I2040" s="6">
        <v>4708888</v>
      </c>
      <c r="J2040" s="7">
        <f t="shared" si="1802"/>
        <v>784814.66666666663</v>
      </c>
      <c r="K2040" s="5">
        <v>6</v>
      </c>
      <c r="L2040" s="6">
        <f t="shared" si="1997"/>
        <v>4708888</v>
      </c>
      <c r="M2040" s="5">
        <f t="shared" ref="M2040:N2040" si="2055">F2040+H2040-K2040</f>
        <v>0</v>
      </c>
      <c r="N2040" s="6">
        <f t="shared" si="2055"/>
        <v>0</v>
      </c>
      <c r="O2040" s="5"/>
      <c r="P2040" s="5"/>
      <c r="Q2040" s="5"/>
      <c r="R2040" s="5"/>
      <c r="S2040" s="5"/>
      <c r="T2040" s="5"/>
      <c r="U2040" s="5"/>
      <c r="V2040" s="5"/>
      <c r="W2040" s="5"/>
    </row>
    <row r="2041" spans="1:23" x14ac:dyDescent="0.2">
      <c r="A2041" s="5" t="s">
        <v>2097</v>
      </c>
      <c r="B2041" s="5" t="s">
        <v>11</v>
      </c>
      <c r="C2041" s="5">
        <v>0</v>
      </c>
      <c r="D2041" s="5">
        <v>0</v>
      </c>
      <c r="E2041" s="5"/>
      <c r="F2041" s="5">
        <v>0</v>
      </c>
      <c r="G2041" s="5">
        <v>0</v>
      </c>
      <c r="H2041" s="5">
        <v>2</v>
      </c>
      <c r="I2041" s="6">
        <v>7713636</v>
      </c>
      <c r="J2041" s="7">
        <f t="shared" si="1802"/>
        <v>3856818</v>
      </c>
      <c r="K2041" s="5">
        <v>2</v>
      </c>
      <c r="L2041" s="6">
        <f t="shared" si="1997"/>
        <v>7713636</v>
      </c>
      <c r="M2041" s="5">
        <f t="shared" ref="M2041:N2041" si="2056">F2041+H2041-K2041</f>
        <v>0</v>
      </c>
      <c r="N2041" s="6">
        <f t="shared" si="2056"/>
        <v>0</v>
      </c>
      <c r="O2041" s="5"/>
      <c r="P2041" s="5"/>
      <c r="Q2041" s="5"/>
      <c r="R2041" s="5"/>
      <c r="S2041" s="5"/>
      <c r="T2041" s="5"/>
      <c r="U2041" s="5"/>
      <c r="V2041" s="5"/>
      <c r="W2041" s="5"/>
    </row>
    <row r="2042" spans="1:23" x14ac:dyDescent="0.2">
      <c r="A2042" s="5" t="s">
        <v>2098</v>
      </c>
      <c r="B2042" s="5" t="s">
        <v>11</v>
      </c>
      <c r="C2042" s="5">
        <v>4</v>
      </c>
      <c r="D2042" s="6">
        <v>2150000</v>
      </c>
      <c r="E2042" s="5"/>
      <c r="F2042" s="5">
        <v>4</v>
      </c>
      <c r="G2042" s="6">
        <v>2150000</v>
      </c>
      <c r="H2042" s="5">
        <v>0</v>
      </c>
      <c r="I2042" s="5">
        <v>0</v>
      </c>
      <c r="J2042" s="7">
        <f t="shared" si="1802"/>
        <v>537500</v>
      </c>
      <c r="K2042" s="5">
        <v>4</v>
      </c>
      <c r="L2042" s="6">
        <f t="shared" si="1997"/>
        <v>2150000</v>
      </c>
      <c r="M2042" s="5">
        <f t="shared" ref="M2042:N2042" si="2057">F2042+H2042-K2042</f>
        <v>0</v>
      </c>
      <c r="N2042" s="6">
        <f t="shared" si="2057"/>
        <v>0</v>
      </c>
      <c r="O2042" s="5"/>
      <c r="P2042" s="5"/>
      <c r="Q2042" s="5"/>
      <c r="R2042" s="5"/>
      <c r="S2042" s="5"/>
      <c r="T2042" s="5"/>
      <c r="U2042" s="5"/>
      <c r="V2042" s="5"/>
      <c r="W2042" s="5"/>
    </row>
    <row r="2043" spans="1:23" x14ac:dyDescent="0.2">
      <c r="A2043" s="5" t="s">
        <v>2099</v>
      </c>
      <c r="B2043" s="5" t="s">
        <v>25</v>
      </c>
      <c r="C2043" s="5">
        <v>1</v>
      </c>
      <c r="D2043" s="6">
        <v>2172727</v>
      </c>
      <c r="E2043" s="5"/>
      <c r="F2043" s="5">
        <v>1</v>
      </c>
      <c r="G2043" s="6">
        <v>2172727</v>
      </c>
      <c r="H2043" s="5">
        <v>0</v>
      </c>
      <c r="I2043" s="5">
        <v>0</v>
      </c>
      <c r="J2043" s="7">
        <f t="shared" si="1802"/>
        <v>2172727</v>
      </c>
      <c r="K2043" s="5">
        <v>1</v>
      </c>
      <c r="L2043" s="6">
        <f t="shared" si="1997"/>
        <v>2172727</v>
      </c>
      <c r="M2043" s="5">
        <f t="shared" ref="M2043:N2043" si="2058">F2043+H2043-K2043</f>
        <v>0</v>
      </c>
      <c r="N2043" s="6">
        <f t="shared" si="2058"/>
        <v>0</v>
      </c>
      <c r="O2043" s="5"/>
      <c r="P2043" s="5"/>
      <c r="Q2043" s="5"/>
      <c r="R2043" s="5"/>
      <c r="S2043" s="5"/>
      <c r="T2043" s="5"/>
      <c r="U2043" s="5"/>
      <c r="V2043" s="5"/>
      <c r="W2043" s="5"/>
    </row>
    <row r="2044" spans="1:23" x14ac:dyDescent="0.2">
      <c r="A2044" s="5" t="s">
        <v>2100</v>
      </c>
      <c r="B2044" s="5" t="s">
        <v>25</v>
      </c>
      <c r="C2044" s="5">
        <v>1</v>
      </c>
      <c r="D2044" s="6">
        <v>2172727</v>
      </c>
      <c r="E2044" s="5"/>
      <c r="F2044" s="5">
        <v>1</v>
      </c>
      <c r="G2044" s="6">
        <v>2172727</v>
      </c>
      <c r="H2044" s="5">
        <v>0</v>
      </c>
      <c r="I2044" s="5">
        <v>0</v>
      </c>
      <c r="J2044" s="7">
        <f t="shared" ref="J2044:J2298" si="2059">IFERROR((G2044+I2044)/(F2044+H2044),0)</f>
        <v>2172727</v>
      </c>
      <c r="K2044" s="5">
        <v>1</v>
      </c>
      <c r="L2044" s="6">
        <f t="shared" si="1997"/>
        <v>2172727</v>
      </c>
      <c r="M2044" s="5">
        <f t="shared" ref="M2044:N2044" si="2060">F2044+H2044-K2044</f>
        <v>0</v>
      </c>
      <c r="N2044" s="6">
        <f t="shared" si="2060"/>
        <v>0</v>
      </c>
      <c r="O2044" s="5"/>
      <c r="P2044" s="5"/>
      <c r="Q2044" s="5"/>
      <c r="R2044" s="5"/>
      <c r="S2044" s="5"/>
      <c r="T2044" s="5"/>
      <c r="U2044" s="5"/>
      <c r="V2044" s="5"/>
      <c r="W2044" s="5"/>
    </row>
    <row r="2045" spans="1:23" x14ac:dyDescent="0.2">
      <c r="A2045" s="5" t="s">
        <v>2101</v>
      </c>
      <c r="B2045" s="5" t="s">
        <v>11</v>
      </c>
      <c r="C2045" s="5">
        <v>4</v>
      </c>
      <c r="D2045" s="6">
        <v>2181816</v>
      </c>
      <c r="E2045" s="5"/>
      <c r="F2045" s="5">
        <v>4</v>
      </c>
      <c r="G2045" s="6">
        <v>2181816</v>
      </c>
      <c r="H2045" s="5">
        <v>0</v>
      </c>
      <c r="I2045" s="5">
        <v>0</v>
      </c>
      <c r="J2045" s="7">
        <f t="shared" si="2059"/>
        <v>545454</v>
      </c>
      <c r="K2045" s="5">
        <v>4</v>
      </c>
      <c r="L2045" s="6">
        <f t="shared" si="1997"/>
        <v>2181816</v>
      </c>
      <c r="M2045" s="5">
        <f t="shared" ref="M2045:N2045" si="2061">F2045+H2045-K2045</f>
        <v>0</v>
      </c>
      <c r="N2045" s="6">
        <f t="shared" si="2061"/>
        <v>0</v>
      </c>
      <c r="O2045" s="5"/>
      <c r="P2045" s="5"/>
      <c r="Q2045" s="5"/>
      <c r="R2045" s="5"/>
      <c r="S2045" s="5"/>
      <c r="T2045" s="5"/>
      <c r="U2045" s="5"/>
      <c r="V2045" s="5"/>
      <c r="W2045" s="5"/>
    </row>
    <row r="2046" spans="1:23" x14ac:dyDescent="0.2">
      <c r="A2046" s="5" t="s">
        <v>2102</v>
      </c>
      <c r="B2046" s="5" t="s">
        <v>34</v>
      </c>
      <c r="C2046" s="5">
        <v>0</v>
      </c>
      <c r="D2046" s="5">
        <v>0</v>
      </c>
      <c r="E2046" s="5"/>
      <c r="F2046" s="5">
        <v>0</v>
      </c>
      <c r="G2046" s="5">
        <v>0</v>
      </c>
      <c r="H2046" s="5">
        <v>1</v>
      </c>
      <c r="I2046" s="6">
        <v>12181818</v>
      </c>
      <c r="J2046" s="7">
        <f t="shared" si="2059"/>
        <v>12181818</v>
      </c>
      <c r="K2046" s="5">
        <v>1</v>
      </c>
      <c r="L2046" s="6">
        <f t="shared" si="1997"/>
        <v>12181818</v>
      </c>
      <c r="M2046" s="5">
        <f t="shared" ref="M2046:N2046" si="2062">F2046+H2046-K2046</f>
        <v>0</v>
      </c>
      <c r="N2046" s="6">
        <f t="shared" si="2062"/>
        <v>0</v>
      </c>
      <c r="O2046" s="5"/>
      <c r="P2046" s="5"/>
      <c r="Q2046" s="5"/>
      <c r="R2046" s="5"/>
      <c r="S2046" s="5"/>
      <c r="T2046" s="5"/>
      <c r="U2046" s="5"/>
      <c r="V2046" s="5"/>
      <c r="W2046" s="5"/>
    </row>
    <row r="2047" spans="1:23" x14ac:dyDescent="0.2">
      <c r="A2047" s="5" t="s">
        <v>2103</v>
      </c>
      <c r="B2047" s="5" t="s">
        <v>11</v>
      </c>
      <c r="C2047" s="5">
        <v>1</v>
      </c>
      <c r="D2047" s="6">
        <v>2200000</v>
      </c>
      <c r="E2047" s="5"/>
      <c r="F2047" s="5">
        <v>1</v>
      </c>
      <c r="G2047" s="6">
        <v>2200000</v>
      </c>
      <c r="H2047" s="5">
        <v>0</v>
      </c>
      <c r="I2047" s="5">
        <v>0</v>
      </c>
      <c r="J2047" s="7">
        <f t="shared" si="2059"/>
        <v>2200000</v>
      </c>
      <c r="K2047" s="5">
        <v>1</v>
      </c>
      <c r="L2047" s="6">
        <f t="shared" si="1997"/>
        <v>2200000</v>
      </c>
      <c r="M2047" s="5">
        <f t="shared" ref="M2047:N2047" si="2063">F2047+H2047-K2047</f>
        <v>0</v>
      </c>
      <c r="N2047" s="6">
        <f t="shared" si="2063"/>
        <v>0</v>
      </c>
      <c r="O2047" s="5"/>
      <c r="P2047" s="5"/>
      <c r="Q2047" s="5"/>
      <c r="R2047" s="5"/>
      <c r="S2047" s="5"/>
      <c r="T2047" s="5"/>
      <c r="U2047" s="5"/>
      <c r="V2047" s="5"/>
      <c r="W2047" s="5"/>
    </row>
    <row r="2048" spans="1:23" x14ac:dyDescent="0.2">
      <c r="A2048" s="5" t="s">
        <v>2104</v>
      </c>
      <c r="B2048" s="5" t="s">
        <v>11</v>
      </c>
      <c r="C2048" s="5">
        <v>0</v>
      </c>
      <c r="D2048" s="5">
        <v>0</v>
      </c>
      <c r="E2048" s="5"/>
      <c r="F2048" s="5">
        <v>0</v>
      </c>
      <c r="G2048" s="5">
        <v>0</v>
      </c>
      <c r="H2048" s="5">
        <v>1</v>
      </c>
      <c r="I2048" s="6">
        <v>24610000</v>
      </c>
      <c r="J2048" s="7">
        <f t="shared" si="2059"/>
        <v>24610000</v>
      </c>
      <c r="K2048" s="5">
        <v>1</v>
      </c>
      <c r="L2048" s="6">
        <f t="shared" si="1997"/>
        <v>24610000</v>
      </c>
      <c r="M2048" s="5">
        <f t="shared" ref="M2048:N2048" si="2064">F2048+H2048-K2048</f>
        <v>0</v>
      </c>
      <c r="N2048" s="6">
        <f t="shared" si="2064"/>
        <v>0</v>
      </c>
      <c r="O2048" s="5"/>
      <c r="P2048" s="5"/>
      <c r="Q2048" s="5"/>
      <c r="R2048" s="5"/>
      <c r="S2048" s="5"/>
      <c r="T2048" s="5"/>
      <c r="U2048" s="5"/>
      <c r="V2048" s="5"/>
      <c r="W2048" s="5"/>
    </row>
    <row r="2049" spans="1:23" x14ac:dyDescent="0.2">
      <c r="A2049" s="5" t="s">
        <v>2105</v>
      </c>
      <c r="B2049" s="5" t="s">
        <v>11</v>
      </c>
      <c r="C2049" s="5">
        <v>30</v>
      </c>
      <c r="D2049" s="6">
        <v>2218171</v>
      </c>
      <c r="E2049" s="5"/>
      <c r="F2049" s="5">
        <v>30</v>
      </c>
      <c r="G2049" s="6">
        <v>2218171</v>
      </c>
      <c r="H2049" s="5">
        <v>0</v>
      </c>
      <c r="I2049" s="5">
        <v>0</v>
      </c>
      <c r="J2049" s="7">
        <f t="shared" si="2059"/>
        <v>73939.03333333334</v>
      </c>
      <c r="K2049" s="5">
        <v>30</v>
      </c>
      <c r="L2049" s="6">
        <f t="shared" si="1997"/>
        <v>2218171</v>
      </c>
      <c r="M2049" s="5">
        <f t="shared" ref="M2049:N2049" si="2065">F2049+H2049-K2049</f>
        <v>0</v>
      </c>
      <c r="N2049" s="6">
        <f t="shared" si="2065"/>
        <v>0</v>
      </c>
      <c r="O2049" s="5"/>
      <c r="P2049" s="5"/>
      <c r="Q2049" s="5"/>
      <c r="R2049" s="5"/>
      <c r="S2049" s="5"/>
      <c r="T2049" s="5"/>
      <c r="U2049" s="5"/>
      <c r="V2049" s="5"/>
      <c r="W2049" s="5"/>
    </row>
    <row r="2050" spans="1:23" x14ac:dyDescent="0.2">
      <c r="A2050" s="5" t="s">
        <v>2106</v>
      </c>
      <c r="B2050" s="5" t="s">
        <v>11</v>
      </c>
      <c r="C2050" s="5">
        <v>1</v>
      </c>
      <c r="D2050" s="6">
        <v>2227273</v>
      </c>
      <c r="E2050" s="5"/>
      <c r="F2050" s="5">
        <v>1</v>
      </c>
      <c r="G2050" s="6">
        <v>2227273</v>
      </c>
      <c r="H2050" s="5">
        <v>0</v>
      </c>
      <c r="I2050" s="5">
        <v>0</v>
      </c>
      <c r="J2050" s="7">
        <f t="shared" si="2059"/>
        <v>2227273</v>
      </c>
      <c r="K2050" s="5">
        <v>1</v>
      </c>
      <c r="L2050" s="6">
        <f t="shared" si="1997"/>
        <v>2227273</v>
      </c>
      <c r="M2050" s="5">
        <f t="shared" ref="M2050:N2050" si="2066">F2050+H2050-K2050</f>
        <v>0</v>
      </c>
      <c r="N2050" s="6">
        <f t="shared" si="2066"/>
        <v>0</v>
      </c>
      <c r="O2050" s="5"/>
      <c r="P2050" s="5"/>
      <c r="Q2050" s="5"/>
      <c r="R2050" s="5"/>
      <c r="S2050" s="5"/>
      <c r="T2050" s="5"/>
      <c r="U2050" s="5"/>
      <c r="V2050" s="5"/>
      <c r="W2050" s="5"/>
    </row>
    <row r="2051" spans="1:23" x14ac:dyDescent="0.2">
      <c r="A2051" s="5" t="s">
        <v>2107</v>
      </c>
      <c r="B2051" s="5" t="s">
        <v>11</v>
      </c>
      <c r="C2051" s="5">
        <v>11</v>
      </c>
      <c r="D2051" s="6">
        <v>2236364</v>
      </c>
      <c r="E2051" s="5"/>
      <c r="F2051" s="5">
        <v>11</v>
      </c>
      <c r="G2051" s="6">
        <v>2236364</v>
      </c>
      <c r="H2051" s="5">
        <v>0</v>
      </c>
      <c r="I2051" s="5">
        <v>0</v>
      </c>
      <c r="J2051" s="7">
        <f t="shared" si="2059"/>
        <v>203305.81818181818</v>
      </c>
      <c r="K2051" s="5">
        <v>11</v>
      </c>
      <c r="L2051" s="6">
        <f t="shared" si="1997"/>
        <v>2236364</v>
      </c>
      <c r="M2051" s="5">
        <f t="shared" ref="M2051:N2051" si="2067">F2051+H2051-K2051</f>
        <v>0</v>
      </c>
      <c r="N2051" s="6">
        <f t="shared" si="2067"/>
        <v>0</v>
      </c>
      <c r="O2051" s="5"/>
      <c r="P2051" s="5"/>
      <c r="Q2051" s="5"/>
      <c r="R2051" s="5"/>
      <c r="S2051" s="5"/>
      <c r="T2051" s="5"/>
      <c r="U2051" s="5"/>
      <c r="V2051" s="5"/>
      <c r="W2051" s="5"/>
    </row>
    <row r="2052" spans="1:23" x14ac:dyDescent="0.2">
      <c r="A2052" s="5" t="s">
        <v>2108</v>
      </c>
      <c r="B2052" s="5" t="s">
        <v>11</v>
      </c>
      <c r="C2052" s="5">
        <v>0</v>
      </c>
      <c r="D2052" s="5">
        <v>0</v>
      </c>
      <c r="E2052" s="5"/>
      <c r="F2052" s="5">
        <v>0</v>
      </c>
      <c r="G2052" s="5">
        <v>0</v>
      </c>
      <c r="H2052" s="5">
        <v>4</v>
      </c>
      <c r="I2052" s="6">
        <v>1483200</v>
      </c>
      <c r="J2052" s="7">
        <f t="shared" si="2059"/>
        <v>370800</v>
      </c>
      <c r="K2052" s="5">
        <v>4</v>
      </c>
      <c r="L2052" s="6">
        <f t="shared" si="1997"/>
        <v>1483200</v>
      </c>
      <c r="M2052" s="5">
        <f t="shared" ref="M2052:N2052" si="2068">F2052+H2052-K2052</f>
        <v>0</v>
      </c>
      <c r="N2052" s="6">
        <f t="shared" si="2068"/>
        <v>0</v>
      </c>
      <c r="O2052" s="5"/>
      <c r="P2052" s="5"/>
      <c r="Q2052" s="5"/>
      <c r="R2052" s="5"/>
      <c r="S2052" s="5"/>
      <c r="T2052" s="5"/>
      <c r="U2052" s="5"/>
      <c r="V2052" s="5"/>
      <c r="W2052" s="5"/>
    </row>
    <row r="2053" spans="1:23" x14ac:dyDescent="0.2">
      <c r="A2053" s="5" t="s">
        <v>2109</v>
      </c>
      <c r="B2053" s="5" t="s">
        <v>20</v>
      </c>
      <c r="C2053" s="5">
        <v>1</v>
      </c>
      <c r="D2053" s="6">
        <v>2263636</v>
      </c>
      <c r="E2053" s="5"/>
      <c r="F2053" s="5">
        <v>1</v>
      </c>
      <c r="G2053" s="6">
        <v>2263636</v>
      </c>
      <c r="H2053" s="5">
        <v>0</v>
      </c>
      <c r="I2053" s="5">
        <v>0</v>
      </c>
      <c r="J2053" s="7">
        <f t="shared" si="2059"/>
        <v>2263636</v>
      </c>
      <c r="K2053" s="5">
        <v>1</v>
      </c>
      <c r="L2053" s="6">
        <f t="shared" si="1997"/>
        <v>2263636</v>
      </c>
      <c r="M2053" s="5">
        <f t="shared" ref="M2053:N2053" si="2069">F2053+H2053-K2053</f>
        <v>0</v>
      </c>
      <c r="N2053" s="6">
        <f t="shared" si="2069"/>
        <v>0</v>
      </c>
      <c r="O2053" s="5"/>
      <c r="P2053" s="5"/>
      <c r="Q2053" s="5"/>
      <c r="R2053" s="5"/>
      <c r="S2053" s="5"/>
      <c r="T2053" s="5"/>
      <c r="U2053" s="5"/>
      <c r="V2053" s="5"/>
      <c r="W2053" s="5"/>
    </row>
    <row r="2054" spans="1:23" x14ac:dyDescent="0.2">
      <c r="A2054" s="5" t="s">
        <v>2110</v>
      </c>
      <c r="B2054" s="5" t="s">
        <v>11</v>
      </c>
      <c r="C2054" s="5">
        <v>1</v>
      </c>
      <c r="D2054" s="6">
        <v>2272727</v>
      </c>
      <c r="E2054" s="5"/>
      <c r="F2054" s="5">
        <v>1</v>
      </c>
      <c r="G2054" s="6">
        <v>2272727</v>
      </c>
      <c r="H2054" s="5">
        <v>0</v>
      </c>
      <c r="I2054" s="5">
        <v>0</v>
      </c>
      <c r="J2054" s="7">
        <f t="shared" si="2059"/>
        <v>2272727</v>
      </c>
      <c r="K2054" s="5">
        <v>1</v>
      </c>
      <c r="L2054" s="6">
        <f t="shared" si="1997"/>
        <v>2272727</v>
      </c>
      <c r="M2054" s="5">
        <f t="shared" ref="M2054:N2054" si="2070">F2054+H2054-K2054</f>
        <v>0</v>
      </c>
      <c r="N2054" s="6">
        <f t="shared" si="2070"/>
        <v>0</v>
      </c>
      <c r="O2054" s="5"/>
      <c r="P2054" s="5"/>
      <c r="Q2054" s="5"/>
      <c r="R2054" s="5"/>
      <c r="S2054" s="5"/>
      <c r="T2054" s="5"/>
      <c r="U2054" s="5"/>
      <c r="V2054" s="5"/>
      <c r="W2054" s="5"/>
    </row>
    <row r="2055" spans="1:23" x14ac:dyDescent="0.2">
      <c r="A2055" s="5" t="s">
        <v>2111</v>
      </c>
      <c r="B2055" s="5" t="s">
        <v>11</v>
      </c>
      <c r="C2055" s="5">
        <v>2</v>
      </c>
      <c r="D2055" s="6">
        <v>2272728</v>
      </c>
      <c r="E2055" s="5"/>
      <c r="F2055" s="5">
        <v>2</v>
      </c>
      <c r="G2055" s="6">
        <v>2272728</v>
      </c>
      <c r="H2055" s="5">
        <v>0</v>
      </c>
      <c r="I2055" s="5">
        <v>0</v>
      </c>
      <c r="J2055" s="7">
        <f t="shared" si="2059"/>
        <v>1136364</v>
      </c>
      <c r="K2055" s="5">
        <v>2</v>
      </c>
      <c r="L2055" s="6">
        <f t="shared" si="1997"/>
        <v>2272728</v>
      </c>
      <c r="M2055" s="5">
        <f t="shared" ref="M2055:N2055" si="2071">F2055+H2055-K2055</f>
        <v>0</v>
      </c>
      <c r="N2055" s="6">
        <f t="shared" si="2071"/>
        <v>0</v>
      </c>
      <c r="O2055" s="5"/>
      <c r="P2055" s="5"/>
      <c r="Q2055" s="5"/>
      <c r="R2055" s="5"/>
      <c r="S2055" s="5"/>
      <c r="T2055" s="5"/>
      <c r="U2055" s="5"/>
      <c r="V2055" s="5"/>
      <c r="W2055" s="5"/>
    </row>
    <row r="2056" spans="1:23" x14ac:dyDescent="0.2">
      <c r="A2056" s="5" t="s">
        <v>2112</v>
      </c>
      <c r="B2056" s="5" t="s">
        <v>20</v>
      </c>
      <c r="C2056" s="5">
        <v>0</v>
      </c>
      <c r="D2056" s="5">
        <v>0</v>
      </c>
      <c r="E2056" s="5"/>
      <c r="F2056" s="5">
        <v>0</v>
      </c>
      <c r="G2056" s="5">
        <v>0</v>
      </c>
      <c r="H2056" s="5">
        <v>11</v>
      </c>
      <c r="I2056" s="6">
        <v>142363628</v>
      </c>
      <c r="J2056" s="7">
        <f t="shared" si="2059"/>
        <v>12942148</v>
      </c>
      <c r="K2056" s="5">
        <v>1</v>
      </c>
      <c r="L2056" s="6">
        <f t="shared" si="1997"/>
        <v>12942148</v>
      </c>
      <c r="M2056" s="5">
        <f t="shared" ref="M2056:N2056" si="2072">F2056+H2056-K2056</f>
        <v>10</v>
      </c>
      <c r="N2056" s="6">
        <f t="shared" si="2072"/>
        <v>129421480</v>
      </c>
      <c r="O2056" s="5"/>
      <c r="P2056" s="5"/>
      <c r="Q2056" s="5"/>
      <c r="R2056" s="5"/>
      <c r="S2056" s="5"/>
      <c r="T2056" s="5"/>
      <c r="U2056" s="5"/>
      <c r="V2056" s="5"/>
      <c r="W2056" s="5"/>
    </row>
    <row r="2057" spans="1:23" x14ac:dyDescent="0.2">
      <c r="A2057" s="5" t="s">
        <v>2113</v>
      </c>
      <c r="B2057" s="5" t="s">
        <v>11</v>
      </c>
      <c r="C2057" s="5">
        <v>182</v>
      </c>
      <c r="D2057" s="6">
        <v>45059950</v>
      </c>
      <c r="E2057" s="5"/>
      <c r="F2057" s="5">
        <v>182</v>
      </c>
      <c r="G2057" s="6">
        <v>45059950</v>
      </c>
      <c r="H2057" s="5">
        <v>0</v>
      </c>
      <c r="I2057" s="5">
        <v>0</v>
      </c>
      <c r="J2057" s="7">
        <f t="shared" si="2059"/>
        <v>247582.14285714287</v>
      </c>
      <c r="K2057" s="5">
        <v>54</v>
      </c>
      <c r="L2057" s="6">
        <f t="shared" si="1997"/>
        <v>13369435.714285715</v>
      </c>
      <c r="M2057" s="5">
        <f t="shared" ref="M2057:N2057" si="2073">F2057+H2057-K2057</f>
        <v>128</v>
      </c>
      <c r="N2057" s="6">
        <f t="shared" si="2073"/>
        <v>31690514.285714284</v>
      </c>
      <c r="O2057" s="5"/>
      <c r="P2057" s="5"/>
      <c r="Q2057" s="5"/>
      <c r="R2057" s="5"/>
      <c r="S2057" s="5"/>
      <c r="T2057" s="5"/>
      <c r="U2057" s="5"/>
      <c r="V2057" s="5"/>
      <c r="W2057" s="5"/>
    </row>
    <row r="2058" spans="1:23" x14ac:dyDescent="0.2">
      <c r="A2058" s="5" t="s">
        <v>2114</v>
      </c>
      <c r="B2058" s="5" t="s">
        <v>11</v>
      </c>
      <c r="C2058" s="5">
        <v>3</v>
      </c>
      <c r="D2058" s="6">
        <v>2318181</v>
      </c>
      <c r="E2058" s="5"/>
      <c r="F2058" s="5">
        <v>3</v>
      </c>
      <c r="G2058" s="6">
        <v>2318181</v>
      </c>
      <c r="H2058" s="5">
        <v>0</v>
      </c>
      <c r="I2058" s="5">
        <v>0</v>
      </c>
      <c r="J2058" s="7">
        <f t="shared" si="2059"/>
        <v>772727</v>
      </c>
      <c r="K2058" s="5">
        <v>3</v>
      </c>
      <c r="L2058" s="6">
        <f t="shared" si="1997"/>
        <v>2318181</v>
      </c>
      <c r="M2058" s="5">
        <f t="shared" ref="M2058:N2058" si="2074">F2058+H2058-K2058</f>
        <v>0</v>
      </c>
      <c r="N2058" s="6">
        <f t="shared" si="2074"/>
        <v>0</v>
      </c>
      <c r="O2058" s="5"/>
      <c r="P2058" s="5"/>
      <c r="Q2058" s="5"/>
      <c r="R2058" s="5"/>
      <c r="S2058" s="5"/>
      <c r="T2058" s="5"/>
      <c r="U2058" s="5"/>
      <c r="V2058" s="5"/>
      <c r="W2058" s="5"/>
    </row>
    <row r="2059" spans="1:23" x14ac:dyDescent="0.2">
      <c r="A2059" s="5" t="s">
        <v>2115</v>
      </c>
      <c r="B2059" s="5" t="s">
        <v>11</v>
      </c>
      <c r="C2059" s="5">
        <v>0</v>
      </c>
      <c r="D2059" s="5">
        <v>0</v>
      </c>
      <c r="E2059" s="5"/>
      <c r="F2059" s="5">
        <v>0</v>
      </c>
      <c r="G2059" s="5">
        <v>0</v>
      </c>
      <c r="H2059" s="5">
        <v>1</v>
      </c>
      <c r="I2059" s="6">
        <v>9000000</v>
      </c>
      <c r="J2059" s="7">
        <f t="shared" si="2059"/>
        <v>9000000</v>
      </c>
      <c r="K2059" s="5">
        <v>1</v>
      </c>
      <c r="L2059" s="6">
        <f t="shared" si="1997"/>
        <v>9000000</v>
      </c>
      <c r="M2059" s="5">
        <f t="shared" ref="M2059:N2059" si="2075">F2059+H2059-K2059</f>
        <v>0</v>
      </c>
      <c r="N2059" s="6">
        <f t="shared" si="2075"/>
        <v>0</v>
      </c>
      <c r="O2059" s="5"/>
      <c r="P2059" s="5"/>
      <c r="Q2059" s="5"/>
      <c r="R2059" s="5"/>
      <c r="S2059" s="5"/>
      <c r="T2059" s="5"/>
      <c r="U2059" s="5"/>
      <c r="V2059" s="5"/>
      <c r="W2059" s="5"/>
    </row>
    <row r="2060" spans="1:23" x14ac:dyDescent="0.2">
      <c r="A2060" s="5" t="s">
        <v>2116</v>
      </c>
      <c r="B2060" s="5" t="s">
        <v>11</v>
      </c>
      <c r="C2060" s="5">
        <v>2</v>
      </c>
      <c r="D2060" s="6">
        <v>2336364</v>
      </c>
      <c r="E2060" s="5"/>
      <c r="F2060" s="5">
        <v>2</v>
      </c>
      <c r="G2060" s="6">
        <v>2336364</v>
      </c>
      <c r="H2060" s="5">
        <v>0</v>
      </c>
      <c r="I2060" s="5">
        <v>0</v>
      </c>
      <c r="J2060" s="7">
        <f t="shared" si="2059"/>
        <v>1168182</v>
      </c>
      <c r="K2060" s="5">
        <v>2</v>
      </c>
      <c r="L2060" s="6">
        <f t="shared" si="1997"/>
        <v>2336364</v>
      </c>
      <c r="M2060" s="5">
        <f t="shared" ref="M2060:N2060" si="2076">F2060+H2060-K2060</f>
        <v>0</v>
      </c>
      <c r="N2060" s="6">
        <f t="shared" si="2076"/>
        <v>0</v>
      </c>
      <c r="O2060" s="5"/>
      <c r="P2060" s="5"/>
      <c r="Q2060" s="5"/>
      <c r="R2060" s="5"/>
      <c r="S2060" s="5"/>
      <c r="T2060" s="5"/>
      <c r="U2060" s="5"/>
      <c r="V2060" s="5"/>
      <c r="W2060" s="5"/>
    </row>
    <row r="2061" spans="1:23" x14ac:dyDescent="0.2">
      <c r="A2061" s="5" t="s">
        <v>2117</v>
      </c>
      <c r="B2061" s="5" t="s">
        <v>11</v>
      </c>
      <c r="C2061" s="5">
        <v>2</v>
      </c>
      <c r="D2061" s="6">
        <v>2345454</v>
      </c>
      <c r="E2061" s="5"/>
      <c r="F2061" s="5">
        <v>2</v>
      </c>
      <c r="G2061" s="6">
        <v>2345454</v>
      </c>
      <c r="H2061" s="5">
        <v>0</v>
      </c>
      <c r="I2061" s="5">
        <v>0</v>
      </c>
      <c r="J2061" s="7">
        <f t="shared" si="2059"/>
        <v>1172727</v>
      </c>
      <c r="K2061" s="5">
        <v>2</v>
      </c>
      <c r="L2061" s="6">
        <f t="shared" si="1997"/>
        <v>2345454</v>
      </c>
      <c r="M2061" s="5">
        <f t="shared" ref="M2061:N2061" si="2077">F2061+H2061-K2061</f>
        <v>0</v>
      </c>
      <c r="N2061" s="6">
        <f t="shared" si="2077"/>
        <v>0</v>
      </c>
      <c r="O2061" s="5"/>
      <c r="P2061" s="5"/>
      <c r="Q2061" s="5"/>
      <c r="R2061" s="5"/>
      <c r="S2061" s="5"/>
      <c r="T2061" s="5"/>
      <c r="U2061" s="5"/>
      <c r="V2061" s="5"/>
      <c r="W2061" s="5"/>
    </row>
    <row r="2062" spans="1:23" x14ac:dyDescent="0.2">
      <c r="A2062" s="5" t="s">
        <v>2118</v>
      </c>
      <c r="B2062" s="5" t="s">
        <v>11</v>
      </c>
      <c r="C2062" s="5">
        <v>1</v>
      </c>
      <c r="D2062" s="6">
        <v>2354545</v>
      </c>
      <c r="E2062" s="5"/>
      <c r="F2062" s="5">
        <v>1</v>
      </c>
      <c r="G2062" s="6">
        <v>2354545</v>
      </c>
      <c r="H2062" s="5">
        <v>0</v>
      </c>
      <c r="I2062" s="5">
        <v>0</v>
      </c>
      <c r="J2062" s="7">
        <f t="shared" si="2059"/>
        <v>2354545</v>
      </c>
      <c r="K2062" s="5">
        <v>1</v>
      </c>
      <c r="L2062" s="6">
        <f t="shared" si="1997"/>
        <v>2354545</v>
      </c>
      <c r="M2062" s="5">
        <f t="shared" ref="M2062:N2062" si="2078">F2062+H2062-K2062</f>
        <v>0</v>
      </c>
      <c r="N2062" s="6">
        <f t="shared" si="2078"/>
        <v>0</v>
      </c>
      <c r="O2062" s="5"/>
      <c r="P2062" s="5"/>
      <c r="Q2062" s="5"/>
      <c r="R2062" s="5"/>
      <c r="S2062" s="5"/>
      <c r="T2062" s="5"/>
      <c r="U2062" s="5"/>
      <c r="V2062" s="5"/>
      <c r="W2062" s="5"/>
    </row>
    <row r="2063" spans="1:23" x14ac:dyDescent="0.2">
      <c r="A2063" s="5" t="s">
        <v>2119</v>
      </c>
      <c r="B2063" s="5" t="s">
        <v>11</v>
      </c>
      <c r="C2063" s="5">
        <v>1</v>
      </c>
      <c r="D2063" s="6">
        <v>2354545</v>
      </c>
      <c r="E2063" s="5"/>
      <c r="F2063" s="5">
        <v>1</v>
      </c>
      <c r="G2063" s="6">
        <v>2354545</v>
      </c>
      <c r="H2063" s="5">
        <v>0</v>
      </c>
      <c r="I2063" s="5">
        <v>0</v>
      </c>
      <c r="J2063" s="7">
        <f t="shared" si="2059"/>
        <v>2354545</v>
      </c>
      <c r="K2063" s="5">
        <v>1</v>
      </c>
      <c r="L2063" s="6">
        <f t="shared" si="1997"/>
        <v>2354545</v>
      </c>
      <c r="M2063" s="5">
        <f t="shared" ref="M2063:N2063" si="2079">F2063+H2063-K2063</f>
        <v>0</v>
      </c>
      <c r="N2063" s="6">
        <f t="shared" si="2079"/>
        <v>0</v>
      </c>
      <c r="O2063" s="5"/>
      <c r="P2063" s="5"/>
      <c r="Q2063" s="5"/>
      <c r="R2063" s="5"/>
      <c r="S2063" s="5"/>
      <c r="T2063" s="5"/>
      <c r="U2063" s="5"/>
      <c r="V2063" s="5"/>
      <c r="W2063" s="5"/>
    </row>
    <row r="2064" spans="1:23" x14ac:dyDescent="0.2">
      <c r="A2064" s="5" t="s">
        <v>2120</v>
      </c>
      <c r="B2064" s="5" t="s">
        <v>11</v>
      </c>
      <c r="C2064" s="5">
        <v>1</v>
      </c>
      <c r="D2064" s="6">
        <v>2363636</v>
      </c>
      <c r="E2064" s="5"/>
      <c r="F2064" s="5">
        <v>1</v>
      </c>
      <c r="G2064" s="6">
        <v>2363636</v>
      </c>
      <c r="H2064" s="5">
        <v>0</v>
      </c>
      <c r="I2064" s="5">
        <v>0</v>
      </c>
      <c r="J2064" s="7">
        <f t="shared" si="2059"/>
        <v>2363636</v>
      </c>
      <c r="K2064" s="5">
        <v>1</v>
      </c>
      <c r="L2064" s="6">
        <f t="shared" si="1997"/>
        <v>2363636</v>
      </c>
      <c r="M2064" s="5">
        <f t="shared" ref="M2064:N2064" si="2080">F2064+H2064-K2064</f>
        <v>0</v>
      </c>
      <c r="N2064" s="6">
        <f t="shared" si="2080"/>
        <v>0</v>
      </c>
      <c r="O2064" s="5"/>
      <c r="P2064" s="5"/>
      <c r="Q2064" s="5"/>
      <c r="R2064" s="5"/>
      <c r="S2064" s="5"/>
      <c r="T2064" s="5"/>
      <c r="U2064" s="5"/>
      <c r="V2064" s="5"/>
      <c r="W2064" s="5"/>
    </row>
    <row r="2065" spans="1:23" x14ac:dyDescent="0.2">
      <c r="A2065" s="5" t="s">
        <v>2121</v>
      </c>
      <c r="B2065" s="5" t="s">
        <v>11</v>
      </c>
      <c r="C2065" s="5">
        <v>1</v>
      </c>
      <c r="D2065" s="6">
        <v>2363636</v>
      </c>
      <c r="E2065" s="5"/>
      <c r="F2065" s="5">
        <v>1</v>
      </c>
      <c r="G2065" s="6">
        <v>2363636</v>
      </c>
      <c r="H2065" s="5">
        <v>0</v>
      </c>
      <c r="I2065" s="5">
        <v>0</v>
      </c>
      <c r="J2065" s="7">
        <f t="shared" si="2059"/>
        <v>2363636</v>
      </c>
      <c r="K2065" s="5">
        <v>1</v>
      </c>
      <c r="L2065" s="6">
        <f t="shared" si="1997"/>
        <v>2363636</v>
      </c>
      <c r="M2065" s="5">
        <f t="shared" ref="M2065:N2065" si="2081">F2065+H2065-K2065</f>
        <v>0</v>
      </c>
      <c r="N2065" s="6">
        <f t="shared" si="2081"/>
        <v>0</v>
      </c>
      <c r="O2065" s="5"/>
      <c r="P2065" s="5"/>
      <c r="Q2065" s="5"/>
      <c r="R2065" s="5"/>
      <c r="S2065" s="5"/>
      <c r="T2065" s="5"/>
      <c r="U2065" s="5"/>
      <c r="V2065" s="5"/>
      <c r="W2065" s="5"/>
    </row>
    <row r="2066" spans="1:23" x14ac:dyDescent="0.2">
      <c r="A2066" s="5" t="s">
        <v>2122</v>
      </c>
      <c r="B2066" s="5" t="s">
        <v>11</v>
      </c>
      <c r="C2066" s="5">
        <v>2</v>
      </c>
      <c r="D2066" s="6">
        <v>2400000</v>
      </c>
      <c r="E2066" s="5"/>
      <c r="F2066" s="5">
        <v>2</v>
      </c>
      <c r="G2066" s="6">
        <v>2400000</v>
      </c>
      <c r="H2066" s="5">
        <v>0</v>
      </c>
      <c r="I2066" s="5">
        <v>0</v>
      </c>
      <c r="J2066" s="7">
        <f t="shared" si="2059"/>
        <v>1200000</v>
      </c>
      <c r="K2066" s="5">
        <v>2</v>
      </c>
      <c r="L2066" s="6">
        <f t="shared" si="1997"/>
        <v>2400000</v>
      </c>
      <c r="M2066" s="5">
        <f t="shared" ref="M2066:N2066" si="2082">F2066+H2066-K2066</f>
        <v>0</v>
      </c>
      <c r="N2066" s="6">
        <f t="shared" si="2082"/>
        <v>0</v>
      </c>
      <c r="O2066" s="5"/>
      <c r="P2066" s="5"/>
      <c r="Q2066" s="5"/>
      <c r="R2066" s="5"/>
      <c r="S2066" s="5"/>
      <c r="T2066" s="5"/>
      <c r="U2066" s="5"/>
      <c r="V2066" s="5"/>
      <c r="W2066" s="5"/>
    </row>
    <row r="2067" spans="1:23" x14ac:dyDescent="0.2">
      <c r="A2067" s="5" t="s">
        <v>2123</v>
      </c>
      <c r="B2067" s="5" t="s">
        <v>20</v>
      </c>
      <c r="C2067" s="5">
        <v>1</v>
      </c>
      <c r="D2067" s="6">
        <v>2400000</v>
      </c>
      <c r="E2067" s="5"/>
      <c r="F2067" s="5">
        <v>1</v>
      </c>
      <c r="G2067" s="6">
        <v>2400000</v>
      </c>
      <c r="H2067" s="5">
        <v>0</v>
      </c>
      <c r="I2067" s="5">
        <v>0</v>
      </c>
      <c r="J2067" s="7">
        <f t="shared" si="2059"/>
        <v>2400000</v>
      </c>
      <c r="K2067" s="5">
        <v>1</v>
      </c>
      <c r="L2067" s="6">
        <f t="shared" si="1997"/>
        <v>2400000</v>
      </c>
      <c r="M2067" s="5">
        <f t="shared" ref="M2067:N2067" si="2083">F2067+H2067-K2067</f>
        <v>0</v>
      </c>
      <c r="N2067" s="6">
        <f t="shared" si="2083"/>
        <v>0</v>
      </c>
      <c r="O2067" s="5"/>
      <c r="P2067" s="5"/>
      <c r="Q2067" s="5"/>
      <c r="R2067" s="5"/>
      <c r="S2067" s="5"/>
      <c r="T2067" s="5"/>
      <c r="U2067" s="5"/>
      <c r="V2067" s="5"/>
      <c r="W2067" s="5"/>
    </row>
    <row r="2068" spans="1:23" x14ac:dyDescent="0.2">
      <c r="A2068" s="5" t="s">
        <v>2124</v>
      </c>
      <c r="B2068" s="5" t="s">
        <v>11</v>
      </c>
      <c r="C2068" s="5">
        <v>0</v>
      </c>
      <c r="D2068" s="5">
        <v>0</v>
      </c>
      <c r="E2068" s="5"/>
      <c r="F2068" s="5">
        <v>0</v>
      </c>
      <c r="G2068" s="5">
        <v>0</v>
      </c>
      <c r="H2068" s="5">
        <v>3</v>
      </c>
      <c r="I2068" s="6">
        <v>8388888</v>
      </c>
      <c r="J2068" s="7">
        <f t="shared" si="2059"/>
        <v>2796296</v>
      </c>
      <c r="K2068" s="5">
        <v>3</v>
      </c>
      <c r="L2068" s="6">
        <f t="shared" si="1997"/>
        <v>8388888</v>
      </c>
      <c r="M2068" s="5">
        <f t="shared" ref="M2068:N2068" si="2084">F2068+H2068-K2068</f>
        <v>0</v>
      </c>
      <c r="N2068" s="6">
        <f t="shared" si="2084"/>
        <v>0</v>
      </c>
      <c r="O2068" s="5"/>
      <c r="P2068" s="5"/>
      <c r="Q2068" s="5"/>
      <c r="R2068" s="5"/>
      <c r="S2068" s="5"/>
      <c r="T2068" s="5"/>
      <c r="U2068" s="5"/>
      <c r="V2068" s="5"/>
      <c r="W2068" s="5"/>
    </row>
    <row r="2069" spans="1:23" x14ac:dyDescent="0.2">
      <c r="A2069" s="5" t="s">
        <v>2125</v>
      </c>
      <c r="B2069" s="5" t="s">
        <v>11</v>
      </c>
      <c r="C2069" s="5">
        <v>3</v>
      </c>
      <c r="D2069" s="6">
        <v>2427270</v>
      </c>
      <c r="E2069" s="5"/>
      <c r="F2069" s="5">
        <v>3</v>
      </c>
      <c r="G2069" s="6">
        <v>2427270</v>
      </c>
      <c r="H2069" s="5">
        <v>0</v>
      </c>
      <c r="I2069" s="5">
        <v>0</v>
      </c>
      <c r="J2069" s="7">
        <f t="shared" si="2059"/>
        <v>809090</v>
      </c>
      <c r="K2069" s="5">
        <v>3</v>
      </c>
      <c r="L2069" s="6">
        <f t="shared" si="1997"/>
        <v>2427270</v>
      </c>
      <c r="M2069" s="5">
        <f t="shared" ref="M2069:N2069" si="2085">F2069+H2069-K2069</f>
        <v>0</v>
      </c>
      <c r="N2069" s="6">
        <f t="shared" si="2085"/>
        <v>0</v>
      </c>
      <c r="O2069" s="5"/>
      <c r="P2069" s="5"/>
      <c r="Q2069" s="5"/>
      <c r="R2069" s="5"/>
      <c r="S2069" s="5"/>
      <c r="T2069" s="5"/>
      <c r="U2069" s="5"/>
      <c r="V2069" s="5"/>
      <c r="W2069" s="5"/>
    </row>
    <row r="2070" spans="1:23" x14ac:dyDescent="0.2">
      <c r="A2070" s="5" t="s">
        <v>2126</v>
      </c>
      <c r="B2070" s="5" t="s">
        <v>11</v>
      </c>
      <c r="C2070" s="5">
        <v>1</v>
      </c>
      <c r="D2070" s="6">
        <v>2430000</v>
      </c>
      <c r="E2070" s="5"/>
      <c r="F2070" s="5">
        <v>1</v>
      </c>
      <c r="G2070" s="6">
        <v>2430000</v>
      </c>
      <c r="H2070" s="5">
        <v>0</v>
      </c>
      <c r="I2070" s="5">
        <v>0</v>
      </c>
      <c r="J2070" s="7">
        <f t="shared" si="2059"/>
        <v>2430000</v>
      </c>
      <c r="K2070" s="5">
        <v>1</v>
      </c>
      <c r="L2070" s="6">
        <f t="shared" si="1997"/>
        <v>2430000</v>
      </c>
      <c r="M2070" s="5">
        <f t="shared" ref="M2070:N2070" si="2086">F2070+H2070-K2070</f>
        <v>0</v>
      </c>
      <c r="N2070" s="6">
        <f t="shared" si="2086"/>
        <v>0</v>
      </c>
      <c r="O2070" s="5"/>
      <c r="P2070" s="5"/>
      <c r="Q2070" s="5"/>
      <c r="R2070" s="5"/>
      <c r="S2070" s="5"/>
      <c r="T2070" s="5"/>
      <c r="U2070" s="5"/>
      <c r="V2070" s="5"/>
      <c r="W2070" s="5"/>
    </row>
    <row r="2071" spans="1:23" x14ac:dyDescent="0.2">
      <c r="A2071" s="5" t="s">
        <v>2127</v>
      </c>
      <c r="B2071" s="5" t="s">
        <v>11</v>
      </c>
      <c r="C2071" s="5">
        <v>0</v>
      </c>
      <c r="D2071" s="5">
        <v>0</v>
      </c>
      <c r="E2071" s="5"/>
      <c r="F2071" s="5">
        <v>0</v>
      </c>
      <c r="G2071" s="5">
        <v>0</v>
      </c>
      <c r="H2071" s="5">
        <v>125</v>
      </c>
      <c r="I2071" s="6">
        <v>34856800</v>
      </c>
      <c r="J2071" s="7">
        <f t="shared" si="2059"/>
        <v>278854.40000000002</v>
      </c>
      <c r="K2071" s="5">
        <v>31</v>
      </c>
      <c r="L2071" s="6">
        <f t="shared" si="1997"/>
        <v>8644486.4000000004</v>
      </c>
      <c r="M2071" s="5">
        <f t="shared" ref="M2071:N2071" si="2087">F2071+H2071-K2071</f>
        <v>94</v>
      </c>
      <c r="N2071" s="6">
        <f t="shared" si="2087"/>
        <v>26212313.600000001</v>
      </c>
      <c r="O2071" s="5"/>
      <c r="P2071" s="5"/>
      <c r="Q2071" s="5"/>
      <c r="R2071" s="5"/>
      <c r="S2071" s="5"/>
      <c r="T2071" s="5"/>
      <c r="U2071" s="5"/>
      <c r="V2071" s="5"/>
      <c r="W2071" s="5"/>
    </row>
    <row r="2072" spans="1:23" x14ac:dyDescent="0.2">
      <c r="A2072" s="5" t="s">
        <v>2128</v>
      </c>
      <c r="B2072" s="5" t="s">
        <v>11</v>
      </c>
      <c r="C2072" s="5">
        <v>5</v>
      </c>
      <c r="D2072" s="6">
        <v>2445454</v>
      </c>
      <c r="E2072" s="5"/>
      <c r="F2072" s="5">
        <v>5</v>
      </c>
      <c r="G2072" s="6">
        <v>2445454</v>
      </c>
      <c r="H2072" s="5">
        <v>0</v>
      </c>
      <c r="I2072" s="5">
        <v>0</v>
      </c>
      <c r="J2072" s="7">
        <f t="shared" si="2059"/>
        <v>489090.8</v>
      </c>
      <c r="K2072" s="5">
        <v>5</v>
      </c>
      <c r="L2072" s="6">
        <f t="shared" si="1997"/>
        <v>2445454</v>
      </c>
      <c r="M2072" s="5">
        <f t="shared" ref="M2072:N2072" si="2088">F2072+H2072-K2072</f>
        <v>0</v>
      </c>
      <c r="N2072" s="6">
        <f t="shared" si="2088"/>
        <v>0</v>
      </c>
      <c r="O2072" s="5"/>
      <c r="P2072" s="5"/>
      <c r="Q2072" s="5"/>
      <c r="R2072" s="5"/>
      <c r="S2072" s="5"/>
      <c r="T2072" s="5"/>
      <c r="U2072" s="5"/>
      <c r="V2072" s="5"/>
      <c r="W2072" s="5"/>
    </row>
    <row r="2073" spans="1:23" x14ac:dyDescent="0.2">
      <c r="A2073" s="5" t="s">
        <v>2129</v>
      </c>
      <c r="B2073" s="5" t="s">
        <v>25</v>
      </c>
      <c r="C2073" s="5">
        <v>1</v>
      </c>
      <c r="D2073" s="6">
        <v>2445454</v>
      </c>
      <c r="E2073" s="5"/>
      <c r="F2073" s="5">
        <v>1</v>
      </c>
      <c r="G2073" s="6">
        <v>2445454</v>
      </c>
      <c r="H2073" s="5">
        <v>0</v>
      </c>
      <c r="I2073" s="5">
        <v>0</v>
      </c>
      <c r="J2073" s="7">
        <f t="shared" si="2059"/>
        <v>2445454</v>
      </c>
      <c r="K2073" s="5">
        <v>1</v>
      </c>
      <c r="L2073" s="6">
        <f t="shared" si="1997"/>
        <v>2445454</v>
      </c>
      <c r="M2073" s="5">
        <f t="shared" ref="M2073:N2073" si="2089">F2073+H2073-K2073</f>
        <v>0</v>
      </c>
      <c r="N2073" s="6">
        <f t="shared" si="2089"/>
        <v>0</v>
      </c>
      <c r="O2073" s="5"/>
      <c r="P2073" s="5"/>
      <c r="Q2073" s="5"/>
      <c r="R2073" s="5"/>
      <c r="S2073" s="5"/>
      <c r="T2073" s="5"/>
      <c r="U2073" s="5"/>
      <c r="V2073" s="5"/>
      <c r="W2073" s="5"/>
    </row>
    <row r="2074" spans="1:23" x14ac:dyDescent="0.2">
      <c r="A2074" s="5" t="s">
        <v>2130</v>
      </c>
      <c r="B2074" s="5" t="s">
        <v>25</v>
      </c>
      <c r="C2074" s="5">
        <v>1</v>
      </c>
      <c r="D2074" s="6">
        <v>2445455</v>
      </c>
      <c r="E2074" s="5"/>
      <c r="F2074" s="5">
        <v>1</v>
      </c>
      <c r="G2074" s="6">
        <v>2445455</v>
      </c>
      <c r="H2074" s="5">
        <v>0</v>
      </c>
      <c r="I2074" s="5">
        <v>0</v>
      </c>
      <c r="J2074" s="7">
        <f t="shared" si="2059"/>
        <v>2445455</v>
      </c>
      <c r="K2074" s="5">
        <v>1</v>
      </c>
      <c r="L2074" s="6">
        <f t="shared" si="1997"/>
        <v>2445455</v>
      </c>
      <c r="M2074" s="5">
        <f t="shared" ref="M2074:N2074" si="2090">F2074+H2074-K2074</f>
        <v>0</v>
      </c>
      <c r="N2074" s="6">
        <f t="shared" si="2090"/>
        <v>0</v>
      </c>
      <c r="O2074" s="5"/>
      <c r="P2074" s="5"/>
      <c r="Q2074" s="5"/>
      <c r="R2074" s="5"/>
      <c r="S2074" s="5"/>
      <c r="T2074" s="5"/>
      <c r="U2074" s="5"/>
      <c r="V2074" s="5"/>
      <c r="W2074" s="5"/>
    </row>
    <row r="2075" spans="1:23" x14ac:dyDescent="0.2">
      <c r="A2075" s="5" t="s">
        <v>2131</v>
      </c>
      <c r="B2075" s="5" t="s">
        <v>25</v>
      </c>
      <c r="C2075" s="5">
        <v>1</v>
      </c>
      <c r="D2075" s="6">
        <v>2445455</v>
      </c>
      <c r="E2075" s="5"/>
      <c r="F2075" s="5">
        <v>1</v>
      </c>
      <c r="G2075" s="6">
        <v>2445455</v>
      </c>
      <c r="H2075" s="5">
        <v>0</v>
      </c>
      <c r="I2075" s="5">
        <v>0</v>
      </c>
      <c r="J2075" s="7">
        <f t="shared" si="2059"/>
        <v>2445455</v>
      </c>
      <c r="K2075" s="5">
        <v>1</v>
      </c>
      <c r="L2075" s="6">
        <f t="shared" si="1997"/>
        <v>2445455</v>
      </c>
      <c r="M2075" s="5">
        <f t="shared" ref="M2075:N2075" si="2091">F2075+H2075-K2075</f>
        <v>0</v>
      </c>
      <c r="N2075" s="6">
        <f t="shared" si="2091"/>
        <v>0</v>
      </c>
      <c r="O2075" s="5"/>
      <c r="P2075" s="5"/>
      <c r="Q2075" s="5"/>
      <c r="R2075" s="5"/>
      <c r="S2075" s="5"/>
      <c r="T2075" s="5"/>
      <c r="U2075" s="5"/>
      <c r="V2075" s="5"/>
      <c r="W2075" s="5"/>
    </row>
    <row r="2076" spans="1:23" x14ac:dyDescent="0.2">
      <c r="A2076" s="5" t="s">
        <v>2132</v>
      </c>
      <c r="B2076" s="5" t="s">
        <v>11</v>
      </c>
      <c r="C2076" s="5">
        <v>10</v>
      </c>
      <c r="D2076" s="6">
        <v>2454540</v>
      </c>
      <c r="E2076" s="5"/>
      <c r="F2076" s="5">
        <v>10</v>
      </c>
      <c r="G2076" s="6">
        <v>2454540</v>
      </c>
      <c r="H2076" s="5">
        <v>0</v>
      </c>
      <c r="I2076" s="5">
        <v>0</v>
      </c>
      <c r="J2076" s="7">
        <f t="shared" si="2059"/>
        <v>245454</v>
      </c>
      <c r="K2076" s="5">
        <v>10</v>
      </c>
      <c r="L2076" s="6">
        <f t="shared" si="1997"/>
        <v>2454540</v>
      </c>
      <c r="M2076" s="5">
        <f t="shared" ref="M2076:N2076" si="2092">F2076+H2076-K2076</f>
        <v>0</v>
      </c>
      <c r="N2076" s="6">
        <f t="shared" si="2092"/>
        <v>0</v>
      </c>
      <c r="O2076" s="5"/>
      <c r="P2076" s="5"/>
      <c r="Q2076" s="5"/>
      <c r="R2076" s="5"/>
      <c r="S2076" s="5"/>
      <c r="T2076" s="5"/>
      <c r="U2076" s="5"/>
      <c r="V2076" s="5"/>
      <c r="W2076" s="5"/>
    </row>
    <row r="2077" spans="1:23" x14ac:dyDescent="0.2">
      <c r="A2077" s="5" t="s">
        <v>2133</v>
      </c>
      <c r="B2077" s="5" t="s">
        <v>34</v>
      </c>
      <c r="C2077" s="5">
        <v>0</v>
      </c>
      <c r="D2077" s="5">
        <v>0</v>
      </c>
      <c r="E2077" s="5"/>
      <c r="F2077" s="5">
        <v>0</v>
      </c>
      <c r="G2077" s="5">
        <v>0</v>
      </c>
      <c r="H2077" s="5">
        <v>27</v>
      </c>
      <c r="I2077" s="6">
        <v>106232715</v>
      </c>
      <c r="J2077" s="7">
        <f t="shared" si="2059"/>
        <v>3934545</v>
      </c>
      <c r="K2077" s="5">
        <v>27</v>
      </c>
      <c r="L2077" s="6">
        <f t="shared" si="1997"/>
        <v>106232715</v>
      </c>
      <c r="M2077" s="5">
        <f t="shared" ref="M2077:N2077" si="2093">F2077+H2077-K2077</f>
        <v>0</v>
      </c>
      <c r="N2077" s="6">
        <f t="shared" si="2093"/>
        <v>0</v>
      </c>
      <c r="O2077" s="5"/>
      <c r="P2077" s="5"/>
      <c r="Q2077" s="5"/>
      <c r="R2077" s="5"/>
      <c r="S2077" s="5"/>
      <c r="T2077" s="5"/>
      <c r="U2077" s="5"/>
      <c r="V2077" s="5"/>
      <c r="W2077" s="5"/>
    </row>
    <row r="2078" spans="1:23" x14ac:dyDescent="0.2">
      <c r="A2078" s="5" t="s">
        <v>2134</v>
      </c>
      <c r="B2078" s="5" t="s">
        <v>11</v>
      </c>
      <c r="C2078" s="5">
        <v>12</v>
      </c>
      <c r="D2078" s="6">
        <v>16712726</v>
      </c>
      <c r="E2078" s="5"/>
      <c r="F2078" s="5">
        <v>12</v>
      </c>
      <c r="G2078" s="6">
        <v>16712726</v>
      </c>
      <c r="H2078" s="5">
        <v>8</v>
      </c>
      <c r="I2078" s="6">
        <v>11141817</v>
      </c>
      <c r="J2078" s="7">
        <f t="shared" si="2059"/>
        <v>1392727.15</v>
      </c>
      <c r="K2078" s="5">
        <v>20</v>
      </c>
      <c r="L2078" s="6">
        <f t="shared" si="1997"/>
        <v>27854543</v>
      </c>
      <c r="M2078" s="5">
        <f t="shared" ref="M2078:N2078" si="2094">F2078+H2078-K2078</f>
        <v>0</v>
      </c>
      <c r="N2078" s="6">
        <f t="shared" si="2094"/>
        <v>0</v>
      </c>
      <c r="O2078" s="5"/>
      <c r="P2078" s="5"/>
      <c r="Q2078" s="5"/>
      <c r="R2078" s="5"/>
      <c r="S2078" s="5"/>
      <c r="T2078" s="5"/>
      <c r="U2078" s="5"/>
      <c r="V2078" s="5"/>
      <c r="W2078" s="5"/>
    </row>
    <row r="2079" spans="1:23" x14ac:dyDescent="0.2">
      <c r="A2079" s="5" t="s">
        <v>2135</v>
      </c>
      <c r="B2079" s="5" t="s">
        <v>11</v>
      </c>
      <c r="C2079" s="5">
        <v>1</v>
      </c>
      <c r="D2079" s="6">
        <v>2536363</v>
      </c>
      <c r="E2079" s="5"/>
      <c r="F2079" s="5">
        <v>1</v>
      </c>
      <c r="G2079" s="6">
        <v>2536363</v>
      </c>
      <c r="H2079" s="5">
        <v>0</v>
      </c>
      <c r="I2079" s="5">
        <v>0</v>
      </c>
      <c r="J2079" s="7">
        <f t="shared" si="2059"/>
        <v>2536363</v>
      </c>
      <c r="K2079" s="5">
        <v>1</v>
      </c>
      <c r="L2079" s="6">
        <f t="shared" si="1997"/>
        <v>2536363</v>
      </c>
      <c r="M2079" s="5">
        <f t="shared" ref="M2079:N2079" si="2095">F2079+H2079-K2079</f>
        <v>0</v>
      </c>
      <c r="N2079" s="6">
        <f t="shared" si="2095"/>
        <v>0</v>
      </c>
      <c r="O2079" s="5"/>
      <c r="P2079" s="5"/>
      <c r="Q2079" s="5"/>
      <c r="R2079" s="5"/>
      <c r="S2079" s="5"/>
      <c r="T2079" s="5"/>
      <c r="U2079" s="5"/>
      <c r="V2079" s="5"/>
      <c r="W2079" s="5"/>
    </row>
    <row r="2080" spans="1:23" x14ac:dyDescent="0.2">
      <c r="A2080" s="5" t="s">
        <v>2136</v>
      </c>
      <c r="B2080" s="5" t="s">
        <v>11</v>
      </c>
      <c r="C2080" s="5">
        <v>1</v>
      </c>
      <c r="D2080" s="6">
        <v>2536364</v>
      </c>
      <c r="E2080" s="5"/>
      <c r="F2080" s="5">
        <v>1</v>
      </c>
      <c r="G2080" s="6">
        <v>2536364</v>
      </c>
      <c r="H2080" s="5">
        <v>0</v>
      </c>
      <c r="I2080" s="5">
        <v>0</v>
      </c>
      <c r="J2080" s="7">
        <f t="shared" si="2059"/>
        <v>2536364</v>
      </c>
      <c r="K2080" s="5">
        <v>1</v>
      </c>
      <c r="L2080" s="6">
        <f t="shared" si="1997"/>
        <v>2536364</v>
      </c>
      <c r="M2080" s="5">
        <f t="shared" ref="M2080:N2080" si="2096">F2080+H2080-K2080</f>
        <v>0</v>
      </c>
      <c r="N2080" s="6">
        <f t="shared" si="2096"/>
        <v>0</v>
      </c>
      <c r="O2080" s="5"/>
      <c r="P2080" s="5"/>
      <c r="Q2080" s="5"/>
      <c r="R2080" s="5"/>
      <c r="S2080" s="5"/>
      <c r="T2080" s="5"/>
      <c r="U2080" s="5"/>
      <c r="V2080" s="5"/>
      <c r="W2080" s="5"/>
    </row>
    <row r="2081" spans="1:23" x14ac:dyDescent="0.2">
      <c r="A2081" s="5" t="s">
        <v>2137</v>
      </c>
      <c r="B2081" s="5" t="s">
        <v>11</v>
      </c>
      <c r="C2081" s="5">
        <v>1</v>
      </c>
      <c r="D2081" s="6">
        <v>2536364</v>
      </c>
      <c r="E2081" s="5"/>
      <c r="F2081" s="5">
        <v>1</v>
      </c>
      <c r="G2081" s="6">
        <v>2536364</v>
      </c>
      <c r="H2081" s="5">
        <v>0</v>
      </c>
      <c r="I2081" s="5">
        <v>0</v>
      </c>
      <c r="J2081" s="7">
        <f t="shared" si="2059"/>
        <v>2536364</v>
      </c>
      <c r="K2081" s="5">
        <v>1</v>
      </c>
      <c r="L2081" s="6">
        <f t="shared" si="1997"/>
        <v>2536364</v>
      </c>
      <c r="M2081" s="5">
        <f t="shared" ref="M2081:N2081" si="2097">F2081+H2081-K2081</f>
        <v>0</v>
      </c>
      <c r="N2081" s="6">
        <f t="shared" si="2097"/>
        <v>0</v>
      </c>
      <c r="O2081" s="5"/>
      <c r="P2081" s="5"/>
      <c r="Q2081" s="5"/>
      <c r="R2081" s="5"/>
      <c r="S2081" s="5"/>
      <c r="T2081" s="5"/>
      <c r="U2081" s="5"/>
      <c r="V2081" s="5"/>
      <c r="W2081" s="5"/>
    </row>
    <row r="2082" spans="1:23" x14ac:dyDescent="0.2">
      <c r="A2082" s="5" t="s">
        <v>2138</v>
      </c>
      <c r="B2082" s="5" t="s">
        <v>11</v>
      </c>
      <c r="C2082" s="5">
        <v>5</v>
      </c>
      <c r="D2082" s="6">
        <v>2545453</v>
      </c>
      <c r="E2082" s="5"/>
      <c r="F2082" s="5">
        <v>5</v>
      </c>
      <c r="G2082" s="6">
        <v>2545453</v>
      </c>
      <c r="H2082" s="5">
        <v>0</v>
      </c>
      <c r="I2082" s="5">
        <v>0</v>
      </c>
      <c r="J2082" s="7">
        <f t="shared" si="2059"/>
        <v>509090.6</v>
      </c>
      <c r="K2082" s="5">
        <v>5</v>
      </c>
      <c r="L2082" s="6">
        <f t="shared" si="1997"/>
        <v>2545453</v>
      </c>
      <c r="M2082" s="5">
        <f t="shared" ref="M2082:N2082" si="2098">F2082+H2082-K2082</f>
        <v>0</v>
      </c>
      <c r="N2082" s="6">
        <f t="shared" si="2098"/>
        <v>0</v>
      </c>
      <c r="O2082" s="5"/>
      <c r="P2082" s="5"/>
      <c r="Q2082" s="5"/>
      <c r="R2082" s="5"/>
      <c r="S2082" s="5"/>
      <c r="T2082" s="5"/>
      <c r="U2082" s="5"/>
      <c r="V2082" s="5"/>
      <c r="W2082" s="5"/>
    </row>
    <row r="2083" spans="1:23" x14ac:dyDescent="0.2">
      <c r="A2083" s="5" t="s">
        <v>2139</v>
      </c>
      <c r="B2083" s="5" t="s">
        <v>11</v>
      </c>
      <c r="C2083" s="5">
        <v>1</v>
      </c>
      <c r="D2083" s="6">
        <v>2545455</v>
      </c>
      <c r="E2083" s="5"/>
      <c r="F2083" s="5">
        <v>1</v>
      </c>
      <c r="G2083" s="6">
        <v>2545455</v>
      </c>
      <c r="H2083" s="5">
        <v>0</v>
      </c>
      <c r="I2083" s="5">
        <v>0</v>
      </c>
      <c r="J2083" s="7">
        <f t="shared" si="2059"/>
        <v>2545455</v>
      </c>
      <c r="K2083" s="5">
        <v>1</v>
      </c>
      <c r="L2083" s="6">
        <f t="shared" si="1997"/>
        <v>2545455</v>
      </c>
      <c r="M2083" s="5">
        <f t="shared" ref="M2083:N2083" si="2099">F2083+H2083-K2083</f>
        <v>0</v>
      </c>
      <c r="N2083" s="6">
        <f t="shared" si="2099"/>
        <v>0</v>
      </c>
      <c r="O2083" s="5"/>
      <c r="P2083" s="5"/>
      <c r="Q2083" s="5"/>
      <c r="R2083" s="5"/>
      <c r="S2083" s="5"/>
      <c r="T2083" s="5"/>
      <c r="U2083" s="5"/>
      <c r="V2083" s="5"/>
      <c r="W2083" s="5"/>
    </row>
    <row r="2084" spans="1:23" x14ac:dyDescent="0.2">
      <c r="A2084" s="5" t="s">
        <v>2140</v>
      </c>
      <c r="B2084" s="5" t="s">
        <v>20</v>
      </c>
      <c r="C2084" s="5">
        <v>6</v>
      </c>
      <c r="D2084" s="6">
        <v>2550000</v>
      </c>
      <c r="E2084" s="5"/>
      <c r="F2084" s="5">
        <v>6</v>
      </c>
      <c r="G2084" s="6">
        <v>2550000</v>
      </c>
      <c r="H2084" s="5">
        <v>0</v>
      </c>
      <c r="I2084" s="5">
        <v>0</v>
      </c>
      <c r="J2084" s="7">
        <f t="shared" si="2059"/>
        <v>425000</v>
      </c>
      <c r="K2084" s="5">
        <v>6</v>
      </c>
      <c r="L2084" s="6">
        <f t="shared" si="1997"/>
        <v>2550000</v>
      </c>
      <c r="M2084" s="5">
        <f t="shared" ref="M2084:N2084" si="2100">F2084+H2084-K2084</f>
        <v>0</v>
      </c>
      <c r="N2084" s="6">
        <f t="shared" si="2100"/>
        <v>0</v>
      </c>
      <c r="O2084" s="5"/>
      <c r="P2084" s="5"/>
      <c r="Q2084" s="5"/>
      <c r="R2084" s="5"/>
      <c r="S2084" s="5"/>
      <c r="T2084" s="5"/>
      <c r="U2084" s="5"/>
      <c r="V2084" s="5"/>
      <c r="W2084" s="5"/>
    </row>
    <row r="2085" spans="1:23" x14ac:dyDescent="0.2">
      <c r="A2085" s="5" t="s">
        <v>2141</v>
      </c>
      <c r="B2085" s="5" t="s">
        <v>20</v>
      </c>
      <c r="C2085" s="5">
        <v>6</v>
      </c>
      <c r="D2085" s="6">
        <v>2550000</v>
      </c>
      <c r="E2085" s="5"/>
      <c r="F2085" s="5">
        <v>6</v>
      </c>
      <c r="G2085" s="6">
        <v>2550000</v>
      </c>
      <c r="H2085" s="5">
        <v>0</v>
      </c>
      <c r="I2085" s="5">
        <v>0</v>
      </c>
      <c r="J2085" s="7">
        <f t="shared" si="2059"/>
        <v>425000</v>
      </c>
      <c r="K2085" s="5">
        <v>6</v>
      </c>
      <c r="L2085" s="6">
        <f t="shared" si="1997"/>
        <v>2550000</v>
      </c>
      <c r="M2085" s="5">
        <f t="shared" ref="M2085:N2085" si="2101">F2085+H2085-K2085</f>
        <v>0</v>
      </c>
      <c r="N2085" s="6">
        <f t="shared" si="2101"/>
        <v>0</v>
      </c>
      <c r="O2085" s="5"/>
      <c r="P2085" s="5"/>
      <c r="Q2085" s="5"/>
      <c r="R2085" s="5"/>
      <c r="S2085" s="5"/>
      <c r="T2085" s="5"/>
      <c r="U2085" s="5"/>
      <c r="V2085" s="5"/>
      <c r="W2085" s="5"/>
    </row>
    <row r="2086" spans="1:23" x14ac:dyDescent="0.2">
      <c r="A2086" s="5" t="s">
        <v>2142</v>
      </c>
      <c r="B2086" s="5" t="s">
        <v>34</v>
      </c>
      <c r="C2086" s="5">
        <v>0</v>
      </c>
      <c r="D2086" s="5">
        <v>0</v>
      </c>
      <c r="E2086" s="5"/>
      <c r="F2086" s="5">
        <v>0</v>
      </c>
      <c r="G2086" s="5">
        <v>0</v>
      </c>
      <c r="H2086" s="5">
        <v>1</v>
      </c>
      <c r="I2086" s="6">
        <v>8181818</v>
      </c>
      <c r="J2086" s="7">
        <f t="shared" si="2059"/>
        <v>8181818</v>
      </c>
      <c r="K2086" s="5">
        <v>1</v>
      </c>
      <c r="L2086" s="6">
        <f t="shared" si="1997"/>
        <v>8181818</v>
      </c>
      <c r="M2086" s="5">
        <f t="shared" ref="M2086:N2086" si="2102">F2086+H2086-K2086</f>
        <v>0</v>
      </c>
      <c r="N2086" s="6">
        <f t="shared" si="2102"/>
        <v>0</v>
      </c>
      <c r="O2086" s="5"/>
      <c r="P2086" s="5"/>
      <c r="Q2086" s="5"/>
      <c r="R2086" s="5"/>
      <c r="S2086" s="5"/>
      <c r="T2086" s="5"/>
      <c r="U2086" s="5"/>
      <c r="V2086" s="5"/>
      <c r="W2086" s="5"/>
    </row>
    <row r="2087" spans="1:23" x14ac:dyDescent="0.2">
      <c r="A2087" s="5" t="s">
        <v>2143</v>
      </c>
      <c r="B2087" s="5" t="s">
        <v>11</v>
      </c>
      <c r="C2087" s="5">
        <v>4</v>
      </c>
      <c r="D2087" s="6">
        <v>2618180</v>
      </c>
      <c r="E2087" s="5"/>
      <c r="F2087" s="5">
        <v>4</v>
      </c>
      <c r="G2087" s="6">
        <v>2618180</v>
      </c>
      <c r="H2087" s="5">
        <v>0</v>
      </c>
      <c r="I2087" s="5">
        <v>0</v>
      </c>
      <c r="J2087" s="7">
        <f t="shared" si="2059"/>
        <v>654545</v>
      </c>
      <c r="K2087" s="5">
        <v>4</v>
      </c>
      <c r="L2087" s="6">
        <f t="shared" si="1997"/>
        <v>2618180</v>
      </c>
      <c r="M2087" s="5">
        <f t="shared" ref="M2087:N2087" si="2103">F2087+H2087-K2087</f>
        <v>0</v>
      </c>
      <c r="N2087" s="6">
        <f t="shared" si="2103"/>
        <v>0</v>
      </c>
      <c r="O2087" s="5"/>
      <c r="P2087" s="5"/>
      <c r="Q2087" s="5"/>
      <c r="R2087" s="5"/>
      <c r="S2087" s="5"/>
      <c r="T2087" s="5"/>
      <c r="U2087" s="5"/>
      <c r="V2087" s="5"/>
      <c r="W2087" s="5"/>
    </row>
    <row r="2088" spans="1:23" x14ac:dyDescent="0.2">
      <c r="A2088" s="5" t="s">
        <v>2144</v>
      </c>
      <c r="B2088" s="5" t="s">
        <v>11</v>
      </c>
      <c r="C2088" s="5">
        <v>2</v>
      </c>
      <c r="D2088" s="6">
        <v>2636363</v>
      </c>
      <c r="E2088" s="5"/>
      <c r="F2088" s="5">
        <v>2</v>
      </c>
      <c r="G2088" s="6">
        <v>2636363</v>
      </c>
      <c r="H2088" s="5">
        <v>0</v>
      </c>
      <c r="I2088" s="5">
        <v>0</v>
      </c>
      <c r="J2088" s="7">
        <f t="shared" si="2059"/>
        <v>1318181.5</v>
      </c>
      <c r="K2088" s="5">
        <v>2</v>
      </c>
      <c r="L2088" s="6">
        <f t="shared" si="1997"/>
        <v>2636363</v>
      </c>
      <c r="M2088" s="5">
        <f t="shared" ref="M2088:N2088" si="2104">F2088+H2088-K2088</f>
        <v>0</v>
      </c>
      <c r="N2088" s="6">
        <f t="shared" si="2104"/>
        <v>0</v>
      </c>
      <c r="O2088" s="5"/>
      <c r="P2088" s="5"/>
      <c r="Q2088" s="5"/>
      <c r="R2088" s="5"/>
      <c r="S2088" s="5"/>
      <c r="T2088" s="5"/>
      <c r="U2088" s="5"/>
      <c r="V2088" s="5"/>
      <c r="W2088" s="5"/>
    </row>
    <row r="2089" spans="1:23" x14ac:dyDescent="0.2">
      <c r="A2089" s="5" t="s">
        <v>2145</v>
      </c>
      <c r="B2089" s="5" t="s">
        <v>650</v>
      </c>
      <c r="C2089" s="5">
        <v>1</v>
      </c>
      <c r="D2089" s="6">
        <v>2636364</v>
      </c>
      <c r="E2089" s="5"/>
      <c r="F2089" s="5">
        <v>1</v>
      </c>
      <c r="G2089" s="6">
        <v>2636364</v>
      </c>
      <c r="H2089" s="5">
        <v>0</v>
      </c>
      <c r="I2089" s="5">
        <v>0</v>
      </c>
      <c r="J2089" s="7">
        <f t="shared" si="2059"/>
        <v>2636364</v>
      </c>
      <c r="K2089" s="5">
        <v>1</v>
      </c>
      <c r="L2089" s="6">
        <f t="shared" si="1997"/>
        <v>2636364</v>
      </c>
      <c r="M2089" s="5">
        <f t="shared" ref="M2089:N2089" si="2105">F2089+H2089-K2089</f>
        <v>0</v>
      </c>
      <c r="N2089" s="6">
        <f t="shared" si="2105"/>
        <v>0</v>
      </c>
      <c r="O2089" s="5"/>
      <c r="P2089" s="5"/>
      <c r="Q2089" s="5"/>
      <c r="R2089" s="5"/>
      <c r="S2089" s="5"/>
      <c r="T2089" s="5"/>
      <c r="U2089" s="5"/>
      <c r="V2089" s="5"/>
      <c r="W2089" s="5"/>
    </row>
    <row r="2090" spans="1:23" x14ac:dyDescent="0.2">
      <c r="A2090" s="5" t="s">
        <v>2146</v>
      </c>
      <c r="B2090" s="5" t="s">
        <v>11</v>
      </c>
      <c r="C2090" s="5">
        <v>0</v>
      </c>
      <c r="D2090" s="5">
        <v>0</v>
      </c>
      <c r="E2090" s="5"/>
      <c r="F2090" s="5">
        <v>0</v>
      </c>
      <c r="G2090" s="5">
        <v>0</v>
      </c>
      <c r="H2090" s="5">
        <v>10</v>
      </c>
      <c r="I2090" s="6">
        <v>97272720</v>
      </c>
      <c r="J2090" s="7">
        <f t="shared" si="2059"/>
        <v>9727272</v>
      </c>
      <c r="K2090" s="5">
        <v>8</v>
      </c>
      <c r="L2090" s="6">
        <f t="shared" si="1997"/>
        <v>77818176</v>
      </c>
      <c r="M2090" s="5">
        <f t="shared" ref="M2090:N2090" si="2106">F2090+H2090-K2090</f>
        <v>2</v>
      </c>
      <c r="N2090" s="6">
        <f t="shared" si="2106"/>
        <v>19454544</v>
      </c>
      <c r="O2090" s="5"/>
      <c r="P2090" s="5"/>
      <c r="Q2090" s="5"/>
      <c r="R2090" s="5"/>
      <c r="S2090" s="5"/>
      <c r="T2090" s="5"/>
      <c r="U2090" s="5"/>
      <c r="V2090" s="5"/>
      <c r="W2090" s="5"/>
    </row>
    <row r="2091" spans="1:23" x14ac:dyDescent="0.2">
      <c r="A2091" s="5" t="s">
        <v>2147</v>
      </c>
      <c r="B2091" s="5" t="s">
        <v>11</v>
      </c>
      <c r="C2091" s="5">
        <v>1</v>
      </c>
      <c r="D2091" s="6">
        <v>2645455</v>
      </c>
      <c r="E2091" s="5"/>
      <c r="F2091" s="5">
        <v>1</v>
      </c>
      <c r="G2091" s="6">
        <v>2645455</v>
      </c>
      <c r="H2091" s="5">
        <v>0</v>
      </c>
      <c r="I2091" s="5">
        <v>0</v>
      </c>
      <c r="J2091" s="7">
        <f t="shared" si="2059"/>
        <v>2645455</v>
      </c>
      <c r="K2091" s="5">
        <v>1</v>
      </c>
      <c r="L2091" s="6">
        <f t="shared" si="1997"/>
        <v>2645455</v>
      </c>
      <c r="M2091" s="5">
        <f t="shared" ref="M2091:N2091" si="2107">F2091+H2091-K2091</f>
        <v>0</v>
      </c>
      <c r="N2091" s="6">
        <f t="shared" si="2107"/>
        <v>0</v>
      </c>
      <c r="O2091" s="5"/>
      <c r="P2091" s="5"/>
      <c r="Q2091" s="5"/>
      <c r="R2091" s="5"/>
      <c r="S2091" s="5"/>
      <c r="T2091" s="5"/>
      <c r="U2091" s="5"/>
      <c r="V2091" s="5"/>
      <c r="W2091" s="5"/>
    </row>
    <row r="2092" spans="1:23" x14ac:dyDescent="0.2">
      <c r="A2092" s="5" t="s">
        <v>2148</v>
      </c>
      <c r="B2092" s="5" t="s">
        <v>11</v>
      </c>
      <c r="C2092" s="5">
        <v>0</v>
      </c>
      <c r="D2092" s="5">
        <v>0</v>
      </c>
      <c r="E2092" s="5"/>
      <c r="F2092" s="5">
        <v>0</v>
      </c>
      <c r="G2092" s="5">
        <v>0</v>
      </c>
      <c r="H2092" s="5">
        <v>7</v>
      </c>
      <c r="I2092" s="6">
        <v>4410000</v>
      </c>
      <c r="J2092" s="7">
        <f t="shared" si="2059"/>
        <v>630000</v>
      </c>
      <c r="K2092" s="5">
        <v>5</v>
      </c>
      <c r="L2092" s="6">
        <f t="shared" si="1997"/>
        <v>3150000</v>
      </c>
      <c r="M2092" s="5">
        <f t="shared" ref="M2092:N2092" si="2108">F2092+H2092-K2092</f>
        <v>2</v>
      </c>
      <c r="N2092" s="6">
        <f t="shared" si="2108"/>
        <v>1260000</v>
      </c>
      <c r="O2092" s="5"/>
      <c r="P2092" s="5"/>
      <c r="Q2092" s="5"/>
      <c r="R2092" s="5"/>
      <c r="S2092" s="5"/>
      <c r="T2092" s="5"/>
      <c r="U2092" s="5"/>
      <c r="V2092" s="5"/>
      <c r="W2092" s="5"/>
    </row>
    <row r="2093" spans="1:23" x14ac:dyDescent="0.2">
      <c r="A2093" s="5" t="s">
        <v>2149</v>
      </c>
      <c r="B2093" s="5" t="s">
        <v>34</v>
      </c>
      <c r="C2093" s="5">
        <v>3</v>
      </c>
      <c r="D2093" s="6">
        <v>2672727</v>
      </c>
      <c r="E2093" s="5"/>
      <c r="F2093" s="5">
        <v>3</v>
      </c>
      <c r="G2093" s="6">
        <v>2672727</v>
      </c>
      <c r="H2093" s="5">
        <v>0</v>
      </c>
      <c r="I2093" s="5">
        <v>0</v>
      </c>
      <c r="J2093" s="7">
        <f t="shared" si="2059"/>
        <v>890909</v>
      </c>
      <c r="K2093" s="5">
        <v>3</v>
      </c>
      <c r="L2093" s="6">
        <f t="shared" si="1997"/>
        <v>2672727</v>
      </c>
      <c r="M2093" s="5">
        <f t="shared" ref="M2093:N2093" si="2109">F2093+H2093-K2093</f>
        <v>0</v>
      </c>
      <c r="N2093" s="6">
        <f t="shared" si="2109"/>
        <v>0</v>
      </c>
      <c r="O2093" s="5"/>
      <c r="P2093" s="5"/>
      <c r="Q2093" s="5"/>
      <c r="R2093" s="5"/>
      <c r="S2093" s="5"/>
      <c r="T2093" s="5"/>
      <c r="U2093" s="5"/>
      <c r="V2093" s="5"/>
      <c r="W2093" s="5"/>
    </row>
    <row r="2094" spans="1:23" x14ac:dyDescent="0.2">
      <c r="A2094" s="5" t="s">
        <v>2150</v>
      </c>
      <c r="B2094" s="5" t="s">
        <v>11</v>
      </c>
      <c r="C2094" s="5">
        <v>1</v>
      </c>
      <c r="D2094" s="6">
        <v>2690909</v>
      </c>
      <c r="E2094" s="5"/>
      <c r="F2094" s="5">
        <v>1</v>
      </c>
      <c r="G2094" s="6">
        <v>2690909</v>
      </c>
      <c r="H2094" s="5">
        <v>0</v>
      </c>
      <c r="I2094" s="5">
        <v>0</v>
      </c>
      <c r="J2094" s="7">
        <f t="shared" si="2059"/>
        <v>2690909</v>
      </c>
      <c r="K2094" s="5">
        <v>1</v>
      </c>
      <c r="L2094" s="6">
        <f t="shared" si="1997"/>
        <v>2690909</v>
      </c>
      <c r="M2094" s="5">
        <f t="shared" ref="M2094:N2094" si="2110">F2094+H2094-K2094</f>
        <v>0</v>
      </c>
      <c r="N2094" s="6">
        <f t="shared" si="2110"/>
        <v>0</v>
      </c>
      <c r="O2094" s="5"/>
      <c r="P2094" s="5"/>
      <c r="Q2094" s="5"/>
      <c r="R2094" s="5"/>
      <c r="S2094" s="5"/>
      <c r="T2094" s="5"/>
      <c r="U2094" s="5"/>
      <c r="V2094" s="5"/>
      <c r="W2094" s="5"/>
    </row>
    <row r="2095" spans="1:23" x14ac:dyDescent="0.2">
      <c r="A2095" s="5" t="s">
        <v>2151</v>
      </c>
      <c r="B2095" s="5" t="s">
        <v>11</v>
      </c>
      <c r="C2095" s="5">
        <v>1</v>
      </c>
      <c r="D2095" s="6">
        <v>2731482</v>
      </c>
      <c r="E2095" s="5"/>
      <c r="F2095" s="5">
        <v>1</v>
      </c>
      <c r="G2095" s="6">
        <v>2731482</v>
      </c>
      <c r="H2095" s="5">
        <v>0</v>
      </c>
      <c r="I2095" s="5">
        <v>0</v>
      </c>
      <c r="J2095" s="7">
        <f t="shared" si="2059"/>
        <v>2731482</v>
      </c>
      <c r="K2095" s="5">
        <v>1</v>
      </c>
      <c r="L2095" s="6">
        <f t="shared" si="1997"/>
        <v>2731482</v>
      </c>
      <c r="M2095" s="5">
        <f t="shared" ref="M2095:N2095" si="2111">F2095+H2095-K2095</f>
        <v>0</v>
      </c>
      <c r="N2095" s="6">
        <f t="shared" si="2111"/>
        <v>0</v>
      </c>
      <c r="O2095" s="5"/>
      <c r="P2095" s="5"/>
      <c r="Q2095" s="5"/>
      <c r="R2095" s="5"/>
      <c r="S2095" s="5"/>
      <c r="T2095" s="5"/>
      <c r="U2095" s="5"/>
      <c r="V2095" s="5"/>
      <c r="W2095" s="5"/>
    </row>
    <row r="2096" spans="1:23" x14ac:dyDescent="0.2">
      <c r="A2096" s="5" t="s">
        <v>2152</v>
      </c>
      <c r="B2096" s="5" t="s">
        <v>11</v>
      </c>
      <c r="C2096" s="5">
        <v>18</v>
      </c>
      <c r="D2096" s="6">
        <v>2740903</v>
      </c>
      <c r="E2096" s="5"/>
      <c r="F2096" s="5">
        <v>18</v>
      </c>
      <c r="G2096" s="6">
        <v>2740903</v>
      </c>
      <c r="H2096" s="5">
        <v>0</v>
      </c>
      <c r="I2096" s="5">
        <v>0</v>
      </c>
      <c r="J2096" s="7">
        <f t="shared" si="2059"/>
        <v>152272.38888888888</v>
      </c>
      <c r="K2096" s="5">
        <v>18</v>
      </c>
      <c r="L2096" s="6">
        <f t="shared" si="1997"/>
        <v>2740903</v>
      </c>
      <c r="M2096" s="5">
        <f t="shared" ref="M2096:N2096" si="2112">F2096+H2096-K2096</f>
        <v>0</v>
      </c>
      <c r="N2096" s="6">
        <f t="shared" si="2112"/>
        <v>0</v>
      </c>
      <c r="O2096" s="5"/>
      <c r="P2096" s="5"/>
      <c r="Q2096" s="5"/>
      <c r="R2096" s="5"/>
      <c r="S2096" s="5"/>
      <c r="T2096" s="5"/>
      <c r="U2096" s="5"/>
      <c r="V2096" s="5"/>
      <c r="W2096" s="5"/>
    </row>
    <row r="2097" spans="1:23" x14ac:dyDescent="0.2">
      <c r="A2097" s="5" t="s">
        <v>2153</v>
      </c>
      <c r="B2097" s="5" t="s">
        <v>11</v>
      </c>
      <c r="C2097" s="5">
        <v>0</v>
      </c>
      <c r="D2097" s="5">
        <v>0</v>
      </c>
      <c r="E2097" s="5"/>
      <c r="F2097" s="5">
        <v>0</v>
      </c>
      <c r="G2097" s="5">
        <v>0</v>
      </c>
      <c r="H2097" s="5">
        <v>2</v>
      </c>
      <c r="I2097" s="6">
        <v>21210000</v>
      </c>
      <c r="J2097" s="7">
        <f t="shared" si="2059"/>
        <v>10605000</v>
      </c>
      <c r="K2097" s="5">
        <v>1</v>
      </c>
      <c r="L2097" s="6">
        <f t="shared" si="1997"/>
        <v>10605000</v>
      </c>
      <c r="M2097" s="5">
        <f t="shared" ref="M2097:N2097" si="2113">F2097+H2097-K2097</f>
        <v>1</v>
      </c>
      <c r="N2097" s="6">
        <f t="shared" si="2113"/>
        <v>10605000</v>
      </c>
      <c r="O2097" s="5"/>
      <c r="P2097" s="5"/>
      <c r="Q2097" s="5"/>
      <c r="R2097" s="5"/>
      <c r="S2097" s="5"/>
      <c r="T2097" s="5"/>
      <c r="U2097" s="5"/>
      <c r="V2097" s="5"/>
      <c r="W2097" s="5"/>
    </row>
    <row r="2098" spans="1:23" x14ac:dyDescent="0.2">
      <c r="A2098" s="5" t="s">
        <v>2154</v>
      </c>
      <c r="B2098" s="5" t="s">
        <v>11</v>
      </c>
      <c r="C2098" s="5">
        <v>5</v>
      </c>
      <c r="D2098" s="6">
        <v>2863635</v>
      </c>
      <c r="E2098" s="5"/>
      <c r="F2098" s="5">
        <v>5</v>
      </c>
      <c r="G2098" s="6">
        <v>2863635</v>
      </c>
      <c r="H2098" s="5">
        <v>0</v>
      </c>
      <c r="I2098" s="5">
        <v>0</v>
      </c>
      <c r="J2098" s="7">
        <f t="shared" si="2059"/>
        <v>572727</v>
      </c>
      <c r="K2098" s="5">
        <v>5</v>
      </c>
      <c r="L2098" s="6">
        <f t="shared" si="1997"/>
        <v>2863635</v>
      </c>
      <c r="M2098" s="5">
        <f t="shared" ref="M2098:N2098" si="2114">F2098+H2098-K2098</f>
        <v>0</v>
      </c>
      <c r="N2098" s="6">
        <f t="shared" si="2114"/>
        <v>0</v>
      </c>
      <c r="O2098" s="5"/>
      <c r="P2098" s="5"/>
      <c r="Q2098" s="5"/>
      <c r="R2098" s="5"/>
      <c r="S2098" s="5"/>
      <c r="T2098" s="5"/>
      <c r="U2098" s="5"/>
      <c r="V2098" s="5"/>
      <c r="W2098" s="5"/>
    </row>
    <row r="2099" spans="1:23" x14ac:dyDescent="0.2">
      <c r="A2099" s="5" t="s">
        <v>2155</v>
      </c>
      <c r="B2099" s="5" t="s">
        <v>11</v>
      </c>
      <c r="C2099" s="5">
        <v>1</v>
      </c>
      <c r="D2099" s="6">
        <v>2863636</v>
      </c>
      <c r="E2099" s="5"/>
      <c r="F2099" s="5">
        <v>1</v>
      </c>
      <c r="G2099" s="6">
        <v>2863636</v>
      </c>
      <c r="H2099" s="5">
        <v>0</v>
      </c>
      <c r="I2099" s="5">
        <v>0</v>
      </c>
      <c r="J2099" s="7">
        <f t="shared" si="2059"/>
        <v>2863636</v>
      </c>
      <c r="K2099" s="5">
        <v>1</v>
      </c>
      <c r="L2099" s="6">
        <f t="shared" si="1997"/>
        <v>2863636</v>
      </c>
      <c r="M2099" s="5">
        <f t="shared" ref="M2099:N2099" si="2115">F2099+H2099-K2099</f>
        <v>0</v>
      </c>
      <c r="N2099" s="6">
        <f t="shared" si="2115"/>
        <v>0</v>
      </c>
      <c r="O2099" s="5"/>
      <c r="P2099" s="5"/>
      <c r="Q2099" s="5"/>
      <c r="R2099" s="5"/>
      <c r="S2099" s="5"/>
      <c r="T2099" s="5"/>
      <c r="U2099" s="5"/>
      <c r="V2099" s="5"/>
      <c r="W2099" s="5"/>
    </row>
    <row r="2100" spans="1:23" x14ac:dyDescent="0.2">
      <c r="A2100" s="5" t="s">
        <v>2156</v>
      </c>
      <c r="B2100" s="5" t="s">
        <v>11</v>
      </c>
      <c r="C2100" s="5">
        <v>1</v>
      </c>
      <c r="D2100" s="6">
        <v>2863636</v>
      </c>
      <c r="E2100" s="5"/>
      <c r="F2100" s="5">
        <v>1</v>
      </c>
      <c r="G2100" s="6">
        <v>2863636</v>
      </c>
      <c r="H2100" s="5">
        <v>0</v>
      </c>
      <c r="I2100" s="5">
        <v>0</v>
      </c>
      <c r="J2100" s="7">
        <f t="shared" si="2059"/>
        <v>2863636</v>
      </c>
      <c r="K2100" s="5">
        <v>1</v>
      </c>
      <c r="L2100" s="6">
        <f t="shared" si="1997"/>
        <v>2863636</v>
      </c>
      <c r="M2100" s="5">
        <f t="shared" ref="M2100:N2100" si="2116">F2100+H2100-K2100</f>
        <v>0</v>
      </c>
      <c r="N2100" s="6">
        <f t="shared" si="2116"/>
        <v>0</v>
      </c>
      <c r="O2100" s="5"/>
      <c r="P2100" s="5"/>
      <c r="Q2100" s="5"/>
      <c r="R2100" s="5"/>
      <c r="S2100" s="5"/>
      <c r="T2100" s="5"/>
      <c r="U2100" s="5"/>
      <c r="V2100" s="5"/>
      <c r="W2100" s="5"/>
    </row>
    <row r="2101" spans="1:23" x14ac:dyDescent="0.2">
      <c r="A2101" s="5" t="s">
        <v>2157</v>
      </c>
      <c r="B2101" s="5" t="s">
        <v>11</v>
      </c>
      <c r="C2101" s="5">
        <v>0</v>
      </c>
      <c r="D2101" s="5">
        <v>0</v>
      </c>
      <c r="E2101" s="5"/>
      <c r="F2101" s="5">
        <v>0</v>
      </c>
      <c r="G2101" s="5">
        <v>0</v>
      </c>
      <c r="H2101" s="5">
        <v>5</v>
      </c>
      <c r="I2101" s="6">
        <v>68636363</v>
      </c>
      <c r="J2101" s="7">
        <f t="shared" si="2059"/>
        <v>13727272.6</v>
      </c>
      <c r="K2101" s="5">
        <v>3</v>
      </c>
      <c r="L2101" s="6">
        <f t="shared" si="1997"/>
        <v>41181817.799999997</v>
      </c>
      <c r="M2101" s="5">
        <f t="shared" ref="M2101:N2101" si="2117">F2101+H2101-K2101</f>
        <v>2</v>
      </c>
      <c r="N2101" s="6">
        <f t="shared" si="2117"/>
        <v>27454545.200000003</v>
      </c>
      <c r="O2101" s="5"/>
      <c r="P2101" s="5"/>
      <c r="Q2101" s="5"/>
      <c r="R2101" s="5"/>
      <c r="S2101" s="5"/>
      <c r="T2101" s="5"/>
      <c r="U2101" s="5"/>
      <c r="V2101" s="5"/>
      <c r="W2101" s="5"/>
    </row>
    <row r="2102" spans="1:23" x14ac:dyDescent="0.2">
      <c r="A2102" s="5" t="s">
        <v>2158</v>
      </c>
      <c r="B2102" s="5" t="s">
        <v>11</v>
      </c>
      <c r="C2102" s="5">
        <v>1</v>
      </c>
      <c r="D2102" s="6">
        <v>4727272</v>
      </c>
      <c r="E2102" s="5"/>
      <c r="F2102" s="5">
        <v>1</v>
      </c>
      <c r="G2102" s="6">
        <v>4727272</v>
      </c>
      <c r="H2102" s="5">
        <v>3</v>
      </c>
      <c r="I2102" s="6">
        <v>14181817</v>
      </c>
      <c r="J2102" s="7">
        <f t="shared" si="2059"/>
        <v>4727272.25</v>
      </c>
      <c r="K2102" s="5">
        <v>4</v>
      </c>
      <c r="L2102" s="6">
        <f t="shared" si="1997"/>
        <v>18909089</v>
      </c>
      <c r="M2102" s="5">
        <f t="shared" ref="M2102:N2102" si="2118">F2102+H2102-K2102</f>
        <v>0</v>
      </c>
      <c r="N2102" s="6">
        <f t="shared" si="2118"/>
        <v>0</v>
      </c>
      <c r="O2102" s="5"/>
      <c r="P2102" s="5"/>
      <c r="Q2102" s="5"/>
      <c r="R2102" s="5"/>
      <c r="S2102" s="5"/>
      <c r="T2102" s="5"/>
      <c r="U2102" s="5"/>
      <c r="V2102" s="5"/>
      <c r="W2102" s="5"/>
    </row>
    <row r="2103" spans="1:23" x14ac:dyDescent="0.2">
      <c r="A2103" s="5" t="s">
        <v>2159</v>
      </c>
      <c r="B2103" s="5" t="s">
        <v>11</v>
      </c>
      <c r="C2103" s="5">
        <v>2</v>
      </c>
      <c r="D2103" s="6">
        <v>2890908</v>
      </c>
      <c r="E2103" s="5"/>
      <c r="F2103" s="5">
        <v>2</v>
      </c>
      <c r="G2103" s="6">
        <v>2890908</v>
      </c>
      <c r="H2103" s="5">
        <v>0</v>
      </c>
      <c r="I2103" s="5">
        <v>0</v>
      </c>
      <c r="J2103" s="7">
        <f t="shared" si="2059"/>
        <v>1445454</v>
      </c>
      <c r="K2103" s="5">
        <v>2</v>
      </c>
      <c r="L2103" s="6">
        <f t="shared" si="1997"/>
        <v>2890908</v>
      </c>
      <c r="M2103" s="5">
        <f t="shared" ref="M2103:N2103" si="2119">F2103+H2103-K2103</f>
        <v>0</v>
      </c>
      <c r="N2103" s="6">
        <f t="shared" si="2119"/>
        <v>0</v>
      </c>
      <c r="O2103" s="5"/>
      <c r="P2103" s="5"/>
      <c r="Q2103" s="5"/>
      <c r="R2103" s="5"/>
      <c r="S2103" s="5"/>
      <c r="T2103" s="5"/>
      <c r="U2103" s="5"/>
      <c r="V2103" s="5"/>
      <c r="W2103" s="5"/>
    </row>
    <row r="2104" spans="1:23" x14ac:dyDescent="0.2">
      <c r="A2104" s="5" t="s">
        <v>2160</v>
      </c>
      <c r="B2104" s="5" t="s">
        <v>11</v>
      </c>
      <c r="C2104" s="5">
        <v>1</v>
      </c>
      <c r="D2104" s="6">
        <v>2890909</v>
      </c>
      <c r="E2104" s="5"/>
      <c r="F2104" s="5">
        <v>1</v>
      </c>
      <c r="G2104" s="6">
        <v>2890909</v>
      </c>
      <c r="H2104" s="5">
        <v>0</v>
      </c>
      <c r="I2104" s="5">
        <v>0</v>
      </c>
      <c r="J2104" s="7">
        <f t="shared" si="2059"/>
        <v>2890909</v>
      </c>
      <c r="K2104" s="5">
        <v>1</v>
      </c>
      <c r="L2104" s="6">
        <f t="shared" si="1997"/>
        <v>2890909</v>
      </c>
      <c r="M2104" s="5">
        <f t="shared" ref="M2104:N2104" si="2120">F2104+H2104-K2104</f>
        <v>0</v>
      </c>
      <c r="N2104" s="6">
        <f t="shared" si="2120"/>
        <v>0</v>
      </c>
      <c r="O2104" s="5"/>
      <c r="P2104" s="5"/>
      <c r="Q2104" s="5"/>
      <c r="R2104" s="5"/>
      <c r="S2104" s="5"/>
      <c r="T2104" s="5"/>
      <c r="U2104" s="5"/>
      <c r="V2104" s="5"/>
      <c r="W2104" s="5"/>
    </row>
    <row r="2105" spans="1:23" x14ac:dyDescent="0.2">
      <c r="A2105" s="5" t="s">
        <v>2161</v>
      </c>
      <c r="B2105" s="5" t="s">
        <v>11</v>
      </c>
      <c r="C2105" s="5">
        <v>1</v>
      </c>
      <c r="D2105" s="6">
        <v>2900000</v>
      </c>
      <c r="E2105" s="5"/>
      <c r="F2105" s="5">
        <v>1</v>
      </c>
      <c r="G2105" s="6">
        <v>2900000</v>
      </c>
      <c r="H2105" s="5">
        <v>0</v>
      </c>
      <c r="I2105" s="5">
        <v>0</v>
      </c>
      <c r="J2105" s="7">
        <f t="shared" si="2059"/>
        <v>2900000</v>
      </c>
      <c r="K2105" s="5">
        <v>1</v>
      </c>
      <c r="L2105" s="6">
        <f t="shared" si="1997"/>
        <v>2900000</v>
      </c>
      <c r="M2105" s="5">
        <f t="shared" ref="M2105:N2105" si="2121">F2105+H2105-K2105</f>
        <v>0</v>
      </c>
      <c r="N2105" s="6">
        <f t="shared" si="2121"/>
        <v>0</v>
      </c>
      <c r="O2105" s="5"/>
      <c r="P2105" s="5"/>
      <c r="Q2105" s="5"/>
      <c r="R2105" s="5"/>
      <c r="S2105" s="5"/>
      <c r="T2105" s="5"/>
      <c r="U2105" s="5"/>
      <c r="V2105" s="5"/>
      <c r="W2105" s="5"/>
    </row>
    <row r="2106" spans="1:23" x14ac:dyDescent="0.2">
      <c r="A2106" s="5" t="s">
        <v>2162</v>
      </c>
      <c r="B2106" s="5" t="s">
        <v>11</v>
      </c>
      <c r="C2106" s="5">
        <v>1</v>
      </c>
      <c r="D2106" s="6">
        <v>2909091</v>
      </c>
      <c r="E2106" s="5"/>
      <c r="F2106" s="5">
        <v>1</v>
      </c>
      <c r="G2106" s="6">
        <v>2909091</v>
      </c>
      <c r="H2106" s="5">
        <v>0</v>
      </c>
      <c r="I2106" s="5">
        <v>0</v>
      </c>
      <c r="J2106" s="7">
        <f t="shared" si="2059"/>
        <v>2909091</v>
      </c>
      <c r="K2106" s="5">
        <v>1</v>
      </c>
      <c r="L2106" s="6">
        <f t="shared" si="1997"/>
        <v>2909091</v>
      </c>
      <c r="M2106" s="5">
        <f t="shared" ref="M2106:N2106" si="2122">F2106+H2106-K2106</f>
        <v>0</v>
      </c>
      <c r="N2106" s="6">
        <f t="shared" si="2122"/>
        <v>0</v>
      </c>
      <c r="O2106" s="5"/>
      <c r="P2106" s="5"/>
      <c r="Q2106" s="5"/>
      <c r="R2106" s="5"/>
      <c r="S2106" s="5"/>
      <c r="T2106" s="5"/>
      <c r="U2106" s="5"/>
      <c r="V2106" s="5"/>
      <c r="W2106" s="5"/>
    </row>
    <row r="2107" spans="1:23" x14ac:dyDescent="0.2">
      <c r="A2107" s="5" t="s">
        <v>2163</v>
      </c>
      <c r="B2107" s="5" t="s">
        <v>11</v>
      </c>
      <c r="C2107" s="5">
        <v>6</v>
      </c>
      <c r="D2107" s="6">
        <v>2945453</v>
      </c>
      <c r="E2107" s="5"/>
      <c r="F2107" s="5">
        <v>6</v>
      </c>
      <c r="G2107" s="6">
        <v>2945453</v>
      </c>
      <c r="H2107" s="5">
        <v>0</v>
      </c>
      <c r="I2107" s="5">
        <v>0</v>
      </c>
      <c r="J2107" s="7">
        <f t="shared" si="2059"/>
        <v>490908.83333333331</v>
      </c>
      <c r="K2107" s="5">
        <v>6</v>
      </c>
      <c r="L2107" s="6">
        <f t="shared" si="1997"/>
        <v>2945453</v>
      </c>
      <c r="M2107" s="5">
        <f t="shared" ref="M2107:N2107" si="2123">F2107+H2107-K2107</f>
        <v>0</v>
      </c>
      <c r="N2107" s="6">
        <f t="shared" si="2123"/>
        <v>0</v>
      </c>
      <c r="O2107" s="5"/>
      <c r="P2107" s="5"/>
      <c r="Q2107" s="5"/>
      <c r="R2107" s="5"/>
      <c r="S2107" s="5"/>
      <c r="T2107" s="5"/>
      <c r="U2107" s="5"/>
      <c r="V2107" s="5"/>
      <c r="W2107" s="5"/>
    </row>
    <row r="2108" spans="1:23" x14ac:dyDescent="0.2">
      <c r="A2108" s="5" t="s">
        <v>2164</v>
      </c>
      <c r="B2108" s="5" t="s">
        <v>20</v>
      </c>
      <c r="C2108" s="5">
        <v>1</v>
      </c>
      <c r="D2108" s="6">
        <v>2950000</v>
      </c>
      <c r="E2108" s="5"/>
      <c r="F2108" s="5">
        <v>1</v>
      </c>
      <c r="G2108" s="6">
        <v>2950000</v>
      </c>
      <c r="H2108" s="5">
        <v>0</v>
      </c>
      <c r="I2108" s="5">
        <v>0</v>
      </c>
      <c r="J2108" s="7">
        <f t="shared" si="2059"/>
        <v>2950000</v>
      </c>
      <c r="K2108" s="5">
        <v>1</v>
      </c>
      <c r="L2108" s="6">
        <f t="shared" si="1997"/>
        <v>2950000</v>
      </c>
      <c r="M2108" s="5">
        <f t="shared" ref="M2108:N2108" si="2124">F2108+H2108-K2108</f>
        <v>0</v>
      </c>
      <c r="N2108" s="6">
        <f t="shared" si="2124"/>
        <v>0</v>
      </c>
      <c r="O2108" s="5"/>
      <c r="P2108" s="5"/>
      <c r="Q2108" s="5"/>
      <c r="R2108" s="5"/>
      <c r="S2108" s="5"/>
      <c r="T2108" s="5"/>
      <c r="U2108" s="5"/>
      <c r="V2108" s="5"/>
      <c r="W2108" s="5"/>
    </row>
    <row r="2109" spans="1:23" x14ac:dyDescent="0.2">
      <c r="A2109" s="5" t="s">
        <v>2165</v>
      </c>
      <c r="B2109" s="5" t="s">
        <v>25</v>
      </c>
      <c r="C2109" s="5">
        <v>1</v>
      </c>
      <c r="D2109" s="6">
        <v>2954545</v>
      </c>
      <c r="E2109" s="5"/>
      <c r="F2109" s="5">
        <v>1</v>
      </c>
      <c r="G2109" s="6">
        <v>2954545</v>
      </c>
      <c r="H2109" s="5">
        <v>0</v>
      </c>
      <c r="I2109" s="5">
        <v>0</v>
      </c>
      <c r="J2109" s="7">
        <f t="shared" si="2059"/>
        <v>2954545</v>
      </c>
      <c r="K2109" s="5">
        <v>1</v>
      </c>
      <c r="L2109" s="6">
        <f t="shared" si="1997"/>
        <v>2954545</v>
      </c>
      <c r="M2109" s="5">
        <f t="shared" ref="M2109:N2109" si="2125">F2109+H2109-K2109</f>
        <v>0</v>
      </c>
      <c r="N2109" s="6">
        <f t="shared" si="2125"/>
        <v>0</v>
      </c>
      <c r="O2109" s="5"/>
      <c r="P2109" s="5"/>
      <c r="Q2109" s="5"/>
      <c r="R2109" s="5"/>
      <c r="S2109" s="5"/>
      <c r="T2109" s="5"/>
      <c r="U2109" s="5"/>
      <c r="V2109" s="5"/>
      <c r="W2109" s="5"/>
    </row>
    <row r="2110" spans="1:23" x14ac:dyDescent="0.2">
      <c r="A2110" s="5" t="s">
        <v>2166</v>
      </c>
      <c r="B2110" s="5" t="s">
        <v>11</v>
      </c>
      <c r="C2110" s="5">
        <v>1</v>
      </c>
      <c r="D2110" s="6">
        <v>2981818</v>
      </c>
      <c r="E2110" s="5"/>
      <c r="F2110" s="5">
        <v>1</v>
      </c>
      <c r="G2110" s="6">
        <v>2981818</v>
      </c>
      <c r="H2110" s="5">
        <v>0</v>
      </c>
      <c r="I2110" s="5">
        <v>0</v>
      </c>
      <c r="J2110" s="7">
        <f t="shared" si="2059"/>
        <v>2981818</v>
      </c>
      <c r="K2110" s="5">
        <v>1</v>
      </c>
      <c r="L2110" s="6">
        <f t="shared" si="1997"/>
        <v>2981818</v>
      </c>
      <c r="M2110" s="5">
        <f t="shared" ref="M2110:N2110" si="2126">F2110+H2110-K2110</f>
        <v>0</v>
      </c>
      <c r="N2110" s="6">
        <f t="shared" si="2126"/>
        <v>0</v>
      </c>
      <c r="O2110" s="5"/>
      <c r="P2110" s="5"/>
      <c r="Q2110" s="5"/>
      <c r="R2110" s="5"/>
      <c r="S2110" s="5"/>
      <c r="T2110" s="5"/>
      <c r="U2110" s="5"/>
      <c r="V2110" s="5"/>
      <c r="W2110" s="5"/>
    </row>
    <row r="2111" spans="1:23" x14ac:dyDescent="0.2">
      <c r="A2111" s="5" t="s">
        <v>2167</v>
      </c>
      <c r="B2111" s="5" t="s">
        <v>11</v>
      </c>
      <c r="C2111" s="5">
        <v>10</v>
      </c>
      <c r="D2111" s="6">
        <v>3000000</v>
      </c>
      <c r="E2111" s="5"/>
      <c r="F2111" s="5">
        <v>10</v>
      </c>
      <c r="G2111" s="6">
        <v>3000000</v>
      </c>
      <c r="H2111" s="5">
        <v>0</v>
      </c>
      <c r="I2111" s="5">
        <v>0</v>
      </c>
      <c r="J2111" s="7">
        <f t="shared" si="2059"/>
        <v>300000</v>
      </c>
      <c r="K2111" s="5">
        <v>10</v>
      </c>
      <c r="L2111" s="6">
        <f t="shared" si="1997"/>
        <v>3000000</v>
      </c>
      <c r="M2111" s="5">
        <f t="shared" ref="M2111:N2111" si="2127">F2111+H2111-K2111</f>
        <v>0</v>
      </c>
      <c r="N2111" s="6">
        <f t="shared" si="2127"/>
        <v>0</v>
      </c>
      <c r="O2111" s="5"/>
      <c r="P2111" s="5"/>
      <c r="Q2111" s="5"/>
      <c r="R2111" s="5"/>
      <c r="S2111" s="5"/>
      <c r="T2111" s="5"/>
      <c r="U2111" s="5"/>
      <c r="V2111" s="5"/>
      <c r="W2111" s="5"/>
    </row>
    <row r="2112" spans="1:23" x14ac:dyDescent="0.2">
      <c r="A2112" s="5" t="s">
        <v>2168</v>
      </c>
      <c r="B2112" s="5" t="s">
        <v>11</v>
      </c>
      <c r="C2112" s="5">
        <v>1</v>
      </c>
      <c r="D2112" s="6">
        <v>3081818</v>
      </c>
      <c r="E2112" s="5"/>
      <c r="F2112" s="5">
        <v>1</v>
      </c>
      <c r="G2112" s="6">
        <v>3081818</v>
      </c>
      <c r="H2112" s="5">
        <v>0</v>
      </c>
      <c r="I2112" s="5">
        <v>0</v>
      </c>
      <c r="J2112" s="7">
        <f t="shared" si="2059"/>
        <v>3081818</v>
      </c>
      <c r="K2112" s="5">
        <v>1</v>
      </c>
      <c r="L2112" s="6">
        <f t="shared" si="1997"/>
        <v>3081818</v>
      </c>
      <c r="M2112" s="5">
        <f t="shared" ref="M2112:N2112" si="2128">F2112+H2112-K2112</f>
        <v>0</v>
      </c>
      <c r="N2112" s="6">
        <f t="shared" si="2128"/>
        <v>0</v>
      </c>
      <c r="O2112" s="5"/>
      <c r="P2112" s="5"/>
      <c r="Q2112" s="5"/>
      <c r="R2112" s="5"/>
      <c r="S2112" s="5"/>
      <c r="T2112" s="5"/>
      <c r="U2112" s="5"/>
      <c r="V2112" s="5"/>
      <c r="W2112" s="5"/>
    </row>
    <row r="2113" spans="1:23" x14ac:dyDescent="0.2">
      <c r="A2113" s="5" t="s">
        <v>2169</v>
      </c>
      <c r="B2113" s="5" t="s">
        <v>11</v>
      </c>
      <c r="C2113" s="5">
        <v>88</v>
      </c>
      <c r="D2113" s="6">
        <v>70400000</v>
      </c>
      <c r="E2113" s="5"/>
      <c r="F2113" s="5">
        <v>88</v>
      </c>
      <c r="G2113" s="6">
        <v>70400000</v>
      </c>
      <c r="H2113" s="5">
        <v>0</v>
      </c>
      <c r="I2113" s="5">
        <v>0</v>
      </c>
      <c r="J2113" s="7">
        <f t="shared" si="2059"/>
        <v>800000</v>
      </c>
      <c r="K2113" s="5">
        <v>25</v>
      </c>
      <c r="L2113" s="6">
        <f t="shared" si="1997"/>
        <v>20000000</v>
      </c>
      <c r="M2113" s="5">
        <f t="shared" ref="M2113:N2113" si="2129">F2113+H2113-K2113</f>
        <v>63</v>
      </c>
      <c r="N2113" s="6">
        <f t="shared" si="2129"/>
        <v>50400000</v>
      </c>
      <c r="O2113" s="5"/>
      <c r="P2113" s="5"/>
      <c r="Q2113" s="5"/>
      <c r="R2113" s="5"/>
      <c r="S2113" s="5"/>
      <c r="T2113" s="5"/>
      <c r="U2113" s="5"/>
      <c r="V2113" s="5"/>
      <c r="W2113" s="5"/>
    </row>
    <row r="2114" spans="1:23" x14ac:dyDescent="0.2">
      <c r="A2114" s="5" t="s">
        <v>2170</v>
      </c>
      <c r="B2114" s="5" t="s">
        <v>11</v>
      </c>
      <c r="C2114" s="5">
        <v>0</v>
      </c>
      <c r="D2114" s="5">
        <v>0</v>
      </c>
      <c r="E2114" s="5"/>
      <c r="F2114" s="5">
        <v>0</v>
      </c>
      <c r="G2114" s="5">
        <v>0</v>
      </c>
      <c r="H2114" s="5">
        <v>3</v>
      </c>
      <c r="I2114" s="6">
        <v>26045454</v>
      </c>
      <c r="J2114" s="7">
        <f t="shared" si="2059"/>
        <v>8681818</v>
      </c>
      <c r="K2114" s="5">
        <v>3</v>
      </c>
      <c r="L2114" s="6">
        <f t="shared" si="1997"/>
        <v>26045454</v>
      </c>
      <c r="M2114" s="5">
        <f t="shared" ref="M2114:N2114" si="2130">F2114+H2114-K2114</f>
        <v>0</v>
      </c>
      <c r="N2114" s="6">
        <f t="shared" si="2130"/>
        <v>0</v>
      </c>
      <c r="O2114" s="5"/>
      <c r="P2114" s="5"/>
      <c r="Q2114" s="5"/>
      <c r="R2114" s="5"/>
      <c r="S2114" s="5"/>
      <c r="T2114" s="5"/>
      <c r="U2114" s="5"/>
      <c r="V2114" s="5"/>
      <c r="W2114" s="5"/>
    </row>
    <row r="2115" spans="1:23" x14ac:dyDescent="0.2">
      <c r="A2115" s="5" t="s">
        <v>2171</v>
      </c>
      <c r="B2115" s="5" t="s">
        <v>11</v>
      </c>
      <c r="C2115" s="5">
        <v>0</v>
      </c>
      <c r="D2115" s="5">
        <v>0</v>
      </c>
      <c r="E2115" s="5"/>
      <c r="F2115" s="5">
        <v>0</v>
      </c>
      <c r="G2115" s="5">
        <v>0</v>
      </c>
      <c r="H2115" s="5">
        <v>2</v>
      </c>
      <c r="I2115" s="6">
        <v>17000000</v>
      </c>
      <c r="J2115" s="7">
        <f t="shared" si="2059"/>
        <v>8500000</v>
      </c>
      <c r="K2115" s="5">
        <v>2</v>
      </c>
      <c r="L2115" s="6">
        <f t="shared" si="1997"/>
        <v>17000000</v>
      </c>
      <c r="M2115" s="5">
        <f t="shared" ref="M2115:N2115" si="2131">F2115+H2115-K2115</f>
        <v>0</v>
      </c>
      <c r="N2115" s="6">
        <f t="shared" si="2131"/>
        <v>0</v>
      </c>
      <c r="O2115" s="5"/>
      <c r="P2115" s="5"/>
      <c r="Q2115" s="5"/>
      <c r="R2115" s="5"/>
      <c r="S2115" s="5"/>
      <c r="T2115" s="5"/>
      <c r="U2115" s="5"/>
      <c r="V2115" s="5"/>
      <c r="W2115" s="5"/>
    </row>
    <row r="2116" spans="1:23" x14ac:dyDescent="0.2">
      <c r="A2116" s="5" t="s">
        <v>2172</v>
      </c>
      <c r="B2116" s="5" t="s">
        <v>11</v>
      </c>
      <c r="C2116" s="5">
        <v>1</v>
      </c>
      <c r="D2116" s="6">
        <v>3172727</v>
      </c>
      <c r="E2116" s="5"/>
      <c r="F2116" s="5">
        <v>1</v>
      </c>
      <c r="G2116" s="6">
        <v>3172727</v>
      </c>
      <c r="H2116" s="5">
        <v>0</v>
      </c>
      <c r="I2116" s="5">
        <v>0</v>
      </c>
      <c r="J2116" s="7">
        <f t="shared" si="2059"/>
        <v>3172727</v>
      </c>
      <c r="K2116" s="5">
        <v>1</v>
      </c>
      <c r="L2116" s="6">
        <f t="shared" si="1997"/>
        <v>3172727</v>
      </c>
      <c r="M2116" s="5">
        <f t="shared" ref="M2116:N2116" si="2132">F2116+H2116-K2116</f>
        <v>0</v>
      </c>
      <c r="N2116" s="6">
        <f t="shared" si="2132"/>
        <v>0</v>
      </c>
      <c r="O2116" s="5"/>
      <c r="P2116" s="5"/>
      <c r="Q2116" s="5"/>
      <c r="R2116" s="5"/>
      <c r="S2116" s="5"/>
      <c r="T2116" s="5"/>
      <c r="U2116" s="5"/>
      <c r="V2116" s="5"/>
      <c r="W2116" s="5"/>
    </row>
    <row r="2117" spans="1:23" x14ac:dyDescent="0.2">
      <c r="A2117" s="5" t="s">
        <v>2173</v>
      </c>
      <c r="B2117" s="5" t="s">
        <v>11</v>
      </c>
      <c r="C2117" s="5">
        <v>1</v>
      </c>
      <c r="D2117" s="6">
        <v>3181818</v>
      </c>
      <c r="E2117" s="5"/>
      <c r="F2117" s="5">
        <v>1</v>
      </c>
      <c r="G2117" s="6">
        <v>3181818</v>
      </c>
      <c r="H2117" s="5">
        <v>0</v>
      </c>
      <c r="I2117" s="5">
        <v>0</v>
      </c>
      <c r="J2117" s="7">
        <f t="shared" si="2059"/>
        <v>3181818</v>
      </c>
      <c r="K2117" s="5">
        <v>1</v>
      </c>
      <c r="L2117" s="6">
        <f t="shared" si="1997"/>
        <v>3181818</v>
      </c>
      <c r="M2117" s="5">
        <f t="shared" ref="M2117:N2117" si="2133">F2117+H2117-K2117</f>
        <v>0</v>
      </c>
      <c r="N2117" s="6">
        <f t="shared" si="2133"/>
        <v>0</v>
      </c>
      <c r="O2117" s="5"/>
      <c r="P2117" s="5"/>
      <c r="Q2117" s="5"/>
      <c r="R2117" s="5"/>
      <c r="S2117" s="5"/>
      <c r="T2117" s="5"/>
      <c r="U2117" s="5"/>
      <c r="V2117" s="5"/>
      <c r="W2117" s="5"/>
    </row>
    <row r="2118" spans="1:23" x14ac:dyDescent="0.2">
      <c r="A2118" s="5" t="s">
        <v>2174</v>
      </c>
      <c r="B2118" s="5" t="s">
        <v>11</v>
      </c>
      <c r="C2118" s="5">
        <v>1</v>
      </c>
      <c r="D2118" s="6">
        <v>3181818</v>
      </c>
      <c r="E2118" s="5"/>
      <c r="F2118" s="5">
        <v>1</v>
      </c>
      <c r="G2118" s="6">
        <v>3181818</v>
      </c>
      <c r="H2118" s="5">
        <v>0</v>
      </c>
      <c r="I2118" s="5">
        <v>0</v>
      </c>
      <c r="J2118" s="7">
        <f t="shared" si="2059"/>
        <v>3181818</v>
      </c>
      <c r="K2118" s="5">
        <v>1</v>
      </c>
      <c r="L2118" s="6">
        <f t="shared" si="1997"/>
        <v>3181818</v>
      </c>
      <c r="M2118" s="5">
        <f t="shared" ref="M2118:N2118" si="2134">F2118+H2118-K2118</f>
        <v>0</v>
      </c>
      <c r="N2118" s="6">
        <f t="shared" si="2134"/>
        <v>0</v>
      </c>
      <c r="O2118" s="5"/>
      <c r="P2118" s="5"/>
      <c r="Q2118" s="5"/>
      <c r="R2118" s="5"/>
      <c r="S2118" s="5"/>
      <c r="T2118" s="5"/>
      <c r="U2118" s="5"/>
      <c r="V2118" s="5"/>
      <c r="W2118" s="5"/>
    </row>
    <row r="2119" spans="1:23" x14ac:dyDescent="0.2">
      <c r="A2119" s="5" t="s">
        <v>2175</v>
      </c>
      <c r="B2119" s="5" t="s">
        <v>11</v>
      </c>
      <c r="C2119" s="5">
        <v>4</v>
      </c>
      <c r="D2119" s="6">
        <v>3196364</v>
      </c>
      <c r="E2119" s="5"/>
      <c r="F2119" s="5">
        <v>4</v>
      </c>
      <c r="G2119" s="6">
        <v>3196364</v>
      </c>
      <c r="H2119" s="5">
        <v>0</v>
      </c>
      <c r="I2119" s="5">
        <v>0</v>
      </c>
      <c r="J2119" s="7">
        <f t="shared" si="2059"/>
        <v>799091</v>
      </c>
      <c r="K2119" s="5">
        <v>4</v>
      </c>
      <c r="L2119" s="6">
        <f t="shared" si="1997"/>
        <v>3196364</v>
      </c>
      <c r="M2119" s="5">
        <f t="shared" ref="M2119:N2119" si="2135">F2119+H2119-K2119</f>
        <v>0</v>
      </c>
      <c r="N2119" s="6">
        <f t="shared" si="2135"/>
        <v>0</v>
      </c>
      <c r="O2119" s="5"/>
      <c r="P2119" s="5"/>
      <c r="Q2119" s="5"/>
      <c r="R2119" s="5"/>
      <c r="S2119" s="5"/>
      <c r="T2119" s="5"/>
      <c r="U2119" s="5"/>
      <c r="V2119" s="5"/>
      <c r="W2119" s="5"/>
    </row>
    <row r="2120" spans="1:23" x14ac:dyDescent="0.2">
      <c r="A2120" s="5" t="s">
        <v>2176</v>
      </c>
      <c r="B2120" s="5" t="s">
        <v>11</v>
      </c>
      <c r="C2120" s="5">
        <v>0</v>
      </c>
      <c r="D2120" s="5">
        <v>0</v>
      </c>
      <c r="E2120" s="5"/>
      <c r="F2120" s="5">
        <v>0</v>
      </c>
      <c r="G2120" s="5">
        <v>0</v>
      </c>
      <c r="H2120" s="5">
        <v>69</v>
      </c>
      <c r="I2120" s="6">
        <v>46918158</v>
      </c>
      <c r="J2120" s="7">
        <f t="shared" si="2059"/>
        <v>679973.30434782605</v>
      </c>
      <c r="K2120" s="5">
        <v>60</v>
      </c>
      <c r="L2120" s="6">
        <f t="shared" si="1997"/>
        <v>40798398.260869563</v>
      </c>
      <c r="M2120" s="5">
        <f t="shared" ref="M2120:N2120" si="2136">F2120+H2120-K2120</f>
        <v>9</v>
      </c>
      <c r="N2120" s="6">
        <f t="shared" si="2136"/>
        <v>6119759.7391304374</v>
      </c>
      <c r="O2120" s="5"/>
      <c r="P2120" s="5"/>
      <c r="Q2120" s="5"/>
      <c r="R2120" s="5"/>
      <c r="S2120" s="5"/>
      <c r="T2120" s="5"/>
      <c r="U2120" s="5"/>
      <c r="V2120" s="5"/>
      <c r="W2120" s="5"/>
    </row>
    <row r="2121" spans="1:23" x14ac:dyDescent="0.2">
      <c r="A2121" s="5" t="s">
        <v>2177</v>
      </c>
      <c r="B2121" s="5" t="s">
        <v>11</v>
      </c>
      <c r="C2121" s="5">
        <v>3</v>
      </c>
      <c r="D2121" s="6">
        <v>3227272</v>
      </c>
      <c r="E2121" s="5"/>
      <c r="F2121" s="5">
        <v>3</v>
      </c>
      <c r="G2121" s="6">
        <v>3227272</v>
      </c>
      <c r="H2121" s="5">
        <v>0</v>
      </c>
      <c r="I2121" s="5">
        <v>0</v>
      </c>
      <c r="J2121" s="7">
        <f t="shared" si="2059"/>
        <v>1075757.3333333333</v>
      </c>
      <c r="K2121" s="5">
        <v>3</v>
      </c>
      <c r="L2121" s="6">
        <f t="shared" si="1997"/>
        <v>3227272</v>
      </c>
      <c r="M2121" s="5">
        <f t="shared" ref="M2121:N2121" si="2137">F2121+H2121-K2121</f>
        <v>0</v>
      </c>
      <c r="N2121" s="6">
        <f t="shared" si="2137"/>
        <v>0</v>
      </c>
      <c r="O2121" s="5"/>
      <c r="P2121" s="5"/>
      <c r="Q2121" s="5"/>
      <c r="R2121" s="5"/>
      <c r="S2121" s="5"/>
      <c r="T2121" s="5"/>
      <c r="U2121" s="5"/>
      <c r="V2121" s="5"/>
      <c r="W2121" s="5"/>
    </row>
    <row r="2122" spans="1:23" x14ac:dyDescent="0.2">
      <c r="A2122" s="5" t="s">
        <v>2178</v>
      </c>
      <c r="B2122" s="5" t="s">
        <v>11</v>
      </c>
      <c r="C2122" s="5">
        <v>4</v>
      </c>
      <c r="D2122" s="6">
        <v>3236364</v>
      </c>
      <c r="E2122" s="5"/>
      <c r="F2122" s="5">
        <v>4</v>
      </c>
      <c r="G2122" s="6">
        <v>3236364</v>
      </c>
      <c r="H2122" s="5">
        <v>0</v>
      </c>
      <c r="I2122" s="5">
        <v>0</v>
      </c>
      <c r="J2122" s="7">
        <f t="shared" si="2059"/>
        <v>809091</v>
      </c>
      <c r="K2122" s="5">
        <v>4</v>
      </c>
      <c r="L2122" s="6">
        <f t="shared" si="1997"/>
        <v>3236364</v>
      </c>
      <c r="M2122" s="5">
        <f t="shared" ref="M2122:N2122" si="2138">F2122+H2122-K2122</f>
        <v>0</v>
      </c>
      <c r="N2122" s="6">
        <f t="shared" si="2138"/>
        <v>0</v>
      </c>
      <c r="O2122" s="5"/>
      <c r="P2122" s="5"/>
      <c r="Q2122" s="5"/>
      <c r="R2122" s="5"/>
      <c r="S2122" s="5"/>
      <c r="T2122" s="5"/>
      <c r="U2122" s="5"/>
      <c r="V2122" s="5"/>
      <c r="W2122" s="5"/>
    </row>
    <row r="2123" spans="1:23" x14ac:dyDescent="0.2">
      <c r="A2123" s="5" t="s">
        <v>2179</v>
      </c>
      <c r="B2123" s="5" t="s">
        <v>11</v>
      </c>
      <c r="C2123" s="5">
        <v>0</v>
      </c>
      <c r="D2123" s="5">
        <v>0</v>
      </c>
      <c r="E2123" s="5"/>
      <c r="F2123" s="5">
        <v>0</v>
      </c>
      <c r="G2123" s="5">
        <v>0</v>
      </c>
      <c r="H2123" s="5">
        <v>32</v>
      </c>
      <c r="I2123" s="6">
        <v>99945436</v>
      </c>
      <c r="J2123" s="7">
        <f t="shared" si="2059"/>
        <v>3123294.875</v>
      </c>
      <c r="K2123" s="5">
        <v>11</v>
      </c>
      <c r="L2123" s="6">
        <f t="shared" si="1997"/>
        <v>34356243.625</v>
      </c>
      <c r="M2123" s="5">
        <f t="shared" ref="M2123:N2123" si="2139">F2123+H2123-K2123</f>
        <v>21</v>
      </c>
      <c r="N2123" s="6">
        <f t="shared" si="2139"/>
        <v>65589192.375</v>
      </c>
      <c r="O2123" s="5"/>
      <c r="P2123" s="5"/>
      <c r="Q2123" s="5"/>
      <c r="R2123" s="5"/>
      <c r="S2123" s="5"/>
      <c r="T2123" s="5"/>
      <c r="U2123" s="5"/>
      <c r="V2123" s="5"/>
      <c r="W2123" s="5"/>
    </row>
    <row r="2124" spans="1:23" x14ac:dyDescent="0.2">
      <c r="A2124" s="5" t="s">
        <v>2180</v>
      </c>
      <c r="B2124" s="5" t="s">
        <v>11</v>
      </c>
      <c r="C2124" s="5">
        <v>1</v>
      </c>
      <c r="D2124" s="6">
        <v>3245455</v>
      </c>
      <c r="E2124" s="5"/>
      <c r="F2124" s="5">
        <v>1</v>
      </c>
      <c r="G2124" s="6">
        <v>3245455</v>
      </c>
      <c r="H2124" s="5">
        <v>0</v>
      </c>
      <c r="I2124" s="5">
        <v>0</v>
      </c>
      <c r="J2124" s="7">
        <f t="shared" si="2059"/>
        <v>3245455</v>
      </c>
      <c r="K2124" s="5">
        <v>1</v>
      </c>
      <c r="L2124" s="6">
        <f t="shared" si="1997"/>
        <v>3245455</v>
      </c>
      <c r="M2124" s="5">
        <f t="shared" ref="M2124:N2124" si="2140">F2124+H2124-K2124</f>
        <v>0</v>
      </c>
      <c r="N2124" s="6">
        <f t="shared" si="2140"/>
        <v>0</v>
      </c>
      <c r="O2124" s="5"/>
      <c r="P2124" s="5"/>
      <c r="Q2124" s="5"/>
      <c r="R2124" s="5"/>
      <c r="S2124" s="5"/>
      <c r="T2124" s="5"/>
      <c r="U2124" s="5"/>
      <c r="V2124" s="5"/>
      <c r="W2124" s="5"/>
    </row>
    <row r="2125" spans="1:23" x14ac:dyDescent="0.2">
      <c r="A2125" s="5" t="s">
        <v>2181</v>
      </c>
      <c r="B2125" s="5" t="s">
        <v>11</v>
      </c>
      <c r="C2125" s="5">
        <v>0</v>
      </c>
      <c r="D2125" s="5">
        <v>0</v>
      </c>
      <c r="E2125" s="5"/>
      <c r="F2125" s="5">
        <v>0</v>
      </c>
      <c r="G2125" s="5">
        <v>0</v>
      </c>
      <c r="H2125" s="5">
        <v>2</v>
      </c>
      <c r="I2125" s="6">
        <v>11500000</v>
      </c>
      <c r="J2125" s="7">
        <f t="shared" si="2059"/>
        <v>5750000</v>
      </c>
      <c r="K2125" s="5">
        <v>1</v>
      </c>
      <c r="L2125" s="6">
        <f t="shared" si="1997"/>
        <v>5750000</v>
      </c>
      <c r="M2125" s="5">
        <f t="shared" ref="M2125:N2125" si="2141">F2125+H2125-K2125</f>
        <v>1</v>
      </c>
      <c r="N2125" s="6">
        <f t="shared" si="2141"/>
        <v>5750000</v>
      </c>
      <c r="O2125" s="5"/>
      <c r="P2125" s="5"/>
      <c r="Q2125" s="5"/>
      <c r="R2125" s="5"/>
      <c r="S2125" s="5"/>
      <c r="T2125" s="5"/>
      <c r="U2125" s="5"/>
      <c r="V2125" s="5"/>
      <c r="W2125" s="5"/>
    </row>
    <row r="2126" spans="1:23" x14ac:dyDescent="0.2">
      <c r="A2126" s="5" t="s">
        <v>2182</v>
      </c>
      <c r="B2126" s="5" t="s">
        <v>141</v>
      </c>
      <c r="C2126" s="5">
        <v>27</v>
      </c>
      <c r="D2126" s="6">
        <v>3281817</v>
      </c>
      <c r="E2126" s="5"/>
      <c r="F2126" s="5">
        <v>27</v>
      </c>
      <c r="G2126" s="6">
        <v>3281817</v>
      </c>
      <c r="H2126" s="5">
        <v>0</v>
      </c>
      <c r="I2126" s="5">
        <v>0</v>
      </c>
      <c r="J2126" s="7">
        <f t="shared" si="2059"/>
        <v>121548.77777777778</v>
      </c>
      <c r="K2126" s="5">
        <v>27</v>
      </c>
      <c r="L2126" s="6">
        <f t="shared" si="1997"/>
        <v>3281817</v>
      </c>
      <c r="M2126" s="5">
        <f t="shared" ref="M2126:N2126" si="2142">F2126+H2126-K2126</f>
        <v>0</v>
      </c>
      <c r="N2126" s="6">
        <f t="shared" si="2142"/>
        <v>0</v>
      </c>
      <c r="O2126" s="5"/>
      <c r="P2126" s="5"/>
      <c r="Q2126" s="5"/>
      <c r="R2126" s="5"/>
      <c r="S2126" s="5"/>
      <c r="T2126" s="5"/>
      <c r="U2126" s="5"/>
      <c r="V2126" s="5"/>
      <c r="W2126" s="5"/>
    </row>
    <row r="2127" spans="1:23" x14ac:dyDescent="0.2">
      <c r="A2127" s="5" t="s">
        <v>2183</v>
      </c>
      <c r="B2127" s="5" t="s">
        <v>11</v>
      </c>
      <c r="C2127" s="5">
        <v>1</v>
      </c>
      <c r="D2127" s="6">
        <v>3281818</v>
      </c>
      <c r="E2127" s="5"/>
      <c r="F2127" s="5">
        <v>1</v>
      </c>
      <c r="G2127" s="6">
        <v>3281818</v>
      </c>
      <c r="H2127" s="5">
        <v>0</v>
      </c>
      <c r="I2127" s="5">
        <v>0</v>
      </c>
      <c r="J2127" s="7">
        <f t="shared" si="2059"/>
        <v>3281818</v>
      </c>
      <c r="K2127" s="5">
        <v>1</v>
      </c>
      <c r="L2127" s="6">
        <f t="shared" si="1997"/>
        <v>3281818</v>
      </c>
      <c r="M2127" s="5">
        <f t="shared" ref="M2127:N2127" si="2143">F2127+H2127-K2127</f>
        <v>0</v>
      </c>
      <c r="N2127" s="6">
        <f t="shared" si="2143"/>
        <v>0</v>
      </c>
      <c r="O2127" s="5"/>
      <c r="P2127" s="5"/>
      <c r="Q2127" s="5"/>
      <c r="R2127" s="5"/>
      <c r="S2127" s="5"/>
      <c r="T2127" s="5"/>
      <c r="U2127" s="5"/>
      <c r="V2127" s="5"/>
      <c r="W2127" s="5"/>
    </row>
    <row r="2128" spans="1:23" x14ac:dyDescent="0.2">
      <c r="A2128" s="5" t="s">
        <v>2184</v>
      </c>
      <c r="B2128" s="5" t="s">
        <v>650</v>
      </c>
      <c r="C2128" s="5">
        <v>4</v>
      </c>
      <c r="D2128" s="6">
        <v>3290908</v>
      </c>
      <c r="E2128" s="5"/>
      <c r="F2128" s="5">
        <v>4</v>
      </c>
      <c r="G2128" s="6">
        <v>3290908</v>
      </c>
      <c r="H2128" s="5">
        <v>0</v>
      </c>
      <c r="I2128" s="5">
        <v>0</v>
      </c>
      <c r="J2128" s="7">
        <f t="shared" si="2059"/>
        <v>822727</v>
      </c>
      <c r="K2128" s="5">
        <v>4</v>
      </c>
      <c r="L2128" s="6">
        <f t="shared" si="1997"/>
        <v>3290908</v>
      </c>
      <c r="M2128" s="5">
        <f t="shared" ref="M2128:N2128" si="2144">F2128+H2128-K2128</f>
        <v>0</v>
      </c>
      <c r="N2128" s="6">
        <f t="shared" si="2144"/>
        <v>0</v>
      </c>
      <c r="O2128" s="5"/>
      <c r="P2128" s="5"/>
      <c r="Q2128" s="5"/>
      <c r="R2128" s="5"/>
      <c r="S2128" s="5"/>
      <c r="T2128" s="5"/>
      <c r="U2128" s="5"/>
      <c r="V2128" s="5"/>
      <c r="W2128" s="5"/>
    </row>
    <row r="2129" spans="1:23" x14ac:dyDescent="0.2">
      <c r="A2129" s="5" t="s">
        <v>2185</v>
      </c>
      <c r="B2129" s="5" t="s">
        <v>11</v>
      </c>
      <c r="C2129" s="5">
        <v>1</v>
      </c>
      <c r="D2129" s="6">
        <v>3318182</v>
      </c>
      <c r="E2129" s="5"/>
      <c r="F2129" s="5">
        <v>1</v>
      </c>
      <c r="G2129" s="6">
        <v>3318182</v>
      </c>
      <c r="H2129" s="5">
        <v>0</v>
      </c>
      <c r="I2129" s="5">
        <v>0</v>
      </c>
      <c r="J2129" s="7">
        <f t="shared" si="2059"/>
        <v>3318182</v>
      </c>
      <c r="K2129" s="5">
        <v>1</v>
      </c>
      <c r="L2129" s="6">
        <f t="shared" si="1997"/>
        <v>3318182</v>
      </c>
      <c r="M2129" s="5">
        <f t="shared" ref="M2129:N2129" si="2145">F2129+H2129-K2129</f>
        <v>0</v>
      </c>
      <c r="N2129" s="6">
        <f t="shared" si="2145"/>
        <v>0</v>
      </c>
      <c r="O2129" s="5"/>
      <c r="P2129" s="5"/>
      <c r="Q2129" s="5"/>
      <c r="R2129" s="5"/>
      <c r="S2129" s="5"/>
      <c r="T2129" s="5"/>
      <c r="U2129" s="5"/>
      <c r="V2129" s="5"/>
      <c r="W2129" s="5"/>
    </row>
    <row r="2130" spans="1:23" x14ac:dyDescent="0.2">
      <c r="A2130" s="5" t="s">
        <v>2186</v>
      </c>
      <c r="B2130" s="5" t="s">
        <v>11</v>
      </c>
      <c r="C2130" s="5">
        <v>1</v>
      </c>
      <c r="D2130" s="6">
        <v>3318182</v>
      </c>
      <c r="E2130" s="5"/>
      <c r="F2130" s="5">
        <v>1</v>
      </c>
      <c r="G2130" s="6">
        <v>3318182</v>
      </c>
      <c r="H2130" s="5">
        <v>0</v>
      </c>
      <c r="I2130" s="5">
        <v>0</v>
      </c>
      <c r="J2130" s="7">
        <f t="shared" si="2059"/>
        <v>3318182</v>
      </c>
      <c r="K2130" s="5">
        <v>1</v>
      </c>
      <c r="L2130" s="6">
        <f t="shared" si="1997"/>
        <v>3318182</v>
      </c>
      <c r="M2130" s="5">
        <f t="shared" ref="M2130:N2130" si="2146">F2130+H2130-K2130</f>
        <v>0</v>
      </c>
      <c r="N2130" s="6">
        <f t="shared" si="2146"/>
        <v>0</v>
      </c>
      <c r="O2130" s="5"/>
      <c r="P2130" s="5"/>
      <c r="Q2130" s="5"/>
      <c r="R2130" s="5"/>
      <c r="S2130" s="5"/>
      <c r="T2130" s="5"/>
      <c r="U2130" s="5"/>
      <c r="V2130" s="5"/>
      <c r="W2130" s="5"/>
    </row>
    <row r="2131" spans="1:23" x14ac:dyDescent="0.2">
      <c r="A2131" s="5" t="s">
        <v>2187</v>
      </c>
      <c r="B2131" s="5" t="s">
        <v>11</v>
      </c>
      <c r="C2131" s="5">
        <v>1</v>
      </c>
      <c r="D2131" s="6">
        <v>3354545</v>
      </c>
      <c r="E2131" s="5"/>
      <c r="F2131" s="5">
        <v>1</v>
      </c>
      <c r="G2131" s="6">
        <v>3354545</v>
      </c>
      <c r="H2131" s="5">
        <v>0</v>
      </c>
      <c r="I2131" s="5">
        <v>0</v>
      </c>
      <c r="J2131" s="7">
        <f t="shared" si="2059"/>
        <v>3354545</v>
      </c>
      <c r="K2131" s="5">
        <v>1</v>
      </c>
      <c r="L2131" s="6">
        <f t="shared" si="1997"/>
        <v>3354545</v>
      </c>
      <c r="M2131" s="5">
        <f t="shared" ref="M2131:N2131" si="2147">F2131+H2131-K2131</f>
        <v>0</v>
      </c>
      <c r="N2131" s="6">
        <f t="shared" si="2147"/>
        <v>0</v>
      </c>
      <c r="O2131" s="5"/>
      <c r="P2131" s="5"/>
      <c r="Q2131" s="5"/>
      <c r="R2131" s="5"/>
      <c r="S2131" s="5"/>
      <c r="T2131" s="5"/>
      <c r="U2131" s="5"/>
      <c r="V2131" s="5"/>
      <c r="W2131" s="5"/>
    </row>
    <row r="2132" spans="1:23" x14ac:dyDescent="0.2">
      <c r="A2132" s="5" t="s">
        <v>2188</v>
      </c>
      <c r="B2132" s="5" t="s">
        <v>20</v>
      </c>
      <c r="C2132" s="5">
        <v>0</v>
      </c>
      <c r="D2132" s="5">
        <v>0</v>
      </c>
      <c r="E2132" s="5"/>
      <c r="F2132" s="5">
        <v>0</v>
      </c>
      <c r="G2132" s="5">
        <v>0</v>
      </c>
      <c r="H2132" s="5">
        <v>1</v>
      </c>
      <c r="I2132" s="6">
        <v>24363636</v>
      </c>
      <c r="J2132" s="7">
        <f t="shared" si="2059"/>
        <v>24363636</v>
      </c>
      <c r="K2132" s="5">
        <v>1</v>
      </c>
      <c r="L2132" s="6">
        <f t="shared" si="1997"/>
        <v>24363636</v>
      </c>
      <c r="M2132" s="5">
        <f t="shared" ref="M2132:N2132" si="2148">F2132+H2132-K2132</f>
        <v>0</v>
      </c>
      <c r="N2132" s="6">
        <f t="shared" si="2148"/>
        <v>0</v>
      </c>
      <c r="O2132" s="5"/>
      <c r="P2132" s="5"/>
      <c r="Q2132" s="5"/>
      <c r="R2132" s="5"/>
      <c r="S2132" s="5"/>
      <c r="T2132" s="5"/>
      <c r="U2132" s="5"/>
      <c r="V2132" s="5"/>
      <c r="W2132" s="5"/>
    </row>
    <row r="2133" spans="1:23" x14ac:dyDescent="0.2">
      <c r="A2133" s="5" t="s">
        <v>2189</v>
      </c>
      <c r="B2133" s="5" t="s">
        <v>11</v>
      </c>
      <c r="C2133" s="5">
        <v>0</v>
      </c>
      <c r="D2133" s="5">
        <v>0</v>
      </c>
      <c r="E2133" s="5"/>
      <c r="F2133" s="5">
        <v>0</v>
      </c>
      <c r="G2133" s="5">
        <v>0</v>
      </c>
      <c r="H2133" s="5">
        <v>6</v>
      </c>
      <c r="I2133" s="6">
        <v>7900000</v>
      </c>
      <c r="J2133" s="7">
        <f t="shared" si="2059"/>
        <v>1316666.6666666667</v>
      </c>
      <c r="K2133" s="5">
        <v>3</v>
      </c>
      <c r="L2133" s="6">
        <f t="shared" si="1997"/>
        <v>3950000</v>
      </c>
      <c r="M2133" s="5">
        <f t="shared" ref="M2133:N2133" si="2149">F2133+H2133-K2133</f>
        <v>3</v>
      </c>
      <c r="N2133" s="6">
        <f t="shared" si="2149"/>
        <v>3950000</v>
      </c>
      <c r="O2133" s="5"/>
      <c r="P2133" s="5"/>
      <c r="Q2133" s="5"/>
      <c r="R2133" s="5"/>
      <c r="S2133" s="5"/>
      <c r="T2133" s="5"/>
      <c r="U2133" s="5"/>
      <c r="V2133" s="5"/>
      <c r="W2133" s="5"/>
    </row>
    <row r="2134" spans="1:23" x14ac:dyDescent="0.2">
      <c r="A2134" s="5" t="s">
        <v>2190</v>
      </c>
      <c r="B2134" s="5" t="s">
        <v>11</v>
      </c>
      <c r="C2134" s="5">
        <v>5</v>
      </c>
      <c r="D2134" s="6">
        <v>10500000</v>
      </c>
      <c r="E2134" s="5"/>
      <c r="F2134" s="5">
        <v>5</v>
      </c>
      <c r="G2134" s="6">
        <v>10500000</v>
      </c>
      <c r="H2134" s="5">
        <v>3</v>
      </c>
      <c r="I2134" s="6">
        <v>6300000</v>
      </c>
      <c r="J2134" s="7">
        <f t="shared" si="2059"/>
        <v>2100000</v>
      </c>
      <c r="K2134" s="5">
        <v>8</v>
      </c>
      <c r="L2134" s="6">
        <f t="shared" si="1997"/>
        <v>16800000</v>
      </c>
      <c r="M2134" s="5">
        <f t="shared" ref="M2134:N2134" si="2150">F2134+H2134-K2134</f>
        <v>0</v>
      </c>
      <c r="N2134" s="6">
        <f t="shared" si="2150"/>
        <v>0</v>
      </c>
      <c r="O2134" s="5"/>
      <c r="P2134" s="5"/>
      <c r="Q2134" s="5"/>
      <c r="R2134" s="5"/>
      <c r="S2134" s="5"/>
      <c r="T2134" s="5"/>
      <c r="U2134" s="5"/>
      <c r="V2134" s="5"/>
      <c r="W2134" s="5"/>
    </row>
    <row r="2135" spans="1:23" x14ac:dyDescent="0.2">
      <c r="A2135" s="5" t="s">
        <v>2191</v>
      </c>
      <c r="B2135" s="5" t="s">
        <v>11</v>
      </c>
      <c r="C2135" s="5">
        <v>3</v>
      </c>
      <c r="D2135" s="6">
        <v>3545454</v>
      </c>
      <c r="E2135" s="5"/>
      <c r="F2135" s="5">
        <v>3</v>
      </c>
      <c r="G2135" s="6">
        <v>3545454</v>
      </c>
      <c r="H2135" s="5">
        <v>0</v>
      </c>
      <c r="I2135" s="5">
        <v>0</v>
      </c>
      <c r="J2135" s="7">
        <f t="shared" si="2059"/>
        <v>1181818</v>
      </c>
      <c r="K2135" s="5">
        <v>3</v>
      </c>
      <c r="L2135" s="6">
        <f t="shared" si="1997"/>
        <v>3545454</v>
      </c>
      <c r="M2135" s="5">
        <f t="shared" ref="M2135:N2135" si="2151">F2135+H2135-K2135</f>
        <v>0</v>
      </c>
      <c r="N2135" s="6">
        <f t="shared" si="2151"/>
        <v>0</v>
      </c>
      <c r="O2135" s="5"/>
      <c r="P2135" s="5"/>
      <c r="Q2135" s="5"/>
      <c r="R2135" s="5"/>
      <c r="S2135" s="5"/>
      <c r="T2135" s="5"/>
      <c r="U2135" s="5"/>
      <c r="V2135" s="5"/>
      <c r="W2135" s="5"/>
    </row>
    <row r="2136" spans="1:23" x14ac:dyDescent="0.2">
      <c r="A2136" s="5" t="s">
        <v>2192</v>
      </c>
      <c r="B2136" s="5" t="s">
        <v>11</v>
      </c>
      <c r="C2136" s="5">
        <v>1</v>
      </c>
      <c r="D2136" s="6">
        <v>3590909</v>
      </c>
      <c r="E2136" s="5"/>
      <c r="F2136" s="5">
        <v>1</v>
      </c>
      <c r="G2136" s="6">
        <v>3590909</v>
      </c>
      <c r="H2136" s="5">
        <v>0</v>
      </c>
      <c r="I2136" s="5">
        <v>0</v>
      </c>
      <c r="J2136" s="7">
        <f t="shared" si="2059"/>
        <v>3590909</v>
      </c>
      <c r="K2136" s="5">
        <v>1</v>
      </c>
      <c r="L2136" s="6">
        <f t="shared" si="1997"/>
        <v>3590909</v>
      </c>
      <c r="M2136" s="5">
        <f t="shared" ref="M2136:N2136" si="2152">F2136+H2136-K2136</f>
        <v>0</v>
      </c>
      <c r="N2136" s="6">
        <f t="shared" si="2152"/>
        <v>0</v>
      </c>
      <c r="O2136" s="5"/>
      <c r="P2136" s="5"/>
      <c r="Q2136" s="5"/>
      <c r="R2136" s="5"/>
      <c r="S2136" s="5"/>
      <c r="T2136" s="5"/>
      <c r="U2136" s="5"/>
      <c r="V2136" s="5"/>
      <c r="W2136" s="5"/>
    </row>
    <row r="2137" spans="1:23" x14ac:dyDescent="0.2">
      <c r="A2137" s="5" t="s">
        <v>2193</v>
      </c>
      <c r="B2137" s="5" t="s">
        <v>11</v>
      </c>
      <c r="C2137" s="5">
        <v>1</v>
      </c>
      <c r="D2137" s="6">
        <v>3590909</v>
      </c>
      <c r="E2137" s="5"/>
      <c r="F2137" s="5">
        <v>1</v>
      </c>
      <c r="G2137" s="6">
        <v>3590909</v>
      </c>
      <c r="H2137" s="5">
        <v>0</v>
      </c>
      <c r="I2137" s="5">
        <v>0</v>
      </c>
      <c r="J2137" s="7">
        <f t="shared" si="2059"/>
        <v>3590909</v>
      </c>
      <c r="K2137" s="5">
        <v>1</v>
      </c>
      <c r="L2137" s="6">
        <f t="shared" si="1997"/>
        <v>3590909</v>
      </c>
      <c r="M2137" s="5">
        <f t="shared" ref="M2137:N2137" si="2153">F2137+H2137-K2137</f>
        <v>0</v>
      </c>
      <c r="N2137" s="6">
        <f t="shared" si="2153"/>
        <v>0</v>
      </c>
      <c r="O2137" s="5"/>
      <c r="P2137" s="5"/>
      <c r="Q2137" s="5"/>
      <c r="R2137" s="5"/>
      <c r="S2137" s="5"/>
      <c r="T2137" s="5"/>
      <c r="U2137" s="5"/>
      <c r="V2137" s="5"/>
      <c r="W2137" s="5"/>
    </row>
    <row r="2138" spans="1:23" x14ac:dyDescent="0.2">
      <c r="A2138" s="5" t="s">
        <v>2194</v>
      </c>
      <c r="B2138" s="5" t="s">
        <v>20</v>
      </c>
      <c r="C2138" s="5">
        <v>11</v>
      </c>
      <c r="D2138" s="6">
        <v>3599998</v>
      </c>
      <c r="E2138" s="5"/>
      <c r="F2138" s="5">
        <v>11</v>
      </c>
      <c r="G2138" s="6">
        <v>3599998</v>
      </c>
      <c r="H2138" s="5">
        <v>0</v>
      </c>
      <c r="I2138" s="5">
        <v>0</v>
      </c>
      <c r="J2138" s="7">
        <f t="shared" si="2059"/>
        <v>327272.54545454547</v>
      </c>
      <c r="K2138" s="5">
        <v>11</v>
      </c>
      <c r="L2138" s="6">
        <f t="shared" si="1997"/>
        <v>3599998</v>
      </c>
      <c r="M2138" s="5">
        <f t="shared" ref="M2138:N2138" si="2154">F2138+H2138-K2138</f>
        <v>0</v>
      </c>
      <c r="N2138" s="6">
        <f t="shared" si="2154"/>
        <v>0</v>
      </c>
      <c r="O2138" s="5"/>
      <c r="P2138" s="5"/>
      <c r="Q2138" s="5"/>
      <c r="R2138" s="5"/>
      <c r="S2138" s="5"/>
      <c r="T2138" s="5"/>
      <c r="U2138" s="5"/>
      <c r="V2138" s="5"/>
      <c r="W2138" s="5"/>
    </row>
    <row r="2139" spans="1:23" x14ac:dyDescent="0.2">
      <c r="A2139" s="5" t="s">
        <v>2195</v>
      </c>
      <c r="B2139" s="5" t="s">
        <v>11</v>
      </c>
      <c r="C2139" s="5">
        <v>67</v>
      </c>
      <c r="D2139" s="6">
        <v>8653751</v>
      </c>
      <c r="E2139" s="5"/>
      <c r="F2139" s="5">
        <v>67</v>
      </c>
      <c r="G2139" s="6">
        <v>8653751</v>
      </c>
      <c r="H2139" s="5">
        <v>130</v>
      </c>
      <c r="I2139" s="6">
        <v>16790860</v>
      </c>
      <c r="J2139" s="7">
        <f t="shared" si="2059"/>
        <v>129160.461928934</v>
      </c>
      <c r="K2139" s="5">
        <v>197</v>
      </c>
      <c r="L2139" s="6">
        <f t="shared" si="1997"/>
        <v>25444611</v>
      </c>
      <c r="M2139" s="5">
        <f t="shared" ref="M2139:N2139" si="2155">F2139+H2139-K2139</f>
        <v>0</v>
      </c>
      <c r="N2139" s="6">
        <f t="shared" si="2155"/>
        <v>0</v>
      </c>
      <c r="O2139" s="5"/>
      <c r="P2139" s="5"/>
      <c r="Q2139" s="5"/>
      <c r="R2139" s="5"/>
      <c r="S2139" s="5"/>
      <c r="T2139" s="5"/>
      <c r="U2139" s="5"/>
      <c r="V2139" s="5"/>
      <c r="W2139" s="5"/>
    </row>
    <row r="2140" spans="1:23" x14ac:dyDescent="0.2">
      <c r="A2140" s="5" t="s">
        <v>2196</v>
      </c>
      <c r="B2140" s="5" t="s">
        <v>11</v>
      </c>
      <c r="C2140" s="5">
        <v>3</v>
      </c>
      <c r="D2140" s="6">
        <v>18327273</v>
      </c>
      <c r="E2140" s="5"/>
      <c r="F2140" s="5">
        <v>3</v>
      </c>
      <c r="G2140" s="6">
        <v>18327273</v>
      </c>
      <c r="H2140" s="5">
        <v>1</v>
      </c>
      <c r="I2140" s="6">
        <v>6109091</v>
      </c>
      <c r="J2140" s="7">
        <f t="shared" si="2059"/>
        <v>6109091</v>
      </c>
      <c r="K2140" s="5">
        <v>4</v>
      </c>
      <c r="L2140" s="6">
        <f t="shared" si="1997"/>
        <v>24436364</v>
      </c>
      <c r="M2140" s="5">
        <f t="shared" ref="M2140:N2140" si="2156">F2140+H2140-K2140</f>
        <v>0</v>
      </c>
      <c r="N2140" s="6">
        <f t="shared" si="2156"/>
        <v>0</v>
      </c>
      <c r="O2140" s="5"/>
      <c r="P2140" s="5"/>
      <c r="Q2140" s="5"/>
      <c r="R2140" s="5"/>
      <c r="S2140" s="5"/>
      <c r="T2140" s="5"/>
      <c r="U2140" s="5"/>
      <c r="V2140" s="5"/>
      <c r="W2140" s="5"/>
    </row>
    <row r="2141" spans="1:23" x14ac:dyDescent="0.2">
      <c r="A2141" s="5" t="s">
        <v>2197</v>
      </c>
      <c r="B2141" s="5" t="s">
        <v>11</v>
      </c>
      <c r="C2141" s="5">
        <v>1</v>
      </c>
      <c r="D2141" s="6">
        <v>3636364</v>
      </c>
      <c r="E2141" s="5"/>
      <c r="F2141" s="5">
        <v>1</v>
      </c>
      <c r="G2141" s="6">
        <v>3636364</v>
      </c>
      <c r="H2141" s="5">
        <v>0</v>
      </c>
      <c r="I2141" s="5">
        <v>0</v>
      </c>
      <c r="J2141" s="7">
        <f t="shared" si="2059"/>
        <v>3636364</v>
      </c>
      <c r="K2141" s="5">
        <v>1</v>
      </c>
      <c r="L2141" s="6">
        <f t="shared" si="1997"/>
        <v>3636364</v>
      </c>
      <c r="M2141" s="5">
        <f t="shared" ref="M2141:N2141" si="2157">F2141+H2141-K2141</f>
        <v>0</v>
      </c>
      <c r="N2141" s="6">
        <f t="shared" si="2157"/>
        <v>0</v>
      </c>
      <c r="O2141" s="5"/>
      <c r="P2141" s="5"/>
      <c r="Q2141" s="5"/>
      <c r="R2141" s="5"/>
      <c r="S2141" s="5"/>
      <c r="T2141" s="5"/>
      <c r="U2141" s="5"/>
      <c r="V2141" s="5"/>
      <c r="W2141" s="5"/>
    </row>
    <row r="2142" spans="1:23" x14ac:dyDescent="0.2">
      <c r="A2142" s="5" t="s">
        <v>2198</v>
      </c>
      <c r="B2142" s="5" t="s">
        <v>1505</v>
      </c>
      <c r="C2142" s="5">
        <v>305</v>
      </c>
      <c r="D2142" s="6">
        <v>3660000</v>
      </c>
      <c r="E2142" s="5"/>
      <c r="F2142" s="5">
        <v>305</v>
      </c>
      <c r="G2142" s="6">
        <v>3660000</v>
      </c>
      <c r="H2142" s="5">
        <v>0</v>
      </c>
      <c r="I2142" s="5">
        <v>0</v>
      </c>
      <c r="J2142" s="7">
        <f t="shared" si="2059"/>
        <v>12000</v>
      </c>
      <c r="K2142" s="5">
        <v>305</v>
      </c>
      <c r="L2142" s="6">
        <f t="shared" si="1997"/>
        <v>3660000</v>
      </c>
      <c r="M2142" s="5">
        <f t="shared" ref="M2142:N2142" si="2158">F2142+H2142-K2142</f>
        <v>0</v>
      </c>
      <c r="N2142" s="6">
        <f t="shared" si="2158"/>
        <v>0</v>
      </c>
      <c r="O2142" s="5"/>
      <c r="P2142" s="5"/>
      <c r="Q2142" s="5"/>
      <c r="R2142" s="5"/>
      <c r="S2142" s="5"/>
      <c r="T2142" s="5"/>
      <c r="U2142" s="5"/>
      <c r="V2142" s="5"/>
      <c r="W2142" s="5"/>
    </row>
    <row r="2143" spans="1:23" x14ac:dyDescent="0.2">
      <c r="A2143" s="5" t="s">
        <v>2199</v>
      </c>
      <c r="B2143" s="5" t="s">
        <v>141</v>
      </c>
      <c r="C2143" s="5">
        <v>918</v>
      </c>
      <c r="D2143" s="6">
        <v>385487729</v>
      </c>
      <c r="E2143" s="5"/>
      <c r="F2143" s="5">
        <v>918</v>
      </c>
      <c r="G2143" s="6">
        <v>385487729</v>
      </c>
      <c r="H2143" s="5">
        <v>0</v>
      </c>
      <c r="I2143" s="5">
        <v>0</v>
      </c>
      <c r="J2143" s="7">
        <f t="shared" si="2059"/>
        <v>419921.27342047932</v>
      </c>
      <c r="K2143" s="5">
        <v>134</v>
      </c>
      <c r="L2143" s="6">
        <f t="shared" si="1997"/>
        <v>56269450.638344228</v>
      </c>
      <c r="M2143" s="5">
        <f t="shared" ref="M2143:N2143" si="2159">F2143+H2143-K2143</f>
        <v>784</v>
      </c>
      <c r="N2143" s="6">
        <f t="shared" si="2159"/>
        <v>329218278.36165577</v>
      </c>
      <c r="O2143" s="5"/>
      <c r="P2143" s="5"/>
      <c r="Q2143" s="5"/>
      <c r="R2143" s="5"/>
      <c r="S2143" s="5"/>
      <c r="T2143" s="5"/>
      <c r="U2143" s="5"/>
      <c r="V2143" s="5"/>
      <c r="W2143" s="5"/>
    </row>
    <row r="2144" spans="1:23" x14ac:dyDescent="0.2">
      <c r="A2144" s="5" t="s">
        <v>2200</v>
      </c>
      <c r="B2144" s="5" t="s">
        <v>25</v>
      </c>
      <c r="C2144" s="5">
        <v>1</v>
      </c>
      <c r="D2144" s="6">
        <v>3718182</v>
      </c>
      <c r="E2144" s="5"/>
      <c r="F2144" s="5">
        <v>1</v>
      </c>
      <c r="G2144" s="6">
        <v>3718182</v>
      </c>
      <c r="H2144" s="5">
        <v>0</v>
      </c>
      <c r="I2144" s="5">
        <v>0</v>
      </c>
      <c r="J2144" s="7">
        <f t="shared" si="2059"/>
        <v>3718182</v>
      </c>
      <c r="K2144" s="5">
        <v>1</v>
      </c>
      <c r="L2144" s="6">
        <f t="shared" si="1997"/>
        <v>3718182</v>
      </c>
      <c r="M2144" s="5">
        <f t="shared" ref="M2144:N2144" si="2160">F2144+H2144-K2144</f>
        <v>0</v>
      </c>
      <c r="N2144" s="6">
        <f t="shared" si="2160"/>
        <v>0</v>
      </c>
      <c r="O2144" s="5"/>
      <c r="P2144" s="5"/>
      <c r="Q2144" s="5"/>
      <c r="R2144" s="5"/>
      <c r="S2144" s="5"/>
      <c r="T2144" s="5"/>
      <c r="U2144" s="5"/>
      <c r="V2144" s="5"/>
      <c r="W2144" s="5"/>
    </row>
    <row r="2145" spans="1:23" x14ac:dyDescent="0.2">
      <c r="A2145" s="5" t="s">
        <v>2201</v>
      </c>
      <c r="B2145" s="5" t="s">
        <v>11</v>
      </c>
      <c r="C2145" s="5">
        <v>1</v>
      </c>
      <c r="D2145" s="6">
        <v>3718182</v>
      </c>
      <c r="E2145" s="5"/>
      <c r="F2145" s="5">
        <v>1</v>
      </c>
      <c r="G2145" s="6">
        <v>3718182</v>
      </c>
      <c r="H2145" s="5">
        <v>0</v>
      </c>
      <c r="I2145" s="5">
        <v>0</v>
      </c>
      <c r="J2145" s="7">
        <f t="shared" si="2059"/>
        <v>3718182</v>
      </c>
      <c r="K2145" s="5">
        <v>1</v>
      </c>
      <c r="L2145" s="6">
        <f t="shared" si="1997"/>
        <v>3718182</v>
      </c>
      <c r="M2145" s="5">
        <f t="shared" ref="M2145:N2145" si="2161">F2145+H2145-K2145</f>
        <v>0</v>
      </c>
      <c r="N2145" s="6">
        <f t="shared" si="2161"/>
        <v>0</v>
      </c>
      <c r="O2145" s="5"/>
      <c r="P2145" s="5"/>
      <c r="Q2145" s="5"/>
      <c r="R2145" s="5"/>
      <c r="S2145" s="5"/>
      <c r="T2145" s="5"/>
      <c r="U2145" s="5"/>
      <c r="V2145" s="5"/>
      <c r="W2145" s="5"/>
    </row>
    <row r="2146" spans="1:23" x14ac:dyDescent="0.2">
      <c r="A2146" s="5" t="s">
        <v>2202</v>
      </c>
      <c r="B2146" s="5" t="s">
        <v>11</v>
      </c>
      <c r="C2146" s="5">
        <v>1</v>
      </c>
      <c r="D2146" s="6">
        <v>3727273</v>
      </c>
      <c r="E2146" s="5"/>
      <c r="F2146" s="5">
        <v>1</v>
      </c>
      <c r="G2146" s="6">
        <v>3727273</v>
      </c>
      <c r="H2146" s="5">
        <v>0</v>
      </c>
      <c r="I2146" s="5">
        <v>0</v>
      </c>
      <c r="J2146" s="7">
        <f t="shared" si="2059"/>
        <v>3727273</v>
      </c>
      <c r="K2146" s="5">
        <v>1</v>
      </c>
      <c r="L2146" s="6">
        <f t="shared" si="1997"/>
        <v>3727273</v>
      </c>
      <c r="M2146" s="5">
        <f t="shared" ref="M2146:N2146" si="2162">F2146+H2146-K2146</f>
        <v>0</v>
      </c>
      <c r="N2146" s="6">
        <f t="shared" si="2162"/>
        <v>0</v>
      </c>
      <c r="O2146" s="5"/>
      <c r="P2146" s="5"/>
      <c r="Q2146" s="5"/>
      <c r="R2146" s="5"/>
      <c r="S2146" s="5"/>
      <c r="T2146" s="5"/>
      <c r="U2146" s="5"/>
      <c r="V2146" s="5"/>
      <c r="W2146" s="5"/>
    </row>
    <row r="2147" spans="1:23" x14ac:dyDescent="0.2">
      <c r="A2147" s="5" t="s">
        <v>2203</v>
      </c>
      <c r="B2147" s="5" t="s">
        <v>11</v>
      </c>
      <c r="C2147" s="5">
        <v>11</v>
      </c>
      <c r="D2147" s="6">
        <v>3745455</v>
      </c>
      <c r="E2147" s="5"/>
      <c r="F2147" s="5">
        <v>11</v>
      </c>
      <c r="G2147" s="6">
        <v>3745455</v>
      </c>
      <c r="H2147" s="5">
        <v>0</v>
      </c>
      <c r="I2147" s="5">
        <v>0</v>
      </c>
      <c r="J2147" s="7">
        <f t="shared" si="2059"/>
        <v>340495.90909090912</v>
      </c>
      <c r="K2147" s="5">
        <v>11</v>
      </c>
      <c r="L2147" s="6">
        <f t="shared" si="1997"/>
        <v>3745455.0000000005</v>
      </c>
      <c r="M2147" s="5">
        <f t="shared" ref="M2147:N2147" si="2163">F2147+H2147-K2147</f>
        <v>0</v>
      </c>
      <c r="N2147" s="6">
        <f t="shared" si="2163"/>
        <v>0</v>
      </c>
      <c r="O2147" s="5"/>
      <c r="P2147" s="5"/>
      <c r="Q2147" s="5"/>
      <c r="R2147" s="5"/>
      <c r="S2147" s="5"/>
      <c r="T2147" s="5"/>
      <c r="U2147" s="5"/>
      <c r="V2147" s="5"/>
      <c r="W2147" s="5"/>
    </row>
    <row r="2148" spans="1:23" x14ac:dyDescent="0.2">
      <c r="A2148" s="5" t="s">
        <v>2204</v>
      </c>
      <c r="B2148" s="5" t="s">
        <v>11</v>
      </c>
      <c r="C2148" s="5">
        <v>1</v>
      </c>
      <c r="D2148" s="6">
        <v>3809091</v>
      </c>
      <c r="E2148" s="5"/>
      <c r="F2148" s="5">
        <v>1</v>
      </c>
      <c r="G2148" s="6">
        <v>3809091</v>
      </c>
      <c r="H2148" s="5">
        <v>0</v>
      </c>
      <c r="I2148" s="5">
        <v>0</v>
      </c>
      <c r="J2148" s="7">
        <f t="shared" si="2059"/>
        <v>3809091</v>
      </c>
      <c r="K2148" s="5">
        <v>1</v>
      </c>
      <c r="L2148" s="6">
        <f t="shared" si="1997"/>
        <v>3809091</v>
      </c>
      <c r="M2148" s="5">
        <f t="shared" ref="M2148:N2148" si="2164">F2148+H2148-K2148</f>
        <v>0</v>
      </c>
      <c r="N2148" s="6">
        <f t="shared" si="2164"/>
        <v>0</v>
      </c>
      <c r="O2148" s="5"/>
      <c r="P2148" s="5"/>
      <c r="Q2148" s="5"/>
      <c r="R2148" s="5"/>
      <c r="S2148" s="5"/>
      <c r="T2148" s="5"/>
      <c r="U2148" s="5"/>
      <c r="V2148" s="5"/>
      <c r="W2148" s="5"/>
    </row>
    <row r="2149" spans="1:23" x14ac:dyDescent="0.2">
      <c r="A2149" s="5" t="s">
        <v>2205</v>
      </c>
      <c r="B2149" s="5" t="s">
        <v>11</v>
      </c>
      <c r="C2149" s="5">
        <v>7</v>
      </c>
      <c r="D2149" s="6">
        <v>3818178</v>
      </c>
      <c r="E2149" s="5"/>
      <c r="F2149" s="5">
        <v>7</v>
      </c>
      <c r="G2149" s="6">
        <v>3818178</v>
      </c>
      <c r="H2149" s="5">
        <v>0</v>
      </c>
      <c r="I2149" s="5">
        <v>0</v>
      </c>
      <c r="J2149" s="7">
        <f t="shared" si="2059"/>
        <v>545454</v>
      </c>
      <c r="K2149" s="5">
        <v>7</v>
      </c>
      <c r="L2149" s="6">
        <f t="shared" si="1997"/>
        <v>3818178</v>
      </c>
      <c r="M2149" s="5">
        <f t="shared" ref="M2149:N2149" si="2165">F2149+H2149-K2149</f>
        <v>0</v>
      </c>
      <c r="N2149" s="6">
        <f t="shared" si="2165"/>
        <v>0</v>
      </c>
      <c r="O2149" s="5"/>
      <c r="P2149" s="5"/>
      <c r="Q2149" s="5"/>
      <c r="R2149" s="5"/>
      <c r="S2149" s="5"/>
      <c r="T2149" s="5"/>
      <c r="U2149" s="5"/>
      <c r="V2149" s="5"/>
      <c r="W2149" s="5"/>
    </row>
    <row r="2150" spans="1:23" x14ac:dyDescent="0.2">
      <c r="A2150" s="5" t="s">
        <v>2206</v>
      </c>
      <c r="B2150" s="5" t="s">
        <v>11</v>
      </c>
      <c r="C2150" s="5">
        <v>1</v>
      </c>
      <c r="D2150" s="6">
        <v>3818182</v>
      </c>
      <c r="E2150" s="5"/>
      <c r="F2150" s="5">
        <v>1</v>
      </c>
      <c r="G2150" s="6">
        <v>3818182</v>
      </c>
      <c r="H2150" s="5">
        <v>0</v>
      </c>
      <c r="I2150" s="5">
        <v>0</v>
      </c>
      <c r="J2150" s="7">
        <f t="shared" si="2059"/>
        <v>3818182</v>
      </c>
      <c r="K2150" s="5">
        <v>1</v>
      </c>
      <c r="L2150" s="6">
        <f t="shared" si="1997"/>
        <v>3818182</v>
      </c>
      <c r="M2150" s="5">
        <f t="shared" ref="M2150:N2150" si="2166">F2150+H2150-K2150</f>
        <v>0</v>
      </c>
      <c r="N2150" s="6">
        <f t="shared" si="2166"/>
        <v>0</v>
      </c>
      <c r="O2150" s="5"/>
      <c r="P2150" s="5"/>
      <c r="Q2150" s="5"/>
      <c r="R2150" s="5"/>
      <c r="S2150" s="5"/>
      <c r="T2150" s="5"/>
      <c r="U2150" s="5"/>
      <c r="V2150" s="5"/>
      <c r="W2150" s="5"/>
    </row>
    <row r="2151" spans="1:23" x14ac:dyDescent="0.2">
      <c r="A2151" s="5" t="s">
        <v>2207</v>
      </c>
      <c r="B2151" s="5" t="s">
        <v>11</v>
      </c>
      <c r="C2151" s="5">
        <v>6</v>
      </c>
      <c r="D2151" s="6">
        <v>3900000</v>
      </c>
      <c r="E2151" s="5"/>
      <c r="F2151" s="5">
        <v>6</v>
      </c>
      <c r="G2151" s="6">
        <v>3900000</v>
      </c>
      <c r="H2151" s="5">
        <v>0</v>
      </c>
      <c r="I2151" s="5">
        <v>0</v>
      </c>
      <c r="J2151" s="7">
        <f t="shared" si="2059"/>
        <v>650000</v>
      </c>
      <c r="K2151" s="5">
        <v>6</v>
      </c>
      <c r="L2151" s="6">
        <f t="shared" si="1997"/>
        <v>3900000</v>
      </c>
      <c r="M2151" s="5">
        <f t="shared" ref="M2151:N2151" si="2167">F2151+H2151-K2151</f>
        <v>0</v>
      </c>
      <c r="N2151" s="6">
        <f t="shared" si="2167"/>
        <v>0</v>
      </c>
      <c r="O2151" s="5"/>
      <c r="P2151" s="5"/>
      <c r="Q2151" s="5"/>
      <c r="R2151" s="5"/>
      <c r="S2151" s="5"/>
      <c r="T2151" s="5"/>
      <c r="U2151" s="5"/>
      <c r="V2151" s="5"/>
      <c r="W2151" s="5"/>
    </row>
    <row r="2152" spans="1:23" x14ac:dyDescent="0.2">
      <c r="A2152" s="5" t="s">
        <v>2208</v>
      </c>
      <c r="B2152" s="5" t="s">
        <v>11</v>
      </c>
      <c r="C2152" s="5">
        <v>8</v>
      </c>
      <c r="D2152" s="6">
        <v>3936363</v>
      </c>
      <c r="E2152" s="5"/>
      <c r="F2152" s="5">
        <v>8</v>
      </c>
      <c r="G2152" s="6">
        <v>3936363</v>
      </c>
      <c r="H2152" s="5">
        <v>0</v>
      </c>
      <c r="I2152" s="5">
        <v>0</v>
      </c>
      <c r="J2152" s="7">
        <f t="shared" si="2059"/>
        <v>492045.375</v>
      </c>
      <c r="K2152" s="5">
        <v>8</v>
      </c>
      <c r="L2152" s="6">
        <f t="shared" si="1997"/>
        <v>3936363</v>
      </c>
      <c r="M2152" s="5">
        <f t="shared" ref="M2152:N2152" si="2168">F2152+H2152-K2152</f>
        <v>0</v>
      </c>
      <c r="N2152" s="6">
        <f t="shared" si="2168"/>
        <v>0</v>
      </c>
      <c r="O2152" s="5"/>
      <c r="P2152" s="5"/>
      <c r="Q2152" s="5"/>
      <c r="R2152" s="5"/>
      <c r="S2152" s="5"/>
      <c r="T2152" s="5"/>
      <c r="U2152" s="5"/>
      <c r="V2152" s="5"/>
      <c r="W2152" s="5"/>
    </row>
    <row r="2153" spans="1:23" x14ac:dyDescent="0.2">
      <c r="A2153" s="5" t="s">
        <v>2209</v>
      </c>
      <c r="B2153" s="5" t="s">
        <v>11</v>
      </c>
      <c r="C2153" s="5">
        <v>4</v>
      </c>
      <c r="D2153" s="6">
        <v>3954545</v>
      </c>
      <c r="E2153" s="5"/>
      <c r="F2153" s="5">
        <v>4</v>
      </c>
      <c r="G2153" s="6">
        <v>3954545</v>
      </c>
      <c r="H2153" s="5">
        <v>0</v>
      </c>
      <c r="I2153" s="5">
        <v>0</v>
      </c>
      <c r="J2153" s="7">
        <f t="shared" si="2059"/>
        <v>988636.25</v>
      </c>
      <c r="K2153" s="5">
        <v>4</v>
      </c>
      <c r="L2153" s="6">
        <f t="shared" si="1997"/>
        <v>3954545</v>
      </c>
      <c r="M2153" s="5">
        <f t="shared" ref="M2153:N2153" si="2169">F2153+H2153-K2153</f>
        <v>0</v>
      </c>
      <c r="N2153" s="6">
        <f t="shared" si="2169"/>
        <v>0</v>
      </c>
      <c r="O2153" s="5"/>
      <c r="P2153" s="5"/>
      <c r="Q2153" s="5"/>
      <c r="R2153" s="5"/>
      <c r="S2153" s="5"/>
      <c r="T2153" s="5"/>
      <c r="U2153" s="5"/>
      <c r="V2153" s="5"/>
      <c r="W2153" s="5"/>
    </row>
    <row r="2154" spans="1:23" x14ac:dyDescent="0.2">
      <c r="A2154" s="5" t="s">
        <v>2210</v>
      </c>
      <c r="B2154" s="5" t="s">
        <v>11</v>
      </c>
      <c r="C2154" s="5">
        <v>2</v>
      </c>
      <c r="D2154" s="6">
        <v>4000000</v>
      </c>
      <c r="E2154" s="5"/>
      <c r="F2154" s="5">
        <v>2</v>
      </c>
      <c r="G2154" s="6">
        <v>4000000</v>
      </c>
      <c r="H2154" s="5">
        <v>0</v>
      </c>
      <c r="I2154" s="5">
        <v>0</v>
      </c>
      <c r="J2154" s="7">
        <f t="shared" si="2059"/>
        <v>2000000</v>
      </c>
      <c r="K2154" s="5">
        <v>2</v>
      </c>
      <c r="L2154" s="6">
        <f t="shared" si="1997"/>
        <v>4000000</v>
      </c>
      <c r="M2154" s="5">
        <f t="shared" ref="M2154:N2154" si="2170">F2154+H2154-K2154</f>
        <v>0</v>
      </c>
      <c r="N2154" s="6">
        <f t="shared" si="2170"/>
        <v>0</v>
      </c>
      <c r="O2154" s="5"/>
      <c r="P2154" s="5"/>
      <c r="Q2154" s="5"/>
      <c r="R2154" s="5"/>
      <c r="S2154" s="5"/>
      <c r="T2154" s="5"/>
      <c r="U2154" s="5"/>
      <c r="V2154" s="5"/>
      <c r="W2154" s="5"/>
    </row>
    <row r="2155" spans="1:23" x14ac:dyDescent="0.2">
      <c r="A2155" s="5" t="s">
        <v>2211</v>
      </c>
      <c r="B2155" s="5" t="s">
        <v>11</v>
      </c>
      <c r="C2155" s="5">
        <v>1</v>
      </c>
      <c r="D2155" s="6">
        <v>4045455</v>
      </c>
      <c r="E2155" s="5"/>
      <c r="F2155" s="5">
        <v>1</v>
      </c>
      <c r="G2155" s="6">
        <v>4045455</v>
      </c>
      <c r="H2155" s="5">
        <v>0</v>
      </c>
      <c r="I2155" s="5">
        <v>0</v>
      </c>
      <c r="J2155" s="7">
        <f t="shared" si="2059"/>
        <v>4045455</v>
      </c>
      <c r="K2155" s="5">
        <v>1</v>
      </c>
      <c r="L2155" s="6">
        <f t="shared" si="1997"/>
        <v>4045455</v>
      </c>
      <c r="M2155" s="5">
        <f t="shared" ref="M2155:N2155" si="2171">F2155+H2155-K2155</f>
        <v>0</v>
      </c>
      <c r="N2155" s="6">
        <f t="shared" si="2171"/>
        <v>0</v>
      </c>
      <c r="O2155" s="5"/>
      <c r="P2155" s="5"/>
      <c r="Q2155" s="5"/>
      <c r="R2155" s="5"/>
      <c r="S2155" s="5"/>
      <c r="T2155" s="5"/>
      <c r="U2155" s="5"/>
      <c r="V2155" s="5"/>
      <c r="W2155" s="5"/>
    </row>
    <row r="2156" spans="1:23" x14ac:dyDescent="0.2">
      <c r="A2156" s="5" t="s">
        <v>2212</v>
      </c>
      <c r="B2156" s="5" t="s">
        <v>11</v>
      </c>
      <c r="C2156" s="5">
        <v>4</v>
      </c>
      <c r="D2156" s="6">
        <v>4047272</v>
      </c>
      <c r="E2156" s="5"/>
      <c r="F2156" s="5">
        <v>4</v>
      </c>
      <c r="G2156" s="6">
        <v>4047272</v>
      </c>
      <c r="H2156" s="5">
        <v>0</v>
      </c>
      <c r="I2156" s="5">
        <v>0</v>
      </c>
      <c r="J2156" s="7">
        <f t="shared" si="2059"/>
        <v>1011818</v>
      </c>
      <c r="K2156" s="5">
        <v>4</v>
      </c>
      <c r="L2156" s="6">
        <f t="shared" si="1997"/>
        <v>4047272</v>
      </c>
      <c r="M2156" s="5">
        <f t="shared" ref="M2156:N2156" si="2172">F2156+H2156-K2156</f>
        <v>0</v>
      </c>
      <c r="N2156" s="6">
        <f t="shared" si="2172"/>
        <v>0</v>
      </c>
      <c r="O2156" s="5"/>
      <c r="P2156" s="5"/>
      <c r="Q2156" s="5"/>
      <c r="R2156" s="5"/>
      <c r="S2156" s="5"/>
      <c r="T2156" s="5"/>
      <c r="U2156" s="5"/>
      <c r="V2156" s="5"/>
      <c r="W2156" s="5"/>
    </row>
    <row r="2157" spans="1:23" x14ac:dyDescent="0.2">
      <c r="A2157" s="5" t="s">
        <v>2213</v>
      </c>
      <c r="B2157" s="5" t="s">
        <v>11</v>
      </c>
      <c r="C2157" s="5">
        <v>1</v>
      </c>
      <c r="D2157" s="6">
        <v>4090909</v>
      </c>
      <c r="E2157" s="5"/>
      <c r="F2157" s="5">
        <v>1</v>
      </c>
      <c r="G2157" s="6">
        <v>4090909</v>
      </c>
      <c r="H2157" s="5">
        <v>0</v>
      </c>
      <c r="I2157" s="5">
        <v>0</v>
      </c>
      <c r="J2157" s="7">
        <f t="shared" si="2059"/>
        <v>4090909</v>
      </c>
      <c r="K2157" s="5">
        <v>1</v>
      </c>
      <c r="L2157" s="6">
        <f t="shared" si="1997"/>
        <v>4090909</v>
      </c>
      <c r="M2157" s="5">
        <f t="shared" ref="M2157:N2157" si="2173">F2157+H2157-K2157</f>
        <v>0</v>
      </c>
      <c r="N2157" s="6">
        <f t="shared" si="2173"/>
        <v>0</v>
      </c>
      <c r="O2157" s="5"/>
      <c r="P2157" s="5"/>
      <c r="Q2157" s="5"/>
      <c r="R2157" s="5"/>
      <c r="S2157" s="5"/>
      <c r="T2157" s="5"/>
      <c r="U2157" s="5"/>
      <c r="V2157" s="5"/>
      <c r="W2157" s="5"/>
    </row>
    <row r="2158" spans="1:23" x14ac:dyDescent="0.2">
      <c r="A2158" s="5" t="s">
        <v>2214</v>
      </c>
      <c r="B2158" s="5" t="s">
        <v>11</v>
      </c>
      <c r="C2158" s="5">
        <v>1</v>
      </c>
      <c r="D2158" s="6">
        <v>4136364</v>
      </c>
      <c r="E2158" s="5"/>
      <c r="F2158" s="5">
        <v>1</v>
      </c>
      <c r="G2158" s="6">
        <v>4136364</v>
      </c>
      <c r="H2158" s="5">
        <v>0</v>
      </c>
      <c r="I2158" s="5">
        <v>0</v>
      </c>
      <c r="J2158" s="7">
        <f t="shared" si="2059"/>
        <v>4136364</v>
      </c>
      <c r="K2158" s="5">
        <v>1</v>
      </c>
      <c r="L2158" s="6">
        <f t="shared" si="1997"/>
        <v>4136364</v>
      </c>
      <c r="M2158" s="5">
        <f t="shared" ref="M2158:N2158" si="2174">F2158+H2158-K2158</f>
        <v>0</v>
      </c>
      <c r="N2158" s="6">
        <f t="shared" si="2174"/>
        <v>0</v>
      </c>
      <c r="O2158" s="5"/>
      <c r="P2158" s="5"/>
      <c r="Q2158" s="5"/>
      <c r="R2158" s="5"/>
      <c r="S2158" s="5"/>
      <c r="T2158" s="5"/>
      <c r="U2158" s="5"/>
      <c r="V2158" s="5"/>
      <c r="W2158" s="5"/>
    </row>
    <row r="2159" spans="1:23" x14ac:dyDescent="0.2">
      <c r="A2159" s="5" t="s">
        <v>2215</v>
      </c>
      <c r="B2159" s="5" t="s">
        <v>11</v>
      </c>
      <c r="C2159" s="5">
        <v>4</v>
      </c>
      <c r="D2159" s="6">
        <v>4145452</v>
      </c>
      <c r="E2159" s="5"/>
      <c r="F2159" s="5">
        <v>4</v>
      </c>
      <c r="G2159" s="6">
        <v>4145452</v>
      </c>
      <c r="H2159" s="5">
        <v>0</v>
      </c>
      <c r="I2159" s="5">
        <v>0</v>
      </c>
      <c r="J2159" s="7">
        <f t="shared" si="2059"/>
        <v>1036363</v>
      </c>
      <c r="K2159" s="5">
        <v>4</v>
      </c>
      <c r="L2159" s="6">
        <f t="shared" si="1997"/>
        <v>4145452</v>
      </c>
      <c r="M2159" s="5">
        <f t="shared" ref="M2159:N2159" si="2175">F2159+H2159-K2159</f>
        <v>0</v>
      </c>
      <c r="N2159" s="6">
        <f t="shared" si="2175"/>
        <v>0</v>
      </c>
      <c r="O2159" s="5"/>
      <c r="P2159" s="5"/>
      <c r="Q2159" s="5"/>
      <c r="R2159" s="5"/>
      <c r="S2159" s="5"/>
      <c r="T2159" s="5"/>
      <c r="U2159" s="5"/>
      <c r="V2159" s="5"/>
      <c r="W2159" s="5"/>
    </row>
    <row r="2160" spans="1:23" x14ac:dyDescent="0.2">
      <c r="A2160" s="5" t="s">
        <v>2216</v>
      </c>
      <c r="B2160" s="5" t="s">
        <v>11</v>
      </c>
      <c r="C2160" s="5">
        <v>2</v>
      </c>
      <c r="D2160" s="6">
        <v>21700000</v>
      </c>
      <c r="E2160" s="5"/>
      <c r="F2160" s="5">
        <v>2</v>
      </c>
      <c r="G2160" s="6">
        <v>21700000</v>
      </c>
      <c r="H2160" s="5">
        <v>4</v>
      </c>
      <c r="I2160" s="6">
        <v>43400000</v>
      </c>
      <c r="J2160" s="7">
        <f t="shared" si="2059"/>
        <v>10850000</v>
      </c>
      <c r="K2160" s="5">
        <v>6</v>
      </c>
      <c r="L2160" s="6">
        <f t="shared" si="1997"/>
        <v>65100000</v>
      </c>
      <c r="M2160" s="5">
        <f t="shared" ref="M2160:N2160" si="2176">F2160+H2160-K2160</f>
        <v>0</v>
      </c>
      <c r="N2160" s="6">
        <f t="shared" si="2176"/>
        <v>0</v>
      </c>
      <c r="O2160" s="5"/>
      <c r="P2160" s="5"/>
      <c r="Q2160" s="5"/>
      <c r="R2160" s="5"/>
      <c r="S2160" s="5"/>
      <c r="T2160" s="5"/>
      <c r="U2160" s="5"/>
      <c r="V2160" s="5"/>
      <c r="W2160" s="5"/>
    </row>
    <row r="2161" spans="1:23" x14ac:dyDescent="0.2">
      <c r="A2161" s="5" t="s">
        <v>2217</v>
      </c>
      <c r="B2161" s="5" t="s">
        <v>25</v>
      </c>
      <c r="C2161" s="5">
        <v>0</v>
      </c>
      <c r="D2161" s="5">
        <v>0</v>
      </c>
      <c r="E2161" s="5"/>
      <c r="F2161" s="5">
        <v>0</v>
      </c>
      <c r="G2161" s="5">
        <v>0</v>
      </c>
      <c r="H2161" s="5">
        <v>106</v>
      </c>
      <c r="I2161" s="6">
        <v>13148165</v>
      </c>
      <c r="J2161" s="7">
        <f t="shared" si="2059"/>
        <v>124039.2924528302</v>
      </c>
      <c r="K2161" s="5">
        <v>28</v>
      </c>
      <c r="L2161" s="6">
        <f t="shared" si="1997"/>
        <v>3473100.1886792453</v>
      </c>
      <c r="M2161" s="5">
        <f t="shared" ref="M2161:N2161" si="2177">F2161+H2161-K2161</f>
        <v>78</v>
      </c>
      <c r="N2161" s="6">
        <f t="shared" si="2177"/>
        <v>9675064.8113207556</v>
      </c>
      <c r="O2161" s="5"/>
      <c r="P2161" s="5"/>
      <c r="Q2161" s="5"/>
      <c r="R2161" s="5"/>
      <c r="S2161" s="5"/>
      <c r="T2161" s="5"/>
      <c r="U2161" s="5"/>
      <c r="V2161" s="5"/>
      <c r="W2161" s="5"/>
    </row>
    <row r="2162" spans="1:23" x14ac:dyDescent="0.2">
      <c r="A2162" s="5" t="s">
        <v>2218</v>
      </c>
      <c r="B2162" s="5" t="s">
        <v>11</v>
      </c>
      <c r="C2162" s="5">
        <v>1</v>
      </c>
      <c r="D2162" s="6">
        <v>4172727</v>
      </c>
      <c r="E2162" s="5"/>
      <c r="F2162" s="5">
        <v>1</v>
      </c>
      <c r="G2162" s="6">
        <v>4172727</v>
      </c>
      <c r="H2162" s="5">
        <v>0</v>
      </c>
      <c r="I2162" s="5">
        <v>0</v>
      </c>
      <c r="J2162" s="7">
        <f t="shared" si="2059"/>
        <v>4172727</v>
      </c>
      <c r="K2162" s="5">
        <v>1</v>
      </c>
      <c r="L2162" s="6">
        <f t="shared" si="1997"/>
        <v>4172727</v>
      </c>
      <c r="M2162" s="5">
        <f t="shared" ref="M2162:N2162" si="2178">F2162+H2162-K2162</f>
        <v>0</v>
      </c>
      <c r="N2162" s="6">
        <f t="shared" si="2178"/>
        <v>0</v>
      </c>
      <c r="O2162" s="5"/>
      <c r="P2162" s="5"/>
      <c r="Q2162" s="5"/>
      <c r="R2162" s="5"/>
      <c r="S2162" s="5"/>
      <c r="T2162" s="5"/>
      <c r="U2162" s="5"/>
      <c r="V2162" s="5"/>
      <c r="W2162" s="5"/>
    </row>
    <row r="2163" spans="1:23" x14ac:dyDescent="0.2">
      <c r="A2163" s="5" t="s">
        <v>2219</v>
      </c>
      <c r="B2163" s="5" t="s">
        <v>11</v>
      </c>
      <c r="C2163" s="5">
        <v>1</v>
      </c>
      <c r="D2163" s="6">
        <v>4177273</v>
      </c>
      <c r="E2163" s="5"/>
      <c r="F2163" s="5">
        <v>1</v>
      </c>
      <c r="G2163" s="6">
        <v>4177273</v>
      </c>
      <c r="H2163" s="5">
        <v>0</v>
      </c>
      <c r="I2163" s="5">
        <v>0</v>
      </c>
      <c r="J2163" s="7">
        <f t="shared" si="2059"/>
        <v>4177273</v>
      </c>
      <c r="K2163" s="5">
        <v>1</v>
      </c>
      <c r="L2163" s="6">
        <f t="shared" si="1997"/>
        <v>4177273</v>
      </c>
      <c r="M2163" s="5">
        <f t="shared" ref="M2163:N2163" si="2179">F2163+H2163-K2163</f>
        <v>0</v>
      </c>
      <c r="N2163" s="6">
        <f t="shared" si="2179"/>
        <v>0</v>
      </c>
      <c r="O2163" s="5"/>
      <c r="P2163" s="5"/>
      <c r="Q2163" s="5"/>
      <c r="R2163" s="5"/>
      <c r="S2163" s="5"/>
      <c r="T2163" s="5"/>
      <c r="U2163" s="5"/>
      <c r="V2163" s="5"/>
      <c r="W2163" s="5"/>
    </row>
    <row r="2164" spans="1:23" x14ac:dyDescent="0.2">
      <c r="A2164" s="5" t="s">
        <v>2220</v>
      </c>
      <c r="B2164" s="5" t="s">
        <v>11</v>
      </c>
      <c r="C2164" s="5">
        <v>6</v>
      </c>
      <c r="D2164" s="6">
        <v>4200000</v>
      </c>
      <c r="E2164" s="5"/>
      <c r="F2164" s="5">
        <v>6</v>
      </c>
      <c r="G2164" s="6">
        <v>4200000</v>
      </c>
      <c r="H2164" s="5">
        <v>0</v>
      </c>
      <c r="I2164" s="5">
        <v>0</v>
      </c>
      <c r="J2164" s="7">
        <f t="shared" si="2059"/>
        <v>700000</v>
      </c>
      <c r="K2164" s="5">
        <v>6</v>
      </c>
      <c r="L2164" s="6">
        <f t="shared" si="1997"/>
        <v>4200000</v>
      </c>
      <c r="M2164" s="5">
        <f t="shared" ref="M2164:N2164" si="2180">F2164+H2164-K2164</f>
        <v>0</v>
      </c>
      <c r="N2164" s="6">
        <f t="shared" si="2180"/>
        <v>0</v>
      </c>
      <c r="O2164" s="5"/>
      <c r="P2164" s="5"/>
      <c r="Q2164" s="5"/>
      <c r="R2164" s="5"/>
      <c r="S2164" s="5"/>
      <c r="T2164" s="5"/>
      <c r="U2164" s="5"/>
      <c r="V2164" s="5"/>
      <c r="W2164" s="5"/>
    </row>
    <row r="2165" spans="1:23" x14ac:dyDescent="0.2">
      <c r="A2165" s="5" t="s">
        <v>2221</v>
      </c>
      <c r="B2165" s="5" t="s">
        <v>11</v>
      </c>
      <c r="C2165" s="5">
        <v>2</v>
      </c>
      <c r="D2165" s="6">
        <v>4227273</v>
      </c>
      <c r="E2165" s="5"/>
      <c r="F2165" s="5">
        <v>2</v>
      </c>
      <c r="G2165" s="6">
        <v>4227273</v>
      </c>
      <c r="H2165" s="5">
        <v>0</v>
      </c>
      <c r="I2165" s="5">
        <v>0</v>
      </c>
      <c r="J2165" s="7">
        <f t="shared" si="2059"/>
        <v>2113636.5</v>
      </c>
      <c r="K2165" s="5">
        <v>2</v>
      </c>
      <c r="L2165" s="6">
        <f t="shared" si="1997"/>
        <v>4227273</v>
      </c>
      <c r="M2165" s="5">
        <f t="shared" ref="M2165:N2165" si="2181">F2165+H2165-K2165</f>
        <v>0</v>
      </c>
      <c r="N2165" s="6">
        <f t="shared" si="2181"/>
        <v>0</v>
      </c>
      <c r="O2165" s="5"/>
      <c r="P2165" s="5"/>
      <c r="Q2165" s="5"/>
      <c r="R2165" s="5"/>
      <c r="S2165" s="5"/>
      <c r="T2165" s="5"/>
      <c r="U2165" s="5"/>
      <c r="V2165" s="5"/>
      <c r="W2165" s="5"/>
    </row>
    <row r="2166" spans="1:23" x14ac:dyDescent="0.2">
      <c r="A2166" s="5" t="s">
        <v>2222</v>
      </c>
      <c r="B2166" s="5" t="s">
        <v>11</v>
      </c>
      <c r="C2166" s="5">
        <v>2</v>
      </c>
      <c r="D2166" s="6">
        <v>4227273</v>
      </c>
      <c r="E2166" s="5"/>
      <c r="F2166" s="5">
        <v>2</v>
      </c>
      <c r="G2166" s="6">
        <v>4227273</v>
      </c>
      <c r="H2166" s="5">
        <v>0</v>
      </c>
      <c r="I2166" s="5">
        <v>0</v>
      </c>
      <c r="J2166" s="7">
        <f t="shared" si="2059"/>
        <v>2113636.5</v>
      </c>
      <c r="K2166" s="5">
        <v>2</v>
      </c>
      <c r="L2166" s="6">
        <f t="shared" si="1997"/>
        <v>4227273</v>
      </c>
      <c r="M2166" s="5">
        <f t="shared" ref="M2166:N2166" si="2182">F2166+H2166-K2166</f>
        <v>0</v>
      </c>
      <c r="N2166" s="6">
        <f t="shared" si="2182"/>
        <v>0</v>
      </c>
      <c r="O2166" s="5"/>
      <c r="P2166" s="5"/>
      <c r="Q2166" s="5"/>
      <c r="R2166" s="5"/>
      <c r="S2166" s="5"/>
      <c r="T2166" s="5"/>
      <c r="U2166" s="5"/>
      <c r="V2166" s="5"/>
      <c r="W2166" s="5"/>
    </row>
    <row r="2167" spans="1:23" x14ac:dyDescent="0.2">
      <c r="A2167" s="5" t="s">
        <v>2223</v>
      </c>
      <c r="B2167" s="5" t="s">
        <v>280</v>
      </c>
      <c r="C2167" s="5">
        <v>569</v>
      </c>
      <c r="D2167" s="6">
        <v>12658469</v>
      </c>
      <c r="E2167" s="5"/>
      <c r="F2167" s="5">
        <v>569</v>
      </c>
      <c r="G2167" s="6">
        <v>12658469</v>
      </c>
      <c r="H2167" s="5">
        <v>0</v>
      </c>
      <c r="I2167" s="5">
        <v>0</v>
      </c>
      <c r="J2167" s="7">
        <f t="shared" si="2059"/>
        <v>22246.869947275922</v>
      </c>
      <c r="K2167" s="5">
        <v>363</v>
      </c>
      <c r="L2167" s="6">
        <f t="shared" si="1997"/>
        <v>8075613.7908611596</v>
      </c>
      <c r="M2167" s="5">
        <f t="shared" ref="M2167:N2167" si="2183">F2167+H2167-K2167</f>
        <v>206</v>
      </c>
      <c r="N2167" s="6">
        <f t="shared" si="2183"/>
        <v>4582855.2091388404</v>
      </c>
      <c r="O2167" s="5"/>
      <c r="P2167" s="5"/>
      <c r="Q2167" s="5"/>
      <c r="R2167" s="5"/>
      <c r="S2167" s="5"/>
      <c r="T2167" s="5"/>
      <c r="U2167" s="5"/>
      <c r="V2167" s="5"/>
      <c r="W2167" s="5"/>
    </row>
    <row r="2168" spans="1:23" x14ac:dyDescent="0.2">
      <c r="A2168" s="5" t="s">
        <v>2224</v>
      </c>
      <c r="B2168" s="5" t="s">
        <v>11</v>
      </c>
      <c r="C2168" s="5">
        <v>46</v>
      </c>
      <c r="D2168" s="6">
        <v>4313619</v>
      </c>
      <c r="E2168" s="5"/>
      <c r="F2168" s="5">
        <v>46</v>
      </c>
      <c r="G2168" s="6">
        <v>4313619</v>
      </c>
      <c r="H2168" s="5">
        <v>0</v>
      </c>
      <c r="I2168" s="5">
        <v>0</v>
      </c>
      <c r="J2168" s="7">
        <f t="shared" si="2059"/>
        <v>93774.326086956527</v>
      </c>
      <c r="K2168" s="5">
        <v>46</v>
      </c>
      <c r="L2168" s="6">
        <f t="shared" si="1997"/>
        <v>4313619</v>
      </c>
      <c r="M2168" s="5">
        <f t="shared" ref="M2168:N2168" si="2184">F2168+H2168-K2168</f>
        <v>0</v>
      </c>
      <c r="N2168" s="6">
        <f t="shared" si="2184"/>
        <v>0</v>
      </c>
      <c r="O2168" s="5"/>
      <c r="P2168" s="5"/>
      <c r="Q2168" s="5"/>
      <c r="R2168" s="5"/>
      <c r="S2168" s="5"/>
      <c r="T2168" s="5"/>
      <c r="U2168" s="5"/>
      <c r="V2168" s="5"/>
      <c r="W2168" s="5"/>
    </row>
    <row r="2169" spans="1:23" x14ac:dyDescent="0.2">
      <c r="A2169" s="5" t="s">
        <v>2225</v>
      </c>
      <c r="B2169" s="5" t="s">
        <v>11</v>
      </c>
      <c r="C2169" s="5">
        <v>2</v>
      </c>
      <c r="D2169" s="6">
        <v>4363636</v>
      </c>
      <c r="E2169" s="5"/>
      <c r="F2169" s="5">
        <v>2</v>
      </c>
      <c r="G2169" s="6">
        <v>4363636</v>
      </c>
      <c r="H2169" s="5">
        <v>0</v>
      </c>
      <c r="I2169" s="5">
        <v>0</v>
      </c>
      <c r="J2169" s="7">
        <f t="shared" si="2059"/>
        <v>2181818</v>
      </c>
      <c r="K2169" s="5">
        <v>2</v>
      </c>
      <c r="L2169" s="6">
        <f t="shared" si="1997"/>
        <v>4363636</v>
      </c>
      <c r="M2169" s="5">
        <f t="shared" ref="M2169:N2169" si="2185">F2169+H2169-K2169</f>
        <v>0</v>
      </c>
      <c r="N2169" s="6">
        <f t="shared" si="2185"/>
        <v>0</v>
      </c>
      <c r="O2169" s="5"/>
      <c r="P2169" s="5"/>
      <c r="Q2169" s="5"/>
      <c r="R2169" s="5"/>
      <c r="S2169" s="5"/>
      <c r="T2169" s="5"/>
      <c r="U2169" s="5"/>
      <c r="V2169" s="5"/>
      <c r="W2169" s="5"/>
    </row>
    <row r="2170" spans="1:23" x14ac:dyDescent="0.2">
      <c r="A2170" s="5" t="s">
        <v>2226</v>
      </c>
      <c r="B2170" s="5" t="s">
        <v>11</v>
      </c>
      <c r="C2170" s="5">
        <v>2</v>
      </c>
      <c r="D2170" s="6">
        <v>4400000</v>
      </c>
      <c r="E2170" s="5"/>
      <c r="F2170" s="5">
        <v>2</v>
      </c>
      <c r="G2170" s="6">
        <v>4400000</v>
      </c>
      <c r="H2170" s="5">
        <v>0</v>
      </c>
      <c r="I2170" s="5">
        <v>0</v>
      </c>
      <c r="J2170" s="7">
        <f t="shared" si="2059"/>
        <v>2200000</v>
      </c>
      <c r="K2170" s="5">
        <v>2</v>
      </c>
      <c r="L2170" s="6">
        <f t="shared" si="1997"/>
        <v>4400000</v>
      </c>
      <c r="M2170" s="5">
        <f t="shared" ref="M2170:N2170" si="2186">F2170+H2170-K2170</f>
        <v>0</v>
      </c>
      <c r="N2170" s="6">
        <f t="shared" si="2186"/>
        <v>0</v>
      </c>
      <c r="O2170" s="5"/>
      <c r="P2170" s="5"/>
      <c r="Q2170" s="5"/>
      <c r="R2170" s="5"/>
      <c r="S2170" s="5"/>
      <c r="T2170" s="5"/>
      <c r="U2170" s="5"/>
      <c r="V2170" s="5"/>
      <c r="W2170" s="5"/>
    </row>
    <row r="2171" spans="1:23" x14ac:dyDescent="0.2">
      <c r="A2171" s="5" t="s">
        <v>2227</v>
      </c>
      <c r="B2171" s="5" t="s">
        <v>11</v>
      </c>
      <c r="C2171" s="5">
        <v>5</v>
      </c>
      <c r="D2171" s="6">
        <v>4409092</v>
      </c>
      <c r="E2171" s="5"/>
      <c r="F2171" s="5">
        <v>5</v>
      </c>
      <c r="G2171" s="6">
        <v>4409092</v>
      </c>
      <c r="H2171" s="5">
        <v>0</v>
      </c>
      <c r="I2171" s="5">
        <v>0</v>
      </c>
      <c r="J2171" s="7">
        <f t="shared" si="2059"/>
        <v>881818.4</v>
      </c>
      <c r="K2171" s="5">
        <v>5</v>
      </c>
      <c r="L2171" s="6">
        <f t="shared" si="1997"/>
        <v>4409092</v>
      </c>
      <c r="M2171" s="5">
        <f t="shared" ref="M2171:N2171" si="2187">F2171+H2171-K2171</f>
        <v>0</v>
      </c>
      <c r="N2171" s="6">
        <f t="shared" si="2187"/>
        <v>0</v>
      </c>
      <c r="O2171" s="5"/>
      <c r="P2171" s="5"/>
      <c r="Q2171" s="5"/>
      <c r="R2171" s="5"/>
      <c r="S2171" s="5"/>
      <c r="T2171" s="5"/>
      <c r="U2171" s="5"/>
      <c r="V2171" s="5"/>
      <c r="W2171" s="5"/>
    </row>
    <row r="2172" spans="1:23" x14ac:dyDescent="0.2">
      <c r="A2172" s="5" t="s">
        <v>2228</v>
      </c>
      <c r="B2172" s="5" t="s">
        <v>141</v>
      </c>
      <c r="C2172" s="5">
        <v>38</v>
      </c>
      <c r="D2172" s="6">
        <v>4445453</v>
      </c>
      <c r="E2172" s="5"/>
      <c r="F2172" s="5">
        <v>38</v>
      </c>
      <c r="G2172" s="6">
        <v>4445453</v>
      </c>
      <c r="H2172" s="5">
        <v>0</v>
      </c>
      <c r="I2172" s="5">
        <v>0</v>
      </c>
      <c r="J2172" s="7">
        <f t="shared" si="2059"/>
        <v>116985.60526315789</v>
      </c>
      <c r="K2172" s="5">
        <v>38</v>
      </c>
      <c r="L2172" s="6">
        <f t="shared" si="1997"/>
        <v>4445453</v>
      </c>
      <c r="M2172" s="5">
        <f t="shared" ref="M2172:N2172" si="2188">F2172+H2172-K2172</f>
        <v>0</v>
      </c>
      <c r="N2172" s="6">
        <f t="shared" si="2188"/>
        <v>0</v>
      </c>
      <c r="O2172" s="5"/>
      <c r="P2172" s="5"/>
      <c r="Q2172" s="5"/>
      <c r="R2172" s="5"/>
      <c r="S2172" s="5"/>
      <c r="T2172" s="5"/>
      <c r="U2172" s="5"/>
      <c r="V2172" s="5"/>
      <c r="W2172" s="5"/>
    </row>
    <row r="2173" spans="1:23" x14ac:dyDescent="0.2">
      <c r="A2173" s="5" t="s">
        <v>2229</v>
      </c>
      <c r="B2173" s="5" t="s">
        <v>11</v>
      </c>
      <c r="C2173" s="5">
        <v>0</v>
      </c>
      <c r="D2173" s="5">
        <v>0</v>
      </c>
      <c r="E2173" s="5"/>
      <c r="F2173" s="5">
        <v>0</v>
      </c>
      <c r="G2173" s="5">
        <v>0</v>
      </c>
      <c r="H2173" s="5">
        <v>1</v>
      </c>
      <c r="I2173" s="6">
        <v>13545455</v>
      </c>
      <c r="J2173" s="7">
        <f t="shared" si="2059"/>
        <v>13545455</v>
      </c>
      <c r="K2173" s="5">
        <v>1</v>
      </c>
      <c r="L2173" s="6">
        <f t="shared" si="1997"/>
        <v>13545455</v>
      </c>
      <c r="M2173" s="5">
        <f t="shared" ref="M2173:N2173" si="2189">F2173+H2173-K2173</f>
        <v>0</v>
      </c>
      <c r="N2173" s="6">
        <f t="shared" si="2189"/>
        <v>0</v>
      </c>
      <c r="O2173" s="5"/>
      <c r="P2173" s="5"/>
      <c r="Q2173" s="5"/>
      <c r="R2173" s="5"/>
      <c r="S2173" s="5"/>
      <c r="T2173" s="5"/>
      <c r="U2173" s="5"/>
      <c r="V2173" s="5"/>
      <c r="W2173" s="5"/>
    </row>
    <row r="2174" spans="1:23" x14ac:dyDescent="0.2">
      <c r="A2174" s="5" t="s">
        <v>2230</v>
      </c>
      <c r="B2174" s="5" t="s">
        <v>11</v>
      </c>
      <c r="C2174" s="5">
        <v>1</v>
      </c>
      <c r="D2174" s="6">
        <v>4454545</v>
      </c>
      <c r="E2174" s="5"/>
      <c r="F2174" s="5">
        <v>1</v>
      </c>
      <c r="G2174" s="6">
        <v>4454545</v>
      </c>
      <c r="H2174" s="5">
        <v>0</v>
      </c>
      <c r="I2174" s="5">
        <v>0</v>
      </c>
      <c r="J2174" s="7">
        <f t="shared" si="2059"/>
        <v>4454545</v>
      </c>
      <c r="K2174" s="5">
        <v>1</v>
      </c>
      <c r="L2174" s="6">
        <f t="shared" si="1997"/>
        <v>4454545</v>
      </c>
      <c r="M2174" s="5">
        <f t="shared" ref="M2174:N2174" si="2190">F2174+H2174-K2174</f>
        <v>0</v>
      </c>
      <c r="N2174" s="6">
        <f t="shared" si="2190"/>
        <v>0</v>
      </c>
      <c r="O2174" s="5"/>
      <c r="P2174" s="5"/>
      <c r="Q2174" s="5"/>
      <c r="R2174" s="5"/>
      <c r="S2174" s="5"/>
      <c r="T2174" s="5"/>
      <c r="U2174" s="5"/>
      <c r="V2174" s="5"/>
      <c r="W2174" s="5"/>
    </row>
    <row r="2175" spans="1:23" x14ac:dyDescent="0.2">
      <c r="A2175" s="5" t="s">
        <v>2231</v>
      </c>
      <c r="B2175" s="5" t="s">
        <v>11</v>
      </c>
      <c r="C2175" s="5">
        <v>1</v>
      </c>
      <c r="D2175" s="6">
        <v>13454546</v>
      </c>
      <c r="E2175" s="5"/>
      <c r="F2175" s="5">
        <v>1</v>
      </c>
      <c r="G2175" s="6">
        <v>13454546</v>
      </c>
      <c r="H2175" s="5">
        <v>2</v>
      </c>
      <c r="I2175" s="6">
        <v>26909092</v>
      </c>
      <c r="J2175" s="7">
        <f t="shared" si="2059"/>
        <v>13454546</v>
      </c>
      <c r="K2175" s="5">
        <v>3</v>
      </c>
      <c r="L2175" s="6">
        <f t="shared" si="1997"/>
        <v>40363638</v>
      </c>
      <c r="M2175" s="5">
        <f t="shared" ref="M2175:N2175" si="2191">F2175+H2175-K2175</f>
        <v>0</v>
      </c>
      <c r="N2175" s="6">
        <f t="shared" si="2191"/>
        <v>0</v>
      </c>
      <c r="O2175" s="5"/>
      <c r="P2175" s="5"/>
      <c r="Q2175" s="5"/>
      <c r="R2175" s="5"/>
      <c r="S2175" s="5"/>
      <c r="T2175" s="5"/>
      <c r="U2175" s="5"/>
      <c r="V2175" s="5"/>
      <c r="W2175" s="5"/>
    </row>
    <row r="2176" spans="1:23" x14ac:dyDescent="0.2">
      <c r="A2176" s="5" t="s">
        <v>2232</v>
      </c>
      <c r="B2176" s="5" t="s">
        <v>11</v>
      </c>
      <c r="C2176" s="5">
        <v>1</v>
      </c>
      <c r="D2176" s="6">
        <v>4500000</v>
      </c>
      <c r="E2176" s="5"/>
      <c r="F2176" s="5">
        <v>1</v>
      </c>
      <c r="G2176" s="6">
        <v>4500000</v>
      </c>
      <c r="H2176" s="5">
        <v>0</v>
      </c>
      <c r="I2176" s="5">
        <v>0</v>
      </c>
      <c r="J2176" s="7">
        <f t="shared" si="2059"/>
        <v>4500000</v>
      </c>
      <c r="K2176" s="5">
        <v>1</v>
      </c>
      <c r="L2176" s="6">
        <f t="shared" si="1997"/>
        <v>4500000</v>
      </c>
      <c r="M2176" s="5">
        <f t="shared" ref="M2176:N2176" si="2192">F2176+H2176-K2176</f>
        <v>0</v>
      </c>
      <c r="N2176" s="6">
        <f t="shared" si="2192"/>
        <v>0</v>
      </c>
      <c r="O2176" s="5"/>
      <c r="P2176" s="5"/>
      <c r="Q2176" s="5"/>
      <c r="R2176" s="5"/>
      <c r="S2176" s="5"/>
      <c r="T2176" s="5"/>
      <c r="U2176" s="5"/>
      <c r="V2176" s="5"/>
      <c r="W2176" s="5"/>
    </row>
    <row r="2177" spans="1:23" x14ac:dyDescent="0.2">
      <c r="A2177" s="5" t="s">
        <v>2233</v>
      </c>
      <c r="B2177" s="5" t="s">
        <v>11</v>
      </c>
      <c r="C2177" s="5">
        <v>2</v>
      </c>
      <c r="D2177" s="6">
        <v>4545454</v>
      </c>
      <c r="E2177" s="5"/>
      <c r="F2177" s="5">
        <v>2</v>
      </c>
      <c r="G2177" s="6">
        <v>4545454</v>
      </c>
      <c r="H2177" s="5">
        <v>0</v>
      </c>
      <c r="I2177" s="5">
        <v>0</v>
      </c>
      <c r="J2177" s="7">
        <f t="shared" si="2059"/>
        <v>2272727</v>
      </c>
      <c r="K2177" s="5">
        <v>2</v>
      </c>
      <c r="L2177" s="6">
        <f t="shared" si="1997"/>
        <v>4545454</v>
      </c>
      <c r="M2177" s="5">
        <f t="shared" ref="M2177:N2177" si="2193">F2177+H2177-K2177</f>
        <v>0</v>
      </c>
      <c r="N2177" s="6">
        <f t="shared" si="2193"/>
        <v>0</v>
      </c>
      <c r="O2177" s="5"/>
      <c r="P2177" s="5"/>
      <c r="Q2177" s="5"/>
      <c r="R2177" s="5"/>
      <c r="S2177" s="5"/>
      <c r="T2177" s="5"/>
      <c r="U2177" s="5"/>
      <c r="V2177" s="5"/>
      <c r="W2177" s="5"/>
    </row>
    <row r="2178" spans="1:23" x14ac:dyDescent="0.2">
      <c r="A2178" s="5" t="s">
        <v>2234</v>
      </c>
      <c r="B2178" s="5" t="s">
        <v>11</v>
      </c>
      <c r="C2178" s="5">
        <v>1</v>
      </c>
      <c r="D2178" s="6">
        <v>4545455</v>
      </c>
      <c r="E2178" s="5"/>
      <c r="F2178" s="5">
        <v>1</v>
      </c>
      <c r="G2178" s="6">
        <v>4545455</v>
      </c>
      <c r="H2178" s="5">
        <v>0</v>
      </c>
      <c r="I2178" s="5">
        <v>0</v>
      </c>
      <c r="J2178" s="7">
        <f t="shared" si="2059"/>
        <v>4545455</v>
      </c>
      <c r="K2178" s="5">
        <v>1</v>
      </c>
      <c r="L2178" s="6">
        <f t="shared" si="1997"/>
        <v>4545455</v>
      </c>
      <c r="M2178" s="5">
        <f t="shared" ref="M2178:N2178" si="2194">F2178+H2178-K2178</f>
        <v>0</v>
      </c>
      <c r="N2178" s="6">
        <f t="shared" si="2194"/>
        <v>0</v>
      </c>
      <c r="O2178" s="5"/>
      <c r="P2178" s="5"/>
      <c r="Q2178" s="5"/>
      <c r="R2178" s="5"/>
      <c r="S2178" s="5"/>
      <c r="T2178" s="5"/>
      <c r="U2178" s="5"/>
      <c r="V2178" s="5"/>
      <c r="W2178" s="5"/>
    </row>
    <row r="2179" spans="1:23" x14ac:dyDescent="0.2">
      <c r="A2179" s="5" t="s">
        <v>2235</v>
      </c>
      <c r="B2179" s="5" t="s">
        <v>11</v>
      </c>
      <c r="C2179" s="5">
        <v>11</v>
      </c>
      <c r="D2179" s="6">
        <v>4599998</v>
      </c>
      <c r="E2179" s="5"/>
      <c r="F2179" s="5">
        <v>11</v>
      </c>
      <c r="G2179" s="6">
        <v>4599998</v>
      </c>
      <c r="H2179" s="5">
        <v>0</v>
      </c>
      <c r="I2179" s="5">
        <v>0</v>
      </c>
      <c r="J2179" s="7">
        <f t="shared" si="2059"/>
        <v>418181.63636363635</v>
      </c>
      <c r="K2179" s="5">
        <v>11</v>
      </c>
      <c r="L2179" s="6">
        <f t="shared" si="1997"/>
        <v>4599998</v>
      </c>
      <c r="M2179" s="5">
        <f t="shared" ref="M2179:N2179" si="2195">F2179+H2179-K2179</f>
        <v>0</v>
      </c>
      <c r="N2179" s="6">
        <f t="shared" si="2195"/>
        <v>0</v>
      </c>
      <c r="O2179" s="5"/>
      <c r="P2179" s="5"/>
      <c r="Q2179" s="5"/>
      <c r="R2179" s="5"/>
      <c r="S2179" s="5"/>
      <c r="T2179" s="5"/>
      <c r="U2179" s="5"/>
      <c r="V2179" s="5"/>
      <c r="W2179" s="5"/>
    </row>
    <row r="2180" spans="1:23" x14ac:dyDescent="0.2">
      <c r="A2180" s="5" t="s">
        <v>2236</v>
      </c>
      <c r="B2180" s="5" t="s">
        <v>650</v>
      </c>
      <c r="C2180" s="5">
        <v>5</v>
      </c>
      <c r="D2180" s="6">
        <v>4663634</v>
      </c>
      <c r="E2180" s="5"/>
      <c r="F2180" s="5">
        <v>5</v>
      </c>
      <c r="G2180" s="6">
        <v>4663634</v>
      </c>
      <c r="H2180" s="5">
        <v>0</v>
      </c>
      <c r="I2180" s="5">
        <v>0</v>
      </c>
      <c r="J2180" s="7">
        <f t="shared" si="2059"/>
        <v>932726.8</v>
      </c>
      <c r="K2180" s="5">
        <v>5</v>
      </c>
      <c r="L2180" s="6">
        <f t="shared" si="1997"/>
        <v>4663634</v>
      </c>
      <c r="M2180" s="5">
        <f t="shared" ref="M2180:N2180" si="2196">F2180+H2180-K2180</f>
        <v>0</v>
      </c>
      <c r="N2180" s="6">
        <f t="shared" si="2196"/>
        <v>0</v>
      </c>
      <c r="O2180" s="5"/>
      <c r="P2180" s="5"/>
      <c r="Q2180" s="5"/>
      <c r="R2180" s="5"/>
      <c r="S2180" s="5"/>
      <c r="T2180" s="5"/>
      <c r="U2180" s="5"/>
      <c r="V2180" s="5"/>
      <c r="W2180" s="5"/>
    </row>
    <row r="2181" spans="1:23" x14ac:dyDescent="0.2">
      <c r="A2181" s="5" t="s">
        <v>2237</v>
      </c>
      <c r="B2181" s="5" t="s">
        <v>25</v>
      </c>
      <c r="C2181" s="5">
        <v>2</v>
      </c>
      <c r="D2181" s="6">
        <v>4672728</v>
      </c>
      <c r="E2181" s="5"/>
      <c r="F2181" s="5">
        <v>2</v>
      </c>
      <c r="G2181" s="6">
        <v>4672728</v>
      </c>
      <c r="H2181" s="5">
        <v>0</v>
      </c>
      <c r="I2181" s="5">
        <v>0</v>
      </c>
      <c r="J2181" s="7">
        <f t="shared" si="2059"/>
        <v>2336364</v>
      </c>
      <c r="K2181" s="5">
        <v>2</v>
      </c>
      <c r="L2181" s="6">
        <f t="shared" si="1997"/>
        <v>4672728</v>
      </c>
      <c r="M2181" s="5">
        <f t="shared" ref="M2181:N2181" si="2197">F2181+H2181-K2181</f>
        <v>0</v>
      </c>
      <c r="N2181" s="6">
        <f t="shared" si="2197"/>
        <v>0</v>
      </c>
      <c r="O2181" s="5"/>
      <c r="P2181" s="5"/>
      <c r="Q2181" s="5"/>
      <c r="R2181" s="5"/>
      <c r="S2181" s="5"/>
      <c r="T2181" s="5"/>
      <c r="U2181" s="5"/>
      <c r="V2181" s="5"/>
      <c r="W2181" s="5"/>
    </row>
    <row r="2182" spans="1:23" x14ac:dyDescent="0.2">
      <c r="A2182" s="5" t="s">
        <v>2238</v>
      </c>
      <c r="B2182" s="5" t="s">
        <v>11</v>
      </c>
      <c r="C2182" s="5">
        <v>9</v>
      </c>
      <c r="D2182" s="6">
        <v>4699999</v>
      </c>
      <c r="E2182" s="5"/>
      <c r="F2182" s="5">
        <v>9</v>
      </c>
      <c r="G2182" s="6">
        <v>4699999</v>
      </c>
      <c r="H2182" s="5">
        <v>0</v>
      </c>
      <c r="I2182" s="5">
        <v>0</v>
      </c>
      <c r="J2182" s="7">
        <f t="shared" si="2059"/>
        <v>522222.11111111112</v>
      </c>
      <c r="K2182" s="5">
        <v>9</v>
      </c>
      <c r="L2182" s="6">
        <f t="shared" si="1997"/>
        <v>4699999</v>
      </c>
      <c r="M2182" s="5">
        <f t="shared" ref="M2182:N2182" si="2198">F2182+H2182-K2182</f>
        <v>0</v>
      </c>
      <c r="N2182" s="6">
        <f t="shared" si="2198"/>
        <v>0</v>
      </c>
      <c r="O2182" s="5"/>
      <c r="P2182" s="5"/>
      <c r="Q2182" s="5"/>
      <c r="R2182" s="5"/>
      <c r="S2182" s="5"/>
      <c r="T2182" s="5"/>
      <c r="U2182" s="5"/>
      <c r="V2182" s="5"/>
      <c r="W2182" s="5"/>
    </row>
    <row r="2183" spans="1:23" x14ac:dyDescent="0.2">
      <c r="A2183" s="5" t="s">
        <v>2239</v>
      </c>
      <c r="B2183" s="5" t="s">
        <v>11</v>
      </c>
      <c r="C2183" s="5">
        <v>1</v>
      </c>
      <c r="D2183" s="6">
        <v>4727273</v>
      </c>
      <c r="E2183" s="5"/>
      <c r="F2183" s="5">
        <v>1</v>
      </c>
      <c r="G2183" s="6">
        <v>4727273</v>
      </c>
      <c r="H2183" s="5">
        <v>0</v>
      </c>
      <c r="I2183" s="5">
        <v>0</v>
      </c>
      <c r="J2183" s="7">
        <f t="shared" si="2059"/>
        <v>4727273</v>
      </c>
      <c r="K2183" s="5">
        <v>1</v>
      </c>
      <c r="L2183" s="6">
        <f t="shared" si="1997"/>
        <v>4727273</v>
      </c>
      <c r="M2183" s="5">
        <f t="shared" ref="M2183:N2183" si="2199">F2183+H2183-K2183</f>
        <v>0</v>
      </c>
      <c r="N2183" s="6">
        <f t="shared" si="2199"/>
        <v>0</v>
      </c>
      <c r="O2183" s="5"/>
      <c r="P2183" s="5"/>
      <c r="Q2183" s="5"/>
      <c r="R2183" s="5"/>
      <c r="S2183" s="5"/>
      <c r="T2183" s="5"/>
      <c r="U2183" s="5"/>
      <c r="V2183" s="5"/>
      <c r="W2183" s="5"/>
    </row>
    <row r="2184" spans="1:23" x14ac:dyDescent="0.2">
      <c r="A2184" s="5" t="s">
        <v>2240</v>
      </c>
      <c r="B2184" s="5" t="s">
        <v>11</v>
      </c>
      <c r="C2184" s="5">
        <v>1</v>
      </c>
      <c r="D2184" s="6">
        <v>4727273</v>
      </c>
      <c r="E2184" s="5"/>
      <c r="F2184" s="5">
        <v>1</v>
      </c>
      <c r="G2184" s="6">
        <v>4727273</v>
      </c>
      <c r="H2184" s="5">
        <v>0</v>
      </c>
      <c r="I2184" s="5">
        <v>0</v>
      </c>
      <c r="J2184" s="7">
        <f t="shared" si="2059"/>
        <v>4727273</v>
      </c>
      <c r="K2184" s="5">
        <v>1</v>
      </c>
      <c r="L2184" s="6">
        <f t="shared" si="1997"/>
        <v>4727273</v>
      </c>
      <c r="M2184" s="5">
        <f t="shared" ref="M2184:N2184" si="2200">F2184+H2184-K2184</f>
        <v>0</v>
      </c>
      <c r="N2184" s="6">
        <f t="shared" si="2200"/>
        <v>0</v>
      </c>
      <c r="O2184" s="5"/>
      <c r="P2184" s="5"/>
      <c r="Q2184" s="5"/>
      <c r="R2184" s="5"/>
      <c r="S2184" s="5"/>
      <c r="T2184" s="5"/>
      <c r="U2184" s="5"/>
      <c r="V2184" s="5"/>
      <c r="W2184" s="5"/>
    </row>
    <row r="2185" spans="1:23" x14ac:dyDescent="0.2">
      <c r="A2185" s="5" t="s">
        <v>2241</v>
      </c>
      <c r="B2185" s="5" t="s">
        <v>11</v>
      </c>
      <c r="C2185" s="5">
        <v>1</v>
      </c>
      <c r="D2185" s="6">
        <v>4727273</v>
      </c>
      <c r="E2185" s="5"/>
      <c r="F2185" s="5">
        <v>1</v>
      </c>
      <c r="G2185" s="6">
        <v>4727273</v>
      </c>
      <c r="H2185" s="5">
        <v>0</v>
      </c>
      <c r="I2185" s="5">
        <v>0</v>
      </c>
      <c r="J2185" s="7">
        <f t="shared" si="2059"/>
        <v>4727273</v>
      </c>
      <c r="K2185" s="5">
        <v>1</v>
      </c>
      <c r="L2185" s="6">
        <f t="shared" si="1997"/>
        <v>4727273</v>
      </c>
      <c r="M2185" s="5">
        <f t="shared" ref="M2185:N2185" si="2201">F2185+H2185-K2185</f>
        <v>0</v>
      </c>
      <c r="N2185" s="6">
        <f t="shared" si="2201"/>
        <v>0</v>
      </c>
      <c r="O2185" s="5"/>
      <c r="P2185" s="5"/>
      <c r="Q2185" s="5"/>
      <c r="R2185" s="5"/>
      <c r="S2185" s="5"/>
      <c r="T2185" s="5"/>
      <c r="U2185" s="5"/>
      <c r="V2185" s="5"/>
      <c r="W2185" s="5"/>
    </row>
    <row r="2186" spans="1:23" x14ac:dyDescent="0.2">
      <c r="A2186" s="5" t="s">
        <v>2242</v>
      </c>
      <c r="B2186" s="5" t="s">
        <v>11</v>
      </c>
      <c r="C2186" s="5">
        <v>1</v>
      </c>
      <c r="D2186" s="6">
        <v>7897727</v>
      </c>
      <c r="E2186" s="5"/>
      <c r="F2186" s="5">
        <v>1</v>
      </c>
      <c r="G2186" s="6">
        <v>7897727</v>
      </c>
      <c r="H2186" s="5">
        <v>4</v>
      </c>
      <c r="I2186" s="6">
        <v>31590909</v>
      </c>
      <c r="J2186" s="7">
        <f t="shared" si="2059"/>
        <v>7897727.2000000002</v>
      </c>
      <c r="K2186" s="5">
        <v>5</v>
      </c>
      <c r="L2186" s="6">
        <f t="shared" si="1997"/>
        <v>39488636</v>
      </c>
      <c r="M2186" s="5">
        <f t="shared" ref="M2186:N2186" si="2202">F2186+H2186-K2186</f>
        <v>0</v>
      </c>
      <c r="N2186" s="6">
        <f t="shared" si="2202"/>
        <v>0</v>
      </c>
      <c r="O2186" s="5"/>
      <c r="P2186" s="5"/>
      <c r="Q2186" s="5"/>
      <c r="R2186" s="5"/>
      <c r="S2186" s="5"/>
      <c r="T2186" s="5"/>
      <c r="U2186" s="5"/>
      <c r="V2186" s="5"/>
      <c r="W2186" s="5"/>
    </row>
    <row r="2187" spans="1:23" x14ac:dyDescent="0.2">
      <c r="A2187" s="5" t="s">
        <v>2243</v>
      </c>
      <c r="B2187" s="5" t="s">
        <v>11</v>
      </c>
      <c r="C2187" s="5">
        <v>1</v>
      </c>
      <c r="D2187" s="6">
        <v>4818182</v>
      </c>
      <c r="E2187" s="5"/>
      <c r="F2187" s="5">
        <v>1</v>
      </c>
      <c r="G2187" s="6">
        <v>4818182</v>
      </c>
      <c r="H2187" s="5">
        <v>0</v>
      </c>
      <c r="I2187" s="5">
        <v>0</v>
      </c>
      <c r="J2187" s="7">
        <f t="shared" si="2059"/>
        <v>4818182</v>
      </c>
      <c r="K2187" s="5">
        <v>1</v>
      </c>
      <c r="L2187" s="6">
        <f t="shared" si="1997"/>
        <v>4818182</v>
      </c>
      <c r="M2187" s="5">
        <f t="shared" ref="M2187:N2187" si="2203">F2187+H2187-K2187</f>
        <v>0</v>
      </c>
      <c r="N2187" s="6">
        <f t="shared" si="2203"/>
        <v>0</v>
      </c>
      <c r="O2187" s="5"/>
      <c r="P2187" s="5"/>
      <c r="Q2187" s="5"/>
      <c r="R2187" s="5"/>
      <c r="S2187" s="5"/>
      <c r="T2187" s="5"/>
      <c r="U2187" s="5"/>
      <c r="V2187" s="5"/>
      <c r="W2187" s="5"/>
    </row>
    <row r="2188" spans="1:23" x14ac:dyDescent="0.2">
      <c r="A2188" s="5" t="s">
        <v>2244</v>
      </c>
      <c r="B2188" s="5" t="s">
        <v>11</v>
      </c>
      <c r="C2188" s="5">
        <v>6</v>
      </c>
      <c r="D2188" s="6">
        <v>4854543</v>
      </c>
      <c r="E2188" s="5"/>
      <c r="F2188" s="5">
        <v>6</v>
      </c>
      <c r="G2188" s="6">
        <v>4854543</v>
      </c>
      <c r="H2188" s="5">
        <v>0</v>
      </c>
      <c r="I2188" s="5">
        <v>0</v>
      </c>
      <c r="J2188" s="7">
        <f t="shared" si="2059"/>
        <v>809090.5</v>
      </c>
      <c r="K2188" s="5">
        <v>6</v>
      </c>
      <c r="L2188" s="6">
        <f t="shared" si="1997"/>
        <v>4854543</v>
      </c>
      <c r="M2188" s="5">
        <f t="shared" ref="M2188:N2188" si="2204">F2188+H2188-K2188</f>
        <v>0</v>
      </c>
      <c r="N2188" s="6">
        <f t="shared" si="2204"/>
        <v>0</v>
      </c>
      <c r="O2188" s="5"/>
      <c r="P2188" s="5"/>
      <c r="Q2188" s="5"/>
      <c r="R2188" s="5"/>
      <c r="S2188" s="5"/>
      <c r="T2188" s="5"/>
      <c r="U2188" s="5"/>
      <c r="V2188" s="5"/>
      <c r="W2188" s="5"/>
    </row>
    <row r="2189" spans="1:23" x14ac:dyDescent="0.2">
      <c r="A2189" s="5" t="s">
        <v>2245</v>
      </c>
      <c r="B2189" s="5" t="s">
        <v>11</v>
      </c>
      <c r="C2189" s="5">
        <v>4</v>
      </c>
      <c r="D2189" s="6">
        <v>4862728</v>
      </c>
      <c r="E2189" s="5"/>
      <c r="F2189" s="5">
        <v>4</v>
      </c>
      <c r="G2189" s="6">
        <v>4862728</v>
      </c>
      <c r="H2189" s="5">
        <v>0</v>
      </c>
      <c r="I2189" s="5">
        <v>0</v>
      </c>
      <c r="J2189" s="7">
        <f t="shared" si="2059"/>
        <v>1215682</v>
      </c>
      <c r="K2189" s="5">
        <v>4</v>
      </c>
      <c r="L2189" s="6">
        <f t="shared" si="1997"/>
        <v>4862728</v>
      </c>
      <c r="M2189" s="5">
        <f t="shared" ref="M2189:N2189" si="2205">F2189+H2189-K2189</f>
        <v>0</v>
      </c>
      <c r="N2189" s="6">
        <f t="shared" si="2205"/>
        <v>0</v>
      </c>
      <c r="O2189" s="5"/>
      <c r="P2189" s="5"/>
      <c r="Q2189" s="5"/>
      <c r="R2189" s="5"/>
      <c r="S2189" s="5"/>
      <c r="T2189" s="5"/>
      <c r="U2189" s="5"/>
      <c r="V2189" s="5"/>
      <c r="W2189" s="5"/>
    </row>
    <row r="2190" spans="1:23" x14ac:dyDescent="0.2">
      <c r="A2190" s="5" t="s">
        <v>2246</v>
      </c>
      <c r="B2190" s="5" t="s">
        <v>20</v>
      </c>
      <c r="C2190" s="5">
        <v>1</v>
      </c>
      <c r="D2190" s="6">
        <v>4863636</v>
      </c>
      <c r="E2190" s="5"/>
      <c r="F2190" s="5">
        <v>1</v>
      </c>
      <c r="G2190" s="6">
        <v>4863636</v>
      </c>
      <c r="H2190" s="5">
        <v>0</v>
      </c>
      <c r="I2190" s="5">
        <v>0</v>
      </c>
      <c r="J2190" s="7">
        <f t="shared" si="2059"/>
        <v>4863636</v>
      </c>
      <c r="K2190" s="5">
        <v>1</v>
      </c>
      <c r="L2190" s="6">
        <f t="shared" si="1997"/>
        <v>4863636</v>
      </c>
      <c r="M2190" s="5">
        <f t="shared" ref="M2190:N2190" si="2206">F2190+H2190-K2190</f>
        <v>0</v>
      </c>
      <c r="N2190" s="6">
        <f t="shared" si="2206"/>
        <v>0</v>
      </c>
      <c r="O2190" s="5"/>
      <c r="P2190" s="5"/>
      <c r="Q2190" s="5"/>
      <c r="R2190" s="5"/>
      <c r="S2190" s="5"/>
      <c r="T2190" s="5"/>
      <c r="U2190" s="5"/>
      <c r="V2190" s="5"/>
      <c r="W2190" s="5"/>
    </row>
    <row r="2191" spans="1:23" x14ac:dyDescent="0.2">
      <c r="A2191" s="5" t="s">
        <v>2247</v>
      </c>
      <c r="B2191" s="5" t="s">
        <v>11</v>
      </c>
      <c r="C2191" s="5">
        <v>0</v>
      </c>
      <c r="D2191" s="5">
        <v>0</v>
      </c>
      <c r="E2191" s="5"/>
      <c r="F2191" s="5">
        <v>0</v>
      </c>
      <c r="G2191" s="5">
        <v>0</v>
      </c>
      <c r="H2191" s="5">
        <v>2</v>
      </c>
      <c r="I2191" s="6">
        <v>20674546</v>
      </c>
      <c r="J2191" s="7">
        <f t="shared" si="2059"/>
        <v>10337273</v>
      </c>
      <c r="K2191" s="5">
        <v>2</v>
      </c>
      <c r="L2191" s="6">
        <f t="shared" si="1997"/>
        <v>20674546</v>
      </c>
      <c r="M2191" s="5">
        <f t="shared" ref="M2191:N2191" si="2207">F2191+H2191-K2191</f>
        <v>0</v>
      </c>
      <c r="N2191" s="6">
        <f t="shared" si="2207"/>
        <v>0</v>
      </c>
      <c r="O2191" s="5"/>
      <c r="P2191" s="5"/>
      <c r="Q2191" s="5"/>
      <c r="R2191" s="5"/>
      <c r="S2191" s="5"/>
      <c r="T2191" s="5"/>
      <c r="U2191" s="5"/>
      <c r="V2191" s="5"/>
      <c r="W2191" s="5"/>
    </row>
    <row r="2192" spans="1:23" x14ac:dyDescent="0.2">
      <c r="A2192" s="5" t="s">
        <v>2248</v>
      </c>
      <c r="B2192" s="5" t="s">
        <v>11</v>
      </c>
      <c r="C2192" s="5">
        <v>7</v>
      </c>
      <c r="D2192" s="6">
        <v>4972726</v>
      </c>
      <c r="E2192" s="5"/>
      <c r="F2192" s="5">
        <v>7</v>
      </c>
      <c r="G2192" s="6">
        <v>4972726</v>
      </c>
      <c r="H2192" s="5">
        <v>0</v>
      </c>
      <c r="I2192" s="5">
        <v>0</v>
      </c>
      <c r="J2192" s="7">
        <f t="shared" si="2059"/>
        <v>710389.42857142852</v>
      </c>
      <c r="K2192" s="5">
        <v>7</v>
      </c>
      <c r="L2192" s="6">
        <f t="shared" si="1997"/>
        <v>4972726</v>
      </c>
      <c r="M2192" s="5">
        <f t="shared" ref="M2192:N2192" si="2208">F2192+H2192-K2192</f>
        <v>0</v>
      </c>
      <c r="N2192" s="6">
        <f t="shared" si="2208"/>
        <v>0</v>
      </c>
      <c r="O2192" s="5"/>
      <c r="P2192" s="5"/>
      <c r="Q2192" s="5"/>
      <c r="R2192" s="5"/>
      <c r="S2192" s="5"/>
      <c r="T2192" s="5"/>
      <c r="U2192" s="5"/>
      <c r="V2192" s="5"/>
      <c r="W2192" s="5"/>
    </row>
    <row r="2193" spans="1:23" x14ac:dyDescent="0.2">
      <c r="A2193" s="5" t="s">
        <v>2249</v>
      </c>
      <c r="B2193" s="5" t="s">
        <v>11</v>
      </c>
      <c r="C2193" s="5">
        <v>2</v>
      </c>
      <c r="D2193" s="6">
        <v>5000000</v>
      </c>
      <c r="E2193" s="5"/>
      <c r="F2193" s="5">
        <v>2</v>
      </c>
      <c r="G2193" s="6">
        <v>5000000</v>
      </c>
      <c r="H2193" s="5">
        <v>0</v>
      </c>
      <c r="I2193" s="5">
        <v>0</v>
      </c>
      <c r="J2193" s="7">
        <f t="shared" si="2059"/>
        <v>2500000</v>
      </c>
      <c r="K2193" s="5">
        <v>2</v>
      </c>
      <c r="L2193" s="6">
        <f t="shared" si="1997"/>
        <v>5000000</v>
      </c>
      <c r="M2193" s="5">
        <f t="shared" ref="M2193:N2193" si="2209">F2193+H2193-K2193</f>
        <v>0</v>
      </c>
      <c r="N2193" s="6">
        <f t="shared" si="2209"/>
        <v>0</v>
      </c>
      <c r="O2193" s="5"/>
      <c r="P2193" s="5"/>
      <c r="Q2193" s="5"/>
      <c r="R2193" s="5"/>
      <c r="S2193" s="5"/>
      <c r="T2193" s="5"/>
      <c r="U2193" s="5"/>
      <c r="V2193" s="5"/>
      <c r="W2193" s="5"/>
    </row>
    <row r="2194" spans="1:23" x14ac:dyDescent="0.2">
      <c r="A2194" s="5" t="s">
        <v>2250</v>
      </c>
      <c r="B2194" s="5" t="s">
        <v>141</v>
      </c>
      <c r="C2194" s="5">
        <v>5</v>
      </c>
      <c r="D2194" s="6">
        <v>964285</v>
      </c>
      <c r="E2194" s="5"/>
      <c r="F2194" s="5">
        <v>5</v>
      </c>
      <c r="G2194" s="6">
        <v>964285</v>
      </c>
      <c r="H2194" s="5">
        <v>28</v>
      </c>
      <c r="I2194" s="6">
        <v>5399996</v>
      </c>
      <c r="J2194" s="7">
        <f t="shared" si="2059"/>
        <v>192857</v>
      </c>
      <c r="K2194" s="5">
        <v>33</v>
      </c>
      <c r="L2194" s="6">
        <f t="shared" si="1997"/>
        <v>6364281</v>
      </c>
      <c r="M2194" s="5">
        <f t="shared" ref="M2194:N2194" si="2210">F2194+H2194-K2194</f>
        <v>0</v>
      </c>
      <c r="N2194" s="6">
        <f t="shared" si="2210"/>
        <v>0</v>
      </c>
      <c r="O2194" s="5"/>
      <c r="P2194" s="5"/>
      <c r="Q2194" s="5"/>
      <c r="R2194" s="5"/>
      <c r="S2194" s="5"/>
      <c r="T2194" s="5"/>
      <c r="U2194" s="5"/>
      <c r="V2194" s="5"/>
      <c r="W2194" s="5"/>
    </row>
    <row r="2195" spans="1:23" x14ac:dyDescent="0.2">
      <c r="A2195" s="5" t="s">
        <v>2251</v>
      </c>
      <c r="B2195" s="5" t="s">
        <v>11</v>
      </c>
      <c r="C2195" s="5">
        <v>2</v>
      </c>
      <c r="D2195" s="6">
        <v>5181818</v>
      </c>
      <c r="E2195" s="5"/>
      <c r="F2195" s="5">
        <v>2</v>
      </c>
      <c r="G2195" s="6">
        <v>5181818</v>
      </c>
      <c r="H2195" s="5">
        <v>0</v>
      </c>
      <c r="I2195" s="5">
        <v>0</v>
      </c>
      <c r="J2195" s="7">
        <f t="shared" si="2059"/>
        <v>2590909</v>
      </c>
      <c r="K2195" s="5">
        <v>2</v>
      </c>
      <c r="L2195" s="6">
        <f t="shared" si="1997"/>
        <v>5181818</v>
      </c>
      <c r="M2195" s="5">
        <f t="shared" ref="M2195:N2195" si="2211">F2195+H2195-K2195</f>
        <v>0</v>
      </c>
      <c r="N2195" s="6">
        <f t="shared" si="2211"/>
        <v>0</v>
      </c>
      <c r="O2195" s="5"/>
      <c r="P2195" s="5"/>
      <c r="Q2195" s="5"/>
      <c r="R2195" s="5"/>
      <c r="S2195" s="5"/>
      <c r="T2195" s="5"/>
      <c r="U2195" s="5"/>
      <c r="V2195" s="5"/>
      <c r="W2195" s="5"/>
    </row>
    <row r="2196" spans="1:23" x14ac:dyDescent="0.2">
      <c r="A2196" s="5" t="s">
        <v>2252</v>
      </c>
      <c r="B2196" s="5" t="s">
        <v>11</v>
      </c>
      <c r="C2196" s="5">
        <v>1</v>
      </c>
      <c r="D2196" s="6">
        <v>5300000</v>
      </c>
      <c r="E2196" s="5"/>
      <c r="F2196" s="5">
        <v>1</v>
      </c>
      <c r="G2196" s="6">
        <v>5300000</v>
      </c>
      <c r="H2196" s="5">
        <v>0</v>
      </c>
      <c r="I2196" s="5">
        <v>0</v>
      </c>
      <c r="J2196" s="7">
        <f t="shared" si="2059"/>
        <v>5300000</v>
      </c>
      <c r="K2196" s="5">
        <v>1</v>
      </c>
      <c r="L2196" s="6">
        <f t="shared" si="1997"/>
        <v>5300000</v>
      </c>
      <c r="M2196" s="5">
        <f t="shared" ref="M2196:N2196" si="2212">F2196+H2196-K2196</f>
        <v>0</v>
      </c>
      <c r="N2196" s="6">
        <f t="shared" si="2212"/>
        <v>0</v>
      </c>
      <c r="O2196" s="5"/>
      <c r="P2196" s="5"/>
      <c r="Q2196" s="5"/>
      <c r="R2196" s="5"/>
      <c r="S2196" s="5"/>
      <c r="T2196" s="5"/>
      <c r="U2196" s="5"/>
      <c r="V2196" s="5"/>
      <c r="W2196" s="5"/>
    </row>
    <row r="2197" spans="1:23" x14ac:dyDescent="0.2">
      <c r="A2197" s="5" t="s">
        <v>2253</v>
      </c>
      <c r="B2197" s="5" t="s">
        <v>11</v>
      </c>
      <c r="C2197" s="5">
        <v>0</v>
      </c>
      <c r="D2197" s="5">
        <v>0</v>
      </c>
      <c r="E2197" s="5"/>
      <c r="F2197" s="5">
        <v>0</v>
      </c>
      <c r="G2197" s="5">
        <v>0</v>
      </c>
      <c r="H2197" s="5">
        <v>600</v>
      </c>
      <c r="I2197" s="6">
        <v>170000000</v>
      </c>
      <c r="J2197" s="7">
        <f t="shared" si="2059"/>
        <v>283333.33333333331</v>
      </c>
      <c r="K2197" s="5">
        <v>415</v>
      </c>
      <c r="L2197" s="6">
        <f t="shared" si="1997"/>
        <v>117583333.33333333</v>
      </c>
      <c r="M2197" s="5">
        <f t="shared" ref="M2197:N2197" si="2213">F2197+H2197-K2197</f>
        <v>185</v>
      </c>
      <c r="N2197" s="6">
        <f t="shared" si="2213"/>
        <v>52416666.666666672</v>
      </c>
      <c r="O2197" s="5"/>
      <c r="P2197" s="5"/>
      <c r="Q2197" s="5"/>
      <c r="R2197" s="5"/>
      <c r="S2197" s="5"/>
      <c r="T2197" s="5"/>
      <c r="U2197" s="5"/>
      <c r="V2197" s="5"/>
      <c r="W2197" s="5"/>
    </row>
    <row r="2198" spans="1:23" x14ac:dyDescent="0.2">
      <c r="A2198" s="5" t="s">
        <v>2254</v>
      </c>
      <c r="B2198" s="5" t="s">
        <v>11</v>
      </c>
      <c r="C2198" s="5">
        <v>4</v>
      </c>
      <c r="D2198" s="6">
        <v>5345455</v>
      </c>
      <c r="E2198" s="5"/>
      <c r="F2198" s="5">
        <v>4</v>
      </c>
      <c r="G2198" s="6">
        <v>5345455</v>
      </c>
      <c r="H2198" s="5">
        <v>0</v>
      </c>
      <c r="I2198" s="5">
        <v>0</v>
      </c>
      <c r="J2198" s="7">
        <f t="shared" si="2059"/>
        <v>1336363.75</v>
      </c>
      <c r="K2198" s="5">
        <v>4</v>
      </c>
      <c r="L2198" s="6">
        <f t="shared" si="1997"/>
        <v>5345455</v>
      </c>
      <c r="M2198" s="5">
        <f t="shared" ref="M2198:N2198" si="2214">F2198+H2198-K2198</f>
        <v>0</v>
      </c>
      <c r="N2198" s="6">
        <f t="shared" si="2214"/>
        <v>0</v>
      </c>
      <c r="O2198" s="5"/>
      <c r="P2198" s="5"/>
      <c r="Q2198" s="5"/>
      <c r="R2198" s="5"/>
      <c r="S2198" s="5"/>
      <c r="T2198" s="5"/>
      <c r="U2198" s="5"/>
      <c r="V2198" s="5"/>
      <c r="W2198" s="5"/>
    </row>
    <row r="2199" spans="1:23" x14ac:dyDescent="0.2">
      <c r="A2199" s="5" t="s">
        <v>2255</v>
      </c>
      <c r="B2199" s="5" t="s">
        <v>11</v>
      </c>
      <c r="C2199" s="5">
        <v>1</v>
      </c>
      <c r="D2199" s="6">
        <v>5354545</v>
      </c>
      <c r="E2199" s="5"/>
      <c r="F2199" s="5">
        <v>1</v>
      </c>
      <c r="G2199" s="6">
        <v>5354545</v>
      </c>
      <c r="H2199" s="5">
        <v>0</v>
      </c>
      <c r="I2199" s="5">
        <v>0</v>
      </c>
      <c r="J2199" s="7">
        <f t="shared" si="2059"/>
        <v>5354545</v>
      </c>
      <c r="K2199" s="5">
        <v>1</v>
      </c>
      <c r="L2199" s="6">
        <f t="shared" si="1997"/>
        <v>5354545</v>
      </c>
      <c r="M2199" s="5">
        <f t="shared" ref="M2199:N2199" si="2215">F2199+H2199-K2199</f>
        <v>0</v>
      </c>
      <c r="N2199" s="6">
        <f t="shared" si="2215"/>
        <v>0</v>
      </c>
      <c r="O2199" s="5"/>
      <c r="P2199" s="5"/>
      <c r="Q2199" s="5"/>
      <c r="R2199" s="5"/>
      <c r="S2199" s="5"/>
      <c r="T2199" s="5"/>
      <c r="U2199" s="5"/>
      <c r="V2199" s="5"/>
      <c r="W2199" s="5"/>
    </row>
    <row r="2200" spans="1:23" x14ac:dyDescent="0.2">
      <c r="A2200" s="5" t="s">
        <v>2256</v>
      </c>
      <c r="B2200" s="5" t="s">
        <v>11</v>
      </c>
      <c r="C2200" s="5">
        <v>0</v>
      </c>
      <c r="D2200" s="5">
        <v>0</v>
      </c>
      <c r="E2200" s="5"/>
      <c r="F2200" s="5">
        <v>0</v>
      </c>
      <c r="G2200" s="5">
        <v>0</v>
      </c>
      <c r="H2200" s="5">
        <v>38</v>
      </c>
      <c r="I2200" s="6">
        <v>26429510</v>
      </c>
      <c r="J2200" s="7">
        <f t="shared" si="2059"/>
        <v>695513.42105263157</v>
      </c>
      <c r="K2200" s="5">
        <v>28</v>
      </c>
      <c r="L2200" s="6">
        <f t="shared" si="1997"/>
        <v>19474375.789473683</v>
      </c>
      <c r="M2200" s="5">
        <f t="shared" ref="M2200:N2200" si="2216">F2200+H2200-K2200</f>
        <v>10</v>
      </c>
      <c r="N2200" s="6">
        <f t="shared" si="2216"/>
        <v>6955134.2105263174</v>
      </c>
      <c r="O2200" s="5"/>
      <c r="P2200" s="5"/>
      <c r="Q2200" s="5"/>
      <c r="R2200" s="5"/>
      <c r="S2200" s="5"/>
      <c r="T2200" s="5"/>
      <c r="U2200" s="5"/>
      <c r="V2200" s="5"/>
      <c r="W2200" s="5"/>
    </row>
    <row r="2201" spans="1:23" x14ac:dyDescent="0.2">
      <c r="A2201" s="5" t="s">
        <v>2257</v>
      </c>
      <c r="B2201" s="5" t="s">
        <v>11</v>
      </c>
      <c r="C2201" s="5">
        <v>0</v>
      </c>
      <c r="D2201" s="5">
        <v>0</v>
      </c>
      <c r="E2201" s="5"/>
      <c r="F2201" s="5">
        <v>0</v>
      </c>
      <c r="G2201" s="5">
        <v>0</v>
      </c>
      <c r="H2201" s="5">
        <v>2</v>
      </c>
      <c r="I2201" s="6">
        <v>61818182</v>
      </c>
      <c r="J2201" s="7">
        <f t="shared" si="2059"/>
        <v>30909091</v>
      </c>
      <c r="K2201" s="5">
        <v>2</v>
      </c>
      <c r="L2201" s="6">
        <f t="shared" si="1997"/>
        <v>61818182</v>
      </c>
      <c r="M2201" s="5">
        <f t="shared" ref="M2201:N2201" si="2217">F2201+H2201-K2201</f>
        <v>0</v>
      </c>
      <c r="N2201" s="6">
        <f t="shared" si="2217"/>
        <v>0</v>
      </c>
      <c r="O2201" s="5"/>
      <c r="P2201" s="5"/>
      <c r="Q2201" s="5"/>
      <c r="R2201" s="5"/>
      <c r="S2201" s="5"/>
      <c r="T2201" s="5"/>
      <c r="U2201" s="5"/>
      <c r="V2201" s="5"/>
      <c r="W2201" s="5"/>
    </row>
    <row r="2202" spans="1:23" x14ac:dyDescent="0.2">
      <c r="A2202" s="5" t="s">
        <v>2258</v>
      </c>
      <c r="B2202" s="5" t="s">
        <v>11</v>
      </c>
      <c r="C2202" s="5">
        <v>10</v>
      </c>
      <c r="D2202" s="6">
        <v>5481820</v>
      </c>
      <c r="E2202" s="5"/>
      <c r="F2202" s="5">
        <v>10</v>
      </c>
      <c r="G2202" s="6">
        <v>5481820</v>
      </c>
      <c r="H2202" s="5">
        <v>0</v>
      </c>
      <c r="I2202" s="5">
        <v>0</v>
      </c>
      <c r="J2202" s="7">
        <f t="shared" si="2059"/>
        <v>548182</v>
      </c>
      <c r="K2202" s="5">
        <v>10</v>
      </c>
      <c r="L2202" s="6">
        <f t="shared" si="1997"/>
        <v>5481820</v>
      </c>
      <c r="M2202" s="5">
        <f t="shared" ref="M2202:N2202" si="2218">F2202+H2202-K2202</f>
        <v>0</v>
      </c>
      <c r="N2202" s="6">
        <f t="shared" si="2218"/>
        <v>0</v>
      </c>
      <c r="O2202" s="5"/>
      <c r="P2202" s="5"/>
      <c r="Q2202" s="5"/>
      <c r="R2202" s="5"/>
      <c r="S2202" s="5"/>
      <c r="T2202" s="5"/>
      <c r="U2202" s="5"/>
      <c r="V2202" s="5"/>
      <c r="W2202" s="5"/>
    </row>
    <row r="2203" spans="1:23" x14ac:dyDescent="0.2">
      <c r="A2203" s="5" t="s">
        <v>2259</v>
      </c>
      <c r="B2203" s="5" t="s">
        <v>11</v>
      </c>
      <c r="C2203" s="5">
        <v>6</v>
      </c>
      <c r="D2203" s="6">
        <v>4457143</v>
      </c>
      <c r="E2203" s="5"/>
      <c r="F2203" s="5">
        <v>6</v>
      </c>
      <c r="G2203" s="6">
        <v>4457143</v>
      </c>
      <c r="H2203" s="5">
        <v>6</v>
      </c>
      <c r="I2203" s="6">
        <v>3686364</v>
      </c>
      <c r="J2203" s="7">
        <f t="shared" si="2059"/>
        <v>678625.58333333337</v>
      </c>
      <c r="K2203" s="5">
        <v>7</v>
      </c>
      <c r="L2203" s="6">
        <f t="shared" si="1997"/>
        <v>4750379.083333334</v>
      </c>
      <c r="M2203" s="5">
        <f t="shared" ref="M2203:N2203" si="2219">F2203+H2203-K2203</f>
        <v>5</v>
      </c>
      <c r="N2203" s="6">
        <f t="shared" si="2219"/>
        <v>3393127.916666666</v>
      </c>
      <c r="O2203" s="5"/>
      <c r="P2203" s="5"/>
      <c r="Q2203" s="5"/>
      <c r="R2203" s="5"/>
      <c r="S2203" s="5"/>
      <c r="T2203" s="5"/>
      <c r="U2203" s="5"/>
      <c r="V2203" s="5"/>
      <c r="W2203" s="5"/>
    </row>
    <row r="2204" spans="1:23" x14ac:dyDescent="0.2">
      <c r="A2204" s="5" t="s">
        <v>2260</v>
      </c>
      <c r="B2204" s="5" t="s">
        <v>11</v>
      </c>
      <c r="C2204" s="5">
        <v>4</v>
      </c>
      <c r="D2204" s="6">
        <v>5563636</v>
      </c>
      <c r="E2204" s="5"/>
      <c r="F2204" s="5">
        <v>4</v>
      </c>
      <c r="G2204" s="6">
        <v>5563636</v>
      </c>
      <c r="H2204" s="5">
        <v>0</v>
      </c>
      <c r="I2204" s="5">
        <v>0</v>
      </c>
      <c r="J2204" s="7">
        <f t="shared" si="2059"/>
        <v>1390909</v>
      </c>
      <c r="K2204" s="5">
        <v>4</v>
      </c>
      <c r="L2204" s="6">
        <f t="shared" si="1997"/>
        <v>5563636</v>
      </c>
      <c r="M2204" s="5">
        <f t="shared" ref="M2204:N2204" si="2220">F2204+H2204-K2204</f>
        <v>0</v>
      </c>
      <c r="N2204" s="6">
        <f t="shared" si="2220"/>
        <v>0</v>
      </c>
      <c r="O2204" s="5"/>
      <c r="P2204" s="5"/>
      <c r="Q2204" s="5"/>
      <c r="R2204" s="5"/>
      <c r="S2204" s="5"/>
      <c r="T2204" s="5"/>
      <c r="U2204" s="5"/>
      <c r="V2204" s="5"/>
      <c r="W2204" s="5"/>
    </row>
    <row r="2205" spans="1:23" x14ac:dyDescent="0.2">
      <c r="A2205" s="5" t="s">
        <v>2261</v>
      </c>
      <c r="B2205" s="5" t="s">
        <v>1392</v>
      </c>
      <c r="C2205" s="5">
        <v>7</v>
      </c>
      <c r="D2205" s="6">
        <v>5600000</v>
      </c>
      <c r="E2205" s="5"/>
      <c r="F2205" s="5">
        <v>7</v>
      </c>
      <c r="G2205" s="6">
        <v>5600000</v>
      </c>
      <c r="H2205" s="5">
        <v>0</v>
      </c>
      <c r="I2205" s="5">
        <v>0</v>
      </c>
      <c r="J2205" s="7">
        <f t="shared" si="2059"/>
        <v>800000</v>
      </c>
      <c r="K2205" s="5">
        <v>7</v>
      </c>
      <c r="L2205" s="6">
        <f t="shared" si="1997"/>
        <v>5600000</v>
      </c>
      <c r="M2205" s="5">
        <f t="shared" ref="M2205:N2205" si="2221">F2205+H2205-K2205</f>
        <v>0</v>
      </c>
      <c r="N2205" s="6">
        <f t="shared" si="2221"/>
        <v>0</v>
      </c>
      <c r="O2205" s="5"/>
      <c r="P2205" s="5"/>
      <c r="Q2205" s="5"/>
      <c r="R2205" s="5"/>
      <c r="S2205" s="5"/>
      <c r="T2205" s="5"/>
      <c r="U2205" s="5"/>
      <c r="V2205" s="5"/>
      <c r="W2205" s="5"/>
    </row>
    <row r="2206" spans="1:23" x14ac:dyDescent="0.2">
      <c r="A2206" s="5" t="s">
        <v>2262</v>
      </c>
      <c r="B2206" s="5" t="s">
        <v>11</v>
      </c>
      <c r="C2206" s="5">
        <v>2</v>
      </c>
      <c r="D2206" s="6">
        <v>5600000</v>
      </c>
      <c r="E2206" s="5"/>
      <c r="F2206" s="5">
        <v>2</v>
      </c>
      <c r="G2206" s="6">
        <v>5600000</v>
      </c>
      <c r="H2206" s="5">
        <v>0</v>
      </c>
      <c r="I2206" s="5">
        <v>0</v>
      </c>
      <c r="J2206" s="7">
        <f t="shared" si="2059"/>
        <v>2800000</v>
      </c>
      <c r="K2206" s="5">
        <v>2</v>
      </c>
      <c r="L2206" s="6">
        <f t="shared" si="1997"/>
        <v>5600000</v>
      </c>
      <c r="M2206" s="5">
        <f t="shared" ref="M2206:N2206" si="2222">F2206+H2206-K2206</f>
        <v>0</v>
      </c>
      <c r="N2206" s="6">
        <f t="shared" si="2222"/>
        <v>0</v>
      </c>
      <c r="O2206" s="5"/>
      <c r="P2206" s="5"/>
      <c r="Q2206" s="5"/>
      <c r="R2206" s="5"/>
      <c r="S2206" s="5"/>
      <c r="T2206" s="5"/>
      <c r="U2206" s="5"/>
      <c r="V2206" s="5"/>
      <c r="W2206" s="5"/>
    </row>
    <row r="2207" spans="1:23" x14ac:dyDescent="0.2">
      <c r="A2207" s="5" t="s">
        <v>2263</v>
      </c>
      <c r="B2207" s="5" t="s">
        <v>11</v>
      </c>
      <c r="C2207" s="5">
        <v>1</v>
      </c>
      <c r="D2207" s="6">
        <v>5636364</v>
      </c>
      <c r="E2207" s="5"/>
      <c r="F2207" s="5">
        <v>1</v>
      </c>
      <c r="G2207" s="6">
        <v>5636364</v>
      </c>
      <c r="H2207" s="5">
        <v>0</v>
      </c>
      <c r="I2207" s="5">
        <v>0</v>
      </c>
      <c r="J2207" s="7">
        <f t="shared" si="2059"/>
        <v>5636364</v>
      </c>
      <c r="K2207" s="5">
        <v>1</v>
      </c>
      <c r="L2207" s="6">
        <f t="shared" si="1997"/>
        <v>5636364</v>
      </c>
      <c r="M2207" s="5">
        <f t="shared" ref="M2207:N2207" si="2223">F2207+H2207-K2207</f>
        <v>0</v>
      </c>
      <c r="N2207" s="6">
        <f t="shared" si="2223"/>
        <v>0</v>
      </c>
      <c r="O2207" s="5"/>
      <c r="P2207" s="5"/>
      <c r="Q2207" s="5"/>
      <c r="R2207" s="5"/>
      <c r="S2207" s="5"/>
      <c r="T2207" s="5"/>
      <c r="U2207" s="5"/>
      <c r="V2207" s="5"/>
      <c r="W2207" s="5"/>
    </row>
    <row r="2208" spans="1:23" x14ac:dyDescent="0.2">
      <c r="A2208" s="5" t="s">
        <v>2264</v>
      </c>
      <c r="B2208" s="5" t="s">
        <v>11</v>
      </c>
      <c r="C2208" s="5">
        <v>2</v>
      </c>
      <c r="D2208" s="6">
        <v>5727272</v>
      </c>
      <c r="E2208" s="5"/>
      <c r="F2208" s="5">
        <v>2</v>
      </c>
      <c r="G2208" s="6">
        <v>5727272</v>
      </c>
      <c r="H2208" s="5">
        <v>0</v>
      </c>
      <c r="I2208" s="5">
        <v>0</v>
      </c>
      <c r="J2208" s="7">
        <f t="shared" si="2059"/>
        <v>2863636</v>
      </c>
      <c r="K2208" s="5">
        <v>2</v>
      </c>
      <c r="L2208" s="6">
        <f t="shared" si="1997"/>
        <v>5727272</v>
      </c>
      <c r="M2208" s="5">
        <f t="shared" ref="M2208:N2208" si="2224">F2208+H2208-K2208</f>
        <v>0</v>
      </c>
      <c r="N2208" s="6">
        <f t="shared" si="2224"/>
        <v>0</v>
      </c>
      <c r="O2208" s="5"/>
      <c r="P2208" s="5"/>
      <c r="Q2208" s="5"/>
      <c r="R2208" s="5"/>
      <c r="S2208" s="5"/>
      <c r="T2208" s="5"/>
      <c r="U2208" s="5"/>
      <c r="V2208" s="5"/>
      <c r="W2208" s="5"/>
    </row>
    <row r="2209" spans="1:23" x14ac:dyDescent="0.2">
      <c r="A2209" s="5" t="s">
        <v>2265</v>
      </c>
      <c r="B2209" s="5" t="s">
        <v>11</v>
      </c>
      <c r="C2209" s="5">
        <v>2</v>
      </c>
      <c r="D2209" s="6">
        <v>5800000</v>
      </c>
      <c r="E2209" s="5"/>
      <c r="F2209" s="5">
        <v>2</v>
      </c>
      <c r="G2209" s="6">
        <v>5800000</v>
      </c>
      <c r="H2209" s="5">
        <v>0</v>
      </c>
      <c r="I2209" s="5">
        <v>0</v>
      </c>
      <c r="J2209" s="7">
        <f t="shared" si="2059"/>
        <v>2900000</v>
      </c>
      <c r="K2209" s="5">
        <v>2</v>
      </c>
      <c r="L2209" s="6">
        <f t="shared" si="1997"/>
        <v>5800000</v>
      </c>
      <c r="M2209" s="5">
        <f t="shared" ref="M2209:N2209" si="2225">F2209+H2209-K2209</f>
        <v>0</v>
      </c>
      <c r="N2209" s="6">
        <f t="shared" si="2225"/>
        <v>0</v>
      </c>
      <c r="O2209" s="5"/>
      <c r="P2209" s="5"/>
      <c r="Q2209" s="5"/>
      <c r="R2209" s="5"/>
      <c r="S2209" s="5"/>
      <c r="T2209" s="5"/>
      <c r="U2209" s="5"/>
      <c r="V2209" s="5"/>
      <c r="W2209" s="5"/>
    </row>
    <row r="2210" spans="1:23" x14ac:dyDescent="0.2">
      <c r="A2210" s="5" t="s">
        <v>2266</v>
      </c>
      <c r="B2210" s="5" t="s">
        <v>11</v>
      </c>
      <c r="C2210" s="5">
        <v>2</v>
      </c>
      <c r="D2210" s="6">
        <v>5809091</v>
      </c>
      <c r="E2210" s="5"/>
      <c r="F2210" s="5">
        <v>2</v>
      </c>
      <c r="G2210" s="6">
        <v>5809091</v>
      </c>
      <c r="H2210" s="5">
        <v>0</v>
      </c>
      <c r="I2210" s="5">
        <v>0</v>
      </c>
      <c r="J2210" s="7">
        <f t="shared" si="2059"/>
        <v>2904545.5</v>
      </c>
      <c r="K2210" s="5">
        <v>2</v>
      </c>
      <c r="L2210" s="6">
        <f t="shared" si="1997"/>
        <v>5809091</v>
      </c>
      <c r="M2210" s="5">
        <f t="shared" ref="M2210:N2210" si="2226">F2210+H2210-K2210</f>
        <v>0</v>
      </c>
      <c r="N2210" s="6">
        <f t="shared" si="2226"/>
        <v>0</v>
      </c>
      <c r="O2210" s="5"/>
      <c r="P2210" s="5"/>
      <c r="Q2210" s="5"/>
      <c r="R2210" s="5"/>
      <c r="S2210" s="5"/>
      <c r="T2210" s="5"/>
      <c r="U2210" s="5"/>
      <c r="V2210" s="5"/>
      <c r="W2210" s="5"/>
    </row>
    <row r="2211" spans="1:23" x14ac:dyDescent="0.2">
      <c r="A2211" s="5" t="s">
        <v>2267</v>
      </c>
      <c r="B2211" s="5" t="s">
        <v>11</v>
      </c>
      <c r="C2211" s="5">
        <v>3</v>
      </c>
      <c r="D2211" s="6">
        <v>5863635</v>
      </c>
      <c r="E2211" s="5"/>
      <c r="F2211" s="5">
        <v>3</v>
      </c>
      <c r="G2211" s="6">
        <v>5863635</v>
      </c>
      <c r="H2211" s="5">
        <v>0</v>
      </c>
      <c r="I2211" s="5">
        <v>0</v>
      </c>
      <c r="J2211" s="7">
        <f t="shared" si="2059"/>
        <v>1954545</v>
      </c>
      <c r="K2211" s="5">
        <v>3</v>
      </c>
      <c r="L2211" s="6">
        <f t="shared" si="1997"/>
        <v>5863635</v>
      </c>
      <c r="M2211" s="5">
        <f t="shared" ref="M2211:N2211" si="2227">F2211+H2211-K2211</f>
        <v>0</v>
      </c>
      <c r="N2211" s="6">
        <f t="shared" si="2227"/>
        <v>0</v>
      </c>
      <c r="O2211" s="5"/>
      <c r="P2211" s="5"/>
      <c r="Q2211" s="5"/>
      <c r="R2211" s="5"/>
      <c r="S2211" s="5"/>
      <c r="T2211" s="5"/>
      <c r="U2211" s="5"/>
      <c r="V2211" s="5"/>
      <c r="W2211" s="5"/>
    </row>
    <row r="2212" spans="1:23" x14ac:dyDescent="0.2">
      <c r="A2212" s="5" t="s">
        <v>2268</v>
      </c>
      <c r="B2212" s="5" t="s">
        <v>50</v>
      </c>
      <c r="C2212" s="5">
        <v>0</v>
      </c>
      <c r="D2212" s="5">
        <v>0</v>
      </c>
      <c r="E2212" s="5"/>
      <c r="F2212" s="5">
        <v>0</v>
      </c>
      <c r="G2212" s="5">
        <v>0</v>
      </c>
      <c r="H2212" s="5">
        <v>5</v>
      </c>
      <c r="I2212" s="6">
        <v>26122500</v>
      </c>
      <c r="J2212" s="7">
        <f t="shared" si="2059"/>
        <v>5224500</v>
      </c>
      <c r="K2212" s="5">
        <v>5</v>
      </c>
      <c r="L2212" s="6">
        <f t="shared" si="1997"/>
        <v>26122500</v>
      </c>
      <c r="M2212" s="5">
        <f t="shared" ref="M2212:N2212" si="2228">F2212+H2212-K2212</f>
        <v>0</v>
      </c>
      <c r="N2212" s="6">
        <f t="shared" si="2228"/>
        <v>0</v>
      </c>
      <c r="O2212" s="5"/>
      <c r="P2212" s="5"/>
      <c r="Q2212" s="5"/>
      <c r="R2212" s="5"/>
      <c r="S2212" s="5"/>
      <c r="T2212" s="5"/>
      <c r="U2212" s="5"/>
      <c r="V2212" s="5"/>
      <c r="W2212" s="5"/>
    </row>
    <row r="2213" spans="1:23" x14ac:dyDescent="0.2">
      <c r="A2213" s="5" t="s">
        <v>2269</v>
      </c>
      <c r="B2213" s="5" t="s">
        <v>11</v>
      </c>
      <c r="C2213" s="5">
        <v>62</v>
      </c>
      <c r="D2213" s="6">
        <v>45779797</v>
      </c>
      <c r="E2213" s="5"/>
      <c r="F2213" s="5">
        <v>62</v>
      </c>
      <c r="G2213" s="6">
        <v>45779797</v>
      </c>
      <c r="H2213" s="5">
        <v>0</v>
      </c>
      <c r="I2213" s="5">
        <v>0</v>
      </c>
      <c r="J2213" s="7">
        <f t="shared" si="2059"/>
        <v>738383.82258064521</v>
      </c>
      <c r="K2213" s="5">
        <v>39</v>
      </c>
      <c r="L2213" s="6">
        <f t="shared" si="1997"/>
        <v>28796969.080645163</v>
      </c>
      <c r="M2213" s="5">
        <f t="shared" ref="M2213:N2213" si="2229">F2213+H2213-K2213</f>
        <v>23</v>
      </c>
      <c r="N2213" s="6">
        <f t="shared" si="2229"/>
        <v>16982827.919354837</v>
      </c>
      <c r="O2213" s="5"/>
      <c r="P2213" s="5"/>
      <c r="Q2213" s="5"/>
      <c r="R2213" s="5"/>
      <c r="S2213" s="5"/>
      <c r="T2213" s="5"/>
      <c r="U2213" s="5"/>
      <c r="V2213" s="5"/>
      <c r="W2213" s="5"/>
    </row>
    <row r="2214" spans="1:23" x14ac:dyDescent="0.2">
      <c r="A2214" s="5" t="s">
        <v>2270</v>
      </c>
      <c r="B2214" s="5" t="s">
        <v>11</v>
      </c>
      <c r="C2214" s="5">
        <v>1</v>
      </c>
      <c r="D2214" s="6">
        <v>5954545</v>
      </c>
      <c r="E2214" s="5"/>
      <c r="F2214" s="5">
        <v>1</v>
      </c>
      <c r="G2214" s="6">
        <v>5954545</v>
      </c>
      <c r="H2214" s="5">
        <v>0</v>
      </c>
      <c r="I2214" s="5">
        <v>0</v>
      </c>
      <c r="J2214" s="7">
        <f t="shared" si="2059"/>
        <v>5954545</v>
      </c>
      <c r="K2214" s="5">
        <v>1</v>
      </c>
      <c r="L2214" s="6">
        <f t="shared" si="1997"/>
        <v>5954545</v>
      </c>
      <c r="M2214" s="5">
        <f t="shared" ref="M2214:N2214" si="2230">F2214+H2214-K2214</f>
        <v>0</v>
      </c>
      <c r="N2214" s="6">
        <f t="shared" si="2230"/>
        <v>0</v>
      </c>
      <c r="O2214" s="5"/>
      <c r="P2214" s="5"/>
      <c r="Q2214" s="5"/>
      <c r="R2214" s="5"/>
      <c r="S2214" s="5"/>
      <c r="T2214" s="5"/>
      <c r="U2214" s="5"/>
      <c r="V2214" s="5"/>
      <c r="W2214" s="5"/>
    </row>
    <row r="2215" spans="1:23" x14ac:dyDescent="0.2">
      <c r="A2215" s="5" t="s">
        <v>2271</v>
      </c>
      <c r="B2215" s="5" t="s">
        <v>141</v>
      </c>
      <c r="C2215" s="5">
        <v>0</v>
      </c>
      <c r="D2215" s="5">
        <v>0</v>
      </c>
      <c r="E2215" s="5"/>
      <c r="F2215" s="5">
        <v>0</v>
      </c>
      <c r="G2215" s="5">
        <v>0</v>
      </c>
      <c r="H2215" s="5">
        <v>12</v>
      </c>
      <c r="I2215" s="6">
        <v>6100000</v>
      </c>
      <c r="J2215" s="7">
        <f t="shared" si="2059"/>
        <v>508333.33333333331</v>
      </c>
      <c r="K2215" s="5">
        <v>10</v>
      </c>
      <c r="L2215" s="6">
        <f t="shared" si="1997"/>
        <v>5083333.333333333</v>
      </c>
      <c r="M2215" s="5">
        <f t="shared" ref="M2215:N2215" si="2231">F2215+H2215-K2215</f>
        <v>2</v>
      </c>
      <c r="N2215" s="6">
        <f t="shared" si="2231"/>
        <v>1016666.666666667</v>
      </c>
      <c r="O2215" s="5"/>
      <c r="P2215" s="5"/>
      <c r="Q2215" s="5"/>
      <c r="R2215" s="5"/>
      <c r="S2215" s="5"/>
      <c r="T2215" s="5"/>
      <c r="U2215" s="5"/>
      <c r="V2215" s="5"/>
      <c r="W2215" s="5"/>
    </row>
    <row r="2216" spans="1:23" x14ac:dyDescent="0.2">
      <c r="A2216" s="5" t="s">
        <v>2272</v>
      </c>
      <c r="B2216" s="5" t="s">
        <v>11</v>
      </c>
      <c r="C2216" s="5">
        <v>2</v>
      </c>
      <c r="D2216" s="6">
        <v>4018180</v>
      </c>
      <c r="E2216" s="5"/>
      <c r="F2216" s="5">
        <v>2</v>
      </c>
      <c r="G2216" s="6">
        <v>4018180</v>
      </c>
      <c r="H2216" s="5">
        <v>2</v>
      </c>
      <c r="I2216" s="6">
        <v>4018180</v>
      </c>
      <c r="J2216" s="7">
        <f t="shared" si="2059"/>
        <v>2009090</v>
      </c>
      <c r="K2216" s="5">
        <v>4</v>
      </c>
      <c r="L2216" s="6">
        <f t="shared" si="1997"/>
        <v>8036360</v>
      </c>
      <c r="M2216" s="5">
        <f t="shared" ref="M2216:N2216" si="2232">F2216+H2216-K2216</f>
        <v>0</v>
      </c>
      <c r="N2216" s="6">
        <f t="shared" si="2232"/>
        <v>0</v>
      </c>
      <c r="O2216" s="5"/>
      <c r="P2216" s="5"/>
      <c r="Q2216" s="5"/>
      <c r="R2216" s="5"/>
      <c r="S2216" s="5"/>
      <c r="T2216" s="5"/>
      <c r="U2216" s="5"/>
      <c r="V2216" s="5"/>
      <c r="W2216" s="5"/>
    </row>
    <row r="2217" spans="1:23" x14ac:dyDescent="0.2">
      <c r="A2217" s="5" t="s">
        <v>2273</v>
      </c>
      <c r="B2217" s="5" t="s">
        <v>11</v>
      </c>
      <c r="C2217" s="5">
        <v>0</v>
      </c>
      <c r="D2217" s="5">
        <v>0</v>
      </c>
      <c r="E2217" s="5"/>
      <c r="F2217" s="5">
        <v>0</v>
      </c>
      <c r="G2217" s="5">
        <v>0</v>
      </c>
      <c r="H2217" s="5">
        <v>37</v>
      </c>
      <c r="I2217" s="6">
        <v>31668000</v>
      </c>
      <c r="J2217" s="7">
        <f t="shared" si="2059"/>
        <v>855891.89189189184</v>
      </c>
      <c r="K2217" s="5">
        <v>18</v>
      </c>
      <c r="L2217" s="6">
        <f t="shared" si="1997"/>
        <v>15406054.054054054</v>
      </c>
      <c r="M2217" s="5">
        <f t="shared" ref="M2217:N2217" si="2233">F2217+H2217-K2217</f>
        <v>19</v>
      </c>
      <c r="N2217" s="6">
        <f t="shared" si="2233"/>
        <v>16261945.945945946</v>
      </c>
      <c r="O2217" s="5"/>
      <c r="P2217" s="5"/>
      <c r="Q2217" s="5"/>
      <c r="R2217" s="5"/>
      <c r="S2217" s="5"/>
      <c r="T2217" s="5"/>
      <c r="U2217" s="5"/>
      <c r="V2217" s="5"/>
      <c r="W2217" s="5"/>
    </row>
    <row r="2218" spans="1:23" x14ac:dyDescent="0.2">
      <c r="A2218" s="5" t="s">
        <v>2274</v>
      </c>
      <c r="B2218" s="5" t="s">
        <v>11</v>
      </c>
      <c r="C2218" s="5">
        <v>1</v>
      </c>
      <c r="D2218" s="6">
        <v>6172727</v>
      </c>
      <c r="E2218" s="5"/>
      <c r="F2218" s="5">
        <v>1</v>
      </c>
      <c r="G2218" s="6">
        <v>6172727</v>
      </c>
      <c r="H2218" s="5">
        <v>0</v>
      </c>
      <c r="I2218" s="5">
        <v>0</v>
      </c>
      <c r="J2218" s="7">
        <f t="shared" si="2059"/>
        <v>6172727</v>
      </c>
      <c r="K2218" s="5">
        <v>1</v>
      </c>
      <c r="L2218" s="6">
        <f t="shared" si="1997"/>
        <v>6172727</v>
      </c>
      <c r="M2218" s="5">
        <f t="shared" ref="M2218:N2218" si="2234">F2218+H2218-K2218</f>
        <v>0</v>
      </c>
      <c r="N2218" s="6">
        <f t="shared" si="2234"/>
        <v>0</v>
      </c>
      <c r="O2218" s="5"/>
      <c r="P2218" s="5"/>
      <c r="Q2218" s="5"/>
      <c r="R2218" s="5"/>
      <c r="S2218" s="5"/>
      <c r="T2218" s="5"/>
      <c r="U2218" s="5"/>
      <c r="V2218" s="5"/>
      <c r="W2218" s="5"/>
    </row>
    <row r="2219" spans="1:23" x14ac:dyDescent="0.2">
      <c r="A2219" s="5" t="s">
        <v>2275</v>
      </c>
      <c r="B2219" s="5" t="s">
        <v>11</v>
      </c>
      <c r="C2219" s="5">
        <v>2</v>
      </c>
      <c r="D2219" s="6">
        <v>6390910</v>
      </c>
      <c r="E2219" s="5"/>
      <c r="F2219" s="5">
        <v>2</v>
      </c>
      <c r="G2219" s="6">
        <v>6390910</v>
      </c>
      <c r="H2219" s="5">
        <v>0</v>
      </c>
      <c r="I2219" s="5">
        <v>0</v>
      </c>
      <c r="J2219" s="7">
        <f t="shared" si="2059"/>
        <v>3195455</v>
      </c>
      <c r="K2219" s="5">
        <v>2</v>
      </c>
      <c r="L2219" s="6">
        <f t="shared" si="1997"/>
        <v>6390910</v>
      </c>
      <c r="M2219" s="5">
        <f t="shared" ref="M2219:N2219" si="2235">F2219+H2219-K2219</f>
        <v>0</v>
      </c>
      <c r="N2219" s="6">
        <f t="shared" si="2235"/>
        <v>0</v>
      </c>
      <c r="O2219" s="5"/>
      <c r="P2219" s="5"/>
      <c r="Q2219" s="5"/>
      <c r="R2219" s="5"/>
      <c r="S2219" s="5"/>
      <c r="T2219" s="5"/>
      <c r="U2219" s="5"/>
      <c r="V2219" s="5"/>
      <c r="W2219" s="5"/>
    </row>
    <row r="2220" spans="1:23" x14ac:dyDescent="0.2">
      <c r="A2220" s="5" t="s">
        <v>2276</v>
      </c>
      <c r="B2220" s="5" t="s">
        <v>11</v>
      </c>
      <c r="C2220" s="5">
        <v>5</v>
      </c>
      <c r="D2220" s="6">
        <v>6409092</v>
      </c>
      <c r="E2220" s="5"/>
      <c r="F2220" s="5">
        <v>5</v>
      </c>
      <c r="G2220" s="6">
        <v>6409092</v>
      </c>
      <c r="H2220" s="5">
        <v>0</v>
      </c>
      <c r="I2220" s="5">
        <v>0</v>
      </c>
      <c r="J2220" s="7">
        <f t="shared" si="2059"/>
        <v>1281818.3999999999</v>
      </c>
      <c r="K2220" s="5">
        <v>5</v>
      </c>
      <c r="L2220" s="6">
        <f t="shared" si="1997"/>
        <v>6409092</v>
      </c>
      <c r="M2220" s="5">
        <f t="shared" ref="M2220:N2220" si="2236">F2220+H2220-K2220</f>
        <v>0</v>
      </c>
      <c r="N2220" s="6">
        <f t="shared" si="2236"/>
        <v>0</v>
      </c>
      <c r="O2220" s="5"/>
      <c r="P2220" s="5"/>
      <c r="Q2220" s="5"/>
      <c r="R2220" s="5"/>
      <c r="S2220" s="5"/>
      <c r="T2220" s="5"/>
      <c r="U2220" s="5"/>
      <c r="V2220" s="5"/>
      <c r="W2220" s="5"/>
    </row>
    <row r="2221" spans="1:23" x14ac:dyDescent="0.2">
      <c r="A2221" s="5" t="s">
        <v>2277</v>
      </c>
      <c r="B2221" s="5" t="s">
        <v>11</v>
      </c>
      <c r="C2221" s="5">
        <v>3</v>
      </c>
      <c r="D2221" s="6">
        <v>6427273</v>
      </c>
      <c r="E2221" s="5"/>
      <c r="F2221" s="5">
        <v>3</v>
      </c>
      <c r="G2221" s="6">
        <v>6427273</v>
      </c>
      <c r="H2221" s="5">
        <v>0</v>
      </c>
      <c r="I2221" s="5">
        <v>0</v>
      </c>
      <c r="J2221" s="7">
        <f t="shared" si="2059"/>
        <v>2142424.3333333335</v>
      </c>
      <c r="K2221" s="5">
        <v>3</v>
      </c>
      <c r="L2221" s="6">
        <f t="shared" si="1997"/>
        <v>6427273</v>
      </c>
      <c r="M2221" s="5">
        <f t="shared" ref="M2221:N2221" si="2237">F2221+H2221-K2221</f>
        <v>0</v>
      </c>
      <c r="N2221" s="6">
        <f t="shared" si="2237"/>
        <v>0</v>
      </c>
      <c r="O2221" s="5"/>
      <c r="P2221" s="5"/>
      <c r="Q2221" s="5"/>
      <c r="R2221" s="5"/>
      <c r="S2221" s="5"/>
      <c r="T2221" s="5"/>
      <c r="U2221" s="5"/>
      <c r="V2221" s="5"/>
      <c r="W2221" s="5"/>
    </row>
    <row r="2222" spans="1:23" x14ac:dyDescent="0.2">
      <c r="A2222" s="5" t="s">
        <v>2278</v>
      </c>
      <c r="B2222" s="5" t="s">
        <v>25</v>
      </c>
      <c r="C2222" s="5">
        <v>3</v>
      </c>
      <c r="D2222" s="6">
        <v>6527272</v>
      </c>
      <c r="E2222" s="5"/>
      <c r="F2222" s="5">
        <v>3</v>
      </c>
      <c r="G2222" s="6">
        <v>6527272</v>
      </c>
      <c r="H2222" s="5">
        <v>0</v>
      </c>
      <c r="I2222" s="5">
        <v>0</v>
      </c>
      <c r="J2222" s="7">
        <f t="shared" si="2059"/>
        <v>2175757.3333333335</v>
      </c>
      <c r="K2222" s="5">
        <v>3</v>
      </c>
      <c r="L2222" s="6">
        <f t="shared" si="1997"/>
        <v>6527272</v>
      </c>
      <c r="M2222" s="5">
        <f t="shared" ref="M2222:N2222" si="2238">F2222+H2222-K2222</f>
        <v>0</v>
      </c>
      <c r="N2222" s="6">
        <f t="shared" si="2238"/>
        <v>0</v>
      </c>
      <c r="O2222" s="5"/>
      <c r="P2222" s="5"/>
      <c r="Q2222" s="5"/>
      <c r="R2222" s="5"/>
      <c r="S2222" s="5"/>
      <c r="T2222" s="5"/>
      <c r="U2222" s="5"/>
      <c r="V2222" s="5"/>
      <c r="W2222" s="5"/>
    </row>
    <row r="2223" spans="1:23" x14ac:dyDescent="0.2">
      <c r="A2223" s="5" t="s">
        <v>2279</v>
      </c>
      <c r="B2223" s="5" t="s">
        <v>11</v>
      </c>
      <c r="C2223" s="5">
        <v>2</v>
      </c>
      <c r="D2223" s="6">
        <v>6690910</v>
      </c>
      <c r="E2223" s="5"/>
      <c r="F2223" s="5">
        <v>2</v>
      </c>
      <c r="G2223" s="6">
        <v>6690910</v>
      </c>
      <c r="H2223" s="5">
        <v>0</v>
      </c>
      <c r="I2223" s="5">
        <v>0</v>
      </c>
      <c r="J2223" s="7">
        <f t="shared" si="2059"/>
        <v>3345455</v>
      </c>
      <c r="K2223" s="5">
        <v>2</v>
      </c>
      <c r="L2223" s="6">
        <f t="shared" si="1997"/>
        <v>6690910</v>
      </c>
      <c r="M2223" s="5">
        <f t="shared" ref="M2223:N2223" si="2239">F2223+H2223-K2223</f>
        <v>0</v>
      </c>
      <c r="N2223" s="6">
        <f t="shared" si="2239"/>
        <v>0</v>
      </c>
      <c r="O2223" s="5"/>
      <c r="P2223" s="5"/>
      <c r="Q2223" s="5"/>
      <c r="R2223" s="5"/>
      <c r="S2223" s="5"/>
      <c r="T2223" s="5"/>
      <c r="U2223" s="5"/>
      <c r="V2223" s="5"/>
      <c r="W2223" s="5"/>
    </row>
    <row r="2224" spans="1:23" x14ac:dyDescent="0.2">
      <c r="A2224" s="5" t="s">
        <v>2280</v>
      </c>
      <c r="B2224" s="5" t="s">
        <v>11</v>
      </c>
      <c r="C2224" s="5">
        <v>36</v>
      </c>
      <c r="D2224" s="6">
        <v>6718177</v>
      </c>
      <c r="E2224" s="5"/>
      <c r="F2224" s="5">
        <v>36</v>
      </c>
      <c r="G2224" s="6">
        <v>6718177</v>
      </c>
      <c r="H2224" s="5">
        <v>0</v>
      </c>
      <c r="I2224" s="5">
        <v>0</v>
      </c>
      <c r="J2224" s="7">
        <f t="shared" si="2059"/>
        <v>186616.02777777778</v>
      </c>
      <c r="K2224" s="5">
        <v>36</v>
      </c>
      <c r="L2224" s="6">
        <f t="shared" si="1997"/>
        <v>6718177</v>
      </c>
      <c r="M2224" s="5">
        <f t="shared" ref="M2224:N2224" si="2240">F2224+H2224-K2224</f>
        <v>0</v>
      </c>
      <c r="N2224" s="6">
        <f t="shared" si="2240"/>
        <v>0</v>
      </c>
      <c r="O2224" s="5"/>
      <c r="P2224" s="5"/>
      <c r="Q2224" s="5"/>
      <c r="R2224" s="5"/>
      <c r="S2224" s="5"/>
      <c r="T2224" s="5"/>
      <c r="U2224" s="5"/>
      <c r="V2224" s="5"/>
      <c r="W2224" s="5"/>
    </row>
    <row r="2225" spans="1:23" x14ac:dyDescent="0.2">
      <c r="A2225" s="5" t="s">
        <v>2281</v>
      </c>
      <c r="B2225" s="5" t="s">
        <v>11</v>
      </c>
      <c r="C2225" s="5">
        <v>10</v>
      </c>
      <c r="D2225" s="6">
        <v>6818180</v>
      </c>
      <c r="E2225" s="5"/>
      <c r="F2225" s="5">
        <v>10</v>
      </c>
      <c r="G2225" s="6">
        <v>6818180</v>
      </c>
      <c r="H2225" s="5">
        <v>0</v>
      </c>
      <c r="I2225" s="5">
        <v>0</v>
      </c>
      <c r="J2225" s="7">
        <f t="shared" si="2059"/>
        <v>681818</v>
      </c>
      <c r="K2225" s="5">
        <v>10</v>
      </c>
      <c r="L2225" s="6">
        <f t="shared" si="1997"/>
        <v>6818180</v>
      </c>
      <c r="M2225" s="5">
        <f t="shared" ref="M2225:N2225" si="2241">F2225+H2225-K2225</f>
        <v>0</v>
      </c>
      <c r="N2225" s="6">
        <f t="shared" si="2241"/>
        <v>0</v>
      </c>
      <c r="O2225" s="5"/>
      <c r="P2225" s="5"/>
      <c r="Q2225" s="5"/>
      <c r="R2225" s="5"/>
      <c r="S2225" s="5"/>
      <c r="T2225" s="5"/>
      <c r="U2225" s="5"/>
      <c r="V2225" s="5"/>
      <c r="W2225" s="5"/>
    </row>
    <row r="2226" spans="1:23" x14ac:dyDescent="0.2">
      <c r="A2226" s="5" t="s">
        <v>2282</v>
      </c>
      <c r="B2226" s="5" t="s">
        <v>11</v>
      </c>
      <c r="C2226" s="5">
        <v>1</v>
      </c>
      <c r="D2226" s="6">
        <v>6818182</v>
      </c>
      <c r="E2226" s="5"/>
      <c r="F2226" s="5">
        <v>1</v>
      </c>
      <c r="G2226" s="6">
        <v>6818182</v>
      </c>
      <c r="H2226" s="5">
        <v>0</v>
      </c>
      <c r="I2226" s="5">
        <v>0</v>
      </c>
      <c r="J2226" s="7">
        <f t="shared" si="2059"/>
        <v>6818182</v>
      </c>
      <c r="K2226" s="5">
        <v>1</v>
      </c>
      <c r="L2226" s="6">
        <f t="shared" si="1997"/>
        <v>6818182</v>
      </c>
      <c r="M2226" s="5">
        <f t="shared" ref="M2226:N2226" si="2242">F2226+H2226-K2226</f>
        <v>0</v>
      </c>
      <c r="N2226" s="6">
        <f t="shared" si="2242"/>
        <v>0</v>
      </c>
      <c r="O2226" s="5"/>
      <c r="P2226" s="5"/>
      <c r="Q2226" s="5"/>
      <c r="R2226" s="5"/>
      <c r="S2226" s="5"/>
      <c r="T2226" s="5"/>
      <c r="U2226" s="5"/>
      <c r="V2226" s="5"/>
      <c r="W2226" s="5"/>
    </row>
    <row r="2227" spans="1:23" x14ac:dyDescent="0.2">
      <c r="A2227" s="5" t="s">
        <v>2283</v>
      </c>
      <c r="B2227" s="5" t="s">
        <v>11</v>
      </c>
      <c r="C2227" s="5">
        <v>2</v>
      </c>
      <c r="D2227" s="6">
        <v>6872726</v>
      </c>
      <c r="E2227" s="5"/>
      <c r="F2227" s="5">
        <v>2</v>
      </c>
      <c r="G2227" s="6">
        <v>6872726</v>
      </c>
      <c r="H2227" s="5">
        <v>0</v>
      </c>
      <c r="I2227" s="5">
        <v>0</v>
      </c>
      <c r="J2227" s="7">
        <f t="shared" si="2059"/>
        <v>3436363</v>
      </c>
      <c r="K2227" s="5">
        <v>2</v>
      </c>
      <c r="L2227" s="6">
        <f t="shared" si="1997"/>
        <v>6872726</v>
      </c>
      <c r="M2227" s="5">
        <f t="shared" ref="M2227:N2227" si="2243">F2227+H2227-K2227</f>
        <v>0</v>
      </c>
      <c r="N2227" s="6">
        <f t="shared" si="2243"/>
        <v>0</v>
      </c>
      <c r="O2227" s="5"/>
      <c r="P2227" s="5"/>
      <c r="Q2227" s="5"/>
      <c r="R2227" s="5"/>
      <c r="S2227" s="5"/>
      <c r="T2227" s="5"/>
      <c r="U2227" s="5"/>
      <c r="V2227" s="5"/>
      <c r="W2227" s="5"/>
    </row>
    <row r="2228" spans="1:23" x14ac:dyDescent="0.2">
      <c r="A2228" s="5" t="s">
        <v>2284</v>
      </c>
      <c r="B2228" s="5" t="s">
        <v>20</v>
      </c>
      <c r="C2228" s="5">
        <v>193</v>
      </c>
      <c r="D2228" s="5">
        <v>1772530880</v>
      </c>
      <c r="E2228" s="5"/>
      <c r="F2228" s="5">
        <v>193</v>
      </c>
      <c r="G2228" s="5">
        <v>1772530880</v>
      </c>
      <c r="H2228" s="5">
        <v>0</v>
      </c>
      <c r="I2228" s="5">
        <v>0</v>
      </c>
      <c r="J2228" s="7">
        <f t="shared" si="2059"/>
        <v>9184097.8238341976</v>
      </c>
      <c r="K2228" s="5">
        <v>193</v>
      </c>
      <c r="L2228" s="6">
        <f t="shared" si="1997"/>
        <v>1772530880.0000002</v>
      </c>
      <c r="M2228" s="5">
        <f t="shared" ref="M2228:N2228" si="2244">F2228+H2228-K2228</f>
        <v>0</v>
      </c>
      <c r="N2228" s="6">
        <f t="shared" si="2244"/>
        <v>0</v>
      </c>
      <c r="O2228" s="5"/>
      <c r="P2228" s="5"/>
      <c r="Q2228" s="5"/>
      <c r="R2228" s="5"/>
      <c r="S2228" s="5"/>
      <c r="T2228" s="5"/>
      <c r="U2228" s="5"/>
      <c r="V2228" s="5"/>
      <c r="W2228" s="5"/>
    </row>
    <row r="2229" spans="1:23" x14ac:dyDescent="0.2">
      <c r="A2229" s="5" t="s">
        <v>2285</v>
      </c>
      <c r="B2229" s="5" t="s">
        <v>11</v>
      </c>
      <c r="C2229" s="5">
        <v>5</v>
      </c>
      <c r="D2229" s="6">
        <v>7090909</v>
      </c>
      <c r="E2229" s="5"/>
      <c r="F2229" s="5">
        <v>5</v>
      </c>
      <c r="G2229" s="6">
        <v>7090909</v>
      </c>
      <c r="H2229" s="5">
        <v>0</v>
      </c>
      <c r="I2229" s="5">
        <v>0</v>
      </c>
      <c r="J2229" s="7">
        <f t="shared" si="2059"/>
        <v>1418181.8</v>
      </c>
      <c r="K2229" s="5">
        <v>5</v>
      </c>
      <c r="L2229" s="6">
        <f t="shared" si="1997"/>
        <v>7090909</v>
      </c>
      <c r="M2229" s="5">
        <f t="shared" ref="M2229:N2229" si="2245">F2229+H2229-K2229</f>
        <v>0</v>
      </c>
      <c r="N2229" s="6">
        <f t="shared" si="2245"/>
        <v>0</v>
      </c>
      <c r="O2229" s="5"/>
      <c r="P2229" s="5"/>
      <c r="Q2229" s="5"/>
      <c r="R2229" s="5"/>
      <c r="S2229" s="5"/>
      <c r="T2229" s="5"/>
      <c r="U2229" s="5"/>
      <c r="V2229" s="5"/>
      <c r="W2229" s="5"/>
    </row>
    <row r="2230" spans="1:23" x14ac:dyDescent="0.2">
      <c r="A2230" s="5" t="s">
        <v>2286</v>
      </c>
      <c r="B2230" s="5" t="s">
        <v>11</v>
      </c>
      <c r="C2230" s="5">
        <v>27</v>
      </c>
      <c r="D2230" s="6">
        <v>7154538</v>
      </c>
      <c r="E2230" s="5"/>
      <c r="F2230" s="5">
        <v>27</v>
      </c>
      <c r="G2230" s="6">
        <v>7154538</v>
      </c>
      <c r="H2230" s="5">
        <v>0</v>
      </c>
      <c r="I2230" s="5">
        <v>0</v>
      </c>
      <c r="J2230" s="7">
        <f t="shared" si="2059"/>
        <v>264982.88888888888</v>
      </c>
      <c r="K2230" s="5">
        <v>27</v>
      </c>
      <c r="L2230" s="6">
        <f t="shared" si="1997"/>
        <v>7154538</v>
      </c>
      <c r="M2230" s="5">
        <f t="shared" ref="M2230:N2230" si="2246">F2230+H2230-K2230</f>
        <v>0</v>
      </c>
      <c r="N2230" s="6">
        <f t="shared" si="2246"/>
        <v>0</v>
      </c>
      <c r="O2230" s="5"/>
      <c r="P2230" s="5"/>
      <c r="Q2230" s="5"/>
      <c r="R2230" s="5"/>
      <c r="S2230" s="5"/>
      <c r="T2230" s="5"/>
      <c r="U2230" s="5"/>
      <c r="V2230" s="5"/>
      <c r="W2230" s="5"/>
    </row>
    <row r="2231" spans="1:23" x14ac:dyDescent="0.2">
      <c r="A2231" s="5" t="s">
        <v>2287</v>
      </c>
      <c r="B2231" s="5" t="s">
        <v>11</v>
      </c>
      <c r="C2231" s="5">
        <v>6</v>
      </c>
      <c r="D2231" s="6">
        <v>7199999</v>
      </c>
      <c r="E2231" s="5"/>
      <c r="F2231" s="5">
        <v>6</v>
      </c>
      <c r="G2231" s="6">
        <v>7199999</v>
      </c>
      <c r="H2231" s="5">
        <v>0</v>
      </c>
      <c r="I2231" s="5">
        <v>0</v>
      </c>
      <c r="J2231" s="7">
        <f t="shared" si="2059"/>
        <v>1199999.8333333333</v>
      </c>
      <c r="K2231" s="5">
        <v>6</v>
      </c>
      <c r="L2231" s="6">
        <f t="shared" si="1997"/>
        <v>7199999</v>
      </c>
      <c r="M2231" s="5">
        <f t="shared" ref="M2231:N2231" si="2247">F2231+H2231-K2231</f>
        <v>0</v>
      </c>
      <c r="N2231" s="6">
        <f t="shared" si="2247"/>
        <v>0</v>
      </c>
      <c r="O2231" s="5"/>
      <c r="P2231" s="5"/>
      <c r="Q2231" s="5"/>
      <c r="R2231" s="5"/>
      <c r="S2231" s="5"/>
      <c r="T2231" s="5"/>
      <c r="U2231" s="5"/>
      <c r="V2231" s="5"/>
      <c r="W2231" s="5"/>
    </row>
    <row r="2232" spans="1:23" x14ac:dyDescent="0.2">
      <c r="A2232" s="5" t="s">
        <v>2288</v>
      </c>
      <c r="B2232" s="5" t="s">
        <v>20</v>
      </c>
      <c r="C2232" s="5">
        <v>1</v>
      </c>
      <c r="D2232" s="6">
        <v>7200000</v>
      </c>
      <c r="E2232" s="5"/>
      <c r="F2232" s="5">
        <v>1</v>
      </c>
      <c r="G2232" s="6">
        <v>7200000</v>
      </c>
      <c r="H2232" s="5">
        <v>0</v>
      </c>
      <c r="I2232" s="5">
        <v>0</v>
      </c>
      <c r="J2232" s="7">
        <f t="shared" si="2059"/>
        <v>7200000</v>
      </c>
      <c r="K2232" s="5">
        <v>1</v>
      </c>
      <c r="L2232" s="6">
        <f t="shared" si="1997"/>
        <v>7200000</v>
      </c>
      <c r="M2232" s="5">
        <f t="shared" ref="M2232:N2232" si="2248">F2232+H2232-K2232</f>
        <v>0</v>
      </c>
      <c r="N2232" s="6">
        <f t="shared" si="2248"/>
        <v>0</v>
      </c>
      <c r="O2232" s="5"/>
      <c r="P2232" s="5"/>
      <c r="Q2232" s="5"/>
      <c r="R2232" s="5"/>
      <c r="S2232" s="5"/>
      <c r="T2232" s="5"/>
      <c r="U2232" s="5"/>
      <c r="V2232" s="5"/>
      <c r="W2232" s="5"/>
    </row>
    <row r="2233" spans="1:23" x14ac:dyDescent="0.2">
      <c r="A2233" s="5" t="s">
        <v>2289</v>
      </c>
      <c r="B2233" s="5" t="s">
        <v>11</v>
      </c>
      <c r="C2233" s="5">
        <v>1</v>
      </c>
      <c r="D2233" s="6">
        <v>7227272</v>
      </c>
      <c r="E2233" s="5"/>
      <c r="F2233" s="5">
        <v>1</v>
      </c>
      <c r="G2233" s="6">
        <v>7227272</v>
      </c>
      <c r="H2233" s="5">
        <v>0</v>
      </c>
      <c r="I2233" s="5">
        <v>0</v>
      </c>
      <c r="J2233" s="7">
        <f t="shared" si="2059"/>
        <v>7227272</v>
      </c>
      <c r="K2233" s="5">
        <v>1</v>
      </c>
      <c r="L2233" s="6">
        <f t="shared" si="1997"/>
        <v>7227272</v>
      </c>
      <c r="M2233" s="5">
        <f t="shared" ref="M2233:N2233" si="2249">F2233+H2233-K2233</f>
        <v>0</v>
      </c>
      <c r="N2233" s="6">
        <f t="shared" si="2249"/>
        <v>0</v>
      </c>
      <c r="O2233" s="5"/>
      <c r="P2233" s="5"/>
      <c r="Q2233" s="5"/>
      <c r="R2233" s="5"/>
      <c r="S2233" s="5"/>
      <c r="T2233" s="5"/>
      <c r="U2233" s="5"/>
      <c r="V2233" s="5"/>
      <c r="W2233" s="5"/>
    </row>
    <row r="2234" spans="1:23" x14ac:dyDescent="0.2">
      <c r="A2234" s="5" t="s">
        <v>2290</v>
      </c>
      <c r="B2234" s="5" t="s">
        <v>20</v>
      </c>
      <c r="C2234" s="5">
        <v>1</v>
      </c>
      <c r="D2234" s="6">
        <v>7272727</v>
      </c>
      <c r="E2234" s="5"/>
      <c r="F2234" s="5">
        <v>1</v>
      </c>
      <c r="G2234" s="6">
        <v>7272727</v>
      </c>
      <c r="H2234" s="5">
        <v>0</v>
      </c>
      <c r="I2234" s="5">
        <v>0</v>
      </c>
      <c r="J2234" s="7">
        <f t="shared" si="2059"/>
        <v>7272727</v>
      </c>
      <c r="K2234" s="5">
        <v>1</v>
      </c>
      <c r="L2234" s="6">
        <f t="shared" si="1997"/>
        <v>7272727</v>
      </c>
      <c r="M2234" s="5">
        <f t="shared" ref="M2234:N2234" si="2250">F2234+H2234-K2234</f>
        <v>0</v>
      </c>
      <c r="N2234" s="6">
        <f t="shared" si="2250"/>
        <v>0</v>
      </c>
      <c r="O2234" s="5"/>
      <c r="P2234" s="5"/>
      <c r="Q2234" s="5"/>
      <c r="R2234" s="5"/>
      <c r="S2234" s="5"/>
      <c r="T2234" s="5"/>
      <c r="U2234" s="5"/>
      <c r="V2234" s="5"/>
      <c r="W2234" s="5"/>
    </row>
    <row r="2235" spans="1:23" x14ac:dyDescent="0.2">
      <c r="A2235" s="5" t="s">
        <v>2291</v>
      </c>
      <c r="B2235" s="5" t="s">
        <v>20</v>
      </c>
      <c r="C2235" s="5">
        <v>4</v>
      </c>
      <c r="D2235" s="6">
        <v>7272728</v>
      </c>
      <c r="E2235" s="5"/>
      <c r="F2235" s="5">
        <v>4</v>
      </c>
      <c r="G2235" s="6">
        <v>7272728</v>
      </c>
      <c r="H2235" s="5">
        <v>0</v>
      </c>
      <c r="I2235" s="5">
        <v>0</v>
      </c>
      <c r="J2235" s="7">
        <f t="shared" si="2059"/>
        <v>1818182</v>
      </c>
      <c r="K2235" s="5">
        <v>4</v>
      </c>
      <c r="L2235" s="6">
        <f t="shared" si="1997"/>
        <v>7272728</v>
      </c>
      <c r="M2235" s="5">
        <f t="shared" ref="M2235:N2235" si="2251">F2235+H2235-K2235</f>
        <v>0</v>
      </c>
      <c r="N2235" s="6">
        <f t="shared" si="2251"/>
        <v>0</v>
      </c>
      <c r="O2235" s="5"/>
      <c r="P2235" s="5"/>
      <c r="Q2235" s="5"/>
      <c r="R2235" s="5"/>
      <c r="S2235" s="5"/>
      <c r="T2235" s="5"/>
      <c r="U2235" s="5"/>
      <c r="V2235" s="5"/>
      <c r="W2235" s="5"/>
    </row>
    <row r="2236" spans="1:23" x14ac:dyDescent="0.2">
      <c r="A2236" s="5" t="s">
        <v>2292</v>
      </c>
      <c r="B2236" s="5" t="s">
        <v>34</v>
      </c>
      <c r="C2236" s="5">
        <v>2</v>
      </c>
      <c r="D2236" s="6">
        <v>7272728</v>
      </c>
      <c r="E2236" s="5"/>
      <c r="F2236" s="5">
        <v>2</v>
      </c>
      <c r="G2236" s="6">
        <v>7272728</v>
      </c>
      <c r="H2236" s="5">
        <v>0</v>
      </c>
      <c r="I2236" s="5">
        <v>0</v>
      </c>
      <c r="J2236" s="7">
        <f t="shared" si="2059"/>
        <v>3636364</v>
      </c>
      <c r="K2236" s="5">
        <v>2</v>
      </c>
      <c r="L2236" s="6">
        <f t="shared" si="1997"/>
        <v>7272728</v>
      </c>
      <c r="M2236" s="5">
        <f t="shared" ref="M2236:N2236" si="2252">F2236+H2236-K2236</f>
        <v>0</v>
      </c>
      <c r="N2236" s="6">
        <f t="shared" si="2252"/>
        <v>0</v>
      </c>
      <c r="O2236" s="5"/>
      <c r="P2236" s="5"/>
      <c r="Q2236" s="5"/>
      <c r="R2236" s="5"/>
      <c r="S2236" s="5"/>
      <c r="T2236" s="5"/>
      <c r="U2236" s="5"/>
      <c r="V2236" s="5"/>
      <c r="W2236" s="5"/>
    </row>
    <row r="2237" spans="1:23" x14ac:dyDescent="0.2">
      <c r="A2237" s="5" t="s">
        <v>2293</v>
      </c>
      <c r="B2237" s="5" t="s">
        <v>11</v>
      </c>
      <c r="C2237" s="5">
        <v>3</v>
      </c>
      <c r="D2237" s="6">
        <v>7336362</v>
      </c>
      <c r="E2237" s="5"/>
      <c r="F2237" s="5">
        <v>3</v>
      </c>
      <c r="G2237" s="6">
        <v>7336362</v>
      </c>
      <c r="H2237" s="5">
        <v>0</v>
      </c>
      <c r="I2237" s="5">
        <v>0</v>
      </c>
      <c r="J2237" s="7">
        <f t="shared" si="2059"/>
        <v>2445454</v>
      </c>
      <c r="K2237" s="5">
        <v>3</v>
      </c>
      <c r="L2237" s="6">
        <f t="shared" si="1997"/>
        <v>7336362</v>
      </c>
      <c r="M2237" s="5">
        <f t="shared" ref="M2237:N2237" si="2253">F2237+H2237-K2237</f>
        <v>0</v>
      </c>
      <c r="N2237" s="6">
        <f t="shared" si="2253"/>
        <v>0</v>
      </c>
      <c r="O2237" s="5"/>
      <c r="P2237" s="5"/>
      <c r="Q2237" s="5"/>
      <c r="R2237" s="5"/>
      <c r="S2237" s="5"/>
      <c r="T2237" s="5"/>
      <c r="U2237" s="5"/>
      <c r="V2237" s="5"/>
      <c r="W2237" s="5"/>
    </row>
    <row r="2238" spans="1:23" x14ac:dyDescent="0.2">
      <c r="A2238" s="5" t="s">
        <v>2294</v>
      </c>
      <c r="B2238" s="5" t="s">
        <v>11</v>
      </c>
      <c r="C2238" s="5">
        <v>3</v>
      </c>
      <c r="D2238" s="6">
        <v>7336363</v>
      </c>
      <c r="E2238" s="5"/>
      <c r="F2238" s="5">
        <v>3</v>
      </c>
      <c r="G2238" s="6">
        <v>7336363</v>
      </c>
      <c r="H2238" s="5">
        <v>0</v>
      </c>
      <c r="I2238" s="5">
        <v>0</v>
      </c>
      <c r="J2238" s="7">
        <f t="shared" si="2059"/>
        <v>2445454.3333333335</v>
      </c>
      <c r="K2238" s="5">
        <v>3</v>
      </c>
      <c r="L2238" s="6">
        <f t="shared" ref="L2238:L2442" si="2254">J2238*K2238</f>
        <v>7336363</v>
      </c>
      <c r="M2238" s="5">
        <f t="shared" ref="M2238:N2238" si="2255">F2238+H2238-K2238</f>
        <v>0</v>
      </c>
      <c r="N2238" s="6">
        <f t="shared" si="2255"/>
        <v>0</v>
      </c>
      <c r="O2238" s="5"/>
      <c r="P2238" s="5"/>
      <c r="Q2238" s="5"/>
      <c r="R2238" s="5"/>
      <c r="S2238" s="5"/>
      <c r="T2238" s="5"/>
      <c r="U2238" s="5"/>
      <c r="V2238" s="5"/>
      <c r="W2238" s="5"/>
    </row>
    <row r="2239" spans="1:23" x14ac:dyDescent="0.2">
      <c r="A2239" s="5" t="s">
        <v>2295</v>
      </c>
      <c r="B2239" s="5" t="s">
        <v>11</v>
      </c>
      <c r="C2239" s="5">
        <v>0</v>
      </c>
      <c r="D2239" s="5">
        <v>0</v>
      </c>
      <c r="E2239" s="5"/>
      <c r="F2239" s="5">
        <v>0</v>
      </c>
      <c r="G2239" s="5">
        <v>0</v>
      </c>
      <c r="H2239" s="5">
        <v>2</v>
      </c>
      <c r="I2239" s="6">
        <v>9900000</v>
      </c>
      <c r="J2239" s="7">
        <f t="shared" si="2059"/>
        <v>4950000</v>
      </c>
      <c r="K2239" s="5">
        <v>2</v>
      </c>
      <c r="L2239" s="6">
        <f t="shared" si="2254"/>
        <v>9900000</v>
      </c>
      <c r="M2239" s="5">
        <f t="shared" ref="M2239:N2239" si="2256">F2239+H2239-K2239</f>
        <v>0</v>
      </c>
      <c r="N2239" s="6">
        <f t="shared" si="2256"/>
        <v>0</v>
      </c>
      <c r="O2239" s="5"/>
      <c r="P2239" s="5"/>
      <c r="Q2239" s="5"/>
      <c r="R2239" s="5"/>
      <c r="S2239" s="5"/>
      <c r="T2239" s="5"/>
      <c r="U2239" s="5"/>
      <c r="V2239" s="5"/>
      <c r="W2239" s="5"/>
    </row>
    <row r="2240" spans="1:23" x14ac:dyDescent="0.2">
      <c r="A2240" s="5" t="s">
        <v>2296</v>
      </c>
      <c r="B2240" s="5" t="s">
        <v>11</v>
      </c>
      <c r="C2240" s="5">
        <v>0</v>
      </c>
      <c r="D2240" s="5">
        <v>0</v>
      </c>
      <c r="E2240" s="5"/>
      <c r="F2240" s="5">
        <v>0</v>
      </c>
      <c r="G2240" s="5">
        <v>0</v>
      </c>
      <c r="H2240" s="5">
        <v>20</v>
      </c>
      <c r="I2240" s="6">
        <v>93045445</v>
      </c>
      <c r="J2240" s="7">
        <f t="shared" si="2059"/>
        <v>4652272.25</v>
      </c>
      <c r="K2240" s="5">
        <v>11</v>
      </c>
      <c r="L2240" s="6">
        <f t="shared" si="2254"/>
        <v>51174994.75</v>
      </c>
      <c r="M2240" s="5">
        <f t="shared" ref="M2240:N2240" si="2257">F2240+H2240-K2240</f>
        <v>9</v>
      </c>
      <c r="N2240" s="6">
        <f t="shared" si="2257"/>
        <v>41870450.25</v>
      </c>
      <c r="O2240" s="5"/>
      <c r="P2240" s="5"/>
      <c r="Q2240" s="5"/>
      <c r="R2240" s="5"/>
      <c r="S2240" s="5"/>
      <c r="T2240" s="5"/>
      <c r="U2240" s="5"/>
      <c r="V2240" s="5"/>
      <c r="W2240" s="5"/>
    </row>
    <row r="2241" spans="1:23" x14ac:dyDescent="0.2">
      <c r="A2241" s="5" t="s">
        <v>2297</v>
      </c>
      <c r="B2241" s="5" t="s">
        <v>11</v>
      </c>
      <c r="C2241" s="5">
        <v>2</v>
      </c>
      <c r="D2241" s="6">
        <v>7500000</v>
      </c>
      <c r="E2241" s="5"/>
      <c r="F2241" s="5">
        <v>2</v>
      </c>
      <c r="G2241" s="6">
        <v>7500000</v>
      </c>
      <c r="H2241" s="5">
        <v>0</v>
      </c>
      <c r="I2241" s="5">
        <v>0</v>
      </c>
      <c r="J2241" s="7">
        <f t="shared" si="2059"/>
        <v>3750000</v>
      </c>
      <c r="K2241" s="5">
        <v>2</v>
      </c>
      <c r="L2241" s="6">
        <f t="shared" si="2254"/>
        <v>7500000</v>
      </c>
      <c r="M2241" s="5">
        <f t="shared" ref="M2241:N2241" si="2258">F2241+H2241-K2241</f>
        <v>0</v>
      </c>
      <c r="N2241" s="6">
        <f t="shared" si="2258"/>
        <v>0</v>
      </c>
      <c r="O2241" s="5"/>
      <c r="P2241" s="5"/>
      <c r="Q2241" s="5"/>
      <c r="R2241" s="5"/>
      <c r="S2241" s="5"/>
      <c r="T2241" s="5"/>
      <c r="U2241" s="5"/>
      <c r="V2241" s="5"/>
      <c r="W2241" s="5"/>
    </row>
    <row r="2242" spans="1:23" x14ac:dyDescent="0.2">
      <c r="A2242" s="5" t="s">
        <v>2298</v>
      </c>
      <c r="B2242" s="5" t="s">
        <v>650</v>
      </c>
      <c r="C2242" s="5">
        <v>6</v>
      </c>
      <c r="D2242" s="6">
        <v>7636362</v>
      </c>
      <c r="E2242" s="5"/>
      <c r="F2242" s="5">
        <v>6</v>
      </c>
      <c r="G2242" s="6">
        <v>7636362</v>
      </c>
      <c r="H2242" s="5">
        <v>0</v>
      </c>
      <c r="I2242" s="5">
        <v>0</v>
      </c>
      <c r="J2242" s="7">
        <f t="shared" si="2059"/>
        <v>1272727</v>
      </c>
      <c r="K2242" s="5">
        <v>6</v>
      </c>
      <c r="L2242" s="6">
        <f t="shared" si="2254"/>
        <v>7636362</v>
      </c>
      <c r="M2242" s="5">
        <f t="shared" ref="M2242:N2242" si="2259">F2242+H2242-K2242</f>
        <v>0</v>
      </c>
      <c r="N2242" s="6">
        <f t="shared" si="2259"/>
        <v>0</v>
      </c>
      <c r="O2242" s="5"/>
      <c r="P2242" s="5"/>
      <c r="Q2242" s="5"/>
      <c r="R2242" s="5"/>
      <c r="S2242" s="5"/>
      <c r="T2242" s="5"/>
      <c r="U2242" s="5"/>
      <c r="V2242" s="5"/>
      <c r="W2242" s="5"/>
    </row>
    <row r="2243" spans="1:23" x14ac:dyDescent="0.2">
      <c r="A2243" s="5" t="s">
        <v>2299</v>
      </c>
      <c r="B2243" s="5" t="s">
        <v>11</v>
      </c>
      <c r="C2243" s="5">
        <v>0</v>
      </c>
      <c r="D2243" s="5">
        <v>0</v>
      </c>
      <c r="E2243" s="5"/>
      <c r="F2243" s="5">
        <v>0</v>
      </c>
      <c r="G2243" s="5">
        <v>0</v>
      </c>
      <c r="H2243" s="5">
        <v>5</v>
      </c>
      <c r="I2243" s="6">
        <v>25363634</v>
      </c>
      <c r="J2243" s="7">
        <f t="shared" si="2059"/>
        <v>5072726.8</v>
      </c>
      <c r="K2243" s="5">
        <v>4</v>
      </c>
      <c r="L2243" s="6">
        <f t="shared" si="2254"/>
        <v>20290907.199999999</v>
      </c>
      <c r="M2243" s="5">
        <f t="shared" ref="M2243:N2243" si="2260">F2243+H2243-K2243</f>
        <v>1</v>
      </c>
      <c r="N2243" s="6">
        <f t="shared" si="2260"/>
        <v>5072726.8000000007</v>
      </c>
      <c r="O2243" s="5"/>
      <c r="P2243" s="5"/>
      <c r="Q2243" s="5"/>
      <c r="R2243" s="5"/>
      <c r="S2243" s="5"/>
      <c r="T2243" s="5"/>
      <c r="U2243" s="5"/>
      <c r="V2243" s="5"/>
      <c r="W2243" s="5"/>
    </row>
    <row r="2244" spans="1:23" x14ac:dyDescent="0.2">
      <c r="A2244" s="5" t="s">
        <v>2300</v>
      </c>
      <c r="B2244" s="5" t="s">
        <v>11</v>
      </c>
      <c r="C2244" s="5">
        <v>36</v>
      </c>
      <c r="D2244" s="6">
        <v>7709089</v>
      </c>
      <c r="E2244" s="5"/>
      <c r="F2244" s="5">
        <v>36</v>
      </c>
      <c r="G2244" s="6">
        <v>7709089</v>
      </c>
      <c r="H2244" s="5">
        <v>0</v>
      </c>
      <c r="I2244" s="5">
        <v>0</v>
      </c>
      <c r="J2244" s="7">
        <f t="shared" si="2059"/>
        <v>214141.36111111112</v>
      </c>
      <c r="K2244" s="5">
        <v>36</v>
      </c>
      <c r="L2244" s="6">
        <f t="shared" si="2254"/>
        <v>7709089</v>
      </c>
      <c r="M2244" s="5">
        <f t="shared" ref="M2244:N2244" si="2261">F2244+H2244-K2244</f>
        <v>0</v>
      </c>
      <c r="N2244" s="6">
        <f t="shared" si="2261"/>
        <v>0</v>
      </c>
      <c r="O2244" s="5"/>
      <c r="P2244" s="5"/>
      <c r="Q2244" s="5"/>
      <c r="R2244" s="5"/>
      <c r="S2244" s="5"/>
      <c r="T2244" s="5"/>
      <c r="U2244" s="5"/>
      <c r="V2244" s="5"/>
      <c r="W2244" s="5"/>
    </row>
    <row r="2245" spans="1:23" x14ac:dyDescent="0.2">
      <c r="A2245" s="5" t="s">
        <v>2301</v>
      </c>
      <c r="B2245" s="5" t="s">
        <v>11</v>
      </c>
      <c r="C2245" s="5">
        <v>1</v>
      </c>
      <c r="D2245" s="6">
        <v>7772727</v>
      </c>
      <c r="E2245" s="5"/>
      <c r="F2245" s="5">
        <v>1</v>
      </c>
      <c r="G2245" s="6">
        <v>7772727</v>
      </c>
      <c r="H2245" s="5">
        <v>0</v>
      </c>
      <c r="I2245" s="5">
        <v>0</v>
      </c>
      <c r="J2245" s="7">
        <f t="shared" si="2059"/>
        <v>7772727</v>
      </c>
      <c r="K2245" s="5">
        <v>1</v>
      </c>
      <c r="L2245" s="6">
        <f t="shared" si="2254"/>
        <v>7772727</v>
      </c>
      <c r="M2245" s="5">
        <f t="shared" ref="M2245:N2245" si="2262">F2245+H2245-K2245</f>
        <v>0</v>
      </c>
      <c r="N2245" s="6">
        <f t="shared" si="2262"/>
        <v>0</v>
      </c>
      <c r="O2245" s="5"/>
      <c r="P2245" s="5"/>
      <c r="Q2245" s="5"/>
      <c r="R2245" s="5"/>
      <c r="S2245" s="5"/>
      <c r="T2245" s="5"/>
      <c r="U2245" s="5"/>
      <c r="V2245" s="5"/>
      <c r="W2245" s="5"/>
    </row>
    <row r="2246" spans="1:23" x14ac:dyDescent="0.2">
      <c r="A2246" s="5" t="s">
        <v>2302</v>
      </c>
      <c r="B2246" s="5" t="s">
        <v>11</v>
      </c>
      <c r="C2246" s="5">
        <v>20</v>
      </c>
      <c r="D2246" s="6">
        <v>7818180</v>
      </c>
      <c r="E2246" s="5"/>
      <c r="F2246" s="5">
        <v>20</v>
      </c>
      <c r="G2246" s="6">
        <v>7818180</v>
      </c>
      <c r="H2246" s="5">
        <v>0</v>
      </c>
      <c r="I2246" s="5">
        <v>0</v>
      </c>
      <c r="J2246" s="7">
        <f t="shared" si="2059"/>
        <v>390909</v>
      </c>
      <c r="K2246" s="5">
        <v>20</v>
      </c>
      <c r="L2246" s="6">
        <f t="shared" si="2254"/>
        <v>7818180</v>
      </c>
      <c r="M2246" s="5">
        <f t="shared" ref="M2246:N2246" si="2263">F2246+H2246-K2246</f>
        <v>0</v>
      </c>
      <c r="N2246" s="6">
        <f t="shared" si="2263"/>
        <v>0</v>
      </c>
      <c r="O2246" s="5"/>
      <c r="P2246" s="5"/>
      <c r="Q2246" s="5"/>
      <c r="R2246" s="5"/>
      <c r="S2246" s="5"/>
      <c r="T2246" s="5"/>
      <c r="U2246" s="5"/>
      <c r="V2246" s="5"/>
      <c r="W2246" s="5"/>
    </row>
    <row r="2247" spans="1:23" x14ac:dyDescent="0.2">
      <c r="A2247" s="5" t="s">
        <v>2303</v>
      </c>
      <c r="B2247" s="5" t="s">
        <v>256</v>
      </c>
      <c r="C2247" s="5">
        <v>310</v>
      </c>
      <c r="D2247" s="6">
        <v>6200000</v>
      </c>
      <c r="E2247" s="5"/>
      <c r="F2247" s="5">
        <v>310</v>
      </c>
      <c r="G2247" s="6">
        <v>6200000</v>
      </c>
      <c r="H2247" s="6">
        <v>1540</v>
      </c>
      <c r="I2247" s="6">
        <v>29636000</v>
      </c>
      <c r="J2247" s="7">
        <f t="shared" si="2059"/>
        <v>19370.81081081081</v>
      </c>
      <c r="K2247" s="5">
        <v>759</v>
      </c>
      <c r="L2247" s="6">
        <f t="shared" si="2254"/>
        <v>14702445.405405404</v>
      </c>
      <c r="M2247" s="6">
        <f t="shared" ref="M2247:N2247" si="2264">F2247+H2247-K2247</f>
        <v>1091</v>
      </c>
      <c r="N2247" s="6">
        <f t="shared" si="2264"/>
        <v>21133554.594594598</v>
      </c>
      <c r="O2247" s="5"/>
      <c r="P2247" s="5"/>
      <c r="Q2247" s="5"/>
      <c r="R2247" s="5"/>
      <c r="S2247" s="5"/>
      <c r="T2247" s="5"/>
      <c r="U2247" s="5"/>
      <c r="V2247" s="5"/>
      <c r="W2247" s="5"/>
    </row>
    <row r="2248" spans="1:23" x14ac:dyDescent="0.2">
      <c r="A2248" s="5" t="s">
        <v>2304</v>
      </c>
      <c r="B2248" s="5" t="s">
        <v>11</v>
      </c>
      <c r="C2248" s="5">
        <v>0</v>
      </c>
      <c r="D2248" s="5">
        <v>0</v>
      </c>
      <c r="E2248" s="5"/>
      <c r="F2248" s="5">
        <v>0</v>
      </c>
      <c r="G2248" s="5">
        <v>0</v>
      </c>
      <c r="H2248" s="5">
        <v>11</v>
      </c>
      <c r="I2248" s="6">
        <v>17700000</v>
      </c>
      <c r="J2248" s="7">
        <f t="shared" si="2059"/>
        <v>1609090.9090909092</v>
      </c>
      <c r="K2248" s="5">
        <v>6</v>
      </c>
      <c r="L2248" s="6">
        <f t="shared" si="2254"/>
        <v>9654545.4545454551</v>
      </c>
      <c r="M2248" s="5">
        <f t="shared" ref="M2248:N2248" si="2265">F2248+H2248-K2248</f>
        <v>5</v>
      </c>
      <c r="N2248" s="6">
        <f t="shared" si="2265"/>
        <v>8045454.5454545449</v>
      </c>
      <c r="O2248" s="5"/>
      <c r="P2248" s="5"/>
      <c r="Q2248" s="5"/>
      <c r="R2248" s="5"/>
      <c r="S2248" s="5"/>
      <c r="T2248" s="5"/>
      <c r="U2248" s="5"/>
      <c r="V2248" s="5"/>
      <c r="W2248" s="5"/>
    </row>
    <row r="2249" spans="1:23" x14ac:dyDescent="0.2">
      <c r="A2249" s="5" t="s">
        <v>2305</v>
      </c>
      <c r="B2249" s="5" t="s">
        <v>11</v>
      </c>
      <c r="C2249" s="5">
        <v>2</v>
      </c>
      <c r="D2249" s="6">
        <v>8181818</v>
      </c>
      <c r="E2249" s="5"/>
      <c r="F2249" s="5">
        <v>2</v>
      </c>
      <c r="G2249" s="6">
        <v>8181818</v>
      </c>
      <c r="H2249" s="5">
        <v>0</v>
      </c>
      <c r="I2249" s="5">
        <v>0</v>
      </c>
      <c r="J2249" s="7">
        <f t="shared" si="2059"/>
        <v>4090909</v>
      </c>
      <c r="K2249" s="5">
        <v>2</v>
      </c>
      <c r="L2249" s="6">
        <f t="shared" si="2254"/>
        <v>8181818</v>
      </c>
      <c r="M2249" s="5">
        <f t="shared" ref="M2249:N2249" si="2266">F2249+H2249-K2249</f>
        <v>0</v>
      </c>
      <c r="N2249" s="6">
        <f t="shared" si="2266"/>
        <v>0</v>
      </c>
      <c r="O2249" s="5"/>
      <c r="P2249" s="5"/>
      <c r="Q2249" s="5"/>
      <c r="R2249" s="5"/>
      <c r="S2249" s="5"/>
      <c r="T2249" s="5"/>
      <c r="U2249" s="5"/>
      <c r="V2249" s="5"/>
      <c r="W2249" s="5"/>
    </row>
    <row r="2250" spans="1:23" x14ac:dyDescent="0.2">
      <c r="A2250" s="5" t="s">
        <v>2306</v>
      </c>
      <c r="B2250" s="5" t="s">
        <v>11</v>
      </c>
      <c r="C2250" s="5">
        <v>74</v>
      </c>
      <c r="D2250" s="6">
        <v>8409060</v>
      </c>
      <c r="E2250" s="5"/>
      <c r="F2250" s="5">
        <v>74</v>
      </c>
      <c r="G2250" s="6">
        <v>8409060</v>
      </c>
      <c r="H2250" s="5">
        <v>0</v>
      </c>
      <c r="I2250" s="5">
        <v>0</v>
      </c>
      <c r="J2250" s="7">
        <f t="shared" si="2059"/>
        <v>113635.94594594595</v>
      </c>
      <c r="K2250" s="5">
        <v>74</v>
      </c>
      <c r="L2250" s="6">
        <f t="shared" si="2254"/>
        <v>8409060</v>
      </c>
      <c r="M2250" s="5">
        <f t="shared" ref="M2250:N2250" si="2267">F2250+H2250-K2250</f>
        <v>0</v>
      </c>
      <c r="N2250" s="6">
        <f t="shared" si="2267"/>
        <v>0</v>
      </c>
      <c r="O2250" s="5"/>
      <c r="P2250" s="5"/>
      <c r="Q2250" s="5"/>
      <c r="R2250" s="5"/>
      <c r="S2250" s="5"/>
      <c r="T2250" s="5"/>
      <c r="U2250" s="5"/>
      <c r="V2250" s="5"/>
      <c r="W2250" s="5"/>
    </row>
    <row r="2251" spans="1:23" x14ac:dyDescent="0.2">
      <c r="A2251" s="5" t="s">
        <v>2307</v>
      </c>
      <c r="B2251" s="5" t="s">
        <v>20</v>
      </c>
      <c r="C2251" s="5">
        <v>1</v>
      </c>
      <c r="D2251" s="6">
        <v>8454545</v>
      </c>
      <c r="E2251" s="5"/>
      <c r="F2251" s="5">
        <v>1</v>
      </c>
      <c r="G2251" s="6">
        <v>8454545</v>
      </c>
      <c r="H2251" s="5">
        <v>0</v>
      </c>
      <c r="I2251" s="5">
        <v>0</v>
      </c>
      <c r="J2251" s="7">
        <f t="shared" si="2059"/>
        <v>8454545</v>
      </c>
      <c r="K2251" s="5">
        <v>1</v>
      </c>
      <c r="L2251" s="6">
        <f t="shared" si="2254"/>
        <v>8454545</v>
      </c>
      <c r="M2251" s="5">
        <f t="shared" ref="M2251:N2251" si="2268">F2251+H2251-K2251</f>
        <v>0</v>
      </c>
      <c r="N2251" s="6">
        <f t="shared" si="2268"/>
        <v>0</v>
      </c>
      <c r="O2251" s="5"/>
      <c r="P2251" s="5"/>
      <c r="Q2251" s="5"/>
      <c r="R2251" s="5"/>
      <c r="S2251" s="5"/>
      <c r="T2251" s="5"/>
      <c r="U2251" s="5"/>
      <c r="V2251" s="5"/>
      <c r="W2251" s="5"/>
    </row>
    <row r="2252" spans="1:23" x14ac:dyDescent="0.2">
      <c r="A2252" s="5" t="s">
        <v>2308</v>
      </c>
      <c r="B2252" s="5" t="s">
        <v>11</v>
      </c>
      <c r="C2252" s="5">
        <v>1</v>
      </c>
      <c r="D2252" s="6">
        <v>8454545</v>
      </c>
      <c r="E2252" s="5"/>
      <c r="F2252" s="5">
        <v>1</v>
      </c>
      <c r="G2252" s="6">
        <v>8454545</v>
      </c>
      <c r="H2252" s="5">
        <v>0</v>
      </c>
      <c r="I2252" s="5">
        <v>0</v>
      </c>
      <c r="J2252" s="7">
        <f t="shared" si="2059"/>
        <v>8454545</v>
      </c>
      <c r="K2252" s="5">
        <v>1</v>
      </c>
      <c r="L2252" s="6">
        <f t="shared" si="2254"/>
        <v>8454545</v>
      </c>
      <c r="M2252" s="5">
        <f t="shared" ref="M2252:N2252" si="2269">F2252+H2252-K2252</f>
        <v>0</v>
      </c>
      <c r="N2252" s="6">
        <f t="shared" si="2269"/>
        <v>0</v>
      </c>
      <c r="O2252" s="5"/>
      <c r="P2252" s="5"/>
      <c r="Q2252" s="5"/>
      <c r="R2252" s="5"/>
      <c r="S2252" s="5"/>
      <c r="T2252" s="5"/>
      <c r="U2252" s="5"/>
      <c r="V2252" s="5"/>
      <c r="W2252" s="5"/>
    </row>
    <row r="2253" spans="1:23" x14ac:dyDescent="0.2">
      <c r="A2253" s="5" t="s">
        <v>2309</v>
      </c>
      <c r="B2253" s="5" t="s">
        <v>11</v>
      </c>
      <c r="C2253" s="5">
        <v>7</v>
      </c>
      <c r="D2253" s="6">
        <v>8518182</v>
      </c>
      <c r="E2253" s="5"/>
      <c r="F2253" s="5">
        <v>7</v>
      </c>
      <c r="G2253" s="6">
        <v>8518182</v>
      </c>
      <c r="H2253" s="5">
        <v>0</v>
      </c>
      <c r="I2253" s="5">
        <v>0</v>
      </c>
      <c r="J2253" s="7">
        <f t="shared" si="2059"/>
        <v>1216883.142857143</v>
      </c>
      <c r="K2253" s="5">
        <v>7</v>
      </c>
      <c r="L2253" s="6">
        <f t="shared" si="2254"/>
        <v>8518182</v>
      </c>
      <c r="M2253" s="5">
        <f t="shared" ref="M2253:N2253" si="2270">F2253+H2253-K2253</f>
        <v>0</v>
      </c>
      <c r="N2253" s="6">
        <f t="shared" si="2270"/>
        <v>0</v>
      </c>
      <c r="O2253" s="5"/>
      <c r="P2253" s="5"/>
      <c r="Q2253" s="5"/>
      <c r="R2253" s="5"/>
      <c r="S2253" s="5"/>
      <c r="T2253" s="5"/>
      <c r="U2253" s="5"/>
      <c r="V2253" s="5"/>
      <c r="W2253" s="5"/>
    </row>
    <row r="2254" spans="1:23" x14ac:dyDescent="0.2">
      <c r="A2254" s="5" t="s">
        <v>2310</v>
      </c>
      <c r="B2254" s="5" t="s">
        <v>11</v>
      </c>
      <c r="C2254" s="5">
        <v>10</v>
      </c>
      <c r="D2254" s="6">
        <v>8636360</v>
      </c>
      <c r="E2254" s="5"/>
      <c r="F2254" s="5">
        <v>10</v>
      </c>
      <c r="G2254" s="6">
        <v>8636360</v>
      </c>
      <c r="H2254" s="5">
        <v>0</v>
      </c>
      <c r="I2254" s="5">
        <v>0</v>
      </c>
      <c r="J2254" s="7">
        <f t="shared" si="2059"/>
        <v>863636</v>
      </c>
      <c r="K2254" s="5">
        <v>10</v>
      </c>
      <c r="L2254" s="6">
        <f t="shared" si="2254"/>
        <v>8636360</v>
      </c>
      <c r="M2254" s="5">
        <f t="shared" ref="M2254:N2254" si="2271">F2254+H2254-K2254</f>
        <v>0</v>
      </c>
      <c r="N2254" s="6">
        <f t="shared" si="2271"/>
        <v>0</v>
      </c>
      <c r="O2254" s="5"/>
      <c r="P2254" s="5"/>
      <c r="Q2254" s="5"/>
      <c r="R2254" s="5"/>
      <c r="S2254" s="5"/>
      <c r="T2254" s="5"/>
      <c r="U2254" s="5"/>
      <c r="V2254" s="5"/>
      <c r="W2254" s="5"/>
    </row>
    <row r="2255" spans="1:23" x14ac:dyDescent="0.2">
      <c r="A2255" s="5" t="s">
        <v>2311</v>
      </c>
      <c r="B2255" s="5" t="s">
        <v>20</v>
      </c>
      <c r="C2255" s="5">
        <v>23</v>
      </c>
      <c r="D2255" s="6">
        <v>8790907</v>
      </c>
      <c r="E2255" s="5"/>
      <c r="F2255" s="5">
        <v>23</v>
      </c>
      <c r="G2255" s="6">
        <v>8790907</v>
      </c>
      <c r="H2255" s="5">
        <v>0</v>
      </c>
      <c r="I2255" s="5">
        <v>0</v>
      </c>
      <c r="J2255" s="7">
        <f t="shared" si="2059"/>
        <v>382213.34782608697</v>
      </c>
      <c r="K2255" s="5">
        <v>23</v>
      </c>
      <c r="L2255" s="6">
        <f t="shared" si="2254"/>
        <v>8790907</v>
      </c>
      <c r="M2255" s="5">
        <f t="shared" ref="M2255:N2255" si="2272">F2255+H2255-K2255</f>
        <v>0</v>
      </c>
      <c r="N2255" s="6">
        <f t="shared" si="2272"/>
        <v>0</v>
      </c>
      <c r="O2255" s="5"/>
      <c r="P2255" s="5"/>
      <c r="Q2255" s="5"/>
      <c r="R2255" s="5"/>
      <c r="S2255" s="5"/>
      <c r="T2255" s="5"/>
      <c r="U2255" s="5"/>
      <c r="V2255" s="5"/>
      <c r="W2255" s="5"/>
    </row>
    <row r="2256" spans="1:23" x14ac:dyDescent="0.2">
      <c r="A2256" s="5" t="s">
        <v>2312</v>
      </c>
      <c r="B2256" s="5" t="s">
        <v>25</v>
      </c>
      <c r="C2256" s="5">
        <v>3</v>
      </c>
      <c r="D2256" s="6">
        <v>8863636</v>
      </c>
      <c r="E2256" s="5"/>
      <c r="F2256" s="5">
        <v>3</v>
      </c>
      <c r="G2256" s="6">
        <v>8863636</v>
      </c>
      <c r="H2256" s="5">
        <v>0</v>
      </c>
      <c r="I2256" s="5">
        <v>0</v>
      </c>
      <c r="J2256" s="7">
        <f t="shared" si="2059"/>
        <v>2954545.3333333335</v>
      </c>
      <c r="K2256" s="5">
        <v>3</v>
      </c>
      <c r="L2256" s="6">
        <f t="shared" si="2254"/>
        <v>8863636</v>
      </c>
      <c r="M2256" s="5">
        <f t="shared" ref="M2256:N2256" si="2273">F2256+H2256-K2256</f>
        <v>0</v>
      </c>
      <c r="N2256" s="6">
        <f t="shared" si="2273"/>
        <v>0</v>
      </c>
      <c r="O2256" s="5"/>
      <c r="P2256" s="5"/>
      <c r="Q2256" s="5"/>
      <c r="R2256" s="5"/>
      <c r="S2256" s="5"/>
      <c r="T2256" s="5"/>
      <c r="U2256" s="5"/>
      <c r="V2256" s="5"/>
      <c r="W2256" s="5"/>
    </row>
    <row r="2257" spans="1:23" x14ac:dyDescent="0.2">
      <c r="A2257" s="5" t="s">
        <v>2313</v>
      </c>
      <c r="B2257" s="5" t="s">
        <v>11</v>
      </c>
      <c r="C2257" s="5">
        <v>0</v>
      </c>
      <c r="D2257" s="5">
        <v>0</v>
      </c>
      <c r="E2257" s="5"/>
      <c r="F2257" s="5">
        <v>0</v>
      </c>
      <c r="G2257" s="5">
        <v>0</v>
      </c>
      <c r="H2257" s="5">
        <v>1</v>
      </c>
      <c r="I2257" s="6">
        <v>18090909</v>
      </c>
      <c r="J2257" s="7">
        <f t="shared" si="2059"/>
        <v>18090909</v>
      </c>
      <c r="K2257" s="5">
        <v>1</v>
      </c>
      <c r="L2257" s="6">
        <f t="shared" si="2254"/>
        <v>18090909</v>
      </c>
      <c r="M2257" s="5">
        <f t="shared" ref="M2257:N2257" si="2274">F2257+H2257-K2257</f>
        <v>0</v>
      </c>
      <c r="N2257" s="6">
        <f t="shared" si="2274"/>
        <v>0</v>
      </c>
      <c r="O2257" s="5"/>
      <c r="P2257" s="5"/>
      <c r="Q2257" s="5"/>
      <c r="R2257" s="5"/>
      <c r="S2257" s="5"/>
      <c r="T2257" s="5"/>
      <c r="U2257" s="5"/>
      <c r="V2257" s="5"/>
      <c r="W2257" s="5"/>
    </row>
    <row r="2258" spans="1:23" x14ac:dyDescent="0.2">
      <c r="A2258" s="5" t="s">
        <v>2314</v>
      </c>
      <c r="B2258" s="5" t="s">
        <v>11</v>
      </c>
      <c r="C2258" s="5">
        <v>3</v>
      </c>
      <c r="D2258" s="6">
        <v>9045455</v>
      </c>
      <c r="E2258" s="5"/>
      <c r="F2258" s="5">
        <v>3</v>
      </c>
      <c r="G2258" s="6">
        <v>9045455</v>
      </c>
      <c r="H2258" s="5">
        <v>0</v>
      </c>
      <c r="I2258" s="5">
        <v>0</v>
      </c>
      <c r="J2258" s="7">
        <f t="shared" si="2059"/>
        <v>3015151.6666666665</v>
      </c>
      <c r="K2258" s="5">
        <v>3</v>
      </c>
      <c r="L2258" s="6">
        <f t="shared" si="2254"/>
        <v>9045455</v>
      </c>
      <c r="M2258" s="5">
        <f t="shared" ref="M2258:N2258" si="2275">F2258+H2258-K2258</f>
        <v>0</v>
      </c>
      <c r="N2258" s="6">
        <f t="shared" si="2275"/>
        <v>0</v>
      </c>
      <c r="O2258" s="5"/>
      <c r="P2258" s="5"/>
      <c r="Q2258" s="5"/>
      <c r="R2258" s="5"/>
      <c r="S2258" s="5"/>
      <c r="T2258" s="5"/>
      <c r="U2258" s="5"/>
      <c r="V2258" s="5"/>
      <c r="W2258" s="5"/>
    </row>
    <row r="2259" spans="1:23" x14ac:dyDescent="0.2">
      <c r="A2259" s="5" t="s">
        <v>2315</v>
      </c>
      <c r="B2259" s="5" t="s">
        <v>50</v>
      </c>
      <c r="C2259" s="5">
        <v>1</v>
      </c>
      <c r="D2259" s="6">
        <v>9090909</v>
      </c>
      <c r="E2259" s="5"/>
      <c r="F2259" s="5">
        <v>1</v>
      </c>
      <c r="G2259" s="6">
        <v>9090909</v>
      </c>
      <c r="H2259" s="5">
        <v>0</v>
      </c>
      <c r="I2259" s="5">
        <v>0</v>
      </c>
      <c r="J2259" s="7">
        <f t="shared" si="2059"/>
        <v>9090909</v>
      </c>
      <c r="K2259" s="5">
        <v>1</v>
      </c>
      <c r="L2259" s="6">
        <f t="shared" si="2254"/>
        <v>9090909</v>
      </c>
      <c r="M2259" s="5">
        <f t="shared" ref="M2259:N2259" si="2276">F2259+H2259-K2259</f>
        <v>0</v>
      </c>
      <c r="N2259" s="6">
        <f t="shared" si="2276"/>
        <v>0</v>
      </c>
      <c r="O2259" s="5"/>
      <c r="P2259" s="5"/>
      <c r="Q2259" s="5"/>
      <c r="R2259" s="5"/>
      <c r="S2259" s="5"/>
      <c r="T2259" s="5"/>
      <c r="U2259" s="5"/>
      <c r="V2259" s="5"/>
      <c r="W2259" s="5"/>
    </row>
    <row r="2260" spans="1:23" x14ac:dyDescent="0.2">
      <c r="A2260" s="5" t="s">
        <v>2316</v>
      </c>
      <c r="B2260" s="5" t="s">
        <v>11</v>
      </c>
      <c r="C2260" s="5">
        <v>12</v>
      </c>
      <c r="D2260" s="6">
        <v>9136363</v>
      </c>
      <c r="E2260" s="5"/>
      <c r="F2260" s="5">
        <v>12</v>
      </c>
      <c r="G2260" s="6">
        <v>9136363</v>
      </c>
      <c r="H2260" s="5">
        <v>0</v>
      </c>
      <c r="I2260" s="5">
        <v>0</v>
      </c>
      <c r="J2260" s="7">
        <f t="shared" si="2059"/>
        <v>761363.58333333337</v>
      </c>
      <c r="K2260" s="5">
        <v>12</v>
      </c>
      <c r="L2260" s="6">
        <f t="shared" si="2254"/>
        <v>9136363</v>
      </c>
      <c r="M2260" s="5">
        <f t="shared" ref="M2260:N2260" si="2277">F2260+H2260-K2260</f>
        <v>0</v>
      </c>
      <c r="N2260" s="6">
        <f t="shared" si="2277"/>
        <v>0</v>
      </c>
      <c r="O2260" s="5"/>
      <c r="P2260" s="5"/>
      <c r="Q2260" s="5"/>
      <c r="R2260" s="5"/>
      <c r="S2260" s="5"/>
      <c r="T2260" s="5"/>
      <c r="U2260" s="5"/>
      <c r="V2260" s="5"/>
      <c r="W2260" s="5"/>
    </row>
    <row r="2261" spans="1:23" x14ac:dyDescent="0.2">
      <c r="A2261" s="5" t="s">
        <v>2317</v>
      </c>
      <c r="B2261" s="5" t="s">
        <v>11</v>
      </c>
      <c r="C2261" s="5">
        <v>1</v>
      </c>
      <c r="D2261" s="6">
        <v>9272727</v>
      </c>
      <c r="E2261" s="5"/>
      <c r="F2261" s="5">
        <v>1</v>
      </c>
      <c r="G2261" s="6">
        <v>9272727</v>
      </c>
      <c r="H2261" s="5">
        <v>0</v>
      </c>
      <c r="I2261" s="5">
        <v>0</v>
      </c>
      <c r="J2261" s="7">
        <f t="shared" si="2059"/>
        <v>9272727</v>
      </c>
      <c r="K2261" s="5">
        <v>1</v>
      </c>
      <c r="L2261" s="6">
        <f t="shared" si="2254"/>
        <v>9272727</v>
      </c>
      <c r="M2261" s="5">
        <f t="shared" ref="M2261:N2261" si="2278">F2261+H2261-K2261</f>
        <v>0</v>
      </c>
      <c r="N2261" s="6">
        <f t="shared" si="2278"/>
        <v>0</v>
      </c>
      <c r="O2261" s="5"/>
      <c r="P2261" s="5"/>
      <c r="Q2261" s="5"/>
      <c r="R2261" s="5"/>
      <c r="S2261" s="5"/>
      <c r="T2261" s="5"/>
      <c r="U2261" s="5"/>
      <c r="V2261" s="5"/>
      <c r="W2261" s="5"/>
    </row>
    <row r="2262" spans="1:23" x14ac:dyDescent="0.2">
      <c r="A2262" s="5" t="s">
        <v>2318</v>
      </c>
      <c r="B2262" s="5" t="s">
        <v>50</v>
      </c>
      <c r="C2262" s="5">
        <v>1</v>
      </c>
      <c r="D2262" s="6">
        <v>9354545</v>
      </c>
      <c r="E2262" s="5"/>
      <c r="F2262" s="5">
        <v>1</v>
      </c>
      <c r="G2262" s="6">
        <v>9354545</v>
      </c>
      <c r="H2262" s="5">
        <v>0</v>
      </c>
      <c r="I2262" s="5">
        <v>0</v>
      </c>
      <c r="J2262" s="7">
        <f t="shared" si="2059"/>
        <v>9354545</v>
      </c>
      <c r="K2262" s="5">
        <v>1</v>
      </c>
      <c r="L2262" s="6">
        <f t="shared" si="2254"/>
        <v>9354545</v>
      </c>
      <c r="M2262" s="5">
        <f t="shared" ref="M2262:N2262" si="2279">F2262+H2262-K2262</f>
        <v>0</v>
      </c>
      <c r="N2262" s="6">
        <f t="shared" si="2279"/>
        <v>0</v>
      </c>
      <c r="O2262" s="5"/>
      <c r="P2262" s="5"/>
      <c r="Q2262" s="5"/>
      <c r="R2262" s="5"/>
      <c r="S2262" s="5"/>
      <c r="T2262" s="5"/>
      <c r="U2262" s="5"/>
      <c r="V2262" s="5"/>
      <c r="W2262" s="5"/>
    </row>
    <row r="2263" spans="1:23" x14ac:dyDescent="0.2">
      <c r="A2263" s="5" t="s">
        <v>2319</v>
      </c>
      <c r="B2263" s="5" t="s">
        <v>34</v>
      </c>
      <c r="C2263" s="5">
        <v>1</v>
      </c>
      <c r="D2263" s="6">
        <v>9409091</v>
      </c>
      <c r="E2263" s="5"/>
      <c r="F2263" s="5">
        <v>1</v>
      </c>
      <c r="G2263" s="6">
        <v>9409091</v>
      </c>
      <c r="H2263" s="5">
        <v>0</v>
      </c>
      <c r="I2263" s="5">
        <v>0</v>
      </c>
      <c r="J2263" s="7">
        <f t="shared" si="2059"/>
        <v>9409091</v>
      </c>
      <c r="K2263" s="5">
        <v>1</v>
      </c>
      <c r="L2263" s="6">
        <f t="shared" si="2254"/>
        <v>9409091</v>
      </c>
      <c r="M2263" s="5">
        <f t="shared" ref="M2263:N2263" si="2280">F2263+H2263-K2263</f>
        <v>0</v>
      </c>
      <c r="N2263" s="6">
        <f t="shared" si="2280"/>
        <v>0</v>
      </c>
      <c r="O2263" s="5"/>
      <c r="P2263" s="5"/>
      <c r="Q2263" s="5"/>
      <c r="R2263" s="5"/>
      <c r="S2263" s="5"/>
      <c r="T2263" s="5"/>
      <c r="U2263" s="5"/>
      <c r="V2263" s="5"/>
      <c r="W2263" s="5"/>
    </row>
    <row r="2264" spans="1:23" x14ac:dyDescent="0.2">
      <c r="A2264" s="5" t="s">
        <v>2320</v>
      </c>
      <c r="B2264" s="5" t="s">
        <v>25</v>
      </c>
      <c r="C2264" s="5">
        <v>1</v>
      </c>
      <c r="D2264" s="6">
        <v>9454545</v>
      </c>
      <c r="E2264" s="5"/>
      <c r="F2264" s="5">
        <v>1</v>
      </c>
      <c r="G2264" s="6">
        <v>9454545</v>
      </c>
      <c r="H2264" s="5">
        <v>0</v>
      </c>
      <c r="I2264" s="5">
        <v>0</v>
      </c>
      <c r="J2264" s="7">
        <f t="shared" si="2059"/>
        <v>9454545</v>
      </c>
      <c r="K2264" s="5">
        <v>1</v>
      </c>
      <c r="L2264" s="6">
        <f t="shared" si="2254"/>
        <v>9454545</v>
      </c>
      <c r="M2264" s="5">
        <f t="shared" ref="M2264:N2264" si="2281">F2264+H2264-K2264</f>
        <v>0</v>
      </c>
      <c r="N2264" s="6">
        <f t="shared" si="2281"/>
        <v>0</v>
      </c>
      <c r="O2264" s="5"/>
      <c r="P2264" s="5"/>
      <c r="Q2264" s="5"/>
      <c r="R2264" s="5"/>
      <c r="S2264" s="5"/>
      <c r="T2264" s="5"/>
      <c r="U2264" s="5"/>
      <c r="V2264" s="5"/>
      <c r="W2264" s="5"/>
    </row>
    <row r="2265" spans="1:23" x14ac:dyDescent="0.2">
      <c r="A2265" s="5" t="s">
        <v>2321</v>
      </c>
      <c r="B2265" s="5" t="s">
        <v>11</v>
      </c>
      <c r="C2265" s="5">
        <v>4</v>
      </c>
      <c r="D2265" s="6">
        <v>9545455</v>
      </c>
      <c r="E2265" s="5"/>
      <c r="F2265" s="5">
        <v>4</v>
      </c>
      <c r="G2265" s="6">
        <v>9545455</v>
      </c>
      <c r="H2265" s="5">
        <v>0</v>
      </c>
      <c r="I2265" s="5">
        <v>0</v>
      </c>
      <c r="J2265" s="7">
        <f t="shared" si="2059"/>
        <v>2386363.75</v>
      </c>
      <c r="K2265" s="5">
        <v>4</v>
      </c>
      <c r="L2265" s="6">
        <f t="shared" si="2254"/>
        <v>9545455</v>
      </c>
      <c r="M2265" s="5">
        <f t="shared" ref="M2265:N2265" si="2282">F2265+H2265-K2265</f>
        <v>0</v>
      </c>
      <c r="N2265" s="6">
        <f t="shared" si="2282"/>
        <v>0</v>
      </c>
      <c r="O2265" s="5"/>
      <c r="P2265" s="5"/>
      <c r="Q2265" s="5"/>
      <c r="R2265" s="5"/>
      <c r="S2265" s="5"/>
      <c r="T2265" s="5"/>
      <c r="U2265" s="5"/>
      <c r="V2265" s="5"/>
      <c r="W2265" s="5"/>
    </row>
    <row r="2266" spans="1:23" x14ac:dyDescent="0.2">
      <c r="A2266" s="5" t="s">
        <v>2322</v>
      </c>
      <c r="B2266" s="5" t="s">
        <v>11</v>
      </c>
      <c r="C2266" s="5">
        <v>4</v>
      </c>
      <c r="D2266" s="6">
        <v>9600000</v>
      </c>
      <c r="E2266" s="5"/>
      <c r="F2266" s="5">
        <v>4</v>
      </c>
      <c r="G2266" s="6">
        <v>9600000</v>
      </c>
      <c r="H2266" s="5">
        <v>0</v>
      </c>
      <c r="I2266" s="5">
        <v>0</v>
      </c>
      <c r="J2266" s="7">
        <f t="shared" si="2059"/>
        <v>2400000</v>
      </c>
      <c r="K2266" s="5">
        <v>4</v>
      </c>
      <c r="L2266" s="6">
        <f t="shared" si="2254"/>
        <v>9600000</v>
      </c>
      <c r="M2266" s="5">
        <f t="shared" ref="M2266:N2266" si="2283">F2266+H2266-K2266</f>
        <v>0</v>
      </c>
      <c r="N2266" s="6">
        <f t="shared" si="2283"/>
        <v>0</v>
      </c>
      <c r="O2266" s="5"/>
      <c r="P2266" s="5"/>
      <c r="Q2266" s="5"/>
      <c r="R2266" s="5"/>
      <c r="S2266" s="5"/>
      <c r="T2266" s="5"/>
      <c r="U2266" s="5"/>
      <c r="V2266" s="5"/>
      <c r="W2266" s="5"/>
    </row>
    <row r="2267" spans="1:23" x14ac:dyDescent="0.2">
      <c r="A2267" s="5" t="s">
        <v>2323</v>
      </c>
      <c r="B2267" s="5" t="s">
        <v>11</v>
      </c>
      <c r="C2267" s="5">
        <v>4</v>
      </c>
      <c r="D2267" s="6">
        <v>9681817</v>
      </c>
      <c r="E2267" s="5"/>
      <c r="F2267" s="5">
        <v>4</v>
      </c>
      <c r="G2267" s="6">
        <v>9681817</v>
      </c>
      <c r="H2267" s="5">
        <v>0</v>
      </c>
      <c r="I2267" s="5">
        <v>0</v>
      </c>
      <c r="J2267" s="7">
        <f t="shared" si="2059"/>
        <v>2420454.25</v>
      </c>
      <c r="K2267" s="5">
        <v>4</v>
      </c>
      <c r="L2267" s="6">
        <f t="shared" si="2254"/>
        <v>9681817</v>
      </c>
      <c r="M2267" s="5">
        <f t="shared" ref="M2267:N2267" si="2284">F2267+H2267-K2267</f>
        <v>0</v>
      </c>
      <c r="N2267" s="6">
        <f t="shared" si="2284"/>
        <v>0</v>
      </c>
      <c r="O2267" s="5"/>
      <c r="P2267" s="5"/>
      <c r="Q2267" s="5"/>
      <c r="R2267" s="5"/>
      <c r="S2267" s="5"/>
      <c r="T2267" s="5"/>
      <c r="U2267" s="5"/>
      <c r="V2267" s="5"/>
      <c r="W2267" s="5"/>
    </row>
    <row r="2268" spans="1:23" x14ac:dyDescent="0.2">
      <c r="A2268" s="5" t="s">
        <v>2324</v>
      </c>
      <c r="B2268" s="5" t="s">
        <v>11</v>
      </c>
      <c r="C2268" s="5">
        <v>3</v>
      </c>
      <c r="D2268" s="6">
        <v>9854546</v>
      </c>
      <c r="E2268" s="5"/>
      <c r="F2268" s="5">
        <v>3</v>
      </c>
      <c r="G2268" s="6">
        <v>9854546</v>
      </c>
      <c r="H2268" s="5">
        <v>0</v>
      </c>
      <c r="I2268" s="5">
        <v>0</v>
      </c>
      <c r="J2268" s="7">
        <f t="shared" si="2059"/>
        <v>3284848.6666666665</v>
      </c>
      <c r="K2268" s="5">
        <v>3</v>
      </c>
      <c r="L2268" s="6">
        <f t="shared" si="2254"/>
        <v>9854546</v>
      </c>
      <c r="M2268" s="5">
        <f t="shared" ref="M2268:N2268" si="2285">F2268+H2268-K2268</f>
        <v>0</v>
      </c>
      <c r="N2268" s="6">
        <f t="shared" si="2285"/>
        <v>0</v>
      </c>
      <c r="O2268" s="5"/>
      <c r="P2268" s="5"/>
      <c r="Q2268" s="5"/>
      <c r="R2268" s="5"/>
      <c r="S2268" s="5"/>
      <c r="T2268" s="5"/>
      <c r="U2268" s="5"/>
      <c r="V2268" s="5"/>
      <c r="W2268" s="5"/>
    </row>
    <row r="2269" spans="1:23" x14ac:dyDescent="0.2">
      <c r="A2269" s="5" t="s">
        <v>2325</v>
      </c>
      <c r="B2269" s="5" t="s">
        <v>25</v>
      </c>
      <c r="C2269" s="5">
        <v>0</v>
      </c>
      <c r="D2269" s="5">
        <v>0</v>
      </c>
      <c r="E2269" s="5"/>
      <c r="F2269" s="5">
        <v>0</v>
      </c>
      <c r="G2269" s="5">
        <v>0</v>
      </c>
      <c r="H2269" s="5">
        <v>25</v>
      </c>
      <c r="I2269" s="6">
        <v>44411375</v>
      </c>
      <c r="J2269" s="7">
        <f t="shared" si="2059"/>
        <v>1776455</v>
      </c>
      <c r="K2269" s="5">
        <v>25</v>
      </c>
      <c r="L2269" s="6">
        <f t="shared" si="2254"/>
        <v>44411375</v>
      </c>
      <c r="M2269" s="5">
        <f t="shared" ref="M2269:N2269" si="2286">F2269+H2269-K2269</f>
        <v>0</v>
      </c>
      <c r="N2269" s="6">
        <f t="shared" si="2286"/>
        <v>0</v>
      </c>
      <c r="O2269" s="5"/>
      <c r="P2269" s="5"/>
      <c r="Q2269" s="5"/>
      <c r="R2269" s="5"/>
      <c r="S2269" s="5"/>
      <c r="T2269" s="5"/>
      <c r="U2269" s="5"/>
      <c r="V2269" s="5"/>
      <c r="W2269" s="5"/>
    </row>
    <row r="2270" spans="1:23" x14ac:dyDescent="0.2">
      <c r="A2270" s="5" t="s">
        <v>2326</v>
      </c>
      <c r="B2270" s="5" t="s">
        <v>11</v>
      </c>
      <c r="C2270" s="5">
        <v>0</v>
      </c>
      <c r="D2270" s="5">
        <v>0</v>
      </c>
      <c r="E2270" s="5"/>
      <c r="F2270" s="5">
        <v>0</v>
      </c>
      <c r="G2270" s="5">
        <v>0</v>
      </c>
      <c r="H2270" s="5">
        <v>20</v>
      </c>
      <c r="I2270" s="6">
        <v>5500000</v>
      </c>
      <c r="J2270" s="7">
        <f t="shared" si="2059"/>
        <v>275000</v>
      </c>
      <c r="K2270" s="5">
        <v>20</v>
      </c>
      <c r="L2270" s="6">
        <f t="shared" si="2254"/>
        <v>5500000</v>
      </c>
      <c r="M2270" s="5">
        <f t="shared" ref="M2270:N2270" si="2287">F2270+H2270-K2270</f>
        <v>0</v>
      </c>
      <c r="N2270" s="6">
        <f t="shared" si="2287"/>
        <v>0</v>
      </c>
      <c r="O2270" s="5"/>
      <c r="P2270" s="5"/>
      <c r="Q2270" s="5"/>
      <c r="R2270" s="5"/>
      <c r="S2270" s="5"/>
      <c r="T2270" s="5"/>
      <c r="U2270" s="5"/>
      <c r="V2270" s="5"/>
      <c r="W2270" s="5"/>
    </row>
    <row r="2271" spans="1:23" x14ac:dyDescent="0.2">
      <c r="A2271" s="5" t="s">
        <v>2327</v>
      </c>
      <c r="B2271" s="5" t="s">
        <v>11</v>
      </c>
      <c r="C2271" s="5">
        <v>2</v>
      </c>
      <c r="D2271" s="6">
        <v>9954545</v>
      </c>
      <c r="E2271" s="5"/>
      <c r="F2271" s="5">
        <v>2</v>
      </c>
      <c r="G2271" s="6">
        <v>9954545</v>
      </c>
      <c r="H2271" s="5">
        <v>0</v>
      </c>
      <c r="I2271" s="5">
        <v>0</v>
      </c>
      <c r="J2271" s="7">
        <f t="shared" si="2059"/>
        <v>4977272.5</v>
      </c>
      <c r="K2271" s="5">
        <v>2</v>
      </c>
      <c r="L2271" s="6">
        <f t="shared" si="2254"/>
        <v>9954545</v>
      </c>
      <c r="M2271" s="5">
        <f t="shared" ref="M2271:N2271" si="2288">F2271+H2271-K2271</f>
        <v>0</v>
      </c>
      <c r="N2271" s="6">
        <f t="shared" si="2288"/>
        <v>0</v>
      </c>
      <c r="O2271" s="5"/>
      <c r="P2271" s="5"/>
      <c r="Q2271" s="5"/>
      <c r="R2271" s="5"/>
      <c r="S2271" s="5"/>
      <c r="T2271" s="5"/>
      <c r="U2271" s="5"/>
      <c r="V2271" s="5"/>
      <c r="W2271" s="5"/>
    </row>
    <row r="2272" spans="1:23" x14ac:dyDescent="0.2">
      <c r="A2272" s="5" t="s">
        <v>2328</v>
      </c>
      <c r="B2272" s="5" t="s">
        <v>20</v>
      </c>
      <c r="C2272" s="5">
        <v>1</v>
      </c>
      <c r="D2272" s="6">
        <v>10000000</v>
      </c>
      <c r="E2272" s="5"/>
      <c r="F2272" s="5">
        <v>1</v>
      </c>
      <c r="G2272" s="6">
        <v>10000000</v>
      </c>
      <c r="H2272" s="5">
        <v>0</v>
      </c>
      <c r="I2272" s="5">
        <v>0</v>
      </c>
      <c r="J2272" s="7">
        <f t="shared" si="2059"/>
        <v>10000000</v>
      </c>
      <c r="K2272" s="5">
        <v>1</v>
      </c>
      <c r="L2272" s="6">
        <f t="shared" si="2254"/>
        <v>10000000</v>
      </c>
      <c r="M2272" s="5">
        <f t="shared" ref="M2272:N2272" si="2289">F2272+H2272-K2272</f>
        <v>0</v>
      </c>
      <c r="N2272" s="6">
        <f t="shared" si="2289"/>
        <v>0</v>
      </c>
      <c r="O2272" s="5"/>
      <c r="P2272" s="5"/>
      <c r="Q2272" s="5"/>
      <c r="R2272" s="5"/>
      <c r="S2272" s="5"/>
      <c r="T2272" s="5"/>
      <c r="U2272" s="5"/>
      <c r="V2272" s="5"/>
      <c r="W2272" s="5"/>
    </row>
    <row r="2273" spans="1:23" x14ac:dyDescent="0.2">
      <c r="A2273" s="5" t="s">
        <v>2329</v>
      </c>
      <c r="B2273" s="5" t="s">
        <v>11</v>
      </c>
      <c r="C2273" s="5">
        <v>1</v>
      </c>
      <c r="D2273" s="6">
        <v>10000000</v>
      </c>
      <c r="E2273" s="5"/>
      <c r="F2273" s="5">
        <v>1</v>
      </c>
      <c r="G2273" s="6">
        <v>10000000</v>
      </c>
      <c r="H2273" s="5">
        <v>0</v>
      </c>
      <c r="I2273" s="5">
        <v>0</v>
      </c>
      <c r="J2273" s="7">
        <f t="shared" si="2059"/>
        <v>10000000</v>
      </c>
      <c r="K2273" s="5">
        <v>1</v>
      </c>
      <c r="L2273" s="6">
        <f t="shared" si="2254"/>
        <v>10000000</v>
      </c>
      <c r="M2273" s="5">
        <f t="shared" ref="M2273:N2273" si="2290">F2273+H2273-K2273</f>
        <v>0</v>
      </c>
      <c r="N2273" s="6">
        <f t="shared" si="2290"/>
        <v>0</v>
      </c>
      <c r="O2273" s="5"/>
      <c r="P2273" s="5"/>
      <c r="Q2273" s="5"/>
      <c r="R2273" s="5"/>
      <c r="S2273" s="5"/>
      <c r="T2273" s="5"/>
      <c r="U2273" s="5"/>
      <c r="V2273" s="5"/>
      <c r="W2273" s="5"/>
    </row>
    <row r="2274" spans="1:23" x14ac:dyDescent="0.2">
      <c r="A2274" s="5" t="s">
        <v>2330</v>
      </c>
      <c r="B2274" s="5" t="s">
        <v>11</v>
      </c>
      <c r="C2274" s="5">
        <v>1</v>
      </c>
      <c r="D2274" s="6">
        <v>10000000</v>
      </c>
      <c r="E2274" s="5"/>
      <c r="F2274" s="5">
        <v>1</v>
      </c>
      <c r="G2274" s="6">
        <v>10000000</v>
      </c>
      <c r="H2274" s="5">
        <v>0</v>
      </c>
      <c r="I2274" s="5">
        <v>0</v>
      </c>
      <c r="J2274" s="7">
        <f t="shared" si="2059"/>
        <v>10000000</v>
      </c>
      <c r="K2274" s="5">
        <v>1</v>
      </c>
      <c r="L2274" s="6">
        <f t="shared" si="2254"/>
        <v>10000000</v>
      </c>
      <c r="M2274" s="5">
        <f t="shared" ref="M2274:N2274" si="2291">F2274+H2274-K2274</f>
        <v>0</v>
      </c>
      <c r="N2274" s="6">
        <f t="shared" si="2291"/>
        <v>0</v>
      </c>
      <c r="O2274" s="5"/>
      <c r="P2274" s="5"/>
      <c r="Q2274" s="5"/>
      <c r="R2274" s="5"/>
      <c r="S2274" s="5"/>
      <c r="T2274" s="5"/>
      <c r="U2274" s="5"/>
      <c r="V2274" s="5"/>
      <c r="W2274" s="5"/>
    </row>
    <row r="2275" spans="1:23" x14ac:dyDescent="0.2">
      <c r="A2275" s="5" t="s">
        <v>2331</v>
      </c>
      <c r="B2275" s="5" t="s">
        <v>20</v>
      </c>
      <c r="C2275" s="5">
        <v>0</v>
      </c>
      <c r="D2275" s="5">
        <v>0</v>
      </c>
      <c r="E2275" s="5"/>
      <c r="F2275" s="5">
        <v>0</v>
      </c>
      <c r="G2275" s="5">
        <v>0</v>
      </c>
      <c r="H2275" s="5">
        <v>9</v>
      </c>
      <c r="I2275" s="6">
        <v>120900000</v>
      </c>
      <c r="J2275" s="7">
        <f t="shared" si="2059"/>
        <v>13433333.333333334</v>
      </c>
      <c r="K2275" s="5">
        <v>7</v>
      </c>
      <c r="L2275" s="6">
        <f t="shared" si="2254"/>
        <v>94033333.333333343</v>
      </c>
      <c r="M2275" s="5">
        <f t="shared" ref="M2275:N2275" si="2292">F2275+H2275-K2275</f>
        <v>2</v>
      </c>
      <c r="N2275" s="6">
        <f t="shared" si="2292"/>
        <v>26866666.666666657</v>
      </c>
      <c r="O2275" s="5"/>
      <c r="P2275" s="5"/>
      <c r="Q2275" s="5"/>
      <c r="R2275" s="5"/>
      <c r="S2275" s="5"/>
      <c r="T2275" s="5"/>
      <c r="U2275" s="5"/>
      <c r="V2275" s="5"/>
      <c r="W2275" s="5"/>
    </row>
    <row r="2276" spans="1:23" x14ac:dyDescent="0.2">
      <c r="A2276" s="5" t="s">
        <v>2332</v>
      </c>
      <c r="B2276" s="5" t="s">
        <v>11</v>
      </c>
      <c r="C2276" s="5">
        <v>0</v>
      </c>
      <c r="D2276" s="5">
        <v>0</v>
      </c>
      <c r="E2276" s="5"/>
      <c r="F2276" s="5">
        <v>0</v>
      </c>
      <c r="G2276" s="5">
        <v>0</v>
      </c>
      <c r="H2276" s="5">
        <v>1</v>
      </c>
      <c r="I2276" s="6">
        <v>16900000</v>
      </c>
      <c r="J2276" s="7">
        <f t="shared" si="2059"/>
        <v>16900000</v>
      </c>
      <c r="K2276" s="5">
        <v>1</v>
      </c>
      <c r="L2276" s="6">
        <f t="shared" si="2254"/>
        <v>16900000</v>
      </c>
      <c r="M2276" s="5">
        <f t="shared" ref="M2276:N2276" si="2293">F2276+H2276-K2276</f>
        <v>0</v>
      </c>
      <c r="N2276" s="6">
        <f t="shared" si="2293"/>
        <v>0</v>
      </c>
      <c r="O2276" s="5"/>
      <c r="P2276" s="5"/>
      <c r="Q2276" s="5"/>
      <c r="R2276" s="5"/>
      <c r="S2276" s="5"/>
      <c r="T2276" s="5"/>
      <c r="U2276" s="5"/>
      <c r="V2276" s="5"/>
      <c r="W2276" s="5"/>
    </row>
    <row r="2277" spans="1:23" x14ac:dyDescent="0.2">
      <c r="A2277" s="5" t="s">
        <v>2333</v>
      </c>
      <c r="B2277" s="5" t="s">
        <v>11</v>
      </c>
      <c r="C2277" s="5">
        <v>137</v>
      </c>
      <c r="D2277" s="6">
        <v>74104561</v>
      </c>
      <c r="E2277" s="5"/>
      <c r="F2277" s="5">
        <v>137</v>
      </c>
      <c r="G2277" s="6">
        <v>74104561</v>
      </c>
      <c r="H2277" s="5">
        <v>0</v>
      </c>
      <c r="I2277" s="5">
        <v>0</v>
      </c>
      <c r="J2277" s="7">
        <f t="shared" si="2059"/>
        <v>540909.20437956206</v>
      </c>
      <c r="K2277" s="5">
        <v>137</v>
      </c>
      <c r="L2277" s="6">
        <f t="shared" si="2254"/>
        <v>74104561</v>
      </c>
      <c r="M2277" s="5">
        <f t="shared" ref="M2277:N2277" si="2294">F2277+H2277-K2277</f>
        <v>0</v>
      </c>
      <c r="N2277" s="6">
        <f t="shared" si="2294"/>
        <v>0</v>
      </c>
      <c r="O2277" s="5"/>
      <c r="P2277" s="5"/>
      <c r="Q2277" s="5"/>
      <c r="R2277" s="5"/>
      <c r="S2277" s="5"/>
      <c r="T2277" s="5"/>
      <c r="U2277" s="5"/>
      <c r="V2277" s="5"/>
      <c r="W2277" s="5"/>
    </row>
    <row r="2278" spans="1:23" x14ac:dyDescent="0.2">
      <c r="A2278" s="5" t="s">
        <v>2334</v>
      </c>
      <c r="B2278" s="5" t="s">
        <v>11</v>
      </c>
      <c r="C2278" s="5">
        <v>3</v>
      </c>
      <c r="D2278" s="6">
        <v>10245454</v>
      </c>
      <c r="E2278" s="5"/>
      <c r="F2278" s="5">
        <v>3</v>
      </c>
      <c r="G2278" s="6">
        <v>10245454</v>
      </c>
      <c r="H2278" s="5">
        <v>0</v>
      </c>
      <c r="I2278" s="5">
        <v>0</v>
      </c>
      <c r="J2278" s="7">
        <f t="shared" si="2059"/>
        <v>3415151.3333333335</v>
      </c>
      <c r="K2278" s="5">
        <v>3</v>
      </c>
      <c r="L2278" s="6">
        <f t="shared" si="2254"/>
        <v>10245454</v>
      </c>
      <c r="M2278" s="5">
        <f t="shared" ref="M2278:N2278" si="2295">F2278+H2278-K2278</f>
        <v>0</v>
      </c>
      <c r="N2278" s="6">
        <f t="shared" si="2295"/>
        <v>0</v>
      </c>
      <c r="O2278" s="5"/>
      <c r="P2278" s="5"/>
      <c r="Q2278" s="5"/>
      <c r="R2278" s="5"/>
      <c r="S2278" s="5"/>
      <c r="T2278" s="5"/>
      <c r="U2278" s="5"/>
      <c r="V2278" s="5"/>
      <c r="W2278" s="5"/>
    </row>
    <row r="2279" spans="1:23" x14ac:dyDescent="0.2">
      <c r="A2279" s="5" t="s">
        <v>2335</v>
      </c>
      <c r="B2279" s="5" t="s">
        <v>11</v>
      </c>
      <c r="C2279" s="5">
        <v>1</v>
      </c>
      <c r="D2279" s="6">
        <v>10363636</v>
      </c>
      <c r="E2279" s="5"/>
      <c r="F2279" s="5">
        <v>1</v>
      </c>
      <c r="G2279" s="6">
        <v>10363636</v>
      </c>
      <c r="H2279" s="5">
        <v>0</v>
      </c>
      <c r="I2279" s="5">
        <v>0</v>
      </c>
      <c r="J2279" s="7">
        <f t="shared" si="2059"/>
        <v>10363636</v>
      </c>
      <c r="K2279" s="5">
        <v>1</v>
      </c>
      <c r="L2279" s="6">
        <f t="shared" si="2254"/>
        <v>10363636</v>
      </c>
      <c r="M2279" s="5">
        <f t="shared" ref="M2279:N2279" si="2296">F2279+H2279-K2279</f>
        <v>0</v>
      </c>
      <c r="N2279" s="6">
        <f t="shared" si="2296"/>
        <v>0</v>
      </c>
      <c r="O2279" s="5"/>
      <c r="P2279" s="5"/>
      <c r="Q2279" s="5"/>
      <c r="R2279" s="5"/>
      <c r="S2279" s="5"/>
      <c r="T2279" s="5"/>
      <c r="U2279" s="5"/>
      <c r="V2279" s="5"/>
      <c r="W2279" s="5"/>
    </row>
    <row r="2280" spans="1:23" x14ac:dyDescent="0.2">
      <c r="A2280" s="5" t="s">
        <v>2336</v>
      </c>
      <c r="B2280" s="5" t="s">
        <v>20</v>
      </c>
      <c r="C2280" s="5">
        <v>1</v>
      </c>
      <c r="D2280" s="6">
        <v>10445455</v>
      </c>
      <c r="E2280" s="5"/>
      <c r="F2280" s="5">
        <v>1</v>
      </c>
      <c r="G2280" s="6">
        <v>10445455</v>
      </c>
      <c r="H2280" s="5">
        <v>0</v>
      </c>
      <c r="I2280" s="5">
        <v>0</v>
      </c>
      <c r="J2280" s="7">
        <f t="shared" si="2059"/>
        <v>10445455</v>
      </c>
      <c r="K2280" s="5">
        <v>1</v>
      </c>
      <c r="L2280" s="6">
        <f t="shared" si="2254"/>
        <v>10445455</v>
      </c>
      <c r="M2280" s="5">
        <f t="shared" ref="M2280:N2280" si="2297">F2280+H2280-K2280</f>
        <v>0</v>
      </c>
      <c r="N2280" s="6">
        <f t="shared" si="2297"/>
        <v>0</v>
      </c>
      <c r="O2280" s="5"/>
      <c r="P2280" s="5"/>
      <c r="Q2280" s="5"/>
      <c r="R2280" s="5"/>
      <c r="S2280" s="5"/>
      <c r="T2280" s="5"/>
      <c r="U2280" s="5"/>
      <c r="V2280" s="5"/>
      <c r="W2280" s="5"/>
    </row>
    <row r="2281" spans="1:23" x14ac:dyDescent="0.2">
      <c r="A2281" s="5" t="s">
        <v>2337</v>
      </c>
      <c r="B2281" s="5" t="s">
        <v>11</v>
      </c>
      <c r="C2281" s="5">
        <v>1</v>
      </c>
      <c r="D2281" s="6">
        <v>10454545</v>
      </c>
      <c r="E2281" s="5"/>
      <c r="F2281" s="5">
        <v>1</v>
      </c>
      <c r="G2281" s="6">
        <v>10454545</v>
      </c>
      <c r="H2281" s="5">
        <v>0</v>
      </c>
      <c r="I2281" s="5">
        <v>0</v>
      </c>
      <c r="J2281" s="7">
        <f t="shared" si="2059"/>
        <v>10454545</v>
      </c>
      <c r="K2281" s="5">
        <v>1</v>
      </c>
      <c r="L2281" s="6">
        <f t="shared" si="2254"/>
        <v>10454545</v>
      </c>
      <c r="M2281" s="5">
        <f t="shared" ref="M2281:N2281" si="2298">F2281+H2281-K2281</f>
        <v>0</v>
      </c>
      <c r="N2281" s="6">
        <f t="shared" si="2298"/>
        <v>0</v>
      </c>
      <c r="O2281" s="5"/>
      <c r="P2281" s="5"/>
      <c r="Q2281" s="5"/>
      <c r="R2281" s="5"/>
      <c r="S2281" s="5"/>
      <c r="T2281" s="5"/>
      <c r="U2281" s="5"/>
      <c r="V2281" s="5"/>
      <c r="W2281" s="5"/>
    </row>
    <row r="2282" spans="1:23" x14ac:dyDescent="0.2">
      <c r="A2282" s="5" t="s">
        <v>2338</v>
      </c>
      <c r="B2282" s="5" t="s">
        <v>11</v>
      </c>
      <c r="C2282" s="5">
        <v>1</v>
      </c>
      <c r="D2282" s="6">
        <v>10454545</v>
      </c>
      <c r="E2282" s="5"/>
      <c r="F2282" s="5">
        <v>1</v>
      </c>
      <c r="G2282" s="6">
        <v>10454545</v>
      </c>
      <c r="H2282" s="5">
        <v>0</v>
      </c>
      <c r="I2282" s="5">
        <v>0</v>
      </c>
      <c r="J2282" s="7">
        <f t="shared" si="2059"/>
        <v>10454545</v>
      </c>
      <c r="K2282" s="5">
        <v>1</v>
      </c>
      <c r="L2282" s="6">
        <f t="shared" si="2254"/>
        <v>10454545</v>
      </c>
      <c r="M2282" s="5">
        <f t="shared" ref="M2282:N2282" si="2299">F2282+H2282-K2282</f>
        <v>0</v>
      </c>
      <c r="N2282" s="6">
        <f t="shared" si="2299"/>
        <v>0</v>
      </c>
      <c r="O2282" s="5"/>
      <c r="P2282" s="5"/>
      <c r="Q2282" s="5"/>
      <c r="R2282" s="5"/>
      <c r="S2282" s="5"/>
      <c r="T2282" s="5"/>
      <c r="U2282" s="5"/>
      <c r="V2282" s="5"/>
      <c r="W2282" s="5"/>
    </row>
    <row r="2283" spans="1:23" x14ac:dyDescent="0.2">
      <c r="A2283" s="5" t="s">
        <v>2339</v>
      </c>
      <c r="B2283" s="5" t="s">
        <v>11</v>
      </c>
      <c r="C2283" s="5">
        <v>1</v>
      </c>
      <c r="D2283" s="6">
        <v>10509091</v>
      </c>
      <c r="E2283" s="5"/>
      <c r="F2283" s="5">
        <v>1</v>
      </c>
      <c r="G2283" s="6">
        <v>10509091</v>
      </c>
      <c r="H2283" s="5">
        <v>0</v>
      </c>
      <c r="I2283" s="5">
        <v>0</v>
      </c>
      <c r="J2283" s="7">
        <f t="shared" si="2059"/>
        <v>10509091</v>
      </c>
      <c r="K2283" s="5">
        <v>1</v>
      </c>
      <c r="L2283" s="6">
        <f t="shared" si="2254"/>
        <v>10509091</v>
      </c>
      <c r="M2283" s="5">
        <f t="shared" ref="M2283:N2283" si="2300">F2283+H2283-K2283</f>
        <v>0</v>
      </c>
      <c r="N2283" s="6">
        <f t="shared" si="2300"/>
        <v>0</v>
      </c>
      <c r="O2283" s="5"/>
      <c r="P2283" s="5"/>
      <c r="Q2283" s="5"/>
      <c r="R2283" s="5"/>
      <c r="S2283" s="5"/>
      <c r="T2283" s="5"/>
      <c r="U2283" s="5"/>
      <c r="V2283" s="5"/>
      <c r="W2283" s="5"/>
    </row>
    <row r="2284" spans="1:23" x14ac:dyDescent="0.2">
      <c r="A2284" s="5" t="s">
        <v>2340</v>
      </c>
      <c r="B2284" s="5" t="s">
        <v>20</v>
      </c>
      <c r="C2284" s="5">
        <v>1</v>
      </c>
      <c r="D2284" s="6">
        <v>10718182</v>
      </c>
      <c r="E2284" s="5"/>
      <c r="F2284" s="5">
        <v>1</v>
      </c>
      <c r="G2284" s="6">
        <v>10718182</v>
      </c>
      <c r="H2284" s="5">
        <v>0</v>
      </c>
      <c r="I2284" s="5">
        <v>0</v>
      </c>
      <c r="J2284" s="7">
        <f t="shared" si="2059"/>
        <v>10718182</v>
      </c>
      <c r="K2284" s="5">
        <v>1</v>
      </c>
      <c r="L2284" s="6">
        <f t="shared" si="2254"/>
        <v>10718182</v>
      </c>
      <c r="M2284" s="5">
        <f t="shared" ref="M2284:N2284" si="2301">F2284+H2284-K2284</f>
        <v>0</v>
      </c>
      <c r="N2284" s="6">
        <f t="shared" si="2301"/>
        <v>0</v>
      </c>
      <c r="O2284" s="5"/>
      <c r="P2284" s="5"/>
      <c r="Q2284" s="5"/>
      <c r="R2284" s="5"/>
      <c r="S2284" s="5"/>
      <c r="T2284" s="5"/>
      <c r="U2284" s="5"/>
      <c r="V2284" s="5"/>
      <c r="W2284" s="5"/>
    </row>
    <row r="2285" spans="1:23" x14ac:dyDescent="0.2">
      <c r="A2285" s="5" t="s">
        <v>2341</v>
      </c>
      <c r="B2285" s="5" t="s">
        <v>11</v>
      </c>
      <c r="C2285" s="5">
        <v>1</v>
      </c>
      <c r="D2285" s="6">
        <v>10778182</v>
      </c>
      <c r="E2285" s="5"/>
      <c r="F2285" s="5">
        <v>1</v>
      </c>
      <c r="G2285" s="6">
        <v>10778182</v>
      </c>
      <c r="H2285" s="5">
        <v>0</v>
      </c>
      <c r="I2285" s="5">
        <v>0</v>
      </c>
      <c r="J2285" s="7">
        <f t="shared" si="2059"/>
        <v>10778182</v>
      </c>
      <c r="K2285" s="5">
        <v>1</v>
      </c>
      <c r="L2285" s="6">
        <f t="shared" si="2254"/>
        <v>10778182</v>
      </c>
      <c r="M2285" s="5">
        <f t="shared" ref="M2285:N2285" si="2302">F2285+H2285-K2285</f>
        <v>0</v>
      </c>
      <c r="N2285" s="6">
        <f t="shared" si="2302"/>
        <v>0</v>
      </c>
      <c r="O2285" s="5"/>
      <c r="P2285" s="5"/>
      <c r="Q2285" s="5"/>
      <c r="R2285" s="5"/>
      <c r="S2285" s="5"/>
      <c r="T2285" s="5"/>
      <c r="U2285" s="5"/>
      <c r="V2285" s="5"/>
      <c r="W2285" s="5"/>
    </row>
    <row r="2286" spans="1:23" x14ac:dyDescent="0.2">
      <c r="A2286" s="5" t="s">
        <v>2342</v>
      </c>
      <c r="B2286" s="5" t="s">
        <v>11</v>
      </c>
      <c r="C2286" s="5">
        <v>1</v>
      </c>
      <c r="D2286" s="6">
        <v>10909091</v>
      </c>
      <c r="E2286" s="5"/>
      <c r="F2286" s="5">
        <v>1</v>
      </c>
      <c r="G2286" s="6">
        <v>10909091</v>
      </c>
      <c r="H2286" s="5">
        <v>0</v>
      </c>
      <c r="I2286" s="5">
        <v>0</v>
      </c>
      <c r="J2286" s="7">
        <f t="shared" si="2059"/>
        <v>10909091</v>
      </c>
      <c r="K2286" s="5">
        <v>1</v>
      </c>
      <c r="L2286" s="6">
        <f t="shared" si="2254"/>
        <v>10909091</v>
      </c>
      <c r="M2286" s="5">
        <f t="shared" ref="M2286:N2286" si="2303">F2286+H2286-K2286</f>
        <v>0</v>
      </c>
      <c r="N2286" s="6">
        <f t="shared" si="2303"/>
        <v>0</v>
      </c>
      <c r="O2286" s="5"/>
      <c r="P2286" s="5"/>
      <c r="Q2286" s="5"/>
      <c r="R2286" s="5"/>
      <c r="S2286" s="5"/>
      <c r="T2286" s="5"/>
      <c r="U2286" s="5"/>
      <c r="V2286" s="5"/>
      <c r="W2286" s="5"/>
    </row>
    <row r="2287" spans="1:23" x14ac:dyDescent="0.2">
      <c r="A2287" s="5" t="s">
        <v>2343</v>
      </c>
      <c r="B2287" s="5" t="s">
        <v>11</v>
      </c>
      <c r="C2287" s="5">
        <v>1</v>
      </c>
      <c r="D2287" s="6">
        <v>11000000</v>
      </c>
      <c r="E2287" s="5"/>
      <c r="F2287" s="5">
        <v>1</v>
      </c>
      <c r="G2287" s="6">
        <v>11000000</v>
      </c>
      <c r="H2287" s="5">
        <v>0</v>
      </c>
      <c r="I2287" s="5">
        <v>0</v>
      </c>
      <c r="J2287" s="7">
        <f t="shared" si="2059"/>
        <v>11000000</v>
      </c>
      <c r="K2287" s="5">
        <v>1</v>
      </c>
      <c r="L2287" s="6">
        <f t="shared" si="2254"/>
        <v>11000000</v>
      </c>
      <c r="M2287" s="5">
        <f t="shared" ref="M2287:N2287" si="2304">F2287+H2287-K2287</f>
        <v>0</v>
      </c>
      <c r="N2287" s="6">
        <f t="shared" si="2304"/>
        <v>0</v>
      </c>
      <c r="O2287" s="5"/>
      <c r="P2287" s="5"/>
      <c r="Q2287" s="5"/>
      <c r="R2287" s="5"/>
      <c r="S2287" s="5"/>
      <c r="T2287" s="5"/>
      <c r="U2287" s="5"/>
      <c r="V2287" s="5"/>
      <c r="W2287" s="5"/>
    </row>
    <row r="2288" spans="1:23" x14ac:dyDescent="0.2">
      <c r="A2288" s="5" t="s">
        <v>2344</v>
      </c>
      <c r="B2288" s="5" t="s">
        <v>11</v>
      </c>
      <c r="C2288" s="5">
        <v>1</v>
      </c>
      <c r="D2288" s="6">
        <v>11024546</v>
      </c>
      <c r="E2288" s="5"/>
      <c r="F2288" s="5">
        <v>1</v>
      </c>
      <c r="G2288" s="6">
        <v>11024546</v>
      </c>
      <c r="H2288" s="5">
        <v>0</v>
      </c>
      <c r="I2288" s="5">
        <v>0</v>
      </c>
      <c r="J2288" s="7">
        <f t="shared" si="2059"/>
        <v>11024546</v>
      </c>
      <c r="K2288" s="5">
        <v>1</v>
      </c>
      <c r="L2288" s="6">
        <f t="shared" si="2254"/>
        <v>11024546</v>
      </c>
      <c r="M2288" s="5">
        <f t="shared" ref="M2288:N2288" si="2305">F2288+H2288-K2288</f>
        <v>0</v>
      </c>
      <c r="N2288" s="6">
        <f t="shared" si="2305"/>
        <v>0</v>
      </c>
      <c r="O2288" s="5"/>
      <c r="P2288" s="5"/>
      <c r="Q2288" s="5"/>
      <c r="R2288" s="5"/>
      <c r="S2288" s="5"/>
      <c r="T2288" s="5"/>
      <c r="U2288" s="5"/>
      <c r="V2288" s="5"/>
      <c r="W2288" s="5"/>
    </row>
    <row r="2289" spans="1:23" x14ac:dyDescent="0.2">
      <c r="A2289" s="5" t="s">
        <v>2345</v>
      </c>
      <c r="B2289" s="5" t="s">
        <v>11</v>
      </c>
      <c r="C2289" s="5">
        <v>5</v>
      </c>
      <c r="D2289" s="6">
        <v>11136360</v>
      </c>
      <c r="E2289" s="5"/>
      <c r="F2289" s="5">
        <v>5</v>
      </c>
      <c r="G2289" s="6">
        <v>11136360</v>
      </c>
      <c r="H2289" s="5">
        <v>0</v>
      </c>
      <c r="I2289" s="5">
        <v>0</v>
      </c>
      <c r="J2289" s="7">
        <f t="shared" si="2059"/>
        <v>2227272</v>
      </c>
      <c r="K2289" s="5">
        <v>5</v>
      </c>
      <c r="L2289" s="6">
        <f t="shared" si="2254"/>
        <v>11136360</v>
      </c>
      <c r="M2289" s="5">
        <f t="shared" ref="M2289:N2289" si="2306">F2289+H2289-K2289</f>
        <v>0</v>
      </c>
      <c r="N2289" s="6">
        <f t="shared" si="2306"/>
        <v>0</v>
      </c>
      <c r="O2289" s="5"/>
      <c r="P2289" s="5"/>
      <c r="Q2289" s="5"/>
      <c r="R2289" s="5"/>
      <c r="S2289" s="5"/>
      <c r="T2289" s="5"/>
      <c r="U2289" s="5"/>
      <c r="V2289" s="5"/>
      <c r="W2289" s="5"/>
    </row>
    <row r="2290" spans="1:23" x14ac:dyDescent="0.2">
      <c r="A2290" s="5" t="s">
        <v>2346</v>
      </c>
      <c r="B2290" s="5" t="s">
        <v>11</v>
      </c>
      <c r="C2290" s="5">
        <v>3</v>
      </c>
      <c r="D2290" s="6">
        <v>11181816</v>
      </c>
      <c r="E2290" s="5"/>
      <c r="F2290" s="5">
        <v>3</v>
      </c>
      <c r="G2290" s="6">
        <v>11181816</v>
      </c>
      <c r="H2290" s="5">
        <v>0</v>
      </c>
      <c r="I2290" s="5">
        <v>0</v>
      </c>
      <c r="J2290" s="7">
        <f t="shared" si="2059"/>
        <v>3727272</v>
      </c>
      <c r="K2290" s="5">
        <v>3</v>
      </c>
      <c r="L2290" s="6">
        <f t="shared" si="2254"/>
        <v>11181816</v>
      </c>
      <c r="M2290" s="5">
        <f t="shared" ref="M2290:N2290" si="2307">F2290+H2290-K2290</f>
        <v>0</v>
      </c>
      <c r="N2290" s="6">
        <f t="shared" si="2307"/>
        <v>0</v>
      </c>
      <c r="O2290" s="5"/>
      <c r="P2290" s="5"/>
      <c r="Q2290" s="5"/>
      <c r="R2290" s="5"/>
      <c r="S2290" s="5"/>
      <c r="T2290" s="5"/>
      <c r="U2290" s="5"/>
      <c r="V2290" s="5"/>
      <c r="W2290" s="5"/>
    </row>
    <row r="2291" spans="1:23" x14ac:dyDescent="0.2">
      <c r="A2291" s="5" t="s">
        <v>2347</v>
      </c>
      <c r="B2291" s="5" t="s">
        <v>11</v>
      </c>
      <c r="C2291" s="5">
        <v>4</v>
      </c>
      <c r="D2291" s="6">
        <v>11290908</v>
      </c>
      <c r="E2291" s="5"/>
      <c r="F2291" s="5">
        <v>4</v>
      </c>
      <c r="G2291" s="6">
        <v>11290908</v>
      </c>
      <c r="H2291" s="5">
        <v>0</v>
      </c>
      <c r="I2291" s="5">
        <v>0</v>
      </c>
      <c r="J2291" s="7">
        <f t="shared" si="2059"/>
        <v>2822727</v>
      </c>
      <c r="K2291" s="5">
        <v>4</v>
      </c>
      <c r="L2291" s="6">
        <f t="shared" si="2254"/>
        <v>11290908</v>
      </c>
      <c r="M2291" s="5">
        <f t="shared" ref="M2291:N2291" si="2308">F2291+H2291-K2291</f>
        <v>0</v>
      </c>
      <c r="N2291" s="6">
        <f t="shared" si="2308"/>
        <v>0</v>
      </c>
      <c r="O2291" s="5"/>
      <c r="P2291" s="5"/>
      <c r="Q2291" s="5"/>
      <c r="R2291" s="5"/>
      <c r="S2291" s="5"/>
      <c r="T2291" s="5"/>
      <c r="U2291" s="5"/>
      <c r="V2291" s="5"/>
      <c r="W2291" s="5"/>
    </row>
    <row r="2292" spans="1:23" x14ac:dyDescent="0.2">
      <c r="A2292" s="5" t="s">
        <v>2348</v>
      </c>
      <c r="B2292" s="5" t="s">
        <v>141</v>
      </c>
      <c r="C2292" s="5">
        <v>22</v>
      </c>
      <c r="D2292" s="6">
        <v>11545458</v>
      </c>
      <c r="E2292" s="5"/>
      <c r="F2292" s="5">
        <v>22</v>
      </c>
      <c r="G2292" s="6">
        <v>11545458</v>
      </c>
      <c r="H2292" s="5">
        <v>0</v>
      </c>
      <c r="I2292" s="5">
        <v>0</v>
      </c>
      <c r="J2292" s="7">
        <f t="shared" si="2059"/>
        <v>524793.54545454541</v>
      </c>
      <c r="K2292" s="5">
        <v>22</v>
      </c>
      <c r="L2292" s="6">
        <f t="shared" si="2254"/>
        <v>11545458</v>
      </c>
      <c r="M2292" s="5">
        <f t="shared" ref="M2292:N2292" si="2309">F2292+H2292-K2292</f>
        <v>0</v>
      </c>
      <c r="N2292" s="6">
        <f t="shared" si="2309"/>
        <v>0</v>
      </c>
      <c r="O2292" s="5"/>
      <c r="P2292" s="5"/>
      <c r="Q2292" s="5"/>
      <c r="R2292" s="5"/>
      <c r="S2292" s="5"/>
      <c r="T2292" s="5"/>
      <c r="U2292" s="5"/>
      <c r="V2292" s="5"/>
      <c r="W2292" s="5"/>
    </row>
    <row r="2293" spans="1:23" x14ac:dyDescent="0.2">
      <c r="A2293" s="5" t="s">
        <v>2349</v>
      </c>
      <c r="B2293" s="5" t="s">
        <v>11</v>
      </c>
      <c r="C2293" s="5">
        <v>1</v>
      </c>
      <c r="D2293" s="6">
        <v>11600000</v>
      </c>
      <c r="E2293" s="5"/>
      <c r="F2293" s="5">
        <v>1</v>
      </c>
      <c r="G2293" s="6">
        <v>11600000</v>
      </c>
      <c r="H2293" s="5">
        <v>0</v>
      </c>
      <c r="I2293" s="5">
        <v>0</v>
      </c>
      <c r="J2293" s="7">
        <f t="shared" si="2059"/>
        <v>11600000</v>
      </c>
      <c r="K2293" s="5">
        <v>1</v>
      </c>
      <c r="L2293" s="6">
        <f t="shared" si="2254"/>
        <v>11600000</v>
      </c>
      <c r="M2293" s="5">
        <f t="shared" ref="M2293:N2293" si="2310">F2293+H2293-K2293</f>
        <v>0</v>
      </c>
      <c r="N2293" s="6">
        <f t="shared" si="2310"/>
        <v>0</v>
      </c>
      <c r="O2293" s="5"/>
      <c r="P2293" s="5"/>
      <c r="Q2293" s="5"/>
      <c r="R2293" s="5"/>
      <c r="S2293" s="5"/>
      <c r="T2293" s="5"/>
      <c r="U2293" s="5"/>
      <c r="V2293" s="5"/>
      <c r="W2293" s="5"/>
    </row>
    <row r="2294" spans="1:23" x14ac:dyDescent="0.2">
      <c r="A2294" s="5" t="s">
        <v>2350</v>
      </c>
      <c r="B2294" s="5" t="s">
        <v>20</v>
      </c>
      <c r="C2294" s="5">
        <v>1</v>
      </c>
      <c r="D2294" s="6">
        <v>12263636</v>
      </c>
      <c r="E2294" s="5"/>
      <c r="F2294" s="5">
        <v>1</v>
      </c>
      <c r="G2294" s="6">
        <v>12263636</v>
      </c>
      <c r="H2294" s="5">
        <v>0</v>
      </c>
      <c r="I2294" s="5">
        <v>0</v>
      </c>
      <c r="J2294" s="7">
        <f t="shared" si="2059"/>
        <v>12263636</v>
      </c>
      <c r="K2294" s="5">
        <v>1</v>
      </c>
      <c r="L2294" s="6">
        <f t="shared" si="2254"/>
        <v>12263636</v>
      </c>
      <c r="M2294" s="5">
        <f t="shared" ref="M2294:N2294" si="2311">F2294+H2294-K2294</f>
        <v>0</v>
      </c>
      <c r="N2294" s="6">
        <f t="shared" si="2311"/>
        <v>0</v>
      </c>
      <c r="O2294" s="5"/>
      <c r="P2294" s="5"/>
      <c r="Q2294" s="5"/>
      <c r="R2294" s="5"/>
      <c r="S2294" s="5"/>
      <c r="T2294" s="5"/>
      <c r="U2294" s="5"/>
      <c r="V2294" s="5"/>
      <c r="W2294" s="5"/>
    </row>
    <row r="2295" spans="1:23" x14ac:dyDescent="0.2">
      <c r="A2295" s="5" t="s">
        <v>2351</v>
      </c>
      <c r="B2295" s="5" t="s">
        <v>11</v>
      </c>
      <c r="C2295" s="5">
        <v>1</v>
      </c>
      <c r="D2295" s="6">
        <v>12272727</v>
      </c>
      <c r="E2295" s="5"/>
      <c r="F2295" s="5">
        <v>1</v>
      </c>
      <c r="G2295" s="6">
        <v>12272727</v>
      </c>
      <c r="H2295" s="5">
        <v>0</v>
      </c>
      <c r="I2295" s="5">
        <v>0</v>
      </c>
      <c r="J2295" s="7">
        <f t="shared" si="2059"/>
        <v>12272727</v>
      </c>
      <c r="K2295" s="5">
        <v>1</v>
      </c>
      <c r="L2295" s="6">
        <f t="shared" si="2254"/>
        <v>12272727</v>
      </c>
      <c r="M2295" s="5">
        <f t="shared" ref="M2295:N2295" si="2312">F2295+H2295-K2295</f>
        <v>0</v>
      </c>
      <c r="N2295" s="6">
        <f t="shared" si="2312"/>
        <v>0</v>
      </c>
      <c r="O2295" s="5"/>
      <c r="P2295" s="5"/>
      <c r="Q2295" s="5"/>
      <c r="R2295" s="5"/>
      <c r="S2295" s="5"/>
      <c r="T2295" s="5"/>
      <c r="U2295" s="5"/>
      <c r="V2295" s="5"/>
      <c r="W2295" s="5"/>
    </row>
    <row r="2296" spans="1:23" x14ac:dyDescent="0.2">
      <c r="A2296" s="5" t="s">
        <v>2352</v>
      </c>
      <c r="B2296" s="5" t="s">
        <v>11</v>
      </c>
      <c r="C2296" s="5">
        <v>1</v>
      </c>
      <c r="D2296" s="6">
        <v>12272727</v>
      </c>
      <c r="E2296" s="5"/>
      <c r="F2296" s="5">
        <v>1</v>
      </c>
      <c r="G2296" s="6">
        <v>12272727</v>
      </c>
      <c r="H2296" s="5">
        <v>0</v>
      </c>
      <c r="I2296" s="5">
        <v>0</v>
      </c>
      <c r="J2296" s="7">
        <f t="shared" si="2059"/>
        <v>12272727</v>
      </c>
      <c r="K2296" s="5">
        <v>1</v>
      </c>
      <c r="L2296" s="6">
        <f t="shared" si="2254"/>
        <v>12272727</v>
      </c>
      <c r="M2296" s="5">
        <f t="shared" ref="M2296:N2296" si="2313">F2296+H2296-K2296</f>
        <v>0</v>
      </c>
      <c r="N2296" s="6">
        <f t="shared" si="2313"/>
        <v>0</v>
      </c>
      <c r="O2296" s="5"/>
      <c r="P2296" s="5"/>
      <c r="Q2296" s="5"/>
      <c r="R2296" s="5"/>
      <c r="S2296" s="5"/>
      <c r="T2296" s="5"/>
      <c r="U2296" s="5"/>
      <c r="V2296" s="5"/>
      <c r="W2296" s="5"/>
    </row>
    <row r="2297" spans="1:23" x14ac:dyDescent="0.2">
      <c r="A2297" s="5" t="s">
        <v>2353</v>
      </c>
      <c r="B2297" s="5" t="s">
        <v>20</v>
      </c>
      <c r="C2297" s="5">
        <v>1</v>
      </c>
      <c r="D2297" s="6">
        <v>12400000</v>
      </c>
      <c r="E2297" s="5"/>
      <c r="F2297" s="5">
        <v>1</v>
      </c>
      <c r="G2297" s="6">
        <v>12400000</v>
      </c>
      <c r="H2297" s="5">
        <v>0</v>
      </c>
      <c r="I2297" s="5">
        <v>0</v>
      </c>
      <c r="J2297" s="7">
        <f t="shared" si="2059"/>
        <v>12400000</v>
      </c>
      <c r="K2297" s="5">
        <v>1</v>
      </c>
      <c r="L2297" s="6">
        <f t="shared" si="2254"/>
        <v>12400000</v>
      </c>
      <c r="M2297" s="5">
        <f t="shared" ref="M2297:N2297" si="2314">F2297+H2297-K2297</f>
        <v>0</v>
      </c>
      <c r="N2297" s="6">
        <f t="shared" si="2314"/>
        <v>0</v>
      </c>
      <c r="O2297" s="5"/>
      <c r="P2297" s="5"/>
      <c r="Q2297" s="5"/>
      <c r="R2297" s="5"/>
      <c r="S2297" s="5"/>
      <c r="T2297" s="5"/>
      <c r="U2297" s="5"/>
      <c r="V2297" s="5"/>
      <c r="W2297" s="5"/>
    </row>
    <row r="2298" spans="1:23" x14ac:dyDescent="0.2">
      <c r="A2298" s="5" t="s">
        <v>2354</v>
      </c>
      <c r="B2298" s="5" t="s">
        <v>11</v>
      </c>
      <c r="C2298" s="5">
        <v>1</v>
      </c>
      <c r="D2298" s="6">
        <v>12590909</v>
      </c>
      <c r="E2298" s="5"/>
      <c r="F2298" s="5">
        <v>1</v>
      </c>
      <c r="G2298" s="6">
        <v>12590909</v>
      </c>
      <c r="H2298" s="5">
        <v>0</v>
      </c>
      <c r="I2298" s="5">
        <v>0</v>
      </c>
      <c r="J2298" s="7">
        <f t="shared" si="2059"/>
        <v>12590909</v>
      </c>
      <c r="K2298" s="5">
        <v>1</v>
      </c>
      <c r="L2298" s="6">
        <f t="shared" si="2254"/>
        <v>12590909</v>
      </c>
      <c r="M2298" s="5">
        <f t="shared" ref="M2298:N2298" si="2315">F2298+H2298-K2298</f>
        <v>0</v>
      </c>
      <c r="N2298" s="6">
        <f t="shared" si="2315"/>
        <v>0</v>
      </c>
      <c r="O2298" s="5"/>
      <c r="P2298" s="5"/>
      <c r="Q2298" s="5"/>
      <c r="R2298" s="5"/>
      <c r="S2298" s="5"/>
      <c r="T2298" s="5"/>
      <c r="U2298" s="5"/>
      <c r="V2298" s="5"/>
      <c r="W2298" s="5"/>
    </row>
    <row r="2299" spans="1:23" x14ac:dyDescent="0.2">
      <c r="A2299" s="5" t="s">
        <v>2355</v>
      </c>
      <c r="B2299" s="5" t="s">
        <v>11</v>
      </c>
      <c r="C2299" s="5">
        <v>1</v>
      </c>
      <c r="D2299" s="6">
        <v>12718182</v>
      </c>
      <c r="E2299" s="5"/>
      <c r="F2299" s="5">
        <v>1</v>
      </c>
      <c r="G2299" s="6">
        <v>12718182</v>
      </c>
      <c r="H2299" s="5">
        <v>0</v>
      </c>
      <c r="I2299" s="5">
        <v>0</v>
      </c>
      <c r="J2299" s="7">
        <f t="shared" ref="J2299:J2442" si="2316">IFERROR((G2299+I2299)/(F2299+H2299),0)</f>
        <v>12718182</v>
      </c>
      <c r="K2299" s="5">
        <v>1</v>
      </c>
      <c r="L2299" s="6">
        <f t="shared" si="2254"/>
        <v>12718182</v>
      </c>
      <c r="M2299" s="5">
        <f t="shared" ref="M2299:N2299" si="2317">F2299+H2299-K2299</f>
        <v>0</v>
      </c>
      <c r="N2299" s="6">
        <f t="shared" si="2317"/>
        <v>0</v>
      </c>
      <c r="O2299" s="5"/>
      <c r="P2299" s="5"/>
      <c r="Q2299" s="5"/>
      <c r="R2299" s="5"/>
      <c r="S2299" s="5"/>
      <c r="T2299" s="5"/>
      <c r="U2299" s="5"/>
      <c r="V2299" s="5"/>
      <c r="W2299" s="5"/>
    </row>
    <row r="2300" spans="1:23" x14ac:dyDescent="0.2">
      <c r="A2300" s="5" t="s">
        <v>2356</v>
      </c>
      <c r="B2300" s="5" t="s">
        <v>11</v>
      </c>
      <c r="C2300" s="5">
        <v>2</v>
      </c>
      <c r="D2300" s="6">
        <v>12727272</v>
      </c>
      <c r="E2300" s="5"/>
      <c r="F2300" s="5">
        <v>2</v>
      </c>
      <c r="G2300" s="6">
        <v>12727272</v>
      </c>
      <c r="H2300" s="5">
        <v>0</v>
      </c>
      <c r="I2300" s="5">
        <v>0</v>
      </c>
      <c r="J2300" s="7">
        <f t="shared" si="2316"/>
        <v>6363636</v>
      </c>
      <c r="K2300" s="5">
        <v>2</v>
      </c>
      <c r="L2300" s="6">
        <f t="shared" si="2254"/>
        <v>12727272</v>
      </c>
      <c r="M2300" s="5">
        <f t="shared" ref="M2300:N2300" si="2318">F2300+H2300-K2300</f>
        <v>0</v>
      </c>
      <c r="N2300" s="6">
        <f t="shared" si="2318"/>
        <v>0</v>
      </c>
      <c r="O2300" s="5"/>
      <c r="P2300" s="5"/>
      <c r="Q2300" s="5"/>
      <c r="R2300" s="5"/>
      <c r="S2300" s="5"/>
      <c r="T2300" s="5"/>
      <c r="U2300" s="5"/>
      <c r="V2300" s="5"/>
      <c r="W2300" s="5"/>
    </row>
    <row r="2301" spans="1:23" x14ac:dyDescent="0.2">
      <c r="A2301" s="5" t="s">
        <v>2357</v>
      </c>
      <c r="B2301" s="5" t="s">
        <v>20</v>
      </c>
      <c r="C2301" s="5">
        <v>1</v>
      </c>
      <c r="D2301" s="6">
        <v>12727273</v>
      </c>
      <c r="E2301" s="5"/>
      <c r="F2301" s="5">
        <v>1</v>
      </c>
      <c r="G2301" s="6">
        <v>12727273</v>
      </c>
      <c r="H2301" s="5">
        <v>0</v>
      </c>
      <c r="I2301" s="5">
        <v>0</v>
      </c>
      <c r="J2301" s="7">
        <f t="shared" si="2316"/>
        <v>12727273</v>
      </c>
      <c r="K2301" s="5">
        <v>1</v>
      </c>
      <c r="L2301" s="6">
        <f t="shared" si="2254"/>
        <v>12727273</v>
      </c>
      <c r="M2301" s="5">
        <f t="shared" ref="M2301:N2301" si="2319">F2301+H2301-K2301</f>
        <v>0</v>
      </c>
      <c r="N2301" s="6">
        <f t="shared" si="2319"/>
        <v>0</v>
      </c>
      <c r="O2301" s="5"/>
      <c r="P2301" s="5"/>
      <c r="Q2301" s="5"/>
      <c r="R2301" s="5"/>
      <c r="S2301" s="5"/>
      <c r="T2301" s="5"/>
      <c r="U2301" s="5"/>
      <c r="V2301" s="5"/>
      <c r="W2301" s="5"/>
    </row>
    <row r="2302" spans="1:23" x14ac:dyDescent="0.2">
      <c r="A2302" s="5" t="s">
        <v>2358</v>
      </c>
      <c r="B2302" s="5" t="s">
        <v>11</v>
      </c>
      <c r="C2302" s="5">
        <v>8</v>
      </c>
      <c r="D2302" s="6">
        <v>12772727</v>
      </c>
      <c r="E2302" s="5"/>
      <c r="F2302" s="5">
        <v>8</v>
      </c>
      <c r="G2302" s="6">
        <v>12772727</v>
      </c>
      <c r="H2302" s="5">
        <v>0</v>
      </c>
      <c r="I2302" s="5">
        <v>0</v>
      </c>
      <c r="J2302" s="7">
        <f t="shared" si="2316"/>
        <v>1596590.875</v>
      </c>
      <c r="K2302" s="5">
        <v>8</v>
      </c>
      <c r="L2302" s="6">
        <f t="shared" si="2254"/>
        <v>12772727</v>
      </c>
      <c r="M2302" s="5">
        <f t="shared" ref="M2302:N2302" si="2320">F2302+H2302-K2302</f>
        <v>0</v>
      </c>
      <c r="N2302" s="6">
        <f t="shared" si="2320"/>
        <v>0</v>
      </c>
      <c r="O2302" s="5"/>
      <c r="P2302" s="5"/>
      <c r="Q2302" s="5"/>
      <c r="R2302" s="5"/>
      <c r="S2302" s="5"/>
      <c r="T2302" s="5"/>
      <c r="U2302" s="5"/>
      <c r="V2302" s="5"/>
      <c r="W2302" s="5"/>
    </row>
    <row r="2303" spans="1:23" x14ac:dyDescent="0.2">
      <c r="A2303" s="5" t="s">
        <v>2359</v>
      </c>
      <c r="B2303" s="5" t="s">
        <v>141</v>
      </c>
      <c r="C2303" s="5">
        <v>8</v>
      </c>
      <c r="D2303" s="6">
        <v>12836361</v>
      </c>
      <c r="E2303" s="5"/>
      <c r="F2303" s="5">
        <v>8</v>
      </c>
      <c r="G2303" s="6">
        <v>12836361</v>
      </c>
      <c r="H2303" s="5">
        <v>0</v>
      </c>
      <c r="I2303" s="5">
        <v>0</v>
      </c>
      <c r="J2303" s="7">
        <f t="shared" si="2316"/>
        <v>1604545.125</v>
      </c>
      <c r="K2303" s="5">
        <v>8</v>
      </c>
      <c r="L2303" s="6">
        <f t="shared" si="2254"/>
        <v>12836361</v>
      </c>
      <c r="M2303" s="5">
        <f t="shared" ref="M2303:N2303" si="2321">F2303+H2303-K2303</f>
        <v>0</v>
      </c>
      <c r="N2303" s="6">
        <f t="shared" si="2321"/>
        <v>0</v>
      </c>
      <c r="O2303" s="5"/>
      <c r="P2303" s="5"/>
      <c r="Q2303" s="5"/>
      <c r="R2303" s="5"/>
      <c r="S2303" s="5"/>
      <c r="T2303" s="5"/>
      <c r="U2303" s="5"/>
      <c r="V2303" s="5"/>
      <c r="W2303" s="5"/>
    </row>
    <row r="2304" spans="1:23" x14ac:dyDescent="0.2">
      <c r="A2304" s="5" t="s">
        <v>2360</v>
      </c>
      <c r="B2304" s="5" t="s">
        <v>11</v>
      </c>
      <c r="C2304" s="5">
        <v>21</v>
      </c>
      <c r="D2304" s="6">
        <v>13045455</v>
      </c>
      <c r="E2304" s="5"/>
      <c r="F2304" s="5">
        <v>21</v>
      </c>
      <c r="G2304" s="6">
        <v>13045455</v>
      </c>
      <c r="H2304" s="5">
        <v>0</v>
      </c>
      <c r="I2304" s="5">
        <v>0</v>
      </c>
      <c r="J2304" s="7">
        <f t="shared" si="2316"/>
        <v>621212.14285714284</v>
      </c>
      <c r="K2304" s="5">
        <v>21</v>
      </c>
      <c r="L2304" s="6">
        <f t="shared" si="2254"/>
        <v>13045455</v>
      </c>
      <c r="M2304" s="5">
        <f t="shared" ref="M2304:N2304" si="2322">F2304+H2304-K2304</f>
        <v>0</v>
      </c>
      <c r="N2304" s="6">
        <f t="shared" si="2322"/>
        <v>0</v>
      </c>
      <c r="O2304" s="5"/>
      <c r="P2304" s="5"/>
      <c r="Q2304" s="5"/>
      <c r="R2304" s="5"/>
      <c r="S2304" s="5"/>
      <c r="T2304" s="5"/>
      <c r="U2304" s="5"/>
      <c r="V2304" s="5"/>
      <c r="W2304" s="5"/>
    </row>
    <row r="2305" spans="1:23" x14ac:dyDescent="0.2">
      <c r="A2305" s="5" t="s">
        <v>2361</v>
      </c>
      <c r="B2305" s="5" t="s">
        <v>11</v>
      </c>
      <c r="C2305" s="5">
        <v>3</v>
      </c>
      <c r="D2305" s="6">
        <v>13090908</v>
      </c>
      <c r="E2305" s="5"/>
      <c r="F2305" s="5">
        <v>3</v>
      </c>
      <c r="G2305" s="6">
        <v>13090908</v>
      </c>
      <c r="H2305" s="5">
        <v>0</v>
      </c>
      <c r="I2305" s="5">
        <v>0</v>
      </c>
      <c r="J2305" s="7">
        <f t="shared" si="2316"/>
        <v>4363636</v>
      </c>
      <c r="K2305" s="5">
        <v>3</v>
      </c>
      <c r="L2305" s="6">
        <f t="shared" si="2254"/>
        <v>13090908</v>
      </c>
      <c r="M2305" s="5">
        <f t="shared" ref="M2305:N2305" si="2323">F2305+H2305-K2305</f>
        <v>0</v>
      </c>
      <c r="N2305" s="6">
        <f t="shared" si="2323"/>
        <v>0</v>
      </c>
      <c r="O2305" s="5"/>
      <c r="P2305" s="5"/>
      <c r="Q2305" s="5"/>
      <c r="R2305" s="5"/>
      <c r="S2305" s="5"/>
      <c r="T2305" s="5"/>
      <c r="U2305" s="5"/>
      <c r="V2305" s="5"/>
      <c r="W2305" s="5"/>
    </row>
    <row r="2306" spans="1:23" x14ac:dyDescent="0.2">
      <c r="A2306" s="5" t="s">
        <v>2362</v>
      </c>
      <c r="B2306" s="5" t="s">
        <v>11</v>
      </c>
      <c r="C2306" s="5">
        <v>3</v>
      </c>
      <c r="D2306" s="6">
        <v>13118182</v>
      </c>
      <c r="E2306" s="5"/>
      <c r="F2306" s="5">
        <v>3</v>
      </c>
      <c r="G2306" s="6">
        <v>13118182</v>
      </c>
      <c r="H2306" s="5">
        <v>0</v>
      </c>
      <c r="I2306" s="5">
        <v>0</v>
      </c>
      <c r="J2306" s="7">
        <f t="shared" si="2316"/>
        <v>4372727.333333333</v>
      </c>
      <c r="K2306" s="5">
        <v>3</v>
      </c>
      <c r="L2306" s="6">
        <f t="shared" si="2254"/>
        <v>13118182</v>
      </c>
      <c r="M2306" s="5">
        <f t="shared" ref="M2306:N2306" si="2324">F2306+H2306-K2306</f>
        <v>0</v>
      </c>
      <c r="N2306" s="6">
        <f t="shared" si="2324"/>
        <v>0</v>
      </c>
      <c r="O2306" s="5"/>
      <c r="P2306" s="5"/>
      <c r="Q2306" s="5"/>
      <c r="R2306" s="5"/>
      <c r="S2306" s="5"/>
      <c r="T2306" s="5"/>
      <c r="U2306" s="5"/>
      <c r="V2306" s="5"/>
      <c r="W2306" s="5"/>
    </row>
    <row r="2307" spans="1:23" x14ac:dyDescent="0.2">
      <c r="A2307" s="5" t="s">
        <v>2363</v>
      </c>
      <c r="B2307" s="5" t="s">
        <v>11</v>
      </c>
      <c r="C2307" s="5">
        <v>1</v>
      </c>
      <c r="D2307" s="6">
        <v>13227273</v>
      </c>
      <c r="E2307" s="5"/>
      <c r="F2307" s="5">
        <v>1</v>
      </c>
      <c r="G2307" s="6">
        <v>13227273</v>
      </c>
      <c r="H2307" s="5">
        <v>0</v>
      </c>
      <c r="I2307" s="5">
        <v>0</v>
      </c>
      <c r="J2307" s="7">
        <f t="shared" si="2316"/>
        <v>13227273</v>
      </c>
      <c r="K2307" s="5">
        <v>1</v>
      </c>
      <c r="L2307" s="6">
        <f t="shared" si="2254"/>
        <v>13227273</v>
      </c>
      <c r="M2307" s="5">
        <f t="shared" ref="M2307:N2307" si="2325">F2307+H2307-K2307</f>
        <v>0</v>
      </c>
      <c r="N2307" s="6">
        <f t="shared" si="2325"/>
        <v>0</v>
      </c>
      <c r="O2307" s="5"/>
      <c r="P2307" s="5"/>
      <c r="Q2307" s="5"/>
      <c r="R2307" s="5"/>
      <c r="S2307" s="5"/>
      <c r="T2307" s="5"/>
      <c r="U2307" s="5"/>
      <c r="V2307" s="5"/>
      <c r="W2307" s="5"/>
    </row>
    <row r="2308" spans="1:23" x14ac:dyDescent="0.2">
      <c r="A2308" s="5" t="s">
        <v>2364</v>
      </c>
      <c r="B2308" s="5" t="s">
        <v>20</v>
      </c>
      <c r="C2308" s="5">
        <v>1</v>
      </c>
      <c r="D2308" s="6">
        <v>13254546</v>
      </c>
      <c r="E2308" s="5"/>
      <c r="F2308" s="5">
        <v>1</v>
      </c>
      <c r="G2308" s="6">
        <v>13254546</v>
      </c>
      <c r="H2308" s="5">
        <v>0</v>
      </c>
      <c r="I2308" s="5">
        <v>0</v>
      </c>
      <c r="J2308" s="7">
        <f t="shared" si="2316"/>
        <v>13254546</v>
      </c>
      <c r="K2308" s="5">
        <v>1</v>
      </c>
      <c r="L2308" s="6">
        <f t="shared" si="2254"/>
        <v>13254546</v>
      </c>
      <c r="M2308" s="5">
        <f t="shared" ref="M2308:N2308" si="2326">F2308+H2308-K2308</f>
        <v>0</v>
      </c>
      <c r="N2308" s="6">
        <f t="shared" si="2326"/>
        <v>0</v>
      </c>
      <c r="O2308" s="5"/>
      <c r="P2308" s="5"/>
      <c r="Q2308" s="5"/>
      <c r="R2308" s="5"/>
      <c r="S2308" s="5"/>
      <c r="T2308" s="5"/>
      <c r="U2308" s="5"/>
      <c r="V2308" s="5"/>
      <c r="W2308" s="5"/>
    </row>
    <row r="2309" spans="1:23" x14ac:dyDescent="0.2">
      <c r="A2309" s="5" t="s">
        <v>2365</v>
      </c>
      <c r="B2309" s="5" t="s">
        <v>34</v>
      </c>
      <c r="C2309" s="5">
        <v>5</v>
      </c>
      <c r="D2309" s="6">
        <v>13272727</v>
      </c>
      <c r="E2309" s="5"/>
      <c r="F2309" s="5">
        <v>5</v>
      </c>
      <c r="G2309" s="6">
        <v>13272727</v>
      </c>
      <c r="H2309" s="5">
        <v>0</v>
      </c>
      <c r="I2309" s="5">
        <v>0</v>
      </c>
      <c r="J2309" s="7">
        <f t="shared" si="2316"/>
        <v>2654545.4</v>
      </c>
      <c r="K2309" s="5">
        <v>5</v>
      </c>
      <c r="L2309" s="6">
        <f t="shared" si="2254"/>
        <v>13272727</v>
      </c>
      <c r="M2309" s="5">
        <f t="shared" ref="M2309:N2309" si="2327">F2309+H2309-K2309</f>
        <v>0</v>
      </c>
      <c r="N2309" s="6">
        <f t="shared" si="2327"/>
        <v>0</v>
      </c>
      <c r="O2309" s="5"/>
      <c r="P2309" s="5"/>
      <c r="Q2309" s="5"/>
      <c r="R2309" s="5"/>
      <c r="S2309" s="5"/>
      <c r="T2309" s="5"/>
      <c r="U2309" s="5"/>
      <c r="V2309" s="5"/>
      <c r="W2309" s="5"/>
    </row>
    <row r="2310" spans="1:23" x14ac:dyDescent="0.2">
      <c r="A2310" s="5" t="s">
        <v>2366</v>
      </c>
      <c r="B2310" s="5" t="s">
        <v>25</v>
      </c>
      <c r="C2310" s="5">
        <v>0</v>
      </c>
      <c r="D2310" s="5">
        <v>0</v>
      </c>
      <c r="E2310" s="5"/>
      <c r="F2310" s="5">
        <v>0</v>
      </c>
      <c r="G2310" s="5">
        <v>0</v>
      </c>
      <c r="H2310" s="5">
        <v>2</v>
      </c>
      <c r="I2310" s="6">
        <v>32972727</v>
      </c>
      <c r="J2310" s="7">
        <f t="shared" si="2316"/>
        <v>16486363.5</v>
      </c>
      <c r="K2310" s="5">
        <v>2</v>
      </c>
      <c r="L2310" s="6">
        <f t="shared" si="2254"/>
        <v>32972727</v>
      </c>
      <c r="M2310" s="5">
        <f t="shared" ref="M2310:N2310" si="2328">F2310+H2310-K2310</f>
        <v>0</v>
      </c>
      <c r="N2310" s="6">
        <f t="shared" si="2328"/>
        <v>0</v>
      </c>
      <c r="O2310" s="5"/>
      <c r="P2310" s="5"/>
      <c r="Q2310" s="5"/>
      <c r="R2310" s="5"/>
      <c r="S2310" s="5"/>
      <c r="T2310" s="5"/>
      <c r="U2310" s="5"/>
      <c r="V2310" s="5"/>
      <c r="W2310" s="5"/>
    </row>
    <row r="2311" spans="1:23" x14ac:dyDescent="0.2">
      <c r="A2311" s="5" t="s">
        <v>2367</v>
      </c>
      <c r="B2311" s="5" t="s">
        <v>25</v>
      </c>
      <c r="C2311" s="5">
        <v>1</v>
      </c>
      <c r="D2311" s="6">
        <v>13418182</v>
      </c>
      <c r="E2311" s="5"/>
      <c r="F2311" s="5">
        <v>1</v>
      </c>
      <c r="G2311" s="6">
        <v>13418182</v>
      </c>
      <c r="H2311" s="5">
        <v>0</v>
      </c>
      <c r="I2311" s="5">
        <v>0</v>
      </c>
      <c r="J2311" s="7">
        <f t="shared" si="2316"/>
        <v>13418182</v>
      </c>
      <c r="K2311" s="5">
        <v>1</v>
      </c>
      <c r="L2311" s="6">
        <f t="shared" si="2254"/>
        <v>13418182</v>
      </c>
      <c r="M2311" s="5">
        <f t="shared" ref="M2311:N2311" si="2329">F2311+H2311-K2311</f>
        <v>0</v>
      </c>
      <c r="N2311" s="6">
        <f t="shared" si="2329"/>
        <v>0</v>
      </c>
      <c r="O2311" s="5"/>
      <c r="P2311" s="5"/>
      <c r="Q2311" s="5"/>
      <c r="R2311" s="5"/>
      <c r="S2311" s="5"/>
      <c r="T2311" s="5"/>
      <c r="U2311" s="5"/>
      <c r="V2311" s="5"/>
      <c r="W2311" s="5"/>
    </row>
    <row r="2312" spans="1:23" x14ac:dyDescent="0.2">
      <c r="A2312" s="5" t="s">
        <v>2368</v>
      </c>
      <c r="B2312" s="5" t="s">
        <v>11</v>
      </c>
      <c r="C2312" s="5">
        <v>1</v>
      </c>
      <c r="D2312" s="6">
        <v>13536364</v>
      </c>
      <c r="E2312" s="5"/>
      <c r="F2312" s="5">
        <v>1</v>
      </c>
      <c r="G2312" s="6">
        <v>13536364</v>
      </c>
      <c r="H2312" s="5">
        <v>0</v>
      </c>
      <c r="I2312" s="5">
        <v>0</v>
      </c>
      <c r="J2312" s="7">
        <f t="shared" si="2316"/>
        <v>13536364</v>
      </c>
      <c r="K2312" s="5">
        <v>1</v>
      </c>
      <c r="L2312" s="6">
        <f t="shared" si="2254"/>
        <v>13536364</v>
      </c>
      <c r="M2312" s="5">
        <f t="shared" ref="M2312:N2312" si="2330">F2312+H2312-K2312</f>
        <v>0</v>
      </c>
      <c r="N2312" s="6">
        <f t="shared" si="2330"/>
        <v>0</v>
      </c>
      <c r="O2312" s="5"/>
      <c r="P2312" s="5"/>
      <c r="Q2312" s="5"/>
      <c r="R2312" s="5"/>
      <c r="S2312" s="5"/>
      <c r="T2312" s="5"/>
      <c r="U2312" s="5"/>
      <c r="V2312" s="5"/>
      <c r="W2312" s="5"/>
    </row>
    <row r="2313" spans="1:23" x14ac:dyDescent="0.2">
      <c r="A2313" s="5" t="s">
        <v>2369</v>
      </c>
      <c r="B2313" s="5" t="s">
        <v>11</v>
      </c>
      <c r="C2313" s="5">
        <v>1</v>
      </c>
      <c r="D2313" s="6">
        <v>13636363</v>
      </c>
      <c r="E2313" s="5"/>
      <c r="F2313" s="5">
        <v>1</v>
      </c>
      <c r="G2313" s="6">
        <v>13636363</v>
      </c>
      <c r="H2313" s="5">
        <v>0</v>
      </c>
      <c r="I2313" s="5">
        <v>0</v>
      </c>
      <c r="J2313" s="7">
        <f t="shared" si="2316"/>
        <v>13636363</v>
      </c>
      <c r="K2313" s="5">
        <v>1</v>
      </c>
      <c r="L2313" s="6">
        <f t="shared" si="2254"/>
        <v>13636363</v>
      </c>
      <c r="M2313" s="5">
        <f t="shared" ref="M2313:N2313" si="2331">F2313+H2313-K2313</f>
        <v>0</v>
      </c>
      <c r="N2313" s="6">
        <f t="shared" si="2331"/>
        <v>0</v>
      </c>
      <c r="O2313" s="5"/>
      <c r="P2313" s="5"/>
      <c r="Q2313" s="5"/>
      <c r="R2313" s="5"/>
      <c r="S2313" s="5"/>
      <c r="T2313" s="5"/>
      <c r="U2313" s="5"/>
      <c r="V2313" s="5"/>
      <c r="W2313" s="5"/>
    </row>
    <row r="2314" spans="1:23" x14ac:dyDescent="0.2">
      <c r="A2314" s="5" t="s">
        <v>2370</v>
      </c>
      <c r="B2314" s="5" t="s">
        <v>11</v>
      </c>
      <c r="C2314" s="5">
        <v>1</v>
      </c>
      <c r="D2314" s="6">
        <v>13636364</v>
      </c>
      <c r="E2314" s="5"/>
      <c r="F2314" s="5">
        <v>1</v>
      </c>
      <c r="G2314" s="6">
        <v>13636364</v>
      </c>
      <c r="H2314" s="5">
        <v>0</v>
      </c>
      <c r="I2314" s="5">
        <v>0</v>
      </c>
      <c r="J2314" s="7">
        <f t="shared" si="2316"/>
        <v>13636364</v>
      </c>
      <c r="K2314" s="5">
        <v>1</v>
      </c>
      <c r="L2314" s="6">
        <f t="shared" si="2254"/>
        <v>13636364</v>
      </c>
      <c r="M2314" s="5">
        <f t="shared" ref="M2314:N2314" si="2332">F2314+H2314-K2314</f>
        <v>0</v>
      </c>
      <c r="N2314" s="6">
        <f t="shared" si="2332"/>
        <v>0</v>
      </c>
      <c r="O2314" s="5"/>
      <c r="P2314" s="5"/>
      <c r="Q2314" s="5"/>
      <c r="R2314" s="5"/>
      <c r="S2314" s="5"/>
      <c r="T2314" s="5"/>
      <c r="U2314" s="5"/>
      <c r="V2314" s="5"/>
      <c r="W2314" s="5"/>
    </row>
    <row r="2315" spans="1:23" x14ac:dyDescent="0.2">
      <c r="A2315" s="5" t="s">
        <v>2371</v>
      </c>
      <c r="B2315" s="5" t="s">
        <v>11</v>
      </c>
      <c r="C2315" s="5">
        <v>1</v>
      </c>
      <c r="D2315" s="6">
        <v>13636364</v>
      </c>
      <c r="E2315" s="5"/>
      <c r="F2315" s="5">
        <v>1</v>
      </c>
      <c r="G2315" s="6">
        <v>13636364</v>
      </c>
      <c r="H2315" s="5">
        <v>0</v>
      </c>
      <c r="I2315" s="5">
        <v>0</v>
      </c>
      <c r="J2315" s="7">
        <f t="shared" si="2316"/>
        <v>13636364</v>
      </c>
      <c r="K2315" s="5">
        <v>1</v>
      </c>
      <c r="L2315" s="6">
        <f t="shared" si="2254"/>
        <v>13636364</v>
      </c>
      <c r="M2315" s="5">
        <f t="shared" ref="M2315:N2315" si="2333">F2315+H2315-K2315</f>
        <v>0</v>
      </c>
      <c r="N2315" s="6">
        <f t="shared" si="2333"/>
        <v>0</v>
      </c>
      <c r="O2315" s="5"/>
      <c r="P2315" s="5"/>
      <c r="Q2315" s="5"/>
      <c r="R2315" s="5"/>
      <c r="S2315" s="5"/>
      <c r="T2315" s="5"/>
      <c r="U2315" s="5"/>
      <c r="V2315" s="5"/>
      <c r="W2315" s="5"/>
    </row>
    <row r="2316" spans="1:23" x14ac:dyDescent="0.2">
      <c r="A2316" s="5" t="s">
        <v>2372</v>
      </c>
      <c r="B2316" s="5" t="s">
        <v>20</v>
      </c>
      <c r="C2316" s="5">
        <v>2</v>
      </c>
      <c r="D2316" s="6">
        <v>13636364</v>
      </c>
      <c r="E2316" s="5"/>
      <c r="F2316" s="5">
        <v>2</v>
      </c>
      <c r="G2316" s="6">
        <v>13636364</v>
      </c>
      <c r="H2316" s="5">
        <v>0</v>
      </c>
      <c r="I2316" s="5">
        <v>0</v>
      </c>
      <c r="J2316" s="7">
        <f t="shared" si="2316"/>
        <v>6818182</v>
      </c>
      <c r="K2316" s="5">
        <v>2</v>
      </c>
      <c r="L2316" s="6">
        <f t="shared" si="2254"/>
        <v>13636364</v>
      </c>
      <c r="M2316" s="5">
        <f t="shared" ref="M2316:N2316" si="2334">F2316+H2316-K2316</f>
        <v>0</v>
      </c>
      <c r="N2316" s="6">
        <f t="shared" si="2334"/>
        <v>0</v>
      </c>
      <c r="O2316" s="5"/>
      <c r="P2316" s="5"/>
      <c r="Q2316" s="5"/>
      <c r="R2316" s="5"/>
      <c r="S2316" s="5"/>
      <c r="T2316" s="5"/>
      <c r="U2316" s="5"/>
      <c r="V2316" s="5"/>
      <c r="W2316" s="5"/>
    </row>
    <row r="2317" spans="1:23" x14ac:dyDescent="0.2">
      <c r="A2317" s="5" t="s">
        <v>2373</v>
      </c>
      <c r="B2317" s="5" t="s">
        <v>11</v>
      </c>
      <c r="C2317" s="5">
        <v>1</v>
      </c>
      <c r="D2317" s="6">
        <v>13727273</v>
      </c>
      <c r="E2317" s="5"/>
      <c r="F2317" s="5">
        <v>1</v>
      </c>
      <c r="G2317" s="6">
        <v>13727273</v>
      </c>
      <c r="H2317" s="5">
        <v>0</v>
      </c>
      <c r="I2317" s="5">
        <v>0</v>
      </c>
      <c r="J2317" s="7">
        <f t="shared" si="2316"/>
        <v>13727273</v>
      </c>
      <c r="K2317" s="5">
        <v>1</v>
      </c>
      <c r="L2317" s="6">
        <f t="shared" si="2254"/>
        <v>13727273</v>
      </c>
      <c r="M2317" s="5">
        <f t="shared" ref="M2317:N2317" si="2335">F2317+H2317-K2317</f>
        <v>0</v>
      </c>
      <c r="N2317" s="6">
        <f t="shared" si="2335"/>
        <v>0</v>
      </c>
      <c r="O2317" s="5"/>
      <c r="P2317" s="5"/>
      <c r="Q2317" s="5"/>
      <c r="R2317" s="5"/>
      <c r="S2317" s="5"/>
      <c r="T2317" s="5"/>
      <c r="U2317" s="5"/>
      <c r="V2317" s="5"/>
      <c r="W2317" s="5"/>
    </row>
    <row r="2318" spans="1:23" x14ac:dyDescent="0.2">
      <c r="A2318" s="5" t="s">
        <v>2374</v>
      </c>
      <c r="B2318" s="5" t="s">
        <v>11</v>
      </c>
      <c r="C2318" s="5">
        <v>1</v>
      </c>
      <c r="D2318" s="6">
        <v>13809091</v>
      </c>
      <c r="E2318" s="5"/>
      <c r="F2318" s="5">
        <v>1</v>
      </c>
      <c r="G2318" s="6">
        <v>13809091</v>
      </c>
      <c r="H2318" s="5">
        <v>0</v>
      </c>
      <c r="I2318" s="5">
        <v>0</v>
      </c>
      <c r="J2318" s="7">
        <f t="shared" si="2316"/>
        <v>13809091</v>
      </c>
      <c r="K2318" s="5">
        <v>1</v>
      </c>
      <c r="L2318" s="6">
        <f t="shared" si="2254"/>
        <v>13809091</v>
      </c>
      <c r="M2318" s="5">
        <f t="shared" ref="M2318:N2318" si="2336">F2318+H2318-K2318</f>
        <v>0</v>
      </c>
      <c r="N2318" s="6">
        <f t="shared" si="2336"/>
        <v>0</v>
      </c>
      <c r="O2318" s="5"/>
      <c r="P2318" s="5"/>
      <c r="Q2318" s="5"/>
      <c r="R2318" s="5"/>
      <c r="S2318" s="5"/>
      <c r="T2318" s="5"/>
      <c r="U2318" s="5"/>
      <c r="V2318" s="5"/>
      <c r="W2318" s="5"/>
    </row>
    <row r="2319" spans="1:23" x14ac:dyDescent="0.2">
      <c r="A2319" s="5" t="s">
        <v>2375</v>
      </c>
      <c r="B2319" s="5" t="s">
        <v>11</v>
      </c>
      <c r="C2319" s="5">
        <v>4</v>
      </c>
      <c r="D2319" s="6">
        <v>13863635</v>
      </c>
      <c r="E2319" s="5"/>
      <c r="F2319" s="5">
        <v>4</v>
      </c>
      <c r="G2319" s="6">
        <v>13863635</v>
      </c>
      <c r="H2319" s="5">
        <v>0</v>
      </c>
      <c r="I2319" s="5">
        <v>0</v>
      </c>
      <c r="J2319" s="7">
        <f t="shared" si="2316"/>
        <v>3465908.75</v>
      </c>
      <c r="K2319" s="5">
        <v>4</v>
      </c>
      <c r="L2319" s="6">
        <f t="shared" si="2254"/>
        <v>13863635</v>
      </c>
      <c r="M2319" s="5">
        <f t="shared" ref="M2319:N2319" si="2337">F2319+H2319-K2319</f>
        <v>0</v>
      </c>
      <c r="N2319" s="6">
        <f t="shared" si="2337"/>
        <v>0</v>
      </c>
      <c r="O2319" s="5"/>
      <c r="P2319" s="5"/>
      <c r="Q2319" s="5"/>
      <c r="R2319" s="5"/>
      <c r="S2319" s="5"/>
      <c r="T2319" s="5"/>
      <c r="U2319" s="5"/>
      <c r="V2319" s="5"/>
      <c r="W2319" s="5"/>
    </row>
    <row r="2320" spans="1:23" x14ac:dyDescent="0.2">
      <c r="A2320" s="5" t="s">
        <v>2376</v>
      </c>
      <c r="B2320" s="5" t="s">
        <v>11</v>
      </c>
      <c r="C2320" s="5">
        <v>1</v>
      </c>
      <c r="D2320" s="6">
        <v>13909091</v>
      </c>
      <c r="E2320" s="5"/>
      <c r="F2320" s="5">
        <v>1</v>
      </c>
      <c r="G2320" s="6">
        <v>13909091</v>
      </c>
      <c r="H2320" s="5">
        <v>0</v>
      </c>
      <c r="I2320" s="5">
        <v>0</v>
      </c>
      <c r="J2320" s="7">
        <f t="shared" si="2316"/>
        <v>13909091</v>
      </c>
      <c r="K2320" s="5">
        <v>1</v>
      </c>
      <c r="L2320" s="6">
        <f t="shared" si="2254"/>
        <v>13909091</v>
      </c>
      <c r="M2320" s="5">
        <f t="shared" ref="M2320:N2320" si="2338">F2320+H2320-K2320</f>
        <v>0</v>
      </c>
      <c r="N2320" s="6">
        <f t="shared" si="2338"/>
        <v>0</v>
      </c>
      <c r="O2320" s="5"/>
      <c r="P2320" s="5"/>
      <c r="Q2320" s="5"/>
      <c r="R2320" s="5"/>
      <c r="S2320" s="5"/>
      <c r="T2320" s="5"/>
      <c r="U2320" s="5"/>
      <c r="V2320" s="5"/>
      <c r="W2320" s="5"/>
    </row>
    <row r="2321" spans="1:23" x14ac:dyDescent="0.2">
      <c r="A2321" s="5" t="s">
        <v>2377</v>
      </c>
      <c r="B2321" s="5" t="s">
        <v>11</v>
      </c>
      <c r="C2321" s="5">
        <v>2</v>
      </c>
      <c r="D2321" s="6">
        <v>14000000</v>
      </c>
      <c r="E2321" s="5"/>
      <c r="F2321" s="5">
        <v>2</v>
      </c>
      <c r="G2321" s="6">
        <v>14000000</v>
      </c>
      <c r="H2321" s="5">
        <v>0</v>
      </c>
      <c r="I2321" s="5">
        <v>0</v>
      </c>
      <c r="J2321" s="7">
        <f t="shared" si="2316"/>
        <v>7000000</v>
      </c>
      <c r="K2321" s="5">
        <v>2</v>
      </c>
      <c r="L2321" s="6">
        <f t="shared" si="2254"/>
        <v>14000000</v>
      </c>
      <c r="M2321" s="5">
        <f t="shared" ref="M2321:N2321" si="2339">F2321+H2321-K2321</f>
        <v>0</v>
      </c>
      <c r="N2321" s="6">
        <f t="shared" si="2339"/>
        <v>0</v>
      </c>
      <c r="O2321" s="5"/>
      <c r="P2321" s="5"/>
      <c r="Q2321" s="5"/>
      <c r="R2321" s="5"/>
      <c r="S2321" s="5"/>
      <c r="T2321" s="5"/>
      <c r="U2321" s="5"/>
      <c r="V2321" s="5"/>
      <c r="W2321" s="5"/>
    </row>
    <row r="2322" spans="1:23" x14ac:dyDescent="0.2">
      <c r="A2322" s="5" t="s">
        <v>2378</v>
      </c>
      <c r="B2322" s="5" t="s">
        <v>11</v>
      </c>
      <c r="C2322" s="5">
        <v>1</v>
      </c>
      <c r="D2322" s="6">
        <v>14263636</v>
      </c>
      <c r="E2322" s="5"/>
      <c r="F2322" s="5">
        <v>1</v>
      </c>
      <c r="G2322" s="6">
        <v>14263636</v>
      </c>
      <c r="H2322" s="5">
        <v>0</v>
      </c>
      <c r="I2322" s="5">
        <v>0</v>
      </c>
      <c r="J2322" s="7">
        <f t="shared" si="2316"/>
        <v>14263636</v>
      </c>
      <c r="K2322" s="5">
        <v>1</v>
      </c>
      <c r="L2322" s="6">
        <f t="shared" si="2254"/>
        <v>14263636</v>
      </c>
      <c r="M2322" s="5">
        <f t="shared" ref="M2322:N2322" si="2340">F2322+H2322-K2322</f>
        <v>0</v>
      </c>
      <c r="N2322" s="6">
        <f t="shared" si="2340"/>
        <v>0</v>
      </c>
      <c r="O2322" s="5"/>
      <c r="P2322" s="5"/>
      <c r="Q2322" s="5"/>
      <c r="R2322" s="5"/>
      <c r="S2322" s="5"/>
      <c r="T2322" s="5"/>
      <c r="U2322" s="5"/>
      <c r="V2322" s="5"/>
      <c r="W2322" s="5"/>
    </row>
    <row r="2323" spans="1:23" x14ac:dyDescent="0.2">
      <c r="A2323" s="5" t="s">
        <v>2379</v>
      </c>
      <c r="B2323" s="5" t="s">
        <v>11</v>
      </c>
      <c r="C2323" s="5">
        <v>13</v>
      </c>
      <c r="D2323" s="6">
        <v>14300000</v>
      </c>
      <c r="E2323" s="5"/>
      <c r="F2323" s="5">
        <v>13</v>
      </c>
      <c r="G2323" s="6">
        <v>14300000</v>
      </c>
      <c r="H2323" s="5">
        <v>0</v>
      </c>
      <c r="I2323" s="5">
        <v>0</v>
      </c>
      <c r="J2323" s="7">
        <f t="shared" si="2316"/>
        <v>1100000</v>
      </c>
      <c r="K2323" s="5">
        <v>13</v>
      </c>
      <c r="L2323" s="6">
        <f t="shared" si="2254"/>
        <v>14300000</v>
      </c>
      <c r="M2323" s="5">
        <f t="shared" ref="M2323:N2323" si="2341">F2323+H2323-K2323</f>
        <v>0</v>
      </c>
      <c r="N2323" s="6">
        <f t="shared" si="2341"/>
        <v>0</v>
      </c>
      <c r="O2323" s="5"/>
      <c r="P2323" s="5"/>
      <c r="Q2323" s="5"/>
      <c r="R2323" s="5"/>
      <c r="S2323" s="5"/>
      <c r="T2323" s="5"/>
      <c r="U2323" s="5"/>
      <c r="V2323" s="5"/>
      <c r="W2323" s="5"/>
    </row>
    <row r="2324" spans="1:23" x14ac:dyDescent="0.2">
      <c r="A2324" s="5" t="s">
        <v>2380</v>
      </c>
      <c r="B2324" s="5" t="s">
        <v>11</v>
      </c>
      <c r="C2324" s="5">
        <v>3</v>
      </c>
      <c r="D2324" s="6">
        <v>14445455</v>
      </c>
      <c r="E2324" s="5"/>
      <c r="F2324" s="5">
        <v>3</v>
      </c>
      <c r="G2324" s="6">
        <v>14445455</v>
      </c>
      <c r="H2324" s="5">
        <v>0</v>
      </c>
      <c r="I2324" s="5">
        <v>0</v>
      </c>
      <c r="J2324" s="7">
        <f t="shared" si="2316"/>
        <v>4815151.666666667</v>
      </c>
      <c r="K2324" s="5">
        <v>3</v>
      </c>
      <c r="L2324" s="6">
        <f t="shared" si="2254"/>
        <v>14445455</v>
      </c>
      <c r="M2324" s="5">
        <f t="shared" ref="M2324:N2324" si="2342">F2324+H2324-K2324</f>
        <v>0</v>
      </c>
      <c r="N2324" s="6">
        <f t="shared" si="2342"/>
        <v>0</v>
      </c>
      <c r="O2324" s="5"/>
      <c r="P2324" s="5"/>
      <c r="Q2324" s="5"/>
      <c r="R2324" s="5"/>
      <c r="S2324" s="5"/>
      <c r="T2324" s="5"/>
      <c r="U2324" s="5"/>
      <c r="V2324" s="5"/>
      <c r="W2324" s="5"/>
    </row>
    <row r="2325" spans="1:23" x14ac:dyDescent="0.2">
      <c r="A2325" s="5" t="s">
        <v>2381</v>
      </c>
      <c r="B2325" s="5" t="s">
        <v>11</v>
      </c>
      <c r="C2325" s="5">
        <v>5</v>
      </c>
      <c r="D2325" s="6">
        <v>14454545</v>
      </c>
      <c r="E2325" s="5"/>
      <c r="F2325" s="5">
        <v>5</v>
      </c>
      <c r="G2325" s="6">
        <v>14454545</v>
      </c>
      <c r="H2325" s="5">
        <v>0</v>
      </c>
      <c r="I2325" s="5">
        <v>0</v>
      </c>
      <c r="J2325" s="7">
        <f t="shared" si="2316"/>
        <v>2890909</v>
      </c>
      <c r="K2325" s="5">
        <v>5</v>
      </c>
      <c r="L2325" s="6">
        <f t="shared" si="2254"/>
        <v>14454545</v>
      </c>
      <c r="M2325" s="5">
        <f t="shared" ref="M2325:N2325" si="2343">F2325+H2325-K2325</f>
        <v>0</v>
      </c>
      <c r="N2325" s="6">
        <f t="shared" si="2343"/>
        <v>0</v>
      </c>
      <c r="O2325" s="5"/>
      <c r="P2325" s="5"/>
      <c r="Q2325" s="5"/>
      <c r="R2325" s="5"/>
      <c r="S2325" s="5"/>
      <c r="T2325" s="5"/>
      <c r="U2325" s="5"/>
      <c r="V2325" s="5"/>
      <c r="W2325" s="5"/>
    </row>
    <row r="2326" spans="1:23" x14ac:dyDescent="0.2">
      <c r="A2326" s="5" t="s">
        <v>2382</v>
      </c>
      <c r="B2326" s="5" t="s">
        <v>20</v>
      </c>
      <c r="C2326" s="5">
        <v>2</v>
      </c>
      <c r="D2326" s="6">
        <v>14472726</v>
      </c>
      <c r="E2326" s="5"/>
      <c r="F2326" s="5">
        <v>2</v>
      </c>
      <c r="G2326" s="6">
        <v>14472726</v>
      </c>
      <c r="H2326" s="5">
        <v>0</v>
      </c>
      <c r="I2326" s="5">
        <v>0</v>
      </c>
      <c r="J2326" s="7">
        <f t="shared" si="2316"/>
        <v>7236363</v>
      </c>
      <c r="K2326" s="5">
        <v>2</v>
      </c>
      <c r="L2326" s="6">
        <f t="shared" si="2254"/>
        <v>14472726</v>
      </c>
      <c r="M2326" s="5">
        <f t="shared" ref="M2326:N2326" si="2344">F2326+H2326-K2326</f>
        <v>0</v>
      </c>
      <c r="N2326" s="6">
        <f t="shared" si="2344"/>
        <v>0</v>
      </c>
      <c r="O2326" s="5"/>
      <c r="P2326" s="5"/>
      <c r="Q2326" s="5"/>
      <c r="R2326" s="5"/>
      <c r="S2326" s="5"/>
      <c r="T2326" s="5"/>
      <c r="U2326" s="5"/>
      <c r="V2326" s="5"/>
      <c r="W2326" s="5"/>
    </row>
    <row r="2327" spans="1:23" x14ac:dyDescent="0.2">
      <c r="A2327" s="5" t="s">
        <v>2383</v>
      </c>
      <c r="B2327" s="5" t="s">
        <v>11</v>
      </c>
      <c r="C2327" s="5">
        <v>10</v>
      </c>
      <c r="D2327" s="6">
        <v>14545450</v>
      </c>
      <c r="E2327" s="5"/>
      <c r="F2327" s="5">
        <v>10</v>
      </c>
      <c r="G2327" s="6">
        <v>14545450</v>
      </c>
      <c r="H2327" s="5">
        <v>0</v>
      </c>
      <c r="I2327" s="5">
        <v>0</v>
      </c>
      <c r="J2327" s="7">
        <f t="shared" si="2316"/>
        <v>1454545</v>
      </c>
      <c r="K2327" s="5">
        <v>10</v>
      </c>
      <c r="L2327" s="6">
        <f t="shared" si="2254"/>
        <v>14545450</v>
      </c>
      <c r="M2327" s="5">
        <f t="shared" ref="M2327:N2327" si="2345">F2327+H2327-K2327</f>
        <v>0</v>
      </c>
      <c r="N2327" s="6">
        <f t="shared" si="2345"/>
        <v>0</v>
      </c>
      <c r="O2327" s="5"/>
      <c r="P2327" s="5"/>
      <c r="Q2327" s="5"/>
      <c r="R2327" s="5"/>
      <c r="S2327" s="5"/>
      <c r="T2327" s="5"/>
      <c r="U2327" s="5"/>
      <c r="V2327" s="5"/>
      <c r="W2327" s="5"/>
    </row>
    <row r="2328" spans="1:23" x14ac:dyDescent="0.2">
      <c r="A2328" s="5" t="s">
        <v>2384</v>
      </c>
      <c r="B2328" s="5" t="s">
        <v>11</v>
      </c>
      <c r="C2328" s="5">
        <v>0</v>
      </c>
      <c r="D2328" s="5">
        <v>0</v>
      </c>
      <c r="E2328" s="5"/>
      <c r="F2328" s="5">
        <v>0</v>
      </c>
      <c r="G2328" s="5">
        <v>0</v>
      </c>
      <c r="H2328" s="5">
        <v>4</v>
      </c>
      <c r="I2328" s="6">
        <v>20800000</v>
      </c>
      <c r="J2328" s="7">
        <f t="shared" si="2316"/>
        <v>5200000</v>
      </c>
      <c r="K2328" s="5">
        <v>4</v>
      </c>
      <c r="L2328" s="6">
        <f t="shared" si="2254"/>
        <v>20800000</v>
      </c>
      <c r="M2328" s="5">
        <f t="shared" ref="M2328:N2328" si="2346">F2328+H2328-K2328</f>
        <v>0</v>
      </c>
      <c r="N2328" s="6">
        <f t="shared" si="2346"/>
        <v>0</v>
      </c>
      <c r="O2328" s="5"/>
      <c r="P2328" s="5"/>
      <c r="Q2328" s="5"/>
      <c r="R2328" s="5"/>
      <c r="S2328" s="5"/>
      <c r="T2328" s="5"/>
      <c r="U2328" s="5"/>
      <c r="V2328" s="5"/>
      <c r="W2328" s="5"/>
    </row>
    <row r="2329" spans="1:23" x14ac:dyDescent="0.2">
      <c r="A2329" s="5" t="s">
        <v>2385</v>
      </c>
      <c r="B2329" s="5" t="s">
        <v>20</v>
      </c>
      <c r="C2329" s="5">
        <v>1</v>
      </c>
      <c r="D2329" s="6">
        <v>14627273</v>
      </c>
      <c r="E2329" s="5"/>
      <c r="F2329" s="5">
        <v>1</v>
      </c>
      <c r="G2329" s="6">
        <v>14627273</v>
      </c>
      <c r="H2329" s="5">
        <v>0</v>
      </c>
      <c r="I2329" s="5">
        <v>0</v>
      </c>
      <c r="J2329" s="7">
        <f t="shared" si="2316"/>
        <v>14627273</v>
      </c>
      <c r="K2329" s="5">
        <v>1</v>
      </c>
      <c r="L2329" s="6">
        <f t="shared" si="2254"/>
        <v>14627273</v>
      </c>
      <c r="M2329" s="5">
        <f t="shared" ref="M2329:N2329" si="2347">F2329+H2329-K2329</f>
        <v>0</v>
      </c>
      <c r="N2329" s="6">
        <f t="shared" si="2347"/>
        <v>0</v>
      </c>
      <c r="O2329" s="5"/>
      <c r="P2329" s="5"/>
      <c r="Q2329" s="5"/>
      <c r="R2329" s="5"/>
      <c r="S2329" s="5"/>
      <c r="T2329" s="5"/>
      <c r="U2329" s="5"/>
      <c r="V2329" s="5"/>
      <c r="W2329" s="5"/>
    </row>
    <row r="2330" spans="1:23" x14ac:dyDescent="0.2">
      <c r="A2330" s="5" t="s">
        <v>2386</v>
      </c>
      <c r="B2330" s="5" t="s">
        <v>20</v>
      </c>
      <c r="C2330" s="5">
        <v>1</v>
      </c>
      <c r="D2330" s="6">
        <v>14727273</v>
      </c>
      <c r="E2330" s="5"/>
      <c r="F2330" s="5">
        <v>1</v>
      </c>
      <c r="G2330" s="6">
        <v>14727273</v>
      </c>
      <c r="H2330" s="5">
        <v>0</v>
      </c>
      <c r="I2330" s="5">
        <v>0</v>
      </c>
      <c r="J2330" s="7">
        <f t="shared" si="2316"/>
        <v>14727273</v>
      </c>
      <c r="K2330" s="5">
        <v>1</v>
      </c>
      <c r="L2330" s="6">
        <f t="shared" si="2254"/>
        <v>14727273</v>
      </c>
      <c r="M2330" s="5">
        <f t="shared" ref="M2330:N2330" si="2348">F2330+H2330-K2330</f>
        <v>0</v>
      </c>
      <c r="N2330" s="6">
        <f t="shared" si="2348"/>
        <v>0</v>
      </c>
      <c r="O2330" s="5"/>
      <c r="P2330" s="5"/>
      <c r="Q2330" s="5"/>
      <c r="R2330" s="5"/>
      <c r="S2330" s="5"/>
      <c r="T2330" s="5"/>
      <c r="U2330" s="5"/>
      <c r="V2330" s="5"/>
      <c r="W2330" s="5"/>
    </row>
    <row r="2331" spans="1:23" x14ac:dyDescent="0.2">
      <c r="A2331" s="5" t="s">
        <v>2387</v>
      </c>
      <c r="B2331" s="5" t="s">
        <v>11</v>
      </c>
      <c r="C2331" s="5">
        <v>5</v>
      </c>
      <c r="D2331" s="6">
        <v>15000000</v>
      </c>
      <c r="E2331" s="5"/>
      <c r="F2331" s="5">
        <v>5</v>
      </c>
      <c r="G2331" s="6">
        <v>15000000</v>
      </c>
      <c r="H2331" s="5">
        <v>0</v>
      </c>
      <c r="I2331" s="5">
        <v>0</v>
      </c>
      <c r="J2331" s="7">
        <f t="shared" si="2316"/>
        <v>3000000</v>
      </c>
      <c r="K2331" s="5">
        <v>5</v>
      </c>
      <c r="L2331" s="6">
        <f t="shared" si="2254"/>
        <v>15000000</v>
      </c>
      <c r="M2331" s="5">
        <f t="shared" ref="M2331:N2331" si="2349">F2331+H2331-K2331</f>
        <v>0</v>
      </c>
      <c r="N2331" s="6">
        <f t="shared" si="2349"/>
        <v>0</v>
      </c>
      <c r="O2331" s="5"/>
      <c r="P2331" s="5"/>
      <c r="Q2331" s="5"/>
      <c r="R2331" s="5"/>
      <c r="S2331" s="5"/>
      <c r="T2331" s="5"/>
      <c r="U2331" s="5"/>
      <c r="V2331" s="5"/>
      <c r="W2331" s="5"/>
    </row>
    <row r="2332" spans="1:23" x14ac:dyDescent="0.2">
      <c r="A2332" s="5" t="s">
        <v>2388</v>
      </c>
      <c r="B2332" s="5" t="s">
        <v>20</v>
      </c>
      <c r="C2332" s="5">
        <v>1</v>
      </c>
      <c r="D2332" s="6">
        <v>15081818</v>
      </c>
      <c r="E2332" s="5"/>
      <c r="F2332" s="5">
        <v>1</v>
      </c>
      <c r="G2332" s="6">
        <v>15081818</v>
      </c>
      <c r="H2332" s="5">
        <v>0</v>
      </c>
      <c r="I2332" s="5">
        <v>0</v>
      </c>
      <c r="J2332" s="7">
        <f t="shared" si="2316"/>
        <v>15081818</v>
      </c>
      <c r="K2332" s="5">
        <v>1</v>
      </c>
      <c r="L2332" s="6">
        <f t="shared" si="2254"/>
        <v>15081818</v>
      </c>
      <c r="M2332" s="5">
        <f t="shared" ref="M2332:N2332" si="2350">F2332+H2332-K2332</f>
        <v>0</v>
      </c>
      <c r="N2332" s="6">
        <f t="shared" si="2350"/>
        <v>0</v>
      </c>
      <c r="O2332" s="5"/>
      <c r="P2332" s="5"/>
      <c r="Q2332" s="5"/>
      <c r="R2332" s="5"/>
      <c r="S2332" s="5"/>
      <c r="T2332" s="5"/>
      <c r="U2332" s="5"/>
      <c r="V2332" s="5"/>
      <c r="W2332" s="5"/>
    </row>
    <row r="2333" spans="1:23" x14ac:dyDescent="0.2">
      <c r="A2333" s="5" t="s">
        <v>2389</v>
      </c>
      <c r="B2333" s="5" t="s">
        <v>11</v>
      </c>
      <c r="C2333" s="5">
        <v>61</v>
      </c>
      <c r="D2333" s="6">
        <v>15090936</v>
      </c>
      <c r="E2333" s="5"/>
      <c r="F2333" s="5">
        <v>61</v>
      </c>
      <c r="G2333" s="6">
        <v>15090936</v>
      </c>
      <c r="H2333" s="5">
        <v>0</v>
      </c>
      <c r="I2333" s="5">
        <v>0</v>
      </c>
      <c r="J2333" s="7">
        <f t="shared" si="2316"/>
        <v>247392.39344262294</v>
      </c>
      <c r="K2333" s="5">
        <v>61</v>
      </c>
      <c r="L2333" s="6">
        <f t="shared" si="2254"/>
        <v>15090936</v>
      </c>
      <c r="M2333" s="5">
        <f t="shared" ref="M2333:N2333" si="2351">F2333+H2333-K2333</f>
        <v>0</v>
      </c>
      <c r="N2333" s="6">
        <f t="shared" si="2351"/>
        <v>0</v>
      </c>
      <c r="O2333" s="5"/>
      <c r="P2333" s="5"/>
      <c r="Q2333" s="5"/>
      <c r="R2333" s="5"/>
      <c r="S2333" s="5"/>
      <c r="T2333" s="5"/>
      <c r="U2333" s="5"/>
      <c r="V2333" s="5"/>
      <c r="W2333" s="5"/>
    </row>
    <row r="2334" spans="1:23" x14ac:dyDescent="0.2">
      <c r="A2334" s="5" t="s">
        <v>2390</v>
      </c>
      <c r="B2334" s="5" t="s">
        <v>11</v>
      </c>
      <c r="C2334" s="5">
        <v>1</v>
      </c>
      <c r="D2334" s="6">
        <v>15263637</v>
      </c>
      <c r="E2334" s="5"/>
      <c r="F2334" s="5">
        <v>1</v>
      </c>
      <c r="G2334" s="6">
        <v>15263637</v>
      </c>
      <c r="H2334" s="5">
        <v>0</v>
      </c>
      <c r="I2334" s="5">
        <v>0</v>
      </c>
      <c r="J2334" s="7">
        <f t="shared" si="2316"/>
        <v>15263637</v>
      </c>
      <c r="K2334" s="5">
        <v>1</v>
      </c>
      <c r="L2334" s="6">
        <f t="shared" si="2254"/>
        <v>15263637</v>
      </c>
      <c r="M2334" s="5">
        <f t="shared" ref="M2334:N2334" si="2352">F2334+H2334-K2334</f>
        <v>0</v>
      </c>
      <c r="N2334" s="6">
        <f t="shared" si="2352"/>
        <v>0</v>
      </c>
      <c r="O2334" s="5"/>
      <c r="P2334" s="5"/>
      <c r="Q2334" s="5"/>
      <c r="R2334" s="5"/>
      <c r="S2334" s="5"/>
      <c r="T2334" s="5"/>
      <c r="U2334" s="5"/>
      <c r="V2334" s="5"/>
      <c r="W2334" s="5"/>
    </row>
    <row r="2335" spans="1:23" x14ac:dyDescent="0.2">
      <c r="A2335" s="5" t="s">
        <v>2391</v>
      </c>
      <c r="B2335" s="5" t="s">
        <v>11</v>
      </c>
      <c r="C2335" s="5">
        <v>1</v>
      </c>
      <c r="D2335" s="6">
        <v>15627273</v>
      </c>
      <c r="E2335" s="5"/>
      <c r="F2335" s="5">
        <v>1</v>
      </c>
      <c r="G2335" s="6">
        <v>15627273</v>
      </c>
      <c r="H2335" s="5">
        <v>0</v>
      </c>
      <c r="I2335" s="5">
        <v>0</v>
      </c>
      <c r="J2335" s="7">
        <f t="shared" si="2316"/>
        <v>15627273</v>
      </c>
      <c r="K2335" s="5">
        <v>1</v>
      </c>
      <c r="L2335" s="6">
        <f t="shared" si="2254"/>
        <v>15627273</v>
      </c>
      <c r="M2335" s="5">
        <f t="shared" ref="M2335:N2335" si="2353">F2335+H2335-K2335</f>
        <v>0</v>
      </c>
      <c r="N2335" s="6">
        <f t="shared" si="2353"/>
        <v>0</v>
      </c>
      <c r="O2335" s="5"/>
      <c r="P2335" s="5"/>
      <c r="Q2335" s="5"/>
      <c r="R2335" s="5"/>
      <c r="S2335" s="5"/>
      <c r="T2335" s="5"/>
      <c r="U2335" s="5"/>
      <c r="V2335" s="5"/>
      <c r="W2335" s="5"/>
    </row>
    <row r="2336" spans="1:23" x14ac:dyDescent="0.2">
      <c r="A2336" s="5" t="s">
        <v>2392</v>
      </c>
      <c r="B2336" s="5" t="s">
        <v>20</v>
      </c>
      <c r="C2336" s="5">
        <v>2</v>
      </c>
      <c r="D2336" s="6">
        <v>15800000</v>
      </c>
      <c r="E2336" s="5"/>
      <c r="F2336" s="5">
        <v>2</v>
      </c>
      <c r="G2336" s="6">
        <v>15800000</v>
      </c>
      <c r="H2336" s="5">
        <v>0</v>
      </c>
      <c r="I2336" s="5">
        <v>0</v>
      </c>
      <c r="J2336" s="7">
        <f t="shared" si="2316"/>
        <v>7900000</v>
      </c>
      <c r="K2336" s="5">
        <v>2</v>
      </c>
      <c r="L2336" s="6">
        <f t="shared" si="2254"/>
        <v>15800000</v>
      </c>
      <c r="M2336" s="5">
        <f t="shared" ref="M2336:N2336" si="2354">F2336+H2336-K2336</f>
        <v>0</v>
      </c>
      <c r="N2336" s="6">
        <f t="shared" si="2354"/>
        <v>0</v>
      </c>
      <c r="O2336" s="5"/>
      <c r="P2336" s="5"/>
      <c r="Q2336" s="5"/>
      <c r="R2336" s="5"/>
      <c r="S2336" s="5"/>
      <c r="T2336" s="5"/>
      <c r="U2336" s="5"/>
      <c r="V2336" s="5"/>
      <c r="W2336" s="5"/>
    </row>
    <row r="2337" spans="1:23" x14ac:dyDescent="0.2">
      <c r="A2337" s="5" t="s">
        <v>2393</v>
      </c>
      <c r="B2337" s="5" t="s">
        <v>25</v>
      </c>
      <c r="C2337" s="5">
        <v>1</v>
      </c>
      <c r="D2337" s="6">
        <v>15900000</v>
      </c>
      <c r="E2337" s="5"/>
      <c r="F2337" s="5">
        <v>1</v>
      </c>
      <c r="G2337" s="6">
        <v>15900000</v>
      </c>
      <c r="H2337" s="5">
        <v>0</v>
      </c>
      <c r="I2337" s="5">
        <v>0</v>
      </c>
      <c r="J2337" s="7">
        <f t="shared" si="2316"/>
        <v>15900000</v>
      </c>
      <c r="K2337" s="5">
        <v>1</v>
      </c>
      <c r="L2337" s="6">
        <f t="shared" si="2254"/>
        <v>15900000</v>
      </c>
      <c r="M2337" s="5">
        <f t="shared" ref="M2337:N2337" si="2355">F2337+H2337-K2337</f>
        <v>0</v>
      </c>
      <c r="N2337" s="6">
        <f t="shared" si="2355"/>
        <v>0</v>
      </c>
      <c r="O2337" s="5"/>
      <c r="P2337" s="5"/>
      <c r="Q2337" s="5"/>
      <c r="R2337" s="5"/>
      <c r="S2337" s="5"/>
      <c r="T2337" s="5"/>
      <c r="U2337" s="5"/>
      <c r="V2337" s="5"/>
      <c r="W2337" s="5"/>
    </row>
    <row r="2338" spans="1:23" x14ac:dyDescent="0.2">
      <c r="A2338" s="5" t="s">
        <v>2394</v>
      </c>
      <c r="B2338" s="5" t="s">
        <v>11</v>
      </c>
      <c r="C2338" s="5">
        <v>1</v>
      </c>
      <c r="D2338" s="6">
        <v>15909091</v>
      </c>
      <c r="E2338" s="5"/>
      <c r="F2338" s="5">
        <v>1</v>
      </c>
      <c r="G2338" s="6">
        <v>15909091</v>
      </c>
      <c r="H2338" s="5">
        <v>0</v>
      </c>
      <c r="I2338" s="5">
        <v>0</v>
      </c>
      <c r="J2338" s="7">
        <f t="shared" si="2316"/>
        <v>15909091</v>
      </c>
      <c r="K2338" s="5">
        <v>1</v>
      </c>
      <c r="L2338" s="6">
        <f t="shared" si="2254"/>
        <v>15909091</v>
      </c>
      <c r="M2338" s="5">
        <f t="shared" ref="M2338:N2338" si="2356">F2338+H2338-K2338</f>
        <v>0</v>
      </c>
      <c r="N2338" s="6">
        <f t="shared" si="2356"/>
        <v>0</v>
      </c>
      <c r="O2338" s="5"/>
      <c r="P2338" s="5"/>
      <c r="Q2338" s="5"/>
      <c r="R2338" s="5"/>
      <c r="S2338" s="5"/>
      <c r="T2338" s="5"/>
      <c r="U2338" s="5"/>
      <c r="V2338" s="5"/>
      <c r="W2338" s="5"/>
    </row>
    <row r="2339" spans="1:23" x14ac:dyDescent="0.2">
      <c r="A2339" s="5" t="s">
        <v>2395</v>
      </c>
      <c r="B2339" s="5" t="s">
        <v>11</v>
      </c>
      <c r="C2339" s="5">
        <v>1</v>
      </c>
      <c r="D2339" s="6">
        <v>16000000</v>
      </c>
      <c r="E2339" s="5"/>
      <c r="F2339" s="5">
        <v>1</v>
      </c>
      <c r="G2339" s="6">
        <v>16000000</v>
      </c>
      <c r="H2339" s="5">
        <v>0</v>
      </c>
      <c r="I2339" s="5">
        <v>0</v>
      </c>
      <c r="J2339" s="7">
        <f t="shared" si="2316"/>
        <v>16000000</v>
      </c>
      <c r="K2339" s="5">
        <v>1</v>
      </c>
      <c r="L2339" s="6">
        <f t="shared" si="2254"/>
        <v>16000000</v>
      </c>
      <c r="M2339" s="5">
        <f t="shared" ref="M2339:N2339" si="2357">F2339+H2339-K2339</f>
        <v>0</v>
      </c>
      <c r="N2339" s="6">
        <f t="shared" si="2357"/>
        <v>0</v>
      </c>
      <c r="O2339" s="5"/>
      <c r="P2339" s="5"/>
      <c r="Q2339" s="5"/>
      <c r="R2339" s="5"/>
      <c r="S2339" s="5"/>
      <c r="T2339" s="5"/>
      <c r="U2339" s="5"/>
      <c r="V2339" s="5"/>
      <c r="W2339" s="5"/>
    </row>
    <row r="2340" spans="1:23" x14ac:dyDescent="0.2">
      <c r="A2340" s="5" t="s">
        <v>2396</v>
      </c>
      <c r="B2340" s="5" t="s">
        <v>11</v>
      </c>
      <c r="C2340" s="5">
        <v>1</v>
      </c>
      <c r="D2340" s="6">
        <v>16025454</v>
      </c>
      <c r="E2340" s="5"/>
      <c r="F2340" s="5">
        <v>1</v>
      </c>
      <c r="G2340" s="6">
        <v>16025454</v>
      </c>
      <c r="H2340" s="5">
        <v>0</v>
      </c>
      <c r="I2340" s="5">
        <v>0</v>
      </c>
      <c r="J2340" s="7">
        <f t="shared" si="2316"/>
        <v>16025454</v>
      </c>
      <c r="K2340" s="5">
        <v>1</v>
      </c>
      <c r="L2340" s="6">
        <f t="shared" si="2254"/>
        <v>16025454</v>
      </c>
      <c r="M2340" s="5">
        <f t="shared" ref="M2340:N2340" si="2358">F2340+H2340-K2340</f>
        <v>0</v>
      </c>
      <c r="N2340" s="6">
        <f t="shared" si="2358"/>
        <v>0</v>
      </c>
      <c r="O2340" s="5"/>
      <c r="P2340" s="5"/>
      <c r="Q2340" s="5"/>
      <c r="R2340" s="5"/>
      <c r="S2340" s="5"/>
      <c r="T2340" s="5"/>
      <c r="U2340" s="5"/>
      <c r="V2340" s="5"/>
      <c r="W2340" s="5"/>
    </row>
    <row r="2341" spans="1:23" x14ac:dyDescent="0.2">
      <c r="A2341" s="5" t="s">
        <v>2397</v>
      </c>
      <c r="B2341" s="5" t="s">
        <v>11</v>
      </c>
      <c r="C2341" s="5">
        <v>179</v>
      </c>
      <c r="D2341" s="6">
        <v>16268116</v>
      </c>
      <c r="E2341" s="5"/>
      <c r="F2341" s="5">
        <v>179</v>
      </c>
      <c r="G2341" s="6">
        <v>16268116</v>
      </c>
      <c r="H2341" s="5">
        <v>0</v>
      </c>
      <c r="I2341" s="5">
        <v>0</v>
      </c>
      <c r="J2341" s="7">
        <f t="shared" si="2316"/>
        <v>90883.32960893854</v>
      </c>
      <c r="K2341" s="5">
        <v>179</v>
      </c>
      <c r="L2341" s="6">
        <f t="shared" si="2254"/>
        <v>16268115.999999998</v>
      </c>
      <c r="M2341" s="5">
        <f t="shared" ref="M2341:N2341" si="2359">F2341+H2341-K2341</f>
        <v>0</v>
      </c>
      <c r="N2341" s="6">
        <f t="shared" si="2359"/>
        <v>0</v>
      </c>
      <c r="O2341" s="5"/>
      <c r="P2341" s="5"/>
      <c r="Q2341" s="5"/>
      <c r="R2341" s="5"/>
      <c r="S2341" s="5"/>
      <c r="T2341" s="5"/>
      <c r="U2341" s="5"/>
      <c r="V2341" s="5"/>
      <c r="W2341" s="5"/>
    </row>
    <row r="2342" spans="1:23" x14ac:dyDescent="0.2">
      <c r="A2342" s="5" t="s">
        <v>2398</v>
      </c>
      <c r="B2342" s="5" t="s">
        <v>11</v>
      </c>
      <c r="C2342" s="5">
        <v>3</v>
      </c>
      <c r="D2342" s="6">
        <v>16363635</v>
      </c>
      <c r="E2342" s="5"/>
      <c r="F2342" s="5">
        <v>3</v>
      </c>
      <c r="G2342" s="6">
        <v>16363635</v>
      </c>
      <c r="H2342" s="5">
        <v>0</v>
      </c>
      <c r="I2342" s="5">
        <v>0</v>
      </c>
      <c r="J2342" s="7">
        <f t="shared" si="2316"/>
        <v>5454545</v>
      </c>
      <c r="K2342" s="5">
        <v>3</v>
      </c>
      <c r="L2342" s="6">
        <f t="shared" si="2254"/>
        <v>16363635</v>
      </c>
      <c r="M2342" s="5">
        <f t="shared" ref="M2342:N2342" si="2360">F2342+H2342-K2342</f>
        <v>0</v>
      </c>
      <c r="N2342" s="6">
        <f t="shared" si="2360"/>
        <v>0</v>
      </c>
      <c r="O2342" s="5"/>
      <c r="P2342" s="5"/>
      <c r="Q2342" s="5"/>
      <c r="R2342" s="5"/>
      <c r="S2342" s="5"/>
      <c r="T2342" s="5"/>
      <c r="U2342" s="5"/>
      <c r="V2342" s="5"/>
      <c r="W2342" s="5"/>
    </row>
    <row r="2343" spans="1:23" x14ac:dyDescent="0.2">
      <c r="A2343" s="5" t="s">
        <v>2399</v>
      </c>
      <c r="B2343" s="5" t="s">
        <v>11</v>
      </c>
      <c r="C2343" s="5">
        <v>21</v>
      </c>
      <c r="D2343" s="6">
        <v>16380000</v>
      </c>
      <c r="E2343" s="5"/>
      <c r="F2343" s="5">
        <v>21</v>
      </c>
      <c r="G2343" s="6">
        <v>16380000</v>
      </c>
      <c r="H2343" s="5">
        <v>0</v>
      </c>
      <c r="I2343" s="5">
        <v>0</v>
      </c>
      <c r="J2343" s="7">
        <f t="shared" si="2316"/>
        <v>780000</v>
      </c>
      <c r="K2343" s="5">
        <v>21</v>
      </c>
      <c r="L2343" s="6">
        <f t="shared" si="2254"/>
        <v>16380000</v>
      </c>
      <c r="M2343" s="5">
        <f t="shared" ref="M2343:N2343" si="2361">F2343+H2343-K2343</f>
        <v>0</v>
      </c>
      <c r="N2343" s="6">
        <f t="shared" si="2361"/>
        <v>0</v>
      </c>
      <c r="O2343" s="5"/>
      <c r="P2343" s="5"/>
      <c r="Q2343" s="5"/>
      <c r="R2343" s="5"/>
      <c r="S2343" s="5"/>
      <c r="T2343" s="5"/>
      <c r="U2343" s="5"/>
      <c r="V2343" s="5"/>
      <c r="W2343" s="5"/>
    </row>
    <row r="2344" spans="1:23" x14ac:dyDescent="0.2">
      <c r="A2344" s="5" t="s">
        <v>2400</v>
      </c>
      <c r="B2344" s="5" t="s">
        <v>11</v>
      </c>
      <c r="C2344" s="5">
        <v>2</v>
      </c>
      <c r="D2344" s="6">
        <v>16454546</v>
      </c>
      <c r="E2344" s="5"/>
      <c r="F2344" s="5">
        <v>2</v>
      </c>
      <c r="G2344" s="6">
        <v>16454546</v>
      </c>
      <c r="H2344" s="5">
        <v>0</v>
      </c>
      <c r="I2344" s="5">
        <v>0</v>
      </c>
      <c r="J2344" s="7">
        <f t="shared" si="2316"/>
        <v>8227273</v>
      </c>
      <c r="K2344" s="5">
        <v>2</v>
      </c>
      <c r="L2344" s="6">
        <f t="shared" si="2254"/>
        <v>16454546</v>
      </c>
      <c r="M2344" s="5">
        <f t="shared" ref="M2344:N2344" si="2362">F2344+H2344-K2344</f>
        <v>0</v>
      </c>
      <c r="N2344" s="6">
        <f t="shared" si="2362"/>
        <v>0</v>
      </c>
      <c r="O2344" s="5"/>
      <c r="P2344" s="5"/>
      <c r="Q2344" s="5"/>
      <c r="R2344" s="5"/>
      <c r="S2344" s="5"/>
      <c r="T2344" s="5"/>
      <c r="U2344" s="5"/>
      <c r="V2344" s="5"/>
      <c r="W2344" s="5"/>
    </row>
    <row r="2345" spans="1:23" x14ac:dyDescent="0.2">
      <c r="A2345" s="5" t="s">
        <v>2401</v>
      </c>
      <c r="B2345" s="5" t="s">
        <v>11</v>
      </c>
      <c r="C2345" s="5">
        <v>1</v>
      </c>
      <c r="D2345" s="6">
        <v>16536364</v>
      </c>
      <c r="E2345" s="5"/>
      <c r="F2345" s="5">
        <v>1</v>
      </c>
      <c r="G2345" s="6">
        <v>16536364</v>
      </c>
      <c r="H2345" s="5">
        <v>0</v>
      </c>
      <c r="I2345" s="5">
        <v>0</v>
      </c>
      <c r="J2345" s="7">
        <f t="shared" si="2316"/>
        <v>16536364</v>
      </c>
      <c r="K2345" s="5">
        <v>1</v>
      </c>
      <c r="L2345" s="6">
        <f t="shared" si="2254"/>
        <v>16536364</v>
      </c>
      <c r="M2345" s="5">
        <f t="shared" ref="M2345:N2345" si="2363">F2345+H2345-K2345</f>
        <v>0</v>
      </c>
      <c r="N2345" s="6">
        <f t="shared" si="2363"/>
        <v>0</v>
      </c>
      <c r="O2345" s="5"/>
      <c r="P2345" s="5"/>
      <c r="Q2345" s="5"/>
      <c r="R2345" s="5"/>
      <c r="S2345" s="5"/>
      <c r="T2345" s="5"/>
      <c r="U2345" s="5"/>
      <c r="V2345" s="5"/>
      <c r="W2345" s="5"/>
    </row>
    <row r="2346" spans="1:23" x14ac:dyDescent="0.2">
      <c r="A2346" s="5" t="s">
        <v>2402</v>
      </c>
      <c r="B2346" s="5" t="s">
        <v>11</v>
      </c>
      <c r="C2346" s="5">
        <v>1</v>
      </c>
      <c r="D2346" s="6">
        <v>16540909</v>
      </c>
      <c r="E2346" s="5"/>
      <c r="F2346" s="5">
        <v>1</v>
      </c>
      <c r="G2346" s="6">
        <v>16540909</v>
      </c>
      <c r="H2346" s="5">
        <v>0</v>
      </c>
      <c r="I2346" s="5">
        <v>0</v>
      </c>
      <c r="J2346" s="7">
        <f t="shared" si="2316"/>
        <v>16540909</v>
      </c>
      <c r="K2346" s="5">
        <v>1</v>
      </c>
      <c r="L2346" s="6">
        <f t="shared" si="2254"/>
        <v>16540909</v>
      </c>
      <c r="M2346" s="5">
        <f t="shared" ref="M2346:N2346" si="2364">F2346+H2346-K2346</f>
        <v>0</v>
      </c>
      <c r="N2346" s="6">
        <f t="shared" si="2364"/>
        <v>0</v>
      </c>
      <c r="O2346" s="5"/>
      <c r="P2346" s="5"/>
      <c r="Q2346" s="5"/>
      <c r="R2346" s="5"/>
      <c r="S2346" s="5"/>
      <c r="T2346" s="5"/>
      <c r="U2346" s="5"/>
      <c r="V2346" s="5"/>
      <c r="W2346" s="5"/>
    </row>
    <row r="2347" spans="1:23" x14ac:dyDescent="0.2">
      <c r="A2347" s="5" t="s">
        <v>2403</v>
      </c>
      <c r="B2347" s="5" t="s">
        <v>11</v>
      </c>
      <c r="C2347" s="5">
        <v>1</v>
      </c>
      <c r="D2347" s="6">
        <v>16627273</v>
      </c>
      <c r="E2347" s="5"/>
      <c r="F2347" s="5">
        <v>1</v>
      </c>
      <c r="G2347" s="6">
        <v>16627273</v>
      </c>
      <c r="H2347" s="5">
        <v>0</v>
      </c>
      <c r="I2347" s="5">
        <v>0</v>
      </c>
      <c r="J2347" s="7">
        <f t="shared" si="2316"/>
        <v>16627273</v>
      </c>
      <c r="K2347" s="5">
        <v>1</v>
      </c>
      <c r="L2347" s="6">
        <f t="shared" si="2254"/>
        <v>16627273</v>
      </c>
      <c r="M2347" s="5">
        <f t="shared" ref="M2347:N2347" si="2365">F2347+H2347-K2347</f>
        <v>0</v>
      </c>
      <c r="N2347" s="6">
        <f t="shared" si="2365"/>
        <v>0</v>
      </c>
      <c r="O2347" s="5"/>
      <c r="P2347" s="5"/>
      <c r="Q2347" s="5"/>
      <c r="R2347" s="5"/>
      <c r="S2347" s="5"/>
      <c r="T2347" s="5"/>
      <c r="U2347" s="5"/>
      <c r="V2347" s="5"/>
      <c r="W2347" s="5"/>
    </row>
    <row r="2348" spans="1:23" x14ac:dyDescent="0.2">
      <c r="A2348" s="5" t="s">
        <v>2404</v>
      </c>
      <c r="B2348" s="5" t="s">
        <v>11</v>
      </c>
      <c r="C2348" s="5">
        <v>1</v>
      </c>
      <c r="D2348" s="6">
        <v>16809091</v>
      </c>
      <c r="E2348" s="5"/>
      <c r="F2348" s="5">
        <v>1</v>
      </c>
      <c r="G2348" s="6">
        <v>16809091</v>
      </c>
      <c r="H2348" s="5">
        <v>0</v>
      </c>
      <c r="I2348" s="5">
        <v>0</v>
      </c>
      <c r="J2348" s="7">
        <f t="shared" si="2316"/>
        <v>16809091</v>
      </c>
      <c r="K2348" s="5">
        <v>1</v>
      </c>
      <c r="L2348" s="6">
        <f t="shared" si="2254"/>
        <v>16809091</v>
      </c>
      <c r="M2348" s="5">
        <f t="shared" ref="M2348:N2348" si="2366">F2348+H2348-K2348</f>
        <v>0</v>
      </c>
      <c r="N2348" s="6">
        <f t="shared" si="2366"/>
        <v>0</v>
      </c>
      <c r="O2348" s="5"/>
      <c r="P2348" s="5"/>
      <c r="Q2348" s="5"/>
      <c r="R2348" s="5"/>
      <c r="S2348" s="5"/>
      <c r="T2348" s="5"/>
      <c r="U2348" s="5"/>
      <c r="V2348" s="5"/>
      <c r="W2348" s="5"/>
    </row>
    <row r="2349" spans="1:23" x14ac:dyDescent="0.2">
      <c r="A2349" s="5" t="s">
        <v>2405</v>
      </c>
      <c r="B2349" s="5" t="s">
        <v>11</v>
      </c>
      <c r="C2349" s="5">
        <v>1</v>
      </c>
      <c r="D2349" s="6">
        <v>16809091</v>
      </c>
      <c r="E2349" s="5"/>
      <c r="F2349" s="5">
        <v>1</v>
      </c>
      <c r="G2349" s="6">
        <v>16809091</v>
      </c>
      <c r="H2349" s="5">
        <v>0</v>
      </c>
      <c r="I2349" s="5">
        <v>0</v>
      </c>
      <c r="J2349" s="7">
        <f t="shared" si="2316"/>
        <v>16809091</v>
      </c>
      <c r="K2349" s="5">
        <v>1</v>
      </c>
      <c r="L2349" s="6">
        <f t="shared" si="2254"/>
        <v>16809091</v>
      </c>
      <c r="M2349" s="5">
        <f t="shared" ref="M2349:N2349" si="2367">F2349+H2349-K2349</f>
        <v>0</v>
      </c>
      <c r="N2349" s="6">
        <f t="shared" si="2367"/>
        <v>0</v>
      </c>
      <c r="O2349" s="5"/>
      <c r="P2349" s="5"/>
      <c r="Q2349" s="5"/>
      <c r="R2349" s="5"/>
      <c r="S2349" s="5"/>
      <c r="T2349" s="5"/>
      <c r="U2349" s="5"/>
      <c r="V2349" s="5"/>
      <c r="W2349" s="5"/>
    </row>
    <row r="2350" spans="1:23" x14ac:dyDescent="0.2">
      <c r="A2350" s="5" t="s">
        <v>2406</v>
      </c>
      <c r="B2350" s="5" t="s">
        <v>11</v>
      </c>
      <c r="C2350" s="5">
        <v>1</v>
      </c>
      <c r="D2350" s="6">
        <v>16872727</v>
      </c>
      <c r="E2350" s="5"/>
      <c r="F2350" s="5">
        <v>1</v>
      </c>
      <c r="G2350" s="6">
        <v>16872727</v>
      </c>
      <c r="H2350" s="5">
        <v>0</v>
      </c>
      <c r="I2350" s="5">
        <v>0</v>
      </c>
      <c r="J2350" s="7">
        <f t="shared" si="2316"/>
        <v>16872727</v>
      </c>
      <c r="K2350" s="5">
        <v>1</v>
      </c>
      <c r="L2350" s="6">
        <f t="shared" si="2254"/>
        <v>16872727</v>
      </c>
      <c r="M2350" s="5">
        <f t="shared" ref="M2350:N2350" si="2368">F2350+H2350-K2350</f>
        <v>0</v>
      </c>
      <c r="N2350" s="6">
        <f t="shared" si="2368"/>
        <v>0</v>
      </c>
      <c r="O2350" s="5"/>
      <c r="P2350" s="5"/>
      <c r="Q2350" s="5"/>
      <c r="R2350" s="5"/>
      <c r="S2350" s="5"/>
      <c r="T2350" s="5"/>
      <c r="U2350" s="5"/>
      <c r="V2350" s="5"/>
      <c r="W2350" s="5"/>
    </row>
    <row r="2351" spans="1:23" x14ac:dyDescent="0.2">
      <c r="A2351" s="5" t="s">
        <v>2407</v>
      </c>
      <c r="B2351" s="5" t="s">
        <v>11</v>
      </c>
      <c r="C2351" s="5">
        <v>2</v>
      </c>
      <c r="D2351" s="6">
        <v>16909090</v>
      </c>
      <c r="E2351" s="5"/>
      <c r="F2351" s="5">
        <v>2</v>
      </c>
      <c r="G2351" s="6">
        <v>16909090</v>
      </c>
      <c r="H2351" s="5">
        <v>0</v>
      </c>
      <c r="I2351" s="5">
        <v>0</v>
      </c>
      <c r="J2351" s="7">
        <f t="shared" si="2316"/>
        <v>8454545</v>
      </c>
      <c r="K2351" s="5">
        <v>2</v>
      </c>
      <c r="L2351" s="6">
        <f t="shared" si="2254"/>
        <v>16909090</v>
      </c>
      <c r="M2351" s="5">
        <f t="shared" ref="M2351:N2351" si="2369">F2351+H2351-K2351</f>
        <v>0</v>
      </c>
      <c r="N2351" s="6">
        <f t="shared" si="2369"/>
        <v>0</v>
      </c>
      <c r="O2351" s="5"/>
      <c r="P2351" s="5"/>
      <c r="Q2351" s="5"/>
      <c r="R2351" s="5"/>
      <c r="S2351" s="5"/>
      <c r="T2351" s="5"/>
      <c r="U2351" s="5"/>
      <c r="V2351" s="5"/>
      <c r="W2351" s="5"/>
    </row>
    <row r="2352" spans="1:23" x14ac:dyDescent="0.2">
      <c r="A2352" s="5" t="s">
        <v>2408</v>
      </c>
      <c r="B2352" s="5" t="s">
        <v>11</v>
      </c>
      <c r="C2352" s="5">
        <v>0</v>
      </c>
      <c r="D2352" s="5">
        <v>0</v>
      </c>
      <c r="E2352" s="5"/>
      <c r="F2352" s="5">
        <v>0</v>
      </c>
      <c r="G2352" s="5">
        <v>0</v>
      </c>
      <c r="H2352" s="5">
        <v>33</v>
      </c>
      <c r="I2352" s="6">
        <v>12416650</v>
      </c>
      <c r="J2352" s="7">
        <f t="shared" si="2316"/>
        <v>376262.12121212122</v>
      </c>
      <c r="K2352" s="5">
        <v>31</v>
      </c>
      <c r="L2352" s="6">
        <f t="shared" si="2254"/>
        <v>11664125.757575758</v>
      </c>
      <c r="M2352" s="5">
        <f t="shared" ref="M2352:N2352" si="2370">F2352+H2352-K2352</f>
        <v>2</v>
      </c>
      <c r="N2352" s="6">
        <f t="shared" si="2370"/>
        <v>752524.2424242422</v>
      </c>
      <c r="O2352" s="5"/>
      <c r="P2352" s="5"/>
      <c r="Q2352" s="5"/>
      <c r="R2352" s="5"/>
      <c r="S2352" s="5"/>
      <c r="T2352" s="5"/>
      <c r="U2352" s="5"/>
      <c r="V2352" s="5"/>
      <c r="W2352" s="5"/>
    </row>
    <row r="2353" spans="1:23" x14ac:dyDescent="0.2">
      <c r="A2353" s="5" t="s">
        <v>2409</v>
      </c>
      <c r="B2353" s="5" t="s">
        <v>11</v>
      </c>
      <c r="C2353" s="5">
        <v>2</v>
      </c>
      <c r="D2353" s="6">
        <v>22545456</v>
      </c>
      <c r="E2353" s="5"/>
      <c r="F2353" s="5">
        <v>2</v>
      </c>
      <c r="G2353" s="6">
        <v>22545456</v>
      </c>
      <c r="H2353" s="5">
        <v>3</v>
      </c>
      <c r="I2353" s="6">
        <v>33818184</v>
      </c>
      <c r="J2353" s="7">
        <f t="shared" si="2316"/>
        <v>11272728</v>
      </c>
      <c r="K2353" s="5">
        <v>5</v>
      </c>
      <c r="L2353" s="6">
        <f t="shared" si="2254"/>
        <v>56363640</v>
      </c>
      <c r="M2353" s="5">
        <f t="shared" ref="M2353:N2353" si="2371">F2353+H2353-K2353</f>
        <v>0</v>
      </c>
      <c r="N2353" s="6">
        <f t="shared" si="2371"/>
        <v>0</v>
      </c>
      <c r="O2353" s="5"/>
      <c r="P2353" s="5"/>
      <c r="Q2353" s="5"/>
      <c r="R2353" s="5"/>
      <c r="S2353" s="5"/>
      <c r="T2353" s="5"/>
      <c r="U2353" s="5"/>
      <c r="V2353" s="5"/>
      <c r="W2353" s="5"/>
    </row>
    <row r="2354" spans="1:23" x14ac:dyDescent="0.2">
      <c r="A2354" s="5" t="s">
        <v>2410</v>
      </c>
      <c r="B2354" s="5" t="s">
        <v>20</v>
      </c>
      <c r="C2354" s="5">
        <v>8</v>
      </c>
      <c r="D2354" s="6">
        <v>17209090</v>
      </c>
      <c r="E2354" s="5"/>
      <c r="F2354" s="5">
        <v>8</v>
      </c>
      <c r="G2354" s="6">
        <v>17209090</v>
      </c>
      <c r="H2354" s="5">
        <v>0</v>
      </c>
      <c r="I2354" s="5">
        <v>0</v>
      </c>
      <c r="J2354" s="7">
        <f t="shared" si="2316"/>
        <v>2151136.25</v>
      </c>
      <c r="K2354" s="5">
        <v>8</v>
      </c>
      <c r="L2354" s="6">
        <f t="shared" si="2254"/>
        <v>17209090</v>
      </c>
      <c r="M2354" s="5">
        <f t="shared" ref="M2354:N2354" si="2372">F2354+H2354-K2354</f>
        <v>0</v>
      </c>
      <c r="N2354" s="6">
        <f t="shared" si="2372"/>
        <v>0</v>
      </c>
      <c r="O2354" s="5"/>
      <c r="P2354" s="5"/>
      <c r="Q2354" s="5"/>
      <c r="R2354" s="5"/>
      <c r="S2354" s="5"/>
      <c r="T2354" s="5"/>
      <c r="U2354" s="5"/>
      <c r="V2354" s="5"/>
      <c r="W2354" s="5"/>
    </row>
    <row r="2355" spans="1:23" x14ac:dyDescent="0.2">
      <c r="A2355" s="5" t="s">
        <v>2411</v>
      </c>
      <c r="B2355" s="5" t="s">
        <v>25</v>
      </c>
      <c r="C2355" s="5">
        <v>1</v>
      </c>
      <c r="D2355" s="6">
        <v>17272727</v>
      </c>
      <c r="E2355" s="5"/>
      <c r="F2355" s="5">
        <v>1</v>
      </c>
      <c r="G2355" s="6">
        <v>17272727</v>
      </c>
      <c r="H2355" s="5">
        <v>0</v>
      </c>
      <c r="I2355" s="5">
        <v>0</v>
      </c>
      <c r="J2355" s="7">
        <f t="shared" si="2316"/>
        <v>17272727</v>
      </c>
      <c r="K2355" s="5">
        <v>1</v>
      </c>
      <c r="L2355" s="6">
        <f t="shared" si="2254"/>
        <v>17272727</v>
      </c>
      <c r="M2355" s="5">
        <f t="shared" ref="M2355:N2355" si="2373">F2355+H2355-K2355</f>
        <v>0</v>
      </c>
      <c r="N2355" s="6">
        <f t="shared" si="2373"/>
        <v>0</v>
      </c>
      <c r="O2355" s="5"/>
      <c r="P2355" s="5"/>
      <c r="Q2355" s="5"/>
      <c r="R2355" s="5"/>
      <c r="S2355" s="5"/>
      <c r="T2355" s="5"/>
      <c r="U2355" s="5"/>
      <c r="V2355" s="5"/>
      <c r="W2355" s="5"/>
    </row>
    <row r="2356" spans="1:23" x14ac:dyDescent="0.2">
      <c r="A2356" s="5" t="s">
        <v>2412</v>
      </c>
      <c r="B2356" s="5" t="s">
        <v>11</v>
      </c>
      <c r="C2356" s="5">
        <v>6</v>
      </c>
      <c r="D2356" s="6">
        <v>17400000</v>
      </c>
      <c r="E2356" s="5"/>
      <c r="F2356" s="5">
        <v>6</v>
      </c>
      <c r="G2356" s="6">
        <v>17400000</v>
      </c>
      <c r="H2356" s="5">
        <v>0</v>
      </c>
      <c r="I2356" s="5">
        <v>0</v>
      </c>
      <c r="J2356" s="7">
        <f t="shared" si="2316"/>
        <v>2900000</v>
      </c>
      <c r="K2356" s="5">
        <v>6</v>
      </c>
      <c r="L2356" s="6">
        <f t="shared" si="2254"/>
        <v>17400000</v>
      </c>
      <c r="M2356" s="5">
        <f t="shared" ref="M2356:N2356" si="2374">F2356+H2356-K2356</f>
        <v>0</v>
      </c>
      <c r="N2356" s="6">
        <f t="shared" si="2374"/>
        <v>0</v>
      </c>
      <c r="O2356" s="5"/>
      <c r="P2356" s="5"/>
      <c r="Q2356" s="5"/>
      <c r="R2356" s="5"/>
      <c r="S2356" s="5"/>
      <c r="T2356" s="5"/>
      <c r="U2356" s="5"/>
      <c r="V2356" s="5"/>
      <c r="W2356" s="5"/>
    </row>
    <row r="2357" spans="1:23" x14ac:dyDescent="0.2">
      <c r="A2357" s="5" t="s">
        <v>2413</v>
      </c>
      <c r="B2357" s="5" t="s">
        <v>20</v>
      </c>
      <c r="C2357" s="5">
        <v>1</v>
      </c>
      <c r="D2357" s="6">
        <v>17409091</v>
      </c>
      <c r="E2357" s="5"/>
      <c r="F2357" s="5">
        <v>1</v>
      </c>
      <c r="G2357" s="6">
        <v>17409091</v>
      </c>
      <c r="H2357" s="5">
        <v>0</v>
      </c>
      <c r="I2357" s="5">
        <v>0</v>
      </c>
      <c r="J2357" s="7">
        <f t="shared" si="2316"/>
        <v>17409091</v>
      </c>
      <c r="K2357" s="5">
        <v>1</v>
      </c>
      <c r="L2357" s="6">
        <f t="shared" si="2254"/>
        <v>17409091</v>
      </c>
      <c r="M2357" s="5">
        <f t="shared" ref="M2357:N2357" si="2375">F2357+H2357-K2357</f>
        <v>0</v>
      </c>
      <c r="N2357" s="6">
        <f t="shared" si="2375"/>
        <v>0</v>
      </c>
      <c r="O2357" s="5"/>
      <c r="P2357" s="5"/>
      <c r="Q2357" s="5"/>
      <c r="R2357" s="5"/>
      <c r="S2357" s="5"/>
      <c r="T2357" s="5"/>
      <c r="U2357" s="5"/>
      <c r="V2357" s="5"/>
      <c r="W2357" s="5"/>
    </row>
    <row r="2358" spans="1:23" x14ac:dyDescent="0.2">
      <c r="A2358" s="5" t="s">
        <v>2414</v>
      </c>
      <c r="B2358" s="5" t="s">
        <v>11</v>
      </c>
      <c r="C2358" s="5">
        <v>3</v>
      </c>
      <c r="D2358" s="6">
        <v>17445454</v>
      </c>
      <c r="E2358" s="5"/>
      <c r="F2358" s="5">
        <v>3</v>
      </c>
      <c r="G2358" s="6">
        <v>17445454</v>
      </c>
      <c r="H2358" s="5">
        <v>0</v>
      </c>
      <c r="I2358" s="5">
        <v>0</v>
      </c>
      <c r="J2358" s="7">
        <f t="shared" si="2316"/>
        <v>5815151.333333333</v>
      </c>
      <c r="K2358" s="5">
        <v>3</v>
      </c>
      <c r="L2358" s="6">
        <f t="shared" si="2254"/>
        <v>17445454</v>
      </c>
      <c r="M2358" s="5">
        <f t="shared" ref="M2358:N2358" si="2376">F2358+H2358-K2358</f>
        <v>0</v>
      </c>
      <c r="N2358" s="6">
        <f t="shared" si="2376"/>
        <v>0</v>
      </c>
      <c r="O2358" s="5"/>
      <c r="P2358" s="5"/>
      <c r="Q2358" s="5"/>
      <c r="R2358" s="5"/>
      <c r="S2358" s="5"/>
      <c r="T2358" s="5"/>
      <c r="U2358" s="5"/>
      <c r="V2358" s="5"/>
      <c r="W2358" s="5"/>
    </row>
    <row r="2359" spans="1:23" x14ac:dyDescent="0.2">
      <c r="A2359" s="5" t="s">
        <v>2415</v>
      </c>
      <c r="B2359" s="5" t="s">
        <v>11</v>
      </c>
      <c r="C2359" s="5">
        <v>1</v>
      </c>
      <c r="D2359" s="6">
        <v>17454545</v>
      </c>
      <c r="E2359" s="5"/>
      <c r="F2359" s="5">
        <v>1</v>
      </c>
      <c r="G2359" s="6">
        <v>17454545</v>
      </c>
      <c r="H2359" s="5">
        <v>0</v>
      </c>
      <c r="I2359" s="5">
        <v>0</v>
      </c>
      <c r="J2359" s="7">
        <f t="shared" si="2316"/>
        <v>17454545</v>
      </c>
      <c r="K2359" s="5">
        <v>1</v>
      </c>
      <c r="L2359" s="6">
        <f t="shared" si="2254"/>
        <v>17454545</v>
      </c>
      <c r="M2359" s="5">
        <f t="shared" ref="M2359:N2359" si="2377">F2359+H2359-K2359</f>
        <v>0</v>
      </c>
      <c r="N2359" s="6">
        <f t="shared" si="2377"/>
        <v>0</v>
      </c>
      <c r="O2359" s="5"/>
      <c r="P2359" s="5"/>
      <c r="Q2359" s="5"/>
      <c r="R2359" s="5"/>
      <c r="S2359" s="5"/>
      <c r="T2359" s="5"/>
      <c r="U2359" s="5"/>
      <c r="V2359" s="5"/>
      <c r="W2359" s="5"/>
    </row>
    <row r="2360" spans="1:23" x14ac:dyDescent="0.2">
      <c r="A2360" s="5" t="s">
        <v>2416</v>
      </c>
      <c r="B2360" s="5" t="s">
        <v>11</v>
      </c>
      <c r="C2360" s="5">
        <v>1</v>
      </c>
      <c r="D2360" s="6">
        <v>17681818</v>
      </c>
      <c r="E2360" s="5"/>
      <c r="F2360" s="5">
        <v>1</v>
      </c>
      <c r="G2360" s="6">
        <v>17681818</v>
      </c>
      <c r="H2360" s="5">
        <v>0</v>
      </c>
      <c r="I2360" s="5">
        <v>0</v>
      </c>
      <c r="J2360" s="7">
        <f t="shared" si="2316"/>
        <v>17681818</v>
      </c>
      <c r="K2360" s="5">
        <v>1</v>
      </c>
      <c r="L2360" s="6">
        <f t="shared" si="2254"/>
        <v>17681818</v>
      </c>
      <c r="M2360" s="5">
        <f t="shared" ref="M2360:N2360" si="2378">F2360+H2360-K2360</f>
        <v>0</v>
      </c>
      <c r="N2360" s="6">
        <f t="shared" si="2378"/>
        <v>0</v>
      </c>
      <c r="O2360" s="5"/>
      <c r="P2360" s="5"/>
      <c r="Q2360" s="5"/>
      <c r="R2360" s="5"/>
      <c r="S2360" s="5"/>
      <c r="T2360" s="5"/>
      <c r="U2360" s="5"/>
      <c r="V2360" s="5"/>
      <c r="W2360" s="5"/>
    </row>
    <row r="2361" spans="1:23" x14ac:dyDescent="0.2">
      <c r="A2361" s="5" t="s">
        <v>2417</v>
      </c>
      <c r="B2361" s="5" t="s">
        <v>11</v>
      </c>
      <c r="C2361" s="5">
        <v>1</v>
      </c>
      <c r="D2361" s="6">
        <v>17727272</v>
      </c>
      <c r="E2361" s="5"/>
      <c r="F2361" s="5">
        <v>1</v>
      </c>
      <c r="G2361" s="6">
        <v>17727272</v>
      </c>
      <c r="H2361" s="5">
        <v>0</v>
      </c>
      <c r="I2361" s="5">
        <v>0</v>
      </c>
      <c r="J2361" s="7">
        <f t="shared" si="2316"/>
        <v>17727272</v>
      </c>
      <c r="K2361" s="5">
        <v>1</v>
      </c>
      <c r="L2361" s="6">
        <f t="shared" si="2254"/>
        <v>17727272</v>
      </c>
      <c r="M2361" s="5">
        <f t="shared" ref="M2361:N2361" si="2379">F2361+H2361-K2361</f>
        <v>0</v>
      </c>
      <c r="N2361" s="6">
        <f t="shared" si="2379"/>
        <v>0</v>
      </c>
      <c r="O2361" s="5"/>
      <c r="P2361" s="5"/>
      <c r="Q2361" s="5"/>
      <c r="R2361" s="5"/>
      <c r="S2361" s="5"/>
      <c r="T2361" s="5"/>
      <c r="U2361" s="5"/>
      <c r="V2361" s="5"/>
      <c r="W2361" s="5"/>
    </row>
    <row r="2362" spans="1:23" x14ac:dyDescent="0.2">
      <c r="A2362" s="5" t="s">
        <v>2418</v>
      </c>
      <c r="B2362" s="5" t="s">
        <v>11</v>
      </c>
      <c r="C2362" s="5">
        <v>1</v>
      </c>
      <c r="D2362" s="6">
        <v>17809091</v>
      </c>
      <c r="E2362" s="5"/>
      <c r="F2362" s="5">
        <v>1</v>
      </c>
      <c r="G2362" s="6">
        <v>17809091</v>
      </c>
      <c r="H2362" s="5">
        <v>0</v>
      </c>
      <c r="I2362" s="5">
        <v>0</v>
      </c>
      <c r="J2362" s="7">
        <f t="shared" si="2316"/>
        <v>17809091</v>
      </c>
      <c r="K2362" s="5">
        <v>1</v>
      </c>
      <c r="L2362" s="6">
        <f t="shared" si="2254"/>
        <v>17809091</v>
      </c>
      <c r="M2362" s="5">
        <f t="shared" ref="M2362:N2362" si="2380">F2362+H2362-K2362</f>
        <v>0</v>
      </c>
      <c r="N2362" s="6">
        <f t="shared" si="2380"/>
        <v>0</v>
      </c>
      <c r="O2362" s="5"/>
      <c r="P2362" s="5"/>
      <c r="Q2362" s="5"/>
      <c r="R2362" s="5"/>
      <c r="S2362" s="5"/>
      <c r="T2362" s="5"/>
      <c r="U2362" s="5"/>
      <c r="V2362" s="5"/>
      <c r="W2362" s="5"/>
    </row>
    <row r="2363" spans="1:23" x14ac:dyDescent="0.2">
      <c r="A2363" s="5" t="s">
        <v>2419</v>
      </c>
      <c r="B2363" s="5" t="s">
        <v>11</v>
      </c>
      <c r="C2363" s="5">
        <v>1</v>
      </c>
      <c r="D2363" s="6">
        <v>17818182</v>
      </c>
      <c r="E2363" s="5"/>
      <c r="F2363" s="5">
        <v>1</v>
      </c>
      <c r="G2363" s="6">
        <v>17818182</v>
      </c>
      <c r="H2363" s="5">
        <v>0</v>
      </c>
      <c r="I2363" s="5">
        <v>0</v>
      </c>
      <c r="J2363" s="7">
        <f t="shared" si="2316"/>
        <v>17818182</v>
      </c>
      <c r="K2363" s="5">
        <v>1</v>
      </c>
      <c r="L2363" s="6">
        <f t="shared" si="2254"/>
        <v>17818182</v>
      </c>
      <c r="M2363" s="5">
        <f t="shared" ref="M2363:N2363" si="2381">F2363+H2363-K2363</f>
        <v>0</v>
      </c>
      <c r="N2363" s="6">
        <f t="shared" si="2381"/>
        <v>0</v>
      </c>
      <c r="O2363" s="5"/>
      <c r="P2363" s="5"/>
      <c r="Q2363" s="5"/>
      <c r="R2363" s="5"/>
      <c r="S2363" s="5"/>
      <c r="T2363" s="5"/>
      <c r="U2363" s="5"/>
      <c r="V2363" s="5"/>
      <c r="W2363" s="5"/>
    </row>
    <row r="2364" spans="1:23" x14ac:dyDescent="0.2">
      <c r="A2364" s="5" t="s">
        <v>2420</v>
      </c>
      <c r="B2364" s="5" t="s">
        <v>11</v>
      </c>
      <c r="C2364" s="5">
        <v>1</v>
      </c>
      <c r="D2364" s="6">
        <v>18154545</v>
      </c>
      <c r="E2364" s="5"/>
      <c r="F2364" s="5">
        <v>1</v>
      </c>
      <c r="G2364" s="6">
        <v>18154545</v>
      </c>
      <c r="H2364" s="5">
        <v>0</v>
      </c>
      <c r="I2364" s="5">
        <v>0</v>
      </c>
      <c r="J2364" s="7">
        <f t="shared" si="2316"/>
        <v>18154545</v>
      </c>
      <c r="K2364" s="5">
        <v>1</v>
      </c>
      <c r="L2364" s="6">
        <f t="shared" si="2254"/>
        <v>18154545</v>
      </c>
      <c r="M2364" s="5">
        <f t="shared" ref="M2364:N2364" si="2382">F2364+H2364-K2364</f>
        <v>0</v>
      </c>
      <c r="N2364" s="6">
        <f t="shared" si="2382"/>
        <v>0</v>
      </c>
      <c r="O2364" s="5"/>
      <c r="P2364" s="5"/>
      <c r="Q2364" s="5"/>
      <c r="R2364" s="5"/>
      <c r="S2364" s="5"/>
      <c r="T2364" s="5"/>
      <c r="U2364" s="5"/>
      <c r="V2364" s="5"/>
      <c r="W2364" s="5"/>
    </row>
    <row r="2365" spans="1:23" x14ac:dyDescent="0.2">
      <c r="A2365" s="5" t="s">
        <v>2421</v>
      </c>
      <c r="B2365" s="5" t="s">
        <v>25</v>
      </c>
      <c r="C2365" s="5">
        <v>8</v>
      </c>
      <c r="D2365" s="6">
        <v>18354546</v>
      </c>
      <c r="E2365" s="5"/>
      <c r="F2365" s="5">
        <v>8</v>
      </c>
      <c r="G2365" s="6">
        <v>18354546</v>
      </c>
      <c r="H2365" s="5">
        <v>0</v>
      </c>
      <c r="I2365" s="5">
        <v>0</v>
      </c>
      <c r="J2365" s="7">
        <f t="shared" si="2316"/>
        <v>2294318.25</v>
      </c>
      <c r="K2365" s="5">
        <v>8</v>
      </c>
      <c r="L2365" s="6">
        <f t="shared" si="2254"/>
        <v>18354546</v>
      </c>
      <c r="M2365" s="5">
        <f t="shared" ref="M2365:N2365" si="2383">F2365+H2365-K2365</f>
        <v>0</v>
      </c>
      <c r="N2365" s="6">
        <f t="shared" si="2383"/>
        <v>0</v>
      </c>
      <c r="O2365" s="5"/>
      <c r="P2365" s="5"/>
      <c r="Q2365" s="5"/>
      <c r="R2365" s="5"/>
      <c r="S2365" s="5"/>
      <c r="T2365" s="5"/>
      <c r="U2365" s="5"/>
      <c r="V2365" s="5"/>
      <c r="W2365" s="5"/>
    </row>
    <row r="2366" spans="1:23" x14ac:dyDescent="0.2">
      <c r="A2366" s="5" t="s">
        <v>2422</v>
      </c>
      <c r="B2366" s="5" t="s">
        <v>25</v>
      </c>
      <c r="C2366" s="5">
        <v>2</v>
      </c>
      <c r="D2366" s="6">
        <v>18527272</v>
      </c>
      <c r="E2366" s="5"/>
      <c r="F2366" s="5">
        <v>2</v>
      </c>
      <c r="G2366" s="6">
        <v>18527272</v>
      </c>
      <c r="H2366" s="5">
        <v>0</v>
      </c>
      <c r="I2366" s="5">
        <v>0</v>
      </c>
      <c r="J2366" s="7">
        <f t="shared" si="2316"/>
        <v>9263636</v>
      </c>
      <c r="K2366" s="5">
        <v>2</v>
      </c>
      <c r="L2366" s="6">
        <f t="shared" si="2254"/>
        <v>18527272</v>
      </c>
      <c r="M2366" s="5">
        <f t="shared" ref="M2366:N2366" si="2384">F2366+H2366-K2366</f>
        <v>0</v>
      </c>
      <c r="N2366" s="6">
        <f t="shared" si="2384"/>
        <v>0</v>
      </c>
      <c r="O2366" s="5"/>
      <c r="P2366" s="5"/>
      <c r="Q2366" s="5"/>
      <c r="R2366" s="5"/>
      <c r="S2366" s="5"/>
      <c r="T2366" s="5"/>
      <c r="U2366" s="5"/>
      <c r="V2366" s="5"/>
      <c r="W2366" s="5"/>
    </row>
    <row r="2367" spans="1:23" x14ac:dyDescent="0.2">
      <c r="A2367" s="5" t="s">
        <v>2423</v>
      </c>
      <c r="B2367" s="5" t="s">
        <v>20</v>
      </c>
      <c r="C2367" s="5">
        <v>1</v>
      </c>
      <c r="D2367" s="6">
        <v>18636364</v>
      </c>
      <c r="E2367" s="5"/>
      <c r="F2367" s="5">
        <v>1</v>
      </c>
      <c r="G2367" s="6">
        <v>18636364</v>
      </c>
      <c r="H2367" s="5">
        <v>0</v>
      </c>
      <c r="I2367" s="5">
        <v>0</v>
      </c>
      <c r="J2367" s="7">
        <f t="shared" si="2316"/>
        <v>18636364</v>
      </c>
      <c r="K2367" s="5">
        <v>1</v>
      </c>
      <c r="L2367" s="6">
        <f t="shared" si="2254"/>
        <v>18636364</v>
      </c>
      <c r="M2367" s="5">
        <f t="shared" ref="M2367:N2367" si="2385">F2367+H2367-K2367</f>
        <v>0</v>
      </c>
      <c r="N2367" s="6">
        <f t="shared" si="2385"/>
        <v>0</v>
      </c>
      <c r="O2367" s="5"/>
      <c r="P2367" s="5"/>
      <c r="Q2367" s="5"/>
      <c r="R2367" s="5"/>
      <c r="S2367" s="5"/>
      <c r="T2367" s="5"/>
      <c r="U2367" s="5"/>
      <c r="V2367" s="5"/>
      <c r="W2367" s="5"/>
    </row>
    <row r="2368" spans="1:23" x14ac:dyDescent="0.2">
      <c r="A2368" s="5" t="s">
        <v>2424</v>
      </c>
      <c r="B2368" s="5" t="s">
        <v>11</v>
      </c>
      <c r="C2368" s="5">
        <v>2</v>
      </c>
      <c r="D2368" s="6">
        <v>18727272</v>
      </c>
      <c r="E2368" s="5"/>
      <c r="F2368" s="5">
        <v>2</v>
      </c>
      <c r="G2368" s="6">
        <v>18727272</v>
      </c>
      <c r="H2368" s="5">
        <v>0</v>
      </c>
      <c r="I2368" s="5">
        <v>0</v>
      </c>
      <c r="J2368" s="7">
        <f t="shared" si="2316"/>
        <v>9363636</v>
      </c>
      <c r="K2368" s="5">
        <v>2</v>
      </c>
      <c r="L2368" s="6">
        <f t="shared" si="2254"/>
        <v>18727272</v>
      </c>
      <c r="M2368" s="5">
        <f t="shared" ref="M2368:N2368" si="2386">F2368+H2368-K2368</f>
        <v>0</v>
      </c>
      <c r="N2368" s="6">
        <f t="shared" si="2386"/>
        <v>0</v>
      </c>
      <c r="O2368" s="5"/>
      <c r="P2368" s="5"/>
      <c r="Q2368" s="5"/>
      <c r="R2368" s="5"/>
      <c r="S2368" s="5"/>
      <c r="T2368" s="5"/>
      <c r="U2368" s="5"/>
      <c r="V2368" s="5"/>
      <c r="W2368" s="5"/>
    </row>
    <row r="2369" spans="1:23" x14ac:dyDescent="0.2">
      <c r="A2369" s="5" t="s">
        <v>2425</v>
      </c>
      <c r="B2369" s="5" t="s">
        <v>11</v>
      </c>
      <c r="C2369" s="5">
        <v>2</v>
      </c>
      <c r="D2369" s="6">
        <v>18727272</v>
      </c>
      <c r="E2369" s="5"/>
      <c r="F2369" s="5">
        <v>2</v>
      </c>
      <c r="G2369" s="6">
        <v>18727272</v>
      </c>
      <c r="H2369" s="5">
        <v>0</v>
      </c>
      <c r="I2369" s="5">
        <v>0</v>
      </c>
      <c r="J2369" s="7">
        <f t="shared" si="2316"/>
        <v>9363636</v>
      </c>
      <c r="K2369" s="5">
        <v>2</v>
      </c>
      <c r="L2369" s="6">
        <f t="shared" si="2254"/>
        <v>18727272</v>
      </c>
      <c r="M2369" s="5">
        <f t="shared" ref="M2369:N2369" si="2387">F2369+H2369-K2369</f>
        <v>0</v>
      </c>
      <c r="N2369" s="6">
        <f t="shared" si="2387"/>
        <v>0</v>
      </c>
      <c r="O2369" s="5"/>
      <c r="P2369" s="5"/>
      <c r="Q2369" s="5"/>
      <c r="R2369" s="5"/>
      <c r="S2369" s="5"/>
      <c r="T2369" s="5"/>
      <c r="U2369" s="5"/>
      <c r="V2369" s="5"/>
      <c r="W2369" s="5"/>
    </row>
    <row r="2370" spans="1:23" x14ac:dyDescent="0.2">
      <c r="A2370" s="5" t="s">
        <v>2426</v>
      </c>
      <c r="B2370" s="5" t="s">
        <v>11</v>
      </c>
      <c r="C2370" s="5">
        <v>1</v>
      </c>
      <c r="D2370" s="6">
        <v>18818182</v>
      </c>
      <c r="E2370" s="5"/>
      <c r="F2370" s="5">
        <v>1</v>
      </c>
      <c r="G2370" s="6">
        <v>18818182</v>
      </c>
      <c r="H2370" s="5">
        <v>0</v>
      </c>
      <c r="I2370" s="5">
        <v>0</v>
      </c>
      <c r="J2370" s="7">
        <f t="shared" si="2316"/>
        <v>18818182</v>
      </c>
      <c r="K2370" s="5">
        <v>1</v>
      </c>
      <c r="L2370" s="6">
        <f t="shared" si="2254"/>
        <v>18818182</v>
      </c>
      <c r="M2370" s="5">
        <f t="shared" ref="M2370:N2370" si="2388">F2370+H2370-K2370</f>
        <v>0</v>
      </c>
      <c r="N2370" s="6">
        <f t="shared" si="2388"/>
        <v>0</v>
      </c>
      <c r="O2370" s="5"/>
      <c r="P2370" s="5"/>
      <c r="Q2370" s="5"/>
      <c r="R2370" s="5"/>
      <c r="S2370" s="5"/>
      <c r="T2370" s="5"/>
      <c r="U2370" s="5"/>
      <c r="V2370" s="5"/>
      <c r="W2370" s="5"/>
    </row>
    <row r="2371" spans="1:23" x14ac:dyDescent="0.2">
      <c r="A2371" s="5" t="s">
        <v>2427</v>
      </c>
      <c r="B2371" s="5" t="s">
        <v>11</v>
      </c>
      <c r="C2371" s="5">
        <v>1</v>
      </c>
      <c r="D2371" s="6">
        <v>19045455</v>
      </c>
      <c r="E2371" s="5"/>
      <c r="F2371" s="5">
        <v>1</v>
      </c>
      <c r="G2371" s="6">
        <v>19045455</v>
      </c>
      <c r="H2371" s="5">
        <v>0</v>
      </c>
      <c r="I2371" s="5">
        <v>0</v>
      </c>
      <c r="J2371" s="7">
        <f t="shared" si="2316"/>
        <v>19045455</v>
      </c>
      <c r="K2371" s="5">
        <v>1</v>
      </c>
      <c r="L2371" s="6">
        <f t="shared" si="2254"/>
        <v>19045455</v>
      </c>
      <c r="M2371" s="5">
        <f t="shared" ref="M2371:N2371" si="2389">F2371+H2371-K2371</f>
        <v>0</v>
      </c>
      <c r="N2371" s="6">
        <f t="shared" si="2389"/>
        <v>0</v>
      </c>
      <c r="O2371" s="5"/>
      <c r="P2371" s="5"/>
      <c r="Q2371" s="5"/>
      <c r="R2371" s="5"/>
      <c r="S2371" s="5"/>
      <c r="T2371" s="5"/>
      <c r="U2371" s="5"/>
      <c r="V2371" s="5"/>
      <c r="W2371" s="5"/>
    </row>
    <row r="2372" spans="1:23" x14ac:dyDescent="0.2">
      <c r="A2372" s="5" t="s">
        <v>2428</v>
      </c>
      <c r="B2372" s="5" t="s">
        <v>11</v>
      </c>
      <c r="C2372" s="5">
        <v>5</v>
      </c>
      <c r="D2372" s="6">
        <v>19154545</v>
      </c>
      <c r="E2372" s="5"/>
      <c r="F2372" s="5">
        <v>5</v>
      </c>
      <c r="G2372" s="6">
        <v>19154545</v>
      </c>
      <c r="H2372" s="5">
        <v>0</v>
      </c>
      <c r="I2372" s="5">
        <v>0</v>
      </c>
      <c r="J2372" s="7">
        <f t="shared" si="2316"/>
        <v>3830909</v>
      </c>
      <c r="K2372" s="5">
        <v>5</v>
      </c>
      <c r="L2372" s="6">
        <f t="shared" si="2254"/>
        <v>19154545</v>
      </c>
      <c r="M2372" s="5">
        <f t="shared" ref="M2372:N2372" si="2390">F2372+H2372-K2372</f>
        <v>0</v>
      </c>
      <c r="N2372" s="6">
        <f t="shared" si="2390"/>
        <v>0</v>
      </c>
      <c r="O2372" s="5"/>
      <c r="P2372" s="5"/>
      <c r="Q2372" s="5"/>
      <c r="R2372" s="5"/>
      <c r="S2372" s="5"/>
      <c r="T2372" s="5"/>
      <c r="U2372" s="5"/>
      <c r="V2372" s="5"/>
      <c r="W2372" s="5"/>
    </row>
    <row r="2373" spans="1:23" x14ac:dyDescent="0.2">
      <c r="A2373" s="5" t="s">
        <v>2429</v>
      </c>
      <c r="B2373" s="5" t="s">
        <v>11</v>
      </c>
      <c r="C2373" s="5">
        <v>5</v>
      </c>
      <c r="D2373" s="6">
        <v>19272727</v>
      </c>
      <c r="E2373" s="5"/>
      <c r="F2373" s="5">
        <v>5</v>
      </c>
      <c r="G2373" s="6">
        <v>19272727</v>
      </c>
      <c r="H2373" s="5">
        <v>0</v>
      </c>
      <c r="I2373" s="5">
        <v>0</v>
      </c>
      <c r="J2373" s="7">
        <f t="shared" si="2316"/>
        <v>3854545.4</v>
      </c>
      <c r="K2373" s="5">
        <v>5</v>
      </c>
      <c r="L2373" s="6">
        <f t="shared" si="2254"/>
        <v>19272727</v>
      </c>
      <c r="M2373" s="5">
        <f t="shared" ref="M2373:N2373" si="2391">F2373+H2373-K2373</f>
        <v>0</v>
      </c>
      <c r="N2373" s="6">
        <f t="shared" si="2391"/>
        <v>0</v>
      </c>
      <c r="O2373" s="5"/>
      <c r="P2373" s="5"/>
      <c r="Q2373" s="5"/>
      <c r="R2373" s="5"/>
      <c r="S2373" s="5"/>
      <c r="T2373" s="5"/>
      <c r="U2373" s="5"/>
      <c r="V2373" s="5"/>
      <c r="W2373" s="5"/>
    </row>
    <row r="2374" spans="1:23" x14ac:dyDescent="0.2">
      <c r="A2374" s="5" t="s">
        <v>2430</v>
      </c>
      <c r="B2374" s="5" t="s">
        <v>11</v>
      </c>
      <c r="C2374" s="5">
        <v>4</v>
      </c>
      <c r="D2374" s="6">
        <v>19478180</v>
      </c>
      <c r="E2374" s="5"/>
      <c r="F2374" s="5">
        <v>4</v>
      </c>
      <c r="G2374" s="6">
        <v>19478180</v>
      </c>
      <c r="H2374" s="5">
        <v>0</v>
      </c>
      <c r="I2374" s="5">
        <v>0</v>
      </c>
      <c r="J2374" s="7">
        <f t="shared" si="2316"/>
        <v>4869545</v>
      </c>
      <c r="K2374" s="5">
        <v>4</v>
      </c>
      <c r="L2374" s="6">
        <f t="shared" si="2254"/>
        <v>19478180</v>
      </c>
      <c r="M2374" s="5">
        <f t="shared" ref="M2374:N2374" si="2392">F2374+H2374-K2374</f>
        <v>0</v>
      </c>
      <c r="N2374" s="6">
        <f t="shared" si="2392"/>
        <v>0</v>
      </c>
      <c r="O2374" s="5"/>
      <c r="P2374" s="5"/>
      <c r="Q2374" s="5"/>
      <c r="R2374" s="5"/>
      <c r="S2374" s="5"/>
      <c r="T2374" s="5"/>
      <c r="U2374" s="5"/>
      <c r="V2374" s="5"/>
      <c r="W2374" s="5"/>
    </row>
    <row r="2375" spans="1:23" x14ac:dyDescent="0.2">
      <c r="A2375" s="5" t="s">
        <v>2431</v>
      </c>
      <c r="B2375" s="5" t="s">
        <v>20</v>
      </c>
      <c r="C2375" s="5">
        <v>2</v>
      </c>
      <c r="D2375" s="6">
        <v>19499999</v>
      </c>
      <c r="E2375" s="5"/>
      <c r="F2375" s="5">
        <v>2</v>
      </c>
      <c r="G2375" s="6">
        <v>19499999</v>
      </c>
      <c r="H2375" s="5">
        <v>0</v>
      </c>
      <c r="I2375" s="5">
        <v>0</v>
      </c>
      <c r="J2375" s="7">
        <f t="shared" si="2316"/>
        <v>9749999.5</v>
      </c>
      <c r="K2375" s="5">
        <v>2</v>
      </c>
      <c r="L2375" s="6">
        <f t="shared" si="2254"/>
        <v>19499999</v>
      </c>
      <c r="M2375" s="5">
        <f t="shared" ref="M2375:N2375" si="2393">F2375+H2375-K2375</f>
        <v>0</v>
      </c>
      <c r="N2375" s="6">
        <f t="shared" si="2393"/>
        <v>0</v>
      </c>
      <c r="O2375" s="5"/>
      <c r="P2375" s="5"/>
      <c r="Q2375" s="5"/>
      <c r="R2375" s="5"/>
      <c r="S2375" s="5"/>
      <c r="T2375" s="5"/>
      <c r="U2375" s="5"/>
      <c r="V2375" s="5"/>
      <c r="W2375" s="5"/>
    </row>
    <row r="2376" spans="1:23" x14ac:dyDescent="0.2">
      <c r="A2376" s="5" t="s">
        <v>2432</v>
      </c>
      <c r="B2376" s="5" t="s">
        <v>141</v>
      </c>
      <c r="C2376" s="5">
        <v>225</v>
      </c>
      <c r="D2376" s="6">
        <v>20039996</v>
      </c>
      <c r="E2376" s="5"/>
      <c r="F2376" s="5">
        <v>225</v>
      </c>
      <c r="G2376" s="6">
        <v>20039996</v>
      </c>
      <c r="H2376" s="5">
        <v>0</v>
      </c>
      <c r="I2376" s="5">
        <v>0</v>
      </c>
      <c r="J2376" s="7">
        <f t="shared" si="2316"/>
        <v>89066.648888888885</v>
      </c>
      <c r="K2376" s="5">
        <v>225</v>
      </c>
      <c r="L2376" s="6">
        <f t="shared" si="2254"/>
        <v>20039996</v>
      </c>
      <c r="M2376" s="5">
        <f t="shared" ref="M2376:N2376" si="2394">F2376+H2376-K2376</f>
        <v>0</v>
      </c>
      <c r="N2376" s="6">
        <f t="shared" si="2394"/>
        <v>0</v>
      </c>
      <c r="O2376" s="5"/>
      <c r="P2376" s="5"/>
      <c r="Q2376" s="5"/>
      <c r="R2376" s="5"/>
      <c r="S2376" s="5"/>
      <c r="T2376" s="5"/>
      <c r="U2376" s="5"/>
      <c r="V2376" s="5"/>
      <c r="W2376" s="5"/>
    </row>
    <row r="2377" spans="1:23" x14ac:dyDescent="0.2">
      <c r="A2377" s="5" t="s">
        <v>2433</v>
      </c>
      <c r="B2377" s="5" t="s">
        <v>11</v>
      </c>
      <c r="C2377" s="5">
        <v>35</v>
      </c>
      <c r="D2377" s="6">
        <v>20199993</v>
      </c>
      <c r="E2377" s="5"/>
      <c r="F2377" s="5">
        <v>35</v>
      </c>
      <c r="G2377" s="6">
        <v>20199993</v>
      </c>
      <c r="H2377" s="5">
        <v>0</v>
      </c>
      <c r="I2377" s="5">
        <v>0</v>
      </c>
      <c r="J2377" s="7">
        <f t="shared" si="2316"/>
        <v>577142.65714285709</v>
      </c>
      <c r="K2377" s="5">
        <v>35</v>
      </c>
      <c r="L2377" s="6">
        <f t="shared" si="2254"/>
        <v>20199993</v>
      </c>
      <c r="M2377" s="5">
        <f t="shared" ref="M2377:N2377" si="2395">F2377+H2377-K2377</f>
        <v>0</v>
      </c>
      <c r="N2377" s="6">
        <f t="shared" si="2395"/>
        <v>0</v>
      </c>
      <c r="O2377" s="5"/>
      <c r="P2377" s="5"/>
      <c r="Q2377" s="5"/>
      <c r="R2377" s="5"/>
      <c r="S2377" s="5"/>
      <c r="T2377" s="5"/>
      <c r="U2377" s="5"/>
      <c r="V2377" s="5"/>
      <c r="W2377" s="5"/>
    </row>
    <row r="2378" spans="1:23" x14ac:dyDescent="0.2">
      <c r="A2378" s="5" t="s">
        <v>2434</v>
      </c>
      <c r="B2378" s="5" t="s">
        <v>11</v>
      </c>
      <c r="C2378" s="5">
        <v>1</v>
      </c>
      <c r="D2378" s="6">
        <v>20727273</v>
      </c>
      <c r="E2378" s="5"/>
      <c r="F2378" s="5">
        <v>1</v>
      </c>
      <c r="G2378" s="6">
        <v>20727273</v>
      </c>
      <c r="H2378" s="5">
        <v>0</v>
      </c>
      <c r="I2378" s="5">
        <v>0</v>
      </c>
      <c r="J2378" s="7">
        <f t="shared" si="2316"/>
        <v>20727273</v>
      </c>
      <c r="K2378" s="5">
        <v>1</v>
      </c>
      <c r="L2378" s="6">
        <f t="shared" si="2254"/>
        <v>20727273</v>
      </c>
      <c r="M2378" s="5">
        <f t="shared" ref="M2378:N2378" si="2396">F2378+H2378-K2378</f>
        <v>0</v>
      </c>
      <c r="N2378" s="6">
        <f t="shared" si="2396"/>
        <v>0</v>
      </c>
      <c r="O2378" s="5"/>
      <c r="P2378" s="5"/>
      <c r="Q2378" s="5"/>
      <c r="R2378" s="5"/>
      <c r="S2378" s="5"/>
      <c r="T2378" s="5"/>
      <c r="U2378" s="5"/>
      <c r="V2378" s="5"/>
      <c r="W2378" s="5"/>
    </row>
    <row r="2379" spans="1:23" x14ac:dyDescent="0.2">
      <c r="A2379" s="5" t="s">
        <v>2435</v>
      </c>
      <c r="B2379" s="5" t="s">
        <v>11</v>
      </c>
      <c r="C2379" s="5">
        <v>15</v>
      </c>
      <c r="D2379" s="6">
        <v>21181814</v>
      </c>
      <c r="E2379" s="5"/>
      <c r="F2379" s="5">
        <v>15</v>
      </c>
      <c r="G2379" s="6">
        <v>21181814</v>
      </c>
      <c r="H2379" s="5">
        <v>0</v>
      </c>
      <c r="I2379" s="5">
        <v>0</v>
      </c>
      <c r="J2379" s="7">
        <f t="shared" si="2316"/>
        <v>1412120.9333333333</v>
      </c>
      <c r="K2379" s="5">
        <v>15</v>
      </c>
      <c r="L2379" s="6">
        <f t="shared" si="2254"/>
        <v>21181814</v>
      </c>
      <c r="M2379" s="5">
        <f t="shared" ref="M2379:N2379" si="2397">F2379+H2379-K2379</f>
        <v>0</v>
      </c>
      <c r="N2379" s="6">
        <f t="shared" si="2397"/>
        <v>0</v>
      </c>
      <c r="O2379" s="5"/>
      <c r="P2379" s="5"/>
      <c r="Q2379" s="5"/>
      <c r="R2379" s="5"/>
      <c r="S2379" s="5"/>
      <c r="T2379" s="5"/>
      <c r="U2379" s="5"/>
      <c r="V2379" s="5"/>
      <c r="W2379" s="5"/>
    </row>
    <row r="2380" spans="1:23" x14ac:dyDescent="0.2">
      <c r="A2380" s="5" t="s">
        <v>2436</v>
      </c>
      <c r="B2380" s="5" t="s">
        <v>20</v>
      </c>
      <c r="C2380" s="5">
        <v>2</v>
      </c>
      <c r="D2380" s="6">
        <v>21354546</v>
      </c>
      <c r="E2380" s="5"/>
      <c r="F2380" s="5">
        <v>2</v>
      </c>
      <c r="G2380" s="6">
        <v>21354546</v>
      </c>
      <c r="H2380" s="5">
        <v>0</v>
      </c>
      <c r="I2380" s="5">
        <v>0</v>
      </c>
      <c r="J2380" s="7">
        <f t="shared" si="2316"/>
        <v>10677273</v>
      </c>
      <c r="K2380" s="5">
        <v>2</v>
      </c>
      <c r="L2380" s="6">
        <f t="shared" si="2254"/>
        <v>21354546</v>
      </c>
      <c r="M2380" s="5">
        <f t="shared" ref="M2380:N2380" si="2398">F2380+H2380-K2380</f>
        <v>0</v>
      </c>
      <c r="N2380" s="6">
        <f t="shared" si="2398"/>
        <v>0</v>
      </c>
      <c r="O2380" s="5"/>
      <c r="P2380" s="5"/>
      <c r="Q2380" s="5"/>
      <c r="R2380" s="5"/>
      <c r="S2380" s="5"/>
      <c r="T2380" s="5"/>
      <c r="U2380" s="5"/>
      <c r="V2380" s="5"/>
      <c r="W2380" s="5"/>
    </row>
    <row r="2381" spans="1:23" x14ac:dyDescent="0.2">
      <c r="A2381" s="5" t="s">
        <v>2437</v>
      </c>
      <c r="B2381" s="5" t="s">
        <v>11</v>
      </c>
      <c r="C2381" s="5">
        <v>2</v>
      </c>
      <c r="D2381" s="6">
        <v>21809090</v>
      </c>
      <c r="E2381" s="5"/>
      <c r="F2381" s="5">
        <v>2</v>
      </c>
      <c r="G2381" s="6">
        <v>21809090</v>
      </c>
      <c r="H2381" s="5">
        <v>0</v>
      </c>
      <c r="I2381" s="5">
        <v>0</v>
      </c>
      <c r="J2381" s="7">
        <f t="shared" si="2316"/>
        <v>10904545</v>
      </c>
      <c r="K2381" s="5">
        <v>2</v>
      </c>
      <c r="L2381" s="6">
        <f t="shared" si="2254"/>
        <v>21809090</v>
      </c>
      <c r="M2381" s="5">
        <f t="shared" ref="M2381:N2381" si="2399">F2381+H2381-K2381</f>
        <v>0</v>
      </c>
      <c r="N2381" s="6">
        <f t="shared" si="2399"/>
        <v>0</v>
      </c>
      <c r="O2381" s="5"/>
      <c r="P2381" s="5"/>
      <c r="Q2381" s="5"/>
      <c r="R2381" s="5"/>
      <c r="S2381" s="5"/>
      <c r="T2381" s="5"/>
      <c r="U2381" s="5"/>
      <c r="V2381" s="5"/>
      <c r="W2381" s="5"/>
    </row>
    <row r="2382" spans="1:23" x14ac:dyDescent="0.2">
      <c r="A2382" s="5" t="s">
        <v>2438</v>
      </c>
      <c r="B2382" s="5" t="s">
        <v>11</v>
      </c>
      <c r="C2382" s="5">
        <v>2</v>
      </c>
      <c r="D2382" s="6">
        <v>21818182</v>
      </c>
      <c r="E2382" s="5"/>
      <c r="F2382" s="5">
        <v>2</v>
      </c>
      <c r="G2382" s="6">
        <v>21818182</v>
      </c>
      <c r="H2382" s="5">
        <v>0</v>
      </c>
      <c r="I2382" s="5">
        <v>0</v>
      </c>
      <c r="J2382" s="7">
        <f t="shared" si="2316"/>
        <v>10909091</v>
      </c>
      <c r="K2382" s="5">
        <v>2</v>
      </c>
      <c r="L2382" s="6">
        <f t="shared" si="2254"/>
        <v>21818182</v>
      </c>
      <c r="M2382" s="5">
        <f t="shared" ref="M2382:N2382" si="2400">F2382+H2382-K2382</f>
        <v>0</v>
      </c>
      <c r="N2382" s="6">
        <f t="shared" si="2400"/>
        <v>0</v>
      </c>
      <c r="O2382" s="5"/>
      <c r="P2382" s="5"/>
      <c r="Q2382" s="5"/>
      <c r="R2382" s="5"/>
      <c r="S2382" s="5"/>
      <c r="T2382" s="5"/>
      <c r="U2382" s="5"/>
      <c r="V2382" s="5"/>
      <c r="W2382" s="5"/>
    </row>
    <row r="2383" spans="1:23" x14ac:dyDescent="0.2">
      <c r="A2383" s="5" t="s">
        <v>2439</v>
      </c>
      <c r="B2383" s="5" t="s">
        <v>25</v>
      </c>
      <c r="C2383" s="5">
        <v>10</v>
      </c>
      <c r="D2383" s="6">
        <v>22554546</v>
      </c>
      <c r="E2383" s="5"/>
      <c r="F2383" s="5">
        <v>10</v>
      </c>
      <c r="G2383" s="6">
        <v>22554546</v>
      </c>
      <c r="H2383" s="5">
        <v>0</v>
      </c>
      <c r="I2383" s="5">
        <v>0</v>
      </c>
      <c r="J2383" s="7">
        <f t="shared" si="2316"/>
        <v>2255454.6</v>
      </c>
      <c r="K2383" s="5">
        <v>10</v>
      </c>
      <c r="L2383" s="6">
        <f t="shared" si="2254"/>
        <v>22554546</v>
      </c>
      <c r="M2383" s="5">
        <f t="shared" ref="M2383:N2383" si="2401">F2383+H2383-K2383</f>
        <v>0</v>
      </c>
      <c r="N2383" s="6">
        <f t="shared" si="2401"/>
        <v>0</v>
      </c>
      <c r="O2383" s="5"/>
      <c r="P2383" s="5"/>
      <c r="Q2383" s="5"/>
      <c r="R2383" s="5"/>
      <c r="S2383" s="5"/>
      <c r="T2383" s="5"/>
      <c r="U2383" s="5"/>
      <c r="V2383" s="5"/>
      <c r="W2383" s="5"/>
    </row>
    <row r="2384" spans="1:23" x14ac:dyDescent="0.2">
      <c r="A2384" s="5" t="s">
        <v>2440</v>
      </c>
      <c r="B2384" s="5" t="s">
        <v>20</v>
      </c>
      <c r="C2384" s="5">
        <v>2</v>
      </c>
      <c r="D2384" s="6">
        <v>22800000</v>
      </c>
      <c r="E2384" s="5"/>
      <c r="F2384" s="5">
        <v>2</v>
      </c>
      <c r="G2384" s="6">
        <v>22800000</v>
      </c>
      <c r="H2384" s="5">
        <v>0</v>
      </c>
      <c r="I2384" s="5">
        <v>0</v>
      </c>
      <c r="J2384" s="7">
        <f t="shared" si="2316"/>
        <v>11400000</v>
      </c>
      <c r="K2384" s="5">
        <v>2</v>
      </c>
      <c r="L2384" s="6">
        <f t="shared" si="2254"/>
        <v>22800000</v>
      </c>
      <c r="M2384" s="5">
        <f t="shared" ref="M2384:N2384" si="2402">F2384+H2384-K2384</f>
        <v>0</v>
      </c>
      <c r="N2384" s="6">
        <f t="shared" si="2402"/>
        <v>0</v>
      </c>
      <c r="O2384" s="5"/>
      <c r="P2384" s="5"/>
      <c r="Q2384" s="5"/>
      <c r="R2384" s="5"/>
      <c r="S2384" s="5"/>
      <c r="T2384" s="5"/>
      <c r="U2384" s="5"/>
      <c r="V2384" s="5"/>
      <c r="W2384" s="5"/>
    </row>
    <row r="2385" spans="1:23" x14ac:dyDescent="0.2">
      <c r="A2385" s="5" t="s">
        <v>2441</v>
      </c>
      <c r="B2385" s="5" t="s">
        <v>20</v>
      </c>
      <c r="C2385" s="5">
        <v>2</v>
      </c>
      <c r="D2385" s="6">
        <v>23445454</v>
      </c>
      <c r="E2385" s="5"/>
      <c r="F2385" s="5">
        <v>2</v>
      </c>
      <c r="G2385" s="6">
        <v>23445454</v>
      </c>
      <c r="H2385" s="5">
        <v>0</v>
      </c>
      <c r="I2385" s="5">
        <v>0</v>
      </c>
      <c r="J2385" s="7">
        <f t="shared" si="2316"/>
        <v>11722727</v>
      </c>
      <c r="K2385" s="5">
        <v>2</v>
      </c>
      <c r="L2385" s="6">
        <f t="shared" si="2254"/>
        <v>23445454</v>
      </c>
      <c r="M2385" s="5">
        <f t="shared" ref="M2385:N2385" si="2403">F2385+H2385-K2385</f>
        <v>0</v>
      </c>
      <c r="N2385" s="6">
        <f t="shared" si="2403"/>
        <v>0</v>
      </c>
      <c r="O2385" s="5"/>
      <c r="P2385" s="5"/>
      <c r="Q2385" s="5"/>
      <c r="R2385" s="5"/>
      <c r="S2385" s="5"/>
      <c r="T2385" s="5"/>
      <c r="U2385" s="5"/>
      <c r="V2385" s="5"/>
      <c r="W2385" s="5"/>
    </row>
    <row r="2386" spans="1:23" x14ac:dyDescent="0.2">
      <c r="A2386" s="5" t="s">
        <v>2442</v>
      </c>
      <c r="B2386" s="5" t="s">
        <v>11</v>
      </c>
      <c r="C2386" s="5">
        <v>1</v>
      </c>
      <c r="D2386" s="6">
        <v>23545455</v>
      </c>
      <c r="E2386" s="5"/>
      <c r="F2386" s="5">
        <v>1</v>
      </c>
      <c r="G2386" s="6">
        <v>23545455</v>
      </c>
      <c r="H2386" s="5">
        <v>0</v>
      </c>
      <c r="I2386" s="5">
        <v>0</v>
      </c>
      <c r="J2386" s="7">
        <f t="shared" si="2316"/>
        <v>23545455</v>
      </c>
      <c r="K2386" s="5">
        <v>1</v>
      </c>
      <c r="L2386" s="6">
        <f t="shared" si="2254"/>
        <v>23545455</v>
      </c>
      <c r="M2386" s="5">
        <f t="shared" ref="M2386:N2386" si="2404">F2386+H2386-K2386</f>
        <v>0</v>
      </c>
      <c r="N2386" s="6">
        <f t="shared" si="2404"/>
        <v>0</v>
      </c>
      <c r="O2386" s="5"/>
      <c r="P2386" s="5"/>
      <c r="Q2386" s="5"/>
      <c r="R2386" s="5"/>
      <c r="S2386" s="5"/>
      <c r="T2386" s="5"/>
      <c r="U2386" s="5"/>
      <c r="V2386" s="5"/>
      <c r="W2386" s="5"/>
    </row>
    <row r="2387" spans="1:23" x14ac:dyDescent="0.2">
      <c r="A2387" s="5" t="s">
        <v>2443</v>
      </c>
      <c r="B2387" s="5" t="s">
        <v>11</v>
      </c>
      <c r="C2387" s="5">
        <v>10</v>
      </c>
      <c r="D2387" s="6">
        <v>23709090</v>
      </c>
      <c r="E2387" s="5"/>
      <c r="F2387" s="5">
        <v>10</v>
      </c>
      <c r="G2387" s="6">
        <v>23709090</v>
      </c>
      <c r="H2387" s="5">
        <v>0</v>
      </c>
      <c r="I2387" s="5">
        <v>0</v>
      </c>
      <c r="J2387" s="7">
        <f t="shared" si="2316"/>
        <v>2370909</v>
      </c>
      <c r="K2387" s="5">
        <v>10</v>
      </c>
      <c r="L2387" s="6">
        <f t="shared" si="2254"/>
        <v>23709090</v>
      </c>
      <c r="M2387" s="5">
        <f t="shared" ref="M2387:N2387" si="2405">F2387+H2387-K2387</f>
        <v>0</v>
      </c>
      <c r="N2387" s="6">
        <f t="shared" si="2405"/>
        <v>0</v>
      </c>
      <c r="O2387" s="5"/>
      <c r="P2387" s="5"/>
      <c r="Q2387" s="5"/>
      <c r="R2387" s="5"/>
      <c r="S2387" s="5"/>
      <c r="T2387" s="5"/>
      <c r="U2387" s="5"/>
      <c r="V2387" s="5"/>
      <c r="W2387" s="5"/>
    </row>
    <row r="2388" spans="1:23" x14ac:dyDescent="0.2">
      <c r="A2388" s="5" t="s">
        <v>2444</v>
      </c>
      <c r="B2388" s="5" t="s">
        <v>11</v>
      </c>
      <c r="C2388" s="5">
        <v>1</v>
      </c>
      <c r="D2388" s="6">
        <v>23809091</v>
      </c>
      <c r="E2388" s="5"/>
      <c r="F2388" s="5">
        <v>1</v>
      </c>
      <c r="G2388" s="6">
        <v>23809091</v>
      </c>
      <c r="H2388" s="5">
        <v>0</v>
      </c>
      <c r="I2388" s="5">
        <v>0</v>
      </c>
      <c r="J2388" s="7">
        <f t="shared" si="2316"/>
        <v>23809091</v>
      </c>
      <c r="K2388" s="5">
        <v>1</v>
      </c>
      <c r="L2388" s="6">
        <f t="shared" si="2254"/>
        <v>23809091</v>
      </c>
      <c r="M2388" s="5">
        <f t="shared" ref="M2388:N2388" si="2406">F2388+H2388-K2388</f>
        <v>0</v>
      </c>
      <c r="N2388" s="6">
        <f t="shared" si="2406"/>
        <v>0</v>
      </c>
      <c r="O2388" s="5"/>
      <c r="P2388" s="5"/>
      <c r="Q2388" s="5"/>
      <c r="R2388" s="5"/>
      <c r="S2388" s="5"/>
      <c r="T2388" s="5"/>
      <c r="U2388" s="5"/>
      <c r="V2388" s="5"/>
      <c r="W2388" s="5"/>
    </row>
    <row r="2389" spans="1:23" x14ac:dyDescent="0.2">
      <c r="A2389" s="5" t="s">
        <v>2445</v>
      </c>
      <c r="B2389" s="5" t="s">
        <v>11</v>
      </c>
      <c r="C2389" s="5">
        <v>8</v>
      </c>
      <c r="D2389" s="6">
        <v>24036361</v>
      </c>
      <c r="E2389" s="5"/>
      <c r="F2389" s="5">
        <v>8</v>
      </c>
      <c r="G2389" s="6">
        <v>24036361</v>
      </c>
      <c r="H2389" s="5">
        <v>0</v>
      </c>
      <c r="I2389" s="5">
        <v>0</v>
      </c>
      <c r="J2389" s="7">
        <f t="shared" si="2316"/>
        <v>3004545.125</v>
      </c>
      <c r="K2389" s="5">
        <v>8</v>
      </c>
      <c r="L2389" s="6">
        <f t="shared" si="2254"/>
        <v>24036361</v>
      </c>
      <c r="M2389" s="5">
        <f t="shared" ref="M2389:N2389" si="2407">F2389+H2389-K2389</f>
        <v>0</v>
      </c>
      <c r="N2389" s="6">
        <f t="shared" si="2407"/>
        <v>0</v>
      </c>
      <c r="O2389" s="5"/>
      <c r="P2389" s="5"/>
      <c r="Q2389" s="5"/>
      <c r="R2389" s="5"/>
      <c r="S2389" s="5"/>
      <c r="T2389" s="5"/>
      <c r="U2389" s="5"/>
      <c r="V2389" s="5"/>
      <c r="W2389" s="5"/>
    </row>
    <row r="2390" spans="1:23" x14ac:dyDescent="0.2">
      <c r="A2390" s="5" t="s">
        <v>2446</v>
      </c>
      <c r="B2390" s="5" t="s">
        <v>20</v>
      </c>
      <c r="C2390" s="5">
        <v>3</v>
      </c>
      <c r="D2390" s="6">
        <v>24545454</v>
      </c>
      <c r="E2390" s="5"/>
      <c r="F2390" s="5">
        <v>3</v>
      </c>
      <c r="G2390" s="6">
        <v>24545454</v>
      </c>
      <c r="H2390" s="5">
        <v>0</v>
      </c>
      <c r="I2390" s="5">
        <v>0</v>
      </c>
      <c r="J2390" s="7">
        <f t="shared" si="2316"/>
        <v>8181818</v>
      </c>
      <c r="K2390" s="5">
        <v>3</v>
      </c>
      <c r="L2390" s="6">
        <f t="shared" si="2254"/>
        <v>24545454</v>
      </c>
      <c r="M2390" s="5">
        <f t="shared" ref="M2390:N2390" si="2408">F2390+H2390-K2390</f>
        <v>0</v>
      </c>
      <c r="N2390" s="6">
        <f t="shared" si="2408"/>
        <v>0</v>
      </c>
      <c r="O2390" s="5"/>
      <c r="P2390" s="5"/>
      <c r="Q2390" s="5"/>
      <c r="R2390" s="5"/>
      <c r="S2390" s="5"/>
      <c r="T2390" s="5"/>
      <c r="U2390" s="5"/>
      <c r="V2390" s="5"/>
      <c r="W2390" s="5"/>
    </row>
    <row r="2391" spans="1:23" x14ac:dyDescent="0.2">
      <c r="A2391" s="5" t="s">
        <v>2447</v>
      </c>
      <c r="B2391" s="5" t="s">
        <v>11</v>
      </c>
      <c r="C2391" s="5">
        <v>11</v>
      </c>
      <c r="D2391" s="6">
        <v>24645455</v>
      </c>
      <c r="E2391" s="5"/>
      <c r="F2391" s="5">
        <v>11</v>
      </c>
      <c r="G2391" s="6">
        <v>24645455</v>
      </c>
      <c r="H2391" s="5">
        <v>0</v>
      </c>
      <c r="I2391" s="5">
        <v>0</v>
      </c>
      <c r="J2391" s="7">
        <f t="shared" si="2316"/>
        <v>2240495.9090909092</v>
      </c>
      <c r="K2391" s="5">
        <v>11</v>
      </c>
      <c r="L2391" s="6">
        <f t="shared" si="2254"/>
        <v>24645455</v>
      </c>
      <c r="M2391" s="5">
        <f t="shared" ref="M2391:N2391" si="2409">F2391+H2391-K2391</f>
        <v>0</v>
      </c>
      <c r="N2391" s="6">
        <f t="shared" si="2409"/>
        <v>0</v>
      </c>
      <c r="O2391" s="5"/>
      <c r="P2391" s="5"/>
      <c r="Q2391" s="5"/>
      <c r="R2391" s="5"/>
      <c r="S2391" s="5"/>
      <c r="T2391" s="5"/>
      <c r="U2391" s="5"/>
      <c r="V2391" s="5"/>
      <c r="W2391" s="5"/>
    </row>
    <row r="2392" spans="1:23" x14ac:dyDescent="0.2">
      <c r="A2392" s="5" t="s">
        <v>2448</v>
      </c>
      <c r="B2392" s="5" t="s">
        <v>34</v>
      </c>
      <c r="C2392" s="5">
        <v>1</v>
      </c>
      <c r="D2392" s="6">
        <v>24950000</v>
      </c>
      <c r="E2392" s="5"/>
      <c r="F2392" s="5">
        <v>1</v>
      </c>
      <c r="G2392" s="6">
        <v>24950000</v>
      </c>
      <c r="H2392" s="5">
        <v>0</v>
      </c>
      <c r="I2392" s="5">
        <v>0</v>
      </c>
      <c r="J2392" s="7">
        <f t="shared" si="2316"/>
        <v>24950000</v>
      </c>
      <c r="K2392" s="5">
        <v>1</v>
      </c>
      <c r="L2392" s="6">
        <f t="shared" si="2254"/>
        <v>24950000</v>
      </c>
      <c r="M2392" s="5">
        <f t="shared" ref="M2392:N2392" si="2410">F2392+H2392-K2392</f>
        <v>0</v>
      </c>
      <c r="N2392" s="6">
        <f t="shared" si="2410"/>
        <v>0</v>
      </c>
      <c r="O2392" s="5"/>
      <c r="P2392" s="5"/>
      <c r="Q2392" s="5"/>
      <c r="R2392" s="5"/>
      <c r="S2392" s="5"/>
      <c r="T2392" s="5"/>
      <c r="U2392" s="5"/>
      <c r="V2392" s="5"/>
      <c r="W2392" s="5"/>
    </row>
    <row r="2393" spans="1:23" x14ac:dyDescent="0.2">
      <c r="A2393" s="5" t="s">
        <v>2449</v>
      </c>
      <c r="B2393" s="5" t="s">
        <v>20</v>
      </c>
      <c r="C2393" s="5">
        <v>2</v>
      </c>
      <c r="D2393" s="6">
        <v>24990909</v>
      </c>
      <c r="E2393" s="5"/>
      <c r="F2393" s="5">
        <v>2</v>
      </c>
      <c r="G2393" s="6">
        <v>24990909</v>
      </c>
      <c r="H2393" s="5">
        <v>0</v>
      </c>
      <c r="I2393" s="5">
        <v>0</v>
      </c>
      <c r="J2393" s="7">
        <f t="shared" si="2316"/>
        <v>12495454.5</v>
      </c>
      <c r="K2393" s="5">
        <v>2</v>
      </c>
      <c r="L2393" s="6">
        <f t="shared" si="2254"/>
        <v>24990909</v>
      </c>
      <c r="M2393" s="5">
        <f t="shared" ref="M2393:N2393" si="2411">F2393+H2393-K2393</f>
        <v>0</v>
      </c>
      <c r="N2393" s="6">
        <f t="shared" si="2411"/>
        <v>0</v>
      </c>
      <c r="O2393" s="5"/>
      <c r="P2393" s="5"/>
      <c r="Q2393" s="5"/>
      <c r="R2393" s="5"/>
      <c r="S2393" s="5"/>
      <c r="T2393" s="5"/>
      <c r="U2393" s="5"/>
      <c r="V2393" s="5"/>
      <c r="W2393" s="5"/>
    </row>
    <row r="2394" spans="1:23" x14ac:dyDescent="0.2">
      <c r="A2394" s="5" t="s">
        <v>2450</v>
      </c>
      <c r="B2394" s="5" t="s">
        <v>25</v>
      </c>
      <c r="C2394" s="5">
        <v>2</v>
      </c>
      <c r="D2394" s="6">
        <v>25609091</v>
      </c>
      <c r="E2394" s="5"/>
      <c r="F2394" s="5">
        <v>2</v>
      </c>
      <c r="G2394" s="6">
        <v>25609091</v>
      </c>
      <c r="H2394" s="5">
        <v>0</v>
      </c>
      <c r="I2394" s="5">
        <v>0</v>
      </c>
      <c r="J2394" s="7">
        <f t="shared" si="2316"/>
        <v>12804545.5</v>
      </c>
      <c r="K2394" s="5">
        <v>2</v>
      </c>
      <c r="L2394" s="6">
        <f t="shared" si="2254"/>
        <v>25609091</v>
      </c>
      <c r="M2394" s="5">
        <f t="shared" ref="M2394:N2394" si="2412">F2394+H2394-K2394</f>
        <v>0</v>
      </c>
      <c r="N2394" s="6">
        <f t="shared" si="2412"/>
        <v>0</v>
      </c>
      <c r="O2394" s="5"/>
      <c r="P2394" s="5"/>
      <c r="Q2394" s="5"/>
      <c r="R2394" s="5"/>
      <c r="S2394" s="5"/>
      <c r="T2394" s="5"/>
      <c r="U2394" s="5"/>
      <c r="V2394" s="5"/>
      <c r="W2394" s="5"/>
    </row>
    <row r="2395" spans="1:23" x14ac:dyDescent="0.2">
      <c r="A2395" s="5" t="s">
        <v>2451</v>
      </c>
      <c r="B2395" s="5" t="s">
        <v>11</v>
      </c>
      <c r="C2395" s="5">
        <v>19</v>
      </c>
      <c r="D2395" s="6">
        <v>25909084</v>
      </c>
      <c r="E2395" s="5"/>
      <c r="F2395" s="5">
        <v>19</v>
      </c>
      <c r="G2395" s="6">
        <v>25909084</v>
      </c>
      <c r="H2395" s="5">
        <v>0</v>
      </c>
      <c r="I2395" s="5">
        <v>0</v>
      </c>
      <c r="J2395" s="7">
        <f t="shared" si="2316"/>
        <v>1363636</v>
      </c>
      <c r="K2395" s="5">
        <v>19</v>
      </c>
      <c r="L2395" s="6">
        <f t="shared" si="2254"/>
        <v>25909084</v>
      </c>
      <c r="M2395" s="5">
        <f t="shared" ref="M2395:N2395" si="2413">F2395+H2395-K2395</f>
        <v>0</v>
      </c>
      <c r="N2395" s="6">
        <f t="shared" si="2413"/>
        <v>0</v>
      </c>
      <c r="O2395" s="5"/>
      <c r="P2395" s="5"/>
      <c r="Q2395" s="5"/>
      <c r="R2395" s="5"/>
      <c r="S2395" s="5"/>
      <c r="T2395" s="5"/>
      <c r="U2395" s="5"/>
      <c r="V2395" s="5"/>
      <c r="W2395" s="5"/>
    </row>
    <row r="2396" spans="1:23" x14ac:dyDescent="0.2">
      <c r="A2396" s="5" t="s">
        <v>2452</v>
      </c>
      <c r="B2396" s="5" t="s">
        <v>11</v>
      </c>
      <c r="C2396" s="5">
        <v>3</v>
      </c>
      <c r="D2396" s="6">
        <v>25999999</v>
      </c>
      <c r="E2396" s="5"/>
      <c r="F2396" s="5">
        <v>3</v>
      </c>
      <c r="G2396" s="6">
        <v>25999999</v>
      </c>
      <c r="H2396" s="5">
        <v>0</v>
      </c>
      <c r="I2396" s="5">
        <v>0</v>
      </c>
      <c r="J2396" s="7">
        <f t="shared" si="2316"/>
        <v>8666666.333333334</v>
      </c>
      <c r="K2396" s="5">
        <v>3</v>
      </c>
      <c r="L2396" s="6">
        <f t="shared" si="2254"/>
        <v>25999999</v>
      </c>
      <c r="M2396" s="5">
        <f t="shared" ref="M2396:N2396" si="2414">F2396+H2396-K2396</f>
        <v>0</v>
      </c>
      <c r="N2396" s="6">
        <f t="shared" si="2414"/>
        <v>0</v>
      </c>
      <c r="O2396" s="5"/>
      <c r="P2396" s="5"/>
      <c r="Q2396" s="5"/>
      <c r="R2396" s="5"/>
      <c r="S2396" s="5"/>
      <c r="T2396" s="5"/>
      <c r="U2396" s="5"/>
      <c r="V2396" s="5"/>
      <c r="W2396" s="5"/>
    </row>
    <row r="2397" spans="1:23" x14ac:dyDescent="0.2">
      <c r="A2397" s="5" t="s">
        <v>2453</v>
      </c>
      <c r="B2397" s="5" t="s">
        <v>11</v>
      </c>
      <c r="C2397" s="5">
        <v>2</v>
      </c>
      <c r="D2397" s="6">
        <v>26409091</v>
      </c>
      <c r="E2397" s="5"/>
      <c r="F2397" s="5">
        <v>2</v>
      </c>
      <c r="G2397" s="6">
        <v>26409091</v>
      </c>
      <c r="H2397" s="5">
        <v>0</v>
      </c>
      <c r="I2397" s="5">
        <v>0</v>
      </c>
      <c r="J2397" s="7">
        <f t="shared" si="2316"/>
        <v>13204545.5</v>
      </c>
      <c r="K2397" s="5">
        <v>2</v>
      </c>
      <c r="L2397" s="6">
        <f t="shared" si="2254"/>
        <v>26409091</v>
      </c>
      <c r="M2397" s="5">
        <f t="shared" ref="M2397:N2397" si="2415">F2397+H2397-K2397</f>
        <v>0</v>
      </c>
      <c r="N2397" s="6">
        <f t="shared" si="2415"/>
        <v>0</v>
      </c>
      <c r="O2397" s="5"/>
      <c r="P2397" s="5"/>
      <c r="Q2397" s="5"/>
      <c r="R2397" s="5"/>
      <c r="S2397" s="5"/>
      <c r="T2397" s="5"/>
      <c r="U2397" s="5"/>
      <c r="V2397" s="5"/>
      <c r="W2397" s="5"/>
    </row>
    <row r="2398" spans="1:23" x14ac:dyDescent="0.2">
      <c r="A2398" s="5" t="s">
        <v>2454</v>
      </c>
      <c r="B2398" s="5" t="s">
        <v>25</v>
      </c>
      <c r="C2398" s="5">
        <v>2</v>
      </c>
      <c r="D2398" s="6">
        <v>27000000</v>
      </c>
      <c r="E2398" s="5"/>
      <c r="F2398" s="5">
        <v>2</v>
      </c>
      <c r="G2398" s="6">
        <v>27000000</v>
      </c>
      <c r="H2398" s="5">
        <v>0</v>
      </c>
      <c r="I2398" s="5">
        <v>0</v>
      </c>
      <c r="J2398" s="7">
        <f t="shared" si="2316"/>
        <v>13500000</v>
      </c>
      <c r="K2398" s="5">
        <v>2</v>
      </c>
      <c r="L2398" s="6">
        <f t="shared" si="2254"/>
        <v>27000000</v>
      </c>
      <c r="M2398" s="5">
        <f t="shared" ref="M2398:N2398" si="2416">F2398+H2398-K2398</f>
        <v>0</v>
      </c>
      <c r="N2398" s="6">
        <f t="shared" si="2416"/>
        <v>0</v>
      </c>
      <c r="O2398" s="5"/>
      <c r="P2398" s="5"/>
      <c r="Q2398" s="5"/>
      <c r="R2398" s="5"/>
      <c r="S2398" s="5"/>
      <c r="T2398" s="5"/>
      <c r="U2398" s="5"/>
      <c r="V2398" s="5"/>
      <c r="W2398" s="5"/>
    </row>
    <row r="2399" spans="1:23" x14ac:dyDescent="0.2">
      <c r="A2399" s="5" t="s">
        <v>2455</v>
      </c>
      <c r="B2399" s="5" t="s">
        <v>11</v>
      </c>
      <c r="C2399" s="5">
        <v>2</v>
      </c>
      <c r="D2399" s="6">
        <v>27081818</v>
      </c>
      <c r="E2399" s="5"/>
      <c r="F2399" s="5">
        <v>2</v>
      </c>
      <c r="G2399" s="6">
        <v>27081818</v>
      </c>
      <c r="H2399" s="5">
        <v>0</v>
      </c>
      <c r="I2399" s="5">
        <v>0</v>
      </c>
      <c r="J2399" s="7">
        <f t="shared" si="2316"/>
        <v>13540909</v>
      </c>
      <c r="K2399" s="5">
        <v>2</v>
      </c>
      <c r="L2399" s="6">
        <f t="shared" si="2254"/>
        <v>27081818</v>
      </c>
      <c r="M2399" s="5">
        <f t="shared" ref="M2399:N2399" si="2417">F2399+H2399-K2399</f>
        <v>0</v>
      </c>
      <c r="N2399" s="6">
        <f t="shared" si="2417"/>
        <v>0</v>
      </c>
      <c r="O2399" s="5"/>
      <c r="P2399" s="5"/>
      <c r="Q2399" s="5"/>
      <c r="R2399" s="5"/>
      <c r="S2399" s="5"/>
      <c r="T2399" s="5"/>
      <c r="U2399" s="5"/>
      <c r="V2399" s="5"/>
      <c r="W2399" s="5"/>
    </row>
    <row r="2400" spans="1:23" x14ac:dyDescent="0.2">
      <c r="A2400" s="5" t="s">
        <v>2456</v>
      </c>
      <c r="B2400" s="5" t="s">
        <v>11</v>
      </c>
      <c r="C2400" s="5">
        <v>11</v>
      </c>
      <c r="D2400" s="6">
        <v>27854545</v>
      </c>
      <c r="E2400" s="5"/>
      <c r="F2400" s="5">
        <v>11</v>
      </c>
      <c r="G2400" s="6">
        <v>27854545</v>
      </c>
      <c r="H2400" s="5">
        <v>0</v>
      </c>
      <c r="I2400" s="5">
        <v>0</v>
      </c>
      <c r="J2400" s="7">
        <f t="shared" si="2316"/>
        <v>2532231.3636363638</v>
      </c>
      <c r="K2400" s="5">
        <v>11</v>
      </c>
      <c r="L2400" s="6">
        <f t="shared" si="2254"/>
        <v>27854545</v>
      </c>
      <c r="M2400" s="5">
        <f t="shared" ref="M2400:N2400" si="2418">F2400+H2400-K2400</f>
        <v>0</v>
      </c>
      <c r="N2400" s="6">
        <f t="shared" si="2418"/>
        <v>0</v>
      </c>
      <c r="O2400" s="5"/>
      <c r="P2400" s="5"/>
      <c r="Q2400" s="5"/>
      <c r="R2400" s="5"/>
      <c r="S2400" s="5"/>
      <c r="T2400" s="5"/>
      <c r="U2400" s="5"/>
      <c r="V2400" s="5"/>
      <c r="W2400" s="5"/>
    </row>
    <row r="2401" spans="1:23" x14ac:dyDescent="0.2">
      <c r="A2401" s="5" t="s">
        <v>2457</v>
      </c>
      <c r="B2401" s="5" t="s">
        <v>11</v>
      </c>
      <c r="C2401" s="5">
        <v>3</v>
      </c>
      <c r="D2401" s="6">
        <v>28181818</v>
      </c>
      <c r="E2401" s="5"/>
      <c r="F2401" s="5">
        <v>3</v>
      </c>
      <c r="G2401" s="6">
        <v>28181818</v>
      </c>
      <c r="H2401" s="5">
        <v>0</v>
      </c>
      <c r="I2401" s="5">
        <v>0</v>
      </c>
      <c r="J2401" s="7">
        <f t="shared" si="2316"/>
        <v>9393939.333333334</v>
      </c>
      <c r="K2401" s="5">
        <v>3</v>
      </c>
      <c r="L2401" s="6">
        <f t="shared" si="2254"/>
        <v>28181818</v>
      </c>
      <c r="M2401" s="5">
        <f t="shared" ref="M2401:N2401" si="2419">F2401+H2401-K2401</f>
        <v>0</v>
      </c>
      <c r="N2401" s="6">
        <f t="shared" si="2419"/>
        <v>0</v>
      </c>
      <c r="O2401" s="5"/>
      <c r="P2401" s="5"/>
      <c r="Q2401" s="5"/>
      <c r="R2401" s="5"/>
      <c r="S2401" s="5"/>
      <c r="T2401" s="5"/>
      <c r="U2401" s="5"/>
      <c r="V2401" s="5"/>
      <c r="W2401" s="5"/>
    </row>
    <row r="2402" spans="1:23" x14ac:dyDescent="0.2">
      <c r="A2402" s="5" t="s">
        <v>2458</v>
      </c>
      <c r="B2402" s="5" t="s">
        <v>25</v>
      </c>
      <c r="C2402" s="5">
        <v>2</v>
      </c>
      <c r="D2402" s="6">
        <v>28500000</v>
      </c>
      <c r="E2402" s="5"/>
      <c r="F2402" s="5">
        <v>2</v>
      </c>
      <c r="G2402" s="6">
        <v>28500000</v>
      </c>
      <c r="H2402" s="5">
        <v>0</v>
      </c>
      <c r="I2402" s="5">
        <v>0</v>
      </c>
      <c r="J2402" s="7">
        <f t="shared" si="2316"/>
        <v>14250000</v>
      </c>
      <c r="K2402" s="5">
        <v>2</v>
      </c>
      <c r="L2402" s="6">
        <f t="shared" si="2254"/>
        <v>28500000</v>
      </c>
      <c r="M2402" s="5">
        <f t="shared" ref="M2402:N2402" si="2420">F2402+H2402-K2402</f>
        <v>0</v>
      </c>
      <c r="N2402" s="6">
        <f t="shared" si="2420"/>
        <v>0</v>
      </c>
      <c r="O2402" s="5"/>
      <c r="P2402" s="5"/>
      <c r="Q2402" s="5"/>
      <c r="R2402" s="5"/>
      <c r="S2402" s="5"/>
      <c r="T2402" s="5"/>
      <c r="U2402" s="5"/>
      <c r="V2402" s="5"/>
      <c r="W2402" s="5"/>
    </row>
    <row r="2403" spans="1:23" x14ac:dyDescent="0.2">
      <c r="A2403" s="5" t="s">
        <v>2459</v>
      </c>
      <c r="B2403" s="5" t="s">
        <v>11</v>
      </c>
      <c r="C2403" s="5">
        <v>7</v>
      </c>
      <c r="D2403" s="6">
        <v>28636360</v>
      </c>
      <c r="E2403" s="5"/>
      <c r="F2403" s="5">
        <v>7</v>
      </c>
      <c r="G2403" s="6">
        <v>28636360</v>
      </c>
      <c r="H2403" s="5">
        <v>0</v>
      </c>
      <c r="I2403" s="5">
        <v>0</v>
      </c>
      <c r="J2403" s="7">
        <f t="shared" si="2316"/>
        <v>4090908.5714285714</v>
      </c>
      <c r="K2403" s="5">
        <v>7</v>
      </c>
      <c r="L2403" s="6">
        <f t="shared" si="2254"/>
        <v>28636360</v>
      </c>
      <c r="M2403" s="5">
        <f t="shared" ref="M2403:N2403" si="2421">F2403+H2403-K2403</f>
        <v>0</v>
      </c>
      <c r="N2403" s="6">
        <f t="shared" si="2421"/>
        <v>0</v>
      </c>
      <c r="O2403" s="5"/>
      <c r="P2403" s="5"/>
      <c r="Q2403" s="5"/>
      <c r="R2403" s="5"/>
      <c r="S2403" s="5"/>
      <c r="T2403" s="5"/>
      <c r="U2403" s="5"/>
      <c r="V2403" s="5"/>
      <c r="W2403" s="5"/>
    </row>
    <row r="2404" spans="1:23" x14ac:dyDescent="0.2">
      <c r="A2404" s="5" t="s">
        <v>2460</v>
      </c>
      <c r="B2404" s="5" t="s">
        <v>11</v>
      </c>
      <c r="C2404" s="5">
        <v>2</v>
      </c>
      <c r="D2404" s="6">
        <v>29809091</v>
      </c>
      <c r="E2404" s="5"/>
      <c r="F2404" s="5">
        <v>2</v>
      </c>
      <c r="G2404" s="6">
        <v>29809091</v>
      </c>
      <c r="H2404" s="5">
        <v>0</v>
      </c>
      <c r="I2404" s="5">
        <v>0</v>
      </c>
      <c r="J2404" s="7">
        <f t="shared" si="2316"/>
        <v>14904545.5</v>
      </c>
      <c r="K2404" s="5">
        <v>2</v>
      </c>
      <c r="L2404" s="6">
        <f t="shared" si="2254"/>
        <v>29809091</v>
      </c>
      <c r="M2404" s="5">
        <f t="shared" ref="M2404:N2404" si="2422">F2404+H2404-K2404</f>
        <v>0</v>
      </c>
      <c r="N2404" s="6">
        <f t="shared" si="2422"/>
        <v>0</v>
      </c>
      <c r="O2404" s="5"/>
      <c r="P2404" s="5"/>
      <c r="Q2404" s="5"/>
      <c r="R2404" s="5"/>
      <c r="S2404" s="5"/>
      <c r="T2404" s="5"/>
      <c r="U2404" s="5"/>
      <c r="V2404" s="5"/>
      <c r="W2404" s="5"/>
    </row>
    <row r="2405" spans="1:23" x14ac:dyDescent="0.2">
      <c r="A2405" s="5" t="s">
        <v>2461</v>
      </c>
      <c r="B2405" s="5" t="s">
        <v>11</v>
      </c>
      <c r="C2405" s="5">
        <v>12</v>
      </c>
      <c r="D2405" s="6">
        <v>30618179</v>
      </c>
      <c r="E2405" s="5"/>
      <c r="F2405" s="5">
        <v>12</v>
      </c>
      <c r="G2405" s="6">
        <v>30618179</v>
      </c>
      <c r="H2405" s="5">
        <v>0</v>
      </c>
      <c r="I2405" s="5">
        <v>0</v>
      </c>
      <c r="J2405" s="7">
        <f t="shared" si="2316"/>
        <v>2551514.9166666665</v>
      </c>
      <c r="K2405" s="5">
        <v>12</v>
      </c>
      <c r="L2405" s="6">
        <f t="shared" si="2254"/>
        <v>30618179</v>
      </c>
      <c r="M2405" s="5">
        <f t="shared" ref="M2405:N2405" si="2423">F2405+H2405-K2405</f>
        <v>0</v>
      </c>
      <c r="N2405" s="6">
        <f t="shared" si="2423"/>
        <v>0</v>
      </c>
      <c r="O2405" s="5"/>
      <c r="P2405" s="5"/>
      <c r="Q2405" s="5"/>
      <c r="R2405" s="5"/>
      <c r="S2405" s="5"/>
      <c r="T2405" s="5"/>
      <c r="U2405" s="5"/>
      <c r="V2405" s="5"/>
      <c r="W2405" s="5"/>
    </row>
    <row r="2406" spans="1:23" x14ac:dyDescent="0.2">
      <c r="A2406" s="5" t="s">
        <v>2462</v>
      </c>
      <c r="B2406" s="5" t="s">
        <v>20</v>
      </c>
      <c r="C2406" s="5">
        <v>4</v>
      </c>
      <c r="D2406" s="6">
        <v>32727272</v>
      </c>
      <c r="E2406" s="5"/>
      <c r="F2406" s="5">
        <v>4</v>
      </c>
      <c r="G2406" s="6">
        <v>32727272</v>
      </c>
      <c r="H2406" s="5">
        <v>0</v>
      </c>
      <c r="I2406" s="5">
        <v>0</v>
      </c>
      <c r="J2406" s="7">
        <f t="shared" si="2316"/>
        <v>8181818</v>
      </c>
      <c r="K2406" s="5">
        <v>4</v>
      </c>
      <c r="L2406" s="6">
        <f t="shared" si="2254"/>
        <v>32727272</v>
      </c>
      <c r="M2406" s="5">
        <f t="shared" ref="M2406:N2406" si="2424">F2406+H2406-K2406</f>
        <v>0</v>
      </c>
      <c r="N2406" s="6">
        <f t="shared" si="2424"/>
        <v>0</v>
      </c>
      <c r="O2406" s="5"/>
      <c r="P2406" s="5"/>
      <c r="Q2406" s="5"/>
      <c r="R2406" s="5"/>
      <c r="S2406" s="5"/>
      <c r="T2406" s="5"/>
      <c r="U2406" s="5"/>
      <c r="V2406" s="5"/>
      <c r="W2406" s="5"/>
    </row>
    <row r="2407" spans="1:23" x14ac:dyDescent="0.2">
      <c r="A2407" s="5" t="s">
        <v>2463</v>
      </c>
      <c r="B2407" s="5" t="s">
        <v>20</v>
      </c>
      <c r="C2407" s="5">
        <v>1</v>
      </c>
      <c r="D2407" s="6">
        <v>32727273</v>
      </c>
      <c r="E2407" s="5"/>
      <c r="F2407" s="5">
        <v>1</v>
      </c>
      <c r="G2407" s="6">
        <v>32727273</v>
      </c>
      <c r="H2407" s="5">
        <v>0</v>
      </c>
      <c r="I2407" s="5">
        <v>0</v>
      </c>
      <c r="J2407" s="7">
        <f t="shared" si="2316"/>
        <v>32727273</v>
      </c>
      <c r="K2407" s="5">
        <v>1</v>
      </c>
      <c r="L2407" s="6">
        <f t="shared" si="2254"/>
        <v>32727273</v>
      </c>
      <c r="M2407" s="5">
        <f t="shared" ref="M2407:N2407" si="2425">F2407+H2407-K2407</f>
        <v>0</v>
      </c>
      <c r="N2407" s="6">
        <f t="shared" si="2425"/>
        <v>0</v>
      </c>
      <c r="O2407" s="5"/>
      <c r="P2407" s="5"/>
      <c r="Q2407" s="5"/>
      <c r="R2407" s="5"/>
      <c r="S2407" s="5"/>
      <c r="T2407" s="5"/>
      <c r="U2407" s="5"/>
      <c r="V2407" s="5"/>
      <c r="W2407" s="5"/>
    </row>
    <row r="2408" spans="1:23" x14ac:dyDescent="0.2">
      <c r="A2408" s="5" t="s">
        <v>2464</v>
      </c>
      <c r="B2408" s="5" t="s">
        <v>11</v>
      </c>
      <c r="C2408" s="5">
        <v>2</v>
      </c>
      <c r="D2408" s="6">
        <v>33163637</v>
      </c>
      <c r="E2408" s="5"/>
      <c r="F2408" s="5">
        <v>2</v>
      </c>
      <c r="G2408" s="6">
        <v>33163637</v>
      </c>
      <c r="H2408" s="5">
        <v>0</v>
      </c>
      <c r="I2408" s="5">
        <v>0</v>
      </c>
      <c r="J2408" s="7">
        <f t="shared" si="2316"/>
        <v>16581818.5</v>
      </c>
      <c r="K2408" s="5">
        <v>2</v>
      </c>
      <c r="L2408" s="6">
        <f t="shared" si="2254"/>
        <v>33163637</v>
      </c>
      <c r="M2408" s="5">
        <f t="shared" ref="M2408:N2408" si="2426">F2408+H2408-K2408</f>
        <v>0</v>
      </c>
      <c r="N2408" s="6">
        <f t="shared" si="2426"/>
        <v>0</v>
      </c>
      <c r="O2408" s="5"/>
      <c r="P2408" s="5"/>
      <c r="Q2408" s="5"/>
      <c r="R2408" s="5"/>
      <c r="S2408" s="5"/>
      <c r="T2408" s="5"/>
      <c r="U2408" s="5"/>
      <c r="V2408" s="5"/>
      <c r="W2408" s="5"/>
    </row>
    <row r="2409" spans="1:23" x14ac:dyDescent="0.2">
      <c r="A2409" s="5" t="s">
        <v>2465</v>
      </c>
      <c r="B2409" s="5" t="s">
        <v>11</v>
      </c>
      <c r="C2409" s="5">
        <v>8</v>
      </c>
      <c r="D2409" s="6">
        <v>33336362</v>
      </c>
      <c r="E2409" s="5"/>
      <c r="F2409" s="5">
        <v>8</v>
      </c>
      <c r="G2409" s="6">
        <v>33336362</v>
      </c>
      <c r="H2409" s="5">
        <v>0</v>
      </c>
      <c r="I2409" s="5">
        <v>0</v>
      </c>
      <c r="J2409" s="7">
        <f t="shared" si="2316"/>
        <v>4167045.25</v>
      </c>
      <c r="K2409" s="5">
        <v>8</v>
      </c>
      <c r="L2409" s="6">
        <f t="shared" si="2254"/>
        <v>33336362</v>
      </c>
      <c r="M2409" s="5">
        <f t="shared" ref="M2409:N2409" si="2427">F2409+H2409-K2409</f>
        <v>0</v>
      </c>
      <c r="N2409" s="6">
        <f t="shared" si="2427"/>
        <v>0</v>
      </c>
      <c r="O2409" s="5"/>
      <c r="P2409" s="5"/>
      <c r="Q2409" s="5"/>
      <c r="R2409" s="5"/>
      <c r="S2409" s="5"/>
      <c r="T2409" s="5"/>
      <c r="U2409" s="5"/>
      <c r="V2409" s="5"/>
      <c r="W2409" s="5"/>
    </row>
    <row r="2410" spans="1:23" x14ac:dyDescent="0.2">
      <c r="A2410" s="5" t="s">
        <v>2466</v>
      </c>
      <c r="B2410" s="5" t="s">
        <v>11</v>
      </c>
      <c r="C2410" s="5">
        <v>15</v>
      </c>
      <c r="D2410" s="6">
        <v>34009091</v>
      </c>
      <c r="E2410" s="5"/>
      <c r="F2410" s="5">
        <v>15</v>
      </c>
      <c r="G2410" s="6">
        <v>34009091</v>
      </c>
      <c r="H2410" s="5">
        <v>0</v>
      </c>
      <c r="I2410" s="5">
        <v>0</v>
      </c>
      <c r="J2410" s="7">
        <f t="shared" si="2316"/>
        <v>2267272.7333333334</v>
      </c>
      <c r="K2410" s="5">
        <v>15</v>
      </c>
      <c r="L2410" s="6">
        <f t="shared" si="2254"/>
        <v>34009091</v>
      </c>
      <c r="M2410" s="5">
        <f t="shared" ref="M2410:N2410" si="2428">F2410+H2410-K2410</f>
        <v>0</v>
      </c>
      <c r="N2410" s="6">
        <f t="shared" si="2428"/>
        <v>0</v>
      </c>
      <c r="O2410" s="5"/>
      <c r="P2410" s="5"/>
      <c r="Q2410" s="5"/>
      <c r="R2410" s="5"/>
      <c r="S2410" s="5"/>
      <c r="T2410" s="5"/>
      <c r="U2410" s="5"/>
      <c r="V2410" s="5"/>
      <c r="W2410" s="5"/>
    </row>
    <row r="2411" spans="1:23" x14ac:dyDescent="0.2">
      <c r="A2411" s="5" t="s">
        <v>2467</v>
      </c>
      <c r="B2411" s="5" t="s">
        <v>11</v>
      </c>
      <c r="C2411" s="5">
        <v>738</v>
      </c>
      <c r="D2411" s="6">
        <v>34272367</v>
      </c>
      <c r="E2411" s="5"/>
      <c r="F2411" s="5">
        <v>738</v>
      </c>
      <c r="G2411" s="6">
        <v>34272367</v>
      </c>
      <c r="H2411" s="5">
        <v>0</v>
      </c>
      <c r="I2411" s="5">
        <v>0</v>
      </c>
      <c r="J2411" s="7">
        <f t="shared" si="2316"/>
        <v>46439.5216802168</v>
      </c>
      <c r="K2411" s="5">
        <v>738</v>
      </c>
      <c r="L2411" s="6">
        <f t="shared" si="2254"/>
        <v>34272367</v>
      </c>
      <c r="M2411" s="5">
        <f t="shared" ref="M2411:N2411" si="2429">F2411+H2411-K2411</f>
        <v>0</v>
      </c>
      <c r="N2411" s="6">
        <f t="shared" si="2429"/>
        <v>0</v>
      </c>
      <c r="O2411" s="5"/>
      <c r="P2411" s="5"/>
      <c r="Q2411" s="5"/>
      <c r="R2411" s="5"/>
      <c r="S2411" s="5"/>
      <c r="T2411" s="5"/>
      <c r="U2411" s="5"/>
      <c r="V2411" s="5"/>
      <c r="W2411" s="5"/>
    </row>
    <row r="2412" spans="1:23" x14ac:dyDescent="0.2">
      <c r="A2412" s="5" t="s">
        <v>2468</v>
      </c>
      <c r="B2412" s="5" t="s">
        <v>50</v>
      </c>
      <c r="C2412" s="5">
        <v>3</v>
      </c>
      <c r="D2412" s="6">
        <v>34363635</v>
      </c>
      <c r="E2412" s="5"/>
      <c r="F2412" s="5">
        <v>3</v>
      </c>
      <c r="G2412" s="6">
        <v>34363635</v>
      </c>
      <c r="H2412" s="5">
        <v>0</v>
      </c>
      <c r="I2412" s="5">
        <v>0</v>
      </c>
      <c r="J2412" s="7">
        <f t="shared" si="2316"/>
        <v>11454545</v>
      </c>
      <c r="K2412" s="5">
        <v>3</v>
      </c>
      <c r="L2412" s="6">
        <f t="shared" si="2254"/>
        <v>34363635</v>
      </c>
      <c r="M2412" s="5">
        <f t="shared" ref="M2412:N2412" si="2430">F2412+H2412-K2412</f>
        <v>0</v>
      </c>
      <c r="N2412" s="6">
        <f t="shared" si="2430"/>
        <v>0</v>
      </c>
      <c r="O2412" s="5"/>
      <c r="P2412" s="5"/>
      <c r="Q2412" s="5"/>
      <c r="R2412" s="5"/>
      <c r="S2412" s="5"/>
      <c r="T2412" s="5"/>
      <c r="U2412" s="5"/>
      <c r="V2412" s="5"/>
      <c r="W2412" s="5"/>
    </row>
    <row r="2413" spans="1:23" x14ac:dyDescent="0.2">
      <c r="A2413" s="5" t="s">
        <v>2469</v>
      </c>
      <c r="B2413" s="5" t="s">
        <v>11</v>
      </c>
      <c r="C2413" s="5">
        <v>3</v>
      </c>
      <c r="D2413" s="6">
        <v>35154546</v>
      </c>
      <c r="E2413" s="5"/>
      <c r="F2413" s="5">
        <v>3</v>
      </c>
      <c r="G2413" s="6">
        <v>35154546</v>
      </c>
      <c r="H2413" s="5">
        <v>0</v>
      </c>
      <c r="I2413" s="5">
        <v>0</v>
      </c>
      <c r="J2413" s="7">
        <f t="shared" si="2316"/>
        <v>11718182</v>
      </c>
      <c r="K2413" s="5">
        <v>3</v>
      </c>
      <c r="L2413" s="6">
        <f t="shared" si="2254"/>
        <v>35154546</v>
      </c>
      <c r="M2413" s="5">
        <f t="shared" ref="M2413:N2413" si="2431">F2413+H2413-K2413</f>
        <v>0</v>
      </c>
      <c r="N2413" s="6">
        <f t="shared" si="2431"/>
        <v>0</v>
      </c>
      <c r="O2413" s="5"/>
      <c r="P2413" s="5"/>
      <c r="Q2413" s="5"/>
      <c r="R2413" s="5"/>
      <c r="S2413" s="5"/>
      <c r="T2413" s="5"/>
      <c r="U2413" s="5"/>
      <c r="V2413" s="5"/>
      <c r="W2413" s="5"/>
    </row>
    <row r="2414" spans="1:23" x14ac:dyDescent="0.2">
      <c r="A2414" s="5" t="s">
        <v>2470</v>
      </c>
      <c r="B2414" s="5" t="s">
        <v>11</v>
      </c>
      <c r="C2414" s="5">
        <v>2</v>
      </c>
      <c r="D2414" s="6">
        <v>35254546</v>
      </c>
      <c r="E2414" s="5"/>
      <c r="F2414" s="5">
        <v>2</v>
      </c>
      <c r="G2414" s="6">
        <v>35254546</v>
      </c>
      <c r="H2414" s="5">
        <v>0</v>
      </c>
      <c r="I2414" s="5">
        <v>0</v>
      </c>
      <c r="J2414" s="7">
        <f t="shared" si="2316"/>
        <v>17627273</v>
      </c>
      <c r="K2414" s="5">
        <v>2</v>
      </c>
      <c r="L2414" s="6">
        <f t="shared" si="2254"/>
        <v>35254546</v>
      </c>
      <c r="M2414" s="5">
        <f t="shared" ref="M2414:N2414" si="2432">F2414+H2414-K2414</f>
        <v>0</v>
      </c>
      <c r="N2414" s="6">
        <f t="shared" si="2432"/>
        <v>0</v>
      </c>
      <c r="O2414" s="5"/>
      <c r="P2414" s="5"/>
      <c r="Q2414" s="5"/>
      <c r="R2414" s="5"/>
      <c r="S2414" s="5"/>
      <c r="T2414" s="5"/>
      <c r="U2414" s="5"/>
      <c r="V2414" s="5"/>
      <c r="W2414" s="5"/>
    </row>
    <row r="2415" spans="1:23" x14ac:dyDescent="0.2">
      <c r="A2415" s="5" t="s">
        <v>2471</v>
      </c>
      <c r="B2415" s="5" t="s">
        <v>11</v>
      </c>
      <c r="C2415" s="5">
        <v>2</v>
      </c>
      <c r="D2415" s="6">
        <v>36000000</v>
      </c>
      <c r="E2415" s="5"/>
      <c r="F2415" s="5">
        <v>2</v>
      </c>
      <c r="G2415" s="6">
        <v>36000000</v>
      </c>
      <c r="H2415" s="5">
        <v>0</v>
      </c>
      <c r="I2415" s="5">
        <v>0</v>
      </c>
      <c r="J2415" s="7">
        <f t="shared" si="2316"/>
        <v>18000000</v>
      </c>
      <c r="K2415" s="5">
        <v>2</v>
      </c>
      <c r="L2415" s="6">
        <f t="shared" si="2254"/>
        <v>36000000</v>
      </c>
      <c r="M2415" s="5">
        <f t="shared" ref="M2415:N2415" si="2433">F2415+H2415-K2415</f>
        <v>0</v>
      </c>
      <c r="N2415" s="6">
        <f t="shared" si="2433"/>
        <v>0</v>
      </c>
      <c r="O2415" s="5"/>
      <c r="P2415" s="5"/>
      <c r="Q2415" s="5"/>
      <c r="R2415" s="5"/>
      <c r="S2415" s="5"/>
      <c r="T2415" s="5"/>
      <c r="U2415" s="5"/>
      <c r="V2415" s="5"/>
      <c r="W2415" s="5"/>
    </row>
    <row r="2416" spans="1:23" x14ac:dyDescent="0.2">
      <c r="A2416" s="5" t="s">
        <v>2472</v>
      </c>
      <c r="B2416" s="5" t="s">
        <v>11</v>
      </c>
      <c r="C2416" s="5">
        <v>29</v>
      </c>
      <c r="D2416" s="6">
        <v>49537800</v>
      </c>
      <c r="E2416" s="5"/>
      <c r="F2416" s="5">
        <v>29</v>
      </c>
      <c r="G2416" s="6">
        <v>49537800</v>
      </c>
      <c r="H2416" s="5">
        <v>5</v>
      </c>
      <c r="I2416" s="6">
        <v>8541000</v>
      </c>
      <c r="J2416" s="7">
        <f t="shared" si="2316"/>
        <v>1708200</v>
      </c>
      <c r="K2416" s="5">
        <v>34</v>
      </c>
      <c r="L2416" s="6">
        <f t="shared" si="2254"/>
        <v>58078800</v>
      </c>
      <c r="M2416" s="5">
        <f t="shared" ref="M2416:N2416" si="2434">F2416+H2416-K2416</f>
        <v>0</v>
      </c>
      <c r="N2416" s="6">
        <f t="shared" si="2434"/>
        <v>0</v>
      </c>
      <c r="O2416" s="5"/>
      <c r="P2416" s="5"/>
      <c r="Q2416" s="5"/>
      <c r="R2416" s="5"/>
      <c r="S2416" s="5"/>
      <c r="T2416" s="5"/>
      <c r="U2416" s="5"/>
      <c r="V2416" s="5"/>
      <c r="W2416" s="5"/>
    </row>
    <row r="2417" spans="1:23" x14ac:dyDescent="0.2">
      <c r="A2417" s="5" t="s">
        <v>2473</v>
      </c>
      <c r="B2417" s="5" t="s">
        <v>11</v>
      </c>
      <c r="C2417" s="5">
        <v>2</v>
      </c>
      <c r="D2417" s="6">
        <v>37200000</v>
      </c>
      <c r="E2417" s="5"/>
      <c r="F2417" s="5">
        <v>2</v>
      </c>
      <c r="G2417" s="6">
        <v>37200000</v>
      </c>
      <c r="H2417" s="5">
        <v>0</v>
      </c>
      <c r="I2417" s="5">
        <v>0</v>
      </c>
      <c r="J2417" s="7">
        <f t="shared" si="2316"/>
        <v>18600000</v>
      </c>
      <c r="K2417" s="5">
        <v>2</v>
      </c>
      <c r="L2417" s="6">
        <f t="shared" si="2254"/>
        <v>37200000</v>
      </c>
      <c r="M2417" s="5">
        <f t="shared" ref="M2417:N2417" si="2435">F2417+H2417-K2417</f>
        <v>0</v>
      </c>
      <c r="N2417" s="6">
        <f t="shared" si="2435"/>
        <v>0</v>
      </c>
      <c r="O2417" s="5"/>
      <c r="P2417" s="5"/>
      <c r="Q2417" s="5"/>
      <c r="R2417" s="5"/>
      <c r="S2417" s="5"/>
      <c r="T2417" s="5"/>
      <c r="U2417" s="5"/>
      <c r="V2417" s="5"/>
      <c r="W2417" s="5"/>
    </row>
    <row r="2418" spans="1:23" x14ac:dyDescent="0.2">
      <c r="A2418" s="5" t="s">
        <v>2474</v>
      </c>
      <c r="B2418" s="5" t="s">
        <v>11</v>
      </c>
      <c r="C2418" s="5">
        <v>2</v>
      </c>
      <c r="D2418" s="6">
        <v>37254544</v>
      </c>
      <c r="E2418" s="5"/>
      <c r="F2418" s="5">
        <v>2</v>
      </c>
      <c r="G2418" s="6">
        <v>37254544</v>
      </c>
      <c r="H2418" s="5">
        <v>0</v>
      </c>
      <c r="I2418" s="5">
        <v>0</v>
      </c>
      <c r="J2418" s="7">
        <f t="shared" si="2316"/>
        <v>18627272</v>
      </c>
      <c r="K2418" s="5">
        <v>2</v>
      </c>
      <c r="L2418" s="6">
        <f t="shared" si="2254"/>
        <v>37254544</v>
      </c>
      <c r="M2418" s="5">
        <f t="shared" ref="M2418:N2418" si="2436">F2418+H2418-K2418</f>
        <v>0</v>
      </c>
      <c r="N2418" s="6">
        <f t="shared" si="2436"/>
        <v>0</v>
      </c>
      <c r="O2418" s="5"/>
      <c r="P2418" s="5"/>
      <c r="Q2418" s="5"/>
      <c r="R2418" s="5"/>
      <c r="S2418" s="5"/>
      <c r="T2418" s="5"/>
      <c r="U2418" s="5"/>
      <c r="V2418" s="5"/>
      <c r="W2418" s="5"/>
    </row>
    <row r="2419" spans="1:23" x14ac:dyDescent="0.2">
      <c r="A2419" s="5" t="s">
        <v>2475</v>
      </c>
      <c r="B2419" s="5" t="s">
        <v>11</v>
      </c>
      <c r="C2419" s="5">
        <v>3</v>
      </c>
      <c r="D2419" s="6">
        <v>38727270</v>
      </c>
      <c r="E2419" s="5"/>
      <c r="F2419" s="5">
        <v>3</v>
      </c>
      <c r="G2419" s="6">
        <v>38727270</v>
      </c>
      <c r="H2419" s="5">
        <v>0</v>
      </c>
      <c r="I2419" s="5">
        <v>0</v>
      </c>
      <c r="J2419" s="7">
        <f t="shared" si="2316"/>
        <v>12909090</v>
      </c>
      <c r="K2419" s="5">
        <v>3</v>
      </c>
      <c r="L2419" s="6">
        <f t="shared" si="2254"/>
        <v>38727270</v>
      </c>
      <c r="M2419" s="5">
        <f t="shared" ref="M2419:N2419" si="2437">F2419+H2419-K2419</f>
        <v>0</v>
      </c>
      <c r="N2419" s="6">
        <f t="shared" si="2437"/>
        <v>0</v>
      </c>
      <c r="O2419" s="5"/>
      <c r="P2419" s="5"/>
      <c r="Q2419" s="5"/>
      <c r="R2419" s="5"/>
      <c r="S2419" s="5"/>
      <c r="T2419" s="5"/>
      <c r="U2419" s="5"/>
      <c r="V2419" s="5"/>
      <c r="W2419" s="5"/>
    </row>
    <row r="2420" spans="1:23" x14ac:dyDescent="0.2">
      <c r="A2420" s="5" t="s">
        <v>2476</v>
      </c>
      <c r="B2420" s="5" t="s">
        <v>11</v>
      </c>
      <c r="C2420" s="5">
        <v>110</v>
      </c>
      <c r="D2420" s="6">
        <v>38999950</v>
      </c>
      <c r="E2420" s="5"/>
      <c r="F2420" s="5">
        <v>110</v>
      </c>
      <c r="G2420" s="6">
        <v>38999950</v>
      </c>
      <c r="H2420" s="5">
        <v>0</v>
      </c>
      <c r="I2420" s="5">
        <v>0</v>
      </c>
      <c r="J2420" s="7">
        <f t="shared" si="2316"/>
        <v>354545</v>
      </c>
      <c r="K2420" s="5">
        <v>110</v>
      </c>
      <c r="L2420" s="6">
        <f t="shared" si="2254"/>
        <v>38999950</v>
      </c>
      <c r="M2420" s="5">
        <f t="shared" ref="M2420:N2420" si="2438">F2420+H2420-K2420</f>
        <v>0</v>
      </c>
      <c r="N2420" s="6">
        <f t="shared" si="2438"/>
        <v>0</v>
      </c>
      <c r="O2420" s="5"/>
      <c r="P2420" s="5"/>
      <c r="Q2420" s="5"/>
      <c r="R2420" s="5"/>
      <c r="S2420" s="5"/>
      <c r="T2420" s="5"/>
      <c r="U2420" s="5"/>
      <c r="V2420" s="5"/>
      <c r="W2420" s="5"/>
    </row>
    <row r="2421" spans="1:23" x14ac:dyDescent="0.2">
      <c r="A2421" s="5" t="s">
        <v>2477</v>
      </c>
      <c r="B2421" s="5" t="s">
        <v>25</v>
      </c>
      <c r="C2421" s="5">
        <v>20</v>
      </c>
      <c r="D2421" s="6">
        <v>40272710</v>
      </c>
      <c r="E2421" s="5"/>
      <c r="F2421" s="5">
        <v>20</v>
      </c>
      <c r="G2421" s="6">
        <v>40272710</v>
      </c>
      <c r="H2421" s="5">
        <v>0</v>
      </c>
      <c r="I2421" s="5">
        <v>0</v>
      </c>
      <c r="J2421" s="7">
        <f t="shared" si="2316"/>
        <v>2013635.5</v>
      </c>
      <c r="K2421" s="5">
        <v>20</v>
      </c>
      <c r="L2421" s="6">
        <f t="shared" si="2254"/>
        <v>40272710</v>
      </c>
      <c r="M2421" s="5">
        <f t="shared" ref="M2421:N2421" si="2439">F2421+H2421-K2421</f>
        <v>0</v>
      </c>
      <c r="N2421" s="6">
        <f t="shared" si="2439"/>
        <v>0</v>
      </c>
      <c r="O2421" s="5"/>
      <c r="P2421" s="5"/>
      <c r="Q2421" s="5"/>
      <c r="R2421" s="5"/>
      <c r="S2421" s="5"/>
      <c r="T2421" s="5"/>
      <c r="U2421" s="5"/>
      <c r="V2421" s="5"/>
      <c r="W2421" s="5"/>
    </row>
    <row r="2422" spans="1:23" x14ac:dyDescent="0.2">
      <c r="A2422" s="5" t="s">
        <v>2478</v>
      </c>
      <c r="B2422" s="5" t="s">
        <v>20</v>
      </c>
      <c r="C2422" s="5">
        <v>3</v>
      </c>
      <c r="D2422" s="6">
        <v>40609092</v>
      </c>
      <c r="E2422" s="5"/>
      <c r="F2422" s="5">
        <v>3</v>
      </c>
      <c r="G2422" s="6">
        <v>40609092</v>
      </c>
      <c r="H2422" s="5">
        <v>0</v>
      </c>
      <c r="I2422" s="5">
        <v>0</v>
      </c>
      <c r="J2422" s="7">
        <f t="shared" si="2316"/>
        <v>13536364</v>
      </c>
      <c r="K2422" s="5">
        <v>3</v>
      </c>
      <c r="L2422" s="6">
        <f t="shared" si="2254"/>
        <v>40609092</v>
      </c>
      <c r="M2422" s="5">
        <f t="shared" ref="M2422:N2422" si="2440">F2422+H2422-K2422</f>
        <v>0</v>
      </c>
      <c r="N2422" s="6">
        <f t="shared" si="2440"/>
        <v>0</v>
      </c>
      <c r="O2422" s="5"/>
      <c r="P2422" s="5"/>
      <c r="Q2422" s="5"/>
      <c r="R2422" s="5"/>
      <c r="S2422" s="5"/>
      <c r="T2422" s="5"/>
      <c r="U2422" s="5"/>
      <c r="V2422" s="5"/>
      <c r="W2422" s="5"/>
    </row>
    <row r="2423" spans="1:23" x14ac:dyDescent="0.2">
      <c r="A2423" s="5" t="s">
        <v>2479</v>
      </c>
      <c r="B2423" s="5" t="s">
        <v>11</v>
      </c>
      <c r="C2423" s="5">
        <v>43</v>
      </c>
      <c r="D2423" s="6">
        <v>43927252</v>
      </c>
      <c r="E2423" s="5"/>
      <c r="F2423" s="5">
        <v>43</v>
      </c>
      <c r="G2423" s="6">
        <v>43927252</v>
      </c>
      <c r="H2423" s="5">
        <v>0</v>
      </c>
      <c r="I2423" s="5">
        <v>0</v>
      </c>
      <c r="J2423" s="7">
        <f t="shared" si="2316"/>
        <v>1021564</v>
      </c>
      <c r="K2423" s="5">
        <v>43</v>
      </c>
      <c r="L2423" s="6">
        <f t="shared" si="2254"/>
        <v>43927252</v>
      </c>
      <c r="M2423" s="5">
        <f t="shared" ref="M2423:N2423" si="2441">F2423+H2423-K2423</f>
        <v>0</v>
      </c>
      <c r="N2423" s="6">
        <f t="shared" si="2441"/>
        <v>0</v>
      </c>
      <c r="O2423" s="5"/>
      <c r="P2423" s="5"/>
      <c r="Q2423" s="5"/>
      <c r="R2423" s="5"/>
      <c r="S2423" s="5"/>
      <c r="T2423" s="5"/>
      <c r="U2423" s="5"/>
      <c r="V2423" s="5"/>
      <c r="W2423" s="5"/>
    </row>
    <row r="2424" spans="1:23" x14ac:dyDescent="0.2">
      <c r="A2424" s="5" t="s">
        <v>2480</v>
      </c>
      <c r="B2424" s="5" t="s">
        <v>20</v>
      </c>
      <c r="C2424" s="5">
        <v>3</v>
      </c>
      <c r="D2424" s="6">
        <v>44627272</v>
      </c>
      <c r="E2424" s="5"/>
      <c r="F2424" s="5">
        <v>3</v>
      </c>
      <c r="G2424" s="6">
        <v>44627272</v>
      </c>
      <c r="H2424" s="5">
        <v>0</v>
      </c>
      <c r="I2424" s="5">
        <v>0</v>
      </c>
      <c r="J2424" s="7">
        <f t="shared" si="2316"/>
        <v>14875757.333333334</v>
      </c>
      <c r="K2424" s="5">
        <v>3</v>
      </c>
      <c r="L2424" s="6">
        <f t="shared" si="2254"/>
        <v>44627272</v>
      </c>
      <c r="M2424" s="5">
        <f t="shared" ref="M2424:N2424" si="2442">F2424+H2424-K2424</f>
        <v>0</v>
      </c>
      <c r="N2424" s="6">
        <f t="shared" si="2442"/>
        <v>0</v>
      </c>
      <c r="O2424" s="5"/>
      <c r="P2424" s="5"/>
      <c r="Q2424" s="5"/>
      <c r="R2424" s="5"/>
      <c r="S2424" s="5"/>
      <c r="T2424" s="5"/>
      <c r="U2424" s="5"/>
      <c r="V2424" s="5"/>
      <c r="W2424" s="5"/>
    </row>
    <row r="2425" spans="1:23" x14ac:dyDescent="0.2">
      <c r="A2425" s="5" t="s">
        <v>2481</v>
      </c>
      <c r="B2425" s="5" t="s">
        <v>20</v>
      </c>
      <c r="C2425" s="5">
        <v>4</v>
      </c>
      <c r="D2425" s="6">
        <v>47345456</v>
      </c>
      <c r="E2425" s="5"/>
      <c r="F2425" s="5">
        <v>4</v>
      </c>
      <c r="G2425" s="6">
        <v>47345456</v>
      </c>
      <c r="H2425" s="5">
        <v>0</v>
      </c>
      <c r="I2425" s="5">
        <v>0</v>
      </c>
      <c r="J2425" s="7">
        <f t="shared" si="2316"/>
        <v>11836364</v>
      </c>
      <c r="K2425" s="5">
        <v>4</v>
      </c>
      <c r="L2425" s="6">
        <f t="shared" si="2254"/>
        <v>47345456</v>
      </c>
      <c r="M2425" s="5">
        <f t="shared" ref="M2425:N2425" si="2443">F2425+H2425-K2425</f>
        <v>0</v>
      </c>
      <c r="N2425" s="6">
        <f t="shared" si="2443"/>
        <v>0</v>
      </c>
      <c r="O2425" s="5"/>
      <c r="P2425" s="5"/>
      <c r="Q2425" s="5"/>
      <c r="R2425" s="5"/>
      <c r="S2425" s="5"/>
      <c r="T2425" s="5"/>
      <c r="U2425" s="5"/>
      <c r="V2425" s="5"/>
      <c r="W2425" s="5"/>
    </row>
    <row r="2426" spans="1:23" x14ac:dyDescent="0.2">
      <c r="A2426" s="5" t="s">
        <v>2482</v>
      </c>
      <c r="B2426" s="5" t="s">
        <v>11</v>
      </c>
      <c r="C2426" s="5">
        <v>4</v>
      </c>
      <c r="D2426" s="6">
        <v>56363636</v>
      </c>
      <c r="E2426" s="5"/>
      <c r="F2426" s="5">
        <v>4</v>
      </c>
      <c r="G2426" s="6">
        <v>56363636</v>
      </c>
      <c r="H2426" s="5">
        <v>0</v>
      </c>
      <c r="I2426" s="5">
        <v>0</v>
      </c>
      <c r="J2426" s="7">
        <f t="shared" si="2316"/>
        <v>14090909</v>
      </c>
      <c r="K2426" s="5">
        <v>4</v>
      </c>
      <c r="L2426" s="6">
        <f t="shared" si="2254"/>
        <v>56363636</v>
      </c>
      <c r="M2426" s="5">
        <f t="shared" ref="M2426:N2426" si="2444">F2426+H2426-K2426</f>
        <v>0</v>
      </c>
      <c r="N2426" s="6">
        <f t="shared" si="2444"/>
        <v>0</v>
      </c>
      <c r="O2426" s="5"/>
      <c r="P2426" s="5"/>
      <c r="Q2426" s="5"/>
      <c r="R2426" s="5"/>
      <c r="S2426" s="5"/>
      <c r="T2426" s="5"/>
      <c r="U2426" s="5"/>
      <c r="V2426" s="5"/>
      <c r="W2426" s="5"/>
    </row>
    <row r="2427" spans="1:23" x14ac:dyDescent="0.2">
      <c r="A2427" s="5" t="s">
        <v>2483</v>
      </c>
      <c r="B2427" s="5" t="s">
        <v>11</v>
      </c>
      <c r="C2427" s="5">
        <v>10</v>
      </c>
      <c r="D2427" s="6">
        <v>58381818</v>
      </c>
      <c r="E2427" s="5"/>
      <c r="F2427" s="5">
        <v>10</v>
      </c>
      <c r="G2427" s="6">
        <v>58381818</v>
      </c>
      <c r="H2427" s="5">
        <v>0</v>
      </c>
      <c r="I2427" s="5">
        <v>0</v>
      </c>
      <c r="J2427" s="7">
        <f t="shared" si="2316"/>
        <v>5838181.7999999998</v>
      </c>
      <c r="K2427" s="5">
        <v>10</v>
      </c>
      <c r="L2427" s="6">
        <f t="shared" si="2254"/>
        <v>58381818</v>
      </c>
      <c r="M2427" s="5">
        <f t="shared" ref="M2427:N2427" si="2445">F2427+H2427-K2427</f>
        <v>0</v>
      </c>
      <c r="N2427" s="6">
        <f t="shared" si="2445"/>
        <v>0</v>
      </c>
      <c r="O2427" s="5"/>
      <c r="P2427" s="5"/>
      <c r="Q2427" s="5"/>
      <c r="R2427" s="5"/>
      <c r="S2427" s="5"/>
      <c r="T2427" s="5"/>
      <c r="U2427" s="5"/>
      <c r="V2427" s="5"/>
      <c r="W2427" s="5"/>
    </row>
    <row r="2428" spans="1:23" x14ac:dyDescent="0.2">
      <c r="A2428" s="5" t="s">
        <v>2484</v>
      </c>
      <c r="B2428" s="5" t="s">
        <v>11</v>
      </c>
      <c r="C2428" s="5">
        <v>4</v>
      </c>
      <c r="D2428" s="6">
        <v>58400001</v>
      </c>
      <c r="E2428" s="5"/>
      <c r="F2428" s="5">
        <v>4</v>
      </c>
      <c r="G2428" s="6">
        <v>58400001</v>
      </c>
      <c r="H2428" s="5">
        <v>0</v>
      </c>
      <c r="I2428" s="5">
        <v>0</v>
      </c>
      <c r="J2428" s="7">
        <f t="shared" si="2316"/>
        <v>14600000.25</v>
      </c>
      <c r="K2428" s="5">
        <v>4</v>
      </c>
      <c r="L2428" s="6">
        <f t="shared" si="2254"/>
        <v>58400001</v>
      </c>
      <c r="M2428" s="5">
        <f t="shared" ref="M2428:N2428" si="2446">F2428+H2428-K2428</f>
        <v>0</v>
      </c>
      <c r="N2428" s="6">
        <f t="shared" si="2446"/>
        <v>0</v>
      </c>
      <c r="O2428" s="5"/>
      <c r="P2428" s="5"/>
      <c r="Q2428" s="5"/>
      <c r="R2428" s="5"/>
      <c r="S2428" s="5"/>
      <c r="T2428" s="5"/>
      <c r="U2428" s="5"/>
      <c r="V2428" s="5"/>
      <c r="W2428" s="5"/>
    </row>
    <row r="2429" spans="1:23" x14ac:dyDescent="0.2">
      <c r="A2429" s="5" t="s">
        <v>2485</v>
      </c>
      <c r="B2429" s="5" t="s">
        <v>20</v>
      </c>
      <c r="C2429" s="5">
        <v>5</v>
      </c>
      <c r="D2429" s="6">
        <v>65272728</v>
      </c>
      <c r="E2429" s="5"/>
      <c r="F2429" s="5">
        <v>5</v>
      </c>
      <c r="G2429" s="6">
        <v>65272728</v>
      </c>
      <c r="H2429" s="5">
        <v>0</v>
      </c>
      <c r="I2429" s="5">
        <v>0</v>
      </c>
      <c r="J2429" s="7">
        <f t="shared" si="2316"/>
        <v>13054545.6</v>
      </c>
      <c r="K2429" s="5">
        <v>5</v>
      </c>
      <c r="L2429" s="6">
        <f t="shared" si="2254"/>
        <v>65272728</v>
      </c>
      <c r="M2429" s="5">
        <f t="shared" ref="M2429:N2429" si="2447">F2429+H2429-K2429</f>
        <v>0</v>
      </c>
      <c r="N2429" s="6">
        <f t="shared" si="2447"/>
        <v>0</v>
      </c>
      <c r="O2429" s="5"/>
      <c r="P2429" s="5"/>
      <c r="Q2429" s="5"/>
      <c r="R2429" s="5"/>
      <c r="S2429" s="5"/>
      <c r="T2429" s="5"/>
      <c r="U2429" s="5"/>
      <c r="V2429" s="5"/>
      <c r="W2429" s="5"/>
    </row>
    <row r="2430" spans="1:23" x14ac:dyDescent="0.2">
      <c r="A2430" s="5" t="s">
        <v>2486</v>
      </c>
      <c r="B2430" s="5" t="s">
        <v>20</v>
      </c>
      <c r="C2430" s="5">
        <v>7</v>
      </c>
      <c r="D2430" s="6">
        <v>66818178</v>
      </c>
      <c r="E2430" s="5"/>
      <c r="F2430" s="5">
        <v>7</v>
      </c>
      <c r="G2430" s="6">
        <v>66818178</v>
      </c>
      <c r="H2430" s="5">
        <v>0</v>
      </c>
      <c r="I2430" s="5">
        <v>0</v>
      </c>
      <c r="J2430" s="7">
        <f t="shared" si="2316"/>
        <v>9545454</v>
      </c>
      <c r="K2430" s="5">
        <v>7</v>
      </c>
      <c r="L2430" s="6">
        <f t="shared" si="2254"/>
        <v>66818178</v>
      </c>
      <c r="M2430" s="5">
        <f t="shared" ref="M2430:N2430" si="2448">F2430+H2430-K2430</f>
        <v>0</v>
      </c>
      <c r="N2430" s="6">
        <f t="shared" si="2448"/>
        <v>0</v>
      </c>
      <c r="O2430" s="5"/>
      <c r="P2430" s="5"/>
      <c r="Q2430" s="5"/>
      <c r="R2430" s="5"/>
      <c r="S2430" s="5"/>
      <c r="T2430" s="5"/>
      <c r="U2430" s="5"/>
      <c r="V2430" s="5"/>
      <c r="W2430" s="5"/>
    </row>
    <row r="2431" spans="1:23" x14ac:dyDescent="0.2">
      <c r="A2431" s="5" t="s">
        <v>2487</v>
      </c>
      <c r="B2431" s="5" t="s">
        <v>20</v>
      </c>
      <c r="C2431" s="5">
        <v>8</v>
      </c>
      <c r="D2431" s="6">
        <v>67045454</v>
      </c>
      <c r="E2431" s="5"/>
      <c r="F2431" s="5">
        <v>8</v>
      </c>
      <c r="G2431" s="6">
        <v>67045454</v>
      </c>
      <c r="H2431" s="5">
        <v>0</v>
      </c>
      <c r="I2431" s="5">
        <v>0</v>
      </c>
      <c r="J2431" s="7">
        <f t="shared" si="2316"/>
        <v>8380681.75</v>
      </c>
      <c r="K2431" s="5">
        <v>8</v>
      </c>
      <c r="L2431" s="6">
        <f t="shared" si="2254"/>
        <v>67045454</v>
      </c>
      <c r="M2431" s="5">
        <f t="shared" ref="M2431:N2431" si="2449">F2431+H2431-K2431</f>
        <v>0</v>
      </c>
      <c r="N2431" s="6">
        <f t="shared" si="2449"/>
        <v>0</v>
      </c>
      <c r="O2431" s="5"/>
      <c r="P2431" s="5"/>
      <c r="Q2431" s="5"/>
      <c r="R2431" s="5"/>
      <c r="S2431" s="5"/>
      <c r="T2431" s="5"/>
      <c r="U2431" s="5"/>
      <c r="V2431" s="5"/>
      <c r="W2431" s="5"/>
    </row>
    <row r="2432" spans="1:23" x14ac:dyDescent="0.2">
      <c r="A2432" s="5" t="s">
        <v>2488</v>
      </c>
      <c r="B2432" s="5" t="s">
        <v>11</v>
      </c>
      <c r="C2432" s="5">
        <v>647</v>
      </c>
      <c r="D2432" s="6">
        <v>68227040</v>
      </c>
      <c r="E2432" s="5"/>
      <c r="F2432" s="5">
        <v>647</v>
      </c>
      <c r="G2432" s="6">
        <v>68227040</v>
      </c>
      <c r="H2432" s="5">
        <v>0</v>
      </c>
      <c r="I2432" s="5">
        <v>0</v>
      </c>
      <c r="J2432" s="7">
        <f t="shared" si="2316"/>
        <v>105451.37557959814</v>
      </c>
      <c r="K2432" s="5">
        <v>647</v>
      </c>
      <c r="L2432" s="6">
        <f t="shared" si="2254"/>
        <v>68227040</v>
      </c>
      <c r="M2432" s="5">
        <f t="shared" ref="M2432:N2432" si="2450">F2432+H2432-K2432</f>
        <v>0</v>
      </c>
      <c r="N2432" s="6">
        <f t="shared" si="2450"/>
        <v>0</v>
      </c>
      <c r="O2432" s="5"/>
      <c r="P2432" s="5"/>
      <c r="Q2432" s="5"/>
      <c r="R2432" s="5"/>
      <c r="S2432" s="5"/>
      <c r="T2432" s="5"/>
      <c r="U2432" s="5"/>
      <c r="V2432" s="5"/>
      <c r="W2432" s="5"/>
    </row>
    <row r="2433" spans="1:23" x14ac:dyDescent="0.2">
      <c r="A2433" s="5" t="s">
        <v>2489</v>
      </c>
      <c r="B2433" s="5" t="s">
        <v>11</v>
      </c>
      <c r="C2433" s="5">
        <v>14</v>
      </c>
      <c r="D2433" s="6">
        <v>68262724</v>
      </c>
      <c r="E2433" s="5"/>
      <c r="F2433" s="5">
        <v>14</v>
      </c>
      <c r="G2433" s="6">
        <v>68262724</v>
      </c>
      <c r="H2433" s="5">
        <v>0</v>
      </c>
      <c r="I2433" s="5">
        <v>0</v>
      </c>
      <c r="J2433" s="7">
        <f t="shared" si="2316"/>
        <v>4875908.8571428573</v>
      </c>
      <c r="K2433" s="5">
        <v>14</v>
      </c>
      <c r="L2433" s="6">
        <f t="shared" si="2254"/>
        <v>68262724</v>
      </c>
      <c r="M2433" s="5">
        <f t="shared" ref="M2433:N2433" si="2451">F2433+H2433-K2433</f>
        <v>0</v>
      </c>
      <c r="N2433" s="6">
        <f t="shared" si="2451"/>
        <v>0</v>
      </c>
      <c r="O2433" s="5"/>
      <c r="P2433" s="5"/>
      <c r="Q2433" s="5"/>
      <c r="R2433" s="5"/>
      <c r="S2433" s="5"/>
      <c r="T2433" s="5"/>
      <c r="U2433" s="5"/>
      <c r="V2433" s="5"/>
      <c r="W2433" s="5"/>
    </row>
    <row r="2434" spans="1:23" x14ac:dyDescent="0.2">
      <c r="A2434" s="5" t="s">
        <v>2490</v>
      </c>
      <c r="B2434" s="5" t="s">
        <v>11</v>
      </c>
      <c r="C2434" s="5">
        <v>6</v>
      </c>
      <c r="D2434" s="6">
        <v>71936362</v>
      </c>
      <c r="E2434" s="5"/>
      <c r="F2434" s="5">
        <v>6</v>
      </c>
      <c r="G2434" s="6">
        <v>71936362</v>
      </c>
      <c r="H2434" s="5">
        <v>0</v>
      </c>
      <c r="I2434" s="5">
        <v>0</v>
      </c>
      <c r="J2434" s="7">
        <f t="shared" si="2316"/>
        <v>11989393.666666666</v>
      </c>
      <c r="K2434" s="5">
        <v>6</v>
      </c>
      <c r="L2434" s="6">
        <f t="shared" si="2254"/>
        <v>71936362</v>
      </c>
      <c r="M2434" s="5">
        <f t="shared" ref="M2434:N2434" si="2452">F2434+H2434-K2434</f>
        <v>0</v>
      </c>
      <c r="N2434" s="6">
        <f t="shared" si="2452"/>
        <v>0</v>
      </c>
      <c r="O2434" s="5"/>
      <c r="P2434" s="5"/>
      <c r="Q2434" s="5"/>
      <c r="R2434" s="5"/>
      <c r="S2434" s="5"/>
      <c r="T2434" s="5"/>
      <c r="U2434" s="5"/>
      <c r="V2434" s="5"/>
      <c r="W2434" s="5"/>
    </row>
    <row r="2435" spans="1:23" x14ac:dyDescent="0.2">
      <c r="A2435" s="5" t="s">
        <v>2491</v>
      </c>
      <c r="B2435" s="5" t="s">
        <v>141</v>
      </c>
      <c r="C2435" s="5">
        <v>150</v>
      </c>
      <c r="D2435" s="6">
        <v>75000000</v>
      </c>
      <c r="E2435" s="5"/>
      <c r="F2435" s="5">
        <v>150</v>
      </c>
      <c r="G2435" s="6">
        <v>75000000</v>
      </c>
      <c r="H2435" s="5">
        <v>0</v>
      </c>
      <c r="I2435" s="5">
        <v>0</v>
      </c>
      <c r="J2435" s="7">
        <f t="shared" si="2316"/>
        <v>500000</v>
      </c>
      <c r="K2435" s="5">
        <v>150</v>
      </c>
      <c r="L2435" s="6">
        <f t="shared" si="2254"/>
        <v>75000000</v>
      </c>
      <c r="M2435" s="5">
        <f t="shared" ref="M2435:N2435" si="2453">F2435+H2435-K2435</f>
        <v>0</v>
      </c>
      <c r="N2435" s="6">
        <f t="shared" si="2453"/>
        <v>0</v>
      </c>
      <c r="O2435" s="5"/>
      <c r="P2435" s="5"/>
      <c r="Q2435" s="5"/>
      <c r="R2435" s="5"/>
      <c r="S2435" s="5"/>
      <c r="T2435" s="5"/>
      <c r="U2435" s="5"/>
      <c r="V2435" s="5"/>
      <c r="W2435" s="5"/>
    </row>
    <row r="2436" spans="1:23" x14ac:dyDescent="0.2">
      <c r="A2436" s="5" t="s">
        <v>2492</v>
      </c>
      <c r="B2436" s="5" t="s">
        <v>11</v>
      </c>
      <c r="C2436" s="5">
        <v>6</v>
      </c>
      <c r="D2436" s="6">
        <v>81363638</v>
      </c>
      <c r="E2436" s="5"/>
      <c r="F2436" s="5">
        <v>6</v>
      </c>
      <c r="G2436" s="6">
        <v>81363638</v>
      </c>
      <c r="H2436" s="5">
        <v>0</v>
      </c>
      <c r="I2436" s="5">
        <v>0</v>
      </c>
      <c r="J2436" s="7">
        <f t="shared" si="2316"/>
        <v>13560606.333333334</v>
      </c>
      <c r="K2436" s="5">
        <v>6</v>
      </c>
      <c r="L2436" s="6">
        <f t="shared" si="2254"/>
        <v>81363638</v>
      </c>
      <c r="M2436" s="5">
        <f t="shared" ref="M2436:N2436" si="2454">F2436+H2436-K2436</f>
        <v>0</v>
      </c>
      <c r="N2436" s="6">
        <f t="shared" si="2454"/>
        <v>0</v>
      </c>
      <c r="O2436" s="5"/>
      <c r="P2436" s="5"/>
      <c r="Q2436" s="5"/>
      <c r="R2436" s="5"/>
      <c r="S2436" s="5"/>
      <c r="T2436" s="5"/>
      <c r="U2436" s="5"/>
      <c r="V2436" s="5"/>
      <c r="W2436" s="5"/>
    </row>
    <row r="2437" spans="1:23" x14ac:dyDescent="0.2">
      <c r="A2437" s="5" t="s">
        <v>2493</v>
      </c>
      <c r="B2437" s="5" t="s">
        <v>11</v>
      </c>
      <c r="C2437" s="5">
        <v>20</v>
      </c>
      <c r="D2437" s="6">
        <v>101263638</v>
      </c>
      <c r="E2437" s="5"/>
      <c r="F2437" s="5">
        <v>20</v>
      </c>
      <c r="G2437" s="6">
        <v>101263638</v>
      </c>
      <c r="H2437" s="5">
        <v>0</v>
      </c>
      <c r="I2437" s="5">
        <v>0</v>
      </c>
      <c r="J2437" s="7">
        <f t="shared" si="2316"/>
        <v>5063181.9000000004</v>
      </c>
      <c r="K2437" s="5">
        <v>20</v>
      </c>
      <c r="L2437" s="6">
        <f t="shared" si="2254"/>
        <v>101263638</v>
      </c>
      <c r="M2437" s="5">
        <f t="shared" ref="M2437:N2437" si="2455">F2437+H2437-K2437</f>
        <v>0</v>
      </c>
      <c r="N2437" s="6">
        <f t="shared" si="2455"/>
        <v>0</v>
      </c>
      <c r="O2437" s="5"/>
      <c r="P2437" s="5"/>
      <c r="Q2437" s="5"/>
      <c r="R2437" s="5"/>
      <c r="S2437" s="5"/>
      <c r="T2437" s="5"/>
      <c r="U2437" s="5"/>
      <c r="V2437" s="5"/>
      <c r="W2437" s="5"/>
    </row>
    <row r="2438" spans="1:23" x14ac:dyDescent="0.2">
      <c r="A2438" s="5" t="s">
        <v>2494</v>
      </c>
      <c r="B2438" s="5" t="s">
        <v>11</v>
      </c>
      <c r="C2438" s="5">
        <v>19</v>
      </c>
      <c r="D2438" s="6">
        <v>128227266</v>
      </c>
      <c r="E2438" s="5"/>
      <c r="F2438" s="5">
        <v>19</v>
      </c>
      <c r="G2438" s="6">
        <v>128227266</v>
      </c>
      <c r="H2438" s="5">
        <v>0</v>
      </c>
      <c r="I2438" s="5">
        <v>0</v>
      </c>
      <c r="J2438" s="7">
        <f t="shared" si="2316"/>
        <v>6748803.4736842103</v>
      </c>
      <c r="K2438" s="5">
        <v>19</v>
      </c>
      <c r="L2438" s="6">
        <f t="shared" si="2254"/>
        <v>128227266</v>
      </c>
      <c r="M2438" s="5">
        <f t="shared" ref="M2438:N2438" si="2456">F2438+H2438-K2438</f>
        <v>0</v>
      </c>
      <c r="N2438" s="6">
        <f t="shared" si="2456"/>
        <v>0</v>
      </c>
      <c r="O2438" s="5"/>
      <c r="P2438" s="5"/>
      <c r="Q2438" s="5"/>
      <c r="R2438" s="5"/>
      <c r="S2438" s="5"/>
      <c r="T2438" s="5"/>
      <c r="U2438" s="5"/>
      <c r="V2438" s="5"/>
      <c r="W2438" s="5"/>
    </row>
    <row r="2439" spans="1:23" x14ac:dyDescent="0.2">
      <c r="A2439" s="5" t="s">
        <v>2495</v>
      </c>
      <c r="B2439" s="5" t="s">
        <v>11</v>
      </c>
      <c r="C2439" s="5">
        <v>72</v>
      </c>
      <c r="D2439" s="6">
        <v>131409035</v>
      </c>
      <c r="E2439" s="5"/>
      <c r="F2439" s="5">
        <v>72</v>
      </c>
      <c r="G2439" s="6">
        <v>131409035</v>
      </c>
      <c r="H2439" s="5">
        <v>0</v>
      </c>
      <c r="I2439" s="5">
        <v>0</v>
      </c>
      <c r="J2439" s="7">
        <f t="shared" si="2316"/>
        <v>1825125.486111111</v>
      </c>
      <c r="K2439" s="5">
        <v>72</v>
      </c>
      <c r="L2439" s="6">
        <f t="shared" si="2254"/>
        <v>131409035</v>
      </c>
      <c r="M2439" s="5">
        <f t="shared" ref="M2439:N2439" si="2457">F2439+H2439-K2439</f>
        <v>0</v>
      </c>
      <c r="N2439" s="6">
        <f t="shared" si="2457"/>
        <v>0</v>
      </c>
      <c r="O2439" s="5"/>
      <c r="P2439" s="5"/>
      <c r="Q2439" s="5"/>
      <c r="R2439" s="5"/>
      <c r="S2439" s="5"/>
      <c r="T2439" s="5"/>
      <c r="U2439" s="5"/>
      <c r="V2439" s="5"/>
      <c r="W2439" s="5"/>
    </row>
    <row r="2440" spans="1:23" x14ac:dyDescent="0.2">
      <c r="A2440" s="5" t="s">
        <v>2496</v>
      </c>
      <c r="B2440" s="5" t="s">
        <v>11</v>
      </c>
      <c r="C2440" s="5">
        <v>59</v>
      </c>
      <c r="D2440" s="6">
        <v>139036354</v>
      </c>
      <c r="E2440" s="5"/>
      <c r="F2440" s="5">
        <v>59</v>
      </c>
      <c r="G2440" s="6">
        <v>139036354</v>
      </c>
      <c r="H2440" s="5">
        <v>0</v>
      </c>
      <c r="I2440" s="5">
        <v>0</v>
      </c>
      <c r="J2440" s="7">
        <f t="shared" si="2316"/>
        <v>2356548.3728813562</v>
      </c>
      <c r="K2440" s="5">
        <v>59</v>
      </c>
      <c r="L2440" s="6">
        <f t="shared" si="2254"/>
        <v>139036354</v>
      </c>
      <c r="M2440" s="5">
        <f t="shared" ref="M2440:N2440" si="2458">F2440+H2440-K2440</f>
        <v>0</v>
      </c>
      <c r="N2440" s="6">
        <f t="shared" si="2458"/>
        <v>0</v>
      </c>
      <c r="O2440" s="5"/>
      <c r="P2440" s="5"/>
      <c r="Q2440" s="5"/>
      <c r="R2440" s="5"/>
      <c r="S2440" s="5"/>
      <c r="T2440" s="5"/>
      <c r="U2440" s="5"/>
      <c r="V2440" s="5"/>
      <c r="W2440" s="5"/>
    </row>
    <row r="2441" spans="1:23" x14ac:dyDescent="0.2">
      <c r="A2441" s="5" t="s">
        <v>2497</v>
      </c>
      <c r="B2441" s="5" t="s">
        <v>11</v>
      </c>
      <c r="C2441" s="5">
        <v>160</v>
      </c>
      <c r="D2441" s="6">
        <v>390286296</v>
      </c>
      <c r="E2441" s="5"/>
      <c r="F2441" s="5">
        <v>160</v>
      </c>
      <c r="G2441" s="6">
        <v>390286296</v>
      </c>
      <c r="H2441" s="5">
        <v>0</v>
      </c>
      <c r="I2441" s="5">
        <v>0</v>
      </c>
      <c r="J2441" s="7">
        <f t="shared" si="2316"/>
        <v>2439289.35</v>
      </c>
      <c r="K2441" s="5">
        <v>160</v>
      </c>
      <c r="L2441" s="6">
        <f t="shared" si="2254"/>
        <v>390286296</v>
      </c>
      <c r="M2441" s="5">
        <f t="shared" ref="M2441:N2441" si="2459">F2441+H2441-K2441</f>
        <v>0</v>
      </c>
      <c r="N2441" s="6">
        <f t="shared" si="2459"/>
        <v>0</v>
      </c>
      <c r="O2441" s="5"/>
      <c r="P2441" s="5"/>
      <c r="Q2441" s="5"/>
      <c r="R2441" s="5"/>
      <c r="S2441" s="5"/>
      <c r="T2441" s="5"/>
      <c r="U2441" s="5"/>
      <c r="V2441" s="5"/>
      <c r="W2441" s="5"/>
    </row>
    <row r="2442" spans="1:23" x14ac:dyDescent="0.2">
      <c r="A2442" s="5" t="s">
        <v>2498</v>
      </c>
      <c r="B2442" s="5" t="s">
        <v>20</v>
      </c>
      <c r="C2442" s="5">
        <v>30</v>
      </c>
      <c r="D2442" s="6">
        <v>456000000</v>
      </c>
      <c r="E2442" s="5"/>
      <c r="F2442" s="5">
        <v>30</v>
      </c>
      <c r="G2442" s="6">
        <v>456000000</v>
      </c>
      <c r="H2442" s="5">
        <v>0</v>
      </c>
      <c r="I2442" s="5">
        <v>0</v>
      </c>
      <c r="J2442" s="7">
        <f t="shared" si="2316"/>
        <v>15200000</v>
      </c>
      <c r="K2442" s="5">
        <v>30</v>
      </c>
      <c r="L2442" s="6">
        <f t="shared" si="2254"/>
        <v>456000000</v>
      </c>
      <c r="M2442" s="5">
        <f t="shared" ref="M2442:N2442" si="2460">F2442+H2442-K2442</f>
        <v>0</v>
      </c>
      <c r="N2442" s="6">
        <f t="shared" si="2460"/>
        <v>0</v>
      </c>
      <c r="O2442" s="5"/>
      <c r="P2442" s="5"/>
      <c r="Q2442" s="5"/>
      <c r="R2442" s="5"/>
      <c r="S2442" s="5"/>
      <c r="T2442" s="5"/>
      <c r="U2442" s="5"/>
      <c r="V2442" s="5"/>
      <c r="W2442" s="5"/>
    </row>
    <row r="2443" spans="1:23" x14ac:dyDescent="0.2">
      <c r="A2443" s="3"/>
      <c r="B2443" s="3"/>
      <c r="C2443" s="8">
        <f t="shared" ref="C2443:D2443" si="2461">SUM(C4:C2442)</f>
        <v>20325</v>
      </c>
      <c r="D2443" s="8">
        <f t="shared" si="2461"/>
        <v>20528682383</v>
      </c>
      <c r="E2443" s="8"/>
      <c r="F2443" s="8">
        <f t="shared" ref="F2443:N2443" si="2462">SUM(F4:F2442)</f>
        <v>20325</v>
      </c>
      <c r="G2443" s="8">
        <f t="shared" si="2462"/>
        <v>20528682383</v>
      </c>
      <c r="H2443" s="8">
        <f t="shared" si="2462"/>
        <v>20312</v>
      </c>
      <c r="I2443" s="8">
        <f t="shared" si="2462"/>
        <v>16555553617</v>
      </c>
      <c r="J2443" s="9">
        <f t="shared" si="2462"/>
        <v>7310049404.2323713</v>
      </c>
      <c r="K2443" s="8">
        <f t="shared" si="2462"/>
        <v>13780</v>
      </c>
      <c r="L2443" s="8">
        <f t="shared" si="2462"/>
        <v>15806308356.310722</v>
      </c>
      <c r="M2443" s="8">
        <f t="shared" si="2462"/>
        <v>26857</v>
      </c>
      <c r="N2443" s="8">
        <f t="shared" si="2462"/>
        <v>21277927643.689278</v>
      </c>
      <c r="O2443" s="3"/>
      <c r="P2443" s="3"/>
      <c r="Q2443" s="3"/>
      <c r="R2443" s="3"/>
      <c r="S2443" s="3"/>
      <c r="T2443" s="3"/>
      <c r="U2443" s="3"/>
      <c r="V2443" s="3"/>
      <c r="W2443" s="3"/>
    </row>
    <row r="2444" spans="1:23" x14ac:dyDescent="0.2">
      <c r="A2444" s="10"/>
      <c r="B2444" s="10"/>
      <c r="C2444" s="11"/>
      <c r="D2444" s="11"/>
      <c r="E2444" s="11"/>
      <c r="F2444" s="11"/>
      <c r="G2444" s="11"/>
      <c r="H2444" s="11"/>
      <c r="I2444" s="11"/>
      <c r="J2444" s="12"/>
      <c r="K2444" s="11"/>
      <c r="L2444" s="11"/>
      <c r="M2444" s="11"/>
      <c r="N2444" s="11"/>
      <c r="O2444" s="10"/>
      <c r="P2444" s="10"/>
      <c r="Q2444" s="10"/>
      <c r="R2444" s="10"/>
      <c r="S2444" s="10"/>
      <c r="T2444" s="10"/>
      <c r="U2444" s="10"/>
      <c r="V2444" s="10"/>
      <c r="W2444" s="10"/>
    </row>
  </sheetData>
  <mergeCells count="4">
    <mergeCell ref="F2:G2"/>
    <mergeCell ref="H2:I2"/>
    <mergeCell ref="J2:L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FD70-B7D8-4CBD-9ACE-AFADECDDA750}">
  <dimension ref="A1:O473"/>
  <sheetViews>
    <sheetView topLeftCell="A13" workbookViewId="0">
      <selection activeCell="A9" sqref="A9"/>
    </sheetView>
  </sheetViews>
  <sheetFormatPr defaultRowHeight="12.75" x14ac:dyDescent="0.2"/>
  <cols>
    <col min="1" max="1" width="56.140625" customWidth="1"/>
    <col min="3" max="3" width="9.28515625" hidden="1" customWidth="1"/>
    <col min="4" max="4" width="11.28515625" hidden="1" customWidth="1"/>
    <col min="5" max="5" width="9.28515625" hidden="1" customWidth="1"/>
    <col min="6" max="6" width="9.28515625" bestFit="1" customWidth="1"/>
    <col min="7" max="7" width="12.28515625" bestFit="1" customWidth="1"/>
    <col min="8" max="8" width="9.28515625" bestFit="1" customWidth="1"/>
    <col min="9" max="9" width="12.42578125" bestFit="1" customWidth="1"/>
    <col min="10" max="10" width="12.85546875" bestFit="1" customWidth="1"/>
    <col min="11" max="11" width="9.28515625" bestFit="1" customWidth="1"/>
    <col min="12" max="12" width="14.140625" bestFit="1" customWidth="1"/>
    <col min="13" max="13" width="12.42578125" bestFit="1" customWidth="1"/>
    <col min="14" max="14" width="5.85546875" bestFit="1" customWidth="1"/>
    <col min="15" max="15" width="13" bestFit="1" customWidth="1"/>
  </cols>
  <sheetData>
    <row r="1" spans="1:15" x14ac:dyDescent="0.2">
      <c r="J1" s="35"/>
    </row>
    <row r="3" spans="1:15" x14ac:dyDescent="0.2">
      <c r="A3" s="36" t="s">
        <v>220</v>
      </c>
      <c r="B3" s="37" t="s">
        <v>11</v>
      </c>
      <c r="C3" s="37">
        <v>0</v>
      </c>
      <c r="D3" s="37">
        <v>0</v>
      </c>
      <c r="E3" s="37">
        <v>150</v>
      </c>
      <c r="F3" s="37">
        <v>150</v>
      </c>
      <c r="G3" s="37">
        <v>17272650</v>
      </c>
      <c r="H3" s="37">
        <v>0</v>
      </c>
      <c r="I3" s="37">
        <v>0</v>
      </c>
      <c r="J3" s="37">
        <v>115151</v>
      </c>
      <c r="K3" s="37">
        <v>394</v>
      </c>
      <c r="L3" s="37">
        <v>49500035</v>
      </c>
      <c r="M3" s="37">
        <v>45369494</v>
      </c>
      <c r="N3" s="37">
        <v>-244</v>
      </c>
      <c r="O3" s="37">
        <v>-28096844</v>
      </c>
    </row>
    <row r="4" spans="1:15" s="17" customFormat="1" x14ac:dyDescent="0.2">
      <c r="A4" s="39" t="s">
        <v>2284</v>
      </c>
      <c r="B4" s="34" t="s">
        <v>20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213</v>
      </c>
      <c r="L4" s="34">
        <v>2051237247</v>
      </c>
      <c r="M4" s="34">
        <v>0</v>
      </c>
      <c r="N4" s="34">
        <v>-213</v>
      </c>
      <c r="O4" s="34">
        <v>0</v>
      </c>
    </row>
    <row r="5" spans="1:15" x14ac:dyDescent="0.2">
      <c r="A5" s="36" t="s">
        <v>2636</v>
      </c>
      <c r="B5" s="37" t="s">
        <v>11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209</v>
      </c>
      <c r="L5" s="37">
        <v>6270000</v>
      </c>
      <c r="M5" s="37">
        <v>0</v>
      </c>
      <c r="N5" s="37">
        <v>-209</v>
      </c>
      <c r="O5" s="37">
        <v>0</v>
      </c>
    </row>
    <row r="6" spans="1:15" x14ac:dyDescent="0.2">
      <c r="A6" s="36" t="s">
        <v>2397</v>
      </c>
      <c r="B6" s="37" t="s">
        <v>11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131</v>
      </c>
      <c r="L6" s="37">
        <v>11936360</v>
      </c>
      <c r="M6" s="37">
        <v>0</v>
      </c>
      <c r="N6" s="37">
        <v>-131</v>
      </c>
      <c r="O6" s="37">
        <v>0</v>
      </c>
    </row>
    <row r="7" spans="1:15" x14ac:dyDescent="0.2">
      <c r="A7" s="36" t="s">
        <v>16</v>
      </c>
      <c r="B7" s="37" t="s">
        <v>11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90</v>
      </c>
      <c r="I7" s="37">
        <v>34709090</v>
      </c>
      <c r="J7" s="37">
        <v>385656.55555555556</v>
      </c>
      <c r="K7" s="37">
        <v>218</v>
      </c>
      <c r="L7" s="37">
        <v>68940007</v>
      </c>
      <c r="M7" s="37">
        <v>84073129.111111119</v>
      </c>
      <c r="N7" s="37">
        <v>-128</v>
      </c>
      <c r="O7" s="37">
        <v>-49364039.111111119</v>
      </c>
    </row>
    <row r="8" spans="1:15" x14ac:dyDescent="0.2">
      <c r="A8" s="36" t="s">
        <v>2677</v>
      </c>
      <c r="B8" s="37" t="s">
        <v>11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115</v>
      </c>
      <c r="L8" s="37">
        <v>26136395</v>
      </c>
      <c r="M8" s="37">
        <v>0</v>
      </c>
      <c r="N8" s="37">
        <v>-115</v>
      </c>
      <c r="O8" s="37">
        <v>0</v>
      </c>
    </row>
    <row r="9" spans="1:15" s="17" customFormat="1" x14ac:dyDescent="0.2">
      <c r="A9" s="39" t="s">
        <v>2081</v>
      </c>
      <c r="B9" s="34" t="s">
        <v>171</v>
      </c>
      <c r="C9" s="34">
        <v>0</v>
      </c>
      <c r="D9" s="34">
        <v>0</v>
      </c>
      <c r="E9" s="34">
        <v>109</v>
      </c>
      <c r="F9" s="34">
        <v>109</v>
      </c>
      <c r="G9" s="34">
        <v>382757786.24333334</v>
      </c>
      <c r="H9" s="34">
        <v>7</v>
      </c>
      <c r="I9" s="34">
        <v>26627272</v>
      </c>
      <c r="J9" s="34">
        <v>3529181.5365804597</v>
      </c>
      <c r="K9" s="34">
        <v>226</v>
      </c>
      <c r="L9" s="34">
        <v>787963655</v>
      </c>
      <c r="M9" s="34">
        <v>797595027.2671839</v>
      </c>
      <c r="N9" s="34">
        <v>-110</v>
      </c>
      <c r="O9" s="34">
        <v>-388209969.02385056</v>
      </c>
    </row>
    <row r="10" spans="1:15" x14ac:dyDescent="0.2">
      <c r="A10" s="36" t="s">
        <v>2704</v>
      </c>
      <c r="B10" s="37" t="s">
        <v>11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130</v>
      </c>
      <c r="I10" s="37">
        <v>16681840</v>
      </c>
      <c r="J10" s="37">
        <v>128321.84615384616</v>
      </c>
      <c r="K10" s="37">
        <v>239</v>
      </c>
      <c r="L10" s="37">
        <v>34131835</v>
      </c>
      <c r="M10" s="37">
        <v>30668921.230769232</v>
      </c>
      <c r="N10" s="37">
        <v>-109</v>
      </c>
      <c r="O10" s="37">
        <v>-13987081.230769232</v>
      </c>
    </row>
    <row r="11" spans="1:15" x14ac:dyDescent="0.2">
      <c r="A11" s="36" t="s">
        <v>2708</v>
      </c>
      <c r="B11" s="37" t="s">
        <v>11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100</v>
      </c>
      <c r="L11" s="37">
        <v>5454500</v>
      </c>
      <c r="M11" s="37">
        <v>0</v>
      </c>
      <c r="N11" s="37">
        <v>-100</v>
      </c>
      <c r="O11" s="37">
        <v>0</v>
      </c>
    </row>
    <row r="12" spans="1:15" x14ac:dyDescent="0.2">
      <c r="A12" s="36" t="s">
        <v>2711</v>
      </c>
      <c r="B12" s="37" t="s">
        <v>11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100</v>
      </c>
      <c r="L12" s="37">
        <v>18000000</v>
      </c>
      <c r="M12" s="37">
        <v>0</v>
      </c>
      <c r="N12" s="37">
        <v>-100</v>
      </c>
      <c r="O12" s="37">
        <v>0</v>
      </c>
    </row>
    <row r="13" spans="1:15" x14ac:dyDescent="0.2">
      <c r="A13" s="36" t="s">
        <v>1806</v>
      </c>
      <c r="B13" s="37" t="s">
        <v>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10</v>
      </c>
      <c r="I13" s="37">
        <v>13545460</v>
      </c>
      <c r="J13" s="37">
        <v>1354546</v>
      </c>
      <c r="K13" s="37">
        <v>108</v>
      </c>
      <c r="L13" s="37">
        <v>142331819</v>
      </c>
      <c r="M13" s="37">
        <v>146290968</v>
      </c>
      <c r="N13" s="37">
        <v>-98</v>
      </c>
      <c r="O13" s="37">
        <v>-132745508</v>
      </c>
    </row>
    <row r="14" spans="1:15" x14ac:dyDescent="0.2">
      <c r="A14" s="36" t="s">
        <v>2811</v>
      </c>
      <c r="B14" s="37" t="s">
        <v>11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95</v>
      </c>
      <c r="L14" s="37">
        <v>15545420</v>
      </c>
      <c r="M14" s="37">
        <v>0</v>
      </c>
      <c r="N14" s="37">
        <v>-95</v>
      </c>
      <c r="O14" s="37">
        <v>0</v>
      </c>
    </row>
    <row r="15" spans="1:15" x14ac:dyDescent="0.2">
      <c r="A15" s="36" t="s">
        <v>2497</v>
      </c>
      <c r="B15" s="37" t="s">
        <v>11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1</v>
      </c>
      <c r="I15" s="37">
        <v>2500000</v>
      </c>
      <c r="J15" s="37">
        <v>2500000</v>
      </c>
      <c r="K15" s="37">
        <v>79</v>
      </c>
      <c r="L15" s="37">
        <v>202609080</v>
      </c>
      <c r="M15" s="37">
        <v>197500000</v>
      </c>
      <c r="N15" s="37">
        <v>-78</v>
      </c>
      <c r="O15" s="37">
        <v>-195000000</v>
      </c>
    </row>
    <row r="16" spans="1:15" x14ac:dyDescent="0.2">
      <c r="A16" s="36" t="s">
        <v>2488</v>
      </c>
      <c r="B16" s="37" t="s">
        <v>11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69</v>
      </c>
      <c r="L16" s="37">
        <v>7254549</v>
      </c>
      <c r="M16" s="37">
        <v>0</v>
      </c>
      <c r="N16" s="37">
        <v>-69</v>
      </c>
      <c r="O16" s="37">
        <v>0</v>
      </c>
    </row>
    <row r="17" spans="1:15" x14ac:dyDescent="0.2">
      <c r="A17" s="36" t="s">
        <v>2107</v>
      </c>
      <c r="B17" s="37" t="s">
        <v>11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63</v>
      </c>
      <c r="L17" s="37">
        <v>7936370</v>
      </c>
      <c r="M17" s="37">
        <v>0</v>
      </c>
      <c r="N17" s="37">
        <v>-63</v>
      </c>
      <c r="O17" s="37">
        <v>0</v>
      </c>
    </row>
    <row r="18" spans="1:15" x14ac:dyDescent="0.2">
      <c r="A18" s="36" t="s">
        <v>2853</v>
      </c>
      <c r="B18" s="37" t="s">
        <v>11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61</v>
      </c>
      <c r="L18" s="37">
        <v>82318192</v>
      </c>
      <c r="M18" s="37">
        <v>0</v>
      </c>
      <c r="N18" s="37">
        <v>-61</v>
      </c>
      <c r="O18" s="37">
        <v>0</v>
      </c>
    </row>
    <row r="19" spans="1:15" x14ac:dyDescent="0.2">
      <c r="A19" s="36" t="s">
        <v>82</v>
      </c>
      <c r="B19" s="37" t="s">
        <v>11</v>
      </c>
      <c r="C19" s="37">
        <v>18</v>
      </c>
      <c r="D19" s="37">
        <v>4023961</v>
      </c>
      <c r="E19" s="37">
        <v>0</v>
      </c>
      <c r="F19" s="37">
        <v>18</v>
      </c>
      <c r="G19" s="37">
        <v>4023961</v>
      </c>
      <c r="H19" s="37">
        <v>0</v>
      </c>
      <c r="I19" s="37">
        <v>0</v>
      </c>
      <c r="J19" s="37">
        <v>223553.38888888888</v>
      </c>
      <c r="K19" s="37">
        <v>70</v>
      </c>
      <c r="L19" s="37">
        <v>12727260</v>
      </c>
      <c r="M19" s="37">
        <v>15648737.222222222</v>
      </c>
      <c r="N19" s="37">
        <v>-52</v>
      </c>
      <c r="O19" s="37">
        <v>-11624776.222222222</v>
      </c>
    </row>
    <row r="20" spans="1:15" x14ac:dyDescent="0.2">
      <c r="A20" s="36" t="s">
        <v>2923</v>
      </c>
      <c r="B20" s="37" t="s">
        <v>11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50</v>
      </c>
      <c r="L20" s="37">
        <v>3636350</v>
      </c>
      <c r="M20" s="37">
        <v>0</v>
      </c>
      <c r="N20" s="37">
        <v>-50</v>
      </c>
      <c r="O20" s="37">
        <v>0</v>
      </c>
    </row>
    <row r="21" spans="1:15" x14ac:dyDescent="0.2">
      <c r="A21" s="36" t="s">
        <v>2927</v>
      </c>
      <c r="B21" s="37" t="s">
        <v>11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46</v>
      </c>
      <c r="L21" s="37">
        <v>6063618</v>
      </c>
      <c r="M21" s="37">
        <v>0</v>
      </c>
      <c r="N21" s="37">
        <v>-46</v>
      </c>
      <c r="O21" s="37">
        <v>0</v>
      </c>
    </row>
    <row r="22" spans="1:15" x14ac:dyDescent="0.2">
      <c r="A22" s="36" t="s">
        <v>36</v>
      </c>
      <c r="B22" s="37" t="s">
        <v>11</v>
      </c>
      <c r="C22" s="37">
        <v>6</v>
      </c>
      <c r="D22" s="37">
        <v>1516132</v>
      </c>
      <c r="E22" s="37">
        <v>0</v>
      </c>
      <c r="F22" s="37">
        <v>6</v>
      </c>
      <c r="G22" s="37">
        <v>1516132.5</v>
      </c>
      <c r="H22" s="37">
        <v>0</v>
      </c>
      <c r="I22" s="37">
        <v>0</v>
      </c>
      <c r="J22" s="37">
        <v>252688.75</v>
      </c>
      <c r="K22" s="37">
        <v>50</v>
      </c>
      <c r="L22" s="37">
        <v>8181800</v>
      </c>
      <c r="M22" s="37">
        <v>12634437.5</v>
      </c>
      <c r="N22" s="37">
        <v>-44</v>
      </c>
      <c r="O22" s="37">
        <v>-11118305</v>
      </c>
    </row>
    <row r="23" spans="1:15" x14ac:dyDescent="0.2">
      <c r="A23" s="36" t="s">
        <v>2975</v>
      </c>
      <c r="B23" s="37" t="s">
        <v>11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44</v>
      </c>
      <c r="L23" s="37">
        <v>15200020</v>
      </c>
      <c r="M23" s="37">
        <v>0</v>
      </c>
      <c r="N23" s="37">
        <v>-44</v>
      </c>
      <c r="O23" s="37">
        <v>0</v>
      </c>
    </row>
    <row r="24" spans="1:15" x14ac:dyDescent="0.2">
      <c r="A24" s="36" t="s">
        <v>3013</v>
      </c>
      <c r="B24" s="37" t="s">
        <v>11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43</v>
      </c>
      <c r="L24" s="37">
        <v>16772712</v>
      </c>
      <c r="M24" s="37">
        <v>0</v>
      </c>
      <c r="N24" s="37">
        <v>-43</v>
      </c>
      <c r="O24" s="37">
        <v>0</v>
      </c>
    </row>
    <row r="25" spans="1:15" x14ac:dyDescent="0.2">
      <c r="A25" s="36" t="s">
        <v>3142</v>
      </c>
      <c r="B25" s="37" t="s">
        <v>11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40</v>
      </c>
      <c r="L25" s="37">
        <v>50545440</v>
      </c>
      <c r="M25" s="37">
        <v>0</v>
      </c>
      <c r="N25" s="37">
        <v>-40</v>
      </c>
      <c r="O25" s="37">
        <v>0</v>
      </c>
    </row>
    <row r="26" spans="1:15" x14ac:dyDescent="0.2">
      <c r="A26" s="36" t="s">
        <v>3203</v>
      </c>
      <c r="B26" s="37" t="s">
        <v>141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40</v>
      </c>
      <c r="L26" s="37">
        <v>16000000</v>
      </c>
      <c r="M26" s="37">
        <v>0</v>
      </c>
      <c r="N26" s="37">
        <v>-40</v>
      </c>
      <c r="O26" s="37">
        <v>0</v>
      </c>
    </row>
    <row r="27" spans="1:15" x14ac:dyDescent="0.2">
      <c r="A27" s="36" t="s">
        <v>54</v>
      </c>
      <c r="B27" s="37" t="s">
        <v>11</v>
      </c>
      <c r="C27" s="37">
        <v>1</v>
      </c>
      <c r="D27" s="37">
        <v>392877</v>
      </c>
      <c r="E27" s="37">
        <v>0</v>
      </c>
      <c r="F27" s="37">
        <v>1</v>
      </c>
      <c r="G27" s="37">
        <v>392877.46153846104</v>
      </c>
      <c r="H27" s="37">
        <v>0</v>
      </c>
      <c r="I27" s="37">
        <v>0</v>
      </c>
      <c r="J27" s="37">
        <v>392877.46153846104</v>
      </c>
      <c r="K27" s="37">
        <v>39</v>
      </c>
      <c r="L27" s="37">
        <v>14140904</v>
      </c>
      <c r="M27" s="37">
        <v>15322220.999999981</v>
      </c>
      <c r="N27" s="37">
        <v>-38</v>
      </c>
      <c r="O27" s="37">
        <v>-14929343.538461521</v>
      </c>
    </row>
    <row r="28" spans="1:15" x14ac:dyDescent="0.2">
      <c r="A28" s="36" t="s">
        <v>3267</v>
      </c>
      <c r="B28" s="37" t="s">
        <v>34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35</v>
      </c>
      <c r="L28" s="37">
        <v>6490901</v>
      </c>
      <c r="M28" s="37">
        <v>0</v>
      </c>
      <c r="N28" s="37">
        <v>-35</v>
      </c>
      <c r="O28" s="37">
        <v>0</v>
      </c>
    </row>
    <row r="29" spans="1:15" x14ac:dyDescent="0.2">
      <c r="A29" s="36" t="s">
        <v>3279</v>
      </c>
      <c r="B29" s="37" t="s">
        <v>11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28</v>
      </c>
      <c r="I29" s="37">
        <v>9866367</v>
      </c>
      <c r="J29" s="37">
        <v>352370.25</v>
      </c>
      <c r="K29" s="37">
        <v>61</v>
      </c>
      <c r="L29" s="37">
        <v>22445435</v>
      </c>
      <c r="M29" s="37">
        <v>21494585.25</v>
      </c>
      <c r="N29" s="37">
        <v>-33</v>
      </c>
      <c r="O29" s="37">
        <v>-11628218.25</v>
      </c>
    </row>
    <row r="30" spans="1:15" x14ac:dyDescent="0.2">
      <c r="A30" s="36" t="s">
        <v>3329</v>
      </c>
      <c r="B30" s="37" t="s">
        <v>11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32</v>
      </c>
      <c r="L30" s="37">
        <v>8218168</v>
      </c>
      <c r="M30" s="37">
        <v>0</v>
      </c>
      <c r="N30" s="37">
        <v>-32</v>
      </c>
      <c r="O30" s="37">
        <v>0</v>
      </c>
    </row>
    <row r="31" spans="1:15" x14ac:dyDescent="0.2">
      <c r="A31" s="36" t="s">
        <v>3349</v>
      </c>
      <c r="B31" s="37" t="s">
        <v>11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31</v>
      </c>
      <c r="L31" s="37">
        <v>2790909</v>
      </c>
      <c r="M31" s="37">
        <v>0</v>
      </c>
      <c r="N31" s="37">
        <v>-31</v>
      </c>
      <c r="O31" s="37">
        <v>0</v>
      </c>
    </row>
    <row r="32" spans="1:15" x14ac:dyDescent="0.2">
      <c r="A32" s="36" t="s">
        <v>3353</v>
      </c>
      <c r="B32" s="37" t="s">
        <v>11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31</v>
      </c>
      <c r="L32" s="37">
        <v>10272733</v>
      </c>
      <c r="M32" s="37">
        <v>0</v>
      </c>
      <c r="N32" s="37">
        <v>-31</v>
      </c>
      <c r="O32" s="37">
        <v>0</v>
      </c>
    </row>
    <row r="33" spans="1:15" x14ac:dyDescent="0.2">
      <c r="A33" s="36" t="s">
        <v>3373</v>
      </c>
      <c r="B33" s="37" t="s">
        <v>11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31</v>
      </c>
      <c r="L33" s="37">
        <v>11136359</v>
      </c>
      <c r="M33" s="37">
        <v>0</v>
      </c>
      <c r="N33" s="37">
        <v>-31</v>
      </c>
      <c r="O33" s="37">
        <v>0</v>
      </c>
    </row>
    <row r="34" spans="1:15" x14ac:dyDescent="0.2">
      <c r="A34" s="36" t="s">
        <v>1886</v>
      </c>
      <c r="B34" s="37" t="s">
        <v>280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30</v>
      </c>
      <c r="L34" s="37">
        <v>1418186</v>
      </c>
      <c r="M34" s="37">
        <v>0</v>
      </c>
      <c r="N34" s="37">
        <v>-30</v>
      </c>
      <c r="O34" s="37">
        <v>0</v>
      </c>
    </row>
    <row r="35" spans="1:15" x14ac:dyDescent="0.2">
      <c r="A35" s="36" t="s">
        <v>1781</v>
      </c>
      <c r="B35" s="37" t="s">
        <v>11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30</v>
      </c>
      <c r="L35" s="37">
        <v>10090920</v>
      </c>
      <c r="M35" s="37">
        <v>0</v>
      </c>
      <c r="N35" s="37">
        <v>-30</v>
      </c>
      <c r="O35" s="37">
        <v>0</v>
      </c>
    </row>
    <row r="36" spans="1:15" x14ac:dyDescent="0.2">
      <c r="A36" s="36" t="s">
        <v>3374</v>
      </c>
      <c r="B36" s="37" t="s">
        <v>11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30</v>
      </c>
      <c r="L36" s="37">
        <v>5454540</v>
      </c>
      <c r="M36" s="37">
        <v>0</v>
      </c>
      <c r="N36" s="37">
        <v>-30</v>
      </c>
      <c r="O36" s="37">
        <v>0</v>
      </c>
    </row>
    <row r="37" spans="1:15" x14ac:dyDescent="0.2">
      <c r="A37" s="36" t="s">
        <v>3375</v>
      </c>
      <c r="B37" s="37" t="s">
        <v>11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28</v>
      </c>
      <c r="L37" s="37">
        <v>31845454</v>
      </c>
      <c r="M37" s="37">
        <v>0</v>
      </c>
      <c r="N37" s="37">
        <v>-28</v>
      </c>
      <c r="O37" s="37">
        <v>0</v>
      </c>
    </row>
    <row r="38" spans="1:15" x14ac:dyDescent="0.2">
      <c r="A38" s="36" t="s">
        <v>3376</v>
      </c>
      <c r="B38" s="37" t="s">
        <v>11</v>
      </c>
      <c r="C38" s="37">
        <v>38</v>
      </c>
      <c r="D38" s="37">
        <v>2694546</v>
      </c>
      <c r="E38" s="37">
        <v>0</v>
      </c>
      <c r="F38" s="37">
        <v>38</v>
      </c>
      <c r="G38" s="37">
        <v>2694545.6190476189</v>
      </c>
      <c r="H38" s="37">
        <v>0</v>
      </c>
      <c r="I38" s="37">
        <v>0</v>
      </c>
      <c r="J38" s="37">
        <v>70909.095238095237</v>
      </c>
      <c r="K38" s="37">
        <v>65</v>
      </c>
      <c r="L38" s="37">
        <v>5627270</v>
      </c>
      <c r="M38" s="37">
        <v>4609091.1904761903</v>
      </c>
      <c r="N38" s="37">
        <v>-27</v>
      </c>
      <c r="O38" s="37">
        <v>-1914545.5714285714</v>
      </c>
    </row>
    <row r="39" spans="1:15" x14ac:dyDescent="0.2">
      <c r="A39" s="36" t="s">
        <v>3377</v>
      </c>
      <c r="B39" s="37" t="s">
        <v>11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27</v>
      </c>
      <c r="L39" s="37">
        <v>9963642</v>
      </c>
      <c r="M39" s="37">
        <v>0</v>
      </c>
      <c r="N39" s="37">
        <v>-27</v>
      </c>
      <c r="O39" s="37">
        <v>0</v>
      </c>
    </row>
    <row r="40" spans="1:15" x14ac:dyDescent="0.2">
      <c r="A40" s="36" t="s">
        <v>3378</v>
      </c>
      <c r="B40" s="37" t="s">
        <v>11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24</v>
      </c>
      <c r="L40" s="37">
        <v>27509099</v>
      </c>
      <c r="M40" s="37">
        <v>0</v>
      </c>
      <c r="N40" s="37">
        <v>-24</v>
      </c>
      <c r="O40" s="37">
        <v>0</v>
      </c>
    </row>
    <row r="41" spans="1:15" x14ac:dyDescent="0.2">
      <c r="A41" s="36" t="s">
        <v>3379</v>
      </c>
      <c r="B41" s="37" t="s">
        <v>11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24</v>
      </c>
      <c r="L41" s="37">
        <v>2508182</v>
      </c>
      <c r="M41" s="37">
        <v>0</v>
      </c>
      <c r="N41" s="37">
        <v>-24</v>
      </c>
      <c r="O41" s="37">
        <v>0</v>
      </c>
    </row>
    <row r="42" spans="1:15" x14ac:dyDescent="0.2">
      <c r="A42" s="36" t="s">
        <v>2203</v>
      </c>
      <c r="B42" s="37" t="s">
        <v>11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23</v>
      </c>
      <c r="L42" s="37">
        <v>7981825</v>
      </c>
      <c r="M42" s="37">
        <v>0</v>
      </c>
      <c r="N42" s="37">
        <v>-23</v>
      </c>
      <c r="O42" s="37">
        <v>0</v>
      </c>
    </row>
    <row r="43" spans="1:15" x14ac:dyDescent="0.2">
      <c r="A43" s="36" t="s">
        <v>3380</v>
      </c>
      <c r="B43" s="37" t="s">
        <v>20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23</v>
      </c>
      <c r="L43" s="37">
        <v>7136367</v>
      </c>
      <c r="M43" s="37">
        <v>0</v>
      </c>
      <c r="N43" s="37">
        <v>-23</v>
      </c>
      <c r="O43" s="37">
        <v>0</v>
      </c>
    </row>
    <row r="44" spans="1:15" x14ac:dyDescent="0.2">
      <c r="A44" s="36" t="s">
        <v>3381</v>
      </c>
      <c r="B44" s="37" t="s">
        <v>25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10</v>
      </c>
      <c r="I44" s="37">
        <v>1281820</v>
      </c>
      <c r="J44" s="37">
        <v>128182</v>
      </c>
      <c r="K44" s="37">
        <v>31</v>
      </c>
      <c r="L44" s="37">
        <v>4350003</v>
      </c>
      <c r="M44" s="37">
        <v>3973642</v>
      </c>
      <c r="N44" s="37">
        <v>-21</v>
      </c>
      <c r="O44" s="37">
        <v>-2691822</v>
      </c>
    </row>
    <row r="45" spans="1:15" x14ac:dyDescent="0.2">
      <c r="A45" s="36" t="s">
        <v>3382</v>
      </c>
      <c r="B45" s="37" t="s">
        <v>11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21</v>
      </c>
      <c r="L45" s="37">
        <v>5727267</v>
      </c>
      <c r="M45" s="37">
        <v>0</v>
      </c>
      <c r="N45" s="37">
        <v>-21</v>
      </c>
      <c r="O45" s="37">
        <v>0</v>
      </c>
    </row>
    <row r="46" spans="1:15" x14ac:dyDescent="0.2">
      <c r="A46" s="36" t="s">
        <v>3383</v>
      </c>
      <c r="B46" s="37" t="s">
        <v>11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20</v>
      </c>
      <c r="L46" s="37">
        <v>1600000</v>
      </c>
      <c r="M46" s="37">
        <v>0</v>
      </c>
      <c r="N46" s="37">
        <v>-20</v>
      </c>
      <c r="O46" s="37">
        <v>0</v>
      </c>
    </row>
    <row r="47" spans="1:15" x14ac:dyDescent="0.2">
      <c r="A47" s="36" t="s">
        <v>3384</v>
      </c>
      <c r="B47" s="37" t="s">
        <v>11</v>
      </c>
      <c r="C47" s="37">
        <v>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20</v>
      </c>
      <c r="L47" s="37">
        <v>4545460</v>
      </c>
      <c r="M47" s="37">
        <v>0</v>
      </c>
      <c r="N47" s="37">
        <v>-20</v>
      </c>
      <c r="O47" s="37">
        <v>0</v>
      </c>
    </row>
    <row r="48" spans="1:15" x14ac:dyDescent="0.2">
      <c r="A48" s="36" t="s">
        <v>3385</v>
      </c>
      <c r="B48" s="37" t="s">
        <v>11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20</v>
      </c>
      <c r="L48" s="37">
        <v>4545460</v>
      </c>
      <c r="M48" s="37">
        <v>0</v>
      </c>
      <c r="N48" s="37">
        <v>-20</v>
      </c>
      <c r="O48" s="37">
        <v>0</v>
      </c>
    </row>
    <row r="49" spans="1:15" x14ac:dyDescent="0.2">
      <c r="A49" s="36" t="s">
        <v>3386</v>
      </c>
      <c r="B49" s="37" t="s">
        <v>11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20</v>
      </c>
      <c r="L49" s="37">
        <v>5272720</v>
      </c>
      <c r="M49" s="37">
        <v>0</v>
      </c>
      <c r="N49" s="37">
        <v>-20</v>
      </c>
      <c r="O49" s="37">
        <v>0</v>
      </c>
    </row>
    <row r="50" spans="1:15" x14ac:dyDescent="0.2">
      <c r="A50" s="36" t="s">
        <v>3387</v>
      </c>
      <c r="B50" s="37" t="s">
        <v>11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20</v>
      </c>
      <c r="L50" s="37">
        <v>7272720</v>
      </c>
      <c r="M50" s="37">
        <v>0</v>
      </c>
      <c r="N50" s="37">
        <v>-20</v>
      </c>
      <c r="O50" s="37">
        <v>0</v>
      </c>
    </row>
    <row r="51" spans="1:15" x14ac:dyDescent="0.2">
      <c r="A51" s="36" t="s">
        <v>3388</v>
      </c>
      <c r="B51" s="37" t="s">
        <v>20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20</v>
      </c>
      <c r="L51" s="37">
        <v>3636360</v>
      </c>
      <c r="M51" s="37">
        <v>0</v>
      </c>
      <c r="N51" s="37">
        <v>-20</v>
      </c>
      <c r="O51" s="37">
        <v>0</v>
      </c>
    </row>
    <row r="52" spans="1:15" x14ac:dyDescent="0.2">
      <c r="A52" s="36" t="s">
        <v>3389</v>
      </c>
      <c r="B52" s="37" t="s">
        <v>141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20</v>
      </c>
      <c r="L52" s="37">
        <v>0</v>
      </c>
      <c r="M52" s="37">
        <v>0</v>
      </c>
      <c r="N52" s="37">
        <v>-20</v>
      </c>
      <c r="O52" s="37">
        <v>0</v>
      </c>
    </row>
    <row r="53" spans="1:15" x14ac:dyDescent="0.2">
      <c r="A53" s="36" t="s">
        <v>3390</v>
      </c>
      <c r="B53" s="37" t="s">
        <v>25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20</v>
      </c>
      <c r="L53" s="37">
        <v>29629620</v>
      </c>
      <c r="M53" s="37">
        <v>0</v>
      </c>
      <c r="N53" s="37">
        <v>-20</v>
      </c>
      <c r="O53" s="37">
        <v>0</v>
      </c>
    </row>
    <row r="54" spans="1:15" x14ac:dyDescent="0.2">
      <c r="A54" s="36" t="s">
        <v>3391</v>
      </c>
      <c r="B54" s="37" t="s">
        <v>11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32</v>
      </c>
      <c r="I54" s="37">
        <v>3954536</v>
      </c>
      <c r="J54" s="37">
        <v>123579.25</v>
      </c>
      <c r="K54" s="37">
        <v>51</v>
      </c>
      <c r="L54" s="37">
        <v>6627265</v>
      </c>
      <c r="M54" s="37">
        <v>6302541.75</v>
      </c>
      <c r="N54" s="37">
        <v>-19</v>
      </c>
      <c r="O54" s="37">
        <v>-2348005.75</v>
      </c>
    </row>
    <row r="55" spans="1:15" x14ac:dyDescent="0.2">
      <c r="A55" s="36" t="s">
        <v>3392</v>
      </c>
      <c r="B55" s="37" t="s">
        <v>25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19</v>
      </c>
      <c r="L55" s="37">
        <v>27638890</v>
      </c>
      <c r="M55" s="37">
        <v>0</v>
      </c>
      <c r="N55" s="37">
        <v>-19</v>
      </c>
      <c r="O55" s="37">
        <v>0</v>
      </c>
    </row>
    <row r="56" spans="1:15" x14ac:dyDescent="0.2">
      <c r="A56" s="36" t="s">
        <v>3393</v>
      </c>
      <c r="B56" s="37" t="s">
        <v>11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18</v>
      </c>
      <c r="L56" s="37">
        <v>133299996</v>
      </c>
      <c r="M56" s="37">
        <v>0</v>
      </c>
      <c r="N56" s="37">
        <v>-18</v>
      </c>
      <c r="O56" s="37">
        <v>0</v>
      </c>
    </row>
    <row r="57" spans="1:15" x14ac:dyDescent="0.2">
      <c r="A57" s="36" t="s">
        <v>3394</v>
      </c>
      <c r="B57" s="37" t="s">
        <v>11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18</v>
      </c>
      <c r="L57" s="37">
        <v>6545448</v>
      </c>
      <c r="M57" s="37">
        <v>0</v>
      </c>
      <c r="N57" s="37">
        <v>-18</v>
      </c>
      <c r="O57" s="37">
        <v>0</v>
      </c>
    </row>
    <row r="58" spans="1:15" x14ac:dyDescent="0.2">
      <c r="A58" s="36" t="s">
        <v>3395</v>
      </c>
      <c r="B58" s="37" t="s">
        <v>20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18</v>
      </c>
      <c r="L58" s="37">
        <v>326945448</v>
      </c>
      <c r="M58" s="37">
        <v>0</v>
      </c>
      <c r="N58" s="37">
        <v>-18</v>
      </c>
      <c r="O58" s="37">
        <v>0</v>
      </c>
    </row>
    <row r="59" spans="1:15" x14ac:dyDescent="0.2">
      <c r="A59" s="36" t="s">
        <v>2286</v>
      </c>
      <c r="B59" s="37" t="s">
        <v>11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17</v>
      </c>
      <c r="L59" s="37">
        <v>5036363</v>
      </c>
      <c r="M59" s="37">
        <v>0</v>
      </c>
      <c r="N59" s="37">
        <v>-17</v>
      </c>
      <c r="O59" s="37">
        <v>0</v>
      </c>
    </row>
    <row r="60" spans="1:15" x14ac:dyDescent="0.2">
      <c r="A60" s="36" t="s">
        <v>3396</v>
      </c>
      <c r="B60" s="37" t="s">
        <v>11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16</v>
      </c>
      <c r="L60" s="37">
        <v>8181818</v>
      </c>
      <c r="M60" s="37">
        <v>0</v>
      </c>
      <c r="N60" s="37">
        <v>-16</v>
      </c>
      <c r="O60" s="37">
        <v>0</v>
      </c>
    </row>
    <row r="61" spans="1:15" x14ac:dyDescent="0.2">
      <c r="A61" s="36" t="s">
        <v>3397</v>
      </c>
      <c r="B61" s="37" t="s">
        <v>11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16</v>
      </c>
      <c r="L61" s="37">
        <v>2618176</v>
      </c>
      <c r="M61" s="37">
        <v>0</v>
      </c>
      <c r="N61" s="37">
        <v>-16</v>
      </c>
      <c r="O61" s="37">
        <v>0</v>
      </c>
    </row>
    <row r="62" spans="1:15" x14ac:dyDescent="0.2">
      <c r="A62" s="36" t="s">
        <v>2479</v>
      </c>
      <c r="B62" s="37" t="s">
        <v>20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15</v>
      </c>
      <c r="L62" s="37">
        <v>16240915</v>
      </c>
      <c r="M62" s="37">
        <v>0</v>
      </c>
      <c r="N62" s="37">
        <v>-15</v>
      </c>
      <c r="O62" s="37">
        <v>0</v>
      </c>
    </row>
    <row r="63" spans="1:15" x14ac:dyDescent="0.2">
      <c r="A63" s="36" t="s">
        <v>3398</v>
      </c>
      <c r="B63" s="37" t="s">
        <v>11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15</v>
      </c>
      <c r="L63" s="37">
        <v>1772730</v>
      </c>
      <c r="M63" s="37">
        <v>0</v>
      </c>
      <c r="N63" s="37">
        <v>-15</v>
      </c>
      <c r="O63" s="37">
        <v>0</v>
      </c>
    </row>
    <row r="64" spans="1:15" x14ac:dyDescent="0.2">
      <c r="A64" s="36" t="s">
        <v>3399</v>
      </c>
      <c r="B64" s="37" t="s">
        <v>11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15</v>
      </c>
      <c r="L64" s="37">
        <v>9545460</v>
      </c>
      <c r="M64" s="37">
        <v>0</v>
      </c>
      <c r="N64" s="37">
        <v>-15</v>
      </c>
      <c r="O64" s="37">
        <v>0</v>
      </c>
    </row>
    <row r="65" spans="1:15" x14ac:dyDescent="0.2">
      <c r="A65" s="36" t="s">
        <v>3400</v>
      </c>
      <c r="B65" s="37" t="s">
        <v>11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15</v>
      </c>
      <c r="L65" s="37">
        <v>4090905</v>
      </c>
      <c r="M65" s="37">
        <v>0</v>
      </c>
      <c r="N65" s="37">
        <v>-15</v>
      </c>
      <c r="O65" s="37">
        <v>0</v>
      </c>
    </row>
    <row r="66" spans="1:15" x14ac:dyDescent="0.2">
      <c r="A66" s="36" t="s">
        <v>3401</v>
      </c>
      <c r="B66" s="37" t="s">
        <v>34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14</v>
      </c>
      <c r="L66" s="37">
        <v>32154545</v>
      </c>
      <c r="M66" s="37">
        <v>0</v>
      </c>
      <c r="N66" s="37">
        <v>-14</v>
      </c>
      <c r="O66" s="37">
        <v>0</v>
      </c>
    </row>
    <row r="67" spans="1:15" x14ac:dyDescent="0.2">
      <c r="A67" s="36" t="s">
        <v>3402</v>
      </c>
      <c r="B67" s="37" t="s">
        <v>11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14</v>
      </c>
      <c r="L67" s="37">
        <v>10227271</v>
      </c>
      <c r="M67" s="37">
        <v>0</v>
      </c>
      <c r="N67" s="37">
        <v>-14</v>
      </c>
      <c r="O67" s="37">
        <v>0</v>
      </c>
    </row>
    <row r="68" spans="1:15" x14ac:dyDescent="0.2">
      <c r="A68" s="36" t="s">
        <v>3403</v>
      </c>
      <c r="B68" s="37" t="s">
        <v>11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14</v>
      </c>
      <c r="L68" s="37">
        <v>1400000</v>
      </c>
      <c r="M68" s="37">
        <v>0</v>
      </c>
      <c r="N68" s="37">
        <v>-14</v>
      </c>
      <c r="O68" s="37">
        <v>0</v>
      </c>
    </row>
    <row r="69" spans="1:15" x14ac:dyDescent="0.2">
      <c r="A69" s="36" t="s">
        <v>3404</v>
      </c>
      <c r="B69" s="37" t="s">
        <v>11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14</v>
      </c>
      <c r="L69" s="37">
        <v>3563630</v>
      </c>
      <c r="M69" s="37">
        <v>0</v>
      </c>
      <c r="N69" s="37">
        <v>-14</v>
      </c>
      <c r="O69" s="37">
        <v>0</v>
      </c>
    </row>
    <row r="70" spans="1:15" x14ac:dyDescent="0.2">
      <c r="A70" s="36" t="s">
        <v>3405</v>
      </c>
      <c r="B70" s="37" t="s">
        <v>11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13</v>
      </c>
      <c r="L70" s="37">
        <v>16463635</v>
      </c>
      <c r="M70" s="37">
        <v>0</v>
      </c>
      <c r="N70" s="37">
        <v>-13</v>
      </c>
      <c r="O70" s="37">
        <v>0</v>
      </c>
    </row>
    <row r="71" spans="1:15" x14ac:dyDescent="0.2">
      <c r="A71" s="36" t="s">
        <v>2280</v>
      </c>
      <c r="B71" s="37" t="s">
        <v>11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13</v>
      </c>
      <c r="L71" s="37">
        <v>2609090</v>
      </c>
      <c r="M71" s="37">
        <v>0</v>
      </c>
      <c r="N71" s="37">
        <v>-13</v>
      </c>
      <c r="O71" s="37">
        <v>0</v>
      </c>
    </row>
    <row r="72" spans="1:15" x14ac:dyDescent="0.2">
      <c r="A72" s="36" t="s">
        <v>3406</v>
      </c>
      <c r="B72" s="37" t="s">
        <v>25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13</v>
      </c>
      <c r="L72" s="37">
        <v>6800003</v>
      </c>
      <c r="M72" s="37">
        <v>0</v>
      </c>
      <c r="N72" s="37">
        <v>-13</v>
      </c>
      <c r="O72" s="37">
        <v>0</v>
      </c>
    </row>
    <row r="73" spans="1:15" x14ac:dyDescent="0.2">
      <c r="A73" s="36" t="s">
        <v>3407</v>
      </c>
      <c r="B73" s="37" t="s">
        <v>25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13</v>
      </c>
      <c r="L73" s="37">
        <v>4627269</v>
      </c>
      <c r="M73" s="37">
        <v>0</v>
      </c>
      <c r="N73" s="37">
        <v>-13</v>
      </c>
      <c r="O73" s="37">
        <v>0</v>
      </c>
    </row>
    <row r="74" spans="1:15" x14ac:dyDescent="0.2">
      <c r="A74" s="36" t="s">
        <v>3408</v>
      </c>
      <c r="B74" s="37" t="s">
        <v>11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13</v>
      </c>
      <c r="L74" s="37">
        <v>3309085</v>
      </c>
      <c r="M74" s="37">
        <v>0</v>
      </c>
      <c r="N74" s="37">
        <v>-13</v>
      </c>
      <c r="O74" s="37">
        <v>0</v>
      </c>
    </row>
    <row r="75" spans="1:15" x14ac:dyDescent="0.2">
      <c r="A75" s="36" t="s">
        <v>2228</v>
      </c>
      <c r="B75" s="37" t="s">
        <v>141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12</v>
      </c>
      <c r="L75" s="37">
        <v>1590909</v>
      </c>
      <c r="M75" s="37">
        <v>0</v>
      </c>
      <c r="N75" s="37">
        <v>-12</v>
      </c>
      <c r="O75" s="37">
        <v>0</v>
      </c>
    </row>
    <row r="76" spans="1:15" x14ac:dyDescent="0.2">
      <c r="A76" s="36" t="s">
        <v>3409</v>
      </c>
      <c r="B76" s="37" t="s">
        <v>11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12</v>
      </c>
      <c r="L76" s="37">
        <v>3399998</v>
      </c>
      <c r="M76" s="37">
        <v>0</v>
      </c>
      <c r="N76" s="37">
        <v>-12</v>
      </c>
      <c r="O76" s="37">
        <v>0</v>
      </c>
    </row>
    <row r="77" spans="1:15" x14ac:dyDescent="0.2">
      <c r="A77" s="36" t="s">
        <v>3410</v>
      </c>
      <c r="B77" s="37" t="s">
        <v>280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12</v>
      </c>
      <c r="L77" s="37">
        <v>2140908</v>
      </c>
      <c r="M77" s="37">
        <v>0</v>
      </c>
      <c r="N77" s="37">
        <v>-12</v>
      </c>
      <c r="O77" s="37">
        <v>0</v>
      </c>
    </row>
    <row r="78" spans="1:15" x14ac:dyDescent="0.2">
      <c r="A78" s="36" t="s">
        <v>3411</v>
      </c>
      <c r="B78" s="37" t="s">
        <v>280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12</v>
      </c>
      <c r="L78" s="37">
        <v>1950001</v>
      </c>
      <c r="M78" s="37">
        <v>0</v>
      </c>
      <c r="N78" s="37">
        <v>-12</v>
      </c>
      <c r="O78" s="37">
        <v>0</v>
      </c>
    </row>
    <row r="79" spans="1:15" x14ac:dyDescent="0.2">
      <c r="A79" s="36" t="s">
        <v>3412</v>
      </c>
      <c r="B79" s="37" t="s">
        <v>34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12</v>
      </c>
      <c r="L79" s="37">
        <v>6363633</v>
      </c>
      <c r="M79" s="37">
        <v>0</v>
      </c>
      <c r="N79" s="37">
        <v>-12</v>
      </c>
      <c r="O79" s="37">
        <v>0</v>
      </c>
    </row>
    <row r="80" spans="1:15" x14ac:dyDescent="0.2">
      <c r="A80" s="36" t="s">
        <v>3413</v>
      </c>
      <c r="B80" s="37" t="s">
        <v>256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37">
        <v>12</v>
      </c>
      <c r="L80" s="37">
        <v>1309092</v>
      </c>
      <c r="M80" s="37">
        <v>0</v>
      </c>
      <c r="N80" s="37">
        <v>-12</v>
      </c>
      <c r="O80" s="37">
        <v>0</v>
      </c>
    </row>
    <row r="81" spans="1:15" x14ac:dyDescent="0.2">
      <c r="A81" s="36" t="s">
        <v>3414</v>
      </c>
      <c r="B81" s="37" t="s">
        <v>11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12</v>
      </c>
      <c r="L81" s="37">
        <v>2181816</v>
      </c>
      <c r="M81" s="37">
        <v>0</v>
      </c>
      <c r="N81" s="37">
        <v>-12</v>
      </c>
      <c r="O81" s="37">
        <v>0</v>
      </c>
    </row>
    <row r="82" spans="1:15" x14ac:dyDescent="0.2">
      <c r="A82" s="36" t="s">
        <v>3415</v>
      </c>
      <c r="B82" s="37" t="s">
        <v>25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50</v>
      </c>
      <c r="I82" s="37">
        <v>3772750</v>
      </c>
      <c r="J82" s="37">
        <v>75455</v>
      </c>
      <c r="K82" s="37">
        <v>61</v>
      </c>
      <c r="L82" s="37">
        <v>5407269</v>
      </c>
      <c r="M82" s="37">
        <v>4602755</v>
      </c>
      <c r="N82" s="37">
        <v>-11</v>
      </c>
      <c r="O82" s="37">
        <v>-830005</v>
      </c>
    </row>
    <row r="83" spans="1:15" x14ac:dyDescent="0.2">
      <c r="A83" s="36" t="s">
        <v>2300</v>
      </c>
      <c r="B83" s="37" t="s">
        <v>11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11</v>
      </c>
      <c r="L83" s="37">
        <v>2418180</v>
      </c>
      <c r="M83" s="37">
        <v>0</v>
      </c>
      <c r="N83" s="37">
        <v>-11</v>
      </c>
      <c r="O83" s="37">
        <v>0</v>
      </c>
    </row>
    <row r="84" spans="1:15" x14ac:dyDescent="0.2">
      <c r="A84" s="36" t="s">
        <v>2487</v>
      </c>
      <c r="B84" s="37" t="s">
        <v>11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11</v>
      </c>
      <c r="L84" s="37">
        <v>72154544</v>
      </c>
      <c r="M84" s="37">
        <v>0</v>
      </c>
      <c r="N84" s="37">
        <v>-11</v>
      </c>
      <c r="O84" s="37">
        <v>0</v>
      </c>
    </row>
    <row r="85" spans="1:15" x14ac:dyDescent="0.2">
      <c r="A85" s="36" t="s">
        <v>3416</v>
      </c>
      <c r="B85" s="37" t="s">
        <v>11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11</v>
      </c>
      <c r="L85" s="37">
        <v>23500000</v>
      </c>
      <c r="M85" s="37">
        <v>0</v>
      </c>
      <c r="N85" s="37">
        <v>-11</v>
      </c>
      <c r="O85" s="37">
        <v>0</v>
      </c>
    </row>
    <row r="86" spans="1:15" x14ac:dyDescent="0.2">
      <c r="A86" s="36" t="s">
        <v>3417</v>
      </c>
      <c r="B86" s="37" t="s">
        <v>11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11</v>
      </c>
      <c r="L86" s="37">
        <v>2999997</v>
      </c>
      <c r="M86" s="37">
        <v>0</v>
      </c>
      <c r="N86" s="37">
        <v>-11</v>
      </c>
      <c r="O86" s="37">
        <v>0</v>
      </c>
    </row>
    <row r="87" spans="1:15" x14ac:dyDescent="0.2">
      <c r="A87" s="36" t="s">
        <v>1972</v>
      </c>
      <c r="B87" s="37" t="s">
        <v>11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10</v>
      </c>
      <c r="L87" s="37">
        <v>9000000</v>
      </c>
      <c r="M87" s="37">
        <v>0</v>
      </c>
      <c r="N87" s="37">
        <v>-10</v>
      </c>
      <c r="O87" s="37">
        <v>0</v>
      </c>
    </row>
    <row r="88" spans="1:15" x14ac:dyDescent="0.2">
      <c r="A88" s="36" t="s">
        <v>3418</v>
      </c>
      <c r="B88" s="37" t="s">
        <v>141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10</v>
      </c>
      <c r="L88" s="37">
        <v>1090910</v>
      </c>
      <c r="M88" s="37">
        <v>0</v>
      </c>
      <c r="N88" s="37">
        <v>-10</v>
      </c>
      <c r="O88" s="37">
        <v>0</v>
      </c>
    </row>
    <row r="89" spans="1:15" x14ac:dyDescent="0.2">
      <c r="A89" s="36" t="s">
        <v>3419</v>
      </c>
      <c r="B89" s="37" t="s">
        <v>11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10</v>
      </c>
      <c r="L89" s="37">
        <v>7640908</v>
      </c>
      <c r="M89" s="37">
        <v>0</v>
      </c>
      <c r="N89" s="37">
        <v>-10</v>
      </c>
      <c r="O89" s="37">
        <v>0</v>
      </c>
    </row>
    <row r="90" spans="1:15" x14ac:dyDescent="0.2">
      <c r="A90" s="36" t="s">
        <v>3420</v>
      </c>
      <c r="B90" s="37" t="s">
        <v>11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10</v>
      </c>
      <c r="L90" s="37">
        <v>12363640</v>
      </c>
      <c r="M90" s="37">
        <v>0</v>
      </c>
      <c r="N90" s="37">
        <v>-10</v>
      </c>
      <c r="O90" s="37">
        <v>0</v>
      </c>
    </row>
    <row r="91" spans="1:15" x14ac:dyDescent="0.2">
      <c r="A91" s="36" t="s">
        <v>3421</v>
      </c>
      <c r="B91" s="37" t="s">
        <v>141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10</v>
      </c>
      <c r="L91" s="37">
        <v>4090910</v>
      </c>
      <c r="M91" s="37">
        <v>0</v>
      </c>
      <c r="N91" s="37">
        <v>-10</v>
      </c>
      <c r="O91" s="37">
        <v>0</v>
      </c>
    </row>
    <row r="92" spans="1:15" x14ac:dyDescent="0.2">
      <c r="A92" s="36" t="s">
        <v>3422</v>
      </c>
      <c r="B92" s="37" t="s">
        <v>11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10</v>
      </c>
      <c r="L92" s="37">
        <v>3363630</v>
      </c>
      <c r="M92" s="37">
        <v>0</v>
      </c>
      <c r="N92" s="37">
        <v>-10</v>
      </c>
      <c r="O92" s="37">
        <v>0</v>
      </c>
    </row>
    <row r="93" spans="1:15" x14ac:dyDescent="0.2">
      <c r="A93" s="36" t="s">
        <v>3423</v>
      </c>
      <c r="B93" s="37" t="s">
        <v>11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10</v>
      </c>
      <c r="L93" s="37">
        <v>25909090</v>
      </c>
      <c r="M93" s="37">
        <v>0</v>
      </c>
      <c r="N93" s="37">
        <v>-10</v>
      </c>
      <c r="O93" s="37">
        <v>0</v>
      </c>
    </row>
    <row r="94" spans="1:15" x14ac:dyDescent="0.2">
      <c r="A94" s="36" t="s">
        <v>3424</v>
      </c>
      <c r="B94" s="37" t="s">
        <v>11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10</v>
      </c>
      <c r="L94" s="37">
        <v>1818180</v>
      </c>
      <c r="M94" s="37">
        <v>0</v>
      </c>
      <c r="N94" s="37">
        <v>-10</v>
      </c>
      <c r="O94" s="37">
        <v>0</v>
      </c>
    </row>
    <row r="95" spans="1:15" x14ac:dyDescent="0.2">
      <c r="A95" s="36" t="s">
        <v>3426</v>
      </c>
      <c r="B95" s="37" t="s">
        <v>11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10</v>
      </c>
      <c r="L95" s="37">
        <v>15909090</v>
      </c>
      <c r="M95" s="37">
        <v>0</v>
      </c>
      <c r="N95" s="37">
        <v>-10</v>
      </c>
      <c r="O95" s="37">
        <v>0</v>
      </c>
    </row>
    <row r="96" spans="1:15" x14ac:dyDescent="0.2">
      <c r="A96" s="36" t="s">
        <v>3427</v>
      </c>
      <c r="B96" s="37" t="s">
        <v>11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9</v>
      </c>
      <c r="L96" s="37">
        <v>44254546</v>
      </c>
      <c r="M96" s="37">
        <v>0</v>
      </c>
      <c r="N96" s="37">
        <v>-9</v>
      </c>
      <c r="O96" s="37">
        <v>0</v>
      </c>
    </row>
    <row r="97" spans="1:15" x14ac:dyDescent="0.2">
      <c r="A97" s="36" t="s">
        <v>3428</v>
      </c>
      <c r="B97" s="37" t="s">
        <v>11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9</v>
      </c>
      <c r="L97" s="37">
        <v>9000000</v>
      </c>
      <c r="M97" s="37">
        <v>0</v>
      </c>
      <c r="N97" s="37">
        <v>-9</v>
      </c>
      <c r="O97" s="37">
        <v>0</v>
      </c>
    </row>
    <row r="98" spans="1:15" x14ac:dyDescent="0.2">
      <c r="A98" s="36" t="s">
        <v>3429</v>
      </c>
      <c r="B98" s="37" t="s">
        <v>11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9</v>
      </c>
      <c r="L98" s="37">
        <v>6300000</v>
      </c>
      <c r="M98" s="37">
        <v>0</v>
      </c>
      <c r="N98" s="37">
        <v>-9</v>
      </c>
      <c r="O98" s="37">
        <v>0</v>
      </c>
    </row>
    <row r="99" spans="1:15" x14ac:dyDescent="0.2">
      <c r="A99" s="36" t="s">
        <v>3430</v>
      </c>
      <c r="B99" s="37" t="s">
        <v>11</v>
      </c>
      <c r="C99" s="37">
        <v>0</v>
      </c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0</v>
      </c>
      <c r="J99" s="37">
        <v>0</v>
      </c>
      <c r="K99" s="37">
        <v>8</v>
      </c>
      <c r="L99" s="37">
        <v>8136359</v>
      </c>
      <c r="M99" s="37">
        <v>0</v>
      </c>
      <c r="N99" s="37">
        <v>-8</v>
      </c>
      <c r="O99" s="37">
        <v>0</v>
      </c>
    </row>
    <row r="100" spans="1:15" x14ac:dyDescent="0.2">
      <c r="A100" s="36" t="s">
        <v>1841</v>
      </c>
      <c r="B100" s="37" t="s">
        <v>11</v>
      </c>
      <c r="C100" s="37">
        <v>13</v>
      </c>
      <c r="D100" s="37">
        <v>8994762</v>
      </c>
      <c r="E100" s="37">
        <v>0</v>
      </c>
      <c r="F100" s="37">
        <v>13</v>
      </c>
      <c r="G100" s="37">
        <v>8994762.1111111119</v>
      </c>
      <c r="H100" s="37">
        <v>0</v>
      </c>
      <c r="I100" s="37">
        <v>0</v>
      </c>
      <c r="J100" s="37">
        <v>691904.77777777787</v>
      </c>
      <c r="K100" s="37">
        <v>21</v>
      </c>
      <c r="L100" s="37">
        <v>7145455</v>
      </c>
      <c r="M100" s="37">
        <v>14530000.333333336</v>
      </c>
      <c r="N100" s="37">
        <v>-8</v>
      </c>
      <c r="O100" s="37">
        <v>-5535238.2222222239</v>
      </c>
    </row>
    <row r="101" spans="1:15" x14ac:dyDescent="0.2">
      <c r="A101" s="36" t="s">
        <v>3431</v>
      </c>
      <c r="B101" s="37" t="s">
        <v>11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8</v>
      </c>
      <c r="L101" s="37">
        <v>5454544</v>
      </c>
      <c r="M101" s="37">
        <v>0</v>
      </c>
      <c r="N101" s="37">
        <v>-8</v>
      </c>
      <c r="O101" s="37">
        <v>0</v>
      </c>
    </row>
    <row r="102" spans="1:15" x14ac:dyDescent="0.2">
      <c r="A102" s="36" t="s">
        <v>3432</v>
      </c>
      <c r="B102" s="37" t="s">
        <v>11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8</v>
      </c>
      <c r="L102" s="37">
        <v>17872728</v>
      </c>
      <c r="M102" s="37">
        <v>0</v>
      </c>
      <c r="N102" s="37">
        <v>-8</v>
      </c>
      <c r="O102" s="37">
        <v>0</v>
      </c>
    </row>
    <row r="103" spans="1:15" x14ac:dyDescent="0.2">
      <c r="A103" s="36" t="s">
        <v>3433</v>
      </c>
      <c r="B103" s="37" t="s">
        <v>11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8</v>
      </c>
      <c r="L103" s="37">
        <v>17090912</v>
      </c>
      <c r="M103" s="37">
        <v>0</v>
      </c>
      <c r="N103" s="37">
        <v>-8</v>
      </c>
      <c r="O103" s="37">
        <v>0</v>
      </c>
    </row>
    <row r="104" spans="1:15" x14ac:dyDescent="0.2">
      <c r="A104" s="36" t="s">
        <v>3434</v>
      </c>
      <c r="B104" s="37" t="s">
        <v>25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125</v>
      </c>
      <c r="I104" s="37">
        <v>17265935</v>
      </c>
      <c r="J104" s="37">
        <v>138127.48000000001</v>
      </c>
      <c r="K104" s="37">
        <v>132</v>
      </c>
      <c r="L104" s="37">
        <v>18849103</v>
      </c>
      <c r="M104" s="37">
        <v>18232827.360000003</v>
      </c>
      <c r="N104" s="37">
        <v>-7</v>
      </c>
      <c r="O104" s="37">
        <v>-966892.36000000313</v>
      </c>
    </row>
    <row r="105" spans="1:15" x14ac:dyDescent="0.2">
      <c r="A105" s="36" t="s">
        <v>3435</v>
      </c>
      <c r="B105" s="37" t="s">
        <v>11</v>
      </c>
      <c r="C105" s="37">
        <v>0</v>
      </c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0</v>
      </c>
      <c r="J105" s="37">
        <v>0</v>
      </c>
      <c r="K105" s="37">
        <v>7</v>
      </c>
      <c r="L105" s="37">
        <v>6818182</v>
      </c>
      <c r="M105" s="37">
        <v>0</v>
      </c>
      <c r="N105" s="37">
        <v>-7</v>
      </c>
      <c r="O105" s="37">
        <v>0</v>
      </c>
    </row>
    <row r="106" spans="1:15" x14ac:dyDescent="0.2">
      <c r="A106" s="36" t="s">
        <v>3436</v>
      </c>
      <c r="B106" s="37" t="s">
        <v>11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7</v>
      </c>
      <c r="L106" s="37">
        <v>8577273</v>
      </c>
      <c r="M106" s="37">
        <v>0</v>
      </c>
      <c r="N106" s="37">
        <v>-7</v>
      </c>
      <c r="O106" s="37">
        <v>0</v>
      </c>
    </row>
    <row r="107" spans="1:15" x14ac:dyDescent="0.2">
      <c r="A107" s="36" t="s">
        <v>3438</v>
      </c>
      <c r="B107" s="37" t="s">
        <v>11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7</v>
      </c>
      <c r="L107" s="37">
        <v>7209087</v>
      </c>
      <c r="M107" s="37">
        <v>0</v>
      </c>
      <c r="N107" s="37">
        <v>-7</v>
      </c>
      <c r="O107" s="37">
        <v>0</v>
      </c>
    </row>
    <row r="108" spans="1:15" x14ac:dyDescent="0.2">
      <c r="A108" s="36" t="s">
        <v>3439</v>
      </c>
      <c r="B108" s="37" t="s">
        <v>11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7</v>
      </c>
      <c r="L108" s="37">
        <v>19090911</v>
      </c>
      <c r="M108" s="37">
        <v>0</v>
      </c>
      <c r="N108" s="37">
        <v>-7</v>
      </c>
      <c r="O108" s="37">
        <v>0</v>
      </c>
    </row>
    <row r="109" spans="1:15" x14ac:dyDescent="0.2">
      <c r="A109" s="36" t="s">
        <v>3440</v>
      </c>
      <c r="B109" s="37" t="s">
        <v>11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7</v>
      </c>
      <c r="L109" s="37">
        <v>2545452</v>
      </c>
      <c r="M109" s="37">
        <v>0</v>
      </c>
      <c r="N109" s="37">
        <v>-7</v>
      </c>
      <c r="O109" s="37">
        <v>0</v>
      </c>
    </row>
    <row r="110" spans="1:15" x14ac:dyDescent="0.2">
      <c r="A110" s="36" t="s">
        <v>3441</v>
      </c>
      <c r="B110" s="37" t="s">
        <v>650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6</v>
      </c>
      <c r="L110" s="37">
        <v>5570906</v>
      </c>
      <c r="M110" s="37">
        <v>0</v>
      </c>
      <c r="N110" s="37">
        <v>-6</v>
      </c>
      <c r="O110" s="37">
        <v>0</v>
      </c>
    </row>
    <row r="111" spans="1:15" x14ac:dyDescent="0.2">
      <c r="A111" s="36" t="s">
        <v>3442</v>
      </c>
      <c r="B111" s="37" t="s">
        <v>20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6</v>
      </c>
      <c r="L111" s="37">
        <v>77990908</v>
      </c>
      <c r="M111" s="37">
        <v>0</v>
      </c>
      <c r="N111" s="37">
        <v>-6</v>
      </c>
      <c r="O111" s="37">
        <v>0</v>
      </c>
    </row>
    <row r="112" spans="1:15" x14ac:dyDescent="0.2">
      <c r="A112" s="36" t="s">
        <v>3443</v>
      </c>
      <c r="B112" s="37" t="s">
        <v>25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6</v>
      </c>
      <c r="L112" s="37">
        <v>12381816</v>
      </c>
      <c r="M112" s="37">
        <v>0</v>
      </c>
      <c r="N112" s="37">
        <v>-6</v>
      </c>
      <c r="O112" s="37">
        <v>0</v>
      </c>
    </row>
    <row r="113" spans="1:15" x14ac:dyDescent="0.2">
      <c r="A113" s="36" t="s">
        <v>3444</v>
      </c>
      <c r="B113" s="37" t="s">
        <v>11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6</v>
      </c>
      <c r="L113" s="37">
        <v>5090910</v>
      </c>
      <c r="M113" s="37">
        <v>0</v>
      </c>
      <c r="N113" s="37">
        <v>-6</v>
      </c>
      <c r="O113" s="37">
        <v>0</v>
      </c>
    </row>
    <row r="114" spans="1:15" x14ac:dyDescent="0.2">
      <c r="A114" s="36" t="s">
        <v>3445</v>
      </c>
      <c r="B114" s="37" t="s">
        <v>11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6</v>
      </c>
      <c r="L114" s="37">
        <v>12981817</v>
      </c>
      <c r="M114" s="37">
        <v>0</v>
      </c>
      <c r="N114" s="37">
        <v>-6</v>
      </c>
      <c r="O114" s="37">
        <v>0</v>
      </c>
    </row>
    <row r="115" spans="1:15" x14ac:dyDescent="0.2">
      <c r="A115" s="36" t="s">
        <v>3446</v>
      </c>
      <c r="B115" s="37" t="s">
        <v>20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6</v>
      </c>
      <c r="L115" s="37">
        <v>78518181</v>
      </c>
      <c r="M115" s="37">
        <v>0</v>
      </c>
      <c r="N115" s="37">
        <v>-6</v>
      </c>
      <c r="O115" s="37">
        <v>0</v>
      </c>
    </row>
    <row r="116" spans="1:15" x14ac:dyDescent="0.2">
      <c r="A116" s="36" t="s">
        <v>2141</v>
      </c>
      <c r="B116" s="37" t="s">
        <v>20</v>
      </c>
      <c r="C116" s="37">
        <v>0</v>
      </c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0</v>
      </c>
      <c r="J116" s="37">
        <v>0</v>
      </c>
      <c r="K116" s="37">
        <v>6</v>
      </c>
      <c r="L116" s="37">
        <v>785454</v>
      </c>
      <c r="M116" s="37">
        <v>0</v>
      </c>
      <c r="N116" s="37">
        <v>-6</v>
      </c>
      <c r="O116" s="37">
        <v>0</v>
      </c>
    </row>
    <row r="117" spans="1:15" x14ac:dyDescent="0.2">
      <c r="A117" s="36" t="s">
        <v>3447</v>
      </c>
      <c r="B117" s="37" t="s">
        <v>11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6</v>
      </c>
      <c r="L117" s="37">
        <v>1898184</v>
      </c>
      <c r="M117" s="37">
        <v>0</v>
      </c>
      <c r="N117" s="37">
        <v>-6</v>
      </c>
      <c r="O117" s="37">
        <v>0</v>
      </c>
    </row>
    <row r="118" spans="1:15" x14ac:dyDescent="0.2">
      <c r="A118" s="36" t="s">
        <v>3448</v>
      </c>
      <c r="B118" s="37" t="s">
        <v>11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6</v>
      </c>
      <c r="L118" s="37">
        <v>14127272</v>
      </c>
      <c r="M118" s="37">
        <v>0</v>
      </c>
      <c r="N118" s="37">
        <v>-6</v>
      </c>
      <c r="O118" s="37">
        <v>0</v>
      </c>
    </row>
    <row r="119" spans="1:15" x14ac:dyDescent="0.2">
      <c r="A119" s="36" t="s">
        <v>3449</v>
      </c>
      <c r="B119" s="37" t="s">
        <v>11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6</v>
      </c>
      <c r="L119" s="37">
        <v>5563638</v>
      </c>
      <c r="M119" s="37">
        <v>0</v>
      </c>
      <c r="N119" s="37">
        <v>-6</v>
      </c>
      <c r="O119" s="37">
        <v>0</v>
      </c>
    </row>
    <row r="120" spans="1:15" x14ac:dyDescent="0.2">
      <c r="A120" s="36" t="s">
        <v>2042</v>
      </c>
      <c r="B120" s="37" t="s">
        <v>11</v>
      </c>
      <c r="C120" s="37">
        <v>0</v>
      </c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7">
        <v>0</v>
      </c>
      <c r="K120" s="37">
        <v>6</v>
      </c>
      <c r="L120" s="37">
        <v>5400000</v>
      </c>
      <c r="M120" s="37">
        <v>0</v>
      </c>
      <c r="N120" s="37">
        <v>-6</v>
      </c>
      <c r="O120" s="37">
        <v>0</v>
      </c>
    </row>
    <row r="121" spans="1:15" x14ac:dyDescent="0.2">
      <c r="A121" s="36" t="s">
        <v>3450</v>
      </c>
      <c r="B121" s="37" t="s">
        <v>20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6</v>
      </c>
      <c r="L121" s="37">
        <v>10363638</v>
      </c>
      <c r="M121" s="37">
        <v>0</v>
      </c>
      <c r="N121" s="37">
        <v>-6</v>
      </c>
      <c r="O121" s="37">
        <v>0</v>
      </c>
    </row>
    <row r="122" spans="1:15" x14ac:dyDescent="0.2">
      <c r="A122" s="36" t="s">
        <v>3451</v>
      </c>
      <c r="B122" s="37" t="s">
        <v>11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6</v>
      </c>
      <c r="L122" s="37">
        <v>2181816</v>
      </c>
      <c r="M122" s="37">
        <v>0</v>
      </c>
      <c r="N122" s="37">
        <v>-6</v>
      </c>
      <c r="O122" s="37">
        <v>0</v>
      </c>
    </row>
    <row r="123" spans="1:15" x14ac:dyDescent="0.2">
      <c r="A123" s="36" t="s">
        <v>3452</v>
      </c>
      <c r="B123" s="37" t="s">
        <v>25</v>
      </c>
      <c r="C123" s="37">
        <v>0</v>
      </c>
      <c r="D123" s="37">
        <v>0</v>
      </c>
      <c r="E123" s="37">
        <v>0</v>
      </c>
      <c r="F123" s="37">
        <v>0</v>
      </c>
      <c r="G123" s="37">
        <v>0</v>
      </c>
      <c r="H123" s="37">
        <v>0</v>
      </c>
      <c r="I123" s="37">
        <v>0</v>
      </c>
      <c r="J123" s="37">
        <v>0</v>
      </c>
      <c r="K123" s="37">
        <v>6</v>
      </c>
      <c r="L123" s="37">
        <v>3027273</v>
      </c>
      <c r="M123" s="37">
        <v>0</v>
      </c>
      <c r="N123" s="37">
        <v>-6</v>
      </c>
      <c r="O123" s="37">
        <v>0</v>
      </c>
    </row>
    <row r="124" spans="1:15" x14ac:dyDescent="0.2">
      <c r="A124" s="36" t="s">
        <v>3453</v>
      </c>
      <c r="B124" s="37" t="s">
        <v>11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7">
        <v>0</v>
      </c>
      <c r="K124" s="37">
        <v>6</v>
      </c>
      <c r="L124" s="37">
        <v>17345454</v>
      </c>
      <c r="M124" s="37">
        <v>0</v>
      </c>
      <c r="N124" s="37">
        <v>-6</v>
      </c>
      <c r="O124" s="37">
        <v>0</v>
      </c>
    </row>
    <row r="125" spans="1:15" x14ac:dyDescent="0.2">
      <c r="A125" s="36" t="s">
        <v>2096</v>
      </c>
      <c r="B125" s="37" t="s">
        <v>25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1</v>
      </c>
      <c r="I125" s="37">
        <v>794444</v>
      </c>
      <c r="J125" s="37">
        <v>794444</v>
      </c>
      <c r="K125" s="37">
        <v>6</v>
      </c>
      <c r="L125" s="37">
        <v>7425926</v>
      </c>
      <c r="M125" s="37">
        <v>4766664</v>
      </c>
      <c r="N125" s="37">
        <v>-5</v>
      </c>
      <c r="O125" s="37">
        <v>-3972220</v>
      </c>
    </row>
    <row r="126" spans="1:15" x14ac:dyDescent="0.2">
      <c r="A126" s="36" t="s">
        <v>3454</v>
      </c>
      <c r="B126" s="37" t="s">
        <v>11</v>
      </c>
      <c r="C126" s="37">
        <v>0</v>
      </c>
      <c r="D126" s="37">
        <v>0</v>
      </c>
      <c r="E126" s="37">
        <v>0</v>
      </c>
      <c r="F126" s="37">
        <v>0</v>
      </c>
      <c r="G126" s="37">
        <v>0</v>
      </c>
      <c r="H126" s="37">
        <v>10</v>
      </c>
      <c r="I126" s="37">
        <v>119090910</v>
      </c>
      <c r="J126" s="37">
        <v>11909091</v>
      </c>
      <c r="K126" s="37">
        <v>15</v>
      </c>
      <c r="L126" s="37">
        <v>174681818</v>
      </c>
      <c r="M126" s="37">
        <v>178636365</v>
      </c>
      <c r="N126" s="37">
        <v>-5</v>
      </c>
      <c r="O126" s="37">
        <v>-59545455</v>
      </c>
    </row>
    <row r="127" spans="1:15" x14ac:dyDescent="0.2">
      <c r="A127" s="36" t="s">
        <v>3455</v>
      </c>
      <c r="B127" s="37" t="s">
        <v>11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5</v>
      </c>
      <c r="L127" s="37">
        <v>10627274</v>
      </c>
      <c r="M127" s="37">
        <v>0</v>
      </c>
      <c r="N127" s="37">
        <v>-5</v>
      </c>
      <c r="O127" s="37">
        <v>0</v>
      </c>
    </row>
    <row r="128" spans="1:15" x14ac:dyDescent="0.2">
      <c r="A128" s="36" t="s">
        <v>3456</v>
      </c>
      <c r="B128" s="37" t="s">
        <v>34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5</v>
      </c>
      <c r="L128" s="37">
        <v>62954546</v>
      </c>
      <c r="M128" s="37">
        <v>0</v>
      </c>
      <c r="N128" s="37">
        <v>-5</v>
      </c>
      <c r="O128" s="37">
        <v>0</v>
      </c>
    </row>
    <row r="129" spans="1:15" x14ac:dyDescent="0.2">
      <c r="A129" s="36" t="s">
        <v>28</v>
      </c>
      <c r="B129" s="37" t="s">
        <v>11</v>
      </c>
      <c r="C129" s="37">
        <v>0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7">
        <v>0</v>
      </c>
      <c r="K129" s="37">
        <v>5</v>
      </c>
      <c r="L129" s="37">
        <v>3627274</v>
      </c>
      <c r="M129" s="37">
        <v>0</v>
      </c>
      <c r="N129" s="37">
        <v>-5</v>
      </c>
      <c r="O129" s="37">
        <v>0</v>
      </c>
    </row>
    <row r="130" spans="1:15" x14ac:dyDescent="0.2">
      <c r="A130" s="36" t="s">
        <v>3457</v>
      </c>
      <c r="B130" s="37" t="s">
        <v>11</v>
      </c>
      <c r="C130" s="37">
        <v>0</v>
      </c>
      <c r="D130" s="37">
        <v>0</v>
      </c>
      <c r="E130" s="37">
        <v>0</v>
      </c>
      <c r="F130" s="37">
        <v>0</v>
      </c>
      <c r="G130" s="37">
        <v>0</v>
      </c>
      <c r="H130" s="37">
        <v>0</v>
      </c>
      <c r="I130" s="37">
        <v>0</v>
      </c>
      <c r="J130" s="37">
        <v>0</v>
      </c>
      <c r="K130" s="37">
        <v>5</v>
      </c>
      <c r="L130" s="37">
        <v>1445455</v>
      </c>
      <c r="M130" s="37">
        <v>0</v>
      </c>
      <c r="N130" s="37">
        <v>-5</v>
      </c>
      <c r="O130" s="37">
        <v>0</v>
      </c>
    </row>
    <row r="131" spans="1:15" x14ac:dyDescent="0.2">
      <c r="A131" s="36" t="s">
        <v>3458</v>
      </c>
      <c r="B131" s="37" t="s">
        <v>11</v>
      </c>
      <c r="C131" s="37">
        <v>0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7">
        <v>0</v>
      </c>
      <c r="K131" s="37">
        <v>5</v>
      </c>
      <c r="L131" s="37">
        <v>20636364</v>
      </c>
      <c r="M131" s="37">
        <v>0</v>
      </c>
      <c r="N131" s="37">
        <v>-5</v>
      </c>
      <c r="O131" s="37">
        <v>0</v>
      </c>
    </row>
    <row r="132" spans="1:15" x14ac:dyDescent="0.2">
      <c r="A132" s="36" t="s">
        <v>2412</v>
      </c>
      <c r="B132" s="37" t="s">
        <v>11</v>
      </c>
      <c r="C132" s="37">
        <v>0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7">
        <v>0</v>
      </c>
      <c r="K132" s="37">
        <v>5</v>
      </c>
      <c r="L132" s="37">
        <v>3072725</v>
      </c>
      <c r="M132" s="37">
        <v>0</v>
      </c>
      <c r="N132" s="37">
        <v>-5</v>
      </c>
      <c r="O132" s="37">
        <v>0</v>
      </c>
    </row>
    <row r="133" spans="1:15" x14ac:dyDescent="0.2">
      <c r="A133" s="36" t="s">
        <v>3459</v>
      </c>
      <c r="B133" s="37" t="s">
        <v>11</v>
      </c>
      <c r="C133" s="37">
        <v>0</v>
      </c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0</v>
      </c>
      <c r="J133" s="37">
        <v>0</v>
      </c>
      <c r="K133" s="37">
        <v>5</v>
      </c>
      <c r="L133" s="37">
        <v>2872725</v>
      </c>
      <c r="M133" s="37">
        <v>0</v>
      </c>
      <c r="N133" s="37">
        <v>-5</v>
      </c>
      <c r="O133" s="37">
        <v>0</v>
      </c>
    </row>
    <row r="134" spans="1:15" x14ac:dyDescent="0.2">
      <c r="A134" s="36" t="s">
        <v>3460</v>
      </c>
      <c r="B134" s="37" t="s">
        <v>11</v>
      </c>
      <c r="C134" s="37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7">
        <v>0</v>
      </c>
      <c r="K134" s="37">
        <v>5</v>
      </c>
      <c r="L134" s="37">
        <v>568180</v>
      </c>
      <c r="M134" s="37">
        <v>0</v>
      </c>
      <c r="N134" s="37">
        <v>-5</v>
      </c>
      <c r="O134" s="37">
        <v>0</v>
      </c>
    </row>
    <row r="135" spans="1:15" x14ac:dyDescent="0.2">
      <c r="A135" s="36" t="s">
        <v>3461</v>
      </c>
      <c r="B135" s="37" t="s">
        <v>20</v>
      </c>
      <c r="C135" s="37">
        <v>0</v>
      </c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0</v>
      </c>
      <c r="J135" s="37">
        <v>0</v>
      </c>
      <c r="K135" s="37">
        <v>5</v>
      </c>
      <c r="L135" s="37">
        <v>1000000</v>
      </c>
      <c r="M135" s="37">
        <v>0</v>
      </c>
      <c r="N135" s="37">
        <v>-5</v>
      </c>
      <c r="O135" s="37">
        <v>0</v>
      </c>
    </row>
    <row r="136" spans="1:15" x14ac:dyDescent="0.2">
      <c r="A136" s="36" t="s">
        <v>3462</v>
      </c>
      <c r="B136" s="37" t="s">
        <v>20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7">
        <v>0</v>
      </c>
      <c r="K136" s="37">
        <v>5</v>
      </c>
      <c r="L136" s="37">
        <v>1000000</v>
      </c>
      <c r="M136" s="37">
        <v>0</v>
      </c>
      <c r="N136" s="37">
        <v>-5</v>
      </c>
      <c r="O136" s="37">
        <v>0</v>
      </c>
    </row>
    <row r="137" spans="1:15" x14ac:dyDescent="0.2">
      <c r="A137" s="36" t="s">
        <v>3463</v>
      </c>
      <c r="B137" s="37" t="s">
        <v>20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7">
        <v>0</v>
      </c>
      <c r="K137" s="37">
        <v>5</v>
      </c>
      <c r="L137" s="37">
        <v>78309090</v>
      </c>
      <c r="M137" s="37">
        <v>0</v>
      </c>
      <c r="N137" s="37">
        <v>-5</v>
      </c>
      <c r="O137" s="37">
        <v>0</v>
      </c>
    </row>
    <row r="138" spans="1:15" x14ac:dyDescent="0.2">
      <c r="A138" s="36" t="s">
        <v>3464</v>
      </c>
      <c r="B138" s="37" t="s">
        <v>20</v>
      </c>
      <c r="C138" s="37">
        <v>0</v>
      </c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0</v>
      </c>
      <c r="J138" s="37">
        <v>0</v>
      </c>
      <c r="K138" s="37">
        <v>5</v>
      </c>
      <c r="L138" s="37">
        <v>33636365</v>
      </c>
      <c r="M138" s="37">
        <v>0</v>
      </c>
      <c r="N138" s="37">
        <v>-5</v>
      </c>
      <c r="O138" s="37">
        <v>0</v>
      </c>
    </row>
    <row r="139" spans="1:15" x14ac:dyDescent="0.2">
      <c r="A139" s="36" t="s">
        <v>3465</v>
      </c>
      <c r="B139" s="37" t="s">
        <v>25</v>
      </c>
      <c r="C139" s="37">
        <v>0</v>
      </c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0</v>
      </c>
      <c r="J139" s="37">
        <v>0</v>
      </c>
      <c r="K139" s="37">
        <v>5</v>
      </c>
      <c r="L139" s="37">
        <v>1363635</v>
      </c>
      <c r="M139" s="37">
        <v>0</v>
      </c>
      <c r="N139" s="37">
        <v>-5</v>
      </c>
      <c r="O139" s="37">
        <v>0</v>
      </c>
    </row>
    <row r="140" spans="1:15" x14ac:dyDescent="0.2">
      <c r="A140" s="36" t="s">
        <v>3466</v>
      </c>
      <c r="B140" s="37" t="s">
        <v>25</v>
      </c>
      <c r="C140" s="37">
        <v>0</v>
      </c>
      <c r="D140" s="37">
        <v>0</v>
      </c>
      <c r="E140" s="37">
        <v>0</v>
      </c>
      <c r="F140" s="37">
        <v>0</v>
      </c>
      <c r="G140" s="37">
        <v>0</v>
      </c>
      <c r="H140" s="37">
        <v>0</v>
      </c>
      <c r="I140" s="37">
        <v>0</v>
      </c>
      <c r="J140" s="37">
        <v>0</v>
      </c>
      <c r="K140" s="37">
        <v>5</v>
      </c>
      <c r="L140" s="37">
        <v>1363635</v>
      </c>
      <c r="M140" s="37">
        <v>0</v>
      </c>
      <c r="N140" s="37">
        <v>-5</v>
      </c>
      <c r="O140" s="37">
        <v>0</v>
      </c>
    </row>
    <row r="141" spans="1:15" x14ac:dyDescent="0.2">
      <c r="A141" s="36" t="s">
        <v>3467</v>
      </c>
      <c r="B141" s="37" t="s">
        <v>11</v>
      </c>
      <c r="C141" s="37">
        <v>0</v>
      </c>
      <c r="D141" s="37">
        <v>0</v>
      </c>
      <c r="E141" s="37">
        <v>0</v>
      </c>
      <c r="F141" s="37">
        <v>0</v>
      </c>
      <c r="G141" s="37">
        <v>0</v>
      </c>
      <c r="H141" s="37">
        <v>0</v>
      </c>
      <c r="I141" s="37">
        <v>0</v>
      </c>
      <c r="J141" s="37">
        <v>0</v>
      </c>
      <c r="K141" s="37">
        <v>5</v>
      </c>
      <c r="L141" s="37">
        <v>2500000</v>
      </c>
      <c r="M141" s="37">
        <v>0</v>
      </c>
      <c r="N141" s="37">
        <v>-5</v>
      </c>
      <c r="O141" s="37">
        <v>0</v>
      </c>
    </row>
    <row r="142" spans="1:15" x14ac:dyDescent="0.2">
      <c r="A142" s="36" t="s">
        <v>3468</v>
      </c>
      <c r="B142" s="37" t="s">
        <v>11</v>
      </c>
      <c r="C142" s="37">
        <v>0</v>
      </c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0</v>
      </c>
      <c r="J142" s="37">
        <v>0</v>
      </c>
      <c r="K142" s="37">
        <v>5</v>
      </c>
      <c r="L142" s="37">
        <v>1590910</v>
      </c>
      <c r="M142" s="37">
        <v>0</v>
      </c>
      <c r="N142" s="37">
        <v>-5</v>
      </c>
      <c r="O142" s="37">
        <v>0</v>
      </c>
    </row>
    <row r="143" spans="1:15" x14ac:dyDescent="0.2">
      <c r="A143" s="36" t="s">
        <v>1398</v>
      </c>
      <c r="B143" s="37" t="s">
        <v>11</v>
      </c>
      <c r="C143" s="37">
        <v>23</v>
      </c>
      <c r="D143" s="37">
        <v>5122721</v>
      </c>
      <c r="E143" s="37">
        <v>0</v>
      </c>
      <c r="F143" s="37">
        <v>23</v>
      </c>
      <c r="G143" s="37">
        <v>5122721</v>
      </c>
      <c r="H143" s="37">
        <v>0</v>
      </c>
      <c r="I143" s="37">
        <v>0</v>
      </c>
      <c r="J143" s="37">
        <v>222727</v>
      </c>
      <c r="K143" s="37">
        <v>11</v>
      </c>
      <c r="L143" s="37">
        <v>2627276</v>
      </c>
      <c r="M143" s="37">
        <v>2449997</v>
      </c>
      <c r="N143" s="37">
        <v>12</v>
      </c>
      <c r="O143" s="37">
        <v>2672724</v>
      </c>
    </row>
    <row r="144" spans="1:15" x14ac:dyDescent="0.2">
      <c r="A144" s="36" t="s">
        <v>3469</v>
      </c>
      <c r="B144" s="37" t="s">
        <v>11</v>
      </c>
      <c r="C144" s="37">
        <v>0</v>
      </c>
      <c r="D144" s="37">
        <v>0</v>
      </c>
      <c r="E144" s="37">
        <v>0</v>
      </c>
      <c r="F144" s="37">
        <v>0</v>
      </c>
      <c r="G144" s="37">
        <v>0</v>
      </c>
      <c r="H144" s="37">
        <v>0</v>
      </c>
      <c r="I144" s="37">
        <v>0</v>
      </c>
      <c r="J144" s="37">
        <v>0</v>
      </c>
      <c r="K144" s="37">
        <v>5</v>
      </c>
      <c r="L144" s="37">
        <v>15390909</v>
      </c>
      <c r="M144" s="37">
        <v>0</v>
      </c>
      <c r="N144" s="37">
        <v>-5</v>
      </c>
      <c r="O144" s="37">
        <v>0</v>
      </c>
    </row>
    <row r="145" spans="1:15" x14ac:dyDescent="0.2">
      <c r="A145" s="36" t="s">
        <v>3470</v>
      </c>
      <c r="B145" s="37" t="s">
        <v>25</v>
      </c>
      <c r="C145" s="37">
        <v>0</v>
      </c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0</v>
      </c>
      <c r="J145" s="37">
        <v>0</v>
      </c>
      <c r="K145" s="37">
        <v>5</v>
      </c>
      <c r="L145" s="37">
        <v>8796295</v>
      </c>
      <c r="M145" s="37">
        <v>0</v>
      </c>
      <c r="N145" s="37">
        <v>-5</v>
      </c>
      <c r="O145" s="37">
        <v>0</v>
      </c>
    </row>
    <row r="146" spans="1:15" x14ac:dyDescent="0.2">
      <c r="A146" s="36" t="s">
        <v>3471</v>
      </c>
      <c r="B146" s="37" t="s">
        <v>25</v>
      </c>
      <c r="C146" s="37">
        <v>0</v>
      </c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0</v>
      </c>
      <c r="J146" s="37">
        <v>0</v>
      </c>
      <c r="K146" s="37">
        <v>5</v>
      </c>
      <c r="L146" s="37">
        <v>8564815</v>
      </c>
      <c r="M146" s="37">
        <v>0</v>
      </c>
      <c r="N146" s="37">
        <v>-5</v>
      </c>
      <c r="O146" s="37">
        <v>0</v>
      </c>
    </row>
    <row r="147" spans="1:15" x14ac:dyDescent="0.2">
      <c r="A147" s="36" t="s">
        <v>3472</v>
      </c>
      <c r="B147" s="37" t="s">
        <v>25</v>
      </c>
      <c r="C147" s="37">
        <v>0</v>
      </c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0</v>
      </c>
      <c r="J147" s="37">
        <v>0</v>
      </c>
      <c r="K147" s="37">
        <v>5</v>
      </c>
      <c r="L147" s="37">
        <v>8101850</v>
      </c>
      <c r="M147" s="37">
        <v>0</v>
      </c>
      <c r="N147" s="37">
        <v>-5</v>
      </c>
      <c r="O147" s="37">
        <v>0</v>
      </c>
    </row>
    <row r="148" spans="1:15" x14ac:dyDescent="0.2">
      <c r="A148" s="36" t="s">
        <v>3473</v>
      </c>
      <c r="B148" s="37" t="s">
        <v>11</v>
      </c>
      <c r="C148" s="37">
        <v>0</v>
      </c>
      <c r="D148" s="37">
        <v>0</v>
      </c>
      <c r="E148" s="37">
        <v>0</v>
      </c>
      <c r="F148" s="37">
        <v>0</v>
      </c>
      <c r="G148" s="37">
        <v>0</v>
      </c>
      <c r="H148" s="37">
        <v>9</v>
      </c>
      <c r="I148" s="37">
        <v>54854547</v>
      </c>
      <c r="J148" s="37">
        <v>6094949.666666667</v>
      </c>
      <c r="K148" s="37">
        <v>13</v>
      </c>
      <c r="L148" s="37">
        <v>94481820</v>
      </c>
      <c r="M148" s="37">
        <v>79234345.666666672</v>
      </c>
      <c r="N148" s="37">
        <v>-4</v>
      </c>
      <c r="O148" s="37">
        <v>-24379798.666666672</v>
      </c>
    </row>
    <row r="149" spans="1:15" x14ac:dyDescent="0.2">
      <c r="A149" s="36" t="s">
        <v>3474</v>
      </c>
      <c r="B149" s="37" t="s">
        <v>11</v>
      </c>
      <c r="C149" s="37">
        <v>0</v>
      </c>
      <c r="D149" s="37">
        <v>0</v>
      </c>
      <c r="E149" s="37">
        <v>0</v>
      </c>
      <c r="F149" s="37">
        <v>0</v>
      </c>
      <c r="G149" s="37">
        <v>0</v>
      </c>
      <c r="H149" s="37">
        <v>15</v>
      </c>
      <c r="I149" s="37">
        <v>15386365</v>
      </c>
      <c r="J149" s="37">
        <v>1025757.6666666666</v>
      </c>
      <c r="K149" s="37">
        <v>19</v>
      </c>
      <c r="L149" s="37">
        <v>21186363</v>
      </c>
      <c r="M149" s="37">
        <v>19489395.666666664</v>
      </c>
      <c r="N149" s="37">
        <v>-4</v>
      </c>
      <c r="O149" s="37">
        <v>-4103030.6666666642</v>
      </c>
    </row>
    <row r="150" spans="1:15" x14ac:dyDescent="0.2">
      <c r="A150" s="36" t="s">
        <v>3475</v>
      </c>
      <c r="B150" s="37" t="s">
        <v>11</v>
      </c>
      <c r="C150" s="37">
        <v>0</v>
      </c>
      <c r="D150" s="37">
        <v>0</v>
      </c>
      <c r="E150" s="37">
        <v>0</v>
      </c>
      <c r="F150" s="37">
        <v>0</v>
      </c>
      <c r="G150" s="37">
        <v>0</v>
      </c>
      <c r="H150" s="37">
        <v>0</v>
      </c>
      <c r="I150" s="37">
        <v>0</v>
      </c>
      <c r="J150" s="37">
        <v>0</v>
      </c>
      <c r="K150" s="37">
        <v>4</v>
      </c>
      <c r="L150" s="37">
        <v>2172726</v>
      </c>
      <c r="M150" s="37">
        <v>0</v>
      </c>
      <c r="N150" s="37">
        <v>-4</v>
      </c>
      <c r="O150" s="37">
        <v>0</v>
      </c>
    </row>
    <row r="151" spans="1:15" x14ac:dyDescent="0.2">
      <c r="A151" s="36" t="s">
        <v>3476</v>
      </c>
      <c r="B151" s="37" t="s">
        <v>11</v>
      </c>
      <c r="C151" s="37">
        <v>0</v>
      </c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0</v>
      </c>
      <c r="J151" s="37">
        <v>0</v>
      </c>
      <c r="K151" s="37">
        <v>4</v>
      </c>
      <c r="L151" s="37">
        <v>7200000</v>
      </c>
      <c r="M151" s="37">
        <v>0</v>
      </c>
      <c r="N151" s="37">
        <v>-4</v>
      </c>
      <c r="O151" s="37">
        <v>0</v>
      </c>
    </row>
    <row r="152" spans="1:15" x14ac:dyDescent="0.2">
      <c r="A152" s="36" t="s">
        <v>3477</v>
      </c>
      <c r="B152" s="37" t="s">
        <v>11</v>
      </c>
      <c r="C152" s="37">
        <v>0</v>
      </c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0</v>
      </c>
      <c r="J152" s="37">
        <v>0</v>
      </c>
      <c r="K152" s="37">
        <v>4</v>
      </c>
      <c r="L152" s="37">
        <v>9390909</v>
      </c>
      <c r="M152" s="37">
        <v>0</v>
      </c>
      <c r="N152" s="37">
        <v>-4</v>
      </c>
      <c r="O152" s="37">
        <v>0</v>
      </c>
    </row>
    <row r="153" spans="1:15" x14ac:dyDescent="0.2">
      <c r="A153" s="36" t="s">
        <v>3478</v>
      </c>
      <c r="B153" s="37" t="s">
        <v>11</v>
      </c>
      <c r="C153" s="37">
        <v>0</v>
      </c>
      <c r="D153" s="37">
        <v>0</v>
      </c>
      <c r="E153" s="37">
        <v>0</v>
      </c>
      <c r="F153" s="37">
        <v>0</v>
      </c>
      <c r="G153" s="37">
        <v>0</v>
      </c>
      <c r="H153" s="37">
        <v>0</v>
      </c>
      <c r="I153" s="37">
        <v>0</v>
      </c>
      <c r="J153" s="37">
        <v>0</v>
      </c>
      <c r="K153" s="37">
        <v>4</v>
      </c>
      <c r="L153" s="37">
        <v>8618182</v>
      </c>
      <c r="M153" s="37">
        <v>0</v>
      </c>
      <c r="N153" s="37">
        <v>-4</v>
      </c>
      <c r="O153" s="37">
        <v>0</v>
      </c>
    </row>
    <row r="154" spans="1:15" x14ac:dyDescent="0.2">
      <c r="A154" s="36" t="s">
        <v>3479</v>
      </c>
      <c r="B154" s="37" t="s">
        <v>11</v>
      </c>
      <c r="C154" s="37">
        <v>0</v>
      </c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0</v>
      </c>
      <c r="J154" s="37">
        <v>0</v>
      </c>
      <c r="K154" s="37">
        <v>4</v>
      </c>
      <c r="L154" s="37">
        <v>1836363</v>
      </c>
      <c r="M154" s="37">
        <v>0</v>
      </c>
      <c r="N154" s="37">
        <v>-4</v>
      </c>
      <c r="O154" s="37">
        <v>0</v>
      </c>
    </row>
    <row r="155" spans="1:15" x14ac:dyDescent="0.2">
      <c r="A155" s="36" t="s">
        <v>3480</v>
      </c>
      <c r="B155" s="37" t="s">
        <v>11</v>
      </c>
      <c r="C155" s="37">
        <v>0</v>
      </c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0</v>
      </c>
      <c r="J155" s="37">
        <v>0</v>
      </c>
      <c r="K155" s="37">
        <v>4</v>
      </c>
      <c r="L155" s="37">
        <v>2109091</v>
      </c>
      <c r="M155" s="37">
        <v>0</v>
      </c>
      <c r="N155" s="37">
        <v>-4</v>
      </c>
      <c r="O155" s="37">
        <v>0</v>
      </c>
    </row>
    <row r="156" spans="1:15" x14ac:dyDescent="0.2">
      <c r="A156" s="36" t="s">
        <v>1485</v>
      </c>
      <c r="B156" s="37" t="s">
        <v>11</v>
      </c>
      <c r="C156" s="37">
        <v>1</v>
      </c>
      <c r="D156" s="37">
        <v>180910</v>
      </c>
      <c r="E156" s="37">
        <v>0</v>
      </c>
      <c r="F156" s="37">
        <v>1</v>
      </c>
      <c r="G156" s="37">
        <v>180910</v>
      </c>
      <c r="H156" s="37">
        <v>0</v>
      </c>
      <c r="I156" s="37">
        <v>0</v>
      </c>
      <c r="J156" s="37">
        <v>180910</v>
      </c>
      <c r="K156" s="37">
        <v>5</v>
      </c>
      <c r="L156" s="37">
        <v>1648148</v>
      </c>
      <c r="M156" s="37">
        <v>904550</v>
      </c>
      <c r="N156" s="37">
        <v>-4</v>
      </c>
      <c r="O156" s="37">
        <v>-723640</v>
      </c>
    </row>
    <row r="157" spans="1:15" x14ac:dyDescent="0.2">
      <c r="A157" s="36" t="s">
        <v>3481</v>
      </c>
      <c r="B157" s="37" t="s">
        <v>11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7">
        <v>4</v>
      </c>
      <c r="L157" s="37">
        <v>2836364</v>
      </c>
      <c r="M157" s="37">
        <v>0</v>
      </c>
      <c r="N157" s="37">
        <v>-4</v>
      </c>
      <c r="O157" s="37">
        <v>0</v>
      </c>
    </row>
    <row r="158" spans="1:15" x14ac:dyDescent="0.2">
      <c r="A158" s="36" t="s">
        <v>3482</v>
      </c>
      <c r="B158" s="37" t="s">
        <v>11</v>
      </c>
      <c r="C158" s="37">
        <v>0</v>
      </c>
      <c r="D158" s="37">
        <v>0</v>
      </c>
      <c r="E158" s="37">
        <v>0</v>
      </c>
      <c r="F158" s="37">
        <v>0</v>
      </c>
      <c r="G158" s="37">
        <v>0</v>
      </c>
      <c r="H158" s="37">
        <v>0</v>
      </c>
      <c r="I158" s="37">
        <v>0</v>
      </c>
      <c r="J158" s="37">
        <v>0</v>
      </c>
      <c r="K158" s="37">
        <v>4</v>
      </c>
      <c r="L158" s="37">
        <v>4290908</v>
      </c>
      <c r="M158" s="37">
        <v>0</v>
      </c>
      <c r="N158" s="37">
        <v>-4</v>
      </c>
      <c r="O158" s="37">
        <v>0</v>
      </c>
    </row>
    <row r="159" spans="1:15" x14ac:dyDescent="0.2">
      <c r="A159" s="36" t="s">
        <v>3483</v>
      </c>
      <c r="B159" s="37" t="s">
        <v>11</v>
      </c>
      <c r="C159" s="37">
        <v>0</v>
      </c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0</v>
      </c>
      <c r="J159" s="37">
        <v>0</v>
      </c>
      <c r="K159" s="37">
        <v>4</v>
      </c>
      <c r="L159" s="37">
        <v>6127273</v>
      </c>
      <c r="M159" s="37">
        <v>0</v>
      </c>
      <c r="N159" s="37">
        <v>-4</v>
      </c>
      <c r="O159" s="37">
        <v>0</v>
      </c>
    </row>
    <row r="160" spans="1:15" x14ac:dyDescent="0.2">
      <c r="A160" s="36" t="s">
        <v>3484</v>
      </c>
      <c r="B160" s="37" t="s">
        <v>141</v>
      </c>
      <c r="C160" s="37">
        <v>0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4</v>
      </c>
      <c r="L160" s="37">
        <v>1909091</v>
      </c>
      <c r="M160" s="37">
        <v>0</v>
      </c>
      <c r="N160" s="37">
        <v>-4</v>
      </c>
      <c r="O160" s="37">
        <v>0</v>
      </c>
    </row>
    <row r="161" spans="1:15" x14ac:dyDescent="0.2">
      <c r="A161" s="36" t="s">
        <v>3485</v>
      </c>
      <c r="B161" s="37" t="s">
        <v>25</v>
      </c>
      <c r="C161" s="37">
        <v>0</v>
      </c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0</v>
      </c>
      <c r="J161" s="37">
        <v>0</v>
      </c>
      <c r="K161" s="37">
        <v>4</v>
      </c>
      <c r="L161" s="37">
        <v>400000</v>
      </c>
      <c r="M161" s="37">
        <v>0</v>
      </c>
      <c r="N161" s="37">
        <v>-4</v>
      </c>
      <c r="O161" s="37">
        <v>0</v>
      </c>
    </row>
    <row r="162" spans="1:15" x14ac:dyDescent="0.2">
      <c r="A162" s="36" t="s">
        <v>3486</v>
      </c>
      <c r="B162" s="37" t="s">
        <v>11</v>
      </c>
      <c r="C162" s="37">
        <v>0</v>
      </c>
      <c r="D162" s="37">
        <v>0</v>
      </c>
      <c r="E162" s="37">
        <v>0</v>
      </c>
      <c r="F162" s="37">
        <v>0</v>
      </c>
      <c r="G162" s="37">
        <v>0</v>
      </c>
      <c r="H162" s="37">
        <v>0</v>
      </c>
      <c r="I162" s="37">
        <v>0</v>
      </c>
      <c r="J162" s="37">
        <v>0</v>
      </c>
      <c r="K162" s="37">
        <v>4</v>
      </c>
      <c r="L162" s="37">
        <v>818180</v>
      </c>
      <c r="M162" s="37">
        <v>0</v>
      </c>
      <c r="N162" s="37">
        <v>-4</v>
      </c>
      <c r="O162" s="37">
        <v>0</v>
      </c>
    </row>
    <row r="163" spans="1:15" x14ac:dyDescent="0.2">
      <c r="A163" s="36" t="s">
        <v>3487</v>
      </c>
      <c r="B163" s="37" t="s">
        <v>11</v>
      </c>
      <c r="C163" s="37">
        <v>0</v>
      </c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0</v>
      </c>
      <c r="J163" s="37">
        <v>0</v>
      </c>
      <c r="K163" s="37">
        <v>4</v>
      </c>
      <c r="L163" s="37">
        <v>345456</v>
      </c>
      <c r="M163" s="37">
        <v>0</v>
      </c>
      <c r="N163" s="37">
        <v>-4</v>
      </c>
      <c r="O163" s="37">
        <v>0</v>
      </c>
    </row>
    <row r="164" spans="1:15" x14ac:dyDescent="0.2">
      <c r="A164" s="36" t="s">
        <v>3488</v>
      </c>
      <c r="B164" s="37" t="s">
        <v>11</v>
      </c>
      <c r="C164" s="37">
        <v>0</v>
      </c>
      <c r="D164" s="37">
        <v>0</v>
      </c>
      <c r="E164" s="37">
        <v>0</v>
      </c>
      <c r="F164" s="37">
        <v>0</v>
      </c>
      <c r="G164" s="37">
        <v>0</v>
      </c>
      <c r="H164" s="37">
        <v>0</v>
      </c>
      <c r="I164" s="37">
        <v>0</v>
      </c>
      <c r="J164" s="37">
        <v>0</v>
      </c>
      <c r="K164" s="37">
        <v>4</v>
      </c>
      <c r="L164" s="37">
        <v>1700000</v>
      </c>
      <c r="M164" s="37">
        <v>0</v>
      </c>
      <c r="N164" s="37">
        <v>-4</v>
      </c>
      <c r="O164" s="37">
        <v>0</v>
      </c>
    </row>
    <row r="165" spans="1:15" x14ac:dyDescent="0.2">
      <c r="A165" s="36" t="s">
        <v>3489</v>
      </c>
      <c r="B165" s="37" t="s">
        <v>20</v>
      </c>
      <c r="C165" s="37">
        <v>0</v>
      </c>
      <c r="D165" s="37">
        <v>0</v>
      </c>
      <c r="E165" s="37">
        <v>0</v>
      </c>
      <c r="F165" s="37">
        <v>0</v>
      </c>
      <c r="G165" s="37">
        <v>0</v>
      </c>
      <c r="H165" s="37">
        <v>0</v>
      </c>
      <c r="I165" s="37">
        <v>0</v>
      </c>
      <c r="J165" s="37">
        <v>0</v>
      </c>
      <c r="K165" s="37">
        <v>4</v>
      </c>
      <c r="L165" s="37">
        <v>1427272</v>
      </c>
      <c r="M165" s="37">
        <v>0</v>
      </c>
      <c r="N165" s="37">
        <v>-4</v>
      </c>
      <c r="O165" s="37">
        <v>0</v>
      </c>
    </row>
    <row r="166" spans="1:15" x14ac:dyDescent="0.2">
      <c r="A166" s="36" t="s">
        <v>3490</v>
      </c>
      <c r="B166" s="37" t="s">
        <v>25</v>
      </c>
      <c r="C166" s="37">
        <v>0</v>
      </c>
      <c r="D166" s="37">
        <v>0</v>
      </c>
      <c r="E166" s="37">
        <v>0</v>
      </c>
      <c r="F166" s="37">
        <v>0</v>
      </c>
      <c r="G166" s="37">
        <v>0</v>
      </c>
      <c r="H166" s="37">
        <v>0</v>
      </c>
      <c r="I166" s="37">
        <v>0</v>
      </c>
      <c r="J166" s="37">
        <v>0</v>
      </c>
      <c r="K166" s="37">
        <v>4</v>
      </c>
      <c r="L166" s="37">
        <v>3290909</v>
      </c>
      <c r="M166" s="37">
        <v>0</v>
      </c>
      <c r="N166" s="37">
        <v>-4</v>
      </c>
      <c r="O166" s="37">
        <v>0</v>
      </c>
    </row>
    <row r="167" spans="1:15" x14ac:dyDescent="0.2">
      <c r="A167" s="36" t="s">
        <v>1203</v>
      </c>
      <c r="B167" s="37" t="s">
        <v>11</v>
      </c>
      <c r="C167" s="37">
        <v>36</v>
      </c>
      <c r="D167" s="37">
        <v>22549087</v>
      </c>
      <c r="E167" s="37">
        <v>0</v>
      </c>
      <c r="F167" s="37">
        <v>36</v>
      </c>
      <c r="G167" s="37">
        <v>22549087</v>
      </c>
      <c r="H167" s="37">
        <v>0</v>
      </c>
      <c r="I167" s="37">
        <v>0</v>
      </c>
      <c r="J167" s="37">
        <v>626363.52777777775</v>
      </c>
      <c r="K167" s="37">
        <v>40</v>
      </c>
      <c r="L167" s="37">
        <v>12000000</v>
      </c>
      <c r="M167" s="37">
        <v>25054541.111111112</v>
      </c>
      <c r="N167" s="37">
        <v>-4</v>
      </c>
      <c r="O167" s="37">
        <v>-2505454.1111111119</v>
      </c>
    </row>
    <row r="168" spans="1:15" x14ac:dyDescent="0.2">
      <c r="A168" s="36" t="s">
        <v>3491</v>
      </c>
      <c r="B168" s="37" t="s">
        <v>11</v>
      </c>
      <c r="C168" s="37">
        <v>0</v>
      </c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0</v>
      </c>
      <c r="J168" s="37">
        <v>0</v>
      </c>
      <c r="K168" s="37">
        <v>4</v>
      </c>
      <c r="L168" s="37">
        <v>32727272</v>
      </c>
      <c r="M168" s="37">
        <v>0</v>
      </c>
      <c r="N168" s="37">
        <v>-4</v>
      </c>
      <c r="O168" s="37">
        <v>0</v>
      </c>
    </row>
    <row r="169" spans="1:15" x14ac:dyDescent="0.2">
      <c r="A169" s="36" t="s">
        <v>3492</v>
      </c>
      <c r="B169" s="37" t="s">
        <v>11</v>
      </c>
      <c r="C169" s="37">
        <v>0</v>
      </c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0</v>
      </c>
      <c r="J169" s="37">
        <v>0</v>
      </c>
      <c r="K169" s="37">
        <v>4</v>
      </c>
      <c r="L169" s="37">
        <v>14000000</v>
      </c>
      <c r="M169" s="37">
        <v>0</v>
      </c>
      <c r="N169" s="37">
        <v>-4</v>
      </c>
      <c r="O169" s="37">
        <v>0</v>
      </c>
    </row>
    <row r="170" spans="1:15" x14ac:dyDescent="0.2">
      <c r="A170" s="36" t="s">
        <v>3493</v>
      </c>
      <c r="B170" s="37" t="s">
        <v>11</v>
      </c>
      <c r="C170" s="37">
        <v>0</v>
      </c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0</v>
      </c>
      <c r="J170" s="37">
        <v>0</v>
      </c>
      <c r="K170" s="37">
        <v>4</v>
      </c>
      <c r="L170" s="37">
        <v>3090908</v>
      </c>
      <c r="M170" s="37">
        <v>0</v>
      </c>
      <c r="N170" s="37">
        <v>-4</v>
      </c>
      <c r="O170" s="37">
        <v>0</v>
      </c>
    </row>
    <row r="171" spans="1:15" x14ac:dyDescent="0.2">
      <c r="A171" s="36" t="s">
        <v>3494</v>
      </c>
      <c r="B171" s="37" t="s">
        <v>11</v>
      </c>
      <c r="C171" s="37">
        <v>0</v>
      </c>
      <c r="D171" s="37">
        <v>0</v>
      </c>
      <c r="E171" s="37">
        <v>0</v>
      </c>
      <c r="F171" s="37">
        <v>0</v>
      </c>
      <c r="G171" s="37">
        <v>0</v>
      </c>
      <c r="H171" s="37">
        <v>0</v>
      </c>
      <c r="I171" s="37">
        <v>0</v>
      </c>
      <c r="J171" s="37">
        <v>0</v>
      </c>
      <c r="K171" s="37">
        <v>4</v>
      </c>
      <c r="L171" s="37">
        <v>3963636</v>
      </c>
      <c r="M171" s="37">
        <v>0</v>
      </c>
      <c r="N171" s="37">
        <v>-4</v>
      </c>
      <c r="O171" s="37">
        <v>0</v>
      </c>
    </row>
    <row r="172" spans="1:15" x14ac:dyDescent="0.2">
      <c r="A172" s="36" t="s">
        <v>3495</v>
      </c>
      <c r="B172" s="37" t="s">
        <v>11</v>
      </c>
      <c r="C172" s="37">
        <v>0</v>
      </c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0</v>
      </c>
      <c r="J172" s="37">
        <v>0</v>
      </c>
      <c r="K172" s="37">
        <v>4</v>
      </c>
      <c r="L172" s="37">
        <v>927272</v>
      </c>
      <c r="M172" s="37">
        <v>0</v>
      </c>
      <c r="N172" s="37">
        <v>-4</v>
      </c>
      <c r="O172" s="37">
        <v>0</v>
      </c>
    </row>
    <row r="173" spans="1:15" x14ac:dyDescent="0.2">
      <c r="A173" s="36" t="s">
        <v>3496</v>
      </c>
      <c r="B173" s="37" t="s">
        <v>11</v>
      </c>
      <c r="C173" s="37">
        <v>0</v>
      </c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0</v>
      </c>
      <c r="J173" s="37">
        <v>0</v>
      </c>
      <c r="K173" s="37">
        <v>4</v>
      </c>
      <c r="L173" s="37">
        <v>1027271</v>
      </c>
      <c r="M173" s="37">
        <v>0</v>
      </c>
      <c r="N173" s="37">
        <v>-4</v>
      </c>
      <c r="O173" s="37">
        <v>0</v>
      </c>
    </row>
    <row r="174" spans="1:15" x14ac:dyDescent="0.2">
      <c r="A174" s="36" t="s">
        <v>3497</v>
      </c>
      <c r="B174" s="37" t="s">
        <v>20</v>
      </c>
      <c r="C174" s="37">
        <v>0</v>
      </c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0</v>
      </c>
      <c r="J174" s="37">
        <v>0</v>
      </c>
      <c r="K174" s="37">
        <v>4</v>
      </c>
      <c r="L174" s="37">
        <v>37090908</v>
      </c>
      <c r="M174" s="37">
        <v>0</v>
      </c>
      <c r="N174" s="37">
        <v>-4</v>
      </c>
      <c r="O174" s="37">
        <v>0</v>
      </c>
    </row>
    <row r="175" spans="1:15" x14ac:dyDescent="0.2">
      <c r="A175" s="36" t="s">
        <v>3498</v>
      </c>
      <c r="B175" s="37" t="s">
        <v>11</v>
      </c>
      <c r="C175" s="37">
        <v>0</v>
      </c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0</v>
      </c>
      <c r="J175" s="37">
        <v>0</v>
      </c>
      <c r="K175" s="37">
        <v>4</v>
      </c>
      <c r="L175" s="37">
        <v>8181820</v>
      </c>
      <c r="M175" s="37">
        <v>0</v>
      </c>
      <c r="N175" s="37">
        <v>-4</v>
      </c>
      <c r="O175" s="37">
        <v>0</v>
      </c>
    </row>
    <row r="176" spans="1:15" x14ac:dyDescent="0.2">
      <c r="A176" s="36" t="s">
        <v>3499</v>
      </c>
      <c r="B176" s="37" t="s">
        <v>11</v>
      </c>
      <c r="C176" s="37">
        <v>0</v>
      </c>
      <c r="D176" s="37">
        <v>0</v>
      </c>
      <c r="E176" s="37">
        <v>0</v>
      </c>
      <c r="F176" s="37">
        <v>0</v>
      </c>
      <c r="G176" s="37">
        <v>0</v>
      </c>
      <c r="H176" s="37">
        <v>2</v>
      </c>
      <c r="I176" s="37">
        <v>4181818</v>
      </c>
      <c r="J176" s="37">
        <v>2090909</v>
      </c>
      <c r="K176" s="37">
        <v>5</v>
      </c>
      <c r="L176" s="37">
        <v>12754546</v>
      </c>
      <c r="M176" s="37">
        <v>10454545</v>
      </c>
      <c r="N176" s="37">
        <v>-3</v>
      </c>
      <c r="O176" s="37">
        <v>-6272727</v>
      </c>
    </row>
    <row r="177" spans="1:15" x14ac:dyDescent="0.2">
      <c r="A177" s="36" t="s">
        <v>3500</v>
      </c>
      <c r="B177" s="37" t="s">
        <v>105</v>
      </c>
      <c r="C177" s="37">
        <v>0</v>
      </c>
      <c r="D177" s="37">
        <v>0</v>
      </c>
      <c r="E177" s="37">
        <v>0</v>
      </c>
      <c r="F177" s="37">
        <v>0</v>
      </c>
      <c r="G177" s="37">
        <v>0</v>
      </c>
      <c r="H177" s="37">
        <v>11</v>
      </c>
      <c r="I177" s="37">
        <v>826361</v>
      </c>
      <c r="J177" s="37">
        <v>75123.727272727279</v>
      </c>
      <c r="K177" s="37">
        <v>14</v>
      </c>
      <c r="L177" s="37">
        <v>2036370</v>
      </c>
      <c r="M177" s="37">
        <v>1051732.1818181819</v>
      </c>
      <c r="N177" s="37">
        <v>-3</v>
      </c>
      <c r="O177" s="37">
        <v>-225371.18181818188</v>
      </c>
    </row>
    <row r="178" spans="1:15" x14ac:dyDescent="0.2">
      <c r="A178" s="36" t="s">
        <v>3501</v>
      </c>
      <c r="B178" s="37" t="s">
        <v>11</v>
      </c>
      <c r="C178" s="37">
        <v>0</v>
      </c>
      <c r="D178" s="37">
        <v>0</v>
      </c>
      <c r="E178" s="37">
        <v>0</v>
      </c>
      <c r="F178" s="37">
        <v>0</v>
      </c>
      <c r="G178" s="37">
        <v>0</v>
      </c>
      <c r="H178" s="37">
        <v>1</v>
      </c>
      <c r="I178" s="37">
        <v>2145455</v>
      </c>
      <c r="J178" s="37">
        <v>2145455</v>
      </c>
      <c r="K178" s="37">
        <v>4</v>
      </c>
      <c r="L178" s="37">
        <v>6709092</v>
      </c>
      <c r="M178" s="37">
        <v>8581820</v>
      </c>
      <c r="N178" s="37">
        <v>-3</v>
      </c>
      <c r="O178" s="37">
        <v>-6436365</v>
      </c>
    </row>
    <row r="179" spans="1:15" x14ac:dyDescent="0.2">
      <c r="A179" s="36" t="s">
        <v>3502</v>
      </c>
      <c r="B179" s="37" t="s">
        <v>25</v>
      </c>
      <c r="C179" s="37">
        <v>0</v>
      </c>
      <c r="D179" s="37">
        <v>0</v>
      </c>
      <c r="E179" s="37">
        <v>0</v>
      </c>
      <c r="F179" s="37">
        <v>0</v>
      </c>
      <c r="G179" s="37">
        <v>0</v>
      </c>
      <c r="H179" s="37">
        <v>40</v>
      </c>
      <c r="I179" s="37">
        <v>80400000</v>
      </c>
      <c r="J179" s="37">
        <v>2010000</v>
      </c>
      <c r="K179" s="37">
        <v>43</v>
      </c>
      <c r="L179" s="37">
        <v>78245449</v>
      </c>
      <c r="M179" s="37">
        <v>86430000</v>
      </c>
      <c r="N179" s="37">
        <v>-3</v>
      </c>
      <c r="O179" s="37">
        <v>-6030000</v>
      </c>
    </row>
    <row r="180" spans="1:15" x14ac:dyDescent="0.2">
      <c r="A180" s="36" t="s">
        <v>3503</v>
      </c>
      <c r="B180" s="37" t="s">
        <v>11</v>
      </c>
      <c r="C180" s="37">
        <v>0</v>
      </c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0</v>
      </c>
      <c r="J180" s="37">
        <v>0</v>
      </c>
      <c r="K180" s="37">
        <v>3</v>
      </c>
      <c r="L180" s="37">
        <v>122727</v>
      </c>
      <c r="M180" s="37">
        <v>0</v>
      </c>
      <c r="N180" s="37">
        <v>-3</v>
      </c>
      <c r="O180" s="37">
        <v>0</v>
      </c>
    </row>
    <row r="181" spans="1:15" x14ac:dyDescent="0.2">
      <c r="A181" s="36" t="s">
        <v>3504</v>
      </c>
      <c r="B181" s="37" t="s">
        <v>25</v>
      </c>
      <c r="C181" s="37">
        <v>0</v>
      </c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0</v>
      </c>
      <c r="J181" s="37">
        <v>0</v>
      </c>
      <c r="K181" s="37">
        <v>3</v>
      </c>
      <c r="L181" s="37">
        <v>636364</v>
      </c>
      <c r="M181" s="37">
        <v>0</v>
      </c>
      <c r="N181" s="37">
        <v>-3</v>
      </c>
      <c r="O181" s="37">
        <v>0</v>
      </c>
    </row>
    <row r="182" spans="1:15" x14ac:dyDescent="0.2">
      <c r="A182" s="36" t="s">
        <v>2410</v>
      </c>
      <c r="B182" s="37" t="s">
        <v>20</v>
      </c>
      <c r="C182" s="37">
        <v>0</v>
      </c>
      <c r="D182" s="37">
        <v>0</v>
      </c>
      <c r="E182" s="37">
        <v>0</v>
      </c>
      <c r="F182" s="37">
        <v>0</v>
      </c>
      <c r="G182" s="37">
        <v>0</v>
      </c>
      <c r="H182" s="37">
        <v>0</v>
      </c>
      <c r="I182" s="37">
        <v>0</v>
      </c>
      <c r="J182" s="37">
        <v>0</v>
      </c>
      <c r="K182" s="37">
        <v>3</v>
      </c>
      <c r="L182" s="37">
        <v>6922727</v>
      </c>
      <c r="M182" s="37">
        <v>0</v>
      </c>
      <c r="N182" s="37">
        <v>-3</v>
      </c>
      <c r="O182" s="37">
        <v>0</v>
      </c>
    </row>
    <row r="183" spans="1:15" x14ac:dyDescent="0.2">
      <c r="A183" s="36" t="s">
        <v>3505</v>
      </c>
      <c r="B183" s="37" t="s">
        <v>11</v>
      </c>
      <c r="C183" s="37">
        <v>0</v>
      </c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0</v>
      </c>
      <c r="J183" s="37">
        <v>0</v>
      </c>
      <c r="K183" s="37">
        <v>3</v>
      </c>
      <c r="L183" s="37">
        <v>1545454</v>
      </c>
      <c r="M183" s="37">
        <v>0</v>
      </c>
      <c r="N183" s="37">
        <v>-3</v>
      </c>
      <c r="O183" s="37">
        <v>0</v>
      </c>
    </row>
    <row r="184" spans="1:15" x14ac:dyDescent="0.2">
      <c r="A184" s="36" t="s">
        <v>3506</v>
      </c>
      <c r="B184" s="37" t="s">
        <v>11</v>
      </c>
      <c r="C184" s="37">
        <v>0</v>
      </c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0</v>
      </c>
      <c r="J184" s="37">
        <v>0</v>
      </c>
      <c r="K184" s="37">
        <v>3</v>
      </c>
      <c r="L184" s="37">
        <v>15409092</v>
      </c>
      <c r="M184" s="37">
        <v>0</v>
      </c>
      <c r="N184" s="37">
        <v>-3</v>
      </c>
      <c r="O184" s="37">
        <v>0</v>
      </c>
    </row>
    <row r="185" spans="1:15" x14ac:dyDescent="0.2">
      <c r="A185" s="36" t="s">
        <v>3507</v>
      </c>
      <c r="B185" s="37" t="s">
        <v>11</v>
      </c>
      <c r="C185" s="37">
        <v>0</v>
      </c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0</v>
      </c>
      <c r="J185" s="37">
        <v>0</v>
      </c>
      <c r="K185" s="37">
        <v>3</v>
      </c>
      <c r="L185" s="37">
        <v>709091</v>
      </c>
      <c r="M185" s="37">
        <v>0</v>
      </c>
      <c r="N185" s="37">
        <v>-3</v>
      </c>
      <c r="O185" s="37">
        <v>0</v>
      </c>
    </row>
    <row r="186" spans="1:15" x14ac:dyDescent="0.2">
      <c r="A186" s="36" t="s">
        <v>3508</v>
      </c>
      <c r="B186" s="37" t="s">
        <v>11</v>
      </c>
      <c r="C186" s="37">
        <v>0</v>
      </c>
      <c r="D186" s="37">
        <v>0</v>
      </c>
      <c r="E186" s="37">
        <v>0</v>
      </c>
      <c r="F186" s="37">
        <v>0</v>
      </c>
      <c r="G186" s="37">
        <v>0</v>
      </c>
      <c r="H186" s="37">
        <v>0</v>
      </c>
      <c r="I186" s="37">
        <v>0</v>
      </c>
      <c r="J186" s="37">
        <v>0</v>
      </c>
      <c r="K186" s="37">
        <v>3</v>
      </c>
      <c r="L186" s="37">
        <v>4772727</v>
      </c>
      <c r="M186" s="37">
        <v>0</v>
      </c>
      <c r="N186" s="37">
        <v>-3</v>
      </c>
      <c r="O186" s="37">
        <v>0</v>
      </c>
    </row>
    <row r="187" spans="1:15" x14ac:dyDescent="0.2">
      <c r="A187" s="36" t="s">
        <v>3509</v>
      </c>
      <c r="B187" s="37" t="s">
        <v>20</v>
      </c>
      <c r="C187" s="37">
        <v>0</v>
      </c>
      <c r="D187" s="37">
        <v>0</v>
      </c>
      <c r="E187" s="37">
        <v>0</v>
      </c>
      <c r="F187" s="37">
        <v>0</v>
      </c>
      <c r="G187" s="37">
        <v>0</v>
      </c>
      <c r="H187" s="37">
        <v>0</v>
      </c>
      <c r="I187" s="37">
        <v>0</v>
      </c>
      <c r="J187" s="37">
        <v>0</v>
      </c>
      <c r="K187" s="37">
        <v>3</v>
      </c>
      <c r="L187" s="37">
        <v>31336365</v>
      </c>
      <c r="M187" s="37">
        <v>0</v>
      </c>
      <c r="N187" s="37">
        <v>-3</v>
      </c>
      <c r="O187" s="37">
        <v>0</v>
      </c>
    </row>
    <row r="188" spans="1:15" x14ac:dyDescent="0.2">
      <c r="A188" s="36" t="s">
        <v>3510</v>
      </c>
      <c r="B188" s="37" t="s">
        <v>20</v>
      </c>
      <c r="C188" s="37">
        <v>0</v>
      </c>
      <c r="D188" s="37">
        <v>0</v>
      </c>
      <c r="E188" s="37">
        <v>0</v>
      </c>
      <c r="F188" s="37">
        <v>0</v>
      </c>
      <c r="G188" s="37">
        <v>0</v>
      </c>
      <c r="H188" s="37">
        <v>0</v>
      </c>
      <c r="I188" s="37">
        <v>0</v>
      </c>
      <c r="J188" s="37">
        <v>0</v>
      </c>
      <c r="K188" s="37">
        <v>3</v>
      </c>
      <c r="L188" s="37">
        <v>30000000</v>
      </c>
      <c r="M188" s="37">
        <v>0</v>
      </c>
      <c r="N188" s="37">
        <v>-3</v>
      </c>
      <c r="O188" s="37">
        <v>0</v>
      </c>
    </row>
    <row r="189" spans="1:15" x14ac:dyDescent="0.2">
      <c r="A189" s="36" t="s">
        <v>1875</v>
      </c>
      <c r="B189" s="37" t="s">
        <v>25</v>
      </c>
      <c r="C189" s="37">
        <v>0</v>
      </c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0</v>
      </c>
      <c r="J189" s="37">
        <v>0</v>
      </c>
      <c r="K189" s="37">
        <v>3</v>
      </c>
      <c r="L189" s="37">
        <v>1573635</v>
      </c>
      <c r="M189" s="37">
        <v>0</v>
      </c>
      <c r="N189" s="37">
        <v>-3</v>
      </c>
      <c r="O189" s="37">
        <v>0</v>
      </c>
    </row>
    <row r="190" spans="1:15" x14ac:dyDescent="0.2">
      <c r="A190" s="36" t="s">
        <v>3511</v>
      </c>
      <c r="B190" s="37" t="s">
        <v>25</v>
      </c>
      <c r="C190" s="37">
        <v>0</v>
      </c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0</v>
      </c>
      <c r="J190" s="37">
        <v>0</v>
      </c>
      <c r="K190" s="37">
        <v>3</v>
      </c>
      <c r="L190" s="37">
        <v>372728</v>
      </c>
      <c r="M190" s="37">
        <v>0</v>
      </c>
      <c r="N190" s="37">
        <v>-3</v>
      </c>
      <c r="O190" s="37">
        <v>0</v>
      </c>
    </row>
    <row r="191" spans="1:15" x14ac:dyDescent="0.2">
      <c r="A191" s="36" t="s">
        <v>3512</v>
      </c>
      <c r="B191" s="37" t="s">
        <v>11</v>
      </c>
      <c r="C191" s="37">
        <v>0</v>
      </c>
      <c r="D191" s="37">
        <v>0</v>
      </c>
      <c r="E191" s="37">
        <v>0</v>
      </c>
      <c r="F191" s="37">
        <v>0</v>
      </c>
      <c r="G191" s="37">
        <v>0</v>
      </c>
      <c r="H191" s="37">
        <v>0</v>
      </c>
      <c r="I191" s="37">
        <v>0</v>
      </c>
      <c r="J191" s="37">
        <v>0</v>
      </c>
      <c r="K191" s="37">
        <v>3</v>
      </c>
      <c r="L191" s="37">
        <v>1590909</v>
      </c>
      <c r="M191" s="37">
        <v>0</v>
      </c>
      <c r="N191" s="37">
        <v>-3</v>
      </c>
      <c r="O191" s="37">
        <v>0</v>
      </c>
    </row>
    <row r="192" spans="1:15" x14ac:dyDescent="0.2">
      <c r="A192" s="36" t="s">
        <v>3513</v>
      </c>
      <c r="B192" s="37" t="s">
        <v>20</v>
      </c>
      <c r="C192" s="37">
        <v>0</v>
      </c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0</v>
      </c>
      <c r="J192" s="37">
        <v>0</v>
      </c>
      <c r="K192" s="37">
        <v>3</v>
      </c>
      <c r="L192" s="37">
        <v>32727273</v>
      </c>
      <c r="M192" s="37">
        <v>0</v>
      </c>
      <c r="N192" s="37">
        <v>-3</v>
      </c>
      <c r="O192" s="37">
        <v>0</v>
      </c>
    </row>
    <row r="193" spans="1:15" x14ac:dyDescent="0.2">
      <c r="A193" s="36" t="s">
        <v>3514</v>
      </c>
      <c r="B193" s="37" t="s">
        <v>11</v>
      </c>
      <c r="C193" s="37">
        <v>0</v>
      </c>
      <c r="D193" s="37">
        <v>0</v>
      </c>
      <c r="E193" s="37">
        <v>0</v>
      </c>
      <c r="F193" s="37">
        <v>0</v>
      </c>
      <c r="G193" s="37">
        <v>0</v>
      </c>
      <c r="H193" s="37">
        <v>0</v>
      </c>
      <c r="I193" s="37">
        <v>0</v>
      </c>
      <c r="J193" s="37">
        <v>0</v>
      </c>
      <c r="K193" s="37">
        <v>3</v>
      </c>
      <c r="L193" s="37">
        <v>1454545</v>
      </c>
      <c r="M193" s="37">
        <v>0</v>
      </c>
      <c r="N193" s="37">
        <v>-3</v>
      </c>
      <c r="O193" s="37">
        <v>0</v>
      </c>
    </row>
    <row r="194" spans="1:15" x14ac:dyDescent="0.2">
      <c r="A194" s="36" t="s">
        <v>3515</v>
      </c>
      <c r="B194" s="37" t="s">
        <v>34</v>
      </c>
      <c r="C194" s="37">
        <v>0</v>
      </c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0</v>
      </c>
      <c r="J194" s="37">
        <v>0</v>
      </c>
      <c r="K194" s="37">
        <v>3</v>
      </c>
      <c r="L194" s="37">
        <v>463635</v>
      </c>
      <c r="M194" s="37">
        <v>0</v>
      </c>
      <c r="N194" s="37">
        <v>-3</v>
      </c>
      <c r="O194" s="37">
        <v>0</v>
      </c>
    </row>
    <row r="195" spans="1:15" x14ac:dyDescent="0.2">
      <c r="A195" s="36" t="s">
        <v>3516</v>
      </c>
      <c r="B195" s="37" t="s">
        <v>11</v>
      </c>
      <c r="C195" s="37">
        <v>0</v>
      </c>
      <c r="D195" s="37">
        <v>0</v>
      </c>
      <c r="E195" s="37">
        <v>0</v>
      </c>
      <c r="F195" s="37">
        <v>0</v>
      </c>
      <c r="G195" s="37">
        <v>0</v>
      </c>
      <c r="H195" s="37">
        <v>0</v>
      </c>
      <c r="I195" s="37">
        <v>0</v>
      </c>
      <c r="J195" s="37">
        <v>0</v>
      </c>
      <c r="K195" s="37">
        <v>3</v>
      </c>
      <c r="L195" s="37">
        <v>9136362</v>
      </c>
      <c r="M195" s="37">
        <v>0</v>
      </c>
      <c r="N195" s="37">
        <v>-3</v>
      </c>
      <c r="O195" s="37">
        <v>0</v>
      </c>
    </row>
    <row r="196" spans="1:15" x14ac:dyDescent="0.2">
      <c r="A196" s="36" t="s">
        <v>3517</v>
      </c>
      <c r="B196" s="37" t="s">
        <v>11</v>
      </c>
      <c r="C196" s="37">
        <v>0</v>
      </c>
      <c r="D196" s="37">
        <v>0</v>
      </c>
      <c r="E196" s="37">
        <v>0</v>
      </c>
      <c r="F196" s="37">
        <v>0</v>
      </c>
      <c r="G196" s="37">
        <v>0</v>
      </c>
      <c r="H196" s="37">
        <v>0</v>
      </c>
      <c r="I196" s="37">
        <v>0</v>
      </c>
      <c r="J196" s="37">
        <v>0</v>
      </c>
      <c r="K196" s="37">
        <v>3</v>
      </c>
      <c r="L196" s="37">
        <v>7227270</v>
      </c>
      <c r="M196" s="37">
        <v>0</v>
      </c>
      <c r="N196" s="37">
        <v>-3</v>
      </c>
      <c r="O196" s="37">
        <v>0</v>
      </c>
    </row>
    <row r="197" spans="1:15" x14ac:dyDescent="0.2">
      <c r="A197" s="36" t="s">
        <v>3518</v>
      </c>
      <c r="B197" s="37" t="s">
        <v>11</v>
      </c>
      <c r="C197" s="37">
        <v>0</v>
      </c>
      <c r="D197" s="37">
        <v>0</v>
      </c>
      <c r="E197" s="37">
        <v>0</v>
      </c>
      <c r="F197" s="37">
        <v>0</v>
      </c>
      <c r="G197" s="37">
        <v>0</v>
      </c>
      <c r="H197" s="37">
        <v>0</v>
      </c>
      <c r="I197" s="37">
        <v>0</v>
      </c>
      <c r="J197" s="37">
        <v>0</v>
      </c>
      <c r="K197" s="37">
        <v>3</v>
      </c>
      <c r="L197" s="37">
        <v>7418182</v>
      </c>
      <c r="M197" s="37">
        <v>0</v>
      </c>
      <c r="N197" s="37">
        <v>-3</v>
      </c>
      <c r="O197" s="37">
        <v>0</v>
      </c>
    </row>
    <row r="198" spans="1:15" x14ac:dyDescent="0.2">
      <c r="A198" s="36" t="s">
        <v>3519</v>
      </c>
      <c r="B198" s="37" t="s">
        <v>20</v>
      </c>
      <c r="C198" s="37">
        <v>0</v>
      </c>
      <c r="D198" s="37">
        <v>0</v>
      </c>
      <c r="E198" s="37">
        <v>0</v>
      </c>
      <c r="F198" s="37">
        <v>0</v>
      </c>
      <c r="G198" s="37">
        <v>0</v>
      </c>
      <c r="H198" s="37">
        <v>0</v>
      </c>
      <c r="I198" s="37">
        <v>0</v>
      </c>
      <c r="J198" s="37">
        <v>0</v>
      </c>
      <c r="K198" s="37">
        <v>3</v>
      </c>
      <c r="L198" s="37">
        <v>37618181</v>
      </c>
      <c r="M198" s="37">
        <v>0</v>
      </c>
      <c r="N198" s="37">
        <v>-3</v>
      </c>
      <c r="O198" s="37">
        <v>0</v>
      </c>
    </row>
    <row r="199" spans="1:15" x14ac:dyDescent="0.2">
      <c r="A199" s="36" t="s">
        <v>3520</v>
      </c>
      <c r="B199" s="37" t="s">
        <v>11</v>
      </c>
      <c r="C199" s="37">
        <v>0</v>
      </c>
      <c r="D199" s="37">
        <v>0</v>
      </c>
      <c r="E199" s="37">
        <v>0</v>
      </c>
      <c r="F199" s="37">
        <v>0</v>
      </c>
      <c r="G199" s="37">
        <v>0</v>
      </c>
      <c r="H199" s="37">
        <v>0</v>
      </c>
      <c r="I199" s="37">
        <v>0</v>
      </c>
      <c r="J199" s="37">
        <v>0</v>
      </c>
      <c r="K199" s="37">
        <v>3</v>
      </c>
      <c r="L199" s="37">
        <v>34090908</v>
      </c>
      <c r="M199" s="37">
        <v>0</v>
      </c>
      <c r="N199" s="37">
        <v>-3</v>
      </c>
      <c r="O199" s="37">
        <v>0</v>
      </c>
    </row>
    <row r="200" spans="1:15" x14ac:dyDescent="0.2">
      <c r="A200" s="36" t="s">
        <v>2134</v>
      </c>
      <c r="B200" s="37" t="s">
        <v>11</v>
      </c>
      <c r="C200" s="37">
        <v>0</v>
      </c>
      <c r="D200" s="37">
        <v>0</v>
      </c>
      <c r="E200" s="37">
        <v>0</v>
      </c>
      <c r="F200" s="37">
        <v>0</v>
      </c>
      <c r="G200" s="37">
        <v>0</v>
      </c>
      <c r="H200" s="37">
        <v>9</v>
      </c>
      <c r="I200" s="37">
        <v>12550004</v>
      </c>
      <c r="J200" s="37">
        <v>1394444.888888889</v>
      </c>
      <c r="K200" s="37">
        <v>11</v>
      </c>
      <c r="L200" s="37">
        <v>16081818</v>
      </c>
      <c r="M200" s="37">
        <v>15338893.77777778</v>
      </c>
      <c r="N200" s="37">
        <v>-2</v>
      </c>
      <c r="O200" s="37">
        <v>-2788889.7777777798</v>
      </c>
    </row>
    <row r="201" spans="1:15" x14ac:dyDescent="0.2">
      <c r="A201" s="36" t="s">
        <v>3521</v>
      </c>
      <c r="B201" s="37" t="s">
        <v>11</v>
      </c>
      <c r="C201" s="37">
        <v>3</v>
      </c>
      <c r="D201" s="37">
        <v>3409089</v>
      </c>
      <c r="E201" s="37">
        <v>0</v>
      </c>
      <c r="F201" s="37">
        <v>3</v>
      </c>
      <c r="G201" s="37">
        <v>3409089</v>
      </c>
      <c r="H201" s="37">
        <v>6</v>
      </c>
      <c r="I201" s="37">
        <v>7290910</v>
      </c>
      <c r="J201" s="37">
        <v>1188888.7777777778</v>
      </c>
      <c r="K201" s="37">
        <v>11</v>
      </c>
      <c r="L201" s="37">
        <v>14127273</v>
      </c>
      <c r="M201" s="37">
        <v>13077776.555555556</v>
      </c>
      <c r="N201" s="37">
        <v>-2</v>
      </c>
      <c r="O201" s="37">
        <v>-2377777.555555556</v>
      </c>
    </row>
    <row r="202" spans="1:15" x14ac:dyDescent="0.2">
      <c r="A202" s="36" t="s">
        <v>1871</v>
      </c>
      <c r="B202" s="37" t="s">
        <v>11</v>
      </c>
      <c r="C202" s="37">
        <v>0</v>
      </c>
      <c r="D202" s="37">
        <v>0</v>
      </c>
      <c r="E202" s="37">
        <v>0</v>
      </c>
      <c r="F202" s="37">
        <v>0</v>
      </c>
      <c r="G202" s="37">
        <v>0</v>
      </c>
      <c r="H202" s="37">
        <v>9</v>
      </c>
      <c r="I202" s="37">
        <v>10927274</v>
      </c>
      <c r="J202" s="37">
        <v>1214141.5555555555</v>
      </c>
      <c r="K202" s="37">
        <v>11</v>
      </c>
      <c r="L202" s="37">
        <v>12672731</v>
      </c>
      <c r="M202" s="37">
        <v>13355557.11111111</v>
      </c>
      <c r="N202" s="37">
        <v>-2</v>
      </c>
      <c r="O202" s="37">
        <v>-2428283.1111111101</v>
      </c>
    </row>
    <row r="203" spans="1:15" x14ac:dyDescent="0.2">
      <c r="A203" s="36" t="s">
        <v>3522</v>
      </c>
      <c r="B203" s="37" t="s">
        <v>105</v>
      </c>
      <c r="C203" s="37">
        <v>0</v>
      </c>
      <c r="D203" s="37">
        <v>0</v>
      </c>
      <c r="E203" s="37">
        <v>0</v>
      </c>
      <c r="F203" s="37">
        <v>0</v>
      </c>
      <c r="G203" s="37">
        <v>0</v>
      </c>
      <c r="H203" s="37">
        <v>3</v>
      </c>
      <c r="I203" s="37">
        <v>4052778</v>
      </c>
      <c r="J203" s="37">
        <v>1350926</v>
      </c>
      <c r="K203" s="37">
        <v>5</v>
      </c>
      <c r="L203" s="37">
        <v>5092595</v>
      </c>
      <c r="M203" s="37">
        <v>6754630</v>
      </c>
      <c r="N203" s="37">
        <v>-2</v>
      </c>
      <c r="O203" s="37">
        <v>-2701852</v>
      </c>
    </row>
    <row r="204" spans="1:15" x14ac:dyDescent="0.2">
      <c r="A204" s="36" t="s">
        <v>3523</v>
      </c>
      <c r="B204" s="37" t="s">
        <v>25</v>
      </c>
      <c r="C204" s="37">
        <v>0</v>
      </c>
      <c r="D204" s="37">
        <v>0</v>
      </c>
      <c r="E204" s="37">
        <v>0</v>
      </c>
      <c r="F204" s="37">
        <v>0</v>
      </c>
      <c r="G204" s="37">
        <v>0</v>
      </c>
      <c r="H204" s="37">
        <v>10</v>
      </c>
      <c r="I204" s="37">
        <v>138181820</v>
      </c>
      <c r="J204" s="37">
        <v>13818182</v>
      </c>
      <c r="K204" s="37">
        <v>12</v>
      </c>
      <c r="L204" s="37">
        <v>173727270</v>
      </c>
      <c r="M204" s="37">
        <v>165818184</v>
      </c>
      <c r="N204" s="37">
        <v>-2</v>
      </c>
      <c r="O204" s="37">
        <v>-27636364</v>
      </c>
    </row>
    <row r="205" spans="1:15" x14ac:dyDescent="0.2">
      <c r="A205" s="36" t="s">
        <v>3524</v>
      </c>
      <c r="B205" s="37" t="s">
        <v>11</v>
      </c>
      <c r="C205" s="37">
        <v>0</v>
      </c>
      <c r="D205" s="37">
        <v>0</v>
      </c>
      <c r="E205" s="37">
        <v>0</v>
      </c>
      <c r="F205" s="37">
        <v>0</v>
      </c>
      <c r="G205" s="37">
        <v>0</v>
      </c>
      <c r="H205" s="37">
        <v>5</v>
      </c>
      <c r="I205" s="37">
        <v>1272725</v>
      </c>
      <c r="J205" s="37">
        <v>254545</v>
      </c>
      <c r="K205" s="37">
        <v>7</v>
      </c>
      <c r="L205" s="37">
        <v>1845452</v>
      </c>
      <c r="M205" s="37">
        <v>1781815</v>
      </c>
      <c r="N205" s="37">
        <v>-2</v>
      </c>
      <c r="O205" s="37">
        <v>-509090</v>
      </c>
    </row>
    <row r="206" spans="1:15" x14ac:dyDescent="0.2">
      <c r="A206" s="36" t="s">
        <v>3525</v>
      </c>
      <c r="B206" s="37" t="s">
        <v>11</v>
      </c>
      <c r="C206" s="37">
        <v>0</v>
      </c>
      <c r="D206" s="37">
        <v>0</v>
      </c>
      <c r="E206" s="37">
        <v>0</v>
      </c>
      <c r="F206" s="37">
        <v>0</v>
      </c>
      <c r="G206" s="37">
        <v>0</v>
      </c>
      <c r="H206" s="37">
        <v>1</v>
      </c>
      <c r="I206" s="37">
        <v>700000</v>
      </c>
      <c r="J206" s="37">
        <v>700000</v>
      </c>
      <c r="K206" s="37">
        <v>3</v>
      </c>
      <c r="L206" s="37">
        <v>2290908</v>
      </c>
      <c r="M206" s="37">
        <v>2100000</v>
      </c>
      <c r="N206" s="37">
        <v>-2</v>
      </c>
      <c r="O206" s="37">
        <v>-1400000</v>
      </c>
    </row>
    <row r="207" spans="1:15" x14ac:dyDescent="0.2">
      <c r="A207" s="36" t="s">
        <v>3526</v>
      </c>
      <c r="B207" s="37" t="s">
        <v>11</v>
      </c>
      <c r="C207" s="37">
        <v>0</v>
      </c>
      <c r="D207" s="37">
        <v>0</v>
      </c>
      <c r="E207" s="37">
        <v>0</v>
      </c>
      <c r="F207" s="37">
        <v>0</v>
      </c>
      <c r="G207" s="37">
        <v>0</v>
      </c>
      <c r="H207" s="37">
        <v>0</v>
      </c>
      <c r="I207" s="37">
        <v>0</v>
      </c>
      <c r="J207" s="37">
        <v>0</v>
      </c>
      <c r="K207" s="37">
        <v>2</v>
      </c>
      <c r="L207" s="37">
        <v>1090909</v>
      </c>
      <c r="M207" s="37">
        <v>0</v>
      </c>
      <c r="N207" s="37">
        <v>-2</v>
      </c>
      <c r="O207" s="37">
        <v>0</v>
      </c>
    </row>
    <row r="208" spans="1:15" x14ac:dyDescent="0.2">
      <c r="A208" s="36" t="s">
        <v>3527</v>
      </c>
      <c r="B208" s="37" t="s">
        <v>11</v>
      </c>
      <c r="C208" s="37">
        <v>0</v>
      </c>
      <c r="D208" s="37">
        <v>0</v>
      </c>
      <c r="E208" s="37">
        <v>0</v>
      </c>
      <c r="F208" s="37">
        <v>0</v>
      </c>
      <c r="G208" s="37">
        <v>0</v>
      </c>
      <c r="H208" s="37">
        <v>0</v>
      </c>
      <c r="I208" s="37">
        <v>0</v>
      </c>
      <c r="J208" s="37">
        <v>0</v>
      </c>
      <c r="K208" s="37">
        <v>2</v>
      </c>
      <c r="L208" s="37">
        <v>13636364</v>
      </c>
      <c r="M208" s="37">
        <v>0</v>
      </c>
      <c r="N208" s="37">
        <v>-2</v>
      </c>
      <c r="O208" s="37">
        <v>0</v>
      </c>
    </row>
    <row r="209" spans="1:15" x14ac:dyDescent="0.2">
      <c r="A209" s="36" t="s">
        <v>3528</v>
      </c>
      <c r="B209" s="37" t="s">
        <v>25</v>
      </c>
      <c r="C209" s="37">
        <v>0</v>
      </c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0</v>
      </c>
      <c r="J209" s="37">
        <v>0</v>
      </c>
      <c r="K209" s="37">
        <v>2</v>
      </c>
      <c r="L209" s="37">
        <v>136364</v>
      </c>
      <c r="M209" s="37">
        <v>0</v>
      </c>
      <c r="N209" s="37">
        <v>-2</v>
      </c>
      <c r="O209" s="37">
        <v>0</v>
      </c>
    </row>
    <row r="210" spans="1:15" x14ac:dyDescent="0.2">
      <c r="A210" s="36" t="s">
        <v>2272</v>
      </c>
      <c r="B210" s="37" t="s">
        <v>11</v>
      </c>
      <c r="C210" s="37">
        <v>0</v>
      </c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0</v>
      </c>
      <c r="J210" s="37">
        <v>0</v>
      </c>
      <c r="K210" s="37">
        <v>2</v>
      </c>
      <c r="L210" s="37">
        <v>4181818</v>
      </c>
      <c r="M210" s="37">
        <v>0</v>
      </c>
      <c r="N210" s="37">
        <v>-2</v>
      </c>
      <c r="O210" s="37">
        <v>0</v>
      </c>
    </row>
    <row r="211" spans="1:15" x14ac:dyDescent="0.2">
      <c r="A211" s="36" t="s">
        <v>3529</v>
      </c>
      <c r="B211" s="37" t="s">
        <v>11</v>
      </c>
      <c r="C211" s="37">
        <v>0</v>
      </c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0</v>
      </c>
      <c r="J211" s="37">
        <v>0</v>
      </c>
      <c r="K211" s="37">
        <v>2</v>
      </c>
      <c r="L211" s="37">
        <v>654546</v>
      </c>
      <c r="M211" s="37">
        <v>0</v>
      </c>
      <c r="N211" s="37">
        <v>-2</v>
      </c>
      <c r="O211" s="37">
        <v>0</v>
      </c>
    </row>
    <row r="212" spans="1:15" x14ac:dyDescent="0.2">
      <c r="A212" s="36" t="s">
        <v>3530</v>
      </c>
      <c r="B212" s="37" t="s">
        <v>11</v>
      </c>
      <c r="C212" s="37">
        <v>0</v>
      </c>
      <c r="D212" s="37">
        <v>0</v>
      </c>
      <c r="E212" s="37">
        <v>0</v>
      </c>
      <c r="F212" s="37">
        <v>0</v>
      </c>
      <c r="G212" s="37">
        <v>0</v>
      </c>
      <c r="H212" s="37">
        <v>0</v>
      </c>
      <c r="I212" s="37">
        <v>0</v>
      </c>
      <c r="J212" s="37">
        <v>0</v>
      </c>
      <c r="K212" s="37">
        <v>2</v>
      </c>
      <c r="L212" s="37">
        <v>418182</v>
      </c>
      <c r="M212" s="37">
        <v>0</v>
      </c>
      <c r="N212" s="37">
        <v>-2</v>
      </c>
      <c r="O212" s="37">
        <v>0</v>
      </c>
    </row>
    <row r="213" spans="1:15" x14ac:dyDescent="0.2">
      <c r="A213" s="36" t="s">
        <v>1150</v>
      </c>
      <c r="B213" s="37" t="s">
        <v>11</v>
      </c>
      <c r="C213" s="37">
        <v>9</v>
      </c>
      <c r="D213" s="37">
        <v>1080000</v>
      </c>
      <c r="E213" s="37">
        <v>0</v>
      </c>
      <c r="F213" s="37">
        <v>9</v>
      </c>
      <c r="G213" s="37">
        <v>1080000</v>
      </c>
      <c r="H213" s="37">
        <v>0</v>
      </c>
      <c r="I213" s="37">
        <v>0</v>
      </c>
      <c r="J213" s="37">
        <v>120000</v>
      </c>
      <c r="K213" s="37">
        <v>11</v>
      </c>
      <c r="L213" s="37">
        <v>1445454</v>
      </c>
      <c r="M213" s="37">
        <v>1320000</v>
      </c>
      <c r="N213" s="37">
        <v>-2</v>
      </c>
      <c r="O213" s="37">
        <v>-240000</v>
      </c>
    </row>
    <row r="214" spans="1:15" x14ac:dyDescent="0.2">
      <c r="A214" s="36" t="s">
        <v>3531</v>
      </c>
      <c r="B214" s="37" t="s">
        <v>11</v>
      </c>
      <c r="C214" s="37">
        <v>0</v>
      </c>
      <c r="D214" s="37">
        <v>0</v>
      </c>
      <c r="E214" s="37">
        <v>0</v>
      </c>
      <c r="F214" s="37">
        <v>0</v>
      </c>
      <c r="G214" s="37">
        <v>0</v>
      </c>
      <c r="H214" s="37">
        <v>0</v>
      </c>
      <c r="I214" s="37">
        <v>0</v>
      </c>
      <c r="J214" s="37">
        <v>0</v>
      </c>
      <c r="K214" s="37">
        <v>2</v>
      </c>
      <c r="L214" s="37">
        <v>32354545</v>
      </c>
      <c r="M214" s="37">
        <v>0</v>
      </c>
      <c r="N214" s="37">
        <v>-2</v>
      </c>
      <c r="O214" s="37">
        <v>0</v>
      </c>
    </row>
    <row r="215" spans="1:15" x14ac:dyDescent="0.2">
      <c r="A215" s="36" t="s">
        <v>3532</v>
      </c>
      <c r="B215" s="37" t="s">
        <v>11</v>
      </c>
      <c r="C215" s="37">
        <v>0</v>
      </c>
      <c r="D215" s="37">
        <v>0</v>
      </c>
      <c r="E215" s="37">
        <v>0</v>
      </c>
      <c r="F215" s="37">
        <v>0</v>
      </c>
      <c r="G215" s="37">
        <v>0</v>
      </c>
      <c r="H215" s="37">
        <v>0</v>
      </c>
      <c r="I215" s="37">
        <v>0</v>
      </c>
      <c r="J215" s="37">
        <v>0</v>
      </c>
      <c r="K215" s="37">
        <v>2</v>
      </c>
      <c r="L215" s="37">
        <v>472726</v>
      </c>
      <c r="M215" s="37">
        <v>0</v>
      </c>
      <c r="N215" s="37">
        <v>-2</v>
      </c>
      <c r="O215" s="37">
        <v>0</v>
      </c>
    </row>
    <row r="216" spans="1:15" x14ac:dyDescent="0.2">
      <c r="A216" s="36" t="s">
        <v>3533</v>
      </c>
      <c r="B216" s="37" t="s">
        <v>362</v>
      </c>
      <c r="C216" s="37">
        <v>0</v>
      </c>
      <c r="D216" s="37">
        <v>0</v>
      </c>
      <c r="E216" s="37">
        <v>0</v>
      </c>
      <c r="F216" s="37">
        <v>0</v>
      </c>
      <c r="G216" s="37">
        <v>0</v>
      </c>
      <c r="H216" s="37">
        <v>0</v>
      </c>
      <c r="I216" s="37">
        <v>0</v>
      </c>
      <c r="J216" s="37">
        <v>0</v>
      </c>
      <c r="K216" s="37">
        <v>2</v>
      </c>
      <c r="L216" s="37">
        <v>1881818</v>
      </c>
      <c r="M216" s="37">
        <v>0</v>
      </c>
      <c r="N216" s="37">
        <v>-2</v>
      </c>
      <c r="O216" s="37">
        <v>0</v>
      </c>
    </row>
    <row r="217" spans="1:15" x14ac:dyDescent="0.2">
      <c r="A217" s="36" t="s">
        <v>3534</v>
      </c>
      <c r="B217" s="37" t="s">
        <v>11</v>
      </c>
      <c r="C217" s="37">
        <v>0</v>
      </c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0</v>
      </c>
      <c r="J217" s="37">
        <v>0</v>
      </c>
      <c r="K217" s="37">
        <v>2</v>
      </c>
      <c r="L217" s="37">
        <v>20354546</v>
      </c>
      <c r="M217" s="37">
        <v>0</v>
      </c>
      <c r="N217" s="37">
        <v>-2</v>
      </c>
      <c r="O217" s="37">
        <v>0</v>
      </c>
    </row>
    <row r="218" spans="1:15" x14ac:dyDescent="0.2">
      <c r="A218" s="36" t="s">
        <v>3535</v>
      </c>
      <c r="B218" s="37" t="s">
        <v>34</v>
      </c>
      <c r="C218" s="37">
        <v>0</v>
      </c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0</v>
      </c>
      <c r="J218" s="37">
        <v>0</v>
      </c>
      <c r="K218" s="37">
        <v>2</v>
      </c>
      <c r="L218" s="37">
        <v>1618182</v>
      </c>
      <c r="M218" s="37">
        <v>0</v>
      </c>
      <c r="N218" s="37">
        <v>-2</v>
      </c>
      <c r="O218" s="37">
        <v>0</v>
      </c>
    </row>
    <row r="219" spans="1:15" x14ac:dyDescent="0.2">
      <c r="A219" s="36" t="s">
        <v>3536</v>
      </c>
      <c r="B219" s="37" t="s">
        <v>11</v>
      </c>
      <c r="C219" s="37">
        <v>0</v>
      </c>
      <c r="D219" s="37">
        <v>0</v>
      </c>
      <c r="E219" s="37">
        <v>0</v>
      </c>
      <c r="F219" s="37">
        <v>0</v>
      </c>
      <c r="G219" s="37">
        <v>0</v>
      </c>
      <c r="H219" s="37">
        <v>0</v>
      </c>
      <c r="I219" s="37">
        <v>0</v>
      </c>
      <c r="J219" s="37">
        <v>0</v>
      </c>
      <c r="K219" s="37">
        <v>2</v>
      </c>
      <c r="L219" s="37">
        <v>363636</v>
      </c>
      <c r="M219" s="37">
        <v>0</v>
      </c>
      <c r="N219" s="37">
        <v>-2</v>
      </c>
      <c r="O219" s="37">
        <v>0</v>
      </c>
    </row>
    <row r="220" spans="1:15" x14ac:dyDescent="0.2">
      <c r="A220" s="36" t="s">
        <v>3537</v>
      </c>
      <c r="B220" s="37" t="s">
        <v>11</v>
      </c>
      <c r="C220" s="37">
        <v>0</v>
      </c>
      <c r="D220" s="37">
        <v>0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7">
        <v>2</v>
      </c>
      <c r="L220" s="37">
        <v>972727</v>
      </c>
      <c r="M220" s="37">
        <v>0</v>
      </c>
      <c r="N220" s="37">
        <v>-2</v>
      </c>
      <c r="O220" s="37">
        <v>0</v>
      </c>
    </row>
    <row r="221" spans="1:15" x14ac:dyDescent="0.2">
      <c r="A221" s="36" t="s">
        <v>3538</v>
      </c>
      <c r="B221" s="37" t="s">
        <v>11</v>
      </c>
      <c r="C221" s="37">
        <v>0</v>
      </c>
      <c r="D221" s="37">
        <v>0</v>
      </c>
      <c r="E221" s="37">
        <v>0</v>
      </c>
      <c r="F221" s="37">
        <v>0</v>
      </c>
      <c r="G221" s="37">
        <v>0</v>
      </c>
      <c r="H221" s="37">
        <v>0</v>
      </c>
      <c r="I221" s="37">
        <v>0</v>
      </c>
      <c r="J221" s="37">
        <v>0</v>
      </c>
      <c r="K221" s="37">
        <v>2</v>
      </c>
      <c r="L221" s="37">
        <v>9545454</v>
      </c>
      <c r="M221" s="37">
        <v>0</v>
      </c>
      <c r="N221" s="37">
        <v>-2</v>
      </c>
      <c r="O221" s="37">
        <v>0</v>
      </c>
    </row>
    <row r="222" spans="1:15" x14ac:dyDescent="0.2">
      <c r="A222" s="36" t="s">
        <v>3539</v>
      </c>
      <c r="B222" s="37" t="s">
        <v>11</v>
      </c>
      <c r="C222" s="37">
        <v>0</v>
      </c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0</v>
      </c>
      <c r="J222" s="37">
        <v>0</v>
      </c>
      <c r="K222" s="37">
        <v>2</v>
      </c>
      <c r="L222" s="37">
        <v>10263636</v>
      </c>
      <c r="M222" s="37">
        <v>0</v>
      </c>
      <c r="N222" s="37">
        <v>-2</v>
      </c>
      <c r="O222" s="37">
        <v>0</v>
      </c>
    </row>
    <row r="223" spans="1:15" x14ac:dyDescent="0.2">
      <c r="A223" s="36" t="s">
        <v>3540</v>
      </c>
      <c r="B223" s="37" t="s">
        <v>11</v>
      </c>
      <c r="C223" s="37">
        <v>0</v>
      </c>
      <c r="D223" s="37">
        <v>0</v>
      </c>
      <c r="E223" s="37">
        <v>0</v>
      </c>
      <c r="F223" s="37">
        <v>0</v>
      </c>
      <c r="G223" s="37">
        <v>0</v>
      </c>
      <c r="H223" s="37">
        <v>0</v>
      </c>
      <c r="I223" s="37">
        <v>0</v>
      </c>
      <c r="J223" s="37">
        <v>0</v>
      </c>
      <c r="K223" s="37">
        <v>2</v>
      </c>
      <c r="L223" s="37">
        <v>5454546</v>
      </c>
      <c r="M223" s="37">
        <v>0</v>
      </c>
      <c r="N223" s="37">
        <v>-2</v>
      </c>
      <c r="O223" s="37">
        <v>0</v>
      </c>
    </row>
    <row r="224" spans="1:15" x14ac:dyDescent="0.2">
      <c r="A224" s="36" t="s">
        <v>3541</v>
      </c>
      <c r="B224" s="37" t="s">
        <v>11</v>
      </c>
      <c r="C224" s="37">
        <v>0</v>
      </c>
      <c r="D224" s="37">
        <v>0</v>
      </c>
      <c r="E224" s="37">
        <v>0</v>
      </c>
      <c r="F224" s="37">
        <v>0</v>
      </c>
      <c r="G224" s="37">
        <v>0</v>
      </c>
      <c r="H224" s="37">
        <v>0</v>
      </c>
      <c r="I224" s="37">
        <v>0</v>
      </c>
      <c r="J224" s="37">
        <v>0</v>
      </c>
      <c r="K224" s="37">
        <v>2</v>
      </c>
      <c r="L224" s="37">
        <v>6000000</v>
      </c>
      <c r="M224" s="37">
        <v>0</v>
      </c>
      <c r="N224" s="37">
        <v>-2</v>
      </c>
      <c r="O224" s="37">
        <v>0</v>
      </c>
    </row>
    <row r="225" spans="1:15" x14ac:dyDescent="0.2">
      <c r="A225" s="36" t="s">
        <v>3542</v>
      </c>
      <c r="B225" s="37" t="s">
        <v>11</v>
      </c>
      <c r="C225" s="37">
        <v>0</v>
      </c>
      <c r="D225" s="37">
        <v>0</v>
      </c>
      <c r="E225" s="37">
        <v>0</v>
      </c>
      <c r="F225" s="37">
        <v>0</v>
      </c>
      <c r="G225" s="37">
        <v>0</v>
      </c>
      <c r="H225" s="37">
        <v>0</v>
      </c>
      <c r="I225" s="37">
        <v>0</v>
      </c>
      <c r="J225" s="37">
        <v>0</v>
      </c>
      <c r="K225" s="37">
        <v>2</v>
      </c>
      <c r="L225" s="37">
        <v>1545454</v>
      </c>
      <c r="M225" s="37">
        <v>0</v>
      </c>
      <c r="N225" s="37">
        <v>-2</v>
      </c>
      <c r="O225" s="37">
        <v>0</v>
      </c>
    </row>
    <row r="226" spans="1:15" x14ac:dyDescent="0.2">
      <c r="A226" s="36" t="s">
        <v>3543</v>
      </c>
      <c r="B226" s="37" t="s">
        <v>11</v>
      </c>
      <c r="C226" s="37">
        <v>0</v>
      </c>
      <c r="D226" s="37">
        <v>0</v>
      </c>
      <c r="E226" s="37">
        <v>0</v>
      </c>
      <c r="F226" s="37">
        <v>0</v>
      </c>
      <c r="G226" s="37">
        <v>0</v>
      </c>
      <c r="H226" s="37">
        <v>0</v>
      </c>
      <c r="I226" s="37">
        <v>0</v>
      </c>
      <c r="J226" s="37">
        <v>0</v>
      </c>
      <c r="K226" s="37">
        <v>2</v>
      </c>
      <c r="L226" s="37">
        <v>1490000</v>
      </c>
      <c r="M226" s="37">
        <v>0</v>
      </c>
      <c r="N226" s="37">
        <v>-2</v>
      </c>
      <c r="O226" s="37">
        <v>0</v>
      </c>
    </row>
    <row r="227" spans="1:15" x14ac:dyDescent="0.2">
      <c r="A227" s="36" t="s">
        <v>3544</v>
      </c>
      <c r="B227" s="37" t="s">
        <v>34</v>
      </c>
      <c r="C227" s="37">
        <v>0</v>
      </c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0</v>
      </c>
      <c r="J227" s="37">
        <v>0</v>
      </c>
      <c r="K227" s="37">
        <v>2</v>
      </c>
      <c r="L227" s="37">
        <v>23080909</v>
      </c>
      <c r="M227" s="37">
        <v>0</v>
      </c>
      <c r="N227" s="37">
        <v>-2</v>
      </c>
      <c r="O227" s="37">
        <v>0</v>
      </c>
    </row>
    <row r="228" spans="1:15" x14ac:dyDescent="0.2">
      <c r="A228" s="36" t="s">
        <v>3545</v>
      </c>
      <c r="B228" s="37" t="s">
        <v>11</v>
      </c>
      <c r="C228" s="37">
        <v>0</v>
      </c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0</v>
      </c>
      <c r="J228" s="37">
        <v>0</v>
      </c>
      <c r="K228" s="37">
        <v>2</v>
      </c>
      <c r="L228" s="37">
        <v>5254546</v>
      </c>
      <c r="M228" s="37">
        <v>0</v>
      </c>
      <c r="N228" s="37">
        <v>-2</v>
      </c>
      <c r="O228" s="37">
        <v>0</v>
      </c>
    </row>
    <row r="229" spans="1:15" x14ac:dyDescent="0.2">
      <c r="A229" s="36" t="s">
        <v>3546</v>
      </c>
      <c r="B229" s="37" t="s">
        <v>141</v>
      </c>
      <c r="C229" s="37">
        <v>0</v>
      </c>
      <c r="D229" s="37">
        <v>0</v>
      </c>
      <c r="E229" s="37">
        <v>0</v>
      </c>
      <c r="F229" s="37">
        <v>0</v>
      </c>
      <c r="G229" s="37">
        <v>0</v>
      </c>
      <c r="H229" s="37">
        <v>0</v>
      </c>
      <c r="I229" s="37">
        <v>0</v>
      </c>
      <c r="J229" s="37">
        <v>0</v>
      </c>
      <c r="K229" s="37">
        <v>2</v>
      </c>
      <c r="L229" s="37">
        <v>1154546</v>
      </c>
      <c r="M229" s="37">
        <v>0</v>
      </c>
      <c r="N229" s="37">
        <v>-2</v>
      </c>
      <c r="O229" s="37">
        <v>0</v>
      </c>
    </row>
    <row r="230" spans="1:15" x14ac:dyDescent="0.2">
      <c r="A230" s="36" t="s">
        <v>3547</v>
      </c>
      <c r="B230" s="37" t="s">
        <v>11</v>
      </c>
      <c r="C230" s="37">
        <v>0</v>
      </c>
      <c r="D230" s="37">
        <v>0</v>
      </c>
      <c r="E230" s="37">
        <v>0</v>
      </c>
      <c r="F230" s="37">
        <v>0</v>
      </c>
      <c r="G230" s="37">
        <v>0</v>
      </c>
      <c r="H230" s="37">
        <v>0</v>
      </c>
      <c r="I230" s="37">
        <v>0</v>
      </c>
      <c r="J230" s="37">
        <v>0</v>
      </c>
      <c r="K230" s="37">
        <v>2</v>
      </c>
      <c r="L230" s="37">
        <v>276364</v>
      </c>
      <c r="M230" s="37">
        <v>0</v>
      </c>
      <c r="N230" s="37">
        <v>-2</v>
      </c>
      <c r="O230" s="37">
        <v>0</v>
      </c>
    </row>
    <row r="231" spans="1:15" x14ac:dyDescent="0.2">
      <c r="A231" s="36" t="s">
        <v>3548</v>
      </c>
      <c r="B231" s="37" t="s">
        <v>11</v>
      </c>
      <c r="C231" s="37">
        <v>0</v>
      </c>
      <c r="D231" s="37">
        <v>0</v>
      </c>
      <c r="E231" s="37">
        <v>0</v>
      </c>
      <c r="F231" s="37">
        <v>0</v>
      </c>
      <c r="G231" s="37">
        <v>0</v>
      </c>
      <c r="H231" s="37">
        <v>0</v>
      </c>
      <c r="I231" s="37">
        <v>0</v>
      </c>
      <c r="J231" s="37">
        <v>0</v>
      </c>
      <c r="K231" s="37">
        <v>2</v>
      </c>
      <c r="L231" s="37">
        <v>409090</v>
      </c>
      <c r="M231" s="37">
        <v>0</v>
      </c>
      <c r="N231" s="37">
        <v>-2</v>
      </c>
      <c r="O231" s="37">
        <v>0</v>
      </c>
    </row>
    <row r="232" spans="1:15" x14ac:dyDescent="0.2">
      <c r="A232" s="36" t="s">
        <v>3550</v>
      </c>
      <c r="B232" s="37" t="s">
        <v>11</v>
      </c>
      <c r="C232" s="37">
        <v>0</v>
      </c>
      <c r="D232" s="37">
        <v>0</v>
      </c>
      <c r="E232" s="37">
        <v>0</v>
      </c>
      <c r="F232" s="37">
        <v>0</v>
      </c>
      <c r="G232" s="37">
        <v>0</v>
      </c>
      <c r="H232" s="37">
        <v>0</v>
      </c>
      <c r="I232" s="37">
        <v>0</v>
      </c>
      <c r="J232" s="37">
        <v>0</v>
      </c>
      <c r="K232" s="37">
        <v>2</v>
      </c>
      <c r="L232" s="37">
        <v>409090</v>
      </c>
      <c r="M232" s="37">
        <v>0</v>
      </c>
      <c r="N232" s="37">
        <v>-2</v>
      </c>
      <c r="O232" s="37">
        <v>0</v>
      </c>
    </row>
    <row r="233" spans="1:15" x14ac:dyDescent="0.2">
      <c r="A233" s="36" t="s">
        <v>3551</v>
      </c>
      <c r="B233" s="37" t="s">
        <v>11</v>
      </c>
      <c r="C233" s="37">
        <v>0</v>
      </c>
      <c r="D233" s="37">
        <v>0</v>
      </c>
      <c r="E233" s="37">
        <v>0</v>
      </c>
      <c r="F233" s="37">
        <v>0</v>
      </c>
      <c r="G233" s="37">
        <v>0</v>
      </c>
      <c r="H233" s="37">
        <v>0</v>
      </c>
      <c r="I233" s="37">
        <v>0</v>
      </c>
      <c r="J233" s="37">
        <v>0</v>
      </c>
      <c r="K233" s="37">
        <v>2</v>
      </c>
      <c r="L233" s="37">
        <v>254546</v>
      </c>
      <c r="M233" s="37">
        <v>0</v>
      </c>
      <c r="N233" s="37">
        <v>-2</v>
      </c>
      <c r="O233" s="37">
        <v>0</v>
      </c>
    </row>
    <row r="234" spans="1:15" x14ac:dyDescent="0.2">
      <c r="A234" s="36" t="s">
        <v>3552</v>
      </c>
      <c r="B234" s="37" t="s">
        <v>11</v>
      </c>
      <c r="C234" s="37">
        <v>0</v>
      </c>
      <c r="D234" s="37">
        <v>0</v>
      </c>
      <c r="E234" s="37">
        <v>0</v>
      </c>
      <c r="F234" s="37">
        <v>0</v>
      </c>
      <c r="G234" s="37">
        <v>0</v>
      </c>
      <c r="H234" s="37">
        <v>0</v>
      </c>
      <c r="I234" s="37">
        <v>0</v>
      </c>
      <c r="J234" s="37">
        <v>0</v>
      </c>
      <c r="K234" s="37">
        <v>2</v>
      </c>
      <c r="L234" s="37">
        <v>436364</v>
      </c>
      <c r="M234" s="37">
        <v>0</v>
      </c>
      <c r="N234" s="37">
        <v>-2</v>
      </c>
      <c r="O234" s="37">
        <v>0</v>
      </c>
    </row>
    <row r="235" spans="1:15" x14ac:dyDescent="0.2">
      <c r="A235" s="36" t="s">
        <v>3553</v>
      </c>
      <c r="B235" s="37" t="s">
        <v>11</v>
      </c>
      <c r="C235" s="37">
        <v>0</v>
      </c>
      <c r="D235" s="37">
        <v>0</v>
      </c>
      <c r="E235" s="37">
        <v>0</v>
      </c>
      <c r="F235" s="37">
        <v>0</v>
      </c>
      <c r="G235" s="37">
        <v>0</v>
      </c>
      <c r="H235" s="37">
        <v>0</v>
      </c>
      <c r="I235" s="37">
        <v>0</v>
      </c>
      <c r="J235" s="37">
        <v>0</v>
      </c>
      <c r="K235" s="37">
        <v>2</v>
      </c>
      <c r="L235" s="37">
        <v>400000</v>
      </c>
      <c r="M235" s="37">
        <v>0</v>
      </c>
      <c r="N235" s="37">
        <v>-2</v>
      </c>
      <c r="O235" s="37">
        <v>0</v>
      </c>
    </row>
    <row r="236" spans="1:15" x14ac:dyDescent="0.2">
      <c r="A236" s="36" t="s">
        <v>3554</v>
      </c>
      <c r="B236" s="37" t="s">
        <v>20</v>
      </c>
      <c r="C236" s="37">
        <v>0</v>
      </c>
      <c r="D236" s="37">
        <v>0</v>
      </c>
      <c r="E236" s="37">
        <v>0</v>
      </c>
      <c r="F236" s="37">
        <v>0</v>
      </c>
      <c r="G236" s="37">
        <v>0</v>
      </c>
      <c r="H236" s="37">
        <v>0</v>
      </c>
      <c r="I236" s="37">
        <v>0</v>
      </c>
      <c r="J236" s="37">
        <v>0</v>
      </c>
      <c r="K236" s="37">
        <v>2</v>
      </c>
      <c r="L236" s="37">
        <v>32000000</v>
      </c>
      <c r="M236" s="37">
        <v>0</v>
      </c>
      <c r="N236" s="37">
        <v>-2</v>
      </c>
      <c r="O236" s="37">
        <v>0</v>
      </c>
    </row>
    <row r="237" spans="1:15" x14ac:dyDescent="0.2">
      <c r="A237" s="36" t="s">
        <v>3555</v>
      </c>
      <c r="B237" s="37" t="s">
        <v>11</v>
      </c>
      <c r="C237" s="37">
        <v>0</v>
      </c>
      <c r="D237" s="37">
        <v>0</v>
      </c>
      <c r="E237" s="37">
        <v>0</v>
      </c>
      <c r="F237" s="37">
        <v>0</v>
      </c>
      <c r="G237" s="37">
        <v>0</v>
      </c>
      <c r="H237" s="37">
        <v>0</v>
      </c>
      <c r="I237" s="37">
        <v>0</v>
      </c>
      <c r="J237" s="37">
        <v>0</v>
      </c>
      <c r="K237" s="37">
        <v>2</v>
      </c>
      <c r="L237" s="37">
        <v>3854545</v>
      </c>
      <c r="M237" s="37">
        <v>0</v>
      </c>
      <c r="N237" s="37">
        <v>-2</v>
      </c>
      <c r="O237" s="37">
        <v>0</v>
      </c>
    </row>
    <row r="238" spans="1:15" x14ac:dyDescent="0.2">
      <c r="A238" s="36" t="s">
        <v>3556</v>
      </c>
      <c r="B238" s="37" t="s">
        <v>20</v>
      </c>
      <c r="C238" s="37">
        <v>0</v>
      </c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0</v>
      </c>
      <c r="J238" s="37">
        <v>0</v>
      </c>
      <c r="K238" s="37">
        <v>2</v>
      </c>
      <c r="L238" s="37">
        <v>4163636</v>
      </c>
      <c r="M238" s="37">
        <v>0</v>
      </c>
      <c r="N238" s="37">
        <v>-2</v>
      </c>
      <c r="O238" s="37">
        <v>0</v>
      </c>
    </row>
    <row r="239" spans="1:15" x14ac:dyDescent="0.2">
      <c r="A239" s="36" t="s">
        <v>3557</v>
      </c>
      <c r="B239" s="37" t="s">
        <v>11</v>
      </c>
      <c r="C239" s="37">
        <v>0</v>
      </c>
      <c r="D239" s="37">
        <v>0</v>
      </c>
      <c r="E239" s="37">
        <v>0</v>
      </c>
      <c r="F239" s="37">
        <v>0</v>
      </c>
      <c r="G239" s="37">
        <v>0</v>
      </c>
      <c r="H239" s="37">
        <v>0</v>
      </c>
      <c r="I239" s="37">
        <v>0</v>
      </c>
      <c r="J239" s="37">
        <v>0</v>
      </c>
      <c r="K239" s="37">
        <v>2</v>
      </c>
      <c r="L239" s="37">
        <v>563636</v>
      </c>
      <c r="M239" s="37">
        <v>0</v>
      </c>
      <c r="N239" s="37">
        <v>-2</v>
      </c>
      <c r="O239" s="37">
        <v>0</v>
      </c>
    </row>
    <row r="240" spans="1:15" x14ac:dyDescent="0.2">
      <c r="A240" s="36" t="s">
        <v>3558</v>
      </c>
      <c r="B240" s="37" t="s">
        <v>25</v>
      </c>
      <c r="C240" s="37">
        <v>0</v>
      </c>
      <c r="D240" s="37">
        <v>0</v>
      </c>
      <c r="E240" s="37">
        <v>0</v>
      </c>
      <c r="F240" s="37">
        <v>0</v>
      </c>
      <c r="G240" s="37">
        <v>0</v>
      </c>
      <c r="H240" s="37">
        <v>0</v>
      </c>
      <c r="I240" s="37">
        <v>0</v>
      </c>
      <c r="J240" s="37">
        <v>0</v>
      </c>
      <c r="K240" s="37">
        <v>2</v>
      </c>
      <c r="L240" s="37">
        <v>36000000</v>
      </c>
      <c r="M240" s="37">
        <v>0</v>
      </c>
      <c r="N240" s="37">
        <v>-2</v>
      </c>
      <c r="O240" s="37">
        <v>0</v>
      </c>
    </row>
    <row r="241" spans="1:15" x14ac:dyDescent="0.2">
      <c r="A241" s="36" t="s">
        <v>3559</v>
      </c>
      <c r="B241" s="37" t="s">
        <v>11</v>
      </c>
      <c r="C241" s="37">
        <v>0</v>
      </c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0</v>
      </c>
      <c r="J241" s="37">
        <v>0</v>
      </c>
      <c r="K241" s="37">
        <v>2</v>
      </c>
      <c r="L241" s="37">
        <v>463636</v>
      </c>
      <c r="M241" s="37">
        <v>0</v>
      </c>
      <c r="N241" s="37">
        <v>-2</v>
      </c>
      <c r="O241" s="37">
        <v>0</v>
      </c>
    </row>
    <row r="242" spans="1:15" x14ac:dyDescent="0.2">
      <c r="A242" s="36" t="s">
        <v>3560</v>
      </c>
      <c r="B242" s="37" t="s">
        <v>11</v>
      </c>
      <c r="C242" s="37">
        <v>0</v>
      </c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0</v>
      </c>
      <c r="J242" s="37">
        <v>0</v>
      </c>
      <c r="K242" s="37">
        <v>2</v>
      </c>
      <c r="L242" s="37">
        <v>10527272</v>
      </c>
      <c r="M242" s="37">
        <v>0</v>
      </c>
      <c r="N242" s="37">
        <v>-2</v>
      </c>
      <c r="O242" s="37">
        <v>0</v>
      </c>
    </row>
    <row r="243" spans="1:15" x14ac:dyDescent="0.2">
      <c r="A243" s="36" t="s">
        <v>3561</v>
      </c>
      <c r="B243" s="37" t="s">
        <v>11</v>
      </c>
      <c r="C243" s="37">
        <v>0</v>
      </c>
      <c r="D243" s="37">
        <v>0</v>
      </c>
      <c r="E243" s="37">
        <v>0</v>
      </c>
      <c r="F243" s="37">
        <v>0</v>
      </c>
      <c r="G243" s="37">
        <v>0</v>
      </c>
      <c r="H243" s="37">
        <v>0</v>
      </c>
      <c r="I243" s="37">
        <v>0</v>
      </c>
      <c r="J243" s="37">
        <v>0</v>
      </c>
      <c r="K243" s="37">
        <v>2</v>
      </c>
      <c r="L243" s="37">
        <v>4454546</v>
      </c>
      <c r="M243" s="37">
        <v>0</v>
      </c>
      <c r="N243" s="37">
        <v>-2</v>
      </c>
      <c r="O243" s="37">
        <v>0</v>
      </c>
    </row>
    <row r="244" spans="1:15" x14ac:dyDescent="0.2">
      <c r="A244" s="36" t="s">
        <v>3562</v>
      </c>
      <c r="B244" s="37" t="s">
        <v>11</v>
      </c>
      <c r="C244" s="37">
        <v>0</v>
      </c>
      <c r="D244" s="37">
        <v>0</v>
      </c>
      <c r="E244" s="37">
        <v>0</v>
      </c>
      <c r="F244" s="37">
        <v>0</v>
      </c>
      <c r="G244" s="37">
        <v>0</v>
      </c>
      <c r="H244" s="37">
        <v>0</v>
      </c>
      <c r="I244" s="37">
        <v>0</v>
      </c>
      <c r="J244" s="37">
        <v>0</v>
      </c>
      <c r="K244" s="37">
        <v>2</v>
      </c>
      <c r="L244" s="37">
        <v>745454</v>
      </c>
      <c r="M244" s="37">
        <v>0</v>
      </c>
      <c r="N244" s="37">
        <v>-2</v>
      </c>
      <c r="O244" s="37">
        <v>0</v>
      </c>
    </row>
    <row r="245" spans="1:15" x14ac:dyDescent="0.2">
      <c r="A245" s="36" t="s">
        <v>1418</v>
      </c>
      <c r="B245" s="37" t="s">
        <v>11</v>
      </c>
      <c r="C245" s="37">
        <v>0</v>
      </c>
      <c r="D245" s="37">
        <v>0</v>
      </c>
      <c r="E245" s="37">
        <v>0</v>
      </c>
      <c r="F245" s="37">
        <v>0</v>
      </c>
      <c r="G245" s="37">
        <v>0</v>
      </c>
      <c r="H245" s="37">
        <v>0</v>
      </c>
      <c r="I245" s="37">
        <v>0</v>
      </c>
      <c r="J245" s="37">
        <v>0</v>
      </c>
      <c r="K245" s="37">
        <v>2</v>
      </c>
      <c r="L245" s="37">
        <v>1272728</v>
      </c>
      <c r="M245" s="37">
        <v>0</v>
      </c>
      <c r="N245" s="37">
        <v>-2</v>
      </c>
      <c r="O245" s="37">
        <v>0</v>
      </c>
    </row>
    <row r="246" spans="1:15" x14ac:dyDescent="0.2">
      <c r="A246" s="36" t="s">
        <v>3563</v>
      </c>
      <c r="B246" s="37" t="s">
        <v>11</v>
      </c>
      <c r="C246" s="37">
        <v>0</v>
      </c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0</v>
      </c>
      <c r="J246" s="37">
        <v>0</v>
      </c>
      <c r="K246" s="37">
        <v>2</v>
      </c>
      <c r="L246" s="37">
        <v>6136364</v>
      </c>
      <c r="M246" s="37">
        <v>0</v>
      </c>
      <c r="N246" s="37">
        <v>-2</v>
      </c>
      <c r="O246" s="37">
        <v>0</v>
      </c>
    </row>
    <row r="247" spans="1:15" x14ac:dyDescent="0.2">
      <c r="A247" s="36" t="s">
        <v>3564</v>
      </c>
      <c r="B247" s="37" t="s">
        <v>20</v>
      </c>
      <c r="C247" s="37">
        <v>0</v>
      </c>
      <c r="D247" s="37">
        <v>0</v>
      </c>
      <c r="E247" s="37">
        <v>0</v>
      </c>
      <c r="F247" s="37">
        <v>0</v>
      </c>
      <c r="G247" s="37">
        <v>0</v>
      </c>
      <c r="H247" s="37">
        <v>0</v>
      </c>
      <c r="I247" s="37">
        <v>0</v>
      </c>
      <c r="J247" s="37">
        <v>0</v>
      </c>
      <c r="K247" s="37">
        <v>2</v>
      </c>
      <c r="L247" s="37">
        <v>872728</v>
      </c>
      <c r="M247" s="37">
        <v>0</v>
      </c>
      <c r="N247" s="37">
        <v>-2</v>
      </c>
      <c r="O247" s="37">
        <v>0</v>
      </c>
    </row>
    <row r="248" spans="1:15" x14ac:dyDescent="0.2">
      <c r="A248" s="36" t="s">
        <v>3565</v>
      </c>
      <c r="B248" s="37" t="s">
        <v>280</v>
      </c>
      <c r="C248" s="37">
        <v>0</v>
      </c>
      <c r="D248" s="37">
        <v>0</v>
      </c>
      <c r="E248" s="37">
        <v>0</v>
      </c>
      <c r="F248" s="37">
        <v>0</v>
      </c>
      <c r="G248" s="37">
        <v>0</v>
      </c>
      <c r="H248" s="37">
        <v>0</v>
      </c>
      <c r="I248" s="37">
        <v>0</v>
      </c>
      <c r="J248" s="37">
        <v>0</v>
      </c>
      <c r="K248" s="37">
        <v>2</v>
      </c>
      <c r="L248" s="37">
        <v>454546</v>
      </c>
      <c r="M248" s="37">
        <v>0</v>
      </c>
      <c r="N248" s="37">
        <v>-2</v>
      </c>
      <c r="O248" s="37">
        <v>0</v>
      </c>
    </row>
    <row r="249" spans="1:15" x14ac:dyDescent="0.2">
      <c r="A249" s="36" t="s">
        <v>2445</v>
      </c>
      <c r="B249" s="37" t="s">
        <v>11</v>
      </c>
      <c r="C249" s="37">
        <v>0</v>
      </c>
      <c r="D249" s="37">
        <v>0</v>
      </c>
      <c r="E249" s="37">
        <v>0</v>
      </c>
      <c r="F249" s="37">
        <v>0</v>
      </c>
      <c r="G249" s="37">
        <v>0</v>
      </c>
      <c r="H249" s="37">
        <v>0</v>
      </c>
      <c r="I249" s="37">
        <v>0</v>
      </c>
      <c r="J249" s="37">
        <v>0</v>
      </c>
      <c r="K249" s="37">
        <v>2</v>
      </c>
      <c r="L249" s="37">
        <v>5436364</v>
      </c>
      <c r="M249" s="37">
        <v>0</v>
      </c>
      <c r="N249" s="37">
        <v>-2</v>
      </c>
      <c r="O249" s="37">
        <v>0</v>
      </c>
    </row>
    <row r="250" spans="1:15" x14ac:dyDescent="0.2">
      <c r="A250" s="36" t="s">
        <v>3566</v>
      </c>
      <c r="B250" s="37" t="s">
        <v>11</v>
      </c>
      <c r="C250" s="37">
        <v>0</v>
      </c>
      <c r="D250" s="37">
        <v>0</v>
      </c>
      <c r="E250" s="37">
        <v>0</v>
      </c>
      <c r="F250" s="37">
        <v>0</v>
      </c>
      <c r="G250" s="37">
        <v>0</v>
      </c>
      <c r="H250" s="37">
        <v>0</v>
      </c>
      <c r="I250" s="37">
        <v>0</v>
      </c>
      <c r="J250" s="37">
        <v>0</v>
      </c>
      <c r="K250" s="37">
        <v>2</v>
      </c>
      <c r="L250" s="37">
        <v>37227273</v>
      </c>
      <c r="M250" s="37">
        <v>0</v>
      </c>
      <c r="N250" s="37">
        <v>-2</v>
      </c>
      <c r="O250" s="37">
        <v>0</v>
      </c>
    </row>
    <row r="251" spans="1:15" x14ac:dyDescent="0.2">
      <c r="A251" s="36" t="s">
        <v>3567</v>
      </c>
      <c r="B251" s="37" t="s">
        <v>11</v>
      </c>
      <c r="C251" s="37">
        <v>0</v>
      </c>
      <c r="D251" s="37">
        <v>0</v>
      </c>
      <c r="E251" s="37">
        <v>0</v>
      </c>
      <c r="F251" s="37">
        <v>0</v>
      </c>
      <c r="G251" s="37">
        <v>0</v>
      </c>
      <c r="H251" s="37">
        <v>0</v>
      </c>
      <c r="I251" s="37">
        <v>0</v>
      </c>
      <c r="J251" s="37">
        <v>0</v>
      </c>
      <c r="K251" s="37">
        <v>2</v>
      </c>
      <c r="L251" s="37">
        <v>909092</v>
      </c>
      <c r="M251" s="37">
        <v>0</v>
      </c>
      <c r="N251" s="37">
        <v>-2</v>
      </c>
      <c r="O251" s="37">
        <v>0</v>
      </c>
    </row>
    <row r="252" spans="1:15" x14ac:dyDescent="0.2">
      <c r="A252" s="36" t="s">
        <v>3568</v>
      </c>
      <c r="B252" s="37" t="s">
        <v>11</v>
      </c>
      <c r="C252" s="37">
        <v>0</v>
      </c>
      <c r="D252" s="37">
        <v>0</v>
      </c>
      <c r="E252" s="37">
        <v>0</v>
      </c>
      <c r="F252" s="37">
        <v>0</v>
      </c>
      <c r="G252" s="37">
        <v>0</v>
      </c>
      <c r="H252" s="37">
        <v>0</v>
      </c>
      <c r="I252" s="37">
        <v>0</v>
      </c>
      <c r="J252" s="37">
        <v>0</v>
      </c>
      <c r="K252" s="37">
        <v>2</v>
      </c>
      <c r="L252" s="37">
        <v>23454546</v>
      </c>
      <c r="M252" s="37">
        <v>0</v>
      </c>
      <c r="N252" s="37">
        <v>-2</v>
      </c>
      <c r="O252" s="37">
        <v>0</v>
      </c>
    </row>
    <row r="253" spans="1:15" x14ac:dyDescent="0.2">
      <c r="A253" s="36" t="s">
        <v>3569</v>
      </c>
      <c r="B253" s="37" t="s">
        <v>11</v>
      </c>
      <c r="C253" s="37">
        <v>0</v>
      </c>
      <c r="D253" s="37">
        <v>0</v>
      </c>
      <c r="E253" s="37">
        <v>0</v>
      </c>
      <c r="F253" s="37">
        <v>0</v>
      </c>
      <c r="G253" s="37">
        <v>0</v>
      </c>
      <c r="H253" s="37">
        <v>0</v>
      </c>
      <c r="I253" s="37">
        <v>0</v>
      </c>
      <c r="J253" s="37">
        <v>0</v>
      </c>
      <c r="K253" s="37">
        <v>2</v>
      </c>
      <c r="L253" s="37">
        <v>672728</v>
      </c>
      <c r="M253" s="37">
        <v>0</v>
      </c>
      <c r="N253" s="37">
        <v>-2</v>
      </c>
      <c r="O253" s="37">
        <v>0</v>
      </c>
    </row>
    <row r="254" spans="1:15" x14ac:dyDescent="0.2">
      <c r="A254" s="36" t="s">
        <v>3570</v>
      </c>
      <c r="B254" s="37" t="s">
        <v>11</v>
      </c>
      <c r="C254" s="37">
        <v>0</v>
      </c>
      <c r="D254" s="37">
        <v>0</v>
      </c>
      <c r="E254" s="37">
        <v>0</v>
      </c>
      <c r="F254" s="37">
        <v>0</v>
      </c>
      <c r="G254" s="37">
        <v>0</v>
      </c>
      <c r="H254" s="37">
        <v>0</v>
      </c>
      <c r="I254" s="37">
        <v>0</v>
      </c>
      <c r="J254" s="37">
        <v>0</v>
      </c>
      <c r="K254" s="37">
        <v>2</v>
      </c>
      <c r="L254" s="37">
        <v>17727272</v>
      </c>
      <c r="M254" s="37">
        <v>0</v>
      </c>
      <c r="N254" s="37">
        <v>-2</v>
      </c>
      <c r="O254" s="37">
        <v>0</v>
      </c>
    </row>
    <row r="255" spans="1:15" x14ac:dyDescent="0.2">
      <c r="A255" s="36" t="s">
        <v>3571</v>
      </c>
      <c r="B255" s="37" t="s">
        <v>11</v>
      </c>
      <c r="C255" s="37">
        <v>0</v>
      </c>
      <c r="D255" s="37">
        <v>0</v>
      </c>
      <c r="E255" s="37">
        <v>0</v>
      </c>
      <c r="F255" s="37">
        <v>0</v>
      </c>
      <c r="G255" s="37">
        <v>0</v>
      </c>
      <c r="H255" s="37">
        <v>0</v>
      </c>
      <c r="I255" s="37">
        <v>0</v>
      </c>
      <c r="J255" s="37">
        <v>0</v>
      </c>
      <c r="K255" s="37">
        <v>2</v>
      </c>
      <c r="L255" s="37">
        <v>10909090</v>
      </c>
      <c r="M255" s="37">
        <v>0</v>
      </c>
      <c r="N255" s="37">
        <v>-2</v>
      </c>
      <c r="O255" s="37">
        <v>0</v>
      </c>
    </row>
    <row r="256" spans="1:15" x14ac:dyDescent="0.2">
      <c r="A256" s="36" t="s">
        <v>3572</v>
      </c>
      <c r="B256" s="37" t="s">
        <v>11</v>
      </c>
      <c r="C256" s="37">
        <v>0</v>
      </c>
      <c r="D256" s="37">
        <v>0</v>
      </c>
      <c r="E256" s="37">
        <v>0</v>
      </c>
      <c r="F256" s="37">
        <v>0</v>
      </c>
      <c r="G256" s="37">
        <v>0</v>
      </c>
      <c r="H256" s="37">
        <v>0</v>
      </c>
      <c r="I256" s="37">
        <v>0</v>
      </c>
      <c r="J256" s="37">
        <v>0</v>
      </c>
      <c r="K256" s="37">
        <v>2</v>
      </c>
      <c r="L256" s="37">
        <v>1818182</v>
      </c>
      <c r="M256" s="37">
        <v>0</v>
      </c>
      <c r="N256" s="37">
        <v>-2</v>
      </c>
      <c r="O256" s="37">
        <v>0</v>
      </c>
    </row>
    <row r="257" spans="1:15" x14ac:dyDescent="0.2">
      <c r="A257" s="36" t="s">
        <v>3573</v>
      </c>
      <c r="B257" s="37" t="s">
        <v>11</v>
      </c>
      <c r="C257" s="37">
        <v>0</v>
      </c>
      <c r="D257" s="37">
        <v>0</v>
      </c>
      <c r="E257" s="37">
        <v>0</v>
      </c>
      <c r="F257" s="37">
        <v>0</v>
      </c>
      <c r="G257" s="37">
        <v>0</v>
      </c>
      <c r="H257" s="37">
        <v>0</v>
      </c>
      <c r="I257" s="37">
        <v>0</v>
      </c>
      <c r="J257" s="37">
        <v>0</v>
      </c>
      <c r="K257" s="37">
        <v>2</v>
      </c>
      <c r="L257" s="37">
        <v>5454546</v>
      </c>
      <c r="M257" s="37">
        <v>0</v>
      </c>
      <c r="N257" s="37">
        <v>-2</v>
      </c>
      <c r="O257" s="37">
        <v>0</v>
      </c>
    </row>
    <row r="258" spans="1:15" x14ac:dyDescent="0.2">
      <c r="A258" s="36" t="s">
        <v>3574</v>
      </c>
      <c r="B258" s="37" t="s">
        <v>11</v>
      </c>
      <c r="C258" s="37">
        <v>0</v>
      </c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0</v>
      </c>
      <c r="J258" s="37">
        <v>0</v>
      </c>
      <c r="K258" s="37">
        <v>2</v>
      </c>
      <c r="L258" s="37">
        <v>3181818</v>
      </c>
      <c r="M258" s="37">
        <v>0</v>
      </c>
      <c r="N258" s="37">
        <v>-2</v>
      </c>
      <c r="O258" s="37">
        <v>0</v>
      </c>
    </row>
    <row r="259" spans="1:15" x14ac:dyDescent="0.2">
      <c r="A259" s="36" t="s">
        <v>3575</v>
      </c>
      <c r="B259" s="37" t="s">
        <v>11</v>
      </c>
      <c r="C259" s="37">
        <v>0</v>
      </c>
      <c r="D259" s="37">
        <v>0</v>
      </c>
      <c r="E259" s="37">
        <v>0</v>
      </c>
      <c r="F259" s="37">
        <v>0</v>
      </c>
      <c r="G259" s="37">
        <v>0</v>
      </c>
      <c r="H259" s="37">
        <v>0</v>
      </c>
      <c r="I259" s="37">
        <v>0</v>
      </c>
      <c r="J259" s="37">
        <v>0</v>
      </c>
      <c r="K259" s="37">
        <v>2</v>
      </c>
      <c r="L259" s="37">
        <v>4545454</v>
      </c>
      <c r="M259" s="37">
        <v>0</v>
      </c>
      <c r="N259" s="37">
        <v>-2</v>
      </c>
      <c r="O259" s="37">
        <v>0</v>
      </c>
    </row>
    <row r="260" spans="1:15" x14ac:dyDescent="0.2">
      <c r="A260" s="36" t="s">
        <v>3576</v>
      </c>
      <c r="B260" s="37" t="s">
        <v>11</v>
      </c>
      <c r="C260" s="37">
        <v>0</v>
      </c>
      <c r="D260" s="37">
        <v>0</v>
      </c>
      <c r="E260" s="37">
        <v>0</v>
      </c>
      <c r="F260" s="37">
        <v>0</v>
      </c>
      <c r="G260" s="37">
        <v>0</v>
      </c>
      <c r="H260" s="37">
        <v>0</v>
      </c>
      <c r="I260" s="37">
        <v>0</v>
      </c>
      <c r="J260" s="37">
        <v>0</v>
      </c>
      <c r="K260" s="37">
        <v>2</v>
      </c>
      <c r="L260" s="37">
        <v>5454544</v>
      </c>
      <c r="M260" s="37">
        <v>0</v>
      </c>
      <c r="N260" s="37">
        <v>-2</v>
      </c>
      <c r="O260" s="37">
        <v>0</v>
      </c>
    </row>
    <row r="261" spans="1:15" x14ac:dyDescent="0.2">
      <c r="A261" s="36" t="s">
        <v>3577</v>
      </c>
      <c r="B261" s="37" t="s">
        <v>11</v>
      </c>
      <c r="C261" s="37">
        <v>0</v>
      </c>
      <c r="D261" s="37">
        <v>0</v>
      </c>
      <c r="E261" s="37">
        <v>0</v>
      </c>
      <c r="F261" s="37">
        <v>0</v>
      </c>
      <c r="G261" s="37">
        <v>0</v>
      </c>
      <c r="H261" s="37">
        <v>0</v>
      </c>
      <c r="I261" s="37">
        <v>0</v>
      </c>
      <c r="J261" s="37">
        <v>0</v>
      </c>
      <c r="K261" s="37">
        <v>2</v>
      </c>
      <c r="L261" s="37">
        <v>4763637</v>
      </c>
      <c r="M261" s="37">
        <v>0</v>
      </c>
      <c r="N261" s="37">
        <v>-2</v>
      </c>
      <c r="O261" s="37">
        <v>0</v>
      </c>
    </row>
    <row r="262" spans="1:15" x14ac:dyDescent="0.2">
      <c r="A262" s="36" t="s">
        <v>3578</v>
      </c>
      <c r="B262" s="37" t="s">
        <v>11</v>
      </c>
      <c r="C262" s="37">
        <v>0</v>
      </c>
      <c r="D262" s="37">
        <v>0</v>
      </c>
      <c r="E262" s="37">
        <v>0</v>
      </c>
      <c r="F262" s="37">
        <v>0</v>
      </c>
      <c r="G262" s="37">
        <v>0</v>
      </c>
      <c r="H262" s="37">
        <v>0</v>
      </c>
      <c r="I262" s="37">
        <v>0</v>
      </c>
      <c r="J262" s="37">
        <v>0</v>
      </c>
      <c r="K262" s="37">
        <v>2</v>
      </c>
      <c r="L262" s="37">
        <v>3909090</v>
      </c>
      <c r="M262" s="37">
        <v>0</v>
      </c>
      <c r="N262" s="37">
        <v>-2</v>
      </c>
      <c r="O262" s="37">
        <v>0</v>
      </c>
    </row>
    <row r="263" spans="1:15" x14ac:dyDescent="0.2">
      <c r="A263" s="36" t="s">
        <v>3579</v>
      </c>
      <c r="B263" s="37" t="s">
        <v>141</v>
      </c>
      <c r="C263" s="37">
        <v>0</v>
      </c>
      <c r="D263" s="37">
        <v>0</v>
      </c>
      <c r="E263" s="37">
        <v>0</v>
      </c>
      <c r="F263" s="37">
        <v>0</v>
      </c>
      <c r="G263" s="37">
        <v>0</v>
      </c>
      <c r="H263" s="37">
        <v>0</v>
      </c>
      <c r="I263" s="37">
        <v>0</v>
      </c>
      <c r="J263" s="37">
        <v>0</v>
      </c>
      <c r="K263" s="37">
        <v>2</v>
      </c>
      <c r="L263" s="37">
        <v>854545</v>
      </c>
      <c r="M263" s="37">
        <v>0</v>
      </c>
      <c r="N263" s="37">
        <v>-2</v>
      </c>
      <c r="O263" s="37">
        <v>0</v>
      </c>
    </row>
    <row r="264" spans="1:15" x14ac:dyDescent="0.2">
      <c r="A264" s="36" t="s">
        <v>3580</v>
      </c>
      <c r="B264" s="37" t="s">
        <v>20</v>
      </c>
      <c r="C264" s="37">
        <v>0</v>
      </c>
      <c r="D264" s="37">
        <v>0</v>
      </c>
      <c r="E264" s="37">
        <v>0</v>
      </c>
      <c r="F264" s="37">
        <v>0</v>
      </c>
      <c r="G264" s="37">
        <v>0</v>
      </c>
      <c r="H264" s="37">
        <v>0</v>
      </c>
      <c r="I264" s="37">
        <v>0</v>
      </c>
      <c r="J264" s="37">
        <v>0</v>
      </c>
      <c r="K264" s="37">
        <v>2</v>
      </c>
      <c r="L264" s="37">
        <v>18181818</v>
      </c>
      <c r="M264" s="37">
        <v>0</v>
      </c>
      <c r="N264" s="37">
        <v>-2</v>
      </c>
      <c r="O264" s="37">
        <v>0</v>
      </c>
    </row>
    <row r="265" spans="1:15" x14ac:dyDescent="0.2">
      <c r="A265" s="36" t="s">
        <v>3581</v>
      </c>
      <c r="B265" s="37" t="s">
        <v>20</v>
      </c>
      <c r="C265" s="37">
        <v>0</v>
      </c>
      <c r="D265" s="37">
        <v>0</v>
      </c>
      <c r="E265" s="37">
        <v>0</v>
      </c>
      <c r="F265" s="37">
        <v>0</v>
      </c>
      <c r="G265" s="37">
        <v>0</v>
      </c>
      <c r="H265" s="37">
        <v>0</v>
      </c>
      <c r="I265" s="37">
        <v>0</v>
      </c>
      <c r="J265" s="37">
        <v>0</v>
      </c>
      <c r="K265" s="37">
        <v>2</v>
      </c>
      <c r="L265" s="37">
        <v>31818182</v>
      </c>
      <c r="M265" s="37">
        <v>0</v>
      </c>
      <c r="N265" s="37">
        <v>-2</v>
      </c>
      <c r="O265" s="37">
        <v>0</v>
      </c>
    </row>
    <row r="266" spans="1:15" x14ac:dyDescent="0.2">
      <c r="A266" s="36" t="s">
        <v>3582</v>
      </c>
      <c r="B266" s="37" t="s">
        <v>11</v>
      </c>
      <c r="C266" s="37">
        <v>0</v>
      </c>
      <c r="D266" s="37">
        <v>0</v>
      </c>
      <c r="E266" s="37">
        <v>0</v>
      </c>
      <c r="F266" s="37">
        <v>0</v>
      </c>
      <c r="G266" s="37">
        <v>0</v>
      </c>
      <c r="H266" s="37">
        <v>0</v>
      </c>
      <c r="I266" s="37">
        <v>0</v>
      </c>
      <c r="J266" s="37">
        <v>0</v>
      </c>
      <c r="K266" s="37">
        <v>2</v>
      </c>
      <c r="L266" s="37">
        <v>24709090</v>
      </c>
      <c r="M266" s="37">
        <v>0</v>
      </c>
      <c r="N266" s="37">
        <v>-2</v>
      </c>
      <c r="O266" s="37">
        <v>0</v>
      </c>
    </row>
    <row r="267" spans="1:15" x14ac:dyDescent="0.2">
      <c r="A267" s="36" t="s">
        <v>3583</v>
      </c>
      <c r="B267" s="37" t="s">
        <v>11</v>
      </c>
      <c r="C267" s="37">
        <v>0</v>
      </c>
      <c r="D267" s="37">
        <v>0</v>
      </c>
      <c r="E267" s="37">
        <v>0</v>
      </c>
      <c r="F267" s="37">
        <v>0</v>
      </c>
      <c r="G267" s="37">
        <v>0</v>
      </c>
      <c r="H267" s="37">
        <v>0</v>
      </c>
      <c r="I267" s="37">
        <v>0</v>
      </c>
      <c r="J267" s="37">
        <v>0</v>
      </c>
      <c r="K267" s="37">
        <v>2</v>
      </c>
      <c r="L267" s="37">
        <v>1509090</v>
      </c>
      <c r="M267" s="37">
        <v>0</v>
      </c>
      <c r="N267" s="37">
        <v>-2</v>
      </c>
      <c r="O267" s="37">
        <v>0</v>
      </c>
    </row>
    <row r="268" spans="1:15" x14ac:dyDescent="0.2">
      <c r="A268" s="36" t="s">
        <v>3584</v>
      </c>
      <c r="B268" s="37" t="s">
        <v>11</v>
      </c>
      <c r="C268" s="37">
        <v>0</v>
      </c>
      <c r="D268" s="37">
        <v>0</v>
      </c>
      <c r="E268" s="37">
        <v>0</v>
      </c>
      <c r="F268" s="37">
        <v>0</v>
      </c>
      <c r="G268" s="37">
        <v>0</v>
      </c>
      <c r="H268" s="37">
        <v>0</v>
      </c>
      <c r="I268" s="37">
        <v>0</v>
      </c>
      <c r="J268" s="37">
        <v>0</v>
      </c>
      <c r="K268" s="37">
        <v>2</v>
      </c>
      <c r="L268" s="37">
        <v>345454</v>
      </c>
      <c r="M268" s="37">
        <v>0</v>
      </c>
      <c r="N268" s="37">
        <v>-2</v>
      </c>
      <c r="O268" s="37">
        <v>0</v>
      </c>
    </row>
    <row r="269" spans="1:15" x14ac:dyDescent="0.2">
      <c r="A269" s="36" t="s">
        <v>2059</v>
      </c>
      <c r="B269" s="37" t="s">
        <v>141</v>
      </c>
      <c r="C269" s="37">
        <v>0</v>
      </c>
      <c r="D269" s="37">
        <v>0</v>
      </c>
      <c r="E269" s="37">
        <v>0</v>
      </c>
      <c r="F269" s="37">
        <v>0</v>
      </c>
      <c r="G269" s="37">
        <v>0</v>
      </c>
      <c r="H269" s="37">
        <v>0</v>
      </c>
      <c r="I269" s="37">
        <v>0</v>
      </c>
      <c r="J269" s="37">
        <v>0</v>
      </c>
      <c r="K269" s="37">
        <v>2</v>
      </c>
      <c r="L269" s="37">
        <v>772727</v>
      </c>
      <c r="M269" s="37">
        <v>0</v>
      </c>
      <c r="N269" s="37">
        <v>-2</v>
      </c>
      <c r="O269" s="37">
        <v>0</v>
      </c>
    </row>
    <row r="270" spans="1:15" x14ac:dyDescent="0.2">
      <c r="A270" s="36" t="s">
        <v>3585</v>
      </c>
      <c r="B270" s="37" t="s">
        <v>20</v>
      </c>
      <c r="C270" s="37">
        <v>0</v>
      </c>
      <c r="D270" s="37">
        <v>0</v>
      </c>
      <c r="E270" s="37">
        <v>0</v>
      </c>
      <c r="F270" s="37">
        <v>0</v>
      </c>
      <c r="G270" s="37">
        <v>0</v>
      </c>
      <c r="H270" s="37">
        <v>0</v>
      </c>
      <c r="I270" s="37">
        <v>0</v>
      </c>
      <c r="J270" s="37">
        <v>0</v>
      </c>
      <c r="K270" s="37">
        <v>2</v>
      </c>
      <c r="L270" s="37">
        <v>12545454</v>
      </c>
      <c r="M270" s="37">
        <v>0</v>
      </c>
      <c r="N270" s="37">
        <v>-2</v>
      </c>
      <c r="O270" s="37">
        <v>0</v>
      </c>
    </row>
    <row r="271" spans="1:15" x14ac:dyDescent="0.2">
      <c r="A271" s="36" t="s">
        <v>3586</v>
      </c>
      <c r="B271" s="37" t="s">
        <v>11</v>
      </c>
      <c r="C271" s="37">
        <v>0</v>
      </c>
      <c r="D271" s="37">
        <v>0</v>
      </c>
      <c r="E271" s="37">
        <v>0</v>
      </c>
      <c r="F271" s="37">
        <v>0</v>
      </c>
      <c r="G271" s="37">
        <v>0</v>
      </c>
      <c r="H271" s="37">
        <v>0</v>
      </c>
      <c r="I271" s="37">
        <v>0</v>
      </c>
      <c r="J271" s="37">
        <v>0</v>
      </c>
      <c r="K271" s="37">
        <v>2</v>
      </c>
      <c r="L271" s="37">
        <v>15363636</v>
      </c>
      <c r="M271" s="37">
        <v>0</v>
      </c>
      <c r="N271" s="37">
        <v>-2</v>
      </c>
      <c r="O271" s="37">
        <v>0</v>
      </c>
    </row>
    <row r="272" spans="1:15" x14ac:dyDescent="0.2">
      <c r="A272" s="36" t="s">
        <v>2298</v>
      </c>
      <c r="B272" s="37" t="s">
        <v>650</v>
      </c>
      <c r="C272" s="37">
        <v>0</v>
      </c>
      <c r="D272" s="37">
        <v>0</v>
      </c>
      <c r="E272" s="37">
        <v>0</v>
      </c>
      <c r="F272" s="37">
        <v>0</v>
      </c>
      <c r="G272" s="37">
        <v>0</v>
      </c>
      <c r="H272" s="37">
        <v>0</v>
      </c>
      <c r="I272" s="37">
        <v>0</v>
      </c>
      <c r="J272" s="37">
        <v>0</v>
      </c>
      <c r="K272" s="37">
        <v>2</v>
      </c>
      <c r="L272" s="37">
        <v>1963636</v>
      </c>
      <c r="M272" s="37">
        <v>0</v>
      </c>
      <c r="N272" s="37">
        <v>-2</v>
      </c>
      <c r="O272" s="37">
        <v>0</v>
      </c>
    </row>
    <row r="273" spans="1:15" x14ac:dyDescent="0.2">
      <c r="A273" s="36" t="s">
        <v>3587</v>
      </c>
      <c r="B273" s="37" t="s">
        <v>20</v>
      </c>
      <c r="C273" s="37">
        <v>0</v>
      </c>
      <c r="D273" s="37">
        <v>0</v>
      </c>
      <c r="E273" s="37">
        <v>0</v>
      </c>
      <c r="F273" s="37">
        <v>0</v>
      </c>
      <c r="G273" s="37">
        <v>0</v>
      </c>
      <c r="H273" s="37">
        <v>0</v>
      </c>
      <c r="I273" s="37">
        <v>0</v>
      </c>
      <c r="J273" s="37">
        <v>0</v>
      </c>
      <c r="K273" s="37">
        <v>2</v>
      </c>
      <c r="L273" s="37">
        <v>27618182</v>
      </c>
      <c r="M273" s="37">
        <v>0</v>
      </c>
      <c r="N273" s="37">
        <v>-2</v>
      </c>
      <c r="O273" s="37">
        <v>0</v>
      </c>
    </row>
    <row r="274" spans="1:15" x14ac:dyDescent="0.2">
      <c r="A274" s="36" t="s">
        <v>3588</v>
      </c>
      <c r="B274" s="37" t="s">
        <v>20</v>
      </c>
      <c r="C274" s="37">
        <v>0</v>
      </c>
      <c r="D274" s="37">
        <v>0</v>
      </c>
      <c r="E274" s="37">
        <v>0</v>
      </c>
      <c r="F274" s="37">
        <v>0</v>
      </c>
      <c r="G274" s="37">
        <v>0</v>
      </c>
      <c r="H274" s="37">
        <v>0</v>
      </c>
      <c r="I274" s="37">
        <v>0</v>
      </c>
      <c r="J274" s="37">
        <v>0</v>
      </c>
      <c r="K274" s="37">
        <v>2</v>
      </c>
      <c r="L274" s="37">
        <v>34454546</v>
      </c>
      <c r="M274" s="37">
        <v>0</v>
      </c>
      <c r="N274" s="37">
        <v>-2</v>
      </c>
      <c r="O274" s="37">
        <v>0</v>
      </c>
    </row>
    <row r="275" spans="1:15" x14ac:dyDescent="0.2">
      <c r="A275" s="36" t="s">
        <v>3589</v>
      </c>
      <c r="B275" s="37" t="s">
        <v>11</v>
      </c>
      <c r="C275" s="37">
        <v>0</v>
      </c>
      <c r="D275" s="37">
        <v>0</v>
      </c>
      <c r="E275" s="37">
        <v>0</v>
      </c>
      <c r="F275" s="37">
        <v>0</v>
      </c>
      <c r="G275" s="37">
        <v>0</v>
      </c>
      <c r="H275" s="37">
        <v>0</v>
      </c>
      <c r="I275" s="37">
        <v>0</v>
      </c>
      <c r="J275" s="37">
        <v>0</v>
      </c>
      <c r="K275" s="37">
        <v>2</v>
      </c>
      <c r="L275" s="37">
        <v>4163636</v>
      </c>
      <c r="M275" s="37">
        <v>0</v>
      </c>
      <c r="N275" s="37">
        <v>-2</v>
      </c>
      <c r="O275" s="37">
        <v>0</v>
      </c>
    </row>
    <row r="276" spans="1:15" x14ac:dyDescent="0.2">
      <c r="A276" s="36" t="s">
        <v>3590</v>
      </c>
      <c r="B276" s="37" t="s">
        <v>11</v>
      </c>
      <c r="C276" s="37">
        <v>0</v>
      </c>
      <c r="D276" s="37">
        <v>0</v>
      </c>
      <c r="E276" s="37">
        <v>0</v>
      </c>
      <c r="F276" s="37">
        <v>0</v>
      </c>
      <c r="G276" s="37">
        <v>0</v>
      </c>
      <c r="H276" s="37">
        <v>-1</v>
      </c>
      <c r="I276" s="37">
        <v>-231818</v>
      </c>
      <c r="J276" s="37">
        <v>231818</v>
      </c>
      <c r="K276" s="37">
        <v>0</v>
      </c>
      <c r="L276" s="37">
        <v>0</v>
      </c>
      <c r="M276" s="37">
        <v>0</v>
      </c>
      <c r="N276" s="37">
        <v>-1</v>
      </c>
      <c r="O276" s="37">
        <v>-231818</v>
      </c>
    </row>
    <row r="277" spans="1:15" x14ac:dyDescent="0.2">
      <c r="A277" s="36" t="s">
        <v>3591</v>
      </c>
      <c r="B277" s="37" t="s">
        <v>2757</v>
      </c>
      <c r="C277" s="37">
        <v>0</v>
      </c>
      <c r="D277" s="37">
        <v>0</v>
      </c>
      <c r="E277" s="37">
        <v>0</v>
      </c>
      <c r="F277" s="37">
        <v>0</v>
      </c>
      <c r="G277" s="37">
        <v>0</v>
      </c>
      <c r="H277" s="37">
        <v>4</v>
      </c>
      <c r="I277" s="37">
        <v>3836362</v>
      </c>
      <c r="J277" s="37">
        <v>959090.5</v>
      </c>
      <c r="K277" s="37">
        <v>5</v>
      </c>
      <c r="L277" s="37">
        <v>6800000</v>
      </c>
      <c r="M277" s="37">
        <v>4795452.5</v>
      </c>
      <c r="N277" s="37">
        <v>-1</v>
      </c>
      <c r="O277" s="37">
        <v>-959090.5</v>
      </c>
    </row>
    <row r="278" spans="1:15" x14ac:dyDescent="0.2">
      <c r="A278" s="36" t="s">
        <v>3592</v>
      </c>
      <c r="B278" s="37" t="s">
        <v>141</v>
      </c>
      <c r="C278" s="37">
        <v>0</v>
      </c>
      <c r="D278" s="37">
        <v>0</v>
      </c>
      <c r="E278" s="37">
        <v>0</v>
      </c>
      <c r="F278" s="37">
        <v>0</v>
      </c>
      <c r="G278" s="37">
        <v>0</v>
      </c>
      <c r="H278" s="37">
        <v>2</v>
      </c>
      <c r="I278" s="37">
        <v>509090</v>
      </c>
      <c r="J278" s="37">
        <v>254545</v>
      </c>
      <c r="K278" s="37">
        <v>3</v>
      </c>
      <c r="L278" s="37">
        <v>1618182</v>
      </c>
      <c r="M278" s="37">
        <v>763635</v>
      </c>
      <c r="N278" s="37">
        <v>-1</v>
      </c>
      <c r="O278" s="37">
        <v>-254545</v>
      </c>
    </row>
    <row r="279" spans="1:15" x14ac:dyDescent="0.2">
      <c r="A279" s="36" t="s">
        <v>3593</v>
      </c>
      <c r="B279" s="37" t="s">
        <v>25</v>
      </c>
      <c r="C279" s="37">
        <v>0</v>
      </c>
      <c r="D279" s="37">
        <v>0</v>
      </c>
      <c r="E279" s="37">
        <v>0</v>
      </c>
      <c r="F279" s="37">
        <v>0</v>
      </c>
      <c r="G279" s="37">
        <v>0</v>
      </c>
      <c r="H279" s="37">
        <v>4</v>
      </c>
      <c r="I279" s="37">
        <v>880000</v>
      </c>
      <c r="J279" s="37">
        <v>220000</v>
      </c>
      <c r="K279" s="37">
        <v>5</v>
      </c>
      <c r="L279" s="37">
        <v>1909091</v>
      </c>
      <c r="M279" s="37">
        <v>1100000</v>
      </c>
      <c r="N279" s="37">
        <v>-1</v>
      </c>
      <c r="O279" s="37">
        <v>-220000</v>
      </c>
    </row>
    <row r="280" spans="1:15" x14ac:dyDescent="0.2">
      <c r="A280" s="36" t="s">
        <v>3594</v>
      </c>
      <c r="B280" s="37" t="s">
        <v>11</v>
      </c>
      <c r="C280" s="37">
        <v>0</v>
      </c>
      <c r="D280" s="37">
        <v>0</v>
      </c>
      <c r="E280" s="37">
        <v>0</v>
      </c>
      <c r="F280" s="37">
        <v>0</v>
      </c>
      <c r="G280" s="37">
        <v>0</v>
      </c>
      <c r="H280" s="37">
        <v>2</v>
      </c>
      <c r="I280" s="37">
        <v>9909090</v>
      </c>
      <c r="J280" s="37">
        <v>4954545</v>
      </c>
      <c r="K280" s="37">
        <v>3</v>
      </c>
      <c r="L280" s="37">
        <v>16109091</v>
      </c>
      <c r="M280" s="37">
        <v>14863635</v>
      </c>
      <c r="N280" s="37">
        <v>-1</v>
      </c>
      <c r="O280" s="37">
        <v>-4954545</v>
      </c>
    </row>
    <row r="281" spans="1:15" x14ac:dyDescent="0.2">
      <c r="A281" s="36" t="s">
        <v>3595</v>
      </c>
      <c r="B281" s="37" t="s">
        <v>20</v>
      </c>
      <c r="C281" s="37">
        <v>0</v>
      </c>
      <c r="D281" s="37">
        <v>0</v>
      </c>
      <c r="E281" s="37">
        <v>0</v>
      </c>
      <c r="F281" s="37">
        <v>0</v>
      </c>
      <c r="G281" s="37">
        <v>0</v>
      </c>
      <c r="H281" s="37">
        <v>1</v>
      </c>
      <c r="I281" s="37">
        <v>1330000</v>
      </c>
      <c r="J281" s="37">
        <v>1330000</v>
      </c>
      <c r="K281" s="37">
        <v>2</v>
      </c>
      <c r="L281" s="37">
        <v>2672726</v>
      </c>
      <c r="M281" s="37">
        <v>2660000</v>
      </c>
      <c r="N281" s="37">
        <v>-1</v>
      </c>
      <c r="O281" s="37">
        <v>-1330000</v>
      </c>
    </row>
    <row r="282" spans="1:15" x14ac:dyDescent="0.2">
      <c r="A282" s="36" t="s">
        <v>3596</v>
      </c>
      <c r="B282" s="37" t="s">
        <v>11</v>
      </c>
      <c r="C282" s="37">
        <v>0</v>
      </c>
      <c r="D282" s="37">
        <v>0</v>
      </c>
      <c r="E282" s="37">
        <v>0</v>
      </c>
      <c r="F282" s="37">
        <v>0</v>
      </c>
      <c r="G282" s="37">
        <v>0</v>
      </c>
      <c r="H282" s="37">
        <v>3</v>
      </c>
      <c r="I282" s="37">
        <v>6272727</v>
      </c>
      <c r="J282" s="37">
        <v>2090909</v>
      </c>
      <c r="K282" s="37">
        <v>4</v>
      </c>
      <c r="L282" s="37">
        <v>9345453</v>
      </c>
      <c r="M282" s="37">
        <v>8363636</v>
      </c>
      <c r="N282" s="37">
        <v>-1</v>
      </c>
      <c r="O282" s="37">
        <v>-2090909</v>
      </c>
    </row>
    <row r="283" spans="1:15" x14ac:dyDescent="0.2">
      <c r="A283" s="36" t="s">
        <v>3597</v>
      </c>
      <c r="B283" s="37" t="s">
        <v>11</v>
      </c>
      <c r="C283" s="37">
        <v>0</v>
      </c>
      <c r="D283" s="37">
        <v>0</v>
      </c>
      <c r="E283" s="37">
        <v>0</v>
      </c>
      <c r="F283" s="37">
        <v>0</v>
      </c>
      <c r="G283" s="37">
        <v>0</v>
      </c>
      <c r="H283" s="37">
        <v>5</v>
      </c>
      <c r="I283" s="37">
        <v>90000000</v>
      </c>
      <c r="J283" s="37">
        <v>18000000</v>
      </c>
      <c r="K283" s="37">
        <v>6</v>
      </c>
      <c r="L283" s="37">
        <v>106409090</v>
      </c>
      <c r="M283" s="37">
        <v>108000000</v>
      </c>
      <c r="N283" s="37">
        <v>-1</v>
      </c>
      <c r="O283" s="37">
        <v>-18000000</v>
      </c>
    </row>
    <row r="284" spans="1:15" x14ac:dyDescent="0.2">
      <c r="A284" s="36" t="s">
        <v>3598</v>
      </c>
      <c r="B284" s="37" t="s">
        <v>11</v>
      </c>
      <c r="C284" s="37">
        <v>0</v>
      </c>
      <c r="D284" s="37">
        <v>0</v>
      </c>
      <c r="E284" s="37">
        <v>0</v>
      </c>
      <c r="F284" s="37">
        <v>0</v>
      </c>
      <c r="G284" s="37">
        <v>0</v>
      </c>
      <c r="H284" s="37">
        <v>3</v>
      </c>
      <c r="I284" s="37">
        <v>11792727</v>
      </c>
      <c r="J284" s="37">
        <v>3930909</v>
      </c>
      <c r="K284" s="37">
        <v>4</v>
      </c>
      <c r="L284" s="37">
        <v>16000000</v>
      </c>
      <c r="M284" s="37">
        <v>15723636</v>
      </c>
      <c r="N284" s="37">
        <v>-1</v>
      </c>
      <c r="O284" s="37">
        <v>-3930909</v>
      </c>
    </row>
    <row r="285" spans="1:15" x14ac:dyDescent="0.2">
      <c r="A285" s="36" t="s">
        <v>3599</v>
      </c>
      <c r="B285" s="37" t="s">
        <v>141</v>
      </c>
      <c r="C285" s="37">
        <v>0</v>
      </c>
      <c r="D285" s="37">
        <v>0</v>
      </c>
      <c r="E285" s="37">
        <v>0</v>
      </c>
      <c r="F285" s="37">
        <v>0</v>
      </c>
      <c r="G285" s="37">
        <v>0</v>
      </c>
      <c r="H285" s="37">
        <v>1</v>
      </c>
      <c r="I285" s="37">
        <v>450000</v>
      </c>
      <c r="J285" s="37">
        <v>450000</v>
      </c>
      <c r="K285" s="37">
        <v>2</v>
      </c>
      <c r="L285" s="37">
        <v>2181818</v>
      </c>
      <c r="M285" s="37">
        <v>900000</v>
      </c>
      <c r="N285" s="37">
        <v>-1</v>
      </c>
      <c r="O285" s="37">
        <v>-450000</v>
      </c>
    </row>
    <row r="286" spans="1:15" x14ac:dyDescent="0.2">
      <c r="A286" s="36" t="s">
        <v>2309</v>
      </c>
      <c r="B286" s="37" t="s">
        <v>11</v>
      </c>
      <c r="C286" s="37">
        <v>0</v>
      </c>
      <c r="D286" s="37">
        <v>0</v>
      </c>
      <c r="E286" s="37">
        <v>0</v>
      </c>
      <c r="F286" s="37">
        <v>0</v>
      </c>
      <c r="G286" s="37">
        <v>0</v>
      </c>
      <c r="H286" s="37">
        <v>0</v>
      </c>
      <c r="I286" s="37">
        <v>0</v>
      </c>
      <c r="J286" s="37">
        <v>0</v>
      </c>
      <c r="K286" s="37">
        <v>1</v>
      </c>
      <c r="L286" s="37">
        <v>1409091</v>
      </c>
      <c r="M286" s="37">
        <v>0</v>
      </c>
      <c r="N286" s="37">
        <v>-1</v>
      </c>
      <c r="O286" s="37">
        <v>0</v>
      </c>
    </row>
    <row r="287" spans="1:15" x14ac:dyDescent="0.2">
      <c r="A287" s="36" t="s">
        <v>3600</v>
      </c>
      <c r="B287" s="37" t="s">
        <v>11</v>
      </c>
      <c r="C287" s="37">
        <v>0</v>
      </c>
      <c r="D287" s="37">
        <v>0</v>
      </c>
      <c r="E287" s="37">
        <v>0</v>
      </c>
      <c r="F287" s="37">
        <v>0</v>
      </c>
      <c r="G287" s="37">
        <v>0</v>
      </c>
      <c r="H287" s="37">
        <v>0</v>
      </c>
      <c r="I287" s="37">
        <v>0</v>
      </c>
      <c r="J287" s="37">
        <v>0</v>
      </c>
      <c r="K287" s="37">
        <v>1</v>
      </c>
      <c r="L287" s="37">
        <v>990909</v>
      </c>
      <c r="M287" s="37">
        <v>0</v>
      </c>
      <c r="N287" s="37">
        <v>-1</v>
      </c>
      <c r="O287" s="37">
        <v>0</v>
      </c>
    </row>
    <row r="288" spans="1:15" x14ac:dyDescent="0.2">
      <c r="A288" s="36" t="s">
        <v>3601</v>
      </c>
      <c r="B288" s="37" t="s">
        <v>11</v>
      </c>
      <c r="C288" s="37">
        <v>0</v>
      </c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0</v>
      </c>
      <c r="J288" s="37">
        <v>0</v>
      </c>
      <c r="K288" s="37">
        <v>1</v>
      </c>
      <c r="L288" s="37">
        <v>3590909</v>
      </c>
      <c r="M288" s="37">
        <v>0</v>
      </c>
      <c r="N288" s="37">
        <v>-1</v>
      </c>
      <c r="O288" s="37">
        <v>0</v>
      </c>
    </row>
    <row r="289" spans="1:15" x14ac:dyDescent="0.2">
      <c r="A289" s="36" t="s">
        <v>3602</v>
      </c>
      <c r="B289" s="37" t="s">
        <v>11</v>
      </c>
      <c r="C289" s="37">
        <v>0</v>
      </c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0</v>
      </c>
      <c r="J289" s="37">
        <v>0</v>
      </c>
      <c r="K289" s="37">
        <v>1</v>
      </c>
      <c r="L289" s="37">
        <v>5818182</v>
      </c>
      <c r="M289" s="37">
        <v>0</v>
      </c>
      <c r="N289" s="37">
        <v>-1</v>
      </c>
      <c r="O289" s="37">
        <v>0</v>
      </c>
    </row>
    <row r="290" spans="1:15" x14ac:dyDescent="0.2">
      <c r="A290" s="36" t="s">
        <v>3603</v>
      </c>
      <c r="B290" s="37" t="s">
        <v>11</v>
      </c>
      <c r="C290" s="37">
        <v>0</v>
      </c>
      <c r="D290" s="37">
        <v>0</v>
      </c>
      <c r="E290" s="37">
        <v>0</v>
      </c>
      <c r="F290" s="37">
        <v>0</v>
      </c>
      <c r="G290" s="37">
        <v>0</v>
      </c>
      <c r="H290" s="37">
        <v>0</v>
      </c>
      <c r="I290" s="37">
        <v>0</v>
      </c>
      <c r="J290" s="37">
        <v>0</v>
      </c>
      <c r="K290" s="37">
        <v>1</v>
      </c>
      <c r="L290" s="37">
        <v>6272727</v>
      </c>
      <c r="M290" s="37">
        <v>0</v>
      </c>
      <c r="N290" s="37">
        <v>-1</v>
      </c>
      <c r="O290" s="37">
        <v>0</v>
      </c>
    </row>
    <row r="291" spans="1:15" x14ac:dyDescent="0.2">
      <c r="A291" s="36" t="s">
        <v>3604</v>
      </c>
      <c r="B291" s="37" t="s">
        <v>11</v>
      </c>
      <c r="C291" s="37">
        <v>0</v>
      </c>
      <c r="D291" s="37">
        <v>0</v>
      </c>
      <c r="E291" s="37">
        <v>0</v>
      </c>
      <c r="F291" s="37">
        <v>0</v>
      </c>
      <c r="G291" s="37">
        <v>0</v>
      </c>
      <c r="H291" s="37">
        <v>0</v>
      </c>
      <c r="I291" s="37">
        <v>0</v>
      </c>
      <c r="J291" s="37">
        <v>0</v>
      </c>
      <c r="K291" s="37">
        <v>1</v>
      </c>
      <c r="L291" s="37">
        <v>7545455</v>
      </c>
      <c r="M291" s="37">
        <v>0</v>
      </c>
      <c r="N291" s="37">
        <v>-1</v>
      </c>
      <c r="O291" s="37">
        <v>0</v>
      </c>
    </row>
    <row r="292" spans="1:15" x14ac:dyDescent="0.2">
      <c r="A292" s="36" t="s">
        <v>3605</v>
      </c>
      <c r="B292" s="37" t="s">
        <v>11</v>
      </c>
      <c r="C292" s="37">
        <v>0</v>
      </c>
      <c r="D292" s="37">
        <v>0</v>
      </c>
      <c r="E292" s="37">
        <v>0</v>
      </c>
      <c r="F292" s="37">
        <v>0</v>
      </c>
      <c r="G292" s="37">
        <v>0</v>
      </c>
      <c r="H292" s="37">
        <v>0</v>
      </c>
      <c r="I292" s="37">
        <v>0</v>
      </c>
      <c r="J292" s="37">
        <v>0</v>
      </c>
      <c r="K292" s="37">
        <v>1</v>
      </c>
      <c r="L292" s="37">
        <v>4363636</v>
      </c>
      <c r="M292" s="37">
        <v>0</v>
      </c>
      <c r="N292" s="37">
        <v>-1</v>
      </c>
      <c r="O292" s="37">
        <v>0</v>
      </c>
    </row>
    <row r="293" spans="1:15" x14ac:dyDescent="0.2">
      <c r="A293" s="36" t="s">
        <v>3606</v>
      </c>
      <c r="B293" s="37" t="s">
        <v>11</v>
      </c>
      <c r="C293" s="37">
        <v>0</v>
      </c>
      <c r="D293" s="37">
        <v>0</v>
      </c>
      <c r="E293" s="37">
        <v>0</v>
      </c>
      <c r="F293" s="37">
        <v>0</v>
      </c>
      <c r="G293" s="37">
        <v>0</v>
      </c>
      <c r="H293" s="37">
        <v>0</v>
      </c>
      <c r="I293" s="37">
        <v>0</v>
      </c>
      <c r="J293" s="37">
        <v>0</v>
      </c>
      <c r="K293" s="37">
        <v>1</v>
      </c>
      <c r="L293" s="37">
        <v>7327273</v>
      </c>
      <c r="M293" s="37">
        <v>0</v>
      </c>
      <c r="N293" s="37">
        <v>-1</v>
      </c>
      <c r="O293" s="37">
        <v>0</v>
      </c>
    </row>
    <row r="294" spans="1:15" x14ac:dyDescent="0.2">
      <c r="A294" s="36" t="s">
        <v>3607</v>
      </c>
      <c r="B294" s="37" t="s">
        <v>11</v>
      </c>
      <c r="C294" s="37">
        <v>0</v>
      </c>
      <c r="D294" s="37">
        <v>0</v>
      </c>
      <c r="E294" s="37">
        <v>0</v>
      </c>
      <c r="F294" s="37">
        <v>0</v>
      </c>
      <c r="G294" s="37">
        <v>0</v>
      </c>
      <c r="H294" s="37">
        <v>0</v>
      </c>
      <c r="I294" s="37">
        <v>0</v>
      </c>
      <c r="J294" s="37">
        <v>0</v>
      </c>
      <c r="K294" s="37">
        <v>1</v>
      </c>
      <c r="L294" s="37">
        <v>318182</v>
      </c>
      <c r="M294" s="37">
        <v>0</v>
      </c>
      <c r="N294" s="37">
        <v>-1</v>
      </c>
      <c r="O294" s="37">
        <v>0</v>
      </c>
    </row>
    <row r="295" spans="1:15" x14ac:dyDescent="0.2">
      <c r="A295" s="36" t="s">
        <v>2150</v>
      </c>
      <c r="B295" s="37" t="s">
        <v>11</v>
      </c>
      <c r="C295" s="37">
        <v>0</v>
      </c>
      <c r="D295" s="37">
        <v>0</v>
      </c>
      <c r="E295" s="37">
        <v>0</v>
      </c>
      <c r="F295" s="37">
        <v>0</v>
      </c>
      <c r="G295" s="37">
        <v>0</v>
      </c>
      <c r="H295" s="37">
        <v>0</v>
      </c>
      <c r="I295" s="37">
        <v>0</v>
      </c>
      <c r="J295" s="37">
        <v>0</v>
      </c>
      <c r="K295" s="37">
        <v>1</v>
      </c>
      <c r="L295" s="37">
        <v>2090909</v>
      </c>
      <c r="M295" s="37">
        <v>0</v>
      </c>
      <c r="N295" s="37">
        <v>-1</v>
      </c>
      <c r="O295" s="37">
        <v>0</v>
      </c>
    </row>
    <row r="296" spans="1:15" x14ac:dyDescent="0.2">
      <c r="A296" s="36" t="s">
        <v>2132</v>
      </c>
      <c r="B296" s="37" t="s">
        <v>11</v>
      </c>
      <c r="C296" s="37">
        <v>0</v>
      </c>
      <c r="D296" s="37">
        <v>0</v>
      </c>
      <c r="E296" s="37">
        <v>0</v>
      </c>
      <c r="F296" s="37">
        <v>0</v>
      </c>
      <c r="G296" s="37">
        <v>0</v>
      </c>
      <c r="H296" s="37">
        <v>0</v>
      </c>
      <c r="I296" s="37">
        <v>0</v>
      </c>
      <c r="J296" s="37">
        <v>0</v>
      </c>
      <c r="K296" s="37">
        <v>1</v>
      </c>
      <c r="L296" s="37">
        <v>590909</v>
      </c>
      <c r="M296" s="37">
        <v>0</v>
      </c>
      <c r="N296" s="37">
        <v>-1</v>
      </c>
      <c r="O296" s="37">
        <v>0</v>
      </c>
    </row>
    <row r="297" spans="1:15" x14ac:dyDescent="0.2">
      <c r="A297" s="36" t="s">
        <v>3608</v>
      </c>
      <c r="B297" s="37" t="s">
        <v>11</v>
      </c>
      <c r="C297" s="37">
        <v>0</v>
      </c>
      <c r="D297" s="37">
        <v>0</v>
      </c>
      <c r="E297" s="37">
        <v>0</v>
      </c>
      <c r="F297" s="37">
        <v>0</v>
      </c>
      <c r="G297" s="37">
        <v>0</v>
      </c>
      <c r="H297" s="37">
        <v>0</v>
      </c>
      <c r="I297" s="37">
        <v>0</v>
      </c>
      <c r="J297" s="37">
        <v>0</v>
      </c>
      <c r="K297" s="37">
        <v>1</v>
      </c>
      <c r="L297" s="37">
        <v>1900000</v>
      </c>
      <c r="M297" s="37">
        <v>0</v>
      </c>
      <c r="N297" s="37">
        <v>-1</v>
      </c>
      <c r="O297" s="37">
        <v>0</v>
      </c>
    </row>
    <row r="298" spans="1:15" x14ac:dyDescent="0.2">
      <c r="A298" s="36" t="s">
        <v>3609</v>
      </c>
      <c r="B298" s="37" t="s">
        <v>11</v>
      </c>
      <c r="C298" s="37">
        <v>0</v>
      </c>
      <c r="D298" s="37">
        <v>0</v>
      </c>
      <c r="E298" s="37">
        <v>0</v>
      </c>
      <c r="F298" s="37">
        <v>0</v>
      </c>
      <c r="G298" s="37">
        <v>0</v>
      </c>
      <c r="H298" s="37">
        <v>0</v>
      </c>
      <c r="I298" s="37">
        <v>0</v>
      </c>
      <c r="J298" s="37">
        <v>0</v>
      </c>
      <c r="K298" s="37">
        <v>1</v>
      </c>
      <c r="L298" s="37">
        <v>1500000</v>
      </c>
      <c r="M298" s="37">
        <v>0</v>
      </c>
      <c r="N298" s="37">
        <v>-1</v>
      </c>
      <c r="O298" s="37">
        <v>0</v>
      </c>
    </row>
    <row r="299" spans="1:15" x14ac:dyDescent="0.2">
      <c r="A299" s="36" t="s">
        <v>3610</v>
      </c>
      <c r="B299" s="37" t="s">
        <v>11</v>
      </c>
      <c r="C299" s="37">
        <v>0</v>
      </c>
      <c r="D299" s="37">
        <v>0</v>
      </c>
      <c r="E299" s="37">
        <v>0</v>
      </c>
      <c r="F299" s="37">
        <v>0</v>
      </c>
      <c r="G299" s="37">
        <v>0</v>
      </c>
      <c r="H299" s="37">
        <v>0</v>
      </c>
      <c r="I299" s="37">
        <v>0</v>
      </c>
      <c r="J299" s="37">
        <v>0</v>
      </c>
      <c r="K299" s="37">
        <v>1</v>
      </c>
      <c r="L299" s="37">
        <v>4000000</v>
      </c>
      <c r="M299" s="37">
        <v>0</v>
      </c>
      <c r="N299" s="37">
        <v>-1</v>
      </c>
      <c r="O299" s="37">
        <v>0</v>
      </c>
    </row>
    <row r="300" spans="1:15" x14ac:dyDescent="0.2">
      <c r="A300" s="36" t="s">
        <v>3611</v>
      </c>
      <c r="B300" s="37" t="s">
        <v>11</v>
      </c>
      <c r="C300" s="37">
        <v>0</v>
      </c>
      <c r="D300" s="37">
        <v>0</v>
      </c>
      <c r="E300" s="37">
        <v>0</v>
      </c>
      <c r="F300" s="37">
        <v>0</v>
      </c>
      <c r="G300" s="37">
        <v>0</v>
      </c>
      <c r="H300" s="37">
        <v>0</v>
      </c>
      <c r="I300" s="37">
        <v>0</v>
      </c>
      <c r="J300" s="37">
        <v>0</v>
      </c>
      <c r="K300" s="37">
        <v>1</v>
      </c>
      <c r="L300" s="37">
        <v>30909091</v>
      </c>
      <c r="M300" s="37">
        <v>0</v>
      </c>
      <c r="N300" s="37">
        <v>-1</v>
      </c>
      <c r="O300" s="37">
        <v>0</v>
      </c>
    </row>
    <row r="301" spans="1:15" x14ac:dyDescent="0.2">
      <c r="A301" s="36" t="s">
        <v>3612</v>
      </c>
      <c r="B301" s="37" t="s">
        <v>11</v>
      </c>
      <c r="C301" s="37">
        <v>0</v>
      </c>
      <c r="D301" s="37">
        <v>0</v>
      </c>
      <c r="E301" s="37">
        <v>0</v>
      </c>
      <c r="F301" s="37">
        <v>0</v>
      </c>
      <c r="G301" s="37">
        <v>0</v>
      </c>
      <c r="H301" s="37">
        <v>0</v>
      </c>
      <c r="I301" s="37">
        <v>0</v>
      </c>
      <c r="J301" s="37">
        <v>0</v>
      </c>
      <c r="K301" s="37">
        <v>1</v>
      </c>
      <c r="L301" s="37">
        <v>2727273</v>
      </c>
      <c r="M301" s="37">
        <v>0</v>
      </c>
      <c r="N301" s="37">
        <v>-1</v>
      </c>
      <c r="O301" s="37">
        <v>0</v>
      </c>
    </row>
    <row r="302" spans="1:15" x14ac:dyDescent="0.2">
      <c r="A302" s="36" t="s">
        <v>3613</v>
      </c>
      <c r="B302" s="37" t="s">
        <v>11</v>
      </c>
      <c r="C302" s="37">
        <v>0</v>
      </c>
      <c r="D302" s="37">
        <v>0</v>
      </c>
      <c r="E302" s="37">
        <v>0</v>
      </c>
      <c r="F302" s="37">
        <v>0</v>
      </c>
      <c r="G302" s="37">
        <v>0</v>
      </c>
      <c r="H302" s="37">
        <v>0</v>
      </c>
      <c r="I302" s="37">
        <v>0</v>
      </c>
      <c r="J302" s="37">
        <v>0</v>
      </c>
      <c r="K302" s="37">
        <v>1</v>
      </c>
      <c r="L302" s="37">
        <v>1363636</v>
      </c>
      <c r="M302" s="37">
        <v>0</v>
      </c>
      <c r="N302" s="37">
        <v>-1</v>
      </c>
      <c r="O302" s="37">
        <v>0</v>
      </c>
    </row>
    <row r="303" spans="1:15" x14ac:dyDescent="0.2">
      <c r="A303" s="36" t="s">
        <v>3614</v>
      </c>
      <c r="B303" s="37" t="s">
        <v>11</v>
      </c>
      <c r="C303" s="37">
        <v>0</v>
      </c>
      <c r="D303" s="37">
        <v>0</v>
      </c>
      <c r="E303" s="37">
        <v>0</v>
      </c>
      <c r="F303" s="37">
        <v>0</v>
      </c>
      <c r="G303" s="37">
        <v>0</v>
      </c>
      <c r="H303" s="37">
        <v>0</v>
      </c>
      <c r="I303" s="37">
        <v>0</v>
      </c>
      <c r="J303" s="37">
        <v>0</v>
      </c>
      <c r="K303" s="37">
        <v>1</v>
      </c>
      <c r="L303" s="37">
        <v>590909</v>
      </c>
      <c r="M303" s="37">
        <v>0</v>
      </c>
      <c r="N303" s="37">
        <v>-1</v>
      </c>
      <c r="O303" s="37">
        <v>0</v>
      </c>
    </row>
    <row r="304" spans="1:15" x14ac:dyDescent="0.2">
      <c r="A304" s="36" t="s">
        <v>3615</v>
      </c>
      <c r="B304" s="37" t="s">
        <v>25</v>
      </c>
      <c r="C304" s="37">
        <v>0</v>
      </c>
      <c r="D304" s="37">
        <v>0</v>
      </c>
      <c r="E304" s="37">
        <v>0</v>
      </c>
      <c r="F304" s="37">
        <v>0</v>
      </c>
      <c r="G304" s="37">
        <v>0</v>
      </c>
      <c r="H304" s="37">
        <v>0</v>
      </c>
      <c r="I304" s="37">
        <v>0</v>
      </c>
      <c r="J304" s="37">
        <v>0</v>
      </c>
      <c r="K304" s="37">
        <v>1</v>
      </c>
      <c r="L304" s="37">
        <v>1090909</v>
      </c>
      <c r="M304" s="37">
        <v>0</v>
      </c>
      <c r="N304" s="37">
        <v>-1</v>
      </c>
      <c r="O304" s="37">
        <v>0</v>
      </c>
    </row>
    <row r="305" spans="1:15" x14ac:dyDescent="0.2">
      <c r="A305" s="36" t="s">
        <v>3616</v>
      </c>
      <c r="B305" s="37" t="s">
        <v>11</v>
      </c>
      <c r="C305" s="37">
        <v>0</v>
      </c>
      <c r="D305" s="37">
        <v>0</v>
      </c>
      <c r="E305" s="37">
        <v>0</v>
      </c>
      <c r="F305" s="37">
        <v>0</v>
      </c>
      <c r="G305" s="37">
        <v>0</v>
      </c>
      <c r="H305" s="37">
        <v>0</v>
      </c>
      <c r="I305" s="37">
        <v>0</v>
      </c>
      <c r="J305" s="37">
        <v>0</v>
      </c>
      <c r="K305" s="37">
        <v>1</v>
      </c>
      <c r="L305" s="37">
        <v>2546296</v>
      </c>
      <c r="M305" s="37">
        <v>0</v>
      </c>
      <c r="N305" s="37">
        <v>-1</v>
      </c>
      <c r="O305" s="37">
        <v>0</v>
      </c>
    </row>
    <row r="306" spans="1:15" x14ac:dyDescent="0.2">
      <c r="A306" s="36" t="s">
        <v>3617</v>
      </c>
      <c r="B306" s="37" t="s">
        <v>11</v>
      </c>
      <c r="C306" s="37">
        <v>0</v>
      </c>
      <c r="D306" s="37">
        <v>0</v>
      </c>
      <c r="E306" s="37">
        <v>0</v>
      </c>
      <c r="F306" s="37">
        <v>0</v>
      </c>
      <c r="G306" s="37">
        <v>0</v>
      </c>
      <c r="H306" s="37">
        <v>0</v>
      </c>
      <c r="I306" s="37">
        <v>0</v>
      </c>
      <c r="J306" s="37">
        <v>0</v>
      </c>
      <c r="K306" s="37">
        <v>1</v>
      </c>
      <c r="L306" s="37">
        <v>3863636</v>
      </c>
      <c r="M306" s="37">
        <v>0</v>
      </c>
      <c r="N306" s="37">
        <v>-1</v>
      </c>
      <c r="O306" s="37">
        <v>0</v>
      </c>
    </row>
    <row r="307" spans="1:15" x14ac:dyDescent="0.2">
      <c r="A307" s="36" t="s">
        <v>3618</v>
      </c>
      <c r="B307" s="37" t="s">
        <v>11</v>
      </c>
      <c r="C307" s="37">
        <v>0</v>
      </c>
      <c r="D307" s="37">
        <v>0</v>
      </c>
      <c r="E307" s="37">
        <v>0</v>
      </c>
      <c r="F307" s="37">
        <v>0</v>
      </c>
      <c r="G307" s="37">
        <v>0</v>
      </c>
      <c r="H307" s="37">
        <v>0</v>
      </c>
      <c r="I307" s="37">
        <v>0</v>
      </c>
      <c r="J307" s="37">
        <v>0</v>
      </c>
      <c r="K307" s="37">
        <v>1</v>
      </c>
      <c r="L307" s="37">
        <v>1690909</v>
      </c>
      <c r="M307" s="37">
        <v>0</v>
      </c>
      <c r="N307" s="37">
        <v>-1</v>
      </c>
      <c r="O307" s="37">
        <v>0</v>
      </c>
    </row>
    <row r="308" spans="1:15" x14ac:dyDescent="0.2">
      <c r="A308" s="36" t="s">
        <v>3619</v>
      </c>
      <c r="B308" s="37" t="s">
        <v>11</v>
      </c>
      <c r="C308" s="37">
        <v>0</v>
      </c>
      <c r="D308" s="37">
        <v>0</v>
      </c>
      <c r="E308" s="37">
        <v>0</v>
      </c>
      <c r="F308" s="37">
        <v>0</v>
      </c>
      <c r="G308" s="37">
        <v>0</v>
      </c>
      <c r="H308" s="37">
        <v>0</v>
      </c>
      <c r="I308" s="37">
        <v>0</v>
      </c>
      <c r="J308" s="37">
        <v>0</v>
      </c>
      <c r="K308" s="37">
        <v>1</v>
      </c>
      <c r="L308" s="37">
        <v>1590909</v>
      </c>
      <c r="M308" s="37">
        <v>0</v>
      </c>
      <c r="N308" s="37">
        <v>-1</v>
      </c>
      <c r="O308" s="37">
        <v>0</v>
      </c>
    </row>
    <row r="309" spans="1:15" x14ac:dyDescent="0.2">
      <c r="A309" s="36" t="s">
        <v>3620</v>
      </c>
      <c r="B309" s="37" t="s">
        <v>11</v>
      </c>
      <c r="C309" s="37">
        <v>0</v>
      </c>
      <c r="D309" s="37">
        <v>0</v>
      </c>
      <c r="E309" s="37">
        <v>0</v>
      </c>
      <c r="F309" s="37">
        <v>0</v>
      </c>
      <c r="G309" s="37">
        <v>0</v>
      </c>
      <c r="H309" s="37">
        <v>0</v>
      </c>
      <c r="I309" s="37">
        <v>0</v>
      </c>
      <c r="J309" s="37">
        <v>0</v>
      </c>
      <c r="K309" s="37">
        <v>1</v>
      </c>
      <c r="L309" s="37">
        <v>409091</v>
      </c>
      <c r="M309" s="37">
        <v>0</v>
      </c>
      <c r="N309" s="37">
        <v>-1</v>
      </c>
      <c r="O309" s="37">
        <v>0</v>
      </c>
    </row>
    <row r="310" spans="1:15" x14ac:dyDescent="0.2">
      <c r="A310" s="36" t="s">
        <v>3621</v>
      </c>
      <c r="B310" s="37" t="s">
        <v>11</v>
      </c>
      <c r="C310" s="37">
        <v>0</v>
      </c>
      <c r="D310" s="37">
        <v>0</v>
      </c>
      <c r="E310" s="37">
        <v>0</v>
      </c>
      <c r="F310" s="37">
        <v>0</v>
      </c>
      <c r="G310" s="37">
        <v>0</v>
      </c>
      <c r="H310" s="37">
        <v>0</v>
      </c>
      <c r="I310" s="37">
        <v>0</v>
      </c>
      <c r="J310" s="37">
        <v>0</v>
      </c>
      <c r="K310" s="37">
        <v>1</v>
      </c>
      <c r="L310" s="37">
        <v>1409091</v>
      </c>
      <c r="M310" s="37">
        <v>0</v>
      </c>
      <c r="N310" s="37">
        <v>-1</v>
      </c>
      <c r="O310" s="37">
        <v>0</v>
      </c>
    </row>
    <row r="311" spans="1:15" x14ac:dyDescent="0.2">
      <c r="A311" s="36" t="s">
        <v>3624</v>
      </c>
      <c r="B311" s="37" t="s">
        <v>11</v>
      </c>
      <c r="C311" s="37">
        <v>0</v>
      </c>
      <c r="D311" s="37">
        <v>0</v>
      </c>
      <c r="E311" s="37">
        <v>0</v>
      </c>
      <c r="F311" s="37">
        <v>0</v>
      </c>
      <c r="G311" s="37">
        <v>0</v>
      </c>
      <c r="H311" s="37">
        <v>0</v>
      </c>
      <c r="I311" s="37">
        <v>0</v>
      </c>
      <c r="J311" s="37">
        <v>0</v>
      </c>
      <c r="K311" s="37">
        <v>1</v>
      </c>
      <c r="L311" s="37">
        <v>709091</v>
      </c>
      <c r="M311" s="37">
        <v>0</v>
      </c>
      <c r="N311" s="37">
        <v>-1</v>
      </c>
      <c r="O311" s="37">
        <v>0</v>
      </c>
    </row>
    <row r="312" spans="1:15" x14ac:dyDescent="0.2">
      <c r="A312" s="36" t="s">
        <v>3625</v>
      </c>
      <c r="B312" s="37" t="s">
        <v>25</v>
      </c>
      <c r="C312" s="37">
        <v>0</v>
      </c>
      <c r="D312" s="37">
        <v>0</v>
      </c>
      <c r="E312" s="37">
        <v>0</v>
      </c>
      <c r="F312" s="37">
        <v>0</v>
      </c>
      <c r="G312" s="37">
        <v>0</v>
      </c>
      <c r="H312" s="37">
        <v>0</v>
      </c>
      <c r="I312" s="37">
        <v>0</v>
      </c>
      <c r="J312" s="37">
        <v>0</v>
      </c>
      <c r="K312" s="37">
        <v>1</v>
      </c>
      <c r="L312" s="37">
        <v>618182</v>
      </c>
      <c r="M312" s="37">
        <v>0</v>
      </c>
      <c r="N312" s="37">
        <v>-1</v>
      </c>
      <c r="O312" s="37">
        <v>0</v>
      </c>
    </row>
    <row r="313" spans="1:15" x14ac:dyDescent="0.2">
      <c r="A313" s="36" t="s">
        <v>3626</v>
      </c>
      <c r="B313" s="37" t="s">
        <v>11</v>
      </c>
      <c r="C313" s="37">
        <v>0</v>
      </c>
      <c r="D313" s="37">
        <v>0</v>
      </c>
      <c r="E313" s="37">
        <v>0</v>
      </c>
      <c r="F313" s="37">
        <v>0</v>
      </c>
      <c r="G313" s="37">
        <v>0</v>
      </c>
      <c r="H313" s="37">
        <v>0</v>
      </c>
      <c r="I313" s="37">
        <v>0</v>
      </c>
      <c r="J313" s="37">
        <v>0</v>
      </c>
      <c r="K313" s="37">
        <v>1</v>
      </c>
      <c r="L313" s="37">
        <v>309091</v>
      </c>
      <c r="M313" s="37">
        <v>0</v>
      </c>
      <c r="N313" s="37">
        <v>-1</v>
      </c>
      <c r="O313" s="37">
        <v>0</v>
      </c>
    </row>
    <row r="314" spans="1:15" x14ac:dyDescent="0.2">
      <c r="A314" s="36" t="s">
        <v>3627</v>
      </c>
      <c r="B314" s="37" t="s">
        <v>141</v>
      </c>
      <c r="C314" s="37">
        <v>0</v>
      </c>
      <c r="D314" s="37">
        <v>0</v>
      </c>
      <c r="E314" s="37">
        <v>0</v>
      </c>
      <c r="F314" s="37">
        <v>0</v>
      </c>
      <c r="G314" s="37">
        <v>0</v>
      </c>
      <c r="H314" s="37">
        <v>0</v>
      </c>
      <c r="I314" s="37">
        <v>0</v>
      </c>
      <c r="J314" s="37">
        <v>0</v>
      </c>
      <c r="K314" s="37">
        <v>1</v>
      </c>
      <c r="L314" s="37">
        <v>318182</v>
      </c>
      <c r="M314" s="37">
        <v>0</v>
      </c>
      <c r="N314" s="37">
        <v>-1</v>
      </c>
      <c r="O314" s="37">
        <v>0</v>
      </c>
    </row>
    <row r="315" spans="1:15" x14ac:dyDescent="0.2">
      <c r="A315" s="36" t="s">
        <v>3628</v>
      </c>
      <c r="B315" s="37" t="s">
        <v>11</v>
      </c>
      <c r="C315" s="37">
        <v>0</v>
      </c>
      <c r="D315" s="37">
        <v>0</v>
      </c>
      <c r="E315" s="37">
        <v>0</v>
      </c>
      <c r="F315" s="37">
        <v>0</v>
      </c>
      <c r="G315" s="37">
        <v>0</v>
      </c>
      <c r="H315" s="37">
        <v>0</v>
      </c>
      <c r="I315" s="37">
        <v>0</v>
      </c>
      <c r="J315" s="37">
        <v>0</v>
      </c>
      <c r="K315" s="37">
        <v>1</v>
      </c>
      <c r="L315" s="37">
        <v>590909</v>
      </c>
      <c r="M315" s="37">
        <v>0</v>
      </c>
      <c r="N315" s="37">
        <v>-1</v>
      </c>
      <c r="O315" s="37">
        <v>0</v>
      </c>
    </row>
    <row r="316" spans="1:15" x14ac:dyDescent="0.2">
      <c r="A316" s="36" t="s">
        <v>3629</v>
      </c>
      <c r="B316" s="37" t="s">
        <v>11</v>
      </c>
      <c r="C316" s="37">
        <v>0</v>
      </c>
      <c r="D316" s="37">
        <v>0</v>
      </c>
      <c r="E316" s="37">
        <v>0</v>
      </c>
      <c r="F316" s="37">
        <v>0</v>
      </c>
      <c r="G316" s="37">
        <v>0</v>
      </c>
      <c r="H316" s="37">
        <v>0</v>
      </c>
      <c r="I316" s="37">
        <v>0</v>
      </c>
      <c r="J316" s="37">
        <v>0</v>
      </c>
      <c r="K316" s="37">
        <v>1</v>
      </c>
      <c r="L316" s="37">
        <v>10627273</v>
      </c>
      <c r="M316" s="37">
        <v>0</v>
      </c>
      <c r="N316" s="37">
        <v>-1</v>
      </c>
      <c r="O316" s="37">
        <v>0</v>
      </c>
    </row>
    <row r="317" spans="1:15" x14ac:dyDescent="0.2">
      <c r="A317" s="36" t="s">
        <v>3630</v>
      </c>
      <c r="B317" s="37" t="s">
        <v>11</v>
      </c>
      <c r="C317" s="37">
        <v>0</v>
      </c>
      <c r="D317" s="37">
        <v>0</v>
      </c>
      <c r="E317" s="37">
        <v>0</v>
      </c>
      <c r="F317" s="37">
        <v>0</v>
      </c>
      <c r="G317" s="37">
        <v>0</v>
      </c>
      <c r="H317" s="37">
        <v>0</v>
      </c>
      <c r="I317" s="37">
        <v>0</v>
      </c>
      <c r="J317" s="37">
        <v>0</v>
      </c>
      <c r="K317" s="37">
        <v>1</v>
      </c>
      <c r="L317" s="37">
        <v>263636</v>
      </c>
      <c r="M317" s="37">
        <v>0</v>
      </c>
      <c r="N317" s="37">
        <v>-1</v>
      </c>
      <c r="O317" s="37">
        <v>0</v>
      </c>
    </row>
    <row r="318" spans="1:15" x14ac:dyDescent="0.2">
      <c r="A318" s="36" t="s">
        <v>3631</v>
      </c>
      <c r="B318" s="37" t="s">
        <v>11</v>
      </c>
      <c r="C318" s="37">
        <v>0</v>
      </c>
      <c r="D318" s="37">
        <v>0</v>
      </c>
      <c r="E318" s="37">
        <v>0</v>
      </c>
      <c r="F318" s="37">
        <v>0</v>
      </c>
      <c r="G318" s="37">
        <v>0</v>
      </c>
      <c r="H318" s="37">
        <v>0</v>
      </c>
      <c r="I318" s="37">
        <v>0</v>
      </c>
      <c r="J318" s="37">
        <v>0</v>
      </c>
      <c r="K318" s="37">
        <v>1</v>
      </c>
      <c r="L318" s="37">
        <v>2145454</v>
      </c>
      <c r="M318" s="37">
        <v>0</v>
      </c>
      <c r="N318" s="37">
        <v>-1</v>
      </c>
      <c r="O318" s="37">
        <v>0</v>
      </c>
    </row>
    <row r="319" spans="1:15" x14ac:dyDescent="0.2">
      <c r="A319" s="36" t="s">
        <v>2294</v>
      </c>
      <c r="B319" s="37" t="s">
        <v>11</v>
      </c>
      <c r="C319" s="37">
        <v>0</v>
      </c>
      <c r="D319" s="37">
        <v>0</v>
      </c>
      <c r="E319" s="37">
        <v>0</v>
      </c>
      <c r="F319" s="37">
        <v>0</v>
      </c>
      <c r="G319" s="37">
        <v>0</v>
      </c>
      <c r="H319" s="37">
        <v>0</v>
      </c>
      <c r="I319" s="37">
        <v>0</v>
      </c>
      <c r="J319" s="37">
        <v>0</v>
      </c>
      <c r="K319" s="37">
        <v>1</v>
      </c>
      <c r="L319" s="37">
        <v>2318182</v>
      </c>
      <c r="M319" s="37">
        <v>0</v>
      </c>
      <c r="N319" s="37">
        <v>-1</v>
      </c>
      <c r="O319" s="37">
        <v>0</v>
      </c>
    </row>
    <row r="320" spans="1:15" x14ac:dyDescent="0.2">
      <c r="A320" s="36" t="s">
        <v>3632</v>
      </c>
      <c r="B320" s="37" t="s">
        <v>11</v>
      </c>
      <c r="C320" s="37">
        <v>0</v>
      </c>
      <c r="D320" s="37">
        <v>0</v>
      </c>
      <c r="E320" s="37">
        <v>0</v>
      </c>
      <c r="F320" s="37">
        <v>0</v>
      </c>
      <c r="G320" s="37">
        <v>0</v>
      </c>
      <c r="H320" s="37">
        <v>0</v>
      </c>
      <c r="I320" s="37">
        <v>0</v>
      </c>
      <c r="J320" s="37">
        <v>0</v>
      </c>
      <c r="K320" s="37">
        <v>1</v>
      </c>
      <c r="L320" s="37">
        <v>477273</v>
      </c>
      <c r="M320" s="37">
        <v>0</v>
      </c>
      <c r="N320" s="37">
        <v>-1</v>
      </c>
      <c r="O320" s="37">
        <v>0</v>
      </c>
    </row>
    <row r="321" spans="1:15" x14ac:dyDescent="0.2">
      <c r="A321" s="36" t="s">
        <v>3633</v>
      </c>
      <c r="B321" s="37" t="s">
        <v>11</v>
      </c>
      <c r="C321" s="37">
        <v>0</v>
      </c>
      <c r="D321" s="37">
        <v>0</v>
      </c>
      <c r="E321" s="37">
        <v>0</v>
      </c>
      <c r="F321" s="37">
        <v>0</v>
      </c>
      <c r="G321" s="37">
        <v>0</v>
      </c>
      <c r="H321" s="37">
        <v>0</v>
      </c>
      <c r="I321" s="37">
        <v>0</v>
      </c>
      <c r="J321" s="37">
        <v>0</v>
      </c>
      <c r="K321" s="37">
        <v>1</v>
      </c>
      <c r="L321" s="37">
        <v>477273</v>
      </c>
      <c r="M321" s="37">
        <v>0</v>
      </c>
      <c r="N321" s="37">
        <v>-1</v>
      </c>
      <c r="O321" s="37">
        <v>0</v>
      </c>
    </row>
    <row r="322" spans="1:15" x14ac:dyDescent="0.2">
      <c r="A322" s="36" t="s">
        <v>3634</v>
      </c>
      <c r="B322" s="37" t="s">
        <v>11</v>
      </c>
      <c r="C322" s="37">
        <v>0</v>
      </c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0</v>
      </c>
      <c r="J322" s="37">
        <v>0</v>
      </c>
      <c r="K322" s="37">
        <v>1</v>
      </c>
      <c r="L322" s="37">
        <v>850000</v>
      </c>
      <c r="M322" s="37">
        <v>0</v>
      </c>
      <c r="N322" s="37">
        <v>-1</v>
      </c>
      <c r="O322" s="37">
        <v>0</v>
      </c>
    </row>
    <row r="323" spans="1:15" x14ac:dyDescent="0.2">
      <c r="A323" s="36" t="s">
        <v>3635</v>
      </c>
      <c r="B323" s="37" t="s">
        <v>11</v>
      </c>
      <c r="C323" s="37">
        <v>0</v>
      </c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0</v>
      </c>
      <c r="J323" s="37">
        <v>0</v>
      </c>
      <c r="K323" s="37">
        <v>1</v>
      </c>
      <c r="L323" s="37">
        <v>6345454</v>
      </c>
      <c r="M323" s="37">
        <v>0</v>
      </c>
      <c r="N323" s="37">
        <v>-1</v>
      </c>
      <c r="O323" s="37">
        <v>0</v>
      </c>
    </row>
    <row r="324" spans="1:15" x14ac:dyDescent="0.2">
      <c r="A324" s="36" t="s">
        <v>3636</v>
      </c>
      <c r="B324" s="37" t="s">
        <v>11</v>
      </c>
      <c r="C324" s="37">
        <v>0</v>
      </c>
      <c r="D324" s="37">
        <v>0</v>
      </c>
      <c r="E324" s="37">
        <v>0</v>
      </c>
      <c r="F324" s="37">
        <v>0</v>
      </c>
      <c r="G324" s="37">
        <v>0</v>
      </c>
      <c r="H324" s="37">
        <v>0</v>
      </c>
      <c r="I324" s="37">
        <v>0</v>
      </c>
      <c r="J324" s="37">
        <v>0</v>
      </c>
      <c r="K324" s="37">
        <v>1</v>
      </c>
      <c r="L324" s="37">
        <v>7172727</v>
      </c>
      <c r="M324" s="37">
        <v>0</v>
      </c>
      <c r="N324" s="37">
        <v>-1</v>
      </c>
      <c r="O324" s="37">
        <v>0</v>
      </c>
    </row>
    <row r="325" spans="1:15" x14ac:dyDescent="0.2">
      <c r="A325" s="36" t="s">
        <v>1508</v>
      </c>
      <c r="B325" s="37" t="s">
        <v>25</v>
      </c>
      <c r="C325" s="37">
        <v>0</v>
      </c>
      <c r="D325" s="37">
        <v>0</v>
      </c>
      <c r="E325" s="37">
        <v>0</v>
      </c>
      <c r="F325" s="37">
        <v>0</v>
      </c>
      <c r="G325" s="37">
        <v>0</v>
      </c>
      <c r="H325" s="37">
        <v>0</v>
      </c>
      <c r="I325" s="37">
        <v>0</v>
      </c>
      <c r="J325" s="37">
        <v>0</v>
      </c>
      <c r="K325" s="37">
        <v>1</v>
      </c>
      <c r="L325" s="37">
        <v>200000</v>
      </c>
      <c r="M325" s="37">
        <v>0</v>
      </c>
      <c r="N325" s="37">
        <v>-1</v>
      </c>
      <c r="O325" s="37">
        <v>0</v>
      </c>
    </row>
    <row r="326" spans="1:15" x14ac:dyDescent="0.2">
      <c r="A326" s="36" t="s">
        <v>3637</v>
      </c>
      <c r="B326" s="37" t="s">
        <v>11</v>
      </c>
      <c r="C326" s="37">
        <v>0</v>
      </c>
      <c r="D326" s="37">
        <v>0</v>
      </c>
      <c r="E326" s="37">
        <v>0</v>
      </c>
      <c r="F326" s="37">
        <v>0</v>
      </c>
      <c r="G326" s="37">
        <v>0</v>
      </c>
      <c r="H326" s="37">
        <v>0</v>
      </c>
      <c r="I326" s="37">
        <v>0</v>
      </c>
      <c r="J326" s="37">
        <v>0</v>
      </c>
      <c r="K326" s="37">
        <v>1</v>
      </c>
      <c r="L326" s="37">
        <v>9681818</v>
      </c>
      <c r="M326" s="37">
        <v>0</v>
      </c>
      <c r="N326" s="37">
        <v>-1</v>
      </c>
      <c r="O326" s="37">
        <v>0</v>
      </c>
    </row>
    <row r="327" spans="1:15" x14ac:dyDescent="0.2">
      <c r="A327" s="36" t="s">
        <v>3638</v>
      </c>
      <c r="B327" s="37" t="s">
        <v>11</v>
      </c>
      <c r="C327" s="37">
        <v>0</v>
      </c>
      <c r="D327" s="37">
        <v>0</v>
      </c>
      <c r="E327" s="37">
        <v>0</v>
      </c>
      <c r="F327" s="37">
        <v>0</v>
      </c>
      <c r="G327" s="37">
        <v>0</v>
      </c>
      <c r="H327" s="37">
        <v>0</v>
      </c>
      <c r="I327" s="37">
        <v>0</v>
      </c>
      <c r="J327" s="37">
        <v>0</v>
      </c>
      <c r="K327" s="37">
        <v>1</v>
      </c>
      <c r="L327" s="37">
        <v>1000000</v>
      </c>
      <c r="M327" s="37">
        <v>0</v>
      </c>
      <c r="N327" s="37">
        <v>-1</v>
      </c>
      <c r="O327" s="37">
        <v>0</v>
      </c>
    </row>
    <row r="328" spans="1:15" x14ac:dyDescent="0.2">
      <c r="A328" s="36" t="s">
        <v>3639</v>
      </c>
      <c r="B328" s="37" t="s">
        <v>25</v>
      </c>
      <c r="C328" s="37">
        <v>0</v>
      </c>
      <c r="D328" s="37">
        <v>0</v>
      </c>
      <c r="E328" s="37">
        <v>0</v>
      </c>
      <c r="F328" s="37">
        <v>0</v>
      </c>
      <c r="G328" s="37">
        <v>0</v>
      </c>
      <c r="H328" s="37">
        <v>0</v>
      </c>
      <c r="I328" s="37">
        <v>0</v>
      </c>
      <c r="J328" s="37">
        <v>0</v>
      </c>
      <c r="K328" s="37">
        <v>1</v>
      </c>
      <c r="L328" s="37">
        <v>32863636</v>
      </c>
      <c r="M328" s="37">
        <v>0</v>
      </c>
      <c r="N328" s="37">
        <v>-1</v>
      </c>
      <c r="O328" s="37">
        <v>0</v>
      </c>
    </row>
    <row r="329" spans="1:15" x14ac:dyDescent="0.2">
      <c r="A329" s="36" t="s">
        <v>3640</v>
      </c>
      <c r="B329" s="37" t="s">
        <v>34</v>
      </c>
      <c r="C329" s="37">
        <v>0</v>
      </c>
      <c r="D329" s="37">
        <v>0</v>
      </c>
      <c r="E329" s="37">
        <v>0</v>
      </c>
      <c r="F329" s="37">
        <v>0</v>
      </c>
      <c r="G329" s="37">
        <v>0</v>
      </c>
      <c r="H329" s="37">
        <v>0</v>
      </c>
      <c r="I329" s="37">
        <v>0</v>
      </c>
      <c r="J329" s="37">
        <v>0</v>
      </c>
      <c r="K329" s="37">
        <v>1</v>
      </c>
      <c r="L329" s="37">
        <v>12272727</v>
      </c>
      <c r="M329" s="37">
        <v>0</v>
      </c>
      <c r="N329" s="37">
        <v>-1</v>
      </c>
      <c r="O329" s="37">
        <v>0</v>
      </c>
    </row>
    <row r="330" spans="1:15" x14ac:dyDescent="0.2">
      <c r="A330" s="36" t="s">
        <v>3641</v>
      </c>
      <c r="B330" s="37" t="s">
        <v>11</v>
      </c>
      <c r="C330" s="37">
        <v>0</v>
      </c>
      <c r="D330" s="37">
        <v>0</v>
      </c>
      <c r="E330" s="37">
        <v>0</v>
      </c>
      <c r="F330" s="37">
        <v>0</v>
      </c>
      <c r="G330" s="37">
        <v>0</v>
      </c>
      <c r="H330" s="37">
        <v>0</v>
      </c>
      <c r="I330" s="37">
        <v>0</v>
      </c>
      <c r="J330" s="37">
        <v>0</v>
      </c>
      <c r="K330" s="37">
        <v>1</v>
      </c>
      <c r="L330" s="37">
        <v>4990909</v>
      </c>
      <c r="M330" s="37">
        <v>0</v>
      </c>
      <c r="N330" s="37">
        <v>-1</v>
      </c>
      <c r="O330" s="37">
        <v>0</v>
      </c>
    </row>
    <row r="331" spans="1:15" x14ac:dyDescent="0.2">
      <c r="A331" s="36" t="s">
        <v>3642</v>
      </c>
      <c r="B331" s="37" t="s">
        <v>11</v>
      </c>
      <c r="C331" s="37">
        <v>0</v>
      </c>
      <c r="D331" s="37">
        <v>0</v>
      </c>
      <c r="E331" s="37">
        <v>0</v>
      </c>
      <c r="F331" s="37">
        <v>0</v>
      </c>
      <c r="G331" s="37">
        <v>0</v>
      </c>
      <c r="H331" s="37">
        <v>0</v>
      </c>
      <c r="I331" s="37">
        <v>0</v>
      </c>
      <c r="J331" s="37">
        <v>0</v>
      </c>
      <c r="K331" s="37">
        <v>1</v>
      </c>
      <c r="L331" s="37">
        <v>336364</v>
      </c>
      <c r="M331" s="37">
        <v>0</v>
      </c>
      <c r="N331" s="37">
        <v>-1</v>
      </c>
      <c r="O331" s="37">
        <v>0</v>
      </c>
    </row>
    <row r="332" spans="1:15" x14ac:dyDescent="0.2">
      <c r="A332" s="36" t="s">
        <v>3643</v>
      </c>
      <c r="B332" s="37" t="s">
        <v>1691</v>
      </c>
      <c r="C332" s="37">
        <v>0</v>
      </c>
      <c r="D332" s="37">
        <v>0</v>
      </c>
      <c r="E332" s="37">
        <v>0</v>
      </c>
      <c r="F332" s="37">
        <v>0</v>
      </c>
      <c r="G332" s="37">
        <v>0</v>
      </c>
      <c r="H332" s="37">
        <v>0</v>
      </c>
      <c r="I332" s="37">
        <v>0</v>
      </c>
      <c r="J332" s="37">
        <v>0</v>
      </c>
      <c r="K332" s="37">
        <v>1</v>
      </c>
      <c r="L332" s="37">
        <v>2000000</v>
      </c>
      <c r="M332" s="37">
        <v>0</v>
      </c>
      <c r="N332" s="37">
        <v>-1</v>
      </c>
      <c r="O332" s="37">
        <v>0</v>
      </c>
    </row>
    <row r="333" spans="1:15" x14ac:dyDescent="0.2">
      <c r="A333" s="36" t="s">
        <v>3644</v>
      </c>
      <c r="B333" s="37" t="s">
        <v>25</v>
      </c>
      <c r="C333" s="37">
        <v>0</v>
      </c>
      <c r="D333" s="37">
        <v>0</v>
      </c>
      <c r="E333" s="37">
        <v>0</v>
      </c>
      <c r="F333" s="37">
        <v>0</v>
      </c>
      <c r="G333" s="37">
        <v>0</v>
      </c>
      <c r="H333" s="37">
        <v>0</v>
      </c>
      <c r="I333" s="37">
        <v>0</v>
      </c>
      <c r="J333" s="37">
        <v>0</v>
      </c>
      <c r="K333" s="37">
        <v>1</v>
      </c>
      <c r="L333" s="37">
        <v>1990909</v>
      </c>
      <c r="M333" s="37">
        <v>0</v>
      </c>
      <c r="N333" s="37">
        <v>-1</v>
      </c>
      <c r="O333" s="37">
        <v>0</v>
      </c>
    </row>
    <row r="334" spans="1:15" x14ac:dyDescent="0.2">
      <c r="A334" s="36" t="s">
        <v>3645</v>
      </c>
      <c r="B334" s="37" t="s">
        <v>11</v>
      </c>
      <c r="C334" s="37">
        <v>0</v>
      </c>
      <c r="D334" s="37">
        <v>0</v>
      </c>
      <c r="E334" s="37">
        <v>0</v>
      </c>
      <c r="F334" s="37">
        <v>0</v>
      </c>
      <c r="G334" s="37">
        <v>0</v>
      </c>
      <c r="H334" s="37">
        <v>0</v>
      </c>
      <c r="I334" s="37">
        <v>0</v>
      </c>
      <c r="J334" s="37">
        <v>0</v>
      </c>
      <c r="K334" s="37">
        <v>1</v>
      </c>
      <c r="L334" s="37">
        <v>263636</v>
      </c>
      <c r="M334" s="37">
        <v>0</v>
      </c>
      <c r="N334" s="37">
        <v>-1</v>
      </c>
      <c r="O334" s="37">
        <v>0</v>
      </c>
    </row>
    <row r="335" spans="1:15" x14ac:dyDescent="0.2">
      <c r="A335" s="36" t="s">
        <v>3647</v>
      </c>
      <c r="B335" s="37" t="s">
        <v>25</v>
      </c>
      <c r="C335" s="37">
        <v>0</v>
      </c>
      <c r="D335" s="37">
        <v>0</v>
      </c>
      <c r="E335" s="37">
        <v>0</v>
      </c>
      <c r="F335" s="37">
        <v>0</v>
      </c>
      <c r="G335" s="37">
        <v>0</v>
      </c>
      <c r="H335" s="37">
        <v>0</v>
      </c>
      <c r="I335" s="37">
        <v>0</v>
      </c>
      <c r="J335" s="37">
        <v>0</v>
      </c>
      <c r="K335" s="37">
        <v>1</v>
      </c>
      <c r="L335" s="37">
        <v>1772727</v>
      </c>
      <c r="M335" s="37">
        <v>0</v>
      </c>
      <c r="N335" s="37">
        <v>-1</v>
      </c>
      <c r="O335" s="37">
        <v>0</v>
      </c>
    </row>
    <row r="336" spans="1:15" x14ac:dyDescent="0.2">
      <c r="A336" s="36" t="s">
        <v>3648</v>
      </c>
      <c r="B336" s="37" t="s">
        <v>11</v>
      </c>
      <c r="C336" s="37">
        <v>0</v>
      </c>
      <c r="D336" s="37">
        <v>0</v>
      </c>
      <c r="E336" s="37">
        <v>0</v>
      </c>
      <c r="F336" s="37">
        <v>0</v>
      </c>
      <c r="G336" s="37">
        <v>0</v>
      </c>
      <c r="H336" s="37">
        <v>0</v>
      </c>
      <c r="I336" s="37">
        <v>0</v>
      </c>
      <c r="J336" s="37">
        <v>0</v>
      </c>
      <c r="K336" s="37">
        <v>1</v>
      </c>
      <c r="L336" s="37">
        <v>318182</v>
      </c>
      <c r="M336" s="37">
        <v>0</v>
      </c>
      <c r="N336" s="37">
        <v>-1</v>
      </c>
      <c r="O336" s="37">
        <v>0</v>
      </c>
    </row>
    <row r="337" spans="1:15" x14ac:dyDescent="0.2">
      <c r="A337" s="36" t="s">
        <v>3649</v>
      </c>
      <c r="B337" s="37" t="s">
        <v>11</v>
      </c>
      <c r="C337" s="37">
        <v>0</v>
      </c>
      <c r="D337" s="37">
        <v>0</v>
      </c>
      <c r="E337" s="37">
        <v>0</v>
      </c>
      <c r="F337" s="37">
        <v>0</v>
      </c>
      <c r="G337" s="37">
        <v>0</v>
      </c>
      <c r="H337" s="37">
        <v>0</v>
      </c>
      <c r="I337" s="37">
        <v>0</v>
      </c>
      <c r="J337" s="37">
        <v>0</v>
      </c>
      <c r="K337" s="37">
        <v>1</v>
      </c>
      <c r="L337" s="37">
        <v>18854545</v>
      </c>
      <c r="M337" s="37">
        <v>0</v>
      </c>
      <c r="N337" s="37">
        <v>-1</v>
      </c>
      <c r="O337" s="37">
        <v>0</v>
      </c>
    </row>
    <row r="338" spans="1:15" x14ac:dyDescent="0.2">
      <c r="A338" s="36" t="s">
        <v>3650</v>
      </c>
      <c r="B338" s="37" t="s">
        <v>11</v>
      </c>
      <c r="C338" s="37">
        <v>0</v>
      </c>
      <c r="D338" s="37">
        <v>0</v>
      </c>
      <c r="E338" s="37">
        <v>0</v>
      </c>
      <c r="F338" s="37">
        <v>0</v>
      </c>
      <c r="G338" s="37">
        <v>0</v>
      </c>
      <c r="H338" s="37">
        <v>0</v>
      </c>
      <c r="I338" s="37">
        <v>0</v>
      </c>
      <c r="J338" s="37">
        <v>0</v>
      </c>
      <c r="K338" s="37">
        <v>1</v>
      </c>
      <c r="L338" s="37">
        <v>2890909</v>
      </c>
      <c r="M338" s="37">
        <v>0</v>
      </c>
      <c r="N338" s="37">
        <v>-1</v>
      </c>
      <c r="O338" s="37">
        <v>0</v>
      </c>
    </row>
    <row r="339" spans="1:15" x14ac:dyDescent="0.2">
      <c r="A339" s="36" t="s">
        <v>3651</v>
      </c>
      <c r="B339" s="37" t="s">
        <v>11</v>
      </c>
      <c r="C339" s="37">
        <v>0</v>
      </c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0</v>
      </c>
      <c r="J339" s="37">
        <v>0</v>
      </c>
      <c r="K339" s="37">
        <v>1</v>
      </c>
      <c r="L339" s="37">
        <v>16218182</v>
      </c>
      <c r="M339" s="37">
        <v>0</v>
      </c>
      <c r="N339" s="37">
        <v>-1</v>
      </c>
      <c r="O339" s="37">
        <v>0</v>
      </c>
    </row>
    <row r="340" spans="1:15" x14ac:dyDescent="0.2">
      <c r="A340" s="36" t="s">
        <v>3652</v>
      </c>
      <c r="B340" s="37" t="s">
        <v>11</v>
      </c>
      <c r="C340" s="37">
        <v>0</v>
      </c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0</v>
      </c>
      <c r="J340" s="37">
        <v>0</v>
      </c>
      <c r="K340" s="37">
        <v>1</v>
      </c>
      <c r="L340" s="37">
        <v>3172727</v>
      </c>
      <c r="M340" s="37">
        <v>0</v>
      </c>
      <c r="N340" s="37">
        <v>-1</v>
      </c>
      <c r="O340" s="37">
        <v>0</v>
      </c>
    </row>
    <row r="341" spans="1:15" x14ac:dyDescent="0.2">
      <c r="A341" s="36" t="s">
        <v>3653</v>
      </c>
      <c r="B341" s="37" t="s">
        <v>25</v>
      </c>
      <c r="C341" s="37">
        <v>0</v>
      </c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0</v>
      </c>
      <c r="J341" s="37">
        <v>0</v>
      </c>
      <c r="K341" s="37">
        <v>1</v>
      </c>
      <c r="L341" s="37">
        <v>1981818</v>
      </c>
      <c r="M341" s="37">
        <v>0</v>
      </c>
      <c r="N341" s="37">
        <v>-1</v>
      </c>
      <c r="O341" s="37">
        <v>0</v>
      </c>
    </row>
    <row r="342" spans="1:15" x14ac:dyDescent="0.2">
      <c r="A342" s="36" t="s">
        <v>2051</v>
      </c>
      <c r="B342" s="37" t="s">
        <v>20</v>
      </c>
      <c r="C342" s="37">
        <v>0</v>
      </c>
      <c r="D342" s="37">
        <v>0</v>
      </c>
      <c r="E342" s="37">
        <v>0</v>
      </c>
      <c r="F342" s="37">
        <v>0</v>
      </c>
      <c r="G342" s="37">
        <v>0</v>
      </c>
      <c r="H342" s="37">
        <v>0</v>
      </c>
      <c r="I342" s="37">
        <v>0</v>
      </c>
      <c r="J342" s="37">
        <v>0</v>
      </c>
      <c r="K342" s="37">
        <v>1</v>
      </c>
      <c r="L342" s="37">
        <v>9318182</v>
      </c>
      <c r="M342" s="37">
        <v>0</v>
      </c>
      <c r="N342" s="37">
        <v>-1</v>
      </c>
      <c r="O342" s="37">
        <v>0</v>
      </c>
    </row>
    <row r="343" spans="1:15" x14ac:dyDescent="0.2">
      <c r="A343" s="36" t="s">
        <v>3654</v>
      </c>
      <c r="B343" s="37" t="s">
        <v>11</v>
      </c>
      <c r="C343" s="37">
        <v>0</v>
      </c>
      <c r="D343" s="37">
        <v>0</v>
      </c>
      <c r="E343" s="37">
        <v>0</v>
      </c>
      <c r="F343" s="37">
        <v>0</v>
      </c>
      <c r="G343" s="37">
        <v>0</v>
      </c>
      <c r="H343" s="37">
        <v>0</v>
      </c>
      <c r="I343" s="37">
        <v>0</v>
      </c>
      <c r="J343" s="37">
        <v>0</v>
      </c>
      <c r="K343" s="37">
        <v>1</v>
      </c>
      <c r="L343" s="37">
        <v>336364</v>
      </c>
      <c r="M343" s="37">
        <v>0</v>
      </c>
      <c r="N343" s="37">
        <v>-1</v>
      </c>
      <c r="O343" s="37">
        <v>0</v>
      </c>
    </row>
    <row r="344" spans="1:15" x14ac:dyDescent="0.2">
      <c r="A344" s="36" t="s">
        <v>3655</v>
      </c>
      <c r="B344" s="37" t="s">
        <v>11</v>
      </c>
      <c r="C344" s="37">
        <v>0</v>
      </c>
      <c r="D344" s="37">
        <v>0</v>
      </c>
      <c r="E344" s="37">
        <v>0</v>
      </c>
      <c r="F344" s="37">
        <v>0</v>
      </c>
      <c r="G344" s="37">
        <v>0</v>
      </c>
      <c r="H344" s="37">
        <v>0</v>
      </c>
      <c r="I344" s="37">
        <v>0</v>
      </c>
      <c r="J344" s="37">
        <v>0</v>
      </c>
      <c r="K344" s="37">
        <v>1</v>
      </c>
      <c r="L344" s="37">
        <v>22627273</v>
      </c>
      <c r="M344" s="37">
        <v>0</v>
      </c>
      <c r="N344" s="37">
        <v>-1</v>
      </c>
      <c r="O344" s="37">
        <v>0</v>
      </c>
    </row>
    <row r="345" spans="1:15" x14ac:dyDescent="0.2">
      <c r="A345" s="36" t="s">
        <v>3656</v>
      </c>
      <c r="B345" s="37" t="s">
        <v>25</v>
      </c>
      <c r="C345" s="37">
        <v>0</v>
      </c>
      <c r="D345" s="37">
        <v>0</v>
      </c>
      <c r="E345" s="37">
        <v>0</v>
      </c>
      <c r="F345" s="37">
        <v>0</v>
      </c>
      <c r="G345" s="37">
        <v>0</v>
      </c>
      <c r="H345" s="37">
        <v>0</v>
      </c>
      <c r="I345" s="37">
        <v>0</v>
      </c>
      <c r="J345" s="37">
        <v>0</v>
      </c>
      <c r="K345" s="37">
        <v>1</v>
      </c>
      <c r="L345" s="37">
        <v>245455</v>
      </c>
      <c r="M345" s="37">
        <v>0</v>
      </c>
      <c r="N345" s="37">
        <v>-1</v>
      </c>
      <c r="O345" s="37">
        <v>0</v>
      </c>
    </row>
    <row r="346" spans="1:15" x14ac:dyDescent="0.2">
      <c r="A346" s="36" t="s">
        <v>3657</v>
      </c>
      <c r="B346" s="37" t="s">
        <v>11</v>
      </c>
      <c r="C346" s="37">
        <v>0</v>
      </c>
      <c r="D346" s="37">
        <v>0</v>
      </c>
      <c r="E346" s="37">
        <v>0</v>
      </c>
      <c r="F346" s="37">
        <v>0</v>
      </c>
      <c r="G346" s="37">
        <v>0</v>
      </c>
      <c r="H346" s="37">
        <v>0</v>
      </c>
      <c r="I346" s="37">
        <v>0</v>
      </c>
      <c r="J346" s="37">
        <v>0</v>
      </c>
      <c r="K346" s="37">
        <v>1</v>
      </c>
      <c r="L346" s="37">
        <v>3081818</v>
      </c>
      <c r="M346" s="37">
        <v>0</v>
      </c>
      <c r="N346" s="37">
        <v>-1</v>
      </c>
      <c r="O346" s="37">
        <v>0</v>
      </c>
    </row>
    <row r="347" spans="1:15" x14ac:dyDescent="0.2">
      <c r="A347" s="36" t="s">
        <v>3658</v>
      </c>
      <c r="B347" s="37" t="s">
        <v>11</v>
      </c>
      <c r="C347" s="37">
        <v>0</v>
      </c>
      <c r="D347" s="37">
        <v>0</v>
      </c>
      <c r="E347" s="37">
        <v>0</v>
      </c>
      <c r="F347" s="37">
        <v>0</v>
      </c>
      <c r="G347" s="37">
        <v>0</v>
      </c>
      <c r="H347" s="37">
        <v>0</v>
      </c>
      <c r="I347" s="37">
        <v>0</v>
      </c>
      <c r="J347" s="37">
        <v>0</v>
      </c>
      <c r="K347" s="37">
        <v>1</v>
      </c>
      <c r="L347" s="37">
        <v>2863636</v>
      </c>
      <c r="M347" s="37">
        <v>0</v>
      </c>
      <c r="N347" s="37">
        <v>-1</v>
      </c>
      <c r="O347" s="37">
        <v>0</v>
      </c>
    </row>
    <row r="348" spans="1:15" x14ac:dyDescent="0.2">
      <c r="A348" s="36" t="s">
        <v>3659</v>
      </c>
      <c r="B348" s="37" t="s">
        <v>11</v>
      </c>
      <c r="C348" s="37">
        <v>0</v>
      </c>
      <c r="D348" s="37">
        <v>0</v>
      </c>
      <c r="E348" s="37">
        <v>0</v>
      </c>
      <c r="F348" s="37">
        <v>0</v>
      </c>
      <c r="G348" s="37">
        <v>0</v>
      </c>
      <c r="H348" s="37">
        <v>0</v>
      </c>
      <c r="I348" s="37">
        <v>0</v>
      </c>
      <c r="J348" s="37">
        <v>0</v>
      </c>
      <c r="K348" s="37">
        <v>1</v>
      </c>
      <c r="L348" s="37">
        <v>4454545</v>
      </c>
      <c r="M348" s="37">
        <v>0</v>
      </c>
      <c r="N348" s="37">
        <v>-1</v>
      </c>
      <c r="O348" s="37">
        <v>0</v>
      </c>
    </row>
    <row r="349" spans="1:15" x14ac:dyDescent="0.2">
      <c r="A349" s="36" t="s">
        <v>3660</v>
      </c>
      <c r="B349" s="37" t="s">
        <v>11</v>
      </c>
      <c r="C349" s="37">
        <v>0</v>
      </c>
      <c r="D349" s="37">
        <v>0</v>
      </c>
      <c r="E349" s="37">
        <v>0</v>
      </c>
      <c r="F349" s="37">
        <v>0</v>
      </c>
      <c r="G349" s="37">
        <v>0</v>
      </c>
      <c r="H349" s="37">
        <v>0</v>
      </c>
      <c r="I349" s="37">
        <v>0</v>
      </c>
      <c r="J349" s="37">
        <v>0</v>
      </c>
      <c r="K349" s="37">
        <v>1</v>
      </c>
      <c r="L349" s="37">
        <v>3272727</v>
      </c>
      <c r="M349" s="37">
        <v>0</v>
      </c>
      <c r="N349" s="37">
        <v>-1</v>
      </c>
      <c r="O349" s="37">
        <v>0</v>
      </c>
    </row>
    <row r="350" spans="1:15" x14ac:dyDescent="0.2">
      <c r="A350" s="36" t="s">
        <v>3661</v>
      </c>
      <c r="B350" s="37" t="s">
        <v>11</v>
      </c>
      <c r="C350" s="37">
        <v>0</v>
      </c>
      <c r="D350" s="37">
        <v>0</v>
      </c>
      <c r="E350" s="37">
        <v>0</v>
      </c>
      <c r="F350" s="37">
        <v>0</v>
      </c>
      <c r="G350" s="37">
        <v>0</v>
      </c>
      <c r="H350" s="37">
        <v>0</v>
      </c>
      <c r="I350" s="37">
        <v>0</v>
      </c>
      <c r="J350" s="37">
        <v>0</v>
      </c>
      <c r="K350" s="37">
        <v>1</v>
      </c>
      <c r="L350" s="37">
        <v>2863636</v>
      </c>
      <c r="M350" s="37">
        <v>0</v>
      </c>
      <c r="N350" s="37">
        <v>-1</v>
      </c>
      <c r="O350" s="37">
        <v>0</v>
      </c>
    </row>
    <row r="351" spans="1:15" x14ac:dyDescent="0.2">
      <c r="A351" s="36" t="s">
        <v>3662</v>
      </c>
      <c r="B351" s="37" t="s">
        <v>11</v>
      </c>
      <c r="C351" s="37">
        <v>0</v>
      </c>
      <c r="D351" s="37">
        <v>0</v>
      </c>
      <c r="E351" s="37">
        <v>0</v>
      </c>
      <c r="F351" s="37">
        <v>0</v>
      </c>
      <c r="G351" s="37">
        <v>0</v>
      </c>
      <c r="H351" s="37">
        <v>0</v>
      </c>
      <c r="I351" s="37">
        <v>0</v>
      </c>
      <c r="J351" s="37">
        <v>0</v>
      </c>
      <c r="K351" s="37">
        <v>1</v>
      </c>
      <c r="L351" s="37">
        <v>1818182</v>
      </c>
      <c r="M351" s="37">
        <v>0</v>
      </c>
      <c r="N351" s="37">
        <v>-1</v>
      </c>
      <c r="O351" s="37">
        <v>0</v>
      </c>
    </row>
    <row r="352" spans="1:15" x14ac:dyDescent="0.2">
      <c r="A352" s="36" t="s">
        <v>3663</v>
      </c>
      <c r="B352" s="37" t="s">
        <v>11</v>
      </c>
      <c r="C352" s="37">
        <v>0</v>
      </c>
      <c r="D352" s="37">
        <v>0</v>
      </c>
      <c r="E352" s="37">
        <v>0</v>
      </c>
      <c r="F352" s="37">
        <v>0</v>
      </c>
      <c r="G352" s="37">
        <v>0</v>
      </c>
      <c r="H352" s="37">
        <v>0</v>
      </c>
      <c r="I352" s="37">
        <v>0</v>
      </c>
      <c r="J352" s="37">
        <v>0</v>
      </c>
      <c r="K352" s="37">
        <v>1</v>
      </c>
      <c r="L352" s="37">
        <v>4727273</v>
      </c>
      <c r="M352" s="37">
        <v>0</v>
      </c>
      <c r="N352" s="37">
        <v>-1</v>
      </c>
      <c r="O352" s="37">
        <v>0</v>
      </c>
    </row>
    <row r="353" spans="1:15" x14ac:dyDescent="0.2">
      <c r="A353" s="36" t="s">
        <v>3664</v>
      </c>
      <c r="B353" s="37" t="s">
        <v>11</v>
      </c>
      <c r="C353" s="37">
        <v>0</v>
      </c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0</v>
      </c>
      <c r="J353" s="37">
        <v>0</v>
      </c>
      <c r="K353" s="37">
        <v>1</v>
      </c>
      <c r="L353" s="37">
        <v>1712963</v>
      </c>
      <c r="M353" s="37">
        <v>0</v>
      </c>
      <c r="N353" s="37">
        <v>-1</v>
      </c>
      <c r="O353" s="37">
        <v>0</v>
      </c>
    </row>
    <row r="354" spans="1:15" x14ac:dyDescent="0.2">
      <c r="A354" s="36" t="s">
        <v>3665</v>
      </c>
      <c r="B354" s="37" t="s">
        <v>20</v>
      </c>
      <c r="C354" s="37">
        <v>0</v>
      </c>
      <c r="D354" s="37">
        <v>0</v>
      </c>
      <c r="E354" s="37">
        <v>0</v>
      </c>
      <c r="F354" s="37">
        <v>0</v>
      </c>
      <c r="G354" s="37">
        <v>0</v>
      </c>
      <c r="H354" s="37">
        <v>0</v>
      </c>
      <c r="I354" s="37">
        <v>0</v>
      </c>
      <c r="J354" s="37">
        <v>0</v>
      </c>
      <c r="K354" s="37">
        <v>1</v>
      </c>
      <c r="L354" s="37">
        <v>15409091</v>
      </c>
      <c r="M354" s="37">
        <v>0</v>
      </c>
      <c r="N354" s="37">
        <v>-1</v>
      </c>
      <c r="O354" s="37">
        <v>0</v>
      </c>
    </row>
    <row r="355" spans="1:15" x14ac:dyDescent="0.2">
      <c r="A355" s="36" t="s">
        <v>3666</v>
      </c>
      <c r="B355" s="37" t="s">
        <v>11</v>
      </c>
      <c r="C355" s="37">
        <v>0</v>
      </c>
      <c r="D355" s="37">
        <v>0</v>
      </c>
      <c r="E355" s="37">
        <v>0</v>
      </c>
      <c r="F355" s="37">
        <v>0</v>
      </c>
      <c r="G355" s="37">
        <v>0</v>
      </c>
      <c r="H355" s="37">
        <v>0</v>
      </c>
      <c r="I355" s="37">
        <v>0</v>
      </c>
      <c r="J355" s="37">
        <v>0</v>
      </c>
      <c r="K355" s="37">
        <v>1</v>
      </c>
      <c r="L355" s="37">
        <v>5090909</v>
      </c>
      <c r="M355" s="37">
        <v>0</v>
      </c>
      <c r="N355" s="37">
        <v>-1</v>
      </c>
      <c r="O355" s="37">
        <v>0</v>
      </c>
    </row>
    <row r="356" spans="1:15" x14ac:dyDescent="0.2">
      <c r="A356" s="36" t="s">
        <v>3667</v>
      </c>
      <c r="B356" s="37" t="s">
        <v>34</v>
      </c>
      <c r="C356" s="37">
        <v>0</v>
      </c>
      <c r="D356" s="37">
        <v>0</v>
      </c>
      <c r="E356" s="37">
        <v>0</v>
      </c>
      <c r="F356" s="37">
        <v>0</v>
      </c>
      <c r="G356" s="37">
        <v>0</v>
      </c>
      <c r="H356" s="37">
        <v>0</v>
      </c>
      <c r="I356" s="37">
        <v>0</v>
      </c>
      <c r="J356" s="37">
        <v>0</v>
      </c>
      <c r="K356" s="37">
        <v>1</v>
      </c>
      <c r="L356" s="37">
        <v>863636</v>
      </c>
      <c r="M356" s="37">
        <v>0</v>
      </c>
      <c r="N356" s="37">
        <v>-1</v>
      </c>
      <c r="O356" s="37">
        <v>0</v>
      </c>
    </row>
    <row r="357" spans="1:15" x14ac:dyDescent="0.2">
      <c r="A357" s="36" t="s">
        <v>3668</v>
      </c>
      <c r="B357" s="37" t="s">
        <v>11</v>
      </c>
      <c r="C357" s="37">
        <v>0</v>
      </c>
      <c r="D357" s="37">
        <v>0</v>
      </c>
      <c r="E357" s="37">
        <v>0</v>
      </c>
      <c r="F357" s="37">
        <v>0</v>
      </c>
      <c r="G357" s="37">
        <v>0</v>
      </c>
      <c r="H357" s="37">
        <v>0</v>
      </c>
      <c r="I357" s="37">
        <v>0</v>
      </c>
      <c r="J357" s="37">
        <v>0</v>
      </c>
      <c r="K357" s="37">
        <v>1</v>
      </c>
      <c r="L357" s="37">
        <v>6790909</v>
      </c>
      <c r="M357" s="37">
        <v>0</v>
      </c>
      <c r="N357" s="37">
        <v>-1</v>
      </c>
      <c r="O357" s="37">
        <v>0</v>
      </c>
    </row>
    <row r="358" spans="1:15" x14ac:dyDescent="0.2">
      <c r="A358" s="36" t="s">
        <v>3669</v>
      </c>
      <c r="B358" s="37" t="s">
        <v>20</v>
      </c>
      <c r="C358" s="37">
        <v>0</v>
      </c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0</v>
      </c>
      <c r="J358" s="37">
        <v>0</v>
      </c>
      <c r="K358" s="37">
        <v>1</v>
      </c>
      <c r="L358" s="37">
        <v>500000</v>
      </c>
      <c r="M358" s="37">
        <v>0</v>
      </c>
      <c r="N358" s="37">
        <v>-1</v>
      </c>
      <c r="O358" s="37">
        <v>0</v>
      </c>
    </row>
    <row r="359" spans="1:15" x14ac:dyDescent="0.2">
      <c r="A359" s="36" t="s">
        <v>3670</v>
      </c>
      <c r="B359" s="37" t="s">
        <v>20</v>
      </c>
      <c r="C359" s="37">
        <v>0</v>
      </c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0</v>
      </c>
      <c r="J359" s="37">
        <v>0</v>
      </c>
      <c r="K359" s="37">
        <v>1</v>
      </c>
      <c r="L359" s="37">
        <v>17809091</v>
      </c>
      <c r="M359" s="37">
        <v>0</v>
      </c>
      <c r="N359" s="37">
        <v>-1</v>
      </c>
      <c r="O359" s="37">
        <v>0</v>
      </c>
    </row>
    <row r="360" spans="1:15" x14ac:dyDescent="0.2">
      <c r="A360" s="36" t="s">
        <v>3671</v>
      </c>
      <c r="B360" s="37" t="s">
        <v>11</v>
      </c>
      <c r="C360" s="37">
        <v>0</v>
      </c>
      <c r="D360" s="37">
        <v>0</v>
      </c>
      <c r="E360" s="37">
        <v>0</v>
      </c>
      <c r="F360" s="37">
        <v>0</v>
      </c>
      <c r="G360" s="37">
        <v>0</v>
      </c>
      <c r="H360" s="37">
        <v>0</v>
      </c>
      <c r="I360" s="37">
        <v>0</v>
      </c>
      <c r="J360" s="37">
        <v>0</v>
      </c>
      <c r="K360" s="37">
        <v>1</v>
      </c>
      <c r="L360" s="37">
        <v>3136364</v>
      </c>
      <c r="M360" s="37">
        <v>0</v>
      </c>
      <c r="N360" s="37">
        <v>-1</v>
      </c>
      <c r="O360" s="37">
        <v>0</v>
      </c>
    </row>
    <row r="361" spans="1:15" x14ac:dyDescent="0.2">
      <c r="A361" s="36" t="s">
        <v>3672</v>
      </c>
      <c r="B361" s="37" t="s">
        <v>11</v>
      </c>
      <c r="C361" s="37">
        <v>0</v>
      </c>
      <c r="D361" s="37">
        <v>0</v>
      </c>
      <c r="E361" s="37">
        <v>0</v>
      </c>
      <c r="F361" s="37">
        <v>0</v>
      </c>
      <c r="G361" s="37">
        <v>0</v>
      </c>
      <c r="H361" s="37">
        <v>0</v>
      </c>
      <c r="I361" s="37">
        <v>0</v>
      </c>
      <c r="J361" s="37">
        <v>0</v>
      </c>
      <c r="K361" s="37">
        <v>1</v>
      </c>
      <c r="L361" s="37">
        <v>2681818</v>
      </c>
      <c r="M361" s="37">
        <v>0</v>
      </c>
      <c r="N361" s="37">
        <v>-1</v>
      </c>
      <c r="O361" s="37">
        <v>0</v>
      </c>
    </row>
    <row r="362" spans="1:15" x14ac:dyDescent="0.2">
      <c r="A362" s="36" t="s">
        <v>3673</v>
      </c>
      <c r="B362" s="37" t="s">
        <v>11</v>
      </c>
      <c r="C362" s="37">
        <v>0</v>
      </c>
      <c r="D362" s="37">
        <v>0</v>
      </c>
      <c r="E362" s="37">
        <v>0</v>
      </c>
      <c r="F362" s="37">
        <v>0</v>
      </c>
      <c r="G362" s="37">
        <v>0</v>
      </c>
      <c r="H362" s="37">
        <v>0</v>
      </c>
      <c r="I362" s="37">
        <v>0</v>
      </c>
      <c r="J362" s="37">
        <v>0</v>
      </c>
      <c r="K362" s="37">
        <v>1</v>
      </c>
      <c r="L362" s="37">
        <v>16727273</v>
      </c>
      <c r="M362" s="37">
        <v>0</v>
      </c>
      <c r="N362" s="37">
        <v>-1</v>
      </c>
      <c r="O362" s="37">
        <v>0</v>
      </c>
    </row>
    <row r="363" spans="1:15" x14ac:dyDescent="0.2">
      <c r="A363" s="36" t="s">
        <v>3674</v>
      </c>
      <c r="B363" s="37" t="s">
        <v>11</v>
      </c>
      <c r="C363" s="37">
        <v>0</v>
      </c>
      <c r="D363" s="37">
        <v>0</v>
      </c>
      <c r="E363" s="37">
        <v>0</v>
      </c>
      <c r="F363" s="37">
        <v>0</v>
      </c>
      <c r="G363" s="37">
        <v>0</v>
      </c>
      <c r="H363" s="37">
        <v>0</v>
      </c>
      <c r="I363" s="37">
        <v>0</v>
      </c>
      <c r="J363" s="37">
        <v>0</v>
      </c>
      <c r="K363" s="37">
        <v>1</v>
      </c>
      <c r="L363" s="37">
        <v>1000000</v>
      </c>
      <c r="M363" s="37">
        <v>0</v>
      </c>
      <c r="N363" s="37">
        <v>-1</v>
      </c>
      <c r="O363" s="37">
        <v>0</v>
      </c>
    </row>
    <row r="364" spans="1:15" x14ac:dyDescent="0.2">
      <c r="A364" s="36" t="s">
        <v>3675</v>
      </c>
      <c r="B364" s="37" t="s">
        <v>11</v>
      </c>
      <c r="C364" s="37">
        <v>0</v>
      </c>
      <c r="D364" s="37">
        <v>0</v>
      </c>
      <c r="E364" s="37">
        <v>0</v>
      </c>
      <c r="F364" s="37">
        <v>0</v>
      </c>
      <c r="G364" s="37">
        <v>0</v>
      </c>
      <c r="H364" s="37">
        <v>0</v>
      </c>
      <c r="I364" s="37">
        <v>0</v>
      </c>
      <c r="J364" s="37">
        <v>0</v>
      </c>
      <c r="K364" s="37">
        <v>1</v>
      </c>
      <c r="L364" s="37">
        <v>3590909</v>
      </c>
      <c r="M364" s="37">
        <v>0</v>
      </c>
      <c r="N364" s="37">
        <v>-1</v>
      </c>
      <c r="O364" s="37">
        <v>0</v>
      </c>
    </row>
    <row r="365" spans="1:15" x14ac:dyDescent="0.2">
      <c r="A365" s="36" t="s">
        <v>3676</v>
      </c>
      <c r="B365" s="37" t="s">
        <v>20</v>
      </c>
      <c r="C365" s="37">
        <v>0</v>
      </c>
      <c r="D365" s="37">
        <v>0</v>
      </c>
      <c r="E365" s="37">
        <v>0</v>
      </c>
      <c r="F365" s="37">
        <v>0</v>
      </c>
      <c r="G365" s="37">
        <v>0</v>
      </c>
      <c r="H365" s="37">
        <v>0</v>
      </c>
      <c r="I365" s="37">
        <v>0</v>
      </c>
      <c r="J365" s="37">
        <v>0</v>
      </c>
      <c r="K365" s="37">
        <v>1</v>
      </c>
      <c r="L365" s="37">
        <v>10536364</v>
      </c>
      <c r="M365" s="37">
        <v>0</v>
      </c>
      <c r="N365" s="37">
        <v>-1</v>
      </c>
      <c r="O365" s="37">
        <v>0</v>
      </c>
    </row>
    <row r="366" spans="1:15" x14ac:dyDescent="0.2">
      <c r="A366" s="36" t="s">
        <v>3677</v>
      </c>
      <c r="B366" s="37" t="s">
        <v>11</v>
      </c>
      <c r="C366" s="37">
        <v>0</v>
      </c>
      <c r="D366" s="37">
        <v>0</v>
      </c>
      <c r="E366" s="37">
        <v>0</v>
      </c>
      <c r="F366" s="37">
        <v>0</v>
      </c>
      <c r="G366" s="37">
        <v>0</v>
      </c>
      <c r="H366" s="37">
        <v>0</v>
      </c>
      <c r="I366" s="37">
        <v>0</v>
      </c>
      <c r="J366" s="37">
        <v>0</v>
      </c>
      <c r="K366" s="37">
        <v>1</v>
      </c>
      <c r="L366" s="37">
        <v>2354545</v>
      </c>
      <c r="M366" s="37">
        <v>0</v>
      </c>
      <c r="N366" s="37">
        <v>-1</v>
      </c>
      <c r="O366" s="37">
        <v>0</v>
      </c>
    </row>
    <row r="367" spans="1:15" x14ac:dyDescent="0.2">
      <c r="A367" s="36" t="s">
        <v>3678</v>
      </c>
      <c r="B367" s="37" t="s">
        <v>11</v>
      </c>
      <c r="C367" s="37">
        <v>0</v>
      </c>
      <c r="D367" s="37">
        <v>0</v>
      </c>
      <c r="E367" s="37">
        <v>0</v>
      </c>
      <c r="F367" s="37">
        <v>0</v>
      </c>
      <c r="G367" s="37">
        <v>0</v>
      </c>
      <c r="H367" s="37">
        <v>0</v>
      </c>
      <c r="I367" s="37">
        <v>0</v>
      </c>
      <c r="J367" s="37">
        <v>0</v>
      </c>
      <c r="K367" s="37">
        <v>1</v>
      </c>
      <c r="L367" s="37">
        <v>136364</v>
      </c>
      <c r="M367" s="37">
        <v>0</v>
      </c>
      <c r="N367" s="37">
        <v>-1</v>
      </c>
      <c r="O367" s="37">
        <v>0</v>
      </c>
    </row>
    <row r="368" spans="1:15" x14ac:dyDescent="0.2">
      <c r="A368" s="36" t="s">
        <v>3679</v>
      </c>
      <c r="B368" s="37" t="s">
        <v>11</v>
      </c>
      <c r="C368" s="37">
        <v>0</v>
      </c>
      <c r="D368" s="37">
        <v>0</v>
      </c>
      <c r="E368" s="37">
        <v>0</v>
      </c>
      <c r="F368" s="37">
        <v>0</v>
      </c>
      <c r="G368" s="37">
        <v>0</v>
      </c>
      <c r="H368" s="37">
        <v>0</v>
      </c>
      <c r="I368" s="37">
        <v>0</v>
      </c>
      <c r="J368" s="37">
        <v>0</v>
      </c>
      <c r="K368" s="37">
        <v>1</v>
      </c>
      <c r="L368" s="37">
        <v>14800000</v>
      </c>
      <c r="M368" s="37">
        <v>0</v>
      </c>
      <c r="N368" s="37">
        <v>-1</v>
      </c>
      <c r="O368" s="37">
        <v>0</v>
      </c>
    </row>
    <row r="369" spans="1:15" x14ac:dyDescent="0.2">
      <c r="A369" s="36" t="s">
        <v>3680</v>
      </c>
      <c r="B369" s="37" t="s">
        <v>11</v>
      </c>
      <c r="C369" s="37">
        <v>0</v>
      </c>
      <c r="D369" s="37">
        <v>0</v>
      </c>
      <c r="E369" s="37">
        <v>0</v>
      </c>
      <c r="F369" s="37">
        <v>0</v>
      </c>
      <c r="G369" s="37">
        <v>0</v>
      </c>
      <c r="H369" s="37">
        <v>0</v>
      </c>
      <c r="I369" s="37">
        <v>0</v>
      </c>
      <c r="J369" s="37">
        <v>0</v>
      </c>
      <c r="K369" s="37">
        <v>1</v>
      </c>
      <c r="L369" s="37">
        <v>3172727</v>
      </c>
      <c r="M369" s="37">
        <v>0</v>
      </c>
      <c r="N369" s="37">
        <v>-1</v>
      </c>
      <c r="O369" s="37">
        <v>0</v>
      </c>
    </row>
    <row r="370" spans="1:15" x14ac:dyDescent="0.2">
      <c r="A370" s="36" t="s">
        <v>3681</v>
      </c>
      <c r="B370" s="37" t="s">
        <v>25</v>
      </c>
      <c r="C370" s="37">
        <v>0</v>
      </c>
      <c r="D370" s="37">
        <v>0</v>
      </c>
      <c r="E370" s="37">
        <v>0</v>
      </c>
      <c r="F370" s="37">
        <v>0</v>
      </c>
      <c r="G370" s="37">
        <v>0</v>
      </c>
      <c r="H370" s="37">
        <v>0</v>
      </c>
      <c r="I370" s="37">
        <v>0</v>
      </c>
      <c r="J370" s="37">
        <v>0</v>
      </c>
      <c r="K370" s="37">
        <v>1</v>
      </c>
      <c r="L370" s="37">
        <v>3627273</v>
      </c>
      <c r="M370" s="37">
        <v>0</v>
      </c>
      <c r="N370" s="37">
        <v>-1</v>
      </c>
      <c r="O370" s="37">
        <v>0</v>
      </c>
    </row>
    <row r="371" spans="1:15" x14ac:dyDescent="0.2">
      <c r="A371" s="36" t="s">
        <v>3682</v>
      </c>
      <c r="B371" s="37" t="s">
        <v>11</v>
      </c>
      <c r="C371" s="37">
        <v>0</v>
      </c>
      <c r="D371" s="37">
        <v>0</v>
      </c>
      <c r="E371" s="37">
        <v>0</v>
      </c>
      <c r="F371" s="37">
        <v>0</v>
      </c>
      <c r="G371" s="37">
        <v>0</v>
      </c>
      <c r="H371" s="37">
        <v>0</v>
      </c>
      <c r="I371" s="37">
        <v>0</v>
      </c>
      <c r="J371" s="37">
        <v>0</v>
      </c>
      <c r="K371" s="37">
        <v>1</v>
      </c>
      <c r="L371" s="37">
        <v>5454545</v>
      </c>
      <c r="M371" s="37">
        <v>0</v>
      </c>
      <c r="N371" s="37">
        <v>-1</v>
      </c>
      <c r="O371" s="37">
        <v>0</v>
      </c>
    </row>
    <row r="372" spans="1:15" x14ac:dyDescent="0.2">
      <c r="A372" s="36" t="s">
        <v>3683</v>
      </c>
      <c r="B372" s="37" t="s">
        <v>34</v>
      </c>
      <c r="C372" s="37">
        <v>0</v>
      </c>
      <c r="D372" s="37">
        <v>0</v>
      </c>
      <c r="E372" s="37">
        <v>0</v>
      </c>
      <c r="F372" s="37">
        <v>0</v>
      </c>
      <c r="G372" s="37">
        <v>0</v>
      </c>
      <c r="H372" s="37">
        <v>0</v>
      </c>
      <c r="I372" s="37">
        <v>0</v>
      </c>
      <c r="J372" s="37">
        <v>0</v>
      </c>
      <c r="K372" s="37">
        <v>1</v>
      </c>
      <c r="L372" s="37">
        <v>16181818</v>
      </c>
      <c r="M372" s="37">
        <v>0</v>
      </c>
      <c r="N372" s="37">
        <v>-1</v>
      </c>
      <c r="O372" s="37">
        <v>0</v>
      </c>
    </row>
    <row r="373" spans="1:15" x14ac:dyDescent="0.2">
      <c r="A373" s="36" t="s">
        <v>3684</v>
      </c>
      <c r="B373" s="37" t="s">
        <v>25</v>
      </c>
      <c r="C373" s="37">
        <v>0</v>
      </c>
      <c r="D373" s="37">
        <v>0</v>
      </c>
      <c r="E373" s="37">
        <v>0</v>
      </c>
      <c r="F373" s="37">
        <v>0</v>
      </c>
      <c r="G373" s="37">
        <v>0</v>
      </c>
      <c r="H373" s="37">
        <v>0</v>
      </c>
      <c r="I373" s="37">
        <v>0</v>
      </c>
      <c r="J373" s="37">
        <v>0</v>
      </c>
      <c r="K373" s="37">
        <v>1</v>
      </c>
      <c r="L373" s="37">
        <v>636364</v>
      </c>
      <c r="M373" s="37">
        <v>0</v>
      </c>
      <c r="N373" s="37">
        <v>-1</v>
      </c>
      <c r="O373" s="37">
        <v>0</v>
      </c>
    </row>
    <row r="374" spans="1:15" x14ac:dyDescent="0.2">
      <c r="A374" s="36" t="s">
        <v>3685</v>
      </c>
      <c r="B374" s="37" t="s">
        <v>20</v>
      </c>
      <c r="C374" s="37">
        <v>0</v>
      </c>
      <c r="D374" s="37">
        <v>0</v>
      </c>
      <c r="E374" s="37">
        <v>0</v>
      </c>
      <c r="F374" s="37">
        <v>0</v>
      </c>
      <c r="G374" s="37">
        <v>0</v>
      </c>
      <c r="H374" s="37">
        <v>0</v>
      </c>
      <c r="I374" s="37">
        <v>0</v>
      </c>
      <c r="J374" s="37">
        <v>0</v>
      </c>
      <c r="K374" s="37">
        <v>1</v>
      </c>
      <c r="L374" s="37">
        <v>1309091</v>
      </c>
      <c r="M374" s="37">
        <v>0</v>
      </c>
      <c r="N374" s="37">
        <v>-1</v>
      </c>
      <c r="O374" s="37">
        <v>0</v>
      </c>
    </row>
    <row r="375" spans="1:15" x14ac:dyDescent="0.2">
      <c r="A375" s="36" t="s">
        <v>3686</v>
      </c>
      <c r="B375" s="37" t="s">
        <v>11</v>
      </c>
      <c r="C375" s="37">
        <v>0</v>
      </c>
      <c r="D375" s="37">
        <v>0</v>
      </c>
      <c r="E375" s="37">
        <v>0</v>
      </c>
      <c r="F375" s="37">
        <v>0</v>
      </c>
      <c r="G375" s="37">
        <v>0</v>
      </c>
      <c r="H375" s="37">
        <v>0</v>
      </c>
      <c r="I375" s="37">
        <v>0</v>
      </c>
      <c r="J375" s="37">
        <v>0</v>
      </c>
      <c r="K375" s="37">
        <v>1</v>
      </c>
      <c r="L375" s="37">
        <v>380000</v>
      </c>
      <c r="M375" s="37">
        <v>0</v>
      </c>
      <c r="N375" s="37">
        <v>-1</v>
      </c>
      <c r="O375" s="37">
        <v>0</v>
      </c>
    </row>
    <row r="376" spans="1:15" x14ac:dyDescent="0.2">
      <c r="A376" s="36" t="s">
        <v>1631</v>
      </c>
      <c r="B376" s="37" t="s">
        <v>11</v>
      </c>
      <c r="C376" s="37">
        <v>0</v>
      </c>
      <c r="D376" s="37">
        <v>0</v>
      </c>
      <c r="E376" s="37">
        <v>0</v>
      </c>
      <c r="F376" s="37">
        <v>0</v>
      </c>
      <c r="G376" s="37">
        <v>0</v>
      </c>
      <c r="H376" s="37">
        <v>0</v>
      </c>
      <c r="I376" s="37">
        <v>0</v>
      </c>
      <c r="J376" s="37">
        <v>0</v>
      </c>
      <c r="K376" s="37">
        <v>1</v>
      </c>
      <c r="L376" s="37">
        <v>185455</v>
      </c>
      <c r="M376" s="37">
        <v>0</v>
      </c>
      <c r="N376" s="37">
        <v>-1</v>
      </c>
      <c r="O376" s="37">
        <v>0</v>
      </c>
    </row>
    <row r="377" spans="1:15" x14ac:dyDescent="0.2">
      <c r="A377" s="36" t="s">
        <v>3687</v>
      </c>
      <c r="B377" s="37" t="s">
        <v>11</v>
      </c>
      <c r="C377" s="37">
        <v>0</v>
      </c>
      <c r="D377" s="37">
        <v>0</v>
      </c>
      <c r="E377" s="37">
        <v>0</v>
      </c>
      <c r="F377" s="37">
        <v>0</v>
      </c>
      <c r="G377" s="37">
        <v>0</v>
      </c>
      <c r="H377" s="37">
        <v>0</v>
      </c>
      <c r="I377" s="37">
        <v>0</v>
      </c>
      <c r="J377" s="37">
        <v>0</v>
      </c>
      <c r="K377" s="37">
        <v>1</v>
      </c>
      <c r="L377" s="37">
        <v>103636</v>
      </c>
      <c r="M377" s="37">
        <v>0</v>
      </c>
      <c r="N377" s="37">
        <v>-1</v>
      </c>
      <c r="O377" s="37">
        <v>0</v>
      </c>
    </row>
    <row r="378" spans="1:15" x14ac:dyDescent="0.2">
      <c r="A378" s="36" t="s">
        <v>3688</v>
      </c>
      <c r="B378" s="37" t="s">
        <v>11</v>
      </c>
      <c r="C378" s="37">
        <v>0</v>
      </c>
      <c r="D378" s="37">
        <v>0</v>
      </c>
      <c r="E378" s="37">
        <v>0</v>
      </c>
      <c r="F378" s="37">
        <v>0</v>
      </c>
      <c r="G378" s="37">
        <v>0</v>
      </c>
      <c r="H378" s="37">
        <v>0</v>
      </c>
      <c r="I378" s="37">
        <v>0</v>
      </c>
      <c r="J378" s="37">
        <v>0</v>
      </c>
      <c r="K378" s="37">
        <v>1</v>
      </c>
      <c r="L378" s="37">
        <v>2363636</v>
      </c>
      <c r="M378" s="37">
        <v>0</v>
      </c>
      <c r="N378" s="37">
        <v>-1</v>
      </c>
      <c r="O378" s="37">
        <v>0</v>
      </c>
    </row>
    <row r="379" spans="1:15" x14ac:dyDescent="0.2">
      <c r="A379" s="36" t="s">
        <v>3689</v>
      </c>
      <c r="B379" s="37" t="s">
        <v>20</v>
      </c>
      <c r="C379" s="37">
        <v>0</v>
      </c>
      <c r="D379" s="37">
        <v>0</v>
      </c>
      <c r="E379" s="37">
        <v>0</v>
      </c>
      <c r="F379" s="37">
        <v>0</v>
      </c>
      <c r="G379" s="37">
        <v>0</v>
      </c>
      <c r="H379" s="37">
        <v>0</v>
      </c>
      <c r="I379" s="37">
        <v>0</v>
      </c>
      <c r="J379" s="37">
        <v>0</v>
      </c>
      <c r="K379" s="37">
        <v>1</v>
      </c>
      <c r="L379" s="37">
        <v>13536364</v>
      </c>
      <c r="M379" s="37">
        <v>0</v>
      </c>
      <c r="N379" s="37">
        <v>-1</v>
      </c>
      <c r="O379" s="37">
        <v>0</v>
      </c>
    </row>
    <row r="380" spans="1:15" x14ac:dyDescent="0.2">
      <c r="A380" s="36" t="s">
        <v>3690</v>
      </c>
      <c r="B380" s="37" t="s">
        <v>11</v>
      </c>
      <c r="C380" s="37">
        <v>0</v>
      </c>
      <c r="D380" s="37">
        <v>0</v>
      </c>
      <c r="E380" s="37">
        <v>0</v>
      </c>
      <c r="F380" s="37">
        <v>0</v>
      </c>
      <c r="G380" s="37">
        <v>0</v>
      </c>
      <c r="H380" s="37">
        <v>0</v>
      </c>
      <c r="I380" s="37">
        <v>0</v>
      </c>
      <c r="J380" s="37">
        <v>0</v>
      </c>
      <c r="K380" s="37">
        <v>1</v>
      </c>
      <c r="L380" s="37">
        <v>1772727</v>
      </c>
      <c r="M380" s="37">
        <v>0</v>
      </c>
      <c r="N380" s="37">
        <v>-1</v>
      </c>
      <c r="O380" s="37">
        <v>0</v>
      </c>
    </row>
    <row r="381" spans="1:15" x14ac:dyDescent="0.2">
      <c r="A381" s="36" t="s">
        <v>3691</v>
      </c>
      <c r="B381" s="37" t="s">
        <v>25</v>
      </c>
      <c r="C381" s="37">
        <v>0</v>
      </c>
      <c r="D381" s="37">
        <v>0</v>
      </c>
      <c r="E381" s="37">
        <v>0</v>
      </c>
      <c r="F381" s="37">
        <v>0</v>
      </c>
      <c r="G381" s="37">
        <v>0</v>
      </c>
      <c r="H381" s="37">
        <v>0</v>
      </c>
      <c r="I381" s="37">
        <v>0</v>
      </c>
      <c r="J381" s="37">
        <v>0</v>
      </c>
      <c r="K381" s="37">
        <v>1</v>
      </c>
      <c r="L381" s="37">
        <v>11818182</v>
      </c>
      <c r="M381" s="37">
        <v>0</v>
      </c>
      <c r="N381" s="37">
        <v>-1</v>
      </c>
      <c r="O381" s="37">
        <v>0</v>
      </c>
    </row>
    <row r="382" spans="1:15" x14ac:dyDescent="0.2">
      <c r="A382" s="36" t="s">
        <v>3692</v>
      </c>
      <c r="B382" s="37" t="s">
        <v>20</v>
      </c>
      <c r="C382" s="37">
        <v>0</v>
      </c>
      <c r="D382" s="37">
        <v>0</v>
      </c>
      <c r="E382" s="37">
        <v>0</v>
      </c>
      <c r="F382" s="37">
        <v>0</v>
      </c>
      <c r="G382" s="37">
        <v>0</v>
      </c>
      <c r="H382" s="37">
        <v>0</v>
      </c>
      <c r="I382" s="37">
        <v>0</v>
      </c>
      <c r="J382" s="37">
        <v>0</v>
      </c>
      <c r="K382" s="37">
        <v>1</v>
      </c>
      <c r="L382" s="37">
        <v>8181818</v>
      </c>
      <c r="M382" s="37">
        <v>0</v>
      </c>
      <c r="N382" s="37">
        <v>-1</v>
      </c>
      <c r="O382" s="37">
        <v>0</v>
      </c>
    </row>
    <row r="383" spans="1:15" x14ac:dyDescent="0.2">
      <c r="A383" s="36" t="s">
        <v>2248</v>
      </c>
      <c r="B383" s="37" t="s">
        <v>11</v>
      </c>
      <c r="C383" s="37">
        <v>0</v>
      </c>
      <c r="D383" s="37">
        <v>0</v>
      </c>
      <c r="E383" s="37">
        <v>0</v>
      </c>
      <c r="F383" s="37">
        <v>0</v>
      </c>
      <c r="G383" s="37">
        <v>0</v>
      </c>
      <c r="H383" s="37">
        <v>0</v>
      </c>
      <c r="I383" s="37">
        <v>0</v>
      </c>
      <c r="J383" s="37">
        <v>0</v>
      </c>
      <c r="K383" s="37">
        <v>1</v>
      </c>
      <c r="L383" s="37">
        <v>681818</v>
      </c>
      <c r="M383" s="37">
        <v>0</v>
      </c>
      <c r="N383" s="37">
        <v>-1</v>
      </c>
      <c r="O383" s="37">
        <v>0</v>
      </c>
    </row>
    <row r="384" spans="1:15" x14ac:dyDescent="0.2">
      <c r="A384" s="36" t="s">
        <v>3693</v>
      </c>
      <c r="B384" s="37" t="s">
        <v>11</v>
      </c>
      <c r="C384" s="37">
        <v>0</v>
      </c>
      <c r="D384" s="37">
        <v>0</v>
      </c>
      <c r="E384" s="37">
        <v>0</v>
      </c>
      <c r="F384" s="37">
        <v>0</v>
      </c>
      <c r="G384" s="37">
        <v>0</v>
      </c>
      <c r="H384" s="37">
        <v>0</v>
      </c>
      <c r="I384" s="37">
        <v>0</v>
      </c>
      <c r="J384" s="37">
        <v>0</v>
      </c>
      <c r="K384" s="37">
        <v>1</v>
      </c>
      <c r="L384" s="37">
        <v>10354545</v>
      </c>
      <c r="M384" s="37">
        <v>0</v>
      </c>
      <c r="N384" s="37">
        <v>-1</v>
      </c>
      <c r="O384" s="37">
        <v>0</v>
      </c>
    </row>
    <row r="385" spans="1:15" x14ac:dyDescent="0.2">
      <c r="A385" s="36" t="s">
        <v>3694</v>
      </c>
      <c r="B385" s="37" t="s">
        <v>20</v>
      </c>
      <c r="C385" s="37">
        <v>0</v>
      </c>
      <c r="D385" s="37">
        <v>0</v>
      </c>
      <c r="E385" s="37">
        <v>0</v>
      </c>
      <c r="F385" s="37">
        <v>0</v>
      </c>
      <c r="G385" s="37">
        <v>0</v>
      </c>
      <c r="H385" s="37">
        <v>0</v>
      </c>
      <c r="I385" s="37">
        <v>0</v>
      </c>
      <c r="J385" s="37">
        <v>0</v>
      </c>
      <c r="K385" s="37">
        <v>1</v>
      </c>
      <c r="L385" s="37">
        <v>16272727</v>
      </c>
      <c r="M385" s="37">
        <v>0</v>
      </c>
      <c r="N385" s="37">
        <v>-1</v>
      </c>
      <c r="O385" s="37">
        <v>0</v>
      </c>
    </row>
    <row r="386" spans="1:15" x14ac:dyDescent="0.2">
      <c r="A386" s="36" t="s">
        <v>3695</v>
      </c>
      <c r="B386" s="37" t="s">
        <v>25</v>
      </c>
      <c r="C386" s="37">
        <v>0</v>
      </c>
      <c r="D386" s="37">
        <v>0</v>
      </c>
      <c r="E386" s="37">
        <v>0</v>
      </c>
      <c r="F386" s="37">
        <v>0</v>
      </c>
      <c r="G386" s="37">
        <v>0</v>
      </c>
      <c r="H386" s="37">
        <v>0</v>
      </c>
      <c r="I386" s="37">
        <v>0</v>
      </c>
      <c r="J386" s="37">
        <v>0</v>
      </c>
      <c r="K386" s="37">
        <v>1</v>
      </c>
      <c r="L386" s="37">
        <v>15000000</v>
      </c>
      <c r="M386" s="37">
        <v>0</v>
      </c>
      <c r="N386" s="37">
        <v>-1</v>
      </c>
      <c r="O386" s="37">
        <v>0</v>
      </c>
    </row>
    <row r="387" spans="1:15" x14ac:dyDescent="0.2">
      <c r="A387" s="36" t="s">
        <v>3696</v>
      </c>
      <c r="B387" s="37" t="s">
        <v>11</v>
      </c>
      <c r="C387" s="37">
        <v>0</v>
      </c>
      <c r="D387" s="37">
        <v>0</v>
      </c>
      <c r="E387" s="37">
        <v>0</v>
      </c>
      <c r="F387" s="37">
        <v>0</v>
      </c>
      <c r="G387" s="37">
        <v>0</v>
      </c>
      <c r="H387" s="37">
        <v>0</v>
      </c>
      <c r="I387" s="37">
        <v>0</v>
      </c>
      <c r="J387" s="37">
        <v>0</v>
      </c>
      <c r="K387" s="37">
        <v>1</v>
      </c>
      <c r="L387" s="37">
        <v>3277273</v>
      </c>
      <c r="M387" s="37">
        <v>0</v>
      </c>
      <c r="N387" s="37">
        <v>-1</v>
      </c>
      <c r="O387" s="37">
        <v>0</v>
      </c>
    </row>
    <row r="388" spans="1:15" x14ac:dyDescent="0.2">
      <c r="A388" s="36" t="s">
        <v>3697</v>
      </c>
      <c r="B388" s="37" t="s">
        <v>11</v>
      </c>
      <c r="C388" s="37">
        <v>0</v>
      </c>
      <c r="D388" s="37">
        <v>0</v>
      </c>
      <c r="E388" s="37">
        <v>0</v>
      </c>
      <c r="F388" s="37">
        <v>0</v>
      </c>
      <c r="G388" s="37">
        <v>0</v>
      </c>
      <c r="H388" s="37">
        <v>0</v>
      </c>
      <c r="I388" s="37">
        <v>0</v>
      </c>
      <c r="J388" s="37">
        <v>0</v>
      </c>
      <c r="K388" s="37">
        <v>1</v>
      </c>
      <c r="L388" s="37">
        <v>200000</v>
      </c>
      <c r="M388" s="37">
        <v>0</v>
      </c>
      <c r="N388" s="37">
        <v>-1</v>
      </c>
      <c r="O388" s="37">
        <v>0</v>
      </c>
    </row>
    <row r="389" spans="1:15" x14ac:dyDescent="0.2">
      <c r="A389" s="36" t="s">
        <v>3698</v>
      </c>
      <c r="B389" s="37" t="s">
        <v>20</v>
      </c>
      <c r="C389" s="37">
        <v>0</v>
      </c>
      <c r="D389" s="37">
        <v>0</v>
      </c>
      <c r="E389" s="37">
        <v>0</v>
      </c>
      <c r="F389" s="37">
        <v>0</v>
      </c>
      <c r="G389" s="37">
        <v>0</v>
      </c>
      <c r="H389" s="37">
        <v>0</v>
      </c>
      <c r="I389" s="37">
        <v>0</v>
      </c>
      <c r="J389" s="37">
        <v>0</v>
      </c>
      <c r="K389" s="37">
        <v>1</v>
      </c>
      <c r="L389" s="37">
        <v>10000000</v>
      </c>
      <c r="M389" s="37">
        <v>0</v>
      </c>
      <c r="N389" s="37">
        <v>-1</v>
      </c>
      <c r="O389" s="37">
        <v>0</v>
      </c>
    </row>
    <row r="390" spans="1:15" x14ac:dyDescent="0.2">
      <c r="A390" s="36" t="s">
        <v>3699</v>
      </c>
      <c r="B390" s="37" t="s">
        <v>11</v>
      </c>
      <c r="C390" s="37">
        <v>0</v>
      </c>
      <c r="D390" s="37">
        <v>0</v>
      </c>
      <c r="E390" s="37">
        <v>0</v>
      </c>
      <c r="F390" s="37">
        <v>0</v>
      </c>
      <c r="G390" s="37">
        <v>0</v>
      </c>
      <c r="H390" s="37">
        <v>0</v>
      </c>
      <c r="I390" s="37">
        <v>0</v>
      </c>
      <c r="J390" s="37">
        <v>0</v>
      </c>
      <c r="K390" s="37">
        <v>1</v>
      </c>
      <c r="L390" s="37">
        <v>2227273</v>
      </c>
      <c r="M390" s="37">
        <v>0</v>
      </c>
      <c r="N390" s="37">
        <v>-1</v>
      </c>
      <c r="O390" s="37">
        <v>0</v>
      </c>
    </row>
    <row r="391" spans="1:15" x14ac:dyDescent="0.2">
      <c r="A391" s="36" t="s">
        <v>3700</v>
      </c>
      <c r="B391" s="37" t="s">
        <v>11</v>
      </c>
      <c r="C391" s="37">
        <v>0</v>
      </c>
      <c r="D391" s="37">
        <v>0</v>
      </c>
      <c r="E391" s="37">
        <v>0</v>
      </c>
      <c r="F391" s="37">
        <v>0</v>
      </c>
      <c r="G391" s="37">
        <v>0</v>
      </c>
      <c r="H391" s="37">
        <v>0</v>
      </c>
      <c r="I391" s="37">
        <v>0</v>
      </c>
      <c r="J391" s="37">
        <v>0</v>
      </c>
      <c r="K391" s="37">
        <v>1</v>
      </c>
      <c r="L391" s="37">
        <v>1318182</v>
      </c>
      <c r="M391" s="37">
        <v>0</v>
      </c>
      <c r="N391" s="37">
        <v>-1</v>
      </c>
      <c r="O391" s="37">
        <v>0</v>
      </c>
    </row>
    <row r="392" spans="1:15" x14ac:dyDescent="0.2">
      <c r="A392" s="36" t="s">
        <v>3701</v>
      </c>
      <c r="B392" s="37" t="s">
        <v>11</v>
      </c>
      <c r="C392" s="37">
        <v>0</v>
      </c>
      <c r="D392" s="37">
        <v>0</v>
      </c>
      <c r="E392" s="37">
        <v>0</v>
      </c>
      <c r="F392" s="37">
        <v>0</v>
      </c>
      <c r="G392" s="37">
        <v>0</v>
      </c>
      <c r="H392" s="37">
        <v>0</v>
      </c>
      <c r="I392" s="37">
        <v>0</v>
      </c>
      <c r="J392" s="37">
        <v>0</v>
      </c>
      <c r="K392" s="37">
        <v>1</v>
      </c>
      <c r="L392" s="37">
        <v>1363636</v>
      </c>
      <c r="M392" s="37">
        <v>0</v>
      </c>
      <c r="N392" s="37">
        <v>-1</v>
      </c>
      <c r="O392" s="37">
        <v>0</v>
      </c>
    </row>
    <row r="393" spans="1:15" x14ac:dyDescent="0.2">
      <c r="A393" s="36" t="s">
        <v>3702</v>
      </c>
      <c r="B393" s="37" t="s">
        <v>11</v>
      </c>
      <c r="C393" s="37">
        <v>0</v>
      </c>
      <c r="D393" s="37">
        <v>0</v>
      </c>
      <c r="E393" s="37">
        <v>0</v>
      </c>
      <c r="F393" s="37">
        <v>0</v>
      </c>
      <c r="G393" s="37">
        <v>0</v>
      </c>
      <c r="H393" s="37">
        <v>0</v>
      </c>
      <c r="I393" s="37">
        <v>0</v>
      </c>
      <c r="J393" s="37">
        <v>0</v>
      </c>
      <c r="K393" s="37">
        <v>1</v>
      </c>
      <c r="L393" s="37">
        <v>1636364</v>
      </c>
      <c r="M393" s="37">
        <v>0</v>
      </c>
      <c r="N393" s="37">
        <v>-1</v>
      </c>
      <c r="O393" s="37">
        <v>0</v>
      </c>
    </row>
    <row r="394" spans="1:15" x14ac:dyDescent="0.2">
      <c r="A394" s="36" t="s">
        <v>3703</v>
      </c>
      <c r="B394" s="37" t="s">
        <v>34</v>
      </c>
      <c r="C394" s="37">
        <v>0</v>
      </c>
      <c r="D394" s="37">
        <v>0</v>
      </c>
      <c r="E394" s="37">
        <v>0</v>
      </c>
      <c r="F394" s="37">
        <v>0</v>
      </c>
      <c r="G394" s="37">
        <v>0</v>
      </c>
      <c r="H394" s="37">
        <v>0</v>
      </c>
      <c r="I394" s="37">
        <v>0</v>
      </c>
      <c r="J394" s="37">
        <v>0</v>
      </c>
      <c r="K394" s="37">
        <v>1</v>
      </c>
      <c r="L394" s="37">
        <v>15090909</v>
      </c>
      <c r="M394" s="37">
        <v>0</v>
      </c>
      <c r="N394" s="37">
        <v>-1</v>
      </c>
      <c r="O394" s="37">
        <v>0</v>
      </c>
    </row>
    <row r="395" spans="1:15" x14ac:dyDescent="0.2">
      <c r="A395" s="36" t="s">
        <v>3704</v>
      </c>
      <c r="B395" s="37" t="s">
        <v>11</v>
      </c>
      <c r="C395" s="37">
        <v>0</v>
      </c>
      <c r="D395" s="37">
        <v>0</v>
      </c>
      <c r="E395" s="37">
        <v>0</v>
      </c>
      <c r="F395" s="37">
        <v>0</v>
      </c>
      <c r="G395" s="37">
        <v>0</v>
      </c>
      <c r="H395" s="37">
        <v>0</v>
      </c>
      <c r="I395" s="37">
        <v>0</v>
      </c>
      <c r="J395" s="37">
        <v>0</v>
      </c>
      <c r="K395" s="37">
        <v>1</v>
      </c>
      <c r="L395" s="37">
        <v>7272727</v>
      </c>
      <c r="M395" s="37">
        <v>0</v>
      </c>
      <c r="N395" s="37">
        <v>-1</v>
      </c>
      <c r="O395" s="37">
        <v>0</v>
      </c>
    </row>
    <row r="396" spans="1:15" x14ac:dyDescent="0.2">
      <c r="A396" s="36" t="s">
        <v>3705</v>
      </c>
      <c r="B396" s="37" t="s">
        <v>11</v>
      </c>
      <c r="C396" s="37">
        <v>0</v>
      </c>
      <c r="D396" s="37">
        <v>0</v>
      </c>
      <c r="E396" s="37">
        <v>0</v>
      </c>
      <c r="F396" s="37">
        <v>0</v>
      </c>
      <c r="G396" s="37">
        <v>0</v>
      </c>
      <c r="H396" s="37">
        <v>0</v>
      </c>
      <c r="I396" s="37">
        <v>0</v>
      </c>
      <c r="J396" s="37">
        <v>0</v>
      </c>
      <c r="K396" s="37">
        <v>1</v>
      </c>
      <c r="L396" s="37">
        <v>5454546</v>
      </c>
      <c r="M396" s="37">
        <v>0</v>
      </c>
      <c r="N396" s="37">
        <v>-1</v>
      </c>
      <c r="O396" s="37">
        <v>0</v>
      </c>
    </row>
    <row r="397" spans="1:15" x14ac:dyDescent="0.2">
      <c r="A397" s="36" t="s">
        <v>3706</v>
      </c>
      <c r="B397" s="37" t="s">
        <v>11</v>
      </c>
      <c r="C397" s="37">
        <v>0</v>
      </c>
      <c r="D397" s="37">
        <v>0</v>
      </c>
      <c r="E397" s="37">
        <v>0</v>
      </c>
      <c r="F397" s="37">
        <v>0</v>
      </c>
      <c r="G397" s="37">
        <v>0</v>
      </c>
      <c r="H397" s="37">
        <v>0</v>
      </c>
      <c r="I397" s="37">
        <v>0</v>
      </c>
      <c r="J397" s="37">
        <v>0</v>
      </c>
      <c r="K397" s="37">
        <v>1</v>
      </c>
      <c r="L397" s="37">
        <v>9090909</v>
      </c>
      <c r="M397" s="37">
        <v>0</v>
      </c>
      <c r="N397" s="37">
        <v>-1</v>
      </c>
      <c r="O397" s="37">
        <v>0</v>
      </c>
    </row>
    <row r="398" spans="1:15" x14ac:dyDescent="0.2">
      <c r="A398" s="36" t="s">
        <v>3707</v>
      </c>
      <c r="B398" s="37" t="s">
        <v>11</v>
      </c>
      <c r="C398" s="37">
        <v>0</v>
      </c>
      <c r="D398" s="37">
        <v>0</v>
      </c>
      <c r="E398" s="37">
        <v>0</v>
      </c>
      <c r="F398" s="37">
        <v>0</v>
      </c>
      <c r="G398" s="37">
        <v>0</v>
      </c>
      <c r="H398" s="37">
        <v>0</v>
      </c>
      <c r="I398" s="37">
        <v>0</v>
      </c>
      <c r="J398" s="37">
        <v>0</v>
      </c>
      <c r="K398" s="37">
        <v>1</v>
      </c>
      <c r="L398" s="37">
        <v>18181818</v>
      </c>
      <c r="M398" s="37">
        <v>0</v>
      </c>
      <c r="N398" s="37">
        <v>-1</v>
      </c>
      <c r="O398" s="37">
        <v>0</v>
      </c>
    </row>
    <row r="399" spans="1:15" x14ac:dyDescent="0.2">
      <c r="A399" s="36" t="s">
        <v>3708</v>
      </c>
      <c r="B399" s="37" t="s">
        <v>25</v>
      </c>
      <c r="C399" s="37">
        <v>0</v>
      </c>
      <c r="D399" s="37">
        <v>0</v>
      </c>
      <c r="E399" s="37">
        <v>0</v>
      </c>
      <c r="F399" s="37">
        <v>0</v>
      </c>
      <c r="G399" s="37">
        <v>0</v>
      </c>
      <c r="H399" s="37">
        <v>0</v>
      </c>
      <c r="I399" s="37">
        <v>0</v>
      </c>
      <c r="J399" s="37">
        <v>0</v>
      </c>
      <c r="K399" s="37">
        <v>1</v>
      </c>
      <c r="L399" s="37">
        <v>11500000</v>
      </c>
      <c r="M399" s="37">
        <v>0</v>
      </c>
      <c r="N399" s="37">
        <v>-1</v>
      </c>
      <c r="O399" s="37">
        <v>0</v>
      </c>
    </row>
    <row r="400" spans="1:15" x14ac:dyDescent="0.2">
      <c r="A400" s="36" t="s">
        <v>3709</v>
      </c>
      <c r="B400" s="37" t="s">
        <v>11</v>
      </c>
      <c r="C400" s="37">
        <v>0</v>
      </c>
      <c r="D400" s="37">
        <v>0</v>
      </c>
      <c r="E400" s="37">
        <v>0</v>
      </c>
      <c r="F400" s="37">
        <v>0</v>
      </c>
      <c r="G400" s="37">
        <v>0</v>
      </c>
      <c r="H400" s="37">
        <v>0</v>
      </c>
      <c r="I400" s="37">
        <v>0</v>
      </c>
      <c r="J400" s="37">
        <v>0</v>
      </c>
      <c r="K400" s="37">
        <v>1</v>
      </c>
      <c r="L400" s="37">
        <v>954545</v>
      </c>
      <c r="M400" s="37">
        <v>0</v>
      </c>
      <c r="N400" s="37">
        <v>-1</v>
      </c>
      <c r="O400" s="37">
        <v>0</v>
      </c>
    </row>
    <row r="401" spans="1:15" x14ac:dyDescent="0.2">
      <c r="A401" s="36" t="s">
        <v>3710</v>
      </c>
      <c r="B401" s="37" t="s">
        <v>11</v>
      </c>
      <c r="C401" s="37">
        <v>0</v>
      </c>
      <c r="D401" s="37">
        <v>0</v>
      </c>
      <c r="E401" s="37">
        <v>0</v>
      </c>
      <c r="F401" s="37">
        <v>0</v>
      </c>
      <c r="G401" s="37">
        <v>0</v>
      </c>
      <c r="H401" s="37">
        <v>0</v>
      </c>
      <c r="I401" s="37">
        <v>0</v>
      </c>
      <c r="J401" s="37">
        <v>0</v>
      </c>
      <c r="K401" s="37">
        <v>1</v>
      </c>
      <c r="L401" s="37">
        <v>527273</v>
      </c>
      <c r="M401" s="37">
        <v>0</v>
      </c>
      <c r="N401" s="37">
        <v>-1</v>
      </c>
      <c r="O401" s="37">
        <v>0</v>
      </c>
    </row>
    <row r="402" spans="1:15" x14ac:dyDescent="0.2">
      <c r="A402" s="36" t="s">
        <v>3711</v>
      </c>
      <c r="B402" s="37" t="s">
        <v>141</v>
      </c>
      <c r="C402" s="37">
        <v>0</v>
      </c>
      <c r="D402" s="37">
        <v>0</v>
      </c>
      <c r="E402" s="37">
        <v>0</v>
      </c>
      <c r="F402" s="37">
        <v>0</v>
      </c>
      <c r="G402" s="37">
        <v>0</v>
      </c>
      <c r="H402" s="37">
        <v>0</v>
      </c>
      <c r="I402" s="37">
        <v>0</v>
      </c>
      <c r="J402" s="37">
        <v>0</v>
      </c>
      <c r="K402" s="37">
        <v>1</v>
      </c>
      <c r="L402" s="37">
        <v>250000</v>
      </c>
      <c r="M402" s="37">
        <v>0</v>
      </c>
      <c r="N402" s="37">
        <v>-1</v>
      </c>
      <c r="O402" s="37">
        <v>0</v>
      </c>
    </row>
    <row r="403" spans="1:15" x14ac:dyDescent="0.2">
      <c r="A403" s="36" t="s">
        <v>3712</v>
      </c>
      <c r="B403" s="37" t="s">
        <v>11</v>
      </c>
      <c r="C403" s="37">
        <v>0</v>
      </c>
      <c r="D403" s="37">
        <v>0</v>
      </c>
      <c r="E403" s="37">
        <v>0</v>
      </c>
      <c r="F403" s="37">
        <v>0</v>
      </c>
      <c r="G403" s="37">
        <v>0</v>
      </c>
      <c r="H403" s="37">
        <v>0</v>
      </c>
      <c r="I403" s="37">
        <v>0</v>
      </c>
      <c r="J403" s="37">
        <v>0</v>
      </c>
      <c r="K403" s="37">
        <v>1</v>
      </c>
      <c r="L403" s="37">
        <v>11318182</v>
      </c>
      <c r="M403" s="37">
        <v>0</v>
      </c>
      <c r="N403" s="37">
        <v>-1</v>
      </c>
      <c r="O403" s="37">
        <v>0</v>
      </c>
    </row>
    <row r="404" spans="1:15" x14ac:dyDescent="0.2">
      <c r="A404" s="36" t="s">
        <v>3713</v>
      </c>
      <c r="B404" s="37" t="s">
        <v>11</v>
      </c>
      <c r="C404" s="37">
        <v>0</v>
      </c>
      <c r="D404" s="37">
        <v>0</v>
      </c>
      <c r="E404" s="37">
        <v>0</v>
      </c>
      <c r="F404" s="37">
        <v>0</v>
      </c>
      <c r="G404" s="37">
        <v>0</v>
      </c>
      <c r="H404" s="37">
        <v>0</v>
      </c>
      <c r="I404" s="37">
        <v>0</v>
      </c>
      <c r="J404" s="37">
        <v>0</v>
      </c>
      <c r="K404" s="37">
        <v>1</v>
      </c>
      <c r="L404" s="37">
        <v>1200000</v>
      </c>
      <c r="M404" s="37">
        <v>0</v>
      </c>
      <c r="N404" s="37">
        <v>-1</v>
      </c>
      <c r="O404" s="37">
        <v>0</v>
      </c>
    </row>
    <row r="405" spans="1:15" x14ac:dyDescent="0.2">
      <c r="A405" s="36" t="s">
        <v>2245</v>
      </c>
      <c r="B405" s="37" t="s">
        <v>11</v>
      </c>
      <c r="C405" s="37">
        <v>0</v>
      </c>
      <c r="D405" s="37">
        <v>0</v>
      </c>
      <c r="E405" s="37">
        <v>0</v>
      </c>
      <c r="F405" s="37">
        <v>0</v>
      </c>
      <c r="G405" s="37">
        <v>0</v>
      </c>
      <c r="H405" s="37">
        <v>0</v>
      </c>
      <c r="I405" s="37">
        <v>0</v>
      </c>
      <c r="J405" s="37">
        <v>0</v>
      </c>
      <c r="K405" s="37">
        <v>1</v>
      </c>
      <c r="L405" s="37">
        <v>1318182</v>
      </c>
      <c r="M405" s="37">
        <v>0</v>
      </c>
      <c r="N405" s="37">
        <v>-1</v>
      </c>
      <c r="O405" s="37">
        <v>0</v>
      </c>
    </row>
    <row r="406" spans="1:15" x14ac:dyDescent="0.2">
      <c r="A406" s="36" t="s">
        <v>3714</v>
      </c>
      <c r="B406" s="37" t="s">
        <v>11</v>
      </c>
      <c r="C406" s="37">
        <v>0</v>
      </c>
      <c r="D406" s="37">
        <v>0</v>
      </c>
      <c r="E406" s="37">
        <v>0</v>
      </c>
      <c r="F406" s="37">
        <v>0</v>
      </c>
      <c r="G406" s="37">
        <v>0</v>
      </c>
      <c r="H406" s="37">
        <v>0</v>
      </c>
      <c r="I406" s="37">
        <v>0</v>
      </c>
      <c r="J406" s="37">
        <v>0</v>
      </c>
      <c r="K406" s="37">
        <v>1</v>
      </c>
      <c r="L406" s="37">
        <v>900000</v>
      </c>
      <c r="M406" s="37">
        <v>0</v>
      </c>
      <c r="N406" s="37">
        <v>-1</v>
      </c>
      <c r="O406" s="37">
        <v>0</v>
      </c>
    </row>
    <row r="407" spans="1:15" x14ac:dyDescent="0.2">
      <c r="A407" s="36" t="s">
        <v>3715</v>
      </c>
      <c r="B407" s="37" t="s">
        <v>11</v>
      </c>
      <c r="C407" s="37">
        <v>0</v>
      </c>
      <c r="D407" s="37">
        <v>0</v>
      </c>
      <c r="E407" s="37">
        <v>0</v>
      </c>
      <c r="F407" s="37">
        <v>0</v>
      </c>
      <c r="G407" s="37">
        <v>0</v>
      </c>
      <c r="H407" s="37">
        <v>0</v>
      </c>
      <c r="I407" s="37">
        <v>0</v>
      </c>
      <c r="J407" s="37">
        <v>0</v>
      </c>
      <c r="K407" s="37">
        <v>1</v>
      </c>
      <c r="L407" s="37">
        <v>1045455</v>
      </c>
      <c r="M407" s="37">
        <v>0</v>
      </c>
      <c r="N407" s="37">
        <v>-1</v>
      </c>
      <c r="O407" s="37">
        <v>0</v>
      </c>
    </row>
    <row r="408" spans="1:15" x14ac:dyDescent="0.2">
      <c r="A408" s="36" t="s">
        <v>3716</v>
      </c>
      <c r="B408" s="37" t="s">
        <v>11</v>
      </c>
      <c r="C408" s="37">
        <v>0</v>
      </c>
      <c r="D408" s="37">
        <v>0</v>
      </c>
      <c r="E408" s="37">
        <v>0</v>
      </c>
      <c r="F408" s="37">
        <v>0</v>
      </c>
      <c r="G408" s="37">
        <v>0</v>
      </c>
      <c r="H408" s="37">
        <v>0</v>
      </c>
      <c r="I408" s="37">
        <v>0</v>
      </c>
      <c r="J408" s="37">
        <v>0</v>
      </c>
      <c r="K408" s="37">
        <v>1</v>
      </c>
      <c r="L408" s="37">
        <v>772727</v>
      </c>
      <c r="M408" s="37">
        <v>0</v>
      </c>
      <c r="N408" s="37">
        <v>-1</v>
      </c>
      <c r="O408" s="37">
        <v>0</v>
      </c>
    </row>
    <row r="409" spans="1:15" x14ac:dyDescent="0.2">
      <c r="A409" s="36" t="s">
        <v>3717</v>
      </c>
      <c r="B409" s="37" t="s">
        <v>11</v>
      </c>
      <c r="C409" s="37">
        <v>0</v>
      </c>
      <c r="D409" s="37">
        <v>0</v>
      </c>
      <c r="E409" s="37">
        <v>0</v>
      </c>
      <c r="F409" s="37">
        <v>0</v>
      </c>
      <c r="G409" s="37">
        <v>0</v>
      </c>
      <c r="H409" s="37">
        <v>0</v>
      </c>
      <c r="I409" s="37">
        <v>0</v>
      </c>
      <c r="J409" s="37">
        <v>0</v>
      </c>
      <c r="K409" s="37">
        <v>1</v>
      </c>
      <c r="L409" s="37">
        <v>175926</v>
      </c>
      <c r="M409" s="37">
        <v>0</v>
      </c>
      <c r="N409" s="37">
        <v>-1</v>
      </c>
      <c r="O409" s="37">
        <v>0</v>
      </c>
    </row>
    <row r="410" spans="1:15" x14ac:dyDescent="0.2">
      <c r="A410" s="36" t="s">
        <v>3718</v>
      </c>
      <c r="B410" s="37" t="s">
        <v>11</v>
      </c>
      <c r="C410" s="37">
        <v>0</v>
      </c>
      <c r="D410" s="37">
        <v>0</v>
      </c>
      <c r="E410" s="37">
        <v>0</v>
      </c>
      <c r="F410" s="37">
        <v>0</v>
      </c>
      <c r="G410" s="37">
        <v>0</v>
      </c>
      <c r="H410" s="37">
        <v>0</v>
      </c>
      <c r="I410" s="37">
        <v>0</v>
      </c>
      <c r="J410" s="37">
        <v>0</v>
      </c>
      <c r="K410" s="37">
        <v>1</v>
      </c>
      <c r="L410" s="37">
        <v>11818182</v>
      </c>
      <c r="M410" s="37">
        <v>0</v>
      </c>
      <c r="N410" s="37">
        <v>-1</v>
      </c>
      <c r="O410" s="37">
        <v>0</v>
      </c>
    </row>
    <row r="411" spans="1:15" x14ac:dyDescent="0.2">
      <c r="A411" s="36" t="s">
        <v>3719</v>
      </c>
      <c r="B411" s="37" t="s">
        <v>11</v>
      </c>
      <c r="C411" s="37">
        <v>0</v>
      </c>
      <c r="D411" s="37">
        <v>0</v>
      </c>
      <c r="E411" s="37">
        <v>0</v>
      </c>
      <c r="F411" s="37">
        <v>0</v>
      </c>
      <c r="G411" s="37">
        <v>0</v>
      </c>
      <c r="H411" s="37">
        <v>0</v>
      </c>
      <c r="I411" s="37">
        <v>0</v>
      </c>
      <c r="J411" s="37">
        <v>0</v>
      </c>
      <c r="K411" s="37">
        <v>1</v>
      </c>
      <c r="L411" s="37">
        <v>7954545</v>
      </c>
      <c r="M411" s="37">
        <v>0</v>
      </c>
      <c r="N411" s="37">
        <v>-1</v>
      </c>
      <c r="O411" s="37">
        <v>0</v>
      </c>
    </row>
    <row r="412" spans="1:15" x14ac:dyDescent="0.2">
      <c r="A412" s="36" t="s">
        <v>3720</v>
      </c>
      <c r="B412" s="37" t="s">
        <v>11</v>
      </c>
      <c r="C412" s="37">
        <v>0</v>
      </c>
      <c r="D412" s="37">
        <v>0</v>
      </c>
      <c r="E412" s="37">
        <v>0</v>
      </c>
      <c r="F412" s="37">
        <v>0</v>
      </c>
      <c r="G412" s="37">
        <v>0</v>
      </c>
      <c r="H412" s="37">
        <v>0</v>
      </c>
      <c r="I412" s="37">
        <v>0</v>
      </c>
      <c r="J412" s="37">
        <v>0</v>
      </c>
      <c r="K412" s="37">
        <v>1</v>
      </c>
      <c r="L412" s="37">
        <v>3409091</v>
      </c>
      <c r="M412" s="37">
        <v>0</v>
      </c>
      <c r="N412" s="37">
        <v>-1</v>
      </c>
      <c r="O412" s="37">
        <v>0</v>
      </c>
    </row>
    <row r="413" spans="1:15" x14ac:dyDescent="0.2">
      <c r="A413" s="36" t="s">
        <v>3721</v>
      </c>
      <c r="B413" s="37" t="s">
        <v>11</v>
      </c>
      <c r="C413" s="37">
        <v>0</v>
      </c>
      <c r="D413" s="37">
        <v>0</v>
      </c>
      <c r="E413" s="37">
        <v>0</v>
      </c>
      <c r="F413" s="37">
        <v>0</v>
      </c>
      <c r="G413" s="37">
        <v>0</v>
      </c>
      <c r="H413" s="37">
        <v>0</v>
      </c>
      <c r="I413" s="37">
        <v>0</v>
      </c>
      <c r="J413" s="37">
        <v>0</v>
      </c>
      <c r="K413" s="37">
        <v>1</v>
      </c>
      <c r="L413" s="37">
        <v>13636364</v>
      </c>
      <c r="M413" s="37">
        <v>0</v>
      </c>
      <c r="N413" s="37">
        <v>-1</v>
      </c>
      <c r="O413" s="37">
        <v>0</v>
      </c>
    </row>
    <row r="414" spans="1:15" x14ac:dyDescent="0.2">
      <c r="A414" s="36" t="s">
        <v>3722</v>
      </c>
      <c r="B414" s="37" t="s">
        <v>11</v>
      </c>
      <c r="C414" s="37">
        <v>0</v>
      </c>
      <c r="D414" s="37">
        <v>0</v>
      </c>
      <c r="E414" s="37">
        <v>0</v>
      </c>
      <c r="F414" s="37">
        <v>0</v>
      </c>
      <c r="G414" s="37">
        <v>0</v>
      </c>
      <c r="H414" s="37">
        <v>0</v>
      </c>
      <c r="I414" s="37">
        <v>0</v>
      </c>
      <c r="J414" s="37">
        <v>0</v>
      </c>
      <c r="K414" s="37">
        <v>1</v>
      </c>
      <c r="L414" s="37">
        <v>11000000</v>
      </c>
      <c r="M414" s="37">
        <v>0</v>
      </c>
      <c r="N414" s="37">
        <v>-1</v>
      </c>
      <c r="O414" s="37">
        <v>0</v>
      </c>
    </row>
    <row r="415" spans="1:15" x14ac:dyDescent="0.2">
      <c r="A415" s="36" t="s">
        <v>3723</v>
      </c>
      <c r="B415" s="37" t="s">
        <v>11</v>
      </c>
      <c r="C415" s="37">
        <v>0</v>
      </c>
      <c r="D415" s="37">
        <v>0</v>
      </c>
      <c r="E415" s="37">
        <v>0</v>
      </c>
      <c r="F415" s="37">
        <v>0</v>
      </c>
      <c r="G415" s="37">
        <v>0</v>
      </c>
      <c r="H415" s="37">
        <v>0</v>
      </c>
      <c r="I415" s="37">
        <v>0</v>
      </c>
      <c r="J415" s="37">
        <v>0</v>
      </c>
      <c r="K415" s="37">
        <v>1</v>
      </c>
      <c r="L415" s="37">
        <v>2090909</v>
      </c>
      <c r="M415" s="37">
        <v>0</v>
      </c>
      <c r="N415" s="37">
        <v>-1</v>
      </c>
      <c r="O415" s="37">
        <v>0</v>
      </c>
    </row>
    <row r="416" spans="1:15" x14ac:dyDescent="0.2">
      <c r="A416" s="36" t="s">
        <v>3724</v>
      </c>
      <c r="B416" s="37" t="s">
        <v>11</v>
      </c>
      <c r="C416" s="37">
        <v>0</v>
      </c>
      <c r="D416" s="37">
        <v>0</v>
      </c>
      <c r="E416" s="37">
        <v>0</v>
      </c>
      <c r="F416" s="37">
        <v>0</v>
      </c>
      <c r="G416" s="37">
        <v>0</v>
      </c>
      <c r="H416" s="37">
        <v>0</v>
      </c>
      <c r="I416" s="37">
        <v>0</v>
      </c>
      <c r="J416" s="37">
        <v>0</v>
      </c>
      <c r="K416" s="37">
        <v>1</v>
      </c>
      <c r="L416" s="37">
        <v>16000000</v>
      </c>
      <c r="M416" s="37">
        <v>0</v>
      </c>
      <c r="N416" s="37">
        <v>-1</v>
      </c>
      <c r="O416" s="37">
        <v>0</v>
      </c>
    </row>
    <row r="417" spans="1:15" x14ac:dyDescent="0.2">
      <c r="A417" s="36" t="s">
        <v>3725</v>
      </c>
      <c r="B417" s="37" t="s">
        <v>11</v>
      </c>
      <c r="C417" s="37">
        <v>0</v>
      </c>
      <c r="D417" s="37">
        <v>0</v>
      </c>
      <c r="E417" s="37">
        <v>0</v>
      </c>
      <c r="F417" s="37">
        <v>0</v>
      </c>
      <c r="G417" s="37">
        <v>0</v>
      </c>
      <c r="H417" s="37">
        <v>0</v>
      </c>
      <c r="I417" s="37">
        <v>0</v>
      </c>
      <c r="J417" s="37">
        <v>0</v>
      </c>
      <c r="K417" s="37">
        <v>1</v>
      </c>
      <c r="L417" s="37">
        <v>12272727</v>
      </c>
      <c r="M417" s="37">
        <v>0</v>
      </c>
      <c r="N417" s="37">
        <v>-1</v>
      </c>
      <c r="O417" s="37">
        <v>0</v>
      </c>
    </row>
    <row r="418" spans="1:15" x14ac:dyDescent="0.2">
      <c r="A418" s="36" t="s">
        <v>3726</v>
      </c>
      <c r="B418" s="37" t="s">
        <v>11</v>
      </c>
      <c r="C418" s="37">
        <v>0</v>
      </c>
      <c r="D418" s="37">
        <v>0</v>
      </c>
      <c r="E418" s="37">
        <v>0</v>
      </c>
      <c r="F418" s="37">
        <v>0</v>
      </c>
      <c r="G418" s="37">
        <v>0</v>
      </c>
      <c r="H418" s="37">
        <v>0</v>
      </c>
      <c r="I418" s="37">
        <v>0</v>
      </c>
      <c r="J418" s="37">
        <v>0</v>
      </c>
      <c r="K418" s="37">
        <v>1</v>
      </c>
      <c r="L418" s="37">
        <v>13545455</v>
      </c>
      <c r="M418" s="37">
        <v>0</v>
      </c>
      <c r="N418" s="37">
        <v>-1</v>
      </c>
      <c r="O418" s="37">
        <v>0</v>
      </c>
    </row>
    <row r="419" spans="1:15" x14ac:dyDescent="0.2">
      <c r="A419" s="36" t="s">
        <v>3727</v>
      </c>
      <c r="B419" s="37" t="s">
        <v>11</v>
      </c>
      <c r="C419" s="37">
        <v>0</v>
      </c>
      <c r="D419" s="37">
        <v>0</v>
      </c>
      <c r="E419" s="37">
        <v>0</v>
      </c>
      <c r="F419" s="37">
        <v>0</v>
      </c>
      <c r="G419" s="37">
        <v>0</v>
      </c>
      <c r="H419" s="37">
        <v>0</v>
      </c>
      <c r="I419" s="37">
        <v>0</v>
      </c>
      <c r="J419" s="37">
        <v>0</v>
      </c>
      <c r="K419" s="37">
        <v>1</v>
      </c>
      <c r="L419" s="37">
        <v>13181818</v>
      </c>
      <c r="M419" s="37">
        <v>0</v>
      </c>
      <c r="N419" s="37">
        <v>-1</v>
      </c>
      <c r="O419" s="37">
        <v>0</v>
      </c>
    </row>
    <row r="420" spans="1:15" x14ac:dyDescent="0.2">
      <c r="A420" s="36" t="s">
        <v>3728</v>
      </c>
      <c r="B420" s="37" t="s">
        <v>11</v>
      </c>
      <c r="C420" s="37">
        <v>0</v>
      </c>
      <c r="D420" s="37">
        <v>0</v>
      </c>
      <c r="E420" s="37">
        <v>0</v>
      </c>
      <c r="F420" s="37">
        <v>0</v>
      </c>
      <c r="G420" s="37">
        <v>0</v>
      </c>
      <c r="H420" s="37">
        <v>0</v>
      </c>
      <c r="I420" s="37">
        <v>0</v>
      </c>
      <c r="J420" s="37">
        <v>0</v>
      </c>
      <c r="K420" s="37">
        <v>1</v>
      </c>
      <c r="L420" s="37">
        <v>14090909</v>
      </c>
      <c r="M420" s="37">
        <v>0</v>
      </c>
      <c r="N420" s="37">
        <v>-1</v>
      </c>
      <c r="O420" s="37">
        <v>0</v>
      </c>
    </row>
    <row r="421" spans="1:15" x14ac:dyDescent="0.2">
      <c r="A421" s="36" t="s">
        <v>3729</v>
      </c>
      <c r="B421" s="37" t="s">
        <v>11</v>
      </c>
      <c r="C421" s="37">
        <v>0</v>
      </c>
      <c r="D421" s="37">
        <v>0</v>
      </c>
      <c r="E421" s="37">
        <v>0</v>
      </c>
      <c r="F421" s="37">
        <v>0</v>
      </c>
      <c r="G421" s="37">
        <v>0</v>
      </c>
      <c r="H421" s="37">
        <v>0</v>
      </c>
      <c r="I421" s="37">
        <v>0</v>
      </c>
      <c r="J421" s="37">
        <v>0</v>
      </c>
      <c r="K421" s="37">
        <v>1</v>
      </c>
      <c r="L421" s="37">
        <v>11363636</v>
      </c>
      <c r="M421" s="37">
        <v>0</v>
      </c>
      <c r="N421" s="37">
        <v>-1</v>
      </c>
      <c r="O421" s="37">
        <v>0</v>
      </c>
    </row>
    <row r="422" spans="1:15" x14ac:dyDescent="0.2">
      <c r="A422" s="36" t="s">
        <v>3730</v>
      </c>
      <c r="B422" s="37" t="s">
        <v>11</v>
      </c>
      <c r="C422" s="37">
        <v>0</v>
      </c>
      <c r="D422" s="37">
        <v>0</v>
      </c>
      <c r="E422" s="37">
        <v>0</v>
      </c>
      <c r="F422" s="37">
        <v>0</v>
      </c>
      <c r="G422" s="37">
        <v>0</v>
      </c>
      <c r="H422" s="37">
        <v>0</v>
      </c>
      <c r="I422" s="37">
        <v>0</v>
      </c>
      <c r="J422" s="37">
        <v>0</v>
      </c>
      <c r="K422" s="37">
        <v>1</v>
      </c>
      <c r="L422" s="37">
        <v>8090909</v>
      </c>
      <c r="M422" s="37">
        <v>0</v>
      </c>
      <c r="N422" s="37">
        <v>-1</v>
      </c>
      <c r="O422" s="37">
        <v>0</v>
      </c>
    </row>
    <row r="423" spans="1:15" x14ac:dyDescent="0.2">
      <c r="A423" s="36" t="s">
        <v>3732</v>
      </c>
      <c r="B423" s="37" t="s">
        <v>11</v>
      </c>
      <c r="C423" s="37">
        <v>0</v>
      </c>
      <c r="D423" s="37">
        <v>0</v>
      </c>
      <c r="E423" s="37">
        <v>0</v>
      </c>
      <c r="F423" s="37">
        <v>0</v>
      </c>
      <c r="G423" s="37">
        <v>0</v>
      </c>
      <c r="H423" s="37">
        <v>0</v>
      </c>
      <c r="I423" s="37">
        <v>0</v>
      </c>
      <c r="J423" s="37">
        <v>0</v>
      </c>
      <c r="K423" s="37">
        <v>1</v>
      </c>
      <c r="L423" s="37">
        <v>9045455</v>
      </c>
      <c r="M423" s="37">
        <v>0</v>
      </c>
      <c r="N423" s="37">
        <v>-1</v>
      </c>
      <c r="O423" s="37">
        <v>0</v>
      </c>
    </row>
    <row r="424" spans="1:15" x14ac:dyDescent="0.2">
      <c r="A424" s="36" t="s">
        <v>3733</v>
      </c>
      <c r="B424" s="37" t="s">
        <v>11</v>
      </c>
      <c r="C424" s="37">
        <v>0</v>
      </c>
      <c r="D424" s="37">
        <v>0</v>
      </c>
      <c r="E424" s="37">
        <v>0</v>
      </c>
      <c r="F424" s="37">
        <v>0</v>
      </c>
      <c r="G424" s="37">
        <v>0</v>
      </c>
      <c r="H424" s="37">
        <v>0</v>
      </c>
      <c r="I424" s="37">
        <v>0</v>
      </c>
      <c r="J424" s="37">
        <v>0</v>
      </c>
      <c r="K424" s="37">
        <v>1</v>
      </c>
      <c r="L424" s="37">
        <v>15454545</v>
      </c>
      <c r="M424" s="37">
        <v>0</v>
      </c>
      <c r="N424" s="37">
        <v>-1</v>
      </c>
      <c r="O424" s="37">
        <v>0</v>
      </c>
    </row>
    <row r="425" spans="1:15" x14ac:dyDescent="0.2">
      <c r="A425" s="36" t="s">
        <v>3734</v>
      </c>
      <c r="B425" s="37" t="s">
        <v>11</v>
      </c>
      <c r="C425" s="37">
        <v>0</v>
      </c>
      <c r="D425" s="37">
        <v>0</v>
      </c>
      <c r="E425" s="37">
        <v>0</v>
      </c>
      <c r="F425" s="37">
        <v>0</v>
      </c>
      <c r="G425" s="37">
        <v>0</v>
      </c>
      <c r="H425" s="37">
        <v>0</v>
      </c>
      <c r="I425" s="37">
        <v>0</v>
      </c>
      <c r="J425" s="37">
        <v>0</v>
      </c>
      <c r="K425" s="37">
        <v>1</v>
      </c>
      <c r="L425" s="37">
        <v>2181818</v>
      </c>
      <c r="M425" s="37">
        <v>0</v>
      </c>
      <c r="N425" s="37">
        <v>-1</v>
      </c>
      <c r="O425" s="37">
        <v>0</v>
      </c>
    </row>
    <row r="426" spans="1:15" x14ac:dyDescent="0.2">
      <c r="A426" s="36" t="s">
        <v>3735</v>
      </c>
      <c r="B426" s="37" t="s">
        <v>11</v>
      </c>
      <c r="C426" s="37">
        <v>0</v>
      </c>
      <c r="D426" s="37">
        <v>0</v>
      </c>
      <c r="E426" s="37">
        <v>0</v>
      </c>
      <c r="F426" s="37">
        <v>0</v>
      </c>
      <c r="G426" s="37">
        <v>0</v>
      </c>
      <c r="H426" s="37">
        <v>0</v>
      </c>
      <c r="I426" s="37">
        <v>0</v>
      </c>
      <c r="J426" s="37">
        <v>0</v>
      </c>
      <c r="K426" s="37">
        <v>1</v>
      </c>
      <c r="L426" s="37">
        <v>5581818</v>
      </c>
      <c r="M426" s="37">
        <v>0</v>
      </c>
      <c r="N426" s="37">
        <v>-1</v>
      </c>
      <c r="O426" s="37">
        <v>0</v>
      </c>
    </row>
    <row r="427" spans="1:15" x14ac:dyDescent="0.2">
      <c r="A427" s="36" t="s">
        <v>3736</v>
      </c>
      <c r="B427" s="37" t="s">
        <v>11</v>
      </c>
      <c r="C427" s="37">
        <v>0</v>
      </c>
      <c r="D427" s="37">
        <v>0</v>
      </c>
      <c r="E427" s="37">
        <v>0</v>
      </c>
      <c r="F427" s="37">
        <v>0</v>
      </c>
      <c r="G427" s="37">
        <v>0</v>
      </c>
      <c r="H427" s="37">
        <v>0</v>
      </c>
      <c r="I427" s="37">
        <v>0</v>
      </c>
      <c r="J427" s="37">
        <v>0</v>
      </c>
      <c r="K427" s="37">
        <v>1</v>
      </c>
      <c r="L427" s="37">
        <v>10454545</v>
      </c>
      <c r="M427" s="37">
        <v>0</v>
      </c>
      <c r="N427" s="37">
        <v>-1</v>
      </c>
      <c r="O427" s="37">
        <v>0</v>
      </c>
    </row>
    <row r="428" spans="1:15" x14ac:dyDescent="0.2">
      <c r="A428" s="36" t="s">
        <v>3737</v>
      </c>
      <c r="B428" s="37" t="s">
        <v>25</v>
      </c>
      <c r="C428" s="37">
        <v>0</v>
      </c>
      <c r="D428" s="37">
        <v>0</v>
      </c>
      <c r="E428" s="37">
        <v>0</v>
      </c>
      <c r="F428" s="37">
        <v>0</v>
      </c>
      <c r="G428" s="37">
        <v>0</v>
      </c>
      <c r="H428" s="37">
        <v>0</v>
      </c>
      <c r="I428" s="37">
        <v>0</v>
      </c>
      <c r="J428" s="37">
        <v>0</v>
      </c>
      <c r="K428" s="37">
        <v>1</v>
      </c>
      <c r="L428" s="37">
        <v>11336363</v>
      </c>
      <c r="M428" s="37">
        <v>0</v>
      </c>
      <c r="N428" s="37">
        <v>-1</v>
      </c>
      <c r="O428" s="37">
        <v>0</v>
      </c>
    </row>
    <row r="429" spans="1:15" x14ac:dyDescent="0.2">
      <c r="A429" s="36" t="s">
        <v>3738</v>
      </c>
      <c r="B429" s="37" t="s">
        <v>20</v>
      </c>
      <c r="C429" s="37">
        <v>0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7">
        <v>0</v>
      </c>
      <c r="K429" s="37">
        <v>1</v>
      </c>
      <c r="L429" s="37">
        <v>11500000</v>
      </c>
      <c r="M429" s="37">
        <v>0</v>
      </c>
      <c r="N429" s="37">
        <v>-1</v>
      </c>
      <c r="O429" s="37">
        <v>0</v>
      </c>
    </row>
    <row r="430" spans="1:15" x14ac:dyDescent="0.2">
      <c r="A430" s="36" t="s">
        <v>3739</v>
      </c>
      <c r="B430" s="37" t="s">
        <v>11</v>
      </c>
      <c r="C430" s="37">
        <v>0</v>
      </c>
      <c r="D430" s="37">
        <v>0</v>
      </c>
      <c r="E430" s="37">
        <v>0</v>
      </c>
      <c r="F430" s="37">
        <v>0</v>
      </c>
      <c r="G430" s="37">
        <v>0</v>
      </c>
      <c r="H430" s="37">
        <v>0</v>
      </c>
      <c r="I430" s="37">
        <v>0</v>
      </c>
      <c r="J430" s="37">
        <v>0</v>
      </c>
      <c r="K430" s="37">
        <v>1</v>
      </c>
      <c r="L430" s="37">
        <v>4545455</v>
      </c>
      <c r="M430" s="37">
        <v>0</v>
      </c>
      <c r="N430" s="37">
        <v>-1</v>
      </c>
      <c r="O430" s="37">
        <v>0</v>
      </c>
    </row>
    <row r="431" spans="1:15" x14ac:dyDescent="0.2">
      <c r="A431" s="36" t="s">
        <v>3740</v>
      </c>
      <c r="B431" s="37" t="s">
        <v>11</v>
      </c>
      <c r="C431" s="37">
        <v>0</v>
      </c>
      <c r="D431" s="37">
        <v>0</v>
      </c>
      <c r="E431" s="37">
        <v>0</v>
      </c>
      <c r="F431" s="37">
        <v>0</v>
      </c>
      <c r="G431" s="37">
        <v>0</v>
      </c>
      <c r="H431" s="37">
        <v>0</v>
      </c>
      <c r="I431" s="37">
        <v>0</v>
      </c>
      <c r="J431" s="37">
        <v>0</v>
      </c>
      <c r="K431" s="37">
        <v>1</v>
      </c>
      <c r="L431" s="37">
        <v>209091</v>
      </c>
      <c r="M431" s="37">
        <v>0</v>
      </c>
      <c r="N431" s="37">
        <v>-1</v>
      </c>
      <c r="O431" s="37">
        <v>0</v>
      </c>
    </row>
    <row r="432" spans="1:15" x14ac:dyDescent="0.2">
      <c r="A432" s="36" t="s">
        <v>3741</v>
      </c>
      <c r="B432" s="37" t="s">
        <v>11</v>
      </c>
      <c r="C432" s="37">
        <v>0</v>
      </c>
      <c r="D432" s="37">
        <v>0</v>
      </c>
      <c r="E432" s="37">
        <v>0</v>
      </c>
      <c r="F432" s="37">
        <v>0</v>
      </c>
      <c r="G432" s="37">
        <v>0</v>
      </c>
      <c r="H432" s="37">
        <v>0</v>
      </c>
      <c r="I432" s="37">
        <v>0</v>
      </c>
      <c r="J432" s="37">
        <v>0</v>
      </c>
      <c r="K432" s="37">
        <v>1</v>
      </c>
      <c r="L432" s="37">
        <v>136364</v>
      </c>
      <c r="M432" s="37">
        <v>0</v>
      </c>
      <c r="N432" s="37">
        <v>-1</v>
      </c>
      <c r="O432" s="37">
        <v>0</v>
      </c>
    </row>
    <row r="433" spans="1:15" x14ac:dyDescent="0.2">
      <c r="A433" s="36" t="s">
        <v>3742</v>
      </c>
      <c r="B433" s="37" t="s">
        <v>11</v>
      </c>
      <c r="C433" s="37">
        <v>0</v>
      </c>
      <c r="D433" s="37">
        <v>0</v>
      </c>
      <c r="E433" s="37">
        <v>0</v>
      </c>
      <c r="F433" s="37">
        <v>0</v>
      </c>
      <c r="G433" s="37">
        <v>0</v>
      </c>
      <c r="H433" s="37">
        <v>0</v>
      </c>
      <c r="I433" s="37">
        <v>0</v>
      </c>
      <c r="J433" s="37">
        <v>0</v>
      </c>
      <c r="K433" s="37">
        <v>1</v>
      </c>
      <c r="L433" s="37">
        <v>4250000</v>
      </c>
      <c r="M433" s="37">
        <v>0</v>
      </c>
      <c r="N433" s="37">
        <v>-1</v>
      </c>
      <c r="O433" s="37">
        <v>0</v>
      </c>
    </row>
    <row r="434" spans="1:15" x14ac:dyDescent="0.2">
      <c r="A434" s="36" t="s">
        <v>3743</v>
      </c>
      <c r="B434" s="37" t="s">
        <v>11</v>
      </c>
      <c r="C434" s="37">
        <v>0</v>
      </c>
      <c r="D434" s="37">
        <v>0</v>
      </c>
      <c r="E434" s="37">
        <v>0</v>
      </c>
      <c r="F434" s="37">
        <v>0</v>
      </c>
      <c r="G434" s="37">
        <v>0</v>
      </c>
      <c r="H434" s="37">
        <v>0</v>
      </c>
      <c r="I434" s="37">
        <v>0</v>
      </c>
      <c r="J434" s="37">
        <v>0</v>
      </c>
      <c r="K434" s="37">
        <v>1</v>
      </c>
      <c r="L434" s="37">
        <v>13363636</v>
      </c>
      <c r="M434" s="37">
        <v>0</v>
      </c>
      <c r="N434" s="37">
        <v>-1</v>
      </c>
      <c r="O434" s="37">
        <v>0</v>
      </c>
    </row>
    <row r="435" spans="1:15" x14ac:dyDescent="0.2">
      <c r="A435" s="36" t="s">
        <v>3744</v>
      </c>
      <c r="B435" s="37" t="s">
        <v>20</v>
      </c>
      <c r="C435" s="37">
        <v>0</v>
      </c>
      <c r="D435" s="37">
        <v>0</v>
      </c>
      <c r="E435" s="37">
        <v>0</v>
      </c>
      <c r="F435" s="37">
        <v>0</v>
      </c>
      <c r="G435" s="37">
        <v>0</v>
      </c>
      <c r="H435" s="37">
        <v>0</v>
      </c>
      <c r="I435" s="37">
        <v>0</v>
      </c>
      <c r="J435" s="37">
        <v>0</v>
      </c>
      <c r="K435" s="37">
        <v>1</v>
      </c>
      <c r="L435" s="37">
        <v>2345454</v>
      </c>
      <c r="M435" s="37">
        <v>0</v>
      </c>
      <c r="N435" s="37">
        <v>-1</v>
      </c>
      <c r="O435" s="37">
        <v>0</v>
      </c>
    </row>
    <row r="436" spans="1:15" x14ac:dyDescent="0.2">
      <c r="A436" s="36" t="s">
        <v>3745</v>
      </c>
      <c r="B436" s="37" t="s">
        <v>11</v>
      </c>
      <c r="C436" s="37">
        <v>0</v>
      </c>
      <c r="D436" s="37">
        <v>0</v>
      </c>
      <c r="E436" s="37">
        <v>0</v>
      </c>
      <c r="F436" s="37">
        <v>0</v>
      </c>
      <c r="G436" s="37">
        <v>0</v>
      </c>
      <c r="H436" s="37">
        <v>0</v>
      </c>
      <c r="I436" s="37">
        <v>0</v>
      </c>
      <c r="J436" s="37">
        <v>0</v>
      </c>
      <c r="K436" s="37">
        <v>1</v>
      </c>
      <c r="L436" s="37">
        <v>863636</v>
      </c>
      <c r="M436" s="37">
        <v>0</v>
      </c>
      <c r="N436" s="37">
        <v>-1</v>
      </c>
      <c r="O436" s="37">
        <v>0</v>
      </c>
    </row>
    <row r="437" spans="1:15" x14ac:dyDescent="0.2">
      <c r="A437" s="36" t="s">
        <v>3746</v>
      </c>
      <c r="B437" s="37" t="s">
        <v>11</v>
      </c>
      <c r="C437" s="37">
        <v>0</v>
      </c>
      <c r="D437" s="37">
        <v>0</v>
      </c>
      <c r="E437" s="37">
        <v>0</v>
      </c>
      <c r="F437" s="37">
        <v>0</v>
      </c>
      <c r="G437" s="37">
        <v>0</v>
      </c>
      <c r="H437" s="37">
        <v>0</v>
      </c>
      <c r="I437" s="37">
        <v>0</v>
      </c>
      <c r="J437" s="37">
        <v>0</v>
      </c>
      <c r="K437" s="37">
        <v>1</v>
      </c>
      <c r="L437" s="37">
        <v>17063636</v>
      </c>
      <c r="M437" s="37">
        <v>0</v>
      </c>
      <c r="N437" s="37">
        <v>-1</v>
      </c>
      <c r="O437" s="37">
        <v>0</v>
      </c>
    </row>
    <row r="438" spans="1:15" x14ac:dyDescent="0.2">
      <c r="A438" s="36" t="s">
        <v>3747</v>
      </c>
      <c r="B438" s="37" t="s">
        <v>11</v>
      </c>
      <c r="C438" s="37">
        <v>0</v>
      </c>
      <c r="D438" s="37">
        <v>0</v>
      </c>
      <c r="E438" s="37">
        <v>0</v>
      </c>
      <c r="F438" s="37">
        <v>0</v>
      </c>
      <c r="G438" s="37">
        <v>0</v>
      </c>
      <c r="H438" s="37">
        <v>0</v>
      </c>
      <c r="I438" s="37">
        <v>0</v>
      </c>
      <c r="J438" s="37">
        <v>0</v>
      </c>
      <c r="K438" s="37">
        <v>1</v>
      </c>
      <c r="L438" s="37">
        <v>3318182</v>
      </c>
      <c r="M438" s="37">
        <v>0</v>
      </c>
      <c r="N438" s="37">
        <v>-1</v>
      </c>
      <c r="O438" s="37">
        <v>0</v>
      </c>
    </row>
    <row r="439" spans="1:15" x14ac:dyDescent="0.2">
      <c r="A439" s="36" t="s">
        <v>3748</v>
      </c>
      <c r="B439" s="37" t="s">
        <v>11</v>
      </c>
      <c r="C439" s="37">
        <v>0</v>
      </c>
      <c r="D439" s="37">
        <v>0</v>
      </c>
      <c r="E439" s="37">
        <v>0</v>
      </c>
      <c r="F439" s="37">
        <v>0</v>
      </c>
      <c r="G439" s="37">
        <v>0</v>
      </c>
      <c r="H439" s="37">
        <v>0</v>
      </c>
      <c r="I439" s="37">
        <v>0</v>
      </c>
      <c r="J439" s="37">
        <v>0</v>
      </c>
      <c r="K439" s="37">
        <v>1</v>
      </c>
      <c r="L439" s="37">
        <v>44772727</v>
      </c>
      <c r="M439" s="37">
        <v>0</v>
      </c>
      <c r="N439" s="37">
        <v>-1</v>
      </c>
      <c r="O439" s="37">
        <v>0</v>
      </c>
    </row>
    <row r="440" spans="1:15" x14ac:dyDescent="0.2">
      <c r="A440" s="36" t="s">
        <v>3749</v>
      </c>
      <c r="B440" s="37" t="s">
        <v>20</v>
      </c>
      <c r="C440" s="37">
        <v>0</v>
      </c>
      <c r="D440" s="37">
        <v>0</v>
      </c>
      <c r="E440" s="37">
        <v>0</v>
      </c>
      <c r="F440" s="37">
        <v>0</v>
      </c>
      <c r="G440" s="37">
        <v>0</v>
      </c>
      <c r="H440" s="37">
        <v>0</v>
      </c>
      <c r="I440" s="37">
        <v>0</v>
      </c>
      <c r="J440" s="37">
        <v>0</v>
      </c>
      <c r="K440" s="37">
        <v>1</v>
      </c>
      <c r="L440" s="37">
        <v>6809091</v>
      </c>
      <c r="M440" s="37">
        <v>0</v>
      </c>
      <c r="N440" s="37">
        <v>-1</v>
      </c>
      <c r="O440" s="37">
        <v>0</v>
      </c>
    </row>
    <row r="441" spans="1:15" x14ac:dyDescent="0.2">
      <c r="A441" s="36" t="s">
        <v>3750</v>
      </c>
      <c r="B441" s="37" t="s">
        <v>11</v>
      </c>
      <c r="C441" s="37">
        <v>0</v>
      </c>
      <c r="D441" s="37">
        <v>0</v>
      </c>
      <c r="E441" s="37">
        <v>0</v>
      </c>
      <c r="F441" s="37">
        <v>0</v>
      </c>
      <c r="G441" s="37">
        <v>0</v>
      </c>
      <c r="H441" s="37">
        <v>0</v>
      </c>
      <c r="I441" s="37">
        <v>0</v>
      </c>
      <c r="J441" s="37">
        <v>0</v>
      </c>
      <c r="K441" s="37">
        <v>1</v>
      </c>
      <c r="L441" s="37">
        <v>500000</v>
      </c>
      <c r="M441" s="37">
        <v>0</v>
      </c>
      <c r="N441" s="37">
        <v>-1</v>
      </c>
      <c r="O441" s="37">
        <v>0</v>
      </c>
    </row>
    <row r="442" spans="1:15" x14ac:dyDescent="0.2">
      <c r="A442" s="36" t="s">
        <v>3751</v>
      </c>
      <c r="B442" s="37" t="s">
        <v>11</v>
      </c>
      <c r="C442" s="37">
        <v>0</v>
      </c>
      <c r="D442" s="37">
        <v>0</v>
      </c>
      <c r="E442" s="37">
        <v>0</v>
      </c>
      <c r="F442" s="37">
        <v>0</v>
      </c>
      <c r="G442" s="37">
        <v>0</v>
      </c>
      <c r="H442" s="37">
        <v>0</v>
      </c>
      <c r="I442" s="37">
        <v>0</v>
      </c>
      <c r="J442" s="37">
        <v>0</v>
      </c>
      <c r="K442" s="37">
        <v>1</v>
      </c>
      <c r="L442" s="37">
        <v>6354545</v>
      </c>
      <c r="M442" s="37">
        <v>0</v>
      </c>
      <c r="N442" s="37">
        <v>-1</v>
      </c>
      <c r="O442" s="37">
        <v>0</v>
      </c>
    </row>
    <row r="443" spans="1:15" x14ac:dyDescent="0.2">
      <c r="A443" s="36" t="s">
        <v>3752</v>
      </c>
      <c r="B443" s="37" t="s">
        <v>11</v>
      </c>
      <c r="C443" s="37">
        <v>0</v>
      </c>
      <c r="D443" s="37">
        <v>0</v>
      </c>
      <c r="E443" s="37">
        <v>0</v>
      </c>
      <c r="F443" s="37">
        <v>0</v>
      </c>
      <c r="G443" s="37">
        <v>0</v>
      </c>
      <c r="H443" s="37">
        <v>0</v>
      </c>
      <c r="I443" s="37">
        <v>0</v>
      </c>
      <c r="J443" s="37">
        <v>0</v>
      </c>
      <c r="K443" s="37">
        <v>1</v>
      </c>
      <c r="L443" s="37">
        <v>17063636</v>
      </c>
      <c r="M443" s="37">
        <v>0</v>
      </c>
      <c r="N443" s="37">
        <v>-1</v>
      </c>
      <c r="O443" s="37">
        <v>0</v>
      </c>
    </row>
    <row r="444" spans="1:15" x14ac:dyDescent="0.2">
      <c r="A444" s="36" t="s">
        <v>3753</v>
      </c>
      <c r="B444" s="37" t="s">
        <v>20</v>
      </c>
      <c r="C444" s="37">
        <v>0</v>
      </c>
      <c r="D444" s="37">
        <v>0</v>
      </c>
      <c r="E444" s="37">
        <v>0</v>
      </c>
      <c r="F444" s="37">
        <v>0</v>
      </c>
      <c r="G444" s="37">
        <v>0</v>
      </c>
      <c r="H444" s="37">
        <v>0</v>
      </c>
      <c r="I444" s="37">
        <v>0</v>
      </c>
      <c r="J444" s="37">
        <v>0</v>
      </c>
      <c r="K444" s="37">
        <v>1</v>
      </c>
      <c r="L444" s="37">
        <v>11263636</v>
      </c>
      <c r="M444" s="37">
        <v>0</v>
      </c>
      <c r="N444" s="37">
        <v>-1</v>
      </c>
      <c r="O444" s="37">
        <v>0</v>
      </c>
    </row>
    <row r="445" spans="1:15" x14ac:dyDescent="0.2">
      <c r="A445" s="36" t="s">
        <v>3754</v>
      </c>
      <c r="B445" s="37" t="s">
        <v>20</v>
      </c>
      <c r="C445" s="37">
        <v>0</v>
      </c>
      <c r="D445" s="37">
        <v>0</v>
      </c>
      <c r="E445" s="37">
        <v>0</v>
      </c>
      <c r="F445" s="37">
        <v>0</v>
      </c>
      <c r="G445" s="37">
        <v>0</v>
      </c>
      <c r="H445" s="37">
        <v>0</v>
      </c>
      <c r="I445" s="37">
        <v>0</v>
      </c>
      <c r="J445" s="37">
        <v>0</v>
      </c>
      <c r="K445" s="37">
        <v>1</v>
      </c>
      <c r="L445" s="37">
        <v>10454545</v>
      </c>
      <c r="M445" s="37">
        <v>0</v>
      </c>
      <c r="N445" s="37">
        <v>-1</v>
      </c>
      <c r="O445" s="37">
        <v>0</v>
      </c>
    </row>
    <row r="446" spans="1:15" x14ac:dyDescent="0.2">
      <c r="A446" s="36" t="s">
        <v>3755</v>
      </c>
      <c r="B446" s="37" t="s">
        <v>11</v>
      </c>
      <c r="C446" s="37">
        <v>0</v>
      </c>
      <c r="D446" s="37">
        <v>0</v>
      </c>
      <c r="E446" s="37">
        <v>0</v>
      </c>
      <c r="F446" s="37">
        <v>0</v>
      </c>
      <c r="G446" s="37">
        <v>0</v>
      </c>
      <c r="H446" s="37">
        <v>0</v>
      </c>
      <c r="I446" s="37">
        <v>0</v>
      </c>
      <c r="J446" s="37">
        <v>0</v>
      </c>
      <c r="K446" s="37">
        <v>1</v>
      </c>
      <c r="L446" s="37">
        <v>1318182</v>
      </c>
      <c r="M446" s="37">
        <v>0</v>
      </c>
      <c r="N446" s="37">
        <v>-1</v>
      </c>
      <c r="O446" s="37">
        <v>0</v>
      </c>
    </row>
    <row r="447" spans="1:15" x14ac:dyDescent="0.2">
      <c r="A447" s="36" t="s">
        <v>3756</v>
      </c>
      <c r="B447" s="37" t="s">
        <v>11</v>
      </c>
      <c r="C447" s="37">
        <v>0</v>
      </c>
      <c r="D447" s="37">
        <v>0</v>
      </c>
      <c r="E447" s="37">
        <v>0</v>
      </c>
      <c r="F447" s="37">
        <v>0</v>
      </c>
      <c r="G447" s="37">
        <v>0</v>
      </c>
      <c r="H447" s="37">
        <v>0</v>
      </c>
      <c r="I447" s="37">
        <v>0</v>
      </c>
      <c r="J447" s="37">
        <v>0</v>
      </c>
      <c r="K447" s="37">
        <v>1</v>
      </c>
      <c r="L447" s="37">
        <v>15445455</v>
      </c>
      <c r="M447" s="37">
        <v>0</v>
      </c>
      <c r="N447" s="37">
        <v>-1</v>
      </c>
      <c r="O447" s="37">
        <v>0</v>
      </c>
    </row>
    <row r="448" spans="1:15" x14ac:dyDescent="0.2">
      <c r="A448" s="36" t="s">
        <v>3757</v>
      </c>
      <c r="B448" s="37" t="s">
        <v>141</v>
      </c>
      <c r="C448" s="37">
        <v>0</v>
      </c>
      <c r="D448" s="37">
        <v>0</v>
      </c>
      <c r="E448" s="37">
        <v>0</v>
      </c>
      <c r="F448" s="37">
        <v>0</v>
      </c>
      <c r="G448" s="37">
        <v>0</v>
      </c>
      <c r="H448" s="37">
        <v>0</v>
      </c>
      <c r="I448" s="37">
        <v>0</v>
      </c>
      <c r="J448" s="37">
        <v>0</v>
      </c>
      <c r="K448" s="37">
        <v>1</v>
      </c>
      <c r="L448" s="37">
        <v>54545</v>
      </c>
      <c r="M448" s="37">
        <v>0</v>
      </c>
      <c r="N448" s="37">
        <v>-1</v>
      </c>
      <c r="O448" s="37">
        <v>0</v>
      </c>
    </row>
    <row r="449" spans="1:15" x14ac:dyDescent="0.2">
      <c r="A449" s="36" t="s">
        <v>3758</v>
      </c>
      <c r="B449" s="37" t="s">
        <v>11</v>
      </c>
      <c r="C449" s="37">
        <v>0</v>
      </c>
      <c r="D449" s="37">
        <v>0</v>
      </c>
      <c r="E449" s="37">
        <v>0</v>
      </c>
      <c r="F449" s="37">
        <v>0</v>
      </c>
      <c r="G449" s="37">
        <v>0</v>
      </c>
      <c r="H449" s="37">
        <v>0</v>
      </c>
      <c r="I449" s="37">
        <v>0</v>
      </c>
      <c r="J449" s="37">
        <v>0</v>
      </c>
      <c r="K449" s="37">
        <v>1</v>
      </c>
      <c r="L449" s="37">
        <v>3954545</v>
      </c>
      <c r="M449" s="37">
        <v>0</v>
      </c>
      <c r="N449" s="37">
        <v>-1</v>
      </c>
      <c r="O449" s="37">
        <v>0</v>
      </c>
    </row>
    <row r="450" spans="1:15" x14ac:dyDescent="0.2">
      <c r="A450" s="36" t="s">
        <v>3759</v>
      </c>
      <c r="B450" s="37" t="s">
        <v>11</v>
      </c>
      <c r="C450" s="37">
        <v>0</v>
      </c>
      <c r="D450" s="37">
        <v>0</v>
      </c>
      <c r="E450" s="37">
        <v>0</v>
      </c>
      <c r="F450" s="37">
        <v>0</v>
      </c>
      <c r="G450" s="37">
        <v>0</v>
      </c>
      <c r="H450" s="37">
        <v>0</v>
      </c>
      <c r="I450" s="37">
        <v>0</v>
      </c>
      <c r="J450" s="37">
        <v>0</v>
      </c>
      <c r="K450" s="37">
        <v>1</v>
      </c>
      <c r="L450" s="37">
        <v>318181</v>
      </c>
      <c r="M450" s="37">
        <v>0</v>
      </c>
      <c r="N450" s="37">
        <v>-1</v>
      </c>
      <c r="O450" s="37">
        <v>0</v>
      </c>
    </row>
    <row r="451" spans="1:15" x14ac:dyDescent="0.2">
      <c r="A451" s="36" t="s">
        <v>3760</v>
      </c>
      <c r="B451" s="37" t="s">
        <v>11</v>
      </c>
      <c r="C451" s="37">
        <v>0</v>
      </c>
      <c r="D451" s="37">
        <v>0</v>
      </c>
      <c r="E451" s="37">
        <v>0</v>
      </c>
      <c r="F451" s="37">
        <v>0</v>
      </c>
      <c r="G451" s="37">
        <v>0</v>
      </c>
      <c r="H451" s="37">
        <v>0</v>
      </c>
      <c r="I451" s="37">
        <v>0</v>
      </c>
      <c r="J451" s="37">
        <v>0</v>
      </c>
      <c r="K451" s="37">
        <v>1</v>
      </c>
      <c r="L451" s="37">
        <v>2000000</v>
      </c>
      <c r="M451" s="37">
        <v>0</v>
      </c>
      <c r="N451" s="37">
        <v>-1</v>
      </c>
      <c r="O451" s="37">
        <v>0</v>
      </c>
    </row>
    <row r="452" spans="1:15" x14ac:dyDescent="0.2">
      <c r="A452" s="36" t="s">
        <v>3761</v>
      </c>
      <c r="B452" s="37" t="s">
        <v>11</v>
      </c>
      <c r="C452" s="37">
        <v>0</v>
      </c>
      <c r="D452" s="37">
        <v>0</v>
      </c>
      <c r="E452" s="37">
        <v>0</v>
      </c>
      <c r="F452" s="37">
        <v>0</v>
      </c>
      <c r="G452" s="37">
        <v>0</v>
      </c>
      <c r="H452" s="37">
        <v>0</v>
      </c>
      <c r="I452" s="37">
        <v>0</v>
      </c>
      <c r="J452" s="37">
        <v>0</v>
      </c>
      <c r="K452" s="37">
        <v>1</v>
      </c>
      <c r="L452" s="37">
        <v>13636364</v>
      </c>
      <c r="M452" s="37">
        <v>0</v>
      </c>
      <c r="N452" s="37">
        <v>-1</v>
      </c>
      <c r="O452" s="37">
        <v>0</v>
      </c>
    </row>
    <row r="453" spans="1:15" x14ac:dyDescent="0.2">
      <c r="A453" s="36" t="s">
        <v>3762</v>
      </c>
      <c r="B453" s="37" t="s">
        <v>11</v>
      </c>
      <c r="C453" s="37">
        <v>0</v>
      </c>
      <c r="D453" s="37">
        <v>0</v>
      </c>
      <c r="E453" s="37">
        <v>0</v>
      </c>
      <c r="F453" s="37">
        <v>0</v>
      </c>
      <c r="G453" s="37">
        <v>0</v>
      </c>
      <c r="H453" s="37">
        <v>0</v>
      </c>
      <c r="I453" s="37">
        <v>0</v>
      </c>
      <c r="J453" s="37">
        <v>0</v>
      </c>
      <c r="K453" s="37">
        <v>-1</v>
      </c>
      <c r="L453" s="37">
        <v>2718182</v>
      </c>
      <c r="M453" s="37">
        <v>0</v>
      </c>
      <c r="N453" s="37">
        <v>1</v>
      </c>
      <c r="O453" s="37">
        <v>0</v>
      </c>
    </row>
    <row r="454" spans="1:15" x14ac:dyDescent="0.2">
      <c r="A454" s="36" t="s">
        <v>3763</v>
      </c>
      <c r="B454" s="37" t="s">
        <v>11</v>
      </c>
      <c r="C454" s="37">
        <v>0</v>
      </c>
      <c r="D454" s="37">
        <v>0</v>
      </c>
      <c r="E454" s="37">
        <v>0</v>
      </c>
      <c r="F454" s="37">
        <v>0</v>
      </c>
      <c r="G454" s="37">
        <v>0</v>
      </c>
      <c r="H454" s="37">
        <v>0</v>
      </c>
      <c r="I454" s="37">
        <v>0</v>
      </c>
      <c r="J454" s="37">
        <v>0</v>
      </c>
      <c r="K454" s="37">
        <v>1</v>
      </c>
      <c r="L454" s="37">
        <v>700000</v>
      </c>
      <c r="M454" s="37">
        <v>0</v>
      </c>
      <c r="N454" s="37">
        <v>-1</v>
      </c>
      <c r="O454" s="37">
        <v>0</v>
      </c>
    </row>
    <row r="455" spans="1:15" x14ac:dyDescent="0.2">
      <c r="A455" s="36" t="s">
        <v>3764</v>
      </c>
      <c r="B455" s="37" t="s">
        <v>11</v>
      </c>
      <c r="C455" s="37">
        <v>0</v>
      </c>
      <c r="D455" s="37">
        <v>0</v>
      </c>
      <c r="E455" s="37">
        <v>0</v>
      </c>
      <c r="F455" s="37">
        <v>0</v>
      </c>
      <c r="G455" s="37">
        <v>0</v>
      </c>
      <c r="H455" s="37">
        <v>0</v>
      </c>
      <c r="I455" s="37">
        <v>0</v>
      </c>
      <c r="J455" s="37">
        <v>0</v>
      </c>
      <c r="K455" s="37">
        <v>1</v>
      </c>
      <c r="L455" s="37">
        <v>218182</v>
      </c>
      <c r="M455" s="37">
        <v>0</v>
      </c>
      <c r="N455" s="37">
        <v>-1</v>
      </c>
      <c r="O455" s="37">
        <v>0</v>
      </c>
    </row>
    <row r="456" spans="1:15" x14ac:dyDescent="0.2">
      <c r="A456" s="36" t="s">
        <v>3765</v>
      </c>
      <c r="B456" s="37" t="s">
        <v>11</v>
      </c>
      <c r="C456" s="37">
        <v>0</v>
      </c>
      <c r="D456" s="37">
        <v>0</v>
      </c>
      <c r="E456" s="37">
        <v>0</v>
      </c>
      <c r="F456" s="37">
        <v>0</v>
      </c>
      <c r="G456" s="37">
        <v>0</v>
      </c>
      <c r="H456" s="37">
        <v>0</v>
      </c>
      <c r="I456" s="37">
        <v>0</v>
      </c>
      <c r="J456" s="37">
        <v>0</v>
      </c>
      <c r="K456" s="37">
        <v>1</v>
      </c>
      <c r="L456" s="37">
        <v>7227273</v>
      </c>
      <c r="M456" s="37">
        <v>0</v>
      </c>
      <c r="N456" s="37">
        <v>-1</v>
      </c>
      <c r="O456" s="37">
        <v>0</v>
      </c>
    </row>
    <row r="457" spans="1:15" x14ac:dyDescent="0.2">
      <c r="A457" s="36" t="s">
        <v>3766</v>
      </c>
      <c r="B457" s="37" t="s">
        <v>11</v>
      </c>
      <c r="C457" s="37">
        <v>0</v>
      </c>
      <c r="D457" s="37">
        <v>0</v>
      </c>
      <c r="E457" s="37">
        <v>0</v>
      </c>
      <c r="F457" s="37">
        <v>0</v>
      </c>
      <c r="G457" s="37">
        <v>0</v>
      </c>
      <c r="H457" s="37">
        <v>0</v>
      </c>
      <c r="I457" s="37">
        <v>0</v>
      </c>
      <c r="J457" s="37">
        <v>0</v>
      </c>
      <c r="K457" s="37">
        <v>1</v>
      </c>
      <c r="L457" s="37">
        <v>2709091</v>
      </c>
      <c r="M457" s="37">
        <v>0</v>
      </c>
      <c r="N457" s="37">
        <v>-1</v>
      </c>
      <c r="O457" s="37">
        <v>0</v>
      </c>
    </row>
    <row r="458" spans="1:15" x14ac:dyDescent="0.2">
      <c r="A458" s="36" t="s">
        <v>3767</v>
      </c>
      <c r="B458" s="37" t="s">
        <v>20</v>
      </c>
      <c r="C458" s="37">
        <v>0</v>
      </c>
      <c r="D458" s="37">
        <v>0</v>
      </c>
      <c r="E458" s="37">
        <v>0</v>
      </c>
      <c r="F458" s="37">
        <v>0</v>
      </c>
      <c r="G458" s="37">
        <v>0</v>
      </c>
      <c r="H458" s="37">
        <v>0</v>
      </c>
      <c r="I458" s="37">
        <v>0</v>
      </c>
      <c r="J458" s="37">
        <v>0</v>
      </c>
      <c r="K458" s="37">
        <v>1</v>
      </c>
      <c r="L458" s="37">
        <v>18000000</v>
      </c>
      <c r="M458" s="37">
        <v>0</v>
      </c>
      <c r="N458" s="37">
        <v>-1</v>
      </c>
      <c r="O458" s="37">
        <v>0</v>
      </c>
    </row>
    <row r="459" spans="1:15" x14ac:dyDescent="0.2">
      <c r="A459" s="36" t="s">
        <v>3768</v>
      </c>
      <c r="B459" s="37" t="s">
        <v>11</v>
      </c>
      <c r="C459" s="37">
        <v>0</v>
      </c>
      <c r="D459" s="37">
        <v>0</v>
      </c>
      <c r="E459" s="37">
        <v>0</v>
      </c>
      <c r="F459" s="37">
        <v>0</v>
      </c>
      <c r="G459" s="37">
        <v>0</v>
      </c>
      <c r="H459" s="37">
        <v>0</v>
      </c>
      <c r="I459" s="37">
        <v>0</v>
      </c>
      <c r="J459" s="37">
        <v>0</v>
      </c>
      <c r="K459" s="37">
        <v>1</v>
      </c>
      <c r="L459" s="37">
        <v>1863636</v>
      </c>
      <c r="M459" s="37">
        <v>0</v>
      </c>
      <c r="N459" s="37">
        <v>-1</v>
      </c>
      <c r="O459" s="37">
        <v>0</v>
      </c>
    </row>
    <row r="460" spans="1:15" x14ac:dyDescent="0.2">
      <c r="A460" s="36" t="s">
        <v>2098</v>
      </c>
      <c r="B460" s="37" t="s">
        <v>20</v>
      </c>
      <c r="C460" s="37">
        <v>0</v>
      </c>
      <c r="D460" s="37">
        <v>0</v>
      </c>
      <c r="E460" s="37">
        <v>0</v>
      </c>
      <c r="F460" s="37">
        <v>0</v>
      </c>
      <c r="G460" s="37">
        <v>0</v>
      </c>
      <c r="H460" s="37">
        <v>0</v>
      </c>
      <c r="I460" s="37">
        <v>0</v>
      </c>
      <c r="J460" s="37">
        <v>0</v>
      </c>
      <c r="K460" s="37">
        <v>1</v>
      </c>
      <c r="L460" s="37">
        <v>618182</v>
      </c>
      <c r="M460" s="37">
        <v>0</v>
      </c>
      <c r="N460" s="37">
        <v>-1</v>
      </c>
      <c r="O460" s="37">
        <v>0</v>
      </c>
    </row>
    <row r="461" spans="1:15" x14ac:dyDescent="0.2">
      <c r="A461" s="36" t="s">
        <v>3769</v>
      </c>
      <c r="B461" s="37" t="s">
        <v>11</v>
      </c>
      <c r="C461" s="37">
        <v>0</v>
      </c>
      <c r="D461" s="37">
        <v>0</v>
      </c>
      <c r="E461" s="37">
        <v>0</v>
      </c>
      <c r="F461" s="37">
        <v>0</v>
      </c>
      <c r="G461" s="37">
        <v>0</v>
      </c>
      <c r="H461" s="37">
        <v>0</v>
      </c>
      <c r="I461" s="37">
        <v>0</v>
      </c>
      <c r="J461" s="37">
        <v>0</v>
      </c>
      <c r="K461" s="37">
        <v>1</v>
      </c>
      <c r="L461" s="37">
        <v>13636364</v>
      </c>
      <c r="M461" s="37">
        <v>0</v>
      </c>
      <c r="N461" s="37">
        <v>-1</v>
      </c>
      <c r="O461" s="37">
        <v>0</v>
      </c>
    </row>
    <row r="462" spans="1:15" x14ac:dyDescent="0.2">
      <c r="A462" s="36" t="s">
        <v>3770</v>
      </c>
      <c r="B462" s="37" t="s">
        <v>11</v>
      </c>
      <c r="C462" s="37">
        <v>0</v>
      </c>
      <c r="D462" s="37">
        <v>0</v>
      </c>
      <c r="E462" s="37">
        <v>0</v>
      </c>
      <c r="F462" s="37">
        <v>0</v>
      </c>
      <c r="G462" s="37">
        <v>0</v>
      </c>
      <c r="H462" s="37">
        <v>0</v>
      </c>
      <c r="I462" s="37">
        <v>0</v>
      </c>
      <c r="J462" s="37">
        <v>0</v>
      </c>
      <c r="K462" s="37">
        <v>1</v>
      </c>
      <c r="L462" s="37">
        <v>1590909</v>
      </c>
      <c r="M462" s="37">
        <v>0</v>
      </c>
      <c r="N462" s="37">
        <v>-1</v>
      </c>
      <c r="O462" s="37">
        <v>0</v>
      </c>
    </row>
    <row r="463" spans="1:15" x14ac:dyDescent="0.2">
      <c r="A463" s="36" t="s">
        <v>3771</v>
      </c>
      <c r="B463" s="37" t="s">
        <v>11</v>
      </c>
      <c r="C463" s="37">
        <v>0</v>
      </c>
      <c r="D463" s="37">
        <v>0</v>
      </c>
      <c r="E463" s="37">
        <v>0</v>
      </c>
      <c r="F463" s="37">
        <v>0</v>
      </c>
      <c r="G463" s="37">
        <v>0</v>
      </c>
      <c r="H463" s="37">
        <v>0</v>
      </c>
      <c r="I463" s="37">
        <v>0</v>
      </c>
      <c r="J463" s="37">
        <v>0</v>
      </c>
      <c r="K463" s="37">
        <v>1</v>
      </c>
      <c r="L463" s="37">
        <v>6818182</v>
      </c>
      <c r="M463" s="37">
        <v>0</v>
      </c>
      <c r="N463" s="37">
        <v>-1</v>
      </c>
      <c r="O463" s="37">
        <v>0</v>
      </c>
    </row>
    <row r="464" spans="1:15" x14ac:dyDescent="0.2">
      <c r="A464" s="36" t="s">
        <v>3772</v>
      </c>
      <c r="B464" s="37" t="s">
        <v>11</v>
      </c>
      <c r="C464" s="37">
        <v>0</v>
      </c>
      <c r="D464" s="37">
        <v>0</v>
      </c>
      <c r="E464" s="37">
        <v>0</v>
      </c>
      <c r="F464" s="37">
        <v>0</v>
      </c>
      <c r="G464" s="37">
        <v>0</v>
      </c>
      <c r="H464" s="37">
        <v>0</v>
      </c>
      <c r="I464" s="37">
        <v>0</v>
      </c>
      <c r="J464" s="37">
        <v>0</v>
      </c>
      <c r="K464" s="37">
        <v>1</v>
      </c>
      <c r="L464" s="37">
        <v>3636364</v>
      </c>
      <c r="M464" s="37">
        <v>0</v>
      </c>
      <c r="N464" s="37">
        <v>-1</v>
      </c>
      <c r="O464" s="37">
        <v>0</v>
      </c>
    </row>
    <row r="465" spans="1:15" x14ac:dyDescent="0.2">
      <c r="A465" s="36" t="s">
        <v>3773</v>
      </c>
      <c r="B465" s="37" t="s">
        <v>11</v>
      </c>
      <c r="C465" s="37">
        <v>0</v>
      </c>
      <c r="D465" s="37">
        <v>0</v>
      </c>
      <c r="E465" s="37">
        <v>0</v>
      </c>
      <c r="F465" s="37">
        <v>0</v>
      </c>
      <c r="G465" s="37">
        <v>0</v>
      </c>
      <c r="H465" s="37">
        <v>0</v>
      </c>
      <c r="I465" s="37">
        <v>0</v>
      </c>
      <c r="J465" s="37">
        <v>0</v>
      </c>
      <c r="K465" s="37">
        <v>1</v>
      </c>
      <c r="L465" s="37">
        <v>17136364</v>
      </c>
      <c r="M465" s="37">
        <v>0</v>
      </c>
      <c r="N465" s="37">
        <v>-1</v>
      </c>
      <c r="O465" s="37">
        <v>0</v>
      </c>
    </row>
    <row r="466" spans="1:15" x14ac:dyDescent="0.2">
      <c r="A466" s="36" t="s">
        <v>3774</v>
      </c>
      <c r="B466" s="37" t="s">
        <v>11</v>
      </c>
      <c r="C466" s="37">
        <v>0</v>
      </c>
      <c r="D466" s="37">
        <v>0</v>
      </c>
      <c r="E466" s="37">
        <v>0</v>
      </c>
      <c r="F466" s="37">
        <v>0</v>
      </c>
      <c r="G466" s="37">
        <v>0</v>
      </c>
      <c r="H466" s="37">
        <v>0</v>
      </c>
      <c r="I466" s="37">
        <v>0</v>
      </c>
      <c r="J466" s="37">
        <v>0</v>
      </c>
      <c r="K466" s="37">
        <v>1</v>
      </c>
      <c r="L466" s="37">
        <v>1227273</v>
      </c>
      <c r="M466" s="37">
        <v>0</v>
      </c>
      <c r="N466" s="37">
        <v>-1</v>
      </c>
      <c r="O466" s="37">
        <v>0</v>
      </c>
    </row>
    <row r="467" spans="1:15" x14ac:dyDescent="0.2">
      <c r="A467" s="36" t="s">
        <v>3775</v>
      </c>
      <c r="B467" s="37" t="s">
        <v>3776</v>
      </c>
      <c r="C467" s="37">
        <v>0</v>
      </c>
      <c r="D467" s="37">
        <v>0</v>
      </c>
      <c r="E467" s="37">
        <v>0</v>
      </c>
      <c r="F467" s="37">
        <v>0</v>
      </c>
      <c r="G467" s="37">
        <v>0</v>
      </c>
      <c r="H467" s="37">
        <v>0</v>
      </c>
      <c r="I467" s="37">
        <v>0</v>
      </c>
      <c r="J467" s="37">
        <v>0</v>
      </c>
      <c r="K467" s="37">
        <v>1</v>
      </c>
      <c r="L467" s="37">
        <v>11809091</v>
      </c>
      <c r="M467" s="37">
        <v>0</v>
      </c>
      <c r="N467" s="37">
        <v>-1</v>
      </c>
      <c r="O467" s="37">
        <v>0</v>
      </c>
    </row>
    <row r="468" spans="1:15" x14ac:dyDescent="0.2">
      <c r="A468" s="36" t="s">
        <v>3777</v>
      </c>
      <c r="B468" s="37" t="s">
        <v>141</v>
      </c>
      <c r="C468" s="37">
        <v>0</v>
      </c>
      <c r="D468" s="37">
        <v>0</v>
      </c>
      <c r="E468" s="37">
        <v>0</v>
      </c>
      <c r="F468" s="37">
        <v>0</v>
      </c>
      <c r="G468" s="37">
        <v>0</v>
      </c>
      <c r="H468" s="37">
        <v>0</v>
      </c>
      <c r="I468" s="37">
        <v>0</v>
      </c>
      <c r="J468" s="37">
        <v>0</v>
      </c>
      <c r="K468" s="37">
        <v>1</v>
      </c>
      <c r="L468" s="37">
        <v>618182</v>
      </c>
      <c r="M468" s="37">
        <v>0</v>
      </c>
      <c r="N468" s="37">
        <v>-1</v>
      </c>
      <c r="O468" s="37">
        <v>0</v>
      </c>
    </row>
    <row r="469" spans="1:15" x14ac:dyDescent="0.2">
      <c r="A469" s="36" t="s">
        <v>3778</v>
      </c>
      <c r="B469" s="37" t="s">
        <v>25</v>
      </c>
      <c r="C469" s="37">
        <v>0</v>
      </c>
      <c r="D469" s="37">
        <v>0</v>
      </c>
      <c r="E469" s="37">
        <v>0</v>
      </c>
      <c r="F469" s="37">
        <v>0</v>
      </c>
      <c r="G469" s="37">
        <v>0</v>
      </c>
      <c r="H469" s="37">
        <v>0</v>
      </c>
      <c r="I469" s="37">
        <v>0</v>
      </c>
      <c r="J469" s="37">
        <v>0</v>
      </c>
      <c r="K469" s="37">
        <v>1</v>
      </c>
      <c r="L469" s="37">
        <v>245454</v>
      </c>
      <c r="M469" s="37">
        <v>0</v>
      </c>
      <c r="N469" s="37">
        <v>-1</v>
      </c>
      <c r="O469" s="37">
        <v>0</v>
      </c>
    </row>
    <row r="470" spans="1:15" x14ac:dyDescent="0.2">
      <c r="A470" s="36" t="s">
        <v>3779</v>
      </c>
      <c r="B470" s="37" t="s">
        <v>11</v>
      </c>
      <c r="C470" s="37">
        <v>0</v>
      </c>
      <c r="D470" s="37">
        <v>0</v>
      </c>
      <c r="E470" s="37">
        <v>0</v>
      </c>
      <c r="F470" s="37">
        <v>0</v>
      </c>
      <c r="G470" s="37">
        <v>0</v>
      </c>
      <c r="H470" s="37">
        <v>0</v>
      </c>
      <c r="I470" s="37">
        <v>0</v>
      </c>
      <c r="J470" s="37">
        <v>0</v>
      </c>
      <c r="K470" s="37">
        <v>1</v>
      </c>
      <c r="L470" s="37">
        <v>463636</v>
      </c>
      <c r="M470" s="37">
        <v>0</v>
      </c>
      <c r="N470" s="37">
        <v>-1</v>
      </c>
      <c r="O470" s="37">
        <v>0</v>
      </c>
    </row>
    <row r="471" spans="1:15" x14ac:dyDescent="0.2">
      <c r="A471" s="36" t="s">
        <v>3780</v>
      </c>
      <c r="B471" s="37" t="s">
        <v>11</v>
      </c>
      <c r="C471" s="37">
        <v>0</v>
      </c>
      <c r="D471" s="37">
        <v>0</v>
      </c>
      <c r="E471" s="37">
        <v>0</v>
      </c>
      <c r="F471" s="37">
        <v>0</v>
      </c>
      <c r="G471" s="37">
        <v>0</v>
      </c>
      <c r="H471" s="37">
        <v>0</v>
      </c>
      <c r="I471" s="37">
        <v>0</v>
      </c>
      <c r="J471" s="37">
        <v>0</v>
      </c>
      <c r="K471" s="37">
        <v>1</v>
      </c>
      <c r="L471" s="37">
        <v>731482</v>
      </c>
      <c r="M471" s="37">
        <v>0</v>
      </c>
      <c r="N471" s="37">
        <v>-1</v>
      </c>
      <c r="O471" s="37">
        <v>0</v>
      </c>
    </row>
    <row r="472" spans="1:15" x14ac:dyDescent="0.2">
      <c r="A472" s="36" t="s">
        <v>3781</v>
      </c>
      <c r="B472" s="37" t="s">
        <v>25</v>
      </c>
      <c r="C472" s="37">
        <v>0</v>
      </c>
      <c r="D472" s="37">
        <v>0</v>
      </c>
      <c r="E472" s="37">
        <v>0</v>
      </c>
      <c r="F472" s="37">
        <v>0</v>
      </c>
      <c r="G472" s="37">
        <v>0</v>
      </c>
      <c r="H472" s="37">
        <v>0</v>
      </c>
      <c r="I472" s="37">
        <v>0</v>
      </c>
      <c r="J472" s="37">
        <v>0</v>
      </c>
      <c r="K472" s="37">
        <v>1</v>
      </c>
      <c r="L472" s="37">
        <v>13990909</v>
      </c>
      <c r="M472" s="37">
        <v>0</v>
      </c>
      <c r="N472" s="37">
        <v>-1</v>
      </c>
      <c r="O472" s="37">
        <v>0</v>
      </c>
    </row>
    <row r="473" spans="1:15" s="17" customFormat="1" x14ac:dyDescent="0.2">
      <c r="L473" s="38">
        <f>SUM(L3:L472)</f>
        <v>8268525537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761E-0A41-4E89-A821-403E3A4DD731}">
  <dimension ref="A2:R2475"/>
  <sheetViews>
    <sheetView topLeftCell="A40" workbookViewId="0">
      <selection activeCell="A4" sqref="A4:XFD4"/>
    </sheetView>
  </sheetViews>
  <sheetFormatPr defaultRowHeight="12.75" x14ac:dyDescent="0.2"/>
  <cols>
    <col min="1" max="1" width="37.7109375" style="36" customWidth="1"/>
    <col min="2" max="2" width="9.140625" style="36"/>
    <col min="3" max="3" width="10.28515625" style="36" hidden="1" customWidth="1"/>
    <col min="4" max="4" width="17.7109375" style="36" hidden="1" customWidth="1"/>
    <col min="5" max="5" width="9.42578125" style="36" hidden="1" customWidth="1"/>
    <col min="6" max="6" width="10.28515625" style="36" bestFit="1" customWidth="1"/>
    <col min="7" max="7" width="15" style="36" bestFit="1" customWidth="1"/>
    <col min="8" max="8" width="10.28515625" style="36" bestFit="1" customWidth="1"/>
    <col min="9" max="9" width="17.7109375" style="36" bestFit="1" customWidth="1"/>
    <col min="10" max="10" width="11.5703125" style="36" customWidth="1"/>
    <col min="11" max="11" width="6.5703125" style="36" customWidth="1"/>
    <col min="12" max="13" width="17.7109375" style="36" bestFit="1" customWidth="1"/>
    <col min="14" max="14" width="10.28515625" style="36" bestFit="1" customWidth="1"/>
    <col min="15" max="15" width="17.7109375" style="36" bestFit="1" customWidth="1"/>
    <col min="16" max="18" width="9.140625" style="36"/>
  </cols>
  <sheetData>
    <row r="2" spans="1:18" s="54" customFormat="1" x14ac:dyDescent="0.2">
      <c r="A2" s="37" t="s">
        <v>807</v>
      </c>
      <c r="B2" s="37" t="s">
        <v>20</v>
      </c>
      <c r="C2" s="37">
        <v>4</v>
      </c>
      <c r="D2" s="37">
        <v>10090908</v>
      </c>
      <c r="E2" s="37">
        <v>0</v>
      </c>
      <c r="F2" s="37">
        <v>4</v>
      </c>
      <c r="G2" s="37">
        <v>10090908</v>
      </c>
      <c r="H2" s="37">
        <v>2</v>
      </c>
      <c r="I2" s="37">
        <v>4336364</v>
      </c>
      <c r="J2" s="37">
        <v>2404545.3333333335</v>
      </c>
      <c r="K2" s="37">
        <v>0</v>
      </c>
      <c r="L2" s="37">
        <v>0</v>
      </c>
      <c r="M2" s="37">
        <v>0</v>
      </c>
      <c r="N2" s="37">
        <v>6</v>
      </c>
      <c r="O2" s="37">
        <v>14427272</v>
      </c>
      <c r="P2" s="37"/>
      <c r="Q2" s="37"/>
      <c r="R2" s="37"/>
    </row>
    <row r="3" spans="1:18" s="54" customFormat="1" x14ac:dyDescent="0.2">
      <c r="A3" s="37" t="s">
        <v>2044</v>
      </c>
      <c r="B3" s="37" t="s">
        <v>141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3</v>
      </c>
      <c r="I3" s="37">
        <v>1300000</v>
      </c>
      <c r="J3" s="37">
        <v>433333.33333333331</v>
      </c>
      <c r="K3" s="37">
        <v>3</v>
      </c>
      <c r="L3" s="37">
        <v>2045454</v>
      </c>
      <c r="M3" s="37">
        <v>1300000</v>
      </c>
      <c r="N3" s="37">
        <v>0</v>
      </c>
      <c r="O3" s="37">
        <v>0</v>
      </c>
      <c r="P3" s="37"/>
      <c r="Q3" s="37"/>
      <c r="R3" s="37"/>
    </row>
    <row r="4" spans="1:18" s="54" customFormat="1" x14ac:dyDescent="0.2">
      <c r="A4" s="37" t="s">
        <v>1465</v>
      </c>
      <c r="B4" s="37" t="s">
        <v>11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314</v>
      </c>
      <c r="L4" s="37">
        <v>34900891</v>
      </c>
      <c r="M4" s="37">
        <v>0</v>
      </c>
      <c r="N4" s="37">
        <v>-314</v>
      </c>
      <c r="O4" s="37">
        <v>0</v>
      </c>
      <c r="P4" s="37"/>
      <c r="Q4" s="37"/>
      <c r="R4" s="37"/>
    </row>
    <row r="5" spans="1:18" s="54" customFormat="1" x14ac:dyDescent="0.2">
      <c r="A5" s="37" t="s">
        <v>2514</v>
      </c>
      <c r="B5" s="37" t="s">
        <v>141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3</v>
      </c>
      <c r="I5" s="37">
        <v>1500000</v>
      </c>
      <c r="J5" s="37">
        <v>500000</v>
      </c>
      <c r="K5" s="37">
        <v>2</v>
      </c>
      <c r="L5" s="37">
        <v>1772727</v>
      </c>
      <c r="M5" s="37">
        <v>1000000</v>
      </c>
      <c r="N5" s="37">
        <v>1</v>
      </c>
      <c r="O5" s="37">
        <v>500000</v>
      </c>
      <c r="P5" s="37"/>
      <c r="Q5" s="37"/>
      <c r="R5" s="37"/>
    </row>
    <row r="6" spans="1:18" s="54" customFormat="1" x14ac:dyDescent="0.2">
      <c r="A6" s="37" t="s">
        <v>2522</v>
      </c>
      <c r="B6" s="37" t="s">
        <v>141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1</v>
      </c>
      <c r="I6" s="37">
        <v>163636</v>
      </c>
      <c r="J6" s="37">
        <v>163636</v>
      </c>
      <c r="K6" s="37">
        <v>1</v>
      </c>
      <c r="L6" s="37">
        <v>436364</v>
      </c>
      <c r="M6" s="37">
        <v>163636</v>
      </c>
      <c r="N6" s="37">
        <v>0</v>
      </c>
      <c r="O6" s="37">
        <v>0</v>
      </c>
      <c r="P6" s="37"/>
      <c r="Q6" s="37"/>
      <c r="R6" s="37"/>
    </row>
    <row r="7" spans="1:18" s="54" customFormat="1" x14ac:dyDescent="0.2">
      <c r="A7" s="37" t="s">
        <v>2523</v>
      </c>
      <c r="B7" s="37" t="s">
        <v>141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1</v>
      </c>
      <c r="I7" s="37">
        <v>181818</v>
      </c>
      <c r="J7" s="37">
        <v>181818</v>
      </c>
      <c r="K7" s="37">
        <v>0</v>
      </c>
      <c r="L7" s="37">
        <v>0</v>
      </c>
      <c r="M7" s="37">
        <v>0</v>
      </c>
      <c r="N7" s="37">
        <v>1</v>
      </c>
      <c r="O7" s="37">
        <v>181818</v>
      </c>
      <c r="P7" s="37"/>
      <c r="Q7" s="37"/>
      <c r="R7" s="37"/>
    </row>
    <row r="8" spans="1:18" s="54" customFormat="1" x14ac:dyDescent="0.2">
      <c r="A8" s="37" t="s">
        <v>2524</v>
      </c>
      <c r="B8" s="37" t="s">
        <v>141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1</v>
      </c>
      <c r="I8" s="37">
        <v>250000</v>
      </c>
      <c r="J8" s="37">
        <v>250000</v>
      </c>
      <c r="K8" s="37">
        <v>0</v>
      </c>
      <c r="L8" s="37">
        <v>0</v>
      </c>
      <c r="M8" s="37">
        <v>0</v>
      </c>
      <c r="N8" s="37">
        <v>1</v>
      </c>
      <c r="O8" s="37">
        <v>250000</v>
      </c>
      <c r="P8" s="37"/>
      <c r="Q8" s="37"/>
      <c r="R8" s="37"/>
    </row>
    <row r="9" spans="1:18" s="54" customFormat="1" x14ac:dyDescent="0.2">
      <c r="A9" s="37" t="s">
        <v>1909</v>
      </c>
      <c r="B9" s="37" t="s">
        <v>141</v>
      </c>
      <c r="C9" s="37">
        <v>3</v>
      </c>
      <c r="D9" s="37">
        <v>1125000</v>
      </c>
      <c r="E9" s="37">
        <v>0</v>
      </c>
      <c r="F9" s="37">
        <v>3</v>
      </c>
      <c r="G9" s="37">
        <v>1125000</v>
      </c>
      <c r="H9" s="37">
        <v>5</v>
      </c>
      <c r="I9" s="37">
        <v>1963636</v>
      </c>
      <c r="J9" s="37">
        <v>386079.5</v>
      </c>
      <c r="K9" s="37">
        <v>5</v>
      </c>
      <c r="L9" s="37">
        <v>3390908</v>
      </c>
      <c r="M9" s="37">
        <v>1930397.5</v>
      </c>
      <c r="N9" s="37">
        <v>3</v>
      </c>
      <c r="O9" s="37">
        <v>1158238.5</v>
      </c>
      <c r="P9" s="37"/>
      <c r="Q9" s="37"/>
      <c r="R9" s="37"/>
    </row>
    <row r="10" spans="1:18" s="54" customFormat="1" x14ac:dyDescent="0.2">
      <c r="A10" s="37" t="s">
        <v>248</v>
      </c>
      <c r="B10" s="37" t="s">
        <v>11</v>
      </c>
      <c r="C10" s="37">
        <v>5</v>
      </c>
      <c r="D10" s="37">
        <v>240740</v>
      </c>
      <c r="E10" s="37">
        <v>0</v>
      </c>
      <c r="F10" s="37">
        <v>5</v>
      </c>
      <c r="G10" s="37">
        <v>240740</v>
      </c>
      <c r="H10" s="37">
        <v>5</v>
      </c>
      <c r="I10" s="37">
        <v>240740</v>
      </c>
      <c r="J10" s="37">
        <v>48148</v>
      </c>
      <c r="K10" s="37">
        <v>0</v>
      </c>
      <c r="L10" s="37">
        <v>0</v>
      </c>
      <c r="M10" s="37">
        <v>0</v>
      </c>
      <c r="N10" s="37">
        <v>10</v>
      </c>
      <c r="O10" s="37">
        <v>481480</v>
      </c>
      <c r="P10" s="37"/>
      <c r="Q10" s="37"/>
      <c r="R10" s="37"/>
    </row>
    <row r="11" spans="1:18" s="54" customFormat="1" x14ac:dyDescent="0.2">
      <c r="A11" s="37" t="s">
        <v>1690</v>
      </c>
      <c r="B11" s="37" t="s">
        <v>1691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3</v>
      </c>
      <c r="I11" s="37">
        <v>750000</v>
      </c>
      <c r="J11" s="37">
        <v>250000</v>
      </c>
      <c r="K11" s="37">
        <v>3</v>
      </c>
      <c r="L11" s="37">
        <v>1409090</v>
      </c>
      <c r="M11" s="37">
        <v>750000</v>
      </c>
      <c r="N11" s="37">
        <v>0</v>
      </c>
      <c r="O11" s="37">
        <v>0</v>
      </c>
      <c r="P11" s="37"/>
      <c r="Q11" s="37"/>
      <c r="R11" s="37"/>
    </row>
    <row r="12" spans="1:18" s="54" customFormat="1" x14ac:dyDescent="0.2">
      <c r="A12" s="37" t="s">
        <v>2525</v>
      </c>
      <c r="B12" s="37" t="s">
        <v>11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2</v>
      </c>
      <c r="I12" s="37">
        <v>590910</v>
      </c>
      <c r="J12" s="37">
        <v>295455</v>
      </c>
      <c r="K12" s="37">
        <v>0</v>
      </c>
      <c r="L12" s="37">
        <v>0</v>
      </c>
      <c r="M12" s="37">
        <v>0</v>
      </c>
      <c r="N12" s="37">
        <v>2</v>
      </c>
      <c r="O12" s="37">
        <v>590910</v>
      </c>
      <c r="P12" s="37"/>
      <c r="Q12" s="37"/>
      <c r="R12" s="37"/>
    </row>
    <row r="13" spans="1:18" s="54" customFormat="1" x14ac:dyDescent="0.2">
      <c r="A13" s="37" t="s">
        <v>2526</v>
      </c>
      <c r="B13" s="37" t="s">
        <v>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60</v>
      </c>
      <c r="I13" s="37">
        <v>19500000</v>
      </c>
      <c r="J13" s="37">
        <v>325000</v>
      </c>
      <c r="K13" s="37">
        <v>60</v>
      </c>
      <c r="L13" s="37">
        <v>25200000</v>
      </c>
      <c r="M13" s="37">
        <v>19500000</v>
      </c>
      <c r="N13" s="37">
        <v>0</v>
      </c>
      <c r="O13" s="37">
        <v>0</v>
      </c>
      <c r="P13" s="37"/>
      <c r="Q13" s="37"/>
      <c r="R13" s="37"/>
    </row>
    <row r="14" spans="1:18" x14ac:dyDescent="0.2">
      <c r="A14" s="36" t="s">
        <v>837</v>
      </c>
      <c r="B14" s="37" t="s">
        <v>11</v>
      </c>
      <c r="C14" s="37">
        <v>5</v>
      </c>
      <c r="D14" s="37">
        <v>1909090</v>
      </c>
      <c r="E14" s="37">
        <v>0</v>
      </c>
      <c r="F14" s="37">
        <v>5</v>
      </c>
      <c r="G14" s="37">
        <v>1909090</v>
      </c>
      <c r="H14" s="37">
        <v>1</v>
      </c>
      <c r="I14" s="37">
        <v>381818</v>
      </c>
      <c r="J14" s="37">
        <v>381818</v>
      </c>
      <c r="K14" s="37">
        <v>2</v>
      </c>
      <c r="L14" s="37">
        <v>1181818</v>
      </c>
      <c r="M14" s="37">
        <v>763636</v>
      </c>
      <c r="N14" s="37">
        <v>4</v>
      </c>
      <c r="O14" s="37">
        <v>1527272</v>
      </c>
    </row>
    <row r="15" spans="1:18" x14ac:dyDescent="0.2">
      <c r="A15" s="36" t="s">
        <v>2529</v>
      </c>
      <c r="B15" s="37" t="s">
        <v>171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1</v>
      </c>
      <c r="I15" s="37">
        <v>435000</v>
      </c>
      <c r="J15" s="37">
        <v>435000</v>
      </c>
      <c r="K15" s="37">
        <v>1</v>
      </c>
      <c r="L15" s="37">
        <v>540000</v>
      </c>
      <c r="M15" s="37">
        <v>435000</v>
      </c>
      <c r="N15" s="37">
        <v>0</v>
      </c>
      <c r="O15" s="37">
        <v>0</v>
      </c>
    </row>
    <row r="16" spans="1:18" x14ac:dyDescent="0.2">
      <c r="A16" s="36" t="s">
        <v>2530</v>
      </c>
      <c r="B16" s="37" t="s">
        <v>11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244</v>
      </c>
      <c r="I16" s="37">
        <v>461112</v>
      </c>
      <c r="J16" s="37">
        <v>1889.8032786885246</v>
      </c>
      <c r="K16" s="37">
        <v>0</v>
      </c>
      <c r="L16" s="37">
        <v>0</v>
      </c>
      <c r="M16" s="37">
        <v>0</v>
      </c>
      <c r="N16" s="37">
        <v>244</v>
      </c>
      <c r="O16" s="37">
        <v>461112</v>
      </c>
    </row>
    <row r="17" spans="1:15" x14ac:dyDescent="0.2">
      <c r="A17" s="36" t="s">
        <v>2531</v>
      </c>
      <c r="B17" s="37" t="s">
        <v>2532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1</v>
      </c>
      <c r="I17" s="37">
        <v>462037</v>
      </c>
      <c r="J17" s="37">
        <v>462037</v>
      </c>
      <c r="K17" s="37">
        <v>0</v>
      </c>
      <c r="L17" s="37">
        <v>0</v>
      </c>
      <c r="M17" s="37">
        <v>0</v>
      </c>
      <c r="N17" s="37">
        <v>1</v>
      </c>
      <c r="O17" s="37">
        <v>462037</v>
      </c>
    </row>
    <row r="18" spans="1:15" x14ac:dyDescent="0.2">
      <c r="A18" s="36" t="s">
        <v>2533</v>
      </c>
      <c r="B18" s="37" t="s">
        <v>11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2</v>
      </c>
      <c r="I18" s="37">
        <v>509092</v>
      </c>
      <c r="J18" s="37">
        <v>254546</v>
      </c>
      <c r="K18" s="37">
        <v>2</v>
      </c>
      <c r="L18" s="37">
        <v>690910</v>
      </c>
      <c r="M18" s="37">
        <v>509092</v>
      </c>
      <c r="N18" s="37">
        <v>0</v>
      </c>
      <c r="O18" s="37">
        <v>0</v>
      </c>
    </row>
    <row r="19" spans="1:15" x14ac:dyDescent="0.2">
      <c r="A19" s="36" t="s">
        <v>2534</v>
      </c>
      <c r="B19" s="37" t="s">
        <v>11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1</v>
      </c>
      <c r="I19" s="37">
        <v>509091</v>
      </c>
      <c r="J19" s="37">
        <v>509091</v>
      </c>
      <c r="K19" s="37">
        <v>0</v>
      </c>
      <c r="L19" s="37">
        <v>0</v>
      </c>
      <c r="M19" s="37">
        <v>0</v>
      </c>
      <c r="N19" s="37">
        <v>1</v>
      </c>
      <c r="O19" s="37">
        <v>509091</v>
      </c>
    </row>
    <row r="20" spans="1:15" x14ac:dyDescent="0.2">
      <c r="A20" s="36" t="s">
        <v>2535</v>
      </c>
      <c r="B20" s="37" t="s">
        <v>11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1</v>
      </c>
      <c r="I20" s="37">
        <v>545455</v>
      </c>
      <c r="J20" s="37">
        <v>545455</v>
      </c>
      <c r="K20" s="37">
        <v>1</v>
      </c>
      <c r="L20" s="37">
        <v>654545</v>
      </c>
      <c r="M20" s="37">
        <v>545455</v>
      </c>
      <c r="N20" s="37">
        <v>0</v>
      </c>
      <c r="O20" s="37">
        <v>0</v>
      </c>
    </row>
    <row r="21" spans="1:15" x14ac:dyDescent="0.2">
      <c r="A21" s="36" t="s">
        <v>2536</v>
      </c>
      <c r="B21" s="37" t="s">
        <v>11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1</v>
      </c>
      <c r="I21" s="37">
        <v>545455</v>
      </c>
      <c r="J21" s="37">
        <v>545455</v>
      </c>
      <c r="K21" s="37">
        <v>0</v>
      </c>
      <c r="L21" s="37">
        <v>0</v>
      </c>
      <c r="M21" s="37">
        <v>0</v>
      </c>
      <c r="N21" s="37">
        <v>1</v>
      </c>
      <c r="O21" s="37">
        <v>545455</v>
      </c>
    </row>
    <row r="22" spans="1:15" x14ac:dyDescent="0.2">
      <c r="A22" s="36" t="s">
        <v>2537</v>
      </c>
      <c r="B22" s="37" t="s">
        <v>1392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50</v>
      </c>
      <c r="I22" s="37">
        <v>590000</v>
      </c>
      <c r="J22" s="37">
        <v>11800</v>
      </c>
      <c r="K22" s="37">
        <v>50</v>
      </c>
      <c r="L22" s="37">
        <v>1111100</v>
      </c>
      <c r="M22" s="37">
        <v>590000</v>
      </c>
      <c r="N22" s="37">
        <v>0</v>
      </c>
      <c r="O22" s="37">
        <v>0</v>
      </c>
    </row>
    <row r="23" spans="1:15" x14ac:dyDescent="0.2">
      <c r="A23" s="36" t="s">
        <v>2540</v>
      </c>
      <c r="B23" s="37" t="s">
        <v>11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1</v>
      </c>
      <c r="I23" s="37">
        <v>681818</v>
      </c>
      <c r="J23" s="37">
        <v>681818</v>
      </c>
      <c r="K23" s="37">
        <v>0</v>
      </c>
      <c r="L23" s="37">
        <v>0</v>
      </c>
      <c r="M23" s="37">
        <v>0</v>
      </c>
      <c r="N23" s="37">
        <v>1</v>
      </c>
      <c r="O23" s="37">
        <v>681818</v>
      </c>
    </row>
    <row r="24" spans="1:15" x14ac:dyDescent="0.2">
      <c r="A24" s="36" t="s">
        <v>271</v>
      </c>
      <c r="B24" s="37" t="s">
        <v>25</v>
      </c>
      <c r="C24" s="37">
        <v>2</v>
      </c>
      <c r="D24" s="37">
        <v>1245686</v>
      </c>
      <c r="E24" s="37">
        <v>0</v>
      </c>
      <c r="F24" s="37">
        <v>2</v>
      </c>
      <c r="G24" s="37">
        <v>1245686</v>
      </c>
      <c r="H24" s="37">
        <v>1</v>
      </c>
      <c r="I24" s="37">
        <v>731818</v>
      </c>
      <c r="J24" s="37">
        <v>659168</v>
      </c>
      <c r="K24" s="37">
        <v>0</v>
      </c>
      <c r="L24" s="37">
        <v>0</v>
      </c>
      <c r="M24" s="37">
        <v>0</v>
      </c>
      <c r="N24" s="37">
        <v>3</v>
      </c>
      <c r="O24" s="37">
        <v>1977504</v>
      </c>
    </row>
    <row r="25" spans="1:15" x14ac:dyDescent="0.2">
      <c r="A25" s="36" t="s">
        <v>2543</v>
      </c>
      <c r="B25" s="37" t="s">
        <v>141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1</v>
      </c>
      <c r="I25" s="37">
        <v>454545</v>
      </c>
      <c r="J25" s="37">
        <v>454545</v>
      </c>
      <c r="K25" s="37">
        <v>1</v>
      </c>
      <c r="L25" s="37">
        <v>863636</v>
      </c>
      <c r="M25" s="37">
        <v>454545</v>
      </c>
      <c r="N25" s="37">
        <v>0</v>
      </c>
      <c r="O25" s="37">
        <v>0</v>
      </c>
    </row>
    <row r="26" spans="1:15" x14ac:dyDescent="0.2">
      <c r="A26" s="36" t="s">
        <v>2544</v>
      </c>
      <c r="B26" s="37" t="s">
        <v>141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1</v>
      </c>
      <c r="I26" s="37">
        <v>363636</v>
      </c>
      <c r="J26" s="37">
        <v>363636</v>
      </c>
      <c r="K26" s="37">
        <v>0</v>
      </c>
      <c r="L26" s="37">
        <v>0</v>
      </c>
      <c r="M26" s="37">
        <v>0</v>
      </c>
      <c r="N26" s="37">
        <v>1</v>
      </c>
      <c r="O26" s="37">
        <v>363636</v>
      </c>
    </row>
    <row r="27" spans="1:15" x14ac:dyDescent="0.2">
      <c r="A27" s="36" t="s">
        <v>2545</v>
      </c>
      <c r="B27" s="37" t="s">
        <v>400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2</v>
      </c>
      <c r="I27" s="37">
        <v>1636364</v>
      </c>
      <c r="J27" s="37">
        <v>818182</v>
      </c>
      <c r="K27" s="37">
        <v>2</v>
      </c>
      <c r="L27" s="37">
        <v>1836364</v>
      </c>
      <c r="M27" s="37">
        <v>1636364</v>
      </c>
      <c r="N27" s="37">
        <v>0</v>
      </c>
      <c r="O27" s="37">
        <v>0</v>
      </c>
    </row>
    <row r="28" spans="1:15" x14ac:dyDescent="0.2">
      <c r="A28" s="36" t="s">
        <v>2546</v>
      </c>
      <c r="B28" s="37" t="s">
        <v>34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1</v>
      </c>
      <c r="I28" s="37">
        <v>831818</v>
      </c>
      <c r="J28" s="37">
        <v>831818</v>
      </c>
      <c r="K28" s="37">
        <v>0</v>
      </c>
      <c r="L28" s="37">
        <v>0</v>
      </c>
      <c r="M28" s="37">
        <v>0</v>
      </c>
      <c r="N28" s="37">
        <v>1</v>
      </c>
      <c r="O28" s="37">
        <v>831818</v>
      </c>
    </row>
    <row r="29" spans="1:15" x14ac:dyDescent="0.2">
      <c r="A29" s="36" t="s">
        <v>2547</v>
      </c>
      <c r="B29" s="37" t="s">
        <v>20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4</v>
      </c>
      <c r="I29" s="37">
        <v>1363637</v>
      </c>
      <c r="J29" s="37">
        <v>340909.25</v>
      </c>
      <c r="K29" s="37">
        <v>1</v>
      </c>
      <c r="L29" s="37">
        <v>336364</v>
      </c>
      <c r="M29" s="37">
        <v>340909.25</v>
      </c>
      <c r="N29" s="37">
        <v>3</v>
      </c>
      <c r="O29" s="37">
        <v>1022727.75</v>
      </c>
    </row>
    <row r="30" spans="1:15" x14ac:dyDescent="0.2">
      <c r="A30" s="36" t="s">
        <v>2548</v>
      </c>
      <c r="B30" s="37" t="s">
        <v>20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5</v>
      </c>
      <c r="I30" s="37">
        <v>1700001</v>
      </c>
      <c r="J30" s="37">
        <v>340000.2</v>
      </c>
      <c r="K30" s="37">
        <v>2</v>
      </c>
      <c r="L30" s="37">
        <v>1063636</v>
      </c>
      <c r="M30" s="37">
        <v>680000.4</v>
      </c>
      <c r="N30" s="37">
        <v>3</v>
      </c>
      <c r="O30" s="37">
        <v>1020000.6</v>
      </c>
    </row>
    <row r="31" spans="1:15" x14ac:dyDescent="0.2">
      <c r="A31" s="36" t="s">
        <v>2549</v>
      </c>
      <c r="B31" s="37" t="s">
        <v>11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200</v>
      </c>
      <c r="I31" s="37">
        <v>127200</v>
      </c>
      <c r="J31" s="37">
        <v>636</v>
      </c>
      <c r="K31" s="37">
        <v>200</v>
      </c>
      <c r="L31" s="37">
        <v>272800</v>
      </c>
      <c r="M31" s="37">
        <v>127200</v>
      </c>
      <c r="N31" s="37">
        <v>0</v>
      </c>
      <c r="O31" s="37">
        <v>0</v>
      </c>
    </row>
    <row r="32" spans="1:15" x14ac:dyDescent="0.2">
      <c r="A32" s="36" t="s">
        <v>244</v>
      </c>
      <c r="B32" s="37" t="s">
        <v>11</v>
      </c>
      <c r="C32" s="37">
        <v>8</v>
      </c>
      <c r="D32" s="37">
        <v>1683636</v>
      </c>
      <c r="E32" s="37">
        <v>0</v>
      </c>
      <c r="F32" s="37">
        <v>8</v>
      </c>
      <c r="G32" s="37">
        <v>1683636</v>
      </c>
      <c r="H32" s="37">
        <v>9</v>
      </c>
      <c r="I32" s="37">
        <v>1792727</v>
      </c>
      <c r="J32" s="37">
        <v>204491.9411764706</v>
      </c>
      <c r="K32" s="37">
        <v>1</v>
      </c>
      <c r="L32" s="37">
        <v>263636</v>
      </c>
      <c r="M32" s="37">
        <v>204491.9411764706</v>
      </c>
      <c r="N32" s="37">
        <v>16</v>
      </c>
      <c r="O32" s="37">
        <v>3271871.0588235296</v>
      </c>
    </row>
    <row r="33" spans="1:15" x14ac:dyDescent="0.2">
      <c r="A33" s="36" t="s">
        <v>2550</v>
      </c>
      <c r="B33" s="37" t="s">
        <v>11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1</v>
      </c>
      <c r="I33" s="37">
        <v>354545</v>
      </c>
      <c r="J33" s="37">
        <v>354545</v>
      </c>
      <c r="K33" s="37">
        <v>0</v>
      </c>
      <c r="L33" s="37">
        <v>0</v>
      </c>
      <c r="M33" s="37">
        <v>0</v>
      </c>
      <c r="N33" s="37">
        <v>1</v>
      </c>
      <c r="O33" s="37">
        <v>354545</v>
      </c>
    </row>
    <row r="34" spans="1:15" x14ac:dyDescent="0.2">
      <c r="A34" s="36" t="s">
        <v>1935</v>
      </c>
      <c r="B34" s="37" t="s">
        <v>11</v>
      </c>
      <c r="C34" s="37">
        <v>1</v>
      </c>
      <c r="D34" s="37">
        <v>825375</v>
      </c>
      <c r="E34" s="37">
        <v>0</v>
      </c>
      <c r="F34" s="37">
        <v>1</v>
      </c>
      <c r="G34" s="37">
        <v>825375</v>
      </c>
      <c r="H34" s="37">
        <v>2</v>
      </c>
      <c r="I34" s="37">
        <v>1654545</v>
      </c>
      <c r="J34" s="37">
        <v>826640</v>
      </c>
      <c r="K34" s="37">
        <v>0</v>
      </c>
      <c r="L34" s="37">
        <v>0</v>
      </c>
      <c r="M34" s="37">
        <v>0</v>
      </c>
      <c r="N34" s="37">
        <v>3</v>
      </c>
      <c r="O34" s="37">
        <v>2479920</v>
      </c>
    </row>
    <row r="35" spans="1:15" x14ac:dyDescent="0.2">
      <c r="A35" s="36" t="s">
        <v>2551</v>
      </c>
      <c r="B35" s="37" t="s">
        <v>11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1</v>
      </c>
      <c r="I35" s="37">
        <v>900000</v>
      </c>
      <c r="J35" s="37">
        <v>900000</v>
      </c>
      <c r="K35" s="37">
        <v>1</v>
      </c>
      <c r="L35" s="37">
        <v>1000000</v>
      </c>
      <c r="M35" s="37">
        <v>900000</v>
      </c>
      <c r="N35" s="37">
        <v>0</v>
      </c>
      <c r="O35" s="37">
        <v>0</v>
      </c>
    </row>
    <row r="36" spans="1:15" x14ac:dyDescent="0.2">
      <c r="A36" s="36" t="s">
        <v>2552</v>
      </c>
      <c r="B36" s="37" t="s">
        <v>25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58</v>
      </c>
      <c r="I36" s="37">
        <v>10860006</v>
      </c>
      <c r="J36" s="37">
        <v>187241.4827586207</v>
      </c>
      <c r="K36" s="37">
        <v>16</v>
      </c>
      <c r="L36" s="37">
        <v>3145453</v>
      </c>
      <c r="M36" s="37">
        <v>2995863.7241379311</v>
      </c>
      <c r="N36" s="37">
        <v>42</v>
      </c>
      <c r="O36" s="37">
        <v>7864142.2758620689</v>
      </c>
    </row>
    <row r="37" spans="1:15" x14ac:dyDescent="0.2">
      <c r="A37" s="36" t="s">
        <v>300</v>
      </c>
      <c r="B37" s="37" t="s">
        <v>141</v>
      </c>
      <c r="C37" s="37">
        <v>4</v>
      </c>
      <c r="D37" s="37">
        <v>800000</v>
      </c>
      <c r="E37" s="37">
        <v>0</v>
      </c>
      <c r="F37" s="37">
        <v>4</v>
      </c>
      <c r="G37" s="37">
        <v>800000</v>
      </c>
      <c r="H37" s="37">
        <v>12</v>
      </c>
      <c r="I37" s="37">
        <v>2400000</v>
      </c>
      <c r="J37" s="37">
        <v>200000</v>
      </c>
      <c r="K37" s="37">
        <v>4</v>
      </c>
      <c r="L37" s="37">
        <v>1281818</v>
      </c>
      <c r="M37" s="37">
        <v>800000</v>
      </c>
      <c r="N37" s="37">
        <v>12</v>
      </c>
      <c r="O37" s="37">
        <v>2400000</v>
      </c>
    </row>
    <row r="38" spans="1:15" x14ac:dyDescent="0.2">
      <c r="A38" s="36" t="s">
        <v>2553</v>
      </c>
      <c r="B38" s="37" t="s">
        <v>141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6</v>
      </c>
      <c r="I38" s="37">
        <v>1636362</v>
      </c>
      <c r="J38" s="37">
        <v>272727</v>
      </c>
      <c r="K38" s="37">
        <v>6</v>
      </c>
      <c r="L38" s="37">
        <v>2345454</v>
      </c>
      <c r="M38" s="37">
        <v>1636362</v>
      </c>
      <c r="N38" s="37">
        <v>0</v>
      </c>
      <c r="O38" s="37">
        <v>0</v>
      </c>
    </row>
    <row r="39" spans="1:15" x14ac:dyDescent="0.2">
      <c r="A39" s="36" t="s">
        <v>318</v>
      </c>
      <c r="B39" s="37" t="s">
        <v>280</v>
      </c>
      <c r="C39" s="37">
        <v>8</v>
      </c>
      <c r="D39" s="37">
        <v>218176</v>
      </c>
      <c r="E39" s="37">
        <v>0</v>
      </c>
      <c r="F39" s="37">
        <v>8</v>
      </c>
      <c r="G39" s="37">
        <v>218176</v>
      </c>
      <c r="H39" s="37">
        <v>38</v>
      </c>
      <c r="I39" s="37">
        <v>1036374</v>
      </c>
      <c r="J39" s="37">
        <v>27272.82608695652</v>
      </c>
      <c r="K39" s="37">
        <v>0</v>
      </c>
      <c r="L39" s="37">
        <v>0</v>
      </c>
      <c r="M39" s="37">
        <v>0</v>
      </c>
      <c r="N39" s="37">
        <v>46</v>
      </c>
      <c r="O39" s="37">
        <v>1254550</v>
      </c>
    </row>
    <row r="40" spans="1:15" x14ac:dyDescent="0.2">
      <c r="A40" s="36" t="s">
        <v>320</v>
      </c>
      <c r="B40" s="37" t="s">
        <v>280</v>
      </c>
      <c r="C40" s="37">
        <v>3</v>
      </c>
      <c r="D40" s="37">
        <v>81816</v>
      </c>
      <c r="E40" s="37">
        <v>0</v>
      </c>
      <c r="F40" s="37">
        <v>3</v>
      </c>
      <c r="G40" s="37">
        <v>81816</v>
      </c>
      <c r="H40" s="37">
        <v>9</v>
      </c>
      <c r="I40" s="37">
        <v>245457</v>
      </c>
      <c r="J40" s="37">
        <v>27272.75</v>
      </c>
      <c r="K40" s="37">
        <v>0</v>
      </c>
      <c r="L40" s="37">
        <v>0</v>
      </c>
      <c r="M40" s="37">
        <v>0</v>
      </c>
      <c r="N40" s="37">
        <v>12</v>
      </c>
      <c r="O40" s="37">
        <v>327273</v>
      </c>
    </row>
    <row r="41" spans="1:15" x14ac:dyDescent="0.2">
      <c r="A41" s="36" t="s">
        <v>321</v>
      </c>
      <c r="B41" s="37" t="s">
        <v>280</v>
      </c>
      <c r="C41" s="37">
        <v>3</v>
      </c>
      <c r="D41" s="37">
        <v>81816</v>
      </c>
      <c r="E41" s="37">
        <v>0</v>
      </c>
      <c r="F41" s="37">
        <v>3</v>
      </c>
      <c r="G41" s="37">
        <v>81816</v>
      </c>
      <c r="H41" s="37">
        <v>15</v>
      </c>
      <c r="I41" s="37">
        <v>409095</v>
      </c>
      <c r="J41" s="37">
        <v>27272.833333333332</v>
      </c>
      <c r="K41" s="37">
        <v>0</v>
      </c>
      <c r="L41" s="37">
        <v>0</v>
      </c>
      <c r="M41" s="37">
        <v>0</v>
      </c>
      <c r="N41" s="37">
        <v>18</v>
      </c>
      <c r="O41" s="37">
        <v>490911</v>
      </c>
    </row>
    <row r="42" spans="1:15" x14ac:dyDescent="0.2">
      <c r="A42" s="36" t="s">
        <v>322</v>
      </c>
      <c r="B42" s="37" t="s">
        <v>280</v>
      </c>
      <c r="C42" s="37">
        <v>3</v>
      </c>
      <c r="D42" s="37">
        <v>81816</v>
      </c>
      <c r="E42" s="37">
        <v>0</v>
      </c>
      <c r="F42" s="37">
        <v>3</v>
      </c>
      <c r="G42" s="37">
        <v>81816</v>
      </c>
      <c r="H42" s="37">
        <v>13</v>
      </c>
      <c r="I42" s="37">
        <v>354549</v>
      </c>
      <c r="J42" s="37">
        <v>27272.8125</v>
      </c>
      <c r="K42" s="37">
        <v>0</v>
      </c>
      <c r="L42" s="37">
        <v>0</v>
      </c>
      <c r="M42" s="37">
        <v>0</v>
      </c>
      <c r="N42" s="37">
        <v>16</v>
      </c>
      <c r="O42" s="37">
        <v>436365</v>
      </c>
    </row>
    <row r="43" spans="1:15" x14ac:dyDescent="0.2">
      <c r="A43" s="36" t="s">
        <v>2554</v>
      </c>
      <c r="B43" s="37" t="s">
        <v>2555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1</v>
      </c>
      <c r="I43" s="37">
        <v>954545</v>
      </c>
      <c r="J43" s="37">
        <v>954545</v>
      </c>
      <c r="K43" s="37">
        <v>1</v>
      </c>
      <c r="L43" s="37">
        <v>954545</v>
      </c>
      <c r="M43" s="37">
        <v>954545</v>
      </c>
      <c r="N43" s="37">
        <v>0</v>
      </c>
      <c r="O43" s="37">
        <v>0</v>
      </c>
    </row>
    <row r="44" spans="1:15" x14ac:dyDescent="0.2">
      <c r="A44" s="36" t="s">
        <v>2556</v>
      </c>
      <c r="B44" s="37" t="s">
        <v>25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19</v>
      </c>
      <c r="I44" s="37">
        <v>18283631</v>
      </c>
      <c r="J44" s="37">
        <v>962296.36842105258</v>
      </c>
      <c r="K44" s="37">
        <v>17</v>
      </c>
      <c r="L44" s="37">
        <v>19790910</v>
      </c>
      <c r="M44" s="37">
        <v>16359038.263157893</v>
      </c>
      <c r="N44" s="37">
        <v>2</v>
      </c>
      <c r="O44" s="37">
        <v>1924592.736842107</v>
      </c>
    </row>
    <row r="45" spans="1:15" x14ac:dyDescent="0.2">
      <c r="A45" s="36" t="s">
        <v>2557</v>
      </c>
      <c r="B45" s="37" t="s">
        <v>11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2</v>
      </c>
      <c r="I45" s="37">
        <v>1000000</v>
      </c>
      <c r="J45" s="37">
        <v>500000</v>
      </c>
      <c r="K45" s="37">
        <v>0</v>
      </c>
      <c r="L45" s="37">
        <v>0</v>
      </c>
      <c r="M45" s="37">
        <v>0</v>
      </c>
      <c r="N45" s="37">
        <v>2</v>
      </c>
      <c r="O45" s="37">
        <v>1000000</v>
      </c>
    </row>
    <row r="46" spans="1:15" x14ac:dyDescent="0.2">
      <c r="A46" s="36" t="s">
        <v>2558</v>
      </c>
      <c r="B46" s="37" t="s">
        <v>20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1</v>
      </c>
      <c r="I46" s="37">
        <v>327273</v>
      </c>
      <c r="J46" s="37">
        <v>327273</v>
      </c>
      <c r="K46" s="37">
        <v>0</v>
      </c>
      <c r="L46" s="37">
        <v>0</v>
      </c>
      <c r="M46" s="37">
        <v>0</v>
      </c>
      <c r="N46" s="37">
        <v>1</v>
      </c>
      <c r="O46" s="37">
        <v>327273</v>
      </c>
    </row>
    <row r="47" spans="1:15" x14ac:dyDescent="0.2">
      <c r="A47" s="36" t="s">
        <v>627</v>
      </c>
      <c r="B47" s="37" t="s">
        <v>25</v>
      </c>
      <c r="C47" s="37">
        <v>43</v>
      </c>
      <c r="D47" s="37">
        <v>16079088</v>
      </c>
      <c r="E47" s="37">
        <v>0</v>
      </c>
      <c r="F47" s="37">
        <v>43</v>
      </c>
      <c r="G47" s="37">
        <v>16079088</v>
      </c>
      <c r="H47" s="37">
        <v>42</v>
      </c>
      <c r="I47" s="37">
        <v>14731815</v>
      </c>
      <c r="J47" s="37">
        <v>362481.21176470589</v>
      </c>
      <c r="K47" s="37">
        <v>0</v>
      </c>
      <c r="L47" s="37">
        <v>0</v>
      </c>
      <c r="M47" s="37">
        <v>0</v>
      </c>
      <c r="N47" s="37">
        <v>85</v>
      </c>
      <c r="O47" s="37">
        <v>30810903</v>
      </c>
    </row>
    <row r="48" spans="1:15" x14ac:dyDescent="0.2">
      <c r="A48" s="36" t="s">
        <v>2559</v>
      </c>
      <c r="B48" s="37" t="s">
        <v>11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1</v>
      </c>
      <c r="I48" s="37">
        <v>1064815</v>
      </c>
      <c r="J48" s="37">
        <v>1064815</v>
      </c>
      <c r="K48" s="37">
        <v>1</v>
      </c>
      <c r="L48" s="37">
        <v>1435185</v>
      </c>
      <c r="M48" s="37">
        <v>1064815</v>
      </c>
      <c r="N48" s="37">
        <v>0</v>
      </c>
      <c r="O48" s="37">
        <v>0</v>
      </c>
    </row>
    <row r="49" spans="1:15" x14ac:dyDescent="0.2">
      <c r="A49" s="36" t="s">
        <v>2560</v>
      </c>
      <c r="B49" s="37" t="s">
        <v>141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1</v>
      </c>
      <c r="I49" s="37">
        <v>145455</v>
      </c>
      <c r="J49" s="37">
        <v>145455</v>
      </c>
      <c r="K49" s="37">
        <v>1</v>
      </c>
      <c r="L49" s="37">
        <v>445455</v>
      </c>
      <c r="M49" s="37">
        <v>145455</v>
      </c>
      <c r="N49" s="37">
        <v>0</v>
      </c>
      <c r="O49" s="37">
        <v>0</v>
      </c>
    </row>
    <row r="50" spans="1:15" x14ac:dyDescent="0.2">
      <c r="A50" s="36" t="s">
        <v>2561</v>
      </c>
      <c r="B50" s="37" t="s">
        <v>11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1</v>
      </c>
      <c r="I50" s="37">
        <v>145455</v>
      </c>
      <c r="J50" s="37">
        <v>145455</v>
      </c>
      <c r="K50" s="37">
        <v>0</v>
      </c>
      <c r="L50" s="37">
        <v>0</v>
      </c>
      <c r="M50" s="37">
        <v>0</v>
      </c>
      <c r="N50" s="37">
        <v>1</v>
      </c>
      <c r="O50" s="37">
        <v>145455</v>
      </c>
    </row>
    <row r="51" spans="1:15" x14ac:dyDescent="0.2">
      <c r="A51" s="36" t="s">
        <v>2562</v>
      </c>
      <c r="B51" s="37" t="s">
        <v>141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1</v>
      </c>
      <c r="I51" s="37">
        <v>168182</v>
      </c>
      <c r="J51" s="37">
        <v>168182</v>
      </c>
      <c r="K51" s="37">
        <v>0</v>
      </c>
      <c r="L51" s="37">
        <v>0</v>
      </c>
      <c r="M51" s="37">
        <v>0</v>
      </c>
      <c r="N51" s="37">
        <v>1</v>
      </c>
      <c r="O51" s="37">
        <v>168182</v>
      </c>
    </row>
    <row r="52" spans="1:15" x14ac:dyDescent="0.2">
      <c r="A52" s="36" t="s">
        <v>783</v>
      </c>
      <c r="B52" s="37" t="s">
        <v>141</v>
      </c>
      <c r="C52" s="37">
        <v>1</v>
      </c>
      <c r="D52" s="37">
        <v>127270</v>
      </c>
      <c r="E52" s="37">
        <v>0</v>
      </c>
      <c r="F52" s="37">
        <v>1</v>
      </c>
      <c r="G52" s="37">
        <v>127270</v>
      </c>
      <c r="H52" s="37">
        <v>5</v>
      </c>
      <c r="I52" s="37">
        <v>613635</v>
      </c>
      <c r="J52" s="37">
        <v>123484.16666666667</v>
      </c>
      <c r="K52" s="37">
        <v>0</v>
      </c>
      <c r="L52" s="37">
        <v>0</v>
      </c>
      <c r="M52" s="37">
        <v>0</v>
      </c>
      <c r="N52" s="37">
        <v>6</v>
      </c>
      <c r="O52" s="37">
        <v>740905</v>
      </c>
    </row>
    <row r="53" spans="1:15" x14ac:dyDescent="0.2">
      <c r="A53" s="36" t="s">
        <v>867</v>
      </c>
      <c r="B53" s="37" t="s">
        <v>11</v>
      </c>
      <c r="C53" s="37">
        <v>1</v>
      </c>
      <c r="D53" s="37">
        <v>786363</v>
      </c>
      <c r="E53" s="37">
        <v>0</v>
      </c>
      <c r="F53" s="37">
        <v>1</v>
      </c>
      <c r="G53" s="37">
        <v>786363</v>
      </c>
      <c r="H53" s="37">
        <v>2</v>
      </c>
      <c r="I53" s="37">
        <v>2236364</v>
      </c>
      <c r="J53" s="37">
        <v>1007575.6666666666</v>
      </c>
      <c r="K53" s="37">
        <v>2</v>
      </c>
      <c r="L53" s="37">
        <v>3245455</v>
      </c>
      <c r="M53" s="37">
        <v>2015151.3333333333</v>
      </c>
      <c r="N53" s="37">
        <v>1</v>
      </c>
      <c r="O53" s="37">
        <v>1007575.6666666667</v>
      </c>
    </row>
    <row r="54" spans="1:15" x14ac:dyDescent="0.2">
      <c r="A54" s="36" t="s">
        <v>296</v>
      </c>
      <c r="B54" s="37" t="s">
        <v>11</v>
      </c>
      <c r="C54" s="37">
        <v>8</v>
      </c>
      <c r="D54" s="37">
        <v>4436360</v>
      </c>
      <c r="E54" s="37">
        <v>0</v>
      </c>
      <c r="F54" s="37">
        <v>8</v>
      </c>
      <c r="G54" s="37">
        <v>4436360</v>
      </c>
      <c r="H54" s="37">
        <v>8</v>
      </c>
      <c r="I54" s="37">
        <v>4509090</v>
      </c>
      <c r="J54" s="37">
        <v>559090.625</v>
      </c>
      <c r="K54" s="37">
        <v>0</v>
      </c>
      <c r="L54" s="37">
        <v>0</v>
      </c>
      <c r="M54" s="37">
        <v>0</v>
      </c>
      <c r="N54" s="37">
        <v>16</v>
      </c>
      <c r="O54" s="37">
        <v>8945450</v>
      </c>
    </row>
    <row r="55" spans="1:15" x14ac:dyDescent="0.2">
      <c r="A55" s="36" t="s">
        <v>2563</v>
      </c>
      <c r="B55" s="37" t="s">
        <v>141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6</v>
      </c>
      <c r="I55" s="37">
        <v>1636362</v>
      </c>
      <c r="J55" s="37">
        <v>272727</v>
      </c>
      <c r="K55" s="37">
        <v>2</v>
      </c>
      <c r="L55" s="37">
        <v>890909</v>
      </c>
      <c r="M55" s="37">
        <v>545454</v>
      </c>
      <c r="N55" s="37">
        <v>4</v>
      </c>
      <c r="O55" s="37">
        <v>1090908</v>
      </c>
    </row>
    <row r="56" spans="1:15" x14ac:dyDescent="0.2">
      <c r="A56" s="36" t="s">
        <v>2564</v>
      </c>
      <c r="B56" s="37" t="s">
        <v>11</v>
      </c>
      <c r="C56" s="37">
        <v>151</v>
      </c>
      <c r="D56" s="37">
        <v>8238113</v>
      </c>
      <c r="E56" s="37">
        <v>-151</v>
      </c>
      <c r="F56" s="37">
        <v>0</v>
      </c>
      <c r="G56" s="37">
        <v>0</v>
      </c>
      <c r="H56" s="37">
        <v>160</v>
      </c>
      <c r="I56" s="37">
        <v>9281850</v>
      </c>
      <c r="J56" s="37">
        <v>58011.5625</v>
      </c>
      <c r="K56" s="37">
        <v>0</v>
      </c>
      <c r="L56" s="37">
        <v>0</v>
      </c>
      <c r="M56" s="37">
        <v>0</v>
      </c>
      <c r="N56" s="37">
        <v>160</v>
      </c>
      <c r="O56" s="37">
        <v>9281850</v>
      </c>
    </row>
    <row r="57" spans="1:15" x14ac:dyDescent="0.2">
      <c r="A57" s="36" t="s">
        <v>2565</v>
      </c>
      <c r="B57" s="37" t="s">
        <v>20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3</v>
      </c>
      <c r="I57" s="37">
        <v>3900000</v>
      </c>
      <c r="J57" s="37">
        <v>1300000</v>
      </c>
      <c r="K57" s="37">
        <v>2</v>
      </c>
      <c r="L57" s="37">
        <v>4740000</v>
      </c>
      <c r="M57" s="37">
        <v>2600000</v>
      </c>
      <c r="N57" s="37">
        <v>1</v>
      </c>
      <c r="O57" s="37">
        <v>1300000</v>
      </c>
    </row>
    <row r="58" spans="1:15" x14ac:dyDescent="0.2">
      <c r="A58" s="36" t="s">
        <v>1722</v>
      </c>
      <c r="B58" s="37" t="s">
        <v>280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1</v>
      </c>
      <c r="I58" s="37">
        <v>400000</v>
      </c>
      <c r="J58" s="37">
        <v>400000</v>
      </c>
      <c r="K58" s="37">
        <v>1</v>
      </c>
      <c r="L58" s="37">
        <v>818182</v>
      </c>
      <c r="M58" s="37">
        <v>400000</v>
      </c>
      <c r="N58" s="37">
        <v>0</v>
      </c>
      <c r="O58" s="37">
        <v>0</v>
      </c>
    </row>
    <row r="59" spans="1:15" x14ac:dyDescent="0.2">
      <c r="A59" s="36" t="s">
        <v>1863</v>
      </c>
      <c r="B59" s="37" t="s">
        <v>11</v>
      </c>
      <c r="C59" s="37">
        <v>1</v>
      </c>
      <c r="D59" s="37">
        <v>230000</v>
      </c>
      <c r="E59" s="37">
        <v>0</v>
      </c>
      <c r="F59" s="37">
        <v>1</v>
      </c>
      <c r="G59" s="37">
        <v>230000</v>
      </c>
      <c r="H59" s="37">
        <v>5</v>
      </c>
      <c r="I59" s="37">
        <v>1150000</v>
      </c>
      <c r="J59" s="37">
        <v>230000</v>
      </c>
      <c r="K59" s="37">
        <v>5</v>
      </c>
      <c r="L59" s="37">
        <v>1909091</v>
      </c>
      <c r="M59" s="37">
        <v>1150000</v>
      </c>
      <c r="N59" s="37">
        <v>1</v>
      </c>
      <c r="O59" s="37">
        <v>230000</v>
      </c>
    </row>
    <row r="60" spans="1:15" x14ac:dyDescent="0.2">
      <c r="A60" s="36" t="s">
        <v>264</v>
      </c>
      <c r="B60" s="37" t="s">
        <v>11</v>
      </c>
      <c r="C60" s="37">
        <v>4</v>
      </c>
      <c r="D60" s="37">
        <v>2440738</v>
      </c>
      <c r="E60" s="37">
        <v>0</v>
      </c>
      <c r="F60" s="37">
        <v>4</v>
      </c>
      <c r="G60" s="37">
        <v>2440738</v>
      </c>
      <c r="H60" s="37">
        <v>4</v>
      </c>
      <c r="I60" s="37">
        <v>2444444</v>
      </c>
      <c r="J60" s="37">
        <v>610647.75</v>
      </c>
      <c r="K60" s="37">
        <v>1</v>
      </c>
      <c r="L60" s="37">
        <v>1009259</v>
      </c>
      <c r="M60" s="37">
        <v>610647.75</v>
      </c>
      <c r="N60" s="37">
        <v>7</v>
      </c>
      <c r="O60" s="37">
        <v>4274534.25</v>
      </c>
    </row>
    <row r="61" spans="1:15" x14ac:dyDescent="0.2">
      <c r="A61" s="36" t="s">
        <v>269</v>
      </c>
      <c r="B61" s="37" t="s">
        <v>11</v>
      </c>
      <c r="C61" s="37">
        <v>1</v>
      </c>
      <c r="D61" s="37">
        <v>694444</v>
      </c>
      <c r="E61" s="37">
        <v>0</v>
      </c>
      <c r="F61" s="37">
        <v>1</v>
      </c>
      <c r="G61" s="37">
        <v>694444</v>
      </c>
      <c r="H61" s="37">
        <v>1</v>
      </c>
      <c r="I61" s="37">
        <v>694444</v>
      </c>
      <c r="J61" s="37">
        <v>694444</v>
      </c>
      <c r="K61" s="37">
        <v>0</v>
      </c>
      <c r="L61" s="37">
        <v>0</v>
      </c>
      <c r="M61" s="37">
        <v>0</v>
      </c>
      <c r="N61" s="37">
        <v>2</v>
      </c>
      <c r="O61" s="37">
        <v>1388888</v>
      </c>
    </row>
    <row r="62" spans="1:15" x14ac:dyDescent="0.2">
      <c r="A62" s="36" t="s">
        <v>2567</v>
      </c>
      <c r="B62" s="37" t="s">
        <v>11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1</v>
      </c>
      <c r="I62" s="37">
        <v>2272727</v>
      </c>
      <c r="J62" s="37">
        <v>2272727</v>
      </c>
      <c r="K62" s="37">
        <v>0</v>
      </c>
      <c r="L62" s="37">
        <v>0</v>
      </c>
      <c r="M62" s="37">
        <v>0</v>
      </c>
      <c r="N62" s="37">
        <v>1</v>
      </c>
      <c r="O62" s="37">
        <v>2272727</v>
      </c>
    </row>
    <row r="63" spans="1:15" x14ac:dyDescent="0.2">
      <c r="A63" s="36" t="s">
        <v>2569</v>
      </c>
      <c r="B63" s="37" t="s">
        <v>25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1</v>
      </c>
      <c r="I63" s="37">
        <v>700000</v>
      </c>
      <c r="J63" s="37">
        <v>700000</v>
      </c>
      <c r="K63" s="37">
        <v>1</v>
      </c>
      <c r="L63" s="37">
        <v>1045455</v>
      </c>
      <c r="M63" s="37">
        <v>700000</v>
      </c>
      <c r="N63" s="37">
        <v>0</v>
      </c>
      <c r="O63" s="37">
        <v>0</v>
      </c>
    </row>
    <row r="64" spans="1:15" x14ac:dyDescent="0.2">
      <c r="A64" s="36" t="s">
        <v>2570</v>
      </c>
      <c r="B64" s="37" t="s">
        <v>11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1</v>
      </c>
      <c r="I64" s="37">
        <v>800000</v>
      </c>
      <c r="J64" s="37">
        <v>800000</v>
      </c>
      <c r="K64" s="37">
        <v>1</v>
      </c>
      <c r="L64" s="37">
        <v>909091</v>
      </c>
      <c r="M64" s="37">
        <v>800000</v>
      </c>
      <c r="N64" s="37">
        <v>0</v>
      </c>
      <c r="O64" s="37">
        <v>0</v>
      </c>
    </row>
    <row r="65" spans="1:15" x14ac:dyDescent="0.2">
      <c r="A65" s="36" t="s">
        <v>1673</v>
      </c>
      <c r="B65" s="37" t="s">
        <v>141</v>
      </c>
      <c r="C65" s="37">
        <v>13</v>
      </c>
      <c r="D65" s="37">
        <v>2544382</v>
      </c>
      <c r="E65" s="37">
        <v>0</v>
      </c>
      <c r="F65" s="37">
        <v>13</v>
      </c>
      <c r="G65" s="37">
        <v>2544382.176470588</v>
      </c>
      <c r="H65" s="37">
        <v>82</v>
      </c>
      <c r="I65" s="37">
        <v>14927258</v>
      </c>
      <c r="J65" s="37">
        <v>183912.00185758516</v>
      </c>
      <c r="K65" s="37">
        <v>14</v>
      </c>
      <c r="L65" s="37">
        <v>3627271</v>
      </c>
      <c r="M65" s="37">
        <v>2574768.026006192</v>
      </c>
      <c r="N65" s="37">
        <v>81</v>
      </c>
      <c r="O65" s="37">
        <v>14896872.150464397</v>
      </c>
    </row>
    <row r="66" spans="1:15" x14ac:dyDescent="0.2">
      <c r="A66" s="36" t="s">
        <v>2571</v>
      </c>
      <c r="B66" s="37" t="s">
        <v>11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5</v>
      </c>
      <c r="I66" s="37">
        <v>1545455</v>
      </c>
      <c r="J66" s="37">
        <v>309091</v>
      </c>
      <c r="K66" s="37">
        <v>0</v>
      </c>
      <c r="L66" s="37">
        <v>0</v>
      </c>
      <c r="M66" s="37">
        <v>0</v>
      </c>
      <c r="N66" s="37">
        <v>5</v>
      </c>
      <c r="O66" s="37">
        <v>1545455</v>
      </c>
    </row>
    <row r="67" spans="1:15" x14ac:dyDescent="0.2">
      <c r="A67" s="36" t="s">
        <v>827</v>
      </c>
      <c r="B67" s="37" t="s">
        <v>825</v>
      </c>
      <c r="C67" s="37">
        <v>12</v>
      </c>
      <c r="D67" s="37">
        <v>794442</v>
      </c>
      <c r="E67" s="37">
        <v>0</v>
      </c>
      <c r="F67" s="37">
        <v>12</v>
      </c>
      <c r="G67" s="37">
        <v>794442</v>
      </c>
      <c r="H67" s="37">
        <v>14</v>
      </c>
      <c r="I67" s="37">
        <v>912956</v>
      </c>
      <c r="J67" s="37">
        <v>65669.153846153844</v>
      </c>
      <c r="K67" s="37">
        <v>0</v>
      </c>
      <c r="L67" s="37">
        <v>0</v>
      </c>
      <c r="M67" s="37">
        <v>0</v>
      </c>
      <c r="N67" s="37">
        <v>26</v>
      </c>
      <c r="O67" s="37">
        <v>1707398</v>
      </c>
    </row>
    <row r="68" spans="1:15" x14ac:dyDescent="0.2">
      <c r="A68" s="36" t="s">
        <v>905</v>
      </c>
      <c r="B68" s="37" t="s">
        <v>825</v>
      </c>
      <c r="C68" s="37">
        <v>120</v>
      </c>
      <c r="D68" s="37">
        <v>731520</v>
      </c>
      <c r="E68" s="37">
        <v>0</v>
      </c>
      <c r="F68" s="37">
        <v>120</v>
      </c>
      <c r="G68" s="37">
        <v>731520</v>
      </c>
      <c r="H68" s="37">
        <v>60</v>
      </c>
      <c r="I68" s="37">
        <v>458340</v>
      </c>
      <c r="J68" s="37">
        <v>6610.333333333333</v>
      </c>
      <c r="K68" s="37">
        <v>0</v>
      </c>
      <c r="L68" s="37">
        <v>0</v>
      </c>
      <c r="M68" s="37">
        <v>0</v>
      </c>
      <c r="N68" s="37">
        <v>180</v>
      </c>
      <c r="O68" s="37">
        <v>1189860</v>
      </c>
    </row>
    <row r="69" spans="1:15" x14ac:dyDescent="0.2">
      <c r="A69" s="36" t="s">
        <v>2572</v>
      </c>
      <c r="B69" s="37" t="s">
        <v>825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10</v>
      </c>
      <c r="I69" s="37">
        <v>700000</v>
      </c>
      <c r="J69" s="37">
        <v>70000</v>
      </c>
      <c r="K69" s="37">
        <v>0</v>
      </c>
      <c r="L69" s="37">
        <v>0</v>
      </c>
      <c r="M69" s="37">
        <v>0</v>
      </c>
      <c r="N69" s="37">
        <v>10</v>
      </c>
      <c r="O69" s="37">
        <v>700000</v>
      </c>
    </row>
    <row r="70" spans="1:15" x14ac:dyDescent="0.2">
      <c r="A70" s="36" t="s">
        <v>2573</v>
      </c>
      <c r="B70" s="37" t="s">
        <v>11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1</v>
      </c>
      <c r="I70" s="37">
        <v>1590909</v>
      </c>
      <c r="J70" s="37">
        <v>1590909</v>
      </c>
      <c r="K70" s="37">
        <v>0</v>
      </c>
      <c r="L70" s="37">
        <v>0</v>
      </c>
      <c r="M70" s="37">
        <v>0</v>
      </c>
      <c r="N70" s="37">
        <v>1</v>
      </c>
      <c r="O70" s="37">
        <v>1590909</v>
      </c>
    </row>
    <row r="71" spans="1:15" x14ac:dyDescent="0.2">
      <c r="A71" s="36" t="s">
        <v>885</v>
      </c>
      <c r="B71" s="37" t="s">
        <v>11</v>
      </c>
      <c r="C71" s="37">
        <v>1</v>
      </c>
      <c r="D71" s="37">
        <v>800000</v>
      </c>
      <c r="E71" s="37">
        <v>0</v>
      </c>
      <c r="F71" s="37">
        <v>1</v>
      </c>
      <c r="G71" s="37">
        <v>800000</v>
      </c>
      <c r="H71" s="37">
        <v>8</v>
      </c>
      <c r="I71" s="37">
        <v>6309090</v>
      </c>
      <c r="J71" s="37">
        <v>789898.88888888888</v>
      </c>
      <c r="K71" s="37">
        <v>4</v>
      </c>
      <c r="L71" s="37">
        <v>3709092</v>
      </c>
      <c r="M71" s="37">
        <v>3159595.5555555555</v>
      </c>
      <c r="N71" s="37">
        <v>5</v>
      </c>
      <c r="O71" s="37">
        <v>3949494.4444444445</v>
      </c>
    </row>
    <row r="72" spans="1:15" x14ac:dyDescent="0.2">
      <c r="A72" s="36" t="s">
        <v>2574</v>
      </c>
      <c r="B72" s="37" t="s">
        <v>280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30</v>
      </c>
      <c r="I72" s="37">
        <v>600000</v>
      </c>
      <c r="J72" s="37">
        <v>20000</v>
      </c>
      <c r="K72" s="37">
        <v>0</v>
      </c>
      <c r="L72" s="37">
        <v>0</v>
      </c>
      <c r="M72" s="37">
        <v>0</v>
      </c>
      <c r="N72" s="37">
        <v>30</v>
      </c>
      <c r="O72" s="37">
        <v>600000</v>
      </c>
    </row>
    <row r="73" spans="1:15" x14ac:dyDescent="0.2">
      <c r="A73" s="36" t="s">
        <v>2575</v>
      </c>
      <c r="B73" s="37" t="s">
        <v>141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5</v>
      </c>
      <c r="I73" s="37">
        <v>1000000</v>
      </c>
      <c r="J73" s="37">
        <v>200000</v>
      </c>
      <c r="K73" s="37">
        <v>0</v>
      </c>
      <c r="L73" s="37">
        <v>0</v>
      </c>
      <c r="M73" s="37">
        <v>0</v>
      </c>
      <c r="N73" s="37">
        <v>5</v>
      </c>
      <c r="O73" s="37">
        <v>1000000</v>
      </c>
    </row>
    <row r="74" spans="1:15" x14ac:dyDescent="0.2">
      <c r="A74" s="36" t="s">
        <v>2576</v>
      </c>
      <c r="B74" s="37" t="s">
        <v>11</v>
      </c>
      <c r="C74" s="37">
        <v>26</v>
      </c>
      <c r="D74" s="37">
        <v>2544446</v>
      </c>
      <c r="E74" s="37">
        <v>0</v>
      </c>
      <c r="F74" s="37">
        <v>26</v>
      </c>
      <c r="G74" s="37">
        <v>2544446.3503649626</v>
      </c>
      <c r="H74" s="37">
        <v>89</v>
      </c>
      <c r="I74" s="37">
        <v>8742723</v>
      </c>
      <c r="J74" s="37">
        <v>98149.298698825762</v>
      </c>
      <c r="K74" s="37">
        <v>86</v>
      </c>
      <c r="L74" s="37">
        <v>8836339</v>
      </c>
      <c r="M74" s="37">
        <v>8440839.6880990155</v>
      </c>
      <c r="N74" s="37">
        <v>29</v>
      </c>
      <c r="O74" s="37">
        <v>2846329.6622659471</v>
      </c>
    </row>
    <row r="75" spans="1:15" x14ac:dyDescent="0.2">
      <c r="A75" s="36" t="s">
        <v>2577</v>
      </c>
      <c r="B75" s="37" t="s">
        <v>11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213</v>
      </c>
      <c r="L75" s="37">
        <v>15490851</v>
      </c>
      <c r="M75" s="37">
        <v>0</v>
      </c>
      <c r="N75" s="37">
        <v>-213</v>
      </c>
      <c r="O75" s="37">
        <v>0</v>
      </c>
    </row>
    <row r="76" spans="1:15" x14ac:dyDescent="0.2">
      <c r="A76" s="36" t="s">
        <v>2578</v>
      </c>
      <c r="B76" s="37" t="s">
        <v>11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12</v>
      </c>
      <c r="I76" s="37">
        <v>2050912</v>
      </c>
      <c r="J76" s="37">
        <v>170909.33333333334</v>
      </c>
      <c r="K76" s="37">
        <v>0</v>
      </c>
      <c r="L76" s="37">
        <v>0</v>
      </c>
      <c r="M76" s="37">
        <v>0</v>
      </c>
      <c r="N76" s="37">
        <v>12</v>
      </c>
      <c r="O76" s="37">
        <v>2050912</v>
      </c>
    </row>
    <row r="77" spans="1:15" x14ac:dyDescent="0.2">
      <c r="A77" s="36" t="s">
        <v>2579</v>
      </c>
      <c r="B77" s="37" t="s">
        <v>141</v>
      </c>
      <c r="C77" s="37">
        <v>177</v>
      </c>
      <c r="D77" s="37">
        <v>26120121</v>
      </c>
      <c r="E77" s="37">
        <v>-177</v>
      </c>
      <c r="F77" s="37">
        <v>0</v>
      </c>
      <c r="G77" s="37">
        <v>0</v>
      </c>
      <c r="H77" s="37">
        <v>328</v>
      </c>
      <c r="I77" s="37">
        <v>44945568</v>
      </c>
      <c r="J77" s="37">
        <v>137029.17073170733</v>
      </c>
      <c r="K77" s="37">
        <v>20</v>
      </c>
      <c r="L77" s="37">
        <v>3636360</v>
      </c>
      <c r="M77" s="37">
        <v>2740583.4146341467</v>
      </c>
      <c r="N77" s="37">
        <v>308</v>
      </c>
      <c r="O77" s="37">
        <v>42204984.585365854</v>
      </c>
    </row>
    <row r="78" spans="1:15" x14ac:dyDescent="0.2">
      <c r="A78" s="36" t="s">
        <v>231</v>
      </c>
      <c r="B78" s="37" t="s">
        <v>11</v>
      </c>
      <c r="C78" s="37">
        <v>13</v>
      </c>
      <c r="D78" s="37">
        <v>4136353</v>
      </c>
      <c r="E78" s="37">
        <v>0</v>
      </c>
      <c r="F78" s="37">
        <v>13</v>
      </c>
      <c r="G78" s="37">
        <v>4136353</v>
      </c>
      <c r="H78" s="37">
        <v>10</v>
      </c>
      <c r="I78" s="37">
        <v>3295455</v>
      </c>
      <c r="J78" s="37">
        <v>323122.08695652173</v>
      </c>
      <c r="K78" s="37">
        <v>0</v>
      </c>
      <c r="L78" s="37">
        <v>0</v>
      </c>
      <c r="M78" s="37">
        <v>0</v>
      </c>
      <c r="N78" s="37">
        <v>23</v>
      </c>
      <c r="O78" s="37">
        <v>7431808</v>
      </c>
    </row>
    <row r="79" spans="1:15" x14ac:dyDescent="0.2">
      <c r="A79" s="36" t="s">
        <v>2580</v>
      </c>
      <c r="B79" s="37" t="s">
        <v>11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2</v>
      </c>
      <c r="I79" s="37">
        <v>343636</v>
      </c>
      <c r="J79" s="37">
        <v>171818</v>
      </c>
      <c r="K79" s="37">
        <v>0</v>
      </c>
      <c r="L79" s="37">
        <v>0</v>
      </c>
      <c r="M79" s="37">
        <v>0</v>
      </c>
      <c r="N79" s="37">
        <v>2</v>
      </c>
      <c r="O79" s="37">
        <v>343636</v>
      </c>
    </row>
    <row r="80" spans="1:15" x14ac:dyDescent="0.2">
      <c r="A80" s="36" t="s">
        <v>118</v>
      </c>
      <c r="B80" s="37" t="s">
        <v>11</v>
      </c>
      <c r="C80" s="37">
        <v>12</v>
      </c>
      <c r="D80" s="37">
        <v>9457272</v>
      </c>
      <c r="E80" s="37">
        <v>0</v>
      </c>
      <c r="F80" s="37">
        <v>12</v>
      </c>
      <c r="G80" s="37">
        <v>9457272</v>
      </c>
      <c r="H80" s="37">
        <v>27</v>
      </c>
      <c r="I80" s="37">
        <v>18574539</v>
      </c>
      <c r="J80" s="37">
        <v>718764.38461538462</v>
      </c>
      <c r="K80" s="37">
        <v>0</v>
      </c>
      <c r="L80" s="37">
        <v>0</v>
      </c>
      <c r="M80" s="37">
        <v>0</v>
      </c>
      <c r="N80" s="37">
        <v>39</v>
      </c>
      <c r="O80" s="37">
        <v>28031811</v>
      </c>
    </row>
    <row r="81" spans="1:15" x14ac:dyDescent="0.2">
      <c r="A81" s="36" t="s">
        <v>2581</v>
      </c>
      <c r="B81" s="37" t="s">
        <v>171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1</v>
      </c>
      <c r="I81" s="37">
        <v>1000000</v>
      </c>
      <c r="J81" s="37">
        <v>1000000</v>
      </c>
      <c r="K81" s="37">
        <v>1</v>
      </c>
      <c r="L81" s="37">
        <v>1318182</v>
      </c>
      <c r="M81" s="37">
        <v>1000000</v>
      </c>
      <c r="N81" s="37">
        <v>0</v>
      </c>
      <c r="O81" s="37">
        <v>0</v>
      </c>
    </row>
    <row r="82" spans="1:15" x14ac:dyDescent="0.2">
      <c r="A82" s="36" t="s">
        <v>2271</v>
      </c>
      <c r="B82" s="37" t="s">
        <v>141</v>
      </c>
      <c r="C82" s="37">
        <v>2</v>
      </c>
      <c r="D82" s="37">
        <v>1016667</v>
      </c>
      <c r="E82" s="37">
        <v>0</v>
      </c>
      <c r="F82" s="37">
        <v>2</v>
      </c>
      <c r="G82" s="37">
        <v>1016666.666666667</v>
      </c>
      <c r="H82" s="37">
        <v>1</v>
      </c>
      <c r="I82" s="37">
        <v>454545</v>
      </c>
      <c r="J82" s="37">
        <v>490403.88888888899</v>
      </c>
      <c r="K82" s="37">
        <v>2</v>
      </c>
      <c r="L82" s="37">
        <v>2090910</v>
      </c>
      <c r="M82" s="37">
        <v>980807.77777777798</v>
      </c>
      <c r="N82" s="37">
        <v>1</v>
      </c>
      <c r="O82" s="37">
        <v>490403.88888888899</v>
      </c>
    </row>
    <row r="83" spans="1:15" x14ac:dyDescent="0.2">
      <c r="A83" s="36" t="s">
        <v>2582</v>
      </c>
      <c r="B83" s="37" t="s">
        <v>141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1</v>
      </c>
      <c r="I83" s="37">
        <v>318182</v>
      </c>
      <c r="J83" s="37">
        <v>318182</v>
      </c>
      <c r="K83" s="37">
        <v>0</v>
      </c>
      <c r="L83" s="37">
        <v>0</v>
      </c>
      <c r="M83" s="37">
        <v>0</v>
      </c>
      <c r="N83" s="37">
        <v>1</v>
      </c>
      <c r="O83" s="37">
        <v>318182</v>
      </c>
    </row>
    <row r="84" spans="1:15" x14ac:dyDescent="0.2">
      <c r="A84" s="36" t="s">
        <v>2583</v>
      </c>
      <c r="B84" s="37" t="s">
        <v>141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1</v>
      </c>
      <c r="I84" s="37">
        <v>272727</v>
      </c>
      <c r="J84" s="37">
        <v>272727</v>
      </c>
      <c r="K84" s="37">
        <v>1</v>
      </c>
      <c r="L84" s="37">
        <v>681818</v>
      </c>
      <c r="M84" s="37">
        <v>272727</v>
      </c>
      <c r="N84" s="37">
        <v>0</v>
      </c>
      <c r="O84" s="37">
        <v>0</v>
      </c>
    </row>
    <row r="85" spans="1:15" x14ac:dyDescent="0.2">
      <c r="A85" s="36" t="s">
        <v>2584</v>
      </c>
      <c r="B85" s="37" t="s">
        <v>141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1</v>
      </c>
      <c r="I85" s="37">
        <v>272727</v>
      </c>
      <c r="J85" s="37">
        <v>272727</v>
      </c>
      <c r="K85" s="37">
        <v>1</v>
      </c>
      <c r="L85" s="37">
        <v>681818</v>
      </c>
      <c r="M85" s="37">
        <v>272727</v>
      </c>
      <c r="N85" s="37">
        <v>0</v>
      </c>
      <c r="O85" s="37">
        <v>0</v>
      </c>
    </row>
    <row r="86" spans="1:15" x14ac:dyDescent="0.2">
      <c r="A86" s="36" t="s">
        <v>232</v>
      </c>
      <c r="B86" s="37" t="s">
        <v>20</v>
      </c>
      <c r="C86" s="37">
        <v>8</v>
      </c>
      <c r="D86" s="37">
        <v>2554543</v>
      </c>
      <c r="E86" s="37">
        <v>0</v>
      </c>
      <c r="F86" s="37">
        <v>8</v>
      </c>
      <c r="G86" s="37">
        <v>2554543</v>
      </c>
      <c r="H86" s="37">
        <v>8</v>
      </c>
      <c r="I86" s="37">
        <v>2740910</v>
      </c>
      <c r="J86" s="37">
        <v>330965.8125</v>
      </c>
      <c r="K86" s="37">
        <v>0</v>
      </c>
      <c r="L86" s="37">
        <v>0</v>
      </c>
      <c r="M86" s="37">
        <v>0</v>
      </c>
      <c r="N86" s="37">
        <v>16</v>
      </c>
      <c r="O86" s="37">
        <v>5295453</v>
      </c>
    </row>
    <row r="87" spans="1:15" x14ac:dyDescent="0.2">
      <c r="A87" s="36" t="s">
        <v>355</v>
      </c>
      <c r="B87" s="37" t="s">
        <v>11</v>
      </c>
      <c r="C87" s="37">
        <v>5</v>
      </c>
      <c r="D87" s="37">
        <v>636360</v>
      </c>
      <c r="E87" s="37">
        <v>0</v>
      </c>
      <c r="F87" s="37">
        <v>5</v>
      </c>
      <c r="G87" s="37">
        <v>636360</v>
      </c>
      <c r="H87" s="37">
        <v>19</v>
      </c>
      <c r="I87" s="37">
        <v>2565454</v>
      </c>
      <c r="J87" s="37">
        <v>133408.91666666666</v>
      </c>
      <c r="K87" s="37">
        <v>0</v>
      </c>
      <c r="L87" s="37">
        <v>0</v>
      </c>
      <c r="M87" s="37">
        <v>0</v>
      </c>
      <c r="N87" s="37">
        <v>24</v>
      </c>
      <c r="O87" s="37">
        <v>3201814</v>
      </c>
    </row>
    <row r="88" spans="1:15" x14ac:dyDescent="0.2">
      <c r="A88" s="36" t="s">
        <v>832</v>
      </c>
      <c r="B88" s="37" t="s">
        <v>11</v>
      </c>
      <c r="C88" s="37">
        <v>3</v>
      </c>
      <c r="D88" s="37">
        <v>614814</v>
      </c>
      <c r="E88" s="37">
        <v>0</v>
      </c>
      <c r="F88" s="37">
        <v>3</v>
      </c>
      <c r="G88" s="37">
        <v>614814</v>
      </c>
      <c r="H88" s="37">
        <v>5</v>
      </c>
      <c r="I88" s="37">
        <v>1018520</v>
      </c>
      <c r="J88" s="37">
        <v>204166.75</v>
      </c>
      <c r="K88" s="37">
        <v>2</v>
      </c>
      <c r="L88" s="37">
        <v>700000</v>
      </c>
      <c r="M88" s="37">
        <v>408333.5</v>
      </c>
      <c r="N88" s="37">
        <v>6</v>
      </c>
      <c r="O88" s="37">
        <v>1225000.5</v>
      </c>
    </row>
    <row r="89" spans="1:15" x14ac:dyDescent="0.2">
      <c r="A89" s="36" t="s">
        <v>828</v>
      </c>
      <c r="B89" s="37" t="s">
        <v>11</v>
      </c>
      <c r="C89" s="37">
        <v>4</v>
      </c>
      <c r="D89" s="37">
        <v>366668</v>
      </c>
      <c r="E89" s="37">
        <v>0</v>
      </c>
      <c r="F89" s="37">
        <v>4</v>
      </c>
      <c r="G89" s="37">
        <v>366668</v>
      </c>
      <c r="H89" s="37">
        <v>5</v>
      </c>
      <c r="I89" s="37">
        <v>458331</v>
      </c>
      <c r="J89" s="37">
        <v>91666.555555555562</v>
      </c>
      <c r="K89" s="37">
        <v>0</v>
      </c>
      <c r="L89" s="37">
        <v>0</v>
      </c>
      <c r="M89" s="37">
        <v>0</v>
      </c>
      <c r="N89" s="37">
        <v>9</v>
      </c>
      <c r="O89" s="37">
        <v>824999</v>
      </c>
    </row>
    <row r="90" spans="1:15" x14ac:dyDescent="0.2">
      <c r="A90" s="36" t="s">
        <v>830</v>
      </c>
      <c r="B90" s="37" t="s">
        <v>11</v>
      </c>
      <c r="C90" s="37">
        <v>4</v>
      </c>
      <c r="D90" s="37">
        <v>566668</v>
      </c>
      <c r="E90" s="37">
        <v>0</v>
      </c>
      <c r="F90" s="37">
        <v>4</v>
      </c>
      <c r="G90" s="37">
        <v>566668</v>
      </c>
      <c r="H90" s="37">
        <v>3</v>
      </c>
      <c r="I90" s="37">
        <v>424998</v>
      </c>
      <c r="J90" s="37">
        <v>141666.57142857142</v>
      </c>
      <c r="K90" s="37">
        <v>0</v>
      </c>
      <c r="L90" s="37">
        <v>0</v>
      </c>
      <c r="M90" s="37">
        <v>0</v>
      </c>
      <c r="N90" s="37">
        <v>7</v>
      </c>
      <c r="O90" s="37">
        <v>991666</v>
      </c>
    </row>
    <row r="91" spans="1:15" x14ac:dyDescent="0.2">
      <c r="A91" s="36" t="s">
        <v>1553</v>
      </c>
      <c r="B91" s="37" t="s">
        <v>280</v>
      </c>
      <c r="C91" s="37">
        <v>61</v>
      </c>
      <c r="D91" s="37">
        <v>10650600</v>
      </c>
      <c r="E91" s="37">
        <v>0</v>
      </c>
      <c r="F91" s="37">
        <v>61</v>
      </c>
      <c r="G91" s="37">
        <v>10650600</v>
      </c>
      <c r="H91" s="37">
        <v>10</v>
      </c>
      <c r="I91" s="37">
        <v>1746000</v>
      </c>
      <c r="J91" s="37">
        <v>174600</v>
      </c>
      <c r="K91" s="37">
        <v>12</v>
      </c>
      <c r="L91" s="37">
        <v>2269092</v>
      </c>
      <c r="M91" s="37">
        <v>2095200</v>
      </c>
      <c r="N91" s="37">
        <v>59</v>
      </c>
      <c r="O91" s="37">
        <v>10301400</v>
      </c>
    </row>
    <row r="92" spans="1:15" x14ac:dyDescent="0.2">
      <c r="A92" s="36" t="s">
        <v>2585</v>
      </c>
      <c r="B92" s="37" t="s">
        <v>11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2</v>
      </c>
      <c r="I92" s="37">
        <v>3564815</v>
      </c>
      <c r="J92" s="37">
        <v>1782407.5</v>
      </c>
      <c r="K92" s="37">
        <v>2</v>
      </c>
      <c r="L92" s="37">
        <v>5981482</v>
      </c>
      <c r="M92" s="37">
        <v>3564815</v>
      </c>
      <c r="N92" s="37">
        <v>0</v>
      </c>
      <c r="O92" s="37">
        <v>0</v>
      </c>
    </row>
    <row r="93" spans="1:15" x14ac:dyDescent="0.2">
      <c r="A93" s="36" t="s">
        <v>2586</v>
      </c>
      <c r="B93" s="37" t="s">
        <v>11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3</v>
      </c>
      <c r="I93" s="37">
        <v>3472221</v>
      </c>
      <c r="J93" s="37">
        <v>1157407</v>
      </c>
      <c r="K93" s="37">
        <v>1</v>
      </c>
      <c r="L93" s="37">
        <v>1935185</v>
      </c>
      <c r="M93" s="37">
        <v>1157407</v>
      </c>
      <c r="N93" s="37">
        <v>2</v>
      </c>
      <c r="O93" s="37">
        <v>2314814</v>
      </c>
    </row>
    <row r="94" spans="1:15" x14ac:dyDescent="0.2">
      <c r="A94" s="36" t="s">
        <v>66</v>
      </c>
      <c r="B94" s="37" t="s">
        <v>25</v>
      </c>
      <c r="C94" s="37">
        <v>24</v>
      </c>
      <c r="D94" s="37">
        <v>19343495</v>
      </c>
      <c r="E94" s="37">
        <v>0</v>
      </c>
      <c r="F94" s="37">
        <v>24</v>
      </c>
      <c r="G94" s="37">
        <v>19343495.399999999</v>
      </c>
      <c r="H94" s="37">
        <v>21</v>
      </c>
      <c r="I94" s="37">
        <v>14384541</v>
      </c>
      <c r="J94" s="37">
        <v>749511.91999999993</v>
      </c>
      <c r="K94" s="37">
        <v>11</v>
      </c>
      <c r="L94" s="37">
        <v>8295454</v>
      </c>
      <c r="M94" s="37">
        <v>8244631.1199999992</v>
      </c>
      <c r="N94" s="37">
        <v>34</v>
      </c>
      <c r="O94" s="37">
        <v>25483405.280000001</v>
      </c>
    </row>
    <row r="95" spans="1:15" x14ac:dyDescent="0.2">
      <c r="A95" s="36" t="s">
        <v>2599</v>
      </c>
      <c r="B95" s="37" t="s">
        <v>11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4</v>
      </c>
      <c r="I95" s="37">
        <v>811112</v>
      </c>
      <c r="J95" s="37">
        <v>202778</v>
      </c>
      <c r="K95" s="37">
        <v>2</v>
      </c>
      <c r="L95" s="37">
        <v>722222</v>
      </c>
      <c r="M95" s="37">
        <v>405556</v>
      </c>
      <c r="N95" s="37">
        <v>2</v>
      </c>
      <c r="O95" s="37">
        <v>405556</v>
      </c>
    </row>
    <row r="96" spans="1:15" x14ac:dyDescent="0.2">
      <c r="A96" s="36" t="s">
        <v>2600</v>
      </c>
      <c r="B96" s="37" t="s">
        <v>11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2</v>
      </c>
      <c r="I96" s="37">
        <v>257408</v>
      </c>
      <c r="J96" s="37">
        <v>128704</v>
      </c>
      <c r="K96" s="37">
        <v>0</v>
      </c>
      <c r="L96" s="37">
        <v>0</v>
      </c>
      <c r="M96" s="37">
        <v>0</v>
      </c>
      <c r="N96" s="37">
        <v>2</v>
      </c>
      <c r="O96" s="37">
        <v>257408</v>
      </c>
    </row>
    <row r="97" spans="1:15" x14ac:dyDescent="0.2">
      <c r="A97" s="36" t="s">
        <v>824</v>
      </c>
      <c r="B97" s="37" t="s">
        <v>825</v>
      </c>
      <c r="C97" s="37">
        <v>20</v>
      </c>
      <c r="D97" s="37">
        <v>549960</v>
      </c>
      <c r="E97" s="37">
        <v>0</v>
      </c>
      <c r="F97" s="37">
        <v>20</v>
      </c>
      <c r="G97" s="37">
        <v>549960</v>
      </c>
      <c r="H97" s="37">
        <v>30</v>
      </c>
      <c r="I97" s="37">
        <v>925000</v>
      </c>
      <c r="J97" s="37">
        <v>29499.200000000001</v>
      </c>
      <c r="K97" s="37">
        <v>0</v>
      </c>
      <c r="L97" s="37">
        <v>0</v>
      </c>
      <c r="M97" s="37">
        <v>0</v>
      </c>
      <c r="N97" s="37">
        <v>50</v>
      </c>
      <c r="O97" s="37">
        <v>1474960</v>
      </c>
    </row>
    <row r="98" spans="1:15" x14ac:dyDescent="0.2">
      <c r="A98" s="36" t="s">
        <v>2601</v>
      </c>
      <c r="B98" s="37" t="s">
        <v>11</v>
      </c>
      <c r="C98" s="37">
        <v>3</v>
      </c>
      <c r="D98" s="37">
        <v>5352272</v>
      </c>
      <c r="E98" s="37">
        <v>0</v>
      </c>
      <c r="F98" s="37">
        <v>3</v>
      </c>
      <c r="G98" s="37">
        <v>5352271.5</v>
      </c>
      <c r="H98" s="37">
        <v>1</v>
      </c>
      <c r="I98" s="37">
        <v>1863636</v>
      </c>
      <c r="J98" s="37">
        <v>1803976.875</v>
      </c>
      <c r="K98" s="37">
        <v>1</v>
      </c>
      <c r="L98" s="37">
        <v>2263636</v>
      </c>
      <c r="M98" s="37">
        <v>1803976.875</v>
      </c>
      <c r="N98" s="37">
        <v>3</v>
      </c>
      <c r="O98" s="37">
        <v>5411930.625</v>
      </c>
    </row>
    <row r="99" spans="1:15" x14ac:dyDescent="0.2">
      <c r="A99" s="36" t="s">
        <v>1468</v>
      </c>
      <c r="B99" s="37" t="s">
        <v>25</v>
      </c>
      <c r="C99" s="37">
        <v>60</v>
      </c>
      <c r="D99" s="37">
        <v>11900061</v>
      </c>
      <c r="E99" s="37">
        <v>0</v>
      </c>
      <c r="F99" s="37">
        <v>60</v>
      </c>
      <c r="G99" s="37">
        <v>11900060.869565217</v>
      </c>
      <c r="H99" s="37">
        <v>35</v>
      </c>
      <c r="I99" s="37">
        <v>6568190</v>
      </c>
      <c r="J99" s="37">
        <v>194402.64073226546</v>
      </c>
      <c r="K99" s="37">
        <v>23</v>
      </c>
      <c r="L99" s="37">
        <v>4790911</v>
      </c>
      <c r="M99" s="37">
        <v>4471260.7368421052</v>
      </c>
      <c r="N99" s="37">
        <v>72</v>
      </c>
      <c r="O99" s="37">
        <v>13996990.132723114</v>
      </c>
    </row>
    <row r="100" spans="1:15" x14ac:dyDescent="0.2">
      <c r="A100" s="36" t="s">
        <v>2602</v>
      </c>
      <c r="B100" s="37" t="s">
        <v>11</v>
      </c>
      <c r="C100" s="37">
        <v>100</v>
      </c>
      <c r="D100" s="37">
        <v>5272700</v>
      </c>
      <c r="E100" s="37">
        <v>-100</v>
      </c>
      <c r="F100" s="37">
        <v>0</v>
      </c>
      <c r="G100" s="37">
        <v>0</v>
      </c>
      <c r="H100" s="37">
        <v>50</v>
      </c>
      <c r="I100" s="37">
        <v>2818200</v>
      </c>
      <c r="J100" s="37">
        <v>56364</v>
      </c>
      <c r="K100" s="37">
        <v>0</v>
      </c>
      <c r="L100" s="37">
        <v>0</v>
      </c>
      <c r="M100" s="37">
        <v>0</v>
      </c>
      <c r="N100" s="37">
        <v>50</v>
      </c>
      <c r="O100" s="37">
        <v>2818200</v>
      </c>
    </row>
    <row r="101" spans="1:15" x14ac:dyDescent="0.2">
      <c r="A101" s="36" t="s">
        <v>2603</v>
      </c>
      <c r="B101" s="37" t="s">
        <v>11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1</v>
      </c>
      <c r="I101" s="37">
        <v>1927273</v>
      </c>
      <c r="J101" s="37">
        <v>1927273</v>
      </c>
      <c r="K101" s="37">
        <v>1</v>
      </c>
      <c r="L101" s="37">
        <v>2227273</v>
      </c>
      <c r="M101" s="37">
        <v>1927273</v>
      </c>
      <c r="N101" s="37">
        <v>0</v>
      </c>
      <c r="O101" s="37">
        <v>0</v>
      </c>
    </row>
    <row r="102" spans="1:15" x14ac:dyDescent="0.2">
      <c r="A102" s="36" t="s">
        <v>2604</v>
      </c>
      <c r="B102" s="37" t="s">
        <v>11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2</v>
      </c>
      <c r="I102" s="37">
        <v>1954546</v>
      </c>
      <c r="J102" s="37">
        <v>977273</v>
      </c>
      <c r="K102" s="37">
        <v>0</v>
      </c>
      <c r="L102" s="37">
        <v>0</v>
      </c>
      <c r="M102" s="37">
        <v>0</v>
      </c>
      <c r="N102" s="37">
        <v>2</v>
      </c>
      <c r="O102" s="37">
        <v>1954546</v>
      </c>
    </row>
    <row r="103" spans="1:15" x14ac:dyDescent="0.2">
      <c r="A103" s="36" t="s">
        <v>2605</v>
      </c>
      <c r="B103" s="37" t="s">
        <v>141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1</v>
      </c>
      <c r="I103" s="37">
        <v>772727</v>
      </c>
      <c r="J103" s="37">
        <v>772727</v>
      </c>
      <c r="K103" s="37">
        <v>1</v>
      </c>
      <c r="L103" s="37">
        <v>1045455</v>
      </c>
      <c r="M103" s="37">
        <v>772727</v>
      </c>
      <c r="N103" s="37">
        <v>0</v>
      </c>
      <c r="O103" s="37">
        <v>0</v>
      </c>
    </row>
    <row r="104" spans="1:15" x14ac:dyDescent="0.2">
      <c r="A104" s="36" t="s">
        <v>263</v>
      </c>
      <c r="B104" s="37" t="s">
        <v>141</v>
      </c>
      <c r="C104" s="37">
        <v>4</v>
      </c>
      <c r="D104" s="37">
        <v>909090</v>
      </c>
      <c r="E104" s="37">
        <v>0</v>
      </c>
      <c r="F104" s="37">
        <v>4</v>
      </c>
      <c r="G104" s="37">
        <v>909090</v>
      </c>
      <c r="H104" s="37">
        <v>8</v>
      </c>
      <c r="I104" s="37">
        <v>1818183</v>
      </c>
      <c r="J104" s="37">
        <v>227272.75</v>
      </c>
      <c r="K104" s="37">
        <v>2</v>
      </c>
      <c r="L104" s="37">
        <v>745454</v>
      </c>
      <c r="M104" s="37">
        <v>454545.5</v>
      </c>
      <c r="N104" s="37">
        <v>10</v>
      </c>
      <c r="O104" s="37">
        <v>2272727.5</v>
      </c>
    </row>
    <row r="105" spans="1:15" x14ac:dyDescent="0.2">
      <c r="A105" s="36" t="s">
        <v>2606</v>
      </c>
      <c r="B105" s="37" t="s">
        <v>141</v>
      </c>
      <c r="C105" s="37">
        <v>0</v>
      </c>
      <c r="D105" s="37">
        <v>0</v>
      </c>
      <c r="E105" s="37">
        <v>0</v>
      </c>
      <c r="F105" s="37">
        <v>0</v>
      </c>
      <c r="G105" s="37">
        <v>0</v>
      </c>
      <c r="H105" s="37">
        <v>1</v>
      </c>
      <c r="I105" s="37">
        <v>363636</v>
      </c>
      <c r="J105" s="37">
        <v>363636</v>
      </c>
      <c r="K105" s="37">
        <v>0</v>
      </c>
      <c r="L105" s="37">
        <v>0</v>
      </c>
      <c r="M105" s="37">
        <v>0</v>
      </c>
      <c r="N105" s="37">
        <v>1</v>
      </c>
      <c r="O105" s="37">
        <v>363636</v>
      </c>
    </row>
    <row r="106" spans="1:15" x14ac:dyDescent="0.2">
      <c r="A106" s="36" t="s">
        <v>2303</v>
      </c>
      <c r="B106" s="37" t="s">
        <v>256</v>
      </c>
      <c r="C106" s="37">
        <v>1091</v>
      </c>
      <c r="D106" s="37">
        <v>21133555</v>
      </c>
      <c r="E106" s="37">
        <v>0</v>
      </c>
      <c r="F106" s="37">
        <v>1091</v>
      </c>
      <c r="G106" s="37">
        <v>21133554.594594598</v>
      </c>
      <c r="H106" s="37">
        <v>1560</v>
      </c>
      <c r="I106" s="37">
        <v>31363580</v>
      </c>
      <c r="J106" s="37">
        <v>19802.766727497019</v>
      </c>
      <c r="K106" s="37">
        <v>532</v>
      </c>
      <c r="L106" s="37">
        <v>16036486</v>
      </c>
      <c r="M106" s="37">
        <v>10535071.899028415</v>
      </c>
      <c r="N106" s="37">
        <v>2119</v>
      </c>
      <c r="O106" s="37">
        <v>41962062.695566185</v>
      </c>
    </row>
    <row r="107" spans="1:15" x14ac:dyDescent="0.2">
      <c r="A107" s="36" t="s">
        <v>2608</v>
      </c>
      <c r="B107" s="37" t="s">
        <v>11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1</v>
      </c>
      <c r="I107" s="37">
        <v>2054545</v>
      </c>
      <c r="J107" s="37">
        <v>2054545</v>
      </c>
      <c r="K107" s="37">
        <v>1</v>
      </c>
      <c r="L107" s="37">
        <v>2227273</v>
      </c>
      <c r="M107" s="37">
        <v>2054545</v>
      </c>
      <c r="N107" s="37">
        <v>0</v>
      </c>
      <c r="O107" s="37">
        <v>0</v>
      </c>
    </row>
    <row r="108" spans="1:15" x14ac:dyDescent="0.2">
      <c r="A108" s="36" t="s">
        <v>2609</v>
      </c>
      <c r="B108" s="37" t="s">
        <v>11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1</v>
      </c>
      <c r="I108" s="37">
        <v>2090909</v>
      </c>
      <c r="J108" s="37">
        <v>2090909</v>
      </c>
      <c r="K108" s="37">
        <v>0</v>
      </c>
      <c r="L108" s="37">
        <v>0</v>
      </c>
      <c r="M108" s="37">
        <v>0</v>
      </c>
      <c r="N108" s="37">
        <v>1</v>
      </c>
      <c r="O108" s="37">
        <v>2090909</v>
      </c>
    </row>
    <row r="109" spans="1:15" x14ac:dyDescent="0.2">
      <c r="A109" s="36" t="s">
        <v>159</v>
      </c>
      <c r="B109" s="37" t="s">
        <v>11</v>
      </c>
      <c r="C109" s="37">
        <v>2</v>
      </c>
      <c r="D109" s="37">
        <v>2027273</v>
      </c>
      <c r="E109" s="37">
        <v>0</v>
      </c>
      <c r="F109" s="37">
        <v>2</v>
      </c>
      <c r="G109" s="37">
        <v>2027273</v>
      </c>
      <c r="H109" s="37">
        <v>2</v>
      </c>
      <c r="I109" s="37">
        <v>2163636</v>
      </c>
      <c r="J109" s="37">
        <v>1047727.25</v>
      </c>
      <c r="K109" s="37">
        <v>0</v>
      </c>
      <c r="L109" s="37">
        <v>0</v>
      </c>
      <c r="M109" s="37">
        <v>0</v>
      </c>
      <c r="N109" s="37">
        <v>4</v>
      </c>
      <c r="O109" s="37">
        <v>4190909</v>
      </c>
    </row>
    <row r="110" spans="1:15" x14ac:dyDescent="0.2">
      <c r="A110" s="36" t="s">
        <v>2610</v>
      </c>
      <c r="B110" s="37" t="s">
        <v>25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30</v>
      </c>
      <c r="I110" s="37">
        <v>2181810</v>
      </c>
      <c r="J110" s="37">
        <v>72727</v>
      </c>
      <c r="K110" s="37">
        <v>0</v>
      </c>
      <c r="L110" s="37">
        <v>0</v>
      </c>
      <c r="M110" s="37">
        <v>0</v>
      </c>
      <c r="N110" s="37">
        <v>30</v>
      </c>
      <c r="O110" s="37">
        <v>2181810</v>
      </c>
    </row>
    <row r="111" spans="1:15" x14ac:dyDescent="0.2">
      <c r="A111" s="36" t="s">
        <v>153</v>
      </c>
      <c r="B111" s="37" t="s">
        <v>11</v>
      </c>
      <c r="C111" s="37">
        <v>2</v>
      </c>
      <c r="D111" s="37">
        <v>1527272</v>
      </c>
      <c r="E111" s="37">
        <v>0</v>
      </c>
      <c r="F111" s="37">
        <v>2</v>
      </c>
      <c r="G111" s="37">
        <v>1527272</v>
      </c>
      <c r="H111" s="37">
        <v>4</v>
      </c>
      <c r="I111" s="37">
        <v>3148148</v>
      </c>
      <c r="J111" s="37">
        <v>779236.66666666663</v>
      </c>
      <c r="K111" s="37">
        <v>1</v>
      </c>
      <c r="L111" s="37">
        <v>1342593</v>
      </c>
      <c r="M111" s="37">
        <v>779236.66666666663</v>
      </c>
      <c r="N111" s="37">
        <v>5</v>
      </c>
      <c r="O111" s="37">
        <v>3896183.3333333335</v>
      </c>
    </row>
    <row r="112" spans="1:15" x14ac:dyDescent="0.2">
      <c r="A112" s="36" t="s">
        <v>2611</v>
      </c>
      <c r="B112" s="37" t="s">
        <v>11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1</v>
      </c>
      <c r="I112" s="37">
        <v>2222222</v>
      </c>
      <c r="J112" s="37">
        <v>2222222</v>
      </c>
      <c r="K112" s="37">
        <v>1</v>
      </c>
      <c r="L112" s="37">
        <v>2777778</v>
      </c>
      <c r="M112" s="37">
        <v>2222222</v>
      </c>
      <c r="N112" s="37">
        <v>0</v>
      </c>
      <c r="O112" s="37">
        <v>0</v>
      </c>
    </row>
    <row r="113" spans="1:15" x14ac:dyDescent="0.2">
      <c r="A113" s="36" t="s">
        <v>2612</v>
      </c>
      <c r="B113" s="37" t="s">
        <v>20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1</v>
      </c>
      <c r="I113" s="37">
        <v>2227273</v>
      </c>
      <c r="J113" s="37">
        <v>2227273</v>
      </c>
      <c r="K113" s="37">
        <v>0</v>
      </c>
      <c r="L113" s="37">
        <v>0</v>
      </c>
      <c r="M113" s="37">
        <v>0</v>
      </c>
      <c r="N113" s="37">
        <v>1</v>
      </c>
      <c r="O113" s="37">
        <v>2227273</v>
      </c>
    </row>
    <row r="114" spans="1:15" x14ac:dyDescent="0.2">
      <c r="A114" s="36" t="s">
        <v>919</v>
      </c>
      <c r="B114" s="37" t="s">
        <v>25</v>
      </c>
      <c r="C114" s="37">
        <v>5</v>
      </c>
      <c r="D114" s="37">
        <v>1504545</v>
      </c>
      <c r="E114" s="37">
        <v>0</v>
      </c>
      <c r="F114" s="37">
        <v>5</v>
      </c>
      <c r="G114" s="37">
        <v>1504545</v>
      </c>
      <c r="H114" s="37">
        <v>2</v>
      </c>
      <c r="I114" s="37">
        <v>509086</v>
      </c>
      <c r="J114" s="37">
        <v>287661.57142857142</v>
      </c>
      <c r="K114" s="37">
        <v>2</v>
      </c>
      <c r="L114" s="37">
        <v>690910</v>
      </c>
      <c r="M114" s="37">
        <v>575323.14285714284</v>
      </c>
      <c r="N114" s="37">
        <v>5</v>
      </c>
      <c r="O114" s="37">
        <v>1438307.8571428573</v>
      </c>
    </row>
    <row r="115" spans="1:15" x14ac:dyDescent="0.2">
      <c r="A115" s="36" t="s">
        <v>1788</v>
      </c>
      <c r="B115" s="37" t="s">
        <v>141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1</v>
      </c>
      <c r="I115" s="37">
        <v>400000</v>
      </c>
      <c r="J115" s="37">
        <v>400000</v>
      </c>
      <c r="K115" s="37">
        <v>1</v>
      </c>
      <c r="L115" s="37">
        <v>772727</v>
      </c>
      <c r="M115" s="37">
        <v>400000</v>
      </c>
      <c r="N115" s="37">
        <v>0</v>
      </c>
      <c r="O115" s="37">
        <v>0</v>
      </c>
    </row>
    <row r="116" spans="1:15" x14ac:dyDescent="0.2">
      <c r="A116" s="36" t="s">
        <v>2613</v>
      </c>
      <c r="B116" s="37" t="s">
        <v>11</v>
      </c>
      <c r="C116" s="37">
        <v>0</v>
      </c>
      <c r="D116" s="37">
        <v>0</v>
      </c>
      <c r="E116" s="37">
        <v>0</v>
      </c>
      <c r="F116" s="37">
        <v>0</v>
      </c>
      <c r="G116" s="37">
        <v>0</v>
      </c>
      <c r="H116" s="37">
        <v>5</v>
      </c>
      <c r="I116" s="37">
        <v>5939910</v>
      </c>
      <c r="J116" s="37">
        <v>1187982</v>
      </c>
      <c r="K116" s="37">
        <v>2</v>
      </c>
      <c r="L116" s="37">
        <v>2954545</v>
      </c>
      <c r="M116" s="37">
        <v>2375964</v>
      </c>
      <c r="N116" s="37">
        <v>3</v>
      </c>
      <c r="O116" s="37">
        <v>3563946</v>
      </c>
    </row>
    <row r="117" spans="1:15" x14ac:dyDescent="0.2">
      <c r="A117" s="36" t="s">
        <v>2614</v>
      </c>
      <c r="B117" s="37" t="s">
        <v>20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4</v>
      </c>
      <c r="I117" s="37">
        <v>4618180</v>
      </c>
      <c r="J117" s="37">
        <v>1154545</v>
      </c>
      <c r="K117" s="37">
        <v>0</v>
      </c>
      <c r="L117" s="37">
        <v>0</v>
      </c>
      <c r="M117" s="37">
        <v>0</v>
      </c>
      <c r="N117" s="37">
        <v>4</v>
      </c>
      <c r="O117" s="37">
        <v>4618180</v>
      </c>
    </row>
    <row r="118" spans="1:15" x14ac:dyDescent="0.2">
      <c r="A118" s="36" t="s">
        <v>2615</v>
      </c>
      <c r="B118" s="37" t="s">
        <v>11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12</v>
      </c>
      <c r="I118" s="37">
        <v>6454543</v>
      </c>
      <c r="J118" s="37">
        <v>537878.58333333337</v>
      </c>
      <c r="K118" s="37">
        <v>1</v>
      </c>
      <c r="L118" s="37">
        <v>581818</v>
      </c>
      <c r="M118" s="37">
        <v>537878.58333333337</v>
      </c>
      <c r="N118" s="37">
        <v>11</v>
      </c>
      <c r="O118" s="37">
        <v>5916664.416666667</v>
      </c>
    </row>
    <row r="119" spans="1:15" x14ac:dyDescent="0.2">
      <c r="A119" s="36" t="s">
        <v>2616</v>
      </c>
      <c r="B119" s="37" t="s">
        <v>171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1</v>
      </c>
      <c r="I119" s="37">
        <v>2363636</v>
      </c>
      <c r="J119" s="37">
        <v>2363636</v>
      </c>
      <c r="K119" s="37">
        <v>0</v>
      </c>
      <c r="L119" s="37">
        <v>0</v>
      </c>
      <c r="M119" s="37">
        <v>0</v>
      </c>
      <c r="N119" s="37">
        <v>1</v>
      </c>
      <c r="O119" s="37">
        <v>2363636</v>
      </c>
    </row>
    <row r="120" spans="1:15" x14ac:dyDescent="0.2">
      <c r="A120" s="36" t="s">
        <v>2617</v>
      </c>
      <c r="B120" s="37" t="s">
        <v>2618</v>
      </c>
      <c r="C120" s="37">
        <v>0</v>
      </c>
      <c r="D120" s="37">
        <v>0</v>
      </c>
      <c r="E120" s="37">
        <v>0</v>
      </c>
      <c r="F120" s="37">
        <v>0</v>
      </c>
      <c r="G120" s="37">
        <v>0</v>
      </c>
      <c r="H120" s="37">
        <v>5</v>
      </c>
      <c r="I120" s="37">
        <v>700000</v>
      </c>
      <c r="J120" s="37">
        <v>140000</v>
      </c>
      <c r="K120" s="37">
        <v>5</v>
      </c>
      <c r="L120" s="37">
        <v>2045455</v>
      </c>
      <c r="M120" s="37">
        <v>700000</v>
      </c>
      <c r="N120" s="37">
        <v>0</v>
      </c>
      <c r="O120" s="37">
        <v>0</v>
      </c>
    </row>
    <row r="121" spans="1:15" x14ac:dyDescent="0.2">
      <c r="A121" s="36" t="s">
        <v>2619</v>
      </c>
      <c r="B121" s="37" t="s">
        <v>11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20</v>
      </c>
      <c r="I121" s="37">
        <v>727260</v>
      </c>
      <c r="J121" s="37">
        <v>36363</v>
      </c>
      <c r="K121" s="37">
        <v>0</v>
      </c>
      <c r="L121" s="37">
        <v>0</v>
      </c>
      <c r="M121" s="37">
        <v>0</v>
      </c>
      <c r="N121" s="37">
        <v>20</v>
      </c>
      <c r="O121" s="37">
        <v>727260</v>
      </c>
    </row>
    <row r="122" spans="1:15" x14ac:dyDescent="0.2">
      <c r="A122" s="36" t="s">
        <v>2620</v>
      </c>
      <c r="B122" s="37" t="s">
        <v>11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20</v>
      </c>
      <c r="I122" s="37">
        <v>327260</v>
      </c>
      <c r="J122" s="37">
        <v>16363</v>
      </c>
      <c r="K122" s="37">
        <v>0</v>
      </c>
      <c r="L122" s="37">
        <v>0</v>
      </c>
      <c r="M122" s="37">
        <v>0</v>
      </c>
      <c r="N122" s="37">
        <v>20</v>
      </c>
      <c r="O122" s="37">
        <v>327260</v>
      </c>
    </row>
    <row r="123" spans="1:15" x14ac:dyDescent="0.2">
      <c r="A123" s="36" t="s">
        <v>2621</v>
      </c>
      <c r="B123" s="37" t="s">
        <v>11</v>
      </c>
      <c r="C123" s="37">
        <v>0</v>
      </c>
      <c r="D123" s="37">
        <v>0</v>
      </c>
      <c r="E123" s="37">
        <v>0</v>
      </c>
      <c r="F123" s="37">
        <v>0</v>
      </c>
      <c r="G123" s="37">
        <v>0</v>
      </c>
      <c r="H123" s="37">
        <v>10</v>
      </c>
      <c r="I123" s="37">
        <v>163630</v>
      </c>
      <c r="J123" s="37">
        <v>16363</v>
      </c>
      <c r="K123" s="37">
        <v>0</v>
      </c>
      <c r="L123" s="37">
        <v>0</v>
      </c>
      <c r="M123" s="37">
        <v>0</v>
      </c>
      <c r="N123" s="37">
        <v>10</v>
      </c>
      <c r="O123" s="37">
        <v>163630</v>
      </c>
    </row>
    <row r="124" spans="1:15" x14ac:dyDescent="0.2">
      <c r="A124" s="36" t="s">
        <v>2622</v>
      </c>
      <c r="B124" s="37" t="s">
        <v>11</v>
      </c>
      <c r="C124" s="37">
        <v>0</v>
      </c>
      <c r="D124" s="37">
        <v>0</v>
      </c>
      <c r="E124" s="37">
        <v>0</v>
      </c>
      <c r="F124" s="37">
        <v>0</v>
      </c>
      <c r="G124" s="37">
        <v>0</v>
      </c>
      <c r="H124" s="37">
        <v>1</v>
      </c>
      <c r="I124" s="37">
        <v>109090</v>
      </c>
      <c r="J124" s="37">
        <v>109090</v>
      </c>
      <c r="K124" s="37">
        <v>1</v>
      </c>
      <c r="L124" s="37">
        <v>290909</v>
      </c>
      <c r="M124" s="37">
        <v>109090</v>
      </c>
      <c r="N124" s="37">
        <v>0</v>
      </c>
      <c r="O124" s="37">
        <v>0</v>
      </c>
    </row>
    <row r="125" spans="1:15" x14ac:dyDescent="0.2">
      <c r="A125" s="36" t="s">
        <v>2623</v>
      </c>
      <c r="B125" s="37" t="s">
        <v>141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1</v>
      </c>
      <c r="I125" s="37">
        <v>350000</v>
      </c>
      <c r="J125" s="37">
        <v>350000</v>
      </c>
      <c r="K125" s="37">
        <v>0</v>
      </c>
      <c r="L125" s="37">
        <v>0</v>
      </c>
      <c r="M125" s="37">
        <v>0</v>
      </c>
      <c r="N125" s="37">
        <v>1</v>
      </c>
      <c r="O125" s="37">
        <v>350000</v>
      </c>
    </row>
    <row r="126" spans="1:15" x14ac:dyDescent="0.2">
      <c r="A126" s="36" t="s">
        <v>2624</v>
      </c>
      <c r="B126" s="37" t="s">
        <v>11</v>
      </c>
      <c r="C126" s="37">
        <v>0</v>
      </c>
      <c r="D126" s="37">
        <v>0</v>
      </c>
      <c r="E126" s="37">
        <v>0</v>
      </c>
      <c r="F126" s="37">
        <v>0</v>
      </c>
      <c r="G126" s="37">
        <v>0</v>
      </c>
      <c r="H126" s="37">
        <v>12</v>
      </c>
      <c r="I126" s="37">
        <v>19418184</v>
      </c>
      <c r="J126" s="37">
        <v>1618182</v>
      </c>
      <c r="K126" s="37">
        <v>10</v>
      </c>
      <c r="L126" s="37">
        <v>17972725</v>
      </c>
      <c r="M126" s="37">
        <v>16181820</v>
      </c>
      <c r="N126" s="37">
        <v>2</v>
      </c>
      <c r="O126" s="37">
        <v>3236364</v>
      </c>
    </row>
    <row r="127" spans="1:15" x14ac:dyDescent="0.2">
      <c r="A127" s="36" t="s">
        <v>2625</v>
      </c>
      <c r="B127" s="37" t="s">
        <v>105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1</v>
      </c>
      <c r="I127" s="37">
        <v>618182</v>
      </c>
      <c r="J127" s="37">
        <v>618182</v>
      </c>
      <c r="K127" s="37">
        <v>0</v>
      </c>
      <c r="L127" s="37">
        <v>0</v>
      </c>
      <c r="M127" s="37">
        <v>0</v>
      </c>
      <c r="N127" s="37">
        <v>1</v>
      </c>
      <c r="O127" s="37">
        <v>618182</v>
      </c>
    </row>
    <row r="128" spans="1:15" x14ac:dyDescent="0.2">
      <c r="A128" s="36" t="s">
        <v>2626</v>
      </c>
      <c r="B128" s="37" t="s">
        <v>105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11</v>
      </c>
      <c r="I128" s="37">
        <v>1636367</v>
      </c>
      <c r="J128" s="37">
        <v>148760.63636363635</v>
      </c>
      <c r="K128" s="37">
        <v>3</v>
      </c>
      <c r="L128" s="37">
        <v>772728</v>
      </c>
      <c r="M128" s="37">
        <v>446281.90909090906</v>
      </c>
      <c r="N128" s="37">
        <v>8</v>
      </c>
      <c r="O128" s="37">
        <v>1190085.0909090908</v>
      </c>
    </row>
    <row r="129" spans="1:15" x14ac:dyDescent="0.2">
      <c r="A129" s="36" t="s">
        <v>617</v>
      </c>
      <c r="B129" s="37" t="s">
        <v>25</v>
      </c>
      <c r="C129" s="37">
        <v>6</v>
      </c>
      <c r="D129" s="37">
        <v>7036362</v>
      </c>
      <c r="E129" s="37">
        <v>0</v>
      </c>
      <c r="F129" s="37">
        <v>6</v>
      </c>
      <c r="G129" s="37">
        <v>7036362</v>
      </c>
      <c r="H129" s="37">
        <v>2</v>
      </c>
      <c r="I129" s="37">
        <v>2436364</v>
      </c>
      <c r="J129" s="37">
        <v>1184090.75</v>
      </c>
      <c r="K129" s="37">
        <v>0</v>
      </c>
      <c r="L129" s="37">
        <v>0</v>
      </c>
      <c r="M129" s="37">
        <v>0</v>
      </c>
      <c r="N129" s="37">
        <v>8</v>
      </c>
      <c r="O129" s="37">
        <v>9472726</v>
      </c>
    </row>
    <row r="130" spans="1:15" x14ac:dyDescent="0.2">
      <c r="A130" s="36" t="s">
        <v>1450</v>
      </c>
      <c r="B130" s="37" t="s">
        <v>141</v>
      </c>
      <c r="C130" s="37">
        <v>6</v>
      </c>
      <c r="D130" s="37">
        <v>1200000</v>
      </c>
      <c r="E130" s="37">
        <v>0</v>
      </c>
      <c r="F130" s="37">
        <v>6</v>
      </c>
      <c r="G130" s="37">
        <v>1200000</v>
      </c>
      <c r="H130" s="37">
        <v>21</v>
      </c>
      <c r="I130" s="37">
        <v>4200000</v>
      </c>
      <c r="J130" s="37">
        <v>200000</v>
      </c>
      <c r="K130" s="37">
        <v>11</v>
      </c>
      <c r="L130" s="37">
        <v>2954545</v>
      </c>
      <c r="M130" s="37">
        <v>2200000</v>
      </c>
      <c r="N130" s="37">
        <v>16</v>
      </c>
      <c r="O130" s="37">
        <v>3200000</v>
      </c>
    </row>
    <row r="131" spans="1:15" x14ac:dyDescent="0.2">
      <c r="A131" s="36" t="s">
        <v>334</v>
      </c>
      <c r="B131" s="37" t="s">
        <v>141</v>
      </c>
      <c r="C131" s="37">
        <v>2</v>
      </c>
      <c r="D131" s="37">
        <v>454546</v>
      </c>
      <c r="E131" s="37">
        <v>0</v>
      </c>
      <c r="F131" s="37">
        <v>2</v>
      </c>
      <c r="G131" s="37">
        <v>454546</v>
      </c>
      <c r="H131" s="37">
        <v>18</v>
      </c>
      <c r="I131" s="37">
        <v>4090914</v>
      </c>
      <c r="J131" s="37">
        <v>227273</v>
      </c>
      <c r="K131" s="37">
        <v>9</v>
      </c>
      <c r="L131" s="37">
        <v>3309093</v>
      </c>
      <c r="M131" s="37">
        <v>2045457</v>
      </c>
      <c r="N131" s="37">
        <v>11</v>
      </c>
      <c r="O131" s="37">
        <v>2500003</v>
      </c>
    </row>
    <row r="132" spans="1:15" x14ac:dyDescent="0.2">
      <c r="A132" s="36" t="s">
        <v>1922</v>
      </c>
      <c r="B132" s="37" t="s">
        <v>141</v>
      </c>
      <c r="C132" s="37">
        <v>1</v>
      </c>
      <c r="D132" s="37">
        <v>550000</v>
      </c>
      <c r="E132" s="37">
        <v>0</v>
      </c>
      <c r="F132" s="37">
        <v>1</v>
      </c>
      <c r="G132" s="37">
        <v>550000</v>
      </c>
      <c r="H132" s="37">
        <v>1</v>
      </c>
      <c r="I132" s="37">
        <v>550000</v>
      </c>
      <c r="J132" s="37">
        <v>550000</v>
      </c>
      <c r="K132" s="37">
        <v>1</v>
      </c>
      <c r="L132" s="37">
        <v>1090909</v>
      </c>
      <c r="M132" s="37">
        <v>550000</v>
      </c>
      <c r="N132" s="37">
        <v>1</v>
      </c>
      <c r="O132" s="37">
        <v>550000</v>
      </c>
    </row>
    <row r="133" spans="1:15" x14ac:dyDescent="0.2">
      <c r="A133" s="36" t="s">
        <v>286</v>
      </c>
      <c r="B133" s="37" t="s">
        <v>256</v>
      </c>
      <c r="C133" s="37">
        <v>3</v>
      </c>
      <c r="D133" s="37">
        <v>95454</v>
      </c>
      <c r="E133" s="37">
        <v>0</v>
      </c>
      <c r="F133" s="37">
        <v>3</v>
      </c>
      <c r="G133" s="37">
        <v>95454</v>
      </c>
      <c r="H133" s="37">
        <v>12</v>
      </c>
      <c r="I133" s="37">
        <v>381816</v>
      </c>
      <c r="J133" s="37">
        <v>31818</v>
      </c>
      <c r="K133" s="37">
        <v>0</v>
      </c>
      <c r="L133" s="37">
        <v>0</v>
      </c>
      <c r="M133" s="37">
        <v>0</v>
      </c>
      <c r="N133" s="37">
        <v>15</v>
      </c>
      <c r="O133" s="37">
        <v>477270</v>
      </c>
    </row>
    <row r="134" spans="1:15" x14ac:dyDescent="0.2">
      <c r="A134" s="36" t="s">
        <v>287</v>
      </c>
      <c r="B134" s="37" t="s">
        <v>256</v>
      </c>
      <c r="C134" s="37">
        <v>3</v>
      </c>
      <c r="D134" s="37">
        <v>95454</v>
      </c>
      <c r="E134" s="37">
        <v>0</v>
      </c>
      <c r="F134" s="37">
        <v>3</v>
      </c>
      <c r="G134" s="37">
        <v>95454</v>
      </c>
      <c r="H134" s="37">
        <v>10</v>
      </c>
      <c r="I134" s="37">
        <v>318180</v>
      </c>
      <c r="J134" s="37">
        <v>31818</v>
      </c>
      <c r="K134" s="37">
        <v>0</v>
      </c>
      <c r="L134" s="37">
        <v>0</v>
      </c>
      <c r="M134" s="37">
        <v>0</v>
      </c>
      <c r="N134" s="37">
        <v>13</v>
      </c>
      <c r="O134" s="37">
        <v>413634</v>
      </c>
    </row>
    <row r="135" spans="1:15" x14ac:dyDescent="0.2">
      <c r="A135" s="36" t="s">
        <v>288</v>
      </c>
      <c r="B135" s="37" t="s">
        <v>256</v>
      </c>
      <c r="C135" s="37">
        <v>3</v>
      </c>
      <c r="D135" s="37">
        <v>95454</v>
      </c>
      <c r="E135" s="37">
        <v>0</v>
      </c>
      <c r="F135" s="37">
        <v>3</v>
      </c>
      <c r="G135" s="37">
        <v>95454</v>
      </c>
      <c r="H135" s="37">
        <v>9</v>
      </c>
      <c r="I135" s="37">
        <v>286362</v>
      </c>
      <c r="J135" s="37">
        <v>31818</v>
      </c>
      <c r="K135" s="37">
        <v>0</v>
      </c>
      <c r="L135" s="37">
        <v>0</v>
      </c>
      <c r="M135" s="37">
        <v>0</v>
      </c>
      <c r="N135" s="37">
        <v>12</v>
      </c>
      <c r="O135" s="37">
        <v>381816</v>
      </c>
    </row>
    <row r="136" spans="1:15" x14ac:dyDescent="0.2">
      <c r="A136" s="36" t="s">
        <v>2627</v>
      </c>
      <c r="B136" s="37" t="s">
        <v>105</v>
      </c>
      <c r="C136" s="37">
        <v>0</v>
      </c>
      <c r="D136" s="37">
        <v>0</v>
      </c>
      <c r="E136" s="37">
        <v>0</v>
      </c>
      <c r="F136" s="37">
        <v>0</v>
      </c>
      <c r="G136" s="37">
        <v>0</v>
      </c>
      <c r="H136" s="37">
        <v>23</v>
      </c>
      <c r="I136" s="37">
        <v>1431813</v>
      </c>
      <c r="J136" s="37">
        <v>62252.739130434784</v>
      </c>
      <c r="K136" s="37">
        <v>4</v>
      </c>
      <c r="L136" s="37">
        <v>436363</v>
      </c>
      <c r="M136" s="37">
        <v>249010.95652173914</v>
      </c>
      <c r="N136" s="37">
        <v>19</v>
      </c>
      <c r="O136" s="37">
        <v>1182802.0434782607</v>
      </c>
    </row>
    <row r="137" spans="1:15" x14ac:dyDescent="0.2">
      <c r="A137" s="36" t="s">
        <v>2628</v>
      </c>
      <c r="B137" s="37" t="s">
        <v>105</v>
      </c>
      <c r="C137" s="37">
        <v>0</v>
      </c>
      <c r="D137" s="37">
        <v>0</v>
      </c>
      <c r="E137" s="37">
        <v>0</v>
      </c>
      <c r="F137" s="37">
        <v>0</v>
      </c>
      <c r="G137" s="37">
        <v>0</v>
      </c>
      <c r="H137" s="37">
        <v>17</v>
      </c>
      <c r="I137" s="37">
        <v>1236359</v>
      </c>
      <c r="J137" s="37">
        <v>72727</v>
      </c>
      <c r="K137" s="37">
        <v>7</v>
      </c>
      <c r="L137" s="37">
        <v>616364</v>
      </c>
      <c r="M137" s="37">
        <v>509089</v>
      </c>
      <c r="N137" s="37">
        <v>10</v>
      </c>
      <c r="O137" s="37">
        <v>727270</v>
      </c>
    </row>
    <row r="138" spans="1:15" x14ac:dyDescent="0.2">
      <c r="A138" s="36" t="s">
        <v>2629</v>
      </c>
      <c r="B138" s="37" t="s">
        <v>105</v>
      </c>
      <c r="C138" s="37">
        <v>0</v>
      </c>
      <c r="D138" s="37">
        <v>0</v>
      </c>
      <c r="E138" s="37">
        <v>0</v>
      </c>
      <c r="F138" s="37">
        <v>0</v>
      </c>
      <c r="G138" s="37">
        <v>0</v>
      </c>
      <c r="H138" s="37">
        <v>75</v>
      </c>
      <c r="I138" s="37">
        <v>9125437</v>
      </c>
      <c r="J138" s="37">
        <v>121672.49333333333</v>
      </c>
      <c r="K138" s="37">
        <v>61</v>
      </c>
      <c r="L138" s="37">
        <v>13527282</v>
      </c>
      <c r="M138" s="37">
        <v>7422022.0933333328</v>
      </c>
      <c r="N138" s="37">
        <v>14</v>
      </c>
      <c r="O138" s="37">
        <v>1703414.9066666672</v>
      </c>
    </row>
    <row r="139" spans="1:15" x14ac:dyDescent="0.2">
      <c r="A139" s="36" t="s">
        <v>2630</v>
      </c>
      <c r="B139" s="37" t="s">
        <v>105</v>
      </c>
      <c r="C139" s="37">
        <v>0</v>
      </c>
      <c r="D139" s="37">
        <v>0</v>
      </c>
      <c r="E139" s="37">
        <v>0</v>
      </c>
      <c r="F139" s="37">
        <v>0</v>
      </c>
      <c r="G139" s="37">
        <v>0</v>
      </c>
      <c r="H139" s="37">
        <v>59</v>
      </c>
      <c r="I139" s="37">
        <v>15018155</v>
      </c>
      <c r="J139" s="37">
        <v>254545</v>
      </c>
      <c r="K139" s="37">
        <v>49</v>
      </c>
      <c r="L139" s="37">
        <v>20895454</v>
      </c>
      <c r="M139" s="37">
        <v>12472705</v>
      </c>
      <c r="N139" s="37">
        <v>10</v>
      </c>
      <c r="O139" s="37">
        <v>2545450</v>
      </c>
    </row>
    <row r="140" spans="1:15" x14ac:dyDescent="0.2">
      <c r="A140" s="36" t="s">
        <v>2631</v>
      </c>
      <c r="B140" s="37" t="s">
        <v>105</v>
      </c>
      <c r="C140" s="37">
        <v>0</v>
      </c>
      <c r="D140" s="37">
        <v>0</v>
      </c>
      <c r="E140" s="37">
        <v>0</v>
      </c>
      <c r="F140" s="37">
        <v>0</v>
      </c>
      <c r="G140" s="37">
        <v>0</v>
      </c>
      <c r="H140" s="37">
        <v>2</v>
      </c>
      <c r="I140" s="37">
        <v>1909090</v>
      </c>
      <c r="J140" s="37">
        <v>954545</v>
      </c>
      <c r="K140" s="37">
        <v>1</v>
      </c>
      <c r="L140" s="37">
        <v>1090909</v>
      </c>
      <c r="M140" s="37">
        <v>954545</v>
      </c>
      <c r="N140" s="37">
        <v>1</v>
      </c>
      <c r="O140" s="37">
        <v>954545</v>
      </c>
    </row>
    <row r="141" spans="1:15" x14ac:dyDescent="0.2">
      <c r="A141" s="36" t="s">
        <v>2632</v>
      </c>
      <c r="B141" s="37" t="s">
        <v>105</v>
      </c>
      <c r="C141" s="37">
        <v>0</v>
      </c>
      <c r="D141" s="37">
        <v>0</v>
      </c>
      <c r="E141" s="37">
        <v>0</v>
      </c>
      <c r="F141" s="37">
        <v>0</v>
      </c>
      <c r="G141" s="37">
        <v>0</v>
      </c>
      <c r="H141" s="37">
        <v>16</v>
      </c>
      <c r="I141" s="37">
        <v>1268185</v>
      </c>
      <c r="J141" s="37">
        <v>79261.5625</v>
      </c>
      <c r="K141" s="37">
        <v>3</v>
      </c>
      <c r="L141" s="37">
        <v>436365</v>
      </c>
      <c r="M141" s="37">
        <v>237784.6875</v>
      </c>
      <c r="N141" s="37">
        <v>13</v>
      </c>
      <c r="O141" s="37">
        <v>1030400.3125</v>
      </c>
    </row>
    <row r="142" spans="1:15" x14ac:dyDescent="0.2">
      <c r="A142" s="36" t="s">
        <v>2633</v>
      </c>
      <c r="B142" s="37" t="s">
        <v>25</v>
      </c>
      <c r="C142" s="37">
        <v>0</v>
      </c>
      <c r="D142" s="37">
        <v>0</v>
      </c>
      <c r="E142" s="37">
        <v>0</v>
      </c>
      <c r="F142" s="37">
        <v>0</v>
      </c>
      <c r="G142" s="37">
        <v>0</v>
      </c>
      <c r="H142" s="37">
        <v>18</v>
      </c>
      <c r="I142" s="37">
        <v>7743633</v>
      </c>
      <c r="J142" s="37">
        <v>430201.83333333331</v>
      </c>
      <c r="K142" s="37">
        <v>6</v>
      </c>
      <c r="L142" s="37">
        <v>3436362</v>
      </c>
      <c r="M142" s="37">
        <v>2581211</v>
      </c>
      <c r="N142" s="37">
        <v>12</v>
      </c>
      <c r="O142" s="37">
        <v>5162422</v>
      </c>
    </row>
    <row r="143" spans="1:15" x14ac:dyDescent="0.2">
      <c r="A143" s="36" t="s">
        <v>2634</v>
      </c>
      <c r="B143" s="37" t="s">
        <v>11</v>
      </c>
      <c r="C143" s="37">
        <v>0</v>
      </c>
      <c r="D143" s="37">
        <v>0</v>
      </c>
      <c r="E143" s="37">
        <v>0</v>
      </c>
      <c r="F143" s="37">
        <v>0</v>
      </c>
      <c r="G143" s="37">
        <v>0</v>
      </c>
      <c r="H143" s="37">
        <v>1</v>
      </c>
      <c r="I143" s="37">
        <v>672727</v>
      </c>
      <c r="J143" s="37">
        <v>672727</v>
      </c>
      <c r="K143" s="37">
        <v>0</v>
      </c>
      <c r="L143" s="37">
        <v>0</v>
      </c>
      <c r="M143" s="37">
        <v>0</v>
      </c>
      <c r="N143" s="37">
        <v>1</v>
      </c>
      <c r="O143" s="37">
        <v>672727</v>
      </c>
    </row>
    <row r="144" spans="1:15" x14ac:dyDescent="0.2">
      <c r="A144" s="36" t="s">
        <v>2635</v>
      </c>
      <c r="B144" s="37" t="s">
        <v>25</v>
      </c>
      <c r="C144" s="37">
        <v>0</v>
      </c>
      <c r="D144" s="37">
        <v>0</v>
      </c>
      <c r="E144" s="37">
        <v>0</v>
      </c>
      <c r="F144" s="37">
        <v>0</v>
      </c>
      <c r="G144" s="37">
        <v>0</v>
      </c>
      <c r="H144" s="37">
        <v>1</v>
      </c>
      <c r="I144" s="37">
        <v>445455</v>
      </c>
      <c r="J144" s="37">
        <v>445455</v>
      </c>
      <c r="K144" s="37">
        <v>0</v>
      </c>
      <c r="L144" s="37">
        <v>0</v>
      </c>
      <c r="M144" s="37">
        <v>0</v>
      </c>
      <c r="N144" s="37">
        <v>1</v>
      </c>
      <c r="O144" s="37">
        <v>445455</v>
      </c>
    </row>
    <row r="145" spans="1:15" x14ac:dyDescent="0.2">
      <c r="A145" s="36" t="s">
        <v>2637</v>
      </c>
      <c r="B145" s="37" t="s">
        <v>141</v>
      </c>
      <c r="C145" s="37">
        <v>0</v>
      </c>
      <c r="D145" s="37">
        <v>0</v>
      </c>
      <c r="E145" s="37">
        <v>0</v>
      </c>
      <c r="F145" s="37">
        <v>0</v>
      </c>
      <c r="G145" s="37">
        <v>0</v>
      </c>
      <c r="H145" s="37">
        <v>11</v>
      </c>
      <c r="I145" s="37">
        <v>1100000</v>
      </c>
      <c r="J145" s="37">
        <v>100000</v>
      </c>
      <c r="K145" s="37">
        <v>0</v>
      </c>
      <c r="L145" s="37">
        <v>0</v>
      </c>
      <c r="M145" s="37">
        <v>0</v>
      </c>
      <c r="N145" s="37">
        <v>11</v>
      </c>
      <c r="O145" s="37">
        <v>1100000</v>
      </c>
    </row>
    <row r="146" spans="1:15" x14ac:dyDescent="0.2">
      <c r="A146" s="36" t="s">
        <v>2638</v>
      </c>
      <c r="B146" s="37" t="s">
        <v>11</v>
      </c>
      <c r="C146" s="37">
        <v>0</v>
      </c>
      <c r="D146" s="37">
        <v>0</v>
      </c>
      <c r="E146" s="37">
        <v>0</v>
      </c>
      <c r="F146" s="37">
        <v>0</v>
      </c>
      <c r="G146" s="37">
        <v>0</v>
      </c>
      <c r="H146" s="37">
        <v>10</v>
      </c>
      <c r="I146" s="37">
        <v>300000</v>
      </c>
      <c r="J146" s="37">
        <v>30000</v>
      </c>
      <c r="K146" s="37">
        <v>0</v>
      </c>
      <c r="L146" s="37">
        <v>0</v>
      </c>
      <c r="M146" s="37">
        <v>0</v>
      </c>
      <c r="N146" s="37">
        <v>10</v>
      </c>
      <c r="O146" s="37">
        <v>300000</v>
      </c>
    </row>
    <row r="147" spans="1:15" x14ac:dyDescent="0.2">
      <c r="A147" s="36" t="s">
        <v>2639</v>
      </c>
      <c r="B147" s="37" t="s">
        <v>11</v>
      </c>
      <c r="C147" s="37">
        <v>0</v>
      </c>
      <c r="D147" s="37">
        <v>0</v>
      </c>
      <c r="E147" s="37">
        <v>0</v>
      </c>
      <c r="F147" s="37">
        <v>0</v>
      </c>
      <c r="G147" s="37">
        <v>0</v>
      </c>
      <c r="H147" s="37">
        <v>3</v>
      </c>
      <c r="I147" s="37">
        <v>480000</v>
      </c>
      <c r="J147" s="37">
        <v>160000</v>
      </c>
      <c r="K147" s="37">
        <v>0</v>
      </c>
      <c r="L147" s="37">
        <v>0</v>
      </c>
      <c r="M147" s="37">
        <v>0</v>
      </c>
      <c r="N147" s="37">
        <v>3</v>
      </c>
      <c r="O147" s="37">
        <v>480000</v>
      </c>
    </row>
    <row r="148" spans="1:15" x14ac:dyDescent="0.2">
      <c r="A148" s="36" t="s">
        <v>2640</v>
      </c>
      <c r="B148" s="37" t="s">
        <v>11</v>
      </c>
      <c r="C148" s="37">
        <v>0</v>
      </c>
      <c r="D148" s="37">
        <v>0</v>
      </c>
      <c r="E148" s="37">
        <v>0</v>
      </c>
      <c r="F148" s="37">
        <v>0</v>
      </c>
      <c r="G148" s="37">
        <v>0</v>
      </c>
      <c r="H148" s="37">
        <v>3</v>
      </c>
      <c r="I148" s="37">
        <v>636000</v>
      </c>
      <c r="J148" s="37">
        <v>212000</v>
      </c>
      <c r="K148" s="37">
        <v>0</v>
      </c>
      <c r="L148" s="37">
        <v>0</v>
      </c>
      <c r="M148" s="37">
        <v>0</v>
      </c>
      <c r="N148" s="37">
        <v>3</v>
      </c>
      <c r="O148" s="37">
        <v>636000</v>
      </c>
    </row>
    <row r="149" spans="1:15" x14ac:dyDescent="0.2">
      <c r="A149" s="36" t="s">
        <v>2641</v>
      </c>
      <c r="B149" s="37" t="s">
        <v>141</v>
      </c>
      <c r="C149" s="37">
        <v>0</v>
      </c>
      <c r="D149" s="37">
        <v>0</v>
      </c>
      <c r="E149" s="37">
        <v>0</v>
      </c>
      <c r="F149" s="37">
        <v>0</v>
      </c>
      <c r="G149" s="37">
        <v>0</v>
      </c>
      <c r="H149" s="37">
        <v>5</v>
      </c>
      <c r="I149" s="37">
        <v>613635</v>
      </c>
      <c r="J149" s="37">
        <v>122727</v>
      </c>
      <c r="K149" s="37">
        <v>0</v>
      </c>
      <c r="L149" s="37">
        <v>0</v>
      </c>
      <c r="M149" s="37">
        <v>0</v>
      </c>
      <c r="N149" s="37">
        <v>5</v>
      </c>
      <c r="O149" s="37">
        <v>613635</v>
      </c>
    </row>
    <row r="150" spans="1:15" x14ac:dyDescent="0.2">
      <c r="A150" s="36" t="s">
        <v>2642</v>
      </c>
      <c r="B150" s="37" t="s">
        <v>141</v>
      </c>
      <c r="C150" s="37">
        <v>0</v>
      </c>
      <c r="D150" s="37">
        <v>0</v>
      </c>
      <c r="E150" s="37">
        <v>0</v>
      </c>
      <c r="F150" s="37">
        <v>0</v>
      </c>
      <c r="G150" s="37">
        <v>0</v>
      </c>
      <c r="H150" s="37">
        <v>5</v>
      </c>
      <c r="I150" s="37">
        <v>354545</v>
      </c>
      <c r="J150" s="37">
        <v>70909</v>
      </c>
      <c r="K150" s="37">
        <v>0</v>
      </c>
      <c r="L150" s="37">
        <v>0</v>
      </c>
      <c r="M150" s="37">
        <v>0</v>
      </c>
      <c r="N150" s="37">
        <v>5</v>
      </c>
      <c r="O150" s="37">
        <v>354545</v>
      </c>
    </row>
    <row r="151" spans="1:15" x14ac:dyDescent="0.2">
      <c r="A151" s="36" t="s">
        <v>2643</v>
      </c>
      <c r="B151" s="37" t="s">
        <v>141</v>
      </c>
      <c r="C151" s="37">
        <v>0</v>
      </c>
      <c r="D151" s="37">
        <v>0</v>
      </c>
      <c r="E151" s="37">
        <v>0</v>
      </c>
      <c r="F151" s="37">
        <v>0</v>
      </c>
      <c r="G151" s="37">
        <v>0</v>
      </c>
      <c r="H151" s="37">
        <v>5</v>
      </c>
      <c r="I151" s="37">
        <v>354545</v>
      </c>
      <c r="J151" s="37">
        <v>70909</v>
      </c>
      <c r="K151" s="37">
        <v>0</v>
      </c>
      <c r="L151" s="37">
        <v>0</v>
      </c>
      <c r="M151" s="37">
        <v>0</v>
      </c>
      <c r="N151" s="37">
        <v>5</v>
      </c>
      <c r="O151" s="37">
        <v>354545</v>
      </c>
    </row>
    <row r="152" spans="1:15" x14ac:dyDescent="0.2">
      <c r="A152" s="36" t="s">
        <v>2644</v>
      </c>
      <c r="B152" s="37" t="s">
        <v>141</v>
      </c>
      <c r="C152" s="37">
        <v>0</v>
      </c>
      <c r="D152" s="37">
        <v>0</v>
      </c>
      <c r="E152" s="37">
        <v>0</v>
      </c>
      <c r="F152" s="37">
        <v>0</v>
      </c>
      <c r="G152" s="37">
        <v>0</v>
      </c>
      <c r="H152" s="37">
        <v>3</v>
      </c>
      <c r="I152" s="37">
        <v>681819</v>
      </c>
      <c r="J152" s="37">
        <v>227273</v>
      </c>
      <c r="K152" s="37">
        <v>0</v>
      </c>
      <c r="L152" s="37">
        <v>0</v>
      </c>
      <c r="M152" s="37">
        <v>0</v>
      </c>
      <c r="N152" s="37">
        <v>3</v>
      </c>
      <c r="O152" s="37">
        <v>681819</v>
      </c>
    </row>
    <row r="153" spans="1:15" x14ac:dyDescent="0.2">
      <c r="A153" s="36" t="s">
        <v>2645</v>
      </c>
      <c r="B153" s="37" t="s">
        <v>141</v>
      </c>
      <c r="C153" s="37">
        <v>0</v>
      </c>
      <c r="D153" s="37">
        <v>0</v>
      </c>
      <c r="E153" s="37">
        <v>0</v>
      </c>
      <c r="F153" s="37">
        <v>0</v>
      </c>
      <c r="G153" s="37">
        <v>0</v>
      </c>
      <c r="H153" s="37">
        <v>3</v>
      </c>
      <c r="I153" s="37">
        <v>327273</v>
      </c>
      <c r="J153" s="37">
        <v>109091</v>
      </c>
      <c r="K153" s="37">
        <v>0</v>
      </c>
      <c r="L153" s="37">
        <v>0</v>
      </c>
      <c r="M153" s="37">
        <v>0</v>
      </c>
      <c r="N153" s="37">
        <v>3</v>
      </c>
      <c r="O153" s="37">
        <v>327273</v>
      </c>
    </row>
    <row r="154" spans="1:15" x14ac:dyDescent="0.2">
      <c r="A154" s="36" t="s">
        <v>2646</v>
      </c>
      <c r="B154" s="37" t="s">
        <v>11</v>
      </c>
      <c r="C154" s="37">
        <v>0</v>
      </c>
      <c r="D154" s="37">
        <v>0</v>
      </c>
      <c r="E154" s="37">
        <v>0</v>
      </c>
      <c r="F154" s="37">
        <v>0</v>
      </c>
      <c r="G154" s="37">
        <v>0</v>
      </c>
      <c r="H154" s="37">
        <v>2</v>
      </c>
      <c r="I154" s="37">
        <v>209092</v>
      </c>
      <c r="J154" s="37">
        <v>104546</v>
      </c>
      <c r="K154" s="37">
        <v>0</v>
      </c>
      <c r="L154" s="37">
        <v>0</v>
      </c>
      <c r="M154" s="37">
        <v>0</v>
      </c>
      <c r="N154" s="37">
        <v>2</v>
      </c>
      <c r="O154" s="37">
        <v>209092</v>
      </c>
    </row>
    <row r="155" spans="1:15" x14ac:dyDescent="0.2">
      <c r="A155" s="36" t="s">
        <v>1934</v>
      </c>
      <c r="B155" s="37" t="s">
        <v>20</v>
      </c>
      <c r="C155" s="37">
        <v>1</v>
      </c>
      <c r="D155" s="37">
        <v>2704546</v>
      </c>
      <c r="E155" s="37">
        <v>0</v>
      </c>
      <c r="F155" s="37">
        <v>1</v>
      </c>
      <c r="G155" s="37">
        <v>2704545.5</v>
      </c>
      <c r="H155" s="37">
        <v>1</v>
      </c>
      <c r="I155" s="37">
        <v>2563636</v>
      </c>
      <c r="J155" s="37">
        <v>2634090.75</v>
      </c>
      <c r="K155" s="37">
        <v>0</v>
      </c>
      <c r="L155" s="37">
        <v>0</v>
      </c>
      <c r="M155" s="37">
        <v>0</v>
      </c>
      <c r="N155" s="37">
        <v>2</v>
      </c>
      <c r="O155" s="37">
        <v>5268181.5</v>
      </c>
    </row>
    <row r="156" spans="1:15" x14ac:dyDescent="0.2">
      <c r="A156" s="36" t="s">
        <v>1996</v>
      </c>
      <c r="B156" s="37" t="s">
        <v>11</v>
      </c>
      <c r="C156" s="37">
        <v>0</v>
      </c>
      <c r="D156" s="37">
        <v>0</v>
      </c>
      <c r="E156" s="37">
        <v>0</v>
      </c>
      <c r="F156" s="37">
        <v>0</v>
      </c>
      <c r="G156" s="37">
        <v>0</v>
      </c>
      <c r="H156" s="37">
        <v>19</v>
      </c>
      <c r="I156" s="37">
        <v>8134549</v>
      </c>
      <c r="J156" s="37">
        <v>428134.15789473685</v>
      </c>
      <c r="K156" s="37">
        <v>13</v>
      </c>
      <c r="L156" s="37">
        <v>7681817</v>
      </c>
      <c r="M156" s="37">
        <v>5565744.0526315793</v>
      </c>
      <c r="N156" s="37">
        <v>6</v>
      </c>
      <c r="O156" s="37">
        <v>2568804.9473684207</v>
      </c>
    </row>
    <row r="157" spans="1:15" x14ac:dyDescent="0.2">
      <c r="A157" s="36" t="s">
        <v>2647</v>
      </c>
      <c r="B157" s="37" t="s">
        <v>11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  <c r="H157" s="37">
        <v>9</v>
      </c>
      <c r="I157" s="37">
        <v>4645456</v>
      </c>
      <c r="J157" s="37">
        <v>516161.77777777775</v>
      </c>
      <c r="K157" s="37">
        <v>1</v>
      </c>
      <c r="L157" s="37">
        <v>545454</v>
      </c>
      <c r="M157" s="37">
        <v>516161.77777777775</v>
      </c>
      <c r="N157" s="37">
        <v>8</v>
      </c>
      <c r="O157" s="37">
        <v>4129294.222222222</v>
      </c>
    </row>
    <row r="158" spans="1:15" x14ac:dyDescent="0.2">
      <c r="A158" s="36" t="s">
        <v>2648</v>
      </c>
      <c r="B158" s="37" t="s">
        <v>171</v>
      </c>
      <c r="C158" s="37">
        <v>0</v>
      </c>
      <c r="D158" s="37">
        <v>0</v>
      </c>
      <c r="E158" s="37">
        <v>0</v>
      </c>
      <c r="F158" s="37">
        <v>0</v>
      </c>
      <c r="G158" s="37">
        <v>0</v>
      </c>
      <c r="H158" s="37">
        <v>20</v>
      </c>
      <c r="I158" s="37">
        <v>2636360</v>
      </c>
      <c r="J158" s="37">
        <v>131818</v>
      </c>
      <c r="K158" s="37">
        <v>20</v>
      </c>
      <c r="L158" s="37">
        <v>3545460</v>
      </c>
      <c r="M158" s="37">
        <v>2636360</v>
      </c>
      <c r="N158" s="37">
        <v>0</v>
      </c>
      <c r="O158" s="37">
        <v>0</v>
      </c>
    </row>
    <row r="159" spans="1:15" x14ac:dyDescent="0.2">
      <c r="A159" s="36" t="s">
        <v>2250</v>
      </c>
      <c r="B159" s="37" t="s">
        <v>141</v>
      </c>
      <c r="C159" s="37">
        <v>0</v>
      </c>
      <c r="D159" s="37">
        <v>0</v>
      </c>
      <c r="E159" s="37">
        <v>0</v>
      </c>
      <c r="F159" s="37">
        <v>0</v>
      </c>
      <c r="G159" s="37">
        <v>0</v>
      </c>
      <c r="H159" s="37">
        <v>20</v>
      </c>
      <c r="I159" s="37">
        <v>3818180</v>
      </c>
      <c r="J159" s="37">
        <v>190909</v>
      </c>
      <c r="K159" s="37">
        <v>3</v>
      </c>
      <c r="L159" s="37">
        <v>1018183</v>
      </c>
      <c r="M159" s="37">
        <v>572727</v>
      </c>
      <c r="N159" s="37">
        <v>17</v>
      </c>
      <c r="O159" s="37">
        <v>3245453</v>
      </c>
    </row>
    <row r="160" spans="1:15" x14ac:dyDescent="0.2">
      <c r="A160" s="36" t="s">
        <v>2649</v>
      </c>
      <c r="B160" s="37" t="s">
        <v>280</v>
      </c>
      <c r="C160" s="37">
        <v>0</v>
      </c>
      <c r="D160" s="37">
        <v>0</v>
      </c>
      <c r="E160" s="37">
        <v>0</v>
      </c>
      <c r="F160" s="37">
        <v>0</v>
      </c>
      <c r="G160" s="37">
        <v>0</v>
      </c>
      <c r="H160" s="37">
        <v>3</v>
      </c>
      <c r="I160" s="37">
        <v>418183</v>
      </c>
      <c r="J160" s="37">
        <v>139394.33333333334</v>
      </c>
      <c r="K160" s="37">
        <v>0</v>
      </c>
      <c r="L160" s="37">
        <v>0</v>
      </c>
      <c r="M160" s="37">
        <v>0</v>
      </c>
      <c r="N160" s="37">
        <v>3</v>
      </c>
      <c r="O160" s="37">
        <v>418183</v>
      </c>
    </row>
    <row r="161" spans="1:15" x14ac:dyDescent="0.2">
      <c r="A161" s="36" t="s">
        <v>2650</v>
      </c>
      <c r="B161" s="37" t="s">
        <v>280</v>
      </c>
      <c r="C161" s="37">
        <v>0</v>
      </c>
      <c r="D161" s="37">
        <v>0</v>
      </c>
      <c r="E161" s="37">
        <v>0</v>
      </c>
      <c r="F161" s="37">
        <v>0</v>
      </c>
      <c r="G161" s="37">
        <v>0</v>
      </c>
      <c r="H161" s="37">
        <v>2</v>
      </c>
      <c r="I161" s="37">
        <v>272728</v>
      </c>
      <c r="J161" s="37">
        <v>136364</v>
      </c>
      <c r="K161" s="37">
        <v>0</v>
      </c>
      <c r="L161" s="37">
        <v>0</v>
      </c>
      <c r="M161" s="37">
        <v>0</v>
      </c>
      <c r="N161" s="37">
        <v>2</v>
      </c>
      <c r="O161" s="37">
        <v>272728</v>
      </c>
    </row>
    <row r="162" spans="1:15" x14ac:dyDescent="0.2">
      <c r="A162" s="36" t="s">
        <v>2651</v>
      </c>
      <c r="B162" s="37" t="s">
        <v>280</v>
      </c>
      <c r="C162" s="37">
        <v>0</v>
      </c>
      <c r="D162" s="37">
        <v>0</v>
      </c>
      <c r="E162" s="37">
        <v>0</v>
      </c>
      <c r="F162" s="37">
        <v>0</v>
      </c>
      <c r="G162" s="37">
        <v>0</v>
      </c>
      <c r="H162" s="37">
        <v>4</v>
      </c>
      <c r="I162" s="37">
        <v>545456</v>
      </c>
      <c r="J162" s="37">
        <v>136364</v>
      </c>
      <c r="K162" s="37">
        <v>0</v>
      </c>
      <c r="L162" s="37">
        <v>0</v>
      </c>
      <c r="M162" s="37">
        <v>0</v>
      </c>
      <c r="N162" s="37">
        <v>4</v>
      </c>
      <c r="O162" s="37">
        <v>545456</v>
      </c>
    </row>
    <row r="163" spans="1:15" x14ac:dyDescent="0.2">
      <c r="A163" s="36" t="s">
        <v>2652</v>
      </c>
      <c r="B163" s="37" t="s">
        <v>280</v>
      </c>
      <c r="C163" s="37">
        <v>0</v>
      </c>
      <c r="D163" s="37">
        <v>0</v>
      </c>
      <c r="E163" s="37">
        <v>0</v>
      </c>
      <c r="F163" s="37">
        <v>0</v>
      </c>
      <c r="G163" s="37">
        <v>0</v>
      </c>
      <c r="H163" s="37">
        <v>5</v>
      </c>
      <c r="I163" s="37">
        <v>672729</v>
      </c>
      <c r="J163" s="37">
        <v>134545.79999999999</v>
      </c>
      <c r="K163" s="37">
        <v>0</v>
      </c>
      <c r="L163" s="37">
        <v>0</v>
      </c>
      <c r="M163" s="37">
        <v>0</v>
      </c>
      <c r="N163" s="37">
        <v>5</v>
      </c>
      <c r="O163" s="37">
        <v>672729</v>
      </c>
    </row>
    <row r="164" spans="1:15" x14ac:dyDescent="0.2">
      <c r="A164" s="36" t="s">
        <v>1890</v>
      </c>
      <c r="B164" s="37" t="s">
        <v>141</v>
      </c>
      <c r="C164" s="37">
        <v>0</v>
      </c>
      <c r="D164" s="37">
        <v>0</v>
      </c>
      <c r="E164" s="37">
        <v>0</v>
      </c>
      <c r="F164" s="37">
        <v>0</v>
      </c>
      <c r="G164" s="37">
        <v>0</v>
      </c>
      <c r="H164" s="37">
        <v>11</v>
      </c>
      <c r="I164" s="37">
        <v>2281818</v>
      </c>
      <c r="J164" s="37">
        <v>207438</v>
      </c>
      <c r="K164" s="37">
        <v>7</v>
      </c>
      <c r="L164" s="37">
        <v>2854544</v>
      </c>
      <c r="M164" s="37">
        <v>1452066</v>
      </c>
      <c r="N164" s="37">
        <v>4</v>
      </c>
      <c r="O164" s="37">
        <v>829752</v>
      </c>
    </row>
    <row r="165" spans="1:15" x14ac:dyDescent="0.2">
      <c r="A165" s="36" t="s">
        <v>2653</v>
      </c>
      <c r="B165" s="37" t="s">
        <v>141</v>
      </c>
      <c r="C165" s="37">
        <v>0</v>
      </c>
      <c r="D165" s="37">
        <v>0</v>
      </c>
      <c r="E165" s="37">
        <v>0</v>
      </c>
      <c r="F165" s="37">
        <v>0</v>
      </c>
      <c r="G165" s="37">
        <v>0</v>
      </c>
      <c r="H165" s="37">
        <v>2</v>
      </c>
      <c r="I165" s="37">
        <v>636363</v>
      </c>
      <c r="J165" s="37">
        <v>318181.5</v>
      </c>
      <c r="K165" s="37">
        <v>0</v>
      </c>
      <c r="L165" s="37">
        <v>0</v>
      </c>
      <c r="M165" s="37">
        <v>0</v>
      </c>
      <c r="N165" s="37">
        <v>2</v>
      </c>
      <c r="O165" s="37">
        <v>636363</v>
      </c>
    </row>
    <row r="166" spans="1:15" x14ac:dyDescent="0.2">
      <c r="A166" s="36" t="s">
        <v>2654</v>
      </c>
      <c r="B166" s="37" t="s">
        <v>11</v>
      </c>
      <c r="C166" s="37">
        <v>0</v>
      </c>
      <c r="D166" s="37">
        <v>0</v>
      </c>
      <c r="E166" s="37">
        <v>0</v>
      </c>
      <c r="F166" s="37">
        <v>0</v>
      </c>
      <c r="G166" s="37">
        <v>0</v>
      </c>
      <c r="H166" s="37">
        <v>2</v>
      </c>
      <c r="I166" s="37">
        <v>545454</v>
      </c>
      <c r="J166" s="37">
        <v>272727</v>
      </c>
      <c r="K166" s="37">
        <v>2</v>
      </c>
      <c r="L166" s="37">
        <v>772728</v>
      </c>
      <c r="M166" s="37">
        <v>545454</v>
      </c>
      <c r="N166" s="37">
        <v>0</v>
      </c>
      <c r="O166" s="37">
        <v>0</v>
      </c>
    </row>
    <row r="167" spans="1:15" x14ac:dyDescent="0.2">
      <c r="A167" s="36" t="s">
        <v>2655</v>
      </c>
      <c r="B167" s="37" t="s">
        <v>11</v>
      </c>
      <c r="C167" s="37">
        <v>0</v>
      </c>
      <c r="D167" s="37">
        <v>0</v>
      </c>
      <c r="E167" s="37">
        <v>0</v>
      </c>
      <c r="F167" s="37">
        <v>0</v>
      </c>
      <c r="G167" s="37">
        <v>0</v>
      </c>
      <c r="H167" s="37">
        <v>2</v>
      </c>
      <c r="I167" s="37">
        <v>363636</v>
      </c>
      <c r="J167" s="37">
        <v>181818</v>
      </c>
      <c r="K167" s="37">
        <v>0</v>
      </c>
      <c r="L167" s="37">
        <v>0</v>
      </c>
      <c r="M167" s="37">
        <v>0</v>
      </c>
      <c r="N167" s="37">
        <v>2</v>
      </c>
      <c r="O167" s="37">
        <v>363636</v>
      </c>
    </row>
    <row r="168" spans="1:15" x14ac:dyDescent="0.2">
      <c r="A168" s="36" t="s">
        <v>2656</v>
      </c>
      <c r="B168" s="37" t="s">
        <v>11</v>
      </c>
      <c r="C168" s="37">
        <v>0</v>
      </c>
      <c r="D168" s="37">
        <v>0</v>
      </c>
      <c r="E168" s="37">
        <v>0</v>
      </c>
      <c r="F168" s="37">
        <v>0</v>
      </c>
      <c r="G168" s="37">
        <v>0</v>
      </c>
      <c r="H168" s="37">
        <v>1</v>
      </c>
      <c r="I168" s="37">
        <v>272727</v>
      </c>
      <c r="J168" s="37">
        <v>272727</v>
      </c>
      <c r="K168" s="37">
        <v>1</v>
      </c>
      <c r="L168" s="37">
        <v>327272</v>
      </c>
      <c r="M168" s="37">
        <v>272727</v>
      </c>
      <c r="N168" s="37">
        <v>0</v>
      </c>
      <c r="O168" s="37">
        <v>0</v>
      </c>
    </row>
    <row r="169" spans="1:15" x14ac:dyDescent="0.2">
      <c r="A169" s="36" t="s">
        <v>2657</v>
      </c>
      <c r="B169" s="37" t="s">
        <v>11</v>
      </c>
      <c r="C169" s="37">
        <v>0</v>
      </c>
      <c r="D169" s="37">
        <v>0</v>
      </c>
      <c r="E169" s="37">
        <v>0</v>
      </c>
      <c r="F169" s="37">
        <v>0</v>
      </c>
      <c r="G169" s="37">
        <v>0</v>
      </c>
      <c r="H169" s="37">
        <v>1</v>
      </c>
      <c r="I169" s="37">
        <v>181818</v>
      </c>
      <c r="J169" s="37">
        <v>181818</v>
      </c>
      <c r="K169" s="37">
        <v>1</v>
      </c>
      <c r="L169" s="37">
        <v>218182</v>
      </c>
      <c r="M169" s="37">
        <v>181818</v>
      </c>
      <c r="N169" s="37">
        <v>0</v>
      </c>
      <c r="O169" s="37">
        <v>0</v>
      </c>
    </row>
    <row r="170" spans="1:15" x14ac:dyDescent="0.2">
      <c r="A170" s="36" t="s">
        <v>2658</v>
      </c>
      <c r="B170" s="37" t="s">
        <v>11</v>
      </c>
      <c r="C170" s="37">
        <v>0</v>
      </c>
      <c r="D170" s="37">
        <v>0</v>
      </c>
      <c r="E170" s="37">
        <v>0</v>
      </c>
      <c r="F170" s="37">
        <v>0</v>
      </c>
      <c r="G170" s="37">
        <v>0</v>
      </c>
      <c r="H170" s="37">
        <v>1</v>
      </c>
      <c r="I170" s="37">
        <v>909091</v>
      </c>
      <c r="J170" s="37">
        <v>909091</v>
      </c>
      <c r="K170" s="37">
        <v>1</v>
      </c>
      <c r="L170" s="37">
        <v>1090909</v>
      </c>
      <c r="M170" s="37">
        <v>909091</v>
      </c>
      <c r="N170" s="37">
        <v>0</v>
      </c>
      <c r="O170" s="37">
        <v>0</v>
      </c>
    </row>
    <row r="171" spans="1:15" x14ac:dyDescent="0.2">
      <c r="A171" s="36" t="s">
        <v>2659</v>
      </c>
      <c r="B171" s="37" t="s">
        <v>11</v>
      </c>
      <c r="C171" s="37">
        <v>0</v>
      </c>
      <c r="D171" s="37">
        <v>0</v>
      </c>
      <c r="E171" s="37">
        <v>0</v>
      </c>
      <c r="F171" s="37">
        <v>0</v>
      </c>
      <c r="G171" s="37">
        <v>0</v>
      </c>
      <c r="H171" s="37">
        <v>1</v>
      </c>
      <c r="I171" s="37">
        <v>454545</v>
      </c>
      <c r="J171" s="37">
        <v>454545</v>
      </c>
      <c r="K171" s="37">
        <v>1</v>
      </c>
      <c r="L171" s="37">
        <v>636364</v>
      </c>
      <c r="M171" s="37">
        <v>454545</v>
      </c>
      <c r="N171" s="37">
        <v>0</v>
      </c>
      <c r="O171" s="37">
        <v>0</v>
      </c>
    </row>
    <row r="172" spans="1:15" x14ac:dyDescent="0.2">
      <c r="A172" s="36" t="s">
        <v>2660</v>
      </c>
      <c r="B172" s="37" t="s">
        <v>11</v>
      </c>
      <c r="C172" s="37">
        <v>0</v>
      </c>
      <c r="D172" s="37">
        <v>0</v>
      </c>
      <c r="E172" s="37">
        <v>0</v>
      </c>
      <c r="F172" s="37">
        <v>0</v>
      </c>
      <c r="G172" s="37">
        <v>0</v>
      </c>
      <c r="H172" s="37">
        <v>1</v>
      </c>
      <c r="I172" s="37">
        <v>2727273</v>
      </c>
      <c r="J172" s="37">
        <v>2727273</v>
      </c>
      <c r="K172" s="37">
        <v>1</v>
      </c>
      <c r="L172" s="37">
        <v>3045455</v>
      </c>
      <c r="M172" s="37">
        <v>2727273</v>
      </c>
      <c r="N172" s="37">
        <v>0</v>
      </c>
      <c r="O172" s="37">
        <v>0</v>
      </c>
    </row>
    <row r="173" spans="1:15" x14ac:dyDescent="0.2">
      <c r="A173" s="36" t="s">
        <v>2661</v>
      </c>
      <c r="B173" s="37" t="s">
        <v>11</v>
      </c>
      <c r="C173" s="37">
        <v>0</v>
      </c>
      <c r="D173" s="37">
        <v>0</v>
      </c>
      <c r="E173" s="37">
        <v>0</v>
      </c>
      <c r="F173" s="37">
        <v>0</v>
      </c>
      <c r="G173" s="37">
        <v>0</v>
      </c>
      <c r="H173" s="37">
        <v>3</v>
      </c>
      <c r="I173" s="37">
        <v>9264310</v>
      </c>
      <c r="J173" s="37">
        <v>3088103.3333333335</v>
      </c>
      <c r="K173" s="37">
        <v>0</v>
      </c>
      <c r="L173" s="37">
        <v>0</v>
      </c>
      <c r="M173" s="37">
        <v>0</v>
      </c>
      <c r="N173" s="37">
        <v>3</v>
      </c>
      <c r="O173" s="37">
        <v>9264310</v>
      </c>
    </row>
    <row r="174" spans="1:15" x14ac:dyDescent="0.2">
      <c r="A174" s="36" t="s">
        <v>2662</v>
      </c>
      <c r="B174" s="37" t="s">
        <v>141</v>
      </c>
      <c r="C174" s="37">
        <v>0</v>
      </c>
      <c r="D174" s="37">
        <v>0</v>
      </c>
      <c r="E174" s="37">
        <v>0</v>
      </c>
      <c r="F174" s="37">
        <v>0</v>
      </c>
      <c r="G174" s="37">
        <v>0</v>
      </c>
      <c r="H174" s="37">
        <v>55</v>
      </c>
      <c r="I174" s="37">
        <v>30554975</v>
      </c>
      <c r="J174" s="37">
        <v>555545</v>
      </c>
      <c r="K174" s="37">
        <v>1</v>
      </c>
      <c r="L174" s="37">
        <v>627273</v>
      </c>
      <c r="M174" s="37">
        <v>555545</v>
      </c>
      <c r="N174" s="37">
        <v>54</v>
      </c>
      <c r="O174" s="37">
        <v>29999430</v>
      </c>
    </row>
    <row r="175" spans="1:15" x14ac:dyDescent="0.2">
      <c r="A175" s="36" t="s">
        <v>2663</v>
      </c>
      <c r="B175" s="37" t="s">
        <v>20</v>
      </c>
      <c r="C175" s="37">
        <v>0</v>
      </c>
      <c r="D175" s="37">
        <v>0</v>
      </c>
      <c r="E175" s="37">
        <v>0</v>
      </c>
      <c r="F175" s="37">
        <v>0</v>
      </c>
      <c r="G175" s="37">
        <v>0</v>
      </c>
      <c r="H175" s="37">
        <v>1</v>
      </c>
      <c r="I175" s="37">
        <v>709091</v>
      </c>
      <c r="J175" s="37">
        <v>709091</v>
      </c>
      <c r="K175" s="37">
        <v>0</v>
      </c>
      <c r="L175" s="37">
        <v>0</v>
      </c>
      <c r="M175" s="37">
        <v>0</v>
      </c>
      <c r="N175" s="37">
        <v>1</v>
      </c>
      <c r="O175" s="37">
        <v>709091</v>
      </c>
    </row>
    <row r="176" spans="1:15" x14ac:dyDescent="0.2">
      <c r="A176" s="36" t="s">
        <v>2256</v>
      </c>
      <c r="B176" s="37" t="s">
        <v>11</v>
      </c>
      <c r="C176" s="37">
        <v>10</v>
      </c>
      <c r="D176" s="37">
        <v>6955134</v>
      </c>
      <c r="E176" s="37">
        <v>0</v>
      </c>
      <c r="F176" s="37">
        <v>10</v>
      </c>
      <c r="G176" s="37">
        <v>6955134.2105263174</v>
      </c>
      <c r="H176" s="37">
        <v>8</v>
      </c>
      <c r="I176" s="37">
        <v>5592725</v>
      </c>
      <c r="J176" s="37">
        <v>697103.28947368427</v>
      </c>
      <c r="K176" s="37">
        <v>8</v>
      </c>
      <c r="L176" s="37">
        <v>7170000</v>
      </c>
      <c r="M176" s="37">
        <v>5576826.3157894742</v>
      </c>
      <c r="N176" s="37">
        <v>10</v>
      </c>
      <c r="O176" s="37">
        <v>6971032.8947368432</v>
      </c>
    </row>
    <row r="177" spans="1:15" x14ac:dyDescent="0.2">
      <c r="A177" s="36" t="s">
        <v>2664</v>
      </c>
      <c r="B177" s="37" t="s">
        <v>650</v>
      </c>
      <c r="C177" s="37">
        <v>1</v>
      </c>
      <c r="D177" s="37">
        <v>2627273</v>
      </c>
      <c r="E177" s="37">
        <v>0</v>
      </c>
      <c r="F177" s="37">
        <v>1</v>
      </c>
      <c r="G177" s="37">
        <v>2627273</v>
      </c>
      <c r="H177" s="37">
        <v>1</v>
      </c>
      <c r="I177" s="37">
        <v>2572727</v>
      </c>
      <c r="J177" s="37">
        <v>2600000</v>
      </c>
      <c r="K177" s="37">
        <v>1</v>
      </c>
      <c r="L177" s="37">
        <v>2990909</v>
      </c>
      <c r="M177" s="37">
        <v>2600000</v>
      </c>
      <c r="N177" s="37">
        <v>1</v>
      </c>
      <c r="O177" s="37">
        <v>2600000</v>
      </c>
    </row>
    <row r="178" spans="1:15" x14ac:dyDescent="0.2">
      <c r="A178" s="36" t="s">
        <v>2665</v>
      </c>
      <c r="B178" s="37" t="s">
        <v>141</v>
      </c>
      <c r="C178" s="37">
        <v>0</v>
      </c>
      <c r="D178" s="37">
        <v>0</v>
      </c>
      <c r="E178" s="37">
        <v>0</v>
      </c>
      <c r="F178" s="37">
        <v>0</v>
      </c>
      <c r="G178" s="37">
        <v>0</v>
      </c>
      <c r="H178" s="37">
        <v>1</v>
      </c>
      <c r="I178" s="37">
        <v>318181</v>
      </c>
      <c r="J178" s="37">
        <v>318181</v>
      </c>
      <c r="K178" s="37">
        <v>1</v>
      </c>
      <c r="L178" s="37">
        <v>590909</v>
      </c>
      <c r="M178" s="37">
        <v>318181</v>
      </c>
      <c r="N178" s="37">
        <v>0</v>
      </c>
      <c r="O178" s="37">
        <v>0</v>
      </c>
    </row>
    <row r="179" spans="1:15" x14ac:dyDescent="0.2">
      <c r="A179" s="36" t="s">
        <v>2666</v>
      </c>
      <c r="B179" s="37" t="s">
        <v>11</v>
      </c>
      <c r="C179" s="37">
        <v>0</v>
      </c>
      <c r="D179" s="37">
        <v>0</v>
      </c>
      <c r="E179" s="37">
        <v>0</v>
      </c>
      <c r="F179" s="37">
        <v>0</v>
      </c>
      <c r="G179" s="37">
        <v>0</v>
      </c>
      <c r="H179" s="37">
        <v>3</v>
      </c>
      <c r="I179" s="37">
        <v>2890908</v>
      </c>
      <c r="J179" s="37">
        <v>963636</v>
      </c>
      <c r="K179" s="37">
        <v>0</v>
      </c>
      <c r="L179" s="37">
        <v>0</v>
      </c>
      <c r="M179" s="37">
        <v>0</v>
      </c>
      <c r="N179" s="37">
        <v>3</v>
      </c>
      <c r="O179" s="37">
        <v>2890908</v>
      </c>
    </row>
    <row r="180" spans="1:15" x14ac:dyDescent="0.2">
      <c r="A180" s="36" t="s">
        <v>2667</v>
      </c>
      <c r="B180" s="37" t="s">
        <v>105</v>
      </c>
      <c r="C180" s="37">
        <v>0</v>
      </c>
      <c r="D180" s="37">
        <v>0</v>
      </c>
      <c r="E180" s="37">
        <v>0</v>
      </c>
      <c r="F180" s="37">
        <v>0</v>
      </c>
      <c r="G180" s="37">
        <v>0</v>
      </c>
      <c r="H180" s="37">
        <v>10</v>
      </c>
      <c r="I180" s="37">
        <v>909090</v>
      </c>
      <c r="J180" s="37">
        <v>90909</v>
      </c>
      <c r="K180" s="37">
        <v>0</v>
      </c>
      <c r="L180" s="37">
        <v>0</v>
      </c>
      <c r="M180" s="37">
        <v>0</v>
      </c>
      <c r="N180" s="37">
        <v>10</v>
      </c>
      <c r="O180" s="37">
        <v>909090</v>
      </c>
    </row>
    <row r="181" spans="1:15" x14ac:dyDescent="0.2">
      <c r="A181" s="36" t="s">
        <v>2668</v>
      </c>
      <c r="B181" s="37" t="s">
        <v>105</v>
      </c>
      <c r="C181" s="37">
        <v>0</v>
      </c>
      <c r="D181" s="37">
        <v>0</v>
      </c>
      <c r="E181" s="37">
        <v>0</v>
      </c>
      <c r="F181" s="37">
        <v>0</v>
      </c>
      <c r="G181" s="37">
        <v>0</v>
      </c>
      <c r="H181" s="37">
        <v>1</v>
      </c>
      <c r="I181" s="37">
        <v>990909</v>
      </c>
      <c r="J181" s="37">
        <v>990909</v>
      </c>
      <c r="K181" s="37">
        <v>0</v>
      </c>
      <c r="L181" s="37">
        <v>0</v>
      </c>
      <c r="M181" s="37">
        <v>0</v>
      </c>
      <c r="N181" s="37">
        <v>1</v>
      </c>
      <c r="O181" s="37">
        <v>990909</v>
      </c>
    </row>
    <row r="182" spans="1:15" x14ac:dyDescent="0.2">
      <c r="A182" s="36" t="s">
        <v>2669</v>
      </c>
      <c r="B182" s="37" t="s">
        <v>25</v>
      </c>
      <c r="C182" s="37">
        <v>0</v>
      </c>
      <c r="D182" s="37">
        <v>0</v>
      </c>
      <c r="E182" s="37">
        <v>0</v>
      </c>
      <c r="F182" s="37">
        <v>0</v>
      </c>
      <c r="G182" s="37">
        <v>0</v>
      </c>
      <c r="H182" s="37">
        <v>16</v>
      </c>
      <c r="I182" s="37">
        <v>17941267</v>
      </c>
      <c r="J182" s="37">
        <v>1121329.1875</v>
      </c>
      <c r="K182" s="37">
        <v>0</v>
      </c>
      <c r="L182" s="37">
        <v>0</v>
      </c>
      <c r="M182" s="37">
        <v>0</v>
      </c>
      <c r="N182" s="37">
        <v>16</v>
      </c>
      <c r="O182" s="37">
        <v>17941267</v>
      </c>
    </row>
    <row r="183" spans="1:15" x14ac:dyDescent="0.2">
      <c r="A183" s="36" t="s">
        <v>2670</v>
      </c>
      <c r="B183" s="37" t="s">
        <v>34</v>
      </c>
      <c r="C183" s="37">
        <v>0</v>
      </c>
      <c r="D183" s="37">
        <v>0</v>
      </c>
      <c r="E183" s="37">
        <v>0</v>
      </c>
      <c r="F183" s="37">
        <v>0</v>
      </c>
      <c r="G183" s="37">
        <v>0</v>
      </c>
      <c r="H183" s="37">
        <v>4</v>
      </c>
      <c r="I183" s="37">
        <v>2945456</v>
      </c>
      <c r="J183" s="37">
        <v>736364</v>
      </c>
      <c r="K183" s="37">
        <v>0</v>
      </c>
      <c r="L183" s="37">
        <v>0</v>
      </c>
      <c r="M183" s="37">
        <v>0</v>
      </c>
      <c r="N183" s="37">
        <v>4</v>
      </c>
      <c r="O183" s="37">
        <v>2945456</v>
      </c>
    </row>
    <row r="184" spans="1:15" x14ac:dyDescent="0.2">
      <c r="A184" s="36" t="s">
        <v>2671</v>
      </c>
      <c r="B184" s="37" t="s">
        <v>20</v>
      </c>
      <c r="C184" s="37">
        <v>0</v>
      </c>
      <c r="D184" s="37">
        <v>0</v>
      </c>
      <c r="E184" s="37">
        <v>0</v>
      </c>
      <c r="F184" s="37">
        <v>0</v>
      </c>
      <c r="G184" s="37">
        <v>0</v>
      </c>
      <c r="H184" s="37">
        <v>1</v>
      </c>
      <c r="I184" s="37">
        <v>2972727</v>
      </c>
      <c r="J184" s="37">
        <v>2972727</v>
      </c>
      <c r="K184" s="37">
        <v>1</v>
      </c>
      <c r="L184" s="37">
        <v>3254545</v>
      </c>
      <c r="M184" s="37">
        <v>2972727</v>
      </c>
      <c r="N184" s="37">
        <v>0</v>
      </c>
      <c r="O184" s="37">
        <v>0</v>
      </c>
    </row>
    <row r="185" spans="1:15" x14ac:dyDescent="0.2">
      <c r="A185" s="36" t="s">
        <v>2045</v>
      </c>
      <c r="B185" s="37" t="s">
        <v>105</v>
      </c>
      <c r="C185" s="37">
        <v>10</v>
      </c>
      <c r="D185" s="37">
        <v>4437496</v>
      </c>
      <c r="E185" s="37">
        <v>0</v>
      </c>
      <c r="F185" s="37">
        <v>10</v>
      </c>
      <c r="G185" s="37">
        <v>4437495.625</v>
      </c>
      <c r="H185" s="37">
        <v>18</v>
      </c>
      <c r="I185" s="37">
        <v>8018189</v>
      </c>
      <c r="J185" s="37">
        <v>444845.87946428574</v>
      </c>
      <c r="K185" s="37">
        <v>3</v>
      </c>
      <c r="L185" s="37">
        <v>1963636</v>
      </c>
      <c r="M185" s="37">
        <v>1334537.6383928573</v>
      </c>
      <c r="N185" s="37">
        <v>25</v>
      </c>
      <c r="O185" s="37">
        <v>11121146.986607142</v>
      </c>
    </row>
    <row r="186" spans="1:15" x14ac:dyDescent="0.2">
      <c r="A186" s="36" t="s">
        <v>666</v>
      </c>
      <c r="B186" s="37" t="s">
        <v>105</v>
      </c>
      <c r="C186" s="37">
        <v>5</v>
      </c>
      <c r="D186" s="37">
        <v>3759999</v>
      </c>
      <c r="E186" s="37">
        <v>0</v>
      </c>
      <c r="F186" s="37">
        <v>5</v>
      </c>
      <c r="G186" s="37">
        <v>3759999</v>
      </c>
      <c r="H186" s="37">
        <v>14</v>
      </c>
      <c r="I186" s="37">
        <v>10480911</v>
      </c>
      <c r="J186" s="37">
        <v>749521.57894736843</v>
      </c>
      <c r="K186" s="37">
        <v>3</v>
      </c>
      <c r="L186" s="37">
        <v>2854546</v>
      </c>
      <c r="M186" s="37">
        <v>2248564.7368421052</v>
      </c>
      <c r="N186" s="37">
        <v>16</v>
      </c>
      <c r="O186" s="37">
        <v>11992345.263157895</v>
      </c>
    </row>
    <row r="187" spans="1:15" x14ac:dyDescent="0.2">
      <c r="A187" s="36" t="s">
        <v>826</v>
      </c>
      <c r="B187" s="37" t="s">
        <v>825</v>
      </c>
      <c r="C187" s="37">
        <v>20</v>
      </c>
      <c r="D187" s="37">
        <v>583340</v>
      </c>
      <c r="E187" s="37">
        <v>0</v>
      </c>
      <c r="F187" s="37">
        <v>20</v>
      </c>
      <c r="G187" s="37">
        <v>583340</v>
      </c>
      <c r="H187" s="37">
        <v>20</v>
      </c>
      <c r="I187" s="37">
        <v>733340</v>
      </c>
      <c r="J187" s="37">
        <v>32917</v>
      </c>
      <c r="K187" s="37">
        <v>0</v>
      </c>
      <c r="L187" s="37">
        <v>0</v>
      </c>
      <c r="M187" s="37">
        <v>0</v>
      </c>
      <c r="N187" s="37">
        <v>40</v>
      </c>
      <c r="O187" s="37">
        <v>1316680</v>
      </c>
    </row>
    <row r="188" spans="1:15" x14ac:dyDescent="0.2">
      <c r="A188" s="36" t="s">
        <v>906</v>
      </c>
      <c r="B188" s="37" t="s">
        <v>11</v>
      </c>
      <c r="C188" s="37">
        <v>2</v>
      </c>
      <c r="D188" s="37">
        <v>379628</v>
      </c>
      <c r="E188" s="37">
        <v>0</v>
      </c>
      <c r="F188" s="37">
        <v>2</v>
      </c>
      <c r="G188" s="37">
        <v>379628</v>
      </c>
      <c r="H188" s="37">
        <v>2</v>
      </c>
      <c r="I188" s="37">
        <v>379630</v>
      </c>
      <c r="J188" s="37">
        <v>189814.5</v>
      </c>
      <c r="K188" s="37">
        <v>0</v>
      </c>
      <c r="L188" s="37">
        <v>0</v>
      </c>
      <c r="M188" s="37">
        <v>0</v>
      </c>
      <c r="N188" s="37">
        <v>4</v>
      </c>
      <c r="O188" s="37">
        <v>759258</v>
      </c>
    </row>
    <row r="189" spans="1:15" x14ac:dyDescent="0.2">
      <c r="A189" s="36" t="s">
        <v>907</v>
      </c>
      <c r="B189" s="37" t="s">
        <v>11</v>
      </c>
      <c r="C189" s="37">
        <v>3</v>
      </c>
      <c r="D189" s="37">
        <v>722223</v>
      </c>
      <c r="E189" s="37">
        <v>0</v>
      </c>
      <c r="F189" s="37">
        <v>3</v>
      </c>
      <c r="G189" s="37">
        <v>722223</v>
      </c>
      <c r="H189" s="37">
        <v>2</v>
      </c>
      <c r="I189" s="37">
        <v>481480</v>
      </c>
      <c r="J189" s="37">
        <v>240740.6</v>
      </c>
      <c r="K189" s="37">
        <v>0</v>
      </c>
      <c r="L189" s="37">
        <v>0</v>
      </c>
      <c r="M189" s="37">
        <v>0</v>
      </c>
      <c r="N189" s="37">
        <v>5</v>
      </c>
      <c r="O189" s="37">
        <v>1203703</v>
      </c>
    </row>
    <row r="190" spans="1:15" x14ac:dyDescent="0.2">
      <c r="A190" s="36" t="s">
        <v>2672</v>
      </c>
      <c r="B190" s="37" t="s">
        <v>11</v>
      </c>
      <c r="C190" s="37">
        <v>0</v>
      </c>
      <c r="D190" s="37">
        <v>0</v>
      </c>
      <c r="E190" s="37">
        <v>0</v>
      </c>
      <c r="F190" s="37">
        <v>0</v>
      </c>
      <c r="G190" s="37">
        <v>0</v>
      </c>
      <c r="H190" s="37">
        <v>2</v>
      </c>
      <c r="I190" s="37">
        <v>481480</v>
      </c>
      <c r="J190" s="37">
        <v>240740</v>
      </c>
      <c r="K190" s="37">
        <v>0</v>
      </c>
      <c r="L190" s="37">
        <v>0</v>
      </c>
      <c r="M190" s="37">
        <v>0</v>
      </c>
      <c r="N190" s="37">
        <v>2</v>
      </c>
      <c r="O190" s="37">
        <v>481480</v>
      </c>
    </row>
    <row r="191" spans="1:15" x14ac:dyDescent="0.2">
      <c r="A191" s="36" t="s">
        <v>2673</v>
      </c>
      <c r="B191" s="37" t="s">
        <v>400</v>
      </c>
      <c r="C191" s="37">
        <v>0</v>
      </c>
      <c r="D191" s="37">
        <v>0</v>
      </c>
      <c r="E191" s="37">
        <v>0</v>
      </c>
      <c r="F191" s="37">
        <v>0</v>
      </c>
      <c r="G191" s="37">
        <v>0</v>
      </c>
      <c r="H191" s="37">
        <v>9</v>
      </c>
      <c r="I191" s="37">
        <v>1816362</v>
      </c>
      <c r="J191" s="37">
        <v>201818</v>
      </c>
      <c r="K191" s="37">
        <v>0</v>
      </c>
      <c r="L191" s="37">
        <v>0</v>
      </c>
      <c r="M191" s="37">
        <v>0</v>
      </c>
      <c r="N191" s="37">
        <v>9</v>
      </c>
      <c r="O191" s="37">
        <v>1816362</v>
      </c>
    </row>
    <row r="192" spans="1:15" x14ac:dyDescent="0.2">
      <c r="A192" s="36" t="s">
        <v>2674</v>
      </c>
      <c r="B192" s="37" t="s">
        <v>105</v>
      </c>
      <c r="C192" s="37">
        <v>0</v>
      </c>
      <c r="D192" s="37">
        <v>0</v>
      </c>
      <c r="E192" s="37">
        <v>0</v>
      </c>
      <c r="F192" s="37">
        <v>0</v>
      </c>
      <c r="G192" s="37">
        <v>0</v>
      </c>
      <c r="H192" s="37">
        <v>1</v>
      </c>
      <c r="I192" s="37">
        <v>636364</v>
      </c>
      <c r="J192" s="37">
        <v>636364</v>
      </c>
      <c r="K192" s="37">
        <v>0</v>
      </c>
      <c r="L192" s="37">
        <v>0</v>
      </c>
      <c r="M192" s="37">
        <v>0</v>
      </c>
      <c r="N192" s="37">
        <v>1</v>
      </c>
      <c r="O192" s="37">
        <v>636364</v>
      </c>
    </row>
    <row r="193" spans="1:15" x14ac:dyDescent="0.2">
      <c r="A193" s="36" t="s">
        <v>2675</v>
      </c>
      <c r="B193" s="37" t="s">
        <v>105</v>
      </c>
      <c r="C193" s="37">
        <v>0</v>
      </c>
      <c r="D193" s="37">
        <v>0</v>
      </c>
      <c r="E193" s="37">
        <v>0</v>
      </c>
      <c r="F193" s="37">
        <v>0</v>
      </c>
      <c r="G193" s="37">
        <v>0</v>
      </c>
      <c r="H193" s="37">
        <v>14</v>
      </c>
      <c r="I193" s="37">
        <v>1183636</v>
      </c>
      <c r="J193" s="37">
        <v>84545.428571428565</v>
      </c>
      <c r="K193" s="37">
        <v>2</v>
      </c>
      <c r="L193" s="37">
        <v>454546</v>
      </c>
      <c r="M193" s="37">
        <v>169090.85714285713</v>
      </c>
      <c r="N193" s="37">
        <v>12</v>
      </c>
      <c r="O193" s="37">
        <v>1014545.1428571428</v>
      </c>
    </row>
    <row r="194" spans="1:15" x14ac:dyDescent="0.2">
      <c r="A194" s="36" t="s">
        <v>2022</v>
      </c>
      <c r="B194" s="37" t="s">
        <v>11</v>
      </c>
      <c r="C194" s="37">
        <v>0</v>
      </c>
      <c r="D194" s="37">
        <v>0</v>
      </c>
      <c r="E194" s="37">
        <v>0</v>
      </c>
      <c r="F194" s="37">
        <v>0</v>
      </c>
      <c r="G194" s="37">
        <v>0</v>
      </c>
      <c r="H194" s="37">
        <v>1</v>
      </c>
      <c r="I194" s="37">
        <v>3080000</v>
      </c>
      <c r="J194" s="37">
        <v>3080000</v>
      </c>
      <c r="K194" s="37">
        <v>1</v>
      </c>
      <c r="L194" s="37">
        <v>4398148</v>
      </c>
      <c r="M194" s="37">
        <v>3080000</v>
      </c>
      <c r="N194" s="37">
        <v>0</v>
      </c>
      <c r="O194" s="37">
        <v>0</v>
      </c>
    </row>
    <row r="195" spans="1:15" x14ac:dyDescent="0.2">
      <c r="A195" s="36" t="s">
        <v>917</v>
      </c>
      <c r="B195" s="37" t="s">
        <v>25</v>
      </c>
      <c r="C195" s="37">
        <v>5</v>
      </c>
      <c r="D195" s="37">
        <v>690910</v>
      </c>
      <c r="E195" s="37">
        <v>0</v>
      </c>
      <c r="F195" s="37">
        <v>5</v>
      </c>
      <c r="G195" s="37">
        <v>690910</v>
      </c>
      <c r="H195" s="37">
        <v>10</v>
      </c>
      <c r="I195" s="37">
        <v>1350900</v>
      </c>
      <c r="J195" s="37">
        <v>136120.66666666666</v>
      </c>
      <c r="K195" s="37">
        <v>0</v>
      </c>
      <c r="L195" s="37">
        <v>0</v>
      </c>
      <c r="M195" s="37">
        <v>0</v>
      </c>
      <c r="N195" s="37">
        <v>15</v>
      </c>
      <c r="O195" s="37">
        <v>2041810</v>
      </c>
    </row>
    <row r="196" spans="1:15" x14ac:dyDescent="0.2">
      <c r="A196" s="36" t="s">
        <v>755</v>
      </c>
      <c r="B196" s="37" t="s">
        <v>25</v>
      </c>
      <c r="C196" s="37">
        <v>10</v>
      </c>
      <c r="D196" s="37">
        <v>2081820</v>
      </c>
      <c r="E196" s="37">
        <v>0</v>
      </c>
      <c r="F196" s="37">
        <v>10</v>
      </c>
      <c r="G196" s="37">
        <v>2081820</v>
      </c>
      <c r="H196" s="37">
        <v>20</v>
      </c>
      <c r="I196" s="37">
        <v>4013620</v>
      </c>
      <c r="J196" s="37">
        <v>203181.33333333334</v>
      </c>
      <c r="K196" s="37">
        <v>0</v>
      </c>
      <c r="L196" s="37">
        <v>0</v>
      </c>
      <c r="M196" s="37">
        <v>0</v>
      </c>
      <c r="N196" s="37">
        <v>30</v>
      </c>
      <c r="O196" s="37">
        <v>6095440</v>
      </c>
    </row>
    <row r="197" spans="1:15" x14ac:dyDescent="0.2">
      <c r="A197" s="36" t="s">
        <v>1825</v>
      </c>
      <c r="B197" s="37" t="s">
        <v>25</v>
      </c>
      <c r="C197" s="37">
        <v>25</v>
      </c>
      <c r="D197" s="37">
        <v>24357241</v>
      </c>
      <c r="E197" s="37">
        <v>0</v>
      </c>
      <c r="F197" s="37">
        <v>25</v>
      </c>
      <c r="G197" s="37">
        <v>24357241.40625</v>
      </c>
      <c r="H197" s="37">
        <v>9</v>
      </c>
      <c r="I197" s="37">
        <v>8633631</v>
      </c>
      <c r="J197" s="37">
        <v>970319.77665441181</v>
      </c>
      <c r="K197" s="37">
        <v>0</v>
      </c>
      <c r="L197" s="37">
        <v>0</v>
      </c>
      <c r="M197" s="37">
        <v>0</v>
      </c>
      <c r="N197" s="37">
        <v>34</v>
      </c>
      <c r="O197" s="37">
        <v>32990872.40625</v>
      </c>
    </row>
    <row r="198" spans="1:15" x14ac:dyDescent="0.2">
      <c r="A198" s="36" t="s">
        <v>1475</v>
      </c>
      <c r="B198" s="37" t="s">
        <v>11</v>
      </c>
      <c r="C198" s="37">
        <v>42</v>
      </c>
      <c r="D198" s="37">
        <v>13211948</v>
      </c>
      <c r="E198" s="37">
        <v>0</v>
      </c>
      <c r="F198" s="37">
        <v>42</v>
      </c>
      <c r="G198" s="37">
        <v>13211948.4</v>
      </c>
      <c r="H198" s="37">
        <v>55</v>
      </c>
      <c r="I198" s="37">
        <v>17008885</v>
      </c>
      <c r="J198" s="37">
        <v>311554.98350515461</v>
      </c>
      <c r="K198" s="37">
        <v>51</v>
      </c>
      <c r="L198" s="37">
        <v>16460914</v>
      </c>
      <c r="M198" s="37">
        <v>15889304.158762885</v>
      </c>
      <c r="N198" s="37">
        <v>46</v>
      </c>
      <c r="O198" s="37">
        <v>14331529.241237113</v>
      </c>
    </row>
    <row r="199" spans="1:15" x14ac:dyDescent="0.2">
      <c r="A199" s="36" t="s">
        <v>1537</v>
      </c>
      <c r="B199" s="37" t="s">
        <v>141</v>
      </c>
      <c r="C199" s="37">
        <v>49</v>
      </c>
      <c r="D199" s="37">
        <v>4009082</v>
      </c>
      <c r="E199" s="37">
        <v>0</v>
      </c>
      <c r="F199" s="37">
        <v>49</v>
      </c>
      <c r="G199" s="37">
        <v>4009082</v>
      </c>
      <c r="H199" s="37">
        <v>30</v>
      </c>
      <c r="I199" s="37">
        <v>2454540</v>
      </c>
      <c r="J199" s="37">
        <v>81818</v>
      </c>
      <c r="K199" s="37">
        <v>6</v>
      </c>
      <c r="L199" s="37">
        <v>772727</v>
      </c>
      <c r="M199" s="37">
        <v>490908</v>
      </c>
      <c r="N199" s="37">
        <v>73</v>
      </c>
      <c r="O199" s="37">
        <v>5972714</v>
      </c>
    </row>
    <row r="200" spans="1:15" x14ac:dyDescent="0.2">
      <c r="A200" s="36" t="s">
        <v>2676</v>
      </c>
      <c r="B200" s="37" t="s">
        <v>141</v>
      </c>
      <c r="C200" s="37">
        <v>0</v>
      </c>
      <c r="D200" s="37">
        <v>0</v>
      </c>
      <c r="E200" s="37">
        <v>0</v>
      </c>
      <c r="F200" s="37">
        <v>0</v>
      </c>
      <c r="G200" s="37">
        <v>0</v>
      </c>
      <c r="H200" s="37">
        <v>2</v>
      </c>
      <c r="I200" s="37">
        <v>636364</v>
      </c>
      <c r="J200" s="37">
        <v>318182</v>
      </c>
      <c r="K200" s="37">
        <v>0</v>
      </c>
      <c r="L200" s="37">
        <v>0</v>
      </c>
      <c r="M200" s="37">
        <v>0</v>
      </c>
      <c r="N200" s="37">
        <v>2</v>
      </c>
      <c r="O200" s="37">
        <v>636364</v>
      </c>
    </row>
    <row r="201" spans="1:15" x14ac:dyDescent="0.2">
      <c r="A201" s="36" t="s">
        <v>2678</v>
      </c>
      <c r="B201" s="37" t="s">
        <v>141</v>
      </c>
      <c r="C201" s="37">
        <v>0</v>
      </c>
      <c r="D201" s="37">
        <v>0</v>
      </c>
      <c r="E201" s="37">
        <v>0</v>
      </c>
      <c r="F201" s="37">
        <v>0</v>
      </c>
      <c r="G201" s="37">
        <v>0</v>
      </c>
      <c r="H201" s="37">
        <v>1</v>
      </c>
      <c r="I201" s="37">
        <v>272727</v>
      </c>
      <c r="J201" s="37">
        <v>272727</v>
      </c>
      <c r="K201" s="37">
        <v>0</v>
      </c>
      <c r="L201" s="37">
        <v>0</v>
      </c>
      <c r="M201" s="37">
        <v>0</v>
      </c>
      <c r="N201" s="37">
        <v>1</v>
      </c>
      <c r="O201" s="37">
        <v>272727</v>
      </c>
    </row>
    <row r="202" spans="1:15" x14ac:dyDescent="0.2">
      <c r="A202" s="36" t="s">
        <v>2679</v>
      </c>
      <c r="B202" s="37" t="s">
        <v>11</v>
      </c>
      <c r="C202" s="37">
        <v>0</v>
      </c>
      <c r="D202" s="37">
        <v>0</v>
      </c>
      <c r="E202" s="37">
        <v>0</v>
      </c>
      <c r="F202" s="37">
        <v>0</v>
      </c>
      <c r="G202" s="37">
        <v>0</v>
      </c>
      <c r="H202" s="37">
        <v>3</v>
      </c>
      <c r="I202" s="37">
        <v>3663637</v>
      </c>
      <c r="J202" s="37">
        <v>1221212.3333333333</v>
      </c>
      <c r="K202" s="37">
        <v>3</v>
      </c>
      <c r="L202" s="37">
        <v>3900001</v>
      </c>
      <c r="M202" s="37">
        <v>3663637</v>
      </c>
      <c r="N202" s="37">
        <v>0</v>
      </c>
      <c r="O202" s="37">
        <v>0</v>
      </c>
    </row>
    <row r="203" spans="1:15" x14ac:dyDescent="0.2">
      <c r="A203" s="36" t="s">
        <v>2680</v>
      </c>
      <c r="B203" s="37" t="s">
        <v>105</v>
      </c>
      <c r="C203" s="37">
        <v>0</v>
      </c>
      <c r="D203" s="37">
        <v>0</v>
      </c>
      <c r="E203" s="37">
        <v>0</v>
      </c>
      <c r="F203" s="37">
        <v>0</v>
      </c>
      <c r="G203" s="37">
        <v>0</v>
      </c>
      <c r="H203" s="37">
        <v>20</v>
      </c>
      <c r="I203" s="37">
        <v>1818180</v>
      </c>
      <c r="J203" s="37">
        <v>90909</v>
      </c>
      <c r="K203" s="37">
        <v>10</v>
      </c>
      <c r="L203" s="37">
        <v>1263638</v>
      </c>
      <c r="M203" s="37">
        <v>909090</v>
      </c>
      <c r="N203" s="37">
        <v>10</v>
      </c>
      <c r="O203" s="37">
        <v>909090</v>
      </c>
    </row>
    <row r="204" spans="1:15" x14ac:dyDescent="0.2">
      <c r="A204" s="36" t="s">
        <v>565</v>
      </c>
      <c r="B204" s="37" t="s">
        <v>11</v>
      </c>
      <c r="C204" s="37">
        <v>5</v>
      </c>
      <c r="D204" s="37">
        <v>6363635</v>
      </c>
      <c r="E204" s="37">
        <v>0</v>
      </c>
      <c r="F204" s="37">
        <v>5</v>
      </c>
      <c r="G204" s="37">
        <v>6363635</v>
      </c>
      <c r="H204" s="37">
        <v>10</v>
      </c>
      <c r="I204" s="37">
        <v>11909090</v>
      </c>
      <c r="J204" s="37">
        <v>1218181.6666666667</v>
      </c>
      <c r="K204" s="37">
        <v>1</v>
      </c>
      <c r="L204" s="37">
        <v>1681818</v>
      </c>
      <c r="M204" s="37">
        <v>1218181.6666666667</v>
      </c>
      <c r="N204" s="37">
        <v>14</v>
      </c>
      <c r="O204" s="37">
        <v>17054543.333333332</v>
      </c>
    </row>
    <row r="205" spans="1:15" x14ac:dyDescent="0.2">
      <c r="A205" s="36" t="s">
        <v>789</v>
      </c>
      <c r="B205" s="37" t="s">
        <v>11</v>
      </c>
      <c r="C205" s="37">
        <v>4</v>
      </c>
      <c r="D205" s="37">
        <v>4909088</v>
      </c>
      <c r="E205" s="37">
        <v>0</v>
      </c>
      <c r="F205" s="37">
        <v>4</v>
      </c>
      <c r="G205" s="37">
        <v>4909088</v>
      </c>
      <c r="H205" s="37">
        <v>7</v>
      </c>
      <c r="I205" s="37">
        <v>8545456</v>
      </c>
      <c r="J205" s="37">
        <v>1223140.3636363635</v>
      </c>
      <c r="K205" s="37">
        <v>1</v>
      </c>
      <c r="L205" s="37">
        <v>1445455</v>
      </c>
      <c r="M205" s="37">
        <v>1223140.3636363635</v>
      </c>
      <c r="N205" s="37">
        <v>10</v>
      </c>
      <c r="O205" s="37">
        <v>12231403.636363637</v>
      </c>
    </row>
    <row r="206" spans="1:15" x14ac:dyDescent="0.2">
      <c r="A206" s="36" t="s">
        <v>2681</v>
      </c>
      <c r="B206" s="37" t="s">
        <v>11</v>
      </c>
      <c r="C206" s="37">
        <v>0</v>
      </c>
      <c r="D206" s="37">
        <v>0</v>
      </c>
      <c r="E206" s="37">
        <v>0</v>
      </c>
      <c r="F206" s="37">
        <v>0</v>
      </c>
      <c r="G206" s="37">
        <v>0</v>
      </c>
      <c r="H206" s="37">
        <v>1</v>
      </c>
      <c r="I206" s="37">
        <v>772727</v>
      </c>
      <c r="J206" s="37">
        <v>772727</v>
      </c>
      <c r="K206" s="37">
        <v>0</v>
      </c>
      <c r="L206" s="37">
        <v>0</v>
      </c>
      <c r="M206" s="37">
        <v>0</v>
      </c>
      <c r="N206" s="37">
        <v>1</v>
      </c>
      <c r="O206" s="37">
        <v>772727</v>
      </c>
    </row>
    <row r="207" spans="1:15" x14ac:dyDescent="0.2">
      <c r="A207" s="36" t="s">
        <v>2682</v>
      </c>
      <c r="B207" s="37" t="s">
        <v>11</v>
      </c>
      <c r="C207" s="37">
        <v>0</v>
      </c>
      <c r="D207" s="37">
        <v>0</v>
      </c>
      <c r="E207" s="37">
        <v>0</v>
      </c>
      <c r="F207" s="37">
        <v>0</v>
      </c>
      <c r="G207" s="37">
        <v>0</v>
      </c>
      <c r="H207" s="37">
        <v>1</v>
      </c>
      <c r="I207" s="37">
        <v>3136364</v>
      </c>
      <c r="J207" s="37">
        <v>3136364</v>
      </c>
      <c r="K207" s="37">
        <v>0</v>
      </c>
      <c r="L207" s="37">
        <v>0</v>
      </c>
      <c r="M207" s="37">
        <v>0</v>
      </c>
      <c r="N207" s="37">
        <v>1</v>
      </c>
      <c r="O207" s="37">
        <v>3136364</v>
      </c>
    </row>
    <row r="208" spans="1:15" x14ac:dyDescent="0.2">
      <c r="A208" s="36" t="s">
        <v>2683</v>
      </c>
      <c r="B208" s="37" t="s">
        <v>20</v>
      </c>
      <c r="C208" s="37">
        <v>0</v>
      </c>
      <c r="D208" s="37">
        <v>0</v>
      </c>
      <c r="E208" s="37">
        <v>0</v>
      </c>
      <c r="F208" s="37">
        <v>0</v>
      </c>
      <c r="G208" s="37">
        <v>0</v>
      </c>
      <c r="H208" s="37">
        <v>28</v>
      </c>
      <c r="I208" s="37">
        <v>29427279</v>
      </c>
      <c r="J208" s="37">
        <v>1050974.25</v>
      </c>
      <c r="K208" s="37">
        <v>13</v>
      </c>
      <c r="L208" s="37">
        <v>15881818</v>
      </c>
      <c r="M208" s="37">
        <v>13662665.25</v>
      </c>
      <c r="N208" s="37">
        <v>15</v>
      </c>
      <c r="O208" s="37">
        <v>15764613.75</v>
      </c>
    </row>
    <row r="209" spans="1:15" x14ac:dyDescent="0.2">
      <c r="A209" s="36" t="s">
        <v>2304</v>
      </c>
      <c r="B209" s="37" t="s">
        <v>11</v>
      </c>
      <c r="C209" s="37">
        <v>5</v>
      </c>
      <c r="D209" s="37">
        <v>8045455</v>
      </c>
      <c r="E209" s="37">
        <v>0</v>
      </c>
      <c r="F209" s="37">
        <v>5</v>
      </c>
      <c r="G209" s="37">
        <v>8045454.5454545449</v>
      </c>
      <c r="H209" s="37">
        <v>10</v>
      </c>
      <c r="I209" s="37">
        <v>16000000</v>
      </c>
      <c r="J209" s="37">
        <v>1603030.3030303032</v>
      </c>
      <c r="K209" s="37">
        <v>7</v>
      </c>
      <c r="L209" s="37">
        <v>18379629</v>
      </c>
      <c r="M209" s="37">
        <v>11221212.121212123</v>
      </c>
      <c r="N209" s="37">
        <v>8</v>
      </c>
      <c r="O209" s="37">
        <v>12824242.424242424</v>
      </c>
    </row>
    <row r="210" spans="1:15" x14ac:dyDescent="0.2">
      <c r="A210" s="36" t="s">
        <v>2684</v>
      </c>
      <c r="B210" s="37" t="s">
        <v>141</v>
      </c>
      <c r="C210" s="37">
        <v>0</v>
      </c>
      <c r="D210" s="37">
        <v>0</v>
      </c>
      <c r="E210" s="37">
        <v>0</v>
      </c>
      <c r="F210" s="37">
        <v>0</v>
      </c>
      <c r="G210" s="37">
        <v>0</v>
      </c>
      <c r="H210" s="37">
        <v>1</v>
      </c>
      <c r="I210" s="37">
        <v>245455</v>
      </c>
      <c r="J210" s="37">
        <v>245455</v>
      </c>
      <c r="K210" s="37">
        <v>1</v>
      </c>
      <c r="L210" s="37">
        <v>354546</v>
      </c>
      <c r="M210" s="37">
        <v>245455</v>
      </c>
      <c r="N210" s="37">
        <v>0</v>
      </c>
      <c r="O210" s="37">
        <v>0</v>
      </c>
    </row>
    <row r="211" spans="1:15" x14ac:dyDescent="0.2">
      <c r="A211" s="36" t="s">
        <v>1488</v>
      </c>
      <c r="B211" s="37" t="s">
        <v>141</v>
      </c>
      <c r="C211" s="37">
        <v>6</v>
      </c>
      <c r="D211" s="37">
        <v>981816</v>
      </c>
      <c r="E211" s="37">
        <v>0</v>
      </c>
      <c r="F211" s="37">
        <v>6</v>
      </c>
      <c r="G211" s="37">
        <v>981816</v>
      </c>
      <c r="H211" s="37">
        <v>20</v>
      </c>
      <c r="I211" s="37">
        <v>3272720</v>
      </c>
      <c r="J211" s="37">
        <v>163636</v>
      </c>
      <c r="K211" s="37">
        <v>3</v>
      </c>
      <c r="L211" s="37">
        <v>681819</v>
      </c>
      <c r="M211" s="37">
        <v>490908</v>
      </c>
      <c r="N211" s="37">
        <v>23</v>
      </c>
      <c r="O211" s="37">
        <v>3763628</v>
      </c>
    </row>
    <row r="212" spans="1:15" x14ac:dyDescent="0.2">
      <c r="A212" s="36" t="s">
        <v>2685</v>
      </c>
      <c r="B212" s="37" t="s">
        <v>11</v>
      </c>
      <c r="C212" s="37">
        <v>0</v>
      </c>
      <c r="D212" s="37">
        <v>0</v>
      </c>
      <c r="E212" s="37">
        <v>0</v>
      </c>
      <c r="F212" s="37">
        <v>0</v>
      </c>
      <c r="G212" s="37">
        <v>0</v>
      </c>
      <c r="H212" s="37">
        <v>1</v>
      </c>
      <c r="I212" s="37">
        <v>204545</v>
      </c>
      <c r="J212" s="37">
        <v>204545</v>
      </c>
      <c r="K212" s="37">
        <v>1</v>
      </c>
      <c r="L212" s="37">
        <v>500000</v>
      </c>
      <c r="M212" s="37">
        <v>204545</v>
      </c>
      <c r="N212" s="37">
        <v>0</v>
      </c>
      <c r="O212" s="37">
        <v>0</v>
      </c>
    </row>
    <row r="213" spans="1:15" x14ac:dyDescent="0.2">
      <c r="A213" s="36" t="s">
        <v>2686</v>
      </c>
      <c r="B213" s="37" t="s">
        <v>11</v>
      </c>
      <c r="C213" s="37">
        <v>0</v>
      </c>
      <c r="D213" s="37">
        <v>0</v>
      </c>
      <c r="E213" s="37">
        <v>0</v>
      </c>
      <c r="F213" s="37">
        <v>0</v>
      </c>
      <c r="G213" s="37">
        <v>0</v>
      </c>
      <c r="H213" s="37">
        <v>1</v>
      </c>
      <c r="I213" s="37">
        <v>654545</v>
      </c>
      <c r="J213" s="37">
        <v>654545</v>
      </c>
      <c r="K213" s="37">
        <v>1</v>
      </c>
      <c r="L213" s="37">
        <v>900000</v>
      </c>
      <c r="M213" s="37">
        <v>654545</v>
      </c>
      <c r="N213" s="37">
        <v>0</v>
      </c>
      <c r="O213" s="37">
        <v>0</v>
      </c>
    </row>
    <row r="214" spans="1:15" x14ac:dyDescent="0.2">
      <c r="A214" s="36" t="s">
        <v>2687</v>
      </c>
      <c r="B214" s="37" t="s">
        <v>20</v>
      </c>
      <c r="C214" s="37">
        <v>0</v>
      </c>
      <c r="D214" s="37">
        <v>0</v>
      </c>
      <c r="E214" s="37">
        <v>0</v>
      </c>
      <c r="F214" s="37">
        <v>0</v>
      </c>
      <c r="G214" s="37">
        <v>0</v>
      </c>
      <c r="H214" s="37">
        <v>1</v>
      </c>
      <c r="I214" s="37">
        <v>3290909</v>
      </c>
      <c r="J214" s="37">
        <v>3290909</v>
      </c>
      <c r="K214" s="37">
        <v>0</v>
      </c>
      <c r="L214" s="37">
        <v>0</v>
      </c>
      <c r="M214" s="37">
        <v>0</v>
      </c>
      <c r="N214" s="37">
        <v>1</v>
      </c>
      <c r="O214" s="37">
        <v>3290909</v>
      </c>
    </row>
    <row r="215" spans="1:15" x14ac:dyDescent="0.2">
      <c r="A215" s="36" t="s">
        <v>814</v>
      </c>
      <c r="B215" s="37" t="s">
        <v>25</v>
      </c>
      <c r="C215" s="37">
        <v>10</v>
      </c>
      <c r="D215" s="37">
        <v>3172720</v>
      </c>
      <c r="E215" s="37">
        <v>0</v>
      </c>
      <c r="F215" s="37">
        <v>10</v>
      </c>
      <c r="G215" s="37">
        <v>3172720</v>
      </c>
      <c r="H215" s="37">
        <v>20</v>
      </c>
      <c r="I215" s="37">
        <v>7034360</v>
      </c>
      <c r="J215" s="37">
        <v>340236</v>
      </c>
      <c r="K215" s="37">
        <v>3</v>
      </c>
      <c r="L215" s="37">
        <v>1336365</v>
      </c>
      <c r="M215" s="37">
        <v>1020708</v>
      </c>
      <c r="N215" s="37">
        <v>27</v>
      </c>
      <c r="O215" s="37">
        <v>9186372</v>
      </c>
    </row>
    <row r="216" spans="1:15" x14ac:dyDescent="0.2">
      <c r="A216" s="36" t="s">
        <v>2688</v>
      </c>
      <c r="B216" s="37" t="s">
        <v>25</v>
      </c>
      <c r="C216" s="37">
        <v>0</v>
      </c>
      <c r="D216" s="37">
        <v>0</v>
      </c>
      <c r="E216" s="37">
        <v>0</v>
      </c>
      <c r="F216" s="37">
        <v>0</v>
      </c>
      <c r="G216" s="37">
        <v>0</v>
      </c>
      <c r="H216" s="37">
        <v>12</v>
      </c>
      <c r="I216" s="37">
        <v>7571819</v>
      </c>
      <c r="J216" s="37">
        <v>630984.91666666663</v>
      </c>
      <c r="K216" s="37">
        <v>2</v>
      </c>
      <c r="L216" s="37">
        <v>1436364</v>
      </c>
      <c r="M216" s="37">
        <v>1261969.8333333333</v>
      </c>
      <c r="N216" s="37">
        <v>10</v>
      </c>
      <c r="O216" s="37">
        <v>6309849.166666667</v>
      </c>
    </row>
    <row r="217" spans="1:15" x14ac:dyDescent="0.2">
      <c r="A217" s="36" t="s">
        <v>63</v>
      </c>
      <c r="B217" s="37" t="s">
        <v>25</v>
      </c>
      <c r="C217" s="37">
        <v>7</v>
      </c>
      <c r="D217" s="37">
        <v>13304242</v>
      </c>
      <c r="E217" s="37">
        <v>0</v>
      </c>
      <c r="F217" s="37">
        <v>7</v>
      </c>
      <c r="G217" s="37">
        <v>13304242</v>
      </c>
      <c r="H217" s="37">
        <v>2</v>
      </c>
      <c r="I217" s="37">
        <v>3418182</v>
      </c>
      <c r="J217" s="37">
        <v>1858047.111111111</v>
      </c>
      <c r="K217" s="37">
        <v>1</v>
      </c>
      <c r="L217" s="37">
        <v>1709091</v>
      </c>
      <c r="M217" s="37">
        <v>1858047.111111111</v>
      </c>
      <c r="N217" s="37">
        <v>8</v>
      </c>
      <c r="O217" s="37">
        <v>14864376.888888888</v>
      </c>
    </row>
    <row r="218" spans="1:15" x14ac:dyDescent="0.2">
      <c r="A218" s="36" t="s">
        <v>2689</v>
      </c>
      <c r="B218" s="37" t="s">
        <v>11</v>
      </c>
      <c r="C218" s="37">
        <v>0</v>
      </c>
      <c r="D218" s="37">
        <v>0</v>
      </c>
      <c r="E218" s="37">
        <v>0</v>
      </c>
      <c r="F218" s="37">
        <v>0</v>
      </c>
      <c r="G218" s="37">
        <v>0</v>
      </c>
      <c r="H218" s="37">
        <v>20</v>
      </c>
      <c r="I218" s="37">
        <v>3454540</v>
      </c>
      <c r="J218" s="37">
        <v>172727</v>
      </c>
      <c r="K218" s="37">
        <v>0</v>
      </c>
      <c r="L218" s="37">
        <v>0</v>
      </c>
      <c r="M218" s="37">
        <v>0</v>
      </c>
      <c r="N218" s="37">
        <v>20</v>
      </c>
      <c r="O218" s="37">
        <v>3454540</v>
      </c>
    </row>
    <row r="219" spans="1:15" x14ac:dyDescent="0.2">
      <c r="A219" s="36" t="s">
        <v>2690</v>
      </c>
      <c r="B219" s="37" t="s">
        <v>11</v>
      </c>
      <c r="C219" s="37">
        <v>0</v>
      </c>
      <c r="D219" s="37">
        <v>0</v>
      </c>
      <c r="E219" s="37">
        <v>0</v>
      </c>
      <c r="F219" s="37">
        <v>0</v>
      </c>
      <c r="G219" s="37">
        <v>0</v>
      </c>
      <c r="H219" s="37">
        <v>2</v>
      </c>
      <c r="I219" s="37">
        <v>6981818</v>
      </c>
      <c r="J219" s="37">
        <v>3490909</v>
      </c>
      <c r="K219" s="37">
        <v>1</v>
      </c>
      <c r="L219" s="37">
        <v>3809091</v>
      </c>
      <c r="M219" s="37">
        <v>3490909</v>
      </c>
      <c r="N219" s="37">
        <v>1</v>
      </c>
      <c r="O219" s="37">
        <v>3490909</v>
      </c>
    </row>
    <row r="220" spans="1:15" x14ac:dyDescent="0.2">
      <c r="A220" s="36" t="s">
        <v>582</v>
      </c>
      <c r="B220" s="37" t="s">
        <v>11</v>
      </c>
      <c r="C220" s="37">
        <v>1</v>
      </c>
      <c r="D220" s="37">
        <v>4500000</v>
      </c>
      <c r="E220" s="37">
        <v>0</v>
      </c>
      <c r="F220" s="37">
        <v>1</v>
      </c>
      <c r="G220" s="37">
        <v>4500000</v>
      </c>
      <c r="H220" s="37">
        <v>1</v>
      </c>
      <c r="I220" s="37">
        <v>3500000</v>
      </c>
      <c r="J220" s="37">
        <v>4000000</v>
      </c>
      <c r="K220" s="37">
        <v>2</v>
      </c>
      <c r="L220" s="37">
        <v>8314814</v>
      </c>
      <c r="M220" s="37">
        <v>8000000</v>
      </c>
      <c r="N220" s="37">
        <v>0</v>
      </c>
      <c r="O220" s="37">
        <v>0</v>
      </c>
    </row>
    <row r="221" spans="1:15" x14ac:dyDescent="0.2">
      <c r="A221" s="36" t="s">
        <v>2691</v>
      </c>
      <c r="B221" s="37" t="s">
        <v>11</v>
      </c>
      <c r="C221" s="37">
        <v>0</v>
      </c>
      <c r="D221" s="37">
        <v>0</v>
      </c>
      <c r="E221" s="37">
        <v>0</v>
      </c>
      <c r="F221" s="37">
        <v>0</v>
      </c>
      <c r="G221" s="37">
        <v>0</v>
      </c>
      <c r="H221" s="37">
        <v>1</v>
      </c>
      <c r="I221" s="37">
        <v>3518518</v>
      </c>
      <c r="J221" s="37">
        <v>3518518</v>
      </c>
      <c r="K221" s="37">
        <v>1</v>
      </c>
      <c r="L221" s="37">
        <v>3842593</v>
      </c>
      <c r="M221" s="37">
        <v>3518518</v>
      </c>
      <c r="N221" s="37">
        <v>0</v>
      </c>
      <c r="O221" s="37">
        <v>0</v>
      </c>
    </row>
    <row r="222" spans="1:15" x14ac:dyDescent="0.2">
      <c r="A222" s="36" t="s">
        <v>2692</v>
      </c>
      <c r="B222" s="37" t="s">
        <v>11</v>
      </c>
      <c r="C222" s="37">
        <v>0</v>
      </c>
      <c r="D222" s="37">
        <v>0</v>
      </c>
      <c r="E222" s="37">
        <v>0</v>
      </c>
      <c r="F222" s="37">
        <v>0</v>
      </c>
      <c r="G222" s="37">
        <v>0</v>
      </c>
      <c r="H222" s="37">
        <v>1</v>
      </c>
      <c r="I222" s="37">
        <v>3518518</v>
      </c>
      <c r="J222" s="37">
        <v>3518518</v>
      </c>
      <c r="K222" s="37">
        <v>1</v>
      </c>
      <c r="L222" s="37">
        <v>3842593</v>
      </c>
      <c r="M222" s="37">
        <v>3518518</v>
      </c>
      <c r="N222" s="37">
        <v>0</v>
      </c>
      <c r="O222" s="37">
        <v>0</v>
      </c>
    </row>
    <row r="223" spans="1:15" x14ac:dyDescent="0.2">
      <c r="A223" s="36" t="s">
        <v>1637</v>
      </c>
      <c r="B223" s="37" t="s">
        <v>11</v>
      </c>
      <c r="C223" s="37">
        <v>5</v>
      </c>
      <c r="D223" s="37">
        <v>6325756</v>
      </c>
      <c r="E223" s="37">
        <v>0</v>
      </c>
      <c r="F223" s="37">
        <v>5</v>
      </c>
      <c r="G223" s="37">
        <v>6325755.833333333</v>
      </c>
      <c r="H223" s="37">
        <v>4</v>
      </c>
      <c r="I223" s="37">
        <v>4727272</v>
      </c>
      <c r="J223" s="37">
        <v>1228114.2037037036</v>
      </c>
      <c r="K223" s="37">
        <v>0</v>
      </c>
      <c r="L223" s="37">
        <v>0</v>
      </c>
      <c r="M223" s="37">
        <v>0</v>
      </c>
      <c r="N223" s="37">
        <v>9</v>
      </c>
      <c r="O223" s="37">
        <v>11053027.833333332</v>
      </c>
    </row>
    <row r="224" spans="1:15" x14ac:dyDescent="0.2">
      <c r="A224" s="36" t="s">
        <v>2693</v>
      </c>
      <c r="B224" s="37" t="s">
        <v>20</v>
      </c>
      <c r="C224" s="37">
        <v>0</v>
      </c>
      <c r="D224" s="37">
        <v>0</v>
      </c>
      <c r="E224" s="37">
        <v>0</v>
      </c>
      <c r="F224" s="37">
        <v>0</v>
      </c>
      <c r="G224" s="37">
        <v>0</v>
      </c>
      <c r="H224" s="37">
        <v>1</v>
      </c>
      <c r="I224" s="37">
        <v>2454545</v>
      </c>
      <c r="J224" s="37">
        <v>2454545</v>
      </c>
      <c r="K224" s="37">
        <v>0</v>
      </c>
      <c r="L224" s="37">
        <v>0</v>
      </c>
      <c r="M224" s="37">
        <v>0</v>
      </c>
      <c r="N224" s="37">
        <v>1</v>
      </c>
      <c r="O224" s="37">
        <v>2454545</v>
      </c>
    </row>
    <row r="225" spans="1:15" x14ac:dyDescent="0.2">
      <c r="A225" s="36" t="s">
        <v>2694</v>
      </c>
      <c r="B225" s="37" t="s">
        <v>11</v>
      </c>
      <c r="C225" s="37">
        <v>0</v>
      </c>
      <c r="D225" s="37">
        <v>0</v>
      </c>
      <c r="E225" s="37">
        <v>0</v>
      </c>
      <c r="F225" s="37">
        <v>0</v>
      </c>
      <c r="G225" s="37">
        <v>0</v>
      </c>
      <c r="H225" s="37">
        <v>2</v>
      </c>
      <c r="I225" s="37">
        <v>1181818</v>
      </c>
      <c r="J225" s="37">
        <v>590909</v>
      </c>
      <c r="K225" s="37">
        <v>1</v>
      </c>
      <c r="L225" s="37">
        <v>727273</v>
      </c>
      <c r="M225" s="37">
        <v>590909</v>
      </c>
      <c r="N225" s="37">
        <v>1</v>
      </c>
      <c r="O225" s="37">
        <v>590909</v>
      </c>
    </row>
    <row r="226" spans="1:15" x14ac:dyDescent="0.2">
      <c r="A226" s="36" t="s">
        <v>2695</v>
      </c>
      <c r="B226" s="37" t="s">
        <v>11</v>
      </c>
      <c r="C226" s="37">
        <v>0</v>
      </c>
      <c r="D226" s="37">
        <v>0</v>
      </c>
      <c r="E226" s="37">
        <v>0</v>
      </c>
      <c r="F226" s="37">
        <v>0</v>
      </c>
      <c r="G226" s="37">
        <v>0</v>
      </c>
      <c r="H226" s="37">
        <v>5</v>
      </c>
      <c r="I226" s="37">
        <v>9090910</v>
      </c>
      <c r="J226" s="37">
        <v>1818182</v>
      </c>
      <c r="K226" s="37">
        <v>1</v>
      </c>
      <c r="L226" s="37">
        <v>1818182</v>
      </c>
      <c r="M226" s="37">
        <v>1818182</v>
      </c>
      <c r="N226" s="37">
        <v>4</v>
      </c>
      <c r="O226" s="37">
        <v>7272728</v>
      </c>
    </row>
    <row r="227" spans="1:15" x14ac:dyDescent="0.2">
      <c r="A227" s="36" t="s">
        <v>297</v>
      </c>
      <c r="B227" s="37" t="s">
        <v>11</v>
      </c>
      <c r="C227" s="37">
        <v>1</v>
      </c>
      <c r="D227" s="37">
        <v>554545</v>
      </c>
      <c r="E227" s="37">
        <v>0</v>
      </c>
      <c r="F227" s="37">
        <v>1</v>
      </c>
      <c r="G227" s="37">
        <v>554545</v>
      </c>
      <c r="H227" s="37">
        <v>3</v>
      </c>
      <c r="I227" s="37">
        <v>1690908</v>
      </c>
      <c r="J227" s="37">
        <v>561363.25</v>
      </c>
      <c r="K227" s="37">
        <v>0</v>
      </c>
      <c r="L227" s="37">
        <v>0</v>
      </c>
      <c r="M227" s="37">
        <v>0</v>
      </c>
      <c r="N227" s="37">
        <v>4</v>
      </c>
      <c r="O227" s="37">
        <v>2245453</v>
      </c>
    </row>
    <row r="228" spans="1:15" x14ac:dyDescent="0.2">
      <c r="A228" s="36" t="s">
        <v>2696</v>
      </c>
      <c r="B228" s="37" t="s">
        <v>11</v>
      </c>
      <c r="C228" s="37">
        <v>0</v>
      </c>
      <c r="D228" s="37">
        <v>0</v>
      </c>
      <c r="E228" s="37">
        <v>0</v>
      </c>
      <c r="F228" s="37">
        <v>0</v>
      </c>
      <c r="G228" s="37">
        <v>0</v>
      </c>
      <c r="H228" s="37">
        <v>1</v>
      </c>
      <c r="I228" s="37">
        <v>1981818</v>
      </c>
      <c r="J228" s="37">
        <v>1981818</v>
      </c>
      <c r="K228" s="37">
        <v>0</v>
      </c>
      <c r="L228" s="37">
        <v>0</v>
      </c>
      <c r="M228" s="37">
        <v>0</v>
      </c>
      <c r="N228" s="37">
        <v>1</v>
      </c>
      <c r="O228" s="37">
        <v>1981818</v>
      </c>
    </row>
    <row r="229" spans="1:15" x14ac:dyDescent="0.2">
      <c r="A229" s="36" t="s">
        <v>2697</v>
      </c>
      <c r="B229" s="37" t="s">
        <v>11</v>
      </c>
      <c r="C229" s="37">
        <v>0</v>
      </c>
      <c r="D229" s="37">
        <v>0</v>
      </c>
      <c r="E229" s="37">
        <v>0</v>
      </c>
      <c r="F229" s="37">
        <v>0</v>
      </c>
      <c r="G229" s="37">
        <v>0</v>
      </c>
      <c r="H229" s="37">
        <v>1</v>
      </c>
      <c r="I229" s="37">
        <v>1818182</v>
      </c>
      <c r="J229" s="37">
        <v>1818182</v>
      </c>
      <c r="K229" s="37">
        <v>0</v>
      </c>
      <c r="L229" s="37">
        <v>0</v>
      </c>
      <c r="M229" s="37">
        <v>0</v>
      </c>
      <c r="N229" s="37">
        <v>1</v>
      </c>
      <c r="O229" s="37">
        <v>1818182</v>
      </c>
    </row>
    <row r="230" spans="1:15" x14ac:dyDescent="0.2">
      <c r="A230" s="36" t="s">
        <v>2698</v>
      </c>
      <c r="B230" s="37" t="s">
        <v>11</v>
      </c>
      <c r="C230" s="37">
        <v>0</v>
      </c>
      <c r="D230" s="37">
        <v>0</v>
      </c>
      <c r="E230" s="37">
        <v>0</v>
      </c>
      <c r="F230" s="37">
        <v>0</v>
      </c>
      <c r="G230" s="37">
        <v>0</v>
      </c>
      <c r="H230" s="37">
        <v>9</v>
      </c>
      <c r="I230" s="37">
        <v>3209091</v>
      </c>
      <c r="J230" s="37">
        <v>356565.66666666669</v>
      </c>
      <c r="K230" s="37">
        <v>0</v>
      </c>
      <c r="L230" s="37">
        <v>0</v>
      </c>
      <c r="M230" s="37">
        <v>0</v>
      </c>
      <c r="N230" s="37">
        <v>9</v>
      </c>
      <c r="O230" s="37">
        <v>3209091</v>
      </c>
    </row>
    <row r="231" spans="1:15" x14ac:dyDescent="0.2">
      <c r="A231" s="36" t="s">
        <v>2699</v>
      </c>
      <c r="B231" s="37" t="s">
        <v>11</v>
      </c>
      <c r="C231" s="37">
        <v>0</v>
      </c>
      <c r="D231" s="37">
        <v>0</v>
      </c>
      <c r="E231" s="37">
        <v>0</v>
      </c>
      <c r="F231" s="37">
        <v>0</v>
      </c>
      <c r="G231" s="37">
        <v>0</v>
      </c>
      <c r="H231" s="37">
        <v>4</v>
      </c>
      <c r="I231" s="37">
        <v>5272726</v>
      </c>
      <c r="J231" s="37">
        <v>1318181.5</v>
      </c>
      <c r="K231" s="37">
        <v>2</v>
      </c>
      <c r="L231" s="37">
        <v>2200001</v>
      </c>
      <c r="M231" s="37">
        <v>2636363</v>
      </c>
      <c r="N231" s="37">
        <v>2</v>
      </c>
      <c r="O231" s="37">
        <v>2636363</v>
      </c>
    </row>
    <row r="232" spans="1:15" x14ac:dyDescent="0.2">
      <c r="A232" s="36" t="s">
        <v>2700</v>
      </c>
      <c r="B232" s="37" t="s">
        <v>11</v>
      </c>
      <c r="C232" s="37">
        <v>0</v>
      </c>
      <c r="D232" s="37">
        <v>0</v>
      </c>
      <c r="E232" s="37">
        <v>0</v>
      </c>
      <c r="F232" s="37">
        <v>0</v>
      </c>
      <c r="G232" s="37">
        <v>0</v>
      </c>
      <c r="H232" s="37">
        <v>2</v>
      </c>
      <c r="I232" s="37">
        <v>1000000</v>
      </c>
      <c r="J232" s="37">
        <v>500000</v>
      </c>
      <c r="K232" s="37">
        <v>0</v>
      </c>
      <c r="L232" s="37">
        <v>0</v>
      </c>
      <c r="M232" s="37">
        <v>0</v>
      </c>
      <c r="N232" s="37">
        <v>2</v>
      </c>
      <c r="O232" s="37">
        <v>1000000</v>
      </c>
    </row>
    <row r="233" spans="1:15" x14ac:dyDescent="0.2">
      <c r="A233" s="36" t="s">
        <v>2701</v>
      </c>
      <c r="B233" s="37" t="s">
        <v>11</v>
      </c>
      <c r="C233" s="37">
        <v>0</v>
      </c>
      <c r="D233" s="37">
        <v>0</v>
      </c>
      <c r="E233" s="37">
        <v>0</v>
      </c>
      <c r="F233" s="37">
        <v>0</v>
      </c>
      <c r="G233" s="37">
        <v>0</v>
      </c>
      <c r="H233" s="37">
        <v>1</v>
      </c>
      <c r="I233" s="37">
        <v>3690909</v>
      </c>
      <c r="J233" s="37">
        <v>3690909</v>
      </c>
      <c r="K233" s="37">
        <v>0</v>
      </c>
      <c r="L233" s="37">
        <v>0</v>
      </c>
      <c r="M233" s="37">
        <v>0</v>
      </c>
      <c r="N233" s="37">
        <v>1</v>
      </c>
      <c r="O233" s="37">
        <v>3690909</v>
      </c>
    </row>
    <row r="234" spans="1:15" x14ac:dyDescent="0.2">
      <c r="A234" s="36" t="s">
        <v>839</v>
      </c>
      <c r="B234" s="37" t="s">
        <v>11</v>
      </c>
      <c r="C234" s="37">
        <v>2</v>
      </c>
      <c r="D234" s="37">
        <v>3700000</v>
      </c>
      <c r="E234" s="37">
        <v>0</v>
      </c>
      <c r="F234" s="37">
        <v>2</v>
      </c>
      <c r="G234" s="37">
        <v>3700000</v>
      </c>
      <c r="H234" s="37">
        <v>4</v>
      </c>
      <c r="I234" s="37">
        <v>7400000</v>
      </c>
      <c r="J234" s="37">
        <v>1850000</v>
      </c>
      <c r="K234" s="37">
        <v>4</v>
      </c>
      <c r="L234" s="37">
        <v>12999999</v>
      </c>
      <c r="M234" s="37">
        <v>7400000</v>
      </c>
      <c r="N234" s="37">
        <v>2</v>
      </c>
      <c r="O234" s="37">
        <v>3700000</v>
      </c>
    </row>
    <row r="235" spans="1:15" x14ac:dyDescent="0.2">
      <c r="A235" s="36" t="s">
        <v>2702</v>
      </c>
      <c r="B235" s="37" t="s">
        <v>11</v>
      </c>
      <c r="C235" s="37">
        <v>0</v>
      </c>
      <c r="D235" s="37">
        <v>0</v>
      </c>
      <c r="E235" s="37">
        <v>0</v>
      </c>
      <c r="F235" s="37">
        <v>0</v>
      </c>
      <c r="G235" s="37">
        <v>0</v>
      </c>
      <c r="H235" s="37">
        <v>33</v>
      </c>
      <c r="I235" s="37">
        <v>4359993</v>
      </c>
      <c r="J235" s="37">
        <v>132121</v>
      </c>
      <c r="K235" s="37">
        <v>3</v>
      </c>
      <c r="L235" s="37">
        <v>518181</v>
      </c>
      <c r="M235" s="37">
        <v>396363</v>
      </c>
      <c r="N235" s="37">
        <v>30</v>
      </c>
      <c r="O235" s="37">
        <v>3963630</v>
      </c>
    </row>
    <row r="236" spans="1:15" x14ac:dyDescent="0.2">
      <c r="A236" s="36" t="s">
        <v>2703</v>
      </c>
      <c r="B236" s="37" t="s">
        <v>11</v>
      </c>
      <c r="C236" s="37">
        <v>0</v>
      </c>
      <c r="D236" s="37">
        <v>0</v>
      </c>
      <c r="E236" s="37">
        <v>0</v>
      </c>
      <c r="F236" s="37">
        <v>0</v>
      </c>
      <c r="G236" s="37">
        <v>0</v>
      </c>
      <c r="H236" s="37">
        <v>33</v>
      </c>
      <c r="I236" s="37">
        <v>6810012</v>
      </c>
      <c r="J236" s="37">
        <v>206364</v>
      </c>
      <c r="K236" s="37">
        <v>12</v>
      </c>
      <c r="L236" s="37">
        <v>2690910</v>
      </c>
      <c r="M236" s="37">
        <v>2476368</v>
      </c>
      <c r="N236" s="37">
        <v>21</v>
      </c>
      <c r="O236" s="37">
        <v>4333644</v>
      </c>
    </row>
    <row r="237" spans="1:15" x14ac:dyDescent="0.2">
      <c r="A237" s="36" t="s">
        <v>2705</v>
      </c>
      <c r="B237" s="37" t="s">
        <v>11</v>
      </c>
      <c r="C237" s="37">
        <v>0</v>
      </c>
      <c r="D237" s="37">
        <v>0</v>
      </c>
      <c r="E237" s="37">
        <v>0</v>
      </c>
      <c r="F237" s="37">
        <v>0</v>
      </c>
      <c r="G237" s="37">
        <v>0</v>
      </c>
      <c r="H237" s="37">
        <v>6</v>
      </c>
      <c r="I237" s="37">
        <v>2372727</v>
      </c>
      <c r="J237" s="37">
        <v>395454.5</v>
      </c>
      <c r="K237" s="37">
        <v>0</v>
      </c>
      <c r="L237" s="37">
        <v>0</v>
      </c>
      <c r="M237" s="37">
        <v>0</v>
      </c>
      <c r="N237" s="37">
        <v>6</v>
      </c>
      <c r="O237" s="37">
        <v>2372727</v>
      </c>
    </row>
    <row r="238" spans="1:15" x14ac:dyDescent="0.2">
      <c r="A238" s="36" t="s">
        <v>2706</v>
      </c>
      <c r="B238" s="37" t="s">
        <v>105</v>
      </c>
      <c r="C238" s="37">
        <v>0</v>
      </c>
      <c r="D238" s="37">
        <v>0</v>
      </c>
      <c r="E238" s="37">
        <v>0</v>
      </c>
      <c r="F238" s="37">
        <v>0</v>
      </c>
      <c r="G238" s="37">
        <v>0</v>
      </c>
      <c r="H238" s="37">
        <v>13</v>
      </c>
      <c r="I238" s="37">
        <v>486367</v>
      </c>
      <c r="J238" s="37">
        <v>37412.846153846156</v>
      </c>
      <c r="K238" s="37">
        <v>5</v>
      </c>
      <c r="L238" s="37">
        <v>181820</v>
      </c>
      <c r="M238" s="37">
        <v>187064.23076923078</v>
      </c>
      <c r="N238" s="37">
        <v>8</v>
      </c>
      <c r="O238" s="37">
        <v>299302.76923076925</v>
      </c>
    </row>
    <row r="239" spans="1:15" x14ac:dyDescent="0.2">
      <c r="A239" s="36" t="s">
        <v>2707</v>
      </c>
      <c r="B239" s="37" t="s">
        <v>105</v>
      </c>
      <c r="C239" s="37">
        <v>0</v>
      </c>
      <c r="D239" s="37">
        <v>0</v>
      </c>
      <c r="E239" s="37">
        <v>0</v>
      </c>
      <c r="F239" s="37">
        <v>0</v>
      </c>
      <c r="G239" s="37">
        <v>0</v>
      </c>
      <c r="H239" s="37">
        <v>5</v>
      </c>
      <c r="I239" s="37">
        <v>295455</v>
      </c>
      <c r="J239" s="37">
        <v>59091</v>
      </c>
      <c r="K239" s="37">
        <v>2</v>
      </c>
      <c r="L239" s="37">
        <v>254546</v>
      </c>
      <c r="M239" s="37">
        <v>118182</v>
      </c>
      <c r="N239" s="37">
        <v>3</v>
      </c>
      <c r="O239" s="37">
        <v>177273</v>
      </c>
    </row>
    <row r="241" spans="1:15" x14ac:dyDescent="0.2">
      <c r="A241" s="36" t="s">
        <v>2709</v>
      </c>
      <c r="B241" s="37" t="s">
        <v>11</v>
      </c>
      <c r="C241" s="37">
        <v>0</v>
      </c>
      <c r="D241" s="37">
        <v>0</v>
      </c>
      <c r="E241" s="37">
        <v>0</v>
      </c>
      <c r="F241" s="37">
        <v>0</v>
      </c>
      <c r="G241" s="37">
        <v>0</v>
      </c>
      <c r="H241" s="37">
        <v>1</v>
      </c>
      <c r="I241" s="37">
        <v>3850000</v>
      </c>
      <c r="J241" s="37">
        <v>3850000</v>
      </c>
      <c r="K241" s="37">
        <v>0</v>
      </c>
      <c r="L241" s="37">
        <v>0</v>
      </c>
      <c r="M241" s="37">
        <v>0</v>
      </c>
      <c r="N241" s="37">
        <v>1</v>
      </c>
      <c r="O241" s="37">
        <v>3850000</v>
      </c>
    </row>
    <row r="242" spans="1:15" x14ac:dyDescent="0.2">
      <c r="A242" s="36" t="s">
        <v>148</v>
      </c>
      <c r="B242" s="37" t="s">
        <v>11</v>
      </c>
      <c r="C242" s="37">
        <v>35</v>
      </c>
      <c r="D242" s="37">
        <v>11613630</v>
      </c>
      <c r="E242" s="37">
        <v>0</v>
      </c>
      <c r="F242" s="37">
        <v>35</v>
      </c>
      <c r="G242" s="37">
        <v>11613630</v>
      </c>
      <c r="H242" s="37">
        <v>32</v>
      </c>
      <c r="I242" s="37">
        <v>11120008</v>
      </c>
      <c r="J242" s="37">
        <v>339308.02985074627</v>
      </c>
      <c r="K242" s="37">
        <v>3</v>
      </c>
      <c r="L242" s="37">
        <v>1090908</v>
      </c>
      <c r="M242" s="37">
        <v>1017924.0895522388</v>
      </c>
      <c r="N242" s="37">
        <v>64</v>
      </c>
      <c r="O242" s="37">
        <v>21715713.910447761</v>
      </c>
    </row>
    <row r="243" spans="1:15" x14ac:dyDescent="0.2">
      <c r="A243" s="36" t="s">
        <v>2710</v>
      </c>
      <c r="B243" s="37" t="s">
        <v>11</v>
      </c>
      <c r="C243" s="37">
        <v>0</v>
      </c>
      <c r="D243" s="37">
        <v>0</v>
      </c>
      <c r="E243" s="37">
        <v>0</v>
      </c>
      <c r="F243" s="37">
        <v>0</v>
      </c>
      <c r="G243" s="37">
        <v>0</v>
      </c>
      <c r="H243" s="37">
        <v>4</v>
      </c>
      <c r="I243" s="37">
        <v>1403636</v>
      </c>
      <c r="J243" s="37">
        <v>350909</v>
      </c>
      <c r="K243" s="37">
        <v>0</v>
      </c>
      <c r="L243" s="37">
        <v>0</v>
      </c>
      <c r="M243" s="37">
        <v>0</v>
      </c>
      <c r="N243" s="37">
        <v>4</v>
      </c>
      <c r="O243" s="37">
        <v>1403636</v>
      </c>
    </row>
    <row r="245" spans="1:15" x14ac:dyDescent="0.2">
      <c r="A245" s="36" t="s">
        <v>2712</v>
      </c>
      <c r="B245" s="37" t="s">
        <v>11</v>
      </c>
      <c r="C245" s="37">
        <v>0</v>
      </c>
      <c r="D245" s="37">
        <v>0</v>
      </c>
      <c r="E245" s="37">
        <v>0</v>
      </c>
      <c r="F245" s="37">
        <v>0</v>
      </c>
      <c r="G245" s="37">
        <v>0</v>
      </c>
      <c r="H245" s="37">
        <v>1</v>
      </c>
      <c r="I245" s="37">
        <v>3927273</v>
      </c>
      <c r="J245" s="37">
        <v>3927273</v>
      </c>
      <c r="K245" s="37">
        <v>1</v>
      </c>
      <c r="L245" s="37">
        <v>4445455</v>
      </c>
      <c r="M245" s="37">
        <v>3927273</v>
      </c>
      <c r="N245" s="37">
        <v>0</v>
      </c>
      <c r="O245" s="37">
        <v>0</v>
      </c>
    </row>
    <row r="246" spans="1:15" x14ac:dyDescent="0.2">
      <c r="A246" s="36" t="s">
        <v>1942</v>
      </c>
      <c r="B246" s="37" t="s">
        <v>11</v>
      </c>
      <c r="C246" s="37">
        <v>0</v>
      </c>
      <c r="D246" s="37">
        <v>0</v>
      </c>
      <c r="E246" s="37">
        <v>0</v>
      </c>
      <c r="F246" s="37">
        <v>0</v>
      </c>
      <c r="G246" s="37">
        <v>0</v>
      </c>
      <c r="H246" s="37">
        <v>2</v>
      </c>
      <c r="I246" s="37">
        <v>2000000</v>
      </c>
      <c r="J246" s="37">
        <v>1000000</v>
      </c>
      <c r="K246" s="37">
        <v>2</v>
      </c>
      <c r="L246" s="37">
        <v>2454545</v>
      </c>
      <c r="M246" s="37">
        <v>2000000</v>
      </c>
      <c r="N246" s="37">
        <v>0</v>
      </c>
      <c r="O246" s="37">
        <v>0</v>
      </c>
    </row>
    <row r="247" spans="1:15" x14ac:dyDescent="0.2">
      <c r="A247" s="36" t="s">
        <v>2713</v>
      </c>
      <c r="B247" s="37" t="s">
        <v>11</v>
      </c>
      <c r="C247" s="37">
        <v>0</v>
      </c>
      <c r="D247" s="37">
        <v>0</v>
      </c>
      <c r="E247" s="37">
        <v>0</v>
      </c>
      <c r="F247" s="37">
        <v>0</v>
      </c>
      <c r="G247" s="37">
        <v>0</v>
      </c>
      <c r="H247" s="37">
        <v>1</v>
      </c>
      <c r="I247" s="37">
        <v>150000</v>
      </c>
      <c r="J247" s="37">
        <v>150000</v>
      </c>
      <c r="K247" s="37">
        <v>1</v>
      </c>
      <c r="L247" s="37">
        <v>318182</v>
      </c>
      <c r="M247" s="37">
        <v>150000</v>
      </c>
      <c r="N247" s="37">
        <v>0</v>
      </c>
      <c r="O247" s="37">
        <v>0</v>
      </c>
    </row>
    <row r="248" spans="1:15" x14ac:dyDescent="0.2">
      <c r="A248" s="36" t="s">
        <v>2714</v>
      </c>
      <c r="B248" s="37" t="s">
        <v>11</v>
      </c>
      <c r="C248" s="37">
        <v>0</v>
      </c>
      <c r="D248" s="37">
        <v>0</v>
      </c>
      <c r="E248" s="37">
        <v>0</v>
      </c>
      <c r="F248" s="37">
        <v>0</v>
      </c>
      <c r="G248" s="37">
        <v>0</v>
      </c>
      <c r="H248" s="37">
        <v>3</v>
      </c>
      <c r="I248" s="37">
        <v>150000</v>
      </c>
      <c r="J248" s="37">
        <v>50000</v>
      </c>
      <c r="K248" s="37">
        <v>3</v>
      </c>
      <c r="L248" s="37">
        <v>327273</v>
      </c>
      <c r="M248" s="37">
        <v>150000</v>
      </c>
      <c r="N248" s="37">
        <v>0</v>
      </c>
      <c r="O248" s="37">
        <v>0</v>
      </c>
    </row>
    <row r="249" spans="1:15" x14ac:dyDescent="0.2">
      <c r="A249" s="36" t="s">
        <v>2715</v>
      </c>
      <c r="B249" s="37" t="s">
        <v>11</v>
      </c>
      <c r="C249" s="37">
        <v>0</v>
      </c>
      <c r="D249" s="37">
        <v>0</v>
      </c>
      <c r="E249" s="37">
        <v>0</v>
      </c>
      <c r="F249" s="37">
        <v>0</v>
      </c>
      <c r="G249" s="37">
        <v>0</v>
      </c>
      <c r="H249" s="37">
        <v>1</v>
      </c>
      <c r="I249" s="37">
        <v>350000</v>
      </c>
      <c r="J249" s="37">
        <v>350000</v>
      </c>
      <c r="K249" s="37">
        <v>1</v>
      </c>
      <c r="L249" s="37">
        <v>409091</v>
      </c>
      <c r="M249" s="37">
        <v>350000</v>
      </c>
      <c r="N249" s="37">
        <v>0</v>
      </c>
      <c r="O249" s="37">
        <v>0</v>
      </c>
    </row>
    <row r="250" spans="1:15" x14ac:dyDescent="0.2">
      <c r="A250" s="36" t="s">
        <v>2006</v>
      </c>
      <c r="B250" s="37" t="s">
        <v>11</v>
      </c>
      <c r="C250" s="37">
        <v>0</v>
      </c>
      <c r="D250" s="37">
        <v>0</v>
      </c>
      <c r="E250" s="37">
        <v>0</v>
      </c>
      <c r="F250" s="37">
        <v>0</v>
      </c>
      <c r="G250" s="37">
        <v>0</v>
      </c>
      <c r="H250" s="37">
        <v>2</v>
      </c>
      <c r="I250" s="37">
        <v>1050000</v>
      </c>
      <c r="J250" s="37">
        <v>525000</v>
      </c>
      <c r="K250" s="37">
        <v>2</v>
      </c>
      <c r="L250" s="37">
        <v>1500000</v>
      </c>
      <c r="M250" s="37">
        <v>1050000</v>
      </c>
      <c r="N250" s="37">
        <v>0</v>
      </c>
      <c r="O250" s="37">
        <v>0</v>
      </c>
    </row>
    <row r="251" spans="1:15" x14ac:dyDescent="0.2">
      <c r="A251" s="36" t="s">
        <v>2716</v>
      </c>
      <c r="B251" s="37" t="s">
        <v>11</v>
      </c>
      <c r="C251" s="37">
        <v>0</v>
      </c>
      <c r="D251" s="37">
        <v>0</v>
      </c>
      <c r="E251" s="37">
        <v>0</v>
      </c>
      <c r="F251" s="37">
        <v>0</v>
      </c>
      <c r="G251" s="37">
        <v>0</v>
      </c>
      <c r="H251" s="37">
        <v>1</v>
      </c>
      <c r="I251" s="37">
        <v>500000</v>
      </c>
      <c r="J251" s="37">
        <v>500000</v>
      </c>
      <c r="K251" s="37">
        <v>1</v>
      </c>
      <c r="L251" s="37">
        <v>409091</v>
      </c>
      <c r="M251" s="37">
        <v>500000</v>
      </c>
      <c r="N251" s="37">
        <v>0</v>
      </c>
      <c r="O251" s="37">
        <v>0</v>
      </c>
    </row>
    <row r="252" spans="1:15" x14ac:dyDescent="0.2">
      <c r="A252" s="36" t="s">
        <v>2717</v>
      </c>
      <c r="B252" s="37" t="s">
        <v>25</v>
      </c>
      <c r="C252" s="37">
        <v>0</v>
      </c>
      <c r="D252" s="37">
        <v>0</v>
      </c>
      <c r="E252" s="37">
        <v>0</v>
      </c>
      <c r="F252" s="37">
        <v>0</v>
      </c>
      <c r="G252" s="37">
        <v>0</v>
      </c>
      <c r="H252" s="37">
        <v>8</v>
      </c>
      <c r="I252" s="37">
        <v>9649546</v>
      </c>
      <c r="J252" s="37">
        <v>1206193.25</v>
      </c>
      <c r="K252" s="37">
        <v>0</v>
      </c>
      <c r="L252" s="37">
        <v>0</v>
      </c>
      <c r="M252" s="37">
        <v>0</v>
      </c>
      <c r="N252" s="37">
        <v>8</v>
      </c>
      <c r="O252" s="37">
        <v>9649546</v>
      </c>
    </row>
    <row r="253" spans="1:15" x14ac:dyDescent="0.2">
      <c r="A253" s="36" t="s">
        <v>2718</v>
      </c>
      <c r="B253" s="37" t="s">
        <v>11</v>
      </c>
      <c r="C253" s="37">
        <v>0</v>
      </c>
      <c r="D253" s="37">
        <v>0</v>
      </c>
      <c r="E253" s="37">
        <v>0</v>
      </c>
      <c r="F253" s="37">
        <v>0</v>
      </c>
      <c r="G253" s="37">
        <v>0</v>
      </c>
      <c r="H253" s="37">
        <v>1</v>
      </c>
      <c r="I253" s="37">
        <v>3545455</v>
      </c>
      <c r="J253" s="37">
        <v>3545455</v>
      </c>
      <c r="K253" s="37">
        <v>1</v>
      </c>
      <c r="L253" s="37">
        <v>4454545</v>
      </c>
      <c r="M253" s="37">
        <v>3545455</v>
      </c>
      <c r="N253" s="37">
        <v>0</v>
      </c>
      <c r="O253" s="37">
        <v>0</v>
      </c>
    </row>
    <row r="254" spans="1:15" x14ac:dyDescent="0.2">
      <c r="A254" s="36" t="s">
        <v>2719</v>
      </c>
      <c r="B254" s="37" t="s">
        <v>141</v>
      </c>
      <c r="C254" s="37">
        <v>0</v>
      </c>
      <c r="D254" s="37">
        <v>0</v>
      </c>
      <c r="E254" s="37">
        <v>0</v>
      </c>
      <c r="F254" s="37">
        <v>0</v>
      </c>
      <c r="G254" s="37">
        <v>0</v>
      </c>
      <c r="H254" s="37">
        <v>1</v>
      </c>
      <c r="I254" s="37">
        <v>454545</v>
      </c>
      <c r="J254" s="37">
        <v>454545</v>
      </c>
      <c r="K254" s="37">
        <v>0</v>
      </c>
      <c r="L254" s="37">
        <v>0</v>
      </c>
      <c r="M254" s="37">
        <v>0</v>
      </c>
      <c r="N254" s="37">
        <v>1</v>
      </c>
      <c r="O254" s="37">
        <v>454545</v>
      </c>
    </row>
    <row r="255" spans="1:15" x14ac:dyDescent="0.2">
      <c r="A255" s="36" t="s">
        <v>2720</v>
      </c>
      <c r="B255" s="37" t="s">
        <v>11</v>
      </c>
      <c r="C255" s="37">
        <v>0</v>
      </c>
      <c r="D255" s="37">
        <v>0</v>
      </c>
      <c r="E255" s="37">
        <v>0</v>
      </c>
      <c r="F255" s="37">
        <v>0</v>
      </c>
      <c r="G255" s="37">
        <v>0</v>
      </c>
      <c r="H255" s="37">
        <v>1</v>
      </c>
      <c r="I255" s="37">
        <v>2400000</v>
      </c>
      <c r="J255" s="37">
        <v>2400000</v>
      </c>
      <c r="K255" s="37">
        <v>1</v>
      </c>
      <c r="L255" s="37">
        <v>3138889</v>
      </c>
      <c r="M255" s="37">
        <v>2400000</v>
      </c>
      <c r="N255" s="37">
        <v>0</v>
      </c>
      <c r="O255" s="37">
        <v>0</v>
      </c>
    </row>
    <row r="256" spans="1:15" x14ac:dyDescent="0.2">
      <c r="A256" s="36" t="s">
        <v>2721</v>
      </c>
      <c r="B256" s="37" t="s">
        <v>20</v>
      </c>
      <c r="C256" s="37">
        <v>0</v>
      </c>
      <c r="D256" s="37">
        <v>0</v>
      </c>
      <c r="E256" s="37">
        <v>0</v>
      </c>
      <c r="F256" s="37">
        <v>0</v>
      </c>
      <c r="G256" s="37">
        <v>0</v>
      </c>
      <c r="H256" s="37">
        <v>8</v>
      </c>
      <c r="I256" s="37">
        <v>4000000</v>
      </c>
      <c r="J256" s="37">
        <v>500000</v>
      </c>
      <c r="K256" s="37">
        <v>8</v>
      </c>
      <c r="L256" s="37">
        <v>5018184</v>
      </c>
      <c r="M256" s="37">
        <v>4000000</v>
      </c>
      <c r="N256" s="37">
        <v>0</v>
      </c>
      <c r="O256" s="37">
        <v>0</v>
      </c>
    </row>
    <row r="257" spans="1:15" x14ac:dyDescent="0.2">
      <c r="A257" s="36" t="s">
        <v>762</v>
      </c>
      <c r="B257" s="37" t="s">
        <v>11</v>
      </c>
      <c r="C257" s="37">
        <v>9</v>
      </c>
      <c r="D257" s="37">
        <v>1204545</v>
      </c>
      <c r="E257" s="37">
        <v>0</v>
      </c>
      <c r="F257" s="37">
        <v>9</v>
      </c>
      <c r="G257" s="37">
        <v>1204545</v>
      </c>
      <c r="H257" s="37">
        <v>60</v>
      </c>
      <c r="I257" s="37">
        <v>8186345</v>
      </c>
      <c r="J257" s="37">
        <v>136099.85507246378</v>
      </c>
      <c r="K257" s="37">
        <v>40</v>
      </c>
      <c r="L257" s="37">
        <v>7118180</v>
      </c>
      <c r="M257" s="37">
        <v>5443994.2028985508</v>
      </c>
      <c r="N257" s="37">
        <v>29</v>
      </c>
      <c r="O257" s="37">
        <v>3946895.7971014492</v>
      </c>
    </row>
    <row r="258" spans="1:15" x14ac:dyDescent="0.2">
      <c r="A258" s="36" t="s">
        <v>2722</v>
      </c>
      <c r="B258" s="37" t="s">
        <v>11</v>
      </c>
      <c r="C258" s="37">
        <v>0</v>
      </c>
      <c r="D258" s="37">
        <v>0</v>
      </c>
      <c r="E258" s="37">
        <v>0</v>
      </c>
      <c r="F258" s="37">
        <v>0</v>
      </c>
      <c r="G258" s="37">
        <v>0</v>
      </c>
      <c r="H258" s="37">
        <v>4</v>
      </c>
      <c r="I258" s="37">
        <v>3181820</v>
      </c>
      <c r="J258" s="37">
        <v>795455</v>
      </c>
      <c r="K258" s="37">
        <v>0</v>
      </c>
      <c r="L258" s="37">
        <v>0</v>
      </c>
      <c r="M258" s="37">
        <v>0</v>
      </c>
      <c r="N258" s="37">
        <v>4</v>
      </c>
      <c r="O258" s="37">
        <v>3181820</v>
      </c>
    </row>
    <row r="259" spans="1:15" x14ac:dyDescent="0.2">
      <c r="A259" s="36" t="s">
        <v>2723</v>
      </c>
      <c r="B259" s="37" t="s">
        <v>11</v>
      </c>
      <c r="C259" s="37">
        <v>0</v>
      </c>
      <c r="D259" s="37">
        <v>0</v>
      </c>
      <c r="E259" s="37">
        <v>0</v>
      </c>
      <c r="F259" s="37">
        <v>0</v>
      </c>
      <c r="G259" s="37">
        <v>0</v>
      </c>
      <c r="H259" s="37">
        <v>2</v>
      </c>
      <c r="I259" s="37">
        <v>2436364</v>
      </c>
      <c r="J259" s="37">
        <v>1218182</v>
      </c>
      <c r="K259" s="37">
        <v>0</v>
      </c>
      <c r="L259" s="37">
        <v>0</v>
      </c>
      <c r="M259" s="37">
        <v>0</v>
      </c>
      <c r="N259" s="37">
        <v>2</v>
      </c>
      <c r="O259" s="37">
        <v>2436364</v>
      </c>
    </row>
    <row r="260" spans="1:15" x14ac:dyDescent="0.2">
      <c r="A260" s="36" t="s">
        <v>2724</v>
      </c>
      <c r="B260" s="37" t="s">
        <v>280</v>
      </c>
      <c r="C260" s="37">
        <v>0</v>
      </c>
      <c r="D260" s="37">
        <v>0</v>
      </c>
      <c r="E260" s="37">
        <v>0</v>
      </c>
      <c r="F260" s="37">
        <v>0</v>
      </c>
      <c r="G260" s="37">
        <v>0</v>
      </c>
      <c r="H260" s="37">
        <v>2</v>
      </c>
      <c r="I260" s="37">
        <v>254546</v>
      </c>
      <c r="J260" s="37">
        <v>127273</v>
      </c>
      <c r="K260" s="37">
        <v>0</v>
      </c>
      <c r="L260" s="37">
        <v>0</v>
      </c>
      <c r="M260" s="37">
        <v>0</v>
      </c>
      <c r="N260" s="37">
        <v>2</v>
      </c>
      <c r="O260" s="37">
        <v>254546</v>
      </c>
    </row>
    <row r="261" spans="1:15" x14ac:dyDescent="0.2">
      <c r="A261" s="36" t="s">
        <v>285</v>
      </c>
      <c r="B261" s="37" t="s">
        <v>280</v>
      </c>
      <c r="C261" s="37">
        <v>3</v>
      </c>
      <c r="D261" s="37">
        <v>68181</v>
      </c>
      <c r="E261" s="37">
        <v>0</v>
      </c>
      <c r="F261" s="37">
        <v>3</v>
      </c>
      <c r="G261" s="37">
        <v>68181</v>
      </c>
      <c r="H261" s="37">
        <v>5</v>
      </c>
      <c r="I261" s="37">
        <v>113635</v>
      </c>
      <c r="J261" s="37">
        <v>22727</v>
      </c>
      <c r="K261" s="37">
        <v>0</v>
      </c>
      <c r="L261" s="37">
        <v>0</v>
      </c>
      <c r="M261" s="37">
        <v>0</v>
      </c>
      <c r="N261" s="37">
        <v>8</v>
      </c>
      <c r="O261" s="37">
        <v>181816</v>
      </c>
    </row>
    <row r="262" spans="1:15" x14ac:dyDescent="0.2">
      <c r="A262" s="36" t="s">
        <v>145</v>
      </c>
      <c r="B262" s="37" t="s">
        <v>11</v>
      </c>
      <c r="C262" s="37">
        <v>4</v>
      </c>
      <c r="D262" s="37">
        <v>4581818</v>
      </c>
      <c r="E262" s="37">
        <v>0</v>
      </c>
      <c r="F262" s="37">
        <v>4</v>
      </c>
      <c r="G262" s="37">
        <v>4581818</v>
      </c>
      <c r="H262" s="37">
        <v>3</v>
      </c>
      <c r="I262" s="37">
        <v>4077273</v>
      </c>
      <c r="J262" s="37">
        <v>1237013</v>
      </c>
      <c r="K262" s="37">
        <v>0</v>
      </c>
      <c r="L262" s="37">
        <v>0</v>
      </c>
      <c r="M262" s="37">
        <v>0</v>
      </c>
      <c r="N262" s="37">
        <v>7</v>
      </c>
      <c r="O262" s="37">
        <v>8659091</v>
      </c>
    </row>
    <row r="263" spans="1:15" x14ac:dyDescent="0.2">
      <c r="A263" s="36" t="s">
        <v>2725</v>
      </c>
      <c r="B263" s="37" t="s">
        <v>11</v>
      </c>
      <c r="C263" s="37">
        <v>0</v>
      </c>
      <c r="D263" s="37">
        <v>0</v>
      </c>
      <c r="E263" s="37">
        <v>0</v>
      </c>
      <c r="F263" s="37">
        <v>0</v>
      </c>
      <c r="G263" s="37">
        <v>0</v>
      </c>
      <c r="H263" s="37">
        <v>3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3</v>
      </c>
      <c r="O263" s="37">
        <v>0</v>
      </c>
    </row>
    <row r="264" spans="1:15" x14ac:dyDescent="0.2">
      <c r="A264" s="36" t="s">
        <v>289</v>
      </c>
      <c r="B264" s="37" t="s">
        <v>256</v>
      </c>
      <c r="C264" s="37">
        <v>3</v>
      </c>
      <c r="D264" s="37">
        <v>95454</v>
      </c>
      <c r="E264" s="37">
        <v>0</v>
      </c>
      <c r="F264" s="37">
        <v>3</v>
      </c>
      <c r="G264" s="37">
        <v>95454</v>
      </c>
      <c r="H264" s="37">
        <v>2</v>
      </c>
      <c r="I264" s="37">
        <v>63636</v>
      </c>
      <c r="J264" s="37">
        <v>31818</v>
      </c>
      <c r="K264" s="37">
        <v>0</v>
      </c>
      <c r="L264" s="37">
        <v>0</v>
      </c>
      <c r="M264" s="37">
        <v>0</v>
      </c>
      <c r="N264" s="37">
        <v>5</v>
      </c>
      <c r="O264" s="37">
        <v>159090</v>
      </c>
    </row>
    <row r="265" spans="1:15" x14ac:dyDescent="0.2">
      <c r="A265" s="36" t="s">
        <v>1522</v>
      </c>
      <c r="B265" s="37" t="s">
        <v>256</v>
      </c>
      <c r="C265" s="37">
        <v>150</v>
      </c>
      <c r="D265" s="37">
        <v>2759232</v>
      </c>
      <c r="E265" s="37">
        <v>0</v>
      </c>
      <c r="F265" s="37">
        <v>150</v>
      </c>
      <c r="G265" s="37">
        <v>2759232.3529411764</v>
      </c>
      <c r="H265" s="37">
        <v>515</v>
      </c>
      <c r="I265" s="37">
        <v>9545425</v>
      </c>
      <c r="J265" s="37">
        <v>18503.244139761166</v>
      </c>
      <c r="K265" s="37">
        <v>36</v>
      </c>
      <c r="L265" s="37">
        <v>2245448</v>
      </c>
      <c r="M265" s="37">
        <v>666116.78903140198</v>
      </c>
      <c r="N265" s="37">
        <v>629</v>
      </c>
      <c r="O265" s="37">
        <v>11638540.563909775</v>
      </c>
    </row>
    <row r="266" spans="1:15" x14ac:dyDescent="0.2">
      <c r="A266" s="36" t="s">
        <v>2726</v>
      </c>
      <c r="B266" s="37" t="s">
        <v>141</v>
      </c>
      <c r="C266" s="37">
        <v>0</v>
      </c>
      <c r="D266" s="37">
        <v>0</v>
      </c>
      <c r="E266" s="37">
        <v>0</v>
      </c>
      <c r="F266" s="37">
        <v>0</v>
      </c>
      <c r="G266" s="37">
        <v>0</v>
      </c>
      <c r="H266" s="37">
        <v>1</v>
      </c>
      <c r="I266" s="37">
        <v>450000</v>
      </c>
      <c r="J266" s="37">
        <v>450000</v>
      </c>
      <c r="K266" s="37">
        <v>0</v>
      </c>
      <c r="L266" s="37">
        <v>0</v>
      </c>
      <c r="M266" s="37">
        <v>0</v>
      </c>
      <c r="N266" s="37">
        <v>1</v>
      </c>
      <c r="O266" s="37">
        <v>450000</v>
      </c>
    </row>
    <row r="267" spans="1:15" x14ac:dyDescent="0.2">
      <c r="A267" s="36" t="s">
        <v>2727</v>
      </c>
      <c r="B267" s="37" t="s">
        <v>20</v>
      </c>
      <c r="C267" s="37">
        <v>0</v>
      </c>
      <c r="D267" s="37">
        <v>0</v>
      </c>
      <c r="E267" s="37">
        <v>0</v>
      </c>
      <c r="F267" s="37">
        <v>0</v>
      </c>
      <c r="G267" s="37">
        <v>0</v>
      </c>
      <c r="H267" s="37">
        <v>1</v>
      </c>
      <c r="I267" s="37">
        <v>300000</v>
      </c>
      <c r="J267" s="37">
        <v>300000</v>
      </c>
      <c r="K267" s="37">
        <v>0</v>
      </c>
      <c r="L267" s="37">
        <v>0</v>
      </c>
      <c r="M267" s="37">
        <v>0</v>
      </c>
      <c r="N267" s="37">
        <v>1</v>
      </c>
      <c r="O267" s="37">
        <v>300000</v>
      </c>
    </row>
    <row r="268" spans="1:15" x14ac:dyDescent="0.2">
      <c r="A268" s="36" t="s">
        <v>1830</v>
      </c>
      <c r="B268" s="37" t="s">
        <v>256</v>
      </c>
      <c r="C268" s="37">
        <v>267</v>
      </c>
      <c r="D268" s="37">
        <v>6764392</v>
      </c>
      <c r="E268" s="37">
        <v>0</v>
      </c>
      <c r="F268" s="37">
        <v>267</v>
      </c>
      <c r="G268" s="37">
        <v>6764392.4754098365</v>
      </c>
      <c r="H268" s="37">
        <v>720</v>
      </c>
      <c r="I268" s="37">
        <v>17818520</v>
      </c>
      <c r="J268" s="37">
        <v>24906.699569817461</v>
      </c>
      <c r="K268" s="37">
        <v>63</v>
      </c>
      <c r="L268" s="37">
        <v>3700003</v>
      </c>
      <c r="M268" s="37">
        <v>1569122.0728985001</v>
      </c>
      <c r="N268" s="37">
        <v>924</v>
      </c>
      <c r="O268" s="37">
        <v>23013790.402511336</v>
      </c>
    </row>
    <row r="269" spans="1:15" x14ac:dyDescent="0.2">
      <c r="A269" s="36" t="s">
        <v>2728</v>
      </c>
      <c r="B269" s="37" t="s">
        <v>11</v>
      </c>
      <c r="C269" s="37">
        <v>1</v>
      </c>
      <c r="D269" s="37">
        <v>5750000</v>
      </c>
      <c r="E269" s="37">
        <v>0</v>
      </c>
      <c r="F269" s="37">
        <v>1</v>
      </c>
      <c r="G269" s="37">
        <v>5750000</v>
      </c>
      <c r="H269" s="37">
        <v>10</v>
      </c>
      <c r="I269" s="37">
        <v>56700002</v>
      </c>
      <c r="J269" s="37">
        <v>5677272.9090909092</v>
      </c>
      <c r="K269" s="37">
        <v>4</v>
      </c>
      <c r="L269" s="37">
        <v>26163636</v>
      </c>
      <c r="M269" s="37">
        <v>22709091.636363637</v>
      </c>
      <c r="N269" s="37">
        <v>7</v>
      </c>
      <c r="O269" s="37">
        <v>39740910.36363636</v>
      </c>
    </row>
    <row r="270" spans="1:15" x14ac:dyDescent="0.2">
      <c r="A270" s="36" t="s">
        <v>2729</v>
      </c>
      <c r="B270" s="37" t="s">
        <v>400</v>
      </c>
      <c r="C270" s="37">
        <v>0</v>
      </c>
      <c r="D270" s="37">
        <v>0</v>
      </c>
      <c r="E270" s="37">
        <v>0</v>
      </c>
      <c r="F270" s="37">
        <v>0</v>
      </c>
      <c r="G270" s="37">
        <v>0</v>
      </c>
      <c r="H270" s="37">
        <v>4</v>
      </c>
      <c r="I270" s="37">
        <v>3090908</v>
      </c>
      <c r="J270" s="37">
        <v>772727</v>
      </c>
      <c r="K270" s="37">
        <v>2</v>
      </c>
      <c r="L270" s="37">
        <v>1781818</v>
      </c>
      <c r="M270" s="37">
        <v>1545454</v>
      </c>
      <c r="N270" s="37">
        <v>2</v>
      </c>
      <c r="O270" s="37">
        <v>1545454</v>
      </c>
    </row>
    <row r="271" spans="1:15" x14ac:dyDescent="0.2">
      <c r="A271" s="36" t="s">
        <v>823</v>
      </c>
      <c r="B271" s="37" t="s">
        <v>400</v>
      </c>
      <c r="C271" s="37">
        <v>8</v>
      </c>
      <c r="D271" s="37">
        <v>3127272</v>
      </c>
      <c r="E271" s="37">
        <v>0</v>
      </c>
      <c r="F271" s="37">
        <v>8</v>
      </c>
      <c r="G271" s="37">
        <v>3127272</v>
      </c>
      <c r="H271" s="37">
        <v>4</v>
      </c>
      <c r="I271" s="37">
        <v>1563636</v>
      </c>
      <c r="J271" s="37">
        <v>390909</v>
      </c>
      <c r="K271" s="37">
        <v>0</v>
      </c>
      <c r="L271" s="37">
        <v>0</v>
      </c>
      <c r="M271" s="37">
        <v>0</v>
      </c>
      <c r="N271" s="37">
        <v>12</v>
      </c>
      <c r="O271" s="37">
        <v>4690908</v>
      </c>
    </row>
    <row r="272" spans="1:15" x14ac:dyDescent="0.2">
      <c r="A272" s="36" t="s">
        <v>2730</v>
      </c>
      <c r="B272" s="37" t="s">
        <v>400</v>
      </c>
      <c r="C272" s="37">
        <v>0</v>
      </c>
      <c r="D272" s="37">
        <v>0</v>
      </c>
      <c r="E272" s="37">
        <v>0</v>
      </c>
      <c r="F272" s="37">
        <v>0</v>
      </c>
      <c r="G272" s="37">
        <v>0</v>
      </c>
      <c r="H272" s="37">
        <v>3</v>
      </c>
      <c r="I272" s="37">
        <v>468182</v>
      </c>
      <c r="J272" s="37">
        <v>156060.66666666666</v>
      </c>
      <c r="K272" s="37">
        <v>0</v>
      </c>
      <c r="L272" s="37">
        <v>0</v>
      </c>
      <c r="M272" s="37">
        <v>0</v>
      </c>
      <c r="N272" s="37">
        <v>3</v>
      </c>
      <c r="O272" s="37">
        <v>468182</v>
      </c>
    </row>
    <row r="273" spans="1:15" x14ac:dyDescent="0.2">
      <c r="A273" s="36" t="s">
        <v>2731</v>
      </c>
      <c r="B273" s="37" t="s">
        <v>400</v>
      </c>
      <c r="C273" s="37">
        <v>0</v>
      </c>
      <c r="D273" s="37">
        <v>0</v>
      </c>
      <c r="E273" s="37">
        <v>0</v>
      </c>
      <c r="F273" s="37">
        <v>0</v>
      </c>
      <c r="G273" s="37">
        <v>0</v>
      </c>
      <c r="H273" s="37">
        <v>5</v>
      </c>
      <c r="I273" s="37">
        <v>572728</v>
      </c>
      <c r="J273" s="37">
        <v>114545.60000000001</v>
      </c>
      <c r="K273" s="37">
        <v>0</v>
      </c>
      <c r="L273" s="37">
        <v>0</v>
      </c>
      <c r="M273" s="37">
        <v>0</v>
      </c>
      <c r="N273" s="37">
        <v>5</v>
      </c>
      <c r="O273" s="37">
        <v>572728</v>
      </c>
    </row>
    <row r="274" spans="1:15" x14ac:dyDescent="0.2">
      <c r="A274" s="36" t="s">
        <v>1533</v>
      </c>
      <c r="B274" s="37" t="s">
        <v>400</v>
      </c>
      <c r="C274" s="37">
        <v>1</v>
      </c>
      <c r="D274" s="37">
        <v>252273</v>
      </c>
      <c r="E274" s="37">
        <v>0</v>
      </c>
      <c r="F274" s="37">
        <v>1</v>
      </c>
      <c r="G274" s="37">
        <v>252272.5</v>
      </c>
      <c r="H274" s="37">
        <v>2</v>
      </c>
      <c r="I274" s="37">
        <v>500000</v>
      </c>
      <c r="J274" s="37">
        <v>250757.5</v>
      </c>
      <c r="K274" s="37">
        <v>0</v>
      </c>
      <c r="L274" s="37">
        <v>0</v>
      </c>
      <c r="M274" s="37">
        <v>0</v>
      </c>
      <c r="N274" s="37">
        <v>3</v>
      </c>
      <c r="O274" s="37">
        <v>752272.5</v>
      </c>
    </row>
    <row r="275" spans="1:15" x14ac:dyDescent="0.2">
      <c r="A275" s="36" t="s">
        <v>663</v>
      </c>
      <c r="B275" s="37" t="s">
        <v>11</v>
      </c>
      <c r="C275" s="37">
        <v>2</v>
      </c>
      <c r="D275" s="37">
        <v>1900000</v>
      </c>
      <c r="E275" s="37">
        <v>0</v>
      </c>
      <c r="F275" s="37">
        <v>2</v>
      </c>
      <c r="G275" s="37">
        <v>1900000</v>
      </c>
      <c r="H275" s="37">
        <v>1</v>
      </c>
      <c r="I275" s="37">
        <v>936364</v>
      </c>
      <c r="J275" s="37">
        <v>945454.66666666663</v>
      </c>
      <c r="K275" s="37">
        <v>1</v>
      </c>
      <c r="L275" s="37">
        <v>1136364</v>
      </c>
      <c r="M275" s="37">
        <v>945454.66666666663</v>
      </c>
      <c r="N275" s="37">
        <v>2</v>
      </c>
      <c r="O275" s="37">
        <v>1890909.3333333335</v>
      </c>
    </row>
    <row r="276" spans="1:15" x14ac:dyDescent="0.2">
      <c r="A276" s="36" t="s">
        <v>2732</v>
      </c>
      <c r="B276" s="37" t="s">
        <v>20</v>
      </c>
      <c r="C276" s="37">
        <v>0</v>
      </c>
      <c r="D276" s="37">
        <v>0</v>
      </c>
      <c r="E276" s="37">
        <v>0</v>
      </c>
      <c r="F276" s="37">
        <v>0</v>
      </c>
      <c r="G276" s="37">
        <v>0</v>
      </c>
      <c r="H276" s="37">
        <v>1</v>
      </c>
      <c r="I276" s="37">
        <v>4127273</v>
      </c>
      <c r="J276" s="37">
        <v>4127273</v>
      </c>
      <c r="K276" s="37">
        <v>1</v>
      </c>
      <c r="L276" s="37">
        <v>5190000</v>
      </c>
      <c r="M276" s="37">
        <v>4127273</v>
      </c>
      <c r="N276" s="37">
        <v>0</v>
      </c>
      <c r="O276" s="37">
        <v>0</v>
      </c>
    </row>
    <row r="277" spans="1:15" x14ac:dyDescent="0.2">
      <c r="A277" s="36" t="s">
        <v>2733</v>
      </c>
      <c r="B277" s="37" t="s">
        <v>11</v>
      </c>
      <c r="C277" s="37">
        <v>0</v>
      </c>
      <c r="D277" s="37">
        <v>0</v>
      </c>
      <c r="E277" s="37">
        <v>0</v>
      </c>
      <c r="F277" s="37">
        <v>0</v>
      </c>
      <c r="G277" s="37">
        <v>0</v>
      </c>
      <c r="H277" s="37">
        <v>1</v>
      </c>
      <c r="I277" s="37">
        <v>0</v>
      </c>
      <c r="J277" s="37">
        <v>0</v>
      </c>
      <c r="K277" s="37">
        <v>1</v>
      </c>
      <c r="L277" s="37">
        <v>0</v>
      </c>
      <c r="M277" s="37">
        <v>0</v>
      </c>
      <c r="N277" s="37">
        <v>0</v>
      </c>
      <c r="O277" s="37">
        <v>0</v>
      </c>
    </row>
    <row r="278" spans="1:15" x14ac:dyDescent="0.2">
      <c r="A278" s="36" t="s">
        <v>2734</v>
      </c>
      <c r="B278" s="37" t="s">
        <v>11</v>
      </c>
      <c r="C278" s="37">
        <v>0</v>
      </c>
      <c r="D278" s="37">
        <v>0</v>
      </c>
      <c r="E278" s="37">
        <v>0</v>
      </c>
      <c r="F278" s="37">
        <v>0</v>
      </c>
      <c r="G278" s="37">
        <v>0</v>
      </c>
      <c r="H278" s="37">
        <v>3</v>
      </c>
      <c r="I278" s="37">
        <v>6158182</v>
      </c>
      <c r="J278" s="37">
        <v>2052727.3333333333</v>
      </c>
      <c r="K278" s="37">
        <v>1</v>
      </c>
      <c r="L278" s="37">
        <v>2736363</v>
      </c>
      <c r="M278" s="37">
        <v>2052727.3333333333</v>
      </c>
      <c r="N278" s="37">
        <v>2</v>
      </c>
      <c r="O278" s="37">
        <v>4105454.666666667</v>
      </c>
    </row>
    <row r="279" spans="1:15" x14ac:dyDescent="0.2">
      <c r="A279" s="36" t="s">
        <v>2735</v>
      </c>
      <c r="B279" s="37" t="s">
        <v>20</v>
      </c>
      <c r="C279" s="37">
        <v>0</v>
      </c>
      <c r="D279" s="37">
        <v>0</v>
      </c>
      <c r="E279" s="37">
        <v>0</v>
      </c>
      <c r="F279" s="37">
        <v>0</v>
      </c>
      <c r="G279" s="37">
        <v>0</v>
      </c>
      <c r="H279" s="37">
        <v>1</v>
      </c>
      <c r="I279" s="37">
        <v>550000</v>
      </c>
      <c r="J279" s="37">
        <v>550000</v>
      </c>
      <c r="K279" s="37">
        <v>1</v>
      </c>
      <c r="L279" s="37">
        <v>1045455</v>
      </c>
      <c r="M279" s="37">
        <v>550000</v>
      </c>
      <c r="N279" s="37">
        <v>0</v>
      </c>
      <c r="O279" s="37">
        <v>0</v>
      </c>
    </row>
    <row r="280" spans="1:15" x14ac:dyDescent="0.2">
      <c r="A280" s="36" t="s">
        <v>2736</v>
      </c>
      <c r="B280" s="37" t="s">
        <v>141</v>
      </c>
      <c r="C280" s="37">
        <v>0</v>
      </c>
      <c r="D280" s="37">
        <v>0</v>
      </c>
      <c r="E280" s="37">
        <v>0</v>
      </c>
      <c r="F280" s="37">
        <v>0</v>
      </c>
      <c r="G280" s="37">
        <v>0</v>
      </c>
      <c r="H280" s="37">
        <v>1</v>
      </c>
      <c r="I280" s="37">
        <v>450000</v>
      </c>
      <c r="J280" s="37">
        <v>450000</v>
      </c>
      <c r="K280" s="37">
        <v>1</v>
      </c>
      <c r="L280" s="37">
        <v>681818</v>
      </c>
      <c r="M280" s="37">
        <v>450000</v>
      </c>
      <c r="N280" s="37">
        <v>0</v>
      </c>
      <c r="O280" s="37">
        <v>0</v>
      </c>
    </row>
    <row r="281" spans="1:15" x14ac:dyDescent="0.2">
      <c r="A281" s="36" t="s">
        <v>2737</v>
      </c>
      <c r="B281" s="37" t="s">
        <v>25</v>
      </c>
      <c r="C281" s="37">
        <v>0</v>
      </c>
      <c r="D281" s="37">
        <v>0</v>
      </c>
      <c r="E281" s="37">
        <v>0</v>
      </c>
      <c r="F281" s="37">
        <v>0</v>
      </c>
      <c r="G281" s="37">
        <v>0</v>
      </c>
      <c r="H281" s="37">
        <v>1</v>
      </c>
      <c r="I281" s="37">
        <v>4181818</v>
      </c>
      <c r="J281" s="37">
        <v>4181818</v>
      </c>
      <c r="K281" s="37">
        <v>0</v>
      </c>
      <c r="L281" s="37">
        <v>0</v>
      </c>
      <c r="M281" s="37">
        <v>0</v>
      </c>
      <c r="N281" s="37">
        <v>1</v>
      </c>
      <c r="O281" s="37">
        <v>4181818</v>
      </c>
    </row>
    <row r="282" spans="1:15" x14ac:dyDescent="0.2">
      <c r="A282" s="36" t="s">
        <v>2189</v>
      </c>
      <c r="B282" s="37" t="s">
        <v>11</v>
      </c>
      <c r="C282" s="37">
        <v>3</v>
      </c>
      <c r="D282" s="37">
        <v>3950000</v>
      </c>
      <c r="E282" s="37">
        <v>0</v>
      </c>
      <c r="F282" s="37">
        <v>3</v>
      </c>
      <c r="G282" s="37">
        <v>3950000</v>
      </c>
      <c r="H282" s="37">
        <v>5</v>
      </c>
      <c r="I282" s="37">
        <v>6500000</v>
      </c>
      <c r="J282" s="37">
        <v>1306250</v>
      </c>
      <c r="K282" s="37">
        <v>4</v>
      </c>
      <c r="L282" s="37">
        <v>10648150</v>
      </c>
      <c r="M282" s="37">
        <v>5225000</v>
      </c>
      <c r="N282" s="37">
        <v>4</v>
      </c>
      <c r="O282" s="37">
        <v>5225000</v>
      </c>
    </row>
    <row r="283" spans="1:15" x14ac:dyDescent="0.2">
      <c r="A283" s="36" t="s">
        <v>2738</v>
      </c>
      <c r="B283" s="37" t="s">
        <v>11</v>
      </c>
      <c r="C283" s="37">
        <v>0</v>
      </c>
      <c r="D283" s="37">
        <v>0</v>
      </c>
      <c r="E283" s="37">
        <v>0</v>
      </c>
      <c r="F283" s="37">
        <v>0</v>
      </c>
      <c r="G283" s="37">
        <v>0</v>
      </c>
      <c r="H283" s="37">
        <v>2</v>
      </c>
      <c r="I283" s="37">
        <v>6763636</v>
      </c>
      <c r="J283" s="37">
        <v>3381818</v>
      </c>
      <c r="K283" s="37">
        <v>2</v>
      </c>
      <c r="L283" s="37">
        <v>7163637</v>
      </c>
      <c r="M283" s="37">
        <v>6763636</v>
      </c>
      <c r="N283" s="37">
        <v>0</v>
      </c>
      <c r="O283" s="37">
        <v>0</v>
      </c>
    </row>
    <row r="284" spans="1:15" x14ac:dyDescent="0.2">
      <c r="A284" s="36" t="s">
        <v>2739</v>
      </c>
      <c r="B284" s="37" t="s">
        <v>171</v>
      </c>
      <c r="C284" s="37">
        <v>109</v>
      </c>
      <c r="D284" s="37">
        <v>378230000</v>
      </c>
      <c r="E284" s="37">
        <v>0</v>
      </c>
      <c r="F284" s="37">
        <v>109</v>
      </c>
      <c r="G284" s="37">
        <v>382757786.24333334</v>
      </c>
      <c r="H284" s="37">
        <v>28</v>
      </c>
      <c r="I284" s="37">
        <v>101727273</v>
      </c>
      <c r="J284" s="37">
        <v>3536387.2937469585</v>
      </c>
      <c r="K284" s="37">
        <v>0</v>
      </c>
      <c r="L284" s="37">
        <v>0</v>
      </c>
      <c r="M284" s="37">
        <v>0</v>
      </c>
      <c r="N284" s="37">
        <v>137</v>
      </c>
      <c r="O284" s="37">
        <v>484485059.24333334</v>
      </c>
    </row>
    <row r="285" spans="1:15" x14ac:dyDescent="0.2">
      <c r="A285" s="36" t="s">
        <v>415</v>
      </c>
      <c r="B285" s="37" t="s">
        <v>11</v>
      </c>
      <c r="C285" s="37">
        <v>210</v>
      </c>
      <c r="D285" s="37">
        <v>15963510</v>
      </c>
      <c r="E285" s="37">
        <v>0</v>
      </c>
      <c r="F285" s="37">
        <v>210</v>
      </c>
      <c r="G285" s="37">
        <v>15963510</v>
      </c>
      <c r="H285" s="37">
        <v>150</v>
      </c>
      <c r="I285" s="37">
        <v>11072670</v>
      </c>
      <c r="J285" s="37">
        <v>75100.5</v>
      </c>
      <c r="K285" s="37">
        <v>0</v>
      </c>
      <c r="L285" s="37">
        <v>0</v>
      </c>
      <c r="M285" s="37">
        <v>0</v>
      </c>
      <c r="N285" s="37">
        <v>360</v>
      </c>
      <c r="O285" s="37">
        <v>27036180</v>
      </c>
    </row>
    <row r="286" spans="1:15" x14ac:dyDescent="0.2">
      <c r="A286" s="36" t="s">
        <v>416</v>
      </c>
      <c r="B286" s="37" t="s">
        <v>11</v>
      </c>
      <c r="C286" s="37">
        <v>50</v>
      </c>
      <c r="D286" s="37">
        <v>6545430</v>
      </c>
      <c r="E286" s="37">
        <v>0</v>
      </c>
      <c r="F286" s="37">
        <v>50</v>
      </c>
      <c r="G286" s="37">
        <v>6545430</v>
      </c>
      <c r="H286" s="37">
        <v>40</v>
      </c>
      <c r="I286" s="37">
        <v>4000000</v>
      </c>
      <c r="J286" s="37">
        <v>117171.44444444444</v>
      </c>
      <c r="K286" s="37">
        <v>0</v>
      </c>
      <c r="L286" s="37">
        <v>0</v>
      </c>
      <c r="M286" s="37">
        <v>0</v>
      </c>
      <c r="N286" s="37">
        <v>90</v>
      </c>
      <c r="O286" s="37">
        <v>10545430</v>
      </c>
    </row>
    <row r="287" spans="1:15" x14ac:dyDescent="0.2">
      <c r="A287" s="36" t="s">
        <v>2740</v>
      </c>
      <c r="B287" s="37" t="s">
        <v>20</v>
      </c>
      <c r="C287" s="37">
        <v>0</v>
      </c>
      <c r="D287" s="37">
        <v>0</v>
      </c>
      <c r="E287" s="37">
        <v>0</v>
      </c>
      <c r="F287" s="37">
        <v>0</v>
      </c>
      <c r="G287" s="37">
        <v>0</v>
      </c>
      <c r="H287" s="37">
        <v>3</v>
      </c>
      <c r="I287" s="37">
        <v>6363637</v>
      </c>
      <c r="J287" s="37">
        <v>2121212.3333333335</v>
      </c>
      <c r="K287" s="37">
        <v>0</v>
      </c>
      <c r="L287" s="37">
        <v>0</v>
      </c>
      <c r="M287" s="37">
        <v>0</v>
      </c>
      <c r="N287" s="37">
        <v>3</v>
      </c>
      <c r="O287" s="37">
        <v>6363637</v>
      </c>
    </row>
    <row r="288" spans="1:15" x14ac:dyDescent="0.2">
      <c r="A288" s="36" t="s">
        <v>2741</v>
      </c>
      <c r="B288" s="37" t="s">
        <v>11</v>
      </c>
      <c r="C288" s="37">
        <v>0</v>
      </c>
      <c r="D288" s="37">
        <v>0</v>
      </c>
      <c r="E288" s="37">
        <v>0</v>
      </c>
      <c r="F288" s="37">
        <v>0</v>
      </c>
      <c r="G288" s="37">
        <v>0</v>
      </c>
      <c r="H288" s="37">
        <v>5</v>
      </c>
      <c r="I288" s="37">
        <v>2136365</v>
      </c>
      <c r="J288" s="37">
        <v>427273</v>
      </c>
      <c r="K288" s="37">
        <v>1</v>
      </c>
      <c r="L288" s="37">
        <v>436363</v>
      </c>
      <c r="M288" s="37">
        <v>427273</v>
      </c>
      <c r="N288" s="37">
        <v>4</v>
      </c>
      <c r="O288" s="37">
        <v>1709092</v>
      </c>
    </row>
    <row r="289" spans="1:15" x14ac:dyDescent="0.2">
      <c r="A289" s="36" t="s">
        <v>2742</v>
      </c>
      <c r="B289" s="37" t="s">
        <v>11</v>
      </c>
      <c r="C289" s="37">
        <v>0</v>
      </c>
      <c r="D289" s="37">
        <v>0</v>
      </c>
      <c r="E289" s="37">
        <v>0</v>
      </c>
      <c r="F289" s="37">
        <v>0</v>
      </c>
      <c r="G289" s="37">
        <v>0</v>
      </c>
      <c r="H289" s="37">
        <v>5</v>
      </c>
      <c r="I289" s="37">
        <v>2136365</v>
      </c>
      <c r="J289" s="37">
        <v>427273</v>
      </c>
      <c r="K289" s="37">
        <v>3</v>
      </c>
      <c r="L289" s="37">
        <v>1299999</v>
      </c>
      <c r="M289" s="37">
        <v>1281819</v>
      </c>
      <c r="N289" s="37">
        <v>2</v>
      </c>
      <c r="O289" s="37">
        <v>854546</v>
      </c>
    </row>
    <row r="290" spans="1:15" x14ac:dyDescent="0.2">
      <c r="A290" s="36" t="s">
        <v>1551</v>
      </c>
      <c r="B290" s="37" t="s">
        <v>11</v>
      </c>
      <c r="C290" s="37">
        <v>0</v>
      </c>
      <c r="D290" s="37">
        <v>0</v>
      </c>
      <c r="E290" s="37">
        <v>0</v>
      </c>
      <c r="F290" s="37">
        <v>0</v>
      </c>
      <c r="G290" s="37">
        <v>0</v>
      </c>
      <c r="H290" s="37">
        <v>8</v>
      </c>
      <c r="I290" s="37">
        <v>6054546</v>
      </c>
      <c r="J290" s="37">
        <v>756818.25</v>
      </c>
      <c r="K290" s="37">
        <v>3</v>
      </c>
      <c r="L290" s="37">
        <v>2645455</v>
      </c>
      <c r="M290" s="37">
        <v>2270454.75</v>
      </c>
      <c r="N290" s="37">
        <v>5</v>
      </c>
      <c r="O290" s="37">
        <v>3784091.25</v>
      </c>
    </row>
    <row r="291" spans="1:15" x14ac:dyDescent="0.2">
      <c r="A291" s="36" t="s">
        <v>603</v>
      </c>
      <c r="B291" s="37" t="s">
        <v>11</v>
      </c>
      <c r="C291" s="37">
        <v>1</v>
      </c>
      <c r="D291" s="37">
        <v>909090</v>
      </c>
      <c r="E291" s="37">
        <v>0</v>
      </c>
      <c r="F291" s="37">
        <v>1</v>
      </c>
      <c r="G291" s="37">
        <v>909090</v>
      </c>
      <c r="H291" s="37">
        <v>6</v>
      </c>
      <c r="I291" s="37">
        <v>5181816</v>
      </c>
      <c r="J291" s="37">
        <v>870129.42857142852</v>
      </c>
      <c r="K291" s="37">
        <v>1</v>
      </c>
      <c r="L291" s="37">
        <v>1045455</v>
      </c>
      <c r="M291" s="37">
        <v>870129.42857142852</v>
      </c>
      <c r="N291" s="37">
        <v>6</v>
      </c>
      <c r="O291" s="37">
        <v>5220776.5714285718</v>
      </c>
    </row>
    <row r="292" spans="1:15" x14ac:dyDescent="0.2">
      <c r="A292" s="36" t="s">
        <v>2743</v>
      </c>
      <c r="B292" s="37" t="s">
        <v>171</v>
      </c>
      <c r="C292" s="37">
        <v>0</v>
      </c>
      <c r="D292" s="37">
        <v>0</v>
      </c>
      <c r="E292" s="37">
        <v>0</v>
      </c>
      <c r="F292" s="37">
        <v>0</v>
      </c>
      <c r="G292" s="37">
        <v>0</v>
      </c>
      <c r="H292" s="37">
        <v>1</v>
      </c>
      <c r="I292" s="37">
        <v>4318182</v>
      </c>
      <c r="J292" s="37">
        <v>4318182</v>
      </c>
      <c r="K292" s="37">
        <v>0</v>
      </c>
      <c r="L292" s="37">
        <v>0</v>
      </c>
      <c r="M292" s="37">
        <v>0</v>
      </c>
      <c r="N292" s="37">
        <v>1</v>
      </c>
      <c r="O292" s="37">
        <v>4318182</v>
      </c>
    </row>
    <row r="293" spans="1:15" x14ac:dyDescent="0.2">
      <c r="A293" s="36" t="s">
        <v>2744</v>
      </c>
      <c r="B293" s="37" t="s">
        <v>11</v>
      </c>
      <c r="C293" s="37">
        <v>0</v>
      </c>
      <c r="D293" s="37">
        <v>0</v>
      </c>
      <c r="E293" s="37">
        <v>0</v>
      </c>
      <c r="F293" s="37">
        <v>0</v>
      </c>
      <c r="G293" s="37">
        <v>0</v>
      </c>
      <c r="H293" s="37">
        <v>1</v>
      </c>
      <c r="I293" s="37">
        <v>4363636</v>
      </c>
      <c r="J293" s="37">
        <v>4363636</v>
      </c>
      <c r="K293" s="37">
        <v>0</v>
      </c>
      <c r="L293" s="37">
        <v>0</v>
      </c>
      <c r="M293" s="37">
        <v>0</v>
      </c>
      <c r="N293" s="37">
        <v>1</v>
      </c>
      <c r="O293" s="37">
        <v>4363636</v>
      </c>
    </row>
    <row r="294" spans="1:15" x14ac:dyDescent="0.2">
      <c r="A294" s="36" t="s">
        <v>860</v>
      </c>
      <c r="B294" s="37" t="s">
        <v>20</v>
      </c>
      <c r="C294" s="37">
        <v>3</v>
      </c>
      <c r="D294" s="37">
        <v>13545453</v>
      </c>
      <c r="E294" s="37">
        <v>0</v>
      </c>
      <c r="F294" s="37">
        <v>3</v>
      </c>
      <c r="G294" s="37">
        <v>13545453</v>
      </c>
      <c r="H294" s="37">
        <v>2</v>
      </c>
      <c r="I294" s="37">
        <v>8818181</v>
      </c>
      <c r="J294" s="37">
        <v>4472726.8</v>
      </c>
      <c r="K294" s="37">
        <v>0</v>
      </c>
      <c r="L294" s="37">
        <v>0</v>
      </c>
      <c r="M294" s="37">
        <v>0</v>
      </c>
      <c r="N294" s="37">
        <v>5</v>
      </c>
      <c r="O294" s="37">
        <v>22363634</v>
      </c>
    </row>
    <row r="295" spans="1:15" x14ac:dyDescent="0.2">
      <c r="A295" s="36" t="s">
        <v>2745</v>
      </c>
      <c r="B295" s="37" t="s">
        <v>25</v>
      </c>
      <c r="C295" s="37">
        <v>0</v>
      </c>
      <c r="D295" s="37">
        <v>0</v>
      </c>
      <c r="E295" s="37">
        <v>0</v>
      </c>
      <c r="F295" s="37">
        <v>0</v>
      </c>
      <c r="G295" s="37">
        <v>0</v>
      </c>
      <c r="H295" s="37">
        <v>1</v>
      </c>
      <c r="I295" s="37">
        <v>1536364</v>
      </c>
      <c r="J295" s="37">
        <v>1536364</v>
      </c>
      <c r="K295" s="37">
        <v>1</v>
      </c>
      <c r="L295" s="37">
        <v>1718182</v>
      </c>
      <c r="M295" s="37">
        <v>1536364</v>
      </c>
      <c r="N295" s="37">
        <v>0</v>
      </c>
      <c r="O295" s="37">
        <v>0</v>
      </c>
    </row>
    <row r="296" spans="1:15" x14ac:dyDescent="0.2">
      <c r="A296" s="36" t="s">
        <v>2746</v>
      </c>
      <c r="B296" s="37" t="s">
        <v>1691</v>
      </c>
      <c r="C296" s="37">
        <v>0</v>
      </c>
      <c r="D296" s="37">
        <v>0</v>
      </c>
      <c r="E296" s="37">
        <v>0</v>
      </c>
      <c r="F296" s="37">
        <v>0</v>
      </c>
      <c r="G296" s="37">
        <v>0</v>
      </c>
      <c r="H296" s="37">
        <v>1</v>
      </c>
      <c r="I296" s="37">
        <v>1709091</v>
      </c>
      <c r="J296" s="37">
        <v>1709091</v>
      </c>
      <c r="K296" s="37">
        <v>1</v>
      </c>
      <c r="L296" s="37">
        <v>1900000</v>
      </c>
      <c r="M296" s="37">
        <v>1709091</v>
      </c>
      <c r="N296" s="37">
        <v>0</v>
      </c>
      <c r="O296" s="37">
        <v>0</v>
      </c>
    </row>
    <row r="297" spans="1:15" x14ac:dyDescent="0.2">
      <c r="A297" s="36" t="s">
        <v>2747</v>
      </c>
      <c r="B297" s="37" t="s">
        <v>11</v>
      </c>
      <c r="C297" s="37">
        <v>0</v>
      </c>
      <c r="D297" s="37">
        <v>0</v>
      </c>
      <c r="E297" s="37">
        <v>0</v>
      </c>
      <c r="F297" s="37">
        <v>0</v>
      </c>
      <c r="G297" s="37">
        <v>0</v>
      </c>
      <c r="H297" s="37">
        <v>1</v>
      </c>
      <c r="I297" s="37">
        <v>1136364</v>
      </c>
      <c r="J297" s="37">
        <v>1136364</v>
      </c>
      <c r="K297" s="37">
        <v>0</v>
      </c>
      <c r="L297" s="37">
        <v>0</v>
      </c>
      <c r="M297" s="37">
        <v>0</v>
      </c>
      <c r="N297" s="37">
        <v>1</v>
      </c>
      <c r="O297" s="37">
        <v>1136364</v>
      </c>
    </row>
    <row r="298" spans="1:15" x14ac:dyDescent="0.2">
      <c r="A298" s="36" t="s">
        <v>2748</v>
      </c>
      <c r="B298" s="37" t="s">
        <v>20</v>
      </c>
      <c r="C298" s="37">
        <v>0</v>
      </c>
      <c r="D298" s="37">
        <v>0</v>
      </c>
      <c r="E298" s="37">
        <v>0</v>
      </c>
      <c r="F298" s="37">
        <v>0</v>
      </c>
      <c r="G298" s="37">
        <v>0</v>
      </c>
      <c r="H298" s="37">
        <v>2</v>
      </c>
      <c r="I298" s="37">
        <v>8790909</v>
      </c>
      <c r="J298" s="37">
        <v>4395454.5</v>
      </c>
      <c r="K298" s="37">
        <v>1</v>
      </c>
      <c r="L298" s="37">
        <v>4772727</v>
      </c>
      <c r="M298" s="37">
        <v>4395454.5</v>
      </c>
      <c r="N298" s="37">
        <v>1</v>
      </c>
      <c r="O298" s="37">
        <v>4395454.5</v>
      </c>
    </row>
    <row r="299" spans="1:15" x14ac:dyDescent="0.2">
      <c r="A299" s="36" t="s">
        <v>2749</v>
      </c>
      <c r="B299" s="37" t="s">
        <v>650</v>
      </c>
      <c r="C299" s="37">
        <v>0</v>
      </c>
      <c r="D299" s="37">
        <v>0</v>
      </c>
      <c r="E299" s="37">
        <v>0</v>
      </c>
      <c r="F299" s="37">
        <v>0</v>
      </c>
      <c r="G299" s="37">
        <v>0</v>
      </c>
      <c r="H299" s="37">
        <v>30</v>
      </c>
      <c r="I299" s="37">
        <v>22090920</v>
      </c>
      <c r="J299" s="37">
        <v>736364</v>
      </c>
      <c r="K299" s="37">
        <v>23</v>
      </c>
      <c r="L299" s="37">
        <v>17556366</v>
      </c>
      <c r="M299" s="37">
        <v>16936372</v>
      </c>
      <c r="N299" s="37">
        <v>7</v>
      </c>
      <c r="O299" s="37">
        <v>5154548</v>
      </c>
    </row>
    <row r="300" spans="1:15" x14ac:dyDescent="0.2">
      <c r="A300" s="36" t="s">
        <v>2750</v>
      </c>
      <c r="B300" s="37" t="s">
        <v>20</v>
      </c>
      <c r="C300" s="37">
        <v>0</v>
      </c>
      <c r="D300" s="37">
        <v>0</v>
      </c>
      <c r="E300" s="37">
        <v>0</v>
      </c>
      <c r="F300" s="37">
        <v>0</v>
      </c>
      <c r="G300" s="37">
        <v>0</v>
      </c>
      <c r="H300" s="37">
        <v>5</v>
      </c>
      <c r="I300" s="37">
        <v>1610000</v>
      </c>
      <c r="J300" s="37">
        <v>322000</v>
      </c>
      <c r="K300" s="37">
        <v>5</v>
      </c>
      <c r="L300" s="37">
        <v>1709092</v>
      </c>
      <c r="M300" s="37">
        <v>1610000</v>
      </c>
      <c r="N300" s="37">
        <v>0</v>
      </c>
      <c r="O300" s="37">
        <v>0</v>
      </c>
    </row>
    <row r="301" spans="1:15" x14ac:dyDescent="0.2">
      <c r="A301" s="36" t="s">
        <v>802</v>
      </c>
      <c r="B301" s="37" t="s">
        <v>20</v>
      </c>
      <c r="C301" s="37">
        <v>2</v>
      </c>
      <c r="D301" s="37">
        <v>620000</v>
      </c>
      <c r="E301" s="37">
        <v>0</v>
      </c>
      <c r="F301" s="37">
        <v>2</v>
      </c>
      <c r="G301" s="37">
        <v>620000</v>
      </c>
      <c r="H301" s="37">
        <v>5</v>
      </c>
      <c r="I301" s="37">
        <v>1610000</v>
      </c>
      <c r="J301" s="37">
        <v>318571.42857142858</v>
      </c>
      <c r="K301" s="37">
        <v>1</v>
      </c>
      <c r="L301" s="37">
        <v>445455</v>
      </c>
      <c r="M301" s="37">
        <v>318571.42857142858</v>
      </c>
      <c r="N301" s="37">
        <v>6</v>
      </c>
      <c r="O301" s="37">
        <v>1911428.5714285714</v>
      </c>
    </row>
    <row r="302" spans="1:15" x14ac:dyDescent="0.2">
      <c r="A302" s="36" t="s">
        <v>2751</v>
      </c>
      <c r="B302" s="37" t="s">
        <v>20</v>
      </c>
      <c r="C302" s="37">
        <v>0</v>
      </c>
      <c r="D302" s="37">
        <v>0</v>
      </c>
      <c r="E302" s="37">
        <v>0</v>
      </c>
      <c r="F302" s="37">
        <v>0</v>
      </c>
      <c r="G302" s="37">
        <v>0</v>
      </c>
      <c r="H302" s="37">
        <v>1</v>
      </c>
      <c r="I302" s="37">
        <v>2530000</v>
      </c>
      <c r="J302" s="37">
        <v>2530000</v>
      </c>
      <c r="K302" s="37">
        <v>0</v>
      </c>
      <c r="L302" s="37">
        <v>0</v>
      </c>
      <c r="M302" s="37">
        <v>0</v>
      </c>
      <c r="N302" s="37">
        <v>1</v>
      </c>
      <c r="O302" s="37">
        <v>2530000</v>
      </c>
    </row>
    <row r="303" spans="1:15" x14ac:dyDescent="0.2">
      <c r="A303" s="36" t="s">
        <v>1532</v>
      </c>
      <c r="B303" s="37" t="s">
        <v>11</v>
      </c>
      <c r="C303" s="37">
        <v>20</v>
      </c>
      <c r="D303" s="37">
        <v>4421771</v>
      </c>
      <c r="E303" s="37">
        <v>0</v>
      </c>
      <c r="F303" s="37">
        <v>20</v>
      </c>
      <c r="G303" s="37">
        <v>4421770.8571428573</v>
      </c>
      <c r="H303" s="37">
        <v>98</v>
      </c>
      <c r="I303" s="37">
        <v>24000040</v>
      </c>
      <c r="J303" s="37">
        <v>240862.80387409203</v>
      </c>
      <c r="K303" s="37">
        <v>87</v>
      </c>
      <c r="L303" s="37">
        <v>26772735</v>
      </c>
      <c r="M303" s="37">
        <v>20955063.937046006</v>
      </c>
      <c r="N303" s="37">
        <v>31</v>
      </c>
      <c r="O303" s="37">
        <v>7466746.9200968519</v>
      </c>
    </row>
    <row r="304" spans="1:15" x14ac:dyDescent="0.2">
      <c r="A304" s="36" t="s">
        <v>2752</v>
      </c>
      <c r="B304" s="37" t="s">
        <v>11</v>
      </c>
      <c r="C304" s="37">
        <v>0</v>
      </c>
      <c r="D304" s="37">
        <v>0</v>
      </c>
      <c r="E304" s="37">
        <v>0</v>
      </c>
      <c r="F304" s="37">
        <v>0</v>
      </c>
      <c r="G304" s="37">
        <v>0</v>
      </c>
      <c r="H304" s="37">
        <v>1</v>
      </c>
      <c r="I304" s="37">
        <v>1454545</v>
      </c>
      <c r="J304" s="37">
        <v>1454545</v>
      </c>
      <c r="K304" s="37">
        <v>1</v>
      </c>
      <c r="L304" s="37">
        <v>1809091</v>
      </c>
      <c r="M304" s="37">
        <v>1454545</v>
      </c>
      <c r="N304" s="37">
        <v>0</v>
      </c>
      <c r="O304" s="37">
        <v>0</v>
      </c>
    </row>
    <row r="305" spans="1:15" x14ac:dyDescent="0.2">
      <c r="A305" s="36" t="s">
        <v>2753</v>
      </c>
      <c r="B305" s="37" t="s">
        <v>105</v>
      </c>
      <c r="C305" s="37">
        <v>0</v>
      </c>
      <c r="D305" s="37">
        <v>0</v>
      </c>
      <c r="E305" s="37">
        <v>0</v>
      </c>
      <c r="F305" s="37">
        <v>0</v>
      </c>
      <c r="G305" s="37">
        <v>0</v>
      </c>
      <c r="H305" s="37">
        <v>1</v>
      </c>
      <c r="I305" s="37">
        <v>2720000</v>
      </c>
      <c r="J305" s="37">
        <v>2720000</v>
      </c>
      <c r="K305" s="37">
        <v>1</v>
      </c>
      <c r="L305" s="37">
        <v>2718182</v>
      </c>
      <c r="M305" s="37">
        <v>2720000</v>
      </c>
      <c r="N305" s="37">
        <v>0</v>
      </c>
      <c r="O305" s="37">
        <v>0</v>
      </c>
    </row>
    <row r="306" spans="1:15" x14ac:dyDescent="0.2">
      <c r="A306" s="36" t="s">
        <v>168</v>
      </c>
      <c r="B306" s="37" t="s">
        <v>11</v>
      </c>
      <c r="C306" s="37">
        <v>10</v>
      </c>
      <c r="D306" s="37">
        <v>18909087</v>
      </c>
      <c r="E306" s="37">
        <v>0</v>
      </c>
      <c r="F306" s="37">
        <v>10</v>
      </c>
      <c r="G306" s="37">
        <v>18909087</v>
      </c>
      <c r="H306" s="37">
        <v>2</v>
      </c>
      <c r="I306" s="37">
        <v>4472728</v>
      </c>
      <c r="J306" s="37">
        <v>1948484.5833333333</v>
      </c>
      <c r="K306" s="37">
        <v>1</v>
      </c>
      <c r="L306" s="37">
        <v>2272727</v>
      </c>
      <c r="M306" s="37">
        <v>1948484.5833333333</v>
      </c>
      <c r="N306" s="37">
        <v>11</v>
      </c>
      <c r="O306" s="37">
        <v>21433330.416666668</v>
      </c>
    </row>
    <row r="307" spans="1:15" x14ac:dyDescent="0.2">
      <c r="A307" s="36" t="s">
        <v>2754</v>
      </c>
      <c r="B307" s="37" t="s">
        <v>20</v>
      </c>
      <c r="C307" s="37">
        <v>0</v>
      </c>
      <c r="D307" s="37">
        <v>0</v>
      </c>
      <c r="E307" s="37">
        <v>0</v>
      </c>
      <c r="F307" s="37">
        <v>0</v>
      </c>
      <c r="G307" s="37">
        <v>0</v>
      </c>
      <c r="H307" s="37">
        <v>2</v>
      </c>
      <c r="I307" s="37">
        <v>2272728</v>
      </c>
      <c r="J307" s="37">
        <v>1136364</v>
      </c>
      <c r="K307" s="37">
        <v>0</v>
      </c>
      <c r="L307" s="37">
        <v>0</v>
      </c>
      <c r="M307" s="37">
        <v>0</v>
      </c>
      <c r="N307" s="37">
        <v>2</v>
      </c>
      <c r="O307" s="37">
        <v>2272728</v>
      </c>
    </row>
    <row r="308" spans="1:15" x14ac:dyDescent="0.2">
      <c r="A308" s="36" t="s">
        <v>2755</v>
      </c>
      <c r="B308" s="37" t="s">
        <v>20</v>
      </c>
      <c r="C308" s="37">
        <v>0</v>
      </c>
      <c r="D308" s="37">
        <v>0</v>
      </c>
      <c r="E308" s="37">
        <v>0</v>
      </c>
      <c r="F308" s="37">
        <v>0</v>
      </c>
      <c r="G308" s="37">
        <v>0</v>
      </c>
      <c r="H308" s="37">
        <v>2</v>
      </c>
      <c r="I308" s="37">
        <v>2272728</v>
      </c>
      <c r="J308" s="37">
        <v>1136364</v>
      </c>
      <c r="K308" s="37">
        <v>0</v>
      </c>
      <c r="L308" s="37">
        <v>0</v>
      </c>
      <c r="M308" s="37">
        <v>0</v>
      </c>
      <c r="N308" s="37">
        <v>2</v>
      </c>
      <c r="O308" s="37">
        <v>2272728</v>
      </c>
    </row>
    <row r="309" spans="1:15" x14ac:dyDescent="0.2">
      <c r="A309" s="36" t="s">
        <v>2756</v>
      </c>
      <c r="B309" s="37" t="s">
        <v>2757</v>
      </c>
      <c r="C309" s="37">
        <v>0</v>
      </c>
      <c r="D309" s="37">
        <v>0</v>
      </c>
      <c r="E309" s="37">
        <v>0</v>
      </c>
      <c r="F309" s="37">
        <v>0</v>
      </c>
      <c r="G309" s="37">
        <v>0</v>
      </c>
      <c r="H309" s="37">
        <v>4</v>
      </c>
      <c r="I309" s="37">
        <v>9572728</v>
      </c>
      <c r="J309" s="37">
        <v>2393182</v>
      </c>
      <c r="K309" s="37">
        <v>2</v>
      </c>
      <c r="L309" s="37">
        <v>5468182</v>
      </c>
      <c r="M309" s="37">
        <v>4786364</v>
      </c>
      <c r="N309" s="37">
        <v>2</v>
      </c>
      <c r="O309" s="37">
        <v>4786364</v>
      </c>
    </row>
    <row r="310" spans="1:15" x14ac:dyDescent="0.2">
      <c r="A310" s="36" t="s">
        <v>2758</v>
      </c>
      <c r="B310" s="37" t="s">
        <v>105</v>
      </c>
      <c r="C310" s="37">
        <v>0</v>
      </c>
      <c r="D310" s="37">
        <v>0</v>
      </c>
      <c r="E310" s="37">
        <v>0</v>
      </c>
      <c r="F310" s="37">
        <v>0</v>
      </c>
      <c r="G310" s="37">
        <v>0</v>
      </c>
      <c r="H310" s="37">
        <v>11</v>
      </c>
      <c r="I310" s="37">
        <v>1640001</v>
      </c>
      <c r="J310" s="37">
        <v>149091</v>
      </c>
      <c r="K310" s="37">
        <v>0</v>
      </c>
      <c r="L310" s="37">
        <v>0</v>
      </c>
      <c r="M310" s="37">
        <v>0</v>
      </c>
      <c r="N310" s="37">
        <v>11</v>
      </c>
      <c r="O310" s="37">
        <v>1640001</v>
      </c>
    </row>
    <row r="311" spans="1:15" x14ac:dyDescent="0.2">
      <c r="A311" s="36" t="s">
        <v>2759</v>
      </c>
      <c r="B311" s="37" t="s">
        <v>105</v>
      </c>
      <c r="C311" s="37">
        <v>0</v>
      </c>
      <c r="D311" s="37">
        <v>0</v>
      </c>
      <c r="E311" s="37">
        <v>0</v>
      </c>
      <c r="F311" s="37">
        <v>0</v>
      </c>
      <c r="G311" s="37">
        <v>0</v>
      </c>
      <c r="H311" s="37">
        <v>1</v>
      </c>
      <c r="I311" s="37">
        <v>290909</v>
      </c>
      <c r="J311" s="37">
        <v>290909</v>
      </c>
      <c r="K311" s="37">
        <v>0</v>
      </c>
      <c r="L311" s="37">
        <v>0</v>
      </c>
      <c r="M311" s="37">
        <v>0</v>
      </c>
      <c r="N311" s="37">
        <v>1</v>
      </c>
      <c r="O311" s="37">
        <v>290909</v>
      </c>
    </row>
    <row r="312" spans="1:15" x14ac:dyDescent="0.2">
      <c r="A312" s="36" t="s">
        <v>2760</v>
      </c>
      <c r="B312" s="37" t="s">
        <v>105</v>
      </c>
      <c r="C312" s="37">
        <v>0</v>
      </c>
      <c r="D312" s="37">
        <v>0</v>
      </c>
      <c r="E312" s="37">
        <v>0</v>
      </c>
      <c r="F312" s="37">
        <v>0</v>
      </c>
      <c r="G312" s="37">
        <v>0</v>
      </c>
      <c r="H312" s="37">
        <v>35</v>
      </c>
      <c r="I312" s="37">
        <v>7159075</v>
      </c>
      <c r="J312" s="37">
        <v>204545</v>
      </c>
      <c r="K312" s="37">
        <v>6</v>
      </c>
      <c r="L312" s="37">
        <v>1481819</v>
      </c>
      <c r="M312" s="37">
        <v>1227270</v>
      </c>
      <c r="N312" s="37">
        <v>29</v>
      </c>
      <c r="O312" s="37">
        <v>5931805</v>
      </c>
    </row>
    <row r="313" spans="1:15" x14ac:dyDescent="0.2">
      <c r="A313" s="36" t="s">
        <v>2761</v>
      </c>
      <c r="B313" s="37" t="s">
        <v>11</v>
      </c>
      <c r="C313" s="37">
        <v>0</v>
      </c>
      <c r="D313" s="37">
        <v>0</v>
      </c>
      <c r="E313" s="37">
        <v>0</v>
      </c>
      <c r="F313" s="37">
        <v>0</v>
      </c>
      <c r="G313" s="37">
        <v>0</v>
      </c>
      <c r="H313" s="37">
        <v>2</v>
      </c>
      <c r="I313" s="37">
        <v>4625454</v>
      </c>
      <c r="J313" s="37">
        <v>2312727</v>
      </c>
      <c r="K313" s="37">
        <v>2</v>
      </c>
      <c r="L313" s="37">
        <v>6709090</v>
      </c>
      <c r="M313" s="37">
        <v>4625454</v>
      </c>
      <c r="N313" s="37">
        <v>0</v>
      </c>
      <c r="O313" s="37">
        <v>0</v>
      </c>
    </row>
    <row r="314" spans="1:15" x14ac:dyDescent="0.2">
      <c r="A314" s="36" t="s">
        <v>2762</v>
      </c>
      <c r="B314" s="37" t="s">
        <v>1383</v>
      </c>
      <c r="C314" s="37">
        <v>0</v>
      </c>
      <c r="D314" s="37">
        <v>0</v>
      </c>
      <c r="E314" s="37">
        <v>0</v>
      </c>
      <c r="F314" s="37">
        <v>0</v>
      </c>
      <c r="G314" s="37">
        <v>0</v>
      </c>
      <c r="H314" s="37">
        <v>1</v>
      </c>
      <c r="I314" s="37">
        <v>1263636</v>
      </c>
      <c r="J314" s="37">
        <v>1263636</v>
      </c>
      <c r="K314" s="37">
        <v>0</v>
      </c>
      <c r="L314" s="37">
        <v>0</v>
      </c>
      <c r="M314" s="37">
        <v>0</v>
      </c>
      <c r="N314" s="37">
        <v>1</v>
      </c>
      <c r="O314" s="37">
        <v>1263636</v>
      </c>
    </row>
    <row r="315" spans="1:15" x14ac:dyDescent="0.2">
      <c r="A315" s="36" t="s">
        <v>2763</v>
      </c>
      <c r="B315" s="37" t="s">
        <v>105</v>
      </c>
      <c r="C315" s="37">
        <v>0</v>
      </c>
      <c r="D315" s="37">
        <v>0</v>
      </c>
      <c r="E315" s="37">
        <v>0</v>
      </c>
      <c r="F315" s="37">
        <v>0</v>
      </c>
      <c r="G315" s="37">
        <v>0</v>
      </c>
      <c r="H315" s="37">
        <v>1</v>
      </c>
      <c r="I315" s="37">
        <v>1272727</v>
      </c>
      <c r="J315" s="37">
        <v>1272727</v>
      </c>
      <c r="K315" s="37">
        <v>0</v>
      </c>
      <c r="L315" s="37">
        <v>0</v>
      </c>
      <c r="M315" s="37">
        <v>0</v>
      </c>
      <c r="N315" s="37">
        <v>1</v>
      </c>
      <c r="O315" s="37">
        <v>1272727</v>
      </c>
    </row>
    <row r="316" spans="1:15" x14ac:dyDescent="0.2">
      <c r="A316" s="36" t="s">
        <v>2764</v>
      </c>
      <c r="B316" s="37" t="s">
        <v>105</v>
      </c>
      <c r="C316" s="37">
        <v>0</v>
      </c>
      <c r="D316" s="37">
        <v>0</v>
      </c>
      <c r="E316" s="37">
        <v>0</v>
      </c>
      <c r="F316" s="37">
        <v>0</v>
      </c>
      <c r="G316" s="37">
        <v>0</v>
      </c>
      <c r="H316" s="37">
        <v>1</v>
      </c>
      <c r="I316" s="37">
        <v>2100000</v>
      </c>
      <c r="J316" s="37">
        <v>2100000</v>
      </c>
      <c r="K316" s="37">
        <v>1</v>
      </c>
      <c r="L316" s="37">
        <v>2372727</v>
      </c>
      <c r="M316" s="37">
        <v>2100000</v>
      </c>
      <c r="N316" s="37">
        <v>0</v>
      </c>
      <c r="O316" s="37">
        <v>0</v>
      </c>
    </row>
    <row r="317" spans="1:15" x14ac:dyDescent="0.2">
      <c r="A317" s="36" t="s">
        <v>2765</v>
      </c>
      <c r="B317" s="37" t="s">
        <v>141</v>
      </c>
      <c r="C317" s="37">
        <v>0</v>
      </c>
      <c r="D317" s="37">
        <v>0</v>
      </c>
      <c r="E317" s="37">
        <v>0</v>
      </c>
      <c r="F317" s="37">
        <v>0</v>
      </c>
      <c r="G317" s="37">
        <v>0</v>
      </c>
      <c r="H317" s="37">
        <v>1</v>
      </c>
      <c r="I317" s="37">
        <v>181818</v>
      </c>
      <c r="J317" s="37">
        <v>181818</v>
      </c>
      <c r="K317" s="37">
        <v>0</v>
      </c>
      <c r="L317" s="37">
        <v>0</v>
      </c>
      <c r="M317" s="37">
        <v>0</v>
      </c>
      <c r="N317" s="37">
        <v>1</v>
      </c>
      <c r="O317" s="37">
        <v>181818</v>
      </c>
    </row>
    <row r="318" spans="1:15" x14ac:dyDescent="0.2">
      <c r="A318" s="36" t="s">
        <v>2766</v>
      </c>
      <c r="B318" s="37" t="s">
        <v>141</v>
      </c>
      <c r="C318" s="37">
        <v>0</v>
      </c>
      <c r="D318" s="37">
        <v>0</v>
      </c>
      <c r="E318" s="37">
        <v>0</v>
      </c>
      <c r="F318" s="37">
        <v>0</v>
      </c>
      <c r="G318" s="37">
        <v>0</v>
      </c>
      <c r="H318" s="37">
        <v>2</v>
      </c>
      <c r="I318" s="37">
        <v>454546</v>
      </c>
      <c r="J318" s="37">
        <v>227273</v>
      </c>
      <c r="K318" s="37">
        <v>1</v>
      </c>
      <c r="L318" s="37">
        <v>409091</v>
      </c>
      <c r="M318" s="37">
        <v>227273</v>
      </c>
      <c r="N318" s="37">
        <v>1</v>
      </c>
      <c r="O318" s="37">
        <v>227273</v>
      </c>
    </row>
    <row r="319" spans="1:15" x14ac:dyDescent="0.2">
      <c r="A319" s="36" t="s">
        <v>2767</v>
      </c>
      <c r="B319" s="37" t="s">
        <v>11</v>
      </c>
      <c r="C319" s="37">
        <v>0</v>
      </c>
      <c r="D319" s="37">
        <v>0</v>
      </c>
      <c r="E319" s="37">
        <v>0</v>
      </c>
      <c r="F319" s="37">
        <v>0</v>
      </c>
      <c r="G319" s="37">
        <v>0</v>
      </c>
      <c r="H319" s="37">
        <v>28</v>
      </c>
      <c r="I319" s="37">
        <v>5765456</v>
      </c>
      <c r="J319" s="37">
        <v>205909.14285714287</v>
      </c>
      <c r="K319" s="37">
        <v>0</v>
      </c>
      <c r="L319" s="37">
        <v>0</v>
      </c>
      <c r="M319" s="37">
        <v>0</v>
      </c>
      <c r="N319" s="37">
        <v>28</v>
      </c>
      <c r="O319" s="37">
        <v>5765456</v>
      </c>
    </row>
    <row r="320" spans="1:15" x14ac:dyDescent="0.2">
      <c r="A320" s="36" t="s">
        <v>1517</v>
      </c>
      <c r="B320" s="37" t="s">
        <v>11</v>
      </c>
      <c r="C320" s="37">
        <v>4</v>
      </c>
      <c r="D320" s="37">
        <v>4573091</v>
      </c>
      <c r="E320" s="37">
        <v>0</v>
      </c>
      <c r="F320" s="37">
        <v>4</v>
      </c>
      <c r="G320" s="37">
        <v>4573091.2</v>
      </c>
      <c r="H320" s="37">
        <v>3</v>
      </c>
      <c r="I320" s="37">
        <v>2809092</v>
      </c>
      <c r="J320" s="37">
        <v>1054597.6000000001</v>
      </c>
      <c r="K320" s="37">
        <v>0</v>
      </c>
      <c r="L320" s="37">
        <v>0</v>
      </c>
      <c r="M320" s="37">
        <v>0</v>
      </c>
      <c r="N320" s="37">
        <v>7</v>
      </c>
      <c r="O320" s="37">
        <v>7382183.2000000002</v>
      </c>
    </row>
    <row r="321" spans="1:15" x14ac:dyDescent="0.2">
      <c r="A321" s="36" t="s">
        <v>2768</v>
      </c>
      <c r="B321" s="37" t="s">
        <v>25</v>
      </c>
      <c r="C321" s="37">
        <v>0</v>
      </c>
      <c r="D321" s="37">
        <v>0</v>
      </c>
      <c r="E321" s="37">
        <v>0</v>
      </c>
      <c r="F321" s="37">
        <v>0</v>
      </c>
      <c r="G321" s="37">
        <v>0</v>
      </c>
      <c r="H321" s="37">
        <v>27</v>
      </c>
      <c r="I321" s="37">
        <v>9578173</v>
      </c>
      <c r="J321" s="37">
        <v>354747.14814814815</v>
      </c>
      <c r="K321" s="37">
        <v>19</v>
      </c>
      <c r="L321" s="37">
        <v>7590907</v>
      </c>
      <c r="M321" s="37">
        <v>6740195.8148148144</v>
      </c>
      <c r="N321" s="37">
        <v>8</v>
      </c>
      <c r="O321" s="37">
        <v>2837977.1851851856</v>
      </c>
    </row>
    <row r="322" spans="1:15" x14ac:dyDescent="0.2">
      <c r="A322" s="36" t="s">
        <v>2769</v>
      </c>
      <c r="B322" s="37" t="s">
        <v>141</v>
      </c>
      <c r="C322" s="37">
        <v>0</v>
      </c>
      <c r="D322" s="37">
        <v>0</v>
      </c>
      <c r="E322" s="37">
        <v>0</v>
      </c>
      <c r="F322" s="37">
        <v>0</v>
      </c>
      <c r="G322" s="37">
        <v>0</v>
      </c>
      <c r="H322" s="37">
        <v>1</v>
      </c>
      <c r="I322" s="37">
        <v>545455</v>
      </c>
      <c r="J322" s="37">
        <v>545455</v>
      </c>
      <c r="K322" s="37">
        <v>0</v>
      </c>
      <c r="L322" s="37">
        <v>0</v>
      </c>
      <c r="M322" s="37">
        <v>0</v>
      </c>
      <c r="N322" s="37">
        <v>1</v>
      </c>
      <c r="O322" s="37">
        <v>545455</v>
      </c>
    </row>
    <row r="323" spans="1:15" x14ac:dyDescent="0.2">
      <c r="A323" s="36" t="s">
        <v>255</v>
      </c>
      <c r="B323" s="37" t="s">
        <v>256</v>
      </c>
      <c r="C323" s="37">
        <v>20</v>
      </c>
      <c r="D323" s="37">
        <v>545440</v>
      </c>
      <c r="E323" s="37">
        <v>0</v>
      </c>
      <c r="F323" s="37">
        <v>20</v>
      </c>
      <c r="G323" s="37">
        <v>545440</v>
      </c>
      <c r="H323" s="37">
        <v>40</v>
      </c>
      <c r="I323" s="37">
        <v>1090920</v>
      </c>
      <c r="J323" s="37">
        <v>27272.666666666668</v>
      </c>
      <c r="K323" s="37">
        <v>11</v>
      </c>
      <c r="L323" s="37">
        <v>1200001</v>
      </c>
      <c r="M323" s="37">
        <v>299999.33333333337</v>
      </c>
      <c r="N323" s="37">
        <v>49</v>
      </c>
      <c r="O323" s="37">
        <v>1336360.6666666665</v>
      </c>
    </row>
    <row r="324" spans="1:15" x14ac:dyDescent="0.2">
      <c r="A324" s="36" t="s">
        <v>920</v>
      </c>
      <c r="B324" s="37" t="s">
        <v>11</v>
      </c>
      <c r="C324" s="37">
        <v>3</v>
      </c>
      <c r="D324" s="37">
        <v>16172727</v>
      </c>
      <c r="E324" s="37">
        <v>0</v>
      </c>
      <c r="F324" s="37">
        <v>3</v>
      </c>
      <c r="G324" s="37">
        <v>16172727</v>
      </c>
      <c r="H324" s="37">
        <v>1</v>
      </c>
      <c r="I324" s="37">
        <v>4772727</v>
      </c>
      <c r="J324" s="37">
        <v>5236363.5</v>
      </c>
      <c r="K324" s="37">
        <v>1</v>
      </c>
      <c r="L324" s="37">
        <v>5363636</v>
      </c>
      <c r="M324" s="37">
        <v>5236363.5</v>
      </c>
      <c r="N324" s="37">
        <v>3</v>
      </c>
      <c r="O324" s="37">
        <v>15709090.5</v>
      </c>
    </row>
    <row r="325" spans="1:15" x14ac:dyDescent="0.2">
      <c r="A325" s="36" t="s">
        <v>2770</v>
      </c>
      <c r="B325" s="37" t="s">
        <v>20</v>
      </c>
      <c r="C325" s="37">
        <v>0</v>
      </c>
      <c r="D325" s="37">
        <v>0</v>
      </c>
      <c r="E325" s="37">
        <v>0</v>
      </c>
      <c r="F325" s="37">
        <v>0</v>
      </c>
      <c r="G325" s="37">
        <v>0</v>
      </c>
      <c r="H325" s="37">
        <v>1</v>
      </c>
      <c r="I325" s="37">
        <v>1600000</v>
      </c>
      <c r="J325" s="37">
        <v>1600000</v>
      </c>
      <c r="K325" s="37">
        <v>0</v>
      </c>
      <c r="L325" s="37">
        <v>0</v>
      </c>
      <c r="M325" s="37">
        <v>0</v>
      </c>
      <c r="N325" s="37">
        <v>1</v>
      </c>
      <c r="O325" s="37">
        <v>1600000</v>
      </c>
    </row>
    <row r="326" spans="1:15" x14ac:dyDescent="0.2">
      <c r="A326" s="36" t="s">
        <v>2771</v>
      </c>
      <c r="B326" s="37" t="s">
        <v>20</v>
      </c>
      <c r="C326" s="37">
        <v>0</v>
      </c>
      <c r="D326" s="37">
        <v>0</v>
      </c>
      <c r="E326" s="37">
        <v>0</v>
      </c>
      <c r="F326" s="37">
        <v>0</v>
      </c>
      <c r="G326" s="37">
        <v>0</v>
      </c>
      <c r="H326" s="37">
        <v>2</v>
      </c>
      <c r="I326" s="37">
        <v>3200000</v>
      </c>
      <c r="J326" s="37">
        <v>1600000</v>
      </c>
      <c r="K326" s="37">
        <v>0</v>
      </c>
      <c r="L326" s="37">
        <v>0</v>
      </c>
      <c r="M326" s="37">
        <v>0</v>
      </c>
      <c r="N326" s="37">
        <v>2</v>
      </c>
      <c r="O326" s="37">
        <v>3200000</v>
      </c>
    </row>
    <row r="327" spans="1:15" x14ac:dyDescent="0.2">
      <c r="A327" s="36" t="s">
        <v>1957</v>
      </c>
      <c r="B327" s="37" t="s">
        <v>11</v>
      </c>
      <c r="C327" s="37">
        <v>31</v>
      </c>
      <c r="D327" s="37">
        <v>7180515</v>
      </c>
      <c r="E327" s="37">
        <v>0</v>
      </c>
      <c r="F327" s="37">
        <v>31</v>
      </c>
      <c r="G327" s="37">
        <v>7180514.7540983604</v>
      </c>
      <c r="H327" s="37">
        <v>20</v>
      </c>
      <c r="I327" s="37">
        <v>4900000</v>
      </c>
      <c r="J327" s="37">
        <v>236872.83831565411</v>
      </c>
      <c r="K327" s="37">
        <v>15</v>
      </c>
      <c r="L327" s="37">
        <v>4709093</v>
      </c>
      <c r="M327" s="37">
        <v>3553092.5747348117</v>
      </c>
      <c r="N327" s="37">
        <v>36</v>
      </c>
      <c r="O327" s="37">
        <v>8527422.1793635488</v>
      </c>
    </row>
    <row r="328" spans="1:15" x14ac:dyDescent="0.2">
      <c r="A328" s="36" t="s">
        <v>1710</v>
      </c>
      <c r="B328" s="37" t="s">
        <v>11</v>
      </c>
      <c r="C328" s="37">
        <v>3</v>
      </c>
      <c r="D328" s="37">
        <v>1350600</v>
      </c>
      <c r="E328" s="37">
        <v>0</v>
      </c>
      <c r="F328" s="37">
        <v>3</v>
      </c>
      <c r="G328" s="37">
        <v>1350600</v>
      </c>
      <c r="H328" s="37">
        <v>6</v>
      </c>
      <c r="I328" s="37">
        <v>2775000</v>
      </c>
      <c r="J328" s="37">
        <v>458400</v>
      </c>
      <c r="K328" s="37">
        <v>1</v>
      </c>
      <c r="L328" s="37">
        <v>654545</v>
      </c>
      <c r="M328" s="37">
        <v>458400</v>
      </c>
      <c r="N328" s="37">
        <v>8</v>
      </c>
      <c r="O328" s="37">
        <v>3667200</v>
      </c>
    </row>
    <row r="329" spans="1:15" x14ac:dyDescent="0.2">
      <c r="A329" s="36" t="s">
        <v>2772</v>
      </c>
      <c r="B329" s="37" t="s">
        <v>11</v>
      </c>
      <c r="C329" s="37">
        <v>0</v>
      </c>
      <c r="D329" s="37">
        <v>0</v>
      </c>
      <c r="E329" s="37">
        <v>0</v>
      </c>
      <c r="F329" s="37">
        <v>0</v>
      </c>
      <c r="G329" s="37">
        <v>0</v>
      </c>
      <c r="H329" s="37">
        <v>4</v>
      </c>
      <c r="I329" s="37">
        <v>2187000</v>
      </c>
      <c r="J329" s="37">
        <v>546750</v>
      </c>
      <c r="K329" s="37">
        <v>2</v>
      </c>
      <c r="L329" s="37">
        <v>1309090</v>
      </c>
      <c r="M329" s="37">
        <v>1093500</v>
      </c>
      <c r="N329" s="37">
        <v>2</v>
      </c>
      <c r="O329" s="37">
        <v>1093500</v>
      </c>
    </row>
    <row r="330" spans="1:15" x14ac:dyDescent="0.2">
      <c r="A330" s="36" t="s">
        <v>941</v>
      </c>
      <c r="B330" s="37" t="s">
        <v>11</v>
      </c>
      <c r="C330" s="37">
        <v>2</v>
      </c>
      <c r="D330" s="37">
        <v>9272726</v>
      </c>
      <c r="E330" s="37">
        <v>0</v>
      </c>
      <c r="F330" s="37">
        <v>2</v>
      </c>
      <c r="G330" s="37">
        <v>9272726</v>
      </c>
      <c r="H330" s="37">
        <v>9</v>
      </c>
      <c r="I330" s="37">
        <v>43909092</v>
      </c>
      <c r="J330" s="37">
        <v>4834710.7272727275</v>
      </c>
      <c r="K330" s="37">
        <v>9</v>
      </c>
      <c r="L330" s="37">
        <v>51209090</v>
      </c>
      <c r="M330" s="37">
        <v>43512396.545454547</v>
      </c>
      <c r="N330" s="37">
        <v>2</v>
      </c>
      <c r="O330" s="37">
        <v>9669421.4545454532</v>
      </c>
    </row>
    <row r="331" spans="1:15" x14ac:dyDescent="0.2">
      <c r="A331" s="36" t="s">
        <v>2773</v>
      </c>
      <c r="B331" s="37" t="s">
        <v>171</v>
      </c>
      <c r="C331" s="37">
        <v>0</v>
      </c>
      <c r="D331" s="37">
        <v>0</v>
      </c>
      <c r="E331" s="37">
        <v>0</v>
      </c>
      <c r="F331" s="37">
        <v>0</v>
      </c>
      <c r="G331" s="37">
        <v>0</v>
      </c>
      <c r="H331" s="37">
        <v>1</v>
      </c>
      <c r="I331" s="37">
        <v>4954545</v>
      </c>
      <c r="J331" s="37">
        <v>4954545</v>
      </c>
      <c r="K331" s="37">
        <v>1</v>
      </c>
      <c r="L331" s="37">
        <v>6654545</v>
      </c>
      <c r="M331" s="37">
        <v>4954545</v>
      </c>
      <c r="N331" s="37">
        <v>0</v>
      </c>
      <c r="O331" s="37">
        <v>0</v>
      </c>
    </row>
    <row r="332" spans="1:15" x14ac:dyDescent="0.2">
      <c r="A332" s="36" t="s">
        <v>2774</v>
      </c>
      <c r="B332" s="37" t="s">
        <v>11</v>
      </c>
      <c r="C332" s="37">
        <v>0</v>
      </c>
      <c r="D332" s="37">
        <v>0</v>
      </c>
      <c r="E332" s="37">
        <v>0</v>
      </c>
      <c r="F332" s="37">
        <v>0</v>
      </c>
      <c r="G332" s="37">
        <v>0</v>
      </c>
      <c r="H332" s="37">
        <v>11</v>
      </c>
      <c r="I332" s="37">
        <v>1270005</v>
      </c>
      <c r="J332" s="37">
        <v>115455</v>
      </c>
      <c r="K332" s="37">
        <v>3</v>
      </c>
      <c r="L332" s="37">
        <v>545454</v>
      </c>
      <c r="M332" s="37">
        <v>346365</v>
      </c>
      <c r="N332" s="37">
        <v>8</v>
      </c>
      <c r="O332" s="37">
        <v>923640</v>
      </c>
    </row>
    <row r="333" spans="1:15" x14ac:dyDescent="0.2">
      <c r="A333" s="36" t="s">
        <v>2775</v>
      </c>
      <c r="B333" s="37" t="s">
        <v>25</v>
      </c>
      <c r="C333" s="37">
        <v>0</v>
      </c>
      <c r="D333" s="37">
        <v>0</v>
      </c>
      <c r="E333" s="37">
        <v>0</v>
      </c>
      <c r="F333" s="37">
        <v>0</v>
      </c>
      <c r="G333" s="37">
        <v>0</v>
      </c>
      <c r="H333" s="37">
        <v>2</v>
      </c>
      <c r="I333" s="37">
        <v>1518182</v>
      </c>
      <c r="J333" s="37">
        <v>759091</v>
      </c>
      <c r="K333" s="37">
        <v>2</v>
      </c>
      <c r="L333" s="37">
        <v>1709091</v>
      </c>
      <c r="M333" s="37">
        <v>1518182</v>
      </c>
      <c r="N333" s="37">
        <v>0</v>
      </c>
      <c r="O333" s="37">
        <v>0</v>
      </c>
    </row>
    <row r="334" spans="1:15" x14ac:dyDescent="0.2">
      <c r="A334" s="36" t="s">
        <v>1963</v>
      </c>
      <c r="B334" s="37" t="s">
        <v>650</v>
      </c>
      <c r="C334" s="37">
        <v>16</v>
      </c>
      <c r="D334" s="37">
        <v>15709088</v>
      </c>
      <c r="E334" s="37">
        <v>0</v>
      </c>
      <c r="F334" s="37">
        <v>16</v>
      </c>
      <c r="G334" s="37">
        <v>15709088</v>
      </c>
      <c r="H334" s="37">
        <v>30</v>
      </c>
      <c r="I334" s="37">
        <v>28254540</v>
      </c>
      <c r="J334" s="37">
        <v>955731.04347826086</v>
      </c>
      <c r="K334" s="37">
        <v>8</v>
      </c>
      <c r="L334" s="37">
        <v>11300001</v>
      </c>
      <c r="M334" s="37">
        <v>7645848.3478260869</v>
      </c>
      <c r="N334" s="37">
        <v>38</v>
      </c>
      <c r="O334" s="37">
        <v>36317779.652173914</v>
      </c>
    </row>
    <row r="335" spans="1:15" x14ac:dyDescent="0.2">
      <c r="A335" s="36" t="s">
        <v>405</v>
      </c>
      <c r="B335" s="37" t="s">
        <v>11</v>
      </c>
      <c r="C335" s="37">
        <v>16</v>
      </c>
      <c r="D335" s="37">
        <v>50397664</v>
      </c>
      <c r="E335" s="37">
        <v>0</v>
      </c>
      <c r="F335" s="37">
        <v>16</v>
      </c>
      <c r="G335" s="37">
        <v>50397664</v>
      </c>
      <c r="H335" s="37">
        <v>11</v>
      </c>
      <c r="I335" s="37">
        <v>27618183</v>
      </c>
      <c r="J335" s="37">
        <v>2889475.8148148148</v>
      </c>
      <c r="K335" s="37">
        <v>5</v>
      </c>
      <c r="L335" s="37">
        <v>12454545</v>
      </c>
      <c r="M335" s="37">
        <v>14447379.074074075</v>
      </c>
      <c r="N335" s="37">
        <v>22</v>
      </c>
      <c r="O335" s="37">
        <v>63568467.925925925</v>
      </c>
    </row>
    <row r="336" spans="1:15" x14ac:dyDescent="0.2">
      <c r="A336" s="36" t="s">
        <v>2776</v>
      </c>
      <c r="B336" s="37" t="s">
        <v>11</v>
      </c>
      <c r="C336" s="37">
        <v>0</v>
      </c>
      <c r="D336" s="37">
        <v>0</v>
      </c>
      <c r="E336" s="37">
        <v>0</v>
      </c>
      <c r="F336" s="37">
        <v>0</v>
      </c>
      <c r="G336" s="37">
        <v>0</v>
      </c>
      <c r="H336" s="37">
        <v>8</v>
      </c>
      <c r="I336" s="37">
        <v>0</v>
      </c>
      <c r="J336" s="37">
        <v>0</v>
      </c>
      <c r="K336" s="37">
        <v>0</v>
      </c>
      <c r="L336" s="37">
        <v>0</v>
      </c>
      <c r="M336" s="37">
        <v>0</v>
      </c>
      <c r="N336" s="37">
        <v>8</v>
      </c>
      <c r="O336" s="37">
        <v>0</v>
      </c>
    </row>
    <row r="337" spans="1:15" x14ac:dyDescent="0.2">
      <c r="A337" s="36" t="s">
        <v>2777</v>
      </c>
      <c r="B337" s="37" t="s">
        <v>11</v>
      </c>
      <c r="C337" s="37">
        <v>0</v>
      </c>
      <c r="D337" s="37">
        <v>0</v>
      </c>
      <c r="E337" s="37">
        <v>0</v>
      </c>
      <c r="F337" s="37">
        <v>0</v>
      </c>
      <c r="G337" s="37">
        <v>0</v>
      </c>
      <c r="H337" s="37">
        <v>1</v>
      </c>
      <c r="I337" s="37">
        <v>5045455</v>
      </c>
      <c r="J337" s="37">
        <v>5045455</v>
      </c>
      <c r="K337" s="37">
        <v>0</v>
      </c>
      <c r="L337" s="37">
        <v>0</v>
      </c>
      <c r="M337" s="37">
        <v>0</v>
      </c>
      <c r="N337" s="37">
        <v>1</v>
      </c>
      <c r="O337" s="37">
        <v>5045455</v>
      </c>
    </row>
    <row r="338" spans="1:15" x14ac:dyDescent="0.2">
      <c r="A338" s="36" t="s">
        <v>2778</v>
      </c>
      <c r="B338" s="37" t="s">
        <v>20</v>
      </c>
      <c r="C338" s="37">
        <v>0</v>
      </c>
      <c r="D338" s="37">
        <v>0</v>
      </c>
      <c r="E338" s="37">
        <v>0</v>
      </c>
      <c r="F338" s="37">
        <v>0</v>
      </c>
      <c r="G338" s="37">
        <v>0</v>
      </c>
      <c r="H338" s="37">
        <v>13</v>
      </c>
      <c r="I338" s="37">
        <v>63859092</v>
      </c>
      <c r="J338" s="37">
        <v>4912237.846153846</v>
      </c>
      <c r="K338" s="37">
        <v>0</v>
      </c>
      <c r="L338" s="37">
        <v>0</v>
      </c>
      <c r="M338" s="37">
        <v>0</v>
      </c>
      <c r="N338" s="37">
        <v>13</v>
      </c>
      <c r="O338" s="37">
        <v>63859092</v>
      </c>
    </row>
    <row r="339" spans="1:15" x14ac:dyDescent="0.2">
      <c r="A339" s="36" t="s">
        <v>2779</v>
      </c>
      <c r="B339" s="37" t="s">
        <v>11</v>
      </c>
      <c r="C339" s="37">
        <v>0</v>
      </c>
      <c r="D339" s="37">
        <v>0</v>
      </c>
      <c r="E339" s="37">
        <v>0</v>
      </c>
      <c r="F339" s="37">
        <v>0</v>
      </c>
      <c r="G339" s="37">
        <v>0</v>
      </c>
      <c r="H339" s="37">
        <v>1</v>
      </c>
      <c r="I339" s="37">
        <v>5090909</v>
      </c>
      <c r="J339" s="37">
        <v>5090909</v>
      </c>
      <c r="K339" s="37">
        <v>1</v>
      </c>
      <c r="L339" s="37">
        <v>7081818</v>
      </c>
      <c r="M339" s="37">
        <v>5090909</v>
      </c>
      <c r="N339" s="37">
        <v>0</v>
      </c>
      <c r="O339" s="37">
        <v>0</v>
      </c>
    </row>
    <row r="340" spans="1:15" x14ac:dyDescent="0.2">
      <c r="A340" s="36" t="s">
        <v>2780</v>
      </c>
      <c r="B340" s="37" t="s">
        <v>11</v>
      </c>
      <c r="C340" s="37">
        <v>0</v>
      </c>
      <c r="D340" s="37">
        <v>0</v>
      </c>
      <c r="E340" s="37">
        <v>0</v>
      </c>
      <c r="F340" s="37">
        <v>0</v>
      </c>
      <c r="G340" s="37">
        <v>0</v>
      </c>
      <c r="H340" s="37">
        <v>5</v>
      </c>
      <c r="I340" s="37">
        <v>5090910</v>
      </c>
      <c r="J340" s="37">
        <v>1018182</v>
      </c>
      <c r="K340" s="37">
        <v>5</v>
      </c>
      <c r="L340" s="37">
        <v>6818180</v>
      </c>
      <c r="M340" s="37">
        <v>5090910</v>
      </c>
      <c r="N340" s="37">
        <v>0</v>
      </c>
      <c r="O340" s="37">
        <v>0</v>
      </c>
    </row>
    <row r="341" spans="1:15" x14ac:dyDescent="0.2">
      <c r="A341" s="36" t="s">
        <v>435</v>
      </c>
      <c r="B341" s="37" t="s">
        <v>11</v>
      </c>
      <c r="C341" s="37">
        <v>30</v>
      </c>
      <c r="D341" s="37">
        <v>10590910</v>
      </c>
      <c r="E341" s="37">
        <v>0</v>
      </c>
      <c r="F341" s="37">
        <v>30</v>
      </c>
      <c r="G341" s="37">
        <v>10590910</v>
      </c>
      <c r="H341" s="37">
        <v>13</v>
      </c>
      <c r="I341" s="37">
        <v>4268180</v>
      </c>
      <c r="J341" s="37">
        <v>345560.23255813954</v>
      </c>
      <c r="K341" s="37">
        <v>0</v>
      </c>
      <c r="L341" s="37">
        <v>0</v>
      </c>
      <c r="M341" s="37">
        <v>0</v>
      </c>
      <c r="N341" s="37">
        <v>43</v>
      </c>
      <c r="O341" s="37">
        <v>14859090</v>
      </c>
    </row>
    <row r="342" spans="1:15" x14ac:dyDescent="0.2">
      <c r="A342" s="36" t="s">
        <v>2781</v>
      </c>
      <c r="B342" s="37" t="s">
        <v>11</v>
      </c>
      <c r="C342" s="37">
        <v>7</v>
      </c>
      <c r="D342" s="37">
        <v>2740343</v>
      </c>
      <c r="E342" s="37">
        <v>0</v>
      </c>
      <c r="F342" s="37">
        <v>7</v>
      </c>
      <c r="G342" s="37">
        <v>2740342.5</v>
      </c>
      <c r="H342" s="37">
        <v>12</v>
      </c>
      <c r="I342" s="37">
        <v>4580909</v>
      </c>
      <c r="J342" s="37">
        <v>385329.0263157895</v>
      </c>
      <c r="K342" s="37">
        <v>6</v>
      </c>
      <c r="L342" s="37">
        <v>2427273</v>
      </c>
      <c r="M342" s="37">
        <v>2311974.1578947371</v>
      </c>
      <c r="N342" s="37">
        <v>13</v>
      </c>
      <c r="O342" s="37">
        <v>5009277.3421052629</v>
      </c>
    </row>
    <row r="343" spans="1:15" x14ac:dyDescent="0.2">
      <c r="A343" s="36" t="s">
        <v>2782</v>
      </c>
      <c r="B343" s="37" t="s">
        <v>11</v>
      </c>
      <c r="C343" s="37">
        <v>0</v>
      </c>
      <c r="D343" s="37">
        <v>0</v>
      </c>
      <c r="E343" s="37">
        <v>0</v>
      </c>
      <c r="F343" s="37">
        <v>0</v>
      </c>
      <c r="G343" s="37">
        <v>0</v>
      </c>
      <c r="H343" s="37">
        <v>35</v>
      </c>
      <c r="I343" s="37">
        <v>51904550</v>
      </c>
      <c r="J343" s="37">
        <v>1482987.142857143</v>
      </c>
      <c r="K343" s="37">
        <v>2</v>
      </c>
      <c r="L343" s="37">
        <v>3272728</v>
      </c>
      <c r="M343" s="37">
        <v>2965974.2857142859</v>
      </c>
      <c r="N343" s="37">
        <v>33</v>
      </c>
      <c r="O343" s="37">
        <v>48938575.714285716</v>
      </c>
    </row>
    <row r="344" spans="1:15" x14ac:dyDescent="0.2">
      <c r="A344" s="36" t="s">
        <v>2783</v>
      </c>
      <c r="B344" s="37" t="s">
        <v>11</v>
      </c>
      <c r="C344" s="37">
        <v>0</v>
      </c>
      <c r="D344" s="37">
        <v>0</v>
      </c>
      <c r="E344" s="37">
        <v>0</v>
      </c>
      <c r="F344" s="37">
        <v>0</v>
      </c>
      <c r="G344" s="37">
        <v>0</v>
      </c>
      <c r="H344" s="37">
        <v>27</v>
      </c>
      <c r="I344" s="37">
        <v>70816369</v>
      </c>
      <c r="J344" s="37">
        <v>2622828.4814814813</v>
      </c>
      <c r="K344" s="37">
        <v>4</v>
      </c>
      <c r="L344" s="37">
        <v>10745454</v>
      </c>
      <c r="M344" s="37">
        <v>10491313.925925925</v>
      </c>
      <c r="N344" s="37">
        <v>23</v>
      </c>
      <c r="O344" s="37">
        <v>60325055.074074075</v>
      </c>
    </row>
    <row r="345" spans="1:15" x14ac:dyDescent="0.2">
      <c r="A345" s="36" t="s">
        <v>2784</v>
      </c>
      <c r="B345" s="37" t="s">
        <v>11</v>
      </c>
      <c r="C345" s="37">
        <v>0</v>
      </c>
      <c r="D345" s="37">
        <v>0</v>
      </c>
      <c r="E345" s="37">
        <v>0</v>
      </c>
      <c r="F345" s="37">
        <v>0</v>
      </c>
      <c r="G345" s="37">
        <v>0</v>
      </c>
      <c r="H345" s="37">
        <v>1</v>
      </c>
      <c r="I345" s="37">
        <v>5300000</v>
      </c>
      <c r="J345" s="37">
        <v>5300000</v>
      </c>
      <c r="K345" s="37">
        <v>1</v>
      </c>
      <c r="L345" s="37">
        <v>6572727</v>
      </c>
      <c r="M345" s="37">
        <v>5300000</v>
      </c>
      <c r="N345" s="37">
        <v>0</v>
      </c>
      <c r="O345" s="37">
        <v>0</v>
      </c>
    </row>
    <row r="346" spans="1:15" x14ac:dyDescent="0.2">
      <c r="A346" s="36" t="s">
        <v>2785</v>
      </c>
      <c r="B346" s="37" t="s">
        <v>11</v>
      </c>
      <c r="C346" s="37">
        <v>0</v>
      </c>
      <c r="D346" s="37">
        <v>0</v>
      </c>
      <c r="E346" s="37">
        <v>0</v>
      </c>
      <c r="F346" s="37">
        <v>0</v>
      </c>
      <c r="G346" s="37">
        <v>0</v>
      </c>
      <c r="H346" s="37">
        <v>50</v>
      </c>
      <c r="I346" s="37">
        <v>3772750</v>
      </c>
      <c r="J346" s="37">
        <v>75455</v>
      </c>
      <c r="K346" s="37">
        <v>0</v>
      </c>
      <c r="L346" s="37">
        <v>0</v>
      </c>
      <c r="M346" s="37">
        <v>0</v>
      </c>
      <c r="N346" s="37">
        <v>50</v>
      </c>
      <c r="O346" s="37">
        <v>3772750</v>
      </c>
    </row>
    <row r="347" spans="1:15" x14ac:dyDescent="0.2">
      <c r="A347" s="36" t="s">
        <v>2786</v>
      </c>
      <c r="B347" s="37" t="s">
        <v>11</v>
      </c>
      <c r="C347" s="37">
        <v>0</v>
      </c>
      <c r="D347" s="37">
        <v>0</v>
      </c>
      <c r="E347" s="37">
        <v>0</v>
      </c>
      <c r="F347" s="37">
        <v>0</v>
      </c>
      <c r="G347" s="37">
        <v>0</v>
      </c>
      <c r="H347" s="37">
        <v>10</v>
      </c>
      <c r="I347" s="37">
        <v>1636360</v>
      </c>
      <c r="J347" s="37">
        <v>163636</v>
      </c>
      <c r="K347" s="37">
        <v>0</v>
      </c>
      <c r="L347" s="37">
        <v>0</v>
      </c>
      <c r="M347" s="37">
        <v>0</v>
      </c>
      <c r="N347" s="37">
        <v>10</v>
      </c>
      <c r="O347" s="37">
        <v>1636360</v>
      </c>
    </row>
    <row r="348" spans="1:15" x14ac:dyDescent="0.2">
      <c r="A348" s="36" t="s">
        <v>2787</v>
      </c>
      <c r="B348" s="37" t="s">
        <v>11</v>
      </c>
      <c r="C348" s="37">
        <v>0</v>
      </c>
      <c r="D348" s="37">
        <v>0</v>
      </c>
      <c r="E348" s="37">
        <v>0</v>
      </c>
      <c r="F348" s="37">
        <v>0</v>
      </c>
      <c r="G348" s="37">
        <v>0</v>
      </c>
      <c r="H348" s="37">
        <v>15</v>
      </c>
      <c r="I348" s="37">
        <v>1745460</v>
      </c>
      <c r="J348" s="37">
        <v>116364</v>
      </c>
      <c r="K348" s="37">
        <v>0</v>
      </c>
      <c r="L348" s="37">
        <v>0</v>
      </c>
      <c r="M348" s="37">
        <v>0</v>
      </c>
      <c r="N348" s="37">
        <v>15</v>
      </c>
      <c r="O348" s="37">
        <v>1745460</v>
      </c>
    </row>
    <row r="349" spans="1:15" x14ac:dyDescent="0.2">
      <c r="A349" s="36" t="s">
        <v>2788</v>
      </c>
      <c r="B349" s="37" t="s">
        <v>11</v>
      </c>
      <c r="C349" s="37">
        <v>0</v>
      </c>
      <c r="D349" s="37">
        <v>0</v>
      </c>
      <c r="E349" s="37">
        <v>0</v>
      </c>
      <c r="F349" s="37">
        <v>0</v>
      </c>
      <c r="G349" s="37">
        <v>0</v>
      </c>
      <c r="H349" s="37">
        <v>15</v>
      </c>
      <c r="I349" s="37">
        <v>2127270</v>
      </c>
      <c r="J349" s="37">
        <v>141818</v>
      </c>
      <c r="K349" s="37">
        <v>0</v>
      </c>
      <c r="L349" s="37">
        <v>0</v>
      </c>
      <c r="M349" s="37">
        <v>0</v>
      </c>
      <c r="N349" s="37">
        <v>15</v>
      </c>
      <c r="O349" s="37">
        <v>2127270</v>
      </c>
    </row>
    <row r="350" spans="1:15" x14ac:dyDescent="0.2">
      <c r="A350" s="36" t="s">
        <v>2789</v>
      </c>
      <c r="B350" s="37" t="s">
        <v>11</v>
      </c>
      <c r="C350" s="37">
        <v>0</v>
      </c>
      <c r="D350" s="37">
        <v>0</v>
      </c>
      <c r="E350" s="37">
        <v>0</v>
      </c>
      <c r="F350" s="37">
        <v>0</v>
      </c>
      <c r="G350" s="37">
        <v>0</v>
      </c>
      <c r="H350" s="37">
        <v>15</v>
      </c>
      <c r="I350" s="37">
        <v>1568175</v>
      </c>
      <c r="J350" s="37">
        <v>104545</v>
      </c>
      <c r="K350" s="37">
        <v>0</v>
      </c>
      <c r="L350" s="37">
        <v>0</v>
      </c>
      <c r="M350" s="37">
        <v>0</v>
      </c>
      <c r="N350" s="37">
        <v>15</v>
      </c>
      <c r="O350" s="37">
        <v>1568175</v>
      </c>
    </row>
    <row r="351" spans="1:15" x14ac:dyDescent="0.2">
      <c r="A351" s="36" t="s">
        <v>628</v>
      </c>
      <c r="B351" s="37" t="s">
        <v>25</v>
      </c>
      <c r="C351" s="37">
        <v>33</v>
      </c>
      <c r="D351" s="37">
        <v>2949093</v>
      </c>
      <c r="E351" s="37">
        <v>0</v>
      </c>
      <c r="F351" s="37">
        <v>33</v>
      </c>
      <c r="G351" s="37">
        <v>2949093</v>
      </c>
      <c r="H351" s="37">
        <v>50</v>
      </c>
      <c r="I351" s="37">
        <v>4486365</v>
      </c>
      <c r="J351" s="37">
        <v>89583.831325301202</v>
      </c>
      <c r="K351" s="37">
        <v>0</v>
      </c>
      <c r="L351" s="37">
        <v>0</v>
      </c>
      <c r="M351" s="37">
        <v>0</v>
      </c>
      <c r="N351" s="37">
        <v>83</v>
      </c>
      <c r="O351" s="37">
        <v>7435458</v>
      </c>
    </row>
    <row r="352" spans="1:15" x14ac:dyDescent="0.2">
      <c r="A352" s="36" t="s">
        <v>610</v>
      </c>
      <c r="B352" s="37" t="s">
        <v>25</v>
      </c>
      <c r="C352" s="37">
        <v>27</v>
      </c>
      <c r="D352" s="37">
        <v>19868185</v>
      </c>
      <c r="E352" s="37">
        <v>0</v>
      </c>
      <c r="F352" s="37">
        <v>27</v>
      </c>
      <c r="G352" s="37">
        <v>19868185</v>
      </c>
      <c r="H352" s="37">
        <v>10</v>
      </c>
      <c r="I352" s="37">
        <v>7194999</v>
      </c>
      <c r="J352" s="37">
        <v>731437.40540540544</v>
      </c>
      <c r="K352" s="37">
        <v>0</v>
      </c>
      <c r="L352" s="37">
        <v>0</v>
      </c>
      <c r="M352" s="37">
        <v>0</v>
      </c>
      <c r="N352" s="37">
        <v>37</v>
      </c>
      <c r="O352" s="37">
        <v>27063184</v>
      </c>
    </row>
    <row r="353" spans="1:15" x14ac:dyDescent="0.2">
      <c r="A353" s="36" t="s">
        <v>2790</v>
      </c>
      <c r="B353" s="37" t="s">
        <v>25</v>
      </c>
      <c r="C353" s="37">
        <v>0</v>
      </c>
      <c r="D353" s="37">
        <v>0</v>
      </c>
      <c r="E353" s="37">
        <v>0</v>
      </c>
      <c r="F353" s="37">
        <v>0</v>
      </c>
      <c r="G353" s="37">
        <v>0</v>
      </c>
      <c r="H353" s="37">
        <v>12</v>
      </c>
      <c r="I353" s="37">
        <v>4257272</v>
      </c>
      <c r="J353" s="37">
        <v>354772.66666666669</v>
      </c>
      <c r="K353" s="37">
        <v>1</v>
      </c>
      <c r="L353" s="37">
        <v>409091</v>
      </c>
      <c r="M353" s="37">
        <v>354772.66666666669</v>
      </c>
      <c r="N353" s="37">
        <v>11</v>
      </c>
      <c r="O353" s="37">
        <v>3902499.3333333335</v>
      </c>
    </row>
    <row r="354" spans="1:15" x14ac:dyDescent="0.2">
      <c r="A354" s="36" t="s">
        <v>2791</v>
      </c>
      <c r="B354" s="37" t="s">
        <v>141</v>
      </c>
      <c r="C354" s="37">
        <v>0</v>
      </c>
      <c r="D354" s="37">
        <v>0</v>
      </c>
      <c r="E354" s="37">
        <v>0</v>
      </c>
      <c r="F354" s="37">
        <v>0</v>
      </c>
      <c r="G354" s="37">
        <v>0</v>
      </c>
      <c r="H354" s="37">
        <v>989</v>
      </c>
      <c r="I354" s="37">
        <v>168091200</v>
      </c>
      <c r="J354" s="37">
        <v>169960.7684529828</v>
      </c>
      <c r="K354" s="37">
        <v>204</v>
      </c>
      <c r="L354" s="37">
        <v>37272691</v>
      </c>
      <c r="M354" s="37">
        <v>34671996.764408492</v>
      </c>
      <c r="N354" s="37">
        <v>785</v>
      </c>
      <c r="O354" s="37">
        <v>133419203.2355915</v>
      </c>
    </row>
    <row r="355" spans="1:15" x14ac:dyDescent="0.2">
      <c r="A355" s="36" t="s">
        <v>2076</v>
      </c>
      <c r="B355" s="37" t="s">
        <v>25</v>
      </c>
      <c r="C355" s="37">
        <v>5</v>
      </c>
      <c r="D355" s="37">
        <v>2926851</v>
      </c>
      <c r="E355" s="37">
        <v>0</v>
      </c>
      <c r="F355" s="37">
        <v>5</v>
      </c>
      <c r="G355" s="37">
        <v>2926851</v>
      </c>
      <c r="H355" s="37">
        <v>4</v>
      </c>
      <c r="I355" s="37">
        <v>2362964</v>
      </c>
      <c r="J355" s="37">
        <v>587757.22222222225</v>
      </c>
      <c r="K355" s="37">
        <v>2</v>
      </c>
      <c r="L355" s="37">
        <v>1833333</v>
      </c>
      <c r="M355" s="37">
        <v>1175514.4444444445</v>
      </c>
      <c r="N355" s="37">
        <v>7</v>
      </c>
      <c r="O355" s="37">
        <v>4114300.5555555555</v>
      </c>
    </row>
    <row r="357" spans="1:15" x14ac:dyDescent="0.2">
      <c r="A357" s="36" t="s">
        <v>2792</v>
      </c>
      <c r="B357" s="37" t="s">
        <v>11</v>
      </c>
      <c r="C357" s="37">
        <v>0</v>
      </c>
      <c r="D357" s="37">
        <v>0</v>
      </c>
      <c r="E357" s="37">
        <v>0</v>
      </c>
      <c r="F357" s="37">
        <v>0</v>
      </c>
      <c r="G357" s="37">
        <v>0</v>
      </c>
      <c r="H357" s="37">
        <v>1</v>
      </c>
      <c r="I357" s="37">
        <v>1324074</v>
      </c>
      <c r="J357" s="37">
        <v>1324074</v>
      </c>
      <c r="K357" s="37">
        <v>1</v>
      </c>
      <c r="L357" s="37">
        <v>1990741</v>
      </c>
      <c r="M357" s="37">
        <v>1324074</v>
      </c>
      <c r="N357" s="37">
        <v>0</v>
      </c>
      <c r="O357" s="37">
        <v>0</v>
      </c>
    </row>
    <row r="358" spans="1:15" x14ac:dyDescent="0.2">
      <c r="A358" s="36" t="s">
        <v>2793</v>
      </c>
      <c r="B358" s="37" t="s">
        <v>25</v>
      </c>
      <c r="C358" s="37">
        <v>0</v>
      </c>
      <c r="D358" s="37">
        <v>0</v>
      </c>
      <c r="E358" s="37">
        <v>0</v>
      </c>
      <c r="F358" s="37">
        <v>0</v>
      </c>
      <c r="G358" s="37">
        <v>0</v>
      </c>
      <c r="H358" s="37">
        <v>1</v>
      </c>
      <c r="I358" s="37">
        <v>1833333</v>
      </c>
      <c r="J358" s="37">
        <v>1833333</v>
      </c>
      <c r="K358" s="37">
        <v>1</v>
      </c>
      <c r="L358" s="37">
        <v>2546296</v>
      </c>
      <c r="M358" s="37">
        <v>1833333</v>
      </c>
      <c r="N358" s="37">
        <v>0</v>
      </c>
      <c r="O358" s="37">
        <v>0</v>
      </c>
    </row>
    <row r="359" spans="1:15" x14ac:dyDescent="0.2">
      <c r="A359" s="36" t="s">
        <v>418</v>
      </c>
      <c r="B359" s="37" t="s">
        <v>25</v>
      </c>
      <c r="C359" s="37">
        <v>2</v>
      </c>
      <c r="D359" s="37">
        <v>660000</v>
      </c>
      <c r="E359" s="37">
        <v>0</v>
      </c>
      <c r="F359" s="37">
        <v>2</v>
      </c>
      <c r="G359" s="37">
        <v>660000</v>
      </c>
      <c r="H359" s="37">
        <v>1</v>
      </c>
      <c r="I359" s="37">
        <v>330000</v>
      </c>
      <c r="J359" s="37">
        <v>330000</v>
      </c>
      <c r="K359" s="37">
        <v>0</v>
      </c>
      <c r="L359" s="37">
        <v>0</v>
      </c>
      <c r="M359" s="37">
        <v>0</v>
      </c>
      <c r="N359" s="37">
        <v>3</v>
      </c>
      <c r="O359" s="37">
        <v>990000</v>
      </c>
    </row>
    <row r="360" spans="1:15" x14ac:dyDescent="0.2">
      <c r="A360" s="36" t="s">
        <v>2794</v>
      </c>
      <c r="B360" s="37" t="s">
        <v>11</v>
      </c>
      <c r="C360" s="37">
        <v>0</v>
      </c>
      <c r="D360" s="37">
        <v>0</v>
      </c>
      <c r="E360" s="37">
        <v>0</v>
      </c>
      <c r="F360" s="37">
        <v>0</v>
      </c>
      <c r="G360" s="37">
        <v>0</v>
      </c>
      <c r="H360" s="37">
        <v>3</v>
      </c>
      <c r="I360" s="37">
        <v>444546</v>
      </c>
      <c r="J360" s="37">
        <v>148182</v>
      </c>
      <c r="K360" s="37">
        <v>0</v>
      </c>
      <c r="L360" s="37">
        <v>0</v>
      </c>
      <c r="M360" s="37">
        <v>0</v>
      </c>
      <c r="N360" s="37">
        <v>3</v>
      </c>
      <c r="O360" s="37">
        <v>444546</v>
      </c>
    </row>
    <row r="361" spans="1:15" x14ac:dyDescent="0.2">
      <c r="A361" s="36" t="s">
        <v>131</v>
      </c>
      <c r="B361" s="37" t="s">
        <v>11</v>
      </c>
      <c r="C361" s="37">
        <v>16</v>
      </c>
      <c r="D361" s="37">
        <v>2174536</v>
      </c>
      <c r="E361" s="37">
        <v>0</v>
      </c>
      <c r="F361" s="37">
        <v>16</v>
      </c>
      <c r="G361" s="37">
        <v>2174536</v>
      </c>
      <c r="H361" s="37">
        <v>13</v>
      </c>
      <c r="I361" s="37">
        <v>1760915</v>
      </c>
      <c r="J361" s="37">
        <v>135705.20689655171</v>
      </c>
      <c r="K361" s="37">
        <v>0</v>
      </c>
      <c r="L361" s="37">
        <v>0</v>
      </c>
      <c r="M361" s="37">
        <v>0</v>
      </c>
      <c r="N361" s="37">
        <v>29</v>
      </c>
      <c r="O361" s="37">
        <v>3935451</v>
      </c>
    </row>
    <row r="362" spans="1:15" x14ac:dyDescent="0.2">
      <c r="A362" s="36" t="s">
        <v>1363</v>
      </c>
      <c r="B362" s="37" t="s">
        <v>2757</v>
      </c>
      <c r="C362" s="37">
        <v>0</v>
      </c>
      <c r="D362" s="37">
        <v>0</v>
      </c>
      <c r="E362" s="37">
        <v>0</v>
      </c>
      <c r="F362" s="37">
        <v>0</v>
      </c>
      <c r="G362" s="37">
        <v>0</v>
      </c>
      <c r="H362" s="37">
        <v>5</v>
      </c>
      <c r="I362" s="37">
        <v>27481817</v>
      </c>
      <c r="J362" s="37">
        <v>5496363.4000000004</v>
      </c>
      <c r="K362" s="37">
        <v>4</v>
      </c>
      <c r="L362" s="37">
        <v>25845453</v>
      </c>
      <c r="M362" s="37">
        <v>21985453.600000001</v>
      </c>
      <c r="N362" s="37">
        <v>1</v>
      </c>
      <c r="O362" s="37">
        <v>5496363.3999999985</v>
      </c>
    </row>
    <row r="363" spans="1:15" x14ac:dyDescent="0.2">
      <c r="A363" s="36" t="s">
        <v>2795</v>
      </c>
      <c r="B363" s="37" t="s">
        <v>11</v>
      </c>
      <c r="C363" s="37">
        <v>0</v>
      </c>
      <c r="D363" s="37">
        <v>0</v>
      </c>
      <c r="E363" s="37">
        <v>0</v>
      </c>
      <c r="F363" s="37">
        <v>0</v>
      </c>
      <c r="G363" s="37">
        <v>0</v>
      </c>
      <c r="H363" s="37">
        <v>10</v>
      </c>
      <c r="I363" s="37">
        <v>681810</v>
      </c>
      <c r="J363" s="37">
        <v>68181</v>
      </c>
      <c r="K363" s="37">
        <v>0</v>
      </c>
      <c r="L363" s="37">
        <v>0</v>
      </c>
      <c r="M363" s="37">
        <v>0</v>
      </c>
      <c r="N363" s="37">
        <v>10</v>
      </c>
      <c r="O363" s="37">
        <v>681810</v>
      </c>
    </row>
    <row r="364" spans="1:15" x14ac:dyDescent="0.2">
      <c r="A364" s="36" t="s">
        <v>2796</v>
      </c>
      <c r="B364" s="37" t="s">
        <v>11</v>
      </c>
      <c r="C364" s="37">
        <v>0</v>
      </c>
      <c r="D364" s="37">
        <v>0</v>
      </c>
      <c r="E364" s="37">
        <v>0</v>
      </c>
      <c r="F364" s="37">
        <v>0</v>
      </c>
      <c r="G364" s="37">
        <v>0</v>
      </c>
      <c r="H364" s="37">
        <v>10</v>
      </c>
      <c r="I364" s="37">
        <v>709100</v>
      </c>
      <c r="J364" s="37">
        <v>70910</v>
      </c>
      <c r="K364" s="37">
        <v>0</v>
      </c>
      <c r="L364" s="37">
        <v>0</v>
      </c>
      <c r="M364" s="37">
        <v>0</v>
      </c>
      <c r="N364" s="37">
        <v>10</v>
      </c>
      <c r="O364" s="37">
        <v>709100</v>
      </c>
    </row>
    <row r="365" spans="1:15" x14ac:dyDescent="0.2">
      <c r="A365" s="36" t="s">
        <v>2797</v>
      </c>
      <c r="B365" s="37" t="s">
        <v>11</v>
      </c>
      <c r="C365" s="37">
        <v>0</v>
      </c>
      <c r="D365" s="37">
        <v>0</v>
      </c>
      <c r="E365" s="37">
        <v>0</v>
      </c>
      <c r="F365" s="37">
        <v>0</v>
      </c>
      <c r="G365" s="37">
        <v>0</v>
      </c>
      <c r="H365" s="37">
        <v>10</v>
      </c>
      <c r="I365" s="37">
        <v>1318180</v>
      </c>
      <c r="J365" s="37">
        <v>131818</v>
      </c>
      <c r="K365" s="37">
        <v>1</v>
      </c>
      <c r="L365" s="37">
        <v>345455</v>
      </c>
      <c r="M365" s="37">
        <v>131818</v>
      </c>
      <c r="N365" s="37">
        <v>9</v>
      </c>
      <c r="O365" s="37">
        <v>1186362</v>
      </c>
    </row>
    <row r="366" spans="1:15" x14ac:dyDescent="0.2">
      <c r="A366" s="36" t="s">
        <v>2798</v>
      </c>
      <c r="B366" s="37" t="s">
        <v>11</v>
      </c>
      <c r="C366" s="37">
        <v>0</v>
      </c>
      <c r="D366" s="37">
        <v>0</v>
      </c>
      <c r="E366" s="37">
        <v>0</v>
      </c>
      <c r="F366" s="37">
        <v>0</v>
      </c>
      <c r="G366" s="37">
        <v>0</v>
      </c>
      <c r="H366" s="37">
        <v>5</v>
      </c>
      <c r="I366" s="37">
        <v>250000</v>
      </c>
      <c r="J366" s="37">
        <v>50000</v>
      </c>
      <c r="K366" s="37">
        <v>0</v>
      </c>
      <c r="L366" s="37">
        <v>0</v>
      </c>
      <c r="M366" s="37">
        <v>0</v>
      </c>
      <c r="N366" s="37">
        <v>5</v>
      </c>
      <c r="O366" s="37">
        <v>250000</v>
      </c>
    </row>
    <row r="367" spans="1:15" x14ac:dyDescent="0.2">
      <c r="A367" s="36" t="s">
        <v>2799</v>
      </c>
      <c r="B367" s="37" t="s">
        <v>11</v>
      </c>
      <c r="C367" s="37">
        <v>0</v>
      </c>
      <c r="D367" s="37">
        <v>0</v>
      </c>
      <c r="E367" s="37">
        <v>0</v>
      </c>
      <c r="F367" s="37">
        <v>0</v>
      </c>
      <c r="G367" s="37">
        <v>0</v>
      </c>
      <c r="H367" s="37">
        <v>5</v>
      </c>
      <c r="I367" s="37">
        <v>300000</v>
      </c>
      <c r="J367" s="37">
        <v>60000</v>
      </c>
      <c r="K367" s="37">
        <v>0</v>
      </c>
      <c r="L367" s="37">
        <v>0</v>
      </c>
      <c r="M367" s="37">
        <v>0</v>
      </c>
      <c r="N367" s="37">
        <v>5</v>
      </c>
      <c r="O367" s="37">
        <v>300000</v>
      </c>
    </row>
    <row r="368" spans="1:15" x14ac:dyDescent="0.2">
      <c r="A368" s="36" t="s">
        <v>2800</v>
      </c>
      <c r="B368" s="37" t="s">
        <v>11</v>
      </c>
      <c r="C368" s="37">
        <v>0</v>
      </c>
      <c r="D368" s="37">
        <v>0</v>
      </c>
      <c r="E368" s="37">
        <v>0</v>
      </c>
      <c r="F368" s="37">
        <v>0</v>
      </c>
      <c r="G368" s="37">
        <v>0</v>
      </c>
      <c r="H368" s="37">
        <v>5</v>
      </c>
      <c r="I368" s="37">
        <v>40000</v>
      </c>
      <c r="J368" s="37">
        <v>8000</v>
      </c>
      <c r="K368" s="37">
        <v>0</v>
      </c>
      <c r="L368" s="37">
        <v>0</v>
      </c>
      <c r="M368" s="37">
        <v>0</v>
      </c>
      <c r="N368" s="37">
        <v>5</v>
      </c>
      <c r="O368" s="37">
        <v>40000</v>
      </c>
    </row>
    <row r="369" spans="1:15" x14ac:dyDescent="0.2">
      <c r="A369" s="36" t="s">
        <v>2801</v>
      </c>
      <c r="B369" s="37" t="s">
        <v>280</v>
      </c>
      <c r="C369" s="37">
        <v>0</v>
      </c>
      <c r="D369" s="37">
        <v>0</v>
      </c>
      <c r="E369" s="37">
        <v>0</v>
      </c>
      <c r="F369" s="37">
        <v>0</v>
      </c>
      <c r="G369" s="37">
        <v>0</v>
      </c>
      <c r="H369" s="37">
        <v>3</v>
      </c>
      <c r="I369" s="37">
        <v>368184</v>
      </c>
      <c r="J369" s="37">
        <v>122728</v>
      </c>
      <c r="K369" s="37">
        <v>0</v>
      </c>
      <c r="L369" s="37">
        <v>0</v>
      </c>
      <c r="M369" s="37">
        <v>0</v>
      </c>
      <c r="N369" s="37">
        <v>3</v>
      </c>
      <c r="O369" s="37">
        <v>368184</v>
      </c>
    </row>
    <row r="370" spans="1:15" x14ac:dyDescent="0.2">
      <c r="A370" s="36" t="s">
        <v>2802</v>
      </c>
      <c r="B370" s="37" t="s">
        <v>350</v>
      </c>
      <c r="C370" s="37">
        <v>0</v>
      </c>
      <c r="D370" s="37">
        <v>0</v>
      </c>
      <c r="E370" s="37">
        <v>0</v>
      </c>
      <c r="F370" s="37">
        <v>0</v>
      </c>
      <c r="G370" s="37">
        <v>0</v>
      </c>
      <c r="H370" s="37">
        <v>3</v>
      </c>
      <c r="I370" s="37">
        <v>368181</v>
      </c>
      <c r="J370" s="37">
        <v>122727</v>
      </c>
      <c r="K370" s="37">
        <v>0</v>
      </c>
      <c r="L370" s="37">
        <v>0</v>
      </c>
      <c r="M370" s="37">
        <v>0</v>
      </c>
      <c r="N370" s="37">
        <v>3</v>
      </c>
      <c r="O370" s="37">
        <v>368181</v>
      </c>
    </row>
    <row r="371" spans="1:15" x14ac:dyDescent="0.2">
      <c r="A371" s="36" t="s">
        <v>2803</v>
      </c>
      <c r="B371" s="37" t="s">
        <v>350</v>
      </c>
      <c r="C371" s="37">
        <v>0</v>
      </c>
      <c r="D371" s="37">
        <v>0</v>
      </c>
      <c r="E371" s="37">
        <v>0</v>
      </c>
      <c r="F371" s="37">
        <v>0</v>
      </c>
      <c r="G371" s="37">
        <v>0</v>
      </c>
      <c r="H371" s="37">
        <v>3</v>
      </c>
      <c r="I371" s="37">
        <v>368181</v>
      </c>
      <c r="J371" s="37">
        <v>122727</v>
      </c>
      <c r="K371" s="37">
        <v>0</v>
      </c>
      <c r="L371" s="37">
        <v>0</v>
      </c>
      <c r="M371" s="37">
        <v>0</v>
      </c>
      <c r="N371" s="37">
        <v>3</v>
      </c>
      <c r="O371" s="37">
        <v>368181</v>
      </c>
    </row>
    <row r="372" spans="1:15" x14ac:dyDescent="0.2">
      <c r="A372" s="36" t="s">
        <v>2804</v>
      </c>
      <c r="B372" s="37" t="s">
        <v>350</v>
      </c>
      <c r="C372" s="37">
        <v>0</v>
      </c>
      <c r="D372" s="37">
        <v>0</v>
      </c>
      <c r="E372" s="37">
        <v>0</v>
      </c>
      <c r="F372" s="37">
        <v>0</v>
      </c>
      <c r="G372" s="37">
        <v>0</v>
      </c>
      <c r="H372" s="37">
        <v>3</v>
      </c>
      <c r="I372" s="37">
        <v>368181</v>
      </c>
      <c r="J372" s="37">
        <v>122727</v>
      </c>
      <c r="K372" s="37">
        <v>0</v>
      </c>
      <c r="L372" s="37">
        <v>0</v>
      </c>
      <c r="M372" s="37">
        <v>0</v>
      </c>
      <c r="N372" s="37">
        <v>3</v>
      </c>
      <c r="O372" s="37">
        <v>368181</v>
      </c>
    </row>
    <row r="373" spans="1:15" x14ac:dyDescent="0.2">
      <c r="A373" s="36" t="s">
        <v>2805</v>
      </c>
      <c r="B373" s="37" t="s">
        <v>350</v>
      </c>
      <c r="C373" s="37">
        <v>0</v>
      </c>
      <c r="D373" s="37">
        <v>0</v>
      </c>
      <c r="E373" s="37">
        <v>0</v>
      </c>
      <c r="F373" s="37">
        <v>0</v>
      </c>
      <c r="G373" s="37">
        <v>0</v>
      </c>
      <c r="H373" s="37">
        <v>3</v>
      </c>
      <c r="I373" s="37">
        <v>368181</v>
      </c>
      <c r="J373" s="37">
        <v>122727</v>
      </c>
      <c r="K373" s="37">
        <v>0</v>
      </c>
      <c r="L373" s="37">
        <v>0</v>
      </c>
      <c r="M373" s="37">
        <v>0</v>
      </c>
      <c r="N373" s="37">
        <v>3</v>
      </c>
      <c r="O373" s="37">
        <v>368181</v>
      </c>
    </row>
    <row r="374" spans="1:15" x14ac:dyDescent="0.2">
      <c r="A374" s="36" t="s">
        <v>2806</v>
      </c>
      <c r="B374" s="37" t="s">
        <v>350</v>
      </c>
      <c r="C374" s="37">
        <v>0</v>
      </c>
      <c r="D374" s="37">
        <v>0</v>
      </c>
      <c r="E374" s="37">
        <v>0</v>
      </c>
      <c r="F374" s="37">
        <v>0</v>
      </c>
      <c r="G374" s="37">
        <v>0</v>
      </c>
      <c r="H374" s="37">
        <v>3</v>
      </c>
      <c r="I374" s="37">
        <v>368184</v>
      </c>
      <c r="J374" s="37">
        <v>122728</v>
      </c>
      <c r="K374" s="37">
        <v>0</v>
      </c>
      <c r="L374" s="37">
        <v>0</v>
      </c>
      <c r="M374" s="37">
        <v>0</v>
      </c>
      <c r="N374" s="37">
        <v>3</v>
      </c>
      <c r="O374" s="37">
        <v>368184</v>
      </c>
    </row>
    <row r="375" spans="1:15" x14ac:dyDescent="0.2">
      <c r="A375" s="36" t="s">
        <v>2807</v>
      </c>
      <c r="B375" s="37" t="s">
        <v>11</v>
      </c>
      <c r="C375" s="37">
        <v>0</v>
      </c>
      <c r="D375" s="37">
        <v>0</v>
      </c>
      <c r="E375" s="37">
        <v>0</v>
      </c>
      <c r="F375" s="37">
        <v>0</v>
      </c>
      <c r="G375" s="37">
        <v>0</v>
      </c>
      <c r="H375" s="37">
        <v>1</v>
      </c>
      <c r="I375" s="37">
        <v>254545</v>
      </c>
      <c r="J375" s="37">
        <v>254545</v>
      </c>
      <c r="K375" s="37">
        <v>0</v>
      </c>
      <c r="L375" s="37">
        <v>0</v>
      </c>
      <c r="M375" s="37">
        <v>0</v>
      </c>
      <c r="N375" s="37">
        <v>1</v>
      </c>
      <c r="O375" s="37">
        <v>254545</v>
      </c>
    </row>
    <row r="376" spans="1:15" x14ac:dyDescent="0.2">
      <c r="A376" s="36" t="s">
        <v>2808</v>
      </c>
      <c r="B376" s="37" t="s">
        <v>11</v>
      </c>
      <c r="C376" s="37">
        <v>0</v>
      </c>
      <c r="D376" s="37">
        <v>0</v>
      </c>
      <c r="E376" s="37">
        <v>0</v>
      </c>
      <c r="F376" s="37">
        <v>0</v>
      </c>
      <c r="G376" s="37">
        <v>0</v>
      </c>
      <c r="H376" s="37">
        <v>2</v>
      </c>
      <c r="I376" s="37">
        <v>327272</v>
      </c>
      <c r="J376" s="37">
        <v>163636</v>
      </c>
      <c r="K376" s="37">
        <v>0</v>
      </c>
      <c r="L376" s="37">
        <v>0</v>
      </c>
      <c r="M376" s="37">
        <v>0</v>
      </c>
      <c r="N376" s="37">
        <v>2</v>
      </c>
      <c r="O376" s="37">
        <v>327272</v>
      </c>
    </row>
    <row r="377" spans="1:15" x14ac:dyDescent="0.2">
      <c r="A377" s="36" t="s">
        <v>2809</v>
      </c>
      <c r="B377" s="37" t="s">
        <v>11</v>
      </c>
      <c r="C377" s="37">
        <v>0</v>
      </c>
      <c r="D377" s="37">
        <v>0</v>
      </c>
      <c r="E377" s="37">
        <v>0</v>
      </c>
      <c r="F377" s="37">
        <v>0</v>
      </c>
      <c r="G377" s="37">
        <v>0</v>
      </c>
      <c r="H377" s="37">
        <v>1</v>
      </c>
      <c r="I377" s="37">
        <v>5545455</v>
      </c>
      <c r="J377" s="37">
        <v>5545455</v>
      </c>
      <c r="K377" s="37">
        <v>0</v>
      </c>
      <c r="L377" s="37">
        <v>0</v>
      </c>
      <c r="M377" s="37">
        <v>0</v>
      </c>
      <c r="N377" s="37">
        <v>1</v>
      </c>
      <c r="O377" s="37">
        <v>5545455</v>
      </c>
    </row>
    <row r="378" spans="1:15" x14ac:dyDescent="0.2">
      <c r="A378" s="36" t="s">
        <v>2810</v>
      </c>
      <c r="B378" s="37" t="s">
        <v>20</v>
      </c>
      <c r="C378" s="37">
        <v>0</v>
      </c>
      <c r="D378" s="37">
        <v>0</v>
      </c>
      <c r="E378" s="37">
        <v>0</v>
      </c>
      <c r="F378" s="37">
        <v>0</v>
      </c>
      <c r="G378" s="37">
        <v>0</v>
      </c>
      <c r="H378" s="37">
        <v>6</v>
      </c>
      <c r="I378" s="37">
        <v>20963636</v>
      </c>
      <c r="J378" s="37">
        <v>3493939.3333333335</v>
      </c>
      <c r="K378" s="37">
        <v>5</v>
      </c>
      <c r="L378" s="37">
        <v>18863635</v>
      </c>
      <c r="M378" s="37">
        <v>17469696.666666668</v>
      </c>
      <c r="N378" s="37">
        <v>1</v>
      </c>
      <c r="O378" s="37">
        <v>3493939.3333333321</v>
      </c>
    </row>
    <row r="380" spans="1:15" x14ac:dyDescent="0.2">
      <c r="A380" s="36" t="s">
        <v>2812</v>
      </c>
      <c r="B380" s="37" t="s">
        <v>11</v>
      </c>
      <c r="C380" s="37">
        <v>0</v>
      </c>
      <c r="D380" s="37">
        <v>0</v>
      </c>
      <c r="E380" s="37">
        <v>0</v>
      </c>
      <c r="F380" s="37">
        <v>0</v>
      </c>
      <c r="G380" s="37">
        <v>0</v>
      </c>
      <c r="H380" s="37">
        <v>26</v>
      </c>
      <c r="I380" s="37">
        <v>27027279</v>
      </c>
      <c r="J380" s="37">
        <v>1039510.7307692308</v>
      </c>
      <c r="K380" s="37">
        <v>4</v>
      </c>
      <c r="L380" s="37">
        <v>4618182</v>
      </c>
      <c r="M380" s="37">
        <v>4158042.923076923</v>
      </c>
      <c r="N380" s="37">
        <v>22</v>
      </c>
      <c r="O380" s="37">
        <v>22869236.076923076</v>
      </c>
    </row>
    <row r="381" spans="1:15" x14ac:dyDescent="0.2">
      <c r="A381" s="36" t="s">
        <v>2813</v>
      </c>
      <c r="B381" s="37" t="s">
        <v>11</v>
      </c>
      <c r="C381" s="37">
        <v>0</v>
      </c>
      <c r="D381" s="37">
        <v>0</v>
      </c>
      <c r="E381" s="37">
        <v>0</v>
      </c>
      <c r="F381" s="37">
        <v>0</v>
      </c>
      <c r="G381" s="37">
        <v>0</v>
      </c>
      <c r="H381" s="37">
        <v>1</v>
      </c>
      <c r="I381" s="37">
        <v>5636364</v>
      </c>
      <c r="J381" s="37">
        <v>5636364</v>
      </c>
      <c r="K381" s="37">
        <v>1</v>
      </c>
      <c r="L381" s="37">
        <v>6136364</v>
      </c>
      <c r="M381" s="37">
        <v>5636364</v>
      </c>
      <c r="N381" s="37">
        <v>0</v>
      </c>
      <c r="O381" s="37">
        <v>0</v>
      </c>
    </row>
    <row r="382" spans="1:15" x14ac:dyDescent="0.2">
      <c r="A382" s="36" t="s">
        <v>2814</v>
      </c>
      <c r="B382" s="37" t="s">
        <v>34</v>
      </c>
      <c r="C382" s="37">
        <v>0</v>
      </c>
      <c r="D382" s="37">
        <v>0</v>
      </c>
      <c r="E382" s="37">
        <v>0</v>
      </c>
      <c r="F382" s="37">
        <v>0</v>
      </c>
      <c r="G382" s="37">
        <v>0</v>
      </c>
      <c r="H382" s="37">
        <v>9</v>
      </c>
      <c r="I382" s="37">
        <v>5645457</v>
      </c>
      <c r="J382" s="37">
        <v>627273</v>
      </c>
      <c r="K382" s="37">
        <v>9</v>
      </c>
      <c r="L382" s="37">
        <v>6463638</v>
      </c>
      <c r="M382" s="37">
        <v>5645457</v>
      </c>
      <c r="N382" s="37">
        <v>0</v>
      </c>
      <c r="O382" s="37">
        <v>0</v>
      </c>
    </row>
    <row r="383" spans="1:15" x14ac:dyDescent="0.2">
      <c r="A383" s="36" t="s">
        <v>2815</v>
      </c>
      <c r="B383" s="37" t="s">
        <v>11</v>
      </c>
      <c r="C383" s="37">
        <v>0</v>
      </c>
      <c r="D383" s="37">
        <v>0</v>
      </c>
      <c r="E383" s="37">
        <v>0</v>
      </c>
      <c r="F383" s="37">
        <v>0</v>
      </c>
      <c r="G383" s="37">
        <v>0</v>
      </c>
      <c r="H383" s="37">
        <v>1</v>
      </c>
      <c r="I383" s="37">
        <v>5648148</v>
      </c>
      <c r="J383" s="37">
        <v>5648148</v>
      </c>
      <c r="K383" s="37">
        <v>0</v>
      </c>
      <c r="L383" s="37">
        <v>0</v>
      </c>
      <c r="M383" s="37">
        <v>0</v>
      </c>
      <c r="N383" s="37">
        <v>1</v>
      </c>
      <c r="O383" s="37">
        <v>5648148</v>
      </c>
    </row>
    <row r="384" spans="1:15" x14ac:dyDescent="0.2">
      <c r="A384" s="36" t="s">
        <v>1977</v>
      </c>
      <c r="B384" s="37" t="s">
        <v>11</v>
      </c>
      <c r="C384" s="37">
        <v>0</v>
      </c>
      <c r="D384" s="37">
        <v>0</v>
      </c>
      <c r="E384" s="37">
        <v>0</v>
      </c>
      <c r="F384" s="37">
        <v>0</v>
      </c>
      <c r="G384" s="37">
        <v>0</v>
      </c>
      <c r="H384" s="37">
        <v>3</v>
      </c>
      <c r="I384" s="37">
        <v>17045454</v>
      </c>
      <c r="J384" s="37">
        <v>5681818</v>
      </c>
      <c r="K384" s="37">
        <v>0</v>
      </c>
      <c r="L384" s="37">
        <v>0</v>
      </c>
      <c r="M384" s="37">
        <v>0</v>
      </c>
      <c r="N384" s="37">
        <v>3</v>
      </c>
      <c r="O384" s="37">
        <v>17045454</v>
      </c>
    </row>
    <row r="385" spans="1:15" x14ac:dyDescent="0.2">
      <c r="A385" s="36" t="s">
        <v>2816</v>
      </c>
      <c r="B385" s="37" t="s">
        <v>11</v>
      </c>
      <c r="C385" s="37">
        <v>0</v>
      </c>
      <c r="D385" s="37">
        <v>0</v>
      </c>
      <c r="E385" s="37">
        <v>0</v>
      </c>
      <c r="F385" s="37">
        <v>0</v>
      </c>
      <c r="G385" s="37">
        <v>0</v>
      </c>
      <c r="H385" s="37">
        <v>1</v>
      </c>
      <c r="I385" s="37">
        <v>5727273</v>
      </c>
      <c r="J385" s="37">
        <v>5727273</v>
      </c>
      <c r="K385" s="37">
        <v>1</v>
      </c>
      <c r="L385" s="37">
        <v>6045455</v>
      </c>
      <c r="M385" s="37">
        <v>5727273</v>
      </c>
      <c r="N385" s="37">
        <v>0</v>
      </c>
      <c r="O385" s="37">
        <v>0</v>
      </c>
    </row>
    <row r="386" spans="1:15" x14ac:dyDescent="0.2">
      <c r="A386" s="36" t="s">
        <v>2817</v>
      </c>
      <c r="B386" s="37" t="s">
        <v>11</v>
      </c>
      <c r="C386" s="37">
        <v>0</v>
      </c>
      <c r="D386" s="37">
        <v>0</v>
      </c>
      <c r="E386" s="37">
        <v>0</v>
      </c>
      <c r="F386" s="37">
        <v>0</v>
      </c>
      <c r="G386" s="37">
        <v>0</v>
      </c>
      <c r="H386" s="37">
        <v>1</v>
      </c>
      <c r="I386" s="37">
        <v>5727273</v>
      </c>
      <c r="J386" s="37">
        <v>5727273</v>
      </c>
      <c r="K386" s="37">
        <v>1</v>
      </c>
      <c r="L386" s="37">
        <v>6172727</v>
      </c>
      <c r="M386" s="37">
        <v>5727273</v>
      </c>
      <c r="N386" s="37">
        <v>0</v>
      </c>
      <c r="O386" s="37">
        <v>0</v>
      </c>
    </row>
    <row r="387" spans="1:15" x14ac:dyDescent="0.2">
      <c r="A387" s="36" t="s">
        <v>2818</v>
      </c>
      <c r="B387" s="37" t="s">
        <v>34</v>
      </c>
      <c r="C387" s="37">
        <v>0</v>
      </c>
      <c r="D387" s="37">
        <v>0</v>
      </c>
      <c r="E387" s="37">
        <v>0</v>
      </c>
      <c r="F387" s="37">
        <v>0</v>
      </c>
      <c r="G387" s="37">
        <v>0</v>
      </c>
      <c r="H387" s="37">
        <v>1</v>
      </c>
      <c r="I387" s="37">
        <v>5800000</v>
      </c>
      <c r="J387" s="37">
        <v>5800000</v>
      </c>
      <c r="K387" s="37">
        <v>0</v>
      </c>
      <c r="L387" s="37">
        <v>0</v>
      </c>
      <c r="M387" s="37">
        <v>0</v>
      </c>
      <c r="N387" s="37">
        <v>1</v>
      </c>
      <c r="O387" s="37">
        <v>5800000</v>
      </c>
    </row>
    <row r="388" spans="1:15" x14ac:dyDescent="0.2">
      <c r="A388" s="36" t="s">
        <v>2819</v>
      </c>
      <c r="B388" s="37" t="s">
        <v>11</v>
      </c>
      <c r="C388" s="37">
        <v>0</v>
      </c>
      <c r="D388" s="37">
        <v>0</v>
      </c>
      <c r="E388" s="37">
        <v>0</v>
      </c>
      <c r="F388" s="37">
        <v>0</v>
      </c>
      <c r="G388" s="37">
        <v>0</v>
      </c>
      <c r="H388" s="37">
        <v>1</v>
      </c>
      <c r="I388" s="37">
        <v>5818182</v>
      </c>
      <c r="J388" s="37">
        <v>5818182</v>
      </c>
      <c r="K388" s="37">
        <v>1</v>
      </c>
      <c r="L388" s="37">
        <v>6345455</v>
      </c>
      <c r="M388" s="37">
        <v>5818182</v>
      </c>
      <c r="N388" s="37">
        <v>0</v>
      </c>
      <c r="O388" s="37">
        <v>0</v>
      </c>
    </row>
    <row r="389" spans="1:15" x14ac:dyDescent="0.2">
      <c r="A389" s="36" t="s">
        <v>2820</v>
      </c>
      <c r="B389" s="37" t="s">
        <v>400</v>
      </c>
      <c r="C389" s="37">
        <v>0</v>
      </c>
      <c r="D389" s="37">
        <v>0</v>
      </c>
      <c r="E389" s="37">
        <v>0</v>
      </c>
      <c r="F389" s="37">
        <v>0</v>
      </c>
      <c r="G389" s="37">
        <v>0</v>
      </c>
      <c r="H389" s="37">
        <v>1</v>
      </c>
      <c r="I389" s="37">
        <v>1263636</v>
      </c>
      <c r="J389" s="37">
        <v>1263636</v>
      </c>
      <c r="K389" s="37">
        <v>0</v>
      </c>
      <c r="L389" s="37">
        <v>0</v>
      </c>
      <c r="M389" s="37">
        <v>0</v>
      </c>
      <c r="N389" s="37">
        <v>1</v>
      </c>
      <c r="O389" s="37">
        <v>1263636</v>
      </c>
    </row>
    <row r="390" spans="1:15" x14ac:dyDescent="0.2">
      <c r="A390" s="36" t="s">
        <v>871</v>
      </c>
      <c r="B390" s="37" t="s">
        <v>11</v>
      </c>
      <c r="C390" s="37">
        <v>1</v>
      </c>
      <c r="D390" s="37">
        <v>1527273</v>
      </c>
      <c r="E390" s="37">
        <v>0</v>
      </c>
      <c r="F390" s="37">
        <v>1</v>
      </c>
      <c r="G390" s="37">
        <v>1527273</v>
      </c>
      <c r="H390" s="37">
        <v>3</v>
      </c>
      <c r="I390" s="37">
        <v>4859091</v>
      </c>
      <c r="J390" s="37">
        <v>1596591</v>
      </c>
      <c r="K390" s="37">
        <v>3</v>
      </c>
      <c r="L390" s="37">
        <v>5862727</v>
      </c>
      <c r="M390" s="37">
        <v>4789773</v>
      </c>
      <c r="N390" s="37">
        <v>1</v>
      </c>
      <c r="O390" s="37">
        <v>1596591</v>
      </c>
    </row>
    <row r="391" spans="1:15" x14ac:dyDescent="0.2">
      <c r="A391" s="36" t="s">
        <v>746</v>
      </c>
      <c r="B391" s="37" t="s">
        <v>11</v>
      </c>
      <c r="C391" s="37">
        <v>2</v>
      </c>
      <c r="D391" s="37">
        <v>1320000</v>
      </c>
      <c r="E391" s="37">
        <v>0</v>
      </c>
      <c r="F391" s="37">
        <v>2</v>
      </c>
      <c r="G391" s="37">
        <v>1320000</v>
      </c>
      <c r="H391" s="37">
        <v>4</v>
      </c>
      <c r="I391" s="37">
        <v>2864547</v>
      </c>
      <c r="J391" s="37">
        <v>697424.5</v>
      </c>
      <c r="K391" s="37">
        <v>4</v>
      </c>
      <c r="L391" s="37">
        <v>3900000</v>
      </c>
      <c r="M391" s="37">
        <v>2789698</v>
      </c>
      <c r="N391" s="37">
        <v>2</v>
      </c>
      <c r="O391" s="37">
        <v>1394849</v>
      </c>
    </row>
    <row r="392" spans="1:15" x14ac:dyDescent="0.2">
      <c r="A392" s="36" t="s">
        <v>2821</v>
      </c>
      <c r="B392" s="37" t="s">
        <v>11</v>
      </c>
      <c r="C392" s="37">
        <v>0</v>
      </c>
      <c r="D392" s="37">
        <v>0</v>
      </c>
      <c r="E392" s="37">
        <v>0</v>
      </c>
      <c r="F392" s="37">
        <v>0</v>
      </c>
      <c r="G392" s="37">
        <v>0</v>
      </c>
      <c r="H392" s="37">
        <v>9</v>
      </c>
      <c r="I392" s="37">
        <v>15427274</v>
      </c>
      <c r="J392" s="37">
        <v>1714141.5555555555</v>
      </c>
      <c r="K392" s="37">
        <v>1</v>
      </c>
      <c r="L392" s="37">
        <v>1736364</v>
      </c>
      <c r="M392" s="37">
        <v>1714141.5555555555</v>
      </c>
      <c r="N392" s="37">
        <v>8</v>
      </c>
      <c r="O392" s="37">
        <v>13713132.444444444</v>
      </c>
    </row>
    <row r="394" spans="1:15" x14ac:dyDescent="0.2">
      <c r="A394" s="36" t="s">
        <v>2822</v>
      </c>
      <c r="B394" s="37" t="s">
        <v>105</v>
      </c>
      <c r="C394" s="37">
        <v>0</v>
      </c>
      <c r="D394" s="37">
        <v>0</v>
      </c>
      <c r="E394" s="37">
        <v>0</v>
      </c>
      <c r="F394" s="37">
        <v>0</v>
      </c>
      <c r="G394" s="37">
        <v>0</v>
      </c>
      <c r="H394" s="37">
        <v>5</v>
      </c>
      <c r="I394" s="37">
        <v>818180</v>
      </c>
      <c r="J394" s="37">
        <v>163636</v>
      </c>
      <c r="K394" s="37">
        <v>1</v>
      </c>
      <c r="L394" s="37">
        <v>227273</v>
      </c>
      <c r="M394" s="37">
        <v>163636</v>
      </c>
      <c r="N394" s="37">
        <v>4</v>
      </c>
      <c r="O394" s="37">
        <v>654544</v>
      </c>
    </row>
    <row r="395" spans="1:15" x14ac:dyDescent="0.2">
      <c r="A395" s="36" t="s">
        <v>2823</v>
      </c>
      <c r="B395" s="37" t="s">
        <v>400</v>
      </c>
      <c r="C395" s="37">
        <v>0</v>
      </c>
      <c r="D395" s="37">
        <v>0</v>
      </c>
      <c r="E395" s="37">
        <v>0</v>
      </c>
      <c r="F395" s="37">
        <v>0</v>
      </c>
      <c r="G395" s="37">
        <v>0</v>
      </c>
      <c r="H395" s="37">
        <v>3</v>
      </c>
      <c r="I395" s="37">
        <v>1686362</v>
      </c>
      <c r="J395" s="37">
        <v>562120.66666666663</v>
      </c>
      <c r="K395" s="37">
        <v>0</v>
      </c>
      <c r="L395" s="37">
        <v>0</v>
      </c>
      <c r="M395" s="37">
        <v>0</v>
      </c>
      <c r="N395" s="37">
        <v>3</v>
      </c>
      <c r="O395" s="37">
        <v>1686362</v>
      </c>
    </row>
    <row r="396" spans="1:15" x14ac:dyDescent="0.2">
      <c r="A396" s="36" t="s">
        <v>2824</v>
      </c>
      <c r="B396" s="37" t="s">
        <v>11</v>
      </c>
      <c r="C396" s="37">
        <v>0</v>
      </c>
      <c r="D396" s="37">
        <v>0</v>
      </c>
      <c r="E396" s="37">
        <v>0</v>
      </c>
      <c r="F396" s="37">
        <v>0</v>
      </c>
      <c r="G396" s="37">
        <v>0</v>
      </c>
      <c r="H396" s="37">
        <v>3</v>
      </c>
      <c r="I396" s="37">
        <v>3972728</v>
      </c>
      <c r="J396" s="37">
        <v>1324242.6666666667</v>
      </c>
      <c r="K396" s="37">
        <v>1</v>
      </c>
      <c r="L396" s="37">
        <v>1336363</v>
      </c>
      <c r="M396" s="37">
        <v>1324242.6666666667</v>
      </c>
      <c r="N396" s="37">
        <v>2</v>
      </c>
      <c r="O396" s="37">
        <v>2648485.333333333</v>
      </c>
    </row>
    <row r="397" spans="1:15" x14ac:dyDescent="0.2">
      <c r="A397" s="36" t="s">
        <v>2825</v>
      </c>
      <c r="B397" s="37" t="s">
        <v>20</v>
      </c>
      <c r="C397" s="37">
        <v>0</v>
      </c>
      <c r="D397" s="37">
        <v>0</v>
      </c>
      <c r="E397" s="37">
        <v>0</v>
      </c>
      <c r="F397" s="37">
        <v>0</v>
      </c>
      <c r="G397" s="37">
        <v>0</v>
      </c>
      <c r="H397" s="37">
        <v>22</v>
      </c>
      <c r="I397" s="37">
        <v>26263635</v>
      </c>
      <c r="J397" s="37">
        <v>1193801.5909090908</v>
      </c>
      <c r="K397" s="37">
        <v>6</v>
      </c>
      <c r="L397" s="37">
        <v>7754546</v>
      </c>
      <c r="M397" s="37">
        <v>7162809.5454545449</v>
      </c>
      <c r="N397" s="37">
        <v>16</v>
      </c>
      <c r="O397" s="37">
        <v>19100825.454545453</v>
      </c>
    </row>
    <row r="398" spans="1:15" x14ac:dyDescent="0.2">
      <c r="A398" s="36" t="s">
        <v>2826</v>
      </c>
      <c r="B398" s="37" t="s">
        <v>11</v>
      </c>
      <c r="C398" s="37">
        <v>0</v>
      </c>
      <c r="D398" s="37">
        <v>0</v>
      </c>
      <c r="E398" s="37">
        <v>0</v>
      </c>
      <c r="F398" s="37">
        <v>0</v>
      </c>
      <c r="G398" s="37">
        <v>0</v>
      </c>
      <c r="H398" s="37">
        <v>8</v>
      </c>
      <c r="I398" s="37">
        <v>17290906</v>
      </c>
      <c r="J398" s="37">
        <v>2161363.25</v>
      </c>
      <c r="K398" s="37">
        <v>2</v>
      </c>
      <c r="L398" s="37">
        <v>4890910</v>
      </c>
      <c r="M398" s="37">
        <v>4322726.5</v>
      </c>
      <c r="N398" s="37">
        <v>6</v>
      </c>
      <c r="O398" s="37">
        <v>12968179.5</v>
      </c>
    </row>
    <row r="399" spans="1:15" x14ac:dyDescent="0.2">
      <c r="A399" s="36" t="s">
        <v>2827</v>
      </c>
      <c r="B399" s="37" t="s">
        <v>11</v>
      </c>
      <c r="C399" s="37">
        <v>0</v>
      </c>
      <c r="D399" s="37">
        <v>0</v>
      </c>
      <c r="E399" s="37">
        <v>0</v>
      </c>
      <c r="F399" s="37">
        <v>0</v>
      </c>
      <c r="G399" s="37">
        <v>0</v>
      </c>
      <c r="H399" s="37">
        <v>1</v>
      </c>
      <c r="I399" s="37">
        <v>1636364</v>
      </c>
      <c r="J399" s="37">
        <v>1636364</v>
      </c>
      <c r="K399" s="37">
        <v>1</v>
      </c>
      <c r="L399" s="37">
        <v>1863636</v>
      </c>
      <c r="M399" s="37">
        <v>1636364</v>
      </c>
      <c r="N399" s="37">
        <v>0</v>
      </c>
      <c r="O399" s="37">
        <v>0</v>
      </c>
    </row>
    <row r="400" spans="1:15" x14ac:dyDescent="0.2">
      <c r="A400" s="36" t="s">
        <v>2048</v>
      </c>
      <c r="B400" s="37" t="s">
        <v>11</v>
      </c>
      <c r="C400" s="37">
        <v>0</v>
      </c>
      <c r="D400" s="37">
        <v>0</v>
      </c>
      <c r="E400" s="37">
        <v>0</v>
      </c>
      <c r="F400" s="37">
        <v>0</v>
      </c>
      <c r="G400" s="37">
        <v>0</v>
      </c>
      <c r="H400" s="37">
        <v>2</v>
      </c>
      <c r="I400" s="37">
        <v>12136364</v>
      </c>
      <c r="J400" s="37">
        <v>6068182</v>
      </c>
      <c r="K400" s="37">
        <v>0</v>
      </c>
      <c r="L400" s="37">
        <v>0</v>
      </c>
      <c r="M400" s="37">
        <v>0</v>
      </c>
      <c r="N400" s="37">
        <v>2</v>
      </c>
      <c r="O400" s="37">
        <v>12136364</v>
      </c>
    </row>
    <row r="403" spans="1:15" x14ac:dyDescent="0.2">
      <c r="A403" s="36" t="s">
        <v>2828</v>
      </c>
      <c r="B403" s="37" t="s">
        <v>11</v>
      </c>
      <c r="C403" s="37">
        <v>0</v>
      </c>
      <c r="D403" s="37">
        <v>0</v>
      </c>
      <c r="E403" s="37">
        <v>0</v>
      </c>
      <c r="F403" s="37">
        <v>0</v>
      </c>
      <c r="G403" s="37">
        <v>0</v>
      </c>
      <c r="H403" s="37">
        <v>3</v>
      </c>
      <c r="I403" s="37">
        <v>6818181</v>
      </c>
      <c r="J403" s="37">
        <v>2272727</v>
      </c>
      <c r="K403" s="37">
        <v>0</v>
      </c>
      <c r="L403" s="37">
        <v>0</v>
      </c>
      <c r="M403" s="37">
        <v>0</v>
      </c>
      <c r="N403" s="37">
        <v>3</v>
      </c>
      <c r="O403" s="37">
        <v>6818181</v>
      </c>
    </row>
    <row r="404" spans="1:15" x14ac:dyDescent="0.2">
      <c r="A404" s="36" t="s">
        <v>872</v>
      </c>
      <c r="B404" s="37" t="s">
        <v>11</v>
      </c>
      <c r="C404" s="37">
        <v>4</v>
      </c>
      <c r="D404" s="37">
        <v>560000</v>
      </c>
      <c r="E404" s="37">
        <v>0</v>
      </c>
      <c r="F404" s="37">
        <v>4</v>
      </c>
      <c r="G404" s="37">
        <v>560000</v>
      </c>
      <c r="H404" s="37">
        <v>28</v>
      </c>
      <c r="I404" s="37">
        <v>2627271</v>
      </c>
      <c r="J404" s="37">
        <v>99602.21875</v>
      </c>
      <c r="K404" s="37">
        <v>0</v>
      </c>
      <c r="L404" s="37">
        <v>0</v>
      </c>
      <c r="M404" s="37">
        <v>0</v>
      </c>
      <c r="N404" s="37">
        <v>32</v>
      </c>
      <c r="O404" s="37">
        <v>3187271</v>
      </c>
    </row>
    <row r="405" spans="1:15" x14ac:dyDescent="0.2">
      <c r="A405" s="36" t="s">
        <v>2829</v>
      </c>
      <c r="B405" s="37" t="s">
        <v>11</v>
      </c>
      <c r="C405" s="37">
        <v>0</v>
      </c>
      <c r="D405" s="37">
        <v>0</v>
      </c>
      <c r="E405" s="37">
        <v>0</v>
      </c>
      <c r="F405" s="37">
        <v>0</v>
      </c>
      <c r="G405" s="37">
        <v>0</v>
      </c>
      <c r="H405" s="37">
        <v>28</v>
      </c>
      <c r="I405" s="37">
        <v>60627274</v>
      </c>
      <c r="J405" s="37">
        <v>2165259.7857142859</v>
      </c>
      <c r="K405" s="37">
        <v>1</v>
      </c>
      <c r="L405" s="37">
        <v>2318182</v>
      </c>
      <c r="M405" s="37">
        <v>2165259.7857142859</v>
      </c>
      <c r="N405" s="37">
        <v>27</v>
      </c>
      <c r="O405" s="37">
        <v>58462014.214285716</v>
      </c>
    </row>
    <row r="406" spans="1:15" x14ac:dyDescent="0.2">
      <c r="A406" s="36" t="s">
        <v>2830</v>
      </c>
      <c r="B406" s="37" t="s">
        <v>171</v>
      </c>
      <c r="C406" s="37">
        <v>0</v>
      </c>
      <c r="D406" s="37">
        <v>0</v>
      </c>
      <c r="E406" s="37">
        <v>0</v>
      </c>
      <c r="F406" s="37">
        <v>0</v>
      </c>
      <c r="G406" s="37">
        <v>0</v>
      </c>
      <c r="H406" s="37">
        <v>2</v>
      </c>
      <c r="I406" s="37">
        <v>12227273</v>
      </c>
      <c r="J406" s="37">
        <v>6113636.5</v>
      </c>
      <c r="K406" s="37">
        <v>0</v>
      </c>
      <c r="L406" s="37">
        <v>0</v>
      </c>
      <c r="M406" s="37">
        <v>0</v>
      </c>
      <c r="N406" s="37">
        <v>2</v>
      </c>
      <c r="O406" s="37">
        <v>12227273</v>
      </c>
    </row>
    <row r="407" spans="1:15" x14ac:dyDescent="0.2">
      <c r="A407" s="36" t="s">
        <v>2831</v>
      </c>
      <c r="B407" s="37" t="s">
        <v>11</v>
      </c>
      <c r="C407" s="37">
        <v>0</v>
      </c>
      <c r="D407" s="37">
        <v>0</v>
      </c>
      <c r="E407" s="37">
        <v>0</v>
      </c>
      <c r="F407" s="37">
        <v>0</v>
      </c>
      <c r="G407" s="37">
        <v>0</v>
      </c>
      <c r="H407" s="37">
        <v>3</v>
      </c>
      <c r="I407" s="37">
        <v>18590910</v>
      </c>
      <c r="J407" s="37">
        <v>6196970</v>
      </c>
      <c r="K407" s="37">
        <v>0</v>
      </c>
      <c r="L407" s="37">
        <v>0</v>
      </c>
      <c r="M407" s="37">
        <v>0</v>
      </c>
      <c r="N407" s="37">
        <v>3</v>
      </c>
      <c r="O407" s="37">
        <v>18590910</v>
      </c>
    </row>
    <row r="408" spans="1:15" x14ac:dyDescent="0.2">
      <c r="A408" s="36" t="s">
        <v>2832</v>
      </c>
      <c r="B408" s="37" t="s">
        <v>105</v>
      </c>
      <c r="C408" s="37">
        <v>0</v>
      </c>
      <c r="D408" s="37">
        <v>0</v>
      </c>
      <c r="E408" s="37">
        <v>0</v>
      </c>
      <c r="F408" s="37">
        <v>0</v>
      </c>
      <c r="G408" s="37">
        <v>0</v>
      </c>
      <c r="H408" s="37">
        <v>3</v>
      </c>
      <c r="I408" s="37">
        <v>490908</v>
      </c>
      <c r="J408" s="37">
        <v>163636</v>
      </c>
      <c r="K408" s="37">
        <v>0</v>
      </c>
      <c r="L408" s="37">
        <v>0</v>
      </c>
      <c r="M408" s="37">
        <v>0</v>
      </c>
      <c r="N408" s="37">
        <v>3</v>
      </c>
      <c r="O408" s="37">
        <v>490908</v>
      </c>
    </row>
    <row r="409" spans="1:15" x14ac:dyDescent="0.2">
      <c r="A409" s="36" t="s">
        <v>2833</v>
      </c>
      <c r="B409" s="37" t="s">
        <v>400</v>
      </c>
      <c r="C409" s="37">
        <v>0</v>
      </c>
      <c r="D409" s="37">
        <v>0</v>
      </c>
      <c r="E409" s="37">
        <v>0</v>
      </c>
      <c r="F409" s="37">
        <v>0</v>
      </c>
      <c r="G409" s="37">
        <v>0</v>
      </c>
      <c r="H409" s="37">
        <v>3</v>
      </c>
      <c r="I409" s="37">
        <v>190908</v>
      </c>
      <c r="J409" s="37">
        <v>63636</v>
      </c>
      <c r="K409" s="37">
        <v>0</v>
      </c>
      <c r="L409" s="37">
        <v>0</v>
      </c>
      <c r="M409" s="37">
        <v>0</v>
      </c>
      <c r="N409" s="37">
        <v>3</v>
      </c>
      <c r="O409" s="37">
        <v>190908</v>
      </c>
    </row>
    <row r="410" spans="1:15" x14ac:dyDescent="0.2">
      <c r="A410" s="36" t="s">
        <v>2834</v>
      </c>
      <c r="B410" s="37" t="s">
        <v>34</v>
      </c>
      <c r="C410" s="37">
        <v>0</v>
      </c>
      <c r="D410" s="37">
        <v>0</v>
      </c>
      <c r="E410" s="37">
        <v>0</v>
      </c>
      <c r="F410" s="37">
        <v>0</v>
      </c>
      <c r="G410" s="37">
        <v>0</v>
      </c>
      <c r="H410" s="37">
        <v>5</v>
      </c>
      <c r="I410" s="37">
        <v>5790909</v>
      </c>
      <c r="J410" s="37">
        <v>1158181.8</v>
      </c>
      <c r="K410" s="37">
        <v>3</v>
      </c>
      <c r="L410" s="37">
        <v>4172727</v>
      </c>
      <c r="M410" s="37">
        <v>3474545.4000000004</v>
      </c>
      <c r="N410" s="37">
        <v>2</v>
      </c>
      <c r="O410" s="37">
        <v>2316363.5999999996</v>
      </c>
    </row>
    <row r="411" spans="1:15" x14ac:dyDescent="0.2">
      <c r="A411" s="36" t="s">
        <v>2835</v>
      </c>
      <c r="B411" s="37" t="s">
        <v>20</v>
      </c>
      <c r="C411" s="37">
        <v>0</v>
      </c>
      <c r="D411" s="37">
        <v>0</v>
      </c>
      <c r="E411" s="37">
        <v>0</v>
      </c>
      <c r="F411" s="37">
        <v>0</v>
      </c>
      <c r="G411" s="37">
        <v>0</v>
      </c>
      <c r="H411" s="37">
        <v>1</v>
      </c>
      <c r="I411" s="37">
        <v>6181818</v>
      </c>
      <c r="J411" s="37">
        <v>6181818</v>
      </c>
      <c r="K411" s="37">
        <v>0</v>
      </c>
      <c r="L411" s="37">
        <v>0</v>
      </c>
      <c r="M411" s="37">
        <v>0</v>
      </c>
      <c r="N411" s="37">
        <v>1</v>
      </c>
      <c r="O411" s="37">
        <v>6181818</v>
      </c>
    </row>
    <row r="412" spans="1:15" x14ac:dyDescent="0.2">
      <c r="A412" s="36" t="s">
        <v>2836</v>
      </c>
      <c r="B412" s="37" t="s">
        <v>11</v>
      </c>
      <c r="C412" s="37">
        <v>0</v>
      </c>
      <c r="D412" s="37">
        <v>0</v>
      </c>
      <c r="E412" s="37">
        <v>0</v>
      </c>
      <c r="F412" s="37">
        <v>0</v>
      </c>
      <c r="G412" s="37">
        <v>0</v>
      </c>
      <c r="H412" s="37">
        <v>16</v>
      </c>
      <c r="I412" s="37">
        <v>57600000</v>
      </c>
      <c r="J412" s="37">
        <v>3600000</v>
      </c>
      <c r="K412" s="37">
        <v>16</v>
      </c>
      <c r="L412" s="37">
        <v>67685186</v>
      </c>
      <c r="M412" s="37">
        <v>57600000</v>
      </c>
      <c r="N412" s="37">
        <v>0</v>
      </c>
      <c r="O412" s="37">
        <v>0</v>
      </c>
    </row>
    <row r="413" spans="1:15" x14ac:dyDescent="0.2">
      <c r="A413" s="36" t="s">
        <v>2837</v>
      </c>
      <c r="B413" s="37" t="s">
        <v>11</v>
      </c>
      <c r="C413" s="37">
        <v>0</v>
      </c>
      <c r="D413" s="37">
        <v>0</v>
      </c>
      <c r="E413" s="37">
        <v>0</v>
      </c>
      <c r="F413" s="37">
        <v>0</v>
      </c>
      <c r="G413" s="37">
        <v>0</v>
      </c>
      <c r="H413" s="37">
        <v>90</v>
      </c>
      <c r="I413" s="37">
        <v>14727240</v>
      </c>
      <c r="J413" s="37">
        <v>163636</v>
      </c>
      <c r="K413" s="37">
        <v>48</v>
      </c>
      <c r="L413" s="37">
        <v>9090899</v>
      </c>
      <c r="M413" s="37">
        <v>7854528</v>
      </c>
      <c r="N413" s="37">
        <v>42</v>
      </c>
      <c r="O413" s="37">
        <v>6872712</v>
      </c>
    </row>
    <row r="414" spans="1:15" x14ac:dyDescent="0.2">
      <c r="A414" s="36" t="s">
        <v>2838</v>
      </c>
      <c r="B414" s="37" t="s">
        <v>11</v>
      </c>
      <c r="C414" s="37">
        <v>0</v>
      </c>
      <c r="D414" s="37">
        <v>0</v>
      </c>
      <c r="E414" s="37">
        <v>0</v>
      </c>
      <c r="F414" s="37">
        <v>0</v>
      </c>
      <c r="G414" s="37">
        <v>0</v>
      </c>
      <c r="H414" s="37">
        <v>1</v>
      </c>
      <c r="I414" s="37">
        <v>1300000</v>
      </c>
      <c r="J414" s="37">
        <v>1300000</v>
      </c>
      <c r="K414" s="37">
        <v>0</v>
      </c>
      <c r="L414" s="37">
        <v>0</v>
      </c>
      <c r="M414" s="37">
        <v>0</v>
      </c>
      <c r="N414" s="37">
        <v>1</v>
      </c>
      <c r="O414" s="37">
        <v>1300000</v>
      </c>
    </row>
    <row r="415" spans="1:15" x14ac:dyDescent="0.2">
      <c r="A415" s="36" t="s">
        <v>2839</v>
      </c>
      <c r="B415" s="37" t="s">
        <v>11</v>
      </c>
      <c r="C415" s="37">
        <v>0</v>
      </c>
      <c r="D415" s="37">
        <v>0</v>
      </c>
      <c r="E415" s="37">
        <v>0</v>
      </c>
      <c r="F415" s="37">
        <v>0</v>
      </c>
      <c r="G415" s="37">
        <v>0</v>
      </c>
      <c r="H415" s="37">
        <v>1</v>
      </c>
      <c r="I415" s="37">
        <v>3631818</v>
      </c>
      <c r="J415" s="37">
        <v>3631818</v>
      </c>
      <c r="K415" s="37">
        <v>0</v>
      </c>
      <c r="L415" s="37">
        <v>0</v>
      </c>
      <c r="M415" s="37">
        <v>0</v>
      </c>
      <c r="N415" s="37">
        <v>1</v>
      </c>
      <c r="O415" s="37">
        <v>3631818</v>
      </c>
    </row>
    <row r="416" spans="1:15" x14ac:dyDescent="0.2">
      <c r="A416" s="36" t="s">
        <v>947</v>
      </c>
      <c r="B416" s="37" t="s">
        <v>11</v>
      </c>
      <c r="C416" s="37">
        <v>1</v>
      </c>
      <c r="D416" s="37">
        <v>372727</v>
      </c>
      <c r="E416" s="37">
        <v>0</v>
      </c>
      <c r="F416" s="37">
        <v>1</v>
      </c>
      <c r="G416" s="37">
        <v>372727</v>
      </c>
      <c r="H416" s="37">
        <v>2</v>
      </c>
      <c r="I416" s="37">
        <v>774546</v>
      </c>
      <c r="J416" s="37">
        <v>382424.33333333331</v>
      </c>
      <c r="K416" s="37">
        <v>0</v>
      </c>
      <c r="L416" s="37">
        <v>0</v>
      </c>
      <c r="M416" s="37">
        <v>0</v>
      </c>
      <c r="N416" s="37">
        <v>3</v>
      </c>
      <c r="O416" s="37">
        <v>1147273</v>
      </c>
    </row>
    <row r="417" spans="1:15" x14ac:dyDescent="0.2">
      <c r="A417" s="36" t="s">
        <v>438</v>
      </c>
      <c r="B417" s="37" t="s">
        <v>11</v>
      </c>
      <c r="C417" s="37">
        <v>8</v>
      </c>
      <c r="D417" s="37">
        <v>2990910</v>
      </c>
      <c r="E417" s="37">
        <v>0</v>
      </c>
      <c r="F417" s="37">
        <v>8</v>
      </c>
      <c r="G417" s="37">
        <v>2990910</v>
      </c>
      <c r="H417" s="37">
        <v>7</v>
      </c>
      <c r="I417" s="37">
        <v>2763637</v>
      </c>
      <c r="J417" s="37">
        <v>383636.46666666667</v>
      </c>
      <c r="K417" s="37">
        <v>0</v>
      </c>
      <c r="L417" s="37">
        <v>0</v>
      </c>
      <c r="M417" s="37">
        <v>0</v>
      </c>
      <c r="N417" s="37">
        <v>15</v>
      </c>
      <c r="O417" s="37">
        <v>5754547</v>
      </c>
    </row>
    <row r="418" spans="1:15" x14ac:dyDescent="0.2">
      <c r="A418" s="36" t="s">
        <v>2840</v>
      </c>
      <c r="B418" s="37" t="s">
        <v>11</v>
      </c>
      <c r="C418" s="37">
        <v>0</v>
      </c>
      <c r="D418" s="37">
        <v>0</v>
      </c>
      <c r="E418" s="37">
        <v>0</v>
      </c>
      <c r="F418" s="37">
        <v>0</v>
      </c>
      <c r="G418" s="37">
        <v>0</v>
      </c>
      <c r="H418" s="37">
        <v>1</v>
      </c>
      <c r="I418" s="37">
        <v>3945455</v>
      </c>
      <c r="J418" s="37">
        <v>3945455</v>
      </c>
      <c r="K418" s="37">
        <v>1</v>
      </c>
      <c r="L418" s="37">
        <v>7263636</v>
      </c>
      <c r="M418" s="37">
        <v>3945455</v>
      </c>
      <c r="N418" s="37">
        <v>0</v>
      </c>
      <c r="O418" s="37">
        <v>0</v>
      </c>
    </row>
    <row r="419" spans="1:15" x14ac:dyDescent="0.2">
      <c r="A419" s="36" t="s">
        <v>661</v>
      </c>
      <c r="B419" s="37" t="s">
        <v>25</v>
      </c>
      <c r="C419" s="37">
        <v>15</v>
      </c>
      <c r="D419" s="37">
        <v>2209095</v>
      </c>
      <c r="E419" s="37">
        <v>0</v>
      </c>
      <c r="F419" s="37">
        <v>15</v>
      </c>
      <c r="G419" s="37">
        <v>2209095</v>
      </c>
      <c r="H419" s="37">
        <v>8</v>
      </c>
      <c r="I419" s="37">
        <v>1182729</v>
      </c>
      <c r="J419" s="37">
        <v>147470.60869565216</v>
      </c>
      <c r="K419" s="37">
        <v>0</v>
      </c>
      <c r="L419" s="37">
        <v>0</v>
      </c>
      <c r="M419" s="37">
        <v>0</v>
      </c>
      <c r="N419" s="37">
        <v>23</v>
      </c>
      <c r="O419" s="37">
        <v>3391824</v>
      </c>
    </row>
    <row r="420" spans="1:15" x14ac:dyDescent="0.2">
      <c r="A420" s="36" t="s">
        <v>2841</v>
      </c>
      <c r="B420" s="37" t="s">
        <v>25</v>
      </c>
      <c r="C420" s="37">
        <v>0</v>
      </c>
      <c r="D420" s="37">
        <v>0</v>
      </c>
      <c r="E420" s="37">
        <v>0</v>
      </c>
      <c r="F420" s="37">
        <v>0</v>
      </c>
      <c r="G420" s="37">
        <v>0</v>
      </c>
      <c r="H420" s="37">
        <v>2</v>
      </c>
      <c r="I420" s="37">
        <v>1283334</v>
      </c>
      <c r="J420" s="37">
        <v>641667</v>
      </c>
      <c r="K420" s="37">
        <v>2</v>
      </c>
      <c r="L420" s="37">
        <v>2453704</v>
      </c>
      <c r="M420" s="37">
        <v>1283334</v>
      </c>
      <c r="N420" s="37">
        <v>0</v>
      </c>
      <c r="O420" s="37">
        <v>0</v>
      </c>
    </row>
    <row r="421" spans="1:15" x14ac:dyDescent="0.2">
      <c r="A421" s="36" t="s">
        <v>2842</v>
      </c>
      <c r="B421" s="37" t="s">
        <v>25</v>
      </c>
      <c r="C421" s="37">
        <v>0</v>
      </c>
      <c r="D421" s="37">
        <v>0</v>
      </c>
      <c r="E421" s="37">
        <v>0</v>
      </c>
      <c r="F421" s="37">
        <v>0</v>
      </c>
      <c r="G421" s="37">
        <v>0</v>
      </c>
      <c r="H421" s="37">
        <v>1</v>
      </c>
      <c r="I421" s="37">
        <v>5000000</v>
      </c>
      <c r="J421" s="37">
        <v>5000000</v>
      </c>
      <c r="K421" s="37">
        <v>1</v>
      </c>
      <c r="L421" s="37">
        <v>9166667</v>
      </c>
      <c r="M421" s="37">
        <v>5000000</v>
      </c>
      <c r="N421" s="37">
        <v>0</v>
      </c>
      <c r="O421" s="37">
        <v>0</v>
      </c>
    </row>
    <row r="422" spans="1:15" x14ac:dyDescent="0.2">
      <c r="A422" s="36" t="s">
        <v>417</v>
      </c>
      <c r="B422" s="37" t="s">
        <v>11</v>
      </c>
      <c r="C422" s="37">
        <v>5</v>
      </c>
      <c r="D422" s="37">
        <v>750000</v>
      </c>
      <c r="E422" s="37">
        <v>0</v>
      </c>
      <c r="F422" s="37">
        <v>5</v>
      </c>
      <c r="G422" s="37">
        <v>750000</v>
      </c>
      <c r="H422" s="37">
        <v>4</v>
      </c>
      <c r="I422" s="37">
        <v>600000</v>
      </c>
      <c r="J422" s="37">
        <v>150000</v>
      </c>
      <c r="K422" s="37">
        <v>0</v>
      </c>
      <c r="L422" s="37">
        <v>0</v>
      </c>
      <c r="M422" s="37">
        <v>0</v>
      </c>
      <c r="N422" s="37">
        <v>9</v>
      </c>
      <c r="O422" s="37">
        <v>1350000</v>
      </c>
    </row>
    <row r="423" spans="1:15" x14ac:dyDescent="0.2">
      <c r="A423" s="36" t="s">
        <v>356</v>
      </c>
      <c r="B423" s="37" t="s">
        <v>11</v>
      </c>
      <c r="C423" s="37">
        <v>5</v>
      </c>
      <c r="D423" s="37">
        <v>1104545</v>
      </c>
      <c r="E423" s="37">
        <v>0</v>
      </c>
      <c r="F423" s="37">
        <v>5</v>
      </c>
      <c r="G423" s="37">
        <v>1104545</v>
      </c>
      <c r="H423" s="37">
        <v>10</v>
      </c>
      <c r="I423" s="37">
        <v>2304545</v>
      </c>
      <c r="J423" s="37">
        <v>227272.66666666666</v>
      </c>
      <c r="K423" s="37">
        <v>0</v>
      </c>
      <c r="L423" s="37">
        <v>0</v>
      </c>
      <c r="M423" s="37">
        <v>0</v>
      </c>
      <c r="N423" s="37">
        <v>15</v>
      </c>
      <c r="O423" s="37">
        <v>3409090</v>
      </c>
    </row>
    <row r="424" spans="1:15" x14ac:dyDescent="0.2">
      <c r="A424" s="36" t="s">
        <v>222</v>
      </c>
      <c r="B424" s="37" t="s">
        <v>11</v>
      </c>
      <c r="C424" s="37">
        <v>14</v>
      </c>
      <c r="D424" s="37">
        <v>3081814</v>
      </c>
      <c r="E424" s="37">
        <v>0</v>
      </c>
      <c r="F424" s="37">
        <v>14</v>
      </c>
      <c r="G424" s="37">
        <v>3081814</v>
      </c>
      <c r="H424" s="37">
        <v>5</v>
      </c>
      <c r="I424" s="37">
        <v>1145455</v>
      </c>
      <c r="J424" s="37">
        <v>222487.84210526315</v>
      </c>
      <c r="K424" s="37">
        <v>0</v>
      </c>
      <c r="L424" s="37">
        <v>0</v>
      </c>
      <c r="M424" s="37">
        <v>0</v>
      </c>
      <c r="N424" s="37">
        <v>19</v>
      </c>
      <c r="O424" s="37">
        <v>4227269</v>
      </c>
    </row>
    <row r="425" spans="1:15" x14ac:dyDescent="0.2">
      <c r="A425" s="36" t="s">
        <v>2843</v>
      </c>
      <c r="B425" s="37" t="s">
        <v>11</v>
      </c>
      <c r="C425" s="37">
        <v>0</v>
      </c>
      <c r="D425" s="37">
        <v>0</v>
      </c>
      <c r="E425" s="37">
        <v>0</v>
      </c>
      <c r="F425" s="37">
        <v>0</v>
      </c>
      <c r="G425" s="37">
        <v>0</v>
      </c>
      <c r="H425" s="37">
        <v>3</v>
      </c>
      <c r="I425" s="37">
        <v>1159092</v>
      </c>
      <c r="J425" s="37">
        <v>386364</v>
      </c>
      <c r="K425" s="37">
        <v>0</v>
      </c>
      <c r="L425" s="37">
        <v>0</v>
      </c>
      <c r="M425" s="37">
        <v>0</v>
      </c>
      <c r="N425" s="37">
        <v>3</v>
      </c>
      <c r="O425" s="37">
        <v>1159092</v>
      </c>
    </row>
    <row r="426" spans="1:15" x14ac:dyDescent="0.2">
      <c r="A426" s="36" t="s">
        <v>217</v>
      </c>
      <c r="B426" s="37" t="s">
        <v>11</v>
      </c>
      <c r="C426" s="37">
        <v>40</v>
      </c>
      <c r="D426" s="37">
        <v>7999990</v>
      </c>
      <c r="E426" s="37">
        <v>0</v>
      </c>
      <c r="F426" s="37">
        <v>40</v>
      </c>
      <c r="G426" s="37">
        <v>7999990</v>
      </c>
      <c r="H426" s="37">
        <v>10</v>
      </c>
      <c r="I426" s="37">
        <v>2136362</v>
      </c>
      <c r="J426" s="37">
        <v>202727.04000000001</v>
      </c>
      <c r="K426" s="37">
        <v>0</v>
      </c>
      <c r="L426" s="37">
        <v>0</v>
      </c>
      <c r="M426" s="37">
        <v>0</v>
      </c>
      <c r="N426" s="37">
        <v>50</v>
      </c>
      <c r="O426" s="37">
        <v>10136352</v>
      </c>
    </row>
    <row r="427" spans="1:15" x14ac:dyDescent="0.2">
      <c r="A427" s="36" t="s">
        <v>342</v>
      </c>
      <c r="B427" s="37" t="s">
        <v>11</v>
      </c>
      <c r="C427" s="37">
        <v>10</v>
      </c>
      <c r="D427" s="37">
        <v>2572720</v>
      </c>
      <c r="E427" s="37">
        <v>0</v>
      </c>
      <c r="F427" s="37">
        <v>10</v>
      </c>
      <c r="G427" s="37">
        <v>2572720</v>
      </c>
      <c r="H427" s="37">
        <v>2</v>
      </c>
      <c r="I427" s="37">
        <v>541818</v>
      </c>
      <c r="J427" s="37">
        <v>259544.83333333334</v>
      </c>
      <c r="K427" s="37">
        <v>0</v>
      </c>
      <c r="L427" s="37">
        <v>0</v>
      </c>
      <c r="M427" s="37">
        <v>0</v>
      </c>
      <c r="N427" s="37">
        <v>12</v>
      </c>
      <c r="O427" s="37">
        <v>3114538</v>
      </c>
    </row>
    <row r="428" spans="1:15" x14ac:dyDescent="0.2">
      <c r="A428" s="36" t="s">
        <v>233</v>
      </c>
      <c r="B428" s="37" t="s">
        <v>20</v>
      </c>
      <c r="C428" s="37">
        <v>7</v>
      </c>
      <c r="D428" s="37">
        <v>2672726</v>
      </c>
      <c r="E428" s="37">
        <v>0</v>
      </c>
      <c r="F428" s="37">
        <v>7</v>
      </c>
      <c r="G428" s="37">
        <v>2672726</v>
      </c>
      <c r="H428" s="37">
        <v>4</v>
      </c>
      <c r="I428" s="37">
        <v>1600000</v>
      </c>
      <c r="J428" s="37">
        <v>388429.63636363635</v>
      </c>
      <c r="K428" s="37">
        <v>0</v>
      </c>
      <c r="L428" s="37">
        <v>0</v>
      </c>
      <c r="M428" s="37">
        <v>0</v>
      </c>
      <c r="N428" s="37">
        <v>11</v>
      </c>
      <c r="O428" s="37">
        <v>4272726</v>
      </c>
    </row>
    <row r="429" spans="1:15" x14ac:dyDescent="0.2">
      <c r="A429" s="36" t="s">
        <v>2844</v>
      </c>
      <c r="B429" s="37" t="s">
        <v>11</v>
      </c>
      <c r="C429" s="37">
        <v>0</v>
      </c>
      <c r="D429" s="37">
        <v>0</v>
      </c>
      <c r="E429" s="37">
        <v>0</v>
      </c>
      <c r="F429" s="37">
        <v>0</v>
      </c>
      <c r="G429" s="37">
        <v>0</v>
      </c>
      <c r="H429" s="37">
        <v>4</v>
      </c>
      <c r="I429" s="37">
        <v>25863638</v>
      </c>
      <c r="J429" s="37">
        <v>6465909.5</v>
      </c>
      <c r="K429" s="37">
        <v>0</v>
      </c>
      <c r="L429" s="37">
        <v>0</v>
      </c>
      <c r="M429" s="37">
        <v>0</v>
      </c>
      <c r="N429" s="37">
        <v>4</v>
      </c>
      <c r="O429" s="37">
        <v>25863638</v>
      </c>
    </row>
    <row r="430" spans="1:15" x14ac:dyDescent="0.2">
      <c r="A430" s="36" t="s">
        <v>2845</v>
      </c>
      <c r="B430" s="37" t="s">
        <v>11</v>
      </c>
      <c r="C430" s="37">
        <v>0</v>
      </c>
      <c r="D430" s="37">
        <v>0</v>
      </c>
      <c r="E430" s="37">
        <v>0</v>
      </c>
      <c r="F430" s="37">
        <v>0</v>
      </c>
      <c r="G430" s="37">
        <v>0</v>
      </c>
      <c r="H430" s="37">
        <v>3</v>
      </c>
      <c r="I430" s="37">
        <v>12954545</v>
      </c>
      <c r="J430" s="37">
        <v>4318181.666666667</v>
      </c>
      <c r="K430" s="37">
        <v>3</v>
      </c>
      <c r="L430" s="37">
        <v>14863636</v>
      </c>
      <c r="M430" s="37">
        <v>12954545</v>
      </c>
      <c r="N430" s="37">
        <v>0</v>
      </c>
      <c r="O430" s="37">
        <v>0</v>
      </c>
    </row>
    <row r="431" spans="1:15" x14ac:dyDescent="0.2">
      <c r="A431" s="36" t="s">
        <v>2846</v>
      </c>
      <c r="B431" s="37" t="s">
        <v>11</v>
      </c>
      <c r="C431" s="37">
        <v>0</v>
      </c>
      <c r="D431" s="37">
        <v>0</v>
      </c>
      <c r="E431" s="37">
        <v>0</v>
      </c>
      <c r="F431" s="37">
        <v>0</v>
      </c>
      <c r="G431" s="37">
        <v>0</v>
      </c>
      <c r="H431" s="37">
        <v>1</v>
      </c>
      <c r="I431" s="37">
        <v>2009091</v>
      </c>
      <c r="J431" s="37">
        <v>2009091</v>
      </c>
      <c r="K431" s="37">
        <v>1</v>
      </c>
      <c r="L431" s="37">
        <v>2172727</v>
      </c>
      <c r="M431" s="37">
        <v>2009091</v>
      </c>
      <c r="N431" s="37">
        <v>0</v>
      </c>
      <c r="O431" s="37">
        <v>0</v>
      </c>
    </row>
    <row r="432" spans="1:15" x14ac:dyDescent="0.2">
      <c r="A432" s="36" t="s">
        <v>2847</v>
      </c>
      <c r="B432" s="37" t="s">
        <v>141</v>
      </c>
      <c r="C432" s="37">
        <v>0</v>
      </c>
      <c r="D432" s="37">
        <v>0</v>
      </c>
      <c r="E432" s="37">
        <v>0</v>
      </c>
      <c r="F432" s="37">
        <v>0</v>
      </c>
      <c r="G432" s="37">
        <v>0</v>
      </c>
      <c r="H432" s="37">
        <v>1</v>
      </c>
      <c r="I432" s="37">
        <v>200000</v>
      </c>
      <c r="J432" s="37">
        <v>200000</v>
      </c>
      <c r="K432" s="37">
        <v>1</v>
      </c>
      <c r="L432" s="37">
        <v>290909</v>
      </c>
      <c r="M432" s="37">
        <v>200000</v>
      </c>
      <c r="N432" s="37">
        <v>0</v>
      </c>
      <c r="O432" s="37">
        <v>0</v>
      </c>
    </row>
    <row r="433" spans="1:15" x14ac:dyDescent="0.2">
      <c r="A433" s="36" t="s">
        <v>2848</v>
      </c>
      <c r="B433" s="37" t="s">
        <v>20</v>
      </c>
      <c r="C433" s="37">
        <v>0</v>
      </c>
      <c r="D433" s="37">
        <v>0</v>
      </c>
      <c r="E433" s="37">
        <v>0</v>
      </c>
      <c r="F433" s="37">
        <v>0</v>
      </c>
      <c r="G433" s="37">
        <v>0</v>
      </c>
      <c r="H433" s="37">
        <v>4</v>
      </c>
      <c r="I433" s="37">
        <v>13381820</v>
      </c>
      <c r="J433" s="37">
        <v>3345455</v>
      </c>
      <c r="K433" s="37">
        <v>0</v>
      </c>
      <c r="L433" s="37">
        <v>0</v>
      </c>
      <c r="M433" s="37">
        <v>0</v>
      </c>
      <c r="N433" s="37">
        <v>4</v>
      </c>
      <c r="O433" s="37">
        <v>13381820</v>
      </c>
    </row>
    <row r="434" spans="1:15" x14ac:dyDescent="0.2">
      <c r="A434" s="36" t="s">
        <v>2849</v>
      </c>
      <c r="B434" s="37" t="s">
        <v>141</v>
      </c>
      <c r="C434" s="37">
        <v>0</v>
      </c>
      <c r="D434" s="37">
        <v>0</v>
      </c>
      <c r="E434" s="37">
        <v>0</v>
      </c>
      <c r="F434" s="37">
        <v>0</v>
      </c>
      <c r="G434" s="37">
        <v>0</v>
      </c>
      <c r="H434" s="37">
        <v>4</v>
      </c>
      <c r="I434" s="37">
        <v>127272</v>
      </c>
      <c r="J434" s="37">
        <v>31818</v>
      </c>
      <c r="K434" s="37">
        <v>0</v>
      </c>
      <c r="L434" s="37">
        <v>0</v>
      </c>
      <c r="M434" s="37">
        <v>0</v>
      </c>
      <c r="N434" s="37">
        <v>4</v>
      </c>
      <c r="O434" s="37">
        <v>127272</v>
      </c>
    </row>
    <row r="435" spans="1:15" x14ac:dyDescent="0.2">
      <c r="A435" s="36" t="s">
        <v>2850</v>
      </c>
      <c r="B435" s="37" t="s">
        <v>11</v>
      </c>
      <c r="C435" s="37">
        <v>0</v>
      </c>
      <c r="D435" s="37">
        <v>0</v>
      </c>
      <c r="E435" s="37">
        <v>0</v>
      </c>
      <c r="F435" s="37">
        <v>0</v>
      </c>
      <c r="G435" s="37">
        <v>0</v>
      </c>
      <c r="H435" s="37">
        <v>1</v>
      </c>
      <c r="I435" s="37">
        <v>12545454</v>
      </c>
      <c r="J435" s="37">
        <v>12545454</v>
      </c>
      <c r="K435" s="37">
        <v>0</v>
      </c>
      <c r="L435" s="37">
        <v>0</v>
      </c>
      <c r="M435" s="37">
        <v>0</v>
      </c>
      <c r="N435" s="37">
        <v>1</v>
      </c>
      <c r="O435" s="37">
        <v>12545454</v>
      </c>
    </row>
    <row r="436" spans="1:15" x14ac:dyDescent="0.2">
      <c r="A436" s="36" t="s">
        <v>2851</v>
      </c>
      <c r="B436" s="37" t="s">
        <v>20</v>
      </c>
      <c r="C436" s="37">
        <v>0</v>
      </c>
      <c r="D436" s="37">
        <v>0</v>
      </c>
      <c r="E436" s="37">
        <v>0</v>
      </c>
      <c r="F436" s="37">
        <v>0</v>
      </c>
      <c r="G436" s="37">
        <v>0</v>
      </c>
      <c r="H436" s="37">
        <v>2</v>
      </c>
      <c r="I436" s="37">
        <v>3818182</v>
      </c>
      <c r="J436" s="37">
        <v>1909091</v>
      </c>
      <c r="K436" s="37">
        <v>0</v>
      </c>
      <c r="L436" s="37">
        <v>0</v>
      </c>
      <c r="M436" s="37">
        <v>0</v>
      </c>
      <c r="N436" s="37">
        <v>2</v>
      </c>
      <c r="O436" s="37">
        <v>3818182</v>
      </c>
    </row>
    <row r="437" spans="1:15" x14ac:dyDescent="0.2">
      <c r="A437" s="36" t="s">
        <v>2852</v>
      </c>
      <c r="B437" s="37" t="s">
        <v>11</v>
      </c>
      <c r="C437" s="37">
        <v>0</v>
      </c>
      <c r="D437" s="37">
        <v>0</v>
      </c>
      <c r="E437" s="37">
        <v>0</v>
      </c>
      <c r="F437" s="37">
        <v>0</v>
      </c>
      <c r="G437" s="37">
        <v>0</v>
      </c>
      <c r="H437" s="37">
        <v>3</v>
      </c>
      <c r="I437" s="37">
        <v>5581819</v>
      </c>
      <c r="J437" s="37">
        <v>1860606.3333333333</v>
      </c>
      <c r="K437" s="37">
        <v>1</v>
      </c>
      <c r="L437" s="37">
        <v>1800000</v>
      </c>
      <c r="M437" s="37">
        <v>1860606.3333333333</v>
      </c>
      <c r="N437" s="37">
        <v>2</v>
      </c>
      <c r="O437" s="37">
        <v>3721212.666666667</v>
      </c>
    </row>
    <row r="438" spans="1:15" x14ac:dyDescent="0.2">
      <c r="A438" s="36" t="s">
        <v>1443</v>
      </c>
      <c r="B438" s="37" t="s">
        <v>11</v>
      </c>
      <c r="C438" s="37">
        <v>9</v>
      </c>
      <c r="D438" s="37">
        <v>1493177</v>
      </c>
      <c r="E438" s="37">
        <v>0</v>
      </c>
      <c r="F438" s="37">
        <v>9</v>
      </c>
      <c r="G438" s="37">
        <v>1493176.5</v>
      </c>
      <c r="H438" s="37">
        <v>6</v>
      </c>
      <c r="I438" s="37">
        <v>961092</v>
      </c>
      <c r="J438" s="37">
        <v>163617.9</v>
      </c>
      <c r="K438" s="37">
        <v>0</v>
      </c>
      <c r="L438" s="37">
        <v>0</v>
      </c>
      <c r="M438" s="37">
        <v>0</v>
      </c>
      <c r="N438" s="37">
        <v>15</v>
      </c>
      <c r="O438" s="37">
        <v>2454268.5</v>
      </c>
    </row>
    <row r="439" spans="1:15" x14ac:dyDescent="0.2">
      <c r="A439" s="36" t="s">
        <v>506</v>
      </c>
      <c r="B439" s="37" t="s">
        <v>11</v>
      </c>
      <c r="C439" s="37">
        <v>20</v>
      </c>
      <c r="D439" s="37">
        <v>3295445</v>
      </c>
      <c r="E439" s="37">
        <v>0</v>
      </c>
      <c r="F439" s="37">
        <v>20</v>
      </c>
      <c r="G439" s="37">
        <v>3295445</v>
      </c>
      <c r="H439" s="37">
        <v>15</v>
      </c>
      <c r="I439" s="37">
        <v>2402730</v>
      </c>
      <c r="J439" s="37">
        <v>162805</v>
      </c>
      <c r="K439" s="37">
        <v>0</v>
      </c>
      <c r="L439" s="37">
        <v>0</v>
      </c>
      <c r="M439" s="37">
        <v>0</v>
      </c>
      <c r="N439" s="37">
        <v>35</v>
      </c>
      <c r="O439" s="37">
        <v>5698175</v>
      </c>
    </row>
    <row r="441" spans="1:15" x14ac:dyDescent="0.2">
      <c r="A441" s="36" t="s">
        <v>2854</v>
      </c>
      <c r="B441" s="37" t="s">
        <v>11</v>
      </c>
      <c r="C441" s="37">
        <v>0</v>
      </c>
      <c r="D441" s="37">
        <v>0</v>
      </c>
      <c r="E441" s="37">
        <v>0</v>
      </c>
      <c r="F441" s="37">
        <v>0</v>
      </c>
      <c r="G441" s="37">
        <v>0</v>
      </c>
      <c r="H441" s="37">
        <v>4</v>
      </c>
      <c r="I441" s="37">
        <v>1314546</v>
      </c>
      <c r="J441" s="37">
        <v>328636.5</v>
      </c>
      <c r="K441" s="37">
        <v>1</v>
      </c>
      <c r="L441" s="37">
        <v>345454</v>
      </c>
      <c r="M441" s="37">
        <v>328636.5</v>
      </c>
      <c r="N441" s="37">
        <v>3</v>
      </c>
      <c r="O441" s="37">
        <v>985909.5</v>
      </c>
    </row>
    <row r="442" spans="1:15" x14ac:dyDescent="0.2">
      <c r="A442" s="36" t="s">
        <v>2855</v>
      </c>
      <c r="B442" s="37" t="s">
        <v>11</v>
      </c>
      <c r="C442" s="37">
        <v>38</v>
      </c>
      <c r="D442" s="37">
        <v>4685922</v>
      </c>
      <c r="E442" s="37">
        <v>0</v>
      </c>
      <c r="F442" s="37">
        <v>38</v>
      </c>
      <c r="G442" s="37">
        <v>4685921.8100558668</v>
      </c>
      <c r="H442" s="37">
        <v>25</v>
      </c>
      <c r="I442" s="37">
        <v>2672735</v>
      </c>
      <c r="J442" s="37">
        <v>116804.07635009312</v>
      </c>
      <c r="K442" s="37">
        <v>7</v>
      </c>
      <c r="L442" s="37">
        <v>827272</v>
      </c>
      <c r="M442" s="37">
        <v>817628.53445065184</v>
      </c>
      <c r="N442" s="37">
        <v>56</v>
      </c>
      <c r="O442" s="37">
        <v>6541028.2756052148</v>
      </c>
    </row>
    <row r="443" spans="1:15" x14ac:dyDescent="0.2">
      <c r="A443" s="36" t="s">
        <v>1843</v>
      </c>
      <c r="B443" s="37" t="s">
        <v>20</v>
      </c>
      <c r="C443" s="37">
        <v>0</v>
      </c>
      <c r="D443" s="37">
        <v>0</v>
      </c>
      <c r="E443" s="37">
        <v>0</v>
      </c>
      <c r="F443" s="37">
        <v>0</v>
      </c>
      <c r="G443" s="37">
        <v>0</v>
      </c>
      <c r="H443" s="37">
        <v>7</v>
      </c>
      <c r="I443" s="37">
        <v>49700000</v>
      </c>
      <c r="J443" s="37">
        <v>7100000</v>
      </c>
      <c r="K443" s="37">
        <v>4</v>
      </c>
      <c r="L443" s="37">
        <v>32836363</v>
      </c>
      <c r="M443" s="37">
        <v>28400000</v>
      </c>
      <c r="N443" s="37">
        <v>3</v>
      </c>
      <c r="O443" s="37">
        <v>21300000</v>
      </c>
    </row>
    <row r="444" spans="1:15" x14ac:dyDescent="0.2">
      <c r="A444" s="36" t="s">
        <v>2856</v>
      </c>
      <c r="B444" s="37" t="s">
        <v>20</v>
      </c>
      <c r="C444" s="37">
        <v>0</v>
      </c>
      <c r="D444" s="37">
        <v>0</v>
      </c>
      <c r="E444" s="37">
        <v>0</v>
      </c>
      <c r="F444" s="37">
        <v>0</v>
      </c>
      <c r="G444" s="37">
        <v>0</v>
      </c>
      <c r="H444" s="37">
        <v>1</v>
      </c>
      <c r="I444" s="37">
        <v>2427273</v>
      </c>
      <c r="J444" s="37">
        <v>2427273</v>
      </c>
      <c r="K444" s="37">
        <v>0</v>
      </c>
      <c r="L444" s="37">
        <v>0</v>
      </c>
      <c r="M444" s="37">
        <v>0</v>
      </c>
      <c r="N444" s="37">
        <v>1</v>
      </c>
      <c r="O444" s="37">
        <v>2427273</v>
      </c>
    </row>
    <row r="445" spans="1:15" x14ac:dyDescent="0.2">
      <c r="A445" s="36" t="s">
        <v>2857</v>
      </c>
      <c r="B445" s="37" t="s">
        <v>11</v>
      </c>
      <c r="C445" s="37">
        <v>0</v>
      </c>
      <c r="D445" s="37">
        <v>0</v>
      </c>
      <c r="E445" s="37">
        <v>0</v>
      </c>
      <c r="F445" s="37">
        <v>0</v>
      </c>
      <c r="G445" s="37">
        <v>0</v>
      </c>
      <c r="H445" s="37">
        <v>10</v>
      </c>
      <c r="I445" s="37">
        <v>5687272</v>
      </c>
      <c r="J445" s="37">
        <v>568727.19999999995</v>
      </c>
      <c r="K445" s="37">
        <v>2</v>
      </c>
      <c r="L445" s="37">
        <v>1254545</v>
      </c>
      <c r="M445" s="37">
        <v>1137454.3999999999</v>
      </c>
      <c r="N445" s="37">
        <v>8</v>
      </c>
      <c r="O445" s="37">
        <v>4549817.5999999996</v>
      </c>
    </row>
    <row r="446" spans="1:15" x14ac:dyDescent="0.2">
      <c r="A446" s="36" t="s">
        <v>563</v>
      </c>
      <c r="B446" s="37" t="s">
        <v>11</v>
      </c>
      <c r="C446" s="37">
        <v>4</v>
      </c>
      <c r="D446" s="37">
        <v>7963636</v>
      </c>
      <c r="E446" s="37">
        <v>0</v>
      </c>
      <c r="F446" s="37">
        <v>4</v>
      </c>
      <c r="G446" s="37">
        <v>7963636</v>
      </c>
      <c r="H446" s="37">
        <v>1</v>
      </c>
      <c r="I446" s="37">
        <v>2118182</v>
      </c>
      <c r="J446" s="37">
        <v>2016363.6</v>
      </c>
      <c r="K446" s="37">
        <v>0</v>
      </c>
      <c r="L446" s="37">
        <v>0</v>
      </c>
      <c r="M446" s="37">
        <v>0</v>
      </c>
      <c r="N446" s="37">
        <v>5</v>
      </c>
      <c r="O446" s="37">
        <v>10081818</v>
      </c>
    </row>
    <row r="447" spans="1:15" x14ac:dyDescent="0.2">
      <c r="A447" s="36" t="s">
        <v>2858</v>
      </c>
      <c r="B447" s="37" t="s">
        <v>171</v>
      </c>
      <c r="C447" s="37">
        <v>24</v>
      </c>
      <c r="D447" s="37">
        <v>9964662</v>
      </c>
      <c r="E447" s="37">
        <v>0</v>
      </c>
      <c r="F447" s="37">
        <v>24</v>
      </c>
      <c r="G447" s="37">
        <v>9964661.5</v>
      </c>
      <c r="H447" s="37">
        <v>8</v>
      </c>
      <c r="I447" s="37">
        <v>3563640</v>
      </c>
      <c r="J447" s="37">
        <v>422759.421875</v>
      </c>
      <c r="K447" s="37">
        <v>21</v>
      </c>
      <c r="L447" s="37">
        <v>9090902</v>
      </c>
      <c r="M447" s="37">
        <v>8877947.859375</v>
      </c>
      <c r="N447" s="37">
        <v>11</v>
      </c>
      <c r="O447" s="37">
        <v>4650353.640625</v>
      </c>
    </row>
    <row r="448" spans="1:15" x14ac:dyDescent="0.2">
      <c r="A448" s="36" t="s">
        <v>2859</v>
      </c>
      <c r="B448" s="37" t="s">
        <v>11</v>
      </c>
      <c r="C448" s="37">
        <v>0</v>
      </c>
      <c r="D448" s="37">
        <v>0</v>
      </c>
      <c r="E448" s="37">
        <v>0</v>
      </c>
      <c r="F448" s="37">
        <v>0</v>
      </c>
      <c r="G448" s="37">
        <v>0</v>
      </c>
      <c r="H448" s="37">
        <v>2</v>
      </c>
      <c r="I448" s="37">
        <v>2490910</v>
      </c>
      <c r="J448" s="37">
        <v>1245455</v>
      </c>
      <c r="K448" s="37">
        <v>2</v>
      </c>
      <c r="L448" s="37">
        <v>2745454</v>
      </c>
      <c r="M448" s="37">
        <v>2490910</v>
      </c>
      <c r="N448" s="37">
        <v>0</v>
      </c>
      <c r="O448" s="37">
        <v>0</v>
      </c>
    </row>
    <row r="449" spans="1:15" x14ac:dyDescent="0.2">
      <c r="A449" s="36" t="s">
        <v>2860</v>
      </c>
      <c r="B449" s="37" t="s">
        <v>11</v>
      </c>
      <c r="C449" s="37">
        <v>0</v>
      </c>
      <c r="D449" s="37">
        <v>0</v>
      </c>
      <c r="E449" s="37">
        <v>0</v>
      </c>
      <c r="F449" s="37">
        <v>0</v>
      </c>
      <c r="G449" s="37">
        <v>0</v>
      </c>
      <c r="H449" s="37">
        <v>4</v>
      </c>
      <c r="I449" s="37">
        <v>10145455</v>
      </c>
      <c r="J449" s="37">
        <v>2536363.75</v>
      </c>
      <c r="K449" s="37">
        <v>0</v>
      </c>
      <c r="L449" s="37">
        <v>0</v>
      </c>
      <c r="M449" s="37">
        <v>0</v>
      </c>
      <c r="N449" s="37">
        <v>4</v>
      </c>
      <c r="O449" s="37">
        <v>10145455</v>
      </c>
    </row>
    <row r="450" spans="1:15" x14ac:dyDescent="0.2">
      <c r="A450" s="36" t="s">
        <v>2861</v>
      </c>
      <c r="B450" s="37" t="s">
        <v>20</v>
      </c>
      <c r="C450" s="37">
        <v>0</v>
      </c>
      <c r="D450" s="37">
        <v>0</v>
      </c>
      <c r="E450" s="37">
        <v>0</v>
      </c>
      <c r="F450" s="37">
        <v>0</v>
      </c>
      <c r="G450" s="37">
        <v>0</v>
      </c>
      <c r="H450" s="37">
        <v>2</v>
      </c>
      <c r="I450" s="37">
        <v>2909090</v>
      </c>
      <c r="J450" s="37">
        <v>1454545</v>
      </c>
      <c r="K450" s="37">
        <v>2</v>
      </c>
      <c r="L450" s="37">
        <v>3854544</v>
      </c>
      <c r="M450" s="37">
        <v>2909090</v>
      </c>
      <c r="N450" s="37">
        <v>0</v>
      </c>
      <c r="O450" s="37">
        <v>0</v>
      </c>
    </row>
    <row r="451" spans="1:15" x14ac:dyDescent="0.2">
      <c r="A451" s="36" t="s">
        <v>2862</v>
      </c>
      <c r="B451" s="37" t="s">
        <v>2863</v>
      </c>
      <c r="C451" s="37">
        <v>0</v>
      </c>
      <c r="D451" s="37">
        <v>0</v>
      </c>
      <c r="E451" s="37">
        <v>0</v>
      </c>
      <c r="F451" s="37">
        <v>0</v>
      </c>
      <c r="G451" s="37">
        <v>0</v>
      </c>
      <c r="H451" s="37">
        <v>1</v>
      </c>
      <c r="I451" s="37">
        <v>0</v>
      </c>
      <c r="J451" s="37">
        <v>0</v>
      </c>
      <c r="K451" s="37">
        <v>1</v>
      </c>
      <c r="L451" s="37">
        <v>0</v>
      </c>
      <c r="M451" s="37">
        <v>0</v>
      </c>
      <c r="N451" s="37">
        <v>0</v>
      </c>
      <c r="O451" s="37">
        <v>0</v>
      </c>
    </row>
    <row r="452" spans="1:15" x14ac:dyDescent="0.2">
      <c r="A452" s="36" t="s">
        <v>2864</v>
      </c>
      <c r="B452" s="37" t="s">
        <v>34</v>
      </c>
      <c r="C452" s="37">
        <v>0</v>
      </c>
      <c r="D452" s="37">
        <v>0</v>
      </c>
      <c r="E452" s="37">
        <v>0</v>
      </c>
      <c r="F452" s="37">
        <v>0</v>
      </c>
      <c r="G452" s="37">
        <v>0</v>
      </c>
      <c r="H452" s="37">
        <v>1</v>
      </c>
      <c r="I452" s="37">
        <v>3136364</v>
      </c>
      <c r="J452" s="37">
        <v>3136364</v>
      </c>
      <c r="K452" s="37">
        <v>1</v>
      </c>
      <c r="L452" s="37">
        <v>3445455</v>
      </c>
      <c r="M452" s="37">
        <v>3136364</v>
      </c>
      <c r="N452" s="37">
        <v>0</v>
      </c>
      <c r="O452" s="37">
        <v>0</v>
      </c>
    </row>
    <row r="453" spans="1:15" x14ac:dyDescent="0.2">
      <c r="A453" s="36" t="s">
        <v>1411</v>
      </c>
      <c r="B453" s="37" t="s">
        <v>20</v>
      </c>
      <c r="C453" s="37">
        <v>7</v>
      </c>
      <c r="D453" s="37">
        <v>1050000</v>
      </c>
      <c r="E453" s="37">
        <v>0</v>
      </c>
      <c r="F453" s="37">
        <v>7</v>
      </c>
      <c r="G453" s="37">
        <v>1050000</v>
      </c>
      <c r="H453" s="37">
        <v>30</v>
      </c>
      <c r="I453" s="37">
        <v>4700000</v>
      </c>
      <c r="J453" s="37">
        <v>155405.40540540541</v>
      </c>
      <c r="K453" s="37">
        <v>9</v>
      </c>
      <c r="L453" s="37">
        <v>1516361</v>
      </c>
      <c r="M453" s="37">
        <v>1398648.6486486488</v>
      </c>
      <c r="N453" s="37">
        <v>28</v>
      </c>
      <c r="O453" s="37">
        <v>4351351.3513513515</v>
      </c>
    </row>
    <row r="454" spans="1:15" x14ac:dyDescent="0.2">
      <c r="A454" s="36" t="s">
        <v>2865</v>
      </c>
      <c r="B454" s="37" t="s">
        <v>20</v>
      </c>
      <c r="C454" s="37">
        <v>0</v>
      </c>
      <c r="D454" s="37">
        <v>0</v>
      </c>
      <c r="E454" s="37">
        <v>0</v>
      </c>
      <c r="F454" s="37">
        <v>0</v>
      </c>
      <c r="G454" s="37">
        <v>0</v>
      </c>
      <c r="H454" s="37">
        <v>7</v>
      </c>
      <c r="I454" s="37">
        <v>1680000</v>
      </c>
      <c r="J454" s="37">
        <v>240000</v>
      </c>
      <c r="K454" s="37">
        <v>2</v>
      </c>
      <c r="L454" s="37">
        <v>554545</v>
      </c>
      <c r="M454" s="37">
        <v>480000</v>
      </c>
      <c r="N454" s="37">
        <v>5</v>
      </c>
      <c r="O454" s="37">
        <v>1200000</v>
      </c>
    </row>
    <row r="455" spans="1:15" x14ac:dyDescent="0.2">
      <c r="A455" s="36" t="s">
        <v>2866</v>
      </c>
      <c r="B455" s="37" t="s">
        <v>20</v>
      </c>
      <c r="C455" s="37">
        <v>0</v>
      </c>
      <c r="D455" s="37">
        <v>0</v>
      </c>
      <c r="E455" s="37">
        <v>0</v>
      </c>
      <c r="F455" s="37">
        <v>0</v>
      </c>
      <c r="G455" s="37">
        <v>0</v>
      </c>
      <c r="H455" s="37">
        <v>7</v>
      </c>
      <c r="I455" s="37">
        <v>1950000</v>
      </c>
      <c r="J455" s="37">
        <v>278571.42857142858</v>
      </c>
      <c r="K455" s="37">
        <v>0</v>
      </c>
      <c r="L455" s="37">
        <v>0</v>
      </c>
      <c r="M455" s="37">
        <v>0</v>
      </c>
      <c r="N455" s="37">
        <v>7</v>
      </c>
      <c r="O455" s="37">
        <v>1950000</v>
      </c>
    </row>
    <row r="456" spans="1:15" x14ac:dyDescent="0.2">
      <c r="A456" s="36" t="s">
        <v>1501</v>
      </c>
      <c r="B456" s="37" t="s">
        <v>20</v>
      </c>
      <c r="C456" s="37">
        <v>5</v>
      </c>
      <c r="D456" s="37">
        <v>2350000</v>
      </c>
      <c r="E456" s="37">
        <v>0</v>
      </c>
      <c r="F456" s="37">
        <v>5</v>
      </c>
      <c r="G456" s="37">
        <v>2350000</v>
      </c>
      <c r="H456" s="37">
        <v>8</v>
      </c>
      <c r="I456" s="37">
        <v>3960000</v>
      </c>
      <c r="J456" s="37">
        <v>485384.61538461538</v>
      </c>
      <c r="K456" s="37">
        <v>3</v>
      </c>
      <c r="L456" s="37">
        <v>1500000</v>
      </c>
      <c r="M456" s="37">
        <v>1456153.846153846</v>
      </c>
      <c r="N456" s="37">
        <v>10</v>
      </c>
      <c r="O456" s="37">
        <v>4853846.153846154</v>
      </c>
    </row>
    <row r="457" spans="1:15" x14ac:dyDescent="0.2">
      <c r="A457" s="36" t="s">
        <v>94</v>
      </c>
      <c r="B457" s="37" t="s">
        <v>20</v>
      </c>
      <c r="C457" s="37">
        <v>1</v>
      </c>
      <c r="D457" s="37">
        <v>680000</v>
      </c>
      <c r="E457" s="37">
        <v>0</v>
      </c>
      <c r="F457" s="37">
        <v>1</v>
      </c>
      <c r="G457" s="37">
        <v>680000</v>
      </c>
      <c r="H457" s="37">
        <v>6</v>
      </c>
      <c r="I457" s="37">
        <v>4220000</v>
      </c>
      <c r="J457" s="37">
        <v>700000</v>
      </c>
      <c r="K457" s="37">
        <v>0</v>
      </c>
      <c r="L457" s="37">
        <v>0</v>
      </c>
      <c r="M457" s="37">
        <v>0</v>
      </c>
      <c r="N457" s="37">
        <v>7</v>
      </c>
      <c r="O457" s="37">
        <v>4900000</v>
      </c>
    </row>
    <row r="458" spans="1:15" x14ac:dyDescent="0.2">
      <c r="A458" s="36" t="s">
        <v>2867</v>
      </c>
      <c r="B458" s="37" t="s">
        <v>11</v>
      </c>
      <c r="C458" s="37">
        <v>42</v>
      </c>
      <c r="D458" s="37">
        <v>7247286</v>
      </c>
      <c r="E458" s="37">
        <v>0</v>
      </c>
      <c r="F458" s="37">
        <v>42</v>
      </c>
      <c r="G458" s="37">
        <v>7247285.6129032262</v>
      </c>
      <c r="H458" s="37">
        <v>6</v>
      </c>
      <c r="I458" s="37">
        <v>1140000</v>
      </c>
      <c r="J458" s="37">
        <v>174735.11693548388</v>
      </c>
      <c r="K458" s="37">
        <v>13</v>
      </c>
      <c r="L458" s="37">
        <v>2409084</v>
      </c>
      <c r="M458" s="37">
        <v>2271556.5201612907</v>
      </c>
      <c r="N458" s="37">
        <v>35</v>
      </c>
      <c r="O458" s="37">
        <v>6115729.0927419355</v>
      </c>
    </row>
    <row r="459" spans="1:15" x14ac:dyDescent="0.2">
      <c r="A459" s="36" t="s">
        <v>1410</v>
      </c>
      <c r="B459" s="37" t="s">
        <v>11</v>
      </c>
      <c r="C459" s="37">
        <v>22</v>
      </c>
      <c r="D459" s="37">
        <v>4277778</v>
      </c>
      <c r="E459" s="37">
        <v>0</v>
      </c>
      <c r="F459" s="37">
        <v>22</v>
      </c>
      <c r="G459" s="37">
        <v>4277777.777777778</v>
      </c>
      <c r="H459" s="37">
        <v>6</v>
      </c>
      <c r="I459" s="37">
        <v>1260000</v>
      </c>
      <c r="J459" s="37">
        <v>197777.77777777778</v>
      </c>
      <c r="K459" s="37">
        <v>0</v>
      </c>
      <c r="L459" s="37">
        <v>0</v>
      </c>
      <c r="M459" s="37">
        <v>0</v>
      </c>
      <c r="N459" s="37">
        <v>28</v>
      </c>
      <c r="O459" s="37">
        <v>5537777.777777778</v>
      </c>
    </row>
    <row r="460" spans="1:15" x14ac:dyDescent="0.2">
      <c r="A460" s="36" t="s">
        <v>604</v>
      </c>
      <c r="B460" s="37" t="s">
        <v>11</v>
      </c>
      <c r="C460" s="37">
        <v>32</v>
      </c>
      <c r="D460" s="37">
        <v>13096302</v>
      </c>
      <c r="E460" s="37">
        <v>0</v>
      </c>
      <c r="F460" s="37">
        <v>32</v>
      </c>
      <c r="G460" s="37">
        <v>13096302</v>
      </c>
      <c r="H460" s="37">
        <v>2</v>
      </c>
      <c r="I460" s="37">
        <v>880000</v>
      </c>
      <c r="J460" s="37">
        <v>411067.70588235295</v>
      </c>
      <c r="K460" s="37">
        <v>0</v>
      </c>
      <c r="L460" s="37">
        <v>0</v>
      </c>
      <c r="M460" s="37">
        <v>0</v>
      </c>
      <c r="N460" s="37">
        <v>34</v>
      </c>
      <c r="O460" s="37">
        <v>13976302</v>
      </c>
    </row>
    <row r="461" spans="1:15" x14ac:dyDescent="0.2">
      <c r="A461" s="36" t="s">
        <v>2868</v>
      </c>
      <c r="B461" s="37" t="s">
        <v>11</v>
      </c>
      <c r="C461" s="37">
        <v>0</v>
      </c>
      <c r="D461" s="37">
        <v>0</v>
      </c>
      <c r="E461" s="37">
        <v>0</v>
      </c>
      <c r="F461" s="37">
        <v>0</v>
      </c>
      <c r="G461" s="37">
        <v>0</v>
      </c>
      <c r="H461" s="37">
        <v>12</v>
      </c>
      <c r="I461" s="37">
        <v>30000000</v>
      </c>
      <c r="J461" s="37">
        <v>2500000</v>
      </c>
      <c r="K461" s="37">
        <v>0</v>
      </c>
      <c r="L461" s="37">
        <v>0</v>
      </c>
      <c r="M461" s="37">
        <v>0</v>
      </c>
      <c r="N461" s="37">
        <v>12</v>
      </c>
      <c r="O461" s="37">
        <v>30000000</v>
      </c>
    </row>
    <row r="462" spans="1:15" x14ac:dyDescent="0.2">
      <c r="A462" s="36" t="s">
        <v>2094</v>
      </c>
      <c r="B462" s="37" t="s">
        <v>11</v>
      </c>
      <c r="C462" s="37">
        <v>28</v>
      </c>
      <c r="D462" s="37">
        <v>9234045</v>
      </c>
      <c r="E462" s="37">
        <v>0</v>
      </c>
      <c r="F462" s="37">
        <v>28</v>
      </c>
      <c r="G462" s="37">
        <v>9234045.333333334</v>
      </c>
      <c r="H462" s="37">
        <v>30</v>
      </c>
      <c r="I462" s="37">
        <v>11263650</v>
      </c>
      <c r="J462" s="37">
        <v>353408.54022988508</v>
      </c>
      <c r="K462" s="37">
        <v>13</v>
      </c>
      <c r="L462" s="37">
        <v>5054545</v>
      </c>
      <c r="M462" s="37">
        <v>4594311.0229885057</v>
      </c>
      <c r="N462" s="37">
        <v>45</v>
      </c>
      <c r="O462" s="37">
        <v>15903384.31034483</v>
      </c>
    </row>
    <row r="463" spans="1:15" x14ac:dyDescent="0.2">
      <c r="A463" s="36" t="s">
        <v>2869</v>
      </c>
      <c r="B463" s="37" t="s">
        <v>171</v>
      </c>
      <c r="C463" s="37">
        <v>6</v>
      </c>
      <c r="D463" s="37">
        <v>2631816</v>
      </c>
      <c r="E463" s="37">
        <v>0</v>
      </c>
      <c r="F463" s="37">
        <v>6</v>
      </c>
      <c r="G463" s="37">
        <v>2631816</v>
      </c>
      <c r="H463" s="37">
        <v>2</v>
      </c>
      <c r="I463" s="37">
        <v>1036364</v>
      </c>
      <c r="J463" s="37">
        <v>458522.5</v>
      </c>
      <c r="K463" s="37">
        <v>0</v>
      </c>
      <c r="L463" s="37">
        <v>0</v>
      </c>
      <c r="M463" s="37">
        <v>0</v>
      </c>
      <c r="N463" s="37">
        <v>8</v>
      </c>
      <c r="O463" s="37">
        <v>3668180</v>
      </c>
    </row>
    <row r="464" spans="1:15" x14ac:dyDescent="0.2">
      <c r="A464" s="36" t="s">
        <v>2870</v>
      </c>
      <c r="B464" s="37" t="s">
        <v>11</v>
      </c>
      <c r="C464" s="37">
        <v>0</v>
      </c>
      <c r="D464" s="37">
        <v>0</v>
      </c>
      <c r="E464" s="37">
        <v>0</v>
      </c>
      <c r="F464" s="37">
        <v>0</v>
      </c>
      <c r="G464" s="37">
        <v>0</v>
      </c>
      <c r="H464" s="37">
        <v>1</v>
      </c>
      <c r="I464" s="37">
        <v>6000000</v>
      </c>
      <c r="J464" s="37">
        <v>6000000</v>
      </c>
      <c r="K464" s="37">
        <v>0</v>
      </c>
      <c r="L464" s="37">
        <v>0</v>
      </c>
      <c r="M464" s="37">
        <v>0</v>
      </c>
      <c r="N464" s="37">
        <v>1</v>
      </c>
      <c r="O464" s="37">
        <v>6000000</v>
      </c>
    </row>
    <row r="465" spans="1:15" x14ac:dyDescent="0.2">
      <c r="A465" s="36" t="s">
        <v>2871</v>
      </c>
      <c r="B465" s="37" t="s">
        <v>141</v>
      </c>
      <c r="C465" s="37">
        <v>0</v>
      </c>
      <c r="D465" s="37">
        <v>0</v>
      </c>
      <c r="E465" s="37">
        <v>0</v>
      </c>
      <c r="F465" s="37">
        <v>0</v>
      </c>
      <c r="G465" s="37">
        <v>0</v>
      </c>
      <c r="H465" s="37">
        <v>5</v>
      </c>
      <c r="I465" s="37">
        <v>954545</v>
      </c>
      <c r="J465" s="37">
        <v>190909</v>
      </c>
      <c r="K465" s="37">
        <v>0</v>
      </c>
      <c r="L465" s="37">
        <v>0</v>
      </c>
      <c r="M465" s="37">
        <v>0</v>
      </c>
      <c r="N465" s="37">
        <v>5</v>
      </c>
      <c r="O465" s="37">
        <v>954545</v>
      </c>
    </row>
    <row r="466" spans="1:15" x14ac:dyDescent="0.2">
      <c r="A466" s="36" t="s">
        <v>2872</v>
      </c>
      <c r="B466" s="37" t="s">
        <v>25</v>
      </c>
      <c r="C466" s="37">
        <v>0</v>
      </c>
      <c r="D466" s="37">
        <v>0</v>
      </c>
      <c r="E466" s="37">
        <v>0</v>
      </c>
      <c r="F466" s="37">
        <v>0</v>
      </c>
      <c r="G466" s="37">
        <v>0</v>
      </c>
      <c r="H466" s="37">
        <v>4</v>
      </c>
      <c r="I466" s="37">
        <v>30363638</v>
      </c>
      <c r="J466" s="37">
        <v>7590909.5</v>
      </c>
      <c r="K466" s="37">
        <v>1</v>
      </c>
      <c r="L466" s="37">
        <v>8536364</v>
      </c>
      <c r="M466" s="37">
        <v>7590909.5</v>
      </c>
      <c r="N466" s="37">
        <v>3</v>
      </c>
      <c r="O466" s="37">
        <v>22772728.5</v>
      </c>
    </row>
    <row r="467" spans="1:15" x14ac:dyDescent="0.2">
      <c r="A467" s="36" t="s">
        <v>1503</v>
      </c>
      <c r="B467" s="37" t="s">
        <v>11</v>
      </c>
      <c r="C467" s="37">
        <v>10</v>
      </c>
      <c r="D467" s="37">
        <v>3755450</v>
      </c>
      <c r="E467" s="37">
        <v>0</v>
      </c>
      <c r="F467" s="37">
        <v>10</v>
      </c>
      <c r="G467" s="37">
        <v>3755450</v>
      </c>
      <c r="H467" s="37">
        <v>30</v>
      </c>
      <c r="I467" s="37">
        <v>12081810</v>
      </c>
      <c r="J467" s="37">
        <v>395931.5</v>
      </c>
      <c r="K467" s="37">
        <v>8</v>
      </c>
      <c r="L467" s="37">
        <v>3427270</v>
      </c>
      <c r="M467" s="37">
        <v>3167452</v>
      </c>
      <c r="N467" s="37">
        <v>32</v>
      </c>
      <c r="O467" s="37">
        <v>12669808</v>
      </c>
    </row>
    <row r="468" spans="1:15" x14ac:dyDescent="0.2">
      <c r="A468" s="36" t="s">
        <v>1653</v>
      </c>
      <c r="B468" s="37" t="s">
        <v>20</v>
      </c>
      <c r="C468" s="37">
        <v>38</v>
      </c>
      <c r="D468" s="37">
        <v>33653453</v>
      </c>
      <c r="E468" s="37">
        <v>0</v>
      </c>
      <c r="F468" s="37">
        <v>38</v>
      </c>
      <c r="G468" s="37">
        <v>33653452.785714284</v>
      </c>
      <c r="H468" s="37">
        <v>22</v>
      </c>
      <c r="I468" s="37">
        <v>19836364</v>
      </c>
      <c r="J468" s="37">
        <v>891496.94642857136</v>
      </c>
      <c r="K468" s="37">
        <v>11</v>
      </c>
      <c r="L468" s="37">
        <v>11331819</v>
      </c>
      <c r="M468" s="37">
        <v>9806466.4107142854</v>
      </c>
      <c r="N468" s="37">
        <v>49</v>
      </c>
      <c r="O468" s="37">
        <v>43683350.375</v>
      </c>
    </row>
    <row r="469" spans="1:15" x14ac:dyDescent="0.2">
      <c r="A469" s="36" t="s">
        <v>2873</v>
      </c>
      <c r="B469" s="37" t="s">
        <v>25</v>
      </c>
      <c r="C469" s="37">
        <v>0</v>
      </c>
      <c r="D469" s="37">
        <v>0</v>
      </c>
      <c r="E469" s="37">
        <v>0</v>
      </c>
      <c r="F469" s="37">
        <v>0</v>
      </c>
      <c r="G469" s="37">
        <v>0</v>
      </c>
      <c r="H469" s="37">
        <v>15</v>
      </c>
      <c r="I469" s="37">
        <v>117936368</v>
      </c>
      <c r="J469" s="37">
        <v>7862424.5333333332</v>
      </c>
      <c r="K469" s="37">
        <v>13</v>
      </c>
      <c r="L469" s="37">
        <v>112581822</v>
      </c>
      <c r="M469" s="37">
        <v>102211518.93333334</v>
      </c>
      <c r="N469" s="37">
        <v>2</v>
      </c>
      <c r="O469" s="37">
        <v>15724849.066666663</v>
      </c>
    </row>
    <row r="470" spans="1:15" x14ac:dyDescent="0.2">
      <c r="A470" s="36" t="s">
        <v>2874</v>
      </c>
      <c r="B470" s="37" t="s">
        <v>11</v>
      </c>
      <c r="C470" s="37">
        <v>0</v>
      </c>
      <c r="D470" s="37">
        <v>0</v>
      </c>
      <c r="E470" s="37">
        <v>0</v>
      </c>
      <c r="F470" s="37">
        <v>0</v>
      </c>
      <c r="G470" s="37">
        <v>0</v>
      </c>
      <c r="H470" s="37">
        <v>2</v>
      </c>
      <c r="I470" s="37">
        <v>3818182</v>
      </c>
      <c r="J470" s="37">
        <v>1909091</v>
      </c>
      <c r="K470" s="37">
        <v>0</v>
      </c>
      <c r="L470" s="37">
        <v>0</v>
      </c>
      <c r="M470" s="37">
        <v>0</v>
      </c>
      <c r="N470" s="37">
        <v>2</v>
      </c>
      <c r="O470" s="37">
        <v>3818182</v>
      </c>
    </row>
    <row r="471" spans="1:15" x14ac:dyDescent="0.2">
      <c r="A471" s="36" t="s">
        <v>2875</v>
      </c>
      <c r="B471" s="37" t="s">
        <v>11</v>
      </c>
      <c r="C471" s="37">
        <v>0</v>
      </c>
      <c r="D471" s="37">
        <v>0</v>
      </c>
      <c r="E471" s="37">
        <v>0</v>
      </c>
      <c r="F471" s="37">
        <v>0</v>
      </c>
      <c r="G471" s="37">
        <v>0</v>
      </c>
      <c r="H471" s="37">
        <v>5</v>
      </c>
      <c r="I471" s="37">
        <v>7863635</v>
      </c>
      <c r="J471" s="37">
        <v>1572727</v>
      </c>
      <c r="K471" s="37">
        <v>4</v>
      </c>
      <c r="L471" s="37">
        <v>7090908</v>
      </c>
      <c r="M471" s="37">
        <v>6290908</v>
      </c>
      <c r="N471" s="37">
        <v>1</v>
      </c>
      <c r="O471" s="37">
        <v>1572727</v>
      </c>
    </row>
    <row r="472" spans="1:15" x14ac:dyDescent="0.2">
      <c r="A472" s="36" t="s">
        <v>2876</v>
      </c>
      <c r="B472" s="37" t="s">
        <v>11</v>
      </c>
      <c r="C472" s="37">
        <v>0</v>
      </c>
      <c r="D472" s="37">
        <v>0</v>
      </c>
      <c r="E472" s="37">
        <v>0</v>
      </c>
      <c r="F472" s="37">
        <v>0</v>
      </c>
      <c r="G472" s="37">
        <v>0</v>
      </c>
      <c r="H472" s="37">
        <v>5</v>
      </c>
      <c r="I472" s="37">
        <v>5977275</v>
      </c>
      <c r="J472" s="37">
        <v>1195455</v>
      </c>
      <c r="K472" s="37">
        <v>5</v>
      </c>
      <c r="L472" s="37">
        <v>8409090</v>
      </c>
      <c r="M472" s="37">
        <v>5977275</v>
      </c>
      <c r="N472" s="37">
        <v>0</v>
      </c>
      <c r="O472" s="37">
        <v>0</v>
      </c>
    </row>
    <row r="473" spans="1:15" x14ac:dyDescent="0.2">
      <c r="A473" s="36" t="s">
        <v>2877</v>
      </c>
      <c r="B473" s="37" t="s">
        <v>11</v>
      </c>
      <c r="C473" s="37">
        <v>0</v>
      </c>
      <c r="D473" s="37">
        <v>0</v>
      </c>
      <c r="E473" s="37">
        <v>0</v>
      </c>
      <c r="F473" s="37">
        <v>0</v>
      </c>
      <c r="G473" s="37">
        <v>0</v>
      </c>
      <c r="H473" s="37">
        <v>1</v>
      </c>
      <c r="I473" s="37">
        <v>1927273</v>
      </c>
      <c r="J473" s="37">
        <v>1927273</v>
      </c>
      <c r="K473" s="37">
        <v>1</v>
      </c>
      <c r="L473" s="37">
        <v>2863636</v>
      </c>
      <c r="M473" s="37">
        <v>1927273</v>
      </c>
      <c r="N473" s="37">
        <v>0</v>
      </c>
      <c r="O473" s="37">
        <v>0</v>
      </c>
    </row>
    <row r="474" spans="1:15" x14ac:dyDescent="0.2">
      <c r="A474" s="36" t="s">
        <v>668</v>
      </c>
      <c r="B474" s="37" t="s">
        <v>20</v>
      </c>
      <c r="C474" s="37">
        <v>5</v>
      </c>
      <c r="D474" s="37">
        <v>1545455</v>
      </c>
      <c r="E474" s="37">
        <v>0</v>
      </c>
      <c r="F474" s="37">
        <v>5</v>
      </c>
      <c r="G474" s="37">
        <v>1545455</v>
      </c>
      <c r="H474" s="37">
        <v>16</v>
      </c>
      <c r="I474" s="37">
        <v>4509088</v>
      </c>
      <c r="J474" s="37">
        <v>288311.57142857142</v>
      </c>
      <c r="K474" s="37">
        <v>0</v>
      </c>
      <c r="L474" s="37">
        <v>0</v>
      </c>
      <c r="M474" s="37">
        <v>0</v>
      </c>
      <c r="N474" s="37">
        <v>21</v>
      </c>
      <c r="O474" s="37">
        <v>6054543</v>
      </c>
    </row>
    <row r="475" spans="1:15" x14ac:dyDescent="0.2">
      <c r="A475" s="36" t="s">
        <v>2878</v>
      </c>
      <c r="B475" s="37" t="s">
        <v>20</v>
      </c>
      <c r="C475" s="37">
        <v>0</v>
      </c>
      <c r="D475" s="37">
        <v>0</v>
      </c>
      <c r="E475" s="37">
        <v>0</v>
      </c>
      <c r="F475" s="37">
        <v>0</v>
      </c>
      <c r="G475" s="37">
        <v>0</v>
      </c>
      <c r="H475" s="37">
        <v>9</v>
      </c>
      <c r="I475" s="37">
        <v>6150906</v>
      </c>
      <c r="J475" s="37">
        <v>683434</v>
      </c>
      <c r="K475" s="37">
        <v>2</v>
      </c>
      <c r="L475" s="37">
        <v>1745454</v>
      </c>
      <c r="M475" s="37">
        <v>1366868</v>
      </c>
      <c r="N475" s="37">
        <v>7</v>
      </c>
      <c r="O475" s="37">
        <v>4784038</v>
      </c>
    </row>
    <row r="476" spans="1:15" x14ac:dyDescent="0.2">
      <c r="A476" s="36" t="s">
        <v>2879</v>
      </c>
      <c r="B476" s="37" t="s">
        <v>25</v>
      </c>
      <c r="C476" s="37">
        <v>0</v>
      </c>
      <c r="D476" s="37">
        <v>0</v>
      </c>
      <c r="E476" s="37">
        <v>0</v>
      </c>
      <c r="F476" s="37">
        <v>0</v>
      </c>
      <c r="G476" s="37">
        <v>0</v>
      </c>
      <c r="H476" s="37">
        <v>1</v>
      </c>
      <c r="I476" s="37">
        <v>6963636</v>
      </c>
      <c r="J476" s="37">
        <v>6963636</v>
      </c>
      <c r="K476" s="37">
        <v>0</v>
      </c>
      <c r="L476" s="37">
        <v>0</v>
      </c>
      <c r="M476" s="37">
        <v>0</v>
      </c>
      <c r="N476" s="37">
        <v>1</v>
      </c>
      <c r="O476" s="37">
        <v>6963636</v>
      </c>
    </row>
    <row r="477" spans="1:15" x14ac:dyDescent="0.2">
      <c r="A477" s="36" t="s">
        <v>2880</v>
      </c>
      <c r="B477" s="37" t="s">
        <v>20</v>
      </c>
      <c r="C477" s="37">
        <v>0</v>
      </c>
      <c r="D477" s="37">
        <v>0</v>
      </c>
      <c r="E477" s="37">
        <v>0</v>
      </c>
      <c r="F477" s="37">
        <v>0</v>
      </c>
      <c r="G477" s="37">
        <v>0</v>
      </c>
      <c r="H477" s="37">
        <v>1</v>
      </c>
      <c r="I477" s="37">
        <v>1000000</v>
      </c>
      <c r="J477" s="37">
        <v>1000000</v>
      </c>
      <c r="K477" s="37">
        <v>0</v>
      </c>
      <c r="L477" s="37">
        <v>0</v>
      </c>
      <c r="M477" s="37">
        <v>0</v>
      </c>
      <c r="N477" s="37">
        <v>1</v>
      </c>
      <c r="O477" s="37">
        <v>1000000</v>
      </c>
    </row>
    <row r="478" spans="1:15" x14ac:dyDescent="0.2">
      <c r="A478" s="36" t="s">
        <v>495</v>
      </c>
      <c r="B478" s="37" t="s">
        <v>11</v>
      </c>
      <c r="C478" s="37">
        <v>14</v>
      </c>
      <c r="D478" s="37">
        <v>48645448</v>
      </c>
      <c r="E478" s="37">
        <v>0</v>
      </c>
      <c r="F478" s="37">
        <v>14</v>
      </c>
      <c r="G478" s="37">
        <v>48645448</v>
      </c>
      <c r="H478" s="37">
        <v>4</v>
      </c>
      <c r="I478" s="37">
        <v>11281819</v>
      </c>
      <c r="J478" s="37">
        <v>3329292.611111111</v>
      </c>
      <c r="K478" s="37">
        <v>0</v>
      </c>
      <c r="L478" s="37">
        <v>0</v>
      </c>
      <c r="M478" s="37">
        <v>0</v>
      </c>
      <c r="N478" s="37">
        <v>18</v>
      </c>
      <c r="O478" s="37">
        <v>59927267</v>
      </c>
    </row>
    <row r="479" spans="1:15" x14ac:dyDescent="0.2">
      <c r="A479" s="36" t="s">
        <v>2881</v>
      </c>
      <c r="B479" s="37" t="s">
        <v>11</v>
      </c>
      <c r="C479" s="37">
        <v>0</v>
      </c>
      <c r="D479" s="37">
        <v>0</v>
      </c>
      <c r="E479" s="37">
        <v>0</v>
      </c>
      <c r="F479" s="37">
        <v>0</v>
      </c>
      <c r="G479" s="37">
        <v>0</v>
      </c>
      <c r="H479" s="37">
        <v>2</v>
      </c>
      <c r="I479" s="37">
        <v>5500000</v>
      </c>
      <c r="J479" s="37">
        <v>2750000</v>
      </c>
      <c r="K479" s="37">
        <v>2</v>
      </c>
      <c r="L479" s="37">
        <v>7200000</v>
      </c>
      <c r="M479" s="37">
        <v>5500000</v>
      </c>
      <c r="N479" s="37">
        <v>0</v>
      </c>
      <c r="O479" s="37">
        <v>0</v>
      </c>
    </row>
    <row r="480" spans="1:15" x14ac:dyDescent="0.2">
      <c r="A480" s="36" t="s">
        <v>2882</v>
      </c>
      <c r="B480" s="37" t="s">
        <v>11</v>
      </c>
      <c r="C480" s="37">
        <v>0</v>
      </c>
      <c r="D480" s="37">
        <v>0</v>
      </c>
      <c r="E480" s="37">
        <v>0</v>
      </c>
      <c r="F480" s="37">
        <v>0</v>
      </c>
      <c r="G480" s="37">
        <v>0</v>
      </c>
      <c r="H480" s="37">
        <v>20</v>
      </c>
      <c r="I480" s="37">
        <v>5140000</v>
      </c>
      <c r="J480" s="37">
        <v>257000</v>
      </c>
      <c r="K480" s="37">
        <v>1</v>
      </c>
      <c r="L480" s="37">
        <v>330000</v>
      </c>
      <c r="M480" s="37">
        <v>257000</v>
      </c>
      <c r="N480" s="37">
        <v>19</v>
      </c>
      <c r="O480" s="37">
        <v>4883000</v>
      </c>
    </row>
    <row r="481" spans="1:15" x14ac:dyDescent="0.2">
      <c r="A481" s="36" t="s">
        <v>918</v>
      </c>
      <c r="B481" s="37" t="s">
        <v>25</v>
      </c>
      <c r="C481" s="37">
        <v>5</v>
      </c>
      <c r="D481" s="37">
        <v>1263635</v>
      </c>
      <c r="E481" s="37">
        <v>0</v>
      </c>
      <c r="F481" s="37">
        <v>5</v>
      </c>
      <c r="G481" s="37">
        <v>1263635</v>
      </c>
      <c r="H481" s="37">
        <v>2</v>
      </c>
      <c r="I481" s="37">
        <v>500000</v>
      </c>
      <c r="J481" s="37">
        <v>251947.85714285713</v>
      </c>
      <c r="K481" s="37">
        <v>0</v>
      </c>
      <c r="L481" s="37">
        <v>0</v>
      </c>
      <c r="M481" s="37">
        <v>0</v>
      </c>
      <c r="N481" s="37">
        <v>7</v>
      </c>
      <c r="O481" s="37">
        <v>1763635</v>
      </c>
    </row>
    <row r="482" spans="1:15" x14ac:dyDescent="0.2">
      <c r="A482" s="36" t="s">
        <v>2883</v>
      </c>
      <c r="B482" s="37" t="s">
        <v>11</v>
      </c>
      <c r="C482" s="37">
        <v>0</v>
      </c>
      <c r="D482" s="37">
        <v>0</v>
      </c>
      <c r="E482" s="37">
        <v>0</v>
      </c>
      <c r="F482" s="37">
        <v>0</v>
      </c>
      <c r="G482" s="37">
        <v>0</v>
      </c>
      <c r="H482" s="37">
        <v>2</v>
      </c>
      <c r="I482" s="37">
        <v>6236364</v>
      </c>
      <c r="J482" s="37">
        <v>3118182</v>
      </c>
      <c r="K482" s="37">
        <v>2</v>
      </c>
      <c r="L482" s="37">
        <v>6818182</v>
      </c>
      <c r="M482" s="37">
        <v>6236364</v>
      </c>
      <c r="N482" s="37">
        <v>0</v>
      </c>
      <c r="O482" s="37">
        <v>0</v>
      </c>
    </row>
    <row r="483" spans="1:15" x14ac:dyDescent="0.2">
      <c r="A483" s="36" t="s">
        <v>2884</v>
      </c>
      <c r="B483" s="37" t="s">
        <v>11</v>
      </c>
      <c r="C483" s="37">
        <v>0</v>
      </c>
      <c r="D483" s="37">
        <v>0</v>
      </c>
      <c r="E483" s="37">
        <v>0</v>
      </c>
      <c r="F483" s="37">
        <v>0</v>
      </c>
      <c r="G483" s="37">
        <v>0</v>
      </c>
      <c r="H483" s="37">
        <v>22</v>
      </c>
      <c r="I483" s="37">
        <v>89954551</v>
      </c>
      <c r="J483" s="37">
        <v>4088843.2272727271</v>
      </c>
      <c r="K483" s="37">
        <v>22</v>
      </c>
      <c r="L483" s="37">
        <v>105118182</v>
      </c>
      <c r="M483" s="37">
        <v>89954551</v>
      </c>
      <c r="N483" s="37">
        <v>0</v>
      </c>
      <c r="O483" s="37">
        <v>0</v>
      </c>
    </row>
    <row r="484" spans="1:15" x14ac:dyDescent="0.2">
      <c r="A484" s="36" t="s">
        <v>2885</v>
      </c>
      <c r="B484" s="37" t="s">
        <v>11</v>
      </c>
      <c r="C484" s="37">
        <v>0</v>
      </c>
      <c r="D484" s="37">
        <v>0</v>
      </c>
      <c r="E484" s="37">
        <v>0</v>
      </c>
      <c r="F484" s="37">
        <v>0</v>
      </c>
      <c r="G484" s="37">
        <v>0</v>
      </c>
      <c r="H484" s="37">
        <v>17</v>
      </c>
      <c r="I484" s="37">
        <v>69136367</v>
      </c>
      <c r="J484" s="37">
        <v>4066845.1176470588</v>
      </c>
      <c r="K484" s="37">
        <v>0</v>
      </c>
      <c r="L484" s="37">
        <v>0</v>
      </c>
      <c r="M484" s="37">
        <v>0</v>
      </c>
      <c r="N484" s="37">
        <v>17</v>
      </c>
      <c r="O484" s="37">
        <v>69136367</v>
      </c>
    </row>
    <row r="485" spans="1:15" x14ac:dyDescent="0.2">
      <c r="A485" s="36" t="s">
        <v>2171</v>
      </c>
      <c r="B485" s="37" t="s">
        <v>20</v>
      </c>
      <c r="C485" s="37">
        <v>0</v>
      </c>
      <c r="D485" s="37">
        <v>0</v>
      </c>
      <c r="E485" s="37">
        <v>0</v>
      </c>
      <c r="F485" s="37">
        <v>0</v>
      </c>
      <c r="G485" s="37">
        <v>0</v>
      </c>
      <c r="H485" s="37">
        <v>4</v>
      </c>
      <c r="I485" s="37">
        <v>32400000</v>
      </c>
      <c r="J485" s="37">
        <v>8100000</v>
      </c>
      <c r="K485" s="37">
        <v>3</v>
      </c>
      <c r="L485" s="37">
        <v>26972727</v>
      </c>
      <c r="M485" s="37">
        <v>24300000</v>
      </c>
      <c r="N485" s="37">
        <v>1</v>
      </c>
      <c r="O485" s="37">
        <v>8100000</v>
      </c>
    </row>
    <row r="486" spans="1:15" x14ac:dyDescent="0.2">
      <c r="A486" s="36" t="s">
        <v>2886</v>
      </c>
      <c r="B486" s="37" t="s">
        <v>11</v>
      </c>
      <c r="C486" s="37">
        <v>0</v>
      </c>
      <c r="D486" s="37">
        <v>0</v>
      </c>
      <c r="E486" s="37">
        <v>0</v>
      </c>
      <c r="F486" s="37">
        <v>0</v>
      </c>
      <c r="G486" s="37">
        <v>0</v>
      </c>
      <c r="H486" s="37">
        <v>10</v>
      </c>
      <c r="I486" s="37">
        <v>7139090</v>
      </c>
      <c r="J486" s="37">
        <v>713909</v>
      </c>
      <c r="K486" s="37">
        <v>0</v>
      </c>
      <c r="L486" s="37">
        <v>0</v>
      </c>
      <c r="M486" s="37">
        <v>0</v>
      </c>
      <c r="N486" s="37">
        <v>10</v>
      </c>
      <c r="O486" s="37">
        <v>7139090</v>
      </c>
    </row>
    <row r="487" spans="1:15" x14ac:dyDescent="0.2">
      <c r="A487" s="36" t="s">
        <v>2176</v>
      </c>
      <c r="B487" s="37" t="s">
        <v>11</v>
      </c>
      <c r="C487" s="37">
        <v>9</v>
      </c>
      <c r="D487" s="37">
        <v>6119760</v>
      </c>
      <c r="E487" s="37">
        <v>0</v>
      </c>
      <c r="F487" s="37">
        <v>9</v>
      </c>
      <c r="G487" s="37">
        <v>6119759.7391304374</v>
      </c>
      <c r="H487" s="37">
        <v>45</v>
      </c>
      <c r="I487" s="37">
        <v>29236364</v>
      </c>
      <c r="J487" s="37">
        <v>654743.03220611915</v>
      </c>
      <c r="K487" s="37">
        <v>27</v>
      </c>
      <c r="L487" s="37">
        <v>20209082</v>
      </c>
      <c r="M487" s="37">
        <v>17678061.869565219</v>
      </c>
      <c r="N487" s="37">
        <v>27</v>
      </c>
      <c r="O487" s="37">
        <v>17678061.869565219</v>
      </c>
    </row>
    <row r="488" spans="1:15" x14ac:dyDescent="0.2">
      <c r="A488" s="36" t="s">
        <v>2887</v>
      </c>
      <c r="B488" s="37" t="s">
        <v>11</v>
      </c>
      <c r="C488" s="37">
        <v>0</v>
      </c>
      <c r="D488" s="37">
        <v>0</v>
      </c>
      <c r="E488" s="37">
        <v>0</v>
      </c>
      <c r="F488" s="37">
        <v>0</v>
      </c>
      <c r="G488" s="37">
        <v>0</v>
      </c>
      <c r="H488" s="37">
        <v>3</v>
      </c>
      <c r="I488" s="37">
        <v>1740000</v>
      </c>
      <c r="J488" s="37">
        <v>580000</v>
      </c>
      <c r="K488" s="37">
        <v>0</v>
      </c>
      <c r="L488" s="37">
        <v>0</v>
      </c>
      <c r="M488" s="37">
        <v>0</v>
      </c>
      <c r="N488" s="37">
        <v>3</v>
      </c>
      <c r="O488" s="37">
        <v>1740000</v>
      </c>
    </row>
    <row r="489" spans="1:15" x14ac:dyDescent="0.2">
      <c r="A489" s="36" t="s">
        <v>2888</v>
      </c>
      <c r="B489" s="37" t="s">
        <v>11</v>
      </c>
      <c r="C489" s="37">
        <v>0</v>
      </c>
      <c r="D489" s="37">
        <v>0</v>
      </c>
      <c r="E489" s="37">
        <v>0</v>
      </c>
      <c r="F489" s="37">
        <v>0</v>
      </c>
      <c r="G489" s="37">
        <v>0</v>
      </c>
      <c r="H489" s="37">
        <v>5</v>
      </c>
      <c r="I489" s="37">
        <v>3900000</v>
      </c>
      <c r="J489" s="37">
        <v>780000</v>
      </c>
      <c r="K489" s="37">
        <v>2</v>
      </c>
      <c r="L489" s="37">
        <v>1800000</v>
      </c>
      <c r="M489" s="37">
        <v>1560000</v>
      </c>
      <c r="N489" s="37">
        <v>3</v>
      </c>
      <c r="O489" s="37">
        <v>2340000</v>
      </c>
    </row>
    <row r="490" spans="1:15" x14ac:dyDescent="0.2">
      <c r="A490" s="36" t="s">
        <v>299</v>
      </c>
      <c r="B490" s="37" t="s">
        <v>11</v>
      </c>
      <c r="C490" s="37">
        <v>6</v>
      </c>
      <c r="D490" s="37">
        <v>3599998</v>
      </c>
      <c r="E490" s="37">
        <v>0</v>
      </c>
      <c r="F490" s="37">
        <v>6</v>
      </c>
      <c r="G490" s="37">
        <v>3599998</v>
      </c>
      <c r="H490" s="37">
        <v>6</v>
      </c>
      <c r="I490" s="37">
        <v>3681816</v>
      </c>
      <c r="J490" s="37">
        <v>606817.83333333337</v>
      </c>
      <c r="K490" s="37">
        <v>1</v>
      </c>
      <c r="L490" s="37">
        <v>681818</v>
      </c>
      <c r="M490" s="37">
        <v>606817.83333333337</v>
      </c>
      <c r="N490" s="37">
        <v>11</v>
      </c>
      <c r="O490" s="37">
        <v>6674996.166666667</v>
      </c>
    </row>
    <row r="491" spans="1:15" x14ac:dyDescent="0.2">
      <c r="A491" s="36" t="s">
        <v>2889</v>
      </c>
      <c r="B491" s="37" t="s">
        <v>11</v>
      </c>
      <c r="C491" s="37">
        <v>0</v>
      </c>
      <c r="D491" s="37">
        <v>0</v>
      </c>
      <c r="E491" s="37">
        <v>0</v>
      </c>
      <c r="F491" s="37">
        <v>0</v>
      </c>
      <c r="G491" s="37">
        <v>0</v>
      </c>
      <c r="H491" s="37">
        <v>9</v>
      </c>
      <c r="I491" s="37">
        <v>8820909</v>
      </c>
      <c r="J491" s="37">
        <v>980101</v>
      </c>
      <c r="K491" s="37">
        <v>0</v>
      </c>
      <c r="L491" s="37">
        <v>0</v>
      </c>
      <c r="M491" s="37">
        <v>0</v>
      </c>
      <c r="N491" s="37">
        <v>9</v>
      </c>
      <c r="O491" s="37">
        <v>8820909</v>
      </c>
    </row>
    <row r="492" spans="1:15" x14ac:dyDescent="0.2">
      <c r="A492" s="36" t="s">
        <v>2890</v>
      </c>
      <c r="B492" s="37" t="s">
        <v>25</v>
      </c>
      <c r="C492" s="37">
        <v>0</v>
      </c>
      <c r="D492" s="37">
        <v>0</v>
      </c>
      <c r="E492" s="37">
        <v>0</v>
      </c>
      <c r="F492" s="37">
        <v>0</v>
      </c>
      <c r="G492" s="37">
        <v>0</v>
      </c>
      <c r="H492" s="37">
        <v>20</v>
      </c>
      <c r="I492" s="37">
        <v>4636360</v>
      </c>
      <c r="J492" s="37">
        <v>231818</v>
      </c>
      <c r="K492" s="37">
        <v>1</v>
      </c>
      <c r="L492" s="37">
        <v>318182</v>
      </c>
      <c r="M492" s="37">
        <v>231818</v>
      </c>
      <c r="N492" s="37">
        <v>19</v>
      </c>
      <c r="O492" s="37">
        <v>4404542</v>
      </c>
    </row>
    <row r="493" spans="1:15" x14ac:dyDescent="0.2">
      <c r="A493" s="36" t="s">
        <v>2891</v>
      </c>
      <c r="B493" s="37" t="s">
        <v>25</v>
      </c>
      <c r="C493" s="37">
        <v>9</v>
      </c>
      <c r="D493" s="37">
        <v>1524789</v>
      </c>
      <c r="E493" s="37">
        <v>0</v>
      </c>
      <c r="F493" s="37">
        <v>9</v>
      </c>
      <c r="G493" s="37">
        <v>1524789</v>
      </c>
      <c r="H493" s="37">
        <v>21</v>
      </c>
      <c r="I493" s="37">
        <v>3727269</v>
      </c>
      <c r="J493" s="37">
        <v>175068.6</v>
      </c>
      <c r="K493" s="37">
        <v>1</v>
      </c>
      <c r="L493" s="37">
        <v>254545</v>
      </c>
      <c r="M493" s="37">
        <v>175068.6</v>
      </c>
      <c r="N493" s="37">
        <v>29</v>
      </c>
      <c r="O493" s="37">
        <v>5076989.4000000004</v>
      </c>
    </row>
    <row r="494" spans="1:15" x14ac:dyDescent="0.2">
      <c r="A494" s="36" t="s">
        <v>2892</v>
      </c>
      <c r="B494" s="37" t="s">
        <v>11</v>
      </c>
      <c r="C494" s="37">
        <v>0</v>
      </c>
      <c r="D494" s="37">
        <v>0</v>
      </c>
      <c r="E494" s="37">
        <v>0</v>
      </c>
      <c r="F494" s="37">
        <v>0</v>
      </c>
      <c r="G494" s="37">
        <v>0</v>
      </c>
      <c r="H494" s="37">
        <v>13</v>
      </c>
      <c r="I494" s="37">
        <v>54636363</v>
      </c>
      <c r="J494" s="37">
        <v>4202797.153846154</v>
      </c>
      <c r="K494" s="37">
        <v>8</v>
      </c>
      <c r="L494" s="37">
        <v>38445455</v>
      </c>
      <c r="M494" s="37">
        <v>33622377.230769232</v>
      </c>
      <c r="N494" s="37">
        <v>5</v>
      </c>
      <c r="O494" s="37">
        <v>21013985.769230768</v>
      </c>
    </row>
    <row r="495" spans="1:15" x14ac:dyDescent="0.2">
      <c r="A495" s="36" t="s">
        <v>2893</v>
      </c>
      <c r="B495" s="37" t="s">
        <v>11</v>
      </c>
      <c r="C495" s="37">
        <v>0</v>
      </c>
      <c r="D495" s="37">
        <v>0</v>
      </c>
      <c r="E495" s="37">
        <v>0</v>
      </c>
      <c r="F495" s="37">
        <v>0</v>
      </c>
      <c r="G495" s="37">
        <v>0</v>
      </c>
      <c r="H495" s="37">
        <v>1</v>
      </c>
      <c r="I495" s="37">
        <v>8363636</v>
      </c>
      <c r="J495" s="37">
        <v>8363636</v>
      </c>
      <c r="K495" s="37">
        <v>1</v>
      </c>
      <c r="L495" s="37">
        <v>9954546</v>
      </c>
      <c r="M495" s="37">
        <v>8363636</v>
      </c>
      <c r="N495" s="37">
        <v>0</v>
      </c>
      <c r="O495" s="37">
        <v>0</v>
      </c>
    </row>
    <row r="496" spans="1:15" x14ac:dyDescent="0.2">
      <c r="A496" s="36" t="s">
        <v>2056</v>
      </c>
      <c r="B496" s="37" t="s">
        <v>11</v>
      </c>
      <c r="C496" s="37">
        <v>3</v>
      </c>
      <c r="D496" s="37">
        <v>11320000</v>
      </c>
      <c r="E496" s="37">
        <v>0</v>
      </c>
      <c r="F496" s="37">
        <v>3</v>
      </c>
      <c r="G496" s="37">
        <v>11319999.6</v>
      </c>
      <c r="H496" s="37">
        <v>2</v>
      </c>
      <c r="I496" s="37">
        <v>7157407</v>
      </c>
      <c r="J496" s="37">
        <v>3695481.3200000003</v>
      </c>
      <c r="K496" s="37">
        <v>0</v>
      </c>
      <c r="L496" s="37">
        <v>0</v>
      </c>
      <c r="M496" s="37">
        <v>0</v>
      </c>
      <c r="N496" s="37">
        <v>5</v>
      </c>
      <c r="O496" s="37">
        <v>18477406.600000001</v>
      </c>
    </row>
    <row r="497" spans="1:15" x14ac:dyDescent="0.2">
      <c r="A497" s="36" t="s">
        <v>2894</v>
      </c>
      <c r="B497" s="37" t="s">
        <v>11</v>
      </c>
      <c r="C497" s="37">
        <v>0</v>
      </c>
      <c r="D497" s="37">
        <v>0</v>
      </c>
      <c r="E497" s="37">
        <v>0</v>
      </c>
      <c r="F497" s="37">
        <v>0</v>
      </c>
      <c r="G497" s="37">
        <v>0</v>
      </c>
      <c r="H497" s="37">
        <v>1</v>
      </c>
      <c r="I497" s="37">
        <v>4861111</v>
      </c>
      <c r="J497" s="37">
        <v>4861111</v>
      </c>
      <c r="K497" s="37">
        <v>1</v>
      </c>
      <c r="L497" s="37">
        <v>6944444</v>
      </c>
      <c r="M497" s="37">
        <v>4861111</v>
      </c>
      <c r="N497" s="37">
        <v>0</v>
      </c>
      <c r="O497" s="37">
        <v>0</v>
      </c>
    </row>
    <row r="498" spans="1:15" x14ac:dyDescent="0.2">
      <c r="A498" s="36" t="s">
        <v>2895</v>
      </c>
      <c r="B498" s="37" t="s">
        <v>11</v>
      </c>
      <c r="C498" s="37">
        <v>0</v>
      </c>
      <c r="D498" s="37">
        <v>0</v>
      </c>
      <c r="E498" s="37">
        <v>0</v>
      </c>
      <c r="F498" s="37">
        <v>0</v>
      </c>
      <c r="G498" s="37">
        <v>0</v>
      </c>
      <c r="H498" s="37">
        <v>1</v>
      </c>
      <c r="I498" s="37">
        <v>4245455</v>
      </c>
      <c r="J498" s="37">
        <v>4245455</v>
      </c>
      <c r="K498" s="37">
        <v>0</v>
      </c>
      <c r="L498" s="37">
        <v>0</v>
      </c>
      <c r="M498" s="37">
        <v>0</v>
      </c>
      <c r="N498" s="37">
        <v>1</v>
      </c>
      <c r="O498" s="37">
        <v>4245455</v>
      </c>
    </row>
    <row r="499" spans="1:15" x14ac:dyDescent="0.2">
      <c r="A499" s="36" t="s">
        <v>2896</v>
      </c>
      <c r="B499" s="37" t="s">
        <v>11</v>
      </c>
      <c r="C499" s="37">
        <v>0</v>
      </c>
      <c r="D499" s="37">
        <v>0</v>
      </c>
      <c r="E499" s="37">
        <v>0</v>
      </c>
      <c r="F499" s="37">
        <v>0</v>
      </c>
      <c r="G499" s="37">
        <v>0</v>
      </c>
      <c r="H499" s="37">
        <v>1</v>
      </c>
      <c r="I499" s="37">
        <v>3163636</v>
      </c>
      <c r="J499" s="37">
        <v>3163636</v>
      </c>
      <c r="K499" s="37">
        <v>0</v>
      </c>
      <c r="L499" s="37">
        <v>0</v>
      </c>
      <c r="M499" s="37">
        <v>0</v>
      </c>
      <c r="N499" s="37">
        <v>1</v>
      </c>
      <c r="O499" s="37">
        <v>3163636</v>
      </c>
    </row>
    <row r="500" spans="1:15" x14ac:dyDescent="0.2">
      <c r="A500" s="36" t="s">
        <v>2897</v>
      </c>
      <c r="B500" s="37" t="s">
        <v>11</v>
      </c>
      <c r="C500" s="37">
        <v>0</v>
      </c>
      <c r="D500" s="37">
        <v>0</v>
      </c>
      <c r="E500" s="37">
        <v>0</v>
      </c>
      <c r="F500" s="37">
        <v>0</v>
      </c>
      <c r="G500" s="37">
        <v>0</v>
      </c>
      <c r="H500" s="37">
        <v>1</v>
      </c>
      <c r="I500" s="37">
        <v>1127273</v>
      </c>
      <c r="J500" s="37">
        <v>1127273</v>
      </c>
      <c r="K500" s="37">
        <v>0</v>
      </c>
      <c r="L500" s="37">
        <v>0</v>
      </c>
      <c r="M500" s="37">
        <v>0</v>
      </c>
      <c r="N500" s="37">
        <v>1</v>
      </c>
      <c r="O500" s="37">
        <v>1127273</v>
      </c>
    </row>
    <row r="502" spans="1:15" x14ac:dyDescent="0.2">
      <c r="A502" s="36" t="s">
        <v>2898</v>
      </c>
      <c r="B502" s="37" t="s">
        <v>11</v>
      </c>
      <c r="C502" s="37">
        <v>0</v>
      </c>
      <c r="D502" s="37">
        <v>0</v>
      </c>
      <c r="E502" s="37">
        <v>0</v>
      </c>
      <c r="F502" s="37">
        <v>0</v>
      </c>
      <c r="G502" s="37">
        <v>0</v>
      </c>
      <c r="H502" s="37">
        <v>1</v>
      </c>
      <c r="I502" s="37">
        <v>8618182</v>
      </c>
      <c r="J502" s="37">
        <v>8618182</v>
      </c>
      <c r="K502" s="37">
        <v>1</v>
      </c>
      <c r="L502" s="37">
        <v>11354545</v>
      </c>
      <c r="M502" s="37">
        <v>8618182</v>
      </c>
      <c r="N502" s="37">
        <v>0</v>
      </c>
      <c r="O502" s="37">
        <v>0</v>
      </c>
    </row>
    <row r="503" spans="1:15" x14ac:dyDescent="0.2">
      <c r="A503" s="36" t="s">
        <v>2899</v>
      </c>
      <c r="B503" s="37" t="s">
        <v>11</v>
      </c>
      <c r="C503" s="37">
        <v>0</v>
      </c>
      <c r="D503" s="37">
        <v>0</v>
      </c>
      <c r="E503" s="37">
        <v>0</v>
      </c>
      <c r="F503" s="37">
        <v>0</v>
      </c>
      <c r="G503" s="37">
        <v>0</v>
      </c>
      <c r="H503" s="37">
        <v>1</v>
      </c>
      <c r="I503" s="37">
        <v>1818182</v>
      </c>
      <c r="J503" s="37">
        <v>1818182</v>
      </c>
      <c r="K503" s="37">
        <v>1</v>
      </c>
      <c r="L503" s="37">
        <v>2081818</v>
      </c>
      <c r="M503" s="37">
        <v>1818182</v>
      </c>
      <c r="N503" s="37">
        <v>0</v>
      </c>
      <c r="O503" s="37">
        <v>0</v>
      </c>
    </row>
    <row r="504" spans="1:15" x14ac:dyDescent="0.2">
      <c r="A504" s="36" t="s">
        <v>1680</v>
      </c>
      <c r="B504" s="37" t="s">
        <v>141</v>
      </c>
      <c r="C504" s="37">
        <v>0</v>
      </c>
      <c r="D504" s="37">
        <v>0</v>
      </c>
      <c r="E504" s="37">
        <v>0</v>
      </c>
      <c r="F504" s="37">
        <v>0</v>
      </c>
      <c r="G504" s="37">
        <v>0</v>
      </c>
      <c r="H504" s="37">
        <v>1</v>
      </c>
      <c r="I504" s="37">
        <v>300000</v>
      </c>
      <c r="J504" s="37">
        <v>300000</v>
      </c>
      <c r="K504" s="37">
        <v>1</v>
      </c>
      <c r="L504" s="37">
        <v>681818</v>
      </c>
      <c r="M504" s="37">
        <v>300000</v>
      </c>
      <c r="N504" s="37">
        <v>0</v>
      </c>
      <c r="O504" s="37">
        <v>0</v>
      </c>
    </row>
    <row r="505" spans="1:15" x14ac:dyDescent="0.2">
      <c r="A505" s="36" t="s">
        <v>2900</v>
      </c>
      <c r="B505" s="37" t="s">
        <v>11</v>
      </c>
      <c r="C505" s="37">
        <v>0</v>
      </c>
      <c r="D505" s="37">
        <v>0</v>
      </c>
      <c r="E505" s="37">
        <v>0</v>
      </c>
      <c r="F505" s="37">
        <v>0</v>
      </c>
      <c r="G505" s="37">
        <v>0</v>
      </c>
      <c r="H505" s="37">
        <v>8</v>
      </c>
      <c r="I505" s="37">
        <v>1096366</v>
      </c>
      <c r="J505" s="37">
        <v>137045.75</v>
      </c>
      <c r="K505" s="37">
        <v>2</v>
      </c>
      <c r="L505" s="37">
        <v>340909</v>
      </c>
      <c r="M505" s="37">
        <v>274091.5</v>
      </c>
      <c r="N505" s="37">
        <v>6</v>
      </c>
      <c r="O505" s="37">
        <v>822274.5</v>
      </c>
    </row>
    <row r="506" spans="1:15" x14ac:dyDescent="0.2">
      <c r="A506" s="36" t="s">
        <v>439</v>
      </c>
      <c r="B506" s="37" t="s">
        <v>11</v>
      </c>
      <c r="C506" s="37">
        <v>22</v>
      </c>
      <c r="D506" s="37">
        <v>3860000</v>
      </c>
      <c r="E506" s="37">
        <v>0</v>
      </c>
      <c r="F506" s="37">
        <v>22</v>
      </c>
      <c r="G506" s="37">
        <v>3860000</v>
      </c>
      <c r="H506" s="37">
        <v>11</v>
      </c>
      <c r="I506" s="37">
        <v>2060912</v>
      </c>
      <c r="J506" s="37">
        <v>179421.57575757575</v>
      </c>
      <c r="K506" s="37">
        <v>0</v>
      </c>
      <c r="L506" s="37">
        <v>0</v>
      </c>
      <c r="M506" s="37">
        <v>0</v>
      </c>
      <c r="N506" s="37">
        <v>33</v>
      </c>
      <c r="O506" s="37">
        <v>5920912</v>
      </c>
    </row>
    <row r="507" spans="1:15" x14ac:dyDescent="0.2">
      <c r="A507" s="36" t="s">
        <v>440</v>
      </c>
      <c r="B507" s="37" t="s">
        <v>34</v>
      </c>
      <c r="C507" s="37">
        <v>14</v>
      </c>
      <c r="D507" s="37">
        <v>2972724</v>
      </c>
      <c r="E507" s="37">
        <v>0</v>
      </c>
      <c r="F507" s="37">
        <v>14</v>
      </c>
      <c r="G507" s="37">
        <v>2972724</v>
      </c>
      <c r="H507" s="37">
        <v>11</v>
      </c>
      <c r="I507" s="37">
        <v>2420910</v>
      </c>
      <c r="J507" s="37">
        <v>215745.36</v>
      </c>
      <c r="K507" s="37">
        <v>0</v>
      </c>
      <c r="L507" s="37">
        <v>0</v>
      </c>
      <c r="M507" s="37">
        <v>0</v>
      </c>
      <c r="N507" s="37">
        <v>25</v>
      </c>
      <c r="O507" s="37">
        <v>5393634</v>
      </c>
    </row>
    <row r="508" spans="1:15" x14ac:dyDescent="0.2">
      <c r="A508" s="36" t="s">
        <v>729</v>
      </c>
      <c r="B508" s="37" t="s">
        <v>34</v>
      </c>
      <c r="C508" s="37">
        <v>5</v>
      </c>
      <c r="D508" s="37">
        <v>1281820</v>
      </c>
      <c r="E508" s="37">
        <v>0</v>
      </c>
      <c r="F508" s="37">
        <v>5</v>
      </c>
      <c r="G508" s="37">
        <v>1281820</v>
      </c>
      <c r="H508" s="37">
        <v>2</v>
      </c>
      <c r="I508" s="37">
        <v>550910</v>
      </c>
      <c r="J508" s="37">
        <v>261818.57142857142</v>
      </c>
      <c r="K508" s="37">
        <v>0</v>
      </c>
      <c r="L508" s="37">
        <v>0</v>
      </c>
      <c r="M508" s="37">
        <v>0</v>
      </c>
      <c r="N508" s="37">
        <v>7</v>
      </c>
      <c r="O508" s="37">
        <v>1832730</v>
      </c>
    </row>
    <row r="509" spans="1:15" x14ac:dyDescent="0.2">
      <c r="A509" s="36" t="s">
        <v>2901</v>
      </c>
      <c r="B509" s="37" t="s">
        <v>34</v>
      </c>
      <c r="C509" s="37">
        <v>0</v>
      </c>
      <c r="D509" s="37">
        <v>0</v>
      </c>
      <c r="E509" s="37">
        <v>0</v>
      </c>
      <c r="F509" s="37">
        <v>0</v>
      </c>
      <c r="G509" s="37">
        <v>0</v>
      </c>
      <c r="H509" s="37">
        <v>2</v>
      </c>
      <c r="I509" s="37">
        <v>550910</v>
      </c>
      <c r="J509" s="37">
        <v>275455</v>
      </c>
      <c r="K509" s="37">
        <v>0</v>
      </c>
      <c r="L509" s="37">
        <v>0</v>
      </c>
      <c r="M509" s="37">
        <v>0</v>
      </c>
      <c r="N509" s="37">
        <v>2</v>
      </c>
      <c r="O509" s="37">
        <v>550910</v>
      </c>
    </row>
    <row r="510" spans="1:15" x14ac:dyDescent="0.2">
      <c r="A510" s="36" t="s">
        <v>2902</v>
      </c>
      <c r="B510" s="37" t="s">
        <v>34</v>
      </c>
      <c r="C510" s="37">
        <v>0</v>
      </c>
      <c r="D510" s="37">
        <v>0</v>
      </c>
      <c r="E510" s="37">
        <v>0</v>
      </c>
      <c r="F510" s="37">
        <v>0</v>
      </c>
      <c r="G510" s="37">
        <v>0</v>
      </c>
      <c r="H510" s="37">
        <v>2</v>
      </c>
      <c r="I510" s="37">
        <v>550910</v>
      </c>
      <c r="J510" s="37">
        <v>275455</v>
      </c>
      <c r="K510" s="37">
        <v>0</v>
      </c>
      <c r="L510" s="37">
        <v>0</v>
      </c>
      <c r="M510" s="37">
        <v>0</v>
      </c>
      <c r="N510" s="37">
        <v>2</v>
      </c>
      <c r="O510" s="37">
        <v>550910</v>
      </c>
    </row>
    <row r="511" spans="1:15" x14ac:dyDescent="0.2">
      <c r="A511" s="36" t="s">
        <v>2903</v>
      </c>
      <c r="B511" s="37" t="s">
        <v>11</v>
      </c>
      <c r="C511" s="37">
        <v>0</v>
      </c>
      <c r="D511" s="37">
        <v>0</v>
      </c>
      <c r="E511" s="37">
        <v>0</v>
      </c>
      <c r="F511" s="37">
        <v>0</v>
      </c>
      <c r="G511" s="37">
        <v>0</v>
      </c>
      <c r="H511" s="37">
        <v>5</v>
      </c>
      <c r="I511" s="37">
        <v>1272725</v>
      </c>
      <c r="J511" s="37">
        <v>254545</v>
      </c>
      <c r="K511" s="37">
        <v>0</v>
      </c>
      <c r="L511" s="37">
        <v>0</v>
      </c>
      <c r="M511" s="37">
        <v>0</v>
      </c>
      <c r="N511" s="37">
        <v>5</v>
      </c>
      <c r="O511" s="37">
        <v>1272725</v>
      </c>
    </row>
    <row r="512" spans="1:15" x14ac:dyDescent="0.2">
      <c r="A512" s="36" t="s">
        <v>2904</v>
      </c>
      <c r="B512" s="37" t="s">
        <v>11</v>
      </c>
      <c r="C512" s="37">
        <v>0</v>
      </c>
      <c r="D512" s="37">
        <v>0</v>
      </c>
      <c r="E512" s="37">
        <v>0</v>
      </c>
      <c r="F512" s="37">
        <v>0</v>
      </c>
      <c r="G512" s="37">
        <v>0</v>
      </c>
      <c r="H512" s="37">
        <v>4</v>
      </c>
      <c r="I512" s="37">
        <v>1590908</v>
      </c>
      <c r="J512" s="37">
        <v>397727</v>
      </c>
      <c r="K512" s="37">
        <v>1</v>
      </c>
      <c r="L512" s="37">
        <v>445455</v>
      </c>
      <c r="M512" s="37">
        <v>397727</v>
      </c>
      <c r="N512" s="37">
        <v>3</v>
      </c>
      <c r="O512" s="37">
        <v>1193181</v>
      </c>
    </row>
    <row r="513" spans="1:15" x14ac:dyDescent="0.2">
      <c r="A513" s="36" t="s">
        <v>869</v>
      </c>
      <c r="B513" s="37" t="s">
        <v>171</v>
      </c>
      <c r="C513" s="37">
        <v>1</v>
      </c>
      <c r="D513" s="37">
        <v>2909091</v>
      </c>
      <c r="E513" s="37">
        <v>0</v>
      </c>
      <c r="F513" s="37">
        <v>1</v>
      </c>
      <c r="G513" s="37">
        <v>2909091</v>
      </c>
      <c r="H513" s="37">
        <v>1</v>
      </c>
      <c r="I513" s="37">
        <v>2681818</v>
      </c>
      <c r="J513" s="37">
        <v>2795454.5</v>
      </c>
      <c r="K513" s="37">
        <v>0</v>
      </c>
      <c r="L513" s="37">
        <v>0</v>
      </c>
      <c r="M513" s="37">
        <v>0</v>
      </c>
      <c r="N513" s="37">
        <v>2</v>
      </c>
      <c r="O513" s="37">
        <v>5590909</v>
      </c>
    </row>
    <row r="514" spans="1:15" x14ac:dyDescent="0.2">
      <c r="A514" s="36" t="s">
        <v>2905</v>
      </c>
      <c r="B514" s="37" t="s">
        <v>20</v>
      </c>
      <c r="C514" s="37">
        <v>0</v>
      </c>
      <c r="D514" s="37">
        <v>0</v>
      </c>
      <c r="E514" s="37">
        <v>0</v>
      </c>
      <c r="F514" s="37">
        <v>0</v>
      </c>
      <c r="G514" s="37">
        <v>0</v>
      </c>
      <c r="H514" s="37">
        <v>4</v>
      </c>
      <c r="I514" s="37">
        <v>7827271</v>
      </c>
      <c r="J514" s="37">
        <v>1956817.75</v>
      </c>
      <c r="K514" s="37">
        <v>3</v>
      </c>
      <c r="L514" s="37">
        <v>6490908</v>
      </c>
      <c r="M514" s="37">
        <v>5870453.25</v>
      </c>
      <c r="N514" s="37">
        <v>1</v>
      </c>
      <c r="O514" s="37">
        <v>1956817.75</v>
      </c>
    </row>
    <row r="515" spans="1:15" x14ac:dyDescent="0.2">
      <c r="A515" s="36" t="s">
        <v>2906</v>
      </c>
      <c r="B515" s="37" t="s">
        <v>11</v>
      </c>
      <c r="C515" s="37">
        <v>0</v>
      </c>
      <c r="D515" s="37">
        <v>0</v>
      </c>
      <c r="E515" s="37">
        <v>0</v>
      </c>
      <c r="F515" s="37">
        <v>0</v>
      </c>
      <c r="G515" s="37">
        <v>0</v>
      </c>
      <c r="H515" s="37">
        <v>1</v>
      </c>
      <c r="I515" s="37">
        <v>5509259</v>
      </c>
      <c r="J515" s="37">
        <v>5509259</v>
      </c>
      <c r="K515" s="37">
        <v>1</v>
      </c>
      <c r="L515" s="37">
        <v>7361111</v>
      </c>
      <c r="M515" s="37">
        <v>5509259</v>
      </c>
      <c r="N515" s="37">
        <v>0</v>
      </c>
      <c r="O515" s="37">
        <v>0</v>
      </c>
    </row>
    <row r="516" spans="1:15" x14ac:dyDescent="0.2">
      <c r="A516" s="36" t="s">
        <v>2907</v>
      </c>
      <c r="B516" s="37" t="s">
        <v>2908</v>
      </c>
      <c r="C516" s="37">
        <v>0</v>
      </c>
      <c r="D516" s="37">
        <v>0</v>
      </c>
      <c r="E516" s="37">
        <v>0</v>
      </c>
      <c r="F516" s="37">
        <v>0</v>
      </c>
      <c r="G516" s="37">
        <v>0</v>
      </c>
      <c r="H516" s="37">
        <v>3</v>
      </c>
      <c r="I516" s="37">
        <v>4963635</v>
      </c>
      <c r="J516" s="37">
        <v>1654545</v>
      </c>
      <c r="K516" s="37">
        <v>1</v>
      </c>
      <c r="L516" s="37">
        <v>2318181</v>
      </c>
      <c r="M516" s="37">
        <v>1654545</v>
      </c>
      <c r="N516" s="37">
        <v>2</v>
      </c>
      <c r="O516" s="37">
        <v>3309090</v>
      </c>
    </row>
    <row r="517" spans="1:15" x14ac:dyDescent="0.2">
      <c r="A517" s="36" t="s">
        <v>253</v>
      </c>
      <c r="B517" s="37" t="s">
        <v>11</v>
      </c>
      <c r="C517" s="37">
        <v>9</v>
      </c>
      <c r="D517" s="37">
        <v>5863632</v>
      </c>
      <c r="E517" s="37">
        <v>0</v>
      </c>
      <c r="F517" s="37">
        <v>9</v>
      </c>
      <c r="G517" s="37">
        <v>5863632</v>
      </c>
      <c r="H517" s="37">
        <v>8</v>
      </c>
      <c r="I517" s="37">
        <v>5236368</v>
      </c>
      <c r="J517" s="37">
        <v>652941.17647058819</v>
      </c>
      <c r="K517" s="37">
        <v>0</v>
      </c>
      <c r="L517" s="37">
        <v>0</v>
      </c>
      <c r="M517" s="37">
        <v>0</v>
      </c>
      <c r="N517" s="37">
        <v>17</v>
      </c>
      <c r="O517" s="37">
        <v>11100000</v>
      </c>
    </row>
    <row r="518" spans="1:15" x14ac:dyDescent="0.2">
      <c r="A518" s="36" t="s">
        <v>218</v>
      </c>
      <c r="B518" s="37" t="s">
        <v>11</v>
      </c>
      <c r="C518" s="37">
        <v>2</v>
      </c>
      <c r="D518" s="37">
        <v>1309090</v>
      </c>
      <c r="E518" s="37">
        <v>0</v>
      </c>
      <c r="F518" s="37">
        <v>2</v>
      </c>
      <c r="G518" s="37">
        <v>1309090</v>
      </c>
      <c r="H518" s="37">
        <v>1</v>
      </c>
      <c r="I518" s="37">
        <v>654545</v>
      </c>
      <c r="J518" s="37">
        <v>654545</v>
      </c>
      <c r="K518" s="37">
        <v>0</v>
      </c>
      <c r="L518" s="37">
        <v>0</v>
      </c>
      <c r="M518" s="37">
        <v>0</v>
      </c>
      <c r="N518" s="37">
        <v>3</v>
      </c>
      <c r="O518" s="37">
        <v>1963635</v>
      </c>
    </row>
    <row r="519" spans="1:15" x14ac:dyDescent="0.2">
      <c r="A519" s="36" t="s">
        <v>2909</v>
      </c>
      <c r="B519" s="37" t="s">
        <v>11</v>
      </c>
      <c r="C519" s="37">
        <v>50</v>
      </c>
      <c r="D519" s="37">
        <v>5818150</v>
      </c>
      <c r="E519" s="37">
        <v>-50</v>
      </c>
      <c r="F519" s="37">
        <v>0</v>
      </c>
      <c r="G519" s="37">
        <v>0</v>
      </c>
      <c r="H519" s="37">
        <v>90</v>
      </c>
      <c r="I519" s="37">
        <v>11209110</v>
      </c>
      <c r="J519" s="37">
        <v>124545.66666666667</v>
      </c>
      <c r="K519" s="37">
        <v>0</v>
      </c>
      <c r="L519" s="37">
        <v>0</v>
      </c>
      <c r="M519" s="37">
        <v>0</v>
      </c>
      <c r="N519" s="37">
        <v>90</v>
      </c>
      <c r="O519" s="37">
        <v>11209110</v>
      </c>
    </row>
    <row r="520" spans="1:15" x14ac:dyDescent="0.2">
      <c r="A520" s="36" t="s">
        <v>2910</v>
      </c>
      <c r="B520" s="37" t="s">
        <v>11</v>
      </c>
      <c r="C520" s="37">
        <v>0</v>
      </c>
      <c r="D520" s="37">
        <v>0</v>
      </c>
      <c r="E520" s="37">
        <v>0</v>
      </c>
      <c r="F520" s="37">
        <v>0</v>
      </c>
      <c r="G520" s="37">
        <v>0</v>
      </c>
      <c r="H520" s="37">
        <v>7</v>
      </c>
      <c r="I520" s="37">
        <v>1940911</v>
      </c>
      <c r="J520" s="37">
        <v>277273</v>
      </c>
      <c r="K520" s="37">
        <v>7</v>
      </c>
      <c r="L520" s="37">
        <v>2736363</v>
      </c>
      <c r="M520" s="37">
        <v>1940911</v>
      </c>
      <c r="N520" s="37">
        <v>0</v>
      </c>
      <c r="O520" s="37">
        <v>0</v>
      </c>
    </row>
    <row r="521" spans="1:15" x14ac:dyDescent="0.2">
      <c r="A521" s="36" t="s">
        <v>496</v>
      </c>
      <c r="B521" s="37" t="s">
        <v>11</v>
      </c>
      <c r="C521" s="37">
        <v>3</v>
      </c>
      <c r="D521" s="37">
        <v>2618181</v>
      </c>
      <c r="E521" s="37">
        <v>0</v>
      </c>
      <c r="F521" s="37">
        <v>3</v>
      </c>
      <c r="G521" s="37">
        <v>2618181</v>
      </c>
      <c r="H521" s="37">
        <v>14</v>
      </c>
      <c r="I521" s="37">
        <v>10238180</v>
      </c>
      <c r="J521" s="37">
        <v>756256.5294117647</v>
      </c>
      <c r="K521" s="37">
        <v>13</v>
      </c>
      <c r="L521" s="37">
        <v>8863631</v>
      </c>
      <c r="M521" s="37">
        <v>9831334.8823529407</v>
      </c>
      <c r="N521" s="37">
        <v>4</v>
      </c>
      <c r="O521" s="37">
        <v>3025026.1176470593</v>
      </c>
    </row>
    <row r="522" spans="1:15" x14ac:dyDescent="0.2">
      <c r="A522" s="36" t="s">
        <v>2911</v>
      </c>
      <c r="B522" s="37" t="s">
        <v>25</v>
      </c>
      <c r="C522" s="37">
        <v>0</v>
      </c>
      <c r="D522" s="37">
        <v>0</v>
      </c>
      <c r="E522" s="37">
        <v>0</v>
      </c>
      <c r="F522" s="37">
        <v>0</v>
      </c>
      <c r="G522" s="37">
        <v>0</v>
      </c>
      <c r="H522" s="37">
        <v>1</v>
      </c>
      <c r="I522" s="37">
        <v>350000</v>
      </c>
      <c r="J522" s="37">
        <v>350000</v>
      </c>
      <c r="K522" s="37">
        <v>1</v>
      </c>
      <c r="L522" s="37">
        <v>472727</v>
      </c>
      <c r="M522" s="37">
        <v>350000</v>
      </c>
      <c r="N522" s="37">
        <v>0</v>
      </c>
      <c r="O522" s="37">
        <v>0</v>
      </c>
    </row>
    <row r="523" spans="1:15" x14ac:dyDescent="0.2">
      <c r="A523" s="36" t="s">
        <v>2912</v>
      </c>
      <c r="B523" s="37" t="s">
        <v>11</v>
      </c>
      <c r="C523" s="37">
        <v>0</v>
      </c>
      <c r="D523" s="37">
        <v>0</v>
      </c>
      <c r="E523" s="37">
        <v>0</v>
      </c>
      <c r="F523" s="37">
        <v>0</v>
      </c>
      <c r="G523" s="37">
        <v>0</v>
      </c>
      <c r="H523" s="37">
        <v>4</v>
      </c>
      <c r="I523" s="37">
        <v>3090908</v>
      </c>
      <c r="J523" s="37">
        <v>772727</v>
      </c>
      <c r="K523" s="37">
        <v>4</v>
      </c>
      <c r="L523" s="37">
        <v>3090908</v>
      </c>
      <c r="M523" s="37">
        <v>3090908</v>
      </c>
      <c r="N523" s="37">
        <v>0</v>
      </c>
      <c r="O523" s="37">
        <v>0</v>
      </c>
    </row>
    <row r="524" spans="1:15" x14ac:dyDescent="0.2">
      <c r="A524" s="36" t="s">
        <v>2913</v>
      </c>
      <c r="B524" s="37" t="s">
        <v>11</v>
      </c>
      <c r="C524" s="37">
        <v>0</v>
      </c>
      <c r="D524" s="37">
        <v>0</v>
      </c>
      <c r="E524" s="37">
        <v>0</v>
      </c>
      <c r="F524" s="37">
        <v>0</v>
      </c>
      <c r="G524" s="37">
        <v>0</v>
      </c>
      <c r="H524" s="37">
        <v>1</v>
      </c>
      <c r="I524" s="37">
        <v>1345455</v>
      </c>
      <c r="J524" s="37">
        <v>1345455</v>
      </c>
      <c r="K524" s="37">
        <v>1</v>
      </c>
      <c r="L524" s="37">
        <v>1645454</v>
      </c>
      <c r="M524" s="37">
        <v>1345455</v>
      </c>
      <c r="N524" s="37">
        <v>0</v>
      </c>
      <c r="O524" s="37">
        <v>0</v>
      </c>
    </row>
    <row r="525" spans="1:15" x14ac:dyDescent="0.2">
      <c r="A525" s="36" t="s">
        <v>2914</v>
      </c>
      <c r="B525" s="37" t="s">
        <v>11</v>
      </c>
      <c r="C525" s="37">
        <v>0</v>
      </c>
      <c r="D525" s="37">
        <v>0</v>
      </c>
      <c r="E525" s="37">
        <v>0</v>
      </c>
      <c r="F525" s="37">
        <v>0</v>
      </c>
      <c r="G525" s="37">
        <v>0</v>
      </c>
      <c r="H525" s="37">
        <v>1</v>
      </c>
      <c r="I525" s="37">
        <v>5954545</v>
      </c>
      <c r="J525" s="37">
        <v>5954545</v>
      </c>
      <c r="K525" s="37">
        <v>1</v>
      </c>
      <c r="L525" s="37">
        <v>7081818</v>
      </c>
      <c r="M525" s="37">
        <v>5954545</v>
      </c>
      <c r="N525" s="37">
        <v>0</v>
      </c>
      <c r="O525" s="37">
        <v>0</v>
      </c>
    </row>
    <row r="526" spans="1:15" x14ac:dyDescent="0.2">
      <c r="A526" s="36" t="s">
        <v>685</v>
      </c>
      <c r="B526" s="37" t="s">
        <v>11</v>
      </c>
      <c r="C526" s="37">
        <v>2</v>
      </c>
      <c r="D526" s="37">
        <v>2536362</v>
      </c>
      <c r="E526" s="37">
        <v>0</v>
      </c>
      <c r="F526" s="37">
        <v>2</v>
      </c>
      <c r="G526" s="37">
        <v>2536362</v>
      </c>
      <c r="H526" s="37">
        <v>7</v>
      </c>
      <c r="I526" s="37">
        <v>10416363</v>
      </c>
      <c r="J526" s="37">
        <v>1439191.6666666667</v>
      </c>
      <c r="K526" s="37">
        <v>1</v>
      </c>
      <c r="L526" s="37">
        <v>1545455</v>
      </c>
      <c r="M526" s="37">
        <v>1439191.6666666667</v>
      </c>
      <c r="N526" s="37">
        <v>8</v>
      </c>
      <c r="O526" s="37">
        <v>11513533.333333334</v>
      </c>
    </row>
    <row r="527" spans="1:15" x14ac:dyDescent="0.2">
      <c r="A527" s="36" t="s">
        <v>1792</v>
      </c>
      <c r="B527" s="37" t="s">
        <v>11</v>
      </c>
      <c r="C527" s="37">
        <v>0</v>
      </c>
      <c r="D527" s="37">
        <v>0</v>
      </c>
      <c r="E527" s="37">
        <v>0</v>
      </c>
      <c r="F527" s="37">
        <v>0</v>
      </c>
      <c r="G527" s="37">
        <v>0</v>
      </c>
      <c r="H527" s="37">
        <v>3</v>
      </c>
      <c r="I527" s="37">
        <v>6013637</v>
      </c>
      <c r="J527" s="37">
        <v>2004545.6666666667</v>
      </c>
      <c r="K527" s="37">
        <v>1</v>
      </c>
      <c r="L527" s="37">
        <v>2136364</v>
      </c>
      <c r="M527" s="37">
        <v>2004545.6666666667</v>
      </c>
      <c r="N527" s="37">
        <v>2</v>
      </c>
      <c r="O527" s="37">
        <v>4009091.333333333</v>
      </c>
    </row>
    <row r="528" spans="1:15" x14ac:dyDescent="0.2">
      <c r="A528" s="36" t="s">
        <v>2915</v>
      </c>
      <c r="B528" s="37" t="s">
        <v>25</v>
      </c>
      <c r="C528" s="37">
        <v>0</v>
      </c>
      <c r="D528" s="37">
        <v>0</v>
      </c>
      <c r="E528" s="37">
        <v>0</v>
      </c>
      <c r="F528" s="37">
        <v>0</v>
      </c>
      <c r="G528" s="37">
        <v>0</v>
      </c>
      <c r="H528" s="37">
        <v>19</v>
      </c>
      <c r="I528" s="37">
        <v>9500000</v>
      </c>
      <c r="J528" s="37">
        <v>500000</v>
      </c>
      <c r="K528" s="37">
        <v>7</v>
      </c>
      <c r="L528" s="37">
        <v>4149999</v>
      </c>
      <c r="M528" s="37">
        <v>3500000</v>
      </c>
      <c r="N528" s="37">
        <v>12</v>
      </c>
      <c r="O528" s="37">
        <v>6000000</v>
      </c>
    </row>
    <row r="529" spans="1:15" x14ac:dyDescent="0.2">
      <c r="A529" s="36" t="s">
        <v>2916</v>
      </c>
      <c r="B529" s="37" t="s">
        <v>11</v>
      </c>
      <c r="C529" s="37">
        <v>0</v>
      </c>
      <c r="D529" s="37">
        <v>0</v>
      </c>
      <c r="E529" s="37">
        <v>0</v>
      </c>
      <c r="F529" s="37">
        <v>0</v>
      </c>
      <c r="G529" s="37">
        <v>0</v>
      </c>
      <c r="H529" s="37">
        <v>1</v>
      </c>
      <c r="I529" s="37">
        <v>5272727</v>
      </c>
      <c r="J529" s="37">
        <v>5272727</v>
      </c>
      <c r="K529" s="37">
        <v>0</v>
      </c>
      <c r="L529" s="37">
        <v>0</v>
      </c>
      <c r="M529" s="37">
        <v>0</v>
      </c>
      <c r="N529" s="37">
        <v>1</v>
      </c>
      <c r="O529" s="37">
        <v>5272727</v>
      </c>
    </row>
    <row r="530" spans="1:15" x14ac:dyDescent="0.2">
      <c r="A530" s="36" t="s">
        <v>2917</v>
      </c>
      <c r="B530" s="37" t="s">
        <v>11</v>
      </c>
      <c r="C530" s="37">
        <v>0</v>
      </c>
      <c r="D530" s="37">
        <v>0</v>
      </c>
      <c r="E530" s="37">
        <v>0</v>
      </c>
      <c r="F530" s="37">
        <v>0</v>
      </c>
      <c r="G530" s="37">
        <v>0</v>
      </c>
      <c r="H530" s="37">
        <v>1</v>
      </c>
      <c r="I530" s="37">
        <v>9545455</v>
      </c>
      <c r="J530" s="37">
        <v>9545455</v>
      </c>
      <c r="K530" s="37">
        <v>0</v>
      </c>
      <c r="L530" s="37">
        <v>0</v>
      </c>
      <c r="M530" s="37">
        <v>0</v>
      </c>
      <c r="N530" s="37">
        <v>1</v>
      </c>
      <c r="O530" s="37">
        <v>9545455</v>
      </c>
    </row>
    <row r="531" spans="1:15" x14ac:dyDescent="0.2">
      <c r="A531" s="36" t="s">
        <v>2918</v>
      </c>
      <c r="B531" s="37" t="s">
        <v>25</v>
      </c>
      <c r="C531" s="37">
        <v>0</v>
      </c>
      <c r="D531" s="37">
        <v>0</v>
      </c>
      <c r="E531" s="37">
        <v>0</v>
      </c>
      <c r="F531" s="37">
        <v>0</v>
      </c>
      <c r="G531" s="37">
        <v>0</v>
      </c>
      <c r="H531" s="37">
        <v>2</v>
      </c>
      <c r="I531" s="37">
        <v>9545454</v>
      </c>
      <c r="J531" s="37">
        <v>4772727</v>
      </c>
      <c r="K531" s="37">
        <v>2</v>
      </c>
      <c r="L531" s="37">
        <v>13813636</v>
      </c>
      <c r="M531" s="37">
        <v>9545454</v>
      </c>
      <c r="N531" s="37">
        <v>0</v>
      </c>
      <c r="O531" s="37">
        <v>0</v>
      </c>
    </row>
    <row r="532" spans="1:15" x14ac:dyDescent="0.2">
      <c r="A532" s="36" t="s">
        <v>358</v>
      </c>
      <c r="B532" s="37" t="s">
        <v>11</v>
      </c>
      <c r="C532" s="37">
        <v>4</v>
      </c>
      <c r="D532" s="37">
        <v>1527272</v>
      </c>
      <c r="E532" s="37">
        <v>0</v>
      </c>
      <c r="F532" s="37">
        <v>4</v>
      </c>
      <c r="G532" s="37">
        <v>1527272</v>
      </c>
      <c r="H532" s="37">
        <v>8</v>
      </c>
      <c r="I532" s="37">
        <v>3127272</v>
      </c>
      <c r="J532" s="37">
        <v>387878.66666666669</v>
      </c>
      <c r="K532" s="37">
        <v>3</v>
      </c>
      <c r="L532" s="37">
        <v>1309092</v>
      </c>
      <c r="M532" s="37">
        <v>1163636</v>
      </c>
      <c r="N532" s="37">
        <v>9</v>
      </c>
      <c r="O532" s="37">
        <v>3490908</v>
      </c>
    </row>
    <row r="533" spans="1:15" x14ac:dyDescent="0.2">
      <c r="A533" s="36" t="s">
        <v>2919</v>
      </c>
      <c r="B533" s="37" t="s">
        <v>20</v>
      </c>
      <c r="C533" s="37">
        <v>0</v>
      </c>
      <c r="D533" s="37">
        <v>0</v>
      </c>
      <c r="E533" s="37">
        <v>0</v>
      </c>
      <c r="F533" s="37">
        <v>0</v>
      </c>
      <c r="G533" s="37">
        <v>0</v>
      </c>
      <c r="H533" s="37">
        <v>2</v>
      </c>
      <c r="I533" s="37">
        <v>800000</v>
      </c>
      <c r="J533" s="37">
        <v>400000</v>
      </c>
      <c r="K533" s="37">
        <v>0</v>
      </c>
      <c r="L533" s="37">
        <v>0</v>
      </c>
      <c r="M533" s="37">
        <v>0</v>
      </c>
      <c r="N533" s="37">
        <v>2</v>
      </c>
      <c r="O533" s="37">
        <v>800000</v>
      </c>
    </row>
    <row r="534" spans="1:15" x14ac:dyDescent="0.2">
      <c r="A534" s="36" t="s">
        <v>223</v>
      </c>
      <c r="B534" s="37" t="s">
        <v>11</v>
      </c>
      <c r="C534" s="37">
        <v>16</v>
      </c>
      <c r="D534" s="37">
        <v>2109088</v>
      </c>
      <c r="E534" s="37">
        <v>0</v>
      </c>
      <c r="F534" s="37">
        <v>16</v>
      </c>
      <c r="G534" s="37">
        <v>2109088</v>
      </c>
      <c r="H534" s="37">
        <v>5</v>
      </c>
      <c r="I534" s="37">
        <v>672725</v>
      </c>
      <c r="J534" s="37">
        <v>132467.28571428571</v>
      </c>
      <c r="K534" s="37">
        <v>0</v>
      </c>
      <c r="L534" s="37">
        <v>0</v>
      </c>
      <c r="M534" s="37">
        <v>0</v>
      </c>
      <c r="N534" s="37">
        <v>21</v>
      </c>
      <c r="O534" s="37">
        <v>2781813</v>
      </c>
    </row>
    <row r="535" spans="1:15" x14ac:dyDescent="0.2">
      <c r="A535" s="36" t="s">
        <v>2920</v>
      </c>
      <c r="B535" s="37" t="s">
        <v>25</v>
      </c>
      <c r="C535" s="37">
        <v>0</v>
      </c>
      <c r="D535" s="37">
        <v>0</v>
      </c>
      <c r="E535" s="37">
        <v>0</v>
      </c>
      <c r="F535" s="37">
        <v>0</v>
      </c>
      <c r="G535" s="37">
        <v>0</v>
      </c>
      <c r="H535" s="37">
        <v>10</v>
      </c>
      <c r="I535" s="37">
        <v>10880000</v>
      </c>
      <c r="J535" s="37">
        <v>1088000</v>
      </c>
      <c r="K535" s="37">
        <v>0</v>
      </c>
      <c r="L535" s="37">
        <v>0</v>
      </c>
      <c r="M535" s="37">
        <v>0</v>
      </c>
      <c r="N535" s="37">
        <v>10</v>
      </c>
      <c r="O535" s="37">
        <v>10880000</v>
      </c>
    </row>
    <row r="536" spans="1:15" x14ac:dyDescent="0.2">
      <c r="A536" s="36" t="s">
        <v>2921</v>
      </c>
      <c r="B536" s="37" t="s">
        <v>11</v>
      </c>
      <c r="C536" s="37">
        <v>0</v>
      </c>
      <c r="D536" s="37">
        <v>0</v>
      </c>
      <c r="E536" s="37">
        <v>0</v>
      </c>
      <c r="F536" s="37">
        <v>0</v>
      </c>
      <c r="G536" s="37">
        <v>0</v>
      </c>
      <c r="H536" s="37">
        <v>9</v>
      </c>
      <c r="I536" s="37">
        <v>7404543</v>
      </c>
      <c r="J536" s="37">
        <v>822727</v>
      </c>
      <c r="K536" s="37">
        <v>8</v>
      </c>
      <c r="L536" s="37">
        <v>8145456</v>
      </c>
      <c r="M536" s="37">
        <v>6581816</v>
      </c>
      <c r="N536" s="37">
        <v>1</v>
      </c>
      <c r="O536" s="37">
        <v>822727</v>
      </c>
    </row>
    <row r="537" spans="1:15" x14ac:dyDescent="0.2">
      <c r="A537" s="36" t="s">
        <v>2922</v>
      </c>
      <c r="B537" s="37" t="s">
        <v>20</v>
      </c>
      <c r="C537" s="37">
        <v>0</v>
      </c>
      <c r="D537" s="37">
        <v>0</v>
      </c>
      <c r="E537" s="37">
        <v>0</v>
      </c>
      <c r="F537" s="37">
        <v>0</v>
      </c>
      <c r="G537" s="37">
        <v>0</v>
      </c>
      <c r="H537" s="37">
        <v>2</v>
      </c>
      <c r="I537" s="37">
        <v>0</v>
      </c>
      <c r="J537" s="37">
        <v>0</v>
      </c>
      <c r="K537" s="37">
        <v>0</v>
      </c>
      <c r="L537" s="37">
        <v>0</v>
      </c>
      <c r="M537" s="37">
        <v>0</v>
      </c>
      <c r="N537" s="37">
        <v>2</v>
      </c>
      <c r="O537" s="37">
        <v>0</v>
      </c>
    </row>
    <row r="538" spans="1:15" x14ac:dyDescent="0.2">
      <c r="A538" s="36" t="s">
        <v>1664</v>
      </c>
      <c r="B538" s="37" t="s">
        <v>20</v>
      </c>
      <c r="C538" s="37">
        <v>0</v>
      </c>
      <c r="D538" s="37">
        <v>0</v>
      </c>
      <c r="E538" s="37">
        <v>0</v>
      </c>
      <c r="F538" s="37">
        <v>0</v>
      </c>
      <c r="G538" s="37">
        <v>0</v>
      </c>
      <c r="H538" s="37">
        <v>66</v>
      </c>
      <c r="I538" s="37">
        <v>9040000</v>
      </c>
      <c r="J538" s="37">
        <v>136969.69696969696</v>
      </c>
      <c r="K538" s="37">
        <v>66</v>
      </c>
      <c r="L538" s="37">
        <v>9095447</v>
      </c>
      <c r="M538" s="37">
        <v>9040000</v>
      </c>
      <c r="N538" s="37">
        <v>0</v>
      </c>
      <c r="O538" s="37">
        <v>0</v>
      </c>
    </row>
    <row r="539" spans="1:15" x14ac:dyDescent="0.2">
      <c r="A539" s="36" t="s">
        <v>81</v>
      </c>
      <c r="B539" s="37" t="s">
        <v>20</v>
      </c>
      <c r="C539" s="37">
        <v>12</v>
      </c>
      <c r="D539" s="37">
        <v>2880000</v>
      </c>
      <c r="E539" s="37">
        <v>0</v>
      </c>
      <c r="F539" s="37">
        <v>12</v>
      </c>
      <c r="G539" s="37">
        <v>2880000</v>
      </c>
      <c r="H539" s="37">
        <v>15</v>
      </c>
      <c r="I539" s="37">
        <v>3800000</v>
      </c>
      <c r="J539" s="37">
        <v>247407.40740740742</v>
      </c>
      <c r="K539" s="37">
        <v>4</v>
      </c>
      <c r="L539" s="37">
        <v>990908</v>
      </c>
      <c r="M539" s="37">
        <v>989629.62962962966</v>
      </c>
      <c r="N539" s="37">
        <v>23</v>
      </c>
      <c r="O539" s="37">
        <v>5690370.3703703703</v>
      </c>
    </row>
    <row r="540" spans="1:15" x14ac:dyDescent="0.2">
      <c r="A540" s="36" t="s">
        <v>864</v>
      </c>
      <c r="B540" s="37" t="s">
        <v>20</v>
      </c>
      <c r="C540" s="37">
        <v>5</v>
      </c>
      <c r="D540" s="37">
        <v>800000</v>
      </c>
      <c r="E540" s="37">
        <v>0</v>
      </c>
      <c r="F540" s="37">
        <v>5</v>
      </c>
      <c r="G540" s="37">
        <v>800000</v>
      </c>
      <c r="H540" s="37">
        <v>8</v>
      </c>
      <c r="I540" s="37">
        <v>1360000</v>
      </c>
      <c r="J540" s="37">
        <v>166153.84615384616</v>
      </c>
      <c r="K540" s="37">
        <v>0</v>
      </c>
      <c r="L540" s="37">
        <v>0</v>
      </c>
      <c r="M540" s="37">
        <v>0</v>
      </c>
      <c r="N540" s="37">
        <v>13</v>
      </c>
      <c r="O540" s="37">
        <v>2160000</v>
      </c>
    </row>
    <row r="541" spans="1:15" x14ac:dyDescent="0.2">
      <c r="A541" s="36" t="s">
        <v>516</v>
      </c>
      <c r="B541" s="37" t="s">
        <v>11</v>
      </c>
      <c r="C541" s="37">
        <v>15</v>
      </c>
      <c r="D541" s="37">
        <v>5328409</v>
      </c>
      <c r="E541" s="37">
        <v>0</v>
      </c>
      <c r="F541" s="37">
        <v>15</v>
      </c>
      <c r="G541" s="37">
        <v>5328409</v>
      </c>
      <c r="H541" s="37">
        <v>3</v>
      </c>
      <c r="I541" s="37">
        <v>1200000</v>
      </c>
      <c r="J541" s="37">
        <v>362689.38888888888</v>
      </c>
      <c r="K541" s="37">
        <v>0</v>
      </c>
      <c r="L541" s="37">
        <v>0</v>
      </c>
      <c r="M541" s="37">
        <v>0</v>
      </c>
      <c r="N541" s="37">
        <v>18</v>
      </c>
      <c r="O541" s="37">
        <v>6528409</v>
      </c>
    </row>
    <row r="543" spans="1:15" x14ac:dyDescent="0.2">
      <c r="A543" s="36" t="s">
        <v>848</v>
      </c>
      <c r="B543" s="37" t="s">
        <v>11</v>
      </c>
      <c r="C543" s="37">
        <v>1</v>
      </c>
      <c r="D543" s="37">
        <v>7181818</v>
      </c>
      <c r="E543" s="37">
        <v>0</v>
      </c>
      <c r="F543" s="37">
        <v>1</v>
      </c>
      <c r="G543" s="37">
        <v>7181818</v>
      </c>
      <c r="H543" s="37">
        <v>1</v>
      </c>
      <c r="I543" s="37">
        <v>7181818</v>
      </c>
      <c r="J543" s="37">
        <v>7181818</v>
      </c>
      <c r="K543" s="37">
        <v>1</v>
      </c>
      <c r="L543" s="37">
        <v>8172727</v>
      </c>
      <c r="M543" s="37">
        <v>7181818</v>
      </c>
      <c r="N543" s="37">
        <v>1</v>
      </c>
      <c r="O543" s="37">
        <v>7181818</v>
      </c>
    </row>
    <row r="544" spans="1:15" x14ac:dyDescent="0.2">
      <c r="A544" s="36" t="s">
        <v>2924</v>
      </c>
      <c r="B544" s="37" t="s">
        <v>11</v>
      </c>
      <c r="C544" s="37">
        <v>0</v>
      </c>
      <c r="D544" s="37">
        <v>0</v>
      </c>
      <c r="E544" s="37">
        <v>0</v>
      </c>
      <c r="F544" s="37">
        <v>0</v>
      </c>
      <c r="G544" s="37">
        <v>0</v>
      </c>
      <c r="H544" s="37">
        <v>3</v>
      </c>
      <c r="I544" s="37">
        <v>703635</v>
      </c>
      <c r="J544" s="37">
        <v>234545</v>
      </c>
      <c r="K544" s="37">
        <v>0</v>
      </c>
      <c r="L544" s="37">
        <v>0</v>
      </c>
      <c r="M544" s="37">
        <v>0</v>
      </c>
      <c r="N544" s="37">
        <v>3</v>
      </c>
      <c r="O544" s="37">
        <v>703635</v>
      </c>
    </row>
    <row r="545" spans="1:15" x14ac:dyDescent="0.2">
      <c r="A545" s="36" t="s">
        <v>571</v>
      </c>
      <c r="B545" s="37" t="s">
        <v>11</v>
      </c>
      <c r="C545" s="37">
        <v>6</v>
      </c>
      <c r="D545" s="37">
        <v>2271819</v>
      </c>
      <c r="E545" s="37">
        <v>0</v>
      </c>
      <c r="F545" s="37">
        <v>6</v>
      </c>
      <c r="G545" s="37">
        <v>2271819</v>
      </c>
      <c r="H545" s="37">
        <v>5</v>
      </c>
      <c r="I545" s="37">
        <v>1886365</v>
      </c>
      <c r="J545" s="37">
        <v>378016.72727272729</v>
      </c>
      <c r="K545" s="37">
        <v>0</v>
      </c>
      <c r="L545" s="37">
        <v>0</v>
      </c>
      <c r="M545" s="37">
        <v>0</v>
      </c>
      <c r="N545" s="37">
        <v>11</v>
      </c>
      <c r="O545" s="37">
        <v>4158184</v>
      </c>
    </row>
    <row r="546" spans="1:15" x14ac:dyDescent="0.2">
      <c r="A546" s="36" t="s">
        <v>2925</v>
      </c>
      <c r="B546" s="37" t="s">
        <v>11</v>
      </c>
      <c r="C546" s="37">
        <v>0</v>
      </c>
      <c r="D546" s="37">
        <v>0</v>
      </c>
      <c r="E546" s="37">
        <v>0</v>
      </c>
      <c r="F546" s="37">
        <v>0</v>
      </c>
      <c r="G546" s="37">
        <v>0</v>
      </c>
      <c r="H546" s="37">
        <v>4</v>
      </c>
      <c r="I546" s="37">
        <v>1872727</v>
      </c>
      <c r="J546" s="37">
        <v>468181.75</v>
      </c>
      <c r="K546" s="37">
        <v>1</v>
      </c>
      <c r="L546" s="37">
        <v>563636</v>
      </c>
      <c r="M546" s="37">
        <v>468181.75</v>
      </c>
      <c r="N546" s="37">
        <v>3</v>
      </c>
      <c r="O546" s="37">
        <v>1404545.25</v>
      </c>
    </row>
    <row r="547" spans="1:15" x14ac:dyDescent="0.2">
      <c r="A547" s="36" t="s">
        <v>2926</v>
      </c>
      <c r="B547" s="37" t="s">
        <v>20</v>
      </c>
      <c r="C547" s="37">
        <v>0</v>
      </c>
      <c r="D547" s="37">
        <v>0</v>
      </c>
      <c r="E547" s="37">
        <v>0</v>
      </c>
      <c r="F547" s="37">
        <v>0</v>
      </c>
      <c r="G547" s="37">
        <v>0</v>
      </c>
      <c r="H547" s="37">
        <v>2</v>
      </c>
      <c r="I547" s="37">
        <v>0</v>
      </c>
      <c r="J547" s="37">
        <v>0</v>
      </c>
      <c r="K547" s="37">
        <v>0</v>
      </c>
      <c r="L547" s="37">
        <v>0</v>
      </c>
      <c r="M547" s="37">
        <v>0</v>
      </c>
      <c r="N547" s="37">
        <v>2</v>
      </c>
      <c r="O547" s="37">
        <v>0</v>
      </c>
    </row>
    <row r="548" spans="1:15" x14ac:dyDescent="0.2">
      <c r="A548" s="36" t="s">
        <v>75</v>
      </c>
      <c r="B548" s="37" t="s">
        <v>20</v>
      </c>
      <c r="C548" s="37">
        <v>9</v>
      </c>
      <c r="D548" s="37">
        <v>45743801</v>
      </c>
      <c r="E548" s="37">
        <v>0</v>
      </c>
      <c r="F548" s="37">
        <v>9</v>
      </c>
      <c r="G548" s="37">
        <v>45743800.909090906</v>
      </c>
      <c r="H548" s="37">
        <v>8</v>
      </c>
      <c r="I548" s="37">
        <v>39681817</v>
      </c>
      <c r="J548" s="37">
        <v>5025036.3475935832</v>
      </c>
      <c r="K548" s="37">
        <v>1</v>
      </c>
      <c r="L548" s="37">
        <v>5090909</v>
      </c>
      <c r="M548" s="37">
        <v>5025036.3475935832</v>
      </c>
      <c r="N548" s="37">
        <v>16</v>
      </c>
      <c r="O548" s="37">
        <v>80400581.561497331</v>
      </c>
    </row>
    <row r="550" spans="1:15" x14ac:dyDescent="0.2">
      <c r="A550" s="36" t="s">
        <v>2928</v>
      </c>
      <c r="B550" s="37" t="s">
        <v>2757</v>
      </c>
      <c r="C550" s="37">
        <v>0</v>
      </c>
      <c r="D550" s="37">
        <v>0</v>
      </c>
      <c r="E550" s="37">
        <v>0</v>
      </c>
      <c r="F550" s="37">
        <v>0</v>
      </c>
      <c r="G550" s="37">
        <v>0</v>
      </c>
      <c r="H550" s="37">
        <v>1</v>
      </c>
      <c r="I550" s="37">
        <v>10090909</v>
      </c>
      <c r="J550" s="37">
        <v>10090909</v>
      </c>
      <c r="K550" s="37">
        <v>0</v>
      </c>
      <c r="L550" s="37">
        <v>0</v>
      </c>
      <c r="M550" s="37">
        <v>0</v>
      </c>
      <c r="N550" s="37">
        <v>1</v>
      </c>
      <c r="O550" s="37">
        <v>10090909</v>
      </c>
    </row>
    <row r="551" spans="1:15" x14ac:dyDescent="0.2">
      <c r="A551" s="36" t="s">
        <v>2929</v>
      </c>
      <c r="B551" s="37" t="s">
        <v>25</v>
      </c>
      <c r="C551" s="37">
        <v>0</v>
      </c>
      <c r="D551" s="37">
        <v>0</v>
      </c>
      <c r="E551" s="37">
        <v>0</v>
      </c>
      <c r="F551" s="37">
        <v>0</v>
      </c>
      <c r="G551" s="37">
        <v>0</v>
      </c>
      <c r="H551" s="37">
        <v>3</v>
      </c>
      <c r="I551" s="37">
        <v>5140908</v>
      </c>
      <c r="J551" s="37">
        <v>1713636</v>
      </c>
      <c r="K551" s="37">
        <v>3</v>
      </c>
      <c r="L551" s="37">
        <v>6136363</v>
      </c>
      <c r="M551" s="37">
        <v>5140908</v>
      </c>
      <c r="N551" s="37">
        <v>0</v>
      </c>
      <c r="O551" s="37">
        <v>0</v>
      </c>
    </row>
    <row r="552" spans="1:15" x14ac:dyDescent="0.2">
      <c r="A552" s="36" t="s">
        <v>2930</v>
      </c>
      <c r="B552" s="37" t="s">
        <v>20</v>
      </c>
      <c r="C552" s="37">
        <v>0</v>
      </c>
      <c r="D552" s="37">
        <v>0</v>
      </c>
      <c r="E552" s="37">
        <v>0</v>
      </c>
      <c r="F552" s="37">
        <v>0</v>
      </c>
      <c r="G552" s="37">
        <v>0</v>
      </c>
      <c r="H552" s="37">
        <v>3</v>
      </c>
      <c r="I552" s="37">
        <v>2056365</v>
      </c>
      <c r="J552" s="37">
        <v>685455</v>
      </c>
      <c r="K552" s="37">
        <v>0</v>
      </c>
      <c r="L552" s="37">
        <v>0</v>
      </c>
      <c r="M552" s="37">
        <v>0</v>
      </c>
      <c r="N552" s="37">
        <v>3</v>
      </c>
      <c r="O552" s="37">
        <v>2056365</v>
      </c>
    </row>
    <row r="553" spans="1:15" x14ac:dyDescent="0.2">
      <c r="A553" s="36" t="s">
        <v>669</v>
      </c>
      <c r="B553" s="37" t="s">
        <v>20</v>
      </c>
      <c r="C553" s="37">
        <v>10</v>
      </c>
      <c r="D553" s="37">
        <v>2636360</v>
      </c>
      <c r="E553" s="37">
        <v>0</v>
      </c>
      <c r="F553" s="37">
        <v>10</v>
      </c>
      <c r="G553" s="37">
        <v>2636360</v>
      </c>
      <c r="H553" s="37">
        <v>6</v>
      </c>
      <c r="I553" s="37">
        <v>1636362</v>
      </c>
      <c r="J553" s="37">
        <v>267045.125</v>
      </c>
      <c r="K553" s="37">
        <v>1</v>
      </c>
      <c r="L553" s="37">
        <v>309090</v>
      </c>
      <c r="M553" s="37">
        <v>267045.125</v>
      </c>
      <c r="N553" s="37">
        <v>15</v>
      </c>
      <c r="O553" s="37">
        <v>4005676.875</v>
      </c>
    </row>
    <row r="554" spans="1:15" x14ac:dyDescent="0.2">
      <c r="A554" s="36" t="s">
        <v>2216</v>
      </c>
      <c r="B554" s="37" t="s">
        <v>20</v>
      </c>
      <c r="C554" s="37">
        <v>0</v>
      </c>
      <c r="D554" s="37">
        <v>0</v>
      </c>
      <c r="E554" s="37">
        <v>0</v>
      </c>
      <c r="F554" s="37">
        <v>0</v>
      </c>
      <c r="G554" s="37">
        <v>0</v>
      </c>
      <c r="H554" s="37">
        <v>1</v>
      </c>
      <c r="I554" s="37">
        <v>10200000</v>
      </c>
      <c r="J554" s="37">
        <v>10200000</v>
      </c>
      <c r="K554" s="37">
        <v>1</v>
      </c>
      <c r="L554" s="37">
        <v>11627273</v>
      </c>
      <c r="M554" s="37">
        <v>10200000</v>
      </c>
      <c r="N554" s="37">
        <v>0</v>
      </c>
      <c r="O554" s="37">
        <v>0</v>
      </c>
    </row>
    <row r="555" spans="1:15" x14ac:dyDescent="0.2">
      <c r="A555" s="36" t="s">
        <v>2931</v>
      </c>
      <c r="B555" s="37" t="s">
        <v>11</v>
      </c>
      <c r="C555" s="37">
        <v>0</v>
      </c>
      <c r="D555" s="37">
        <v>0</v>
      </c>
      <c r="E555" s="37">
        <v>0</v>
      </c>
      <c r="F555" s="37">
        <v>0</v>
      </c>
      <c r="G555" s="37">
        <v>0</v>
      </c>
      <c r="H555" s="37">
        <v>1</v>
      </c>
      <c r="I555" s="37">
        <v>1590909</v>
      </c>
      <c r="J555" s="37">
        <v>1590909</v>
      </c>
      <c r="K555" s="37">
        <v>0</v>
      </c>
      <c r="L555" s="37">
        <v>0</v>
      </c>
      <c r="M555" s="37">
        <v>0</v>
      </c>
      <c r="N555" s="37">
        <v>1</v>
      </c>
      <c r="O555" s="37">
        <v>1590909</v>
      </c>
    </row>
    <row r="556" spans="1:15" x14ac:dyDescent="0.2">
      <c r="A556" s="36" t="s">
        <v>2932</v>
      </c>
      <c r="B556" s="37" t="s">
        <v>11</v>
      </c>
      <c r="C556" s="37">
        <v>0</v>
      </c>
      <c r="D556" s="37">
        <v>0</v>
      </c>
      <c r="E556" s="37">
        <v>0</v>
      </c>
      <c r="F556" s="37">
        <v>0</v>
      </c>
      <c r="G556" s="37">
        <v>0</v>
      </c>
      <c r="H556" s="37">
        <v>1</v>
      </c>
      <c r="I556" s="37">
        <v>1136364</v>
      </c>
      <c r="J556" s="37">
        <v>1136364</v>
      </c>
      <c r="K556" s="37">
        <v>1</v>
      </c>
      <c r="L556" s="37">
        <v>1454545</v>
      </c>
      <c r="M556" s="37">
        <v>1136364</v>
      </c>
      <c r="N556" s="37">
        <v>0</v>
      </c>
      <c r="O556" s="37">
        <v>0</v>
      </c>
    </row>
    <row r="557" spans="1:15" x14ac:dyDescent="0.2">
      <c r="A557" s="36" t="s">
        <v>2933</v>
      </c>
      <c r="B557" s="37" t="s">
        <v>105</v>
      </c>
      <c r="C557" s="37">
        <v>0</v>
      </c>
      <c r="D557" s="37">
        <v>0</v>
      </c>
      <c r="E557" s="37">
        <v>0</v>
      </c>
      <c r="F557" s="37">
        <v>0</v>
      </c>
      <c r="G557" s="37">
        <v>0</v>
      </c>
      <c r="H557" s="37">
        <v>12</v>
      </c>
      <c r="I557" s="37">
        <v>31181818</v>
      </c>
      <c r="J557" s="37">
        <v>2598484.8333333335</v>
      </c>
      <c r="K557" s="37">
        <v>0</v>
      </c>
      <c r="L557" s="37">
        <v>0</v>
      </c>
      <c r="M557" s="37">
        <v>0</v>
      </c>
      <c r="N557" s="37">
        <v>12</v>
      </c>
      <c r="O557" s="37">
        <v>31181818</v>
      </c>
    </row>
    <row r="558" spans="1:15" x14ac:dyDescent="0.2">
      <c r="A558" s="36" t="s">
        <v>2934</v>
      </c>
      <c r="B558" s="37" t="s">
        <v>11</v>
      </c>
      <c r="C558" s="37">
        <v>0</v>
      </c>
      <c r="D558" s="37">
        <v>0</v>
      </c>
      <c r="E558" s="37">
        <v>0</v>
      </c>
      <c r="F558" s="37">
        <v>0</v>
      </c>
      <c r="G558" s="37">
        <v>0</v>
      </c>
      <c r="H558" s="37">
        <v>5</v>
      </c>
      <c r="I558" s="37">
        <v>1159090</v>
      </c>
      <c r="J558" s="37">
        <v>231818</v>
      </c>
      <c r="K558" s="37">
        <v>0</v>
      </c>
      <c r="L558" s="37">
        <v>0</v>
      </c>
      <c r="M558" s="37">
        <v>0</v>
      </c>
      <c r="N558" s="37">
        <v>5</v>
      </c>
      <c r="O558" s="37">
        <v>1159090</v>
      </c>
    </row>
    <row r="559" spans="1:15" x14ac:dyDescent="0.2">
      <c r="A559" s="36" t="s">
        <v>2935</v>
      </c>
      <c r="B559" s="37" t="s">
        <v>11</v>
      </c>
      <c r="C559" s="37">
        <v>0</v>
      </c>
      <c r="D559" s="37">
        <v>0</v>
      </c>
      <c r="E559" s="37">
        <v>0</v>
      </c>
      <c r="F559" s="37">
        <v>0</v>
      </c>
      <c r="G559" s="37">
        <v>0</v>
      </c>
      <c r="H559" s="37">
        <v>2</v>
      </c>
      <c r="I559" s="37">
        <v>2515455</v>
      </c>
      <c r="J559" s="37">
        <v>1257727.5</v>
      </c>
      <c r="K559" s="37">
        <v>1</v>
      </c>
      <c r="L559" s="37">
        <v>1318182</v>
      </c>
      <c r="M559" s="37">
        <v>1257727.5</v>
      </c>
      <c r="N559" s="37">
        <v>1</v>
      </c>
      <c r="O559" s="37">
        <v>1257727.5</v>
      </c>
    </row>
    <row r="560" spans="1:15" x14ac:dyDescent="0.2">
      <c r="A560" s="36" t="s">
        <v>2936</v>
      </c>
      <c r="B560" s="37" t="s">
        <v>25</v>
      </c>
      <c r="C560" s="37">
        <v>0</v>
      </c>
      <c r="D560" s="37">
        <v>0</v>
      </c>
      <c r="E560" s="37">
        <v>0</v>
      </c>
      <c r="F560" s="37">
        <v>0</v>
      </c>
      <c r="G560" s="37">
        <v>0</v>
      </c>
      <c r="H560" s="37">
        <v>6</v>
      </c>
      <c r="I560" s="37">
        <v>62727270</v>
      </c>
      <c r="J560" s="37">
        <v>10454545</v>
      </c>
      <c r="K560" s="37">
        <v>2</v>
      </c>
      <c r="L560" s="37">
        <v>21363636</v>
      </c>
      <c r="M560" s="37">
        <v>20909090</v>
      </c>
      <c r="N560" s="37">
        <v>4</v>
      </c>
      <c r="O560" s="37">
        <v>41818180</v>
      </c>
    </row>
    <row r="561" spans="1:15" x14ac:dyDescent="0.2">
      <c r="A561" s="36" t="s">
        <v>2937</v>
      </c>
      <c r="B561" s="37" t="s">
        <v>11</v>
      </c>
      <c r="C561" s="37">
        <v>0</v>
      </c>
      <c r="D561" s="37">
        <v>0</v>
      </c>
      <c r="E561" s="37">
        <v>0</v>
      </c>
      <c r="F561" s="37">
        <v>0</v>
      </c>
      <c r="G561" s="37">
        <v>0</v>
      </c>
      <c r="H561" s="37">
        <v>1</v>
      </c>
      <c r="I561" s="37">
        <v>10454545</v>
      </c>
      <c r="J561" s="37">
        <v>10454545</v>
      </c>
      <c r="K561" s="37">
        <v>0</v>
      </c>
      <c r="L561" s="37">
        <v>0</v>
      </c>
      <c r="M561" s="37">
        <v>0</v>
      </c>
      <c r="N561" s="37">
        <v>1</v>
      </c>
      <c r="O561" s="37">
        <v>10454545</v>
      </c>
    </row>
    <row r="562" spans="1:15" x14ac:dyDescent="0.2">
      <c r="A562" s="36" t="s">
        <v>2938</v>
      </c>
      <c r="B562" s="37" t="s">
        <v>2757</v>
      </c>
      <c r="C562" s="37">
        <v>0</v>
      </c>
      <c r="D562" s="37">
        <v>0</v>
      </c>
      <c r="E562" s="37">
        <v>0</v>
      </c>
      <c r="F562" s="37">
        <v>0</v>
      </c>
      <c r="G562" s="37">
        <v>0</v>
      </c>
      <c r="H562" s="37">
        <v>1</v>
      </c>
      <c r="I562" s="37">
        <v>10600000</v>
      </c>
      <c r="J562" s="37">
        <v>10600000</v>
      </c>
      <c r="K562" s="37">
        <v>1</v>
      </c>
      <c r="L562" s="37">
        <v>19450000</v>
      </c>
      <c r="M562" s="37">
        <v>10600000</v>
      </c>
      <c r="N562" s="37">
        <v>0</v>
      </c>
      <c r="O562" s="37">
        <v>0</v>
      </c>
    </row>
    <row r="563" spans="1:15" x14ac:dyDescent="0.2">
      <c r="A563" s="36" t="s">
        <v>2939</v>
      </c>
      <c r="B563" s="37" t="s">
        <v>11</v>
      </c>
      <c r="C563" s="37">
        <v>0</v>
      </c>
      <c r="D563" s="37">
        <v>0</v>
      </c>
      <c r="E563" s="37">
        <v>0</v>
      </c>
      <c r="F563" s="37">
        <v>0</v>
      </c>
      <c r="G563" s="37">
        <v>0</v>
      </c>
      <c r="H563" s="37">
        <v>58</v>
      </c>
      <c r="I563" s="37">
        <v>638545454</v>
      </c>
      <c r="J563" s="37">
        <v>11009404.379310345</v>
      </c>
      <c r="K563" s="37">
        <v>46</v>
      </c>
      <c r="L563" s="37">
        <v>522727256</v>
      </c>
      <c r="M563" s="37">
        <v>506432601.44827586</v>
      </c>
      <c r="N563" s="37">
        <v>12</v>
      </c>
      <c r="O563" s="37">
        <v>132112852.55172414</v>
      </c>
    </row>
    <row r="564" spans="1:15" x14ac:dyDescent="0.2">
      <c r="A564" s="36" t="s">
        <v>2940</v>
      </c>
      <c r="B564" s="37" t="s">
        <v>11</v>
      </c>
      <c r="C564" s="37">
        <v>0</v>
      </c>
      <c r="D564" s="37">
        <v>0</v>
      </c>
      <c r="E564" s="37">
        <v>0</v>
      </c>
      <c r="F564" s="37">
        <v>0</v>
      </c>
      <c r="G564" s="37">
        <v>0</v>
      </c>
      <c r="H564" s="37">
        <v>67</v>
      </c>
      <c r="I564" s="37">
        <v>0</v>
      </c>
      <c r="J564" s="37">
        <v>0</v>
      </c>
      <c r="K564" s="37">
        <v>50</v>
      </c>
      <c r="L564" s="37">
        <v>0</v>
      </c>
      <c r="M564" s="37">
        <v>0</v>
      </c>
      <c r="N564" s="37">
        <v>17</v>
      </c>
      <c r="O564" s="37">
        <v>0</v>
      </c>
    </row>
    <row r="565" spans="1:15" x14ac:dyDescent="0.2">
      <c r="A565" s="36" t="s">
        <v>2941</v>
      </c>
      <c r="B565" s="37" t="s">
        <v>25</v>
      </c>
      <c r="C565" s="37">
        <v>0</v>
      </c>
      <c r="D565" s="37">
        <v>0</v>
      </c>
      <c r="E565" s="37">
        <v>0</v>
      </c>
      <c r="F565" s="37">
        <v>0</v>
      </c>
      <c r="G565" s="37">
        <v>0</v>
      </c>
      <c r="H565" s="37">
        <v>1</v>
      </c>
      <c r="I565" s="37">
        <v>10636364</v>
      </c>
      <c r="J565" s="37">
        <v>10636364</v>
      </c>
      <c r="K565" s="37">
        <v>1</v>
      </c>
      <c r="L565" s="37">
        <v>11536364</v>
      </c>
      <c r="M565" s="37">
        <v>10636364</v>
      </c>
      <c r="N565" s="37">
        <v>0</v>
      </c>
      <c r="O565" s="37">
        <v>0</v>
      </c>
    </row>
    <row r="566" spans="1:15" x14ac:dyDescent="0.2">
      <c r="A566" s="36" t="s">
        <v>2942</v>
      </c>
      <c r="B566" s="37" t="s">
        <v>11</v>
      </c>
      <c r="C566" s="37">
        <v>0</v>
      </c>
      <c r="D566" s="37">
        <v>0</v>
      </c>
      <c r="E566" s="37">
        <v>0</v>
      </c>
      <c r="F566" s="37">
        <v>0</v>
      </c>
      <c r="G566" s="37">
        <v>0</v>
      </c>
      <c r="H566" s="37">
        <v>90</v>
      </c>
      <c r="I566" s="37">
        <v>6545430</v>
      </c>
      <c r="J566" s="37">
        <v>72727</v>
      </c>
      <c r="K566" s="37">
        <v>0</v>
      </c>
      <c r="L566" s="37">
        <v>0</v>
      </c>
      <c r="M566" s="37">
        <v>0</v>
      </c>
      <c r="N566" s="37">
        <v>90</v>
      </c>
      <c r="O566" s="37">
        <v>6545430</v>
      </c>
    </row>
    <row r="567" spans="1:15" x14ac:dyDescent="0.2">
      <c r="A567" s="36" t="s">
        <v>2943</v>
      </c>
      <c r="B567" s="37" t="s">
        <v>11</v>
      </c>
      <c r="C567" s="37">
        <v>0</v>
      </c>
      <c r="D567" s="37">
        <v>0</v>
      </c>
      <c r="E567" s="37">
        <v>0</v>
      </c>
      <c r="F567" s="37">
        <v>0</v>
      </c>
      <c r="G567" s="37">
        <v>0</v>
      </c>
      <c r="H567" s="37">
        <v>20</v>
      </c>
      <c r="I567" s="37">
        <v>2909100</v>
      </c>
      <c r="J567" s="37">
        <v>145455</v>
      </c>
      <c r="K567" s="37">
        <v>0</v>
      </c>
      <c r="L567" s="37">
        <v>0</v>
      </c>
      <c r="M567" s="37">
        <v>0</v>
      </c>
      <c r="N567" s="37">
        <v>20</v>
      </c>
      <c r="O567" s="37">
        <v>2909100</v>
      </c>
    </row>
    <row r="568" spans="1:15" x14ac:dyDescent="0.2">
      <c r="A568" s="36" t="s">
        <v>2944</v>
      </c>
      <c r="B568" s="37" t="s">
        <v>11</v>
      </c>
      <c r="C568" s="37">
        <v>0</v>
      </c>
      <c r="D568" s="37">
        <v>0</v>
      </c>
      <c r="E568" s="37">
        <v>0</v>
      </c>
      <c r="F568" s="37">
        <v>0</v>
      </c>
      <c r="G568" s="37">
        <v>0</v>
      </c>
      <c r="H568" s="37">
        <v>4</v>
      </c>
      <c r="I568" s="37">
        <v>1236364</v>
      </c>
      <c r="J568" s="37">
        <v>309091</v>
      </c>
      <c r="K568" s="37">
        <v>0</v>
      </c>
      <c r="L568" s="37">
        <v>0</v>
      </c>
      <c r="M568" s="37">
        <v>0</v>
      </c>
      <c r="N568" s="37">
        <v>4</v>
      </c>
      <c r="O568" s="37">
        <v>1236364</v>
      </c>
    </row>
    <row r="569" spans="1:15" x14ac:dyDescent="0.2">
      <c r="A569" s="36" t="s">
        <v>2945</v>
      </c>
      <c r="B569" s="37" t="s">
        <v>11</v>
      </c>
      <c r="C569" s="37">
        <v>0</v>
      </c>
      <c r="D569" s="37">
        <v>0</v>
      </c>
      <c r="E569" s="37">
        <v>0</v>
      </c>
      <c r="F569" s="37">
        <v>0</v>
      </c>
      <c r="G569" s="37">
        <v>0</v>
      </c>
      <c r="H569" s="37">
        <v>6</v>
      </c>
      <c r="I569" s="37">
        <v>7200000</v>
      </c>
      <c r="J569" s="37">
        <v>1200000</v>
      </c>
      <c r="K569" s="37">
        <v>2</v>
      </c>
      <c r="L569" s="37">
        <v>3095455</v>
      </c>
      <c r="M569" s="37">
        <v>2400000</v>
      </c>
      <c r="N569" s="37">
        <v>4</v>
      </c>
      <c r="O569" s="37">
        <v>4800000</v>
      </c>
    </row>
    <row r="570" spans="1:15" x14ac:dyDescent="0.2">
      <c r="A570" s="36" t="s">
        <v>2946</v>
      </c>
      <c r="B570" s="37" t="s">
        <v>11</v>
      </c>
      <c r="C570" s="37">
        <v>0</v>
      </c>
      <c r="D570" s="37">
        <v>0</v>
      </c>
      <c r="E570" s="37">
        <v>0</v>
      </c>
      <c r="F570" s="37">
        <v>0</v>
      </c>
      <c r="G570" s="37">
        <v>0</v>
      </c>
      <c r="H570" s="37">
        <v>1</v>
      </c>
      <c r="I570" s="37">
        <v>936364</v>
      </c>
      <c r="J570" s="37">
        <v>936364</v>
      </c>
      <c r="K570" s="37">
        <v>1</v>
      </c>
      <c r="L570" s="37">
        <v>1136364</v>
      </c>
      <c r="M570" s="37">
        <v>936364</v>
      </c>
      <c r="N570" s="37">
        <v>0</v>
      </c>
      <c r="O570" s="37">
        <v>0</v>
      </c>
    </row>
    <row r="571" spans="1:15" x14ac:dyDescent="0.2">
      <c r="A571" s="36" t="s">
        <v>779</v>
      </c>
      <c r="B571" s="37" t="s">
        <v>11</v>
      </c>
      <c r="C571" s="37">
        <v>3</v>
      </c>
      <c r="D571" s="37">
        <v>2999999</v>
      </c>
      <c r="E571" s="37">
        <v>0</v>
      </c>
      <c r="F571" s="37">
        <v>3</v>
      </c>
      <c r="G571" s="37">
        <v>2999999</v>
      </c>
      <c r="H571" s="37">
        <v>2</v>
      </c>
      <c r="I571" s="37">
        <v>2555454</v>
      </c>
      <c r="J571" s="37">
        <v>1111090.6000000001</v>
      </c>
      <c r="K571" s="37">
        <v>5</v>
      </c>
      <c r="L571" s="37">
        <v>6518181</v>
      </c>
      <c r="M571" s="37">
        <v>5555453</v>
      </c>
      <c r="N571" s="37">
        <v>0</v>
      </c>
      <c r="O571" s="37">
        <v>0</v>
      </c>
    </row>
    <row r="572" spans="1:15" x14ac:dyDescent="0.2">
      <c r="A572" s="36" t="s">
        <v>778</v>
      </c>
      <c r="B572" s="37" t="s">
        <v>11</v>
      </c>
      <c r="C572" s="37">
        <v>4</v>
      </c>
      <c r="D572" s="37">
        <v>4072726</v>
      </c>
      <c r="E572" s="37">
        <v>0</v>
      </c>
      <c r="F572" s="37">
        <v>4</v>
      </c>
      <c r="G572" s="37">
        <v>4072726</v>
      </c>
      <c r="H572" s="37">
        <v>5</v>
      </c>
      <c r="I572" s="37">
        <v>6465453</v>
      </c>
      <c r="J572" s="37">
        <v>1170908.7777777778</v>
      </c>
      <c r="K572" s="37">
        <v>2</v>
      </c>
      <c r="L572" s="37">
        <v>2763636</v>
      </c>
      <c r="M572" s="37">
        <v>2341817.5555555555</v>
      </c>
      <c r="N572" s="37">
        <v>7</v>
      </c>
      <c r="O572" s="37">
        <v>8196361.444444444</v>
      </c>
    </row>
    <row r="574" spans="1:15" x14ac:dyDescent="0.2">
      <c r="A574" s="36" t="s">
        <v>776</v>
      </c>
      <c r="B574" s="37" t="s">
        <v>11</v>
      </c>
      <c r="C574" s="37">
        <v>10</v>
      </c>
      <c r="D574" s="37">
        <v>1545450</v>
      </c>
      <c r="E574" s="37">
        <v>0</v>
      </c>
      <c r="F574" s="37">
        <v>10</v>
      </c>
      <c r="G574" s="37">
        <v>1545450</v>
      </c>
      <c r="H574" s="37">
        <v>20</v>
      </c>
      <c r="I574" s="37">
        <v>3099995</v>
      </c>
      <c r="J574" s="37">
        <v>154848.16666666666</v>
      </c>
      <c r="K574" s="37">
        <v>4</v>
      </c>
      <c r="L574" s="37">
        <v>654544</v>
      </c>
      <c r="M574" s="37">
        <v>619392.66666666663</v>
      </c>
      <c r="N574" s="37">
        <v>26</v>
      </c>
      <c r="O574" s="37">
        <v>4026052.3333333335</v>
      </c>
    </row>
    <row r="575" spans="1:15" x14ac:dyDescent="0.2">
      <c r="A575" s="36" t="s">
        <v>2947</v>
      </c>
      <c r="B575" s="37" t="s">
        <v>11</v>
      </c>
      <c r="C575" s="37">
        <v>0</v>
      </c>
      <c r="D575" s="37">
        <v>0</v>
      </c>
      <c r="E575" s="37">
        <v>0</v>
      </c>
      <c r="F575" s="37">
        <v>0</v>
      </c>
      <c r="G575" s="37">
        <v>0</v>
      </c>
      <c r="H575" s="37">
        <v>20</v>
      </c>
      <c r="I575" s="37">
        <v>2363640</v>
      </c>
      <c r="J575" s="37">
        <v>118182</v>
      </c>
      <c r="K575" s="37">
        <v>7</v>
      </c>
      <c r="L575" s="37">
        <v>1000002</v>
      </c>
      <c r="M575" s="37">
        <v>827274</v>
      </c>
      <c r="N575" s="37">
        <v>13</v>
      </c>
      <c r="O575" s="37">
        <v>1536366</v>
      </c>
    </row>
    <row r="576" spans="1:15" x14ac:dyDescent="0.2">
      <c r="A576" s="36" t="s">
        <v>2948</v>
      </c>
      <c r="B576" s="37" t="s">
        <v>11</v>
      </c>
      <c r="C576" s="37">
        <v>0</v>
      </c>
      <c r="D576" s="37">
        <v>0</v>
      </c>
      <c r="E576" s="37">
        <v>0</v>
      </c>
      <c r="F576" s="37">
        <v>0</v>
      </c>
      <c r="G576" s="37">
        <v>0</v>
      </c>
      <c r="H576" s="37">
        <v>2</v>
      </c>
      <c r="I576" s="37">
        <v>11000000</v>
      </c>
      <c r="J576" s="37">
        <v>5500000</v>
      </c>
      <c r="K576" s="37">
        <v>0</v>
      </c>
      <c r="L576" s="37">
        <v>0</v>
      </c>
      <c r="M576" s="37">
        <v>0</v>
      </c>
      <c r="N576" s="37">
        <v>2</v>
      </c>
      <c r="O576" s="37">
        <v>11000000</v>
      </c>
    </row>
    <row r="577" spans="1:15" x14ac:dyDescent="0.2">
      <c r="A577" s="36" t="s">
        <v>2949</v>
      </c>
      <c r="B577" s="37" t="s">
        <v>11</v>
      </c>
      <c r="C577" s="37">
        <v>0</v>
      </c>
      <c r="D577" s="37">
        <v>0</v>
      </c>
      <c r="E577" s="37">
        <v>0</v>
      </c>
      <c r="F577" s="37">
        <v>0</v>
      </c>
      <c r="G577" s="37">
        <v>0</v>
      </c>
      <c r="H577" s="37">
        <v>1</v>
      </c>
      <c r="I577" s="37">
        <v>11000000</v>
      </c>
      <c r="J577" s="37">
        <v>11000000</v>
      </c>
      <c r="K577" s="37">
        <v>1</v>
      </c>
      <c r="L577" s="37">
        <v>13272727</v>
      </c>
      <c r="M577" s="37">
        <v>11000000</v>
      </c>
      <c r="N577" s="37">
        <v>0</v>
      </c>
      <c r="O577" s="37">
        <v>0</v>
      </c>
    </row>
    <row r="578" spans="1:15" x14ac:dyDescent="0.2">
      <c r="A578" s="36" t="s">
        <v>2950</v>
      </c>
      <c r="B578" s="37" t="s">
        <v>11</v>
      </c>
      <c r="C578" s="37">
        <v>0</v>
      </c>
      <c r="D578" s="37">
        <v>0</v>
      </c>
      <c r="E578" s="37">
        <v>0</v>
      </c>
      <c r="F578" s="37">
        <v>0</v>
      </c>
      <c r="G578" s="37">
        <v>0</v>
      </c>
      <c r="H578" s="37">
        <v>3</v>
      </c>
      <c r="I578" s="37">
        <v>33111816</v>
      </c>
      <c r="J578" s="37">
        <v>11037272</v>
      </c>
      <c r="K578" s="37">
        <v>3</v>
      </c>
      <c r="L578" s="37">
        <v>33172728</v>
      </c>
      <c r="M578" s="37">
        <v>33111816</v>
      </c>
      <c r="N578" s="37">
        <v>0</v>
      </c>
      <c r="O578" s="37">
        <v>0</v>
      </c>
    </row>
    <row r="579" spans="1:15" x14ac:dyDescent="0.2">
      <c r="A579" s="36" t="s">
        <v>2951</v>
      </c>
      <c r="B579" s="37" t="s">
        <v>11</v>
      </c>
      <c r="C579" s="37">
        <v>0</v>
      </c>
      <c r="D579" s="37">
        <v>0</v>
      </c>
      <c r="E579" s="37">
        <v>0</v>
      </c>
      <c r="F579" s="37">
        <v>0</v>
      </c>
      <c r="G579" s="37">
        <v>0</v>
      </c>
      <c r="H579" s="37">
        <v>1</v>
      </c>
      <c r="I579" s="37">
        <v>3545455</v>
      </c>
      <c r="J579" s="37">
        <v>3545455</v>
      </c>
      <c r="K579" s="37">
        <v>0</v>
      </c>
      <c r="L579" s="37">
        <v>0</v>
      </c>
      <c r="M579" s="37">
        <v>0</v>
      </c>
      <c r="N579" s="37">
        <v>1</v>
      </c>
      <c r="O579" s="37">
        <v>3545455</v>
      </c>
    </row>
    <row r="580" spans="1:15" x14ac:dyDescent="0.2">
      <c r="A580" s="36" t="s">
        <v>952</v>
      </c>
      <c r="B580" s="37" t="s">
        <v>11</v>
      </c>
      <c r="C580" s="37">
        <v>1</v>
      </c>
      <c r="D580" s="37">
        <v>554545</v>
      </c>
      <c r="E580" s="37">
        <v>0</v>
      </c>
      <c r="F580" s="37">
        <v>1</v>
      </c>
      <c r="G580" s="37">
        <v>554545</v>
      </c>
      <c r="H580" s="37">
        <v>2</v>
      </c>
      <c r="I580" s="37">
        <v>1109090</v>
      </c>
      <c r="J580" s="37">
        <v>554545</v>
      </c>
      <c r="K580" s="37">
        <v>1</v>
      </c>
      <c r="L580" s="37">
        <v>681818</v>
      </c>
      <c r="M580" s="37">
        <v>554545</v>
      </c>
      <c r="N580" s="37">
        <v>2</v>
      </c>
      <c r="O580" s="37">
        <v>1109090</v>
      </c>
    </row>
    <row r="581" spans="1:15" x14ac:dyDescent="0.2">
      <c r="A581" s="36" t="s">
        <v>2952</v>
      </c>
      <c r="B581" s="37" t="s">
        <v>11</v>
      </c>
      <c r="C581" s="37">
        <v>0</v>
      </c>
      <c r="D581" s="37">
        <v>0</v>
      </c>
      <c r="E581" s="37">
        <v>0</v>
      </c>
      <c r="F581" s="37">
        <v>0</v>
      </c>
      <c r="G581" s="37">
        <v>0</v>
      </c>
      <c r="H581" s="37">
        <v>2</v>
      </c>
      <c r="I581" s="37">
        <v>1045454</v>
      </c>
      <c r="J581" s="37">
        <v>522727</v>
      </c>
      <c r="K581" s="37">
        <v>2</v>
      </c>
      <c r="L581" s="37">
        <v>1218182</v>
      </c>
      <c r="M581" s="37">
        <v>1045454</v>
      </c>
      <c r="N581" s="37">
        <v>0</v>
      </c>
      <c r="O581" s="37">
        <v>0</v>
      </c>
    </row>
    <row r="582" spans="1:15" x14ac:dyDescent="0.2">
      <c r="A582" s="36" t="s">
        <v>2953</v>
      </c>
      <c r="B582" s="37" t="s">
        <v>11</v>
      </c>
      <c r="C582" s="37">
        <v>0</v>
      </c>
      <c r="D582" s="37">
        <v>0</v>
      </c>
      <c r="E582" s="37">
        <v>0</v>
      </c>
      <c r="F582" s="37">
        <v>0</v>
      </c>
      <c r="G582" s="37">
        <v>0</v>
      </c>
      <c r="H582" s="37">
        <v>2</v>
      </c>
      <c r="I582" s="37">
        <v>1209090</v>
      </c>
      <c r="J582" s="37">
        <v>604545</v>
      </c>
      <c r="K582" s="37">
        <v>1</v>
      </c>
      <c r="L582" s="37">
        <v>681818</v>
      </c>
      <c r="M582" s="37">
        <v>604545</v>
      </c>
      <c r="N582" s="37">
        <v>1</v>
      </c>
      <c r="O582" s="37">
        <v>604545</v>
      </c>
    </row>
    <row r="583" spans="1:15" x14ac:dyDescent="0.2">
      <c r="A583" s="36" t="s">
        <v>2954</v>
      </c>
      <c r="B583" s="37" t="s">
        <v>11</v>
      </c>
      <c r="C583" s="37">
        <v>0</v>
      </c>
      <c r="D583" s="37">
        <v>0</v>
      </c>
      <c r="E583" s="37">
        <v>0</v>
      </c>
      <c r="F583" s="37">
        <v>0</v>
      </c>
      <c r="G583" s="37">
        <v>0</v>
      </c>
      <c r="H583" s="37">
        <v>1</v>
      </c>
      <c r="I583" s="37">
        <v>604545</v>
      </c>
      <c r="J583" s="37">
        <v>604545</v>
      </c>
      <c r="K583" s="37">
        <v>0</v>
      </c>
      <c r="L583" s="37">
        <v>0</v>
      </c>
      <c r="M583" s="37">
        <v>0</v>
      </c>
      <c r="N583" s="37">
        <v>1</v>
      </c>
      <c r="O583" s="37">
        <v>604545</v>
      </c>
    </row>
    <row r="584" spans="1:15" x14ac:dyDescent="0.2">
      <c r="A584" s="36" t="s">
        <v>728</v>
      </c>
      <c r="B584" s="37" t="s">
        <v>11</v>
      </c>
      <c r="C584" s="37">
        <v>5</v>
      </c>
      <c r="D584" s="37">
        <v>1113635</v>
      </c>
      <c r="E584" s="37">
        <v>0</v>
      </c>
      <c r="F584" s="37">
        <v>5</v>
      </c>
      <c r="G584" s="37">
        <v>1113635</v>
      </c>
      <c r="H584" s="37">
        <v>3</v>
      </c>
      <c r="I584" s="37">
        <v>695454</v>
      </c>
      <c r="J584" s="37">
        <v>226136.125</v>
      </c>
      <c r="K584" s="37">
        <v>0</v>
      </c>
      <c r="L584" s="37">
        <v>0</v>
      </c>
      <c r="M584" s="37">
        <v>0</v>
      </c>
      <c r="N584" s="37">
        <v>8</v>
      </c>
      <c r="O584" s="37">
        <v>1809089</v>
      </c>
    </row>
    <row r="585" spans="1:15" x14ac:dyDescent="0.2">
      <c r="A585" s="36" t="s">
        <v>2955</v>
      </c>
      <c r="B585" s="37" t="s">
        <v>11</v>
      </c>
      <c r="C585" s="37">
        <v>0</v>
      </c>
      <c r="D585" s="37">
        <v>0</v>
      </c>
      <c r="E585" s="37">
        <v>0</v>
      </c>
      <c r="F585" s="37">
        <v>0</v>
      </c>
      <c r="G585" s="37">
        <v>0</v>
      </c>
      <c r="H585" s="37">
        <v>3</v>
      </c>
      <c r="I585" s="37">
        <v>695454</v>
      </c>
      <c r="J585" s="37">
        <v>231818</v>
      </c>
      <c r="K585" s="37">
        <v>0</v>
      </c>
      <c r="L585" s="37">
        <v>0</v>
      </c>
      <c r="M585" s="37">
        <v>0</v>
      </c>
      <c r="N585" s="37">
        <v>3</v>
      </c>
      <c r="O585" s="37">
        <v>695454</v>
      </c>
    </row>
    <row r="586" spans="1:15" x14ac:dyDescent="0.2">
      <c r="A586" s="36" t="s">
        <v>2956</v>
      </c>
      <c r="B586" s="37" t="s">
        <v>11</v>
      </c>
      <c r="C586" s="37">
        <v>0</v>
      </c>
      <c r="D586" s="37">
        <v>0</v>
      </c>
      <c r="E586" s="37">
        <v>0</v>
      </c>
      <c r="F586" s="37">
        <v>0</v>
      </c>
      <c r="G586" s="37">
        <v>0</v>
      </c>
      <c r="H586" s="37">
        <v>3</v>
      </c>
      <c r="I586" s="37">
        <v>695454</v>
      </c>
      <c r="J586" s="37">
        <v>231818</v>
      </c>
      <c r="K586" s="37">
        <v>0</v>
      </c>
      <c r="L586" s="37">
        <v>0</v>
      </c>
      <c r="M586" s="37">
        <v>0</v>
      </c>
      <c r="N586" s="37">
        <v>3</v>
      </c>
      <c r="O586" s="37">
        <v>695454</v>
      </c>
    </row>
    <row r="587" spans="1:15" x14ac:dyDescent="0.2">
      <c r="A587" s="36" t="s">
        <v>570</v>
      </c>
      <c r="B587" s="37" t="s">
        <v>11</v>
      </c>
      <c r="C587" s="37">
        <v>6</v>
      </c>
      <c r="D587" s="37">
        <v>2418182</v>
      </c>
      <c r="E587" s="37">
        <v>0</v>
      </c>
      <c r="F587" s="37">
        <v>6</v>
      </c>
      <c r="G587" s="37">
        <v>2418182</v>
      </c>
      <c r="H587" s="37">
        <v>2</v>
      </c>
      <c r="I587" s="37">
        <v>863636</v>
      </c>
      <c r="J587" s="37">
        <v>410227.25</v>
      </c>
      <c r="K587" s="37">
        <v>2</v>
      </c>
      <c r="L587" s="37">
        <v>1000000</v>
      </c>
      <c r="M587" s="37">
        <v>820454.5</v>
      </c>
      <c r="N587" s="37">
        <v>6</v>
      </c>
      <c r="O587" s="37">
        <v>2461363.5</v>
      </c>
    </row>
    <row r="588" spans="1:15" x14ac:dyDescent="0.2">
      <c r="A588" s="36" t="s">
        <v>2957</v>
      </c>
      <c r="B588" s="37" t="s">
        <v>11</v>
      </c>
      <c r="C588" s="37">
        <v>0</v>
      </c>
      <c r="D588" s="37">
        <v>0</v>
      </c>
      <c r="E588" s="37">
        <v>0</v>
      </c>
      <c r="F588" s="37">
        <v>0</v>
      </c>
      <c r="G588" s="37">
        <v>0</v>
      </c>
      <c r="H588" s="37">
        <v>2</v>
      </c>
      <c r="I588" s="37">
        <v>4109091</v>
      </c>
      <c r="J588" s="37">
        <v>2054545.5</v>
      </c>
      <c r="K588" s="37">
        <v>0</v>
      </c>
      <c r="L588" s="37">
        <v>0</v>
      </c>
      <c r="M588" s="37">
        <v>0</v>
      </c>
      <c r="N588" s="37">
        <v>2</v>
      </c>
      <c r="O588" s="37">
        <v>4109091</v>
      </c>
    </row>
    <row r="589" spans="1:15" x14ac:dyDescent="0.2">
      <c r="A589" s="36" t="s">
        <v>2958</v>
      </c>
      <c r="B589" s="37" t="s">
        <v>11</v>
      </c>
      <c r="C589" s="37">
        <v>0</v>
      </c>
      <c r="D589" s="37">
        <v>0</v>
      </c>
      <c r="E589" s="37">
        <v>0</v>
      </c>
      <c r="F589" s="37">
        <v>0</v>
      </c>
      <c r="G589" s="37">
        <v>0</v>
      </c>
      <c r="H589" s="37">
        <v>6</v>
      </c>
      <c r="I589" s="37">
        <v>545454</v>
      </c>
      <c r="J589" s="37">
        <v>90909</v>
      </c>
      <c r="K589" s="37">
        <v>0</v>
      </c>
      <c r="L589" s="37">
        <v>0</v>
      </c>
      <c r="M589" s="37">
        <v>0</v>
      </c>
      <c r="N589" s="37">
        <v>6</v>
      </c>
      <c r="O589" s="37">
        <v>545454</v>
      </c>
    </row>
    <row r="590" spans="1:15" x14ac:dyDescent="0.2">
      <c r="A590" s="36" t="s">
        <v>2959</v>
      </c>
      <c r="B590" s="37" t="s">
        <v>105</v>
      </c>
      <c r="C590" s="37">
        <v>0</v>
      </c>
      <c r="D590" s="37">
        <v>0</v>
      </c>
      <c r="E590" s="37">
        <v>0</v>
      </c>
      <c r="F590" s="37">
        <v>0</v>
      </c>
      <c r="G590" s="37">
        <v>0</v>
      </c>
      <c r="H590" s="37">
        <v>1</v>
      </c>
      <c r="I590" s="37">
        <v>418182</v>
      </c>
      <c r="J590" s="37">
        <v>418182</v>
      </c>
      <c r="K590" s="37">
        <v>1</v>
      </c>
      <c r="L590" s="37">
        <v>509091</v>
      </c>
      <c r="M590" s="37">
        <v>418182</v>
      </c>
      <c r="N590" s="37">
        <v>0</v>
      </c>
      <c r="O590" s="37">
        <v>0</v>
      </c>
    </row>
    <row r="591" spans="1:15" x14ac:dyDescent="0.2">
      <c r="A591" s="36" t="s">
        <v>2960</v>
      </c>
      <c r="B591" s="37" t="s">
        <v>105</v>
      </c>
      <c r="C591" s="37">
        <v>0</v>
      </c>
      <c r="D591" s="37">
        <v>0</v>
      </c>
      <c r="E591" s="37">
        <v>0</v>
      </c>
      <c r="F591" s="37">
        <v>0</v>
      </c>
      <c r="G591" s="37">
        <v>0</v>
      </c>
      <c r="H591" s="37">
        <v>1</v>
      </c>
      <c r="I591" s="37">
        <v>418182</v>
      </c>
      <c r="J591" s="37">
        <v>418182</v>
      </c>
      <c r="K591" s="37">
        <v>0</v>
      </c>
      <c r="L591" s="37">
        <v>0</v>
      </c>
      <c r="M591" s="37">
        <v>0</v>
      </c>
      <c r="N591" s="37">
        <v>1</v>
      </c>
      <c r="O591" s="37">
        <v>418182</v>
      </c>
    </row>
    <row r="592" spans="1:15" x14ac:dyDescent="0.2">
      <c r="A592" s="36" t="s">
        <v>2961</v>
      </c>
      <c r="B592" s="37" t="s">
        <v>105</v>
      </c>
      <c r="C592" s="37">
        <v>0</v>
      </c>
      <c r="D592" s="37">
        <v>0</v>
      </c>
      <c r="E592" s="37">
        <v>0</v>
      </c>
      <c r="F592" s="37">
        <v>0</v>
      </c>
      <c r="G592" s="37">
        <v>0</v>
      </c>
      <c r="H592" s="37">
        <v>1</v>
      </c>
      <c r="I592" s="37">
        <v>418182</v>
      </c>
      <c r="J592" s="37">
        <v>418182</v>
      </c>
      <c r="K592" s="37">
        <v>0</v>
      </c>
      <c r="L592" s="37">
        <v>0</v>
      </c>
      <c r="M592" s="37">
        <v>0</v>
      </c>
      <c r="N592" s="37">
        <v>1</v>
      </c>
      <c r="O592" s="37">
        <v>418182</v>
      </c>
    </row>
    <row r="593" spans="1:15" x14ac:dyDescent="0.2">
      <c r="A593" s="36" t="s">
        <v>2962</v>
      </c>
      <c r="B593" s="37" t="s">
        <v>11</v>
      </c>
      <c r="C593" s="37">
        <v>0</v>
      </c>
      <c r="D593" s="37">
        <v>0</v>
      </c>
      <c r="E593" s="37">
        <v>0</v>
      </c>
      <c r="F593" s="37">
        <v>0</v>
      </c>
      <c r="G593" s="37">
        <v>0</v>
      </c>
      <c r="H593" s="37">
        <v>1</v>
      </c>
      <c r="I593" s="37">
        <v>445454</v>
      </c>
      <c r="J593" s="37">
        <v>445454</v>
      </c>
      <c r="K593" s="37">
        <v>0</v>
      </c>
      <c r="L593" s="37">
        <v>0</v>
      </c>
      <c r="M593" s="37">
        <v>0</v>
      </c>
      <c r="N593" s="37">
        <v>1</v>
      </c>
      <c r="O593" s="37">
        <v>445454</v>
      </c>
    </row>
    <row r="594" spans="1:15" x14ac:dyDescent="0.2">
      <c r="A594" s="36" t="s">
        <v>803</v>
      </c>
      <c r="B594" s="37" t="s">
        <v>20</v>
      </c>
      <c r="C594" s="37">
        <v>1</v>
      </c>
      <c r="D594" s="37">
        <v>300000</v>
      </c>
      <c r="E594" s="37">
        <v>0</v>
      </c>
      <c r="F594" s="37">
        <v>1</v>
      </c>
      <c r="G594" s="37">
        <v>300000</v>
      </c>
      <c r="H594" s="37">
        <v>7</v>
      </c>
      <c r="I594" s="37">
        <v>2190000</v>
      </c>
      <c r="J594" s="37">
        <v>311250</v>
      </c>
      <c r="K594" s="37">
        <v>2</v>
      </c>
      <c r="L594" s="37">
        <v>600000</v>
      </c>
      <c r="M594" s="37">
        <v>622500</v>
      </c>
      <c r="N594" s="37">
        <v>6</v>
      </c>
      <c r="O594" s="37">
        <v>1867500</v>
      </c>
    </row>
    <row r="595" spans="1:15" x14ac:dyDescent="0.2">
      <c r="A595" s="36" t="s">
        <v>2963</v>
      </c>
      <c r="B595" s="37" t="s">
        <v>20</v>
      </c>
      <c r="C595" s="37">
        <v>0</v>
      </c>
      <c r="D595" s="37">
        <v>0</v>
      </c>
      <c r="E595" s="37">
        <v>0</v>
      </c>
      <c r="F595" s="37">
        <v>0</v>
      </c>
      <c r="G595" s="37">
        <v>0</v>
      </c>
      <c r="H595" s="37">
        <v>2</v>
      </c>
      <c r="I595" s="37">
        <v>2180000</v>
      </c>
      <c r="J595" s="37">
        <v>1090000</v>
      </c>
      <c r="K595" s="37">
        <v>0</v>
      </c>
      <c r="L595" s="37">
        <v>0</v>
      </c>
      <c r="M595" s="37">
        <v>0</v>
      </c>
      <c r="N595" s="37">
        <v>2</v>
      </c>
      <c r="O595" s="37">
        <v>2180000</v>
      </c>
    </row>
    <row r="596" spans="1:15" x14ac:dyDescent="0.2">
      <c r="A596" s="36" t="s">
        <v>2964</v>
      </c>
      <c r="B596" s="37" t="s">
        <v>20</v>
      </c>
      <c r="C596" s="37">
        <v>0</v>
      </c>
      <c r="D596" s="37">
        <v>0</v>
      </c>
      <c r="E596" s="37">
        <v>0</v>
      </c>
      <c r="F596" s="37">
        <v>0</v>
      </c>
      <c r="G596" s="37">
        <v>0</v>
      </c>
      <c r="H596" s="37">
        <v>4</v>
      </c>
      <c r="I596" s="37">
        <v>840000</v>
      </c>
      <c r="J596" s="37">
        <v>210000</v>
      </c>
      <c r="K596" s="37">
        <v>0</v>
      </c>
      <c r="L596" s="37">
        <v>0</v>
      </c>
      <c r="M596" s="37">
        <v>0</v>
      </c>
      <c r="N596" s="37">
        <v>4</v>
      </c>
      <c r="O596" s="37">
        <v>840000</v>
      </c>
    </row>
    <row r="597" spans="1:15" x14ac:dyDescent="0.2">
      <c r="A597" s="36" t="s">
        <v>2965</v>
      </c>
      <c r="B597" s="37" t="s">
        <v>2966</v>
      </c>
      <c r="C597" s="37">
        <v>0</v>
      </c>
      <c r="D597" s="37">
        <v>0</v>
      </c>
      <c r="E597" s="37">
        <v>0</v>
      </c>
      <c r="F597" s="37">
        <v>0</v>
      </c>
      <c r="G597" s="37">
        <v>0</v>
      </c>
      <c r="H597" s="37">
        <v>1</v>
      </c>
      <c r="I597" s="37">
        <v>250000</v>
      </c>
      <c r="J597" s="37">
        <v>250000</v>
      </c>
      <c r="K597" s="37">
        <v>0</v>
      </c>
      <c r="L597" s="37">
        <v>0</v>
      </c>
      <c r="M597" s="37">
        <v>0</v>
      </c>
      <c r="N597" s="37">
        <v>1</v>
      </c>
      <c r="O597" s="37">
        <v>250000</v>
      </c>
    </row>
    <row r="598" spans="1:15" x14ac:dyDescent="0.2">
      <c r="A598" s="36" t="s">
        <v>1982</v>
      </c>
      <c r="B598" s="37" t="s">
        <v>11</v>
      </c>
      <c r="C598" s="37">
        <v>1</v>
      </c>
      <c r="D598" s="37">
        <v>483333</v>
      </c>
      <c r="E598" s="37">
        <v>0</v>
      </c>
      <c r="F598" s="37">
        <v>1</v>
      </c>
      <c r="G598" s="37">
        <v>483333.33333333337</v>
      </c>
      <c r="H598" s="37">
        <v>1</v>
      </c>
      <c r="I598" s="37">
        <v>400000</v>
      </c>
      <c r="J598" s="37">
        <v>441666.66666666669</v>
      </c>
      <c r="K598" s="37">
        <v>1</v>
      </c>
      <c r="L598" s="37">
        <v>1045455</v>
      </c>
      <c r="M598" s="37">
        <v>441666.66666666669</v>
      </c>
      <c r="N598" s="37">
        <v>1</v>
      </c>
      <c r="O598" s="37">
        <v>441666.66666666669</v>
      </c>
    </row>
    <row r="599" spans="1:15" x14ac:dyDescent="0.2">
      <c r="A599" s="36" t="s">
        <v>1683</v>
      </c>
      <c r="B599" s="37" t="s">
        <v>20</v>
      </c>
      <c r="C599" s="37">
        <v>0</v>
      </c>
      <c r="D599" s="37">
        <v>0</v>
      </c>
      <c r="E599" s="37">
        <v>0</v>
      </c>
      <c r="F599" s="37">
        <v>0</v>
      </c>
      <c r="G599" s="37">
        <v>0</v>
      </c>
      <c r="H599" s="37">
        <v>1</v>
      </c>
      <c r="I599" s="37">
        <v>250000</v>
      </c>
      <c r="J599" s="37">
        <v>250000</v>
      </c>
      <c r="K599" s="37">
        <v>1</v>
      </c>
      <c r="L599" s="37">
        <v>409090</v>
      </c>
      <c r="M599" s="37">
        <v>250000</v>
      </c>
      <c r="N599" s="37">
        <v>0</v>
      </c>
      <c r="O599" s="37">
        <v>0</v>
      </c>
    </row>
    <row r="600" spans="1:15" x14ac:dyDescent="0.2">
      <c r="A600" s="36" t="s">
        <v>2967</v>
      </c>
      <c r="B600" s="37" t="s">
        <v>20</v>
      </c>
      <c r="C600" s="37">
        <v>0</v>
      </c>
      <c r="D600" s="37">
        <v>0</v>
      </c>
      <c r="E600" s="37">
        <v>0</v>
      </c>
      <c r="F600" s="37">
        <v>0</v>
      </c>
      <c r="G600" s="37">
        <v>0</v>
      </c>
      <c r="H600" s="37">
        <v>4</v>
      </c>
      <c r="I600" s="37">
        <v>1980000</v>
      </c>
      <c r="J600" s="37">
        <v>495000</v>
      </c>
      <c r="K600" s="37">
        <v>3</v>
      </c>
      <c r="L600" s="37">
        <v>1518181</v>
      </c>
      <c r="M600" s="37">
        <v>1485000</v>
      </c>
      <c r="N600" s="37">
        <v>1</v>
      </c>
      <c r="O600" s="37">
        <v>495000</v>
      </c>
    </row>
    <row r="601" spans="1:15" x14ac:dyDescent="0.2">
      <c r="A601" s="36" t="s">
        <v>1399</v>
      </c>
      <c r="B601" s="37" t="s">
        <v>20</v>
      </c>
      <c r="C601" s="37">
        <v>2</v>
      </c>
      <c r="D601" s="37">
        <v>1500000</v>
      </c>
      <c r="E601" s="37">
        <v>0</v>
      </c>
      <c r="F601" s="37">
        <v>2</v>
      </c>
      <c r="G601" s="37">
        <v>1500000</v>
      </c>
      <c r="H601" s="37">
        <v>5</v>
      </c>
      <c r="I601" s="37">
        <v>3830000</v>
      </c>
      <c r="J601" s="37">
        <v>761428.57142857148</v>
      </c>
      <c r="K601" s="37">
        <v>5</v>
      </c>
      <c r="L601" s="37">
        <v>4043634</v>
      </c>
      <c r="M601" s="37">
        <v>3807142.8571428573</v>
      </c>
      <c r="N601" s="37">
        <v>2</v>
      </c>
      <c r="O601" s="37">
        <v>1522857.1428571427</v>
      </c>
    </row>
    <row r="602" spans="1:15" x14ac:dyDescent="0.2">
      <c r="A602" s="36" t="s">
        <v>1365</v>
      </c>
      <c r="B602" s="37" t="s">
        <v>20</v>
      </c>
      <c r="C602" s="37">
        <v>3</v>
      </c>
      <c r="D602" s="37">
        <v>810000</v>
      </c>
      <c r="E602" s="37">
        <v>0</v>
      </c>
      <c r="F602" s="37">
        <v>3</v>
      </c>
      <c r="G602" s="37">
        <v>810000</v>
      </c>
      <c r="H602" s="37">
        <v>2</v>
      </c>
      <c r="I602" s="37">
        <v>540000</v>
      </c>
      <c r="J602" s="37">
        <v>270000</v>
      </c>
      <c r="K602" s="37">
        <v>0</v>
      </c>
      <c r="L602" s="37">
        <v>0</v>
      </c>
      <c r="M602" s="37">
        <v>0</v>
      </c>
      <c r="N602" s="37">
        <v>5</v>
      </c>
      <c r="O602" s="37">
        <v>1350000</v>
      </c>
    </row>
    <row r="603" spans="1:15" x14ac:dyDescent="0.2">
      <c r="A603" s="36" t="s">
        <v>468</v>
      </c>
      <c r="B603" s="37" t="s">
        <v>20</v>
      </c>
      <c r="C603" s="37">
        <v>4</v>
      </c>
      <c r="D603" s="37">
        <v>1200000</v>
      </c>
      <c r="E603" s="37">
        <v>0</v>
      </c>
      <c r="F603" s="37">
        <v>4</v>
      </c>
      <c r="G603" s="37">
        <v>1200000</v>
      </c>
      <c r="H603" s="37">
        <v>2</v>
      </c>
      <c r="I603" s="37">
        <v>600000</v>
      </c>
      <c r="J603" s="37">
        <v>300000</v>
      </c>
      <c r="K603" s="37">
        <v>0</v>
      </c>
      <c r="L603" s="37">
        <v>0</v>
      </c>
      <c r="M603" s="37">
        <v>0</v>
      </c>
      <c r="N603" s="37">
        <v>6</v>
      </c>
      <c r="O603" s="37">
        <v>1800000</v>
      </c>
    </row>
    <row r="604" spans="1:15" x14ac:dyDescent="0.2">
      <c r="A604" s="36" t="s">
        <v>2968</v>
      </c>
      <c r="B604" s="37" t="s">
        <v>1691</v>
      </c>
      <c r="C604" s="37">
        <v>0</v>
      </c>
      <c r="D604" s="37">
        <v>0</v>
      </c>
      <c r="E604" s="37">
        <v>0</v>
      </c>
      <c r="F604" s="37">
        <v>0</v>
      </c>
      <c r="G604" s="37">
        <v>0</v>
      </c>
      <c r="H604" s="37">
        <v>1</v>
      </c>
      <c r="I604" s="37">
        <v>11380041</v>
      </c>
      <c r="J604" s="37">
        <v>11380041</v>
      </c>
      <c r="K604" s="37">
        <v>0</v>
      </c>
      <c r="L604" s="37">
        <v>0</v>
      </c>
      <c r="M604" s="37">
        <v>0</v>
      </c>
      <c r="N604" s="37">
        <v>1</v>
      </c>
      <c r="O604" s="37">
        <v>11380041</v>
      </c>
    </row>
    <row r="605" spans="1:15" x14ac:dyDescent="0.2">
      <c r="A605" s="36" t="s">
        <v>2969</v>
      </c>
      <c r="B605" s="37" t="s">
        <v>20</v>
      </c>
      <c r="C605" s="37">
        <v>0</v>
      </c>
      <c r="D605" s="37">
        <v>0</v>
      </c>
      <c r="E605" s="37">
        <v>0</v>
      </c>
      <c r="F605" s="37">
        <v>0</v>
      </c>
      <c r="G605" s="37">
        <v>0</v>
      </c>
      <c r="H605" s="37">
        <v>17</v>
      </c>
      <c r="I605" s="37">
        <v>198669095</v>
      </c>
      <c r="J605" s="37">
        <v>11686417.352941176</v>
      </c>
      <c r="K605" s="37">
        <v>6</v>
      </c>
      <c r="L605" s="37">
        <v>71522725</v>
      </c>
      <c r="M605" s="37">
        <v>70118504.117647052</v>
      </c>
      <c r="N605" s="37">
        <v>11</v>
      </c>
      <c r="O605" s="37">
        <v>128550590.88235295</v>
      </c>
    </row>
    <row r="606" spans="1:15" x14ac:dyDescent="0.2">
      <c r="A606" s="36" t="s">
        <v>2970</v>
      </c>
      <c r="B606" s="37" t="s">
        <v>11</v>
      </c>
      <c r="C606" s="37">
        <v>0</v>
      </c>
      <c r="D606" s="37">
        <v>0</v>
      </c>
      <c r="E606" s="37">
        <v>0</v>
      </c>
      <c r="F606" s="37">
        <v>0</v>
      </c>
      <c r="G606" s="37">
        <v>0</v>
      </c>
      <c r="H606" s="37">
        <v>10</v>
      </c>
      <c r="I606" s="37">
        <v>7454550</v>
      </c>
      <c r="J606" s="37">
        <v>745455</v>
      </c>
      <c r="K606" s="37">
        <v>4</v>
      </c>
      <c r="L606" s="37">
        <v>3636362</v>
      </c>
      <c r="M606" s="37">
        <v>2981820</v>
      </c>
      <c r="N606" s="37">
        <v>6</v>
      </c>
      <c r="O606" s="37">
        <v>4472730</v>
      </c>
    </row>
    <row r="607" spans="1:15" x14ac:dyDescent="0.2">
      <c r="A607" s="36" t="s">
        <v>1721</v>
      </c>
      <c r="B607" s="37" t="s">
        <v>20</v>
      </c>
      <c r="C607" s="37">
        <v>7</v>
      </c>
      <c r="D607" s="37">
        <v>17476134</v>
      </c>
      <c r="E607" s="37">
        <v>0</v>
      </c>
      <c r="F607" s="37">
        <v>7</v>
      </c>
      <c r="G607" s="37">
        <v>17476133.5</v>
      </c>
      <c r="H607" s="37">
        <v>15</v>
      </c>
      <c r="I607" s="37">
        <v>35200004</v>
      </c>
      <c r="J607" s="37">
        <v>2394369.8863636362</v>
      </c>
      <c r="K607" s="37">
        <v>13</v>
      </c>
      <c r="L607" s="37">
        <v>29400001</v>
      </c>
      <c r="M607" s="37">
        <v>31126808.52272727</v>
      </c>
      <c r="N607" s="37">
        <v>9</v>
      </c>
      <c r="O607" s="37">
        <v>21549328.97727273</v>
      </c>
    </row>
    <row r="608" spans="1:15" x14ac:dyDescent="0.2">
      <c r="A608" s="36" t="s">
        <v>2971</v>
      </c>
      <c r="B608" s="37" t="s">
        <v>11</v>
      </c>
      <c r="C608" s="37">
        <v>0</v>
      </c>
      <c r="D608" s="37">
        <v>0</v>
      </c>
      <c r="E608" s="37">
        <v>0</v>
      </c>
      <c r="F608" s="37">
        <v>0</v>
      </c>
      <c r="G608" s="37">
        <v>0</v>
      </c>
      <c r="H608" s="37">
        <v>1</v>
      </c>
      <c r="I608" s="37">
        <v>6618182</v>
      </c>
      <c r="J608" s="37">
        <v>6618182</v>
      </c>
      <c r="K608" s="37">
        <v>0</v>
      </c>
      <c r="L608" s="37">
        <v>0</v>
      </c>
      <c r="M608" s="37">
        <v>0</v>
      </c>
      <c r="N608" s="37">
        <v>1</v>
      </c>
      <c r="O608" s="37">
        <v>6618182</v>
      </c>
    </row>
    <row r="609" spans="1:15" x14ac:dyDescent="0.2">
      <c r="A609" s="36" t="s">
        <v>2972</v>
      </c>
      <c r="B609" s="37" t="s">
        <v>11</v>
      </c>
      <c r="C609" s="37">
        <v>0</v>
      </c>
      <c r="D609" s="37">
        <v>0</v>
      </c>
      <c r="E609" s="37">
        <v>0</v>
      </c>
      <c r="F609" s="37">
        <v>0</v>
      </c>
      <c r="G609" s="37">
        <v>0</v>
      </c>
      <c r="H609" s="37">
        <v>5</v>
      </c>
      <c r="I609" s="37">
        <v>1727275</v>
      </c>
      <c r="J609" s="37">
        <v>345455</v>
      </c>
      <c r="K609" s="37">
        <v>2</v>
      </c>
      <c r="L609" s="37">
        <v>963636</v>
      </c>
      <c r="M609" s="37">
        <v>690910</v>
      </c>
      <c r="N609" s="37">
        <v>3</v>
      </c>
      <c r="O609" s="37">
        <v>1036365</v>
      </c>
    </row>
    <row r="610" spans="1:15" x14ac:dyDescent="0.2">
      <c r="A610" s="36" t="s">
        <v>2973</v>
      </c>
      <c r="B610" s="37" t="s">
        <v>11</v>
      </c>
      <c r="C610" s="37">
        <v>0</v>
      </c>
      <c r="D610" s="37">
        <v>0</v>
      </c>
      <c r="E610" s="37">
        <v>0</v>
      </c>
      <c r="F610" s="37">
        <v>0</v>
      </c>
      <c r="G610" s="37">
        <v>0</v>
      </c>
      <c r="H610" s="37">
        <v>4</v>
      </c>
      <c r="I610" s="37">
        <v>1236364</v>
      </c>
      <c r="J610" s="37">
        <v>309091</v>
      </c>
      <c r="K610" s="37">
        <v>0</v>
      </c>
      <c r="L610" s="37">
        <v>0</v>
      </c>
      <c r="M610" s="37">
        <v>0</v>
      </c>
      <c r="N610" s="37">
        <v>4</v>
      </c>
      <c r="O610" s="37">
        <v>1236364</v>
      </c>
    </row>
    <row r="611" spans="1:15" x14ac:dyDescent="0.2">
      <c r="A611" s="36" t="s">
        <v>2974</v>
      </c>
      <c r="B611" s="37" t="s">
        <v>105</v>
      </c>
      <c r="C611" s="37">
        <v>0</v>
      </c>
      <c r="D611" s="37">
        <v>0</v>
      </c>
      <c r="E611" s="37">
        <v>0</v>
      </c>
      <c r="F611" s="37">
        <v>0</v>
      </c>
      <c r="G611" s="37">
        <v>0</v>
      </c>
      <c r="H611" s="37">
        <v>4</v>
      </c>
      <c r="I611" s="37">
        <v>13163636</v>
      </c>
      <c r="J611" s="37">
        <v>3290909</v>
      </c>
      <c r="K611" s="37">
        <v>1</v>
      </c>
      <c r="L611" s="37">
        <v>3627273</v>
      </c>
      <c r="M611" s="37">
        <v>3290909</v>
      </c>
      <c r="N611" s="37">
        <v>3</v>
      </c>
      <c r="O611" s="37">
        <v>9872727</v>
      </c>
    </row>
    <row r="612" spans="1:15" x14ac:dyDescent="0.2">
      <c r="A612" s="36" t="s">
        <v>514</v>
      </c>
      <c r="B612" s="37" t="s">
        <v>20</v>
      </c>
      <c r="C612" s="37">
        <v>2</v>
      </c>
      <c r="D612" s="37">
        <v>1360000</v>
      </c>
      <c r="E612" s="37">
        <v>0</v>
      </c>
      <c r="F612" s="37">
        <v>2</v>
      </c>
      <c r="G612" s="37">
        <v>1360000</v>
      </c>
      <c r="H612" s="37">
        <v>3</v>
      </c>
      <c r="I612" s="37">
        <v>2180000</v>
      </c>
      <c r="J612" s="37">
        <v>708000</v>
      </c>
      <c r="K612" s="37">
        <v>0</v>
      </c>
      <c r="L612" s="37">
        <v>0</v>
      </c>
      <c r="M612" s="37">
        <v>0</v>
      </c>
      <c r="N612" s="37">
        <v>5</v>
      </c>
      <c r="O612" s="37">
        <v>3540000</v>
      </c>
    </row>
    <row r="614" spans="1:15" x14ac:dyDescent="0.2">
      <c r="A614" s="36" t="s">
        <v>2976</v>
      </c>
      <c r="B614" s="37" t="s">
        <v>20</v>
      </c>
      <c r="C614" s="37">
        <v>0</v>
      </c>
      <c r="D614" s="37">
        <v>0</v>
      </c>
      <c r="E614" s="37">
        <v>0</v>
      </c>
      <c r="F614" s="37">
        <v>0</v>
      </c>
      <c r="G614" s="37">
        <v>0</v>
      </c>
      <c r="H614" s="37">
        <v>2</v>
      </c>
      <c r="I614" s="37">
        <v>2390000</v>
      </c>
      <c r="J614" s="37">
        <v>1195000</v>
      </c>
      <c r="K614" s="37">
        <v>2</v>
      </c>
      <c r="L614" s="37">
        <v>2536364</v>
      </c>
      <c r="M614" s="37">
        <v>2390000</v>
      </c>
      <c r="N614" s="37">
        <v>0</v>
      </c>
      <c r="O614" s="37">
        <v>0</v>
      </c>
    </row>
    <row r="615" spans="1:15" x14ac:dyDescent="0.2">
      <c r="A615" s="36" t="s">
        <v>1535</v>
      </c>
      <c r="B615" s="37" t="s">
        <v>20</v>
      </c>
      <c r="C615" s="37">
        <v>0</v>
      </c>
      <c r="D615" s="37">
        <v>0</v>
      </c>
      <c r="E615" s="37">
        <v>0</v>
      </c>
      <c r="F615" s="37">
        <v>0</v>
      </c>
      <c r="G615" s="37">
        <v>0</v>
      </c>
      <c r="H615" s="37">
        <v>2</v>
      </c>
      <c r="I615" s="37">
        <v>2480000</v>
      </c>
      <c r="J615" s="37">
        <v>1240000</v>
      </c>
      <c r="K615" s="37">
        <v>2</v>
      </c>
      <c r="L615" s="37">
        <v>2545455</v>
      </c>
      <c r="M615" s="37">
        <v>2480000</v>
      </c>
      <c r="N615" s="37">
        <v>0</v>
      </c>
      <c r="O615" s="37">
        <v>0</v>
      </c>
    </row>
    <row r="616" spans="1:15" x14ac:dyDescent="0.2">
      <c r="A616" s="36" t="s">
        <v>2977</v>
      </c>
      <c r="B616" s="37" t="s">
        <v>25</v>
      </c>
      <c r="C616" s="37">
        <v>0</v>
      </c>
      <c r="D616" s="37">
        <v>0</v>
      </c>
      <c r="E616" s="37">
        <v>0</v>
      </c>
      <c r="F616" s="37">
        <v>0</v>
      </c>
      <c r="G616" s="37">
        <v>0</v>
      </c>
      <c r="H616" s="37">
        <v>14</v>
      </c>
      <c r="I616" s="37">
        <v>8781822</v>
      </c>
      <c r="J616" s="37">
        <v>627273</v>
      </c>
      <c r="K616" s="37">
        <v>14</v>
      </c>
      <c r="L616" s="37">
        <v>12090904</v>
      </c>
      <c r="M616" s="37">
        <v>8781822</v>
      </c>
      <c r="N616" s="37">
        <v>0</v>
      </c>
      <c r="O616" s="37">
        <v>0</v>
      </c>
    </row>
    <row r="617" spans="1:15" x14ac:dyDescent="0.2">
      <c r="A617" s="36" t="s">
        <v>2978</v>
      </c>
      <c r="B617" s="37" t="s">
        <v>11</v>
      </c>
      <c r="C617" s="37">
        <v>0</v>
      </c>
      <c r="D617" s="37">
        <v>0</v>
      </c>
      <c r="E617" s="37">
        <v>0</v>
      </c>
      <c r="F617" s="37">
        <v>0</v>
      </c>
      <c r="G617" s="37">
        <v>0</v>
      </c>
      <c r="H617" s="37">
        <v>3</v>
      </c>
      <c r="I617" s="37">
        <v>1077273</v>
      </c>
      <c r="J617" s="37">
        <v>359091</v>
      </c>
      <c r="K617" s="37">
        <v>0</v>
      </c>
      <c r="L617" s="37">
        <v>0</v>
      </c>
      <c r="M617" s="37">
        <v>0</v>
      </c>
      <c r="N617" s="37">
        <v>3</v>
      </c>
      <c r="O617" s="37">
        <v>1077273</v>
      </c>
    </row>
    <row r="618" spans="1:15" x14ac:dyDescent="0.2">
      <c r="A618" s="36" t="s">
        <v>2979</v>
      </c>
      <c r="B618" s="37" t="s">
        <v>11</v>
      </c>
      <c r="C618" s="37">
        <v>0</v>
      </c>
      <c r="D618" s="37">
        <v>0</v>
      </c>
      <c r="E618" s="37">
        <v>0</v>
      </c>
      <c r="F618" s="37">
        <v>0</v>
      </c>
      <c r="G618" s="37">
        <v>0</v>
      </c>
      <c r="H618" s="37">
        <v>5</v>
      </c>
      <c r="I618" s="37">
        <v>1086365</v>
      </c>
      <c r="J618" s="37">
        <v>217273</v>
      </c>
      <c r="K618" s="37">
        <v>0</v>
      </c>
      <c r="L618" s="37">
        <v>0</v>
      </c>
      <c r="M618" s="37">
        <v>0</v>
      </c>
      <c r="N618" s="37">
        <v>5</v>
      </c>
      <c r="O618" s="37">
        <v>1086365</v>
      </c>
    </row>
    <row r="619" spans="1:15" x14ac:dyDescent="0.2">
      <c r="A619" s="36" t="s">
        <v>2980</v>
      </c>
      <c r="B619" s="37" t="s">
        <v>11</v>
      </c>
      <c r="C619" s="37">
        <v>5</v>
      </c>
      <c r="D619" s="37">
        <v>10500000</v>
      </c>
      <c r="E619" s="37">
        <v>0</v>
      </c>
      <c r="F619" s="37">
        <v>5</v>
      </c>
      <c r="G619" s="37">
        <v>10500000</v>
      </c>
      <c r="H619" s="37">
        <v>3</v>
      </c>
      <c r="I619" s="37">
        <v>6327273</v>
      </c>
      <c r="J619" s="37">
        <v>2103409.125</v>
      </c>
      <c r="K619" s="37">
        <v>2</v>
      </c>
      <c r="L619" s="37">
        <v>4709092</v>
      </c>
      <c r="M619" s="37">
        <v>4206818.25</v>
      </c>
      <c r="N619" s="37">
        <v>6</v>
      </c>
      <c r="O619" s="37">
        <v>12620454.75</v>
      </c>
    </row>
    <row r="620" spans="1:15" x14ac:dyDescent="0.2">
      <c r="A620" s="36" t="s">
        <v>2981</v>
      </c>
      <c r="B620" s="37" t="s">
        <v>11</v>
      </c>
      <c r="C620" s="37">
        <v>0</v>
      </c>
      <c r="D620" s="37">
        <v>0</v>
      </c>
      <c r="E620" s="37">
        <v>0</v>
      </c>
      <c r="F620" s="37">
        <v>0</v>
      </c>
      <c r="G620" s="37">
        <v>0</v>
      </c>
      <c r="H620" s="37">
        <v>3</v>
      </c>
      <c r="I620" s="37">
        <v>5618181</v>
      </c>
      <c r="J620" s="37">
        <v>1872727</v>
      </c>
      <c r="K620" s="37">
        <v>0</v>
      </c>
      <c r="L620" s="37">
        <v>0</v>
      </c>
      <c r="M620" s="37">
        <v>0</v>
      </c>
      <c r="N620" s="37">
        <v>3</v>
      </c>
      <c r="O620" s="37">
        <v>5618181</v>
      </c>
    </row>
    <row r="621" spans="1:15" x14ac:dyDescent="0.2">
      <c r="A621" s="36" t="s">
        <v>2982</v>
      </c>
      <c r="B621" s="37" t="s">
        <v>11</v>
      </c>
      <c r="C621" s="37">
        <v>0</v>
      </c>
      <c r="D621" s="37">
        <v>0</v>
      </c>
      <c r="E621" s="37">
        <v>0</v>
      </c>
      <c r="F621" s="37">
        <v>0</v>
      </c>
      <c r="G621" s="37">
        <v>0</v>
      </c>
      <c r="H621" s="37">
        <v>4</v>
      </c>
      <c r="I621" s="37">
        <v>1645454</v>
      </c>
      <c r="J621" s="37">
        <v>411363.5</v>
      </c>
      <c r="K621" s="37">
        <v>0</v>
      </c>
      <c r="L621" s="37">
        <v>0</v>
      </c>
      <c r="M621" s="37">
        <v>0</v>
      </c>
      <c r="N621" s="37">
        <v>4</v>
      </c>
      <c r="O621" s="37">
        <v>1645454</v>
      </c>
    </row>
    <row r="622" spans="1:15" x14ac:dyDescent="0.2">
      <c r="A622" s="36" t="s">
        <v>2983</v>
      </c>
      <c r="B622" s="37" t="s">
        <v>11</v>
      </c>
      <c r="C622" s="37">
        <v>0</v>
      </c>
      <c r="D622" s="37">
        <v>0</v>
      </c>
      <c r="E622" s="37">
        <v>0</v>
      </c>
      <c r="F622" s="37">
        <v>0</v>
      </c>
      <c r="G622" s="37">
        <v>0</v>
      </c>
      <c r="H622" s="37">
        <v>1</v>
      </c>
      <c r="I622" s="37">
        <v>1845455</v>
      </c>
      <c r="J622" s="37">
        <v>1845455</v>
      </c>
      <c r="K622" s="37">
        <v>0</v>
      </c>
      <c r="L622" s="37">
        <v>0</v>
      </c>
      <c r="M622" s="37">
        <v>0</v>
      </c>
      <c r="N622" s="37">
        <v>1</v>
      </c>
      <c r="O622" s="37">
        <v>1845455</v>
      </c>
    </row>
    <row r="623" spans="1:15" x14ac:dyDescent="0.2">
      <c r="A623" s="36" t="s">
        <v>2984</v>
      </c>
      <c r="B623" s="37" t="s">
        <v>11</v>
      </c>
      <c r="C623" s="37">
        <v>0</v>
      </c>
      <c r="D623" s="37">
        <v>0</v>
      </c>
      <c r="E623" s="37">
        <v>0</v>
      </c>
      <c r="F623" s="37">
        <v>0</v>
      </c>
      <c r="G623" s="37">
        <v>0</v>
      </c>
      <c r="H623" s="37">
        <v>4</v>
      </c>
      <c r="I623" s="37">
        <v>9727273</v>
      </c>
      <c r="J623" s="37">
        <v>2431818.25</v>
      </c>
      <c r="K623" s="37">
        <v>3</v>
      </c>
      <c r="L623" s="37">
        <v>7881819</v>
      </c>
      <c r="M623" s="37">
        <v>7295454.75</v>
      </c>
      <c r="N623" s="37">
        <v>1</v>
      </c>
      <c r="O623" s="37">
        <v>2431818.25</v>
      </c>
    </row>
    <row r="624" spans="1:15" x14ac:dyDescent="0.2">
      <c r="A624" s="36" t="s">
        <v>2985</v>
      </c>
      <c r="B624" s="37" t="s">
        <v>11</v>
      </c>
      <c r="C624" s="37">
        <v>0</v>
      </c>
      <c r="D624" s="37">
        <v>0</v>
      </c>
      <c r="E624" s="37">
        <v>0</v>
      </c>
      <c r="F624" s="37">
        <v>0</v>
      </c>
      <c r="G624" s="37">
        <v>0</v>
      </c>
      <c r="H624" s="37">
        <v>2</v>
      </c>
      <c r="I624" s="37">
        <v>4272728</v>
      </c>
      <c r="J624" s="37">
        <v>2136364</v>
      </c>
      <c r="K624" s="37">
        <v>0</v>
      </c>
      <c r="L624" s="37">
        <v>0</v>
      </c>
      <c r="M624" s="37">
        <v>0</v>
      </c>
      <c r="N624" s="37">
        <v>2</v>
      </c>
      <c r="O624" s="37">
        <v>4272728</v>
      </c>
    </row>
    <row r="625" spans="1:15" x14ac:dyDescent="0.2">
      <c r="A625" s="36" t="s">
        <v>2986</v>
      </c>
      <c r="B625" s="37" t="s">
        <v>11</v>
      </c>
      <c r="C625" s="37">
        <v>0</v>
      </c>
      <c r="D625" s="37">
        <v>0</v>
      </c>
      <c r="E625" s="37">
        <v>0</v>
      </c>
      <c r="F625" s="37">
        <v>0</v>
      </c>
      <c r="G625" s="37">
        <v>0</v>
      </c>
      <c r="H625" s="37">
        <v>1</v>
      </c>
      <c r="I625" s="37">
        <v>7000000</v>
      </c>
      <c r="J625" s="37">
        <v>7000000</v>
      </c>
      <c r="K625" s="37">
        <v>0</v>
      </c>
      <c r="L625" s="37">
        <v>0</v>
      </c>
      <c r="M625" s="37">
        <v>0</v>
      </c>
      <c r="N625" s="37">
        <v>1</v>
      </c>
      <c r="O625" s="37">
        <v>7000000</v>
      </c>
    </row>
    <row r="626" spans="1:15" x14ac:dyDescent="0.2">
      <c r="A626" s="36" t="s">
        <v>282</v>
      </c>
      <c r="B626" s="37" t="s">
        <v>280</v>
      </c>
      <c r="C626" s="37">
        <v>2</v>
      </c>
      <c r="D626" s="37">
        <v>45454</v>
      </c>
      <c r="E626" s="37">
        <v>0</v>
      </c>
      <c r="F626" s="37">
        <v>2</v>
      </c>
      <c r="G626" s="37">
        <v>45454</v>
      </c>
      <c r="H626" s="37">
        <v>5</v>
      </c>
      <c r="I626" s="37">
        <v>113635</v>
      </c>
      <c r="J626" s="37">
        <v>22727</v>
      </c>
      <c r="K626" s="37">
        <v>0</v>
      </c>
      <c r="L626" s="37">
        <v>0</v>
      </c>
      <c r="M626" s="37">
        <v>0</v>
      </c>
      <c r="N626" s="37">
        <v>7</v>
      </c>
      <c r="O626" s="37">
        <v>159089</v>
      </c>
    </row>
    <row r="627" spans="1:15" x14ac:dyDescent="0.2">
      <c r="A627" s="36" t="s">
        <v>2987</v>
      </c>
      <c r="B627" s="37" t="s">
        <v>11</v>
      </c>
      <c r="C627" s="37">
        <v>0</v>
      </c>
      <c r="D627" s="37">
        <v>0</v>
      </c>
      <c r="E627" s="37">
        <v>0</v>
      </c>
      <c r="F627" s="37">
        <v>0</v>
      </c>
      <c r="G627" s="37">
        <v>0</v>
      </c>
      <c r="H627" s="37">
        <v>10</v>
      </c>
      <c r="I627" s="37">
        <v>4922730</v>
      </c>
      <c r="J627" s="37">
        <v>492273</v>
      </c>
      <c r="K627" s="37">
        <v>2</v>
      </c>
      <c r="L627" s="37">
        <v>1263637</v>
      </c>
      <c r="M627" s="37">
        <v>984546</v>
      </c>
      <c r="N627" s="37">
        <v>8</v>
      </c>
      <c r="O627" s="37">
        <v>3938184</v>
      </c>
    </row>
    <row r="628" spans="1:15" x14ac:dyDescent="0.2">
      <c r="A628" s="36" t="s">
        <v>302</v>
      </c>
      <c r="B628" s="37" t="s">
        <v>11</v>
      </c>
      <c r="C628" s="37">
        <v>10</v>
      </c>
      <c r="D628" s="37">
        <v>5573630</v>
      </c>
      <c r="E628" s="37">
        <v>0</v>
      </c>
      <c r="F628" s="37">
        <v>10</v>
      </c>
      <c r="G628" s="37">
        <v>5573630</v>
      </c>
      <c r="H628" s="37">
        <v>10</v>
      </c>
      <c r="I628" s="37">
        <v>5754550</v>
      </c>
      <c r="J628" s="37">
        <v>566409</v>
      </c>
      <c r="K628" s="37">
        <v>2</v>
      </c>
      <c r="L628" s="37">
        <v>1363636</v>
      </c>
      <c r="M628" s="37">
        <v>1132818</v>
      </c>
      <c r="N628" s="37">
        <v>18</v>
      </c>
      <c r="O628" s="37">
        <v>10195362</v>
      </c>
    </row>
    <row r="629" spans="1:15" x14ac:dyDescent="0.2">
      <c r="A629" s="36" t="s">
        <v>2988</v>
      </c>
      <c r="B629" s="37" t="s">
        <v>20</v>
      </c>
      <c r="C629" s="37">
        <v>0</v>
      </c>
      <c r="D629" s="37">
        <v>0</v>
      </c>
      <c r="E629" s="37">
        <v>0</v>
      </c>
      <c r="F629" s="37">
        <v>0</v>
      </c>
      <c r="G629" s="37">
        <v>0</v>
      </c>
      <c r="H629" s="37">
        <v>1</v>
      </c>
      <c r="I629" s="37">
        <v>9545455</v>
      </c>
      <c r="J629" s="37">
        <v>9545455</v>
      </c>
      <c r="K629" s="37">
        <v>0</v>
      </c>
      <c r="L629" s="37">
        <v>0</v>
      </c>
      <c r="M629" s="37">
        <v>0</v>
      </c>
      <c r="N629" s="37">
        <v>1</v>
      </c>
      <c r="O629" s="37">
        <v>9545455</v>
      </c>
    </row>
    <row r="630" spans="1:15" x14ac:dyDescent="0.2">
      <c r="A630" s="36" t="s">
        <v>744</v>
      </c>
      <c r="B630" s="37" t="s">
        <v>11</v>
      </c>
      <c r="C630" s="37">
        <v>4</v>
      </c>
      <c r="D630" s="37">
        <v>13195455</v>
      </c>
      <c r="E630" s="37">
        <v>0</v>
      </c>
      <c r="F630" s="37">
        <v>4</v>
      </c>
      <c r="G630" s="37">
        <v>13195455</v>
      </c>
      <c r="H630" s="37">
        <v>1</v>
      </c>
      <c r="I630" s="37">
        <v>3272727</v>
      </c>
      <c r="J630" s="37">
        <v>3293636.4</v>
      </c>
      <c r="K630" s="37">
        <v>0</v>
      </c>
      <c r="L630" s="37">
        <v>0</v>
      </c>
      <c r="M630" s="37">
        <v>0</v>
      </c>
      <c r="N630" s="37">
        <v>5</v>
      </c>
      <c r="O630" s="37">
        <v>16468182</v>
      </c>
    </row>
    <row r="631" spans="1:15" x14ac:dyDescent="0.2">
      <c r="A631" s="36" t="s">
        <v>2989</v>
      </c>
      <c r="B631" s="37" t="s">
        <v>11</v>
      </c>
      <c r="C631" s="37">
        <v>0</v>
      </c>
      <c r="D631" s="37">
        <v>0</v>
      </c>
      <c r="E631" s="37">
        <v>0</v>
      </c>
      <c r="F631" s="37">
        <v>0</v>
      </c>
      <c r="G631" s="37">
        <v>0</v>
      </c>
      <c r="H631" s="37">
        <v>5</v>
      </c>
      <c r="I631" s="37">
        <v>22054546</v>
      </c>
      <c r="J631" s="37">
        <v>4410909.2</v>
      </c>
      <c r="K631" s="37">
        <v>0</v>
      </c>
      <c r="L631" s="37">
        <v>0</v>
      </c>
      <c r="M631" s="37">
        <v>0</v>
      </c>
      <c r="N631" s="37">
        <v>5</v>
      </c>
      <c r="O631" s="37">
        <v>22054546</v>
      </c>
    </row>
    <row r="632" spans="1:15" x14ac:dyDescent="0.2">
      <c r="A632" s="36" t="s">
        <v>2990</v>
      </c>
      <c r="B632" s="37" t="s">
        <v>25</v>
      </c>
      <c r="C632" s="37">
        <v>0</v>
      </c>
      <c r="D632" s="37">
        <v>0</v>
      </c>
      <c r="E632" s="37">
        <v>0</v>
      </c>
      <c r="F632" s="37">
        <v>0</v>
      </c>
      <c r="G632" s="37">
        <v>0</v>
      </c>
      <c r="H632" s="37">
        <v>3</v>
      </c>
      <c r="I632" s="37">
        <v>3136365</v>
      </c>
      <c r="J632" s="37">
        <v>1045455</v>
      </c>
      <c r="K632" s="37">
        <v>0</v>
      </c>
      <c r="L632" s="37">
        <v>0</v>
      </c>
      <c r="M632" s="37">
        <v>0</v>
      </c>
      <c r="N632" s="37">
        <v>3</v>
      </c>
      <c r="O632" s="37">
        <v>3136365</v>
      </c>
    </row>
    <row r="633" spans="1:15" x14ac:dyDescent="0.2">
      <c r="A633" s="36" t="s">
        <v>2991</v>
      </c>
      <c r="B633" s="37" t="s">
        <v>11</v>
      </c>
      <c r="C633" s="37">
        <v>0</v>
      </c>
      <c r="D633" s="37">
        <v>0</v>
      </c>
      <c r="E633" s="37">
        <v>0</v>
      </c>
      <c r="F633" s="37">
        <v>0</v>
      </c>
      <c r="G633" s="37">
        <v>0</v>
      </c>
      <c r="H633" s="37">
        <v>21</v>
      </c>
      <c r="I633" s="37">
        <v>11183637</v>
      </c>
      <c r="J633" s="37">
        <v>532554.14285714284</v>
      </c>
      <c r="K633" s="37">
        <v>1</v>
      </c>
      <c r="L633" s="37">
        <v>909091</v>
      </c>
      <c r="M633" s="37">
        <v>532554.14285714284</v>
      </c>
      <c r="N633" s="37">
        <v>20</v>
      </c>
      <c r="O633" s="37">
        <v>10651082.857142856</v>
      </c>
    </row>
    <row r="634" spans="1:15" x14ac:dyDescent="0.2">
      <c r="A634" s="36" t="s">
        <v>2992</v>
      </c>
      <c r="B634" s="37" t="s">
        <v>11</v>
      </c>
      <c r="C634" s="37">
        <v>0</v>
      </c>
      <c r="D634" s="37">
        <v>0</v>
      </c>
      <c r="E634" s="37">
        <v>0</v>
      </c>
      <c r="F634" s="37">
        <v>0</v>
      </c>
      <c r="G634" s="37">
        <v>0</v>
      </c>
      <c r="H634" s="37">
        <v>10</v>
      </c>
      <c r="I634" s="37">
        <v>6818180</v>
      </c>
      <c r="J634" s="37">
        <v>681818</v>
      </c>
      <c r="K634" s="37">
        <v>2</v>
      </c>
      <c r="L634" s="37">
        <v>1909090</v>
      </c>
      <c r="M634" s="37">
        <v>1363636</v>
      </c>
      <c r="N634" s="37">
        <v>8</v>
      </c>
      <c r="O634" s="37">
        <v>5454544</v>
      </c>
    </row>
    <row r="635" spans="1:15" x14ac:dyDescent="0.2">
      <c r="A635" s="36" t="s">
        <v>2993</v>
      </c>
      <c r="B635" s="37" t="s">
        <v>11</v>
      </c>
      <c r="C635" s="37">
        <v>0</v>
      </c>
      <c r="D635" s="37">
        <v>0</v>
      </c>
      <c r="E635" s="37">
        <v>0</v>
      </c>
      <c r="F635" s="37">
        <v>0</v>
      </c>
      <c r="G635" s="37">
        <v>0</v>
      </c>
      <c r="H635" s="37">
        <v>2</v>
      </c>
      <c r="I635" s="37">
        <v>1636364</v>
      </c>
      <c r="J635" s="37">
        <v>818182</v>
      </c>
      <c r="K635" s="37">
        <v>0</v>
      </c>
      <c r="L635" s="37">
        <v>0</v>
      </c>
      <c r="M635" s="37">
        <v>0</v>
      </c>
      <c r="N635" s="37">
        <v>2</v>
      </c>
      <c r="O635" s="37">
        <v>1636364</v>
      </c>
    </row>
    <row r="636" spans="1:15" x14ac:dyDescent="0.2">
      <c r="A636" s="36" t="s">
        <v>2994</v>
      </c>
      <c r="B636" s="37" t="s">
        <v>11</v>
      </c>
      <c r="C636" s="37">
        <v>0</v>
      </c>
      <c r="D636" s="37">
        <v>0</v>
      </c>
      <c r="E636" s="37">
        <v>0</v>
      </c>
      <c r="F636" s="37">
        <v>0</v>
      </c>
      <c r="G636" s="37">
        <v>0</v>
      </c>
      <c r="H636" s="37">
        <v>1</v>
      </c>
      <c r="I636" s="37">
        <v>11318182</v>
      </c>
      <c r="J636" s="37">
        <v>11318182</v>
      </c>
      <c r="K636" s="37">
        <v>1</v>
      </c>
      <c r="L636" s="37">
        <v>13263636</v>
      </c>
      <c r="M636" s="37">
        <v>11318182</v>
      </c>
      <c r="N636" s="37">
        <v>0</v>
      </c>
      <c r="O636" s="37">
        <v>0</v>
      </c>
    </row>
    <row r="637" spans="1:15" x14ac:dyDescent="0.2">
      <c r="A637" s="36" t="s">
        <v>562</v>
      </c>
      <c r="B637" s="37" t="s">
        <v>11</v>
      </c>
      <c r="C637" s="37">
        <v>6</v>
      </c>
      <c r="D637" s="37">
        <v>9090908</v>
      </c>
      <c r="E637" s="37">
        <v>0</v>
      </c>
      <c r="F637" s="37">
        <v>6</v>
      </c>
      <c r="G637" s="37">
        <v>9090908</v>
      </c>
      <c r="H637" s="37">
        <v>1</v>
      </c>
      <c r="I637" s="37">
        <v>1436364</v>
      </c>
      <c r="J637" s="37">
        <v>1503896</v>
      </c>
      <c r="K637" s="37">
        <v>0</v>
      </c>
      <c r="L637" s="37">
        <v>0</v>
      </c>
      <c r="M637" s="37">
        <v>0</v>
      </c>
      <c r="N637" s="37">
        <v>7</v>
      </c>
      <c r="O637" s="37">
        <v>10527272</v>
      </c>
    </row>
    <row r="638" spans="1:15" x14ac:dyDescent="0.2">
      <c r="A638" s="36" t="s">
        <v>511</v>
      </c>
      <c r="B638" s="37" t="s">
        <v>11</v>
      </c>
      <c r="C638" s="37">
        <v>3</v>
      </c>
      <c r="D638" s="37">
        <v>6381818</v>
      </c>
      <c r="E638" s="37">
        <v>0</v>
      </c>
      <c r="F638" s="37">
        <v>3</v>
      </c>
      <c r="G638" s="37">
        <v>6381818</v>
      </c>
      <c r="H638" s="37">
        <v>1</v>
      </c>
      <c r="I638" s="37">
        <v>2072727</v>
      </c>
      <c r="J638" s="37">
        <v>2113636.25</v>
      </c>
      <c r="K638" s="37">
        <v>0</v>
      </c>
      <c r="L638" s="37">
        <v>0</v>
      </c>
      <c r="M638" s="37">
        <v>0</v>
      </c>
      <c r="N638" s="37">
        <v>4</v>
      </c>
      <c r="O638" s="37">
        <v>8454545</v>
      </c>
    </row>
    <row r="639" spans="1:15" x14ac:dyDescent="0.2">
      <c r="A639" s="36" t="s">
        <v>2995</v>
      </c>
      <c r="B639" s="37" t="s">
        <v>20</v>
      </c>
      <c r="C639" s="37">
        <v>0</v>
      </c>
      <c r="D639" s="37">
        <v>0</v>
      </c>
      <c r="E639" s="37">
        <v>0</v>
      </c>
      <c r="F639" s="37">
        <v>0</v>
      </c>
      <c r="G639" s="37">
        <v>0</v>
      </c>
      <c r="H639" s="37">
        <v>1</v>
      </c>
      <c r="I639" s="37">
        <v>1150000</v>
      </c>
      <c r="J639" s="37">
        <v>1150000</v>
      </c>
      <c r="K639" s="37">
        <v>1</v>
      </c>
      <c r="L639" s="37">
        <v>1145455</v>
      </c>
      <c r="M639" s="37">
        <v>1150000</v>
      </c>
      <c r="N639" s="37">
        <v>0</v>
      </c>
      <c r="O639" s="37">
        <v>0</v>
      </c>
    </row>
    <row r="640" spans="1:15" x14ac:dyDescent="0.2">
      <c r="A640" s="36" t="s">
        <v>1401</v>
      </c>
      <c r="B640" s="37" t="s">
        <v>20</v>
      </c>
      <c r="C640" s="37">
        <v>3</v>
      </c>
      <c r="D640" s="37">
        <v>3660000</v>
      </c>
      <c r="E640" s="37">
        <v>0</v>
      </c>
      <c r="F640" s="37">
        <v>3</v>
      </c>
      <c r="G640" s="37">
        <v>3660000</v>
      </c>
      <c r="H640" s="37">
        <v>1</v>
      </c>
      <c r="I640" s="37">
        <v>1340000</v>
      </c>
      <c r="J640" s="37">
        <v>1250000</v>
      </c>
      <c r="K640" s="37">
        <v>0</v>
      </c>
      <c r="L640" s="37">
        <v>0</v>
      </c>
      <c r="M640" s="37">
        <v>0</v>
      </c>
      <c r="N640" s="37">
        <v>4</v>
      </c>
      <c r="O640" s="37">
        <v>5000000</v>
      </c>
    </row>
    <row r="641" spans="1:15" x14ac:dyDescent="0.2">
      <c r="A641" s="36" t="s">
        <v>2996</v>
      </c>
      <c r="B641" s="37" t="s">
        <v>20</v>
      </c>
      <c r="C641" s="37">
        <v>0</v>
      </c>
      <c r="D641" s="37">
        <v>0</v>
      </c>
      <c r="E641" s="37">
        <v>0</v>
      </c>
      <c r="F641" s="37">
        <v>0</v>
      </c>
      <c r="G641" s="37">
        <v>0</v>
      </c>
      <c r="H641" s="37">
        <v>1</v>
      </c>
      <c r="I641" s="37">
        <v>12727273</v>
      </c>
      <c r="J641" s="37">
        <v>12727273</v>
      </c>
      <c r="K641" s="37">
        <v>0</v>
      </c>
      <c r="L641" s="37">
        <v>0</v>
      </c>
      <c r="M641" s="37">
        <v>0</v>
      </c>
      <c r="N641" s="37">
        <v>1</v>
      </c>
      <c r="O641" s="37">
        <v>12727273</v>
      </c>
    </row>
    <row r="642" spans="1:15" x14ac:dyDescent="0.2">
      <c r="A642" s="36" t="s">
        <v>2997</v>
      </c>
      <c r="B642" s="37" t="s">
        <v>25</v>
      </c>
      <c r="C642" s="37">
        <v>0</v>
      </c>
      <c r="D642" s="37">
        <v>0</v>
      </c>
      <c r="E642" s="37">
        <v>0</v>
      </c>
      <c r="F642" s="37">
        <v>0</v>
      </c>
      <c r="G642" s="37">
        <v>0</v>
      </c>
      <c r="H642" s="37">
        <v>1</v>
      </c>
      <c r="I642" s="37">
        <v>12754545</v>
      </c>
      <c r="J642" s="37">
        <v>12754545</v>
      </c>
      <c r="K642" s="37">
        <v>1</v>
      </c>
      <c r="L642" s="37">
        <v>13536364</v>
      </c>
      <c r="M642" s="37">
        <v>12754545</v>
      </c>
      <c r="N642" s="37">
        <v>0</v>
      </c>
      <c r="O642" s="37">
        <v>0</v>
      </c>
    </row>
    <row r="643" spans="1:15" x14ac:dyDescent="0.2">
      <c r="A643" s="36" t="s">
        <v>2998</v>
      </c>
      <c r="B643" s="37" t="s">
        <v>25</v>
      </c>
      <c r="C643" s="37">
        <v>0</v>
      </c>
      <c r="D643" s="37">
        <v>0</v>
      </c>
      <c r="E643" s="37">
        <v>0</v>
      </c>
      <c r="F643" s="37">
        <v>0</v>
      </c>
      <c r="G643" s="37">
        <v>0</v>
      </c>
      <c r="H643" s="37">
        <v>54</v>
      </c>
      <c r="I643" s="37">
        <v>731118178</v>
      </c>
      <c r="J643" s="37">
        <v>13539225.518518519</v>
      </c>
      <c r="K643" s="37">
        <v>16</v>
      </c>
      <c r="L643" s="37">
        <v>217481819</v>
      </c>
      <c r="M643" s="37">
        <v>216627608.2962963</v>
      </c>
      <c r="N643" s="37">
        <v>38</v>
      </c>
      <c r="O643" s="37">
        <v>514490569.7037037</v>
      </c>
    </row>
    <row r="644" spans="1:15" x14ac:dyDescent="0.2">
      <c r="A644" s="36" t="s">
        <v>200</v>
      </c>
      <c r="B644" s="37" t="s">
        <v>25</v>
      </c>
      <c r="C644" s="37">
        <v>26</v>
      </c>
      <c r="D644" s="37">
        <v>0</v>
      </c>
      <c r="E644" s="37">
        <v>0</v>
      </c>
      <c r="F644" s="37">
        <v>26</v>
      </c>
      <c r="G644" s="37">
        <v>0</v>
      </c>
      <c r="H644" s="37">
        <v>120</v>
      </c>
      <c r="I644" s="37">
        <v>0</v>
      </c>
      <c r="J644" s="37">
        <v>0</v>
      </c>
      <c r="K644" s="37">
        <v>22</v>
      </c>
      <c r="L644" s="37">
        <v>0</v>
      </c>
      <c r="M644" s="37">
        <v>0</v>
      </c>
      <c r="N644" s="37">
        <v>124</v>
      </c>
      <c r="O644" s="37">
        <v>0</v>
      </c>
    </row>
    <row r="645" spans="1:15" x14ac:dyDescent="0.2">
      <c r="A645" s="36" t="s">
        <v>2999</v>
      </c>
      <c r="B645" s="37" t="s">
        <v>25</v>
      </c>
      <c r="C645" s="37">
        <v>0</v>
      </c>
      <c r="D645" s="37">
        <v>0</v>
      </c>
      <c r="E645" s="37">
        <v>0</v>
      </c>
      <c r="F645" s="37">
        <v>0</v>
      </c>
      <c r="G645" s="37">
        <v>0</v>
      </c>
      <c r="H645" s="37">
        <v>2</v>
      </c>
      <c r="I645" s="37">
        <v>13181818</v>
      </c>
      <c r="J645" s="37">
        <v>6590909</v>
      </c>
      <c r="K645" s="37">
        <v>0</v>
      </c>
      <c r="L645" s="37">
        <v>0</v>
      </c>
      <c r="M645" s="37">
        <v>0</v>
      </c>
      <c r="N645" s="37">
        <v>2</v>
      </c>
      <c r="O645" s="37">
        <v>13181818</v>
      </c>
    </row>
    <row r="646" spans="1:15" x14ac:dyDescent="0.2">
      <c r="A646" s="36" t="s">
        <v>2331</v>
      </c>
      <c r="B646" s="37" t="s">
        <v>20</v>
      </c>
      <c r="C646" s="37">
        <v>2</v>
      </c>
      <c r="D646" s="37">
        <v>26866667</v>
      </c>
      <c r="E646" s="37">
        <v>0</v>
      </c>
      <c r="F646" s="37">
        <v>2</v>
      </c>
      <c r="G646" s="37">
        <v>26866666.666666657</v>
      </c>
      <c r="H646" s="37">
        <v>1</v>
      </c>
      <c r="I646" s="37">
        <v>13300000</v>
      </c>
      <c r="J646" s="37">
        <v>13388888.888888886</v>
      </c>
      <c r="K646" s="37">
        <v>2</v>
      </c>
      <c r="L646" s="37">
        <v>30890909</v>
      </c>
      <c r="M646" s="37">
        <v>26777777.777777772</v>
      </c>
      <c r="N646" s="37">
        <v>1</v>
      </c>
      <c r="O646" s="37">
        <v>13388888.888888884</v>
      </c>
    </row>
    <row r="647" spans="1:15" x14ac:dyDescent="0.2">
      <c r="A647" s="36" t="s">
        <v>3000</v>
      </c>
      <c r="B647" s="37" t="s">
        <v>20</v>
      </c>
      <c r="C647" s="37">
        <v>0</v>
      </c>
      <c r="D647" s="37">
        <v>0</v>
      </c>
      <c r="E647" s="37">
        <v>0</v>
      </c>
      <c r="F647" s="37">
        <v>0</v>
      </c>
      <c r="G647" s="37">
        <v>0</v>
      </c>
      <c r="H647" s="37">
        <v>5</v>
      </c>
      <c r="I647" s="37">
        <v>1081820</v>
      </c>
      <c r="J647" s="37">
        <v>216364</v>
      </c>
      <c r="K647" s="37">
        <v>0</v>
      </c>
      <c r="L647" s="37">
        <v>0</v>
      </c>
      <c r="M647" s="37">
        <v>0</v>
      </c>
      <c r="N647" s="37">
        <v>5</v>
      </c>
      <c r="O647" s="37">
        <v>1081820</v>
      </c>
    </row>
    <row r="648" spans="1:15" x14ac:dyDescent="0.2">
      <c r="A648" s="36" t="s">
        <v>3001</v>
      </c>
      <c r="B648" s="37" t="s">
        <v>20</v>
      </c>
      <c r="C648" s="37">
        <v>0</v>
      </c>
      <c r="D648" s="37">
        <v>0</v>
      </c>
      <c r="E648" s="37">
        <v>0</v>
      </c>
      <c r="F648" s="37">
        <v>0</v>
      </c>
      <c r="G648" s="37">
        <v>0</v>
      </c>
      <c r="H648" s="37">
        <v>5</v>
      </c>
      <c r="I648" s="37">
        <v>1222725</v>
      </c>
      <c r="J648" s="37">
        <v>244545</v>
      </c>
      <c r="K648" s="37">
        <v>0</v>
      </c>
      <c r="L648" s="37">
        <v>0</v>
      </c>
      <c r="M648" s="37">
        <v>0</v>
      </c>
      <c r="N648" s="37">
        <v>5</v>
      </c>
      <c r="O648" s="37">
        <v>1222725</v>
      </c>
    </row>
    <row r="649" spans="1:15" x14ac:dyDescent="0.2">
      <c r="A649" s="36" t="s">
        <v>3002</v>
      </c>
      <c r="B649" s="37" t="s">
        <v>20</v>
      </c>
      <c r="C649" s="37">
        <v>0</v>
      </c>
      <c r="D649" s="37">
        <v>0</v>
      </c>
      <c r="E649" s="37">
        <v>0</v>
      </c>
      <c r="F649" s="37">
        <v>0</v>
      </c>
      <c r="G649" s="37">
        <v>0</v>
      </c>
      <c r="H649" s="37">
        <v>2</v>
      </c>
      <c r="I649" s="37">
        <v>1087272</v>
      </c>
      <c r="J649" s="37">
        <v>543636</v>
      </c>
      <c r="K649" s="37">
        <v>0</v>
      </c>
      <c r="L649" s="37">
        <v>0</v>
      </c>
      <c r="M649" s="37">
        <v>0</v>
      </c>
      <c r="N649" s="37">
        <v>2</v>
      </c>
      <c r="O649" s="37">
        <v>1087272</v>
      </c>
    </row>
    <row r="650" spans="1:15" x14ac:dyDescent="0.2">
      <c r="A650" s="36" t="s">
        <v>3003</v>
      </c>
      <c r="B650" s="37" t="s">
        <v>20</v>
      </c>
      <c r="C650" s="37">
        <v>0</v>
      </c>
      <c r="D650" s="37">
        <v>0</v>
      </c>
      <c r="E650" s="37">
        <v>0</v>
      </c>
      <c r="F650" s="37">
        <v>0</v>
      </c>
      <c r="G650" s="37">
        <v>0</v>
      </c>
      <c r="H650" s="37">
        <v>2</v>
      </c>
      <c r="I650" s="37">
        <v>916364</v>
      </c>
      <c r="J650" s="37">
        <v>458182</v>
      </c>
      <c r="K650" s="37">
        <v>0</v>
      </c>
      <c r="L650" s="37">
        <v>0</v>
      </c>
      <c r="M650" s="37">
        <v>0</v>
      </c>
      <c r="N650" s="37">
        <v>2</v>
      </c>
      <c r="O650" s="37">
        <v>916364</v>
      </c>
    </row>
    <row r="651" spans="1:15" x14ac:dyDescent="0.2">
      <c r="A651" s="36" t="s">
        <v>608</v>
      </c>
      <c r="B651" s="37" t="s">
        <v>20</v>
      </c>
      <c r="C651" s="37">
        <v>4</v>
      </c>
      <c r="D651" s="37">
        <v>2027272</v>
      </c>
      <c r="E651" s="37">
        <v>0</v>
      </c>
      <c r="F651" s="37">
        <v>4</v>
      </c>
      <c r="G651" s="37">
        <v>2027272</v>
      </c>
      <c r="H651" s="37">
        <v>2</v>
      </c>
      <c r="I651" s="37">
        <v>1110910</v>
      </c>
      <c r="J651" s="37">
        <v>523030.33333333331</v>
      </c>
      <c r="K651" s="37">
        <v>0</v>
      </c>
      <c r="L651" s="37">
        <v>0</v>
      </c>
      <c r="M651" s="37">
        <v>0</v>
      </c>
      <c r="N651" s="37">
        <v>6</v>
      </c>
      <c r="O651" s="37">
        <v>3138182</v>
      </c>
    </row>
    <row r="652" spans="1:15" x14ac:dyDescent="0.2">
      <c r="A652" s="36" t="s">
        <v>801</v>
      </c>
      <c r="B652" s="37" t="s">
        <v>20</v>
      </c>
      <c r="C652" s="37">
        <v>2</v>
      </c>
      <c r="D652" s="37">
        <v>1689090</v>
      </c>
      <c r="E652" s="37">
        <v>0</v>
      </c>
      <c r="F652" s="37">
        <v>2</v>
      </c>
      <c r="G652" s="37">
        <v>1689090</v>
      </c>
      <c r="H652" s="37">
        <v>2</v>
      </c>
      <c r="I652" s="37">
        <v>1952728</v>
      </c>
      <c r="J652" s="37">
        <v>910454.5</v>
      </c>
      <c r="K652" s="37">
        <v>0</v>
      </c>
      <c r="L652" s="37">
        <v>0</v>
      </c>
      <c r="M652" s="37">
        <v>0</v>
      </c>
      <c r="N652" s="37">
        <v>4</v>
      </c>
      <c r="O652" s="37">
        <v>3641818</v>
      </c>
    </row>
    <row r="653" spans="1:15" x14ac:dyDescent="0.2">
      <c r="A653" s="36" t="s">
        <v>3004</v>
      </c>
      <c r="B653" s="37" t="s">
        <v>20</v>
      </c>
      <c r="C653" s="37">
        <v>0</v>
      </c>
      <c r="D653" s="37">
        <v>0</v>
      </c>
      <c r="E653" s="37">
        <v>0</v>
      </c>
      <c r="F653" s="37">
        <v>0</v>
      </c>
      <c r="G653" s="37">
        <v>0</v>
      </c>
      <c r="H653" s="37">
        <v>2</v>
      </c>
      <c r="I653" s="37">
        <v>1449090</v>
      </c>
      <c r="J653" s="37">
        <v>724545</v>
      </c>
      <c r="K653" s="37">
        <v>0</v>
      </c>
      <c r="L653" s="37">
        <v>0</v>
      </c>
      <c r="M653" s="37">
        <v>0</v>
      </c>
      <c r="N653" s="37">
        <v>2</v>
      </c>
      <c r="O653" s="37">
        <v>1449090</v>
      </c>
    </row>
    <row r="654" spans="1:15" x14ac:dyDescent="0.2">
      <c r="A654" s="36" t="s">
        <v>3005</v>
      </c>
      <c r="B654" s="37" t="s">
        <v>20</v>
      </c>
      <c r="C654" s="37">
        <v>0</v>
      </c>
      <c r="D654" s="37">
        <v>0</v>
      </c>
      <c r="E654" s="37">
        <v>0</v>
      </c>
      <c r="F654" s="37">
        <v>0</v>
      </c>
      <c r="G654" s="37">
        <v>0</v>
      </c>
      <c r="H654" s="37">
        <v>2</v>
      </c>
      <c r="I654" s="37">
        <v>2021818</v>
      </c>
      <c r="J654" s="37">
        <v>1010909</v>
      </c>
      <c r="K654" s="37">
        <v>0</v>
      </c>
      <c r="L654" s="37">
        <v>0</v>
      </c>
      <c r="M654" s="37">
        <v>0</v>
      </c>
      <c r="N654" s="37">
        <v>2</v>
      </c>
      <c r="O654" s="37">
        <v>2021818</v>
      </c>
    </row>
    <row r="655" spans="1:15" x14ac:dyDescent="0.2">
      <c r="A655" s="36" t="s">
        <v>607</v>
      </c>
      <c r="B655" s="37" t="s">
        <v>20</v>
      </c>
      <c r="C655" s="37">
        <v>2</v>
      </c>
      <c r="D655" s="37">
        <v>2309090</v>
      </c>
      <c r="E655" s="37">
        <v>0</v>
      </c>
      <c r="F655" s="37">
        <v>2</v>
      </c>
      <c r="G655" s="37">
        <v>2309090</v>
      </c>
      <c r="H655" s="37">
        <v>2</v>
      </c>
      <c r="I655" s="37">
        <v>2520000</v>
      </c>
      <c r="J655" s="37">
        <v>1207272.5</v>
      </c>
      <c r="K655" s="37">
        <v>0</v>
      </c>
      <c r="L655" s="37">
        <v>0</v>
      </c>
      <c r="M655" s="37">
        <v>0</v>
      </c>
      <c r="N655" s="37">
        <v>4</v>
      </c>
      <c r="O655" s="37">
        <v>4829090</v>
      </c>
    </row>
    <row r="656" spans="1:15" x14ac:dyDescent="0.2">
      <c r="A656" s="36" t="s">
        <v>2127</v>
      </c>
      <c r="B656" s="37" t="s">
        <v>11</v>
      </c>
      <c r="C656" s="37">
        <v>94</v>
      </c>
      <c r="D656" s="37">
        <v>26212314</v>
      </c>
      <c r="E656" s="37">
        <v>0</v>
      </c>
      <c r="F656" s="37">
        <v>94</v>
      </c>
      <c r="G656" s="37">
        <v>26212313.600000001</v>
      </c>
      <c r="H656" s="37">
        <v>225</v>
      </c>
      <c r="I656" s="37">
        <v>60246315</v>
      </c>
      <c r="J656" s="37">
        <v>271030.18369905953</v>
      </c>
      <c r="K656" s="37">
        <v>115</v>
      </c>
      <c r="L656" s="37">
        <v>36749998</v>
      </c>
      <c r="M656" s="37">
        <v>31168471.125391845</v>
      </c>
      <c r="N656" s="37">
        <v>204</v>
      </c>
      <c r="O656" s="37">
        <v>55290157.474608153</v>
      </c>
    </row>
    <row r="657" spans="1:15" x14ac:dyDescent="0.2">
      <c r="A657" s="36" t="s">
        <v>3006</v>
      </c>
      <c r="B657" s="37" t="s">
        <v>20</v>
      </c>
      <c r="C657" s="37">
        <v>0</v>
      </c>
      <c r="D657" s="37">
        <v>0</v>
      </c>
      <c r="E657" s="37">
        <v>0</v>
      </c>
      <c r="F657" s="37">
        <v>0</v>
      </c>
      <c r="G657" s="37">
        <v>0</v>
      </c>
      <c r="H657" s="37">
        <v>1</v>
      </c>
      <c r="I657" s="37">
        <v>13500000</v>
      </c>
      <c r="J657" s="37">
        <v>13500000</v>
      </c>
      <c r="K657" s="37">
        <v>1</v>
      </c>
      <c r="L657" s="37">
        <v>15172727</v>
      </c>
      <c r="M657" s="37">
        <v>13500000</v>
      </c>
      <c r="N657" s="37">
        <v>0</v>
      </c>
      <c r="O657" s="37">
        <v>0</v>
      </c>
    </row>
    <row r="658" spans="1:15" x14ac:dyDescent="0.2">
      <c r="A658" s="36" t="s">
        <v>3007</v>
      </c>
      <c r="B658" s="37" t="s">
        <v>11</v>
      </c>
      <c r="C658" s="37">
        <v>0</v>
      </c>
      <c r="D658" s="37">
        <v>0</v>
      </c>
      <c r="E658" s="37">
        <v>0</v>
      </c>
      <c r="F658" s="37">
        <v>0</v>
      </c>
      <c r="G658" s="37">
        <v>0</v>
      </c>
      <c r="H658" s="37">
        <v>5</v>
      </c>
      <c r="I658" s="37">
        <v>1240910</v>
      </c>
      <c r="J658" s="37">
        <v>248182</v>
      </c>
      <c r="K658" s="37">
        <v>2</v>
      </c>
      <c r="L658" s="37">
        <v>500000</v>
      </c>
      <c r="M658" s="37">
        <v>496364</v>
      </c>
      <c r="N658" s="37">
        <v>3</v>
      </c>
      <c r="O658" s="37">
        <v>744546</v>
      </c>
    </row>
    <row r="659" spans="1:15" x14ac:dyDescent="0.2">
      <c r="A659" s="36" t="s">
        <v>3008</v>
      </c>
      <c r="B659" s="37" t="s">
        <v>25</v>
      </c>
      <c r="C659" s="37">
        <v>0</v>
      </c>
      <c r="D659" s="37">
        <v>0</v>
      </c>
      <c r="E659" s="37">
        <v>0</v>
      </c>
      <c r="F659" s="37">
        <v>0</v>
      </c>
      <c r="G659" s="37">
        <v>0</v>
      </c>
      <c r="H659" s="37">
        <v>3</v>
      </c>
      <c r="I659" s="37">
        <v>40909092</v>
      </c>
      <c r="J659" s="37">
        <v>13636364</v>
      </c>
      <c r="K659" s="37">
        <v>3</v>
      </c>
      <c r="L659" s="37">
        <v>41000001</v>
      </c>
      <c r="M659" s="37">
        <v>40909092</v>
      </c>
      <c r="N659" s="37">
        <v>0</v>
      </c>
      <c r="O659" s="37">
        <v>0</v>
      </c>
    </row>
    <row r="660" spans="1:15" x14ac:dyDescent="0.2">
      <c r="A660" s="36" t="s">
        <v>3009</v>
      </c>
      <c r="B660" s="37" t="s">
        <v>25</v>
      </c>
      <c r="C660" s="37">
        <v>0</v>
      </c>
      <c r="D660" s="37">
        <v>0</v>
      </c>
      <c r="E660" s="37">
        <v>0</v>
      </c>
      <c r="F660" s="37">
        <v>0</v>
      </c>
      <c r="G660" s="37">
        <v>0</v>
      </c>
      <c r="H660" s="37">
        <v>4</v>
      </c>
      <c r="I660" s="37">
        <v>0</v>
      </c>
      <c r="J660" s="37">
        <v>0</v>
      </c>
      <c r="K660" s="37">
        <v>0</v>
      </c>
      <c r="L660" s="37">
        <v>0</v>
      </c>
      <c r="M660" s="37">
        <v>0</v>
      </c>
      <c r="N660" s="37">
        <v>4</v>
      </c>
      <c r="O660" s="37">
        <v>0</v>
      </c>
    </row>
    <row r="661" spans="1:15" x14ac:dyDescent="0.2">
      <c r="A661" s="36" t="s">
        <v>3010</v>
      </c>
      <c r="B661" s="37" t="s">
        <v>11</v>
      </c>
      <c r="C661" s="37">
        <v>0</v>
      </c>
      <c r="D661" s="37">
        <v>0</v>
      </c>
      <c r="E661" s="37">
        <v>0</v>
      </c>
      <c r="F661" s="37">
        <v>0</v>
      </c>
      <c r="G661" s="37">
        <v>0</v>
      </c>
      <c r="H661" s="37">
        <v>1</v>
      </c>
      <c r="I661" s="37">
        <v>9390909</v>
      </c>
      <c r="J661" s="37">
        <v>9390909</v>
      </c>
      <c r="K661" s="37">
        <v>0</v>
      </c>
      <c r="L661" s="37">
        <v>0</v>
      </c>
      <c r="M661" s="37">
        <v>0</v>
      </c>
      <c r="N661" s="37">
        <v>1</v>
      </c>
      <c r="O661" s="37">
        <v>9390909</v>
      </c>
    </row>
    <row r="662" spans="1:15" x14ac:dyDescent="0.2">
      <c r="A662" s="36" t="s">
        <v>3011</v>
      </c>
      <c r="B662" s="37" t="s">
        <v>11</v>
      </c>
      <c r="C662" s="37">
        <v>0</v>
      </c>
      <c r="D662" s="37">
        <v>0</v>
      </c>
      <c r="E662" s="37">
        <v>0</v>
      </c>
      <c r="F662" s="37">
        <v>0</v>
      </c>
      <c r="G662" s="37">
        <v>0</v>
      </c>
      <c r="H662" s="37">
        <v>1</v>
      </c>
      <c r="I662" s="37">
        <v>4281818</v>
      </c>
      <c r="J662" s="37">
        <v>4281818</v>
      </c>
      <c r="K662" s="37">
        <v>0</v>
      </c>
      <c r="L662" s="37">
        <v>0</v>
      </c>
      <c r="M662" s="37">
        <v>0</v>
      </c>
      <c r="N662" s="37">
        <v>1</v>
      </c>
      <c r="O662" s="37">
        <v>4281818</v>
      </c>
    </row>
    <row r="663" spans="1:15" x14ac:dyDescent="0.2">
      <c r="A663" s="36" t="s">
        <v>3012</v>
      </c>
      <c r="B663" s="37" t="s">
        <v>11</v>
      </c>
      <c r="C663" s="37">
        <v>0</v>
      </c>
      <c r="D663" s="37">
        <v>0</v>
      </c>
      <c r="E663" s="37">
        <v>0</v>
      </c>
      <c r="F663" s="37">
        <v>0</v>
      </c>
      <c r="G663" s="37">
        <v>0</v>
      </c>
      <c r="H663" s="37">
        <v>2</v>
      </c>
      <c r="I663" s="37">
        <v>1349090</v>
      </c>
      <c r="J663" s="37">
        <v>674545</v>
      </c>
      <c r="K663" s="37">
        <v>0</v>
      </c>
      <c r="L663" s="37">
        <v>0</v>
      </c>
      <c r="M663" s="37">
        <v>0</v>
      </c>
      <c r="N663" s="37">
        <v>2</v>
      </c>
      <c r="O663" s="37">
        <v>1349090</v>
      </c>
    </row>
    <row r="665" spans="1:15" x14ac:dyDescent="0.2">
      <c r="A665" s="36" t="s">
        <v>3014</v>
      </c>
      <c r="B665" s="37" t="s">
        <v>11</v>
      </c>
      <c r="C665" s="37">
        <v>0</v>
      </c>
      <c r="D665" s="37">
        <v>0</v>
      </c>
      <c r="E665" s="37">
        <v>0</v>
      </c>
      <c r="F665" s="37">
        <v>0</v>
      </c>
      <c r="G665" s="37">
        <v>0</v>
      </c>
      <c r="H665" s="37">
        <v>3</v>
      </c>
      <c r="I665" s="37">
        <v>7636362</v>
      </c>
      <c r="J665" s="37">
        <v>2545454</v>
      </c>
      <c r="K665" s="37">
        <v>0</v>
      </c>
      <c r="L665" s="37">
        <v>0</v>
      </c>
      <c r="M665" s="37">
        <v>0</v>
      </c>
      <c r="N665" s="37">
        <v>3</v>
      </c>
      <c r="O665" s="37">
        <v>7636362</v>
      </c>
    </row>
    <row r="666" spans="1:15" x14ac:dyDescent="0.2">
      <c r="A666" s="36" t="s">
        <v>3015</v>
      </c>
      <c r="B666" s="37" t="s">
        <v>11</v>
      </c>
      <c r="C666" s="37">
        <v>0</v>
      </c>
      <c r="D666" s="37">
        <v>0</v>
      </c>
      <c r="E666" s="37">
        <v>0</v>
      </c>
      <c r="F666" s="37">
        <v>0</v>
      </c>
      <c r="G666" s="37">
        <v>0</v>
      </c>
      <c r="H666" s="37">
        <v>1</v>
      </c>
      <c r="I666" s="37">
        <v>2954545</v>
      </c>
      <c r="J666" s="37">
        <v>2954545</v>
      </c>
      <c r="K666" s="37">
        <v>0</v>
      </c>
      <c r="L666" s="37">
        <v>0</v>
      </c>
      <c r="M666" s="37">
        <v>0</v>
      </c>
      <c r="N666" s="37">
        <v>1</v>
      </c>
      <c r="O666" s="37">
        <v>2954545</v>
      </c>
    </row>
    <row r="667" spans="1:15" x14ac:dyDescent="0.2">
      <c r="A667" s="36" t="s">
        <v>3016</v>
      </c>
      <c r="B667" s="37" t="s">
        <v>11</v>
      </c>
      <c r="C667" s="37">
        <v>0</v>
      </c>
      <c r="D667" s="37">
        <v>0</v>
      </c>
      <c r="E667" s="37">
        <v>0</v>
      </c>
      <c r="F667" s="37">
        <v>0</v>
      </c>
      <c r="G667" s="37">
        <v>0</v>
      </c>
      <c r="H667" s="37">
        <v>3</v>
      </c>
      <c r="I667" s="37">
        <v>21081819</v>
      </c>
      <c r="J667" s="37">
        <v>7027273</v>
      </c>
      <c r="K667" s="37">
        <v>0</v>
      </c>
      <c r="L667" s="37">
        <v>0</v>
      </c>
      <c r="M667" s="37">
        <v>0</v>
      </c>
      <c r="N667" s="37">
        <v>3</v>
      </c>
      <c r="O667" s="37">
        <v>21081819</v>
      </c>
    </row>
    <row r="668" spans="1:15" x14ac:dyDescent="0.2">
      <c r="A668" s="36" t="s">
        <v>3017</v>
      </c>
      <c r="B668" s="37" t="s">
        <v>25</v>
      </c>
      <c r="C668" s="37">
        <v>0</v>
      </c>
      <c r="D668" s="37">
        <v>0</v>
      </c>
      <c r="E668" s="37">
        <v>0</v>
      </c>
      <c r="F668" s="37">
        <v>0</v>
      </c>
      <c r="G668" s="37">
        <v>0</v>
      </c>
      <c r="H668" s="37">
        <v>2</v>
      </c>
      <c r="I668" s="37">
        <v>13945454</v>
      </c>
      <c r="J668" s="37">
        <v>6972727</v>
      </c>
      <c r="K668" s="37">
        <v>0</v>
      </c>
      <c r="L668" s="37">
        <v>0</v>
      </c>
      <c r="M668" s="37">
        <v>0</v>
      </c>
      <c r="N668" s="37">
        <v>2</v>
      </c>
      <c r="O668" s="37">
        <v>13945454</v>
      </c>
    </row>
    <row r="669" spans="1:15" x14ac:dyDescent="0.2">
      <c r="A669" s="36" t="s">
        <v>3018</v>
      </c>
      <c r="B669" s="37" t="s">
        <v>11</v>
      </c>
      <c r="C669" s="37">
        <v>0</v>
      </c>
      <c r="D669" s="37">
        <v>0</v>
      </c>
      <c r="E669" s="37">
        <v>0</v>
      </c>
      <c r="F669" s="37">
        <v>0</v>
      </c>
      <c r="G669" s="37">
        <v>0</v>
      </c>
      <c r="H669" s="37">
        <v>10</v>
      </c>
      <c r="I669" s="37">
        <v>13954550</v>
      </c>
      <c r="J669" s="37">
        <v>1395455</v>
      </c>
      <c r="K669" s="37">
        <v>0</v>
      </c>
      <c r="L669" s="37">
        <v>0</v>
      </c>
      <c r="M669" s="37">
        <v>0</v>
      </c>
      <c r="N669" s="37">
        <v>10</v>
      </c>
      <c r="O669" s="37">
        <v>13954550</v>
      </c>
    </row>
    <row r="670" spans="1:15" x14ac:dyDescent="0.2">
      <c r="A670" s="36" t="s">
        <v>3019</v>
      </c>
      <c r="B670" s="37" t="s">
        <v>25</v>
      </c>
      <c r="C670" s="37">
        <v>0</v>
      </c>
      <c r="D670" s="37">
        <v>0</v>
      </c>
      <c r="E670" s="37">
        <v>0</v>
      </c>
      <c r="F670" s="37">
        <v>0</v>
      </c>
      <c r="G670" s="37">
        <v>0</v>
      </c>
      <c r="H670" s="37">
        <v>1</v>
      </c>
      <c r="I670" s="37">
        <v>14090910</v>
      </c>
      <c r="J670" s="37">
        <v>14090910</v>
      </c>
      <c r="K670" s="37">
        <v>0</v>
      </c>
      <c r="L670" s="37">
        <v>0</v>
      </c>
      <c r="M670" s="37">
        <v>0</v>
      </c>
      <c r="N670" s="37">
        <v>1</v>
      </c>
      <c r="O670" s="37">
        <v>14090910</v>
      </c>
    </row>
    <row r="671" spans="1:15" x14ac:dyDescent="0.2">
      <c r="A671" s="36" t="s">
        <v>2325</v>
      </c>
      <c r="B671" s="37" t="s">
        <v>25</v>
      </c>
      <c r="C671" s="37">
        <v>0</v>
      </c>
      <c r="D671" s="37">
        <v>0</v>
      </c>
      <c r="E671" s="37">
        <v>0</v>
      </c>
      <c r="F671" s="37">
        <v>0</v>
      </c>
      <c r="G671" s="37">
        <v>0</v>
      </c>
      <c r="H671" s="37">
        <v>8</v>
      </c>
      <c r="I671" s="37">
        <v>14116360</v>
      </c>
      <c r="J671" s="37">
        <v>1764545</v>
      </c>
      <c r="K671" s="37">
        <v>8</v>
      </c>
      <c r="L671" s="37">
        <v>12872728</v>
      </c>
      <c r="M671" s="37">
        <v>14116360</v>
      </c>
      <c r="N671" s="37">
        <v>0</v>
      </c>
      <c r="O671" s="37">
        <v>0</v>
      </c>
    </row>
    <row r="672" spans="1:15" x14ac:dyDescent="0.2">
      <c r="A672" s="36" t="s">
        <v>3020</v>
      </c>
      <c r="B672" s="37" t="s">
        <v>11</v>
      </c>
      <c r="C672" s="37">
        <v>0</v>
      </c>
      <c r="D672" s="37">
        <v>0</v>
      </c>
      <c r="E672" s="37">
        <v>0</v>
      </c>
      <c r="F672" s="37">
        <v>0</v>
      </c>
      <c r="G672" s="37">
        <v>0</v>
      </c>
      <c r="H672" s="37">
        <v>16</v>
      </c>
      <c r="I672" s="37">
        <v>11163636</v>
      </c>
      <c r="J672" s="37">
        <v>697727.25</v>
      </c>
      <c r="K672" s="37">
        <v>5</v>
      </c>
      <c r="L672" s="37">
        <v>3563637</v>
      </c>
      <c r="M672" s="37">
        <v>3488636.25</v>
      </c>
      <c r="N672" s="37">
        <v>11</v>
      </c>
      <c r="O672" s="37">
        <v>7674999.75</v>
      </c>
    </row>
    <row r="673" spans="1:15" x14ac:dyDescent="0.2">
      <c r="A673" s="36" t="s">
        <v>3021</v>
      </c>
      <c r="B673" s="37" t="s">
        <v>11</v>
      </c>
      <c r="C673" s="37">
        <v>0</v>
      </c>
      <c r="D673" s="37">
        <v>0</v>
      </c>
      <c r="E673" s="37">
        <v>0</v>
      </c>
      <c r="F673" s="37">
        <v>0</v>
      </c>
      <c r="G673" s="37">
        <v>0</v>
      </c>
      <c r="H673" s="37">
        <v>1</v>
      </c>
      <c r="I673" s="37">
        <v>736364</v>
      </c>
      <c r="J673" s="37">
        <v>736364</v>
      </c>
      <c r="K673" s="37">
        <v>1</v>
      </c>
      <c r="L673" s="37">
        <v>736363</v>
      </c>
      <c r="M673" s="37">
        <v>736364</v>
      </c>
      <c r="N673" s="37">
        <v>0</v>
      </c>
      <c r="O673" s="37">
        <v>0</v>
      </c>
    </row>
    <row r="674" spans="1:15" x14ac:dyDescent="0.2">
      <c r="A674" s="36" t="s">
        <v>3022</v>
      </c>
      <c r="B674" s="37" t="s">
        <v>11</v>
      </c>
      <c r="C674" s="37">
        <v>0</v>
      </c>
      <c r="D674" s="37">
        <v>0</v>
      </c>
      <c r="E674" s="37">
        <v>0</v>
      </c>
      <c r="F674" s="37">
        <v>0</v>
      </c>
      <c r="G674" s="37">
        <v>0</v>
      </c>
      <c r="H674" s="37">
        <v>1</v>
      </c>
      <c r="I674" s="37">
        <v>872727</v>
      </c>
      <c r="J674" s="37">
        <v>872727</v>
      </c>
      <c r="K674" s="37">
        <v>1</v>
      </c>
      <c r="L674" s="37">
        <v>872727</v>
      </c>
      <c r="M674" s="37">
        <v>872727</v>
      </c>
      <c r="N674" s="37">
        <v>0</v>
      </c>
      <c r="O674" s="37">
        <v>0</v>
      </c>
    </row>
    <row r="675" spans="1:15" x14ac:dyDescent="0.2">
      <c r="A675" s="36" t="s">
        <v>3023</v>
      </c>
      <c r="B675" s="37" t="s">
        <v>25</v>
      </c>
      <c r="C675" s="37">
        <v>0</v>
      </c>
      <c r="D675" s="37">
        <v>0</v>
      </c>
      <c r="E675" s="37">
        <v>0</v>
      </c>
      <c r="F675" s="37">
        <v>0</v>
      </c>
      <c r="G675" s="37">
        <v>0</v>
      </c>
      <c r="H675" s="37">
        <v>4</v>
      </c>
      <c r="I675" s="37">
        <v>3272728</v>
      </c>
      <c r="J675" s="37">
        <v>818182</v>
      </c>
      <c r="K675" s="37">
        <v>4</v>
      </c>
      <c r="L675" s="37">
        <v>3272728</v>
      </c>
      <c r="M675" s="37">
        <v>3272728</v>
      </c>
      <c r="N675" s="37">
        <v>0</v>
      </c>
      <c r="O675" s="37">
        <v>0</v>
      </c>
    </row>
    <row r="676" spans="1:15" x14ac:dyDescent="0.2">
      <c r="A676" s="36" t="s">
        <v>3024</v>
      </c>
      <c r="B676" s="37" t="s">
        <v>25</v>
      </c>
      <c r="C676" s="37">
        <v>0</v>
      </c>
      <c r="D676" s="37">
        <v>0</v>
      </c>
      <c r="E676" s="37">
        <v>0</v>
      </c>
      <c r="F676" s="37">
        <v>0</v>
      </c>
      <c r="G676" s="37">
        <v>0</v>
      </c>
      <c r="H676" s="37">
        <v>2</v>
      </c>
      <c r="I676" s="37">
        <v>2763636</v>
      </c>
      <c r="J676" s="37">
        <v>1381818</v>
      </c>
      <c r="K676" s="37">
        <v>1</v>
      </c>
      <c r="L676" s="37">
        <v>1400000</v>
      </c>
      <c r="M676" s="37">
        <v>1381818</v>
      </c>
      <c r="N676" s="37">
        <v>1</v>
      </c>
      <c r="O676" s="37">
        <v>1381818</v>
      </c>
    </row>
    <row r="677" spans="1:15" x14ac:dyDescent="0.2">
      <c r="A677" s="36" t="s">
        <v>3025</v>
      </c>
      <c r="B677" s="37" t="s">
        <v>11</v>
      </c>
      <c r="C677" s="37">
        <v>0</v>
      </c>
      <c r="D677" s="37">
        <v>0</v>
      </c>
      <c r="E677" s="37">
        <v>0</v>
      </c>
      <c r="F677" s="37">
        <v>0</v>
      </c>
      <c r="G677" s="37">
        <v>0</v>
      </c>
      <c r="H677" s="37">
        <v>1</v>
      </c>
      <c r="I677" s="37">
        <v>809091</v>
      </c>
      <c r="J677" s="37">
        <v>809091</v>
      </c>
      <c r="K677" s="37">
        <v>1</v>
      </c>
      <c r="L677" s="37">
        <v>909090</v>
      </c>
      <c r="M677" s="37">
        <v>809091</v>
      </c>
      <c r="N677" s="37">
        <v>0</v>
      </c>
      <c r="O677" s="37">
        <v>0</v>
      </c>
    </row>
    <row r="678" spans="1:15" x14ac:dyDescent="0.2">
      <c r="A678" s="36" t="s">
        <v>861</v>
      </c>
      <c r="B678" s="37" t="s">
        <v>11</v>
      </c>
      <c r="C678" s="37">
        <v>9</v>
      </c>
      <c r="D678" s="37">
        <v>3119999</v>
      </c>
      <c r="E678" s="37">
        <v>0</v>
      </c>
      <c r="F678" s="37">
        <v>9</v>
      </c>
      <c r="G678" s="37">
        <v>3119999</v>
      </c>
      <c r="H678" s="37">
        <v>2</v>
      </c>
      <c r="I678" s="37">
        <v>680000</v>
      </c>
      <c r="J678" s="37">
        <v>345454.45454545453</v>
      </c>
      <c r="K678" s="37">
        <v>0</v>
      </c>
      <c r="L678" s="37">
        <v>0</v>
      </c>
      <c r="M678" s="37">
        <v>0</v>
      </c>
      <c r="N678" s="37">
        <v>11</v>
      </c>
      <c r="O678" s="37">
        <v>3799999</v>
      </c>
    </row>
    <row r="679" spans="1:15" x14ac:dyDescent="0.2">
      <c r="A679" s="36" t="s">
        <v>3026</v>
      </c>
      <c r="B679" s="37" t="s">
        <v>11</v>
      </c>
      <c r="C679" s="37">
        <v>0</v>
      </c>
      <c r="D679" s="37">
        <v>0</v>
      </c>
      <c r="E679" s="37">
        <v>0</v>
      </c>
      <c r="F679" s="37">
        <v>0</v>
      </c>
      <c r="G679" s="37">
        <v>0</v>
      </c>
      <c r="H679" s="37">
        <v>9</v>
      </c>
      <c r="I679" s="37">
        <v>4236363</v>
      </c>
      <c r="J679" s="37">
        <v>470707</v>
      </c>
      <c r="K679" s="37">
        <v>0</v>
      </c>
      <c r="L679" s="37">
        <v>0</v>
      </c>
      <c r="M679" s="37">
        <v>0</v>
      </c>
      <c r="N679" s="37">
        <v>9</v>
      </c>
      <c r="O679" s="37">
        <v>4236363</v>
      </c>
    </row>
    <row r="680" spans="1:15" x14ac:dyDescent="0.2">
      <c r="A680" s="36" t="s">
        <v>3027</v>
      </c>
      <c r="B680" s="37" t="s">
        <v>11</v>
      </c>
      <c r="C680" s="37">
        <v>0</v>
      </c>
      <c r="D680" s="37">
        <v>0</v>
      </c>
      <c r="E680" s="37">
        <v>0</v>
      </c>
      <c r="F680" s="37">
        <v>0</v>
      </c>
      <c r="G680" s="37">
        <v>0</v>
      </c>
      <c r="H680" s="37">
        <v>11</v>
      </c>
      <c r="I680" s="37">
        <v>9240000</v>
      </c>
      <c r="J680" s="37">
        <v>840000</v>
      </c>
      <c r="K680" s="37">
        <v>4</v>
      </c>
      <c r="L680" s="37">
        <v>4145456</v>
      </c>
      <c r="M680" s="37">
        <v>3360000</v>
      </c>
      <c r="N680" s="37">
        <v>7</v>
      </c>
      <c r="O680" s="37">
        <v>5880000</v>
      </c>
    </row>
    <row r="681" spans="1:15" x14ac:dyDescent="0.2">
      <c r="A681" s="36" t="s">
        <v>3028</v>
      </c>
      <c r="B681" s="37" t="s">
        <v>11</v>
      </c>
      <c r="C681" s="37">
        <v>0</v>
      </c>
      <c r="D681" s="37">
        <v>0</v>
      </c>
      <c r="E681" s="37">
        <v>0</v>
      </c>
      <c r="F681" s="37">
        <v>0</v>
      </c>
      <c r="G681" s="37">
        <v>0</v>
      </c>
      <c r="H681" s="37">
        <v>15</v>
      </c>
      <c r="I681" s="37">
        <v>7950000</v>
      </c>
      <c r="J681" s="37">
        <v>530000</v>
      </c>
      <c r="K681" s="37">
        <v>0</v>
      </c>
      <c r="L681" s="37">
        <v>0</v>
      </c>
      <c r="M681" s="37">
        <v>0</v>
      </c>
      <c r="N681" s="37">
        <v>15</v>
      </c>
      <c r="O681" s="37">
        <v>7950000</v>
      </c>
    </row>
    <row r="682" spans="1:15" x14ac:dyDescent="0.2">
      <c r="A682" s="36" t="s">
        <v>3029</v>
      </c>
      <c r="B682" s="37" t="s">
        <v>11</v>
      </c>
      <c r="C682" s="37">
        <v>0</v>
      </c>
      <c r="D682" s="37">
        <v>0</v>
      </c>
      <c r="E682" s="37">
        <v>0</v>
      </c>
      <c r="F682" s="37">
        <v>0</v>
      </c>
      <c r="G682" s="37">
        <v>0</v>
      </c>
      <c r="H682" s="37">
        <v>3</v>
      </c>
      <c r="I682" s="37">
        <v>1131816</v>
      </c>
      <c r="J682" s="37">
        <v>377272</v>
      </c>
      <c r="K682" s="37">
        <v>2</v>
      </c>
      <c r="L682" s="37">
        <v>1000000</v>
      </c>
      <c r="M682" s="37">
        <v>754544</v>
      </c>
      <c r="N682" s="37">
        <v>1</v>
      </c>
      <c r="O682" s="37">
        <v>377272</v>
      </c>
    </row>
    <row r="683" spans="1:15" x14ac:dyDescent="0.2">
      <c r="A683" s="36" t="s">
        <v>3030</v>
      </c>
      <c r="B683" s="37" t="s">
        <v>11</v>
      </c>
      <c r="C683" s="37">
        <v>0</v>
      </c>
      <c r="D683" s="37">
        <v>0</v>
      </c>
      <c r="E683" s="37">
        <v>0</v>
      </c>
      <c r="F683" s="37">
        <v>0</v>
      </c>
      <c r="G683" s="37">
        <v>0</v>
      </c>
      <c r="H683" s="37">
        <v>1</v>
      </c>
      <c r="I683" s="37">
        <v>1954545</v>
      </c>
      <c r="J683" s="37">
        <v>1954545</v>
      </c>
      <c r="K683" s="37">
        <v>1</v>
      </c>
      <c r="L683" s="37">
        <v>2354545</v>
      </c>
      <c r="M683" s="37">
        <v>1954545</v>
      </c>
      <c r="N683" s="37">
        <v>0</v>
      </c>
      <c r="O683" s="37">
        <v>0</v>
      </c>
    </row>
    <row r="684" spans="1:15" x14ac:dyDescent="0.2">
      <c r="A684" s="36" t="s">
        <v>3031</v>
      </c>
      <c r="B684" s="37" t="s">
        <v>25</v>
      </c>
      <c r="C684" s="37">
        <v>0</v>
      </c>
      <c r="D684" s="37">
        <v>0</v>
      </c>
      <c r="E684" s="37">
        <v>0</v>
      </c>
      <c r="F684" s="37">
        <v>0</v>
      </c>
      <c r="G684" s="37">
        <v>0</v>
      </c>
      <c r="H684" s="37">
        <v>1</v>
      </c>
      <c r="I684" s="37">
        <v>4136364</v>
      </c>
      <c r="J684" s="37">
        <v>4136364</v>
      </c>
      <c r="K684" s="37">
        <v>0</v>
      </c>
      <c r="L684" s="37">
        <v>0</v>
      </c>
      <c r="M684" s="37">
        <v>0</v>
      </c>
      <c r="N684" s="37">
        <v>1</v>
      </c>
      <c r="O684" s="37">
        <v>4136364</v>
      </c>
    </row>
    <row r="685" spans="1:15" x14ac:dyDescent="0.2">
      <c r="A685" s="36" t="s">
        <v>3032</v>
      </c>
      <c r="B685" s="37" t="s">
        <v>20</v>
      </c>
      <c r="C685" s="37">
        <v>0</v>
      </c>
      <c r="D685" s="37">
        <v>0</v>
      </c>
      <c r="E685" s="37">
        <v>0</v>
      </c>
      <c r="F685" s="37">
        <v>0</v>
      </c>
      <c r="G685" s="37">
        <v>0</v>
      </c>
      <c r="H685" s="37">
        <v>3</v>
      </c>
      <c r="I685" s="37">
        <v>14400000</v>
      </c>
      <c r="J685" s="37">
        <v>4800000</v>
      </c>
      <c r="K685" s="37">
        <v>0</v>
      </c>
      <c r="L685" s="37">
        <v>0</v>
      </c>
      <c r="M685" s="37">
        <v>0</v>
      </c>
      <c r="N685" s="37">
        <v>3</v>
      </c>
      <c r="O685" s="37">
        <v>14400000</v>
      </c>
    </row>
    <row r="686" spans="1:15" x14ac:dyDescent="0.2">
      <c r="A686" s="36" t="s">
        <v>1655</v>
      </c>
      <c r="B686" s="37" t="s">
        <v>11</v>
      </c>
      <c r="C686" s="37">
        <v>34</v>
      </c>
      <c r="D686" s="37">
        <v>25743489</v>
      </c>
      <c r="E686" s="37">
        <v>0</v>
      </c>
      <c r="F686" s="37">
        <v>34</v>
      </c>
      <c r="G686" s="37">
        <v>25743489.265306123</v>
      </c>
      <c r="H686" s="37">
        <v>11</v>
      </c>
      <c r="I686" s="37">
        <v>7830000</v>
      </c>
      <c r="J686" s="37">
        <v>746077.5392290249</v>
      </c>
      <c r="K686" s="37">
        <v>2</v>
      </c>
      <c r="L686" s="37">
        <v>1454546</v>
      </c>
      <c r="M686" s="37">
        <v>1492155.0784580498</v>
      </c>
      <c r="N686" s="37">
        <v>43</v>
      </c>
      <c r="O686" s="37">
        <v>32081334.186848074</v>
      </c>
    </row>
    <row r="687" spans="1:15" x14ac:dyDescent="0.2">
      <c r="A687" s="36" t="s">
        <v>3033</v>
      </c>
      <c r="B687" s="37" t="s">
        <v>11</v>
      </c>
      <c r="C687" s="37">
        <v>0</v>
      </c>
      <c r="D687" s="37">
        <v>0</v>
      </c>
      <c r="E687" s="37">
        <v>0</v>
      </c>
      <c r="F687" s="37">
        <v>0</v>
      </c>
      <c r="G687" s="37">
        <v>0</v>
      </c>
      <c r="H687" s="37">
        <v>2</v>
      </c>
      <c r="I687" s="37">
        <v>1460000</v>
      </c>
      <c r="J687" s="37">
        <v>730000</v>
      </c>
      <c r="K687" s="37">
        <v>1</v>
      </c>
      <c r="L687" s="37">
        <v>954546</v>
      </c>
      <c r="M687" s="37">
        <v>730000</v>
      </c>
      <c r="N687" s="37">
        <v>1</v>
      </c>
      <c r="O687" s="37">
        <v>730000</v>
      </c>
    </row>
    <row r="688" spans="1:15" x14ac:dyDescent="0.2">
      <c r="A688" s="36" t="s">
        <v>3034</v>
      </c>
      <c r="B688" s="37" t="s">
        <v>105</v>
      </c>
      <c r="C688" s="37">
        <v>0</v>
      </c>
      <c r="D688" s="37">
        <v>0</v>
      </c>
      <c r="E688" s="37">
        <v>0</v>
      </c>
      <c r="F688" s="37">
        <v>0</v>
      </c>
      <c r="G688" s="37">
        <v>0</v>
      </c>
      <c r="H688" s="37">
        <v>1</v>
      </c>
      <c r="I688" s="37">
        <v>159091</v>
      </c>
      <c r="J688" s="37">
        <v>159091</v>
      </c>
      <c r="K688" s="37">
        <v>0</v>
      </c>
      <c r="L688" s="37">
        <v>0</v>
      </c>
      <c r="M688" s="37">
        <v>0</v>
      </c>
      <c r="N688" s="37">
        <v>1</v>
      </c>
      <c r="O688" s="37">
        <v>159091</v>
      </c>
    </row>
    <row r="689" spans="1:15" x14ac:dyDescent="0.2">
      <c r="A689" s="36" t="s">
        <v>3035</v>
      </c>
      <c r="B689" s="37" t="s">
        <v>105</v>
      </c>
      <c r="C689" s="37">
        <v>0</v>
      </c>
      <c r="D689" s="37">
        <v>0</v>
      </c>
      <c r="E689" s="37">
        <v>0</v>
      </c>
      <c r="F689" s="37">
        <v>0</v>
      </c>
      <c r="G689" s="37">
        <v>0</v>
      </c>
      <c r="H689" s="37">
        <v>1</v>
      </c>
      <c r="I689" s="37">
        <v>125455</v>
      </c>
      <c r="J689" s="37">
        <v>125455</v>
      </c>
      <c r="K689" s="37">
        <v>0</v>
      </c>
      <c r="L689" s="37">
        <v>0</v>
      </c>
      <c r="M689" s="37">
        <v>0</v>
      </c>
      <c r="N689" s="37">
        <v>1</v>
      </c>
      <c r="O689" s="37">
        <v>125455</v>
      </c>
    </row>
    <row r="690" spans="1:15" x14ac:dyDescent="0.2">
      <c r="A690" s="36" t="s">
        <v>722</v>
      </c>
      <c r="B690" s="37" t="s">
        <v>105</v>
      </c>
      <c r="C690" s="37">
        <v>1</v>
      </c>
      <c r="D690" s="37">
        <v>2410909</v>
      </c>
      <c r="E690" s="37">
        <v>0</v>
      </c>
      <c r="F690" s="37">
        <v>1</v>
      </c>
      <c r="G690" s="37">
        <v>2410909</v>
      </c>
      <c r="H690" s="37">
        <v>1</v>
      </c>
      <c r="I690" s="37">
        <v>2135455</v>
      </c>
      <c r="J690" s="37">
        <v>2273182</v>
      </c>
      <c r="K690" s="37">
        <v>0</v>
      </c>
      <c r="L690" s="37">
        <v>0</v>
      </c>
      <c r="M690" s="37">
        <v>0</v>
      </c>
      <c r="N690" s="37">
        <v>2</v>
      </c>
      <c r="O690" s="37">
        <v>4546364</v>
      </c>
    </row>
    <row r="691" spans="1:15" x14ac:dyDescent="0.2">
      <c r="A691" s="36" t="s">
        <v>3036</v>
      </c>
      <c r="B691" s="37" t="s">
        <v>20</v>
      </c>
      <c r="C691" s="37">
        <v>0</v>
      </c>
      <c r="D691" s="37">
        <v>0</v>
      </c>
      <c r="E691" s="37">
        <v>0</v>
      </c>
      <c r="F691" s="37">
        <v>0</v>
      </c>
      <c r="G691" s="37">
        <v>0</v>
      </c>
      <c r="H691" s="37">
        <v>5</v>
      </c>
      <c r="I691" s="37">
        <v>72859091</v>
      </c>
      <c r="J691" s="37">
        <v>14571818.199999999</v>
      </c>
      <c r="K691" s="37">
        <v>0</v>
      </c>
      <c r="L691" s="37">
        <v>0</v>
      </c>
      <c r="M691" s="37">
        <v>0</v>
      </c>
      <c r="N691" s="37">
        <v>5</v>
      </c>
      <c r="O691" s="37">
        <v>72859091</v>
      </c>
    </row>
    <row r="692" spans="1:15" x14ac:dyDescent="0.2">
      <c r="A692" s="36" t="s">
        <v>509</v>
      </c>
      <c r="B692" s="37" t="s">
        <v>11</v>
      </c>
      <c r="C692" s="37">
        <v>8</v>
      </c>
      <c r="D692" s="37">
        <v>18718179</v>
      </c>
      <c r="E692" s="37">
        <v>0</v>
      </c>
      <c r="F692" s="37">
        <v>8</v>
      </c>
      <c r="G692" s="37">
        <v>18718179</v>
      </c>
      <c r="H692" s="37">
        <v>8</v>
      </c>
      <c r="I692" s="37">
        <v>18545456</v>
      </c>
      <c r="J692" s="37">
        <v>2328977.1875</v>
      </c>
      <c r="K692" s="37">
        <v>0</v>
      </c>
      <c r="L692" s="37">
        <v>0</v>
      </c>
      <c r="M692" s="37">
        <v>0</v>
      </c>
      <c r="N692" s="37">
        <v>16</v>
      </c>
      <c r="O692" s="37">
        <v>37263635</v>
      </c>
    </row>
    <row r="693" spans="1:15" x14ac:dyDescent="0.2">
      <c r="A693" s="36" t="s">
        <v>3037</v>
      </c>
      <c r="B693" s="37" t="s">
        <v>11</v>
      </c>
      <c r="C693" s="37">
        <v>0</v>
      </c>
      <c r="D693" s="37">
        <v>0</v>
      </c>
      <c r="E693" s="37">
        <v>0</v>
      </c>
      <c r="F693" s="37">
        <v>0</v>
      </c>
      <c r="G693" s="37">
        <v>0</v>
      </c>
      <c r="H693" s="37">
        <v>14</v>
      </c>
      <c r="I693" s="37">
        <v>18581822</v>
      </c>
      <c r="J693" s="37">
        <v>1327273</v>
      </c>
      <c r="K693" s="37">
        <v>0</v>
      </c>
      <c r="L693" s="37">
        <v>0</v>
      </c>
      <c r="M693" s="37">
        <v>0</v>
      </c>
      <c r="N693" s="37">
        <v>14</v>
      </c>
      <c r="O693" s="37">
        <v>18581822</v>
      </c>
    </row>
    <row r="694" spans="1:15" x14ac:dyDescent="0.2">
      <c r="A694" s="36" t="s">
        <v>3038</v>
      </c>
      <c r="B694" s="37" t="s">
        <v>20</v>
      </c>
      <c r="C694" s="37">
        <v>0</v>
      </c>
      <c r="D694" s="37">
        <v>0</v>
      </c>
      <c r="E694" s="37">
        <v>0</v>
      </c>
      <c r="F694" s="37">
        <v>0</v>
      </c>
      <c r="G694" s="37">
        <v>0</v>
      </c>
      <c r="H694" s="37">
        <v>3</v>
      </c>
      <c r="I694" s="37">
        <v>0</v>
      </c>
      <c r="J694" s="37">
        <v>0</v>
      </c>
      <c r="K694" s="37">
        <v>0</v>
      </c>
      <c r="L694" s="37">
        <v>0</v>
      </c>
      <c r="M694" s="37">
        <v>0</v>
      </c>
      <c r="N694" s="37">
        <v>3</v>
      </c>
      <c r="O694" s="37">
        <v>0</v>
      </c>
    </row>
    <row r="695" spans="1:15" x14ac:dyDescent="0.2">
      <c r="A695" s="36" t="s">
        <v>3039</v>
      </c>
      <c r="B695" s="37" t="s">
        <v>11</v>
      </c>
      <c r="C695" s="37">
        <v>0</v>
      </c>
      <c r="D695" s="37">
        <v>0</v>
      </c>
      <c r="E695" s="37">
        <v>0</v>
      </c>
      <c r="F695" s="37">
        <v>0</v>
      </c>
      <c r="G695" s="37">
        <v>0</v>
      </c>
      <c r="H695" s="37">
        <v>0</v>
      </c>
      <c r="I695" s="37">
        <v>0</v>
      </c>
      <c r="J695" s="37">
        <v>0</v>
      </c>
      <c r="K695" s="37">
        <v>43</v>
      </c>
      <c r="L695" s="37">
        <v>63227276</v>
      </c>
      <c r="M695" s="37">
        <v>0</v>
      </c>
      <c r="N695" s="37">
        <v>-43</v>
      </c>
      <c r="O695" s="37">
        <v>0</v>
      </c>
    </row>
    <row r="696" spans="1:15" x14ac:dyDescent="0.2">
      <c r="A696" s="36" t="s">
        <v>3040</v>
      </c>
      <c r="B696" s="37" t="s">
        <v>105</v>
      </c>
      <c r="C696" s="37">
        <v>0</v>
      </c>
      <c r="D696" s="37">
        <v>0</v>
      </c>
      <c r="E696" s="37">
        <v>0</v>
      </c>
      <c r="F696" s="37">
        <v>0</v>
      </c>
      <c r="G696" s="37">
        <v>0</v>
      </c>
      <c r="H696" s="37">
        <v>8</v>
      </c>
      <c r="I696" s="37">
        <v>14555559</v>
      </c>
      <c r="J696" s="37">
        <v>1819444.875</v>
      </c>
      <c r="K696" s="37">
        <v>0</v>
      </c>
      <c r="L696" s="37">
        <v>0</v>
      </c>
      <c r="M696" s="37">
        <v>0</v>
      </c>
      <c r="N696" s="37">
        <v>8</v>
      </c>
      <c r="O696" s="37">
        <v>14555559</v>
      </c>
    </row>
    <row r="697" spans="1:15" x14ac:dyDescent="0.2">
      <c r="A697" s="36" t="s">
        <v>3041</v>
      </c>
      <c r="B697" s="37" t="s">
        <v>105</v>
      </c>
      <c r="C697" s="37">
        <v>0</v>
      </c>
      <c r="D697" s="37">
        <v>0</v>
      </c>
      <c r="E697" s="37">
        <v>0</v>
      </c>
      <c r="F697" s="37">
        <v>0</v>
      </c>
      <c r="G697" s="37">
        <v>0</v>
      </c>
      <c r="H697" s="37">
        <v>16</v>
      </c>
      <c r="I697" s="37">
        <v>18912968</v>
      </c>
      <c r="J697" s="37">
        <v>1182060.5</v>
      </c>
      <c r="K697" s="37">
        <v>12</v>
      </c>
      <c r="L697" s="37">
        <v>13333332</v>
      </c>
      <c r="M697" s="37">
        <v>14184726</v>
      </c>
      <c r="N697" s="37">
        <v>4</v>
      </c>
      <c r="O697" s="37">
        <v>4728242</v>
      </c>
    </row>
    <row r="698" spans="1:15" x14ac:dyDescent="0.2">
      <c r="A698" s="36" t="s">
        <v>3042</v>
      </c>
      <c r="B698" s="37" t="s">
        <v>11</v>
      </c>
      <c r="C698" s="37">
        <v>0</v>
      </c>
      <c r="D698" s="37">
        <v>0</v>
      </c>
      <c r="E698" s="37">
        <v>0</v>
      </c>
      <c r="F698" s="37">
        <v>0</v>
      </c>
      <c r="G698" s="37">
        <v>0</v>
      </c>
      <c r="H698" s="37">
        <v>5</v>
      </c>
      <c r="I698" s="37">
        <v>6204545</v>
      </c>
      <c r="J698" s="37">
        <v>1240909</v>
      </c>
      <c r="K698" s="37">
        <v>3</v>
      </c>
      <c r="L698" s="37">
        <v>4609091</v>
      </c>
      <c r="M698" s="37">
        <v>3722727</v>
      </c>
      <c r="N698" s="37">
        <v>2</v>
      </c>
      <c r="O698" s="37">
        <v>2481818</v>
      </c>
    </row>
    <row r="699" spans="1:15" x14ac:dyDescent="0.2">
      <c r="A699" s="36" t="s">
        <v>3043</v>
      </c>
      <c r="B699" s="37" t="s">
        <v>11</v>
      </c>
      <c r="C699" s="37">
        <v>0</v>
      </c>
      <c r="D699" s="37">
        <v>0</v>
      </c>
      <c r="E699" s="37">
        <v>0</v>
      </c>
      <c r="F699" s="37">
        <v>0</v>
      </c>
      <c r="G699" s="37">
        <v>0</v>
      </c>
      <c r="H699" s="37">
        <v>3</v>
      </c>
      <c r="I699" s="37">
        <v>4936365</v>
      </c>
      <c r="J699" s="37">
        <v>1645455</v>
      </c>
      <c r="K699" s="37">
        <v>0</v>
      </c>
      <c r="L699" s="37">
        <v>0</v>
      </c>
      <c r="M699" s="37">
        <v>0</v>
      </c>
      <c r="N699" s="37">
        <v>3</v>
      </c>
      <c r="O699" s="37">
        <v>4936365</v>
      </c>
    </row>
    <row r="700" spans="1:15" x14ac:dyDescent="0.2">
      <c r="A700" s="36" t="s">
        <v>3044</v>
      </c>
      <c r="B700" s="37" t="s">
        <v>11</v>
      </c>
      <c r="C700" s="37">
        <v>0</v>
      </c>
      <c r="D700" s="37">
        <v>0</v>
      </c>
      <c r="E700" s="37">
        <v>0</v>
      </c>
      <c r="F700" s="37">
        <v>0</v>
      </c>
      <c r="G700" s="37">
        <v>0</v>
      </c>
      <c r="H700" s="37">
        <v>2</v>
      </c>
      <c r="I700" s="37">
        <v>3981818</v>
      </c>
      <c r="J700" s="37">
        <v>1990909</v>
      </c>
      <c r="K700" s="37">
        <v>0</v>
      </c>
      <c r="L700" s="37">
        <v>0</v>
      </c>
      <c r="M700" s="37">
        <v>0</v>
      </c>
      <c r="N700" s="37">
        <v>2</v>
      </c>
      <c r="O700" s="37">
        <v>3981818</v>
      </c>
    </row>
    <row r="701" spans="1:15" x14ac:dyDescent="0.2">
      <c r="A701" s="36" t="s">
        <v>1407</v>
      </c>
      <c r="B701" s="37" t="s">
        <v>11</v>
      </c>
      <c r="C701" s="37">
        <v>3</v>
      </c>
      <c r="D701" s="37">
        <v>45109091</v>
      </c>
      <c r="E701" s="37">
        <v>0</v>
      </c>
      <c r="F701" s="37">
        <v>3</v>
      </c>
      <c r="G701" s="37">
        <v>45109090.5</v>
      </c>
      <c r="H701" s="37">
        <v>5</v>
      </c>
      <c r="I701" s="37">
        <v>75636365</v>
      </c>
      <c r="J701" s="37">
        <v>15093181.9375</v>
      </c>
      <c r="K701" s="37">
        <v>6</v>
      </c>
      <c r="L701" s="37">
        <v>90981820</v>
      </c>
      <c r="M701" s="37">
        <v>90559091.625</v>
      </c>
      <c r="N701" s="37">
        <v>2</v>
      </c>
      <c r="O701" s="37">
        <v>30186363.875</v>
      </c>
    </row>
    <row r="702" spans="1:15" x14ac:dyDescent="0.2">
      <c r="A702" s="36" t="s">
        <v>308</v>
      </c>
      <c r="B702" s="37" t="s">
        <v>11</v>
      </c>
      <c r="C702" s="37">
        <v>3</v>
      </c>
      <c r="D702" s="37">
        <v>0</v>
      </c>
      <c r="E702" s="37">
        <v>0</v>
      </c>
      <c r="F702" s="37">
        <v>3</v>
      </c>
      <c r="G702" s="37">
        <v>0</v>
      </c>
      <c r="H702" s="37">
        <v>13</v>
      </c>
      <c r="I702" s="37">
        <v>0</v>
      </c>
      <c r="J702" s="37">
        <v>0</v>
      </c>
      <c r="K702" s="37">
        <v>0</v>
      </c>
      <c r="L702" s="37">
        <v>0</v>
      </c>
      <c r="M702" s="37">
        <v>0</v>
      </c>
      <c r="N702" s="37">
        <v>16</v>
      </c>
      <c r="O702" s="37">
        <v>0</v>
      </c>
    </row>
    <row r="703" spans="1:15" x14ac:dyDescent="0.2">
      <c r="A703" s="36" t="s">
        <v>3045</v>
      </c>
      <c r="B703" s="37" t="s">
        <v>11</v>
      </c>
      <c r="C703" s="37">
        <v>0</v>
      </c>
      <c r="D703" s="37">
        <v>0</v>
      </c>
      <c r="E703" s="37">
        <v>0</v>
      </c>
      <c r="F703" s="37">
        <v>0</v>
      </c>
      <c r="G703" s="37">
        <v>0</v>
      </c>
      <c r="H703" s="37">
        <v>1</v>
      </c>
      <c r="I703" s="37">
        <v>5681818</v>
      </c>
      <c r="J703" s="37">
        <v>5681818</v>
      </c>
      <c r="K703" s="37">
        <v>1</v>
      </c>
      <c r="L703" s="37">
        <v>6918182</v>
      </c>
      <c r="M703" s="37">
        <v>5681818</v>
      </c>
      <c r="N703" s="37">
        <v>0</v>
      </c>
      <c r="O703" s="37">
        <v>0</v>
      </c>
    </row>
    <row r="704" spans="1:15" x14ac:dyDescent="0.2">
      <c r="A704" s="36" t="s">
        <v>3046</v>
      </c>
      <c r="B704" s="37" t="s">
        <v>11</v>
      </c>
      <c r="C704" s="37">
        <v>0</v>
      </c>
      <c r="D704" s="37">
        <v>0</v>
      </c>
      <c r="E704" s="37">
        <v>0</v>
      </c>
      <c r="F704" s="37">
        <v>0</v>
      </c>
      <c r="G704" s="37">
        <v>0</v>
      </c>
      <c r="H704" s="37">
        <v>1</v>
      </c>
      <c r="I704" s="37">
        <v>6454545</v>
      </c>
      <c r="J704" s="37">
        <v>6454545</v>
      </c>
      <c r="K704" s="37">
        <v>0</v>
      </c>
      <c r="L704" s="37">
        <v>0</v>
      </c>
      <c r="M704" s="37">
        <v>0</v>
      </c>
      <c r="N704" s="37">
        <v>1</v>
      </c>
      <c r="O704" s="37">
        <v>6454545</v>
      </c>
    </row>
    <row r="705" spans="1:15" x14ac:dyDescent="0.2">
      <c r="A705" s="36" t="s">
        <v>3047</v>
      </c>
      <c r="B705" s="37" t="s">
        <v>25</v>
      </c>
      <c r="C705" s="37">
        <v>0</v>
      </c>
      <c r="D705" s="37">
        <v>0</v>
      </c>
      <c r="E705" s="37">
        <v>0</v>
      </c>
      <c r="F705" s="37">
        <v>0</v>
      </c>
      <c r="G705" s="37">
        <v>0</v>
      </c>
      <c r="H705" s="37">
        <v>10</v>
      </c>
      <c r="I705" s="37">
        <v>436360</v>
      </c>
      <c r="J705" s="37">
        <v>43636</v>
      </c>
      <c r="K705" s="37">
        <v>0</v>
      </c>
      <c r="L705" s="37">
        <v>0</v>
      </c>
      <c r="M705" s="37">
        <v>0</v>
      </c>
      <c r="N705" s="37">
        <v>10</v>
      </c>
      <c r="O705" s="37">
        <v>436360</v>
      </c>
    </row>
    <row r="706" spans="1:15" x14ac:dyDescent="0.2">
      <c r="A706" s="36" t="s">
        <v>3048</v>
      </c>
      <c r="B706" s="37" t="s">
        <v>25</v>
      </c>
      <c r="C706" s="37">
        <v>0</v>
      </c>
      <c r="D706" s="37">
        <v>0</v>
      </c>
      <c r="E706" s="37">
        <v>0</v>
      </c>
      <c r="F706" s="37">
        <v>0</v>
      </c>
      <c r="G706" s="37">
        <v>0</v>
      </c>
      <c r="H706" s="37">
        <v>10</v>
      </c>
      <c r="I706" s="37">
        <v>600000</v>
      </c>
      <c r="J706" s="37">
        <v>60000</v>
      </c>
      <c r="K706" s="37">
        <v>0</v>
      </c>
      <c r="L706" s="37">
        <v>0</v>
      </c>
      <c r="M706" s="37">
        <v>0</v>
      </c>
      <c r="N706" s="37">
        <v>10</v>
      </c>
      <c r="O706" s="37">
        <v>600000</v>
      </c>
    </row>
    <row r="707" spans="1:15" x14ac:dyDescent="0.2">
      <c r="A707" s="36" t="s">
        <v>3049</v>
      </c>
      <c r="B707" s="37" t="s">
        <v>25</v>
      </c>
      <c r="C707" s="37">
        <v>0</v>
      </c>
      <c r="D707" s="37">
        <v>0</v>
      </c>
      <c r="E707" s="37">
        <v>0</v>
      </c>
      <c r="F707" s="37">
        <v>0</v>
      </c>
      <c r="G707" s="37">
        <v>0</v>
      </c>
      <c r="H707" s="37">
        <v>10</v>
      </c>
      <c r="I707" s="37">
        <v>600000</v>
      </c>
      <c r="J707" s="37">
        <v>60000</v>
      </c>
      <c r="K707" s="37">
        <v>0</v>
      </c>
      <c r="L707" s="37">
        <v>0</v>
      </c>
      <c r="M707" s="37">
        <v>0</v>
      </c>
      <c r="N707" s="37">
        <v>10</v>
      </c>
      <c r="O707" s="37">
        <v>600000</v>
      </c>
    </row>
    <row r="708" spans="1:15" x14ac:dyDescent="0.2">
      <c r="A708" s="36" t="s">
        <v>3050</v>
      </c>
      <c r="B708" s="37" t="s">
        <v>25</v>
      </c>
      <c r="C708" s="37">
        <v>0</v>
      </c>
      <c r="D708" s="37">
        <v>0</v>
      </c>
      <c r="E708" s="37">
        <v>0</v>
      </c>
      <c r="F708" s="37">
        <v>0</v>
      </c>
      <c r="G708" s="37">
        <v>0</v>
      </c>
      <c r="H708" s="37">
        <v>4</v>
      </c>
      <c r="I708" s="37">
        <v>240000</v>
      </c>
      <c r="J708" s="37">
        <v>60000</v>
      </c>
      <c r="K708" s="37">
        <v>0</v>
      </c>
      <c r="L708" s="37">
        <v>0</v>
      </c>
      <c r="M708" s="37">
        <v>0</v>
      </c>
      <c r="N708" s="37">
        <v>4</v>
      </c>
      <c r="O708" s="37">
        <v>240000</v>
      </c>
    </row>
    <row r="709" spans="1:15" x14ac:dyDescent="0.2">
      <c r="A709" s="36" t="s">
        <v>3051</v>
      </c>
      <c r="B709" s="37" t="s">
        <v>25</v>
      </c>
      <c r="C709" s="37">
        <v>0</v>
      </c>
      <c r="D709" s="37">
        <v>0</v>
      </c>
      <c r="E709" s="37">
        <v>0</v>
      </c>
      <c r="F709" s="37">
        <v>0</v>
      </c>
      <c r="G709" s="37">
        <v>0</v>
      </c>
      <c r="H709" s="37">
        <v>7</v>
      </c>
      <c r="I709" s="37">
        <v>420000</v>
      </c>
      <c r="J709" s="37">
        <v>60000</v>
      </c>
      <c r="K709" s="37">
        <v>0</v>
      </c>
      <c r="L709" s="37">
        <v>0</v>
      </c>
      <c r="M709" s="37">
        <v>0</v>
      </c>
      <c r="N709" s="37">
        <v>7</v>
      </c>
      <c r="O709" s="37">
        <v>420000</v>
      </c>
    </row>
    <row r="710" spans="1:15" x14ac:dyDescent="0.2">
      <c r="A710" s="36" t="s">
        <v>3052</v>
      </c>
      <c r="B710" s="37" t="s">
        <v>25</v>
      </c>
      <c r="C710" s="37">
        <v>0</v>
      </c>
      <c r="D710" s="37">
        <v>0</v>
      </c>
      <c r="E710" s="37">
        <v>0</v>
      </c>
      <c r="F710" s="37">
        <v>0</v>
      </c>
      <c r="G710" s="37">
        <v>0</v>
      </c>
      <c r="H710" s="37">
        <v>1</v>
      </c>
      <c r="I710" s="37">
        <v>354545</v>
      </c>
      <c r="J710" s="37">
        <v>354545</v>
      </c>
      <c r="K710" s="37">
        <v>0</v>
      </c>
      <c r="L710" s="37">
        <v>0</v>
      </c>
      <c r="M710" s="37">
        <v>0</v>
      </c>
      <c r="N710" s="37">
        <v>1</v>
      </c>
      <c r="O710" s="37">
        <v>354545</v>
      </c>
    </row>
    <row r="711" spans="1:15" x14ac:dyDescent="0.2">
      <c r="A711" s="36" t="s">
        <v>3053</v>
      </c>
      <c r="B711" s="37" t="s">
        <v>25</v>
      </c>
      <c r="C711" s="37">
        <v>0</v>
      </c>
      <c r="D711" s="37">
        <v>0</v>
      </c>
      <c r="E711" s="37">
        <v>0</v>
      </c>
      <c r="F711" s="37">
        <v>0</v>
      </c>
      <c r="G711" s="37">
        <v>0</v>
      </c>
      <c r="H711" s="37">
        <v>1</v>
      </c>
      <c r="I711" s="37">
        <v>354545</v>
      </c>
      <c r="J711" s="37">
        <v>354545</v>
      </c>
      <c r="K711" s="37">
        <v>0</v>
      </c>
      <c r="L711" s="37">
        <v>0</v>
      </c>
      <c r="M711" s="37">
        <v>0</v>
      </c>
      <c r="N711" s="37">
        <v>1</v>
      </c>
      <c r="O711" s="37">
        <v>354545</v>
      </c>
    </row>
    <row r="712" spans="1:15" x14ac:dyDescent="0.2">
      <c r="A712" s="36" t="s">
        <v>3054</v>
      </c>
      <c r="B712" s="37" t="s">
        <v>11</v>
      </c>
      <c r="C712" s="37">
        <v>0</v>
      </c>
      <c r="D712" s="37">
        <v>0</v>
      </c>
      <c r="E712" s="37">
        <v>0</v>
      </c>
      <c r="F712" s="37">
        <v>0</v>
      </c>
      <c r="G712" s="37">
        <v>0</v>
      </c>
      <c r="H712" s="37">
        <v>1</v>
      </c>
      <c r="I712" s="37">
        <v>15181818</v>
      </c>
      <c r="J712" s="37">
        <v>15181818</v>
      </c>
      <c r="K712" s="37">
        <v>1</v>
      </c>
      <c r="L712" s="37">
        <v>17809091</v>
      </c>
      <c r="M712" s="37">
        <v>15181818</v>
      </c>
      <c r="N712" s="37">
        <v>0</v>
      </c>
      <c r="O712" s="37">
        <v>0</v>
      </c>
    </row>
    <row r="713" spans="1:15" x14ac:dyDescent="0.2">
      <c r="A713" s="36" t="s">
        <v>376</v>
      </c>
      <c r="B713" s="37" t="s">
        <v>11</v>
      </c>
      <c r="C713" s="37">
        <v>0</v>
      </c>
      <c r="D713" s="37">
        <v>0</v>
      </c>
      <c r="E713" s="37">
        <v>0</v>
      </c>
      <c r="F713" s="37">
        <v>0</v>
      </c>
      <c r="G713" s="37">
        <v>0</v>
      </c>
      <c r="H713" s="37">
        <v>1</v>
      </c>
      <c r="I713" s="37">
        <v>0</v>
      </c>
      <c r="J713" s="37">
        <v>0</v>
      </c>
      <c r="K713" s="37">
        <v>1</v>
      </c>
      <c r="L713" s="37">
        <v>0</v>
      </c>
      <c r="M713" s="37">
        <v>0</v>
      </c>
      <c r="N713" s="37">
        <v>0</v>
      </c>
      <c r="O713" s="37">
        <v>0</v>
      </c>
    </row>
    <row r="714" spans="1:15" x14ac:dyDescent="0.2">
      <c r="A714" s="36" t="s">
        <v>377</v>
      </c>
      <c r="B714" s="37" t="s">
        <v>11</v>
      </c>
      <c r="C714" s="37">
        <v>0</v>
      </c>
      <c r="D714" s="37">
        <v>0</v>
      </c>
      <c r="E714" s="37">
        <v>0</v>
      </c>
      <c r="F714" s="37">
        <v>0</v>
      </c>
      <c r="G714" s="37">
        <v>0</v>
      </c>
      <c r="H714" s="37">
        <v>1</v>
      </c>
      <c r="I714" s="37">
        <v>0</v>
      </c>
      <c r="J714" s="37">
        <v>0</v>
      </c>
      <c r="K714" s="37">
        <v>1</v>
      </c>
      <c r="L714" s="37">
        <v>0</v>
      </c>
      <c r="M714" s="37">
        <v>0</v>
      </c>
      <c r="N714" s="37">
        <v>0</v>
      </c>
      <c r="O714" s="37">
        <v>0</v>
      </c>
    </row>
    <row r="715" spans="1:15" x14ac:dyDescent="0.2">
      <c r="A715" s="36" t="s">
        <v>3055</v>
      </c>
      <c r="B715" s="37" t="s">
        <v>11</v>
      </c>
      <c r="C715" s="37">
        <v>0</v>
      </c>
      <c r="D715" s="37">
        <v>0</v>
      </c>
      <c r="E715" s="37">
        <v>0</v>
      </c>
      <c r="F715" s="37">
        <v>0</v>
      </c>
      <c r="G715" s="37">
        <v>0</v>
      </c>
      <c r="H715" s="37">
        <v>3</v>
      </c>
      <c r="I715" s="37">
        <v>3681819</v>
      </c>
      <c r="J715" s="37">
        <v>1227273</v>
      </c>
      <c r="K715" s="37">
        <v>0</v>
      </c>
      <c r="L715" s="37">
        <v>0</v>
      </c>
      <c r="M715" s="37">
        <v>0</v>
      </c>
      <c r="N715" s="37">
        <v>3</v>
      </c>
      <c r="O715" s="37">
        <v>3681819</v>
      </c>
    </row>
    <row r="716" spans="1:15" x14ac:dyDescent="0.2">
      <c r="A716" s="36" t="s">
        <v>911</v>
      </c>
      <c r="B716" s="37" t="s">
        <v>11</v>
      </c>
      <c r="C716" s="37">
        <v>2</v>
      </c>
      <c r="D716" s="37">
        <v>30909090</v>
      </c>
      <c r="E716" s="37">
        <v>0</v>
      </c>
      <c r="F716" s="37">
        <v>2</v>
      </c>
      <c r="G716" s="37">
        <v>30909090</v>
      </c>
      <c r="H716" s="37">
        <v>1</v>
      </c>
      <c r="I716" s="37">
        <v>15454545</v>
      </c>
      <c r="J716" s="37">
        <v>15454545</v>
      </c>
      <c r="K716" s="37">
        <v>1</v>
      </c>
      <c r="L716" s="37">
        <v>16718182</v>
      </c>
      <c r="M716" s="37">
        <v>15454545</v>
      </c>
      <c r="N716" s="37">
        <v>2</v>
      </c>
      <c r="O716" s="37">
        <v>30909090</v>
      </c>
    </row>
    <row r="717" spans="1:15" x14ac:dyDescent="0.2">
      <c r="A717" s="36" t="s">
        <v>3056</v>
      </c>
      <c r="B717" s="37" t="s">
        <v>11</v>
      </c>
      <c r="C717" s="37">
        <v>0</v>
      </c>
      <c r="D717" s="37">
        <v>0</v>
      </c>
      <c r="E717" s="37">
        <v>0</v>
      </c>
      <c r="F717" s="37">
        <v>0</v>
      </c>
      <c r="G717" s="37">
        <v>0</v>
      </c>
      <c r="H717" s="37">
        <v>10</v>
      </c>
      <c r="I717" s="37">
        <v>3181820</v>
      </c>
      <c r="J717" s="37">
        <v>318182</v>
      </c>
      <c r="K717" s="37">
        <v>0</v>
      </c>
      <c r="L717" s="37">
        <v>0</v>
      </c>
      <c r="M717" s="37">
        <v>0</v>
      </c>
      <c r="N717" s="37">
        <v>10</v>
      </c>
      <c r="O717" s="37">
        <v>3181820</v>
      </c>
    </row>
    <row r="718" spans="1:15" x14ac:dyDescent="0.2">
      <c r="A718" s="36" t="s">
        <v>3057</v>
      </c>
      <c r="B718" s="37" t="s">
        <v>25</v>
      </c>
      <c r="C718" s="37">
        <v>0</v>
      </c>
      <c r="D718" s="37">
        <v>0</v>
      </c>
      <c r="E718" s="37">
        <v>0</v>
      </c>
      <c r="F718" s="37">
        <v>0</v>
      </c>
      <c r="G718" s="37">
        <v>0</v>
      </c>
      <c r="H718" s="37">
        <v>2</v>
      </c>
      <c r="I718" s="37">
        <v>1770000</v>
      </c>
      <c r="J718" s="37">
        <v>885000</v>
      </c>
      <c r="K718" s="37">
        <v>2</v>
      </c>
      <c r="L718" s="37">
        <v>2272726</v>
      </c>
      <c r="M718" s="37">
        <v>1770000</v>
      </c>
      <c r="N718" s="37">
        <v>0</v>
      </c>
      <c r="O718" s="37">
        <v>0</v>
      </c>
    </row>
    <row r="719" spans="1:15" x14ac:dyDescent="0.2">
      <c r="A719" s="36" t="s">
        <v>243</v>
      </c>
      <c r="B719" s="37" t="s">
        <v>20</v>
      </c>
      <c r="C719" s="37">
        <v>4</v>
      </c>
      <c r="D719" s="37">
        <v>26028182</v>
      </c>
      <c r="E719" s="37">
        <v>0</v>
      </c>
      <c r="F719" s="37">
        <v>4</v>
      </c>
      <c r="G719" s="37">
        <v>26028182</v>
      </c>
      <c r="H719" s="37">
        <v>3</v>
      </c>
      <c r="I719" s="37">
        <v>15630000</v>
      </c>
      <c r="J719" s="37">
        <v>5951168.8571428573</v>
      </c>
      <c r="K719" s="37">
        <v>0</v>
      </c>
      <c r="L719" s="37">
        <v>0</v>
      </c>
      <c r="M719" s="37">
        <v>0</v>
      </c>
      <c r="N719" s="37">
        <v>7</v>
      </c>
      <c r="O719" s="37">
        <v>41658182</v>
      </c>
    </row>
    <row r="720" spans="1:15" x14ac:dyDescent="0.2">
      <c r="A720" s="36" t="s">
        <v>3058</v>
      </c>
      <c r="B720" s="37" t="s">
        <v>11</v>
      </c>
      <c r="C720" s="37">
        <v>0</v>
      </c>
      <c r="D720" s="37">
        <v>0</v>
      </c>
      <c r="E720" s="37">
        <v>0</v>
      </c>
      <c r="F720" s="37">
        <v>0</v>
      </c>
      <c r="G720" s="37">
        <v>0</v>
      </c>
      <c r="H720" s="37">
        <v>1</v>
      </c>
      <c r="I720" s="37">
        <v>15636364</v>
      </c>
      <c r="J720" s="37">
        <v>15636364</v>
      </c>
      <c r="K720" s="37">
        <v>1</v>
      </c>
      <c r="L720" s="37">
        <v>15636364</v>
      </c>
      <c r="M720" s="37">
        <v>15636364</v>
      </c>
      <c r="N720" s="37">
        <v>0</v>
      </c>
      <c r="O720" s="37">
        <v>0</v>
      </c>
    </row>
    <row r="721" spans="1:15" x14ac:dyDescent="0.2">
      <c r="A721" s="36" t="s">
        <v>3059</v>
      </c>
      <c r="B721" s="37" t="s">
        <v>11</v>
      </c>
      <c r="C721" s="37">
        <v>0</v>
      </c>
      <c r="D721" s="37">
        <v>0</v>
      </c>
      <c r="E721" s="37">
        <v>0</v>
      </c>
      <c r="F721" s="37">
        <v>0</v>
      </c>
      <c r="G721" s="37">
        <v>0</v>
      </c>
      <c r="H721" s="37">
        <v>1</v>
      </c>
      <c r="I721" s="37">
        <v>0</v>
      </c>
      <c r="J721" s="37">
        <v>0</v>
      </c>
      <c r="K721" s="37">
        <v>0</v>
      </c>
      <c r="L721" s="37">
        <v>0</v>
      </c>
      <c r="M721" s="37">
        <v>0</v>
      </c>
      <c r="N721" s="37">
        <v>1</v>
      </c>
      <c r="O721" s="37">
        <v>0</v>
      </c>
    </row>
    <row r="722" spans="1:15" x14ac:dyDescent="0.2">
      <c r="A722" s="36" t="s">
        <v>3060</v>
      </c>
      <c r="B722" s="37" t="s">
        <v>1691</v>
      </c>
      <c r="C722" s="37">
        <v>0</v>
      </c>
      <c r="D722" s="37">
        <v>0</v>
      </c>
      <c r="E722" s="37">
        <v>0</v>
      </c>
      <c r="F722" s="37">
        <v>0</v>
      </c>
      <c r="G722" s="37">
        <v>0</v>
      </c>
      <c r="H722" s="37">
        <v>1</v>
      </c>
      <c r="I722" s="37">
        <v>15695957</v>
      </c>
      <c r="J722" s="37">
        <v>15695957</v>
      </c>
      <c r="K722" s="37">
        <v>0</v>
      </c>
      <c r="L722" s="37">
        <v>0</v>
      </c>
      <c r="M722" s="37">
        <v>0</v>
      </c>
      <c r="N722" s="37">
        <v>1</v>
      </c>
      <c r="O722" s="37">
        <v>15695957</v>
      </c>
    </row>
    <row r="723" spans="1:15" x14ac:dyDescent="0.2">
      <c r="A723" s="36" t="s">
        <v>1921</v>
      </c>
      <c r="B723" s="37" t="s">
        <v>141</v>
      </c>
      <c r="C723" s="37">
        <v>0</v>
      </c>
      <c r="D723" s="37">
        <v>0</v>
      </c>
      <c r="E723" s="37">
        <v>0</v>
      </c>
      <c r="F723" s="37">
        <v>0</v>
      </c>
      <c r="G723" s="37">
        <v>0</v>
      </c>
      <c r="H723" s="37">
        <v>1</v>
      </c>
      <c r="I723" s="37">
        <v>500000</v>
      </c>
      <c r="J723" s="37">
        <v>500000</v>
      </c>
      <c r="K723" s="37">
        <v>1</v>
      </c>
      <c r="L723" s="37">
        <v>1136364</v>
      </c>
      <c r="M723" s="37">
        <v>500000</v>
      </c>
      <c r="N723" s="37">
        <v>0</v>
      </c>
      <c r="O723" s="37">
        <v>0</v>
      </c>
    </row>
    <row r="724" spans="1:15" x14ac:dyDescent="0.2">
      <c r="A724" s="36" t="s">
        <v>3061</v>
      </c>
      <c r="B724" s="37" t="s">
        <v>11</v>
      </c>
      <c r="C724" s="37">
        <v>0</v>
      </c>
      <c r="D724" s="37">
        <v>0</v>
      </c>
      <c r="E724" s="37">
        <v>0</v>
      </c>
      <c r="F724" s="37">
        <v>0</v>
      </c>
      <c r="G724" s="37">
        <v>0</v>
      </c>
      <c r="H724" s="37">
        <v>3</v>
      </c>
      <c r="I724" s="37">
        <v>3054545</v>
      </c>
      <c r="J724" s="37">
        <v>1018181.6666666666</v>
      </c>
      <c r="K724" s="37">
        <v>0</v>
      </c>
      <c r="L724" s="37">
        <v>0</v>
      </c>
      <c r="M724" s="37">
        <v>0</v>
      </c>
      <c r="N724" s="37">
        <v>3</v>
      </c>
      <c r="O724" s="37">
        <v>3054545</v>
      </c>
    </row>
    <row r="725" spans="1:15" x14ac:dyDescent="0.2">
      <c r="A725" s="36" t="s">
        <v>890</v>
      </c>
      <c r="B725" s="37" t="s">
        <v>25</v>
      </c>
      <c r="C725" s="37">
        <v>5</v>
      </c>
      <c r="D725" s="37">
        <v>2536365</v>
      </c>
      <c r="E725" s="37">
        <v>0</v>
      </c>
      <c r="F725" s="37">
        <v>5</v>
      </c>
      <c r="G725" s="37">
        <v>2536365</v>
      </c>
      <c r="H725" s="37">
        <v>8</v>
      </c>
      <c r="I725" s="37">
        <v>4172729</v>
      </c>
      <c r="J725" s="37">
        <v>516084.15384615387</v>
      </c>
      <c r="K725" s="37">
        <v>10</v>
      </c>
      <c r="L725" s="37">
        <v>5300000</v>
      </c>
      <c r="M725" s="37">
        <v>5160841.538461539</v>
      </c>
      <c r="N725" s="37">
        <v>3</v>
      </c>
      <c r="O725" s="37">
        <v>1548252.461538461</v>
      </c>
    </row>
    <row r="726" spans="1:15" x14ac:dyDescent="0.2">
      <c r="A726" s="36" t="s">
        <v>3062</v>
      </c>
      <c r="B726" s="37" t="s">
        <v>11</v>
      </c>
      <c r="C726" s="37">
        <v>0</v>
      </c>
      <c r="D726" s="37">
        <v>0</v>
      </c>
      <c r="E726" s="37">
        <v>0</v>
      </c>
      <c r="F726" s="37">
        <v>0</v>
      </c>
      <c r="G726" s="37">
        <v>0</v>
      </c>
      <c r="H726" s="37">
        <v>1</v>
      </c>
      <c r="I726" s="37">
        <v>611818</v>
      </c>
      <c r="J726" s="37">
        <v>611818</v>
      </c>
      <c r="K726" s="37">
        <v>0</v>
      </c>
      <c r="L726" s="37">
        <v>0</v>
      </c>
      <c r="M726" s="37">
        <v>0</v>
      </c>
      <c r="N726" s="37">
        <v>1</v>
      </c>
      <c r="O726" s="37">
        <v>611818</v>
      </c>
    </row>
    <row r="727" spans="1:15" x14ac:dyDescent="0.2">
      <c r="A727" s="36" t="s">
        <v>1466</v>
      </c>
      <c r="B727" s="37" t="s">
        <v>11</v>
      </c>
      <c r="C727" s="37">
        <v>4</v>
      </c>
      <c r="D727" s="37">
        <v>3345452</v>
      </c>
      <c r="E727" s="37">
        <v>0</v>
      </c>
      <c r="F727" s="37">
        <v>4</v>
      </c>
      <c r="G727" s="37">
        <v>3345452</v>
      </c>
      <c r="H727" s="37">
        <v>4</v>
      </c>
      <c r="I727" s="37">
        <v>3160000</v>
      </c>
      <c r="J727" s="37">
        <v>813181.5</v>
      </c>
      <c r="K727" s="37">
        <v>0</v>
      </c>
      <c r="L727" s="37">
        <v>0</v>
      </c>
      <c r="M727" s="37">
        <v>0</v>
      </c>
      <c r="N727" s="37">
        <v>8</v>
      </c>
      <c r="O727" s="37">
        <v>6505452</v>
      </c>
    </row>
    <row r="728" spans="1:15" x14ac:dyDescent="0.2">
      <c r="A728" s="36" t="s">
        <v>3063</v>
      </c>
      <c r="B728" s="37" t="s">
        <v>20</v>
      </c>
      <c r="C728" s="37">
        <v>0</v>
      </c>
      <c r="D728" s="37">
        <v>0</v>
      </c>
      <c r="E728" s="37">
        <v>0</v>
      </c>
      <c r="F728" s="37">
        <v>0</v>
      </c>
      <c r="G728" s="37">
        <v>0</v>
      </c>
      <c r="H728" s="37">
        <v>1</v>
      </c>
      <c r="I728" s="37">
        <v>727273</v>
      </c>
      <c r="J728" s="37">
        <v>727273</v>
      </c>
      <c r="K728" s="37">
        <v>0</v>
      </c>
      <c r="L728" s="37">
        <v>0</v>
      </c>
      <c r="M728" s="37">
        <v>0</v>
      </c>
      <c r="N728" s="37">
        <v>1</v>
      </c>
      <c r="O728" s="37">
        <v>727273</v>
      </c>
    </row>
    <row r="729" spans="1:15" x14ac:dyDescent="0.2">
      <c r="A729" s="36" t="s">
        <v>3064</v>
      </c>
      <c r="B729" s="37" t="s">
        <v>11</v>
      </c>
      <c r="C729" s="37">
        <v>0</v>
      </c>
      <c r="D729" s="37">
        <v>0</v>
      </c>
      <c r="E729" s="37">
        <v>0</v>
      </c>
      <c r="F729" s="37">
        <v>0</v>
      </c>
      <c r="G729" s="37">
        <v>0</v>
      </c>
      <c r="H729" s="37">
        <v>1</v>
      </c>
      <c r="I729" s="37">
        <v>16227273</v>
      </c>
      <c r="J729" s="37">
        <v>16227273</v>
      </c>
      <c r="K729" s="37">
        <v>1</v>
      </c>
      <c r="L729" s="37">
        <v>17409091</v>
      </c>
      <c r="M729" s="37">
        <v>16227273</v>
      </c>
      <c r="N729" s="37">
        <v>0</v>
      </c>
      <c r="O729" s="37">
        <v>0</v>
      </c>
    </row>
    <row r="730" spans="1:15" x14ac:dyDescent="0.2">
      <c r="A730" s="36" t="s">
        <v>3065</v>
      </c>
      <c r="B730" s="37" t="s">
        <v>11</v>
      </c>
      <c r="C730" s="37">
        <v>0</v>
      </c>
      <c r="D730" s="37">
        <v>0</v>
      </c>
      <c r="E730" s="37">
        <v>0</v>
      </c>
      <c r="F730" s="37">
        <v>0</v>
      </c>
      <c r="G730" s="37">
        <v>0</v>
      </c>
      <c r="H730" s="37">
        <v>5</v>
      </c>
      <c r="I730" s="37">
        <v>15819091</v>
      </c>
      <c r="J730" s="37">
        <v>3163818.2</v>
      </c>
      <c r="K730" s="37">
        <v>0</v>
      </c>
      <c r="L730" s="37">
        <v>0</v>
      </c>
      <c r="M730" s="37">
        <v>0</v>
      </c>
      <c r="N730" s="37">
        <v>5</v>
      </c>
      <c r="O730" s="37">
        <v>15819091</v>
      </c>
    </row>
    <row r="731" spans="1:15" x14ac:dyDescent="0.2">
      <c r="A731" s="36" t="s">
        <v>3066</v>
      </c>
      <c r="B731" s="37" t="s">
        <v>11</v>
      </c>
      <c r="C731" s="37">
        <v>0</v>
      </c>
      <c r="D731" s="37">
        <v>0</v>
      </c>
      <c r="E731" s="37">
        <v>0</v>
      </c>
      <c r="F731" s="37">
        <v>0</v>
      </c>
      <c r="G731" s="37">
        <v>0</v>
      </c>
      <c r="H731" s="37">
        <v>2</v>
      </c>
      <c r="I731" s="37">
        <v>1054546</v>
      </c>
      <c r="J731" s="37">
        <v>527273</v>
      </c>
      <c r="K731" s="37">
        <v>1</v>
      </c>
      <c r="L731" s="37">
        <v>554545</v>
      </c>
      <c r="M731" s="37">
        <v>527273</v>
      </c>
      <c r="N731" s="37">
        <v>1</v>
      </c>
      <c r="O731" s="37">
        <v>527273</v>
      </c>
    </row>
    <row r="732" spans="1:15" x14ac:dyDescent="0.2">
      <c r="A732" s="36" t="s">
        <v>3067</v>
      </c>
      <c r="B732" s="37" t="s">
        <v>11</v>
      </c>
      <c r="C732" s="37">
        <v>0</v>
      </c>
      <c r="D732" s="37">
        <v>0</v>
      </c>
      <c r="E732" s="37">
        <v>0</v>
      </c>
      <c r="F732" s="37">
        <v>0</v>
      </c>
      <c r="G732" s="37">
        <v>0</v>
      </c>
      <c r="H732" s="37">
        <v>35</v>
      </c>
      <c r="I732" s="37">
        <v>5110000</v>
      </c>
      <c r="J732" s="37">
        <v>146000</v>
      </c>
      <c r="K732" s="37">
        <v>1</v>
      </c>
      <c r="L732" s="37">
        <v>220000</v>
      </c>
      <c r="M732" s="37">
        <v>146000</v>
      </c>
      <c r="N732" s="37">
        <v>34</v>
      </c>
      <c r="O732" s="37">
        <v>4964000</v>
      </c>
    </row>
    <row r="733" spans="1:15" x14ac:dyDescent="0.2">
      <c r="A733" s="36" t="s">
        <v>3068</v>
      </c>
      <c r="B733" s="37" t="s">
        <v>11</v>
      </c>
      <c r="C733" s="37">
        <v>0</v>
      </c>
      <c r="D733" s="37">
        <v>0</v>
      </c>
      <c r="E733" s="37">
        <v>0</v>
      </c>
      <c r="F733" s="37">
        <v>0</v>
      </c>
      <c r="G733" s="37">
        <v>0</v>
      </c>
      <c r="H733" s="37">
        <v>3</v>
      </c>
      <c r="I733" s="37">
        <v>1740000</v>
      </c>
      <c r="J733" s="37">
        <v>580000</v>
      </c>
      <c r="K733" s="37">
        <v>0</v>
      </c>
      <c r="L733" s="37">
        <v>0</v>
      </c>
      <c r="M733" s="37">
        <v>0</v>
      </c>
      <c r="N733" s="37">
        <v>3</v>
      </c>
      <c r="O733" s="37">
        <v>1740000</v>
      </c>
    </row>
    <row r="734" spans="1:15" x14ac:dyDescent="0.2">
      <c r="A734" s="36" t="s">
        <v>3069</v>
      </c>
      <c r="B734" s="37" t="s">
        <v>11</v>
      </c>
      <c r="C734" s="37">
        <v>0</v>
      </c>
      <c r="D734" s="37">
        <v>0</v>
      </c>
      <c r="E734" s="37">
        <v>0</v>
      </c>
      <c r="F734" s="37">
        <v>0</v>
      </c>
      <c r="G734" s="37">
        <v>0</v>
      </c>
      <c r="H734" s="37">
        <v>35</v>
      </c>
      <c r="I734" s="37">
        <v>8680000</v>
      </c>
      <c r="J734" s="37">
        <v>248000</v>
      </c>
      <c r="K734" s="37">
        <v>0</v>
      </c>
      <c r="L734" s="37">
        <v>0</v>
      </c>
      <c r="M734" s="37">
        <v>0</v>
      </c>
      <c r="N734" s="37">
        <v>35</v>
      </c>
      <c r="O734" s="37">
        <v>8680000</v>
      </c>
    </row>
    <row r="735" spans="1:15" x14ac:dyDescent="0.2">
      <c r="A735" s="36" t="s">
        <v>3070</v>
      </c>
      <c r="B735" s="37" t="s">
        <v>11</v>
      </c>
      <c r="C735" s="37">
        <v>0</v>
      </c>
      <c r="D735" s="37">
        <v>0</v>
      </c>
      <c r="E735" s="37">
        <v>0</v>
      </c>
      <c r="F735" s="37">
        <v>0</v>
      </c>
      <c r="G735" s="37">
        <v>0</v>
      </c>
      <c r="H735" s="37">
        <v>3</v>
      </c>
      <c r="I735" s="37">
        <v>822000</v>
      </c>
      <c r="J735" s="37">
        <v>274000</v>
      </c>
      <c r="K735" s="37">
        <v>1</v>
      </c>
      <c r="L735" s="37">
        <v>430000</v>
      </c>
      <c r="M735" s="37">
        <v>274000</v>
      </c>
      <c r="N735" s="37">
        <v>2</v>
      </c>
      <c r="O735" s="37">
        <v>548000</v>
      </c>
    </row>
    <row r="736" spans="1:15" x14ac:dyDescent="0.2">
      <c r="A736" s="36" t="s">
        <v>3071</v>
      </c>
      <c r="B736" s="37" t="s">
        <v>11</v>
      </c>
      <c r="C736" s="37">
        <v>0</v>
      </c>
      <c r="D736" s="37">
        <v>0</v>
      </c>
      <c r="E736" s="37">
        <v>0</v>
      </c>
      <c r="F736" s="37">
        <v>0</v>
      </c>
      <c r="G736" s="37">
        <v>0</v>
      </c>
      <c r="H736" s="37">
        <v>1</v>
      </c>
      <c r="I736" s="37">
        <v>16438181</v>
      </c>
      <c r="J736" s="37">
        <v>16438181</v>
      </c>
      <c r="K736" s="37">
        <v>1</v>
      </c>
      <c r="L736" s="37">
        <v>15863636</v>
      </c>
      <c r="M736" s="37">
        <v>16438181</v>
      </c>
      <c r="N736" s="37">
        <v>0</v>
      </c>
      <c r="O736" s="37">
        <v>0</v>
      </c>
    </row>
    <row r="737" spans="1:15" x14ac:dyDescent="0.2">
      <c r="A737" s="36" t="s">
        <v>3072</v>
      </c>
      <c r="B737" s="37" t="s">
        <v>11</v>
      </c>
      <c r="C737" s="37">
        <v>0</v>
      </c>
      <c r="D737" s="37">
        <v>0</v>
      </c>
      <c r="E737" s="37">
        <v>0</v>
      </c>
      <c r="F737" s="37">
        <v>0</v>
      </c>
      <c r="G737" s="37">
        <v>0</v>
      </c>
      <c r="H737" s="37">
        <v>1</v>
      </c>
      <c r="I737" s="37">
        <v>5909091</v>
      </c>
      <c r="J737" s="37">
        <v>5909091</v>
      </c>
      <c r="K737" s="37">
        <v>1</v>
      </c>
      <c r="L737" s="37">
        <v>7354546</v>
      </c>
      <c r="M737" s="37">
        <v>5909091</v>
      </c>
      <c r="N737" s="37">
        <v>0</v>
      </c>
      <c r="O737" s="37">
        <v>0</v>
      </c>
    </row>
    <row r="738" spans="1:15" x14ac:dyDescent="0.2">
      <c r="A738" s="36" t="s">
        <v>3073</v>
      </c>
      <c r="B738" s="37" t="s">
        <v>20</v>
      </c>
      <c r="C738" s="37">
        <v>0</v>
      </c>
      <c r="D738" s="37">
        <v>0</v>
      </c>
      <c r="E738" s="37">
        <v>0</v>
      </c>
      <c r="F738" s="37">
        <v>0</v>
      </c>
      <c r="G738" s="37">
        <v>0</v>
      </c>
      <c r="H738" s="37">
        <v>1</v>
      </c>
      <c r="I738" s="37">
        <v>16727273</v>
      </c>
      <c r="J738" s="37">
        <v>16727273</v>
      </c>
      <c r="K738" s="37">
        <v>1</v>
      </c>
      <c r="L738" s="37">
        <v>18990909</v>
      </c>
      <c r="M738" s="37">
        <v>16727273</v>
      </c>
      <c r="N738" s="37">
        <v>0</v>
      </c>
      <c r="O738" s="37">
        <v>0</v>
      </c>
    </row>
    <row r="739" spans="1:15" x14ac:dyDescent="0.2">
      <c r="A739" s="36" t="s">
        <v>3074</v>
      </c>
      <c r="B739" s="37" t="s">
        <v>11</v>
      </c>
      <c r="C739" s="37">
        <v>0</v>
      </c>
      <c r="D739" s="37">
        <v>0</v>
      </c>
      <c r="E739" s="37">
        <v>0</v>
      </c>
      <c r="F739" s="37">
        <v>0</v>
      </c>
      <c r="G739" s="37">
        <v>0</v>
      </c>
      <c r="H739" s="37">
        <v>2</v>
      </c>
      <c r="I739" s="37">
        <v>6363636</v>
      </c>
      <c r="J739" s="37">
        <v>3181818</v>
      </c>
      <c r="K739" s="37">
        <v>0</v>
      </c>
      <c r="L739" s="37">
        <v>0</v>
      </c>
      <c r="M739" s="37">
        <v>0</v>
      </c>
      <c r="N739" s="37">
        <v>2</v>
      </c>
      <c r="O739" s="37">
        <v>6363636</v>
      </c>
    </row>
    <row r="740" spans="1:15" x14ac:dyDescent="0.2">
      <c r="A740" s="36" t="s">
        <v>3075</v>
      </c>
      <c r="B740" s="37" t="s">
        <v>11</v>
      </c>
      <c r="C740" s="37">
        <v>0</v>
      </c>
      <c r="D740" s="37">
        <v>0</v>
      </c>
      <c r="E740" s="37">
        <v>0</v>
      </c>
      <c r="F740" s="37">
        <v>0</v>
      </c>
      <c r="G740" s="37">
        <v>0</v>
      </c>
      <c r="H740" s="37">
        <v>2</v>
      </c>
      <c r="I740" s="37">
        <v>6909092</v>
      </c>
      <c r="J740" s="37">
        <v>3454546</v>
      </c>
      <c r="K740" s="37">
        <v>2</v>
      </c>
      <c r="L740" s="37">
        <v>7618182</v>
      </c>
      <c r="M740" s="37">
        <v>6909092</v>
      </c>
      <c r="N740" s="37">
        <v>0</v>
      </c>
      <c r="O740" s="37">
        <v>0</v>
      </c>
    </row>
    <row r="741" spans="1:15" x14ac:dyDescent="0.2">
      <c r="A741" s="36" t="s">
        <v>3076</v>
      </c>
      <c r="B741" s="37" t="s">
        <v>11</v>
      </c>
      <c r="C741" s="37">
        <v>0</v>
      </c>
      <c r="D741" s="37">
        <v>0</v>
      </c>
      <c r="E741" s="37">
        <v>0</v>
      </c>
      <c r="F741" s="37">
        <v>0</v>
      </c>
      <c r="G741" s="37">
        <v>0</v>
      </c>
      <c r="H741" s="37">
        <v>1</v>
      </c>
      <c r="I741" s="37">
        <v>3581818</v>
      </c>
      <c r="J741" s="37">
        <v>3581818</v>
      </c>
      <c r="K741" s="37">
        <v>0</v>
      </c>
      <c r="L741" s="37">
        <v>0</v>
      </c>
      <c r="M741" s="37">
        <v>0</v>
      </c>
      <c r="N741" s="37">
        <v>1</v>
      </c>
      <c r="O741" s="37">
        <v>3581818</v>
      </c>
    </row>
    <row r="742" spans="1:15" x14ac:dyDescent="0.2">
      <c r="A742" s="36" t="s">
        <v>3077</v>
      </c>
      <c r="B742" s="37" t="s">
        <v>25</v>
      </c>
      <c r="C742" s="37">
        <v>0</v>
      </c>
      <c r="D742" s="37">
        <v>0</v>
      </c>
      <c r="E742" s="37">
        <v>0</v>
      </c>
      <c r="F742" s="37">
        <v>0</v>
      </c>
      <c r="G742" s="37">
        <v>0</v>
      </c>
      <c r="H742" s="37">
        <v>44</v>
      </c>
      <c r="I742" s="37">
        <v>20799988</v>
      </c>
      <c r="J742" s="37">
        <v>472727</v>
      </c>
      <c r="K742" s="37">
        <v>44</v>
      </c>
      <c r="L742" s="37">
        <v>23799996</v>
      </c>
      <c r="M742" s="37">
        <v>20799988</v>
      </c>
      <c r="N742" s="37">
        <v>0</v>
      </c>
      <c r="O742" s="37">
        <v>0</v>
      </c>
    </row>
    <row r="743" spans="1:15" x14ac:dyDescent="0.2">
      <c r="A743" s="36" t="s">
        <v>2097</v>
      </c>
      <c r="B743" s="37" t="s">
        <v>11</v>
      </c>
      <c r="C743" s="37">
        <v>0</v>
      </c>
      <c r="D743" s="37">
        <v>0</v>
      </c>
      <c r="E743" s="37">
        <v>0</v>
      </c>
      <c r="F743" s="37">
        <v>0</v>
      </c>
      <c r="G743" s="37">
        <v>0</v>
      </c>
      <c r="H743" s="37">
        <v>1</v>
      </c>
      <c r="I743" s="37">
        <v>3845455</v>
      </c>
      <c r="J743" s="37">
        <v>3845455</v>
      </c>
      <c r="K743" s="37">
        <v>1</v>
      </c>
      <c r="L743" s="37">
        <v>4227272</v>
      </c>
      <c r="M743" s="37">
        <v>3845455</v>
      </c>
      <c r="N743" s="37">
        <v>0</v>
      </c>
      <c r="O743" s="37">
        <v>0</v>
      </c>
    </row>
    <row r="744" spans="1:15" x14ac:dyDescent="0.2">
      <c r="A744" s="36" t="s">
        <v>1952</v>
      </c>
      <c r="B744" s="37" t="s">
        <v>11</v>
      </c>
      <c r="C744" s="37">
        <v>0</v>
      </c>
      <c r="D744" s="37">
        <v>0</v>
      </c>
      <c r="E744" s="37">
        <v>0</v>
      </c>
      <c r="F744" s="37">
        <v>0</v>
      </c>
      <c r="G744" s="37">
        <v>0</v>
      </c>
      <c r="H744" s="37">
        <v>45</v>
      </c>
      <c r="I744" s="37">
        <v>3040920</v>
      </c>
      <c r="J744" s="37">
        <v>67576</v>
      </c>
      <c r="K744" s="37">
        <v>0</v>
      </c>
      <c r="L744" s="37">
        <v>0</v>
      </c>
      <c r="M744" s="37">
        <v>0</v>
      </c>
      <c r="N744" s="37">
        <v>45</v>
      </c>
      <c r="O744" s="37">
        <v>3040920</v>
      </c>
    </row>
    <row r="745" spans="1:15" x14ac:dyDescent="0.2">
      <c r="A745" s="36" t="s">
        <v>3078</v>
      </c>
      <c r="B745" s="37" t="s">
        <v>11</v>
      </c>
      <c r="C745" s="37">
        <v>0</v>
      </c>
      <c r="D745" s="37">
        <v>0</v>
      </c>
      <c r="E745" s="37">
        <v>0</v>
      </c>
      <c r="F745" s="37">
        <v>0</v>
      </c>
      <c r="G745" s="37">
        <v>0</v>
      </c>
      <c r="H745" s="37">
        <v>45</v>
      </c>
      <c r="I745" s="37">
        <v>3040920</v>
      </c>
      <c r="J745" s="37">
        <v>67576</v>
      </c>
      <c r="K745" s="37">
        <v>0</v>
      </c>
      <c r="L745" s="37">
        <v>0</v>
      </c>
      <c r="M745" s="37">
        <v>0</v>
      </c>
      <c r="N745" s="37">
        <v>45</v>
      </c>
      <c r="O745" s="37">
        <v>3040920</v>
      </c>
    </row>
    <row r="746" spans="1:15" x14ac:dyDescent="0.2">
      <c r="A746" s="36" t="s">
        <v>3079</v>
      </c>
      <c r="B746" s="37" t="s">
        <v>11</v>
      </c>
      <c r="C746" s="37">
        <v>0</v>
      </c>
      <c r="D746" s="37">
        <v>0</v>
      </c>
      <c r="E746" s="37">
        <v>0</v>
      </c>
      <c r="F746" s="37">
        <v>0</v>
      </c>
      <c r="G746" s="37">
        <v>0</v>
      </c>
      <c r="H746" s="37">
        <v>35</v>
      </c>
      <c r="I746" s="37">
        <v>2622725</v>
      </c>
      <c r="J746" s="37">
        <v>74935</v>
      </c>
      <c r="K746" s="37">
        <v>0</v>
      </c>
      <c r="L746" s="37">
        <v>0</v>
      </c>
      <c r="M746" s="37">
        <v>0</v>
      </c>
      <c r="N746" s="37">
        <v>35</v>
      </c>
      <c r="O746" s="37">
        <v>2622725</v>
      </c>
    </row>
    <row r="747" spans="1:15" x14ac:dyDescent="0.2">
      <c r="A747" s="36" t="s">
        <v>3080</v>
      </c>
      <c r="B747" s="37" t="s">
        <v>11</v>
      </c>
      <c r="C747" s="37">
        <v>0</v>
      </c>
      <c r="D747" s="37">
        <v>0</v>
      </c>
      <c r="E747" s="37">
        <v>0</v>
      </c>
      <c r="F747" s="37">
        <v>0</v>
      </c>
      <c r="G747" s="37">
        <v>0</v>
      </c>
      <c r="H747" s="37">
        <v>35</v>
      </c>
      <c r="I747" s="37">
        <v>2622725</v>
      </c>
      <c r="J747" s="37">
        <v>74935</v>
      </c>
      <c r="K747" s="37">
        <v>0</v>
      </c>
      <c r="L747" s="37">
        <v>0</v>
      </c>
      <c r="M747" s="37">
        <v>0</v>
      </c>
      <c r="N747" s="37">
        <v>35</v>
      </c>
      <c r="O747" s="37">
        <v>2622725</v>
      </c>
    </row>
    <row r="748" spans="1:15" x14ac:dyDescent="0.2">
      <c r="A748" s="36" t="s">
        <v>687</v>
      </c>
      <c r="B748" s="37" t="s">
        <v>11</v>
      </c>
      <c r="C748" s="37">
        <v>2</v>
      </c>
      <c r="D748" s="37">
        <v>2545453</v>
      </c>
      <c r="E748" s="37">
        <v>0</v>
      </c>
      <c r="F748" s="37">
        <v>2</v>
      </c>
      <c r="G748" s="37">
        <v>2545453</v>
      </c>
      <c r="H748" s="37">
        <v>2</v>
      </c>
      <c r="I748" s="37">
        <v>2980000</v>
      </c>
      <c r="J748" s="37">
        <v>1381363.25</v>
      </c>
      <c r="K748" s="37">
        <v>1</v>
      </c>
      <c r="L748" s="37">
        <v>1590909</v>
      </c>
      <c r="M748" s="37">
        <v>1381363.25</v>
      </c>
      <c r="N748" s="37">
        <v>3</v>
      </c>
      <c r="O748" s="37">
        <v>4144089.75</v>
      </c>
    </row>
    <row r="749" spans="1:15" x14ac:dyDescent="0.2">
      <c r="A749" s="36" t="s">
        <v>3081</v>
      </c>
      <c r="B749" s="37" t="s">
        <v>11</v>
      </c>
      <c r="C749" s="37">
        <v>0</v>
      </c>
      <c r="D749" s="37">
        <v>0</v>
      </c>
      <c r="E749" s="37">
        <v>0</v>
      </c>
      <c r="F749" s="37">
        <v>0</v>
      </c>
      <c r="G749" s="37">
        <v>0</v>
      </c>
      <c r="H749" s="37">
        <v>4</v>
      </c>
      <c r="I749" s="37">
        <v>5989090</v>
      </c>
      <c r="J749" s="37">
        <v>1497272.5</v>
      </c>
      <c r="K749" s="37">
        <v>1</v>
      </c>
      <c r="L749" s="37">
        <v>1627273</v>
      </c>
      <c r="M749" s="37">
        <v>1497272.5</v>
      </c>
      <c r="N749" s="37">
        <v>3</v>
      </c>
      <c r="O749" s="37">
        <v>4491817.5</v>
      </c>
    </row>
    <row r="750" spans="1:15" x14ac:dyDescent="0.2">
      <c r="A750" s="36" t="s">
        <v>3082</v>
      </c>
      <c r="B750" s="37" t="s">
        <v>11</v>
      </c>
      <c r="C750" s="37">
        <v>0</v>
      </c>
      <c r="D750" s="37">
        <v>0</v>
      </c>
      <c r="E750" s="37">
        <v>0</v>
      </c>
      <c r="F750" s="37">
        <v>0</v>
      </c>
      <c r="G750" s="37">
        <v>0</v>
      </c>
      <c r="H750" s="37">
        <v>100</v>
      </c>
      <c r="I750" s="37">
        <v>8363650</v>
      </c>
      <c r="J750" s="37">
        <v>83636.5</v>
      </c>
      <c r="K750" s="37">
        <v>23</v>
      </c>
      <c r="L750" s="37">
        <v>2554543</v>
      </c>
      <c r="M750" s="37">
        <v>1923639.5</v>
      </c>
      <c r="N750" s="37">
        <v>77</v>
      </c>
      <c r="O750" s="37">
        <v>6440010.5</v>
      </c>
    </row>
    <row r="751" spans="1:15" x14ac:dyDescent="0.2">
      <c r="A751" s="36" t="s">
        <v>3083</v>
      </c>
      <c r="B751" s="37" t="s">
        <v>11</v>
      </c>
      <c r="C751" s="37">
        <v>0</v>
      </c>
      <c r="D751" s="37">
        <v>0</v>
      </c>
      <c r="E751" s="37">
        <v>0</v>
      </c>
      <c r="F751" s="37">
        <v>0</v>
      </c>
      <c r="G751" s="37">
        <v>0</v>
      </c>
      <c r="H751" s="37">
        <v>4</v>
      </c>
      <c r="I751" s="37">
        <v>5920909</v>
      </c>
      <c r="J751" s="37">
        <v>1480227.25</v>
      </c>
      <c r="K751" s="37">
        <v>0</v>
      </c>
      <c r="L751" s="37">
        <v>0</v>
      </c>
      <c r="M751" s="37">
        <v>0</v>
      </c>
      <c r="N751" s="37">
        <v>4</v>
      </c>
      <c r="O751" s="37">
        <v>5920909</v>
      </c>
    </row>
    <row r="752" spans="1:15" x14ac:dyDescent="0.2">
      <c r="A752" s="36" t="s">
        <v>3084</v>
      </c>
      <c r="B752" s="37" t="s">
        <v>11</v>
      </c>
      <c r="C752" s="37">
        <v>0</v>
      </c>
      <c r="D752" s="37">
        <v>0</v>
      </c>
      <c r="E752" s="37">
        <v>0</v>
      </c>
      <c r="F752" s="37">
        <v>0</v>
      </c>
      <c r="G752" s="37">
        <v>0</v>
      </c>
      <c r="H752" s="37">
        <v>7</v>
      </c>
      <c r="I752" s="37">
        <v>2093637</v>
      </c>
      <c r="J752" s="37">
        <v>299091</v>
      </c>
      <c r="K752" s="37">
        <v>1</v>
      </c>
      <c r="L752" s="37">
        <v>409091</v>
      </c>
      <c r="M752" s="37">
        <v>299091</v>
      </c>
      <c r="N752" s="37">
        <v>6</v>
      </c>
      <c r="O752" s="37">
        <v>1794546</v>
      </c>
    </row>
    <row r="753" spans="1:15" x14ac:dyDescent="0.2">
      <c r="A753" s="36" t="s">
        <v>3085</v>
      </c>
      <c r="B753" s="37" t="s">
        <v>20</v>
      </c>
      <c r="C753" s="37">
        <v>0</v>
      </c>
      <c r="D753" s="37">
        <v>0</v>
      </c>
      <c r="E753" s="37">
        <v>0</v>
      </c>
      <c r="F753" s="37">
        <v>0</v>
      </c>
      <c r="G753" s="37">
        <v>0</v>
      </c>
      <c r="H753" s="37">
        <v>1</v>
      </c>
      <c r="I753" s="37">
        <v>17545455</v>
      </c>
      <c r="J753" s="37">
        <v>17545455</v>
      </c>
      <c r="K753" s="37">
        <v>0</v>
      </c>
      <c r="L753" s="37">
        <v>0</v>
      </c>
      <c r="M753" s="37">
        <v>0</v>
      </c>
      <c r="N753" s="37">
        <v>1</v>
      </c>
      <c r="O753" s="37">
        <v>17545455</v>
      </c>
    </row>
    <row r="754" spans="1:15" x14ac:dyDescent="0.2">
      <c r="A754" s="36" t="s">
        <v>3086</v>
      </c>
      <c r="B754" s="37" t="s">
        <v>25</v>
      </c>
      <c r="C754" s="37">
        <v>0</v>
      </c>
      <c r="D754" s="37">
        <v>0</v>
      </c>
      <c r="E754" s="37">
        <v>0</v>
      </c>
      <c r="F754" s="37">
        <v>0</v>
      </c>
      <c r="G754" s="37">
        <v>0</v>
      </c>
      <c r="H754" s="37">
        <v>10</v>
      </c>
      <c r="I754" s="37">
        <v>1683475</v>
      </c>
      <c r="J754" s="37">
        <v>168347.5</v>
      </c>
      <c r="K754" s="37">
        <v>0</v>
      </c>
      <c r="L754" s="37">
        <v>0</v>
      </c>
      <c r="M754" s="37">
        <v>0</v>
      </c>
      <c r="N754" s="37">
        <v>10</v>
      </c>
      <c r="O754" s="37">
        <v>1683475</v>
      </c>
    </row>
    <row r="755" spans="1:15" x14ac:dyDescent="0.2">
      <c r="A755" s="36" t="s">
        <v>788</v>
      </c>
      <c r="B755" s="37" t="s">
        <v>25</v>
      </c>
      <c r="C755" s="37">
        <v>300</v>
      </c>
      <c r="D755" s="37">
        <v>17727000</v>
      </c>
      <c r="E755" s="37">
        <v>0</v>
      </c>
      <c r="F755" s="37">
        <v>300</v>
      </c>
      <c r="G755" s="37">
        <v>17727000</v>
      </c>
      <c r="H755" s="37">
        <v>400</v>
      </c>
      <c r="I755" s="37">
        <v>29991200</v>
      </c>
      <c r="J755" s="37">
        <v>68168.857142857145</v>
      </c>
      <c r="K755" s="37">
        <v>0</v>
      </c>
      <c r="L755" s="37">
        <v>0</v>
      </c>
      <c r="M755" s="37">
        <v>0</v>
      </c>
      <c r="N755" s="37">
        <v>700</v>
      </c>
      <c r="O755" s="37">
        <v>47718200</v>
      </c>
    </row>
    <row r="756" spans="1:15" x14ac:dyDescent="0.2">
      <c r="A756" s="36" t="s">
        <v>3087</v>
      </c>
      <c r="B756" s="37" t="s">
        <v>20</v>
      </c>
      <c r="C756" s="37">
        <v>0</v>
      </c>
      <c r="D756" s="37">
        <v>0</v>
      </c>
      <c r="E756" s="37">
        <v>0</v>
      </c>
      <c r="F756" s="37">
        <v>0</v>
      </c>
      <c r="G756" s="37">
        <v>0</v>
      </c>
      <c r="H756" s="37">
        <v>1</v>
      </c>
      <c r="I756" s="37">
        <v>17909091</v>
      </c>
      <c r="J756" s="37">
        <v>17909091</v>
      </c>
      <c r="K756" s="37">
        <v>1</v>
      </c>
      <c r="L756" s="37">
        <v>17909091</v>
      </c>
      <c r="M756" s="37">
        <v>17909091</v>
      </c>
      <c r="N756" s="37">
        <v>0</v>
      </c>
      <c r="O756" s="37">
        <v>0</v>
      </c>
    </row>
    <row r="757" spans="1:15" x14ac:dyDescent="0.2">
      <c r="A757" s="36" t="s">
        <v>3088</v>
      </c>
      <c r="B757" s="37" t="s">
        <v>25</v>
      </c>
      <c r="C757" s="37">
        <v>0</v>
      </c>
      <c r="D757" s="37">
        <v>0</v>
      </c>
      <c r="E757" s="37">
        <v>0</v>
      </c>
      <c r="F757" s="37">
        <v>0</v>
      </c>
      <c r="G757" s="37">
        <v>0</v>
      </c>
      <c r="H757" s="37">
        <v>1</v>
      </c>
      <c r="I757" s="37">
        <v>740000</v>
      </c>
      <c r="J757" s="37">
        <v>740000</v>
      </c>
      <c r="K757" s="37">
        <v>0</v>
      </c>
      <c r="L757" s="37">
        <v>0</v>
      </c>
      <c r="M757" s="37">
        <v>0</v>
      </c>
      <c r="N757" s="37">
        <v>1</v>
      </c>
      <c r="O757" s="37">
        <v>740000</v>
      </c>
    </row>
    <row r="758" spans="1:15" x14ac:dyDescent="0.2">
      <c r="A758" s="36" t="s">
        <v>3089</v>
      </c>
      <c r="B758" s="37" t="s">
        <v>11</v>
      </c>
      <c r="C758" s="37">
        <v>0</v>
      </c>
      <c r="D758" s="37">
        <v>0</v>
      </c>
      <c r="E758" s="37">
        <v>0</v>
      </c>
      <c r="F758" s="37">
        <v>0</v>
      </c>
      <c r="G758" s="37">
        <v>0</v>
      </c>
      <c r="H758" s="37">
        <v>0</v>
      </c>
      <c r="I758" s="37">
        <v>0</v>
      </c>
      <c r="J758" s="37">
        <v>0</v>
      </c>
      <c r="K758" s="37">
        <v>40</v>
      </c>
      <c r="L758" s="37">
        <v>39618182</v>
      </c>
      <c r="M758" s="37">
        <v>0</v>
      </c>
      <c r="N758" s="37">
        <v>-40</v>
      </c>
      <c r="O758" s="37">
        <v>0</v>
      </c>
    </row>
    <row r="759" spans="1:15" x14ac:dyDescent="0.2">
      <c r="A759" s="36" t="s">
        <v>3090</v>
      </c>
      <c r="B759" s="37" t="s">
        <v>11</v>
      </c>
      <c r="C759" s="37">
        <v>0</v>
      </c>
      <c r="D759" s="37">
        <v>0</v>
      </c>
      <c r="E759" s="37">
        <v>0</v>
      </c>
      <c r="F759" s="37">
        <v>0</v>
      </c>
      <c r="G759" s="37">
        <v>0</v>
      </c>
      <c r="H759" s="37">
        <v>46</v>
      </c>
      <c r="I759" s="37">
        <v>0</v>
      </c>
      <c r="J759" s="37">
        <v>0</v>
      </c>
      <c r="K759" s="37">
        <v>0</v>
      </c>
      <c r="L759" s="37">
        <v>0</v>
      </c>
      <c r="M759" s="37">
        <v>0</v>
      </c>
      <c r="N759" s="37">
        <v>46</v>
      </c>
      <c r="O759" s="37">
        <v>0</v>
      </c>
    </row>
    <row r="760" spans="1:15" x14ac:dyDescent="0.2">
      <c r="A760" s="36" t="s">
        <v>3091</v>
      </c>
      <c r="B760" s="37" t="s">
        <v>25</v>
      </c>
      <c r="C760" s="37">
        <v>0</v>
      </c>
      <c r="D760" s="37">
        <v>0</v>
      </c>
      <c r="E760" s="37">
        <v>0</v>
      </c>
      <c r="F760" s="37">
        <v>0</v>
      </c>
      <c r="G760" s="37">
        <v>0</v>
      </c>
      <c r="H760" s="37">
        <v>1</v>
      </c>
      <c r="I760" s="37">
        <v>3045455</v>
      </c>
      <c r="J760" s="37">
        <v>3045455</v>
      </c>
      <c r="K760" s="37">
        <v>1</v>
      </c>
      <c r="L760" s="37">
        <v>3345455</v>
      </c>
      <c r="M760" s="37">
        <v>3045455</v>
      </c>
      <c r="N760" s="37">
        <v>0</v>
      </c>
      <c r="O760" s="37">
        <v>0</v>
      </c>
    </row>
    <row r="761" spans="1:15" x14ac:dyDescent="0.2">
      <c r="A761" s="36" t="s">
        <v>3092</v>
      </c>
      <c r="B761" s="37" t="s">
        <v>25</v>
      </c>
      <c r="C761" s="37">
        <v>0</v>
      </c>
      <c r="D761" s="37">
        <v>0</v>
      </c>
      <c r="E761" s="37">
        <v>0</v>
      </c>
      <c r="F761" s="37">
        <v>0</v>
      </c>
      <c r="G761" s="37">
        <v>0</v>
      </c>
      <c r="H761" s="37">
        <v>3</v>
      </c>
      <c r="I761" s="37">
        <v>3627273</v>
      </c>
      <c r="J761" s="37">
        <v>1209091</v>
      </c>
      <c r="K761" s="37">
        <v>3</v>
      </c>
      <c r="L761" s="37">
        <v>3900000</v>
      </c>
      <c r="M761" s="37">
        <v>3627273</v>
      </c>
      <c r="N761" s="37">
        <v>0</v>
      </c>
      <c r="O761" s="37">
        <v>0</v>
      </c>
    </row>
    <row r="762" spans="1:15" x14ac:dyDescent="0.2">
      <c r="A762" s="36" t="s">
        <v>3093</v>
      </c>
      <c r="B762" s="37" t="s">
        <v>11</v>
      </c>
      <c r="C762" s="37">
        <v>0</v>
      </c>
      <c r="D762" s="37">
        <v>0</v>
      </c>
      <c r="E762" s="37">
        <v>0</v>
      </c>
      <c r="F762" s="37">
        <v>0</v>
      </c>
      <c r="G762" s="37">
        <v>0</v>
      </c>
      <c r="H762" s="37">
        <v>25</v>
      </c>
      <c r="I762" s="37">
        <v>33043636</v>
      </c>
      <c r="J762" s="37">
        <v>1321745.44</v>
      </c>
      <c r="K762" s="37">
        <v>0</v>
      </c>
      <c r="L762" s="37">
        <v>0</v>
      </c>
      <c r="M762" s="37">
        <v>0</v>
      </c>
      <c r="N762" s="37">
        <v>25</v>
      </c>
      <c r="O762" s="37">
        <v>33043636</v>
      </c>
    </row>
    <row r="763" spans="1:15" x14ac:dyDescent="0.2">
      <c r="A763" s="36" t="s">
        <v>3094</v>
      </c>
      <c r="B763" s="37" t="s">
        <v>11</v>
      </c>
      <c r="C763" s="37">
        <v>0</v>
      </c>
      <c r="D763" s="37">
        <v>0</v>
      </c>
      <c r="E763" s="37">
        <v>0</v>
      </c>
      <c r="F763" s="37">
        <v>0</v>
      </c>
      <c r="G763" s="37">
        <v>0</v>
      </c>
      <c r="H763" s="37">
        <v>8</v>
      </c>
      <c r="I763" s="37">
        <v>3927272</v>
      </c>
      <c r="J763" s="37">
        <v>490909</v>
      </c>
      <c r="K763" s="37">
        <v>8</v>
      </c>
      <c r="L763" s="37">
        <v>6472728</v>
      </c>
      <c r="M763" s="37">
        <v>3927272</v>
      </c>
      <c r="N763" s="37">
        <v>0</v>
      </c>
      <c r="O763" s="37">
        <v>0</v>
      </c>
    </row>
    <row r="764" spans="1:15" x14ac:dyDescent="0.2">
      <c r="A764" s="36" t="s">
        <v>3095</v>
      </c>
      <c r="B764" s="37" t="s">
        <v>11</v>
      </c>
      <c r="C764" s="37">
        <v>0</v>
      </c>
      <c r="D764" s="37">
        <v>0</v>
      </c>
      <c r="E764" s="37">
        <v>0</v>
      </c>
      <c r="F764" s="37">
        <v>0</v>
      </c>
      <c r="G764" s="37">
        <v>0</v>
      </c>
      <c r="H764" s="37">
        <v>1</v>
      </c>
      <c r="I764" s="37">
        <v>2463636</v>
      </c>
      <c r="J764" s="37">
        <v>2463636</v>
      </c>
      <c r="K764" s="37">
        <v>1</v>
      </c>
      <c r="L764" s="37">
        <v>3409090</v>
      </c>
      <c r="M764" s="37">
        <v>2463636</v>
      </c>
      <c r="N764" s="37">
        <v>0</v>
      </c>
      <c r="O764" s="37">
        <v>0</v>
      </c>
    </row>
    <row r="765" spans="1:15" x14ac:dyDescent="0.2">
      <c r="A765" s="36" t="s">
        <v>3096</v>
      </c>
      <c r="B765" s="37" t="s">
        <v>11</v>
      </c>
      <c r="C765" s="37">
        <v>0</v>
      </c>
      <c r="D765" s="37">
        <v>0</v>
      </c>
      <c r="E765" s="37">
        <v>0</v>
      </c>
      <c r="F765" s="37">
        <v>0</v>
      </c>
      <c r="G765" s="37">
        <v>0</v>
      </c>
      <c r="H765" s="37">
        <v>1</v>
      </c>
      <c r="I765" s="37">
        <v>1281818</v>
      </c>
      <c r="J765" s="37">
        <v>1281818</v>
      </c>
      <c r="K765" s="37">
        <v>1</v>
      </c>
      <c r="L765" s="37">
        <v>1336364</v>
      </c>
      <c r="M765" s="37">
        <v>1281818</v>
      </c>
      <c r="N765" s="37">
        <v>0</v>
      </c>
      <c r="O765" s="37">
        <v>0</v>
      </c>
    </row>
    <row r="766" spans="1:15" x14ac:dyDescent="0.2">
      <c r="A766" s="36" t="s">
        <v>3097</v>
      </c>
      <c r="B766" s="37" t="s">
        <v>105</v>
      </c>
      <c r="C766" s="37">
        <v>0</v>
      </c>
      <c r="D766" s="37">
        <v>0</v>
      </c>
      <c r="E766" s="37">
        <v>0</v>
      </c>
      <c r="F766" s="37">
        <v>0</v>
      </c>
      <c r="G766" s="37">
        <v>0</v>
      </c>
      <c r="H766" s="37">
        <v>5</v>
      </c>
      <c r="I766" s="37">
        <v>281820</v>
      </c>
      <c r="J766" s="37">
        <v>56364</v>
      </c>
      <c r="K766" s="37">
        <v>0</v>
      </c>
      <c r="L766" s="37">
        <v>0</v>
      </c>
      <c r="M766" s="37">
        <v>0</v>
      </c>
      <c r="N766" s="37">
        <v>5</v>
      </c>
      <c r="O766" s="37">
        <v>281820</v>
      </c>
    </row>
    <row r="767" spans="1:15" x14ac:dyDescent="0.2">
      <c r="A767" s="36" t="s">
        <v>3098</v>
      </c>
      <c r="B767" s="37" t="s">
        <v>11</v>
      </c>
      <c r="C767" s="37">
        <v>0</v>
      </c>
      <c r="D767" s="37">
        <v>0</v>
      </c>
      <c r="E767" s="37">
        <v>0</v>
      </c>
      <c r="F767" s="37">
        <v>0</v>
      </c>
      <c r="G767" s="37">
        <v>0</v>
      </c>
      <c r="H767" s="37">
        <v>2</v>
      </c>
      <c r="I767" s="37">
        <v>15545454</v>
      </c>
      <c r="J767" s="37">
        <v>7772727</v>
      </c>
      <c r="K767" s="37">
        <v>0</v>
      </c>
      <c r="L767" s="37">
        <v>0</v>
      </c>
      <c r="M767" s="37">
        <v>0</v>
      </c>
      <c r="N767" s="37">
        <v>2</v>
      </c>
      <c r="O767" s="37">
        <v>15545454</v>
      </c>
    </row>
    <row r="768" spans="1:15" x14ac:dyDescent="0.2">
      <c r="A768" s="36" t="s">
        <v>863</v>
      </c>
      <c r="B768" s="37" t="s">
        <v>11</v>
      </c>
      <c r="C768" s="37">
        <v>4</v>
      </c>
      <c r="D768" s="37">
        <v>12267856</v>
      </c>
      <c r="E768" s="37">
        <v>0</v>
      </c>
      <c r="F768" s="37">
        <v>4</v>
      </c>
      <c r="G768" s="37">
        <v>12267856</v>
      </c>
      <c r="H768" s="37">
        <v>6</v>
      </c>
      <c r="I768" s="37">
        <v>18401784</v>
      </c>
      <c r="J768" s="37">
        <v>3066964</v>
      </c>
      <c r="K768" s="37">
        <v>4</v>
      </c>
      <c r="L768" s="37">
        <v>12790908</v>
      </c>
      <c r="M768" s="37">
        <v>12267856</v>
      </c>
      <c r="N768" s="37">
        <v>6</v>
      </c>
      <c r="O768" s="37">
        <v>18401784</v>
      </c>
    </row>
    <row r="769" spans="1:15" x14ac:dyDescent="0.2">
      <c r="A769" s="36" t="s">
        <v>3099</v>
      </c>
      <c r="B769" s="37" t="s">
        <v>3100</v>
      </c>
      <c r="C769" s="37">
        <v>0</v>
      </c>
      <c r="D769" s="37">
        <v>0</v>
      </c>
      <c r="E769" s="37">
        <v>0</v>
      </c>
      <c r="F769" s="37">
        <v>0</v>
      </c>
      <c r="G769" s="37">
        <v>0</v>
      </c>
      <c r="H769" s="37">
        <v>6</v>
      </c>
      <c r="I769" s="37">
        <v>0</v>
      </c>
      <c r="J769" s="37">
        <v>0</v>
      </c>
      <c r="K769" s="37">
        <v>0</v>
      </c>
      <c r="L769" s="37">
        <v>0</v>
      </c>
      <c r="M769" s="37">
        <v>0</v>
      </c>
      <c r="N769" s="37">
        <v>6</v>
      </c>
      <c r="O769" s="37">
        <v>0</v>
      </c>
    </row>
    <row r="770" spans="1:15" x14ac:dyDescent="0.2">
      <c r="A770" s="36" t="s">
        <v>3101</v>
      </c>
      <c r="B770" s="37" t="s">
        <v>141</v>
      </c>
      <c r="C770" s="37">
        <v>0</v>
      </c>
      <c r="D770" s="37">
        <v>0</v>
      </c>
      <c r="E770" s="37">
        <v>0</v>
      </c>
      <c r="F770" s="37">
        <v>0</v>
      </c>
      <c r="G770" s="37">
        <v>0</v>
      </c>
      <c r="H770" s="37">
        <v>6</v>
      </c>
      <c r="I770" s="37">
        <v>0</v>
      </c>
      <c r="J770" s="37">
        <v>0</v>
      </c>
      <c r="K770" s="37">
        <v>0</v>
      </c>
      <c r="L770" s="37">
        <v>0</v>
      </c>
      <c r="M770" s="37">
        <v>0</v>
      </c>
      <c r="N770" s="37">
        <v>6</v>
      </c>
      <c r="O770" s="37">
        <v>0</v>
      </c>
    </row>
    <row r="771" spans="1:15" x14ac:dyDescent="0.2">
      <c r="A771" s="36" t="s">
        <v>3102</v>
      </c>
      <c r="B771" s="37" t="s">
        <v>11</v>
      </c>
      <c r="C771" s="37">
        <v>0</v>
      </c>
      <c r="D771" s="37">
        <v>0</v>
      </c>
      <c r="E771" s="37">
        <v>0</v>
      </c>
      <c r="F771" s="37">
        <v>0</v>
      </c>
      <c r="G771" s="37">
        <v>0</v>
      </c>
      <c r="H771" s="37">
        <v>2</v>
      </c>
      <c r="I771" s="37">
        <v>37203636</v>
      </c>
      <c r="J771" s="37">
        <v>18601818</v>
      </c>
      <c r="K771" s="37">
        <v>2</v>
      </c>
      <c r="L771" s="37">
        <v>40000000</v>
      </c>
      <c r="M771" s="37">
        <v>37203636</v>
      </c>
      <c r="N771" s="37">
        <v>0</v>
      </c>
      <c r="O771" s="37">
        <v>0</v>
      </c>
    </row>
    <row r="772" spans="1:15" x14ac:dyDescent="0.2">
      <c r="A772" s="36" t="s">
        <v>3103</v>
      </c>
      <c r="B772" s="37" t="s">
        <v>25</v>
      </c>
      <c r="C772" s="37">
        <v>0</v>
      </c>
      <c r="D772" s="37">
        <v>0</v>
      </c>
      <c r="E772" s="37">
        <v>0</v>
      </c>
      <c r="F772" s="37">
        <v>0</v>
      </c>
      <c r="G772" s="37">
        <v>0</v>
      </c>
      <c r="H772" s="37">
        <v>2</v>
      </c>
      <c r="I772" s="37">
        <v>37363636</v>
      </c>
      <c r="J772" s="37">
        <v>18681818</v>
      </c>
      <c r="K772" s="37">
        <v>2</v>
      </c>
      <c r="L772" s="37">
        <v>39909090</v>
      </c>
      <c r="M772" s="37">
        <v>37363636</v>
      </c>
      <c r="N772" s="37">
        <v>0</v>
      </c>
      <c r="O772" s="37">
        <v>0</v>
      </c>
    </row>
    <row r="773" spans="1:15" x14ac:dyDescent="0.2">
      <c r="A773" s="36" t="s">
        <v>3104</v>
      </c>
      <c r="B773" s="37" t="s">
        <v>11</v>
      </c>
      <c r="C773" s="37">
        <v>0</v>
      </c>
      <c r="D773" s="37">
        <v>0</v>
      </c>
      <c r="E773" s="37">
        <v>0</v>
      </c>
      <c r="F773" s="37">
        <v>0</v>
      </c>
      <c r="G773" s="37">
        <v>0</v>
      </c>
      <c r="H773" s="37">
        <v>8</v>
      </c>
      <c r="I773" s="37">
        <v>72504545</v>
      </c>
      <c r="J773" s="37">
        <v>9063068.125</v>
      </c>
      <c r="K773" s="37">
        <v>7</v>
      </c>
      <c r="L773" s="37">
        <v>60290910</v>
      </c>
      <c r="M773" s="37">
        <v>63441476.875</v>
      </c>
      <c r="N773" s="37">
        <v>1</v>
      </c>
      <c r="O773" s="37">
        <v>9063068.125</v>
      </c>
    </row>
    <row r="774" spans="1:15" x14ac:dyDescent="0.2">
      <c r="A774" s="36" t="s">
        <v>3105</v>
      </c>
      <c r="B774" s="37" t="s">
        <v>11</v>
      </c>
      <c r="C774" s="37">
        <v>0</v>
      </c>
      <c r="D774" s="37">
        <v>0</v>
      </c>
      <c r="E774" s="37">
        <v>0</v>
      </c>
      <c r="F774" s="37">
        <v>0</v>
      </c>
      <c r="G774" s="37">
        <v>0</v>
      </c>
      <c r="H774" s="37">
        <v>10</v>
      </c>
      <c r="I774" s="37">
        <v>19090910</v>
      </c>
      <c r="J774" s="37">
        <v>1909091</v>
      </c>
      <c r="K774" s="37">
        <v>0</v>
      </c>
      <c r="L774" s="37">
        <v>0</v>
      </c>
      <c r="M774" s="37">
        <v>0</v>
      </c>
      <c r="N774" s="37">
        <v>10</v>
      </c>
      <c r="O774" s="37">
        <v>19090910</v>
      </c>
    </row>
    <row r="775" spans="1:15" x14ac:dyDescent="0.2">
      <c r="A775" s="36" t="s">
        <v>3106</v>
      </c>
      <c r="B775" s="37" t="s">
        <v>11</v>
      </c>
      <c r="C775" s="37">
        <v>0</v>
      </c>
      <c r="D775" s="37">
        <v>0</v>
      </c>
      <c r="E775" s="37">
        <v>0</v>
      </c>
      <c r="F775" s="37">
        <v>0</v>
      </c>
      <c r="G775" s="37">
        <v>0</v>
      </c>
      <c r="H775" s="37">
        <v>5</v>
      </c>
      <c r="I775" s="37">
        <v>1318180</v>
      </c>
      <c r="J775" s="37">
        <v>263636</v>
      </c>
      <c r="K775" s="37">
        <v>0</v>
      </c>
      <c r="L775" s="37">
        <v>0</v>
      </c>
      <c r="M775" s="37">
        <v>0</v>
      </c>
      <c r="N775" s="37">
        <v>5</v>
      </c>
      <c r="O775" s="37">
        <v>1318180</v>
      </c>
    </row>
    <row r="776" spans="1:15" x14ac:dyDescent="0.2">
      <c r="A776" s="36" t="s">
        <v>67</v>
      </c>
      <c r="B776" s="37" t="s">
        <v>11</v>
      </c>
      <c r="C776" s="37">
        <v>6</v>
      </c>
      <c r="D776" s="37">
        <v>3163632</v>
      </c>
      <c r="E776" s="37">
        <v>0</v>
      </c>
      <c r="F776" s="37">
        <v>6</v>
      </c>
      <c r="G776" s="37">
        <v>3163632</v>
      </c>
      <c r="H776" s="37">
        <v>4</v>
      </c>
      <c r="I776" s="37">
        <v>2163636</v>
      </c>
      <c r="J776" s="37">
        <v>532726.80000000005</v>
      </c>
      <c r="K776" s="37">
        <v>0</v>
      </c>
      <c r="L776" s="37">
        <v>0</v>
      </c>
      <c r="M776" s="37">
        <v>0</v>
      </c>
      <c r="N776" s="37">
        <v>10</v>
      </c>
      <c r="O776" s="37">
        <v>5327268</v>
      </c>
    </row>
    <row r="777" spans="1:15" x14ac:dyDescent="0.2">
      <c r="A777" s="36" t="s">
        <v>3107</v>
      </c>
      <c r="B777" s="37" t="s">
        <v>20</v>
      </c>
      <c r="C777" s="37">
        <v>0</v>
      </c>
      <c r="D777" s="37">
        <v>0</v>
      </c>
      <c r="E777" s="37">
        <v>0</v>
      </c>
      <c r="F777" s="37">
        <v>0</v>
      </c>
      <c r="G777" s="37">
        <v>0</v>
      </c>
      <c r="H777" s="37">
        <v>2</v>
      </c>
      <c r="I777" s="37">
        <v>1054546</v>
      </c>
      <c r="J777" s="37">
        <v>527273</v>
      </c>
      <c r="K777" s="37">
        <v>0</v>
      </c>
      <c r="L777" s="37">
        <v>0</v>
      </c>
      <c r="M777" s="37">
        <v>0</v>
      </c>
      <c r="N777" s="37">
        <v>2</v>
      </c>
      <c r="O777" s="37">
        <v>1054546</v>
      </c>
    </row>
    <row r="778" spans="1:15" x14ac:dyDescent="0.2">
      <c r="A778" s="36" t="s">
        <v>3108</v>
      </c>
      <c r="B778" s="37" t="s">
        <v>11</v>
      </c>
      <c r="C778" s="37">
        <v>0</v>
      </c>
      <c r="D778" s="37">
        <v>0</v>
      </c>
      <c r="E778" s="37">
        <v>0</v>
      </c>
      <c r="F778" s="37">
        <v>0</v>
      </c>
      <c r="G778" s="37">
        <v>0</v>
      </c>
      <c r="H778" s="37">
        <v>1</v>
      </c>
      <c r="I778" s="37">
        <v>19431818</v>
      </c>
      <c r="J778" s="37">
        <v>19431818</v>
      </c>
      <c r="K778" s="37">
        <v>1</v>
      </c>
      <c r="L778" s="37">
        <v>20354545</v>
      </c>
      <c r="M778" s="37">
        <v>19431818</v>
      </c>
      <c r="N778" s="37">
        <v>0</v>
      </c>
      <c r="O778" s="37">
        <v>0</v>
      </c>
    </row>
    <row r="779" spans="1:15" x14ac:dyDescent="0.2">
      <c r="A779" s="36" t="s">
        <v>3109</v>
      </c>
      <c r="B779" s="37" t="s">
        <v>11</v>
      </c>
      <c r="C779" s="37">
        <v>0</v>
      </c>
      <c r="D779" s="37">
        <v>0</v>
      </c>
      <c r="E779" s="37">
        <v>0</v>
      </c>
      <c r="F779" s="37">
        <v>0</v>
      </c>
      <c r="G779" s="37">
        <v>0</v>
      </c>
      <c r="H779" s="37">
        <v>60</v>
      </c>
      <c r="I779" s="37">
        <v>19500000</v>
      </c>
      <c r="J779" s="37">
        <v>325000</v>
      </c>
      <c r="K779" s="37">
        <v>60</v>
      </c>
      <c r="L779" s="37">
        <v>25740000</v>
      </c>
      <c r="M779" s="37">
        <v>19500000</v>
      </c>
      <c r="N779" s="37">
        <v>0</v>
      </c>
      <c r="O779" s="37">
        <v>0</v>
      </c>
    </row>
    <row r="780" spans="1:15" x14ac:dyDescent="0.2">
      <c r="A780" s="36" t="s">
        <v>3110</v>
      </c>
      <c r="B780" s="37" t="s">
        <v>11</v>
      </c>
      <c r="C780" s="37">
        <v>0</v>
      </c>
      <c r="D780" s="37">
        <v>0</v>
      </c>
      <c r="E780" s="37">
        <v>0</v>
      </c>
      <c r="F780" s="37">
        <v>0</v>
      </c>
      <c r="G780" s="37">
        <v>0</v>
      </c>
      <c r="H780" s="37">
        <v>2</v>
      </c>
      <c r="I780" s="37">
        <v>39254546</v>
      </c>
      <c r="J780" s="37">
        <v>19627273</v>
      </c>
      <c r="K780" s="37">
        <v>2</v>
      </c>
      <c r="L780" s="37">
        <v>36181818</v>
      </c>
      <c r="M780" s="37">
        <v>39254546</v>
      </c>
      <c r="N780" s="37">
        <v>0</v>
      </c>
      <c r="O780" s="37">
        <v>0</v>
      </c>
    </row>
    <row r="781" spans="1:15" x14ac:dyDescent="0.2">
      <c r="A781" s="36" t="s">
        <v>3111</v>
      </c>
      <c r="B781" s="37" t="s">
        <v>11</v>
      </c>
      <c r="C781" s="37">
        <v>0</v>
      </c>
      <c r="D781" s="37">
        <v>0</v>
      </c>
      <c r="E781" s="37">
        <v>0</v>
      </c>
      <c r="F781" s="37">
        <v>0</v>
      </c>
      <c r="G781" s="37">
        <v>0</v>
      </c>
      <c r="H781" s="37">
        <v>1</v>
      </c>
      <c r="I781" s="37">
        <v>167273</v>
      </c>
      <c r="J781" s="37">
        <v>167273</v>
      </c>
      <c r="K781" s="37">
        <v>0</v>
      </c>
      <c r="L781" s="37">
        <v>0</v>
      </c>
      <c r="M781" s="37">
        <v>0</v>
      </c>
      <c r="N781" s="37">
        <v>1</v>
      </c>
      <c r="O781" s="37">
        <v>167273</v>
      </c>
    </row>
    <row r="782" spans="1:15" x14ac:dyDescent="0.2">
      <c r="A782" s="36" t="s">
        <v>3112</v>
      </c>
      <c r="B782" s="37" t="s">
        <v>11</v>
      </c>
      <c r="C782" s="37">
        <v>0</v>
      </c>
      <c r="D782" s="37">
        <v>0</v>
      </c>
      <c r="E782" s="37">
        <v>0</v>
      </c>
      <c r="F782" s="37">
        <v>0</v>
      </c>
      <c r="G782" s="37">
        <v>0</v>
      </c>
      <c r="H782" s="37">
        <v>1</v>
      </c>
      <c r="I782" s="37">
        <v>167273</v>
      </c>
      <c r="J782" s="37">
        <v>167273</v>
      </c>
      <c r="K782" s="37">
        <v>0</v>
      </c>
      <c r="L782" s="37">
        <v>0</v>
      </c>
      <c r="M782" s="37">
        <v>0</v>
      </c>
      <c r="N782" s="37">
        <v>1</v>
      </c>
      <c r="O782" s="37">
        <v>167273</v>
      </c>
    </row>
    <row r="783" spans="1:15" x14ac:dyDescent="0.2">
      <c r="A783" s="36" t="s">
        <v>3113</v>
      </c>
      <c r="B783" s="37" t="s">
        <v>11</v>
      </c>
      <c r="C783" s="37">
        <v>0</v>
      </c>
      <c r="D783" s="37">
        <v>0</v>
      </c>
      <c r="E783" s="37">
        <v>0</v>
      </c>
      <c r="F783" s="37">
        <v>0</v>
      </c>
      <c r="G783" s="37">
        <v>0</v>
      </c>
      <c r="H783" s="37">
        <v>1</v>
      </c>
      <c r="I783" s="37">
        <v>167273</v>
      </c>
      <c r="J783" s="37">
        <v>167273</v>
      </c>
      <c r="K783" s="37">
        <v>0</v>
      </c>
      <c r="L783" s="37">
        <v>0</v>
      </c>
      <c r="M783" s="37">
        <v>0</v>
      </c>
      <c r="N783" s="37">
        <v>1</v>
      </c>
      <c r="O783" s="37">
        <v>167273</v>
      </c>
    </row>
    <row r="784" spans="1:15" x14ac:dyDescent="0.2">
      <c r="A784" s="36" t="s">
        <v>3114</v>
      </c>
      <c r="B784" s="37" t="s">
        <v>11</v>
      </c>
      <c r="C784" s="37">
        <v>0</v>
      </c>
      <c r="D784" s="37">
        <v>0</v>
      </c>
      <c r="E784" s="37">
        <v>0</v>
      </c>
      <c r="F784" s="37">
        <v>0</v>
      </c>
      <c r="G784" s="37">
        <v>0</v>
      </c>
      <c r="H784" s="37">
        <v>1</v>
      </c>
      <c r="I784" s="37">
        <v>167273</v>
      </c>
      <c r="J784" s="37">
        <v>167273</v>
      </c>
      <c r="K784" s="37">
        <v>0</v>
      </c>
      <c r="L784" s="37">
        <v>0</v>
      </c>
      <c r="M784" s="37">
        <v>0</v>
      </c>
      <c r="N784" s="37">
        <v>1</v>
      </c>
      <c r="O784" s="37">
        <v>167273</v>
      </c>
    </row>
    <row r="785" spans="1:15" x14ac:dyDescent="0.2">
      <c r="A785" s="36" t="s">
        <v>3115</v>
      </c>
      <c r="B785" s="37" t="s">
        <v>11</v>
      </c>
      <c r="C785" s="37">
        <v>0</v>
      </c>
      <c r="D785" s="37">
        <v>0</v>
      </c>
      <c r="E785" s="37">
        <v>0</v>
      </c>
      <c r="F785" s="37">
        <v>0</v>
      </c>
      <c r="G785" s="37">
        <v>0</v>
      </c>
      <c r="H785" s="37">
        <v>1</v>
      </c>
      <c r="I785" s="37">
        <v>167273</v>
      </c>
      <c r="J785" s="37">
        <v>167273</v>
      </c>
      <c r="K785" s="37">
        <v>0</v>
      </c>
      <c r="L785" s="37">
        <v>0</v>
      </c>
      <c r="M785" s="37">
        <v>0</v>
      </c>
      <c r="N785" s="37">
        <v>1</v>
      </c>
      <c r="O785" s="37">
        <v>167273</v>
      </c>
    </row>
    <row r="786" spans="1:15" x14ac:dyDescent="0.2">
      <c r="A786" s="36" t="s">
        <v>3116</v>
      </c>
      <c r="B786" s="37" t="s">
        <v>11</v>
      </c>
      <c r="C786" s="37">
        <v>0</v>
      </c>
      <c r="D786" s="37">
        <v>0</v>
      </c>
      <c r="E786" s="37">
        <v>0</v>
      </c>
      <c r="F786" s="37">
        <v>0</v>
      </c>
      <c r="G786" s="37">
        <v>0</v>
      </c>
      <c r="H786" s="37">
        <v>1</v>
      </c>
      <c r="I786" s="37">
        <v>411818</v>
      </c>
      <c r="J786" s="37">
        <v>411818</v>
      </c>
      <c r="K786" s="37">
        <v>0</v>
      </c>
      <c r="L786" s="37">
        <v>0</v>
      </c>
      <c r="M786" s="37">
        <v>0</v>
      </c>
      <c r="N786" s="37">
        <v>1</v>
      </c>
      <c r="O786" s="37">
        <v>411818</v>
      </c>
    </row>
    <row r="787" spans="1:15" x14ac:dyDescent="0.2">
      <c r="A787" s="36" t="s">
        <v>3117</v>
      </c>
      <c r="B787" s="37" t="s">
        <v>11</v>
      </c>
      <c r="C787" s="37">
        <v>0</v>
      </c>
      <c r="D787" s="37">
        <v>0</v>
      </c>
      <c r="E787" s="37">
        <v>0</v>
      </c>
      <c r="F787" s="37">
        <v>0</v>
      </c>
      <c r="G787" s="37">
        <v>0</v>
      </c>
      <c r="H787" s="37">
        <v>1</v>
      </c>
      <c r="I787" s="37">
        <v>411818</v>
      </c>
      <c r="J787" s="37">
        <v>411818</v>
      </c>
      <c r="K787" s="37">
        <v>0</v>
      </c>
      <c r="L787" s="37">
        <v>0</v>
      </c>
      <c r="M787" s="37">
        <v>0</v>
      </c>
      <c r="N787" s="37">
        <v>1</v>
      </c>
      <c r="O787" s="37">
        <v>411818</v>
      </c>
    </row>
    <row r="788" spans="1:15" x14ac:dyDescent="0.2">
      <c r="A788" s="36" t="s">
        <v>3118</v>
      </c>
      <c r="B788" s="37" t="s">
        <v>11</v>
      </c>
      <c r="C788" s="37">
        <v>0</v>
      </c>
      <c r="D788" s="37">
        <v>0</v>
      </c>
      <c r="E788" s="37">
        <v>0</v>
      </c>
      <c r="F788" s="37">
        <v>0</v>
      </c>
      <c r="G788" s="37">
        <v>0</v>
      </c>
      <c r="H788" s="37">
        <v>1</v>
      </c>
      <c r="I788" s="37">
        <v>452727</v>
      </c>
      <c r="J788" s="37">
        <v>452727</v>
      </c>
      <c r="K788" s="37">
        <v>0</v>
      </c>
      <c r="L788" s="37">
        <v>0</v>
      </c>
      <c r="M788" s="37">
        <v>0</v>
      </c>
      <c r="N788" s="37">
        <v>1</v>
      </c>
      <c r="O788" s="37">
        <v>452727</v>
      </c>
    </row>
    <row r="789" spans="1:15" x14ac:dyDescent="0.2">
      <c r="A789" s="36" t="s">
        <v>3119</v>
      </c>
      <c r="B789" s="37" t="s">
        <v>11</v>
      </c>
      <c r="C789" s="37">
        <v>0</v>
      </c>
      <c r="D789" s="37">
        <v>0</v>
      </c>
      <c r="E789" s="37">
        <v>0</v>
      </c>
      <c r="F789" s="37">
        <v>0</v>
      </c>
      <c r="G789" s="37">
        <v>0</v>
      </c>
      <c r="H789" s="37">
        <v>1</v>
      </c>
      <c r="I789" s="37">
        <v>452727</v>
      </c>
      <c r="J789" s="37">
        <v>452727</v>
      </c>
      <c r="K789" s="37">
        <v>0</v>
      </c>
      <c r="L789" s="37">
        <v>0</v>
      </c>
      <c r="M789" s="37">
        <v>0</v>
      </c>
      <c r="N789" s="37">
        <v>1</v>
      </c>
      <c r="O789" s="37">
        <v>452727</v>
      </c>
    </row>
    <row r="790" spans="1:15" x14ac:dyDescent="0.2">
      <c r="A790" s="36" t="s">
        <v>3120</v>
      </c>
      <c r="B790" s="37" t="s">
        <v>11</v>
      </c>
      <c r="C790" s="37">
        <v>0</v>
      </c>
      <c r="D790" s="37">
        <v>0</v>
      </c>
      <c r="E790" s="37">
        <v>0</v>
      </c>
      <c r="F790" s="37">
        <v>0</v>
      </c>
      <c r="G790" s="37">
        <v>0</v>
      </c>
      <c r="H790" s="37">
        <v>1</v>
      </c>
      <c r="I790" s="37">
        <v>452727</v>
      </c>
      <c r="J790" s="37">
        <v>452727</v>
      </c>
      <c r="K790" s="37">
        <v>0</v>
      </c>
      <c r="L790" s="37">
        <v>0</v>
      </c>
      <c r="M790" s="37">
        <v>0</v>
      </c>
      <c r="N790" s="37">
        <v>1</v>
      </c>
      <c r="O790" s="37">
        <v>452727</v>
      </c>
    </row>
    <row r="791" spans="1:15" x14ac:dyDescent="0.2">
      <c r="A791" s="36" t="s">
        <v>3121</v>
      </c>
      <c r="B791" s="37" t="s">
        <v>11</v>
      </c>
      <c r="C791" s="37">
        <v>0</v>
      </c>
      <c r="D791" s="37">
        <v>0</v>
      </c>
      <c r="E791" s="37">
        <v>0</v>
      </c>
      <c r="F791" s="37">
        <v>0</v>
      </c>
      <c r="G791" s="37">
        <v>0</v>
      </c>
      <c r="H791" s="37">
        <v>1</v>
      </c>
      <c r="I791" s="37">
        <v>485455</v>
      </c>
      <c r="J791" s="37">
        <v>485455</v>
      </c>
      <c r="K791" s="37">
        <v>0</v>
      </c>
      <c r="L791" s="37">
        <v>0</v>
      </c>
      <c r="M791" s="37">
        <v>0</v>
      </c>
      <c r="N791" s="37">
        <v>1</v>
      </c>
      <c r="O791" s="37">
        <v>485455</v>
      </c>
    </row>
    <row r="792" spans="1:15" x14ac:dyDescent="0.2">
      <c r="A792" s="36" t="s">
        <v>3122</v>
      </c>
      <c r="B792" s="37" t="s">
        <v>11</v>
      </c>
      <c r="C792" s="37">
        <v>0</v>
      </c>
      <c r="D792" s="37">
        <v>0</v>
      </c>
      <c r="E792" s="37">
        <v>0</v>
      </c>
      <c r="F792" s="37">
        <v>0</v>
      </c>
      <c r="G792" s="37">
        <v>0</v>
      </c>
      <c r="H792" s="37">
        <v>1</v>
      </c>
      <c r="I792" s="37">
        <v>485455</v>
      </c>
      <c r="J792" s="37">
        <v>485455</v>
      </c>
      <c r="K792" s="37">
        <v>0</v>
      </c>
      <c r="L792" s="37">
        <v>0</v>
      </c>
      <c r="M792" s="37">
        <v>0</v>
      </c>
      <c r="N792" s="37">
        <v>1</v>
      </c>
      <c r="O792" s="37">
        <v>485455</v>
      </c>
    </row>
    <row r="793" spans="1:15" x14ac:dyDescent="0.2">
      <c r="A793" s="36" t="s">
        <v>3123</v>
      </c>
      <c r="B793" s="37" t="s">
        <v>11</v>
      </c>
      <c r="C793" s="37">
        <v>0</v>
      </c>
      <c r="D793" s="37">
        <v>0</v>
      </c>
      <c r="E793" s="37">
        <v>0</v>
      </c>
      <c r="F793" s="37">
        <v>0</v>
      </c>
      <c r="G793" s="37">
        <v>0</v>
      </c>
      <c r="H793" s="37">
        <v>1</v>
      </c>
      <c r="I793" s="37">
        <v>584545</v>
      </c>
      <c r="J793" s="37">
        <v>584545</v>
      </c>
      <c r="K793" s="37">
        <v>0</v>
      </c>
      <c r="L793" s="37">
        <v>0</v>
      </c>
      <c r="M793" s="37">
        <v>0</v>
      </c>
      <c r="N793" s="37">
        <v>1</v>
      </c>
      <c r="O793" s="37">
        <v>584545</v>
      </c>
    </row>
    <row r="794" spans="1:15" x14ac:dyDescent="0.2">
      <c r="A794" s="36" t="s">
        <v>3124</v>
      </c>
      <c r="B794" s="37" t="s">
        <v>11</v>
      </c>
      <c r="C794" s="37">
        <v>0</v>
      </c>
      <c r="D794" s="37">
        <v>0</v>
      </c>
      <c r="E794" s="37">
        <v>0</v>
      </c>
      <c r="F794" s="37">
        <v>0</v>
      </c>
      <c r="G794" s="37">
        <v>0</v>
      </c>
      <c r="H794" s="37">
        <v>1</v>
      </c>
      <c r="I794" s="37">
        <v>1045455</v>
      </c>
      <c r="J794" s="37">
        <v>1045455</v>
      </c>
      <c r="K794" s="37">
        <v>0</v>
      </c>
      <c r="L794" s="37">
        <v>0</v>
      </c>
      <c r="M794" s="37">
        <v>0</v>
      </c>
      <c r="N794" s="37">
        <v>1</v>
      </c>
      <c r="O794" s="37">
        <v>1045455</v>
      </c>
    </row>
    <row r="795" spans="1:15" x14ac:dyDescent="0.2">
      <c r="A795" s="36" t="s">
        <v>3125</v>
      </c>
      <c r="B795" s="37" t="s">
        <v>11</v>
      </c>
      <c r="C795" s="37">
        <v>0</v>
      </c>
      <c r="D795" s="37">
        <v>0</v>
      </c>
      <c r="E795" s="37">
        <v>0</v>
      </c>
      <c r="F795" s="37">
        <v>0</v>
      </c>
      <c r="G795" s="37">
        <v>0</v>
      </c>
      <c r="H795" s="37">
        <v>1</v>
      </c>
      <c r="I795" s="37">
        <v>1045455</v>
      </c>
      <c r="J795" s="37">
        <v>1045455</v>
      </c>
      <c r="K795" s="37">
        <v>0</v>
      </c>
      <c r="L795" s="37">
        <v>0</v>
      </c>
      <c r="M795" s="37">
        <v>0</v>
      </c>
      <c r="N795" s="37">
        <v>1</v>
      </c>
      <c r="O795" s="37">
        <v>1045455</v>
      </c>
    </row>
    <row r="796" spans="1:15" x14ac:dyDescent="0.2">
      <c r="A796" s="36" t="s">
        <v>3126</v>
      </c>
      <c r="B796" s="37" t="s">
        <v>11</v>
      </c>
      <c r="C796" s="37">
        <v>0</v>
      </c>
      <c r="D796" s="37">
        <v>0</v>
      </c>
      <c r="E796" s="37">
        <v>0</v>
      </c>
      <c r="F796" s="37">
        <v>0</v>
      </c>
      <c r="G796" s="37">
        <v>0</v>
      </c>
      <c r="H796" s="37">
        <v>1</v>
      </c>
      <c r="I796" s="37">
        <v>1131818</v>
      </c>
      <c r="J796" s="37">
        <v>1131818</v>
      </c>
      <c r="K796" s="37">
        <v>0</v>
      </c>
      <c r="L796" s="37">
        <v>0</v>
      </c>
      <c r="M796" s="37">
        <v>0</v>
      </c>
      <c r="N796" s="37">
        <v>1</v>
      </c>
      <c r="O796" s="37">
        <v>1131818</v>
      </c>
    </row>
    <row r="797" spans="1:15" x14ac:dyDescent="0.2">
      <c r="A797" s="36" t="s">
        <v>3127</v>
      </c>
      <c r="B797" s="37" t="s">
        <v>11</v>
      </c>
      <c r="C797" s="37">
        <v>0</v>
      </c>
      <c r="D797" s="37">
        <v>0</v>
      </c>
      <c r="E797" s="37">
        <v>0</v>
      </c>
      <c r="F797" s="37">
        <v>0</v>
      </c>
      <c r="G797" s="37">
        <v>0</v>
      </c>
      <c r="H797" s="37">
        <v>1</v>
      </c>
      <c r="I797" s="37">
        <v>1045455</v>
      </c>
      <c r="J797" s="37">
        <v>1045455</v>
      </c>
      <c r="K797" s="37">
        <v>0</v>
      </c>
      <c r="L797" s="37">
        <v>0</v>
      </c>
      <c r="M797" s="37">
        <v>0</v>
      </c>
      <c r="N797" s="37">
        <v>1</v>
      </c>
      <c r="O797" s="37">
        <v>1045455</v>
      </c>
    </row>
    <row r="798" spans="1:15" x14ac:dyDescent="0.2">
      <c r="A798" s="36" t="s">
        <v>3128</v>
      </c>
      <c r="B798" s="37" t="s">
        <v>11</v>
      </c>
      <c r="C798" s="37">
        <v>0</v>
      </c>
      <c r="D798" s="37">
        <v>0</v>
      </c>
      <c r="E798" s="37">
        <v>0</v>
      </c>
      <c r="F798" s="37">
        <v>0</v>
      </c>
      <c r="G798" s="37">
        <v>0</v>
      </c>
      <c r="H798" s="37">
        <v>1</v>
      </c>
      <c r="I798" s="37">
        <v>525455</v>
      </c>
      <c r="J798" s="37">
        <v>525455</v>
      </c>
      <c r="K798" s="37">
        <v>0</v>
      </c>
      <c r="L798" s="37">
        <v>0</v>
      </c>
      <c r="M798" s="37">
        <v>0</v>
      </c>
      <c r="N798" s="37">
        <v>1</v>
      </c>
      <c r="O798" s="37">
        <v>525455</v>
      </c>
    </row>
    <row r="799" spans="1:15" x14ac:dyDescent="0.2">
      <c r="A799" s="36" t="s">
        <v>3129</v>
      </c>
      <c r="B799" s="37" t="s">
        <v>11</v>
      </c>
      <c r="C799" s="37">
        <v>0</v>
      </c>
      <c r="D799" s="37">
        <v>0</v>
      </c>
      <c r="E799" s="37">
        <v>0</v>
      </c>
      <c r="F799" s="37">
        <v>0</v>
      </c>
      <c r="G799" s="37">
        <v>0</v>
      </c>
      <c r="H799" s="37">
        <v>1</v>
      </c>
      <c r="I799" s="37">
        <v>525455</v>
      </c>
      <c r="J799" s="37">
        <v>525455</v>
      </c>
      <c r="K799" s="37">
        <v>0</v>
      </c>
      <c r="L799" s="37">
        <v>0</v>
      </c>
      <c r="M799" s="37">
        <v>0</v>
      </c>
      <c r="N799" s="37">
        <v>1</v>
      </c>
      <c r="O799" s="37">
        <v>525455</v>
      </c>
    </row>
    <row r="800" spans="1:15" x14ac:dyDescent="0.2">
      <c r="A800" s="36" t="s">
        <v>3130</v>
      </c>
      <c r="B800" s="37" t="s">
        <v>11</v>
      </c>
      <c r="C800" s="37">
        <v>0</v>
      </c>
      <c r="D800" s="37">
        <v>0</v>
      </c>
      <c r="E800" s="37">
        <v>0</v>
      </c>
      <c r="F800" s="37">
        <v>0</v>
      </c>
      <c r="G800" s="37">
        <v>0</v>
      </c>
      <c r="H800" s="37">
        <v>1</v>
      </c>
      <c r="I800" s="37">
        <v>1147273</v>
      </c>
      <c r="J800" s="37">
        <v>1147273</v>
      </c>
      <c r="K800" s="37">
        <v>0</v>
      </c>
      <c r="L800" s="37">
        <v>0</v>
      </c>
      <c r="M800" s="37">
        <v>0</v>
      </c>
      <c r="N800" s="37">
        <v>1</v>
      </c>
      <c r="O800" s="37">
        <v>1147273</v>
      </c>
    </row>
    <row r="801" spans="1:15" x14ac:dyDescent="0.2">
      <c r="A801" s="36" t="s">
        <v>3131</v>
      </c>
      <c r="B801" s="37" t="s">
        <v>11</v>
      </c>
      <c r="C801" s="37">
        <v>0</v>
      </c>
      <c r="D801" s="37">
        <v>0</v>
      </c>
      <c r="E801" s="37">
        <v>0</v>
      </c>
      <c r="F801" s="37">
        <v>0</v>
      </c>
      <c r="G801" s="37">
        <v>0</v>
      </c>
      <c r="H801" s="37">
        <v>1</v>
      </c>
      <c r="I801" s="37">
        <v>1147273</v>
      </c>
      <c r="J801" s="37">
        <v>1147273</v>
      </c>
      <c r="K801" s="37">
        <v>0</v>
      </c>
      <c r="L801" s="37">
        <v>0</v>
      </c>
      <c r="M801" s="37">
        <v>0</v>
      </c>
      <c r="N801" s="37">
        <v>1</v>
      </c>
      <c r="O801" s="37">
        <v>1147273</v>
      </c>
    </row>
    <row r="802" spans="1:15" x14ac:dyDescent="0.2">
      <c r="A802" s="36" t="s">
        <v>3132</v>
      </c>
      <c r="B802" s="37" t="s">
        <v>11</v>
      </c>
      <c r="C802" s="37">
        <v>0</v>
      </c>
      <c r="D802" s="37">
        <v>0</v>
      </c>
      <c r="E802" s="37">
        <v>0</v>
      </c>
      <c r="F802" s="37">
        <v>0</v>
      </c>
      <c r="G802" s="37">
        <v>0</v>
      </c>
      <c r="H802" s="37">
        <v>1</v>
      </c>
      <c r="I802" s="37">
        <v>949283</v>
      </c>
      <c r="J802" s="37">
        <v>949283</v>
      </c>
      <c r="K802" s="37">
        <v>0</v>
      </c>
      <c r="L802" s="37">
        <v>0</v>
      </c>
      <c r="M802" s="37">
        <v>0</v>
      </c>
      <c r="N802" s="37">
        <v>1</v>
      </c>
      <c r="O802" s="37">
        <v>949283</v>
      </c>
    </row>
    <row r="803" spans="1:15" x14ac:dyDescent="0.2">
      <c r="A803" s="36" t="s">
        <v>3133</v>
      </c>
      <c r="B803" s="37" t="s">
        <v>11</v>
      </c>
      <c r="C803" s="37">
        <v>0</v>
      </c>
      <c r="D803" s="37">
        <v>0</v>
      </c>
      <c r="E803" s="37">
        <v>0</v>
      </c>
      <c r="F803" s="37">
        <v>0</v>
      </c>
      <c r="G803" s="37">
        <v>0</v>
      </c>
      <c r="H803" s="37">
        <v>1</v>
      </c>
      <c r="I803" s="37">
        <v>949283</v>
      </c>
      <c r="J803" s="37">
        <v>949283</v>
      </c>
      <c r="K803" s="37">
        <v>0</v>
      </c>
      <c r="L803" s="37">
        <v>0</v>
      </c>
      <c r="M803" s="37">
        <v>0</v>
      </c>
      <c r="N803" s="37">
        <v>1</v>
      </c>
      <c r="O803" s="37">
        <v>949283</v>
      </c>
    </row>
    <row r="804" spans="1:15" x14ac:dyDescent="0.2">
      <c r="A804" s="36" t="s">
        <v>3134</v>
      </c>
      <c r="B804" s="37" t="s">
        <v>11</v>
      </c>
      <c r="C804" s="37">
        <v>0</v>
      </c>
      <c r="D804" s="37">
        <v>0</v>
      </c>
      <c r="E804" s="37">
        <v>0</v>
      </c>
      <c r="F804" s="37">
        <v>0</v>
      </c>
      <c r="G804" s="37">
        <v>0</v>
      </c>
      <c r="H804" s="37">
        <v>1</v>
      </c>
      <c r="I804" s="37">
        <v>949283</v>
      </c>
      <c r="J804" s="37">
        <v>949283</v>
      </c>
      <c r="K804" s="37">
        <v>0</v>
      </c>
      <c r="L804" s="37">
        <v>0</v>
      </c>
      <c r="M804" s="37">
        <v>0</v>
      </c>
      <c r="N804" s="37">
        <v>1</v>
      </c>
      <c r="O804" s="37">
        <v>949283</v>
      </c>
    </row>
    <row r="805" spans="1:15" x14ac:dyDescent="0.2">
      <c r="A805" s="36" t="s">
        <v>3135</v>
      </c>
      <c r="B805" s="37" t="s">
        <v>11</v>
      </c>
      <c r="C805" s="37">
        <v>0</v>
      </c>
      <c r="D805" s="37">
        <v>0</v>
      </c>
      <c r="E805" s="37">
        <v>0</v>
      </c>
      <c r="F805" s="37">
        <v>0</v>
      </c>
      <c r="G805" s="37">
        <v>0</v>
      </c>
      <c r="H805" s="37">
        <v>1</v>
      </c>
      <c r="I805" s="37">
        <v>949283</v>
      </c>
      <c r="J805" s="37">
        <v>949283</v>
      </c>
      <c r="K805" s="37">
        <v>0</v>
      </c>
      <c r="L805" s="37">
        <v>0</v>
      </c>
      <c r="M805" s="37">
        <v>0</v>
      </c>
      <c r="N805" s="37">
        <v>1</v>
      </c>
      <c r="O805" s="37">
        <v>949283</v>
      </c>
    </row>
    <row r="806" spans="1:15" x14ac:dyDescent="0.2">
      <c r="A806" s="36" t="s">
        <v>3136</v>
      </c>
      <c r="B806" s="37" t="s">
        <v>11</v>
      </c>
      <c r="C806" s="37">
        <v>0</v>
      </c>
      <c r="D806" s="37">
        <v>0</v>
      </c>
      <c r="E806" s="37">
        <v>0</v>
      </c>
      <c r="F806" s="37">
        <v>0</v>
      </c>
      <c r="G806" s="37">
        <v>0</v>
      </c>
      <c r="H806" s="37">
        <v>1</v>
      </c>
      <c r="I806" s="37">
        <v>949283</v>
      </c>
      <c r="J806" s="37">
        <v>949283</v>
      </c>
      <c r="K806" s="37">
        <v>0</v>
      </c>
      <c r="L806" s="37">
        <v>0</v>
      </c>
      <c r="M806" s="37">
        <v>0</v>
      </c>
      <c r="N806" s="37">
        <v>1</v>
      </c>
      <c r="O806" s="37">
        <v>949283</v>
      </c>
    </row>
    <row r="807" spans="1:15" x14ac:dyDescent="0.2">
      <c r="A807" s="36" t="s">
        <v>3137</v>
      </c>
      <c r="B807" s="37" t="s">
        <v>11</v>
      </c>
      <c r="C807" s="37">
        <v>0</v>
      </c>
      <c r="D807" s="37">
        <v>0</v>
      </c>
      <c r="E807" s="37">
        <v>0</v>
      </c>
      <c r="F807" s="37">
        <v>0</v>
      </c>
      <c r="G807" s="37">
        <v>0</v>
      </c>
      <c r="H807" s="37">
        <v>1</v>
      </c>
      <c r="I807" s="37">
        <v>1147273</v>
      </c>
      <c r="J807" s="37">
        <v>1147273</v>
      </c>
      <c r="K807" s="37">
        <v>0</v>
      </c>
      <c r="L807" s="37">
        <v>0</v>
      </c>
      <c r="M807" s="37">
        <v>0</v>
      </c>
      <c r="N807" s="37">
        <v>1</v>
      </c>
      <c r="O807" s="37">
        <v>1147273</v>
      </c>
    </row>
    <row r="808" spans="1:15" x14ac:dyDescent="0.2">
      <c r="A808" s="36" t="s">
        <v>3138</v>
      </c>
      <c r="B808" s="37" t="s">
        <v>11</v>
      </c>
      <c r="C808" s="37">
        <v>0</v>
      </c>
      <c r="D808" s="37">
        <v>0</v>
      </c>
      <c r="E808" s="37">
        <v>0</v>
      </c>
      <c r="F808" s="37">
        <v>0</v>
      </c>
      <c r="G808" s="37">
        <v>0</v>
      </c>
      <c r="H808" s="37">
        <v>1</v>
      </c>
      <c r="I808" s="37">
        <v>967273</v>
      </c>
      <c r="J808" s="37">
        <v>967273</v>
      </c>
      <c r="K808" s="37">
        <v>0</v>
      </c>
      <c r="L808" s="37">
        <v>0</v>
      </c>
      <c r="M808" s="37">
        <v>0</v>
      </c>
      <c r="N808" s="37">
        <v>1</v>
      </c>
      <c r="O808" s="37">
        <v>967273</v>
      </c>
    </row>
    <row r="809" spans="1:15" x14ac:dyDescent="0.2">
      <c r="A809" s="36" t="s">
        <v>3139</v>
      </c>
      <c r="B809" s="37" t="s">
        <v>11</v>
      </c>
      <c r="C809" s="37">
        <v>0</v>
      </c>
      <c r="D809" s="37">
        <v>0</v>
      </c>
      <c r="E809" s="37">
        <v>0</v>
      </c>
      <c r="F809" s="37">
        <v>0</v>
      </c>
      <c r="G809" s="37">
        <v>0</v>
      </c>
      <c r="H809" s="37">
        <v>1</v>
      </c>
      <c r="I809" s="37">
        <v>354065</v>
      </c>
      <c r="J809" s="37">
        <v>354065</v>
      </c>
      <c r="K809" s="37">
        <v>0</v>
      </c>
      <c r="L809" s="37">
        <v>0</v>
      </c>
      <c r="M809" s="37">
        <v>0</v>
      </c>
      <c r="N809" s="37">
        <v>1</v>
      </c>
      <c r="O809" s="37">
        <v>354065</v>
      </c>
    </row>
    <row r="810" spans="1:15" x14ac:dyDescent="0.2">
      <c r="A810" s="36" t="s">
        <v>3140</v>
      </c>
      <c r="B810" s="37" t="s">
        <v>11</v>
      </c>
      <c r="C810" s="37">
        <v>0</v>
      </c>
      <c r="D810" s="37">
        <v>0</v>
      </c>
      <c r="E810" s="37">
        <v>0</v>
      </c>
      <c r="F810" s="37">
        <v>0</v>
      </c>
      <c r="G810" s="37">
        <v>0</v>
      </c>
      <c r="H810" s="37">
        <v>1</v>
      </c>
      <c r="I810" s="37">
        <v>354065</v>
      </c>
      <c r="J810" s="37">
        <v>354065</v>
      </c>
      <c r="K810" s="37">
        <v>0</v>
      </c>
      <c r="L810" s="37">
        <v>0</v>
      </c>
      <c r="M810" s="37">
        <v>0</v>
      </c>
      <c r="N810" s="37">
        <v>1</v>
      </c>
      <c r="O810" s="37">
        <v>354065</v>
      </c>
    </row>
    <row r="811" spans="1:15" x14ac:dyDescent="0.2">
      <c r="A811" s="36" t="s">
        <v>3141</v>
      </c>
      <c r="B811" s="37" t="s">
        <v>11</v>
      </c>
      <c r="C811" s="37">
        <v>0</v>
      </c>
      <c r="D811" s="37">
        <v>0</v>
      </c>
      <c r="E811" s="37">
        <v>0</v>
      </c>
      <c r="F811" s="37">
        <v>0</v>
      </c>
      <c r="G811" s="37">
        <v>0</v>
      </c>
      <c r="H811" s="37">
        <v>1</v>
      </c>
      <c r="I811" s="37">
        <v>19909090</v>
      </c>
      <c r="J811" s="37">
        <v>19909090</v>
      </c>
      <c r="K811" s="37">
        <v>0</v>
      </c>
      <c r="L811" s="37">
        <v>0</v>
      </c>
      <c r="M811" s="37">
        <v>0</v>
      </c>
      <c r="N811" s="37">
        <v>1</v>
      </c>
      <c r="O811" s="37">
        <v>19909090</v>
      </c>
    </row>
    <row r="813" spans="1:15" x14ac:dyDescent="0.2">
      <c r="A813" s="36" t="s">
        <v>820</v>
      </c>
      <c r="B813" s="37" t="s">
        <v>105</v>
      </c>
      <c r="C813" s="37">
        <v>3</v>
      </c>
      <c r="D813" s="37">
        <v>171816</v>
      </c>
      <c r="E813" s="37">
        <v>0</v>
      </c>
      <c r="F813" s="37">
        <v>3</v>
      </c>
      <c r="G813" s="37">
        <v>171816</v>
      </c>
      <c r="H813" s="37">
        <v>2</v>
      </c>
      <c r="I813" s="37">
        <v>109090</v>
      </c>
      <c r="J813" s="37">
        <v>56181.2</v>
      </c>
      <c r="K813" s="37">
        <v>1</v>
      </c>
      <c r="L813" s="37">
        <v>109091</v>
      </c>
      <c r="M813" s="37">
        <v>56181.2</v>
      </c>
      <c r="N813" s="37">
        <v>4</v>
      </c>
      <c r="O813" s="37">
        <v>224724.8</v>
      </c>
    </row>
    <row r="814" spans="1:15" x14ac:dyDescent="0.2">
      <c r="A814" s="36" t="s">
        <v>3143</v>
      </c>
      <c r="B814" s="37" t="s">
        <v>11</v>
      </c>
      <c r="C814" s="37">
        <v>0</v>
      </c>
      <c r="D814" s="37">
        <v>0</v>
      </c>
      <c r="E814" s="37">
        <v>0</v>
      </c>
      <c r="F814" s="37">
        <v>0</v>
      </c>
      <c r="G814" s="37">
        <v>0</v>
      </c>
      <c r="H814" s="37">
        <v>1</v>
      </c>
      <c r="I814" s="37">
        <v>20181818</v>
      </c>
      <c r="J814" s="37">
        <v>20181818</v>
      </c>
      <c r="K814" s="37">
        <v>0</v>
      </c>
      <c r="L814" s="37">
        <v>0</v>
      </c>
      <c r="M814" s="37">
        <v>0</v>
      </c>
      <c r="N814" s="37">
        <v>1</v>
      </c>
      <c r="O814" s="37">
        <v>20181818</v>
      </c>
    </row>
    <row r="815" spans="1:15" x14ac:dyDescent="0.2">
      <c r="A815" s="36" t="s">
        <v>3144</v>
      </c>
      <c r="B815" s="37" t="s">
        <v>11</v>
      </c>
      <c r="C815" s="37">
        <v>0</v>
      </c>
      <c r="D815" s="37">
        <v>0</v>
      </c>
      <c r="E815" s="37">
        <v>0</v>
      </c>
      <c r="F815" s="37">
        <v>0</v>
      </c>
      <c r="G815" s="37">
        <v>0</v>
      </c>
      <c r="H815" s="37">
        <v>1</v>
      </c>
      <c r="I815" s="37">
        <v>20272727</v>
      </c>
      <c r="J815" s="37">
        <v>20272727</v>
      </c>
      <c r="K815" s="37">
        <v>1</v>
      </c>
      <c r="L815" s="37">
        <v>21318182</v>
      </c>
      <c r="M815" s="37">
        <v>20272727</v>
      </c>
      <c r="N815" s="37">
        <v>0</v>
      </c>
      <c r="O815" s="37">
        <v>0</v>
      </c>
    </row>
    <row r="816" spans="1:15" x14ac:dyDescent="0.2">
      <c r="A816" s="36" t="s">
        <v>3145</v>
      </c>
      <c r="B816" s="37" t="s">
        <v>11</v>
      </c>
      <c r="C816" s="37">
        <v>0</v>
      </c>
      <c r="D816" s="37">
        <v>0</v>
      </c>
      <c r="E816" s="37">
        <v>0</v>
      </c>
      <c r="F816" s="37">
        <v>0</v>
      </c>
      <c r="G816" s="37">
        <v>0</v>
      </c>
      <c r="H816" s="37">
        <v>90</v>
      </c>
      <c r="I816" s="37">
        <v>55090920</v>
      </c>
      <c r="J816" s="37">
        <v>612121.33333333337</v>
      </c>
      <c r="K816" s="37">
        <v>19</v>
      </c>
      <c r="L816" s="37">
        <v>12927274</v>
      </c>
      <c r="M816" s="37">
        <v>11630305.333333334</v>
      </c>
      <c r="N816" s="37">
        <v>71</v>
      </c>
      <c r="O816" s="37">
        <v>43460614.666666664</v>
      </c>
    </row>
    <row r="817" spans="1:15" x14ac:dyDescent="0.2">
      <c r="A817" s="36" t="s">
        <v>3146</v>
      </c>
      <c r="B817" s="37" t="s">
        <v>20</v>
      </c>
      <c r="C817" s="37">
        <v>0</v>
      </c>
      <c r="D817" s="37">
        <v>0</v>
      </c>
      <c r="E817" s="37">
        <v>0</v>
      </c>
      <c r="F817" s="37">
        <v>0</v>
      </c>
      <c r="G817" s="37">
        <v>0</v>
      </c>
      <c r="H817" s="37">
        <v>3</v>
      </c>
      <c r="I817" s="37">
        <v>6272727</v>
      </c>
      <c r="J817" s="37">
        <v>2090909</v>
      </c>
      <c r="K817" s="37">
        <v>0</v>
      </c>
      <c r="L817" s="37">
        <v>0</v>
      </c>
      <c r="M817" s="37">
        <v>0</v>
      </c>
      <c r="N817" s="37">
        <v>3</v>
      </c>
      <c r="O817" s="37">
        <v>6272727</v>
      </c>
    </row>
    <row r="818" spans="1:15" x14ac:dyDescent="0.2">
      <c r="A818" s="36" t="s">
        <v>957</v>
      </c>
      <c r="B818" s="37" t="s">
        <v>11</v>
      </c>
      <c r="C818" s="37">
        <v>10</v>
      </c>
      <c r="D818" s="37">
        <v>6545450</v>
      </c>
      <c r="E818" s="37">
        <v>0</v>
      </c>
      <c r="F818" s="37">
        <v>10</v>
      </c>
      <c r="G818" s="37">
        <v>6545450</v>
      </c>
      <c r="H818" s="37">
        <v>120</v>
      </c>
      <c r="I818" s="37">
        <v>70454520</v>
      </c>
      <c r="J818" s="37">
        <v>592307.4615384615</v>
      </c>
      <c r="K818" s="37">
        <v>5</v>
      </c>
      <c r="L818" s="37">
        <v>3445454</v>
      </c>
      <c r="M818" s="37">
        <v>2961537.3076923075</v>
      </c>
      <c r="N818" s="37">
        <v>125</v>
      </c>
      <c r="O818" s="37">
        <v>74038432.692307696</v>
      </c>
    </row>
    <row r="819" spans="1:15" x14ac:dyDescent="0.2">
      <c r="A819" s="36" t="s">
        <v>3147</v>
      </c>
      <c r="B819" s="37" t="s">
        <v>20</v>
      </c>
      <c r="C819" s="37">
        <v>0</v>
      </c>
      <c r="D819" s="37">
        <v>0</v>
      </c>
      <c r="E819" s="37">
        <v>0</v>
      </c>
      <c r="F819" s="37">
        <v>0</v>
      </c>
      <c r="G819" s="37">
        <v>0</v>
      </c>
      <c r="H819" s="37">
        <v>1</v>
      </c>
      <c r="I819" s="37">
        <v>1700000</v>
      </c>
      <c r="J819" s="37">
        <v>1700000</v>
      </c>
      <c r="K819" s="37">
        <v>0</v>
      </c>
      <c r="L819" s="37">
        <v>0</v>
      </c>
      <c r="M819" s="37">
        <v>0</v>
      </c>
      <c r="N819" s="37">
        <v>1</v>
      </c>
      <c r="O819" s="37">
        <v>1700000</v>
      </c>
    </row>
    <row r="820" spans="1:15" x14ac:dyDescent="0.2">
      <c r="A820" s="36" t="s">
        <v>3148</v>
      </c>
      <c r="B820" s="37" t="s">
        <v>20</v>
      </c>
      <c r="C820" s="37">
        <v>0</v>
      </c>
      <c r="D820" s="37">
        <v>0</v>
      </c>
      <c r="E820" s="37">
        <v>0</v>
      </c>
      <c r="F820" s="37">
        <v>0</v>
      </c>
      <c r="G820" s="37">
        <v>0</v>
      </c>
      <c r="H820" s="37">
        <v>2</v>
      </c>
      <c r="I820" s="37">
        <v>9000000</v>
      </c>
      <c r="J820" s="37">
        <v>4500000</v>
      </c>
      <c r="K820" s="37">
        <v>0</v>
      </c>
      <c r="L820" s="37">
        <v>0</v>
      </c>
      <c r="M820" s="37">
        <v>0</v>
      </c>
      <c r="N820" s="37">
        <v>2</v>
      </c>
      <c r="O820" s="37">
        <v>9000000</v>
      </c>
    </row>
    <row r="821" spans="1:15" x14ac:dyDescent="0.2">
      <c r="A821" s="36" t="s">
        <v>3149</v>
      </c>
      <c r="B821" s="37" t="s">
        <v>20</v>
      </c>
      <c r="C821" s="37">
        <v>0</v>
      </c>
      <c r="D821" s="37">
        <v>0</v>
      </c>
      <c r="E821" s="37">
        <v>0</v>
      </c>
      <c r="F821" s="37">
        <v>0</v>
      </c>
      <c r="G821" s="37">
        <v>0</v>
      </c>
      <c r="H821" s="37">
        <v>2</v>
      </c>
      <c r="I821" s="37">
        <v>7727272</v>
      </c>
      <c r="J821" s="37">
        <v>3863636</v>
      </c>
      <c r="K821" s="37">
        <v>1</v>
      </c>
      <c r="L821" s="37">
        <v>4445455</v>
      </c>
      <c r="M821" s="37">
        <v>3863636</v>
      </c>
      <c r="N821" s="37">
        <v>1</v>
      </c>
      <c r="O821" s="37">
        <v>3863636</v>
      </c>
    </row>
    <row r="822" spans="1:15" x14ac:dyDescent="0.2">
      <c r="A822" s="36" t="s">
        <v>3150</v>
      </c>
      <c r="B822" s="37" t="s">
        <v>20</v>
      </c>
      <c r="C822" s="37">
        <v>0</v>
      </c>
      <c r="D822" s="37">
        <v>0</v>
      </c>
      <c r="E822" s="37">
        <v>0</v>
      </c>
      <c r="F822" s="37">
        <v>0</v>
      </c>
      <c r="G822" s="37">
        <v>0</v>
      </c>
      <c r="H822" s="37">
        <v>2</v>
      </c>
      <c r="I822" s="37">
        <v>6709090</v>
      </c>
      <c r="J822" s="37">
        <v>3354545</v>
      </c>
      <c r="K822" s="37">
        <v>0</v>
      </c>
      <c r="L822" s="37">
        <v>0</v>
      </c>
      <c r="M822" s="37">
        <v>0</v>
      </c>
      <c r="N822" s="37">
        <v>2</v>
      </c>
      <c r="O822" s="37">
        <v>6709090</v>
      </c>
    </row>
    <row r="823" spans="1:15" x14ac:dyDescent="0.2">
      <c r="A823" s="36" t="s">
        <v>3151</v>
      </c>
      <c r="B823" s="37" t="s">
        <v>25</v>
      </c>
      <c r="C823" s="37">
        <v>0</v>
      </c>
      <c r="D823" s="37">
        <v>0</v>
      </c>
      <c r="E823" s="37">
        <v>0</v>
      </c>
      <c r="F823" s="37">
        <v>0</v>
      </c>
      <c r="G823" s="37">
        <v>0</v>
      </c>
      <c r="H823" s="37">
        <v>1</v>
      </c>
      <c r="I823" s="37">
        <v>20890909</v>
      </c>
      <c r="J823" s="37">
        <v>20890909</v>
      </c>
      <c r="K823" s="37">
        <v>1</v>
      </c>
      <c r="L823" s="37">
        <v>20727273</v>
      </c>
      <c r="M823" s="37">
        <v>20890909</v>
      </c>
      <c r="N823" s="37">
        <v>0</v>
      </c>
      <c r="O823" s="37">
        <v>0</v>
      </c>
    </row>
    <row r="824" spans="1:15" x14ac:dyDescent="0.2">
      <c r="A824" s="36" t="s">
        <v>3152</v>
      </c>
      <c r="B824" s="37" t="s">
        <v>11</v>
      </c>
      <c r="C824" s="37">
        <v>0</v>
      </c>
      <c r="D824" s="37">
        <v>0</v>
      </c>
      <c r="E824" s="37">
        <v>0</v>
      </c>
      <c r="F824" s="37">
        <v>0</v>
      </c>
      <c r="G824" s="37">
        <v>0</v>
      </c>
      <c r="H824" s="37">
        <v>1</v>
      </c>
      <c r="I824" s="37">
        <v>0</v>
      </c>
      <c r="J824" s="37">
        <v>0</v>
      </c>
      <c r="K824" s="37">
        <v>1</v>
      </c>
      <c r="L824" s="37">
        <v>0</v>
      </c>
      <c r="M824" s="37">
        <v>0</v>
      </c>
      <c r="N824" s="37">
        <v>0</v>
      </c>
      <c r="O824" s="37">
        <v>0</v>
      </c>
    </row>
    <row r="825" spans="1:15" x14ac:dyDescent="0.2">
      <c r="A825" s="36" t="s">
        <v>3153</v>
      </c>
      <c r="B825" s="37" t="s">
        <v>20</v>
      </c>
      <c r="C825" s="37">
        <v>0</v>
      </c>
      <c r="D825" s="37">
        <v>0</v>
      </c>
      <c r="E825" s="37">
        <v>0</v>
      </c>
      <c r="F825" s="37">
        <v>0</v>
      </c>
      <c r="G825" s="37">
        <v>0</v>
      </c>
      <c r="H825" s="37">
        <v>2</v>
      </c>
      <c r="I825" s="37">
        <v>21272728</v>
      </c>
      <c r="J825" s="37">
        <v>10636364</v>
      </c>
      <c r="K825" s="37">
        <v>2</v>
      </c>
      <c r="L825" s="37">
        <v>20445454</v>
      </c>
      <c r="M825" s="37">
        <v>21272728</v>
      </c>
      <c r="N825" s="37">
        <v>0</v>
      </c>
      <c r="O825" s="37">
        <v>0</v>
      </c>
    </row>
    <row r="826" spans="1:15" x14ac:dyDescent="0.2">
      <c r="A826" s="36" t="s">
        <v>3154</v>
      </c>
      <c r="B826" s="37" t="s">
        <v>20</v>
      </c>
      <c r="C826" s="37">
        <v>0</v>
      </c>
      <c r="D826" s="37">
        <v>0</v>
      </c>
      <c r="E826" s="37">
        <v>0</v>
      </c>
      <c r="F826" s="37">
        <v>0</v>
      </c>
      <c r="G826" s="37">
        <v>0</v>
      </c>
      <c r="H826" s="37">
        <v>4</v>
      </c>
      <c r="I826" s="37">
        <v>0</v>
      </c>
      <c r="J826" s="37">
        <v>0</v>
      </c>
      <c r="K826" s="37">
        <v>0</v>
      </c>
      <c r="L826" s="37">
        <v>0</v>
      </c>
      <c r="M826" s="37">
        <v>0</v>
      </c>
      <c r="N826" s="37">
        <v>4</v>
      </c>
      <c r="O826" s="37">
        <v>0</v>
      </c>
    </row>
    <row r="827" spans="1:15" x14ac:dyDescent="0.2">
      <c r="A827" s="36" t="s">
        <v>3155</v>
      </c>
      <c r="B827" s="37" t="s">
        <v>11</v>
      </c>
      <c r="C827" s="37">
        <v>0</v>
      </c>
      <c r="D827" s="37">
        <v>0</v>
      </c>
      <c r="E827" s="37">
        <v>0</v>
      </c>
      <c r="F827" s="37">
        <v>0</v>
      </c>
      <c r="G827" s="37">
        <v>0</v>
      </c>
      <c r="H827" s="37">
        <v>26</v>
      </c>
      <c r="I827" s="37">
        <v>16311812</v>
      </c>
      <c r="J827" s="37">
        <v>627377.38461538462</v>
      </c>
      <c r="K827" s="37">
        <v>0</v>
      </c>
      <c r="L827" s="37">
        <v>0</v>
      </c>
      <c r="M827" s="37">
        <v>0</v>
      </c>
      <c r="N827" s="37">
        <v>26</v>
      </c>
      <c r="O827" s="37">
        <v>16311812</v>
      </c>
    </row>
    <row r="828" spans="1:15" x14ac:dyDescent="0.2">
      <c r="A828" s="36" t="s">
        <v>3156</v>
      </c>
      <c r="B828" s="37" t="s">
        <v>11</v>
      </c>
      <c r="C828" s="37">
        <v>0</v>
      </c>
      <c r="D828" s="37">
        <v>0</v>
      </c>
      <c r="E828" s="37">
        <v>0</v>
      </c>
      <c r="F828" s="37">
        <v>0</v>
      </c>
      <c r="G828" s="37">
        <v>0</v>
      </c>
      <c r="H828" s="37">
        <v>20</v>
      </c>
      <c r="I828" s="37">
        <v>9294540</v>
      </c>
      <c r="J828" s="37">
        <v>464727</v>
      </c>
      <c r="K828" s="37">
        <v>0</v>
      </c>
      <c r="L828" s="37">
        <v>0</v>
      </c>
      <c r="M828" s="37">
        <v>0</v>
      </c>
      <c r="N828" s="37">
        <v>20</v>
      </c>
      <c r="O828" s="37">
        <v>9294540</v>
      </c>
    </row>
    <row r="829" spans="1:15" x14ac:dyDescent="0.2">
      <c r="A829" s="36" t="s">
        <v>1807</v>
      </c>
      <c r="B829" s="37" t="s">
        <v>11</v>
      </c>
      <c r="C829" s="37">
        <v>0</v>
      </c>
      <c r="D829" s="37">
        <v>0</v>
      </c>
      <c r="E829" s="37">
        <v>0</v>
      </c>
      <c r="F829" s="37">
        <v>0</v>
      </c>
      <c r="G829" s="37">
        <v>0</v>
      </c>
      <c r="H829" s="37">
        <v>4</v>
      </c>
      <c r="I829" s="37">
        <v>13592728</v>
      </c>
      <c r="J829" s="37">
        <v>3398182</v>
      </c>
      <c r="K829" s="37">
        <v>3</v>
      </c>
      <c r="L829" s="37">
        <v>10618183</v>
      </c>
      <c r="M829" s="37">
        <v>10194546</v>
      </c>
      <c r="N829" s="37">
        <v>1</v>
      </c>
      <c r="O829" s="37">
        <v>3398182</v>
      </c>
    </row>
    <row r="830" spans="1:15" x14ac:dyDescent="0.2">
      <c r="A830" s="36" t="s">
        <v>3157</v>
      </c>
      <c r="B830" s="37" t="s">
        <v>11</v>
      </c>
      <c r="C830" s="37">
        <v>0</v>
      </c>
      <c r="D830" s="37">
        <v>0</v>
      </c>
      <c r="E830" s="37">
        <v>0</v>
      </c>
      <c r="F830" s="37">
        <v>0</v>
      </c>
      <c r="G830" s="37">
        <v>0</v>
      </c>
      <c r="H830" s="37">
        <v>1</v>
      </c>
      <c r="I830" s="37">
        <v>4227273</v>
      </c>
      <c r="J830" s="37">
        <v>4227273</v>
      </c>
      <c r="K830" s="37">
        <v>0</v>
      </c>
      <c r="L830" s="37">
        <v>0</v>
      </c>
      <c r="M830" s="37">
        <v>0</v>
      </c>
      <c r="N830" s="37">
        <v>1</v>
      </c>
      <c r="O830" s="37">
        <v>4227273</v>
      </c>
    </row>
    <row r="831" spans="1:15" x14ac:dyDescent="0.2">
      <c r="A831" s="36" t="s">
        <v>3158</v>
      </c>
      <c r="B831" s="37" t="s">
        <v>11</v>
      </c>
      <c r="C831" s="37">
        <v>0</v>
      </c>
      <c r="D831" s="37">
        <v>0</v>
      </c>
      <c r="E831" s="37">
        <v>0</v>
      </c>
      <c r="F831" s="37">
        <v>0</v>
      </c>
      <c r="G831" s="37">
        <v>0</v>
      </c>
      <c r="H831" s="37">
        <v>1</v>
      </c>
      <c r="I831" s="37">
        <v>3812727</v>
      </c>
      <c r="J831" s="37">
        <v>3812727</v>
      </c>
      <c r="K831" s="37">
        <v>1</v>
      </c>
      <c r="L831" s="37">
        <v>4081818</v>
      </c>
      <c r="M831" s="37">
        <v>3812727</v>
      </c>
      <c r="N831" s="37">
        <v>0</v>
      </c>
      <c r="O831" s="37">
        <v>0</v>
      </c>
    </row>
    <row r="832" spans="1:15" x14ac:dyDescent="0.2">
      <c r="A832" s="36" t="s">
        <v>3159</v>
      </c>
      <c r="B832" s="37" t="s">
        <v>25</v>
      </c>
      <c r="C832" s="37">
        <v>0</v>
      </c>
      <c r="D832" s="37">
        <v>0</v>
      </c>
      <c r="E832" s="37">
        <v>0</v>
      </c>
      <c r="F832" s="37">
        <v>0</v>
      </c>
      <c r="G832" s="37">
        <v>0</v>
      </c>
      <c r="H832" s="37">
        <v>54</v>
      </c>
      <c r="I832" s="37">
        <v>21818160</v>
      </c>
      <c r="J832" s="37">
        <v>404040</v>
      </c>
      <c r="K832" s="37">
        <v>51</v>
      </c>
      <c r="L832" s="37">
        <v>26900014</v>
      </c>
      <c r="M832" s="37">
        <v>20606040</v>
      </c>
      <c r="N832" s="37">
        <v>3</v>
      </c>
      <c r="O832" s="37">
        <v>1212120</v>
      </c>
    </row>
    <row r="833" spans="1:15" x14ac:dyDescent="0.2">
      <c r="A833" s="36" t="s">
        <v>3160</v>
      </c>
      <c r="B833" s="37" t="s">
        <v>11</v>
      </c>
      <c r="C833" s="37">
        <v>0</v>
      </c>
      <c r="D833" s="37">
        <v>0</v>
      </c>
      <c r="E833" s="37">
        <v>0</v>
      </c>
      <c r="F833" s="37">
        <v>0</v>
      </c>
      <c r="G833" s="37">
        <v>0</v>
      </c>
      <c r="H833" s="37">
        <v>13</v>
      </c>
      <c r="I833" s="37">
        <v>8595366</v>
      </c>
      <c r="J833" s="37">
        <v>661182</v>
      </c>
      <c r="K833" s="37">
        <v>0</v>
      </c>
      <c r="L833" s="37">
        <v>0</v>
      </c>
      <c r="M833" s="37">
        <v>0</v>
      </c>
      <c r="N833" s="37">
        <v>13</v>
      </c>
      <c r="O833" s="37">
        <v>8595366</v>
      </c>
    </row>
    <row r="834" spans="1:15" x14ac:dyDescent="0.2">
      <c r="A834" s="36" t="s">
        <v>3161</v>
      </c>
      <c r="B834" s="37" t="s">
        <v>11</v>
      </c>
      <c r="C834" s="37">
        <v>0</v>
      </c>
      <c r="D834" s="37">
        <v>0</v>
      </c>
      <c r="E834" s="37">
        <v>0</v>
      </c>
      <c r="F834" s="37">
        <v>0</v>
      </c>
      <c r="G834" s="37">
        <v>0</v>
      </c>
      <c r="H834" s="37">
        <v>15</v>
      </c>
      <c r="I834" s="37">
        <v>11352730</v>
      </c>
      <c r="J834" s="37">
        <v>756848.66666666663</v>
      </c>
      <c r="K834" s="37">
        <v>0</v>
      </c>
      <c r="L834" s="37">
        <v>0</v>
      </c>
      <c r="M834" s="37">
        <v>0</v>
      </c>
      <c r="N834" s="37">
        <v>15</v>
      </c>
      <c r="O834" s="37">
        <v>11352730</v>
      </c>
    </row>
    <row r="835" spans="1:15" x14ac:dyDescent="0.2">
      <c r="A835" s="36" t="s">
        <v>3162</v>
      </c>
      <c r="B835" s="37" t="s">
        <v>25</v>
      </c>
      <c r="C835" s="37">
        <v>0</v>
      </c>
      <c r="D835" s="37">
        <v>0</v>
      </c>
      <c r="E835" s="37">
        <v>0</v>
      </c>
      <c r="F835" s="37">
        <v>0</v>
      </c>
      <c r="G835" s="37">
        <v>0</v>
      </c>
      <c r="H835" s="37">
        <v>15</v>
      </c>
      <c r="I835" s="37">
        <v>22500000</v>
      </c>
      <c r="J835" s="37">
        <v>1500000</v>
      </c>
      <c r="K835" s="37">
        <v>0</v>
      </c>
      <c r="L835" s="37">
        <v>0</v>
      </c>
      <c r="M835" s="37">
        <v>0</v>
      </c>
      <c r="N835" s="37">
        <v>15</v>
      </c>
      <c r="O835" s="37">
        <v>22500000</v>
      </c>
    </row>
    <row r="836" spans="1:15" x14ac:dyDescent="0.2">
      <c r="A836" s="36" t="s">
        <v>19</v>
      </c>
      <c r="B836" s="37" t="s">
        <v>20</v>
      </c>
      <c r="C836" s="37">
        <v>4</v>
      </c>
      <c r="D836" s="37">
        <v>43167272</v>
      </c>
      <c r="E836" s="37">
        <v>0</v>
      </c>
      <c r="F836" s="37">
        <v>4</v>
      </c>
      <c r="G836" s="37">
        <v>43167272</v>
      </c>
      <c r="H836" s="37">
        <v>65</v>
      </c>
      <c r="I836" s="37">
        <v>725011835</v>
      </c>
      <c r="J836" s="37">
        <v>11133030.536231885</v>
      </c>
      <c r="K836" s="37">
        <v>69</v>
      </c>
      <c r="L836" s="37">
        <v>739718192</v>
      </c>
      <c r="M836" s="37">
        <v>768179107</v>
      </c>
      <c r="N836" s="37">
        <v>0</v>
      </c>
      <c r="O836" s="37">
        <v>0</v>
      </c>
    </row>
    <row r="837" spans="1:15" x14ac:dyDescent="0.2">
      <c r="A837" s="36" t="s">
        <v>3163</v>
      </c>
      <c r="B837" s="37" t="s">
        <v>11</v>
      </c>
      <c r="C837" s="37">
        <v>0</v>
      </c>
      <c r="D837" s="37">
        <v>0</v>
      </c>
      <c r="E837" s="37">
        <v>0</v>
      </c>
      <c r="F837" s="37">
        <v>0</v>
      </c>
      <c r="G837" s="37">
        <v>0</v>
      </c>
      <c r="H837" s="37">
        <v>1</v>
      </c>
      <c r="I837" s="37">
        <v>22900000</v>
      </c>
      <c r="J837" s="37">
        <v>22900000</v>
      </c>
      <c r="K837" s="37">
        <v>0</v>
      </c>
      <c r="L837" s="37">
        <v>0</v>
      </c>
      <c r="M837" s="37">
        <v>0</v>
      </c>
      <c r="N837" s="37">
        <v>1</v>
      </c>
      <c r="O837" s="37">
        <v>22900000</v>
      </c>
    </row>
    <row r="838" spans="1:15" x14ac:dyDescent="0.2">
      <c r="A838" s="36" t="s">
        <v>3164</v>
      </c>
      <c r="B838" s="37" t="s">
        <v>20</v>
      </c>
      <c r="C838" s="37">
        <v>0</v>
      </c>
      <c r="D838" s="37">
        <v>0</v>
      </c>
      <c r="E838" s="37">
        <v>0</v>
      </c>
      <c r="F838" s="37">
        <v>0</v>
      </c>
      <c r="G838" s="37">
        <v>0</v>
      </c>
      <c r="H838" s="37">
        <v>1</v>
      </c>
      <c r="I838" s="37">
        <v>23000000</v>
      </c>
      <c r="J838" s="37">
        <v>23000000</v>
      </c>
      <c r="K838" s="37">
        <v>0</v>
      </c>
      <c r="L838" s="37">
        <v>0</v>
      </c>
      <c r="M838" s="37">
        <v>0</v>
      </c>
      <c r="N838" s="37">
        <v>1</v>
      </c>
      <c r="O838" s="37">
        <v>23000000</v>
      </c>
    </row>
    <row r="839" spans="1:15" x14ac:dyDescent="0.2">
      <c r="A839" s="36" t="s">
        <v>3165</v>
      </c>
      <c r="B839" s="37" t="s">
        <v>20</v>
      </c>
      <c r="C839" s="37">
        <v>0</v>
      </c>
      <c r="D839" s="37">
        <v>0</v>
      </c>
      <c r="E839" s="37">
        <v>0</v>
      </c>
      <c r="F839" s="37">
        <v>0</v>
      </c>
      <c r="G839" s="37">
        <v>0</v>
      </c>
      <c r="H839" s="37">
        <v>10</v>
      </c>
      <c r="I839" s="37">
        <v>115272730</v>
      </c>
      <c r="J839" s="37">
        <v>11527273</v>
      </c>
      <c r="K839" s="37">
        <v>0</v>
      </c>
      <c r="L839" s="37">
        <v>0</v>
      </c>
      <c r="M839" s="37">
        <v>0</v>
      </c>
      <c r="N839" s="37">
        <v>10</v>
      </c>
      <c r="O839" s="37">
        <v>115272730</v>
      </c>
    </row>
    <row r="840" spans="1:15" x14ac:dyDescent="0.2">
      <c r="A840" s="36" t="s">
        <v>3166</v>
      </c>
      <c r="B840" s="37" t="s">
        <v>11</v>
      </c>
      <c r="C840" s="37">
        <v>0</v>
      </c>
      <c r="D840" s="37">
        <v>0</v>
      </c>
      <c r="E840" s="37">
        <v>0</v>
      </c>
      <c r="F840" s="37">
        <v>0</v>
      </c>
      <c r="G840" s="37">
        <v>0</v>
      </c>
      <c r="H840" s="37">
        <v>5</v>
      </c>
      <c r="I840" s="37">
        <v>3831820</v>
      </c>
      <c r="J840" s="37">
        <v>766364</v>
      </c>
      <c r="K840" s="37">
        <v>0</v>
      </c>
      <c r="L840" s="37">
        <v>0</v>
      </c>
      <c r="M840" s="37">
        <v>0</v>
      </c>
      <c r="N840" s="37">
        <v>5</v>
      </c>
      <c r="O840" s="37">
        <v>3831820</v>
      </c>
    </row>
    <row r="841" spans="1:15" x14ac:dyDescent="0.2">
      <c r="A841" s="36" t="s">
        <v>3167</v>
      </c>
      <c r="B841" s="37" t="s">
        <v>11</v>
      </c>
      <c r="C841" s="37">
        <v>0</v>
      </c>
      <c r="D841" s="37">
        <v>0</v>
      </c>
      <c r="E841" s="37">
        <v>0</v>
      </c>
      <c r="F841" s="37">
        <v>0</v>
      </c>
      <c r="G841" s="37">
        <v>0</v>
      </c>
      <c r="H841" s="37">
        <v>5</v>
      </c>
      <c r="I841" s="37">
        <v>1818180</v>
      </c>
      <c r="J841" s="37">
        <v>363636</v>
      </c>
      <c r="K841" s="37">
        <v>0</v>
      </c>
      <c r="L841" s="37">
        <v>0</v>
      </c>
      <c r="M841" s="37">
        <v>0</v>
      </c>
      <c r="N841" s="37">
        <v>5</v>
      </c>
      <c r="O841" s="37">
        <v>1818180</v>
      </c>
    </row>
    <row r="842" spans="1:15" x14ac:dyDescent="0.2">
      <c r="A842" s="36" t="s">
        <v>3168</v>
      </c>
      <c r="B842" s="37" t="s">
        <v>11</v>
      </c>
      <c r="C842" s="37">
        <v>0</v>
      </c>
      <c r="D842" s="37">
        <v>0</v>
      </c>
      <c r="E842" s="37">
        <v>0</v>
      </c>
      <c r="F842" s="37">
        <v>0</v>
      </c>
      <c r="G842" s="37">
        <v>0</v>
      </c>
      <c r="H842" s="37">
        <v>5</v>
      </c>
      <c r="I842" s="37">
        <v>2045455</v>
      </c>
      <c r="J842" s="37">
        <v>409091</v>
      </c>
      <c r="K842" s="37">
        <v>1</v>
      </c>
      <c r="L842" s="37">
        <v>590909</v>
      </c>
      <c r="M842" s="37">
        <v>409091</v>
      </c>
      <c r="N842" s="37">
        <v>4</v>
      </c>
      <c r="O842" s="37">
        <v>1636364</v>
      </c>
    </row>
    <row r="843" spans="1:15" x14ac:dyDescent="0.2">
      <c r="A843" s="36" t="s">
        <v>3169</v>
      </c>
      <c r="B843" s="37" t="s">
        <v>11</v>
      </c>
      <c r="C843" s="37">
        <v>0</v>
      </c>
      <c r="D843" s="37">
        <v>0</v>
      </c>
      <c r="E843" s="37">
        <v>0</v>
      </c>
      <c r="F843" s="37">
        <v>0</v>
      </c>
      <c r="G843" s="37">
        <v>0</v>
      </c>
      <c r="H843" s="37">
        <v>5</v>
      </c>
      <c r="I843" s="37">
        <v>2045455</v>
      </c>
      <c r="J843" s="37">
        <v>409091</v>
      </c>
      <c r="K843" s="37">
        <v>0</v>
      </c>
      <c r="L843" s="37">
        <v>0</v>
      </c>
      <c r="M843" s="37">
        <v>0</v>
      </c>
      <c r="N843" s="37">
        <v>5</v>
      </c>
      <c r="O843" s="37">
        <v>2045455</v>
      </c>
    </row>
    <row r="844" spans="1:15" x14ac:dyDescent="0.2">
      <c r="A844" s="36" t="s">
        <v>3170</v>
      </c>
      <c r="B844" s="37" t="s">
        <v>11</v>
      </c>
      <c r="C844" s="37">
        <v>0</v>
      </c>
      <c r="D844" s="37">
        <v>0</v>
      </c>
      <c r="E844" s="37">
        <v>0</v>
      </c>
      <c r="F844" s="37">
        <v>0</v>
      </c>
      <c r="G844" s="37">
        <v>0</v>
      </c>
      <c r="H844" s="37">
        <v>5</v>
      </c>
      <c r="I844" s="37">
        <v>2863635</v>
      </c>
      <c r="J844" s="37">
        <v>572727</v>
      </c>
      <c r="K844" s="37">
        <v>0</v>
      </c>
      <c r="L844" s="37">
        <v>0</v>
      </c>
      <c r="M844" s="37">
        <v>0</v>
      </c>
      <c r="N844" s="37">
        <v>5</v>
      </c>
      <c r="O844" s="37">
        <v>2863635</v>
      </c>
    </row>
    <row r="845" spans="1:15" x14ac:dyDescent="0.2">
      <c r="A845" s="36" t="s">
        <v>3171</v>
      </c>
      <c r="B845" s="37" t="s">
        <v>11</v>
      </c>
      <c r="C845" s="37">
        <v>0</v>
      </c>
      <c r="D845" s="37">
        <v>0</v>
      </c>
      <c r="E845" s="37">
        <v>0</v>
      </c>
      <c r="F845" s="37">
        <v>0</v>
      </c>
      <c r="G845" s="37">
        <v>0</v>
      </c>
      <c r="H845" s="37">
        <v>5</v>
      </c>
      <c r="I845" s="37">
        <v>3090910</v>
      </c>
      <c r="J845" s="37">
        <v>618182</v>
      </c>
      <c r="K845" s="37">
        <v>2</v>
      </c>
      <c r="L845" s="37">
        <v>1236364</v>
      </c>
      <c r="M845" s="37">
        <v>1236364</v>
      </c>
      <c r="N845" s="37">
        <v>3</v>
      </c>
      <c r="O845" s="37">
        <v>1854546</v>
      </c>
    </row>
    <row r="846" spans="1:15" x14ac:dyDescent="0.2">
      <c r="A846" s="36" t="s">
        <v>3172</v>
      </c>
      <c r="B846" s="37" t="s">
        <v>11</v>
      </c>
      <c r="C846" s="37">
        <v>0</v>
      </c>
      <c r="D846" s="37">
        <v>0</v>
      </c>
      <c r="E846" s="37">
        <v>0</v>
      </c>
      <c r="F846" s="37">
        <v>0</v>
      </c>
      <c r="G846" s="37">
        <v>0</v>
      </c>
      <c r="H846" s="37">
        <v>17</v>
      </c>
      <c r="I846" s="37">
        <v>6845455</v>
      </c>
      <c r="J846" s="37">
        <v>402673.82352941175</v>
      </c>
      <c r="K846" s="37">
        <v>1</v>
      </c>
      <c r="L846" s="37">
        <v>463636</v>
      </c>
      <c r="M846" s="37">
        <v>402673.82352941175</v>
      </c>
      <c r="N846" s="37">
        <v>16</v>
      </c>
      <c r="O846" s="37">
        <v>6442781.176470588</v>
      </c>
    </row>
    <row r="847" spans="1:15" x14ac:dyDescent="0.2">
      <c r="A847" s="36" t="s">
        <v>3173</v>
      </c>
      <c r="B847" s="37" t="s">
        <v>11</v>
      </c>
      <c r="C847" s="37">
        <v>0</v>
      </c>
      <c r="D847" s="37">
        <v>0</v>
      </c>
      <c r="E847" s="37">
        <v>0</v>
      </c>
      <c r="F847" s="37">
        <v>0</v>
      </c>
      <c r="G847" s="37">
        <v>0</v>
      </c>
      <c r="H847" s="37">
        <v>5</v>
      </c>
      <c r="I847" s="37">
        <v>2250000</v>
      </c>
      <c r="J847" s="37">
        <v>450000</v>
      </c>
      <c r="K847" s="37">
        <v>0</v>
      </c>
      <c r="L847" s="37">
        <v>0</v>
      </c>
      <c r="M847" s="37">
        <v>0</v>
      </c>
      <c r="N847" s="37">
        <v>5</v>
      </c>
      <c r="O847" s="37">
        <v>2250000</v>
      </c>
    </row>
    <row r="848" spans="1:15" x14ac:dyDescent="0.2">
      <c r="A848" s="36" t="s">
        <v>3174</v>
      </c>
      <c r="B848" s="37" t="s">
        <v>11</v>
      </c>
      <c r="C848" s="37">
        <v>0</v>
      </c>
      <c r="D848" s="37">
        <v>0</v>
      </c>
      <c r="E848" s="37">
        <v>0</v>
      </c>
      <c r="F848" s="37">
        <v>0</v>
      </c>
      <c r="G848" s="37">
        <v>0</v>
      </c>
      <c r="H848" s="37">
        <v>17</v>
      </c>
      <c r="I848" s="37">
        <v>5860004</v>
      </c>
      <c r="J848" s="37">
        <v>344706.1176470588</v>
      </c>
      <c r="K848" s="37">
        <v>4</v>
      </c>
      <c r="L848" s="37">
        <v>1478182</v>
      </c>
      <c r="M848" s="37">
        <v>1378824.4705882352</v>
      </c>
      <c r="N848" s="37">
        <v>13</v>
      </c>
      <c r="O848" s="37">
        <v>4481179.5294117648</v>
      </c>
    </row>
    <row r="849" spans="1:15" x14ac:dyDescent="0.2">
      <c r="A849" s="36" t="s">
        <v>3175</v>
      </c>
      <c r="B849" s="37" t="s">
        <v>11</v>
      </c>
      <c r="C849" s="37">
        <v>0</v>
      </c>
      <c r="D849" s="37">
        <v>0</v>
      </c>
      <c r="E849" s="37">
        <v>0</v>
      </c>
      <c r="F849" s="37">
        <v>0</v>
      </c>
      <c r="G849" s="37">
        <v>0</v>
      </c>
      <c r="H849" s="37">
        <v>5</v>
      </c>
      <c r="I849" s="37">
        <v>2636365</v>
      </c>
      <c r="J849" s="37">
        <v>527273</v>
      </c>
      <c r="K849" s="37">
        <v>1</v>
      </c>
      <c r="L849" s="37">
        <v>672727</v>
      </c>
      <c r="M849" s="37">
        <v>527273</v>
      </c>
      <c r="N849" s="37">
        <v>4</v>
      </c>
      <c r="O849" s="37">
        <v>2109092</v>
      </c>
    </row>
    <row r="850" spans="1:15" x14ac:dyDescent="0.2">
      <c r="A850" s="36" t="s">
        <v>3176</v>
      </c>
      <c r="B850" s="37" t="s">
        <v>11</v>
      </c>
      <c r="C850" s="37">
        <v>0</v>
      </c>
      <c r="D850" s="37">
        <v>0</v>
      </c>
      <c r="E850" s="37">
        <v>0</v>
      </c>
      <c r="F850" s="37">
        <v>0</v>
      </c>
      <c r="G850" s="37">
        <v>0</v>
      </c>
      <c r="H850" s="37">
        <v>17</v>
      </c>
      <c r="I850" s="37">
        <v>5681818</v>
      </c>
      <c r="J850" s="37">
        <v>334224.5882352941</v>
      </c>
      <c r="K850" s="37">
        <v>2</v>
      </c>
      <c r="L850" s="37">
        <v>727272</v>
      </c>
      <c r="M850" s="37">
        <v>668449.17647058819</v>
      </c>
      <c r="N850" s="37">
        <v>15</v>
      </c>
      <c r="O850" s="37">
        <v>5013368.823529412</v>
      </c>
    </row>
    <row r="851" spans="1:15" x14ac:dyDescent="0.2">
      <c r="A851" s="36" t="s">
        <v>3177</v>
      </c>
      <c r="B851" s="37" t="s">
        <v>11</v>
      </c>
      <c r="C851" s="37">
        <v>0</v>
      </c>
      <c r="D851" s="37">
        <v>0</v>
      </c>
      <c r="E851" s="37">
        <v>0</v>
      </c>
      <c r="F851" s="37">
        <v>0</v>
      </c>
      <c r="G851" s="37">
        <v>0</v>
      </c>
      <c r="H851" s="37">
        <v>17</v>
      </c>
      <c r="I851" s="37">
        <v>6300001</v>
      </c>
      <c r="J851" s="37">
        <v>370588.29411764705</v>
      </c>
      <c r="K851" s="37">
        <v>0</v>
      </c>
      <c r="L851" s="37">
        <v>0</v>
      </c>
      <c r="M851" s="37">
        <v>0</v>
      </c>
      <c r="N851" s="37">
        <v>17</v>
      </c>
      <c r="O851" s="37">
        <v>6300001</v>
      </c>
    </row>
    <row r="852" spans="1:15" x14ac:dyDescent="0.2">
      <c r="A852" s="36" t="s">
        <v>942</v>
      </c>
      <c r="B852" s="37" t="s">
        <v>11</v>
      </c>
      <c r="C852" s="37">
        <v>2</v>
      </c>
      <c r="D852" s="37">
        <v>24181818</v>
      </c>
      <c r="E852" s="37">
        <v>0</v>
      </c>
      <c r="F852" s="37">
        <v>2</v>
      </c>
      <c r="G852" s="37">
        <v>24181818</v>
      </c>
      <c r="H852" s="37">
        <v>10</v>
      </c>
      <c r="I852" s="37">
        <v>121363638</v>
      </c>
      <c r="J852" s="37">
        <v>12128788</v>
      </c>
      <c r="K852" s="37">
        <v>5</v>
      </c>
      <c r="L852" s="37">
        <v>62336364</v>
      </c>
      <c r="M852" s="37">
        <v>60643940</v>
      </c>
      <c r="N852" s="37">
        <v>7</v>
      </c>
      <c r="O852" s="37">
        <v>84901516</v>
      </c>
    </row>
    <row r="853" spans="1:15" x14ac:dyDescent="0.2">
      <c r="A853" s="36" t="s">
        <v>3178</v>
      </c>
      <c r="B853" s="37" t="s">
        <v>20</v>
      </c>
      <c r="C853" s="37">
        <v>0</v>
      </c>
      <c r="D853" s="37">
        <v>0</v>
      </c>
      <c r="E853" s="37">
        <v>0</v>
      </c>
      <c r="F853" s="37">
        <v>0</v>
      </c>
      <c r="G853" s="37">
        <v>0</v>
      </c>
      <c r="H853" s="37">
        <v>1</v>
      </c>
      <c r="I853" s="37">
        <v>5590909</v>
      </c>
      <c r="J853" s="37">
        <v>5590909</v>
      </c>
      <c r="K853" s="37">
        <v>0</v>
      </c>
      <c r="L853" s="37">
        <v>0</v>
      </c>
      <c r="M853" s="37">
        <v>0</v>
      </c>
      <c r="N853" s="37">
        <v>1</v>
      </c>
      <c r="O853" s="37">
        <v>5590909</v>
      </c>
    </row>
    <row r="854" spans="1:15" x14ac:dyDescent="0.2">
      <c r="A854" s="36" t="s">
        <v>3179</v>
      </c>
      <c r="B854" s="37" t="s">
        <v>20</v>
      </c>
      <c r="C854" s="37">
        <v>0</v>
      </c>
      <c r="D854" s="37">
        <v>0</v>
      </c>
      <c r="E854" s="37">
        <v>0</v>
      </c>
      <c r="F854" s="37">
        <v>0</v>
      </c>
      <c r="G854" s="37">
        <v>0</v>
      </c>
      <c r="H854" s="37">
        <v>3</v>
      </c>
      <c r="I854" s="37">
        <v>9681819</v>
      </c>
      <c r="J854" s="37">
        <v>3227273</v>
      </c>
      <c r="K854" s="37">
        <v>0</v>
      </c>
      <c r="L854" s="37">
        <v>0</v>
      </c>
      <c r="M854" s="37">
        <v>0</v>
      </c>
      <c r="N854" s="37">
        <v>3</v>
      </c>
      <c r="O854" s="37">
        <v>9681819</v>
      </c>
    </row>
    <row r="855" spans="1:15" x14ac:dyDescent="0.2">
      <c r="A855" s="36" t="s">
        <v>3180</v>
      </c>
      <c r="B855" s="37" t="s">
        <v>11</v>
      </c>
      <c r="C855" s="37">
        <v>0</v>
      </c>
      <c r="D855" s="37">
        <v>0</v>
      </c>
      <c r="E855" s="37">
        <v>0</v>
      </c>
      <c r="F855" s="37">
        <v>0</v>
      </c>
      <c r="G855" s="37">
        <v>0</v>
      </c>
      <c r="H855" s="37">
        <v>1</v>
      </c>
      <c r="I855" s="37">
        <v>24300000</v>
      </c>
      <c r="J855" s="37">
        <v>24300000</v>
      </c>
      <c r="K855" s="37">
        <v>1</v>
      </c>
      <c r="L855" s="37">
        <v>25172727</v>
      </c>
      <c r="M855" s="37">
        <v>24300000</v>
      </c>
      <c r="N855" s="37">
        <v>0</v>
      </c>
      <c r="O855" s="37">
        <v>0</v>
      </c>
    </row>
    <row r="856" spans="1:15" x14ac:dyDescent="0.2">
      <c r="A856" s="36" t="s">
        <v>3181</v>
      </c>
      <c r="B856" s="37" t="s">
        <v>20</v>
      </c>
      <c r="C856" s="37">
        <v>0</v>
      </c>
      <c r="D856" s="37">
        <v>0</v>
      </c>
      <c r="E856" s="37">
        <v>0</v>
      </c>
      <c r="F856" s="37">
        <v>0</v>
      </c>
      <c r="G856" s="37">
        <v>0</v>
      </c>
      <c r="H856" s="37">
        <v>4</v>
      </c>
      <c r="I856" s="37">
        <v>48545454</v>
      </c>
      <c r="J856" s="37">
        <v>12136363.5</v>
      </c>
      <c r="K856" s="37">
        <v>3</v>
      </c>
      <c r="L856" s="37">
        <v>36763636</v>
      </c>
      <c r="M856" s="37">
        <v>36409090.5</v>
      </c>
      <c r="N856" s="37">
        <v>1</v>
      </c>
      <c r="O856" s="37">
        <v>12136363.5</v>
      </c>
    </row>
    <row r="857" spans="1:15" x14ac:dyDescent="0.2">
      <c r="A857" s="36" t="s">
        <v>877</v>
      </c>
      <c r="B857" s="37" t="s">
        <v>20</v>
      </c>
      <c r="C857" s="37">
        <v>2</v>
      </c>
      <c r="D857" s="37">
        <v>3600000</v>
      </c>
      <c r="E857" s="37">
        <v>0</v>
      </c>
      <c r="F857" s="37">
        <v>2</v>
      </c>
      <c r="G857" s="37">
        <v>3600000</v>
      </c>
      <c r="H857" s="37">
        <v>2</v>
      </c>
      <c r="I857" s="37">
        <v>4254546</v>
      </c>
      <c r="J857" s="37">
        <v>1963636.5</v>
      </c>
      <c r="K857" s="37">
        <v>1</v>
      </c>
      <c r="L857" s="37">
        <v>2227273</v>
      </c>
      <c r="M857" s="37">
        <v>1963636.5</v>
      </c>
      <c r="N857" s="37">
        <v>3</v>
      </c>
      <c r="O857" s="37">
        <v>5890909.5</v>
      </c>
    </row>
    <row r="858" spans="1:15" x14ac:dyDescent="0.2">
      <c r="A858" s="36" t="s">
        <v>878</v>
      </c>
      <c r="B858" s="37" t="s">
        <v>20</v>
      </c>
      <c r="C858" s="37">
        <v>6</v>
      </c>
      <c r="D858" s="37">
        <v>6763635</v>
      </c>
      <c r="E858" s="37">
        <v>0</v>
      </c>
      <c r="F858" s="37">
        <v>6</v>
      </c>
      <c r="G858" s="37">
        <v>6763635</v>
      </c>
      <c r="H858" s="37">
        <v>5</v>
      </c>
      <c r="I858" s="37">
        <v>7363635</v>
      </c>
      <c r="J858" s="37">
        <v>1284297.2727272727</v>
      </c>
      <c r="K858" s="37">
        <v>2</v>
      </c>
      <c r="L858" s="37">
        <v>3363636</v>
      </c>
      <c r="M858" s="37">
        <v>2568594.5454545454</v>
      </c>
      <c r="N858" s="37">
        <v>9</v>
      </c>
      <c r="O858" s="37">
        <v>11558675.454545455</v>
      </c>
    </row>
    <row r="859" spans="1:15" x14ac:dyDescent="0.2">
      <c r="A859" s="36" t="s">
        <v>3182</v>
      </c>
      <c r="B859" s="37" t="s">
        <v>25</v>
      </c>
      <c r="C859" s="37">
        <v>0</v>
      </c>
      <c r="D859" s="37">
        <v>0</v>
      </c>
      <c r="E859" s="37">
        <v>0</v>
      </c>
      <c r="F859" s="37">
        <v>0</v>
      </c>
      <c r="G859" s="37">
        <v>0</v>
      </c>
      <c r="H859" s="37">
        <v>1</v>
      </c>
      <c r="I859" s="37">
        <v>24545455</v>
      </c>
      <c r="J859" s="37">
        <v>24545455</v>
      </c>
      <c r="K859" s="37">
        <v>1</v>
      </c>
      <c r="L859" s="37">
        <v>28636364</v>
      </c>
      <c r="M859" s="37">
        <v>24545455</v>
      </c>
      <c r="N859" s="37">
        <v>0</v>
      </c>
      <c r="O859" s="37">
        <v>0</v>
      </c>
    </row>
    <row r="860" spans="1:15" x14ac:dyDescent="0.2">
      <c r="A860" s="36" t="s">
        <v>3183</v>
      </c>
      <c r="B860" s="37" t="s">
        <v>25</v>
      </c>
      <c r="C860" s="37">
        <v>0</v>
      </c>
      <c r="D860" s="37">
        <v>0</v>
      </c>
      <c r="E860" s="37">
        <v>0</v>
      </c>
      <c r="F860" s="37">
        <v>0</v>
      </c>
      <c r="G860" s="37">
        <v>0</v>
      </c>
      <c r="H860" s="37">
        <v>1</v>
      </c>
      <c r="I860" s="37">
        <v>0</v>
      </c>
      <c r="J860" s="37">
        <v>0</v>
      </c>
      <c r="K860" s="37">
        <v>0</v>
      </c>
      <c r="L860" s="37">
        <v>0</v>
      </c>
      <c r="M860" s="37">
        <v>0</v>
      </c>
      <c r="N860" s="37">
        <v>1</v>
      </c>
      <c r="O860" s="37">
        <v>0</v>
      </c>
    </row>
    <row r="861" spans="1:15" x14ac:dyDescent="0.2">
      <c r="A861" s="36" t="s">
        <v>3184</v>
      </c>
      <c r="B861" s="37" t="s">
        <v>11</v>
      </c>
      <c r="C861" s="37">
        <v>0</v>
      </c>
      <c r="D861" s="37">
        <v>0</v>
      </c>
      <c r="E861" s="37">
        <v>0</v>
      </c>
      <c r="F861" s="37">
        <v>0</v>
      </c>
      <c r="G861" s="37">
        <v>0</v>
      </c>
      <c r="H861" s="37">
        <v>1</v>
      </c>
      <c r="I861" s="37">
        <v>24545455</v>
      </c>
      <c r="J861" s="37">
        <v>24545455</v>
      </c>
      <c r="K861" s="37">
        <v>1</v>
      </c>
      <c r="L861" s="37">
        <v>29090909</v>
      </c>
      <c r="M861" s="37">
        <v>24545455</v>
      </c>
      <c r="N861" s="37">
        <v>0</v>
      </c>
      <c r="O861" s="37">
        <v>0</v>
      </c>
    </row>
    <row r="862" spans="1:15" x14ac:dyDescent="0.2">
      <c r="A862" s="36" t="s">
        <v>3185</v>
      </c>
      <c r="B862" s="37" t="s">
        <v>141</v>
      </c>
      <c r="C862" s="37">
        <v>0</v>
      </c>
      <c r="D862" s="37">
        <v>0</v>
      </c>
      <c r="E862" s="37">
        <v>0</v>
      </c>
      <c r="F862" s="37">
        <v>0</v>
      </c>
      <c r="G862" s="37">
        <v>0</v>
      </c>
      <c r="H862" s="37">
        <v>1</v>
      </c>
      <c r="I862" s="37">
        <v>0</v>
      </c>
      <c r="J862" s="37">
        <v>0</v>
      </c>
      <c r="K862" s="37">
        <v>1</v>
      </c>
      <c r="L862" s="37">
        <v>0</v>
      </c>
      <c r="M862" s="37">
        <v>0</v>
      </c>
      <c r="N862" s="37">
        <v>0</v>
      </c>
      <c r="O862" s="37">
        <v>0</v>
      </c>
    </row>
    <row r="863" spans="1:15" x14ac:dyDescent="0.2">
      <c r="A863" s="36" t="s">
        <v>3186</v>
      </c>
      <c r="B863" s="37" t="s">
        <v>11</v>
      </c>
      <c r="C863" s="37">
        <v>0</v>
      </c>
      <c r="D863" s="37">
        <v>0</v>
      </c>
      <c r="E863" s="37">
        <v>0</v>
      </c>
      <c r="F863" s="37">
        <v>0</v>
      </c>
      <c r="G863" s="37">
        <v>0</v>
      </c>
      <c r="H863" s="37">
        <v>1</v>
      </c>
      <c r="I863" s="37">
        <v>0</v>
      </c>
      <c r="J863" s="37">
        <v>0</v>
      </c>
      <c r="K863" s="37">
        <v>1</v>
      </c>
      <c r="L863" s="37">
        <v>0</v>
      </c>
      <c r="M863" s="37">
        <v>0</v>
      </c>
      <c r="N863" s="37">
        <v>0</v>
      </c>
      <c r="O863" s="37">
        <v>0</v>
      </c>
    </row>
    <row r="864" spans="1:15" x14ac:dyDescent="0.2">
      <c r="A864" s="36" t="s">
        <v>3187</v>
      </c>
      <c r="B864" s="37" t="s">
        <v>11</v>
      </c>
      <c r="C864" s="37">
        <v>0</v>
      </c>
      <c r="D864" s="37">
        <v>0</v>
      </c>
      <c r="E864" s="37">
        <v>0</v>
      </c>
      <c r="F864" s="37">
        <v>0</v>
      </c>
      <c r="G864" s="37">
        <v>0</v>
      </c>
      <c r="H864" s="37">
        <v>1</v>
      </c>
      <c r="I864" s="37">
        <v>0</v>
      </c>
      <c r="J864" s="37">
        <v>0</v>
      </c>
      <c r="K864" s="37">
        <v>1</v>
      </c>
      <c r="L864" s="37">
        <v>0</v>
      </c>
      <c r="M864" s="37">
        <v>0</v>
      </c>
      <c r="N864" s="37">
        <v>0</v>
      </c>
      <c r="O864" s="37">
        <v>0</v>
      </c>
    </row>
    <row r="865" spans="1:15" x14ac:dyDescent="0.2">
      <c r="A865" s="36" t="s">
        <v>3188</v>
      </c>
      <c r="B865" s="37" t="s">
        <v>11</v>
      </c>
      <c r="C865" s="37">
        <v>0</v>
      </c>
      <c r="D865" s="37">
        <v>0</v>
      </c>
      <c r="E865" s="37">
        <v>0</v>
      </c>
      <c r="F865" s="37">
        <v>0</v>
      </c>
      <c r="G865" s="37">
        <v>0</v>
      </c>
      <c r="H865" s="37">
        <v>1</v>
      </c>
      <c r="I865" s="37">
        <v>0</v>
      </c>
      <c r="J865" s="37">
        <v>0</v>
      </c>
      <c r="K865" s="37">
        <v>1</v>
      </c>
      <c r="L865" s="37">
        <v>0</v>
      </c>
      <c r="M865" s="37">
        <v>0</v>
      </c>
      <c r="N865" s="37">
        <v>0</v>
      </c>
      <c r="O865" s="37">
        <v>0</v>
      </c>
    </row>
    <row r="866" spans="1:15" x14ac:dyDescent="0.2">
      <c r="A866" s="36" t="s">
        <v>3189</v>
      </c>
      <c r="B866" s="37" t="s">
        <v>11</v>
      </c>
      <c r="C866" s="37">
        <v>0</v>
      </c>
      <c r="D866" s="37">
        <v>0</v>
      </c>
      <c r="E866" s="37">
        <v>0</v>
      </c>
      <c r="F866" s="37">
        <v>0</v>
      </c>
      <c r="G866" s="37">
        <v>0</v>
      </c>
      <c r="H866" s="37">
        <v>2</v>
      </c>
      <c r="I866" s="37">
        <v>13927274</v>
      </c>
      <c r="J866" s="37">
        <v>6963637</v>
      </c>
      <c r="K866" s="37">
        <v>0</v>
      </c>
      <c r="L866" s="37">
        <v>0</v>
      </c>
      <c r="M866" s="37">
        <v>0</v>
      </c>
      <c r="N866" s="37">
        <v>2</v>
      </c>
      <c r="O866" s="37">
        <v>13927274</v>
      </c>
    </row>
    <row r="867" spans="1:15" x14ac:dyDescent="0.2">
      <c r="A867" s="36" t="s">
        <v>3190</v>
      </c>
      <c r="B867" s="37" t="s">
        <v>11</v>
      </c>
      <c r="C867" s="37">
        <v>0</v>
      </c>
      <c r="D867" s="37">
        <v>0</v>
      </c>
      <c r="E867" s="37">
        <v>0</v>
      </c>
      <c r="F867" s="37">
        <v>0</v>
      </c>
      <c r="G867" s="37">
        <v>0</v>
      </c>
      <c r="H867" s="37">
        <v>2</v>
      </c>
      <c r="I867" s="37">
        <v>25363636</v>
      </c>
      <c r="J867" s="37">
        <v>12681818</v>
      </c>
      <c r="K867" s="37">
        <v>0</v>
      </c>
      <c r="L867" s="37">
        <v>0</v>
      </c>
      <c r="M867" s="37">
        <v>0</v>
      </c>
      <c r="N867" s="37">
        <v>2</v>
      </c>
      <c r="O867" s="37">
        <v>25363636</v>
      </c>
    </row>
    <row r="868" spans="1:15" x14ac:dyDescent="0.2">
      <c r="A868" s="36" t="s">
        <v>3191</v>
      </c>
      <c r="B868" s="37" t="s">
        <v>11</v>
      </c>
      <c r="C868" s="37">
        <v>0</v>
      </c>
      <c r="D868" s="37">
        <v>0</v>
      </c>
      <c r="E868" s="37">
        <v>0</v>
      </c>
      <c r="F868" s="37">
        <v>0</v>
      </c>
      <c r="G868" s="37">
        <v>0</v>
      </c>
      <c r="H868" s="37">
        <v>2</v>
      </c>
      <c r="I868" s="37">
        <v>25594546</v>
      </c>
      <c r="J868" s="37">
        <v>12797273</v>
      </c>
      <c r="K868" s="37">
        <v>2</v>
      </c>
      <c r="L868" s="37">
        <v>27254546</v>
      </c>
      <c r="M868" s="37">
        <v>25594546</v>
      </c>
      <c r="N868" s="37">
        <v>0</v>
      </c>
      <c r="O868" s="37">
        <v>0</v>
      </c>
    </row>
    <row r="869" spans="1:15" x14ac:dyDescent="0.2">
      <c r="A869" s="36" t="s">
        <v>3192</v>
      </c>
      <c r="B869" s="37" t="s">
        <v>20</v>
      </c>
      <c r="C869" s="37">
        <v>0</v>
      </c>
      <c r="D869" s="37">
        <v>0</v>
      </c>
      <c r="E869" s="37">
        <v>0</v>
      </c>
      <c r="F869" s="37">
        <v>0</v>
      </c>
      <c r="G869" s="37">
        <v>0</v>
      </c>
      <c r="H869" s="37">
        <v>53</v>
      </c>
      <c r="I869" s="37">
        <v>685545458</v>
      </c>
      <c r="J869" s="37">
        <v>12934819.96226415</v>
      </c>
      <c r="K869" s="37">
        <v>47</v>
      </c>
      <c r="L869" s="37">
        <v>619718180</v>
      </c>
      <c r="M869" s="37">
        <v>607936538.22641504</v>
      </c>
      <c r="N869" s="37">
        <v>6</v>
      </c>
      <c r="O869" s="37">
        <v>77608919.773584962</v>
      </c>
    </row>
    <row r="870" spans="1:15" x14ac:dyDescent="0.2">
      <c r="A870" s="36" t="s">
        <v>331</v>
      </c>
      <c r="B870" s="37" t="s">
        <v>105</v>
      </c>
      <c r="C870" s="37">
        <v>4</v>
      </c>
      <c r="D870" s="37">
        <v>7292928</v>
      </c>
      <c r="E870" s="37">
        <v>0</v>
      </c>
      <c r="F870" s="37">
        <v>4</v>
      </c>
      <c r="G870" s="37">
        <v>7292928</v>
      </c>
      <c r="H870" s="37">
        <v>2</v>
      </c>
      <c r="I870" s="37">
        <v>3998148</v>
      </c>
      <c r="J870" s="37">
        <v>1881846</v>
      </c>
      <c r="K870" s="37">
        <v>0</v>
      </c>
      <c r="L870" s="37">
        <v>0</v>
      </c>
      <c r="M870" s="37">
        <v>0</v>
      </c>
      <c r="N870" s="37">
        <v>6</v>
      </c>
      <c r="O870" s="37">
        <v>11291076</v>
      </c>
    </row>
    <row r="871" spans="1:15" x14ac:dyDescent="0.2">
      <c r="A871" s="36" t="s">
        <v>3193</v>
      </c>
      <c r="B871" s="37" t="s">
        <v>2757</v>
      </c>
      <c r="C871" s="37">
        <v>0</v>
      </c>
      <c r="D871" s="37">
        <v>0</v>
      </c>
      <c r="E871" s="37">
        <v>0</v>
      </c>
      <c r="F871" s="37">
        <v>0</v>
      </c>
      <c r="G871" s="37">
        <v>0</v>
      </c>
      <c r="H871" s="37">
        <v>3</v>
      </c>
      <c r="I871" s="37">
        <v>29090908</v>
      </c>
      <c r="J871" s="37">
        <v>9696969.333333334</v>
      </c>
      <c r="K871" s="37">
        <v>1</v>
      </c>
      <c r="L871" s="37">
        <v>10490909</v>
      </c>
      <c r="M871" s="37">
        <v>9696969.333333334</v>
      </c>
      <c r="N871" s="37">
        <v>2</v>
      </c>
      <c r="O871" s="37">
        <v>19393938.666666664</v>
      </c>
    </row>
    <row r="872" spans="1:15" x14ac:dyDescent="0.2">
      <c r="A872" s="36" t="s">
        <v>3194</v>
      </c>
      <c r="B872" s="37" t="s">
        <v>11</v>
      </c>
      <c r="C872" s="37">
        <v>0</v>
      </c>
      <c r="D872" s="37">
        <v>0</v>
      </c>
      <c r="E872" s="37">
        <v>0</v>
      </c>
      <c r="F872" s="37">
        <v>0</v>
      </c>
      <c r="G872" s="37">
        <v>0</v>
      </c>
      <c r="H872" s="37">
        <v>1</v>
      </c>
      <c r="I872" s="37">
        <v>659091</v>
      </c>
      <c r="J872" s="37">
        <v>659091</v>
      </c>
      <c r="K872" s="37">
        <v>0</v>
      </c>
      <c r="L872" s="37">
        <v>0</v>
      </c>
      <c r="M872" s="37">
        <v>0</v>
      </c>
      <c r="N872" s="37">
        <v>1</v>
      </c>
      <c r="O872" s="37">
        <v>659091</v>
      </c>
    </row>
    <row r="873" spans="1:15" x14ac:dyDescent="0.2">
      <c r="A873" s="36" t="s">
        <v>3195</v>
      </c>
      <c r="B873" s="37" t="s">
        <v>2757</v>
      </c>
      <c r="C873" s="37">
        <v>0</v>
      </c>
      <c r="D873" s="37">
        <v>0</v>
      </c>
      <c r="E873" s="37">
        <v>0</v>
      </c>
      <c r="F873" s="37">
        <v>0</v>
      </c>
      <c r="G873" s="37">
        <v>0</v>
      </c>
      <c r="H873" s="37">
        <v>1</v>
      </c>
      <c r="I873" s="37">
        <v>2472727</v>
      </c>
      <c r="J873" s="37">
        <v>2472727</v>
      </c>
      <c r="K873" s="37">
        <v>0</v>
      </c>
      <c r="L873" s="37">
        <v>0</v>
      </c>
      <c r="M873" s="37">
        <v>0</v>
      </c>
      <c r="N873" s="37">
        <v>1</v>
      </c>
      <c r="O873" s="37">
        <v>2472727</v>
      </c>
    </row>
    <row r="874" spans="1:15" x14ac:dyDescent="0.2">
      <c r="A874" s="36" t="s">
        <v>207</v>
      </c>
      <c r="B874" s="37" t="s">
        <v>11</v>
      </c>
      <c r="C874" s="37">
        <v>35</v>
      </c>
      <c r="D874" s="37">
        <v>49136345</v>
      </c>
      <c r="E874" s="37">
        <v>0</v>
      </c>
      <c r="F874" s="37">
        <v>35</v>
      </c>
      <c r="G874" s="37">
        <v>49136345</v>
      </c>
      <c r="H874" s="37">
        <v>20</v>
      </c>
      <c r="I874" s="37">
        <v>26909100</v>
      </c>
      <c r="J874" s="37">
        <v>1382644.4545454546</v>
      </c>
      <c r="K874" s="37">
        <v>0</v>
      </c>
      <c r="L874" s="37">
        <v>0</v>
      </c>
      <c r="M874" s="37">
        <v>0</v>
      </c>
      <c r="N874" s="37">
        <v>55</v>
      </c>
      <c r="O874" s="37">
        <v>76045445</v>
      </c>
    </row>
    <row r="875" spans="1:15" x14ac:dyDescent="0.2">
      <c r="A875" s="36" t="s">
        <v>3196</v>
      </c>
      <c r="B875" s="37" t="s">
        <v>11</v>
      </c>
      <c r="C875" s="37">
        <v>0</v>
      </c>
      <c r="D875" s="37">
        <v>0</v>
      </c>
      <c r="E875" s="37">
        <v>0</v>
      </c>
      <c r="F875" s="37">
        <v>0</v>
      </c>
      <c r="G875" s="37">
        <v>0</v>
      </c>
      <c r="H875" s="37">
        <v>3</v>
      </c>
      <c r="I875" s="37">
        <v>18190910</v>
      </c>
      <c r="J875" s="37">
        <v>6063636.666666667</v>
      </c>
      <c r="K875" s="37">
        <v>1</v>
      </c>
      <c r="L875" s="37">
        <v>6681818</v>
      </c>
      <c r="M875" s="37">
        <v>6063636.666666667</v>
      </c>
      <c r="N875" s="37">
        <v>2</v>
      </c>
      <c r="O875" s="37">
        <v>12127273.333333332</v>
      </c>
    </row>
    <row r="876" spans="1:15" x14ac:dyDescent="0.2">
      <c r="A876" s="36" t="s">
        <v>3197</v>
      </c>
      <c r="B876" s="37" t="s">
        <v>11</v>
      </c>
      <c r="C876" s="37">
        <v>0</v>
      </c>
      <c r="D876" s="37">
        <v>0</v>
      </c>
      <c r="E876" s="37">
        <v>0</v>
      </c>
      <c r="F876" s="37">
        <v>0</v>
      </c>
      <c r="G876" s="37">
        <v>0</v>
      </c>
      <c r="H876" s="37">
        <v>1</v>
      </c>
      <c r="I876" s="37">
        <v>7200000</v>
      </c>
      <c r="J876" s="37">
        <v>7200000</v>
      </c>
      <c r="K876" s="37">
        <v>0</v>
      </c>
      <c r="L876" s="37">
        <v>0</v>
      </c>
      <c r="M876" s="37">
        <v>0</v>
      </c>
      <c r="N876" s="37">
        <v>1</v>
      </c>
      <c r="O876" s="37">
        <v>7200000</v>
      </c>
    </row>
    <row r="877" spans="1:15" x14ac:dyDescent="0.2">
      <c r="A877" s="36" t="s">
        <v>3198</v>
      </c>
      <c r="B877" s="37" t="s">
        <v>25</v>
      </c>
      <c r="C877" s="37">
        <v>0</v>
      </c>
      <c r="D877" s="37">
        <v>0</v>
      </c>
      <c r="E877" s="37">
        <v>0</v>
      </c>
      <c r="F877" s="37">
        <v>0</v>
      </c>
      <c r="G877" s="37">
        <v>0</v>
      </c>
      <c r="H877" s="37">
        <v>1</v>
      </c>
      <c r="I877" s="37">
        <v>14454545</v>
      </c>
      <c r="J877" s="37">
        <v>14454545</v>
      </c>
      <c r="K877" s="37">
        <v>0</v>
      </c>
      <c r="L877" s="37">
        <v>0</v>
      </c>
      <c r="M877" s="37">
        <v>0</v>
      </c>
      <c r="N877" s="37">
        <v>1</v>
      </c>
      <c r="O877" s="37">
        <v>14454545</v>
      </c>
    </row>
    <row r="878" spans="1:15" x14ac:dyDescent="0.2">
      <c r="A878" s="36" t="s">
        <v>3199</v>
      </c>
      <c r="B878" s="37" t="s">
        <v>25</v>
      </c>
      <c r="C878" s="37">
        <v>0</v>
      </c>
      <c r="D878" s="37">
        <v>0</v>
      </c>
      <c r="E878" s="37">
        <v>0</v>
      </c>
      <c r="F878" s="37">
        <v>0</v>
      </c>
      <c r="G878" s="37">
        <v>0</v>
      </c>
      <c r="H878" s="37">
        <v>1</v>
      </c>
      <c r="I878" s="37">
        <v>12636364</v>
      </c>
      <c r="J878" s="37">
        <v>12636364</v>
      </c>
      <c r="K878" s="37">
        <v>0</v>
      </c>
      <c r="L878" s="37">
        <v>0</v>
      </c>
      <c r="M878" s="37">
        <v>0</v>
      </c>
      <c r="N878" s="37">
        <v>1</v>
      </c>
      <c r="O878" s="37">
        <v>12636364</v>
      </c>
    </row>
    <row r="879" spans="1:15" x14ac:dyDescent="0.2">
      <c r="A879" s="36" t="s">
        <v>874</v>
      </c>
      <c r="B879" s="37" t="s">
        <v>25</v>
      </c>
      <c r="C879" s="37">
        <v>5</v>
      </c>
      <c r="D879" s="37">
        <v>0</v>
      </c>
      <c r="E879" s="37">
        <v>0</v>
      </c>
      <c r="F879" s="37">
        <v>5</v>
      </c>
      <c r="G879" s="37">
        <v>0</v>
      </c>
      <c r="H879" s="37">
        <v>2</v>
      </c>
      <c r="I879" s="37">
        <v>0</v>
      </c>
      <c r="J879" s="37">
        <v>0</v>
      </c>
      <c r="K879" s="37">
        <v>0</v>
      </c>
      <c r="L879" s="37">
        <v>0</v>
      </c>
      <c r="M879" s="37">
        <v>0</v>
      </c>
      <c r="N879" s="37">
        <v>7</v>
      </c>
      <c r="O879" s="37">
        <v>0</v>
      </c>
    </row>
    <row r="880" spans="1:15" x14ac:dyDescent="0.2">
      <c r="A880" s="36" t="s">
        <v>3200</v>
      </c>
      <c r="B880" s="37" t="s">
        <v>11</v>
      </c>
      <c r="C880" s="37">
        <v>0</v>
      </c>
      <c r="D880" s="37">
        <v>0</v>
      </c>
      <c r="E880" s="37">
        <v>0</v>
      </c>
      <c r="F880" s="37">
        <v>0</v>
      </c>
      <c r="G880" s="37">
        <v>0</v>
      </c>
      <c r="H880" s="37">
        <v>1</v>
      </c>
      <c r="I880" s="37">
        <v>26872727</v>
      </c>
      <c r="J880" s="37">
        <v>26872727</v>
      </c>
      <c r="K880" s="37">
        <v>1</v>
      </c>
      <c r="L880" s="37">
        <v>27454545</v>
      </c>
      <c r="M880" s="37">
        <v>26872727</v>
      </c>
      <c r="N880" s="37">
        <v>0</v>
      </c>
      <c r="O880" s="37">
        <v>0</v>
      </c>
    </row>
    <row r="881" spans="1:15" x14ac:dyDescent="0.2">
      <c r="A881" s="36" t="s">
        <v>3201</v>
      </c>
      <c r="B881" s="37" t="s">
        <v>11</v>
      </c>
      <c r="C881" s="37">
        <v>0</v>
      </c>
      <c r="D881" s="37">
        <v>0</v>
      </c>
      <c r="E881" s="37">
        <v>0</v>
      </c>
      <c r="F881" s="37">
        <v>0</v>
      </c>
      <c r="G881" s="37">
        <v>0</v>
      </c>
      <c r="H881" s="37">
        <v>11</v>
      </c>
      <c r="I881" s="37">
        <v>272727</v>
      </c>
      <c r="J881" s="37">
        <v>24793.363636363636</v>
      </c>
      <c r="K881" s="37">
        <v>1</v>
      </c>
      <c r="L881" s="37">
        <v>272727</v>
      </c>
      <c r="M881" s="37">
        <v>24793.363636363636</v>
      </c>
      <c r="N881" s="37">
        <v>10</v>
      </c>
      <c r="O881" s="37">
        <v>247933.63636363635</v>
      </c>
    </row>
    <row r="882" spans="1:15" x14ac:dyDescent="0.2">
      <c r="A882" s="36" t="s">
        <v>3202</v>
      </c>
      <c r="B882" s="37" t="s">
        <v>11</v>
      </c>
      <c r="C882" s="37">
        <v>0</v>
      </c>
      <c r="D882" s="37">
        <v>0</v>
      </c>
      <c r="E882" s="37">
        <v>0</v>
      </c>
      <c r="F882" s="37">
        <v>0</v>
      </c>
      <c r="G882" s="37">
        <v>0</v>
      </c>
      <c r="H882" s="37">
        <v>1</v>
      </c>
      <c r="I882" s="37">
        <v>27363636</v>
      </c>
      <c r="J882" s="37">
        <v>27363636</v>
      </c>
      <c r="K882" s="37">
        <v>1</v>
      </c>
      <c r="L882" s="37">
        <v>24300000</v>
      </c>
      <c r="M882" s="37">
        <v>27363636</v>
      </c>
      <c r="N882" s="37">
        <v>0</v>
      </c>
      <c r="O882" s="37">
        <v>0</v>
      </c>
    </row>
    <row r="884" spans="1:15" x14ac:dyDescent="0.2">
      <c r="A884" s="36" t="s">
        <v>686</v>
      </c>
      <c r="B884" s="37" t="s">
        <v>11</v>
      </c>
      <c r="C884" s="37">
        <v>2</v>
      </c>
      <c r="D884" s="37">
        <v>2536362</v>
      </c>
      <c r="E884" s="37">
        <v>0</v>
      </c>
      <c r="F884" s="37">
        <v>2</v>
      </c>
      <c r="G884" s="37">
        <v>2536362</v>
      </c>
      <c r="H884" s="37">
        <v>1</v>
      </c>
      <c r="I884" s="37">
        <v>1461818</v>
      </c>
      <c r="J884" s="37">
        <v>1332726.6666666667</v>
      </c>
      <c r="K884" s="37">
        <v>0</v>
      </c>
      <c r="L884" s="37">
        <v>0</v>
      </c>
      <c r="M884" s="37">
        <v>0</v>
      </c>
      <c r="N884" s="37">
        <v>3</v>
      </c>
      <c r="O884" s="37">
        <v>3998180</v>
      </c>
    </row>
    <row r="885" spans="1:15" x14ac:dyDescent="0.2">
      <c r="A885" s="36" t="s">
        <v>689</v>
      </c>
      <c r="B885" s="37" t="s">
        <v>11</v>
      </c>
      <c r="C885" s="37">
        <v>1</v>
      </c>
      <c r="D885" s="37">
        <v>1772727</v>
      </c>
      <c r="E885" s="37">
        <v>0</v>
      </c>
      <c r="F885" s="37">
        <v>1</v>
      </c>
      <c r="G885" s="37">
        <v>1772727</v>
      </c>
      <c r="H885" s="37">
        <v>1</v>
      </c>
      <c r="I885" s="37">
        <v>1996364</v>
      </c>
      <c r="J885" s="37">
        <v>1884545.5</v>
      </c>
      <c r="K885" s="37">
        <v>0</v>
      </c>
      <c r="L885" s="37">
        <v>0</v>
      </c>
      <c r="M885" s="37">
        <v>0</v>
      </c>
      <c r="N885" s="37">
        <v>2</v>
      </c>
      <c r="O885" s="37">
        <v>3769091</v>
      </c>
    </row>
    <row r="886" spans="1:15" x14ac:dyDescent="0.2">
      <c r="A886" s="36" t="s">
        <v>3204</v>
      </c>
      <c r="B886" s="37" t="s">
        <v>11</v>
      </c>
      <c r="C886" s="37">
        <v>0</v>
      </c>
      <c r="D886" s="37">
        <v>0</v>
      </c>
      <c r="E886" s="37">
        <v>0</v>
      </c>
      <c r="F886" s="37">
        <v>0</v>
      </c>
      <c r="G886" s="37">
        <v>0</v>
      </c>
      <c r="H886" s="37">
        <v>2</v>
      </c>
      <c r="I886" s="37">
        <v>3204545</v>
      </c>
      <c r="J886" s="37">
        <v>1602272.5</v>
      </c>
      <c r="K886" s="37">
        <v>0</v>
      </c>
      <c r="L886" s="37">
        <v>0</v>
      </c>
      <c r="M886" s="37">
        <v>0</v>
      </c>
      <c r="N886" s="37">
        <v>2</v>
      </c>
      <c r="O886" s="37">
        <v>3204545</v>
      </c>
    </row>
    <row r="887" spans="1:15" x14ac:dyDescent="0.2">
      <c r="A887" s="36" t="s">
        <v>3205</v>
      </c>
      <c r="B887" s="37" t="s">
        <v>11</v>
      </c>
      <c r="C887" s="37">
        <v>0</v>
      </c>
      <c r="D887" s="37">
        <v>0</v>
      </c>
      <c r="E887" s="37">
        <v>0</v>
      </c>
      <c r="F887" s="37">
        <v>0</v>
      </c>
      <c r="G887" s="37">
        <v>0</v>
      </c>
      <c r="H887" s="37">
        <v>2</v>
      </c>
      <c r="I887" s="37">
        <v>4160909</v>
      </c>
      <c r="J887" s="37">
        <v>2080454.5</v>
      </c>
      <c r="K887" s="37">
        <v>0</v>
      </c>
      <c r="L887" s="37">
        <v>0</v>
      </c>
      <c r="M887" s="37">
        <v>0</v>
      </c>
      <c r="N887" s="37">
        <v>2</v>
      </c>
      <c r="O887" s="37">
        <v>4160909</v>
      </c>
    </row>
    <row r="888" spans="1:15" x14ac:dyDescent="0.2">
      <c r="A888" s="36" t="s">
        <v>3206</v>
      </c>
      <c r="B888" s="37" t="s">
        <v>11</v>
      </c>
      <c r="C888" s="37">
        <v>1</v>
      </c>
      <c r="D888" s="37">
        <v>945454</v>
      </c>
      <c r="E888" s="37">
        <v>0</v>
      </c>
      <c r="F888" s="37">
        <v>1</v>
      </c>
      <c r="G888" s="37">
        <v>945454</v>
      </c>
      <c r="H888" s="37">
        <v>2</v>
      </c>
      <c r="I888" s="37">
        <v>2647272</v>
      </c>
      <c r="J888" s="37">
        <v>1197575.3333333333</v>
      </c>
      <c r="K888" s="37">
        <v>0</v>
      </c>
      <c r="L888" s="37">
        <v>0</v>
      </c>
      <c r="M888" s="37">
        <v>0</v>
      </c>
      <c r="N888" s="37">
        <v>3</v>
      </c>
      <c r="O888" s="37">
        <v>3592726</v>
      </c>
    </row>
    <row r="889" spans="1:15" x14ac:dyDescent="0.2">
      <c r="A889" s="36" t="s">
        <v>3207</v>
      </c>
      <c r="B889" s="37" t="s">
        <v>11</v>
      </c>
      <c r="C889" s="37">
        <v>0</v>
      </c>
      <c r="D889" s="37">
        <v>0</v>
      </c>
      <c r="E889" s="37">
        <v>0</v>
      </c>
      <c r="F889" s="37">
        <v>0</v>
      </c>
      <c r="G889" s="37">
        <v>0</v>
      </c>
      <c r="H889" s="37">
        <v>1</v>
      </c>
      <c r="I889" s="37">
        <v>1512727</v>
      </c>
      <c r="J889" s="37">
        <v>1512727</v>
      </c>
      <c r="K889" s="37">
        <v>0</v>
      </c>
      <c r="L889" s="37">
        <v>0</v>
      </c>
      <c r="M889" s="37">
        <v>0</v>
      </c>
      <c r="N889" s="37">
        <v>1</v>
      </c>
      <c r="O889" s="37">
        <v>1512727</v>
      </c>
    </row>
    <row r="890" spans="1:15" x14ac:dyDescent="0.2">
      <c r="A890" s="36" t="s">
        <v>3208</v>
      </c>
      <c r="B890" s="37" t="s">
        <v>25</v>
      </c>
      <c r="C890" s="37">
        <v>0</v>
      </c>
      <c r="D890" s="37">
        <v>0</v>
      </c>
      <c r="E890" s="37">
        <v>0</v>
      </c>
      <c r="F890" s="37">
        <v>0</v>
      </c>
      <c r="G890" s="37">
        <v>0</v>
      </c>
      <c r="H890" s="37">
        <v>15</v>
      </c>
      <c r="I890" s="37">
        <v>22818185</v>
      </c>
      <c r="J890" s="37">
        <v>1521212.3333333333</v>
      </c>
      <c r="K890" s="37">
        <v>0</v>
      </c>
      <c r="L890" s="37">
        <v>0</v>
      </c>
      <c r="M890" s="37">
        <v>0</v>
      </c>
      <c r="N890" s="37">
        <v>15</v>
      </c>
      <c r="O890" s="37">
        <v>22818185</v>
      </c>
    </row>
    <row r="891" spans="1:15" x14ac:dyDescent="0.2">
      <c r="A891" s="36" t="s">
        <v>3209</v>
      </c>
      <c r="B891" s="37" t="s">
        <v>25</v>
      </c>
      <c r="C891" s="37">
        <v>0</v>
      </c>
      <c r="D891" s="37">
        <v>0</v>
      </c>
      <c r="E891" s="37">
        <v>0</v>
      </c>
      <c r="F891" s="37">
        <v>0</v>
      </c>
      <c r="G891" s="37">
        <v>0</v>
      </c>
      <c r="H891" s="37">
        <v>3</v>
      </c>
      <c r="I891" s="37">
        <v>3900000</v>
      </c>
      <c r="J891" s="37">
        <v>1300000</v>
      </c>
      <c r="K891" s="37">
        <v>0</v>
      </c>
      <c r="L891" s="37">
        <v>0</v>
      </c>
      <c r="M891" s="37">
        <v>0</v>
      </c>
      <c r="N891" s="37">
        <v>3</v>
      </c>
      <c r="O891" s="37">
        <v>3900000</v>
      </c>
    </row>
    <row r="892" spans="1:15" x14ac:dyDescent="0.2">
      <c r="A892" s="36" t="s">
        <v>3210</v>
      </c>
      <c r="B892" s="37" t="s">
        <v>25</v>
      </c>
      <c r="C892" s="37">
        <v>0</v>
      </c>
      <c r="D892" s="37">
        <v>0</v>
      </c>
      <c r="E892" s="37">
        <v>0</v>
      </c>
      <c r="F892" s="37">
        <v>0</v>
      </c>
      <c r="G892" s="37">
        <v>0</v>
      </c>
      <c r="H892" s="37">
        <v>7</v>
      </c>
      <c r="I892" s="37">
        <v>9100000</v>
      </c>
      <c r="J892" s="37">
        <v>1300000</v>
      </c>
      <c r="K892" s="37">
        <v>5</v>
      </c>
      <c r="L892" s="37">
        <v>6500000</v>
      </c>
      <c r="M892" s="37">
        <v>6500000</v>
      </c>
      <c r="N892" s="37">
        <v>2</v>
      </c>
      <c r="O892" s="37">
        <v>2600000</v>
      </c>
    </row>
    <row r="893" spans="1:15" x14ac:dyDescent="0.2">
      <c r="A893" s="36" t="s">
        <v>215</v>
      </c>
      <c r="B893" s="37" t="s">
        <v>11</v>
      </c>
      <c r="C893" s="37">
        <v>23</v>
      </c>
      <c r="D893" s="37">
        <v>4145449</v>
      </c>
      <c r="E893" s="37">
        <v>0</v>
      </c>
      <c r="F893" s="37">
        <v>23</v>
      </c>
      <c r="G893" s="37">
        <v>4145449</v>
      </c>
      <c r="H893" s="37">
        <v>5</v>
      </c>
      <c r="I893" s="37">
        <v>918180</v>
      </c>
      <c r="J893" s="37">
        <v>180843.89285714287</v>
      </c>
      <c r="K893" s="37">
        <v>0</v>
      </c>
      <c r="L893" s="37">
        <v>0</v>
      </c>
      <c r="M893" s="37">
        <v>0</v>
      </c>
      <c r="N893" s="37">
        <v>28</v>
      </c>
      <c r="O893" s="37">
        <v>5063629</v>
      </c>
    </row>
    <row r="894" spans="1:15" x14ac:dyDescent="0.2">
      <c r="A894" s="36" t="s">
        <v>325</v>
      </c>
      <c r="B894" s="37" t="s">
        <v>11</v>
      </c>
      <c r="C894" s="37">
        <v>3</v>
      </c>
      <c r="D894" s="37">
        <v>545454</v>
      </c>
      <c r="E894" s="37">
        <v>0</v>
      </c>
      <c r="F894" s="37">
        <v>3</v>
      </c>
      <c r="G894" s="37">
        <v>545454</v>
      </c>
      <c r="H894" s="37">
        <v>5</v>
      </c>
      <c r="I894" s="37">
        <v>918180</v>
      </c>
      <c r="J894" s="37">
        <v>182954.25</v>
      </c>
      <c r="K894" s="37">
        <v>0</v>
      </c>
      <c r="L894" s="37">
        <v>0</v>
      </c>
      <c r="M894" s="37">
        <v>0</v>
      </c>
      <c r="N894" s="37">
        <v>8</v>
      </c>
      <c r="O894" s="37">
        <v>1463634</v>
      </c>
    </row>
    <row r="895" spans="1:15" x14ac:dyDescent="0.2">
      <c r="A895" s="36" t="s">
        <v>151</v>
      </c>
      <c r="B895" s="37" t="s">
        <v>11</v>
      </c>
      <c r="C895" s="37">
        <v>3</v>
      </c>
      <c r="D895" s="37">
        <v>2481817</v>
      </c>
      <c r="E895" s="37">
        <v>0</v>
      </c>
      <c r="F895" s="37">
        <v>3</v>
      </c>
      <c r="G895" s="37">
        <v>2481817</v>
      </c>
      <c r="H895" s="37">
        <v>3</v>
      </c>
      <c r="I895" s="37">
        <v>2427273</v>
      </c>
      <c r="J895" s="37">
        <v>818181.66666666663</v>
      </c>
      <c r="K895" s="37">
        <v>0</v>
      </c>
      <c r="L895" s="37">
        <v>0</v>
      </c>
      <c r="M895" s="37">
        <v>0</v>
      </c>
      <c r="N895" s="37">
        <v>6</v>
      </c>
      <c r="O895" s="37">
        <v>4909090</v>
      </c>
    </row>
    <row r="896" spans="1:15" x14ac:dyDescent="0.2">
      <c r="A896" s="36" t="s">
        <v>3211</v>
      </c>
      <c r="B896" s="37" t="s">
        <v>20</v>
      </c>
      <c r="C896" s="37">
        <v>0</v>
      </c>
      <c r="D896" s="37">
        <v>0</v>
      </c>
      <c r="E896" s="37">
        <v>0</v>
      </c>
      <c r="F896" s="37">
        <v>0</v>
      </c>
      <c r="G896" s="37">
        <v>0</v>
      </c>
      <c r="H896" s="37">
        <v>2</v>
      </c>
      <c r="I896" s="37">
        <v>15181818</v>
      </c>
      <c r="J896" s="37">
        <v>7590909</v>
      </c>
      <c r="K896" s="37">
        <v>0</v>
      </c>
      <c r="L896" s="37">
        <v>0</v>
      </c>
      <c r="M896" s="37">
        <v>0</v>
      </c>
      <c r="N896" s="37">
        <v>2</v>
      </c>
      <c r="O896" s="37">
        <v>15181818</v>
      </c>
    </row>
    <row r="897" spans="1:15" x14ac:dyDescent="0.2">
      <c r="A897" s="36" t="s">
        <v>3212</v>
      </c>
      <c r="B897" s="37" t="s">
        <v>20</v>
      </c>
      <c r="C897" s="37">
        <v>0</v>
      </c>
      <c r="D897" s="37">
        <v>0</v>
      </c>
      <c r="E897" s="37">
        <v>0</v>
      </c>
      <c r="F897" s="37">
        <v>0</v>
      </c>
      <c r="G897" s="37">
        <v>0</v>
      </c>
      <c r="H897" s="37">
        <v>2</v>
      </c>
      <c r="I897" s="37">
        <v>13272728</v>
      </c>
      <c r="J897" s="37">
        <v>6636364</v>
      </c>
      <c r="K897" s="37">
        <v>1</v>
      </c>
      <c r="L897" s="37">
        <v>6772727</v>
      </c>
      <c r="M897" s="37">
        <v>6636364</v>
      </c>
      <c r="N897" s="37">
        <v>1</v>
      </c>
      <c r="O897" s="37">
        <v>6636364</v>
      </c>
    </row>
    <row r="898" spans="1:15" x14ac:dyDescent="0.2">
      <c r="A898" s="36" t="s">
        <v>3213</v>
      </c>
      <c r="B898" s="37" t="s">
        <v>20</v>
      </c>
      <c r="C898" s="37">
        <v>0</v>
      </c>
      <c r="D898" s="37">
        <v>0</v>
      </c>
      <c r="E898" s="37">
        <v>0</v>
      </c>
      <c r="F898" s="37">
        <v>0</v>
      </c>
      <c r="G898" s="37">
        <v>0</v>
      </c>
      <c r="H898" s="37">
        <v>9</v>
      </c>
      <c r="I898" s="37">
        <v>131000004</v>
      </c>
      <c r="J898" s="37">
        <v>14555556</v>
      </c>
      <c r="K898" s="37">
        <v>2</v>
      </c>
      <c r="L898" s="37">
        <v>28545454</v>
      </c>
      <c r="M898" s="37">
        <v>29111112</v>
      </c>
      <c r="N898" s="37">
        <v>7</v>
      </c>
      <c r="O898" s="37">
        <v>101888892</v>
      </c>
    </row>
    <row r="899" spans="1:15" x14ac:dyDescent="0.2">
      <c r="A899" s="36" t="s">
        <v>3214</v>
      </c>
      <c r="B899" s="37" t="s">
        <v>11</v>
      </c>
      <c r="C899" s="37">
        <v>0</v>
      </c>
      <c r="D899" s="37">
        <v>0</v>
      </c>
      <c r="E899" s="37">
        <v>0</v>
      </c>
      <c r="F899" s="37">
        <v>0</v>
      </c>
      <c r="G899" s="37">
        <v>0</v>
      </c>
      <c r="H899" s="37">
        <v>2</v>
      </c>
      <c r="I899" s="37">
        <v>6238182</v>
      </c>
      <c r="J899" s="37">
        <v>3119091</v>
      </c>
      <c r="K899" s="37">
        <v>0</v>
      </c>
      <c r="L899" s="37">
        <v>0</v>
      </c>
      <c r="M899" s="37">
        <v>0</v>
      </c>
      <c r="N899" s="37">
        <v>2</v>
      </c>
      <c r="O899" s="37">
        <v>6238182</v>
      </c>
    </row>
    <row r="900" spans="1:15" x14ac:dyDescent="0.2">
      <c r="A900" s="36" t="s">
        <v>3215</v>
      </c>
      <c r="B900" s="37" t="s">
        <v>11</v>
      </c>
      <c r="C900" s="37">
        <v>0</v>
      </c>
      <c r="D900" s="37">
        <v>0</v>
      </c>
      <c r="E900" s="37">
        <v>0</v>
      </c>
      <c r="F900" s="37">
        <v>0</v>
      </c>
      <c r="G900" s="37">
        <v>0</v>
      </c>
      <c r="H900" s="37">
        <v>2</v>
      </c>
      <c r="I900" s="37">
        <v>8854546</v>
      </c>
      <c r="J900" s="37">
        <v>4427273</v>
      </c>
      <c r="K900" s="37">
        <v>0</v>
      </c>
      <c r="L900" s="37">
        <v>0</v>
      </c>
      <c r="M900" s="37">
        <v>0</v>
      </c>
      <c r="N900" s="37">
        <v>2</v>
      </c>
      <c r="O900" s="37">
        <v>8854546</v>
      </c>
    </row>
    <row r="901" spans="1:15" x14ac:dyDescent="0.2">
      <c r="A901" s="36" t="s">
        <v>3216</v>
      </c>
      <c r="B901" s="37" t="s">
        <v>11</v>
      </c>
      <c r="C901" s="37">
        <v>0</v>
      </c>
      <c r="D901" s="37">
        <v>0</v>
      </c>
      <c r="E901" s="37">
        <v>0</v>
      </c>
      <c r="F901" s="37">
        <v>0</v>
      </c>
      <c r="G901" s="37">
        <v>0</v>
      </c>
      <c r="H901" s="37">
        <v>1</v>
      </c>
      <c r="I901" s="37">
        <v>1100000</v>
      </c>
      <c r="J901" s="37">
        <v>1100000</v>
      </c>
      <c r="K901" s="37">
        <v>1</v>
      </c>
      <c r="L901" s="37">
        <v>1590909</v>
      </c>
      <c r="M901" s="37">
        <v>1100000</v>
      </c>
      <c r="N901" s="37">
        <v>0</v>
      </c>
      <c r="O901" s="37">
        <v>0</v>
      </c>
    </row>
    <row r="902" spans="1:15" x14ac:dyDescent="0.2">
      <c r="A902" s="36" t="s">
        <v>3217</v>
      </c>
      <c r="B902" s="37" t="s">
        <v>20</v>
      </c>
      <c r="C902" s="37">
        <v>0</v>
      </c>
      <c r="D902" s="37">
        <v>0</v>
      </c>
      <c r="E902" s="37">
        <v>0</v>
      </c>
      <c r="F902" s="37">
        <v>0</v>
      </c>
      <c r="G902" s="37">
        <v>0</v>
      </c>
      <c r="H902" s="37">
        <v>1</v>
      </c>
      <c r="I902" s="37">
        <v>400000</v>
      </c>
      <c r="J902" s="37">
        <v>400000</v>
      </c>
      <c r="K902" s="37">
        <v>1</v>
      </c>
      <c r="L902" s="37">
        <v>818182</v>
      </c>
      <c r="M902" s="37">
        <v>400000</v>
      </c>
      <c r="N902" s="37">
        <v>0</v>
      </c>
      <c r="O902" s="37">
        <v>0</v>
      </c>
    </row>
    <row r="903" spans="1:15" x14ac:dyDescent="0.2">
      <c r="A903" s="36" t="s">
        <v>1647</v>
      </c>
      <c r="B903" s="37" t="s">
        <v>11</v>
      </c>
      <c r="C903" s="37">
        <v>0</v>
      </c>
      <c r="D903" s="37">
        <v>0</v>
      </c>
      <c r="E903" s="37">
        <v>0</v>
      </c>
      <c r="F903" s="37">
        <v>0</v>
      </c>
      <c r="G903" s="37">
        <v>0</v>
      </c>
      <c r="H903" s="37">
        <v>1</v>
      </c>
      <c r="I903" s="37">
        <v>250000</v>
      </c>
      <c r="J903" s="37">
        <v>250000</v>
      </c>
      <c r="K903" s="37">
        <v>1</v>
      </c>
      <c r="L903" s="37">
        <v>363636</v>
      </c>
      <c r="M903" s="37">
        <v>250000</v>
      </c>
      <c r="N903" s="37">
        <v>0</v>
      </c>
      <c r="O903" s="37">
        <v>0</v>
      </c>
    </row>
    <row r="905" spans="1:15" x14ac:dyDescent="0.2">
      <c r="A905" s="36" t="s">
        <v>3218</v>
      </c>
      <c r="B905" s="37" t="s">
        <v>2757</v>
      </c>
      <c r="C905" s="37">
        <v>0</v>
      </c>
      <c r="D905" s="37">
        <v>0</v>
      </c>
      <c r="E905" s="37">
        <v>0</v>
      </c>
      <c r="F905" s="37">
        <v>0</v>
      </c>
      <c r="G905" s="37">
        <v>0</v>
      </c>
      <c r="H905" s="37">
        <v>1</v>
      </c>
      <c r="I905" s="37">
        <v>29545455</v>
      </c>
      <c r="J905" s="37">
        <v>29545455</v>
      </c>
      <c r="K905" s="37">
        <v>1</v>
      </c>
      <c r="L905" s="37">
        <v>31809091</v>
      </c>
      <c r="M905" s="37">
        <v>29545455</v>
      </c>
      <c r="N905" s="37">
        <v>0</v>
      </c>
      <c r="O905" s="37">
        <v>0</v>
      </c>
    </row>
    <row r="906" spans="1:15" x14ac:dyDescent="0.2">
      <c r="A906" s="36" t="s">
        <v>806</v>
      </c>
      <c r="B906" s="37" t="s">
        <v>20</v>
      </c>
      <c r="C906" s="37">
        <v>2</v>
      </c>
      <c r="D906" s="37">
        <v>6727272</v>
      </c>
      <c r="E906" s="37">
        <v>0</v>
      </c>
      <c r="F906" s="37">
        <v>2</v>
      </c>
      <c r="G906" s="37">
        <v>6727272</v>
      </c>
      <c r="H906" s="37">
        <v>6</v>
      </c>
      <c r="I906" s="37">
        <v>18181820</v>
      </c>
      <c r="J906" s="37">
        <v>3113636.5</v>
      </c>
      <c r="K906" s="37">
        <v>0</v>
      </c>
      <c r="L906" s="37">
        <v>0</v>
      </c>
      <c r="M906" s="37">
        <v>0</v>
      </c>
      <c r="N906" s="37">
        <v>8</v>
      </c>
      <c r="O906" s="37">
        <v>24909092</v>
      </c>
    </row>
    <row r="907" spans="1:15" x14ac:dyDescent="0.2">
      <c r="A907" s="36" t="s">
        <v>749</v>
      </c>
      <c r="B907" s="37" t="s">
        <v>20</v>
      </c>
      <c r="C907" s="37">
        <v>16</v>
      </c>
      <c r="D907" s="37">
        <v>32999999</v>
      </c>
      <c r="E907" s="37">
        <v>0</v>
      </c>
      <c r="F907" s="37">
        <v>16</v>
      </c>
      <c r="G907" s="37">
        <v>32999999</v>
      </c>
      <c r="H907" s="37">
        <v>5</v>
      </c>
      <c r="I907" s="37">
        <v>9318180</v>
      </c>
      <c r="J907" s="37">
        <v>2015151.3809523811</v>
      </c>
      <c r="K907" s="37">
        <v>0</v>
      </c>
      <c r="L907" s="37">
        <v>0</v>
      </c>
      <c r="M907" s="37">
        <v>0</v>
      </c>
      <c r="N907" s="37">
        <v>21</v>
      </c>
      <c r="O907" s="37">
        <v>42318179</v>
      </c>
    </row>
    <row r="908" spans="1:15" x14ac:dyDescent="0.2">
      <c r="A908" s="36" t="s">
        <v>3219</v>
      </c>
      <c r="B908" s="37" t="s">
        <v>11</v>
      </c>
      <c r="C908" s="37">
        <v>0</v>
      </c>
      <c r="D908" s="37">
        <v>0</v>
      </c>
      <c r="E908" s="37">
        <v>0</v>
      </c>
      <c r="F908" s="37">
        <v>0</v>
      </c>
      <c r="G908" s="37">
        <v>0</v>
      </c>
      <c r="H908" s="37">
        <v>5</v>
      </c>
      <c r="I908" s="37">
        <v>7672725</v>
      </c>
      <c r="J908" s="37">
        <v>1534545</v>
      </c>
      <c r="K908" s="37">
        <v>0</v>
      </c>
      <c r="L908" s="37">
        <v>0</v>
      </c>
      <c r="M908" s="37">
        <v>0</v>
      </c>
      <c r="N908" s="37">
        <v>5</v>
      </c>
      <c r="O908" s="37">
        <v>7672725</v>
      </c>
    </row>
    <row r="909" spans="1:15" x14ac:dyDescent="0.2">
      <c r="A909" s="36" t="s">
        <v>3220</v>
      </c>
      <c r="B909" s="37" t="s">
        <v>11</v>
      </c>
      <c r="C909" s="37">
        <v>0</v>
      </c>
      <c r="D909" s="37">
        <v>0</v>
      </c>
      <c r="E909" s="37">
        <v>0</v>
      </c>
      <c r="F909" s="37">
        <v>0</v>
      </c>
      <c r="G909" s="37">
        <v>0</v>
      </c>
      <c r="H909" s="37">
        <v>28</v>
      </c>
      <c r="I909" s="37">
        <v>37863630</v>
      </c>
      <c r="J909" s="37">
        <v>1352272.5</v>
      </c>
      <c r="K909" s="37">
        <v>16</v>
      </c>
      <c r="L909" s="37">
        <v>22459091</v>
      </c>
      <c r="M909" s="37">
        <v>21636360</v>
      </c>
      <c r="N909" s="37">
        <v>12</v>
      </c>
      <c r="O909" s="37">
        <v>16227270</v>
      </c>
    </row>
    <row r="910" spans="1:15" x14ac:dyDescent="0.2">
      <c r="A910" s="36" t="s">
        <v>3221</v>
      </c>
      <c r="B910" s="37" t="s">
        <v>11</v>
      </c>
      <c r="C910" s="37">
        <v>0</v>
      </c>
      <c r="D910" s="37">
        <v>0</v>
      </c>
      <c r="E910" s="37">
        <v>0</v>
      </c>
      <c r="F910" s="37">
        <v>0</v>
      </c>
      <c r="G910" s="37">
        <v>0</v>
      </c>
      <c r="H910" s="37">
        <v>11</v>
      </c>
      <c r="I910" s="37">
        <v>21968185</v>
      </c>
      <c r="J910" s="37">
        <v>1997107.7272727273</v>
      </c>
      <c r="K910" s="37">
        <v>7</v>
      </c>
      <c r="L910" s="37">
        <v>15281817</v>
      </c>
      <c r="M910" s="37">
        <v>13979754.090909092</v>
      </c>
      <c r="N910" s="37">
        <v>4</v>
      </c>
      <c r="O910" s="37">
        <v>7988430.9090909082</v>
      </c>
    </row>
    <row r="911" spans="1:15" x14ac:dyDescent="0.2">
      <c r="A911" s="36" t="s">
        <v>674</v>
      </c>
      <c r="B911" s="37" t="s">
        <v>11</v>
      </c>
      <c r="C911" s="37">
        <v>50</v>
      </c>
      <c r="D911" s="37">
        <v>0</v>
      </c>
      <c r="E911" s="37">
        <v>0</v>
      </c>
      <c r="F911" s="37">
        <v>50</v>
      </c>
      <c r="G911" s="37">
        <v>0</v>
      </c>
      <c r="H911" s="37">
        <v>40</v>
      </c>
      <c r="I911" s="37">
        <v>0</v>
      </c>
      <c r="J911" s="37">
        <v>0</v>
      </c>
      <c r="K911" s="37">
        <v>0</v>
      </c>
      <c r="L911" s="37">
        <v>0</v>
      </c>
      <c r="M911" s="37">
        <v>0</v>
      </c>
      <c r="N911" s="37">
        <v>90</v>
      </c>
      <c r="O911" s="37">
        <v>0</v>
      </c>
    </row>
    <row r="912" spans="1:15" x14ac:dyDescent="0.2">
      <c r="A912" s="36" t="s">
        <v>3222</v>
      </c>
      <c r="B912" s="37" t="s">
        <v>11</v>
      </c>
      <c r="C912" s="37">
        <v>0</v>
      </c>
      <c r="D912" s="37">
        <v>0</v>
      </c>
      <c r="E912" s="37">
        <v>0</v>
      </c>
      <c r="F912" s="37">
        <v>0</v>
      </c>
      <c r="G912" s="37">
        <v>0</v>
      </c>
      <c r="H912" s="37">
        <v>236</v>
      </c>
      <c r="I912" s="37">
        <v>723864377</v>
      </c>
      <c r="J912" s="37">
        <v>3067221.9364406778</v>
      </c>
      <c r="K912" s="37">
        <v>101</v>
      </c>
      <c r="L912" s="37">
        <v>306972714</v>
      </c>
      <c r="M912" s="37">
        <v>309789415.58050847</v>
      </c>
      <c r="N912" s="37">
        <v>135</v>
      </c>
      <c r="O912" s="37">
        <v>414074961.41949153</v>
      </c>
    </row>
    <row r="913" spans="1:15" x14ac:dyDescent="0.2">
      <c r="A913" s="36" t="s">
        <v>3223</v>
      </c>
      <c r="B913" s="37" t="s">
        <v>25</v>
      </c>
      <c r="C913" s="37">
        <v>0</v>
      </c>
      <c r="D913" s="37">
        <v>0</v>
      </c>
      <c r="E913" s="37">
        <v>0</v>
      </c>
      <c r="F913" s="37">
        <v>0</v>
      </c>
      <c r="G913" s="37">
        <v>0</v>
      </c>
      <c r="H913" s="37">
        <v>3</v>
      </c>
      <c r="I913" s="37">
        <v>31011819</v>
      </c>
      <c r="J913" s="37">
        <v>10337273</v>
      </c>
      <c r="K913" s="37">
        <v>2</v>
      </c>
      <c r="L913" s="37">
        <v>21854546</v>
      </c>
      <c r="M913" s="37">
        <v>20674546</v>
      </c>
      <c r="N913" s="37">
        <v>1</v>
      </c>
      <c r="O913" s="37">
        <v>10337273</v>
      </c>
    </row>
    <row r="914" spans="1:15" x14ac:dyDescent="0.2">
      <c r="A914" s="36" t="s">
        <v>3224</v>
      </c>
      <c r="B914" s="37" t="s">
        <v>11</v>
      </c>
      <c r="C914" s="37">
        <v>0</v>
      </c>
      <c r="D914" s="37">
        <v>0</v>
      </c>
      <c r="E914" s="37">
        <v>0</v>
      </c>
      <c r="F914" s="37">
        <v>0</v>
      </c>
      <c r="G914" s="37">
        <v>0</v>
      </c>
      <c r="H914" s="37">
        <v>4</v>
      </c>
      <c r="I914" s="37">
        <v>13703704</v>
      </c>
      <c r="J914" s="37">
        <v>3425926</v>
      </c>
      <c r="K914" s="37">
        <v>4</v>
      </c>
      <c r="L914" s="37">
        <v>14777776</v>
      </c>
      <c r="M914" s="37">
        <v>13703704</v>
      </c>
      <c r="N914" s="37">
        <v>0</v>
      </c>
      <c r="O914" s="37">
        <v>0</v>
      </c>
    </row>
    <row r="915" spans="1:15" x14ac:dyDescent="0.2">
      <c r="A915" s="36" t="s">
        <v>3225</v>
      </c>
      <c r="B915" s="37" t="s">
        <v>11</v>
      </c>
      <c r="C915" s="37">
        <v>0</v>
      </c>
      <c r="D915" s="37">
        <v>0</v>
      </c>
      <c r="E915" s="37">
        <v>0</v>
      </c>
      <c r="F915" s="37">
        <v>0</v>
      </c>
      <c r="G915" s="37">
        <v>0</v>
      </c>
      <c r="H915" s="37">
        <v>8</v>
      </c>
      <c r="I915" s="37">
        <v>17407408</v>
      </c>
      <c r="J915" s="37">
        <v>2175926</v>
      </c>
      <c r="K915" s="37">
        <v>8</v>
      </c>
      <c r="L915" s="37">
        <v>19629632</v>
      </c>
      <c r="M915" s="37">
        <v>17407408</v>
      </c>
      <c r="N915" s="37">
        <v>0</v>
      </c>
      <c r="O915" s="37">
        <v>0</v>
      </c>
    </row>
    <row r="916" spans="1:15" x14ac:dyDescent="0.2">
      <c r="A916" s="36" t="s">
        <v>3226</v>
      </c>
      <c r="B916" s="37" t="s">
        <v>20</v>
      </c>
      <c r="C916" s="37">
        <v>0</v>
      </c>
      <c r="D916" s="37">
        <v>0</v>
      </c>
      <c r="E916" s="37">
        <v>0</v>
      </c>
      <c r="F916" s="37">
        <v>0</v>
      </c>
      <c r="G916" s="37">
        <v>0</v>
      </c>
      <c r="H916" s="37">
        <v>5</v>
      </c>
      <c r="I916" s="37">
        <v>93545456</v>
      </c>
      <c r="J916" s="37">
        <v>18709091.199999999</v>
      </c>
      <c r="K916" s="37">
        <v>4</v>
      </c>
      <c r="L916" s="37">
        <v>72500001</v>
      </c>
      <c r="M916" s="37">
        <v>74836364.799999997</v>
      </c>
      <c r="N916" s="37">
        <v>1</v>
      </c>
      <c r="O916" s="37">
        <v>18709091.200000003</v>
      </c>
    </row>
    <row r="917" spans="1:15" x14ac:dyDescent="0.2">
      <c r="A917" s="36" t="s">
        <v>3227</v>
      </c>
      <c r="B917" s="37" t="s">
        <v>20</v>
      </c>
      <c r="C917" s="37">
        <v>0</v>
      </c>
      <c r="D917" s="37">
        <v>0</v>
      </c>
      <c r="E917" s="37">
        <v>0</v>
      </c>
      <c r="F917" s="37">
        <v>0</v>
      </c>
      <c r="G917" s="37">
        <v>0</v>
      </c>
      <c r="H917" s="37">
        <v>1</v>
      </c>
      <c r="I917" s="37">
        <v>12727273</v>
      </c>
      <c r="J917" s="37">
        <v>12727273</v>
      </c>
      <c r="K917" s="37">
        <v>1</v>
      </c>
      <c r="L917" s="37">
        <v>13636364</v>
      </c>
      <c r="M917" s="37">
        <v>12727273</v>
      </c>
      <c r="N917" s="37">
        <v>0</v>
      </c>
      <c r="O917" s="37">
        <v>0</v>
      </c>
    </row>
    <row r="918" spans="1:15" x14ac:dyDescent="0.2">
      <c r="A918" s="36" t="s">
        <v>3228</v>
      </c>
      <c r="B918" s="37" t="s">
        <v>20</v>
      </c>
      <c r="C918" s="37">
        <v>0</v>
      </c>
      <c r="D918" s="37">
        <v>0</v>
      </c>
      <c r="E918" s="37">
        <v>0</v>
      </c>
      <c r="F918" s="37">
        <v>0</v>
      </c>
      <c r="G918" s="37">
        <v>0</v>
      </c>
      <c r="H918" s="37">
        <v>15</v>
      </c>
      <c r="I918" s="37">
        <v>0</v>
      </c>
      <c r="J918" s="37">
        <v>0</v>
      </c>
      <c r="K918" s="37">
        <v>0</v>
      </c>
      <c r="L918" s="37">
        <v>0</v>
      </c>
      <c r="M918" s="37">
        <v>0</v>
      </c>
      <c r="N918" s="37">
        <v>15</v>
      </c>
      <c r="O918" s="37">
        <v>0</v>
      </c>
    </row>
    <row r="919" spans="1:15" x14ac:dyDescent="0.2">
      <c r="A919" s="36" t="s">
        <v>943</v>
      </c>
      <c r="B919" s="37" t="s">
        <v>11</v>
      </c>
      <c r="C919" s="37">
        <v>2</v>
      </c>
      <c r="D919" s="37">
        <v>31636362</v>
      </c>
      <c r="E919" s="37">
        <v>0</v>
      </c>
      <c r="F919" s="37">
        <v>2</v>
      </c>
      <c r="G919" s="37">
        <v>31636362</v>
      </c>
      <c r="H919" s="37">
        <v>2</v>
      </c>
      <c r="I919" s="37">
        <v>31818182</v>
      </c>
      <c r="J919" s="37">
        <v>15863636</v>
      </c>
      <c r="K919" s="37">
        <v>4</v>
      </c>
      <c r="L919" s="37">
        <v>62709092</v>
      </c>
      <c r="M919" s="37">
        <v>63454544</v>
      </c>
      <c r="N919" s="37">
        <v>0</v>
      </c>
      <c r="O919" s="37">
        <v>0</v>
      </c>
    </row>
    <row r="920" spans="1:15" x14ac:dyDescent="0.2">
      <c r="A920" s="36" t="s">
        <v>3229</v>
      </c>
      <c r="B920" s="37" t="s">
        <v>20</v>
      </c>
      <c r="C920" s="37">
        <v>0</v>
      </c>
      <c r="D920" s="37">
        <v>0</v>
      </c>
      <c r="E920" s="37">
        <v>0</v>
      </c>
      <c r="F920" s="37">
        <v>0</v>
      </c>
      <c r="G920" s="37">
        <v>0</v>
      </c>
      <c r="H920" s="37">
        <v>28</v>
      </c>
      <c r="I920" s="37">
        <v>307636364</v>
      </c>
      <c r="J920" s="37">
        <v>10987013</v>
      </c>
      <c r="K920" s="37">
        <v>16</v>
      </c>
      <c r="L920" s="37">
        <v>172672723</v>
      </c>
      <c r="M920" s="37">
        <v>175792208</v>
      </c>
      <c r="N920" s="37">
        <v>12</v>
      </c>
      <c r="O920" s="37">
        <v>131844156</v>
      </c>
    </row>
    <row r="921" spans="1:15" x14ac:dyDescent="0.2">
      <c r="A921" s="36" t="s">
        <v>3230</v>
      </c>
      <c r="B921" s="37" t="s">
        <v>25</v>
      </c>
      <c r="C921" s="37">
        <v>0</v>
      </c>
      <c r="D921" s="37">
        <v>0</v>
      </c>
      <c r="E921" s="37">
        <v>0</v>
      </c>
      <c r="F921" s="37">
        <v>0</v>
      </c>
      <c r="G921" s="37">
        <v>0</v>
      </c>
      <c r="H921" s="37">
        <v>1</v>
      </c>
      <c r="I921" s="37">
        <v>32454545</v>
      </c>
      <c r="J921" s="37">
        <v>32454545</v>
      </c>
      <c r="K921" s="37">
        <v>0</v>
      </c>
      <c r="L921" s="37">
        <v>0</v>
      </c>
      <c r="M921" s="37">
        <v>0</v>
      </c>
      <c r="N921" s="37">
        <v>1</v>
      </c>
      <c r="O921" s="37">
        <v>32454545</v>
      </c>
    </row>
    <row r="922" spans="1:15" x14ac:dyDescent="0.2">
      <c r="A922" s="36" t="s">
        <v>3231</v>
      </c>
      <c r="B922" s="37" t="s">
        <v>11</v>
      </c>
      <c r="C922" s="37">
        <v>0</v>
      </c>
      <c r="D922" s="37">
        <v>0</v>
      </c>
      <c r="E922" s="37">
        <v>0</v>
      </c>
      <c r="F922" s="37">
        <v>0</v>
      </c>
      <c r="G922" s="37">
        <v>0</v>
      </c>
      <c r="H922" s="37">
        <v>3</v>
      </c>
      <c r="I922" s="37">
        <v>14345454</v>
      </c>
      <c r="J922" s="37">
        <v>4781818</v>
      </c>
      <c r="K922" s="37">
        <v>0</v>
      </c>
      <c r="L922" s="37">
        <v>0</v>
      </c>
      <c r="M922" s="37">
        <v>0</v>
      </c>
      <c r="N922" s="37">
        <v>3</v>
      </c>
      <c r="O922" s="37">
        <v>14345454</v>
      </c>
    </row>
    <row r="923" spans="1:15" x14ac:dyDescent="0.2">
      <c r="A923" s="36" t="s">
        <v>3232</v>
      </c>
      <c r="B923" s="37" t="s">
        <v>11</v>
      </c>
      <c r="C923" s="37">
        <v>0</v>
      </c>
      <c r="D923" s="37">
        <v>0</v>
      </c>
      <c r="E923" s="37">
        <v>0</v>
      </c>
      <c r="F923" s="37">
        <v>0</v>
      </c>
      <c r="G923" s="37">
        <v>0</v>
      </c>
      <c r="H923" s="37">
        <v>3</v>
      </c>
      <c r="I923" s="37">
        <v>8863635</v>
      </c>
      <c r="J923" s="37">
        <v>2954545</v>
      </c>
      <c r="K923" s="37">
        <v>0</v>
      </c>
      <c r="L923" s="37">
        <v>0</v>
      </c>
      <c r="M923" s="37">
        <v>0</v>
      </c>
      <c r="N923" s="37">
        <v>3</v>
      </c>
      <c r="O923" s="37">
        <v>8863635</v>
      </c>
    </row>
    <row r="924" spans="1:15" x14ac:dyDescent="0.2">
      <c r="A924" s="36" t="s">
        <v>3233</v>
      </c>
      <c r="B924" s="37" t="s">
        <v>11</v>
      </c>
      <c r="C924" s="37">
        <v>0</v>
      </c>
      <c r="D924" s="37">
        <v>0</v>
      </c>
      <c r="E924" s="37">
        <v>0</v>
      </c>
      <c r="F924" s="37">
        <v>0</v>
      </c>
      <c r="G924" s="37">
        <v>0</v>
      </c>
      <c r="H924" s="37">
        <v>2</v>
      </c>
      <c r="I924" s="37">
        <v>5836364</v>
      </c>
      <c r="J924" s="37">
        <v>2918182</v>
      </c>
      <c r="K924" s="37">
        <v>2</v>
      </c>
      <c r="L924" s="37">
        <v>5454546</v>
      </c>
      <c r="M924" s="37">
        <v>5836364</v>
      </c>
      <c r="N924" s="37">
        <v>0</v>
      </c>
      <c r="O924" s="37">
        <v>0</v>
      </c>
    </row>
    <row r="925" spans="1:15" x14ac:dyDescent="0.2">
      <c r="A925" s="36" t="s">
        <v>3234</v>
      </c>
      <c r="B925" s="37" t="s">
        <v>11</v>
      </c>
      <c r="C925" s="37">
        <v>0</v>
      </c>
      <c r="D925" s="37">
        <v>0</v>
      </c>
      <c r="E925" s="37">
        <v>0</v>
      </c>
      <c r="F925" s="37">
        <v>0</v>
      </c>
      <c r="G925" s="37">
        <v>0</v>
      </c>
      <c r="H925" s="37">
        <v>2</v>
      </c>
      <c r="I925" s="37">
        <v>3418182</v>
      </c>
      <c r="J925" s="37">
        <v>1709091</v>
      </c>
      <c r="K925" s="37">
        <v>0</v>
      </c>
      <c r="L925" s="37">
        <v>0</v>
      </c>
      <c r="M925" s="37">
        <v>0</v>
      </c>
      <c r="N925" s="37">
        <v>2</v>
      </c>
      <c r="O925" s="37">
        <v>3418182</v>
      </c>
    </row>
    <row r="926" spans="1:15" x14ac:dyDescent="0.2">
      <c r="A926" s="36" t="s">
        <v>3235</v>
      </c>
      <c r="B926" s="37" t="s">
        <v>11</v>
      </c>
      <c r="C926" s="37">
        <v>0</v>
      </c>
      <c r="D926" s="37">
        <v>0</v>
      </c>
      <c r="E926" s="37">
        <v>0</v>
      </c>
      <c r="F926" s="37">
        <v>0</v>
      </c>
      <c r="G926" s="37">
        <v>0</v>
      </c>
      <c r="H926" s="37">
        <v>1</v>
      </c>
      <c r="I926" s="37">
        <v>3731818</v>
      </c>
      <c r="J926" s="37">
        <v>3731818</v>
      </c>
      <c r="K926" s="37">
        <v>1</v>
      </c>
      <c r="L926" s="37">
        <v>4636363</v>
      </c>
      <c r="M926" s="37">
        <v>3731818</v>
      </c>
      <c r="N926" s="37">
        <v>0</v>
      </c>
      <c r="O926" s="37">
        <v>0</v>
      </c>
    </row>
    <row r="927" spans="1:15" x14ac:dyDescent="0.2">
      <c r="A927" s="36" t="s">
        <v>3236</v>
      </c>
      <c r="B927" s="37" t="s">
        <v>11</v>
      </c>
      <c r="C927" s="37">
        <v>0</v>
      </c>
      <c r="D927" s="37">
        <v>0</v>
      </c>
      <c r="E927" s="37">
        <v>0</v>
      </c>
      <c r="F927" s="37">
        <v>0</v>
      </c>
      <c r="G927" s="37">
        <v>0</v>
      </c>
      <c r="H927" s="37">
        <v>2</v>
      </c>
      <c r="I927" s="37">
        <v>19000000</v>
      </c>
      <c r="J927" s="37">
        <v>9500000</v>
      </c>
      <c r="K927" s="37">
        <v>1</v>
      </c>
      <c r="L927" s="37">
        <v>10445455</v>
      </c>
      <c r="M927" s="37">
        <v>9500000</v>
      </c>
      <c r="N927" s="37">
        <v>1</v>
      </c>
      <c r="O927" s="37">
        <v>9500000</v>
      </c>
    </row>
    <row r="928" spans="1:15" x14ac:dyDescent="0.2">
      <c r="A928" s="36" t="s">
        <v>3237</v>
      </c>
      <c r="B928" s="37" t="s">
        <v>11</v>
      </c>
      <c r="C928" s="37">
        <v>0</v>
      </c>
      <c r="D928" s="37">
        <v>0</v>
      </c>
      <c r="E928" s="37">
        <v>0</v>
      </c>
      <c r="F928" s="37">
        <v>0</v>
      </c>
      <c r="G928" s="37">
        <v>0</v>
      </c>
      <c r="H928" s="37">
        <v>1</v>
      </c>
      <c r="I928" s="37">
        <v>14700000</v>
      </c>
      <c r="J928" s="37">
        <v>14700000</v>
      </c>
      <c r="K928" s="37">
        <v>1</v>
      </c>
      <c r="L928" s="37">
        <v>15900000</v>
      </c>
      <c r="M928" s="37">
        <v>14700000</v>
      </c>
      <c r="N928" s="37">
        <v>0</v>
      </c>
      <c r="O928" s="37">
        <v>0</v>
      </c>
    </row>
    <row r="929" spans="1:15" x14ac:dyDescent="0.2">
      <c r="A929" s="36" t="s">
        <v>3238</v>
      </c>
      <c r="B929" s="37" t="s">
        <v>11</v>
      </c>
      <c r="C929" s="37">
        <v>0</v>
      </c>
      <c r="D929" s="37">
        <v>0</v>
      </c>
      <c r="E929" s="37">
        <v>0</v>
      </c>
      <c r="F929" s="37">
        <v>0</v>
      </c>
      <c r="G929" s="37">
        <v>0</v>
      </c>
      <c r="H929" s="37">
        <v>1</v>
      </c>
      <c r="I929" s="37">
        <v>3503636</v>
      </c>
      <c r="J929" s="37">
        <v>3503636</v>
      </c>
      <c r="K929" s="37">
        <v>0</v>
      </c>
      <c r="L929" s="37">
        <v>0</v>
      </c>
      <c r="M929" s="37">
        <v>0</v>
      </c>
      <c r="N929" s="37">
        <v>1</v>
      </c>
      <c r="O929" s="37">
        <v>3503636</v>
      </c>
    </row>
    <row r="930" spans="1:15" x14ac:dyDescent="0.2">
      <c r="A930" s="36" t="s">
        <v>457</v>
      </c>
      <c r="B930" s="37" t="s">
        <v>11</v>
      </c>
      <c r="C930" s="37">
        <v>4</v>
      </c>
      <c r="D930" s="37">
        <v>16818179</v>
      </c>
      <c r="E930" s="37">
        <v>0</v>
      </c>
      <c r="F930" s="37">
        <v>4</v>
      </c>
      <c r="G930" s="37">
        <v>16818179</v>
      </c>
      <c r="H930" s="37">
        <v>1</v>
      </c>
      <c r="I930" s="37">
        <v>3318182</v>
      </c>
      <c r="J930" s="37">
        <v>4027272.2</v>
      </c>
      <c r="K930" s="37">
        <v>2</v>
      </c>
      <c r="L930" s="37">
        <v>6527273</v>
      </c>
      <c r="M930" s="37">
        <v>8054544.4000000004</v>
      </c>
      <c r="N930" s="37">
        <v>3</v>
      </c>
      <c r="O930" s="37">
        <v>12081816.6</v>
      </c>
    </row>
    <row r="931" spans="1:15" x14ac:dyDescent="0.2">
      <c r="A931" s="36" t="s">
        <v>2179</v>
      </c>
      <c r="B931" s="37" t="s">
        <v>11</v>
      </c>
      <c r="C931" s="37">
        <v>21</v>
      </c>
      <c r="D931" s="37">
        <v>65589192</v>
      </c>
      <c r="E931" s="37">
        <v>0</v>
      </c>
      <c r="F931" s="37">
        <v>21</v>
      </c>
      <c r="G931" s="37">
        <v>65589192.375</v>
      </c>
      <c r="H931" s="37">
        <v>3</v>
      </c>
      <c r="I931" s="37">
        <v>8509092</v>
      </c>
      <c r="J931" s="37">
        <v>3087428.515625</v>
      </c>
      <c r="K931" s="37">
        <v>11</v>
      </c>
      <c r="L931" s="37">
        <v>30999999</v>
      </c>
      <c r="M931" s="37">
        <v>33961713.671875</v>
      </c>
      <c r="N931" s="37">
        <v>13</v>
      </c>
      <c r="O931" s="37">
        <v>40136570.703125</v>
      </c>
    </row>
    <row r="932" spans="1:15" x14ac:dyDescent="0.2">
      <c r="A932" s="36" t="s">
        <v>3239</v>
      </c>
      <c r="B932" s="37" t="s">
        <v>11</v>
      </c>
      <c r="C932" s="37">
        <v>0</v>
      </c>
      <c r="D932" s="37">
        <v>0</v>
      </c>
      <c r="E932" s="37">
        <v>0</v>
      </c>
      <c r="F932" s="37">
        <v>0</v>
      </c>
      <c r="G932" s="37">
        <v>0</v>
      </c>
      <c r="H932" s="37">
        <v>1</v>
      </c>
      <c r="I932" s="37">
        <v>7000000</v>
      </c>
      <c r="J932" s="37">
        <v>7000000</v>
      </c>
      <c r="K932" s="37">
        <v>1</v>
      </c>
      <c r="L932" s="37">
        <v>7318182</v>
      </c>
      <c r="M932" s="37">
        <v>7000000</v>
      </c>
      <c r="N932" s="37">
        <v>0</v>
      </c>
      <c r="O932" s="37">
        <v>0</v>
      </c>
    </row>
    <row r="933" spans="1:15" x14ac:dyDescent="0.2">
      <c r="A933" s="36" t="s">
        <v>3240</v>
      </c>
      <c r="B933" s="37" t="s">
        <v>3241</v>
      </c>
      <c r="C933" s="37">
        <v>0</v>
      </c>
      <c r="D933" s="37">
        <v>0</v>
      </c>
      <c r="E933" s="37">
        <v>0</v>
      </c>
      <c r="F933" s="37">
        <v>0</v>
      </c>
      <c r="G933" s="37">
        <v>0</v>
      </c>
      <c r="H933" s="37">
        <v>1</v>
      </c>
      <c r="I933" s="37">
        <v>1150000</v>
      </c>
      <c r="J933" s="37">
        <v>1150000</v>
      </c>
      <c r="K933" s="37">
        <v>1</v>
      </c>
      <c r="L933" s="37">
        <v>1409091</v>
      </c>
      <c r="M933" s="37">
        <v>1150000</v>
      </c>
      <c r="N933" s="37">
        <v>0</v>
      </c>
      <c r="O933" s="37">
        <v>0</v>
      </c>
    </row>
    <row r="934" spans="1:15" x14ac:dyDescent="0.2">
      <c r="A934" s="36" t="s">
        <v>3242</v>
      </c>
      <c r="B934" s="37" t="s">
        <v>11</v>
      </c>
      <c r="C934" s="37">
        <v>0</v>
      </c>
      <c r="D934" s="37">
        <v>0</v>
      </c>
      <c r="E934" s="37">
        <v>0</v>
      </c>
      <c r="F934" s="37">
        <v>0</v>
      </c>
      <c r="G934" s="37">
        <v>0</v>
      </c>
      <c r="H934" s="37">
        <v>20</v>
      </c>
      <c r="I934" s="37">
        <v>27054540</v>
      </c>
      <c r="J934" s="37">
        <v>1352727</v>
      </c>
      <c r="K934" s="37">
        <v>0</v>
      </c>
      <c r="L934" s="37">
        <v>0</v>
      </c>
      <c r="M934" s="37">
        <v>0</v>
      </c>
      <c r="N934" s="37">
        <v>20</v>
      </c>
      <c r="O934" s="37">
        <v>27054540</v>
      </c>
    </row>
    <row r="935" spans="1:15" x14ac:dyDescent="0.2">
      <c r="A935" s="36" t="s">
        <v>3243</v>
      </c>
      <c r="B935" s="37" t="s">
        <v>11</v>
      </c>
      <c r="C935" s="37">
        <v>0</v>
      </c>
      <c r="D935" s="37">
        <v>0</v>
      </c>
      <c r="E935" s="37">
        <v>0</v>
      </c>
      <c r="F935" s="37">
        <v>0</v>
      </c>
      <c r="G935" s="37">
        <v>0</v>
      </c>
      <c r="H935" s="37">
        <v>5</v>
      </c>
      <c r="I935" s="37">
        <v>7827275</v>
      </c>
      <c r="J935" s="37">
        <v>1565455</v>
      </c>
      <c r="K935" s="37">
        <v>0</v>
      </c>
      <c r="L935" s="37">
        <v>0</v>
      </c>
      <c r="M935" s="37">
        <v>0</v>
      </c>
      <c r="N935" s="37">
        <v>5</v>
      </c>
      <c r="O935" s="37">
        <v>7827275</v>
      </c>
    </row>
    <row r="936" spans="1:15" x14ac:dyDescent="0.2">
      <c r="A936" s="36" t="s">
        <v>3244</v>
      </c>
      <c r="B936" s="37" t="s">
        <v>20</v>
      </c>
      <c r="C936" s="37">
        <v>0</v>
      </c>
      <c r="D936" s="37">
        <v>0</v>
      </c>
      <c r="E936" s="37">
        <v>0</v>
      </c>
      <c r="F936" s="37">
        <v>0</v>
      </c>
      <c r="G936" s="37">
        <v>0</v>
      </c>
      <c r="H936" s="37">
        <v>17</v>
      </c>
      <c r="I936" s="37">
        <v>303455457</v>
      </c>
      <c r="J936" s="37">
        <v>17850321</v>
      </c>
      <c r="K936" s="37">
        <v>10</v>
      </c>
      <c r="L936" s="37">
        <v>172409090</v>
      </c>
      <c r="M936" s="37">
        <v>178503210</v>
      </c>
      <c r="N936" s="37">
        <v>7</v>
      </c>
      <c r="O936" s="37">
        <v>124952247</v>
      </c>
    </row>
    <row r="937" spans="1:15" x14ac:dyDescent="0.2">
      <c r="A937" s="36" t="s">
        <v>3245</v>
      </c>
      <c r="B937" s="37" t="s">
        <v>11</v>
      </c>
      <c r="C937" s="37">
        <v>0</v>
      </c>
      <c r="D937" s="37">
        <v>0</v>
      </c>
      <c r="E937" s="37">
        <v>0</v>
      </c>
      <c r="F937" s="37">
        <v>0</v>
      </c>
      <c r="G937" s="37">
        <v>0</v>
      </c>
      <c r="H937" s="37">
        <v>9</v>
      </c>
      <c r="I937" s="37">
        <v>0</v>
      </c>
      <c r="J937" s="37">
        <v>0</v>
      </c>
      <c r="K937" s="37">
        <v>0</v>
      </c>
      <c r="L937" s="37">
        <v>0</v>
      </c>
      <c r="M937" s="37">
        <v>0</v>
      </c>
      <c r="N937" s="37">
        <v>9</v>
      </c>
      <c r="O937" s="37">
        <v>0</v>
      </c>
    </row>
    <row r="938" spans="1:15" x14ac:dyDescent="0.2">
      <c r="A938" s="36" t="s">
        <v>3246</v>
      </c>
      <c r="B938" s="37" t="s">
        <v>11</v>
      </c>
      <c r="C938" s="37">
        <v>0</v>
      </c>
      <c r="D938" s="37">
        <v>0</v>
      </c>
      <c r="E938" s="37">
        <v>0</v>
      </c>
      <c r="F938" s="37">
        <v>0</v>
      </c>
      <c r="G938" s="37">
        <v>0</v>
      </c>
      <c r="H938" s="37">
        <v>3</v>
      </c>
      <c r="I938" s="37">
        <v>26727273</v>
      </c>
      <c r="J938" s="37">
        <v>8909091</v>
      </c>
      <c r="K938" s="37">
        <v>3</v>
      </c>
      <c r="L938" s="37">
        <v>28609092</v>
      </c>
      <c r="M938" s="37">
        <v>26727273</v>
      </c>
      <c r="N938" s="37">
        <v>0</v>
      </c>
      <c r="O938" s="37">
        <v>0</v>
      </c>
    </row>
    <row r="939" spans="1:15" x14ac:dyDescent="0.2">
      <c r="A939" s="36" t="s">
        <v>3247</v>
      </c>
      <c r="B939" s="37" t="s">
        <v>11</v>
      </c>
      <c r="C939" s="37">
        <v>0</v>
      </c>
      <c r="D939" s="37">
        <v>0</v>
      </c>
      <c r="E939" s="37">
        <v>0</v>
      </c>
      <c r="F939" s="37">
        <v>0</v>
      </c>
      <c r="G939" s="37">
        <v>0</v>
      </c>
      <c r="H939" s="37">
        <v>3</v>
      </c>
      <c r="I939" s="37">
        <v>6000000</v>
      </c>
      <c r="J939" s="37">
        <v>2000000</v>
      </c>
      <c r="K939" s="37">
        <v>3</v>
      </c>
      <c r="L939" s="37">
        <v>6518181</v>
      </c>
      <c r="M939" s="37">
        <v>6000000</v>
      </c>
      <c r="N939" s="37">
        <v>0</v>
      </c>
      <c r="O939" s="37">
        <v>0</v>
      </c>
    </row>
    <row r="940" spans="1:15" x14ac:dyDescent="0.2">
      <c r="A940" s="36" t="s">
        <v>3248</v>
      </c>
      <c r="B940" s="37" t="s">
        <v>400</v>
      </c>
      <c r="C940" s="37">
        <v>0</v>
      </c>
      <c r="D940" s="37">
        <v>0</v>
      </c>
      <c r="E940" s="37">
        <v>0</v>
      </c>
      <c r="F940" s="37">
        <v>0</v>
      </c>
      <c r="G940" s="37">
        <v>0</v>
      </c>
      <c r="H940" s="37">
        <v>10</v>
      </c>
      <c r="I940" s="37">
        <v>454550</v>
      </c>
      <c r="J940" s="37">
        <v>45455</v>
      </c>
      <c r="K940" s="37">
        <v>0</v>
      </c>
      <c r="L940" s="37">
        <v>0</v>
      </c>
      <c r="M940" s="37">
        <v>0</v>
      </c>
      <c r="N940" s="37">
        <v>10</v>
      </c>
      <c r="O940" s="37">
        <v>454550</v>
      </c>
    </row>
    <row r="941" spans="1:15" x14ac:dyDescent="0.2">
      <c r="A941" s="36" t="s">
        <v>3249</v>
      </c>
      <c r="B941" s="37" t="s">
        <v>25</v>
      </c>
      <c r="C941" s="37">
        <v>0</v>
      </c>
      <c r="D941" s="37">
        <v>0</v>
      </c>
      <c r="E941" s="37">
        <v>0</v>
      </c>
      <c r="F941" s="37">
        <v>0</v>
      </c>
      <c r="G941" s="37">
        <v>0</v>
      </c>
      <c r="H941" s="37">
        <v>5</v>
      </c>
      <c r="I941" s="37">
        <v>36363635</v>
      </c>
      <c r="J941" s="37">
        <v>7272727</v>
      </c>
      <c r="K941" s="37">
        <v>2</v>
      </c>
      <c r="L941" s="37">
        <v>15618182</v>
      </c>
      <c r="M941" s="37">
        <v>14545454</v>
      </c>
      <c r="N941" s="37">
        <v>3</v>
      </c>
      <c r="O941" s="37">
        <v>21818181</v>
      </c>
    </row>
    <row r="942" spans="1:15" x14ac:dyDescent="0.2">
      <c r="A942" s="36" t="s">
        <v>902</v>
      </c>
      <c r="B942" s="37" t="s">
        <v>11</v>
      </c>
      <c r="C942" s="37">
        <v>2</v>
      </c>
      <c r="D942" s="37">
        <v>3363636</v>
      </c>
      <c r="E942" s="37">
        <v>0</v>
      </c>
      <c r="F942" s="37">
        <v>2</v>
      </c>
      <c r="G942" s="37">
        <v>3363636</v>
      </c>
      <c r="H942" s="37">
        <v>2</v>
      </c>
      <c r="I942" s="37">
        <v>3636364</v>
      </c>
      <c r="J942" s="37">
        <v>1750000</v>
      </c>
      <c r="K942" s="37">
        <v>1</v>
      </c>
      <c r="L942" s="37">
        <v>1818182</v>
      </c>
      <c r="M942" s="37">
        <v>1750000</v>
      </c>
      <c r="N942" s="37">
        <v>3</v>
      </c>
      <c r="O942" s="37">
        <v>5250000</v>
      </c>
    </row>
    <row r="943" spans="1:15" x14ac:dyDescent="0.2">
      <c r="A943" s="36" t="s">
        <v>3250</v>
      </c>
      <c r="B943" s="37" t="s">
        <v>11</v>
      </c>
      <c r="C943" s="37">
        <v>0</v>
      </c>
      <c r="D943" s="37">
        <v>0</v>
      </c>
      <c r="E943" s="37">
        <v>0</v>
      </c>
      <c r="F943" s="37">
        <v>0</v>
      </c>
      <c r="G943" s="37">
        <v>0</v>
      </c>
      <c r="H943" s="37">
        <v>2</v>
      </c>
      <c r="I943" s="37">
        <v>3963636</v>
      </c>
      <c r="J943" s="37">
        <v>1981818</v>
      </c>
      <c r="K943" s="37">
        <v>0</v>
      </c>
      <c r="L943" s="37">
        <v>0</v>
      </c>
      <c r="M943" s="37">
        <v>0</v>
      </c>
      <c r="N943" s="37">
        <v>2</v>
      </c>
      <c r="O943" s="37">
        <v>3963636</v>
      </c>
    </row>
    <row r="944" spans="1:15" x14ac:dyDescent="0.2">
      <c r="A944" s="36" t="s">
        <v>2105</v>
      </c>
      <c r="B944" s="37" t="s">
        <v>11</v>
      </c>
      <c r="C944" s="37">
        <v>0</v>
      </c>
      <c r="D944" s="37">
        <v>0</v>
      </c>
      <c r="E944" s="37">
        <v>0</v>
      </c>
      <c r="F944" s="37">
        <v>0</v>
      </c>
      <c r="G944" s="37">
        <v>0</v>
      </c>
      <c r="H944" s="37">
        <v>20</v>
      </c>
      <c r="I944" s="37">
        <v>1727280</v>
      </c>
      <c r="J944" s="37">
        <v>86364</v>
      </c>
      <c r="K944" s="37">
        <v>0</v>
      </c>
      <c r="L944" s="37">
        <v>0</v>
      </c>
      <c r="M944" s="37">
        <v>0</v>
      </c>
      <c r="N944" s="37">
        <v>20</v>
      </c>
      <c r="O944" s="37">
        <v>1727280</v>
      </c>
    </row>
    <row r="945" spans="1:15" x14ac:dyDescent="0.2">
      <c r="A945" s="36" t="s">
        <v>752</v>
      </c>
      <c r="B945" s="37" t="s">
        <v>11</v>
      </c>
      <c r="C945" s="37">
        <v>20</v>
      </c>
      <c r="D945" s="37">
        <v>1818180</v>
      </c>
      <c r="E945" s="37">
        <v>0</v>
      </c>
      <c r="F945" s="37">
        <v>20</v>
      </c>
      <c r="G945" s="37">
        <v>1818180</v>
      </c>
      <c r="H945" s="37">
        <v>15</v>
      </c>
      <c r="I945" s="37">
        <v>1431825</v>
      </c>
      <c r="J945" s="37">
        <v>92857.28571428571</v>
      </c>
      <c r="K945" s="37">
        <v>0</v>
      </c>
      <c r="L945" s="37">
        <v>0</v>
      </c>
      <c r="M945" s="37">
        <v>0</v>
      </c>
      <c r="N945" s="37">
        <v>35</v>
      </c>
      <c r="O945" s="37">
        <v>3250005</v>
      </c>
    </row>
    <row r="946" spans="1:15" x14ac:dyDescent="0.2">
      <c r="A946" s="36" t="s">
        <v>753</v>
      </c>
      <c r="B946" s="37" t="s">
        <v>11</v>
      </c>
      <c r="C946" s="37">
        <v>20</v>
      </c>
      <c r="D946" s="37">
        <v>1818180</v>
      </c>
      <c r="E946" s="37">
        <v>0</v>
      </c>
      <c r="F946" s="37">
        <v>20</v>
      </c>
      <c r="G946" s="37">
        <v>1818180</v>
      </c>
      <c r="H946" s="37">
        <v>15</v>
      </c>
      <c r="I946" s="37">
        <v>1431825</v>
      </c>
      <c r="J946" s="37">
        <v>92857.28571428571</v>
      </c>
      <c r="K946" s="37">
        <v>0</v>
      </c>
      <c r="L946" s="37">
        <v>0</v>
      </c>
      <c r="M946" s="37">
        <v>0</v>
      </c>
      <c r="N946" s="37">
        <v>35</v>
      </c>
      <c r="O946" s="37">
        <v>3250005</v>
      </c>
    </row>
    <row r="947" spans="1:15" x14ac:dyDescent="0.2">
      <c r="A947" s="36" t="s">
        <v>754</v>
      </c>
      <c r="B947" s="37" t="s">
        <v>11</v>
      </c>
      <c r="C947" s="37">
        <v>10</v>
      </c>
      <c r="D947" s="37">
        <v>909090</v>
      </c>
      <c r="E947" s="37">
        <v>0</v>
      </c>
      <c r="F947" s="37">
        <v>10</v>
      </c>
      <c r="G947" s="37">
        <v>909090</v>
      </c>
      <c r="H947" s="37">
        <v>15</v>
      </c>
      <c r="I947" s="37">
        <v>1431825</v>
      </c>
      <c r="J947" s="37">
        <v>93636.6</v>
      </c>
      <c r="K947" s="37">
        <v>0</v>
      </c>
      <c r="L947" s="37">
        <v>0</v>
      </c>
      <c r="M947" s="37">
        <v>0</v>
      </c>
      <c r="N947" s="37">
        <v>25</v>
      </c>
      <c r="O947" s="37">
        <v>2340915</v>
      </c>
    </row>
    <row r="948" spans="1:15" x14ac:dyDescent="0.2">
      <c r="A948" s="36" t="s">
        <v>777</v>
      </c>
      <c r="B948" s="37" t="s">
        <v>11</v>
      </c>
      <c r="C948" s="37">
        <v>10</v>
      </c>
      <c r="D948" s="37">
        <v>1545450</v>
      </c>
      <c r="E948" s="37">
        <v>0</v>
      </c>
      <c r="F948" s="37">
        <v>10</v>
      </c>
      <c r="G948" s="37">
        <v>1545450</v>
      </c>
      <c r="H948" s="37">
        <v>5</v>
      </c>
      <c r="I948" s="37">
        <v>781820</v>
      </c>
      <c r="J948" s="37">
        <v>155151.33333333334</v>
      </c>
      <c r="K948" s="37">
        <v>0</v>
      </c>
      <c r="L948" s="37">
        <v>0</v>
      </c>
      <c r="M948" s="37">
        <v>0</v>
      </c>
      <c r="N948" s="37">
        <v>15</v>
      </c>
      <c r="O948" s="37">
        <v>2327270</v>
      </c>
    </row>
    <row r="949" spans="1:15" x14ac:dyDescent="0.2">
      <c r="A949" s="36" t="s">
        <v>3251</v>
      </c>
      <c r="B949" s="37" t="s">
        <v>11</v>
      </c>
      <c r="C949" s="37">
        <v>0</v>
      </c>
      <c r="D949" s="37">
        <v>0</v>
      </c>
      <c r="E949" s="37">
        <v>0</v>
      </c>
      <c r="F949" s="37">
        <v>0</v>
      </c>
      <c r="G949" s="37">
        <v>0</v>
      </c>
      <c r="H949" s="37">
        <v>2</v>
      </c>
      <c r="I949" s="37">
        <v>598182</v>
      </c>
      <c r="J949" s="37">
        <v>299091</v>
      </c>
      <c r="K949" s="37">
        <v>0</v>
      </c>
      <c r="L949" s="37">
        <v>0</v>
      </c>
      <c r="M949" s="37">
        <v>0</v>
      </c>
      <c r="N949" s="37">
        <v>2</v>
      </c>
      <c r="O949" s="37">
        <v>598182</v>
      </c>
    </row>
    <row r="950" spans="1:15" x14ac:dyDescent="0.2">
      <c r="A950" s="36" t="s">
        <v>3252</v>
      </c>
      <c r="B950" s="37" t="s">
        <v>171</v>
      </c>
      <c r="C950" s="37">
        <v>0</v>
      </c>
      <c r="D950" s="37">
        <v>0</v>
      </c>
      <c r="E950" s="37">
        <v>0</v>
      </c>
      <c r="F950" s="37">
        <v>0</v>
      </c>
      <c r="G950" s="37">
        <v>0</v>
      </c>
      <c r="H950" s="37">
        <v>6</v>
      </c>
      <c r="I950" s="37">
        <v>0</v>
      </c>
      <c r="J950" s="37">
        <v>0</v>
      </c>
      <c r="K950" s="37">
        <v>0</v>
      </c>
      <c r="L950" s="37">
        <v>0</v>
      </c>
      <c r="M950" s="37">
        <v>0</v>
      </c>
      <c r="N950" s="37">
        <v>6</v>
      </c>
      <c r="O950" s="37">
        <v>0</v>
      </c>
    </row>
    <row r="951" spans="1:15" x14ac:dyDescent="0.2">
      <c r="A951" s="36" t="s">
        <v>938</v>
      </c>
      <c r="B951" s="37" t="s">
        <v>11</v>
      </c>
      <c r="C951" s="37">
        <v>1</v>
      </c>
      <c r="D951" s="37">
        <v>18312727</v>
      </c>
      <c r="E951" s="37">
        <v>0</v>
      </c>
      <c r="F951" s="37">
        <v>1</v>
      </c>
      <c r="G951" s="37">
        <v>18312727</v>
      </c>
      <c r="H951" s="37">
        <v>4</v>
      </c>
      <c r="I951" s="37">
        <v>74080000</v>
      </c>
      <c r="J951" s="37">
        <v>18478545.399999999</v>
      </c>
      <c r="K951" s="37">
        <v>1</v>
      </c>
      <c r="L951" s="37">
        <v>18701818</v>
      </c>
      <c r="M951" s="37">
        <v>18478545.399999999</v>
      </c>
      <c r="N951" s="37">
        <v>4</v>
      </c>
      <c r="O951" s="37">
        <v>73914181.599999994</v>
      </c>
    </row>
    <row r="952" spans="1:15" x14ac:dyDescent="0.2">
      <c r="A952" s="36" t="s">
        <v>3253</v>
      </c>
      <c r="B952" s="37" t="s">
        <v>11</v>
      </c>
      <c r="C952" s="37">
        <v>0</v>
      </c>
      <c r="D952" s="37">
        <v>0</v>
      </c>
      <c r="E952" s="37">
        <v>0</v>
      </c>
      <c r="F952" s="37">
        <v>0</v>
      </c>
      <c r="G952" s="37">
        <v>0</v>
      </c>
      <c r="H952" s="37">
        <v>12</v>
      </c>
      <c r="I952" s="37">
        <v>57688076</v>
      </c>
      <c r="J952" s="37">
        <v>4807339.666666667</v>
      </c>
      <c r="K952" s="37">
        <v>0</v>
      </c>
      <c r="L952" s="37">
        <v>0</v>
      </c>
      <c r="M952" s="37">
        <v>0</v>
      </c>
      <c r="N952" s="37">
        <v>12</v>
      </c>
      <c r="O952" s="37">
        <v>57688076</v>
      </c>
    </row>
    <row r="953" spans="1:15" x14ac:dyDescent="0.2">
      <c r="A953" s="36" t="s">
        <v>3254</v>
      </c>
      <c r="B953" s="37" t="s">
        <v>11</v>
      </c>
      <c r="C953" s="37">
        <v>0</v>
      </c>
      <c r="D953" s="37">
        <v>0</v>
      </c>
      <c r="E953" s="37">
        <v>0</v>
      </c>
      <c r="F953" s="37">
        <v>0</v>
      </c>
      <c r="G953" s="37">
        <v>0</v>
      </c>
      <c r="H953" s="37">
        <v>12</v>
      </c>
      <c r="I953" s="37">
        <v>0</v>
      </c>
      <c r="J953" s="37">
        <v>0</v>
      </c>
      <c r="K953" s="37">
        <v>0</v>
      </c>
      <c r="L953" s="37">
        <v>0</v>
      </c>
      <c r="M953" s="37">
        <v>0</v>
      </c>
      <c r="N953" s="37">
        <v>12</v>
      </c>
      <c r="O953" s="37">
        <v>0</v>
      </c>
    </row>
    <row r="954" spans="1:15" x14ac:dyDescent="0.2">
      <c r="A954" s="36" t="s">
        <v>3255</v>
      </c>
      <c r="B954" s="37" t="s">
        <v>20</v>
      </c>
      <c r="C954" s="37">
        <v>0</v>
      </c>
      <c r="D954" s="37">
        <v>0</v>
      </c>
      <c r="E954" s="37">
        <v>0</v>
      </c>
      <c r="F954" s="37">
        <v>0</v>
      </c>
      <c r="G954" s="37">
        <v>0</v>
      </c>
      <c r="H954" s="37">
        <v>3</v>
      </c>
      <c r="I954" s="37">
        <v>37636365</v>
      </c>
      <c r="J954" s="37">
        <v>12545455</v>
      </c>
      <c r="K954" s="37">
        <v>3</v>
      </c>
      <c r="L954" s="37">
        <v>37045455</v>
      </c>
      <c r="M954" s="37">
        <v>37636365</v>
      </c>
      <c r="N954" s="37">
        <v>0</v>
      </c>
      <c r="O954" s="37">
        <v>0</v>
      </c>
    </row>
    <row r="955" spans="1:15" x14ac:dyDescent="0.2">
      <c r="A955" s="36" t="s">
        <v>3256</v>
      </c>
      <c r="B955" s="37" t="s">
        <v>20</v>
      </c>
      <c r="C955" s="37">
        <v>0</v>
      </c>
      <c r="D955" s="37">
        <v>0</v>
      </c>
      <c r="E955" s="37">
        <v>0</v>
      </c>
      <c r="F955" s="37">
        <v>0</v>
      </c>
      <c r="G955" s="37">
        <v>0</v>
      </c>
      <c r="H955" s="37">
        <v>7</v>
      </c>
      <c r="I955" s="37">
        <v>135909090</v>
      </c>
      <c r="J955" s="37">
        <v>19415584.285714287</v>
      </c>
      <c r="K955" s="37">
        <v>6</v>
      </c>
      <c r="L955" s="37">
        <v>110218183</v>
      </c>
      <c r="M955" s="37">
        <v>116493505.71428573</v>
      </c>
      <c r="N955" s="37">
        <v>1</v>
      </c>
      <c r="O955" s="37">
        <v>19415584.285714269</v>
      </c>
    </row>
    <row r="956" spans="1:15" x14ac:dyDescent="0.2">
      <c r="A956" s="36" t="s">
        <v>3257</v>
      </c>
      <c r="B956" s="37" t="s">
        <v>25</v>
      </c>
      <c r="C956" s="37">
        <v>0</v>
      </c>
      <c r="D956" s="37">
        <v>0</v>
      </c>
      <c r="E956" s="37">
        <v>0</v>
      </c>
      <c r="F956" s="37">
        <v>0</v>
      </c>
      <c r="G956" s="37">
        <v>0</v>
      </c>
      <c r="H956" s="37">
        <v>45</v>
      </c>
      <c r="I956" s="37">
        <v>382527270</v>
      </c>
      <c r="J956" s="37">
        <v>8500606</v>
      </c>
      <c r="K956" s="37">
        <v>36</v>
      </c>
      <c r="L956" s="37">
        <v>299481821</v>
      </c>
      <c r="M956" s="37">
        <v>306021816</v>
      </c>
      <c r="N956" s="37">
        <v>9</v>
      </c>
      <c r="O956" s="37">
        <v>76505454</v>
      </c>
    </row>
    <row r="957" spans="1:15" x14ac:dyDescent="0.2">
      <c r="A957" s="36" t="s">
        <v>3258</v>
      </c>
      <c r="B957" s="37" t="s">
        <v>11</v>
      </c>
      <c r="C957" s="37">
        <v>0</v>
      </c>
      <c r="D957" s="37">
        <v>0</v>
      </c>
      <c r="E957" s="37">
        <v>0</v>
      </c>
      <c r="F957" s="37">
        <v>0</v>
      </c>
      <c r="G957" s="37">
        <v>0</v>
      </c>
      <c r="H957" s="37">
        <v>1</v>
      </c>
      <c r="I957" s="37">
        <v>42354545</v>
      </c>
      <c r="J957" s="37">
        <v>42354545</v>
      </c>
      <c r="K957" s="37">
        <v>0</v>
      </c>
      <c r="L957" s="37">
        <v>0</v>
      </c>
      <c r="M957" s="37">
        <v>0</v>
      </c>
      <c r="N957" s="37">
        <v>1</v>
      </c>
      <c r="O957" s="37">
        <v>42354545</v>
      </c>
    </row>
    <row r="958" spans="1:15" x14ac:dyDescent="0.2">
      <c r="A958" s="36" t="s">
        <v>3259</v>
      </c>
      <c r="B958" s="37" t="s">
        <v>11</v>
      </c>
      <c r="C958" s="37">
        <v>0</v>
      </c>
      <c r="D958" s="37">
        <v>0</v>
      </c>
      <c r="E958" s="37">
        <v>0</v>
      </c>
      <c r="F958" s="37">
        <v>0</v>
      </c>
      <c r="G958" s="37">
        <v>0</v>
      </c>
      <c r="H958" s="37">
        <v>6</v>
      </c>
      <c r="I958" s="37">
        <v>23318181</v>
      </c>
      <c r="J958" s="37">
        <v>3886363.5</v>
      </c>
      <c r="K958" s="37">
        <v>0</v>
      </c>
      <c r="L958" s="37">
        <v>0</v>
      </c>
      <c r="M958" s="37">
        <v>0</v>
      </c>
      <c r="N958" s="37">
        <v>6</v>
      </c>
      <c r="O958" s="37">
        <v>23318181</v>
      </c>
    </row>
    <row r="959" spans="1:15" x14ac:dyDescent="0.2">
      <c r="A959" s="36" t="s">
        <v>3260</v>
      </c>
      <c r="B959" s="37" t="s">
        <v>11</v>
      </c>
      <c r="C959" s="37">
        <v>0</v>
      </c>
      <c r="D959" s="37">
        <v>0</v>
      </c>
      <c r="E959" s="37">
        <v>0</v>
      </c>
      <c r="F959" s="37">
        <v>0</v>
      </c>
      <c r="G959" s="37">
        <v>0</v>
      </c>
      <c r="H959" s="37">
        <v>2</v>
      </c>
      <c r="I959" s="37">
        <v>14454546</v>
      </c>
      <c r="J959" s="37">
        <v>7227273</v>
      </c>
      <c r="K959" s="37">
        <v>0</v>
      </c>
      <c r="L959" s="37">
        <v>0</v>
      </c>
      <c r="M959" s="37">
        <v>0</v>
      </c>
      <c r="N959" s="37">
        <v>2</v>
      </c>
      <c r="O959" s="37">
        <v>14454546</v>
      </c>
    </row>
    <row r="960" spans="1:15" x14ac:dyDescent="0.2">
      <c r="A960" s="36" t="s">
        <v>3261</v>
      </c>
      <c r="B960" s="37" t="s">
        <v>11</v>
      </c>
      <c r="C960" s="37">
        <v>0</v>
      </c>
      <c r="D960" s="37">
        <v>0</v>
      </c>
      <c r="E960" s="37">
        <v>0</v>
      </c>
      <c r="F960" s="37">
        <v>0</v>
      </c>
      <c r="G960" s="37">
        <v>0</v>
      </c>
      <c r="H960" s="37">
        <v>6</v>
      </c>
      <c r="I960" s="37">
        <v>17318181</v>
      </c>
      <c r="J960" s="37">
        <v>2886363.5</v>
      </c>
      <c r="K960" s="37">
        <v>0</v>
      </c>
      <c r="L960" s="37">
        <v>0</v>
      </c>
      <c r="M960" s="37">
        <v>0</v>
      </c>
      <c r="N960" s="37">
        <v>6</v>
      </c>
      <c r="O960" s="37">
        <v>17318181</v>
      </c>
    </row>
    <row r="961" spans="1:15" x14ac:dyDescent="0.2">
      <c r="A961" s="36" t="s">
        <v>3262</v>
      </c>
      <c r="B961" s="37" t="s">
        <v>20</v>
      </c>
      <c r="C961" s="37">
        <v>0</v>
      </c>
      <c r="D961" s="37">
        <v>0</v>
      </c>
      <c r="E961" s="37">
        <v>0</v>
      </c>
      <c r="F961" s="37">
        <v>0</v>
      </c>
      <c r="G961" s="37">
        <v>0</v>
      </c>
      <c r="H961" s="37">
        <v>2</v>
      </c>
      <c r="I961" s="37">
        <v>25272728</v>
      </c>
      <c r="J961" s="37">
        <v>12636364</v>
      </c>
      <c r="K961" s="37">
        <v>2</v>
      </c>
      <c r="L961" s="37">
        <v>25909092</v>
      </c>
      <c r="M961" s="37">
        <v>25272728</v>
      </c>
      <c r="N961" s="37">
        <v>0</v>
      </c>
      <c r="O961" s="37">
        <v>0</v>
      </c>
    </row>
    <row r="962" spans="1:15" x14ac:dyDescent="0.2">
      <c r="A962" s="36" t="s">
        <v>3263</v>
      </c>
      <c r="B962" s="37" t="s">
        <v>11</v>
      </c>
      <c r="C962" s="37">
        <v>0</v>
      </c>
      <c r="D962" s="37">
        <v>0</v>
      </c>
      <c r="E962" s="37">
        <v>0</v>
      </c>
      <c r="F962" s="37">
        <v>0</v>
      </c>
      <c r="G962" s="37">
        <v>0</v>
      </c>
      <c r="H962" s="37">
        <v>63</v>
      </c>
      <c r="I962" s="37">
        <v>323771868</v>
      </c>
      <c r="J962" s="37">
        <v>5139236</v>
      </c>
      <c r="K962" s="37">
        <v>10</v>
      </c>
      <c r="L962" s="37">
        <v>53781815</v>
      </c>
      <c r="M962" s="37">
        <v>51392360</v>
      </c>
      <c r="N962" s="37">
        <v>53</v>
      </c>
      <c r="O962" s="37">
        <v>272379508</v>
      </c>
    </row>
    <row r="963" spans="1:15" x14ac:dyDescent="0.2">
      <c r="A963" s="36" t="s">
        <v>3264</v>
      </c>
      <c r="B963" s="37" t="s">
        <v>11</v>
      </c>
      <c r="C963" s="37">
        <v>0</v>
      </c>
      <c r="D963" s="37">
        <v>0</v>
      </c>
      <c r="E963" s="37">
        <v>0</v>
      </c>
      <c r="F963" s="37">
        <v>0</v>
      </c>
      <c r="G963" s="37">
        <v>0</v>
      </c>
      <c r="H963" s="37">
        <v>63</v>
      </c>
      <c r="I963" s="37">
        <v>0</v>
      </c>
      <c r="J963" s="37">
        <v>0</v>
      </c>
      <c r="K963" s="37">
        <v>0</v>
      </c>
      <c r="L963" s="37">
        <v>0</v>
      </c>
      <c r="M963" s="37">
        <v>0</v>
      </c>
      <c r="N963" s="37">
        <v>63</v>
      </c>
      <c r="O963" s="37">
        <v>0</v>
      </c>
    </row>
    <row r="964" spans="1:15" x14ac:dyDescent="0.2">
      <c r="A964" s="36" t="s">
        <v>3265</v>
      </c>
      <c r="B964" s="37" t="s">
        <v>280</v>
      </c>
      <c r="C964" s="37">
        <v>0</v>
      </c>
      <c r="D964" s="37">
        <v>0</v>
      </c>
      <c r="E964" s="37">
        <v>0</v>
      </c>
      <c r="F964" s="37">
        <v>0</v>
      </c>
      <c r="G964" s="37">
        <v>0</v>
      </c>
      <c r="H964" s="37">
        <v>10</v>
      </c>
      <c r="I964" s="37">
        <v>1746000</v>
      </c>
      <c r="J964" s="37">
        <v>174600</v>
      </c>
      <c r="K964" s="37">
        <v>2</v>
      </c>
      <c r="L964" s="37">
        <v>318182</v>
      </c>
      <c r="M964" s="37">
        <v>349200</v>
      </c>
      <c r="N964" s="37">
        <v>8</v>
      </c>
      <c r="O964" s="37">
        <v>1396800</v>
      </c>
    </row>
    <row r="965" spans="1:15" x14ac:dyDescent="0.2">
      <c r="A965" s="36" t="s">
        <v>3266</v>
      </c>
      <c r="B965" s="37" t="s">
        <v>11</v>
      </c>
      <c r="C965" s="37">
        <v>0</v>
      </c>
      <c r="D965" s="37">
        <v>0</v>
      </c>
      <c r="E965" s="37">
        <v>0</v>
      </c>
      <c r="F965" s="37">
        <v>0</v>
      </c>
      <c r="G965" s="37">
        <v>0</v>
      </c>
      <c r="H965" s="37">
        <v>1</v>
      </c>
      <c r="I965" s="37">
        <v>43603636</v>
      </c>
      <c r="J965" s="37">
        <v>43603636</v>
      </c>
      <c r="K965" s="37">
        <v>1</v>
      </c>
      <c r="L965" s="37">
        <v>39090909</v>
      </c>
      <c r="M965" s="37">
        <v>43603636</v>
      </c>
      <c r="N965" s="37">
        <v>0</v>
      </c>
      <c r="O965" s="37">
        <v>0</v>
      </c>
    </row>
    <row r="966" spans="1:15" x14ac:dyDescent="0.2">
      <c r="A966" s="36" t="s">
        <v>14</v>
      </c>
      <c r="B966" s="37" t="s">
        <v>11</v>
      </c>
      <c r="C966" s="37">
        <v>139</v>
      </c>
      <c r="D966" s="37">
        <v>365129811</v>
      </c>
      <c r="E966" s="37">
        <v>0</v>
      </c>
      <c r="F966" s="37">
        <v>139</v>
      </c>
      <c r="G966" s="37">
        <v>365129810.96551728</v>
      </c>
      <c r="H966" s="37">
        <v>84</v>
      </c>
      <c r="I966" s="37">
        <v>220659989</v>
      </c>
      <c r="J966" s="37">
        <v>2626860.0895314678</v>
      </c>
      <c r="K966" s="37">
        <v>44</v>
      </c>
      <c r="L966" s="37">
        <v>105363623</v>
      </c>
      <c r="M966" s="37">
        <v>115581843.93938458</v>
      </c>
      <c r="N966" s="37">
        <v>179</v>
      </c>
      <c r="O966" s="37">
        <v>470207956.0261327</v>
      </c>
    </row>
    <row r="968" spans="1:15" x14ac:dyDescent="0.2">
      <c r="A968" s="36" t="s">
        <v>3268</v>
      </c>
      <c r="B968" s="37" t="s">
        <v>25</v>
      </c>
      <c r="C968" s="37">
        <v>0</v>
      </c>
      <c r="D968" s="37">
        <v>0</v>
      </c>
      <c r="E968" s="37">
        <v>0</v>
      </c>
      <c r="F968" s="37">
        <v>0</v>
      </c>
      <c r="G968" s="37">
        <v>0</v>
      </c>
      <c r="H968" s="37">
        <v>5</v>
      </c>
      <c r="I968" s="37">
        <v>21818180</v>
      </c>
      <c r="J968" s="37">
        <v>4363636</v>
      </c>
      <c r="K968" s="37">
        <v>1</v>
      </c>
      <c r="L968" s="37">
        <v>4090909</v>
      </c>
      <c r="M968" s="37">
        <v>4363636</v>
      </c>
      <c r="N968" s="37">
        <v>4</v>
      </c>
      <c r="O968" s="37">
        <v>17454544</v>
      </c>
    </row>
    <row r="969" spans="1:15" x14ac:dyDescent="0.2">
      <c r="A969" s="36" t="s">
        <v>3269</v>
      </c>
      <c r="B969" s="37" t="s">
        <v>25</v>
      </c>
      <c r="C969" s="37">
        <v>0</v>
      </c>
      <c r="D969" s="37">
        <v>0</v>
      </c>
      <c r="E969" s="37">
        <v>0</v>
      </c>
      <c r="F969" s="37">
        <v>0</v>
      </c>
      <c r="G969" s="37">
        <v>0</v>
      </c>
      <c r="H969" s="37">
        <v>3</v>
      </c>
      <c r="I969" s="37">
        <v>14727273</v>
      </c>
      <c r="J969" s="37">
        <v>4909091</v>
      </c>
      <c r="K969" s="37">
        <v>0</v>
      </c>
      <c r="L969" s="37">
        <v>0</v>
      </c>
      <c r="M969" s="37">
        <v>0</v>
      </c>
      <c r="N969" s="37">
        <v>3</v>
      </c>
      <c r="O969" s="37">
        <v>14727273</v>
      </c>
    </row>
    <row r="970" spans="1:15" x14ac:dyDescent="0.2">
      <c r="A970" s="36" t="s">
        <v>1970</v>
      </c>
      <c r="B970" s="37" t="s">
        <v>11</v>
      </c>
      <c r="C970" s="37">
        <v>85</v>
      </c>
      <c r="D970" s="37">
        <v>16227266</v>
      </c>
      <c r="E970" s="37">
        <v>0</v>
      </c>
      <c r="F970" s="37">
        <v>85</v>
      </c>
      <c r="G970" s="37">
        <v>16227266.416666668</v>
      </c>
      <c r="H970" s="37">
        <v>30</v>
      </c>
      <c r="I970" s="37">
        <v>4636350</v>
      </c>
      <c r="J970" s="37">
        <v>181422.75144927538</v>
      </c>
      <c r="K970" s="37">
        <v>81</v>
      </c>
      <c r="L970" s="37">
        <v>14863623</v>
      </c>
      <c r="M970" s="37">
        <v>14695242.867391307</v>
      </c>
      <c r="N970" s="37">
        <v>34</v>
      </c>
      <c r="O970" s="37">
        <v>6168373.549275361</v>
      </c>
    </row>
    <row r="971" spans="1:15" x14ac:dyDescent="0.2">
      <c r="A971" s="36" t="s">
        <v>3270</v>
      </c>
      <c r="B971" s="37" t="s">
        <v>11</v>
      </c>
      <c r="C971" s="37">
        <v>0</v>
      </c>
      <c r="D971" s="37">
        <v>0</v>
      </c>
      <c r="E971" s="37">
        <v>0</v>
      </c>
      <c r="F971" s="37">
        <v>0</v>
      </c>
      <c r="G971" s="37">
        <v>0</v>
      </c>
      <c r="H971" s="37">
        <v>10</v>
      </c>
      <c r="I971" s="37">
        <v>4209090</v>
      </c>
      <c r="J971" s="37">
        <v>420909</v>
      </c>
      <c r="K971" s="37">
        <v>1</v>
      </c>
      <c r="L971" s="37">
        <v>581818</v>
      </c>
      <c r="M971" s="37">
        <v>420909</v>
      </c>
      <c r="N971" s="37">
        <v>9</v>
      </c>
      <c r="O971" s="37">
        <v>3788181</v>
      </c>
    </row>
    <row r="972" spans="1:15" x14ac:dyDescent="0.2">
      <c r="A972" s="36" t="s">
        <v>3271</v>
      </c>
      <c r="B972" s="37" t="s">
        <v>11</v>
      </c>
      <c r="C972" s="37">
        <v>0</v>
      </c>
      <c r="D972" s="37">
        <v>0</v>
      </c>
      <c r="E972" s="37">
        <v>0</v>
      </c>
      <c r="F972" s="37">
        <v>0</v>
      </c>
      <c r="G972" s="37">
        <v>0</v>
      </c>
      <c r="H972" s="37">
        <v>3</v>
      </c>
      <c r="I972" s="37">
        <v>45000000</v>
      </c>
      <c r="J972" s="37">
        <v>15000000</v>
      </c>
      <c r="K972" s="37">
        <v>1</v>
      </c>
      <c r="L972" s="37">
        <v>14090909</v>
      </c>
      <c r="M972" s="37">
        <v>15000000</v>
      </c>
      <c r="N972" s="37">
        <v>2</v>
      </c>
      <c r="O972" s="37">
        <v>30000000</v>
      </c>
    </row>
    <row r="973" spans="1:15" x14ac:dyDescent="0.2">
      <c r="A973" s="36" t="s">
        <v>3272</v>
      </c>
      <c r="B973" s="37" t="s">
        <v>11</v>
      </c>
      <c r="C973" s="37">
        <v>0</v>
      </c>
      <c r="D973" s="37">
        <v>0</v>
      </c>
      <c r="E973" s="37">
        <v>0</v>
      </c>
      <c r="F973" s="37">
        <v>0</v>
      </c>
      <c r="G973" s="37">
        <v>0</v>
      </c>
      <c r="H973" s="37">
        <v>1</v>
      </c>
      <c r="I973" s="37">
        <v>16818182</v>
      </c>
      <c r="J973" s="37">
        <v>16818182</v>
      </c>
      <c r="K973" s="37">
        <v>1</v>
      </c>
      <c r="L973" s="37">
        <v>15909091</v>
      </c>
      <c r="M973" s="37">
        <v>16818182</v>
      </c>
      <c r="N973" s="37">
        <v>0</v>
      </c>
      <c r="O973" s="37">
        <v>0</v>
      </c>
    </row>
    <row r="974" spans="1:15" x14ac:dyDescent="0.2">
      <c r="A974" s="36" t="s">
        <v>3273</v>
      </c>
      <c r="B974" s="37" t="s">
        <v>11</v>
      </c>
      <c r="C974" s="37">
        <v>0</v>
      </c>
      <c r="D974" s="37">
        <v>0</v>
      </c>
      <c r="E974" s="37">
        <v>0</v>
      </c>
      <c r="F974" s="37">
        <v>0</v>
      </c>
      <c r="G974" s="37">
        <v>0</v>
      </c>
      <c r="H974" s="37">
        <v>2</v>
      </c>
      <c r="I974" s="37">
        <v>31000000</v>
      </c>
      <c r="J974" s="37">
        <v>15500000</v>
      </c>
      <c r="K974" s="37">
        <v>1</v>
      </c>
      <c r="L974" s="37">
        <v>14636364</v>
      </c>
      <c r="M974" s="37">
        <v>15500000</v>
      </c>
      <c r="N974" s="37">
        <v>1</v>
      </c>
      <c r="O974" s="37">
        <v>15500000</v>
      </c>
    </row>
    <row r="975" spans="1:15" x14ac:dyDescent="0.2">
      <c r="A975" s="36" t="s">
        <v>3274</v>
      </c>
      <c r="B975" s="37" t="s">
        <v>11</v>
      </c>
      <c r="C975" s="37">
        <v>0</v>
      </c>
      <c r="D975" s="37">
        <v>0</v>
      </c>
      <c r="E975" s="37">
        <v>0</v>
      </c>
      <c r="F975" s="37">
        <v>0</v>
      </c>
      <c r="G975" s="37">
        <v>0</v>
      </c>
      <c r="H975" s="37">
        <v>1</v>
      </c>
      <c r="I975" s="37">
        <v>50000000</v>
      </c>
      <c r="J975" s="37">
        <v>50000000</v>
      </c>
      <c r="K975" s="37">
        <v>1</v>
      </c>
      <c r="L975" s="37">
        <v>66018182</v>
      </c>
      <c r="M975" s="37">
        <v>50000000</v>
      </c>
      <c r="N975" s="37">
        <v>0</v>
      </c>
      <c r="O975" s="37">
        <v>0</v>
      </c>
    </row>
    <row r="976" spans="1:15" x14ac:dyDescent="0.2">
      <c r="A976" s="36" t="s">
        <v>3275</v>
      </c>
      <c r="B976" s="37" t="s">
        <v>141</v>
      </c>
      <c r="C976" s="37">
        <v>0</v>
      </c>
      <c r="D976" s="37">
        <v>0</v>
      </c>
      <c r="E976" s="37">
        <v>0</v>
      </c>
      <c r="F976" s="37">
        <v>0</v>
      </c>
      <c r="G976" s="37">
        <v>0</v>
      </c>
      <c r="H976" s="37">
        <v>1</v>
      </c>
      <c r="I976" s="37">
        <v>0</v>
      </c>
      <c r="J976" s="37">
        <v>0</v>
      </c>
      <c r="K976" s="37">
        <v>1</v>
      </c>
      <c r="L976" s="37">
        <v>0</v>
      </c>
      <c r="M976" s="37">
        <v>0</v>
      </c>
      <c r="N976" s="37">
        <v>0</v>
      </c>
      <c r="O976" s="37">
        <v>0</v>
      </c>
    </row>
    <row r="977" spans="1:15" x14ac:dyDescent="0.2">
      <c r="A977" s="36" t="s">
        <v>3276</v>
      </c>
      <c r="B977" s="37" t="s">
        <v>11</v>
      </c>
      <c r="C977" s="37">
        <v>0</v>
      </c>
      <c r="D977" s="37">
        <v>0</v>
      </c>
      <c r="E977" s="37">
        <v>0</v>
      </c>
      <c r="F977" s="37">
        <v>0</v>
      </c>
      <c r="G977" s="37">
        <v>0</v>
      </c>
      <c r="H977" s="37">
        <v>1</v>
      </c>
      <c r="I977" s="37">
        <v>0</v>
      </c>
      <c r="J977" s="37">
        <v>0</v>
      </c>
      <c r="K977" s="37">
        <v>1</v>
      </c>
      <c r="L977" s="37">
        <v>0</v>
      </c>
      <c r="M977" s="37">
        <v>0</v>
      </c>
      <c r="N977" s="37">
        <v>0</v>
      </c>
      <c r="O977" s="37">
        <v>0</v>
      </c>
    </row>
    <row r="978" spans="1:15" x14ac:dyDescent="0.2">
      <c r="A978" s="36" t="s">
        <v>3277</v>
      </c>
      <c r="B978" s="37" t="s">
        <v>11</v>
      </c>
      <c r="C978" s="37">
        <v>0</v>
      </c>
      <c r="D978" s="37">
        <v>0</v>
      </c>
      <c r="E978" s="37">
        <v>0</v>
      </c>
      <c r="F978" s="37">
        <v>0</v>
      </c>
      <c r="G978" s="37">
        <v>0</v>
      </c>
      <c r="H978" s="37">
        <v>1</v>
      </c>
      <c r="I978" s="37">
        <v>0</v>
      </c>
      <c r="J978" s="37">
        <v>0</v>
      </c>
      <c r="K978" s="37">
        <v>1</v>
      </c>
      <c r="L978" s="37">
        <v>0</v>
      </c>
      <c r="M978" s="37">
        <v>0</v>
      </c>
      <c r="N978" s="37">
        <v>0</v>
      </c>
      <c r="O978" s="37">
        <v>0</v>
      </c>
    </row>
    <row r="979" spans="1:15" x14ac:dyDescent="0.2">
      <c r="A979" s="36" t="s">
        <v>3278</v>
      </c>
      <c r="B979" s="37" t="s">
        <v>20</v>
      </c>
      <c r="C979" s="37">
        <v>0</v>
      </c>
      <c r="D979" s="37">
        <v>0</v>
      </c>
      <c r="E979" s="37">
        <v>0</v>
      </c>
      <c r="F979" s="37">
        <v>0</v>
      </c>
      <c r="G979" s="37">
        <v>0</v>
      </c>
      <c r="H979" s="37">
        <v>3</v>
      </c>
      <c r="I979" s="37">
        <v>50454546</v>
      </c>
      <c r="J979" s="37">
        <v>16818182</v>
      </c>
      <c r="K979" s="37">
        <v>1</v>
      </c>
      <c r="L979" s="37">
        <v>17272727</v>
      </c>
      <c r="M979" s="37">
        <v>16818182</v>
      </c>
      <c r="N979" s="37">
        <v>2</v>
      </c>
      <c r="O979" s="37">
        <v>33636364</v>
      </c>
    </row>
    <row r="981" spans="1:15" x14ac:dyDescent="0.2">
      <c r="A981" s="36" t="s">
        <v>751</v>
      </c>
      <c r="B981" s="37" t="s">
        <v>11</v>
      </c>
      <c r="C981" s="37">
        <v>30</v>
      </c>
      <c r="D981" s="37">
        <v>63600000</v>
      </c>
      <c r="E981" s="37">
        <v>0</v>
      </c>
      <c r="F981" s="37">
        <v>30</v>
      </c>
      <c r="G981" s="37">
        <v>63600000</v>
      </c>
      <c r="H981" s="37">
        <v>50</v>
      </c>
      <c r="I981" s="37">
        <v>106000000</v>
      </c>
      <c r="J981" s="37">
        <v>2120000</v>
      </c>
      <c r="K981" s="37">
        <v>29</v>
      </c>
      <c r="L981" s="37">
        <v>62090909</v>
      </c>
      <c r="M981" s="37">
        <v>61480000</v>
      </c>
      <c r="N981" s="37">
        <v>51</v>
      </c>
      <c r="O981" s="37">
        <v>108120000</v>
      </c>
    </row>
    <row r="982" spans="1:15" x14ac:dyDescent="0.2">
      <c r="A982" s="36" t="s">
        <v>3280</v>
      </c>
      <c r="B982" s="37" t="s">
        <v>11</v>
      </c>
      <c r="C982" s="37">
        <v>0</v>
      </c>
      <c r="D982" s="37">
        <v>0</v>
      </c>
      <c r="E982" s="37">
        <v>0</v>
      </c>
      <c r="F982" s="37">
        <v>0</v>
      </c>
      <c r="G982" s="37">
        <v>0</v>
      </c>
      <c r="H982" s="37">
        <v>20</v>
      </c>
      <c r="I982" s="37">
        <v>53645450</v>
      </c>
      <c r="J982" s="37">
        <v>2682272.5</v>
      </c>
      <c r="K982" s="37">
        <v>3</v>
      </c>
      <c r="L982" s="37">
        <v>8100000</v>
      </c>
      <c r="M982" s="37">
        <v>8046817.5</v>
      </c>
      <c r="N982" s="37">
        <v>17</v>
      </c>
      <c r="O982" s="37">
        <v>45598632.5</v>
      </c>
    </row>
    <row r="983" spans="1:15" x14ac:dyDescent="0.2">
      <c r="A983" s="36" t="s">
        <v>3281</v>
      </c>
      <c r="B983" s="37" t="s">
        <v>11</v>
      </c>
      <c r="C983" s="37">
        <v>0</v>
      </c>
      <c r="D983" s="37">
        <v>0</v>
      </c>
      <c r="E983" s="37">
        <v>0</v>
      </c>
      <c r="F983" s="37">
        <v>0</v>
      </c>
      <c r="G983" s="37">
        <v>0</v>
      </c>
      <c r="H983" s="37">
        <v>68</v>
      </c>
      <c r="I983" s="37">
        <v>20618176</v>
      </c>
      <c r="J983" s="37">
        <v>303208.4705882353</v>
      </c>
      <c r="K983" s="37">
        <v>30</v>
      </c>
      <c r="L983" s="37">
        <v>10572727</v>
      </c>
      <c r="M983" s="37">
        <v>9096254.1176470593</v>
      </c>
      <c r="N983" s="37">
        <v>38</v>
      </c>
      <c r="O983" s="37">
        <v>11521921.882352941</v>
      </c>
    </row>
    <row r="984" spans="1:15" x14ac:dyDescent="0.2">
      <c r="A984" s="36" t="s">
        <v>3282</v>
      </c>
      <c r="B984" s="37" t="s">
        <v>11</v>
      </c>
      <c r="C984" s="37">
        <v>0</v>
      </c>
      <c r="D984" s="37">
        <v>0</v>
      </c>
      <c r="E984" s="37">
        <v>0</v>
      </c>
      <c r="F984" s="37">
        <v>0</v>
      </c>
      <c r="G984" s="37">
        <v>0</v>
      </c>
      <c r="H984" s="37">
        <v>25</v>
      </c>
      <c r="I984" s="37">
        <v>14781812</v>
      </c>
      <c r="J984" s="37">
        <v>591272.48</v>
      </c>
      <c r="K984" s="37">
        <v>4</v>
      </c>
      <c r="L984" s="37">
        <v>3290909</v>
      </c>
      <c r="M984" s="37">
        <v>2365089.92</v>
      </c>
      <c r="N984" s="37">
        <v>21</v>
      </c>
      <c r="O984" s="37">
        <v>12416722.08</v>
      </c>
    </row>
    <row r="985" spans="1:15" x14ac:dyDescent="0.2">
      <c r="A985" s="36" t="s">
        <v>3283</v>
      </c>
      <c r="B985" s="37" t="s">
        <v>11</v>
      </c>
      <c r="C985" s="37">
        <v>0</v>
      </c>
      <c r="D985" s="37">
        <v>0</v>
      </c>
      <c r="E985" s="37">
        <v>0</v>
      </c>
      <c r="F985" s="37">
        <v>0</v>
      </c>
      <c r="G985" s="37">
        <v>0</v>
      </c>
      <c r="H985" s="37">
        <v>340</v>
      </c>
      <c r="I985" s="37">
        <v>116772760</v>
      </c>
      <c r="J985" s="37">
        <v>343449.29411764705</v>
      </c>
      <c r="K985" s="37">
        <v>90</v>
      </c>
      <c r="L985" s="37">
        <v>31754539</v>
      </c>
      <c r="M985" s="37">
        <v>30910436.470588233</v>
      </c>
      <c r="N985" s="37">
        <v>250</v>
      </c>
      <c r="O985" s="37">
        <v>85862323.529411763</v>
      </c>
    </row>
    <row r="986" spans="1:15" x14ac:dyDescent="0.2">
      <c r="A986" s="36" t="s">
        <v>3284</v>
      </c>
      <c r="B986" s="37" t="s">
        <v>11</v>
      </c>
      <c r="C986" s="37">
        <v>0</v>
      </c>
      <c r="D986" s="37">
        <v>0</v>
      </c>
      <c r="E986" s="37">
        <v>0</v>
      </c>
      <c r="F986" s="37">
        <v>0</v>
      </c>
      <c r="G986" s="37">
        <v>0</v>
      </c>
      <c r="H986" s="37">
        <v>6</v>
      </c>
      <c r="I986" s="37">
        <v>8727276</v>
      </c>
      <c r="J986" s="37">
        <v>1454546</v>
      </c>
      <c r="K986" s="37">
        <v>0</v>
      </c>
      <c r="L986" s="37">
        <v>0</v>
      </c>
      <c r="M986" s="37">
        <v>0</v>
      </c>
      <c r="N986" s="37">
        <v>6</v>
      </c>
      <c r="O986" s="37">
        <v>8727276</v>
      </c>
    </row>
    <row r="987" spans="1:15" x14ac:dyDescent="0.2">
      <c r="A987" s="36" t="s">
        <v>3285</v>
      </c>
      <c r="B987" s="37" t="s">
        <v>11</v>
      </c>
      <c r="C987" s="37">
        <v>0</v>
      </c>
      <c r="D987" s="37">
        <v>0</v>
      </c>
      <c r="E987" s="37">
        <v>0</v>
      </c>
      <c r="F987" s="37">
        <v>0</v>
      </c>
      <c r="G987" s="37">
        <v>0</v>
      </c>
      <c r="H987" s="37">
        <v>5</v>
      </c>
      <c r="I987" s="37">
        <v>586365</v>
      </c>
      <c r="J987" s="37">
        <v>117273</v>
      </c>
      <c r="K987" s="37">
        <v>0</v>
      </c>
      <c r="L987" s="37">
        <v>0</v>
      </c>
      <c r="M987" s="37">
        <v>0</v>
      </c>
      <c r="N987" s="37">
        <v>5</v>
      </c>
      <c r="O987" s="37">
        <v>586365</v>
      </c>
    </row>
    <row r="988" spans="1:15" x14ac:dyDescent="0.2">
      <c r="A988" s="36" t="s">
        <v>3286</v>
      </c>
      <c r="B988" s="37" t="s">
        <v>11</v>
      </c>
      <c r="C988" s="37">
        <v>0</v>
      </c>
      <c r="D988" s="37">
        <v>0</v>
      </c>
      <c r="E988" s="37">
        <v>0</v>
      </c>
      <c r="F988" s="37">
        <v>0</v>
      </c>
      <c r="G988" s="37">
        <v>0</v>
      </c>
      <c r="H988" s="37">
        <v>10</v>
      </c>
      <c r="I988" s="37">
        <v>1045460</v>
      </c>
      <c r="J988" s="37">
        <v>104546</v>
      </c>
      <c r="K988" s="37">
        <v>5</v>
      </c>
      <c r="L988" s="37">
        <v>568180</v>
      </c>
      <c r="M988" s="37">
        <v>522730</v>
      </c>
      <c r="N988" s="37">
        <v>5</v>
      </c>
      <c r="O988" s="37">
        <v>522730</v>
      </c>
    </row>
    <row r="989" spans="1:15" x14ac:dyDescent="0.2">
      <c r="A989" s="36" t="s">
        <v>3287</v>
      </c>
      <c r="B989" s="37" t="s">
        <v>11</v>
      </c>
      <c r="C989" s="37">
        <v>0</v>
      </c>
      <c r="D989" s="37">
        <v>0</v>
      </c>
      <c r="E989" s="37">
        <v>0</v>
      </c>
      <c r="F989" s="37">
        <v>0</v>
      </c>
      <c r="G989" s="37">
        <v>0</v>
      </c>
      <c r="H989" s="37">
        <v>15</v>
      </c>
      <c r="I989" s="37">
        <v>1568185</v>
      </c>
      <c r="J989" s="37">
        <v>104545.66666666667</v>
      </c>
      <c r="K989" s="37">
        <v>8</v>
      </c>
      <c r="L989" s="37">
        <v>931817</v>
      </c>
      <c r="M989" s="37">
        <v>836365.33333333337</v>
      </c>
      <c r="N989" s="37">
        <v>7</v>
      </c>
      <c r="O989" s="37">
        <v>731819.66666666663</v>
      </c>
    </row>
    <row r="990" spans="1:15" x14ac:dyDescent="0.2">
      <c r="A990" s="36" t="s">
        <v>3288</v>
      </c>
      <c r="B990" s="37" t="s">
        <v>11</v>
      </c>
      <c r="C990" s="37">
        <v>0</v>
      </c>
      <c r="D990" s="37">
        <v>0</v>
      </c>
      <c r="E990" s="37">
        <v>0</v>
      </c>
      <c r="F990" s="37">
        <v>0</v>
      </c>
      <c r="G990" s="37">
        <v>0</v>
      </c>
      <c r="H990" s="37">
        <v>10</v>
      </c>
      <c r="I990" s="37">
        <v>1090910</v>
      </c>
      <c r="J990" s="37">
        <v>109091</v>
      </c>
      <c r="K990" s="37">
        <v>0</v>
      </c>
      <c r="L990" s="37">
        <v>0</v>
      </c>
      <c r="M990" s="37">
        <v>0</v>
      </c>
      <c r="N990" s="37">
        <v>10</v>
      </c>
      <c r="O990" s="37">
        <v>1090910</v>
      </c>
    </row>
    <row r="991" spans="1:15" x14ac:dyDescent="0.2">
      <c r="A991" s="36" t="s">
        <v>3289</v>
      </c>
      <c r="B991" s="37" t="s">
        <v>11</v>
      </c>
      <c r="C991" s="37">
        <v>0</v>
      </c>
      <c r="D991" s="37">
        <v>0</v>
      </c>
      <c r="E991" s="37">
        <v>0</v>
      </c>
      <c r="F991" s="37">
        <v>0</v>
      </c>
      <c r="G991" s="37">
        <v>0</v>
      </c>
      <c r="H991" s="37">
        <v>15</v>
      </c>
      <c r="I991" s="37">
        <v>2318175</v>
      </c>
      <c r="J991" s="37">
        <v>154545</v>
      </c>
      <c r="K991" s="37">
        <v>5</v>
      </c>
      <c r="L991" s="37">
        <v>890908</v>
      </c>
      <c r="M991" s="37">
        <v>772725</v>
      </c>
      <c r="N991" s="37">
        <v>10</v>
      </c>
      <c r="O991" s="37">
        <v>1545450</v>
      </c>
    </row>
    <row r="992" spans="1:15" x14ac:dyDescent="0.2">
      <c r="A992" s="36" t="s">
        <v>3290</v>
      </c>
      <c r="B992" s="37" t="s">
        <v>11</v>
      </c>
      <c r="C992" s="37">
        <v>0</v>
      </c>
      <c r="D992" s="37">
        <v>0</v>
      </c>
      <c r="E992" s="37">
        <v>0</v>
      </c>
      <c r="F992" s="37">
        <v>0</v>
      </c>
      <c r="G992" s="37">
        <v>0</v>
      </c>
      <c r="H992" s="37">
        <v>5</v>
      </c>
      <c r="I992" s="37">
        <v>931820</v>
      </c>
      <c r="J992" s="37">
        <v>186364</v>
      </c>
      <c r="K992" s="37">
        <v>0</v>
      </c>
      <c r="L992" s="37">
        <v>0</v>
      </c>
      <c r="M992" s="37">
        <v>0</v>
      </c>
      <c r="N992" s="37">
        <v>5</v>
      </c>
      <c r="O992" s="37">
        <v>931820</v>
      </c>
    </row>
    <row r="993" spans="1:15" x14ac:dyDescent="0.2">
      <c r="A993" s="36" t="s">
        <v>3291</v>
      </c>
      <c r="B993" s="37" t="s">
        <v>11</v>
      </c>
      <c r="C993" s="37">
        <v>0</v>
      </c>
      <c r="D993" s="37">
        <v>0</v>
      </c>
      <c r="E993" s="37">
        <v>0</v>
      </c>
      <c r="F993" s="37">
        <v>0</v>
      </c>
      <c r="G993" s="37">
        <v>0</v>
      </c>
      <c r="H993" s="37">
        <v>15</v>
      </c>
      <c r="I993" s="37">
        <v>2318185</v>
      </c>
      <c r="J993" s="37">
        <v>154545.66666666666</v>
      </c>
      <c r="K993" s="37">
        <v>1</v>
      </c>
      <c r="L993" s="37">
        <v>300000</v>
      </c>
      <c r="M993" s="37">
        <v>154545.66666666666</v>
      </c>
      <c r="N993" s="37">
        <v>14</v>
      </c>
      <c r="O993" s="37">
        <v>2163639.3333333335</v>
      </c>
    </row>
    <row r="994" spans="1:15" x14ac:dyDescent="0.2">
      <c r="A994" s="36" t="s">
        <v>3292</v>
      </c>
      <c r="B994" s="37" t="s">
        <v>11</v>
      </c>
      <c r="C994" s="37">
        <v>0</v>
      </c>
      <c r="D994" s="37">
        <v>0</v>
      </c>
      <c r="E994" s="37">
        <v>0</v>
      </c>
      <c r="F994" s="37">
        <v>0</v>
      </c>
      <c r="G994" s="37">
        <v>0</v>
      </c>
      <c r="H994" s="37">
        <v>17</v>
      </c>
      <c r="I994" s="37">
        <v>2627275</v>
      </c>
      <c r="J994" s="37">
        <v>154545.58823529413</v>
      </c>
      <c r="K994" s="37">
        <v>2</v>
      </c>
      <c r="L994" s="37">
        <v>400000</v>
      </c>
      <c r="M994" s="37">
        <v>309091.17647058825</v>
      </c>
      <c r="N994" s="37">
        <v>15</v>
      </c>
      <c r="O994" s="37">
        <v>2318183.8235294116</v>
      </c>
    </row>
    <row r="995" spans="1:15" x14ac:dyDescent="0.2">
      <c r="A995" s="36" t="s">
        <v>3293</v>
      </c>
      <c r="B995" s="37" t="s">
        <v>11</v>
      </c>
      <c r="C995" s="37">
        <v>0</v>
      </c>
      <c r="D995" s="37">
        <v>0</v>
      </c>
      <c r="E995" s="37">
        <v>0</v>
      </c>
      <c r="F995" s="37">
        <v>0</v>
      </c>
      <c r="G995" s="37">
        <v>0</v>
      </c>
      <c r="H995" s="37">
        <v>15</v>
      </c>
      <c r="I995" s="37">
        <v>2318185</v>
      </c>
      <c r="J995" s="37">
        <v>154545.66666666666</v>
      </c>
      <c r="K995" s="37">
        <v>0</v>
      </c>
      <c r="L995" s="37">
        <v>0</v>
      </c>
      <c r="M995" s="37">
        <v>0</v>
      </c>
      <c r="N995" s="37">
        <v>15</v>
      </c>
      <c r="O995" s="37">
        <v>2318185</v>
      </c>
    </row>
    <row r="996" spans="1:15" x14ac:dyDescent="0.2">
      <c r="A996" s="36" t="s">
        <v>3294</v>
      </c>
      <c r="B996" s="37" t="s">
        <v>11</v>
      </c>
      <c r="C996" s="37">
        <v>0</v>
      </c>
      <c r="D996" s="37">
        <v>0</v>
      </c>
      <c r="E996" s="37">
        <v>0</v>
      </c>
      <c r="F996" s="37">
        <v>0</v>
      </c>
      <c r="G996" s="37">
        <v>0</v>
      </c>
      <c r="H996" s="37">
        <v>5</v>
      </c>
      <c r="I996" s="37">
        <v>1136365</v>
      </c>
      <c r="J996" s="37">
        <v>227273</v>
      </c>
      <c r="K996" s="37">
        <v>0</v>
      </c>
      <c r="L996" s="37">
        <v>0</v>
      </c>
      <c r="M996" s="37">
        <v>0</v>
      </c>
      <c r="N996" s="37">
        <v>5</v>
      </c>
      <c r="O996" s="37">
        <v>1136365</v>
      </c>
    </row>
    <row r="997" spans="1:15" x14ac:dyDescent="0.2">
      <c r="A997" s="36" t="s">
        <v>3295</v>
      </c>
      <c r="B997" s="37" t="s">
        <v>11</v>
      </c>
      <c r="C997" s="37">
        <v>0</v>
      </c>
      <c r="D997" s="37">
        <v>0</v>
      </c>
      <c r="E997" s="37">
        <v>0</v>
      </c>
      <c r="F997" s="37">
        <v>0</v>
      </c>
      <c r="G997" s="37">
        <v>0</v>
      </c>
      <c r="H997" s="37">
        <v>5</v>
      </c>
      <c r="I997" s="37">
        <v>2454545</v>
      </c>
      <c r="J997" s="37">
        <v>490909</v>
      </c>
      <c r="K997" s="37">
        <v>0</v>
      </c>
      <c r="L997" s="37">
        <v>0</v>
      </c>
      <c r="M997" s="37">
        <v>0</v>
      </c>
      <c r="N997" s="37">
        <v>5</v>
      </c>
      <c r="O997" s="37">
        <v>2454545</v>
      </c>
    </row>
    <row r="998" spans="1:15" x14ac:dyDescent="0.2">
      <c r="A998" s="36" t="s">
        <v>3296</v>
      </c>
      <c r="B998" s="37" t="s">
        <v>11</v>
      </c>
      <c r="C998" s="37">
        <v>0</v>
      </c>
      <c r="D998" s="37">
        <v>0</v>
      </c>
      <c r="E998" s="37">
        <v>0</v>
      </c>
      <c r="F998" s="37">
        <v>0</v>
      </c>
      <c r="G998" s="37">
        <v>0</v>
      </c>
      <c r="H998" s="37">
        <v>5</v>
      </c>
      <c r="I998" s="37">
        <v>2227275</v>
      </c>
      <c r="J998" s="37">
        <v>445455</v>
      </c>
      <c r="K998" s="37">
        <v>4</v>
      </c>
      <c r="L998" s="37">
        <v>1845455</v>
      </c>
      <c r="M998" s="37">
        <v>1781820</v>
      </c>
      <c r="N998" s="37">
        <v>1</v>
      </c>
      <c r="O998" s="37">
        <v>445455</v>
      </c>
    </row>
    <row r="999" spans="1:15" x14ac:dyDescent="0.2">
      <c r="A999" s="36" t="s">
        <v>3297</v>
      </c>
      <c r="B999" s="37" t="s">
        <v>11</v>
      </c>
      <c r="C999" s="37">
        <v>0</v>
      </c>
      <c r="D999" s="37">
        <v>0</v>
      </c>
      <c r="E999" s="37">
        <v>0</v>
      </c>
      <c r="F999" s="37">
        <v>0</v>
      </c>
      <c r="G999" s="37">
        <v>0</v>
      </c>
      <c r="H999" s="37">
        <v>10</v>
      </c>
      <c r="I999" s="37">
        <v>3000000</v>
      </c>
      <c r="J999" s="37">
        <v>300000</v>
      </c>
      <c r="K999" s="37">
        <v>2</v>
      </c>
      <c r="L999" s="37">
        <v>654546</v>
      </c>
      <c r="M999" s="37">
        <v>600000</v>
      </c>
      <c r="N999" s="37">
        <v>8</v>
      </c>
      <c r="O999" s="37">
        <v>2400000</v>
      </c>
    </row>
    <row r="1000" spans="1:15" x14ac:dyDescent="0.2">
      <c r="A1000" s="36" t="s">
        <v>3298</v>
      </c>
      <c r="B1000" s="37" t="s">
        <v>11</v>
      </c>
      <c r="C1000" s="37">
        <v>0</v>
      </c>
      <c r="D1000" s="37">
        <v>0</v>
      </c>
      <c r="E1000" s="37">
        <v>0</v>
      </c>
      <c r="F1000" s="37">
        <v>0</v>
      </c>
      <c r="G1000" s="37">
        <v>0</v>
      </c>
      <c r="H1000" s="37">
        <v>19</v>
      </c>
      <c r="I1000" s="37">
        <v>223272732</v>
      </c>
      <c r="J1000" s="37">
        <v>11751196.421052631</v>
      </c>
      <c r="K1000" s="37">
        <v>13</v>
      </c>
      <c r="L1000" s="37">
        <v>157354546</v>
      </c>
      <c r="M1000" s="37">
        <v>152765553.47368419</v>
      </c>
      <c r="N1000" s="37">
        <v>6</v>
      </c>
      <c r="O1000" s="37">
        <v>70507178.526315808</v>
      </c>
    </row>
    <row r="1001" spans="1:15" x14ac:dyDescent="0.2">
      <c r="A1001" s="36" t="s">
        <v>3299</v>
      </c>
      <c r="B1001" s="37" t="s">
        <v>171</v>
      </c>
      <c r="C1001" s="37">
        <v>0</v>
      </c>
      <c r="D1001" s="37">
        <v>0</v>
      </c>
      <c r="E1001" s="37">
        <v>0</v>
      </c>
      <c r="F1001" s="37">
        <v>0</v>
      </c>
      <c r="G1001" s="37">
        <v>0</v>
      </c>
      <c r="H1001" s="37">
        <v>1</v>
      </c>
      <c r="I1001" s="37">
        <v>1290909</v>
      </c>
      <c r="J1001" s="37">
        <v>1290909</v>
      </c>
      <c r="K1001" s="37">
        <v>1</v>
      </c>
      <c r="L1001" s="37">
        <v>1590909</v>
      </c>
      <c r="M1001" s="37">
        <v>1290909</v>
      </c>
      <c r="N1001" s="37">
        <v>0</v>
      </c>
      <c r="O1001" s="37">
        <v>0</v>
      </c>
    </row>
    <row r="1002" spans="1:15" x14ac:dyDescent="0.2">
      <c r="A1002" s="36" t="s">
        <v>3300</v>
      </c>
      <c r="B1002" s="37" t="s">
        <v>105</v>
      </c>
      <c r="C1002" s="37">
        <v>0</v>
      </c>
      <c r="D1002" s="37">
        <v>0</v>
      </c>
      <c r="E1002" s="37">
        <v>0</v>
      </c>
      <c r="F1002" s="37">
        <v>0</v>
      </c>
      <c r="G1002" s="37">
        <v>0</v>
      </c>
      <c r="H1002" s="37">
        <v>1</v>
      </c>
      <c r="I1002" s="37">
        <v>750000</v>
      </c>
      <c r="J1002" s="37">
        <v>750000</v>
      </c>
      <c r="K1002" s="37">
        <v>0</v>
      </c>
      <c r="L1002" s="37">
        <v>0</v>
      </c>
      <c r="M1002" s="37">
        <v>0</v>
      </c>
      <c r="N1002" s="37">
        <v>1</v>
      </c>
      <c r="O1002" s="37">
        <v>750000</v>
      </c>
    </row>
    <row r="1003" spans="1:15" x14ac:dyDescent="0.2">
      <c r="A1003" s="36" t="s">
        <v>3301</v>
      </c>
      <c r="B1003" s="37" t="s">
        <v>105</v>
      </c>
      <c r="C1003" s="37">
        <v>0</v>
      </c>
      <c r="D1003" s="37">
        <v>0</v>
      </c>
      <c r="E1003" s="37">
        <v>0</v>
      </c>
      <c r="F1003" s="37">
        <v>0</v>
      </c>
      <c r="G1003" s="37">
        <v>0</v>
      </c>
      <c r="H1003" s="37">
        <v>2</v>
      </c>
      <c r="I1003" s="37">
        <v>1181818</v>
      </c>
      <c r="J1003" s="37">
        <v>590909</v>
      </c>
      <c r="K1003" s="37">
        <v>0</v>
      </c>
      <c r="L1003" s="37">
        <v>0</v>
      </c>
      <c r="M1003" s="37">
        <v>0</v>
      </c>
      <c r="N1003" s="37">
        <v>2</v>
      </c>
      <c r="O1003" s="37">
        <v>1181818</v>
      </c>
    </row>
    <row r="1004" spans="1:15" x14ac:dyDescent="0.2">
      <c r="A1004" s="36" t="s">
        <v>3302</v>
      </c>
      <c r="B1004" s="37" t="s">
        <v>105</v>
      </c>
      <c r="C1004" s="37">
        <v>0</v>
      </c>
      <c r="D1004" s="37">
        <v>0</v>
      </c>
      <c r="E1004" s="37">
        <v>0</v>
      </c>
      <c r="F1004" s="37">
        <v>0</v>
      </c>
      <c r="G1004" s="37">
        <v>0</v>
      </c>
      <c r="H1004" s="37">
        <v>5</v>
      </c>
      <c r="I1004" s="37">
        <v>590910</v>
      </c>
      <c r="J1004" s="37">
        <v>118182</v>
      </c>
      <c r="K1004" s="37">
        <v>0</v>
      </c>
      <c r="L1004" s="37">
        <v>0</v>
      </c>
      <c r="M1004" s="37">
        <v>0</v>
      </c>
      <c r="N1004" s="37">
        <v>5</v>
      </c>
      <c r="O1004" s="37">
        <v>590910</v>
      </c>
    </row>
    <row r="1005" spans="1:15" x14ac:dyDescent="0.2">
      <c r="A1005" s="36" t="s">
        <v>3303</v>
      </c>
      <c r="B1005" s="37" t="s">
        <v>105</v>
      </c>
      <c r="C1005" s="37">
        <v>0</v>
      </c>
      <c r="D1005" s="37">
        <v>0</v>
      </c>
      <c r="E1005" s="37">
        <v>0</v>
      </c>
      <c r="F1005" s="37">
        <v>0</v>
      </c>
      <c r="G1005" s="37">
        <v>0</v>
      </c>
      <c r="H1005" s="37">
        <v>5</v>
      </c>
      <c r="I1005" s="37">
        <v>545455</v>
      </c>
      <c r="J1005" s="37">
        <v>109091</v>
      </c>
      <c r="K1005" s="37">
        <v>0</v>
      </c>
      <c r="L1005" s="37">
        <v>0</v>
      </c>
      <c r="M1005" s="37">
        <v>0</v>
      </c>
      <c r="N1005" s="37">
        <v>5</v>
      </c>
      <c r="O1005" s="37">
        <v>545455</v>
      </c>
    </row>
    <row r="1006" spans="1:15" x14ac:dyDescent="0.2">
      <c r="A1006" s="36" t="s">
        <v>1819</v>
      </c>
      <c r="B1006" s="37" t="s">
        <v>11</v>
      </c>
      <c r="C1006" s="37">
        <v>0</v>
      </c>
      <c r="D1006" s="37">
        <v>0</v>
      </c>
      <c r="E1006" s="37">
        <v>0</v>
      </c>
      <c r="F1006" s="37">
        <v>0</v>
      </c>
      <c r="G1006" s="37">
        <v>0</v>
      </c>
      <c r="H1006" s="37">
        <v>1</v>
      </c>
      <c r="I1006" s="37">
        <v>6227273</v>
      </c>
      <c r="J1006" s="37">
        <v>6227273</v>
      </c>
      <c r="K1006" s="37">
        <v>0</v>
      </c>
      <c r="L1006" s="37">
        <v>0</v>
      </c>
      <c r="M1006" s="37">
        <v>0</v>
      </c>
      <c r="N1006" s="37">
        <v>1</v>
      </c>
      <c r="O1006" s="37">
        <v>6227273</v>
      </c>
    </row>
    <row r="1007" spans="1:15" x14ac:dyDescent="0.2">
      <c r="A1007" s="36" t="s">
        <v>3304</v>
      </c>
      <c r="B1007" s="37" t="s">
        <v>20</v>
      </c>
      <c r="C1007" s="37">
        <v>0</v>
      </c>
      <c r="D1007" s="37">
        <v>0</v>
      </c>
      <c r="E1007" s="37">
        <v>0</v>
      </c>
      <c r="F1007" s="37">
        <v>0</v>
      </c>
      <c r="G1007" s="37">
        <v>0</v>
      </c>
      <c r="H1007" s="37">
        <v>4</v>
      </c>
      <c r="I1007" s="37">
        <v>32909092</v>
      </c>
      <c r="J1007" s="37">
        <v>8227273</v>
      </c>
      <c r="K1007" s="37">
        <v>0</v>
      </c>
      <c r="L1007" s="37">
        <v>0</v>
      </c>
      <c r="M1007" s="37">
        <v>0</v>
      </c>
      <c r="N1007" s="37">
        <v>4</v>
      </c>
      <c r="O1007" s="37">
        <v>32909092</v>
      </c>
    </row>
    <row r="1008" spans="1:15" x14ac:dyDescent="0.2">
      <c r="A1008" s="36" t="s">
        <v>3305</v>
      </c>
      <c r="B1008" s="37" t="s">
        <v>11</v>
      </c>
      <c r="C1008" s="37">
        <v>0</v>
      </c>
      <c r="D1008" s="37">
        <v>0</v>
      </c>
      <c r="E1008" s="37">
        <v>0</v>
      </c>
      <c r="F1008" s="37">
        <v>0</v>
      </c>
      <c r="G1008" s="37">
        <v>0</v>
      </c>
      <c r="H1008" s="37">
        <v>4</v>
      </c>
      <c r="I1008" s="37">
        <v>6800000</v>
      </c>
      <c r="J1008" s="37">
        <v>1700000</v>
      </c>
      <c r="K1008" s="37">
        <v>0</v>
      </c>
      <c r="L1008" s="37">
        <v>0</v>
      </c>
      <c r="M1008" s="37">
        <v>0</v>
      </c>
      <c r="N1008" s="37">
        <v>4</v>
      </c>
      <c r="O1008" s="37">
        <v>6800000</v>
      </c>
    </row>
    <row r="1009" spans="1:15" x14ac:dyDescent="0.2">
      <c r="A1009" s="36" t="s">
        <v>3306</v>
      </c>
      <c r="B1009" s="37" t="s">
        <v>20</v>
      </c>
      <c r="C1009" s="37">
        <v>0</v>
      </c>
      <c r="D1009" s="37">
        <v>0</v>
      </c>
      <c r="E1009" s="37">
        <v>0</v>
      </c>
      <c r="F1009" s="37">
        <v>0</v>
      </c>
      <c r="G1009" s="37">
        <v>0</v>
      </c>
      <c r="H1009" s="37">
        <v>11</v>
      </c>
      <c r="I1009" s="37">
        <v>134545452</v>
      </c>
      <c r="J1009" s="37">
        <v>12231404.727272727</v>
      </c>
      <c r="K1009" s="37">
        <v>3</v>
      </c>
      <c r="L1009" s="37">
        <v>37627273</v>
      </c>
      <c r="M1009" s="37">
        <v>36694214.18181818</v>
      </c>
      <c r="N1009" s="37">
        <v>8</v>
      </c>
      <c r="O1009" s="37">
        <v>97851237.818181813</v>
      </c>
    </row>
    <row r="1010" spans="1:15" x14ac:dyDescent="0.2">
      <c r="A1010" s="36" t="s">
        <v>3307</v>
      </c>
      <c r="B1010" s="37" t="s">
        <v>20</v>
      </c>
      <c r="C1010" s="37">
        <v>0</v>
      </c>
      <c r="D1010" s="37">
        <v>0</v>
      </c>
      <c r="E1010" s="37">
        <v>0</v>
      </c>
      <c r="F1010" s="37">
        <v>0</v>
      </c>
      <c r="G1010" s="37">
        <v>0</v>
      </c>
      <c r="H1010" s="37">
        <v>5</v>
      </c>
      <c r="I1010" s="37">
        <v>101727271</v>
      </c>
      <c r="J1010" s="37">
        <v>20345454.199999999</v>
      </c>
      <c r="K1010" s="37">
        <v>0</v>
      </c>
      <c r="L1010" s="37">
        <v>0</v>
      </c>
      <c r="M1010" s="37">
        <v>0</v>
      </c>
      <c r="N1010" s="37">
        <v>5</v>
      </c>
      <c r="O1010" s="37">
        <v>101727271</v>
      </c>
    </row>
    <row r="1011" spans="1:15" x14ac:dyDescent="0.2">
      <c r="A1011" s="36" t="s">
        <v>3308</v>
      </c>
      <c r="B1011" s="37" t="s">
        <v>11</v>
      </c>
      <c r="C1011" s="37">
        <v>0</v>
      </c>
      <c r="D1011" s="37">
        <v>0</v>
      </c>
      <c r="E1011" s="37">
        <v>0</v>
      </c>
      <c r="F1011" s="37">
        <v>0</v>
      </c>
      <c r="G1011" s="37">
        <v>0</v>
      </c>
      <c r="H1011" s="37">
        <v>1</v>
      </c>
      <c r="I1011" s="37">
        <v>14818181</v>
      </c>
      <c r="J1011" s="37">
        <v>14818181</v>
      </c>
      <c r="K1011" s="37">
        <v>1</v>
      </c>
      <c r="L1011" s="37">
        <v>18090909</v>
      </c>
      <c r="M1011" s="37">
        <v>14818181</v>
      </c>
      <c r="N1011" s="37">
        <v>0</v>
      </c>
      <c r="O1011" s="37">
        <v>0</v>
      </c>
    </row>
    <row r="1012" spans="1:15" x14ac:dyDescent="0.2">
      <c r="A1012" s="36" t="s">
        <v>3309</v>
      </c>
      <c r="B1012" s="37" t="s">
        <v>11</v>
      </c>
      <c r="C1012" s="37">
        <v>0</v>
      </c>
      <c r="D1012" s="37">
        <v>0</v>
      </c>
      <c r="E1012" s="37">
        <v>0</v>
      </c>
      <c r="F1012" s="37">
        <v>0</v>
      </c>
      <c r="G1012" s="37">
        <v>0</v>
      </c>
      <c r="H1012" s="37">
        <v>123</v>
      </c>
      <c r="I1012" s="37">
        <v>468996786</v>
      </c>
      <c r="J1012" s="37">
        <v>3812982</v>
      </c>
      <c r="K1012" s="37">
        <v>22</v>
      </c>
      <c r="L1012" s="37">
        <v>84668177</v>
      </c>
      <c r="M1012" s="37">
        <v>83885604</v>
      </c>
      <c r="N1012" s="37">
        <v>101</v>
      </c>
      <c r="O1012" s="37">
        <v>385111182</v>
      </c>
    </row>
    <row r="1013" spans="1:15" x14ac:dyDescent="0.2">
      <c r="A1013" s="36" t="s">
        <v>3310</v>
      </c>
      <c r="B1013" s="37" t="s">
        <v>11</v>
      </c>
      <c r="C1013" s="37">
        <v>0</v>
      </c>
      <c r="D1013" s="37">
        <v>0</v>
      </c>
      <c r="E1013" s="37">
        <v>0</v>
      </c>
      <c r="F1013" s="37">
        <v>0</v>
      </c>
      <c r="G1013" s="37">
        <v>0</v>
      </c>
      <c r="H1013" s="37">
        <v>1</v>
      </c>
      <c r="I1013" s="37">
        <v>6525309</v>
      </c>
      <c r="J1013" s="37">
        <v>6525309</v>
      </c>
      <c r="K1013" s="37">
        <v>0</v>
      </c>
      <c r="L1013" s="37">
        <v>0</v>
      </c>
      <c r="M1013" s="37">
        <v>0</v>
      </c>
      <c r="N1013" s="37">
        <v>1</v>
      </c>
      <c r="O1013" s="37">
        <v>6525309</v>
      </c>
    </row>
    <row r="1014" spans="1:15" x14ac:dyDescent="0.2">
      <c r="A1014" s="36" t="s">
        <v>3311</v>
      </c>
      <c r="B1014" s="37" t="s">
        <v>11</v>
      </c>
      <c r="C1014" s="37">
        <v>0</v>
      </c>
      <c r="D1014" s="37">
        <v>0</v>
      </c>
      <c r="E1014" s="37">
        <v>0</v>
      </c>
      <c r="F1014" s="37">
        <v>0</v>
      </c>
      <c r="G1014" s="37">
        <v>0</v>
      </c>
      <c r="H1014" s="37">
        <v>3</v>
      </c>
      <c r="I1014" s="37">
        <v>15125454</v>
      </c>
      <c r="J1014" s="37">
        <v>5041818</v>
      </c>
      <c r="K1014" s="37">
        <v>0</v>
      </c>
      <c r="L1014" s="37">
        <v>0</v>
      </c>
      <c r="M1014" s="37">
        <v>0</v>
      </c>
      <c r="N1014" s="37">
        <v>3</v>
      </c>
      <c r="O1014" s="37">
        <v>15125454</v>
      </c>
    </row>
    <row r="1015" spans="1:15" x14ac:dyDescent="0.2">
      <c r="A1015" s="36" t="s">
        <v>3312</v>
      </c>
      <c r="B1015" s="37" t="s">
        <v>280</v>
      </c>
      <c r="C1015" s="37">
        <v>0</v>
      </c>
      <c r="D1015" s="37">
        <v>0</v>
      </c>
      <c r="E1015" s="37">
        <v>0</v>
      </c>
      <c r="F1015" s="37">
        <v>0</v>
      </c>
      <c r="G1015" s="37">
        <v>0</v>
      </c>
      <c r="H1015" s="37">
        <v>1</v>
      </c>
      <c r="I1015" s="37">
        <v>0</v>
      </c>
      <c r="J1015" s="37">
        <v>0</v>
      </c>
      <c r="K1015" s="37">
        <v>0</v>
      </c>
      <c r="L1015" s="37">
        <v>0</v>
      </c>
      <c r="M1015" s="37">
        <v>0</v>
      </c>
      <c r="N1015" s="37">
        <v>1</v>
      </c>
      <c r="O1015" s="37">
        <v>0</v>
      </c>
    </row>
    <row r="1016" spans="1:15" x14ac:dyDescent="0.2">
      <c r="A1016" s="36" t="s">
        <v>3313</v>
      </c>
      <c r="B1016" s="37" t="s">
        <v>280</v>
      </c>
      <c r="C1016" s="37">
        <v>0</v>
      </c>
      <c r="D1016" s="37">
        <v>0</v>
      </c>
      <c r="E1016" s="37">
        <v>0</v>
      </c>
      <c r="F1016" s="37">
        <v>0</v>
      </c>
      <c r="G1016" s="37">
        <v>0</v>
      </c>
      <c r="H1016" s="37">
        <v>1</v>
      </c>
      <c r="I1016" s="37">
        <v>0</v>
      </c>
      <c r="J1016" s="37">
        <v>0</v>
      </c>
      <c r="K1016" s="37">
        <v>0</v>
      </c>
      <c r="L1016" s="37">
        <v>0</v>
      </c>
      <c r="M1016" s="37">
        <v>0</v>
      </c>
      <c r="N1016" s="37">
        <v>1</v>
      </c>
      <c r="O1016" s="37">
        <v>0</v>
      </c>
    </row>
    <row r="1017" spans="1:15" x14ac:dyDescent="0.2">
      <c r="A1017" s="36" t="s">
        <v>3314</v>
      </c>
      <c r="B1017" s="37" t="s">
        <v>280</v>
      </c>
      <c r="C1017" s="37">
        <v>0</v>
      </c>
      <c r="D1017" s="37">
        <v>0</v>
      </c>
      <c r="E1017" s="37">
        <v>0</v>
      </c>
      <c r="F1017" s="37">
        <v>0</v>
      </c>
      <c r="G1017" s="37">
        <v>0</v>
      </c>
      <c r="H1017" s="37">
        <v>1</v>
      </c>
      <c r="I1017" s="37">
        <v>0</v>
      </c>
      <c r="J1017" s="37">
        <v>0</v>
      </c>
      <c r="K1017" s="37">
        <v>0</v>
      </c>
      <c r="L1017" s="37">
        <v>0</v>
      </c>
      <c r="M1017" s="37">
        <v>0</v>
      </c>
      <c r="N1017" s="37">
        <v>1</v>
      </c>
      <c r="O1017" s="37">
        <v>0</v>
      </c>
    </row>
    <row r="1018" spans="1:15" x14ac:dyDescent="0.2">
      <c r="A1018" s="36" t="s">
        <v>3315</v>
      </c>
      <c r="B1018" s="37" t="s">
        <v>280</v>
      </c>
      <c r="C1018" s="37">
        <v>0</v>
      </c>
      <c r="D1018" s="37">
        <v>0</v>
      </c>
      <c r="E1018" s="37">
        <v>0</v>
      </c>
      <c r="F1018" s="37">
        <v>0</v>
      </c>
      <c r="G1018" s="37">
        <v>0</v>
      </c>
      <c r="H1018" s="37">
        <v>1</v>
      </c>
      <c r="I1018" s="37">
        <v>0</v>
      </c>
      <c r="J1018" s="37">
        <v>0</v>
      </c>
      <c r="K1018" s="37">
        <v>0</v>
      </c>
      <c r="L1018" s="37">
        <v>0</v>
      </c>
      <c r="M1018" s="37">
        <v>0</v>
      </c>
      <c r="N1018" s="37">
        <v>1</v>
      </c>
      <c r="O1018" s="37">
        <v>0</v>
      </c>
    </row>
    <row r="1019" spans="1:15" x14ac:dyDescent="0.2">
      <c r="A1019" s="36" t="s">
        <v>3316</v>
      </c>
      <c r="B1019" s="37" t="s">
        <v>11</v>
      </c>
      <c r="C1019" s="37">
        <v>0</v>
      </c>
      <c r="D1019" s="37">
        <v>0</v>
      </c>
      <c r="E1019" s="37">
        <v>0</v>
      </c>
      <c r="F1019" s="37">
        <v>0</v>
      </c>
      <c r="G1019" s="37">
        <v>0</v>
      </c>
      <c r="H1019" s="37">
        <v>3</v>
      </c>
      <c r="I1019" s="37">
        <v>0</v>
      </c>
      <c r="J1019" s="37">
        <v>0</v>
      </c>
      <c r="K1019" s="37">
        <v>0</v>
      </c>
      <c r="L1019" s="37">
        <v>0</v>
      </c>
      <c r="M1019" s="37">
        <v>0</v>
      </c>
      <c r="N1019" s="37">
        <v>3</v>
      </c>
      <c r="O1019" s="37">
        <v>0</v>
      </c>
    </row>
    <row r="1020" spans="1:15" x14ac:dyDescent="0.2">
      <c r="A1020" s="36" t="s">
        <v>3317</v>
      </c>
      <c r="B1020" s="37" t="s">
        <v>141</v>
      </c>
      <c r="C1020" s="37">
        <v>0</v>
      </c>
      <c r="D1020" s="37">
        <v>0</v>
      </c>
      <c r="E1020" s="37">
        <v>0</v>
      </c>
      <c r="F1020" s="37">
        <v>0</v>
      </c>
      <c r="G1020" s="37">
        <v>0</v>
      </c>
      <c r="H1020" s="37">
        <v>9</v>
      </c>
      <c r="I1020" s="37">
        <v>0</v>
      </c>
      <c r="J1020" s="37">
        <v>0</v>
      </c>
      <c r="K1020" s="37">
        <v>1</v>
      </c>
      <c r="L1020" s="37">
        <v>0</v>
      </c>
      <c r="M1020" s="37">
        <v>0</v>
      </c>
      <c r="N1020" s="37">
        <v>8</v>
      </c>
      <c r="O1020" s="37">
        <v>0</v>
      </c>
    </row>
    <row r="1021" spans="1:15" x14ac:dyDescent="0.2">
      <c r="A1021" s="36" t="s">
        <v>3318</v>
      </c>
      <c r="B1021" s="37" t="s">
        <v>11</v>
      </c>
      <c r="C1021" s="37">
        <v>0</v>
      </c>
      <c r="D1021" s="37">
        <v>0</v>
      </c>
      <c r="E1021" s="37">
        <v>0</v>
      </c>
      <c r="F1021" s="37">
        <v>0</v>
      </c>
      <c r="G1021" s="37">
        <v>0</v>
      </c>
      <c r="H1021" s="37">
        <v>3</v>
      </c>
      <c r="I1021" s="37">
        <v>8583054</v>
      </c>
      <c r="J1021" s="37">
        <v>2861018</v>
      </c>
      <c r="K1021" s="37">
        <v>0</v>
      </c>
      <c r="L1021" s="37">
        <v>0</v>
      </c>
      <c r="M1021" s="37">
        <v>0</v>
      </c>
      <c r="N1021" s="37">
        <v>3</v>
      </c>
      <c r="O1021" s="37">
        <v>8583054</v>
      </c>
    </row>
    <row r="1022" spans="1:15" x14ac:dyDescent="0.2">
      <c r="A1022" s="36" t="s">
        <v>3319</v>
      </c>
      <c r="B1022" s="37" t="s">
        <v>141</v>
      </c>
      <c r="C1022" s="37">
        <v>0</v>
      </c>
      <c r="D1022" s="37">
        <v>0</v>
      </c>
      <c r="E1022" s="37">
        <v>0</v>
      </c>
      <c r="F1022" s="37">
        <v>0</v>
      </c>
      <c r="G1022" s="37">
        <v>0</v>
      </c>
      <c r="H1022" s="37">
        <v>12</v>
      </c>
      <c r="I1022" s="37">
        <v>0</v>
      </c>
      <c r="J1022" s="37">
        <v>0</v>
      </c>
      <c r="K1022" s="37">
        <v>0</v>
      </c>
      <c r="L1022" s="37">
        <v>0</v>
      </c>
      <c r="M1022" s="37">
        <v>0</v>
      </c>
      <c r="N1022" s="37">
        <v>12</v>
      </c>
      <c r="O1022" s="37">
        <v>0</v>
      </c>
    </row>
    <row r="1023" spans="1:15" x14ac:dyDescent="0.2">
      <c r="A1023" s="36" t="s">
        <v>3320</v>
      </c>
      <c r="B1023" s="37" t="s">
        <v>11</v>
      </c>
      <c r="C1023" s="37">
        <v>0</v>
      </c>
      <c r="D1023" s="37">
        <v>0</v>
      </c>
      <c r="E1023" s="37">
        <v>0</v>
      </c>
      <c r="F1023" s="37">
        <v>0</v>
      </c>
      <c r="G1023" s="37">
        <v>0</v>
      </c>
      <c r="H1023" s="37">
        <v>850</v>
      </c>
      <c r="I1023" s="37">
        <v>313181800</v>
      </c>
      <c r="J1023" s="37">
        <v>368449.17647058825</v>
      </c>
      <c r="K1023" s="37">
        <v>380</v>
      </c>
      <c r="L1023" s="37">
        <v>148586335</v>
      </c>
      <c r="M1023" s="37">
        <v>140010687.05882353</v>
      </c>
      <c r="N1023" s="37">
        <v>470</v>
      </c>
      <c r="O1023" s="37">
        <v>173171112.94117647</v>
      </c>
    </row>
    <row r="1024" spans="1:15" x14ac:dyDescent="0.2">
      <c r="A1024" s="36" t="s">
        <v>3321</v>
      </c>
      <c r="B1024" s="37" t="s">
        <v>11</v>
      </c>
      <c r="C1024" s="37">
        <v>0</v>
      </c>
      <c r="D1024" s="37">
        <v>0</v>
      </c>
      <c r="E1024" s="37">
        <v>0</v>
      </c>
      <c r="F1024" s="37">
        <v>0</v>
      </c>
      <c r="G1024" s="37">
        <v>0</v>
      </c>
      <c r="H1024" s="37">
        <v>285</v>
      </c>
      <c r="I1024" s="37">
        <v>124909200</v>
      </c>
      <c r="J1024" s="37">
        <v>438277.89473684208</v>
      </c>
      <c r="K1024" s="37">
        <v>54</v>
      </c>
      <c r="L1024" s="37">
        <v>24236353</v>
      </c>
      <c r="M1024" s="37">
        <v>23667006.315789472</v>
      </c>
      <c r="N1024" s="37">
        <v>231</v>
      </c>
      <c r="O1024" s="37">
        <v>101242193.68421052</v>
      </c>
    </row>
    <row r="1025" spans="1:15" x14ac:dyDescent="0.2">
      <c r="A1025" s="36" t="s">
        <v>3322</v>
      </c>
      <c r="B1025" s="37" t="s">
        <v>11</v>
      </c>
      <c r="C1025" s="37">
        <v>0</v>
      </c>
      <c r="D1025" s="37">
        <v>0</v>
      </c>
      <c r="E1025" s="37">
        <v>0</v>
      </c>
      <c r="F1025" s="37">
        <v>0</v>
      </c>
      <c r="G1025" s="37">
        <v>0</v>
      </c>
      <c r="H1025" s="37">
        <v>120</v>
      </c>
      <c r="I1025" s="37">
        <v>84236366</v>
      </c>
      <c r="J1025" s="37">
        <v>701969.71666666667</v>
      </c>
      <c r="K1025" s="37">
        <v>2</v>
      </c>
      <c r="L1025" s="37">
        <v>2136364</v>
      </c>
      <c r="M1025" s="37">
        <v>1403939.4333333333</v>
      </c>
      <c r="N1025" s="37">
        <v>118</v>
      </c>
      <c r="O1025" s="37">
        <v>82832426.566666663</v>
      </c>
    </row>
    <row r="1026" spans="1:15" x14ac:dyDescent="0.2">
      <c r="A1026" s="36" t="s">
        <v>3323</v>
      </c>
      <c r="B1026" s="37" t="s">
        <v>11</v>
      </c>
      <c r="C1026" s="37">
        <v>0</v>
      </c>
      <c r="D1026" s="37">
        <v>0</v>
      </c>
      <c r="E1026" s="37">
        <v>0</v>
      </c>
      <c r="F1026" s="37">
        <v>0</v>
      </c>
      <c r="G1026" s="37">
        <v>0</v>
      </c>
      <c r="H1026" s="37">
        <v>19</v>
      </c>
      <c r="I1026" s="37">
        <v>21590916</v>
      </c>
      <c r="J1026" s="37">
        <v>1136364</v>
      </c>
      <c r="K1026" s="37">
        <v>1</v>
      </c>
      <c r="L1026" s="37">
        <v>1227273</v>
      </c>
      <c r="M1026" s="37">
        <v>1136364</v>
      </c>
      <c r="N1026" s="37">
        <v>18</v>
      </c>
      <c r="O1026" s="37">
        <v>20454552</v>
      </c>
    </row>
    <row r="1027" spans="1:15" x14ac:dyDescent="0.2">
      <c r="A1027" s="36" t="s">
        <v>3324</v>
      </c>
      <c r="B1027" s="37" t="s">
        <v>11</v>
      </c>
      <c r="C1027" s="37">
        <v>0</v>
      </c>
      <c r="D1027" s="37">
        <v>0</v>
      </c>
      <c r="E1027" s="37">
        <v>0</v>
      </c>
      <c r="F1027" s="37">
        <v>0</v>
      </c>
      <c r="G1027" s="37">
        <v>0</v>
      </c>
      <c r="H1027" s="37">
        <v>20</v>
      </c>
      <c r="I1027" s="37">
        <v>11181820</v>
      </c>
      <c r="J1027" s="37">
        <v>559091</v>
      </c>
      <c r="K1027" s="37">
        <v>0</v>
      </c>
      <c r="L1027" s="37">
        <v>0</v>
      </c>
      <c r="M1027" s="37">
        <v>0</v>
      </c>
      <c r="N1027" s="37">
        <v>20</v>
      </c>
      <c r="O1027" s="37">
        <v>11181820</v>
      </c>
    </row>
    <row r="1028" spans="1:15" x14ac:dyDescent="0.2">
      <c r="A1028" s="36" t="s">
        <v>3325</v>
      </c>
      <c r="B1028" s="37" t="s">
        <v>11</v>
      </c>
      <c r="C1028" s="37">
        <v>0</v>
      </c>
      <c r="D1028" s="37">
        <v>0</v>
      </c>
      <c r="E1028" s="37">
        <v>0</v>
      </c>
      <c r="F1028" s="37">
        <v>0</v>
      </c>
      <c r="G1028" s="37">
        <v>0</v>
      </c>
      <c r="H1028" s="37">
        <v>20</v>
      </c>
      <c r="I1028" s="37">
        <v>18727280</v>
      </c>
      <c r="J1028" s="37">
        <v>936364</v>
      </c>
      <c r="K1028" s="37">
        <v>0</v>
      </c>
      <c r="L1028" s="37">
        <v>0</v>
      </c>
      <c r="M1028" s="37">
        <v>0</v>
      </c>
      <c r="N1028" s="37">
        <v>20</v>
      </c>
      <c r="O1028" s="37">
        <v>18727280</v>
      </c>
    </row>
    <row r="1029" spans="1:15" x14ac:dyDescent="0.2">
      <c r="A1029" s="36" t="s">
        <v>3326</v>
      </c>
      <c r="B1029" s="37" t="s">
        <v>11</v>
      </c>
      <c r="C1029" s="37">
        <v>0</v>
      </c>
      <c r="D1029" s="37">
        <v>0</v>
      </c>
      <c r="E1029" s="37">
        <v>0</v>
      </c>
      <c r="F1029" s="37">
        <v>0</v>
      </c>
      <c r="G1029" s="37">
        <v>0</v>
      </c>
      <c r="H1029" s="37">
        <v>15</v>
      </c>
      <c r="I1029" s="37">
        <v>207181820</v>
      </c>
      <c r="J1029" s="37">
        <v>13812121.333333334</v>
      </c>
      <c r="K1029" s="37">
        <v>1</v>
      </c>
      <c r="L1029" s="37">
        <v>15772727</v>
      </c>
      <c r="M1029" s="37">
        <v>13812121.333333334</v>
      </c>
      <c r="N1029" s="37">
        <v>14</v>
      </c>
      <c r="O1029" s="37">
        <v>193369698.66666666</v>
      </c>
    </row>
    <row r="1030" spans="1:15" x14ac:dyDescent="0.2">
      <c r="A1030" s="36" t="s">
        <v>3327</v>
      </c>
      <c r="B1030" s="37" t="s">
        <v>11</v>
      </c>
      <c r="C1030" s="37">
        <v>0</v>
      </c>
      <c r="D1030" s="37">
        <v>0</v>
      </c>
      <c r="E1030" s="37">
        <v>0</v>
      </c>
      <c r="F1030" s="37">
        <v>0</v>
      </c>
      <c r="G1030" s="37">
        <v>0</v>
      </c>
      <c r="H1030" s="37">
        <v>30</v>
      </c>
      <c r="I1030" s="37">
        <v>37090920</v>
      </c>
      <c r="J1030" s="37">
        <v>1236364</v>
      </c>
      <c r="K1030" s="37">
        <v>0</v>
      </c>
      <c r="L1030" s="37">
        <v>0</v>
      </c>
      <c r="M1030" s="37">
        <v>0</v>
      </c>
      <c r="N1030" s="37">
        <v>30</v>
      </c>
      <c r="O1030" s="37">
        <v>37090920</v>
      </c>
    </row>
    <row r="1031" spans="1:15" x14ac:dyDescent="0.2">
      <c r="A1031" s="36" t="s">
        <v>3328</v>
      </c>
      <c r="B1031" s="37" t="s">
        <v>11</v>
      </c>
      <c r="C1031" s="37">
        <v>0</v>
      </c>
      <c r="D1031" s="37">
        <v>0</v>
      </c>
      <c r="E1031" s="37">
        <v>0</v>
      </c>
      <c r="F1031" s="37">
        <v>0</v>
      </c>
      <c r="G1031" s="37">
        <v>0</v>
      </c>
      <c r="H1031" s="37">
        <v>3</v>
      </c>
      <c r="I1031" s="37">
        <v>42000000</v>
      </c>
      <c r="J1031" s="37">
        <v>14000000</v>
      </c>
      <c r="K1031" s="37">
        <v>1</v>
      </c>
      <c r="L1031" s="37">
        <v>14990909</v>
      </c>
      <c r="M1031" s="37">
        <v>14000000</v>
      </c>
      <c r="N1031" s="37">
        <v>2</v>
      </c>
      <c r="O1031" s="37">
        <v>28000000</v>
      </c>
    </row>
    <row r="1033" spans="1:15" x14ac:dyDescent="0.2">
      <c r="A1033" s="36" t="s">
        <v>3330</v>
      </c>
      <c r="B1033" s="37" t="s">
        <v>20</v>
      </c>
      <c r="C1033" s="37">
        <v>0</v>
      </c>
      <c r="D1033" s="37">
        <v>0</v>
      </c>
      <c r="E1033" s="37">
        <v>0</v>
      </c>
      <c r="F1033" s="37">
        <v>0</v>
      </c>
      <c r="G1033" s="37">
        <v>0</v>
      </c>
      <c r="H1033" s="37">
        <v>5</v>
      </c>
      <c r="I1033" s="37">
        <v>86363635</v>
      </c>
      <c r="J1033" s="37">
        <v>17272727</v>
      </c>
      <c r="K1033" s="37">
        <v>1</v>
      </c>
      <c r="L1033" s="37">
        <v>18172727</v>
      </c>
      <c r="M1033" s="37">
        <v>17272727</v>
      </c>
      <c r="N1033" s="37">
        <v>4</v>
      </c>
      <c r="O1033" s="37">
        <v>69090908</v>
      </c>
    </row>
    <row r="1034" spans="1:15" x14ac:dyDescent="0.2">
      <c r="A1034" s="36" t="s">
        <v>3331</v>
      </c>
      <c r="B1034" s="37" t="s">
        <v>11</v>
      </c>
      <c r="C1034" s="37">
        <v>0</v>
      </c>
      <c r="D1034" s="37">
        <v>0</v>
      </c>
      <c r="E1034" s="37">
        <v>0</v>
      </c>
      <c r="F1034" s="37">
        <v>0</v>
      </c>
      <c r="G1034" s="37">
        <v>0</v>
      </c>
      <c r="H1034" s="37">
        <v>6</v>
      </c>
      <c r="I1034" s="37">
        <v>72272730</v>
      </c>
      <c r="J1034" s="37">
        <v>12045455</v>
      </c>
      <c r="K1034" s="37">
        <v>6</v>
      </c>
      <c r="L1034" s="37">
        <v>87163638</v>
      </c>
      <c r="M1034" s="37">
        <v>72272730</v>
      </c>
      <c r="N1034" s="37">
        <v>0</v>
      </c>
      <c r="O1034" s="37">
        <v>0</v>
      </c>
    </row>
    <row r="1035" spans="1:15" x14ac:dyDescent="0.2">
      <c r="A1035" s="36" t="s">
        <v>3332</v>
      </c>
      <c r="B1035" s="37" t="s">
        <v>11</v>
      </c>
      <c r="C1035" s="37">
        <v>0</v>
      </c>
      <c r="D1035" s="37">
        <v>0</v>
      </c>
      <c r="E1035" s="37">
        <v>0</v>
      </c>
      <c r="F1035" s="37">
        <v>0</v>
      </c>
      <c r="G1035" s="37">
        <v>0</v>
      </c>
      <c r="H1035" s="37">
        <v>100</v>
      </c>
      <c r="I1035" s="37">
        <v>131818200</v>
      </c>
      <c r="J1035" s="37">
        <v>1318182</v>
      </c>
      <c r="K1035" s="37">
        <v>59</v>
      </c>
      <c r="L1035" s="37">
        <v>82504549</v>
      </c>
      <c r="M1035" s="37">
        <v>77772738</v>
      </c>
      <c r="N1035" s="37">
        <v>41</v>
      </c>
      <c r="O1035" s="37">
        <v>54045462</v>
      </c>
    </row>
    <row r="1036" spans="1:15" x14ac:dyDescent="0.2">
      <c r="A1036" s="36" t="s">
        <v>3333</v>
      </c>
      <c r="B1036" s="37" t="s">
        <v>11</v>
      </c>
      <c r="C1036" s="37">
        <v>0</v>
      </c>
      <c r="D1036" s="37">
        <v>0</v>
      </c>
      <c r="E1036" s="37">
        <v>0</v>
      </c>
      <c r="F1036" s="37">
        <v>0</v>
      </c>
      <c r="G1036" s="37">
        <v>0</v>
      </c>
      <c r="H1036" s="37">
        <v>100</v>
      </c>
      <c r="I1036" s="37">
        <v>168181800</v>
      </c>
      <c r="J1036" s="37">
        <v>1681818</v>
      </c>
      <c r="K1036" s="37">
        <v>30</v>
      </c>
      <c r="L1036" s="37">
        <v>52309087</v>
      </c>
      <c r="M1036" s="37">
        <v>50454540</v>
      </c>
      <c r="N1036" s="37">
        <v>70</v>
      </c>
      <c r="O1036" s="37">
        <v>117727260</v>
      </c>
    </row>
    <row r="1037" spans="1:15" x14ac:dyDescent="0.2">
      <c r="A1037" s="36" t="s">
        <v>3334</v>
      </c>
      <c r="B1037" s="37" t="s">
        <v>11</v>
      </c>
      <c r="C1037" s="37">
        <v>0</v>
      </c>
      <c r="D1037" s="37">
        <v>0</v>
      </c>
      <c r="E1037" s="37">
        <v>0</v>
      </c>
      <c r="F1037" s="37">
        <v>0</v>
      </c>
      <c r="G1037" s="37">
        <v>0</v>
      </c>
      <c r="H1037" s="37">
        <v>20</v>
      </c>
      <c r="I1037" s="37">
        <v>56909100</v>
      </c>
      <c r="J1037" s="37">
        <v>2845455</v>
      </c>
      <c r="K1037" s="37">
        <v>3</v>
      </c>
      <c r="L1037" s="37">
        <v>8845454</v>
      </c>
      <c r="M1037" s="37">
        <v>8536365</v>
      </c>
      <c r="N1037" s="37">
        <v>17</v>
      </c>
      <c r="O1037" s="37">
        <v>48372735</v>
      </c>
    </row>
    <row r="1038" spans="1:15" x14ac:dyDescent="0.2">
      <c r="A1038" s="36" t="s">
        <v>3335</v>
      </c>
      <c r="B1038" s="37" t="s">
        <v>25</v>
      </c>
      <c r="C1038" s="37">
        <v>0</v>
      </c>
      <c r="D1038" s="37">
        <v>0</v>
      </c>
      <c r="E1038" s="37">
        <v>0</v>
      </c>
      <c r="F1038" s="37">
        <v>0</v>
      </c>
      <c r="G1038" s="37">
        <v>0</v>
      </c>
      <c r="H1038" s="37">
        <v>5</v>
      </c>
      <c r="I1038" s="37">
        <v>89563635</v>
      </c>
      <c r="J1038" s="37">
        <v>17912727</v>
      </c>
      <c r="K1038" s="37">
        <v>0</v>
      </c>
      <c r="L1038" s="37">
        <v>0</v>
      </c>
      <c r="M1038" s="37">
        <v>0</v>
      </c>
      <c r="N1038" s="37">
        <v>5</v>
      </c>
      <c r="O1038" s="37">
        <v>89563635</v>
      </c>
    </row>
    <row r="1039" spans="1:15" x14ac:dyDescent="0.2">
      <c r="A1039" s="36" t="s">
        <v>3336</v>
      </c>
      <c r="B1039" s="37" t="s">
        <v>20</v>
      </c>
      <c r="C1039" s="37">
        <v>0</v>
      </c>
      <c r="D1039" s="37">
        <v>0</v>
      </c>
      <c r="E1039" s="37">
        <v>0</v>
      </c>
      <c r="F1039" s="37">
        <v>0</v>
      </c>
      <c r="G1039" s="37">
        <v>0</v>
      </c>
      <c r="H1039" s="37">
        <v>7</v>
      </c>
      <c r="I1039" s="37">
        <v>126000000</v>
      </c>
      <c r="J1039" s="37">
        <v>18000000</v>
      </c>
      <c r="K1039" s="37">
        <v>0</v>
      </c>
      <c r="L1039" s="37">
        <v>0</v>
      </c>
      <c r="M1039" s="37">
        <v>0</v>
      </c>
      <c r="N1039" s="37">
        <v>7</v>
      </c>
      <c r="O1039" s="37">
        <v>126000000</v>
      </c>
    </row>
    <row r="1040" spans="1:15" x14ac:dyDescent="0.2">
      <c r="A1040" s="36" t="s">
        <v>3337</v>
      </c>
      <c r="B1040" s="37" t="s">
        <v>11</v>
      </c>
      <c r="C1040" s="37">
        <v>0</v>
      </c>
      <c r="D1040" s="37">
        <v>0</v>
      </c>
      <c r="E1040" s="37">
        <v>0</v>
      </c>
      <c r="F1040" s="37">
        <v>0</v>
      </c>
      <c r="G1040" s="37">
        <v>0</v>
      </c>
      <c r="H1040" s="37">
        <v>550</v>
      </c>
      <c r="I1040" s="37">
        <v>25500200</v>
      </c>
      <c r="J1040" s="37">
        <v>46364</v>
      </c>
      <c r="K1040" s="37">
        <v>15</v>
      </c>
      <c r="L1040" s="37">
        <v>840900</v>
      </c>
      <c r="M1040" s="37">
        <v>695460</v>
      </c>
      <c r="N1040" s="37">
        <v>535</v>
      </c>
      <c r="O1040" s="37">
        <v>24804740</v>
      </c>
    </row>
    <row r="1041" spans="1:15" x14ac:dyDescent="0.2">
      <c r="A1041" s="36" t="s">
        <v>3338</v>
      </c>
      <c r="B1041" s="37" t="s">
        <v>11</v>
      </c>
      <c r="C1041" s="37">
        <v>0</v>
      </c>
      <c r="D1041" s="37">
        <v>0</v>
      </c>
      <c r="E1041" s="37">
        <v>0</v>
      </c>
      <c r="F1041" s="37">
        <v>0</v>
      </c>
      <c r="G1041" s="37">
        <v>0</v>
      </c>
      <c r="H1041" s="37">
        <v>350</v>
      </c>
      <c r="I1041" s="37">
        <v>36590750</v>
      </c>
      <c r="J1041" s="37">
        <v>104545</v>
      </c>
      <c r="K1041" s="37">
        <v>0</v>
      </c>
      <c r="L1041" s="37">
        <v>0</v>
      </c>
      <c r="M1041" s="37">
        <v>0</v>
      </c>
      <c r="N1041" s="37">
        <v>350</v>
      </c>
      <c r="O1041" s="37">
        <v>36590750</v>
      </c>
    </row>
    <row r="1042" spans="1:15" x14ac:dyDescent="0.2">
      <c r="A1042" s="36" t="s">
        <v>114</v>
      </c>
      <c r="B1042" s="37" t="s">
        <v>11</v>
      </c>
      <c r="C1042" s="37">
        <v>5</v>
      </c>
      <c r="D1042" s="37">
        <v>1318180</v>
      </c>
      <c r="E1042" s="37">
        <v>0</v>
      </c>
      <c r="F1042" s="37">
        <v>5</v>
      </c>
      <c r="G1042" s="37">
        <v>1318180</v>
      </c>
      <c r="H1042" s="37">
        <v>10</v>
      </c>
      <c r="I1042" s="37">
        <v>2318180</v>
      </c>
      <c r="J1042" s="37">
        <v>242424</v>
      </c>
      <c r="K1042" s="37">
        <v>2</v>
      </c>
      <c r="L1042" s="37">
        <v>490909</v>
      </c>
      <c r="M1042" s="37">
        <v>484848</v>
      </c>
      <c r="N1042" s="37">
        <v>13</v>
      </c>
      <c r="O1042" s="37">
        <v>3151512</v>
      </c>
    </row>
    <row r="1043" spans="1:15" x14ac:dyDescent="0.2">
      <c r="A1043" s="36" t="s">
        <v>3339</v>
      </c>
      <c r="B1043" s="37" t="s">
        <v>11</v>
      </c>
      <c r="C1043" s="37">
        <v>0</v>
      </c>
      <c r="D1043" s="37">
        <v>0</v>
      </c>
      <c r="E1043" s="37">
        <v>0</v>
      </c>
      <c r="F1043" s="37">
        <v>0</v>
      </c>
      <c r="G1043" s="37">
        <v>0</v>
      </c>
      <c r="H1043" s="37">
        <v>0</v>
      </c>
      <c r="I1043" s="37">
        <v>0</v>
      </c>
      <c r="J1043" s="37">
        <v>0</v>
      </c>
      <c r="K1043" s="37">
        <v>32</v>
      </c>
      <c r="L1043" s="37">
        <v>0</v>
      </c>
      <c r="M1043" s="37">
        <v>0</v>
      </c>
      <c r="N1043" s="37">
        <v>-32</v>
      </c>
      <c r="O1043" s="37">
        <v>0</v>
      </c>
    </row>
    <row r="1044" spans="1:15" x14ac:dyDescent="0.2">
      <c r="A1044" s="36" t="s">
        <v>3340</v>
      </c>
      <c r="B1044" s="37" t="s">
        <v>11</v>
      </c>
      <c r="C1044" s="37">
        <v>0</v>
      </c>
      <c r="D1044" s="37">
        <v>0</v>
      </c>
      <c r="E1044" s="37">
        <v>0</v>
      </c>
      <c r="F1044" s="37">
        <v>0</v>
      </c>
      <c r="G1044" s="37">
        <v>0</v>
      </c>
      <c r="H1044" s="37">
        <v>5</v>
      </c>
      <c r="I1044" s="37">
        <v>1272725</v>
      </c>
      <c r="J1044" s="37">
        <v>254545</v>
      </c>
      <c r="K1044" s="37">
        <v>0</v>
      </c>
      <c r="L1044" s="37">
        <v>0</v>
      </c>
      <c r="M1044" s="37">
        <v>0</v>
      </c>
      <c r="N1044" s="37">
        <v>5</v>
      </c>
      <c r="O1044" s="37">
        <v>1272725</v>
      </c>
    </row>
    <row r="1045" spans="1:15" x14ac:dyDescent="0.2">
      <c r="A1045" s="36" t="s">
        <v>3341</v>
      </c>
      <c r="B1045" s="37" t="s">
        <v>11</v>
      </c>
      <c r="C1045" s="37">
        <v>0</v>
      </c>
      <c r="D1045" s="37">
        <v>0</v>
      </c>
      <c r="E1045" s="37">
        <v>0</v>
      </c>
      <c r="F1045" s="37">
        <v>0</v>
      </c>
      <c r="G1045" s="37">
        <v>0</v>
      </c>
      <c r="H1045" s="37">
        <v>5</v>
      </c>
      <c r="I1045" s="37">
        <v>1454545</v>
      </c>
      <c r="J1045" s="37">
        <v>290909</v>
      </c>
      <c r="K1045" s="37">
        <v>0</v>
      </c>
      <c r="L1045" s="37">
        <v>0</v>
      </c>
      <c r="M1045" s="37">
        <v>0</v>
      </c>
      <c r="N1045" s="37">
        <v>5</v>
      </c>
      <c r="O1045" s="37">
        <v>1454545</v>
      </c>
    </row>
    <row r="1046" spans="1:15" x14ac:dyDescent="0.2">
      <c r="A1046" s="36" t="s">
        <v>3342</v>
      </c>
      <c r="B1046" s="37" t="s">
        <v>11</v>
      </c>
      <c r="C1046" s="37">
        <v>0</v>
      </c>
      <c r="D1046" s="37">
        <v>0</v>
      </c>
      <c r="E1046" s="37">
        <v>0</v>
      </c>
      <c r="F1046" s="37">
        <v>0</v>
      </c>
      <c r="G1046" s="37">
        <v>0</v>
      </c>
      <c r="H1046" s="37">
        <v>5</v>
      </c>
      <c r="I1046" s="37">
        <v>1454545</v>
      </c>
      <c r="J1046" s="37">
        <v>290909</v>
      </c>
      <c r="K1046" s="37">
        <v>4</v>
      </c>
      <c r="L1046" s="37">
        <v>1209090</v>
      </c>
      <c r="M1046" s="37">
        <v>1163636</v>
      </c>
      <c r="N1046" s="37">
        <v>1</v>
      </c>
      <c r="O1046" s="37">
        <v>290909</v>
      </c>
    </row>
    <row r="1047" spans="1:15" x14ac:dyDescent="0.2">
      <c r="A1047" s="36" t="s">
        <v>3343</v>
      </c>
      <c r="B1047" s="37" t="s">
        <v>20</v>
      </c>
      <c r="C1047" s="37">
        <v>0</v>
      </c>
      <c r="D1047" s="37">
        <v>0</v>
      </c>
      <c r="E1047" s="37">
        <v>0</v>
      </c>
      <c r="F1047" s="37">
        <v>0</v>
      </c>
      <c r="G1047" s="37">
        <v>0</v>
      </c>
      <c r="H1047" s="37">
        <v>12</v>
      </c>
      <c r="I1047" s="37">
        <v>3436368</v>
      </c>
      <c r="J1047" s="37">
        <v>286364</v>
      </c>
      <c r="K1047" s="37">
        <v>1</v>
      </c>
      <c r="L1047" s="37">
        <v>290909</v>
      </c>
      <c r="M1047" s="37">
        <v>286364</v>
      </c>
      <c r="N1047" s="37">
        <v>11</v>
      </c>
      <c r="O1047" s="37">
        <v>3150004</v>
      </c>
    </row>
    <row r="1048" spans="1:15" x14ac:dyDescent="0.2">
      <c r="A1048" s="36" t="s">
        <v>3344</v>
      </c>
      <c r="B1048" s="37" t="s">
        <v>11</v>
      </c>
      <c r="C1048" s="37">
        <v>0</v>
      </c>
      <c r="D1048" s="37">
        <v>0</v>
      </c>
      <c r="E1048" s="37">
        <v>0</v>
      </c>
      <c r="F1048" s="37">
        <v>0</v>
      </c>
      <c r="G1048" s="37">
        <v>0</v>
      </c>
      <c r="H1048" s="37">
        <v>5</v>
      </c>
      <c r="I1048" s="37">
        <v>2227275</v>
      </c>
      <c r="J1048" s="37">
        <v>445455</v>
      </c>
      <c r="K1048" s="37">
        <v>1</v>
      </c>
      <c r="L1048" s="37">
        <v>490909</v>
      </c>
      <c r="M1048" s="37">
        <v>445455</v>
      </c>
      <c r="N1048" s="37">
        <v>4</v>
      </c>
      <c r="O1048" s="37">
        <v>1781820</v>
      </c>
    </row>
    <row r="1049" spans="1:15" x14ac:dyDescent="0.2">
      <c r="A1049" s="36" t="s">
        <v>3345</v>
      </c>
      <c r="B1049" s="37" t="s">
        <v>11</v>
      </c>
      <c r="C1049" s="37">
        <v>0</v>
      </c>
      <c r="D1049" s="37">
        <v>0</v>
      </c>
      <c r="E1049" s="37">
        <v>0</v>
      </c>
      <c r="F1049" s="37">
        <v>0</v>
      </c>
      <c r="G1049" s="37">
        <v>0</v>
      </c>
      <c r="H1049" s="37">
        <v>3</v>
      </c>
      <c r="I1049" s="37">
        <v>1088181</v>
      </c>
      <c r="J1049" s="37">
        <v>362727</v>
      </c>
      <c r="K1049" s="37">
        <v>0</v>
      </c>
      <c r="L1049" s="37">
        <v>0</v>
      </c>
      <c r="M1049" s="37">
        <v>0</v>
      </c>
      <c r="N1049" s="37">
        <v>3</v>
      </c>
      <c r="O1049" s="37">
        <v>1088181</v>
      </c>
    </row>
    <row r="1050" spans="1:15" x14ac:dyDescent="0.2">
      <c r="A1050" s="36" t="s">
        <v>3346</v>
      </c>
      <c r="B1050" s="37" t="s">
        <v>11</v>
      </c>
      <c r="C1050" s="37">
        <v>0</v>
      </c>
      <c r="D1050" s="37">
        <v>0</v>
      </c>
      <c r="E1050" s="37">
        <v>0</v>
      </c>
      <c r="F1050" s="37">
        <v>0</v>
      </c>
      <c r="G1050" s="37">
        <v>0</v>
      </c>
      <c r="H1050" s="37">
        <v>3</v>
      </c>
      <c r="I1050" s="37">
        <v>1622727</v>
      </c>
      <c r="J1050" s="37">
        <v>540909</v>
      </c>
      <c r="K1050" s="37">
        <v>0</v>
      </c>
      <c r="L1050" s="37">
        <v>0</v>
      </c>
      <c r="M1050" s="37">
        <v>0</v>
      </c>
      <c r="N1050" s="37">
        <v>3</v>
      </c>
      <c r="O1050" s="37">
        <v>1622727</v>
      </c>
    </row>
    <row r="1051" spans="1:15" x14ac:dyDescent="0.2">
      <c r="A1051" s="36" t="s">
        <v>3347</v>
      </c>
      <c r="B1051" s="37" t="s">
        <v>11</v>
      </c>
      <c r="C1051" s="37">
        <v>0</v>
      </c>
      <c r="D1051" s="37">
        <v>0</v>
      </c>
      <c r="E1051" s="37">
        <v>0</v>
      </c>
      <c r="F1051" s="37">
        <v>0</v>
      </c>
      <c r="G1051" s="37">
        <v>0</v>
      </c>
      <c r="H1051" s="37">
        <v>2</v>
      </c>
      <c r="I1051" s="37">
        <v>1081818</v>
      </c>
      <c r="J1051" s="37">
        <v>540909</v>
      </c>
      <c r="K1051" s="37">
        <v>0</v>
      </c>
      <c r="L1051" s="37">
        <v>0</v>
      </c>
      <c r="M1051" s="37">
        <v>0</v>
      </c>
      <c r="N1051" s="37">
        <v>2</v>
      </c>
      <c r="O1051" s="37">
        <v>1081818</v>
      </c>
    </row>
    <row r="1052" spans="1:15" x14ac:dyDescent="0.2">
      <c r="A1052" s="36" t="s">
        <v>3348</v>
      </c>
      <c r="B1052" s="37" t="s">
        <v>11</v>
      </c>
      <c r="C1052" s="37">
        <v>0</v>
      </c>
      <c r="D1052" s="37">
        <v>0</v>
      </c>
      <c r="E1052" s="37">
        <v>0</v>
      </c>
      <c r="F1052" s="37">
        <v>0</v>
      </c>
      <c r="G1052" s="37">
        <v>0</v>
      </c>
      <c r="H1052" s="37">
        <v>10</v>
      </c>
      <c r="I1052" s="37">
        <v>3545460</v>
      </c>
      <c r="J1052" s="37">
        <v>354546</v>
      </c>
      <c r="K1052" s="37">
        <v>0</v>
      </c>
      <c r="L1052" s="37">
        <v>0</v>
      </c>
      <c r="M1052" s="37">
        <v>0</v>
      </c>
      <c r="N1052" s="37">
        <v>10</v>
      </c>
      <c r="O1052" s="37">
        <v>3545460</v>
      </c>
    </row>
    <row r="1054" spans="1:15" x14ac:dyDescent="0.2">
      <c r="A1054" s="36" t="s">
        <v>3350</v>
      </c>
      <c r="B1054" s="37" t="s">
        <v>11</v>
      </c>
      <c r="C1054" s="37">
        <v>0</v>
      </c>
      <c r="D1054" s="37">
        <v>0</v>
      </c>
      <c r="E1054" s="37">
        <v>0</v>
      </c>
      <c r="F1054" s="37">
        <v>0</v>
      </c>
      <c r="G1054" s="37">
        <v>0</v>
      </c>
      <c r="H1054" s="37">
        <v>7</v>
      </c>
      <c r="I1054" s="37">
        <v>1590911</v>
      </c>
      <c r="J1054" s="37">
        <v>227273</v>
      </c>
      <c r="K1054" s="37">
        <v>2</v>
      </c>
      <c r="L1054" s="37">
        <v>454546</v>
      </c>
      <c r="M1054" s="37">
        <v>454546</v>
      </c>
      <c r="N1054" s="37">
        <v>5</v>
      </c>
      <c r="O1054" s="37">
        <v>1136365</v>
      </c>
    </row>
    <row r="1055" spans="1:15" x14ac:dyDescent="0.2">
      <c r="A1055" s="36" t="s">
        <v>3351</v>
      </c>
      <c r="B1055" s="37" t="s">
        <v>25</v>
      </c>
      <c r="C1055" s="37">
        <v>0</v>
      </c>
      <c r="D1055" s="37">
        <v>0</v>
      </c>
      <c r="E1055" s="37">
        <v>0</v>
      </c>
      <c r="F1055" s="37">
        <v>0</v>
      </c>
      <c r="G1055" s="37">
        <v>0</v>
      </c>
      <c r="H1055" s="37">
        <v>70</v>
      </c>
      <c r="I1055" s="37">
        <v>670400030</v>
      </c>
      <c r="J1055" s="37">
        <v>9577143.2857142854</v>
      </c>
      <c r="K1055" s="37">
        <v>45</v>
      </c>
      <c r="L1055" s="37">
        <v>392307266</v>
      </c>
      <c r="M1055" s="37">
        <v>430971447.85714287</v>
      </c>
      <c r="N1055" s="37">
        <v>25</v>
      </c>
      <c r="O1055" s="37">
        <v>239428582.14285713</v>
      </c>
    </row>
    <row r="1056" spans="1:15" x14ac:dyDescent="0.2">
      <c r="A1056" s="36" t="s">
        <v>3352</v>
      </c>
      <c r="B1056" s="37" t="s">
        <v>11</v>
      </c>
      <c r="C1056" s="37">
        <v>0</v>
      </c>
      <c r="D1056" s="37">
        <v>0</v>
      </c>
      <c r="E1056" s="37">
        <v>0</v>
      </c>
      <c r="F1056" s="37">
        <v>0</v>
      </c>
      <c r="G1056" s="37">
        <v>0</v>
      </c>
      <c r="H1056" s="37">
        <v>10</v>
      </c>
      <c r="I1056" s="37">
        <v>20454550</v>
      </c>
      <c r="J1056" s="37">
        <v>2045455</v>
      </c>
      <c r="K1056" s="37">
        <v>1</v>
      </c>
      <c r="L1056" s="37">
        <v>2727273</v>
      </c>
      <c r="M1056" s="37">
        <v>2045455</v>
      </c>
      <c r="N1056" s="37">
        <v>9</v>
      </c>
      <c r="O1056" s="37">
        <v>18409095</v>
      </c>
    </row>
    <row r="1058" spans="1:15" x14ac:dyDescent="0.2">
      <c r="A1058" s="36" t="s">
        <v>3354</v>
      </c>
      <c r="B1058" s="37" t="s">
        <v>11</v>
      </c>
      <c r="C1058" s="37">
        <v>0</v>
      </c>
      <c r="D1058" s="37">
        <v>0</v>
      </c>
      <c r="E1058" s="37">
        <v>0</v>
      </c>
      <c r="F1058" s="37">
        <v>0</v>
      </c>
      <c r="G1058" s="37">
        <v>0</v>
      </c>
      <c r="H1058" s="37">
        <v>10</v>
      </c>
      <c r="I1058" s="37">
        <v>111954550</v>
      </c>
      <c r="J1058" s="37">
        <v>11195455</v>
      </c>
      <c r="K1058" s="37">
        <v>2</v>
      </c>
      <c r="L1058" s="37">
        <v>22209091</v>
      </c>
      <c r="M1058" s="37">
        <v>22390910</v>
      </c>
      <c r="N1058" s="37">
        <v>8</v>
      </c>
      <c r="O1058" s="37">
        <v>89563640</v>
      </c>
    </row>
    <row r="1059" spans="1:15" x14ac:dyDescent="0.2">
      <c r="A1059" s="36" t="s">
        <v>3355</v>
      </c>
      <c r="B1059" s="37" t="s">
        <v>20</v>
      </c>
      <c r="C1059" s="37">
        <v>0</v>
      </c>
      <c r="D1059" s="37">
        <v>0</v>
      </c>
      <c r="E1059" s="37">
        <v>0</v>
      </c>
      <c r="F1059" s="37">
        <v>0</v>
      </c>
      <c r="G1059" s="37">
        <v>0</v>
      </c>
      <c r="H1059" s="37">
        <v>20</v>
      </c>
      <c r="I1059" s="37">
        <v>237727270</v>
      </c>
      <c r="J1059" s="37">
        <v>11886363.5</v>
      </c>
      <c r="K1059" s="37">
        <v>9</v>
      </c>
      <c r="L1059" s="37">
        <v>104709089</v>
      </c>
      <c r="M1059" s="37">
        <v>106977271.5</v>
      </c>
      <c r="N1059" s="37">
        <v>11</v>
      </c>
      <c r="O1059" s="37">
        <v>130749998.5</v>
      </c>
    </row>
    <row r="1060" spans="1:15" x14ac:dyDescent="0.2">
      <c r="A1060" s="36" t="s">
        <v>3356</v>
      </c>
      <c r="B1060" s="37" t="s">
        <v>20</v>
      </c>
      <c r="C1060" s="37">
        <v>0</v>
      </c>
      <c r="D1060" s="37">
        <v>0</v>
      </c>
      <c r="E1060" s="37">
        <v>0</v>
      </c>
      <c r="F1060" s="37">
        <v>0</v>
      </c>
      <c r="G1060" s="37">
        <v>0</v>
      </c>
      <c r="H1060" s="37">
        <v>10</v>
      </c>
      <c r="I1060" s="37">
        <v>0</v>
      </c>
      <c r="J1060" s="37">
        <v>0</v>
      </c>
      <c r="K1060" s="37">
        <v>1</v>
      </c>
      <c r="L1060" s="37">
        <v>0</v>
      </c>
      <c r="M1060" s="37">
        <v>0</v>
      </c>
      <c r="N1060" s="37">
        <v>9</v>
      </c>
      <c r="O1060" s="37">
        <v>0</v>
      </c>
    </row>
    <row r="1061" spans="1:15" x14ac:dyDescent="0.2">
      <c r="A1061" s="36" t="s">
        <v>3357</v>
      </c>
      <c r="B1061" s="37" t="s">
        <v>20</v>
      </c>
      <c r="C1061" s="37">
        <v>0</v>
      </c>
      <c r="D1061" s="37">
        <v>0</v>
      </c>
      <c r="E1061" s="37">
        <v>0</v>
      </c>
      <c r="F1061" s="37">
        <v>0</v>
      </c>
      <c r="G1061" s="37">
        <v>0</v>
      </c>
      <c r="H1061" s="37">
        <v>10</v>
      </c>
      <c r="I1061" s="37">
        <v>0</v>
      </c>
      <c r="J1061" s="37">
        <v>0</v>
      </c>
      <c r="K1061" s="37">
        <v>0</v>
      </c>
      <c r="L1061" s="37">
        <v>0</v>
      </c>
      <c r="M1061" s="37">
        <v>0</v>
      </c>
      <c r="N1061" s="37">
        <v>10</v>
      </c>
      <c r="O1061" s="37">
        <v>0</v>
      </c>
    </row>
    <row r="1062" spans="1:15" x14ac:dyDescent="0.2">
      <c r="A1062" s="36" t="s">
        <v>3358</v>
      </c>
      <c r="B1062" s="37" t="s">
        <v>11</v>
      </c>
      <c r="C1062" s="37">
        <v>0</v>
      </c>
      <c r="D1062" s="37">
        <v>0</v>
      </c>
      <c r="E1062" s="37">
        <v>0</v>
      </c>
      <c r="F1062" s="37">
        <v>0</v>
      </c>
      <c r="G1062" s="37">
        <v>0</v>
      </c>
      <c r="H1062" s="37">
        <v>10</v>
      </c>
      <c r="I1062" s="37">
        <v>116100000</v>
      </c>
      <c r="J1062" s="37">
        <v>11610000</v>
      </c>
      <c r="K1062" s="37">
        <v>3</v>
      </c>
      <c r="L1062" s="37">
        <v>32627273</v>
      </c>
      <c r="M1062" s="37">
        <v>34830000</v>
      </c>
      <c r="N1062" s="37">
        <v>7</v>
      </c>
      <c r="O1062" s="37">
        <v>81270000</v>
      </c>
    </row>
    <row r="1063" spans="1:15" x14ac:dyDescent="0.2">
      <c r="A1063" s="36" t="s">
        <v>3359</v>
      </c>
      <c r="B1063" s="37" t="s">
        <v>20</v>
      </c>
      <c r="C1063" s="37">
        <v>0</v>
      </c>
      <c r="D1063" s="37">
        <v>0</v>
      </c>
      <c r="E1063" s="37">
        <v>0</v>
      </c>
      <c r="F1063" s="37">
        <v>0</v>
      </c>
      <c r="G1063" s="37">
        <v>0</v>
      </c>
      <c r="H1063" s="37">
        <v>10</v>
      </c>
      <c r="I1063" s="37">
        <v>0</v>
      </c>
      <c r="J1063" s="37">
        <v>0</v>
      </c>
      <c r="K1063" s="37">
        <v>0</v>
      </c>
      <c r="L1063" s="37">
        <v>0</v>
      </c>
      <c r="M1063" s="37">
        <v>0</v>
      </c>
      <c r="N1063" s="37">
        <v>10</v>
      </c>
      <c r="O1063" s="37">
        <v>0</v>
      </c>
    </row>
    <row r="1064" spans="1:15" x14ac:dyDescent="0.2">
      <c r="A1064" s="36" t="s">
        <v>3360</v>
      </c>
      <c r="B1064" s="37" t="s">
        <v>11</v>
      </c>
      <c r="C1064" s="37">
        <v>0</v>
      </c>
      <c r="D1064" s="37">
        <v>0</v>
      </c>
      <c r="E1064" s="37">
        <v>0</v>
      </c>
      <c r="F1064" s="37">
        <v>0</v>
      </c>
      <c r="G1064" s="37">
        <v>0</v>
      </c>
      <c r="H1064" s="37">
        <v>16</v>
      </c>
      <c r="I1064" s="37">
        <v>7054544</v>
      </c>
      <c r="J1064" s="37">
        <v>440909</v>
      </c>
      <c r="K1064" s="37">
        <v>0</v>
      </c>
      <c r="L1064" s="37">
        <v>0</v>
      </c>
      <c r="M1064" s="37">
        <v>0</v>
      </c>
      <c r="N1064" s="37">
        <v>16</v>
      </c>
      <c r="O1064" s="37">
        <v>7054544</v>
      </c>
    </row>
    <row r="1065" spans="1:15" x14ac:dyDescent="0.2">
      <c r="A1065" s="36" t="s">
        <v>3361</v>
      </c>
      <c r="B1065" s="37" t="s">
        <v>11</v>
      </c>
      <c r="C1065" s="37">
        <v>0</v>
      </c>
      <c r="D1065" s="37">
        <v>0</v>
      </c>
      <c r="E1065" s="37">
        <v>0</v>
      </c>
      <c r="F1065" s="37">
        <v>0</v>
      </c>
      <c r="G1065" s="37">
        <v>0</v>
      </c>
      <c r="H1065" s="37">
        <v>30</v>
      </c>
      <c r="I1065" s="37">
        <v>23727270</v>
      </c>
      <c r="J1065" s="37">
        <v>790909</v>
      </c>
      <c r="K1065" s="37">
        <v>0</v>
      </c>
      <c r="L1065" s="37">
        <v>0</v>
      </c>
      <c r="M1065" s="37">
        <v>0</v>
      </c>
      <c r="N1065" s="37">
        <v>30</v>
      </c>
      <c r="O1065" s="37">
        <v>23727270</v>
      </c>
    </row>
    <row r="1066" spans="1:15" x14ac:dyDescent="0.2">
      <c r="A1066" s="36" t="s">
        <v>3362</v>
      </c>
      <c r="B1066" s="37" t="s">
        <v>11</v>
      </c>
      <c r="C1066" s="37">
        <v>0</v>
      </c>
      <c r="D1066" s="37">
        <v>0</v>
      </c>
      <c r="E1066" s="37">
        <v>0</v>
      </c>
      <c r="F1066" s="37">
        <v>0</v>
      </c>
      <c r="G1066" s="37">
        <v>0</v>
      </c>
      <c r="H1066" s="37">
        <v>28</v>
      </c>
      <c r="I1066" s="37">
        <v>34363644</v>
      </c>
      <c r="J1066" s="37">
        <v>1227273</v>
      </c>
      <c r="K1066" s="37">
        <v>0</v>
      </c>
      <c r="L1066" s="37">
        <v>0</v>
      </c>
      <c r="M1066" s="37">
        <v>0</v>
      </c>
      <c r="N1066" s="37">
        <v>28</v>
      </c>
      <c r="O1066" s="37">
        <v>34363644</v>
      </c>
    </row>
    <row r="1067" spans="1:15" x14ac:dyDescent="0.2">
      <c r="A1067" s="36" t="s">
        <v>3363</v>
      </c>
      <c r="B1067" s="37" t="s">
        <v>25</v>
      </c>
      <c r="C1067" s="37">
        <v>0</v>
      </c>
      <c r="D1067" s="37">
        <v>0</v>
      </c>
      <c r="E1067" s="37">
        <v>0</v>
      </c>
      <c r="F1067" s="37">
        <v>0</v>
      </c>
      <c r="G1067" s="37">
        <v>0</v>
      </c>
      <c r="H1067" s="37">
        <v>356</v>
      </c>
      <c r="I1067" s="37">
        <v>0</v>
      </c>
      <c r="J1067" s="37">
        <v>0</v>
      </c>
      <c r="K1067" s="37">
        <v>0</v>
      </c>
      <c r="L1067" s="37">
        <v>0</v>
      </c>
      <c r="M1067" s="37">
        <v>0</v>
      </c>
      <c r="N1067" s="37">
        <v>356</v>
      </c>
      <c r="O1067" s="37">
        <v>0</v>
      </c>
    </row>
    <row r="1068" spans="1:15" x14ac:dyDescent="0.2">
      <c r="A1068" s="36" t="s">
        <v>3364</v>
      </c>
      <c r="B1068" s="37" t="s">
        <v>11</v>
      </c>
      <c r="C1068" s="37">
        <v>0</v>
      </c>
      <c r="D1068" s="37">
        <v>0</v>
      </c>
      <c r="E1068" s="37">
        <v>0</v>
      </c>
      <c r="F1068" s="37">
        <v>0</v>
      </c>
      <c r="G1068" s="37">
        <v>0</v>
      </c>
      <c r="H1068" s="37">
        <v>1</v>
      </c>
      <c r="I1068" s="37">
        <v>0</v>
      </c>
      <c r="J1068" s="37">
        <v>0</v>
      </c>
      <c r="K1068" s="37">
        <v>0</v>
      </c>
      <c r="L1068" s="37">
        <v>0</v>
      </c>
      <c r="M1068" s="37">
        <v>0</v>
      </c>
      <c r="N1068" s="37">
        <v>1</v>
      </c>
      <c r="O1068" s="37">
        <v>0</v>
      </c>
    </row>
    <row r="1069" spans="1:15" x14ac:dyDescent="0.2">
      <c r="A1069" s="36" t="s">
        <v>3365</v>
      </c>
      <c r="B1069" s="37" t="s">
        <v>11</v>
      </c>
      <c r="C1069" s="37">
        <v>0</v>
      </c>
      <c r="D1069" s="37">
        <v>0</v>
      </c>
      <c r="E1069" s="37">
        <v>0</v>
      </c>
      <c r="F1069" s="37">
        <v>0</v>
      </c>
      <c r="G1069" s="37">
        <v>0</v>
      </c>
      <c r="H1069" s="37">
        <v>10</v>
      </c>
      <c r="I1069" s="37">
        <v>0</v>
      </c>
      <c r="J1069" s="37">
        <v>0</v>
      </c>
      <c r="K1069" s="37">
        <v>0</v>
      </c>
      <c r="L1069" s="37">
        <v>0</v>
      </c>
      <c r="M1069" s="37">
        <v>0</v>
      </c>
      <c r="N1069" s="37">
        <v>10</v>
      </c>
      <c r="O1069" s="37">
        <v>0</v>
      </c>
    </row>
    <row r="1070" spans="1:15" x14ac:dyDescent="0.2">
      <c r="A1070" s="36" t="s">
        <v>3366</v>
      </c>
      <c r="B1070" s="37" t="s">
        <v>25</v>
      </c>
      <c r="C1070" s="37">
        <v>0</v>
      </c>
      <c r="D1070" s="37">
        <v>0</v>
      </c>
      <c r="E1070" s="37">
        <v>0</v>
      </c>
      <c r="F1070" s="37">
        <v>0</v>
      </c>
      <c r="G1070" s="37">
        <v>0</v>
      </c>
      <c r="H1070" s="37">
        <v>2</v>
      </c>
      <c r="I1070" s="37">
        <v>36272728</v>
      </c>
      <c r="J1070" s="37">
        <v>18136364</v>
      </c>
      <c r="K1070" s="37">
        <v>0</v>
      </c>
      <c r="L1070" s="37">
        <v>0</v>
      </c>
      <c r="M1070" s="37">
        <v>0</v>
      </c>
      <c r="N1070" s="37">
        <v>2</v>
      </c>
      <c r="O1070" s="37">
        <v>36272728</v>
      </c>
    </row>
    <row r="1071" spans="1:15" x14ac:dyDescent="0.2">
      <c r="A1071" s="36" t="s">
        <v>3367</v>
      </c>
      <c r="B1071" s="37" t="s">
        <v>25</v>
      </c>
      <c r="C1071" s="37">
        <v>0</v>
      </c>
      <c r="D1071" s="37">
        <v>0</v>
      </c>
      <c r="E1071" s="37">
        <v>0</v>
      </c>
      <c r="F1071" s="37">
        <v>0</v>
      </c>
      <c r="G1071" s="37">
        <v>0</v>
      </c>
      <c r="H1071" s="37">
        <v>10</v>
      </c>
      <c r="I1071" s="37">
        <v>156090910</v>
      </c>
      <c r="J1071" s="37">
        <v>15609091</v>
      </c>
      <c r="K1071" s="37">
        <v>3</v>
      </c>
      <c r="L1071" s="37">
        <v>40090910</v>
      </c>
      <c r="M1071" s="37">
        <v>46827273</v>
      </c>
      <c r="N1071" s="37">
        <v>7</v>
      </c>
      <c r="O1071" s="37">
        <v>109263637</v>
      </c>
    </row>
    <row r="1072" spans="1:15" x14ac:dyDescent="0.2">
      <c r="A1072" s="36" t="s">
        <v>3368</v>
      </c>
      <c r="B1072" s="37" t="s">
        <v>25</v>
      </c>
      <c r="C1072" s="37">
        <v>0</v>
      </c>
      <c r="D1072" s="37">
        <v>0</v>
      </c>
      <c r="E1072" s="37">
        <v>0</v>
      </c>
      <c r="F1072" s="37">
        <v>0</v>
      </c>
      <c r="G1072" s="37">
        <v>0</v>
      </c>
      <c r="H1072" s="37">
        <v>20</v>
      </c>
      <c r="I1072" s="37">
        <v>292386360</v>
      </c>
      <c r="J1072" s="37">
        <v>14619318</v>
      </c>
      <c r="K1072" s="37">
        <v>6</v>
      </c>
      <c r="L1072" s="37">
        <v>87681817</v>
      </c>
      <c r="M1072" s="37">
        <v>87715908</v>
      </c>
      <c r="N1072" s="37">
        <v>14</v>
      </c>
      <c r="O1072" s="37">
        <v>204670452</v>
      </c>
    </row>
    <row r="1073" spans="1:15" x14ac:dyDescent="0.2">
      <c r="A1073" s="36" t="s">
        <v>3369</v>
      </c>
      <c r="B1073" s="37" t="s">
        <v>25</v>
      </c>
      <c r="C1073" s="37">
        <v>0</v>
      </c>
      <c r="D1073" s="37">
        <v>0</v>
      </c>
      <c r="E1073" s="37">
        <v>0</v>
      </c>
      <c r="F1073" s="37">
        <v>0</v>
      </c>
      <c r="G1073" s="37">
        <v>0</v>
      </c>
      <c r="H1073" s="37">
        <v>20</v>
      </c>
      <c r="I1073" s="37">
        <v>207909080</v>
      </c>
      <c r="J1073" s="37">
        <v>10395454</v>
      </c>
      <c r="K1073" s="37">
        <v>10</v>
      </c>
      <c r="L1073" s="37">
        <v>97463635</v>
      </c>
      <c r="M1073" s="37">
        <v>103954540</v>
      </c>
      <c r="N1073" s="37">
        <v>10</v>
      </c>
      <c r="O1073" s="37">
        <v>103954540</v>
      </c>
    </row>
    <row r="1074" spans="1:15" x14ac:dyDescent="0.2">
      <c r="A1074" s="36" t="s">
        <v>3370</v>
      </c>
      <c r="B1074" s="37" t="s">
        <v>11</v>
      </c>
      <c r="C1074" s="37">
        <v>0</v>
      </c>
      <c r="D1074" s="37">
        <v>0</v>
      </c>
      <c r="E1074" s="37">
        <v>0</v>
      </c>
      <c r="F1074" s="37">
        <v>0</v>
      </c>
      <c r="G1074" s="37">
        <v>0</v>
      </c>
      <c r="H1074" s="37">
        <v>25</v>
      </c>
      <c r="I1074" s="37">
        <v>259568175</v>
      </c>
      <c r="J1074" s="37">
        <v>10382727</v>
      </c>
      <c r="K1074" s="37">
        <v>24</v>
      </c>
      <c r="L1074" s="37">
        <v>244363632</v>
      </c>
      <c r="M1074" s="37">
        <v>249185448</v>
      </c>
      <c r="N1074" s="37">
        <v>1</v>
      </c>
      <c r="O1074" s="37">
        <v>10382727</v>
      </c>
    </row>
    <row r="1075" spans="1:15" x14ac:dyDescent="0.2">
      <c r="A1075" s="36" t="s">
        <v>3371</v>
      </c>
      <c r="B1075" s="37" t="s">
        <v>25</v>
      </c>
      <c r="C1075" s="37">
        <v>0</v>
      </c>
      <c r="D1075" s="37">
        <v>0</v>
      </c>
      <c r="E1075" s="37">
        <v>0</v>
      </c>
      <c r="F1075" s="37">
        <v>0</v>
      </c>
      <c r="G1075" s="37">
        <v>0</v>
      </c>
      <c r="H1075" s="37">
        <v>10</v>
      </c>
      <c r="I1075" s="37">
        <v>171945450</v>
      </c>
      <c r="J1075" s="37">
        <v>17194545</v>
      </c>
      <c r="K1075" s="37">
        <v>0</v>
      </c>
      <c r="L1075" s="37">
        <v>0</v>
      </c>
      <c r="M1075" s="37">
        <v>0</v>
      </c>
      <c r="N1075" s="37">
        <v>10</v>
      </c>
      <c r="O1075" s="37">
        <v>171945450</v>
      </c>
    </row>
    <row r="1076" spans="1:15" x14ac:dyDescent="0.2">
      <c r="A1076" s="36" t="s">
        <v>3372</v>
      </c>
      <c r="B1076" s="37" t="s">
        <v>25</v>
      </c>
      <c r="C1076" s="37">
        <v>0</v>
      </c>
      <c r="D1076" s="37">
        <v>0</v>
      </c>
      <c r="E1076" s="37">
        <v>0</v>
      </c>
      <c r="F1076" s="37">
        <v>0</v>
      </c>
      <c r="G1076" s="37">
        <v>0</v>
      </c>
      <c r="H1076" s="37">
        <v>25</v>
      </c>
      <c r="I1076" s="37">
        <v>372754540</v>
      </c>
      <c r="J1076" s="37">
        <v>14910181.6</v>
      </c>
      <c r="K1076" s="37">
        <v>3</v>
      </c>
      <c r="L1076" s="37">
        <v>44809091</v>
      </c>
      <c r="M1076" s="37">
        <v>44730544.799999997</v>
      </c>
      <c r="N1076" s="37">
        <v>22</v>
      </c>
      <c r="O1076" s="37">
        <v>328023995.19999999</v>
      </c>
    </row>
    <row r="1088" spans="1:15" x14ac:dyDescent="0.2">
      <c r="A1088" s="36" t="s">
        <v>99</v>
      </c>
      <c r="B1088" s="37" t="s">
        <v>11</v>
      </c>
      <c r="C1088" s="37">
        <v>23</v>
      </c>
      <c r="D1088" s="37">
        <v>860259</v>
      </c>
      <c r="E1088" s="37">
        <v>0</v>
      </c>
      <c r="F1088" s="37">
        <v>23</v>
      </c>
      <c r="G1088" s="37">
        <v>860259.41666666663</v>
      </c>
      <c r="H1088" s="37">
        <v>0</v>
      </c>
      <c r="I1088" s="37">
        <v>0</v>
      </c>
      <c r="J1088" s="37">
        <v>37402.583333333328</v>
      </c>
      <c r="K1088" s="37">
        <v>3</v>
      </c>
      <c r="L1088" s="37">
        <v>181818</v>
      </c>
      <c r="M1088" s="37">
        <v>112207.74999999999</v>
      </c>
      <c r="N1088" s="37">
        <v>20</v>
      </c>
      <c r="O1088" s="37">
        <v>748051.66666666663</v>
      </c>
    </row>
    <row r="1089" spans="1:15" x14ac:dyDescent="0.2">
      <c r="A1089" s="36" t="s">
        <v>1353</v>
      </c>
      <c r="B1089" s="37" t="s">
        <v>11</v>
      </c>
      <c r="C1089" s="37">
        <v>28</v>
      </c>
      <c r="D1089" s="37">
        <v>7381808</v>
      </c>
      <c r="E1089" s="37">
        <v>0</v>
      </c>
      <c r="F1089" s="37">
        <v>28</v>
      </c>
      <c r="G1089" s="37">
        <v>7381808</v>
      </c>
      <c r="H1089" s="37">
        <v>0</v>
      </c>
      <c r="I1089" s="37">
        <v>0</v>
      </c>
      <c r="J1089" s="37">
        <v>263636</v>
      </c>
      <c r="K1089" s="37">
        <v>28</v>
      </c>
      <c r="L1089" s="37">
        <v>7381808</v>
      </c>
      <c r="M1089" s="37">
        <v>7381808</v>
      </c>
      <c r="N1089" s="37">
        <v>0</v>
      </c>
      <c r="O1089" s="37">
        <v>0</v>
      </c>
    </row>
    <row r="1090" spans="1:15" x14ac:dyDescent="0.2">
      <c r="A1090" s="36" t="s">
        <v>1577</v>
      </c>
      <c r="B1090" s="37" t="s">
        <v>11</v>
      </c>
      <c r="C1090" s="37">
        <v>27</v>
      </c>
      <c r="D1090" s="37">
        <v>6872728</v>
      </c>
      <c r="E1090" s="37">
        <v>0</v>
      </c>
      <c r="F1090" s="37">
        <v>27</v>
      </c>
      <c r="G1090" s="37">
        <v>6872727.5999999996</v>
      </c>
      <c r="H1090" s="37">
        <v>0</v>
      </c>
      <c r="I1090" s="37">
        <v>0</v>
      </c>
      <c r="J1090" s="37">
        <v>254545.46666666665</v>
      </c>
      <c r="K1090" s="37">
        <v>21</v>
      </c>
      <c r="L1090" s="37">
        <v>5499991</v>
      </c>
      <c r="M1090" s="37">
        <v>5345454.8</v>
      </c>
      <c r="N1090" s="37">
        <v>6</v>
      </c>
      <c r="O1090" s="37">
        <v>1527272.7999999998</v>
      </c>
    </row>
    <row r="1091" spans="1:15" x14ac:dyDescent="0.2">
      <c r="A1091" s="36" t="s">
        <v>1354</v>
      </c>
      <c r="B1091" s="37" t="s">
        <v>11</v>
      </c>
      <c r="C1091" s="37">
        <v>67</v>
      </c>
      <c r="D1091" s="37">
        <v>12854257</v>
      </c>
      <c r="E1091" s="37">
        <v>0</v>
      </c>
      <c r="F1091" s="37">
        <v>67</v>
      </c>
      <c r="G1091" s="37">
        <v>12854257</v>
      </c>
      <c r="H1091" s="37">
        <v>0</v>
      </c>
      <c r="I1091" s="37">
        <v>0</v>
      </c>
      <c r="J1091" s="37">
        <v>191854.58208955225</v>
      </c>
      <c r="K1091" s="37">
        <v>50</v>
      </c>
      <c r="L1091" s="37">
        <v>10454550</v>
      </c>
      <c r="M1091" s="37">
        <v>9592729.1044776123</v>
      </c>
      <c r="N1091" s="37">
        <v>17</v>
      </c>
      <c r="O1091" s="37">
        <v>3261527.8955223877</v>
      </c>
    </row>
    <row r="1092" spans="1:15" x14ac:dyDescent="0.2">
      <c r="A1092" s="36" t="s">
        <v>1357</v>
      </c>
      <c r="B1092" s="37" t="s">
        <v>11</v>
      </c>
      <c r="C1092" s="37">
        <v>11</v>
      </c>
      <c r="D1092" s="37">
        <v>4609091</v>
      </c>
      <c r="E1092" s="37">
        <v>0</v>
      </c>
      <c r="F1092" s="37">
        <v>11</v>
      </c>
      <c r="G1092" s="37">
        <v>4609091</v>
      </c>
      <c r="H1092" s="37">
        <v>0</v>
      </c>
      <c r="I1092" s="37">
        <v>0</v>
      </c>
      <c r="J1092" s="37">
        <v>419008.27272727271</v>
      </c>
      <c r="K1092" s="37">
        <v>11</v>
      </c>
      <c r="L1092" s="37">
        <v>4600002</v>
      </c>
      <c r="M1092" s="37">
        <v>4609091</v>
      </c>
      <c r="N1092" s="37">
        <v>0</v>
      </c>
      <c r="O1092" s="37">
        <v>0</v>
      </c>
    </row>
    <row r="1093" spans="1:15" x14ac:dyDescent="0.2">
      <c r="A1093" s="36" t="s">
        <v>1880</v>
      </c>
      <c r="B1093" s="37" t="s">
        <v>11</v>
      </c>
      <c r="C1093" s="37">
        <v>99</v>
      </c>
      <c r="D1093" s="37">
        <v>19800000</v>
      </c>
      <c r="E1093" s="37">
        <v>0</v>
      </c>
      <c r="F1093" s="37">
        <v>99</v>
      </c>
      <c r="G1093" s="37">
        <v>19800000</v>
      </c>
      <c r="H1093" s="37">
        <v>0</v>
      </c>
      <c r="I1093" s="37">
        <v>0</v>
      </c>
      <c r="J1093" s="37">
        <v>200000</v>
      </c>
      <c r="K1093" s="37">
        <v>50</v>
      </c>
      <c r="L1093" s="37">
        <v>10000000</v>
      </c>
      <c r="M1093" s="37">
        <v>10000000</v>
      </c>
      <c r="N1093" s="37">
        <v>49</v>
      </c>
      <c r="O1093" s="37">
        <v>9800000</v>
      </c>
    </row>
    <row r="1102" spans="1:15" x14ac:dyDescent="0.2">
      <c r="A1102" s="36" t="s">
        <v>1502</v>
      </c>
      <c r="B1102" s="37" t="s">
        <v>11</v>
      </c>
      <c r="C1102" s="37">
        <v>55</v>
      </c>
      <c r="D1102" s="37">
        <v>18425000</v>
      </c>
      <c r="E1102" s="37">
        <v>0</v>
      </c>
      <c r="F1102" s="37">
        <v>55</v>
      </c>
      <c r="G1102" s="37">
        <v>18425000</v>
      </c>
      <c r="H1102" s="37">
        <v>0</v>
      </c>
      <c r="I1102" s="37">
        <v>0</v>
      </c>
      <c r="J1102" s="37">
        <v>335000</v>
      </c>
      <c r="K1102" s="37">
        <v>48</v>
      </c>
      <c r="L1102" s="37">
        <v>16140000</v>
      </c>
      <c r="M1102" s="37">
        <v>16080000</v>
      </c>
      <c r="N1102" s="37">
        <v>7</v>
      </c>
      <c r="O1102" s="37">
        <v>2345000</v>
      </c>
    </row>
    <row r="1113" spans="1:15" x14ac:dyDescent="0.2">
      <c r="A1113" s="36" t="s">
        <v>1396</v>
      </c>
      <c r="B1113" s="37" t="s">
        <v>11</v>
      </c>
      <c r="C1113" s="37">
        <v>264</v>
      </c>
      <c r="D1113" s="37">
        <v>43873001</v>
      </c>
      <c r="E1113" s="37">
        <v>0</v>
      </c>
      <c r="F1113" s="37">
        <v>264</v>
      </c>
      <c r="G1113" s="37">
        <v>43873000.951672859</v>
      </c>
      <c r="H1113" s="37">
        <v>0</v>
      </c>
      <c r="I1113" s="37">
        <v>0</v>
      </c>
      <c r="J1113" s="37">
        <v>166185.6096654275</v>
      </c>
      <c r="K1113" s="37">
        <v>29</v>
      </c>
      <c r="L1113" s="37">
        <v>4920000</v>
      </c>
      <c r="M1113" s="37">
        <v>4819382.680297398</v>
      </c>
      <c r="N1113" s="37">
        <v>235</v>
      </c>
      <c r="O1113" s="37">
        <v>39053618.271375462</v>
      </c>
    </row>
    <row r="1124" spans="1:15" x14ac:dyDescent="0.2">
      <c r="A1124" s="36" t="s">
        <v>44</v>
      </c>
      <c r="B1124" s="37" t="s">
        <v>11</v>
      </c>
      <c r="C1124" s="37">
        <v>10</v>
      </c>
      <c r="D1124" s="37">
        <v>3946628</v>
      </c>
      <c r="E1124" s="37">
        <v>0</v>
      </c>
      <c r="F1124" s="37">
        <v>10</v>
      </c>
      <c r="G1124" s="37">
        <v>3946627.7419354841</v>
      </c>
      <c r="H1124" s="37">
        <v>0</v>
      </c>
      <c r="I1124" s="37">
        <v>0</v>
      </c>
      <c r="J1124" s="37">
        <v>394662.77419354842</v>
      </c>
      <c r="K1124" s="37">
        <v>3</v>
      </c>
      <c r="L1124" s="37">
        <v>1110000</v>
      </c>
      <c r="M1124" s="37">
        <v>1183988.3225806453</v>
      </c>
      <c r="N1124" s="37">
        <v>7</v>
      </c>
      <c r="O1124" s="37">
        <v>2762639.4193548388</v>
      </c>
    </row>
    <row r="1135" spans="1:15" x14ac:dyDescent="0.2">
      <c r="A1135" s="36" t="s">
        <v>1799</v>
      </c>
      <c r="B1135" s="37" t="s">
        <v>11</v>
      </c>
      <c r="C1135" s="37">
        <v>562</v>
      </c>
      <c r="D1135" s="37">
        <v>391896326</v>
      </c>
      <c r="E1135" s="37">
        <v>0</v>
      </c>
      <c r="F1135" s="37">
        <v>562</v>
      </c>
      <c r="G1135" s="37">
        <v>391896325.76923078</v>
      </c>
      <c r="H1135" s="37">
        <v>0</v>
      </c>
      <c r="I1135" s="37">
        <v>0</v>
      </c>
      <c r="J1135" s="37">
        <v>697324.42307692312</v>
      </c>
      <c r="K1135" s="37">
        <v>5</v>
      </c>
      <c r="L1135" s="37">
        <v>3030000</v>
      </c>
      <c r="M1135" s="37">
        <v>3486622.1153846155</v>
      </c>
      <c r="N1135" s="37">
        <v>557</v>
      </c>
      <c r="O1135" s="37">
        <v>388409703.65384614</v>
      </c>
    </row>
    <row r="1136" spans="1:15" x14ac:dyDescent="0.2">
      <c r="A1136" s="36" t="s">
        <v>1367</v>
      </c>
      <c r="B1136" s="37" t="s">
        <v>25</v>
      </c>
      <c r="C1136" s="37">
        <v>40</v>
      </c>
      <c r="D1136" s="37">
        <v>1185440</v>
      </c>
      <c r="E1136" s="37">
        <v>0</v>
      </c>
      <c r="F1136" s="37">
        <v>40</v>
      </c>
      <c r="G1136" s="37">
        <v>1185440</v>
      </c>
      <c r="H1136" s="37">
        <v>0</v>
      </c>
      <c r="I1136" s="37">
        <v>0</v>
      </c>
      <c r="J1136" s="37">
        <v>29636</v>
      </c>
      <c r="K1136" s="37">
        <v>10</v>
      </c>
      <c r="L1136" s="37">
        <v>409090</v>
      </c>
      <c r="M1136" s="37">
        <v>296360</v>
      </c>
      <c r="N1136" s="37">
        <v>30</v>
      </c>
      <c r="O1136" s="37">
        <v>889080</v>
      </c>
    </row>
    <row r="1139" spans="1:15" x14ac:dyDescent="0.2">
      <c r="A1139" s="36" t="s">
        <v>849</v>
      </c>
      <c r="B1139" s="37" t="s">
        <v>25</v>
      </c>
      <c r="C1139" s="37">
        <v>1</v>
      </c>
      <c r="D1139" s="37">
        <v>814815</v>
      </c>
      <c r="E1139" s="37">
        <v>0</v>
      </c>
      <c r="F1139" s="37">
        <v>1</v>
      </c>
      <c r="G1139" s="37">
        <v>814815</v>
      </c>
      <c r="H1139" s="37">
        <v>0</v>
      </c>
      <c r="I1139" s="37">
        <v>0</v>
      </c>
      <c r="J1139" s="37">
        <v>814815</v>
      </c>
      <c r="K1139" s="37">
        <v>1</v>
      </c>
      <c r="L1139" s="37">
        <v>1379630</v>
      </c>
      <c r="M1139" s="37">
        <v>814815</v>
      </c>
      <c r="N1139" s="37">
        <v>0</v>
      </c>
      <c r="O1139" s="37">
        <v>0</v>
      </c>
    </row>
    <row r="1140" spans="1:15" x14ac:dyDescent="0.2">
      <c r="A1140" s="36" t="s">
        <v>1744</v>
      </c>
      <c r="B1140" s="37" t="s">
        <v>11</v>
      </c>
      <c r="C1140" s="37">
        <v>11</v>
      </c>
      <c r="D1140" s="37">
        <v>110416661</v>
      </c>
      <c r="E1140" s="37">
        <v>0</v>
      </c>
      <c r="F1140" s="37">
        <v>11</v>
      </c>
      <c r="G1140" s="37">
        <v>110416660.75</v>
      </c>
      <c r="H1140" s="37">
        <v>0</v>
      </c>
      <c r="I1140" s="37">
        <v>0</v>
      </c>
      <c r="J1140" s="37">
        <v>10037878.25</v>
      </c>
      <c r="K1140" s="37">
        <v>10</v>
      </c>
      <c r="L1140" s="37">
        <v>90045454</v>
      </c>
      <c r="M1140" s="37">
        <v>100378782.5</v>
      </c>
      <c r="N1140" s="37">
        <v>1</v>
      </c>
      <c r="O1140" s="37">
        <v>10037878.25</v>
      </c>
    </row>
    <row r="1144" spans="1:15" x14ac:dyDescent="0.2">
      <c r="A1144" s="36" t="s">
        <v>305</v>
      </c>
      <c r="B1144" s="37" t="s">
        <v>11</v>
      </c>
      <c r="C1144" s="37">
        <v>110</v>
      </c>
      <c r="D1144" s="37">
        <v>24090820</v>
      </c>
      <c r="E1144" s="37">
        <v>0</v>
      </c>
      <c r="F1144" s="37">
        <v>110</v>
      </c>
      <c r="G1144" s="37">
        <v>24090820</v>
      </c>
      <c r="H1144" s="37">
        <v>0</v>
      </c>
      <c r="I1144" s="37">
        <v>0</v>
      </c>
      <c r="J1144" s="37">
        <v>219007.45454545456</v>
      </c>
      <c r="K1144" s="37">
        <v>2</v>
      </c>
      <c r="L1144" s="37">
        <v>581818</v>
      </c>
      <c r="M1144" s="37">
        <v>438014.90909090912</v>
      </c>
      <c r="N1144" s="37">
        <v>108</v>
      </c>
      <c r="O1144" s="37">
        <v>23652805.09090909</v>
      </c>
    </row>
    <row r="1153" spans="1:15" x14ac:dyDescent="0.2">
      <c r="A1153" s="36" t="s">
        <v>3425</v>
      </c>
      <c r="B1153" s="37" t="s">
        <v>11</v>
      </c>
      <c r="C1153" s="37">
        <v>6</v>
      </c>
      <c r="D1153" s="37">
        <v>5454545</v>
      </c>
      <c r="E1153" s="37">
        <v>0</v>
      </c>
      <c r="F1153" s="37">
        <v>6</v>
      </c>
      <c r="G1153" s="37">
        <v>5454545</v>
      </c>
      <c r="H1153" s="37">
        <v>0</v>
      </c>
      <c r="I1153" s="37">
        <v>0</v>
      </c>
      <c r="J1153" s="37">
        <v>909090.83333333337</v>
      </c>
      <c r="K1153" s="37">
        <v>1</v>
      </c>
      <c r="L1153" s="37">
        <v>863637</v>
      </c>
      <c r="M1153" s="37">
        <v>909090.83333333337</v>
      </c>
      <c r="N1153" s="37">
        <v>5</v>
      </c>
      <c r="O1153" s="37">
        <v>4545454.166666667</v>
      </c>
    </row>
    <row r="1165" spans="1:15" x14ac:dyDescent="0.2">
      <c r="A1165" s="36" t="s">
        <v>1336</v>
      </c>
      <c r="B1165" s="37" t="s">
        <v>11</v>
      </c>
      <c r="C1165" s="37">
        <v>30</v>
      </c>
      <c r="D1165" s="37">
        <v>1227300</v>
      </c>
      <c r="E1165" s="37">
        <v>0</v>
      </c>
      <c r="F1165" s="37">
        <v>30</v>
      </c>
      <c r="G1165" s="37">
        <v>1227300</v>
      </c>
      <c r="H1165" s="37">
        <v>0</v>
      </c>
      <c r="I1165" s="37">
        <v>0</v>
      </c>
      <c r="J1165" s="37">
        <v>40910</v>
      </c>
      <c r="K1165" s="37">
        <v>1</v>
      </c>
      <c r="L1165" s="37">
        <v>163636</v>
      </c>
      <c r="M1165" s="37">
        <v>40910</v>
      </c>
      <c r="N1165" s="37">
        <v>29</v>
      </c>
      <c r="O1165" s="37">
        <v>1186390</v>
      </c>
    </row>
    <row r="1167" spans="1:15" x14ac:dyDescent="0.2">
      <c r="A1167" s="36" t="s">
        <v>3437</v>
      </c>
      <c r="B1167" s="37" t="s">
        <v>11</v>
      </c>
      <c r="C1167" s="37">
        <v>4</v>
      </c>
      <c r="D1167" s="37">
        <v>4431514</v>
      </c>
      <c r="E1167" s="37">
        <v>0</v>
      </c>
      <c r="F1167" s="37">
        <v>4</v>
      </c>
      <c r="G1167" s="37">
        <v>4431514.4000000004</v>
      </c>
      <c r="H1167" s="37">
        <v>0</v>
      </c>
      <c r="I1167" s="37">
        <v>0</v>
      </c>
      <c r="J1167" s="37">
        <v>1107878.6000000001</v>
      </c>
      <c r="K1167" s="37">
        <v>1</v>
      </c>
      <c r="L1167" s="37">
        <v>1363636</v>
      </c>
      <c r="M1167" s="37">
        <v>1107878.6000000001</v>
      </c>
      <c r="N1167" s="37">
        <v>3</v>
      </c>
      <c r="O1167" s="37">
        <v>3323635.8000000003</v>
      </c>
    </row>
    <row r="1168" spans="1:15" x14ac:dyDescent="0.2">
      <c r="A1168" s="36" t="s">
        <v>1555</v>
      </c>
      <c r="B1168" s="37" t="s">
        <v>25</v>
      </c>
      <c r="C1168" s="37">
        <v>36</v>
      </c>
      <c r="D1168" s="37">
        <v>8541792</v>
      </c>
      <c r="E1168" s="37">
        <v>0</v>
      </c>
      <c r="F1168" s="37">
        <v>36</v>
      </c>
      <c r="G1168" s="37">
        <v>8541792</v>
      </c>
      <c r="H1168" s="37">
        <v>0</v>
      </c>
      <c r="I1168" s="37">
        <v>0</v>
      </c>
      <c r="J1168" s="37">
        <v>237272</v>
      </c>
      <c r="K1168" s="37">
        <v>5</v>
      </c>
      <c r="L1168" s="37">
        <v>1495727</v>
      </c>
      <c r="M1168" s="37">
        <v>1186360</v>
      </c>
      <c r="N1168" s="37">
        <v>31</v>
      </c>
      <c r="O1168" s="37">
        <v>7355432</v>
      </c>
    </row>
    <row r="1170" spans="1:15" x14ac:dyDescent="0.2">
      <c r="A1170" s="36" t="s">
        <v>2199</v>
      </c>
      <c r="B1170" s="37" t="s">
        <v>141</v>
      </c>
      <c r="C1170" s="37">
        <v>784</v>
      </c>
      <c r="D1170" s="37">
        <v>329218278</v>
      </c>
      <c r="E1170" s="37">
        <v>0</v>
      </c>
      <c r="F1170" s="37">
        <v>784</v>
      </c>
      <c r="G1170" s="37">
        <v>329218278.36165577</v>
      </c>
      <c r="H1170" s="37">
        <v>0</v>
      </c>
      <c r="I1170" s="37">
        <v>0</v>
      </c>
      <c r="J1170" s="37">
        <v>419921.27342047932</v>
      </c>
      <c r="K1170" s="37">
        <v>55</v>
      </c>
      <c r="L1170" s="37">
        <v>22314537</v>
      </c>
      <c r="M1170" s="37">
        <v>23095670.038126364</v>
      </c>
      <c r="N1170" s="37">
        <v>729</v>
      </c>
      <c r="O1170" s="37">
        <v>306122608.32352942</v>
      </c>
    </row>
    <row r="1185" spans="1:15" x14ac:dyDescent="0.2">
      <c r="A1185" s="36" t="s">
        <v>876</v>
      </c>
      <c r="B1185" s="37" t="s">
        <v>11</v>
      </c>
      <c r="C1185" s="37">
        <v>720</v>
      </c>
      <c r="D1185" s="37">
        <v>75272400</v>
      </c>
      <c r="E1185" s="37">
        <v>0</v>
      </c>
      <c r="F1185" s="37">
        <v>720</v>
      </c>
      <c r="G1185" s="37">
        <v>75272400</v>
      </c>
      <c r="H1185" s="37">
        <v>0</v>
      </c>
      <c r="I1185" s="37">
        <v>0</v>
      </c>
      <c r="J1185" s="37">
        <v>104545</v>
      </c>
      <c r="K1185" s="37">
        <v>504</v>
      </c>
      <c r="L1185" s="37">
        <v>47581770</v>
      </c>
      <c r="M1185" s="37">
        <v>52690680</v>
      </c>
      <c r="N1185" s="37">
        <v>216</v>
      </c>
      <c r="O1185" s="37">
        <v>22581720</v>
      </c>
    </row>
    <row r="1304" spans="1:15" x14ac:dyDescent="0.2">
      <c r="A1304" s="36" t="s">
        <v>180</v>
      </c>
      <c r="B1304" s="37" t="s">
        <v>11</v>
      </c>
      <c r="C1304" s="37">
        <v>5</v>
      </c>
      <c r="D1304" s="37">
        <v>2473635</v>
      </c>
      <c r="E1304" s="37">
        <v>0</v>
      </c>
      <c r="F1304" s="37">
        <v>5</v>
      </c>
      <c r="G1304" s="37">
        <v>2473635</v>
      </c>
      <c r="H1304" s="37">
        <v>0</v>
      </c>
      <c r="I1304" s="37">
        <v>0</v>
      </c>
      <c r="J1304" s="37">
        <v>494727</v>
      </c>
      <c r="K1304" s="37">
        <v>1</v>
      </c>
      <c r="L1304" s="37">
        <v>718182</v>
      </c>
      <c r="M1304" s="37">
        <v>494727</v>
      </c>
      <c r="N1304" s="37">
        <v>4</v>
      </c>
      <c r="O1304" s="37">
        <v>1978908</v>
      </c>
    </row>
    <row r="1306" spans="1:15" x14ac:dyDescent="0.2">
      <c r="A1306" s="36" t="s">
        <v>3549</v>
      </c>
      <c r="B1306" s="37" t="s">
        <v>141</v>
      </c>
      <c r="C1306" s="37">
        <v>38</v>
      </c>
      <c r="D1306" s="37">
        <v>21110715</v>
      </c>
      <c r="E1306" s="37">
        <v>0</v>
      </c>
      <c r="F1306" s="37">
        <v>38</v>
      </c>
      <c r="G1306" s="37">
        <v>21110714.871794872</v>
      </c>
      <c r="H1306" s="37">
        <v>0</v>
      </c>
      <c r="I1306" s="37">
        <v>0</v>
      </c>
      <c r="J1306" s="37">
        <v>555545.12820512825</v>
      </c>
      <c r="K1306" s="37">
        <v>3</v>
      </c>
      <c r="L1306" s="37">
        <v>1854545</v>
      </c>
      <c r="M1306" s="37">
        <v>1666635.3846153847</v>
      </c>
      <c r="N1306" s="37">
        <v>35</v>
      </c>
      <c r="O1306" s="37">
        <v>19444079.487179488</v>
      </c>
    </row>
    <row r="1307" spans="1:15" x14ac:dyDescent="0.2">
      <c r="A1307" s="36" t="s">
        <v>931</v>
      </c>
      <c r="B1307" s="37" t="s">
        <v>11</v>
      </c>
      <c r="C1307" s="37">
        <v>150</v>
      </c>
      <c r="D1307" s="37">
        <v>15681750</v>
      </c>
      <c r="E1307" s="37">
        <v>0</v>
      </c>
      <c r="F1307" s="37">
        <v>150</v>
      </c>
      <c r="G1307" s="37">
        <v>15681750</v>
      </c>
      <c r="H1307" s="37">
        <v>0</v>
      </c>
      <c r="I1307" s="37">
        <v>0</v>
      </c>
      <c r="J1307" s="37">
        <v>104545</v>
      </c>
      <c r="K1307" s="37">
        <v>10</v>
      </c>
      <c r="L1307" s="37">
        <v>1181820</v>
      </c>
      <c r="M1307" s="37">
        <v>1045450</v>
      </c>
      <c r="N1307" s="37">
        <v>140</v>
      </c>
      <c r="O1307" s="37">
        <v>14636300</v>
      </c>
    </row>
    <row r="1308" spans="1:15" x14ac:dyDescent="0.2">
      <c r="A1308" s="36" t="s">
        <v>1431</v>
      </c>
      <c r="B1308" s="37" t="s">
        <v>11</v>
      </c>
      <c r="C1308" s="37">
        <v>0</v>
      </c>
      <c r="D1308" s="37">
        <v>0</v>
      </c>
      <c r="E1308" s="37">
        <v>857</v>
      </c>
      <c r="F1308" s="37">
        <v>857</v>
      </c>
      <c r="G1308" s="37">
        <v>38524825.93877551</v>
      </c>
      <c r="H1308" s="37">
        <v>0</v>
      </c>
      <c r="I1308" s="37">
        <v>0</v>
      </c>
      <c r="J1308" s="37">
        <v>44953.122448979593</v>
      </c>
      <c r="K1308" s="37">
        <v>664</v>
      </c>
      <c r="L1308" s="37">
        <v>26954483</v>
      </c>
      <c r="M1308" s="37">
        <v>29848873.306122448</v>
      </c>
      <c r="N1308" s="37">
        <v>193</v>
      </c>
      <c r="O1308" s="37">
        <v>8675952.6326530613</v>
      </c>
    </row>
    <row r="1309" spans="1:15" x14ac:dyDescent="0.2">
      <c r="A1309" s="36" t="s">
        <v>1919</v>
      </c>
      <c r="B1309" s="37" t="s">
        <v>141</v>
      </c>
      <c r="C1309" s="37">
        <v>0</v>
      </c>
      <c r="D1309" s="37">
        <v>0</v>
      </c>
      <c r="E1309" s="37">
        <v>746</v>
      </c>
      <c r="F1309" s="37">
        <v>746</v>
      </c>
      <c r="G1309" s="37">
        <v>121511156.29973474</v>
      </c>
      <c r="H1309" s="37">
        <v>0</v>
      </c>
      <c r="I1309" s="37">
        <v>0</v>
      </c>
      <c r="J1309" s="37">
        <v>162883.5875331565</v>
      </c>
      <c r="K1309" s="37">
        <v>445</v>
      </c>
      <c r="L1309" s="37">
        <v>70041009</v>
      </c>
      <c r="M1309" s="37">
        <v>72483196.452254638</v>
      </c>
      <c r="N1309" s="37">
        <v>301</v>
      </c>
      <c r="O1309" s="37">
        <v>49027959.847480103</v>
      </c>
    </row>
    <row r="1310" spans="1:15" x14ac:dyDescent="0.2">
      <c r="A1310" s="36" t="s">
        <v>147</v>
      </c>
      <c r="B1310" s="37" t="s">
        <v>11</v>
      </c>
      <c r="C1310" s="37">
        <v>0</v>
      </c>
      <c r="D1310" s="37">
        <v>0</v>
      </c>
      <c r="E1310" s="37">
        <v>601</v>
      </c>
      <c r="F1310" s="37">
        <v>601</v>
      </c>
      <c r="G1310" s="37">
        <v>34115285</v>
      </c>
      <c r="H1310" s="37">
        <v>0</v>
      </c>
      <c r="I1310" s="37">
        <v>0</v>
      </c>
      <c r="J1310" s="37">
        <v>56764.201331114811</v>
      </c>
      <c r="K1310" s="37">
        <v>221</v>
      </c>
      <c r="L1310" s="37">
        <v>13468130</v>
      </c>
      <c r="M1310" s="37">
        <v>12544888.494176373</v>
      </c>
      <c r="N1310" s="37">
        <v>380</v>
      </c>
      <c r="O1310" s="37">
        <v>21570396.505823627</v>
      </c>
    </row>
    <row r="1311" spans="1:15" x14ac:dyDescent="0.2">
      <c r="A1311" s="36" t="s">
        <v>10</v>
      </c>
      <c r="B1311" s="37" t="s">
        <v>11</v>
      </c>
      <c r="C1311" s="37">
        <v>10</v>
      </c>
      <c r="D1311" s="37">
        <v>5859503</v>
      </c>
      <c r="E1311" s="37">
        <v>0</v>
      </c>
      <c r="F1311" s="37">
        <v>10</v>
      </c>
      <c r="G1311" s="37">
        <v>5859502.7272727275</v>
      </c>
      <c r="H1311" s="37">
        <v>0</v>
      </c>
      <c r="I1311" s="37">
        <v>0</v>
      </c>
      <c r="J1311" s="37">
        <v>585950.27272727271</v>
      </c>
      <c r="K1311" s="37">
        <v>0</v>
      </c>
      <c r="L1311" s="37">
        <v>0</v>
      </c>
      <c r="M1311" s="37">
        <v>0</v>
      </c>
      <c r="N1311" s="37">
        <v>10</v>
      </c>
      <c r="O1311" s="37">
        <v>5859502.7272727275</v>
      </c>
    </row>
    <row r="1312" spans="1:15" x14ac:dyDescent="0.2">
      <c r="A1312" s="36" t="s">
        <v>18</v>
      </c>
      <c r="B1312" s="37" t="s">
        <v>11</v>
      </c>
      <c r="C1312" s="37">
        <v>10</v>
      </c>
      <c r="D1312" s="37">
        <v>1909091</v>
      </c>
      <c r="E1312" s="37">
        <v>0</v>
      </c>
      <c r="F1312" s="37">
        <v>10</v>
      </c>
      <c r="G1312" s="37">
        <v>1909090.8000000007</v>
      </c>
      <c r="H1312" s="37">
        <v>0</v>
      </c>
      <c r="I1312" s="37">
        <v>0</v>
      </c>
      <c r="J1312" s="37">
        <v>190909.08000000007</v>
      </c>
      <c r="K1312" s="37">
        <v>0</v>
      </c>
      <c r="L1312" s="37">
        <v>0</v>
      </c>
      <c r="M1312" s="37">
        <v>0</v>
      </c>
      <c r="N1312" s="37">
        <v>10</v>
      </c>
      <c r="O1312" s="37">
        <v>1909090.8000000007</v>
      </c>
    </row>
    <row r="1313" spans="1:15" x14ac:dyDescent="0.2">
      <c r="A1313" s="36" t="s">
        <v>46</v>
      </c>
      <c r="B1313" s="37" t="s">
        <v>11</v>
      </c>
      <c r="C1313" s="37">
        <v>12</v>
      </c>
      <c r="D1313" s="37">
        <v>57629515</v>
      </c>
      <c r="E1313" s="37">
        <v>0</v>
      </c>
      <c r="F1313" s="37">
        <v>12</v>
      </c>
      <c r="G1313" s="37">
        <v>57629515.058823526</v>
      </c>
      <c r="H1313" s="37">
        <v>0</v>
      </c>
      <c r="I1313" s="37">
        <v>0</v>
      </c>
      <c r="J1313" s="37">
        <v>4802459.5882352935</v>
      </c>
      <c r="K1313" s="37">
        <v>0</v>
      </c>
      <c r="L1313" s="37">
        <v>0</v>
      </c>
      <c r="M1313" s="37">
        <v>0</v>
      </c>
      <c r="N1313" s="37">
        <v>12</v>
      </c>
      <c r="O1313" s="37">
        <v>57629515.058823526</v>
      </c>
    </row>
    <row r="1314" spans="1:15" x14ac:dyDescent="0.2">
      <c r="A1314" s="36" t="s">
        <v>47</v>
      </c>
      <c r="B1314" s="37" t="s">
        <v>11</v>
      </c>
      <c r="C1314" s="37">
        <v>3</v>
      </c>
      <c r="D1314" s="37">
        <v>1181979</v>
      </c>
      <c r="E1314" s="37">
        <v>0</v>
      </c>
      <c r="F1314" s="37">
        <v>3</v>
      </c>
      <c r="G1314" s="37">
        <v>1181979.4285714291</v>
      </c>
      <c r="H1314" s="37">
        <v>0</v>
      </c>
      <c r="I1314" s="37">
        <v>0</v>
      </c>
      <c r="J1314" s="37">
        <v>393993.14285714302</v>
      </c>
      <c r="K1314" s="37">
        <v>0</v>
      </c>
      <c r="L1314" s="37">
        <v>0</v>
      </c>
      <c r="M1314" s="37">
        <v>0</v>
      </c>
      <c r="N1314" s="37">
        <v>3</v>
      </c>
      <c r="O1314" s="37">
        <v>1181979.4285714291</v>
      </c>
    </row>
    <row r="1315" spans="1:15" x14ac:dyDescent="0.2">
      <c r="A1315" s="36" t="s">
        <v>51</v>
      </c>
      <c r="B1315" s="37" t="s">
        <v>11</v>
      </c>
      <c r="C1315" s="37">
        <v>3</v>
      </c>
      <c r="D1315" s="37">
        <v>2018899</v>
      </c>
      <c r="E1315" s="37">
        <v>0</v>
      </c>
      <c r="F1315" s="37">
        <v>3</v>
      </c>
      <c r="G1315" s="37">
        <v>2018898.6315789465</v>
      </c>
      <c r="H1315" s="37">
        <v>0</v>
      </c>
      <c r="I1315" s="37">
        <v>0</v>
      </c>
      <c r="J1315" s="37">
        <v>672966.2105263155</v>
      </c>
      <c r="K1315" s="37">
        <v>0</v>
      </c>
      <c r="L1315" s="37">
        <v>0</v>
      </c>
      <c r="M1315" s="37">
        <v>0</v>
      </c>
      <c r="N1315" s="37">
        <v>3</v>
      </c>
      <c r="O1315" s="37">
        <v>2018898.6315789465</v>
      </c>
    </row>
    <row r="1316" spans="1:15" x14ac:dyDescent="0.2">
      <c r="A1316" s="36" t="s">
        <v>58</v>
      </c>
      <c r="B1316" s="37" t="s">
        <v>11</v>
      </c>
      <c r="C1316" s="37">
        <v>8</v>
      </c>
      <c r="D1316" s="37">
        <v>6109092</v>
      </c>
      <c r="E1316" s="37">
        <v>0</v>
      </c>
      <c r="F1316" s="37">
        <v>8</v>
      </c>
      <c r="G1316" s="37">
        <v>6109091.555555556</v>
      </c>
      <c r="H1316" s="37">
        <v>0</v>
      </c>
      <c r="I1316" s="37">
        <v>0</v>
      </c>
      <c r="J1316" s="37">
        <v>763636.4444444445</v>
      </c>
      <c r="K1316" s="37">
        <v>0</v>
      </c>
      <c r="L1316" s="37">
        <v>0</v>
      </c>
      <c r="M1316" s="37">
        <v>0</v>
      </c>
      <c r="N1316" s="37">
        <v>8</v>
      </c>
      <c r="O1316" s="37">
        <v>6109091.555555556</v>
      </c>
    </row>
    <row r="1317" spans="1:15" x14ac:dyDescent="0.2">
      <c r="A1317" s="36" t="s">
        <v>59</v>
      </c>
      <c r="B1317" s="37" t="s">
        <v>11</v>
      </c>
      <c r="C1317" s="37">
        <v>28</v>
      </c>
      <c r="D1317" s="37">
        <v>84721205</v>
      </c>
      <c r="E1317" s="37">
        <v>0</v>
      </c>
      <c r="F1317" s="37">
        <v>28</v>
      </c>
      <c r="G1317" s="37">
        <v>84721205.333333328</v>
      </c>
      <c r="H1317" s="37">
        <v>0</v>
      </c>
      <c r="I1317" s="37">
        <v>0</v>
      </c>
      <c r="J1317" s="37">
        <v>3025757.333333333</v>
      </c>
      <c r="K1317" s="37">
        <v>0</v>
      </c>
      <c r="L1317" s="37">
        <v>0</v>
      </c>
      <c r="M1317" s="37">
        <v>0</v>
      </c>
      <c r="N1317" s="37">
        <v>28</v>
      </c>
      <c r="O1317" s="37">
        <v>84721205.333333328</v>
      </c>
    </row>
    <row r="1318" spans="1:15" x14ac:dyDescent="0.2">
      <c r="A1318" s="36" t="s">
        <v>62</v>
      </c>
      <c r="B1318" s="37" t="s">
        <v>11</v>
      </c>
      <c r="C1318" s="37">
        <v>16</v>
      </c>
      <c r="D1318" s="37">
        <v>6196362</v>
      </c>
      <c r="E1318" s="37">
        <v>0</v>
      </c>
      <c r="F1318" s="37">
        <v>16</v>
      </c>
      <c r="G1318" s="37">
        <v>6196361.6000000015</v>
      </c>
      <c r="H1318" s="37">
        <v>0</v>
      </c>
      <c r="I1318" s="37">
        <v>0</v>
      </c>
      <c r="J1318" s="37">
        <v>387272.60000000009</v>
      </c>
      <c r="K1318" s="37">
        <v>0</v>
      </c>
      <c r="L1318" s="37">
        <v>0</v>
      </c>
      <c r="M1318" s="37">
        <v>0</v>
      </c>
      <c r="N1318" s="37">
        <v>16</v>
      </c>
      <c r="O1318" s="37">
        <v>6196361.6000000015</v>
      </c>
    </row>
    <row r="1319" spans="1:15" x14ac:dyDescent="0.2">
      <c r="A1319" s="36" t="s">
        <v>69</v>
      </c>
      <c r="B1319" s="37" t="s">
        <v>11</v>
      </c>
      <c r="C1319" s="37">
        <v>3</v>
      </c>
      <c r="D1319" s="37">
        <v>3560000</v>
      </c>
      <c r="E1319" s="37">
        <v>0</v>
      </c>
      <c r="F1319" s="37">
        <v>3</v>
      </c>
      <c r="G1319" s="37">
        <v>3559999.5</v>
      </c>
      <c r="H1319" s="37">
        <v>0</v>
      </c>
      <c r="I1319" s="37">
        <v>0</v>
      </c>
      <c r="J1319" s="37">
        <v>1186666.5</v>
      </c>
      <c r="K1319" s="37">
        <v>0</v>
      </c>
      <c r="L1319" s="37">
        <v>0</v>
      </c>
      <c r="M1319" s="37">
        <v>0</v>
      </c>
      <c r="N1319" s="37">
        <v>3</v>
      </c>
      <c r="O1319" s="37">
        <v>3559999.5</v>
      </c>
    </row>
    <row r="1320" spans="1:15" x14ac:dyDescent="0.2">
      <c r="A1320" s="36" t="s">
        <v>72</v>
      </c>
      <c r="B1320" s="37" t="s">
        <v>11</v>
      </c>
      <c r="C1320" s="37">
        <v>6</v>
      </c>
      <c r="D1320" s="37">
        <v>2353638</v>
      </c>
      <c r="E1320" s="37">
        <v>0</v>
      </c>
      <c r="F1320" s="37">
        <v>6</v>
      </c>
      <c r="G1320" s="37">
        <v>2353638</v>
      </c>
      <c r="H1320" s="37">
        <v>0</v>
      </c>
      <c r="I1320" s="37">
        <v>0</v>
      </c>
      <c r="J1320" s="37">
        <v>392273</v>
      </c>
      <c r="K1320" s="37">
        <v>0</v>
      </c>
      <c r="L1320" s="37">
        <v>0</v>
      </c>
      <c r="M1320" s="37">
        <v>0</v>
      </c>
      <c r="N1320" s="37">
        <v>6</v>
      </c>
      <c r="O1320" s="37">
        <v>2353638</v>
      </c>
    </row>
    <row r="1321" spans="1:15" x14ac:dyDescent="0.2">
      <c r="A1321" s="36" t="s">
        <v>76</v>
      </c>
      <c r="B1321" s="37" t="s">
        <v>11</v>
      </c>
      <c r="C1321" s="37">
        <v>107</v>
      </c>
      <c r="D1321" s="37">
        <v>42148727</v>
      </c>
      <c r="E1321" s="37">
        <v>0</v>
      </c>
      <c r="F1321" s="37">
        <v>107</v>
      </c>
      <c r="G1321" s="37">
        <v>42148726.990909092</v>
      </c>
      <c r="H1321" s="37">
        <v>0</v>
      </c>
      <c r="I1321" s="37">
        <v>0</v>
      </c>
      <c r="J1321" s="37">
        <v>393913.33636363636</v>
      </c>
      <c r="K1321" s="37">
        <v>0</v>
      </c>
      <c r="L1321" s="37">
        <v>0</v>
      </c>
      <c r="M1321" s="37">
        <v>0</v>
      </c>
      <c r="N1321" s="37">
        <v>107</v>
      </c>
      <c r="O1321" s="37">
        <v>42148726.990909092</v>
      </c>
    </row>
    <row r="1322" spans="1:15" x14ac:dyDescent="0.2">
      <c r="A1322" s="36" t="s">
        <v>78</v>
      </c>
      <c r="B1322" s="37" t="s">
        <v>11</v>
      </c>
      <c r="C1322" s="37">
        <v>3</v>
      </c>
      <c r="D1322" s="37">
        <v>4990908</v>
      </c>
      <c r="E1322" s="37">
        <v>0</v>
      </c>
      <c r="F1322" s="37">
        <v>3</v>
      </c>
      <c r="G1322" s="37">
        <v>4990908</v>
      </c>
      <c r="H1322" s="37">
        <v>0</v>
      </c>
      <c r="I1322" s="37">
        <v>0</v>
      </c>
      <c r="J1322" s="37">
        <v>1663636</v>
      </c>
      <c r="K1322" s="37">
        <v>0</v>
      </c>
      <c r="L1322" s="37">
        <v>0</v>
      </c>
      <c r="M1322" s="37">
        <v>0</v>
      </c>
      <c r="N1322" s="37">
        <v>3</v>
      </c>
      <c r="O1322" s="37">
        <v>4990908</v>
      </c>
    </row>
    <row r="1323" spans="1:15" x14ac:dyDescent="0.2">
      <c r="A1323" s="36" t="s">
        <v>79</v>
      </c>
      <c r="B1323" s="37" t="s">
        <v>11</v>
      </c>
      <c r="C1323" s="37">
        <v>10</v>
      </c>
      <c r="D1323" s="37">
        <v>3428925</v>
      </c>
      <c r="E1323" s="37">
        <v>0</v>
      </c>
      <c r="F1323" s="37">
        <v>10</v>
      </c>
      <c r="G1323" s="37">
        <v>3428925.4545454546</v>
      </c>
      <c r="H1323" s="37">
        <v>0</v>
      </c>
      <c r="I1323" s="37">
        <v>0</v>
      </c>
      <c r="J1323" s="37">
        <v>342892.54545454547</v>
      </c>
      <c r="K1323" s="37">
        <v>0</v>
      </c>
      <c r="L1323" s="37">
        <v>0</v>
      </c>
      <c r="M1323" s="37">
        <v>0</v>
      </c>
      <c r="N1323" s="37">
        <v>10</v>
      </c>
      <c r="O1323" s="37">
        <v>3428925.4545454546</v>
      </c>
    </row>
    <row r="1324" spans="1:15" x14ac:dyDescent="0.2">
      <c r="A1324" s="36" t="s">
        <v>85</v>
      </c>
      <c r="B1324" s="37" t="s">
        <v>11</v>
      </c>
      <c r="C1324" s="37">
        <v>5</v>
      </c>
      <c r="D1324" s="37">
        <v>7947668</v>
      </c>
      <c r="E1324" s="37">
        <v>0</v>
      </c>
      <c r="F1324" s="37">
        <v>5</v>
      </c>
      <c r="G1324" s="37">
        <v>7947668.333333333</v>
      </c>
      <c r="H1324" s="37">
        <v>0</v>
      </c>
      <c r="I1324" s="37">
        <v>0</v>
      </c>
      <c r="J1324" s="37">
        <v>1589533.6666666665</v>
      </c>
      <c r="K1324" s="37">
        <v>0</v>
      </c>
      <c r="L1324" s="37">
        <v>0</v>
      </c>
      <c r="M1324" s="37">
        <v>0</v>
      </c>
      <c r="N1324" s="37">
        <v>5</v>
      </c>
      <c r="O1324" s="37">
        <v>7947668.333333333</v>
      </c>
    </row>
    <row r="1325" spans="1:15" x14ac:dyDescent="0.2">
      <c r="A1325" s="36" t="s">
        <v>88</v>
      </c>
      <c r="B1325" s="37" t="s">
        <v>11</v>
      </c>
      <c r="C1325" s="37">
        <v>48</v>
      </c>
      <c r="D1325" s="37">
        <v>17619809</v>
      </c>
      <c r="E1325" s="37">
        <v>0</v>
      </c>
      <c r="F1325" s="37">
        <v>48</v>
      </c>
      <c r="G1325" s="37">
        <v>17619809.391304348</v>
      </c>
      <c r="H1325" s="37">
        <v>0</v>
      </c>
      <c r="I1325" s="37">
        <v>0</v>
      </c>
      <c r="J1325" s="37">
        <v>367079.36231884058</v>
      </c>
      <c r="K1325" s="37">
        <v>0</v>
      </c>
      <c r="L1325" s="37">
        <v>0</v>
      </c>
      <c r="M1325" s="37">
        <v>0</v>
      </c>
      <c r="N1325" s="37">
        <v>48</v>
      </c>
      <c r="O1325" s="37">
        <v>17619809.391304348</v>
      </c>
    </row>
    <row r="1326" spans="1:15" x14ac:dyDescent="0.2">
      <c r="A1326" s="36" t="s">
        <v>91</v>
      </c>
      <c r="B1326" s="37" t="s">
        <v>11</v>
      </c>
      <c r="C1326" s="37">
        <v>10</v>
      </c>
      <c r="D1326" s="37">
        <v>3727268</v>
      </c>
      <c r="E1326" s="37">
        <v>0</v>
      </c>
      <c r="F1326" s="37">
        <v>10</v>
      </c>
      <c r="G1326" s="37">
        <v>3727268.1818181816</v>
      </c>
      <c r="H1326" s="37">
        <v>0</v>
      </c>
      <c r="I1326" s="37">
        <v>0</v>
      </c>
      <c r="J1326" s="37">
        <v>372726.81818181818</v>
      </c>
      <c r="K1326" s="37">
        <v>0</v>
      </c>
      <c r="L1326" s="37">
        <v>0</v>
      </c>
      <c r="M1326" s="37">
        <v>0</v>
      </c>
      <c r="N1326" s="37">
        <v>10</v>
      </c>
      <c r="O1326" s="37">
        <v>3727268.1818181816</v>
      </c>
    </row>
    <row r="1327" spans="1:15" x14ac:dyDescent="0.2">
      <c r="A1327" s="36" t="s">
        <v>95</v>
      </c>
      <c r="B1327" s="37" t="s">
        <v>11</v>
      </c>
      <c r="C1327" s="37">
        <v>3</v>
      </c>
      <c r="D1327" s="37">
        <v>1840909</v>
      </c>
      <c r="E1327" s="37">
        <v>0</v>
      </c>
      <c r="F1327" s="37">
        <v>3</v>
      </c>
      <c r="G1327" s="37">
        <v>1840908.75</v>
      </c>
      <c r="H1327" s="37">
        <v>0</v>
      </c>
      <c r="I1327" s="37">
        <v>0</v>
      </c>
      <c r="J1327" s="37">
        <v>613636.25</v>
      </c>
      <c r="K1327" s="37">
        <v>0</v>
      </c>
      <c r="L1327" s="37">
        <v>0</v>
      </c>
      <c r="M1327" s="37">
        <v>0</v>
      </c>
      <c r="N1327" s="37">
        <v>3</v>
      </c>
      <c r="O1327" s="37">
        <v>1840908.75</v>
      </c>
    </row>
    <row r="1328" spans="1:15" x14ac:dyDescent="0.2">
      <c r="A1328" s="36" t="s">
        <v>98</v>
      </c>
      <c r="B1328" s="37" t="s">
        <v>11</v>
      </c>
      <c r="C1328" s="37">
        <v>25</v>
      </c>
      <c r="D1328" s="37">
        <v>4090900</v>
      </c>
      <c r="E1328" s="37">
        <v>0</v>
      </c>
      <c r="F1328" s="37">
        <v>25</v>
      </c>
      <c r="G1328" s="37">
        <v>4090900</v>
      </c>
      <c r="H1328" s="37">
        <v>0</v>
      </c>
      <c r="I1328" s="37">
        <v>0</v>
      </c>
      <c r="J1328" s="37">
        <v>163636</v>
      </c>
      <c r="K1328" s="37">
        <v>0</v>
      </c>
      <c r="L1328" s="37">
        <v>0</v>
      </c>
      <c r="M1328" s="37">
        <v>0</v>
      </c>
      <c r="N1328" s="37">
        <v>25</v>
      </c>
      <c r="O1328" s="37">
        <v>4090900</v>
      </c>
    </row>
    <row r="1329" spans="1:15" x14ac:dyDescent="0.2">
      <c r="A1329" s="36" t="s">
        <v>100</v>
      </c>
      <c r="B1329" s="37" t="s">
        <v>101</v>
      </c>
      <c r="C1329" s="37">
        <v>39</v>
      </c>
      <c r="D1329" s="37">
        <v>1098767</v>
      </c>
      <c r="E1329" s="37">
        <v>0</v>
      </c>
      <c r="F1329" s="37">
        <v>39</v>
      </c>
      <c r="G1329" s="37">
        <v>1098766.5</v>
      </c>
      <c r="H1329" s="37">
        <v>0</v>
      </c>
      <c r="I1329" s="37">
        <v>0</v>
      </c>
      <c r="J1329" s="37">
        <v>28173.5</v>
      </c>
      <c r="K1329" s="37">
        <v>0</v>
      </c>
      <c r="L1329" s="37">
        <v>0</v>
      </c>
      <c r="M1329" s="37">
        <v>0</v>
      </c>
      <c r="N1329" s="37">
        <v>39</v>
      </c>
      <c r="O1329" s="37">
        <v>1098766.5</v>
      </c>
    </row>
    <row r="1330" spans="1:15" x14ac:dyDescent="0.2">
      <c r="A1330" s="36" t="s">
        <v>110</v>
      </c>
      <c r="B1330" s="37" t="s">
        <v>11</v>
      </c>
      <c r="C1330" s="37">
        <v>5</v>
      </c>
      <c r="D1330" s="37">
        <v>3068180</v>
      </c>
      <c r="E1330" s="37">
        <v>0</v>
      </c>
      <c r="F1330" s="37">
        <v>5</v>
      </c>
      <c r="G1330" s="37">
        <v>3068180</v>
      </c>
      <c r="H1330" s="37">
        <v>0</v>
      </c>
      <c r="I1330" s="37">
        <v>0</v>
      </c>
      <c r="J1330" s="37">
        <v>613636</v>
      </c>
      <c r="K1330" s="37">
        <v>0</v>
      </c>
      <c r="L1330" s="37">
        <v>0</v>
      </c>
      <c r="M1330" s="37">
        <v>0</v>
      </c>
      <c r="N1330" s="37">
        <v>5</v>
      </c>
      <c r="O1330" s="37">
        <v>3068180</v>
      </c>
    </row>
    <row r="1331" spans="1:15" x14ac:dyDescent="0.2">
      <c r="A1331" s="36" t="s">
        <v>111</v>
      </c>
      <c r="B1331" s="37" t="s">
        <v>11</v>
      </c>
      <c r="C1331" s="37">
        <v>5</v>
      </c>
      <c r="D1331" s="37">
        <v>3068180</v>
      </c>
      <c r="E1331" s="37">
        <v>0</v>
      </c>
      <c r="F1331" s="37">
        <v>5</v>
      </c>
      <c r="G1331" s="37">
        <v>3068180</v>
      </c>
      <c r="H1331" s="37">
        <v>0</v>
      </c>
      <c r="I1331" s="37">
        <v>0</v>
      </c>
      <c r="J1331" s="37">
        <v>613636</v>
      </c>
      <c r="K1331" s="37">
        <v>0</v>
      </c>
      <c r="L1331" s="37">
        <v>0</v>
      </c>
      <c r="M1331" s="37">
        <v>0</v>
      </c>
      <c r="N1331" s="37">
        <v>5</v>
      </c>
      <c r="O1331" s="37">
        <v>3068180</v>
      </c>
    </row>
    <row r="1332" spans="1:15" x14ac:dyDescent="0.2">
      <c r="A1332" s="36" t="s">
        <v>112</v>
      </c>
      <c r="B1332" s="37" t="s">
        <v>11</v>
      </c>
      <c r="C1332" s="37">
        <v>10</v>
      </c>
      <c r="D1332" s="37">
        <v>3272720</v>
      </c>
      <c r="E1332" s="37">
        <v>0</v>
      </c>
      <c r="F1332" s="37">
        <v>10</v>
      </c>
      <c r="G1332" s="37">
        <v>3272720</v>
      </c>
      <c r="H1332" s="37">
        <v>0</v>
      </c>
      <c r="I1332" s="37">
        <v>0</v>
      </c>
      <c r="J1332" s="37">
        <v>327272</v>
      </c>
      <c r="K1332" s="37">
        <v>0</v>
      </c>
      <c r="L1332" s="37">
        <v>0</v>
      </c>
      <c r="M1332" s="37">
        <v>0</v>
      </c>
      <c r="N1332" s="37">
        <v>10</v>
      </c>
      <c r="O1332" s="37">
        <v>3272720</v>
      </c>
    </row>
    <row r="1333" spans="1:15" x14ac:dyDescent="0.2">
      <c r="A1333" s="36" t="s">
        <v>113</v>
      </c>
      <c r="B1333" s="37" t="s">
        <v>11</v>
      </c>
      <c r="C1333" s="37">
        <v>5</v>
      </c>
      <c r="D1333" s="37">
        <v>2500000</v>
      </c>
      <c r="E1333" s="37">
        <v>0</v>
      </c>
      <c r="F1333" s="37">
        <v>5</v>
      </c>
      <c r="G1333" s="37">
        <v>2500000</v>
      </c>
      <c r="H1333" s="37">
        <v>0</v>
      </c>
      <c r="I1333" s="37">
        <v>0</v>
      </c>
      <c r="J1333" s="37">
        <v>500000</v>
      </c>
      <c r="K1333" s="37">
        <v>0</v>
      </c>
      <c r="L1333" s="37">
        <v>0</v>
      </c>
      <c r="M1333" s="37">
        <v>0</v>
      </c>
      <c r="N1333" s="37">
        <v>5</v>
      </c>
      <c r="O1333" s="37">
        <v>2500000</v>
      </c>
    </row>
    <row r="1334" spans="1:15" x14ac:dyDescent="0.2">
      <c r="A1334" s="36" t="s">
        <v>115</v>
      </c>
      <c r="B1334" s="37" t="s">
        <v>11</v>
      </c>
      <c r="C1334" s="37">
        <v>5</v>
      </c>
      <c r="D1334" s="37">
        <v>2500000</v>
      </c>
      <c r="E1334" s="37">
        <v>0</v>
      </c>
      <c r="F1334" s="37">
        <v>5</v>
      </c>
      <c r="G1334" s="37">
        <v>2500000</v>
      </c>
      <c r="H1334" s="37">
        <v>0</v>
      </c>
      <c r="I1334" s="37">
        <v>0</v>
      </c>
      <c r="J1334" s="37">
        <v>500000</v>
      </c>
      <c r="K1334" s="37">
        <v>0</v>
      </c>
      <c r="L1334" s="37">
        <v>0</v>
      </c>
      <c r="M1334" s="37">
        <v>0</v>
      </c>
      <c r="N1334" s="37">
        <v>5</v>
      </c>
      <c r="O1334" s="37">
        <v>2500000</v>
      </c>
    </row>
    <row r="1335" spans="1:15" x14ac:dyDescent="0.2">
      <c r="A1335" s="36" t="s">
        <v>116</v>
      </c>
      <c r="B1335" s="37" t="s">
        <v>20</v>
      </c>
      <c r="C1335" s="37">
        <v>2</v>
      </c>
      <c r="D1335" s="37">
        <v>1254544</v>
      </c>
      <c r="E1335" s="37">
        <v>0</v>
      </c>
      <c r="F1335" s="37">
        <v>2</v>
      </c>
      <c r="G1335" s="37">
        <v>1254544</v>
      </c>
      <c r="H1335" s="37">
        <v>0</v>
      </c>
      <c r="I1335" s="37">
        <v>0</v>
      </c>
      <c r="J1335" s="37">
        <v>627272</v>
      </c>
      <c r="K1335" s="37">
        <v>0</v>
      </c>
      <c r="L1335" s="37">
        <v>0</v>
      </c>
      <c r="M1335" s="37">
        <v>0</v>
      </c>
      <c r="N1335" s="37">
        <v>2</v>
      </c>
      <c r="O1335" s="37">
        <v>1254544</v>
      </c>
    </row>
    <row r="1336" spans="1:15" x14ac:dyDescent="0.2">
      <c r="A1336" s="36" t="s">
        <v>117</v>
      </c>
      <c r="B1336" s="37" t="s">
        <v>11</v>
      </c>
      <c r="C1336" s="37">
        <v>2</v>
      </c>
      <c r="D1336" s="37">
        <v>1418182</v>
      </c>
      <c r="E1336" s="37">
        <v>0</v>
      </c>
      <c r="F1336" s="37">
        <v>2</v>
      </c>
      <c r="G1336" s="37">
        <v>1418182</v>
      </c>
      <c r="H1336" s="37">
        <v>0</v>
      </c>
      <c r="I1336" s="37">
        <v>0</v>
      </c>
      <c r="J1336" s="37">
        <v>709091</v>
      </c>
      <c r="K1336" s="37">
        <v>0</v>
      </c>
      <c r="L1336" s="37">
        <v>0</v>
      </c>
      <c r="M1336" s="37">
        <v>0</v>
      </c>
      <c r="N1336" s="37">
        <v>2</v>
      </c>
      <c r="O1336" s="37">
        <v>1418182</v>
      </c>
    </row>
    <row r="1337" spans="1:15" x14ac:dyDescent="0.2">
      <c r="A1337" s="36" t="s">
        <v>121</v>
      </c>
      <c r="B1337" s="37" t="s">
        <v>11</v>
      </c>
      <c r="C1337" s="37">
        <v>30</v>
      </c>
      <c r="D1337" s="37">
        <v>2677265</v>
      </c>
      <c r="E1337" s="37">
        <v>0</v>
      </c>
      <c r="F1337" s="37">
        <v>30</v>
      </c>
      <c r="G1337" s="37">
        <v>2677265</v>
      </c>
      <c r="H1337" s="37">
        <v>0</v>
      </c>
      <c r="I1337" s="37">
        <v>0</v>
      </c>
      <c r="J1337" s="37">
        <v>89242.166666666672</v>
      </c>
      <c r="K1337" s="37">
        <v>0</v>
      </c>
      <c r="L1337" s="37">
        <v>0</v>
      </c>
      <c r="M1337" s="37">
        <v>0</v>
      </c>
      <c r="N1337" s="37">
        <v>30</v>
      </c>
      <c r="O1337" s="37">
        <v>2677265</v>
      </c>
    </row>
    <row r="1338" spans="1:15" x14ac:dyDescent="0.2">
      <c r="A1338" s="36" t="s">
        <v>122</v>
      </c>
      <c r="B1338" s="37" t="s">
        <v>11</v>
      </c>
      <c r="C1338" s="37">
        <v>2</v>
      </c>
      <c r="D1338" s="37">
        <v>4636364</v>
      </c>
      <c r="E1338" s="37">
        <v>0</v>
      </c>
      <c r="F1338" s="37">
        <v>2</v>
      </c>
      <c r="G1338" s="37">
        <v>4636364</v>
      </c>
      <c r="H1338" s="37">
        <v>0</v>
      </c>
      <c r="I1338" s="37">
        <v>0</v>
      </c>
      <c r="J1338" s="37">
        <v>2318182</v>
      </c>
      <c r="K1338" s="37">
        <v>0</v>
      </c>
      <c r="L1338" s="37">
        <v>0</v>
      </c>
      <c r="M1338" s="37">
        <v>0</v>
      </c>
      <c r="N1338" s="37">
        <v>2</v>
      </c>
      <c r="O1338" s="37">
        <v>4636364</v>
      </c>
    </row>
    <row r="1339" spans="1:15" x14ac:dyDescent="0.2">
      <c r="A1339" s="36" t="s">
        <v>123</v>
      </c>
      <c r="B1339" s="37" t="s">
        <v>105</v>
      </c>
      <c r="C1339" s="37">
        <v>57</v>
      </c>
      <c r="D1339" s="37">
        <v>8083626</v>
      </c>
      <c r="E1339" s="37">
        <v>0</v>
      </c>
      <c r="F1339" s="37">
        <v>57</v>
      </c>
      <c r="G1339" s="37">
        <v>8083626</v>
      </c>
      <c r="H1339" s="37">
        <v>0</v>
      </c>
      <c r="I1339" s="37">
        <v>0</v>
      </c>
      <c r="J1339" s="37">
        <v>141818</v>
      </c>
      <c r="K1339" s="37">
        <v>0</v>
      </c>
      <c r="L1339" s="37">
        <v>0</v>
      </c>
      <c r="M1339" s="37">
        <v>0</v>
      </c>
      <c r="N1339" s="37">
        <v>57</v>
      </c>
      <c r="O1339" s="37">
        <v>8083626</v>
      </c>
    </row>
    <row r="1340" spans="1:15" x14ac:dyDescent="0.2">
      <c r="A1340" s="36" t="s">
        <v>124</v>
      </c>
      <c r="B1340" s="37" t="s">
        <v>11</v>
      </c>
      <c r="C1340" s="37">
        <v>1</v>
      </c>
      <c r="D1340" s="37">
        <v>1663636</v>
      </c>
      <c r="E1340" s="37">
        <v>0</v>
      </c>
      <c r="F1340" s="37">
        <v>1</v>
      </c>
      <c r="G1340" s="37">
        <v>1663636</v>
      </c>
      <c r="H1340" s="37">
        <v>0</v>
      </c>
      <c r="I1340" s="37">
        <v>0</v>
      </c>
      <c r="J1340" s="37">
        <v>1663636</v>
      </c>
      <c r="K1340" s="37">
        <v>0</v>
      </c>
      <c r="L1340" s="37">
        <v>0</v>
      </c>
      <c r="M1340" s="37">
        <v>0</v>
      </c>
      <c r="N1340" s="37">
        <v>1</v>
      </c>
      <c r="O1340" s="37">
        <v>1663636</v>
      </c>
    </row>
    <row r="1341" spans="1:15" x14ac:dyDescent="0.2">
      <c r="A1341" s="36" t="s">
        <v>127</v>
      </c>
      <c r="B1341" s="37" t="s">
        <v>11</v>
      </c>
      <c r="C1341" s="37">
        <v>5</v>
      </c>
      <c r="D1341" s="37">
        <v>3727270</v>
      </c>
      <c r="E1341" s="37">
        <v>0</v>
      </c>
      <c r="F1341" s="37">
        <v>5</v>
      </c>
      <c r="G1341" s="37">
        <v>3727270</v>
      </c>
      <c r="H1341" s="37">
        <v>0</v>
      </c>
      <c r="I1341" s="37">
        <v>0</v>
      </c>
      <c r="J1341" s="37">
        <v>745454</v>
      </c>
      <c r="K1341" s="37">
        <v>0</v>
      </c>
      <c r="L1341" s="37">
        <v>0</v>
      </c>
      <c r="M1341" s="37">
        <v>0</v>
      </c>
      <c r="N1341" s="37">
        <v>5</v>
      </c>
      <c r="O1341" s="37">
        <v>3727270</v>
      </c>
    </row>
    <row r="1342" spans="1:15" x14ac:dyDescent="0.2">
      <c r="A1342" s="36" t="s">
        <v>128</v>
      </c>
      <c r="B1342" s="37" t="s">
        <v>11</v>
      </c>
      <c r="C1342" s="37">
        <v>2</v>
      </c>
      <c r="D1342" s="37">
        <v>4309090</v>
      </c>
      <c r="E1342" s="37">
        <v>0</v>
      </c>
      <c r="F1342" s="37">
        <v>2</v>
      </c>
      <c r="G1342" s="37">
        <v>4309090</v>
      </c>
      <c r="H1342" s="37">
        <v>0</v>
      </c>
      <c r="I1342" s="37">
        <v>0</v>
      </c>
      <c r="J1342" s="37">
        <v>2154545</v>
      </c>
      <c r="K1342" s="37">
        <v>0</v>
      </c>
      <c r="L1342" s="37">
        <v>0</v>
      </c>
      <c r="M1342" s="37">
        <v>0</v>
      </c>
      <c r="N1342" s="37">
        <v>2</v>
      </c>
      <c r="O1342" s="37">
        <v>4309090</v>
      </c>
    </row>
    <row r="1343" spans="1:15" x14ac:dyDescent="0.2">
      <c r="A1343" s="36" t="s">
        <v>129</v>
      </c>
      <c r="B1343" s="37" t="s">
        <v>11</v>
      </c>
      <c r="C1343" s="37">
        <v>8</v>
      </c>
      <c r="D1343" s="37">
        <v>0</v>
      </c>
      <c r="E1343" s="37">
        <v>0</v>
      </c>
      <c r="F1343" s="37">
        <v>8</v>
      </c>
      <c r="G1343" s="37">
        <v>0</v>
      </c>
      <c r="H1343" s="37">
        <v>0</v>
      </c>
      <c r="I1343" s="37">
        <v>0</v>
      </c>
      <c r="J1343" s="37">
        <v>0</v>
      </c>
      <c r="K1343" s="37">
        <v>0</v>
      </c>
      <c r="L1343" s="37">
        <v>0</v>
      </c>
      <c r="M1343" s="37">
        <v>0</v>
      </c>
      <c r="N1343" s="37">
        <v>8</v>
      </c>
      <c r="O1343" s="37">
        <v>0</v>
      </c>
    </row>
    <row r="1344" spans="1:15" x14ac:dyDescent="0.2">
      <c r="A1344" s="36" t="s">
        <v>132</v>
      </c>
      <c r="B1344" s="37" t="s">
        <v>20</v>
      </c>
      <c r="C1344" s="37">
        <v>2</v>
      </c>
      <c r="D1344" s="37">
        <v>6045454</v>
      </c>
      <c r="E1344" s="37">
        <v>0</v>
      </c>
      <c r="F1344" s="37">
        <v>2</v>
      </c>
      <c r="G1344" s="37">
        <v>6045454</v>
      </c>
      <c r="H1344" s="37">
        <v>0</v>
      </c>
      <c r="I1344" s="37">
        <v>0</v>
      </c>
      <c r="J1344" s="37">
        <v>3022727</v>
      </c>
      <c r="K1344" s="37">
        <v>0</v>
      </c>
      <c r="L1344" s="37">
        <v>0</v>
      </c>
      <c r="M1344" s="37">
        <v>0</v>
      </c>
      <c r="N1344" s="37">
        <v>2</v>
      </c>
      <c r="O1344" s="37">
        <v>6045454</v>
      </c>
    </row>
    <row r="1345" spans="1:15" x14ac:dyDescent="0.2">
      <c r="A1345" s="36" t="s">
        <v>133</v>
      </c>
      <c r="B1345" s="37" t="s">
        <v>20</v>
      </c>
      <c r="C1345" s="37">
        <v>1</v>
      </c>
      <c r="D1345" s="37">
        <v>4363636</v>
      </c>
      <c r="E1345" s="37">
        <v>0</v>
      </c>
      <c r="F1345" s="37">
        <v>1</v>
      </c>
      <c r="G1345" s="37">
        <v>4363636</v>
      </c>
      <c r="H1345" s="37">
        <v>0</v>
      </c>
      <c r="I1345" s="37">
        <v>0</v>
      </c>
      <c r="J1345" s="37">
        <v>4363636</v>
      </c>
      <c r="K1345" s="37">
        <v>0</v>
      </c>
      <c r="L1345" s="37">
        <v>0</v>
      </c>
      <c r="M1345" s="37">
        <v>0</v>
      </c>
      <c r="N1345" s="37">
        <v>1</v>
      </c>
      <c r="O1345" s="37">
        <v>4363636</v>
      </c>
    </row>
    <row r="1346" spans="1:15" x14ac:dyDescent="0.2">
      <c r="A1346" s="36" t="s">
        <v>135</v>
      </c>
      <c r="B1346" s="37" t="s">
        <v>11</v>
      </c>
      <c r="C1346" s="37">
        <v>1</v>
      </c>
      <c r="D1346" s="37">
        <v>718182</v>
      </c>
      <c r="E1346" s="37">
        <v>0</v>
      </c>
      <c r="F1346" s="37">
        <v>1</v>
      </c>
      <c r="G1346" s="37">
        <v>718182</v>
      </c>
      <c r="H1346" s="37">
        <v>0</v>
      </c>
      <c r="I1346" s="37">
        <v>0</v>
      </c>
      <c r="J1346" s="37">
        <v>718182</v>
      </c>
      <c r="K1346" s="37">
        <v>0</v>
      </c>
      <c r="L1346" s="37">
        <v>0</v>
      </c>
      <c r="M1346" s="37">
        <v>0</v>
      </c>
      <c r="N1346" s="37">
        <v>1</v>
      </c>
      <c r="O1346" s="37">
        <v>718182</v>
      </c>
    </row>
    <row r="1347" spans="1:15" x14ac:dyDescent="0.2">
      <c r="A1347" s="36" t="s">
        <v>136</v>
      </c>
      <c r="B1347" s="37" t="s">
        <v>11</v>
      </c>
      <c r="C1347" s="37">
        <v>1</v>
      </c>
      <c r="D1347" s="37">
        <v>0</v>
      </c>
      <c r="E1347" s="37">
        <v>0</v>
      </c>
      <c r="F1347" s="37">
        <v>1</v>
      </c>
      <c r="G1347" s="37">
        <v>0</v>
      </c>
      <c r="H1347" s="37">
        <v>0</v>
      </c>
      <c r="I1347" s="37">
        <v>0</v>
      </c>
      <c r="J1347" s="37">
        <v>0</v>
      </c>
      <c r="K1347" s="37">
        <v>0</v>
      </c>
      <c r="L1347" s="37">
        <v>0</v>
      </c>
      <c r="M1347" s="37">
        <v>0</v>
      </c>
      <c r="N1347" s="37">
        <v>1</v>
      </c>
      <c r="O1347" s="37">
        <v>0</v>
      </c>
    </row>
    <row r="1348" spans="1:15" x14ac:dyDescent="0.2">
      <c r="A1348" s="36" t="s">
        <v>137</v>
      </c>
      <c r="B1348" s="37" t="s">
        <v>11</v>
      </c>
      <c r="C1348" s="37">
        <v>1</v>
      </c>
      <c r="D1348" s="37">
        <v>0</v>
      </c>
      <c r="E1348" s="37">
        <v>0</v>
      </c>
      <c r="F1348" s="37">
        <v>1</v>
      </c>
      <c r="G1348" s="37">
        <v>0</v>
      </c>
      <c r="H1348" s="37">
        <v>0</v>
      </c>
      <c r="I1348" s="37">
        <v>0</v>
      </c>
      <c r="J1348" s="37">
        <v>0</v>
      </c>
      <c r="K1348" s="37">
        <v>0</v>
      </c>
      <c r="L1348" s="37">
        <v>0</v>
      </c>
      <c r="M1348" s="37">
        <v>0</v>
      </c>
      <c r="N1348" s="37">
        <v>1</v>
      </c>
      <c r="O1348" s="37">
        <v>0</v>
      </c>
    </row>
    <row r="1349" spans="1:15" x14ac:dyDescent="0.2">
      <c r="A1349" s="36" t="s">
        <v>139</v>
      </c>
      <c r="B1349" s="37" t="s">
        <v>105</v>
      </c>
      <c r="C1349" s="37">
        <v>54</v>
      </c>
      <c r="D1349" s="37">
        <v>120672728</v>
      </c>
      <c r="E1349" s="37">
        <v>0</v>
      </c>
      <c r="F1349" s="37">
        <v>54</v>
      </c>
      <c r="G1349" s="37">
        <v>120672728</v>
      </c>
      <c r="H1349" s="37">
        <v>0</v>
      </c>
      <c r="I1349" s="37">
        <v>0</v>
      </c>
      <c r="J1349" s="37">
        <v>2234680.1481481483</v>
      </c>
      <c r="K1349" s="37">
        <v>0</v>
      </c>
      <c r="L1349" s="37">
        <v>0</v>
      </c>
      <c r="M1349" s="37">
        <v>0</v>
      </c>
      <c r="N1349" s="37">
        <v>54</v>
      </c>
      <c r="O1349" s="37">
        <v>120672728</v>
      </c>
    </row>
    <row r="1350" spans="1:15" x14ac:dyDescent="0.2">
      <c r="A1350" s="36" t="s">
        <v>140</v>
      </c>
      <c r="B1350" s="37" t="s">
        <v>141</v>
      </c>
      <c r="C1350" s="37">
        <v>1</v>
      </c>
      <c r="D1350" s="37">
        <v>400000</v>
      </c>
      <c r="E1350" s="37">
        <v>0</v>
      </c>
      <c r="F1350" s="37">
        <v>1</v>
      </c>
      <c r="G1350" s="37">
        <v>400000</v>
      </c>
      <c r="H1350" s="37">
        <v>0</v>
      </c>
      <c r="I1350" s="37">
        <v>0</v>
      </c>
      <c r="J1350" s="37">
        <v>400000</v>
      </c>
      <c r="K1350" s="37">
        <v>0</v>
      </c>
      <c r="L1350" s="37">
        <v>0</v>
      </c>
      <c r="M1350" s="37">
        <v>0</v>
      </c>
      <c r="N1350" s="37">
        <v>1</v>
      </c>
      <c r="O1350" s="37">
        <v>400000</v>
      </c>
    </row>
    <row r="1351" spans="1:15" x14ac:dyDescent="0.2">
      <c r="A1351" s="36" t="s">
        <v>143</v>
      </c>
      <c r="B1351" s="37" t="s">
        <v>11</v>
      </c>
      <c r="C1351" s="37">
        <v>11</v>
      </c>
      <c r="D1351" s="37">
        <v>12045453</v>
      </c>
      <c r="E1351" s="37">
        <v>0</v>
      </c>
      <c r="F1351" s="37">
        <v>11</v>
      </c>
      <c r="G1351" s="37">
        <v>12045453</v>
      </c>
      <c r="H1351" s="37">
        <v>0</v>
      </c>
      <c r="I1351" s="37">
        <v>0</v>
      </c>
      <c r="J1351" s="37">
        <v>1095041.1818181819</v>
      </c>
      <c r="K1351" s="37">
        <v>0</v>
      </c>
      <c r="L1351" s="37">
        <v>0</v>
      </c>
      <c r="M1351" s="37">
        <v>0</v>
      </c>
      <c r="N1351" s="37">
        <v>11</v>
      </c>
      <c r="O1351" s="37">
        <v>12045453</v>
      </c>
    </row>
    <row r="1352" spans="1:15" x14ac:dyDescent="0.2">
      <c r="A1352" s="36" t="s">
        <v>144</v>
      </c>
      <c r="B1352" s="37" t="s">
        <v>11</v>
      </c>
      <c r="C1352" s="37">
        <v>5</v>
      </c>
      <c r="D1352" s="37">
        <v>6157574</v>
      </c>
      <c r="E1352" s="37">
        <v>0</v>
      </c>
      <c r="F1352" s="37">
        <v>5</v>
      </c>
      <c r="G1352" s="37">
        <v>6157574</v>
      </c>
      <c r="H1352" s="37">
        <v>0</v>
      </c>
      <c r="I1352" s="37">
        <v>0</v>
      </c>
      <c r="J1352" s="37">
        <v>1231514.8</v>
      </c>
      <c r="K1352" s="37">
        <v>0</v>
      </c>
      <c r="L1352" s="37">
        <v>0</v>
      </c>
      <c r="M1352" s="37">
        <v>0</v>
      </c>
      <c r="N1352" s="37">
        <v>5</v>
      </c>
      <c r="O1352" s="37">
        <v>6157574</v>
      </c>
    </row>
    <row r="1353" spans="1:15" x14ac:dyDescent="0.2">
      <c r="A1353" s="36" t="s">
        <v>146</v>
      </c>
      <c r="B1353" s="37" t="s">
        <v>11</v>
      </c>
      <c r="C1353" s="37">
        <v>6</v>
      </c>
      <c r="D1353" s="37">
        <v>6600000</v>
      </c>
      <c r="E1353" s="37">
        <v>0</v>
      </c>
      <c r="F1353" s="37">
        <v>6</v>
      </c>
      <c r="G1353" s="37">
        <v>6600000</v>
      </c>
      <c r="H1353" s="37">
        <v>0</v>
      </c>
      <c r="I1353" s="37">
        <v>0</v>
      </c>
      <c r="J1353" s="37">
        <v>1100000</v>
      </c>
      <c r="K1353" s="37">
        <v>0</v>
      </c>
      <c r="L1353" s="37">
        <v>0</v>
      </c>
      <c r="M1353" s="37">
        <v>0</v>
      </c>
      <c r="N1353" s="37">
        <v>6</v>
      </c>
      <c r="O1353" s="37">
        <v>6600000</v>
      </c>
    </row>
    <row r="1354" spans="1:15" x14ac:dyDescent="0.2">
      <c r="A1354" s="36" t="s">
        <v>149</v>
      </c>
      <c r="B1354" s="37" t="s">
        <v>11</v>
      </c>
      <c r="C1354" s="37">
        <v>4</v>
      </c>
      <c r="D1354" s="37">
        <v>3200000</v>
      </c>
      <c r="E1354" s="37">
        <v>0</v>
      </c>
      <c r="F1354" s="37">
        <v>4</v>
      </c>
      <c r="G1354" s="37">
        <v>3200000</v>
      </c>
      <c r="H1354" s="37">
        <v>0</v>
      </c>
      <c r="I1354" s="37">
        <v>0</v>
      </c>
      <c r="J1354" s="37">
        <v>800000</v>
      </c>
      <c r="K1354" s="37">
        <v>0</v>
      </c>
      <c r="L1354" s="37">
        <v>0</v>
      </c>
      <c r="M1354" s="37">
        <v>0</v>
      </c>
      <c r="N1354" s="37">
        <v>4</v>
      </c>
      <c r="O1354" s="37">
        <v>3200000</v>
      </c>
    </row>
    <row r="1355" spans="1:15" x14ac:dyDescent="0.2">
      <c r="A1355" s="36" t="s">
        <v>150</v>
      </c>
      <c r="B1355" s="37" t="s">
        <v>11</v>
      </c>
      <c r="C1355" s="37">
        <v>2</v>
      </c>
      <c r="D1355" s="37">
        <v>31890908</v>
      </c>
      <c r="E1355" s="37">
        <v>0</v>
      </c>
      <c r="F1355" s="37">
        <v>2</v>
      </c>
      <c r="G1355" s="37">
        <v>31890908</v>
      </c>
      <c r="H1355" s="37">
        <v>0</v>
      </c>
      <c r="I1355" s="37">
        <v>0</v>
      </c>
      <c r="J1355" s="37">
        <v>15945454</v>
      </c>
      <c r="K1355" s="37">
        <v>0</v>
      </c>
      <c r="L1355" s="37">
        <v>0</v>
      </c>
      <c r="M1355" s="37">
        <v>0</v>
      </c>
      <c r="N1355" s="37">
        <v>2</v>
      </c>
      <c r="O1355" s="37">
        <v>31890908</v>
      </c>
    </row>
    <row r="1356" spans="1:15" x14ac:dyDescent="0.2">
      <c r="A1356" s="36" t="s">
        <v>152</v>
      </c>
      <c r="B1356" s="37" t="s">
        <v>11</v>
      </c>
      <c r="C1356" s="37">
        <v>2</v>
      </c>
      <c r="D1356" s="37">
        <v>2727272</v>
      </c>
      <c r="E1356" s="37">
        <v>0</v>
      </c>
      <c r="F1356" s="37">
        <v>2</v>
      </c>
      <c r="G1356" s="37">
        <v>2727272</v>
      </c>
      <c r="H1356" s="37">
        <v>0</v>
      </c>
      <c r="I1356" s="37">
        <v>0</v>
      </c>
      <c r="J1356" s="37">
        <v>1363636</v>
      </c>
      <c r="K1356" s="37">
        <v>0</v>
      </c>
      <c r="L1356" s="37">
        <v>0</v>
      </c>
      <c r="M1356" s="37">
        <v>0</v>
      </c>
      <c r="N1356" s="37">
        <v>2</v>
      </c>
      <c r="O1356" s="37">
        <v>2727272</v>
      </c>
    </row>
    <row r="1357" spans="1:15" x14ac:dyDescent="0.2">
      <c r="A1357" s="36" t="s">
        <v>155</v>
      </c>
      <c r="B1357" s="37" t="s">
        <v>20</v>
      </c>
      <c r="C1357" s="37">
        <v>1</v>
      </c>
      <c r="D1357" s="37">
        <v>718182</v>
      </c>
      <c r="E1357" s="37">
        <v>0</v>
      </c>
      <c r="F1357" s="37">
        <v>1</v>
      </c>
      <c r="G1357" s="37">
        <v>718182</v>
      </c>
      <c r="H1357" s="37">
        <v>0</v>
      </c>
      <c r="I1357" s="37">
        <v>0</v>
      </c>
      <c r="J1357" s="37">
        <v>718182</v>
      </c>
      <c r="K1357" s="37">
        <v>0</v>
      </c>
      <c r="L1357" s="37">
        <v>0</v>
      </c>
      <c r="M1357" s="37">
        <v>0</v>
      </c>
      <c r="N1357" s="37">
        <v>1</v>
      </c>
      <c r="O1357" s="37">
        <v>718182</v>
      </c>
    </row>
    <row r="1358" spans="1:15" x14ac:dyDescent="0.2">
      <c r="A1358" s="36" t="s">
        <v>157</v>
      </c>
      <c r="B1358" s="37" t="s">
        <v>11</v>
      </c>
      <c r="C1358" s="37">
        <v>4</v>
      </c>
      <c r="D1358" s="37">
        <v>872724</v>
      </c>
      <c r="E1358" s="37">
        <v>0</v>
      </c>
      <c r="F1358" s="37">
        <v>4</v>
      </c>
      <c r="G1358" s="37">
        <v>872724</v>
      </c>
      <c r="H1358" s="37">
        <v>0</v>
      </c>
      <c r="I1358" s="37">
        <v>0</v>
      </c>
      <c r="J1358" s="37">
        <v>218181</v>
      </c>
      <c r="K1358" s="37">
        <v>0</v>
      </c>
      <c r="L1358" s="37">
        <v>0</v>
      </c>
      <c r="M1358" s="37">
        <v>0</v>
      </c>
      <c r="N1358" s="37">
        <v>4</v>
      </c>
      <c r="O1358" s="37">
        <v>872724</v>
      </c>
    </row>
    <row r="1359" spans="1:15" x14ac:dyDescent="0.2">
      <c r="A1359" s="36" t="s">
        <v>162</v>
      </c>
      <c r="B1359" s="37" t="s">
        <v>20</v>
      </c>
      <c r="C1359" s="37">
        <v>1</v>
      </c>
      <c r="D1359" s="37">
        <v>2500000</v>
      </c>
      <c r="E1359" s="37">
        <v>0</v>
      </c>
      <c r="F1359" s="37">
        <v>1</v>
      </c>
      <c r="G1359" s="37">
        <v>2500000</v>
      </c>
      <c r="H1359" s="37">
        <v>0</v>
      </c>
      <c r="I1359" s="37">
        <v>0</v>
      </c>
      <c r="J1359" s="37">
        <v>2500000</v>
      </c>
      <c r="K1359" s="37">
        <v>0</v>
      </c>
      <c r="L1359" s="37">
        <v>0</v>
      </c>
      <c r="M1359" s="37">
        <v>0</v>
      </c>
      <c r="N1359" s="37">
        <v>1</v>
      </c>
      <c r="O1359" s="37">
        <v>2500000</v>
      </c>
    </row>
    <row r="1360" spans="1:15" x14ac:dyDescent="0.2">
      <c r="A1360" s="36" t="s">
        <v>163</v>
      </c>
      <c r="B1360" s="37" t="s">
        <v>20</v>
      </c>
      <c r="C1360" s="37">
        <v>1</v>
      </c>
      <c r="D1360" s="37">
        <v>545455</v>
      </c>
      <c r="E1360" s="37">
        <v>0</v>
      </c>
      <c r="F1360" s="37">
        <v>1</v>
      </c>
      <c r="G1360" s="37">
        <v>545455</v>
      </c>
      <c r="H1360" s="37">
        <v>0</v>
      </c>
      <c r="I1360" s="37">
        <v>0</v>
      </c>
      <c r="J1360" s="37">
        <v>545455</v>
      </c>
      <c r="K1360" s="37">
        <v>0</v>
      </c>
      <c r="L1360" s="37">
        <v>0</v>
      </c>
      <c r="M1360" s="37">
        <v>0</v>
      </c>
      <c r="N1360" s="37">
        <v>1</v>
      </c>
      <c r="O1360" s="37">
        <v>545455</v>
      </c>
    </row>
    <row r="1361" spans="1:15" x14ac:dyDescent="0.2">
      <c r="A1361" s="36" t="s">
        <v>164</v>
      </c>
      <c r="B1361" s="37" t="s">
        <v>20</v>
      </c>
      <c r="C1361" s="37">
        <v>5</v>
      </c>
      <c r="D1361" s="37">
        <v>3181820</v>
      </c>
      <c r="E1361" s="37">
        <v>0</v>
      </c>
      <c r="F1361" s="37">
        <v>5</v>
      </c>
      <c r="G1361" s="37">
        <v>3181820</v>
      </c>
      <c r="H1361" s="37">
        <v>0</v>
      </c>
      <c r="I1361" s="37">
        <v>0</v>
      </c>
      <c r="J1361" s="37">
        <v>636364</v>
      </c>
      <c r="K1361" s="37">
        <v>0</v>
      </c>
      <c r="L1361" s="37">
        <v>0</v>
      </c>
      <c r="M1361" s="37">
        <v>0</v>
      </c>
      <c r="N1361" s="37">
        <v>5</v>
      </c>
      <c r="O1361" s="37">
        <v>3181820</v>
      </c>
    </row>
    <row r="1362" spans="1:15" x14ac:dyDescent="0.2">
      <c r="A1362" s="36" t="s">
        <v>167</v>
      </c>
      <c r="B1362" s="37" t="s">
        <v>11</v>
      </c>
      <c r="C1362" s="37">
        <v>5</v>
      </c>
      <c r="D1362" s="37">
        <v>2090905</v>
      </c>
      <c r="E1362" s="37">
        <v>0</v>
      </c>
      <c r="F1362" s="37">
        <v>5</v>
      </c>
      <c r="G1362" s="37">
        <v>2090905</v>
      </c>
      <c r="H1362" s="37">
        <v>0</v>
      </c>
      <c r="I1362" s="37">
        <v>0</v>
      </c>
      <c r="J1362" s="37">
        <v>418181</v>
      </c>
      <c r="K1362" s="37">
        <v>0</v>
      </c>
      <c r="L1362" s="37">
        <v>0</v>
      </c>
      <c r="M1362" s="37">
        <v>0</v>
      </c>
      <c r="N1362" s="37">
        <v>5</v>
      </c>
      <c r="O1362" s="37">
        <v>2090905</v>
      </c>
    </row>
    <row r="1363" spans="1:15" x14ac:dyDescent="0.2">
      <c r="A1363" s="36" t="s">
        <v>169</v>
      </c>
      <c r="B1363" s="37" t="s">
        <v>11</v>
      </c>
      <c r="C1363" s="37">
        <v>5</v>
      </c>
      <c r="D1363" s="37">
        <v>2954545</v>
      </c>
      <c r="E1363" s="37">
        <v>0</v>
      </c>
      <c r="F1363" s="37">
        <v>5</v>
      </c>
      <c r="G1363" s="37">
        <v>2954545</v>
      </c>
      <c r="H1363" s="37">
        <v>0</v>
      </c>
      <c r="I1363" s="37">
        <v>0</v>
      </c>
      <c r="J1363" s="37">
        <v>590909</v>
      </c>
      <c r="K1363" s="37">
        <v>0</v>
      </c>
      <c r="L1363" s="37">
        <v>0</v>
      </c>
      <c r="M1363" s="37">
        <v>0</v>
      </c>
      <c r="N1363" s="37">
        <v>5</v>
      </c>
      <c r="O1363" s="37">
        <v>2954545</v>
      </c>
    </row>
    <row r="1364" spans="1:15" x14ac:dyDescent="0.2">
      <c r="A1364" s="36" t="s">
        <v>170</v>
      </c>
      <c r="B1364" s="37" t="s">
        <v>171</v>
      </c>
      <c r="C1364" s="37">
        <v>11</v>
      </c>
      <c r="D1364" s="37">
        <v>1994268</v>
      </c>
      <c r="E1364" s="37">
        <v>0</v>
      </c>
      <c r="F1364" s="37">
        <v>11</v>
      </c>
      <c r="G1364" s="37">
        <v>1994268</v>
      </c>
      <c r="H1364" s="37">
        <v>0</v>
      </c>
      <c r="I1364" s="37">
        <v>0</v>
      </c>
      <c r="J1364" s="37">
        <v>181297.09090909091</v>
      </c>
      <c r="K1364" s="37">
        <v>0</v>
      </c>
      <c r="L1364" s="37">
        <v>0</v>
      </c>
      <c r="M1364" s="37">
        <v>0</v>
      </c>
      <c r="N1364" s="37">
        <v>11</v>
      </c>
      <c r="O1364" s="37">
        <v>1994268</v>
      </c>
    </row>
    <row r="1365" spans="1:15" x14ac:dyDescent="0.2">
      <c r="A1365" s="36" t="s">
        <v>172</v>
      </c>
      <c r="B1365" s="37" t="s">
        <v>11</v>
      </c>
      <c r="C1365" s="37">
        <v>1</v>
      </c>
      <c r="D1365" s="37">
        <v>2388137</v>
      </c>
      <c r="E1365" s="37">
        <v>0</v>
      </c>
      <c r="F1365" s="37">
        <v>1</v>
      </c>
      <c r="G1365" s="37">
        <v>2388137</v>
      </c>
      <c r="H1365" s="37">
        <v>0</v>
      </c>
      <c r="I1365" s="37">
        <v>0</v>
      </c>
      <c r="J1365" s="37">
        <v>2388137</v>
      </c>
      <c r="K1365" s="37">
        <v>0</v>
      </c>
      <c r="L1365" s="37">
        <v>0</v>
      </c>
      <c r="M1365" s="37">
        <v>0</v>
      </c>
      <c r="N1365" s="37">
        <v>1</v>
      </c>
      <c r="O1365" s="37">
        <v>2388137</v>
      </c>
    </row>
    <row r="1366" spans="1:15" x14ac:dyDescent="0.2">
      <c r="A1366" s="36" t="s">
        <v>173</v>
      </c>
      <c r="B1366" s="37" t="s">
        <v>25</v>
      </c>
      <c r="C1366" s="37">
        <v>1</v>
      </c>
      <c r="D1366" s="37">
        <v>1177745</v>
      </c>
      <c r="E1366" s="37">
        <v>0</v>
      </c>
      <c r="F1366" s="37">
        <v>1</v>
      </c>
      <c r="G1366" s="37">
        <v>1177745</v>
      </c>
      <c r="H1366" s="37">
        <v>0</v>
      </c>
      <c r="I1366" s="37">
        <v>0</v>
      </c>
      <c r="J1366" s="37">
        <v>1177745</v>
      </c>
      <c r="K1366" s="37">
        <v>0</v>
      </c>
      <c r="L1366" s="37">
        <v>0</v>
      </c>
      <c r="M1366" s="37">
        <v>0</v>
      </c>
      <c r="N1366" s="37">
        <v>1</v>
      </c>
      <c r="O1366" s="37">
        <v>1177745</v>
      </c>
    </row>
    <row r="1367" spans="1:15" x14ac:dyDescent="0.2">
      <c r="A1367" s="36" t="s">
        <v>174</v>
      </c>
      <c r="B1367" s="37" t="s">
        <v>11</v>
      </c>
      <c r="C1367" s="37">
        <v>1</v>
      </c>
      <c r="D1367" s="37">
        <v>654545</v>
      </c>
      <c r="E1367" s="37">
        <v>0</v>
      </c>
      <c r="F1367" s="37">
        <v>1</v>
      </c>
      <c r="G1367" s="37">
        <v>654545</v>
      </c>
      <c r="H1367" s="37">
        <v>0</v>
      </c>
      <c r="I1367" s="37">
        <v>0</v>
      </c>
      <c r="J1367" s="37">
        <v>654545</v>
      </c>
      <c r="K1367" s="37">
        <v>0</v>
      </c>
      <c r="L1367" s="37">
        <v>0</v>
      </c>
      <c r="M1367" s="37">
        <v>0</v>
      </c>
      <c r="N1367" s="37">
        <v>1</v>
      </c>
      <c r="O1367" s="37">
        <v>654545</v>
      </c>
    </row>
    <row r="1368" spans="1:15" x14ac:dyDescent="0.2">
      <c r="A1368" s="36" t="s">
        <v>175</v>
      </c>
      <c r="B1368" s="37" t="s">
        <v>176</v>
      </c>
      <c r="C1368" s="37">
        <v>10</v>
      </c>
      <c r="D1368" s="37">
        <v>454540</v>
      </c>
      <c r="E1368" s="37">
        <v>0</v>
      </c>
      <c r="F1368" s="37">
        <v>10</v>
      </c>
      <c r="G1368" s="37">
        <v>454540</v>
      </c>
      <c r="H1368" s="37">
        <v>0</v>
      </c>
      <c r="I1368" s="37">
        <v>0</v>
      </c>
      <c r="J1368" s="37">
        <v>45454</v>
      </c>
      <c r="K1368" s="37">
        <v>0</v>
      </c>
      <c r="L1368" s="37">
        <v>0</v>
      </c>
      <c r="M1368" s="37">
        <v>0</v>
      </c>
      <c r="N1368" s="37">
        <v>10</v>
      </c>
      <c r="O1368" s="37">
        <v>454540</v>
      </c>
    </row>
    <row r="1369" spans="1:15" x14ac:dyDescent="0.2">
      <c r="A1369" s="36" t="s">
        <v>177</v>
      </c>
      <c r="B1369" s="37" t="s">
        <v>176</v>
      </c>
      <c r="C1369" s="37">
        <v>3</v>
      </c>
      <c r="D1369" s="37">
        <v>245454</v>
      </c>
      <c r="E1369" s="37">
        <v>0</v>
      </c>
      <c r="F1369" s="37">
        <v>3</v>
      </c>
      <c r="G1369" s="37">
        <v>245454</v>
      </c>
      <c r="H1369" s="37">
        <v>0</v>
      </c>
      <c r="I1369" s="37">
        <v>0</v>
      </c>
      <c r="J1369" s="37">
        <v>81818</v>
      </c>
      <c r="K1369" s="37">
        <v>0</v>
      </c>
      <c r="L1369" s="37">
        <v>0</v>
      </c>
      <c r="M1369" s="37">
        <v>0</v>
      </c>
      <c r="N1369" s="37">
        <v>3</v>
      </c>
      <c r="O1369" s="37">
        <v>245454</v>
      </c>
    </row>
    <row r="1370" spans="1:15" x14ac:dyDescent="0.2">
      <c r="A1370" s="36" t="s">
        <v>178</v>
      </c>
      <c r="B1370" s="37" t="s">
        <v>176</v>
      </c>
      <c r="C1370" s="37">
        <v>3</v>
      </c>
      <c r="D1370" s="37">
        <v>313635</v>
      </c>
      <c r="E1370" s="37">
        <v>0</v>
      </c>
      <c r="F1370" s="37">
        <v>3</v>
      </c>
      <c r="G1370" s="37">
        <v>313635</v>
      </c>
      <c r="H1370" s="37">
        <v>0</v>
      </c>
      <c r="I1370" s="37">
        <v>0</v>
      </c>
      <c r="J1370" s="37">
        <v>104545</v>
      </c>
      <c r="K1370" s="37">
        <v>0</v>
      </c>
      <c r="L1370" s="37">
        <v>0</v>
      </c>
      <c r="M1370" s="37">
        <v>0</v>
      </c>
      <c r="N1370" s="37">
        <v>3</v>
      </c>
      <c r="O1370" s="37">
        <v>313635</v>
      </c>
    </row>
    <row r="1371" spans="1:15" x14ac:dyDescent="0.2">
      <c r="A1371" s="36" t="s">
        <v>179</v>
      </c>
      <c r="B1371" s="37" t="s">
        <v>11</v>
      </c>
      <c r="C1371" s="37">
        <v>5</v>
      </c>
      <c r="D1371" s="37">
        <v>772725</v>
      </c>
      <c r="E1371" s="37">
        <v>0</v>
      </c>
      <c r="F1371" s="37">
        <v>5</v>
      </c>
      <c r="G1371" s="37">
        <v>772725</v>
      </c>
      <c r="H1371" s="37">
        <v>0</v>
      </c>
      <c r="I1371" s="37">
        <v>0</v>
      </c>
      <c r="J1371" s="37">
        <v>154545</v>
      </c>
      <c r="K1371" s="37">
        <v>0</v>
      </c>
      <c r="L1371" s="37">
        <v>0</v>
      </c>
      <c r="M1371" s="37">
        <v>0</v>
      </c>
      <c r="N1371" s="37">
        <v>5</v>
      </c>
      <c r="O1371" s="37">
        <v>772725</v>
      </c>
    </row>
    <row r="1372" spans="1:15" x14ac:dyDescent="0.2">
      <c r="A1372" s="36" t="s">
        <v>181</v>
      </c>
      <c r="B1372" s="37" t="s">
        <v>11</v>
      </c>
      <c r="C1372" s="37">
        <v>5</v>
      </c>
      <c r="D1372" s="37">
        <v>2473635</v>
      </c>
      <c r="E1372" s="37">
        <v>0</v>
      </c>
      <c r="F1372" s="37">
        <v>5</v>
      </c>
      <c r="G1372" s="37">
        <v>2473635</v>
      </c>
      <c r="H1372" s="37">
        <v>0</v>
      </c>
      <c r="I1372" s="37">
        <v>0</v>
      </c>
      <c r="J1372" s="37">
        <v>494727</v>
      </c>
      <c r="K1372" s="37">
        <v>0</v>
      </c>
      <c r="L1372" s="37">
        <v>0</v>
      </c>
      <c r="M1372" s="37">
        <v>0</v>
      </c>
      <c r="N1372" s="37">
        <v>5</v>
      </c>
      <c r="O1372" s="37">
        <v>2473635</v>
      </c>
    </row>
    <row r="1373" spans="1:15" x14ac:dyDescent="0.2">
      <c r="A1373" s="36" t="s">
        <v>182</v>
      </c>
      <c r="B1373" s="37" t="s">
        <v>11</v>
      </c>
      <c r="C1373" s="37">
        <v>5</v>
      </c>
      <c r="D1373" s="37">
        <v>2427725</v>
      </c>
      <c r="E1373" s="37">
        <v>0</v>
      </c>
      <c r="F1373" s="37">
        <v>5</v>
      </c>
      <c r="G1373" s="37">
        <v>2427725</v>
      </c>
      <c r="H1373" s="37">
        <v>0</v>
      </c>
      <c r="I1373" s="37">
        <v>0</v>
      </c>
      <c r="J1373" s="37">
        <v>485545</v>
      </c>
      <c r="K1373" s="37">
        <v>0</v>
      </c>
      <c r="L1373" s="37">
        <v>0</v>
      </c>
      <c r="M1373" s="37">
        <v>0</v>
      </c>
      <c r="N1373" s="37">
        <v>5</v>
      </c>
      <c r="O1373" s="37">
        <v>2427725</v>
      </c>
    </row>
    <row r="1374" spans="1:15" x14ac:dyDescent="0.2">
      <c r="A1374" s="36" t="s">
        <v>183</v>
      </c>
      <c r="B1374" s="37" t="s">
        <v>20</v>
      </c>
      <c r="C1374" s="37">
        <v>1</v>
      </c>
      <c r="D1374" s="37">
        <v>3318181</v>
      </c>
      <c r="E1374" s="37">
        <v>0</v>
      </c>
      <c r="F1374" s="37">
        <v>1</v>
      </c>
      <c r="G1374" s="37">
        <v>3318181</v>
      </c>
      <c r="H1374" s="37">
        <v>0</v>
      </c>
      <c r="I1374" s="37">
        <v>0</v>
      </c>
      <c r="J1374" s="37">
        <v>3318181</v>
      </c>
      <c r="K1374" s="37">
        <v>0</v>
      </c>
      <c r="L1374" s="37">
        <v>0</v>
      </c>
      <c r="M1374" s="37">
        <v>0</v>
      </c>
      <c r="N1374" s="37">
        <v>1</v>
      </c>
      <c r="O1374" s="37">
        <v>3318181</v>
      </c>
    </row>
    <row r="1375" spans="1:15" x14ac:dyDescent="0.2">
      <c r="A1375" s="36" t="s">
        <v>184</v>
      </c>
      <c r="B1375" s="37" t="s">
        <v>185</v>
      </c>
      <c r="C1375" s="37">
        <v>1</v>
      </c>
      <c r="D1375" s="37">
        <v>170000</v>
      </c>
      <c r="E1375" s="37">
        <v>0</v>
      </c>
      <c r="F1375" s="37">
        <v>1</v>
      </c>
      <c r="G1375" s="37">
        <v>170000</v>
      </c>
      <c r="H1375" s="37">
        <v>0</v>
      </c>
      <c r="I1375" s="37">
        <v>0</v>
      </c>
      <c r="J1375" s="37">
        <v>170000</v>
      </c>
      <c r="K1375" s="37">
        <v>0</v>
      </c>
      <c r="L1375" s="37">
        <v>0</v>
      </c>
      <c r="M1375" s="37">
        <v>0</v>
      </c>
      <c r="N1375" s="37">
        <v>1</v>
      </c>
      <c r="O1375" s="37">
        <v>170000</v>
      </c>
    </row>
    <row r="1376" spans="1:15" x14ac:dyDescent="0.2">
      <c r="A1376" s="36" t="s">
        <v>186</v>
      </c>
      <c r="B1376" s="37" t="s">
        <v>185</v>
      </c>
      <c r="C1376" s="37">
        <v>1</v>
      </c>
      <c r="D1376" s="37">
        <v>40000</v>
      </c>
      <c r="E1376" s="37">
        <v>0</v>
      </c>
      <c r="F1376" s="37">
        <v>1</v>
      </c>
      <c r="G1376" s="37">
        <v>40000</v>
      </c>
      <c r="H1376" s="37">
        <v>0</v>
      </c>
      <c r="I1376" s="37">
        <v>0</v>
      </c>
      <c r="J1376" s="37">
        <v>40000</v>
      </c>
      <c r="K1376" s="37">
        <v>0</v>
      </c>
      <c r="L1376" s="37">
        <v>0</v>
      </c>
      <c r="M1376" s="37">
        <v>0</v>
      </c>
      <c r="N1376" s="37">
        <v>1</v>
      </c>
      <c r="O1376" s="37">
        <v>40000</v>
      </c>
    </row>
    <row r="1377" spans="1:15" x14ac:dyDescent="0.2">
      <c r="A1377" s="36" t="s">
        <v>187</v>
      </c>
      <c r="B1377" s="37" t="s">
        <v>185</v>
      </c>
      <c r="C1377" s="37">
        <v>1</v>
      </c>
      <c r="D1377" s="37">
        <v>60000</v>
      </c>
      <c r="E1377" s="37">
        <v>0</v>
      </c>
      <c r="F1377" s="37">
        <v>1</v>
      </c>
      <c r="G1377" s="37">
        <v>60000</v>
      </c>
      <c r="H1377" s="37">
        <v>0</v>
      </c>
      <c r="I1377" s="37">
        <v>0</v>
      </c>
      <c r="J1377" s="37">
        <v>60000</v>
      </c>
      <c r="K1377" s="37">
        <v>0</v>
      </c>
      <c r="L1377" s="37">
        <v>0</v>
      </c>
      <c r="M1377" s="37">
        <v>0</v>
      </c>
      <c r="N1377" s="37">
        <v>1</v>
      </c>
      <c r="O1377" s="37">
        <v>60000</v>
      </c>
    </row>
    <row r="1378" spans="1:15" x14ac:dyDescent="0.2">
      <c r="A1378" s="36" t="s">
        <v>188</v>
      </c>
      <c r="B1378" s="37" t="s">
        <v>185</v>
      </c>
      <c r="C1378" s="37">
        <v>1</v>
      </c>
      <c r="D1378" s="37">
        <v>100000</v>
      </c>
      <c r="E1378" s="37">
        <v>0</v>
      </c>
      <c r="F1378" s="37">
        <v>1</v>
      </c>
      <c r="G1378" s="37">
        <v>100000</v>
      </c>
      <c r="H1378" s="37">
        <v>0</v>
      </c>
      <c r="I1378" s="37">
        <v>0</v>
      </c>
      <c r="J1378" s="37">
        <v>100000</v>
      </c>
      <c r="K1378" s="37">
        <v>0</v>
      </c>
      <c r="L1378" s="37">
        <v>0</v>
      </c>
      <c r="M1378" s="37">
        <v>0</v>
      </c>
      <c r="N1378" s="37">
        <v>1</v>
      </c>
      <c r="O1378" s="37">
        <v>100000</v>
      </c>
    </row>
    <row r="1379" spans="1:15" x14ac:dyDescent="0.2">
      <c r="A1379" s="36" t="s">
        <v>189</v>
      </c>
      <c r="B1379" s="37" t="s">
        <v>185</v>
      </c>
      <c r="C1379" s="37">
        <v>1</v>
      </c>
      <c r="D1379" s="37">
        <v>40000</v>
      </c>
      <c r="E1379" s="37">
        <v>0</v>
      </c>
      <c r="F1379" s="37">
        <v>1</v>
      </c>
      <c r="G1379" s="37">
        <v>40000</v>
      </c>
      <c r="H1379" s="37">
        <v>0</v>
      </c>
      <c r="I1379" s="37">
        <v>0</v>
      </c>
      <c r="J1379" s="37">
        <v>40000</v>
      </c>
      <c r="K1379" s="37">
        <v>0</v>
      </c>
      <c r="L1379" s="37">
        <v>0</v>
      </c>
      <c r="M1379" s="37">
        <v>0</v>
      </c>
      <c r="N1379" s="37">
        <v>1</v>
      </c>
      <c r="O1379" s="37">
        <v>40000</v>
      </c>
    </row>
    <row r="1380" spans="1:15" x14ac:dyDescent="0.2">
      <c r="A1380" s="36" t="s">
        <v>190</v>
      </c>
      <c r="B1380" s="37" t="s">
        <v>185</v>
      </c>
      <c r="C1380" s="37">
        <v>1</v>
      </c>
      <c r="D1380" s="37">
        <v>90000</v>
      </c>
      <c r="E1380" s="37">
        <v>0</v>
      </c>
      <c r="F1380" s="37">
        <v>1</v>
      </c>
      <c r="G1380" s="37">
        <v>90000</v>
      </c>
      <c r="H1380" s="37">
        <v>0</v>
      </c>
      <c r="I1380" s="37">
        <v>0</v>
      </c>
      <c r="J1380" s="37">
        <v>90000</v>
      </c>
      <c r="K1380" s="37">
        <v>0</v>
      </c>
      <c r="L1380" s="37">
        <v>0</v>
      </c>
      <c r="M1380" s="37">
        <v>0</v>
      </c>
      <c r="N1380" s="37">
        <v>1</v>
      </c>
      <c r="O1380" s="37">
        <v>90000</v>
      </c>
    </row>
    <row r="1381" spans="1:15" x14ac:dyDescent="0.2">
      <c r="A1381" s="36" t="s">
        <v>191</v>
      </c>
      <c r="B1381" s="37" t="s">
        <v>185</v>
      </c>
      <c r="C1381" s="37">
        <v>1</v>
      </c>
      <c r="D1381" s="37">
        <v>80000</v>
      </c>
      <c r="E1381" s="37">
        <v>0</v>
      </c>
      <c r="F1381" s="37">
        <v>1</v>
      </c>
      <c r="G1381" s="37">
        <v>80000</v>
      </c>
      <c r="H1381" s="37">
        <v>0</v>
      </c>
      <c r="I1381" s="37">
        <v>0</v>
      </c>
      <c r="J1381" s="37">
        <v>80000</v>
      </c>
      <c r="K1381" s="37">
        <v>0</v>
      </c>
      <c r="L1381" s="37">
        <v>0</v>
      </c>
      <c r="M1381" s="37">
        <v>0</v>
      </c>
      <c r="N1381" s="37">
        <v>1</v>
      </c>
      <c r="O1381" s="37">
        <v>80000</v>
      </c>
    </row>
    <row r="1382" spans="1:15" x14ac:dyDescent="0.2">
      <c r="A1382" s="36" t="s">
        <v>192</v>
      </c>
      <c r="B1382" s="37" t="s">
        <v>185</v>
      </c>
      <c r="C1382" s="37">
        <v>2</v>
      </c>
      <c r="D1382" s="37">
        <v>80000</v>
      </c>
      <c r="E1382" s="37">
        <v>0</v>
      </c>
      <c r="F1382" s="37">
        <v>2</v>
      </c>
      <c r="G1382" s="37">
        <v>80000</v>
      </c>
      <c r="H1382" s="37">
        <v>0</v>
      </c>
      <c r="I1382" s="37">
        <v>0</v>
      </c>
      <c r="J1382" s="37">
        <v>40000</v>
      </c>
      <c r="K1382" s="37">
        <v>0</v>
      </c>
      <c r="L1382" s="37">
        <v>0</v>
      </c>
      <c r="M1382" s="37">
        <v>0</v>
      </c>
      <c r="N1382" s="37">
        <v>2</v>
      </c>
      <c r="O1382" s="37">
        <v>80000</v>
      </c>
    </row>
    <row r="1383" spans="1:15" x14ac:dyDescent="0.2">
      <c r="A1383" s="36" t="s">
        <v>193</v>
      </c>
      <c r="B1383" s="37" t="s">
        <v>185</v>
      </c>
      <c r="C1383" s="37">
        <v>3</v>
      </c>
      <c r="D1383" s="37">
        <v>30000</v>
      </c>
      <c r="E1383" s="37">
        <v>0</v>
      </c>
      <c r="F1383" s="37">
        <v>3</v>
      </c>
      <c r="G1383" s="37">
        <v>30000</v>
      </c>
      <c r="H1383" s="37">
        <v>0</v>
      </c>
      <c r="I1383" s="37">
        <v>0</v>
      </c>
      <c r="J1383" s="37">
        <v>10000</v>
      </c>
      <c r="K1383" s="37">
        <v>0</v>
      </c>
      <c r="L1383" s="37">
        <v>0</v>
      </c>
      <c r="M1383" s="37">
        <v>0</v>
      </c>
      <c r="N1383" s="37">
        <v>3</v>
      </c>
      <c r="O1383" s="37">
        <v>30000</v>
      </c>
    </row>
    <row r="1384" spans="1:15" x14ac:dyDescent="0.2">
      <c r="A1384" s="36" t="s">
        <v>194</v>
      </c>
      <c r="B1384" s="37" t="s">
        <v>185</v>
      </c>
      <c r="C1384" s="37">
        <v>3</v>
      </c>
      <c r="D1384" s="37">
        <v>120000</v>
      </c>
      <c r="E1384" s="37">
        <v>0</v>
      </c>
      <c r="F1384" s="37">
        <v>3</v>
      </c>
      <c r="G1384" s="37">
        <v>120000</v>
      </c>
      <c r="H1384" s="37">
        <v>0</v>
      </c>
      <c r="I1384" s="37">
        <v>0</v>
      </c>
      <c r="J1384" s="37">
        <v>40000</v>
      </c>
      <c r="K1384" s="37">
        <v>0</v>
      </c>
      <c r="L1384" s="37">
        <v>0</v>
      </c>
      <c r="M1384" s="37">
        <v>0</v>
      </c>
      <c r="N1384" s="37">
        <v>3</v>
      </c>
      <c r="O1384" s="37">
        <v>120000</v>
      </c>
    </row>
    <row r="1385" spans="1:15" x14ac:dyDescent="0.2">
      <c r="A1385" s="36" t="s">
        <v>195</v>
      </c>
      <c r="B1385" s="37" t="s">
        <v>196</v>
      </c>
      <c r="C1385" s="37">
        <v>1</v>
      </c>
      <c r="D1385" s="37">
        <v>750000</v>
      </c>
      <c r="E1385" s="37">
        <v>0</v>
      </c>
      <c r="F1385" s="37">
        <v>1</v>
      </c>
      <c r="G1385" s="37">
        <v>750000</v>
      </c>
      <c r="H1385" s="37">
        <v>0</v>
      </c>
      <c r="I1385" s="37">
        <v>0</v>
      </c>
      <c r="J1385" s="37">
        <v>750000</v>
      </c>
      <c r="K1385" s="37">
        <v>0</v>
      </c>
      <c r="L1385" s="37">
        <v>0</v>
      </c>
      <c r="M1385" s="37">
        <v>0</v>
      </c>
      <c r="N1385" s="37">
        <v>1</v>
      </c>
      <c r="O1385" s="37">
        <v>750000</v>
      </c>
    </row>
    <row r="1386" spans="1:15" x14ac:dyDescent="0.2">
      <c r="A1386" s="36" t="s">
        <v>197</v>
      </c>
      <c r="B1386" s="37" t="s">
        <v>198</v>
      </c>
      <c r="C1386" s="37">
        <v>1</v>
      </c>
      <c r="D1386" s="37">
        <v>742000</v>
      </c>
      <c r="E1386" s="37">
        <v>0</v>
      </c>
      <c r="F1386" s="37">
        <v>1</v>
      </c>
      <c r="G1386" s="37">
        <v>742000</v>
      </c>
      <c r="H1386" s="37">
        <v>0</v>
      </c>
      <c r="I1386" s="37">
        <v>0</v>
      </c>
      <c r="J1386" s="37">
        <v>742000</v>
      </c>
      <c r="K1386" s="37">
        <v>0</v>
      </c>
      <c r="L1386" s="37">
        <v>0</v>
      </c>
      <c r="M1386" s="37">
        <v>0</v>
      </c>
      <c r="N1386" s="37">
        <v>1</v>
      </c>
      <c r="O1386" s="37">
        <v>742000</v>
      </c>
    </row>
    <row r="1387" spans="1:15" x14ac:dyDescent="0.2">
      <c r="A1387" s="36" t="s">
        <v>201</v>
      </c>
      <c r="B1387" s="37" t="s">
        <v>25</v>
      </c>
      <c r="C1387" s="37">
        <v>1</v>
      </c>
      <c r="D1387" s="37">
        <v>0</v>
      </c>
      <c r="E1387" s="37">
        <v>0</v>
      </c>
      <c r="F1387" s="37">
        <v>1</v>
      </c>
      <c r="G1387" s="37">
        <v>0</v>
      </c>
      <c r="H1387" s="37">
        <v>0</v>
      </c>
      <c r="I1387" s="37">
        <v>0</v>
      </c>
      <c r="J1387" s="37">
        <v>0</v>
      </c>
      <c r="K1387" s="37">
        <v>0</v>
      </c>
      <c r="L1387" s="37">
        <v>0</v>
      </c>
      <c r="M1387" s="37">
        <v>0</v>
      </c>
      <c r="N1387" s="37">
        <v>1</v>
      </c>
      <c r="O1387" s="37">
        <v>0</v>
      </c>
    </row>
    <row r="1388" spans="1:15" x14ac:dyDescent="0.2">
      <c r="A1388" s="36" t="s">
        <v>203</v>
      </c>
      <c r="B1388" s="37" t="s">
        <v>11</v>
      </c>
      <c r="C1388" s="37">
        <v>8</v>
      </c>
      <c r="D1388" s="37">
        <v>5872722</v>
      </c>
      <c r="E1388" s="37">
        <v>0</v>
      </c>
      <c r="F1388" s="37">
        <v>8</v>
      </c>
      <c r="G1388" s="37">
        <v>5872722</v>
      </c>
      <c r="H1388" s="37">
        <v>0</v>
      </c>
      <c r="I1388" s="37">
        <v>0</v>
      </c>
      <c r="J1388" s="37">
        <v>734090.25</v>
      </c>
      <c r="K1388" s="37">
        <v>0</v>
      </c>
      <c r="L1388" s="37">
        <v>0</v>
      </c>
      <c r="M1388" s="37">
        <v>0</v>
      </c>
      <c r="N1388" s="37">
        <v>8</v>
      </c>
      <c r="O1388" s="37">
        <v>5872722</v>
      </c>
    </row>
    <row r="1389" spans="1:15" x14ac:dyDescent="0.2">
      <c r="A1389" s="36" t="s">
        <v>204</v>
      </c>
      <c r="B1389" s="37" t="s">
        <v>11</v>
      </c>
      <c r="C1389" s="37">
        <v>1</v>
      </c>
      <c r="D1389" s="37">
        <v>1590000</v>
      </c>
      <c r="E1389" s="37">
        <v>0</v>
      </c>
      <c r="F1389" s="37">
        <v>1</v>
      </c>
      <c r="G1389" s="37">
        <v>1590000</v>
      </c>
      <c r="H1389" s="37">
        <v>0</v>
      </c>
      <c r="I1389" s="37">
        <v>0</v>
      </c>
      <c r="J1389" s="37">
        <v>1590000</v>
      </c>
      <c r="K1389" s="37">
        <v>0</v>
      </c>
      <c r="L1389" s="37">
        <v>0</v>
      </c>
      <c r="M1389" s="37">
        <v>0</v>
      </c>
      <c r="N1389" s="37">
        <v>1</v>
      </c>
      <c r="O1389" s="37">
        <v>1590000</v>
      </c>
    </row>
    <row r="1390" spans="1:15" x14ac:dyDescent="0.2">
      <c r="A1390" s="36" t="s">
        <v>205</v>
      </c>
      <c r="B1390" s="37" t="s">
        <v>11</v>
      </c>
      <c r="C1390" s="37">
        <v>1</v>
      </c>
      <c r="D1390" s="37">
        <v>0</v>
      </c>
      <c r="E1390" s="37">
        <v>0</v>
      </c>
      <c r="F1390" s="37">
        <v>1</v>
      </c>
      <c r="G1390" s="37">
        <v>0</v>
      </c>
      <c r="H1390" s="37">
        <v>0</v>
      </c>
      <c r="I1390" s="37">
        <v>0</v>
      </c>
      <c r="J1390" s="37">
        <v>0</v>
      </c>
      <c r="K1390" s="37">
        <v>0</v>
      </c>
      <c r="L1390" s="37">
        <v>0</v>
      </c>
      <c r="M1390" s="37">
        <v>0</v>
      </c>
      <c r="N1390" s="37">
        <v>1</v>
      </c>
      <c r="O1390" s="37">
        <v>0</v>
      </c>
    </row>
    <row r="1391" spans="1:15" x14ac:dyDescent="0.2">
      <c r="A1391" s="36" t="s">
        <v>206</v>
      </c>
      <c r="B1391" s="37" t="s">
        <v>105</v>
      </c>
      <c r="C1391" s="37">
        <v>3</v>
      </c>
      <c r="D1391" s="37">
        <v>5580000</v>
      </c>
      <c r="E1391" s="37">
        <v>0</v>
      </c>
      <c r="F1391" s="37">
        <v>3</v>
      </c>
      <c r="G1391" s="37">
        <v>5580000</v>
      </c>
      <c r="H1391" s="37">
        <v>0</v>
      </c>
      <c r="I1391" s="37">
        <v>0</v>
      </c>
      <c r="J1391" s="37">
        <v>1860000</v>
      </c>
      <c r="K1391" s="37">
        <v>0</v>
      </c>
      <c r="L1391" s="37">
        <v>0</v>
      </c>
      <c r="M1391" s="37">
        <v>0</v>
      </c>
      <c r="N1391" s="37">
        <v>3</v>
      </c>
      <c r="O1391" s="37">
        <v>5580000</v>
      </c>
    </row>
    <row r="1392" spans="1:15" x14ac:dyDescent="0.2">
      <c r="A1392" s="36" t="s">
        <v>208</v>
      </c>
      <c r="B1392" s="37" t="s">
        <v>11</v>
      </c>
      <c r="C1392" s="37">
        <v>2</v>
      </c>
      <c r="D1392" s="37">
        <v>2472726</v>
      </c>
      <c r="E1392" s="37">
        <v>0</v>
      </c>
      <c r="F1392" s="37">
        <v>2</v>
      </c>
      <c r="G1392" s="37">
        <v>2472726</v>
      </c>
      <c r="H1392" s="37">
        <v>0</v>
      </c>
      <c r="I1392" s="37">
        <v>0</v>
      </c>
      <c r="J1392" s="37">
        <v>1236363</v>
      </c>
      <c r="K1392" s="37">
        <v>0</v>
      </c>
      <c r="L1392" s="37">
        <v>0</v>
      </c>
      <c r="M1392" s="37">
        <v>0</v>
      </c>
      <c r="N1392" s="37">
        <v>2</v>
      </c>
      <c r="O1392" s="37">
        <v>2472726</v>
      </c>
    </row>
    <row r="1393" spans="1:15" x14ac:dyDescent="0.2">
      <c r="A1393" s="36" t="s">
        <v>209</v>
      </c>
      <c r="B1393" s="37" t="s">
        <v>171</v>
      </c>
      <c r="C1393" s="37">
        <v>1</v>
      </c>
      <c r="D1393" s="37">
        <v>1363636</v>
      </c>
      <c r="E1393" s="37">
        <v>0</v>
      </c>
      <c r="F1393" s="37">
        <v>1</v>
      </c>
      <c r="G1393" s="37">
        <v>1363636</v>
      </c>
      <c r="H1393" s="37">
        <v>0</v>
      </c>
      <c r="I1393" s="37">
        <v>0</v>
      </c>
      <c r="J1393" s="37">
        <v>1363636</v>
      </c>
      <c r="K1393" s="37">
        <v>0</v>
      </c>
      <c r="L1393" s="37">
        <v>0</v>
      </c>
      <c r="M1393" s="37">
        <v>0</v>
      </c>
      <c r="N1393" s="37">
        <v>1</v>
      </c>
      <c r="O1393" s="37">
        <v>1363636</v>
      </c>
    </row>
    <row r="1394" spans="1:15" x14ac:dyDescent="0.2">
      <c r="A1394" s="36" t="s">
        <v>210</v>
      </c>
      <c r="B1394" s="37" t="s">
        <v>105</v>
      </c>
      <c r="C1394" s="37">
        <v>2</v>
      </c>
      <c r="D1394" s="37">
        <v>981818</v>
      </c>
      <c r="E1394" s="37">
        <v>0</v>
      </c>
      <c r="F1394" s="37">
        <v>2</v>
      </c>
      <c r="G1394" s="37">
        <v>981818</v>
      </c>
      <c r="H1394" s="37">
        <v>0</v>
      </c>
      <c r="I1394" s="37">
        <v>0</v>
      </c>
      <c r="J1394" s="37">
        <v>490909</v>
      </c>
      <c r="K1394" s="37">
        <v>0</v>
      </c>
      <c r="L1394" s="37">
        <v>0</v>
      </c>
      <c r="M1394" s="37">
        <v>0</v>
      </c>
      <c r="N1394" s="37">
        <v>2</v>
      </c>
      <c r="O1394" s="37">
        <v>981818</v>
      </c>
    </row>
    <row r="1395" spans="1:15" x14ac:dyDescent="0.2">
      <c r="A1395" s="36" t="s">
        <v>211</v>
      </c>
      <c r="B1395" s="37" t="s">
        <v>11</v>
      </c>
      <c r="C1395" s="37">
        <v>8</v>
      </c>
      <c r="D1395" s="37">
        <v>1454545</v>
      </c>
      <c r="E1395" s="37">
        <v>0</v>
      </c>
      <c r="F1395" s="37">
        <v>8</v>
      </c>
      <c r="G1395" s="37">
        <v>1454545</v>
      </c>
      <c r="H1395" s="37">
        <v>0</v>
      </c>
      <c r="I1395" s="37">
        <v>0</v>
      </c>
      <c r="J1395" s="37">
        <v>181818.125</v>
      </c>
      <c r="K1395" s="37">
        <v>0</v>
      </c>
      <c r="L1395" s="37">
        <v>0</v>
      </c>
      <c r="M1395" s="37">
        <v>0</v>
      </c>
      <c r="N1395" s="37">
        <v>8</v>
      </c>
      <c r="O1395" s="37">
        <v>1454545</v>
      </c>
    </row>
    <row r="1396" spans="1:15" x14ac:dyDescent="0.2">
      <c r="A1396" s="36" t="s">
        <v>212</v>
      </c>
      <c r="B1396" s="37" t="s">
        <v>11</v>
      </c>
      <c r="C1396" s="37">
        <v>2</v>
      </c>
      <c r="D1396" s="37">
        <v>363634</v>
      </c>
      <c r="E1396" s="37">
        <v>0</v>
      </c>
      <c r="F1396" s="37">
        <v>2</v>
      </c>
      <c r="G1396" s="37">
        <v>363634</v>
      </c>
      <c r="H1396" s="37">
        <v>0</v>
      </c>
      <c r="I1396" s="37">
        <v>0</v>
      </c>
      <c r="J1396" s="37">
        <v>181817</v>
      </c>
      <c r="K1396" s="37">
        <v>0</v>
      </c>
      <c r="L1396" s="37">
        <v>0</v>
      </c>
      <c r="M1396" s="37">
        <v>0</v>
      </c>
      <c r="N1396" s="37">
        <v>2</v>
      </c>
      <c r="O1396" s="37">
        <v>363634</v>
      </c>
    </row>
    <row r="1397" spans="1:15" x14ac:dyDescent="0.2">
      <c r="A1397" s="36" t="s">
        <v>213</v>
      </c>
      <c r="B1397" s="37" t="s">
        <v>25</v>
      </c>
      <c r="C1397" s="37">
        <v>1</v>
      </c>
      <c r="D1397" s="37">
        <v>0</v>
      </c>
      <c r="E1397" s="37">
        <v>0</v>
      </c>
      <c r="F1397" s="37">
        <v>1</v>
      </c>
      <c r="G1397" s="37">
        <v>0</v>
      </c>
      <c r="H1397" s="37">
        <v>0</v>
      </c>
      <c r="I1397" s="37">
        <v>0</v>
      </c>
      <c r="J1397" s="37">
        <v>0</v>
      </c>
      <c r="K1397" s="37">
        <v>0</v>
      </c>
      <c r="L1397" s="37">
        <v>0</v>
      </c>
      <c r="M1397" s="37">
        <v>0</v>
      </c>
      <c r="N1397" s="37">
        <v>1</v>
      </c>
      <c r="O1397" s="37">
        <v>0</v>
      </c>
    </row>
    <row r="1398" spans="1:15" x14ac:dyDescent="0.2">
      <c r="A1398" s="36" t="s">
        <v>214</v>
      </c>
      <c r="B1398" s="37" t="s">
        <v>11</v>
      </c>
      <c r="C1398" s="37">
        <v>5</v>
      </c>
      <c r="D1398" s="37">
        <v>2227270</v>
      </c>
      <c r="E1398" s="37">
        <v>0</v>
      </c>
      <c r="F1398" s="37">
        <v>5</v>
      </c>
      <c r="G1398" s="37">
        <v>2227270</v>
      </c>
      <c r="H1398" s="37">
        <v>0</v>
      </c>
      <c r="I1398" s="37">
        <v>0</v>
      </c>
      <c r="J1398" s="37">
        <v>445454</v>
      </c>
      <c r="K1398" s="37">
        <v>0</v>
      </c>
      <c r="L1398" s="37">
        <v>0</v>
      </c>
      <c r="M1398" s="37">
        <v>0</v>
      </c>
      <c r="N1398" s="37">
        <v>5</v>
      </c>
      <c r="O1398" s="37">
        <v>2227270</v>
      </c>
    </row>
    <row r="1399" spans="1:15" x14ac:dyDescent="0.2">
      <c r="A1399" s="36" t="s">
        <v>216</v>
      </c>
      <c r="B1399" s="37" t="s">
        <v>11</v>
      </c>
      <c r="C1399" s="37">
        <v>8</v>
      </c>
      <c r="D1399" s="37">
        <v>1418179</v>
      </c>
      <c r="E1399" s="37">
        <v>0</v>
      </c>
      <c r="F1399" s="37">
        <v>8</v>
      </c>
      <c r="G1399" s="37">
        <v>1418179</v>
      </c>
      <c r="H1399" s="37">
        <v>0</v>
      </c>
      <c r="I1399" s="37">
        <v>0</v>
      </c>
      <c r="J1399" s="37">
        <v>177272.375</v>
      </c>
      <c r="K1399" s="37">
        <v>0</v>
      </c>
      <c r="L1399" s="37">
        <v>0</v>
      </c>
      <c r="M1399" s="37">
        <v>0</v>
      </c>
      <c r="N1399" s="37">
        <v>8</v>
      </c>
      <c r="O1399" s="37">
        <v>1418179</v>
      </c>
    </row>
    <row r="1400" spans="1:15" x14ac:dyDescent="0.2">
      <c r="A1400" s="36" t="s">
        <v>219</v>
      </c>
      <c r="B1400" s="37" t="s">
        <v>11</v>
      </c>
      <c r="C1400" s="37">
        <v>5</v>
      </c>
      <c r="D1400" s="37">
        <v>1636360</v>
      </c>
      <c r="E1400" s="37">
        <v>0</v>
      </c>
      <c r="F1400" s="37">
        <v>5</v>
      </c>
      <c r="G1400" s="37">
        <v>1636360</v>
      </c>
      <c r="H1400" s="37">
        <v>0</v>
      </c>
      <c r="I1400" s="37">
        <v>0</v>
      </c>
      <c r="J1400" s="37">
        <v>327272</v>
      </c>
      <c r="K1400" s="37">
        <v>0</v>
      </c>
      <c r="L1400" s="37">
        <v>0</v>
      </c>
      <c r="M1400" s="37">
        <v>0</v>
      </c>
      <c r="N1400" s="37">
        <v>5</v>
      </c>
      <c r="O1400" s="37">
        <v>1636360</v>
      </c>
    </row>
    <row r="1401" spans="1:15" x14ac:dyDescent="0.2">
      <c r="A1401" s="36" t="s">
        <v>221</v>
      </c>
      <c r="B1401" s="37" t="s">
        <v>11</v>
      </c>
      <c r="C1401" s="37">
        <v>1</v>
      </c>
      <c r="D1401" s="37">
        <v>681818</v>
      </c>
      <c r="E1401" s="37">
        <v>0</v>
      </c>
      <c r="F1401" s="37">
        <v>1</v>
      </c>
      <c r="G1401" s="37">
        <v>681818</v>
      </c>
      <c r="H1401" s="37">
        <v>0</v>
      </c>
      <c r="I1401" s="37">
        <v>0</v>
      </c>
      <c r="J1401" s="37">
        <v>681818</v>
      </c>
      <c r="K1401" s="37">
        <v>0</v>
      </c>
      <c r="L1401" s="37">
        <v>0</v>
      </c>
      <c r="M1401" s="37">
        <v>0</v>
      </c>
      <c r="N1401" s="37">
        <v>1</v>
      </c>
      <c r="O1401" s="37">
        <v>681818</v>
      </c>
    </row>
    <row r="1402" spans="1:15" x14ac:dyDescent="0.2">
      <c r="A1402" s="36" t="s">
        <v>225</v>
      </c>
      <c r="B1402" s="37" t="s">
        <v>141</v>
      </c>
      <c r="C1402" s="37">
        <v>1</v>
      </c>
      <c r="D1402" s="37">
        <v>400000</v>
      </c>
      <c r="E1402" s="37">
        <v>0</v>
      </c>
      <c r="F1402" s="37">
        <v>1</v>
      </c>
      <c r="G1402" s="37">
        <v>400000</v>
      </c>
      <c r="H1402" s="37">
        <v>0</v>
      </c>
      <c r="I1402" s="37">
        <v>0</v>
      </c>
      <c r="J1402" s="37">
        <v>400000</v>
      </c>
      <c r="K1402" s="37">
        <v>0</v>
      </c>
      <c r="L1402" s="37">
        <v>0</v>
      </c>
      <c r="M1402" s="37">
        <v>0</v>
      </c>
      <c r="N1402" s="37">
        <v>1</v>
      </c>
      <c r="O1402" s="37">
        <v>400000</v>
      </c>
    </row>
    <row r="1403" spans="1:15" x14ac:dyDescent="0.2">
      <c r="A1403" s="36" t="s">
        <v>227</v>
      </c>
      <c r="B1403" s="37" t="s">
        <v>11</v>
      </c>
      <c r="C1403" s="37">
        <v>5</v>
      </c>
      <c r="D1403" s="37">
        <v>0</v>
      </c>
      <c r="E1403" s="37">
        <v>0</v>
      </c>
      <c r="F1403" s="37">
        <v>5</v>
      </c>
      <c r="G1403" s="37">
        <v>0</v>
      </c>
      <c r="H1403" s="37">
        <v>0</v>
      </c>
      <c r="I1403" s="37">
        <v>0</v>
      </c>
      <c r="J1403" s="37">
        <v>0</v>
      </c>
      <c r="K1403" s="37">
        <v>0</v>
      </c>
      <c r="L1403" s="37">
        <v>0</v>
      </c>
      <c r="M1403" s="37">
        <v>0</v>
      </c>
      <c r="N1403" s="37">
        <v>5</v>
      </c>
      <c r="O1403" s="37">
        <v>0</v>
      </c>
    </row>
    <row r="1404" spans="1:15" x14ac:dyDescent="0.2">
      <c r="A1404" s="36" t="s">
        <v>228</v>
      </c>
      <c r="B1404" s="37" t="s">
        <v>11</v>
      </c>
      <c r="C1404" s="37">
        <v>2</v>
      </c>
      <c r="D1404" s="37">
        <v>0</v>
      </c>
      <c r="E1404" s="37">
        <v>0</v>
      </c>
      <c r="F1404" s="37">
        <v>2</v>
      </c>
      <c r="G1404" s="37">
        <v>0</v>
      </c>
      <c r="H1404" s="37">
        <v>0</v>
      </c>
      <c r="I1404" s="37">
        <v>0</v>
      </c>
      <c r="J1404" s="37">
        <v>0</v>
      </c>
      <c r="K1404" s="37">
        <v>0</v>
      </c>
      <c r="L1404" s="37">
        <v>0</v>
      </c>
      <c r="M1404" s="37">
        <v>0</v>
      </c>
      <c r="N1404" s="37">
        <v>2</v>
      </c>
      <c r="O1404" s="37">
        <v>0</v>
      </c>
    </row>
    <row r="1405" spans="1:15" x14ac:dyDescent="0.2">
      <c r="A1405" s="36" t="s">
        <v>230</v>
      </c>
      <c r="B1405" s="37" t="s">
        <v>11</v>
      </c>
      <c r="C1405" s="37">
        <v>2</v>
      </c>
      <c r="D1405" s="37">
        <v>1000000</v>
      </c>
      <c r="E1405" s="37">
        <v>0</v>
      </c>
      <c r="F1405" s="37">
        <v>2</v>
      </c>
      <c r="G1405" s="37">
        <v>1000000</v>
      </c>
      <c r="H1405" s="37">
        <v>0</v>
      </c>
      <c r="I1405" s="37">
        <v>0</v>
      </c>
      <c r="J1405" s="37">
        <v>500000</v>
      </c>
      <c r="K1405" s="37">
        <v>0</v>
      </c>
      <c r="L1405" s="37">
        <v>0</v>
      </c>
      <c r="M1405" s="37">
        <v>0</v>
      </c>
      <c r="N1405" s="37">
        <v>2</v>
      </c>
      <c r="O1405" s="37">
        <v>1000000</v>
      </c>
    </row>
    <row r="1406" spans="1:15" x14ac:dyDescent="0.2">
      <c r="A1406" s="36" t="s">
        <v>234</v>
      </c>
      <c r="B1406" s="37" t="s">
        <v>11</v>
      </c>
      <c r="C1406" s="37">
        <v>2</v>
      </c>
      <c r="D1406" s="37">
        <v>909090</v>
      </c>
      <c r="E1406" s="37">
        <v>0</v>
      </c>
      <c r="F1406" s="37">
        <v>2</v>
      </c>
      <c r="G1406" s="37">
        <v>909090</v>
      </c>
      <c r="H1406" s="37">
        <v>0</v>
      </c>
      <c r="I1406" s="37">
        <v>0</v>
      </c>
      <c r="J1406" s="37">
        <v>454545</v>
      </c>
      <c r="K1406" s="37">
        <v>0</v>
      </c>
      <c r="L1406" s="37">
        <v>0</v>
      </c>
      <c r="M1406" s="37">
        <v>0</v>
      </c>
      <c r="N1406" s="37">
        <v>2</v>
      </c>
      <c r="O1406" s="37">
        <v>909090</v>
      </c>
    </row>
    <row r="1407" spans="1:15" x14ac:dyDescent="0.2">
      <c r="A1407" s="36" t="s">
        <v>236</v>
      </c>
      <c r="B1407" s="37" t="s">
        <v>105</v>
      </c>
      <c r="C1407" s="37">
        <v>2</v>
      </c>
      <c r="D1407" s="37">
        <v>1343636</v>
      </c>
      <c r="E1407" s="37">
        <v>0</v>
      </c>
      <c r="F1407" s="37">
        <v>2</v>
      </c>
      <c r="G1407" s="37">
        <v>1343636</v>
      </c>
      <c r="H1407" s="37">
        <v>0</v>
      </c>
      <c r="I1407" s="37">
        <v>0</v>
      </c>
      <c r="J1407" s="37">
        <v>671818</v>
      </c>
      <c r="K1407" s="37">
        <v>0</v>
      </c>
      <c r="L1407" s="37">
        <v>0</v>
      </c>
      <c r="M1407" s="37">
        <v>0</v>
      </c>
      <c r="N1407" s="37">
        <v>2</v>
      </c>
      <c r="O1407" s="37">
        <v>1343636</v>
      </c>
    </row>
    <row r="1408" spans="1:15" x14ac:dyDescent="0.2">
      <c r="A1408" s="36" t="s">
        <v>237</v>
      </c>
      <c r="B1408" s="37" t="s">
        <v>105</v>
      </c>
      <c r="C1408" s="37">
        <v>2</v>
      </c>
      <c r="D1408" s="37">
        <v>780000</v>
      </c>
      <c r="E1408" s="37">
        <v>0</v>
      </c>
      <c r="F1408" s="37">
        <v>2</v>
      </c>
      <c r="G1408" s="37">
        <v>780000</v>
      </c>
      <c r="H1408" s="37">
        <v>0</v>
      </c>
      <c r="I1408" s="37">
        <v>0</v>
      </c>
      <c r="J1408" s="37">
        <v>390000</v>
      </c>
      <c r="K1408" s="37">
        <v>0</v>
      </c>
      <c r="L1408" s="37">
        <v>0</v>
      </c>
      <c r="M1408" s="37">
        <v>0</v>
      </c>
      <c r="N1408" s="37">
        <v>2</v>
      </c>
      <c r="O1408" s="37">
        <v>780000</v>
      </c>
    </row>
    <row r="1409" spans="1:15" x14ac:dyDescent="0.2">
      <c r="A1409" s="36" t="s">
        <v>238</v>
      </c>
      <c r="B1409" s="37" t="s">
        <v>105</v>
      </c>
      <c r="C1409" s="37">
        <v>5</v>
      </c>
      <c r="D1409" s="37">
        <v>972725</v>
      </c>
      <c r="E1409" s="37">
        <v>0</v>
      </c>
      <c r="F1409" s="37">
        <v>5</v>
      </c>
      <c r="G1409" s="37">
        <v>972725</v>
      </c>
      <c r="H1409" s="37">
        <v>0</v>
      </c>
      <c r="I1409" s="37">
        <v>0</v>
      </c>
      <c r="J1409" s="37">
        <v>194545</v>
      </c>
      <c r="K1409" s="37">
        <v>0</v>
      </c>
      <c r="L1409" s="37">
        <v>0</v>
      </c>
      <c r="M1409" s="37">
        <v>0</v>
      </c>
      <c r="N1409" s="37">
        <v>5</v>
      </c>
      <c r="O1409" s="37">
        <v>972725</v>
      </c>
    </row>
    <row r="1410" spans="1:15" x14ac:dyDescent="0.2">
      <c r="A1410" s="36" t="s">
        <v>239</v>
      </c>
      <c r="B1410" s="37" t="s">
        <v>105</v>
      </c>
      <c r="C1410" s="37">
        <v>5</v>
      </c>
      <c r="D1410" s="37">
        <v>1431815</v>
      </c>
      <c r="E1410" s="37">
        <v>0</v>
      </c>
      <c r="F1410" s="37">
        <v>5</v>
      </c>
      <c r="G1410" s="37">
        <v>1431815</v>
      </c>
      <c r="H1410" s="37">
        <v>0</v>
      </c>
      <c r="I1410" s="37">
        <v>0</v>
      </c>
      <c r="J1410" s="37">
        <v>286363</v>
      </c>
      <c r="K1410" s="37">
        <v>0</v>
      </c>
      <c r="L1410" s="37">
        <v>0</v>
      </c>
      <c r="M1410" s="37">
        <v>0</v>
      </c>
      <c r="N1410" s="37">
        <v>5</v>
      </c>
      <c r="O1410" s="37">
        <v>1431815</v>
      </c>
    </row>
    <row r="1411" spans="1:15" x14ac:dyDescent="0.2">
      <c r="A1411" s="36" t="s">
        <v>240</v>
      </c>
      <c r="B1411" s="37" t="s">
        <v>105</v>
      </c>
      <c r="C1411" s="37">
        <v>1</v>
      </c>
      <c r="D1411" s="37">
        <v>671818</v>
      </c>
      <c r="E1411" s="37">
        <v>0</v>
      </c>
      <c r="F1411" s="37">
        <v>1</v>
      </c>
      <c r="G1411" s="37">
        <v>671818</v>
      </c>
      <c r="H1411" s="37">
        <v>0</v>
      </c>
      <c r="I1411" s="37">
        <v>0</v>
      </c>
      <c r="J1411" s="37">
        <v>671818</v>
      </c>
      <c r="K1411" s="37">
        <v>0</v>
      </c>
      <c r="L1411" s="37">
        <v>0</v>
      </c>
      <c r="M1411" s="37">
        <v>0</v>
      </c>
      <c r="N1411" s="37">
        <v>1</v>
      </c>
      <c r="O1411" s="37">
        <v>671818</v>
      </c>
    </row>
    <row r="1412" spans="1:15" x14ac:dyDescent="0.2">
      <c r="A1412" s="36" t="s">
        <v>241</v>
      </c>
      <c r="B1412" s="37" t="s">
        <v>105</v>
      </c>
      <c r="C1412" s="37">
        <v>2</v>
      </c>
      <c r="D1412" s="37">
        <v>1709090</v>
      </c>
      <c r="E1412" s="37">
        <v>0</v>
      </c>
      <c r="F1412" s="37">
        <v>2</v>
      </c>
      <c r="G1412" s="37">
        <v>1709090</v>
      </c>
      <c r="H1412" s="37">
        <v>0</v>
      </c>
      <c r="I1412" s="37">
        <v>0</v>
      </c>
      <c r="J1412" s="37">
        <v>854545</v>
      </c>
      <c r="K1412" s="37">
        <v>0</v>
      </c>
      <c r="L1412" s="37">
        <v>0</v>
      </c>
      <c r="M1412" s="37">
        <v>0</v>
      </c>
      <c r="N1412" s="37">
        <v>2</v>
      </c>
      <c r="O1412" s="37">
        <v>1709090</v>
      </c>
    </row>
    <row r="1413" spans="1:15" x14ac:dyDescent="0.2">
      <c r="A1413" s="36" t="s">
        <v>242</v>
      </c>
      <c r="B1413" s="37" t="s">
        <v>25</v>
      </c>
      <c r="C1413" s="37">
        <v>1</v>
      </c>
      <c r="D1413" s="37">
        <v>845455</v>
      </c>
      <c r="E1413" s="37">
        <v>0</v>
      </c>
      <c r="F1413" s="37">
        <v>1</v>
      </c>
      <c r="G1413" s="37">
        <v>845455</v>
      </c>
      <c r="H1413" s="37">
        <v>0</v>
      </c>
      <c r="I1413" s="37">
        <v>0</v>
      </c>
      <c r="J1413" s="37">
        <v>845455</v>
      </c>
      <c r="K1413" s="37">
        <v>0</v>
      </c>
      <c r="L1413" s="37">
        <v>0</v>
      </c>
      <c r="M1413" s="37">
        <v>0</v>
      </c>
      <c r="N1413" s="37">
        <v>1</v>
      </c>
      <c r="O1413" s="37">
        <v>845455</v>
      </c>
    </row>
    <row r="1414" spans="1:15" x14ac:dyDescent="0.2">
      <c r="A1414" s="36" t="s">
        <v>246</v>
      </c>
      <c r="B1414" s="37" t="s">
        <v>141</v>
      </c>
      <c r="C1414" s="37">
        <v>1</v>
      </c>
      <c r="D1414" s="37">
        <v>272728</v>
      </c>
      <c r="E1414" s="37">
        <v>0</v>
      </c>
      <c r="F1414" s="37">
        <v>1</v>
      </c>
      <c r="G1414" s="37">
        <v>272728</v>
      </c>
      <c r="H1414" s="37">
        <v>0</v>
      </c>
      <c r="I1414" s="37">
        <v>0</v>
      </c>
      <c r="J1414" s="37">
        <v>272728</v>
      </c>
      <c r="K1414" s="37">
        <v>0</v>
      </c>
      <c r="L1414" s="37">
        <v>0</v>
      </c>
      <c r="M1414" s="37">
        <v>0</v>
      </c>
      <c r="N1414" s="37">
        <v>1</v>
      </c>
      <c r="O1414" s="37">
        <v>272728</v>
      </c>
    </row>
    <row r="1415" spans="1:15" x14ac:dyDescent="0.2">
      <c r="A1415" s="36" t="s">
        <v>247</v>
      </c>
      <c r="B1415" s="37" t="s">
        <v>20</v>
      </c>
      <c r="C1415" s="37">
        <v>1</v>
      </c>
      <c r="D1415" s="37">
        <v>681818</v>
      </c>
      <c r="E1415" s="37">
        <v>0</v>
      </c>
      <c r="F1415" s="37">
        <v>1</v>
      </c>
      <c r="G1415" s="37">
        <v>681818</v>
      </c>
      <c r="H1415" s="37">
        <v>0</v>
      </c>
      <c r="I1415" s="37">
        <v>0</v>
      </c>
      <c r="J1415" s="37">
        <v>681818</v>
      </c>
      <c r="K1415" s="37">
        <v>0</v>
      </c>
      <c r="L1415" s="37">
        <v>0</v>
      </c>
      <c r="M1415" s="37">
        <v>0</v>
      </c>
      <c r="N1415" s="37">
        <v>1</v>
      </c>
      <c r="O1415" s="37">
        <v>681818</v>
      </c>
    </row>
    <row r="1416" spans="1:15" x14ac:dyDescent="0.2">
      <c r="A1416" s="36" t="s">
        <v>249</v>
      </c>
      <c r="B1416" s="37" t="s">
        <v>141</v>
      </c>
      <c r="C1416" s="37">
        <v>3</v>
      </c>
      <c r="D1416" s="37">
        <v>518181</v>
      </c>
      <c r="E1416" s="37">
        <v>0</v>
      </c>
      <c r="F1416" s="37">
        <v>3</v>
      </c>
      <c r="G1416" s="37">
        <v>518181</v>
      </c>
      <c r="H1416" s="37">
        <v>0</v>
      </c>
      <c r="I1416" s="37">
        <v>0</v>
      </c>
      <c r="J1416" s="37">
        <v>172727</v>
      </c>
      <c r="K1416" s="37">
        <v>0</v>
      </c>
      <c r="L1416" s="37">
        <v>0</v>
      </c>
      <c r="M1416" s="37">
        <v>0</v>
      </c>
      <c r="N1416" s="37">
        <v>3</v>
      </c>
      <c r="O1416" s="37">
        <v>518181</v>
      </c>
    </row>
    <row r="1417" spans="1:15" x14ac:dyDescent="0.2">
      <c r="A1417" s="36" t="s">
        <v>250</v>
      </c>
      <c r="B1417" s="37" t="s">
        <v>141</v>
      </c>
      <c r="C1417" s="37">
        <v>2</v>
      </c>
      <c r="D1417" s="37">
        <v>363636</v>
      </c>
      <c r="E1417" s="37">
        <v>0</v>
      </c>
      <c r="F1417" s="37">
        <v>2</v>
      </c>
      <c r="G1417" s="37">
        <v>363636</v>
      </c>
      <c r="H1417" s="37">
        <v>0</v>
      </c>
      <c r="I1417" s="37">
        <v>0</v>
      </c>
      <c r="J1417" s="37">
        <v>181818</v>
      </c>
      <c r="K1417" s="37">
        <v>0</v>
      </c>
      <c r="L1417" s="37">
        <v>0</v>
      </c>
      <c r="M1417" s="37">
        <v>0</v>
      </c>
      <c r="N1417" s="37">
        <v>2</v>
      </c>
      <c r="O1417" s="37">
        <v>363636</v>
      </c>
    </row>
    <row r="1418" spans="1:15" x14ac:dyDescent="0.2">
      <c r="A1418" s="36" t="s">
        <v>251</v>
      </c>
      <c r="B1418" s="37" t="s">
        <v>11</v>
      </c>
      <c r="C1418" s="37">
        <v>4</v>
      </c>
      <c r="D1418" s="37">
        <v>1981816</v>
      </c>
      <c r="E1418" s="37">
        <v>0</v>
      </c>
      <c r="F1418" s="37">
        <v>4</v>
      </c>
      <c r="G1418" s="37">
        <v>1981816</v>
      </c>
      <c r="H1418" s="37">
        <v>0</v>
      </c>
      <c r="I1418" s="37">
        <v>0</v>
      </c>
      <c r="J1418" s="37">
        <v>495454</v>
      </c>
      <c r="K1418" s="37">
        <v>0</v>
      </c>
      <c r="L1418" s="37">
        <v>0</v>
      </c>
      <c r="M1418" s="37">
        <v>0</v>
      </c>
      <c r="N1418" s="37">
        <v>4</v>
      </c>
      <c r="O1418" s="37">
        <v>1981816</v>
      </c>
    </row>
    <row r="1419" spans="1:15" x14ac:dyDescent="0.2">
      <c r="A1419" s="36" t="s">
        <v>254</v>
      </c>
      <c r="B1419" s="37" t="s">
        <v>11</v>
      </c>
      <c r="C1419" s="37">
        <v>1</v>
      </c>
      <c r="D1419" s="37">
        <v>0</v>
      </c>
      <c r="E1419" s="37">
        <v>0</v>
      </c>
      <c r="F1419" s="37">
        <v>1</v>
      </c>
      <c r="G1419" s="37">
        <v>0</v>
      </c>
      <c r="H1419" s="37">
        <v>0</v>
      </c>
      <c r="I1419" s="37">
        <v>0</v>
      </c>
      <c r="J1419" s="37">
        <v>0</v>
      </c>
      <c r="K1419" s="37">
        <v>0</v>
      </c>
      <c r="L1419" s="37">
        <v>0</v>
      </c>
      <c r="M1419" s="37">
        <v>0</v>
      </c>
      <c r="N1419" s="37">
        <v>1</v>
      </c>
      <c r="O1419" s="37">
        <v>0</v>
      </c>
    </row>
    <row r="1420" spans="1:15" x14ac:dyDescent="0.2">
      <c r="A1420" s="36" t="s">
        <v>258</v>
      </c>
      <c r="B1420" s="37" t="s">
        <v>11</v>
      </c>
      <c r="C1420" s="37">
        <v>5</v>
      </c>
      <c r="D1420" s="37">
        <v>181815</v>
      </c>
      <c r="E1420" s="37">
        <v>0</v>
      </c>
      <c r="F1420" s="37">
        <v>5</v>
      </c>
      <c r="G1420" s="37">
        <v>181815</v>
      </c>
      <c r="H1420" s="37">
        <v>0</v>
      </c>
      <c r="I1420" s="37">
        <v>0</v>
      </c>
      <c r="J1420" s="37">
        <v>36363</v>
      </c>
      <c r="K1420" s="37">
        <v>0</v>
      </c>
      <c r="L1420" s="37">
        <v>0</v>
      </c>
      <c r="M1420" s="37">
        <v>0</v>
      </c>
      <c r="N1420" s="37">
        <v>5</v>
      </c>
      <c r="O1420" s="37">
        <v>181815</v>
      </c>
    </row>
    <row r="1421" spans="1:15" x14ac:dyDescent="0.2">
      <c r="A1421" s="36" t="s">
        <v>259</v>
      </c>
      <c r="B1421" s="37" t="s">
        <v>11</v>
      </c>
      <c r="C1421" s="37">
        <v>5</v>
      </c>
      <c r="D1421" s="37">
        <v>272725</v>
      </c>
      <c r="E1421" s="37">
        <v>0</v>
      </c>
      <c r="F1421" s="37">
        <v>5</v>
      </c>
      <c r="G1421" s="37">
        <v>272725</v>
      </c>
      <c r="H1421" s="37">
        <v>0</v>
      </c>
      <c r="I1421" s="37">
        <v>0</v>
      </c>
      <c r="J1421" s="37">
        <v>54545</v>
      </c>
      <c r="K1421" s="37">
        <v>0</v>
      </c>
      <c r="L1421" s="37">
        <v>0</v>
      </c>
      <c r="M1421" s="37">
        <v>0</v>
      </c>
      <c r="N1421" s="37">
        <v>5</v>
      </c>
      <c r="O1421" s="37">
        <v>272725</v>
      </c>
    </row>
    <row r="1422" spans="1:15" x14ac:dyDescent="0.2">
      <c r="A1422" s="36" t="s">
        <v>260</v>
      </c>
      <c r="B1422" s="37" t="s">
        <v>11</v>
      </c>
      <c r="C1422" s="37">
        <v>5</v>
      </c>
      <c r="D1422" s="37">
        <v>113635</v>
      </c>
      <c r="E1422" s="37">
        <v>0</v>
      </c>
      <c r="F1422" s="37">
        <v>5</v>
      </c>
      <c r="G1422" s="37">
        <v>113635</v>
      </c>
      <c r="H1422" s="37">
        <v>0</v>
      </c>
      <c r="I1422" s="37">
        <v>0</v>
      </c>
      <c r="J1422" s="37">
        <v>22727</v>
      </c>
      <c r="K1422" s="37">
        <v>0</v>
      </c>
      <c r="L1422" s="37">
        <v>0</v>
      </c>
      <c r="M1422" s="37">
        <v>0</v>
      </c>
      <c r="N1422" s="37">
        <v>5</v>
      </c>
      <c r="O1422" s="37">
        <v>113635</v>
      </c>
    </row>
    <row r="1423" spans="1:15" x14ac:dyDescent="0.2">
      <c r="A1423" s="36" t="s">
        <v>261</v>
      </c>
      <c r="B1423" s="37" t="s">
        <v>11</v>
      </c>
      <c r="C1423" s="37">
        <v>25</v>
      </c>
      <c r="D1423" s="37">
        <v>454525</v>
      </c>
      <c r="E1423" s="37">
        <v>0</v>
      </c>
      <c r="F1423" s="37">
        <v>25</v>
      </c>
      <c r="G1423" s="37">
        <v>454525</v>
      </c>
      <c r="H1423" s="37">
        <v>0</v>
      </c>
      <c r="I1423" s="37">
        <v>0</v>
      </c>
      <c r="J1423" s="37">
        <v>18181</v>
      </c>
      <c r="K1423" s="37">
        <v>0</v>
      </c>
      <c r="L1423" s="37">
        <v>0</v>
      </c>
      <c r="M1423" s="37">
        <v>0</v>
      </c>
      <c r="N1423" s="37">
        <v>25</v>
      </c>
      <c r="O1423" s="37">
        <v>454525</v>
      </c>
    </row>
    <row r="1424" spans="1:15" x14ac:dyDescent="0.2">
      <c r="A1424" s="36" t="s">
        <v>262</v>
      </c>
      <c r="B1424" s="37" t="s">
        <v>11</v>
      </c>
      <c r="C1424" s="37">
        <v>10</v>
      </c>
      <c r="D1424" s="37">
        <v>318180</v>
      </c>
      <c r="E1424" s="37">
        <v>0</v>
      </c>
      <c r="F1424" s="37">
        <v>10</v>
      </c>
      <c r="G1424" s="37">
        <v>318180</v>
      </c>
      <c r="H1424" s="37">
        <v>0</v>
      </c>
      <c r="I1424" s="37">
        <v>0</v>
      </c>
      <c r="J1424" s="37">
        <v>31818</v>
      </c>
      <c r="K1424" s="37">
        <v>0</v>
      </c>
      <c r="L1424" s="37">
        <v>0</v>
      </c>
      <c r="M1424" s="37">
        <v>0</v>
      </c>
      <c r="N1424" s="37">
        <v>10</v>
      </c>
      <c r="O1424" s="37">
        <v>318180</v>
      </c>
    </row>
    <row r="1425" spans="1:15" x14ac:dyDescent="0.2">
      <c r="A1425" s="36" t="s">
        <v>265</v>
      </c>
      <c r="B1425" s="37" t="s">
        <v>25</v>
      </c>
      <c r="C1425" s="37">
        <v>1</v>
      </c>
      <c r="D1425" s="37">
        <v>1136363</v>
      </c>
      <c r="E1425" s="37">
        <v>0</v>
      </c>
      <c r="F1425" s="37">
        <v>1</v>
      </c>
      <c r="G1425" s="37">
        <v>1136363</v>
      </c>
      <c r="H1425" s="37">
        <v>0</v>
      </c>
      <c r="I1425" s="37">
        <v>0</v>
      </c>
      <c r="J1425" s="37">
        <v>1136363</v>
      </c>
      <c r="K1425" s="37">
        <v>0</v>
      </c>
      <c r="L1425" s="37">
        <v>0</v>
      </c>
      <c r="M1425" s="37">
        <v>0</v>
      </c>
      <c r="N1425" s="37">
        <v>1</v>
      </c>
      <c r="O1425" s="37">
        <v>1136363</v>
      </c>
    </row>
    <row r="1426" spans="1:15" x14ac:dyDescent="0.2">
      <c r="A1426" s="36" t="s">
        <v>266</v>
      </c>
      <c r="B1426" s="37" t="s">
        <v>141</v>
      </c>
      <c r="C1426" s="37">
        <v>2</v>
      </c>
      <c r="D1426" s="37">
        <v>236362</v>
      </c>
      <c r="E1426" s="37">
        <v>0</v>
      </c>
      <c r="F1426" s="37">
        <v>2</v>
      </c>
      <c r="G1426" s="37">
        <v>236362</v>
      </c>
      <c r="H1426" s="37">
        <v>0</v>
      </c>
      <c r="I1426" s="37">
        <v>0</v>
      </c>
      <c r="J1426" s="37">
        <v>118181</v>
      </c>
      <c r="K1426" s="37">
        <v>0</v>
      </c>
      <c r="L1426" s="37">
        <v>0</v>
      </c>
      <c r="M1426" s="37">
        <v>0</v>
      </c>
      <c r="N1426" s="37">
        <v>2</v>
      </c>
      <c r="O1426" s="37">
        <v>236362</v>
      </c>
    </row>
    <row r="1427" spans="1:15" x14ac:dyDescent="0.2">
      <c r="A1427" s="36" t="s">
        <v>268</v>
      </c>
      <c r="B1427" s="37" t="s">
        <v>20</v>
      </c>
      <c r="C1427" s="37">
        <v>1</v>
      </c>
      <c r="D1427" s="37">
        <v>668182</v>
      </c>
      <c r="E1427" s="37">
        <v>0</v>
      </c>
      <c r="F1427" s="37">
        <v>1</v>
      </c>
      <c r="G1427" s="37">
        <v>668182</v>
      </c>
      <c r="H1427" s="37">
        <v>0</v>
      </c>
      <c r="I1427" s="37">
        <v>0</v>
      </c>
      <c r="J1427" s="37">
        <v>668182</v>
      </c>
      <c r="K1427" s="37">
        <v>0</v>
      </c>
      <c r="L1427" s="37">
        <v>0</v>
      </c>
      <c r="M1427" s="37">
        <v>0</v>
      </c>
      <c r="N1427" s="37">
        <v>1</v>
      </c>
      <c r="O1427" s="37">
        <v>668182</v>
      </c>
    </row>
    <row r="1428" spans="1:15" x14ac:dyDescent="0.2">
      <c r="A1428" s="36" t="s">
        <v>270</v>
      </c>
      <c r="B1428" s="37" t="s">
        <v>11</v>
      </c>
      <c r="C1428" s="37">
        <v>2</v>
      </c>
      <c r="D1428" s="37">
        <v>418180</v>
      </c>
      <c r="E1428" s="37">
        <v>0</v>
      </c>
      <c r="F1428" s="37">
        <v>2</v>
      </c>
      <c r="G1428" s="37">
        <v>418180</v>
      </c>
      <c r="H1428" s="37">
        <v>0</v>
      </c>
      <c r="I1428" s="37">
        <v>0</v>
      </c>
      <c r="J1428" s="37">
        <v>209090</v>
      </c>
      <c r="K1428" s="37">
        <v>0</v>
      </c>
      <c r="L1428" s="37">
        <v>0</v>
      </c>
      <c r="M1428" s="37">
        <v>0</v>
      </c>
      <c r="N1428" s="37">
        <v>2</v>
      </c>
      <c r="O1428" s="37">
        <v>418180</v>
      </c>
    </row>
    <row r="1429" spans="1:15" x14ac:dyDescent="0.2">
      <c r="A1429" s="36" t="s">
        <v>272</v>
      </c>
      <c r="B1429" s="37" t="s">
        <v>273</v>
      </c>
      <c r="C1429" s="37">
        <v>1</v>
      </c>
      <c r="D1429" s="37">
        <v>3769090</v>
      </c>
      <c r="E1429" s="37">
        <v>0</v>
      </c>
      <c r="F1429" s="37">
        <v>1</v>
      </c>
      <c r="G1429" s="37">
        <v>3769090</v>
      </c>
      <c r="H1429" s="37">
        <v>0</v>
      </c>
      <c r="I1429" s="37">
        <v>0</v>
      </c>
      <c r="J1429" s="37">
        <v>3769090</v>
      </c>
      <c r="K1429" s="37">
        <v>0</v>
      </c>
      <c r="L1429" s="37">
        <v>0</v>
      </c>
      <c r="M1429" s="37">
        <v>0</v>
      </c>
      <c r="N1429" s="37">
        <v>1</v>
      </c>
      <c r="O1429" s="37">
        <v>3769090</v>
      </c>
    </row>
    <row r="1430" spans="1:15" x14ac:dyDescent="0.2">
      <c r="A1430" s="36" t="s">
        <v>277</v>
      </c>
      <c r="B1430" s="37" t="s">
        <v>11</v>
      </c>
      <c r="C1430" s="37">
        <v>3</v>
      </c>
      <c r="D1430" s="37">
        <v>0</v>
      </c>
      <c r="E1430" s="37">
        <v>0</v>
      </c>
      <c r="F1430" s="37">
        <v>3</v>
      </c>
      <c r="G1430" s="37">
        <v>0</v>
      </c>
      <c r="H1430" s="37">
        <v>0</v>
      </c>
      <c r="I1430" s="37">
        <v>0</v>
      </c>
      <c r="J1430" s="37">
        <v>0</v>
      </c>
      <c r="K1430" s="37">
        <v>0</v>
      </c>
      <c r="L1430" s="37">
        <v>0</v>
      </c>
      <c r="M1430" s="37">
        <v>0</v>
      </c>
      <c r="N1430" s="37">
        <v>3</v>
      </c>
      <c r="O1430" s="37">
        <v>0</v>
      </c>
    </row>
    <row r="1431" spans="1:15" x14ac:dyDescent="0.2">
      <c r="A1431" s="36" t="s">
        <v>278</v>
      </c>
      <c r="B1431" s="37" t="s">
        <v>141</v>
      </c>
      <c r="C1431" s="37">
        <v>2</v>
      </c>
      <c r="D1431" s="37">
        <v>1036362</v>
      </c>
      <c r="E1431" s="37">
        <v>0</v>
      </c>
      <c r="F1431" s="37">
        <v>2</v>
      </c>
      <c r="G1431" s="37">
        <v>1036362</v>
      </c>
      <c r="H1431" s="37">
        <v>0</v>
      </c>
      <c r="I1431" s="37">
        <v>0</v>
      </c>
      <c r="J1431" s="37">
        <v>518181</v>
      </c>
      <c r="K1431" s="37">
        <v>0</v>
      </c>
      <c r="L1431" s="37">
        <v>0</v>
      </c>
      <c r="M1431" s="37">
        <v>0</v>
      </c>
      <c r="N1431" s="37">
        <v>2</v>
      </c>
      <c r="O1431" s="37">
        <v>1036362</v>
      </c>
    </row>
    <row r="1432" spans="1:15" x14ac:dyDescent="0.2">
      <c r="A1432" s="36" t="s">
        <v>279</v>
      </c>
      <c r="B1432" s="37" t="s">
        <v>280</v>
      </c>
      <c r="C1432" s="37">
        <v>2</v>
      </c>
      <c r="D1432" s="37">
        <v>45454</v>
      </c>
      <c r="E1432" s="37">
        <v>0</v>
      </c>
      <c r="F1432" s="37">
        <v>2</v>
      </c>
      <c r="G1432" s="37">
        <v>45454</v>
      </c>
      <c r="H1432" s="37">
        <v>0</v>
      </c>
      <c r="I1432" s="37">
        <v>0</v>
      </c>
      <c r="J1432" s="37">
        <v>22727</v>
      </c>
      <c r="K1432" s="37">
        <v>0</v>
      </c>
      <c r="L1432" s="37">
        <v>0</v>
      </c>
      <c r="M1432" s="37">
        <v>0</v>
      </c>
      <c r="N1432" s="37">
        <v>2</v>
      </c>
      <c r="O1432" s="37">
        <v>45454</v>
      </c>
    </row>
    <row r="1433" spans="1:15" x14ac:dyDescent="0.2">
      <c r="A1433" s="36" t="s">
        <v>281</v>
      </c>
      <c r="B1433" s="37" t="s">
        <v>280</v>
      </c>
      <c r="C1433" s="37">
        <v>2</v>
      </c>
      <c r="D1433" s="37">
        <v>45454</v>
      </c>
      <c r="E1433" s="37">
        <v>0</v>
      </c>
      <c r="F1433" s="37">
        <v>2</v>
      </c>
      <c r="G1433" s="37">
        <v>45454</v>
      </c>
      <c r="H1433" s="37">
        <v>0</v>
      </c>
      <c r="I1433" s="37">
        <v>0</v>
      </c>
      <c r="J1433" s="37">
        <v>22727</v>
      </c>
      <c r="K1433" s="37">
        <v>0</v>
      </c>
      <c r="L1433" s="37">
        <v>0</v>
      </c>
      <c r="M1433" s="37">
        <v>0</v>
      </c>
      <c r="N1433" s="37">
        <v>2</v>
      </c>
      <c r="O1433" s="37">
        <v>45454</v>
      </c>
    </row>
    <row r="1434" spans="1:15" x14ac:dyDescent="0.2">
      <c r="A1434" s="36" t="s">
        <v>283</v>
      </c>
      <c r="B1434" s="37" t="s">
        <v>280</v>
      </c>
      <c r="C1434" s="37">
        <v>2</v>
      </c>
      <c r="D1434" s="37">
        <v>45454</v>
      </c>
      <c r="E1434" s="37">
        <v>0</v>
      </c>
      <c r="F1434" s="37">
        <v>2</v>
      </c>
      <c r="G1434" s="37">
        <v>45454</v>
      </c>
      <c r="H1434" s="37">
        <v>0</v>
      </c>
      <c r="I1434" s="37">
        <v>0</v>
      </c>
      <c r="J1434" s="37">
        <v>22727</v>
      </c>
      <c r="K1434" s="37">
        <v>0</v>
      </c>
      <c r="L1434" s="37">
        <v>0</v>
      </c>
      <c r="M1434" s="37">
        <v>0</v>
      </c>
      <c r="N1434" s="37">
        <v>2</v>
      </c>
      <c r="O1434" s="37">
        <v>45454</v>
      </c>
    </row>
    <row r="1435" spans="1:15" x14ac:dyDescent="0.2">
      <c r="A1435" s="36" t="s">
        <v>284</v>
      </c>
      <c r="B1435" s="37" t="s">
        <v>280</v>
      </c>
      <c r="C1435" s="37">
        <v>4</v>
      </c>
      <c r="D1435" s="37">
        <v>90908</v>
      </c>
      <c r="E1435" s="37">
        <v>0</v>
      </c>
      <c r="F1435" s="37">
        <v>4</v>
      </c>
      <c r="G1435" s="37">
        <v>90908</v>
      </c>
      <c r="H1435" s="37">
        <v>0</v>
      </c>
      <c r="I1435" s="37">
        <v>0</v>
      </c>
      <c r="J1435" s="37">
        <v>22727</v>
      </c>
      <c r="K1435" s="37">
        <v>0</v>
      </c>
      <c r="L1435" s="37">
        <v>0</v>
      </c>
      <c r="M1435" s="37">
        <v>0</v>
      </c>
      <c r="N1435" s="37">
        <v>4</v>
      </c>
      <c r="O1435" s="37">
        <v>90908</v>
      </c>
    </row>
    <row r="1436" spans="1:15" x14ac:dyDescent="0.2">
      <c r="A1436" s="36" t="s">
        <v>291</v>
      </c>
      <c r="B1436" s="37" t="s">
        <v>11</v>
      </c>
      <c r="C1436" s="37">
        <v>1</v>
      </c>
      <c r="D1436" s="37">
        <v>0</v>
      </c>
      <c r="E1436" s="37">
        <v>0</v>
      </c>
      <c r="F1436" s="37">
        <v>1</v>
      </c>
      <c r="G1436" s="37">
        <v>0</v>
      </c>
      <c r="H1436" s="37">
        <v>0</v>
      </c>
      <c r="I1436" s="37">
        <v>0</v>
      </c>
      <c r="J1436" s="37">
        <v>0</v>
      </c>
      <c r="K1436" s="37">
        <v>0</v>
      </c>
      <c r="L1436" s="37">
        <v>0</v>
      </c>
      <c r="M1436" s="37">
        <v>0</v>
      </c>
      <c r="N1436" s="37">
        <v>1</v>
      </c>
      <c r="O1436" s="37">
        <v>0</v>
      </c>
    </row>
    <row r="1437" spans="1:15" x14ac:dyDescent="0.2">
      <c r="A1437" s="36" t="s">
        <v>292</v>
      </c>
      <c r="B1437" s="37" t="s">
        <v>25</v>
      </c>
      <c r="C1437" s="37">
        <v>2</v>
      </c>
      <c r="D1437" s="37">
        <v>17300000</v>
      </c>
      <c r="E1437" s="37">
        <v>0</v>
      </c>
      <c r="F1437" s="37">
        <v>2</v>
      </c>
      <c r="G1437" s="37">
        <v>17300000</v>
      </c>
      <c r="H1437" s="37">
        <v>0</v>
      </c>
      <c r="I1437" s="37">
        <v>0</v>
      </c>
      <c r="J1437" s="37">
        <v>8650000</v>
      </c>
      <c r="K1437" s="37">
        <v>0</v>
      </c>
      <c r="L1437" s="37">
        <v>0</v>
      </c>
      <c r="M1437" s="37">
        <v>0</v>
      </c>
      <c r="N1437" s="37">
        <v>2</v>
      </c>
      <c r="O1437" s="37">
        <v>17300000</v>
      </c>
    </row>
    <row r="1438" spans="1:15" x14ac:dyDescent="0.2">
      <c r="A1438" s="36" t="s">
        <v>295</v>
      </c>
      <c r="B1438" s="37" t="s">
        <v>171</v>
      </c>
      <c r="C1438" s="37">
        <v>3</v>
      </c>
      <c r="D1438" s="37">
        <v>0</v>
      </c>
      <c r="E1438" s="37">
        <v>0</v>
      </c>
      <c r="F1438" s="37">
        <v>3</v>
      </c>
      <c r="G1438" s="37">
        <v>0</v>
      </c>
      <c r="H1438" s="37">
        <v>0</v>
      </c>
      <c r="I1438" s="37">
        <v>0</v>
      </c>
      <c r="J1438" s="37">
        <v>0</v>
      </c>
      <c r="K1438" s="37">
        <v>0</v>
      </c>
      <c r="L1438" s="37">
        <v>0</v>
      </c>
      <c r="M1438" s="37">
        <v>0</v>
      </c>
      <c r="N1438" s="37">
        <v>3</v>
      </c>
      <c r="O1438" s="37">
        <v>0</v>
      </c>
    </row>
    <row r="1439" spans="1:15" x14ac:dyDescent="0.2">
      <c r="A1439" s="36" t="s">
        <v>298</v>
      </c>
      <c r="B1439" s="37" t="s">
        <v>11</v>
      </c>
      <c r="C1439" s="37">
        <v>1</v>
      </c>
      <c r="D1439" s="37">
        <v>554545</v>
      </c>
      <c r="E1439" s="37">
        <v>0</v>
      </c>
      <c r="F1439" s="37">
        <v>1</v>
      </c>
      <c r="G1439" s="37">
        <v>554545</v>
      </c>
      <c r="H1439" s="37">
        <v>0</v>
      </c>
      <c r="I1439" s="37">
        <v>0</v>
      </c>
      <c r="J1439" s="37">
        <v>554545</v>
      </c>
      <c r="K1439" s="37">
        <v>0</v>
      </c>
      <c r="L1439" s="37">
        <v>0</v>
      </c>
      <c r="M1439" s="37">
        <v>0</v>
      </c>
      <c r="N1439" s="37">
        <v>1</v>
      </c>
      <c r="O1439" s="37">
        <v>554545</v>
      </c>
    </row>
    <row r="1440" spans="1:15" x14ac:dyDescent="0.2">
      <c r="A1440" s="36" t="s">
        <v>301</v>
      </c>
      <c r="B1440" s="37" t="s">
        <v>141</v>
      </c>
      <c r="C1440" s="37">
        <v>2</v>
      </c>
      <c r="D1440" s="37">
        <v>400000</v>
      </c>
      <c r="E1440" s="37">
        <v>0</v>
      </c>
      <c r="F1440" s="37">
        <v>2</v>
      </c>
      <c r="G1440" s="37">
        <v>400000</v>
      </c>
      <c r="H1440" s="37">
        <v>0</v>
      </c>
      <c r="I1440" s="37">
        <v>0</v>
      </c>
      <c r="J1440" s="37">
        <v>200000</v>
      </c>
      <c r="K1440" s="37">
        <v>0</v>
      </c>
      <c r="L1440" s="37">
        <v>0</v>
      </c>
      <c r="M1440" s="37">
        <v>0</v>
      </c>
      <c r="N1440" s="37">
        <v>2</v>
      </c>
      <c r="O1440" s="37">
        <v>400000</v>
      </c>
    </row>
    <row r="1441" spans="1:15" x14ac:dyDescent="0.2">
      <c r="A1441" s="36" t="s">
        <v>303</v>
      </c>
      <c r="B1441" s="37" t="s">
        <v>11</v>
      </c>
      <c r="C1441" s="37">
        <v>10</v>
      </c>
      <c r="D1441" s="37">
        <v>4028180</v>
      </c>
      <c r="E1441" s="37">
        <v>0</v>
      </c>
      <c r="F1441" s="37">
        <v>10</v>
      </c>
      <c r="G1441" s="37">
        <v>4028180</v>
      </c>
      <c r="H1441" s="37">
        <v>0</v>
      </c>
      <c r="I1441" s="37">
        <v>0</v>
      </c>
      <c r="J1441" s="37">
        <v>402818</v>
      </c>
      <c r="K1441" s="37">
        <v>0</v>
      </c>
      <c r="L1441" s="37">
        <v>0</v>
      </c>
      <c r="M1441" s="37">
        <v>0</v>
      </c>
      <c r="N1441" s="37">
        <v>10</v>
      </c>
      <c r="O1441" s="37">
        <v>4028180</v>
      </c>
    </row>
    <row r="1442" spans="1:15" x14ac:dyDescent="0.2">
      <c r="A1442" s="36" t="s">
        <v>309</v>
      </c>
      <c r="B1442" s="37" t="s">
        <v>11</v>
      </c>
      <c r="C1442" s="37">
        <v>2</v>
      </c>
      <c r="D1442" s="37">
        <v>0</v>
      </c>
      <c r="E1442" s="37">
        <v>0</v>
      </c>
      <c r="F1442" s="37">
        <v>2</v>
      </c>
      <c r="G1442" s="37">
        <v>0</v>
      </c>
      <c r="H1442" s="37">
        <v>0</v>
      </c>
      <c r="I1442" s="37">
        <v>0</v>
      </c>
      <c r="J1442" s="37">
        <v>0</v>
      </c>
      <c r="K1442" s="37">
        <v>0</v>
      </c>
      <c r="L1442" s="37">
        <v>0</v>
      </c>
      <c r="M1442" s="37">
        <v>0</v>
      </c>
      <c r="N1442" s="37">
        <v>2</v>
      </c>
      <c r="O1442" s="37">
        <v>0</v>
      </c>
    </row>
    <row r="1443" spans="1:15" x14ac:dyDescent="0.2">
      <c r="A1443" s="36" t="s">
        <v>311</v>
      </c>
      <c r="B1443" s="37" t="s">
        <v>11</v>
      </c>
      <c r="C1443" s="37">
        <v>2</v>
      </c>
      <c r="D1443" s="37">
        <v>945454</v>
      </c>
      <c r="E1443" s="37">
        <v>0</v>
      </c>
      <c r="F1443" s="37">
        <v>2</v>
      </c>
      <c r="G1443" s="37">
        <v>945454</v>
      </c>
      <c r="H1443" s="37">
        <v>0</v>
      </c>
      <c r="I1443" s="37">
        <v>0</v>
      </c>
      <c r="J1443" s="37">
        <v>472727</v>
      </c>
      <c r="K1443" s="37">
        <v>0</v>
      </c>
      <c r="L1443" s="37">
        <v>0</v>
      </c>
      <c r="M1443" s="37">
        <v>0</v>
      </c>
      <c r="N1443" s="37">
        <v>2</v>
      </c>
      <c r="O1443" s="37">
        <v>945454</v>
      </c>
    </row>
    <row r="1444" spans="1:15" x14ac:dyDescent="0.2">
      <c r="A1444" s="36" t="s">
        <v>312</v>
      </c>
      <c r="B1444" s="37" t="s">
        <v>11</v>
      </c>
      <c r="C1444" s="37">
        <v>2</v>
      </c>
      <c r="D1444" s="37">
        <v>127272</v>
      </c>
      <c r="E1444" s="37">
        <v>0</v>
      </c>
      <c r="F1444" s="37">
        <v>2</v>
      </c>
      <c r="G1444" s="37">
        <v>127272</v>
      </c>
      <c r="H1444" s="37">
        <v>0</v>
      </c>
      <c r="I1444" s="37">
        <v>0</v>
      </c>
      <c r="J1444" s="37">
        <v>63636</v>
      </c>
      <c r="K1444" s="37">
        <v>0</v>
      </c>
      <c r="L1444" s="37">
        <v>0</v>
      </c>
      <c r="M1444" s="37">
        <v>0</v>
      </c>
      <c r="N1444" s="37">
        <v>2</v>
      </c>
      <c r="O1444" s="37">
        <v>127272</v>
      </c>
    </row>
    <row r="1445" spans="1:15" x14ac:dyDescent="0.2">
      <c r="A1445" s="36" t="s">
        <v>314</v>
      </c>
      <c r="B1445" s="37" t="s">
        <v>103</v>
      </c>
      <c r="C1445" s="37">
        <v>6</v>
      </c>
      <c r="D1445" s="37">
        <v>1002000</v>
      </c>
      <c r="E1445" s="37">
        <v>0</v>
      </c>
      <c r="F1445" s="37">
        <v>6</v>
      </c>
      <c r="G1445" s="37">
        <v>1002000</v>
      </c>
      <c r="H1445" s="37">
        <v>0</v>
      </c>
      <c r="I1445" s="37">
        <v>0</v>
      </c>
      <c r="J1445" s="37">
        <v>167000</v>
      </c>
      <c r="K1445" s="37">
        <v>0</v>
      </c>
      <c r="L1445" s="37">
        <v>0</v>
      </c>
      <c r="M1445" s="37">
        <v>0</v>
      </c>
      <c r="N1445" s="37">
        <v>6</v>
      </c>
      <c r="O1445" s="37">
        <v>1002000</v>
      </c>
    </row>
    <row r="1446" spans="1:15" x14ac:dyDescent="0.2">
      <c r="A1446" s="36" t="s">
        <v>315</v>
      </c>
      <c r="B1446" s="37" t="s">
        <v>11</v>
      </c>
      <c r="C1446" s="37">
        <v>1</v>
      </c>
      <c r="D1446" s="37">
        <v>13000</v>
      </c>
      <c r="E1446" s="37">
        <v>0</v>
      </c>
      <c r="F1446" s="37">
        <v>1</v>
      </c>
      <c r="G1446" s="37">
        <v>13000</v>
      </c>
      <c r="H1446" s="37">
        <v>0</v>
      </c>
      <c r="I1446" s="37">
        <v>0</v>
      </c>
      <c r="J1446" s="37">
        <v>13000</v>
      </c>
      <c r="K1446" s="37">
        <v>0</v>
      </c>
      <c r="L1446" s="37">
        <v>0</v>
      </c>
      <c r="M1446" s="37">
        <v>0</v>
      </c>
      <c r="N1446" s="37">
        <v>1</v>
      </c>
      <c r="O1446" s="37">
        <v>13000</v>
      </c>
    </row>
    <row r="1447" spans="1:15" x14ac:dyDescent="0.2">
      <c r="A1447" s="36" t="s">
        <v>316</v>
      </c>
      <c r="B1447" s="37" t="s">
        <v>317</v>
      </c>
      <c r="C1447" s="37">
        <v>2</v>
      </c>
      <c r="D1447" s="37">
        <v>1480000</v>
      </c>
      <c r="E1447" s="37">
        <v>0</v>
      </c>
      <c r="F1447" s="37">
        <v>2</v>
      </c>
      <c r="G1447" s="37">
        <v>1480000</v>
      </c>
      <c r="H1447" s="37">
        <v>0</v>
      </c>
      <c r="I1447" s="37">
        <v>0</v>
      </c>
      <c r="J1447" s="37">
        <v>740000</v>
      </c>
      <c r="K1447" s="37">
        <v>0</v>
      </c>
      <c r="L1447" s="37">
        <v>0</v>
      </c>
      <c r="M1447" s="37">
        <v>0</v>
      </c>
      <c r="N1447" s="37">
        <v>2</v>
      </c>
      <c r="O1447" s="37">
        <v>1480000</v>
      </c>
    </row>
    <row r="1448" spans="1:15" x14ac:dyDescent="0.2">
      <c r="A1448" s="36" t="s">
        <v>319</v>
      </c>
      <c r="B1448" s="37" t="s">
        <v>141</v>
      </c>
      <c r="C1448" s="37">
        <v>1</v>
      </c>
      <c r="D1448" s="37">
        <v>454545</v>
      </c>
      <c r="E1448" s="37">
        <v>0</v>
      </c>
      <c r="F1448" s="37">
        <v>1</v>
      </c>
      <c r="G1448" s="37">
        <v>454545</v>
      </c>
      <c r="H1448" s="37">
        <v>0</v>
      </c>
      <c r="I1448" s="37">
        <v>0</v>
      </c>
      <c r="J1448" s="37">
        <v>454545</v>
      </c>
      <c r="K1448" s="37">
        <v>0</v>
      </c>
      <c r="L1448" s="37">
        <v>0</v>
      </c>
      <c r="M1448" s="37">
        <v>0</v>
      </c>
      <c r="N1448" s="37">
        <v>1</v>
      </c>
      <c r="O1448" s="37">
        <v>454545</v>
      </c>
    </row>
    <row r="1449" spans="1:15" x14ac:dyDescent="0.2">
      <c r="A1449" s="36" t="s">
        <v>328</v>
      </c>
      <c r="B1449" s="37" t="s">
        <v>103</v>
      </c>
      <c r="C1449" s="37">
        <v>3</v>
      </c>
      <c r="D1449" s="37">
        <v>828000</v>
      </c>
      <c r="E1449" s="37">
        <v>0</v>
      </c>
      <c r="F1449" s="37">
        <v>3</v>
      </c>
      <c r="G1449" s="37">
        <v>828000</v>
      </c>
      <c r="H1449" s="37">
        <v>0</v>
      </c>
      <c r="I1449" s="37">
        <v>0</v>
      </c>
      <c r="J1449" s="37">
        <v>276000</v>
      </c>
      <c r="K1449" s="37">
        <v>0</v>
      </c>
      <c r="L1449" s="37">
        <v>0</v>
      </c>
      <c r="M1449" s="37">
        <v>0</v>
      </c>
      <c r="N1449" s="37">
        <v>3</v>
      </c>
      <c r="O1449" s="37">
        <v>828000</v>
      </c>
    </row>
    <row r="1450" spans="1:15" x14ac:dyDescent="0.2">
      <c r="A1450" s="36" t="s">
        <v>329</v>
      </c>
      <c r="B1450" s="37" t="s">
        <v>11</v>
      </c>
      <c r="C1450" s="37">
        <v>1</v>
      </c>
      <c r="D1450" s="37">
        <v>90000</v>
      </c>
      <c r="E1450" s="37">
        <v>0</v>
      </c>
      <c r="F1450" s="37">
        <v>1</v>
      </c>
      <c r="G1450" s="37">
        <v>90000</v>
      </c>
      <c r="H1450" s="37">
        <v>0</v>
      </c>
      <c r="I1450" s="37">
        <v>0</v>
      </c>
      <c r="J1450" s="37">
        <v>90000</v>
      </c>
      <c r="K1450" s="37">
        <v>0</v>
      </c>
      <c r="L1450" s="37">
        <v>0</v>
      </c>
      <c r="M1450" s="37">
        <v>0</v>
      </c>
      <c r="N1450" s="37">
        <v>1</v>
      </c>
      <c r="O1450" s="37">
        <v>90000</v>
      </c>
    </row>
    <row r="1451" spans="1:15" x14ac:dyDescent="0.2">
      <c r="A1451" s="36" t="s">
        <v>330</v>
      </c>
      <c r="B1451" s="37" t="s">
        <v>317</v>
      </c>
      <c r="C1451" s="37">
        <v>1</v>
      </c>
      <c r="D1451" s="37">
        <v>200000</v>
      </c>
      <c r="E1451" s="37">
        <v>0</v>
      </c>
      <c r="F1451" s="37">
        <v>1</v>
      </c>
      <c r="G1451" s="37">
        <v>200000</v>
      </c>
      <c r="H1451" s="37">
        <v>0</v>
      </c>
      <c r="I1451" s="37">
        <v>0</v>
      </c>
      <c r="J1451" s="37">
        <v>200000</v>
      </c>
      <c r="K1451" s="37">
        <v>0</v>
      </c>
      <c r="L1451" s="37">
        <v>0</v>
      </c>
      <c r="M1451" s="37">
        <v>0</v>
      </c>
      <c r="N1451" s="37">
        <v>1</v>
      </c>
      <c r="O1451" s="37">
        <v>200000</v>
      </c>
    </row>
    <row r="1452" spans="1:15" x14ac:dyDescent="0.2">
      <c r="A1452" s="36" t="s">
        <v>332</v>
      </c>
      <c r="B1452" s="37" t="s">
        <v>105</v>
      </c>
      <c r="C1452" s="37">
        <v>4</v>
      </c>
      <c r="D1452" s="37">
        <v>2032724</v>
      </c>
      <c r="E1452" s="37">
        <v>0</v>
      </c>
      <c r="F1452" s="37">
        <v>4</v>
      </c>
      <c r="G1452" s="37">
        <v>2032724</v>
      </c>
      <c r="H1452" s="37">
        <v>0</v>
      </c>
      <c r="I1452" s="37">
        <v>0</v>
      </c>
      <c r="J1452" s="37">
        <v>508181</v>
      </c>
      <c r="K1452" s="37">
        <v>0</v>
      </c>
      <c r="L1452" s="37">
        <v>0</v>
      </c>
      <c r="M1452" s="37">
        <v>0</v>
      </c>
      <c r="N1452" s="37">
        <v>4</v>
      </c>
      <c r="O1452" s="37">
        <v>2032724</v>
      </c>
    </row>
    <row r="1453" spans="1:15" x14ac:dyDescent="0.2">
      <c r="A1453" s="36" t="s">
        <v>333</v>
      </c>
      <c r="B1453" s="37" t="s">
        <v>105</v>
      </c>
      <c r="C1453" s="37">
        <v>3</v>
      </c>
      <c r="D1453" s="37">
        <v>3750000</v>
      </c>
      <c r="E1453" s="37">
        <v>0</v>
      </c>
      <c r="F1453" s="37">
        <v>3</v>
      </c>
      <c r="G1453" s="37">
        <v>3750000</v>
      </c>
      <c r="H1453" s="37">
        <v>0</v>
      </c>
      <c r="I1453" s="37">
        <v>0</v>
      </c>
      <c r="J1453" s="37">
        <v>1250000</v>
      </c>
      <c r="K1453" s="37">
        <v>0</v>
      </c>
      <c r="L1453" s="37">
        <v>0</v>
      </c>
      <c r="M1453" s="37">
        <v>0</v>
      </c>
      <c r="N1453" s="37">
        <v>3</v>
      </c>
      <c r="O1453" s="37">
        <v>3750000</v>
      </c>
    </row>
    <row r="1454" spans="1:15" x14ac:dyDescent="0.2">
      <c r="A1454" s="36" t="s">
        <v>335</v>
      </c>
      <c r="B1454" s="37" t="s">
        <v>11</v>
      </c>
      <c r="C1454" s="37">
        <v>20</v>
      </c>
      <c r="D1454" s="37">
        <v>272720</v>
      </c>
      <c r="E1454" s="37">
        <v>0</v>
      </c>
      <c r="F1454" s="37">
        <v>20</v>
      </c>
      <c r="G1454" s="37">
        <v>272720</v>
      </c>
      <c r="H1454" s="37">
        <v>0</v>
      </c>
      <c r="I1454" s="37">
        <v>0</v>
      </c>
      <c r="J1454" s="37">
        <v>13636</v>
      </c>
      <c r="K1454" s="37">
        <v>0</v>
      </c>
      <c r="L1454" s="37">
        <v>0</v>
      </c>
      <c r="M1454" s="37">
        <v>0</v>
      </c>
      <c r="N1454" s="37">
        <v>20</v>
      </c>
      <c r="O1454" s="37">
        <v>272720</v>
      </c>
    </row>
    <row r="1455" spans="1:15" x14ac:dyDescent="0.2">
      <c r="A1455" s="36" t="s">
        <v>337</v>
      </c>
      <c r="B1455" s="37" t="s">
        <v>11</v>
      </c>
      <c r="C1455" s="37">
        <v>5</v>
      </c>
      <c r="D1455" s="37">
        <v>272725</v>
      </c>
      <c r="E1455" s="37">
        <v>0</v>
      </c>
      <c r="F1455" s="37">
        <v>5</v>
      </c>
      <c r="G1455" s="37">
        <v>272725</v>
      </c>
      <c r="H1455" s="37">
        <v>0</v>
      </c>
      <c r="I1455" s="37">
        <v>0</v>
      </c>
      <c r="J1455" s="37">
        <v>54545</v>
      </c>
      <c r="K1455" s="37">
        <v>0</v>
      </c>
      <c r="L1455" s="37">
        <v>0</v>
      </c>
      <c r="M1455" s="37">
        <v>0</v>
      </c>
      <c r="N1455" s="37">
        <v>5</v>
      </c>
      <c r="O1455" s="37">
        <v>272725</v>
      </c>
    </row>
    <row r="1456" spans="1:15" x14ac:dyDescent="0.2">
      <c r="A1456" s="36" t="s">
        <v>338</v>
      </c>
      <c r="B1456" s="37" t="s">
        <v>25</v>
      </c>
      <c r="C1456" s="37">
        <v>2</v>
      </c>
      <c r="D1456" s="37">
        <v>30000000</v>
      </c>
      <c r="E1456" s="37">
        <v>0</v>
      </c>
      <c r="F1456" s="37">
        <v>2</v>
      </c>
      <c r="G1456" s="37">
        <v>30000000</v>
      </c>
      <c r="H1456" s="37">
        <v>0</v>
      </c>
      <c r="I1456" s="37">
        <v>0</v>
      </c>
      <c r="J1456" s="37">
        <v>15000000</v>
      </c>
      <c r="K1456" s="37">
        <v>0</v>
      </c>
      <c r="L1456" s="37">
        <v>0</v>
      </c>
      <c r="M1456" s="37">
        <v>0</v>
      </c>
      <c r="N1456" s="37">
        <v>2</v>
      </c>
      <c r="O1456" s="37">
        <v>30000000</v>
      </c>
    </row>
    <row r="1457" spans="1:15" x14ac:dyDescent="0.2">
      <c r="A1457" s="36" t="s">
        <v>341</v>
      </c>
      <c r="B1457" s="37" t="s">
        <v>11</v>
      </c>
      <c r="C1457" s="37">
        <v>1</v>
      </c>
      <c r="D1457" s="37">
        <v>595455</v>
      </c>
      <c r="E1457" s="37">
        <v>0</v>
      </c>
      <c r="F1457" s="37">
        <v>1</v>
      </c>
      <c r="G1457" s="37">
        <v>595455</v>
      </c>
      <c r="H1457" s="37">
        <v>0</v>
      </c>
      <c r="I1457" s="37">
        <v>0</v>
      </c>
      <c r="J1457" s="37">
        <v>595455</v>
      </c>
      <c r="K1457" s="37">
        <v>0</v>
      </c>
      <c r="L1457" s="37">
        <v>0</v>
      </c>
      <c r="M1457" s="37">
        <v>0</v>
      </c>
      <c r="N1457" s="37">
        <v>1</v>
      </c>
      <c r="O1457" s="37">
        <v>595455</v>
      </c>
    </row>
    <row r="1458" spans="1:15" x14ac:dyDescent="0.2">
      <c r="A1458" s="36" t="s">
        <v>343</v>
      </c>
      <c r="B1458" s="37" t="s">
        <v>11</v>
      </c>
      <c r="C1458" s="37">
        <v>5</v>
      </c>
      <c r="D1458" s="37">
        <v>1286360</v>
      </c>
      <c r="E1458" s="37">
        <v>0</v>
      </c>
      <c r="F1458" s="37">
        <v>5</v>
      </c>
      <c r="G1458" s="37">
        <v>1286360</v>
      </c>
      <c r="H1458" s="37">
        <v>0</v>
      </c>
      <c r="I1458" s="37">
        <v>0</v>
      </c>
      <c r="J1458" s="37">
        <v>257272</v>
      </c>
      <c r="K1458" s="37">
        <v>0</v>
      </c>
      <c r="L1458" s="37">
        <v>0</v>
      </c>
      <c r="M1458" s="37">
        <v>0</v>
      </c>
      <c r="N1458" s="37">
        <v>5</v>
      </c>
      <c r="O1458" s="37">
        <v>1286360</v>
      </c>
    </row>
    <row r="1459" spans="1:15" x14ac:dyDescent="0.2">
      <c r="A1459" s="36" t="s">
        <v>344</v>
      </c>
      <c r="B1459" s="37" t="s">
        <v>11</v>
      </c>
      <c r="C1459" s="37">
        <v>5</v>
      </c>
      <c r="D1459" s="37">
        <v>1286360</v>
      </c>
      <c r="E1459" s="37">
        <v>0</v>
      </c>
      <c r="F1459" s="37">
        <v>5</v>
      </c>
      <c r="G1459" s="37">
        <v>1286360</v>
      </c>
      <c r="H1459" s="37">
        <v>0</v>
      </c>
      <c r="I1459" s="37">
        <v>0</v>
      </c>
      <c r="J1459" s="37">
        <v>257272</v>
      </c>
      <c r="K1459" s="37">
        <v>0</v>
      </c>
      <c r="L1459" s="37">
        <v>0</v>
      </c>
      <c r="M1459" s="37">
        <v>0</v>
      </c>
      <c r="N1459" s="37">
        <v>5</v>
      </c>
      <c r="O1459" s="37">
        <v>1286360</v>
      </c>
    </row>
    <row r="1460" spans="1:15" x14ac:dyDescent="0.2">
      <c r="A1460" s="36" t="s">
        <v>345</v>
      </c>
      <c r="B1460" s="37" t="s">
        <v>11</v>
      </c>
      <c r="C1460" s="37">
        <v>2</v>
      </c>
      <c r="D1460" s="37">
        <v>1283332</v>
      </c>
      <c r="E1460" s="37">
        <v>0</v>
      </c>
      <c r="F1460" s="37">
        <v>2</v>
      </c>
      <c r="G1460" s="37">
        <v>1283332</v>
      </c>
      <c r="H1460" s="37">
        <v>0</v>
      </c>
      <c r="I1460" s="37">
        <v>0</v>
      </c>
      <c r="J1460" s="37">
        <v>641666</v>
      </c>
      <c r="K1460" s="37">
        <v>0</v>
      </c>
      <c r="L1460" s="37">
        <v>0</v>
      </c>
      <c r="M1460" s="37">
        <v>0</v>
      </c>
      <c r="N1460" s="37">
        <v>2</v>
      </c>
      <c r="O1460" s="37">
        <v>1283332</v>
      </c>
    </row>
    <row r="1461" spans="1:15" x14ac:dyDescent="0.2">
      <c r="A1461" s="36" t="s">
        <v>346</v>
      </c>
      <c r="B1461" s="37" t="s">
        <v>11</v>
      </c>
      <c r="C1461" s="37">
        <v>2</v>
      </c>
      <c r="D1461" s="37">
        <v>1860000</v>
      </c>
      <c r="E1461" s="37">
        <v>0</v>
      </c>
      <c r="F1461" s="37">
        <v>2</v>
      </c>
      <c r="G1461" s="37">
        <v>1860000</v>
      </c>
      <c r="H1461" s="37">
        <v>0</v>
      </c>
      <c r="I1461" s="37">
        <v>0</v>
      </c>
      <c r="J1461" s="37">
        <v>930000</v>
      </c>
      <c r="K1461" s="37">
        <v>0</v>
      </c>
      <c r="L1461" s="37">
        <v>0</v>
      </c>
      <c r="M1461" s="37">
        <v>0</v>
      </c>
      <c r="N1461" s="37">
        <v>2</v>
      </c>
      <c r="O1461" s="37">
        <v>1860000</v>
      </c>
    </row>
    <row r="1462" spans="1:15" x14ac:dyDescent="0.2">
      <c r="A1462" s="36" t="s">
        <v>347</v>
      </c>
      <c r="B1462" s="37" t="s">
        <v>11</v>
      </c>
      <c r="C1462" s="37">
        <v>1</v>
      </c>
      <c r="D1462" s="37">
        <v>185000</v>
      </c>
      <c r="E1462" s="37">
        <v>0</v>
      </c>
      <c r="F1462" s="37">
        <v>1</v>
      </c>
      <c r="G1462" s="37">
        <v>185000</v>
      </c>
      <c r="H1462" s="37">
        <v>0</v>
      </c>
      <c r="I1462" s="37">
        <v>0</v>
      </c>
      <c r="J1462" s="37">
        <v>185000</v>
      </c>
      <c r="K1462" s="37">
        <v>0</v>
      </c>
      <c r="L1462" s="37">
        <v>0</v>
      </c>
      <c r="M1462" s="37">
        <v>0</v>
      </c>
      <c r="N1462" s="37">
        <v>1</v>
      </c>
      <c r="O1462" s="37">
        <v>185000</v>
      </c>
    </row>
    <row r="1463" spans="1:15" x14ac:dyDescent="0.2">
      <c r="A1463" s="36" t="s">
        <v>348</v>
      </c>
      <c r="B1463" s="37" t="s">
        <v>280</v>
      </c>
      <c r="C1463" s="37">
        <v>1</v>
      </c>
      <c r="D1463" s="37">
        <v>290000</v>
      </c>
      <c r="E1463" s="37">
        <v>0</v>
      </c>
      <c r="F1463" s="37">
        <v>1</v>
      </c>
      <c r="G1463" s="37">
        <v>290000</v>
      </c>
      <c r="H1463" s="37">
        <v>0</v>
      </c>
      <c r="I1463" s="37">
        <v>0</v>
      </c>
      <c r="J1463" s="37">
        <v>290000</v>
      </c>
      <c r="K1463" s="37">
        <v>0</v>
      </c>
      <c r="L1463" s="37">
        <v>0</v>
      </c>
      <c r="M1463" s="37">
        <v>0</v>
      </c>
      <c r="N1463" s="37">
        <v>1</v>
      </c>
      <c r="O1463" s="37">
        <v>290000</v>
      </c>
    </row>
    <row r="1464" spans="1:15" x14ac:dyDescent="0.2">
      <c r="A1464" s="36" t="s">
        <v>349</v>
      </c>
      <c r="B1464" s="37" t="s">
        <v>350</v>
      </c>
      <c r="C1464" s="37">
        <v>1</v>
      </c>
      <c r="D1464" s="37">
        <v>2500000</v>
      </c>
      <c r="E1464" s="37">
        <v>0</v>
      </c>
      <c r="F1464" s="37">
        <v>1</v>
      </c>
      <c r="G1464" s="37">
        <v>2500000</v>
      </c>
      <c r="H1464" s="37">
        <v>0</v>
      </c>
      <c r="I1464" s="37">
        <v>0</v>
      </c>
      <c r="J1464" s="37">
        <v>2500000</v>
      </c>
      <c r="K1464" s="37">
        <v>0</v>
      </c>
      <c r="L1464" s="37">
        <v>0</v>
      </c>
      <c r="M1464" s="37">
        <v>0</v>
      </c>
      <c r="N1464" s="37">
        <v>1</v>
      </c>
      <c r="O1464" s="37">
        <v>2500000</v>
      </c>
    </row>
    <row r="1465" spans="1:15" x14ac:dyDescent="0.2">
      <c r="A1465" s="36" t="s">
        <v>351</v>
      </c>
      <c r="B1465" s="37" t="s">
        <v>11</v>
      </c>
      <c r="C1465" s="37">
        <v>1</v>
      </c>
      <c r="D1465" s="37">
        <v>586000</v>
      </c>
      <c r="E1465" s="37">
        <v>0</v>
      </c>
      <c r="F1465" s="37">
        <v>1</v>
      </c>
      <c r="G1465" s="37">
        <v>586000</v>
      </c>
      <c r="H1465" s="37">
        <v>0</v>
      </c>
      <c r="I1465" s="37">
        <v>0</v>
      </c>
      <c r="J1465" s="37">
        <v>586000</v>
      </c>
      <c r="K1465" s="37">
        <v>0</v>
      </c>
      <c r="L1465" s="37">
        <v>0</v>
      </c>
      <c r="M1465" s="37">
        <v>0</v>
      </c>
      <c r="N1465" s="37">
        <v>1</v>
      </c>
      <c r="O1465" s="37">
        <v>586000</v>
      </c>
    </row>
    <row r="1466" spans="1:15" x14ac:dyDescent="0.2">
      <c r="A1466" s="36" t="s">
        <v>352</v>
      </c>
      <c r="B1466" s="37" t="s">
        <v>11</v>
      </c>
      <c r="C1466" s="37">
        <v>1</v>
      </c>
      <c r="D1466" s="37">
        <v>525000</v>
      </c>
      <c r="E1466" s="37">
        <v>0</v>
      </c>
      <c r="F1466" s="37">
        <v>1</v>
      </c>
      <c r="G1466" s="37">
        <v>525000</v>
      </c>
      <c r="H1466" s="37">
        <v>0</v>
      </c>
      <c r="I1466" s="37">
        <v>0</v>
      </c>
      <c r="J1466" s="37">
        <v>525000</v>
      </c>
      <c r="K1466" s="37">
        <v>0</v>
      </c>
      <c r="L1466" s="37">
        <v>0</v>
      </c>
      <c r="M1466" s="37">
        <v>0</v>
      </c>
      <c r="N1466" s="37">
        <v>1</v>
      </c>
      <c r="O1466" s="37">
        <v>525000</v>
      </c>
    </row>
    <row r="1467" spans="1:15" x14ac:dyDescent="0.2">
      <c r="A1467" s="36" t="s">
        <v>353</v>
      </c>
      <c r="B1467" s="37" t="s">
        <v>317</v>
      </c>
      <c r="C1467" s="37">
        <v>1</v>
      </c>
      <c r="D1467" s="37">
        <v>60000</v>
      </c>
      <c r="E1467" s="37">
        <v>0</v>
      </c>
      <c r="F1467" s="37">
        <v>1</v>
      </c>
      <c r="G1467" s="37">
        <v>60000</v>
      </c>
      <c r="H1467" s="37">
        <v>0</v>
      </c>
      <c r="I1467" s="37">
        <v>0</v>
      </c>
      <c r="J1467" s="37">
        <v>60000</v>
      </c>
      <c r="K1467" s="37">
        <v>0</v>
      </c>
      <c r="L1467" s="37">
        <v>0</v>
      </c>
      <c r="M1467" s="37">
        <v>0</v>
      </c>
      <c r="N1467" s="37">
        <v>1</v>
      </c>
      <c r="O1467" s="37">
        <v>60000</v>
      </c>
    </row>
    <row r="1468" spans="1:15" x14ac:dyDescent="0.2">
      <c r="A1468" s="36" t="s">
        <v>357</v>
      </c>
      <c r="B1468" s="37" t="s">
        <v>11</v>
      </c>
      <c r="C1468" s="37">
        <v>5</v>
      </c>
      <c r="D1468" s="37">
        <v>2113635</v>
      </c>
      <c r="E1468" s="37">
        <v>0</v>
      </c>
      <c r="F1468" s="37">
        <v>5</v>
      </c>
      <c r="G1468" s="37">
        <v>2113635</v>
      </c>
      <c r="H1468" s="37">
        <v>0</v>
      </c>
      <c r="I1468" s="37">
        <v>0</v>
      </c>
      <c r="J1468" s="37">
        <v>422727</v>
      </c>
      <c r="K1468" s="37">
        <v>0</v>
      </c>
      <c r="L1468" s="37">
        <v>0</v>
      </c>
      <c r="M1468" s="37">
        <v>0</v>
      </c>
      <c r="N1468" s="37">
        <v>5</v>
      </c>
      <c r="O1468" s="37">
        <v>2113635</v>
      </c>
    </row>
    <row r="1469" spans="1:15" x14ac:dyDescent="0.2">
      <c r="A1469" s="36" t="s">
        <v>364</v>
      </c>
      <c r="B1469" s="37" t="s">
        <v>365</v>
      </c>
      <c r="C1469" s="37">
        <v>2</v>
      </c>
      <c r="D1469" s="37">
        <v>500000</v>
      </c>
      <c r="E1469" s="37">
        <v>0</v>
      </c>
      <c r="F1469" s="37">
        <v>2</v>
      </c>
      <c r="G1469" s="37">
        <v>500000</v>
      </c>
      <c r="H1469" s="37">
        <v>0</v>
      </c>
      <c r="I1469" s="37">
        <v>0</v>
      </c>
      <c r="J1469" s="37">
        <v>250000</v>
      </c>
      <c r="K1469" s="37">
        <v>0</v>
      </c>
      <c r="L1469" s="37">
        <v>0</v>
      </c>
      <c r="M1469" s="37">
        <v>0</v>
      </c>
      <c r="N1469" s="37">
        <v>2</v>
      </c>
      <c r="O1469" s="37">
        <v>500000</v>
      </c>
    </row>
    <row r="1470" spans="1:15" x14ac:dyDescent="0.2">
      <c r="A1470" s="36" t="s">
        <v>366</v>
      </c>
      <c r="B1470" s="37" t="s">
        <v>11</v>
      </c>
      <c r="C1470" s="37">
        <v>25</v>
      </c>
      <c r="D1470" s="37">
        <v>6318175</v>
      </c>
      <c r="E1470" s="37">
        <v>0</v>
      </c>
      <c r="F1470" s="37">
        <v>25</v>
      </c>
      <c r="G1470" s="37">
        <v>6318175</v>
      </c>
      <c r="H1470" s="37">
        <v>0</v>
      </c>
      <c r="I1470" s="37">
        <v>0</v>
      </c>
      <c r="J1470" s="37">
        <v>252727</v>
      </c>
      <c r="K1470" s="37">
        <v>0</v>
      </c>
      <c r="L1470" s="37">
        <v>0</v>
      </c>
      <c r="M1470" s="37">
        <v>0</v>
      </c>
      <c r="N1470" s="37">
        <v>25</v>
      </c>
      <c r="O1470" s="37">
        <v>6318175</v>
      </c>
    </row>
    <row r="1471" spans="1:15" x14ac:dyDescent="0.2">
      <c r="A1471" s="36" t="s">
        <v>367</v>
      </c>
      <c r="B1471" s="37" t="s">
        <v>11</v>
      </c>
      <c r="C1471" s="37">
        <v>24</v>
      </c>
      <c r="D1471" s="37">
        <v>10254552</v>
      </c>
      <c r="E1471" s="37">
        <v>0</v>
      </c>
      <c r="F1471" s="37">
        <v>24</v>
      </c>
      <c r="G1471" s="37">
        <v>10254552</v>
      </c>
      <c r="H1471" s="37">
        <v>0</v>
      </c>
      <c r="I1471" s="37">
        <v>0</v>
      </c>
      <c r="J1471" s="37">
        <v>427273</v>
      </c>
      <c r="K1471" s="37">
        <v>0</v>
      </c>
      <c r="L1471" s="37">
        <v>0</v>
      </c>
      <c r="M1471" s="37">
        <v>0</v>
      </c>
      <c r="N1471" s="37">
        <v>24</v>
      </c>
      <c r="O1471" s="37">
        <v>10254552</v>
      </c>
    </row>
    <row r="1472" spans="1:15" x14ac:dyDescent="0.2">
      <c r="A1472" s="36" t="s">
        <v>368</v>
      </c>
      <c r="B1472" s="37" t="s">
        <v>11</v>
      </c>
      <c r="C1472" s="37">
        <v>1</v>
      </c>
      <c r="D1472" s="37">
        <v>972727</v>
      </c>
      <c r="E1472" s="37">
        <v>0</v>
      </c>
      <c r="F1472" s="37">
        <v>1</v>
      </c>
      <c r="G1472" s="37">
        <v>972727</v>
      </c>
      <c r="H1472" s="37">
        <v>0</v>
      </c>
      <c r="I1472" s="37">
        <v>0</v>
      </c>
      <c r="J1472" s="37">
        <v>972727</v>
      </c>
      <c r="K1472" s="37">
        <v>0</v>
      </c>
      <c r="L1472" s="37">
        <v>0</v>
      </c>
      <c r="M1472" s="37">
        <v>0</v>
      </c>
      <c r="N1472" s="37">
        <v>1</v>
      </c>
      <c r="O1472" s="37">
        <v>972727</v>
      </c>
    </row>
    <row r="1473" spans="1:15" x14ac:dyDescent="0.2">
      <c r="A1473" s="36" t="s">
        <v>369</v>
      </c>
      <c r="B1473" s="37" t="s">
        <v>11</v>
      </c>
      <c r="C1473" s="37">
        <v>19</v>
      </c>
      <c r="D1473" s="37">
        <v>27031813</v>
      </c>
      <c r="E1473" s="37">
        <v>0</v>
      </c>
      <c r="F1473" s="37">
        <v>19</v>
      </c>
      <c r="G1473" s="37">
        <v>27031813</v>
      </c>
      <c r="H1473" s="37">
        <v>0</v>
      </c>
      <c r="I1473" s="37">
        <v>0</v>
      </c>
      <c r="J1473" s="37">
        <v>1422727</v>
      </c>
      <c r="K1473" s="37">
        <v>0</v>
      </c>
      <c r="L1473" s="37">
        <v>0</v>
      </c>
      <c r="M1473" s="37">
        <v>0</v>
      </c>
      <c r="N1473" s="37">
        <v>19</v>
      </c>
      <c r="O1473" s="37">
        <v>27031813</v>
      </c>
    </row>
    <row r="1474" spans="1:15" x14ac:dyDescent="0.2">
      <c r="A1474" s="36" t="s">
        <v>382</v>
      </c>
      <c r="B1474" s="37" t="s">
        <v>11</v>
      </c>
      <c r="C1474" s="37">
        <v>23</v>
      </c>
      <c r="D1474" s="37">
        <v>113058170</v>
      </c>
      <c r="E1474" s="37">
        <v>0</v>
      </c>
      <c r="F1474" s="37">
        <v>23</v>
      </c>
      <c r="G1474" s="37">
        <v>113058170</v>
      </c>
      <c r="H1474" s="37">
        <v>0</v>
      </c>
      <c r="I1474" s="37">
        <v>0</v>
      </c>
      <c r="J1474" s="37">
        <v>4915572.6086956523</v>
      </c>
      <c r="K1474" s="37">
        <v>0</v>
      </c>
      <c r="L1474" s="37">
        <v>0</v>
      </c>
      <c r="M1474" s="37">
        <v>0</v>
      </c>
      <c r="N1474" s="37">
        <v>23</v>
      </c>
      <c r="O1474" s="37">
        <v>113058170</v>
      </c>
    </row>
    <row r="1475" spans="1:15" x14ac:dyDescent="0.2">
      <c r="A1475" s="36" t="s">
        <v>385</v>
      </c>
      <c r="B1475" s="37" t="s">
        <v>11</v>
      </c>
      <c r="C1475" s="37">
        <v>14</v>
      </c>
      <c r="D1475" s="37">
        <v>70690900</v>
      </c>
      <c r="E1475" s="37">
        <v>0</v>
      </c>
      <c r="F1475" s="37">
        <v>14</v>
      </c>
      <c r="G1475" s="37">
        <v>70690900</v>
      </c>
      <c r="H1475" s="37">
        <v>0</v>
      </c>
      <c r="I1475" s="37">
        <v>0</v>
      </c>
      <c r="J1475" s="37">
        <v>5049350</v>
      </c>
      <c r="K1475" s="37">
        <v>0</v>
      </c>
      <c r="L1475" s="37">
        <v>0</v>
      </c>
      <c r="M1475" s="37">
        <v>0</v>
      </c>
      <c r="N1475" s="37">
        <v>14</v>
      </c>
      <c r="O1475" s="37">
        <v>70690900</v>
      </c>
    </row>
    <row r="1476" spans="1:15" x14ac:dyDescent="0.2">
      <c r="A1476" s="36" t="s">
        <v>387</v>
      </c>
      <c r="B1476" s="37" t="s">
        <v>11</v>
      </c>
      <c r="C1476" s="37">
        <v>5</v>
      </c>
      <c r="D1476" s="37">
        <v>8954545</v>
      </c>
      <c r="E1476" s="37">
        <v>0</v>
      </c>
      <c r="F1476" s="37">
        <v>5</v>
      </c>
      <c r="G1476" s="37">
        <v>8954545</v>
      </c>
      <c r="H1476" s="37">
        <v>0</v>
      </c>
      <c r="I1476" s="37">
        <v>0</v>
      </c>
      <c r="J1476" s="37">
        <v>1790909</v>
      </c>
      <c r="K1476" s="37">
        <v>0</v>
      </c>
      <c r="L1476" s="37">
        <v>0</v>
      </c>
      <c r="M1476" s="37">
        <v>0</v>
      </c>
      <c r="N1476" s="37">
        <v>5</v>
      </c>
      <c r="O1476" s="37">
        <v>8954545</v>
      </c>
    </row>
    <row r="1477" spans="1:15" x14ac:dyDescent="0.2">
      <c r="A1477" s="36" t="s">
        <v>388</v>
      </c>
      <c r="B1477" s="37" t="s">
        <v>11</v>
      </c>
      <c r="C1477" s="37">
        <v>1</v>
      </c>
      <c r="D1477" s="37">
        <v>409091</v>
      </c>
      <c r="E1477" s="37">
        <v>0</v>
      </c>
      <c r="F1477" s="37">
        <v>1</v>
      </c>
      <c r="G1477" s="37">
        <v>409091</v>
      </c>
      <c r="H1477" s="37">
        <v>0</v>
      </c>
      <c r="I1477" s="37">
        <v>0</v>
      </c>
      <c r="J1477" s="37">
        <v>409091</v>
      </c>
      <c r="K1477" s="37">
        <v>0</v>
      </c>
      <c r="L1477" s="37">
        <v>0</v>
      </c>
      <c r="M1477" s="37">
        <v>0</v>
      </c>
      <c r="N1477" s="37">
        <v>1</v>
      </c>
      <c r="O1477" s="37">
        <v>409091</v>
      </c>
    </row>
    <row r="1478" spans="1:15" x14ac:dyDescent="0.2">
      <c r="A1478" s="36" t="s">
        <v>389</v>
      </c>
      <c r="B1478" s="37" t="s">
        <v>171</v>
      </c>
      <c r="C1478" s="37">
        <v>1</v>
      </c>
      <c r="D1478" s="37">
        <v>0</v>
      </c>
      <c r="E1478" s="37">
        <v>0</v>
      </c>
      <c r="F1478" s="37">
        <v>1</v>
      </c>
      <c r="G1478" s="37">
        <v>0</v>
      </c>
      <c r="H1478" s="37">
        <v>0</v>
      </c>
      <c r="I1478" s="37">
        <v>0</v>
      </c>
      <c r="J1478" s="37">
        <v>0</v>
      </c>
      <c r="K1478" s="37">
        <v>0</v>
      </c>
      <c r="L1478" s="37">
        <v>0</v>
      </c>
      <c r="M1478" s="37">
        <v>0</v>
      </c>
      <c r="N1478" s="37">
        <v>1</v>
      </c>
      <c r="O1478" s="37">
        <v>0</v>
      </c>
    </row>
    <row r="1479" spans="1:15" x14ac:dyDescent="0.2">
      <c r="A1479" s="36" t="s">
        <v>390</v>
      </c>
      <c r="B1479" s="37" t="s">
        <v>34</v>
      </c>
      <c r="C1479" s="37">
        <v>2</v>
      </c>
      <c r="D1479" s="37">
        <v>5254544</v>
      </c>
      <c r="E1479" s="37">
        <v>0</v>
      </c>
      <c r="F1479" s="37">
        <v>2</v>
      </c>
      <c r="G1479" s="37">
        <v>5254544</v>
      </c>
      <c r="H1479" s="37">
        <v>0</v>
      </c>
      <c r="I1479" s="37">
        <v>0</v>
      </c>
      <c r="J1479" s="37">
        <v>2627272</v>
      </c>
      <c r="K1479" s="37">
        <v>0</v>
      </c>
      <c r="L1479" s="37">
        <v>0</v>
      </c>
      <c r="M1479" s="37">
        <v>0</v>
      </c>
      <c r="N1479" s="37">
        <v>2</v>
      </c>
      <c r="O1479" s="37">
        <v>5254544</v>
      </c>
    </row>
    <row r="1480" spans="1:15" x14ac:dyDescent="0.2">
      <c r="A1480" s="36" t="s">
        <v>395</v>
      </c>
      <c r="B1480" s="37" t="s">
        <v>20</v>
      </c>
      <c r="C1480" s="37">
        <v>3</v>
      </c>
      <c r="D1480" s="37">
        <v>810000</v>
      </c>
      <c r="E1480" s="37">
        <v>0</v>
      </c>
      <c r="F1480" s="37">
        <v>3</v>
      </c>
      <c r="G1480" s="37">
        <v>810000</v>
      </c>
      <c r="H1480" s="37">
        <v>0</v>
      </c>
      <c r="I1480" s="37">
        <v>0</v>
      </c>
      <c r="J1480" s="37">
        <v>270000</v>
      </c>
      <c r="K1480" s="37">
        <v>0</v>
      </c>
      <c r="L1480" s="37">
        <v>0</v>
      </c>
      <c r="M1480" s="37">
        <v>0</v>
      </c>
      <c r="N1480" s="37">
        <v>3</v>
      </c>
      <c r="O1480" s="37">
        <v>810000</v>
      </c>
    </row>
    <row r="1481" spans="1:15" x14ac:dyDescent="0.2">
      <c r="A1481" s="36" t="s">
        <v>397</v>
      </c>
      <c r="B1481" s="37" t="s">
        <v>25</v>
      </c>
      <c r="C1481" s="37">
        <v>2</v>
      </c>
      <c r="D1481" s="37">
        <v>14090908</v>
      </c>
      <c r="E1481" s="37">
        <v>0</v>
      </c>
      <c r="F1481" s="37">
        <v>2</v>
      </c>
      <c r="G1481" s="37">
        <v>14090908</v>
      </c>
      <c r="H1481" s="37">
        <v>0</v>
      </c>
      <c r="I1481" s="37">
        <v>0</v>
      </c>
      <c r="J1481" s="37">
        <v>7045454</v>
      </c>
      <c r="K1481" s="37">
        <v>0</v>
      </c>
      <c r="L1481" s="37">
        <v>0</v>
      </c>
      <c r="M1481" s="37">
        <v>0</v>
      </c>
      <c r="N1481" s="37">
        <v>2</v>
      </c>
      <c r="O1481" s="37">
        <v>14090908</v>
      </c>
    </row>
    <row r="1482" spans="1:15" x14ac:dyDescent="0.2">
      <c r="A1482" s="36" t="s">
        <v>401</v>
      </c>
      <c r="B1482" s="37" t="s">
        <v>400</v>
      </c>
      <c r="C1482" s="37">
        <v>2</v>
      </c>
      <c r="D1482" s="37">
        <v>181818</v>
      </c>
      <c r="E1482" s="37">
        <v>0</v>
      </c>
      <c r="F1482" s="37">
        <v>2</v>
      </c>
      <c r="G1482" s="37">
        <v>181818</v>
      </c>
      <c r="H1482" s="37">
        <v>0</v>
      </c>
      <c r="I1482" s="37">
        <v>0</v>
      </c>
      <c r="J1482" s="37">
        <v>90909</v>
      </c>
      <c r="K1482" s="37">
        <v>0</v>
      </c>
      <c r="L1482" s="37">
        <v>0</v>
      </c>
      <c r="M1482" s="37">
        <v>0</v>
      </c>
      <c r="N1482" s="37">
        <v>2</v>
      </c>
      <c r="O1482" s="37">
        <v>181818</v>
      </c>
    </row>
    <row r="1483" spans="1:15" x14ac:dyDescent="0.2">
      <c r="A1483" s="36" t="s">
        <v>402</v>
      </c>
      <c r="B1483" s="37" t="s">
        <v>20</v>
      </c>
      <c r="C1483" s="37">
        <v>10</v>
      </c>
      <c r="D1483" s="37">
        <v>818170</v>
      </c>
      <c r="E1483" s="37">
        <v>0</v>
      </c>
      <c r="F1483" s="37">
        <v>10</v>
      </c>
      <c r="G1483" s="37">
        <v>818170</v>
      </c>
      <c r="H1483" s="37">
        <v>0</v>
      </c>
      <c r="I1483" s="37">
        <v>0</v>
      </c>
      <c r="J1483" s="37">
        <v>81817</v>
      </c>
      <c r="K1483" s="37">
        <v>0</v>
      </c>
      <c r="L1483" s="37">
        <v>0</v>
      </c>
      <c r="M1483" s="37">
        <v>0</v>
      </c>
      <c r="N1483" s="37">
        <v>10</v>
      </c>
      <c r="O1483" s="37">
        <v>818170</v>
      </c>
    </row>
    <row r="1484" spans="1:15" x14ac:dyDescent="0.2">
      <c r="A1484" s="36" t="s">
        <v>403</v>
      </c>
      <c r="B1484" s="37" t="s">
        <v>404</v>
      </c>
      <c r="C1484" s="37">
        <v>85</v>
      </c>
      <c r="D1484" s="37">
        <v>1077527</v>
      </c>
      <c r="E1484" s="37">
        <v>0</v>
      </c>
      <c r="F1484" s="37">
        <v>85</v>
      </c>
      <c r="G1484" s="37">
        <v>1077527</v>
      </c>
      <c r="H1484" s="37">
        <v>0</v>
      </c>
      <c r="I1484" s="37">
        <v>0</v>
      </c>
      <c r="J1484" s="37">
        <v>12676.788235294118</v>
      </c>
      <c r="K1484" s="37">
        <v>0</v>
      </c>
      <c r="L1484" s="37">
        <v>0</v>
      </c>
      <c r="M1484" s="37">
        <v>0</v>
      </c>
      <c r="N1484" s="37">
        <v>85</v>
      </c>
      <c r="O1484" s="37">
        <v>1077527</v>
      </c>
    </row>
    <row r="1485" spans="1:15" x14ac:dyDescent="0.2">
      <c r="A1485" s="36" t="s">
        <v>406</v>
      </c>
      <c r="B1485" s="37" t="s">
        <v>407</v>
      </c>
      <c r="C1485" s="37">
        <v>1</v>
      </c>
      <c r="D1485" s="37">
        <v>8181818</v>
      </c>
      <c r="E1485" s="37">
        <v>0</v>
      </c>
      <c r="F1485" s="37">
        <v>1</v>
      </c>
      <c r="G1485" s="37">
        <v>8181818</v>
      </c>
      <c r="H1485" s="37">
        <v>0</v>
      </c>
      <c r="I1485" s="37">
        <v>0</v>
      </c>
      <c r="J1485" s="37">
        <v>8181818</v>
      </c>
      <c r="K1485" s="37">
        <v>0</v>
      </c>
      <c r="L1485" s="37">
        <v>0</v>
      </c>
      <c r="M1485" s="37">
        <v>0</v>
      </c>
      <c r="N1485" s="37">
        <v>1</v>
      </c>
      <c r="O1485" s="37">
        <v>8181818</v>
      </c>
    </row>
    <row r="1486" spans="1:15" x14ac:dyDescent="0.2">
      <c r="A1486" s="36" t="s">
        <v>408</v>
      </c>
      <c r="B1486" s="37" t="s">
        <v>20</v>
      </c>
      <c r="C1486" s="37">
        <v>1</v>
      </c>
      <c r="D1486" s="37">
        <v>1250000</v>
      </c>
      <c r="E1486" s="37">
        <v>0</v>
      </c>
      <c r="F1486" s="37">
        <v>1</v>
      </c>
      <c r="G1486" s="37">
        <v>1250000</v>
      </c>
      <c r="H1486" s="37">
        <v>0</v>
      </c>
      <c r="I1486" s="37">
        <v>0</v>
      </c>
      <c r="J1486" s="37">
        <v>1250000</v>
      </c>
      <c r="K1486" s="37">
        <v>0</v>
      </c>
      <c r="L1486" s="37">
        <v>0</v>
      </c>
      <c r="M1486" s="37">
        <v>0</v>
      </c>
      <c r="N1486" s="37">
        <v>1</v>
      </c>
      <c r="O1486" s="37">
        <v>1250000</v>
      </c>
    </row>
    <row r="1487" spans="1:15" x14ac:dyDescent="0.2">
      <c r="A1487" s="36" t="s">
        <v>409</v>
      </c>
      <c r="B1487" s="37" t="s">
        <v>20</v>
      </c>
      <c r="C1487" s="37">
        <v>7</v>
      </c>
      <c r="D1487" s="37">
        <v>80090907</v>
      </c>
      <c r="E1487" s="37">
        <v>0</v>
      </c>
      <c r="F1487" s="37">
        <v>7</v>
      </c>
      <c r="G1487" s="37">
        <v>80090907</v>
      </c>
      <c r="H1487" s="37">
        <v>0</v>
      </c>
      <c r="I1487" s="37">
        <v>0</v>
      </c>
      <c r="J1487" s="37">
        <v>11441558.142857144</v>
      </c>
      <c r="K1487" s="37">
        <v>0</v>
      </c>
      <c r="L1487" s="37">
        <v>0</v>
      </c>
      <c r="M1487" s="37">
        <v>0</v>
      </c>
      <c r="N1487" s="37">
        <v>7</v>
      </c>
      <c r="O1487" s="37">
        <v>80090907</v>
      </c>
    </row>
    <row r="1488" spans="1:15" x14ac:dyDescent="0.2">
      <c r="A1488" s="36" t="s">
        <v>410</v>
      </c>
      <c r="B1488" s="37" t="s">
        <v>11</v>
      </c>
      <c r="C1488" s="37">
        <v>7</v>
      </c>
      <c r="D1488" s="37">
        <v>0</v>
      </c>
      <c r="E1488" s="37">
        <v>0</v>
      </c>
      <c r="F1488" s="37">
        <v>7</v>
      </c>
      <c r="G1488" s="37">
        <v>0</v>
      </c>
      <c r="H1488" s="37">
        <v>0</v>
      </c>
      <c r="I1488" s="37">
        <v>0</v>
      </c>
      <c r="J1488" s="37">
        <v>0</v>
      </c>
      <c r="K1488" s="37">
        <v>0</v>
      </c>
      <c r="L1488" s="37">
        <v>0</v>
      </c>
      <c r="M1488" s="37">
        <v>0</v>
      </c>
      <c r="N1488" s="37">
        <v>7</v>
      </c>
      <c r="O1488" s="37">
        <v>0</v>
      </c>
    </row>
    <row r="1489" spans="1:15" x14ac:dyDescent="0.2">
      <c r="A1489" s="36" t="s">
        <v>411</v>
      </c>
      <c r="B1489" s="37" t="s">
        <v>11</v>
      </c>
      <c r="C1489" s="37">
        <v>7</v>
      </c>
      <c r="D1489" s="37">
        <v>0</v>
      </c>
      <c r="E1489" s="37">
        <v>0</v>
      </c>
      <c r="F1489" s="37">
        <v>7</v>
      </c>
      <c r="G1489" s="37">
        <v>0</v>
      </c>
      <c r="H1489" s="37">
        <v>0</v>
      </c>
      <c r="I1489" s="37">
        <v>0</v>
      </c>
      <c r="J1489" s="37">
        <v>0</v>
      </c>
      <c r="K1489" s="37">
        <v>0</v>
      </c>
      <c r="L1489" s="37">
        <v>0</v>
      </c>
      <c r="M1489" s="37">
        <v>0</v>
      </c>
      <c r="N1489" s="37">
        <v>7</v>
      </c>
      <c r="O1489" s="37">
        <v>0</v>
      </c>
    </row>
    <row r="1490" spans="1:15" x14ac:dyDescent="0.2">
      <c r="A1490" s="36" t="s">
        <v>412</v>
      </c>
      <c r="B1490" s="37" t="s">
        <v>11</v>
      </c>
      <c r="C1490" s="37">
        <v>5</v>
      </c>
      <c r="D1490" s="37">
        <v>0</v>
      </c>
      <c r="E1490" s="37">
        <v>0</v>
      </c>
      <c r="F1490" s="37">
        <v>5</v>
      </c>
      <c r="G1490" s="37">
        <v>0</v>
      </c>
      <c r="H1490" s="37">
        <v>0</v>
      </c>
      <c r="I1490" s="37">
        <v>0</v>
      </c>
      <c r="J1490" s="37">
        <v>0</v>
      </c>
      <c r="K1490" s="37">
        <v>0</v>
      </c>
      <c r="L1490" s="37">
        <v>0</v>
      </c>
      <c r="M1490" s="37">
        <v>0</v>
      </c>
      <c r="N1490" s="37">
        <v>5</v>
      </c>
      <c r="O1490" s="37">
        <v>0</v>
      </c>
    </row>
    <row r="1491" spans="1:15" x14ac:dyDescent="0.2">
      <c r="A1491" s="36" t="s">
        <v>414</v>
      </c>
      <c r="B1491" s="37" t="s">
        <v>11</v>
      </c>
      <c r="C1491" s="37">
        <v>1</v>
      </c>
      <c r="D1491" s="37">
        <v>9909091</v>
      </c>
      <c r="E1491" s="37">
        <v>0</v>
      </c>
      <c r="F1491" s="37">
        <v>1</v>
      </c>
      <c r="G1491" s="37">
        <v>9909091</v>
      </c>
      <c r="H1491" s="37">
        <v>0</v>
      </c>
      <c r="I1491" s="37">
        <v>0</v>
      </c>
      <c r="J1491" s="37">
        <v>9909091</v>
      </c>
      <c r="K1491" s="37">
        <v>0</v>
      </c>
      <c r="L1491" s="37">
        <v>0</v>
      </c>
      <c r="M1491" s="37">
        <v>0</v>
      </c>
      <c r="N1491" s="37">
        <v>1</v>
      </c>
      <c r="O1491" s="37">
        <v>9909091</v>
      </c>
    </row>
    <row r="1492" spans="1:15" x14ac:dyDescent="0.2">
      <c r="A1492" s="36" t="s">
        <v>420</v>
      </c>
      <c r="B1492" s="37" t="s">
        <v>50</v>
      </c>
      <c r="C1492" s="37">
        <v>2</v>
      </c>
      <c r="D1492" s="37">
        <v>909090</v>
      </c>
      <c r="E1492" s="37">
        <v>0</v>
      </c>
      <c r="F1492" s="37">
        <v>2</v>
      </c>
      <c r="G1492" s="37">
        <v>909090</v>
      </c>
      <c r="H1492" s="37">
        <v>0</v>
      </c>
      <c r="I1492" s="37">
        <v>0</v>
      </c>
      <c r="J1492" s="37">
        <v>454545</v>
      </c>
      <c r="K1492" s="37">
        <v>0</v>
      </c>
      <c r="L1492" s="37">
        <v>0</v>
      </c>
      <c r="M1492" s="37">
        <v>0</v>
      </c>
      <c r="N1492" s="37">
        <v>2</v>
      </c>
      <c r="O1492" s="37">
        <v>909090</v>
      </c>
    </row>
    <row r="1493" spans="1:15" x14ac:dyDescent="0.2">
      <c r="A1493" s="36" t="s">
        <v>421</v>
      </c>
      <c r="B1493" s="37" t="s">
        <v>34</v>
      </c>
      <c r="C1493" s="37">
        <v>4</v>
      </c>
      <c r="D1493" s="37">
        <v>0</v>
      </c>
      <c r="E1493" s="37">
        <v>0</v>
      </c>
      <c r="F1493" s="37">
        <v>4</v>
      </c>
      <c r="G1493" s="37">
        <v>0</v>
      </c>
      <c r="H1493" s="37">
        <v>0</v>
      </c>
      <c r="I1493" s="37">
        <v>0</v>
      </c>
      <c r="J1493" s="37">
        <v>0</v>
      </c>
      <c r="K1493" s="37">
        <v>0</v>
      </c>
      <c r="L1493" s="37">
        <v>0</v>
      </c>
      <c r="M1493" s="37">
        <v>0</v>
      </c>
      <c r="N1493" s="37">
        <v>4</v>
      </c>
      <c r="O1493" s="37">
        <v>0</v>
      </c>
    </row>
    <row r="1494" spans="1:15" x14ac:dyDescent="0.2">
      <c r="A1494" s="36" t="s">
        <v>422</v>
      </c>
      <c r="B1494" s="37" t="s">
        <v>34</v>
      </c>
      <c r="C1494" s="37">
        <v>2</v>
      </c>
      <c r="D1494" s="37">
        <v>15090910</v>
      </c>
      <c r="E1494" s="37">
        <v>0</v>
      </c>
      <c r="F1494" s="37">
        <v>2</v>
      </c>
      <c r="G1494" s="37">
        <v>15090910</v>
      </c>
      <c r="H1494" s="37">
        <v>0</v>
      </c>
      <c r="I1494" s="37">
        <v>0</v>
      </c>
      <c r="J1494" s="37">
        <v>7545455</v>
      </c>
      <c r="K1494" s="37">
        <v>0</v>
      </c>
      <c r="L1494" s="37">
        <v>0</v>
      </c>
      <c r="M1494" s="37">
        <v>0</v>
      </c>
      <c r="N1494" s="37">
        <v>2</v>
      </c>
      <c r="O1494" s="37">
        <v>15090910</v>
      </c>
    </row>
    <row r="1495" spans="1:15" x14ac:dyDescent="0.2">
      <c r="A1495" s="36" t="s">
        <v>423</v>
      </c>
      <c r="B1495" s="37" t="s">
        <v>34</v>
      </c>
      <c r="C1495" s="37">
        <v>3</v>
      </c>
      <c r="D1495" s="37">
        <v>3354546</v>
      </c>
      <c r="E1495" s="37">
        <v>0</v>
      </c>
      <c r="F1495" s="37">
        <v>3</v>
      </c>
      <c r="G1495" s="37">
        <v>3354546</v>
      </c>
      <c r="H1495" s="37">
        <v>0</v>
      </c>
      <c r="I1495" s="37">
        <v>0</v>
      </c>
      <c r="J1495" s="37">
        <v>1118182</v>
      </c>
      <c r="K1495" s="37">
        <v>0</v>
      </c>
      <c r="L1495" s="37">
        <v>0</v>
      </c>
      <c r="M1495" s="37">
        <v>0</v>
      </c>
      <c r="N1495" s="37">
        <v>3</v>
      </c>
      <c r="O1495" s="37">
        <v>3354546</v>
      </c>
    </row>
    <row r="1496" spans="1:15" x14ac:dyDescent="0.2">
      <c r="A1496" s="36" t="s">
        <v>426</v>
      </c>
      <c r="B1496" s="37" t="s">
        <v>50</v>
      </c>
      <c r="C1496" s="37">
        <v>2</v>
      </c>
      <c r="D1496" s="37">
        <v>909090</v>
      </c>
      <c r="E1496" s="37">
        <v>0</v>
      </c>
      <c r="F1496" s="37">
        <v>2</v>
      </c>
      <c r="G1496" s="37">
        <v>909090</v>
      </c>
      <c r="H1496" s="37">
        <v>0</v>
      </c>
      <c r="I1496" s="37">
        <v>0</v>
      </c>
      <c r="J1496" s="37">
        <v>454545</v>
      </c>
      <c r="K1496" s="37">
        <v>0</v>
      </c>
      <c r="L1496" s="37">
        <v>0</v>
      </c>
      <c r="M1496" s="37">
        <v>0</v>
      </c>
      <c r="N1496" s="37">
        <v>2</v>
      </c>
      <c r="O1496" s="37">
        <v>909090</v>
      </c>
    </row>
    <row r="1497" spans="1:15" x14ac:dyDescent="0.2">
      <c r="A1497" s="36" t="s">
        <v>427</v>
      </c>
      <c r="B1497" s="37" t="s">
        <v>11</v>
      </c>
      <c r="C1497" s="37">
        <v>3</v>
      </c>
      <c r="D1497" s="37">
        <v>8581819</v>
      </c>
      <c r="E1497" s="37">
        <v>0</v>
      </c>
      <c r="F1497" s="37">
        <v>3</v>
      </c>
      <c r="G1497" s="37">
        <v>8581819</v>
      </c>
      <c r="H1497" s="37">
        <v>0</v>
      </c>
      <c r="I1497" s="37">
        <v>0</v>
      </c>
      <c r="J1497" s="37">
        <v>2860606.3333333335</v>
      </c>
      <c r="K1497" s="37">
        <v>0</v>
      </c>
      <c r="L1497" s="37">
        <v>0</v>
      </c>
      <c r="M1497" s="37">
        <v>0</v>
      </c>
      <c r="N1497" s="37">
        <v>3</v>
      </c>
      <c r="O1497" s="37">
        <v>8581819</v>
      </c>
    </row>
    <row r="1498" spans="1:15" x14ac:dyDescent="0.2">
      <c r="A1498" s="36" t="s">
        <v>428</v>
      </c>
      <c r="B1498" s="37" t="s">
        <v>11</v>
      </c>
      <c r="C1498" s="37">
        <v>1</v>
      </c>
      <c r="D1498" s="37">
        <v>2418182</v>
      </c>
      <c r="E1498" s="37">
        <v>0</v>
      </c>
      <c r="F1498" s="37">
        <v>1</v>
      </c>
      <c r="G1498" s="37">
        <v>2418182</v>
      </c>
      <c r="H1498" s="37">
        <v>0</v>
      </c>
      <c r="I1498" s="37">
        <v>0</v>
      </c>
      <c r="J1498" s="37">
        <v>2418182</v>
      </c>
      <c r="K1498" s="37">
        <v>0</v>
      </c>
      <c r="L1498" s="37">
        <v>0</v>
      </c>
      <c r="M1498" s="37">
        <v>0</v>
      </c>
      <c r="N1498" s="37">
        <v>1</v>
      </c>
      <c r="O1498" s="37">
        <v>2418182</v>
      </c>
    </row>
    <row r="1499" spans="1:15" x14ac:dyDescent="0.2">
      <c r="A1499" s="36" t="s">
        <v>429</v>
      </c>
      <c r="B1499" s="37" t="s">
        <v>11</v>
      </c>
      <c r="C1499" s="37">
        <v>6</v>
      </c>
      <c r="D1499" s="37">
        <v>12981816</v>
      </c>
      <c r="E1499" s="37">
        <v>0</v>
      </c>
      <c r="F1499" s="37">
        <v>6</v>
      </c>
      <c r="G1499" s="37">
        <v>12981816</v>
      </c>
      <c r="H1499" s="37">
        <v>0</v>
      </c>
      <c r="I1499" s="37">
        <v>0</v>
      </c>
      <c r="J1499" s="37">
        <v>2163636</v>
      </c>
      <c r="K1499" s="37">
        <v>0</v>
      </c>
      <c r="L1499" s="37">
        <v>0</v>
      </c>
      <c r="M1499" s="37">
        <v>0</v>
      </c>
      <c r="N1499" s="37">
        <v>6</v>
      </c>
      <c r="O1499" s="37">
        <v>12981816</v>
      </c>
    </row>
    <row r="1500" spans="1:15" x14ac:dyDescent="0.2">
      <c r="A1500" s="36" t="s">
        <v>430</v>
      </c>
      <c r="B1500" s="37" t="s">
        <v>11</v>
      </c>
      <c r="C1500" s="37">
        <v>1</v>
      </c>
      <c r="D1500" s="37">
        <v>2109091</v>
      </c>
      <c r="E1500" s="37">
        <v>0</v>
      </c>
      <c r="F1500" s="37">
        <v>1</v>
      </c>
      <c r="G1500" s="37">
        <v>2109091</v>
      </c>
      <c r="H1500" s="37">
        <v>0</v>
      </c>
      <c r="I1500" s="37">
        <v>0</v>
      </c>
      <c r="J1500" s="37">
        <v>2109091</v>
      </c>
      <c r="K1500" s="37">
        <v>0</v>
      </c>
      <c r="L1500" s="37">
        <v>0</v>
      </c>
      <c r="M1500" s="37">
        <v>0</v>
      </c>
      <c r="N1500" s="37">
        <v>1</v>
      </c>
      <c r="O1500" s="37">
        <v>2109091</v>
      </c>
    </row>
    <row r="1501" spans="1:15" x14ac:dyDescent="0.2">
      <c r="A1501" s="36" t="s">
        <v>431</v>
      </c>
      <c r="B1501" s="37" t="s">
        <v>20</v>
      </c>
      <c r="C1501" s="37">
        <v>8</v>
      </c>
      <c r="D1501" s="37">
        <v>16218176</v>
      </c>
      <c r="E1501" s="37">
        <v>0</v>
      </c>
      <c r="F1501" s="37">
        <v>8</v>
      </c>
      <c r="G1501" s="37">
        <v>16218176</v>
      </c>
      <c r="H1501" s="37">
        <v>0</v>
      </c>
      <c r="I1501" s="37">
        <v>0</v>
      </c>
      <c r="J1501" s="37">
        <v>2027272</v>
      </c>
      <c r="K1501" s="37">
        <v>0</v>
      </c>
      <c r="L1501" s="37">
        <v>0</v>
      </c>
      <c r="M1501" s="37">
        <v>0</v>
      </c>
      <c r="N1501" s="37">
        <v>8</v>
      </c>
      <c r="O1501" s="37">
        <v>16218176</v>
      </c>
    </row>
    <row r="1502" spans="1:15" x14ac:dyDescent="0.2">
      <c r="A1502" s="36" t="s">
        <v>433</v>
      </c>
      <c r="B1502" s="37" t="s">
        <v>11</v>
      </c>
      <c r="C1502" s="37">
        <v>10</v>
      </c>
      <c r="D1502" s="37">
        <v>5090900</v>
      </c>
      <c r="E1502" s="37">
        <v>0</v>
      </c>
      <c r="F1502" s="37">
        <v>10</v>
      </c>
      <c r="G1502" s="37">
        <v>5090900</v>
      </c>
      <c r="H1502" s="37">
        <v>0</v>
      </c>
      <c r="I1502" s="37">
        <v>0</v>
      </c>
      <c r="J1502" s="37">
        <v>509090</v>
      </c>
      <c r="K1502" s="37">
        <v>0</v>
      </c>
      <c r="L1502" s="37">
        <v>0</v>
      </c>
      <c r="M1502" s="37">
        <v>0</v>
      </c>
      <c r="N1502" s="37">
        <v>10</v>
      </c>
      <c r="O1502" s="37">
        <v>5090900</v>
      </c>
    </row>
    <row r="1503" spans="1:15" x14ac:dyDescent="0.2">
      <c r="A1503" s="36" t="s">
        <v>434</v>
      </c>
      <c r="B1503" s="37" t="s">
        <v>11</v>
      </c>
      <c r="C1503" s="37">
        <v>2</v>
      </c>
      <c r="D1503" s="37">
        <v>10454544</v>
      </c>
      <c r="E1503" s="37">
        <v>0</v>
      </c>
      <c r="F1503" s="37">
        <v>2</v>
      </c>
      <c r="G1503" s="37">
        <v>10454544</v>
      </c>
      <c r="H1503" s="37">
        <v>0</v>
      </c>
      <c r="I1503" s="37">
        <v>0</v>
      </c>
      <c r="J1503" s="37">
        <v>5227272</v>
      </c>
      <c r="K1503" s="37">
        <v>0</v>
      </c>
      <c r="L1503" s="37">
        <v>0</v>
      </c>
      <c r="M1503" s="37">
        <v>0</v>
      </c>
      <c r="N1503" s="37">
        <v>2</v>
      </c>
      <c r="O1503" s="37">
        <v>10454544</v>
      </c>
    </row>
    <row r="1504" spans="1:15" x14ac:dyDescent="0.2">
      <c r="A1504" s="36" t="s">
        <v>436</v>
      </c>
      <c r="B1504" s="37" t="s">
        <v>11</v>
      </c>
      <c r="C1504" s="37">
        <v>10</v>
      </c>
      <c r="D1504" s="37">
        <v>4940910</v>
      </c>
      <c r="E1504" s="37">
        <v>0</v>
      </c>
      <c r="F1504" s="37">
        <v>10</v>
      </c>
      <c r="G1504" s="37">
        <v>4940910</v>
      </c>
      <c r="H1504" s="37">
        <v>0</v>
      </c>
      <c r="I1504" s="37">
        <v>0</v>
      </c>
      <c r="J1504" s="37">
        <v>494091</v>
      </c>
      <c r="K1504" s="37">
        <v>0</v>
      </c>
      <c r="L1504" s="37">
        <v>0</v>
      </c>
      <c r="M1504" s="37">
        <v>0</v>
      </c>
      <c r="N1504" s="37">
        <v>10</v>
      </c>
      <c r="O1504" s="37">
        <v>4940910</v>
      </c>
    </row>
    <row r="1505" spans="1:15" x14ac:dyDescent="0.2">
      <c r="A1505" s="36" t="s">
        <v>437</v>
      </c>
      <c r="B1505" s="37" t="s">
        <v>11</v>
      </c>
      <c r="C1505" s="37">
        <v>5</v>
      </c>
      <c r="D1505" s="37">
        <v>1068180</v>
      </c>
      <c r="E1505" s="37">
        <v>0</v>
      </c>
      <c r="F1505" s="37">
        <v>5</v>
      </c>
      <c r="G1505" s="37">
        <v>1068180</v>
      </c>
      <c r="H1505" s="37">
        <v>0</v>
      </c>
      <c r="I1505" s="37">
        <v>0</v>
      </c>
      <c r="J1505" s="37">
        <v>213636</v>
      </c>
      <c r="K1505" s="37">
        <v>0</v>
      </c>
      <c r="L1505" s="37">
        <v>0</v>
      </c>
      <c r="M1505" s="37">
        <v>0</v>
      </c>
      <c r="N1505" s="37">
        <v>5</v>
      </c>
      <c r="O1505" s="37">
        <v>1068180</v>
      </c>
    </row>
    <row r="1506" spans="1:15" x14ac:dyDescent="0.2">
      <c r="A1506" s="36" t="s">
        <v>441</v>
      </c>
      <c r="B1506" s="37" t="s">
        <v>11</v>
      </c>
      <c r="C1506" s="37">
        <v>3</v>
      </c>
      <c r="D1506" s="37">
        <v>1465200</v>
      </c>
      <c r="E1506" s="37">
        <v>0</v>
      </c>
      <c r="F1506" s="37">
        <v>3</v>
      </c>
      <c r="G1506" s="37">
        <v>1465200</v>
      </c>
      <c r="H1506" s="37">
        <v>0</v>
      </c>
      <c r="I1506" s="37">
        <v>0</v>
      </c>
      <c r="J1506" s="37">
        <v>488400</v>
      </c>
      <c r="K1506" s="37">
        <v>0</v>
      </c>
      <c r="L1506" s="37">
        <v>0</v>
      </c>
      <c r="M1506" s="37">
        <v>0</v>
      </c>
      <c r="N1506" s="37">
        <v>3</v>
      </c>
      <c r="O1506" s="37">
        <v>1465200</v>
      </c>
    </row>
    <row r="1507" spans="1:15" x14ac:dyDescent="0.2">
      <c r="A1507" s="36" t="s">
        <v>442</v>
      </c>
      <c r="B1507" s="37" t="s">
        <v>11</v>
      </c>
      <c r="C1507" s="37">
        <v>2</v>
      </c>
      <c r="D1507" s="37">
        <v>1073000</v>
      </c>
      <c r="E1507" s="37">
        <v>0</v>
      </c>
      <c r="F1507" s="37">
        <v>2</v>
      </c>
      <c r="G1507" s="37">
        <v>1073000</v>
      </c>
      <c r="H1507" s="37">
        <v>0</v>
      </c>
      <c r="I1507" s="37">
        <v>0</v>
      </c>
      <c r="J1507" s="37">
        <v>536500</v>
      </c>
      <c r="K1507" s="37">
        <v>0</v>
      </c>
      <c r="L1507" s="37">
        <v>0</v>
      </c>
      <c r="M1507" s="37">
        <v>0</v>
      </c>
      <c r="N1507" s="37">
        <v>2</v>
      </c>
      <c r="O1507" s="37">
        <v>1073000</v>
      </c>
    </row>
    <row r="1508" spans="1:15" x14ac:dyDescent="0.2">
      <c r="A1508" s="36" t="s">
        <v>443</v>
      </c>
      <c r="B1508" s="37" t="s">
        <v>11</v>
      </c>
      <c r="C1508" s="37">
        <v>2</v>
      </c>
      <c r="D1508" s="37">
        <v>8088200</v>
      </c>
      <c r="E1508" s="37">
        <v>0</v>
      </c>
      <c r="F1508" s="37">
        <v>2</v>
      </c>
      <c r="G1508" s="37">
        <v>8088200</v>
      </c>
      <c r="H1508" s="37">
        <v>0</v>
      </c>
      <c r="I1508" s="37">
        <v>0</v>
      </c>
      <c r="J1508" s="37">
        <v>4044100</v>
      </c>
      <c r="K1508" s="37">
        <v>0</v>
      </c>
      <c r="L1508" s="37">
        <v>0</v>
      </c>
      <c r="M1508" s="37">
        <v>0</v>
      </c>
      <c r="N1508" s="37">
        <v>2</v>
      </c>
      <c r="O1508" s="37">
        <v>8088200</v>
      </c>
    </row>
    <row r="1509" spans="1:15" x14ac:dyDescent="0.2">
      <c r="A1509" s="36" t="s">
        <v>444</v>
      </c>
      <c r="B1509" s="37" t="s">
        <v>11</v>
      </c>
      <c r="C1509" s="37">
        <v>10</v>
      </c>
      <c r="D1509" s="37">
        <v>5910000</v>
      </c>
      <c r="E1509" s="37">
        <v>0</v>
      </c>
      <c r="F1509" s="37">
        <v>10</v>
      </c>
      <c r="G1509" s="37">
        <v>5910000</v>
      </c>
      <c r="H1509" s="37">
        <v>0</v>
      </c>
      <c r="I1509" s="37">
        <v>0</v>
      </c>
      <c r="J1509" s="37">
        <v>591000</v>
      </c>
      <c r="K1509" s="37">
        <v>0</v>
      </c>
      <c r="L1509" s="37">
        <v>0</v>
      </c>
      <c r="M1509" s="37">
        <v>0</v>
      </c>
      <c r="N1509" s="37">
        <v>10</v>
      </c>
      <c r="O1509" s="37">
        <v>5910000</v>
      </c>
    </row>
    <row r="1510" spans="1:15" x14ac:dyDescent="0.2">
      <c r="A1510" s="36" t="s">
        <v>445</v>
      </c>
      <c r="B1510" s="37" t="s">
        <v>20</v>
      </c>
      <c r="C1510" s="37">
        <v>2</v>
      </c>
      <c r="D1510" s="37">
        <v>592000</v>
      </c>
      <c r="E1510" s="37">
        <v>0</v>
      </c>
      <c r="F1510" s="37">
        <v>2</v>
      </c>
      <c r="G1510" s="37">
        <v>592000</v>
      </c>
      <c r="H1510" s="37">
        <v>0</v>
      </c>
      <c r="I1510" s="37">
        <v>0</v>
      </c>
      <c r="J1510" s="37">
        <v>296000</v>
      </c>
      <c r="K1510" s="37">
        <v>0</v>
      </c>
      <c r="L1510" s="37">
        <v>0</v>
      </c>
      <c r="M1510" s="37">
        <v>0</v>
      </c>
      <c r="N1510" s="37">
        <v>2</v>
      </c>
      <c r="O1510" s="37">
        <v>592000</v>
      </c>
    </row>
    <row r="1511" spans="1:15" x14ac:dyDescent="0.2">
      <c r="A1511" s="36" t="s">
        <v>446</v>
      </c>
      <c r="B1511" s="37" t="s">
        <v>34</v>
      </c>
      <c r="C1511" s="37">
        <v>40</v>
      </c>
      <c r="D1511" s="37">
        <v>17454560</v>
      </c>
      <c r="E1511" s="37">
        <v>0</v>
      </c>
      <c r="F1511" s="37">
        <v>40</v>
      </c>
      <c r="G1511" s="37">
        <v>17454560</v>
      </c>
      <c r="H1511" s="37">
        <v>0</v>
      </c>
      <c r="I1511" s="37">
        <v>0</v>
      </c>
      <c r="J1511" s="37">
        <v>436364</v>
      </c>
      <c r="K1511" s="37">
        <v>0</v>
      </c>
      <c r="L1511" s="37">
        <v>0</v>
      </c>
      <c r="M1511" s="37">
        <v>0</v>
      </c>
      <c r="N1511" s="37">
        <v>40</v>
      </c>
      <c r="O1511" s="37">
        <v>17454560</v>
      </c>
    </row>
    <row r="1512" spans="1:15" x14ac:dyDescent="0.2">
      <c r="A1512" s="36" t="s">
        <v>450</v>
      </c>
      <c r="B1512" s="37" t="s">
        <v>141</v>
      </c>
      <c r="C1512" s="37">
        <v>64</v>
      </c>
      <c r="D1512" s="37">
        <v>7040000</v>
      </c>
      <c r="E1512" s="37">
        <v>0</v>
      </c>
      <c r="F1512" s="37">
        <v>64</v>
      </c>
      <c r="G1512" s="37">
        <v>7040000</v>
      </c>
      <c r="H1512" s="37">
        <v>0</v>
      </c>
      <c r="I1512" s="37">
        <v>0</v>
      </c>
      <c r="J1512" s="37">
        <v>110000</v>
      </c>
      <c r="K1512" s="37">
        <v>0</v>
      </c>
      <c r="L1512" s="37">
        <v>0</v>
      </c>
      <c r="M1512" s="37">
        <v>0</v>
      </c>
      <c r="N1512" s="37">
        <v>64</v>
      </c>
      <c r="O1512" s="37">
        <v>7040000</v>
      </c>
    </row>
    <row r="1513" spans="1:15" x14ac:dyDescent="0.2">
      <c r="A1513" s="36" t="s">
        <v>456</v>
      </c>
      <c r="B1513" s="37" t="s">
        <v>11</v>
      </c>
      <c r="C1513" s="37">
        <v>1</v>
      </c>
      <c r="D1513" s="37">
        <v>200000</v>
      </c>
      <c r="E1513" s="37">
        <v>0</v>
      </c>
      <c r="F1513" s="37">
        <v>1</v>
      </c>
      <c r="G1513" s="37">
        <v>200000</v>
      </c>
      <c r="H1513" s="37">
        <v>0</v>
      </c>
      <c r="I1513" s="37">
        <v>0</v>
      </c>
      <c r="J1513" s="37">
        <v>200000</v>
      </c>
      <c r="K1513" s="37">
        <v>0</v>
      </c>
      <c r="L1513" s="37">
        <v>0</v>
      </c>
      <c r="M1513" s="37">
        <v>0</v>
      </c>
      <c r="N1513" s="37">
        <v>1</v>
      </c>
      <c r="O1513" s="37">
        <v>200000</v>
      </c>
    </row>
    <row r="1514" spans="1:15" x14ac:dyDescent="0.2">
      <c r="A1514" s="36" t="s">
        <v>459</v>
      </c>
      <c r="B1514" s="37" t="s">
        <v>460</v>
      </c>
      <c r="C1514" s="37">
        <v>1</v>
      </c>
      <c r="D1514" s="37">
        <v>454545</v>
      </c>
      <c r="E1514" s="37">
        <v>0</v>
      </c>
      <c r="F1514" s="37">
        <v>1</v>
      </c>
      <c r="G1514" s="37">
        <v>454545</v>
      </c>
      <c r="H1514" s="37">
        <v>0</v>
      </c>
      <c r="I1514" s="37">
        <v>0</v>
      </c>
      <c r="J1514" s="37">
        <v>454545</v>
      </c>
      <c r="K1514" s="37">
        <v>0</v>
      </c>
      <c r="L1514" s="37">
        <v>0</v>
      </c>
      <c r="M1514" s="37">
        <v>0</v>
      </c>
      <c r="N1514" s="37">
        <v>1</v>
      </c>
      <c r="O1514" s="37">
        <v>454545</v>
      </c>
    </row>
    <row r="1515" spans="1:15" x14ac:dyDescent="0.2">
      <c r="A1515" s="36" t="s">
        <v>461</v>
      </c>
      <c r="B1515" s="37" t="s">
        <v>34</v>
      </c>
      <c r="C1515" s="37">
        <v>5</v>
      </c>
      <c r="D1515" s="37">
        <v>2681820</v>
      </c>
      <c r="E1515" s="37">
        <v>0</v>
      </c>
      <c r="F1515" s="37">
        <v>5</v>
      </c>
      <c r="G1515" s="37">
        <v>2681820</v>
      </c>
      <c r="H1515" s="37">
        <v>0</v>
      </c>
      <c r="I1515" s="37">
        <v>0</v>
      </c>
      <c r="J1515" s="37">
        <v>536364</v>
      </c>
      <c r="K1515" s="37">
        <v>0</v>
      </c>
      <c r="L1515" s="37">
        <v>0</v>
      </c>
      <c r="M1515" s="37">
        <v>0</v>
      </c>
      <c r="N1515" s="37">
        <v>5</v>
      </c>
      <c r="O1515" s="37">
        <v>2681820</v>
      </c>
    </row>
    <row r="1516" spans="1:15" x14ac:dyDescent="0.2">
      <c r="A1516" s="36" t="s">
        <v>462</v>
      </c>
      <c r="B1516" s="37" t="s">
        <v>34</v>
      </c>
      <c r="C1516" s="37">
        <v>5</v>
      </c>
      <c r="D1516" s="37">
        <v>3272725</v>
      </c>
      <c r="E1516" s="37">
        <v>0</v>
      </c>
      <c r="F1516" s="37">
        <v>5</v>
      </c>
      <c r="G1516" s="37">
        <v>3272725</v>
      </c>
      <c r="H1516" s="37">
        <v>0</v>
      </c>
      <c r="I1516" s="37">
        <v>0</v>
      </c>
      <c r="J1516" s="37">
        <v>654545</v>
      </c>
      <c r="K1516" s="37">
        <v>0</v>
      </c>
      <c r="L1516" s="37">
        <v>0</v>
      </c>
      <c r="M1516" s="37">
        <v>0</v>
      </c>
      <c r="N1516" s="37">
        <v>5</v>
      </c>
      <c r="O1516" s="37">
        <v>3272725</v>
      </c>
    </row>
    <row r="1517" spans="1:15" x14ac:dyDescent="0.2">
      <c r="A1517" s="36" t="s">
        <v>463</v>
      </c>
      <c r="B1517" s="37" t="s">
        <v>34</v>
      </c>
      <c r="C1517" s="37">
        <v>1</v>
      </c>
      <c r="D1517" s="37">
        <v>827273</v>
      </c>
      <c r="E1517" s="37">
        <v>0</v>
      </c>
      <c r="F1517" s="37">
        <v>1</v>
      </c>
      <c r="G1517" s="37">
        <v>827273</v>
      </c>
      <c r="H1517" s="37">
        <v>0</v>
      </c>
      <c r="I1517" s="37">
        <v>0</v>
      </c>
      <c r="J1517" s="37">
        <v>827273</v>
      </c>
      <c r="K1517" s="37">
        <v>0</v>
      </c>
      <c r="L1517" s="37">
        <v>0</v>
      </c>
      <c r="M1517" s="37">
        <v>0</v>
      </c>
      <c r="N1517" s="37">
        <v>1</v>
      </c>
      <c r="O1517" s="37">
        <v>827273</v>
      </c>
    </row>
    <row r="1518" spans="1:15" x14ac:dyDescent="0.2">
      <c r="A1518" s="36" t="s">
        <v>464</v>
      </c>
      <c r="B1518" s="37" t="s">
        <v>34</v>
      </c>
      <c r="C1518" s="37">
        <v>24</v>
      </c>
      <c r="D1518" s="37">
        <v>7818176</v>
      </c>
      <c r="E1518" s="37">
        <v>0</v>
      </c>
      <c r="F1518" s="37">
        <v>24</v>
      </c>
      <c r="G1518" s="37">
        <v>7818176</v>
      </c>
      <c r="H1518" s="37">
        <v>0</v>
      </c>
      <c r="I1518" s="37">
        <v>0</v>
      </c>
      <c r="J1518" s="37">
        <v>325757.33333333331</v>
      </c>
      <c r="K1518" s="37">
        <v>0</v>
      </c>
      <c r="L1518" s="37">
        <v>0</v>
      </c>
      <c r="M1518" s="37">
        <v>0</v>
      </c>
      <c r="N1518" s="37">
        <v>24</v>
      </c>
      <c r="O1518" s="37">
        <v>7818176</v>
      </c>
    </row>
    <row r="1519" spans="1:15" x14ac:dyDescent="0.2">
      <c r="A1519" s="36" t="s">
        <v>465</v>
      </c>
      <c r="B1519" s="37" t="s">
        <v>34</v>
      </c>
      <c r="C1519" s="37">
        <v>6</v>
      </c>
      <c r="D1519" s="37">
        <v>1954544</v>
      </c>
      <c r="E1519" s="37">
        <v>0</v>
      </c>
      <c r="F1519" s="37">
        <v>6</v>
      </c>
      <c r="G1519" s="37">
        <v>1954544</v>
      </c>
      <c r="H1519" s="37">
        <v>0</v>
      </c>
      <c r="I1519" s="37">
        <v>0</v>
      </c>
      <c r="J1519" s="37">
        <v>325757.33333333331</v>
      </c>
      <c r="K1519" s="37">
        <v>0</v>
      </c>
      <c r="L1519" s="37">
        <v>0</v>
      </c>
      <c r="M1519" s="37">
        <v>0</v>
      </c>
      <c r="N1519" s="37">
        <v>6</v>
      </c>
      <c r="O1519" s="37">
        <v>1954544</v>
      </c>
    </row>
    <row r="1520" spans="1:15" x14ac:dyDescent="0.2">
      <c r="A1520" s="36" t="s">
        <v>466</v>
      </c>
      <c r="B1520" s="37" t="s">
        <v>34</v>
      </c>
      <c r="C1520" s="37">
        <v>2</v>
      </c>
      <c r="D1520" s="37">
        <v>1490908</v>
      </c>
      <c r="E1520" s="37">
        <v>0</v>
      </c>
      <c r="F1520" s="37">
        <v>2</v>
      </c>
      <c r="G1520" s="37">
        <v>1490908</v>
      </c>
      <c r="H1520" s="37">
        <v>0</v>
      </c>
      <c r="I1520" s="37">
        <v>0</v>
      </c>
      <c r="J1520" s="37">
        <v>745454</v>
      </c>
      <c r="K1520" s="37">
        <v>0</v>
      </c>
      <c r="L1520" s="37">
        <v>0</v>
      </c>
      <c r="M1520" s="37">
        <v>0</v>
      </c>
      <c r="N1520" s="37">
        <v>2</v>
      </c>
      <c r="O1520" s="37">
        <v>1490908</v>
      </c>
    </row>
    <row r="1521" spans="1:15" x14ac:dyDescent="0.2">
      <c r="A1521" s="36" t="s">
        <v>469</v>
      </c>
      <c r="B1521" s="37" t="s">
        <v>11</v>
      </c>
      <c r="C1521" s="37">
        <v>11</v>
      </c>
      <c r="D1521" s="37">
        <v>3400000</v>
      </c>
      <c r="E1521" s="37">
        <v>0</v>
      </c>
      <c r="F1521" s="37">
        <v>11</v>
      </c>
      <c r="G1521" s="37">
        <v>3400000</v>
      </c>
      <c r="H1521" s="37">
        <v>0</v>
      </c>
      <c r="I1521" s="37">
        <v>0</v>
      </c>
      <c r="J1521" s="37">
        <v>309090.90909090912</v>
      </c>
      <c r="K1521" s="37">
        <v>0</v>
      </c>
      <c r="L1521" s="37">
        <v>0</v>
      </c>
      <c r="M1521" s="37">
        <v>0</v>
      </c>
      <c r="N1521" s="37">
        <v>11</v>
      </c>
      <c r="O1521" s="37">
        <v>3400000</v>
      </c>
    </row>
    <row r="1522" spans="1:15" x14ac:dyDescent="0.2">
      <c r="A1522" s="36" t="s">
        <v>470</v>
      </c>
      <c r="B1522" s="37" t="s">
        <v>11</v>
      </c>
      <c r="C1522" s="37">
        <v>4</v>
      </c>
      <c r="D1522" s="37">
        <v>1400000</v>
      </c>
      <c r="E1522" s="37">
        <v>0</v>
      </c>
      <c r="F1522" s="37">
        <v>4</v>
      </c>
      <c r="G1522" s="37">
        <v>1400000</v>
      </c>
      <c r="H1522" s="37">
        <v>0</v>
      </c>
      <c r="I1522" s="37">
        <v>0</v>
      </c>
      <c r="J1522" s="37">
        <v>350000</v>
      </c>
      <c r="K1522" s="37">
        <v>0</v>
      </c>
      <c r="L1522" s="37">
        <v>0</v>
      </c>
      <c r="M1522" s="37">
        <v>0</v>
      </c>
      <c r="N1522" s="37">
        <v>4</v>
      </c>
      <c r="O1522" s="37">
        <v>1400000</v>
      </c>
    </row>
    <row r="1523" spans="1:15" x14ac:dyDescent="0.2">
      <c r="A1523" s="36" t="s">
        <v>471</v>
      </c>
      <c r="B1523" s="37" t="s">
        <v>11</v>
      </c>
      <c r="C1523" s="37">
        <v>14</v>
      </c>
      <c r="D1523" s="37">
        <v>5320000</v>
      </c>
      <c r="E1523" s="37">
        <v>0</v>
      </c>
      <c r="F1523" s="37">
        <v>14</v>
      </c>
      <c r="G1523" s="37">
        <v>5320000</v>
      </c>
      <c r="H1523" s="37">
        <v>0</v>
      </c>
      <c r="I1523" s="37">
        <v>0</v>
      </c>
      <c r="J1523" s="37">
        <v>380000</v>
      </c>
      <c r="K1523" s="37">
        <v>0</v>
      </c>
      <c r="L1523" s="37">
        <v>0</v>
      </c>
      <c r="M1523" s="37">
        <v>0</v>
      </c>
      <c r="N1523" s="37">
        <v>14</v>
      </c>
      <c r="O1523" s="37">
        <v>5320000</v>
      </c>
    </row>
    <row r="1524" spans="1:15" x14ac:dyDescent="0.2">
      <c r="A1524" s="36" t="s">
        <v>472</v>
      </c>
      <c r="B1524" s="37" t="s">
        <v>11</v>
      </c>
      <c r="C1524" s="37">
        <v>15</v>
      </c>
      <c r="D1524" s="37">
        <v>6300000</v>
      </c>
      <c r="E1524" s="37">
        <v>0</v>
      </c>
      <c r="F1524" s="37">
        <v>15</v>
      </c>
      <c r="G1524" s="37">
        <v>6300000</v>
      </c>
      <c r="H1524" s="37">
        <v>0</v>
      </c>
      <c r="I1524" s="37">
        <v>0</v>
      </c>
      <c r="J1524" s="37">
        <v>420000</v>
      </c>
      <c r="K1524" s="37">
        <v>0</v>
      </c>
      <c r="L1524" s="37">
        <v>0</v>
      </c>
      <c r="M1524" s="37">
        <v>0</v>
      </c>
      <c r="N1524" s="37">
        <v>15</v>
      </c>
      <c r="O1524" s="37">
        <v>6300000</v>
      </c>
    </row>
    <row r="1525" spans="1:15" x14ac:dyDescent="0.2">
      <c r="A1525" s="36" t="s">
        <v>473</v>
      </c>
      <c r="B1525" s="37" t="s">
        <v>34</v>
      </c>
      <c r="C1525" s="37">
        <v>2</v>
      </c>
      <c r="D1525" s="37">
        <v>2509091</v>
      </c>
      <c r="E1525" s="37">
        <v>0</v>
      </c>
      <c r="F1525" s="37">
        <v>2</v>
      </c>
      <c r="G1525" s="37">
        <v>2509091</v>
      </c>
      <c r="H1525" s="37">
        <v>0</v>
      </c>
      <c r="I1525" s="37">
        <v>0</v>
      </c>
      <c r="J1525" s="37">
        <v>1254545.5</v>
      </c>
      <c r="K1525" s="37">
        <v>0</v>
      </c>
      <c r="L1525" s="37">
        <v>0</v>
      </c>
      <c r="M1525" s="37">
        <v>0</v>
      </c>
      <c r="N1525" s="37">
        <v>2</v>
      </c>
      <c r="O1525" s="37">
        <v>2509091</v>
      </c>
    </row>
    <row r="1526" spans="1:15" x14ac:dyDescent="0.2">
      <c r="A1526" s="36" t="s">
        <v>474</v>
      </c>
      <c r="B1526" s="37" t="s">
        <v>141</v>
      </c>
      <c r="C1526" s="37">
        <v>2</v>
      </c>
      <c r="D1526" s="37">
        <v>600000</v>
      </c>
      <c r="E1526" s="37">
        <v>0</v>
      </c>
      <c r="F1526" s="37">
        <v>2</v>
      </c>
      <c r="G1526" s="37">
        <v>600000</v>
      </c>
      <c r="H1526" s="37">
        <v>0</v>
      </c>
      <c r="I1526" s="37">
        <v>0</v>
      </c>
      <c r="J1526" s="37">
        <v>300000</v>
      </c>
      <c r="K1526" s="37">
        <v>0</v>
      </c>
      <c r="L1526" s="37">
        <v>0</v>
      </c>
      <c r="M1526" s="37">
        <v>0</v>
      </c>
      <c r="N1526" s="37">
        <v>2</v>
      </c>
      <c r="O1526" s="37">
        <v>600000</v>
      </c>
    </row>
    <row r="1527" spans="1:15" x14ac:dyDescent="0.2">
      <c r="A1527" s="36" t="s">
        <v>475</v>
      </c>
      <c r="B1527" s="37" t="s">
        <v>141</v>
      </c>
      <c r="C1527" s="37">
        <v>2</v>
      </c>
      <c r="D1527" s="37">
        <v>520000</v>
      </c>
      <c r="E1527" s="37">
        <v>0</v>
      </c>
      <c r="F1527" s="37">
        <v>2</v>
      </c>
      <c r="G1527" s="37">
        <v>520000</v>
      </c>
      <c r="H1527" s="37">
        <v>0</v>
      </c>
      <c r="I1527" s="37">
        <v>0</v>
      </c>
      <c r="J1527" s="37">
        <v>260000</v>
      </c>
      <c r="K1527" s="37">
        <v>0</v>
      </c>
      <c r="L1527" s="37">
        <v>0</v>
      </c>
      <c r="M1527" s="37">
        <v>0</v>
      </c>
      <c r="N1527" s="37">
        <v>2</v>
      </c>
      <c r="O1527" s="37">
        <v>520000</v>
      </c>
    </row>
    <row r="1528" spans="1:15" x14ac:dyDescent="0.2">
      <c r="A1528" s="36" t="s">
        <v>476</v>
      </c>
      <c r="B1528" s="37" t="s">
        <v>141</v>
      </c>
      <c r="C1528" s="37">
        <v>1</v>
      </c>
      <c r="D1528" s="37">
        <v>185000</v>
      </c>
      <c r="E1528" s="37">
        <v>0</v>
      </c>
      <c r="F1528" s="37">
        <v>1</v>
      </c>
      <c r="G1528" s="37">
        <v>185000</v>
      </c>
      <c r="H1528" s="37">
        <v>0</v>
      </c>
      <c r="I1528" s="37">
        <v>0</v>
      </c>
      <c r="J1528" s="37">
        <v>185000</v>
      </c>
      <c r="K1528" s="37">
        <v>0</v>
      </c>
      <c r="L1528" s="37">
        <v>0</v>
      </c>
      <c r="M1528" s="37">
        <v>0</v>
      </c>
      <c r="N1528" s="37">
        <v>1</v>
      </c>
      <c r="O1528" s="37">
        <v>185000</v>
      </c>
    </row>
    <row r="1529" spans="1:15" x14ac:dyDescent="0.2">
      <c r="A1529" s="36" t="s">
        <v>477</v>
      </c>
      <c r="B1529" s="37" t="s">
        <v>141</v>
      </c>
      <c r="C1529" s="37">
        <v>1</v>
      </c>
      <c r="D1529" s="37">
        <v>680000</v>
      </c>
      <c r="E1529" s="37">
        <v>0</v>
      </c>
      <c r="F1529" s="37">
        <v>1</v>
      </c>
      <c r="G1529" s="37">
        <v>680000</v>
      </c>
      <c r="H1529" s="37">
        <v>0</v>
      </c>
      <c r="I1529" s="37">
        <v>0</v>
      </c>
      <c r="J1529" s="37">
        <v>680000</v>
      </c>
      <c r="K1529" s="37">
        <v>0</v>
      </c>
      <c r="L1529" s="37">
        <v>0</v>
      </c>
      <c r="M1529" s="37">
        <v>0</v>
      </c>
      <c r="N1529" s="37">
        <v>1</v>
      </c>
      <c r="O1529" s="37">
        <v>680000</v>
      </c>
    </row>
    <row r="1530" spans="1:15" x14ac:dyDescent="0.2">
      <c r="A1530" s="36" t="s">
        <v>478</v>
      </c>
      <c r="B1530" s="37" t="s">
        <v>11</v>
      </c>
      <c r="C1530" s="37">
        <v>69</v>
      </c>
      <c r="D1530" s="37">
        <v>2061839</v>
      </c>
      <c r="E1530" s="37">
        <v>0</v>
      </c>
      <c r="F1530" s="37">
        <v>69</v>
      </c>
      <c r="G1530" s="37">
        <v>2061839</v>
      </c>
      <c r="H1530" s="37">
        <v>0</v>
      </c>
      <c r="I1530" s="37">
        <v>0</v>
      </c>
      <c r="J1530" s="37">
        <v>29881.72463768116</v>
      </c>
      <c r="K1530" s="37">
        <v>0</v>
      </c>
      <c r="L1530" s="37">
        <v>0</v>
      </c>
      <c r="M1530" s="37">
        <v>0</v>
      </c>
      <c r="N1530" s="37">
        <v>69</v>
      </c>
      <c r="O1530" s="37">
        <v>2061839</v>
      </c>
    </row>
    <row r="1531" spans="1:15" x14ac:dyDescent="0.2">
      <c r="A1531" s="36" t="s">
        <v>480</v>
      </c>
      <c r="B1531" s="37" t="s">
        <v>11</v>
      </c>
      <c r="C1531" s="37">
        <v>1</v>
      </c>
      <c r="D1531" s="37">
        <v>0</v>
      </c>
      <c r="E1531" s="37">
        <v>0</v>
      </c>
      <c r="F1531" s="37">
        <v>1</v>
      </c>
      <c r="G1531" s="37">
        <v>0</v>
      </c>
      <c r="H1531" s="37">
        <v>0</v>
      </c>
      <c r="I1531" s="37">
        <v>0</v>
      </c>
      <c r="J1531" s="37">
        <v>0</v>
      </c>
      <c r="K1531" s="37">
        <v>0</v>
      </c>
      <c r="L1531" s="37">
        <v>0</v>
      </c>
      <c r="M1531" s="37">
        <v>0</v>
      </c>
      <c r="N1531" s="37">
        <v>1</v>
      </c>
      <c r="O1531" s="37">
        <v>0</v>
      </c>
    </row>
    <row r="1532" spans="1:15" x14ac:dyDescent="0.2">
      <c r="A1532" s="36" t="s">
        <v>481</v>
      </c>
      <c r="B1532" s="37" t="s">
        <v>11</v>
      </c>
      <c r="C1532" s="37">
        <v>15</v>
      </c>
      <c r="D1532" s="37">
        <v>5468180</v>
      </c>
      <c r="E1532" s="37">
        <v>0</v>
      </c>
      <c r="F1532" s="37">
        <v>15</v>
      </c>
      <c r="G1532" s="37">
        <v>5468180</v>
      </c>
      <c r="H1532" s="37">
        <v>0</v>
      </c>
      <c r="I1532" s="37">
        <v>0</v>
      </c>
      <c r="J1532" s="37">
        <v>364545.33333333331</v>
      </c>
      <c r="K1532" s="37">
        <v>0</v>
      </c>
      <c r="L1532" s="37">
        <v>0</v>
      </c>
      <c r="M1532" s="37">
        <v>0</v>
      </c>
      <c r="N1532" s="37">
        <v>15</v>
      </c>
      <c r="O1532" s="37">
        <v>5468180</v>
      </c>
    </row>
    <row r="1533" spans="1:15" x14ac:dyDescent="0.2">
      <c r="A1533" s="36" t="s">
        <v>482</v>
      </c>
      <c r="B1533" s="37" t="s">
        <v>11</v>
      </c>
      <c r="C1533" s="37">
        <v>2</v>
      </c>
      <c r="D1533" s="37">
        <v>1536364</v>
      </c>
      <c r="E1533" s="37">
        <v>0</v>
      </c>
      <c r="F1533" s="37">
        <v>2</v>
      </c>
      <c r="G1533" s="37">
        <v>1536364</v>
      </c>
      <c r="H1533" s="37">
        <v>0</v>
      </c>
      <c r="I1533" s="37">
        <v>0</v>
      </c>
      <c r="J1533" s="37">
        <v>768182</v>
      </c>
      <c r="K1533" s="37">
        <v>0</v>
      </c>
      <c r="L1533" s="37">
        <v>0</v>
      </c>
      <c r="M1533" s="37">
        <v>0</v>
      </c>
      <c r="N1533" s="37">
        <v>2</v>
      </c>
      <c r="O1533" s="37">
        <v>1536364</v>
      </c>
    </row>
    <row r="1534" spans="1:15" x14ac:dyDescent="0.2">
      <c r="A1534" s="36" t="s">
        <v>483</v>
      </c>
      <c r="B1534" s="37" t="s">
        <v>171</v>
      </c>
      <c r="C1534" s="37">
        <v>8</v>
      </c>
      <c r="D1534" s="37">
        <v>1821816</v>
      </c>
      <c r="E1534" s="37">
        <v>0</v>
      </c>
      <c r="F1534" s="37">
        <v>8</v>
      </c>
      <c r="G1534" s="37">
        <v>1821816</v>
      </c>
      <c r="H1534" s="37">
        <v>0</v>
      </c>
      <c r="I1534" s="37">
        <v>0</v>
      </c>
      <c r="J1534" s="37">
        <v>227727</v>
      </c>
      <c r="K1534" s="37">
        <v>0</v>
      </c>
      <c r="L1534" s="37">
        <v>0</v>
      </c>
      <c r="M1534" s="37">
        <v>0</v>
      </c>
      <c r="N1534" s="37">
        <v>8</v>
      </c>
      <c r="O1534" s="37">
        <v>1821816</v>
      </c>
    </row>
    <row r="1535" spans="1:15" x14ac:dyDescent="0.2">
      <c r="A1535" s="36" t="s">
        <v>484</v>
      </c>
      <c r="B1535" s="37" t="s">
        <v>171</v>
      </c>
      <c r="C1535" s="37">
        <v>6</v>
      </c>
      <c r="D1535" s="37">
        <v>1366362</v>
      </c>
      <c r="E1535" s="37">
        <v>0</v>
      </c>
      <c r="F1535" s="37">
        <v>6</v>
      </c>
      <c r="G1535" s="37">
        <v>1366362</v>
      </c>
      <c r="H1535" s="37">
        <v>0</v>
      </c>
      <c r="I1535" s="37">
        <v>0</v>
      </c>
      <c r="J1535" s="37">
        <v>227727</v>
      </c>
      <c r="K1535" s="37">
        <v>0</v>
      </c>
      <c r="L1535" s="37">
        <v>0</v>
      </c>
      <c r="M1535" s="37">
        <v>0</v>
      </c>
      <c r="N1535" s="37">
        <v>6</v>
      </c>
      <c r="O1535" s="37">
        <v>1366362</v>
      </c>
    </row>
    <row r="1536" spans="1:15" x14ac:dyDescent="0.2">
      <c r="A1536" s="36" t="s">
        <v>485</v>
      </c>
      <c r="B1536" s="37" t="s">
        <v>171</v>
      </c>
      <c r="C1536" s="37">
        <v>6</v>
      </c>
      <c r="D1536" s="37">
        <v>1366362</v>
      </c>
      <c r="E1536" s="37">
        <v>0</v>
      </c>
      <c r="F1536" s="37">
        <v>6</v>
      </c>
      <c r="G1536" s="37">
        <v>1366362</v>
      </c>
      <c r="H1536" s="37">
        <v>0</v>
      </c>
      <c r="I1536" s="37">
        <v>0</v>
      </c>
      <c r="J1536" s="37">
        <v>227727</v>
      </c>
      <c r="K1536" s="37">
        <v>0</v>
      </c>
      <c r="L1536" s="37">
        <v>0</v>
      </c>
      <c r="M1536" s="37">
        <v>0</v>
      </c>
      <c r="N1536" s="37">
        <v>6</v>
      </c>
      <c r="O1536" s="37">
        <v>1366362</v>
      </c>
    </row>
    <row r="1537" spans="1:15" x14ac:dyDescent="0.2">
      <c r="A1537" s="36" t="s">
        <v>486</v>
      </c>
      <c r="B1537" s="37" t="s">
        <v>11</v>
      </c>
      <c r="C1537" s="37">
        <v>2</v>
      </c>
      <c r="D1537" s="37">
        <v>360000</v>
      </c>
      <c r="E1537" s="37">
        <v>0</v>
      </c>
      <c r="F1537" s="37">
        <v>2</v>
      </c>
      <c r="G1537" s="37">
        <v>360000</v>
      </c>
      <c r="H1537" s="37">
        <v>0</v>
      </c>
      <c r="I1537" s="37">
        <v>0</v>
      </c>
      <c r="J1537" s="37">
        <v>180000</v>
      </c>
      <c r="K1537" s="37">
        <v>0</v>
      </c>
      <c r="L1537" s="37">
        <v>0</v>
      </c>
      <c r="M1537" s="37">
        <v>0</v>
      </c>
      <c r="N1537" s="37">
        <v>2</v>
      </c>
      <c r="O1537" s="37">
        <v>360000</v>
      </c>
    </row>
    <row r="1538" spans="1:15" x14ac:dyDescent="0.2">
      <c r="A1538" s="36" t="s">
        <v>487</v>
      </c>
      <c r="B1538" s="37" t="s">
        <v>11</v>
      </c>
      <c r="C1538" s="37">
        <v>7</v>
      </c>
      <c r="D1538" s="37">
        <v>1205455</v>
      </c>
      <c r="E1538" s="37">
        <v>0</v>
      </c>
      <c r="F1538" s="37">
        <v>7</v>
      </c>
      <c r="G1538" s="37">
        <v>1205455</v>
      </c>
      <c r="H1538" s="37">
        <v>0</v>
      </c>
      <c r="I1538" s="37">
        <v>0</v>
      </c>
      <c r="J1538" s="37">
        <v>172207.85714285713</v>
      </c>
      <c r="K1538" s="37">
        <v>0</v>
      </c>
      <c r="L1538" s="37">
        <v>0</v>
      </c>
      <c r="M1538" s="37">
        <v>0</v>
      </c>
      <c r="N1538" s="37">
        <v>7</v>
      </c>
      <c r="O1538" s="37">
        <v>1205455</v>
      </c>
    </row>
    <row r="1539" spans="1:15" x14ac:dyDescent="0.2">
      <c r="A1539" s="36" t="s">
        <v>488</v>
      </c>
      <c r="B1539" s="37" t="s">
        <v>34</v>
      </c>
      <c r="C1539" s="37">
        <v>3</v>
      </c>
      <c r="D1539" s="37">
        <v>627273</v>
      </c>
      <c r="E1539" s="37">
        <v>0</v>
      </c>
      <c r="F1539" s="37">
        <v>3</v>
      </c>
      <c r="G1539" s="37">
        <v>627273</v>
      </c>
      <c r="H1539" s="37">
        <v>0</v>
      </c>
      <c r="I1539" s="37">
        <v>0</v>
      </c>
      <c r="J1539" s="37">
        <v>209091</v>
      </c>
      <c r="K1539" s="37">
        <v>0</v>
      </c>
      <c r="L1539" s="37">
        <v>0</v>
      </c>
      <c r="M1539" s="37">
        <v>0</v>
      </c>
      <c r="N1539" s="37">
        <v>3</v>
      </c>
      <c r="O1539" s="37">
        <v>627273</v>
      </c>
    </row>
    <row r="1540" spans="1:15" x14ac:dyDescent="0.2">
      <c r="A1540" s="36" t="s">
        <v>489</v>
      </c>
      <c r="B1540" s="37" t="s">
        <v>34</v>
      </c>
      <c r="C1540" s="37">
        <v>3</v>
      </c>
      <c r="D1540" s="37">
        <v>627273</v>
      </c>
      <c r="E1540" s="37">
        <v>0</v>
      </c>
      <c r="F1540" s="37">
        <v>3</v>
      </c>
      <c r="G1540" s="37">
        <v>627273</v>
      </c>
      <c r="H1540" s="37">
        <v>0</v>
      </c>
      <c r="I1540" s="37">
        <v>0</v>
      </c>
      <c r="J1540" s="37">
        <v>209091</v>
      </c>
      <c r="K1540" s="37">
        <v>0</v>
      </c>
      <c r="L1540" s="37">
        <v>0</v>
      </c>
      <c r="M1540" s="37">
        <v>0</v>
      </c>
      <c r="N1540" s="37">
        <v>3</v>
      </c>
      <c r="O1540" s="37">
        <v>627273</v>
      </c>
    </row>
    <row r="1541" spans="1:15" x14ac:dyDescent="0.2">
      <c r="A1541" s="36" t="s">
        <v>490</v>
      </c>
      <c r="B1541" s="37" t="s">
        <v>11</v>
      </c>
      <c r="C1541" s="37">
        <v>1</v>
      </c>
      <c r="D1541" s="37">
        <v>468182</v>
      </c>
      <c r="E1541" s="37">
        <v>0</v>
      </c>
      <c r="F1541" s="37">
        <v>1</v>
      </c>
      <c r="G1541" s="37">
        <v>468182</v>
      </c>
      <c r="H1541" s="37">
        <v>0</v>
      </c>
      <c r="I1541" s="37">
        <v>0</v>
      </c>
      <c r="J1541" s="37">
        <v>468182</v>
      </c>
      <c r="K1541" s="37">
        <v>0</v>
      </c>
      <c r="L1541" s="37">
        <v>0</v>
      </c>
      <c r="M1541" s="37">
        <v>0</v>
      </c>
      <c r="N1541" s="37">
        <v>1</v>
      </c>
      <c r="O1541" s="37">
        <v>468182</v>
      </c>
    </row>
    <row r="1542" spans="1:15" x14ac:dyDescent="0.2">
      <c r="A1542" s="36" t="s">
        <v>491</v>
      </c>
      <c r="B1542" s="37" t="s">
        <v>11</v>
      </c>
      <c r="C1542" s="37">
        <v>1</v>
      </c>
      <c r="D1542" s="37">
        <v>468182</v>
      </c>
      <c r="E1542" s="37">
        <v>0</v>
      </c>
      <c r="F1542" s="37">
        <v>1</v>
      </c>
      <c r="G1542" s="37">
        <v>468182</v>
      </c>
      <c r="H1542" s="37">
        <v>0</v>
      </c>
      <c r="I1542" s="37">
        <v>0</v>
      </c>
      <c r="J1542" s="37">
        <v>468182</v>
      </c>
      <c r="K1542" s="37">
        <v>0</v>
      </c>
      <c r="L1542" s="37">
        <v>0</v>
      </c>
      <c r="M1542" s="37">
        <v>0</v>
      </c>
      <c r="N1542" s="37">
        <v>1</v>
      </c>
      <c r="O1542" s="37">
        <v>468182</v>
      </c>
    </row>
    <row r="1543" spans="1:15" x14ac:dyDescent="0.2">
      <c r="A1543" s="36" t="s">
        <v>492</v>
      </c>
      <c r="B1543" s="37" t="s">
        <v>171</v>
      </c>
      <c r="C1543" s="37">
        <v>1</v>
      </c>
      <c r="D1543" s="37">
        <v>468182</v>
      </c>
      <c r="E1543" s="37">
        <v>0</v>
      </c>
      <c r="F1543" s="37">
        <v>1</v>
      </c>
      <c r="G1543" s="37">
        <v>468182</v>
      </c>
      <c r="H1543" s="37">
        <v>0</v>
      </c>
      <c r="I1543" s="37">
        <v>0</v>
      </c>
      <c r="J1543" s="37">
        <v>468182</v>
      </c>
      <c r="K1543" s="37">
        <v>0</v>
      </c>
      <c r="L1543" s="37">
        <v>0</v>
      </c>
      <c r="M1543" s="37">
        <v>0</v>
      </c>
      <c r="N1543" s="37">
        <v>1</v>
      </c>
      <c r="O1543" s="37">
        <v>468182</v>
      </c>
    </row>
    <row r="1544" spans="1:15" x14ac:dyDescent="0.2">
      <c r="A1544" s="36" t="s">
        <v>493</v>
      </c>
      <c r="B1544" s="37" t="s">
        <v>11</v>
      </c>
      <c r="C1544" s="37">
        <v>1</v>
      </c>
      <c r="D1544" s="37">
        <v>8090909</v>
      </c>
      <c r="E1544" s="37">
        <v>0</v>
      </c>
      <c r="F1544" s="37">
        <v>1</v>
      </c>
      <c r="G1544" s="37">
        <v>8090909</v>
      </c>
      <c r="H1544" s="37">
        <v>0</v>
      </c>
      <c r="I1544" s="37">
        <v>0</v>
      </c>
      <c r="J1544" s="37">
        <v>8090909</v>
      </c>
      <c r="K1544" s="37">
        <v>0</v>
      </c>
      <c r="L1544" s="37">
        <v>0</v>
      </c>
      <c r="M1544" s="37">
        <v>0</v>
      </c>
      <c r="N1544" s="37">
        <v>1</v>
      </c>
      <c r="O1544" s="37">
        <v>8090909</v>
      </c>
    </row>
    <row r="1545" spans="1:15" x14ac:dyDescent="0.2">
      <c r="A1545" s="36" t="s">
        <v>494</v>
      </c>
      <c r="B1545" s="37" t="s">
        <v>11</v>
      </c>
      <c r="C1545" s="37">
        <v>5</v>
      </c>
      <c r="D1545" s="37">
        <v>16745455</v>
      </c>
      <c r="E1545" s="37">
        <v>0</v>
      </c>
      <c r="F1545" s="37">
        <v>5</v>
      </c>
      <c r="G1545" s="37">
        <v>16745455</v>
      </c>
      <c r="H1545" s="37">
        <v>0</v>
      </c>
      <c r="I1545" s="37">
        <v>0</v>
      </c>
      <c r="J1545" s="37">
        <v>3349091</v>
      </c>
      <c r="K1545" s="37">
        <v>0</v>
      </c>
      <c r="L1545" s="37">
        <v>0</v>
      </c>
      <c r="M1545" s="37">
        <v>0</v>
      </c>
      <c r="N1545" s="37">
        <v>5</v>
      </c>
      <c r="O1545" s="37">
        <v>16745455</v>
      </c>
    </row>
    <row r="1546" spans="1:15" x14ac:dyDescent="0.2">
      <c r="A1546" s="36" t="s">
        <v>498</v>
      </c>
      <c r="B1546" s="37" t="s">
        <v>11</v>
      </c>
      <c r="C1546" s="37">
        <v>1</v>
      </c>
      <c r="D1546" s="37">
        <v>10363636</v>
      </c>
      <c r="E1546" s="37">
        <v>0</v>
      </c>
      <c r="F1546" s="37">
        <v>1</v>
      </c>
      <c r="G1546" s="37">
        <v>10363636</v>
      </c>
      <c r="H1546" s="37">
        <v>0</v>
      </c>
      <c r="I1546" s="37">
        <v>0</v>
      </c>
      <c r="J1546" s="37">
        <v>10363636</v>
      </c>
      <c r="K1546" s="37">
        <v>0</v>
      </c>
      <c r="L1546" s="37">
        <v>0</v>
      </c>
      <c r="M1546" s="37">
        <v>0</v>
      </c>
      <c r="N1546" s="37">
        <v>1</v>
      </c>
      <c r="O1546" s="37">
        <v>10363636</v>
      </c>
    </row>
    <row r="1547" spans="1:15" x14ac:dyDescent="0.2">
      <c r="A1547" s="36" t="s">
        <v>507</v>
      </c>
      <c r="B1547" s="37" t="s">
        <v>25</v>
      </c>
      <c r="C1547" s="37">
        <v>2</v>
      </c>
      <c r="D1547" s="37">
        <v>6238182</v>
      </c>
      <c r="E1547" s="37">
        <v>0</v>
      </c>
      <c r="F1547" s="37">
        <v>2</v>
      </c>
      <c r="G1547" s="37">
        <v>6238182</v>
      </c>
      <c r="H1547" s="37">
        <v>0</v>
      </c>
      <c r="I1547" s="37">
        <v>0</v>
      </c>
      <c r="J1547" s="37">
        <v>3119091</v>
      </c>
      <c r="K1547" s="37">
        <v>0</v>
      </c>
      <c r="L1547" s="37">
        <v>0</v>
      </c>
      <c r="M1547" s="37">
        <v>0</v>
      </c>
      <c r="N1547" s="37">
        <v>2</v>
      </c>
      <c r="O1547" s="37">
        <v>6238182</v>
      </c>
    </row>
    <row r="1548" spans="1:15" x14ac:dyDescent="0.2">
      <c r="A1548" s="36" t="s">
        <v>508</v>
      </c>
      <c r="B1548" s="37" t="s">
        <v>11</v>
      </c>
      <c r="C1548" s="37">
        <v>1</v>
      </c>
      <c r="D1548" s="37">
        <v>2654545</v>
      </c>
      <c r="E1548" s="37">
        <v>0</v>
      </c>
      <c r="F1548" s="37">
        <v>1</v>
      </c>
      <c r="G1548" s="37">
        <v>2654545</v>
      </c>
      <c r="H1548" s="37">
        <v>0</v>
      </c>
      <c r="I1548" s="37">
        <v>0</v>
      </c>
      <c r="J1548" s="37">
        <v>2654545</v>
      </c>
      <c r="K1548" s="37">
        <v>0</v>
      </c>
      <c r="L1548" s="37">
        <v>0</v>
      </c>
      <c r="M1548" s="37">
        <v>0</v>
      </c>
      <c r="N1548" s="37">
        <v>1</v>
      </c>
      <c r="O1548" s="37">
        <v>2654545</v>
      </c>
    </row>
    <row r="1549" spans="1:15" x14ac:dyDescent="0.2">
      <c r="A1549" s="36" t="s">
        <v>510</v>
      </c>
      <c r="B1549" s="37" t="s">
        <v>11</v>
      </c>
      <c r="C1549" s="37">
        <v>4</v>
      </c>
      <c r="D1549" s="37">
        <v>4072728</v>
      </c>
      <c r="E1549" s="37">
        <v>0</v>
      </c>
      <c r="F1549" s="37">
        <v>4</v>
      </c>
      <c r="G1549" s="37">
        <v>4072728</v>
      </c>
      <c r="H1549" s="37">
        <v>0</v>
      </c>
      <c r="I1549" s="37">
        <v>0</v>
      </c>
      <c r="J1549" s="37">
        <v>1018182</v>
      </c>
      <c r="K1549" s="37">
        <v>0</v>
      </c>
      <c r="L1549" s="37">
        <v>0</v>
      </c>
      <c r="M1549" s="37">
        <v>0</v>
      </c>
      <c r="N1549" s="37">
        <v>4</v>
      </c>
      <c r="O1549" s="37">
        <v>4072728</v>
      </c>
    </row>
    <row r="1550" spans="1:15" x14ac:dyDescent="0.2">
      <c r="A1550" s="36" t="s">
        <v>512</v>
      </c>
      <c r="B1550" s="37" t="s">
        <v>34</v>
      </c>
      <c r="C1550" s="37">
        <v>3</v>
      </c>
      <c r="D1550" s="37">
        <v>2536362</v>
      </c>
      <c r="E1550" s="37">
        <v>0</v>
      </c>
      <c r="F1550" s="37">
        <v>3</v>
      </c>
      <c r="G1550" s="37">
        <v>2536362</v>
      </c>
      <c r="H1550" s="37">
        <v>0</v>
      </c>
      <c r="I1550" s="37">
        <v>0</v>
      </c>
      <c r="J1550" s="37">
        <v>845454</v>
      </c>
      <c r="K1550" s="37">
        <v>0</v>
      </c>
      <c r="L1550" s="37">
        <v>0</v>
      </c>
      <c r="M1550" s="37">
        <v>0</v>
      </c>
      <c r="N1550" s="37">
        <v>3</v>
      </c>
      <c r="O1550" s="37">
        <v>2536362</v>
      </c>
    </row>
    <row r="1551" spans="1:15" x14ac:dyDescent="0.2">
      <c r="A1551" s="36" t="s">
        <v>513</v>
      </c>
      <c r="B1551" s="37" t="s">
        <v>34</v>
      </c>
      <c r="C1551" s="37">
        <v>1</v>
      </c>
      <c r="D1551" s="37">
        <v>845454</v>
      </c>
      <c r="E1551" s="37">
        <v>0</v>
      </c>
      <c r="F1551" s="37">
        <v>1</v>
      </c>
      <c r="G1551" s="37">
        <v>845454</v>
      </c>
      <c r="H1551" s="37">
        <v>0</v>
      </c>
      <c r="I1551" s="37">
        <v>0</v>
      </c>
      <c r="J1551" s="37">
        <v>845454</v>
      </c>
      <c r="K1551" s="37">
        <v>0</v>
      </c>
      <c r="L1551" s="37">
        <v>0</v>
      </c>
      <c r="M1551" s="37">
        <v>0</v>
      </c>
      <c r="N1551" s="37">
        <v>1</v>
      </c>
      <c r="O1551" s="37">
        <v>845454</v>
      </c>
    </row>
    <row r="1552" spans="1:15" x14ac:dyDescent="0.2">
      <c r="A1552" s="36" t="s">
        <v>515</v>
      </c>
      <c r="B1552" s="37" t="s">
        <v>11</v>
      </c>
      <c r="C1552" s="37">
        <v>41</v>
      </c>
      <c r="D1552" s="37">
        <v>19044468</v>
      </c>
      <c r="E1552" s="37">
        <v>0</v>
      </c>
      <c r="F1552" s="37">
        <v>41</v>
      </c>
      <c r="G1552" s="37">
        <v>19044468</v>
      </c>
      <c r="H1552" s="37">
        <v>0</v>
      </c>
      <c r="I1552" s="37">
        <v>0</v>
      </c>
      <c r="J1552" s="37">
        <v>464499.21951219509</v>
      </c>
      <c r="K1552" s="37">
        <v>0</v>
      </c>
      <c r="L1552" s="37">
        <v>0</v>
      </c>
      <c r="M1552" s="37">
        <v>0</v>
      </c>
      <c r="N1552" s="37">
        <v>41</v>
      </c>
      <c r="O1552" s="37">
        <v>19044468</v>
      </c>
    </row>
    <row r="1553" spans="1:15" x14ac:dyDescent="0.2">
      <c r="A1553" s="36" t="s">
        <v>518</v>
      </c>
      <c r="B1553" s="37" t="s">
        <v>34</v>
      </c>
      <c r="C1553" s="37">
        <v>1</v>
      </c>
      <c r="D1553" s="37">
        <v>5000000</v>
      </c>
      <c r="E1553" s="37">
        <v>0</v>
      </c>
      <c r="F1553" s="37">
        <v>1</v>
      </c>
      <c r="G1553" s="37">
        <v>5000000</v>
      </c>
      <c r="H1553" s="37">
        <v>0</v>
      </c>
      <c r="I1553" s="37">
        <v>0</v>
      </c>
      <c r="J1553" s="37">
        <v>5000000</v>
      </c>
      <c r="K1553" s="37">
        <v>0</v>
      </c>
      <c r="L1553" s="37">
        <v>0</v>
      </c>
      <c r="M1553" s="37">
        <v>0</v>
      </c>
      <c r="N1553" s="37">
        <v>1</v>
      </c>
      <c r="O1553" s="37">
        <v>5000000</v>
      </c>
    </row>
    <row r="1554" spans="1:15" x14ac:dyDescent="0.2">
      <c r="A1554" s="36" t="s">
        <v>522</v>
      </c>
      <c r="B1554" s="37" t="s">
        <v>141</v>
      </c>
      <c r="C1554" s="37">
        <v>3</v>
      </c>
      <c r="D1554" s="37">
        <v>3500000</v>
      </c>
      <c r="E1554" s="37">
        <v>0</v>
      </c>
      <c r="F1554" s="37">
        <v>3</v>
      </c>
      <c r="G1554" s="37">
        <v>3500000</v>
      </c>
      <c r="H1554" s="37">
        <v>0</v>
      </c>
      <c r="I1554" s="37">
        <v>0</v>
      </c>
      <c r="J1554" s="37">
        <v>1166666.6666666667</v>
      </c>
      <c r="K1554" s="37">
        <v>0</v>
      </c>
      <c r="L1554" s="37">
        <v>0</v>
      </c>
      <c r="M1554" s="37">
        <v>0</v>
      </c>
      <c r="N1554" s="37">
        <v>3</v>
      </c>
      <c r="O1554" s="37">
        <v>3500000</v>
      </c>
    </row>
    <row r="1555" spans="1:15" x14ac:dyDescent="0.2">
      <c r="A1555" s="36" t="s">
        <v>564</v>
      </c>
      <c r="B1555" s="37" t="s">
        <v>11</v>
      </c>
      <c r="C1555" s="37">
        <v>4</v>
      </c>
      <c r="D1555" s="37">
        <v>5272724</v>
      </c>
      <c r="E1555" s="37">
        <v>0</v>
      </c>
      <c r="F1555" s="37">
        <v>4</v>
      </c>
      <c r="G1555" s="37">
        <v>5272724</v>
      </c>
      <c r="H1555" s="37">
        <v>0</v>
      </c>
      <c r="I1555" s="37">
        <v>0</v>
      </c>
      <c r="J1555" s="37">
        <v>1318181</v>
      </c>
      <c r="K1555" s="37">
        <v>0</v>
      </c>
      <c r="L1555" s="37">
        <v>0</v>
      </c>
      <c r="M1555" s="37">
        <v>0</v>
      </c>
      <c r="N1555" s="37">
        <v>4</v>
      </c>
      <c r="O1555" s="37">
        <v>5272724</v>
      </c>
    </row>
    <row r="1556" spans="1:15" x14ac:dyDescent="0.2">
      <c r="A1556" s="36" t="s">
        <v>566</v>
      </c>
      <c r="B1556" s="37" t="s">
        <v>11</v>
      </c>
      <c r="C1556" s="37">
        <v>1</v>
      </c>
      <c r="D1556" s="37">
        <v>590909</v>
      </c>
      <c r="E1556" s="37">
        <v>0</v>
      </c>
      <c r="F1556" s="37">
        <v>1</v>
      </c>
      <c r="G1556" s="37">
        <v>590909</v>
      </c>
      <c r="H1556" s="37">
        <v>0</v>
      </c>
      <c r="I1556" s="37">
        <v>0</v>
      </c>
      <c r="J1556" s="37">
        <v>590909</v>
      </c>
      <c r="K1556" s="37">
        <v>0</v>
      </c>
      <c r="L1556" s="37">
        <v>0</v>
      </c>
      <c r="M1556" s="37">
        <v>0</v>
      </c>
      <c r="N1556" s="37">
        <v>1</v>
      </c>
      <c r="O1556" s="37">
        <v>590909</v>
      </c>
    </row>
    <row r="1557" spans="1:15" x14ac:dyDescent="0.2">
      <c r="A1557" s="36" t="s">
        <v>567</v>
      </c>
      <c r="B1557" s="37" t="s">
        <v>11</v>
      </c>
      <c r="C1557" s="37">
        <v>1</v>
      </c>
      <c r="D1557" s="37">
        <v>1322727</v>
      </c>
      <c r="E1557" s="37">
        <v>0</v>
      </c>
      <c r="F1557" s="37">
        <v>1</v>
      </c>
      <c r="G1557" s="37">
        <v>1322727</v>
      </c>
      <c r="H1557" s="37">
        <v>0</v>
      </c>
      <c r="I1557" s="37">
        <v>0</v>
      </c>
      <c r="J1557" s="37">
        <v>1322727</v>
      </c>
      <c r="K1557" s="37">
        <v>0</v>
      </c>
      <c r="L1557" s="37">
        <v>0</v>
      </c>
      <c r="M1557" s="37">
        <v>0</v>
      </c>
      <c r="N1557" s="37">
        <v>1</v>
      </c>
      <c r="O1557" s="37">
        <v>1322727</v>
      </c>
    </row>
    <row r="1558" spans="1:15" x14ac:dyDescent="0.2">
      <c r="A1558" s="36" t="s">
        <v>568</v>
      </c>
      <c r="B1558" s="37" t="s">
        <v>11</v>
      </c>
      <c r="C1558" s="37">
        <v>2</v>
      </c>
      <c r="D1558" s="37">
        <v>1909090</v>
      </c>
      <c r="E1558" s="37">
        <v>0</v>
      </c>
      <c r="F1558" s="37">
        <v>2</v>
      </c>
      <c r="G1558" s="37">
        <v>1909090</v>
      </c>
      <c r="H1558" s="37">
        <v>0</v>
      </c>
      <c r="I1558" s="37">
        <v>0</v>
      </c>
      <c r="J1558" s="37">
        <v>954545</v>
      </c>
      <c r="K1558" s="37">
        <v>0</v>
      </c>
      <c r="L1558" s="37">
        <v>0</v>
      </c>
      <c r="M1558" s="37">
        <v>0</v>
      </c>
      <c r="N1558" s="37">
        <v>2</v>
      </c>
      <c r="O1558" s="37">
        <v>1909090</v>
      </c>
    </row>
    <row r="1559" spans="1:15" x14ac:dyDescent="0.2">
      <c r="A1559" s="36" t="s">
        <v>569</v>
      </c>
      <c r="B1559" s="37" t="s">
        <v>11</v>
      </c>
      <c r="C1559" s="37">
        <v>4</v>
      </c>
      <c r="D1559" s="37">
        <v>3236364</v>
      </c>
      <c r="E1559" s="37">
        <v>0</v>
      </c>
      <c r="F1559" s="37">
        <v>4</v>
      </c>
      <c r="G1559" s="37">
        <v>3236364</v>
      </c>
      <c r="H1559" s="37">
        <v>0</v>
      </c>
      <c r="I1559" s="37">
        <v>0</v>
      </c>
      <c r="J1559" s="37">
        <v>809091</v>
      </c>
      <c r="K1559" s="37">
        <v>0</v>
      </c>
      <c r="L1559" s="37">
        <v>0</v>
      </c>
      <c r="M1559" s="37">
        <v>0</v>
      </c>
      <c r="N1559" s="37">
        <v>4</v>
      </c>
      <c r="O1559" s="37">
        <v>3236364</v>
      </c>
    </row>
    <row r="1560" spans="1:15" x14ac:dyDescent="0.2">
      <c r="A1560" s="36" t="s">
        <v>572</v>
      </c>
      <c r="B1560" s="37" t="s">
        <v>171</v>
      </c>
      <c r="C1560" s="37">
        <v>3</v>
      </c>
      <c r="D1560" s="37">
        <v>2340909</v>
      </c>
      <c r="E1560" s="37">
        <v>0</v>
      </c>
      <c r="F1560" s="37">
        <v>3</v>
      </c>
      <c r="G1560" s="37">
        <v>2340909</v>
      </c>
      <c r="H1560" s="37">
        <v>0</v>
      </c>
      <c r="I1560" s="37">
        <v>0</v>
      </c>
      <c r="J1560" s="37">
        <v>780303</v>
      </c>
      <c r="K1560" s="37">
        <v>0</v>
      </c>
      <c r="L1560" s="37">
        <v>0</v>
      </c>
      <c r="M1560" s="37">
        <v>0</v>
      </c>
      <c r="N1560" s="37">
        <v>3</v>
      </c>
      <c r="O1560" s="37">
        <v>2340909</v>
      </c>
    </row>
    <row r="1561" spans="1:15" x14ac:dyDescent="0.2">
      <c r="A1561" s="36" t="s">
        <v>573</v>
      </c>
      <c r="B1561" s="37" t="s">
        <v>11</v>
      </c>
      <c r="C1561" s="37">
        <v>5</v>
      </c>
      <c r="D1561" s="37">
        <v>1904547</v>
      </c>
      <c r="E1561" s="37">
        <v>0</v>
      </c>
      <c r="F1561" s="37">
        <v>5</v>
      </c>
      <c r="G1561" s="37">
        <v>1904547</v>
      </c>
      <c r="H1561" s="37">
        <v>0</v>
      </c>
      <c r="I1561" s="37">
        <v>0</v>
      </c>
      <c r="J1561" s="37">
        <v>380909.4</v>
      </c>
      <c r="K1561" s="37">
        <v>0</v>
      </c>
      <c r="L1561" s="37">
        <v>0</v>
      </c>
      <c r="M1561" s="37">
        <v>0</v>
      </c>
      <c r="N1561" s="37">
        <v>5</v>
      </c>
      <c r="O1561" s="37">
        <v>1904547</v>
      </c>
    </row>
    <row r="1562" spans="1:15" x14ac:dyDescent="0.2">
      <c r="A1562" s="36" t="s">
        <v>574</v>
      </c>
      <c r="B1562" s="37" t="s">
        <v>11</v>
      </c>
      <c r="C1562" s="37">
        <v>2</v>
      </c>
      <c r="D1562" s="37">
        <v>1436364</v>
      </c>
      <c r="E1562" s="37">
        <v>0</v>
      </c>
      <c r="F1562" s="37">
        <v>2</v>
      </c>
      <c r="G1562" s="37">
        <v>1436364</v>
      </c>
      <c r="H1562" s="37">
        <v>0</v>
      </c>
      <c r="I1562" s="37">
        <v>0</v>
      </c>
      <c r="J1562" s="37">
        <v>718182</v>
      </c>
      <c r="K1562" s="37">
        <v>0</v>
      </c>
      <c r="L1562" s="37">
        <v>0</v>
      </c>
      <c r="M1562" s="37">
        <v>0</v>
      </c>
      <c r="N1562" s="37">
        <v>2</v>
      </c>
      <c r="O1562" s="37">
        <v>1436364</v>
      </c>
    </row>
    <row r="1563" spans="1:15" x14ac:dyDescent="0.2">
      <c r="A1563" s="36" t="s">
        <v>575</v>
      </c>
      <c r="B1563" s="37" t="s">
        <v>11</v>
      </c>
      <c r="C1563" s="37">
        <v>1</v>
      </c>
      <c r="D1563" s="37">
        <v>981818</v>
      </c>
      <c r="E1563" s="37">
        <v>0</v>
      </c>
      <c r="F1563" s="37">
        <v>1</v>
      </c>
      <c r="G1563" s="37">
        <v>981818</v>
      </c>
      <c r="H1563" s="37">
        <v>0</v>
      </c>
      <c r="I1563" s="37">
        <v>0</v>
      </c>
      <c r="J1563" s="37">
        <v>981818</v>
      </c>
      <c r="K1563" s="37">
        <v>0</v>
      </c>
      <c r="L1563" s="37">
        <v>0</v>
      </c>
      <c r="M1563" s="37">
        <v>0</v>
      </c>
      <c r="N1563" s="37">
        <v>1</v>
      </c>
      <c r="O1563" s="37">
        <v>981818</v>
      </c>
    </row>
    <row r="1564" spans="1:15" x14ac:dyDescent="0.2">
      <c r="A1564" s="36" t="s">
        <v>576</v>
      </c>
      <c r="B1564" s="37" t="s">
        <v>11</v>
      </c>
      <c r="C1564" s="37">
        <v>2</v>
      </c>
      <c r="D1564" s="37">
        <v>6354546</v>
      </c>
      <c r="E1564" s="37">
        <v>0</v>
      </c>
      <c r="F1564" s="37">
        <v>2</v>
      </c>
      <c r="G1564" s="37">
        <v>6354546</v>
      </c>
      <c r="H1564" s="37">
        <v>0</v>
      </c>
      <c r="I1564" s="37">
        <v>0</v>
      </c>
      <c r="J1564" s="37">
        <v>3177273</v>
      </c>
      <c r="K1564" s="37">
        <v>0</v>
      </c>
      <c r="L1564" s="37">
        <v>0</v>
      </c>
      <c r="M1564" s="37">
        <v>0</v>
      </c>
      <c r="N1564" s="37">
        <v>2</v>
      </c>
      <c r="O1564" s="37">
        <v>6354546</v>
      </c>
    </row>
    <row r="1565" spans="1:15" x14ac:dyDescent="0.2">
      <c r="A1565" s="36" t="s">
        <v>577</v>
      </c>
      <c r="B1565" s="37" t="s">
        <v>11</v>
      </c>
      <c r="C1565" s="37">
        <v>1</v>
      </c>
      <c r="D1565" s="37">
        <v>2818182</v>
      </c>
      <c r="E1565" s="37">
        <v>0</v>
      </c>
      <c r="F1565" s="37">
        <v>1</v>
      </c>
      <c r="G1565" s="37">
        <v>2818182</v>
      </c>
      <c r="H1565" s="37">
        <v>0</v>
      </c>
      <c r="I1565" s="37">
        <v>0</v>
      </c>
      <c r="J1565" s="37">
        <v>2818182</v>
      </c>
      <c r="K1565" s="37">
        <v>0</v>
      </c>
      <c r="L1565" s="37">
        <v>0</v>
      </c>
      <c r="M1565" s="37">
        <v>0</v>
      </c>
      <c r="N1565" s="37">
        <v>1</v>
      </c>
      <c r="O1565" s="37">
        <v>2818182</v>
      </c>
    </row>
    <row r="1566" spans="1:15" x14ac:dyDescent="0.2">
      <c r="A1566" s="36" t="s">
        <v>578</v>
      </c>
      <c r="B1566" s="37" t="s">
        <v>11</v>
      </c>
      <c r="C1566" s="37">
        <v>1</v>
      </c>
      <c r="D1566" s="37">
        <v>3836364</v>
      </c>
      <c r="E1566" s="37">
        <v>0</v>
      </c>
      <c r="F1566" s="37">
        <v>1</v>
      </c>
      <c r="G1566" s="37">
        <v>3836364</v>
      </c>
      <c r="H1566" s="37">
        <v>0</v>
      </c>
      <c r="I1566" s="37">
        <v>0</v>
      </c>
      <c r="J1566" s="37">
        <v>3836364</v>
      </c>
      <c r="K1566" s="37">
        <v>0</v>
      </c>
      <c r="L1566" s="37">
        <v>0</v>
      </c>
      <c r="M1566" s="37">
        <v>0</v>
      </c>
      <c r="N1566" s="37">
        <v>1</v>
      </c>
      <c r="O1566" s="37">
        <v>3836364</v>
      </c>
    </row>
    <row r="1567" spans="1:15" x14ac:dyDescent="0.2">
      <c r="A1567" s="36" t="s">
        <v>581</v>
      </c>
      <c r="B1567" s="37" t="s">
        <v>34</v>
      </c>
      <c r="C1567" s="37">
        <v>1</v>
      </c>
      <c r="D1567" s="37">
        <v>1900000</v>
      </c>
      <c r="E1567" s="37">
        <v>0</v>
      </c>
      <c r="F1567" s="37">
        <v>1</v>
      </c>
      <c r="G1567" s="37">
        <v>1900000</v>
      </c>
      <c r="H1567" s="37">
        <v>0</v>
      </c>
      <c r="I1567" s="37">
        <v>0</v>
      </c>
      <c r="J1567" s="37">
        <v>1900000</v>
      </c>
      <c r="K1567" s="37">
        <v>0</v>
      </c>
      <c r="L1567" s="37">
        <v>0</v>
      </c>
      <c r="M1567" s="37">
        <v>0</v>
      </c>
      <c r="N1567" s="37">
        <v>1</v>
      </c>
      <c r="O1567" s="37">
        <v>1900000</v>
      </c>
    </row>
    <row r="1568" spans="1:15" x14ac:dyDescent="0.2">
      <c r="A1568" s="36" t="s">
        <v>584</v>
      </c>
      <c r="B1568" s="37" t="s">
        <v>585</v>
      </c>
      <c r="C1568" s="37">
        <v>4</v>
      </c>
      <c r="D1568" s="37">
        <v>8881816</v>
      </c>
      <c r="E1568" s="37">
        <v>0</v>
      </c>
      <c r="F1568" s="37">
        <v>4</v>
      </c>
      <c r="G1568" s="37">
        <v>8881816</v>
      </c>
      <c r="H1568" s="37">
        <v>0</v>
      </c>
      <c r="I1568" s="37">
        <v>0</v>
      </c>
      <c r="J1568" s="37">
        <v>2220454</v>
      </c>
      <c r="K1568" s="37">
        <v>0</v>
      </c>
      <c r="L1568" s="37">
        <v>0</v>
      </c>
      <c r="M1568" s="37">
        <v>0</v>
      </c>
      <c r="N1568" s="37">
        <v>4</v>
      </c>
      <c r="O1568" s="37">
        <v>8881816</v>
      </c>
    </row>
    <row r="1569" spans="1:15" x14ac:dyDescent="0.2">
      <c r="A1569" s="36" t="s">
        <v>586</v>
      </c>
      <c r="B1569" s="37" t="s">
        <v>11</v>
      </c>
      <c r="C1569" s="37">
        <v>1</v>
      </c>
      <c r="D1569" s="37">
        <v>3554545</v>
      </c>
      <c r="E1569" s="37">
        <v>0</v>
      </c>
      <c r="F1569" s="37">
        <v>1</v>
      </c>
      <c r="G1569" s="37">
        <v>3554545</v>
      </c>
      <c r="H1569" s="37">
        <v>0</v>
      </c>
      <c r="I1569" s="37">
        <v>0</v>
      </c>
      <c r="J1569" s="37">
        <v>3554545</v>
      </c>
      <c r="K1569" s="37">
        <v>0</v>
      </c>
      <c r="L1569" s="37">
        <v>0</v>
      </c>
      <c r="M1569" s="37">
        <v>0</v>
      </c>
      <c r="N1569" s="37">
        <v>1</v>
      </c>
      <c r="O1569" s="37">
        <v>3554545</v>
      </c>
    </row>
    <row r="1570" spans="1:15" x14ac:dyDescent="0.2">
      <c r="A1570" s="36" t="s">
        <v>587</v>
      </c>
      <c r="B1570" s="37" t="s">
        <v>11</v>
      </c>
      <c r="C1570" s="37">
        <v>5</v>
      </c>
      <c r="D1570" s="37">
        <v>8690909</v>
      </c>
      <c r="E1570" s="37">
        <v>0</v>
      </c>
      <c r="F1570" s="37">
        <v>5</v>
      </c>
      <c r="G1570" s="37">
        <v>8690909</v>
      </c>
      <c r="H1570" s="37">
        <v>0</v>
      </c>
      <c r="I1570" s="37">
        <v>0</v>
      </c>
      <c r="J1570" s="37">
        <v>1738181.8</v>
      </c>
      <c r="K1570" s="37">
        <v>0</v>
      </c>
      <c r="L1570" s="37">
        <v>0</v>
      </c>
      <c r="M1570" s="37">
        <v>0</v>
      </c>
      <c r="N1570" s="37">
        <v>5</v>
      </c>
      <c r="O1570" s="37">
        <v>8690909</v>
      </c>
    </row>
    <row r="1571" spans="1:15" x14ac:dyDescent="0.2">
      <c r="A1571" s="36" t="s">
        <v>588</v>
      </c>
      <c r="B1571" s="37" t="s">
        <v>11</v>
      </c>
      <c r="C1571" s="37">
        <v>8</v>
      </c>
      <c r="D1571" s="37">
        <v>4581820</v>
      </c>
      <c r="E1571" s="37">
        <v>0</v>
      </c>
      <c r="F1571" s="37">
        <v>8</v>
      </c>
      <c r="G1571" s="37">
        <v>4581820</v>
      </c>
      <c r="H1571" s="37">
        <v>0</v>
      </c>
      <c r="I1571" s="37">
        <v>0</v>
      </c>
      <c r="J1571" s="37">
        <v>572727.5</v>
      </c>
      <c r="K1571" s="37">
        <v>0</v>
      </c>
      <c r="L1571" s="37">
        <v>0</v>
      </c>
      <c r="M1571" s="37">
        <v>0</v>
      </c>
      <c r="N1571" s="37">
        <v>8</v>
      </c>
      <c r="O1571" s="37">
        <v>4581820</v>
      </c>
    </row>
    <row r="1572" spans="1:15" x14ac:dyDescent="0.2">
      <c r="A1572" s="36" t="s">
        <v>589</v>
      </c>
      <c r="B1572" s="37" t="s">
        <v>34</v>
      </c>
      <c r="C1572" s="37">
        <v>1</v>
      </c>
      <c r="D1572" s="37">
        <v>809091</v>
      </c>
      <c r="E1572" s="37">
        <v>0</v>
      </c>
      <c r="F1572" s="37">
        <v>1</v>
      </c>
      <c r="G1572" s="37">
        <v>809091</v>
      </c>
      <c r="H1572" s="37">
        <v>0</v>
      </c>
      <c r="I1572" s="37">
        <v>0</v>
      </c>
      <c r="J1572" s="37">
        <v>809091</v>
      </c>
      <c r="K1572" s="37">
        <v>0</v>
      </c>
      <c r="L1572" s="37">
        <v>0</v>
      </c>
      <c r="M1572" s="37">
        <v>0</v>
      </c>
      <c r="N1572" s="37">
        <v>1</v>
      </c>
      <c r="O1572" s="37">
        <v>809091</v>
      </c>
    </row>
    <row r="1573" spans="1:15" x14ac:dyDescent="0.2">
      <c r="A1573" s="36" t="s">
        <v>590</v>
      </c>
      <c r="B1573" s="37" t="s">
        <v>20</v>
      </c>
      <c r="C1573" s="37">
        <v>2</v>
      </c>
      <c r="D1573" s="37">
        <v>33363636</v>
      </c>
      <c r="E1573" s="37">
        <v>0</v>
      </c>
      <c r="F1573" s="37">
        <v>2</v>
      </c>
      <c r="G1573" s="37">
        <v>33363636</v>
      </c>
      <c r="H1573" s="37">
        <v>0</v>
      </c>
      <c r="I1573" s="37">
        <v>0</v>
      </c>
      <c r="J1573" s="37">
        <v>16681818</v>
      </c>
      <c r="K1573" s="37">
        <v>0</v>
      </c>
      <c r="L1573" s="37">
        <v>0</v>
      </c>
      <c r="M1573" s="37">
        <v>0</v>
      </c>
      <c r="N1573" s="37">
        <v>2</v>
      </c>
      <c r="O1573" s="37">
        <v>33363636</v>
      </c>
    </row>
    <row r="1574" spans="1:15" x14ac:dyDescent="0.2">
      <c r="A1574" s="36" t="s">
        <v>591</v>
      </c>
      <c r="B1574" s="37" t="s">
        <v>11</v>
      </c>
      <c r="C1574" s="37">
        <v>2</v>
      </c>
      <c r="D1574" s="37">
        <v>2454544</v>
      </c>
      <c r="E1574" s="37">
        <v>0</v>
      </c>
      <c r="F1574" s="37">
        <v>2</v>
      </c>
      <c r="G1574" s="37">
        <v>2454544</v>
      </c>
      <c r="H1574" s="37">
        <v>0</v>
      </c>
      <c r="I1574" s="37">
        <v>0</v>
      </c>
      <c r="J1574" s="37">
        <v>1227272</v>
      </c>
      <c r="K1574" s="37">
        <v>0</v>
      </c>
      <c r="L1574" s="37">
        <v>0</v>
      </c>
      <c r="M1574" s="37">
        <v>0</v>
      </c>
      <c r="N1574" s="37">
        <v>2</v>
      </c>
      <c r="O1574" s="37">
        <v>2454544</v>
      </c>
    </row>
    <row r="1575" spans="1:15" x14ac:dyDescent="0.2">
      <c r="A1575" s="36" t="s">
        <v>592</v>
      </c>
      <c r="B1575" s="37" t="s">
        <v>11</v>
      </c>
      <c r="C1575" s="37">
        <v>1</v>
      </c>
      <c r="D1575" s="37">
        <v>590909</v>
      </c>
      <c r="E1575" s="37">
        <v>0</v>
      </c>
      <c r="F1575" s="37">
        <v>1</v>
      </c>
      <c r="G1575" s="37">
        <v>590909</v>
      </c>
      <c r="H1575" s="37">
        <v>0</v>
      </c>
      <c r="I1575" s="37">
        <v>0</v>
      </c>
      <c r="J1575" s="37">
        <v>590909</v>
      </c>
      <c r="K1575" s="37">
        <v>0</v>
      </c>
      <c r="L1575" s="37">
        <v>0</v>
      </c>
      <c r="M1575" s="37">
        <v>0</v>
      </c>
      <c r="N1575" s="37">
        <v>1</v>
      </c>
      <c r="O1575" s="37">
        <v>590909</v>
      </c>
    </row>
    <row r="1576" spans="1:15" x14ac:dyDescent="0.2">
      <c r="A1576" s="36" t="s">
        <v>594</v>
      </c>
      <c r="B1576" s="37" t="s">
        <v>11</v>
      </c>
      <c r="C1576" s="37">
        <v>3</v>
      </c>
      <c r="D1576" s="37">
        <v>1476000</v>
      </c>
      <c r="E1576" s="37">
        <v>0</v>
      </c>
      <c r="F1576" s="37">
        <v>3</v>
      </c>
      <c r="G1576" s="37">
        <v>1476000</v>
      </c>
      <c r="H1576" s="37">
        <v>0</v>
      </c>
      <c r="I1576" s="37">
        <v>0</v>
      </c>
      <c r="J1576" s="37">
        <v>492000</v>
      </c>
      <c r="K1576" s="37">
        <v>0</v>
      </c>
      <c r="L1576" s="37">
        <v>0</v>
      </c>
      <c r="M1576" s="37">
        <v>0</v>
      </c>
      <c r="N1576" s="37">
        <v>3</v>
      </c>
      <c r="O1576" s="37">
        <v>1476000</v>
      </c>
    </row>
    <row r="1577" spans="1:15" x14ac:dyDescent="0.2">
      <c r="A1577" s="36" t="s">
        <v>597</v>
      </c>
      <c r="B1577" s="37" t="s">
        <v>11</v>
      </c>
      <c r="C1577" s="37">
        <v>16</v>
      </c>
      <c r="D1577" s="37">
        <v>8928185</v>
      </c>
      <c r="E1577" s="37">
        <v>0</v>
      </c>
      <c r="F1577" s="37">
        <v>16</v>
      </c>
      <c r="G1577" s="37">
        <v>8928185</v>
      </c>
      <c r="H1577" s="37">
        <v>0</v>
      </c>
      <c r="I1577" s="37">
        <v>0</v>
      </c>
      <c r="J1577" s="37">
        <v>558011.5625</v>
      </c>
      <c r="K1577" s="37">
        <v>0</v>
      </c>
      <c r="L1577" s="37">
        <v>0</v>
      </c>
      <c r="M1577" s="37">
        <v>0</v>
      </c>
      <c r="N1577" s="37">
        <v>16</v>
      </c>
      <c r="O1577" s="37">
        <v>8928185</v>
      </c>
    </row>
    <row r="1578" spans="1:15" x14ac:dyDescent="0.2">
      <c r="A1578" s="36" t="s">
        <v>598</v>
      </c>
      <c r="B1578" s="37" t="s">
        <v>11</v>
      </c>
      <c r="C1578" s="37">
        <v>10</v>
      </c>
      <c r="D1578" s="37">
        <v>14000000</v>
      </c>
      <c r="E1578" s="37">
        <v>0</v>
      </c>
      <c r="F1578" s="37">
        <v>10</v>
      </c>
      <c r="G1578" s="37">
        <v>14000000</v>
      </c>
      <c r="H1578" s="37">
        <v>0</v>
      </c>
      <c r="I1578" s="37">
        <v>0</v>
      </c>
      <c r="J1578" s="37">
        <v>1400000</v>
      </c>
      <c r="K1578" s="37">
        <v>0</v>
      </c>
      <c r="L1578" s="37">
        <v>0</v>
      </c>
      <c r="M1578" s="37">
        <v>0</v>
      </c>
      <c r="N1578" s="37">
        <v>10</v>
      </c>
      <c r="O1578" s="37">
        <v>14000000</v>
      </c>
    </row>
    <row r="1579" spans="1:15" x14ac:dyDescent="0.2">
      <c r="A1579" s="36" t="s">
        <v>599</v>
      </c>
      <c r="B1579" s="37" t="s">
        <v>25</v>
      </c>
      <c r="C1579" s="37">
        <v>1</v>
      </c>
      <c r="D1579" s="37">
        <v>1200000</v>
      </c>
      <c r="E1579" s="37">
        <v>0</v>
      </c>
      <c r="F1579" s="37">
        <v>1</v>
      </c>
      <c r="G1579" s="37">
        <v>1200000</v>
      </c>
      <c r="H1579" s="37">
        <v>0</v>
      </c>
      <c r="I1579" s="37">
        <v>0</v>
      </c>
      <c r="J1579" s="37">
        <v>1200000</v>
      </c>
      <c r="K1579" s="37">
        <v>0</v>
      </c>
      <c r="L1579" s="37">
        <v>0</v>
      </c>
      <c r="M1579" s="37">
        <v>0</v>
      </c>
      <c r="N1579" s="37">
        <v>1</v>
      </c>
      <c r="O1579" s="37">
        <v>1200000</v>
      </c>
    </row>
    <row r="1580" spans="1:15" x14ac:dyDescent="0.2">
      <c r="A1580" s="36" t="s">
        <v>600</v>
      </c>
      <c r="B1580" s="37" t="s">
        <v>400</v>
      </c>
      <c r="C1580" s="37">
        <v>1</v>
      </c>
      <c r="D1580" s="37">
        <v>77273</v>
      </c>
      <c r="E1580" s="37">
        <v>0</v>
      </c>
      <c r="F1580" s="37">
        <v>1</v>
      </c>
      <c r="G1580" s="37">
        <v>77273</v>
      </c>
      <c r="H1580" s="37">
        <v>0</v>
      </c>
      <c r="I1580" s="37">
        <v>0</v>
      </c>
      <c r="J1580" s="37">
        <v>77273</v>
      </c>
      <c r="K1580" s="37">
        <v>0</v>
      </c>
      <c r="L1580" s="37">
        <v>0</v>
      </c>
      <c r="M1580" s="37">
        <v>0</v>
      </c>
      <c r="N1580" s="37">
        <v>1</v>
      </c>
      <c r="O1580" s="37">
        <v>77273</v>
      </c>
    </row>
    <row r="1581" spans="1:15" x14ac:dyDescent="0.2">
      <c r="A1581" s="36" t="s">
        <v>605</v>
      </c>
      <c r="B1581" s="37" t="s">
        <v>20</v>
      </c>
      <c r="C1581" s="37">
        <v>2</v>
      </c>
      <c r="D1581" s="37">
        <v>909090</v>
      </c>
      <c r="E1581" s="37">
        <v>0</v>
      </c>
      <c r="F1581" s="37">
        <v>2</v>
      </c>
      <c r="G1581" s="37">
        <v>909090</v>
      </c>
      <c r="H1581" s="37">
        <v>0</v>
      </c>
      <c r="I1581" s="37">
        <v>0</v>
      </c>
      <c r="J1581" s="37">
        <v>454545</v>
      </c>
      <c r="K1581" s="37">
        <v>0</v>
      </c>
      <c r="L1581" s="37">
        <v>0</v>
      </c>
      <c r="M1581" s="37">
        <v>0</v>
      </c>
      <c r="N1581" s="37">
        <v>2</v>
      </c>
      <c r="O1581" s="37">
        <v>909090</v>
      </c>
    </row>
    <row r="1582" spans="1:15" x14ac:dyDescent="0.2">
      <c r="A1582" s="36" t="s">
        <v>606</v>
      </c>
      <c r="B1582" s="37" t="s">
        <v>20</v>
      </c>
      <c r="C1582" s="37">
        <v>2</v>
      </c>
      <c r="D1582" s="37">
        <v>1509090</v>
      </c>
      <c r="E1582" s="37">
        <v>0</v>
      </c>
      <c r="F1582" s="37">
        <v>2</v>
      </c>
      <c r="G1582" s="37">
        <v>1509090</v>
      </c>
      <c r="H1582" s="37">
        <v>0</v>
      </c>
      <c r="I1582" s="37">
        <v>0</v>
      </c>
      <c r="J1582" s="37">
        <v>754545</v>
      </c>
      <c r="K1582" s="37">
        <v>0</v>
      </c>
      <c r="L1582" s="37">
        <v>0</v>
      </c>
      <c r="M1582" s="37">
        <v>0</v>
      </c>
      <c r="N1582" s="37">
        <v>2</v>
      </c>
      <c r="O1582" s="37">
        <v>1509090</v>
      </c>
    </row>
    <row r="1583" spans="1:15" x14ac:dyDescent="0.2">
      <c r="A1583" s="36" t="s">
        <v>611</v>
      </c>
      <c r="B1583" s="37" t="s">
        <v>11</v>
      </c>
      <c r="C1583" s="37">
        <v>10</v>
      </c>
      <c r="D1583" s="37">
        <v>59090</v>
      </c>
      <c r="E1583" s="37">
        <v>0</v>
      </c>
      <c r="F1583" s="37">
        <v>10</v>
      </c>
      <c r="G1583" s="37">
        <v>59090</v>
      </c>
      <c r="H1583" s="37">
        <v>0</v>
      </c>
      <c r="I1583" s="37">
        <v>0</v>
      </c>
      <c r="J1583" s="37">
        <v>5909</v>
      </c>
      <c r="K1583" s="37">
        <v>0</v>
      </c>
      <c r="L1583" s="37">
        <v>0</v>
      </c>
      <c r="M1583" s="37">
        <v>0</v>
      </c>
      <c r="N1583" s="37">
        <v>10</v>
      </c>
      <c r="O1583" s="37">
        <v>59090</v>
      </c>
    </row>
    <row r="1584" spans="1:15" x14ac:dyDescent="0.2">
      <c r="A1584" s="36" t="s">
        <v>612</v>
      </c>
      <c r="B1584" s="37" t="s">
        <v>11</v>
      </c>
      <c r="C1584" s="37">
        <v>30</v>
      </c>
      <c r="D1584" s="37">
        <v>436350</v>
      </c>
      <c r="E1584" s="37">
        <v>0</v>
      </c>
      <c r="F1584" s="37">
        <v>30</v>
      </c>
      <c r="G1584" s="37">
        <v>436350</v>
      </c>
      <c r="H1584" s="37">
        <v>0</v>
      </c>
      <c r="I1584" s="37">
        <v>0</v>
      </c>
      <c r="J1584" s="37">
        <v>14545</v>
      </c>
      <c r="K1584" s="37">
        <v>0</v>
      </c>
      <c r="L1584" s="37">
        <v>0</v>
      </c>
      <c r="M1584" s="37">
        <v>0</v>
      </c>
      <c r="N1584" s="37">
        <v>30</v>
      </c>
      <c r="O1584" s="37">
        <v>436350</v>
      </c>
    </row>
    <row r="1585" spans="1:15" x14ac:dyDescent="0.2">
      <c r="A1585" s="36" t="s">
        <v>613</v>
      </c>
      <c r="B1585" s="37" t="s">
        <v>20</v>
      </c>
      <c r="C1585" s="37">
        <v>4</v>
      </c>
      <c r="D1585" s="37">
        <v>1563636</v>
      </c>
      <c r="E1585" s="37">
        <v>0</v>
      </c>
      <c r="F1585" s="37">
        <v>4</v>
      </c>
      <c r="G1585" s="37">
        <v>1563636</v>
      </c>
      <c r="H1585" s="37">
        <v>0</v>
      </c>
      <c r="I1585" s="37">
        <v>0</v>
      </c>
      <c r="J1585" s="37">
        <v>390909</v>
      </c>
      <c r="K1585" s="37">
        <v>0</v>
      </c>
      <c r="L1585" s="37">
        <v>0</v>
      </c>
      <c r="M1585" s="37">
        <v>0</v>
      </c>
      <c r="N1585" s="37">
        <v>4</v>
      </c>
      <c r="O1585" s="37">
        <v>1563636</v>
      </c>
    </row>
    <row r="1586" spans="1:15" x14ac:dyDescent="0.2">
      <c r="A1586" s="36" t="s">
        <v>614</v>
      </c>
      <c r="B1586" s="37" t="s">
        <v>11</v>
      </c>
      <c r="C1586" s="37">
        <v>9</v>
      </c>
      <c r="D1586" s="37">
        <v>7690905</v>
      </c>
      <c r="E1586" s="37">
        <v>0</v>
      </c>
      <c r="F1586" s="37">
        <v>9</v>
      </c>
      <c r="G1586" s="37">
        <v>7690905</v>
      </c>
      <c r="H1586" s="37">
        <v>0</v>
      </c>
      <c r="I1586" s="37">
        <v>0</v>
      </c>
      <c r="J1586" s="37">
        <v>854545</v>
      </c>
      <c r="K1586" s="37">
        <v>0</v>
      </c>
      <c r="L1586" s="37">
        <v>0</v>
      </c>
      <c r="M1586" s="37">
        <v>0</v>
      </c>
      <c r="N1586" s="37">
        <v>9</v>
      </c>
      <c r="O1586" s="37">
        <v>7690905</v>
      </c>
    </row>
    <row r="1587" spans="1:15" x14ac:dyDescent="0.2">
      <c r="A1587" s="36" t="s">
        <v>616</v>
      </c>
      <c r="B1587" s="37" t="s">
        <v>11</v>
      </c>
      <c r="C1587" s="37">
        <v>1</v>
      </c>
      <c r="D1587" s="37">
        <v>1532000</v>
      </c>
      <c r="E1587" s="37">
        <v>0</v>
      </c>
      <c r="F1587" s="37">
        <v>1</v>
      </c>
      <c r="G1587" s="37">
        <v>1532000</v>
      </c>
      <c r="H1587" s="37">
        <v>0</v>
      </c>
      <c r="I1587" s="37">
        <v>0</v>
      </c>
      <c r="J1587" s="37">
        <v>1532000</v>
      </c>
      <c r="K1587" s="37">
        <v>0</v>
      </c>
      <c r="L1587" s="37">
        <v>0</v>
      </c>
      <c r="M1587" s="37">
        <v>0</v>
      </c>
      <c r="N1587" s="37">
        <v>1</v>
      </c>
      <c r="O1587" s="37">
        <v>1532000</v>
      </c>
    </row>
    <row r="1588" spans="1:15" x14ac:dyDescent="0.2">
      <c r="A1588" s="36" t="s">
        <v>618</v>
      </c>
      <c r="B1588" s="37" t="s">
        <v>25</v>
      </c>
      <c r="C1588" s="37">
        <v>1</v>
      </c>
      <c r="D1588" s="37">
        <v>13954545</v>
      </c>
      <c r="E1588" s="37">
        <v>0</v>
      </c>
      <c r="F1588" s="37">
        <v>1</v>
      </c>
      <c r="G1588" s="37">
        <v>13954545</v>
      </c>
      <c r="H1588" s="37">
        <v>0</v>
      </c>
      <c r="I1588" s="37">
        <v>0</v>
      </c>
      <c r="J1588" s="37">
        <v>13954545</v>
      </c>
      <c r="K1588" s="37">
        <v>0</v>
      </c>
      <c r="L1588" s="37">
        <v>0</v>
      </c>
      <c r="M1588" s="37">
        <v>0</v>
      </c>
      <c r="N1588" s="37">
        <v>1</v>
      </c>
      <c r="O1588" s="37">
        <v>13954545</v>
      </c>
    </row>
    <row r="1589" spans="1:15" x14ac:dyDescent="0.2">
      <c r="A1589" s="36" t="s">
        <v>619</v>
      </c>
      <c r="B1589" s="37" t="s">
        <v>620</v>
      </c>
      <c r="C1589" s="37">
        <v>1</v>
      </c>
      <c r="D1589" s="37">
        <v>485000</v>
      </c>
      <c r="E1589" s="37">
        <v>0</v>
      </c>
      <c r="F1589" s="37">
        <v>1</v>
      </c>
      <c r="G1589" s="37">
        <v>485000</v>
      </c>
      <c r="H1589" s="37">
        <v>0</v>
      </c>
      <c r="I1589" s="37">
        <v>0</v>
      </c>
      <c r="J1589" s="37">
        <v>485000</v>
      </c>
      <c r="K1589" s="37">
        <v>0</v>
      </c>
      <c r="L1589" s="37">
        <v>0</v>
      </c>
      <c r="M1589" s="37">
        <v>0</v>
      </c>
      <c r="N1589" s="37">
        <v>1</v>
      </c>
      <c r="O1589" s="37">
        <v>485000</v>
      </c>
    </row>
    <row r="1590" spans="1:15" x14ac:dyDescent="0.2">
      <c r="A1590" s="36" t="s">
        <v>621</v>
      </c>
      <c r="B1590" s="37" t="s">
        <v>622</v>
      </c>
      <c r="C1590" s="37">
        <v>1</v>
      </c>
      <c r="D1590" s="37">
        <v>49000</v>
      </c>
      <c r="E1590" s="37">
        <v>0</v>
      </c>
      <c r="F1590" s="37">
        <v>1</v>
      </c>
      <c r="G1590" s="37">
        <v>49000</v>
      </c>
      <c r="H1590" s="37">
        <v>0</v>
      </c>
      <c r="I1590" s="37">
        <v>0</v>
      </c>
      <c r="J1590" s="37">
        <v>49000</v>
      </c>
      <c r="K1590" s="37">
        <v>0</v>
      </c>
      <c r="L1590" s="37">
        <v>0</v>
      </c>
      <c r="M1590" s="37">
        <v>0</v>
      </c>
      <c r="N1590" s="37">
        <v>1</v>
      </c>
      <c r="O1590" s="37">
        <v>49000</v>
      </c>
    </row>
    <row r="1591" spans="1:15" x14ac:dyDescent="0.2">
      <c r="A1591" s="36" t="s">
        <v>623</v>
      </c>
      <c r="B1591" s="37" t="s">
        <v>622</v>
      </c>
      <c r="C1591" s="37">
        <v>1</v>
      </c>
      <c r="D1591" s="37">
        <v>59000</v>
      </c>
      <c r="E1591" s="37">
        <v>0</v>
      </c>
      <c r="F1591" s="37">
        <v>1</v>
      </c>
      <c r="G1591" s="37">
        <v>59000</v>
      </c>
      <c r="H1591" s="37">
        <v>0</v>
      </c>
      <c r="I1591" s="37">
        <v>0</v>
      </c>
      <c r="J1591" s="37">
        <v>59000</v>
      </c>
      <c r="K1591" s="37">
        <v>0</v>
      </c>
      <c r="L1591" s="37">
        <v>0</v>
      </c>
      <c r="M1591" s="37">
        <v>0</v>
      </c>
      <c r="N1591" s="37">
        <v>1</v>
      </c>
      <c r="O1591" s="37">
        <v>59000</v>
      </c>
    </row>
    <row r="1592" spans="1:15" x14ac:dyDescent="0.2">
      <c r="A1592" s="36" t="s">
        <v>626</v>
      </c>
      <c r="B1592" s="37" t="s">
        <v>400</v>
      </c>
      <c r="C1592" s="37">
        <v>4</v>
      </c>
      <c r="D1592" s="37">
        <v>4781816</v>
      </c>
      <c r="E1592" s="37">
        <v>0</v>
      </c>
      <c r="F1592" s="37">
        <v>4</v>
      </c>
      <c r="G1592" s="37">
        <v>4781816</v>
      </c>
      <c r="H1592" s="37">
        <v>0</v>
      </c>
      <c r="I1592" s="37">
        <v>0</v>
      </c>
      <c r="J1592" s="37">
        <v>1195454</v>
      </c>
      <c r="K1592" s="37">
        <v>0</v>
      </c>
      <c r="L1592" s="37">
        <v>0</v>
      </c>
      <c r="M1592" s="37">
        <v>0</v>
      </c>
      <c r="N1592" s="37">
        <v>4</v>
      </c>
      <c r="O1592" s="37">
        <v>4781816</v>
      </c>
    </row>
    <row r="1593" spans="1:15" x14ac:dyDescent="0.2">
      <c r="A1593" s="36" t="s">
        <v>630</v>
      </c>
      <c r="B1593" s="37" t="s">
        <v>185</v>
      </c>
      <c r="C1593" s="37">
        <v>1</v>
      </c>
      <c r="D1593" s="37">
        <v>0</v>
      </c>
      <c r="E1593" s="37">
        <v>0</v>
      </c>
      <c r="F1593" s="37">
        <v>1</v>
      </c>
      <c r="G1593" s="37">
        <v>0</v>
      </c>
      <c r="H1593" s="37">
        <v>0</v>
      </c>
      <c r="I1593" s="37">
        <v>0</v>
      </c>
      <c r="J1593" s="37">
        <v>0</v>
      </c>
      <c r="K1593" s="37">
        <v>0</v>
      </c>
      <c r="L1593" s="37">
        <v>0</v>
      </c>
      <c r="M1593" s="37">
        <v>0</v>
      </c>
      <c r="N1593" s="37">
        <v>1</v>
      </c>
      <c r="O1593" s="37">
        <v>0</v>
      </c>
    </row>
    <row r="1594" spans="1:15" x14ac:dyDescent="0.2">
      <c r="A1594" s="36" t="s">
        <v>631</v>
      </c>
      <c r="B1594" s="37" t="s">
        <v>185</v>
      </c>
      <c r="C1594" s="37">
        <v>1</v>
      </c>
      <c r="D1594" s="37">
        <v>139000</v>
      </c>
      <c r="E1594" s="37">
        <v>0</v>
      </c>
      <c r="F1594" s="37">
        <v>1</v>
      </c>
      <c r="G1594" s="37">
        <v>139000</v>
      </c>
      <c r="H1594" s="37">
        <v>0</v>
      </c>
      <c r="I1594" s="37">
        <v>0</v>
      </c>
      <c r="J1594" s="37">
        <v>139000</v>
      </c>
      <c r="K1594" s="37">
        <v>0</v>
      </c>
      <c r="L1594" s="37">
        <v>0</v>
      </c>
      <c r="M1594" s="37">
        <v>0</v>
      </c>
      <c r="N1594" s="37">
        <v>1</v>
      </c>
      <c r="O1594" s="37">
        <v>139000</v>
      </c>
    </row>
    <row r="1595" spans="1:15" x14ac:dyDescent="0.2">
      <c r="A1595" s="36" t="s">
        <v>632</v>
      </c>
      <c r="B1595" s="37" t="s">
        <v>185</v>
      </c>
      <c r="C1595" s="37">
        <v>1</v>
      </c>
      <c r="D1595" s="37">
        <v>118000</v>
      </c>
      <c r="E1595" s="37">
        <v>0</v>
      </c>
      <c r="F1595" s="37">
        <v>1</v>
      </c>
      <c r="G1595" s="37">
        <v>118000</v>
      </c>
      <c r="H1595" s="37">
        <v>0</v>
      </c>
      <c r="I1595" s="37">
        <v>0</v>
      </c>
      <c r="J1595" s="37">
        <v>118000</v>
      </c>
      <c r="K1595" s="37">
        <v>0</v>
      </c>
      <c r="L1595" s="37">
        <v>0</v>
      </c>
      <c r="M1595" s="37">
        <v>0</v>
      </c>
      <c r="N1595" s="37">
        <v>1</v>
      </c>
      <c r="O1595" s="37">
        <v>118000</v>
      </c>
    </row>
    <row r="1596" spans="1:15" x14ac:dyDescent="0.2">
      <c r="A1596" s="36" t="s">
        <v>633</v>
      </c>
      <c r="B1596" s="37" t="s">
        <v>634</v>
      </c>
      <c r="C1596" s="37">
        <v>1</v>
      </c>
      <c r="D1596" s="37">
        <v>75000</v>
      </c>
      <c r="E1596" s="37">
        <v>0</v>
      </c>
      <c r="F1596" s="37">
        <v>1</v>
      </c>
      <c r="G1596" s="37">
        <v>75000</v>
      </c>
      <c r="H1596" s="37">
        <v>0</v>
      </c>
      <c r="I1596" s="37">
        <v>0</v>
      </c>
      <c r="J1596" s="37">
        <v>75000</v>
      </c>
      <c r="K1596" s="37">
        <v>0</v>
      </c>
      <c r="L1596" s="37">
        <v>0</v>
      </c>
      <c r="M1596" s="37">
        <v>0</v>
      </c>
      <c r="N1596" s="37">
        <v>1</v>
      </c>
      <c r="O1596" s="37">
        <v>75000</v>
      </c>
    </row>
    <row r="1597" spans="1:15" x14ac:dyDescent="0.2">
      <c r="A1597" s="36" t="s">
        <v>635</v>
      </c>
      <c r="B1597" s="37" t="s">
        <v>185</v>
      </c>
      <c r="C1597" s="37">
        <v>4</v>
      </c>
      <c r="D1597" s="37">
        <v>60000</v>
      </c>
      <c r="E1597" s="37">
        <v>0</v>
      </c>
      <c r="F1597" s="37">
        <v>4</v>
      </c>
      <c r="G1597" s="37">
        <v>60000</v>
      </c>
      <c r="H1597" s="37">
        <v>0</v>
      </c>
      <c r="I1597" s="37">
        <v>0</v>
      </c>
      <c r="J1597" s="37">
        <v>15000</v>
      </c>
      <c r="K1597" s="37">
        <v>0</v>
      </c>
      <c r="L1597" s="37">
        <v>0</v>
      </c>
      <c r="M1597" s="37">
        <v>0</v>
      </c>
      <c r="N1597" s="37">
        <v>4</v>
      </c>
      <c r="O1597" s="37">
        <v>60000</v>
      </c>
    </row>
    <row r="1598" spans="1:15" x14ac:dyDescent="0.2">
      <c r="A1598" s="36" t="s">
        <v>636</v>
      </c>
      <c r="B1598" s="37" t="s">
        <v>634</v>
      </c>
      <c r="C1598" s="37">
        <v>3</v>
      </c>
      <c r="D1598" s="37">
        <v>255000</v>
      </c>
      <c r="E1598" s="37">
        <v>0</v>
      </c>
      <c r="F1598" s="37">
        <v>3</v>
      </c>
      <c r="G1598" s="37">
        <v>255000</v>
      </c>
      <c r="H1598" s="37">
        <v>0</v>
      </c>
      <c r="I1598" s="37">
        <v>0</v>
      </c>
      <c r="J1598" s="37">
        <v>85000</v>
      </c>
      <c r="K1598" s="37">
        <v>0</v>
      </c>
      <c r="L1598" s="37">
        <v>0</v>
      </c>
      <c r="M1598" s="37">
        <v>0</v>
      </c>
      <c r="N1598" s="37">
        <v>3</v>
      </c>
      <c r="O1598" s="37">
        <v>255000</v>
      </c>
    </row>
    <row r="1599" spans="1:15" x14ac:dyDescent="0.2">
      <c r="A1599" s="36" t="s">
        <v>637</v>
      </c>
      <c r="B1599" s="37" t="s">
        <v>185</v>
      </c>
      <c r="C1599" s="37">
        <v>1</v>
      </c>
      <c r="D1599" s="37">
        <v>141000</v>
      </c>
      <c r="E1599" s="37">
        <v>0</v>
      </c>
      <c r="F1599" s="37">
        <v>1</v>
      </c>
      <c r="G1599" s="37">
        <v>141000</v>
      </c>
      <c r="H1599" s="37">
        <v>0</v>
      </c>
      <c r="I1599" s="37">
        <v>0</v>
      </c>
      <c r="J1599" s="37">
        <v>141000</v>
      </c>
      <c r="K1599" s="37">
        <v>0</v>
      </c>
      <c r="L1599" s="37">
        <v>0</v>
      </c>
      <c r="M1599" s="37">
        <v>0</v>
      </c>
      <c r="N1599" s="37">
        <v>1</v>
      </c>
      <c r="O1599" s="37">
        <v>141000</v>
      </c>
    </row>
    <row r="1600" spans="1:15" x14ac:dyDescent="0.2">
      <c r="A1600" s="36" t="s">
        <v>638</v>
      </c>
      <c r="B1600" s="37" t="s">
        <v>185</v>
      </c>
      <c r="C1600" s="37">
        <v>1</v>
      </c>
      <c r="D1600" s="37">
        <v>131000</v>
      </c>
      <c r="E1600" s="37">
        <v>0</v>
      </c>
      <c r="F1600" s="37">
        <v>1</v>
      </c>
      <c r="G1600" s="37">
        <v>131000</v>
      </c>
      <c r="H1600" s="37">
        <v>0</v>
      </c>
      <c r="I1600" s="37">
        <v>0</v>
      </c>
      <c r="J1600" s="37">
        <v>131000</v>
      </c>
      <c r="K1600" s="37">
        <v>0</v>
      </c>
      <c r="L1600" s="37">
        <v>0</v>
      </c>
      <c r="M1600" s="37">
        <v>0</v>
      </c>
      <c r="N1600" s="37">
        <v>1</v>
      </c>
      <c r="O1600" s="37">
        <v>131000</v>
      </c>
    </row>
    <row r="1601" spans="1:15" x14ac:dyDescent="0.2">
      <c r="A1601" s="36" t="s">
        <v>639</v>
      </c>
      <c r="B1601" s="37" t="s">
        <v>185</v>
      </c>
      <c r="C1601" s="37">
        <v>1</v>
      </c>
      <c r="D1601" s="37">
        <v>121000</v>
      </c>
      <c r="E1601" s="37">
        <v>0</v>
      </c>
      <c r="F1601" s="37">
        <v>1</v>
      </c>
      <c r="G1601" s="37">
        <v>121000</v>
      </c>
      <c r="H1601" s="37">
        <v>0</v>
      </c>
      <c r="I1601" s="37">
        <v>0</v>
      </c>
      <c r="J1601" s="37">
        <v>121000</v>
      </c>
      <c r="K1601" s="37">
        <v>0</v>
      </c>
      <c r="L1601" s="37">
        <v>0</v>
      </c>
      <c r="M1601" s="37">
        <v>0</v>
      </c>
      <c r="N1601" s="37">
        <v>1</v>
      </c>
      <c r="O1601" s="37">
        <v>121000</v>
      </c>
    </row>
    <row r="1602" spans="1:15" x14ac:dyDescent="0.2">
      <c r="A1602" s="36" t="s">
        <v>640</v>
      </c>
      <c r="B1602" s="37" t="s">
        <v>185</v>
      </c>
      <c r="C1602" s="37">
        <v>1</v>
      </c>
      <c r="D1602" s="37">
        <v>149000</v>
      </c>
      <c r="E1602" s="37">
        <v>0</v>
      </c>
      <c r="F1602" s="37">
        <v>1</v>
      </c>
      <c r="G1602" s="37">
        <v>149000</v>
      </c>
      <c r="H1602" s="37">
        <v>0</v>
      </c>
      <c r="I1602" s="37">
        <v>0</v>
      </c>
      <c r="J1602" s="37">
        <v>149000</v>
      </c>
      <c r="K1602" s="37">
        <v>0</v>
      </c>
      <c r="L1602" s="37">
        <v>0</v>
      </c>
      <c r="M1602" s="37">
        <v>0</v>
      </c>
      <c r="N1602" s="37">
        <v>1</v>
      </c>
      <c r="O1602" s="37">
        <v>149000</v>
      </c>
    </row>
    <row r="1603" spans="1:15" x14ac:dyDescent="0.2">
      <c r="A1603" s="36" t="s">
        <v>641</v>
      </c>
      <c r="B1603" s="37" t="s">
        <v>185</v>
      </c>
      <c r="C1603" s="37">
        <v>1</v>
      </c>
      <c r="D1603" s="37">
        <v>178000</v>
      </c>
      <c r="E1603" s="37">
        <v>0</v>
      </c>
      <c r="F1603" s="37">
        <v>1</v>
      </c>
      <c r="G1603" s="37">
        <v>178000</v>
      </c>
      <c r="H1603" s="37">
        <v>0</v>
      </c>
      <c r="I1603" s="37">
        <v>0</v>
      </c>
      <c r="J1603" s="37">
        <v>178000</v>
      </c>
      <c r="K1603" s="37">
        <v>0</v>
      </c>
      <c r="L1603" s="37">
        <v>0</v>
      </c>
      <c r="M1603" s="37">
        <v>0</v>
      </c>
      <c r="N1603" s="37">
        <v>1</v>
      </c>
      <c r="O1603" s="37">
        <v>178000</v>
      </c>
    </row>
    <row r="1604" spans="1:15" x14ac:dyDescent="0.2">
      <c r="A1604" s="36" t="s">
        <v>642</v>
      </c>
      <c r="B1604" s="37" t="s">
        <v>185</v>
      </c>
      <c r="C1604" s="37">
        <v>1</v>
      </c>
      <c r="D1604" s="37">
        <v>390000</v>
      </c>
      <c r="E1604" s="37">
        <v>0</v>
      </c>
      <c r="F1604" s="37">
        <v>1</v>
      </c>
      <c r="G1604" s="37">
        <v>390000</v>
      </c>
      <c r="H1604" s="37">
        <v>0</v>
      </c>
      <c r="I1604" s="37">
        <v>0</v>
      </c>
      <c r="J1604" s="37">
        <v>390000</v>
      </c>
      <c r="K1604" s="37">
        <v>0</v>
      </c>
      <c r="L1604" s="37">
        <v>0</v>
      </c>
      <c r="M1604" s="37">
        <v>0</v>
      </c>
      <c r="N1604" s="37">
        <v>1</v>
      </c>
      <c r="O1604" s="37">
        <v>390000</v>
      </c>
    </row>
    <row r="1605" spans="1:15" x14ac:dyDescent="0.2">
      <c r="A1605" s="36" t="s">
        <v>643</v>
      </c>
      <c r="B1605" s="37" t="s">
        <v>185</v>
      </c>
      <c r="C1605" s="37">
        <v>1</v>
      </c>
      <c r="D1605" s="37">
        <v>125000</v>
      </c>
      <c r="E1605" s="37">
        <v>0</v>
      </c>
      <c r="F1605" s="37">
        <v>1</v>
      </c>
      <c r="G1605" s="37">
        <v>125000</v>
      </c>
      <c r="H1605" s="37">
        <v>0</v>
      </c>
      <c r="I1605" s="37">
        <v>0</v>
      </c>
      <c r="J1605" s="37">
        <v>125000</v>
      </c>
      <c r="K1605" s="37">
        <v>0</v>
      </c>
      <c r="L1605" s="37">
        <v>0</v>
      </c>
      <c r="M1605" s="37">
        <v>0</v>
      </c>
      <c r="N1605" s="37">
        <v>1</v>
      </c>
      <c r="O1605" s="37">
        <v>125000</v>
      </c>
    </row>
    <row r="1606" spans="1:15" x14ac:dyDescent="0.2">
      <c r="A1606" s="36" t="s">
        <v>644</v>
      </c>
      <c r="B1606" s="37" t="s">
        <v>34</v>
      </c>
      <c r="C1606" s="37">
        <v>5</v>
      </c>
      <c r="D1606" s="37">
        <v>1590910</v>
      </c>
      <c r="E1606" s="37">
        <v>0</v>
      </c>
      <c r="F1606" s="37">
        <v>5</v>
      </c>
      <c r="G1606" s="37">
        <v>1590910</v>
      </c>
      <c r="H1606" s="37">
        <v>0</v>
      </c>
      <c r="I1606" s="37">
        <v>0</v>
      </c>
      <c r="J1606" s="37">
        <v>318182</v>
      </c>
      <c r="K1606" s="37">
        <v>0</v>
      </c>
      <c r="L1606" s="37">
        <v>0</v>
      </c>
      <c r="M1606" s="37">
        <v>0</v>
      </c>
      <c r="N1606" s="37">
        <v>5</v>
      </c>
      <c r="O1606" s="37">
        <v>1590910</v>
      </c>
    </row>
    <row r="1607" spans="1:15" x14ac:dyDescent="0.2">
      <c r="A1607" s="36" t="s">
        <v>645</v>
      </c>
      <c r="B1607" s="37" t="s">
        <v>34</v>
      </c>
      <c r="C1607" s="37">
        <v>1</v>
      </c>
      <c r="D1607" s="37">
        <v>445455</v>
      </c>
      <c r="E1607" s="37">
        <v>0</v>
      </c>
      <c r="F1607" s="37">
        <v>1</v>
      </c>
      <c r="G1607" s="37">
        <v>445455</v>
      </c>
      <c r="H1607" s="37">
        <v>0</v>
      </c>
      <c r="I1607" s="37">
        <v>0</v>
      </c>
      <c r="J1607" s="37">
        <v>445455</v>
      </c>
      <c r="K1607" s="37">
        <v>0</v>
      </c>
      <c r="L1607" s="37">
        <v>0</v>
      </c>
      <c r="M1607" s="37">
        <v>0</v>
      </c>
      <c r="N1607" s="37">
        <v>1</v>
      </c>
      <c r="O1607" s="37">
        <v>445455</v>
      </c>
    </row>
    <row r="1608" spans="1:15" x14ac:dyDescent="0.2">
      <c r="A1608" s="36" t="s">
        <v>648</v>
      </c>
      <c r="B1608" s="37" t="s">
        <v>25</v>
      </c>
      <c r="C1608" s="37">
        <v>1</v>
      </c>
      <c r="D1608" s="37">
        <v>6818181</v>
      </c>
      <c r="E1608" s="37">
        <v>0</v>
      </c>
      <c r="F1608" s="37">
        <v>1</v>
      </c>
      <c r="G1608" s="37">
        <v>6818181</v>
      </c>
      <c r="H1608" s="37">
        <v>0</v>
      </c>
      <c r="I1608" s="37">
        <v>0</v>
      </c>
      <c r="J1608" s="37">
        <v>6818181</v>
      </c>
      <c r="K1608" s="37">
        <v>0</v>
      </c>
      <c r="L1608" s="37">
        <v>0</v>
      </c>
      <c r="M1608" s="37">
        <v>0</v>
      </c>
      <c r="N1608" s="37">
        <v>1</v>
      </c>
      <c r="O1608" s="37">
        <v>6818181</v>
      </c>
    </row>
    <row r="1609" spans="1:15" x14ac:dyDescent="0.2">
      <c r="A1609" s="36" t="s">
        <v>649</v>
      </c>
      <c r="B1609" s="37" t="s">
        <v>650</v>
      </c>
      <c r="C1609" s="37">
        <v>2</v>
      </c>
      <c r="D1609" s="37">
        <v>4286000</v>
      </c>
      <c r="E1609" s="37">
        <v>0</v>
      </c>
      <c r="F1609" s="37">
        <v>2</v>
      </c>
      <c r="G1609" s="37">
        <v>4286000</v>
      </c>
      <c r="H1609" s="37">
        <v>0</v>
      </c>
      <c r="I1609" s="37">
        <v>0</v>
      </c>
      <c r="J1609" s="37">
        <v>2143000</v>
      </c>
      <c r="K1609" s="37">
        <v>0</v>
      </c>
      <c r="L1609" s="37">
        <v>0</v>
      </c>
      <c r="M1609" s="37">
        <v>0</v>
      </c>
      <c r="N1609" s="37">
        <v>2</v>
      </c>
      <c r="O1609" s="37">
        <v>4286000</v>
      </c>
    </row>
    <row r="1610" spans="1:15" x14ac:dyDescent="0.2">
      <c r="A1610" s="36" t="s">
        <v>651</v>
      </c>
      <c r="B1610" s="37" t="s">
        <v>20</v>
      </c>
      <c r="C1610" s="37">
        <v>9</v>
      </c>
      <c r="D1610" s="37">
        <v>9490905</v>
      </c>
      <c r="E1610" s="37">
        <v>0</v>
      </c>
      <c r="F1610" s="37">
        <v>9</v>
      </c>
      <c r="G1610" s="37">
        <v>9490905</v>
      </c>
      <c r="H1610" s="37">
        <v>0</v>
      </c>
      <c r="I1610" s="37">
        <v>0</v>
      </c>
      <c r="J1610" s="37">
        <v>1054545</v>
      </c>
      <c r="K1610" s="37">
        <v>0</v>
      </c>
      <c r="L1610" s="37">
        <v>0</v>
      </c>
      <c r="M1610" s="37">
        <v>0</v>
      </c>
      <c r="N1610" s="37">
        <v>9</v>
      </c>
      <c r="O1610" s="37">
        <v>9490905</v>
      </c>
    </row>
    <row r="1611" spans="1:15" x14ac:dyDescent="0.2">
      <c r="A1611" s="36" t="s">
        <v>652</v>
      </c>
      <c r="B1611" s="37" t="s">
        <v>20</v>
      </c>
      <c r="C1611" s="37">
        <v>3</v>
      </c>
      <c r="D1611" s="37">
        <v>2490000</v>
      </c>
      <c r="E1611" s="37">
        <v>0</v>
      </c>
      <c r="F1611" s="37">
        <v>3</v>
      </c>
      <c r="G1611" s="37">
        <v>2490000</v>
      </c>
      <c r="H1611" s="37">
        <v>0</v>
      </c>
      <c r="I1611" s="37">
        <v>0</v>
      </c>
      <c r="J1611" s="37">
        <v>830000</v>
      </c>
      <c r="K1611" s="37">
        <v>0</v>
      </c>
      <c r="L1611" s="37">
        <v>0</v>
      </c>
      <c r="M1611" s="37">
        <v>0</v>
      </c>
      <c r="N1611" s="37">
        <v>3</v>
      </c>
      <c r="O1611" s="37">
        <v>2490000</v>
      </c>
    </row>
    <row r="1612" spans="1:15" x14ac:dyDescent="0.2">
      <c r="A1612" s="36" t="s">
        <v>653</v>
      </c>
      <c r="B1612" s="37" t="s">
        <v>11</v>
      </c>
      <c r="C1612" s="37">
        <v>1</v>
      </c>
      <c r="D1612" s="37">
        <v>468182</v>
      </c>
      <c r="E1612" s="37">
        <v>0</v>
      </c>
      <c r="F1612" s="37">
        <v>1</v>
      </c>
      <c r="G1612" s="37">
        <v>468182</v>
      </c>
      <c r="H1612" s="37">
        <v>0</v>
      </c>
      <c r="I1612" s="37">
        <v>0</v>
      </c>
      <c r="J1612" s="37">
        <v>468182</v>
      </c>
      <c r="K1612" s="37">
        <v>0</v>
      </c>
      <c r="L1612" s="37">
        <v>0</v>
      </c>
      <c r="M1612" s="37">
        <v>0</v>
      </c>
      <c r="N1612" s="37">
        <v>1</v>
      </c>
      <c r="O1612" s="37">
        <v>468182</v>
      </c>
    </row>
    <row r="1613" spans="1:15" x14ac:dyDescent="0.2">
      <c r="A1613" s="36" t="s">
        <v>654</v>
      </c>
      <c r="B1613" s="37" t="s">
        <v>171</v>
      </c>
      <c r="C1613" s="37">
        <v>10</v>
      </c>
      <c r="D1613" s="37">
        <v>1877275</v>
      </c>
      <c r="E1613" s="37">
        <v>0</v>
      </c>
      <c r="F1613" s="37">
        <v>10</v>
      </c>
      <c r="G1613" s="37">
        <v>1877275</v>
      </c>
      <c r="H1613" s="37">
        <v>0</v>
      </c>
      <c r="I1613" s="37">
        <v>0</v>
      </c>
      <c r="J1613" s="37">
        <v>187727.5</v>
      </c>
      <c r="K1613" s="37">
        <v>0</v>
      </c>
      <c r="L1613" s="37">
        <v>0</v>
      </c>
      <c r="M1613" s="37">
        <v>0</v>
      </c>
      <c r="N1613" s="37">
        <v>10</v>
      </c>
      <c r="O1613" s="37">
        <v>1877275</v>
      </c>
    </row>
    <row r="1614" spans="1:15" x14ac:dyDescent="0.2">
      <c r="A1614" s="36" t="s">
        <v>655</v>
      </c>
      <c r="B1614" s="37" t="s">
        <v>11</v>
      </c>
      <c r="C1614" s="37">
        <v>1</v>
      </c>
      <c r="D1614" s="37">
        <v>4772727</v>
      </c>
      <c r="E1614" s="37">
        <v>0</v>
      </c>
      <c r="F1614" s="37">
        <v>1</v>
      </c>
      <c r="G1614" s="37">
        <v>4772727</v>
      </c>
      <c r="H1614" s="37">
        <v>0</v>
      </c>
      <c r="I1614" s="37">
        <v>0</v>
      </c>
      <c r="J1614" s="37">
        <v>4772727</v>
      </c>
      <c r="K1614" s="37">
        <v>0</v>
      </c>
      <c r="L1614" s="37">
        <v>0</v>
      </c>
      <c r="M1614" s="37">
        <v>0</v>
      </c>
      <c r="N1614" s="37">
        <v>1</v>
      </c>
      <c r="O1614" s="37">
        <v>4772727</v>
      </c>
    </row>
    <row r="1615" spans="1:15" x14ac:dyDescent="0.2">
      <c r="A1615" s="36" t="s">
        <v>658</v>
      </c>
      <c r="B1615" s="37" t="s">
        <v>659</v>
      </c>
      <c r="C1615" s="37">
        <v>1</v>
      </c>
      <c r="D1615" s="37">
        <v>0</v>
      </c>
      <c r="E1615" s="37">
        <v>0</v>
      </c>
      <c r="F1615" s="37">
        <v>1</v>
      </c>
      <c r="G1615" s="37">
        <v>0</v>
      </c>
      <c r="H1615" s="37">
        <v>0</v>
      </c>
      <c r="I1615" s="37">
        <v>0</v>
      </c>
      <c r="J1615" s="37">
        <v>0</v>
      </c>
      <c r="K1615" s="37">
        <v>0</v>
      </c>
      <c r="L1615" s="37">
        <v>0</v>
      </c>
      <c r="M1615" s="37">
        <v>0</v>
      </c>
      <c r="N1615" s="37">
        <v>1</v>
      </c>
      <c r="O1615" s="37">
        <v>0</v>
      </c>
    </row>
    <row r="1616" spans="1:15" x14ac:dyDescent="0.2">
      <c r="A1616" s="36" t="s">
        <v>660</v>
      </c>
      <c r="B1616" s="37" t="s">
        <v>11</v>
      </c>
      <c r="C1616" s="37">
        <v>1</v>
      </c>
      <c r="D1616" s="37">
        <v>13090909</v>
      </c>
      <c r="E1616" s="37">
        <v>0</v>
      </c>
      <c r="F1616" s="37">
        <v>1</v>
      </c>
      <c r="G1616" s="37">
        <v>13090909</v>
      </c>
      <c r="H1616" s="37">
        <v>0</v>
      </c>
      <c r="I1616" s="37">
        <v>0</v>
      </c>
      <c r="J1616" s="37">
        <v>13090909</v>
      </c>
      <c r="K1616" s="37">
        <v>0</v>
      </c>
      <c r="L1616" s="37">
        <v>0</v>
      </c>
      <c r="M1616" s="37">
        <v>0</v>
      </c>
      <c r="N1616" s="37">
        <v>1</v>
      </c>
      <c r="O1616" s="37">
        <v>13090909</v>
      </c>
    </row>
    <row r="1617" spans="1:15" x14ac:dyDescent="0.2">
      <c r="A1617" s="36" t="s">
        <v>662</v>
      </c>
      <c r="B1617" s="37" t="s">
        <v>11</v>
      </c>
      <c r="C1617" s="37">
        <v>50</v>
      </c>
      <c r="D1617" s="37">
        <v>2909100</v>
      </c>
      <c r="E1617" s="37">
        <v>0</v>
      </c>
      <c r="F1617" s="37">
        <v>50</v>
      </c>
      <c r="G1617" s="37">
        <v>2909100</v>
      </c>
      <c r="H1617" s="37">
        <v>0</v>
      </c>
      <c r="I1617" s="37">
        <v>0</v>
      </c>
      <c r="J1617" s="37">
        <v>58182</v>
      </c>
      <c r="K1617" s="37">
        <v>0</v>
      </c>
      <c r="L1617" s="37">
        <v>0</v>
      </c>
      <c r="M1617" s="37">
        <v>0</v>
      </c>
      <c r="N1617" s="37">
        <v>50</v>
      </c>
      <c r="O1617" s="37">
        <v>2909100</v>
      </c>
    </row>
    <row r="1618" spans="1:15" x14ac:dyDescent="0.2">
      <c r="A1618" s="36" t="s">
        <v>664</v>
      </c>
      <c r="B1618" s="37" t="s">
        <v>11</v>
      </c>
      <c r="C1618" s="37">
        <v>4</v>
      </c>
      <c r="D1618" s="37">
        <v>3441600</v>
      </c>
      <c r="E1618" s="37">
        <v>0</v>
      </c>
      <c r="F1618" s="37">
        <v>4</v>
      </c>
      <c r="G1618" s="37">
        <v>3441600</v>
      </c>
      <c r="H1618" s="37">
        <v>0</v>
      </c>
      <c r="I1618" s="37">
        <v>0</v>
      </c>
      <c r="J1618" s="37">
        <v>860400</v>
      </c>
      <c r="K1618" s="37">
        <v>0</v>
      </c>
      <c r="L1618" s="37">
        <v>0</v>
      </c>
      <c r="M1618" s="37">
        <v>0</v>
      </c>
      <c r="N1618" s="37">
        <v>4</v>
      </c>
      <c r="O1618" s="37">
        <v>3441600</v>
      </c>
    </row>
    <row r="1619" spans="1:15" x14ac:dyDescent="0.2">
      <c r="A1619" s="36" t="s">
        <v>670</v>
      </c>
      <c r="B1619" s="37" t="s">
        <v>20</v>
      </c>
      <c r="C1619" s="37">
        <v>10</v>
      </c>
      <c r="D1619" s="37">
        <v>6272720</v>
      </c>
      <c r="E1619" s="37">
        <v>0</v>
      </c>
      <c r="F1619" s="37">
        <v>10</v>
      </c>
      <c r="G1619" s="37">
        <v>6272720</v>
      </c>
      <c r="H1619" s="37">
        <v>0</v>
      </c>
      <c r="I1619" s="37">
        <v>0</v>
      </c>
      <c r="J1619" s="37">
        <v>627272</v>
      </c>
      <c r="K1619" s="37">
        <v>0</v>
      </c>
      <c r="L1619" s="37">
        <v>0</v>
      </c>
      <c r="M1619" s="37">
        <v>0</v>
      </c>
      <c r="N1619" s="37">
        <v>10</v>
      </c>
      <c r="O1619" s="37">
        <v>6272720</v>
      </c>
    </row>
    <row r="1620" spans="1:15" x14ac:dyDescent="0.2">
      <c r="A1620" s="36" t="s">
        <v>672</v>
      </c>
      <c r="B1620" s="37" t="s">
        <v>11</v>
      </c>
      <c r="C1620" s="37">
        <v>1</v>
      </c>
      <c r="D1620" s="37">
        <v>3909091</v>
      </c>
      <c r="E1620" s="37">
        <v>0</v>
      </c>
      <c r="F1620" s="37">
        <v>1</v>
      </c>
      <c r="G1620" s="37">
        <v>3909091</v>
      </c>
      <c r="H1620" s="37">
        <v>0</v>
      </c>
      <c r="I1620" s="37">
        <v>0</v>
      </c>
      <c r="J1620" s="37">
        <v>3909091</v>
      </c>
      <c r="K1620" s="37">
        <v>0</v>
      </c>
      <c r="L1620" s="37">
        <v>0</v>
      </c>
      <c r="M1620" s="37">
        <v>0</v>
      </c>
      <c r="N1620" s="37">
        <v>1</v>
      </c>
      <c r="O1620" s="37">
        <v>3909091</v>
      </c>
    </row>
    <row r="1621" spans="1:15" x14ac:dyDescent="0.2">
      <c r="A1621" s="36" t="s">
        <v>673</v>
      </c>
      <c r="B1621" s="37" t="s">
        <v>11</v>
      </c>
      <c r="C1621" s="37">
        <v>5</v>
      </c>
      <c r="D1621" s="37">
        <v>1318180</v>
      </c>
      <c r="E1621" s="37">
        <v>0</v>
      </c>
      <c r="F1621" s="37">
        <v>5</v>
      </c>
      <c r="G1621" s="37">
        <v>1318180</v>
      </c>
      <c r="H1621" s="37">
        <v>0</v>
      </c>
      <c r="I1621" s="37">
        <v>0</v>
      </c>
      <c r="J1621" s="37">
        <v>263636</v>
      </c>
      <c r="K1621" s="37">
        <v>0</v>
      </c>
      <c r="L1621" s="37">
        <v>0</v>
      </c>
      <c r="M1621" s="37">
        <v>0</v>
      </c>
      <c r="N1621" s="37">
        <v>5</v>
      </c>
      <c r="O1621" s="37">
        <v>1318180</v>
      </c>
    </row>
    <row r="1622" spans="1:15" x14ac:dyDescent="0.2">
      <c r="A1622" s="36" t="s">
        <v>3782</v>
      </c>
      <c r="B1622" s="37" t="s">
        <v>34</v>
      </c>
      <c r="C1622" s="37">
        <v>30</v>
      </c>
      <c r="D1622" s="37">
        <v>1581810</v>
      </c>
      <c r="E1622" s="37">
        <v>-30</v>
      </c>
      <c r="F1622" s="37">
        <v>0</v>
      </c>
      <c r="G1622" s="37">
        <v>0</v>
      </c>
      <c r="H1622" s="37">
        <v>0</v>
      </c>
      <c r="I1622" s="37">
        <v>0</v>
      </c>
      <c r="J1622" s="37">
        <v>0</v>
      </c>
      <c r="K1622" s="37">
        <v>0</v>
      </c>
      <c r="L1622" s="37">
        <v>0</v>
      </c>
      <c r="M1622" s="37">
        <v>0</v>
      </c>
      <c r="N1622" s="37">
        <v>0</v>
      </c>
      <c r="O1622" s="37">
        <v>0</v>
      </c>
    </row>
    <row r="1623" spans="1:15" x14ac:dyDescent="0.2">
      <c r="A1623" s="36" t="s">
        <v>677</v>
      </c>
      <c r="B1623" s="37" t="s">
        <v>34</v>
      </c>
      <c r="C1623" s="37">
        <v>20</v>
      </c>
      <c r="D1623" s="37">
        <v>927260</v>
      </c>
      <c r="E1623" s="37">
        <v>0</v>
      </c>
      <c r="F1623" s="37">
        <v>20</v>
      </c>
      <c r="G1623" s="37">
        <v>927260</v>
      </c>
      <c r="H1623" s="37">
        <v>0</v>
      </c>
      <c r="I1623" s="37">
        <v>0</v>
      </c>
      <c r="J1623" s="37">
        <v>46363</v>
      </c>
      <c r="K1623" s="37">
        <v>0</v>
      </c>
      <c r="L1623" s="37">
        <v>0</v>
      </c>
      <c r="M1623" s="37">
        <v>0</v>
      </c>
      <c r="N1623" s="37">
        <v>20</v>
      </c>
      <c r="O1623" s="37">
        <v>927260</v>
      </c>
    </row>
    <row r="1624" spans="1:15" x14ac:dyDescent="0.2">
      <c r="A1624" s="36" t="s">
        <v>680</v>
      </c>
      <c r="B1624" s="37" t="s">
        <v>141</v>
      </c>
      <c r="C1624" s="37">
        <v>1</v>
      </c>
      <c r="D1624" s="37">
        <v>3000000</v>
      </c>
      <c r="E1624" s="37">
        <v>0</v>
      </c>
      <c r="F1624" s="37">
        <v>1</v>
      </c>
      <c r="G1624" s="37">
        <v>3000000</v>
      </c>
      <c r="H1624" s="37">
        <v>0</v>
      </c>
      <c r="I1624" s="37">
        <v>0</v>
      </c>
      <c r="J1624" s="37">
        <v>3000000</v>
      </c>
      <c r="K1624" s="37">
        <v>0</v>
      </c>
      <c r="L1624" s="37">
        <v>0</v>
      </c>
      <c r="M1624" s="37">
        <v>0</v>
      </c>
      <c r="N1624" s="37">
        <v>1</v>
      </c>
      <c r="O1624" s="37">
        <v>3000000</v>
      </c>
    </row>
    <row r="1625" spans="1:15" x14ac:dyDescent="0.2">
      <c r="A1625" s="36" t="s">
        <v>682</v>
      </c>
      <c r="B1625" s="37" t="s">
        <v>11</v>
      </c>
      <c r="C1625" s="37">
        <v>24</v>
      </c>
      <c r="D1625" s="37">
        <v>16499200</v>
      </c>
      <c r="E1625" s="37">
        <v>0</v>
      </c>
      <c r="F1625" s="37">
        <v>24</v>
      </c>
      <c r="G1625" s="37">
        <v>16499200</v>
      </c>
      <c r="H1625" s="37">
        <v>0</v>
      </c>
      <c r="I1625" s="37">
        <v>0</v>
      </c>
      <c r="J1625" s="37">
        <v>687466.66666666663</v>
      </c>
      <c r="K1625" s="37">
        <v>0</v>
      </c>
      <c r="L1625" s="37">
        <v>0</v>
      </c>
      <c r="M1625" s="37">
        <v>0</v>
      </c>
      <c r="N1625" s="37">
        <v>24</v>
      </c>
      <c r="O1625" s="37">
        <v>16499200</v>
      </c>
    </row>
    <row r="1626" spans="1:15" x14ac:dyDescent="0.2">
      <c r="A1626" s="36" t="s">
        <v>691</v>
      </c>
      <c r="B1626" s="37" t="s">
        <v>11</v>
      </c>
      <c r="C1626" s="37">
        <v>10</v>
      </c>
      <c r="D1626" s="37">
        <v>21836364</v>
      </c>
      <c r="E1626" s="37">
        <v>0</v>
      </c>
      <c r="F1626" s="37">
        <v>10</v>
      </c>
      <c r="G1626" s="37">
        <v>21836364</v>
      </c>
      <c r="H1626" s="37">
        <v>0</v>
      </c>
      <c r="I1626" s="37">
        <v>0</v>
      </c>
      <c r="J1626" s="37">
        <v>2183636.4</v>
      </c>
      <c r="K1626" s="37">
        <v>0</v>
      </c>
      <c r="L1626" s="37">
        <v>0</v>
      </c>
      <c r="M1626" s="37">
        <v>0</v>
      </c>
      <c r="N1626" s="37">
        <v>10</v>
      </c>
      <c r="O1626" s="37">
        <v>21836364</v>
      </c>
    </row>
    <row r="1627" spans="1:15" x14ac:dyDescent="0.2">
      <c r="A1627" s="36" t="s">
        <v>692</v>
      </c>
      <c r="B1627" s="37" t="s">
        <v>20</v>
      </c>
      <c r="C1627" s="37">
        <v>3</v>
      </c>
      <c r="D1627" s="37">
        <v>5072727</v>
      </c>
      <c r="E1627" s="37">
        <v>0</v>
      </c>
      <c r="F1627" s="37">
        <v>3</v>
      </c>
      <c r="G1627" s="37">
        <v>5072727</v>
      </c>
      <c r="H1627" s="37">
        <v>0</v>
      </c>
      <c r="I1627" s="37">
        <v>0</v>
      </c>
      <c r="J1627" s="37">
        <v>1690909</v>
      </c>
      <c r="K1627" s="37">
        <v>0</v>
      </c>
      <c r="L1627" s="37">
        <v>0</v>
      </c>
      <c r="M1627" s="37">
        <v>0</v>
      </c>
      <c r="N1627" s="37">
        <v>3</v>
      </c>
      <c r="O1627" s="37">
        <v>5072727</v>
      </c>
    </row>
    <row r="1628" spans="1:15" x14ac:dyDescent="0.2">
      <c r="A1628" s="36" t="s">
        <v>694</v>
      </c>
      <c r="B1628" s="37" t="s">
        <v>11</v>
      </c>
      <c r="C1628" s="37">
        <v>3</v>
      </c>
      <c r="D1628" s="37">
        <v>0</v>
      </c>
      <c r="E1628" s="37">
        <v>0</v>
      </c>
      <c r="F1628" s="37">
        <v>3</v>
      </c>
      <c r="G1628" s="37">
        <v>0</v>
      </c>
      <c r="H1628" s="37">
        <v>0</v>
      </c>
      <c r="I1628" s="37">
        <v>0</v>
      </c>
      <c r="J1628" s="37">
        <v>0</v>
      </c>
      <c r="K1628" s="37">
        <v>0</v>
      </c>
      <c r="L1628" s="37">
        <v>0</v>
      </c>
      <c r="M1628" s="37">
        <v>0</v>
      </c>
      <c r="N1628" s="37">
        <v>3</v>
      </c>
      <c r="O1628" s="37">
        <v>0</v>
      </c>
    </row>
    <row r="1629" spans="1:15" x14ac:dyDescent="0.2">
      <c r="A1629" s="36" t="s">
        <v>695</v>
      </c>
      <c r="B1629" s="37" t="s">
        <v>11</v>
      </c>
      <c r="C1629" s="37">
        <v>1</v>
      </c>
      <c r="D1629" s="37">
        <v>545455</v>
      </c>
      <c r="E1629" s="37">
        <v>0</v>
      </c>
      <c r="F1629" s="37">
        <v>1</v>
      </c>
      <c r="G1629" s="37">
        <v>545455</v>
      </c>
      <c r="H1629" s="37">
        <v>0</v>
      </c>
      <c r="I1629" s="37">
        <v>0</v>
      </c>
      <c r="J1629" s="37">
        <v>545455</v>
      </c>
      <c r="K1629" s="37">
        <v>0</v>
      </c>
      <c r="L1629" s="37">
        <v>0</v>
      </c>
      <c r="M1629" s="37">
        <v>0</v>
      </c>
      <c r="N1629" s="37">
        <v>1</v>
      </c>
      <c r="O1629" s="37">
        <v>545455</v>
      </c>
    </row>
    <row r="1630" spans="1:15" x14ac:dyDescent="0.2">
      <c r="A1630" s="36" t="s">
        <v>696</v>
      </c>
      <c r="B1630" s="37" t="s">
        <v>50</v>
      </c>
      <c r="C1630" s="37">
        <v>1</v>
      </c>
      <c r="D1630" s="37">
        <v>15090909</v>
      </c>
      <c r="E1630" s="37">
        <v>0</v>
      </c>
      <c r="F1630" s="37">
        <v>1</v>
      </c>
      <c r="G1630" s="37">
        <v>15090909</v>
      </c>
      <c r="H1630" s="37">
        <v>0</v>
      </c>
      <c r="I1630" s="37">
        <v>0</v>
      </c>
      <c r="J1630" s="37">
        <v>15090909</v>
      </c>
      <c r="K1630" s="37">
        <v>0</v>
      </c>
      <c r="L1630" s="37">
        <v>0</v>
      </c>
      <c r="M1630" s="37">
        <v>0</v>
      </c>
      <c r="N1630" s="37">
        <v>1</v>
      </c>
      <c r="O1630" s="37">
        <v>15090909</v>
      </c>
    </row>
    <row r="1631" spans="1:15" x14ac:dyDescent="0.2">
      <c r="A1631" s="36" t="s">
        <v>699</v>
      </c>
      <c r="B1631" s="37" t="s">
        <v>11</v>
      </c>
      <c r="C1631" s="37">
        <v>3</v>
      </c>
      <c r="D1631" s="37">
        <v>4876365</v>
      </c>
      <c r="E1631" s="37">
        <v>0</v>
      </c>
      <c r="F1631" s="37">
        <v>3</v>
      </c>
      <c r="G1631" s="37">
        <v>4876365</v>
      </c>
      <c r="H1631" s="37">
        <v>0</v>
      </c>
      <c r="I1631" s="37">
        <v>0</v>
      </c>
      <c r="J1631" s="37">
        <v>1625455</v>
      </c>
      <c r="K1631" s="37">
        <v>0</v>
      </c>
      <c r="L1631" s="37">
        <v>0</v>
      </c>
      <c r="M1631" s="37">
        <v>0</v>
      </c>
      <c r="N1631" s="37">
        <v>3</v>
      </c>
      <c r="O1631" s="37">
        <v>4876365</v>
      </c>
    </row>
    <row r="1632" spans="1:15" x14ac:dyDescent="0.2">
      <c r="A1632" s="36" t="s">
        <v>700</v>
      </c>
      <c r="B1632" s="37" t="s">
        <v>11</v>
      </c>
      <c r="C1632" s="37">
        <v>1</v>
      </c>
      <c r="D1632" s="37">
        <v>2633636</v>
      </c>
      <c r="E1632" s="37">
        <v>0</v>
      </c>
      <c r="F1632" s="37">
        <v>1</v>
      </c>
      <c r="G1632" s="37">
        <v>2633636</v>
      </c>
      <c r="H1632" s="37">
        <v>0</v>
      </c>
      <c r="I1632" s="37">
        <v>0</v>
      </c>
      <c r="J1632" s="37">
        <v>2633636</v>
      </c>
      <c r="K1632" s="37">
        <v>0</v>
      </c>
      <c r="L1632" s="37">
        <v>0</v>
      </c>
      <c r="M1632" s="37">
        <v>0</v>
      </c>
      <c r="N1632" s="37">
        <v>1</v>
      </c>
      <c r="O1632" s="37">
        <v>2633636</v>
      </c>
    </row>
    <row r="1633" spans="1:15" x14ac:dyDescent="0.2">
      <c r="A1633" s="36" t="s">
        <v>701</v>
      </c>
      <c r="B1633" s="37" t="s">
        <v>11</v>
      </c>
      <c r="C1633" s="37">
        <v>2</v>
      </c>
      <c r="D1633" s="37">
        <v>1381818</v>
      </c>
      <c r="E1633" s="37">
        <v>0</v>
      </c>
      <c r="F1633" s="37">
        <v>2</v>
      </c>
      <c r="G1633" s="37">
        <v>1381818</v>
      </c>
      <c r="H1633" s="37">
        <v>0</v>
      </c>
      <c r="I1633" s="37">
        <v>0</v>
      </c>
      <c r="J1633" s="37">
        <v>690909</v>
      </c>
      <c r="K1633" s="37">
        <v>0</v>
      </c>
      <c r="L1633" s="37">
        <v>0</v>
      </c>
      <c r="M1633" s="37">
        <v>0</v>
      </c>
      <c r="N1633" s="37">
        <v>2</v>
      </c>
      <c r="O1633" s="37">
        <v>1381818</v>
      </c>
    </row>
    <row r="1634" spans="1:15" x14ac:dyDescent="0.2">
      <c r="A1634" s="36" t="s">
        <v>702</v>
      </c>
      <c r="B1634" s="37" t="s">
        <v>20</v>
      </c>
      <c r="C1634" s="37">
        <v>13</v>
      </c>
      <c r="D1634" s="37">
        <v>3947938</v>
      </c>
      <c r="E1634" s="37">
        <v>0</v>
      </c>
      <c r="F1634" s="37">
        <v>13</v>
      </c>
      <c r="G1634" s="37">
        <v>3947938</v>
      </c>
      <c r="H1634" s="37">
        <v>0</v>
      </c>
      <c r="I1634" s="37">
        <v>0</v>
      </c>
      <c r="J1634" s="37">
        <v>303687.53846153844</v>
      </c>
      <c r="K1634" s="37">
        <v>0</v>
      </c>
      <c r="L1634" s="37">
        <v>0</v>
      </c>
      <c r="M1634" s="37">
        <v>0</v>
      </c>
      <c r="N1634" s="37">
        <v>13</v>
      </c>
      <c r="O1634" s="37">
        <v>3947938</v>
      </c>
    </row>
    <row r="1635" spans="1:15" x14ac:dyDescent="0.2">
      <c r="A1635" s="36" t="s">
        <v>703</v>
      </c>
      <c r="B1635" s="37" t="s">
        <v>11</v>
      </c>
      <c r="C1635" s="37">
        <v>2</v>
      </c>
      <c r="D1635" s="37">
        <v>579814</v>
      </c>
      <c r="E1635" s="37">
        <v>0</v>
      </c>
      <c r="F1635" s="37">
        <v>2</v>
      </c>
      <c r="G1635" s="37">
        <v>579814</v>
      </c>
      <c r="H1635" s="37">
        <v>0</v>
      </c>
      <c r="I1635" s="37">
        <v>0</v>
      </c>
      <c r="J1635" s="37">
        <v>289907</v>
      </c>
      <c r="K1635" s="37">
        <v>0</v>
      </c>
      <c r="L1635" s="37">
        <v>0</v>
      </c>
      <c r="M1635" s="37">
        <v>0</v>
      </c>
      <c r="N1635" s="37">
        <v>2</v>
      </c>
      <c r="O1635" s="37">
        <v>579814</v>
      </c>
    </row>
    <row r="1636" spans="1:15" x14ac:dyDescent="0.2">
      <c r="A1636" s="36" t="s">
        <v>704</v>
      </c>
      <c r="B1636" s="37" t="s">
        <v>11</v>
      </c>
      <c r="C1636" s="37">
        <v>2</v>
      </c>
      <c r="D1636" s="37">
        <v>579814</v>
      </c>
      <c r="E1636" s="37">
        <v>0</v>
      </c>
      <c r="F1636" s="37">
        <v>2</v>
      </c>
      <c r="G1636" s="37">
        <v>579814</v>
      </c>
      <c r="H1636" s="37">
        <v>0</v>
      </c>
      <c r="I1636" s="37">
        <v>0</v>
      </c>
      <c r="J1636" s="37">
        <v>289907</v>
      </c>
      <c r="K1636" s="37">
        <v>0</v>
      </c>
      <c r="L1636" s="37">
        <v>0</v>
      </c>
      <c r="M1636" s="37">
        <v>0</v>
      </c>
      <c r="N1636" s="37">
        <v>2</v>
      </c>
      <c r="O1636" s="37">
        <v>579814</v>
      </c>
    </row>
    <row r="1637" spans="1:15" x14ac:dyDescent="0.2">
      <c r="A1637" s="36" t="s">
        <v>709</v>
      </c>
      <c r="B1637" s="37" t="s">
        <v>11</v>
      </c>
      <c r="C1637" s="37">
        <v>5</v>
      </c>
      <c r="D1637" s="37">
        <v>8954545</v>
      </c>
      <c r="E1637" s="37">
        <v>0</v>
      </c>
      <c r="F1637" s="37">
        <v>5</v>
      </c>
      <c r="G1637" s="37">
        <v>8954545</v>
      </c>
      <c r="H1637" s="37">
        <v>0</v>
      </c>
      <c r="I1637" s="37">
        <v>0</v>
      </c>
      <c r="J1637" s="37">
        <v>1790909</v>
      </c>
      <c r="K1637" s="37">
        <v>0</v>
      </c>
      <c r="L1637" s="37">
        <v>0</v>
      </c>
      <c r="M1637" s="37">
        <v>0</v>
      </c>
      <c r="N1637" s="37">
        <v>5</v>
      </c>
      <c r="O1637" s="37">
        <v>8954545</v>
      </c>
    </row>
    <row r="1638" spans="1:15" x14ac:dyDescent="0.2">
      <c r="A1638" s="36" t="s">
        <v>712</v>
      </c>
      <c r="B1638" s="37" t="s">
        <v>20</v>
      </c>
      <c r="C1638" s="37">
        <v>2</v>
      </c>
      <c r="D1638" s="37">
        <v>26909090</v>
      </c>
      <c r="E1638" s="37">
        <v>0</v>
      </c>
      <c r="F1638" s="37">
        <v>2</v>
      </c>
      <c r="G1638" s="37">
        <v>26909090</v>
      </c>
      <c r="H1638" s="37">
        <v>0</v>
      </c>
      <c r="I1638" s="37">
        <v>0</v>
      </c>
      <c r="J1638" s="37">
        <v>13454545</v>
      </c>
      <c r="K1638" s="37">
        <v>0</v>
      </c>
      <c r="L1638" s="37">
        <v>0</v>
      </c>
      <c r="M1638" s="37">
        <v>0</v>
      </c>
      <c r="N1638" s="37">
        <v>2</v>
      </c>
      <c r="O1638" s="37">
        <v>26909090</v>
      </c>
    </row>
    <row r="1639" spans="1:15" x14ac:dyDescent="0.2">
      <c r="A1639" s="36" t="s">
        <v>714</v>
      </c>
      <c r="B1639" s="37" t="s">
        <v>11</v>
      </c>
      <c r="C1639" s="37">
        <v>1</v>
      </c>
      <c r="D1639" s="37">
        <v>6436364</v>
      </c>
      <c r="E1639" s="37">
        <v>0</v>
      </c>
      <c r="F1639" s="37">
        <v>1</v>
      </c>
      <c r="G1639" s="37">
        <v>6436364</v>
      </c>
      <c r="H1639" s="37">
        <v>0</v>
      </c>
      <c r="I1639" s="37">
        <v>0</v>
      </c>
      <c r="J1639" s="37">
        <v>6436364</v>
      </c>
      <c r="K1639" s="37">
        <v>0</v>
      </c>
      <c r="L1639" s="37">
        <v>0</v>
      </c>
      <c r="M1639" s="37">
        <v>0</v>
      </c>
      <c r="N1639" s="37">
        <v>1</v>
      </c>
      <c r="O1639" s="37">
        <v>6436364</v>
      </c>
    </row>
    <row r="1640" spans="1:15" x14ac:dyDescent="0.2">
      <c r="A1640" s="36" t="s">
        <v>720</v>
      </c>
      <c r="B1640" s="37" t="s">
        <v>34</v>
      </c>
      <c r="C1640" s="37">
        <v>4</v>
      </c>
      <c r="D1640" s="37">
        <v>1527272</v>
      </c>
      <c r="E1640" s="37">
        <v>0</v>
      </c>
      <c r="F1640" s="37">
        <v>4</v>
      </c>
      <c r="G1640" s="37">
        <v>1527272</v>
      </c>
      <c r="H1640" s="37">
        <v>0</v>
      </c>
      <c r="I1640" s="37">
        <v>0</v>
      </c>
      <c r="J1640" s="37">
        <v>381818</v>
      </c>
      <c r="K1640" s="37">
        <v>0</v>
      </c>
      <c r="L1640" s="37">
        <v>0</v>
      </c>
      <c r="M1640" s="37">
        <v>0</v>
      </c>
      <c r="N1640" s="37">
        <v>4</v>
      </c>
      <c r="O1640" s="37">
        <v>1527272</v>
      </c>
    </row>
    <row r="1641" spans="1:15" x14ac:dyDescent="0.2">
      <c r="A1641" s="36" t="s">
        <v>723</v>
      </c>
      <c r="B1641" s="37" t="s">
        <v>400</v>
      </c>
      <c r="C1641" s="37">
        <v>2</v>
      </c>
      <c r="D1641" s="37">
        <v>418182</v>
      </c>
      <c r="E1641" s="37">
        <v>0</v>
      </c>
      <c r="F1641" s="37">
        <v>2</v>
      </c>
      <c r="G1641" s="37">
        <v>418182</v>
      </c>
      <c r="H1641" s="37">
        <v>0</v>
      </c>
      <c r="I1641" s="37">
        <v>0</v>
      </c>
      <c r="J1641" s="37">
        <v>209091</v>
      </c>
      <c r="K1641" s="37">
        <v>0</v>
      </c>
      <c r="L1641" s="37">
        <v>0</v>
      </c>
      <c r="M1641" s="37">
        <v>0</v>
      </c>
      <c r="N1641" s="37">
        <v>2</v>
      </c>
      <c r="O1641" s="37">
        <v>418182</v>
      </c>
    </row>
    <row r="1642" spans="1:15" x14ac:dyDescent="0.2">
      <c r="A1642" s="36" t="s">
        <v>726</v>
      </c>
      <c r="B1642" s="37" t="s">
        <v>400</v>
      </c>
      <c r="C1642" s="37">
        <v>10</v>
      </c>
      <c r="D1642" s="37">
        <v>954540</v>
      </c>
      <c r="E1642" s="37">
        <v>0</v>
      </c>
      <c r="F1642" s="37">
        <v>10</v>
      </c>
      <c r="G1642" s="37">
        <v>954540</v>
      </c>
      <c r="H1642" s="37">
        <v>0</v>
      </c>
      <c r="I1642" s="37">
        <v>0</v>
      </c>
      <c r="J1642" s="37">
        <v>95454</v>
      </c>
      <c r="K1642" s="37">
        <v>0</v>
      </c>
      <c r="L1642" s="37">
        <v>0</v>
      </c>
      <c r="M1642" s="37">
        <v>0</v>
      </c>
      <c r="N1642" s="37">
        <v>10</v>
      </c>
      <c r="O1642" s="37">
        <v>954540</v>
      </c>
    </row>
    <row r="1643" spans="1:15" x14ac:dyDescent="0.2">
      <c r="A1643" s="36" t="s">
        <v>727</v>
      </c>
      <c r="B1643" s="37" t="s">
        <v>141</v>
      </c>
      <c r="C1643" s="37">
        <v>1</v>
      </c>
      <c r="D1643" s="37">
        <v>2227272</v>
      </c>
      <c r="E1643" s="37">
        <v>0</v>
      </c>
      <c r="F1643" s="37">
        <v>1</v>
      </c>
      <c r="G1643" s="37">
        <v>2227272</v>
      </c>
      <c r="H1643" s="37">
        <v>0</v>
      </c>
      <c r="I1643" s="37">
        <v>0</v>
      </c>
      <c r="J1643" s="37">
        <v>2227272</v>
      </c>
      <c r="K1643" s="37">
        <v>0</v>
      </c>
      <c r="L1643" s="37">
        <v>0</v>
      </c>
      <c r="M1643" s="37">
        <v>0</v>
      </c>
      <c r="N1643" s="37">
        <v>1</v>
      </c>
      <c r="O1643" s="37">
        <v>2227272</v>
      </c>
    </row>
    <row r="1644" spans="1:15" x14ac:dyDescent="0.2">
      <c r="A1644" s="36" t="s">
        <v>730</v>
      </c>
      <c r="B1644" s="37" t="s">
        <v>25</v>
      </c>
      <c r="C1644" s="37">
        <v>2</v>
      </c>
      <c r="D1644" s="37">
        <v>1345454</v>
      </c>
      <c r="E1644" s="37">
        <v>0</v>
      </c>
      <c r="F1644" s="37">
        <v>2</v>
      </c>
      <c r="G1644" s="37">
        <v>1345454</v>
      </c>
      <c r="H1644" s="37">
        <v>0</v>
      </c>
      <c r="I1644" s="37">
        <v>0</v>
      </c>
      <c r="J1644" s="37">
        <v>672727</v>
      </c>
      <c r="K1644" s="37">
        <v>0</v>
      </c>
      <c r="L1644" s="37">
        <v>0</v>
      </c>
      <c r="M1644" s="37">
        <v>0</v>
      </c>
      <c r="N1644" s="37">
        <v>2</v>
      </c>
      <c r="O1644" s="37">
        <v>1345454</v>
      </c>
    </row>
    <row r="1645" spans="1:15" x14ac:dyDescent="0.2">
      <c r="A1645" s="36" t="s">
        <v>731</v>
      </c>
      <c r="B1645" s="37" t="s">
        <v>25</v>
      </c>
      <c r="C1645" s="37">
        <v>1</v>
      </c>
      <c r="D1645" s="37">
        <v>945454</v>
      </c>
      <c r="E1645" s="37">
        <v>0</v>
      </c>
      <c r="F1645" s="37">
        <v>1</v>
      </c>
      <c r="G1645" s="37">
        <v>945454</v>
      </c>
      <c r="H1645" s="37">
        <v>0</v>
      </c>
      <c r="I1645" s="37">
        <v>0</v>
      </c>
      <c r="J1645" s="37">
        <v>945454</v>
      </c>
      <c r="K1645" s="37">
        <v>0</v>
      </c>
      <c r="L1645" s="37">
        <v>0</v>
      </c>
      <c r="M1645" s="37">
        <v>0</v>
      </c>
      <c r="N1645" s="37">
        <v>1</v>
      </c>
      <c r="O1645" s="37">
        <v>945454</v>
      </c>
    </row>
    <row r="1646" spans="1:15" x14ac:dyDescent="0.2">
      <c r="A1646" s="36" t="s">
        <v>732</v>
      </c>
      <c r="B1646" s="37" t="s">
        <v>11</v>
      </c>
      <c r="C1646" s="37">
        <v>1</v>
      </c>
      <c r="D1646" s="37">
        <v>1263636</v>
      </c>
      <c r="E1646" s="37">
        <v>0</v>
      </c>
      <c r="F1646" s="37">
        <v>1</v>
      </c>
      <c r="G1646" s="37">
        <v>1263636</v>
      </c>
      <c r="H1646" s="37">
        <v>0</v>
      </c>
      <c r="I1646" s="37">
        <v>0</v>
      </c>
      <c r="J1646" s="37">
        <v>1263636</v>
      </c>
      <c r="K1646" s="37">
        <v>0</v>
      </c>
      <c r="L1646" s="37">
        <v>0</v>
      </c>
      <c r="M1646" s="37">
        <v>0</v>
      </c>
      <c r="N1646" s="37">
        <v>1</v>
      </c>
      <c r="O1646" s="37">
        <v>1263636</v>
      </c>
    </row>
    <row r="1647" spans="1:15" x14ac:dyDescent="0.2">
      <c r="A1647" s="36" t="s">
        <v>733</v>
      </c>
      <c r="B1647" s="37" t="s">
        <v>11</v>
      </c>
      <c r="C1647" s="37">
        <v>1</v>
      </c>
      <c r="D1647" s="37">
        <v>1281818</v>
      </c>
      <c r="E1647" s="37">
        <v>0</v>
      </c>
      <c r="F1647" s="37">
        <v>1</v>
      </c>
      <c r="G1647" s="37">
        <v>1281818</v>
      </c>
      <c r="H1647" s="37">
        <v>0</v>
      </c>
      <c r="I1647" s="37">
        <v>0</v>
      </c>
      <c r="J1647" s="37">
        <v>1281818</v>
      </c>
      <c r="K1647" s="37">
        <v>0</v>
      </c>
      <c r="L1647" s="37">
        <v>0</v>
      </c>
      <c r="M1647" s="37">
        <v>0</v>
      </c>
      <c r="N1647" s="37">
        <v>1</v>
      </c>
      <c r="O1647" s="37">
        <v>1281818</v>
      </c>
    </row>
    <row r="1648" spans="1:15" x14ac:dyDescent="0.2">
      <c r="A1648" s="36" t="s">
        <v>734</v>
      </c>
      <c r="B1648" s="37" t="s">
        <v>105</v>
      </c>
      <c r="C1648" s="37">
        <v>2</v>
      </c>
      <c r="D1648" s="37">
        <v>327272</v>
      </c>
      <c r="E1648" s="37">
        <v>0</v>
      </c>
      <c r="F1648" s="37">
        <v>2</v>
      </c>
      <c r="G1648" s="37">
        <v>327272</v>
      </c>
      <c r="H1648" s="37">
        <v>0</v>
      </c>
      <c r="I1648" s="37">
        <v>0</v>
      </c>
      <c r="J1648" s="37">
        <v>163636</v>
      </c>
      <c r="K1648" s="37">
        <v>0</v>
      </c>
      <c r="L1648" s="37">
        <v>0</v>
      </c>
      <c r="M1648" s="37">
        <v>0</v>
      </c>
      <c r="N1648" s="37">
        <v>2</v>
      </c>
      <c r="O1648" s="37">
        <v>327272</v>
      </c>
    </row>
    <row r="1649" spans="1:15" x14ac:dyDescent="0.2">
      <c r="A1649" s="36" t="s">
        <v>736</v>
      </c>
      <c r="B1649" s="37" t="s">
        <v>105</v>
      </c>
      <c r="C1649" s="37">
        <v>7</v>
      </c>
      <c r="D1649" s="37">
        <v>636363</v>
      </c>
      <c r="E1649" s="37">
        <v>0</v>
      </c>
      <c r="F1649" s="37">
        <v>7</v>
      </c>
      <c r="G1649" s="37">
        <v>636363</v>
      </c>
      <c r="H1649" s="37">
        <v>0</v>
      </c>
      <c r="I1649" s="37">
        <v>0</v>
      </c>
      <c r="J1649" s="37">
        <v>90909</v>
      </c>
      <c r="K1649" s="37">
        <v>0</v>
      </c>
      <c r="L1649" s="37">
        <v>0</v>
      </c>
      <c r="M1649" s="37">
        <v>0</v>
      </c>
      <c r="N1649" s="37">
        <v>7</v>
      </c>
      <c r="O1649" s="37">
        <v>636363</v>
      </c>
    </row>
    <row r="1650" spans="1:15" x14ac:dyDescent="0.2">
      <c r="A1650" s="36" t="s">
        <v>742</v>
      </c>
      <c r="B1650" s="37" t="s">
        <v>25</v>
      </c>
      <c r="C1650" s="37">
        <v>60</v>
      </c>
      <c r="D1650" s="37">
        <v>6818160</v>
      </c>
      <c r="E1650" s="37">
        <v>0</v>
      </c>
      <c r="F1650" s="37">
        <v>60</v>
      </c>
      <c r="G1650" s="37">
        <v>6818160</v>
      </c>
      <c r="H1650" s="37">
        <v>0</v>
      </c>
      <c r="I1650" s="37">
        <v>0</v>
      </c>
      <c r="J1650" s="37">
        <v>113636</v>
      </c>
      <c r="K1650" s="37">
        <v>0</v>
      </c>
      <c r="L1650" s="37">
        <v>0</v>
      </c>
      <c r="M1650" s="37">
        <v>0</v>
      </c>
      <c r="N1650" s="37">
        <v>60</v>
      </c>
      <c r="O1650" s="37">
        <v>6818160</v>
      </c>
    </row>
    <row r="1651" spans="1:15" x14ac:dyDescent="0.2">
      <c r="A1651" s="36" t="s">
        <v>745</v>
      </c>
      <c r="B1651" s="37" t="s">
        <v>11</v>
      </c>
      <c r="C1651" s="37">
        <v>1</v>
      </c>
      <c r="D1651" s="37">
        <v>4350000</v>
      </c>
      <c r="E1651" s="37">
        <v>0</v>
      </c>
      <c r="F1651" s="37">
        <v>1</v>
      </c>
      <c r="G1651" s="37">
        <v>4350000</v>
      </c>
      <c r="H1651" s="37">
        <v>0</v>
      </c>
      <c r="I1651" s="37">
        <v>0</v>
      </c>
      <c r="J1651" s="37">
        <v>4350000</v>
      </c>
      <c r="K1651" s="37">
        <v>0</v>
      </c>
      <c r="L1651" s="37">
        <v>0</v>
      </c>
      <c r="M1651" s="37">
        <v>0</v>
      </c>
      <c r="N1651" s="37">
        <v>1</v>
      </c>
      <c r="O1651" s="37">
        <v>4350000</v>
      </c>
    </row>
    <row r="1652" spans="1:15" x14ac:dyDescent="0.2">
      <c r="A1652" s="36" t="s">
        <v>748</v>
      </c>
      <c r="B1652" s="37" t="s">
        <v>20</v>
      </c>
      <c r="C1652" s="37">
        <v>1</v>
      </c>
      <c r="D1652" s="37">
        <v>10281818</v>
      </c>
      <c r="E1652" s="37">
        <v>0</v>
      </c>
      <c r="F1652" s="37">
        <v>1</v>
      </c>
      <c r="G1652" s="37">
        <v>10281818</v>
      </c>
      <c r="H1652" s="37">
        <v>0</v>
      </c>
      <c r="I1652" s="37">
        <v>0</v>
      </c>
      <c r="J1652" s="37">
        <v>10281818</v>
      </c>
      <c r="K1652" s="37">
        <v>0</v>
      </c>
      <c r="L1652" s="37">
        <v>0</v>
      </c>
      <c r="M1652" s="37">
        <v>0</v>
      </c>
      <c r="N1652" s="37">
        <v>1</v>
      </c>
      <c r="O1652" s="37">
        <v>10281818</v>
      </c>
    </row>
    <row r="1653" spans="1:15" x14ac:dyDescent="0.2">
      <c r="A1653" s="36" t="s">
        <v>756</v>
      </c>
      <c r="B1653" s="37" t="s">
        <v>25</v>
      </c>
      <c r="C1653" s="37">
        <v>4</v>
      </c>
      <c r="D1653" s="37">
        <v>2800000</v>
      </c>
      <c r="E1653" s="37">
        <v>0</v>
      </c>
      <c r="F1653" s="37">
        <v>4</v>
      </c>
      <c r="G1653" s="37">
        <v>2800000</v>
      </c>
      <c r="H1653" s="37">
        <v>0</v>
      </c>
      <c r="I1653" s="37">
        <v>0</v>
      </c>
      <c r="J1653" s="37">
        <v>700000</v>
      </c>
      <c r="K1653" s="37">
        <v>0</v>
      </c>
      <c r="L1653" s="37">
        <v>0</v>
      </c>
      <c r="M1653" s="37">
        <v>0</v>
      </c>
      <c r="N1653" s="37">
        <v>4</v>
      </c>
      <c r="O1653" s="37">
        <v>2800000</v>
      </c>
    </row>
    <row r="1654" spans="1:15" x14ac:dyDescent="0.2">
      <c r="A1654" s="36" t="s">
        <v>757</v>
      </c>
      <c r="B1654" s="37" t="s">
        <v>758</v>
      </c>
      <c r="C1654" s="37">
        <v>6</v>
      </c>
      <c r="D1654" s="37">
        <v>4527270</v>
      </c>
      <c r="E1654" s="37">
        <v>0</v>
      </c>
      <c r="F1654" s="37">
        <v>6</v>
      </c>
      <c r="G1654" s="37">
        <v>4527270</v>
      </c>
      <c r="H1654" s="37">
        <v>0</v>
      </c>
      <c r="I1654" s="37">
        <v>0</v>
      </c>
      <c r="J1654" s="37">
        <v>754545</v>
      </c>
      <c r="K1654" s="37">
        <v>0</v>
      </c>
      <c r="L1654" s="37">
        <v>0</v>
      </c>
      <c r="M1654" s="37">
        <v>0</v>
      </c>
      <c r="N1654" s="37">
        <v>6</v>
      </c>
      <c r="O1654" s="37">
        <v>4527270</v>
      </c>
    </row>
    <row r="1655" spans="1:15" x14ac:dyDescent="0.2">
      <c r="A1655" s="36" t="s">
        <v>761</v>
      </c>
      <c r="B1655" s="37" t="s">
        <v>11</v>
      </c>
      <c r="C1655" s="37">
        <v>5</v>
      </c>
      <c r="D1655" s="37">
        <v>1127275</v>
      </c>
      <c r="E1655" s="37">
        <v>0</v>
      </c>
      <c r="F1655" s="37">
        <v>5</v>
      </c>
      <c r="G1655" s="37">
        <v>1127275</v>
      </c>
      <c r="H1655" s="37">
        <v>0</v>
      </c>
      <c r="I1655" s="37">
        <v>0</v>
      </c>
      <c r="J1655" s="37">
        <v>225455</v>
      </c>
      <c r="K1655" s="37">
        <v>0</v>
      </c>
      <c r="L1655" s="37">
        <v>0</v>
      </c>
      <c r="M1655" s="37">
        <v>0</v>
      </c>
      <c r="N1655" s="37">
        <v>5</v>
      </c>
      <c r="O1655" s="37">
        <v>1127275</v>
      </c>
    </row>
    <row r="1656" spans="1:15" x14ac:dyDescent="0.2">
      <c r="A1656" s="36" t="s">
        <v>763</v>
      </c>
      <c r="B1656" s="37" t="s">
        <v>11</v>
      </c>
      <c r="C1656" s="37">
        <v>5</v>
      </c>
      <c r="D1656" s="37">
        <v>2795455</v>
      </c>
      <c r="E1656" s="37">
        <v>0</v>
      </c>
      <c r="F1656" s="37">
        <v>5</v>
      </c>
      <c r="G1656" s="37">
        <v>2795455</v>
      </c>
      <c r="H1656" s="37">
        <v>0</v>
      </c>
      <c r="I1656" s="37">
        <v>0</v>
      </c>
      <c r="J1656" s="37">
        <v>559091</v>
      </c>
      <c r="K1656" s="37">
        <v>0</v>
      </c>
      <c r="L1656" s="37">
        <v>0</v>
      </c>
      <c r="M1656" s="37">
        <v>0</v>
      </c>
      <c r="N1656" s="37">
        <v>5</v>
      </c>
      <c r="O1656" s="37">
        <v>2795455</v>
      </c>
    </row>
    <row r="1657" spans="1:15" x14ac:dyDescent="0.2">
      <c r="A1657" s="36" t="s">
        <v>764</v>
      </c>
      <c r="B1657" s="37" t="s">
        <v>34</v>
      </c>
      <c r="C1657" s="37">
        <v>6</v>
      </c>
      <c r="D1657" s="37">
        <v>1172724</v>
      </c>
      <c r="E1657" s="37">
        <v>0</v>
      </c>
      <c r="F1657" s="37">
        <v>6</v>
      </c>
      <c r="G1657" s="37">
        <v>1172724</v>
      </c>
      <c r="H1657" s="37">
        <v>0</v>
      </c>
      <c r="I1657" s="37">
        <v>0</v>
      </c>
      <c r="J1657" s="37">
        <v>195454</v>
      </c>
      <c r="K1657" s="37">
        <v>0</v>
      </c>
      <c r="L1657" s="37">
        <v>0</v>
      </c>
      <c r="M1657" s="37">
        <v>0</v>
      </c>
      <c r="N1657" s="37">
        <v>6</v>
      </c>
      <c r="O1657" s="37">
        <v>1172724</v>
      </c>
    </row>
    <row r="1658" spans="1:15" x14ac:dyDescent="0.2">
      <c r="A1658" s="36" t="s">
        <v>765</v>
      </c>
      <c r="B1658" s="37" t="s">
        <v>34</v>
      </c>
      <c r="C1658" s="37">
        <v>12</v>
      </c>
      <c r="D1658" s="37">
        <v>2345448</v>
      </c>
      <c r="E1658" s="37">
        <v>0</v>
      </c>
      <c r="F1658" s="37">
        <v>12</v>
      </c>
      <c r="G1658" s="37">
        <v>2345448</v>
      </c>
      <c r="H1658" s="37">
        <v>0</v>
      </c>
      <c r="I1658" s="37">
        <v>0</v>
      </c>
      <c r="J1658" s="37">
        <v>195454</v>
      </c>
      <c r="K1658" s="37">
        <v>0</v>
      </c>
      <c r="L1658" s="37">
        <v>0</v>
      </c>
      <c r="M1658" s="37">
        <v>0</v>
      </c>
      <c r="N1658" s="37">
        <v>12</v>
      </c>
      <c r="O1658" s="37">
        <v>2345448</v>
      </c>
    </row>
    <row r="1659" spans="1:15" x14ac:dyDescent="0.2">
      <c r="A1659" s="36" t="s">
        <v>766</v>
      </c>
      <c r="B1659" s="37" t="s">
        <v>34</v>
      </c>
      <c r="C1659" s="37">
        <v>12</v>
      </c>
      <c r="D1659" s="37">
        <v>2345448</v>
      </c>
      <c r="E1659" s="37">
        <v>0</v>
      </c>
      <c r="F1659" s="37">
        <v>12</v>
      </c>
      <c r="G1659" s="37">
        <v>2345448</v>
      </c>
      <c r="H1659" s="37">
        <v>0</v>
      </c>
      <c r="I1659" s="37">
        <v>0</v>
      </c>
      <c r="J1659" s="37">
        <v>195454</v>
      </c>
      <c r="K1659" s="37">
        <v>0</v>
      </c>
      <c r="L1659" s="37">
        <v>0</v>
      </c>
      <c r="M1659" s="37">
        <v>0</v>
      </c>
      <c r="N1659" s="37">
        <v>12</v>
      </c>
      <c r="O1659" s="37">
        <v>2345448</v>
      </c>
    </row>
    <row r="1660" spans="1:15" x14ac:dyDescent="0.2">
      <c r="A1660" s="36" t="s">
        <v>767</v>
      </c>
      <c r="B1660" s="37" t="s">
        <v>34</v>
      </c>
      <c r="C1660" s="37">
        <v>16</v>
      </c>
      <c r="D1660" s="37">
        <v>2792720</v>
      </c>
      <c r="E1660" s="37">
        <v>0</v>
      </c>
      <c r="F1660" s="37">
        <v>16</v>
      </c>
      <c r="G1660" s="37">
        <v>2792720</v>
      </c>
      <c r="H1660" s="37">
        <v>0</v>
      </c>
      <c r="I1660" s="37">
        <v>0</v>
      </c>
      <c r="J1660" s="37">
        <v>174545</v>
      </c>
      <c r="K1660" s="37">
        <v>0</v>
      </c>
      <c r="L1660" s="37">
        <v>0</v>
      </c>
      <c r="M1660" s="37">
        <v>0</v>
      </c>
      <c r="N1660" s="37">
        <v>16</v>
      </c>
      <c r="O1660" s="37">
        <v>2792720</v>
      </c>
    </row>
    <row r="1661" spans="1:15" x14ac:dyDescent="0.2">
      <c r="A1661" s="36" t="s">
        <v>768</v>
      </c>
      <c r="B1661" s="37" t="s">
        <v>34</v>
      </c>
      <c r="C1661" s="37">
        <v>7</v>
      </c>
      <c r="D1661" s="37">
        <v>1221815</v>
      </c>
      <c r="E1661" s="37">
        <v>0</v>
      </c>
      <c r="F1661" s="37">
        <v>7</v>
      </c>
      <c r="G1661" s="37">
        <v>1221815</v>
      </c>
      <c r="H1661" s="37">
        <v>0</v>
      </c>
      <c r="I1661" s="37">
        <v>0</v>
      </c>
      <c r="J1661" s="37">
        <v>174545</v>
      </c>
      <c r="K1661" s="37">
        <v>0</v>
      </c>
      <c r="L1661" s="37">
        <v>0</v>
      </c>
      <c r="M1661" s="37">
        <v>0</v>
      </c>
      <c r="N1661" s="37">
        <v>7</v>
      </c>
      <c r="O1661" s="37">
        <v>1221815</v>
      </c>
    </row>
    <row r="1662" spans="1:15" x14ac:dyDescent="0.2">
      <c r="A1662" s="36" t="s">
        <v>769</v>
      </c>
      <c r="B1662" s="37" t="s">
        <v>34</v>
      </c>
      <c r="C1662" s="37">
        <v>7</v>
      </c>
      <c r="D1662" s="37">
        <v>1221815</v>
      </c>
      <c r="E1662" s="37">
        <v>0</v>
      </c>
      <c r="F1662" s="37">
        <v>7</v>
      </c>
      <c r="G1662" s="37">
        <v>1221815</v>
      </c>
      <c r="H1662" s="37">
        <v>0</v>
      </c>
      <c r="I1662" s="37">
        <v>0</v>
      </c>
      <c r="J1662" s="37">
        <v>174545</v>
      </c>
      <c r="K1662" s="37">
        <v>0</v>
      </c>
      <c r="L1662" s="37">
        <v>0</v>
      </c>
      <c r="M1662" s="37">
        <v>0</v>
      </c>
      <c r="N1662" s="37">
        <v>7</v>
      </c>
      <c r="O1662" s="37">
        <v>1221815</v>
      </c>
    </row>
    <row r="1663" spans="1:15" x14ac:dyDescent="0.2">
      <c r="A1663" s="36" t="s">
        <v>770</v>
      </c>
      <c r="B1663" s="37" t="s">
        <v>34</v>
      </c>
      <c r="C1663" s="37">
        <v>11</v>
      </c>
      <c r="D1663" s="37">
        <v>2830003</v>
      </c>
      <c r="E1663" s="37">
        <v>0</v>
      </c>
      <c r="F1663" s="37">
        <v>11</v>
      </c>
      <c r="G1663" s="37">
        <v>2830003</v>
      </c>
      <c r="H1663" s="37">
        <v>0</v>
      </c>
      <c r="I1663" s="37">
        <v>0</v>
      </c>
      <c r="J1663" s="37">
        <v>257273</v>
      </c>
      <c r="K1663" s="37">
        <v>0</v>
      </c>
      <c r="L1663" s="37">
        <v>0</v>
      </c>
      <c r="M1663" s="37">
        <v>0</v>
      </c>
      <c r="N1663" s="37">
        <v>11</v>
      </c>
      <c r="O1663" s="37">
        <v>2830003</v>
      </c>
    </row>
    <row r="1664" spans="1:15" x14ac:dyDescent="0.2">
      <c r="A1664" s="36" t="s">
        <v>771</v>
      </c>
      <c r="B1664" s="37" t="s">
        <v>34</v>
      </c>
      <c r="C1664" s="37">
        <v>2</v>
      </c>
      <c r="D1664" s="37">
        <v>514546</v>
      </c>
      <c r="E1664" s="37">
        <v>0</v>
      </c>
      <c r="F1664" s="37">
        <v>2</v>
      </c>
      <c r="G1664" s="37">
        <v>514546</v>
      </c>
      <c r="H1664" s="37">
        <v>0</v>
      </c>
      <c r="I1664" s="37">
        <v>0</v>
      </c>
      <c r="J1664" s="37">
        <v>257273</v>
      </c>
      <c r="K1664" s="37">
        <v>0</v>
      </c>
      <c r="L1664" s="37">
        <v>0</v>
      </c>
      <c r="M1664" s="37">
        <v>0</v>
      </c>
      <c r="N1664" s="37">
        <v>2</v>
      </c>
      <c r="O1664" s="37">
        <v>514546</v>
      </c>
    </row>
    <row r="1665" spans="1:15" x14ac:dyDescent="0.2">
      <c r="A1665" s="36" t="s">
        <v>772</v>
      </c>
      <c r="B1665" s="37" t="s">
        <v>34</v>
      </c>
      <c r="C1665" s="37">
        <v>2</v>
      </c>
      <c r="D1665" s="37">
        <v>514546</v>
      </c>
      <c r="E1665" s="37">
        <v>0</v>
      </c>
      <c r="F1665" s="37">
        <v>2</v>
      </c>
      <c r="G1665" s="37">
        <v>514546</v>
      </c>
      <c r="H1665" s="37">
        <v>0</v>
      </c>
      <c r="I1665" s="37">
        <v>0</v>
      </c>
      <c r="J1665" s="37">
        <v>257273</v>
      </c>
      <c r="K1665" s="37">
        <v>0</v>
      </c>
      <c r="L1665" s="37">
        <v>0</v>
      </c>
      <c r="M1665" s="37">
        <v>0</v>
      </c>
      <c r="N1665" s="37">
        <v>2</v>
      </c>
      <c r="O1665" s="37">
        <v>514546</v>
      </c>
    </row>
    <row r="1666" spans="1:15" x14ac:dyDescent="0.2">
      <c r="A1666" s="36" t="s">
        <v>773</v>
      </c>
      <c r="B1666" s="37" t="s">
        <v>34</v>
      </c>
      <c r="C1666" s="37">
        <v>1</v>
      </c>
      <c r="D1666" s="37">
        <v>359091</v>
      </c>
      <c r="E1666" s="37">
        <v>0</v>
      </c>
      <c r="F1666" s="37">
        <v>1</v>
      </c>
      <c r="G1666" s="37">
        <v>359091</v>
      </c>
      <c r="H1666" s="37">
        <v>0</v>
      </c>
      <c r="I1666" s="37">
        <v>0</v>
      </c>
      <c r="J1666" s="37">
        <v>359091</v>
      </c>
      <c r="K1666" s="37">
        <v>0</v>
      </c>
      <c r="L1666" s="37">
        <v>0</v>
      </c>
      <c r="M1666" s="37">
        <v>0</v>
      </c>
      <c r="N1666" s="37">
        <v>1</v>
      </c>
      <c r="O1666" s="37">
        <v>359091</v>
      </c>
    </row>
    <row r="1667" spans="1:15" x14ac:dyDescent="0.2">
      <c r="A1667" s="36" t="s">
        <v>774</v>
      </c>
      <c r="B1667" s="37" t="s">
        <v>34</v>
      </c>
      <c r="C1667" s="37">
        <v>3</v>
      </c>
      <c r="D1667" s="37">
        <v>1077273</v>
      </c>
      <c r="E1667" s="37">
        <v>0</v>
      </c>
      <c r="F1667" s="37">
        <v>3</v>
      </c>
      <c r="G1667" s="37">
        <v>1077273</v>
      </c>
      <c r="H1667" s="37">
        <v>0</v>
      </c>
      <c r="I1667" s="37">
        <v>0</v>
      </c>
      <c r="J1667" s="37">
        <v>359091</v>
      </c>
      <c r="K1667" s="37">
        <v>0</v>
      </c>
      <c r="L1667" s="37">
        <v>0</v>
      </c>
      <c r="M1667" s="37">
        <v>0</v>
      </c>
      <c r="N1667" s="37">
        <v>3</v>
      </c>
      <c r="O1667" s="37">
        <v>1077273</v>
      </c>
    </row>
    <row r="1668" spans="1:15" x14ac:dyDescent="0.2">
      <c r="A1668" s="36" t="s">
        <v>775</v>
      </c>
      <c r="B1668" s="37" t="s">
        <v>34</v>
      </c>
      <c r="C1668" s="37">
        <v>2</v>
      </c>
      <c r="D1668" s="37">
        <v>718182</v>
      </c>
      <c r="E1668" s="37">
        <v>0</v>
      </c>
      <c r="F1668" s="37">
        <v>2</v>
      </c>
      <c r="G1668" s="37">
        <v>718182</v>
      </c>
      <c r="H1668" s="37">
        <v>0</v>
      </c>
      <c r="I1668" s="37">
        <v>0</v>
      </c>
      <c r="J1668" s="37">
        <v>359091</v>
      </c>
      <c r="K1668" s="37">
        <v>0</v>
      </c>
      <c r="L1668" s="37">
        <v>0</v>
      </c>
      <c r="M1668" s="37">
        <v>0</v>
      </c>
      <c r="N1668" s="37">
        <v>2</v>
      </c>
      <c r="O1668" s="37">
        <v>718182</v>
      </c>
    </row>
    <row r="1669" spans="1:15" x14ac:dyDescent="0.2">
      <c r="A1669" s="36" t="s">
        <v>780</v>
      </c>
      <c r="B1669" s="37" t="s">
        <v>141</v>
      </c>
      <c r="C1669" s="37">
        <v>2</v>
      </c>
      <c r="D1669" s="37">
        <v>127270</v>
      </c>
      <c r="E1669" s="37">
        <v>0</v>
      </c>
      <c r="F1669" s="37">
        <v>2</v>
      </c>
      <c r="G1669" s="37">
        <v>127270</v>
      </c>
      <c r="H1669" s="37">
        <v>0</v>
      </c>
      <c r="I1669" s="37">
        <v>0</v>
      </c>
      <c r="J1669" s="37">
        <v>63635</v>
      </c>
      <c r="K1669" s="37">
        <v>0</v>
      </c>
      <c r="L1669" s="37">
        <v>0</v>
      </c>
      <c r="M1669" s="37">
        <v>0</v>
      </c>
      <c r="N1669" s="37">
        <v>2</v>
      </c>
      <c r="O1669" s="37">
        <v>127270</v>
      </c>
    </row>
    <row r="1670" spans="1:15" x14ac:dyDescent="0.2">
      <c r="A1670" s="36" t="s">
        <v>781</v>
      </c>
      <c r="B1670" s="37" t="s">
        <v>141</v>
      </c>
      <c r="C1670" s="37">
        <v>1</v>
      </c>
      <c r="D1670" s="37">
        <v>127270</v>
      </c>
      <c r="E1670" s="37">
        <v>0</v>
      </c>
      <c r="F1670" s="37">
        <v>1</v>
      </c>
      <c r="G1670" s="37">
        <v>127270</v>
      </c>
      <c r="H1670" s="37">
        <v>0</v>
      </c>
      <c r="I1670" s="37">
        <v>0</v>
      </c>
      <c r="J1670" s="37">
        <v>127270</v>
      </c>
      <c r="K1670" s="37">
        <v>0</v>
      </c>
      <c r="L1670" s="37">
        <v>0</v>
      </c>
      <c r="M1670" s="37">
        <v>0</v>
      </c>
      <c r="N1670" s="37">
        <v>1</v>
      </c>
      <c r="O1670" s="37">
        <v>127270</v>
      </c>
    </row>
    <row r="1671" spans="1:15" x14ac:dyDescent="0.2">
      <c r="A1671" s="36" t="s">
        <v>782</v>
      </c>
      <c r="B1671" s="37" t="s">
        <v>141</v>
      </c>
      <c r="C1671" s="37">
        <v>1</v>
      </c>
      <c r="D1671" s="37">
        <v>127270</v>
      </c>
      <c r="E1671" s="37">
        <v>0</v>
      </c>
      <c r="F1671" s="37">
        <v>1</v>
      </c>
      <c r="G1671" s="37">
        <v>127270</v>
      </c>
      <c r="H1671" s="37">
        <v>0</v>
      </c>
      <c r="I1671" s="37">
        <v>0</v>
      </c>
      <c r="J1671" s="37">
        <v>127270</v>
      </c>
      <c r="K1671" s="37">
        <v>0</v>
      </c>
      <c r="L1671" s="37">
        <v>0</v>
      </c>
      <c r="M1671" s="37">
        <v>0</v>
      </c>
      <c r="N1671" s="37">
        <v>1</v>
      </c>
      <c r="O1671" s="37">
        <v>127270</v>
      </c>
    </row>
    <row r="1672" spans="1:15" x14ac:dyDescent="0.2">
      <c r="A1672" s="36" t="s">
        <v>784</v>
      </c>
      <c r="B1672" s="37" t="s">
        <v>11</v>
      </c>
      <c r="C1672" s="37">
        <v>10</v>
      </c>
      <c r="D1672" s="37">
        <v>772730</v>
      </c>
      <c r="E1672" s="37">
        <v>0</v>
      </c>
      <c r="F1672" s="37">
        <v>10</v>
      </c>
      <c r="G1672" s="37">
        <v>772730</v>
      </c>
      <c r="H1672" s="37">
        <v>0</v>
      </c>
      <c r="I1672" s="37">
        <v>0</v>
      </c>
      <c r="J1672" s="37">
        <v>77273</v>
      </c>
      <c r="K1672" s="37">
        <v>0</v>
      </c>
      <c r="L1672" s="37">
        <v>0</v>
      </c>
      <c r="M1672" s="37">
        <v>0</v>
      </c>
      <c r="N1672" s="37">
        <v>10</v>
      </c>
      <c r="O1672" s="37">
        <v>772730</v>
      </c>
    </row>
    <row r="1673" spans="1:15" x14ac:dyDescent="0.2">
      <c r="A1673" s="36" t="s">
        <v>786</v>
      </c>
      <c r="B1673" s="37" t="s">
        <v>11</v>
      </c>
      <c r="C1673" s="37">
        <v>2</v>
      </c>
      <c r="D1673" s="37">
        <v>6727272</v>
      </c>
      <c r="E1673" s="37">
        <v>0</v>
      </c>
      <c r="F1673" s="37">
        <v>2</v>
      </c>
      <c r="G1673" s="37">
        <v>6727272</v>
      </c>
      <c r="H1673" s="37">
        <v>0</v>
      </c>
      <c r="I1673" s="37">
        <v>0</v>
      </c>
      <c r="J1673" s="37">
        <v>3363636</v>
      </c>
      <c r="K1673" s="37">
        <v>0</v>
      </c>
      <c r="L1673" s="37">
        <v>0</v>
      </c>
      <c r="M1673" s="37">
        <v>0</v>
      </c>
      <c r="N1673" s="37">
        <v>2</v>
      </c>
      <c r="O1673" s="37">
        <v>6727272</v>
      </c>
    </row>
    <row r="1674" spans="1:15" x14ac:dyDescent="0.2">
      <c r="A1674" s="36" t="s">
        <v>790</v>
      </c>
      <c r="B1674" s="37" t="s">
        <v>11</v>
      </c>
      <c r="C1674" s="37">
        <v>1</v>
      </c>
      <c r="D1674" s="37">
        <v>5227272</v>
      </c>
      <c r="E1674" s="37">
        <v>0</v>
      </c>
      <c r="F1674" s="37">
        <v>1</v>
      </c>
      <c r="G1674" s="37">
        <v>5227272</v>
      </c>
      <c r="H1674" s="37">
        <v>0</v>
      </c>
      <c r="I1674" s="37">
        <v>0</v>
      </c>
      <c r="J1674" s="37">
        <v>5227272</v>
      </c>
      <c r="K1674" s="37">
        <v>0</v>
      </c>
      <c r="L1674" s="37">
        <v>0</v>
      </c>
      <c r="M1674" s="37">
        <v>0</v>
      </c>
      <c r="N1674" s="37">
        <v>1</v>
      </c>
      <c r="O1674" s="37">
        <v>5227272</v>
      </c>
    </row>
    <row r="1675" spans="1:15" x14ac:dyDescent="0.2">
      <c r="A1675" s="36" t="s">
        <v>791</v>
      </c>
      <c r="B1675" s="37" t="s">
        <v>11</v>
      </c>
      <c r="C1675" s="37">
        <v>4</v>
      </c>
      <c r="D1675" s="37">
        <v>2136362</v>
      </c>
      <c r="E1675" s="37">
        <v>0</v>
      </c>
      <c r="F1675" s="37">
        <v>4</v>
      </c>
      <c r="G1675" s="37">
        <v>2136362</v>
      </c>
      <c r="H1675" s="37">
        <v>0</v>
      </c>
      <c r="I1675" s="37">
        <v>0</v>
      </c>
      <c r="J1675" s="37">
        <v>534090.5</v>
      </c>
      <c r="K1675" s="37">
        <v>0</v>
      </c>
      <c r="L1675" s="37">
        <v>0</v>
      </c>
      <c r="M1675" s="37">
        <v>0</v>
      </c>
      <c r="N1675" s="37">
        <v>4</v>
      </c>
      <c r="O1675" s="37">
        <v>2136362</v>
      </c>
    </row>
    <row r="1676" spans="1:15" x14ac:dyDescent="0.2">
      <c r="A1676" s="36" t="s">
        <v>792</v>
      </c>
      <c r="B1676" s="37" t="s">
        <v>11</v>
      </c>
      <c r="C1676" s="37">
        <v>4</v>
      </c>
      <c r="D1676" s="37">
        <v>2136362</v>
      </c>
      <c r="E1676" s="37">
        <v>0</v>
      </c>
      <c r="F1676" s="37">
        <v>4</v>
      </c>
      <c r="G1676" s="37">
        <v>2136362</v>
      </c>
      <c r="H1676" s="37">
        <v>0</v>
      </c>
      <c r="I1676" s="37">
        <v>0</v>
      </c>
      <c r="J1676" s="37">
        <v>534090.5</v>
      </c>
      <c r="K1676" s="37">
        <v>0</v>
      </c>
      <c r="L1676" s="37">
        <v>0</v>
      </c>
      <c r="M1676" s="37">
        <v>0</v>
      </c>
      <c r="N1676" s="37">
        <v>4</v>
      </c>
      <c r="O1676" s="37">
        <v>2136362</v>
      </c>
    </row>
    <row r="1677" spans="1:15" x14ac:dyDescent="0.2">
      <c r="A1677" s="36" t="s">
        <v>793</v>
      </c>
      <c r="B1677" s="37" t="s">
        <v>11</v>
      </c>
      <c r="C1677" s="37">
        <v>9</v>
      </c>
      <c r="D1677" s="37">
        <v>4772722</v>
      </c>
      <c r="E1677" s="37">
        <v>0</v>
      </c>
      <c r="F1677" s="37">
        <v>9</v>
      </c>
      <c r="G1677" s="37">
        <v>4772722</v>
      </c>
      <c r="H1677" s="37">
        <v>0</v>
      </c>
      <c r="I1677" s="37">
        <v>0</v>
      </c>
      <c r="J1677" s="37">
        <v>530302.4444444445</v>
      </c>
      <c r="K1677" s="37">
        <v>0</v>
      </c>
      <c r="L1677" s="37">
        <v>0</v>
      </c>
      <c r="M1677" s="37">
        <v>0</v>
      </c>
      <c r="N1677" s="37">
        <v>9</v>
      </c>
      <c r="O1677" s="37">
        <v>4772722</v>
      </c>
    </row>
    <row r="1678" spans="1:15" x14ac:dyDescent="0.2">
      <c r="A1678" s="36" t="s">
        <v>794</v>
      </c>
      <c r="B1678" s="37" t="s">
        <v>11</v>
      </c>
      <c r="C1678" s="37">
        <v>16</v>
      </c>
      <c r="D1678" s="37">
        <v>5618180</v>
      </c>
      <c r="E1678" s="37">
        <v>0</v>
      </c>
      <c r="F1678" s="37">
        <v>16</v>
      </c>
      <c r="G1678" s="37">
        <v>5618180</v>
      </c>
      <c r="H1678" s="37">
        <v>0</v>
      </c>
      <c r="I1678" s="37">
        <v>0</v>
      </c>
      <c r="J1678" s="37">
        <v>351136.25</v>
      </c>
      <c r="K1678" s="37">
        <v>0</v>
      </c>
      <c r="L1678" s="37">
        <v>0</v>
      </c>
      <c r="M1678" s="37">
        <v>0</v>
      </c>
      <c r="N1678" s="37">
        <v>16</v>
      </c>
      <c r="O1678" s="37">
        <v>5618180</v>
      </c>
    </row>
    <row r="1679" spans="1:15" x14ac:dyDescent="0.2">
      <c r="A1679" s="36" t="s">
        <v>795</v>
      </c>
      <c r="B1679" s="37" t="s">
        <v>11</v>
      </c>
      <c r="C1679" s="37">
        <v>3</v>
      </c>
      <c r="D1679" s="37">
        <v>9681819</v>
      </c>
      <c r="E1679" s="37">
        <v>0</v>
      </c>
      <c r="F1679" s="37">
        <v>3</v>
      </c>
      <c r="G1679" s="37">
        <v>9681819</v>
      </c>
      <c r="H1679" s="37">
        <v>0</v>
      </c>
      <c r="I1679" s="37">
        <v>0</v>
      </c>
      <c r="J1679" s="37">
        <v>3227273</v>
      </c>
      <c r="K1679" s="37">
        <v>0</v>
      </c>
      <c r="L1679" s="37">
        <v>0</v>
      </c>
      <c r="M1679" s="37">
        <v>0</v>
      </c>
      <c r="N1679" s="37">
        <v>3</v>
      </c>
      <c r="O1679" s="37">
        <v>9681819</v>
      </c>
    </row>
    <row r="1680" spans="1:15" x14ac:dyDescent="0.2">
      <c r="A1680" s="36" t="s">
        <v>798</v>
      </c>
      <c r="B1680" s="37" t="s">
        <v>25</v>
      </c>
      <c r="C1680" s="37">
        <v>8</v>
      </c>
      <c r="D1680" s="37">
        <v>7738701</v>
      </c>
      <c r="E1680" s="37">
        <v>0</v>
      </c>
      <c r="F1680" s="37">
        <v>8</v>
      </c>
      <c r="G1680" s="37">
        <v>7738701</v>
      </c>
      <c r="H1680" s="37">
        <v>0</v>
      </c>
      <c r="I1680" s="37">
        <v>0</v>
      </c>
      <c r="J1680" s="37">
        <v>967337.625</v>
      </c>
      <c r="K1680" s="37">
        <v>0</v>
      </c>
      <c r="L1680" s="37">
        <v>0</v>
      </c>
      <c r="M1680" s="37">
        <v>0</v>
      </c>
      <c r="N1680" s="37">
        <v>8</v>
      </c>
      <c r="O1680" s="37">
        <v>7738701</v>
      </c>
    </row>
    <row r="1681" spans="1:15" x14ac:dyDescent="0.2">
      <c r="A1681" s="36" t="s">
        <v>799</v>
      </c>
      <c r="B1681" s="37" t="s">
        <v>11</v>
      </c>
      <c r="C1681" s="37">
        <v>15</v>
      </c>
      <c r="D1681" s="37">
        <v>7954535</v>
      </c>
      <c r="E1681" s="37">
        <v>0</v>
      </c>
      <c r="F1681" s="37">
        <v>15</v>
      </c>
      <c r="G1681" s="37">
        <v>7954535</v>
      </c>
      <c r="H1681" s="37">
        <v>0</v>
      </c>
      <c r="I1681" s="37">
        <v>0</v>
      </c>
      <c r="J1681" s="37">
        <v>530302.33333333337</v>
      </c>
      <c r="K1681" s="37">
        <v>0</v>
      </c>
      <c r="L1681" s="37">
        <v>0</v>
      </c>
      <c r="M1681" s="37">
        <v>0</v>
      </c>
      <c r="N1681" s="37">
        <v>15</v>
      </c>
      <c r="O1681" s="37">
        <v>7954535</v>
      </c>
    </row>
    <row r="1682" spans="1:15" x14ac:dyDescent="0.2">
      <c r="A1682" s="36" t="s">
        <v>804</v>
      </c>
      <c r="B1682" s="37" t="s">
        <v>20</v>
      </c>
      <c r="C1682" s="37">
        <v>2</v>
      </c>
      <c r="D1682" s="37">
        <v>10272726</v>
      </c>
      <c r="E1682" s="37">
        <v>0</v>
      </c>
      <c r="F1682" s="37">
        <v>2</v>
      </c>
      <c r="G1682" s="37">
        <v>10272726</v>
      </c>
      <c r="H1682" s="37">
        <v>0</v>
      </c>
      <c r="I1682" s="37">
        <v>0</v>
      </c>
      <c r="J1682" s="37">
        <v>5136363</v>
      </c>
      <c r="K1682" s="37">
        <v>0</v>
      </c>
      <c r="L1682" s="37">
        <v>0</v>
      </c>
      <c r="M1682" s="37">
        <v>0</v>
      </c>
      <c r="N1682" s="37">
        <v>2</v>
      </c>
      <c r="O1682" s="37">
        <v>10272726</v>
      </c>
    </row>
    <row r="1683" spans="1:15" x14ac:dyDescent="0.2">
      <c r="A1683" s="36" t="s">
        <v>813</v>
      </c>
      <c r="B1683" s="37" t="s">
        <v>25</v>
      </c>
      <c r="C1683" s="37">
        <v>30</v>
      </c>
      <c r="D1683" s="37">
        <v>4427260</v>
      </c>
      <c r="E1683" s="37">
        <v>0</v>
      </c>
      <c r="F1683" s="37">
        <v>30</v>
      </c>
      <c r="G1683" s="37">
        <v>4427260</v>
      </c>
      <c r="H1683" s="37">
        <v>0</v>
      </c>
      <c r="I1683" s="37">
        <v>0</v>
      </c>
      <c r="J1683" s="37">
        <v>147575.33333333334</v>
      </c>
      <c r="K1683" s="37">
        <v>0</v>
      </c>
      <c r="L1683" s="37">
        <v>0</v>
      </c>
      <c r="M1683" s="37">
        <v>0</v>
      </c>
      <c r="N1683" s="37">
        <v>30</v>
      </c>
      <c r="O1683" s="37">
        <v>4427260</v>
      </c>
    </row>
    <row r="1684" spans="1:15" x14ac:dyDescent="0.2">
      <c r="A1684" s="36" t="s">
        <v>816</v>
      </c>
      <c r="B1684" s="37" t="s">
        <v>20</v>
      </c>
      <c r="C1684" s="37">
        <v>3</v>
      </c>
      <c r="D1684" s="37">
        <v>2008800</v>
      </c>
      <c r="E1684" s="37">
        <v>0</v>
      </c>
      <c r="F1684" s="37">
        <v>3</v>
      </c>
      <c r="G1684" s="37">
        <v>2008800</v>
      </c>
      <c r="H1684" s="37">
        <v>0</v>
      </c>
      <c r="I1684" s="37">
        <v>0</v>
      </c>
      <c r="J1684" s="37">
        <v>669600</v>
      </c>
      <c r="K1684" s="37">
        <v>0</v>
      </c>
      <c r="L1684" s="37">
        <v>0</v>
      </c>
      <c r="M1684" s="37">
        <v>0</v>
      </c>
      <c r="N1684" s="37">
        <v>3</v>
      </c>
      <c r="O1684" s="37">
        <v>2008800</v>
      </c>
    </row>
    <row r="1685" spans="1:15" x14ac:dyDescent="0.2">
      <c r="A1685" s="36" t="s">
        <v>829</v>
      </c>
      <c r="B1685" s="37" t="s">
        <v>11</v>
      </c>
      <c r="C1685" s="37">
        <v>2</v>
      </c>
      <c r="D1685" s="37">
        <v>216666</v>
      </c>
      <c r="E1685" s="37">
        <v>0</v>
      </c>
      <c r="F1685" s="37">
        <v>2</v>
      </c>
      <c r="G1685" s="37">
        <v>216666</v>
      </c>
      <c r="H1685" s="37">
        <v>0</v>
      </c>
      <c r="I1685" s="37">
        <v>0</v>
      </c>
      <c r="J1685" s="37">
        <v>108333</v>
      </c>
      <c r="K1685" s="37">
        <v>0</v>
      </c>
      <c r="L1685" s="37">
        <v>0</v>
      </c>
      <c r="M1685" s="37">
        <v>0</v>
      </c>
      <c r="N1685" s="37">
        <v>2</v>
      </c>
      <c r="O1685" s="37">
        <v>216666</v>
      </c>
    </row>
    <row r="1686" spans="1:15" x14ac:dyDescent="0.2">
      <c r="A1686" s="36" t="s">
        <v>831</v>
      </c>
      <c r="B1686" s="37" t="s">
        <v>11</v>
      </c>
      <c r="C1686" s="37">
        <v>1</v>
      </c>
      <c r="D1686" s="37">
        <v>169443</v>
      </c>
      <c r="E1686" s="37">
        <v>0</v>
      </c>
      <c r="F1686" s="37">
        <v>1</v>
      </c>
      <c r="G1686" s="37">
        <v>169443</v>
      </c>
      <c r="H1686" s="37">
        <v>0</v>
      </c>
      <c r="I1686" s="37">
        <v>0</v>
      </c>
      <c r="J1686" s="37">
        <v>169443</v>
      </c>
      <c r="K1686" s="37">
        <v>0</v>
      </c>
      <c r="L1686" s="37">
        <v>0</v>
      </c>
      <c r="M1686" s="37">
        <v>0</v>
      </c>
      <c r="N1686" s="37">
        <v>1</v>
      </c>
      <c r="O1686" s="37">
        <v>169443</v>
      </c>
    </row>
    <row r="1687" spans="1:15" x14ac:dyDescent="0.2">
      <c r="A1687" s="36" t="s">
        <v>3783</v>
      </c>
      <c r="B1687" s="37" t="s">
        <v>34</v>
      </c>
      <c r="C1687" s="37">
        <v>100</v>
      </c>
      <c r="D1687" s="37">
        <v>11454500</v>
      </c>
      <c r="E1687" s="37">
        <v>-100</v>
      </c>
      <c r="F1687" s="37">
        <v>0</v>
      </c>
      <c r="G1687" s="37">
        <v>0</v>
      </c>
      <c r="H1687" s="37">
        <v>0</v>
      </c>
      <c r="I1687" s="37">
        <v>0</v>
      </c>
      <c r="J1687" s="37">
        <v>0</v>
      </c>
      <c r="K1687" s="37">
        <v>0</v>
      </c>
      <c r="L1687" s="37">
        <v>0</v>
      </c>
      <c r="M1687" s="37">
        <v>0</v>
      </c>
      <c r="N1687" s="37">
        <v>0</v>
      </c>
      <c r="O1687" s="37">
        <v>0</v>
      </c>
    </row>
    <row r="1688" spans="1:15" x14ac:dyDescent="0.2">
      <c r="A1688" s="36" t="s">
        <v>835</v>
      </c>
      <c r="B1688" s="37" t="s">
        <v>25</v>
      </c>
      <c r="C1688" s="37">
        <v>1</v>
      </c>
      <c r="D1688" s="37">
        <v>6463636</v>
      </c>
      <c r="E1688" s="37">
        <v>0</v>
      </c>
      <c r="F1688" s="37">
        <v>1</v>
      </c>
      <c r="G1688" s="37">
        <v>6463636</v>
      </c>
      <c r="H1688" s="37">
        <v>0</v>
      </c>
      <c r="I1688" s="37">
        <v>0</v>
      </c>
      <c r="J1688" s="37">
        <v>6463636</v>
      </c>
      <c r="K1688" s="37">
        <v>0</v>
      </c>
      <c r="L1688" s="37">
        <v>0</v>
      </c>
      <c r="M1688" s="37">
        <v>0</v>
      </c>
      <c r="N1688" s="37">
        <v>1</v>
      </c>
      <c r="O1688" s="37">
        <v>6463636</v>
      </c>
    </row>
    <row r="1689" spans="1:15" x14ac:dyDescent="0.2">
      <c r="A1689" s="36" t="s">
        <v>836</v>
      </c>
      <c r="B1689" s="37" t="s">
        <v>20</v>
      </c>
      <c r="C1689" s="37">
        <v>2</v>
      </c>
      <c r="D1689" s="37">
        <v>6363636</v>
      </c>
      <c r="E1689" s="37">
        <v>0</v>
      </c>
      <c r="F1689" s="37">
        <v>2</v>
      </c>
      <c r="G1689" s="37">
        <v>6363636</v>
      </c>
      <c r="H1689" s="37">
        <v>0</v>
      </c>
      <c r="I1689" s="37">
        <v>0</v>
      </c>
      <c r="J1689" s="37">
        <v>3181818</v>
      </c>
      <c r="K1689" s="37">
        <v>0</v>
      </c>
      <c r="L1689" s="37">
        <v>0</v>
      </c>
      <c r="M1689" s="37">
        <v>0</v>
      </c>
      <c r="N1689" s="37">
        <v>2</v>
      </c>
      <c r="O1689" s="37">
        <v>6363636</v>
      </c>
    </row>
    <row r="1690" spans="1:15" x14ac:dyDescent="0.2">
      <c r="A1690" s="36" t="s">
        <v>838</v>
      </c>
      <c r="B1690" s="37" t="s">
        <v>11</v>
      </c>
      <c r="C1690" s="37">
        <v>2</v>
      </c>
      <c r="D1690" s="37">
        <v>2272726</v>
      </c>
      <c r="E1690" s="37">
        <v>0</v>
      </c>
      <c r="F1690" s="37">
        <v>2</v>
      </c>
      <c r="G1690" s="37">
        <v>2272726</v>
      </c>
      <c r="H1690" s="37">
        <v>0</v>
      </c>
      <c r="I1690" s="37">
        <v>0</v>
      </c>
      <c r="J1690" s="37">
        <v>1136363</v>
      </c>
      <c r="K1690" s="37">
        <v>0</v>
      </c>
      <c r="L1690" s="37">
        <v>0</v>
      </c>
      <c r="M1690" s="37">
        <v>0</v>
      </c>
      <c r="N1690" s="37">
        <v>2</v>
      </c>
      <c r="O1690" s="37">
        <v>2272726</v>
      </c>
    </row>
    <row r="1691" spans="1:15" x14ac:dyDescent="0.2">
      <c r="A1691" s="36" t="s">
        <v>840</v>
      </c>
      <c r="B1691" s="37" t="s">
        <v>11</v>
      </c>
      <c r="C1691" s="37">
        <v>1</v>
      </c>
      <c r="D1691" s="37">
        <v>1345454</v>
      </c>
      <c r="E1691" s="37">
        <v>0</v>
      </c>
      <c r="F1691" s="37">
        <v>1</v>
      </c>
      <c r="G1691" s="37">
        <v>1345454</v>
      </c>
      <c r="H1691" s="37">
        <v>0</v>
      </c>
      <c r="I1691" s="37">
        <v>0</v>
      </c>
      <c r="J1691" s="37">
        <v>1345454</v>
      </c>
      <c r="K1691" s="37">
        <v>0</v>
      </c>
      <c r="L1691" s="37">
        <v>0</v>
      </c>
      <c r="M1691" s="37">
        <v>0</v>
      </c>
      <c r="N1691" s="37">
        <v>1</v>
      </c>
      <c r="O1691" s="37">
        <v>1345454</v>
      </c>
    </row>
    <row r="1692" spans="1:15" x14ac:dyDescent="0.2">
      <c r="A1692" s="36" t="s">
        <v>841</v>
      </c>
      <c r="B1692" s="37" t="s">
        <v>11</v>
      </c>
      <c r="C1692" s="37">
        <v>1</v>
      </c>
      <c r="D1692" s="37">
        <v>1481818</v>
      </c>
      <c r="E1692" s="37">
        <v>0</v>
      </c>
      <c r="F1692" s="37">
        <v>1</v>
      </c>
      <c r="G1692" s="37">
        <v>1481818</v>
      </c>
      <c r="H1692" s="37">
        <v>0</v>
      </c>
      <c r="I1692" s="37">
        <v>0</v>
      </c>
      <c r="J1692" s="37">
        <v>1481818</v>
      </c>
      <c r="K1692" s="37">
        <v>0</v>
      </c>
      <c r="L1692" s="37">
        <v>0</v>
      </c>
      <c r="M1692" s="37">
        <v>0</v>
      </c>
      <c r="N1692" s="37">
        <v>1</v>
      </c>
      <c r="O1692" s="37">
        <v>1481818</v>
      </c>
    </row>
    <row r="1693" spans="1:15" x14ac:dyDescent="0.2">
      <c r="A1693" s="36" t="s">
        <v>847</v>
      </c>
      <c r="B1693" s="37" t="s">
        <v>20</v>
      </c>
      <c r="C1693" s="37">
        <v>1</v>
      </c>
      <c r="D1693" s="37">
        <v>1772727</v>
      </c>
      <c r="E1693" s="37">
        <v>0</v>
      </c>
      <c r="F1693" s="37">
        <v>1</v>
      </c>
      <c r="G1693" s="37">
        <v>1772727</v>
      </c>
      <c r="H1693" s="37">
        <v>0</v>
      </c>
      <c r="I1693" s="37">
        <v>0</v>
      </c>
      <c r="J1693" s="37">
        <v>1772727</v>
      </c>
      <c r="K1693" s="37">
        <v>0</v>
      </c>
      <c r="L1693" s="37">
        <v>0</v>
      </c>
      <c r="M1693" s="37">
        <v>0</v>
      </c>
      <c r="N1693" s="37">
        <v>1</v>
      </c>
      <c r="O1693" s="37">
        <v>1772727</v>
      </c>
    </row>
    <row r="1694" spans="1:15" x14ac:dyDescent="0.2">
      <c r="A1694" s="36" t="s">
        <v>852</v>
      </c>
      <c r="B1694" s="37" t="s">
        <v>853</v>
      </c>
      <c r="C1694" s="37">
        <v>1</v>
      </c>
      <c r="D1694" s="37">
        <v>7454545</v>
      </c>
      <c r="E1694" s="37">
        <v>0</v>
      </c>
      <c r="F1694" s="37">
        <v>1</v>
      </c>
      <c r="G1694" s="37">
        <v>7454545</v>
      </c>
      <c r="H1694" s="37">
        <v>0</v>
      </c>
      <c r="I1694" s="37">
        <v>0</v>
      </c>
      <c r="J1694" s="37">
        <v>7454545</v>
      </c>
      <c r="K1694" s="37">
        <v>0</v>
      </c>
      <c r="L1694" s="37">
        <v>0</v>
      </c>
      <c r="M1694" s="37">
        <v>0</v>
      </c>
      <c r="N1694" s="37">
        <v>1</v>
      </c>
      <c r="O1694" s="37">
        <v>7454545</v>
      </c>
    </row>
    <row r="1695" spans="1:15" x14ac:dyDescent="0.2">
      <c r="A1695" s="36" t="s">
        <v>855</v>
      </c>
      <c r="B1695" s="37" t="s">
        <v>141</v>
      </c>
      <c r="C1695" s="37">
        <v>1</v>
      </c>
      <c r="D1695" s="37">
        <v>260000</v>
      </c>
      <c r="E1695" s="37">
        <v>0</v>
      </c>
      <c r="F1695" s="37">
        <v>1</v>
      </c>
      <c r="G1695" s="37">
        <v>260000</v>
      </c>
      <c r="H1695" s="37">
        <v>0</v>
      </c>
      <c r="I1695" s="37">
        <v>0</v>
      </c>
      <c r="J1695" s="37">
        <v>260000</v>
      </c>
      <c r="K1695" s="37">
        <v>0</v>
      </c>
      <c r="L1695" s="37">
        <v>0</v>
      </c>
      <c r="M1695" s="37">
        <v>0</v>
      </c>
      <c r="N1695" s="37">
        <v>1</v>
      </c>
      <c r="O1695" s="37">
        <v>260000</v>
      </c>
    </row>
    <row r="1696" spans="1:15" x14ac:dyDescent="0.2">
      <c r="A1696" s="36" t="s">
        <v>856</v>
      </c>
      <c r="B1696" s="37" t="s">
        <v>857</v>
      </c>
      <c r="C1696" s="37">
        <v>1</v>
      </c>
      <c r="D1696" s="37">
        <v>250000</v>
      </c>
      <c r="E1696" s="37">
        <v>0</v>
      </c>
      <c r="F1696" s="37">
        <v>1</v>
      </c>
      <c r="G1696" s="37">
        <v>250000</v>
      </c>
      <c r="H1696" s="37">
        <v>0</v>
      </c>
      <c r="I1696" s="37">
        <v>0</v>
      </c>
      <c r="J1696" s="37">
        <v>250000</v>
      </c>
      <c r="K1696" s="37">
        <v>0</v>
      </c>
      <c r="L1696" s="37">
        <v>0</v>
      </c>
      <c r="M1696" s="37">
        <v>0</v>
      </c>
      <c r="N1696" s="37">
        <v>1</v>
      </c>
      <c r="O1696" s="37">
        <v>250000</v>
      </c>
    </row>
    <row r="1697" spans="1:15" x14ac:dyDescent="0.2">
      <c r="A1697" s="36" t="s">
        <v>858</v>
      </c>
      <c r="B1697" s="37" t="s">
        <v>11</v>
      </c>
      <c r="C1697" s="37">
        <v>1</v>
      </c>
      <c r="D1697" s="37">
        <v>4299091</v>
      </c>
      <c r="E1697" s="37">
        <v>0</v>
      </c>
      <c r="F1697" s="37">
        <v>1</v>
      </c>
      <c r="G1697" s="37">
        <v>4299091</v>
      </c>
      <c r="H1697" s="37">
        <v>0</v>
      </c>
      <c r="I1697" s="37">
        <v>0</v>
      </c>
      <c r="J1697" s="37">
        <v>4299091</v>
      </c>
      <c r="K1697" s="37">
        <v>0</v>
      </c>
      <c r="L1697" s="37">
        <v>0</v>
      </c>
      <c r="M1697" s="37">
        <v>0</v>
      </c>
      <c r="N1697" s="37">
        <v>1</v>
      </c>
      <c r="O1697" s="37">
        <v>4299091</v>
      </c>
    </row>
    <row r="1698" spans="1:15" x14ac:dyDescent="0.2">
      <c r="A1698" s="36" t="s">
        <v>859</v>
      </c>
      <c r="B1698" s="37" t="s">
        <v>11</v>
      </c>
      <c r="C1698" s="37">
        <v>3</v>
      </c>
      <c r="D1698" s="37">
        <v>2440908</v>
      </c>
      <c r="E1698" s="37">
        <v>0</v>
      </c>
      <c r="F1698" s="37">
        <v>3</v>
      </c>
      <c r="G1698" s="37">
        <v>2440908</v>
      </c>
      <c r="H1698" s="37">
        <v>0</v>
      </c>
      <c r="I1698" s="37">
        <v>0</v>
      </c>
      <c r="J1698" s="37">
        <v>813636</v>
      </c>
      <c r="K1698" s="37">
        <v>0</v>
      </c>
      <c r="L1698" s="37">
        <v>0</v>
      </c>
      <c r="M1698" s="37">
        <v>0</v>
      </c>
      <c r="N1698" s="37">
        <v>3</v>
      </c>
      <c r="O1698" s="37">
        <v>2440908</v>
      </c>
    </row>
    <row r="1699" spans="1:15" x14ac:dyDescent="0.2">
      <c r="A1699" s="36" t="s">
        <v>870</v>
      </c>
      <c r="B1699" s="37" t="s">
        <v>11</v>
      </c>
      <c r="C1699" s="37">
        <v>8</v>
      </c>
      <c r="D1699" s="37">
        <v>7280000</v>
      </c>
      <c r="E1699" s="37">
        <v>0</v>
      </c>
      <c r="F1699" s="37">
        <v>8</v>
      </c>
      <c r="G1699" s="37">
        <v>7280000</v>
      </c>
      <c r="H1699" s="37">
        <v>0</v>
      </c>
      <c r="I1699" s="37">
        <v>0</v>
      </c>
      <c r="J1699" s="37">
        <v>910000</v>
      </c>
      <c r="K1699" s="37">
        <v>0</v>
      </c>
      <c r="L1699" s="37">
        <v>0</v>
      </c>
      <c r="M1699" s="37">
        <v>0</v>
      </c>
      <c r="N1699" s="37">
        <v>8</v>
      </c>
      <c r="O1699" s="37">
        <v>7280000</v>
      </c>
    </row>
    <row r="1700" spans="1:15" x14ac:dyDescent="0.2">
      <c r="A1700" s="36" t="s">
        <v>873</v>
      </c>
      <c r="B1700" s="37" t="s">
        <v>25</v>
      </c>
      <c r="C1700" s="37">
        <v>1</v>
      </c>
      <c r="D1700" s="37">
        <v>14363636</v>
      </c>
      <c r="E1700" s="37">
        <v>0</v>
      </c>
      <c r="F1700" s="37">
        <v>1</v>
      </c>
      <c r="G1700" s="37">
        <v>14363636</v>
      </c>
      <c r="H1700" s="37">
        <v>0</v>
      </c>
      <c r="I1700" s="37">
        <v>0</v>
      </c>
      <c r="J1700" s="37">
        <v>14363636</v>
      </c>
      <c r="K1700" s="37">
        <v>0</v>
      </c>
      <c r="L1700" s="37">
        <v>0</v>
      </c>
      <c r="M1700" s="37">
        <v>0</v>
      </c>
      <c r="N1700" s="37">
        <v>1</v>
      </c>
      <c r="O1700" s="37">
        <v>14363636</v>
      </c>
    </row>
    <row r="1701" spans="1:15" x14ac:dyDescent="0.2">
      <c r="A1701" s="36" t="s">
        <v>880</v>
      </c>
      <c r="B1701" s="37" t="s">
        <v>11</v>
      </c>
      <c r="C1701" s="37">
        <v>1</v>
      </c>
      <c r="D1701" s="37">
        <v>1290909</v>
      </c>
      <c r="E1701" s="37">
        <v>0</v>
      </c>
      <c r="F1701" s="37">
        <v>1</v>
      </c>
      <c r="G1701" s="37">
        <v>1290909</v>
      </c>
      <c r="H1701" s="37">
        <v>0</v>
      </c>
      <c r="I1701" s="37">
        <v>0</v>
      </c>
      <c r="J1701" s="37">
        <v>1290909</v>
      </c>
      <c r="K1701" s="37">
        <v>0</v>
      </c>
      <c r="L1701" s="37">
        <v>0</v>
      </c>
      <c r="M1701" s="37">
        <v>0</v>
      </c>
      <c r="N1701" s="37">
        <v>1</v>
      </c>
      <c r="O1701" s="37">
        <v>1290909</v>
      </c>
    </row>
    <row r="1702" spans="1:15" x14ac:dyDescent="0.2">
      <c r="A1702" s="36" t="s">
        <v>881</v>
      </c>
      <c r="B1702" s="37" t="s">
        <v>25</v>
      </c>
      <c r="C1702" s="37">
        <v>80</v>
      </c>
      <c r="D1702" s="37">
        <v>4236340</v>
      </c>
      <c r="E1702" s="37">
        <v>0</v>
      </c>
      <c r="F1702" s="37">
        <v>80</v>
      </c>
      <c r="G1702" s="37">
        <v>4236340</v>
      </c>
      <c r="H1702" s="37">
        <v>0</v>
      </c>
      <c r="I1702" s="37">
        <v>0</v>
      </c>
      <c r="J1702" s="37">
        <v>52954.25</v>
      </c>
      <c r="K1702" s="37">
        <v>0</v>
      </c>
      <c r="L1702" s="37">
        <v>0</v>
      </c>
      <c r="M1702" s="37">
        <v>0</v>
      </c>
      <c r="N1702" s="37">
        <v>80</v>
      </c>
      <c r="O1702" s="37">
        <v>4236340</v>
      </c>
    </row>
    <row r="1703" spans="1:15" x14ac:dyDescent="0.2">
      <c r="A1703" s="36" t="s">
        <v>884</v>
      </c>
      <c r="B1703" s="37" t="s">
        <v>400</v>
      </c>
      <c r="C1703" s="37">
        <v>1</v>
      </c>
      <c r="D1703" s="37">
        <v>460000</v>
      </c>
      <c r="E1703" s="37">
        <v>0</v>
      </c>
      <c r="F1703" s="37">
        <v>1</v>
      </c>
      <c r="G1703" s="37">
        <v>460000</v>
      </c>
      <c r="H1703" s="37">
        <v>0</v>
      </c>
      <c r="I1703" s="37">
        <v>0</v>
      </c>
      <c r="J1703" s="37">
        <v>460000</v>
      </c>
      <c r="K1703" s="37">
        <v>0</v>
      </c>
      <c r="L1703" s="37">
        <v>0</v>
      </c>
      <c r="M1703" s="37">
        <v>0</v>
      </c>
      <c r="N1703" s="37">
        <v>1</v>
      </c>
      <c r="O1703" s="37">
        <v>460000</v>
      </c>
    </row>
    <row r="1704" spans="1:15" x14ac:dyDescent="0.2">
      <c r="A1704" s="36" t="s">
        <v>886</v>
      </c>
      <c r="B1704" s="37" t="s">
        <v>20</v>
      </c>
      <c r="C1704" s="37">
        <v>1</v>
      </c>
      <c r="D1704" s="37">
        <v>9636364</v>
      </c>
      <c r="E1704" s="37">
        <v>0</v>
      </c>
      <c r="F1704" s="37">
        <v>1</v>
      </c>
      <c r="G1704" s="37">
        <v>9636364</v>
      </c>
      <c r="H1704" s="37">
        <v>0</v>
      </c>
      <c r="I1704" s="37">
        <v>0</v>
      </c>
      <c r="J1704" s="37">
        <v>9636364</v>
      </c>
      <c r="K1704" s="37">
        <v>0</v>
      </c>
      <c r="L1704" s="37">
        <v>0</v>
      </c>
      <c r="M1704" s="37">
        <v>0</v>
      </c>
      <c r="N1704" s="37">
        <v>1</v>
      </c>
      <c r="O1704" s="37">
        <v>9636364</v>
      </c>
    </row>
    <row r="1705" spans="1:15" x14ac:dyDescent="0.2">
      <c r="A1705" s="36" t="s">
        <v>887</v>
      </c>
      <c r="B1705" s="37" t="s">
        <v>365</v>
      </c>
      <c r="C1705" s="37">
        <v>1</v>
      </c>
      <c r="D1705" s="37">
        <v>0</v>
      </c>
      <c r="E1705" s="37">
        <v>0</v>
      </c>
      <c r="F1705" s="37">
        <v>1</v>
      </c>
      <c r="G1705" s="37">
        <v>0</v>
      </c>
      <c r="H1705" s="37">
        <v>0</v>
      </c>
      <c r="I1705" s="37">
        <v>0</v>
      </c>
      <c r="J1705" s="37">
        <v>0</v>
      </c>
      <c r="K1705" s="37">
        <v>0</v>
      </c>
      <c r="L1705" s="37">
        <v>0</v>
      </c>
      <c r="M1705" s="37">
        <v>0</v>
      </c>
      <c r="N1705" s="37">
        <v>1</v>
      </c>
      <c r="O1705" s="37">
        <v>0</v>
      </c>
    </row>
    <row r="1706" spans="1:15" x14ac:dyDescent="0.2">
      <c r="A1706" s="36" t="s">
        <v>888</v>
      </c>
      <c r="B1706" s="37" t="s">
        <v>11</v>
      </c>
      <c r="C1706" s="37">
        <v>2</v>
      </c>
      <c r="D1706" s="37">
        <v>6636364</v>
      </c>
      <c r="E1706" s="37">
        <v>0</v>
      </c>
      <c r="F1706" s="37">
        <v>2</v>
      </c>
      <c r="G1706" s="37">
        <v>6636364</v>
      </c>
      <c r="H1706" s="37">
        <v>0</v>
      </c>
      <c r="I1706" s="37">
        <v>0</v>
      </c>
      <c r="J1706" s="37">
        <v>3318182</v>
      </c>
      <c r="K1706" s="37">
        <v>0</v>
      </c>
      <c r="L1706" s="37">
        <v>0</v>
      </c>
      <c r="M1706" s="37">
        <v>0</v>
      </c>
      <c r="N1706" s="37">
        <v>2</v>
      </c>
      <c r="O1706" s="37">
        <v>6636364</v>
      </c>
    </row>
    <row r="1707" spans="1:15" x14ac:dyDescent="0.2">
      <c r="A1707" s="36" t="s">
        <v>891</v>
      </c>
      <c r="B1707" s="37" t="s">
        <v>11</v>
      </c>
      <c r="C1707" s="37">
        <v>5</v>
      </c>
      <c r="D1707" s="37">
        <v>418180</v>
      </c>
      <c r="E1707" s="37">
        <v>0</v>
      </c>
      <c r="F1707" s="37">
        <v>5</v>
      </c>
      <c r="G1707" s="37">
        <v>418180</v>
      </c>
      <c r="H1707" s="37">
        <v>0</v>
      </c>
      <c r="I1707" s="37">
        <v>0</v>
      </c>
      <c r="J1707" s="37">
        <v>83636</v>
      </c>
      <c r="K1707" s="37">
        <v>0</v>
      </c>
      <c r="L1707" s="37">
        <v>0</v>
      </c>
      <c r="M1707" s="37">
        <v>0</v>
      </c>
      <c r="N1707" s="37">
        <v>5</v>
      </c>
      <c r="O1707" s="37">
        <v>418180</v>
      </c>
    </row>
    <row r="1708" spans="1:15" x14ac:dyDescent="0.2">
      <c r="A1708" s="36" t="s">
        <v>893</v>
      </c>
      <c r="B1708" s="37" t="s">
        <v>11</v>
      </c>
      <c r="C1708" s="37">
        <v>1</v>
      </c>
      <c r="D1708" s="37">
        <v>727273</v>
      </c>
      <c r="E1708" s="37">
        <v>0</v>
      </c>
      <c r="F1708" s="37">
        <v>1</v>
      </c>
      <c r="G1708" s="37">
        <v>727273</v>
      </c>
      <c r="H1708" s="37">
        <v>0</v>
      </c>
      <c r="I1708" s="37">
        <v>0</v>
      </c>
      <c r="J1708" s="37">
        <v>727273</v>
      </c>
      <c r="K1708" s="37">
        <v>0</v>
      </c>
      <c r="L1708" s="37">
        <v>0</v>
      </c>
      <c r="M1708" s="37">
        <v>0</v>
      </c>
      <c r="N1708" s="37">
        <v>1</v>
      </c>
      <c r="O1708" s="37">
        <v>727273</v>
      </c>
    </row>
    <row r="1709" spans="1:15" x14ac:dyDescent="0.2">
      <c r="A1709" s="36" t="s">
        <v>894</v>
      </c>
      <c r="B1709" s="37" t="s">
        <v>20</v>
      </c>
      <c r="C1709" s="37">
        <v>2</v>
      </c>
      <c r="D1709" s="37">
        <v>2909090</v>
      </c>
      <c r="E1709" s="37">
        <v>0</v>
      </c>
      <c r="F1709" s="37">
        <v>2</v>
      </c>
      <c r="G1709" s="37">
        <v>2909090</v>
      </c>
      <c r="H1709" s="37">
        <v>0</v>
      </c>
      <c r="I1709" s="37">
        <v>0</v>
      </c>
      <c r="J1709" s="37">
        <v>1454545</v>
      </c>
      <c r="K1709" s="37">
        <v>0</v>
      </c>
      <c r="L1709" s="37">
        <v>0</v>
      </c>
      <c r="M1709" s="37">
        <v>0</v>
      </c>
      <c r="N1709" s="37">
        <v>2</v>
      </c>
      <c r="O1709" s="37">
        <v>2909090</v>
      </c>
    </row>
    <row r="1710" spans="1:15" x14ac:dyDescent="0.2">
      <c r="A1710" s="36" t="s">
        <v>895</v>
      </c>
      <c r="B1710" s="37" t="s">
        <v>11</v>
      </c>
      <c r="C1710" s="37">
        <v>1</v>
      </c>
      <c r="D1710" s="37">
        <v>4000000</v>
      </c>
      <c r="E1710" s="37">
        <v>0</v>
      </c>
      <c r="F1710" s="37">
        <v>1</v>
      </c>
      <c r="G1710" s="37">
        <v>4000000</v>
      </c>
      <c r="H1710" s="37">
        <v>0</v>
      </c>
      <c r="I1710" s="37">
        <v>0</v>
      </c>
      <c r="J1710" s="37">
        <v>4000000</v>
      </c>
      <c r="K1710" s="37">
        <v>0</v>
      </c>
      <c r="L1710" s="37">
        <v>0</v>
      </c>
      <c r="M1710" s="37">
        <v>0</v>
      </c>
      <c r="N1710" s="37">
        <v>1</v>
      </c>
      <c r="O1710" s="37">
        <v>4000000</v>
      </c>
    </row>
    <row r="1711" spans="1:15" x14ac:dyDescent="0.2">
      <c r="A1711" s="36" t="s">
        <v>896</v>
      </c>
      <c r="B1711" s="37" t="s">
        <v>11</v>
      </c>
      <c r="C1711" s="37">
        <v>4</v>
      </c>
      <c r="D1711" s="37">
        <v>19272728</v>
      </c>
      <c r="E1711" s="37">
        <v>0</v>
      </c>
      <c r="F1711" s="37">
        <v>4</v>
      </c>
      <c r="G1711" s="37">
        <v>19272728</v>
      </c>
      <c r="H1711" s="37">
        <v>0</v>
      </c>
      <c r="I1711" s="37">
        <v>0</v>
      </c>
      <c r="J1711" s="37">
        <v>4818182</v>
      </c>
      <c r="K1711" s="37">
        <v>0</v>
      </c>
      <c r="L1711" s="37">
        <v>0</v>
      </c>
      <c r="M1711" s="37">
        <v>0</v>
      </c>
      <c r="N1711" s="37">
        <v>4</v>
      </c>
      <c r="O1711" s="37">
        <v>19272728</v>
      </c>
    </row>
    <row r="1712" spans="1:15" x14ac:dyDescent="0.2">
      <c r="A1712" s="36" t="s">
        <v>897</v>
      </c>
      <c r="B1712" s="37" t="s">
        <v>11</v>
      </c>
      <c r="C1712" s="37">
        <v>1</v>
      </c>
      <c r="D1712" s="37">
        <v>9636364</v>
      </c>
      <c r="E1712" s="37">
        <v>0</v>
      </c>
      <c r="F1712" s="37">
        <v>1</v>
      </c>
      <c r="G1712" s="37">
        <v>9636364</v>
      </c>
      <c r="H1712" s="37">
        <v>0</v>
      </c>
      <c r="I1712" s="37">
        <v>0</v>
      </c>
      <c r="J1712" s="37">
        <v>9636364</v>
      </c>
      <c r="K1712" s="37">
        <v>0</v>
      </c>
      <c r="L1712" s="37">
        <v>0</v>
      </c>
      <c r="M1712" s="37">
        <v>0</v>
      </c>
      <c r="N1712" s="37">
        <v>1</v>
      </c>
      <c r="O1712" s="37">
        <v>9636364</v>
      </c>
    </row>
    <row r="1713" spans="1:15" x14ac:dyDescent="0.2">
      <c r="A1713" s="36" t="s">
        <v>898</v>
      </c>
      <c r="B1713" s="37" t="s">
        <v>11</v>
      </c>
      <c r="C1713" s="37">
        <v>1</v>
      </c>
      <c r="D1713" s="37">
        <v>5545455</v>
      </c>
      <c r="E1713" s="37">
        <v>0</v>
      </c>
      <c r="F1713" s="37">
        <v>1</v>
      </c>
      <c r="G1713" s="37">
        <v>5545455</v>
      </c>
      <c r="H1713" s="37">
        <v>0</v>
      </c>
      <c r="I1713" s="37">
        <v>0</v>
      </c>
      <c r="J1713" s="37">
        <v>5545455</v>
      </c>
      <c r="K1713" s="37">
        <v>0</v>
      </c>
      <c r="L1713" s="37">
        <v>0</v>
      </c>
      <c r="M1713" s="37">
        <v>0</v>
      </c>
      <c r="N1713" s="37">
        <v>1</v>
      </c>
      <c r="O1713" s="37">
        <v>5545455</v>
      </c>
    </row>
    <row r="1714" spans="1:15" x14ac:dyDescent="0.2">
      <c r="A1714" s="36" t="s">
        <v>900</v>
      </c>
      <c r="B1714" s="37" t="s">
        <v>34</v>
      </c>
      <c r="C1714" s="37">
        <v>20</v>
      </c>
      <c r="D1714" s="37">
        <v>1851860</v>
      </c>
      <c r="E1714" s="37">
        <v>0</v>
      </c>
      <c r="F1714" s="37">
        <v>20</v>
      </c>
      <c r="G1714" s="37">
        <v>1851860</v>
      </c>
      <c r="H1714" s="37">
        <v>0</v>
      </c>
      <c r="I1714" s="37">
        <v>0</v>
      </c>
      <c r="J1714" s="37">
        <v>92593</v>
      </c>
      <c r="K1714" s="37">
        <v>0</v>
      </c>
      <c r="L1714" s="37">
        <v>0</v>
      </c>
      <c r="M1714" s="37">
        <v>0</v>
      </c>
      <c r="N1714" s="37">
        <v>20</v>
      </c>
      <c r="O1714" s="37">
        <v>1851860</v>
      </c>
    </row>
    <row r="1715" spans="1:15" x14ac:dyDescent="0.2">
      <c r="A1715" s="36" t="s">
        <v>901</v>
      </c>
      <c r="B1715" s="37" t="s">
        <v>20</v>
      </c>
      <c r="C1715" s="37">
        <v>10</v>
      </c>
      <c r="D1715" s="37">
        <v>0</v>
      </c>
      <c r="E1715" s="37">
        <v>0</v>
      </c>
      <c r="F1715" s="37">
        <v>10</v>
      </c>
      <c r="G1715" s="37">
        <v>0</v>
      </c>
      <c r="H1715" s="37">
        <v>0</v>
      </c>
      <c r="I1715" s="37">
        <v>0</v>
      </c>
      <c r="J1715" s="37">
        <v>0</v>
      </c>
      <c r="K1715" s="37">
        <v>0</v>
      </c>
      <c r="L1715" s="37">
        <v>0</v>
      </c>
      <c r="M1715" s="37">
        <v>0</v>
      </c>
      <c r="N1715" s="37">
        <v>10</v>
      </c>
      <c r="O1715" s="37">
        <v>0</v>
      </c>
    </row>
    <row r="1716" spans="1:15" x14ac:dyDescent="0.2">
      <c r="A1716" s="36" t="s">
        <v>904</v>
      </c>
      <c r="B1716" s="37" t="s">
        <v>171</v>
      </c>
      <c r="C1716" s="37">
        <v>7</v>
      </c>
      <c r="D1716" s="37">
        <v>0</v>
      </c>
      <c r="E1716" s="37">
        <v>0</v>
      </c>
      <c r="F1716" s="37">
        <v>7</v>
      </c>
      <c r="G1716" s="37">
        <v>0</v>
      </c>
      <c r="H1716" s="37">
        <v>0</v>
      </c>
      <c r="I1716" s="37">
        <v>0</v>
      </c>
      <c r="J1716" s="37">
        <v>0</v>
      </c>
      <c r="K1716" s="37">
        <v>0</v>
      </c>
      <c r="L1716" s="37">
        <v>0</v>
      </c>
      <c r="M1716" s="37">
        <v>0</v>
      </c>
      <c r="N1716" s="37">
        <v>7</v>
      </c>
      <c r="O1716" s="37">
        <v>0</v>
      </c>
    </row>
    <row r="1717" spans="1:15" x14ac:dyDescent="0.2">
      <c r="A1717" s="36" t="s">
        <v>908</v>
      </c>
      <c r="B1717" s="37" t="s">
        <v>909</v>
      </c>
      <c r="C1717" s="37">
        <v>2</v>
      </c>
      <c r="D1717" s="37">
        <v>149074</v>
      </c>
      <c r="E1717" s="37">
        <v>0</v>
      </c>
      <c r="F1717" s="37">
        <v>2</v>
      </c>
      <c r="G1717" s="37">
        <v>149074</v>
      </c>
      <c r="H1717" s="37">
        <v>0</v>
      </c>
      <c r="I1717" s="37">
        <v>0</v>
      </c>
      <c r="J1717" s="37">
        <v>74537</v>
      </c>
      <c r="K1717" s="37">
        <v>0</v>
      </c>
      <c r="L1717" s="37">
        <v>0</v>
      </c>
      <c r="M1717" s="37">
        <v>0</v>
      </c>
      <c r="N1717" s="37">
        <v>2</v>
      </c>
      <c r="O1717" s="37">
        <v>149074</v>
      </c>
    </row>
    <row r="1718" spans="1:15" x14ac:dyDescent="0.2">
      <c r="A1718" s="36" t="s">
        <v>912</v>
      </c>
      <c r="B1718" s="37" t="s">
        <v>34</v>
      </c>
      <c r="C1718" s="37">
        <v>2</v>
      </c>
      <c r="D1718" s="37">
        <v>1300000</v>
      </c>
      <c r="E1718" s="37">
        <v>0</v>
      </c>
      <c r="F1718" s="37">
        <v>2</v>
      </c>
      <c r="G1718" s="37">
        <v>1300000</v>
      </c>
      <c r="H1718" s="37">
        <v>0</v>
      </c>
      <c r="I1718" s="37">
        <v>0</v>
      </c>
      <c r="J1718" s="37">
        <v>650000</v>
      </c>
      <c r="K1718" s="37">
        <v>0</v>
      </c>
      <c r="L1718" s="37">
        <v>0</v>
      </c>
      <c r="M1718" s="37">
        <v>0</v>
      </c>
      <c r="N1718" s="37">
        <v>2</v>
      </c>
      <c r="O1718" s="37">
        <v>1300000</v>
      </c>
    </row>
    <row r="1719" spans="1:15" x14ac:dyDescent="0.2">
      <c r="A1719" s="36" t="s">
        <v>913</v>
      </c>
      <c r="B1719" s="37" t="s">
        <v>34</v>
      </c>
      <c r="C1719" s="37">
        <v>4</v>
      </c>
      <c r="D1719" s="37">
        <v>1963636</v>
      </c>
      <c r="E1719" s="37">
        <v>0</v>
      </c>
      <c r="F1719" s="37">
        <v>4</v>
      </c>
      <c r="G1719" s="37">
        <v>1963636</v>
      </c>
      <c r="H1719" s="37">
        <v>0</v>
      </c>
      <c r="I1719" s="37">
        <v>0</v>
      </c>
      <c r="J1719" s="37">
        <v>490909</v>
      </c>
      <c r="K1719" s="37">
        <v>0</v>
      </c>
      <c r="L1719" s="37">
        <v>0</v>
      </c>
      <c r="M1719" s="37">
        <v>0</v>
      </c>
      <c r="N1719" s="37">
        <v>4</v>
      </c>
      <c r="O1719" s="37">
        <v>1963636</v>
      </c>
    </row>
    <row r="1720" spans="1:15" x14ac:dyDescent="0.2">
      <c r="A1720" s="36" t="s">
        <v>914</v>
      </c>
      <c r="B1720" s="37" t="s">
        <v>34</v>
      </c>
      <c r="C1720" s="37">
        <v>1</v>
      </c>
      <c r="D1720" s="37">
        <v>490909</v>
      </c>
      <c r="E1720" s="37">
        <v>0</v>
      </c>
      <c r="F1720" s="37">
        <v>1</v>
      </c>
      <c r="G1720" s="37">
        <v>490909</v>
      </c>
      <c r="H1720" s="37">
        <v>0</v>
      </c>
      <c r="I1720" s="37">
        <v>0</v>
      </c>
      <c r="J1720" s="37">
        <v>490909</v>
      </c>
      <c r="K1720" s="37">
        <v>0</v>
      </c>
      <c r="L1720" s="37">
        <v>0</v>
      </c>
      <c r="M1720" s="37">
        <v>0</v>
      </c>
      <c r="N1720" s="37">
        <v>1</v>
      </c>
      <c r="O1720" s="37">
        <v>490909</v>
      </c>
    </row>
    <row r="1721" spans="1:15" x14ac:dyDescent="0.2">
      <c r="A1721" s="36" t="s">
        <v>915</v>
      </c>
      <c r="B1721" s="37" t="s">
        <v>34</v>
      </c>
      <c r="C1721" s="37">
        <v>1</v>
      </c>
      <c r="D1721" s="37">
        <v>490909</v>
      </c>
      <c r="E1721" s="37">
        <v>0</v>
      </c>
      <c r="F1721" s="37">
        <v>1</v>
      </c>
      <c r="G1721" s="37">
        <v>490909</v>
      </c>
      <c r="H1721" s="37">
        <v>0</v>
      </c>
      <c r="I1721" s="37">
        <v>0</v>
      </c>
      <c r="J1721" s="37">
        <v>490909</v>
      </c>
      <c r="K1721" s="37">
        <v>0</v>
      </c>
      <c r="L1721" s="37">
        <v>0</v>
      </c>
      <c r="M1721" s="37">
        <v>0</v>
      </c>
      <c r="N1721" s="37">
        <v>1</v>
      </c>
      <c r="O1721" s="37">
        <v>490909</v>
      </c>
    </row>
    <row r="1722" spans="1:15" x14ac:dyDescent="0.2">
      <c r="A1722" s="36" t="s">
        <v>916</v>
      </c>
      <c r="B1722" s="37" t="s">
        <v>34</v>
      </c>
      <c r="C1722" s="37">
        <v>2</v>
      </c>
      <c r="D1722" s="37">
        <v>1509090</v>
      </c>
      <c r="E1722" s="37">
        <v>0</v>
      </c>
      <c r="F1722" s="37">
        <v>2</v>
      </c>
      <c r="G1722" s="37">
        <v>1509090</v>
      </c>
      <c r="H1722" s="37">
        <v>0</v>
      </c>
      <c r="I1722" s="37">
        <v>0</v>
      </c>
      <c r="J1722" s="37">
        <v>754545</v>
      </c>
      <c r="K1722" s="37">
        <v>0</v>
      </c>
      <c r="L1722" s="37">
        <v>0</v>
      </c>
      <c r="M1722" s="37">
        <v>0</v>
      </c>
      <c r="N1722" s="37">
        <v>2</v>
      </c>
      <c r="O1722" s="37">
        <v>1509090</v>
      </c>
    </row>
    <row r="1723" spans="1:15" x14ac:dyDescent="0.2">
      <c r="A1723" s="36" t="s">
        <v>921</v>
      </c>
      <c r="B1723" s="37" t="s">
        <v>141</v>
      </c>
      <c r="C1723" s="37">
        <v>1</v>
      </c>
      <c r="D1723" s="37">
        <v>280000</v>
      </c>
      <c r="E1723" s="37">
        <v>0</v>
      </c>
      <c r="F1723" s="37">
        <v>1</v>
      </c>
      <c r="G1723" s="37">
        <v>280000</v>
      </c>
      <c r="H1723" s="37">
        <v>0</v>
      </c>
      <c r="I1723" s="37">
        <v>0</v>
      </c>
      <c r="J1723" s="37">
        <v>280000</v>
      </c>
      <c r="K1723" s="37">
        <v>0</v>
      </c>
      <c r="L1723" s="37">
        <v>0</v>
      </c>
      <c r="M1723" s="37">
        <v>0</v>
      </c>
      <c r="N1723" s="37">
        <v>1</v>
      </c>
      <c r="O1723" s="37">
        <v>280000</v>
      </c>
    </row>
    <row r="1724" spans="1:15" x14ac:dyDescent="0.2">
      <c r="A1724" s="36" t="s">
        <v>924</v>
      </c>
      <c r="B1724" s="37" t="s">
        <v>11</v>
      </c>
      <c r="C1724" s="37">
        <v>7</v>
      </c>
      <c r="D1724" s="37">
        <v>11110911</v>
      </c>
      <c r="E1724" s="37">
        <v>0</v>
      </c>
      <c r="F1724" s="37">
        <v>7</v>
      </c>
      <c r="G1724" s="37">
        <v>11110911</v>
      </c>
      <c r="H1724" s="37">
        <v>0</v>
      </c>
      <c r="I1724" s="37">
        <v>0</v>
      </c>
      <c r="J1724" s="37">
        <v>1587273</v>
      </c>
      <c r="K1724" s="37">
        <v>0</v>
      </c>
      <c r="L1724" s="37">
        <v>0</v>
      </c>
      <c r="M1724" s="37">
        <v>0</v>
      </c>
      <c r="N1724" s="37">
        <v>7</v>
      </c>
      <c r="O1724" s="37">
        <v>11110911</v>
      </c>
    </row>
    <row r="1725" spans="1:15" x14ac:dyDescent="0.2">
      <c r="A1725" s="36" t="s">
        <v>927</v>
      </c>
      <c r="B1725" s="37" t="s">
        <v>11</v>
      </c>
      <c r="C1725" s="37">
        <v>15</v>
      </c>
      <c r="D1725" s="37">
        <v>6136350</v>
      </c>
      <c r="E1725" s="37">
        <v>0</v>
      </c>
      <c r="F1725" s="37">
        <v>15</v>
      </c>
      <c r="G1725" s="37">
        <v>6136350</v>
      </c>
      <c r="H1725" s="37">
        <v>0</v>
      </c>
      <c r="I1725" s="37">
        <v>0</v>
      </c>
      <c r="J1725" s="37">
        <v>409090</v>
      </c>
      <c r="K1725" s="37">
        <v>0</v>
      </c>
      <c r="L1725" s="37">
        <v>0</v>
      </c>
      <c r="M1725" s="37">
        <v>0</v>
      </c>
      <c r="N1725" s="37">
        <v>15</v>
      </c>
      <c r="O1725" s="37">
        <v>6136350</v>
      </c>
    </row>
    <row r="1726" spans="1:15" x14ac:dyDescent="0.2">
      <c r="A1726" s="36" t="s">
        <v>933</v>
      </c>
      <c r="B1726" s="37" t="s">
        <v>11</v>
      </c>
      <c r="C1726" s="37">
        <v>1</v>
      </c>
      <c r="D1726" s="37">
        <v>136364</v>
      </c>
      <c r="E1726" s="37">
        <v>0</v>
      </c>
      <c r="F1726" s="37">
        <v>1</v>
      </c>
      <c r="G1726" s="37">
        <v>136364</v>
      </c>
      <c r="H1726" s="37">
        <v>0</v>
      </c>
      <c r="I1726" s="37">
        <v>0</v>
      </c>
      <c r="J1726" s="37">
        <v>136364</v>
      </c>
      <c r="K1726" s="37">
        <v>0</v>
      </c>
      <c r="L1726" s="37">
        <v>0</v>
      </c>
      <c r="M1726" s="37">
        <v>0</v>
      </c>
      <c r="N1726" s="37">
        <v>1</v>
      </c>
      <c r="O1726" s="37">
        <v>136364</v>
      </c>
    </row>
    <row r="1727" spans="1:15" x14ac:dyDescent="0.2">
      <c r="A1727" s="36" t="s">
        <v>934</v>
      </c>
      <c r="B1727" s="37" t="s">
        <v>11</v>
      </c>
      <c r="C1727" s="37">
        <v>1</v>
      </c>
      <c r="D1727" s="37">
        <v>0</v>
      </c>
      <c r="E1727" s="37">
        <v>0</v>
      </c>
      <c r="F1727" s="37">
        <v>1</v>
      </c>
      <c r="G1727" s="37">
        <v>0</v>
      </c>
      <c r="H1727" s="37">
        <v>0</v>
      </c>
      <c r="I1727" s="37">
        <v>0</v>
      </c>
      <c r="J1727" s="37">
        <v>0</v>
      </c>
      <c r="K1727" s="37">
        <v>0</v>
      </c>
      <c r="L1727" s="37">
        <v>0</v>
      </c>
      <c r="M1727" s="37">
        <v>0</v>
      </c>
      <c r="N1727" s="37">
        <v>1</v>
      </c>
      <c r="O1727" s="37">
        <v>0</v>
      </c>
    </row>
    <row r="1728" spans="1:15" x14ac:dyDescent="0.2">
      <c r="A1728" s="36" t="s">
        <v>935</v>
      </c>
      <c r="B1728" s="37" t="s">
        <v>34</v>
      </c>
      <c r="C1728" s="37">
        <v>50</v>
      </c>
      <c r="D1728" s="37">
        <v>6636350</v>
      </c>
      <c r="E1728" s="37">
        <v>0</v>
      </c>
      <c r="F1728" s="37">
        <v>50</v>
      </c>
      <c r="G1728" s="37">
        <v>6636350</v>
      </c>
      <c r="H1728" s="37">
        <v>0</v>
      </c>
      <c r="I1728" s="37">
        <v>0</v>
      </c>
      <c r="J1728" s="37">
        <v>132727</v>
      </c>
      <c r="K1728" s="37">
        <v>0</v>
      </c>
      <c r="L1728" s="37">
        <v>0</v>
      </c>
      <c r="M1728" s="37">
        <v>0</v>
      </c>
      <c r="N1728" s="37">
        <v>50</v>
      </c>
      <c r="O1728" s="37">
        <v>6636350</v>
      </c>
    </row>
    <row r="1729" spans="1:15" x14ac:dyDescent="0.2">
      <c r="A1729" s="36" t="s">
        <v>939</v>
      </c>
      <c r="B1729" s="37" t="s">
        <v>11</v>
      </c>
      <c r="C1729" s="37">
        <v>10</v>
      </c>
      <c r="D1729" s="37">
        <v>7045450</v>
      </c>
      <c r="E1729" s="37">
        <v>0</v>
      </c>
      <c r="F1729" s="37">
        <v>10</v>
      </c>
      <c r="G1729" s="37">
        <v>7045450</v>
      </c>
      <c r="H1729" s="37">
        <v>0</v>
      </c>
      <c r="I1729" s="37">
        <v>0</v>
      </c>
      <c r="J1729" s="37">
        <v>704545</v>
      </c>
      <c r="K1729" s="37">
        <v>0</v>
      </c>
      <c r="L1729" s="37">
        <v>0</v>
      </c>
      <c r="M1729" s="37">
        <v>0</v>
      </c>
      <c r="N1729" s="37">
        <v>10</v>
      </c>
      <c r="O1729" s="37">
        <v>7045450</v>
      </c>
    </row>
    <row r="1730" spans="1:15" x14ac:dyDescent="0.2">
      <c r="A1730" s="36" t="s">
        <v>946</v>
      </c>
      <c r="B1730" s="37" t="s">
        <v>20</v>
      </c>
      <c r="C1730" s="37">
        <v>5</v>
      </c>
      <c r="D1730" s="37">
        <v>1386360</v>
      </c>
      <c r="E1730" s="37">
        <v>0</v>
      </c>
      <c r="F1730" s="37">
        <v>5</v>
      </c>
      <c r="G1730" s="37">
        <v>1386360</v>
      </c>
      <c r="H1730" s="37">
        <v>0</v>
      </c>
      <c r="I1730" s="37">
        <v>0</v>
      </c>
      <c r="J1730" s="37">
        <v>277272</v>
      </c>
      <c r="K1730" s="37">
        <v>0</v>
      </c>
      <c r="L1730" s="37">
        <v>0</v>
      </c>
      <c r="M1730" s="37">
        <v>0</v>
      </c>
      <c r="N1730" s="37">
        <v>5</v>
      </c>
      <c r="O1730" s="37">
        <v>1386360</v>
      </c>
    </row>
    <row r="1731" spans="1:15" x14ac:dyDescent="0.2">
      <c r="A1731" s="36" t="s">
        <v>948</v>
      </c>
      <c r="B1731" s="37" t="s">
        <v>11</v>
      </c>
      <c r="C1731" s="37">
        <v>1</v>
      </c>
      <c r="D1731" s="37">
        <v>372727</v>
      </c>
      <c r="E1731" s="37">
        <v>0</v>
      </c>
      <c r="F1731" s="37">
        <v>1</v>
      </c>
      <c r="G1731" s="37">
        <v>372727</v>
      </c>
      <c r="H1731" s="37">
        <v>0</v>
      </c>
      <c r="I1731" s="37">
        <v>0</v>
      </c>
      <c r="J1731" s="37">
        <v>372727</v>
      </c>
      <c r="K1731" s="37">
        <v>0</v>
      </c>
      <c r="L1731" s="37">
        <v>0</v>
      </c>
      <c r="M1731" s="37">
        <v>0</v>
      </c>
      <c r="N1731" s="37">
        <v>1</v>
      </c>
      <c r="O1731" s="37">
        <v>372727</v>
      </c>
    </row>
    <row r="1732" spans="1:15" x14ac:dyDescent="0.2">
      <c r="A1732" s="36" t="s">
        <v>949</v>
      </c>
      <c r="B1732" s="37" t="s">
        <v>11</v>
      </c>
      <c r="C1732" s="37">
        <v>1</v>
      </c>
      <c r="D1732" s="37">
        <v>372727</v>
      </c>
      <c r="E1732" s="37">
        <v>0</v>
      </c>
      <c r="F1732" s="37">
        <v>1</v>
      </c>
      <c r="G1732" s="37">
        <v>372727</v>
      </c>
      <c r="H1732" s="37">
        <v>0</v>
      </c>
      <c r="I1732" s="37">
        <v>0</v>
      </c>
      <c r="J1732" s="37">
        <v>372727</v>
      </c>
      <c r="K1732" s="37">
        <v>0</v>
      </c>
      <c r="L1732" s="37">
        <v>0</v>
      </c>
      <c r="M1732" s="37">
        <v>0</v>
      </c>
      <c r="N1732" s="37">
        <v>1</v>
      </c>
      <c r="O1732" s="37">
        <v>372727</v>
      </c>
    </row>
    <row r="1733" spans="1:15" x14ac:dyDescent="0.2">
      <c r="A1733" s="36" t="s">
        <v>950</v>
      </c>
      <c r="B1733" s="37" t="s">
        <v>171</v>
      </c>
      <c r="C1733" s="37">
        <v>2</v>
      </c>
      <c r="D1733" s="37">
        <v>1109090</v>
      </c>
      <c r="E1733" s="37">
        <v>0</v>
      </c>
      <c r="F1733" s="37">
        <v>2</v>
      </c>
      <c r="G1733" s="37">
        <v>1109090</v>
      </c>
      <c r="H1733" s="37">
        <v>0</v>
      </c>
      <c r="I1733" s="37">
        <v>0</v>
      </c>
      <c r="J1733" s="37">
        <v>554545</v>
      </c>
      <c r="K1733" s="37">
        <v>0</v>
      </c>
      <c r="L1733" s="37">
        <v>0</v>
      </c>
      <c r="M1733" s="37">
        <v>0</v>
      </c>
      <c r="N1733" s="37">
        <v>2</v>
      </c>
      <c r="O1733" s="37">
        <v>1109090</v>
      </c>
    </row>
    <row r="1734" spans="1:15" x14ac:dyDescent="0.2">
      <c r="A1734" s="36" t="s">
        <v>951</v>
      </c>
      <c r="B1734" s="37" t="s">
        <v>11</v>
      </c>
      <c r="C1734" s="37">
        <v>1</v>
      </c>
      <c r="D1734" s="37">
        <v>554545</v>
      </c>
      <c r="E1734" s="37">
        <v>0</v>
      </c>
      <c r="F1734" s="37">
        <v>1</v>
      </c>
      <c r="G1734" s="37">
        <v>554545</v>
      </c>
      <c r="H1734" s="37">
        <v>0</v>
      </c>
      <c r="I1734" s="37">
        <v>0</v>
      </c>
      <c r="J1734" s="37">
        <v>554545</v>
      </c>
      <c r="K1734" s="37">
        <v>0</v>
      </c>
      <c r="L1734" s="37">
        <v>0</v>
      </c>
      <c r="M1734" s="37">
        <v>0</v>
      </c>
      <c r="N1734" s="37">
        <v>1</v>
      </c>
      <c r="O1734" s="37">
        <v>554545</v>
      </c>
    </row>
    <row r="1735" spans="1:15" x14ac:dyDescent="0.2">
      <c r="A1735" s="36" t="s">
        <v>953</v>
      </c>
      <c r="B1735" s="37" t="s">
        <v>20</v>
      </c>
      <c r="C1735" s="37">
        <v>30</v>
      </c>
      <c r="D1735" s="37">
        <v>263181810</v>
      </c>
      <c r="E1735" s="37">
        <v>0</v>
      </c>
      <c r="F1735" s="37">
        <v>30</v>
      </c>
      <c r="G1735" s="37">
        <v>263181810</v>
      </c>
      <c r="H1735" s="37">
        <v>0</v>
      </c>
      <c r="I1735" s="37">
        <v>0</v>
      </c>
      <c r="J1735" s="37">
        <v>8772727</v>
      </c>
      <c r="K1735" s="37">
        <v>0</v>
      </c>
      <c r="L1735" s="37">
        <v>0</v>
      </c>
      <c r="M1735" s="37">
        <v>0</v>
      </c>
      <c r="N1735" s="37">
        <v>30</v>
      </c>
      <c r="O1735" s="37">
        <v>263181810</v>
      </c>
    </row>
    <row r="1736" spans="1:15" x14ac:dyDescent="0.2">
      <c r="A1736" s="36" t="s">
        <v>954</v>
      </c>
      <c r="B1736" s="37" t="s">
        <v>11</v>
      </c>
      <c r="C1736" s="37">
        <v>1</v>
      </c>
      <c r="D1736" s="37">
        <v>2663636</v>
      </c>
      <c r="E1736" s="37">
        <v>0</v>
      </c>
      <c r="F1736" s="37">
        <v>1</v>
      </c>
      <c r="G1736" s="37">
        <v>2663636</v>
      </c>
      <c r="H1736" s="37">
        <v>0</v>
      </c>
      <c r="I1736" s="37">
        <v>0</v>
      </c>
      <c r="J1736" s="37">
        <v>2663636</v>
      </c>
      <c r="K1736" s="37">
        <v>0</v>
      </c>
      <c r="L1736" s="37">
        <v>0</v>
      </c>
      <c r="M1736" s="37">
        <v>0</v>
      </c>
      <c r="N1736" s="37">
        <v>1</v>
      </c>
      <c r="O1736" s="37">
        <v>2663636</v>
      </c>
    </row>
    <row r="1737" spans="1:15" x14ac:dyDescent="0.2">
      <c r="A1737" s="36" t="s">
        <v>955</v>
      </c>
      <c r="B1737" s="37" t="s">
        <v>11</v>
      </c>
      <c r="C1737" s="37">
        <v>8</v>
      </c>
      <c r="D1737" s="37">
        <v>20072728</v>
      </c>
      <c r="E1737" s="37">
        <v>0</v>
      </c>
      <c r="F1737" s="37">
        <v>8</v>
      </c>
      <c r="G1737" s="37">
        <v>20072728</v>
      </c>
      <c r="H1737" s="37">
        <v>0</v>
      </c>
      <c r="I1737" s="37">
        <v>0</v>
      </c>
      <c r="J1737" s="37">
        <v>2509091</v>
      </c>
      <c r="K1737" s="37">
        <v>0</v>
      </c>
      <c r="L1737" s="37">
        <v>0</v>
      </c>
      <c r="M1737" s="37">
        <v>0</v>
      </c>
      <c r="N1737" s="37">
        <v>8</v>
      </c>
      <c r="O1737" s="37">
        <v>20072728</v>
      </c>
    </row>
    <row r="1738" spans="1:15" x14ac:dyDescent="0.2">
      <c r="A1738" s="36" t="s">
        <v>956</v>
      </c>
      <c r="B1738" s="37" t="s">
        <v>11</v>
      </c>
      <c r="C1738" s="37">
        <v>2</v>
      </c>
      <c r="D1738" s="37">
        <v>20090908</v>
      </c>
      <c r="E1738" s="37">
        <v>0</v>
      </c>
      <c r="F1738" s="37">
        <v>2</v>
      </c>
      <c r="G1738" s="37">
        <v>20090908</v>
      </c>
      <c r="H1738" s="37">
        <v>0</v>
      </c>
      <c r="I1738" s="37">
        <v>0</v>
      </c>
      <c r="J1738" s="37">
        <v>10045454</v>
      </c>
      <c r="K1738" s="37">
        <v>0</v>
      </c>
      <c r="L1738" s="37">
        <v>0</v>
      </c>
      <c r="M1738" s="37">
        <v>0</v>
      </c>
      <c r="N1738" s="37">
        <v>2</v>
      </c>
      <c r="O1738" s="37">
        <v>20090908</v>
      </c>
    </row>
    <row r="1739" spans="1:15" x14ac:dyDescent="0.2">
      <c r="A1739" s="36" t="s">
        <v>959</v>
      </c>
      <c r="B1739" s="37" t="s">
        <v>11</v>
      </c>
      <c r="C1739" s="37">
        <v>4</v>
      </c>
      <c r="D1739" s="37">
        <v>2090908</v>
      </c>
      <c r="E1739" s="37">
        <v>0</v>
      </c>
      <c r="F1739" s="37">
        <v>4</v>
      </c>
      <c r="G1739" s="37">
        <v>2090908</v>
      </c>
      <c r="H1739" s="37">
        <v>0</v>
      </c>
      <c r="I1739" s="37">
        <v>0</v>
      </c>
      <c r="J1739" s="37">
        <v>522727</v>
      </c>
      <c r="K1739" s="37">
        <v>0</v>
      </c>
      <c r="L1739" s="37">
        <v>0</v>
      </c>
      <c r="M1739" s="37">
        <v>0</v>
      </c>
      <c r="N1739" s="37">
        <v>4</v>
      </c>
      <c r="O1739" s="37">
        <v>2090908</v>
      </c>
    </row>
    <row r="1740" spans="1:15" x14ac:dyDescent="0.2">
      <c r="A1740" s="36" t="s">
        <v>960</v>
      </c>
      <c r="B1740" s="37" t="s">
        <v>11</v>
      </c>
      <c r="C1740" s="37">
        <v>2</v>
      </c>
      <c r="D1740" s="37">
        <v>1272726</v>
      </c>
      <c r="E1740" s="37">
        <v>0</v>
      </c>
      <c r="F1740" s="37">
        <v>2</v>
      </c>
      <c r="G1740" s="37">
        <v>1272726</v>
      </c>
      <c r="H1740" s="37">
        <v>0</v>
      </c>
      <c r="I1740" s="37">
        <v>0</v>
      </c>
      <c r="J1740" s="37">
        <v>636363</v>
      </c>
      <c r="K1740" s="37">
        <v>0</v>
      </c>
      <c r="L1740" s="37">
        <v>0</v>
      </c>
      <c r="M1740" s="37">
        <v>0</v>
      </c>
      <c r="N1740" s="37">
        <v>2</v>
      </c>
      <c r="O1740" s="37">
        <v>1272726</v>
      </c>
    </row>
    <row r="1741" spans="1:15" x14ac:dyDescent="0.2">
      <c r="A1741" s="36" t="s">
        <v>962</v>
      </c>
      <c r="B1741" s="37" t="s">
        <v>25</v>
      </c>
      <c r="C1741" s="37">
        <v>3</v>
      </c>
      <c r="D1741" s="37">
        <v>3954546</v>
      </c>
      <c r="E1741" s="37">
        <v>0</v>
      </c>
      <c r="F1741" s="37">
        <v>3</v>
      </c>
      <c r="G1741" s="37">
        <v>3954546</v>
      </c>
      <c r="H1741" s="37">
        <v>0</v>
      </c>
      <c r="I1741" s="37">
        <v>0</v>
      </c>
      <c r="J1741" s="37">
        <v>1318182</v>
      </c>
      <c r="K1741" s="37">
        <v>0</v>
      </c>
      <c r="L1741" s="37">
        <v>0</v>
      </c>
      <c r="M1741" s="37">
        <v>0</v>
      </c>
      <c r="N1741" s="37">
        <v>3</v>
      </c>
      <c r="O1741" s="37">
        <v>3954546</v>
      </c>
    </row>
    <row r="1742" spans="1:15" x14ac:dyDescent="0.2">
      <c r="A1742" s="36" t="s">
        <v>963</v>
      </c>
      <c r="B1742" s="37" t="s">
        <v>25</v>
      </c>
      <c r="C1742" s="37">
        <v>1</v>
      </c>
      <c r="D1742" s="37">
        <v>363636</v>
      </c>
      <c r="E1742" s="37">
        <v>0</v>
      </c>
      <c r="F1742" s="37">
        <v>1</v>
      </c>
      <c r="G1742" s="37">
        <v>363636</v>
      </c>
      <c r="H1742" s="37">
        <v>0</v>
      </c>
      <c r="I1742" s="37">
        <v>0</v>
      </c>
      <c r="J1742" s="37">
        <v>363636</v>
      </c>
      <c r="K1742" s="37">
        <v>0</v>
      </c>
      <c r="L1742" s="37">
        <v>0</v>
      </c>
      <c r="M1742" s="37">
        <v>0</v>
      </c>
      <c r="N1742" s="37">
        <v>1</v>
      </c>
      <c r="O1742" s="37">
        <v>363636</v>
      </c>
    </row>
    <row r="1743" spans="1:15" x14ac:dyDescent="0.2">
      <c r="A1743" s="36" t="s">
        <v>964</v>
      </c>
      <c r="B1743" s="37" t="s">
        <v>25</v>
      </c>
      <c r="C1743" s="37">
        <v>1</v>
      </c>
      <c r="D1743" s="37">
        <v>81818</v>
      </c>
      <c r="E1743" s="37">
        <v>0</v>
      </c>
      <c r="F1743" s="37">
        <v>1</v>
      </c>
      <c r="G1743" s="37">
        <v>81818</v>
      </c>
      <c r="H1743" s="37">
        <v>0</v>
      </c>
      <c r="I1743" s="37">
        <v>0</v>
      </c>
      <c r="J1743" s="37">
        <v>81818</v>
      </c>
      <c r="K1743" s="37">
        <v>0</v>
      </c>
      <c r="L1743" s="37">
        <v>0</v>
      </c>
      <c r="M1743" s="37">
        <v>0</v>
      </c>
      <c r="N1743" s="37">
        <v>1</v>
      </c>
      <c r="O1743" s="37">
        <v>81818</v>
      </c>
    </row>
    <row r="1744" spans="1:15" x14ac:dyDescent="0.2">
      <c r="A1744" s="36" t="s">
        <v>965</v>
      </c>
      <c r="B1744" s="37" t="s">
        <v>25</v>
      </c>
      <c r="C1744" s="37">
        <v>1</v>
      </c>
      <c r="D1744" s="37">
        <v>54545</v>
      </c>
      <c r="E1744" s="37">
        <v>0</v>
      </c>
      <c r="F1744" s="37">
        <v>1</v>
      </c>
      <c r="G1744" s="37">
        <v>54545</v>
      </c>
      <c r="H1744" s="37">
        <v>0</v>
      </c>
      <c r="I1744" s="37">
        <v>0</v>
      </c>
      <c r="J1744" s="37">
        <v>54545</v>
      </c>
      <c r="K1744" s="37">
        <v>0</v>
      </c>
      <c r="L1744" s="37">
        <v>0</v>
      </c>
      <c r="M1744" s="37">
        <v>0</v>
      </c>
      <c r="N1744" s="37">
        <v>1</v>
      </c>
      <c r="O1744" s="37">
        <v>54545</v>
      </c>
    </row>
    <row r="1745" spans="1:15" x14ac:dyDescent="0.2">
      <c r="A1745" s="36" t="s">
        <v>966</v>
      </c>
      <c r="B1745" s="37" t="s">
        <v>25</v>
      </c>
      <c r="C1745" s="37">
        <v>1</v>
      </c>
      <c r="D1745" s="37">
        <v>181818</v>
      </c>
      <c r="E1745" s="37">
        <v>0</v>
      </c>
      <c r="F1745" s="37">
        <v>1</v>
      </c>
      <c r="G1745" s="37">
        <v>181818</v>
      </c>
      <c r="H1745" s="37">
        <v>0</v>
      </c>
      <c r="I1745" s="37">
        <v>0</v>
      </c>
      <c r="J1745" s="37">
        <v>181818</v>
      </c>
      <c r="K1745" s="37">
        <v>0</v>
      </c>
      <c r="L1745" s="37">
        <v>0</v>
      </c>
      <c r="M1745" s="37">
        <v>0</v>
      </c>
      <c r="N1745" s="37">
        <v>1</v>
      </c>
      <c r="O1745" s="37">
        <v>181818</v>
      </c>
    </row>
    <row r="1746" spans="1:15" x14ac:dyDescent="0.2">
      <c r="A1746" s="36" t="s">
        <v>967</v>
      </c>
      <c r="B1746" s="37" t="s">
        <v>25</v>
      </c>
      <c r="C1746" s="37">
        <v>1</v>
      </c>
      <c r="D1746" s="37">
        <v>381818</v>
      </c>
      <c r="E1746" s="37">
        <v>0</v>
      </c>
      <c r="F1746" s="37">
        <v>1</v>
      </c>
      <c r="G1746" s="37">
        <v>381818</v>
      </c>
      <c r="H1746" s="37">
        <v>0</v>
      </c>
      <c r="I1746" s="37">
        <v>0</v>
      </c>
      <c r="J1746" s="37">
        <v>381818</v>
      </c>
      <c r="K1746" s="37">
        <v>0</v>
      </c>
      <c r="L1746" s="37">
        <v>0</v>
      </c>
      <c r="M1746" s="37">
        <v>0</v>
      </c>
      <c r="N1746" s="37">
        <v>1</v>
      </c>
      <c r="O1746" s="37">
        <v>381818</v>
      </c>
    </row>
    <row r="1747" spans="1:15" x14ac:dyDescent="0.2">
      <c r="A1747" s="36" t="s">
        <v>969</v>
      </c>
      <c r="B1747" s="37" t="s">
        <v>20</v>
      </c>
      <c r="C1747" s="37">
        <v>5</v>
      </c>
      <c r="D1747" s="37">
        <v>20000000</v>
      </c>
      <c r="E1747" s="37">
        <v>0</v>
      </c>
      <c r="F1747" s="37">
        <v>5</v>
      </c>
      <c r="G1747" s="37">
        <v>20000000</v>
      </c>
      <c r="H1747" s="37">
        <v>0</v>
      </c>
      <c r="I1747" s="37">
        <v>0</v>
      </c>
      <c r="J1747" s="37">
        <v>4000000</v>
      </c>
      <c r="K1747" s="37">
        <v>0</v>
      </c>
      <c r="L1747" s="37">
        <v>0</v>
      </c>
      <c r="M1747" s="37">
        <v>0</v>
      </c>
      <c r="N1747" s="37">
        <v>5</v>
      </c>
      <c r="O1747" s="37">
        <v>20000000</v>
      </c>
    </row>
    <row r="1748" spans="1:15" x14ac:dyDescent="0.2">
      <c r="A1748" s="36" t="s">
        <v>970</v>
      </c>
      <c r="B1748" s="37" t="s">
        <v>141</v>
      </c>
      <c r="C1748" s="37">
        <v>1</v>
      </c>
      <c r="D1748" s="37">
        <v>209091</v>
      </c>
      <c r="E1748" s="37">
        <v>0</v>
      </c>
      <c r="F1748" s="37">
        <v>1</v>
      </c>
      <c r="G1748" s="37">
        <v>209091</v>
      </c>
      <c r="H1748" s="37">
        <v>0</v>
      </c>
      <c r="I1748" s="37">
        <v>0</v>
      </c>
      <c r="J1748" s="37">
        <v>209091</v>
      </c>
      <c r="K1748" s="37">
        <v>0</v>
      </c>
      <c r="L1748" s="37">
        <v>0</v>
      </c>
      <c r="M1748" s="37">
        <v>0</v>
      </c>
      <c r="N1748" s="37">
        <v>1</v>
      </c>
      <c r="O1748" s="37">
        <v>209091</v>
      </c>
    </row>
    <row r="1749" spans="1:15" x14ac:dyDescent="0.2">
      <c r="A1749" s="36" t="s">
        <v>971</v>
      </c>
      <c r="B1749" s="37" t="s">
        <v>141</v>
      </c>
      <c r="C1749" s="37">
        <v>2</v>
      </c>
      <c r="D1749" s="37">
        <v>1295455</v>
      </c>
      <c r="E1749" s="37">
        <v>0</v>
      </c>
      <c r="F1749" s="37">
        <v>2</v>
      </c>
      <c r="G1749" s="37">
        <v>1295455</v>
      </c>
      <c r="H1749" s="37">
        <v>0</v>
      </c>
      <c r="I1749" s="37">
        <v>0</v>
      </c>
      <c r="J1749" s="37">
        <v>647727.5</v>
      </c>
      <c r="K1749" s="37">
        <v>0</v>
      </c>
      <c r="L1749" s="37">
        <v>0</v>
      </c>
      <c r="M1749" s="37">
        <v>0</v>
      </c>
      <c r="N1749" s="37">
        <v>2</v>
      </c>
      <c r="O1749" s="37">
        <v>1295455</v>
      </c>
    </row>
    <row r="1750" spans="1:15" x14ac:dyDescent="0.2">
      <c r="A1750" s="36" t="s">
        <v>972</v>
      </c>
      <c r="B1750" s="37" t="s">
        <v>141</v>
      </c>
      <c r="C1750" s="37">
        <v>1</v>
      </c>
      <c r="D1750" s="37">
        <v>587500</v>
      </c>
      <c r="E1750" s="37">
        <v>0</v>
      </c>
      <c r="F1750" s="37">
        <v>1</v>
      </c>
      <c r="G1750" s="37">
        <v>587500</v>
      </c>
      <c r="H1750" s="37">
        <v>0</v>
      </c>
      <c r="I1750" s="37">
        <v>0</v>
      </c>
      <c r="J1750" s="37">
        <v>587500</v>
      </c>
      <c r="K1750" s="37">
        <v>0</v>
      </c>
      <c r="L1750" s="37">
        <v>0</v>
      </c>
      <c r="M1750" s="37">
        <v>0</v>
      </c>
      <c r="N1750" s="37">
        <v>1</v>
      </c>
      <c r="O1750" s="37">
        <v>587500</v>
      </c>
    </row>
    <row r="1751" spans="1:15" x14ac:dyDescent="0.2">
      <c r="A1751" s="36" t="s">
        <v>973</v>
      </c>
      <c r="B1751" s="37" t="s">
        <v>11</v>
      </c>
      <c r="C1751" s="37">
        <v>3</v>
      </c>
      <c r="D1751" s="37">
        <v>15995455</v>
      </c>
      <c r="E1751" s="37">
        <v>0</v>
      </c>
      <c r="F1751" s="37">
        <v>3</v>
      </c>
      <c r="G1751" s="37">
        <v>15995455</v>
      </c>
      <c r="H1751" s="37">
        <v>0</v>
      </c>
      <c r="I1751" s="37">
        <v>0</v>
      </c>
      <c r="J1751" s="37">
        <v>5331818.333333333</v>
      </c>
      <c r="K1751" s="37">
        <v>0</v>
      </c>
      <c r="L1751" s="37">
        <v>0</v>
      </c>
      <c r="M1751" s="37">
        <v>0</v>
      </c>
      <c r="N1751" s="37">
        <v>3</v>
      </c>
      <c r="O1751" s="37">
        <v>15995455</v>
      </c>
    </row>
    <row r="1752" spans="1:15" x14ac:dyDescent="0.2">
      <c r="A1752" s="36" t="s">
        <v>974</v>
      </c>
      <c r="B1752" s="37" t="s">
        <v>141</v>
      </c>
      <c r="C1752" s="37">
        <v>1</v>
      </c>
      <c r="D1752" s="37">
        <v>3451532</v>
      </c>
      <c r="E1752" s="37">
        <v>0</v>
      </c>
      <c r="F1752" s="37">
        <v>1</v>
      </c>
      <c r="G1752" s="37">
        <v>3451532</v>
      </c>
      <c r="H1752" s="37">
        <v>0</v>
      </c>
      <c r="I1752" s="37">
        <v>0</v>
      </c>
      <c r="J1752" s="37">
        <v>3451532</v>
      </c>
      <c r="K1752" s="37">
        <v>0</v>
      </c>
      <c r="L1752" s="37">
        <v>0</v>
      </c>
      <c r="M1752" s="37">
        <v>0</v>
      </c>
      <c r="N1752" s="37">
        <v>1</v>
      </c>
      <c r="O1752" s="37">
        <v>3451532</v>
      </c>
    </row>
    <row r="1753" spans="1:15" x14ac:dyDescent="0.2">
      <c r="A1753" s="36" t="s">
        <v>975</v>
      </c>
      <c r="B1753" s="37" t="s">
        <v>141</v>
      </c>
      <c r="C1753" s="37">
        <v>3</v>
      </c>
      <c r="D1753" s="37">
        <v>1461362</v>
      </c>
      <c r="E1753" s="37">
        <v>0</v>
      </c>
      <c r="F1753" s="37">
        <v>3</v>
      </c>
      <c r="G1753" s="37">
        <v>1461362</v>
      </c>
      <c r="H1753" s="37">
        <v>0</v>
      </c>
      <c r="I1753" s="37">
        <v>0</v>
      </c>
      <c r="J1753" s="37">
        <v>487120.66666666669</v>
      </c>
      <c r="K1753" s="37">
        <v>0</v>
      </c>
      <c r="L1753" s="37">
        <v>0</v>
      </c>
      <c r="M1753" s="37">
        <v>0</v>
      </c>
      <c r="N1753" s="37">
        <v>3</v>
      </c>
      <c r="O1753" s="37">
        <v>1461362</v>
      </c>
    </row>
    <row r="1754" spans="1:15" x14ac:dyDescent="0.2">
      <c r="A1754" s="36" t="s">
        <v>977</v>
      </c>
      <c r="B1754" s="37" t="s">
        <v>11</v>
      </c>
      <c r="C1754" s="37">
        <v>1</v>
      </c>
      <c r="D1754" s="37">
        <v>8212122</v>
      </c>
      <c r="E1754" s="37">
        <v>0</v>
      </c>
      <c r="F1754" s="37">
        <v>1</v>
      </c>
      <c r="G1754" s="37">
        <v>8212122</v>
      </c>
      <c r="H1754" s="37">
        <v>0</v>
      </c>
      <c r="I1754" s="37">
        <v>0</v>
      </c>
      <c r="J1754" s="37">
        <v>8212122</v>
      </c>
      <c r="K1754" s="37">
        <v>0</v>
      </c>
      <c r="L1754" s="37">
        <v>0</v>
      </c>
      <c r="M1754" s="37">
        <v>0</v>
      </c>
      <c r="N1754" s="37">
        <v>1</v>
      </c>
      <c r="O1754" s="37">
        <v>8212122</v>
      </c>
    </row>
    <row r="1755" spans="1:15" x14ac:dyDescent="0.2">
      <c r="A1755" s="36" t="s">
        <v>979</v>
      </c>
      <c r="B1755" s="37" t="s">
        <v>20</v>
      </c>
      <c r="C1755" s="37">
        <v>2</v>
      </c>
      <c r="D1755" s="37">
        <v>2803446</v>
      </c>
      <c r="E1755" s="37">
        <v>0</v>
      </c>
      <c r="F1755" s="37">
        <v>2</v>
      </c>
      <c r="G1755" s="37">
        <v>2803446</v>
      </c>
      <c r="H1755" s="37">
        <v>0</v>
      </c>
      <c r="I1755" s="37">
        <v>0</v>
      </c>
      <c r="J1755" s="37">
        <v>1401723</v>
      </c>
      <c r="K1755" s="37">
        <v>0</v>
      </c>
      <c r="L1755" s="37">
        <v>0</v>
      </c>
      <c r="M1755" s="37">
        <v>0</v>
      </c>
      <c r="N1755" s="37">
        <v>2</v>
      </c>
      <c r="O1755" s="37">
        <v>2803446</v>
      </c>
    </row>
    <row r="1756" spans="1:15" x14ac:dyDescent="0.2">
      <c r="A1756" s="36" t="s">
        <v>980</v>
      </c>
      <c r="B1756" s="37" t="s">
        <v>11</v>
      </c>
      <c r="C1756" s="37">
        <v>11</v>
      </c>
      <c r="D1756" s="37">
        <v>22922667</v>
      </c>
      <c r="E1756" s="37">
        <v>0</v>
      </c>
      <c r="F1756" s="37">
        <v>11</v>
      </c>
      <c r="G1756" s="37">
        <v>22922667</v>
      </c>
      <c r="H1756" s="37">
        <v>0</v>
      </c>
      <c r="I1756" s="37">
        <v>0</v>
      </c>
      <c r="J1756" s="37">
        <v>2083878.8181818181</v>
      </c>
      <c r="K1756" s="37">
        <v>0</v>
      </c>
      <c r="L1756" s="37">
        <v>0</v>
      </c>
      <c r="M1756" s="37">
        <v>0</v>
      </c>
      <c r="N1756" s="37">
        <v>11</v>
      </c>
      <c r="O1756" s="37">
        <v>22922667</v>
      </c>
    </row>
    <row r="1757" spans="1:15" x14ac:dyDescent="0.2">
      <c r="A1757" s="36" t="s">
        <v>981</v>
      </c>
      <c r="B1757" s="37" t="s">
        <v>11</v>
      </c>
      <c r="C1757" s="37">
        <v>1</v>
      </c>
      <c r="D1757" s="37">
        <v>1350000</v>
      </c>
      <c r="E1757" s="37">
        <v>0</v>
      </c>
      <c r="F1757" s="37">
        <v>1</v>
      </c>
      <c r="G1757" s="37">
        <v>1350000</v>
      </c>
      <c r="H1757" s="37">
        <v>0</v>
      </c>
      <c r="I1757" s="37">
        <v>0</v>
      </c>
      <c r="J1757" s="37">
        <v>1350000</v>
      </c>
      <c r="K1757" s="37">
        <v>0</v>
      </c>
      <c r="L1757" s="37">
        <v>0</v>
      </c>
      <c r="M1757" s="37">
        <v>0</v>
      </c>
      <c r="N1757" s="37">
        <v>1</v>
      </c>
      <c r="O1757" s="37">
        <v>1350000</v>
      </c>
    </row>
    <row r="1758" spans="1:15" x14ac:dyDescent="0.2">
      <c r="A1758" s="36" t="s">
        <v>982</v>
      </c>
      <c r="B1758" s="37" t="s">
        <v>11</v>
      </c>
      <c r="C1758" s="37">
        <v>13</v>
      </c>
      <c r="D1758" s="37">
        <v>15858344</v>
      </c>
      <c r="E1758" s="37">
        <v>0</v>
      </c>
      <c r="F1758" s="37">
        <v>13</v>
      </c>
      <c r="G1758" s="37">
        <v>15858344</v>
      </c>
      <c r="H1758" s="37">
        <v>0</v>
      </c>
      <c r="I1758" s="37">
        <v>0</v>
      </c>
      <c r="J1758" s="37">
        <v>1219872.6153846155</v>
      </c>
      <c r="K1758" s="37">
        <v>0</v>
      </c>
      <c r="L1758" s="37">
        <v>0</v>
      </c>
      <c r="M1758" s="37">
        <v>0</v>
      </c>
      <c r="N1758" s="37">
        <v>13</v>
      </c>
      <c r="O1758" s="37">
        <v>15858344</v>
      </c>
    </row>
    <row r="1759" spans="1:15" x14ac:dyDescent="0.2">
      <c r="A1759" s="36" t="s">
        <v>983</v>
      </c>
      <c r="B1759" s="37" t="s">
        <v>25</v>
      </c>
      <c r="C1759" s="37">
        <v>2</v>
      </c>
      <c r="D1759" s="37">
        <v>14727273</v>
      </c>
      <c r="E1759" s="37">
        <v>0</v>
      </c>
      <c r="F1759" s="37">
        <v>2</v>
      </c>
      <c r="G1759" s="37">
        <v>14727273</v>
      </c>
      <c r="H1759" s="37">
        <v>0</v>
      </c>
      <c r="I1759" s="37">
        <v>0</v>
      </c>
      <c r="J1759" s="37">
        <v>7363636.5</v>
      </c>
      <c r="K1759" s="37">
        <v>0</v>
      </c>
      <c r="L1759" s="37">
        <v>0</v>
      </c>
      <c r="M1759" s="37">
        <v>0</v>
      </c>
      <c r="N1759" s="37">
        <v>2</v>
      </c>
      <c r="O1759" s="37">
        <v>14727273</v>
      </c>
    </row>
    <row r="1760" spans="1:15" x14ac:dyDescent="0.2">
      <c r="A1760" s="36" t="s">
        <v>984</v>
      </c>
      <c r="B1760" s="37" t="s">
        <v>11</v>
      </c>
      <c r="C1760" s="37">
        <v>2</v>
      </c>
      <c r="D1760" s="37">
        <v>9287879</v>
      </c>
      <c r="E1760" s="37">
        <v>0</v>
      </c>
      <c r="F1760" s="37">
        <v>2</v>
      </c>
      <c r="G1760" s="37">
        <v>9287879</v>
      </c>
      <c r="H1760" s="37">
        <v>0</v>
      </c>
      <c r="I1760" s="37">
        <v>0</v>
      </c>
      <c r="J1760" s="37">
        <v>4643939.5</v>
      </c>
      <c r="K1760" s="37">
        <v>0</v>
      </c>
      <c r="L1760" s="37">
        <v>0</v>
      </c>
      <c r="M1760" s="37">
        <v>0</v>
      </c>
      <c r="N1760" s="37">
        <v>2</v>
      </c>
      <c r="O1760" s="37">
        <v>9287879</v>
      </c>
    </row>
    <row r="1761" spans="1:15" x14ac:dyDescent="0.2">
      <c r="A1761" s="36" t="s">
        <v>985</v>
      </c>
      <c r="B1761" s="37" t="s">
        <v>20</v>
      </c>
      <c r="C1761" s="37">
        <v>88</v>
      </c>
      <c r="D1761" s="37">
        <v>407941188</v>
      </c>
      <c r="E1761" s="37">
        <v>0</v>
      </c>
      <c r="F1761" s="37">
        <v>88</v>
      </c>
      <c r="G1761" s="37">
        <v>407941188</v>
      </c>
      <c r="H1761" s="37">
        <v>0</v>
      </c>
      <c r="I1761" s="37">
        <v>0</v>
      </c>
      <c r="J1761" s="37">
        <v>4635695.3181818184</v>
      </c>
      <c r="K1761" s="37">
        <v>0</v>
      </c>
      <c r="L1761" s="37">
        <v>0</v>
      </c>
      <c r="M1761" s="37">
        <v>0</v>
      </c>
      <c r="N1761" s="37">
        <v>88</v>
      </c>
      <c r="O1761" s="37">
        <v>407941188</v>
      </c>
    </row>
    <row r="1762" spans="1:15" x14ac:dyDescent="0.2">
      <c r="A1762" s="36" t="s">
        <v>986</v>
      </c>
      <c r="B1762" s="37" t="s">
        <v>11</v>
      </c>
      <c r="C1762" s="37">
        <v>2</v>
      </c>
      <c r="D1762" s="37">
        <v>23288634</v>
      </c>
      <c r="E1762" s="37">
        <v>0</v>
      </c>
      <c r="F1762" s="37">
        <v>2</v>
      </c>
      <c r="G1762" s="37">
        <v>23288634</v>
      </c>
      <c r="H1762" s="37">
        <v>0</v>
      </c>
      <c r="I1762" s="37">
        <v>0</v>
      </c>
      <c r="J1762" s="37">
        <v>11644317</v>
      </c>
      <c r="K1762" s="37">
        <v>0</v>
      </c>
      <c r="L1762" s="37">
        <v>0</v>
      </c>
      <c r="M1762" s="37">
        <v>0</v>
      </c>
      <c r="N1762" s="37">
        <v>2</v>
      </c>
      <c r="O1762" s="37">
        <v>23288634</v>
      </c>
    </row>
    <row r="1763" spans="1:15" x14ac:dyDescent="0.2">
      <c r="A1763" s="36" t="s">
        <v>988</v>
      </c>
      <c r="B1763" s="37" t="s">
        <v>20</v>
      </c>
      <c r="C1763" s="37">
        <v>1</v>
      </c>
      <c r="D1763" s="37">
        <v>9500000</v>
      </c>
      <c r="E1763" s="37">
        <v>0</v>
      </c>
      <c r="F1763" s="37">
        <v>1</v>
      </c>
      <c r="G1763" s="37">
        <v>9500000</v>
      </c>
      <c r="H1763" s="37">
        <v>0</v>
      </c>
      <c r="I1763" s="37">
        <v>0</v>
      </c>
      <c r="J1763" s="37">
        <v>9500000</v>
      </c>
      <c r="K1763" s="37">
        <v>0</v>
      </c>
      <c r="L1763" s="37">
        <v>0</v>
      </c>
      <c r="M1763" s="37">
        <v>0</v>
      </c>
      <c r="N1763" s="37">
        <v>1</v>
      </c>
      <c r="O1763" s="37">
        <v>9500000</v>
      </c>
    </row>
    <row r="1764" spans="1:15" x14ac:dyDescent="0.2">
      <c r="A1764" s="36" t="s">
        <v>989</v>
      </c>
      <c r="B1764" s="37" t="s">
        <v>11</v>
      </c>
      <c r="C1764" s="37">
        <v>2</v>
      </c>
      <c r="D1764" s="37">
        <v>21363636</v>
      </c>
      <c r="E1764" s="37">
        <v>0</v>
      </c>
      <c r="F1764" s="37">
        <v>2</v>
      </c>
      <c r="G1764" s="37">
        <v>21363636</v>
      </c>
      <c r="H1764" s="37">
        <v>0</v>
      </c>
      <c r="I1764" s="37">
        <v>0</v>
      </c>
      <c r="J1764" s="37">
        <v>10681818</v>
      </c>
      <c r="K1764" s="37">
        <v>0</v>
      </c>
      <c r="L1764" s="37">
        <v>0</v>
      </c>
      <c r="M1764" s="37">
        <v>0</v>
      </c>
      <c r="N1764" s="37">
        <v>2</v>
      </c>
      <c r="O1764" s="37">
        <v>21363636</v>
      </c>
    </row>
    <row r="1765" spans="1:15" x14ac:dyDescent="0.2">
      <c r="A1765" s="36" t="s">
        <v>990</v>
      </c>
      <c r="B1765" s="37" t="s">
        <v>11</v>
      </c>
      <c r="C1765" s="37">
        <v>1</v>
      </c>
      <c r="D1765" s="37">
        <v>9730000</v>
      </c>
      <c r="E1765" s="37">
        <v>0</v>
      </c>
      <c r="F1765" s="37">
        <v>1</v>
      </c>
      <c r="G1765" s="37">
        <v>9730000</v>
      </c>
      <c r="H1765" s="37">
        <v>0</v>
      </c>
      <c r="I1765" s="37">
        <v>0</v>
      </c>
      <c r="J1765" s="37">
        <v>9730000</v>
      </c>
      <c r="K1765" s="37">
        <v>0</v>
      </c>
      <c r="L1765" s="37">
        <v>0</v>
      </c>
      <c r="M1765" s="37">
        <v>0</v>
      </c>
      <c r="N1765" s="37">
        <v>1</v>
      </c>
      <c r="O1765" s="37">
        <v>9730000</v>
      </c>
    </row>
    <row r="1766" spans="1:15" x14ac:dyDescent="0.2">
      <c r="A1766" s="36" t="s">
        <v>992</v>
      </c>
      <c r="B1766" s="37" t="s">
        <v>11</v>
      </c>
      <c r="C1766" s="37">
        <v>3</v>
      </c>
      <c r="D1766" s="37">
        <v>37500000</v>
      </c>
      <c r="E1766" s="37">
        <v>0</v>
      </c>
      <c r="F1766" s="37">
        <v>3</v>
      </c>
      <c r="G1766" s="37">
        <v>37500000</v>
      </c>
      <c r="H1766" s="37">
        <v>0</v>
      </c>
      <c r="I1766" s="37">
        <v>0</v>
      </c>
      <c r="J1766" s="37">
        <v>12500000</v>
      </c>
      <c r="K1766" s="37">
        <v>0</v>
      </c>
      <c r="L1766" s="37">
        <v>0</v>
      </c>
      <c r="M1766" s="37">
        <v>0</v>
      </c>
      <c r="N1766" s="37">
        <v>3</v>
      </c>
      <c r="O1766" s="37">
        <v>37500000</v>
      </c>
    </row>
    <row r="1767" spans="1:15" x14ac:dyDescent="0.2">
      <c r="A1767" s="36" t="s">
        <v>994</v>
      </c>
      <c r="B1767" s="37" t="s">
        <v>25</v>
      </c>
      <c r="C1767" s="37">
        <v>2</v>
      </c>
      <c r="D1767" s="37">
        <v>20160000</v>
      </c>
      <c r="E1767" s="37">
        <v>0</v>
      </c>
      <c r="F1767" s="37">
        <v>2</v>
      </c>
      <c r="G1767" s="37">
        <v>20160000</v>
      </c>
      <c r="H1767" s="37">
        <v>0</v>
      </c>
      <c r="I1767" s="37">
        <v>0</v>
      </c>
      <c r="J1767" s="37">
        <v>10080000</v>
      </c>
      <c r="K1767" s="37">
        <v>0</v>
      </c>
      <c r="L1767" s="37">
        <v>0</v>
      </c>
      <c r="M1767" s="37">
        <v>0</v>
      </c>
      <c r="N1767" s="37">
        <v>2</v>
      </c>
      <c r="O1767" s="37">
        <v>20160000</v>
      </c>
    </row>
    <row r="1768" spans="1:15" x14ac:dyDescent="0.2">
      <c r="A1768" s="36" t="s">
        <v>996</v>
      </c>
      <c r="B1768" s="37" t="s">
        <v>20</v>
      </c>
      <c r="C1768" s="37">
        <v>58</v>
      </c>
      <c r="D1768" s="37">
        <v>38361298</v>
      </c>
      <c r="E1768" s="37">
        <v>0</v>
      </c>
      <c r="F1768" s="37">
        <v>58</v>
      </c>
      <c r="G1768" s="37">
        <v>38361298</v>
      </c>
      <c r="H1768" s="37">
        <v>0</v>
      </c>
      <c r="I1768" s="37">
        <v>0</v>
      </c>
      <c r="J1768" s="37">
        <v>661401.68965517241</v>
      </c>
      <c r="K1768" s="37">
        <v>0</v>
      </c>
      <c r="L1768" s="37">
        <v>0</v>
      </c>
      <c r="M1768" s="37">
        <v>0</v>
      </c>
      <c r="N1768" s="37">
        <v>58</v>
      </c>
      <c r="O1768" s="37">
        <v>38361298</v>
      </c>
    </row>
    <row r="1769" spans="1:15" x14ac:dyDescent="0.2">
      <c r="A1769" s="36" t="s">
        <v>1007</v>
      </c>
      <c r="B1769" s="37" t="s">
        <v>25</v>
      </c>
      <c r="C1769" s="37">
        <v>2</v>
      </c>
      <c r="D1769" s="37">
        <v>31072727</v>
      </c>
      <c r="E1769" s="37">
        <v>0</v>
      </c>
      <c r="F1769" s="37">
        <v>2</v>
      </c>
      <c r="G1769" s="37">
        <v>31072727</v>
      </c>
      <c r="H1769" s="37">
        <v>0</v>
      </c>
      <c r="I1769" s="37">
        <v>0</v>
      </c>
      <c r="J1769" s="37">
        <v>15536363.5</v>
      </c>
      <c r="K1769" s="37">
        <v>0</v>
      </c>
      <c r="L1769" s="37">
        <v>0</v>
      </c>
      <c r="M1769" s="37">
        <v>0</v>
      </c>
      <c r="N1769" s="37">
        <v>2</v>
      </c>
      <c r="O1769" s="37">
        <v>31072727</v>
      </c>
    </row>
    <row r="1770" spans="1:15" x14ac:dyDescent="0.2">
      <c r="A1770" s="36" t="s">
        <v>1008</v>
      </c>
      <c r="B1770" s="37" t="s">
        <v>20</v>
      </c>
      <c r="C1770" s="37">
        <v>1</v>
      </c>
      <c r="D1770" s="37">
        <v>12727272</v>
      </c>
      <c r="E1770" s="37">
        <v>0</v>
      </c>
      <c r="F1770" s="37">
        <v>1</v>
      </c>
      <c r="G1770" s="37">
        <v>12727272</v>
      </c>
      <c r="H1770" s="37">
        <v>0</v>
      </c>
      <c r="I1770" s="37">
        <v>0</v>
      </c>
      <c r="J1770" s="37">
        <v>12727272</v>
      </c>
      <c r="K1770" s="37">
        <v>0</v>
      </c>
      <c r="L1770" s="37">
        <v>0</v>
      </c>
      <c r="M1770" s="37">
        <v>0</v>
      </c>
      <c r="N1770" s="37">
        <v>1</v>
      </c>
      <c r="O1770" s="37">
        <v>12727272</v>
      </c>
    </row>
    <row r="1771" spans="1:15" x14ac:dyDescent="0.2">
      <c r="A1771" s="36" t="s">
        <v>1010</v>
      </c>
      <c r="B1771" s="37" t="s">
        <v>20</v>
      </c>
      <c r="C1771" s="37">
        <v>9</v>
      </c>
      <c r="D1771" s="37">
        <v>104664335</v>
      </c>
      <c r="E1771" s="37">
        <v>0</v>
      </c>
      <c r="F1771" s="37">
        <v>9</v>
      </c>
      <c r="G1771" s="37">
        <v>104664335</v>
      </c>
      <c r="H1771" s="37">
        <v>0</v>
      </c>
      <c r="I1771" s="37">
        <v>0</v>
      </c>
      <c r="J1771" s="37">
        <v>11629370.555555556</v>
      </c>
      <c r="K1771" s="37">
        <v>0</v>
      </c>
      <c r="L1771" s="37">
        <v>0</v>
      </c>
      <c r="M1771" s="37">
        <v>0</v>
      </c>
      <c r="N1771" s="37">
        <v>9</v>
      </c>
      <c r="O1771" s="37">
        <v>104664335</v>
      </c>
    </row>
    <row r="1772" spans="1:15" x14ac:dyDescent="0.2">
      <c r="A1772" s="36" t="s">
        <v>1018</v>
      </c>
      <c r="B1772" s="37" t="s">
        <v>11</v>
      </c>
      <c r="C1772" s="37">
        <v>2</v>
      </c>
      <c r="D1772" s="37">
        <v>32909091</v>
      </c>
      <c r="E1772" s="37">
        <v>0</v>
      </c>
      <c r="F1772" s="37">
        <v>2</v>
      </c>
      <c r="G1772" s="37">
        <v>32909091</v>
      </c>
      <c r="H1772" s="37">
        <v>0</v>
      </c>
      <c r="I1772" s="37">
        <v>0</v>
      </c>
      <c r="J1772" s="37">
        <v>16454545.5</v>
      </c>
      <c r="K1772" s="37">
        <v>0</v>
      </c>
      <c r="L1772" s="37">
        <v>0</v>
      </c>
      <c r="M1772" s="37">
        <v>0</v>
      </c>
      <c r="N1772" s="37">
        <v>2</v>
      </c>
      <c r="O1772" s="37">
        <v>32909091</v>
      </c>
    </row>
    <row r="1773" spans="1:15" x14ac:dyDescent="0.2">
      <c r="A1773" s="36" t="s">
        <v>1024</v>
      </c>
      <c r="B1773" s="37" t="s">
        <v>25</v>
      </c>
      <c r="C1773" s="37">
        <v>7</v>
      </c>
      <c r="D1773" s="37">
        <v>90338182</v>
      </c>
      <c r="E1773" s="37">
        <v>0</v>
      </c>
      <c r="F1773" s="37">
        <v>7</v>
      </c>
      <c r="G1773" s="37">
        <v>90338182</v>
      </c>
      <c r="H1773" s="37">
        <v>0</v>
      </c>
      <c r="I1773" s="37">
        <v>0</v>
      </c>
      <c r="J1773" s="37">
        <v>12905454.571428571</v>
      </c>
      <c r="K1773" s="37">
        <v>0</v>
      </c>
      <c r="L1773" s="37">
        <v>0</v>
      </c>
      <c r="M1773" s="37">
        <v>0</v>
      </c>
      <c r="N1773" s="37">
        <v>7</v>
      </c>
      <c r="O1773" s="37">
        <v>90338182</v>
      </c>
    </row>
    <row r="1774" spans="1:15" x14ac:dyDescent="0.2">
      <c r="A1774" s="36" t="s">
        <v>1027</v>
      </c>
      <c r="B1774" s="37" t="s">
        <v>20</v>
      </c>
      <c r="C1774" s="37">
        <v>4</v>
      </c>
      <c r="D1774" s="37">
        <v>69090909</v>
      </c>
      <c r="E1774" s="37">
        <v>0</v>
      </c>
      <c r="F1774" s="37">
        <v>4</v>
      </c>
      <c r="G1774" s="37">
        <v>69090909</v>
      </c>
      <c r="H1774" s="37">
        <v>0</v>
      </c>
      <c r="I1774" s="37">
        <v>0</v>
      </c>
      <c r="J1774" s="37">
        <v>17272727.25</v>
      </c>
      <c r="K1774" s="37">
        <v>0</v>
      </c>
      <c r="L1774" s="37">
        <v>0</v>
      </c>
      <c r="M1774" s="37">
        <v>0</v>
      </c>
      <c r="N1774" s="37">
        <v>4</v>
      </c>
      <c r="O1774" s="37">
        <v>69090909</v>
      </c>
    </row>
    <row r="1775" spans="1:15" x14ac:dyDescent="0.2">
      <c r="A1775" s="36" t="s">
        <v>1028</v>
      </c>
      <c r="B1775" s="37" t="s">
        <v>20</v>
      </c>
      <c r="C1775" s="37">
        <v>1</v>
      </c>
      <c r="D1775" s="37">
        <v>14727272</v>
      </c>
      <c r="E1775" s="37">
        <v>0</v>
      </c>
      <c r="F1775" s="37">
        <v>1</v>
      </c>
      <c r="G1775" s="37">
        <v>14727272</v>
      </c>
      <c r="H1775" s="37">
        <v>0</v>
      </c>
      <c r="I1775" s="37">
        <v>0</v>
      </c>
      <c r="J1775" s="37">
        <v>14727272</v>
      </c>
      <c r="K1775" s="37">
        <v>0</v>
      </c>
      <c r="L1775" s="37">
        <v>0</v>
      </c>
      <c r="M1775" s="37">
        <v>0</v>
      </c>
      <c r="N1775" s="37">
        <v>1</v>
      </c>
      <c r="O1775" s="37">
        <v>14727272</v>
      </c>
    </row>
    <row r="1776" spans="1:15" x14ac:dyDescent="0.2">
      <c r="A1776" s="36" t="s">
        <v>1035</v>
      </c>
      <c r="B1776" s="37" t="s">
        <v>20</v>
      </c>
      <c r="C1776" s="37">
        <v>1</v>
      </c>
      <c r="D1776" s="37">
        <v>13988521</v>
      </c>
      <c r="E1776" s="37">
        <v>0</v>
      </c>
      <c r="F1776" s="37">
        <v>1</v>
      </c>
      <c r="G1776" s="37">
        <v>13988521</v>
      </c>
      <c r="H1776" s="37">
        <v>0</v>
      </c>
      <c r="I1776" s="37">
        <v>0</v>
      </c>
      <c r="J1776" s="37">
        <v>13988521</v>
      </c>
      <c r="K1776" s="37">
        <v>0</v>
      </c>
      <c r="L1776" s="37">
        <v>0</v>
      </c>
      <c r="M1776" s="37">
        <v>0</v>
      </c>
      <c r="N1776" s="37">
        <v>1</v>
      </c>
      <c r="O1776" s="37">
        <v>13988521</v>
      </c>
    </row>
    <row r="1777" spans="1:15" x14ac:dyDescent="0.2">
      <c r="A1777" s="36" t="s">
        <v>1036</v>
      </c>
      <c r="B1777" s="37" t="s">
        <v>20</v>
      </c>
      <c r="C1777" s="37">
        <v>2</v>
      </c>
      <c r="D1777" s="37">
        <v>26727272</v>
      </c>
      <c r="E1777" s="37">
        <v>0</v>
      </c>
      <c r="F1777" s="37">
        <v>2</v>
      </c>
      <c r="G1777" s="37">
        <v>26727272</v>
      </c>
      <c r="H1777" s="37">
        <v>0</v>
      </c>
      <c r="I1777" s="37">
        <v>0</v>
      </c>
      <c r="J1777" s="37">
        <v>13363636</v>
      </c>
      <c r="K1777" s="37">
        <v>0</v>
      </c>
      <c r="L1777" s="37">
        <v>0</v>
      </c>
      <c r="M1777" s="37">
        <v>0</v>
      </c>
      <c r="N1777" s="37">
        <v>2</v>
      </c>
      <c r="O1777" s="37">
        <v>26727272</v>
      </c>
    </row>
    <row r="1778" spans="1:15" x14ac:dyDescent="0.2">
      <c r="A1778" s="36" t="s">
        <v>1037</v>
      </c>
      <c r="B1778" s="37" t="s">
        <v>25</v>
      </c>
      <c r="C1778" s="37">
        <v>4</v>
      </c>
      <c r="D1778" s="37">
        <v>63600000</v>
      </c>
      <c r="E1778" s="37">
        <v>0</v>
      </c>
      <c r="F1778" s="37">
        <v>4</v>
      </c>
      <c r="G1778" s="37">
        <v>63600000</v>
      </c>
      <c r="H1778" s="37">
        <v>0</v>
      </c>
      <c r="I1778" s="37">
        <v>0</v>
      </c>
      <c r="J1778" s="37">
        <v>15900000</v>
      </c>
      <c r="K1778" s="37">
        <v>0</v>
      </c>
      <c r="L1778" s="37">
        <v>0</v>
      </c>
      <c r="M1778" s="37">
        <v>0</v>
      </c>
      <c r="N1778" s="37">
        <v>4</v>
      </c>
      <c r="O1778" s="37">
        <v>63600000</v>
      </c>
    </row>
    <row r="1779" spans="1:15" x14ac:dyDescent="0.2">
      <c r="A1779" s="36" t="s">
        <v>1041</v>
      </c>
      <c r="B1779" s="37" t="s">
        <v>20</v>
      </c>
      <c r="C1779" s="37">
        <v>4</v>
      </c>
      <c r="D1779" s="37">
        <v>62181818</v>
      </c>
      <c r="E1779" s="37">
        <v>0</v>
      </c>
      <c r="F1779" s="37">
        <v>4</v>
      </c>
      <c r="G1779" s="37">
        <v>62181818</v>
      </c>
      <c r="H1779" s="37">
        <v>0</v>
      </c>
      <c r="I1779" s="37">
        <v>0</v>
      </c>
      <c r="J1779" s="37">
        <v>15545454.5</v>
      </c>
      <c r="K1779" s="37">
        <v>0</v>
      </c>
      <c r="L1779" s="37">
        <v>0</v>
      </c>
      <c r="M1779" s="37">
        <v>0</v>
      </c>
      <c r="N1779" s="37">
        <v>4</v>
      </c>
      <c r="O1779" s="37">
        <v>62181818</v>
      </c>
    </row>
    <row r="1780" spans="1:15" x14ac:dyDescent="0.2">
      <c r="A1780" s="36" t="s">
        <v>1043</v>
      </c>
      <c r="B1780" s="37" t="s">
        <v>11</v>
      </c>
      <c r="C1780" s="37">
        <v>1</v>
      </c>
      <c r="D1780" s="37">
        <v>18599455</v>
      </c>
      <c r="E1780" s="37">
        <v>0</v>
      </c>
      <c r="F1780" s="37">
        <v>1</v>
      </c>
      <c r="G1780" s="37">
        <v>18599455</v>
      </c>
      <c r="H1780" s="37">
        <v>0</v>
      </c>
      <c r="I1780" s="37">
        <v>0</v>
      </c>
      <c r="J1780" s="37">
        <v>18599455</v>
      </c>
      <c r="K1780" s="37">
        <v>0</v>
      </c>
      <c r="L1780" s="37">
        <v>0</v>
      </c>
      <c r="M1780" s="37">
        <v>0</v>
      </c>
      <c r="N1780" s="37">
        <v>1</v>
      </c>
      <c r="O1780" s="37">
        <v>18599455</v>
      </c>
    </row>
    <row r="1781" spans="1:15" x14ac:dyDescent="0.2">
      <c r="A1781" s="36" t="s">
        <v>1045</v>
      </c>
      <c r="B1781" s="37" t="s">
        <v>25</v>
      </c>
      <c r="C1781" s="37">
        <v>2</v>
      </c>
      <c r="D1781" s="37">
        <v>23981818</v>
      </c>
      <c r="E1781" s="37">
        <v>0</v>
      </c>
      <c r="F1781" s="37">
        <v>2</v>
      </c>
      <c r="G1781" s="37">
        <v>23981818</v>
      </c>
      <c r="H1781" s="37">
        <v>0</v>
      </c>
      <c r="I1781" s="37">
        <v>0</v>
      </c>
      <c r="J1781" s="37">
        <v>11990909</v>
      </c>
      <c r="K1781" s="37">
        <v>0</v>
      </c>
      <c r="L1781" s="37">
        <v>0</v>
      </c>
      <c r="M1781" s="37">
        <v>0</v>
      </c>
      <c r="N1781" s="37">
        <v>2</v>
      </c>
      <c r="O1781" s="37">
        <v>23981818</v>
      </c>
    </row>
    <row r="1782" spans="1:15" x14ac:dyDescent="0.2">
      <c r="A1782" s="36" t="s">
        <v>1046</v>
      </c>
      <c r="B1782" s="37" t="s">
        <v>20</v>
      </c>
      <c r="C1782" s="37">
        <v>2</v>
      </c>
      <c r="D1782" s="37">
        <v>19818182</v>
      </c>
      <c r="E1782" s="37">
        <v>0</v>
      </c>
      <c r="F1782" s="37">
        <v>2</v>
      </c>
      <c r="G1782" s="37">
        <v>19818182</v>
      </c>
      <c r="H1782" s="37">
        <v>0</v>
      </c>
      <c r="I1782" s="37">
        <v>0</v>
      </c>
      <c r="J1782" s="37">
        <v>9909091</v>
      </c>
      <c r="K1782" s="37">
        <v>0</v>
      </c>
      <c r="L1782" s="37">
        <v>0</v>
      </c>
      <c r="M1782" s="37">
        <v>0</v>
      </c>
      <c r="N1782" s="37">
        <v>2</v>
      </c>
      <c r="O1782" s="37">
        <v>19818182</v>
      </c>
    </row>
    <row r="1783" spans="1:15" x14ac:dyDescent="0.2">
      <c r="A1783" s="36" t="s">
        <v>1056</v>
      </c>
      <c r="B1783" s="37" t="s">
        <v>20</v>
      </c>
      <c r="C1783" s="37">
        <v>11</v>
      </c>
      <c r="D1783" s="37">
        <v>120634919</v>
      </c>
      <c r="E1783" s="37">
        <v>0</v>
      </c>
      <c r="F1783" s="37">
        <v>11</v>
      </c>
      <c r="G1783" s="37">
        <v>120634919</v>
      </c>
      <c r="H1783" s="37">
        <v>0</v>
      </c>
      <c r="I1783" s="37">
        <v>0</v>
      </c>
      <c r="J1783" s="37">
        <v>10966810.818181818</v>
      </c>
      <c r="K1783" s="37">
        <v>0</v>
      </c>
      <c r="L1783" s="37">
        <v>0</v>
      </c>
      <c r="M1783" s="37">
        <v>0</v>
      </c>
      <c r="N1783" s="37">
        <v>11</v>
      </c>
      <c r="O1783" s="37">
        <v>120634919</v>
      </c>
    </row>
    <row r="1784" spans="1:15" x14ac:dyDescent="0.2">
      <c r="A1784" s="36" t="s">
        <v>1057</v>
      </c>
      <c r="B1784" s="37" t="s">
        <v>20</v>
      </c>
      <c r="C1784" s="37">
        <v>1</v>
      </c>
      <c r="D1784" s="37">
        <v>7764545</v>
      </c>
      <c r="E1784" s="37">
        <v>0</v>
      </c>
      <c r="F1784" s="37">
        <v>1</v>
      </c>
      <c r="G1784" s="37">
        <v>7764545</v>
      </c>
      <c r="H1784" s="37">
        <v>0</v>
      </c>
      <c r="I1784" s="37">
        <v>0</v>
      </c>
      <c r="J1784" s="37">
        <v>7764545</v>
      </c>
      <c r="K1784" s="37">
        <v>0</v>
      </c>
      <c r="L1784" s="37">
        <v>0</v>
      </c>
      <c r="M1784" s="37">
        <v>0</v>
      </c>
      <c r="N1784" s="37">
        <v>1</v>
      </c>
      <c r="O1784" s="37">
        <v>7764545</v>
      </c>
    </row>
    <row r="1785" spans="1:15" x14ac:dyDescent="0.2">
      <c r="A1785" s="36" t="s">
        <v>1058</v>
      </c>
      <c r="B1785" s="37" t="s">
        <v>11</v>
      </c>
      <c r="C1785" s="37">
        <v>2</v>
      </c>
      <c r="D1785" s="37">
        <v>23979545</v>
      </c>
      <c r="E1785" s="37">
        <v>0</v>
      </c>
      <c r="F1785" s="37">
        <v>2</v>
      </c>
      <c r="G1785" s="37">
        <v>23979545</v>
      </c>
      <c r="H1785" s="37">
        <v>0</v>
      </c>
      <c r="I1785" s="37">
        <v>0</v>
      </c>
      <c r="J1785" s="37">
        <v>11989772.5</v>
      </c>
      <c r="K1785" s="37">
        <v>0</v>
      </c>
      <c r="L1785" s="37">
        <v>0</v>
      </c>
      <c r="M1785" s="37">
        <v>0</v>
      </c>
      <c r="N1785" s="37">
        <v>2</v>
      </c>
      <c r="O1785" s="37">
        <v>23979545</v>
      </c>
    </row>
    <row r="1786" spans="1:15" x14ac:dyDescent="0.2">
      <c r="A1786" s="36" t="s">
        <v>1059</v>
      </c>
      <c r="B1786" s="37" t="s">
        <v>11</v>
      </c>
      <c r="C1786" s="37">
        <v>3</v>
      </c>
      <c r="D1786" s="37">
        <v>34707818</v>
      </c>
      <c r="E1786" s="37">
        <v>0</v>
      </c>
      <c r="F1786" s="37">
        <v>3</v>
      </c>
      <c r="G1786" s="37">
        <v>34707818</v>
      </c>
      <c r="H1786" s="37">
        <v>0</v>
      </c>
      <c r="I1786" s="37">
        <v>0</v>
      </c>
      <c r="J1786" s="37">
        <v>11569272.666666666</v>
      </c>
      <c r="K1786" s="37">
        <v>0</v>
      </c>
      <c r="L1786" s="37">
        <v>0</v>
      </c>
      <c r="M1786" s="37">
        <v>0</v>
      </c>
      <c r="N1786" s="37">
        <v>3</v>
      </c>
      <c r="O1786" s="37">
        <v>34707818</v>
      </c>
    </row>
    <row r="1787" spans="1:15" x14ac:dyDescent="0.2">
      <c r="A1787" s="36" t="s">
        <v>1060</v>
      </c>
      <c r="B1787" s="37" t="s">
        <v>11</v>
      </c>
      <c r="C1787" s="37">
        <v>3</v>
      </c>
      <c r="D1787" s="37">
        <v>54113352</v>
      </c>
      <c r="E1787" s="37">
        <v>0</v>
      </c>
      <c r="F1787" s="37">
        <v>3</v>
      </c>
      <c r="G1787" s="37">
        <v>54113352</v>
      </c>
      <c r="H1787" s="37">
        <v>0</v>
      </c>
      <c r="I1787" s="37">
        <v>0</v>
      </c>
      <c r="J1787" s="37">
        <v>18037784</v>
      </c>
      <c r="K1787" s="37">
        <v>0</v>
      </c>
      <c r="L1787" s="37">
        <v>0</v>
      </c>
      <c r="M1787" s="37">
        <v>0</v>
      </c>
      <c r="N1787" s="37">
        <v>3</v>
      </c>
      <c r="O1787" s="37">
        <v>54113352</v>
      </c>
    </row>
    <row r="1788" spans="1:15" x14ac:dyDescent="0.2">
      <c r="A1788" s="36" t="s">
        <v>1061</v>
      </c>
      <c r="B1788" s="37" t="s">
        <v>11</v>
      </c>
      <c r="C1788" s="37">
        <v>1</v>
      </c>
      <c r="D1788" s="37">
        <v>20615909</v>
      </c>
      <c r="E1788" s="37">
        <v>0</v>
      </c>
      <c r="F1788" s="37">
        <v>1</v>
      </c>
      <c r="G1788" s="37">
        <v>20615909</v>
      </c>
      <c r="H1788" s="37">
        <v>0</v>
      </c>
      <c r="I1788" s="37">
        <v>0</v>
      </c>
      <c r="J1788" s="37">
        <v>20615909</v>
      </c>
      <c r="K1788" s="37">
        <v>0</v>
      </c>
      <c r="L1788" s="37">
        <v>0</v>
      </c>
      <c r="M1788" s="37">
        <v>0</v>
      </c>
      <c r="N1788" s="37">
        <v>1</v>
      </c>
      <c r="O1788" s="37">
        <v>20615909</v>
      </c>
    </row>
    <row r="1789" spans="1:15" x14ac:dyDescent="0.2">
      <c r="A1789" s="36" t="s">
        <v>1065</v>
      </c>
      <c r="B1789" s="37" t="s">
        <v>11</v>
      </c>
      <c r="C1789" s="37">
        <v>1</v>
      </c>
      <c r="D1789" s="37">
        <v>21090909</v>
      </c>
      <c r="E1789" s="37">
        <v>0</v>
      </c>
      <c r="F1789" s="37">
        <v>1</v>
      </c>
      <c r="G1789" s="37">
        <v>21090909</v>
      </c>
      <c r="H1789" s="37">
        <v>0</v>
      </c>
      <c r="I1789" s="37">
        <v>0</v>
      </c>
      <c r="J1789" s="37">
        <v>21090909</v>
      </c>
      <c r="K1789" s="37">
        <v>0</v>
      </c>
      <c r="L1789" s="37">
        <v>0</v>
      </c>
      <c r="M1789" s="37">
        <v>0</v>
      </c>
      <c r="N1789" s="37">
        <v>1</v>
      </c>
      <c r="O1789" s="37">
        <v>21090909</v>
      </c>
    </row>
    <row r="1790" spans="1:15" x14ac:dyDescent="0.2">
      <c r="A1790" s="36" t="s">
        <v>1066</v>
      </c>
      <c r="B1790" s="37" t="s">
        <v>11</v>
      </c>
      <c r="C1790" s="37">
        <v>1</v>
      </c>
      <c r="D1790" s="37">
        <v>15768484</v>
      </c>
      <c r="E1790" s="37">
        <v>0</v>
      </c>
      <c r="F1790" s="37">
        <v>1</v>
      </c>
      <c r="G1790" s="37">
        <v>15768484</v>
      </c>
      <c r="H1790" s="37">
        <v>0</v>
      </c>
      <c r="I1790" s="37">
        <v>0</v>
      </c>
      <c r="J1790" s="37">
        <v>15768484</v>
      </c>
      <c r="K1790" s="37">
        <v>0</v>
      </c>
      <c r="L1790" s="37">
        <v>0</v>
      </c>
      <c r="M1790" s="37">
        <v>0</v>
      </c>
      <c r="N1790" s="37">
        <v>1</v>
      </c>
      <c r="O1790" s="37">
        <v>15768484</v>
      </c>
    </row>
    <row r="1791" spans="1:15" x14ac:dyDescent="0.2">
      <c r="A1791" s="36" t="s">
        <v>1067</v>
      </c>
      <c r="B1791" s="37" t="s">
        <v>11</v>
      </c>
      <c r="C1791" s="37">
        <v>2</v>
      </c>
      <c r="D1791" s="37">
        <v>22221819</v>
      </c>
      <c r="E1791" s="37">
        <v>0</v>
      </c>
      <c r="F1791" s="37">
        <v>2</v>
      </c>
      <c r="G1791" s="37">
        <v>22221819</v>
      </c>
      <c r="H1791" s="37">
        <v>0</v>
      </c>
      <c r="I1791" s="37">
        <v>0</v>
      </c>
      <c r="J1791" s="37">
        <v>11110909.5</v>
      </c>
      <c r="K1791" s="37">
        <v>0</v>
      </c>
      <c r="L1791" s="37">
        <v>0</v>
      </c>
      <c r="M1791" s="37">
        <v>0</v>
      </c>
      <c r="N1791" s="37">
        <v>2</v>
      </c>
      <c r="O1791" s="37">
        <v>22221819</v>
      </c>
    </row>
    <row r="1792" spans="1:15" x14ac:dyDescent="0.2">
      <c r="A1792" s="36" t="s">
        <v>1068</v>
      </c>
      <c r="B1792" s="37" t="s">
        <v>20</v>
      </c>
      <c r="C1792" s="37">
        <v>1</v>
      </c>
      <c r="D1792" s="37">
        <v>16900000</v>
      </c>
      <c r="E1792" s="37">
        <v>0</v>
      </c>
      <c r="F1792" s="37">
        <v>1</v>
      </c>
      <c r="G1792" s="37">
        <v>16900000</v>
      </c>
      <c r="H1792" s="37">
        <v>0</v>
      </c>
      <c r="I1792" s="37">
        <v>0</v>
      </c>
      <c r="J1792" s="37">
        <v>16900000</v>
      </c>
      <c r="K1792" s="37">
        <v>0</v>
      </c>
      <c r="L1792" s="37">
        <v>0</v>
      </c>
      <c r="M1792" s="37">
        <v>0</v>
      </c>
      <c r="N1792" s="37">
        <v>1</v>
      </c>
      <c r="O1792" s="37">
        <v>16900000</v>
      </c>
    </row>
    <row r="1793" spans="1:15" x14ac:dyDescent="0.2">
      <c r="A1793" s="36" t="s">
        <v>1069</v>
      </c>
      <c r="B1793" s="37" t="s">
        <v>11</v>
      </c>
      <c r="C1793" s="37">
        <v>1</v>
      </c>
      <c r="D1793" s="37">
        <v>12281818</v>
      </c>
      <c r="E1793" s="37">
        <v>0</v>
      </c>
      <c r="F1793" s="37">
        <v>1</v>
      </c>
      <c r="G1793" s="37">
        <v>12281818</v>
      </c>
      <c r="H1793" s="37">
        <v>0</v>
      </c>
      <c r="I1793" s="37">
        <v>0</v>
      </c>
      <c r="J1793" s="37">
        <v>12281818</v>
      </c>
      <c r="K1793" s="37">
        <v>0</v>
      </c>
      <c r="L1793" s="37">
        <v>0</v>
      </c>
      <c r="M1793" s="37">
        <v>0</v>
      </c>
      <c r="N1793" s="37">
        <v>1</v>
      </c>
      <c r="O1793" s="37">
        <v>12281818</v>
      </c>
    </row>
    <row r="1794" spans="1:15" x14ac:dyDescent="0.2">
      <c r="A1794" s="36" t="s">
        <v>1070</v>
      </c>
      <c r="B1794" s="37" t="s">
        <v>11</v>
      </c>
      <c r="C1794" s="37">
        <v>1</v>
      </c>
      <c r="D1794" s="37">
        <v>16886532</v>
      </c>
      <c r="E1794" s="37">
        <v>0</v>
      </c>
      <c r="F1794" s="37">
        <v>1</v>
      </c>
      <c r="G1794" s="37">
        <v>16886532</v>
      </c>
      <c r="H1794" s="37">
        <v>0</v>
      </c>
      <c r="I1794" s="37">
        <v>0</v>
      </c>
      <c r="J1794" s="37">
        <v>16886532</v>
      </c>
      <c r="K1794" s="37">
        <v>0</v>
      </c>
      <c r="L1794" s="37">
        <v>0</v>
      </c>
      <c r="M1794" s="37">
        <v>0</v>
      </c>
      <c r="N1794" s="37">
        <v>1</v>
      </c>
      <c r="O1794" s="37">
        <v>16886532</v>
      </c>
    </row>
    <row r="1795" spans="1:15" x14ac:dyDescent="0.2">
      <c r="A1795" s="36" t="s">
        <v>1071</v>
      </c>
      <c r="B1795" s="37" t="s">
        <v>11</v>
      </c>
      <c r="C1795" s="37">
        <v>4</v>
      </c>
      <c r="D1795" s="37">
        <v>69054544</v>
      </c>
      <c r="E1795" s="37">
        <v>0</v>
      </c>
      <c r="F1795" s="37">
        <v>4</v>
      </c>
      <c r="G1795" s="37">
        <v>69054544</v>
      </c>
      <c r="H1795" s="37">
        <v>0</v>
      </c>
      <c r="I1795" s="37">
        <v>0</v>
      </c>
      <c r="J1795" s="37">
        <v>17263636</v>
      </c>
      <c r="K1795" s="37">
        <v>0</v>
      </c>
      <c r="L1795" s="37">
        <v>0</v>
      </c>
      <c r="M1795" s="37">
        <v>0</v>
      </c>
      <c r="N1795" s="37">
        <v>4</v>
      </c>
      <c r="O1795" s="37">
        <v>69054544</v>
      </c>
    </row>
    <row r="1796" spans="1:15" x14ac:dyDescent="0.2">
      <c r="A1796" s="36" t="s">
        <v>1072</v>
      </c>
      <c r="B1796" s="37" t="s">
        <v>11</v>
      </c>
      <c r="C1796" s="37">
        <v>1</v>
      </c>
      <c r="D1796" s="37">
        <v>15291818</v>
      </c>
      <c r="E1796" s="37">
        <v>0</v>
      </c>
      <c r="F1796" s="37">
        <v>1</v>
      </c>
      <c r="G1796" s="37">
        <v>15291818</v>
      </c>
      <c r="H1796" s="37">
        <v>0</v>
      </c>
      <c r="I1796" s="37">
        <v>0</v>
      </c>
      <c r="J1796" s="37">
        <v>15291818</v>
      </c>
      <c r="K1796" s="37">
        <v>0</v>
      </c>
      <c r="L1796" s="37">
        <v>0</v>
      </c>
      <c r="M1796" s="37">
        <v>0</v>
      </c>
      <c r="N1796" s="37">
        <v>1</v>
      </c>
      <c r="O1796" s="37">
        <v>15291818</v>
      </c>
    </row>
    <row r="1797" spans="1:15" x14ac:dyDescent="0.2">
      <c r="A1797" s="36" t="s">
        <v>1074</v>
      </c>
      <c r="B1797" s="37" t="s">
        <v>11</v>
      </c>
      <c r="C1797" s="37">
        <v>14</v>
      </c>
      <c r="D1797" s="37">
        <v>196193183</v>
      </c>
      <c r="E1797" s="37">
        <v>0</v>
      </c>
      <c r="F1797" s="37">
        <v>14</v>
      </c>
      <c r="G1797" s="37">
        <v>196193183</v>
      </c>
      <c r="H1797" s="37">
        <v>0</v>
      </c>
      <c r="I1797" s="37">
        <v>0</v>
      </c>
      <c r="J1797" s="37">
        <v>14013798.785714285</v>
      </c>
      <c r="K1797" s="37">
        <v>0</v>
      </c>
      <c r="L1797" s="37">
        <v>0</v>
      </c>
      <c r="M1797" s="37">
        <v>0</v>
      </c>
      <c r="N1797" s="37">
        <v>14</v>
      </c>
      <c r="O1797" s="37">
        <v>196193183</v>
      </c>
    </row>
    <row r="1798" spans="1:15" x14ac:dyDescent="0.2">
      <c r="A1798" s="36" t="s">
        <v>1075</v>
      </c>
      <c r="B1798" s="37" t="s">
        <v>11</v>
      </c>
      <c r="C1798" s="37">
        <v>1</v>
      </c>
      <c r="D1798" s="37">
        <v>17590909</v>
      </c>
      <c r="E1798" s="37">
        <v>0</v>
      </c>
      <c r="F1798" s="37">
        <v>1</v>
      </c>
      <c r="G1798" s="37">
        <v>17590909</v>
      </c>
      <c r="H1798" s="37">
        <v>0</v>
      </c>
      <c r="I1798" s="37">
        <v>0</v>
      </c>
      <c r="J1798" s="37">
        <v>17590909</v>
      </c>
      <c r="K1798" s="37">
        <v>0</v>
      </c>
      <c r="L1798" s="37">
        <v>0</v>
      </c>
      <c r="M1798" s="37">
        <v>0</v>
      </c>
      <c r="N1798" s="37">
        <v>1</v>
      </c>
      <c r="O1798" s="37">
        <v>17590909</v>
      </c>
    </row>
    <row r="1799" spans="1:15" x14ac:dyDescent="0.2">
      <c r="A1799" s="36" t="s">
        <v>1076</v>
      </c>
      <c r="B1799" s="37" t="s">
        <v>20</v>
      </c>
      <c r="C1799" s="37">
        <v>2</v>
      </c>
      <c r="D1799" s="37">
        <v>19101890</v>
      </c>
      <c r="E1799" s="37">
        <v>0</v>
      </c>
      <c r="F1799" s="37">
        <v>2</v>
      </c>
      <c r="G1799" s="37">
        <v>19101890</v>
      </c>
      <c r="H1799" s="37">
        <v>0</v>
      </c>
      <c r="I1799" s="37">
        <v>0</v>
      </c>
      <c r="J1799" s="37">
        <v>9550945</v>
      </c>
      <c r="K1799" s="37">
        <v>0</v>
      </c>
      <c r="L1799" s="37">
        <v>0</v>
      </c>
      <c r="M1799" s="37">
        <v>0</v>
      </c>
      <c r="N1799" s="37">
        <v>2</v>
      </c>
      <c r="O1799" s="37">
        <v>19101890</v>
      </c>
    </row>
    <row r="1800" spans="1:15" x14ac:dyDescent="0.2">
      <c r="A1800" s="36" t="s">
        <v>1077</v>
      </c>
      <c r="B1800" s="37" t="s">
        <v>20</v>
      </c>
      <c r="C1800" s="37">
        <v>10</v>
      </c>
      <c r="D1800" s="37">
        <v>154545455</v>
      </c>
      <c r="E1800" s="37">
        <v>0</v>
      </c>
      <c r="F1800" s="37">
        <v>10</v>
      </c>
      <c r="G1800" s="37">
        <v>154545455</v>
      </c>
      <c r="H1800" s="37">
        <v>0</v>
      </c>
      <c r="I1800" s="37">
        <v>0</v>
      </c>
      <c r="J1800" s="37">
        <v>15454545.5</v>
      </c>
      <c r="K1800" s="37">
        <v>0</v>
      </c>
      <c r="L1800" s="37">
        <v>0</v>
      </c>
      <c r="M1800" s="37">
        <v>0</v>
      </c>
      <c r="N1800" s="37">
        <v>10</v>
      </c>
      <c r="O1800" s="37">
        <v>154545455</v>
      </c>
    </row>
    <row r="1801" spans="1:15" x14ac:dyDescent="0.2">
      <c r="A1801" s="36" t="s">
        <v>1079</v>
      </c>
      <c r="B1801" s="37" t="s">
        <v>20</v>
      </c>
      <c r="C1801" s="37">
        <v>12</v>
      </c>
      <c r="D1801" s="37">
        <v>122181821</v>
      </c>
      <c r="E1801" s="37">
        <v>0</v>
      </c>
      <c r="F1801" s="37">
        <v>12</v>
      </c>
      <c r="G1801" s="37">
        <v>122181821</v>
      </c>
      <c r="H1801" s="37">
        <v>0</v>
      </c>
      <c r="I1801" s="37">
        <v>0</v>
      </c>
      <c r="J1801" s="37">
        <v>10181818.416666666</v>
      </c>
      <c r="K1801" s="37">
        <v>0</v>
      </c>
      <c r="L1801" s="37">
        <v>0</v>
      </c>
      <c r="M1801" s="37">
        <v>0</v>
      </c>
      <c r="N1801" s="37">
        <v>12</v>
      </c>
      <c r="O1801" s="37">
        <v>122181821</v>
      </c>
    </row>
    <row r="1802" spans="1:15" x14ac:dyDescent="0.2">
      <c r="A1802" s="36" t="s">
        <v>1080</v>
      </c>
      <c r="B1802" s="37" t="s">
        <v>20</v>
      </c>
      <c r="C1802" s="37">
        <v>1</v>
      </c>
      <c r="D1802" s="37">
        <v>17363637</v>
      </c>
      <c r="E1802" s="37">
        <v>0</v>
      </c>
      <c r="F1802" s="37">
        <v>1</v>
      </c>
      <c r="G1802" s="37">
        <v>17363637</v>
      </c>
      <c r="H1802" s="37">
        <v>0</v>
      </c>
      <c r="I1802" s="37">
        <v>0</v>
      </c>
      <c r="J1802" s="37">
        <v>17363637</v>
      </c>
      <c r="K1802" s="37">
        <v>0</v>
      </c>
      <c r="L1802" s="37">
        <v>0</v>
      </c>
      <c r="M1802" s="37">
        <v>0</v>
      </c>
      <c r="N1802" s="37">
        <v>1</v>
      </c>
      <c r="O1802" s="37">
        <v>17363637</v>
      </c>
    </row>
    <row r="1803" spans="1:15" x14ac:dyDescent="0.2">
      <c r="A1803" s="36" t="s">
        <v>1081</v>
      </c>
      <c r="B1803" s="37" t="s">
        <v>11</v>
      </c>
      <c r="C1803" s="37">
        <v>359</v>
      </c>
      <c r="D1803" s="37">
        <v>1564654603</v>
      </c>
      <c r="E1803" s="37">
        <v>0</v>
      </c>
      <c r="F1803" s="37">
        <v>359</v>
      </c>
      <c r="G1803" s="37">
        <v>1564654603</v>
      </c>
      <c r="H1803" s="37">
        <v>0</v>
      </c>
      <c r="I1803" s="37">
        <v>0</v>
      </c>
      <c r="J1803" s="37">
        <v>4358369.3676880226</v>
      </c>
      <c r="K1803" s="37">
        <v>0</v>
      </c>
      <c r="L1803" s="37">
        <v>0</v>
      </c>
      <c r="M1803" s="37">
        <v>0</v>
      </c>
      <c r="N1803" s="37">
        <v>359</v>
      </c>
      <c r="O1803" s="37">
        <v>1564654603</v>
      </c>
    </row>
    <row r="1804" spans="1:15" x14ac:dyDescent="0.2">
      <c r="A1804" s="36" t="s">
        <v>1082</v>
      </c>
      <c r="B1804" s="37" t="s">
        <v>20</v>
      </c>
      <c r="C1804" s="37">
        <v>4</v>
      </c>
      <c r="D1804" s="37">
        <v>51122994</v>
      </c>
      <c r="E1804" s="37">
        <v>0</v>
      </c>
      <c r="F1804" s="37">
        <v>4</v>
      </c>
      <c r="G1804" s="37">
        <v>51122994</v>
      </c>
      <c r="H1804" s="37">
        <v>0</v>
      </c>
      <c r="I1804" s="37">
        <v>0</v>
      </c>
      <c r="J1804" s="37">
        <v>12780748.5</v>
      </c>
      <c r="K1804" s="37">
        <v>0</v>
      </c>
      <c r="L1804" s="37">
        <v>0</v>
      </c>
      <c r="M1804" s="37">
        <v>0</v>
      </c>
      <c r="N1804" s="37">
        <v>4</v>
      </c>
      <c r="O1804" s="37">
        <v>51122994</v>
      </c>
    </row>
    <row r="1805" spans="1:15" x14ac:dyDescent="0.2">
      <c r="A1805" s="36" t="s">
        <v>1085</v>
      </c>
      <c r="B1805" s="37" t="s">
        <v>20</v>
      </c>
      <c r="C1805" s="37">
        <v>3</v>
      </c>
      <c r="D1805" s="37">
        <v>31390910</v>
      </c>
      <c r="E1805" s="37">
        <v>0</v>
      </c>
      <c r="F1805" s="37">
        <v>3</v>
      </c>
      <c r="G1805" s="37">
        <v>31390910</v>
      </c>
      <c r="H1805" s="37">
        <v>0</v>
      </c>
      <c r="I1805" s="37">
        <v>0</v>
      </c>
      <c r="J1805" s="37">
        <v>10463636.666666666</v>
      </c>
      <c r="K1805" s="37">
        <v>0</v>
      </c>
      <c r="L1805" s="37">
        <v>0</v>
      </c>
      <c r="M1805" s="37">
        <v>0</v>
      </c>
      <c r="N1805" s="37">
        <v>3</v>
      </c>
      <c r="O1805" s="37">
        <v>31390910</v>
      </c>
    </row>
    <row r="1806" spans="1:15" x14ac:dyDescent="0.2">
      <c r="A1806" s="36" t="s">
        <v>1086</v>
      </c>
      <c r="B1806" s="37" t="s">
        <v>141</v>
      </c>
      <c r="C1806" s="37">
        <v>1</v>
      </c>
      <c r="D1806" s="37">
        <v>290000</v>
      </c>
      <c r="E1806" s="37">
        <v>0</v>
      </c>
      <c r="F1806" s="37">
        <v>1</v>
      </c>
      <c r="G1806" s="37">
        <v>290000</v>
      </c>
      <c r="H1806" s="37">
        <v>0</v>
      </c>
      <c r="I1806" s="37">
        <v>0</v>
      </c>
      <c r="J1806" s="37">
        <v>290000</v>
      </c>
      <c r="K1806" s="37">
        <v>0</v>
      </c>
      <c r="L1806" s="37">
        <v>0</v>
      </c>
      <c r="M1806" s="37">
        <v>0</v>
      </c>
      <c r="N1806" s="37">
        <v>1</v>
      </c>
      <c r="O1806" s="37">
        <v>290000</v>
      </c>
    </row>
    <row r="1807" spans="1:15" x14ac:dyDescent="0.2">
      <c r="A1807" s="36" t="s">
        <v>1087</v>
      </c>
      <c r="B1807" s="37" t="s">
        <v>141</v>
      </c>
      <c r="C1807" s="37">
        <v>1</v>
      </c>
      <c r="D1807" s="37">
        <v>460000</v>
      </c>
      <c r="E1807" s="37">
        <v>0</v>
      </c>
      <c r="F1807" s="37">
        <v>1</v>
      </c>
      <c r="G1807" s="37">
        <v>460000</v>
      </c>
      <c r="H1807" s="37">
        <v>0</v>
      </c>
      <c r="I1807" s="37">
        <v>0</v>
      </c>
      <c r="J1807" s="37">
        <v>460000</v>
      </c>
      <c r="K1807" s="37">
        <v>0</v>
      </c>
      <c r="L1807" s="37">
        <v>0</v>
      </c>
      <c r="M1807" s="37">
        <v>0</v>
      </c>
      <c r="N1807" s="37">
        <v>1</v>
      </c>
      <c r="O1807" s="37">
        <v>460000</v>
      </c>
    </row>
    <row r="1808" spans="1:15" x14ac:dyDescent="0.2">
      <c r="A1808" s="36" t="s">
        <v>1088</v>
      </c>
      <c r="B1808" s="37" t="s">
        <v>141</v>
      </c>
      <c r="C1808" s="37">
        <v>4</v>
      </c>
      <c r="D1808" s="37">
        <v>800000</v>
      </c>
      <c r="E1808" s="37">
        <v>0</v>
      </c>
      <c r="F1808" s="37">
        <v>4</v>
      </c>
      <c r="G1808" s="37">
        <v>800000</v>
      </c>
      <c r="H1808" s="37">
        <v>0</v>
      </c>
      <c r="I1808" s="37">
        <v>0</v>
      </c>
      <c r="J1808" s="37">
        <v>200000</v>
      </c>
      <c r="K1808" s="37">
        <v>0</v>
      </c>
      <c r="L1808" s="37">
        <v>0</v>
      </c>
      <c r="M1808" s="37">
        <v>0</v>
      </c>
      <c r="N1808" s="37">
        <v>4</v>
      </c>
      <c r="O1808" s="37">
        <v>800000</v>
      </c>
    </row>
    <row r="1809" spans="1:15" x14ac:dyDescent="0.2">
      <c r="A1809" s="36" t="s">
        <v>1089</v>
      </c>
      <c r="B1809" s="37" t="s">
        <v>11</v>
      </c>
      <c r="C1809" s="37">
        <v>12</v>
      </c>
      <c r="D1809" s="37">
        <v>652500</v>
      </c>
      <c r="E1809" s="37">
        <v>0</v>
      </c>
      <c r="F1809" s="37">
        <v>12</v>
      </c>
      <c r="G1809" s="37">
        <v>652500</v>
      </c>
      <c r="H1809" s="37">
        <v>0</v>
      </c>
      <c r="I1809" s="37">
        <v>0</v>
      </c>
      <c r="J1809" s="37">
        <v>54375</v>
      </c>
      <c r="K1809" s="37">
        <v>0</v>
      </c>
      <c r="L1809" s="37">
        <v>0</v>
      </c>
      <c r="M1809" s="37">
        <v>0</v>
      </c>
      <c r="N1809" s="37">
        <v>12</v>
      </c>
      <c r="O1809" s="37">
        <v>652500</v>
      </c>
    </row>
    <row r="1810" spans="1:15" x14ac:dyDescent="0.2">
      <c r="A1810" s="36" t="s">
        <v>1090</v>
      </c>
      <c r="B1810" s="37" t="s">
        <v>280</v>
      </c>
      <c r="C1810" s="37">
        <v>2</v>
      </c>
      <c r="D1810" s="37">
        <v>250908</v>
      </c>
      <c r="E1810" s="37">
        <v>0</v>
      </c>
      <c r="F1810" s="37">
        <v>2</v>
      </c>
      <c r="G1810" s="37">
        <v>250908</v>
      </c>
      <c r="H1810" s="37">
        <v>0</v>
      </c>
      <c r="I1810" s="37">
        <v>0</v>
      </c>
      <c r="J1810" s="37">
        <v>125454</v>
      </c>
      <c r="K1810" s="37">
        <v>0</v>
      </c>
      <c r="L1810" s="37">
        <v>0</v>
      </c>
      <c r="M1810" s="37">
        <v>0</v>
      </c>
      <c r="N1810" s="37">
        <v>2</v>
      </c>
      <c r="O1810" s="37">
        <v>250908</v>
      </c>
    </row>
    <row r="1811" spans="1:15" x14ac:dyDescent="0.2">
      <c r="A1811" s="36" t="s">
        <v>1091</v>
      </c>
      <c r="B1811" s="37" t="s">
        <v>280</v>
      </c>
      <c r="C1811" s="37">
        <v>16</v>
      </c>
      <c r="D1811" s="37">
        <v>2033135</v>
      </c>
      <c r="E1811" s="37">
        <v>0</v>
      </c>
      <c r="F1811" s="37">
        <v>16</v>
      </c>
      <c r="G1811" s="37">
        <v>2033135</v>
      </c>
      <c r="H1811" s="37">
        <v>0</v>
      </c>
      <c r="I1811" s="37">
        <v>0</v>
      </c>
      <c r="J1811" s="37">
        <v>127070.9375</v>
      </c>
      <c r="K1811" s="37">
        <v>0</v>
      </c>
      <c r="L1811" s="37">
        <v>0</v>
      </c>
      <c r="M1811" s="37">
        <v>0</v>
      </c>
      <c r="N1811" s="37">
        <v>16</v>
      </c>
      <c r="O1811" s="37">
        <v>2033135</v>
      </c>
    </row>
    <row r="1812" spans="1:15" x14ac:dyDescent="0.2">
      <c r="A1812" s="36" t="s">
        <v>1092</v>
      </c>
      <c r="B1812" s="37" t="s">
        <v>280</v>
      </c>
      <c r="C1812" s="37">
        <v>3</v>
      </c>
      <c r="D1812" s="37">
        <v>376362</v>
      </c>
      <c r="E1812" s="37">
        <v>0</v>
      </c>
      <c r="F1812" s="37">
        <v>3</v>
      </c>
      <c r="G1812" s="37">
        <v>376362</v>
      </c>
      <c r="H1812" s="37">
        <v>0</v>
      </c>
      <c r="I1812" s="37">
        <v>0</v>
      </c>
      <c r="J1812" s="37">
        <v>125454</v>
      </c>
      <c r="K1812" s="37">
        <v>0</v>
      </c>
      <c r="L1812" s="37">
        <v>0</v>
      </c>
      <c r="M1812" s="37">
        <v>0</v>
      </c>
      <c r="N1812" s="37">
        <v>3</v>
      </c>
      <c r="O1812" s="37">
        <v>376362</v>
      </c>
    </row>
    <row r="1813" spans="1:15" x14ac:dyDescent="0.2">
      <c r="A1813" s="36" t="s">
        <v>1093</v>
      </c>
      <c r="B1813" s="37" t="s">
        <v>141</v>
      </c>
      <c r="C1813" s="37">
        <v>2</v>
      </c>
      <c r="D1813" s="37">
        <v>1133333</v>
      </c>
      <c r="E1813" s="37">
        <v>0</v>
      </c>
      <c r="F1813" s="37">
        <v>2</v>
      </c>
      <c r="G1813" s="37">
        <v>1133333</v>
      </c>
      <c r="H1813" s="37">
        <v>0</v>
      </c>
      <c r="I1813" s="37">
        <v>0</v>
      </c>
      <c r="J1813" s="37">
        <v>566666.5</v>
      </c>
      <c r="K1813" s="37">
        <v>0</v>
      </c>
      <c r="L1813" s="37">
        <v>0</v>
      </c>
      <c r="M1813" s="37">
        <v>0</v>
      </c>
      <c r="N1813" s="37">
        <v>2</v>
      </c>
      <c r="O1813" s="37">
        <v>1133333</v>
      </c>
    </row>
    <row r="1814" spans="1:15" x14ac:dyDescent="0.2">
      <c r="A1814" s="36" t="s">
        <v>1094</v>
      </c>
      <c r="B1814" s="37" t="s">
        <v>141</v>
      </c>
      <c r="C1814" s="37">
        <v>20</v>
      </c>
      <c r="D1814" s="37">
        <v>5280000</v>
      </c>
      <c r="E1814" s="37">
        <v>0</v>
      </c>
      <c r="F1814" s="37">
        <v>20</v>
      </c>
      <c r="G1814" s="37">
        <v>5280000</v>
      </c>
      <c r="H1814" s="37">
        <v>0</v>
      </c>
      <c r="I1814" s="37">
        <v>0</v>
      </c>
      <c r="J1814" s="37">
        <v>264000</v>
      </c>
      <c r="K1814" s="37">
        <v>0</v>
      </c>
      <c r="L1814" s="37">
        <v>0</v>
      </c>
      <c r="M1814" s="37">
        <v>0</v>
      </c>
      <c r="N1814" s="37">
        <v>20</v>
      </c>
      <c r="O1814" s="37">
        <v>5280000</v>
      </c>
    </row>
    <row r="1815" spans="1:15" x14ac:dyDescent="0.2">
      <c r="A1815" s="36" t="s">
        <v>1095</v>
      </c>
      <c r="B1815" s="37" t="s">
        <v>280</v>
      </c>
      <c r="C1815" s="37">
        <v>50</v>
      </c>
      <c r="D1815" s="37">
        <v>909100</v>
      </c>
      <c r="E1815" s="37">
        <v>0</v>
      </c>
      <c r="F1815" s="37">
        <v>50</v>
      </c>
      <c r="G1815" s="37">
        <v>909100</v>
      </c>
      <c r="H1815" s="37">
        <v>0</v>
      </c>
      <c r="I1815" s="37">
        <v>0</v>
      </c>
      <c r="J1815" s="37">
        <v>18182</v>
      </c>
      <c r="K1815" s="37">
        <v>0</v>
      </c>
      <c r="L1815" s="37">
        <v>0</v>
      </c>
      <c r="M1815" s="37">
        <v>0</v>
      </c>
      <c r="N1815" s="37">
        <v>50</v>
      </c>
      <c r="O1815" s="37">
        <v>909100</v>
      </c>
    </row>
    <row r="1816" spans="1:15" x14ac:dyDescent="0.2">
      <c r="A1816" s="36" t="s">
        <v>1096</v>
      </c>
      <c r="B1816" s="37" t="s">
        <v>350</v>
      </c>
      <c r="C1816" s="37">
        <v>1</v>
      </c>
      <c r="D1816" s="37">
        <v>1400000</v>
      </c>
      <c r="E1816" s="37">
        <v>0</v>
      </c>
      <c r="F1816" s="37">
        <v>1</v>
      </c>
      <c r="G1816" s="37">
        <v>1400000</v>
      </c>
      <c r="H1816" s="37">
        <v>0</v>
      </c>
      <c r="I1816" s="37">
        <v>0</v>
      </c>
      <c r="J1816" s="37">
        <v>1400000</v>
      </c>
      <c r="K1816" s="37">
        <v>0</v>
      </c>
      <c r="L1816" s="37">
        <v>0</v>
      </c>
      <c r="M1816" s="37">
        <v>0</v>
      </c>
      <c r="N1816" s="37">
        <v>1</v>
      </c>
      <c r="O1816" s="37">
        <v>1400000</v>
      </c>
    </row>
    <row r="1817" spans="1:15" x14ac:dyDescent="0.2">
      <c r="A1817" s="36" t="s">
        <v>1097</v>
      </c>
      <c r="B1817" s="37" t="s">
        <v>141</v>
      </c>
      <c r="C1817" s="37">
        <v>1</v>
      </c>
      <c r="D1817" s="37">
        <v>400000</v>
      </c>
      <c r="E1817" s="37">
        <v>0</v>
      </c>
      <c r="F1817" s="37">
        <v>1</v>
      </c>
      <c r="G1817" s="37">
        <v>400000</v>
      </c>
      <c r="H1817" s="37">
        <v>0</v>
      </c>
      <c r="I1817" s="37">
        <v>0</v>
      </c>
      <c r="J1817" s="37">
        <v>400000</v>
      </c>
      <c r="K1817" s="37">
        <v>0</v>
      </c>
      <c r="L1817" s="37">
        <v>0</v>
      </c>
      <c r="M1817" s="37">
        <v>0</v>
      </c>
      <c r="N1817" s="37">
        <v>1</v>
      </c>
      <c r="O1817" s="37">
        <v>400000</v>
      </c>
    </row>
    <row r="1818" spans="1:15" x14ac:dyDescent="0.2">
      <c r="A1818" s="36" t="s">
        <v>1098</v>
      </c>
      <c r="B1818" s="37" t="s">
        <v>11</v>
      </c>
      <c r="C1818" s="37">
        <v>140</v>
      </c>
      <c r="D1818" s="37">
        <v>62017130</v>
      </c>
      <c r="E1818" s="37">
        <v>0</v>
      </c>
      <c r="F1818" s="37">
        <v>140</v>
      </c>
      <c r="G1818" s="37">
        <v>62017130</v>
      </c>
      <c r="H1818" s="37">
        <v>0</v>
      </c>
      <c r="I1818" s="37">
        <v>0</v>
      </c>
      <c r="J1818" s="37">
        <v>442979.5</v>
      </c>
      <c r="K1818" s="37">
        <v>0</v>
      </c>
      <c r="L1818" s="37">
        <v>0</v>
      </c>
      <c r="M1818" s="37">
        <v>0</v>
      </c>
      <c r="N1818" s="37">
        <v>140</v>
      </c>
      <c r="O1818" s="37">
        <v>62017130</v>
      </c>
    </row>
    <row r="1819" spans="1:15" x14ac:dyDescent="0.2">
      <c r="A1819" s="36" t="s">
        <v>1099</v>
      </c>
      <c r="B1819" s="37" t="s">
        <v>11</v>
      </c>
      <c r="C1819" s="37">
        <v>3</v>
      </c>
      <c r="D1819" s="37">
        <v>300000</v>
      </c>
      <c r="E1819" s="37">
        <v>0</v>
      </c>
      <c r="F1819" s="37">
        <v>3</v>
      </c>
      <c r="G1819" s="37">
        <v>300000</v>
      </c>
      <c r="H1819" s="37">
        <v>0</v>
      </c>
      <c r="I1819" s="37">
        <v>0</v>
      </c>
      <c r="J1819" s="37">
        <v>100000</v>
      </c>
      <c r="K1819" s="37">
        <v>0</v>
      </c>
      <c r="L1819" s="37">
        <v>0</v>
      </c>
      <c r="M1819" s="37">
        <v>0</v>
      </c>
      <c r="N1819" s="37">
        <v>3</v>
      </c>
      <c r="O1819" s="37">
        <v>300000</v>
      </c>
    </row>
    <row r="1820" spans="1:15" x14ac:dyDescent="0.2">
      <c r="A1820" s="36" t="s">
        <v>1101</v>
      </c>
      <c r="B1820" s="37" t="s">
        <v>11</v>
      </c>
      <c r="C1820" s="37">
        <v>2</v>
      </c>
      <c r="D1820" s="37">
        <v>3709090</v>
      </c>
      <c r="E1820" s="37">
        <v>0</v>
      </c>
      <c r="F1820" s="37">
        <v>2</v>
      </c>
      <c r="G1820" s="37">
        <v>3709090</v>
      </c>
      <c r="H1820" s="37">
        <v>0</v>
      </c>
      <c r="I1820" s="37">
        <v>0</v>
      </c>
      <c r="J1820" s="37">
        <v>1854545</v>
      </c>
      <c r="K1820" s="37">
        <v>0</v>
      </c>
      <c r="L1820" s="37">
        <v>0</v>
      </c>
      <c r="M1820" s="37">
        <v>0</v>
      </c>
      <c r="N1820" s="37">
        <v>2</v>
      </c>
      <c r="O1820" s="37">
        <v>3709090</v>
      </c>
    </row>
    <row r="1821" spans="1:15" x14ac:dyDescent="0.2">
      <c r="A1821" s="36" t="s">
        <v>1103</v>
      </c>
      <c r="B1821" s="37" t="s">
        <v>11</v>
      </c>
      <c r="C1821" s="37">
        <v>3</v>
      </c>
      <c r="D1821" s="37">
        <v>2454545</v>
      </c>
      <c r="E1821" s="37">
        <v>0</v>
      </c>
      <c r="F1821" s="37">
        <v>3</v>
      </c>
      <c r="G1821" s="37">
        <v>2454545</v>
      </c>
      <c r="H1821" s="37">
        <v>0</v>
      </c>
      <c r="I1821" s="37">
        <v>0</v>
      </c>
      <c r="J1821" s="37">
        <v>818181.66666666663</v>
      </c>
      <c r="K1821" s="37">
        <v>0</v>
      </c>
      <c r="L1821" s="37">
        <v>0</v>
      </c>
      <c r="M1821" s="37">
        <v>0</v>
      </c>
      <c r="N1821" s="37">
        <v>3</v>
      </c>
      <c r="O1821" s="37">
        <v>2454545</v>
      </c>
    </row>
    <row r="1822" spans="1:15" x14ac:dyDescent="0.2">
      <c r="A1822" s="36" t="s">
        <v>1106</v>
      </c>
      <c r="B1822" s="37" t="s">
        <v>11</v>
      </c>
      <c r="C1822" s="37">
        <v>1</v>
      </c>
      <c r="D1822" s="37">
        <v>654545</v>
      </c>
      <c r="E1822" s="37">
        <v>0</v>
      </c>
      <c r="F1822" s="37">
        <v>1</v>
      </c>
      <c r="G1822" s="37">
        <v>654545</v>
      </c>
      <c r="H1822" s="37">
        <v>0</v>
      </c>
      <c r="I1822" s="37">
        <v>0</v>
      </c>
      <c r="J1822" s="37">
        <v>654545</v>
      </c>
      <c r="K1822" s="37">
        <v>0</v>
      </c>
      <c r="L1822" s="37">
        <v>0</v>
      </c>
      <c r="M1822" s="37">
        <v>0</v>
      </c>
      <c r="N1822" s="37">
        <v>1</v>
      </c>
      <c r="O1822" s="37">
        <v>654545</v>
      </c>
    </row>
    <row r="1823" spans="1:15" x14ac:dyDescent="0.2">
      <c r="A1823" s="36" t="s">
        <v>1107</v>
      </c>
      <c r="B1823" s="37" t="s">
        <v>11</v>
      </c>
      <c r="C1823" s="37">
        <v>1</v>
      </c>
      <c r="D1823" s="37">
        <v>1454545</v>
      </c>
      <c r="E1823" s="37">
        <v>0</v>
      </c>
      <c r="F1823" s="37">
        <v>1</v>
      </c>
      <c r="G1823" s="37">
        <v>1454545</v>
      </c>
      <c r="H1823" s="37">
        <v>0</v>
      </c>
      <c r="I1823" s="37">
        <v>0</v>
      </c>
      <c r="J1823" s="37">
        <v>1454545</v>
      </c>
      <c r="K1823" s="37">
        <v>0</v>
      </c>
      <c r="L1823" s="37">
        <v>0</v>
      </c>
      <c r="M1823" s="37">
        <v>0</v>
      </c>
      <c r="N1823" s="37">
        <v>1</v>
      </c>
      <c r="O1823" s="37">
        <v>1454545</v>
      </c>
    </row>
    <row r="1824" spans="1:15" x14ac:dyDescent="0.2">
      <c r="A1824" s="36" t="s">
        <v>1109</v>
      </c>
      <c r="B1824" s="37" t="s">
        <v>11</v>
      </c>
      <c r="C1824" s="37">
        <v>4</v>
      </c>
      <c r="D1824" s="37">
        <v>3919188</v>
      </c>
      <c r="E1824" s="37">
        <v>0</v>
      </c>
      <c r="F1824" s="37">
        <v>4</v>
      </c>
      <c r="G1824" s="37">
        <v>3919188</v>
      </c>
      <c r="H1824" s="37">
        <v>0</v>
      </c>
      <c r="I1824" s="37">
        <v>0</v>
      </c>
      <c r="J1824" s="37">
        <v>979797</v>
      </c>
      <c r="K1824" s="37">
        <v>0</v>
      </c>
      <c r="L1824" s="37">
        <v>0</v>
      </c>
      <c r="M1824" s="37">
        <v>0</v>
      </c>
      <c r="N1824" s="37">
        <v>4</v>
      </c>
      <c r="O1824" s="37">
        <v>3919188</v>
      </c>
    </row>
    <row r="1825" spans="1:15" x14ac:dyDescent="0.2">
      <c r="A1825" s="36" t="s">
        <v>1110</v>
      </c>
      <c r="B1825" s="37" t="s">
        <v>11</v>
      </c>
      <c r="C1825" s="37">
        <v>1</v>
      </c>
      <c r="D1825" s="37">
        <v>1163636</v>
      </c>
      <c r="E1825" s="37">
        <v>0</v>
      </c>
      <c r="F1825" s="37">
        <v>1</v>
      </c>
      <c r="G1825" s="37">
        <v>1163636</v>
      </c>
      <c r="H1825" s="37">
        <v>0</v>
      </c>
      <c r="I1825" s="37">
        <v>0</v>
      </c>
      <c r="J1825" s="37">
        <v>1163636</v>
      </c>
      <c r="K1825" s="37">
        <v>0</v>
      </c>
      <c r="L1825" s="37">
        <v>0</v>
      </c>
      <c r="M1825" s="37">
        <v>0</v>
      </c>
      <c r="N1825" s="37">
        <v>1</v>
      </c>
      <c r="O1825" s="37">
        <v>1163636</v>
      </c>
    </row>
    <row r="1826" spans="1:15" x14ac:dyDescent="0.2">
      <c r="A1826" s="36" t="s">
        <v>1111</v>
      </c>
      <c r="B1826" s="37" t="s">
        <v>25</v>
      </c>
      <c r="C1826" s="37">
        <v>1</v>
      </c>
      <c r="D1826" s="37">
        <v>230000</v>
      </c>
      <c r="E1826" s="37">
        <v>0</v>
      </c>
      <c r="F1826" s="37">
        <v>1</v>
      </c>
      <c r="G1826" s="37">
        <v>230000</v>
      </c>
      <c r="H1826" s="37">
        <v>0</v>
      </c>
      <c r="I1826" s="37">
        <v>0</v>
      </c>
      <c r="J1826" s="37">
        <v>230000</v>
      </c>
      <c r="K1826" s="37">
        <v>0</v>
      </c>
      <c r="L1826" s="37">
        <v>0</v>
      </c>
      <c r="M1826" s="37">
        <v>0</v>
      </c>
      <c r="N1826" s="37">
        <v>1</v>
      </c>
      <c r="O1826" s="37">
        <v>230000</v>
      </c>
    </row>
    <row r="1827" spans="1:15" x14ac:dyDescent="0.2">
      <c r="A1827" s="36" t="s">
        <v>1112</v>
      </c>
      <c r="B1827" s="37" t="s">
        <v>11</v>
      </c>
      <c r="C1827" s="37">
        <v>1</v>
      </c>
      <c r="D1827" s="37">
        <v>200000</v>
      </c>
      <c r="E1827" s="37">
        <v>0</v>
      </c>
      <c r="F1827" s="37">
        <v>1</v>
      </c>
      <c r="G1827" s="37">
        <v>200000</v>
      </c>
      <c r="H1827" s="37">
        <v>0</v>
      </c>
      <c r="I1827" s="37">
        <v>0</v>
      </c>
      <c r="J1827" s="37">
        <v>200000</v>
      </c>
      <c r="K1827" s="37">
        <v>0</v>
      </c>
      <c r="L1827" s="37">
        <v>0</v>
      </c>
      <c r="M1827" s="37">
        <v>0</v>
      </c>
      <c r="N1827" s="37">
        <v>1</v>
      </c>
      <c r="O1827" s="37">
        <v>200000</v>
      </c>
    </row>
    <row r="1828" spans="1:15" x14ac:dyDescent="0.2">
      <c r="A1828" s="36" t="s">
        <v>1113</v>
      </c>
      <c r="B1828" s="37" t="s">
        <v>11</v>
      </c>
      <c r="C1828" s="37">
        <v>1</v>
      </c>
      <c r="D1828" s="37">
        <v>2045455</v>
      </c>
      <c r="E1828" s="37">
        <v>0</v>
      </c>
      <c r="F1828" s="37">
        <v>1</v>
      </c>
      <c r="G1828" s="37">
        <v>2045455</v>
      </c>
      <c r="H1828" s="37">
        <v>0</v>
      </c>
      <c r="I1828" s="37">
        <v>0</v>
      </c>
      <c r="J1828" s="37">
        <v>2045455</v>
      </c>
      <c r="K1828" s="37">
        <v>0</v>
      </c>
      <c r="L1828" s="37">
        <v>0</v>
      </c>
      <c r="M1828" s="37">
        <v>0</v>
      </c>
      <c r="N1828" s="37">
        <v>1</v>
      </c>
      <c r="O1828" s="37">
        <v>2045455</v>
      </c>
    </row>
    <row r="1829" spans="1:15" x14ac:dyDescent="0.2">
      <c r="A1829" s="36" t="s">
        <v>1114</v>
      </c>
      <c r="B1829" s="37" t="s">
        <v>11</v>
      </c>
      <c r="C1829" s="37">
        <v>43</v>
      </c>
      <c r="D1829" s="37">
        <v>15636348</v>
      </c>
      <c r="E1829" s="37">
        <v>0</v>
      </c>
      <c r="F1829" s="37">
        <v>43</v>
      </c>
      <c r="G1829" s="37">
        <v>15636348</v>
      </c>
      <c r="H1829" s="37">
        <v>0</v>
      </c>
      <c r="I1829" s="37">
        <v>0</v>
      </c>
      <c r="J1829" s="37">
        <v>363636</v>
      </c>
      <c r="K1829" s="37">
        <v>0</v>
      </c>
      <c r="L1829" s="37">
        <v>0</v>
      </c>
      <c r="M1829" s="37">
        <v>0</v>
      </c>
      <c r="N1829" s="37">
        <v>43</v>
      </c>
      <c r="O1829" s="37">
        <v>15636348</v>
      </c>
    </row>
    <row r="1830" spans="1:15" x14ac:dyDescent="0.2">
      <c r="A1830" s="36" t="s">
        <v>1115</v>
      </c>
      <c r="B1830" s="37" t="s">
        <v>11</v>
      </c>
      <c r="C1830" s="37">
        <v>21</v>
      </c>
      <c r="D1830" s="37">
        <v>7273507</v>
      </c>
      <c r="E1830" s="37">
        <v>0</v>
      </c>
      <c r="F1830" s="37">
        <v>21</v>
      </c>
      <c r="G1830" s="37">
        <v>7273507</v>
      </c>
      <c r="H1830" s="37">
        <v>0</v>
      </c>
      <c r="I1830" s="37">
        <v>0</v>
      </c>
      <c r="J1830" s="37">
        <v>346357.47619047621</v>
      </c>
      <c r="K1830" s="37">
        <v>0</v>
      </c>
      <c r="L1830" s="37">
        <v>0</v>
      </c>
      <c r="M1830" s="37">
        <v>0</v>
      </c>
      <c r="N1830" s="37">
        <v>21</v>
      </c>
      <c r="O1830" s="37">
        <v>7273507</v>
      </c>
    </row>
    <row r="1831" spans="1:15" x14ac:dyDescent="0.2">
      <c r="A1831" s="36" t="s">
        <v>1116</v>
      </c>
      <c r="B1831" s="37" t="s">
        <v>11</v>
      </c>
      <c r="C1831" s="37">
        <v>7</v>
      </c>
      <c r="D1831" s="37">
        <v>4664544</v>
      </c>
      <c r="E1831" s="37">
        <v>0</v>
      </c>
      <c r="F1831" s="37">
        <v>7</v>
      </c>
      <c r="G1831" s="37">
        <v>4664544</v>
      </c>
      <c r="H1831" s="37">
        <v>0</v>
      </c>
      <c r="I1831" s="37">
        <v>0</v>
      </c>
      <c r="J1831" s="37">
        <v>666363.42857142852</v>
      </c>
      <c r="K1831" s="37">
        <v>0</v>
      </c>
      <c r="L1831" s="37">
        <v>0</v>
      </c>
      <c r="M1831" s="37">
        <v>0</v>
      </c>
      <c r="N1831" s="37">
        <v>7</v>
      </c>
      <c r="O1831" s="37">
        <v>4664544</v>
      </c>
    </row>
    <row r="1832" spans="1:15" x14ac:dyDescent="0.2">
      <c r="A1832" s="36" t="s">
        <v>1117</v>
      </c>
      <c r="B1832" s="37" t="s">
        <v>11</v>
      </c>
      <c r="C1832" s="37">
        <v>6</v>
      </c>
      <c r="D1832" s="37">
        <v>4341818</v>
      </c>
      <c r="E1832" s="37">
        <v>0</v>
      </c>
      <c r="F1832" s="37">
        <v>6</v>
      </c>
      <c r="G1832" s="37">
        <v>4341818</v>
      </c>
      <c r="H1832" s="37">
        <v>0</v>
      </c>
      <c r="I1832" s="37">
        <v>0</v>
      </c>
      <c r="J1832" s="37">
        <v>723636.33333333337</v>
      </c>
      <c r="K1832" s="37">
        <v>0</v>
      </c>
      <c r="L1832" s="37">
        <v>0</v>
      </c>
      <c r="M1832" s="37">
        <v>0</v>
      </c>
      <c r="N1832" s="37">
        <v>6</v>
      </c>
      <c r="O1832" s="37">
        <v>4341818</v>
      </c>
    </row>
    <row r="1833" spans="1:15" x14ac:dyDescent="0.2">
      <c r="A1833" s="36" t="s">
        <v>1118</v>
      </c>
      <c r="B1833" s="37" t="s">
        <v>11</v>
      </c>
      <c r="C1833" s="37">
        <v>1</v>
      </c>
      <c r="D1833" s="37">
        <v>409091</v>
      </c>
      <c r="E1833" s="37">
        <v>0</v>
      </c>
      <c r="F1833" s="37">
        <v>1</v>
      </c>
      <c r="G1833" s="37">
        <v>409091</v>
      </c>
      <c r="H1833" s="37">
        <v>0</v>
      </c>
      <c r="I1833" s="37">
        <v>0</v>
      </c>
      <c r="J1833" s="37">
        <v>409091</v>
      </c>
      <c r="K1833" s="37">
        <v>0</v>
      </c>
      <c r="L1833" s="37">
        <v>0</v>
      </c>
      <c r="M1833" s="37">
        <v>0</v>
      </c>
      <c r="N1833" s="37">
        <v>1</v>
      </c>
      <c r="O1833" s="37">
        <v>409091</v>
      </c>
    </row>
    <row r="1834" spans="1:15" x14ac:dyDescent="0.2">
      <c r="A1834" s="36" t="s">
        <v>1119</v>
      </c>
      <c r="B1834" s="37" t="s">
        <v>11</v>
      </c>
      <c r="C1834" s="37">
        <v>14</v>
      </c>
      <c r="D1834" s="37">
        <v>4120886</v>
      </c>
      <c r="E1834" s="37">
        <v>0</v>
      </c>
      <c r="F1834" s="37">
        <v>14</v>
      </c>
      <c r="G1834" s="37">
        <v>4120886</v>
      </c>
      <c r="H1834" s="37">
        <v>0</v>
      </c>
      <c r="I1834" s="37">
        <v>0</v>
      </c>
      <c r="J1834" s="37">
        <v>294349</v>
      </c>
      <c r="K1834" s="37">
        <v>0</v>
      </c>
      <c r="L1834" s="37">
        <v>0</v>
      </c>
      <c r="M1834" s="37">
        <v>0</v>
      </c>
      <c r="N1834" s="37">
        <v>14</v>
      </c>
      <c r="O1834" s="37">
        <v>4120886</v>
      </c>
    </row>
    <row r="1835" spans="1:15" x14ac:dyDescent="0.2">
      <c r="A1835" s="36" t="s">
        <v>1120</v>
      </c>
      <c r="B1835" s="37" t="s">
        <v>11</v>
      </c>
      <c r="C1835" s="37">
        <v>9</v>
      </c>
      <c r="D1835" s="37">
        <v>3600000</v>
      </c>
      <c r="E1835" s="37">
        <v>0</v>
      </c>
      <c r="F1835" s="37">
        <v>9</v>
      </c>
      <c r="G1835" s="37">
        <v>3600000</v>
      </c>
      <c r="H1835" s="37">
        <v>0</v>
      </c>
      <c r="I1835" s="37">
        <v>0</v>
      </c>
      <c r="J1835" s="37">
        <v>400000</v>
      </c>
      <c r="K1835" s="37">
        <v>0</v>
      </c>
      <c r="L1835" s="37">
        <v>0</v>
      </c>
      <c r="M1835" s="37">
        <v>0</v>
      </c>
      <c r="N1835" s="37">
        <v>9</v>
      </c>
      <c r="O1835" s="37">
        <v>3600000</v>
      </c>
    </row>
    <row r="1836" spans="1:15" x14ac:dyDescent="0.2">
      <c r="A1836" s="36" t="s">
        <v>1121</v>
      </c>
      <c r="B1836" s="37" t="s">
        <v>11</v>
      </c>
      <c r="C1836" s="37">
        <v>1</v>
      </c>
      <c r="D1836" s="37">
        <v>445455</v>
      </c>
      <c r="E1836" s="37">
        <v>0</v>
      </c>
      <c r="F1836" s="37">
        <v>1</v>
      </c>
      <c r="G1836" s="37">
        <v>445455</v>
      </c>
      <c r="H1836" s="37">
        <v>0</v>
      </c>
      <c r="I1836" s="37">
        <v>0</v>
      </c>
      <c r="J1836" s="37">
        <v>445455</v>
      </c>
      <c r="K1836" s="37">
        <v>0</v>
      </c>
      <c r="L1836" s="37">
        <v>0</v>
      </c>
      <c r="M1836" s="37">
        <v>0</v>
      </c>
      <c r="N1836" s="37">
        <v>1</v>
      </c>
      <c r="O1836" s="37">
        <v>445455</v>
      </c>
    </row>
    <row r="1837" spans="1:15" x14ac:dyDescent="0.2">
      <c r="A1837" s="36" t="s">
        <v>1122</v>
      </c>
      <c r="B1837" s="37" t="s">
        <v>11</v>
      </c>
      <c r="C1837" s="37">
        <v>6</v>
      </c>
      <c r="D1837" s="37">
        <v>3436362</v>
      </c>
      <c r="E1837" s="37">
        <v>0</v>
      </c>
      <c r="F1837" s="37">
        <v>6</v>
      </c>
      <c r="G1837" s="37">
        <v>3436362</v>
      </c>
      <c r="H1837" s="37">
        <v>0</v>
      </c>
      <c r="I1837" s="37">
        <v>0</v>
      </c>
      <c r="J1837" s="37">
        <v>572727</v>
      </c>
      <c r="K1837" s="37">
        <v>0</v>
      </c>
      <c r="L1837" s="37">
        <v>0</v>
      </c>
      <c r="M1837" s="37">
        <v>0</v>
      </c>
      <c r="N1837" s="37">
        <v>6</v>
      </c>
      <c r="O1837" s="37">
        <v>3436362</v>
      </c>
    </row>
    <row r="1838" spans="1:15" x14ac:dyDescent="0.2">
      <c r="A1838" s="36" t="s">
        <v>1123</v>
      </c>
      <c r="B1838" s="37" t="s">
        <v>11</v>
      </c>
      <c r="C1838" s="37">
        <v>6</v>
      </c>
      <c r="D1838" s="37">
        <v>4314050</v>
      </c>
      <c r="E1838" s="37">
        <v>0</v>
      </c>
      <c r="F1838" s="37">
        <v>6</v>
      </c>
      <c r="G1838" s="37">
        <v>4314050</v>
      </c>
      <c r="H1838" s="37">
        <v>0</v>
      </c>
      <c r="I1838" s="37">
        <v>0</v>
      </c>
      <c r="J1838" s="37">
        <v>719008.33333333337</v>
      </c>
      <c r="K1838" s="37">
        <v>0</v>
      </c>
      <c r="L1838" s="37">
        <v>0</v>
      </c>
      <c r="M1838" s="37">
        <v>0</v>
      </c>
      <c r="N1838" s="37">
        <v>6</v>
      </c>
      <c r="O1838" s="37">
        <v>4314050</v>
      </c>
    </row>
    <row r="1839" spans="1:15" x14ac:dyDescent="0.2">
      <c r="A1839" s="36" t="s">
        <v>1125</v>
      </c>
      <c r="B1839" s="37" t="s">
        <v>11</v>
      </c>
      <c r="C1839" s="37">
        <v>5</v>
      </c>
      <c r="D1839" s="37">
        <v>3897727</v>
      </c>
      <c r="E1839" s="37">
        <v>0</v>
      </c>
      <c r="F1839" s="37">
        <v>5</v>
      </c>
      <c r="G1839" s="37">
        <v>3897727</v>
      </c>
      <c r="H1839" s="37">
        <v>0</v>
      </c>
      <c r="I1839" s="37">
        <v>0</v>
      </c>
      <c r="J1839" s="37">
        <v>779545.4</v>
      </c>
      <c r="K1839" s="37">
        <v>0</v>
      </c>
      <c r="L1839" s="37">
        <v>0</v>
      </c>
      <c r="M1839" s="37">
        <v>0</v>
      </c>
      <c r="N1839" s="37">
        <v>5</v>
      </c>
      <c r="O1839" s="37">
        <v>3897727</v>
      </c>
    </row>
    <row r="1840" spans="1:15" x14ac:dyDescent="0.2">
      <c r="A1840" s="36" t="s">
        <v>1126</v>
      </c>
      <c r="B1840" s="37" t="s">
        <v>11</v>
      </c>
      <c r="C1840" s="37">
        <v>6</v>
      </c>
      <c r="D1840" s="37">
        <v>6974028</v>
      </c>
      <c r="E1840" s="37">
        <v>0</v>
      </c>
      <c r="F1840" s="37">
        <v>6</v>
      </c>
      <c r="G1840" s="37">
        <v>6974028</v>
      </c>
      <c r="H1840" s="37">
        <v>0</v>
      </c>
      <c r="I1840" s="37">
        <v>0</v>
      </c>
      <c r="J1840" s="37">
        <v>1162338</v>
      </c>
      <c r="K1840" s="37">
        <v>0</v>
      </c>
      <c r="L1840" s="37">
        <v>0</v>
      </c>
      <c r="M1840" s="37">
        <v>0</v>
      </c>
      <c r="N1840" s="37">
        <v>6</v>
      </c>
      <c r="O1840" s="37">
        <v>6974028</v>
      </c>
    </row>
    <row r="1841" spans="1:15" x14ac:dyDescent="0.2">
      <c r="A1841" s="36" t="s">
        <v>1127</v>
      </c>
      <c r="B1841" s="37" t="s">
        <v>11</v>
      </c>
      <c r="C1841" s="37">
        <v>2</v>
      </c>
      <c r="D1841" s="37">
        <v>296364</v>
      </c>
      <c r="E1841" s="37">
        <v>0</v>
      </c>
      <c r="F1841" s="37">
        <v>2</v>
      </c>
      <c r="G1841" s="37">
        <v>296364</v>
      </c>
      <c r="H1841" s="37">
        <v>0</v>
      </c>
      <c r="I1841" s="37">
        <v>0</v>
      </c>
      <c r="J1841" s="37">
        <v>148182</v>
      </c>
      <c r="K1841" s="37">
        <v>0</v>
      </c>
      <c r="L1841" s="37">
        <v>0</v>
      </c>
      <c r="M1841" s="37">
        <v>0</v>
      </c>
      <c r="N1841" s="37">
        <v>2</v>
      </c>
      <c r="O1841" s="37">
        <v>296364</v>
      </c>
    </row>
    <row r="1842" spans="1:15" x14ac:dyDescent="0.2">
      <c r="A1842" s="36" t="s">
        <v>1128</v>
      </c>
      <c r="B1842" s="37" t="s">
        <v>11</v>
      </c>
      <c r="C1842" s="37">
        <v>2</v>
      </c>
      <c r="D1842" s="37">
        <v>389091</v>
      </c>
      <c r="E1842" s="37">
        <v>0</v>
      </c>
      <c r="F1842" s="37">
        <v>2</v>
      </c>
      <c r="G1842" s="37">
        <v>389091</v>
      </c>
      <c r="H1842" s="37">
        <v>0</v>
      </c>
      <c r="I1842" s="37">
        <v>0</v>
      </c>
      <c r="J1842" s="37">
        <v>194545.5</v>
      </c>
      <c r="K1842" s="37">
        <v>0</v>
      </c>
      <c r="L1842" s="37">
        <v>0</v>
      </c>
      <c r="M1842" s="37">
        <v>0</v>
      </c>
      <c r="N1842" s="37">
        <v>2</v>
      </c>
      <c r="O1842" s="37">
        <v>389091</v>
      </c>
    </row>
    <row r="1843" spans="1:15" x14ac:dyDescent="0.2">
      <c r="A1843" s="36" t="s">
        <v>1130</v>
      </c>
      <c r="B1843" s="37" t="s">
        <v>11</v>
      </c>
      <c r="C1843" s="37">
        <v>4</v>
      </c>
      <c r="D1843" s="37">
        <v>527272</v>
      </c>
      <c r="E1843" s="37">
        <v>0</v>
      </c>
      <c r="F1843" s="37">
        <v>4</v>
      </c>
      <c r="G1843" s="37">
        <v>527272</v>
      </c>
      <c r="H1843" s="37">
        <v>0</v>
      </c>
      <c r="I1843" s="37">
        <v>0</v>
      </c>
      <c r="J1843" s="37">
        <v>131818</v>
      </c>
      <c r="K1843" s="37">
        <v>0</v>
      </c>
      <c r="L1843" s="37">
        <v>0</v>
      </c>
      <c r="M1843" s="37">
        <v>0</v>
      </c>
      <c r="N1843" s="37">
        <v>4</v>
      </c>
      <c r="O1843" s="37">
        <v>527272</v>
      </c>
    </row>
    <row r="1844" spans="1:15" x14ac:dyDescent="0.2">
      <c r="A1844" s="36" t="s">
        <v>1131</v>
      </c>
      <c r="B1844" s="37" t="s">
        <v>11</v>
      </c>
      <c r="C1844" s="37">
        <v>5</v>
      </c>
      <c r="D1844" s="37">
        <v>896208</v>
      </c>
      <c r="E1844" s="37">
        <v>0</v>
      </c>
      <c r="F1844" s="37">
        <v>5</v>
      </c>
      <c r="G1844" s="37">
        <v>896208</v>
      </c>
      <c r="H1844" s="37">
        <v>0</v>
      </c>
      <c r="I1844" s="37">
        <v>0</v>
      </c>
      <c r="J1844" s="37">
        <v>179241.60000000001</v>
      </c>
      <c r="K1844" s="37">
        <v>0</v>
      </c>
      <c r="L1844" s="37">
        <v>0</v>
      </c>
      <c r="M1844" s="37">
        <v>0</v>
      </c>
      <c r="N1844" s="37">
        <v>5</v>
      </c>
      <c r="O1844" s="37">
        <v>896208</v>
      </c>
    </row>
    <row r="1845" spans="1:15" x14ac:dyDescent="0.2">
      <c r="A1845" s="36" t="s">
        <v>1132</v>
      </c>
      <c r="B1845" s="37" t="s">
        <v>11</v>
      </c>
      <c r="C1845" s="37">
        <v>3</v>
      </c>
      <c r="D1845" s="37">
        <v>654549</v>
      </c>
      <c r="E1845" s="37">
        <v>0</v>
      </c>
      <c r="F1845" s="37">
        <v>3</v>
      </c>
      <c r="G1845" s="37">
        <v>654549</v>
      </c>
      <c r="H1845" s="37">
        <v>0</v>
      </c>
      <c r="I1845" s="37">
        <v>0</v>
      </c>
      <c r="J1845" s="37">
        <v>218183</v>
      </c>
      <c r="K1845" s="37">
        <v>0</v>
      </c>
      <c r="L1845" s="37">
        <v>0</v>
      </c>
      <c r="M1845" s="37">
        <v>0</v>
      </c>
      <c r="N1845" s="37">
        <v>3</v>
      </c>
      <c r="O1845" s="37">
        <v>654549</v>
      </c>
    </row>
    <row r="1846" spans="1:15" x14ac:dyDescent="0.2">
      <c r="A1846" s="36" t="s">
        <v>1133</v>
      </c>
      <c r="B1846" s="37" t="s">
        <v>11</v>
      </c>
      <c r="C1846" s="37">
        <v>6</v>
      </c>
      <c r="D1846" s="37">
        <v>1767487</v>
      </c>
      <c r="E1846" s="37">
        <v>0</v>
      </c>
      <c r="F1846" s="37">
        <v>6</v>
      </c>
      <c r="G1846" s="37">
        <v>1767487</v>
      </c>
      <c r="H1846" s="37">
        <v>0</v>
      </c>
      <c r="I1846" s="37">
        <v>0</v>
      </c>
      <c r="J1846" s="37">
        <v>294581.16666666669</v>
      </c>
      <c r="K1846" s="37">
        <v>0</v>
      </c>
      <c r="L1846" s="37">
        <v>0</v>
      </c>
      <c r="M1846" s="37">
        <v>0</v>
      </c>
      <c r="N1846" s="37">
        <v>6</v>
      </c>
      <c r="O1846" s="37">
        <v>1767487</v>
      </c>
    </row>
    <row r="1847" spans="1:15" x14ac:dyDescent="0.2">
      <c r="A1847" s="36" t="s">
        <v>1134</v>
      </c>
      <c r="B1847" s="37" t="s">
        <v>11</v>
      </c>
      <c r="C1847" s="37">
        <v>1</v>
      </c>
      <c r="D1847" s="37">
        <v>95455</v>
      </c>
      <c r="E1847" s="37">
        <v>0</v>
      </c>
      <c r="F1847" s="37">
        <v>1</v>
      </c>
      <c r="G1847" s="37">
        <v>95455</v>
      </c>
      <c r="H1847" s="37">
        <v>0</v>
      </c>
      <c r="I1847" s="37">
        <v>0</v>
      </c>
      <c r="J1847" s="37">
        <v>95455</v>
      </c>
      <c r="K1847" s="37">
        <v>0</v>
      </c>
      <c r="L1847" s="37">
        <v>0</v>
      </c>
      <c r="M1847" s="37">
        <v>0</v>
      </c>
      <c r="N1847" s="37">
        <v>1</v>
      </c>
      <c r="O1847" s="37">
        <v>95455</v>
      </c>
    </row>
    <row r="1848" spans="1:15" x14ac:dyDescent="0.2">
      <c r="A1848" s="36" t="s">
        <v>1135</v>
      </c>
      <c r="B1848" s="37" t="s">
        <v>11</v>
      </c>
      <c r="C1848" s="37">
        <v>8</v>
      </c>
      <c r="D1848" s="37">
        <v>1729563</v>
      </c>
      <c r="E1848" s="37">
        <v>0</v>
      </c>
      <c r="F1848" s="37">
        <v>8</v>
      </c>
      <c r="G1848" s="37">
        <v>1729563</v>
      </c>
      <c r="H1848" s="37">
        <v>0</v>
      </c>
      <c r="I1848" s="37">
        <v>0</v>
      </c>
      <c r="J1848" s="37">
        <v>216195.375</v>
      </c>
      <c r="K1848" s="37">
        <v>0</v>
      </c>
      <c r="L1848" s="37">
        <v>0</v>
      </c>
      <c r="M1848" s="37">
        <v>0</v>
      </c>
      <c r="N1848" s="37">
        <v>8</v>
      </c>
      <c r="O1848" s="37">
        <v>1729563</v>
      </c>
    </row>
    <row r="1849" spans="1:15" x14ac:dyDescent="0.2">
      <c r="A1849" s="36" t="s">
        <v>1136</v>
      </c>
      <c r="B1849" s="37" t="s">
        <v>11</v>
      </c>
      <c r="C1849" s="37">
        <v>2</v>
      </c>
      <c r="D1849" s="37">
        <v>561818</v>
      </c>
      <c r="E1849" s="37">
        <v>0</v>
      </c>
      <c r="F1849" s="37">
        <v>2</v>
      </c>
      <c r="G1849" s="37">
        <v>561818</v>
      </c>
      <c r="H1849" s="37">
        <v>0</v>
      </c>
      <c r="I1849" s="37">
        <v>0</v>
      </c>
      <c r="J1849" s="37">
        <v>280909</v>
      </c>
      <c r="K1849" s="37">
        <v>0</v>
      </c>
      <c r="L1849" s="37">
        <v>0</v>
      </c>
      <c r="M1849" s="37">
        <v>0</v>
      </c>
      <c r="N1849" s="37">
        <v>2</v>
      </c>
      <c r="O1849" s="37">
        <v>561818</v>
      </c>
    </row>
    <row r="1850" spans="1:15" x14ac:dyDescent="0.2">
      <c r="A1850" s="36" t="s">
        <v>1151</v>
      </c>
      <c r="B1850" s="37" t="s">
        <v>11</v>
      </c>
      <c r="C1850" s="37">
        <v>1</v>
      </c>
      <c r="D1850" s="37">
        <v>194546</v>
      </c>
      <c r="E1850" s="37">
        <v>0</v>
      </c>
      <c r="F1850" s="37">
        <v>1</v>
      </c>
      <c r="G1850" s="37">
        <v>194546</v>
      </c>
      <c r="H1850" s="37">
        <v>0</v>
      </c>
      <c r="I1850" s="37">
        <v>0</v>
      </c>
      <c r="J1850" s="37">
        <v>194546</v>
      </c>
      <c r="K1850" s="37">
        <v>0</v>
      </c>
      <c r="L1850" s="37">
        <v>0</v>
      </c>
      <c r="M1850" s="37">
        <v>0</v>
      </c>
      <c r="N1850" s="37">
        <v>1</v>
      </c>
      <c r="O1850" s="37">
        <v>194546</v>
      </c>
    </row>
    <row r="1851" spans="1:15" x14ac:dyDescent="0.2">
      <c r="A1851" s="36" t="s">
        <v>1152</v>
      </c>
      <c r="B1851" s="37" t="s">
        <v>11</v>
      </c>
      <c r="C1851" s="37">
        <v>2</v>
      </c>
      <c r="D1851" s="37">
        <v>618182</v>
      </c>
      <c r="E1851" s="37">
        <v>0</v>
      </c>
      <c r="F1851" s="37">
        <v>2</v>
      </c>
      <c r="G1851" s="37">
        <v>618182</v>
      </c>
      <c r="H1851" s="37">
        <v>0</v>
      </c>
      <c r="I1851" s="37">
        <v>0</v>
      </c>
      <c r="J1851" s="37">
        <v>309091</v>
      </c>
      <c r="K1851" s="37">
        <v>0</v>
      </c>
      <c r="L1851" s="37">
        <v>0</v>
      </c>
      <c r="M1851" s="37">
        <v>0</v>
      </c>
      <c r="N1851" s="37">
        <v>2</v>
      </c>
      <c r="O1851" s="37">
        <v>618182</v>
      </c>
    </row>
    <row r="1852" spans="1:15" x14ac:dyDescent="0.2">
      <c r="A1852" s="36" t="s">
        <v>1153</v>
      </c>
      <c r="B1852" s="37" t="s">
        <v>11</v>
      </c>
      <c r="C1852" s="37">
        <v>5</v>
      </c>
      <c r="D1852" s="37">
        <v>904547</v>
      </c>
      <c r="E1852" s="37">
        <v>0</v>
      </c>
      <c r="F1852" s="37">
        <v>5</v>
      </c>
      <c r="G1852" s="37">
        <v>904547</v>
      </c>
      <c r="H1852" s="37">
        <v>0</v>
      </c>
      <c r="I1852" s="37">
        <v>0</v>
      </c>
      <c r="J1852" s="37">
        <v>180909.4</v>
      </c>
      <c r="K1852" s="37">
        <v>0</v>
      </c>
      <c r="L1852" s="37">
        <v>0</v>
      </c>
      <c r="M1852" s="37">
        <v>0</v>
      </c>
      <c r="N1852" s="37">
        <v>5</v>
      </c>
      <c r="O1852" s="37">
        <v>904547</v>
      </c>
    </row>
    <row r="1853" spans="1:15" x14ac:dyDescent="0.2">
      <c r="A1853" s="36" t="s">
        <v>1157</v>
      </c>
      <c r="B1853" s="37" t="s">
        <v>11</v>
      </c>
      <c r="C1853" s="37">
        <v>4</v>
      </c>
      <c r="D1853" s="37">
        <v>4545454</v>
      </c>
      <c r="E1853" s="37">
        <v>0</v>
      </c>
      <c r="F1853" s="37">
        <v>4</v>
      </c>
      <c r="G1853" s="37">
        <v>4545454</v>
      </c>
      <c r="H1853" s="37">
        <v>0</v>
      </c>
      <c r="I1853" s="37">
        <v>0</v>
      </c>
      <c r="J1853" s="37">
        <v>1136363.5</v>
      </c>
      <c r="K1853" s="37">
        <v>0</v>
      </c>
      <c r="L1853" s="37">
        <v>0</v>
      </c>
      <c r="M1853" s="37">
        <v>0</v>
      </c>
      <c r="N1853" s="37">
        <v>4</v>
      </c>
      <c r="O1853" s="37">
        <v>4545454</v>
      </c>
    </row>
    <row r="1854" spans="1:15" x14ac:dyDescent="0.2">
      <c r="A1854" s="36" t="s">
        <v>1159</v>
      </c>
      <c r="B1854" s="37" t="s">
        <v>11</v>
      </c>
      <c r="C1854" s="37">
        <v>1</v>
      </c>
      <c r="D1854" s="37">
        <v>4090909</v>
      </c>
      <c r="E1854" s="37">
        <v>0</v>
      </c>
      <c r="F1854" s="37">
        <v>1</v>
      </c>
      <c r="G1854" s="37">
        <v>4090909</v>
      </c>
      <c r="H1854" s="37">
        <v>0</v>
      </c>
      <c r="I1854" s="37">
        <v>0</v>
      </c>
      <c r="J1854" s="37">
        <v>4090909</v>
      </c>
      <c r="K1854" s="37">
        <v>0</v>
      </c>
      <c r="L1854" s="37">
        <v>0</v>
      </c>
      <c r="M1854" s="37">
        <v>0</v>
      </c>
      <c r="N1854" s="37">
        <v>1</v>
      </c>
      <c r="O1854" s="37">
        <v>4090909</v>
      </c>
    </row>
    <row r="1855" spans="1:15" x14ac:dyDescent="0.2">
      <c r="A1855" s="36" t="s">
        <v>1161</v>
      </c>
      <c r="B1855" s="37" t="s">
        <v>11</v>
      </c>
      <c r="C1855" s="37">
        <v>6</v>
      </c>
      <c r="D1855" s="37">
        <v>12608920</v>
      </c>
      <c r="E1855" s="37">
        <v>0</v>
      </c>
      <c r="F1855" s="37">
        <v>6</v>
      </c>
      <c r="G1855" s="37">
        <v>12608920</v>
      </c>
      <c r="H1855" s="37">
        <v>0</v>
      </c>
      <c r="I1855" s="37">
        <v>0</v>
      </c>
      <c r="J1855" s="37">
        <v>2101486.6666666665</v>
      </c>
      <c r="K1855" s="37">
        <v>0</v>
      </c>
      <c r="L1855" s="37">
        <v>0</v>
      </c>
      <c r="M1855" s="37">
        <v>0</v>
      </c>
      <c r="N1855" s="37">
        <v>6</v>
      </c>
      <c r="O1855" s="37">
        <v>12608920</v>
      </c>
    </row>
    <row r="1856" spans="1:15" x14ac:dyDescent="0.2">
      <c r="A1856" s="36" t="s">
        <v>1163</v>
      </c>
      <c r="B1856" s="37" t="s">
        <v>11</v>
      </c>
      <c r="C1856" s="37">
        <v>4</v>
      </c>
      <c r="D1856" s="37">
        <v>3127270</v>
      </c>
      <c r="E1856" s="37">
        <v>0</v>
      </c>
      <c r="F1856" s="37">
        <v>4</v>
      </c>
      <c r="G1856" s="37">
        <v>3127270</v>
      </c>
      <c r="H1856" s="37">
        <v>0</v>
      </c>
      <c r="I1856" s="37">
        <v>0</v>
      </c>
      <c r="J1856" s="37">
        <v>781817.5</v>
      </c>
      <c r="K1856" s="37">
        <v>0</v>
      </c>
      <c r="L1856" s="37">
        <v>0</v>
      </c>
      <c r="M1856" s="37">
        <v>0</v>
      </c>
      <c r="N1856" s="37">
        <v>4</v>
      </c>
      <c r="O1856" s="37">
        <v>3127270</v>
      </c>
    </row>
    <row r="1857" spans="1:15" x14ac:dyDescent="0.2">
      <c r="A1857" s="36" t="s">
        <v>1164</v>
      </c>
      <c r="B1857" s="37" t="s">
        <v>11</v>
      </c>
      <c r="C1857" s="37">
        <v>2</v>
      </c>
      <c r="D1857" s="37">
        <v>2581818</v>
      </c>
      <c r="E1857" s="37">
        <v>0</v>
      </c>
      <c r="F1857" s="37">
        <v>2</v>
      </c>
      <c r="G1857" s="37">
        <v>2581818</v>
      </c>
      <c r="H1857" s="37">
        <v>0</v>
      </c>
      <c r="I1857" s="37">
        <v>0</v>
      </c>
      <c r="J1857" s="37">
        <v>1290909</v>
      </c>
      <c r="K1857" s="37">
        <v>0</v>
      </c>
      <c r="L1857" s="37">
        <v>0</v>
      </c>
      <c r="M1857" s="37">
        <v>0</v>
      </c>
      <c r="N1857" s="37">
        <v>2</v>
      </c>
      <c r="O1857" s="37">
        <v>2581818</v>
      </c>
    </row>
    <row r="1858" spans="1:15" x14ac:dyDescent="0.2">
      <c r="A1858" s="36" t="s">
        <v>1165</v>
      </c>
      <c r="B1858" s="37" t="s">
        <v>11</v>
      </c>
      <c r="C1858" s="37">
        <v>2</v>
      </c>
      <c r="D1858" s="37">
        <v>4436363</v>
      </c>
      <c r="E1858" s="37">
        <v>0</v>
      </c>
      <c r="F1858" s="37">
        <v>2</v>
      </c>
      <c r="G1858" s="37">
        <v>4436363</v>
      </c>
      <c r="H1858" s="37">
        <v>0</v>
      </c>
      <c r="I1858" s="37">
        <v>0</v>
      </c>
      <c r="J1858" s="37">
        <v>2218181.5</v>
      </c>
      <c r="K1858" s="37">
        <v>0</v>
      </c>
      <c r="L1858" s="37">
        <v>0</v>
      </c>
      <c r="M1858" s="37">
        <v>0</v>
      </c>
      <c r="N1858" s="37">
        <v>2</v>
      </c>
      <c r="O1858" s="37">
        <v>4436363</v>
      </c>
    </row>
    <row r="1859" spans="1:15" x14ac:dyDescent="0.2">
      <c r="A1859" s="36" t="s">
        <v>1188</v>
      </c>
      <c r="B1859" s="37" t="s">
        <v>11</v>
      </c>
      <c r="C1859" s="37">
        <v>1</v>
      </c>
      <c r="D1859" s="37">
        <v>4227273</v>
      </c>
      <c r="E1859" s="37">
        <v>0</v>
      </c>
      <c r="F1859" s="37">
        <v>1</v>
      </c>
      <c r="G1859" s="37">
        <v>4227273</v>
      </c>
      <c r="H1859" s="37">
        <v>0</v>
      </c>
      <c r="I1859" s="37">
        <v>0</v>
      </c>
      <c r="J1859" s="37">
        <v>4227273</v>
      </c>
      <c r="K1859" s="37">
        <v>0</v>
      </c>
      <c r="L1859" s="37">
        <v>0</v>
      </c>
      <c r="M1859" s="37">
        <v>0</v>
      </c>
      <c r="N1859" s="37">
        <v>1</v>
      </c>
      <c r="O1859" s="37">
        <v>4227273</v>
      </c>
    </row>
    <row r="1860" spans="1:15" x14ac:dyDescent="0.2">
      <c r="A1860" s="36" t="s">
        <v>1191</v>
      </c>
      <c r="B1860" s="37" t="s">
        <v>11</v>
      </c>
      <c r="C1860" s="37">
        <v>12</v>
      </c>
      <c r="D1860" s="37">
        <v>6124242</v>
      </c>
      <c r="E1860" s="37">
        <v>0</v>
      </c>
      <c r="F1860" s="37">
        <v>12</v>
      </c>
      <c r="G1860" s="37">
        <v>6124242</v>
      </c>
      <c r="H1860" s="37">
        <v>0</v>
      </c>
      <c r="I1860" s="37">
        <v>0</v>
      </c>
      <c r="J1860" s="37">
        <v>510353.5</v>
      </c>
      <c r="K1860" s="37">
        <v>0</v>
      </c>
      <c r="L1860" s="37">
        <v>0</v>
      </c>
      <c r="M1860" s="37">
        <v>0</v>
      </c>
      <c r="N1860" s="37">
        <v>12</v>
      </c>
      <c r="O1860" s="37">
        <v>6124242</v>
      </c>
    </row>
    <row r="1861" spans="1:15" x14ac:dyDescent="0.2">
      <c r="A1861" s="36" t="s">
        <v>1192</v>
      </c>
      <c r="B1861" s="37" t="s">
        <v>11</v>
      </c>
      <c r="C1861" s="37">
        <v>3</v>
      </c>
      <c r="D1861" s="37">
        <v>1977272</v>
      </c>
      <c r="E1861" s="37">
        <v>0</v>
      </c>
      <c r="F1861" s="37">
        <v>3</v>
      </c>
      <c r="G1861" s="37">
        <v>1977272</v>
      </c>
      <c r="H1861" s="37">
        <v>0</v>
      </c>
      <c r="I1861" s="37">
        <v>0</v>
      </c>
      <c r="J1861" s="37">
        <v>659090.66666666663</v>
      </c>
      <c r="K1861" s="37">
        <v>0</v>
      </c>
      <c r="L1861" s="37">
        <v>0</v>
      </c>
      <c r="M1861" s="37">
        <v>0</v>
      </c>
      <c r="N1861" s="37">
        <v>3</v>
      </c>
      <c r="O1861" s="37">
        <v>1977272</v>
      </c>
    </row>
    <row r="1862" spans="1:15" x14ac:dyDescent="0.2">
      <c r="A1862" s="36" t="s">
        <v>1193</v>
      </c>
      <c r="B1862" s="37" t="s">
        <v>11</v>
      </c>
      <c r="C1862" s="37">
        <v>6</v>
      </c>
      <c r="D1862" s="37">
        <v>5298843</v>
      </c>
      <c r="E1862" s="37">
        <v>0</v>
      </c>
      <c r="F1862" s="37">
        <v>6</v>
      </c>
      <c r="G1862" s="37">
        <v>5298843</v>
      </c>
      <c r="H1862" s="37">
        <v>0</v>
      </c>
      <c r="I1862" s="37">
        <v>0</v>
      </c>
      <c r="J1862" s="37">
        <v>883140.5</v>
      </c>
      <c r="K1862" s="37">
        <v>0</v>
      </c>
      <c r="L1862" s="37">
        <v>0</v>
      </c>
      <c r="M1862" s="37">
        <v>0</v>
      </c>
      <c r="N1862" s="37">
        <v>6</v>
      </c>
      <c r="O1862" s="37">
        <v>5298843</v>
      </c>
    </row>
    <row r="1863" spans="1:15" x14ac:dyDescent="0.2">
      <c r="A1863" s="36" t="s">
        <v>1194</v>
      </c>
      <c r="B1863" s="37" t="s">
        <v>11</v>
      </c>
      <c r="C1863" s="37">
        <v>4</v>
      </c>
      <c r="D1863" s="37">
        <v>4909091</v>
      </c>
      <c r="E1863" s="37">
        <v>0</v>
      </c>
      <c r="F1863" s="37">
        <v>4</v>
      </c>
      <c r="G1863" s="37">
        <v>4909091</v>
      </c>
      <c r="H1863" s="37">
        <v>0</v>
      </c>
      <c r="I1863" s="37">
        <v>0</v>
      </c>
      <c r="J1863" s="37">
        <v>1227272.75</v>
      </c>
      <c r="K1863" s="37">
        <v>0</v>
      </c>
      <c r="L1863" s="37">
        <v>0</v>
      </c>
      <c r="M1863" s="37">
        <v>0</v>
      </c>
      <c r="N1863" s="37">
        <v>4</v>
      </c>
      <c r="O1863" s="37">
        <v>4909091</v>
      </c>
    </row>
    <row r="1864" spans="1:15" x14ac:dyDescent="0.2">
      <c r="A1864" s="36" t="s">
        <v>1195</v>
      </c>
      <c r="B1864" s="37" t="s">
        <v>11</v>
      </c>
      <c r="C1864" s="37">
        <v>1</v>
      </c>
      <c r="D1864" s="37">
        <v>2372727</v>
      </c>
      <c r="E1864" s="37">
        <v>0</v>
      </c>
      <c r="F1864" s="37">
        <v>1</v>
      </c>
      <c r="G1864" s="37">
        <v>2372727</v>
      </c>
      <c r="H1864" s="37">
        <v>0</v>
      </c>
      <c r="I1864" s="37">
        <v>0</v>
      </c>
      <c r="J1864" s="37">
        <v>2372727</v>
      </c>
      <c r="K1864" s="37">
        <v>0</v>
      </c>
      <c r="L1864" s="37">
        <v>0</v>
      </c>
      <c r="M1864" s="37">
        <v>0</v>
      </c>
      <c r="N1864" s="37">
        <v>1</v>
      </c>
      <c r="O1864" s="37">
        <v>2372727</v>
      </c>
    </row>
    <row r="1865" spans="1:15" x14ac:dyDescent="0.2">
      <c r="A1865" s="36" t="s">
        <v>1198</v>
      </c>
      <c r="B1865" s="37" t="s">
        <v>11</v>
      </c>
      <c r="C1865" s="37">
        <v>27</v>
      </c>
      <c r="D1865" s="37">
        <v>30457255</v>
      </c>
      <c r="E1865" s="37">
        <v>0</v>
      </c>
      <c r="F1865" s="37">
        <v>27</v>
      </c>
      <c r="G1865" s="37">
        <v>30457255</v>
      </c>
      <c r="H1865" s="37">
        <v>0</v>
      </c>
      <c r="I1865" s="37">
        <v>0</v>
      </c>
      <c r="J1865" s="37">
        <v>1128046.4814814816</v>
      </c>
      <c r="K1865" s="37">
        <v>0</v>
      </c>
      <c r="L1865" s="37">
        <v>0</v>
      </c>
      <c r="M1865" s="37">
        <v>0</v>
      </c>
      <c r="N1865" s="37">
        <v>27</v>
      </c>
      <c r="O1865" s="37">
        <v>30457255</v>
      </c>
    </row>
    <row r="1866" spans="1:15" x14ac:dyDescent="0.2">
      <c r="A1866" s="36" t="s">
        <v>1206</v>
      </c>
      <c r="B1866" s="37" t="s">
        <v>11</v>
      </c>
      <c r="C1866" s="37">
        <v>21</v>
      </c>
      <c r="D1866" s="37">
        <v>6414545</v>
      </c>
      <c r="E1866" s="37">
        <v>0</v>
      </c>
      <c r="F1866" s="37">
        <v>21</v>
      </c>
      <c r="G1866" s="37">
        <v>6414545</v>
      </c>
      <c r="H1866" s="37">
        <v>0</v>
      </c>
      <c r="I1866" s="37">
        <v>0</v>
      </c>
      <c r="J1866" s="37">
        <v>305454.52380952379</v>
      </c>
      <c r="K1866" s="37">
        <v>0</v>
      </c>
      <c r="L1866" s="37">
        <v>0</v>
      </c>
      <c r="M1866" s="37">
        <v>0</v>
      </c>
      <c r="N1866" s="37">
        <v>21</v>
      </c>
      <c r="O1866" s="37">
        <v>6414545</v>
      </c>
    </row>
    <row r="1867" spans="1:15" x14ac:dyDescent="0.2">
      <c r="A1867" s="36" t="s">
        <v>1207</v>
      </c>
      <c r="B1867" s="37" t="s">
        <v>11</v>
      </c>
      <c r="C1867" s="37">
        <v>20</v>
      </c>
      <c r="D1867" s="37">
        <v>363640</v>
      </c>
      <c r="E1867" s="37">
        <v>0</v>
      </c>
      <c r="F1867" s="37">
        <v>20</v>
      </c>
      <c r="G1867" s="37">
        <v>363640</v>
      </c>
      <c r="H1867" s="37">
        <v>0</v>
      </c>
      <c r="I1867" s="37">
        <v>0</v>
      </c>
      <c r="J1867" s="37">
        <v>18182</v>
      </c>
      <c r="K1867" s="37">
        <v>0</v>
      </c>
      <c r="L1867" s="37">
        <v>0</v>
      </c>
      <c r="M1867" s="37">
        <v>0</v>
      </c>
      <c r="N1867" s="37">
        <v>20</v>
      </c>
      <c r="O1867" s="37">
        <v>363640</v>
      </c>
    </row>
    <row r="1868" spans="1:15" x14ac:dyDescent="0.2">
      <c r="A1868" s="36" t="s">
        <v>1208</v>
      </c>
      <c r="B1868" s="37" t="s">
        <v>11</v>
      </c>
      <c r="C1868" s="37">
        <v>6</v>
      </c>
      <c r="D1868" s="37">
        <v>163800</v>
      </c>
      <c r="E1868" s="37">
        <v>0</v>
      </c>
      <c r="F1868" s="37">
        <v>6</v>
      </c>
      <c r="G1868" s="37">
        <v>163800</v>
      </c>
      <c r="H1868" s="37">
        <v>0</v>
      </c>
      <c r="I1868" s="37">
        <v>0</v>
      </c>
      <c r="J1868" s="37">
        <v>27300</v>
      </c>
      <c r="K1868" s="37">
        <v>0</v>
      </c>
      <c r="L1868" s="37">
        <v>0</v>
      </c>
      <c r="M1868" s="37">
        <v>0</v>
      </c>
      <c r="N1868" s="37">
        <v>6</v>
      </c>
      <c r="O1868" s="37">
        <v>163800</v>
      </c>
    </row>
    <row r="1869" spans="1:15" x14ac:dyDescent="0.2">
      <c r="A1869" s="36" t="s">
        <v>1209</v>
      </c>
      <c r="B1869" s="37" t="s">
        <v>11</v>
      </c>
      <c r="C1869" s="37">
        <v>4</v>
      </c>
      <c r="D1869" s="37">
        <v>0</v>
      </c>
      <c r="E1869" s="37">
        <v>0</v>
      </c>
      <c r="F1869" s="37">
        <v>4</v>
      </c>
      <c r="G1869" s="37">
        <v>0</v>
      </c>
      <c r="H1869" s="37">
        <v>0</v>
      </c>
      <c r="I1869" s="37">
        <v>0</v>
      </c>
      <c r="J1869" s="37">
        <v>0</v>
      </c>
      <c r="K1869" s="37">
        <v>0</v>
      </c>
      <c r="L1869" s="37">
        <v>0</v>
      </c>
      <c r="M1869" s="37">
        <v>0</v>
      </c>
      <c r="N1869" s="37">
        <v>4</v>
      </c>
      <c r="O1869" s="37">
        <v>0</v>
      </c>
    </row>
    <row r="1870" spans="1:15" x14ac:dyDescent="0.2">
      <c r="A1870" s="36" t="s">
        <v>1210</v>
      </c>
      <c r="B1870" s="37" t="s">
        <v>11</v>
      </c>
      <c r="C1870" s="37">
        <v>64</v>
      </c>
      <c r="D1870" s="37">
        <v>731438</v>
      </c>
      <c r="E1870" s="37">
        <v>0</v>
      </c>
      <c r="F1870" s="37">
        <v>64</v>
      </c>
      <c r="G1870" s="37">
        <v>731438</v>
      </c>
      <c r="H1870" s="37">
        <v>0</v>
      </c>
      <c r="I1870" s="37">
        <v>0</v>
      </c>
      <c r="J1870" s="37">
        <v>11428.71875</v>
      </c>
      <c r="K1870" s="37">
        <v>0</v>
      </c>
      <c r="L1870" s="37">
        <v>0</v>
      </c>
      <c r="M1870" s="37">
        <v>0</v>
      </c>
      <c r="N1870" s="37">
        <v>64</v>
      </c>
      <c r="O1870" s="37">
        <v>731438</v>
      </c>
    </row>
    <row r="1871" spans="1:15" x14ac:dyDescent="0.2">
      <c r="A1871" s="36" t="s">
        <v>1211</v>
      </c>
      <c r="B1871" s="37" t="s">
        <v>11</v>
      </c>
      <c r="C1871" s="37">
        <v>30</v>
      </c>
      <c r="D1871" s="37">
        <v>800680</v>
      </c>
      <c r="E1871" s="37">
        <v>0</v>
      </c>
      <c r="F1871" s="37">
        <v>30</v>
      </c>
      <c r="G1871" s="37">
        <v>800680</v>
      </c>
      <c r="H1871" s="37">
        <v>0</v>
      </c>
      <c r="I1871" s="37">
        <v>0</v>
      </c>
      <c r="J1871" s="37">
        <v>26689.333333333332</v>
      </c>
      <c r="K1871" s="37">
        <v>0</v>
      </c>
      <c r="L1871" s="37">
        <v>0</v>
      </c>
      <c r="M1871" s="37">
        <v>0</v>
      </c>
      <c r="N1871" s="37">
        <v>30</v>
      </c>
      <c r="O1871" s="37">
        <v>800680</v>
      </c>
    </row>
    <row r="1872" spans="1:15" x14ac:dyDescent="0.2">
      <c r="A1872" s="36" t="s">
        <v>1212</v>
      </c>
      <c r="B1872" s="37" t="s">
        <v>11</v>
      </c>
      <c r="C1872" s="37">
        <v>120</v>
      </c>
      <c r="D1872" s="37">
        <v>632760</v>
      </c>
      <c r="E1872" s="37">
        <v>0</v>
      </c>
      <c r="F1872" s="37">
        <v>120</v>
      </c>
      <c r="G1872" s="37">
        <v>632760</v>
      </c>
      <c r="H1872" s="37">
        <v>0</v>
      </c>
      <c r="I1872" s="37">
        <v>0</v>
      </c>
      <c r="J1872" s="37">
        <v>5273</v>
      </c>
      <c r="K1872" s="37">
        <v>0</v>
      </c>
      <c r="L1872" s="37">
        <v>0</v>
      </c>
      <c r="M1872" s="37">
        <v>0</v>
      </c>
      <c r="N1872" s="37">
        <v>120</v>
      </c>
      <c r="O1872" s="37">
        <v>632760</v>
      </c>
    </row>
    <row r="1873" spans="1:15" x14ac:dyDescent="0.2">
      <c r="A1873" s="36" t="s">
        <v>1213</v>
      </c>
      <c r="B1873" s="37" t="s">
        <v>11</v>
      </c>
      <c r="C1873" s="37">
        <v>382</v>
      </c>
      <c r="D1873" s="37">
        <v>2097755</v>
      </c>
      <c r="E1873" s="37">
        <v>0</v>
      </c>
      <c r="F1873" s="37">
        <v>382</v>
      </c>
      <c r="G1873" s="37">
        <v>2097755</v>
      </c>
      <c r="H1873" s="37">
        <v>0</v>
      </c>
      <c r="I1873" s="37">
        <v>0</v>
      </c>
      <c r="J1873" s="37">
        <v>5491.5052356020942</v>
      </c>
      <c r="K1873" s="37">
        <v>0</v>
      </c>
      <c r="L1873" s="37">
        <v>0</v>
      </c>
      <c r="M1873" s="37">
        <v>0</v>
      </c>
      <c r="N1873" s="37">
        <v>382</v>
      </c>
      <c r="O1873" s="37">
        <v>2097755</v>
      </c>
    </row>
    <row r="1874" spans="1:15" x14ac:dyDescent="0.2">
      <c r="A1874" s="36" t="s">
        <v>1214</v>
      </c>
      <c r="B1874" s="37" t="s">
        <v>11</v>
      </c>
      <c r="C1874" s="37">
        <v>3</v>
      </c>
      <c r="D1874" s="37">
        <v>954546</v>
      </c>
      <c r="E1874" s="37">
        <v>0</v>
      </c>
      <c r="F1874" s="37">
        <v>3</v>
      </c>
      <c r="G1874" s="37">
        <v>954546</v>
      </c>
      <c r="H1874" s="37">
        <v>0</v>
      </c>
      <c r="I1874" s="37">
        <v>0</v>
      </c>
      <c r="J1874" s="37">
        <v>318182</v>
      </c>
      <c r="K1874" s="37">
        <v>0</v>
      </c>
      <c r="L1874" s="37">
        <v>0</v>
      </c>
      <c r="M1874" s="37">
        <v>0</v>
      </c>
      <c r="N1874" s="37">
        <v>3</v>
      </c>
      <c r="O1874" s="37">
        <v>954546</v>
      </c>
    </row>
    <row r="1875" spans="1:15" x14ac:dyDescent="0.2">
      <c r="A1875" s="36" t="s">
        <v>1215</v>
      </c>
      <c r="B1875" s="37" t="s">
        <v>11</v>
      </c>
      <c r="C1875" s="37">
        <v>2</v>
      </c>
      <c r="D1875" s="37">
        <v>745454</v>
      </c>
      <c r="E1875" s="37">
        <v>0</v>
      </c>
      <c r="F1875" s="37">
        <v>2</v>
      </c>
      <c r="G1875" s="37">
        <v>745454</v>
      </c>
      <c r="H1875" s="37">
        <v>0</v>
      </c>
      <c r="I1875" s="37">
        <v>0</v>
      </c>
      <c r="J1875" s="37">
        <v>372727</v>
      </c>
      <c r="K1875" s="37">
        <v>0</v>
      </c>
      <c r="L1875" s="37">
        <v>0</v>
      </c>
      <c r="M1875" s="37">
        <v>0</v>
      </c>
      <c r="N1875" s="37">
        <v>2</v>
      </c>
      <c r="O1875" s="37">
        <v>745454</v>
      </c>
    </row>
    <row r="1876" spans="1:15" x14ac:dyDescent="0.2">
      <c r="A1876" s="36" t="s">
        <v>1216</v>
      </c>
      <c r="B1876" s="37" t="s">
        <v>11</v>
      </c>
      <c r="C1876" s="37">
        <v>1</v>
      </c>
      <c r="D1876" s="37">
        <v>950000</v>
      </c>
      <c r="E1876" s="37">
        <v>0</v>
      </c>
      <c r="F1876" s="37">
        <v>1</v>
      </c>
      <c r="G1876" s="37">
        <v>950000</v>
      </c>
      <c r="H1876" s="37">
        <v>0</v>
      </c>
      <c r="I1876" s="37">
        <v>0</v>
      </c>
      <c r="J1876" s="37">
        <v>950000</v>
      </c>
      <c r="K1876" s="37">
        <v>0</v>
      </c>
      <c r="L1876" s="37">
        <v>0</v>
      </c>
      <c r="M1876" s="37">
        <v>0</v>
      </c>
      <c r="N1876" s="37">
        <v>1</v>
      </c>
      <c r="O1876" s="37">
        <v>950000</v>
      </c>
    </row>
    <row r="1877" spans="1:15" x14ac:dyDescent="0.2">
      <c r="A1877" s="36" t="s">
        <v>1218</v>
      </c>
      <c r="B1877" s="37" t="s">
        <v>11</v>
      </c>
      <c r="C1877" s="37">
        <v>1</v>
      </c>
      <c r="D1877" s="37">
        <v>2870000</v>
      </c>
      <c r="E1877" s="37">
        <v>0</v>
      </c>
      <c r="F1877" s="37">
        <v>1</v>
      </c>
      <c r="G1877" s="37">
        <v>2870000</v>
      </c>
      <c r="H1877" s="37">
        <v>0</v>
      </c>
      <c r="I1877" s="37">
        <v>0</v>
      </c>
      <c r="J1877" s="37">
        <v>2870000</v>
      </c>
      <c r="K1877" s="37">
        <v>0</v>
      </c>
      <c r="L1877" s="37">
        <v>0</v>
      </c>
      <c r="M1877" s="37">
        <v>0</v>
      </c>
      <c r="N1877" s="37">
        <v>1</v>
      </c>
      <c r="O1877" s="37">
        <v>2870000</v>
      </c>
    </row>
    <row r="1878" spans="1:15" x14ac:dyDescent="0.2">
      <c r="A1878" s="36" t="s">
        <v>1219</v>
      </c>
      <c r="B1878" s="37" t="s">
        <v>11</v>
      </c>
      <c r="C1878" s="37">
        <v>2</v>
      </c>
      <c r="D1878" s="37">
        <v>5670000</v>
      </c>
      <c r="E1878" s="37">
        <v>0</v>
      </c>
      <c r="F1878" s="37">
        <v>2</v>
      </c>
      <c r="G1878" s="37">
        <v>5670000</v>
      </c>
      <c r="H1878" s="37">
        <v>0</v>
      </c>
      <c r="I1878" s="37">
        <v>0</v>
      </c>
      <c r="J1878" s="37">
        <v>2835000</v>
      </c>
      <c r="K1878" s="37">
        <v>0</v>
      </c>
      <c r="L1878" s="37">
        <v>0</v>
      </c>
      <c r="M1878" s="37">
        <v>0</v>
      </c>
      <c r="N1878" s="37">
        <v>2</v>
      </c>
      <c r="O1878" s="37">
        <v>5670000</v>
      </c>
    </row>
    <row r="1879" spans="1:15" x14ac:dyDescent="0.2">
      <c r="A1879" s="36" t="s">
        <v>1220</v>
      </c>
      <c r="B1879" s="37" t="s">
        <v>11</v>
      </c>
      <c r="C1879" s="37">
        <v>1</v>
      </c>
      <c r="D1879" s="37">
        <v>1270000</v>
      </c>
      <c r="E1879" s="37">
        <v>0</v>
      </c>
      <c r="F1879" s="37">
        <v>1</v>
      </c>
      <c r="G1879" s="37">
        <v>1270000</v>
      </c>
      <c r="H1879" s="37">
        <v>0</v>
      </c>
      <c r="I1879" s="37">
        <v>0</v>
      </c>
      <c r="J1879" s="37">
        <v>1270000</v>
      </c>
      <c r="K1879" s="37">
        <v>0</v>
      </c>
      <c r="L1879" s="37">
        <v>0</v>
      </c>
      <c r="M1879" s="37">
        <v>0</v>
      </c>
      <c r="N1879" s="37">
        <v>1</v>
      </c>
      <c r="O1879" s="37">
        <v>1270000</v>
      </c>
    </row>
    <row r="1880" spans="1:15" x14ac:dyDescent="0.2">
      <c r="A1880" s="36" t="s">
        <v>1221</v>
      </c>
      <c r="B1880" s="37" t="s">
        <v>11</v>
      </c>
      <c r="C1880" s="37">
        <v>17</v>
      </c>
      <c r="D1880" s="37">
        <v>28492138</v>
      </c>
      <c r="E1880" s="37">
        <v>0</v>
      </c>
      <c r="F1880" s="37">
        <v>17</v>
      </c>
      <c r="G1880" s="37">
        <v>28492138</v>
      </c>
      <c r="H1880" s="37">
        <v>0</v>
      </c>
      <c r="I1880" s="37">
        <v>0</v>
      </c>
      <c r="J1880" s="37">
        <v>1676008.1176470588</v>
      </c>
      <c r="K1880" s="37">
        <v>0</v>
      </c>
      <c r="L1880" s="37">
        <v>0</v>
      </c>
      <c r="M1880" s="37">
        <v>0</v>
      </c>
      <c r="N1880" s="37">
        <v>17</v>
      </c>
      <c r="O1880" s="37">
        <v>28492138</v>
      </c>
    </row>
    <row r="1881" spans="1:15" x14ac:dyDescent="0.2">
      <c r="A1881" s="36" t="s">
        <v>1222</v>
      </c>
      <c r="B1881" s="37" t="s">
        <v>11</v>
      </c>
      <c r="C1881" s="37">
        <v>2</v>
      </c>
      <c r="D1881" s="37">
        <v>1993940</v>
      </c>
      <c r="E1881" s="37">
        <v>0</v>
      </c>
      <c r="F1881" s="37">
        <v>2</v>
      </c>
      <c r="G1881" s="37">
        <v>1993940</v>
      </c>
      <c r="H1881" s="37">
        <v>0</v>
      </c>
      <c r="I1881" s="37">
        <v>0</v>
      </c>
      <c r="J1881" s="37">
        <v>996970</v>
      </c>
      <c r="K1881" s="37">
        <v>0</v>
      </c>
      <c r="L1881" s="37">
        <v>0</v>
      </c>
      <c r="M1881" s="37">
        <v>0</v>
      </c>
      <c r="N1881" s="37">
        <v>2</v>
      </c>
      <c r="O1881" s="37">
        <v>1993940</v>
      </c>
    </row>
    <row r="1882" spans="1:15" x14ac:dyDescent="0.2">
      <c r="A1882" s="36" t="s">
        <v>1223</v>
      </c>
      <c r="B1882" s="37" t="s">
        <v>11</v>
      </c>
      <c r="C1882" s="37">
        <v>10</v>
      </c>
      <c r="D1882" s="37">
        <v>1090909</v>
      </c>
      <c r="E1882" s="37">
        <v>0</v>
      </c>
      <c r="F1882" s="37">
        <v>10</v>
      </c>
      <c r="G1882" s="37">
        <v>1090909</v>
      </c>
      <c r="H1882" s="37">
        <v>0</v>
      </c>
      <c r="I1882" s="37">
        <v>0</v>
      </c>
      <c r="J1882" s="37">
        <v>109090.9</v>
      </c>
      <c r="K1882" s="37">
        <v>0</v>
      </c>
      <c r="L1882" s="37">
        <v>0</v>
      </c>
      <c r="M1882" s="37">
        <v>0</v>
      </c>
      <c r="N1882" s="37">
        <v>10</v>
      </c>
      <c r="O1882" s="37">
        <v>1090909</v>
      </c>
    </row>
    <row r="1883" spans="1:15" x14ac:dyDescent="0.2">
      <c r="A1883" s="36" t="s">
        <v>1224</v>
      </c>
      <c r="B1883" s="37" t="s">
        <v>11</v>
      </c>
      <c r="C1883" s="37">
        <v>8</v>
      </c>
      <c r="D1883" s="37">
        <v>618182</v>
      </c>
      <c r="E1883" s="37">
        <v>0</v>
      </c>
      <c r="F1883" s="37">
        <v>8</v>
      </c>
      <c r="G1883" s="37">
        <v>618182</v>
      </c>
      <c r="H1883" s="37">
        <v>0</v>
      </c>
      <c r="I1883" s="37">
        <v>0</v>
      </c>
      <c r="J1883" s="37">
        <v>77272.75</v>
      </c>
      <c r="K1883" s="37">
        <v>0</v>
      </c>
      <c r="L1883" s="37">
        <v>0</v>
      </c>
      <c r="M1883" s="37">
        <v>0</v>
      </c>
      <c r="N1883" s="37">
        <v>8</v>
      </c>
      <c r="O1883" s="37">
        <v>618182</v>
      </c>
    </row>
    <row r="1884" spans="1:15" x14ac:dyDescent="0.2">
      <c r="A1884" s="36" t="s">
        <v>1225</v>
      </c>
      <c r="B1884" s="37" t="s">
        <v>11</v>
      </c>
      <c r="C1884" s="37">
        <v>4</v>
      </c>
      <c r="D1884" s="37">
        <v>520000</v>
      </c>
      <c r="E1884" s="37">
        <v>0</v>
      </c>
      <c r="F1884" s="37">
        <v>4</v>
      </c>
      <c r="G1884" s="37">
        <v>520000</v>
      </c>
      <c r="H1884" s="37">
        <v>0</v>
      </c>
      <c r="I1884" s="37">
        <v>0</v>
      </c>
      <c r="J1884" s="37">
        <v>130000</v>
      </c>
      <c r="K1884" s="37">
        <v>0</v>
      </c>
      <c r="L1884" s="37">
        <v>0</v>
      </c>
      <c r="M1884" s="37">
        <v>0</v>
      </c>
      <c r="N1884" s="37">
        <v>4</v>
      </c>
      <c r="O1884" s="37">
        <v>520000</v>
      </c>
    </row>
    <row r="1885" spans="1:15" x14ac:dyDescent="0.2">
      <c r="A1885" s="36" t="s">
        <v>1226</v>
      </c>
      <c r="B1885" s="37" t="s">
        <v>11</v>
      </c>
      <c r="C1885" s="37">
        <v>17</v>
      </c>
      <c r="D1885" s="37">
        <v>1390906</v>
      </c>
      <c r="E1885" s="37">
        <v>0</v>
      </c>
      <c r="F1885" s="37">
        <v>17</v>
      </c>
      <c r="G1885" s="37">
        <v>1390906</v>
      </c>
      <c r="H1885" s="37">
        <v>0</v>
      </c>
      <c r="I1885" s="37">
        <v>0</v>
      </c>
      <c r="J1885" s="37">
        <v>81818</v>
      </c>
      <c r="K1885" s="37">
        <v>0</v>
      </c>
      <c r="L1885" s="37">
        <v>0</v>
      </c>
      <c r="M1885" s="37">
        <v>0</v>
      </c>
      <c r="N1885" s="37">
        <v>17</v>
      </c>
      <c r="O1885" s="37">
        <v>1390906</v>
      </c>
    </row>
    <row r="1886" spans="1:15" x14ac:dyDescent="0.2">
      <c r="A1886" s="36" t="s">
        <v>1227</v>
      </c>
      <c r="B1886" s="37" t="s">
        <v>11</v>
      </c>
      <c r="C1886" s="37">
        <v>3</v>
      </c>
      <c r="D1886" s="37">
        <v>1500000</v>
      </c>
      <c r="E1886" s="37">
        <v>0</v>
      </c>
      <c r="F1886" s="37">
        <v>3</v>
      </c>
      <c r="G1886" s="37">
        <v>1500000</v>
      </c>
      <c r="H1886" s="37">
        <v>0</v>
      </c>
      <c r="I1886" s="37">
        <v>0</v>
      </c>
      <c r="J1886" s="37">
        <v>500000</v>
      </c>
      <c r="K1886" s="37">
        <v>0</v>
      </c>
      <c r="L1886" s="37">
        <v>0</v>
      </c>
      <c r="M1886" s="37">
        <v>0</v>
      </c>
      <c r="N1886" s="37">
        <v>3</v>
      </c>
      <c r="O1886" s="37">
        <v>1500000</v>
      </c>
    </row>
    <row r="1887" spans="1:15" x14ac:dyDescent="0.2">
      <c r="A1887" s="36" t="s">
        <v>1228</v>
      </c>
      <c r="B1887" s="37" t="s">
        <v>11</v>
      </c>
      <c r="C1887" s="37">
        <v>1</v>
      </c>
      <c r="D1887" s="37">
        <v>650000</v>
      </c>
      <c r="E1887" s="37">
        <v>0</v>
      </c>
      <c r="F1887" s="37">
        <v>1</v>
      </c>
      <c r="G1887" s="37">
        <v>650000</v>
      </c>
      <c r="H1887" s="37">
        <v>0</v>
      </c>
      <c r="I1887" s="37">
        <v>0</v>
      </c>
      <c r="J1887" s="37">
        <v>650000</v>
      </c>
      <c r="K1887" s="37">
        <v>0</v>
      </c>
      <c r="L1887" s="37">
        <v>0</v>
      </c>
      <c r="M1887" s="37">
        <v>0</v>
      </c>
      <c r="N1887" s="37">
        <v>1</v>
      </c>
      <c r="O1887" s="37">
        <v>650000</v>
      </c>
    </row>
    <row r="1888" spans="1:15" x14ac:dyDescent="0.2">
      <c r="A1888" s="36" t="s">
        <v>1229</v>
      </c>
      <c r="B1888" s="37" t="s">
        <v>11</v>
      </c>
      <c r="C1888" s="37">
        <v>1</v>
      </c>
      <c r="D1888" s="37">
        <v>1945455</v>
      </c>
      <c r="E1888" s="37">
        <v>0</v>
      </c>
      <c r="F1888" s="37">
        <v>1</v>
      </c>
      <c r="G1888" s="37">
        <v>1945455</v>
      </c>
      <c r="H1888" s="37">
        <v>0</v>
      </c>
      <c r="I1888" s="37">
        <v>0</v>
      </c>
      <c r="J1888" s="37">
        <v>1945455</v>
      </c>
      <c r="K1888" s="37">
        <v>0</v>
      </c>
      <c r="L1888" s="37">
        <v>0</v>
      </c>
      <c r="M1888" s="37">
        <v>0</v>
      </c>
      <c r="N1888" s="37">
        <v>1</v>
      </c>
      <c r="O1888" s="37">
        <v>1945455</v>
      </c>
    </row>
    <row r="1889" spans="1:15" x14ac:dyDescent="0.2">
      <c r="A1889" s="36" t="s">
        <v>1232</v>
      </c>
      <c r="B1889" s="37" t="s">
        <v>11</v>
      </c>
      <c r="C1889" s="37">
        <v>1</v>
      </c>
      <c r="D1889" s="37">
        <v>445455</v>
      </c>
      <c r="E1889" s="37">
        <v>0</v>
      </c>
      <c r="F1889" s="37">
        <v>1</v>
      </c>
      <c r="G1889" s="37">
        <v>445455</v>
      </c>
      <c r="H1889" s="37">
        <v>0</v>
      </c>
      <c r="I1889" s="37">
        <v>0</v>
      </c>
      <c r="J1889" s="37">
        <v>445455</v>
      </c>
      <c r="K1889" s="37">
        <v>0</v>
      </c>
      <c r="L1889" s="37">
        <v>0</v>
      </c>
      <c r="M1889" s="37">
        <v>0</v>
      </c>
      <c r="N1889" s="37">
        <v>1</v>
      </c>
      <c r="O1889" s="37">
        <v>445455</v>
      </c>
    </row>
    <row r="1890" spans="1:15" x14ac:dyDescent="0.2">
      <c r="A1890" s="36" t="s">
        <v>1233</v>
      </c>
      <c r="B1890" s="37" t="s">
        <v>11</v>
      </c>
      <c r="C1890" s="37">
        <v>1</v>
      </c>
      <c r="D1890" s="37">
        <v>972727</v>
      </c>
      <c r="E1890" s="37">
        <v>0</v>
      </c>
      <c r="F1890" s="37">
        <v>1</v>
      </c>
      <c r="G1890" s="37">
        <v>972727</v>
      </c>
      <c r="H1890" s="37">
        <v>0</v>
      </c>
      <c r="I1890" s="37">
        <v>0</v>
      </c>
      <c r="J1890" s="37">
        <v>972727</v>
      </c>
      <c r="K1890" s="37">
        <v>0</v>
      </c>
      <c r="L1890" s="37">
        <v>0</v>
      </c>
      <c r="M1890" s="37">
        <v>0</v>
      </c>
      <c r="N1890" s="37">
        <v>1</v>
      </c>
      <c r="O1890" s="37">
        <v>972727</v>
      </c>
    </row>
    <row r="1891" spans="1:15" x14ac:dyDescent="0.2">
      <c r="A1891" s="36" t="s">
        <v>1234</v>
      </c>
      <c r="B1891" s="37" t="s">
        <v>11</v>
      </c>
      <c r="C1891" s="37">
        <v>2</v>
      </c>
      <c r="D1891" s="37">
        <v>1498182</v>
      </c>
      <c r="E1891" s="37">
        <v>0</v>
      </c>
      <c r="F1891" s="37">
        <v>2</v>
      </c>
      <c r="G1891" s="37">
        <v>1498182</v>
      </c>
      <c r="H1891" s="37">
        <v>0</v>
      </c>
      <c r="I1891" s="37">
        <v>0</v>
      </c>
      <c r="J1891" s="37">
        <v>749091</v>
      </c>
      <c r="K1891" s="37">
        <v>0</v>
      </c>
      <c r="L1891" s="37">
        <v>0</v>
      </c>
      <c r="M1891" s="37">
        <v>0</v>
      </c>
      <c r="N1891" s="37">
        <v>2</v>
      </c>
      <c r="O1891" s="37">
        <v>1498182</v>
      </c>
    </row>
    <row r="1892" spans="1:15" x14ac:dyDescent="0.2">
      <c r="A1892" s="36" t="s">
        <v>1235</v>
      </c>
      <c r="B1892" s="37" t="s">
        <v>11</v>
      </c>
      <c r="C1892" s="37">
        <v>1</v>
      </c>
      <c r="D1892" s="37">
        <v>387269</v>
      </c>
      <c r="E1892" s="37">
        <v>0</v>
      </c>
      <c r="F1892" s="37">
        <v>1</v>
      </c>
      <c r="G1892" s="37">
        <v>387269</v>
      </c>
      <c r="H1892" s="37">
        <v>0</v>
      </c>
      <c r="I1892" s="37">
        <v>0</v>
      </c>
      <c r="J1892" s="37">
        <v>387269</v>
      </c>
      <c r="K1892" s="37">
        <v>0</v>
      </c>
      <c r="L1892" s="37">
        <v>0</v>
      </c>
      <c r="M1892" s="37">
        <v>0</v>
      </c>
      <c r="N1892" s="37">
        <v>1</v>
      </c>
      <c r="O1892" s="37">
        <v>387269</v>
      </c>
    </row>
    <row r="1893" spans="1:15" x14ac:dyDescent="0.2">
      <c r="A1893" s="36" t="s">
        <v>1236</v>
      </c>
      <c r="B1893" s="37" t="s">
        <v>11</v>
      </c>
      <c r="C1893" s="37">
        <v>29</v>
      </c>
      <c r="D1893" s="37">
        <v>8485628</v>
      </c>
      <c r="E1893" s="37">
        <v>0</v>
      </c>
      <c r="F1893" s="37">
        <v>29</v>
      </c>
      <c r="G1893" s="37">
        <v>8485628</v>
      </c>
      <c r="H1893" s="37">
        <v>0</v>
      </c>
      <c r="I1893" s="37">
        <v>0</v>
      </c>
      <c r="J1893" s="37">
        <v>292607.86206896551</v>
      </c>
      <c r="K1893" s="37">
        <v>0</v>
      </c>
      <c r="L1893" s="37">
        <v>0</v>
      </c>
      <c r="M1893" s="37">
        <v>0</v>
      </c>
      <c r="N1893" s="37">
        <v>29</v>
      </c>
      <c r="O1893" s="37">
        <v>8485628</v>
      </c>
    </row>
    <row r="1894" spans="1:15" x14ac:dyDescent="0.2">
      <c r="A1894" s="36" t="s">
        <v>1237</v>
      </c>
      <c r="B1894" s="37" t="s">
        <v>11</v>
      </c>
      <c r="C1894" s="37">
        <v>19</v>
      </c>
      <c r="D1894" s="37">
        <v>9522982</v>
      </c>
      <c r="E1894" s="37">
        <v>0</v>
      </c>
      <c r="F1894" s="37">
        <v>19</v>
      </c>
      <c r="G1894" s="37">
        <v>9522982</v>
      </c>
      <c r="H1894" s="37">
        <v>0</v>
      </c>
      <c r="I1894" s="37">
        <v>0</v>
      </c>
      <c r="J1894" s="37">
        <v>501209.57894736843</v>
      </c>
      <c r="K1894" s="37">
        <v>0</v>
      </c>
      <c r="L1894" s="37">
        <v>0</v>
      </c>
      <c r="M1894" s="37">
        <v>0</v>
      </c>
      <c r="N1894" s="37">
        <v>19</v>
      </c>
      <c r="O1894" s="37">
        <v>9522982</v>
      </c>
    </row>
    <row r="1895" spans="1:15" x14ac:dyDescent="0.2">
      <c r="A1895" s="36" t="s">
        <v>1238</v>
      </c>
      <c r="B1895" s="37" t="s">
        <v>11</v>
      </c>
      <c r="C1895" s="37">
        <v>5</v>
      </c>
      <c r="D1895" s="37">
        <v>2587122</v>
      </c>
      <c r="E1895" s="37">
        <v>0</v>
      </c>
      <c r="F1895" s="37">
        <v>5</v>
      </c>
      <c r="G1895" s="37">
        <v>2587122</v>
      </c>
      <c r="H1895" s="37">
        <v>0</v>
      </c>
      <c r="I1895" s="37">
        <v>0</v>
      </c>
      <c r="J1895" s="37">
        <v>517424.4</v>
      </c>
      <c r="K1895" s="37">
        <v>0</v>
      </c>
      <c r="L1895" s="37">
        <v>0</v>
      </c>
      <c r="M1895" s="37">
        <v>0</v>
      </c>
      <c r="N1895" s="37">
        <v>5</v>
      </c>
      <c r="O1895" s="37">
        <v>2587122</v>
      </c>
    </row>
    <row r="1896" spans="1:15" x14ac:dyDescent="0.2">
      <c r="A1896" s="36" t="s">
        <v>1240</v>
      </c>
      <c r="B1896" s="37" t="s">
        <v>11</v>
      </c>
      <c r="C1896" s="37">
        <v>1</v>
      </c>
      <c r="D1896" s="37">
        <v>3500000</v>
      </c>
      <c r="E1896" s="37">
        <v>0</v>
      </c>
      <c r="F1896" s="37">
        <v>1</v>
      </c>
      <c r="G1896" s="37">
        <v>3500000</v>
      </c>
      <c r="H1896" s="37">
        <v>0</v>
      </c>
      <c r="I1896" s="37">
        <v>0</v>
      </c>
      <c r="J1896" s="37">
        <v>3500000</v>
      </c>
      <c r="K1896" s="37">
        <v>0</v>
      </c>
      <c r="L1896" s="37">
        <v>0</v>
      </c>
      <c r="M1896" s="37">
        <v>0</v>
      </c>
      <c r="N1896" s="37">
        <v>1</v>
      </c>
      <c r="O1896" s="37">
        <v>3500000</v>
      </c>
    </row>
    <row r="1897" spans="1:15" x14ac:dyDescent="0.2">
      <c r="A1897" s="36" t="s">
        <v>1242</v>
      </c>
      <c r="B1897" s="37" t="s">
        <v>25</v>
      </c>
      <c r="C1897" s="37">
        <v>3</v>
      </c>
      <c r="D1897" s="37">
        <v>1627273</v>
      </c>
      <c r="E1897" s="37">
        <v>0</v>
      </c>
      <c r="F1897" s="37">
        <v>3</v>
      </c>
      <c r="G1897" s="37">
        <v>1627273</v>
      </c>
      <c r="H1897" s="37">
        <v>0</v>
      </c>
      <c r="I1897" s="37">
        <v>0</v>
      </c>
      <c r="J1897" s="37">
        <v>542424.33333333337</v>
      </c>
      <c r="K1897" s="37">
        <v>0</v>
      </c>
      <c r="L1897" s="37">
        <v>0</v>
      </c>
      <c r="M1897" s="37">
        <v>0</v>
      </c>
      <c r="N1897" s="37">
        <v>3</v>
      </c>
      <c r="O1897" s="37">
        <v>1627273</v>
      </c>
    </row>
    <row r="1898" spans="1:15" x14ac:dyDescent="0.2">
      <c r="A1898" s="36" t="s">
        <v>1243</v>
      </c>
      <c r="B1898" s="37" t="s">
        <v>20</v>
      </c>
      <c r="C1898" s="37">
        <v>7</v>
      </c>
      <c r="D1898" s="37">
        <v>9118181</v>
      </c>
      <c r="E1898" s="37">
        <v>0</v>
      </c>
      <c r="F1898" s="37">
        <v>7</v>
      </c>
      <c r="G1898" s="37">
        <v>9118181</v>
      </c>
      <c r="H1898" s="37">
        <v>0</v>
      </c>
      <c r="I1898" s="37">
        <v>0</v>
      </c>
      <c r="J1898" s="37">
        <v>1302597.2857142857</v>
      </c>
      <c r="K1898" s="37">
        <v>0</v>
      </c>
      <c r="L1898" s="37">
        <v>0</v>
      </c>
      <c r="M1898" s="37">
        <v>0</v>
      </c>
      <c r="N1898" s="37">
        <v>7</v>
      </c>
      <c r="O1898" s="37">
        <v>9118181</v>
      </c>
    </row>
    <row r="1899" spans="1:15" x14ac:dyDescent="0.2">
      <c r="A1899" s="36" t="s">
        <v>1244</v>
      </c>
      <c r="B1899" s="37" t="s">
        <v>20</v>
      </c>
      <c r="C1899" s="37">
        <v>1</v>
      </c>
      <c r="D1899" s="37">
        <v>15909090</v>
      </c>
      <c r="E1899" s="37">
        <v>0</v>
      </c>
      <c r="F1899" s="37">
        <v>1</v>
      </c>
      <c r="G1899" s="37">
        <v>15909090</v>
      </c>
      <c r="H1899" s="37">
        <v>0</v>
      </c>
      <c r="I1899" s="37">
        <v>0</v>
      </c>
      <c r="J1899" s="37">
        <v>15909090</v>
      </c>
      <c r="K1899" s="37">
        <v>0</v>
      </c>
      <c r="L1899" s="37">
        <v>0</v>
      </c>
      <c r="M1899" s="37">
        <v>0</v>
      </c>
      <c r="N1899" s="37">
        <v>1</v>
      </c>
      <c r="O1899" s="37">
        <v>15909090</v>
      </c>
    </row>
    <row r="1900" spans="1:15" x14ac:dyDescent="0.2">
      <c r="A1900" s="36" t="s">
        <v>1245</v>
      </c>
      <c r="B1900" s="37" t="s">
        <v>20</v>
      </c>
      <c r="C1900" s="37">
        <v>474</v>
      </c>
      <c r="D1900" s="37">
        <v>697368229</v>
      </c>
      <c r="E1900" s="37">
        <v>0</v>
      </c>
      <c r="F1900" s="37">
        <v>474</v>
      </c>
      <c r="G1900" s="37">
        <v>697368229</v>
      </c>
      <c r="H1900" s="37">
        <v>0</v>
      </c>
      <c r="I1900" s="37">
        <v>0</v>
      </c>
      <c r="J1900" s="37">
        <v>1471240.9894514768</v>
      </c>
      <c r="K1900" s="37">
        <v>0</v>
      </c>
      <c r="L1900" s="37">
        <v>0</v>
      </c>
      <c r="M1900" s="37">
        <v>0</v>
      </c>
      <c r="N1900" s="37">
        <v>474</v>
      </c>
      <c r="O1900" s="37">
        <v>697368229</v>
      </c>
    </row>
    <row r="1901" spans="1:15" x14ac:dyDescent="0.2">
      <c r="A1901" s="36" t="s">
        <v>1246</v>
      </c>
      <c r="B1901" s="37" t="s">
        <v>20</v>
      </c>
      <c r="C1901" s="37">
        <v>2</v>
      </c>
      <c r="D1901" s="37">
        <v>2945454</v>
      </c>
      <c r="E1901" s="37">
        <v>0</v>
      </c>
      <c r="F1901" s="37">
        <v>2</v>
      </c>
      <c r="G1901" s="37">
        <v>2945454</v>
      </c>
      <c r="H1901" s="37">
        <v>0</v>
      </c>
      <c r="I1901" s="37">
        <v>0</v>
      </c>
      <c r="J1901" s="37">
        <v>1472727</v>
      </c>
      <c r="K1901" s="37">
        <v>0</v>
      </c>
      <c r="L1901" s="37">
        <v>0</v>
      </c>
      <c r="M1901" s="37">
        <v>0</v>
      </c>
      <c r="N1901" s="37">
        <v>2</v>
      </c>
      <c r="O1901" s="37">
        <v>2945454</v>
      </c>
    </row>
    <row r="1902" spans="1:15" x14ac:dyDescent="0.2">
      <c r="A1902" s="36" t="s">
        <v>1247</v>
      </c>
      <c r="B1902" s="37" t="s">
        <v>20</v>
      </c>
      <c r="C1902" s="37">
        <v>5</v>
      </c>
      <c r="D1902" s="37">
        <v>1772725</v>
      </c>
      <c r="E1902" s="37">
        <v>0</v>
      </c>
      <c r="F1902" s="37">
        <v>5</v>
      </c>
      <c r="G1902" s="37">
        <v>1772725</v>
      </c>
      <c r="H1902" s="37">
        <v>0</v>
      </c>
      <c r="I1902" s="37">
        <v>0</v>
      </c>
      <c r="J1902" s="37">
        <v>354545</v>
      </c>
      <c r="K1902" s="37">
        <v>0</v>
      </c>
      <c r="L1902" s="37">
        <v>0</v>
      </c>
      <c r="M1902" s="37">
        <v>0</v>
      </c>
      <c r="N1902" s="37">
        <v>5</v>
      </c>
      <c r="O1902" s="37">
        <v>1772725</v>
      </c>
    </row>
    <row r="1903" spans="1:15" x14ac:dyDescent="0.2">
      <c r="A1903" s="36" t="s">
        <v>1251</v>
      </c>
      <c r="B1903" s="37" t="s">
        <v>20</v>
      </c>
      <c r="C1903" s="37">
        <v>2</v>
      </c>
      <c r="D1903" s="37">
        <v>2090910</v>
      </c>
      <c r="E1903" s="37">
        <v>0</v>
      </c>
      <c r="F1903" s="37">
        <v>2</v>
      </c>
      <c r="G1903" s="37">
        <v>2090910</v>
      </c>
      <c r="H1903" s="37">
        <v>0</v>
      </c>
      <c r="I1903" s="37">
        <v>0</v>
      </c>
      <c r="J1903" s="37">
        <v>1045455</v>
      </c>
      <c r="K1903" s="37">
        <v>0</v>
      </c>
      <c r="L1903" s="37">
        <v>0</v>
      </c>
      <c r="M1903" s="37">
        <v>0</v>
      </c>
      <c r="N1903" s="37">
        <v>2</v>
      </c>
      <c r="O1903" s="37">
        <v>2090910</v>
      </c>
    </row>
    <row r="1904" spans="1:15" x14ac:dyDescent="0.2">
      <c r="A1904" s="36" t="s">
        <v>1252</v>
      </c>
      <c r="B1904" s="37" t="s">
        <v>11</v>
      </c>
      <c r="C1904" s="37">
        <v>4</v>
      </c>
      <c r="D1904" s="37">
        <v>1454545</v>
      </c>
      <c r="E1904" s="37">
        <v>0</v>
      </c>
      <c r="F1904" s="37">
        <v>4</v>
      </c>
      <c r="G1904" s="37">
        <v>1454545</v>
      </c>
      <c r="H1904" s="37">
        <v>0</v>
      </c>
      <c r="I1904" s="37">
        <v>0</v>
      </c>
      <c r="J1904" s="37">
        <v>363636.25</v>
      </c>
      <c r="K1904" s="37">
        <v>0</v>
      </c>
      <c r="L1904" s="37">
        <v>0</v>
      </c>
      <c r="M1904" s="37">
        <v>0</v>
      </c>
      <c r="N1904" s="37">
        <v>4</v>
      </c>
      <c r="O1904" s="37">
        <v>1454545</v>
      </c>
    </row>
    <row r="1905" spans="1:15" x14ac:dyDescent="0.2">
      <c r="A1905" s="36" t="s">
        <v>1253</v>
      </c>
      <c r="B1905" s="37" t="s">
        <v>20</v>
      </c>
      <c r="C1905" s="37">
        <v>9</v>
      </c>
      <c r="D1905" s="37">
        <v>6545457</v>
      </c>
      <c r="E1905" s="37">
        <v>0</v>
      </c>
      <c r="F1905" s="37">
        <v>9</v>
      </c>
      <c r="G1905" s="37">
        <v>6545457</v>
      </c>
      <c r="H1905" s="37">
        <v>0</v>
      </c>
      <c r="I1905" s="37">
        <v>0</v>
      </c>
      <c r="J1905" s="37">
        <v>727273</v>
      </c>
      <c r="K1905" s="37">
        <v>0</v>
      </c>
      <c r="L1905" s="37">
        <v>0</v>
      </c>
      <c r="M1905" s="37">
        <v>0</v>
      </c>
      <c r="N1905" s="37">
        <v>9</v>
      </c>
      <c r="O1905" s="37">
        <v>6545457</v>
      </c>
    </row>
    <row r="1906" spans="1:15" x14ac:dyDescent="0.2">
      <c r="A1906" s="36" t="s">
        <v>1254</v>
      </c>
      <c r="B1906" s="37" t="s">
        <v>20</v>
      </c>
      <c r="C1906" s="37">
        <v>2</v>
      </c>
      <c r="D1906" s="37">
        <v>2436364</v>
      </c>
      <c r="E1906" s="37">
        <v>0</v>
      </c>
      <c r="F1906" s="37">
        <v>2</v>
      </c>
      <c r="G1906" s="37">
        <v>2436364</v>
      </c>
      <c r="H1906" s="37">
        <v>0</v>
      </c>
      <c r="I1906" s="37">
        <v>0</v>
      </c>
      <c r="J1906" s="37">
        <v>1218182</v>
      </c>
      <c r="K1906" s="37">
        <v>0</v>
      </c>
      <c r="L1906" s="37">
        <v>0</v>
      </c>
      <c r="M1906" s="37">
        <v>0</v>
      </c>
      <c r="N1906" s="37">
        <v>2</v>
      </c>
      <c r="O1906" s="37">
        <v>2436364</v>
      </c>
    </row>
    <row r="1907" spans="1:15" x14ac:dyDescent="0.2">
      <c r="A1907" s="36" t="s">
        <v>1255</v>
      </c>
      <c r="B1907" s="37" t="s">
        <v>20</v>
      </c>
      <c r="C1907" s="37">
        <v>3</v>
      </c>
      <c r="D1907" s="37">
        <v>4418181</v>
      </c>
      <c r="E1907" s="37">
        <v>0</v>
      </c>
      <c r="F1907" s="37">
        <v>3</v>
      </c>
      <c r="G1907" s="37">
        <v>4418181</v>
      </c>
      <c r="H1907" s="37">
        <v>0</v>
      </c>
      <c r="I1907" s="37">
        <v>0</v>
      </c>
      <c r="J1907" s="37">
        <v>1472727</v>
      </c>
      <c r="K1907" s="37">
        <v>0</v>
      </c>
      <c r="L1907" s="37">
        <v>0</v>
      </c>
      <c r="M1907" s="37">
        <v>0</v>
      </c>
      <c r="N1907" s="37">
        <v>3</v>
      </c>
      <c r="O1907" s="37">
        <v>4418181</v>
      </c>
    </row>
    <row r="1908" spans="1:15" x14ac:dyDescent="0.2">
      <c r="A1908" s="36" t="s">
        <v>1256</v>
      </c>
      <c r="B1908" s="37" t="s">
        <v>20</v>
      </c>
      <c r="C1908" s="37">
        <v>11</v>
      </c>
      <c r="D1908" s="37">
        <v>19970229</v>
      </c>
      <c r="E1908" s="37">
        <v>0</v>
      </c>
      <c r="F1908" s="37">
        <v>11</v>
      </c>
      <c r="G1908" s="37">
        <v>19970229</v>
      </c>
      <c r="H1908" s="37">
        <v>0</v>
      </c>
      <c r="I1908" s="37">
        <v>0</v>
      </c>
      <c r="J1908" s="37">
        <v>1815475.3636363635</v>
      </c>
      <c r="K1908" s="37">
        <v>0</v>
      </c>
      <c r="L1908" s="37">
        <v>0</v>
      </c>
      <c r="M1908" s="37">
        <v>0</v>
      </c>
      <c r="N1908" s="37">
        <v>11</v>
      </c>
      <c r="O1908" s="37">
        <v>19970229</v>
      </c>
    </row>
    <row r="1909" spans="1:15" x14ac:dyDescent="0.2">
      <c r="A1909" s="36" t="s">
        <v>1257</v>
      </c>
      <c r="B1909" s="37" t="s">
        <v>20</v>
      </c>
      <c r="C1909" s="37">
        <v>4</v>
      </c>
      <c r="D1909" s="37">
        <v>7903031</v>
      </c>
      <c r="E1909" s="37">
        <v>0</v>
      </c>
      <c r="F1909" s="37">
        <v>4</v>
      </c>
      <c r="G1909" s="37">
        <v>7903031</v>
      </c>
      <c r="H1909" s="37">
        <v>0</v>
      </c>
      <c r="I1909" s="37">
        <v>0</v>
      </c>
      <c r="J1909" s="37">
        <v>1975757.75</v>
      </c>
      <c r="K1909" s="37">
        <v>0</v>
      </c>
      <c r="L1909" s="37">
        <v>0</v>
      </c>
      <c r="M1909" s="37">
        <v>0</v>
      </c>
      <c r="N1909" s="37">
        <v>4</v>
      </c>
      <c r="O1909" s="37">
        <v>7903031</v>
      </c>
    </row>
    <row r="1910" spans="1:15" x14ac:dyDescent="0.2">
      <c r="A1910" s="36" t="s">
        <v>1258</v>
      </c>
      <c r="B1910" s="37" t="s">
        <v>20</v>
      </c>
      <c r="C1910" s="37">
        <v>3</v>
      </c>
      <c r="D1910" s="37">
        <v>6576136</v>
      </c>
      <c r="E1910" s="37">
        <v>0</v>
      </c>
      <c r="F1910" s="37">
        <v>3</v>
      </c>
      <c r="G1910" s="37">
        <v>6576136</v>
      </c>
      <c r="H1910" s="37">
        <v>0</v>
      </c>
      <c r="I1910" s="37">
        <v>0</v>
      </c>
      <c r="J1910" s="37">
        <v>2192045.3333333335</v>
      </c>
      <c r="K1910" s="37">
        <v>0</v>
      </c>
      <c r="L1910" s="37">
        <v>0</v>
      </c>
      <c r="M1910" s="37">
        <v>0</v>
      </c>
      <c r="N1910" s="37">
        <v>3</v>
      </c>
      <c r="O1910" s="37">
        <v>6576136</v>
      </c>
    </row>
    <row r="1911" spans="1:15" x14ac:dyDescent="0.2">
      <c r="A1911" s="36" t="s">
        <v>1259</v>
      </c>
      <c r="B1911" s="37" t="s">
        <v>20</v>
      </c>
      <c r="C1911" s="37">
        <v>9</v>
      </c>
      <c r="D1911" s="37">
        <v>7802726</v>
      </c>
      <c r="E1911" s="37">
        <v>0</v>
      </c>
      <c r="F1911" s="37">
        <v>9</v>
      </c>
      <c r="G1911" s="37">
        <v>7802726</v>
      </c>
      <c r="H1911" s="37">
        <v>0</v>
      </c>
      <c r="I1911" s="37">
        <v>0</v>
      </c>
      <c r="J1911" s="37">
        <v>866969.5555555555</v>
      </c>
      <c r="K1911" s="37">
        <v>0</v>
      </c>
      <c r="L1911" s="37">
        <v>0</v>
      </c>
      <c r="M1911" s="37">
        <v>0</v>
      </c>
      <c r="N1911" s="37">
        <v>9</v>
      </c>
      <c r="O1911" s="37">
        <v>7802726</v>
      </c>
    </row>
    <row r="1912" spans="1:15" x14ac:dyDescent="0.2">
      <c r="A1912" s="36" t="s">
        <v>1260</v>
      </c>
      <c r="B1912" s="37" t="s">
        <v>20</v>
      </c>
      <c r="C1912" s="37">
        <v>5</v>
      </c>
      <c r="D1912" s="37">
        <v>6390909</v>
      </c>
      <c r="E1912" s="37">
        <v>0</v>
      </c>
      <c r="F1912" s="37">
        <v>5</v>
      </c>
      <c r="G1912" s="37">
        <v>6390909</v>
      </c>
      <c r="H1912" s="37">
        <v>0</v>
      </c>
      <c r="I1912" s="37">
        <v>0</v>
      </c>
      <c r="J1912" s="37">
        <v>1278181.8</v>
      </c>
      <c r="K1912" s="37">
        <v>0</v>
      </c>
      <c r="L1912" s="37">
        <v>0</v>
      </c>
      <c r="M1912" s="37">
        <v>0</v>
      </c>
      <c r="N1912" s="37">
        <v>5</v>
      </c>
      <c r="O1912" s="37">
        <v>6390909</v>
      </c>
    </row>
    <row r="1913" spans="1:15" x14ac:dyDescent="0.2">
      <c r="A1913" s="36" t="s">
        <v>1261</v>
      </c>
      <c r="B1913" s="37" t="s">
        <v>20</v>
      </c>
      <c r="C1913" s="37">
        <v>1</v>
      </c>
      <c r="D1913" s="37">
        <v>1472727</v>
      </c>
      <c r="E1913" s="37">
        <v>0</v>
      </c>
      <c r="F1913" s="37">
        <v>1</v>
      </c>
      <c r="G1913" s="37">
        <v>1472727</v>
      </c>
      <c r="H1913" s="37">
        <v>0</v>
      </c>
      <c r="I1913" s="37">
        <v>0</v>
      </c>
      <c r="J1913" s="37">
        <v>1472727</v>
      </c>
      <c r="K1913" s="37">
        <v>0</v>
      </c>
      <c r="L1913" s="37">
        <v>0</v>
      </c>
      <c r="M1913" s="37">
        <v>0</v>
      </c>
      <c r="N1913" s="37">
        <v>1</v>
      </c>
      <c r="O1913" s="37">
        <v>1472727</v>
      </c>
    </row>
    <row r="1914" spans="1:15" x14ac:dyDescent="0.2">
      <c r="A1914" s="36" t="s">
        <v>1263</v>
      </c>
      <c r="B1914" s="37" t="s">
        <v>20</v>
      </c>
      <c r="C1914" s="37">
        <v>10</v>
      </c>
      <c r="D1914" s="37">
        <v>5081608</v>
      </c>
      <c r="E1914" s="37">
        <v>0</v>
      </c>
      <c r="F1914" s="37">
        <v>10</v>
      </c>
      <c r="G1914" s="37">
        <v>5081608</v>
      </c>
      <c r="H1914" s="37">
        <v>0</v>
      </c>
      <c r="I1914" s="37">
        <v>0</v>
      </c>
      <c r="J1914" s="37">
        <v>508160.8</v>
      </c>
      <c r="K1914" s="37">
        <v>0</v>
      </c>
      <c r="L1914" s="37">
        <v>0</v>
      </c>
      <c r="M1914" s="37">
        <v>0</v>
      </c>
      <c r="N1914" s="37">
        <v>10</v>
      </c>
      <c r="O1914" s="37">
        <v>5081608</v>
      </c>
    </row>
    <row r="1915" spans="1:15" x14ac:dyDescent="0.2">
      <c r="A1915" s="36" t="s">
        <v>1264</v>
      </c>
      <c r="B1915" s="37" t="s">
        <v>20</v>
      </c>
      <c r="C1915" s="37">
        <v>2</v>
      </c>
      <c r="D1915" s="37">
        <v>1250000</v>
      </c>
      <c r="E1915" s="37">
        <v>0</v>
      </c>
      <c r="F1915" s="37">
        <v>2</v>
      </c>
      <c r="G1915" s="37">
        <v>1250000</v>
      </c>
      <c r="H1915" s="37">
        <v>0</v>
      </c>
      <c r="I1915" s="37">
        <v>0</v>
      </c>
      <c r="J1915" s="37">
        <v>625000</v>
      </c>
      <c r="K1915" s="37">
        <v>0</v>
      </c>
      <c r="L1915" s="37">
        <v>0</v>
      </c>
      <c r="M1915" s="37">
        <v>0</v>
      </c>
      <c r="N1915" s="37">
        <v>2</v>
      </c>
      <c r="O1915" s="37">
        <v>1250000</v>
      </c>
    </row>
    <row r="1916" spans="1:15" x14ac:dyDescent="0.2">
      <c r="A1916" s="36" t="s">
        <v>1265</v>
      </c>
      <c r="B1916" s="37" t="s">
        <v>20</v>
      </c>
      <c r="C1916" s="37">
        <v>9</v>
      </c>
      <c r="D1916" s="37">
        <v>9984415</v>
      </c>
      <c r="E1916" s="37">
        <v>0</v>
      </c>
      <c r="F1916" s="37">
        <v>9</v>
      </c>
      <c r="G1916" s="37">
        <v>9984415</v>
      </c>
      <c r="H1916" s="37">
        <v>0</v>
      </c>
      <c r="I1916" s="37">
        <v>0</v>
      </c>
      <c r="J1916" s="37">
        <v>1109379.4444444445</v>
      </c>
      <c r="K1916" s="37">
        <v>0</v>
      </c>
      <c r="L1916" s="37">
        <v>0</v>
      </c>
      <c r="M1916" s="37">
        <v>0</v>
      </c>
      <c r="N1916" s="37">
        <v>9</v>
      </c>
      <c r="O1916" s="37">
        <v>9984415</v>
      </c>
    </row>
    <row r="1917" spans="1:15" x14ac:dyDescent="0.2">
      <c r="A1917" s="36" t="s">
        <v>1266</v>
      </c>
      <c r="B1917" s="37" t="s">
        <v>11</v>
      </c>
      <c r="C1917" s="37">
        <v>9</v>
      </c>
      <c r="D1917" s="37">
        <v>5727273</v>
      </c>
      <c r="E1917" s="37">
        <v>0</v>
      </c>
      <c r="F1917" s="37">
        <v>9</v>
      </c>
      <c r="G1917" s="37">
        <v>5727273</v>
      </c>
      <c r="H1917" s="37">
        <v>0</v>
      </c>
      <c r="I1917" s="37">
        <v>0</v>
      </c>
      <c r="J1917" s="37">
        <v>636363.66666666663</v>
      </c>
      <c r="K1917" s="37">
        <v>0</v>
      </c>
      <c r="L1917" s="37">
        <v>0</v>
      </c>
      <c r="M1917" s="37">
        <v>0</v>
      </c>
      <c r="N1917" s="37">
        <v>9</v>
      </c>
      <c r="O1917" s="37">
        <v>5727273</v>
      </c>
    </row>
    <row r="1918" spans="1:15" x14ac:dyDescent="0.2">
      <c r="A1918" s="36" t="s">
        <v>1268</v>
      </c>
      <c r="B1918" s="37" t="s">
        <v>20</v>
      </c>
      <c r="C1918" s="37">
        <v>15</v>
      </c>
      <c r="D1918" s="37">
        <v>8659091</v>
      </c>
      <c r="E1918" s="37">
        <v>0</v>
      </c>
      <c r="F1918" s="37">
        <v>15</v>
      </c>
      <c r="G1918" s="37">
        <v>8659091</v>
      </c>
      <c r="H1918" s="37">
        <v>0</v>
      </c>
      <c r="I1918" s="37">
        <v>0</v>
      </c>
      <c r="J1918" s="37">
        <v>577272.73333333328</v>
      </c>
      <c r="K1918" s="37">
        <v>0</v>
      </c>
      <c r="L1918" s="37">
        <v>0</v>
      </c>
      <c r="M1918" s="37">
        <v>0</v>
      </c>
      <c r="N1918" s="37">
        <v>15</v>
      </c>
      <c r="O1918" s="37">
        <v>8659091</v>
      </c>
    </row>
    <row r="1919" spans="1:15" x14ac:dyDescent="0.2">
      <c r="A1919" s="36" t="s">
        <v>1270</v>
      </c>
      <c r="B1919" s="37" t="s">
        <v>20</v>
      </c>
      <c r="C1919" s="37">
        <v>1</v>
      </c>
      <c r="D1919" s="37">
        <v>3818181</v>
      </c>
      <c r="E1919" s="37">
        <v>0</v>
      </c>
      <c r="F1919" s="37">
        <v>1</v>
      </c>
      <c r="G1919" s="37">
        <v>3818181</v>
      </c>
      <c r="H1919" s="37">
        <v>0</v>
      </c>
      <c r="I1919" s="37">
        <v>0</v>
      </c>
      <c r="J1919" s="37">
        <v>3818181</v>
      </c>
      <c r="K1919" s="37">
        <v>0</v>
      </c>
      <c r="L1919" s="37">
        <v>0</v>
      </c>
      <c r="M1919" s="37">
        <v>0</v>
      </c>
      <c r="N1919" s="37">
        <v>1</v>
      </c>
      <c r="O1919" s="37">
        <v>3818181</v>
      </c>
    </row>
    <row r="1920" spans="1:15" x14ac:dyDescent="0.2">
      <c r="A1920" s="36" t="s">
        <v>1271</v>
      </c>
      <c r="B1920" s="37" t="s">
        <v>20</v>
      </c>
      <c r="C1920" s="37">
        <v>7</v>
      </c>
      <c r="D1920" s="37">
        <v>572726</v>
      </c>
      <c r="E1920" s="37">
        <v>0</v>
      </c>
      <c r="F1920" s="37">
        <v>7</v>
      </c>
      <c r="G1920" s="37">
        <v>572726</v>
      </c>
      <c r="H1920" s="37">
        <v>0</v>
      </c>
      <c r="I1920" s="37">
        <v>0</v>
      </c>
      <c r="J1920" s="37">
        <v>81818</v>
      </c>
      <c r="K1920" s="37">
        <v>0</v>
      </c>
      <c r="L1920" s="37">
        <v>0</v>
      </c>
      <c r="M1920" s="37">
        <v>0</v>
      </c>
      <c r="N1920" s="37">
        <v>7</v>
      </c>
      <c r="O1920" s="37">
        <v>572726</v>
      </c>
    </row>
    <row r="1921" spans="1:15" x14ac:dyDescent="0.2">
      <c r="A1921" s="36" t="s">
        <v>1272</v>
      </c>
      <c r="B1921" s="37" t="s">
        <v>20</v>
      </c>
      <c r="C1921" s="37">
        <v>2</v>
      </c>
      <c r="D1921" s="37">
        <v>15900000</v>
      </c>
      <c r="E1921" s="37">
        <v>0</v>
      </c>
      <c r="F1921" s="37">
        <v>2</v>
      </c>
      <c r="G1921" s="37">
        <v>15900000</v>
      </c>
      <c r="H1921" s="37">
        <v>0</v>
      </c>
      <c r="I1921" s="37">
        <v>0</v>
      </c>
      <c r="J1921" s="37">
        <v>7950000</v>
      </c>
      <c r="K1921" s="37">
        <v>0</v>
      </c>
      <c r="L1921" s="37">
        <v>0</v>
      </c>
      <c r="M1921" s="37">
        <v>0</v>
      </c>
      <c r="N1921" s="37">
        <v>2</v>
      </c>
      <c r="O1921" s="37">
        <v>15900000</v>
      </c>
    </row>
    <row r="1922" spans="1:15" x14ac:dyDescent="0.2">
      <c r="A1922" s="36" t="s">
        <v>1273</v>
      </c>
      <c r="B1922" s="37" t="s">
        <v>20</v>
      </c>
      <c r="C1922" s="37">
        <v>7</v>
      </c>
      <c r="D1922" s="37">
        <v>1145454</v>
      </c>
      <c r="E1922" s="37">
        <v>0</v>
      </c>
      <c r="F1922" s="37">
        <v>7</v>
      </c>
      <c r="G1922" s="37">
        <v>1145454</v>
      </c>
      <c r="H1922" s="37">
        <v>0</v>
      </c>
      <c r="I1922" s="37">
        <v>0</v>
      </c>
      <c r="J1922" s="37">
        <v>163636.28571428571</v>
      </c>
      <c r="K1922" s="37">
        <v>0</v>
      </c>
      <c r="L1922" s="37">
        <v>0</v>
      </c>
      <c r="M1922" s="37">
        <v>0</v>
      </c>
      <c r="N1922" s="37">
        <v>7</v>
      </c>
      <c r="O1922" s="37">
        <v>1145454</v>
      </c>
    </row>
    <row r="1923" spans="1:15" x14ac:dyDescent="0.2">
      <c r="A1923" s="36" t="s">
        <v>1278</v>
      </c>
      <c r="B1923" s="37" t="s">
        <v>20</v>
      </c>
      <c r="C1923" s="37">
        <v>19</v>
      </c>
      <c r="D1923" s="37">
        <v>6809090</v>
      </c>
      <c r="E1923" s="37">
        <v>0</v>
      </c>
      <c r="F1923" s="37">
        <v>19</v>
      </c>
      <c r="G1923" s="37">
        <v>6809090</v>
      </c>
      <c r="H1923" s="37">
        <v>0</v>
      </c>
      <c r="I1923" s="37">
        <v>0</v>
      </c>
      <c r="J1923" s="37">
        <v>358373.15789473685</v>
      </c>
      <c r="K1923" s="37">
        <v>0</v>
      </c>
      <c r="L1923" s="37">
        <v>0</v>
      </c>
      <c r="M1923" s="37">
        <v>0</v>
      </c>
      <c r="N1923" s="37">
        <v>19</v>
      </c>
      <c r="O1923" s="37">
        <v>6809090</v>
      </c>
    </row>
    <row r="1924" spans="1:15" x14ac:dyDescent="0.2">
      <c r="A1924" s="36" t="s">
        <v>1279</v>
      </c>
      <c r="B1924" s="37" t="s">
        <v>20</v>
      </c>
      <c r="C1924" s="37">
        <v>13</v>
      </c>
      <c r="D1924" s="37">
        <v>9182727</v>
      </c>
      <c r="E1924" s="37">
        <v>0</v>
      </c>
      <c r="F1924" s="37">
        <v>13</v>
      </c>
      <c r="G1924" s="37">
        <v>9182727</v>
      </c>
      <c r="H1924" s="37">
        <v>0</v>
      </c>
      <c r="I1924" s="37">
        <v>0</v>
      </c>
      <c r="J1924" s="37">
        <v>706363.61538461538</v>
      </c>
      <c r="K1924" s="37">
        <v>0</v>
      </c>
      <c r="L1924" s="37">
        <v>0</v>
      </c>
      <c r="M1924" s="37">
        <v>0</v>
      </c>
      <c r="N1924" s="37">
        <v>13</v>
      </c>
      <c r="O1924" s="37">
        <v>9182727</v>
      </c>
    </row>
    <row r="1925" spans="1:15" x14ac:dyDescent="0.2">
      <c r="A1925" s="36" t="s">
        <v>1280</v>
      </c>
      <c r="B1925" s="37" t="s">
        <v>20</v>
      </c>
      <c r="C1925" s="37">
        <v>1</v>
      </c>
      <c r="D1925" s="37">
        <v>1522352</v>
      </c>
      <c r="E1925" s="37">
        <v>0</v>
      </c>
      <c r="F1925" s="37">
        <v>1</v>
      </c>
      <c r="G1925" s="37">
        <v>1522352</v>
      </c>
      <c r="H1925" s="37">
        <v>0</v>
      </c>
      <c r="I1925" s="37">
        <v>0</v>
      </c>
      <c r="J1925" s="37">
        <v>1522352</v>
      </c>
      <c r="K1925" s="37">
        <v>0</v>
      </c>
      <c r="L1925" s="37">
        <v>0</v>
      </c>
      <c r="M1925" s="37">
        <v>0</v>
      </c>
      <c r="N1925" s="37">
        <v>1</v>
      </c>
      <c r="O1925" s="37">
        <v>1522352</v>
      </c>
    </row>
    <row r="1926" spans="1:15" x14ac:dyDescent="0.2">
      <c r="A1926" s="36" t="s">
        <v>1281</v>
      </c>
      <c r="B1926" s="37" t="s">
        <v>11</v>
      </c>
      <c r="C1926" s="37">
        <v>10</v>
      </c>
      <c r="D1926" s="37">
        <v>2636364</v>
      </c>
      <c r="E1926" s="37">
        <v>0</v>
      </c>
      <c r="F1926" s="37">
        <v>10</v>
      </c>
      <c r="G1926" s="37">
        <v>2636364</v>
      </c>
      <c r="H1926" s="37">
        <v>0</v>
      </c>
      <c r="I1926" s="37">
        <v>0</v>
      </c>
      <c r="J1926" s="37">
        <v>263636.40000000002</v>
      </c>
      <c r="K1926" s="37">
        <v>0</v>
      </c>
      <c r="L1926" s="37">
        <v>0</v>
      </c>
      <c r="M1926" s="37">
        <v>0</v>
      </c>
      <c r="N1926" s="37">
        <v>10</v>
      </c>
      <c r="O1926" s="37">
        <v>2636364</v>
      </c>
    </row>
    <row r="1927" spans="1:15" x14ac:dyDescent="0.2">
      <c r="A1927" s="36" t="s">
        <v>1282</v>
      </c>
      <c r="B1927" s="37" t="s">
        <v>20</v>
      </c>
      <c r="C1927" s="37">
        <v>2</v>
      </c>
      <c r="D1927" s="37">
        <v>890909</v>
      </c>
      <c r="E1927" s="37">
        <v>0</v>
      </c>
      <c r="F1927" s="37">
        <v>2</v>
      </c>
      <c r="G1927" s="37">
        <v>890909</v>
      </c>
      <c r="H1927" s="37">
        <v>0</v>
      </c>
      <c r="I1927" s="37">
        <v>0</v>
      </c>
      <c r="J1927" s="37">
        <v>445454.5</v>
      </c>
      <c r="K1927" s="37">
        <v>0</v>
      </c>
      <c r="L1927" s="37">
        <v>0</v>
      </c>
      <c r="M1927" s="37">
        <v>0</v>
      </c>
      <c r="N1927" s="37">
        <v>2</v>
      </c>
      <c r="O1927" s="37">
        <v>890909</v>
      </c>
    </row>
    <row r="1928" spans="1:15" x14ac:dyDescent="0.2">
      <c r="A1928" s="36" t="s">
        <v>1283</v>
      </c>
      <c r="B1928" s="37" t="s">
        <v>20</v>
      </c>
      <c r="C1928" s="37">
        <v>2</v>
      </c>
      <c r="D1928" s="37">
        <v>1327273</v>
      </c>
      <c r="E1928" s="37">
        <v>0</v>
      </c>
      <c r="F1928" s="37">
        <v>2</v>
      </c>
      <c r="G1928" s="37">
        <v>1327273</v>
      </c>
      <c r="H1928" s="37">
        <v>0</v>
      </c>
      <c r="I1928" s="37">
        <v>0</v>
      </c>
      <c r="J1928" s="37">
        <v>663636.5</v>
      </c>
      <c r="K1928" s="37">
        <v>0</v>
      </c>
      <c r="L1928" s="37">
        <v>0</v>
      </c>
      <c r="M1928" s="37">
        <v>0</v>
      </c>
      <c r="N1928" s="37">
        <v>2</v>
      </c>
      <c r="O1928" s="37">
        <v>1327273</v>
      </c>
    </row>
    <row r="1929" spans="1:15" x14ac:dyDescent="0.2">
      <c r="A1929" s="36" t="s">
        <v>1284</v>
      </c>
      <c r="B1929" s="37" t="s">
        <v>20</v>
      </c>
      <c r="C1929" s="37">
        <v>1</v>
      </c>
      <c r="D1929" s="37">
        <v>190702</v>
      </c>
      <c r="E1929" s="37">
        <v>0</v>
      </c>
      <c r="F1929" s="37">
        <v>1</v>
      </c>
      <c r="G1929" s="37">
        <v>190702</v>
      </c>
      <c r="H1929" s="37">
        <v>0</v>
      </c>
      <c r="I1929" s="37">
        <v>0</v>
      </c>
      <c r="J1929" s="37">
        <v>190702</v>
      </c>
      <c r="K1929" s="37">
        <v>0</v>
      </c>
      <c r="L1929" s="37">
        <v>0</v>
      </c>
      <c r="M1929" s="37">
        <v>0</v>
      </c>
      <c r="N1929" s="37">
        <v>1</v>
      </c>
      <c r="O1929" s="37">
        <v>190702</v>
      </c>
    </row>
    <row r="1930" spans="1:15" x14ac:dyDescent="0.2">
      <c r="A1930" s="36" t="s">
        <v>1285</v>
      </c>
      <c r="B1930" s="37" t="s">
        <v>20</v>
      </c>
      <c r="C1930" s="37">
        <v>9</v>
      </c>
      <c r="D1930" s="37">
        <v>1840909</v>
      </c>
      <c r="E1930" s="37">
        <v>0</v>
      </c>
      <c r="F1930" s="37">
        <v>9</v>
      </c>
      <c r="G1930" s="37">
        <v>1840909</v>
      </c>
      <c r="H1930" s="37">
        <v>0</v>
      </c>
      <c r="I1930" s="37">
        <v>0</v>
      </c>
      <c r="J1930" s="37">
        <v>204545.44444444444</v>
      </c>
      <c r="K1930" s="37">
        <v>0</v>
      </c>
      <c r="L1930" s="37">
        <v>0</v>
      </c>
      <c r="M1930" s="37">
        <v>0</v>
      </c>
      <c r="N1930" s="37">
        <v>9</v>
      </c>
      <c r="O1930" s="37">
        <v>1840909</v>
      </c>
    </row>
    <row r="1931" spans="1:15" x14ac:dyDescent="0.2">
      <c r="A1931" s="36" t="s">
        <v>1286</v>
      </c>
      <c r="B1931" s="37" t="s">
        <v>20</v>
      </c>
      <c r="C1931" s="37">
        <v>12</v>
      </c>
      <c r="D1931" s="37">
        <v>3939544</v>
      </c>
      <c r="E1931" s="37">
        <v>0</v>
      </c>
      <c r="F1931" s="37">
        <v>12</v>
      </c>
      <c r="G1931" s="37">
        <v>3939544</v>
      </c>
      <c r="H1931" s="37">
        <v>0</v>
      </c>
      <c r="I1931" s="37">
        <v>0</v>
      </c>
      <c r="J1931" s="37">
        <v>328295.33333333331</v>
      </c>
      <c r="K1931" s="37">
        <v>0</v>
      </c>
      <c r="L1931" s="37">
        <v>0</v>
      </c>
      <c r="M1931" s="37">
        <v>0</v>
      </c>
      <c r="N1931" s="37">
        <v>12</v>
      </c>
      <c r="O1931" s="37">
        <v>3939544</v>
      </c>
    </row>
    <row r="1932" spans="1:15" x14ac:dyDescent="0.2">
      <c r="A1932" s="36" t="s">
        <v>1287</v>
      </c>
      <c r="B1932" s="37" t="s">
        <v>20</v>
      </c>
      <c r="C1932" s="37">
        <v>5</v>
      </c>
      <c r="D1932" s="37">
        <v>2203409</v>
      </c>
      <c r="E1932" s="37">
        <v>0</v>
      </c>
      <c r="F1932" s="37">
        <v>5</v>
      </c>
      <c r="G1932" s="37">
        <v>2203409</v>
      </c>
      <c r="H1932" s="37">
        <v>0</v>
      </c>
      <c r="I1932" s="37">
        <v>0</v>
      </c>
      <c r="J1932" s="37">
        <v>440681.8</v>
      </c>
      <c r="K1932" s="37">
        <v>0</v>
      </c>
      <c r="L1932" s="37">
        <v>0</v>
      </c>
      <c r="M1932" s="37">
        <v>0</v>
      </c>
      <c r="N1932" s="37">
        <v>5</v>
      </c>
      <c r="O1932" s="37">
        <v>2203409</v>
      </c>
    </row>
    <row r="1933" spans="1:15" x14ac:dyDescent="0.2">
      <c r="A1933" s="36" t="s">
        <v>1288</v>
      </c>
      <c r="B1933" s="37" t="s">
        <v>20</v>
      </c>
      <c r="C1933" s="37">
        <v>4</v>
      </c>
      <c r="D1933" s="37">
        <v>1134546</v>
      </c>
      <c r="E1933" s="37">
        <v>0</v>
      </c>
      <c r="F1933" s="37">
        <v>4</v>
      </c>
      <c r="G1933" s="37">
        <v>1134546</v>
      </c>
      <c r="H1933" s="37">
        <v>0</v>
      </c>
      <c r="I1933" s="37">
        <v>0</v>
      </c>
      <c r="J1933" s="37">
        <v>283636.5</v>
      </c>
      <c r="K1933" s="37">
        <v>0</v>
      </c>
      <c r="L1933" s="37">
        <v>0</v>
      </c>
      <c r="M1933" s="37">
        <v>0</v>
      </c>
      <c r="N1933" s="37">
        <v>4</v>
      </c>
      <c r="O1933" s="37">
        <v>1134546</v>
      </c>
    </row>
    <row r="1934" spans="1:15" x14ac:dyDescent="0.2">
      <c r="A1934" s="36" t="s">
        <v>1289</v>
      </c>
      <c r="B1934" s="37" t="s">
        <v>20</v>
      </c>
      <c r="C1934" s="37">
        <v>3</v>
      </c>
      <c r="D1934" s="37">
        <v>1050000</v>
      </c>
      <c r="E1934" s="37">
        <v>0</v>
      </c>
      <c r="F1934" s="37">
        <v>3</v>
      </c>
      <c r="G1934" s="37">
        <v>1050000</v>
      </c>
      <c r="H1934" s="37">
        <v>0</v>
      </c>
      <c r="I1934" s="37">
        <v>0</v>
      </c>
      <c r="J1934" s="37">
        <v>350000</v>
      </c>
      <c r="K1934" s="37">
        <v>0</v>
      </c>
      <c r="L1934" s="37">
        <v>0</v>
      </c>
      <c r="M1934" s="37">
        <v>0</v>
      </c>
      <c r="N1934" s="37">
        <v>3</v>
      </c>
      <c r="O1934" s="37">
        <v>1050000</v>
      </c>
    </row>
    <row r="1935" spans="1:15" x14ac:dyDescent="0.2">
      <c r="A1935" s="36" t="s">
        <v>1290</v>
      </c>
      <c r="B1935" s="37" t="s">
        <v>20</v>
      </c>
      <c r="C1935" s="37">
        <v>5</v>
      </c>
      <c r="D1935" s="37">
        <v>500000</v>
      </c>
      <c r="E1935" s="37">
        <v>0</v>
      </c>
      <c r="F1935" s="37">
        <v>5</v>
      </c>
      <c r="G1935" s="37">
        <v>500000</v>
      </c>
      <c r="H1935" s="37">
        <v>0</v>
      </c>
      <c r="I1935" s="37">
        <v>0</v>
      </c>
      <c r="J1935" s="37">
        <v>100000</v>
      </c>
      <c r="K1935" s="37">
        <v>0</v>
      </c>
      <c r="L1935" s="37">
        <v>0</v>
      </c>
      <c r="M1935" s="37">
        <v>0</v>
      </c>
      <c r="N1935" s="37">
        <v>5</v>
      </c>
      <c r="O1935" s="37">
        <v>500000</v>
      </c>
    </row>
    <row r="1936" spans="1:15" x14ac:dyDescent="0.2">
      <c r="A1936" s="36" t="s">
        <v>1291</v>
      </c>
      <c r="B1936" s="37" t="s">
        <v>20</v>
      </c>
      <c r="C1936" s="37">
        <v>5</v>
      </c>
      <c r="D1936" s="37">
        <v>613635</v>
      </c>
      <c r="E1936" s="37">
        <v>0</v>
      </c>
      <c r="F1936" s="37">
        <v>5</v>
      </c>
      <c r="G1936" s="37">
        <v>613635</v>
      </c>
      <c r="H1936" s="37">
        <v>0</v>
      </c>
      <c r="I1936" s="37">
        <v>0</v>
      </c>
      <c r="J1936" s="37">
        <v>122727</v>
      </c>
      <c r="K1936" s="37">
        <v>0</v>
      </c>
      <c r="L1936" s="37">
        <v>0</v>
      </c>
      <c r="M1936" s="37">
        <v>0</v>
      </c>
      <c r="N1936" s="37">
        <v>5</v>
      </c>
      <c r="O1936" s="37">
        <v>613635</v>
      </c>
    </row>
    <row r="1937" spans="1:15" x14ac:dyDescent="0.2">
      <c r="A1937" s="36" t="s">
        <v>1292</v>
      </c>
      <c r="B1937" s="37" t="s">
        <v>20</v>
      </c>
      <c r="C1937" s="37">
        <v>5</v>
      </c>
      <c r="D1937" s="37">
        <v>522725</v>
      </c>
      <c r="E1937" s="37">
        <v>0</v>
      </c>
      <c r="F1937" s="37">
        <v>5</v>
      </c>
      <c r="G1937" s="37">
        <v>522725</v>
      </c>
      <c r="H1937" s="37">
        <v>0</v>
      </c>
      <c r="I1937" s="37">
        <v>0</v>
      </c>
      <c r="J1937" s="37">
        <v>104545</v>
      </c>
      <c r="K1937" s="37">
        <v>0</v>
      </c>
      <c r="L1937" s="37">
        <v>0</v>
      </c>
      <c r="M1937" s="37">
        <v>0</v>
      </c>
      <c r="N1937" s="37">
        <v>5</v>
      </c>
      <c r="O1937" s="37">
        <v>522725</v>
      </c>
    </row>
    <row r="1938" spans="1:15" x14ac:dyDescent="0.2">
      <c r="A1938" s="36" t="s">
        <v>1293</v>
      </c>
      <c r="B1938" s="37" t="s">
        <v>20</v>
      </c>
      <c r="C1938" s="37">
        <v>5</v>
      </c>
      <c r="D1938" s="37">
        <v>568180</v>
      </c>
      <c r="E1938" s="37">
        <v>0</v>
      </c>
      <c r="F1938" s="37">
        <v>5</v>
      </c>
      <c r="G1938" s="37">
        <v>568180</v>
      </c>
      <c r="H1938" s="37">
        <v>0</v>
      </c>
      <c r="I1938" s="37">
        <v>0</v>
      </c>
      <c r="J1938" s="37">
        <v>113636</v>
      </c>
      <c r="K1938" s="37">
        <v>0</v>
      </c>
      <c r="L1938" s="37">
        <v>0</v>
      </c>
      <c r="M1938" s="37">
        <v>0</v>
      </c>
      <c r="N1938" s="37">
        <v>5</v>
      </c>
      <c r="O1938" s="37">
        <v>568180</v>
      </c>
    </row>
    <row r="1939" spans="1:15" x14ac:dyDescent="0.2">
      <c r="A1939" s="36" t="s">
        <v>1294</v>
      </c>
      <c r="B1939" s="37" t="s">
        <v>11</v>
      </c>
      <c r="C1939" s="37">
        <v>1</v>
      </c>
      <c r="D1939" s="37">
        <v>654545</v>
      </c>
      <c r="E1939" s="37">
        <v>0</v>
      </c>
      <c r="F1939" s="37">
        <v>1</v>
      </c>
      <c r="G1939" s="37">
        <v>654545</v>
      </c>
      <c r="H1939" s="37">
        <v>0</v>
      </c>
      <c r="I1939" s="37">
        <v>0</v>
      </c>
      <c r="J1939" s="37">
        <v>654545</v>
      </c>
      <c r="K1939" s="37">
        <v>0</v>
      </c>
      <c r="L1939" s="37">
        <v>0</v>
      </c>
      <c r="M1939" s="37">
        <v>0</v>
      </c>
      <c r="N1939" s="37">
        <v>1</v>
      </c>
      <c r="O1939" s="37">
        <v>654545</v>
      </c>
    </row>
    <row r="1940" spans="1:15" x14ac:dyDescent="0.2">
      <c r="A1940" s="36" t="s">
        <v>1295</v>
      </c>
      <c r="B1940" s="37" t="s">
        <v>11</v>
      </c>
      <c r="C1940" s="37">
        <v>15</v>
      </c>
      <c r="D1940" s="37">
        <v>2713637</v>
      </c>
      <c r="E1940" s="37">
        <v>0</v>
      </c>
      <c r="F1940" s="37">
        <v>15</v>
      </c>
      <c r="G1940" s="37">
        <v>2713637</v>
      </c>
      <c r="H1940" s="37">
        <v>0</v>
      </c>
      <c r="I1940" s="37">
        <v>0</v>
      </c>
      <c r="J1940" s="37">
        <v>180909.13333333333</v>
      </c>
      <c r="K1940" s="37">
        <v>0</v>
      </c>
      <c r="L1940" s="37">
        <v>0</v>
      </c>
      <c r="M1940" s="37">
        <v>0</v>
      </c>
      <c r="N1940" s="37">
        <v>15</v>
      </c>
      <c r="O1940" s="37">
        <v>2713637</v>
      </c>
    </row>
    <row r="1941" spans="1:15" x14ac:dyDescent="0.2">
      <c r="A1941" s="36" t="s">
        <v>1296</v>
      </c>
      <c r="B1941" s="37" t="s">
        <v>11</v>
      </c>
      <c r="C1941" s="37">
        <v>12</v>
      </c>
      <c r="D1941" s="37">
        <v>2121494</v>
      </c>
      <c r="E1941" s="37">
        <v>0</v>
      </c>
      <c r="F1941" s="37">
        <v>12</v>
      </c>
      <c r="G1941" s="37">
        <v>2121494</v>
      </c>
      <c r="H1941" s="37">
        <v>0</v>
      </c>
      <c r="I1941" s="37">
        <v>0</v>
      </c>
      <c r="J1941" s="37">
        <v>176791.16666666666</v>
      </c>
      <c r="K1941" s="37">
        <v>0</v>
      </c>
      <c r="L1941" s="37">
        <v>0</v>
      </c>
      <c r="M1941" s="37">
        <v>0</v>
      </c>
      <c r="N1941" s="37">
        <v>12</v>
      </c>
      <c r="O1941" s="37">
        <v>2121494</v>
      </c>
    </row>
    <row r="1942" spans="1:15" x14ac:dyDescent="0.2">
      <c r="A1942" s="36" t="s">
        <v>1297</v>
      </c>
      <c r="B1942" s="37" t="s">
        <v>11</v>
      </c>
      <c r="C1942" s="37">
        <v>1</v>
      </c>
      <c r="D1942" s="37">
        <v>2309091</v>
      </c>
      <c r="E1942" s="37">
        <v>0</v>
      </c>
      <c r="F1942" s="37">
        <v>1</v>
      </c>
      <c r="G1942" s="37">
        <v>2309091</v>
      </c>
      <c r="H1942" s="37">
        <v>0</v>
      </c>
      <c r="I1942" s="37">
        <v>0</v>
      </c>
      <c r="J1942" s="37">
        <v>2309091</v>
      </c>
      <c r="K1942" s="37">
        <v>0</v>
      </c>
      <c r="L1942" s="37">
        <v>0</v>
      </c>
      <c r="M1942" s="37">
        <v>0</v>
      </c>
      <c r="N1942" s="37">
        <v>1</v>
      </c>
      <c r="O1942" s="37">
        <v>2309091</v>
      </c>
    </row>
    <row r="1943" spans="1:15" x14ac:dyDescent="0.2">
      <c r="A1943" s="36" t="s">
        <v>1298</v>
      </c>
      <c r="B1943" s="37" t="s">
        <v>11</v>
      </c>
      <c r="C1943" s="37">
        <v>2</v>
      </c>
      <c r="D1943" s="37">
        <v>1181818</v>
      </c>
      <c r="E1943" s="37">
        <v>0</v>
      </c>
      <c r="F1943" s="37">
        <v>2</v>
      </c>
      <c r="G1943" s="37">
        <v>1181818</v>
      </c>
      <c r="H1943" s="37">
        <v>0</v>
      </c>
      <c r="I1943" s="37">
        <v>0</v>
      </c>
      <c r="J1943" s="37">
        <v>590909</v>
      </c>
      <c r="K1943" s="37">
        <v>0</v>
      </c>
      <c r="L1943" s="37">
        <v>0</v>
      </c>
      <c r="M1943" s="37">
        <v>0</v>
      </c>
      <c r="N1943" s="37">
        <v>2</v>
      </c>
      <c r="O1943" s="37">
        <v>1181818</v>
      </c>
    </row>
    <row r="1944" spans="1:15" x14ac:dyDescent="0.2">
      <c r="A1944" s="36" t="s">
        <v>1299</v>
      </c>
      <c r="B1944" s="37" t="s">
        <v>11</v>
      </c>
      <c r="C1944" s="37">
        <v>5</v>
      </c>
      <c r="D1944" s="37">
        <v>1465545</v>
      </c>
      <c r="E1944" s="37">
        <v>0</v>
      </c>
      <c r="F1944" s="37">
        <v>5</v>
      </c>
      <c r="G1944" s="37">
        <v>1465545</v>
      </c>
      <c r="H1944" s="37">
        <v>0</v>
      </c>
      <c r="I1944" s="37">
        <v>0</v>
      </c>
      <c r="J1944" s="37">
        <v>293109</v>
      </c>
      <c r="K1944" s="37">
        <v>0</v>
      </c>
      <c r="L1944" s="37">
        <v>0</v>
      </c>
      <c r="M1944" s="37">
        <v>0</v>
      </c>
      <c r="N1944" s="37">
        <v>5</v>
      </c>
      <c r="O1944" s="37">
        <v>1465545</v>
      </c>
    </row>
    <row r="1945" spans="1:15" x14ac:dyDescent="0.2">
      <c r="A1945" s="36" t="s">
        <v>1300</v>
      </c>
      <c r="B1945" s="37" t="s">
        <v>11</v>
      </c>
      <c r="C1945" s="37">
        <v>20</v>
      </c>
      <c r="D1945" s="37">
        <v>3189454</v>
      </c>
      <c r="E1945" s="37">
        <v>0</v>
      </c>
      <c r="F1945" s="37">
        <v>20</v>
      </c>
      <c r="G1945" s="37">
        <v>3189454</v>
      </c>
      <c r="H1945" s="37">
        <v>0</v>
      </c>
      <c r="I1945" s="37">
        <v>0</v>
      </c>
      <c r="J1945" s="37">
        <v>159472.70000000001</v>
      </c>
      <c r="K1945" s="37">
        <v>0</v>
      </c>
      <c r="L1945" s="37">
        <v>0</v>
      </c>
      <c r="M1945" s="37">
        <v>0</v>
      </c>
      <c r="N1945" s="37">
        <v>20</v>
      </c>
      <c r="O1945" s="37">
        <v>3189454</v>
      </c>
    </row>
    <row r="1946" spans="1:15" x14ac:dyDescent="0.2">
      <c r="A1946" s="36" t="s">
        <v>1301</v>
      </c>
      <c r="B1946" s="37" t="s">
        <v>11</v>
      </c>
      <c r="C1946" s="37">
        <v>9</v>
      </c>
      <c r="D1946" s="37">
        <v>605455</v>
      </c>
      <c r="E1946" s="37">
        <v>0</v>
      </c>
      <c r="F1946" s="37">
        <v>9</v>
      </c>
      <c r="G1946" s="37">
        <v>605455</v>
      </c>
      <c r="H1946" s="37">
        <v>0</v>
      </c>
      <c r="I1946" s="37">
        <v>0</v>
      </c>
      <c r="J1946" s="37">
        <v>67272.777777777781</v>
      </c>
      <c r="K1946" s="37">
        <v>0</v>
      </c>
      <c r="L1946" s="37">
        <v>0</v>
      </c>
      <c r="M1946" s="37">
        <v>0</v>
      </c>
      <c r="N1946" s="37">
        <v>9</v>
      </c>
      <c r="O1946" s="37">
        <v>605455</v>
      </c>
    </row>
    <row r="1947" spans="1:15" x14ac:dyDescent="0.2">
      <c r="A1947" s="36" t="s">
        <v>1302</v>
      </c>
      <c r="B1947" s="37" t="s">
        <v>11</v>
      </c>
      <c r="C1947" s="37">
        <v>19</v>
      </c>
      <c r="D1947" s="37">
        <v>1934545</v>
      </c>
      <c r="E1947" s="37">
        <v>0</v>
      </c>
      <c r="F1947" s="37">
        <v>19</v>
      </c>
      <c r="G1947" s="37">
        <v>1934545</v>
      </c>
      <c r="H1947" s="37">
        <v>0</v>
      </c>
      <c r="I1947" s="37">
        <v>0</v>
      </c>
      <c r="J1947" s="37">
        <v>101818.15789473684</v>
      </c>
      <c r="K1947" s="37">
        <v>0</v>
      </c>
      <c r="L1947" s="37">
        <v>0</v>
      </c>
      <c r="M1947" s="37">
        <v>0</v>
      </c>
      <c r="N1947" s="37">
        <v>19</v>
      </c>
      <c r="O1947" s="37">
        <v>1934545</v>
      </c>
    </row>
    <row r="1948" spans="1:15" x14ac:dyDescent="0.2">
      <c r="A1948" s="36" t="s">
        <v>1303</v>
      </c>
      <c r="B1948" s="37" t="s">
        <v>11</v>
      </c>
      <c r="C1948" s="37">
        <v>17</v>
      </c>
      <c r="D1948" s="37">
        <v>2472024</v>
      </c>
      <c r="E1948" s="37">
        <v>0</v>
      </c>
      <c r="F1948" s="37">
        <v>17</v>
      </c>
      <c r="G1948" s="37">
        <v>2472024</v>
      </c>
      <c r="H1948" s="37">
        <v>0</v>
      </c>
      <c r="I1948" s="37">
        <v>0</v>
      </c>
      <c r="J1948" s="37">
        <v>145413.17647058822</v>
      </c>
      <c r="K1948" s="37">
        <v>0</v>
      </c>
      <c r="L1948" s="37">
        <v>0</v>
      </c>
      <c r="M1948" s="37">
        <v>0</v>
      </c>
      <c r="N1948" s="37">
        <v>17</v>
      </c>
      <c r="O1948" s="37">
        <v>2472024</v>
      </c>
    </row>
    <row r="1949" spans="1:15" x14ac:dyDescent="0.2">
      <c r="A1949" s="36" t="s">
        <v>1304</v>
      </c>
      <c r="B1949" s="37" t="s">
        <v>11</v>
      </c>
      <c r="C1949" s="37">
        <v>5</v>
      </c>
      <c r="D1949" s="37">
        <v>727273</v>
      </c>
      <c r="E1949" s="37">
        <v>0</v>
      </c>
      <c r="F1949" s="37">
        <v>5</v>
      </c>
      <c r="G1949" s="37">
        <v>727273</v>
      </c>
      <c r="H1949" s="37">
        <v>0</v>
      </c>
      <c r="I1949" s="37">
        <v>0</v>
      </c>
      <c r="J1949" s="37">
        <v>145454.6</v>
      </c>
      <c r="K1949" s="37">
        <v>0</v>
      </c>
      <c r="L1949" s="37">
        <v>0</v>
      </c>
      <c r="M1949" s="37">
        <v>0</v>
      </c>
      <c r="N1949" s="37">
        <v>5</v>
      </c>
      <c r="O1949" s="37">
        <v>727273</v>
      </c>
    </row>
    <row r="1950" spans="1:15" x14ac:dyDescent="0.2">
      <c r="A1950" s="36" t="s">
        <v>1305</v>
      </c>
      <c r="B1950" s="37" t="s">
        <v>11</v>
      </c>
      <c r="C1950" s="37">
        <v>27</v>
      </c>
      <c r="D1950" s="37">
        <v>8321590</v>
      </c>
      <c r="E1950" s="37">
        <v>0</v>
      </c>
      <c r="F1950" s="37">
        <v>27</v>
      </c>
      <c r="G1950" s="37">
        <v>8321590</v>
      </c>
      <c r="H1950" s="37">
        <v>0</v>
      </c>
      <c r="I1950" s="37">
        <v>0</v>
      </c>
      <c r="J1950" s="37">
        <v>308207.03703703702</v>
      </c>
      <c r="K1950" s="37">
        <v>0</v>
      </c>
      <c r="L1950" s="37">
        <v>0</v>
      </c>
      <c r="M1950" s="37">
        <v>0</v>
      </c>
      <c r="N1950" s="37">
        <v>27</v>
      </c>
      <c r="O1950" s="37">
        <v>8321590</v>
      </c>
    </row>
    <row r="1951" spans="1:15" x14ac:dyDescent="0.2">
      <c r="A1951" s="36" t="s">
        <v>1306</v>
      </c>
      <c r="B1951" s="37" t="s">
        <v>11</v>
      </c>
      <c r="C1951" s="37">
        <v>5</v>
      </c>
      <c r="D1951" s="37">
        <v>286364</v>
      </c>
      <c r="E1951" s="37">
        <v>0</v>
      </c>
      <c r="F1951" s="37">
        <v>5</v>
      </c>
      <c r="G1951" s="37">
        <v>286364</v>
      </c>
      <c r="H1951" s="37">
        <v>0</v>
      </c>
      <c r="I1951" s="37">
        <v>0</v>
      </c>
      <c r="J1951" s="37">
        <v>57272.800000000003</v>
      </c>
      <c r="K1951" s="37">
        <v>0</v>
      </c>
      <c r="L1951" s="37">
        <v>0</v>
      </c>
      <c r="M1951" s="37">
        <v>0</v>
      </c>
      <c r="N1951" s="37">
        <v>5</v>
      </c>
      <c r="O1951" s="37">
        <v>286364</v>
      </c>
    </row>
    <row r="1952" spans="1:15" x14ac:dyDescent="0.2">
      <c r="A1952" s="36" t="s">
        <v>1307</v>
      </c>
      <c r="B1952" s="37" t="s">
        <v>11</v>
      </c>
      <c r="C1952" s="37">
        <v>1</v>
      </c>
      <c r="D1952" s="37">
        <v>1400000</v>
      </c>
      <c r="E1952" s="37">
        <v>0</v>
      </c>
      <c r="F1952" s="37">
        <v>1</v>
      </c>
      <c r="G1952" s="37">
        <v>1400000</v>
      </c>
      <c r="H1952" s="37">
        <v>0</v>
      </c>
      <c r="I1952" s="37">
        <v>0</v>
      </c>
      <c r="J1952" s="37">
        <v>1400000</v>
      </c>
      <c r="K1952" s="37">
        <v>0</v>
      </c>
      <c r="L1952" s="37">
        <v>0</v>
      </c>
      <c r="M1952" s="37">
        <v>0</v>
      </c>
      <c r="N1952" s="37">
        <v>1</v>
      </c>
      <c r="O1952" s="37">
        <v>1400000</v>
      </c>
    </row>
    <row r="1953" spans="1:15" x14ac:dyDescent="0.2">
      <c r="A1953" s="36" t="s">
        <v>1308</v>
      </c>
      <c r="B1953" s="37" t="s">
        <v>11</v>
      </c>
      <c r="C1953" s="37">
        <v>5</v>
      </c>
      <c r="D1953" s="37">
        <v>390909</v>
      </c>
      <c r="E1953" s="37">
        <v>0</v>
      </c>
      <c r="F1953" s="37">
        <v>5</v>
      </c>
      <c r="G1953" s="37">
        <v>390909</v>
      </c>
      <c r="H1953" s="37">
        <v>0</v>
      </c>
      <c r="I1953" s="37">
        <v>0</v>
      </c>
      <c r="J1953" s="37">
        <v>78181.8</v>
      </c>
      <c r="K1953" s="37">
        <v>0</v>
      </c>
      <c r="L1953" s="37">
        <v>0</v>
      </c>
      <c r="M1953" s="37">
        <v>0</v>
      </c>
      <c r="N1953" s="37">
        <v>5</v>
      </c>
      <c r="O1953" s="37">
        <v>390909</v>
      </c>
    </row>
    <row r="1954" spans="1:15" x14ac:dyDescent="0.2">
      <c r="A1954" s="36" t="s">
        <v>1309</v>
      </c>
      <c r="B1954" s="37" t="s">
        <v>11</v>
      </c>
      <c r="C1954" s="37">
        <v>50</v>
      </c>
      <c r="D1954" s="37">
        <v>4090909</v>
      </c>
      <c r="E1954" s="37">
        <v>0</v>
      </c>
      <c r="F1954" s="37">
        <v>50</v>
      </c>
      <c r="G1954" s="37">
        <v>4090909</v>
      </c>
      <c r="H1954" s="37">
        <v>0</v>
      </c>
      <c r="I1954" s="37">
        <v>0</v>
      </c>
      <c r="J1954" s="37">
        <v>81818.179999999993</v>
      </c>
      <c r="K1954" s="37">
        <v>0</v>
      </c>
      <c r="L1954" s="37">
        <v>0</v>
      </c>
      <c r="M1954" s="37">
        <v>0</v>
      </c>
      <c r="N1954" s="37">
        <v>50</v>
      </c>
      <c r="O1954" s="37">
        <v>4090909</v>
      </c>
    </row>
    <row r="1955" spans="1:15" x14ac:dyDescent="0.2">
      <c r="A1955" s="36" t="s">
        <v>1310</v>
      </c>
      <c r="B1955" s="37" t="s">
        <v>11</v>
      </c>
      <c r="C1955" s="37">
        <v>2</v>
      </c>
      <c r="D1955" s="37">
        <v>372727</v>
      </c>
      <c r="E1955" s="37">
        <v>0</v>
      </c>
      <c r="F1955" s="37">
        <v>2</v>
      </c>
      <c r="G1955" s="37">
        <v>372727</v>
      </c>
      <c r="H1955" s="37">
        <v>0</v>
      </c>
      <c r="I1955" s="37">
        <v>0</v>
      </c>
      <c r="J1955" s="37">
        <v>186363.5</v>
      </c>
      <c r="K1955" s="37">
        <v>0</v>
      </c>
      <c r="L1955" s="37">
        <v>0</v>
      </c>
      <c r="M1955" s="37">
        <v>0</v>
      </c>
      <c r="N1955" s="37">
        <v>2</v>
      </c>
      <c r="O1955" s="37">
        <v>372727</v>
      </c>
    </row>
    <row r="1956" spans="1:15" x14ac:dyDescent="0.2">
      <c r="A1956" s="36" t="s">
        <v>1311</v>
      </c>
      <c r="B1956" s="37" t="s">
        <v>11</v>
      </c>
      <c r="C1956" s="37">
        <v>20</v>
      </c>
      <c r="D1956" s="37">
        <v>2909091</v>
      </c>
      <c r="E1956" s="37">
        <v>0</v>
      </c>
      <c r="F1956" s="37">
        <v>20</v>
      </c>
      <c r="G1956" s="37">
        <v>2909091</v>
      </c>
      <c r="H1956" s="37">
        <v>0</v>
      </c>
      <c r="I1956" s="37">
        <v>0</v>
      </c>
      <c r="J1956" s="37">
        <v>145454.54999999999</v>
      </c>
      <c r="K1956" s="37">
        <v>0</v>
      </c>
      <c r="L1956" s="37">
        <v>0</v>
      </c>
      <c r="M1956" s="37">
        <v>0</v>
      </c>
      <c r="N1956" s="37">
        <v>20</v>
      </c>
      <c r="O1956" s="37">
        <v>2909091</v>
      </c>
    </row>
    <row r="1957" spans="1:15" x14ac:dyDescent="0.2">
      <c r="A1957" s="36" t="s">
        <v>1312</v>
      </c>
      <c r="B1957" s="37" t="s">
        <v>11</v>
      </c>
      <c r="C1957" s="37">
        <v>5</v>
      </c>
      <c r="D1957" s="37">
        <v>681818</v>
      </c>
      <c r="E1957" s="37">
        <v>0</v>
      </c>
      <c r="F1957" s="37">
        <v>5</v>
      </c>
      <c r="G1957" s="37">
        <v>681818</v>
      </c>
      <c r="H1957" s="37">
        <v>0</v>
      </c>
      <c r="I1957" s="37">
        <v>0</v>
      </c>
      <c r="J1957" s="37">
        <v>136363.6</v>
      </c>
      <c r="K1957" s="37">
        <v>0</v>
      </c>
      <c r="L1957" s="37">
        <v>0</v>
      </c>
      <c r="M1957" s="37">
        <v>0</v>
      </c>
      <c r="N1957" s="37">
        <v>5</v>
      </c>
      <c r="O1957" s="37">
        <v>681818</v>
      </c>
    </row>
    <row r="1958" spans="1:15" x14ac:dyDescent="0.2">
      <c r="A1958" s="36" t="s">
        <v>1313</v>
      </c>
      <c r="B1958" s="37" t="s">
        <v>11</v>
      </c>
      <c r="C1958" s="37">
        <v>5</v>
      </c>
      <c r="D1958" s="37">
        <v>431818</v>
      </c>
      <c r="E1958" s="37">
        <v>0</v>
      </c>
      <c r="F1958" s="37">
        <v>5</v>
      </c>
      <c r="G1958" s="37">
        <v>431818</v>
      </c>
      <c r="H1958" s="37">
        <v>0</v>
      </c>
      <c r="I1958" s="37">
        <v>0</v>
      </c>
      <c r="J1958" s="37">
        <v>86363.6</v>
      </c>
      <c r="K1958" s="37">
        <v>0</v>
      </c>
      <c r="L1958" s="37">
        <v>0</v>
      </c>
      <c r="M1958" s="37">
        <v>0</v>
      </c>
      <c r="N1958" s="37">
        <v>5</v>
      </c>
      <c r="O1958" s="37">
        <v>431818</v>
      </c>
    </row>
    <row r="1959" spans="1:15" x14ac:dyDescent="0.2">
      <c r="A1959" s="36" t="s">
        <v>1314</v>
      </c>
      <c r="B1959" s="37" t="s">
        <v>11</v>
      </c>
      <c r="C1959" s="37">
        <v>14</v>
      </c>
      <c r="D1959" s="37">
        <v>4454545</v>
      </c>
      <c r="E1959" s="37">
        <v>0</v>
      </c>
      <c r="F1959" s="37">
        <v>14</v>
      </c>
      <c r="G1959" s="37">
        <v>4454545</v>
      </c>
      <c r="H1959" s="37">
        <v>0</v>
      </c>
      <c r="I1959" s="37">
        <v>0</v>
      </c>
      <c r="J1959" s="37">
        <v>318181.78571428574</v>
      </c>
      <c r="K1959" s="37">
        <v>0</v>
      </c>
      <c r="L1959" s="37">
        <v>0</v>
      </c>
      <c r="M1959" s="37">
        <v>0</v>
      </c>
      <c r="N1959" s="37">
        <v>14</v>
      </c>
      <c r="O1959" s="37">
        <v>4454545</v>
      </c>
    </row>
    <row r="1960" spans="1:15" x14ac:dyDescent="0.2">
      <c r="A1960" s="36" t="s">
        <v>1321</v>
      </c>
      <c r="B1960" s="37" t="s">
        <v>11</v>
      </c>
      <c r="C1960" s="37">
        <v>6</v>
      </c>
      <c r="D1960" s="37">
        <v>5954546</v>
      </c>
      <c r="E1960" s="37">
        <v>0</v>
      </c>
      <c r="F1960" s="37">
        <v>6</v>
      </c>
      <c r="G1960" s="37">
        <v>5954546</v>
      </c>
      <c r="H1960" s="37">
        <v>0</v>
      </c>
      <c r="I1960" s="37">
        <v>0</v>
      </c>
      <c r="J1960" s="37">
        <v>992424.33333333337</v>
      </c>
      <c r="K1960" s="37">
        <v>0</v>
      </c>
      <c r="L1960" s="37">
        <v>0</v>
      </c>
      <c r="M1960" s="37">
        <v>0</v>
      </c>
      <c r="N1960" s="37">
        <v>6</v>
      </c>
      <c r="O1960" s="37">
        <v>5954546</v>
      </c>
    </row>
    <row r="1961" spans="1:15" x14ac:dyDescent="0.2">
      <c r="A1961" s="36" t="s">
        <v>1322</v>
      </c>
      <c r="B1961" s="37" t="s">
        <v>11</v>
      </c>
      <c r="C1961" s="37">
        <v>3</v>
      </c>
      <c r="D1961" s="37">
        <v>2409091</v>
      </c>
      <c r="E1961" s="37">
        <v>0</v>
      </c>
      <c r="F1961" s="37">
        <v>3</v>
      </c>
      <c r="G1961" s="37">
        <v>2409091</v>
      </c>
      <c r="H1961" s="37">
        <v>0</v>
      </c>
      <c r="I1961" s="37">
        <v>0</v>
      </c>
      <c r="J1961" s="37">
        <v>803030.33333333337</v>
      </c>
      <c r="K1961" s="37">
        <v>0</v>
      </c>
      <c r="L1961" s="37">
        <v>0</v>
      </c>
      <c r="M1961" s="37">
        <v>0</v>
      </c>
      <c r="N1961" s="37">
        <v>3</v>
      </c>
      <c r="O1961" s="37">
        <v>2409091</v>
      </c>
    </row>
    <row r="1962" spans="1:15" x14ac:dyDescent="0.2">
      <c r="A1962" s="36" t="s">
        <v>1323</v>
      </c>
      <c r="B1962" s="37" t="s">
        <v>11</v>
      </c>
      <c r="C1962" s="37">
        <v>6</v>
      </c>
      <c r="D1962" s="37">
        <v>1745454</v>
      </c>
      <c r="E1962" s="37">
        <v>0</v>
      </c>
      <c r="F1962" s="37">
        <v>6</v>
      </c>
      <c r="G1962" s="37">
        <v>1745454</v>
      </c>
      <c r="H1962" s="37">
        <v>0</v>
      </c>
      <c r="I1962" s="37">
        <v>0</v>
      </c>
      <c r="J1962" s="37">
        <v>290909</v>
      </c>
      <c r="K1962" s="37">
        <v>0</v>
      </c>
      <c r="L1962" s="37">
        <v>0</v>
      </c>
      <c r="M1962" s="37">
        <v>0</v>
      </c>
      <c r="N1962" s="37">
        <v>6</v>
      </c>
      <c r="O1962" s="37">
        <v>1745454</v>
      </c>
    </row>
    <row r="1963" spans="1:15" x14ac:dyDescent="0.2">
      <c r="A1963" s="36" t="s">
        <v>1324</v>
      </c>
      <c r="B1963" s="37" t="s">
        <v>11</v>
      </c>
      <c r="C1963" s="37">
        <v>1</v>
      </c>
      <c r="D1963" s="37">
        <v>981818</v>
      </c>
      <c r="E1963" s="37">
        <v>0</v>
      </c>
      <c r="F1963" s="37">
        <v>1</v>
      </c>
      <c r="G1963" s="37">
        <v>981818</v>
      </c>
      <c r="H1963" s="37">
        <v>0</v>
      </c>
      <c r="I1963" s="37">
        <v>0</v>
      </c>
      <c r="J1963" s="37">
        <v>981818</v>
      </c>
      <c r="K1963" s="37">
        <v>0</v>
      </c>
      <c r="L1963" s="37">
        <v>0</v>
      </c>
      <c r="M1963" s="37">
        <v>0</v>
      </c>
      <c r="N1963" s="37">
        <v>1</v>
      </c>
      <c r="O1963" s="37">
        <v>981818</v>
      </c>
    </row>
    <row r="1964" spans="1:15" x14ac:dyDescent="0.2">
      <c r="A1964" s="36" t="s">
        <v>1325</v>
      </c>
      <c r="B1964" s="37" t="s">
        <v>11</v>
      </c>
      <c r="C1964" s="37">
        <v>2</v>
      </c>
      <c r="D1964" s="37">
        <v>1872727</v>
      </c>
      <c r="E1964" s="37">
        <v>0</v>
      </c>
      <c r="F1964" s="37">
        <v>2</v>
      </c>
      <c r="G1964" s="37">
        <v>1872727</v>
      </c>
      <c r="H1964" s="37">
        <v>0</v>
      </c>
      <c r="I1964" s="37">
        <v>0</v>
      </c>
      <c r="J1964" s="37">
        <v>936363.5</v>
      </c>
      <c r="K1964" s="37">
        <v>0</v>
      </c>
      <c r="L1964" s="37">
        <v>0</v>
      </c>
      <c r="M1964" s="37">
        <v>0</v>
      </c>
      <c r="N1964" s="37">
        <v>2</v>
      </c>
      <c r="O1964" s="37">
        <v>1872727</v>
      </c>
    </row>
    <row r="1965" spans="1:15" x14ac:dyDescent="0.2">
      <c r="A1965" s="36" t="s">
        <v>1328</v>
      </c>
      <c r="B1965" s="37" t="s">
        <v>11</v>
      </c>
      <c r="C1965" s="37">
        <v>14</v>
      </c>
      <c r="D1965" s="37">
        <v>3118182</v>
      </c>
      <c r="E1965" s="37">
        <v>0</v>
      </c>
      <c r="F1965" s="37">
        <v>14</v>
      </c>
      <c r="G1965" s="37">
        <v>3118182</v>
      </c>
      <c r="H1965" s="37">
        <v>0</v>
      </c>
      <c r="I1965" s="37">
        <v>0</v>
      </c>
      <c r="J1965" s="37">
        <v>222727.28571428571</v>
      </c>
      <c r="K1965" s="37">
        <v>0</v>
      </c>
      <c r="L1965" s="37">
        <v>0</v>
      </c>
      <c r="M1965" s="37">
        <v>0</v>
      </c>
      <c r="N1965" s="37">
        <v>14</v>
      </c>
      <c r="O1965" s="37">
        <v>3118182</v>
      </c>
    </row>
    <row r="1966" spans="1:15" x14ac:dyDescent="0.2">
      <c r="A1966" s="36" t="s">
        <v>1329</v>
      </c>
      <c r="B1966" s="37" t="s">
        <v>11</v>
      </c>
      <c r="C1966" s="37">
        <v>76</v>
      </c>
      <c r="D1966" s="37">
        <v>8290908</v>
      </c>
      <c r="E1966" s="37">
        <v>0</v>
      </c>
      <c r="F1966" s="37">
        <v>76</v>
      </c>
      <c r="G1966" s="37">
        <v>8290908</v>
      </c>
      <c r="H1966" s="37">
        <v>0</v>
      </c>
      <c r="I1966" s="37">
        <v>0</v>
      </c>
      <c r="J1966" s="37">
        <v>109090.89473684211</v>
      </c>
      <c r="K1966" s="37">
        <v>0</v>
      </c>
      <c r="L1966" s="37">
        <v>0</v>
      </c>
      <c r="M1966" s="37">
        <v>0</v>
      </c>
      <c r="N1966" s="37">
        <v>76</v>
      </c>
      <c r="O1966" s="37">
        <v>8290908</v>
      </c>
    </row>
    <row r="1967" spans="1:15" x14ac:dyDescent="0.2">
      <c r="A1967" s="36" t="s">
        <v>1330</v>
      </c>
      <c r="B1967" s="37" t="s">
        <v>25</v>
      </c>
      <c r="C1967" s="37">
        <v>1</v>
      </c>
      <c r="D1967" s="37">
        <v>4636364</v>
      </c>
      <c r="E1967" s="37">
        <v>0</v>
      </c>
      <c r="F1967" s="37">
        <v>1</v>
      </c>
      <c r="G1967" s="37">
        <v>4636364</v>
      </c>
      <c r="H1967" s="37">
        <v>0</v>
      </c>
      <c r="I1967" s="37">
        <v>0</v>
      </c>
      <c r="J1967" s="37">
        <v>4636364</v>
      </c>
      <c r="K1967" s="37">
        <v>0</v>
      </c>
      <c r="L1967" s="37">
        <v>0</v>
      </c>
      <c r="M1967" s="37">
        <v>0</v>
      </c>
      <c r="N1967" s="37">
        <v>1</v>
      </c>
      <c r="O1967" s="37">
        <v>4636364</v>
      </c>
    </row>
    <row r="1968" spans="1:15" x14ac:dyDescent="0.2">
      <c r="A1968" s="36" t="s">
        <v>1331</v>
      </c>
      <c r="B1968" s="37" t="s">
        <v>11</v>
      </c>
      <c r="C1968" s="37">
        <v>1</v>
      </c>
      <c r="D1968" s="37">
        <v>363636</v>
      </c>
      <c r="E1968" s="37">
        <v>0</v>
      </c>
      <c r="F1968" s="37">
        <v>1</v>
      </c>
      <c r="G1968" s="37">
        <v>363636</v>
      </c>
      <c r="H1968" s="37">
        <v>0</v>
      </c>
      <c r="I1968" s="37">
        <v>0</v>
      </c>
      <c r="J1968" s="37">
        <v>363636</v>
      </c>
      <c r="K1968" s="37">
        <v>0</v>
      </c>
      <c r="L1968" s="37">
        <v>0</v>
      </c>
      <c r="M1968" s="37">
        <v>0</v>
      </c>
      <c r="N1968" s="37">
        <v>1</v>
      </c>
      <c r="O1968" s="37">
        <v>363636</v>
      </c>
    </row>
    <row r="1969" spans="1:15" x14ac:dyDescent="0.2">
      <c r="A1969" s="36" t="s">
        <v>1335</v>
      </c>
      <c r="B1969" s="37" t="s">
        <v>11</v>
      </c>
      <c r="C1969" s="37">
        <v>30</v>
      </c>
      <c r="D1969" s="37">
        <v>409080</v>
      </c>
      <c r="E1969" s="37">
        <v>0</v>
      </c>
      <c r="F1969" s="37">
        <v>30</v>
      </c>
      <c r="G1969" s="37">
        <v>409080</v>
      </c>
      <c r="H1969" s="37">
        <v>0</v>
      </c>
      <c r="I1969" s="37">
        <v>0</v>
      </c>
      <c r="J1969" s="37">
        <v>13636</v>
      </c>
      <c r="K1969" s="37">
        <v>0</v>
      </c>
      <c r="L1969" s="37">
        <v>0</v>
      </c>
      <c r="M1969" s="37">
        <v>0</v>
      </c>
      <c r="N1969" s="37">
        <v>30</v>
      </c>
      <c r="O1969" s="37">
        <v>409080</v>
      </c>
    </row>
    <row r="1970" spans="1:15" x14ac:dyDescent="0.2">
      <c r="A1970" s="36" t="s">
        <v>1337</v>
      </c>
      <c r="B1970" s="37" t="s">
        <v>11</v>
      </c>
      <c r="C1970" s="37">
        <v>100</v>
      </c>
      <c r="D1970" s="37">
        <v>6181800</v>
      </c>
      <c r="E1970" s="37">
        <v>0</v>
      </c>
      <c r="F1970" s="37">
        <v>100</v>
      </c>
      <c r="G1970" s="37">
        <v>6181800</v>
      </c>
      <c r="H1970" s="37">
        <v>0</v>
      </c>
      <c r="I1970" s="37">
        <v>0</v>
      </c>
      <c r="J1970" s="37">
        <v>61818</v>
      </c>
      <c r="K1970" s="37">
        <v>0</v>
      </c>
      <c r="L1970" s="37">
        <v>0</v>
      </c>
      <c r="M1970" s="37">
        <v>0</v>
      </c>
      <c r="N1970" s="37">
        <v>100</v>
      </c>
      <c r="O1970" s="37">
        <v>6181800</v>
      </c>
    </row>
    <row r="1971" spans="1:15" x14ac:dyDescent="0.2">
      <c r="A1971" s="36" t="s">
        <v>1340</v>
      </c>
      <c r="B1971" s="37" t="s">
        <v>11</v>
      </c>
      <c r="C1971" s="37">
        <v>2</v>
      </c>
      <c r="D1971" s="37">
        <v>1227272</v>
      </c>
      <c r="E1971" s="37">
        <v>0</v>
      </c>
      <c r="F1971" s="37">
        <v>2</v>
      </c>
      <c r="G1971" s="37">
        <v>1227272</v>
      </c>
      <c r="H1971" s="37">
        <v>0</v>
      </c>
      <c r="I1971" s="37">
        <v>0</v>
      </c>
      <c r="J1971" s="37">
        <v>613636</v>
      </c>
      <c r="K1971" s="37">
        <v>0</v>
      </c>
      <c r="L1971" s="37">
        <v>0</v>
      </c>
      <c r="M1971" s="37">
        <v>0</v>
      </c>
      <c r="N1971" s="37">
        <v>2</v>
      </c>
      <c r="O1971" s="37">
        <v>1227272</v>
      </c>
    </row>
    <row r="1972" spans="1:15" x14ac:dyDescent="0.2">
      <c r="A1972" s="36" t="s">
        <v>1341</v>
      </c>
      <c r="B1972" s="37" t="s">
        <v>11</v>
      </c>
      <c r="C1972" s="37">
        <v>15</v>
      </c>
      <c r="D1972" s="37">
        <v>5622192</v>
      </c>
      <c r="E1972" s="37">
        <v>0</v>
      </c>
      <c r="F1972" s="37">
        <v>15</v>
      </c>
      <c r="G1972" s="37">
        <v>5622192</v>
      </c>
      <c r="H1972" s="37">
        <v>0</v>
      </c>
      <c r="I1972" s="37">
        <v>0</v>
      </c>
      <c r="J1972" s="37">
        <v>374812.8</v>
      </c>
      <c r="K1972" s="37">
        <v>0</v>
      </c>
      <c r="L1972" s="37">
        <v>0</v>
      </c>
      <c r="M1972" s="37">
        <v>0</v>
      </c>
      <c r="N1972" s="37">
        <v>15</v>
      </c>
      <c r="O1972" s="37">
        <v>5622192</v>
      </c>
    </row>
    <row r="1973" spans="1:15" x14ac:dyDescent="0.2">
      <c r="A1973" s="36" t="s">
        <v>1342</v>
      </c>
      <c r="B1973" s="37" t="s">
        <v>11</v>
      </c>
      <c r="C1973" s="37">
        <v>8</v>
      </c>
      <c r="D1973" s="37">
        <v>3755563</v>
      </c>
      <c r="E1973" s="37">
        <v>0</v>
      </c>
      <c r="F1973" s="37">
        <v>8</v>
      </c>
      <c r="G1973" s="37">
        <v>3755563</v>
      </c>
      <c r="H1973" s="37">
        <v>0</v>
      </c>
      <c r="I1973" s="37">
        <v>0</v>
      </c>
      <c r="J1973" s="37">
        <v>469445.375</v>
      </c>
      <c r="K1973" s="37">
        <v>0</v>
      </c>
      <c r="L1973" s="37">
        <v>0</v>
      </c>
      <c r="M1973" s="37">
        <v>0</v>
      </c>
      <c r="N1973" s="37">
        <v>8</v>
      </c>
      <c r="O1973" s="37">
        <v>3755563</v>
      </c>
    </row>
    <row r="1974" spans="1:15" x14ac:dyDescent="0.2">
      <c r="A1974" s="36" t="s">
        <v>1343</v>
      </c>
      <c r="B1974" s="37" t="s">
        <v>25</v>
      </c>
      <c r="C1974" s="37">
        <v>4</v>
      </c>
      <c r="D1974" s="37">
        <v>1610606</v>
      </c>
      <c r="E1974" s="37">
        <v>0</v>
      </c>
      <c r="F1974" s="37">
        <v>4</v>
      </c>
      <c r="G1974" s="37">
        <v>1610606</v>
      </c>
      <c r="H1974" s="37">
        <v>0</v>
      </c>
      <c r="I1974" s="37">
        <v>0</v>
      </c>
      <c r="J1974" s="37">
        <v>402651.5</v>
      </c>
      <c r="K1974" s="37">
        <v>0</v>
      </c>
      <c r="L1974" s="37">
        <v>0</v>
      </c>
      <c r="M1974" s="37">
        <v>0</v>
      </c>
      <c r="N1974" s="37">
        <v>4</v>
      </c>
      <c r="O1974" s="37">
        <v>1610606</v>
      </c>
    </row>
    <row r="1975" spans="1:15" x14ac:dyDescent="0.2">
      <c r="A1975" s="36" t="s">
        <v>1344</v>
      </c>
      <c r="B1975" s="37" t="s">
        <v>11</v>
      </c>
      <c r="C1975" s="37">
        <v>2</v>
      </c>
      <c r="D1975" s="37">
        <v>1054545</v>
      </c>
      <c r="E1975" s="37">
        <v>0</v>
      </c>
      <c r="F1975" s="37">
        <v>2</v>
      </c>
      <c r="G1975" s="37">
        <v>1054545</v>
      </c>
      <c r="H1975" s="37">
        <v>0</v>
      </c>
      <c r="I1975" s="37">
        <v>0</v>
      </c>
      <c r="J1975" s="37">
        <v>527272.5</v>
      </c>
      <c r="K1975" s="37">
        <v>0</v>
      </c>
      <c r="L1975" s="37">
        <v>0</v>
      </c>
      <c r="M1975" s="37">
        <v>0</v>
      </c>
      <c r="N1975" s="37">
        <v>2</v>
      </c>
      <c r="O1975" s="37">
        <v>1054545</v>
      </c>
    </row>
    <row r="1976" spans="1:15" x14ac:dyDescent="0.2">
      <c r="A1976" s="36" t="s">
        <v>1345</v>
      </c>
      <c r="B1976" s="37" t="s">
        <v>25</v>
      </c>
      <c r="C1976" s="37">
        <v>2</v>
      </c>
      <c r="D1976" s="37">
        <v>577273</v>
      </c>
      <c r="E1976" s="37">
        <v>0</v>
      </c>
      <c r="F1976" s="37">
        <v>2</v>
      </c>
      <c r="G1976" s="37">
        <v>577273</v>
      </c>
      <c r="H1976" s="37">
        <v>0</v>
      </c>
      <c r="I1976" s="37">
        <v>0</v>
      </c>
      <c r="J1976" s="37">
        <v>288636.5</v>
      </c>
      <c r="K1976" s="37">
        <v>0</v>
      </c>
      <c r="L1976" s="37">
        <v>0</v>
      </c>
      <c r="M1976" s="37">
        <v>0</v>
      </c>
      <c r="N1976" s="37">
        <v>2</v>
      </c>
      <c r="O1976" s="37">
        <v>577273</v>
      </c>
    </row>
    <row r="1977" spans="1:15" x14ac:dyDescent="0.2">
      <c r="A1977" s="36" t="s">
        <v>1346</v>
      </c>
      <c r="B1977" s="37" t="s">
        <v>25</v>
      </c>
      <c r="C1977" s="37">
        <v>5</v>
      </c>
      <c r="D1977" s="37">
        <v>1534545</v>
      </c>
      <c r="E1977" s="37">
        <v>0</v>
      </c>
      <c r="F1977" s="37">
        <v>5</v>
      </c>
      <c r="G1977" s="37">
        <v>1534545</v>
      </c>
      <c r="H1977" s="37">
        <v>0</v>
      </c>
      <c r="I1977" s="37">
        <v>0</v>
      </c>
      <c r="J1977" s="37">
        <v>306909</v>
      </c>
      <c r="K1977" s="37">
        <v>0</v>
      </c>
      <c r="L1977" s="37">
        <v>0</v>
      </c>
      <c r="M1977" s="37">
        <v>0</v>
      </c>
      <c r="N1977" s="37">
        <v>5</v>
      </c>
      <c r="O1977" s="37">
        <v>1534545</v>
      </c>
    </row>
    <row r="1978" spans="1:15" x14ac:dyDescent="0.2">
      <c r="A1978" s="36" t="s">
        <v>1347</v>
      </c>
      <c r="B1978" s="37" t="s">
        <v>11</v>
      </c>
      <c r="C1978" s="37">
        <v>4</v>
      </c>
      <c r="D1978" s="37">
        <v>1636364</v>
      </c>
      <c r="E1978" s="37">
        <v>0</v>
      </c>
      <c r="F1978" s="37">
        <v>4</v>
      </c>
      <c r="G1978" s="37">
        <v>1636364</v>
      </c>
      <c r="H1978" s="37">
        <v>0</v>
      </c>
      <c r="I1978" s="37">
        <v>0</v>
      </c>
      <c r="J1978" s="37">
        <v>409091</v>
      </c>
      <c r="K1978" s="37">
        <v>0</v>
      </c>
      <c r="L1978" s="37">
        <v>0</v>
      </c>
      <c r="M1978" s="37">
        <v>0</v>
      </c>
      <c r="N1978" s="37">
        <v>4</v>
      </c>
      <c r="O1978" s="37">
        <v>1636364</v>
      </c>
    </row>
    <row r="1979" spans="1:15" x14ac:dyDescent="0.2">
      <c r="A1979" s="36" t="s">
        <v>1348</v>
      </c>
      <c r="B1979" s="37" t="s">
        <v>11</v>
      </c>
      <c r="C1979" s="37">
        <v>4</v>
      </c>
      <c r="D1979" s="37">
        <v>2454545</v>
      </c>
      <c r="E1979" s="37">
        <v>0</v>
      </c>
      <c r="F1979" s="37">
        <v>4</v>
      </c>
      <c r="G1979" s="37">
        <v>2454545</v>
      </c>
      <c r="H1979" s="37">
        <v>0</v>
      </c>
      <c r="I1979" s="37">
        <v>0</v>
      </c>
      <c r="J1979" s="37">
        <v>613636.25</v>
      </c>
      <c r="K1979" s="37">
        <v>0</v>
      </c>
      <c r="L1979" s="37">
        <v>0</v>
      </c>
      <c r="M1979" s="37">
        <v>0</v>
      </c>
      <c r="N1979" s="37">
        <v>4</v>
      </c>
      <c r="O1979" s="37">
        <v>2454545</v>
      </c>
    </row>
    <row r="1980" spans="1:15" x14ac:dyDescent="0.2">
      <c r="A1980" s="36" t="s">
        <v>1349</v>
      </c>
      <c r="B1980" s="37" t="s">
        <v>11</v>
      </c>
      <c r="C1980" s="37">
        <v>2</v>
      </c>
      <c r="D1980" s="37">
        <v>1181818</v>
      </c>
      <c r="E1980" s="37">
        <v>0</v>
      </c>
      <c r="F1980" s="37">
        <v>2</v>
      </c>
      <c r="G1980" s="37">
        <v>1181818</v>
      </c>
      <c r="H1980" s="37">
        <v>0</v>
      </c>
      <c r="I1980" s="37">
        <v>0</v>
      </c>
      <c r="J1980" s="37">
        <v>590909</v>
      </c>
      <c r="K1980" s="37">
        <v>0</v>
      </c>
      <c r="L1980" s="37">
        <v>0</v>
      </c>
      <c r="M1980" s="37">
        <v>0</v>
      </c>
      <c r="N1980" s="37">
        <v>2</v>
      </c>
      <c r="O1980" s="37">
        <v>1181818</v>
      </c>
    </row>
    <row r="1981" spans="1:15" x14ac:dyDescent="0.2">
      <c r="A1981" s="36" t="s">
        <v>1350</v>
      </c>
      <c r="B1981" s="37" t="s">
        <v>11</v>
      </c>
      <c r="C1981" s="37">
        <v>2</v>
      </c>
      <c r="D1981" s="37">
        <v>1272727</v>
      </c>
      <c r="E1981" s="37">
        <v>0</v>
      </c>
      <c r="F1981" s="37">
        <v>2</v>
      </c>
      <c r="G1981" s="37">
        <v>1272727</v>
      </c>
      <c r="H1981" s="37">
        <v>0</v>
      </c>
      <c r="I1981" s="37">
        <v>0</v>
      </c>
      <c r="J1981" s="37">
        <v>636363.5</v>
      </c>
      <c r="K1981" s="37">
        <v>0</v>
      </c>
      <c r="L1981" s="37">
        <v>0</v>
      </c>
      <c r="M1981" s="37">
        <v>0</v>
      </c>
      <c r="N1981" s="37">
        <v>2</v>
      </c>
      <c r="O1981" s="37">
        <v>1272727</v>
      </c>
    </row>
    <row r="1982" spans="1:15" x14ac:dyDescent="0.2">
      <c r="A1982" s="36" t="s">
        <v>1351</v>
      </c>
      <c r="B1982" s="37" t="s">
        <v>25</v>
      </c>
      <c r="C1982" s="37">
        <v>4</v>
      </c>
      <c r="D1982" s="37">
        <v>2085455</v>
      </c>
      <c r="E1982" s="37">
        <v>0</v>
      </c>
      <c r="F1982" s="37">
        <v>4</v>
      </c>
      <c r="G1982" s="37">
        <v>2085455</v>
      </c>
      <c r="H1982" s="37">
        <v>0</v>
      </c>
      <c r="I1982" s="37">
        <v>0</v>
      </c>
      <c r="J1982" s="37">
        <v>521363.75</v>
      </c>
      <c r="K1982" s="37">
        <v>0</v>
      </c>
      <c r="L1982" s="37">
        <v>0</v>
      </c>
      <c r="M1982" s="37">
        <v>0</v>
      </c>
      <c r="N1982" s="37">
        <v>4</v>
      </c>
      <c r="O1982" s="37">
        <v>2085455</v>
      </c>
    </row>
    <row r="1983" spans="1:15" x14ac:dyDescent="0.2">
      <c r="A1983" s="36" t="s">
        <v>1352</v>
      </c>
      <c r="B1983" s="37" t="s">
        <v>25</v>
      </c>
      <c r="C1983" s="37">
        <v>1</v>
      </c>
      <c r="D1983" s="37">
        <v>590909</v>
      </c>
      <c r="E1983" s="37">
        <v>0</v>
      </c>
      <c r="F1983" s="37">
        <v>1</v>
      </c>
      <c r="G1983" s="37">
        <v>590909</v>
      </c>
      <c r="H1983" s="37">
        <v>0</v>
      </c>
      <c r="I1983" s="37">
        <v>0</v>
      </c>
      <c r="J1983" s="37">
        <v>590909</v>
      </c>
      <c r="K1983" s="37">
        <v>0</v>
      </c>
      <c r="L1983" s="37">
        <v>0</v>
      </c>
      <c r="M1983" s="37">
        <v>0</v>
      </c>
      <c r="N1983" s="37">
        <v>1</v>
      </c>
      <c r="O1983" s="37">
        <v>590909</v>
      </c>
    </row>
    <row r="1984" spans="1:15" x14ac:dyDescent="0.2">
      <c r="A1984" s="36" t="s">
        <v>1355</v>
      </c>
      <c r="B1984" s="37" t="s">
        <v>11</v>
      </c>
      <c r="C1984" s="37">
        <v>114</v>
      </c>
      <c r="D1984" s="37">
        <v>164781870</v>
      </c>
      <c r="E1984" s="37">
        <v>0</v>
      </c>
      <c r="F1984" s="37">
        <v>114</v>
      </c>
      <c r="G1984" s="37">
        <v>164781870</v>
      </c>
      <c r="H1984" s="37">
        <v>0</v>
      </c>
      <c r="I1984" s="37">
        <v>0</v>
      </c>
      <c r="J1984" s="37">
        <v>1445455</v>
      </c>
      <c r="K1984" s="37">
        <v>0</v>
      </c>
      <c r="L1984" s="37">
        <v>0</v>
      </c>
      <c r="M1984" s="37">
        <v>0</v>
      </c>
      <c r="N1984" s="37">
        <v>114</v>
      </c>
      <c r="O1984" s="37">
        <v>164781870</v>
      </c>
    </row>
    <row r="1985" spans="1:15" x14ac:dyDescent="0.2">
      <c r="A1985" s="36" t="s">
        <v>1356</v>
      </c>
      <c r="B1985" s="37" t="s">
        <v>11</v>
      </c>
      <c r="C1985" s="37">
        <v>1</v>
      </c>
      <c r="D1985" s="37">
        <v>445455</v>
      </c>
      <c r="E1985" s="37">
        <v>0</v>
      </c>
      <c r="F1985" s="37">
        <v>1</v>
      </c>
      <c r="G1985" s="37">
        <v>445455</v>
      </c>
      <c r="H1985" s="37">
        <v>0</v>
      </c>
      <c r="I1985" s="37">
        <v>0</v>
      </c>
      <c r="J1985" s="37">
        <v>445455</v>
      </c>
      <c r="K1985" s="37">
        <v>0</v>
      </c>
      <c r="L1985" s="37">
        <v>0</v>
      </c>
      <c r="M1985" s="37">
        <v>0</v>
      </c>
      <c r="N1985" s="37">
        <v>1</v>
      </c>
      <c r="O1985" s="37">
        <v>445455</v>
      </c>
    </row>
    <row r="1986" spans="1:15" x14ac:dyDescent="0.2">
      <c r="A1986" s="36" t="s">
        <v>1358</v>
      </c>
      <c r="B1986" s="37" t="s">
        <v>11</v>
      </c>
      <c r="C1986" s="37">
        <v>5</v>
      </c>
      <c r="D1986" s="37">
        <v>1909091</v>
      </c>
      <c r="E1986" s="37">
        <v>0</v>
      </c>
      <c r="F1986" s="37">
        <v>5</v>
      </c>
      <c r="G1986" s="37">
        <v>1909091</v>
      </c>
      <c r="H1986" s="37">
        <v>0</v>
      </c>
      <c r="I1986" s="37">
        <v>0</v>
      </c>
      <c r="J1986" s="37">
        <v>381818.2</v>
      </c>
      <c r="K1986" s="37">
        <v>0</v>
      </c>
      <c r="L1986" s="37">
        <v>0</v>
      </c>
      <c r="M1986" s="37">
        <v>0</v>
      </c>
      <c r="N1986" s="37">
        <v>5</v>
      </c>
      <c r="O1986" s="37">
        <v>1909091</v>
      </c>
    </row>
    <row r="1987" spans="1:15" x14ac:dyDescent="0.2">
      <c r="A1987" s="36" t="s">
        <v>1359</v>
      </c>
      <c r="B1987" s="37" t="s">
        <v>11</v>
      </c>
      <c r="C1987" s="37">
        <v>5</v>
      </c>
      <c r="D1987" s="37">
        <v>2227273</v>
      </c>
      <c r="E1987" s="37">
        <v>0</v>
      </c>
      <c r="F1987" s="37">
        <v>5</v>
      </c>
      <c r="G1987" s="37">
        <v>2227273</v>
      </c>
      <c r="H1987" s="37">
        <v>0</v>
      </c>
      <c r="I1987" s="37">
        <v>0</v>
      </c>
      <c r="J1987" s="37">
        <v>445454.6</v>
      </c>
      <c r="K1987" s="37">
        <v>0</v>
      </c>
      <c r="L1987" s="37">
        <v>0</v>
      </c>
      <c r="M1987" s="37">
        <v>0</v>
      </c>
      <c r="N1987" s="37">
        <v>5</v>
      </c>
      <c r="O1987" s="37">
        <v>2227273</v>
      </c>
    </row>
    <row r="1988" spans="1:15" x14ac:dyDescent="0.2">
      <c r="A1988" s="36" t="s">
        <v>1360</v>
      </c>
      <c r="B1988" s="37" t="s">
        <v>11</v>
      </c>
      <c r="C1988" s="37">
        <v>37</v>
      </c>
      <c r="D1988" s="37">
        <v>24979454</v>
      </c>
      <c r="E1988" s="37">
        <v>0</v>
      </c>
      <c r="F1988" s="37">
        <v>37</v>
      </c>
      <c r="G1988" s="37">
        <v>24979454</v>
      </c>
      <c r="H1988" s="37">
        <v>0</v>
      </c>
      <c r="I1988" s="37">
        <v>0</v>
      </c>
      <c r="J1988" s="37">
        <v>675120.37837837834</v>
      </c>
      <c r="K1988" s="37">
        <v>0</v>
      </c>
      <c r="L1988" s="37">
        <v>0</v>
      </c>
      <c r="M1988" s="37">
        <v>0</v>
      </c>
      <c r="N1988" s="37">
        <v>37</v>
      </c>
      <c r="O1988" s="37">
        <v>24979454</v>
      </c>
    </row>
    <row r="1989" spans="1:15" x14ac:dyDescent="0.2">
      <c r="A1989" s="36" t="s">
        <v>1361</v>
      </c>
      <c r="B1989" s="37" t="s">
        <v>11</v>
      </c>
      <c r="C1989" s="37">
        <v>9</v>
      </c>
      <c r="D1989" s="37">
        <v>13500000</v>
      </c>
      <c r="E1989" s="37">
        <v>0</v>
      </c>
      <c r="F1989" s="37">
        <v>9</v>
      </c>
      <c r="G1989" s="37">
        <v>13500000</v>
      </c>
      <c r="H1989" s="37">
        <v>0</v>
      </c>
      <c r="I1989" s="37">
        <v>0</v>
      </c>
      <c r="J1989" s="37">
        <v>1500000</v>
      </c>
      <c r="K1989" s="37">
        <v>0</v>
      </c>
      <c r="L1989" s="37">
        <v>0</v>
      </c>
      <c r="M1989" s="37">
        <v>0</v>
      </c>
      <c r="N1989" s="37">
        <v>9</v>
      </c>
      <c r="O1989" s="37">
        <v>13500000</v>
      </c>
    </row>
    <row r="1990" spans="1:15" x14ac:dyDescent="0.2">
      <c r="A1990" s="36" t="s">
        <v>1362</v>
      </c>
      <c r="B1990" s="37" t="s">
        <v>11</v>
      </c>
      <c r="C1990" s="37">
        <v>2</v>
      </c>
      <c r="D1990" s="37">
        <v>1636363</v>
      </c>
      <c r="E1990" s="37">
        <v>0</v>
      </c>
      <c r="F1990" s="37">
        <v>2</v>
      </c>
      <c r="G1990" s="37">
        <v>1636363.3333333335</v>
      </c>
      <c r="H1990" s="37">
        <v>0</v>
      </c>
      <c r="I1990" s="37">
        <v>0</v>
      </c>
      <c r="J1990" s="37">
        <v>818181.66666666674</v>
      </c>
      <c r="K1990" s="37">
        <v>0</v>
      </c>
      <c r="L1990" s="37">
        <v>0</v>
      </c>
      <c r="M1990" s="37">
        <v>0</v>
      </c>
      <c r="N1990" s="37">
        <v>2</v>
      </c>
      <c r="O1990" s="37">
        <v>1636363.3333333335</v>
      </c>
    </row>
    <row r="1991" spans="1:15" x14ac:dyDescent="0.2">
      <c r="A1991" s="36" t="s">
        <v>1366</v>
      </c>
      <c r="B1991" s="37" t="s">
        <v>25</v>
      </c>
      <c r="C1991" s="37">
        <v>2</v>
      </c>
      <c r="D1991" s="37">
        <v>8485454</v>
      </c>
      <c r="E1991" s="37">
        <v>0</v>
      </c>
      <c r="F1991" s="37">
        <v>2</v>
      </c>
      <c r="G1991" s="37">
        <v>8485454</v>
      </c>
      <c r="H1991" s="37">
        <v>0</v>
      </c>
      <c r="I1991" s="37">
        <v>0</v>
      </c>
      <c r="J1991" s="37">
        <v>4242727</v>
      </c>
      <c r="K1991" s="37">
        <v>0</v>
      </c>
      <c r="L1991" s="37">
        <v>0</v>
      </c>
      <c r="M1991" s="37">
        <v>0</v>
      </c>
      <c r="N1991" s="37">
        <v>2</v>
      </c>
      <c r="O1991" s="37">
        <v>8485454</v>
      </c>
    </row>
    <row r="1992" spans="1:15" x14ac:dyDescent="0.2">
      <c r="A1992" s="36" t="s">
        <v>1369</v>
      </c>
      <c r="B1992" s="37" t="s">
        <v>11</v>
      </c>
      <c r="C1992" s="37">
        <v>3</v>
      </c>
      <c r="D1992" s="37">
        <v>1077273</v>
      </c>
      <c r="E1992" s="37">
        <v>0</v>
      </c>
      <c r="F1992" s="37">
        <v>3</v>
      </c>
      <c r="G1992" s="37">
        <v>1077273</v>
      </c>
      <c r="H1992" s="37">
        <v>0</v>
      </c>
      <c r="I1992" s="37">
        <v>0</v>
      </c>
      <c r="J1992" s="37">
        <v>359091</v>
      </c>
      <c r="K1992" s="37">
        <v>0</v>
      </c>
      <c r="L1992" s="37">
        <v>0</v>
      </c>
      <c r="M1992" s="37">
        <v>0</v>
      </c>
      <c r="N1992" s="37">
        <v>3</v>
      </c>
      <c r="O1992" s="37">
        <v>1077273</v>
      </c>
    </row>
    <row r="1993" spans="1:15" x14ac:dyDescent="0.2">
      <c r="A1993" s="36" t="s">
        <v>1371</v>
      </c>
      <c r="B1993" s="37" t="s">
        <v>11</v>
      </c>
      <c r="C1993" s="37">
        <v>18</v>
      </c>
      <c r="D1993" s="37">
        <v>6248326</v>
      </c>
      <c r="E1993" s="37">
        <v>0</v>
      </c>
      <c r="F1993" s="37">
        <v>18</v>
      </c>
      <c r="G1993" s="37">
        <v>6248325.7894736845</v>
      </c>
      <c r="H1993" s="37">
        <v>0</v>
      </c>
      <c r="I1993" s="37">
        <v>0</v>
      </c>
      <c r="J1993" s="37">
        <v>347129.21052631579</v>
      </c>
      <c r="K1993" s="37">
        <v>0</v>
      </c>
      <c r="L1993" s="37">
        <v>0</v>
      </c>
      <c r="M1993" s="37">
        <v>0</v>
      </c>
      <c r="N1993" s="37">
        <v>18</v>
      </c>
      <c r="O1993" s="37">
        <v>6248325.7894736845</v>
      </c>
    </row>
    <row r="1994" spans="1:15" x14ac:dyDescent="0.2">
      <c r="A1994" s="36" t="s">
        <v>1372</v>
      </c>
      <c r="B1994" s="37" t="s">
        <v>141</v>
      </c>
      <c r="C1994" s="37">
        <v>338</v>
      </c>
      <c r="D1994" s="37">
        <v>27235962</v>
      </c>
      <c r="E1994" s="37">
        <v>0</v>
      </c>
      <c r="F1994" s="37">
        <v>338</v>
      </c>
      <c r="G1994" s="37">
        <v>27235962.298850574</v>
      </c>
      <c r="H1994" s="37">
        <v>0</v>
      </c>
      <c r="I1994" s="37">
        <v>0</v>
      </c>
      <c r="J1994" s="37">
        <v>80579.770114942527</v>
      </c>
      <c r="K1994" s="37">
        <v>0</v>
      </c>
      <c r="L1994" s="37">
        <v>0</v>
      </c>
      <c r="M1994" s="37">
        <v>0</v>
      </c>
      <c r="N1994" s="37">
        <v>338</v>
      </c>
      <c r="O1994" s="37">
        <v>27235962.298850574</v>
      </c>
    </row>
    <row r="1995" spans="1:15" x14ac:dyDescent="0.2">
      <c r="A1995" s="36" t="s">
        <v>1379</v>
      </c>
      <c r="B1995" s="37" t="s">
        <v>11</v>
      </c>
      <c r="C1995" s="37">
        <v>14</v>
      </c>
      <c r="D1995" s="37">
        <v>2825452</v>
      </c>
      <c r="E1995" s="37">
        <v>0</v>
      </c>
      <c r="F1995" s="37">
        <v>14</v>
      </c>
      <c r="G1995" s="37">
        <v>2825452</v>
      </c>
      <c r="H1995" s="37">
        <v>0</v>
      </c>
      <c r="I1995" s="37">
        <v>0</v>
      </c>
      <c r="J1995" s="37">
        <v>201818</v>
      </c>
      <c r="K1995" s="37">
        <v>0</v>
      </c>
      <c r="L1995" s="37">
        <v>0</v>
      </c>
      <c r="M1995" s="37">
        <v>0</v>
      </c>
      <c r="N1995" s="37">
        <v>14</v>
      </c>
      <c r="O1995" s="37">
        <v>2825452</v>
      </c>
    </row>
    <row r="1996" spans="1:15" x14ac:dyDescent="0.2">
      <c r="A1996" s="36" t="s">
        <v>1381</v>
      </c>
      <c r="B1996" s="37" t="s">
        <v>34</v>
      </c>
      <c r="C1996" s="37">
        <v>4</v>
      </c>
      <c r="D1996" s="37">
        <v>327268</v>
      </c>
      <c r="E1996" s="37">
        <v>0</v>
      </c>
      <c r="F1996" s="37">
        <v>4</v>
      </c>
      <c r="G1996" s="37">
        <v>327268</v>
      </c>
      <c r="H1996" s="37">
        <v>0</v>
      </c>
      <c r="I1996" s="37">
        <v>0</v>
      </c>
      <c r="J1996" s="37">
        <v>81817</v>
      </c>
      <c r="K1996" s="37">
        <v>0</v>
      </c>
      <c r="L1996" s="37">
        <v>0</v>
      </c>
      <c r="M1996" s="37">
        <v>0</v>
      </c>
      <c r="N1996" s="37">
        <v>4</v>
      </c>
      <c r="O1996" s="37">
        <v>327268</v>
      </c>
    </row>
    <row r="1997" spans="1:15" x14ac:dyDescent="0.2">
      <c r="A1997" s="36" t="s">
        <v>1386</v>
      </c>
      <c r="B1997" s="37" t="s">
        <v>11</v>
      </c>
      <c r="C1997" s="37">
        <v>9</v>
      </c>
      <c r="D1997" s="37">
        <v>2091607</v>
      </c>
      <c r="E1997" s="37">
        <v>0</v>
      </c>
      <c r="F1997" s="37">
        <v>9</v>
      </c>
      <c r="G1997" s="37">
        <v>2091606.75</v>
      </c>
      <c r="H1997" s="37">
        <v>0</v>
      </c>
      <c r="I1997" s="37">
        <v>0</v>
      </c>
      <c r="J1997" s="37">
        <v>232400.75</v>
      </c>
      <c r="K1997" s="37">
        <v>0</v>
      </c>
      <c r="L1997" s="37">
        <v>0</v>
      </c>
      <c r="M1997" s="37">
        <v>0</v>
      </c>
      <c r="N1997" s="37">
        <v>9</v>
      </c>
      <c r="O1997" s="37">
        <v>2091606.75</v>
      </c>
    </row>
    <row r="1998" spans="1:15" x14ac:dyDescent="0.2">
      <c r="A1998" s="36" t="s">
        <v>1390</v>
      </c>
      <c r="B1998" s="37" t="s">
        <v>141</v>
      </c>
      <c r="C1998" s="37">
        <v>11</v>
      </c>
      <c r="D1998" s="37">
        <v>1399992</v>
      </c>
      <c r="E1998" s="37">
        <v>0</v>
      </c>
      <c r="F1998" s="37">
        <v>11</v>
      </c>
      <c r="G1998" s="37">
        <v>1399992</v>
      </c>
      <c r="H1998" s="37">
        <v>0</v>
      </c>
      <c r="I1998" s="37">
        <v>0</v>
      </c>
      <c r="J1998" s="37">
        <v>127272</v>
      </c>
      <c r="K1998" s="37">
        <v>0</v>
      </c>
      <c r="L1998" s="37">
        <v>0</v>
      </c>
      <c r="M1998" s="37">
        <v>0</v>
      </c>
      <c r="N1998" s="37">
        <v>11</v>
      </c>
      <c r="O1998" s="37">
        <v>1399992</v>
      </c>
    </row>
    <row r="1999" spans="1:15" x14ac:dyDescent="0.2">
      <c r="A1999" s="36" t="s">
        <v>1404</v>
      </c>
      <c r="B1999" s="37" t="s">
        <v>11</v>
      </c>
      <c r="C1999" s="37">
        <v>8</v>
      </c>
      <c r="D1999" s="37">
        <v>1096003</v>
      </c>
      <c r="E1999" s="37">
        <v>0</v>
      </c>
      <c r="F1999" s="37">
        <v>8</v>
      </c>
      <c r="G1999" s="37">
        <v>1096002.509803921</v>
      </c>
      <c r="H1999" s="37">
        <v>0</v>
      </c>
      <c r="I1999" s="37">
        <v>0</v>
      </c>
      <c r="J1999" s="37">
        <v>137000.31372549012</v>
      </c>
      <c r="K1999" s="37">
        <v>0</v>
      </c>
      <c r="L1999" s="37">
        <v>0</v>
      </c>
      <c r="M1999" s="37">
        <v>0</v>
      </c>
      <c r="N1999" s="37">
        <v>8</v>
      </c>
      <c r="O1999" s="37">
        <v>1096002.509803921</v>
      </c>
    </row>
    <row r="2000" spans="1:15" x14ac:dyDescent="0.2">
      <c r="A2000" s="36" t="s">
        <v>1405</v>
      </c>
      <c r="B2000" s="37" t="s">
        <v>280</v>
      </c>
      <c r="C2000" s="37">
        <v>17</v>
      </c>
      <c r="D2000" s="37">
        <v>309094</v>
      </c>
      <c r="E2000" s="37">
        <v>0</v>
      </c>
      <c r="F2000" s="37">
        <v>17</v>
      </c>
      <c r="G2000" s="37">
        <v>309094</v>
      </c>
      <c r="H2000" s="37">
        <v>0</v>
      </c>
      <c r="I2000" s="37">
        <v>0</v>
      </c>
      <c r="J2000" s="37">
        <v>18182</v>
      </c>
      <c r="K2000" s="37">
        <v>0</v>
      </c>
      <c r="L2000" s="37">
        <v>0</v>
      </c>
      <c r="M2000" s="37">
        <v>0</v>
      </c>
      <c r="N2000" s="37">
        <v>17</v>
      </c>
      <c r="O2000" s="37">
        <v>309094</v>
      </c>
    </row>
    <row r="2001" spans="1:15" x14ac:dyDescent="0.2">
      <c r="A2001" s="36" t="s">
        <v>1408</v>
      </c>
      <c r="B2001" s="37" t="s">
        <v>11</v>
      </c>
      <c r="C2001" s="37">
        <v>1</v>
      </c>
      <c r="D2001" s="37">
        <v>472728</v>
      </c>
      <c r="E2001" s="37">
        <v>0</v>
      </c>
      <c r="F2001" s="37">
        <v>1</v>
      </c>
      <c r="G2001" s="37">
        <v>472727.5</v>
      </c>
      <c r="H2001" s="37">
        <v>0</v>
      </c>
      <c r="I2001" s="37">
        <v>0</v>
      </c>
      <c r="J2001" s="37">
        <v>472727.5</v>
      </c>
      <c r="K2001" s="37">
        <v>0</v>
      </c>
      <c r="L2001" s="37">
        <v>0</v>
      </c>
      <c r="M2001" s="37">
        <v>0</v>
      </c>
      <c r="N2001" s="37">
        <v>1</v>
      </c>
      <c r="O2001" s="37">
        <v>472727.5</v>
      </c>
    </row>
    <row r="2002" spans="1:15" x14ac:dyDescent="0.2">
      <c r="A2002" s="36" t="s">
        <v>1409</v>
      </c>
      <c r="B2002" s="37" t="s">
        <v>11</v>
      </c>
      <c r="C2002" s="37">
        <v>76</v>
      </c>
      <c r="D2002" s="37">
        <v>1003311</v>
      </c>
      <c r="E2002" s="37">
        <v>0</v>
      </c>
      <c r="F2002" s="37">
        <v>76</v>
      </c>
      <c r="G2002" s="37">
        <v>1003311.076923077</v>
      </c>
      <c r="H2002" s="37">
        <v>0</v>
      </c>
      <c r="I2002" s="37">
        <v>0</v>
      </c>
      <c r="J2002" s="37">
        <v>13201.461538461539</v>
      </c>
      <c r="K2002" s="37">
        <v>0</v>
      </c>
      <c r="L2002" s="37">
        <v>0</v>
      </c>
      <c r="M2002" s="37">
        <v>0</v>
      </c>
      <c r="N2002" s="37">
        <v>76</v>
      </c>
      <c r="O2002" s="37">
        <v>1003311.076923077</v>
      </c>
    </row>
    <row r="2003" spans="1:15" x14ac:dyDescent="0.2">
      <c r="A2003" s="36" t="s">
        <v>1412</v>
      </c>
      <c r="B2003" s="37" t="s">
        <v>11</v>
      </c>
      <c r="C2003" s="37">
        <v>13</v>
      </c>
      <c r="D2003" s="37">
        <v>4888507</v>
      </c>
      <c r="E2003" s="37">
        <v>0</v>
      </c>
      <c r="F2003" s="37">
        <v>13</v>
      </c>
      <c r="G2003" s="37">
        <v>4888507</v>
      </c>
      <c r="H2003" s="37">
        <v>0</v>
      </c>
      <c r="I2003" s="37">
        <v>0</v>
      </c>
      <c r="J2003" s="37">
        <v>376039</v>
      </c>
      <c r="K2003" s="37">
        <v>0</v>
      </c>
      <c r="L2003" s="37">
        <v>0</v>
      </c>
      <c r="M2003" s="37">
        <v>0</v>
      </c>
      <c r="N2003" s="37">
        <v>13</v>
      </c>
      <c r="O2003" s="37">
        <v>4888507</v>
      </c>
    </row>
    <row r="2004" spans="1:15" x14ac:dyDescent="0.2">
      <c r="A2004" s="36" t="s">
        <v>1415</v>
      </c>
      <c r="B2004" s="37" t="s">
        <v>758</v>
      </c>
      <c r="C2004" s="37">
        <v>398</v>
      </c>
      <c r="D2004" s="37">
        <v>173727000</v>
      </c>
      <c r="E2004" s="37">
        <v>0</v>
      </c>
      <c r="F2004" s="37">
        <v>398</v>
      </c>
      <c r="G2004" s="37">
        <v>173727000</v>
      </c>
      <c r="H2004" s="37">
        <v>0</v>
      </c>
      <c r="I2004" s="37">
        <v>0</v>
      </c>
      <c r="J2004" s="37">
        <v>436500</v>
      </c>
      <c r="K2004" s="37">
        <v>0</v>
      </c>
      <c r="L2004" s="37">
        <v>0</v>
      </c>
      <c r="M2004" s="37">
        <v>0</v>
      </c>
      <c r="N2004" s="37">
        <v>398</v>
      </c>
      <c r="O2004" s="37">
        <v>173727000</v>
      </c>
    </row>
    <row r="2005" spans="1:15" x14ac:dyDescent="0.2">
      <c r="A2005" s="36" t="s">
        <v>1417</v>
      </c>
      <c r="B2005" s="37" t="s">
        <v>11</v>
      </c>
      <c r="C2005" s="37">
        <v>1</v>
      </c>
      <c r="D2005" s="37">
        <v>545455</v>
      </c>
      <c r="E2005" s="37">
        <v>0</v>
      </c>
      <c r="F2005" s="37">
        <v>1</v>
      </c>
      <c r="G2005" s="37">
        <v>545454.5</v>
      </c>
      <c r="H2005" s="37">
        <v>0</v>
      </c>
      <c r="I2005" s="37">
        <v>0</v>
      </c>
      <c r="J2005" s="37">
        <v>545454.5</v>
      </c>
      <c r="K2005" s="37">
        <v>0</v>
      </c>
      <c r="L2005" s="37">
        <v>0</v>
      </c>
      <c r="M2005" s="37">
        <v>0</v>
      </c>
      <c r="N2005" s="37">
        <v>1</v>
      </c>
      <c r="O2005" s="37">
        <v>545454.5</v>
      </c>
    </row>
    <row r="2006" spans="1:15" x14ac:dyDescent="0.2">
      <c r="A2006" s="36" t="s">
        <v>1422</v>
      </c>
      <c r="B2006" s="37" t="s">
        <v>11</v>
      </c>
      <c r="C2006" s="37">
        <v>9</v>
      </c>
      <c r="D2006" s="37">
        <v>2209091</v>
      </c>
      <c r="E2006" s="37">
        <v>0</v>
      </c>
      <c r="F2006" s="37">
        <v>9</v>
      </c>
      <c r="G2006" s="37">
        <v>2209090.5</v>
      </c>
      <c r="H2006" s="37">
        <v>0</v>
      </c>
      <c r="I2006" s="37">
        <v>0</v>
      </c>
      <c r="J2006" s="37">
        <v>245454.5</v>
      </c>
      <c r="K2006" s="37">
        <v>0</v>
      </c>
      <c r="L2006" s="37">
        <v>0</v>
      </c>
      <c r="M2006" s="37">
        <v>0</v>
      </c>
      <c r="N2006" s="37">
        <v>9</v>
      </c>
      <c r="O2006" s="37">
        <v>2209090.5</v>
      </c>
    </row>
    <row r="2007" spans="1:15" x14ac:dyDescent="0.2">
      <c r="A2007" s="36" t="s">
        <v>1424</v>
      </c>
      <c r="B2007" s="37" t="s">
        <v>11</v>
      </c>
      <c r="C2007" s="37">
        <v>4</v>
      </c>
      <c r="D2007" s="37">
        <v>2593006</v>
      </c>
      <c r="E2007" s="37">
        <v>0</v>
      </c>
      <c r="F2007" s="37">
        <v>4</v>
      </c>
      <c r="G2007" s="37">
        <v>2593006.4</v>
      </c>
      <c r="H2007" s="37">
        <v>0</v>
      </c>
      <c r="I2007" s="37">
        <v>0</v>
      </c>
      <c r="J2007" s="37">
        <v>648251.6</v>
      </c>
      <c r="K2007" s="37">
        <v>0</v>
      </c>
      <c r="L2007" s="37">
        <v>0</v>
      </c>
      <c r="M2007" s="37">
        <v>0</v>
      </c>
      <c r="N2007" s="37">
        <v>4</v>
      </c>
      <c r="O2007" s="37">
        <v>2593006.4</v>
      </c>
    </row>
    <row r="2008" spans="1:15" x14ac:dyDescent="0.2">
      <c r="A2008" s="36" t="s">
        <v>1428</v>
      </c>
      <c r="B2008" s="37" t="s">
        <v>11</v>
      </c>
      <c r="C2008" s="37">
        <v>10</v>
      </c>
      <c r="D2008" s="37">
        <v>9170163</v>
      </c>
      <c r="E2008" s="37">
        <v>0</v>
      </c>
      <c r="F2008" s="37">
        <v>10</v>
      </c>
      <c r="G2008" s="37">
        <v>9170162.7272727266</v>
      </c>
      <c r="H2008" s="37">
        <v>0</v>
      </c>
      <c r="I2008" s="37">
        <v>0</v>
      </c>
      <c r="J2008" s="37">
        <v>917016.27272727271</v>
      </c>
      <c r="K2008" s="37">
        <v>0</v>
      </c>
      <c r="L2008" s="37">
        <v>0</v>
      </c>
      <c r="M2008" s="37">
        <v>0</v>
      </c>
      <c r="N2008" s="37">
        <v>10</v>
      </c>
      <c r="O2008" s="37">
        <v>9170162.7272727266</v>
      </c>
    </row>
    <row r="2009" spans="1:15" x14ac:dyDescent="0.2">
      <c r="A2009" s="36" t="s">
        <v>1429</v>
      </c>
      <c r="B2009" s="37" t="s">
        <v>141</v>
      </c>
      <c r="C2009" s="37">
        <v>4</v>
      </c>
      <c r="D2009" s="37">
        <v>1040000</v>
      </c>
      <c r="E2009" s="37">
        <v>0</v>
      </c>
      <c r="F2009" s="37">
        <v>4</v>
      </c>
      <c r="G2009" s="37">
        <v>1040000</v>
      </c>
      <c r="H2009" s="37">
        <v>0</v>
      </c>
      <c r="I2009" s="37">
        <v>0</v>
      </c>
      <c r="J2009" s="37">
        <v>260000</v>
      </c>
      <c r="K2009" s="37">
        <v>0</v>
      </c>
      <c r="L2009" s="37">
        <v>0</v>
      </c>
      <c r="M2009" s="37">
        <v>0</v>
      </c>
      <c r="N2009" s="37">
        <v>4</v>
      </c>
      <c r="O2009" s="37">
        <v>1040000</v>
      </c>
    </row>
    <row r="2010" spans="1:15" x14ac:dyDescent="0.2">
      <c r="A2010" s="36" t="s">
        <v>1430</v>
      </c>
      <c r="B2010" s="37" t="s">
        <v>11</v>
      </c>
      <c r="C2010" s="37">
        <v>1</v>
      </c>
      <c r="D2010" s="37">
        <v>1277273</v>
      </c>
      <c r="E2010" s="37">
        <v>0</v>
      </c>
      <c r="F2010" s="37">
        <v>1</v>
      </c>
      <c r="G2010" s="37">
        <v>1277272.5</v>
      </c>
      <c r="H2010" s="37">
        <v>0</v>
      </c>
      <c r="I2010" s="37">
        <v>0</v>
      </c>
      <c r="J2010" s="37">
        <v>1277272.5</v>
      </c>
      <c r="K2010" s="37">
        <v>0</v>
      </c>
      <c r="L2010" s="37">
        <v>0</v>
      </c>
      <c r="M2010" s="37">
        <v>0</v>
      </c>
      <c r="N2010" s="37">
        <v>1</v>
      </c>
      <c r="O2010" s="37">
        <v>1277272.5</v>
      </c>
    </row>
    <row r="2011" spans="1:15" x14ac:dyDescent="0.2">
      <c r="A2011" s="36" t="s">
        <v>1432</v>
      </c>
      <c r="B2011" s="37" t="s">
        <v>11</v>
      </c>
      <c r="C2011" s="37">
        <v>10</v>
      </c>
      <c r="D2011" s="37">
        <v>63630</v>
      </c>
      <c r="E2011" s="37">
        <v>0</v>
      </c>
      <c r="F2011" s="37">
        <v>10</v>
      </c>
      <c r="G2011" s="37">
        <v>63630</v>
      </c>
      <c r="H2011" s="37">
        <v>0</v>
      </c>
      <c r="I2011" s="37">
        <v>0</v>
      </c>
      <c r="J2011" s="37">
        <v>6363</v>
      </c>
      <c r="K2011" s="37">
        <v>0</v>
      </c>
      <c r="L2011" s="37">
        <v>0</v>
      </c>
      <c r="M2011" s="37">
        <v>0</v>
      </c>
      <c r="N2011" s="37">
        <v>10</v>
      </c>
      <c r="O2011" s="37">
        <v>63630</v>
      </c>
    </row>
    <row r="2012" spans="1:15" x14ac:dyDescent="0.2">
      <c r="A2012" s="36" t="s">
        <v>1433</v>
      </c>
      <c r="B2012" s="37" t="s">
        <v>25</v>
      </c>
      <c r="C2012" s="37">
        <v>1</v>
      </c>
      <c r="D2012" s="37">
        <v>290909</v>
      </c>
      <c r="E2012" s="37">
        <v>0</v>
      </c>
      <c r="F2012" s="37">
        <v>1</v>
      </c>
      <c r="G2012" s="37">
        <v>290909</v>
      </c>
      <c r="H2012" s="37">
        <v>0</v>
      </c>
      <c r="I2012" s="37">
        <v>0</v>
      </c>
      <c r="J2012" s="37">
        <v>290909</v>
      </c>
      <c r="K2012" s="37">
        <v>0</v>
      </c>
      <c r="L2012" s="37">
        <v>0</v>
      </c>
      <c r="M2012" s="37">
        <v>0</v>
      </c>
      <c r="N2012" s="37">
        <v>1</v>
      </c>
      <c r="O2012" s="37">
        <v>290909</v>
      </c>
    </row>
    <row r="2013" spans="1:15" x14ac:dyDescent="0.2">
      <c r="A2013" s="36" t="s">
        <v>1445</v>
      </c>
      <c r="B2013" s="37" t="s">
        <v>11</v>
      </c>
      <c r="C2013" s="37">
        <v>18</v>
      </c>
      <c r="D2013" s="37">
        <v>5578514</v>
      </c>
      <c r="E2013" s="37">
        <v>0</v>
      </c>
      <c r="F2013" s="37">
        <v>18</v>
      </c>
      <c r="G2013" s="37">
        <v>5578513.5789473681</v>
      </c>
      <c r="H2013" s="37">
        <v>0</v>
      </c>
      <c r="I2013" s="37">
        <v>0</v>
      </c>
      <c r="J2013" s="37">
        <v>309917.42105263157</v>
      </c>
      <c r="K2013" s="37">
        <v>0</v>
      </c>
      <c r="L2013" s="37">
        <v>0</v>
      </c>
      <c r="M2013" s="37">
        <v>0</v>
      </c>
      <c r="N2013" s="37">
        <v>18</v>
      </c>
      <c r="O2013" s="37">
        <v>5578513.5789473681</v>
      </c>
    </row>
    <row r="2014" spans="1:15" x14ac:dyDescent="0.2">
      <c r="A2014" s="36" t="s">
        <v>1449</v>
      </c>
      <c r="B2014" s="37" t="s">
        <v>11</v>
      </c>
      <c r="C2014" s="37">
        <v>1</v>
      </c>
      <c r="D2014" s="37">
        <v>350000</v>
      </c>
      <c r="E2014" s="37">
        <v>0</v>
      </c>
      <c r="F2014" s="37">
        <v>1</v>
      </c>
      <c r="G2014" s="37">
        <v>350000</v>
      </c>
      <c r="H2014" s="37">
        <v>0</v>
      </c>
      <c r="I2014" s="37">
        <v>0</v>
      </c>
      <c r="J2014" s="37">
        <v>350000</v>
      </c>
      <c r="K2014" s="37">
        <v>0</v>
      </c>
      <c r="L2014" s="37">
        <v>0</v>
      </c>
      <c r="M2014" s="37">
        <v>0</v>
      </c>
      <c r="N2014" s="37">
        <v>1</v>
      </c>
      <c r="O2014" s="37">
        <v>350000</v>
      </c>
    </row>
    <row r="2015" spans="1:15" x14ac:dyDescent="0.2">
      <c r="A2015" s="36" t="s">
        <v>1470</v>
      </c>
      <c r="B2015" s="37" t="s">
        <v>11</v>
      </c>
      <c r="C2015" s="37">
        <v>1</v>
      </c>
      <c r="D2015" s="37">
        <v>150000</v>
      </c>
      <c r="E2015" s="37">
        <v>0</v>
      </c>
      <c r="F2015" s="37">
        <v>1</v>
      </c>
      <c r="G2015" s="37">
        <v>150000</v>
      </c>
      <c r="H2015" s="37">
        <v>0</v>
      </c>
      <c r="I2015" s="37">
        <v>0</v>
      </c>
      <c r="J2015" s="37">
        <v>150000</v>
      </c>
      <c r="K2015" s="37">
        <v>0</v>
      </c>
      <c r="L2015" s="37">
        <v>0</v>
      </c>
      <c r="M2015" s="37">
        <v>0</v>
      </c>
      <c r="N2015" s="37">
        <v>1</v>
      </c>
      <c r="O2015" s="37">
        <v>150000</v>
      </c>
    </row>
    <row r="2016" spans="1:15" x14ac:dyDescent="0.2">
      <c r="A2016" s="36" t="s">
        <v>1484</v>
      </c>
      <c r="B2016" s="37" t="s">
        <v>141</v>
      </c>
      <c r="C2016" s="37">
        <v>2</v>
      </c>
      <c r="D2016" s="37">
        <v>520000</v>
      </c>
      <c r="E2016" s="37">
        <v>0</v>
      </c>
      <c r="F2016" s="37">
        <v>2</v>
      </c>
      <c r="G2016" s="37">
        <v>520000</v>
      </c>
      <c r="H2016" s="37">
        <v>0</v>
      </c>
      <c r="I2016" s="37">
        <v>0</v>
      </c>
      <c r="J2016" s="37">
        <v>260000</v>
      </c>
      <c r="K2016" s="37">
        <v>0</v>
      </c>
      <c r="L2016" s="37">
        <v>0</v>
      </c>
      <c r="M2016" s="37">
        <v>0</v>
      </c>
      <c r="N2016" s="37">
        <v>2</v>
      </c>
      <c r="O2016" s="37">
        <v>520000</v>
      </c>
    </row>
    <row r="2017" spans="1:15" x14ac:dyDescent="0.2">
      <c r="A2017" s="36" t="s">
        <v>1487</v>
      </c>
      <c r="B2017" s="37" t="s">
        <v>11</v>
      </c>
      <c r="C2017" s="37">
        <v>29</v>
      </c>
      <c r="D2017" s="37">
        <v>2425455</v>
      </c>
      <c r="E2017" s="37">
        <v>0</v>
      </c>
      <c r="F2017" s="37">
        <v>29</v>
      </c>
      <c r="G2017" s="37">
        <v>2425454.6530612246</v>
      </c>
      <c r="H2017" s="37">
        <v>0</v>
      </c>
      <c r="I2017" s="37">
        <v>0</v>
      </c>
      <c r="J2017" s="37">
        <v>83636.367346938787</v>
      </c>
      <c r="K2017" s="37">
        <v>0</v>
      </c>
      <c r="L2017" s="37">
        <v>0</v>
      </c>
      <c r="M2017" s="37">
        <v>0</v>
      </c>
      <c r="N2017" s="37">
        <v>29</v>
      </c>
      <c r="O2017" s="37">
        <v>2425454.6530612246</v>
      </c>
    </row>
    <row r="2018" spans="1:15" x14ac:dyDescent="0.2">
      <c r="A2018" s="36" t="s">
        <v>1490</v>
      </c>
      <c r="B2018" s="37" t="s">
        <v>141</v>
      </c>
      <c r="C2018" s="37">
        <v>2</v>
      </c>
      <c r="D2018" s="37">
        <v>400000</v>
      </c>
      <c r="E2018" s="37">
        <v>0</v>
      </c>
      <c r="F2018" s="37">
        <v>2</v>
      </c>
      <c r="G2018" s="37">
        <v>400000</v>
      </c>
      <c r="H2018" s="37">
        <v>0</v>
      </c>
      <c r="I2018" s="37">
        <v>0</v>
      </c>
      <c r="J2018" s="37">
        <v>200000</v>
      </c>
      <c r="K2018" s="37">
        <v>0</v>
      </c>
      <c r="L2018" s="37">
        <v>0</v>
      </c>
      <c r="M2018" s="37">
        <v>0</v>
      </c>
      <c r="N2018" s="37">
        <v>2</v>
      </c>
      <c r="O2018" s="37">
        <v>400000</v>
      </c>
    </row>
    <row r="2019" spans="1:15" x14ac:dyDescent="0.2">
      <c r="A2019" s="36" t="s">
        <v>1491</v>
      </c>
      <c r="B2019" s="37" t="s">
        <v>141</v>
      </c>
      <c r="C2019" s="37">
        <v>2</v>
      </c>
      <c r="D2019" s="37">
        <v>400000</v>
      </c>
      <c r="E2019" s="37">
        <v>0</v>
      </c>
      <c r="F2019" s="37">
        <v>2</v>
      </c>
      <c r="G2019" s="37">
        <v>400000</v>
      </c>
      <c r="H2019" s="37">
        <v>0</v>
      </c>
      <c r="I2019" s="37">
        <v>0</v>
      </c>
      <c r="J2019" s="37">
        <v>200000</v>
      </c>
      <c r="K2019" s="37">
        <v>0</v>
      </c>
      <c r="L2019" s="37">
        <v>0</v>
      </c>
      <c r="M2019" s="37">
        <v>0</v>
      </c>
      <c r="N2019" s="37">
        <v>2</v>
      </c>
      <c r="O2019" s="37">
        <v>400000</v>
      </c>
    </row>
    <row r="2020" spans="1:15" x14ac:dyDescent="0.2">
      <c r="A2020" s="36" t="s">
        <v>1493</v>
      </c>
      <c r="B2020" s="37" t="s">
        <v>11</v>
      </c>
      <c r="C2020" s="37">
        <v>7</v>
      </c>
      <c r="D2020" s="37">
        <v>3908541</v>
      </c>
      <c r="E2020" s="37">
        <v>0</v>
      </c>
      <c r="F2020" s="37">
        <v>7</v>
      </c>
      <c r="G2020" s="37">
        <v>3908541</v>
      </c>
      <c r="H2020" s="37">
        <v>0</v>
      </c>
      <c r="I2020" s="37">
        <v>0</v>
      </c>
      <c r="J2020" s="37">
        <v>558363</v>
      </c>
      <c r="K2020" s="37">
        <v>0</v>
      </c>
      <c r="L2020" s="37">
        <v>0</v>
      </c>
      <c r="M2020" s="37">
        <v>0</v>
      </c>
      <c r="N2020" s="37">
        <v>7</v>
      </c>
      <c r="O2020" s="37">
        <v>3908541</v>
      </c>
    </row>
    <row r="2021" spans="1:15" x14ac:dyDescent="0.2">
      <c r="A2021" s="36" t="s">
        <v>1494</v>
      </c>
      <c r="B2021" s="37" t="s">
        <v>11</v>
      </c>
      <c r="C2021" s="37">
        <v>13</v>
      </c>
      <c r="D2021" s="37">
        <v>3560079</v>
      </c>
      <c r="E2021" s="37">
        <v>0</v>
      </c>
      <c r="F2021" s="37">
        <v>13</v>
      </c>
      <c r="G2021" s="37">
        <v>3560078.6</v>
      </c>
      <c r="H2021" s="37">
        <v>0</v>
      </c>
      <c r="I2021" s="37">
        <v>0</v>
      </c>
      <c r="J2021" s="37">
        <v>273852.2</v>
      </c>
      <c r="K2021" s="37">
        <v>0</v>
      </c>
      <c r="L2021" s="37">
        <v>0</v>
      </c>
      <c r="M2021" s="37">
        <v>0</v>
      </c>
      <c r="N2021" s="37">
        <v>13</v>
      </c>
      <c r="O2021" s="37">
        <v>3560078.6</v>
      </c>
    </row>
    <row r="2022" spans="1:15" x14ac:dyDescent="0.2">
      <c r="A2022" s="36" t="s">
        <v>1496</v>
      </c>
      <c r="B2022" s="37" t="s">
        <v>11</v>
      </c>
      <c r="C2022" s="37">
        <v>1</v>
      </c>
      <c r="D2022" s="37">
        <v>350000</v>
      </c>
      <c r="E2022" s="37">
        <v>0</v>
      </c>
      <c r="F2022" s="37">
        <v>1</v>
      </c>
      <c r="G2022" s="37">
        <v>350000</v>
      </c>
      <c r="H2022" s="37">
        <v>0</v>
      </c>
      <c r="I2022" s="37">
        <v>0</v>
      </c>
      <c r="J2022" s="37">
        <v>350000</v>
      </c>
      <c r="K2022" s="37">
        <v>0</v>
      </c>
      <c r="L2022" s="37">
        <v>0</v>
      </c>
      <c r="M2022" s="37">
        <v>0</v>
      </c>
      <c r="N2022" s="37">
        <v>1</v>
      </c>
      <c r="O2022" s="37">
        <v>350000</v>
      </c>
    </row>
    <row r="2023" spans="1:15" x14ac:dyDescent="0.2">
      <c r="A2023" s="36" t="s">
        <v>1499</v>
      </c>
      <c r="B2023" s="37" t="s">
        <v>11</v>
      </c>
      <c r="C2023" s="37">
        <v>7</v>
      </c>
      <c r="D2023" s="37">
        <v>3463089</v>
      </c>
      <c r="E2023" s="37">
        <v>0</v>
      </c>
      <c r="F2023" s="37">
        <v>7</v>
      </c>
      <c r="G2023" s="37">
        <v>3463089</v>
      </c>
      <c r="H2023" s="37">
        <v>0</v>
      </c>
      <c r="I2023" s="37">
        <v>0</v>
      </c>
      <c r="J2023" s="37">
        <v>494727</v>
      </c>
      <c r="K2023" s="37">
        <v>0</v>
      </c>
      <c r="L2023" s="37">
        <v>0</v>
      </c>
      <c r="M2023" s="37">
        <v>0</v>
      </c>
      <c r="N2023" s="37">
        <v>7</v>
      </c>
      <c r="O2023" s="37">
        <v>3463089</v>
      </c>
    </row>
    <row r="2024" spans="1:15" x14ac:dyDescent="0.2">
      <c r="A2024" s="36" t="s">
        <v>1500</v>
      </c>
      <c r="B2024" s="37" t="s">
        <v>11</v>
      </c>
      <c r="C2024" s="37">
        <v>4</v>
      </c>
      <c r="D2024" s="37">
        <v>2197088</v>
      </c>
      <c r="E2024" s="37">
        <v>0</v>
      </c>
      <c r="F2024" s="37">
        <v>4</v>
      </c>
      <c r="G2024" s="37">
        <v>2197088</v>
      </c>
      <c r="H2024" s="37">
        <v>0</v>
      </c>
      <c r="I2024" s="37">
        <v>0</v>
      </c>
      <c r="J2024" s="37">
        <v>549272</v>
      </c>
      <c r="K2024" s="37">
        <v>0</v>
      </c>
      <c r="L2024" s="37">
        <v>0</v>
      </c>
      <c r="M2024" s="37">
        <v>0</v>
      </c>
      <c r="N2024" s="37">
        <v>4</v>
      </c>
      <c r="O2024" s="37">
        <v>2197088</v>
      </c>
    </row>
    <row r="2025" spans="1:15" x14ac:dyDescent="0.2">
      <c r="A2025" s="36" t="s">
        <v>1512</v>
      </c>
      <c r="B2025" s="37" t="s">
        <v>141</v>
      </c>
      <c r="C2025" s="37">
        <v>28</v>
      </c>
      <c r="D2025" s="37">
        <v>2853987</v>
      </c>
      <c r="E2025" s="37">
        <v>0</v>
      </c>
      <c r="F2025" s="37">
        <v>28</v>
      </c>
      <c r="G2025" s="37">
        <v>2853986.5454545454</v>
      </c>
      <c r="H2025" s="37">
        <v>0</v>
      </c>
      <c r="I2025" s="37">
        <v>0</v>
      </c>
      <c r="J2025" s="37">
        <v>101928.09090909091</v>
      </c>
      <c r="K2025" s="37">
        <v>0</v>
      </c>
      <c r="L2025" s="37">
        <v>0</v>
      </c>
      <c r="M2025" s="37">
        <v>0</v>
      </c>
      <c r="N2025" s="37">
        <v>28</v>
      </c>
      <c r="O2025" s="37">
        <v>2853986.5454545454</v>
      </c>
    </row>
    <row r="2026" spans="1:15" x14ac:dyDescent="0.2">
      <c r="A2026" s="36" t="s">
        <v>1519</v>
      </c>
      <c r="B2026" s="37" t="s">
        <v>25</v>
      </c>
      <c r="C2026" s="37">
        <v>12</v>
      </c>
      <c r="D2026" s="37">
        <v>10095102</v>
      </c>
      <c r="E2026" s="37">
        <v>0</v>
      </c>
      <c r="F2026" s="37">
        <v>12</v>
      </c>
      <c r="G2026" s="37">
        <v>10095101.538461538</v>
      </c>
      <c r="H2026" s="37">
        <v>0</v>
      </c>
      <c r="I2026" s="37">
        <v>0</v>
      </c>
      <c r="J2026" s="37">
        <v>841258.4615384615</v>
      </c>
      <c r="K2026" s="37">
        <v>0</v>
      </c>
      <c r="L2026" s="37">
        <v>0</v>
      </c>
      <c r="M2026" s="37">
        <v>0</v>
      </c>
      <c r="N2026" s="37">
        <v>12</v>
      </c>
      <c r="O2026" s="37">
        <v>10095101.538461538</v>
      </c>
    </row>
    <row r="2027" spans="1:15" x14ac:dyDescent="0.2">
      <c r="A2027" s="36" t="s">
        <v>1525</v>
      </c>
      <c r="B2027" s="37" t="s">
        <v>11</v>
      </c>
      <c r="C2027" s="37">
        <v>8</v>
      </c>
      <c r="D2027" s="37">
        <v>581816</v>
      </c>
      <c r="E2027" s="37">
        <v>0</v>
      </c>
      <c r="F2027" s="37">
        <v>8</v>
      </c>
      <c r="G2027" s="37">
        <v>581816</v>
      </c>
      <c r="H2027" s="37">
        <v>0</v>
      </c>
      <c r="I2027" s="37">
        <v>0</v>
      </c>
      <c r="J2027" s="37">
        <v>72727</v>
      </c>
      <c r="K2027" s="37">
        <v>0</v>
      </c>
      <c r="L2027" s="37">
        <v>0</v>
      </c>
      <c r="M2027" s="37">
        <v>0</v>
      </c>
      <c r="N2027" s="37">
        <v>8</v>
      </c>
      <c r="O2027" s="37">
        <v>581816</v>
      </c>
    </row>
    <row r="2028" spans="1:15" x14ac:dyDescent="0.2">
      <c r="A2028" s="36" t="s">
        <v>1549</v>
      </c>
      <c r="B2028" s="37" t="s">
        <v>11</v>
      </c>
      <c r="C2028" s="37">
        <v>8</v>
      </c>
      <c r="D2028" s="37">
        <v>25198832</v>
      </c>
      <c r="E2028" s="37">
        <v>0</v>
      </c>
      <c r="F2028" s="37">
        <v>8</v>
      </c>
      <c r="G2028" s="37">
        <v>25198832</v>
      </c>
      <c r="H2028" s="37">
        <v>0</v>
      </c>
      <c r="I2028" s="37">
        <v>0</v>
      </c>
      <c r="J2028" s="37">
        <v>3149854</v>
      </c>
      <c r="K2028" s="37">
        <v>0</v>
      </c>
      <c r="L2028" s="37">
        <v>0</v>
      </c>
      <c r="M2028" s="37">
        <v>0</v>
      </c>
      <c r="N2028" s="37">
        <v>8</v>
      </c>
      <c r="O2028" s="37">
        <v>25198832</v>
      </c>
    </row>
    <row r="2029" spans="1:15" x14ac:dyDescent="0.2">
      <c r="A2029" s="36" t="s">
        <v>1556</v>
      </c>
      <c r="B2029" s="37" t="s">
        <v>280</v>
      </c>
      <c r="C2029" s="37">
        <v>141</v>
      </c>
      <c r="D2029" s="37">
        <v>2563662</v>
      </c>
      <c r="E2029" s="37">
        <v>0</v>
      </c>
      <c r="F2029" s="37">
        <v>141</v>
      </c>
      <c r="G2029" s="37">
        <v>2563662</v>
      </c>
      <c r="H2029" s="37">
        <v>0</v>
      </c>
      <c r="I2029" s="37">
        <v>0</v>
      </c>
      <c r="J2029" s="37">
        <v>18182</v>
      </c>
      <c r="K2029" s="37">
        <v>0</v>
      </c>
      <c r="L2029" s="37">
        <v>0</v>
      </c>
      <c r="M2029" s="37">
        <v>0</v>
      </c>
      <c r="N2029" s="37">
        <v>141</v>
      </c>
      <c r="O2029" s="37">
        <v>2563662</v>
      </c>
    </row>
    <row r="2030" spans="1:15" x14ac:dyDescent="0.2">
      <c r="A2030" s="36" t="s">
        <v>1557</v>
      </c>
      <c r="B2030" s="37" t="s">
        <v>11</v>
      </c>
      <c r="C2030" s="37">
        <v>7</v>
      </c>
      <c r="D2030" s="37">
        <v>127274</v>
      </c>
      <c r="E2030" s="37">
        <v>0</v>
      </c>
      <c r="F2030" s="37">
        <v>7</v>
      </c>
      <c r="G2030" s="37">
        <v>127274</v>
      </c>
      <c r="H2030" s="37">
        <v>0</v>
      </c>
      <c r="I2030" s="37">
        <v>0</v>
      </c>
      <c r="J2030" s="37">
        <v>18182</v>
      </c>
      <c r="K2030" s="37">
        <v>0</v>
      </c>
      <c r="L2030" s="37">
        <v>0</v>
      </c>
      <c r="M2030" s="37">
        <v>0</v>
      </c>
      <c r="N2030" s="37">
        <v>7</v>
      </c>
      <c r="O2030" s="37">
        <v>127274</v>
      </c>
    </row>
    <row r="2031" spans="1:15" x14ac:dyDescent="0.2">
      <c r="A2031" s="36" t="s">
        <v>1564</v>
      </c>
      <c r="B2031" s="37" t="s">
        <v>20</v>
      </c>
      <c r="C2031" s="37">
        <v>1</v>
      </c>
      <c r="D2031" s="37">
        <v>2625000</v>
      </c>
      <c r="E2031" s="37">
        <v>0</v>
      </c>
      <c r="F2031" s="37">
        <v>1</v>
      </c>
      <c r="G2031" s="37">
        <v>2625000</v>
      </c>
      <c r="H2031" s="37">
        <v>0</v>
      </c>
      <c r="I2031" s="37">
        <v>0</v>
      </c>
      <c r="J2031" s="37">
        <v>2625000</v>
      </c>
      <c r="K2031" s="37">
        <v>0</v>
      </c>
      <c r="L2031" s="37">
        <v>0</v>
      </c>
      <c r="M2031" s="37">
        <v>0</v>
      </c>
      <c r="N2031" s="37">
        <v>1</v>
      </c>
      <c r="O2031" s="37">
        <v>2625000</v>
      </c>
    </row>
    <row r="2032" spans="1:15" x14ac:dyDescent="0.2">
      <c r="A2032" s="36" t="s">
        <v>1573</v>
      </c>
      <c r="B2032" s="37" t="s">
        <v>141</v>
      </c>
      <c r="C2032" s="37">
        <v>1</v>
      </c>
      <c r="D2032" s="37">
        <v>500000</v>
      </c>
      <c r="E2032" s="37">
        <v>0</v>
      </c>
      <c r="F2032" s="37">
        <v>1</v>
      </c>
      <c r="G2032" s="37">
        <v>500000</v>
      </c>
      <c r="H2032" s="37">
        <v>0</v>
      </c>
      <c r="I2032" s="37">
        <v>0</v>
      </c>
      <c r="J2032" s="37">
        <v>500000</v>
      </c>
      <c r="K2032" s="37">
        <v>0</v>
      </c>
      <c r="L2032" s="37">
        <v>0</v>
      </c>
      <c r="M2032" s="37">
        <v>0</v>
      </c>
      <c r="N2032" s="37">
        <v>1</v>
      </c>
      <c r="O2032" s="37">
        <v>500000</v>
      </c>
    </row>
    <row r="2033" spans="1:15" x14ac:dyDescent="0.2">
      <c r="A2033" s="36" t="s">
        <v>1576</v>
      </c>
      <c r="B2033" s="37" t="s">
        <v>11</v>
      </c>
      <c r="C2033" s="37">
        <v>3</v>
      </c>
      <c r="D2033" s="37">
        <v>1620000</v>
      </c>
      <c r="E2033" s="37">
        <v>0</v>
      </c>
      <c r="F2033" s="37">
        <v>3</v>
      </c>
      <c r="G2033" s="37">
        <v>1620000</v>
      </c>
      <c r="H2033" s="37">
        <v>0</v>
      </c>
      <c r="I2033" s="37">
        <v>0</v>
      </c>
      <c r="J2033" s="37">
        <v>540000</v>
      </c>
      <c r="K2033" s="37">
        <v>0</v>
      </c>
      <c r="L2033" s="37">
        <v>0</v>
      </c>
      <c r="M2033" s="37">
        <v>0</v>
      </c>
      <c r="N2033" s="37">
        <v>3</v>
      </c>
      <c r="O2033" s="37">
        <v>1620000</v>
      </c>
    </row>
    <row r="2034" spans="1:15" x14ac:dyDescent="0.2">
      <c r="A2034" s="36" t="s">
        <v>1581</v>
      </c>
      <c r="B2034" s="37" t="s">
        <v>141</v>
      </c>
      <c r="C2034" s="37">
        <v>1</v>
      </c>
      <c r="D2034" s="37">
        <v>33000</v>
      </c>
      <c r="E2034" s="37">
        <v>0</v>
      </c>
      <c r="F2034" s="37">
        <v>1</v>
      </c>
      <c r="G2034" s="37">
        <v>33000</v>
      </c>
      <c r="H2034" s="37">
        <v>0</v>
      </c>
      <c r="I2034" s="37">
        <v>0</v>
      </c>
      <c r="J2034" s="37">
        <v>33000</v>
      </c>
      <c r="K2034" s="37">
        <v>0</v>
      </c>
      <c r="L2034" s="37">
        <v>0</v>
      </c>
      <c r="M2034" s="37">
        <v>0</v>
      </c>
      <c r="N2034" s="37">
        <v>1</v>
      </c>
      <c r="O2034" s="37">
        <v>33000</v>
      </c>
    </row>
    <row r="2035" spans="1:15" x14ac:dyDescent="0.2">
      <c r="A2035" s="36" t="s">
        <v>1586</v>
      </c>
      <c r="B2035" s="37" t="s">
        <v>11</v>
      </c>
      <c r="C2035" s="37">
        <v>7</v>
      </c>
      <c r="D2035" s="37">
        <v>4512396</v>
      </c>
      <c r="E2035" s="37">
        <v>0</v>
      </c>
      <c r="F2035" s="37">
        <v>7</v>
      </c>
      <c r="G2035" s="37">
        <v>4512396</v>
      </c>
      <c r="H2035" s="37">
        <v>0</v>
      </c>
      <c r="I2035" s="37">
        <v>0</v>
      </c>
      <c r="J2035" s="37">
        <v>644628</v>
      </c>
      <c r="K2035" s="37">
        <v>0</v>
      </c>
      <c r="L2035" s="37">
        <v>0</v>
      </c>
      <c r="M2035" s="37">
        <v>0</v>
      </c>
      <c r="N2035" s="37">
        <v>7</v>
      </c>
      <c r="O2035" s="37">
        <v>4512396</v>
      </c>
    </row>
    <row r="2036" spans="1:15" x14ac:dyDescent="0.2">
      <c r="A2036" s="36" t="s">
        <v>1589</v>
      </c>
      <c r="B2036" s="37" t="s">
        <v>11</v>
      </c>
      <c r="C2036" s="37">
        <v>3</v>
      </c>
      <c r="D2036" s="37">
        <v>2318181</v>
      </c>
      <c r="E2036" s="37">
        <v>0</v>
      </c>
      <c r="F2036" s="37">
        <v>3</v>
      </c>
      <c r="G2036" s="37">
        <v>2318181</v>
      </c>
      <c r="H2036" s="37">
        <v>0</v>
      </c>
      <c r="I2036" s="37">
        <v>0</v>
      </c>
      <c r="J2036" s="37">
        <v>772727</v>
      </c>
      <c r="K2036" s="37">
        <v>0</v>
      </c>
      <c r="L2036" s="37">
        <v>0</v>
      </c>
      <c r="M2036" s="37">
        <v>0</v>
      </c>
      <c r="N2036" s="37">
        <v>3</v>
      </c>
      <c r="O2036" s="37">
        <v>2318181</v>
      </c>
    </row>
    <row r="2037" spans="1:15" x14ac:dyDescent="0.2">
      <c r="A2037" s="36" t="s">
        <v>1597</v>
      </c>
      <c r="B2037" s="37" t="s">
        <v>11</v>
      </c>
      <c r="C2037" s="37">
        <v>4</v>
      </c>
      <c r="D2037" s="37">
        <v>3272724</v>
      </c>
      <c r="E2037" s="37">
        <v>0</v>
      </c>
      <c r="F2037" s="37">
        <v>4</v>
      </c>
      <c r="G2037" s="37">
        <v>3272724</v>
      </c>
      <c r="H2037" s="37">
        <v>0</v>
      </c>
      <c r="I2037" s="37">
        <v>0</v>
      </c>
      <c r="J2037" s="37">
        <v>818181</v>
      </c>
      <c r="K2037" s="37">
        <v>0</v>
      </c>
      <c r="L2037" s="37">
        <v>0</v>
      </c>
      <c r="M2037" s="37">
        <v>0</v>
      </c>
      <c r="N2037" s="37">
        <v>4</v>
      </c>
      <c r="O2037" s="37">
        <v>3272724</v>
      </c>
    </row>
    <row r="2038" spans="1:15" x14ac:dyDescent="0.2">
      <c r="A2038" s="36" t="s">
        <v>1616</v>
      </c>
      <c r="B2038" s="37" t="s">
        <v>11</v>
      </c>
      <c r="C2038" s="37">
        <v>7</v>
      </c>
      <c r="D2038" s="37">
        <v>3074267</v>
      </c>
      <c r="E2038" s="37">
        <v>0</v>
      </c>
      <c r="F2038" s="37">
        <v>7</v>
      </c>
      <c r="G2038" s="37">
        <v>3074267</v>
      </c>
      <c r="H2038" s="37">
        <v>0</v>
      </c>
      <c r="I2038" s="37">
        <v>0</v>
      </c>
      <c r="J2038" s="37">
        <v>439181</v>
      </c>
      <c r="K2038" s="37">
        <v>0</v>
      </c>
      <c r="L2038" s="37">
        <v>0</v>
      </c>
      <c r="M2038" s="37">
        <v>0</v>
      </c>
      <c r="N2038" s="37">
        <v>7</v>
      </c>
      <c r="O2038" s="37">
        <v>3074267</v>
      </c>
    </row>
    <row r="2039" spans="1:15" x14ac:dyDescent="0.2">
      <c r="A2039" s="36" t="s">
        <v>1618</v>
      </c>
      <c r="B2039" s="37" t="s">
        <v>11</v>
      </c>
      <c r="C2039" s="37">
        <v>7</v>
      </c>
      <c r="D2039" s="37">
        <v>22048978</v>
      </c>
      <c r="E2039" s="37">
        <v>0</v>
      </c>
      <c r="F2039" s="37">
        <v>7</v>
      </c>
      <c r="G2039" s="37">
        <v>22048978</v>
      </c>
      <c r="H2039" s="37">
        <v>0</v>
      </c>
      <c r="I2039" s="37">
        <v>0</v>
      </c>
      <c r="J2039" s="37">
        <v>3149854</v>
      </c>
      <c r="K2039" s="37">
        <v>0</v>
      </c>
      <c r="L2039" s="37">
        <v>0</v>
      </c>
      <c r="M2039" s="37">
        <v>0</v>
      </c>
      <c r="N2039" s="37">
        <v>7</v>
      </c>
      <c r="O2039" s="37">
        <v>22048978</v>
      </c>
    </row>
    <row r="2040" spans="1:15" x14ac:dyDescent="0.2">
      <c r="A2040" s="36" t="s">
        <v>1625</v>
      </c>
      <c r="B2040" s="37" t="s">
        <v>34</v>
      </c>
      <c r="C2040" s="37">
        <v>1</v>
      </c>
      <c r="D2040" s="37">
        <v>954545</v>
      </c>
      <c r="E2040" s="37">
        <v>0</v>
      </c>
      <c r="F2040" s="37">
        <v>1</v>
      </c>
      <c r="G2040" s="37">
        <v>954545</v>
      </c>
      <c r="H2040" s="37">
        <v>0</v>
      </c>
      <c r="I2040" s="37">
        <v>0</v>
      </c>
      <c r="J2040" s="37">
        <v>954545</v>
      </c>
      <c r="K2040" s="37">
        <v>0</v>
      </c>
      <c r="L2040" s="37">
        <v>0</v>
      </c>
      <c r="M2040" s="37">
        <v>0</v>
      </c>
      <c r="N2040" s="37">
        <v>1</v>
      </c>
      <c r="O2040" s="37">
        <v>954545</v>
      </c>
    </row>
    <row r="2041" spans="1:15" x14ac:dyDescent="0.2">
      <c r="A2041" s="36" t="s">
        <v>1627</v>
      </c>
      <c r="B2041" s="37" t="s">
        <v>11</v>
      </c>
      <c r="C2041" s="37">
        <v>1</v>
      </c>
      <c r="D2041" s="37">
        <v>1381818</v>
      </c>
      <c r="E2041" s="37">
        <v>0</v>
      </c>
      <c r="F2041" s="37">
        <v>1</v>
      </c>
      <c r="G2041" s="37">
        <v>1381818</v>
      </c>
      <c r="H2041" s="37">
        <v>0</v>
      </c>
      <c r="I2041" s="37">
        <v>0</v>
      </c>
      <c r="J2041" s="37">
        <v>1381818</v>
      </c>
      <c r="K2041" s="37">
        <v>0</v>
      </c>
      <c r="L2041" s="37">
        <v>0</v>
      </c>
      <c r="M2041" s="37">
        <v>0</v>
      </c>
      <c r="N2041" s="37">
        <v>1</v>
      </c>
      <c r="O2041" s="37">
        <v>1381818</v>
      </c>
    </row>
    <row r="2042" spans="1:15" x14ac:dyDescent="0.2">
      <c r="A2042" s="36" t="s">
        <v>1630</v>
      </c>
      <c r="B2042" s="37" t="s">
        <v>11</v>
      </c>
      <c r="C2042" s="37">
        <v>1</v>
      </c>
      <c r="D2042" s="37">
        <v>4454545</v>
      </c>
      <c r="E2042" s="37">
        <v>0</v>
      </c>
      <c r="F2042" s="37">
        <v>1</v>
      </c>
      <c r="G2042" s="37">
        <v>4454545</v>
      </c>
      <c r="H2042" s="37">
        <v>0</v>
      </c>
      <c r="I2042" s="37">
        <v>0</v>
      </c>
      <c r="J2042" s="37">
        <v>4454545</v>
      </c>
      <c r="K2042" s="37">
        <v>0</v>
      </c>
      <c r="L2042" s="37">
        <v>0</v>
      </c>
      <c r="M2042" s="37">
        <v>0</v>
      </c>
      <c r="N2042" s="37">
        <v>1</v>
      </c>
      <c r="O2042" s="37">
        <v>4454545</v>
      </c>
    </row>
    <row r="2043" spans="1:15" x14ac:dyDescent="0.2">
      <c r="A2043" s="36" t="s">
        <v>1652</v>
      </c>
      <c r="B2043" s="37" t="s">
        <v>11</v>
      </c>
      <c r="C2043" s="37">
        <v>100</v>
      </c>
      <c r="D2043" s="37">
        <v>26822245</v>
      </c>
      <c r="E2043" s="37">
        <v>0</v>
      </c>
      <c r="F2043" s="37">
        <v>100</v>
      </c>
      <c r="G2043" s="37">
        <v>26822245.045045044</v>
      </c>
      <c r="H2043" s="37">
        <v>0</v>
      </c>
      <c r="I2043" s="37">
        <v>0</v>
      </c>
      <c r="J2043" s="37">
        <v>268222.45045045041</v>
      </c>
      <c r="K2043" s="37">
        <v>0</v>
      </c>
      <c r="L2043" s="37">
        <v>0</v>
      </c>
      <c r="M2043" s="37">
        <v>0</v>
      </c>
      <c r="N2043" s="37">
        <v>100</v>
      </c>
      <c r="O2043" s="37">
        <v>26822245.045045044</v>
      </c>
    </row>
    <row r="2044" spans="1:15" x14ac:dyDescent="0.2">
      <c r="A2044" s="36" t="s">
        <v>1656</v>
      </c>
      <c r="B2044" s="37" t="s">
        <v>11</v>
      </c>
      <c r="C2044" s="37">
        <v>9</v>
      </c>
      <c r="D2044" s="37">
        <v>4610179</v>
      </c>
      <c r="E2044" s="37">
        <v>0</v>
      </c>
      <c r="F2044" s="37">
        <v>9</v>
      </c>
      <c r="G2044" s="37">
        <v>4610178.5999999996</v>
      </c>
      <c r="H2044" s="37">
        <v>0</v>
      </c>
      <c r="I2044" s="37">
        <v>0</v>
      </c>
      <c r="J2044" s="37">
        <v>512242.06666666665</v>
      </c>
      <c r="K2044" s="37">
        <v>0</v>
      </c>
      <c r="L2044" s="37">
        <v>0</v>
      </c>
      <c r="M2044" s="37">
        <v>0</v>
      </c>
      <c r="N2044" s="37">
        <v>9</v>
      </c>
      <c r="O2044" s="37">
        <v>4610178.5999999996</v>
      </c>
    </row>
    <row r="2045" spans="1:15" x14ac:dyDescent="0.2">
      <c r="A2045" s="36" t="s">
        <v>1674</v>
      </c>
      <c r="B2045" s="37" t="s">
        <v>11</v>
      </c>
      <c r="C2045" s="37">
        <v>5</v>
      </c>
      <c r="D2045" s="37">
        <v>300000</v>
      </c>
      <c r="E2045" s="37">
        <v>0</v>
      </c>
      <c r="F2045" s="37">
        <v>5</v>
      </c>
      <c r="G2045" s="37">
        <v>300000</v>
      </c>
      <c r="H2045" s="37">
        <v>0</v>
      </c>
      <c r="I2045" s="37">
        <v>0</v>
      </c>
      <c r="J2045" s="37">
        <v>60000</v>
      </c>
      <c r="K2045" s="37">
        <v>0</v>
      </c>
      <c r="L2045" s="37">
        <v>0</v>
      </c>
      <c r="M2045" s="37">
        <v>0</v>
      </c>
      <c r="N2045" s="37">
        <v>5</v>
      </c>
      <c r="O2045" s="37">
        <v>300000</v>
      </c>
    </row>
    <row r="2046" spans="1:15" x14ac:dyDescent="0.2">
      <c r="A2046" s="36" t="s">
        <v>1689</v>
      </c>
      <c r="B2046" s="37" t="s">
        <v>11</v>
      </c>
      <c r="C2046" s="37">
        <v>2</v>
      </c>
      <c r="D2046" s="37">
        <v>2238495</v>
      </c>
      <c r="E2046" s="37">
        <v>0</v>
      </c>
      <c r="F2046" s="37">
        <v>2</v>
      </c>
      <c r="G2046" s="37">
        <v>2238495.333333333</v>
      </c>
      <c r="H2046" s="37">
        <v>0</v>
      </c>
      <c r="I2046" s="37">
        <v>0</v>
      </c>
      <c r="J2046" s="37">
        <v>1119247.6666666665</v>
      </c>
      <c r="K2046" s="37">
        <v>0</v>
      </c>
      <c r="L2046" s="37">
        <v>0</v>
      </c>
      <c r="M2046" s="37">
        <v>0</v>
      </c>
      <c r="N2046" s="37">
        <v>2</v>
      </c>
      <c r="O2046" s="37">
        <v>2238495.333333333</v>
      </c>
    </row>
    <row r="2047" spans="1:15" x14ac:dyDescent="0.2">
      <c r="A2047" s="36" t="s">
        <v>1701</v>
      </c>
      <c r="B2047" s="37" t="s">
        <v>1392</v>
      </c>
      <c r="C2047" s="37">
        <v>40</v>
      </c>
      <c r="D2047" s="37">
        <v>117160</v>
      </c>
      <c r="E2047" s="37">
        <v>0</v>
      </c>
      <c r="F2047" s="37">
        <v>40</v>
      </c>
      <c r="G2047" s="37">
        <v>117160</v>
      </c>
      <c r="H2047" s="37">
        <v>0</v>
      </c>
      <c r="I2047" s="37">
        <v>0</v>
      </c>
      <c r="J2047" s="37">
        <v>2929</v>
      </c>
      <c r="K2047" s="37">
        <v>0</v>
      </c>
      <c r="L2047" s="37">
        <v>0</v>
      </c>
      <c r="M2047" s="37">
        <v>0</v>
      </c>
      <c r="N2047" s="37">
        <v>40</v>
      </c>
      <c r="O2047" s="37">
        <v>117160</v>
      </c>
    </row>
    <row r="2048" spans="1:15" x14ac:dyDescent="0.2">
      <c r="A2048" s="36" t="s">
        <v>1704</v>
      </c>
      <c r="B2048" s="37" t="s">
        <v>11</v>
      </c>
      <c r="C2048" s="37">
        <v>1</v>
      </c>
      <c r="D2048" s="37">
        <v>185000</v>
      </c>
      <c r="E2048" s="37">
        <v>0</v>
      </c>
      <c r="F2048" s="37">
        <v>1</v>
      </c>
      <c r="G2048" s="37">
        <v>185000</v>
      </c>
      <c r="H2048" s="37">
        <v>0</v>
      </c>
      <c r="I2048" s="37">
        <v>0</v>
      </c>
      <c r="J2048" s="37">
        <v>185000</v>
      </c>
      <c r="K2048" s="37">
        <v>0</v>
      </c>
      <c r="L2048" s="37">
        <v>0</v>
      </c>
      <c r="M2048" s="37">
        <v>0</v>
      </c>
      <c r="N2048" s="37">
        <v>1</v>
      </c>
      <c r="O2048" s="37">
        <v>185000</v>
      </c>
    </row>
    <row r="2049" spans="1:15" x14ac:dyDescent="0.2">
      <c r="A2049" s="36" t="s">
        <v>1707</v>
      </c>
      <c r="B2049" s="37" t="s">
        <v>11</v>
      </c>
      <c r="C2049" s="37">
        <v>17</v>
      </c>
      <c r="D2049" s="37">
        <v>18081819</v>
      </c>
      <c r="E2049" s="37">
        <v>0</v>
      </c>
      <c r="F2049" s="37">
        <v>17</v>
      </c>
      <c r="G2049" s="37">
        <v>18081818.611111112</v>
      </c>
      <c r="H2049" s="37">
        <v>0</v>
      </c>
      <c r="I2049" s="37">
        <v>0</v>
      </c>
      <c r="J2049" s="37">
        <v>1063636.388888889</v>
      </c>
      <c r="K2049" s="37">
        <v>0</v>
      </c>
      <c r="L2049" s="37">
        <v>0</v>
      </c>
      <c r="M2049" s="37">
        <v>0</v>
      </c>
      <c r="N2049" s="37">
        <v>17</v>
      </c>
      <c r="O2049" s="37">
        <v>18081818.611111112</v>
      </c>
    </row>
    <row r="2050" spans="1:15" x14ac:dyDescent="0.2">
      <c r="A2050" s="36" t="s">
        <v>1719</v>
      </c>
      <c r="B2050" s="37" t="s">
        <v>11</v>
      </c>
      <c r="C2050" s="37">
        <v>32</v>
      </c>
      <c r="D2050" s="37">
        <v>11345440</v>
      </c>
      <c r="E2050" s="37">
        <v>0</v>
      </c>
      <c r="F2050" s="37">
        <v>32</v>
      </c>
      <c r="G2050" s="37">
        <v>11345440</v>
      </c>
      <c r="H2050" s="37">
        <v>0</v>
      </c>
      <c r="I2050" s="37">
        <v>0</v>
      </c>
      <c r="J2050" s="37">
        <v>354545</v>
      </c>
      <c r="K2050" s="37">
        <v>0</v>
      </c>
      <c r="L2050" s="37">
        <v>0</v>
      </c>
      <c r="M2050" s="37">
        <v>0</v>
      </c>
      <c r="N2050" s="37">
        <v>32</v>
      </c>
      <c r="O2050" s="37">
        <v>11345440</v>
      </c>
    </row>
    <row r="2051" spans="1:15" x14ac:dyDescent="0.2">
      <c r="A2051" s="36" t="s">
        <v>1725</v>
      </c>
      <c r="B2051" s="37" t="s">
        <v>11</v>
      </c>
      <c r="C2051" s="37">
        <v>2</v>
      </c>
      <c r="D2051" s="37">
        <v>581818</v>
      </c>
      <c r="E2051" s="37">
        <v>0</v>
      </c>
      <c r="F2051" s="37">
        <v>2</v>
      </c>
      <c r="G2051" s="37">
        <v>581818</v>
      </c>
      <c r="H2051" s="37">
        <v>0</v>
      </c>
      <c r="I2051" s="37">
        <v>0</v>
      </c>
      <c r="J2051" s="37">
        <v>290909</v>
      </c>
      <c r="K2051" s="37">
        <v>0</v>
      </c>
      <c r="L2051" s="37">
        <v>0</v>
      </c>
      <c r="M2051" s="37">
        <v>0</v>
      </c>
      <c r="N2051" s="37">
        <v>2</v>
      </c>
      <c r="O2051" s="37">
        <v>581818</v>
      </c>
    </row>
    <row r="2052" spans="1:15" x14ac:dyDescent="0.2">
      <c r="A2052" s="36" t="s">
        <v>1729</v>
      </c>
      <c r="B2052" s="37" t="s">
        <v>11</v>
      </c>
      <c r="C2052" s="37">
        <v>2</v>
      </c>
      <c r="D2052" s="37">
        <v>1600000</v>
      </c>
      <c r="E2052" s="37">
        <v>0</v>
      </c>
      <c r="F2052" s="37">
        <v>2</v>
      </c>
      <c r="G2052" s="37">
        <v>1600000</v>
      </c>
      <c r="H2052" s="37">
        <v>0</v>
      </c>
      <c r="I2052" s="37">
        <v>0</v>
      </c>
      <c r="J2052" s="37">
        <v>800000</v>
      </c>
      <c r="K2052" s="37">
        <v>0</v>
      </c>
      <c r="L2052" s="37">
        <v>0</v>
      </c>
      <c r="M2052" s="37">
        <v>0</v>
      </c>
      <c r="N2052" s="37">
        <v>2</v>
      </c>
      <c r="O2052" s="37">
        <v>1600000</v>
      </c>
    </row>
    <row r="2053" spans="1:15" x14ac:dyDescent="0.2">
      <c r="A2053" s="36" t="s">
        <v>1747</v>
      </c>
      <c r="B2053" s="37" t="s">
        <v>11</v>
      </c>
      <c r="C2053" s="37">
        <v>4</v>
      </c>
      <c r="D2053" s="37">
        <v>3563636</v>
      </c>
      <c r="E2053" s="37">
        <v>0</v>
      </c>
      <c r="F2053" s="37">
        <v>4</v>
      </c>
      <c r="G2053" s="37">
        <v>3563636</v>
      </c>
      <c r="H2053" s="37">
        <v>0</v>
      </c>
      <c r="I2053" s="37">
        <v>0</v>
      </c>
      <c r="J2053" s="37">
        <v>890909</v>
      </c>
      <c r="K2053" s="37">
        <v>0</v>
      </c>
      <c r="L2053" s="37">
        <v>0</v>
      </c>
      <c r="M2053" s="37">
        <v>0</v>
      </c>
      <c r="N2053" s="37">
        <v>4</v>
      </c>
      <c r="O2053" s="37">
        <v>3563636</v>
      </c>
    </row>
    <row r="2054" spans="1:15" x14ac:dyDescent="0.2">
      <c r="A2054" s="36" t="s">
        <v>1753</v>
      </c>
      <c r="B2054" s="37" t="s">
        <v>11</v>
      </c>
      <c r="C2054" s="37">
        <v>1</v>
      </c>
      <c r="D2054" s="37">
        <v>2900000</v>
      </c>
      <c r="E2054" s="37">
        <v>0</v>
      </c>
      <c r="F2054" s="37">
        <v>1</v>
      </c>
      <c r="G2054" s="37">
        <v>2900000</v>
      </c>
      <c r="H2054" s="37">
        <v>0</v>
      </c>
      <c r="I2054" s="37">
        <v>0</v>
      </c>
      <c r="J2054" s="37">
        <v>2900000</v>
      </c>
      <c r="K2054" s="37">
        <v>0</v>
      </c>
      <c r="L2054" s="37">
        <v>0</v>
      </c>
      <c r="M2054" s="37">
        <v>0</v>
      </c>
      <c r="N2054" s="37">
        <v>1</v>
      </c>
      <c r="O2054" s="37">
        <v>2900000</v>
      </c>
    </row>
    <row r="2055" spans="1:15" x14ac:dyDescent="0.2">
      <c r="A2055" s="36" t="s">
        <v>1765</v>
      </c>
      <c r="B2055" s="37" t="s">
        <v>141</v>
      </c>
      <c r="C2055" s="37">
        <v>2</v>
      </c>
      <c r="D2055" s="37">
        <v>500000</v>
      </c>
      <c r="E2055" s="37">
        <v>0</v>
      </c>
      <c r="F2055" s="37">
        <v>2</v>
      </c>
      <c r="G2055" s="37">
        <v>500000</v>
      </c>
      <c r="H2055" s="37">
        <v>0</v>
      </c>
      <c r="I2055" s="37">
        <v>0</v>
      </c>
      <c r="J2055" s="37">
        <v>250000</v>
      </c>
      <c r="K2055" s="37">
        <v>0</v>
      </c>
      <c r="L2055" s="37">
        <v>0</v>
      </c>
      <c r="M2055" s="37">
        <v>0</v>
      </c>
      <c r="N2055" s="37">
        <v>2</v>
      </c>
      <c r="O2055" s="37">
        <v>500000</v>
      </c>
    </row>
    <row r="2056" spans="1:15" x14ac:dyDescent="0.2">
      <c r="A2056" s="36" t="s">
        <v>1801</v>
      </c>
      <c r="B2056" s="37" t="s">
        <v>11</v>
      </c>
      <c r="C2056" s="37">
        <v>3</v>
      </c>
      <c r="D2056" s="37">
        <v>2863635</v>
      </c>
      <c r="E2056" s="37">
        <v>0</v>
      </c>
      <c r="F2056" s="37">
        <v>3</v>
      </c>
      <c r="G2056" s="37">
        <v>2863635</v>
      </c>
      <c r="H2056" s="37">
        <v>0</v>
      </c>
      <c r="I2056" s="37">
        <v>0</v>
      </c>
      <c r="J2056" s="37">
        <v>954545</v>
      </c>
      <c r="K2056" s="37">
        <v>0</v>
      </c>
      <c r="L2056" s="37">
        <v>0</v>
      </c>
      <c r="M2056" s="37">
        <v>0</v>
      </c>
      <c r="N2056" s="37">
        <v>3</v>
      </c>
      <c r="O2056" s="37">
        <v>2863635</v>
      </c>
    </row>
    <row r="2057" spans="1:15" x14ac:dyDescent="0.2">
      <c r="A2057" s="36" t="s">
        <v>1823</v>
      </c>
      <c r="B2057" s="37" t="s">
        <v>11</v>
      </c>
      <c r="C2057" s="37">
        <v>4</v>
      </c>
      <c r="D2057" s="37">
        <v>2175756</v>
      </c>
      <c r="E2057" s="37">
        <v>0</v>
      </c>
      <c r="F2057" s="37">
        <v>4</v>
      </c>
      <c r="G2057" s="37">
        <v>2175756</v>
      </c>
      <c r="H2057" s="37">
        <v>0</v>
      </c>
      <c r="I2057" s="37">
        <v>0</v>
      </c>
      <c r="J2057" s="37">
        <v>543939</v>
      </c>
      <c r="K2057" s="37">
        <v>0</v>
      </c>
      <c r="L2057" s="37">
        <v>0</v>
      </c>
      <c r="M2057" s="37">
        <v>0</v>
      </c>
      <c r="N2057" s="37">
        <v>4</v>
      </c>
      <c r="O2057" s="37">
        <v>2175756</v>
      </c>
    </row>
    <row r="2058" spans="1:15" x14ac:dyDescent="0.2">
      <c r="A2058" s="36" t="s">
        <v>1827</v>
      </c>
      <c r="B2058" s="37" t="s">
        <v>11</v>
      </c>
      <c r="C2058" s="37">
        <v>5</v>
      </c>
      <c r="D2058" s="37">
        <v>1467529</v>
      </c>
      <c r="E2058" s="37">
        <v>0</v>
      </c>
      <c r="F2058" s="37">
        <v>5</v>
      </c>
      <c r="G2058" s="37">
        <v>1467529.2857142854</v>
      </c>
      <c r="H2058" s="37">
        <v>0</v>
      </c>
      <c r="I2058" s="37">
        <v>0</v>
      </c>
      <c r="J2058" s="37">
        <v>293505.8571428571</v>
      </c>
      <c r="K2058" s="37">
        <v>0</v>
      </c>
      <c r="L2058" s="37">
        <v>0</v>
      </c>
      <c r="M2058" s="37">
        <v>0</v>
      </c>
      <c r="N2058" s="37">
        <v>5</v>
      </c>
      <c r="O2058" s="37">
        <v>1467529.2857142854</v>
      </c>
    </row>
    <row r="2059" spans="1:15" x14ac:dyDescent="0.2">
      <c r="A2059" s="36" t="s">
        <v>1837</v>
      </c>
      <c r="B2059" s="37" t="s">
        <v>11</v>
      </c>
      <c r="C2059" s="37">
        <v>17</v>
      </c>
      <c r="D2059" s="37">
        <v>9817500</v>
      </c>
      <c r="E2059" s="37">
        <v>0</v>
      </c>
      <c r="F2059" s="37">
        <v>17</v>
      </c>
      <c r="G2059" s="37">
        <v>9817500</v>
      </c>
      <c r="H2059" s="37">
        <v>0</v>
      </c>
      <c r="I2059" s="37">
        <v>0</v>
      </c>
      <c r="J2059" s="37">
        <v>577500</v>
      </c>
      <c r="K2059" s="37">
        <v>0</v>
      </c>
      <c r="L2059" s="37">
        <v>0</v>
      </c>
      <c r="M2059" s="37">
        <v>0</v>
      </c>
      <c r="N2059" s="37">
        <v>17</v>
      </c>
      <c r="O2059" s="37">
        <v>9817500</v>
      </c>
    </row>
    <row r="2060" spans="1:15" x14ac:dyDescent="0.2">
      <c r="A2060" s="36" t="s">
        <v>1838</v>
      </c>
      <c r="B2060" s="37" t="s">
        <v>141</v>
      </c>
      <c r="C2060" s="37">
        <v>2</v>
      </c>
      <c r="D2060" s="37">
        <v>640000</v>
      </c>
      <c r="E2060" s="37">
        <v>0</v>
      </c>
      <c r="F2060" s="37">
        <v>2</v>
      </c>
      <c r="G2060" s="37">
        <v>640000</v>
      </c>
      <c r="H2060" s="37">
        <v>0</v>
      </c>
      <c r="I2060" s="37">
        <v>0</v>
      </c>
      <c r="J2060" s="37">
        <v>320000</v>
      </c>
      <c r="K2060" s="37">
        <v>0</v>
      </c>
      <c r="L2060" s="37">
        <v>0</v>
      </c>
      <c r="M2060" s="37">
        <v>0</v>
      </c>
      <c r="N2060" s="37">
        <v>2</v>
      </c>
      <c r="O2060" s="37">
        <v>640000</v>
      </c>
    </row>
    <row r="2061" spans="1:15" x14ac:dyDescent="0.2">
      <c r="A2061" s="36" t="s">
        <v>1849</v>
      </c>
      <c r="B2061" s="37" t="s">
        <v>1392</v>
      </c>
      <c r="C2061" s="37">
        <v>2</v>
      </c>
      <c r="D2061" s="37">
        <v>4449090</v>
      </c>
      <c r="E2061" s="37">
        <v>0</v>
      </c>
      <c r="F2061" s="37">
        <v>2</v>
      </c>
      <c r="G2061" s="37">
        <v>4449090</v>
      </c>
      <c r="H2061" s="37">
        <v>0</v>
      </c>
      <c r="I2061" s="37">
        <v>0</v>
      </c>
      <c r="J2061" s="37">
        <v>2224545</v>
      </c>
      <c r="K2061" s="37">
        <v>0</v>
      </c>
      <c r="L2061" s="37">
        <v>0</v>
      </c>
      <c r="M2061" s="37">
        <v>0</v>
      </c>
      <c r="N2061" s="37">
        <v>2</v>
      </c>
      <c r="O2061" s="37">
        <v>4449090</v>
      </c>
    </row>
    <row r="2062" spans="1:15" x14ac:dyDescent="0.2">
      <c r="A2062" s="36" t="s">
        <v>1851</v>
      </c>
      <c r="B2062" s="37" t="s">
        <v>25</v>
      </c>
      <c r="C2062" s="37">
        <v>3</v>
      </c>
      <c r="D2062" s="37">
        <v>33518181</v>
      </c>
      <c r="E2062" s="37">
        <v>0</v>
      </c>
      <c r="F2062" s="37">
        <v>3</v>
      </c>
      <c r="G2062" s="37">
        <v>33518181</v>
      </c>
      <c r="H2062" s="37">
        <v>0</v>
      </c>
      <c r="I2062" s="37">
        <v>0</v>
      </c>
      <c r="J2062" s="37">
        <v>11172727</v>
      </c>
      <c r="K2062" s="37">
        <v>0</v>
      </c>
      <c r="L2062" s="37">
        <v>0</v>
      </c>
      <c r="M2062" s="37">
        <v>0</v>
      </c>
      <c r="N2062" s="37">
        <v>3</v>
      </c>
      <c r="O2062" s="37">
        <v>33518181</v>
      </c>
    </row>
    <row r="2063" spans="1:15" x14ac:dyDescent="0.2">
      <c r="A2063" s="36" t="s">
        <v>1868</v>
      </c>
      <c r="B2063" s="37" t="s">
        <v>20</v>
      </c>
      <c r="C2063" s="37">
        <v>1</v>
      </c>
      <c r="D2063" s="37">
        <v>8136364</v>
      </c>
      <c r="E2063" s="37">
        <v>0</v>
      </c>
      <c r="F2063" s="37">
        <v>1</v>
      </c>
      <c r="G2063" s="37">
        <v>8136364</v>
      </c>
      <c r="H2063" s="37">
        <v>0</v>
      </c>
      <c r="I2063" s="37">
        <v>0</v>
      </c>
      <c r="J2063" s="37">
        <v>8136364</v>
      </c>
      <c r="K2063" s="37">
        <v>0</v>
      </c>
      <c r="L2063" s="37">
        <v>0</v>
      </c>
      <c r="M2063" s="37">
        <v>0</v>
      </c>
      <c r="N2063" s="37">
        <v>1</v>
      </c>
      <c r="O2063" s="37">
        <v>8136364</v>
      </c>
    </row>
    <row r="2064" spans="1:15" x14ac:dyDescent="0.2">
      <c r="A2064" s="36" t="s">
        <v>1870</v>
      </c>
      <c r="B2064" s="37" t="s">
        <v>11</v>
      </c>
      <c r="C2064" s="37">
        <v>14</v>
      </c>
      <c r="D2064" s="37">
        <v>5048486</v>
      </c>
      <c r="E2064" s="37">
        <v>0</v>
      </c>
      <c r="F2064" s="37">
        <v>14</v>
      </c>
      <c r="G2064" s="37">
        <v>5048485.555555555</v>
      </c>
      <c r="H2064" s="37">
        <v>0</v>
      </c>
      <c r="I2064" s="37">
        <v>0</v>
      </c>
      <c r="J2064" s="37">
        <v>360606.11111111107</v>
      </c>
      <c r="K2064" s="37">
        <v>0</v>
      </c>
      <c r="L2064" s="37">
        <v>0</v>
      </c>
      <c r="M2064" s="37">
        <v>0</v>
      </c>
      <c r="N2064" s="37">
        <v>14</v>
      </c>
      <c r="O2064" s="37">
        <v>5048485.555555555</v>
      </c>
    </row>
    <row r="2065" spans="1:15" x14ac:dyDescent="0.2">
      <c r="A2065" s="36" t="s">
        <v>1891</v>
      </c>
      <c r="B2065" s="37" t="s">
        <v>11</v>
      </c>
      <c r="C2065" s="37">
        <v>12</v>
      </c>
      <c r="D2065" s="37">
        <v>6436368</v>
      </c>
      <c r="E2065" s="37">
        <v>0</v>
      </c>
      <c r="F2065" s="37">
        <v>12</v>
      </c>
      <c r="G2065" s="37">
        <v>6436368</v>
      </c>
      <c r="H2065" s="37">
        <v>0</v>
      </c>
      <c r="I2065" s="37">
        <v>0</v>
      </c>
      <c r="J2065" s="37">
        <v>536364</v>
      </c>
      <c r="K2065" s="37">
        <v>0</v>
      </c>
      <c r="L2065" s="37">
        <v>0</v>
      </c>
      <c r="M2065" s="37">
        <v>0</v>
      </c>
      <c r="N2065" s="37">
        <v>12</v>
      </c>
      <c r="O2065" s="37">
        <v>6436368</v>
      </c>
    </row>
    <row r="2066" spans="1:15" x14ac:dyDescent="0.2">
      <c r="A2066" s="36" t="s">
        <v>1932</v>
      </c>
      <c r="B2066" s="37" t="s">
        <v>11</v>
      </c>
      <c r="C2066" s="37">
        <v>41</v>
      </c>
      <c r="D2066" s="37">
        <v>12263610</v>
      </c>
      <c r="E2066" s="37">
        <v>0</v>
      </c>
      <c r="F2066" s="37">
        <v>41</v>
      </c>
      <c r="G2066" s="37">
        <v>12263610</v>
      </c>
      <c r="H2066" s="37">
        <v>0</v>
      </c>
      <c r="I2066" s="37">
        <v>0</v>
      </c>
      <c r="J2066" s="37">
        <v>299112.43902439025</v>
      </c>
      <c r="K2066" s="37">
        <v>0</v>
      </c>
      <c r="L2066" s="37">
        <v>0</v>
      </c>
      <c r="M2066" s="37">
        <v>0</v>
      </c>
      <c r="N2066" s="37">
        <v>41</v>
      </c>
      <c r="O2066" s="37">
        <v>12263610</v>
      </c>
    </row>
    <row r="2067" spans="1:15" x14ac:dyDescent="0.2">
      <c r="A2067" s="36" t="s">
        <v>1946</v>
      </c>
      <c r="B2067" s="37" t="s">
        <v>11</v>
      </c>
      <c r="C2067" s="37">
        <v>3</v>
      </c>
      <c r="D2067" s="37">
        <v>3300000</v>
      </c>
      <c r="E2067" s="37">
        <v>0</v>
      </c>
      <c r="F2067" s="37">
        <v>3</v>
      </c>
      <c r="G2067" s="37">
        <v>3300000</v>
      </c>
      <c r="H2067" s="37">
        <v>0</v>
      </c>
      <c r="I2067" s="37">
        <v>0</v>
      </c>
      <c r="J2067" s="37">
        <v>1100000</v>
      </c>
      <c r="K2067" s="37">
        <v>0</v>
      </c>
      <c r="L2067" s="37">
        <v>0</v>
      </c>
      <c r="M2067" s="37">
        <v>0</v>
      </c>
      <c r="N2067" s="37">
        <v>3</v>
      </c>
      <c r="O2067" s="37">
        <v>3300000</v>
      </c>
    </row>
    <row r="2068" spans="1:15" x14ac:dyDescent="0.2">
      <c r="A2068" s="36" t="s">
        <v>1993</v>
      </c>
      <c r="B2068" s="37" t="s">
        <v>141</v>
      </c>
      <c r="C2068" s="37">
        <v>1</v>
      </c>
      <c r="D2068" s="37">
        <v>260000</v>
      </c>
      <c r="E2068" s="37">
        <v>0</v>
      </c>
      <c r="F2068" s="37">
        <v>1</v>
      </c>
      <c r="G2068" s="37">
        <v>260000</v>
      </c>
      <c r="H2068" s="37">
        <v>0</v>
      </c>
      <c r="I2068" s="37">
        <v>0</v>
      </c>
      <c r="J2068" s="37">
        <v>260000</v>
      </c>
      <c r="K2068" s="37">
        <v>0</v>
      </c>
      <c r="L2068" s="37">
        <v>0</v>
      </c>
      <c r="M2068" s="37">
        <v>0</v>
      </c>
      <c r="N2068" s="37">
        <v>1</v>
      </c>
      <c r="O2068" s="37">
        <v>260000</v>
      </c>
    </row>
    <row r="2069" spans="1:15" x14ac:dyDescent="0.2">
      <c r="A2069" s="36" t="s">
        <v>2028</v>
      </c>
      <c r="B2069" s="37" t="s">
        <v>34</v>
      </c>
      <c r="C2069" s="37">
        <v>21</v>
      </c>
      <c r="D2069" s="37">
        <v>140758743</v>
      </c>
      <c r="E2069" s="37">
        <v>0</v>
      </c>
      <c r="F2069" s="37">
        <v>21</v>
      </c>
      <c r="G2069" s="37">
        <v>140758743.46153846</v>
      </c>
      <c r="H2069" s="37">
        <v>0</v>
      </c>
      <c r="I2069" s="37">
        <v>0</v>
      </c>
      <c r="J2069" s="37">
        <v>6702797.307692308</v>
      </c>
      <c r="K2069" s="37">
        <v>0</v>
      </c>
      <c r="L2069" s="37">
        <v>0</v>
      </c>
      <c r="M2069" s="37">
        <v>0</v>
      </c>
      <c r="N2069" s="37">
        <v>21</v>
      </c>
      <c r="O2069" s="37">
        <v>140758743.46153846</v>
      </c>
    </row>
    <row r="2070" spans="1:15" x14ac:dyDescent="0.2">
      <c r="A2070" s="36" t="s">
        <v>2030</v>
      </c>
      <c r="B2070" s="37" t="s">
        <v>11</v>
      </c>
      <c r="C2070" s="37">
        <v>66</v>
      </c>
      <c r="D2070" s="37">
        <v>20499961</v>
      </c>
      <c r="E2070" s="37">
        <v>0</v>
      </c>
      <c r="F2070" s="37">
        <v>66</v>
      </c>
      <c r="G2070" s="37">
        <v>20499960.800000001</v>
      </c>
      <c r="H2070" s="37">
        <v>0</v>
      </c>
      <c r="I2070" s="37">
        <v>0</v>
      </c>
      <c r="J2070" s="37">
        <v>310605.46666666667</v>
      </c>
      <c r="K2070" s="37">
        <v>0</v>
      </c>
      <c r="L2070" s="37">
        <v>0</v>
      </c>
      <c r="M2070" s="37">
        <v>0</v>
      </c>
      <c r="N2070" s="37">
        <v>66</v>
      </c>
      <c r="O2070" s="37">
        <v>20499960.800000001</v>
      </c>
    </row>
    <row r="2071" spans="1:15" x14ac:dyDescent="0.2">
      <c r="A2071" s="36" t="s">
        <v>2058</v>
      </c>
      <c r="B2071" s="37" t="s">
        <v>11</v>
      </c>
      <c r="C2071" s="37">
        <v>3</v>
      </c>
      <c r="D2071" s="37">
        <v>5153064</v>
      </c>
      <c r="E2071" s="37">
        <v>0</v>
      </c>
      <c r="F2071" s="37">
        <v>3</v>
      </c>
      <c r="G2071" s="37">
        <v>5153064</v>
      </c>
      <c r="H2071" s="37">
        <v>0</v>
      </c>
      <c r="I2071" s="37">
        <v>0</v>
      </c>
      <c r="J2071" s="37">
        <v>1717688</v>
      </c>
      <c r="K2071" s="37">
        <v>0</v>
      </c>
      <c r="L2071" s="37">
        <v>0</v>
      </c>
      <c r="M2071" s="37">
        <v>0</v>
      </c>
      <c r="N2071" s="37">
        <v>3</v>
      </c>
      <c r="O2071" s="37">
        <v>5153064</v>
      </c>
    </row>
    <row r="2072" spans="1:15" x14ac:dyDescent="0.2">
      <c r="A2072" s="36" t="s">
        <v>2259</v>
      </c>
      <c r="B2072" s="37" t="s">
        <v>11</v>
      </c>
      <c r="C2072" s="37">
        <v>5</v>
      </c>
      <c r="D2072" s="37">
        <v>3393128</v>
      </c>
      <c r="E2072" s="37">
        <v>0</v>
      </c>
      <c r="F2072" s="37">
        <v>5</v>
      </c>
      <c r="G2072" s="37">
        <v>3393127.916666666</v>
      </c>
      <c r="H2072" s="37">
        <v>0</v>
      </c>
      <c r="I2072" s="37">
        <v>0</v>
      </c>
      <c r="J2072" s="37">
        <v>678625.58333333326</v>
      </c>
      <c r="K2072" s="37">
        <v>0</v>
      </c>
      <c r="L2072" s="37">
        <v>0</v>
      </c>
      <c r="M2072" s="37">
        <v>0</v>
      </c>
      <c r="N2072" s="37">
        <v>5</v>
      </c>
      <c r="O2072" s="37">
        <v>3393127.916666666</v>
      </c>
    </row>
    <row r="2073" spans="1:15" x14ac:dyDescent="0.2">
      <c r="A2073" s="36" t="s">
        <v>2408</v>
      </c>
      <c r="B2073" s="37" t="s">
        <v>11</v>
      </c>
      <c r="C2073" s="37">
        <v>2</v>
      </c>
      <c r="D2073" s="37">
        <v>752524</v>
      </c>
      <c r="E2073" s="37">
        <v>0</v>
      </c>
      <c r="F2073" s="37">
        <v>2</v>
      </c>
      <c r="G2073" s="37">
        <v>752524.2424242422</v>
      </c>
      <c r="H2073" s="37">
        <v>0</v>
      </c>
      <c r="I2073" s="37">
        <v>0</v>
      </c>
      <c r="J2073" s="37">
        <v>376262.1212121211</v>
      </c>
      <c r="K2073" s="37">
        <v>0</v>
      </c>
      <c r="L2073" s="37">
        <v>0</v>
      </c>
      <c r="M2073" s="37">
        <v>0</v>
      </c>
      <c r="N2073" s="37">
        <v>2</v>
      </c>
      <c r="O2073" s="37">
        <v>752524.2424242422</v>
      </c>
    </row>
    <row r="2074" spans="1:15" x14ac:dyDescent="0.2">
      <c r="A2074" s="36" t="s">
        <v>12</v>
      </c>
      <c r="B2074" s="37" t="s">
        <v>11</v>
      </c>
      <c r="C2074" s="37">
        <v>5</v>
      </c>
      <c r="D2074" s="37">
        <v>42850000</v>
      </c>
      <c r="E2074" s="37">
        <v>0</v>
      </c>
      <c r="F2074" s="37">
        <v>5</v>
      </c>
      <c r="G2074" s="37">
        <v>42850000</v>
      </c>
      <c r="H2074" s="37">
        <v>0</v>
      </c>
      <c r="I2074" s="37">
        <v>0</v>
      </c>
      <c r="J2074" s="37">
        <v>8570000</v>
      </c>
      <c r="K2074" s="37">
        <v>0</v>
      </c>
      <c r="L2074" s="37">
        <v>0</v>
      </c>
      <c r="M2074" s="37">
        <v>0</v>
      </c>
      <c r="N2074" s="37">
        <v>5</v>
      </c>
      <c r="O2074" s="37">
        <v>42850000</v>
      </c>
    </row>
    <row r="2075" spans="1:15" x14ac:dyDescent="0.2">
      <c r="A2075" s="36" t="s">
        <v>13</v>
      </c>
      <c r="B2075" s="37" t="s">
        <v>11</v>
      </c>
      <c r="C2075" s="37">
        <v>22</v>
      </c>
      <c r="D2075" s="37">
        <v>206472261</v>
      </c>
      <c r="E2075" s="37">
        <v>0</v>
      </c>
      <c r="F2075" s="37">
        <v>22</v>
      </c>
      <c r="G2075" s="37">
        <v>206472260.95081967</v>
      </c>
      <c r="H2075" s="37">
        <v>0</v>
      </c>
      <c r="I2075" s="37">
        <v>0</v>
      </c>
      <c r="J2075" s="37">
        <v>9385102.7704918031</v>
      </c>
      <c r="K2075" s="37">
        <v>0</v>
      </c>
      <c r="L2075" s="37">
        <v>0</v>
      </c>
      <c r="M2075" s="37">
        <v>0</v>
      </c>
      <c r="N2075" s="37">
        <v>22</v>
      </c>
      <c r="O2075" s="37">
        <v>206472260.95081967</v>
      </c>
    </row>
    <row r="2076" spans="1:15" x14ac:dyDescent="0.2">
      <c r="A2076" s="36" t="s">
        <v>22</v>
      </c>
      <c r="B2076" s="37" t="s">
        <v>11</v>
      </c>
      <c r="C2076" s="37">
        <v>1</v>
      </c>
      <c r="D2076" s="37">
        <v>19127272</v>
      </c>
      <c r="E2076" s="37"/>
      <c r="F2076" s="37">
        <v>1</v>
      </c>
      <c r="G2076" s="37">
        <v>19127272</v>
      </c>
      <c r="H2076" s="37">
        <v>0</v>
      </c>
      <c r="I2076" s="37">
        <v>0</v>
      </c>
      <c r="J2076" s="37">
        <v>19127272</v>
      </c>
      <c r="K2076" s="37">
        <v>0</v>
      </c>
      <c r="L2076" s="37">
        <v>0</v>
      </c>
      <c r="M2076" s="37">
        <v>0</v>
      </c>
      <c r="N2076" s="37">
        <v>1</v>
      </c>
      <c r="O2076" s="37">
        <v>19127272</v>
      </c>
    </row>
    <row r="2077" spans="1:15" x14ac:dyDescent="0.2">
      <c r="A2077" s="36" t="s">
        <v>23</v>
      </c>
      <c r="B2077" s="37" t="s">
        <v>20</v>
      </c>
      <c r="C2077" s="37">
        <v>19</v>
      </c>
      <c r="D2077" s="37">
        <v>156663626</v>
      </c>
      <c r="E2077" s="37"/>
      <c r="F2077" s="37">
        <v>19</v>
      </c>
      <c r="G2077" s="37">
        <v>156663626</v>
      </c>
      <c r="H2077" s="37">
        <v>0</v>
      </c>
      <c r="I2077" s="37">
        <v>0</v>
      </c>
      <c r="J2077" s="37">
        <v>8245454</v>
      </c>
      <c r="K2077" s="37">
        <v>0</v>
      </c>
      <c r="L2077" s="37">
        <v>0</v>
      </c>
      <c r="M2077" s="37">
        <v>0</v>
      </c>
      <c r="N2077" s="37">
        <v>19</v>
      </c>
      <c r="O2077" s="37">
        <v>156663626</v>
      </c>
    </row>
    <row r="2078" spans="1:15" x14ac:dyDescent="0.2">
      <c r="A2078" s="36" t="s">
        <v>24</v>
      </c>
      <c r="B2078" s="37" t="s">
        <v>25</v>
      </c>
      <c r="C2078" s="37">
        <v>3</v>
      </c>
      <c r="D2078" s="37">
        <v>30000000</v>
      </c>
      <c r="E2078" s="37"/>
      <c r="F2078" s="37">
        <v>3</v>
      </c>
      <c r="G2078" s="37">
        <v>30000000</v>
      </c>
      <c r="H2078" s="37">
        <v>0</v>
      </c>
      <c r="I2078" s="37">
        <v>0</v>
      </c>
      <c r="J2078" s="37">
        <v>10000000</v>
      </c>
      <c r="K2078" s="37">
        <v>0</v>
      </c>
      <c r="L2078" s="37">
        <v>0</v>
      </c>
      <c r="M2078" s="37">
        <v>0</v>
      </c>
      <c r="N2078" s="37">
        <v>3</v>
      </c>
      <c r="O2078" s="37">
        <v>30000000</v>
      </c>
    </row>
    <row r="2079" spans="1:15" x14ac:dyDescent="0.2">
      <c r="A2079" s="36" t="s">
        <v>27</v>
      </c>
      <c r="B2079" s="37" t="s">
        <v>20</v>
      </c>
      <c r="C2079" s="37">
        <v>1</v>
      </c>
      <c r="D2079" s="37">
        <v>15545454</v>
      </c>
      <c r="E2079" s="37"/>
      <c r="F2079" s="37">
        <v>1</v>
      </c>
      <c r="G2079" s="37">
        <v>15545454.333333332</v>
      </c>
      <c r="H2079" s="37">
        <v>0</v>
      </c>
      <c r="I2079" s="37">
        <v>0</v>
      </c>
      <c r="J2079" s="37">
        <v>15545454.333333332</v>
      </c>
      <c r="K2079" s="37">
        <v>0</v>
      </c>
      <c r="L2079" s="37">
        <v>0</v>
      </c>
      <c r="M2079" s="37">
        <v>0</v>
      </c>
      <c r="N2079" s="37">
        <v>1</v>
      </c>
      <c r="O2079" s="37">
        <v>15545454.333333332</v>
      </c>
    </row>
    <row r="2080" spans="1:15" x14ac:dyDescent="0.2">
      <c r="A2080" s="36" t="s">
        <v>29</v>
      </c>
      <c r="B2080" s="37" t="s">
        <v>25</v>
      </c>
      <c r="C2080" s="37">
        <v>103</v>
      </c>
      <c r="D2080" s="37">
        <v>220980969</v>
      </c>
      <c r="E2080" s="37"/>
      <c r="F2080" s="37">
        <v>103</v>
      </c>
      <c r="G2080" s="37">
        <v>220980969.15966386</v>
      </c>
      <c r="H2080" s="37">
        <v>0</v>
      </c>
      <c r="I2080" s="37">
        <v>0</v>
      </c>
      <c r="J2080" s="37">
        <v>2145446.3025210085</v>
      </c>
      <c r="K2080" s="37">
        <v>0</v>
      </c>
      <c r="L2080" s="37">
        <v>0</v>
      </c>
      <c r="M2080" s="37">
        <v>0</v>
      </c>
      <c r="N2080" s="37">
        <v>103</v>
      </c>
      <c r="O2080" s="37">
        <v>220980969.15966386</v>
      </c>
    </row>
    <row r="2081" spans="1:15" x14ac:dyDescent="0.2">
      <c r="A2081" s="36" t="s">
        <v>33</v>
      </c>
      <c r="B2081" s="37" t="s">
        <v>34</v>
      </c>
      <c r="C2081" s="37">
        <v>17</v>
      </c>
      <c r="D2081" s="37">
        <v>47268918</v>
      </c>
      <c r="E2081" s="37"/>
      <c r="F2081" s="37">
        <v>17</v>
      </c>
      <c r="G2081" s="37">
        <v>47268918.461538464</v>
      </c>
      <c r="H2081" s="37">
        <v>0</v>
      </c>
      <c r="I2081" s="37">
        <v>0</v>
      </c>
      <c r="J2081" s="37">
        <v>2780524.6153846155</v>
      </c>
      <c r="K2081" s="37">
        <v>0</v>
      </c>
      <c r="L2081" s="37">
        <v>0</v>
      </c>
      <c r="M2081" s="37">
        <v>0</v>
      </c>
      <c r="N2081" s="37">
        <v>17</v>
      </c>
      <c r="O2081" s="37">
        <v>47268918.461538464</v>
      </c>
    </row>
    <row r="2082" spans="1:15" x14ac:dyDescent="0.2">
      <c r="A2082" s="36" t="s">
        <v>37</v>
      </c>
      <c r="B2082" s="37" t="s">
        <v>20</v>
      </c>
      <c r="C2082" s="37">
        <v>2</v>
      </c>
      <c r="D2082" s="37">
        <v>34727271</v>
      </c>
      <c r="E2082" s="37"/>
      <c r="F2082" s="37">
        <v>2</v>
      </c>
      <c r="G2082" s="37">
        <v>34727271.199999996</v>
      </c>
      <c r="H2082" s="37">
        <v>0</v>
      </c>
      <c r="I2082" s="37">
        <v>0</v>
      </c>
      <c r="J2082" s="37">
        <v>17363635.599999998</v>
      </c>
      <c r="K2082" s="37">
        <v>0</v>
      </c>
      <c r="L2082" s="37">
        <v>0</v>
      </c>
      <c r="M2082" s="37">
        <v>0</v>
      </c>
      <c r="N2082" s="37">
        <v>2</v>
      </c>
      <c r="O2082" s="37">
        <v>34727271.199999996</v>
      </c>
    </row>
    <row r="2083" spans="1:15" x14ac:dyDescent="0.2">
      <c r="A2083" s="36" t="s">
        <v>39</v>
      </c>
      <c r="B2083" s="37" t="s">
        <v>20</v>
      </c>
      <c r="C2083" s="37">
        <v>6</v>
      </c>
      <c r="D2083" s="37">
        <v>23072724</v>
      </c>
      <c r="E2083" s="37"/>
      <c r="F2083" s="37">
        <v>6</v>
      </c>
      <c r="G2083" s="37">
        <v>23072724</v>
      </c>
      <c r="H2083" s="37">
        <v>0</v>
      </c>
      <c r="I2083" s="37">
        <v>0</v>
      </c>
      <c r="J2083" s="37">
        <v>3845454</v>
      </c>
      <c r="K2083" s="37">
        <v>0</v>
      </c>
      <c r="L2083" s="37">
        <v>0</v>
      </c>
      <c r="M2083" s="37">
        <v>0</v>
      </c>
      <c r="N2083" s="37">
        <v>6</v>
      </c>
      <c r="O2083" s="37">
        <v>23072724</v>
      </c>
    </row>
    <row r="2084" spans="1:15" x14ac:dyDescent="0.2">
      <c r="A2084" s="36" t="s">
        <v>43</v>
      </c>
      <c r="B2084" s="37" t="s">
        <v>11</v>
      </c>
      <c r="C2084" s="37">
        <v>8</v>
      </c>
      <c r="D2084" s="37">
        <v>32000000</v>
      </c>
      <c r="E2084" s="37"/>
      <c r="F2084" s="37">
        <v>8</v>
      </c>
      <c r="G2084" s="37">
        <v>32000000</v>
      </c>
      <c r="H2084" s="37">
        <v>0</v>
      </c>
      <c r="I2084" s="37">
        <v>0</v>
      </c>
      <c r="J2084" s="37">
        <v>4000000</v>
      </c>
      <c r="K2084" s="37">
        <v>0</v>
      </c>
      <c r="L2084" s="37">
        <v>0</v>
      </c>
      <c r="M2084" s="37">
        <v>0</v>
      </c>
      <c r="N2084" s="37">
        <v>8</v>
      </c>
      <c r="O2084" s="37">
        <v>32000000</v>
      </c>
    </row>
    <row r="2085" spans="1:15" x14ac:dyDescent="0.2">
      <c r="A2085" s="36" t="s">
        <v>56</v>
      </c>
      <c r="B2085" s="37" t="s">
        <v>11</v>
      </c>
      <c r="C2085" s="37">
        <v>1</v>
      </c>
      <c r="D2085" s="37">
        <v>2004545</v>
      </c>
      <c r="E2085" s="37"/>
      <c r="F2085" s="37">
        <v>1</v>
      </c>
      <c r="G2085" s="37">
        <v>2004545</v>
      </c>
      <c r="H2085" s="37">
        <v>0</v>
      </c>
      <c r="I2085" s="37">
        <v>0</v>
      </c>
      <c r="J2085" s="37">
        <v>2004545</v>
      </c>
      <c r="K2085" s="37">
        <v>0</v>
      </c>
      <c r="L2085" s="37">
        <v>0</v>
      </c>
      <c r="M2085" s="37">
        <v>0</v>
      </c>
      <c r="N2085" s="37">
        <v>1</v>
      </c>
      <c r="O2085" s="37">
        <v>2004545</v>
      </c>
    </row>
    <row r="2086" spans="1:15" x14ac:dyDescent="0.2">
      <c r="A2086" s="36" t="s">
        <v>60</v>
      </c>
      <c r="B2086" s="37" t="s">
        <v>11</v>
      </c>
      <c r="C2086" s="37">
        <v>38</v>
      </c>
      <c r="D2086" s="37">
        <v>90244901</v>
      </c>
      <c r="E2086" s="37"/>
      <c r="F2086" s="37">
        <v>38</v>
      </c>
      <c r="G2086" s="37">
        <v>90244900.549019605</v>
      </c>
      <c r="H2086" s="37">
        <v>0</v>
      </c>
      <c r="I2086" s="37">
        <v>0</v>
      </c>
      <c r="J2086" s="37">
        <v>2374865.8039215687</v>
      </c>
      <c r="K2086" s="37">
        <v>0</v>
      </c>
      <c r="L2086" s="37">
        <v>0</v>
      </c>
      <c r="M2086" s="37">
        <v>0</v>
      </c>
      <c r="N2086" s="37">
        <v>38</v>
      </c>
      <c r="O2086" s="37">
        <v>90244900.549019605</v>
      </c>
    </row>
    <row r="2087" spans="1:15" x14ac:dyDescent="0.2">
      <c r="A2087" s="36" t="s">
        <v>61</v>
      </c>
      <c r="B2087" s="37" t="s">
        <v>11</v>
      </c>
      <c r="C2087" s="37">
        <v>5</v>
      </c>
      <c r="D2087" s="37">
        <v>1590907</v>
      </c>
      <c r="E2087" s="37"/>
      <c r="F2087" s="37">
        <v>5</v>
      </c>
      <c r="G2087" s="37">
        <v>1590906.666666667</v>
      </c>
      <c r="H2087" s="37">
        <v>0</v>
      </c>
      <c r="I2087" s="37">
        <v>0</v>
      </c>
      <c r="J2087" s="37">
        <v>318181.33333333337</v>
      </c>
      <c r="K2087" s="37">
        <v>0</v>
      </c>
      <c r="L2087" s="37">
        <v>0</v>
      </c>
      <c r="M2087" s="37">
        <v>0</v>
      </c>
      <c r="N2087" s="37">
        <v>5</v>
      </c>
      <c r="O2087" s="37">
        <v>1590906.666666667</v>
      </c>
    </row>
    <row r="2088" spans="1:15" x14ac:dyDescent="0.2">
      <c r="A2088" s="36" t="s">
        <v>65</v>
      </c>
      <c r="B2088" s="37" t="s">
        <v>11</v>
      </c>
      <c r="C2088" s="37">
        <v>9</v>
      </c>
      <c r="D2088" s="37">
        <v>24610904</v>
      </c>
      <c r="E2088" s="37"/>
      <c r="F2088" s="37">
        <v>9</v>
      </c>
      <c r="G2088" s="37">
        <v>24610904.100000001</v>
      </c>
      <c r="H2088" s="37">
        <v>0</v>
      </c>
      <c r="I2088" s="37">
        <v>0</v>
      </c>
      <c r="J2088" s="37">
        <v>2734544.9000000004</v>
      </c>
      <c r="K2088" s="37">
        <v>0</v>
      </c>
      <c r="L2088" s="37">
        <v>0</v>
      </c>
      <c r="M2088" s="37">
        <v>0</v>
      </c>
      <c r="N2088" s="37">
        <v>9</v>
      </c>
      <c r="O2088" s="37">
        <v>24610904.100000001</v>
      </c>
    </row>
    <row r="2089" spans="1:15" x14ac:dyDescent="0.2">
      <c r="A2089" s="36" t="s">
        <v>68</v>
      </c>
      <c r="B2089" s="37" t="s">
        <v>11</v>
      </c>
      <c r="C2089" s="37">
        <v>9</v>
      </c>
      <c r="D2089" s="37">
        <v>12074035</v>
      </c>
      <c r="E2089" s="37"/>
      <c r="F2089" s="37">
        <v>9</v>
      </c>
      <c r="G2089" s="37">
        <v>12074034.857142856</v>
      </c>
      <c r="H2089" s="37">
        <v>0</v>
      </c>
      <c r="I2089" s="37">
        <v>0</v>
      </c>
      <c r="J2089" s="37">
        <v>1341559.4285714284</v>
      </c>
      <c r="K2089" s="37">
        <v>0</v>
      </c>
      <c r="L2089" s="37">
        <v>0</v>
      </c>
      <c r="M2089" s="37">
        <v>0</v>
      </c>
      <c r="N2089" s="37">
        <v>9</v>
      </c>
      <c r="O2089" s="37">
        <v>12074034.857142856</v>
      </c>
    </row>
    <row r="2090" spans="1:15" x14ac:dyDescent="0.2">
      <c r="A2090" s="36" t="s">
        <v>71</v>
      </c>
      <c r="B2090" s="37" t="s">
        <v>20</v>
      </c>
      <c r="C2090" s="37">
        <v>2</v>
      </c>
      <c r="D2090" s="37">
        <v>820000</v>
      </c>
      <c r="E2090" s="37"/>
      <c r="F2090" s="37">
        <v>2</v>
      </c>
      <c r="G2090" s="37">
        <v>820000</v>
      </c>
      <c r="H2090" s="37">
        <v>0</v>
      </c>
      <c r="I2090" s="37">
        <v>0</v>
      </c>
      <c r="J2090" s="37">
        <v>410000</v>
      </c>
      <c r="K2090" s="37">
        <v>0</v>
      </c>
      <c r="L2090" s="37">
        <v>0</v>
      </c>
      <c r="M2090" s="37">
        <v>0</v>
      </c>
      <c r="N2090" s="37">
        <v>2</v>
      </c>
      <c r="O2090" s="37">
        <v>820000</v>
      </c>
    </row>
    <row r="2091" spans="1:15" x14ac:dyDescent="0.2">
      <c r="A2091" s="36" t="s">
        <v>73</v>
      </c>
      <c r="B2091" s="37" t="s">
        <v>74</v>
      </c>
      <c r="C2091" s="37">
        <v>9</v>
      </c>
      <c r="D2091" s="37">
        <v>8234897</v>
      </c>
      <c r="E2091" s="37"/>
      <c r="F2091" s="37">
        <v>9</v>
      </c>
      <c r="G2091" s="37">
        <v>8234897.4000000004</v>
      </c>
      <c r="H2091" s="37">
        <v>0</v>
      </c>
      <c r="I2091" s="37">
        <v>0</v>
      </c>
      <c r="J2091" s="37">
        <v>914988.60000000009</v>
      </c>
      <c r="K2091" s="37">
        <v>0</v>
      </c>
      <c r="L2091" s="37">
        <v>0</v>
      </c>
      <c r="M2091" s="37">
        <v>0</v>
      </c>
      <c r="N2091" s="37">
        <v>9</v>
      </c>
      <c r="O2091" s="37">
        <v>8234897.4000000004</v>
      </c>
    </row>
    <row r="2092" spans="1:15" x14ac:dyDescent="0.2">
      <c r="A2092" s="36" t="s">
        <v>77</v>
      </c>
      <c r="B2092" s="37" t="s">
        <v>11</v>
      </c>
      <c r="C2092" s="37">
        <v>9</v>
      </c>
      <c r="D2092" s="37">
        <v>16621362</v>
      </c>
      <c r="E2092" s="37"/>
      <c r="F2092" s="37">
        <v>9</v>
      </c>
      <c r="G2092" s="37">
        <v>16621362</v>
      </c>
      <c r="H2092" s="37">
        <v>0</v>
      </c>
      <c r="I2092" s="37">
        <v>0</v>
      </c>
      <c r="J2092" s="37">
        <v>1846818</v>
      </c>
      <c r="K2092" s="37">
        <v>0</v>
      </c>
      <c r="L2092" s="37">
        <v>0</v>
      </c>
      <c r="M2092" s="37">
        <v>0</v>
      </c>
      <c r="N2092" s="37">
        <v>9</v>
      </c>
      <c r="O2092" s="37">
        <v>16621362</v>
      </c>
    </row>
    <row r="2093" spans="1:15" x14ac:dyDescent="0.2">
      <c r="A2093" s="36" t="s">
        <v>80</v>
      </c>
      <c r="B2093" s="37" t="s">
        <v>11</v>
      </c>
      <c r="C2093" s="37">
        <v>32</v>
      </c>
      <c r="D2093" s="37">
        <v>19572055</v>
      </c>
      <c r="E2093" s="37"/>
      <c r="F2093" s="37">
        <v>32</v>
      </c>
      <c r="G2093" s="37">
        <v>19572054.736842103</v>
      </c>
      <c r="H2093" s="37">
        <v>0</v>
      </c>
      <c r="I2093" s="37">
        <v>0</v>
      </c>
      <c r="J2093" s="37">
        <v>611626.71052631573</v>
      </c>
      <c r="K2093" s="37">
        <v>0</v>
      </c>
      <c r="L2093" s="37">
        <v>0</v>
      </c>
      <c r="M2093" s="37">
        <v>0</v>
      </c>
      <c r="N2093" s="37">
        <v>32</v>
      </c>
      <c r="O2093" s="37">
        <v>19572054.736842103</v>
      </c>
    </row>
    <row r="2094" spans="1:15" x14ac:dyDescent="0.2">
      <c r="A2094" s="36" t="s">
        <v>86</v>
      </c>
      <c r="B2094" s="37" t="s">
        <v>11</v>
      </c>
      <c r="C2094" s="37">
        <v>52</v>
      </c>
      <c r="D2094" s="37">
        <v>18430420</v>
      </c>
      <c r="E2094" s="37"/>
      <c r="F2094" s="37">
        <v>52</v>
      </c>
      <c r="G2094" s="37">
        <v>18430419.849056605</v>
      </c>
      <c r="H2094" s="37">
        <v>0</v>
      </c>
      <c r="I2094" s="37">
        <v>0</v>
      </c>
      <c r="J2094" s="37">
        <v>354431.15094339626</v>
      </c>
      <c r="K2094" s="37">
        <v>0</v>
      </c>
      <c r="L2094" s="37">
        <v>0</v>
      </c>
      <c r="M2094" s="37">
        <v>0</v>
      </c>
      <c r="N2094" s="37">
        <v>52</v>
      </c>
      <c r="O2094" s="37">
        <v>18430419.849056605</v>
      </c>
    </row>
    <row r="2095" spans="1:15" x14ac:dyDescent="0.2">
      <c r="A2095" s="36" t="s">
        <v>90</v>
      </c>
      <c r="B2095" s="37" t="s">
        <v>11</v>
      </c>
      <c r="C2095" s="37">
        <v>47</v>
      </c>
      <c r="D2095" s="37">
        <v>30015909</v>
      </c>
      <c r="E2095" s="37"/>
      <c r="F2095" s="37">
        <v>47</v>
      </c>
      <c r="G2095" s="37">
        <v>30015909.315789476</v>
      </c>
      <c r="H2095" s="37">
        <v>0</v>
      </c>
      <c r="I2095" s="37">
        <v>0</v>
      </c>
      <c r="J2095" s="37">
        <v>638636.3684210527</v>
      </c>
      <c r="K2095" s="37">
        <v>0</v>
      </c>
      <c r="L2095" s="37">
        <v>0</v>
      </c>
      <c r="M2095" s="37">
        <v>0</v>
      </c>
      <c r="N2095" s="37">
        <v>47</v>
      </c>
      <c r="O2095" s="37">
        <v>30015909.315789476</v>
      </c>
    </row>
    <row r="2096" spans="1:15" x14ac:dyDescent="0.2">
      <c r="A2096" s="36" t="s">
        <v>92</v>
      </c>
      <c r="B2096" s="37" t="s">
        <v>11</v>
      </c>
      <c r="C2096" s="37">
        <v>20</v>
      </c>
      <c r="D2096" s="37">
        <v>23809908</v>
      </c>
      <c r="E2096" s="37"/>
      <c r="F2096" s="37">
        <v>20</v>
      </c>
      <c r="G2096" s="37">
        <v>23809908.18181818</v>
      </c>
      <c r="H2096" s="37">
        <v>0</v>
      </c>
      <c r="I2096" s="37">
        <v>0</v>
      </c>
      <c r="J2096" s="37">
        <v>1190495.4090909089</v>
      </c>
      <c r="K2096" s="37">
        <v>0</v>
      </c>
      <c r="L2096" s="37">
        <v>0</v>
      </c>
      <c r="M2096" s="37">
        <v>0</v>
      </c>
      <c r="N2096" s="37">
        <v>20</v>
      </c>
      <c r="O2096" s="37">
        <v>23809908.18181818</v>
      </c>
    </row>
    <row r="2097" spans="1:15" x14ac:dyDescent="0.2">
      <c r="A2097" s="36" t="s">
        <v>93</v>
      </c>
      <c r="B2097" s="37" t="s">
        <v>25</v>
      </c>
      <c r="C2097" s="37">
        <v>15</v>
      </c>
      <c r="D2097" s="37">
        <v>2989901</v>
      </c>
      <c r="E2097" s="37"/>
      <c r="F2097" s="37">
        <v>15</v>
      </c>
      <c r="G2097" s="37">
        <v>2989900.8333333335</v>
      </c>
      <c r="H2097" s="37">
        <v>0</v>
      </c>
      <c r="I2097" s="37">
        <v>0</v>
      </c>
      <c r="J2097" s="37">
        <v>199326.72222222222</v>
      </c>
      <c r="K2097" s="37">
        <v>0</v>
      </c>
      <c r="L2097" s="37">
        <v>0</v>
      </c>
      <c r="M2097" s="37">
        <v>0</v>
      </c>
      <c r="N2097" s="37">
        <v>15</v>
      </c>
      <c r="O2097" s="37">
        <v>2989900.8333333335</v>
      </c>
    </row>
    <row r="2098" spans="1:15" x14ac:dyDescent="0.2">
      <c r="A2098" s="36" t="s">
        <v>96</v>
      </c>
      <c r="B2098" s="37" t="s">
        <v>11</v>
      </c>
      <c r="C2098" s="37">
        <v>9</v>
      </c>
      <c r="D2098" s="37">
        <v>6660000</v>
      </c>
      <c r="E2098" s="37"/>
      <c r="F2098" s="37">
        <v>9</v>
      </c>
      <c r="G2098" s="37">
        <v>6660000</v>
      </c>
      <c r="H2098" s="37">
        <v>0</v>
      </c>
      <c r="I2098" s="37">
        <v>0</v>
      </c>
      <c r="J2098" s="37">
        <v>740000</v>
      </c>
      <c r="K2098" s="37">
        <v>0</v>
      </c>
      <c r="L2098" s="37">
        <v>0</v>
      </c>
      <c r="M2098" s="37">
        <v>0</v>
      </c>
      <c r="N2098" s="37">
        <v>9</v>
      </c>
      <c r="O2098" s="37">
        <v>6660000</v>
      </c>
    </row>
    <row r="2099" spans="1:15" x14ac:dyDescent="0.2">
      <c r="A2099" s="36" t="s">
        <v>97</v>
      </c>
      <c r="B2099" s="37" t="s">
        <v>20</v>
      </c>
      <c r="C2099" s="37">
        <v>4</v>
      </c>
      <c r="D2099" s="37">
        <v>1240000</v>
      </c>
      <c r="E2099" s="37"/>
      <c r="F2099" s="37">
        <v>4</v>
      </c>
      <c r="G2099" s="37">
        <v>1240000</v>
      </c>
      <c r="H2099" s="37">
        <v>0</v>
      </c>
      <c r="I2099" s="37">
        <v>0</v>
      </c>
      <c r="J2099" s="37">
        <v>310000</v>
      </c>
      <c r="K2099" s="37">
        <v>0</v>
      </c>
      <c r="L2099" s="37">
        <v>0</v>
      </c>
      <c r="M2099" s="37">
        <v>0</v>
      </c>
      <c r="N2099" s="37">
        <v>4</v>
      </c>
      <c r="O2099" s="37">
        <v>1240000</v>
      </c>
    </row>
    <row r="2100" spans="1:15" x14ac:dyDescent="0.2">
      <c r="A2100" s="36" t="s">
        <v>104</v>
      </c>
      <c r="B2100" s="37" t="s">
        <v>105</v>
      </c>
      <c r="C2100" s="37">
        <v>12</v>
      </c>
      <c r="D2100" s="37">
        <v>27540824</v>
      </c>
      <c r="E2100" s="37"/>
      <c r="F2100" s="37">
        <v>12</v>
      </c>
      <c r="G2100" s="37">
        <v>27540824</v>
      </c>
      <c r="H2100" s="37">
        <v>0</v>
      </c>
      <c r="I2100" s="37">
        <v>0</v>
      </c>
      <c r="J2100" s="37">
        <v>2295068.6666666665</v>
      </c>
      <c r="K2100" s="37">
        <v>0</v>
      </c>
      <c r="L2100" s="37">
        <v>0</v>
      </c>
      <c r="M2100" s="37">
        <v>0</v>
      </c>
      <c r="N2100" s="37">
        <v>12</v>
      </c>
      <c r="O2100" s="37">
        <v>27540824</v>
      </c>
    </row>
    <row r="2101" spans="1:15" x14ac:dyDescent="0.2">
      <c r="A2101" s="36" t="s">
        <v>108</v>
      </c>
      <c r="B2101" s="37" t="s">
        <v>11</v>
      </c>
      <c r="C2101" s="37">
        <v>3</v>
      </c>
      <c r="D2101" s="37">
        <v>5863635</v>
      </c>
      <c r="E2101" s="37"/>
      <c r="F2101" s="37">
        <v>3</v>
      </c>
      <c r="G2101" s="37">
        <v>5863635</v>
      </c>
      <c r="H2101" s="37">
        <v>0</v>
      </c>
      <c r="I2101" s="37">
        <v>0</v>
      </c>
      <c r="J2101" s="37">
        <v>1954545</v>
      </c>
      <c r="K2101" s="37">
        <v>0</v>
      </c>
      <c r="L2101" s="37">
        <v>0</v>
      </c>
      <c r="M2101" s="37">
        <v>0</v>
      </c>
      <c r="N2101" s="37">
        <v>3</v>
      </c>
      <c r="O2101" s="37">
        <v>5863635</v>
      </c>
    </row>
    <row r="2102" spans="1:15" x14ac:dyDescent="0.2">
      <c r="A2102" s="36" t="s">
        <v>109</v>
      </c>
      <c r="B2102" s="37" t="s">
        <v>11</v>
      </c>
      <c r="C2102" s="37">
        <v>1</v>
      </c>
      <c r="D2102" s="37">
        <v>0</v>
      </c>
      <c r="E2102" s="37"/>
      <c r="F2102" s="37">
        <v>1</v>
      </c>
      <c r="G2102" s="37">
        <v>0</v>
      </c>
      <c r="H2102" s="37">
        <v>0</v>
      </c>
      <c r="I2102" s="37">
        <v>0</v>
      </c>
      <c r="J2102" s="37">
        <v>0</v>
      </c>
      <c r="K2102" s="37">
        <v>0</v>
      </c>
      <c r="L2102" s="37">
        <v>0</v>
      </c>
      <c r="M2102" s="37">
        <v>0</v>
      </c>
      <c r="N2102" s="37">
        <v>1</v>
      </c>
      <c r="O2102" s="37">
        <v>0</v>
      </c>
    </row>
    <row r="2103" spans="1:15" x14ac:dyDescent="0.2">
      <c r="A2103" s="36" t="s">
        <v>119</v>
      </c>
      <c r="B2103" s="37" t="s">
        <v>11</v>
      </c>
      <c r="C2103" s="37">
        <v>21</v>
      </c>
      <c r="D2103" s="37">
        <v>20563632</v>
      </c>
      <c r="E2103" s="37"/>
      <c r="F2103" s="37">
        <v>21</v>
      </c>
      <c r="G2103" s="37">
        <v>20563632</v>
      </c>
      <c r="H2103" s="37">
        <v>0</v>
      </c>
      <c r="I2103" s="37">
        <v>0</v>
      </c>
      <c r="J2103" s="37">
        <v>979220.57142857148</v>
      </c>
      <c r="K2103" s="37">
        <v>0</v>
      </c>
      <c r="L2103" s="37">
        <v>0</v>
      </c>
      <c r="M2103" s="37">
        <v>0</v>
      </c>
      <c r="N2103" s="37">
        <v>21</v>
      </c>
      <c r="O2103" s="37">
        <v>20563632</v>
      </c>
    </row>
    <row r="2104" spans="1:15" x14ac:dyDescent="0.2">
      <c r="A2104" s="36" t="s">
        <v>120</v>
      </c>
      <c r="B2104" s="37" t="s">
        <v>11</v>
      </c>
      <c r="C2104" s="37">
        <v>14</v>
      </c>
      <c r="D2104" s="37">
        <v>16877270</v>
      </c>
      <c r="E2104" s="37"/>
      <c r="F2104" s="37">
        <v>14</v>
      </c>
      <c r="G2104" s="37">
        <v>16877270</v>
      </c>
      <c r="H2104" s="37">
        <v>0</v>
      </c>
      <c r="I2104" s="37">
        <v>0</v>
      </c>
      <c r="J2104" s="37">
        <v>1205519.2857142857</v>
      </c>
      <c r="K2104" s="37">
        <v>0</v>
      </c>
      <c r="L2104" s="37">
        <v>0</v>
      </c>
      <c r="M2104" s="37">
        <v>0</v>
      </c>
      <c r="N2104" s="37">
        <v>14</v>
      </c>
      <c r="O2104" s="37">
        <v>16877270</v>
      </c>
    </row>
    <row r="2105" spans="1:15" x14ac:dyDescent="0.2">
      <c r="A2105" s="36" t="s">
        <v>126</v>
      </c>
      <c r="B2105" s="37" t="s">
        <v>11</v>
      </c>
      <c r="C2105" s="37">
        <v>1</v>
      </c>
      <c r="D2105" s="37">
        <v>23627273</v>
      </c>
      <c r="E2105" s="37"/>
      <c r="F2105" s="37">
        <v>1</v>
      </c>
      <c r="G2105" s="37">
        <v>23627273</v>
      </c>
      <c r="H2105" s="37">
        <v>0</v>
      </c>
      <c r="I2105" s="37">
        <v>0</v>
      </c>
      <c r="J2105" s="37">
        <v>23627273</v>
      </c>
      <c r="K2105" s="37">
        <v>0</v>
      </c>
      <c r="L2105" s="37">
        <v>0</v>
      </c>
      <c r="M2105" s="37">
        <v>0</v>
      </c>
      <c r="N2105" s="37">
        <v>1</v>
      </c>
      <c r="O2105" s="37">
        <v>23627273</v>
      </c>
    </row>
    <row r="2106" spans="1:15" x14ac:dyDescent="0.2">
      <c r="A2106" s="36" t="s">
        <v>130</v>
      </c>
      <c r="B2106" s="37" t="s">
        <v>11</v>
      </c>
      <c r="C2106" s="37">
        <v>8</v>
      </c>
      <c r="D2106" s="37">
        <v>1665448</v>
      </c>
      <c r="E2106" s="37"/>
      <c r="F2106" s="37">
        <v>8</v>
      </c>
      <c r="G2106" s="37">
        <v>1665448</v>
      </c>
      <c r="H2106" s="37">
        <v>0</v>
      </c>
      <c r="I2106" s="37">
        <v>0</v>
      </c>
      <c r="J2106" s="37">
        <v>208181</v>
      </c>
      <c r="K2106" s="37">
        <v>0</v>
      </c>
      <c r="L2106" s="37">
        <v>0</v>
      </c>
      <c r="M2106" s="37">
        <v>0</v>
      </c>
      <c r="N2106" s="37">
        <v>8</v>
      </c>
      <c r="O2106" s="37">
        <v>1665448</v>
      </c>
    </row>
    <row r="2107" spans="1:15" x14ac:dyDescent="0.2">
      <c r="A2107" s="36" t="s">
        <v>138</v>
      </c>
      <c r="B2107" s="37" t="s">
        <v>11</v>
      </c>
      <c r="C2107" s="37">
        <v>1</v>
      </c>
      <c r="D2107" s="37">
        <v>0</v>
      </c>
      <c r="E2107" s="37"/>
      <c r="F2107" s="37">
        <v>1</v>
      </c>
      <c r="G2107" s="37">
        <v>0</v>
      </c>
      <c r="H2107" s="37">
        <v>0</v>
      </c>
      <c r="I2107" s="37">
        <v>0</v>
      </c>
      <c r="J2107" s="37">
        <v>0</v>
      </c>
      <c r="K2107" s="37">
        <v>0</v>
      </c>
      <c r="L2107" s="37">
        <v>0</v>
      </c>
      <c r="M2107" s="37">
        <v>0</v>
      </c>
      <c r="N2107" s="37">
        <v>1</v>
      </c>
      <c r="O2107" s="37">
        <v>0</v>
      </c>
    </row>
    <row r="2108" spans="1:15" x14ac:dyDescent="0.2">
      <c r="A2108" s="36" t="s">
        <v>142</v>
      </c>
      <c r="B2108" s="37" t="s">
        <v>11</v>
      </c>
      <c r="C2108" s="37">
        <v>2</v>
      </c>
      <c r="D2108" s="37">
        <v>44800000</v>
      </c>
      <c r="E2108" s="37"/>
      <c r="F2108" s="37">
        <v>2</v>
      </c>
      <c r="G2108" s="37">
        <v>44800000</v>
      </c>
      <c r="H2108" s="37">
        <v>0</v>
      </c>
      <c r="I2108" s="37">
        <v>0</v>
      </c>
      <c r="J2108" s="37">
        <v>22400000</v>
      </c>
      <c r="K2108" s="37">
        <v>0</v>
      </c>
      <c r="L2108" s="37">
        <v>0</v>
      </c>
      <c r="M2108" s="37">
        <v>0</v>
      </c>
      <c r="N2108" s="37">
        <v>2</v>
      </c>
      <c r="O2108" s="37">
        <v>44800000</v>
      </c>
    </row>
    <row r="2109" spans="1:15" x14ac:dyDescent="0.2">
      <c r="A2109" s="36" t="s">
        <v>156</v>
      </c>
      <c r="B2109" s="37" t="s">
        <v>11</v>
      </c>
      <c r="C2109" s="37">
        <v>1</v>
      </c>
      <c r="D2109" s="37">
        <v>1000000</v>
      </c>
      <c r="E2109" s="37"/>
      <c r="F2109" s="37">
        <v>1</v>
      </c>
      <c r="G2109" s="37">
        <v>1000000</v>
      </c>
      <c r="H2109" s="37">
        <v>0</v>
      </c>
      <c r="I2109" s="37">
        <v>0</v>
      </c>
      <c r="J2109" s="37">
        <v>1000000</v>
      </c>
      <c r="K2109" s="37">
        <v>0</v>
      </c>
      <c r="L2109" s="37">
        <v>0</v>
      </c>
      <c r="M2109" s="37">
        <v>0</v>
      </c>
      <c r="N2109" s="37">
        <v>1</v>
      </c>
      <c r="O2109" s="37">
        <v>1000000</v>
      </c>
    </row>
    <row r="2110" spans="1:15" x14ac:dyDescent="0.2">
      <c r="A2110" s="36" t="s">
        <v>158</v>
      </c>
      <c r="B2110" s="37" t="s">
        <v>11</v>
      </c>
      <c r="C2110" s="37">
        <v>13</v>
      </c>
      <c r="D2110" s="37">
        <v>14596359</v>
      </c>
      <c r="E2110" s="37"/>
      <c r="F2110" s="37">
        <v>13</v>
      </c>
      <c r="G2110" s="37">
        <v>14596359</v>
      </c>
      <c r="H2110" s="37">
        <v>0</v>
      </c>
      <c r="I2110" s="37">
        <v>0</v>
      </c>
      <c r="J2110" s="37">
        <v>1122796.8461538462</v>
      </c>
      <c r="K2110" s="37">
        <v>0</v>
      </c>
      <c r="L2110" s="37">
        <v>0</v>
      </c>
      <c r="M2110" s="37">
        <v>0</v>
      </c>
      <c r="N2110" s="37">
        <v>13</v>
      </c>
      <c r="O2110" s="37">
        <v>14596359</v>
      </c>
    </row>
    <row r="2111" spans="1:15" x14ac:dyDescent="0.2">
      <c r="A2111" s="36" t="s">
        <v>199</v>
      </c>
      <c r="B2111" s="37" t="s">
        <v>103</v>
      </c>
      <c r="C2111" s="37">
        <v>8</v>
      </c>
      <c r="D2111" s="37">
        <v>2894400</v>
      </c>
      <c r="E2111" s="37"/>
      <c r="F2111" s="37">
        <v>8</v>
      </c>
      <c r="G2111" s="37">
        <v>2894400</v>
      </c>
      <c r="H2111" s="37">
        <v>0</v>
      </c>
      <c r="I2111" s="37">
        <v>0</v>
      </c>
      <c r="J2111" s="37">
        <v>361800</v>
      </c>
      <c r="K2111" s="37">
        <v>0</v>
      </c>
      <c r="L2111" s="37">
        <v>0</v>
      </c>
      <c r="M2111" s="37">
        <v>0</v>
      </c>
      <c r="N2111" s="37">
        <v>8</v>
      </c>
      <c r="O2111" s="37">
        <v>2894400</v>
      </c>
    </row>
    <row r="2112" spans="1:15" x14ac:dyDescent="0.2">
      <c r="A2112" s="36" t="s">
        <v>226</v>
      </c>
      <c r="B2112" s="37" t="s">
        <v>11</v>
      </c>
      <c r="C2112" s="37">
        <v>1</v>
      </c>
      <c r="D2112" s="37">
        <v>20445455</v>
      </c>
      <c r="E2112" s="37"/>
      <c r="F2112" s="37">
        <v>1</v>
      </c>
      <c r="G2112" s="37">
        <v>20445455</v>
      </c>
      <c r="H2112" s="37">
        <v>0</v>
      </c>
      <c r="I2112" s="37">
        <v>0</v>
      </c>
      <c r="J2112" s="37">
        <v>20445455</v>
      </c>
      <c r="K2112" s="37">
        <v>0</v>
      </c>
      <c r="L2112" s="37">
        <v>0</v>
      </c>
      <c r="M2112" s="37">
        <v>0</v>
      </c>
      <c r="N2112" s="37">
        <v>1</v>
      </c>
      <c r="O2112" s="37">
        <v>20445455</v>
      </c>
    </row>
    <row r="2113" spans="1:15" x14ac:dyDescent="0.2">
      <c r="A2113" s="36" t="s">
        <v>235</v>
      </c>
      <c r="B2113" s="37" t="s">
        <v>11</v>
      </c>
      <c r="C2113" s="37">
        <v>3</v>
      </c>
      <c r="D2113" s="37">
        <v>5954545</v>
      </c>
      <c r="E2113" s="37"/>
      <c r="F2113" s="37">
        <v>3</v>
      </c>
      <c r="G2113" s="37">
        <v>5954545</v>
      </c>
      <c r="H2113" s="37">
        <v>0</v>
      </c>
      <c r="I2113" s="37">
        <v>0</v>
      </c>
      <c r="J2113" s="37">
        <v>1984848.3333333333</v>
      </c>
      <c r="K2113" s="37">
        <v>0</v>
      </c>
      <c r="L2113" s="37">
        <v>0</v>
      </c>
      <c r="M2113" s="37">
        <v>0</v>
      </c>
      <c r="N2113" s="37">
        <v>3</v>
      </c>
      <c r="O2113" s="37">
        <v>5954545</v>
      </c>
    </row>
    <row r="2114" spans="1:15" x14ac:dyDescent="0.2">
      <c r="A2114" s="36" t="s">
        <v>252</v>
      </c>
      <c r="B2114" s="37" t="s">
        <v>11</v>
      </c>
      <c r="C2114" s="37">
        <v>1</v>
      </c>
      <c r="D2114" s="37">
        <v>13990909</v>
      </c>
      <c r="E2114" s="37"/>
      <c r="F2114" s="37">
        <v>1</v>
      </c>
      <c r="G2114" s="37">
        <v>13990909</v>
      </c>
      <c r="H2114" s="37">
        <v>0</v>
      </c>
      <c r="I2114" s="37">
        <v>0</v>
      </c>
      <c r="J2114" s="37">
        <v>13990909</v>
      </c>
      <c r="K2114" s="37">
        <v>0</v>
      </c>
      <c r="L2114" s="37">
        <v>0</v>
      </c>
      <c r="M2114" s="37">
        <v>0</v>
      </c>
      <c r="N2114" s="37">
        <v>1</v>
      </c>
      <c r="O2114" s="37">
        <v>13990909</v>
      </c>
    </row>
    <row r="2115" spans="1:15" x14ac:dyDescent="0.2">
      <c r="A2115" s="36" t="s">
        <v>275</v>
      </c>
      <c r="B2115" s="37" t="s">
        <v>34</v>
      </c>
      <c r="C2115" s="37">
        <v>1</v>
      </c>
      <c r="D2115" s="37">
        <v>14230909</v>
      </c>
      <c r="E2115" s="37"/>
      <c r="F2115" s="37">
        <v>1</v>
      </c>
      <c r="G2115" s="37">
        <v>14230909</v>
      </c>
      <c r="H2115" s="37">
        <v>0</v>
      </c>
      <c r="I2115" s="37">
        <v>0</v>
      </c>
      <c r="J2115" s="37">
        <v>14230909</v>
      </c>
      <c r="K2115" s="37">
        <v>0</v>
      </c>
      <c r="L2115" s="37">
        <v>0</v>
      </c>
      <c r="M2115" s="37">
        <v>0</v>
      </c>
      <c r="N2115" s="37">
        <v>1</v>
      </c>
      <c r="O2115" s="37">
        <v>14230909</v>
      </c>
    </row>
    <row r="2116" spans="1:15" x14ac:dyDescent="0.2">
      <c r="A2116" s="36" t="s">
        <v>276</v>
      </c>
      <c r="B2116" s="37" t="s">
        <v>34</v>
      </c>
      <c r="C2116" s="37">
        <v>12</v>
      </c>
      <c r="D2116" s="37">
        <v>0</v>
      </c>
      <c r="E2116" s="37"/>
      <c r="F2116" s="37">
        <v>12</v>
      </c>
      <c r="G2116" s="37">
        <v>0</v>
      </c>
      <c r="H2116" s="37">
        <v>0</v>
      </c>
      <c r="I2116" s="37">
        <v>0</v>
      </c>
      <c r="J2116" s="37">
        <v>0</v>
      </c>
      <c r="K2116" s="37">
        <v>0</v>
      </c>
      <c r="L2116" s="37">
        <v>0</v>
      </c>
      <c r="M2116" s="37">
        <v>0</v>
      </c>
      <c r="N2116" s="37">
        <v>12</v>
      </c>
      <c r="O2116" s="37">
        <v>0</v>
      </c>
    </row>
    <row r="2117" spans="1:15" x14ac:dyDescent="0.2">
      <c r="A2117" s="36" t="s">
        <v>290</v>
      </c>
      <c r="B2117" s="37" t="s">
        <v>11</v>
      </c>
      <c r="C2117" s="37">
        <v>6</v>
      </c>
      <c r="D2117" s="37">
        <v>97763634</v>
      </c>
      <c r="E2117" s="37"/>
      <c r="F2117" s="37">
        <v>6</v>
      </c>
      <c r="G2117" s="37">
        <v>97763634</v>
      </c>
      <c r="H2117" s="37">
        <v>0</v>
      </c>
      <c r="I2117" s="37">
        <v>0</v>
      </c>
      <c r="J2117" s="37">
        <v>16293939</v>
      </c>
      <c r="K2117" s="37">
        <v>0</v>
      </c>
      <c r="L2117" s="37">
        <v>0</v>
      </c>
      <c r="M2117" s="37">
        <v>0</v>
      </c>
      <c r="N2117" s="37">
        <v>6</v>
      </c>
      <c r="O2117" s="37">
        <v>97763634</v>
      </c>
    </row>
    <row r="2118" spans="1:15" x14ac:dyDescent="0.2">
      <c r="A2118" s="36" t="s">
        <v>293</v>
      </c>
      <c r="B2118" s="37" t="s">
        <v>11</v>
      </c>
      <c r="C2118" s="37">
        <v>1</v>
      </c>
      <c r="D2118" s="37">
        <v>2318182</v>
      </c>
      <c r="E2118" s="37"/>
      <c r="F2118" s="37">
        <v>1</v>
      </c>
      <c r="G2118" s="37">
        <v>2318182</v>
      </c>
      <c r="H2118" s="37">
        <v>0</v>
      </c>
      <c r="I2118" s="37">
        <v>0</v>
      </c>
      <c r="J2118" s="37">
        <v>2318182</v>
      </c>
      <c r="K2118" s="37">
        <v>0</v>
      </c>
      <c r="L2118" s="37">
        <v>0</v>
      </c>
      <c r="M2118" s="37">
        <v>0</v>
      </c>
      <c r="N2118" s="37">
        <v>1</v>
      </c>
      <c r="O2118" s="37">
        <v>2318182</v>
      </c>
    </row>
    <row r="2119" spans="1:15" x14ac:dyDescent="0.2">
      <c r="A2119" s="36" t="s">
        <v>294</v>
      </c>
      <c r="B2119" s="37" t="s">
        <v>171</v>
      </c>
      <c r="C2119" s="37">
        <v>3</v>
      </c>
      <c r="D2119" s="37">
        <v>12136362</v>
      </c>
      <c r="E2119" s="37"/>
      <c r="F2119" s="37">
        <v>3</v>
      </c>
      <c r="G2119" s="37">
        <v>12136362</v>
      </c>
      <c r="H2119" s="37">
        <v>0</v>
      </c>
      <c r="I2119" s="37">
        <v>0</v>
      </c>
      <c r="J2119" s="37">
        <v>4045454</v>
      </c>
      <c r="K2119" s="37">
        <v>0</v>
      </c>
      <c r="L2119" s="37">
        <v>0</v>
      </c>
      <c r="M2119" s="37">
        <v>0</v>
      </c>
      <c r="N2119" s="37">
        <v>3</v>
      </c>
      <c r="O2119" s="37">
        <v>12136362</v>
      </c>
    </row>
    <row r="2120" spans="1:15" x14ac:dyDescent="0.2">
      <c r="A2120" s="36" t="s">
        <v>307</v>
      </c>
      <c r="B2120" s="37" t="s">
        <v>11</v>
      </c>
      <c r="C2120" s="37">
        <v>2</v>
      </c>
      <c r="D2120" s="37">
        <v>11090908</v>
      </c>
      <c r="E2120" s="37"/>
      <c r="F2120" s="37">
        <v>2</v>
      </c>
      <c r="G2120" s="37">
        <v>11090908</v>
      </c>
      <c r="H2120" s="37">
        <v>0</v>
      </c>
      <c r="I2120" s="37">
        <v>0</v>
      </c>
      <c r="J2120" s="37">
        <v>5545454</v>
      </c>
      <c r="K2120" s="37">
        <v>0</v>
      </c>
      <c r="L2120" s="37">
        <v>0</v>
      </c>
      <c r="M2120" s="37">
        <v>0</v>
      </c>
      <c r="N2120" s="37">
        <v>2</v>
      </c>
      <c r="O2120" s="37">
        <v>11090908</v>
      </c>
    </row>
    <row r="2121" spans="1:15" x14ac:dyDescent="0.2">
      <c r="A2121" s="36" t="s">
        <v>310</v>
      </c>
      <c r="B2121" s="37" t="s">
        <v>11</v>
      </c>
      <c r="C2121" s="37">
        <v>16</v>
      </c>
      <c r="D2121" s="37">
        <v>21076352</v>
      </c>
      <c r="E2121" s="37"/>
      <c r="F2121" s="37">
        <v>16</v>
      </c>
      <c r="G2121" s="37">
        <v>21076352</v>
      </c>
      <c r="H2121" s="37">
        <v>0</v>
      </c>
      <c r="I2121" s="37">
        <v>0</v>
      </c>
      <c r="J2121" s="37">
        <v>1317272</v>
      </c>
      <c r="K2121" s="37">
        <v>0</v>
      </c>
      <c r="L2121" s="37">
        <v>0</v>
      </c>
      <c r="M2121" s="37">
        <v>0</v>
      </c>
      <c r="N2121" s="37">
        <v>16</v>
      </c>
      <c r="O2121" s="37">
        <v>21076352</v>
      </c>
    </row>
    <row r="2122" spans="1:15" x14ac:dyDescent="0.2">
      <c r="A2122" s="36" t="s">
        <v>313</v>
      </c>
      <c r="B2122" s="37" t="s">
        <v>11</v>
      </c>
      <c r="C2122" s="37">
        <v>2</v>
      </c>
      <c r="D2122" s="37">
        <v>618182</v>
      </c>
      <c r="E2122" s="37"/>
      <c r="F2122" s="37">
        <v>2</v>
      </c>
      <c r="G2122" s="37">
        <v>618182</v>
      </c>
      <c r="H2122" s="37">
        <v>0</v>
      </c>
      <c r="I2122" s="37">
        <v>0</v>
      </c>
      <c r="J2122" s="37">
        <v>309091</v>
      </c>
      <c r="K2122" s="37">
        <v>0</v>
      </c>
      <c r="L2122" s="37">
        <v>0</v>
      </c>
      <c r="M2122" s="37">
        <v>0</v>
      </c>
      <c r="N2122" s="37">
        <v>2</v>
      </c>
      <c r="O2122" s="37">
        <v>618182</v>
      </c>
    </row>
    <row r="2123" spans="1:15" x14ac:dyDescent="0.2">
      <c r="A2123" s="36" t="s">
        <v>323</v>
      </c>
      <c r="B2123" s="37" t="s">
        <v>20</v>
      </c>
      <c r="C2123" s="37">
        <v>1</v>
      </c>
      <c r="D2123" s="37">
        <v>350000</v>
      </c>
      <c r="E2123" s="37"/>
      <c r="F2123" s="37">
        <v>1</v>
      </c>
      <c r="G2123" s="37">
        <v>350000</v>
      </c>
      <c r="H2123" s="37">
        <v>0</v>
      </c>
      <c r="I2123" s="37">
        <v>0</v>
      </c>
      <c r="J2123" s="37">
        <v>350000</v>
      </c>
      <c r="K2123" s="37">
        <v>0</v>
      </c>
      <c r="L2123" s="37">
        <v>0</v>
      </c>
      <c r="M2123" s="37">
        <v>0</v>
      </c>
      <c r="N2123" s="37">
        <v>1</v>
      </c>
      <c r="O2123" s="37">
        <v>350000</v>
      </c>
    </row>
    <row r="2124" spans="1:15" x14ac:dyDescent="0.2">
      <c r="A2124" s="36" t="s">
        <v>327</v>
      </c>
      <c r="B2124" s="37" t="s">
        <v>25</v>
      </c>
      <c r="C2124" s="37">
        <v>7</v>
      </c>
      <c r="D2124" s="37">
        <v>23446362</v>
      </c>
      <c r="E2124" s="37"/>
      <c r="F2124" s="37">
        <v>7</v>
      </c>
      <c r="G2124" s="37">
        <v>23446362</v>
      </c>
      <c r="H2124" s="37">
        <v>0</v>
      </c>
      <c r="I2124" s="37">
        <v>0</v>
      </c>
      <c r="J2124" s="37">
        <v>3349480.2857142859</v>
      </c>
      <c r="K2124" s="37">
        <v>0</v>
      </c>
      <c r="L2124" s="37">
        <v>0</v>
      </c>
      <c r="M2124" s="37">
        <v>0</v>
      </c>
      <c r="N2124" s="37">
        <v>7</v>
      </c>
      <c r="O2124" s="37">
        <v>23446362</v>
      </c>
    </row>
    <row r="2125" spans="1:15" x14ac:dyDescent="0.2">
      <c r="A2125" s="36" t="s">
        <v>336</v>
      </c>
      <c r="B2125" s="37" t="s">
        <v>11</v>
      </c>
      <c r="C2125" s="37">
        <v>5</v>
      </c>
      <c r="D2125" s="37">
        <v>136360</v>
      </c>
      <c r="E2125" s="37"/>
      <c r="F2125" s="37">
        <v>5</v>
      </c>
      <c r="G2125" s="37">
        <v>136360</v>
      </c>
      <c r="H2125" s="37">
        <v>0</v>
      </c>
      <c r="I2125" s="37">
        <v>0</v>
      </c>
      <c r="J2125" s="37">
        <v>27272</v>
      </c>
      <c r="K2125" s="37">
        <v>0</v>
      </c>
      <c r="L2125" s="37">
        <v>0</v>
      </c>
      <c r="M2125" s="37">
        <v>0</v>
      </c>
      <c r="N2125" s="37">
        <v>5</v>
      </c>
      <c r="O2125" s="37">
        <v>136360</v>
      </c>
    </row>
    <row r="2126" spans="1:15" x14ac:dyDescent="0.2">
      <c r="A2126" s="36" t="s">
        <v>339</v>
      </c>
      <c r="B2126" s="37" t="s">
        <v>25</v>
      </c>
      <c r="C2126" s="37">
        <v>8</v>
      </c>
      <c r="D2126" s="37">
        <v>0</v>
      </c>
      <c r="E2126" s="37"/>
      <c r="F2126" s="37">
        <v>8</v>
      </c>
      <c r="G2126" s="37">
        <v>0</v>
      </c>
      <c r="H2126" s="37">
        <v>0</v>
      </c>
      <c r="I2126" s="37">
        <v>0</v>
      </c>
      <c r="J2126" s="37">
        <v>0</v>
      </c>
      <c r="K2126" s="37">
        <v>0</v>
      </c>
      <c r="L2126" s="37">
        <v>0</v>
      </c>
      <c r="M2126" s="37">
        <v>0</v>
      </c>
      <c r="N2126" s="37">
        <v>8</v>
      </c>
      <c r="O2126" s="37">
        <v>0</v>
      </c>
    </row>
    <row r="2127" spans="1:15" x14ac:dyDescent="0.2">
      <c r="A2127" s="36" t="s">
        <v>340</v>
      </c>
      <c r="B2127" s="37" t="s">
        <v>34</v>
      </c>
      <c r="C2127" s="37">
        <v>3</v>
      </c>
      <c r="D2127" s="37">
        <v>36838181</v>
      </c>
      <c r="E2127" s="37"/>
      <c r="F2127" s="37">
        <v>3</v>
      </c>
      <c r="G2127" s="37">
        <v>36838181</v>
      </c>
      <c r="H2127" s="37">
        <v>0</v>
      </c>
      <c r="I2127" s="37">
        <v>0</v>
      </c>
      <c r="J2127" s="37">
        <v>12279393.666666666</v>
      </c>
      <c r="K2127" s="37">
        <v>0</v>
      </c>
      <c r="L2127" s="37">
        <v>0</v>
      </c>
      <c r="M2127" s="37">
        <v>0</v>
      </c>
      <c r="N2127" s="37">
        <v>3</v>
      </c>
      <c r="O2127" s="37">
        <v>36838181</v>
      </c>
    </row>
    <row r="2128" spans="1:15" x14ac:dyDescent="0.2">
      <c r="A2128" s="36" t="s">
        <v>354</v>
      </c>
      <c r="B2128" s="37" t="s">
        <v>11</v>
      </c>
      <c r="C2128" s="37">
        <v>5</v>
      </c>
      <c r="D2128" s="37">
        <v>2136360</v>
      </c>
      <c r="E2128" s="37"/>
      <c r="F2128" s="37">
        <v>5</v>
      </c>
      <c r="G2128" s="37">
        <v>2136360</v>
      </c>
      <c r="H2128" s="37">
        <v>0</v>
      </c>
      <c r="I2128" s="37">
        <v>0</v>
      </c>
      <c r="J2128" s="37">
        <v>427272</v>
      </c>
      <c r="K2128" s="37">
        <v>0</v>
      </c>
      <c r="L2128" s="37">
        <v>0</v>
      </c>
      <c r="M2128" s="37">
        <v>0</v>
      </c>
      <c r="N2128" s="37">
        <v>5</v>
      </c>
      <c r="O2128" s="37">
        <v>2136360</v>
      </c>
    </row>
    <row r="2129" spans="1:15" x14ac:dyDescent="0.2">
      <c r="A2129" s="36" t="s">
        <v>370</v>
      </c>
      <c r="B2129" s="37" t="s">
        <v>11</v>
      </c>
      <c r="C2129" s="37">
        <v>910</v>
      </c>
      <c r="D2129" s="37">
        <v>95135950</v>
      </c>
      <c r="E2129" s="37"/>
      <c r="F2129" s="37">
        <v>910</v>
      </c>
      <c r="G2129" s="37">
        <v>95135950</v>
      </c>
      <c r="H2129" s="37">
        <v>0</v>
      </c>
      <c r="I2129" s="37">
        <v>0</v>
      </c>
      <c r="J2129" s="37">
        <v>104545</v>
      </c>
      <c r="K2129" s="37">
        <v>0</v>
      </c>
      <c r="L2129" s="37">
        <v>0</v>
      </c>
      <c r="M2129" s="37">
        <v>0</v>
      </c>
      <c r="N2129" s="37">
        <v>910</v>
      </c>
      <c r="O2129" s="37">
        <v>95135950</v>
      </c>
    </row>
    <row r="2130" spans="1:15" x14ac:dyDescent="0.2">
      <c r="A2130" s="36" t="s">
        <v>371</v>
      </c>
      <c r="B2130" s="37" t="s">
        <v>25</v>
      </c>
      <c r="C2130" s="37">
        <v>27</v>
      </c>
      <c r="D2130" s="37">
        <v>2700000</v>
      </c>
      <c r="E2130" s="37"/>
      <c r="F2130" s="37">
        <v>27</v>
      </c>
      <c r="G2130" s="37">
        <v>2700000</v>
      </c>
      <c r="H2130" s="37">
        <v>0</v>
      </c>
      <c r="I2130" s="37">
        <v>0</v>
      </c>
      <c r="J2130" s="37">
        <v>100000</v>
      </c>
      <c r="K2130" s="37">
        <v>0</v>
      </c>
      <c r="L2130" s="37">
        <v>0</v>
      </c>
      <c r="M2130" s="37">
        <v>0</v>
      </c>
      <c r="N2130" s="37">
        <v>27</v>
      </c>
      <c r="O2130" s="37">
        <v>2700000</v>
      </c>
    </row>
    <row r="2131" spans="1:15" x14ac:dyDescent="0.2">
      <c r="A2131" s="36" t="s">
        <v>373</v>
      </c>
      <c r="B2131" s="37" t="s">
        <v>25</v>
      </c>
      <c r="C2131" s="37">
        <v>5</v>
      </c>
      <c r="D2131" s="37">
        <v>0</v>
      </c>
      <c r="E2131" s="37"/>
      <c r="F2131" s="37">
        <v>5</v>
      </c>
      <c r="G2131" s="37">
        <v>0</v>
      </c>
      <c r="H2131" s="37">
        <v>0</v>
      </c>
      <c r="I2131" s="37">
        <v>0</v>
      </c>
      <c r="J2131" s="37">
        <v>0</v>
      </c>
      <c r="K2131" s="37">
        <v>0</v>
      </c>
      <c r="L2131" s="37">
        <v>0</v>
      </c>
      <c r="M2131" s="37">
        <v>0</v>
      </c>
      <c r="N2131" s="37">
        <v>5</v>
      </c>
      <c r="O2131" s="37">
        <v>0</v>
      </c>
    </row>
    <row r="2132" spans="1:15" x14ac:dyDescent="0.2">
      <c r="A2132" s="36" t="s">
        <v>374</v>
      </c>
      <c r="B2132" s="37" t="s">
        <v>11</v>
      </c>
      <c r="C2132" s="37">
        <v>5</v>
      </c>
      <c r="D2132" s="37">
        <v>772725</v>
      </c>
      <c r="E2132" s="37"/>
      <c r="F2132" s="37">
        <v>5</v>
      </c>
      <c r="G2132" s="37">
        <v>772725</v>
      </c>
      <c r="H2132" s="37">
        <v>0</v>
      </c>
      <c r="I2132" s="37">
        <v>0</v>
      </c>
      <c r="J2132" s="37">
        <v>154545</v>
      </c>
      <c r="K2132" s="37">
        <v>0</v>
      </c>
      <c r="L2132" s="37">
        <v>0</v>
      </c>
      <c r="M2132" s="37">
        <v>0</v>
      </c>
      <c r="N2132" s="37">
        <v>5</v>
      </c>
      <c r="O2132" s="37">
        <v>772725</v>
      </c>
    </row>
    <row r="2133" spans="1:15" x14ac:dyDescent="0.2">
      <c r="A2133" s="36" t="s">
        <v>383</v>
      </c>
      <c r="B2133" s="37" t="s">
        <v>34</v>
      </c>
      <c r="C2133" s="37">
        <v>2</v>
      </c>
      <c r="D2133" s="37">
        <v>6000000</v>
      </c>
      <c r="E2133" s="37"/>
      <c r="F2133" s="37">
        <v>2</v>
      </c>
      <c r="G2133" s="37">
        <v>6000000</v>
      </c>
      <c r="H2133" s="37">
        <v>0</v>
      </c>
      <c r="I2133" s="37">
        <v>0</v>
      </c>
      <c r="J2133" s="37">
        <v>3000000</v>
      </c>
      <c r="K2133" s="37">
        <v>0</v>
      </c>
      <c r="L2133" s="37">
        <v>0</v>
      </c>
      <c r="M2133" s="37">
        <v>0</v>
      </c>
      <c r="N2133" s="37">
        <v>2</v>
      </c>
      <c r="O2133" s="37">
        <v>6000000</v>
      </c>
    </row>
    <row r="2134" spans="1:15" x14ac:dyDescent="0.2">
      <c r="A2134" s="36" t="s">
        <v>384</v>
      </c>
      <c r="B2134" s="37" t="s">
        <v>107</v>
      </c>
      <c r="C2134" s="37">
        <v>12</v>
      </c>
      <c r="D2134" s="37">
        <v>1188000</v>
      </c>
      <c r="E2134" s="37"/>
      <c r="F2134" s="37">
        <v>12</v>
      </c>
      <c r="G2134" s="37">
        <v>1188000</v>
      </c>
      <c r="H2134" s="37">
        <v>0</v>
      </c>
      <c r="I2134" s="37">
        <v>0</v>
      </c>
      <c r="J2134" s="37">
        <v>99000</v>
      </c>
      <c r="K2134" s="37">
        <v>0</v>
      </c>
      <c r="L2134" s="37">
        <v>0</v>
      </c>
      <c r="M2134" s="37">
        <v>0</v>
      </c>
      <c r="N2134" s="37">
        <v>12</v>
      </c>
      <c r="O2134" s="37">
        <v>1188000</v>
      </c>
    </row>
    <row r="2135" spans="1:15" x14ac:dyDescent="0.2">
      <c r="A2135" s="36" t="s">
        <v>386</v>
      </c>
      <c r="B2135" s="37" t="s">
        <v>34</v>
      </c>
      <c r="C2135" s="37">
        <v>19</v>
      </c>
      <c r="D2135" s="37">
        <v>13442727</v>
      </c>
      <c r="E2135" s="37"/>
      <c r="F2135" s="37">
        <v>19</v>
      </c>
      <c r="G2135" s="37">
        <v>13442727</v>
      </c>
      <c r="H2135" s="37">
        <v>0</v>
      </c>
      <c r="I2135" s="37">
        <v>0</v>
      </c>
      <c r="J2135" s="37">
        <v>707511.94736842101</v>
      </c>
      <c r="K2135" s="37">
        <v>0</v>
      </c>
      <c r="L2135" s="37">
        <v>0</v>
      </c>
      <c r="M2135" s="37">
        <v>0</v>
      </c>
      <c r="N2135" s="37">
        <v>19</v>
      </c>
      <c r="O2135" s="37">
        <v>13442727</v>
      </c>
    </row>
    <row r="2136" spans="1:15" x14ac:dyDescent="0.2">
      <c r="A2136" s="36" t="s">
        <v>398</v>
      </c>
      <c r="B2136" s="37" t="s">
        <v>20</v>
      </c>
      <c r="C2136" s="37">
        <v>1</v>
      </c>
      <c r="D2136" s="37">
        <v>11081818</v>
      </c>
      <c r="E2136" s="37"/>
      <c r="F2136" s="37">
        <v>1</v>
      </c>
      <c r="G2136" s="37">
        <v>11081818</v>
      </c>
      <c r="H2136" s="37">
        <v>0</v>
      </c>
      <c r="I2136" s="37">
        <v>0</v>
      </c>
      <c r="J2136" s="37">
        <v>11081818</v>
      </c>
      <c r="K2136" s="37">
        <v>0</v>
      </c>
      <c r="L2136" s="37">
        <v>0</v>
      </c>
      <c r="M2136" s="37">
        <v>0</v>
      </c>
      <c r="N2136" s="37">
        <v>1</v>
      </c>
      <c r="O2136" s="37">
        <v>11081818</v>
      </c>
    </row>
    <row r="2137" spans="1:15" x14ac:dyDescent="0.2">
      <c r="A2137" s="36" t="s">
        <v>399</v>
      </c>
      <c r="B2137" s="37" t="s">
        <v>400</v>
      </c>
      <c r="C2137" s="37">
        <v>3</v>
      </c>
      <c r="D2137" s="37">
        <v>2863636</v>
      </c>
      <c r="E2137" s="37"/>
      <c r="F2137" s="37">
        <v>3</v>
      </c>
      <c r="G2137" s="37">
        <v>2863636</v>
      </c>
      <c r="H2137" s="37">
        <v>0</v>
      </c>
      <c r="I2137" s="37">
        <v>0</v>
      </c>
      <c r="J2137" s="37">
        <v>954545.33333333337</v>
      </c>
      <c r="K2137" s="37">
        <v>0</v>
      </c>
      <c r="L2137" s="37">
        <v>0</v>
      </c>
      <c r="M2137" s="37">
        <v>0</v>
      </c>
      <c r="N2137" s="37">
        <v>3</v>
      </c>
      <c r="O2137" s="37">
        <v>2863636</v>
      </c>
    </row>
    <row r="2138" spans="1:15" x14ac:dyDescent="0.2">
      <c r="A2138" s="36" t="s">
        <v>413</v>
      </c>
      <c r="B2138" s="37" t="s">
        <v>34</v>
      </c>
      <c r="C2138" s="37">
        <v>4</v>
      </c>
      <c r="D2138" s="37">
        <v>4200000</v>
      </c>
      <c r="E2138" s="37"/>
      <c r="F2138" s="37">
        <v>4</v>
      </c>
      <c r="G2138" s="37">
        <v>4200000</v>
      </c>
      <c r="H2138" s="37">
        <v>0</v>
      </c>
      <c r="I2138" s="37">
        <v>0</v>
      </c>
      <c r="J2138" s="37">
        <v>1050000</v>
      </c>
      <c r="K2138" s="37">
        <v>0</v>
      </c>
      <c r="L2138" s="37">
        <v>0</v>
      </c>
      <c r="M2138" s="37">
        <v>0</v>
      </c>
      <c r="N2138" s="37">
        <v>4</v>
      </c>
      <c r="O2138" s="37">
        <v>4200000</v>
      </c>
    </row>
    <row r="2139" spans="1:15" x14ac:dyDescent="0.2">
      <c r="A2139" s="36" t="s">
        <v>419</v>
      </c>
      <c r="B2139" s="37" t="s">
        <v>20</v>
      </c>
      <c r="C2139" s="37">
        <v>1</v>
      </c>
      <c r="D2139" s="37">
        <v>17545454</v>
      </c>
      <c r="E2139" s="37"/>
      <c r="F2139" s="37">
        <v>1</v>
      </c>
      <c r="G2139" s="37">
        <v>17545454</v>
      </c>
      <c r="H2139" s="37">
        <v>0</v>
      </c>
      <c r="I2139" s="37">
        <v>0</v>
      </c>
      <c r="J2139" s="37">
        <v>17545454</v>
      </c>
      <c r="K2139" s="37">
        <v>0</v>
      </c>
      <c r="L2139" s="37">
        <v>0</v>
      </c>
      <c r="M2139" s="37">
        <v>0</v>
      </c>
      <c r="N2139" s="37">
        <v>1</v>
      </c>
      <c r="O2139" s="37">
        <v>17545454</v>
      </c>
    </row>
    <row r="2140" spans="1:15" x14ac:dyDescent="0.2">
      <c r="A2140" s="36" t="s">
        <v>424</v>
      </c>
      <c r="B2140" s="37" t="s">
        <v>11</v>
      </c>
      <c r="C2140" s="37">
        <v>3</v>
      </c>
      <c r="D2140" s="37">
        <v>5127273</v>
      </c>
      <c r="E2140" s="37"/>
      <c r="F2140" s="37">
        <v>3</v>
      </c>
      <c r="G2140" s="37">
        <v>5127273</v>
      </c>
      <c r="H2140" s="37">
        <v>0</v>
      </c>
      <c r="I2140" s="37">
        <v>0</v>
      </c>
      <c r="J2140" s="37">
        <v>1709091</v>
      </c>
      <c r="K2140" s="37">
        <v>0</v>
      </c>
      <c r="L2140" s="37">
        <v>0</v>
      </c>
      <c r="M2140" s="37">
        <v>0</v>
      </c>
      <c r="N2140" s="37">
        <v>3</v>
      </c>
      <c r="O2140" s="37">
        <v>5127273</v>
      </c>
    </row>
    <row r="2141" spans="1:15" x14ac:dyDescent="0.2">
      <c r="A2141" s="36" t="s">
        <v>425</v>
      </c>
      <c r="B2141" s="37" t="s">
        <v>11</v>
      </c>
      <c r="C2141" s="37">
        <v>1</v>
      </c>
      <c r="D2141" s="37">
        <v>8818181</v>
      </c>
      <c r="E2141" s="37"/>
      <c r="F2141" s="37">
        <v>1</v>
      </c>
      <c r="G2141" s="37">
        <v>8818181</v>
      </c>
      <c r="H2141" s="37">
        <v>0</v>
      </c>
      <c r="I2141" s="37">
        <v>0</v>
      </c>
      <c r="J2141" s="37">
        <v>8818181</v>
      </c>
      <c r="K2141" s="37">
        <v>0</v>
      </c>
      <c r="L2141" s="37">
        <v>0</v>
      </c>
      <c r="M2141" s="37">
        <v>0</v>
      </c>
      <c r="N2141" s="37">
        <v>1</v>
      </c>
      <c r="O2141" s="37">
        <v>8818181</v>
      </c>
    </row>
    <row r="2142" spans="1:15" x14ac:dyDescent="0.2">
      <c r="A2142" s="36" t="s">
        <v>432</v>
      </c>
      <c r="B2142" s="37" t="s">
        <v>11</v>
      </c>
      <c r="C2142" s="37">
        <v>10</v>
      </c>
      <c r="D2142" s="37">
        <v>56136360</v>
      </c>
      <c r="E2142" s="37"/>
      <c r="F2142" s="37">
        <v>10</v>
      </c>
      <c r="G2142" s="37">
        <v>56136360</v>
      </c>
      <c r="H2142" s="37">
        <v>0</v>
      </c>
      <c r="I2142" s="37">
        <v>0</v>
      </c>
      <c r="J2142" s="37">
        <v>5613636</v>
      </c>
      <c r="K2142" s="37">
        <v>0</v>
      </c>
      <c r="L2142" s="37">
        <v>0</v>
      </c>
      <c r="M2142" s="37">
        <v>0</v>
      </c>
      <c r="N2142" s="37">
        <v>10</v>
      </c>
      <c r="O2142" s="37">
        <v>56136360</v>
      </c>
    </row>
    <row r="2143" spans="1:15" x14ac:dyDescent="0.2">
      <c r="A2143" s="36" t="s">
        <v>447</v>
      </c>
      <c r="B2143" s="37" t="s">
        <v>400</v>
      </c>
      <c r="C2143" s="37">
        <v>6</v>
      </c>
      <c r="D2143" s="37">
        <v>1223636</v>
      </c>
      <c r="E2143" s="37"/>
      <c r="F2143" s="37">
        <v>6</v>
      </c>
      <c r="G2143" s="37">
        <v>1223636</v>
      </c>
      <c r="H2143" s="37">
        <v>0</v>
      </c>
      <c r="I2143" s="37">
        <v>0</v>
      </c>
      <c r="J2143" s="37">
        <v>203939.33333333334</v>
      </c>
      <c r="K2143" s="37">
        <v>0</v>
      </c>
      <c r="L2143" s="37">
        <v>0</v>
      </c>
      <c r="M2143" s="37">
        <v>0</v>
      </c>
      <c r="N2143" s="37">
        <v>6</v>
      </c>
      <c r="O2143" s="37">
        <v>1223636</v>
      </c>
    </row>
    <row r="2144" spans="1:15" x14ac:dyDescent="0.2">
      <c r="A2144" s="36" t="s">
        <v>448</v>
      </c>
      <c r="B2144" s="37" t="s">
        <v>400</v>
      </c>
      <c r="C2144" s="37">
        <v>7</v>
      </c>
      <c r="D2144" s="37">
        <v>570908</v>
      </c>
      <c r="E2144" s="37"/>
      <c r="F2144" s="37">
        <v>7</v>
      </c>
      <c r="G2144" s="37">
        <v>570908</v>
      </c>
      <c r="H2144" s="37">
        <v>0</v>
      </c>
      <c r="I2144" s="37">
        <v>0</v>
      </c>
      <c r="J2144" s="37">
        <v>81558.28571428571</v>
      </c>
      <c r="K2144" s="37">
        <v>0</v>
      </c>
      <c r="L2144" s="37">
        <v>0</v>
      </c>
      <c r="M2144" s="37">
        <v>0</v>
      </c>
      <c r="N2144" s="37">
        <v>7</v>
      </c>
      <c r="O2144" s="37">
        <v>570908</v>
      </c>
    </row>
    <row r="2145" spans="1:15" x14ac:dyDescent="0.2">
      <c r="A2145" s="36" t="s">
        <v>449</v>
      </c>
      <c r="B2145" s="37" t="s">
        <v>400</v>
      </c>
      <c r="C2145" s="37">
        <v>3</v>
      </c>
      <c r="D2145" s="37">
        <v>968181</v>
      </c>
      <c r="E2145" s="37"/>
      <c r="F2145" s="37">
        <v>3</v>
      </c>
      <c r="G2145" s="37">
        <v>968181</v>
      </c>
      <c r="H2145" s="37">
        <v>0</v>
      </c>
      <c r="I2145" s="37">
        <v>0</v>
      </c>
      <c r="J2145" s="37">
        <v>322727</v>
      </c>
      <c r="K2145" s="37">
        <v>0</v>
      </c>
      <c r="L2145" s="37">
        <v>0</v>
      </c>
      <c r="M2145" s="37">
        <v>0</v>
      </c>
      <c r="N2145" s="37">
        <v>3</v>
      </c>
      <c r="O2145" s="37">
        <v>968181</v>
      </c>
    </row>
    <row r="2146" spans="1:15" x14ac:dyDescent="0.2">
      <c r="A2146" s="36" t="s">
        <v>455</v>
      </c>
      <c r="B2146" s="37" t="s">
        <v>20</v>
      </c>
      <c r="C2146" s="37">
        <v>5</v>
      </c>
      <c r="D2146" s="37">
        <v>22727270</v>
      </c>
      <c r="E2146" s="37"/>
      <c r="F2146" s="37">
        <v>5</v>
      </c>
      <c r="G2146" s="37">
        <v>22727270</v>
      </c>
      <c r="H2146" s="37">
        <v>0</v>
      </c>
      <c r="I2146" s="37">
        <v>0</v>
      </c>
      <c r="J2146" s="37">
        <v>4545454</v>
      </c>
      <c r="K2146" s="37">
        <v>0</v>
      </c>
      <c r="L2146" s="37">
        <v>0</v>
      </c>
      <c r="M2146" s="37">
        <v>0</v>
      </c>
      <c r="N2146" s="37">
        <v>5</v>
      </c>
      <c r="O2146" s="37">
        <v>22727270</v>
      </c>
    </row>
    <row r="2147" spans="1:15" x14ac:dyDescent="0.2">
      <c r="A2147" s="36" t="s">
        <v>458</v>
      </c>
      <c r="B2147" s="37" t="s">
        <v>11</v>
      </c>
      <c r="C2147" s="37">
        <v>2</v>
      </c>
      <c r="D2147" s="37">
        <v>5254545</v>
      </c>
      <c r="E2147" s="37"/>
      <c r="F2147" s="37">
        <v>2</v>
      </c>
      <c r="G2147" s="37">
        <v>5254545</v>
      </c>
      <c r="H2147" s="37">
        <v>0</v>
      </c>
      <c r="I2147" s="37">
        <v>0</v>
      </c>
      <c r="J2147" s="37">
        <v>2627272.5</v>
      </c>
      <c r="K2147" s="37">
        <v>0</v>
      </c>
      <c r="L2147" s="37">
        <v>0</v>
      </c>
      <c r="M2147" s="37">
        <v>0</v>
      </c>
      <c r="N2147" s="37">
        <v>2</v>
      </c>
      <c r="O2147" s="37">
        <v>5254545</v>
      </c>
    </row>
    <row r="2148" spans="1:15" x14ac:dyDescent="0.2">
      <c r="A2148" s="36" t="s">
        <v>467</v>
      </c>
      <c r="B2148" s="37" t="s">
        <v>34</v>
      </c>
      <c r="C2148" s="37">
        <v>1</v>
      </c>
      <c r="D2148" s="37">
        <v>1000000</v>
      </c>
      <c r="E2148" s="37"/>
      <c r="F2148" s="37">
        <v>1</v>
      </c>
      <c r="G2148" s="37">
        <v>1000000</v>
      </c>
      <c r="H2148" s="37">
        <v>0</v>
      </c>
      <c r="I2148" s="37">
        <v>0</v>
      </c>
      <c r="J2148" s="37">
        <v>1000000</v>
      </c>
      <c r="K2148" s="37">
        <v>0</v>
      </c>
      <c r="L2148" s="37">
        <v>0</v>
      </c>
      <c r="M2148" s="37">
        <v>0</v>
      </c>
      <c r="N2148" s="37">
        <v>1</v>
      </c>
      <c r="O2148" s="37">
        <v>1000000</v>
      </c>
    </row>
    <row r="2149" spans="1:15" x14ac:dyDescent="0.2">
      <c r="A2149" s="36" t="s">
        <v>479</v>
      </c>
      <c r="B2149" s="37" t="s">
        <v>11</v>
      </c>
      <c r="C2149" s="37">
        <v>1</v>
      </c>
      <c r="D2149" s="37">
        <v>9854618</v>
      </c>
      <c r="E2149" s="37"/>
      <c r="F2149" s="37">
        <v>1</v>
      </c>
      <c r="G2149" s="37">
        <v>9854618</v>
      </c>
      <c r="H2149" s="37">
        <v>0</v>
      </c>
      <c r="I2149" s="37">
        <v>0</v>
      </c>
      <c r="J2149" s="37">
        <v>9854618</v>
      </c>
      <c r="K2149" s="37">
        <v>0</v>
      </c>
      <c r="L2149" s="37">
        <v>0</v>
      </c>
      <c r="M2149" s="37">
        <v>0</v>
      </c>
      <c r="N2149" s="37">
        <v>1</v>
      </c>
      <c r="O2149" s="37">
        <v>9854618</v>
      </c>
    </row>
    <row r="2150" spans="1:15" x14ac:dyDescent="0.2">
      <c r="A2150" s="36" t="s">
        <v>499</v>
      </c>
      <c r="B2150" s="37" t="s">
        <v>11</v>
      </c>
      <c r="C2150" s="37">
        <v>50</v>
      </c>
      <c r="D2150" s="37">
        <v>16818200</v>
      </c>
      <c r="E2150" s="37"/>
      <c r="F2150" s="37">
        <v>50</v>
      </c>
      <c r="G2150" s="37">
        <v>16818200</v>
      </c>
      <c r="H2150" s="37">
        <v>0</v>
      </c>
      <c r="I2150" s="37">
        <v>0</v>
      </c>
      <c r="J2150" s="37">
        <v>336364</v>
      </c>
      <c r="K2150" s="37">
        <v>0</v>
      </c>
      <c r="L2150" s="37">
        <v>0</v>
      </c>
      <c r="M2150" s="37">
        <v>0</v>
      </c>
      <c r="N2150" s="37">
        <v>50</v>
      </c>
      <c r="O2150" s="37">
        <v>16818200</v>
      </c>
    </row>
    <row r="2151" spans="1:15" x14ac:dyDescent="0.2">
      <c r="A2151" s="36" t="s">
        <v>500</v>
      </c>
      <c r="B2151" s="37" t="s">
        <v>11</v>
      </c>
      <c r="C2151" s="37">
        <v>5</v>
      </c>
      <c r="D2151" s="37">
        <v>3000000</v>
      </c>
      <c r="E2151" s="37"/>
      <c r="F2151" s="37">
        <v>5</v>
      </c>
      <c r="G2151" s="37">
        <v>3000000</v>
      </c>
      <c r="H2151" s="37">
        <v>0</v>
      </c>
      <c r="I2151" s="37">
        <v>0</v>
      </c>
      <c r="J2151" s="37">
        <v>600000</v>
      </c>
      <c r="K2151" s="37">
        <v>0</v>
      </c>
      <c r="L2151" s="37">
        <v>0</v>
      </c>
      <c r="M2151" s="37">
        <v>0</v>
      </c>
      <c r="N2151" s="37">
        <v>5</v>
      </c>
      <c r="O2151" s="37">
        <v>3000000</v>
      </c>
    </row>
    <row r="2152" spans="1:15" x14ac:dyDescent="0.2">
      <c r="A2152" s="36" t="s">
        <v>501</v>
      </c>
      <c r="B2152" s="37" t="s">
        <v>20</v>
      </c>
      <c r="C2152" s="37">
        <v>5</v>
      </c>
      <c r="D2152" s="37">
        <v>96454542</v>
      </c>
      <c r="E2152" s="37"/>
      <c r="F2152" s="37">
        <v>5</v>
      </c>
      <c r="G2152" s="37">
        <v>96454542</v>
      </c>
      <c r="H2152" s="37">
        <v>0</v>
      </c>
      <c r="I2152" s="37">
        <v>0</v>
      </c>
      <c r="J2152" s="37">
        <v>19290908.399999999</v>
      </c>
      <c r="K2152" s="37">
        <v>0</v>
      </c>
      <c r="L2152" s="37">
        <v>0</v>
      </c>
      <c r="M2152" s="37">
        <v>0</v>
      </c>
      <c r="N2152" s="37">
        <v>5</v>
      </c>
      <c r="O2152" s="37">
        <v>96454542</v>
      </c>
    </row>
    <row r="2153" spans="1:15" x14ac:dyDescent="0.2">
      <c r="A2153" s="36" t="s">
        <v>502</v>
      </c>
      <c r="B2153" s="37" t="s">
        <v>11</v>
      </c>
      <c r="C2153" s="37">
        <v>14</v>
      </c>
      <c r="D2153" s="37">
        <v>30536356</v>
      </c>
      <c r="E2153" s="37"/>
      <c r="F2153" s="37">
        <v>14</v>
      </c>
      <c r="G2153" s="37">
        <v>30536356</v>
      </c>
      <c r="H2153" s="37">
        <v>0</v>
      </c>
      <c r="I2153" s="37">
        <v>0</v>
      </c>
      <c r="J2153" s="37">
        <v>2181168.2857142859</v>
      </c>
      <c r="K2153" s="37">
        <v>0</v>
      </c>
      <c r="L2153" s="37">
        <v>0</v>
      </c>
      <c r="M2153" s="37">
        <v>0</v>
      </c>
      <c r="N2153" s="37">
        <v>14</v>
      </c>
      <c r="O2153" s="37">
        <v>30536356</v>
      </c>
    </row>
    <row r="2154" spans="1:15" x14ac:dyDescent="0.2">
      <c r="A2154" s="36" t="s">
        <v>504</v>
      </c>
      <c r="B2154" s="37" t="s">
        <v>11</v>
      </c>
      <c r="C2154" s="37">
        <v>5</v>
      </c>
      <c r="D2154" s="37">
        <v>1590905</v>
      </c>
      <c r="E2154" s="37"/>
      <c r="F2154" s="37">
        <v>5</v>
      </c>
      <c r="G2154" s="37">
        <v>1590905</v>
      </c>
      <c r="H2154" s="37">
        <v>0</v>
      </c>
      <c r="I2154" s="37">
        <v>0</v>
      </c>
      <c r="J2154" s="37">
        <v>318181</v>
      </c>
      <c r="K2154" s="37">
        <v>0</v>
      </c>
      <c r="L2154" s="37">
        <v>0</v>
      </c>
      <c r="M2154" s="37">
        <v>0</v>
      </c>
      <c r="N2154" s="37">
        <v>5</v>
      </c>
      <c r="O2154" s="37">
        <v>1590905</v>
      </c>
    </row>
    <row r="2155" spans="1:15" x14ac:dyDescent="0.2">
      <c r="A2155" s="36" t="s">
        <v>505</v>
      </c>
      <c r="B2155" s="37" t="s">
        <v>11</v>
      </c>
      <c r="C2155" s="37">
        <v>3</v>
      </c>
      <c r="D2155" s="37">
        <v>1336362</v>
      </c>
      <c r="E2155" s="37"/>
      <c r="F2155" s="37">
        <v>3</v>
      </c>
      <c r="G2155" s="37">
        <v>1336362</v>
      </c>
      <c r="H2155" s="37">
        <v>0</v>
      </c>
      <c r="I2155" s="37">
        <v>0</v>
      </c>
      <c r="J2155" s="37">
        <v>445454</v>
      </c>
      <c r="K2155" s="37">
        <v>0</v>
      </c>
      <c r="L2155" s="37">
        <v>0</v>
      </c>
      <c r="M2155" s="37">
        <v>0</v>
      </c>
      <c r="N2155" s="37">
        <v>3</v>
      </c>
      <c r="O2155" s="37">
        <v>1336362</v>
      </c>
    </row>
    <row r="2156" spans="1:15" x14ac:dyDescent="0.2">
      <c r="A2156" s="36" t="s">
        <v>579</v>
      </c>
      <c r="B2156" s="37" t="s">
        <v>11</v>
      </c>
      <c r="C2156" s="37">
        <v>2</v>
      </c>
      <c r="D2156" s="37">
        <v>2345454</v>
      </c>
      <c r="E2156" s="37"/>
      <c r="F2156" s="37">
        <v>2</v>
      </c>
      <c r="G2156" s="37">
        <v>2345454</v>
      </c>
      <c r="H2156" s="37">
        <v>0</v>
      </c>
      <c r="I2156" s="37">
        <v>0</v>
      </c>
      <c r="J2156" s="37">
        <v>1172727</v>
      </c>
      <c r="K2156" s="37">
        <v>0</v>
      </c>
      <c r="L2156" s="37">
        <v>0</v>
      </c>
      <c r="M2156" s="37">
        <v>0</v>
      </c>
      <c r="N2156" s="37">
        <v>2</v>
      </c>
      <c r="O2156" s="37">
        <v>2345454</v>
      </c>
    </row>
    <row r="2157" spans="1:15" x14ac:dyDescent="0.2">
      <c r="A2157" s="36" t="s">
        <v>580</v>
      </c>
      <c r="B2157" s="37" t="s">
        <v>11</v>
      </c>
      <c r="C2157" s="37">
        <v>5</v>
      </c>
      <c r="D2157" s="37">
        <v>2409090</v>
      </c>
      <c r="E2157" s="37"/>
      <c r="F2157" s="37">
        <v>5</v>
      </c>
      <c r="G2157" s="37">
        <v>2409090</v>
      </c>
      <c r="H2157" s="37">
        <v>0</v>
      </c>
      <c r="I2157" s="37">
        <v>0</v>
      </c>
      <c r="J2157" s="37">
        <v>481818</v>
      </c>
      <c r="K2157" s="37">
        <v>0</v>
      </c>
      <c r="L2157" s="37">
        <v>0</v>
      </c>
      <c r="M2157" s="37">
        <v>0</v>
      </c>
      <c r="N2157" s="37">
        <v>5</v>
      </c>
      <c r="O2157" s="37">
        <v>2409090</v>
      </c>
    </row>
    <row r="2158" spans="1:15" x14ac:dyDescent="0.2">
      <c r="A2158" s="36" t="s">
        <v>583</v>
      </c>
      <c r="B2158" s="37" t="s">
        <v>34</v>
      </c>
      <c r="C2158" s="37">
        <v>10</v>
      </c>
      <c r="D2158" s="37">
        <v>3090910</v>
      </c>
      <c r="E2158" s="37"/>
      <c r="F2158" s="37">
        <v>10</v>
      </c>
      <c r="G2158" s="37">
        <v>3090910</v>
      </c>
      <c r="H2158" s="37">
        <v>0</v>
      </c>
      <c r="I2158" s="37">
        <v>0</v>
      </c>
      <c r="J2158" s="37">
        <v>309091</v>
      </c>
      <c r="K2158" s="37">
        <v>0</v>
      </c>
      <c r="L2158" s="37">
        <v>0</v>
      </c>
      <c r="M2158" s="37">
        <v>0</v>
      </c>
      <c r="N2158" s="37">
        <v>10</v>
      </c>
      <c r="O2158" s="37">
        <v>3090910</v>
      </c>
    </row>
    <row r="2159" spans="1:15" x14ac:dyDescent="0.2">
      <c r="A2159" s="36" t="s">
        <v>593</v>
      </c>
      <c r="B2159" s="37" t="s">
        <v>141</v>
      </c>
      <c r="C2159" s="37">
        <v>1</v>
      </c>
      <c r="D2159" s="37">
        <v>350000</v>
      </c>
      <c r="E2159" s="37"/>
      <c r="F2159" s="37">
        <v>1</v>
      </c>
      <c r="G2159" s="37">
        <v>350000</v>
      </c>
      <c r="H2159" s="37">
        <v>0</v>
      </c>
      <c r="I2159" s="37">
        <v>0</v>
      </c>
      <c r="J2159" s="37">
        <v>350000</v>
      </c>
      <c r="K2159" s="37">
        <v>0</v>
      </c>
      <c r="L2159" s="37">
        <v>0</v>
      </c>
      <c r="M2159" s="37">
        <v>0</v>
      </c>
      <c r="N2159" s="37">
        <v>1</v>
      </c>
      <c r="O2159" s="37">
        <v>350000</v>
      </c>
    </row>
    <row r="2160" spans="1:15" x14ac:dyDescent="0.2">
      <c r="A2160" s="36" t="s">
        <v>601</v>
      </c>
      <c r="B2160" s="37" t="s">
        <v>400</v>
      </c>
      <c r="C2160" s="37">
        <v>4</v>
      </c>
      <c r="D2160" s="37">
        <v>5745452</v>
      </c>
      <c r="E2160" s="37"/>
      <c r="F2160" s="37">
        <v>4</v>
      </c>
      <c r="G2160" s="37">
        <v>5745452</v>
      </c>
      <c r="H2160" s="37">
        <v>0</v>
      </c>
      <c r="I2160" s="37">
        <v>0</v>
      </c>
      <c r="J2160" s="37">
        <v>1436363</v>
      </c>
      <c r="K2160" s="37">
        <v>0</v>
      </c>
      <c r="L2160" s="37">
        <v>0</v>
      </c>
      <c r="M2160" s="37">
        <v>0</v>
      </c>
      <c r="N2160" s="37">
        <v>4</v>
      </c>
      <c r="O2160" s="37">
        <v>5745452</v>
      </c>
    </row>
    <row r="2161" spans="1:15" x14ac:dyDescent="0.2">
      <c r="A2161" s="36" t="s">
        <v>609</v>
      </c>
      <c r="B2161" s="37" t="s">
        <v>11</v>
      </c>
      <c r="C2161" s="37">
        <v>5</v>
      </c>
      <c r="D2161" s="37">
        <v>6363635</v>
      </c>
      <c r="E2161" s="37"/>
      <c r="F2161" s="37">
        <v>5</v>
      </c>
      <c r="G2161" s="37">
        <v>6363635</v>
      </c>
      <c r="H2161" s="37">
        <v>0</v>
      </c>
      <c r="I2161" s="37">
        <v>0</v>
      </c>
      <c r="J2161" s="37">
        <v>1272727</v>
      </c>
      <c r="K2161" s="37">
        <v>0</v>
      </c>
      <c r="L2161" s="37">
        <v>0</v>
      </c>
      <c r="M2161" s="37">
        <v>0</v>
      </c>
      <c r="N2161" s="37">
        <v>5</v>
      </c>
      <c r="O2161" s="37">
        <v>6363635</v>
      </c>
    </row>
    <row r="2162" spans="1:15" x14ac:dyDescent="0.2">
      <c r="A2162" s="36" t="s">
        <v>615</v>
      </c>
      <c r="B2162" s="37" t="s">
        <v>11</v>
      </c>
      <c r="C2162" s="37">
        <v>1</v>
      </c>
      <c r="D2162" s="37">
        <v>1090909</v>
      </c>
      <c r="E2162" s="37"/>
      <c r="F2162" s="37">
        <v>1</v>
      </c>
      <c r="G2162" s="37">
        <v>1090909</v>
      </c>
      <c r="H2162" s="37">
        <v>0</v>
      </c>
      <c r="I2162" s="37">
        <v>0</v>
      </c>
      <c r="J2162" s="37">
        <v>1090909</v>
      </c>
      <c r="K2162" s="37">
        <v>0</v>
      </c>
      <c r="L2162" s="37">
        <v>0</v>
      </c>
      <c r="M2162" s="37">
        <v>0</v>
      </c>
      <c r="N2162" s="37">
        <v>1</v>
      </c>
      <c r="O2162" s="37">
        <v>1090909</v>
      </c>
    </row>
    <row r="2163" spans="1:15" x14ac:dyDescent="0.2">
      <c r="A2163" s="36" t="s">
        <v>629</v>
      </c>
      <c r="B2163" s="37" t="s">
        <v>25</v>
      </c>
      <c r="C2163" s="37">
        <v>5</v>
      </c>
      <c r="D2163" s="37">
        <v>936365</v>
      </c>
      <c r="E2163" s="37"/>
      <c r="F2163" s="37">
        <v>5</v>
      </c>
      <c r="G2163" s="37">
        <v>936365</v>
      </c>
      <c r="H2163" s="37">
        <v>0</v>
      </c>
      <c r="I2163" s="37">
        <v>0</v>
      </c>
      <c r="J2163" s="37">
        <v>187273</v>
      </c>
      <c r="K2163" s="37">
        <v>0</v>
      </c>
      <c r="L2163" s="37">
        <v>0</v>
      </c>
      <c r="M2163" s="37">
        <v>0</v>
      </c>
      <c r="N2163" s="37">
        <v>5</v>
      </c>
      <c r="O2163" s="37">
        <v>936365</v>
      </c>
    </row>
    <row r="2164" spans="1:15" x14ac:dyDescent="0.2">
      <c r="A2164" s="36" t="s">
        <v>656</v>
      </c>
      <c r="B2164" s="37" t="s">
        <v>11</v>
      </c>
      <c r="C2164" s="37">
        <v>1</v>
      </c>
      <c r="D2164" s="37">
        <v>3336363</v>
      </c>
      <c r="E2164" s="37"/>
      <c r="F2164" s="37">
        <v>1</v>
      </c>
      <c r="G2164" s="37">
        <v>3336363</v>
      </c>
      <c r="H2164" s="37">
        <v>0</v>
      </c>
      <c r="I2164" s="37">
        <v>0</v>
      </c>
      <c r="J2164" s="37">
        <v>3336363</v>
      </c>
      <c r="K2164" s="37">
        <v>0</v>
      </c>
      <c r="L2164" s="37">
        <v>0</v>
      </c>
      <c r="M2164" s="37">
        <v>0</v>
      </c>
      <c r="N2164" s="37">
        <v>1</v>
      </c>
      <c r="O2164" s="37">
        <v>3336363</v>
      </c>
    </row>
    <row r="2165" spans="1:15" x14ac:dyDescent="0.2">
      <c r="A2165" s="36" t="s">
        <v>657</v>
      </c>
      <c r="B2165" s="37" t="s">
        <v>25</v>
      </c>
      <c r="C2165" s="37">
        <v>4</v>
      </c>
      <c r="D2165" s="37">
        <v>989092</v>
      </c>
      <c r="E2165" s="37"/>
      <c r="F2165" s="37">
        <v>4</v>
      </c>
      <c r="G2165" s="37">
        <v>989092</v>
      </c>
      <c r="H2165" s="37">
        <v>0</v>
      </c>
      <c r="I2165" s="37">
        <v>0</v>
      </c>
      <c r="J2165" s="37">
        <v>247273</v>
      </c>
      <c r="K2165" s="37">
        <v>0</v>
      </c>
      <c r="L2165" s="37">
        <v>0</v>
      </c>
      <c r="M2165" s="37">
        <v>0</v>
      </c>
      <c r="N2165" s="37">
        <v>4</v>
      </c>
      <c r="O2165" s="37">
        <v>989092</v>
      </c>
    </row>
    <row r="2166" spans="1:15" x14ac:dyDescent="0.2">
      <c r="A2166" s="36" t="s">
        <v>667</v>
      </c>
      <c r="B2166" s="37" t="s">
        <v>400</v>
      </c>
      <c r="C2166" s="37">
        <v>15</v>
      </c>
      <c r="D2166" s="37">
        <v>1090905</v>
      </c>
      <c r="E2166" s="37"/>
      <c r="F2166" s="37">
        <v>15</v>
      </c>
      <c r="G2166" s="37">
        <v>1090905</v>
      </c>
      <c r="H2166" s="37">
        <v>0</v>
      </c>
      <c r="I2166" s="37">
        <v>0</v>
      </c>
      <c r="J2166" s="37">
        <v>72727</v>
      </c>
      <c r="K2166" s="37">
        <v>0</v>
      </c>
      <c r="L2166" s="37">
        <v>0</v>
      </c>
      <c r="M2166" s="37">
        <v>0</v>
      </c>
      <c r="N2166" s="37">
        <v>15</v>
      </c>
      <c r="O2166" s="37">
        <v>1090905</v>
      </c>
    </row>
    <row r="2167" spans="1:15" x14ac:dyDescent="0.2">
      <c r="A2167" s="36" t="s">
        <v>671</v>
      </c>
      <c r="B2167" s="37" t="s">
        <v>11</v>
      </c>
      <c r="C2167" s="37">
        <v>9</v>
      </c>
      <c r="D2167" s="37">
        <v>14899996</v>
      </c>
      <c r="E2167" s="37"/>
      <c r="F2167" s="37">
        <v>9</v>
      </c>
      <c r="G2167" s="37">
        <v>14899996</v>
      </c>
      <c r="H2167" s="37">
        <v>0</v>
      </c>
      <c r="I2167" s="37">
        <v>0</v>
      </c>
      <c r="J2167" s="37">
        <v>1655555.111111111</v>
      </c>
      <c r="K2167" s="37">
        <v>0</v>
      </c>
      <c r="L2167" s="37">
        <v>0</v>
      </c>
      <c r="M2167" s="37">
        <v>0</v>
      </c>
      <c r="N2167" s="37">
        <v>9</v>
      </c>
      <c r="O2167" s="37">
        <v>14899996</v>
      </c>
    </row>
    <row r="2168" spans="1:15" x14ac:dyDescent="0.2">
      <c r="A2168" s="36" t="s">
        <v>675</v>
      </c>
      <c r="B2168" s="37" t="s">
        <v>34</v>
      </c>
      <c r="C2168" s="37">
        <v>2</v>
      </c>
      <c r="D2168" s="37">
        <v>2405454</v>
      </c>
      <c r="E2168" s="37"/>
      <c r="F2168" s="37">
        <v>2</v>
      </c>
      <c r="G2168" s="37">
        <v>2405454</v>
      </c>
      <c r="H2168" s="37">
        <v>0</v>
      </c>
      <c r="I2168" s="37">
        <v>0</v>
      </c>
      <c r="J2168" s="37">
        <v>1202727</v>
      </c>
      <c r="K2168" s="37">
        <v>0</v>
      </c>
      <c r="L2168" s="37">
        <v>0</v>
      </c>
      <c r="M2168" s="37">
        <v>0</v>
      </c>
      <c r="N2168" s="37">
        <v>2</v>
      </c>
      <c r="O2168" s="37">
        <v>2405454</v>
      </c>
    </row>
    <row r="2169" spans="1:15" x14ac:dyDescent="0.2">
      <c r="A2169" s="36" t="s">
        <v>676</v>
      </c>
      <c r="B2169" s="37" t="s">
        <v>34</v>
      </c>
      <c r="C2169" s="37">
        <v>2</v>
      </c>
      <c r="D2169" s="37">
        <v>4009090</v>
      </c>
      <c r="E2169" s="37"/>
      <c r="F2169" s="37">
        <v>2</v>
      </c>
      <c r="G2169" s="37">
        <v>4009090</v>
      </c>
      <c r="H2169" s="37">
        <v>0</v>
      </c>
      <c r="I2169" s="37">
        <v>0</v>
      </c>
      <c r="J2169" s="37">
        <v>2004545</v>
      </c>
      <c r="K2169" s="37">
        <v>0</v>
      </c>
      <c r="L2169" s="37">
        <v>0</v>
      </c>
      <c r="M2169" s="37">
        <v>0</v>
      </c>
      <c r="N2169" s="37">
        <v>2</v>
      </c>
      <c r="O2169" s="37">
        <v>4009090</v>
      </c>
    </row>
    <row r="2170" spans="1:15" x14ac:dyDescent="0.2">
      <c r="A2170" s="36" t="s">
        <v>679</v>
      </c>
      <c r="B2170" s="37" t="s">
        <v>11</v>
      </c>
      <c r="C2170" s="37">
        <v>31</v>
      </c>
      <c r="D2170" s="37">
        <v>19497261</v>
      </c>
      <c r="E2170" s="37"/>
      <c r="F2170" s="37">
        <v>31</v>
      </c>
      <c r="G2170" s="37">
        <v>19497261</v>
      </c>
      <c r="H2170" s="37">
        <v>0</v>
      </c>
      <c r="I2170" s="37">
        <v>0</v>
      </c>
      <c r="J2170" s="37">
        <v>628943.90322580643</v>
      </c>
      <c r="K2170" s="37">
        <v>0</v>
      </c>
      <c r="L2170" s="37">
        <v>0</v>
      </c>
      <c r="M2170" s="37">
        <v>0</v>
      </c>
      <c r="N2170" s="37">
        <v>31</v>
      </c>
      <c r="O2170" s="37">
        <v>19497261</v>
      </c>
    </row>
    <row r="2171" spans="1:15" x14ac:dyDescent="0.2">
      <c r="A2171" s="36" t="s">
        <v>688</v>
      </c>
      <c r="B2171" s="37" t="s">
        <v>11</v>
      </c>
      <c r="C2171" s="37">
        <v>1</v>
      </c>
      <c r="D2171" s="37">
        <v>1772727</v>
      </c>
      <c r="E2171" s="37"/>
      <c r="F2171" s="37">
        <v>1</v>
      </c>
      <c r="G2171" s="37">
        <v>1772727</v>
      </c>
      <c r="H2171" s="37">
        <v>0</v>
      </c>
      <c r="I2171" s="37">
        <v>0</v>
      </c>
      <c r="J2171" s="37">
        <v>1772727</v>
      </c>
      <c r="K2171" s="37">
        <v>0</v>
      </c>
      <c r="L2171" s="37">
        <v>0</v>
      </c>
      <c r="M2171" s="37">
        <v>0</v>
      </c>
      <c r="N2171" s="37">
        <v>1</v>
      </c>
      <c r="O2171" s="37">
        <v>1772727</v>
      </c>
    </row>
    <row r="2172" spans="1:15" x14ac:dyDescent="0.2">
      <c r="A2172" s="36" t="s">
        <v>693</v>
      </c>
      <c r="B2172" s="37" t="s">
        <v>11</v>
      </c>
      <c r="C2172" s="37">
        <v>2</v>
      </c>
      <c r="D2172" s="37">
        <v>31000000</v>
      </c>
      <c r="E2172" s="37"/>
      <c r="F2172" s="37">
        <v>2</v>
      </c>
      <c r="G2172" s="37">
        <v>31000000</v>
      </c>
      <c r="H2172" s="37">
        <v>0</v>
      </c>
      <c r="I2172" s="37">
        <v>0</v>
      </c>
      <c r="J2172" s="37">
        <v>15500000</v>
      </c>
      <c r="K2172" s="37">
        <v>0</v>
      </c>
      <c r="L2172" s="37">
        <v>0</v>
      </c>
      <c r="M2172" s="37">
        <v>0</v>
      </c>
      <c r="N2172" s="37">
        <v>2</v>
      </c>
      <c r="O2172" s="37">
        <v>31000000</v>
      </c>
    </row>
    <row r="2173" spans="1:15" x14ac:dyDescent="0.2">
      <c r="A2173" s="36" t="s">
        <v>697</v>
      </c>
      <c r="B2173" s="37" t="s">
        <v>20</v>
      </c>
      <c r="C2173" s="37">
        <v>6</v>
      </c>
      <c r="D2173" s="37">
        <v>49090908</v>
      </c>
      <c r="E2173" s="37"/>
      <c r="F2173" s="37">
        <v>6</v>
      </c>
      <c r="G2173" s="37">
        <v>49090908</v>
      </c>
      <c r="H2173" s="37">
        <v>0</v>
      </c>
      <c r="I2173" s="37">
        <v>0</v>
      </c>
      <c r="J2173" s="37">
        <v>8181818</v>
      </c>
      <c r="K2173" s="37">
        <v>0</v>
      </c>
      <c r="L2173" s="37">
        <v>0</v>
      </c>
      <c r="M2173" s="37">
        <v>0</v>
      </c>
      <c r="N2173" s="37">
        <v>6</v>
      </c>
      <c r="O2173" s="37">
        <v>49090908</v>
      </c>
    </row>
    <row r="2174" spans="1:15" x14ac:dyDescent="0.2">
      <c r="A2174" s="36" t="s">
        <v>705</v>
      </c>
      <c r="B2174" s="37" t="s">
        <v>11</v>
      </c>
      <c r="C2174" s="37">
        <v>2</v>
      </c>
      <c r="D2174" s="37">
        <v>694496</v>
      </c>
      <c r="E2174" s="37"/>
      <c r="F2174" s="37">
        <v>2</v>
      </c>
      <c r="G2174" s="37">
        <v>694496</v>
      </c>
      <c r="H2174" s="37">
        <v>0</v>
      </c>
      <c r="I2174" s="37">
        <v>0</v>
      </c>
      <c r="J2174" s="37">
        <v>347248</v>
      </c>
      <c r="K2174" s="37">
        <v>0</v>
      </c>
      <c r="L2174" s="37">
        <v>0</v>
      </c>
      <c r="M2174" s="37">
        <v>0</v>
      </c>
      <c r="N2174" s="37">
        <v>2</v>
      </c>
      <c r="O2174" s="37">
        <v>694496</v>
      </c>
    </row>
    <row r="2175" spans="1:15" x14ac:dyDescent="0.2">
      <c r="A2175" s="36" t="s">
        <v>708</v>
      </c>
      <c r="B2175" s="37" t="s">
        <v>34</v>
      </c>
      <c r="C2175" s="37">
        <v>1</v>
      </c>
      <c r="D2175" s="37">
        <v>879629</v>
      </c>
      <c r="E2175" s="37"/>
      <c r="F2175" s="37">
        <v>1</v>
      </c>
      <c r="G2175" s="37">
        <v>879629</v>
      </c>
      <c r="H2175" s="37">
        <v>0</v>
      </c>
      <c r="I2175" s="37">
        <v>0</v>
      </c>
      <c r="J2175" s="37">
        <v>879629</v>
      </c>
      <c r="K2175" s="37">
        <v>0</v>
      </c>
      <c r="L2175" s="37">
        <v>0</v>
      </c>
      <c r="M2175" s="37">
        <v>0</v>
      </c>
      <c r="N2175" s="37">
        <v>1</v>
      </c>
      <c r="O2175" s="37">
        <v>879629</v>
      </c>
    </row>
    <row r="2176" spans="1:15" x14ac:dyDescent="0.2">
      <c r="A2176" s="36" t="s">
        <v>713</v>
      </c>
      <c r="B2176" s="37" t="s">
        <v>34</v>
      </c>
      <c r="C2176" s="37">
        <v>1</v>
      </c>
      <c r="D2176" s="37">
        <v>18545454</v>
      </c>
      <c r="E2176" s="37"/>
      <c r="F2176" s="37">
        <v>1</v>
      </c>
      <c r="G2176" s="37">
        <v>18545454</v>
      </c>
      <c r="H2176" s="37">
        <v>0</v>
      </c>
      <c r="I2176" s="37">
        <v>0</v>
      </c>
      <c r="J2176" s="37">
        <v>18545454</v>
      </c>
      <c r="K2176" s="37">
        <v>0</v>
      </c>
      <c r="L2176" s="37">
        <v>0</v>
      </c>
      <c r="M2176" s="37">
        <v>0</v>
      </c>
      <c r="N2176" s="37">
        <v>1</v>
      </c>
      <c r="O2176" s="37">
        <v>18545454</v>
      </c>
    </row>
    <row r="2177" spans="1:15" x14ac:dyDescent="0.2">
      <c r="A2177" s="36" t="s">
        <v>719</v>
      </c>
      <c r="B2177" s="37" t="s">
        <v>34</v>
      </c>
      <c r="C2177" s="37">
        <v>30</v>
      </c>
      <c r="D2177" s="37">
        <v>0</v>
      </c>
      <c r="E2177" s="37"/>
      <c r="F2177" s="37">
        <v>30</v>
      </c>
      <c r="G2177" s="37">
        <v>0</v>
      </c>
      <c r="H2177" s="37">
        <v>0</v>
      </c>
      <c r="I2177" s="37">
        <v>0</v>
      </c>
      <c r="J2177" s="37">
        <v>0</v>
      </c>
      <c r="K2177" s="37">
        <v>0</v>
      </c>
      <c r="L2177" s="37">
        <v>0</v>
      </c>
      <c r="M2177" s="37">
        <v>0</v>
      </c>
      <c r="N2177" s="37">
        <v>30</v>
      </c>
      <c r="O2177" s="37">
        <v>0</v>
      </c>
    </row>
    <row r="2178" spans="1:15" x14ac:dyDescent="0.2">
      <c r="A2178" s="36" t="s">
        <v>724</v>
      </c>
      <c r="B2178" s="37" t="s">
        <v>25</v>
      </c>
      <c r="C2178" s="37">
        <v>1</v>
      </c>
      <c r="D2178" s="37">
        <v>0</v>
      </c>
      <c r="E2178" s="37"/>
      <c r="F2178" s="37">
        <v>1</v>
      </c>
      <c r="G2178" s="37">
        <v>0</v>
      </c>
      <c r="H2178" s="37">
        <v>0</v>
      </c>
      <c r="I2178" s="37">
        <v>0</v>
      </c>
      <c r="J2178" s="37">
        <v>0</v>
      </c>
      <c r="K2178" s="37">
        <v>0</v>
      </c>
      <c r="L2178" s="37">
        <v>0</v>
      </c>
      <c r="M2178" s="37">
        <v>0</v>
      </c>
      <c r="N2178" s="37">
        <v>1</v>
      </c>
      <c r="O2178" s="37">
        <v>0</v>
      </c>
    </row>
    <row r="2179" spans="1:15" x14ac:dyDescent="0.2">
      <c r="A2179" s="36" t="s">
        <v>725</v>
      </c>
      <c r="B2179" s="37" t="s">
        <v>34</v>
      </c>
      <c r="C2179" s="37">
        <v>20</v>
      </c>
      <c r="D2179" s="37">
        <v>1381800</v>
      </c>
      <c r="E2179" s="37"/>
      <c r="F2179" s="37">
        <v>20</v>
      </c>
      <c r="G2179" s="37">
        <v>1381800</v>
      </c>
      <c r="H2179" s="37">
        <v>0</v>
      </c>
      <c r="I2179" s="37">
        <v>0</v>
      </c>
      <c r="J2179" s="37">
        <v>69090</v>
      </c>
      <c r="K2179" s="37">
        <v>0</v>
      </c>
      <c r="L2179" s="37">
        <v>0</v>
      </c>
      <c r="M2179" s="37">
        <v>0</v>
      </c>
      <c r="N2179" s="37">
        <v>20</v>
      </c>
      <c r="O2179" s="37">
        <v>1381800</v>
      </c>
    </row>
    <row r="2180" spans="1:15" x14ac:dyDescent="0.2">
      <c r="A2180" s="36" t="s">
        <v>735</v>
      </c>
      <c r="B2180" s="37" t="s">
        <v>105</v>
      </c>
      <c r="C2180" s="37">
        <v>7</v>
      </c>
      <c r="D2180" s="37">
        <v>795452</v>
      </c>
      <c r="E2180" s="37"/>
      <c r="F2180" s="37">
        <v>7</v>
      </c>
      <c r="G2180" s="37">
        <v>795452</v>
      </c>
      <c r="H2180" s="37">
        <v>0</v>
      </c>
      <c r="I2180" s="37">
        <v>0</v>
      </c>
      <c r="J2180" s="37">
        <v>113636</v>
      </c>
      <c r="K2180" s="37">
        <v>0</v>
      </c>
      <c r="L2180" s="37">
        <v>0</v>
      </c>
      <c r="M2180" s="37">
        <v>0</v>
      </c>
      <c r="N2180" s="37">
        <v>7</v>
      </c>
      <c r="O2180" s="37">
        <v>795452</v>
      </c>
    </row>
    <row r="2181" spans="1:15" x14ac:dyDescent="0.2">
      <c r="A2181" s="36" t="s">
        <v>737</v>
      </c>
      <c r="B2181" s="37" t="s">
        <v>20</v>
      </c>
      <c r="C2181" s="37">
        <v>2</v>
      </c>
      <c r="D2181" s="37">
        <v>33636362</v>
      </c>
      <c r="E2181" s="37"/>
      <c r="F2181" s="37">
        <v>2</v>
      </c>
      <c r="G2181" s="37">
        <v>33636362</v>
      </c>
      <c r="H2181" s="37">
        <v>0</v>
      </c>
      <c r="I2181" s="37">
        <v>0</v>
      </c>
      <c r="J2181" s="37">
        <v>16818181</v>
      </c>
      <c r="K2181" s="37">
        <v>0</v>
      </c>
      <c r="L2181" s="37">
        <v>0</v>
      </c>
      <c r="M2181" s="37">
        <v>0</v>
      </c>
      <c r="N2181" s="37">
        <v>2</v>
      </c>
      <c r="O2181" s="37">
        <v>33636362</v>
      </c>
    </row>
    <row r="2182" spans="1:15" x14ac:dyDescent="0.2">
      <c r="A2182" s="36" t="s">
        <v>738</v>
      </c>
      <c r="B2182" s="37" t="s">
        <v>20</v>
      </c>
      <c r="C2182" s="37">
        <v>2</v>
      </c>
      <c r="D2182" s="37">
        <v>36727272</v>
      </c>
      <c r="E2182" s="37"/>
      <c r="F2182" s="37">
        <v>2</v>
      </c>
      <c r="G2182" s="37">
        <v>36727272</v>
      </c>
      <c r="H2182" s="37">
        <v>0</v>
      </c>
      <c r="I2182" s="37">
        <v>0</v>
      </c>
      <c r="J2182" s="37">
        <v>18363636</v>
      </c>
      <c r="K2182" s="37">
        <v>0</v>
      </c>
      <c r="L2182" s="37">
        <v>0</v>
      </c>
      <c r="M2182" s="37">
        <v>0</v>
      </c>
      <c r="N2182" s="37">
        <v>2</v>
      </c>
      <c r="O2182" s="37">
        <v>36727272</v>
      </c>
    </row>
    <row r="2183" spans="1:15" x14ac:dyDescent="0.2">
      <c r="A2183" s="36" t="s">
        <v>739</v>
      </c>
      <c r="B2183" s="37" t="s">
        <v>25</v>
      </c>
      <c r="C2183" s="37">
        <v>60</v>
      </c>
      <c r="D2183" s="37">
        <v>29454540</v>
      </c>
      <c r="E2183" s="37"/>
      <c r="F2183" s="37">
        <v>60</v>
      </c>
      <c r="G2183" s="37">
        <v>29454540</v>
      </c>
      <c r="H2183" s="37">
        <v>0</v>
      </c>
      <c r="I2183" s="37">
        <v>0</v>
      </c>
      <c r="J2183" s="37">
        <v>490909</v>
      </c>
      <c r="K2183" s="37">
        <v>0</v>
      </c>
      <c r="L2183" s="37">
        <v>0</v>
      </c>
      <c r="M2183" s="37">
        <v>0</v>
      </c>
      <c r="N2183" s="37">
        <v>60</v>
      </c>
      <c r="O2183" s="37">
        <v>29454540</v>
      </c>
    </row>
    <row r="2184" spans="1:15" x14ac:dyDescent="0.2">
      <c r="A2184" s="36" t="s">
        <v>740</v>
      </c>
      <c r="B2184" s="37" t="s">
        <v>25</v>
      </c>
      <c r="C2184" s="37">
        <v>30</v>
      </c>
      <c r="D2184" s="37">
        <v>22363620</v>
      </c>
      <c r="E2184" s="37"/>
      <c r="F2184" s="37">
        <v>30</v>
      </c>
      <c r="G2184" s="37">
        <v>22363620</v>
      </c>
      <c r="H2184" s="37">
        <v>0</v>
      </c>
      <c r="I2184" s="37">
        <v>0</v>
      </c>
      <c r="J2184" s="37">
        <v>745454</v>
      </c>
      <c r="K2184" s="37">
        <v>0</v>
      </c>
      <c r="L2184" s="37">
        <v>0</v>
      </c>
      <c r="M2184" s="37">
        <v>0</v>
      </c>
      <c r="N2184" s="37">
        <v>30</v>
      </c>
      <c r="O2184" s="37">
        <v>22363620</v>
      </c>
    </row>
    <row r="2185" spans="1:15" x14ac:dyDescent="0.2">
      <c r="A2185" s="36" t="s">
        <v>741</v>
      </c>
      <c r="B2185" s="37" t="s">
        <v>25</v>
      </c>
      <c r="C2185" s="37">
        <v>80</v>
      </c>
      <c r="D2185" s="37">
        <v>6836320</v>
      </c>
      <c r="E2185" s="37"/>
      <c r="F2185" s="37">
        <v>80</v>
      </c>
      <c r="G2185" s="37">
        <v>6836320</v>
      </c>
      <c r="H2185" s="37">
        <v>0</v>
      </c>
      <c r="I2185" s="37">
        <v>0</v>
      </c>
      <c r="J2185" s="37">
        <v>85454</v>
      </c>
      <c r="K2185" s="37">
        <v>0</v>
      </c>
      <c r="L2185" s="37">
        <v>0</v>
      </c>
      <c r="M2185" s="37">
        <v>0</v>
      </c>
      <c r="N2185" s="37">
        <v>80</v>
      </c>
      <c r="O2185" s="37">
        <v>6836320</v>
      </c>
    </row>
    <row r="2186" spans="1:15" x14ac:dyDescent="0.2">
      <c r="A2186" s="36" t="s">
        <v>743</v>
      </c>
      <c r="B2186" s="37" t="s">
        <v>25</v>
      </c>
      <c r="C2186" s="37">
        <v>35</v>
      </c>
      <c r="D2186" s="37">
        <v>5981815</v>
      </c>
      <c r="E2186" s="37"/>
      <c r="F2186" s="37">
        <v>35</v>
      </c>
      <c r="G2186" s="37">
        <v>5981815</v>
      </c>
      <c r="H2186" s="37">
        <v>0</v>
      </c>
      <c r="I2186" s="37">
        <v>0</v>
      </c>
      <c r="J2186" s="37">
        <v>170909</v>
      </c>
      <c r="K2186" s="37">
        <v>0</v>
      </c>
      <c r="L2186" s="37">
        <v>0</v>
      </c>
      <c r="M2186" s="37">
        <v>0</v>
      </c>
      <c r="N2186" s="37">
        <v>35</v>
      </c>
      <c r="O2186" s="37">
        <v>5981815</v>
      </c>
    </row>
    <row r="2187" spans="1:15" x14ac:dyDescent="0.2">
      <c r="A2187" s="36" t="s">
        <v>747</v>
      </c>
      <c r="B2187" s="37" t="s">
        <v>34</v>
      </c>
      <c r="C2187" s="37">
        <v>1</v>
      </c>
      <c r="D2187" s="37">
        <v>29283636</v>
      </c>
      <c r="E2187" s="37"/>
      <c r="F2187" s="37">
        <v>1</v>
      </c>
      <c r="G2187" s="37">
        <v>29283636</v>
      </c>
      <c r="H2187" s="37">
        <v>0</v>
      </c>
      <c r="I2187" s="37">
        <v>0</v>
      </c>
      <c r="J2187" s="37">
        <v>29283636</v>
      </c>
      <c r="K2187" s="37">
        <v>0</v>
      </c>
      <c r="L2187" s="37">
        <v>0</v>
      </c>
      <c r="M2187" s="37">
        <v>0</v>
      </c>
      <c r="N2187" s="37">
        <v>1</v>
      </c>
      <c r="O2187" s="37">
        <v>29283636</v>
      </c>
    </row>
    <row r="2188" spans="1:15" x14ac:dyDescent="0.2">
      <c r="A2188" s="36" t="s">
        <v>759</v>
      </c>
      <c r="B2188" s="37" t="s">
        <v>11</v>
      </c>
      <c r="C2188" s="37">
        <v>20</v>
      </c>
      <c r="D2188" s="37">
        <v>5090900</v>
      </c>
      <c r="E2188" s="37"/>
      <c r="F2188" s="37">
        <v>20</v>
      </c>
      <c r="G2188" s="37">
        <v>5090900</v>
      </c>
      <c r="H2188" s="37">
        <v>0</v>
      </c>
      <c r="I2188" s="37">
        <v>0</v>
      </c>
      <c r="J2188" s="37">
        <v>254545</v>
      </c>
      <c r="K2188" s="37">
        <v>0</v>
      </c>
      <c r="L2188" s="37">
        <v>0</v>
      </c>
      <c r="M2188" s="37">
        <v>0</v>
      </c>
      <c r="N2188" s="37">
        <v>20</v>
      </c>
      <c r="O2188" s="37">
        <v>5090900</v>
      </c>
    </row>
    <row r="2189" spans="1:15" x14ac:dyDescent="0.2">
      <c r="A2189" s="36" t="s">
        <v>760</v>
      </c>
      <c r="B2189" s="37" t="s">
        <v>11</v>
      </c>
      <c r="C2189" s="37">
        <v>1</v>
      </c>
      <c r="D2189" s="37">
        <v>4636363</v>
      </c>
      <c r="E2189" s="37"/>
      <c r="F2189" s="37">
        <v>1</v>
      </c>
      <c r="G2189" s="37">
        <v>4636363</v>
      </c>
      <c r="H2189" s="37">
        <v>0</v>
      </c>
      <c r="I2189" s="37">
        <v>0</v>
      </c>
      <c r="J2189" s="37">
        <v>4636363</v>
      </c>
      <c r="K2189" s="37">
        <v>0</v>
      </c>
      <c r="L2189" s="37">
        <v>0</v>
      </c>
      <c r="M2189" s="37">
        <v>0</v>
      </c>
      <c r="N2189" s="37">
        <v>1</v>
      </c>
      <c r="O2189" s="37">
        <v>4636363</v>
      </c>
    </row>
    <row r="2190" spans="1:15" x14ac:dyDescent="0.2">
      <c r="A2190" s="36" t="s">
        <v>796</v>
      </c>
      <c r="B2190" s="37" t="s">
        <v>34</v>
      </c>
      <c r="C2190" s="37">
        <v>1</v>
      </c>
      <c r="D2190" s="37">
        <v>13181818</v>
      </c>
      <c r="E2190" s="37"/>
      <c r="F2190" s="37">
        <v>1</v>
      </c>
      <c r="G2190" s="37">
        <v>13181818</v>
      </c>
      <c r="H2190" s="37">
        <v>0</v>
      </c>
      <c r="I2190" s="37">
        <v>0</v>
      </c>
      <c r="J2190" s="37">
        <v>13181818</v>
      </c>
      <c r="K2190" s="37">
        <v>0</v>
      </c>
      <c r="L2190" s="37">
        <v>0</v>
      </c>
      <c r="M2190" s="37">
        <v>0</v>
      </c>
      <c r="N2190" s="37">
        <v>1</v>
      </c>
      <c r="O2190" s="37">
        <v>13181818</v>
      </c>
    </row>
    <row r="2191" spans="1:15" x14ac:dyDescent="0.2">
      <c r="A2191" s="36" t="s">
        <v>797</v>
      </c>
      <c r="B2191" s="37" t="s">
        <v>34</v>
      </c>
      <c r="C2191" s="37">
        <v>2</v>
      </c>
      <c r="D2191" s="37">
        <v>30000000</v>
      </c>
      <c r="E2191" s="37"/>
      <c r="F2191" s="37">
        <v>2</v>
      </c>
      <c r="G2191" s="37">
        <v>30000000</v>
      </c>
      <c r="H2191" s="37">
        <v>0</v>
      </c>
      <c r="I2191" s="37">
        <v>0</v>
      </c>
      <c r="J2191" s="37">
        <v>15000000</v>
      </c>
      <c r="K2191" s="37">
        <v>0</v>
      </c>
      <c r="L2191" s="37">
        <v>0</v>
      </c>
      <c r="M2191" s="37">
        <v>0</v>
      </c>
      <c r="N2191" s="37">
        <v>2</v>
      </c>
      <c r="O2191" s="37">
        <v>30000000</v>
      </c>
    </row>
    <row r="2192" spans="1:15" x14ac:dyDescent="0.2">
      <c r="A2192" s="36" t="s">
        <v>800</v>
      </c>
      <c r="B2192" s="37" t="s">
        <v>11</v>
      </c>
      <c r="C2192" s="37">
        <v>10</v>
      </c>
      <c r="D2192" s="37">
        <v>5818180</v>
      </c>
      <c r="E2192" s="37"/>
      <c r="F2192" s="37">
        <v>10</v>
      </c>
      <c r="G2192" s="37">
        <v>5818180</v>
      </c>
      <c r="H2192" s="37">
        <v>0</v>
      </c>
      <c r="I2192" s="37">
        <v>0</v>
      </c>
      <c r="J2192" s="37">
        <v>581818</v>
      </c>
      <c r="K2192" s="37">
        <v>0</v>
      </c>
      <c r="L2192" s="37">
        <v>0</v>
      </c>
      <c r="M2192" s="37">
        <v>0</v>
      </c>
      <c r="N2192" s="37">
        <v>10</v>
      </c>
      <c r="O2192" s="37">
        <v>5818180</v>
      </c>
    </row>
    <row r="2193" spans="1:15" x14ac:dyDescent="0.2">
      <c r="A2193" s="36" t="s">
        <v>805</v>
      </c>
      <c r="B2193" s="37" t="s">
        <v>20</v>
      </c>
      <c r="C2193" s="37">
        <v>1</v>
      </c>
      <c r="D2193" s="37">
        <v>19727272</v>
      </c>
      <c r="E2193" s="37"/>
      <c r="F2193" s="37">
        <v>1</v>
      </c>
      <c r="G2193" s="37">
        <v>19727272</v>
      </c>
      <c r="H2193" s="37">
        <v>0</v>
      </c>
      <c r="I2193" s="37">
        <v>0</v>
      </c>
      <c r="J2193" s="37">
        <v>19727272</v>
      </c>
      <c r="K2193" s="37">
        <v>0</v>
      </c>
      <c r="L2193" s="37">
        <v>0</v>
      </c>
      <c r="M2193" s="37">
        <v>0</v>
      </c>
      <c r="N2193" s="37">
        <v>1</v>
      </c>
      <c r="O2193" s="37">
        <v>19727272</v>
      </c>
    </row>
    <row r="2194" spans="1:15" x14ac:dyDescent="0.2">
      <c r="A2194" s="36" t="s">
        <v>808</v>
      </c>
      <c r="B2194" s="37" t="s">
        <v>34</v>
      </c>
      <c r="C2194" s="37">
        <v>1</v>
      </c>
      <c r="D2194" s="37">
        <v>590909</v>
      </c>
      <c r="E2194" s="37"/>
      <c r="F2194" s="37">
        <v>1</v>
      </c>
      <c r="G2194" s="37">
        <v>590909</v>
      </c>
      <c r="H2194" s="37">
        <v>0</v>
      </c>
      <c r="I2194" s="37">
        <v>0</v>
      </c>
      <c r="J2194" s="37">
        <v>590909</v>
      </c>
      <c r="K2194" s="37">
        <v>0</v>
      </c>
      <c r="L2194" s="37">
        <v>0</v>
      </c>
      <c r="M2194" s="37">
        <v>0</v>
      </c>
      <c r="N2194" s="37">
        <v>1</v>
      </c>
      <c r="O2194" s="37">
        <v>590909</v>
      </c>
    </row>
    <row r="2195" spans="1:15" x14ac:dyDescent="0.2">
      <c r="A2195" s="36" t="s">
        <v>809</v>
      </c>
      <c r="B2195" s="37" t="s">
        <v>400</v>
      </c>
      <c r="C2195" s="37">
        <v>11</v>
      </c>
      <c r="D2195" s="37">
        <v>672720</v>
      </c>
      <c r="E2195" s="37"/>
      <c r="F2195" s="37">
        <v>11</v>
      </c>
      <c r="G2195" s="37">
        <v>672720</v>
      </c>
      <c r="H2195" s="37">
        <v>0</v>
      </c>
      <c r="I2195" s="37">
        <v>0</v>
      </c>
      <c r="J2195" s="37">
        <v>61156.36363636364</v>
      </c>
      <c r="K2195" s="37">
        <v>0</v>
      </c>
      <c r="L2195" s="37">
        <v>0</v>
      </c>
      <c r="M2195" s="37">
        <v>0</v>
      </c>
      <c r="N2195" s="37">
        <v>11</v>
      </c>
      <c r="O2195" s="37">
        <v>672720</v>
      </c>
    </row>
    <row r="2196" spans="1:15" x14ac:dyDescent="0.2">
      <c r="A2196" s="36" t="s">
        <v>810</v>
      </c>
      <c r="B2196" s="37" t="s">
        <v>400</v>
      </c>
      <c r="C2196" s="37">
        <v>2</v>
      </c>
      <c r="D2196" s="37">
        <v>290908</v>
      </c>
      <c r="E2196" s="37"/>
      <c r="F2196" s="37">
        <v>2</v>
      </c>
      <c r="G2196" s="37">
        <v>290908</v>
      </c>
      <c r="H2196" s="37">
        <v>0</v>
      </c>
      <c r="I2196" s="37">
        <v>0</v>
      </c>
      <c r="J2196" s="37">
        <v>145454</v>
      </c>
      <c r="K2196" s="37">
        <v>0</v>
      </c>
      <c r="L2196" s="37">
        <v>0</v>
      </c>
      <c r="M2196" s="37">
        <v>0</v>
      </c>
      <c r="N2196" s="37">
        <v>2</v>
      </c>
      <c r="O2196" s="37">
        <v>290908</v>
      </c>
    </row>
    <row r="2197" spans="1:15" x14ac:dyDescent="0.2">
      <c r="A2197" s="36" t="s">
        <v>811</v>
      </c>
      <c r="B2197" s="37" t="s">
        <v>34</v>
      </c>
      <c r="C2197" s="37">
        <v>4</v>
      </c>
      <c r="D2197" s="37">
        <v>5054544</v>
      </c>
      <c r="E2197" s="37"/>
      <c r="F2197" s="37">
        <v>4</v>
      </c>
      <c r="G2197" s="37">
        <v>5054544</v>
      </c>
      <c r="H2197" s="37">
        <v>0</v>
      </c>
      <c r="I2197" s="37">
        <v>0</v>
      </c>
      <c r="J2197" s="37">
        <v>1263636</v>
      </c>
      <c r="K2197" s="37">
        <v>0</v>
      </c>
      <c r="L2197" s="37">
        <v>0</v>
      </c>
      <c r="M2197" s="37">
        <v>0</v>
      </c>
      <c r="N2197" s="37">
        <v>4</v>
      </c>
      <c r="O2197" s="37">
        <v>5054544</v>
      </c>
    </row>
    <row r="2198" spans="1:15" x14ac:dyDescent="0.2">
      <c r="A2198" s="36" t="s">
        <v>812</v>
      </c>
      <c r="B2198" s="37" t="s">
        <v>11</v>
      </c>
      <c r="C2198" s="37">
        <v>1</v>
      </c>
      <c r="D2198" s="37">
        <v>12000000</v>
      </c>
      <c r="E2198" s="37"/>
      <c r="F2198" s="37">
        <v>1</v>
      </c>
      <c r="G2198" s="37">
        <v>12000000</v>
      </c>
      <c r="H2198" s="37">
        <v>0</v>
      </c>
      <c r="I2198" s="37">
        <v>0</v>
      </c>
      <c r="J2198" s="37">
        <v>12000000</v>
      </c>
      <c r="K2198" s="37">
        <v>0</v>
      </c>
      <c r="L2198" s="37">
        <v>0</v>
      </c>
      <c r="M2198" s="37">
        <v>0</v>
      </c>
      <c r="N2198" s="37">
        <v>1</v>
      </c>
      <c r="O2198" s="37">
        <v>12000000</v>
      </c>
    </row>
    <row r="2199" spans="1:15" x14ac:dyDescent="0.2">
      <c r="A2199" s="36" t="s">
        <v>815</v>
      </c>
      <c r="B2199" s="37" t="s">
        <v>25</v>
      </c>
      <c r="C2199" s="37">
        <v>80</v>
      </c>
      <c r="D2199" s="37">
        <v>3709040</v>
      </c>
      <c r="E2199" s="37"/>
      <c r="F2199" s="37">
        <v>80</v>
      </c>
      <c r="G2199" s="37">
        <v>3709040</v>
      </c>
      <c r="H2199" s="37">
        <v>0</v>
      </c>
      <c r="I2199" s="37">
        <v>0</v>
      </c>
      <c r="J2199" s="37">
        <v>46363</v>
      </c>
      <c r="K2199" s="37">
        <v>0</v>
      </c>
      <c r="L2199" s="37">
        <v>0</v>
      </c>
      <c r="M2199" s="37">
        <v>0</v>
      </c>
      <c r="N2199" s="37">
        <v>80</v>
      </c>
      <c r="O2199" s="37">
        <v>3709040</v>
      </c>
    </row>
    <row r="2200" spans="1:15" x14ac:dyDescent="0.2">
      <c r="A2200" s="36" t="s">
        <v>817</v>
      </c>
      <c r="B2200" s="37" t="s">
        <v>34</v>
      </c>
      <c r="C2200" s="37">
        <v>2</v>
      </c>
      <c r="D2200" s="37">
        <v>24605454</v>
      </c>
      <c r="E2200" s="37"/>
      <c r="F2200" s="37">
        <v>2</v>
      </c>
      <c r="G2200" s="37">
        <v>24605454</v>
      </c>
      <c r="H2200" s="37">
        <v>0</v>
      </c>
      <c r="I2200" s="37">
        <v>0</v>
      </c>
      <c r="J2200" s="37">
        <v>12302727</v>
      </c>
      <c r="K2200" s="37">
        <v>0</v>
      </c>
      <c r="L2200" s="37">
        <v>0</v>
      </c>
      <c r="M2200" s="37">
        <v>0</v>
      </c>
      <c r="N2200" s="37">
        <v>2</v>
      </c>
      <c r="O2200" s="37">
        <v>24605454</v>
      </c>
    </row>
    <row r="2201" spans="1:15" x14ac:dyDescent="0.2">
      <c r="A2201" s="36" t="s">
        <v>818</v>
      </c>
      <c r="B2201" s="37" t="s">
        <v>34</v>
      </c>
      <c r="C2201" s="37">
        <v>3</v>
      </c>
      <c r="D2201" s="37">
        <v>57793636</v>
      </c>
      <c r="E2201" s="37"/>
      <c r="F2201" s="37">
        <v>3</v>
      </c>
      <c r="G2201" s="37">
        <v>57793636</v>
      </c>
      <c r="H2201" s="37">
        <v>0</v>
      </c>
      <c r="I2201" s="37">
        <v>0</v>
      </c>
      <c r="J2201" s="37">
        <v>19264545.333333332</v>
      </c>
      <c r="K2201" s="37">
        <v>0</v>
      </c>
      <c r="L2201" s="37">
        <v>0</v>
      </c>
      <c r="M2201" s="37">
        <v>0</v>
      </c>
      <c r="N2201" s="37">
        <v>3</v>
      </c>
      <c r="O2201" s="37">
        <v>57793636</v>
      </c>
    </row>
    <row r="2202" spans="1:15" x14ac:dyDescent="0.2">
      <c r="A2202" s="36" t="s">
        <v>819</v>
      </c>
      <c r="B2202" s="37" t="s">
        <v>34</v>
      </c>
      <c r="C2202" s="37">
        <v>1</v>
      </c>
      <c r="D2202" s="37">
        <v>13986364</v>
      </c>
      <c r="E2202" s="37"/>
      <c r="F2202" s="37">
        <v>1</v>
      </c>
      <c r="G2202" s="37">
        <v>13986364</v>
      </c>
      <c r="H2202" s="37">
        <v>0</v>
      </c>
      <c r="I2202" s="37">
        <v>0</v>
      </c>
      <c r="J2202" s="37">
        <v>13986364</v>
      </c>
      <c r="K2202" s="37">
        <v>0</v>
      </c>
      <c r="L2202" s="37">
        <v>0</v>
      </c>
      <c r="M2202" s="37">
        <v>0</v>
      </c>
      <c r="N2202" s="37">
        <v>1</v>
      </c>
      <c r="O2202" s="37">
        <v>13986364</v>
      </c>
    </row>
    <row r="2203" spans="1:15" x14ac:dyDescent="0.2">
      <c r="A2203" s="36" t="s">
        <v>821</v>
      </c>
      <c r="B2203" s="37" t="s">
        <v>400</v>
      </c>
      <c r="C2203" s="37">
        <v>3</v>
      </c>
      <c r="D2203" s="37">
        <v>204543</v>
      </c>
      <c r="E2203" s="37"/>
      <c r="F2203" s="37">
        <v>3</v>
      </c>
      <c r="G2203" s="37">
        <v>204543</v>
      </c>
      <c r="H2203" s="37">
        <v>0</v>
      </c>
      <c r="I2203" s="37">
        <v>0</v>
      </c>
      <c r="J2203" s="37">
        <v>68181</v>
      </c>
      <c r="K2203" s="37">
        <v>0</v>
      </c>
      <c r="L2203" s="37">
        <v>0</v>
      </c>
      <c r="M2203" s="37">
        <v>0</v>
      </c>
      <c r="N2203" s="37">
        <v>3</v>
      </c>
      <c r="O2203" s="37">
        <v>204543</v>
      </c>
    </row>
    <row r="2204" spans="1:15" x14ac:dyDescent="0.2">
      <c r="A2204" s="36" t="s">
        <v>822</v>
      </c>
      <c r="B2204" s="37" t="s">
        <v>400</v>
      </c>
      <c r="C2204" s="37">
        <v>1</v>
      </c>
      <c r="D2204" s="37">
        <v>68181</v>
      </c>
      <c r="E2204" s="37"/>
      <c r="F2204" s="37">
        <v>1</v>
      </c>
      <c r="G2204" s="37">
        <v>68181</v>
      </c>
      <c r="H2204" s="37">
        <v>0</v>
      </c>
      <c r="I2204" s="37">
        <v>0</v>
      </c>
      <c r="J2204" s="37">
        <v>68181</v>
      </c>
      <c r="K2204" s="37">
        <v>0</v>
      </c>
      <c r="L2204" s="37">
        <v>0</v>
      </c>
      <c r="M2204" s="37">
        <v>0</v>
      </c>
      <c r="N2204" s="37">
        <v>1</v>
      </c>
      <c r="O2204" s="37">
        <v>68181</v>
      </c>
    </row>
    <row r="2205" spans="1:15" x14ac:dyDescent="0.2">
      <c r="A2205" s="36" t="s">
        <v>842</v>
      </c>
      <c r="B2205" s="37" t="s">
        <v>11</v>
      </c>
      <c r="C2205" s="37">
        <v>50</v>
      </c>
      <c r="D2205" s="37">
        <v>3863600</v>
      </c>
      <c r="E2205" s="37"/>
      <c r="F2205" s="37">
        <v>50</v>
      </c>
      <c r="G2205" s="37">
        <v>3863600</v>
      </c>
      <c r="H2205" s="37">
        <v>0</v>
      </c>
      <c r="I2205" s="37">
        <v>0</v>
      </c>
      <c r="J2205" s="37">
        <v>77272</v>
      </c>
      <c r="K2205" s="37">
        <v>0</v>
      </c>
      <c r="L2205" s="37">
        <v>0</v>
      </c>
      <c r="M2205" s="37">
        <v>0</v>
      </c>
      <c r="N2205" s="37">
        <v>50</v>
      </c>
      <c r="O2205" s="37">
        <v>3863600</v>
      </c>
    </row>
    <row r="2206" spans="1:15" x14ac:dyDescent="0.2">
      <c r="A2206" s="36" t="s">
        <v>843</v>
      </c>
      <c r="B2206" s="37" t="s">
        <v>11</v>
      </c>
      <c r="C2206" s="37">
        <v>1</v>
      </c>
      <c r="D2206" s="37">
        <v>3418181</v>
      </c>
      <c r="E2206" s="37"/>
      <c r="F2206" s="37">
        <v>1</v>
      </c>
      <c r="G2206" s="37">
        <v>3418181</v>
      </c>
      <c r="H2206" s="37">
        <v>0</v>
      </c>
      <c r="I2206" s="37">
        <v>0</v>
      </c>
      <c r="J2206" s="37">
        <v>3418181</v>
      </c>
      <c r="K2206" s="37">
        <v>0</v>
      </c>
      <c r="L2206" s="37">
        <v>0</v>
      </c>
      <c r="M2206" s="37">
        <v>0</v>
      </c>
      <c r="N2206" s="37">
        <v>1</v>
      </c>
      <c r="O2206" s="37">
        <v>3418181</v>
      </c>
    </row>
    <row r="2207" spans="1:15" x14ac:dyDescent="0.2">
      <c r="A2207" s="36" t="s">
        <v>844</v>
      </c>
      <c r="B2207" s="37" t="s">
        <v>105</v>
      </c>
      <c r="C2207" s="37">
        <v>2</v>
      </c>
      <c r="D2207" s="37">
        <v>245454</v>
      </c>
      <c r="E2207" s="37"/>
      <c r="F2207" s="37">
        <v>2</v>
      </c>
      <c r="G2207" s="37">
        <v>245454</v>
      </c>
      <c r="H2207" s="37">
        <v>0</v>
      </c>
      <c r="I2207" s="37">
        <v>0</v>
      </c>
      <c r="J2207" s="37">
        <v>122727</v>
      </c>
      <c r="K2207" s="37">
        <v>0</v>
      </c>
      <c r="L2207" s="37">
        <v>0</v>
      </c>
      <c r="M2207" s="37">
        <v>0</v>
      </c>
      <c r="N2207" s="37">
        <v>2</v>
      </c>
      <c r="O2207" s="37">
        <v>245454</v>
      </c>
    </row>
    <row r="2208" spans="1:15" x14ac:dyDescent="0.2">
      <c r="A2208" s="36" t="s">
        <v>845</v>
      </c>
      <c r="B2208" s="37" t="s">
        <v>11</v>
      </c>
      <c r="C2208" s="37">
        <v>1</v>
      </c>
      <c r="D2208" s="37">
        <v>6318182</v>
      </c>
      <c r="E2208" s="37"/>
      <c r="F2208" s="37">
        <v>1</v>
      </c>
      <c r="G2208" s="37">
        <v>6318182</v>
      </c>
      <c r="H2208" s="37">
        <v>0</v>
      </c>
      <c r="I2208" s="37">
        <v>0</v>
      </c>
      <c r="J2208" s="37">
        <v>6318182</v>
      </c>
      <c r="K2208" s="37">
        <v>0</v>
      </c>
      <c r="L2208" s="37">
        <v>0</v>
      </c>
      <c r="M2208" s="37">
        <v>0</v>
      </c>
      <c r="N2208" s="37">
        <v>1</v>
      </c>
      <c r="O2208" s="37">
        <v>6318182</v>
      </c>
    </row>
    <row r="2209" spans="1:15" x14ac:dyDescent="0.2">
      <c r="A2209" s="36" t="s">
        <v>850</v>
      </c>
      <c r="B2209" s="37" t="s">
        <v>105</v>
      </c>
      <c r="C2209" s="37">
        <v>5</v>
      </c>
      <c r="D2209" s="37">
        <v>613635</v>
      </c>
      <c r="E2209" s="37"/>
      <c r="F2209" s="37">
        <v>5</v>
      </c>
      <c r="G2209" s="37">
        <v>613635</v>
      </c>
      <c r="H2209" s="37">
        <v>0</v>
      </c>
      <c r="I2209" s="37">
        <v>0</v>
      </c>
      <c r="J2209" s="37">
        <v>122727</v>
      </c>
      <c r="K2209" s="37">
        <v>0</v>
      </c>
      <c r="L2209" s="37">
        <v>0</v>
      </c>
      <c r="M2209" s="37">
        <v>0</v>
      </c>
      <c r="N2209" s="37">
        <v>5</v>
      </c>
      <c r="O2209" s="37">
        <v>613635</v>
      </c>
    </row>
    <row r="2210" spans="1:15" x14ac:dyDescent="0.2">
      <c r="A2210" s="36" t="s">
        <v>854</v>
      </c>
      <c r="B2210" s="37" t="s">
        <v>34</v>
      </c>
      <c r="C2210" s="37">
        <v>1</v>
      </c>
      <c r="D2210" s="37">
        <v>17818182</v>
      </c>
      <c r="E2210" s="37"/>
      <c r="F2210" s="37">
        <v>1</v>
      </c>
      <c r="G2210" s="37">
        <v>17818182</v>
      </c>
      <c r="H2210" s="37">
        <v>0</v>
      </c>
      <c r="I2210" s="37">
        <v>0</v>
      </c>
      <c r="J2210" s="37">
        <v>17818182</v>
      </c>
      <c r="K2210" s="37">
        <v>0</v>
      </c>
      <c r="L2210" s="37">
        <v>0</v>
      </c>
      <c r="M2210" s="37">
        <v>0</v>
      </c>
      <c r="N2210" s="37">
        <v>1</v>
      </c>
      <c r="O2210" s="37">
        <v>17818182</v>
      </c>
    </row>
    <row r="2211" spans="1:15" x14ac:dyDescent="0.2">
      <c r="A2211" s="36" t="s">
        <v>862</v>
      </c>
      <c r="B2211" s="37" t="s">
        <v>11</v>
      </c>
      <c r="C2211" s="37">
        <v>1</v>
      </c>
      <c r="D2211" s="37">
        <v>34900000</v>
      </c>
      <c r="E2211" s="37"/>
      <c r="F2211" s="37">
        <v>1</v>
      </c>
      <c r="G2211" s="37">
        <v>34900000</v>
      </c>
      <c r="H2211" s="37">
        <v>0</v>
      </c>
      <c r="I2211" s="37">
        <v>0</v>
      </c>
      <c r="J2211" s="37">
        <v>34900000</v>
      </c>
      <c r="K2211" s="37">
        <v>0</v>
      </c>
      <c r="L2211" s="37">
        <v>0</v>
      </c>
      <c r="M2211" s="37">
        <v>0</v>
      </c>
      <c r="N2211" s="37">
        <v>1</v>
      </c>
      <c r="O2211" s="37">
        <v>34900000</v>
      </c>
    </row>
    <row r="2212" spans="1:15" x14ac:dyDescent="0.2">
      <c r="A2212" s="36" t="s">
        <v>865</v>
      </c>
      <c r="B2212" s="37" t="s">
        <v>34</v>
      </c>
      <c r="C2212" s="37">
        <v>2</v>
      </c>
      <c r="D2212" s="37">
        <v>37818182</v>
      </c>
      <c r="E2212" s="37"/>
      <c r="F2212" s="37">
        <v>2</v>
      </c>
      <c r="G2212" s="37">
        <v>37818182</v>
      </c>
      <c r="H2212" s="37">
        <v>0</v>
      </c>
      <c r="I2212" s="37">
        <v>0</v>
      </c>
      <c r="J2212" s="37">
        <v>18909091</v>
      </c>
      <c r="K2212" s="37">
        <v>0</v>
      </c>
      <c r="L2212" s="37">
        <v>0</v>
      </c>
      <c r="M2212" s="37">
        <v>0</v>
      </c>
      <c r="N2212" s="37">
        <v>2</v>
      </c>
      <c r="O2212" s="37">
        <v>37818182</v>
      </c>
    </row>
    <row r="2213" spans="1:15" x14ac:dyDescent="0.2">
      <c r="A2213" s="36" t="s">
        <v>866</v>
      </c>
      <c r="B2213" s="37" t="s">
        <v>105</v>
      </c>
      <c r="C2213" s="37">
        <v>3</v>
      </c>
      <c r="D2213" s="37">
        <v>158181</v>
      </c>
      <c r="E2213" s="37"/>
      <c r="F2213" s="37">
        <v>3</v>
      </c>
      <c r="G2213" s="37">
        <v>158181</v>
      </c>
      <c r="H2213" s="37">
        <v>0</v>
      </c>
      <c r="I2213" s="37">
        <v>0</v>
      </c>
      <c r="J2213" s="37">
        <v>52727</v>
      </c>
      <c r="K2213" s="37">
        <v>0</v>
      </c>
      <c r="L2213" s="37">
        <v>0</v>
      </c>
      <c r="M2213" s="37">
        <v>0</v>
      </c>
      <c r="N2213" s="37">
        <v>3</v>
      </c>
      <c r="O2213" s="37">
        <v>158181</v>
      </c>
    </row>
    <row r="2214" spans="1:15" x14ac:dyDescent="0.2">
      <c r="A2214" s="36" t="s">
        <v>868</v>
      </c>
      <c r="B2214" s="37" t="s">
        <v>20</v>
      </c>
      <c r="C2214" s="37">
        <v>1</v>
      </c>
      <c r="D2214" s="37">
        <v>19000000</v>
      </c>
      <c r="E2214" s="37"/>
      <c r="F2214" s="37">
        <v>1</v>
      </c>
      <c r="G2214" s="37">
        <v>19000000</v>
      </c>
      <c r="H2214" s="37">
        <v>0</v>
      </c>
      <c r="I2214" s="37">
        <v>0</v>
      </c>
      <c r="J2214" s="37">
        <v>19000000</v>
      </c>
      <c r="K2214" s="37">
        <v>0</v>
      </c>
      <c r="L2214" s="37">
        <v>0</v>
      </c>
      <c r="M2214" s="37">
        <v>0</v>
      </c>
      <c r="N2214" s="37">
        <v>1</v>
      </c>
      <c r="O2214" s="37">
        <v>19000000</v>
      </c>
    </row>
    <row r="2215" spans="1:15" x14ac:dyDescent="0.2">
      <c r="A2215" s="36" t="s">
        <v>875</v>
      </c>
      <c r="B2215" s="37" t="s">
        <v>105</v>
      </c>
      <c r="C2215" s="37">
        <v>1</v>
      </c>
      <c r="D2215" s="37">
        <v>227273</v>
      </c>
      <c r="E2215" s="37"/>
      <c r="F2215" s="37">
        <v>1</v>
      </c>
      <c r="G2215" s="37">
        <v>227273</v>
      </c>
      <c r="H2215" s="37">
        <v>0</v>
      </c>
      <c r="I2215" s="37">
        <v>0</v>
      </c>
      <c r="J2215" s="37">
        <v>227273</v>
      </c>
      <c r="K2215" s="37">
        <v>0</v>
      </c>
      <c r="L2215" s="37">
        <v>0</v>
      </c>
      <c r="M2215" s="37">
        <v>0</v>
      </c>
      <c r="N2215" s="37">
        <v>1</v>
      </c>
      <c r="O2215" s="37">
        <v>227273</v>
      </c>
    </row>
    <row r="2216" spans="1:15" x14ac:dyDescent="0.2">
      <c r="A2216" s="36" t="s">
        <v>879</v>
      </c>
      <c r="B2216" s="37" t="s">
        <v>25</v>
      </c>
      <c r="C2216" s="37">
        <v>4</v>
      </c>
      <c r="D2216" s="37">
        <v>65090908</v>
      </c>
      <c r="E2216" s="37"/>
      <c r="F2216" s="37">
        <v>4</v>
      </c>
      <c r="G2216" s="37">
        <v>65090908</v>
      </c>
      <c r="H2216" s="37">
        <v>0</v>
      </c>
      <c r="I2216" s="37">
        <v>0</v>
      </c>
      <c r="J2216" s="37">
        <v>16272727</v>
      </c>
      <c r="K2216" s="37">
        <v>0</v>
      </c>
      <c r="L2216" s="37">
        <v>0</v>
      </c>
      <c r="M2216" s="37">
        <v>0</v>
      </c>
      <c r="N2216" s="37">
        <v>4</v>
      </c>
      <c r="O2216" s="37">
        <v>65090908</v>
      </c>
    </row>
    <row r="2217" spans="1:15" x14ac:dyDescent="0.2">
      <c r="A2217" s="36" t="s">
        <v>889</v>
      </c>
      <c r="B2217" s="37" t="s">
        <v>11</v>
      </c>
      <c r="C2217" s="37">
        <v>2</v>
      </c>
      <c r="D2217" s="37">
        <v>2036364</v>
      </c>
      <c r="E2217" s="37"/>
      <c r="F2217" s="37">
        <v>2</v>
      </c>
      <c r="G2217" s="37">
        <v>2036364</v>
      </c>
      <c r="H2217" s="37">
        <v>0</v>
      </c>
      <c r="I2217" s="37">
        <v>0</v>
      </c>
      <c r="J2217" s="37">
        <v>1018182</v>
      </c>
      <c r="K2217" s="37">
        <v>0</v>
      </c>
      <c r="L2217" s="37">
        <v>0</v>
      </c>
      <c r="M2217" s="37">
        <v>0</v>
      </c>
      <c r="N2217" s="37">
        <v>2</v>
      </c>
      <c r="O2217" s="37">
        <v>2036364</v>
      </c>
    </row>
    <row r="2218" spans="1:15" x14ac:dyDescent="0.2">
      <c r="A2218" s="36" t="s">
        <v>892</v>
      </c>
      <c r="B2218" s="37" t="s">
        <v>20</v>
      </c>
      <c r="C2218" s="37">
        <v>2</v>
      </c>
      <c r="D2218" s="37">
        <v>18909090</v>
      </c>
      <c r="E2218" s="37"/>
      <c r="F2218" s="37">
        <v>2</v>
      </c>
      <c r="G2218" s="37">
        <v>18909090</v>
      </c>
      <c r="H2218" s="37">
        <v>0</v>
      </c>
      <c r="I2218" s="37">
        <v>0</v>
      </c>
      <c r="J2218" s="37">
        <v>9454545</v>
      </c>
      <c r="K2218" s="37">
        <v>0</v>
      </c>
      <c r="L2218" s="37">
        <v>0</v>
      </c>
      <c r="M2218" s="37">
        <v>0</v>
      </c>
      <c r="N2218" s="37">
        <v>2</v>
      </c>
      <c r="O2218" s="37">
        <v>18909090</v>
      </c>
    </row>
    <row r="2219" spans="1:15" x14ac:dyDescent="0.2">
      <c r="A2219" s="36" t="s">
        <v>903</v>
      </c>
      <c r="B2219" s="37" t="s">
        <v>11</v>
      </c>
      <c r="C2219" s="37">
        <v>1</v>
      </c>
      <c r="D2219" s="37">
        <v>3000000</v>
      </c>
      <c r="E2219" s="37"/>
      <c r="F2219" s="37">
        <v>1</v>
      </c>
      <c r="G2219" s="37">
        <v>3000000</v>
      </c>
      <c r="H2219" s="37">
        <v>0</v>
      </c>
      <c r="I2219" s="37">
        <v>0</v>
      </c>
      <c r="J2219" s="37">
        <v>3000000</v>
      </c>
      <c r="K2219" s="37">
        <v>0</v>
      </c>
      <c r="L2219" s="37">
        <v>0</v>
      </c>
      <c r="M2219" s="37">
        <v>0</v>
      </c>
      <c r="N2219" s="37">
        <v>1</v>
      </c>
      <c r="O2219" s="37">
        <v>3000000</v>
      </c>
    </row>
    <row r="2220" spans="1:15" x14ac:dyDescent="0.2">
      <c r="A2220" s="36" t="s">
        <v>910</v>
      </c>
      <c r="B2220" s="37" t="s">
        <v>34</v>
      </c>
      <c r="C2220" s="37">
        <v>1</v>
      </c>
      <c r="D2220" s="37">
        <v>21818182</v>
      </c>
      <c r="E2220" s="37"/>
      <c r="F2220" s="37">
        <v>1</v>
      </c>
      <c r="G2220" s="37">
        <v>21818182</v>
      </c>
      <c r="H2220" s="37">
        <v>0</v>
      </c>
      <c r="I2220" s="37">
        <v>0</v>
      </c>
      <c r="J2220" s="37">
        <v>21818182</v>
      </c>
      <c r="K2220" s="37">
        <v>0</v>
      </c>
      <c r="L2220" s="37">
        <v>0</v>
      </c>
      <c r="M2220" s="37">
        <v>0</v>
      </c>
      <c r="N2220" s="37">
        <v>1</v>
      </c>
      <c r="O2220" s="37">
        <v>21818182</v>
      </c>
    </row>
    <row r="2221" spans="1:15" x14ac:dyDescent="0.2">
      <c r="A2221" s="36" t="s">
        <v>922</v>
      </c>
      <c r="B2221" s="37" t="s">
        <v>11</v>
      </c>
      <c r="C2221" s="37">
        <v>3</v>
      </c>
      <c r="D2221" s="37">
        <v>9272727</v>
      </c>
      <c r="E2221" s="37"/>
      <c r="F2221" s="37">
        <v>3</v>
      </c>
      <c r="G2221" s="37">
        <v>9272727</v>
      </c>
      <c r="H2221" s="37">
        <v>0</v>
      </c>
      <c r="I2221" s="37">
        <v>0</v>
      </c>
      <c r="J2221" s="37">
        <v>3090909</v>
      </c>
      <c r="K2221" s="37">
        <v>0</v>
      </c>
      <c r="L2221" s="37">
        <v>0</v>
      </c>
      <c r="M2221" s="37">
        <v>0</v>
      </c>
      <c r="N2221" s="37">
        <v>3</v>
      </c>
      <c r="O2221" s="37">
        <v>9272727</v>
      </c>
    </row>
    <row r="2222" spans="1:15" x14ac:dyDescent="0.2">
      <c r="A2222" s="36" t="s">
        <v>925</v>
      </c>
      <c r="B2222" s="37" t="s">
        <v>11</v>
      </c>
      <c r="C2222" s="37">
        <v>1</v>
      </c>
      <c r="D2222" s="37">
        <v>5227273</v>
      </c>
      <c r="E2222" s="37"/>
      <c r="F2222" s="37">
        <v>1</v>
      </c>
      <c r="G2222" s="37">
        <v>5227273</v>
      </c>
      <c r="H2222" s="37">
        <v>0</v>
      </c>
      <c r="I2222" s="37">
        <v>0</v>
      </c>
      <c r="J2222" s="37">
        <v>5227273</v>
      </c>
      <c r="K2222" s="37">
        <v>0</v>
      </c>
      <c r="L2222" s="37">
        <v>0</v>
      </c>
      <c r="M2222" s="37">
        <v>0</v>
      </c>
      <c r="N2222" s="37">
        <v>1</v>
      </c>
      <c r="O2222" s="37">
        <v>5227273</v>
      </c>
    </row>
    <row r="2223" spans="1:15" x14ac:dyDescent="0.2">
      <c r="A2223" s="36" t="s">
        <v>926</v>
      </c>
      <c r="B2223" s="37" t="s">
        <v>11</v>
      </c>
      <c r="C2223" s="37">
        <v>1</v>
      </c>
      <c r="D2223" s="37">
        <v>4027273</v>
      </c>
      <c r="E2223" s="37"/>
      <c r="F2223" s="37">
        <v>1</v>
      </c>
      <c r="G2223" s="37">
        <v>4027273</v>
      </c>
      <c r="H2223" s="37">
        <v>0</v>
      </c>
      <c r="I2223" s="37">
        <v>0</v>
      </c>
      <c r="J2223" s="37">
        <v>4027273</v>
      </c>
      <c r="K2223" s="37">
        <v>0</v>
      </c>
      <c r="L2223" s="37">
        <v>0</v>
      </c>
      <c r="M2223" s="37">
        <v>0</v>
      </c>
      <c r="N2223" s="37">
        <v>1</v>
      </c>
      <c r="O2223" s="37">
        <v>4027273</v>
      </c>
    </row>
    <row r="2224" spans="1:15" x14ac:dyDescent="0.2">
      <c r="A2224" s="36" t="s">
        <v>928</v>
      </c>
      <c r="B2224" s="37" t="s">
        <v>11</v>
      </c>
      <c r="C2224" s="37">
        <v>10</v>
      </c>
      <c r="D2224" s="37">
        <v>3181810</v>
      </c>
      <c r="E2224" s="37"/>
      <c r="F2224" s="37">
        <v>10</v>
      </c>
      <c r="G2224" s="37">
        <v>3181810</v>
      </c>
      <c r="H2224" s="37">
        <v>0</v>
      </c>
      <c r="I2224" s="37">
        <v>0</v>
      </c>
      <c r="J2224" s="37">
        <v>318181</v>
      </c>
      <c r="K2224" s="37">
        <v>0</v>
      </c>
      <c r="L2224" s="37">
        <v>0</v>
      </c>
      <c r="M2224" s="37">
        <v>0</v>
      </c>
      <c r="N2224" s="37">
        <v>10</v>
      </c>
      <c r="O2224" s="37">
        <v>3181810</v>
      </c>
    </row>
    <row r="2225" spans="1:15" x14ac:dyDescent="0.2">
      <c r="A2225" s="36" t="s">
        <v>929</v>
      </c>
      <c r="B2225" s="37" t="s">
        <v>11</v>
      </c>
      <c r="C2225" s="37">
        <v>28</v>
      </c>
      <c r="D2225" s="37">
        <v>6872712</v>
      </c>
      <c r="E2225" s="37"/>
      <c r="F2225" s="37">
        <v>28</v>
      </c>
      <c r="G2225" s="37">
        <v>6872712</v>
      </c>
      <c r="H2225" s="37">
        <v>0</v>
      </c>
      <c r="I2225" s="37">
        <v>0</v>
      </c>
      <c r="J2225" s="37">
        <v>245454</v>
      </c>
      <c r="K2225" s="37">
        <v>0</v>
      </c>
      <c r="L2225" s="37">
        <v>0</v>
      </c>
      <c r="M2225" s="37">
        <v>0</v>
      </c>
      <c r="N2225" s="37">
        <v>28</v>
      </c>
      <c r="O2225" s="37">
        <v>6872712</v>
      </c>
    </row>
    <row r="2226" spans="1:15" x14ac:dyDescent="0.2">
      <c r="A2226" s="36" t="s">
        <v>932</v>
      </c>
      <c r="B2226" s="37" t="s">
        <v>20</v>
      </c>
      <c r="C2226" s="37">
        <v>1</v>
      </c>
      <c r="D2226" s="37">
        <v>17045454</v>
      </c>
      <c r="E2226" s="37"/>
      <c r="F2226" s="37">
        <v>1</v>
      </c>
      <c r="G2226" s="37">
        <v>17045454</v>
      </c>
      <c r="H2226" s="37">
        <v>0</v>
      </c>
      <c r="I2226" s="37">
        <v>0</v>
      </c>
      <c r="J2226" s="37">
        <v>17045454</v>
      </c>
      <c r="K2226" s="37">
        <v>0</v>
      </c>
      <c r="L2226" s="37">
        <v>0</v>
      </c>
      <c r="M2226" s="37">
        <v>0</v>
      </c>
      <c r="N2226" s="37">
        <v>1</v>
      </c>
      <c r="O2226" s="37">
        <v>17045454</v>
      </c>
    </row>
    <row r="2227" spans="1:15" x14ac:dyDescent="0.2">
      <c r="A2227" s="36" t="s">
        <v>936</v>
      </c>
      <c r="B2227" s="37" t="s">
        <v>34</v>
      </c>
      <c r="C2227" s="37">
        <v>1</v>
      </c>
      <c r="D2227" s="37">
        <v>9591818</v>
      </c>
      <c r="E2227" s="37"/>
      <c r="F2227" s="37">
        <v>1</v>
      </c>
      <c r="G2227" s="37">
        <v>9591818</v>
      </c>
      <c r="H2227" s="37">
        <v>0</v>
      </c>
      <c r="I2227" s="37">
        <v>0</v>
      </c>
      <c r="J2227" s="37">
        <v>9591818</v>
      </c>
      <c r="K2227" s="37">
        <v>0</v>
      </c>
      <c r="L2227" s="37">
        <v>0</v>
      </c>
      <c r="M2227" s="37">
        <v>0</v>
      </c>
      <c r="N2227" s="37">
        <v>1</v>
      </c>
      <c r="O2227" s="37">
        <v>9591818</v>
      </c>
    </row>
    <row r="2228" spans="1:15" x14ac:dyDescent="0.2">
      <c r="A2228" s="36" t="s">
        <v>937</v>
      </c>
      <c r="B2228" s="37" t="s">
        <v>34</v>
      </c>
      <c r="C2228" s="37">
        <v>1</v>
      </c>
      <c r="D2228" s="37">
        <v>17832727</v>
      </c>
      <c r="E2228" s="37"/>
      <c r="F2228" s="37">
        <v>1</v>
      </c>
      <c r="G2228" s="37">
        <v>17832727</v>
      </c>
      <c r="H2228" s="37">
        <v>0</v>
      </c>
      <c r="I2228" s="37">
        <v>0</v>
      </c>
      <c r="J2228" s="37">
        <v>17832727</v>
      </c>
      <c r="K2228" s="37">
        <v>0</v>
      </c>
      <c r="L2228" s="37">
        <v>0</v>
      </c>
      <c r="M2228" s="37">
        <v>0</v>
      </c>
      <c r="N2228" s="37">
        <v>1</v>
      </c>
      <c r="O2228" s="37">
        <v>17832727</v>
      </c>
    </row>
    <row r="2229" spans="1:15" x14ac:dyDescent="0.2">
      <c r="A2229" s="36" t="s">
        <v>940</v>
      </c>
      <c r="B2229" s="37" t="s">
        <v>11</v>
      </c>
      <c r="C2229" s="37">
        <v>1</v>
      </c>
      <c r="D2229" s="37">
        <v>3772727</v>
      </c>
      <c r="E2229" s="37"/>
      <c r="F2229" s="37">
        <v>1</v>
      </c>
      <c r="G2229" s="37">
        <v>3772727</v>
      </c>
      <c r="H2229" s="37">
        <v>0</v>
      </c>
      <c r="I2229" s="37">
        <v>0</v>
      </c>
      <c r="J2229" s="37">
        <v>3772727</v>
      </c>
      <c r="K2229" s="37">
        <v>0</v>
      </c>
      <c r="L2229" s="37">
        <v>0</v>
      </c>
      <c r="M2229" s="37">
        <v>0</v>
      </c>
      <c r="N2229" s="37">
        <v>1</v>
      </c>
      <c r="O2229" s="37">
        <v>3772727</v>
      </c>
    </row>
    <row r="2230" spans="1:15" x14ac:dyDescent="0.2">
      <c r="A2230" s="36" t="s">
        <v>944</v>
      </c>
      <c r="B2230" s="37" t="s">
        <v>11</v>
      </c>
      <c r="C2230" s="37">
        <v>7</v>
      </c>
      <c r="D2230" s="37">
        <v>3181815</v>
      </c>
      <c r="E2230" s="37"/>
      <c r="F2230" s="37">
        <v>7</v>
      </c>
      <c r="G2230" s="37">
        <v>3181815</v>
      </c>
      <c r="H2230" s="37">
        <v>0</v>
      </c>
      <c r="I2230" s="37">
        <v>0</v>
      </c>
      <c r="J2230" s="37">
        <v>454545</v>
      </c>
      <c r="K2230" s="37">
        <v>0</v>
      </c>
      <c r="L2230" s="37">
        <v>0</v>
      </c>
      <c r="M2230" s="37">
        <v>0</v>
      </c>
      <c r="N2230" s="37">
        <v>7</v>
      </c>
      <c r="O2230" s="37">
        <v>3181815</v>
      </c>
    </row>
    <row r="2231" spans="1:15" x14ac:dyDescent="0.2">
      <c r="A2231" s="36" t="s">
        <v>945</v>
      </c>
      <c r="B2231" s="37" t="s">
        <v>11</v>
      </c>
      <c r="C2231" s="37">
        <v>8</v>
      </c>
      <c r="D2231" s="37">
        <v>3636360</v>
      </c>
      <c r="E2231" s="37"/>
      <c r="F2231" s="37">
        <v>8</v>
      </c>
      <c r="G2231" s="37">
        <v>3636360</v>
      </c>
      <c r="H2231" s="37">
        <v>0</v>
      </c>
      <c r="I2231" s="37">
        <v>0</v>
      </c>
      <c r="J2231" s="37">
        <v>454545</v>
      </c>
      <c r="K2231" s="37">
        <v>0</v>
      </c>
      <c r="L2231" s="37">
        <v>0</v>
      </c>
      <c r="M2231" s="37">
        <v>0</v>
      </c>
      <c r="N2231" s="37">
        <v>8</v>
      </c>
      <c r="O2231" s="37">
        <v>3636360</v>
      </c>
    </row>
    <row r="2232" spans="1:15" x14ac:dyDescent="0.2">
      <c r="A2232" s="36" t="s">
        <v>958</v>
      </c>
      <c r="B2232" s="37" t="s">
        <v>11</v>
      </c>
      <c r="C2232" s="37">
        <v>10</v>
      </c>
      <c r="D2232" s="37">
        <v>6545450</v>
      </c>
      <c r="E2232" s="37"/>
      <c r="F2232" s="37">
        <v>10</v>
      </c>
      <c r="G2232" s="37">
        <v>6545450</v>
      </c>
      <c r="H2232" s="37">
        <v>0</v>
      </c>
      <c r="I2232" s="37">
        <v>0</v>
      </c>
      <c r="J2232" s="37">
        <v>654545</v>
      </c>
      <c r="K2232" s="37">
        <v>0</v>
      </c>
      <c r="L2232" s="37">
        <v>0</v>
      </c>
      <c r="M2232" s="37">
        <v>0</v>
      </c>
      <c r="N2232" s="37">
        <v>10</v>
      </c>
      <c r="O2232" s="37">
        <v>6545450</v>
      </c>
    </row>
    <row r="2233" spans="1:15" x14ac:dyDescent="0.2">
      <c r="A2233" s="36" t="s">
        <v>987</v>
      </c>
      <c r="B2233" s="37" t="s">
        <v>11</v>
      </c>
      <c r="C2233" s="37">
        <v>3</v>
      </c>
      <c r="D2233" s="37">
        <v>41163067</v>
      </c>
      <c r="E2233" s="37"/>
      <c r="F2233" s="37">
        <v>3</v>
      </c>
      <c r="G2233" s="37">
        <v>41163067</v>
      </c>
      <c r="H2233" s="37">
        <v>0</v>
      </c>
      <c r="I2233" s="37">
        <v>0</v>
      </c>
      <c r="J2233" s="37">
        <v>13721022.333333334</v>
      </c>
      <c r="K2233" s="37">
        <v>0</v>
      </c>
      <c r="L2233" s="37">
        <v>0</v>
      </c>
      <c r="M2233" s="37">
        <v>0</v>
      </c>
      <c r="N2233" s="37">
        <v>3</v>
      </c>
      <c r="O2233" s="37">
        <v>41163067</v>
      </c>
    </row>
    <row r="2234" spans="1:15" x14ac:dyDescent="0.2">
      <c r="A2234" s="36" t="s">
        <v>993</v>
      </c>
      <c r="B2234" s="37" t="s">
        <v>11</v>
      </c>
      <c r="C2234" s="37">
        <v>1</v>
      </c>
      <c r="D2234" s="37">
        <v>7500000</v>
      </c>
      <c r="E2234" s="37"/>
      <c r="F2234" s="37">
        <v>1</v>
      </c>
      <c r="G2234" s="37">
        <v>7500000</v>
      </c>
      <c r="H2234" s="37">
        <v>0</v>
      </c>
      <c r="I2234" s="37">
        <v>0</v>
      </c>
      <c r="J2234" s="37">
        <v>7500000</v>
      </c>
      <c r="K2234" s="37">
        <v>0</v>
      </c>
      <c r="L2234" s="37">
        <v>0</v>
      </c>
      <c r="M2234" s="37">
        <v>0</v>
      </c>
      <c r="N2234" s="37">
        <v>1</v>
      </c>
      <c r="O2234" s="37">
        <v>7500000</v>
      </c>
    </row>
    <row r="2235" spans="1:15" x14ac:dyDescent="0.2">
      <c r="A2235" s="36" t="s">
        <v>995</v>
      </c>
      <c r="B2235" s="37" t="s">
        <v>20</v>
      </c>
      <c r="C2235" s="37">
        <v>2</v>
      </c>
      <c r="D2235" s="37">
        <v>22945455</v>
      </c>
      <c r="E2235" s="37"/>
      <c r="F2235" s="37">
        <v>2</v>
      </c>
      <c r="G2235" s="37">
        <v>22945455</v>
      </c>
      <c r="H2235" s="37">
        <v>0</v>
      </c>
      <c r="I2235" s="37">
        <v>0</v>
      </c>
      <c r="J2235" s="37">
        <v>11472727.5</v>
      </c>
      <c r="K2235" s="37">
        <v>0</v>
      </c>
      <c r="L2235" s="37">
        <v>0</v>
      </c>
      <c r="M2235" s="37">
        <v>0</v>
      </c>
      <c r="N2235" s="37">
        <v>2</v>
      </c>
      <c r="O2235" s="37">
        <v>22945455</v>
      </c>
    </row>
    <row r="2236" spans="1:15" x14ac:dyDescent="0.2">
      <c r="A2236" s="36" t="s">
        <v>997</v>
      </c>
      <c r="B2236" s="37" t="s">
        <v>11</v>
      </c>
      <c r="C2236" s="37">
        <v>3</v>
      </c>
      <c r="D2236" s="37">
        <v>39818181</v>
      </c>
      <c r="E2236" s="37"/>
      <c r="F2236" s="37">
        <v>3</v>
      </c>
      <c r="G2236" s="37">
        <v>39818181</v>
      </c>
      <c r="H2236" s="37">
        <v>0</v>
      </c>
      <c r="I2236" s="37">
        <v>0</v>
      </c>
      <c r="J2236" s="37">
        <v>13272727</v>
      </c>
      <c r="K2236" s="37">
        <v>0</v>
      </c>
      <c r="L2236" s="37">
        <v>0</v>
      </c>
      <c r="M2236" s="37">
        <v>0</v>
      </c>
      <c r="N2236" s="37">
        <v>3</v>
      </c>
      <c r="O2236" s="37">
        <v>39818181</v>
      </c>
    </row>
    <row r="2237" spans="1:15" x14ac:dyDescent="0.2">
      <c r="A2237" s="36" t="s">
        <v>998</v>
      </c>
      <c r="B2237" s="37" t="s">
        <v>11</v>
      </c>
      <c r="C2237" s="37">
        <v>1</v>
      </c>
      <c r="D2237" s="37">
        <v>16181818</v>
      </c>
      <c r="E2237" s="37"/>
      <c r="F2237" s="37">
        <v>1</v>
      </c>
      <c r="G2237" s="37">
        <v>16181818</v>
      </c>
      <c r="H2237" s="37">
        <v>0</v>
      </c>
      <c r="I2237" s="37">
        <v>0</v>
      </c>
      <c r="J2237" s="37">
        <v>16181818</v>
      </c>
      <c r="K2237" s="37">
        <v>0</v>
      </c>
      <c r="L2237" s="37">
        <v>0</v>
      </c>
      <c r="M2237" s="37">
        <v>0</v>
      </c>
      <c r="N2237" s="37">
        <v>1</v>
      </c>
      <c r="O2237" s="37">
        <v>16181818</v>
      </c>
    </row>
    <row r="2238" spans="1:15" x14ac:dyDescent="0.2">
      <c r="A2238" s="36" t="s">
        <v>999</v>
      </c>
      <c r="B2238" s="37" t="s">
        <v>11</v>
      </c>
      <c r="C2238" s="37">
        <v>1</v>
      </c>
      <c r="D2238" s="37">
        <v>16895455</v>
      </c>
      <c r="E2238" s="37"/>
      <c r="F2238" s="37">
        <v>1</v>
      </c>
      <c r="G2238" s="37">
        <v>16895455</v>
      </c>
      <c r="H2238" s="37">
        <v>0</v>
      </c>
      <c r="I2238" s="37">
        <v>0</v>
      </c>
      <c r="J2238" s="37">
        <v>16895455</v>
      </c>
      <c r="K2238" s="37">
        <v>0</v>
      </c>
      <c r="L2238" s="37">
        <v>0</v>
      </c>
      <c r="M2238" s="37">
        <v>0</v>
      </c>
      <c r="N2238" s="37">
        <v>1</v>
      </c>
      <c r="O2238" s="37">
        <v>16895455</v>
      </c>
    </row>
    <row r="2239" spans="1:15" x14ac:dyDescent="0.2">
      <c r="A2239" s="36" t="s">
        <v>1000</v>
      </c>
      <c r="B2239" s="37" t="s">
        <v>11</v>
      </c>
      <c r="C2239" s="37">
        <v>1</v>
      </c>
      <c r="D2239" s="37">
        <v>16072727</v>
      </c>
      <c r="E2239" s="37"/>
      <c r="F2239" s="37">
        <v>1</v>
      </c>
      <c r="G2239" s="37">
        <v>16072727</v>
      </c>
      <c r="H2239" s="37">
        <v>0</v>
      </c>
      <c r="I2239" s="37">
        <v>0</v>
      </c>
      <c r="J2239" s="37">
        <v>16072727</v>
      </c>
      <c r="K2239" s="37">
        <v>0</v>
      </c>
      <c r="L2239" s="37">
        <v>0</v>
      </c>
      <c r="M2239" s="37">
        <v>0</v>
      </c>
      <c r="N2239" s="37">
        <v>1</v>
      </c>
      <c r="O2239" s="37">
        <v>16072727</v>
      </c>
    </row>
    <row r="2240" spans="1:15" x14ac:dyDescent="0.2">
      <c r="A2240" s="36" t="s">
        <v>1001</v>
      </c>
      <c r="B2240" s="37" t="s">
        <v>11</v>
      </c>
      <c r="C2240" s="37">
        <v>1</v>
      </c>
      <c r="D2240" s="37">
        <v>18868182</v>
      </c>
      <c r="E2240" s="37"/>
      <c r="F2240" s="37">
        <v>1</v>
      </c>
      <c r="G2240" s="37">
        <v>18868182</v>
      </c>
      <c r="H2240" s="37">
        <v>0</v>
      </c>
      <c r="I2240" s="37">
        <v>0</v>
      </c>
      <c r="J2240" s="37">
        <v>18868182</v>
      </c>
      <c r="K2240" s="37">
        <v>0</v>
      </c>
      <c r="L2240" s="37">
        <v>0</v>
      </c>
      <c r="M2240" s="37">
        <v>0</v>
      </c>
      <c r="N2240" s="37">
        <v>1</v>
      </c>
      <c r="O2240" s="37">
        <v>18868182</v>
      </c>
    </row>
    <row r="2241" spans="1:15" x14ac:dyDescent="0.2">
      <c r="A2241" s="36" t="s">
        <v>1002</v>
      </c>
      <c r="B2241" s="37" t="s">
        <v>11</v>
      </c>
      <c r="C2241" s="37">
        <v>1</v>
      </c>
      <c r="D2241" s="37">
        <v>16727273</v>
      </c>
      <c r="E2241" s="37"/>
      <c r="F2241" s="37">
        <v>1</v>
      </c>
      <c r="G2241" s="37">
        <v>16727273</v>
      </c>
      <c r="H2241" s="37">
        <v>0</v>
      </c>
      <c r="I2241" s="37">
        <v>0</v>
      </c>
      <c r="J2241" s="37">
        <v>16727273</v>
      </c>
      <c r="K2241" s="37">
        <v>0</v>
      </c>
      <c r="L2241" s="37">
        <v>0</v>
      </c>
      <c r="M2241" s="37">
        <v>0</v>
      </c>
      <c r="N2241" s="37">
        <v>1</v>
      </c>
      <c r="O2241" s="37">
        <v>16727273</v>
      </c>
    </row>
    <row r="2242" spans="1:15" x14ac:dyDescent="0.2">
      <c r="A2242" s="36" t="s">
        <v>1003</v>
      </c>
      <c r="B2242" s="37" t="s">
        <v>11</v>
      </c>
      <c r="C2242" s="37">
        <v>1</v>
      </c>
      <c r="D2242" s="37">
        <v>16227273</v>
      </c>
      <c r="E2242" s="37"/>
      <c r="F2242" s="37">
        <v>1</v>
      </c>
      <c r="G2242" s="37">
        <v>16227273</v>
      </c>
      <c r="H2242" s="37">
        <v>0</v>
      </c>
      <c r="I2242" s="37">
        <v>0</v>
      </c>
      <c r="J2242" s="37">
        <v>16227273</v>
      </c>
      <c r="K2242" s="37">
        <v>0</v>
      </c>
      <c r="L2242" s="37">
        <v>0</v>
      </c>
      <c r="M2242" s="37">
        <v>0</v>
      </c>
      <c r="N2242" s="37">
        <v>1</v>
      </c>
      <c r="O2242" s="37">
        <v>16227273</v>
      </c>
    </row>
    <row r="2243" spans="1:15" x14ac:dyDescent="0.2">
      <c r="A2243" s="36" t="s">
        <v>1004</v>
      </c>
      <c r="B2243" s="37" t="s">
        <v>11</v>
      </c>
      <c r="C2243" s="37">
        <v>1</v>
      </c>
      <c r="D2243" s="37">
        <v>15390909</v>
      </c>
      <c r="E2243" s="37"/>
      <c r="F2243" s="37">
        <v>1</v>
      </c>
      <c r="G2243" s="37">
        <v>15390909</v>
      </c>
      <c r="H2243" s="37">
        <v>0</v>
      </c>
      <c r="I2243" s="37">
        <v>0</v>
      </c>
      <c r="J2243" s="37">
        <v>15390909</v>
      </c>
      <c r="K2243" s="37">
        <v>0</v>
      </c>
      <c r="L2243" s="37">
        <v>0</v>
      </c>
      <c r="M2243" s="37">
        <v>0</v>
      </c>
      <c r="N2243" s="37">
        <v>1</v>
      </c>
      <c r="O2243" s="37">
        <v>15390909</v>
      </c>
    </row>
    <row r="2244" spans="1:15" x14ac:dyDescent="0.2">
      <c r="A2244" s="36" t="s">
        <v>1005</v>
      </c>
      <c r="B2244" s="37" t="s">
        <v>25</v>
      </c>
      <c r="C2244" s="37">
        <v>2</v>
      </c>
      <c r="D2244" s="37">
        <v>38890909</v>
      </c>
      <c r="E2244" s="37"/>
      <c r="F2244" s="37">
        <v>2</v>
      </c>
      <c r="G2244" s="37">
        <v>38890909</v>
      </c>
      <c r="H2244" s="37">
        <v>0</v>
      </c>
      <c r="I2244" s="37">
        <v>0</v>
      </c>
      <c r="J2244" s="37">
        <v>19445454.5</v>
      </c>
      <c r="K2244" s="37">
        <v>0</v>
      </c>
      <c r="L2244" s="37">
        <v>0</v>
      </c>
      <c r="M2244" s="37">
        <v>0</v>
      </c>
      <c r="N2244" s="37">
        <v>2</v>
      </c>
      <c r="O2244" s="37">
        <v>38890909</v>
      </c>
    </row>
    <row r="2245" spans="1:15" x14ac:dyDescent="0.2">
      <c r="A2245" s="36" t="s">
        <v>1006</v>
      </c>
      <c r="B2245" s="37" t="s">
        <v>11</v>
      </c>
      <c r="C2245" s="37">
        <v>1</v>
      </c>
      <c r="D2245" s="37">
        <v>19636364</v>
      </c>
      <c r="E2245" s="37"/>
      <c r="F2245" s="37">
        <v>1</v>
      </c>
      <c r="G2245" s="37">
        <v>19636364</v>
      </c>
      <c r="H2245" s="37">
        <v>0</v>
      </c>
      <c r="I2245" s="37">
        <v>0</v>
      </c>
      <c r="J2245" s="37">
        <v>19636364</v>
      </c>
      <c r="K2245" s="37">
        <v>0</v>
      </c>
      <c r="L2245" s="37">
        <v>0</v>
      </c>
      <c r="M2245" s="37">
        <v>0</v>
      </c>
      <c r="N2245" s="37">
        <v>1</v>
      </c>
      <c r="O2245" s="37">
        <v>19636364</v>
      </c>
    </row>
    <row r="2246" spans="1:15" x14ac:dyDescent="0.2">
      <c r="A2246" s="36" t="s">
        <v>1009</v>
      </c>
      <c r="B2246" s="37" t="s">
        <v>20</v>
      </c>
      <c r="C2246" s="37">
        <v>2</v>
      </c>
      <c r="D2246" s="37">
        <v>34181818</v>
      </c>
      <c r="E2246" s="37"/>
      <c r="F2246" s="37">
        <v>2</v>
      </c>
      <c r="G2246" s="37">
        <v>34181818</v>
      </c>
      <c r="H2246" s="37">
        <v>0</v>
      </c>
      <c r="I2246" s="37">
        <v>0</v>
      </c>
      <c r="J2246" s="37">
        <v>17090909</v>
      </c>
      <c r="K2246" s="37">
        <v>0</v>
      </c>
      <c r="L2246" s="37">
        <v>0</v>
      </c>
      <c r="M2246" s="37">
        <v>0</v>
      </c>
      <c r="N2246" s="37">
        <v>2</v>
      </c>
      <c r="O2246" s="37">
        <v>34181818</v>
      </c>
    </row>
    <row r="2247" spans="1:15" x14ac:dyDescent="0.2">
      <c r="A2247" s="36" t="s">
        <v>1011</v>
      </c>
      <c r="B2247" s="37" t="s">
        <v>11</v>
      </c>
      <c r="C2247" s="37">
        <v>1</v>
      </c>
      <c r="D2247" s="37">
        <v>17090909</v>
      </c>
      <c r="E2247" s="37"/>
      <c r="F2247" s="37">
        <v>1</v>
      </c>
      <c r="G2247" s="37">
        <v>17090909</v>
      </c>
      <c r="H2247" s="37">
        <v>0</v>
      </c>
      <c r="I2247" s="37">
        <v>0</v>
      </c>
      <c r="J2247" s="37">
        <v>17090909</v>
      </c>
      <c r="K2247" s="37">
        <v>0</v>
      </c>
      <c r="L2247" s="37">
        <v>0</v>
      </c>
      <c r="M2247" s="37">
        <v>0</v>
      </c>
      <c r="N2247" s="37">
        <v>1</v>
      </c>
      <c r="O2247" s="37">
        <v>17090909</v>
      </c>
    </row>
    <row r="2248" spans="1:15" x14ac:dyDescent="0.2">
      <c r="A2248" s="36" t="s">
        <v>1012</v>
      </c>
      <c r="B2248" s="37" t="s">
        <v>20</v>
      </c>
      <c r="C2248" s="37">
        <v>2</v>
      </c>
      <c r="D2248" s="37">
        <v>21729091</v>
      </c>
      <c r="E2248" s="37"/>
      <c r="F2248" s="37">
        <v>2</v>
      </c>
      <c r="G2248" s="37">
        <v>21729091</v>
      </c>
      <c r="H2248" s="37">
        <v>0</v>
      </c>
      <c r="I2248" s="37">
        <v>0</v>
      </c>
      <c r="J2248" s="37">
        <v>10864545.5</v>
      </c>
      <c r="K2248" s="37">
        <v>0</v>
      </c>
      <c r="L2248" s="37">
        <v>0</v>
      </c>
      <c r="M2248" s="37">
        <v>0</v>
      </c>
      <c r="N2248" s="37">
        <v>2</v>
      </c>
      <c r="O2248" s="37">
        <v>21729091</v>
      </c>
    </row>
    <row r="2249" spans="1:15" x14ac:dyDescent="0.2">
      <c r="A2249" s="36" t="s">
        <v>1013</v>
      </c>
      <c r="B2249" s="37" t="s">
        <v>25</v>
      </c>
      <c r="C2249" s="37">
        <v>1</v>
      </c>
      <c r="D2249" s="37">
        <v>17272727</v>
      </c>
      <c r="E2249" s="37"/>
      <c r="F2249" s="37">
        <v>1</v>
      </c>
      <c r="G2249" s="37">
        <v>17272727</v>
      </c>
      <c r="H2249" s="37">
        <v>0</v>
      </c>
      <c r="I2249" s="37">
        <v>0</v>
      </c>
      <c r="J2249" s="37">
        <v>17272727</v>
      </c>
      <c r="K2249" s="37">
        <v>0</v>
      </c>
      <c r="L2249" s="37">
        <v>0</v>
      </c>
      <c r="M2249" s="37">
        <v>0</v>
      </c>
      <c r="N2249" s="37">
        <v>1</v>
      </c>
      <c r="O2249" s="37">
        <v>17272727</v>
      </c>
    </row>
    <row r="2250" spans="1:15" x14ac:dyDescent="0.2">
      <c r="A2250" s="36" t="s">
        <v>1014</v>
      </c>
      <c r="B2250" s="37" t="s">
        <v>20</v>
      </c>
      <c r="C2250" s="37">
        <v>3</v>
      </c>
      <c r="D2250" s="37">
        <v>44454545</v>
      </c>
      <c r="E2250" s="37"/>
      <c r="F2250" s="37">
        <v>3</v>
      </c>
      <c r="G2250" s="37">
        <v>44454545</v>
      </c>
      <c r="H2250" s="37">
        <v>0</v>
      </c>
      <c r="I2250" s="37">
        <v>0</v>
      </c>
      <c r="J2250" s="37">
        <v>14818181.666666666</v>
      </c>
      <c r="K2250" s="37">
        <v>0</v>
      </c>
      <c r="L2250" s="37">
        <v>0</v>
      </c>
      <c r="M2250" s="37">
        <v>0</v>
      </c>
      <c r="N2250" s="37">
        <v>3</v>
      </c>
      <c r="O2250" s="37">
        <v>44454545</v>
      </c>
    </row>
    <row r="2251" spans="1:15" x14ac:dyDescent="0.2">
      <c r="A2251" s="36" t="s">
        <v>1015</v>
      </c>
      <c r="B2251" s="37" t="s">
        <v>20</v>
      </c>
      <c r="C2251" s="37">
        <v>1</v>
      </c>
      <c r="D2251" s="37">
        <v>20090909</v>
      </c>
      <c r="E2251" s="37"/>
      <c r="F2251" s="37">
        <v>1</v>
      </c>
      <c r="G2251" s="37">
        <v>20090909</v>
      </c>
      <c r="H2251" s="37">
        <v>0</v>
      </c>
      <c r="I2251" s="37">
        <v>0</v>
      </c>
      <c r="J2251" s="37">
        <v>20090909</v>
      </c>
      <c r="K2251" s="37">
        <v>0</v>
      </c>
      <c r="L2251" s="37">
        <v>0</v>
      </c>
      <c r="M2251" s="37">
        <v>0</v>
      </c>
      <c r="N2251" s="37">
        <v>1</v>
      </c>
      <c r="O2251" s="37">
        <v>20090909</v>
      </c>
    </row>
    <row r="2252" spans="1:15" x14ac:dyDescent="0.2">
      <c r="A2252" s="36" t="s">
        <v>1016</v>
      </c>
      <c r="B2252" s="37" t="s">
        <v>20</v>
      </c>
      <c r="C2252" s="37">
        <v>5</v>
      </c>
      <c r="D2252" s="37">
        <v>86909091</v>
      </c>
      <c r="E2252" s="37"/>
      <c r="F2252" s="37">
        <v>5</v>
      </c>
      <c r="G2252" s="37">
        <v>86909091</v>
      </c>
      <c r="H2252" s="37">
        <v>0</v>
      </c>
      <c r="I2252" s="37">
        <v>0</v>
      </c>
      <c r="J2252" s="37">
        <v>17381818.199999999</v>
      </c>
      <c r="K2252" s="37">
        <v>0</v>
      </c>
      <c r="L2252" s="37">
        <v>0</v>
      </c>
      <c r="M2252" s="37">
        <v>0</v>
      </c>
      <c r="N2252" s="37">
        <v>5</v>
      </c>
      <c r="O2252" s="37">
        <v>86909091</v>
      </c>
    </row>
    <row r="2253" spans="1:15" x14ac:dyDescent="0.2">
      <c r="A2253" s="36" t="s">
        <v>1017</v>
      </c>
      <c r="B2253" s="37" t="s">
        <v>11</v>
      </c>
      <c r="C2253" s="37">
        <v>1</v>
      </c>
      <c r="D2253" s="37">
        <v>11818182</v>
      </c>
      <c r="E2253" s="37"/>
      <c r="F2253" s="37">
        <v>1</v>
      </c>
      <c r="G2253" s="37">
        <v>11818182</v>
      </c>
      <c r="H2253" s="37">
        <v>0</v>
      </c>
      <c r="I2253" s="37">
        <v>0</v>
      </c>
      <c r="J2253" s="37">
        <v>11818182</v>
      </c>
      <c r="K2253" s="37">
        <v>0</v>
      </c>
      <c r="L2253" s="37">
        <v>0</v>
      </c>
      <c r="M2253" s="37">
        <v>0</v>
      </c>
      <c r="N2253" s="37">
        <v>1</v>
      </c>
      <c r="O2253" s="37">
        <v>11818182</v>
      </c>
    </row>
    <row r="2254" spans="1:15" x14ac:dyDescent="0.2">
      <c r="A2254" s="36" t="s">
        <v>1019</v>
      </c>
      <c r="B2254" s="37" t="s">
        <v>11</v>
      </c>
      <c r="C2254" s="37">
        <v>2</v>
      </c>
      <c r="D2254" s="37">
        <v>15454545</v>
      </c>
      <c r="E2254" s="37"/>
      <c r="F2254" s="37">
        <v>2</v>
      </c>
      <c r="G2254" s="37">
        <v>15454545</v>
      </c>
      <c r="H2254" s="37">
        <v>0</v>
      </c>
      <c r="I2254" s="37">
        <v>0</v>
      </c>
      <c r="J2254" s="37">
        <v>7727272.5</v>
      </c>
      <c r="K2254" s="37">
        <v>0</v>
      </c>
      <c r="L2254" s="37">
        <v>0</v>
      </c>
      <c r="M2254" s="37">
        <v>0</v>
      </c>
      <c r="N2254" s="37">
        <v>2</v>
      </c>
      <c r="O2254" s="37">
        <v>15454545</v>
      </c>
    </row>
    <row r="2255" spans="1:15" x14ac:dyDescent="0.2">
      <c r="A2255" s="36" t="s">
        <v>1020</v>
      </c>
      <c r="B2255" s="37" t="s">
        <v>11</v>
      </c>
      <c r="C2255" s="37">
        <v>1</v>
      </c>
      <c r="D2255" s="37">
        <v>8454545</v>
      </c>
      <c r="E2255" s="37"/>
      <c r="F2255" s="37">
        <v>1</v>
      </c>
      <c r="G2255" s="37">
        <v>8454545</v>
      </c>
      <c r="H2255" s="37">
        <v>0</v>
      </c>
      <c r="I2255" s="37">
        <v>0</v>
      </c>
      <c r="J2255" s="37">
        <v>8454545</v>
      </c>
      <c r="K2255" s="37">
        <v>0</v>
      </c>
      <c r="L2255" s="37">
        <v>0</v>
      </c>
      <c r="M2255" s="37">
        <v>0</v>
      </c>
      <c r="N2255" s="37">
        <v>1</v>
      </c>
      <c r="O2255" s="37">
        <v>8454545</v>
      </c>
    </row>
    <row r="2256" spans="1:15" x14ac:dyDescent="0.2">
      <c r="A2256" s="36" t="s">
        <v>1021</v>
      </c>
      <c r="B2256" s="37" t="s">
        <v>20</v>
      </c>
      <c r="C2256" s="37">
        <v>12</v>
      </c>
      <c r="D2256" s="37">
        <v>126000001</v>
      </c>
      <c r="E2256" s="37"/>
      <c r="F2256" s="37">
        <v>12</v>
      </c>
      <c r="G2256" s="37">
        <v>126000001</v>
      </c>
      <c r="H2256" s="37">
        <v>0</v>
      </c>
      <c r="I2256" s="37">
        <v>0</v>
      </c>
      <c r="J2256" s="37">
        <v>10500000.083333334</v>
      </c>
      <c r="K2256" s="37">
        <v>0</v>
      </c>
      <c r="L2256" s="37">
        <v>0</v>
      </c>
      <c r="M2256" s="37">
        <v>0</v>
      </c>
      <c r="N2256" s="37">
        <v>12</v>
      </c>
      <c r="O2256" s="37">
        <v>126000001</v>
      </c>
    </row>
    <row r="2257" spans="1:15" x14ac:dyDescent="0.2">
      <c r="A2257" s="36" t="s">
        <v>1022</v>
      </c>
      <c r="B2257" s="37" t="s">
        <v>11</v>
      </c>
      <c r="C2257" s="37">
        <v>2</v>
      </c>
      <c r="D2257" s="37">
        <v>24220000</v>
      </c>
      <c r="E2257" s="37"/>
      <c r="F2257" s="37">
        <v>2</v>
      </c>
      <c r="G2257" s="37">
        <v>24220000</v>
      </c>
      <c r="H2257" s="37">
        <v>0</v>
      </c>
      <c r="I2257" s="37">
        <v>0</v>
      </c>
      <c r="J2257" s="37">
        <v>12110000</v>
      </c>
      <c r="K2257" s="37">
        <v>0</v>
      </c>
      <c r="L2257" s="37">
        <v>0</v>
      </c>
      <c r="M2257" s="37">
        <v>0</v>
      </c>
      <c r="N2257" s="37">
        <v>2</v>
      </c>
      <c r="O2257" s="37">
        <v>24220000</v>
      </c>
    </row>
    <row r="2258" spans="1:15" x14ac:dyDescent="0.2">
      <c r="A2258" s="36" t="s">
        <v>1023</v>
      </c>
      <c r="B2258" s="37" t="s">
        <v>11</v>
      </c>
      <c r="C2258" s="37">
        <v>2</v>
      </c>
      <c r="D2258" s="37">
        <v>24380000</v>
      </c>
      <c r="E2258" s="37"/>
      <c r="F2258" s="37">
        <v>2</v>
      </c>
      <c r="G2258" s="37">
        <v>24380000</v>
      </c>
      <c r="H2258" s="37">
        <v>0</v>
      </c>
      <c r="I2258" s="37">
        <v>0</v>
      </c>
      <c r="J2258" s="37">
        <v>12190000</v>
      </c>
      <c r="K2258" s="37">
        <v>0</v>
      </c>
      <c r="L2258" s="37">
        <v>0</v>
      </c>
      <c r="M2258" s="37">
        <v>0</v>
      </c>
      <c r="N2258" s="37">
        <v>2</v>
      </c>
      <c r="O2258" s="37">
        <v>24380000</v>
      </c>
    </row>
    <row r="2259" spans="1:15" x14ac:dyDescent="0.2">
      <c r="A2259" s="36" t="s">
        <v>1025</v>
      </c>
      <c r="B2259" s="37" t="s">
        <v>11</v>
      </c>
      <c r="C2259" s="37">
        <v>1</v>
      </c>
      <c r="D2259" s="37">
        <v>14090909</v>
      </c>
      <c r="E2259" s="37"/>
      <c r="F2259" s="37">
        <v>1</v>
      </c>
      <c r="G2259" s="37">
        <v>14090909</v>
      </c>
      <c r="H2259" s="37">
        <v>0</v>
      </c>
      <c r="I2259" s="37">
        <v>0</v>
      </c>
      <c r="J2259" s="37">
        <v>14090909</v>
      </c>
      <c r="K2259" s="37">
        <v>0</v>
      </c>
      <c r="L2259" s="37">
        <v>0</v>
      </c>
      <c r="M2259" s="37">
        <v>0</v>
      </c>
      <c r="N2259" s="37">
        <v>1</v>
      </c>
      <c r="O2259" s="37">
        <v>14090909</v>
      </c>
    </row>
    <row r="2260" spans="1:15" x14ac:dyDescent="0.2">
      <c r="A2260" s="36" t="s">
        <v>1026</v>
      </c>
      <c r="B2260" s="37" t="s">
        <v>20</v>
      </c>
      <c r="C2260" s="37">
        <v>2</v>
      </c>
      <c r="D2260" s="37">
        <v>26363637</v>
      </c>
      <c r="E2260" s="37"/>
      <c r="F2260" s="37">
        <v>2</v>
      </c>
      <c r="G2260" s="37">
        <v>26363637</v>
      </c>
      <c r="H2260" s="37">
        <v>0</v>
      </c>
      <c r="I2260" s="37">
        <v>0</v>
      </c>
      <c r="J2260" s="37">
        <v>13181818.5</v>
      </c>
      <c r="K2260" s="37">
        <v>0</v>
      </c>
      <c r="L2260" s="37">
        <v>0</v>
      </c>
      <c r="M2260" s="37">
        <v>0</v>
      </c>
      <c r="N2260" s="37">
        <v>2</v>
      </c>
      <c r="O2260" s="37">
        <v>26363637</v>
      </c>
    </row>
    <row r="2261" spans="1:15" x14ac:dyDescent="0.2">
      <c r="A2261" s="36" t="s">
        <v>1029</v>
      </c>
      <c r="B2261" s="37" t="s">
        <v>11</v>
      </c>
      <c r="C2261" s="37">
        <v>4</v>
      </c>
      <c r="D2261" s="37">
        <v>59425456</v>
      </c>
      <c r="E2261" s="37"/>
      <c r="F2261" s="37">
        <v>4</v>
      </c>
      <c r="G2261" s="37">
        <v>59425456</v>
      </c>
      <c r="H2261" s="37">
        <v>0</v>
      </c>
      <c r="I2261" s="37">
        <v>0</v>
      </c>
      <c r="J2261" s="37">
        <v>14856364</v>
      </c>
      <c r="K2261" s="37">
        <v>0</v>
      </c>
      <c r="L2261" s="37">
        <v>0</v>
      </c>
      <c r="M2261" s="37">
        <v>0</v>
      </c>
      <c r="N2261" s="37">
        <v>4</v>
      </c>
      <c r="O2261" s="37">
        <v>59425456</v>
      </c>
    </row>
    <row r="2262" spans="1:15" x14ac:dyDescent="0.2">
      <c r="A2262" s="36" t="s">
        <v>1030</v>
      </c>
      <c r="B2262" s="37" t="s">
        <v>11</v>
      </c>
      <c r="C2262" s="37">
        <v>1</v>
      </c>
      <c r="D2262" s="37">
        <v>13636364</v>
      </c>
      <c r="E2262" s="37"/>
      <c r="F2262" s="37">
        <v>1</v>
      </c>
      <c r="G2262" s="37">
        <v>13636364</v>
      </c>
      <c r="H2262" s="37">
        <v>0</v>
      </c>
      <c r="I2262" s="37">
        <v>0</v>
      </c>
      <c r="J2262" s="37">
        <v>13636364</v>
      </c>
      <c r="K2262" s="37">
        <v>0</v>
      </c>
      <c r="L2262" s="37">
        <v>0</v>
      </c>
      <c r="M2262" s="37">
        <v>0</v>
      </c>
      <c r="N2262" s="37">
        <v>1</v>
      </c>
      <c r="O2262" s="37">
        <v>13636364</v>
      </c>
    </row>
    <row r="2263" spans="1:15" x14ac:dyDescent="0.2">
      <c r="A2263" s="36" t="s">
        <v>1031</v>
      </c>
      <c r="B2263" s="37" t="s">
        <v>11</v>
      </c>
      <c r="C2263" s="37">
        <v>1</v>
      </c>
      <c r="D2263" s="37">
        <v>16909091</v>
      </c>
      <c r="E2263" s="37"/>
      <c r="F2263" s="37">
        <v>1</v>
      </c>
      <c r="G2263" s="37">
        <v>16909091</v>
      </c>
      <c r="H2263" s="37">
        <v>0</v>
      </c>
      <c r="I2263" s="37">
        <v>0</v>
      </c>
      <c r="J2263" s="37">
        <v>16909091</v>
      </c>
      <c r="K2263" s="37">
        <v>0</v>
      </c>
      <c r="L2263" s="37">
        <v>0</v>
      </c>
      <c r="M2263" s="37">
        <v>0</v>
      </c>
      <c r="N2263" s="37">
        <v>1</v>
      </c>
      <c r="O2263" s="37">
        <v>16909091</v>
      </c>
    </row>
    <row r="2264" spans="1:15" x14ac:dyDescent="0.2">
      <c r="A2264" s="36" t="s">
        <v>1032</v>
      </c>
      <c r="B2264" s="37" t="s">
        <v>11</v>
      </c>
      <c r="C2264" s="37">
        <v>1</v>
      </c>
      <c r="D2264" s="37">
        <v>15000000</v>
      </c>
      <c r="E2264" s="37"/>
      <c r="F2264" s="37">
        <v>1</v>
      </c>
      <c r="G2264" s="37">
        <v>15000000</v>
      </c>
      <c r="H2264" s="37">
        <v>0</v>
      </c>
      <c r="I2264" s="37">
        <v>0</v>
      </c>
      <c r="J2264" s="37">
        <v>15000000</v>
      </c>
      <c r="K2264" s="37">
        <v>0</v>
      </c>
      <c r="L2264" s="37">
        <v>0</v>
      </c>
      <c r="M2264" s="37">
        <v>0</v>
      </c>
      <c r="N2264" s="37">
        <v>1</v>
      </c>
      <c r="O2264" s="37">
        <v>15000000</v>
      </c>
    </row>
    <row r="2265" spans="1:15" x14ac:dyDescent="0.2">
      <c r="A2265" s="36" t="s">
        <v>1033</v>
      </c>
      <c r="B2265" s="37" t="s">
        <v>11</v>
      </c>
      <c r="C2265" s="37">
        <v>2</v>
      </c>
      <c r="D2265" s="37">
        <v>30000000</v>
      </c>
      <c r="E2265" s="37"/>
      <c r="F2265" s="37">
        <v>2</v>
      </c>
      <c r="G2265" s="37">
        <v>30000000</v>
      </c>
      <c r="H2265" s="37">
        <v>0</v>
      </c>
      <c r="I2265" s="37">
        <v>0</v>
      </c>
      <c r="J2265" s="37">
        <v>15000000</v>
      </c>
      <c r="K2265" s="37">
        <v>0</v>
      </c>
      <c r="L2265" s="37">
        <v>0</v>
      </c>
      <c r="M2265" s="37">
        <v>0</v>
      </c>
      <c r="N2265" s="37">
        <v>2</v>
      </c>
      <c r="O2265" s="37">
        <v>30000000</v>
      </c>
    </row>
    <row r="2266" spans="1:15" x14ac:dyDescent="0.2">
      <c r="A2266" s="36" t="s">
        <v>1034</v>
      </c>
      <c r="B2266" s="37" t="s">
        <v>20</v>
      </c>
      <c r="C2266" s="37">
        <v>3</v>
      </c>
      <c r="D2266" s="37">
        <v>57218182</v>
      </c>
      <c r="E2266" s="37"/>
      <c r="F2266" s="37">
        <v>3</v>
      </c>
      <c r="G2266" s="37">
        <v>57218182</v>
      </c>
      <c r="H2266" s="37">
        <v>0</v>
      </c>
      <c r="I2266" s="37">
        <v>0</v>
      </c>
      <c r="J2266" s="37">
        <v>19072727.333333332</v>
      </c>
      <c r="K2266" s="37">
        <v>0</v>
      </c>
      <c r="L2266" s="37">
        <v>0</v>
      </c>
      <c r="M2266" s="37">
        <v>0</v>
      </c>
      <c r="N2266" s="37">
        <v>3</v>
      </c>
      <c r="O2266" s="37">
        <v>57218182</v>
      </c>
    </row>
    <row r="2267" spans="1:15" x14ac:dyDescent="0.2">
      <c r="A2267" s="36" t="s">
        <v>1038</v>
      </c>
      <c r="B2267" s="37" t="s">
        <v>11</v>
      </c>
      <c r="C2267" s="37">
        <v>1</v>
      </c>
      <c r="D2267" s="37">
        <v>15618182</v>
      </c>
      <c r="E2267" s="37"/>
      <c r="F2267" s="37">
        <v>1</v>
      </c>
      <c r="G2267" s="37">
        <v>15618182</v>
      </c>
      <c r="H2267" s="37">
        <v>0</v>
      </c>
      <c r="I2267" s="37">
        <v>0</v>
      </c>
      <c r="J2267" s="37">
        <v>15618182</v>
      </c>
      <c r="K2267" s="37">
        <v>0</v>
      </c>
      <c r="L2267" s="37">
        <v>0</v>
      </c>
      <c r="M2267" s="37">
        <v>0</v>
      </c>
      <c r="N2267" s="37">
        <v>1</v>
      </c>
      <c r="O2267" s="37">
        <v>15618182</v>
      </c>
    </row>
    <row r="2268" spans="1:15" x14ac:dyDescent="0.2">
      <c r="A2268" s="36" t="s">
        <v>1039</v>
      </c>
      <c r="B2268" s="37" t="s">
        <v>11</v>
      </c>
      <c r="C2268" s="37">
        <v>1</v>
      </c>
      <c r="D2268" s="37">
        <v>15590909</v>
      </c>
      <c r="E2268" s="37"/>
      <c r="F2268" s="37">
        <v>1</v>
      </c>
      <c r="G2268" s="37">
        <v>15590909</v>
      </c>
      <c r="H2268" s="37">
        <v>0</v>
      </c>
      <c r="I2268" s="37">
        <v>0</v>
      </c>
      <c r="J2268" s="37">
        <v>15590909</v>
      </c>
      <c r="K2268" s="37">
        <v>0</v>
      </c>
      <c r="L2268" s="37">
        <v>0</v>
      </c>
      <c r="M2268" s="37">
        <v>0</v>
      </c>
      <c r="N2268" s="37">
        <v>1</v>
      </c>
      <c r="O2268" s="37">
        <v>15590909</v>
      </c>
    </row>
    <row r="2269" spans="1:15" x14ac:dyDescent="0.2">
      <c r="A2269" s="36" t="s">
        <v>1040</v>
      </c>
      <c r="B2269" s="37" t="s">
        <v>11</v>
      </c>
      <c r="C2269" s="37">
        <v>2</v>
      </c>
      <c r="D2269" s="37">
        <v>37545454</v>
      </c>
      <c r="E2269" s="37"/>
      <c r="F2269" s="37">
        <v>2</v>
      </c>
      <c r="G2269" s="37">
        <v>37545454</v>
      </c>
      <c r="H2269" s="37">
        <v>0</v>
      </c>
      <c r="I2269" s="37">
        <v>0</v>
      </c>
      <c r="J2269" s="37">
        <v>18772727</v>
      </c>
      <c r="K2269" s="37">
        <v>0</v>
      </c>
      <c r="L2269" s="37">
        <v>0</v>
      </c>
      <c r="M2269" s="37">
        <v>0</v>
      </c>
      <c r="N2269" s="37">
        <v>2</v>
      </c>
      <c r="O2269" s="37">
        <v>37545454</v>
      </c>
    </row>
    <row r="2270" spans="1:15" x14ac:dyDescent="0.2">
      <c r="A2270" s="36" t="s">
        <v>1042</v>
      </c>
      <c r="B2270" s="37" t="s">
        <v>20</v>
      </c>
      <c r="C2270" s="37">
        <v>1</v>
      </c>
      <c r="D2270" s="37">
        <v>17272727</v>
      </c>
      <c r="E2270" s="37"/>
      <c r="F2270" s="37">
        <v>1</v>
      </c>
      <c r="G2270" s="37">
        <v>17272727</v>
      </c>
      <c r="H2270" s="37">
        <v>0</v>
      </c>
      <c r="I2270" s="37">
        <v>0</v>
      </c>
      <c r="J2270" s="37">
        <v>17272727</v>
      </c>
      <c r="K2270" s="37">
        <v>0</v>
      </c>
      <c r="L2270" s="37">
        <v>0</v>
      </c>
      <c r="M2270" s="37">
        <v>0</v>
      </c>
      <c r="N2270" s="37">
        <v>1</v>
      </c>
      <c r="O2270" s="37">
        <v>17272727</v>
      </c>
    </row>
    <row r="2271" spans="1:15" x14ac:dyDescent="0.2">
      <c r="A2271" s="36" t="s">
        <v>1044</v>
      </c>
      <c r="B2271" s="37" t="s">
        <v>11</v>
      </c>
      <c r="C2271" s="37">
        <v>1</v>
      </c>
      <c r="D2271" s="37">
        <v>20136364</v>
      </c>
      <c r="E2271" s="37"/>
      <c r="F2271" s="37">
        <v>1</v>
      </c>
      <c r="G2271" s="37">
        <v>20136364</v>
      </c>
      <c r="H2271" s="37">
        <v>0</v>
      </c>
      <c r="I2271" s="37">
        <v>0</v>
      </c>
      <c r="J2271" s="37">
        <v>20136364</v>
      </c>
      <c r="K2271" s="37">
        <v>0</v>
      </c>
      <c r="L2271" s="37">
        <v>0</v>
      </c>
      <c r="M2271" s="37">
        <v>0</v>
      </c>
      <c r="N2271" s="37">
        <v>1</v>
      </c>
      <c r="O2271" s="37">
        <v>20136364</v>
      </c>
    </row>
    <row r="2272" spans="1:15" x14ac:dyDescent="0.2">
      <c r="A2272" s="36" t="s">
        <v>1047</v>
      </c>
      <c r="B2272" s="37" t="s">
        <v>20</v>
      </c>
      <c r="C2272" s="37">
        <v>1</v>
      </c>
      <c r="D2272" s="37">
        <v>16590909</v>
      </c>
      <c r="E2272" s="37"/>
      <c r="F2272" s="37">
        <v>1</v>
      </c>
      <c r="G2272" s="37">
        <v>16590909</v>
      </c>
      <c r="H2272" s="37">
        <v>0</v>
      </c>
      <c r="I2272" s="37">
        <v>0</v>
      </c>
      <c r="J2272" s="37">
        <v>16590909</v>
      </c>
      <c r="K2272" s="37">
        <v>0</v>
      </c>
      <c r="L2272" s="37">
        <v>0</v>
      </c>
      <c r="M2272" s="37">
        <v>0</v>
      </c>
      <c r="N2272" s="37">
        <v>1</v>
      </c>
      <c r="O2272" s="37">
        <v>16590909</v>
      </c>
    </row>
    <row r="2273" spans="1:15" x14ac:dyDescent="0.2">
      <c r="A2273" s="36" t="s">
        <v>1048</v>
      </c>
      <c r="B2273" s="37" t="s">
        <v>20</v>
      </c>
      <c r="C2273" s="37">
        <v>3</v>
      </c>
      <c r="D2273" s="37">
        <v>46636364</v>
      </c>
      <c r="E2273" s="37"/>
      <c r="F2273" s="37">
        <v>3</v>
      </c>
      <c r="G2273" s="37">
        <v>46636364</v>
      </c>
      <c r="H2273" s="37">
        <v>0</v>
      </c>
      <c r="I2273" s="37">
        <v>0</v>
      </c>
      <c r="J2273" s="37">
        <v>15545454.666666666</v>
      </c>
      <c r="K2273" s="37">
        <v>0</v>
      </c>
      <c r="L2273" s="37">
        <v>0</v>
      </c>
      <c r="M2273" s="37">
        <v>0</v>
      </c>
      <c r="N2273" s="37">
        <v>3</v>
      </c>
      <c r="O2273" s="37">
        <v>46636364</v>
      </c>
    </row>
    <row r="2274" spans="1:15" x14ac:dyDescent="0.2">
      <c r="A2274" s="36" t="s">
        <v>1049</v>
      </c>
      <c r="B2274" s="37" t="s">
        <v>20</v>
      </c>
      <c r="C2274" s="37">
        <v>5</v>
      </c>
      <c r="D2274" s="37">
        <v>75000000</v>
      </c>
      <c r="E2274" s="37"/>
      <c r="F2274" s="37">
        <v>5</v>
      </c>
      <c r="G2274" s="37">
        <v>75000000</v>
      </c>
      <c r="H2274" s="37">
        <v>0</v>
      </c>
      <c r="I2274" s="37">
        <v>0</v>
      </c>
      <c r="J2274" s="37">
        <v>15000000</v>
      </c>
      <c r="K2274" s="37">
        <v>0</v>
      </c>
      <c r="L2274" s="37">
        <v>0</v>
      </c>
      <c r="M2274" s="37">
        <v>0</v>
      </c>
      <c r="N2274" s="37">
        <v>5</v>
      </c>
      <c r="O2274" s="37">
        <v>75000000</v>
      </c>
    </row>
    <row r="2275" spans="1:15" x14ac:dyDescent="0.2">
      <c r="A2275" s="36" t="s">
        <v>1050</v>
      </c>
      <c r="B2275" s="37" t="s">
        <v>20</v>
      </c>
      <c r="C2275" s="37">
        <v>1</v>
      </c>
      <c r="D2275" s="37">
        <v>19727273</v>
      </c>
      <c r="E2275" s="37"/>
      <c r="F2275" s="37">
        <v>1</v>
      </c>
      <c r="G2275" s="37">
        <v>19727273</v>
      </c>
      <c r="H2275" s="37">
        <v>0</v>
      </c>
      <c r="I2275" s="37">
        <v>0</v>
      </c>
      <c r="J2275" s="37">
        <v>19727273</v>
      </c>
      <c r="K2275" s="37">
        <v>0</v>
      </c>
      <c r="L2275" s="37">
        <v>0</v>
      </c>
      <c r="M2275" s="37">
        <v>0</v>
      </c>
      <c r="N2275" s="37">
        <v>1</v>
      </c>
      <c r="O2275" s="37">
        <v>19727273</v>
      </c>
    </row>
    <row r="2276" spans="1:15" x14ac:dyDescent="0.2">
      <c r="A2276" s="36" t="s">
        <v>1051</v>
      </c>
      <c r="B2276" s="37" t="s">
        <v>11</v>
      </c>
      <c r="C2276" s="37">
        <v>5</v>
      </c>
      <c r="D2276" s="37">
        <v>47140910</v>
      </c>
      <c r="E2276" s="37"/>
      <c r="F2276" s="37">
        <v>5</v>
      </c>
      <c r="G2276" s="37">
        <v>47140910</v>
      </c>
      <c r="H2276" s="37">
        <v>0</v>
      </c>
      <c r="I2276" s="37">
        <v>0</v>
      </c>
      <c r="J2276" s="37">
        <v>9428182</v>
      </c>
      <c r="K2276" s="37">
        <v>0</v>
      </c>
      <c r="L2276" s="37">
        <v>0</v>
      </c>
      <c r="M2276" s="37">
        <v>0</v>
      </c>
      <c r="N2276" s="37">
        <v>5</v>
      </c>
      <c r="O2276" s="37">
        <v>47140910</v>
      </c>
    </row>
    <row r="2277" spans="1:15" x14ac:dyDescent="0.2">
      <c r="A2277" s="36" t="s">
        <v>1052</v>
      </c>
      <c r="B2277" s="37" t="s">
        <v>11</v>
      </c>
      <c r="C2277" s="37">
        <v>1</v>
      </c>
      <c r="D2277" s="37">
        <v>12265450</v>
      </c>
      <c r="E2277" s="37"/>
      <c r="F2277" s="37">
        <v>1</v>
      </c>
      <c r="G2277" s="37">
        <v>12265450</v>
      </c>
      <c r="H2277" s="37">
        <v>0</v>
      </c>
      <c r="I2277" s="37">
        <v>0</v>
      </c>
      <c r="J2277" s="37">
        <v>12265450</v>
      </c>
      <c r="K2277" s="37">
        <v>0</v>
      </c>
      <c r="L2277" s="37">
        <v>0</v>
      </c>
      <c r="M2277" s="37">
        <v>0</v>
      </c>
      <c r="N2277" s="37">
        <v>1</v>
      </c>
      <c r="O2277" s="37">
        <v>12265450</v>
      </c>
    </row>
    <row r="2278" spans="1:15" x14ac:dyDescent="0.2">
      <c r="A2278" s="36" t="s">
        <v>1053</v>
      </c>
      <c r="B2278" s="37" t="s">
        <v>11</v>
      </c>
      <c r="C2278" s="37">
        <v>4</v>
      </c>
      <c r="D2278" s="37">
        <v>29049089</v>
      </c>
      <c r="E2278" s="37"/>
      <c r="F2278" s="37">
        <v>4</v>
      </c>
      <c r="G2278" s="37">
        <v>29049089</v>
      </c>
      <c r="H2278" s="37">
        <v>0</v>
      </c>
      <c r="I2278" s="37">
        <v>0</v>
      </c>
      <c r="J2278" s="37">
        <v>7262272.25</v>
      </c>
      <c r="K2278" s="37">
        <v>0</v>
      </c>
      <c r="L2278" s="37">
        <v>0</v>
      </c>
      <c r="M2278" s="37">
        <v>0</v>
      </c>
      <c r="N2278" s="37">
        <v>4</v>
      </c>
      <c r="O2278" s="37">
        <v>29049089</v>
      </c>
    </row>
    <row r="2279" spans="1:15" x14ac:dyDescent="0.2">
      <c r="A2279" s="36" t="s">
        <v>1054</v>
      </c>
      <c r="B2279" s="37" t="s">
        <v>20</v>
      </c>
      <c r="C2279" s="37">
        <v>6</v>
      </c>
      <c r="D2279" s="37">
        <v>96233766</v>
      </c>
      <c r="E2279" s="37"/>
      <c r="F2279" s="37">
        <v>6</v>
      </c>
      <c r="G2279" s="37">
        <v>96233766</v>
      </c>
      <c r="H2279" s="37">
        <v>0</v>
      </c>
      <c r="I2279" s="37">
        <v>0</v>
      </c>
      <c r="J2279" s="37">
        <v>16038961</v>
      </c>
      <c r="K2279" s="37">
        <v>0</v>
      </c>
      <c r="L2279" s="37">
        <v>0</v>
      </c>
      <c r="M2279" s="37">
        <v>0</v>
      </c>
      <c r="N2279" s="37">
        <v>6</v>
      </c>
      <c r="O2279" s="37">
        <v>96233766</v>
      </c>
    </row>
    <row r="2280" spans="1:15" x14ac:dyDescent="0.2">
      <c r="A2280" s="36" t="s">
        <v>1055</v>
      </c>
      <c r="B2280" s="37" t="s">
        <v>11</v>
      </c>
      <c r="C2280" s="37">
        <v>1</v>
      </c>
      <c r="D2280" s="37">
        <v>18527272</v>
      </c>
      <c r="E2280" s="37"/>
      <c r="F2280" s="37">
        <v>1</v>
      </c>
      <c r="G2280" s="37">
        <v>18527272</v>
      </c>
      <c r="H2280" s="37">
        <v>0</v>
      </c>
      <c r="I2280" s="37">
        <v>0</v>
      </c>
      <c r="J2280" s="37">
        <v>18527272</v>
      </c>
      <c r="K2280" s="37">
        <v>0</v>
      </c>
      <c r="L2280" s="37">
        <v>0</v>
      </c>
      <c r="M2280" s="37">
        <v>0</v>
      </c>
      <c r="N2280" s="37">
        <v>1</v>
      </c>
      <c r="O2280" s="37">
        <v>18527272</v>
      </c>
    </row>
    <row r="2281" spans="1:15" x14ac:dyDescent="0.2">
      <c r="A2281" s="36" t="s">
        <v>1062</v>
      </c>
      <c r="B2281" s="37" t="s">
        <v>11</v>
      </c>
      <c r="C2281" s="37">
        <v>3</v>
      </c>
      <c r="D2281" s="37">
        <v>46145455</v>
      </c>
      <c r="E2281" s="37"/>
      <c r="F2281" s="37">
        <v>3</v>
      </c>
      <c r="G2281" s="37">
        <v>46145455</v>
      </c>
      <c r="H2281" s="37">
        <v>0</v>
      </c>
      <c r="I2281" s="37">
        <v>0</v>
      </c>
      <c r="J2281" s="37">
        <v>15381818.333333334</v>
      </c>
      <c r="K2281" s="37">
        <v>0</v>
      </c>
      <c r="L2281" s="37">
        <v>0</v>
      </c>
      <c r="M2281" s="37">
        <v>0</v>
      </c>
      <c r="N2281" s="37">
        <v>3</v>
      </c>
      <c r="O2281" s="37">
        <v>46145455</v>
      </c>
    </row>
    <row r="2282" spans="1:15" x14ac:dyDescent="0.2">
      <c r="A2282" s="36" t="s">
        <v>1063</v>
      </c>
      <c r="B2282" s="37" t="s">
        <v>11</v>
      </c>
      <c r="C2282" s="37">
        <v>2</v>
      </c>
      <c r="D2282" s="37">
        <v>26072728</v>
      </c>
      <c r="E2282" s="37"/>
      <c r="F2282" s="37">
        <v>2</v>
      </c>
      <c r="G2282" s="37">
        <v>26072728</v>
      </c>
      <c r="H2282" s="37">
        <v>0</v>
      </c>
      <c r="I2282" s="37">
        <v>0</v>
      </c>
      <c r="J2282" s="37">
        <v>13036364</v>
      </c>
      <c r="K2282" s="37">
        <v>0</v>
      </c>
      <c r="L2282" s="37">
        <v>0</v>
      </c>
      <c r="M2282" s="37">
        <v>0</v>
      </c>
      <c r="N2282" s="37">
        <v>2</v>
      </c>
      <c r="O2282" s="37">
        <v>26072728</v>
      </c>
    </row>
    <row r="2283" spans="1:15" x14ac:dyDescent="0.2">
      <c r="A2283" s="36" t="s">
        <v>1064</v>
      </c>
      <c r="B2283" s="37" t="s">
        <v>11</v>
      </c>
      <c r="C2283" s="37">
        <v>1</v>
      </c>
      <c r="D2283" s="37">
        <v>16045455</v>
      </c>
      <c r="E2283" s="37"/>
      <c r="F2283" s="37">
        <v>1</v>
      </c>
      <c r="G2283" s="37">
        <v>16045455</v>
      </c>
      <c r="H2283" s="37">
        <v>0</v>
      </c>
      <c r="I2283" s="37">
        <v>0</v>
      </c>
      <c r="J2283" s="37">
        <v>16045455</v>
      </c>
      <c r="K2283" s="37">
        <v>0</v>
      </c>
      <c r="L2283" s="37">
        <v>0</v>
      </c>
      <c r="M2283" s="37">
        <v>0</v>
      </c>
      <c r="N2283" s="37">
        <v>1</v>
      </c>
      <c r="O2283" s="37">
        <v>16045455</v>
      </c>
    </row>
    <row r="2284" spans="1:15" x14ac:dyDescent="0.2">
      <c r="A2284" s="36" t="s">
        <v>1073</v>
      </c>
      <c r="B2284" s="37" t="s">
        <v>11</v>
      </c>
      <c r="C2284" s="37">
        <v>2</v>
      </c>
      <c r="D2284" s="37">
        <v>31533333</v>
      </c>
      <c r="E2284" s="37"/>
      <c r="F2284" s="37">
        <v>2</v>
      </c>
      <c r="G2284" s="37">
        <v>31533333</v>
      </c>
      <c r="H2284" s="37">
        <v>0</v>
      </c>
      <c r="I2284" s="37">
        <v>0</v>
      </c>
      <c r="J2284" s="37">
        <v>15766666.5</v>
      </c>
      <c r="K2284" s="37">
        <v>0</v>
      </c>
      <c r="L2284" s="37">
        <v>0</v>
      </c>
      <c r="M2284" s="37">
        <v>0</v>
      </c>
      <c r="N2284" s="37">
        <v>2</v>
      </c>
      <c r="O2284" s="37">
        <v>31533333</v>
      </c>
    </row>
    <row r="2285" spans="1:15" x14ac:dyDescent="0.2">
      <c r="A2285" s="36" t="s">
        <v>1078</v>
      </c>
      <c r="B2285" s="37" t="s">
        <v>20</v>
      </c>
      <c r="C2285" s="37">
        <v>1</v>
      </c>
      <c r="D2285" s="37">
        <v>22636364</v>
      </c>
      <c r="E2285" s="37"/>
      <c r="F2285" s="37">
        <v>1</v>
      </c>
      <c r="G2285" s="37">
        <v>22636364</v>
      </c>
      <c r="H2285" s="37">
        <v>0</v>
      </c>
      <c r="I2285" s="37">
        <v>0</v>
      </c>
      <c r="J2285" s="37">
        <v>22636364</v>
      </c>
      <c r="K2285" s="37">
        <v>0</v>
      </c>
      <c r="L2285" s="37">
        <v>0</v>
      </c>
      <c r="M2285" s="37">
        <v>0</v>
      </c>
      <c r="N2285" s="37">
        <v>1</v>
      </c>
      <c r="O2285" s="37">
        <v>22636364</v>
      </c>
    </row>
    <row r="2286" spans="1:15" x14ac:dyDescent="0.2">
      <c r="A2286" s="36" t="s">
        <v>1083</v>
      </c>
      <c r="B2286" s="37" t="s">
        <v>20</v>
      </c>
      <c r="C2286" s="37">
        <v>126</v>
      </c>
      <c r="D2286" s="37">
        <v>1116911510</v>
      </c>
      <c r="E2286" s="37"/>
      <c r="F2286" s="37">
        <v>126</v>
      </c>
      <c r="G2286" s="37">
        <v>1116911510</v>
      </c>
      <c r="H2286" s="37">
        <v>0</v>
      </c>
      <c r="I2286" s="37">
        <v>0</v>
      </c>
      <c r="J2286" s="37">
        <v>8864377.0634920634</v>
      </c>
      <c r="K2286" s="37">
        <v>0</v>
      </c>
      <c r="L2286" s="37">
        <v>0</v>
      </c>
      <c r="M2286" s="37">
        <v>0</v>
      </c>
      <c r="N2286" s="37">
        <v>126</v>
      </c>
      <c r="O2286" s="37">
        <v>1116911510</v>
      </c>
    </row>
    <row r="2287" spans="1:15" x14ac:dyDescent="0.2">
      <c r="A2287" s="36" t="s">
        <v>1084</v>
      </c>
      <c r="B2287" s="37" t="s">
        <v>11</v>
      </c>
      <c r="C2287" s="37">
        <v>1</v>
      </c>
      <c r="D2287" s="37">
        <v>15909091</v>
      </c>
      <c r="E2287" s="37"/>
      <c r="F2287" s="37">
        <v>1</v>
      </c>
      <c r="G2287" s="37">
        <v>15909091</v>
      </c>
      <c r="H2287" s="37">
        <v>0</v>
      </c>
      <c r="I2287" s="37">
        <v>0</v>
      </c>
      <c r="J2287" s="37">
        <v>15909091</v>
      </c>
      <c r="K2287" s="37">
        <v>0</v>
      </c>
      <c r="L2287" s="37">
        <v>0</v>
      </c>
      <c r="M2287" s="37">
        <v>0</v>
      </c>
      <c r="N2287" s="37">
        <v>1</v>
      </c>
      <c r="O2287" s="37">
        <v>15909091</v>
      </c>
    </row>
    <row r="2288" spans="1:15" x14ac:dyDescent="0.2">
      <c r="A2288" s="36" t="s">
        <v>1129</v>
      </c>
      <c r="B2288" s="37" t="s">
        <v>11</v>
      </c>
      <c r="C2288" s="37">
        <v>2</v>
      </c>
      <c r="D2288" s="37">
        <v>163636</v>
      </c>
      <c r="E2288" s="37"/>
      <c r="F2288" s="37">
        <v>2</v>
      </c>
      <c r="G2288" s="37">
        <v>163636</v>
      </c>
      <c r="H2288" s="37">
        <v>0</v>
      </c>
      <c r="I2288" s="37">
        <v>0</v>
      </c>
      <c r="J2288" s="37">
        <v>81818</v>
      </c>
      <c r="K2288" s="37">
        <v>0</v>
      </c>
      <c r="L2288" s="37">
        <v>0</v>
      </c>
      <c r="M2288" s="37">
        <v>0</v>
      </c>
      <c r="N2288" s="37">
        <v>2</v>
      </c>
      <c r="O2288" s="37">
        <v>163636</v>
      </c>
    </row>
    <row r="2289" spans="1:15" x14ac:dyDescent="0.2">
      <c r="A2289" s="36" t="s">
        <v>1137</v>
      </c>
      <c r="B2289" s="37" t="s">
        <v>11</v>
      </c>
      <c r="C2289" s="37">
        <v>1</v>
      </c>
      <c r="D2289" s="37">
        <v>3205000</v>
      </c>
      <c r="E2289" s="37"/>
      <c r="F2289" s="37">
        <v>1</v>
      </c>
      <c r="G2289" s="37">
        <v>3205000</v>
      </c>
      <c r="H2289" s="37">
        <v>0</v>
      </c>
      <c r="I2289" s="37">
        <v>0</v>
      </c>
      <c r="J2289" s="37">
        <v>3205000</v>
      </c>
      <c r="K2289" s="37">
        <v>0</v>
      </c>
      <c r="L2289" s="37">
        <v>0</v>
      </c>
      <c r="M2289" s="37">
        <v>0</v>
      </c>
      <c r="N2289" s="37">
        <v>1</v>
      </c>
      <c r="O2289" s="37">
        <v>3205000</v>
      </c>
    </row>
    <row r="2290" spans="1:15" x14ac:dyDescent="0.2">
      <c r="A2290" s="36" t="s">
        <v>1138</v>
      </c>
      <c r="B2290" s="37" t="s">
        <v>11</v>
      </c>
      <c r="C2290" s="37">
        <v>11</v>
      </c>
      <c r="D2290" s="37">
        <v>13888405</v>
      </c>
      <c r="E2290" s="37"/>
      <c r="F2290" s="37">
        <v>11</v>
      </c>
      <c r="G2290" s="37">
        <v>13888405</v>
      </c>
      <c r="H2290" s="37">
        <v>0</v>
      </c>
      <c r="I2290" s="37">
        <v>0</v>
      </c>
      <c r="J2290" s="37">
        <v>1262582.2727272727</v>
      </c>
      <c r="K2290" s="37">
        <v>0</v>
      </c>
      <c r="L2290" s="37">
        <v>0</v>
      </c>
      <c r="M2290" s="37">
        <v>0</v>
      </c>
      <c r="N2290" s="37">
        <v>11</v>
      </c>
      <c r="O2290" s="37">
        <v>13888405</v>
      </c>
    </row>
    <row r="2291" spans="1:15" x14ac:dyDescent="0.2">
      <c r="A2291" s="36" t="s">
        <v>1139</v>
      </c>
      <c r="B2291" s="37" t="s">
        <v>11</v>
      </c>
      <c r="C2291" s="37">
        <v>7</v>
      </c>
      <c r="D2291" s="37">
        <v>8488902</v>
      </c>
      <c r="E2291" s="37"/>
      <c r="F2291" s="37">
        <v>7</v>
      </c>
      <c r="G2291" s="37">
        <v>8488902</v>
      </c>
      <c r="H2291" s="37">
        <v>0</v>
      </c>
      <c r="I2291" s="37">
        <v>0</v>
      </c>
      <c r="J2291" s="37">
        <v>1212700.2857142857</v>
      </c>
      <c r="K2291" s="37">
        <v>0</v>
      </c>
      <c r="L2291" s="37">
        <v>0</v>
      </c>
      <c r="M2291" s="37">
        <v>0</v>
      </c>
      <c r="N2291" s="37">
        <v>7</v>
      </c>
      <c r="O2291" s="37">
        <v>8488902</v>
      </c>
    </row>
    <row r="2292" spans="1:15" x14ac:dyDescent="0.2">
      <c r="A2292" s="36" t="s">
        <v>1140</v>
      </c>
      <c r="B2292" s="37" t="s">
        <v>11</v>
      </c>
      <c r="C2292" s="37">
        <v>5</v>
      </c>
      <c r="D2292" s="37">
        <v>10022725</v>
      </c>
      <c r="E2292" s="37"/>
      <c r="F2292" s="37">
        <v>5</v>
      </c>
      <c r="G2292" s="37">
        <v>10022725</v>
      </c>
      <c r="H2292" s="37">
        <v>0</v>
      </c>
      <c r="I2292" s="37">
        <v>0</v>
      </c>
      <c r="J2292" s="37">
        <v>2004545</v>
      </c>
      <c r="K2292" s="37">
        <v>0</v>
      </c>
      <c r="L2292" s="37">
        <v>0</v>
      </c>
      <c r="M2292" s="37">
        <v>0</v>
      </c>
      <c r="N2292" s="37">
        <v>5</v>
      </c>
      <c r="O2292" s="37">
        <v>10022725</v>
      </c>
    </row>
    <row r="2293" spans="1:15" x14ac:dyDescent="0.2">
      <c r="A2293" s="36" t="s">
        <v>1141</v>
      </c>
      <c r="B2293" s="37" t="s">
        <v>11</v>
      </c>
      <c r="C2293" s="37">
        <v>20</v>
      </c>
      <c r="D2293" s="37">
        <v>1727273</v>
      </c>
      <c r="E2293" s="37"/>
      <c r="F2293" s="37">
        <v>20</v>
      </c>
      <c r="G2293" s="37">
        <v>1727273</v>
      </c>
      <c r="H2293" s="37">
        <v>0</v>
      </c>
      <c r="I2293" s="37">
        <v>0</v>
      </c>
      <c r="J2293" s="37">
        <v>86363.65</v>
      </c>
      <c r="K2293" s="37">
        <v>0</v>
      </c>
      <c r="L2293" s="37">
        <v>0</v>
      </c>
      <c r="M2293" s="37">
        <v>0</v>
      </c>
      <c r="N2293" s="37">
        <v>20</v>
      </c>
      <c r="O2293" s="37">
        <v>1727273</v>
      </c>
    </row>
    <row r="2294" spans="1:15" x14ac:dyDescent="0.2">
      <c r="A2294" s="36" t="s">
        <v>1142</v>
      </c>
      <c r="B2294" s="37" t="s">
        <v>11</v>
      </c>
      <c r="C2294" s="37">
        <v>6</v>
      </c>
      <c r="D2294" s="37">
        <v>7835841</v>
      </c>
      <c r="E2294" s="37"/>
      <c r="F2294" s="37">
        <v>6</v>
      </c>
      <c r="G2294" s="37">
        <v>7835841</v>
      </c>
      <c r="H2294" s="37">
        <v>0</v>
      </c>
      <c r="I2294" s="37">
        <v>0</v>
      </c>
      <c r="J2294" s="37">
        <v>1305973.5</v>
      </c>
      <c r="K2294" s="37">
        <v>0</v>
      </c>
      <c r="L2294" s="37">
        <v>0</v>
      </c>
      <c r="M2294" s="37">
        <v>0</v>
      </c>
      <c r="N2294" s="37">
        <v>6</v>
      </c>
      <c r="O2294" s="37">
        <v>7835841</v>
      </c>
    </row>
    <row r="2295" spans="1:15" x14ac:dyDescent="0.2">
      <c r="A2295" s="36" t="s">
        <v>1143</v>
      </c>
      <c r="B2295" s="37" t="s">
        <v>11</v>
      </c>
      <c r="C2295" s="37">
        <v>7</v>
      </c>
      <c r="D2295" s="37">
        <v>9141815</v>
      </c>
      <c r="E2295" s="37"/>
      <c r="F2295" s="37">
        <v>7</v>
      </c>
      <c r="G2295" s="37">
        <v>9141815</v>
      </c>
      <c r="H2295" s="37">
        <v>0</v>
      </c>
      <c r="I2295" s="37">
        <v>0</v>
      </c>
      <c r="J2295" s="37">
        <v>1305973.5714285714</v>
      </c>
      <c r="K2295" s="37">
        <v>0</v>
      </c>
      <c r="L2295" s="37">
        <v>0</v>
      </c>
      <c r="M2295" s="37">
        <v>0</v>
      </c>
      <c r="N2295" s="37">
        <v>7</v>
      </c>
      <c r="O2295" s="37">
        <v>9141815</v>
      </c>
    </row>
    <row r="2296" spans="1:15" x14ac:dyDescent="0.2">
      <c r="A2296" s="36" t="s">
        <v>1144</v>
      </c>
      <c r="B2296" s="37" t="s">
        <v>11</v>
      </c>
      <c r="C2296" s="37">
        <v>7</v>
      </c>
      <c r="D2296" s="37">
        <v>9141815</v>
      </c>
      <c r="E2296" s="37"/>
      <c r="F2296" s="37">
        <v>7</v>
      </c>
      <c r="G2296" s="37">
        <v>9141815</v>
      </c>
      <c r="H2296" s="37">
        <v>0</v>
      </c>
      <c r="I2296" s="37">
        <v>0</v>
      </c>
      <c r="J2296" s="37">
        <v>1305973.5714285714</v>
      </c>
      <c r="K2296" s="37">
        <v>0</v>
      </c>
      <c r="L2296" s="37">
        <v>0</v>
      </c>
      <c r="M2296" s="37">
        <v>0</v>
      </c>
      <c r="N2296" s="37">
        <v>7</v>
      </c>
      <c r="O2296" s="37">
        <v>9141815</v>
      </c>
    </row>
    <row r="2297" spans="1:15" x14ac:dyDescent="0.2">
      <c r="A2297" s="36" t="s">
        <v>1145</v>
      </c>
      <c r="B2297" s="37" t="s">
        <v>11</v>
      </c>
      <c r="C2297" s="37">
        <v>2</v>
      </c>
      <c r="D2297" s="37">
        <v>609091</v>
      </c>
      <c r="E2297" s="37"/>
      <c r="F2297" s="37">
        <v>2</v>
      </c>
      <c r="G2297" s="37">
        <v>609091</v>
      </c>
      <c r="H2297" s="37">
        <v>0</v>
      </c>
      <c r="I2297" s="37">
        <v>0</v>
      </c>
      <c r="J2297" s="37">
        <v>304545.5</v>
      </c>
      <c r="K2297" s="37">
        <v>0</v>
      </c>
      <c r="L2297" s="37">
        <v>0</v>
      </c>
      <c r="M2297" s="37">
        <v>0</v>
      </c>
      <c r="N2297" s="37">
        <v>2</v>
      </c>
      <c r="O2297" s="37">
        <v>609091</v>
      </c>
    </row>
    <row r="2298" spans="1:15" x14ac:dyDescent="0.2">
      <c r="A2298" s="36" t="s">
        <v>1146</v>
      </c>
      <c r="B2298" s="37" t="s">
        <v>11</v>
      </c>
      <c r="C2298" s="37">
        <v>117</v>
      </c>
      <c r="D2298" s="37">
        <v>9378515</v>
      </c>
      <c r="E2298" s="37"/>
      <c r="F2298" s="37">
        <v>117</v>
      </c>
      <c r="G2298" s="37">
        <v>9378515</v>
      </c>
      <c r="H2298" s="37">
        <v>0</v>
      </c>
      <c r="I2298" s="37">
        <v>0</v>
      </c>
      <c r="J2298" s="37">
        <v>80158.24786324786</v>
      </c>
      <c r="K2298" s="37">
        <v>0</v>
      </c>
      <c r="L2298" s="37">
        <v>0</v>
      </c>
      <c r="M2298" s="37">
        <v>0</v>
      </c>
      <c r="N2298" s="37">
        <v>117</v>
      </c>
      <c r="O2298" s="37">
        <v>9378515</v>
      </c>
    </row>
    <row r="2299" spans="1:15" x14ac:dyDescent="0.2">
      <c r="A2299" s="36" t="s">
        <v>1147</v>
      </c>
      <c r="B2299" s="37" t="s">
        <v>11</v>
      </c>
      <c r="C2299" s="37">
        <v>20</v>
      </c>
      <c r="D2299" s="37">
        <v>1800000</v>
      </c>
      <c r="E2299" s="37"/>
      <c r="F2299" s="37">
        <v>20</v>
      </c>
      <c r="G2299" s="37">
        <v>1800000</v>
      </c>
      <c r="H2299" s="37">
        <v>0</v>
      </c>
      <c r="I2299" s="37">
        <v>0</v>
      </c>
      <c r="J2299" s="37">
        <v>90000</v>
      </c>
      <c r="K2299" s="37">
        <v>0</v>
      </c>
      <c r="L2299" s="37">
        <v>0</v>
      </c>
      <c r="M2299" s="37">
        <v>0</v>
      </c>
      <c r="N2299" s="37">
        <v>20</v>
      </c>
      <c r="O2299" s="37">
        <v>1800000</v>
      </c>
    </row>
    <row r="2300" spans="1:15" x14ac:dyDescent="0.2">
      <c r="A2300" s="36" t="s">
        <v>1148</v>
      </c>
      <c r="B2300" s="37" t="s">
        <v>11</v>
      </c>
      <c r="C2300" s="37">
        <v>96</v>
      </c>
      <c r="D2300" s="37">
        <v>7287273</v>
      </c>
      <c r="E2300" s="37"/>
      <c r="F2300" s="37">
        <v>96</v>
      </c>
      <c r="G2300" s="37">
        <v>7287273</v>
      </c>
      <c r="H2300" s="37">
        <v>0</v>
      </c>
      <c r="I2300" s="37">
        <v>0</v>
      </c>
      <c r="J2300" s="37">
        <v>75909.09375</v>
      </c>
      <c r="K2300" s="37">
        <v>0</v>
      </c>
      <c r="L2300" s="37">
        <v>0</v>
      </c>
      <c r="M2300" s="37">
        <v>0</v>
      </c>
      <c r="N2300" s="37">
        <v>96</v>
      </c>
      <c r="O2300" s="37">
        <v>7287273</v>
      </c>
    </row>
    <row r="2301" spans="1:15" x14ac:dyDescent="0.2">
      <c r="A2301" s="36" t="s">
        <v>1149</v>
      </c>
      <c r="B2301" s="37" t="s">
        <v>11</v>
      </c>
      <c r="C2301" s="37">
        <v>34</v>
      </c>
      <c r="D2301" s="37">
        <v>2684668</v>
      </c>
      <c r="E2301" s="37"/>
      <c r="F2301" s="37">
        <v>34</v>
      </c>
      <c r="G2301" s="37">
        <v>2684668</v>
      </c>
      <c r="H2301" s="37">
        <v>0</v>
      </c>
      <c r="I2301" s="37">
        <v>0</v>
      </c>
      <c r="J2301" s="37">
        <v>78960.823529411762</v>
      </c>
      <c r="K2301" s="37">
        <v>0</v>
      </c>
      <c r="L2301" s="37">
        <v>0</v>
      </c>
      <c r="M2301" s="37">
        <v>0</v>
      </c>
      <c r="N2301" s="37">
        <v>34</v>
      </c>
      <c r="O2301" s="37">
        <v>2684668</v>
      </c>
    </row>
    <row r="2302" spans="1:15" x14ac:dyDescent="0.2">
      <c r="A2302" s="36" t="s">
        <v>1154</v>
      </c>
      <c r="B2302" s="37" t="s">
        <v>11</v>
      </c>
      <c r="C2302" s="37">
        <v>1</v>
      </c>
      <c r="D2302" s="37">
        <v>1947879</v>
      </c>
      <c r="E2302" s="37"/>
      <c r="F2302" s="37">
        <v>1</v>
      </c>
      <c r="G2302" s="37">
        <v>1947879</v>
      </c>
      <c r="H2302" s="37">
        <v>0</v>
      </c>
      <c r="I2302" s="37">
        <v>0</v>
      </c>
      <c r="J2302" s="37">
        <v>1947879</v>
      </c>
      <c r="K2302" s="37">
        <v>0</v>
      </c>
      <c r="L2302" s="37">
        <v>0</v>
      </c>
      <c r="M2302" s="37">
        <v>0</v>
      </c>
      <c r="N2302" s="37">
        <v>1</v>
      </c>
      <c r="O2302" s="37">
        <v>1947879</v>
      </c>
    </row>
    <row r="2303" spans="1:15" x14ac:dyDescent="0.2">
      <c r="A2303" s="36" t="s">
        <v>1155</v>
      </c>
      <c r="B2303" s="37" t="s">
        <v>11</v>
      </c>
      <c r="C2303" s="37">
        <v>2</v>
      </c>
      <c r="D2303" s="37">
        <v>2363636</v>
      </c>
      <c r="E2303" s="37"/>
      <c r="F2303" s="37">
        <v>2</v>
      </c>
      <c r="G2303" s="37">
        <v>2363636</v>
      </c>
      <c r="H2303" s="37">
        <v>0</v>
      </c>
      <c r="I2303" s="37">
        <v>0</v>
      </c>
      <c r="J2303" s="37">
        <v>1181818</v>
      </c>
      <c r="K2303" s="37">
        <v>0</v>
      </c>
      <c r="L2303" s="37">
        <v>0</v>
      </c>
      <c r="M2303" s="37">
        <v>0</v>
      </c>
      <c r="N2303" s="37">
        <v>2</v>
      </c>
      <c r="O2303" s="37">
        <v>2363636</v>
      </c>
    </row>
    <row r="2304" spans="1:15" x14ac:dyDescent="0.2">
      <c r="A2304" s="36" t="s">
        <v>1156</v>
      </c>
      <c r="B2304" s="37" t="s">
        <v>11</v>
      </c>
      <c r="C2304" s="37">
        <v>20</v>
      </c>
      <c r="D2304" s="37">
        <v>10545454</v>
      </c>
      <c r="E2304" s="37"/>
      <c r="F2304" s="37">
        <v>20</v>
      </c>
      <c r="G2304" s="37">
        <v>10545454</v>
      </c>
      <c r="H2304" s="37">
        <v>0</v>
      </c>
      <c r="I2304" s="37">
        <v>0</v>
      </c>
      <c r="J2304" s="37">
        <v>527272.69999999995</v>
      </c>
      <c r="K2304" s="37">
        <v>0</v>
      </c>
      <c r="L2304" s="37">
        <v>0</v>
      </c>
      <c r="M2304" s="37">
        <v>0</v>
      </c>
      <c r="N2304" s="37">
        <v>20</v>
      </c>
      <c r="O2304" s="37">
        <v>10545454</v>
      </c>
    </row>
    <row r="2305" spans="1:15" x14ac:dyDescent="0.2">
      <c r="A2305" s="36" t="s">
        <v>1158</v>
      </c>
      <c r="B2305" s="37" t="s">
        <v>11</v>
      </c>
      <c r="C2305" s="37">
        <v>3</v>
      </c>
      <c r="D2305" s="37">
        <v>5972727</v>
      </c>
      <c r="E2305" s="37"/>
      <c r="F2305" s="37">
        <v>3</v>
      </c>
      <c r="G2305" s="37">
        <v>5972727</v>
      </c>
      <c r="H2305" s="37">
        <v>0</v>
      </c>
      <c r="I2305" s="37">
        <v>0</v>
      </c>
      <c r="J2305" s="37">
        <v>1990909</v>
      </c>
      <c r="K2305" s="37">
        <v>0</v>
      </c>
      <c r="L2305" s="37">
        <v>0</v>
      </c>
      <c r="M2305" s="37">
        <v>0</v>
      </c>
      <c r="N2305" s="37">
        <v>3</v>
      </c>
      <c r="O2305" s="37">
        <v>5972727</v>
      </c>
    </row>
    <row r="2306" spans="1:15" x14ac:dyDescent="0.2">
      <c r="A2306" s="36" t="s">
        <v>1160</v>
      </c>
      <c r="B2306" s="37" t="s">
        <v>11</v>
      </c>
      <c r="C2306" s="37">
        <v>282</v>
      </c>
      <c r="D2306" s="37">
        <v>129828452</v>
      </c>
      <c r="E2306" s="37"/>
      <c r="F2306" s="37">
        <v>282</v>
      </c>
      <c r="G2306" s="37">
        <v>129828452</v>
      </c>
      <c r="H2306" s="37">
        <v>0</v>
      </c>
      <c r="I2306" s="37">
        <v>0</v>
      </c>
      <c r="J2306" s="37">
        <v>460384.58156028367</v>
      </c>
      <c r="K2306" s="37">
        <v>0</v>
      </c>
      <c r="L2306" s="37">
        <v>0</v>
      </c>
      <c r="M2306" s="37">
        <v>0</v>
      </c>
      <c r="N2306" s="37">
        <v>282</v>
      </c>
      <c r="O2306" s="37">
        <v>129828452</v>
      </c>
    </row>
    <row r="2307" spans="1:15" x14ac:dyDescent="0.2">
      <c r="A2307" s="36" t="s">
        <v>1162</v>
      </c>
      <c r="B2307" s="37" t="s">
        <v>11</v>
      </c>
      <c r="C2307" s="37">
        <v>5</v>
      </c>
      <c r="D2307" s="37">
        <v>3772725</v>
      </c>
      <c r="E2307" s="37"/>
      <c r="F2307" s="37">
        <v>5</v>
      </c>
      <c r="G2307" s="37">
        <v>3772725</v>
      </c>
      <c r="H2307" s="37">
        <v>0</v>
      </c>
      <c r="I2307" s="37">
        <v>0</v>
      </c>
      <c r="J2307" s="37">
        <v>754545</v>
      </c>
      <c r="K2307" s="37">
        <v>0</v>
      </c>
      <c r="L2307" s="37">
        <v>0</v>
      </c>
      <c r="M2307" s="37">
        <v>0</v>
      </c>
      <c r="N2307" s="37">
        <v>5</v>
      </c>
      <c r="O2307" s="37">
        <v>3772725</v>
      </c>
    </row>
    <row r="2308" spans="1:15" x14ac:dyDescent="0.2">
      <c r="A2308" s="36" t="s">
        <v>1166</v>
      </c>
      <c r="B2308" s="37" t="s">
        <v>11</v>
      </c>
      <c r="C2308" s="37">
        <v>19</v>
      </c>
      <c r="D2308" s="37">
        <v>6377958</v>
      </c>
      <c r="E2308" s="37"/>
      <c r="F2308" s="37">
        <v>19</v>
      </c>
      <c r="G2308" s="37">
        <v>6377958</v>
      </c>
      <c r="H2308" s="37">
        <v>0</v>
      </c>
      <c r="I2308" s="37">
        <v>0</v>
      </c>
      <c r="J2308" s="37">
        <v>335682</v>
      </c>
      <c r="K2308" s="37">
        <v>0</v>
      </c>
      <c r="L2308" s="37">
        <v>0</v>
      </c>
      <c r="M2308" s="37">
        <v>0</v>
      </c>
      <c r="N2308" s="37">
        <v>19</v>
      </c>
      <c r="O2308" s="37">
        <v>6377958</v>
      </c>
    </row>
    <row r="2309" spans="1:15" x14ac:dyDescent="0.2">
      <c r="A2309" s="36" t="s">
        <v>1167</v>
      </c>
      <c r="B2309" s="37" t="s">
        <v>11</v>
      </c>
      <c r="C2309" s="37">
        <v>14</v>
      </c>
      <c r="D2309" s="37">
        <v>3741818</v>
      </c>
      <c r="E2309" s="37"/>
      <c r="F2309" s="37">
        <v>14</v>
      </c>
      <c r="G2309" s="37">
        <v>3741818</v>
      </c>
      <c r="H2309" s="37">
        <v>0</v>
      </c>
      <c r="I2309" s="37">
        <v>0</v>
      </c>
      <c r="J2309" s="37">
        <v>267272.71428571426</v>
      </c>
      <c r="K2309" s="37">
        <v>0</v>
      </c>
      <c r="L2309" s="37">
        <v>0</v>
      </c>
      <c r="M2309" s="37">
        <v>0</v>
      </c>
      <c r="N2309" s="37">
        <v>14</v>
      </c>
      <c r="O2309" s="37">
        <v>3741818</v>
      </c>
    </row>
    <row r="2310" spans="1:15" x14ac:dyDescent="0.2">
      <c r="A2310" s="36" t="s">
        <v>1168</v>
      </c>
      <c r="B2310" s="37" t="s">
        <v>11</v>
      </c>
      <c r="C2310" s="37">
        <v>59</v>
      </c>
      <c r="D2310" s="37">
        <v>4666364</v>
      </c>
      <c r="E2310" s="37"/>
      <c r="F2310" s="37">
        <v>59</v>
      </c>
      <c r="G2310" s="37">
        <v>4666364</v>
      </c>
      <c r="H2310" s="37">
        <v>0</v>
      </c>
      <c r="I2310" s="37">
        <v>0</v>
      </c>
      <c r="J2310" s="37">
        <v>79090.91525423729</v>
      </c>
      <c r="K2310" s="37">
        <v>0</v>
      </c>
      <c r="L2310" s="37">
        <v>0</v>
      </c>
      <c r="M2310" s="37">
        <v>0</v>
      </c>
      <c r="N2310" s="37">
        <v>59</v>
      </c>
      <c r="O2310" s="37">
        <v>4666364</v>
      </c>
    </row>
    <row r="2311" spans="1:15" x14ac:dyDescent="0.2">
      <c r="A2311" s="36" t="s">
        <v>1169</v>
      </c>
      <c r="B2311" s="37" t="s">
        <v>11</v>
      </c>
      <c r="C2311" s="37">
        <v>5</v>
      </c>
      <c r="D2311" s="37">
        <v>5918180</v>
      </c>
      <c r="E2311" s="37"/>
      <c r="F2311" s="37">
        <v>5</v>
      </c>
      <c r="G2311" s="37">
        <v>5918180</v>
      </c>
      <c r="H2311" s="37">
        <v>0</v>
      </c>
      <c r="I2311" s="37">
        <v>0</v>
      </c>
      <c r="J2311" s="37">
        <v>1183636</v>
      </c>
      <c r="K2311" s="37">
        <v>0</v>
      </c>
      <c r="L2311" s="37">
        <v>0</v>
      </c>
      <c r="M2311" s="37">
        <v>0</v>
      </c>
      <c r="N2311" s="37">
        <v>5</v>
      </c>
      <c r="O2311" s="37">
        <v>5918180</v>
      </c>
    </row>
    <row r="2312" spans="1:15" x14ac:dyDescent="0.2">
      <c r="A2312" s="36" t="s">
        <v>1170</v>
      </c>
      <c r="B2312" s="37" t="s">
        <v>11</v>
      </c>
      <c r="C2312" s="37">
        <v>4</v>
      </c>
      <c r="D2312" s="37">
        <v>4810908</v>
      </c>
      <c r="E2312" s="37"/>
      <c r="F2312" s="37">
        <v>4</v>
      </c>
      <c r="G2312" s="37">
        <v>4810908</v>
      </c>
      <c r="H2312" s="37">
        <v>0</v>
      </c>
      <c r="I2312" s="37">
        <v>0</v>
      </c>
      <c r="J2312" s="37">
        <v>1202727</v>
      </c>
      <c r="K2312" s="37">
        <v>0</v>
      </c>
      <c r="L2312" s="37">
        <v>0</v>
      </c>
      <c r="M2312" s="37">
        <v>0</v>
      </c>
      <c r="N2312" s="37">
        <v>4</v>
      </c>
      <c r="O2312" s="37">
        <v>4810908</v>
      </c>
    </row>
    <row r="2313" spans="1:15" x14ac:dyDescent="0.2">
      <c r="A2313" s="36" t="s">
        <v>1171</v>
      </c>
      <c r="B2313" s="37" t="s">
        <v>11</v>
      </c>
      <c r="C2313" s="37">
        <v>1</v>
      </c>
      <c r="D2313" s="37">
        <v>2004545</v>
      </c>
      <c r="E2313" s="37"/>
      <c r="F2313" s="37">
        <v>1</v>
      </c>
      <c r="G2313" s="37">
        <v>2004545</v>
      </c>
      <c r="H2313" s="37">
        <v>0</v>
      </c>
      <c r="I2313" s="37">
        <v>0</v>
      </c>
      <c r="J2313" s="37">
        <v>2004545</v>
      </c>
      <c r="K2313" s="37">
        <v>0</v>
      </c>
      <c r="L2313" s="37">
        <v>0</v>
      </c>
      <c r="M2313" s="37">
        <v>0</v>
      </c>
      <c r="N2313" s="37">
        <v>1</v>
      </c>
      <c r="O2313" s="37">
        <v>2004545</v>
      </c>
    </row>
    <row r="2314" spans="1:15" x14ac:dyDescent="0.2">
      <c r="A2314" s="36" t="s">
        <v>1172</v>
      </c>
      <c r="B2314" s="37" t="s">
        <v>11</v>
      </c>
      <c r="C2314" s="37">
        <v>1</v>
      </c>
      <c r="D2314" s="37">
        <v>2004545</v>
      </c>
      <c r="E2314" s="37"/>
      <c r="F2314" s="37">
        <v>1</v>
      </c>
      <c r="G2314" s="37">
        <v>2004545</v>
      </c>
      <c r="H2314" s="37">
        <v>0</v>
      </c>
      <c r="I2314" s="37">
        <v>0</v>
      </c>
      <c r="J2314" s="37">
        <v>2004545</v>
      </c>
      <c r="K2314" s="37">
        <v>0</v>
      </c>
      <c r="L2314" s="37">
        <v>0</v>
      </c>
      <c r="M2314" s="37">
        <v>0</v>
      </c>
      <c r="N2314" s="37">
        <v>1</v>
      </c>
      <c r="O2314" s="37">
        <v>2004545</v>
      </c>
    </row>
    <row r="2315" spans="1:15" x14ac:dyDescent="0.2">
      <c r="A2315" s="36" t="s">
        <v>1173</v>
      </c>
      <c r="B2315" s="37" t="s">
        <v>11</v>
      </c>
      <c r="C2315" s="37">
        <v>1</v>
      </c>
      <c r="D2315" s="37">
        <v>2004545</v>
      </c>
      <c r="E2315" s="37"/>
      <c r="F2315" s="37">
        <v>1</v>
      </c>
      <c r="G2315" s="37">
        <v>2004545</v>
      </c>
      <c r="H2315" s="37">
        <v>0</v>
      </c>
      <c r="I2315" s="37">
        <v>0</v>
      </c>
      <c r="J2315" s="37">
        <v>2004545</v>
      </c>
      <c r="K2315" s="37">
        <v>0</v>
      </c>
      <c r="L2315" s="37">
        <v>0</v>
      </c>
      <c r="M2315" s="37">
        <v>0</v>
      </c>
      <c r="N2315" s="37">
        <v>1</v>
      </c>
      <c r="O2315" s="37">
        <v>2004545</v>
      </c>
    </row>
    <row r="2316" spans="1:15" x14ac:dyDescent="0.2">
      <c r="A2316" s="36" t="s">
        <v>1174</v>
      </c>
      <c r="B2316" s="37" t="s">
        <v>11</v>
      </c>
      <c r="C2316" s="37">
        <v>52</v>
      </c>
      <c r="D2316" s="37">
        <v>3403636</v>
      </c>
      <c r="E2316" s="37"/>
      <c r="F2316" s="37">
        <v>52</v>
      </c>
      <c r="G2316" s="37">
        <v>3403636</v>
      </c>
      <c r="H2316" s="37">
        <v>0</v>
      </c>
      <c r="I2316" s="37">
        <v>0</v>
      </c>
      <c r="J2316" s="37">
        <v>65454.538461538461</v>
      </c>
      <c r="K2316" s="37">
        <v>0</v>
      </c>
      <c r="L2316" s="37">
        <v>0</v>
      </c>
      <c r="M2316" s="37">
        <v>0</v>
      </c>
      <c r="N2316" s="37">
        <v>52</v>
      </c>
      <c r="O2316" s="37">
        <v>3403636</v>
      </c>
    </row>
    <row r="2317" spans="1:15" x14ac:dyDescent="0.2">
      <c r="A2317" s="36" t="s">
        <v>1175</v>
      </c>
      <c r="B2317" s="37" t="s">
        <v>11</v>
      </c>
      <c r="C2317" s="37">
        <v>35</v>
      </c>
      <c r="D2317" s="37">
        <v>3563636</v>
      </c>
      <c r="E2317" s="37"/>
      <c r="F2317" s="37">
        <v>35</v>
      </c>
      <c r="G2317" s="37">
        <v>3563636</v>
      </c>
      <c r="H2317" s="37">
        <v>0</v>
      </c>
      <c r="I2317" s="37">
        <v>0</v>
      </c>
      <c r="J2317" s="37">
        <v>101818.17142857143</v>
      </c>
      <c r="K2317" s="37">
        <v>0</v>
      </c>
      <c r="L2317" s="37">
        <v>0</v>
      </c>
      <c r="M2317" s="37">
        <v>0</v>
      </c>
      <c r="N2317" s="37">
        <v>35</v>
      </c>
      <c r="O2317" s="37">
        <v>3563636</v>
      </c>
    </row>
    <row r="2318" spans="1:15" x14ac:dyDescent="0.2">
      <c r="A2318" s="36" t="s">
        <v>1176</v>
      </c>
      <c r="B2318" s="37" t="s">
        <v>11</v>
      </c>
      <c r="C2318" s="37">
        <v>20</v>
      </c>
      <c r="D2318" s="37">
        <v>2909091</v>
      </c>
      <c r="E2318" s="37"/>
      <c r="F2318" s="37">
        <v>20</v>
      </c>
      <c r="G2318" s="37">
        <v>2909091</v>
      </c>
      <c r="H2318" s="37">
        <v>0</v>
      </c>
      <c r="I2318" s="37">
        <v>0</v>
      </c>
      <c r="J2318" s="37">
        <v>145454.54999999999</v>
      </c>
      <c r="K2318" s="37">
        <v>0</v>
      </c>
      <c r="L2318" s="37">
        <v>0</v>
      </c>
      <c r="M2318" s="37">
        <v>0</v>
      </c>
      <c r="N2318" s="37">
        <v>20</v>
      </c>
      <c r="O2318" s="37">
        <v>2909091</v>
      </c>
    </row>
    <row r="2319" spans="1:15" x14ac:dyDescent="0.2">
      <c r="A2319" s="36" t="s">
        <v>1177</v>
      </c>
      <c r="B2319" s="37" t="s">
        <v>11</v>
      </c>
      <c r="C2319" s="37">
        <v>1</v>
      </c>
      <c r="D2319" s="37">
        <v>863636</v>
      </c>
      <c r="E2319" s="37"/>
      <c r="F2319" s="37">
        <v>1</v>
      </c>
      <c r="G2319" s="37">
        <v>863636</v>
      </c>
      <c r="H2319" s="37">
        <v>0</v>
      </c>
      <c r="I2319" s="37">
        <v>0</v>
      </c>
      <c r="J2319" s="37">
        <v>863636</v>
      </c>
      <c r="K2319" s="37">
        <v>0</v>
      </c>
      <c r="L2319" s="37">
        <v>0</v>
      </c>
      <c r="M2319" s="37">
        <v>0</v>
      </c>
      <c r="N2319" s="37">
        <v>1</v>
      </c>
      <c r="O2319" s="37">
        <v>863636</v>
      </c>
    </row>
    <row r="2320" spans="1:15" x14ac:dyDescent="0.2">
      <c r="A2320" s="36" t="s">
        <v>1178</v>
      </c>
      <c r="B2320" s="37" t="s">
        <v>11</v>
      </c>
      <c r="C2320" s="37">
        <v>1</v>
      </c>
      <c r="D2320" s="37">
        <v>1191363</v>
      </c>
      <c r="E2320" s="37"/>
      <c r="F2320" s="37">
        <v>1</v>
      </c>
      <c r="G2320" s="37">
        <v>1191363</v>
      </c>
      <c r="H2320" s="37">
        <v>0</v>
      </c>
      <c r="I2320" s="37">
        <v>0</v>
      </c>
      <c r="J2320" s="37">
        <v>1191363</v>
      </c>
      <c r="K2320" s="37">
        <v>0</v>
      </c>
      <c r="L2320" s="37">
        <v>0</v>
      </c>
      <c r="M2320" s="37">
        <v>0</v>
      </c>
      <c r="N2320" s="37">
        <v>1</v>
      </c>
      <c r="O2320" s="37">
        <v>1191363</v>
      </c>
    </row>
    <row r="2321" spans="1:15" x14ac:dyDescent="0.2">
      <c r="A2321" s="36" t="s">
        <v>1180</v>
      </c>
      <c r="B2321" s="37" t="s">
        <v>11</v>
      </c>
      <c r="C2321" s="37">
        <v>10</v>
      </c>
      <c r="D2321" s="37">
        <v>11818182</v>
      </c>
      <c r="E2321" s="37"/>
      <c r="F2321" s="37">
        <v>10</v>
      </c>
      <c r="G2321" s="37">
        <v>11818182</v>
      </c>
      <c r="H2321" s="37">
        <v>0</v>
      </c>
      <c r="I2321" s="37">
        <v>0</v>
      </c>
      <c r="J2321" s="37">
        <v>1181818.2</v>
      </c>
      <c r="K2321" s="37">
        <v>0</v>
      </c>
      <c r="L2321" s="37">
        <v>0</v>
      </c>
      <c r="M2321" s="37">
        <v>0</v>
      </c>
      <c r="N2321" s="37">
        <v>10</v>
      </c>
      <c r="O2321" s="37">
        <v>11818182</v>
      </c>
    </row>
    <row r="2322" spans="1:15" x14ac:dyDescent="0.2">
      <c r="A2322" s="36" t="s">
        <v>1181</v>
      </c>
      <c r="B2322" s="37" t="s">
        <v>11</v>
      </c>
      <c r="C2322" s="37">
        <v>5</v>
      </c>
      <c r="D2322" s="37">
        <v>7772727</v>
      </c>
      <c r="E2322" s="37"/>
      <c r="F2322" s="37">
        <v>5</v>
      </c>
      <c r="G2322" s="37">
        <v>7772727</v>
      </c>
      <c r="H2322" s="37">
        <v>0</v>
      </c>
      <c r="I2322" s="37">
        <v>0</v>
      </c>
      <c r="J2322" s="37">
        <v>1554545.4</v>
      </c>
      <c r="K2322" s="37">
        <v>0</v>
      </c>
      <c r="L2322" s="37">
        <v>0</v>
      </c>
      <c r="M2322" s="37">
        <v>0</v>
      </c>
      <c r="N2322" s="37">
        <v>5</v>
      </c>
      <c r="O2322" s="37">
        <v>7772727</v>
      </c>
    </row>
    <row r="2323" spans="1:15" x14ac:dyDescent="0.2">
      <c r="A2323" s="36" t="s">
        <v>1182</v>
      </c>
      <c r="B2323" s="37" t="s">
        <v>11</v>
      </c>
      <c r="C2323" s="37">
        <v>9</v>
      </c>
      <c r="D2323" s="37">
        <v>10824543</v>
      </c>
      <c r="E2323" s="37"/>
      <c r="F2323" s="37">
        <v>9</v>
      </c>
      <c r="G2323" s="37">
        <v>10824543</v>
      </c>
      <c r="H2323" s="37">
        <v>0</v>
      </c>
      <c r="I2323" s="37">
        <v>0</v>
      </c>
      <c r="J2323" s="37">
        <v>1202727</v>
      </c>
      <c r="K2323" s="37">
        <v>0</v>
      </c>
      <c r="L2323" s="37">
        <v>0</v>
      </c>
      <c r="M2323" s="37">
        <v>0</v>
      </c>
      <c r="N2323" s="37">
        <v>9</v>
      </c>
      <c r="O2323" s="37">
        <v>10824543</v>
      </c>
    </row>
    <row r="2324" spans="1:15" x14ac:dyDescent="0.2">
      <c r="A2324" s="36" t="s">
        <v>1183</v>
      </c>
      <c r="B2324" s="37" t="s">
        <v>11</v>
      </c>
      <c r="C2324" s="37">
        <v>5</v>
      </c>
      <c r="D2324" s="37">
        <v>6204545</v>
      </c>
      <c r="E2324" s="37"/>
      <c r="F2324" s="37">
        <v>5</v>
      </c>
      <c r="G2324" s="37">
        <v>6204545</v>
      </c>
      <c r="H2324" s="37">
        <v>0</v>
      </c>
      <c r="I2324" s="37">
        <v>0</v>
      </c>
      <c r="J2324" s="37">
        <v>1240909</v>
      </c>
      <c r="K2324" s="37">
        <v>0</v>
      </c>
      <c r="L2324" s="37">
        <v>0</v>
      </c>
      <c r="M2324" s="37">
        <v>0</v>
      </c>
      <c r="N2324" s="37">
        <v>5</v>
      </c>
      <c r="O2324" s="37">
        <v>6204545</v>
      </c>
    </row>
    <row r="2325" spans="1:15" x14ac:dyDescent="0.2">
      <c r="A2325" s="36" t="s">
        <v>1184</v>
      </c>
      <c r="B2325" s="37" t="s">
        <v>11</v>
      </c>
      <c r="C2325" s="37">
        <v>2</v>
      </c>
      <c r="D2325" s="37">
        <v>1636364</v>
      </c>
      <c r="E2325" s="37"/>
      <c r="F2325" s="37">
        <v>2</v>
      </c>
      <c r="G2325" s="37">
        <v>1636364</v>
      </c>
      <c r="H2325" s="37">
        <v>0</v>
      </c>
      <c r="I2325" s="37">
        <v>0</v>
      </c>
      <c r="J2325" s="37">
        <v>818182</v>
      </c>
      <c r="K2325" s="37">
        <v>0</v>
      </c>
      <c r="L2325" s="37">
        <v>0</v>
      </c>
      <c r="M2325" s="37">
        <v>0</v>
      </c>
      <c r="N2325" s="37">
        <v>2</v>
      </c>
      <c r="O2325" s="37">
        <v>1636364</v>
      </c>
    </row>
    <row r="2326" spans="1:15" x14ac:dyDescent="0.2">
      <c r="A2326" s="36" t="s">
        <v>1185</v>
      </c>
      <c r="B2326" s="37" t="s">
        <v>11</v>
      </c>
      <c r="C2326" s="37">
        <v>294</v>
      </c>
      <c r="D2326" s="37">
        <v>17400375</v>
      </c>
      <c r="E2326" s="37"/>
      <c r="F2326" s="37">
        <v>294</v>
      </c>
      <c r="G2326" s="37">
        <v>17400375</v>
      </c>
      <c r="H2326" s="37">
        <v>0</v>
      </c>
      <c r="I2326" s="37">
        <v>0</v>
      </c>
      <c r="J2326" s="37">
        <v>59184.948979591834</v>
      </c>
      <c r="K2326" s="37">
        <v>0</v>
      </c>
      <c r="L2326" s="37">
        <v>0</v>
      </c>
      <c r="M2326" s="37">
        <v>0</v>
      </c>
      <c r="N2326" s="37">
        <v>294</v>
      </c>
      <c r="O2326" s="37">
        <v>17400375</v>
      </c>
    </row>
    <row r="2327" spans="1:15" x14ac:dyDescent="0.2">
      <c r="A2327" s="36" t="s">
        <v>1186</v>
      </c>
      <c r="B2327" s="37" t="s">
        <v>11</v>
      </c>
      <c r="C2327" s="37">
        <v>1</v>
      </c>
      <c r="D2327" s="37">
        <v>1657272</v>
      </c>
      <c r="E2327" s="37"/>
      <c r="F2327" s="37">
        <v>1</v>
      </c>
      <c r="G2327" s="37">
        <v>1657272</v>
      </c>
      <c r="H2327" s="37">
        <v>0</v>
      </c>
      <c r="I2327" s="37">
        <v>0</v>
      </c>
      <c r="J2327" s="37">
        <v>1657272</v>
      </c>
      <c r="K2327" s="37">
        <v>0</v>
      </c>
      <c r="L2327" s="37">
        <v>0</v>
      </c>
      <c r="M2327" s="37">
        <v>0</v>
      </c>
      <c r="N2327" s="37">
        <v>1</v>
      </c>
      <c r="O2327" s="37">
        <v>1657272</v>
      </c>
    </row>
    <row r="2328" spans="1:15" x14ac:dyDescent="0.2">
      <c r="A2328" s="36" t="s">
        <v>1187</v>
      </c>
      <c r="B2328" s="37" t="s">
        <v>11</v>
      </c>
      <c r="C2328" s="37">
        <v>10</v>
      </c>
      <c r="D2328" s="37">
        <v>5279221</v>
      </c>
      <c r="E2328" s="37"/>
      <c r="F2328" s="37">
        <v>10</v>
      </c>
      <c r="G2328" s="37">
        <v>5279221</v>
      </c>
      <c r="H2328" s="37">
        <v>0</v>
      </c>
      <c r="I2328" s="37">
        <v>0</v>
      </c>
      <c r="J2328" s="37">
        <v>527922.1</v>
      </c>
      <c r="K2328" s="37">
        <v>0</v>
      </c>
      <c r="L2328" s="37">
        <v>0</v>
      </c>
      <c r="M2328" s="37">
        <v>0</v>
      </c>
      <c r="N2328" s="37">
        <v>10</v>
      </c>
      <c r="O2328" s="37">
        <v>5279221</v>
      </c>
    </row>
    <row r="2329" spans="1:15" x14ac:dyDescent="0.2">
      <c r="A2329" s="36" t="s">
        <v>1189</v>
      </c>
      <c r="B2329" s="37" t="s">
        <v>11</v>
      </c>
      <c r="C2329" s="37">
        <v>15</v>
      </c>
      <c r="D2329" s="37">
        <v>21921608</v>
      </c>
      <c r="E2329" s="37"/>
      <c r="F2329" s="37">
        <v>15</v>
      </c>
      <c r="G2329" s="37">
        <v>21921608</v>
      </c>
      <c r="H2329" s="37">
        <v>0</v>
      </c>
      <c r="I2329" s="37">
        <v>0</v>
      </c>
      <c r="J2329" s="37">
        <v>1461440.5333333334</v>
      </c>
      <c r="K2329" s="37">
        <v>0</v>
      </c>
      <c r="L2329" s="37">
        <v>0</v>
      </c>
      <c r="M2329" s="37">
        <v>0</v>
      </c>
      <c r="N2329" s="37">
        <v>15</v>
      </c>
      <c r="O2329" s="37">
        <v>21921608</v>
      </c>
    </row>
    <row r="2330" spans="1:15" x14ac:dyDescent="0.2">
      <c r="A2330" s="36" t="s">
        <v>1190</v>
      </c>
      <c r="B2330" s="37" t="s">
        <v>11</v>
      </c>
      <c r="C2330" s="37">
        <v>11</v>
      </c>
      <c r="D2330" s="37">
        <v>6627710</v>
      </c>
      <c r="E2330" s="37"/>
      <c r="F2330" s="37">
        <v>11</v>
      </c>
      <c r="G2330" s="37">
        <v>6627710</v>
      </c>
      <c r="H2330" s="37">
        <v>0</v>
      </c>
      <c r="I2330" s="37">
        <v>0</v>
      </c>
      <c r="J2330" s="37">
        <v>602519.09090909094</v>
      </c>
      <c r="K2330" s="37">
        <v>0</v>
      </c>
      <c r="L2330" s="37">
        <v>0</v>
      </c>
      <c r="M2330" s="37">
        <v>0</v>
      </c>
      <c r="N2330" s="37">
        <v>11</v>
      </c>
      <c r="O2330" s="37">
        <v>6627710</v>
      </c>
    </row>
    <row r="2331" spans="1:15" x14ac:dyDescent="0.2">
      <c r="A2331" s="36" t="s">
        <v>1199</v>
      </c>
      <c r="B2331" s="37" t="s">
        <v>11</v>
      </c>
      <c r="C2331" s="37">
        <v>1</v>
      </c>
      <c r="D2331" s="37">
        <v>2410909</v>
      </c>
      <c r="E2331" s="37"/>
      <c r="F2331" s="37">
        <v>1</v>
      </c>
      <c r="G2331" s="37">
        <v>2410909</v>
      </c>
      <c r="H2331" s="37">
        <v>0</v>
      </c>
      <c r="I2331" s="37">
        <v>0</v>
      </c>
      <c r="J2331" s="37">
        <v>2410909</v>
      </c>
      <c r="K2331" s="37">
        <v>0</v>
      </c>
      <c r="L2331" s="37">
        <v>0</v>
      </c>
      <c r="M2331" s="37">
        <v>0</v>
      </c>
      <c r="N2331" s="37">
        <v>1</v>
      </c>
      <c r="O2331" s="37">
        <v>2410909</v>
      </c>
    </row>
    <row r="2332" spans="1:15" x14ac:dyDescent="0.2">
      <c r="A2332" s="36" t="s">
        <v>1200</v>
      </c>
      <c r="B2332" s="37" t="s">
        <v>11</v>
      </c>
      <c r="C2332" s="37">
        <v>4</v>
      </c>
      <c r="D2332" s="37">
        <v>8169698</v>
      </c>
      <c r="E2332" s="37"/>
      <c r="F2332" s="37">
        <v>4</v>
      </c>
      <c r="G2332" s="37">
        <v>8169698</v>
      </c>
      <c r="H2332" s="37">
        <v>0</v>
      </c>
      <c r="I2332" s="37">
        <v>0</v>
      </c>
      <c r="J2332" s="37">
        <v>2042424.5</v>
      </c>
      <c r="K2332" s="37">
        <v>0</v>
      </c>
      <c r="L2332" s="37">
        <v>0</v>
      </c>
      <c r="M2332" s="37">
        <v>0</v>
      </c>
      <c r="N2332" s="37">
        <v>4</v>
      </c>
      <c r="O2332" s="37">
        <v>8169698</v>
      </c>
    </row>
    <row r="2333" spans="1:15" x14ac:dyDescent="0.2">
      <c r="A2333" s="36" t="s">
        <v>1201</v>
      </c>
      <c r="B2333" s="37" t="s">
        <v>11</v>
      </c>
      <c r="C2333" s="37">
        <v>100</v>
      </c>
      <c r="D2333" s="37">
        <v>54342446</v>
      </c>
      <c r="E2333" s="37"/>
      <c r="F2333" s="37">
        <v>100</v>
      </c>
      <c r="G2333" s="37">
        <v>54342446</v>
      </c>
      <c r="H2333" s="37">
        <v>0</v>
      </c>
      <c r="I2333" s="37">
        <v>0</v>
      </c>
      <c r="J2333" s="37">
        <v>543424.46</v>
      </c>
      <c r="K2333" s="37">
        <v>0</v>
      </c>
      <c r="L2333" s="37">
        <v>0</v>
      </c>
      <c r="M2333" s="37">
        <v>0</v>
      </c>
      <c r="N2333" s="37">
        <v>100</v>
      </c>
      <c r="O2333" s="37">
        <v>54342446</v>
      </c>
    </row>
    <row r="2334" spans="1:15" x14ac:dyDescent="0.2">
      <c r="A2334" s="36" t="s">
        <v>1204</v>
      </c>
      <c r="B2334" s="37" t="s">
        <v>11</v>
      </c>
      <c r="C2334" s="37">
        <v>20</v>
      </c>
      <c r="D2334" s="37">
        <v>12373040</v>
      </c>
      <c r="E2334" s="37"/>
      <c r="F2334" s="37">
        <v>20</v>
      </c>
      <c r="G2334" s="37">
        <v>12373040</v>
      </c>
      <c r="H2334" s="37">
        <v>0</v>
      </c>
      <c r="I2334" s="37">
        <v>0</v>
      </c>
      <c r="J2334" s="37">
        <v>618652</v>
      </c>
      <c r="K2334" s="37">
        <v>0</v>
      </c>
      <c r="L2334" s="37">
        <v>0</v>
      </c>
      <c r="M2334" s="37">
        <v>0</v>
      </c>
      <c r="N2334" s="37">
        <v>20</v>
      </c>
      <c r="O2334" s="37">
        <v>12373040</v>
      </c>
    </row>
    <row r="2335" spans="1:15" x14ac:dyDescent="0.2">
      <c r="A2335" s="36" t="s">
        <v>1205</v>
      </c>
      <c r="B2335" s="37" t="s">
        <v>11</v>
      </c>
      <c r="C2335" s="37">
        <v>1</v>
      </c>
      <c r="D2335" s="37">
        <v>1250000</v>
      </c>
      <c r="E2335" s="37"/>
      <c r="F2335" s="37">
        <v>1</v>
      </c>
      <c r="G2335" s="37">
        <v>1250000</v>
      </c>
      <c r="H2335" s="37">
        <v>0</v>
      </c>
      <c r="I2335" s="37">
        <v>0</v>
      </c>
      <c r="J2335" s="37">
        <v>1250000</v>
      </c>
      <c r="K2335" s="37">
        <v>0</v>
      </c>
      <c r="L2335" s="37">
        <v>0</v>
      </c>
      <c r="M2335" s="37">
        <v>0</v>
      </c>
      <c r="N2335" s="37">
        <v>1</v>
      </c>
      <c r="O2335" s="37">
        <v>1250000</v>
      </c>
    </row>
    <row r="2336" spans="1:15" x14ac:dyDescent="0.2">
      <c r="A2336" s="36" t="s">
        <v>1230</v>
      </c>
      <c r="B2336" s="37" t="s">
        <v>11</v>
      </c>
      <c r="C2336" s="37">
        <v>2</v>
      </c>
      <c r="D2336" s="37">
        <v>1490910</v>
      </c>
      <c r="E2336" s="37"/>
      <c r="F2336" s="37">
        <v>2</v>
      </c>
      <c r="G2336" s="37">
        <v>1490910</v>
      </c>
      <c r="H2336" s="37">
        <v>0</v>
      </c>
      <c r="I2336" s="37">
        <v>0</v>
      </c>
      <c r="J2336" s="37">
        <v>745455</v>
      </c>
      <c r="K2336" s="37">
        <v>0</v>
      </c>
      <c r="L2336" s="37">
        <v>0</v>
      </c>
      <c r="M2336" s="37">
        <v>0</v>
      </c>
      <c r="N2336" s="37">
        <v>2</v>
      </c>
      <c r="O2336" s="37">
        <v>1490910</v>
      </c>
    </row>
    <row r="2337" spans="1:15" x14ac:dyDescent="0.2">
      <c r="A2337" s="36" t="s">
        <v>1231</v>
      </c>
      <c r="B2337" s="37" t="s">
        <v>11</v>
      </c>
      <c r="C2337" s="37">
        <v>2</v>
      </c>
      <c r="D2337" s="37">
        <v>2363636</v>
      </c>
      <c r="E2337" s="37"/>
      <c r="F2337" s="37">
        <v>2</v>
      </c>
      <c r="G2337" s="37">
        <v>2363636</v>
      </c>
      <c r="H2337" s="37">
        <v>0</v>
      </c>
      <c r="I2337" s="37">
        <v>0</v>
      </c>
      <c r="J2337" s="37">
        <v>1181818</v>
      </c>
      <c r="K2337" s="37">
        <v>0</v>
      </c>
      <c r="L2337" s="37">
        <v>0</v>
      </c>
      <c r="M2337" s="37">
        <v>0</v>
      </c>
      <c r="N2337" s="37">
        <v>2</v>
      </c>
      <c r="O2337" s="37">
        <v>2363636</v>
      </c>
    </row>
    <row r="2338" spans="1:15" x14ac:dyDescent="0.2">
      <c r="A2338" s="36" t="s">
        <v>1239</v>
      </c>
      <c r="B2338" s="37" t="s">
        <v>11</v>
      </c>
      <c r="C2338" s="37">
        <v>2</v>
      </c>
      <c r="D2338" s="37">
        <v>1610909</v>
      </c>
      <c r="E2338" s="37"/>
      <c r="F2338" s="37">
        <v>2</v>
      </c>
      <c r="G2338" s="37">
        <v>1610909</v>
      </c>
      <c r="H2338" s="37">
        <v>0</v>
      </c>
      <c r="I2338" s="37">
        <v>0</v>
      </c>
      <c r="J2338" s="37">
        <v>805454.5</v>
      </c>
      <c r="K2338" s="37">
        <v>0</v>
      </c>
      <c r="L2338" s="37">
        <v>0</v>
      </c>
      <c r="M2338" s="37">
        <v>0</v>
      </c>
      <c r="N2338" s="37">
        <v>2</v>
      </c>
      <c r="O2338" s="37">
        <v>1610909</v>
      </c>
    </row>
    <row r="2339" spans="1:15" x14ac:dyDescent="0.2">
      <c r="A2339" s="36" t="s">
        <v>1241</v>
      </c>
      <c r="B2339" s="37" t="s">
        <v>11</v>
      </c>
      <c r="C2339" s="37">
        <v>22</v>
      </c>
      <c r="D2339" s="37">
        <v>9149309</v>
      </c>
      <c r="E2339" s="37"/>
      <c r="F2339" s="37">
        <v>22</v>
      </c>
      <c r="G2339" s="37">
        <v>9149309</v>
      </c>
      <c r="H2339" s="37">
        <v>0</v>
      </c>
      <c r="I2339" s="37">
        <v>0</v>
      </c>
      <c r="J2339" s="37">
        <v>415877.68181818182</v>
      </c>
      <c r="K2339" s="37">
        <v>0</v>
      </c>
      <c r="L2339" s="37">
        <v>0</v>
      </c>
      <c r="M2339" s="37">
        <v>0</v>
      </c>
      <c r="N2339" s="37">
        <v>22</v>
      </c>
      <c r="O2339" s="37">
        <v>9149309</v>
      </c>
    </row>
    <row r="2340" spans="1:15" x14ac:dyDescent="0.2">
      <c r="A2340" s="36" t="s">
        <v>1248</v>
      </c>
      <c r="B2340" s="37" t="s">
        <v>20</v>
      </c>
      <c r="C2340" s="37">
        <v>55</v>
      </c>
      <c r="D2340" s="37">
        <v>35120996</v>
      </c>
      <c r="E2340" s="37"/>
      <c r="F2340" s="37">
        <v>55</v>
      </c>
      <c r="G2340" s="37">
        <v>35120996</v>
      </c>
      <c r="H2340" s="37">
        <v>0</v>
      </c>
      <c r="I2340" s="37">
        <v>0</v>
      </c>
      <c r="J2340" s="37">
        <v>638563.5636363636</v>
      </c>
      <c r="K2340" s="37">
        <v>0</v>
      </c>
      <c r="L2340" s="37">
        <v>0</v>
      </c>
      <c r="M2340" s="37">
        <v>0</v>
      </c>
      <c r="N2340" s="37">
        <v>55</v>
      </c>
      <c r="O2340" s="37">
        <v>35120996</v>
      </c>
    </row>
    <row r="2341" spans="1:15" x14ac:dyDescent="0.2">
      <c r="A2341" s="36" t="s">
        <v>1249</v>
      </c>
      <c r="B2341" s="37" t="s">
        <v>20</v>
      </c>
      <c r="C2341" s="37">
        <v>30</v>
      </c>
      <c r="D2341" s="37">
        <v>5471903</v>
      </c>
      <c r="E2341" s="37"/>
      <c r="F2341" s="37">
        <v>30</v>
      </c>
      <c r="G2341" s="37">
        <v>5471903</v>
      </c>
      <c r="H2341" s="37">
        <v>0</v>
      </c>
      <c r="I2341" s="37">
        <v>0</v>
      </c>
      <c r="J2341" s="37">
        <v>182396.76666666666</v>
      </c>
      <c r="K2341" s="37">
        <v>0</v>
      </c>
      <c r="L2341" s="37">
        <v>0</v>
      </c>
      <c r="M2341" s="37">
        <v>0</v>
      </c>
      <c r="N2341" s="37">
        <v>30</v>
      </c>
      <c r="O2341" s="37">
        <v>5471903</v>
      </c>
    </row>
    <row r="2342" spans="1:15" x14ac:dyDescent="0.2">
      <c r="A2342" s="36" t="s">
        <v>1250</v>
      </c>
      <c r="B2342" s="37" t="s">
        <v>20</v>
      </c>
      <c r="C2342" s="37">
        <v>10</v>
      </c>
      <c r="D2342" s="37">
        <v>5958182</v>
      </c>
      <c r="E2342" s="37"/>
      <c r="F2342" s="37">
        <v>10</v>
      </c>
      <c r="G2342" s="37">
        <v>5958182</v>
      </c>
      <c r="H2342" s="37">
        <v>0</v>
      </c>
      <c r="I2342" s="37">
        <v>0</v>
      </c>
      <c r="J2342" s="37">
        <v>595818.19999999995</v>
      </c>
      <c r="K2342" s="37">
        <v>0</v>
      </c>
      <c r="L2342" s="37">
        <v>0</v>
      </c>
      <c r="M2342" s="37">
        <v>0</v>
      </c>
      <c r="N2342" s="37">
        <v>10</v>
      </c>
      <c r="O2342" s="37">
        <v>5958182</v>
      </c>
    </row>
    <row r="2343" spans="1:15" x14ac:dyDescent="0.2">
      <c r="A2343" s="36" t="s">
        <v>1262</v>
      </c>
      <c r="B2343" s="37" t="s">
        <v>20</v>
      </c>
      <c r="C2343" s="37">
        <v>11</v>
      </c>
      <c r="D2343" s="37">
        <v>6480581</v>
      </c>
      <c r="E2343" s="37"/>
      <c r="F2343" s="37">
        <v>11</v>
      </c>
      <c r="G2343" s="37">
        <v>6480581</v>
      </c>
      <c r="H2343" s="37">
        <v>0</v>
      </c>
      <c r="I2343" s="37">
        <v>0</v>
      </c>
      <c r="J2343" s="37">
        <v>589143.72727272729</v>
      </c>
      <c r="K2343" s="37">
        <v>0</v>
      </c>
      <c r="L2343" s="37">
        <v>0</v>
      </c>
      <c r="M2343" s="37">
        <v>0</v>
      </c>
      <c r="N2343" s="37">
        <v>11</v>
      </c>
      <c r="O2343" s="37">
        <v>6480581</v>
      </c>
    </row>
    <row r="2344" spans="1:15" x14ac:dyDescent="0.2">
      <c r="A2344" s="36" t="s">
        <v>1267</v>
      </c>
      <c r="B2344" s="37" t="s">
        <v>11</v>
      </c>
      <c r="C2344" s="37">
        <v>6</v>
      </c>
      <c r="D2344" s="37">
        <v>5345455</v>
      </c>
      <c r="E2344" s="37"/>
      <c r="F2344" s="37">
        <v>6</v>
      </c>
      <c r="G2344" s="37">
        <v>5345455</v>
      </c>
      <c r="H2344" s="37">
        <v>0</v>
      </c>
      <c r="I2344" s="37">
        <v>0</v>
      </c>
      <c r="J2344" s="37">
        <v>890909.16666666663</v>
      </c>
      <c r="K2344" s="37">
        <v>0</v>
      </c>
      <c r="L2344" s="37">
        <v>0</v>
      </c>
      <c r="M2344" s="37">
        <v>0</v>
      </c>
      <c r="N2344" s="37">
        <v>6</v>
      </c>
      <c r="O2344" s="37">
        <v>5345455</v>
      </c>
    </row>
    <row r="2345" spans="1:15" x14ac:dyDescent="0.2">
      <c r="A2345" s="36" t="s">
        <v>1269</v>
      </c>
      <c r="B2345" s="37" t="s">
        <v>20</v>
      </c>
      <c r="C2345" s="37">
        <v>8</v>
      </c>
      <c r="D2345" s="37">
        <v>8345454</v>
      </c>
      <c r="E2345" s="37"/>
      <c r="F2345" s="37">
        <v>8</v>
      </c>
      <c r="G2345" s="37">
        <v>8345454</v>
      </c>
      <c r="H2345" s="37">
        <v>0</v>
      </c>
      <c r="I2345" s="37">
        <v>0</v>
      </c>
      <c r="J2345" s="37">
        <v>1043181.75</v>
      </c>
      <c r="K2345" s="37">
        <v>0</v>
      </c>
      <c r="L2345" s="37">
        <v>0</v>
      </c>
      <c r="M2345" s="37">
        <v>0</v>
      </c>
      <c r="N2345" s="37">
        <v>8</v>
      </c>
      <c r="O2345" s="37">
        <v>8345454</v>
      </c>
    </row>
    <row r="2346" spans="1:15" x14ac:dyDescent="0.2">
      <c r="A2346" s="36" t="s">
        <v>1274</v>
      </c>
      <c r="B2346" s="37" t="s">
        <v>20</v>
      </c>
      <c r="C2346" s="37">
        <v>4</v>
      </c>
      <c r="D2346" s="37">
        <v>12545454</v>
      </c>
      <c r="E2346" s="37"/>
      <c r="F2346" s="37">
        <v>4</v>
      </c>
      <c r="G2346" s="37">
        <v>12545454</v>
      </c>
      <c r="H2346" s="37">
        <v>0</v>
      </c>
      <c r="I2346" s="37">
        <v>0</v>
      </c>
      <c r="J2346" s="37">
        <v>3136363.5</v>
      </c>
      <c r="K2346" s="37">
        <v>0</v>
      </c>
      <c r="L2346" s="37">
        <v>0</v>
      </c>
      <c r="M2346" s="37">
        <v>0</v>
      </c>
      <c r="N2346" s="37">
        <v>4</v>
      </c>
      <c r="O2346" s="37">
        <v>12545454</v>
      </c>
    </row>
    <row r="2347" spans="1:15" x14ac:dyDescent="0.2">
      <c r="A2347" s="36" t="s">
        <v>1275</v>
      </c>
      <c r="B2347" s="37" t="s">
        <v>20</v>
      </c>
      <c r="C2347" s="37">
        <v>10</v>
      </c>
      <c r="D2347" s="37">
        <v>4063636</v>
      </c>
      <c r="E2347" s="37"/>
      <c r="F2347" s="37">
        <v>10</v>
      </c>
      <c r="G2347" s="37">
        <v>4063636</v>
      </c>
      <c r="H2347" s="37">
        <v>0</v>
      </c>
      <c r="I2347" s="37">
        <v>0</v>
      </c>
      <c r="J2347" s="37">
        <v>406363.6</v>
      </c>
      <c r="K2347" s="37">
        <v>0</v>
      </c>
      <c r="L2347" s="37">
        <v>0</v>
      </c>
      <c r="M2347" s="37">
        <v>0</v>
      </c>
      <c r="N2347" s="37">
        <v>10</v>
      </c>
      <c r="O2347" s="37">
        <v>4063636</v>
      </c>
    </row>
    <row r="2348" spans="1:15" x14ac:dyDescent="0.2">
      <c r="A2348" s="36" t="s">
        <v>1276</v>
      </c>
      <c r="B2348" s="37" t="s">
        <v>20</v>
      </c>
      <c r="C2348" s="37">
        <v>8</v>
      </c>
      <c r="D2348" s="37">
        <v>1709091</v>
      </c>
      <c r="E2348" s="37"/>
      <c r="F2348" s="37">
        <v>8</v>
      </c>
      <c r="G2348" s="37">
        <v>1709091</v>
      </c>
      <c r="H2348" s="37">
        <v>0</v>
      </c>
      <c r="I2348" s="37">
        <v>0</v>
      </c>
      <c r="J2348" s="37">
        <v>213636.375</v>
      </c>
      <c r="K2348" s="37">
        <v>0</v>
      </c>
      <c r="L2348" s="37">
        <v>0</v>
      </c>
      <c r="M2348" s="37">
        <v>0</v>
      </c>
      <c r="N2348" s="37">
        <v>8</v>
      </c>
      <c r="O2348" s="37">
        <v>1709091</v>
      </c>
    </row>
    <row r="2349" spans="1:15" x14ac:dyDescent="0.2">
      <c r="A2349" s="36" t="s">
        <v>1277</v>
      </c>
      <c r="B2349" s="37" t="s">
        <v>20</v>
      </c>
      <c r="C2349" s="37">
        <v>24</v>
      </c>
      <c r="D2349" s="37">
        <v>6340107</v>
      </c>
      <c r="E2349" s="37"/>
      <c r="F2349" s="37">
        <v>24</v>
      </c>
      <c r="G2349" s="37">
        <v>6340107</v>
      </c>
      <c r="H2349" s="37">
        <v>0</v>
      </c>
      <c r="I2349" s="37">
        <v>0</v>
      </c>
      <c r="J2349" s="37">
        <v>264171.125</v>
      </c>
      <c r="K2349" s="37">
        <v>0</v>
      </c>
      <c r="L2349" s="37">
        <v>0</v>
      </c>
      <c r="M2349" s="37">
        <v>0</v>
      </c>
      <c r="N2349" s="37">
        <v>24</v>
      </c>
      <c r="O2349" s="37">
        <v>6340107</v>
      </c>
    </row>
    <row r="2350" spans="1:15" x14ac:dyDescent="0.2">
      <c r="A2350" s="36" t="s">
        <v>1315</v>
      </c>
      <c r="B2350" s="37" t="s">
        <v>11</v>
      </c>
      <c r="C2350" s="37">
        <v>33</v>
      </c>
      <c r="D2350" s="37">
        <v>8041304</v>
      </c>
      <c r="E2350" s="37"/>
      <c r="F2350" s="37">
        <v>33</v>
      </c>
      <c r="G2350" s="37">
        <v>8041304</v>
      </c>
      <c r="H2350" s="37">
        <v>0</v>
      </c>
      <c r="I2350" s="37">
        <v>0</v>
      </c>
      <c r="J2350" s="37">
        <v>243675.87878787878</v>
      </c>
      <c r="K2350" s="37">
        <v>0</v>
      </c>
      <c r="L2350" s="37">
        <v>0</v>
      </c>
      <c r="M2350" s="37">
        <v>0</v>
      </c>
      <c r="N2350" s="37">
        <v>33</v>
      </c>
      <c r="O2350" s="37">
        <v>8041304</v>
      </c>
    </row>
    <row r="2351" spans="1:15" x14ac:dyDescent="0.2">
      <c r="A2351" s="36" t="s">
        <v>1316</v>
      </c>
      <c r="B2351" s="37" t="s">
        <v>11</v>
      </c>
      <c r="C2351" s="37">
        <v>11</v>
      </c>
      <c r="D2351" s="37">
        <v>1904762</v>
      </c>
      <c r="E2351" s="37"/>
      <c r="F2351" s="37">
        <v>11</v>
      </c>
      <c r="G2351" s="37">
        <v>1904762</v>
      </c>
      <c r="H2351" s="37">
        <v>0</v>
      </c>
      <c r="I2351" s="37">
        <v>0</v>
      </c>
      <c r="J2351" s="37">
        <v>173160.18181818182</v>
      </c>
      <c r="K2351" s="37">
        <v>0</v>
      </c>
      <c r="L2351" s="37">
        <v>0</v>
      </c>
      <c r="M2351" s="37">
        <v>0</v>
      </c>
      <c r="N2351" s="37">
        <v>11</v>
      </c>
      <c r="O2351" s="37">
        <v>1904762</v>
      </c>
    </row>
    <row r="2352" spans="1:15" x14ac:dyDescent="0.2">
      <c r="A2352" s="36" t="s">
        <v>1317</v>
      </c>
      <c r="B2352" s="37" t="s">
        <v>11</v>
      </c>
      <c r="C2352" s="37">
        <v>43</v>
      </c>
      <c r="D2352" s="37">
        <v>7101513</v>
      </c>
      <c r="E2352" s="37"/>
      <c r="F2352" s="37">
        <v>43</v>
      </c>
      <c r="G2352" s="37">
        <v>7101513</v>
      </c>
      <c r="H2352" s="37">
        <v>0</v>
      </c>
      <c r="I2352" s="37">
        <v>0</v>
      </c>
      <c r="J2352" s="37">
        <v>165151.46511627908</v>
      </c>
      <c r="K2352" s="37">
        <v>0</v>
      </c>
      <c r="L2352" s="37">
        <v>0</v>
      </c>
      <c r="M2352" s="37">
        <v>0</v>
      </c>
      <c r="N2352" s="37">
        <v>43</v>
      </c>
      <c r="O2352" s="37">
        <v>7101513</v>
      </c>
    </row>
    <row r="2353" spans="1:15" x14ac:dyDescent="0.2">
      <c r="A2353" s="36" t="s">
        <v>1318</v>
      </c>
      <c r="B2353" s="37" t="s">
        <v>11</v>
      </c>
      <c r="C2353" s="37">
        <v>6</v>
      </c>
      <c r="D2353" s="37">
        <v>1727739</v>
      </c>
      <c r="E2353" s="37"/>
      <c r="F2353" s="37">
        <v>6</v>
      </c>
      <c r="G2353" s="37">
        <v>1727739</v>
      </c>
      <c r="H2353" s="37">
        <v>0</v>
      </c>
      <c r="I2353" s="37">
        <v>0</v>
      </c>
      <c r="J2353" s="37">
        <v>287956.5</v>
      </c>
      <c r="K2353" s="37">
        <v>0</v>
      </c>
      <c r="L2353" s="37">
        <v>0</v>
      </c>
      <c r="M2353" s="37">
        <v>0</v>
      </c>
      <c r="N2353" s="37">
        <v>6</v>
      </c>
      <c r="O2353" s="37">
        <v>1727739</v>
      </c>
    </row>
    <row r="2354" spans="1:15" x14ac:dyDescent="0.2">
      <c r="A2354" s="36" t="s">
        <v>1319</v>
      </c>
      <c r="B2354" s="37" t="s">
        <v>11</v>
      </c>
      <c r="C2354" s="37">
        <v>5</v>
      </c>
      <c r="D2354" s="37">
        <v>1272727</v>
      </c>
      <c r="E2354" s="37"/>
      <c r="F2354" s="37">
        <v>5</v>
      </c>
      <c r="G2354" s="37">
        <v>1272727</v>
      </c>
      <c r="H2354" s="37">
        <v>0</v>
      </c>
      <c r="I2354" s="37">
        <v>0</v>
      </c>
      <c r="J2354" s="37">
        <v>254545.4</v>
      </c>
      <c r="K2354" s="37">
        <v>0</v>
      </c>
      <c r="L2354" s="37">
        <v>0</v>
      </c>
      <c r="M2354" s="37">
        <v>0</v>
      </c>
      <c r="N2354" s="37">
        <v>5</v>
      </c>
      <c r="O2354" s="37">
        <v>1272727</v>
      </c>
    </row>
    <row r="2355" spans="1:15" x14ac:dyDescent="0.2">
      <c r="A2355" s="36" t="s">
        <v>1320</v>
      </c>
      <c r="B2355" s="37" t="s">
        <v>11</v>
      </c>
      <c r="C2355" s="37">
        <v>11</v>
      </c>
      <c r="D2355" s="37">
        <v>2142857</v>
      </c>
      <c r="E2355" s="37"/>
      <c r="F2355" s="37">
        <v>11</v>
      </c>
      <c r="G2355" s="37">
        <v>2142857</v>
      </c>
      <c r="H2355" s="37">
        <v>0</v>
      </c>
      <c r="I2355" s="37">
        <v>0</v>
      </c>
      <c r="J2355" s="37">
        <v>194805.18181818182</v>
      </c>
      <c r="K2355" s="37">
        <v>0</v>
      </c>
      <c r="L2355" s="37">
        <v>0</v>
      </c>
      <c r="M2355" s="37">
        <v>0</v>
      </c>
      <c r="N2355" s="37">
        <v>11</v>
      </c>
      <c r="O2355" s="37">
        <v>2142857</v>
      </c>
    </row>
    <row r="2356" spans="1:15" x14ac:dyDescent="0.2">
      <c r="A2356" s="36" t="s">
        <v>1326</v>
      </c>
      <c r="B2356" s="37" t="s">
        <v>11</v>
      </c>
      <c r="C2356" s="37">
        <v>100</v>
      </c>
      <c r="D2356" s="37">
        <v>636364</v>
      </c>
      <c r="E2356" s="37"/>
      <c r="F2356" s="37">
        <v>100</v>
      </c>
      <c r="G2356" s="37">
        <v>636364</v>
      </c>
      <c r="H2356" s="37">
        <v>0</v>
      </c>
      <c r="I2356" s="37">
        <v>0</v>
      </c>
      <c r="J2356" s="37">
        <v>6363.64</v>
      </c>
      <c r="K2356" s="37">
        <v>0</v>
      </c>
      <c r="L2356" s="37">
        <v>0</v>
      </c>
      <c r="M2356" s="37">
        <v>0</v>
      </c>
      <c r="N2356" s="37">
        <v>100</v>
      </c>
      <c r="O2356" s="37">
        <v>636364</v>
      </c>
    </row>
    <row r="2357" spans="1:15" x14ac:dyDescent="0.2">
      <c r="A2357" s="36" t="s">
        <v>1327</v>
      </c>
      <c r="B2357" s="37" t="s">
        <v>11</v>
      </c>
      <c r="C2357" s="37">
        <v>2</v>
      </c>
      <c r="D2357" s="37">
        <v>1009090</v>
      </c>
      <c r="E2357" s="37"/>
      <c r="F2357" s="37">
        <v>2</v>
      </c>
      <c r="G2357" s="37">
        <v>1009090</v>
      </c>
      <c r="H2357" s="37">
        <v>0</v>
      </c>
      <c r="I2357" s="37">
        <v>0</v>
      </c>
      <c r="J2357" s="37">
        <v>504545</v>
      </c>
      <c r="K2357" s="37">
        <v>0</v>
      </c>
      <c r="L2357" s="37">
        <v>0</v>
      </c>
      <c r="M2357" s="37">
        <v>0</v>
      </c>
      <c r="N2357" s="37">
        <v>2</v>
      </c>
      <c r="O2357" s="37">
        <v>1009090</v>
      </c>
    </row>
    <row r="2358" spans="1:15" x14ac:dyDescent="0.2">
      <c r="A2358" s="36" t="s">
        <v>1332</v>
      </c>
      <c r="B2358" s="37" t="s">
        <v>11</v>
      </c>
      <c r="C2358" s="37">
        <v>1</v>
      </c>
      <c r="D2358" s="37">
        <v>714545</v>
      </c>
      <c r="E2358" s="37"/>
      <c r="F2358" s="37">
        <v>1</v>
      </c>
      <c r="G2358" s="37">
        <v>714545</v>
      </c>
      <c r="H2358" s="37">
        <v>0</v>
      </c>
      <c r="I2358" s="37">
        <v>0</v>
      </c>
      <c r="J2358" s="37">
        <v>714545</v>
      </c>
      <c r="K2358" s="37">
        <v>0</v>
      </c>
      <c r="L2358" s="37">
        <v>0</v>
      </c>
      <c r="M2358" s="37">
        <v>0</v>
      </c>
      <c r="N2358" s="37">
        <v>1</v>
      </c>
      <c r="O2358" s="37">
        <v>714545</v>
      </c>
    </row>
    <row r="2359" spans="1:15" x14ac:dyDescent="0.2">
      <c r="A2359" s="36" t="s">
        <v>1333</v>
      </c>
      <c r="B2359" s="37" t="s">
        <v>11</v>
      </c>
      <c r="C2359" s="37">
        <v>1</v>
      </c>
      <c r="D2359" s="37">
        <v>2122727</v>
      </c>
      <c r="E2359" s="37"/>
      <c r="F2359" s="37">
        <v>1</v>
      </c>
      <c r="G2359" s="37">
        <v>2122727</v>
      </c>
      <c r="H2359" s="37">
        <v>0</v>
      </c>
      <c r="I2359" s="37">
        <v>0</v>
      </c>
      <c r="J2359" s="37">
        <v>2122727</v>
      </c>
      <c r="K2359" s="37">
        <v>0</v>
      </c>
      <c r="L2359" s="37">
        <v>0</v>
      </c>
      <c r="M2359" s="37">
        <v>0</v>
      </c>
      <c r="N2359" s="37">
        <v>1</v>
      </c>
      <c r="O2359" s="37">
        <v>2122727</v>
      </c>
    </row>
    <row r="2360" spans="1:15" x14ac:dyDescent="0.2">
      <c r="A2360" s="36" t="s">
        <v>1334</v>
      </c>
      <c r="B2360" s="37" t="s">
        <v>11</v>
      </c>
      <c r="C2360" s="37">
        <v>1</v>
      </c>
      <c r="D2360" s="37">
        <v>3209091</v>
      </c>
      <c r="E2360" s="37"/>
      <c r="F2360" s="37">
        <v>1</v>
      </c>
      <c r="G2360" s="37">
        <v>3209091</v>
      </c>
      <c r="H2360" s="37">
        <v>0</v>
      </c>
      <c r="I2360" s="37">
        <v>0</v>
      </c>
      <c r="J2360" s="37">
        <v>3209091</v>
      </c>
      <c r="K2360" s="37">
        <v>0</v>
      </c>
      <c r="L2360" s="37">
        <v>0</v>
      </c>
      <c r="M2360" s="37">
        <v>0</v>
      </c>
      <c r="N2360" s="37">
        <v>1</v>
      </c>
      <c r="O2360" s="37">
        <v>3209091</v>
      </c>
    </row>
    <row r="2361" spans="1:15" x14ac:dyDescent="0.2">
      <c r="A2361" s="36" t="s">
        <v>1338</v>
      </c>
      <c r="B2361" s="37" t="s">
        <v>11</v>
      </c>
      <c r="C2361" s="37">
        <v>11</v>
      </c>
      <c r="D2361" s="37">
        <v>3776670</v>
      </c>
      <c r="E2361" s="37"/>
      <c r="F2361" s="37">
        <v>11</v>
      </c>
      <c r="G2361" s="37">
        <v>3776670</v>
      </c>
      <c r="H2361" s="37">
        <v>0</v>
      </c>
      <c r="I2361" s="37">
        <v>0</v>
      </c>
      <c r="J2361" s="37">
        <v>343333.63636363635</v>
      </c>
      <c r="K2361" s="37">
        <v>0</v>
      </c>
      <c r="L2361" s="37">
        <v>0</v>
      </c>
      <c r="M2361" s="37">
        <v>0</v>
      </c>
      <c r="N2361" s="37">
        <v>11</v>
      </c>
      <c r="O2361" s="37">
        <v>3776670</v>
      </c>
    </row>
    <row r="2362" spans="1:15" x14ac:dyDescent="0.2">
      <c r="A2362" s="36" t="s">
        <v>1339</v>
      </c>
      <c r="B2362" s="37" t="s">
        <v>11</v>
      </c>
      <c r="C2362" s="37">
        <v>192</v>
      </c>
      <c r="D2362" s="37">
        <v>14138112</v>
      </c>
      <c r="E2362" s="37"/>
      <c r="F2362" s="37">
        <v>192</v>
      </c>
      <c r="G2362" s="37">
        <v>14138112</v>
      </c>
      <c r="H2362" s="37">
        <v>0</v>
      </c>
      <c r="I2362" s="37">
        <v>0</v>
      </c>
      <c r="J2362" s="37">
        <v>73636</v>
      </c>
      <c r="K2362" s="37">
        <v>0</v>
      </c>
      <c r="L2362" s="37">
        <v>0</v>
      </c>
      <c r="M2362" s="37">
        <v>0</v>
      </c>
      <c r="N2362" s="37">
        <v>192</v>
      </c>
      <c r="O2362" s="37">
        <v>14138112</v>
      </c>
    </row>
    <row r="2363" spans="1:15" x14ac:dyDescent="0.2">
      <c r="A2363" s="36" t="s">
        <v>1368</v>
      </c>
      <c r="B2363" s="37" t="s">
        <v>11</v>
      </c>
      <c r="C2363" s="37">
        <v>25</v>
      </c>
      <c r="D2363" s="37">
        <v>62453692</v>
      </c>
      <c r="E2363" s="37"/>
      <c r="F2363" s="37">
        <v>25</v>
      </c>
      <c r="G2363" s="37">
        <v>62453691.666666664</v>
      </c>
      <c r="H2363" s="37">
        <v>0</v>
      </c>
      <c r="I2363" s="37">
        <v>0</v>
      </c>
      <c r="J2363" s="37">
        <v>2498147.6666666665</v>
      </c>
      <c r="K2363" s="37">
        <v>0</v>
      </c>
      <c r="L2363" s="37">
        <v>0</v>
      </c>
      <c r="M2363" s="37">
        <v>0</v>
      </c>
      <c r="N2363" s="37">
        <v>25</v>
      </c>
      <c r="O2363" s="37">
        <v>62453691.666666664</v>
      </c>
    </row>
    <row r="2364" spans="1:15" x14ac:dyDescent="0.2">
      <c r="A2364" s="36" t="s">
        <v>1374</v>
      </c>
      <c r="B2364" s="37" t="s">
        <v>11</v>
      </c>
      <c r="C2364" s="37">
        <v>7</v>
      </c>
      <c r="D2364" s="37">
        <v>598185</v>
      </c>
      <c r="E2364" s="37"/>
      <c r="F2364" s="37">
        <v>7</v>
      </c>
      <c r="G2364" s="37">
        <v>598185</v>
      </c>
      <c r="H2364" s="37">
        <v>0</v>
      </c>
      <c r="I2364" s="37">
        <v>0</v>
      </c>
      <c r="J2364" s="37">
        <v>85455</v>
      </c>
      <c r="K2364" s="37">
        <v>0</v>
      </c>
      <c r="L2364" s="37">
        <v>0</v>
      </c>
      <c r="M2364" s="37">
        <v>0</v>
      </c>
      <c r="N2364" s="37">
        <v>7</v>
      </c>
      <c r="O2364" s="37">
        <v>598185</v>
      </c>
    </row>
    <row r="2365" spans="1:15" x14ac:dyDescent="0.2">
      <c r="A2365" s="36" t="s">
        <v>1375</v>
      </c>
      <c r="B2365" s="37" t="s">
        <v>20</v>
      </c>
      <c r="C2365" s="37">
        <v>8</v>
      </c>
      <c r="D2365" s="37">
        <v>1624243</v>
      </c>
      <c r="E2365" s="37"/>
      <c r="F2365" s="37">
        <v>8</v>
      </c>
      <c r="G2365" s="37">
        <v>1624242.6666666667</v>
      </c>
      <c r="H2365" s="37">
        <v>0</v>
      </c>
      <c r="I2365" s="37">
        <v>0</v>
      </c>
      <c r="J2365" s="37">
        <v>203030.33333333334</v>
      </c>
      <c r="K2365" s="37">
        <v>0</v>
      </c>
      <c r="L2365" s="37">
        <v>0</v>
      </c>
      <c r="M2365" s="37">
        <v>0</v>
      </c>
      <c r="N2365" s="37">
        <v>8</v>
      </c>
      <c r="O2365" s="37">
        <v>1624242.6666666667</v>
      </c>
    </row>
    <row r="2366" spans="1:15" x14ac:dyDescent="0.2">
      <c r="A2366" s="36" t="s">
        <v>1376</v>
      </c>
      <c r="B2366" s="37" t="s">
        <v>11</v>
      </c>
      <c r="C2366" s="37">
        <v>46</v>
      </c>
      <c r="D2366" s="37">
        <v>29310744</v>
      </c>
      <c r="E2366" s="37"/>
      <c r="F2366" s="37">
        <v>46</v>
      </c>
      <c r="G2366" s="37">
        <v>29310743.914893616</v>
      </c>
      <c r="H2366" s="37">
        <v>0</v>
      </c>
      <c r="I2366" s="37">
        <v>0</v>
      </c>
      <c r="J2366" s="37">
        <v>637190.08510638296</v>
      </c>
      <c r="K2366" s="37">
        <v>0</v>
      </c>
      <c r="L2366" s="37">
        <v>0</v>
      </c>
      <c r="M2366" s="37">
        <v>0</v>
      </c>
      <c r="N2366" s="37">
        <v>46</v>
      </c>
      <c r="O2366" s="37">
        <v>29310743.914893616</v>
      </c>
    </row>
    <row r="2367" spans="1:15" x14ac:dyDescent="0.2">
      <c r="A2367" s="36" t="s">
        <v>1377</v>
      </c>
      <c r="B2367" s="37" t="s">
        <v>11</v>
      </c>
      <c r="C2367" s="37">
        <v>97</v>
      </c>
      <c r="D2367" s="37">
        <v>19076075</v>
      </c>
      <c r="E2367" s="37"/>
      <c r="F2367" s="37">
        <v>97</v>
      </c>
      <c r="G2367" s="37">
        <v>19076075.289999999</v>
      </c>
      <c r="H2367" s="37">
        <v>0</v>
      </c>
      <c r="I2367" s="37">
        <v>0</v>
      </c>
      <c r="J2367" s="37">
        <v>196660.56999999998</v>
      </c>
      <c r="K2367" s="37">
        <v>0</v>
      </c>
      <c r="L2367" s="37">
        <v>0</v>
      </c>
      <c r="M2367" s="37">
        <v>0</v>
      </c>
      <c r="N2367" s="37">
        <v>97</v>
      </c>
      <c r="O2367" s="37">
        <v>19076075.289999999</v>
      </c>
    </row>
    <row r="2368" spans="1:15" x14ac:dyDescent="0.2">
      <c r="A2368" s="36" t="s">
        <v>1380</v>
      </c>
      <c r="B2368" s="37" t="s">
        <v>11</v>
      </c>
      <c r="C2368" s="37">
        <v>18</v>
      </c>
      <c r="D2368" s="37">
        <v>3125448</v>
      </c>
      <c r="E2368" s="37"/>
      <c r="F2368" s="37">
        <v>18</v>
      </c>
      <c r="G2368" s="37">
        <v>3125448</v>
      </c>
      <c r="H2368" s="37">
        <v>0</v>
      </c>
      <c r="I2368" s="37">
        <v>0</v>
      </c>
      <c r="J2368" s="37">
        <v>173636</v>
      </c>
      <c r="K2368" s="37">
        <v>0</v>
      </c>
      <c r="L2368" s="37">
        <v>0</v>
      </c>
      <c r="M2368" s="37">
        <v>0</v>
      </c>
      <c r="N2368" s="37">
        <v>18</v>
      </c>
      <c r="O2368" s="37">
        <v>3125448</v>
      </c>
    </row>
    <row r="2369" spans="1:15" x14ac:dyDescent="0.2">
      <c r="A2369" s="36" t="s">
        <v>1388</v>
      </c>
      <c r="B2369" s="37" t="s">
        <v>11</v>
      </c>
      <c r="C2369" s="37">
        <v>34</v>
      </c>
      <c r="D2369" s="37">
        <v>12547398</v>
      </c>
      <c r="E2369" s="37"/>
      <c r="F2369" s="37">
        <v>34</v>
      </c>
      <c r="G2369" s="37">
        <v>12547397.849056603</v>
      </c>
      <c r="H2369" s="37">
        <v>0</v>
      </c>
      <c r="I2369" s="37">
        <v>0</v>
      </c>
      <c r="J2369" s="37">
        <v>369041.11320754717</v>
      </c>
      <c r="K2369" s="37">
        <v>0</v>
      </c>
      <c r="L2369" s="37">
        <v>0</v>
      </c>
      <c r="M2369" s="37">
        <v>0</v>
      </c>
      <c r="N2369" s="37">
        <v>34</v>
      </c>
      <c r="O2369" s="37">
        <v>12547397.849056603</v>
      </c>
    </row>
    <row r="2370" spans="1:15" x14ac:dyDescent="0.2">
      <c r="A2370" s="36" t="s">
        <v>1389</v>
      </c>
      <c r="B2370" s="37" t="s">
        <v>11</v>
      </c>
      <c r="C2370" s="37">
        <v>34</v>
      </c>
      <c r="D2370" s="37">
        <v>6183547</v>
      </c>
      <c r="E2370" s="37"/>
      <c r="F2370" s="37">
        <v>34</v>
      </c>
      <c r="G2370" s="37">
        <v>6183546.8947368423</v>
      </c>
      <c r="H2370" s="37">
        <v>0</v>
      </c>
      <c r="I2370" s="37">
        <v>0</v>
      </c>
      <c r="J2370" s="37">
        <v>181869.02631578947</v>
      </c>
      <c r="K2370" s="37">
        <v>0</v>
      </c>
      <c r="L2370" s="37">
        <v>0</v>
      </c>
      <c r="M2370" s="37">
        <v>0</v>
      </c>
      <c r="N2370" s="37">
        <v>34</v>
      </c>
      <c r="O2370" s="37">
        <v>6183546.8947368423</v>
      </c>
    </row>
    <row r="2371" spans="1:15" x14ac:dyDescent="0.2">
      <c r="A2371" s="36" t="s">
        <v>1394</v>
      </c>
      <c r="B2371" s="37" t="s">
        <v>25</v>
      </c>
      <c r="C2371" s="37">
        <v>15</v>
      </c>
      <c r="D2371" s="37">
        <v>1319311</v>
      </c>
      <c r="E2371" s="37"/>
      <c r="F2371" s="37">
        <v>15</v>
      </c>
      <c r="G2371" s="37">
        <v>1319310.9375</v>
      </c>
      <c r="H2371" s="37">
        <v>0</v>
      </c>
      <c r="I2371" s="37">
        <v>0</v>
      </c>
      <c r="J2371" s="37">
        <v>87954.0625</v>
      </c>
      <c r="K2371" s="37">
        <v>0</v>
      </c>
      <c r="L2371" s="37">
        <v>0</v>
      </c>
      <c r="M2371" s="37">
        <v>0</v>
      </c>
      <c r="N2371" s="37">
        <v>15</v>
      </c>
      <c r="O2371" s="37">
        <v>1319310.9375</v>
      </c>
    </row>
    <row r="2372" spans="1:15" x14ac:dyDescent="0.2">
      <c r="A2372" s="36" t="s">
        <v>1402</v>
      </c>
      <c r="B2372" s="37" t="s">
        <v>11</v>
      </c>
      <c r="C2372" s="37">
        <v>14</v>
      </c>
      <c r="D2372" s="37">
        <v>5415018</v>
      </c>
      <c r="E2372" s="37"/>
      <c r="F2372" s="37">
        <v>14</v>
      </c>
      <c r="G2372" s="37">
        <v>5415018</v>
      </c>
      <c r="H2372" s="37">
        <v>0</v>
      </c>
      <c r="I2372" s="37">
        <v>0</v>
      </c>
      <c r="J2372" s="37">
        <v>386787</v>
      </c>
      <c r="K2372" s="37">
        <v>0</v>
      </c>
      <c r="L2372" s="37">
        <v>0</v>
      </c>
      <c r="M2372" s="37">
        <v>0</v>
      </c>
      <c r="N2372" s="37">
        <v>14</v>
      </c>
      <c r="O2372" s="37">
        <v>5415018</v>
      </c>
    </row>
    <row r="2373" spans="1:15" x14ac:dyDescent="0.2">
      <c r="A2373" s="36" t="s">
        <v>1414</v>
      </c>
      <c r="B2373" s="37" t="s">
        <v>11</v>
      </c>
      <c r="C2373" s="37">
        <v>11</v>
      </c>
      <c r="D2373" s="37">
        <v>3614047</v>
      </c>
      <c r="E2373" s="37"/>
      <c r="F2373" s="37">
        <v>11</v>
      </c>
      <c r="G2373" s="37">
        <v>3614047.25</v>
      </c>
      <c r="H2373" s="37">
        <v>0</v>
      </c>
      <c r="I2373" s="37">
        <v>0</v>
      </c>
      <c r="J2373" s="37">
        <v>328549.75</v>
      </c>
      <c r="K2373" s="37">
        <v>0</v>
      </c>
      <c r="L2373" s="37">
        <v>0</v>
      </c>
      <c r="M2373" s="37">
        <v>0</v>
      </c>
      <c r="N2373" s="37">
        <v>11</v>
      </c>
      <c r="O2373" s="37">
        <v>3614047.25</v>
      </c>
    </row>
    <row r="2374" spans="1:15" x14ac:dyDescent="0.2">
      <c r="A2374" s="36" t="s">
        <v>1419</v>
      </c>
      <c r="B2374" s="37" t="s">
        <v>11</v>
      </c>
      <c r="C2374" s="37">
        <v>19</v>
      </c>
      <c r="D2374" s="37">
        <v>1573154</v>
      </c>
      <c r="E2374" s="37"/>
      <c r="F2374" s="37">
        <v>19</v>
      </c>
      <c r="G2374" s="37">
        <v>1573154.4</v>
      </c>
      <c r="H2374" s="37">
        <v>0</v>
      </c>
      <c r="I2374" s="37">
        <v>0</v>
      </c>
      <c r="J2374" s="37">
        <v>82797.599999999991</v>
      </c>
      <c r="K2374" s="37">
        <v>0</v>
      </c>
      <c r="L2374" s="37">
        <v>0</v>
      </c>
      <c r="M2374" s="37">
        <v>0</v>
      </c>
      <c r="N2374" s="37">
        <v>19</v>
      </c>
      <c r="O2374" s="37">
        <v>1573154.4</v>
      </c>
    </row>
    <row r="2375" spans="1:15" x14ac:dyDescent="0.2">
      <c r="A2375" s="36" t="s">
        <v>1420</v>
      </c>
      <c r="B2375" s="37" t="s">
        <v>20</v>
      </c>
      <c r="C2375" s="37">
        <v>2</v>
      </c>
      <c r="D2375" s="37">
        <v>940000</v>
      </c>
      <c r="E2375" s="37"/>
      <c r="F2375" s="37">
        <v>2</v>
      </c>
      <c r="G2375" s="37">
        <v>940000</v>
      </c>
      <c r="H2375" s="37">
        <v>0</v>
      </c>
      <c r="I2375" s="37">
        <v>0</v>
      </c>
      <c r="J2375" s="37">
        <v>470000</v>
      </c>
      <c r="K2375" s="37">
        <v>0</v>
      </c>
      <c r="L2375" s="37">
        <v>0</v>
      </c>
      <c r="M2375" s="37">
        <v>0</v>
      </c>
      <c r="N2375" s="37">
        <v>2</v>
      </c>
      <c r="O2375" s="37">
        <v>940000</v>
      </c>
    </row>
    <row r="2376" spans="1:15" x14ac:dyDescent="0.2">
      <c r="A2376" s="36" t="s">
        <v>1421</v>
      </c>
      <c r="B2376" s="37" t="s">
        <v>11</v>
      </c>
      <c r="C2376" s="37">
        <v>11</v>
      </c>
      <c r="D2376" s="37">
        <v>13236667</v>
      </c>
      <c r="E2376" s="37"/>
      <c r="F2376" s="37">
        <v>11</v>
      </c>
      <c r="G2376" s="37">
        <v>13236666.666666666</v>
      </c>
      <c r="H2376" s="37">
        <v>0</v>
      </c>
      <c r="I2376" s="37">
        <v>0</v>
      </c>
      <c r="J2376" s="37">
        <v>1203333.3333333333</v>
      </c>
      <c r="K2376" s="37">
        <v>0</v>
      </c>
      <c r="L2376" s="37">
        <v>0</v>
      </c>
      <c r="M2376" s="37">
        <v>0</v>
      </c>
      <c r="N2376" s="37">
        <v>11</v>
      </c>
      <c r="O2376" s="37">
        <v>13236666.666666666</v>
      </c>
    </row>
    <row r="2377" spans="1:15" x14ac:dyDescent="0.2">
      <c r="A2377" s="36" t="s">
        <v>1427</v>
      </c>
      <c r="B2377" s="37" t="s">
        <v>25</v>
      </c>
      <c r="C2377" s="37">
        <v>1</v>
      </c>
      <c r="D2377" s="37">
        <v>14909090</v>
      </c>
      <c r="E2377" s="37"/>
      <c r="F2377" s="37">
        <v>1</v>
      </c>
      <c r="G2377" s="37">
        <v>14909090</v>
      </c>
      <c r="H2377" s="37">
        <v>0</v>
      </c>
      <c r="I2377" s="37">
        <v>0</v>
      </c>
      <c r="J2377" s="37">
        <v>14909090</v>
      </c>
      <c r="K2377" s="37">
        <v>0</v>
      </c>
      <c r="L2377" s="37">
        <v>0</v>
      </c>
      <c r="M2377" s="37">
        <v>0</v>
      </c>
      <c r="N2377" s="37">
        <v>1</v>
      </c>
      <c r="O2377" s="37">
        <v>14909090</v>
      </c>
    </row>
    <row r="2378" spans="1:15" x14ac:dyDescent="0.2">
      <c r="A2378" s="36" t="s">
        <v>3784</v>
      </c>
      <c r="B2378" s="37" t="s">
        <v>11</v>
      </c>
      <c r="C2378" s="37">
        <v>857</v>
      </c>
      <c r="D2378" s="37">
        <v>38524826</v>
      </c>
      <c r="E2378" s="37"/>
      <c r="F2378" s="37">
        <v>0</v>
      </c>
      <c r="G2378" s="37">
        <v>0</v>
      </c>
      <c r="H2378" s="37">
        <v>0</v>
      </c>
      <c r="I2378" s="37">
        <v>0</v>
      </c>
      <c r="J2378" s="37">
        <v>0</v>
      </c>
      <c r="K2378" s="37">
        <v>0</v>
      </c>
      <c r="L2378" s="37">
        <v>0</v>
      </c>
      <c r="M2378" s="37">
        <v>0</v>
      </c>
      <c r="N2378" s="37">
        <v>0</v>
      </c>
      <c r="O2378" s="37">
        <v>0</v>
      </c>
    </row>
    <row r="2379" spans="1:15" x14ac:dyDescent="0.2">
      <c r="A2379" s="36" t="s">
        <v>1437</v>
      </c>
      <c r="B2379" s="37" t="s">
        <v>25</v>
      </c>
      <c r="C2379" s="37">
        <v>1</v>
      </c>
      <c r="D2379" s="37">
        <v>15454545</v>
      </c>
      <c r="E2379" s="37"/>
      <c r="F2379" s="37">
        <v>1</v>
      </c>
      <c r="G2379" s="37">
        <v>15454545</v>
      </c>
      <c r="H2379" s="37">
        <v>0</v>
      </c>
      <c r="I2379" s="37">
        <v>0</v>
      </c>
      <c r="J2379" s="37">
        <v>15454545</v>
      </c>
      <c r="K2379" s="37">
        <v>0</v>
      </c>
      <c r="L2379" s="37">
        <v>0</v>
      </c>
      <c r="M2379" s="37">
        <v>0</v>
      </c>
      <c r="N2379" s="37">
        <v>1</v>
      </c>
      <c r="O2379" s="37">
        <v>15454545</v>
      </c>
    </row>
    <row r="2380" spans="1:15" x14ac:dyDescent="0.2">
      <c r="A2380" s="36" t="s">
        <v>1442</v>
      </c>
      <c r="B2380" s="37" t="s">
        <v>25</v>
      </c>
      <c r="C2380" s="37">
        <v>9</v>
      </c>
      <c r="D2380" s="37">
        <v>2168181</v>
      </c>
      <c r="E2380" s="37"/>
      <c r="F2380" s="37">
        <v>9</v>
      </c>
      <c r="G2380" s="37">
        <v>2168181</v>
      </c>
      <c r="H2380" s="37">
        <v>0</v>
      </c>
      <c r="I2380" s="37">
        <v>0</v>
      </c>
      <c r="J2380" s="37">
        <v>240909</v>
      </c>
      <c r="K2380" s="37">
        <v>0</v>
      </c>
      <c r="L2380" s="37">
        <v>0</v>
      </c>
      <c r="M2380" s="37">
        <v>0</v>
      </c>
      <c r="N2380" s="37">
        <v>9</v>
      </c>
      <c r="O2380" s="37">
        <v>2168181</v>
      </c>
    </row>
    <row r="2381" spans="1:15" x14ac:dyDescent="0.2">
      <c r="A2381" s="36" t="s">
        <v>1456</v>
      </c>
      <c r="B2381" s="37" t="s">
        <v>11</v>
      </c>
      <c r="C2381" s="37">
        <v>43</v>
      </c>
      <c r="D2381" s="37">
        <v>58982836</v>
      </c>
      <c r="E2381" s="37"/>
      <c r="F2381" s="37">
        <v>43</v>
      </c>
      <c r="G2381" s="37">
        <v>58982836.136363633</v>
      </c>
      <c r="H2381" s="37">
        <v>0</v>
      </c>
      <c r="I2381" s="37">
        <v>0</v>
      </c>
      <c r="J2381" s="37">
        <v>1371693.8636363635</v>
      </c>
      <c r="K2381" s="37">
        <v>0</v>
      </c>
      <c r="L2381" s="37">
        <v>0</v>
      </c>
      <c r="M2381" s="37">
        <v>0</v>
      </c>
      <c r="N2381" s="37">
        <v>43</v>
      </c>
      <c r="O2381" s="37">
        <v>58982836.136363633</v>
      </c>
    </row>
    <row r="2382" spans="1:15" x14ac:dyDescent="0.2">
      <c r="A2382" s="36" t="s">
        <v>1457</v>
      </c>
      <c r="B2382" s="37" t="s">
        <v>20</v>
      </c>
      <c r="C2382" s="37">
        <v>1</v>
      </c>
      <c r="D2382" s="37">
        <v>1330000</v>
      </c>
      <c r="E2382" s="37"/>
      <c r="F2382" s="37">
        <v>1</v>
      </c>
      <c r="G2382" s="37">
        <v>1330000</v>
      </c>
      <c r="H2382" s="37">
        <v>0</v>
      </c>
      <c r="I2382" s="37">
        <v>0</v>
      </c>
      <c r="J2382" s="37">
        <v>1330000</v>
      </c>
      <c r="K2382" s="37">
        <v>0</v>
      </c>
      <c r="L2382" s="37">
        <v>0</v>
      </c>
      <c r="M2382" s="37">
        <v>0</v>
      </c>
      <c r="N2382" s="37">
        <v>1</v>
      </c>
      <c r="O2382" s="37">
        <v>1330000</v>
      </c>
    </row>
    <row r="2383" spans="1:15" x14ac:dyDescent="0.2">
      <c r="A2383" s="36" t="s">
        <v>1458</v>
      </c>
      <c r="B2383" s="37" t="s">
        <v>11</v>
      </c>
      <c r="C2383" s="37">
        <v>6</v>
      </c>
      <c r="D2383" s="37">
        <v>7082423</v>
      </c>
      <c r="E2383" s="37"/>
      <c r="F2383" s="37">
        <v>6</v>
      </c>
      <c r="G2383" s="37">
        <v>7082423.333333333</v>
      </c>
      <c r="H2383" s="37">
        <v>0</v>
      </c>
      <c r="I2383" s="37">
        <v>0</v>
      </c>
      <c r="J2383" s="37">
        <v>1180403.8888888888</v>
      </c>
      <c r="K2383" s="37">
        <v>0</v>
      </c>
      <c r="L2383" s="37">
        <v>0</v>
      </c>
      <c r="M2383" s="37">
        <v>0</v>
      </c>
      <c r="N2383" s="37">
        <v>6</v>
      </c>
      <c r="O2383" s="37">
        <v>7082423.333333333</v>
      </c>
    </row>
    <row r="2384" spans="1:15" x14ac:dyDescent="0.2">
      <c r="A2384" s="36" t="s">
        <v>1467</v>
      </c>
      <c r="B2384" s="37" t="s">
        <v>11</v>
      </c>
      <c r="C2384" s="37">
        <v>4</v>
      </c>
      <c r="D2384" s="37">
        <v>4810908</v>
      </c>
      <c r="E2384" s="37"/>
      <c r="F2384" s="37">
        <v>4</v>
      </c>
      <c r="G2384" s="37">
        <v>4810908</v>
      </c>
      <c r="H2384" s="37">
        <v>0</v>
      </c>
      <c r="I2384" s="37">
        <v>0</v>
      </c>
      <c r="J2384" s="37">
        <v>1202727</v>
      </c>
      <c r="K2384" s="37">
        <v>0</v>
      </c>
      <c r="L2384" s="37">
        <v>0</v>
      </c>
      <c r="M2384" s="37">
        <v>0</v>
      </c>
      <c r="N2384" s="37">
        <v>4</v>
      </c>
      <c r="O2384" s="37">
        <v>4810908</v>
      </c>
    </row>
    <row r="2385" spans="1:15" x14ac:dyDescent="0.2">
      <c r="A2385" s="36" t="s">
        <v>1469</v>
      </c>
      <c r="B2385" s="37" t="s">
        <v>11</v>
      </c>
      <c r="C2385" s="37">
        <v>1</v>
      </c>
      <c r="D2385" s="37">
        <v>1202727</v>
      </c>
      <c r="E2385" s="37"/>
      <c r="F2385" s="37">
        <v>1</v>
      </c>
      <c r="G2385" s="37">
        <v>1202727</v>
      </c>
      <c r="H2385" s="37">
        <v>0</v>
      </c>
      <c r="I2385" s="37">
        <v>0</v>
      </c>
      <c r="J2385" s="37">
        <v>1202727</v>
      </c>
      <c r="K2385" s="37">
        <v>0</v>
      </c>
      <c r="L2385" s="37">
        <v>0</v>
      </c>
      <c r="M2385" s="37">
        <v>0</v>
      </c>
      <c r="N2385" s="37">
        <v>1</v>
      </c>
      <c r="O2385" s="37">
        <v>1202727</v>
      </c>
    </row>
    <row r="2386" spans="1:15" x14ac:dyDescent="0.2">
      <c r="A2386" s="36" t="s">
        <v>1483</v>
      </c>
      <c r="B2386" s="37" t="s">
        <v>141</v>
      </c>
      <c r="C2386" s="37">
        <v>51</v>
      </c>
      <c r="D2386" s="37">
        <v>21956025</v>
      </c>
      <c r="E2386" s="37"/>
      <c r="F2386" s="37">
        <v>51</v>
      </c>
      <c r="G2386" s="37">
        <v>21956025.396226414</v>
      </c>
      <c r="H2386" s="37">
        <v>0</v>
      </c>
      <c r="I2386" s="37">
        <v>0</v>
      </c>
      <c r="J2386" s="37">
        <v>430510.30188679241</v>
      </c>
      <c r="K2386" s="37">
        <v>0</v>
      </c>
      <c r="L2386" s="37">
        <v>0</v>
      </c>
      <c r="M2386" s="37">
        <v>0</v>
      </c>
      <c r="N2386" s="37">
        <v>51</v>
      </c>
      <c r="O2386" s="37">
        <v>21956025.396226414</v>
      </c>
    </row>
    <row r="2387" spans="1:15" x14ac:dyDescent="0.2">
      <c r="A2387" s="36" t="s">
        <v>1486</v>
      </c>
      <c r="B2387" s="37" t="s">
        <v>11</v>
      </c>
      <c r="C2387" s="37">
        <v>45</v>
      </c>
      <c r="D2387" s="37">
        <v>10896688</v>
      </c>
      <c r="E2387" s="37"/>
      <c r="F2387" s="37">
        <v>45</v>
      </c>
      <c r="G2387" s="37">
        <v>10896687.9</v>
      </c>
      <c r="H2387" s="37">
        <v>0</v>
      </c>
      <c r="I2387" s="37">
        <v>0</v>
      </c>
      <c r="J2387" s="37">
        <v>242148.62</v>
      </c>
      <c r="K2387" s="37">
        <v>0</v>
      </c>
      <c r="L2387" s="37">
        <v>0</v>
      </c>
      <c r="M2387" s="37">
        <v>0</v>
      </c>
      <c r="N2387" s="37">
        <v>45</v>
      </c>
      <c r="O2387" s="37">
        <v>10896687.9</v>
      </c>
    </row>
    <row r="2388" spans="1:15" x14ac:dyDescent="0.2">
      <c r="A2388" s="36" t="s">
        <v>1489</v>
      </c>
      <c r="B2388" s="37" t="s">
        <v>11</v>
      </c>
      <c r="C2388" s="37">
        <v>29</v>
      </c>
      <c r="D2388" s="37">
        <v>71181805</v>
      </c>
      <c r="E2388" s="37"/>
      <c r="F2388" s="37">
        <v>29</v>
      </c>
      <c r="G2388" s="37">
        <v>71181805</v>
      </c>
      <c r="H2388" s="37">
        <v>0</v>
      </c>
      <c r="I2388" s="37">
        <v>0</v>
      </c>
      <c r="J2388" s="37">
        <v>2454545</v>
      </c>
      <c r="K2388" s="37">
        <v>0</v>
      </c>
      <c r="L2388" s="37">
        <v>0</v>
      </c>
      <c r="M2388" s="37">
        <v>0</v>
      </c>
      <c r="N2388" s="37">
        <v>29</v>
      </c>
      <c r="O2388" s="37">
        <v>71181805</v>
      </c>
    </row>
    <row r="2389" spans="1:15" x14ac:dyDescent="0.2">
      <c r="A2389" s="36" t="s">
        <v>1492</v>
      </c>
      <c r="B2389" s="37" t="s">
        <v>25</v>
      </c>
      <c r="C2389" s="37">
        <v>32</v>
      </c>
      <c r="D2389" s="37">
        <v>9745440</v>
      </c>
      <c r="E2389" s="37"/>
      <c r="F2389" s="37">
        <v>32</v>
      </c>
      <c r="G2389" s="37">
        <v>9745440</v>
      </c>
      <c r="H2389" s="37">
        <v>0</v>
      </c>
      <c r="I2389" s="37">
        <v>0</v>
      </c>
      <c r="J2389" s="37">
        <v>304545</v>
      </c>
      <c r="K2389" s="37">
        <v>0</v>
      </c>
      <c r="L2389" s="37">
        <v>0</v>
      </c>
      <c r="M2389" s="37">
        <v>0</v>
      </c>
      <c r="N2389" s="37">
        <v>32</v>
      </c>
      <c r="O2389" s="37">
        <v>9745440</v>
      </c>
    </row>
    <row r="2390" spans="1:15" x14ac:dyDescent="0.2">
      <c r="A2390" s="36" t="s">
        <v>1498</v>
      </c>
      <c r="B2390" s="37" t="s">
        <v>34</v>
      </c>
      <c r="C2390" s="37">
        <v>8</v>
      </c>
      <c r="D2390" s="37">
        <v>85040000</v>
      </c>
      <c r="E2390" s="37"/>
      <c r="F2390" s="37">
        <v>8</v>
      </c>
      <c r="G2390" s="37">
        <v>85040000</v>
      </c>
      <c r="H2390" s="37">
        <v>0</v>
      </c>
      <c r="I2390" s="37">
        <v>0</v>
      </c>
      <c r="J2390" s="37">
        <v>10630000</v>
      </c>
      <c r="K2390" s="37">
        <v>0</v>
      </c>
      <c r="L2390" s="37">
        <v>0</v>
      </c>
      <c r="M2390" s="37">
        <v>0</v>
      </c>
      <c r="N2390" s="37">
        <v>8</v>
      </c>
      <c r="O2390" s="37">
        <v>85040000</v>
      </c>
    </row>
    <row r="2391" spans="1:15" x14ac:dyDescent="0.2">
      <c r="A2391" s="36" t="s">
        <v>1509</v>
      </c>
      <c r="B2391" s="37" t="s">
        <v>11</v>
      </c>
      <c r="C2391" s="37">
        <v>4</v>
      </c>
      <c r="D2391" s="37">
        <v>6290908</v>
      </c>
      <c r="E2391" s="37"/>
      <c r="F2391" s="37">
        <v>4</v>
      </c>
      <c r="G2391" s="37">
        <v>6290908</v>
      </c>
      <c r="H2391" s="37">
        <v>0</v>
      </c>
      <c r="I2391" s="37">
        <v>0</v>
      </c>
      <c r="J2391" s="37">
        <v>1572727</v>
      </c>
      <c r="K2391" s="37">
        <v>0</v>
      </c>
      <c r="L2391" s="37">
        <v>0</v>
      </c>
      <c r="M2391" s="37">
        <v>0</v>
      </c>
      <c r="N2391" s="37">
        <v>4</v>
      </c>
      <c r="O2391" s="37">
        <v>6290908</v>
      </c>
    </row>
    <row r="2392" spans="1:15" x14ac:dyDescent="0.2">
      <c r="A2392" s="36" t="s">
        <v>1518</v>
      </c>
      <c r="B2392" s="37" t="s">
        <v>34</v>
      </c>
      <c r="C2392" s="37">
        <v>6</v>
      </c>
      <c r="D2392" s="37">
        <v>84311690</v>
      </c>
      <c r="E2392" s="37"/>
      <c r="F2392" s="37">
        <v>6</v>
      </c>
      <c r="G2392" s="37">
        <v>84311689.714285716</v>
      </c>
      <c r="H2392" s="37">
        <v>0</v>
      </c>
      <c r="I2392" s="37">
        <v>0</v>
      </c>
      <c r="J2392" s="37">
        <v>14051948.285714285</v>
      </c>
      <c r="K2392" s="37">
        <v>0</v>
      </c>
      <c r="L2392" s="37">
        <v>0</v>
      </c>
      <c r="M2392" s="37">
        <v>0</v>
      </c>
      <c r="N2392" s="37">
        <v>6</v>
      </c>
      <c r="O2392" s="37">
        <v>84311689.714285716</v>
      </c>
    </row>
    <row r="2393" spans="1:15" x14ac:dyDescent="0.2">
      <c r="A2393" s="36" t="s">
        <v>1521</v>
      </c>
      <c r="B2393" s="37" t="s">
        <v>25</v>
      </c>
      <c r="C2393" s="37">
        <v>5</v>
      </c>
      <c r="D2393" s="37">
        <v>74368180</v>
      </c>
      <c r="E2393" s="37"/>
      <c r="F2393" s="37">
        <v>5</v>
      </c>
      <c r="G2393" s="37">
        <v>74368180</v>
      </c>
      <c r="H2393" s="37">
        <v>0</v>
      </c>
      <c r="I2393" s="37">
        <v>0</v>
      </c>
      <c r="J2393" s="37">
        <v>14873636</v>
      </c>
      <c r="K2393" s="37">
        <v>0</v>
      </c>
      <c r="L2393" s="37">
        <v>0</v>
      </c>
      <c r="M2393" s="37">
        <v>0</v>
      </c>
      <c r="N2393" s="37">
        <v>5</v>
      </c>
      <c r="O2393" s="37">
        <v>74368180</v>
      </c>
    </row>
    <row r="2394" spans="1:15" x14ac:dyDescent="0.2">
      <c r="A2394" s="36" t="s">
        <v>1523</v>
      </c>
      <c r="B2394" s="37" t="s">
        <v>20</v>
      </c>
      <c r="C2394" s="37">
        <v>3</v>
      </c>
      <c r="D2394" s="37">
        <v>3420000</v>
      </c>
      <c r="E2394" s="37"/>
      <c r="F2394" s="37">
        <v>3</v>
      </c>
      <c r="G2394" s="37">
        <v>3420000</v>
      </c>
      <c r="H2394" s="37">
        <v>0</v>
      </c>
      <c r="I2394" s="37">
        <v>0</v>
      </c>
      <c r="J2394" s="37">
        <v>1140000</v>
      </c>
      <c r="K2394" s="37">
        <v>0</v>
      </c>
      <c r="L2394" s="37">
        <v>0</v>
      </c>
      <c r="M2394" s="37">
        <v>0</v>
      </c>
      <c r="N2394" s="37">
        <v>3</v>
      </c>
      <c r="O2394" s="37">
        <v>3420000</v>
      </c>
    </row>
    <row r="2395" spans="1:15" x14ac:dyDescent="0.2">
      <c r="A2395" s="36" t="s">
        <v>1536</v>
      </c>
      <c r="B2395" s="37" t="s">
        <v>11</v>
      </c>
      <c r="C2395" s="37">
        <v>9</v>
      </c>
      <c r="D2395" s="37">
        <v>5261724</v>
      </c>
      <c r="E2395" s="37"/>
      <c r="F2395" s="37">
        <v>9</v>
      </c>
      <c r="G2395" s="37">
        <v>5261724</v>
      </c>
      <c r="H2395" s="37">
        <v>0</v>
      </c>
      <c r="I2395" s="37">
        <v>0</v>
      </c>
      <c r="J2395" s="37">
        <v>584636</v>
      </c>
      <c r="K2395" s="37">
        <v>0</v>
      </c>
      <c r="L2395" s="37">
        <v>0</v>
      </c>
      <c r="M2395" s="37">
        <v>0</v>
      </c>
      <c r="N2395" s="37">
        <v>9</v>
      </c>
      <c r="O2395" s="37">
        <v>5261724</v>
      </c>
    </row>
    <row r="2396" spans="1:15" x14ac:dyDescent="0.2">
      <c r="A2396" s="36" t="s">
        <v>1538</v>
      </c>
      <c r="B2396" s="37" t="s">
        <v>11</v>
      </c>
      <c r="C2396" s="37">
        <v>26</v>
      </c>
      <c r="D2396" s="37">
        <v>6145454</v>
      </c>
      <c r="E2396" s="37"/>
      <c r="F2396" s="37">
        <v>26</v>
      </c>
      <c r="G2396" s="37">
        <v>6145454.4666666668</v>
      </c>
      <c r="H2396" s="37">
        <v>0</v>
      </c>
      <c r="I2396" s="37">
        <v>0</v>
      </c>
      <c r="J2396" s="37">
        <v>236363.63333333333</v>
      </c>
      <c r="K2396" s="37">
        <v>0</v>
      </c>
      <c r="L2396" s="37">
        <v>0</v>
      </c>
      <c r="M2396" s="37">
        <v>0</v>
      </c>
      <c r="N2396" s="37">
        <v>26</v>
      </c>
      <c r="O2396" s="37">
        <v>6145454.4666666668</v>
      </c>
    </row>
    <row r="2397" spans="1:15" x14ac:dyDescent="0.2">
      <c r="A2397" s="36" t="s">
        <v>1539</v>
      </c>
      <c r="B2397" s="37" t="s">
        <v>11</v>
      </c>
      <c r="C2397" s="37">
        <v>4</v>
      </c>
      <c r="D2397" s="37">
        <v>2509092</v>
      </c>
      <c r="E2397" s="37"/>
      <c r="F2397" s="37">
        <v>4</v>
      </c>
      <c r="G2397" s="37">
        <v>2509092</v>
      </c>
      <c r="H2397" s="37">
        <v>0</v>
      </c>
      <c r="I2397" s="37">
        <v>0</v>
      </c>
      <c r="J2397" s="37">
        <v>627273</v>
      </c>
      <c r="K2397" s="37">
        <v>0</v>
      </c>
      <c r="L2397" s="37">
        <v>0</v>
      </c>
      <c r="M2397" s="37">
        <v>0</v>
      </c>
      <c r="N2397" s="37">
        <v>4</v>
      </c>
      <c r="O2397" s="37">
        <v>2509092</v>
      </c>
    </row>
    <row r="2398" spans="1:15" x14ac:dyDescent="0.2">
      <c r="A2398" s="36" t="s">
        <v>1540</v>
      </c>
      <c r="B2398" s="37" t="s">
        <v>400</v>
      </c>
      <c r="C2398" s="37">
        <v>3</v>
      </c>
      <c r="D2398" s="37">
        <v>450000</v>
      </c>
      <c r="E2398" s="37"/>
      <c r="F2398" s="37">
        <v>3</v>
      </c>
      <c r="G2398" s="37">
        <v>450000</v>
      </c>
      <c r="H2398" s="37">
        <v>0</v>
      </c>
      <c r="I2398" s="37">
        <v>0</v>
      </c>
      <c r="J2398" s="37">
        <v>150000</v>
      </c>
      <c r="K2398" s="37">
        <v>0</v>
      </c>
      <c r="L2398" s="37">
        <v>0</v>
      </c>
      <c r="M2398" s="37">
        <v>0</v>
      </c>
      <c r="N2398" s="37">
        <v>3</v>
      </c>
      <c r="O2398" s="37">
        <v>450000</v>
      </c>
    </row>
    <row r="2399" spans="1:15" x14ac:dyDescent="0.2">
      <c r="A2399" s="36" t="s">
        <v>1542</v>
      </c>
      <c r="B2399" s="37" t="s">
        <v>25</v>
      </c>
      <c r="C2399" s="37">
        <v>18</v>
      </c>
      <c r="D2399" s="37">
        <v>2720452</v>
      </c>
      <c r="E2399" s="37"/>
      <c r="F2399" s="37">
        <v>18</v>
      </c>
      <c r="G2399" s="37">
        <v>2720451.6</v>
      </c>
      <c r="H2399" s="37">
        <v>0</v>
      </c>
      <c r="I2399" s="37">
        <v>0</v>
      </c>
      <c r="J2399" s="37">
        <v>151136.20000000001</v>
      </c>
      <c r="K2399" s="37">
        <v>0</v>
      </c>
      <c r="L2399" s="37">
        <v>0</v>
      </c>
      <c r="M2399" s="37">
        <v>0</v>
      </c>
      <c r="N2399" s="37">
        <v>18</v>
      </c>
      <c r="O2399" s="37">
        <v>2720451.6</v>
      </c>
    </row>
    <row r="2400" spans="1:15" x14ac:dyDescent="0.2">
      <c r="A2400" s="36" t="s">
        <v>1547</v>
      </c>
      <c r="B2400" s="37" t="s">
        <v>11</v>
      </c>
      <c r="C2400" s="37">
        <v>24</v>
      </c>
      <c r="D2400" s="37">
        <v>19449346</v>
      </c>
      <c r="E2400" s="37"/>
      <c r="F2400" s="37">
        <v>24</v>
      </c>
      <c r="G2400" s="37">
        <v>19449346.285714284</v>
      </c>
      <c r="H2400" s="37">
        <v>0</v>
      </c>
      <c r="I2400" s="37">
        <v>0</v>
      </c>
      <c r="J2400" s="37">
        <v>810389.42857142852</v>
      </c>
      <c r="K2400" s="37">
        <v>0</v>
      </c>
      <c r="L2400" s="37">
        <v>0</v>
      </c>
      <c r="M2400" s="37">
        <v>0</v>
      </c>
      <c r="N2400" s="37">
        <v>24</v>
      </c>
      <c r="O2400" s="37">
        <v>19449346.285714284</v>
      </c>
    </row>
    <row r="2401" spans="1:15" x14ac:dyDescent="0.2">
      <c r="A2401" s="36" t="s">
        <v>1554</v>
      </c>
      <c r="B2401" s="37" t="s">
        <v>11</v>
      </c>
      <c r="C2401" s="37">
        <v>69</v>
      </c>
      <c r="D2401" s="37">
        <v>9296094</v>
      </c>
      <c r="E2401" s="37"/>
      <c r="F2401" s="37">
        <v>69</v>
      </c>
      <c r="G2401" s="37">
        <v>9296094</v>
      </c>
      <c r="H2401" s="37">
        <v>0</v>
      </c>
      <c r="I2401" s="37">
        <v>0</v>
      </c>
      <c r="J2401" s="37">
        <v>134726</v>
      </c>
      <c r="K2401" s="37">
        <v>0</v>
      </c>
      <c r="L2401" s="37">
        <v>0</v>
      </c>
      <c r="M2401" s="37">
        <v>0</v>
      </c>
      <c r="N2401" s="37">
        <v>69</v>
      </c>
      <c r="O2401" s="37">
        <v>9296094</v>
      </c>
    </row>
    <row r="2402" spans="1:15" x14ac:dyDescent="0.2">
      <c r="A2402" s="36" t="s">
        <v>1562</v>
      </c>
      <c r="B2402" s="37" t="s">
        <v>25</v>
      </c>
      <c r="C2402" s="37">
        <v>33</v>
      </c>
      <c r="D2402" s="37">
        <v>2395706</v>
      </c>
      <c r="E2402" s="37"/>
      <c r="F2402" s="37">
        <v>33</v>
      </c>
      <c r="G2402" s="37">
        <v>2395705.7142857141</v>
      </c>
      <c r="H2402" s="37">
        <v>0</v>
      </c>
      <c r="I2402" s="37">
        <v>0</v>
      </c>
      <c r="J2402" s="37">
        <v>72597.142857142855</v>
      </c>
      <c r="K2402" s="37">
        <v>0</v>
      </c>
      <c r="L2402" s="37">
        <v>0</v>
      </c>
      <c r="M2402" s="37">
        <v>0</v>
      </c>
      <c r="N2402" s="37">
        <v>33</v>
      </c>
      <c r="O2402" s="37">
        <v>2395705.7142857141</v>
      </c>
    </row>
    <row r="2403" spans="1:15" x14ac:dyDescent="0.2">
      <c r="A2403" s="36" t="s">
        <v>1563</v>
      </c>
      <c r="B2403" s="37" t="s">
        <v>11</v>
      </c>
      <c r="C2403" s="37">
        <v>15</v>
      </c>
      <c r="D2403" s="37">
        <v>5206624</v>
      </c>
      <c r="E2403" s="37"/>
      <c r="F2403" s="37">
        <v>15</v>
      </c>
      <c r="G2403" s="37">
        <v>5206624.2857142854</v>
      </c>
      <c r="H2403" s="37">
        <v>0</v>
      </c>
      <c r="I2403" s="37">
        <v>0</v>
      </c>
      <c r="J2403" s="37">
        <v>347108.28571428568</v>
      </c>
      <c r="K2403" s="37">
        <v>0</v>
      </c>
      <c r="L2403" s="37">
        <v>0</v>
      </c>
      <c r="M2403" s="37">
        <v>0</v>
      </c>
      <c r="N2403" s="37">
        <v>15</v>
      </c>
      <c r="O2403" s="37">
        <v>5206624.2857142854</v>
      </c>
    </row>
    <row r="2404" spans="1:15" x14ac:dyDescent="0.2">
      <c r="A2404" s="36" t="s">
        <v>1575</v>
      </c>
      <c r="B2404" s="37" t="s">
        <v>11</v>
      </c>
      <c r="C2404" s="37">
        <v>2</v>
      </c>
      <c r="D2404" s="37">
        <v>3131818</v>
      </c>
      <c r="E2404" s="37"/>
      <c r="F2404" s="37">
        <v>2</v>
      </c>
      <c r="G2404" s="37">
        <v>3131817.5</v>
      </c>
      <c r="H2404" s="37">
        <v>0</v>
      </c>
      <c r="I2404" s="37">
        <v>0</v>
      </c>
      <c r="J2404" s="37">
        <v>1565908.75</v>
      </c>
      <c r="K2404" s="37">
        <v>0</v>
      </c>
      <c r="L2404" s="37">
        <v>0</v>
      </c>
      <c r="M2404" s="37">
        <v>0</v>
      </c>
      <c r="N2404" s="37">
        <v>2</v>
      </c>
      <c r="O2404" s="37">
        <v>3131817.5</v>
      </c>
    </row>
    <row r="2405" spans="1:15" x14ac:dyDescent="0.2">
      <c r="A2405" s="36" t="s">
        <v>1582</v>
      </c>
      <c r="B2405" s="37" t="s">
        <v>11</v>
      </c>
      <c r="C2405" s="37">
        <v>21</v>
      </c>
      <c r="D2405" s="37">
        <v>25345085</v>
      </c>
      <c r="E2405" s="37"/>
      <c r="F2405" s="37">
        <v>21</v>
      </c>
      <c r="G2405" s="37">
        <v>25345084.800000001</v>
      </c>
      <c r="H2405" s="37">
        <v>0</v>
      </c>
      <c r="I2405" s="37">
        <v>0</v>
      </c>
      <c r="J2405" s="37">
        <v>1206908.8</v>
      </c>
      <c r="K2405" s="37">
        <v>0</v>
      </c>
      <c r="L2405" s="37">
        <v>0</v>
      </c>
      <c r="M2405" s="37">
        <v>0</v>
      </c>
      <c r="N2405" s="37">
        <v>21</v>
      </c>
      <c r="O2405" s="37">
        <v>25345084.800000001</v>
      </c>
    </row>
    <row r="2406" spans="1:15" x14ac:dyDescent="0.2">
      <c r="A2406" s="36" t="s">
        <v>1587</v>
      </c>
      <c r="B2406" s="37" t="s">
        <v>11</v>
      </c>
      <c r="C2406" s="37">
        <v>45</v>
      </c>
      <c r="D2406" s="37">
        <v>2086380</v>
      </c>
      <c r="E2406" s="37"/>
      <c r="F2406" s="37">
        <v>45</v>
      </c>
      <c r="G2406" s="37">
        <v>2086380</v>
      </c>
      <c r="H2406" s="37">
        <v>0</v>
      </c>
      <c r="I2406" s="37">
        <v>0</v>
      </c>
      <c r="J2406" s="37">
        <v>46364</v>
      </c>
      <c r="K2406" s="37">
        <v>0</v>
      </c>
      <c r="L2406" s="37">
        <v>0</v>
      </c>
      <c r="M2406" s="37">
        <v>0</v>
      </c>
      <c r="N2406" s="37">
        <v>45</v>
      </c>
      <c r="O2406" s="37">
        <v>2086380</v>
      </c>
    </row>
    <row r="2407" spans="1:15" x14ac:dyDescent="0.2">
      <c r="A2407" s="36" t="s">
        <v>1590</v>
      </c>
      <c r="B2407" s="37" t="s">
        <v>11</v>
      </c>
      <c r="C2407" s="37">
        <v>6</v>
      </c>
      <c r="D2407" s="37">
        <v>11876954</v>
      </c>
      <c r="E2407" s="37"/>
      <c r="F2407" s="37">
        <v>6</v>
      </c>
      <c r="G2407" s="37">
        <v>11876953.800000001</v>
      </c>
      <c r="H2407" s="37">
        <v>0</v>
      </c>
      <c r="I2407" s="37">
        <v>0</v>
      </c>
      <c r="J2407" s="37">
        <v>1979492.3</v>
      </c>
      <c r="K2407" s="37">
        <v>0</v>
      </c>
      <c r="L2407" s="37">
        <v>0</v>
      </c>
      <c r="M2407" s="37">
        <v>0</v>
      </c>
      <c r="N2407" s="37">
        <v>6</v>
      </c>
      <c r="O2407" s="37">
        <v>11876953.800000001</v>
      </c>
    </row>
    <row r="2408" spans="1:15" x14ac:dyDescent="0.2">
      <c r="A2408" s="36" t="s">
        <v>1598</v>
      </c>
      <c r="B2408" s="37" t="s">
        <v>11</v>
      </c>
      <c r="C2408" s="37">
        <v>12</v>
      </c>
      <c r="D2408" s="37">
        <v>8018630</v>
      </c>
      <c r="E2408" s="37"/>
      <c r="F2408" s="37">
        <v>12</v>
      </c>
      <c r="G2408" s="37">
        <v>8018630.4000000004</v>
      </c>
      <c r="H2408" s="37">
        <v>0</v>
      </c>
      <c r="I2408" s="37">
        <v>0</v>
      </c>
      <c r="J2408" s="37">
        <v>668219.20000000007</v>
      </c>
      <c r="K2408" s="37">
        <v>0</v>
      </c>
      <c r="L2408" s="37">
        <v>0</v>
      </c>
      <c r="M2408" s="37">
        <v>0</v>
      </c>
      <c r="N2408" s="37">
        <v>12</v>
      </c>
      <c r="O2408" s="37">
        <v>8018630.4000000004</v>
      </c>
    </row>
    <row r="2409" spans="1:15" x14ac:dyDescent="0.2">
      <c r="A2409" s="36" t="s">
        <v>1608</v>
      </c>
      <c r="B2409" s="37" t="s">
        <v>11</v>
      </c>
      <c r="C2409" s="37">
        <v>4</v>
      </c>
      <c r="D2409" s="37">
        <v>941818</v>
      </c>
      <c r="E2409" s="37"/>
      <c r="F2409" s="37">
        <v>4</v>
      </c>
      <c r="G2409" s="37">
        <v>941817.6</v>
      </c>
      <c r="H2409" s="37">
        <v>0</v>
      </c>
      <c r="I2409" s="37">
        <v>0</v>
      </c>
      <c r="J2409" s="37">
        <v>235454.4</v>
      </c>
      <c r="K2409" s="37">
        <v>0</v>
      </c>
      <c r="L2409" s="37">
        <v>0</v>
      </c>
      <c r="M2409" s="37">
        <v>0</v>
      </c>
      <c r="N2409" s="37">
        <v>4</v>
      </c>
      <c r="O2409" s="37">
        <v>941817.6</v>
      </c>
    </row>
    <row r="2410" spans="1:15" x14ac:dyDescent="0.2">
      <c r="A2410" s="36" t="s">
        <v>1609</v>
      </c>
      <c r="B2410" s="37" t="s">
        <v>141</v>
      </c>
      <c r="C2410" s="37">
        <v>58</v>
      </c>
      <c r="D2410" s="37">
        <v>7364898</v>
      </c>
      <c r="E2410" s="37"/>
      <c r="F2410" s="37">
        <v>58</v>
      </c>
      <c r="G2410" s="37">
        <v>7364898</v>
      </c>
      <c r="H2410" s="37">
        <v>0</v>
      </c>
      <c r="I2410" s="37">
        <v>0</v>
      </c>
      <c r="J2410" s="37">
        <v>126981</v>
      </c>
      <c r="K2410" s="37">
        <v>0</v>
      </c>
      <c r="L2410" s="37">
        <v>0</v>
      </c>
      <c r="M2410" s="37">
        <v>0</v>
      </c>
      <c r="N2410" s="37">
        <v>58</v>
      </c>
      <c r="O2410" s="37">
        <v>7364898</v>
      </c>
    </row>
    <row r="2411" spans="1:15" x14ac:dyDescent="0.2">
      <c r="A2411" s="36" t="s">
        <v>1610</v>
      </c>
      <c r="B2411" s="37" t="s">
        <v>141</v>
      </c>
      <c r="C2411" s="37">
        <v>58</v>
      </c>
      <c r="D2411" s="37">
        <v>7364898</v>
      </c>
      <c r="E2411" s="37"/>
      <c r="F2411" s="37">
        <v>58</v>
      </c>
      <c r="G2411" s="37">
        <v>7364898</v>
      </c>
      <c r="H2411" s="37">
        <v>0</v>
      </c>
      <c r="I2411" s="37">
        <v>0</v>
      </c>
      <c r="J2411" s="37">
        <v>126981</v>
      </c>
      <c r="K2411" s="37">
        <v>0</v>
      </c>
      <c r="L2411" s="37">
        <v>0</v>
      </c>
      <c r="M2411" s="37">
        <v>0</v>
      </c>
      <c r="N2411" s="37">
        <v>58</v>
      </c>
      <c r="O2411" s="37">
        <v>7364898</v>
      </c>
    </row>
    <row r="2412" spans="1:15" x14ac:dyDescent="0.2">
      <c r="A2412" s="36" t="s">
        <v>1612</v>
      </c>
      <c r="B2412" s="37" t="s">
        <v>20</v>
      </c>
      <c r="C2412" s="37">
        <v>2</v>
      </c>
      <c r="D2412" s="37">
        <v>955455</v>
      </c>
      <c r="E2412" s="37"/>
      <c r="F2412" s="37">
        <v>2</v>
      </c>
      <c r="G2412" s="37">
        <v>955455</v>
      </c>
      <c r="H2412" s="37">
        <v>0</v>
      </c>
      <c r="I2412" s="37">
        <v>0</v>
      </c>
      <c r="J2412" s="37">
        <v>477727.5</v>
      </c>
      <c r="K2412" s="37">
        <v>0</v>
      </c>
      <c r="L2412" s="37">
        <v>0</v>
      </c>
      <c r="M2412" s="37">
        <v>0</v>
      </c>
      <c r="N2412" s="37">
        <v>2</v>
      </c>
      <c r="O2412" s="37">
        <v>955455</v>
      </c>
    </row>
    <row r="2413" spans="1:15" x14ac:dyDescent="0.2">
      <c r="A2413" s="36" t="s">
        <v>1613</v>
      </c>
      <c r="B2413" s="37" t="s">
        <v>11</v>
      </c>
      <c r="C2413" s="37">
        <v>35</v>
      </c>
      <c r="D2413" s="37">
        <v>49098325</v>
      </c>
      <c r="E2413" s="37"/>
      <c r="F2413" s="37">
        <v>35</v>
      </c>
      <c r="G2413" s="37">
        <v>49098324.545454547</v>
      </c>
      <c r="H2413" s="37">
        <v>0</v>
      </c>
      <c r="I2413" s="37">
        <v>0</v>
      </c>
      <c r="J2413" s="37">
        <v>1402809.2727272727</v>
      </c>
      <c r="K2413" s="37">
        <v>0</v>
      </c>
      <c r="L2413" s="37">
        <v>0</v>
      </c>
      <c r="M2413" s="37">
        <v>0</v>
      </c>
      <c r="N2413" s="37">
        <v>35</v>
      </c>
      <c r="O2413" s="37">
        <v>49098324.545454547</v>
      </c>
    </row>
    <row r="2414" spans="1:15" x14ac:dyDescent="0.2">
      <c r="A2414" s="36" t="s">
        <v>1619</v>
      </c>
      <c r="B2414" s="37" t="s">
        <v>11</v>
      </c>
      <c r="C2414" s="37">
        <v>51</v>
      </c>
      <c r="D2414" s="37">
        <v>63433851</v>
      </c>
      <c r="E2414" s="37"/>
      <c r="F2414" s="37">
        <v>51</v>
      </c>
      <c r="G2414" s="37">
        <v>63433851</v>
      </c>
      <c r="H2414" s="37">
        <v>0</v>
      </c>
      <c r="I2414" s="37">
        <v>0</v>
      </c>
      <c r="J2414" s="37">
        <v>1243801</v>
      </c>
      <c r="K2414" s="37">
        <v>0</v>
      </c>
      <c r="L2414" s="37">
        <v>0</v>
      </c>
      <c r="M2414" s="37">
        <v>0</v>
      </c>
      <c r="N2414" s="37">
        <v>51</v>
      </c>
      <c r="O2414" s="37">
        <v>63433851</v>
      </c>
    </row>
    <row r="2415" spans="1:15" x14ac:dyDescent="0.2">
      <c r="A2415" s="36" t="s">
        <v>1623</v>
      </c>
      <c r="B2415" s="37" t="s">
        <v>34</v>
      </c>
      <c r="C2415" s="37">
        <v>5</v>
      </c>
      <c r="D2415" s="37">
        <v>4348483</v>
      </c>
      <c r="E2415" s="37"/>
      <c r="F2415" s="37">
        <v>5</v>
      </c>
      <c r="G2415" s="37">
        <v>4348483.333333333</v>
      </c>
      <c r="H2415" s="37">
        <v>0</v>
      </c>
      <c r="I2415" s="37">
        <v>0</v>
      </c>
      <c r="J2415" s="37">
        <v>869696.66666666663</v>
      </c>
      <c r="K2415" s="37">
        <v>0</v>
      </c>
      <c r="L2415" s="37">
        <v>0</v>
      </c>
      <c r="M2415" s="37">
        <v>0</v>
      </c>
      <c r="N2415" s="37">
        <v>5</v>
      </c>
      <c r="O2415" s="37">
        <v>4348483.333333333</v>
      </c>
    </row>
    <row r="2416" spans="1:15" x14ac:dyDescent="0.2">
      <c r="A2416" s="36" t="s">
        <v>1624</v>
      </c>
      <c r="B2416" s="37" t="s">
        <v>25</v>
      </c>
      <c r="C2416" s="37">
        <v>8</v>
      </c>
      <c r="D2416" s="37">
        <v>14133348</v>
      </c>
      <c r="E2416" s="37"/>
      <c r="F2416" s="37">
        <v>8</v>
      </c>
      <c r="G2416" s="37">
        <v>14133348.444444444</v>
      </c>
      <c r="H2416" s="37">
        <v>0</v>
      </c>
      <c r="I2416" s="37">
        <v>0</v>
      </c>
      <c r="J2416" s="37">
        <v>1766668.5555555555</v>
      </c>
      <c r="K2416" s="37">
        <v>0</v>
      </c>
      <c r="L2416" s="37">
        <v>0</v>
      </c>
      <c r="M2416" s="37">
        <v>0</v>
      </c>
      <c r="N2416" s="37">
        <v>8</v>
      </c>
      <c r="O2416" s="37">
        <v>14133348.444444444</v>
      </c>
    </row>
    <row r="2417" spans="1:15" x14ac:dyDescent="0.2">
      <c r="A2417" s="36" t="s">
        <v>1641</v>
      </c>
      <c r="B2417" s="37" t="s">
        <v>11</v>
      </c>
      <c r="C2417" s="37">
        <v>3</v>
      </c>
      <c r="D2417" s="37">
        <v>3375000</v>
      </c>
      <c r="E2417" s="37"/>
      <c r="F2417" s="37">
        <v>3</v>
      </c>
      <c r="G2417" s="37">
        <v>3375000</v>
      </c>
      <c r="H2417" s="37">
        <v>0</v>
      </c>
      <c r="I2417" s="37">
        <v>0</v>
      </c>
      <c r="J2417" s="37">
        <v>1125000</v>
      </c>
      <c r="K2417" s="37">
        <v>0</v>
      </c>
      <c r="L2417" s="37">
        <v>0</v>
      </c>
      <c r="M2417" s="37">
        <v>0</v>
      </c>
      <c r="N2417" s="37">
        <v>3</v>
      </c>
      <c r="O2417" s="37">
        <v>3375000</v>
      </c>
    </row>
    <row r="2418" spans="1:15" x14ac:dyDescent="0.2">
      <c r="A2418" s="36" t="s">
        <v>1642</v>
      </c>
      <c r="B2418" s="37" t="s">
        <v>11</v>
      </c>
      <c r="C2418" s="37">
        <v>7</v>
      </c>
      <c r="D2418" s="37">
        <v>8960394</v>
      </c>
      <c r="E2418" s="37"/>
      <c r="F2418" s="37">
        <v>7</v>
      </c>
      <c r="G2418" s="37">
        <v>8960394.333333334</v>
      </c>
      <c r="H2418" s="37">
        <v>0</v>
      </c>
      <c r="I2418" s="37">
        <v>0</v>
      </c>
      <c r="J2418" s="37">
        <v>1280056.3333333335</v>
      </c>
      <c r="K2418" s="37">
        <v>0</v>
      </c>
      <c r="L2418" s="37">
        <v>0</v>
      </c>
      <c r="M2418" s="37">
        <v>0</v>
      </c>
      <c r="N2418" s="37">
        <v>7</v>
      </c>
      <c r="O2418" s="37">
        <v>8960394.333333334</v>
      </c>
    </row>
    <row r="2419" spans="1:15" x14ac:dyDescent="0.2">
      <c r="A2419" s="36" t="s">
        <v>1650</v>
      </c>
      <c r="B2419" s="37" t="s">
        <v>25</v>
      </c>
      <c r="C2419" s="37">
        <v>249</v>
      </c>
      <c r="D2419" s="37">
        <v>14966001</v>
      </c>
      <c r="E2419" s="37"/>
      <c r="F2419" s="37">
        <v>249</v>
      </c>
      <c r="G2419" s="37">
        <v>14966001.346153846</v>
      </c>
      <c r="H2419" s="37">
        <v>0</v>
      </c>
      <c r="I2419" s="37">
        <v>0</v>
      </c>
      <c r="J2419" s="37">
        <v>60104.423076923078</v>
      </c>
      <c r="K2419" s="37">
        <v>0</v>
      </c>
      <c r="L2419" s="37">
        <v>0</v>
      </c>
      <c r="M2419" s="37">
        <v>0</v>
      </c>
      <c r="N2419" s="37">
        <v>249</v>
      </c>
      <c r="O2419" s="37">
        <v>14966001.346153846</v>
      </c>
    </row>
    <row r="2420" spans="1:15" x14ac:dyDescent="0.2">
      <c r="A2420" s="36" t="s">
        <v>1671</v>
      </c>
      <c r="B2420" s="37" t="s">
        <v>11</v>
      </c>
      <c r="C2420" s="37">
        <v>4</v>
      </c>
      <c r="D2420" s="37">
        <v>41818180</v>
      </c>
      <c r="E2420" s="37"/>
      <c r="F2420" s="37">
        <v>4</v>
      </c>
      <c r="G2420" s="37">
        <v>41818180</v>
      </c>
      <c r="H2420" s="37">
        <v>0</v>
      </c>
      <c r="I2420" s="37">
        <v>0</v>
      </c>
      <c r="J2420" s="37">
        <v>10454545</v>
      </c>
      <c r="K2420" s="37">
        <v>0</v>
      </c>
      <c r="L2420" s="37">
        <v>0</v>
      </c>
      <c r="M2420" s="37">
        <v>0</v>
      </c>
      <c r="N2420" s="37">
        <v>4</v>
      </c>
      <c r="O2420" s="37">
        <v>41818180</v>
      </c>
    </row>
    <row r="2421" spans="1:15" x14ac:dyDescent="0.2">
      <c r="A2421" s="36" t="s">
        <v>1684</v>
      </c>
      <c r="B2421" s="37" t="s">
        <v>11</v>
      </c>
      <c r="C2421" s="37">
        <v>1</v>
      </c>
      <c r="D2421" s="37">
        <v>1287878</v>
      </c>
      <c r="E2421" s="37"/>
      <c r="F2421" s="37">
        <v>1</v>
      </c>
      <c r="G2421" s="37">
        <v>1287878</v>
      </c>
      <c r="H2421" s="37">
        <v>0</v>
      </c>
      <c r="I2421" s="37">
        <v>0</v>
      </c>
      <c r="J2421" s="37">
        <v>1287878</v>
      </c>
      <c r="K2421" s="37">
        <v>0</v>
      </c>
      <c r="L2421" s="37">
        <v>0</v>
      </c>
      <c r="M2421" s="37">
        <v>0</v>
      </c>
      <c r="N2421" s="37">
        <v>1</v>
      </c>
      <c r="O2421" s="37">
        <v>1287878</v>
      </c>
    </row>
    <row r="2422" spans="1:15" x14ac:dyDescent="0.2">
      <c r="A2422" s="36" t="s">
        <v>1700</v>
      </c>
      <c r="B2422" s="37" t="s">
        <v>11</v>
      </c>
      <c r="C2422" s="37">
        <v>71</v>
      </c>
      <c r="D2422" s="37">
        <v>13622179</v>
      </c>
      <c r="E2422" s="37"/>
      <c r="F2422" s="37">
        <v>71</v>
      </c>
      <c r="G2422" s="37">
        <v>13622178.632911392</v>
      </c>
      <c r="H2422" s="37">
        <v>0</v>
      </c>
      <c r="I2422" s="37">
        <v>0</v>
      </c>
      <c r="J2422" s="37">
        <v>191861.67088607594</v>
      </c>
      <c r="K2422" s="37">
        <v>0</v>
      </c>
      <c r="L2422" s="37">
        <v>0</v>
      </c>
      <c r="M2422" s="37">
        <v>0</v>
      </c>
      <c r="N2422" s="37">
        <v>71</v>
      </c>
      <c r="O2422" s="37">
        <v>13622178.632911392</v>
      </c>
    </row>
    <row r="2423" spans="1:15" x14ac:dyDescent="0.2">
      <c r="A2423" s="36" t="s">
        <v>1703</v>
      </c>
      <c r="B2423" s="37" t="s">
        <v>11</v>
      </c>
      <c r="C2423" s="37">
        <v>1</v>
      </c>
      <c r="D2423" s="37">
        <v>17272727</v>
      </c>
      <c r="E2423" s="37"/>
      <c r="F2423" s="37">
        <v>1</v>
      </c>
      <c r="G2423" s="37">
        <v>17272727</v>
      </c>
      <c r="H2423" s="37">
        <v>0</v>
      </c>
      <c r="I2423" s="37">
        <v>0</v>
      </c>
      <c r="J2423" s="37">
        <v>17272727</v>
      </c>
      <c r="K2423" s="37">
        <v>0</v>
      </c>
      <c r="L2423" s="37">
        <v>0</v>
      </c>
      <c r="M2423" s="37">
        <v>0</v>
      </c>
      <c r="N2423" s="37">
        <v>1</v>
      </c>
      <c r="O2423" s="37">
        <v>17272727</v>
      </c>
    </row>
    <row r="2424" spans="1:15" x14ac:dyDescent="0.2">
      <c r="A2424" s="36" t="s">
        <v>1709</v>
      </c>
      <c r="B2424" s="37" t="s">
        <v>11</v>
      </c>
      <c r="C2424" s="37">
        <v>43</v>
      </c>
      <c r="D2424" s="37">
        <v>10847760</v>
      </c>
      <c r="E2424" s="37"/>
      <c r="F2424" s="37">
        <v>43</v>
      </c>
      <c r="G2424" s="37">
        <v>10847759.591549296</v>
      </c>
      <c r="H2424" s="37">
        <v>0</v>
      </c>
      <c r="I2424" s="37">
        <v>0</v>
      </c>
      <c r="J2424" s="37">
        <v>252273.47887323945</v>
      </c>
      <c r="K2424" s="37">
        <v>0</v>
      </c>
      <c r="L2424" s="37">
        <v>0</v>
      </c>
      <c r="M2424" s="37">
        <v>0</v>
      </c>
      <c r="N2424" s="37">
        <v>43</v>
      </c>
      <c r="O2424" s="37">
        <v>10847759.591549296</v>
      </c>
    </row>
    <row r="2425" spans="1:15" x14ac:dyDescent="0.2">
      <c r="A2425" s="36" t="s">
        <v>1717</v>
      </c>
      <c r="B2425" s="37" t="s">
        <v>11</v>
      </c>
      <c r="C2425" s="37">
        <v>98</v>
      </c>
      <c r="D2425" s="37">
        <v>32072754</v>
      </c>
      <c r="E2425" s="37"/>
      <c r="F2425" s="37">
        <v>98</v>
      </c>
      <c r="G2425" s="37">
        <v>32072754</v>
      </c>
      <c r="H2425" s="37">
        <v>0</v>
      </c>
      <c r="I2425" s="37">
        <v>0</v>
      </c>
      <c r="J2425" s="37">
        <v>327273</v>
      </c>
      <c r="K2425" s="37">
        <v>0</v>
      </c>
      <c r="L2425" s="37">
        <v>0</v>
      </c>
      <c r="M2425" s="37">
        <v>0</v>
      </c>
      <c r="N2425" s="37">
        <v>98</v>
      </c>
      <c r="O2425" s="37">
        <v>32072754</v>
      </c>
    </row>
    <row r="2426" spans="1:15" x14ac:dyDescent="0.2">
      <c r="A2426" s="36" t="s">
        <v>1726</v>
      </c>
      <c r="B2426" s="37" t="s">
        <v>105</v>
      </c>
      <c r="C2426" s="37">
        <v>14</v>
      </c>
      <c r="D2426" s="37">
        <v>24951040</v>
      </c>
      <c r="E2426" s="37"/>
      <c r="F2426" s="37">
        <v>14</v>
      </c>
      <c r="G2426" s="37">
        <v>24951039.866666667</v>
      </c>
      <c r="H2426" s="37">
        <v>0</v>
      </c>
      <c r="I2426" s="37">
        <v>0</v>
      </c>
      <c r="J2426" s="37">
        <v>1782217.1333333333</v>
      </c>
      <c r="K2426" s="37">
        <v>0</v>
      </c>
      <c r="L2426" s="37">
        <v>0</v>
      </c>
      <c r="M2426" s="37">
        <v>0</v>
      </c>
      <c r="N2426" s="37">
        <v>14</v>
      </c>
      <c r="O2426" s="37">
        <v>24951039.866666667</v>
      </c>
    </row>
    <row r="2427" spans="1:15" x14ac:dyDescent="0.2">
      <c r="A2427" s="36" t="s">
        <v>1728</v>
      </c>
      <c r="B2427" s="37" t="s">
        <v>11</v>
      </c>
      <c r="C2427" s="37">
        <v>36</v>
      </c>
      <c r="D2427" s="37">
        <v>48875198</v>
      </c>
      <c r="E2427" s="37"/>
      <c r="F2427" s="37">
        <v>36</v>
      </c>
      <c r="G2427" s="37">
        <v>48875198.18181818</v>
      </c>
      <c r="H2427" s="37">
        <v>0</v>
      </c>
      <c r="I2427" s="37">
        <v>0</v>
      </c>
      <c r="J2427" s="37">
        <v>1357644.3939393938</v>
      </c>
      <c r="K2427" s="37">
        <v>0</v>
      </c>
      <c r="L2427" s="37">
        <v>0</v>
      </c>
      <c r="M2427" s="37">
        <v>0</v>
      </c>
      <c r="N2427" s="37">
        <v>36</v>
      </c>
      <c r="O2427" s="37">
        <v>48875198.18181818</v>
      </c>
    </row>
    <row r="2428" spans="1:15" x14ac:dyDescent="0.2">
      <c r="A2428" s="36" t="s">
        <v>1732</v>
      </c>
      <c r="B2428" s="37" t="s">
        <v>25</v>
      </c>
      <c r="C2428" s="37">
        <v>20</v>
      </c>
      <c r="D2428" s="37">
        <v>8111564</v>
      </c>
      <c r="E2428" s="37"/>
      <c r="F2428" s="37">
        <v>20</v>
      </c>
      <c r="G2428" s="37">
        <v>8111563.6363636367</v>
      </c>
      <c r="H2428" s="37">
        <v>0</v>
      </c>
      <c r="I2428" s="37">
        <v>0</v>
      </c>
      <c r="J2428" s="37">
        <v>405578.18181818182</v>
      </c>
      <c r="K2428" s="37">
        <v>0</v>
      </c>
      <c r="L2428" s="37">
        <v>0</v>
      </c>
      <c r="M2428" s="37">
        <v>0</v>
      </c>
      <c r="N2428" s="37">
        <v>20</v>
      </c>
      <c r="O2428" s="37">
        <v>8111563.6363636367</v>
      </c>
    </row>
    <row r="2429" spans="1:15" x14ac:dyDescent="0.2">
      <c r="A2429" s="36" t="s">
        <v>1743</v>
      </c>
      <c r="B2429" s="37" t="s">
        <v>11</v>
      </c>
      <c r="C2429" s="37">
        <v>1</v>
      </c>
      <c r="D2429" s="37">
        <v>3540910</v>
      </c>
      <c r="E2429" s="37"/>
      <c r="F2429" s="37">
        <v>1</v>
      </c>
      <c r="G2429" s="37">
        <v>3540909.5</v>
      </c>
      <c r="H2429" s="37">
        <v>0</v>
      </c>
      <c r="I2429" s="37">
        <v>0</v>
      </c>
      <c r="J2429" s="37">
        <v>3540909.5</v>
      </c>
      <c r="K2429" s="37">
        <v>0</v>
      </c>
      <c r="L2429" s="37">
        <v>0</v>
      </c>
      <c r="M2429" s="37">
        <v>0</v>
      </c>
      <c r="N2429" s="37">
        <v>1</v>
      </c>
      <c r="O2429" s="37">
        <v>3540909.5</v>
      </c>
    </row>
    <row r="2430" spans="1:15" x14ac:dyDescent="0.2">
      <c r="A2430" s="36" t="s">
        <v>1764</v>
      </c>
      <c r="B2430" s="37" t="s">
        <v>11</v>
      </c>
      <c r="C2430" s="37">
        <v>2</v>
      </c>
      <c r="D2430" s="37">
        <v>1816362</v>
      </c>
      <c r="E2430" s="37"/>
      <c r="F2430" s="37">
        <v>2</v>
      </c>
      <c r="G2430" s="37">
        <v>1816362</v>
      </c>
      <c r="H2430" s="37">
        <v>0</v>
      </c>
      <c r="I2430" s="37">
        <v>0</v>
      </c>
      <c r="J2430" s="37">
        <v>908181</v>
      </c>
      <c r="K2430" s="37">
        <v>0</v>
      </c>
      <c r="L2430" s="37">
        <v>0</v>
      </c>
      <c r="M2430" s="37">
        <v>0</v>
      </c>
      <c r="N2430" s="37">
        <v>2</v>
      </c>
      <c r="O2430" s="37">
        <v>1816362</v>
      </c>
    </row>
    <row r="2431" spans="1:15" x14ac:dyDescent="0.2">
      <c r="A2431" s="36" t="s">
        <v>1779</v>
      </c>
      <c r="B2431" s="37" t="s">
        <v>11</v>
      </c>
      <c r="C2431" s="37">
        <v>9</v>
      </c>
      <c r="D2431" s="37">
        <v>6790907</v>
      </c>
      <c r="E2431" s="37"/>
      <c r="F2431" s="37">
        <v>9</v>
      </c>
      <c r="G2431" s="37">
        <v>6790906.7999999998</v>
      </c>
      <c r="H2431" s="37">
        <v>0</v>
      </c>
      <c r="I2431" s="37">
        <v>0</v>
      </c>
      <c r="J2431" s="37">
        <v>754545.2</v>
      </c>
      <c r="K2431" s="37">
        <v>0</v>
      </c>
      <c r="L2431" s="37">
        <v>0</v>
      </c>
      <c r="M2431" s="37">
        <v>0</v>
      </c>
      <c r="N2431" s="37">
        <v>9</v>
      </c>
      <c r="O2431" s="37">
        <v>6790906.7999999998</v>
      </c>
    </row>
    <row r="2432" spans="1:15" x14ac:dyDescent="0.2">
      <c r="A2432" s="36" t="s">
        <v>1780</v>
      </c>
      <c r="B2432" s="37" t="s">
        <v>11</v>
      </c>
      <c r="C2432" s="37">
        <v>49</v>
      </c>
      <c r="D2432" s="37">
        <v>6169919</v>
      </c>
      <c r="E2432" s="37"/>
      <c r="F2432" s="37">
        <v>49</v>
      </c>
      <c r="G2432" s="37">
        <v>6169918.5409836061</v>
      </c>
      <c r="H2432" s="37">
        <v>0</v>
      </c>
      <c r="I2432" s="37">
        <v>0</v>
      </c>
      <c r="J2432" s="37">
        <v>125916.70491803277</v>
      </c>
      <c r="K2432" s="37">
        <v>0</v>
      </c>
      <c r="L2432" s="37">
        <v>0</v>
      </c>
      <c r="M2432" s="37">
        <v>0</v>
      </c>
      <c r="N2432" s="37">
        <v>49</v>
      </c>
      <c r="O2432" s="37">
        <v>6169918.5409836061</v>
      </c>
    </row>
    <row r="2433" spans="1:15" x14ac:dyDescent="0.2">
      <c r="A2433" s="36" t="s">
        <v>1798</v>
      </c>
      <c r="B2433" s="37" t="s">
        <v>11</v>
      </c>
      <c r="C2433" s="37">
        <v>2</v>
      </c>
      <c r="D2433" s="37">
        <v>30236363</v>
      </c>
      <c r="E2433" s="37"/>
      <c r="F2433" s="37">
        <v>2</v>
      </c>
      <c r="G2433" s="37">
        <v>30236363</v>
      </c>
      <c r="H2433" s="37">
        <v>0</v>
      </c>
      <c r="I2433" s="37">
        <v>0</v>
      </c>
      <c r="J2433" s="37">
        <v>15118181.5</v>
      </c>
      <c r="K2433" s="37">
        <v>0</v>
      </c>
      <c r="L2433" s="37">
        <v>0</v>
      </c>
      <c r="M2433" s="37">
        <v>0</v>
      </c>
      <c r="N2433" s="37">
        <v>2</v>
      </c>
      <c r="O2433" s="37">
        <v>30236363</v>
      </c>
    </row>
    <row r="2434" spans="1:15" x14ac:dyDescent="0.2">
      <c r="A2434" s="36" t="s">
        <v>1803</v>
      </c>
      <c r="B2434" s="37" t="s">
        <v>25</v>
      </c>
      <c r="C2434" s="37">
        <v>6</v>
      </c>
      <c r="D2434" s="37">
        <v>56170518</v>
      </c>
      <c r="E2434" s="37"/>
      <c r="F2434" s="37">
        <v>6</v>
      </c>
      <c r="G2434" s="37">
        <v>56170518</v>
      </c>
      <c r="H2434" s="37">
        <v>0</v>
      </c>
      <c r="I2434" s="37">
        <v>0</v>
      </c>
      <c r="J2434" s="37">
        <v>9361753</v>
      </c>
      <c r="K2434" s="37">
        <v>0</v>
      </c>
      <c r="L2434" s="37">
        <v>0</v>
      </c>
      <c r="M2434" s="37">
        <v>0</v>
      </c>
      <c r="N2434" s="37">
        <v>6</v>
      </c>
      <c r="O2434" s="37">
        <v>56170518</v>
      </c>
    </row>
    <row r="2435" spans="1:15" x14ac:dyDescent="0.2">
      <c r="A2435" s="36" t="s">
        <v>1831</v>
      </c>
      <c r="B2435" s="37" t="s">
        <v>25</v>
      </c>
      <c r="C2435" s="37">
        <v>3</v>
      </c>
      <c r="D2435" s="37">
        <v>660000</v>
      </c>
      <c r="E2435" s="37"/>
      <c r="F2435" s="37">
        <v>3</v>
      </c>
      <c r="G2435" s="37">
        <v>660000</v>
      </c>
      <c r="H2435" s="37">
        <v>0</v>
      </c>
      <c r="I2435" s="37">
        <v>0</v>
      </c>
      <c r="J2435" s="37">
        <v>220000</v>
      </c>
      <c r="K2435" s="37">
        <v>0</v>
      </c>
      <c r="L2435" s="37">
        <v>0</v>
      </c>
      <c r="M2435" s="37">
        <v>0</v>
      </c>
      <c r="N2435" s="37">
        <v>3</v>
      </c>
      <c r="O2435" s="37">
        <v>660000</v>
      </c>
    </row>
    <row r="2436" spans="1:15" x14ac:dyDescent="0.2">
      <c r="A2436" s="36" t="s">
        <v>1839</v>
      </c>
      <c r="B2436" s="37" t="s">
        <v>11</v>
      </c>
      <c r="C2436" s="37">
        <v>14</v>
      </c>
      <c r="D2436" s="37">
        <v>13453091</v>
      </c>
      <c r="E2436" s="37"/>
      <c r="F2436" s="37">
        <v>14</v>
      </c>
      <c r="G2436" s="37">
        <v>13453091.354838708</v>
      </c>
      <c r="H2436" s="37">
        <v>0</v>
      </c>
      <c r="I2436" s="37">
        <v>0</v>
      </c>
      <c r="J2436" s="37">
        <v>960935.09677419346</v>
      </c>
      <c r="K2436" s="37">
        <v>0</v>
      </c>
      <c r="L2436" s="37">
        <v>0</v>
      </c>
      <c r="M2436" s="37">
        <v>0</v>
      </c>
      <c r="N2436" s="37">
        <v>14</v>
      </c>
      <c r="O2436" s="37">
        <v>13453091.354838708</v>
      </c>
    </row>
    <row r="2437" spans="1:15" x14ac:dyDescent="0.2">
      <c r="A2437" s="36" t="s">
        <v>1840</v>
      </c>
      <c r="B2437" s="37" t="s">
        <v>11</v>
      </c>
      <c r="C2437" s="37">
        <v>2</v>
      </c>
      <c r="D2437" s="37">
        <v>3727272</v>
      </c>
      <c r="E2437" s="37"/>
      <c r="F2437" s="37">
        <v>2</v>
      </c>
      <c r="G2437" s="37">
        <v>3727272</v>
      </c>
      <c r="H2437" s="37">
        <v>0</v>
      </c>
      <c r="I2437" s="37">
        <v>0</v>
      </c>
      <c r="J2437" s="37">
        <v>1863636</v>
      </c>
      <c r="K2437" s="37">
        <v>0</v>
      </c>
      <c r="L2437" s="37">
        <v>0</v>
      </c>
      <c r="M2437" s="37">
        <v>0</v>
      </c>
      <c r="N2437" s="37">
        <v>2</v>
      </c>
      <c r="O2437" s="37">
        <v>3727272</v>
      </c>
    </row>
    <row r="2438" spans="1:15" x14ac:dyDescent="0.2">
      <c r="A2438" s="36" t="s">
        <v>1842</v>
      </c>
      <c r="B2438" s="37" t="s">
        <v>11</v>
      </c>
      <c r="C2438" s="37">
        <v>2</v>
      </c>
      <c r="D2438" s="37">
        <v>13176172</v>
      </c>
      <c r="E2438" s="37"/>
      <c r="F2438" s="37">
        <v>2</v>
      </c>
      <c r="G2438" s="37">
        <v>13176172</v>
      </c>
      <c r="H2438" s="37">
        <v>0</v>
      </c>
      <c r="I2438" s="37">
        <v>0</v>
      </c>
      <c r="J2438" s="37">
        <v>6588086</v>
      </c>
      <c r="K2438" s="37">
        <v>0</v>
      </c>
      <c r="L2438" s="37">
        <v>0</v>
      </c>
      <c r="M2438" s="37">
        <v>0</v>
      </c>
      <c r="N2438" s="37">
        <v>2</v>
      </c>
      <c r="O2438" s="37">
        <v>13176172</v>
      </c>
    </row>
    <row r="2439" spans="1:15" x14ac:dyDescent="0.2">
      <c r="A2439" s="36" t="s">
        <v>1852</v>
      </c>
      <c r="B2439" s="37" t="s">
        <v>11</v>
      </c>
      <c r="C2439" s="37">
        <v>9</v>
      </c>
      <c r="D2439" s="37">
        <v>9338792</v>
      </c>
      <c r="E2439" s="37"/>
      <c r="F2439" s="37">
        <v>9</v>
      </c>
      <c r="G2439" s="37">
        <v>9338792.4000000004</v>
      </c>
      <c r="H2439" s="37">
        <v>0</v>
      </c>
      <c r="I2439" s="37">
        <v>0</v>
      </c>
      <c r="J2439" s="37">
        <v>1037643.6000000001</v>
      </c>
      <c r="K2439" s="37">
        <v>0</v>
      </c>
      <c r="L2439" s="37">
        <v>0</v>
      </c>
      <c r="M2439" s="37">
        <v>0</v>
      </c>
      <c r="N2439" s="37">
        <v>9</v>
      </c>
      <c r="O2439" s="37">
        <v>9338792.4000000004</v>
      </c>
    </row>
    <row r="2440" spans="1:15" x14ac:dyDescent="0.2">
      <c r="A2440" s="36" t="s">
        <v>1858</v>
      </c>
      <c r="B2440" s="37" t="s">
        <v>34</v>
      </c>
      <c r="C2440" s="37">
        <v>7</v>
      </c>
      <c r="D2440" s="37">
        <v>14636363</v>
      </c>
      <c r="E2440" s="37"/>
      <c r="F2440" s="37">
        <v>7</v>
      </c>
      <c r="G2440" s="37">
        <v>14636363</v>
      </c>
      <c r="H2440" s="37">
        <v>0</v>
      </c>
      <c r="I2440" s="37">
        <v>0</v>
      </c>
      <c r="J2440" s="37">
        <v>2090909</v>
      </c>
      <c r="K2440" s="37">
        <v>0</v>
      </c>
      <c r="L2440" s="37">
        <v>0</v>
      </c>
      <c r="M2440" s="37">
        <v>0</v>
      </c>
      <c r="N2440" s="37">
        <v>7</v>
      </c>
      <c r="O2440" s="37">
        <v>14636363</v>
      </c>
    </row>
    <row r="2441" spans="1:15" x14ac:dyDescent="0.2">
      <c r="A2441" s="36" t="s">
        <v>1869</v>
      </c>
      <c r="B2441" s="37" t="s">
        <v>11</v>
      </c>
      <c r="C2441" s="37">
        <v>8</v>
      </c>
      <c r="D2441" s="37">
        <v>112969696</v>
      </c>
      <c r="E2441" s="37"/>
      <c r="F2441" s="37">
        <v>8</v>
      </c>
      <c r="G2441" s="37">
        <v>112969696</v>
      </c>
      <c r="H2441" s="37">
        <v>0</v>
      </c>
      <c r="I2441" s="37">
        <v>0</v>
      </c>
      <c r="J2441" s="37">
        <v>14121212</v>
      </c>
      <c r="K2441" s="37">
        <v>0</v>
      </c>
      <c r="L2441" s="37">
        <v>0</v>
      </c>
      <c r="M2441" s="37">
        <v>0</v>
      </c>
      <c r="N2441" s="37">
        <v>8</v>
      </c>
      <c r="O2441" s="37">
        <v>112969696</v>
      </c>
    </row>
    <row r="2442" spans="1:15" x14ac:dyDescent="0.2">
      <c r="A2442" s="36" t="s">
        <v>1881</v>
      </c>
      <c r="B2442" s="37" t="s">
        <v>11</v>
      </c>
      <c r="C2442" s="37">
        <v>1</v>
      </c>
      <c r="D2442" s="37">
        <v>2681818</v>
      </c>
      <c r="E2442" s="37"/>
      <c r="F2442" s="37">
        <v>1</v>
      </c>
      <c r="G2442" s="37">
        <v>2681818</v>
      </c>
      <c r="H2442" s="37">
        <v>0</v>
      </c>
      <c r="I2442" s="37">
        <v>0</v>
      </c>
      <c r="J2442" s="37">
        <v>2681818</v>
      </c>
      <c r="K2442" s="37">
        <v>0</v>
      </c>
      <c r="L2442" s="37">
        <v>0</v>
      </c>
      <c r="M2442" s="37">
        <v>0</v>
      </c>
      <c r="N2442" s="37">
        <v>1</v>
      </c>
      <c r="O2442" s="37">
        <v>2681818</v>
      </c>
    </row>
    <row r="2443" spans="1:15" x14ac:dyDescent="0.2">
      <c r="A2443" s="36" t="s">
        <v>1889</v>
      </c>
      <c r="B2443" s="37" t="s">
        <v>20</v>
      </c>
      <c r="C2443" s="37">
        <v>10</v>
      </c>
      <c r="D2443" s="37">
        <v>104372720</v>
      </c>
      <c r="E2443" s="37"/>
      <c r="F2443" s="37">
        <v>10</v>
      </c>
      <c r="G2443" s="37">
        <v>104372720</v>
      </c>
      <c r="H2443" s="37">
        <v>0</v>
      </c>
      <c r="I2443" s="37">
        <v>0</v>
      </c>
      <c r="J2443" s="37">
        <v>10437272</v>
      </c>
      <c r="K2443" s="37">
        <v>0</v>
      </c>
      <c r="L2443" s="37">
        <v>0</v>
      </c>
      <c r="M2443" s="37">
        <v>0</v>
      </c>
      <c r="N2443" s="37">
        <v>10</v>
      </c>
      <c r="O2443" s="37">
        <v>104372720</v>
      </c>
    </row>
    <row r="2444" spans="1:15" x14ac:dyDescent="0.2">
      <c r="A2444" s="36" t="s">
        <v>1905</v>
      </c>
      <c r="B2444" s="37" t="s">
        <v>20</v>
      </c>
      <c r="C2444" s="37">
        <v>1</v>
      </c>
      <c r="D2444" s="37">
        <v>12181818</v>
      </c>
      <c r="E2444" s="37"/>
      <c r="F2444" s="37">
        <v>1</v>
      </c>
      <c r="G2444" s="37">
        <v>12181818</v>
      </c>
      <c r="H2444" s="37">
        <v>0</v>
      </c>
      <c r="I2444" s="37">
        <v>0</v>
      </c>
      <c r="J2444" s="37">
        <v>12181818</v>
      </c>
      <c r="K2444" s="37">
        <v>0</v>
      </c>
      <c r="L2444" s="37">
        <v>0</v>
      </c>
      <c r="M2444" s="37">
        <v>0</v>
      </c>
      <c r="N2444" s="37">
        <v>1</v>
      </c>
      <c r="O2444" s="37">
        <v>12181818</v>
      </c>
    </row>
    <row r="2445" spans="1:15" x14ac:dyDescent="0.2">
      <c r="A2445" s="36" t="s">
        <v>1911</v>
      </c>
      <c r="B2445" s="37" t="s">
        <v>11</v>
      </c>
      <c r="C2445" s="37">
        <v>3</v>
      </c>
      <c r="D2445" s="37">
        <v>31395817</v>
      </c>
      <c r="E2445" s="37"/>
      <c r="F2445" s="37">
        <v>3</v>
      </c>
      <c r="G2445" s="37">
        <v>31395817.199999999</v>
      </c>
      <c r="H2445" s="37">
        <v>0</v>
      </c>
      <c r="I2445" s="37">
        <v>0</v>
      </c>
      <c r="J2445" s="37">
        <v>10465272.4</v>
      </c>
      <c r="K2445" s="37">
        <v>0</v>
      </c>
      <c r="L2445" s="37">
        <v>0</v>
      </c>
      <c r="M2445" s="37">
        <v>0</v>
      </c>
      <c r="N2445" s="37">
        <v>3</v>
      </c>
      <c r="O2445" s="37">
        <v>31395817.199999999</v>
      </c>
    </row>
    <row r="2446" spans="1:15" x14ac:dyDescent="0.2">
      <c r="A2446" s="36" t="s">
        <v>1912</v>
      </c>
      <c r="B2446" s="37" t="s">
        <v>11</v>
      </c>
      <c r="C2446" s="37">
        <v>15</v>
      </c>
      <c r="D2446" s="37">
        <v>9039207</v>
      </c>
      <c r="E2446" s="37"/>
      <c r="F2446" s="37">
        <v>15</v>
      </c>
      <c r="G2446" s="37">
        <v>9039207</v>
      </c>
      <c r="H2446" s="37">
        <v>0</v>
      </c>
      <c r="I2446" s="37">
        <v>0</v>
      </c>
      <c r="J2446" s="37">
        <v>602613.80000000005</v>
      </c>
      <c r="K2446" s="37">
        <v>0</v>
      </c>
      <c r="L2446" s="37">
        <v>0</v>
      </c>
      <c r="M2446" s="37">
        <v>0</v>
      </c>
      <c r="N2446" s="37">
        <v>15</v>
      </c>
      <c r="O2446" s="37">
        <v>9039207</v>
      </c>
    </row>
    <row r="2447" spans="1:15" x14ac:dyDescent="0.2">
      <c r="A2447" s="36" t="s">
        <v>1913</v>
      </c>
      <c r="B2447" s="37" t="s">
        <v>11</v>
      </c>
      <c r="C2447" s="37">
        <v>11</v>
      </c>
      <c r="D2447" s="37">
        <v>7922438</v>
      </c>
      <c r="E2447" s="37"/>
      <c r="F2447" s="37">
        <v>11</v>
      </c>
      <c r="G2447" s="37">
        <v>7922437.5999999996</v>
      </c>
      <c r="H2447" s="37">
        <v>0</v>
      </c>
      <c r="I2447" s="37">
        <v>0</v>
      </c>
      <c r="J2447" s="37">
        <v>720221.6</v>
      </c>
      <c r="K2447" s="37">
        <v>0</v>
      </c>
      <c r="L2447" s="37">
        <v>0</v>
      </c>
      <c r="M2447" s="37">
        <v>0</v>
      </c>
      <c r="N2447" s="37">
        <v>11</v>
      </c>
      <c r="O2447" s="37">
        <v>7922437.5999999996</v>
      </c>
    </row>
    <row r="2448" spans="1:15" x14ac:dyDescent="0.2">
      <c r="A2448" s="36" t="s">
        <v>1916</v>
      </c>
      <c r="B2448" s="37" t="s">
        <v>11</v>
      </c>
      <c r="C2448" s="37">
        <v>1</v>
      </c>
      <c r="D2448" s="37">
        <v>1450000</v>
      </c>
      <c r="E2448" s="37"/>
      <c r="F2448" s="37">
        <v>1</v>
      </c>
      <c r="G2448" s="37">
        <v>1450000</v>
      </c>
      <c r="H2448" s="37">
        <v>0</v>
      </c>
      <c r="I2448" s="37">
        <v>0</v>
      </c>
      <c r="J2448" s="37">
        <v>1450000</v>
      </c>
      <c r="K2448" s="37">
        <v>0</v>
      </c>
      <c r="L2448" s="37">
        <v>0</v>
      </c>
      <c r="M2448" s="37">
        <v>0</v>
      </c>
      <c r="N2448" s="37">
        <v>1</v>
      </c>
      <c r="O2448" s="37">
        <v>1450000</v>
      </c>
    </row>
    <row r="2449" spans="1:15" x14ac:dyDescent="0.2">
      <c r="A2449" s="36" t="s">
        <v>1931</v>
      </c>
      <c r="B2449" s="37" t="s">
        <v>20</v>
      </c>
      <c r="C2449" s="37">
        <v>11</v>
      </c>
      <c r="D2449" s="37">
        <v>117810000</v>
      </c>
      <c r="E2449" s="37"/>
      <c r="F2449" s="37">
        <v>11</v>
      </c>
      <c r="G2449" s="37">
        <v>117810000</v>
      </c>
      <c r="H2449" s="37">
        <v>0</v>
      </c>
      <c r="I2449" s="37">
        <v>0</v>
      </c>
      <c r="J2449" s="37">
        <v>10710000</v>
      </c>
      <c r="K2449" s="37">
        <v>0</v>
      </c>
      <c r="L2449" s="37">
        <v>0</v>
      </c>
      <c r="M2449" s="37">
        <v>0</v>
      </c>
      <c r="N2449" s="37">
        <v>11</v>
      </c>
      <c r="O2449" s="37">
        <v>117810000</v>
      </c>
    </row>
    <row r="2450" spans="1:15" x14ac:dyDescent="0.2">
      <c r="A2450" s="36" t="s">
        <v>1943</v>
      </c>
      <c r="B2450" s="37" t="s">
        <v>650</v>
      </c>
      <c r="C2450" s="37">
        <v>25</v>
      </c>
      <c r="D2450" s="37">
        <v>18409100</v>
      </c>
      <c r="E2450" s="37"/>
      <c r="F2450" s="37">
        <v>25</v>
      </c>
      <c r="G2450" s="37">
        <v>18409100</v>
      </c>
      <c r="H2450" s="37">
        <v>0</v>
      </c>
      <c r="I2450" s="37">
        <v>0</v>
      </c>
      <c r="J2450" s="37">
        <v>736364</v>
      </c>
      <c r="K2450" s="37">
        <v>0</v>
      </c>
      <c r="L2450" s="37">
        <v>0</v>
      </c>
      <c r="M2450" s="37">
        <v>0</v>
      </c>
      <c r="N2450" s="37">
        <v>25</v>
      </c>
      <c r="O2450" s="37">
        <v>18409100</v>
      </c>
    </row>
    <row r="2451" spans="1:15" x14ac:dyDescent="0.2">
      <c r="A2451" s="36" t="s">
        <v>1973</v>
      </c>
      <c r="B2451" s="37" t="s">
        <v>11</v>
      </c>
      <c r="C2451" s="37">
        <v>1</v>
      </c>
      <c r="D2451" s="37">
        <v>2079545</v>
      </c>
      <c r="E2451" s="37"/>
      <c r="F2451" s="37">
        <v>1</v>
      </c>
      <c r="G2451" s="37">
        <v>2079545.25</v>
      </c>
      <c r="H2451" s="37">
        <v>0</v>
      </c>
      <c r="I2451" s="37">
        <v>0</v>
      </c>
      <c r="J2451" s="37">
        <v>2079545.25</v>
      </c>
      <c r="K2451" s="37">
        <v>0</v>
      </c>
      <c r="L2451" s="37">
        <v>0</v>
      </c>
      <c r="M2451" s="37">
        <v>0</v>
      </c>
      <c r="N2451" s="37">
        <v>1</v>
      </c>
      <c r="O2451" s="37">
        <v>2079545.25</v>
      </c>
    </row>
    <row r="2452" spans="1:15" x14ac:dyDescent="0.2">
      <c r="A2452" s="36" t="s">
        <v>1979</v>
      </c>
      <c r="B2452" s="37" t="s">
        <v>11</v>
      </c>
      <c r="C2452" s="37">
        <v>13</v>
      </c>
      <c r="D2452" s="37">
        <v>5120455</v>
      </c>
      <c r="E2452" s="37"/>
      <c r="F2452" s="37">
        <v>13</v>
      </c>
      <c r="G2452" s="37">
        <v>5120455</v>
      </c>
      <c r="H2452" s="37">
        <v>0</v>
      </c>
      <c r="I2452" s="37">
        <v>0</v>
      </c>
      <c r="J2452" s="37">
        <v>393881.15384615387</v>
      </c>
      <c r="K2452" s="37">
        <v>0</v>
      </c>
      <c r="L2452" s="37">
        <v>0</v>
      </c>
      <c r="M2452" s="37">
        <v>0</v>
      </c>
      <c r="N2452" s="37">
        <v>13</v>
      </c>
      <c r="O2452" s="37">
        <v>5120455</v>
      </c>
    </row>
    <row r="2453" spans="1:15" x14ac:dyDescent="0.2">
      <c r="A2453" s="36" t="s">
        <v>1980</v>
      </c>
      <c r="B2453" s="37" t="s">
        <v>11</v>
      </c>
      <c r="C2453" s="37">
        <v>62</v>
      </c>
      <c r="D2453" s="37">
        <v>13527272</v>
      </c>
      <c r="E2453" s="37"/>
      <c r="F2453" s="37">
        <v>62</v>
      </c>
      <c r="G2453" s="37">
        <v>13527272.219999999</v>
      </c>
      <c r="H2453" s="37">
        <v>0</v>
      </c>
      <c r="I2453" s="37">
        <v>0</v>
      </c>
      <c r="J2453" s="37">
        <v>218181.80999999997</v>
      </c>
      <c r="K2453" s="37">
        <v>0</v>
      </c>
      <c r="L2453" s="37">
        <v>0</v>
      </c>
      <c r="M2453" s="37">
        <v>0</v>
      </c>
      <c r="N2453" s="37">
        <v>62</v>
      </c>
      <c r="O2453" s="37">
        <v>13527272.219999999</v>
      </c>
    </row>
    <row r="2454" spans="1:15" x14ac:dyDescent="0.2">
      <c r="A2454" s="36" t="s">
        <v>1983</v>
      </c>
      <c r="B2454" s="37" t="s">
        <v>25</v>
      </c>
      <c r="C2454" s="37">
        <v>2</v>
      </c>
      <c r="D2454" s="37">
        <v>28909090</v>
      </c>
      <c r="E2454" s="37"/>
      <c r="F2454" s="37">
        <v>2</v>
      </c>
      <c r="G2454" s="37">
        <v>28909090</v>
      </c>
      <c r="H2454" s="37">
        <v>0</v>
      </c>
      <c r="I2454" s="37">
        <v>0</v>
      </c>
      <c r="J2454" s="37">
        <v>14454545</v>
      </c>
      <c r="K2454" s="37">
        <v>0</v>
      </c>
      <c r="L2454" s="37">
        <v>0</v>
      </c>
      <c r="M2454" s="37">
        <v>0</v>
      </c>
      <c r="N2454" s="37">
        <v>2</v>
      </c>
      <c r="O2454" s="37">
        <v>28909090</v>
      </c>
    </row>
    <row r="2455" spans="1:15" x14ac:dyDescent="0.2">
      <c r="A2455" s="36" t="s">
        <v>2001</v>
      </c>
      <c r="B2455" s="37" t="s">
        <v>11</v>
      </c>
      <c r="C2455" s="37">
        <v>1</v>
      </c>
      <c r="D2455" s="37">
        <v>1409090</v>
      </c>
      <c r="E2455" s="37"/>
      <c r="F2455" s="37">
        <v>1</v>
      </c>
      <c r="G2455" s="37">
        <v>1409090</v>
      </c>
      <c r="H2455" s="37">
        <v>0</v>
      </c>
      <c r="I2455" s="37">
        <v>0</v>
      </c>
      <c r="J2455" s="37">
        <v>1409090</v>
      </c>
      <c r="K2455" s="37">
        <v>0</v>
      </c>
      <c r="L2455" s="37">
        <v>0</v>
      </c>
      <c r="M2455" s="37">
        <v>0</v>
      </c>
      <c r="N2455" s="37">
        <v>1</v>
      </c>
      <c r="O2455" s="37">
        <v>1409090</v>
      </c>
    </row>
    <row r="2456" spans="1:15" x14ac:dyDescent="0.2">
      <c r="A2456" s="36" t="s">
        <v>2015</v>
      </c>
      <c r="B2456" s="37" t="s">
        <v>11</v>
      </c>
      <c r="C2456" s="37">
        <v>48</v>
      </c>
      <c r="D2456" s="37">
        <v>54145920</v>
      </c>
      <c r="E2456" s="37"/>
      <c r="F2456" s="37">
        <v>48</v>
      </c>
      <c r="G2456" s="37">
        <v>54145920</v>
      </c>
      <c r="H2456" s="37">
        <v>0</v>
      </c>
      <c r="I2456" s="37">
        <v>0</v>
      </c>
      <c r="J2456" s="37">
        <v>1128040</v>
      </c>
      <c r="K2456" s="37">
        <v>0</v>
      </c>
      <c r="L2456" s="37">
        <v>0</v>
      </c>
      <c r="M2456" s="37">
        <v>0</v>
      </c>
      <c r="N2456" s="37">
        <v>48</v>
      </c>
      <c r="O2456" s="37">
        <v>54145920</v>
      </c>
    </row>
    <row r="2457" spans="1:15" x14ac:dyDescent="0.2">
      <c r="A2457" s="36" t="s">
        <v>2018</v>
      </c>
      <c r="B2457" s="37" t="s">
        <v>11</v>
      </c>
      <c r="C2457" s="37">
        <v>5</v>
      </c>
      <c r="D2457" s="37">
        <v>3925000</v>
      </c>
      <c r="E2457" s="37"/>
      <c r="F2457" s="37">
        <v>5</v>
      </c>
      <c r="G2457" s="37">
        <v>3925000</v>
      </c>
      <c r="H2457" s="37">
        <v>0</v>
      </c>
      <c r="I2457" s="37">
        <v>0</v>
      </c>
      <c r="J2457" s="37">
        <v>785000</v>
      </c>
      <c r="K2457" s="37">
        <v>0</v>
      </c>
      <c r="L2457" s="37">
        <v>0</v>
      </c>
      <c r="M2457" s="37">
        <v>0</v>
      </c>
      <c r="N2457" s="37">
        <v>5</v>
      </c>
      <c r="O2457" s="37">
        <v>3925000</v>
      </c>
    </row>
    <row r="2458" spans="1:15" x14ac:dyDescent="0.2">
      <c r="A2458" s="36" t="s">
        <v>2046</v>
      </c>
      <c r="B2458" s="37" t="s">
        <v>11</v>
      </c>
      <c r="C2458" s="37">
        <v>1</v>
      </c>
      <c r="D2458" s="37">
        <v>6181818</v>
      </c>
      <c r="E2458" s="37"/>
      <c r="F2458" s="37">
        <v>1</v>
      </c>
      <c r="G2458" s="37">
        <v>6181818.333333334</v>
      </c>
      <c r="H2458" s="37">
        <v>0</v>
      </c>
      <c r="I2458" s="37">
        <v>0</v>
      </c>
      <c r="J2458" s="37">
        <v>6181818.333333334</v>
      </c>
      <c r="K2458" s="37">
        <v>0</v>
      </c>
      <c r="L2458" s="37">
        <v>0</v>
      </c>
      <c r="M2458" s="37">
        <v>0</v>
      </c>
      <c r="N2458" s="37">
        <v>1</v>
      </c>
      <c r="O2458" s="37">
        <v>6181818.333333334</v>
      </c>
    </row>
    <row r="2459" spans="1:15" x14ac:dyDescent="0.2">
      <c r="A2459" s="36" t="s">
        <v>2068</v>
      </c>
      <c r="B2459" s="37" t="s">
        <v>20</v>
      </c>
      <c r="C2459" s="37">
        <v>25</v>
      </c>
      <c r="D2459" s="37">
        <v>198204525</v>
      </c>
      <c r="E2459" s="37"/>
      <c r="F2459" s="37">
        <v>25</v>
      </c>
      <c r="G2459" s="37">
        <v>198204525</v>
      </c>
      <c r="H2459" s="37">
        <v>0</v>
      </c>
      <c r="I2459" s="37">
        <v>0</v>
      </c>
      <c r="J2459" s="37">
        <v>7928181</v>
      </c>
      <c r="K2459" s="37">
        <v>0</v>
      </c>
      <c r="L2459" s="37">
        <v>0</v>
      </c>
      <c r="M2459" s="37">
        <v>0</v>
      </c>
      <c r="N2459" s="37">
        <v>25</v>
      </c>
      <c r="O2459" s="37">
        <v>198204525</v>
      </c>
    </row>
    <row r="2460" spans="1:15" x14ac:dyDescent="0.2">
      <c r="A2460" s="36" t="s">
        <v>2077</v>
      </c>
      <c r="B2460" s="37" t="s">
        <v>400</v>
      </c>
      <c r="C2460" s="37">
        <v>21</v>
      </c>
      <c r="D2460" s="37">
        <v>5320520</v>
      </c>
      <c r="E2460" s="37"/>
      <c r="F2460" s="37">
        <v>21</v>
      </c>
      <c r="G2460" s="37">
        <v>5320519.75</v>
      </c>
      <c r="H2460" s="37">
        <v>0</v>
      </c>
      <c r="I2460" s="37">
        <v>0</v>
      </c>
      <c r="J2460" s="37">
        <v>253358.08333333334</v>
      </c>
      <c r="K2460" s="37">
        <v>0</v>
      </c>
      <c r="L2460" s="37">
        <v>0</v>
      </c>
      <c r="M2460" s="37">
        <v>0</v>
      </c>
      <c r="N2460" s="37">
        <v>21</v>
      </c>
      <c r="O2460" s="37">
        <v>5320519.75</v>
      </c>
    </row>
    <row r="2461" spans="1:15" x14ac:dyDescent="0.2">
      <c r="A2461" s="36" t="s">
        <v>2082</v>
      </c>
      <c r="B2461" s="37" t="s">
        <v>11</v>
      </c>
      <c r="C2461" s="37">
        <v>32</v>
      </c>
      <c r="D2461" s="37">
        <v>35653320</v>
      </c>
      <c r="E2461" s="37"/>
      <c r="F2461" s="37">
        <v>32</v>
      </c>
      <c r="G2461" s="37">
        <v>35653319.619047619</v>
      </c>
      <c r="H2461" s="37">
        <v>0</v>
      </c>
      <c r="I2461" s="37">
        <v>0</v>
      </c>
      <c r="J2461" s="37">
        <v>1114166.2380952381</v>
      </c>
      <c r="K2461" s="37">
        <v>0</v>
      </c>
      <c r="L2461" s="37">
        <v>0</v>
      </c>
      <c r="M2461" s="37">
        <v>0</v>
      </c>
      <c r="N2461" s="37">
        <v>32</v>
      </c>
      <c r="O2461" s="37">
        <v>35653319.619047619</v>
      </c>
    </row>
    <row r="2462" spans="1:15" x14ac:dyDescent="0.2">
      <c r="A2462" s="36" t="s">
        <v>2083</v>
      </c>
      <c r="B2462" s="37" t="s">
        <v>11</v>
      </c>
      <c r="C2462" s="37">
        <v>37</v>
      </c>
      <c r="D2462" s="37">
        <v>14055870</v>
      </c>
      <c r="E2462" s="37"/>
      <c r="F2462" s="37">
        <v>37</v>
      </c>
      <c r="G2462" s="37">
        <v>14055870.358208956</v>
      </c>
      <c r="H2462" s="37">
        <v>0</v>
      </c>
      <c r="I2462" s="37">
        <v>0</v>
      </c>
      <c r="J2462" s="37">
        <v>379888.38805970154</v>
      </c>
      <c r="K2462" s="37">
        <v>0</v>
      </c>
      <c r="L2462" s="37">
        <v>0</v>
      </c>
      <c r="M2462" s="37">
        <v>0</v>
      </c>
      <c r="N2462" s="37">
        <v>37</v>
      </c>
      <c r="O2462" s="37">
        <v>14055870.358208956</v>
      </c>
    </row>
    <row r="2463" spans="1:15" x14ac:dyDescent="0.2">
      <c r="A2463" s="36" t="s">
        <v>2112</v>
      </c>
      <c r="B2463" s="37" t="s">
        <v>20</v>
      </c>
      <c r="C2463" s="37">
        <v>10</v>
      </c>
      <c r="D2463" s="37">
        <v>129421480</v>
      </c>
      <c r="E2463" s="37"/>
      <c r="F2463" s="37">
        <v>10</v>
      </c>
      <c r="G2463" s="37">
        <v>129421480</v>
      </c>
      <c r="H2463" s="37">
        <v>0</v>
      </c>
      <c r="I2463" s="37">
        <v>0</v>
      </c>
      <c r="J2463" s="37">
        <v>12942148</v>
      </c>
      <c r="K2463" s="37">
        <v>0</v>
      </c>
      <c r="L2463" s="37">
        <v>0</v>
      </c>
      <c r="M2463" s="37">
        <v>0</v>
      </c>
      <c r="N2463" s="37">
        <v>10</v>
      </c>
      <c r="O2463" s="37">
        <v>129421480</v>
      </c>
    </row>
    <row r="2464" spans="1:15" x14ac:dyDescent="0.2">
      <c r="A2464" s="36" t="s">
        <v>2146</v>
      </c>
      <c r="B2464" s="37" t="s">
        <v>11</v>
      </c>
      <c r="C2464" s="37">
        <v>2</v>
      </c>
      <c r="D2464" s="37">
        <v>19454544</v>
      </c>
      <c r="E2464" s="37"/>
      <c r="F2464" s="37">
        <v>2</v>
      </c>
      <c r="G2464" s="37">
        <v>19454544</v>
      </c>
      <c r="H2464" s="37">
        <v>0</v>
      </c>
      <c r="I2464" s="37">
        <v>0</v>
      </c>
      <c r="J2464" s="37">
        <v>9727272</v>
      </c>
      <c r="K2464" s="37">
        <v>0</v>
      </c>
      <c r="L2464" s="37">
        <v>0</v>
      </c>
      <c r="M2464" s="37">
        <v>0</v>
      </c>
      <c r="N2464" s="37">
        <v>2</v>
      </c>
      <c r="O2464" s="37">
        <v>19454544</v>
      </c>
    </row>
    <row r="2465" spans="1:15" x14ac:dyDescent="0.2">
      <c r="A2465" s="36" t="s">
        <v>2148</v>
      </c>
      <c r="B2465" s="37" t="s">
        <v>11</v>
      </c>
      <c r="C2465" s="37">
        <v>2</v>
      </c>
      <c r="D2465" s="37">
        <v>1260000</v>
      </c>
      <c r="E2465" s="37"/>
      <c r="F2465" s="37">
        <v>2</v>
      </c>
      <c r="G2465" s="37">
        <v>1260000</v>
      </c>
      <c r="H2465" s="37">
        <v>0</v>
      </c>
      <c r="I2465" s="37">
        <v>0</v>
      </c>
      <c r="J2465" s="37">
        <v>630000</v>
      </c>
      <c r="K2465" s="37">
        <v>0</v>
      </c>
      <c r="L2465" s="37">
        <v>0</v>
      </c>
      <c r="M2465" s="37">
        <v>0</v>
      </c>
      <c r="N2465" s="37">
        <v>2</v>
      </c>
      <c r="O2465" s="37">
        <v>1260000</v>
      </c>
    </row>
    <row r="2466" spans="1:15" x14ac:dyDescent="0.2">
      <c r="A2466" s="36" t="s">
        <v>2153</v>
      </c>
      <c r="B2466" s="37" t="s">
        <v>11</v>
      </c>
      <c r="C2466" s="37">
        <v>1</v>
      </c>
      <c r="D2466" s="37">
        <v>10605000</v>
      </c>
      <c r="E2466" s="37"/>
      <c r="F2466" s="37">
        <v>1</v>
      </c>
      <c r="G2466" s="37">
        <v>10605000</v>
      </c>
      <c r="H2466" s="37">
        <v>0</v>
      </c>
      <c r="I2466" s="37">
        <v>0</v>
      </c>
      <c r="J2466" s="37">
        <v>10605000</v>
      </c>
      <c r="K2466" s="37">
        <v>0</v>
      </c>
      <c r="L2466" s="37">
        <v>0</v>
      </c>
      <c r="M2466" s="37">
        <v>0</v>
      </c>
      <c r="N2466" s="37">
        <v>1</v>
      </c>
      <c r="O2466" s="37">
        <v>10605000</v>
      </c>
    </row>
    <row r="2467" spans="1:15" x14ac:dyDescent="0.2">
      <c r="A2467" s="36" t="s">
        <v>2157</v>
      </c>
      <c r="B2467" s="37" t="s">
        <v>11</v>
      </c>
      <c r="C2467" s="37">
        <v>2</v>
      </c>
      <c r="D2467" s="37">
        <v>27454545</v>
      </c>
      <c r="E2467" s="37"/>
      <c r="F2467" s="37">
        <v>2</v>
      </c>
      <c r="G2467" s="37">
        <v>27454545.200000003</v>
      </c>
      <c r="H2467" s="37">
        <v>0</v>
      </c>
      <c r="I2467" s="37">
        <v>0</v>
      </c>
      <c r="J2467" s="37">
        <v>13727272.600000001</v>
      </c>
      <c r="K2467" s="37">
        <v>0</v>
      </c>
      <c r="L2467" s="37">
        <v>0</v>
      </c>
      <c r="M2467" s="37">
        <v>0</v>
      </c>
      <c r="N2467" s="37">
        <v>2</v>
      </c>
      <c r="O2467" s="37">
        <v>27454545.200000003</v>
      </c>
    </row>
    <row r="2468" spans="1:15" x14ac:dyDescent="0.2">
      <c r="A2468" s="36" t="s">
        <v>2169</v>
      </c>
      <c r="B2468" s="37" t="s">
        <v>11</v>
      </c>
      <c r="C2468" s="37">
        <v>63</v>
      </c>
      <c r="D2468" s="37">
        <v>50400000</v>
      </c>
      <c r="E2468" s="37"/>
      <c r="F2468" s="37">
        <v>63</v>
      </c>
      <c r="G2468" s="37">
        <v>50400000</v>
      </c>
      <c r="H2468" s="37">
        <v>0</v>
      </c>
      <c r="I2468" s="37">
        <v>0</v>
      </c>
      <c r="J2468" s="37">
        <v>800000</v>
      </c>
      <c r="K2468" s="37">
        <v>0</v>
      </c>
      <c r="L2468" s="37">
        <v>0</v>
      </c>
      <c r="M2468" s="37">
        <v>0</v>
      </c>
      <c r="N2468" s="37">
        <v>63</v>
      </c>
      <c r="O2468" s="37">
        <v>50400000</v>
      </c>
    </row>
    <row r="2469" spans="1:15" x14ac:dyDescent="0.2">
      <c r="A2469" s="36" t="s">
        <v>2217</v>
      </c>
      <c r="B2469" s="37" t="s">
        <v>25</v>
      </c>
      <c r="C2469" s="37">
        <v>78</v>
      </c>
      <c r="D2469" s="37">
        <v>9675065</v>
      </c>
      <c r="E2469" s="37"/>
      <c r="F2469" s="37">
        <v>78</v>
      </c>
      <c r="G2469" s="37">
        <v>9675064.8113207556</v>
      </c>
      <c r="H2469" s="37">
        <v>0</v>
      </c>
      <c r="I2469" s="37">
        <v>0</v>
      </c>
      <c r="J2469" s="37">
        <v>124039.2924528302</v>
      </c>
      <c r="K2469" s="37">
        <v>0</v>
      </c>
      <c r="L2469" s="37">
        <v>0</v>
      </c>
      <c r="M2469" s="37">
        <v>0</v>
      </c>
      <c r="N2469" s="37">
        <v>78</v>
      </c>
      <c r="O2469" s="37">
        <v>9675064.8113207556</v>
      </c>
    </row>
    <row r="2470" spans="1:15" x14ac:dyDescent="0.2">
      <c r="A2470" s="36" t="s">
        <v>2253</v>
      </c>
      <c r="B2470" s="37" t="s">
        <v>11</v>
      </c>
      <c r="C2470" s="37">
        <v>185</v>
      </c>
      <c r="D2470" s="37">
        <v>52416667</v>
      </c>
      <c r="E2470" s="37"/>
      <c r="F2470" s="37">
        <v>185</v>
      </c>
      <c r="G2470" s="37">
        <v>52416666.666666672</v>
      </c>
      <c r="H2470" s="37">
        <v>0</v>
      </c>
      <c r="I2470" s="37">
        <v>0</v>
      </c>
      <c r="J2470" s="37">
        <v>283333.33333333337</v>
      </c>
      <c r="K2470" s="37">
        <v>0</v>
      </c>
      <c r="L2470" s="37">
        <v>0</v>
      </c>
      <c r="M2470" s="37">
        <v>0</v>
      </c>
      <c r="N2470" s="37">
        <v>185</v>
      </c>
      <c r="O2470" s="37">
        <v>52416666.666666672</v>
      </c>
    </row>
    <row r="2471" spans="1:15" x14ac:dyDescent="0.2">
      <c r="A2471" s="36" t="s">
        <v>2269</v>
      </c>
      <c r="B2471" s="37" t="s">
        <v>11</v>
      </c>
      <c r="C2471" s="37">
        <v>23</v>
      </c>
      <c r="D2471" s="37">
        <v>16982828</v>
      </c>
      <c r="E2471" s="37"/>
      <c r="F2471" s="37">
        <v>23</v>
      </c>
      <c r="G2471" s="37">
        <v>16982827.919354837</v>
      </c>
      <c r="H2471" s="37">
        <v>0</v>
      </c>
      <c r="I2471" s="37">
        <v>0</v>
      </c>
      <c r="J2471" s="37">
        <v>738383.82258064509</v>
      </c>
      <c r="K2471" s="37">
        <v>0</v>
      </c>
      <c r="L2471" s="37">
        <v>0</v>
      </c>
      <c r="M2471" s="37">
        <v>0</v>
      </c>
      <c r="N2471" s="37">
        <v>23</v>
      </c>
      <c r="O2471" s="37">
        <v>16982827.919354837</v>
      </c>
    </row>
    <row r="2472" spans="1:15" x14ac:dyDescent="0.2">
      <c r="A2472" s="36" t="s">
        <v>2273</v>
      </c>
      <c r="B2472" s="37" t="s">
        <v>11</v>
      </c>
      <c r="C2472" s="37">
        <v>19</v>
      </c>
      <c r="D2472" s="37">
        <v>16261946</v>
      </c>
      <c r="E2472" s="37"/>
      <c r="F2472" s="37">
        <v>19</v>
      </c>
      <c r="G2472" s="37">
        <v>16261945.945945946</v>
      </c>
      <c r="H2472" s="37">
        <v>0</v>
      </c>
      <c r="I2472" s="37">
        <v>0</v>
      </c>
      <c r="J2472" s="37">
        <v>855891.89189189195</v>
      </c>
      <c r="K2472" s="37">
        <v>0</v>
      </c>
      <c r="L2472" s="37">
        <v>0</v>
      </c>
      <c r="M2472" s="37">
        <v>0</v>
      </c>
      <c r="N2472" s="37">
        <v>19</v>
      </c>
      <c r="O2472" s="37">
        <v>16261945.945945946</v>
      </c>
    </row>
    <row r="2473" spans="1:15" x14ac:dyDescent="0.2">
      <c r="A2473" s="36" t="s">
        <v>2296</v>
      </c>
      <c r="B2473" s="37" t="s">
        <v>11</v>
      </c>
      <c r="C2473" s="37">
        <v>9</v>
      </c>
      <c r="D2473" s="37">
        <v>41870450</v>
      </c>
      <c r="E2473" s="37"/>
      <c r="F2473" s="37">
        <v>9</v>
      </c>
      <c r="G2473" s="37">
        <v>41870450.25</v>
      </c>
      <c r="H2473" s="37">
        <v>0</v>
      </c>
      <c r="I2473" s="37">
        <v>0</v>
      </c>
      <c r="J2473" s="37">
        <v>4652272.25</v>
      </c>
      <c r="K2473" s="37">
        <v>0</v>
      </c>
      <c r="L2473" s="37">
        <v>0</v>
      </c>
      <c r="M2473" s="37">
        <v>0</v>
      </c>
      <c r="N2473" s="37">
        <v>9</v>
      </c>
      <c r="O2473" s="37">
        <v>41870450.25</v>
      </c>
    </row>
    <row r="2474" spans="1:15" x14ac:dyDescent="0.2">
      <c r="A2474" s="36" t="s">
        <v>2299</v>
      </c>
      <c r="B2474" s="37" t="s">
        <v>11</v>
      </c>
      <c r="C2474" s="37">
        <v>1</v>
      </c>
      <c r="D2474" s="37">
        <v>5072727</v>
      </c>
      <c r="E2474" s="37"/>
      <c r="F2474" s="37">
        <v>1</v>
      </c>
      <c r="G2474" s="37">
        <v>5072726.8000000007</v>
      </c>
      <c r="H2474" s="37">
        <v>0</v>
      </c>
      <c r="I2474" s="37">
        <v>0</v>
      </c>
      <c r="J2474" s="37">
        <v>5072726.8000000007</v>
      </c>
      <c r="K2474" s="37">
        <v>0</v>
      </c>
      <c r="L2474" s="37">
        <v>0</v>
      </c>
      <c r="M2474" s="37">
        <v>0</v>
      </c>
      <c r="N2474" s="37">
        <v>1</v>
      </c>
      <c r="O2474" s="37">
        <v>5072726.8000000007</v>
      </c>
    </row>
    <row r="2475" spans="1:15" x14ac:dyDescent="0.2">
      <c r="B2475" s="37"/>
      <c r="C2475" s="37">
        <v>25472</v>
      </c>
      <c r="D2475" s="37">
        <v>21149688603</v>
      </c>
      <c r="E2475" s="37">
        <v>1855</v>
      </c>
      <c r="F2475" s="37">
        <v>26470</v>
      </c>
      <c r="G2475" s="37">
        <v>21651387864.531986</v>
      </c>
      <c r="H2475" s="37">
        <v>18759</v>
      </c>
      <c r="I2475" s="37">
        <v>19400397646</v>
      </c>
      <c r="J2475" s="37">
        <v>6618381642.9433403</v>
      </c>
      <c r="K2475" s="37">
        <v>13287</v>
      </c>
      <c r="L2475" s="37">
        <v>17950769158</v>
      </c>
      <c r="M2475" s="37">
        <v>11484270017.063555</v>
      </c>
      <c r="N2475" s="37">
        <v>31942</v>
      </c>
      <c r="O2475" s="37">
        <v>29567515493.468437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780"/>
  <sheetViews>
    <sheetView topLeftCell="A2768" workbookViewId="0">
      <selection activeCell="I2779" sqref="I2779"/>
    </sheetView>
  </sheetViews>
  <sheetFormatPr defaultColWidth="9.28515625" defaultRowHeight="15.75" customHeight="1" x14ac:dyDescent="0.2"/>
  <cols>
    <col min="1" max="1" width="29.5703125" customWidth="1"/>
    <col min="3" max="5" width="0" hidden="1" customWidth="1"/>
    <col min="6" max="6" width="9.28515625" style="47"/>
    <col min="7" max="7" width="16.5703125" style="47" bestFit="1" customWidth="1"/>
    <col min="8" max="8" width="9.28515625" style="47"/>
    <col min="9" max="9" width="16.5703125" style="47" bestFit="1" customWidth="1"/>
    <col min="10" max="10" width="15.5703125" style="47" bestFit="1" customWidth="1"/>
    <col min="11" max="11" width="9.28515625" style="47"/>
    <col min="12" max="13" width="16.5703125" style="47" bestFit="1" customWidth="1"/>
    <col min="14" max="14" width="9.28515625" style="47"/>
    <col min="15" max="15" width="16.5703125" style="47" bestFit="1" customWidth="1"/>
  </cols>
  <sheetData>
    <row r="1" spans="1:15" x14ac:dyDescent="0.2">
      <c r="A1" s="1"/>
      <c r="B1" s="2"/>
      <c r="C1" s="2"/>
      <c r="D1" s="2"/>
      <c r="E1" s="2"/>
      <c r="F1" s="97" t="s">
        <v>0</v>
      </c>
      <c r="G1" s="99"/>
      <c r="H1" s="97" t="s">
        <v>1</v>
      </c>
      <c r="I1" s="98"/>
      <c r="J1" s="40"/>
      <c r="K1" s="97" t="s">
        <v>2</v>
      </c>
      <c r="L1" s="98"/>
      <c r="M1" s="40"/>
      <c r="N1" s="97" t="s">
        <v>3</v>
      </c>
      <c r="O1" s="99"/>
    </row>
    <row r="2" spans="1:15" x14ac:dyDescent="0.2">
      <c r="A2" s="30" t="s">
        <v>4</v>
      </c>
      <c r="B2" s="30" t="s">
        <v>5</v>
      </c>
      <c r="C2" s="30" t="s">
        <v>6</v>
      </c>
      <c r="D2" s="30"/>
      <c r="E2" s="30"/>
      <c r="F2" s="41" t="s">
        <v>7</v>
      </c>
      <c r="G2" s="41" t="s">
        <v>8</v>
      </c>
      <c r="H2" s="41" t="s">
        <v>7</v>
      </c>
      <c r="I2" s="41" t="s">
        <v>8</v>
      </c>
      <c r="J2" s="42" t="s">
        <v>2499</v>
      </c>
      <c r="K2" s="41" t="s">
        <v>7</v>
      </c>
      <c r="L2" s="41" t="s">
        <v>8</v>
      </c>
      <c r="M2" s="42" t="s">
        <v>2500</v>
      </c>
      <c r="N2" s="41" t="s">
        <v>7</v>
      </c>
      <c r="O2" s="42" t="s">
        <v>2500</v>
      </c>
    </row>
    <row r="3" spans="1:15" x14ac:dyDescent="0.2">
      <c r="A3" s="31" t="s">
        <v>2501</v>
      </c>
      <c r="B3" s="31" t="s">
        <v>2502</v>
      </c>
      <c r="C3" s="31"/>
      <c r="D3" s="31"/>
      <c r="E3" s="31"/>
      <c r="F3" s="43" t="s">
        <v>2503</v>
      </c>
      <c r="G3" s="43" t="s">
        <v>2504</v>
      </c>
      <c r="H3" s="43" t="s">
        <v>2505</v>
      </c>
      <c r="I3" s="43" t="s">
        <v>2506</v>
      </c>
      <c r="J3" s="44"/>
      <c r="K3" s="43" t="s">
        <v>2507</v>
      </c>
      <c r="L3" s="43" t="s">
        <v>2508</v>
      </c>
      <c r="M3" s="44"/>
      <c r="N3" s="43" t="s">
        <v>2509</v>
      </c>
      <c r="O3" s="44"/>
    </row>
    <row r="4" spans="1:15" x14ac:dyDescent="0.2">
      <c r="A4" s="31" t="s">
        <v>807</v>
      </c>
      <c r="B4" s="31" t="s">
        <v>20</v>
      </c>
      <c r="C4" s="31">
        <v>4</v>
      </c>
      <c r="D4" s="31">
        <v>10090908</v>
      </c>
      <c r="E4" s="31">
        <f t="shared" ref="E4:E258" si="0">F4-C4</f>
        <v>0</v>
      </c>
      <c r="F4" s="43">
        <f>IFERROR(VLOOKUP(A4,'2023'!A:N,13,0),0)</f>
        <v>4</v>
      </c>
      <c r="G4" s="43">
        <f>IFERROR(VLOOKUP(A4,'2023'!A:N,14,0),0)</f>
        <v>10090908</v>
      </c>
      <c r="H4" s="43">
        <v>2</v>
      </c>
      <c r="I4" s="43">
        <v>4336364</v>
      </c>
      <c r="J4" s="44">
        <f t="shared" ref="J4:J258" si="1">IFERROR(IF((G4+I4)/(H4+F4)&lt;0,0,(G4+I4)/(H4+F4)),0)</f>
        <v>2404545.3333333335</v>
      </c>
      <c r="K4" s="43">
        <v>0</v>
      </c>
      <c r="L4" s="43">
        <v>0</v>
      </c>
      <c r="M4" s="44">
        <f t="shared" ref="M4:M258" si="2">J4*K4</f>
        <v>0</v>
      </c>
      <c r="N4" s="43">
        <f t="shared" ref="N4:N258" si="3">F4+H4-K4</f>
        <v>6</v>
      </c>
      <c r="O4" s="44">
        <f t="shared" ref="O4:O258" si="4">G4+I4-M4</f>
        <v>14427272</v>
      </c>
    </row>
    <row r="5" spans="1:15" x14ac:dyDescent="0.2">
      <c r="A5" s="31" t="s">
        <v>2510</v>
      </c>
      <c r="B5" s="31" t="s">
        <v>25</v>
      </c>
      <c r="C5" s="31">
        <v>0</v>
      </c>
      <c r="D5" s="31">
        <v>0</v>
      </c>
      <c r="E5" s="31">
        <f t="shared" si="0"/>
        <v>0</v>
      </c>
      <c r="F5" s="43">
        <f>IFERROR(VLOOKUP(A5,'2023'!A:N,13,0),0)</f>
        <v>0</v>
      </c>
      <c r="G5" s="43">
        <f>IFERROR(VLOOKUP(A5,'2023'!A:N,14,0),0)</f>
        <v>0</v>
      </c>
      <c r="H5" s="43">
        <v>2</v>
      </c>
      <c r="I5" s="43">
        <v>-909090</v>
      </c>
      <c r="J5" s="44">
        <f t="shared" si="1"/>
        <v>0</v>
      </c>
      <c r="K5" s="43">
        <v>0</v>
      </c>
      <c r="L5" s="43">
        <v>0</v>
      </c>
      <c r="M5" s="44">
        <f t="shared" si="2"/>
        <v>0</v>
      </c>
      <c r="N5" s="43">
        <f t="shared" si="3"/>
        <v>2</v>
      </c>
      <c r="O5" s="44">
        <f t="shared" si="4"/>
        <v>-909090</v>
      </c>
    </row>
    <row r="6" spans="1:15" x14ac:dyDescent="0.2">
      <c r="A6" s="31" t="s">
        <v>2044</v>
      </c>
      <c r="B6" s="31" t="s">
        <v>141</v>
      </c>
      <c r="C6" s="31">
        <v>0</v>
      </c>
      <c r="D6" s="31">
        <v>0</v>
      </c>
      <c r="E6" s="31">
        <f t="shared" si="0"/>
        <v>0</v>
      </c>
      <c r="F6" s="43">
        <f>IFERROR(VLOOKUP(A6,'2023'!A:N,13,0),0)</f>
        <v>0</v>
      </c>
      <c r="G6" s="43">
        <f>IFERROR(VLOOKUP(A6,'2023'!A:N,14,0),0)</f>
        <v>0</v>
      </c>
      <c r="H6" s="43">
        <v>3</v>
      </c>
      <c r="I6" s="43">
        <v>1300000</v>
      </c>
      <c r="J6" s="44">
        <f t="shared" si="1"/>
        <v>433333.33333333331</v>
      </c>
      <c r="K6" s="43">
        <v>3</v>
      </c>
      <c r="L6" s="43">
        <v>2045454</v>
      </c>
      <c r="M6" s="44">
        <f t="shared" si="2"/>
        <v>1300000</v>
      </c>
      <c r="N6" s="43">
        <f t="shared" si="3"/>
        <v>0</v>
      </c>
      <c r="O6" s="44">
        <f t="shared" si="4"/>
        <v>0</v>
      </c>
    </row>
    <row r="7" spans="1:15" x14ac:dyDescent="0.2">
      <c r="A7" s="31" t="s">
        <v>2511</v>
      </c>
      <c r="B7" s="31" t="s">
        <v>407</v>
      </c>
      <c r="C7" s="31">
        <v>0</v>
      </c>
      <c r="D7" s="31">
        <v>0</v>
      </c>
      <c r="E7" s="31">
        <f t="shared" si="0"/>
        <v>0</v>
      </c>
      <c r="F7" s="43">
        <f>IFERROR(VLOOKUP(A7,'2023'!A:N,13,0),0)</f>
        <v>0</v>
      </c>
      <c r="G7" s="43">
        <f>IFERROR(VLOOKUP(A7,'2023'!A:N,14,0),0)</f>
        <v>0</v>
      </c>
      <c r="H7" s="43">
        <v>1</v>
      </c>
      <c r="I7" s="43">
        <v>872727</v>
      </c>
      <c r="J7" s="44">
        <f t="shared" si="1"/>
        <v>872727</v>
      </c>
      <c r="K7" s="43">
        <v>0</v>
      </c>
      <c r="L7" s="43">
        <v>0</v>
      </c>
      <c r="M7" s="44">
        <f t="shared" si="2"/>
        <v>0</v>
      </c>
      <c r="N7" s="43">
        <f t="shared" si="3"/>
        <v>1</v>
      </c>
      <c r="O7" s="44">
        <f t="shared" si="4"/>
        <v>872727</v>
      </c>
    </row>
    <row r="8" spans="1:15" x14ac:dyDescent="0.2">
      <c r="A8" s="31" t="s">
        <v>1465</v>
      </c>
      <c r="B8" s="31" t="s">
        <v>11</v>
      </c>
      <c r="C8" s="31">
        <v>0</v>
      </c>
      <c r="D8" s="31">
        <v>0</v>
      </c>
      <c r="E8" s="31">
        <f t="shared" si="0"/>
        <v>0</v>
      </c>
      <c r="F8" s="43">
        <f>IFERROR(VLOOKUP(A8,'2023'!A:N,13,0),0)</f>
        <v>0</v>
      </c>
      <c r="G8" s="43">
        <f>IFERROR(VLOOKUP(A8,'2023'!A:N,14,0),0)</f>
        <v>0</v>
      </c>
      <c r="H8" s="43">
        <v>0</v>
      </c>
      <c r="I8" s="43">
        <v>0</v>
      </c>
      <c r="J8" s="44">
        <f t="shared" si="1"/>
        <v>0</v>
      </c>
      <c r="K8" s="43">
        <v>314</v>
      </c>
      <c r="L8" s="43">
        <v>34900891</v>
      </c>
      <c r="M8" s="44">
        <f t="shared" si="2"/>
        <v>0</v>
      </c>
      <c r="N8" s="43">
        <f t="shared" si="3"/>
        <v>-314</v>
      </c>
      <c r="O8" s="44">
        <f t="shared" si="4"/>
        <v>0</v>
      </c>
    </row>
    <row r="9" spans="1:15" x14ac:dyDescent="0.2">
      <c r="A9" s="31" t="s">
        <v>2512</v>
      </c>
      <c r="B9" s="31" t="s">
        <v>25</v>
      </c>
      <c r="C9" s="31">
        <v>0</v>
      </c>
      <c r="D9" s="31">
        <v>0</v>
      </c>
      <c r="E9" s="31">
        <f t="shared" si="0"/>
        <v>0</v>
      </c>
      <c r="F9" s="43">
        <f>IFERROR(VLOOKUP(A9,'2023'!A:N,13,0),0)</f>
        <v>0</v>
      </c>
      <c r="G9" s="43">
        <f>IFERROR(VLOOKUP(A9,'2023'!A:N,14,0),0)</f>
        <v>0</v>
      </c>
      <c r="H9" s="43">
        <v>30</v>
      </c>
      <c r="I9" s="43">
        <v>0</v>
      </c>
      <c r="J9" s="44">
        <f t="shared" si="1"/>
        <v>0</v>
      </c>
      <c r="K9" s="43">
        <v>0</v>
      </c>
      <c r="L9" s="43">
        <v>0</v>
      </c>
      <c r="M9" s="44">
        <f t="shared" si="2"/>
        <v>0</v>
      </c>
      <c r="N9" s="43">
        <f t="shared" si="3"/>
        <v>30</v>
      </c>
      <c r="O9" s="44">
        <f t="shared" si="4"/>
        <v>0</v>
      </c>
    </row>
    <row r="10" spans="1:15" x14ac:dyDescent="0.2">
      <c r="A10" s="31" t="s">
        <v>2513</v>
      </c>
      <c r="B10" s="31" t="s">
        <v>11</v>
      </c>
      <c r="C10" s="31">
        <v>0</v>
      </c>
      <c r="D10" s="31">
        <v>0</v>
      </c>
      <c r="E10" s="31">
        <f t="shared" si="0"/>
        <v>0</v>
      </c>
      <c r="F10" s="43">
        <f>IFERROR(VLOOKUP(A10,'2023'!A:N,13,0),0)</f>
        <v>0</v>
      </c>
      <c r="G10" s="43">
        <f>IFERROR(VLOOKUP(A10,'2023'!A:N,14,0),0)</f>
        <v>0</v>
      </c>
      <c r="H10" s="43">
        <v>123</v>
      </c>
      <c r="I10" s="43">
        <v>0</v>
      </c>
      <c r="J10" s="44">
        <f t="shared" si="1"/>
        <v>0</v>
      </c>
      <c r="K10" s="43">
        <v>0</v>
      </c>
      <c r="L10" s="43">
        <v>0</v>
      </c>
      <c r="M10" s="44">
        <f t="shared" si="2"/>
        <v>0</v>
      </c>
      <c r="N10" s="43">
        <f t="shared" si="3"/>
        <v>123</v>
      </c>
      <c r="O10" s="44">
        <f t="shared" si="4"/>
        <v>0</v>
      </c>
    </row>
    <row r="11" spans="1:15" x14ac:dyDescent="0.2">
      <c r="A11" s="31" t="s">
        <v>2514</v>
      </c>
      <c r="B11" s="31" t="s">
        <v>141</v>
      </c>
      <c r="C11" s="31">
        <v>0</v>
      </c>
      <c r="D11" s="31">
        <v>0</v>
      </c>
      <c r="E11" s="31">
        <f t="shared" si="0"/>
        <v>0</v>
      </c>
      <c r="F11" s="43">
        <f>IFERROR(VLOOKUP(A11,'2023'!A:N,13,0),0)</f>
        <v>0</v>
      </c>
      <c r="G11" s="43">
        <f>IFERROR(VLOOKUP(A11,'2023'!A:N,14,0),0)</f>
        <v>0</v>
      </c>
      <c r="H11" s="43">
        <v>3</v>
      </c>
      <c r="I11" s="43">
        <v>1500000</v>
      </c>
      <c r="J11" s="44">
        <f t="shared" si="1"/>
        <v>500000</v>
      </c>
      <c r="K11" s="43">
        <v>2</v>
      </c>
      <c r="L11" s="43">
        <v>1772727</v>
      </c>
      <c r="M11" s="44">
        <f t="shared" si="2"/>
        <v>1000000</v>
      </c>
      <c r="N11" s="43">
        <f t="shared" si="3"/>
        <v>1</v>
      </c>
      <c r="O11" s="44">
        <f t="shared" si="4"/>
        <v>500000</v>
      </c>
    </row>
    <row r="12" spans="1:15" x14ac:dyDescent="0.2">
      <c r="A12" s="31" t="s">
        <v>2515</v>
      </c>
      <c r="B12" s="31" t="s">
        <v>2516</v>
      </c>
      <c r="C12" s="31">
        <v>0</v>
      </c>
      <c r="D12" s="31">
        <v>0</v>
      </c>
      <c r="E12" s="31">
        <f t="shared" si="0"/>
        <v>0</v>
      </c>
      <c r="F12" s="43">
        <f>IFERROR(VLOOKUP(A12,'2023'!A:N,13,0),0)</f>
        <v>0</v>
      </c>
      <c r="G12" s="43">
        <f>IFERROR(VLOOKUP(A12,'2023'!A:N,14,0),0)</f>
        <v>0</v>
      </c>
      <c r="H12" s="43">
        <v>1</v>
      </c>
      <c r="I12" s="43">
        <v>37037</v>
      </c>
      <c r="J12" s="44">
        <f t="shared" si="1"/>
        <v>37037</v>
      </c>
      <c r="K12" s="43">
        <v>0</v>
      </c>
      <c r="L12" s="43">
        <v>0</v>
      </c>
      <c r="M12" s="44">
        <f t="shared" si="2"/>
        <v>0</v>
      </c>
      <c r="N12" s="43">
        <f t="shared" si="3"/>
        <v>1</v>
      </c>
      <c r="O12" s="44">
        <f t="shared" si="4"/>
        <v>37037</v>
      </c>
    </row>
    <row r="13" spans="1:15" x14ac:dyDescent="0.2">
      <c r="A13" s="31" t="s">
        <v>2517</v>
      </c>
      <c r="B13" s="31" t="s">
        <v>2516</v>
      </c>
      <c r="C13" s="31">
        <v>0</v>
      </c>
      <c r="D13" s="31">
        <v>0</v>
      </c>
      <c r="E13" s="31">
        <f t="shared" si="0"/>
        <v>0</v>
      </c>
      <c r="F13" s="43">
        <f>IFERROR(VLOOKUP(A13,'2023'!A:N,13,0),0)</f>
        <v>0</v>
      </c>
      <c r="G13" s="43">
        <f>IFERROR(VLOOKUP(A13,'2023'!A:N,14,0),0)</f>
        <v>0</v>
      </c>
      <c r="H13" s="43">
        <v>1</v>
      </c>
      <c r="I13" s="43">
        <v>37037</v>
      </c>
      <c r="J13" s="44">
        <f t="shared" si="1"/>
        <v>37037</v>
      </c>
      <c r="K13" s="43">
        <v>0</v>
      </c>
      <c r="L13" s="43">
        <v>0</v>
      </c>
      <c r="M13" s="44">
        <f t="shared" si="2"/>
        <v>0</v>
      </c>
      <c r="N13" s="43">
        <f t="shared" si="3"/>
        <v>1</v>
      </c>
      <c r="O13" s="44">
        <f t="shared" si="4"/>
        <v>37037</v>
      </c>
    </row>
    <row r="14" spans="1:15" x14ac:dyDescent="0.2">
      <c r="A14" s="31" t="s">
        <v>2518</v>
      </c>
      <c r="B14" s="31" t="s">
        <v>2516</v>
      </c>
      <c r="C14" s="31">
        <v>0</v>
      </c>
      <c r="D14" s="31">
        <v>0</v>
      </c>
      <c r="E14" s="31">
        <f t="shared" si="0"/>
        <v>0</v>
      </c>
      <c r="F14" s="43">
        <f>IFERROR(VLOOKUP(A14,'2023'!A:N,13,0),0)</f>
        <v>0</v>
      </c>
      <c r="G14" s="43">
        <f>IFERROR(VLOOKUP(A14,'2023'!A:N,14,0),0)</f>
        <v>0</v>
      </c>
      <c r="H14" s="43">
        <v>1</v>
      </c>
      <c r="I14" s="43">
        <v>109091</v>
      </c>
      <c r="J14" s="44">
        <f t="shared" si="1"/>
        <v>109091</v>
      </c>
      <c r="K14" s="43">
        <v>0</v>
      </c>
      <c r="L14" s="43">
        <v>0</v>
      </c>
      <c r="M14" s="44">
        <f t="shared" si="2"/>
        <v>0</v>
      </c>
      <c r="N14" s="43">
        <f t="shared" si="3"/>
        <v>1</v>
      </c>
      <c r="O14" s="44">
        <f t="shared" si="4"/>
        <v>109091</v>
      </c>
    </row>
    <row r="15" spans="1:15" x14ac:dyDescent="0.2">
      <c r="A15" s="31" t="s">
        <v>2519</v>
      </c>
      <c r="B15" s="31" t="s">
        <v>2516</v>
      </c>
      <c r="C15" s="31">
        <v>0</v>
      </c>
      <c r="D15" s="31">
        <v>0</v>
      </c>
      <c r="E15" s="31">
        <f t="shared" si="0"/>
        <v>0</v>
      </c>
      <c r="F15" s="43">
        <f>IFERROR(VLOOKUP(A15,'2023'!A:N,13,0),0)</f>
        <v>0</v>
      </c>
      <c r="G15" s="43">
        <f>IFERROR(VLOOKUP(A15,'2023'!A:N,14,0),0)</f>
        <v>0</v>
      </c>
      <c r="H15" s="43">
        <v>1</v>
      </c>
      <c r="I15" s="43">
        <v>37037</v>
      </c>
      <c r="J15" s="44">
        <f t="shared" si="1"/>
        <v>37037</v>
      </c>
      <c r="K15" s="43">
        <v>0</v>
      </c>
      <c r="L15" s="43">
        <v>0</v>
      </c>
      <c r="M15" s="44">
        <f t="shared" si="2"/>
        <v>0</v>
      </c>
      <c r="N15" s="43">
        <f t="shared" si="3"/>
        <v>1</v>
      </c>
      <c r="O15" s="44">
        <f t="shared" si="4"/>
        <v>37037</v>
      </c>
    </row>
    <row r="16" spans="1:15" x14ac:dyDescent="0.2">
      <c r="A16" s="31" t="s">
        <v>2520</v>
      </c>
      <c r="B16" s="31" t="s">
        <v>2516</v>
      </c>
      <c r="C16" s="31">
        <v>0</v>
      </c>
      <c r="D16" s="31">
        <v>0</v>
      </c>
      <c r="E16" s="31">
        <f t="shared" si="0"/>
        <v>0</v>
      </c>
      <c r="F16" s="43">
        <f>IFERROR(VLOOKUP(A16,'2023'!A:N,13,0),0)</f>
        <v>0</v>
      </c>
      <c r="G16" s="43">
        <f>IFERROR(VLOOKUP(A16,'2023'!A:N,14,0),0)</f>
        <v>0</v>
      </c>
      <c r="H16" s="43">
        <v>1</v>
      </c>
      <c r="I16" s="43">
        <v>37037</v>
      </c>
      <c r="J16" s="44">
        <f t="shared" si="1"/>
        <v>37037</v>
      </c>
      <c r="K16" s="43">
        <v>0</v>
      </c>
      <c r="L16" s="43">
        <v>0</v>
      </c>
      <c r="M16" s="44">
        <f t="shared" si="2"/>
        <v>0</v>
      </c>
      <c r="N16" s="43">
        <f t="shared" si="3"/>
        <v>1</v>
      </c>
      <c r="O16" s="44">
        <f t="shared" si="4"/>
        <v>37037</v>
      </c>
    </row>
    <row r="17" spans="1:15" x14ac:dyDescent="0.2">
      <c r="A17" s="31" t="s">
        <v>2521</v>
      </c>
      <c r="B17" s="31" t="s">
        <v>2516</v>
      </c>
      <c r="C17" s="31">
        <v>0</v>
      </c>
      <c r="D17" s="31">
        <v>0</v>
      </c>
      <c r="E17" s="31">
        <f t="shared" si="0"/>
        <v>0</v>
      </c>
      <c r="F17" s="43">
        <f>IFERROR(VLOOKUP(A17,'2023'!A:N,13,0),0)</f>
        <v>0</v>
      </c>
      <c r="G17" s="43">
        <f>IFERROR(VLOOKUP(A17,'2023'!A:N,14,0),0)</f>
        <v>0</v>
      </c>
      <c r="H17" s="43">
        <v>1</v>
      </c>
      <c r="I17" s="43">
        <v>37037</v>
      </c>
      <c r="J17" s="44">
        <f t="shared" si="1"/>
        <v>37037</v>
      </c>
      <c r="K17" s="43">
        <v>0</v>
      </c>
      <c r="L17" s="43">
        <v>0</v>
      </c>
      <c r="M17" s="44">
        <f t="shared" si="2"/>
        <v>0</v>
      </c>
      <c r="N17" s="43">
        <f t="shared" si="3"/>
        <v>1</v>
      </c>
      <c r="O17" s="44">
        <f t="shared" si="4"/>
        <v>37037</v>
      </c>
    </row>
    <row r="18" spans="1:15" x14ac:dyDescent="0.2">
      <c r="A18" s="31" t="s">
        <v>2522</v>
      </c>
      <c r="B18" s="31" t="s">
        <v>141</v>
      </c>
      <c r="C18" s="31">
        <v>0</v>
      </c>
      <c r="D18" s="31">
        <v>0</v>
      </c>
      <c r="E18" s="31">
        <f t="shared" si="0"/>
        <v>0</v>
      </c>
      <c r="F18" s="43">
        <f>IFERROR(VLOOKUP(A18,'2023'!A:N,13,0),0)</f>
        <v>0</v>
      </c>
      <c r="G18" s="43">
        <f>IFERROR(VLOOKUP(A18,'2023'!A:N,14,0),0)</f>
        <v>0</v>
      </c>
      <c r="H18" s="43">
        <v>1</v>
      </c>
      <c r="I18" s="43">
        <v>163636</v>
      </c>
      <c r="J18" s="44">
        <f t="shared" si="1"/>
        <v>163636</v>
      </c>
      <c r="K18" s="43">
        <v>1</v>
      </c>
      <c r="L18" s="43">
        <v>436364</v>
      </c>
      <c r="M18" s="44">
        <f t="shared" si="2"/>
        <v>163636</v>
      </c>
      <c r="N18" s="43">
        <f t="shared" si="3"/>
        <v>0</v>
      </c>
      <c r="O18" s="44">
        <f t="shared" si="4"/>
        <v>0</v>
      </c>
    </row>
    <row r="19" spans="1:15" x14ac:dyDescent="0.2">
      <c r="A19" s="31" t="s">
        <v>2523</v>
      </c>
      <c r="B19" s="31" t="s">
        <v>141</v>
      </c>
      <c r="C19" s="31">
        <v>0</v>
      </c>
      <c r="D19" s="31">
        <v>0</v>
      </c>
      <c r="E19" s="31">
        <f t="shared" si="0"/>
        <v>0</v>
      </c>
      <c r="F19" s="43">
        <f>IFERROR(VLOOKUP(A19,'2023'!A:N,13,0),0)</f>
        <v>0</v>
      </c>
      <c r="G19" s="43">
        <f>IFERROR(VLOOKUP(A19,'2023'!A:N,14,0),0)</f>
        <v>0</v>
      </c>
      <c r="H19" s="43">
        <v>1</v>
      </c>
      <c r="I19" s="43">
        <v>181818</v>
      </c>
      <c r="J19" s="44">
        <f t="shared" si="1"/>
        <v>181818</v>
      </c>
      <c r="K19" s="43">
        <v>0</v>
      </c>
      <c r="L19" s="43">
        <v>0</v>
      </c>
      <c r="M19" s="44">
        <f t="shared" si="2"/>
        <v>0</v>
      </c>
      <c r="N19" s="43">
        <f t="shared" si="3"/>
        <v>1</v>
      </c>
      <c r="O19" s="44">
        <f t="shared" si="4"/>
        <v>181818</v>
      </c>
    </row>
    <row r="20" spans="1:15" x14ac:dyDescent="0.2">
      <c r="A20" s="31" t="s">
        <v>160</v>
      </c>
      <c r="B20" s="31" t="s">
        <v>161</v>
      </c>
      <c r="C20" s="31">
        <v>1</v>
      </c>
      <c r="D20" s="31">
        <v>227273</v>
      </c>
      <c r="E20" s="31">
        <f t="shared" si="0"/>
        <v>0</v>
      </c>
      <c r="F20" s="43">
        <f>IFERROR(VLOOKUP(A20,'2023'!A:N,13,0),0)</f>
        <v>1</v>
      </c>
      <c r="G20" s="43">
        <f>IFERROR(VLOOKUP(A20,'2023'!A:N,14,0),0)</f>
        <v>227273</v>
      </c>
      <c r="H20" s="43">
        <v>1</v>
      </c>
      <c r="I20" s="43">
        <v>227273</v>
      </c>
      <c r="J20" s="44">
        <f t="shared" si="1"/>
        <v>227273</v>
      </c>
      <c r="K20" s="43">
        <v>0</v>
      </c>
      <c r="L20" s="43">
        <v>0</v>
      </c>
      <c r="M20" s="44">
        <f t="shared" si="2"/>
        <v>0</v>
      </c>
      <c r="N20" s="43">
        <f t="shared" si="3"/>
        <v>2</v>
      </c>
      <c r="O20" s="44">
        <f t="shared" si="4"/>
        <v>454546</v>
      </c>
    </row>
    <row r="21" spans="1:15" x14ac:dyDescent="0.2">
      <c r="A21" s="31" t="s">
        <v>2524</v>
      </c>
      <c r="B21" s="31" t="s">
        <v>141</v>
      </c>
      <c r="C21" s="31">
        <v>0</v>
      </c>
      <c r="D21" s="31">
        <v>0</v>
      </c>
      <c r="E21" s="31">
        <f t="shared" si="0"/>
        <v>0</v>
      </c>
      <c r="F21" s="43">
        <f>IFERROR(VLOOKUP(A21,'2023'!A:N,13,0),0)</f>
        <v>0</v>
      </c>
      <c r="G21" s="43">
        <f>IFERROR(VLOOKUP(A21,'2023'!A:N,14,0),0)</f>
        <v>0</v>
      </c>
      <c r="H21" s="43">
        <v>1</v>
      </c>
      <c r="I21" s="43">
        <v>250000</v>
      </c>
      <c r="J21" s="44">
        <f t="shared" si="1"/>
        <v>250000</v>
      </c>
      <c r="K21" s="43">
        <v>0</v>
      </c>
      <c r="L21" s="43">
        <v>0</v>
      </c>
      <c r="M21" s="44">
        <f t="shared" si="2"/>
        <v>0</v>
      </c>
      <c r="N21" s="43">
        <f t="shared" si="3"/>
        <v>1</v>
      </c>
      <c r="O21" s="44">
        <f t="shared" si="4"/>
        <v>250000</v>
      </c>
    </row>
    <row r="22" spans="1:15" x14ac:dyDescent="0.2">
      <c r="A22" s="31" t="s">
        <v>1909</v>
      </c>
      <c r="B22" s="31" t="s">
        <v>141</v>
      </c>
      <c r="C22" s="31">
        <v>3</v>
      </c>
      <c r="D22" s="31">
        <v>1125000</v>
      </c>
      <c r="E22" s="31">
        <f t="shared" si="0"/>
        <v>0</v>
      </c>
      <c r="F22" s="43">
        <f>IFERROR(VLOOKUP(A22,'2023'!A:N,13,0),0)</f>
        <v>3</v>
      </c>
      <c r="G22" s="43">
        <f>IFERROR(VLOOKUP(A22,'2023'!A:N,14,0),0)</f>
        <v>1125000</v>
      </c>
      <c r="H22" s="43">
        <v>5</v>
      </c>
      <c r="I22" s="43">
        <v>1963636</v>
      </c>
      <c r="J22" s="44">
        <f t="shared" si="1"/>
        <v>386079.5</v>
      </c>
      <c r="K22" s="43">
        <v>5</v>
      </c>
      <c r="L22" s="43">
        <v>3390908</v>
      </c>
      <c r="M22" s="44">
        <f t="shared" si="2"/>
        <v>1930397.5</v>
      </c>
      <c r="N22" s="43">
        <f t="shared" si="3"/>
        <v>3</v>
      </c>
      <c r="O22" s="44">
        <f t="shared" si="4"/>
        <v>1158238.5</v>
      </c>
    </row>
    <row r="23" spans="1:15" x14ac:dyDescent="0.2">
      <c r="A23" s="31" t="s">
        <v>248</v>
      </c>
      <c r="B23" s="31" t="s">
        <v>11</v>
      </c>
      <c r="C23" s="31">
        <v>5</v>
      </c>
      <c r="D23" s="31">
        <v>240740</v>
      </c>
      <c r="E23" s="31">
        <f t="shared" si="0"/>
        <v>0</v>
      </c>
      <c r="F23" s="43">
        <f>IFERROR(VLOOKUP(A23,'2023'!A:N,13,0),0)</f>
        <v>5</v>
      </c>
      <c r="G23" s="43">
        <f>IFERROR(VLOOKUP(A23,'2023'!A:N,14,0),0)</f>
        <v>240740</v>
      </c>
      <c r="H23" s="43">
        <v>5</v>
      </c>
      <c r="I23" s="43">
        <v>240740</v>
      </c>
      <c r="J23" s="44">
        <f t="shared" si="1"/>
        <v>48148</v>
      </c>
      <c r="K23" s="43">
        <v>0</v>
      </c>
      <c r="L23" s="43">
        <v>0</v>
      </c>
      <c r="M23" s="44">
        <f t="shared" si="2"/>
        <v>0</v>
      </c>
      <c r="N23" s="43">
        <f t="shared" si="3"/>
        <v>10</v>
      </c>
      <c r="O23" s="44">
        <f t="shared" si="4"/>
        <v>481480</v>
      </c>
    </row>
    <row r="24" spans="1:15" x14ac:dyDescent="0.2">
      <c r="A24" s="31" t="s">
        <v>1690</v>
      </c>
      <c r="B24" s="31" t="s">
        <v>1691</v>
      </c>
      <c r="C24" s="31">
        <v>0</v>
      </c>
      <c r="D24" s="31">
        <v>0</v>
      </c>
      <c r="E24" s="31">
        <f t="shared" si="0"/>
        <v>0</v>
      </c>
      <c r="F24" s="43">
        <f>IFERROR(VLOOKUP(A24,'2023'!A:N,13,0),0)</f>
        <v>0</v>
      </c>
      <c r="G24" s="43">
        <f>IFERROR(VLOOKUP(A24,'2023'!A:N,14,0),0)</f>
        <v>0</v>
      </c>
      <c r="H24" s="43">
        <v>3</v>
      </c>
      <c r="I24" s="43">
        <v>750000</v>
      </c>
      <c r="J24" s="44">
        <f t="shared" si="1"/>
        <v>250000</v>
      </c>
      <c r="K24" s="43">
        <v>3</v>
      </c>
      <c r="L24" s="43">
        <v>1409090</v>
      </c>
      <c r="M24" s="44">
        <f t="shared" si="2"/>
        <v>750000</v>
      </c>
      <c r="N24" s="43">
        <f t="shared" si="3"/>
        <v>0</v>
      </c>
      <c r="O24" s="44">
        <f t="shared" si="4"/>
        <v>0</v>
      </c>
    </row>
    <row r="25" spans="1:15" x14ac:dyDescent="0.2">
      <c r="A25" s="31" t="s">
        <v>165</v>
      </c>
      <c r="B25" s="31" t="s">
        <v>161</v>
      </c>
      <c r="C25" s="31">
        <v>2</v>
      </c>
      <c r="D25" s="31">
        <v>527272</v>
      </c>
      <c r="E25" s="31">
        <f t="shared" si="0"/>
        <v>0</v>
      </c>
      <c r="F25" s="43">
        <f>IFERROR(VLOOKUP(A25,'2023'!A:N,13,0),0)</f>
        <v>2</v>
      </c>
      <c r="G25" s="43">
        <f>IFERROR(VLOOKUP(A25,'2023'!A:N,14,0),0)</f>
        <v>527272</v>
      </c>
      <c r="H25" s="43">
        <v>1</v>
      </c>
      <c r="I25" s="43">
        <v>263636</v>
      </c>
      <c r="J25" s="44">
        <f t="shared" si="1"/>
        <v>263636</v>
      </c>
      <c r="K25" s="43">
        <v>0</v>
      </c>
      <c r="L25" s="43">
        <v>0</v>
      </c>
      <c r="M25" s="44">
        <f t="shared" si="2"/>
        <v>0</v>
      </c>
      <c r="N25" s="43">
        <f t="shared" si="3"/>
        <v>3</v>
      </c>
      <c r="O25" s="44">
        <f t="shared" si="4"/>
        <v>790908</v>
      </c>
    </row>
    <row r="26" spans="1:15" x14ac:dyDescent="0.2">
      <c r="A26" s="31" t="s">
        <v>2525</v>
      </c>
      <c r="B26" s="31" t="s">
        <v>11</v>
      </c>
      <c r="C26" s="31">
        <v>0</v>
      </c>
      <c r="D26" s="31">
        <v>0</v>
      </c>
      <c r="E26" s="31">
        <f t="shared" si="0"/>
        <v>0</v>
      </c>
      <c r="F26" s="43">
        <f>IFERROR(VLOOKUP(A26,'2023'!A:N,13,0),0)</f>
        <v>0</v>
      </c>
      <c r="G26" s="43">
        <f>IFERROR(VLOOKUP(A26,'2023'!A:N,14,0),0)</f>
        <v>0</v>
      </c>
      <c r="H26" s="43">
        <v>2</v>
      </c>
      <c r="I26" s="43">
        <v>590910</v>
      </c>
      <c r="J26" s="44">
        <f t="shared" si="1"/>
        <v>295455</v>
      </c>
      <c r="K26" s="43">
        <v>0</v>
      </c>
      <c r="L26" s="43">
        <v>0</v>
      </c>
      <c r="M26" s="44">
        <f t="shared" si="2"/>
        <v>0</v>
      </c>
      <c r="N26" s="43">
        <f t="shared" si="3"/>
        <v>2</v>
      </c>
      <c r="O26" s="44">
        <f t="shared" si="4"/>
        <v>590910</v>
      </c>
    </row>
    <row r="27" spans="1:15" x14ac:dyDescent="0.2">
      <c r="A27" s="31" t="s">
        <v>2526</v>
      </c>
      <c r="B27" s="31" t="s">
        <v>11</v>
      </c>
      <c r="C27" s="31">
        <v>0</v>
      </c>
      <c r="D27" s="31">
        <v>0</v>
      </c>
      <c r="E27" s="31">
        <f t="shared" si="0"/>
        <v>0</v>
      </c>
      <c r="F27" s="43">
        <f>IFERROR(VLOOKUP(A27,'2023'!A:N,13,0),0)</f>
        <v>0</v>
      </c>
      <c r="G27" s="43">
        <f>IFERROR(VLOOKUP(A27,'2023'!A:N,14,0),0)</f>
        <v>0</v>
      </c>
      <c r="H27" s="43">
        <v>60</v>
      </c>
      <c r="I27" s="43">
        <v>19500000</v>
      </c>
      <c r="J27" s="44">
        <f t="shared" si="1"/>
        <v>325000</v>
      </c>
      <c r="K27" s="43">
        <v>60</v>
      </c>
      <c r="L27" s="43">
        <v>25200000</v>
      </c>
      <c r="M27" s="44">
        <f t="shared" si="2"/>
        <v>19500000</v>
      </c>
      <c r="N27" s="43">
        <f t="shared" si="3"/>
        <v>0</v>
      </c>
      <c r="O27" s="44">
        <f t="shared" si="4"/>
        <v>0</v>
      </c>
    </row>
    <row r="28" spans="1:15" x14ac:dyDescent="0.2">
      <c r="A28" s="31" t="s">
        <v>2527</v>
      </c>
      <c r="B28" s="31" t="s">
        <v>171</v>
      </c>
      <c r="C28" s="31">
        <v>0</v>
      </c>
      <c r="D28" s="31">
        <v>0</v>
      </c>
      <c r="E28" s="31">
        <f t="shared" si="0"/>
        <v>0</v>
      </c>
      <c r="F28" s="43">
        <f>IFERROR(VLOOKUP(A28,'2023'!A:N,13,0),0)</f>
        <v>0</v>
      </c>
      <c r="G28" s="43">
        <f>IFERROR(VLOOKUP(A28,'2023'!A:N,14,0),0)</f>
        <v>0</v>
      </c>
      <c r="H28" s="43">
        <v>2</v>
      </c>
      <c r="I28" s="43">
        <v>183500</v>
      </c>
      <c r="J28" s="44">
        <f t="shared" si="1"/>
        <v>91750</v>
      </c>
      <c r="K28" s="43">
        <v>0</v>
      </c>
      <c r="L28" s="43">
        <v>0</v>
      </c>
      <c r="M28" s="44">
        <f t="shared" si="2"/>
        <v>0</v>
      </c>
      <c r="N28" s="43">
        <f t="shared" si="3"/>
        <v>2</v>
      </c>
      <c r="O28" s="44">
        <f t="shared" si="4"/>
        <v>183500</v>
      </c>
    </row>
    <row r="29" spans="1:15" x14ac:dyDescent="0.2">
      <c r="A29" s="31" t="s">
        <v>2528</v>
      </c>
      <c r="B29" s="31" t="s">
        <v>171</v>
      </c>
      <c r="C29" s="31">
        <v>0</v>
      </c>
      <c r="D29" s="31">
        <v>0</v>
      </c>
      <c r="E29" s="31">
        <f t="shared" si="0"/>
        <v>0</v>
      </c>
      <c r="F29" s="43">
        <f>IFERROR(VLOOKUP(A29,'2023'!A:N,13,0),0)</f>
        <v>0</v>
      </c>
      <c r="G29" s="43">
        <f>IFERROR(VLOOKUP(A29,'2023'!A:N,14,0),0)</f>
        <v>0</v>
      </c>
      <c r="H29" s="43">
        <v>5</v>
      </c>
      <c r="I29" s="43">
        <v>160500</v>
      </c>
      <c r="J29" s="44">
        <f t="shared" si="1"/>
        <v>32100</v>
      </c>
      <c r="K29" s="43">
        <v>0</v>
      </c>
      <c r="L29" s="43">
        <v>0</v>
      </c>
      <c r="M29" s="44">
        <f t="shared" si="2"/>
        <v>0</v>
      </c>
      <c r="N29" s="43">
        <f t="shared" si="3"/>
        <v>5</v>
      </c>
      <c r="O29" s="44">
        <f t="shared" si="4"/>
        <v>160500</v>
      </c>
    </row>
    <row r="30" spans="1:15" x14ac:dyDescent="0.2">
      <c r="A30" s="31" t="s">
        <v>837</v>
      </c>
      <c r="B30" s="31" t="s">
        <v>11</v>
      </c>
      <c r="C30" s="31">
        <v>5</v>
      </c>
      <c r="D30" s="31">
        <v>1909090</v>
      </c>
      <c r="E30" s="31">
        <f t="shared" si="0"/>
        <v>0</v>
      </c>
      <c r="F30" s="43">
        <f>IFERROR(VLOOKUP(A30,'2023'!A:N,13,0),0)</f>
        <v>5</v>
      </c>
      <c r="G30" s="43">
        <f>IFERROR(VLOOKUP(A30,'2023'!A:N,14,0),0)</f>
        <v>1909090</v>
      </c>
      <c r="H30" s="43">
        <v>1</v>
      </c>
      <c r="I30" s="43">
        <v>381818</v>
      </c>
      <c r="J30" s="44">
        <f t="shared" si="1"/>
        <v>381818</v>
      </c>
      <c r="K30" s="43">
        <v>2</v>
      </c>
      <c r="L30" s="43">
        <v>1181818</v>
      </c>
      <c r="M30" s="44">
        <f t="shared" si="2"/>
        <v>763636</v>
      </c>
      <c r="N30" s="43">
        <f t="shared" si="3"/>
        <v>4</v>
      </c>
      <c r="O30" s="44">
        <f t="shared" si="4"/>
        <v>1527272</v>
      </c>
    </row>
    <row r="31" spans="1:15" x14ac:dyDescent="0.2">
      <c r="A31" s="31" t="s">
        <v>2529</v>
      </c>
      <c r="B31" s="31" t="s">
        <v>171</v>
      </c>
      <c r="C31" s="31">
        <v>0</v>
      </c>
      <c r="D31" s="31">
        <v>0</v>
      </c>
      <c r="E31" s="31">
        <f t="shared" si="0"/>
        <v>0</v>
      </c>
      <c r="F31" s="43">
        <f>IFERROR(VLOOKUP(A31,'2023'!A:N,13,0),0)</f>
        <v>0</v>
      </c>
      <c r="G31" s="43">
        <f>IFERROR(VLOOKUP(A31,'2023'!A:N,14,0),0)</f>
        <v>0</v>
      </c>
      <c r="H31" s="43">
        <v>1</v>
      </c>
      <c r="I31" s="43">
        <v>435000</v>
      </c>
      <c r="J31" s="44">
        <f t="shared" si="1"/>
        <v>435000</v>
      </c>
      <c r="K31" s="43">
        <v>1</v>
      </c>
      <c r="L31" s="43">
        <v>540000</v>
      </c>
      <c r="M31" s="44">
        <f t="shared" si="2"/>
        <v>435000</v>
      </c>
      <c r="N31" s="43">
        <f t="shared" si="3"/>
        <v>0</v>
      </c>
      <c r="O31" s="44">
        <f t="shared" si="4"/>
        <v>0</v>
      </c>
    </row>
    <row r="32" spans="1:15" x14ac:dyDescent="0.2">
      <c r="A32" s="31" t="s">
        <v>134</v>
      </c>
      <c r="B32" s="31" t="s">
        <v>103</v>
      </c>
      <c r="C32" s="31">
        <v>96</v>
      </c>
      <c r="D32" s="31">
        <v>1778209</v>
      </c>
      <c r="E32" s="31">
        <f t="shared" si="0"/>
        <v>0</v>
      </c>
      <c r="F32" s="43">
        <f>IFERROR(VLOOKUP(A32,'2023'!A:N,13,0),0)</f>
        <v>96</v>
      </c>
      <c r="G32" s="43">
        <f>IFERROR(VLOOKUP(A32,'2023'!A:N,14,0),0)</f>
        <v>1778209</v>
      </c>
      <c r="H32" s="43">
        <v>69</v>
      </c>
      <c r="I32" s="43">
        <v>1337839</v>
      </c>
      <c r="J32" s="44">
        <f t="shared" si="1"/>
        <v>18885.139393939393</v>
      </c>
      <c r="K32" s="43">
        <v>0</v>
      </c>
      <c r="L32" s="43">
        <v>0</v>
      </c>
      <c r="M32" s="44">
        <f t="shared" si="2"/>
        <v>0</v>
      </c>
      <c r="N32" s="43">
        <f t="shared" si="3"/>
        <v>165</v>
      </c>
      <c r="O32" s="44">
        <f t="shared" si="4"/>
        <v>3116048</v>
      </c>
    </row>
    <row r="33" spans="1:15" x14ac:dyDescent="0.2">
      <c r="A33" s="31" t="s">
        <v>102</v>
      </c>
      <c r="B33" s="31" t="s">
        <v>103</v>
      </c>
      <c r="C33" s="31">
        <v>261</v>
      </c>
      <c r="D33" s="31">
        <v>5354609</v>
      </c>
      <c r="E33" s="31">
        <f t="shared" si="0"/>
        <v>0</v>
      </c>
      <c r="F33" s="43">
        <f>IFERROR(VLOOKUP(A33,'2023'!A:N,13,0),0)</f>
        <v>261</v>
      </c>
      <c r="G33" s="43">
        <f>IFERROR(VLOOKUP(A33,'2023'!A:N,14,0),0)</f>
        <v>5354609</v>
      </c>
      <c r="H33" s="43">
        <v>141</v>
      </c>
      <c r="I33" s="43">
        <v>2663949</v>
      </c>
      <c r="J33" s="44">
        <f t="shared" si="1"/>
        <v>19946.661691542289</v>
      </c>
      <c r="K33" s="43">
        <v>0</v>
      </c>
      <c r="L33" s="43">
        <v>0</v>
      </c>
      <c r="M33" s="44">
        <f t="shared" si="2"/>
        <v>0</v>
      </c>
      <c r="N33" s="43">
        <f t="shared" si="3"/>
        <v>402</v>
      </c>
      <c r="O33" s="44">
        <f t="shared" si="4"/>
        <v>8018558</v>
      </c>
    </row>
    <row r="34" spans="1:15" x14ac:dyDescent="0.2">
      <c r="A34" s="31" t="s">
        <v>2530</v>
      </c>
      <c r="B34" s="31" t="s">
        <v>11</v>
      </c>
      <c r="C34" s="31">
        <v>0</v>
      </c>
      <c r="D34" s="31">
        <v>0</v>
      </c>
      <c r="E34" s="31">
        <f t="shared" si="0"/>
        <v>0</v>
      </c>
      <c r="F34" s="43">
        <f>IFERROR(VLOOKUP(A34,'2023'!A:N,13,0),0)</f>
        <v>0</v>
      </c>
      <c r="G34" s="43">
        <f>IFERROR(VLOOKUP(A34,'2023'!A:N,14,0),0)</f>
        <v>0</v>
      </c>
      <c r="H34" s="43">
        <v>244</v>
      </c>
      <c r="I34" s="43">
        <v>461112</v>
      </c>
      <c r="J34" s="44">
        <f t="shared" si="1"/>
        <v>1889.8032786885246</v>
      </c>
      <c r="K34" s="43">
        <v>0</v>
      </c>
      <c r="L34" s="43">
        <v>0</v>
      </c>
      <c r="M34" s="44">
        <f t="shared" si="2"/>
        <v>0</v>
      </c>
      <c r="N34" s="43">
        <f t="shared" si="3"/>
        <v>244</v>
      </c>
      <c r="O34" s="44">
        <f t="shared" si="4"/>
        <v>461112</v>
      </c>
    </row>
    <row r="35" spans="1:15" x14ac:dyDescent="0.2">
      <c r="A35" s="31" t="s">
        <v>2531</v>
      </c>
      <c r="B35" s="31" t="s">
        <v>2532</v>
      </c>
      <c r="C35" s="31">
        <v>0</v>
      </c>
      <c r="D35" s="31">
        <v>0</v>
      </c>
      <c r="E35" s="31">
        <f t="shared" si="0"/>
        <v>0</v>
      </c>
      <c r="F35" s="43">
        <f>IFERROR(VLOOKUP(A35,'2023'!A:N,13,0),0)</f>
        <v>0</v>
      </c>
      <c r="G35" s="43">
        <f>IFERROR(VLOOKUP(A35,'2023'!A:N,14,0),0)</f>
        <v>0</v>
      </c>
      <c r="H35" s="43">
        <v>1</v>
      </c>
      <c r="I35" s="43">
        <v>462037</v>
      </c>
      <c r="J35" s="44">
        <f t="shared" si="1"/>
        <v>462037</v>
      </c>
      <c r="K35" s="43">
        <v>0</v>
      </c>
      <c r="L35" s="43">
        <v>0</v>
      </c>
      <c r="M35" s="44">
        <f t="shared" si="2"/>
        <v>0</v>
      </c>
      <c r="N35" s="43">
        <f t="shared" si="3"/>
        <v>1</v>
      </c>
      <c r="O35" s="44">
        <f t="shared" si="4"/>
        <v>462037</v>
      </c>
    </row>
    <row r="36" spans="1:15" x14ac:dyDescent="0.2">
      <c r="A36" s="31" t="s">
        <v>2533</v>
      </c>
      <c r="B36" s="31" t="s">
        <v>11</v>
      </c>
      <c r="C36" s="31">
        <v>0</v>
      </c>
      <c r="D36" s="31">
        <v>0</v>
      </c>
      <c r="E36" s="31">
        <f t="shared" si="0"/>
        <v>0</v>
      </c>
      <c r="F36" s="43">
        <f>IFERROR(VLOOKUP(A36,'2023'!A:N,13,0),0)</f>
        <v>0</v>
      </c>
      <c r="G36" s="43">
        <f>IFERROR(VLOOKUP(A36,'2023'!A:N,14,0),0)</f>
        <v>0</v>
      </c>
      <c r="H36" s="43">
        <v>2</v>
      </c>
      <c r="I36" s="43">
        <v>509092</v>
      </c>
      <c r="J36" s="44">
        <f t="shared" si="1"/>
        <v>254546</v>
      </c>
      <c r="K36" s="43">
        <v>2</v>
      </c>
      <c r="L36" s="43">
        <v>690910</v>
      </c>
      <c r="M36" s="44">
        <f t="shared" si="2"/>
        <v>509092</v>
      </c>
      <c r="N36" s="43">
        <f t="shared" si="3"/>
        <v>0</v>
      </c>
      <c r="O36" s="44">
        <f t="shared" si="4"/>
        <v>0</v>
      </c>
    </row>
    <row r="37" spans="1:15" x14ac:dyDescent="0.2">
      <c r="A37" s="31" t="s">
        <v>2534</v>
      </c>
      <c r="B37" s="31" t="s">
        <v>11</v>
      </c>
      <c r="C37" s="31">
        <v>0</v>
      </c>
      <c r="D37" s="31">
        <v>0</v>
      </c>
      <c r="E37" s="31">
        <f t="shared" si="0"/>
        <v>0</v>
      </c>
      <c r="F37" s="43">
        <f>IFERROR(VLOOKUP(A37,'2023'!A:N,13,0),0)</f>
        <v>0</v>
      </c>
      <c r="G37" s="43">
        <f>IFERROR(VLOOKUP(A37,'2023'!A:N,14,0),0)</f>
        <v>0</v>
      </c>
      <c r="H37" s="43">
        <v>1</v>
      </c>
      <c r="I37" s="43">
        <v>509091</v>
      </c>
      <c r="J37" s="44">
        <f t="shared" si="1"/>
        <v>509091</v>
      </c>
      <c r="K37" s="43">
        <v>0</v>
      </c>
      <c r="L37" s="43">
        <v>0</v>
      </c>
      <c r="M37" s="44">
        <f t="shared" si="2"/>
        <v>0</v>
      </c>
      <c r="N37" s="43">
        <f t="shared" si="3"/>
        <v>1</v>
      </c>
      <c r="O37" s="44">
        <f t="shared" si="4"/>
        <v>509091</v>
      </c>
    </row>
    <row r="38" spans="1:15" x14ac:dyDescent="0.2">
      <c r="A38" s="31" t="s">
        <v>2535</v>
      </c>
      <c r="B38" s="31" t="s">
        <v>11</v>
      </c>
      <c r="C38" s="31">
        <v>0</v>
      </c>
      <c r="D38" s="31">
        <v>0</v>
      </c>
      <c r="E38" s="31">
        <f t="shared" si="0"/>
        <v>0</v>
      </c>
      <c r="F38" s="43">
        <f>IFERROR(VLOOKUP(A38,'2023'!A:N,13,0),0)</f>
        <v>0</v>
      </c>
      <c r="G38" s="43">
        <f>IFERROR(VLOOKUP(A38,'2023'!A:N,14,0),0)</f>
        <v>0</v>
      </c>
      <c r="H38" s="43">
        <v>1</v>
      </c>
      <c r="I38" s="43">
        <v>545455</v>
      </c>
      <c r="J38" s="44">
        <f t="shared" si="1"/>
        <v>545455</v>
      </c>
      <c r="K38" s="43">
        <v>1</v>
      </c>
      <c r="L38" s="43">
        <v>654545</v>
      </c>
      <c r="M38" s="44">
        <f t="shared" si="2"/>
        <v>545455</v>
      </c>
      <c r="N38" s="43">
        <f t="shared" si="3"/>
        <v>0</v>
      </c>
      <c r="O38" s="44">
        <f t="shared" si="4"/>
        <v>0</v>
      </c>
    </row>
    <row r="39" spans="1:15" x14ac:dyDescent="0.2">
      <c r="A39" s="31" t="s">
        <v>2536</v>
      </c>
      <c r="B39" s="31" t="s">
        <v>11</v>
      </c>
      <c r="C39" s="31">
        <v>0</v>
      </c>
      <c r="D39" s="31">
        <v>0</v>
      </c>
      <c r="E39" s="31">
        <f t="shared" si="0"/>
        <v>0</v>
      </c>
      <c r="F39" s="43">
        <f>IFERROR(VLOOKUP(A39,'2023'!A:N,13,0),0)</f>
        <v>0</v>
      </c>
      <c r="G39" s="43">
        <f>IFERROR(VLOOKUP(A39,'2023'!A:N,14,0),0)</f>
        <v>0</v>
      </c>
      <c r="H39" s="43">
        <v>1</v>
      </c>
      <c r="I39" s="43">
        <v>545455</v>
      </c>
      <c r="J39" s="44">
        <f t="shared" si="1"/>
        <v>545455</v>
      </c>
      <c r="K39" s="43">
        <v>0</v>
      </c>
      <c r="L39" s="43">
        <v>0</v>
      </c>
      <c r="M39" s="44">
        <f t="shared" si="2"/>
        <v>0</v>
      </c>
      <c r="N39" s="43">
        <f t="shared" si="3"/>
        <v>1</v>
      </c>
      <c r="O39" s="44">
        <f t="shared" si="4"/>
        <v>545455</v>
      </c>
    </row>
    <row r="40" spans="1:15" x14ac:dyDescent="0.2">
      <c r="A40" s="31" t="s">
        <v>2537</v>
      </c>
      <c r="B40" s="31" t="s">
        <v>1392</v>
      </c>
      <c r="C40" s="31">
        <v>0</v>
      </c>
      <c r="D40" s="31">
        <v>0</v>
      </c>
      <c r="E40" s="31">
        <f t="shared" si="0"/>
        <v>0</v>
      </c>
      <c r="F40" s="43">
        <f>IFERROR(VLOOKUP(A40,'2023'!A:N,13,0),0)</f>
        <v>0</v>
      </c>
      <c r="G40" s="43">
        <f>IFERROR(VLOOKUP(A40,'2023'!A:N,14,0),0)</f>
        <v>0</v>
      </c>
      <c r="H40" s="43">
        <v>50</v>
      </c>
      <c r="I40" s="43">
        <v>590000</v>
      </c>
      <c r="J40" s="44">
        <f t="shared" si="1"/>
        <v>11800</v>
      </c>
      <c r="K40" s="43">
        <v>50</v>
      </c>
      <c r="L40" s="43">
        <v>1111100</v>
      </c>
      <c r="M40" s="44">
        <f t="shared" si="2"/>
        <v>590000</v>
      </c>
      <c r="N40" s="43">
        <f t="shared" si="3"/>
        <v>0</v>
      </c>
      <c r="O40" s="44">
        <f t="shared" si="4"/>
        <v>0</v>
      </c>
    </row>
    <row r="41" spans="1:15" x14ac:dyDescent="0.2">
      <c r="A41" s="31" t="s">
        <v>2538</v>
      </c>
      <c r="B41" s="31" t="s">
        <v>103</v>
      </c>
      <c r="C41" s="31">
        <v>0</v>
      </c>
      <c r="D41" s="31">
        <v>0</v>
      </c>
      <c r="E41" s="31">
        <f t="shared" si="0"/>
        <v>0</v>
      </c>
      <c r="F41" s="43">
        <f>IFERROR(VLOOKUP(A41,'2023'!A:N,13,0),0)</f>
        <v>0</v>
      </c>
      <c r="G41" s="43">
        <f>IFERROR(VLOOKUP(A41,'2023'!A:N,14,0),0)</f>
        <v>0</v>
      </c>
      <c r="H41" s="43">
        <v>29</v>
      </c>
      <c r="I41" s="43">
        <v>622978</v>
      </c>
      <c r="J41" s="44">
        <f t="shared" si="1"/>
        <v>21482</v>
      </c>
      <c r="K41" s="43">
        <v>0</v>
      </c>
      <c r="L41" s="43">
        <v>0</v>
      </c>
      <c r="M41" s="44">
        <f t="shared" si="2"/>
        <v>0</v>
      </c>
      <c r="N41" s="43">
        <f t="shared" si="3"/>
        <v>29</v>
      </c>
      <c r="O41" s="44">
        <f t="shared" si="4"/>
        <v>622978</v>
      </c>
    </row>
    <row r="42" spans="1:15" x14ac:dyDescent="0.2">
      <c r="A42" s="31" t="s">
        <v>2539</v>
      </c>
      <c r="B42" s="31" t="s">
        <v>1691</v>
      </c>
      <c r="C42" s="31">
        <v>0</v>
      </c>
      <c r="D42" s="31">
        <v>0</v>
      </c>
      <c r="E42" s="31">
        <f t="shared" si="0"/>
        <v>0</v>
      </c>
      <c r="F42" s="43">
        <f>IFERROR(VLOOKUP(A42,'2023'!A:N,13,0),0)</f>
        <v>0</v>
      </c>
      <c r="G42" s="43">
        <f>IFERROR(VLOOKUP(A42,'2023'!A:N,14,0),0)</f>
        <v>0</v>
      </c>
      <c r="H42" s="43">
        <v>1</v>
      </c>
      <c r="I42" s="43">
        <v>648980</v>
      </c>
      <c r="J42" s="44">
        <f t="shared" si="1"/>
        <v>648980</v>
      </c>
      <c r="K42" s="43">
        <v>0</v>
      </c>
      <c r="L42" s="43">
        <v>0</v>
      </c>
      <c r="M42" s="44">
        <f t="shared" si="2"/>
        <v>0</v>
      </c>
      <c r="N42" s="43">
        <f t="shared" si="3"/>
        <v>1</v>
      </c>
      <c r="O42" s="44">
        <f t="shared" si="4"/>
        <v>648980</v>
      </c>
    </row>
    <row r="43" spans="1:15" x14ac:dyDescent="0.2">
      <c r="A43" s="31" t="s">
        <v>220</v>
      </c>
      <c r="B43" s="31" t="s">
        <v>11</v>
      </c>
      <c r="C43" s="31">
        <v>0</v>
      </c>
      <c r="D43" s="31">
        <v>0</v>
      </c>
      <c r="E43" s="31">
        <f t="shared" si="0"/>
        <v>150</v>
      </c>
      <c r="F43" s="43">
        <f>IFERROR(VLOOKUP(A43,'2023'!A:N,13,0),0)</f>
        <v>150</v>
      </c>
      <c r="G43" s="43">
        <f>IFERROR(VLOOKUP(A43,'2023'!A:N,14,0),0)</f>
        <v>17272650</v>
      </c>
      <c r="H43" s="43">
        <v>0</v>
      </c>
      <c r="I43" s="43">
        <v>0</v>
      </c>
      <c r="J43" s="44">
        <f t="shared" si="1"/>
        <v>115151</v>
      </c>
      <c r="K43" s="43">
        <v>394</v>
      </c>
      <c r="L43" s="43">
        <v>49500035</v>
      </c>
      <c r="M43" s="44">
        <f t="shared" si="2"/>
        <v>45369494</v>
      </c>
      <c r="N43" s="43">
        <f t="shared" si="3"/>
        <v>-244</v>
      </c>
      <c r="O43" s="44">
        <f t="shared" si="4"/>
        <v>-28096844</v>
      </c>
    </row>
    <row r="44" spans="1:15" x14ac:dyDescent="0.2">
      <c r="A44" s="31" t="s">
        <v>2540</v>
      </c>
      <c r="B44" s="31" t="s">
        <v>11</v>
      </c>
      <c r="C44" s="31">
        <v>0</v>
      </c>
      <c r="D44" s="31">
        <v>0</v>
      </c>
      <c r="E44" s="31">
        <f t="shared" si="0"/>
        <v>0</v>
      </c>
      <c r="F44" s="43">
        <f>IFERROR(VLOOKUP(A44,'2023'!A:N,13,0),0)</f>
        <v>0</v>
      </c>
      <c r="G44" s="43">
        <f>IFERROR(VLOOKUP(A44,'2023'!A:N,14,0),0)</f>
        <v>0</v>
      </c>
      <c r="H44" s="43">
        <v>1</v>
      </c>
      <c r="I44" s="43">
        <v>681818</v>
      </c>
      <c r="J44" s="44">
        <f t="shared" si="1"/>
        <v>681818</v>
      </c>
      <c r="K44" s="43">
        <v>0</v>
      </c>
      <c r="L44" s="43">
        <v>0</v>
      </c>
      <c r="M44" s="44">
        <f t="shared" si="2"/>
        <v>0</v>
      </c>
      <c r="N44" s="43">
        <f t="shared" si="3"/>
        <v>1</v>
      </c>
      <c r="O44" s="44">
        <f t="shared" si="4"/>
        <v>681818</v>
      </c>
    </row>
    <row r="45" spans="1:15" x14ac:dyDescent="0.2">
      <c r="A45" s="31" t="s">
        <v>271</v>
      </c>
      <c r="B45" s="31" t="s">
        <v>25</v>
      </c>
      <c r="C45" s="31">
        <v>2</v>
      </c>
      <c r="D45" s="31">
        <v>1245686</v>
      </c>
      <c r="E45" s="31">
        <f t="shared" si="0"/>
        <v>0</v>
      </c>
      <c r="F45" s="43">
        <f>IFERROR(VLOOKUP(A45,'2023'!A:N,13,0),0)</f>
        <v>2</v>
      </c>
      <c r="G45" s="43">
        <f>IFERROR(VLOOKUP(A45,'2023'!A:N,14,0),0)</f>
        <v>1245686</v>
      </c>
      <c r="H45" s="43">
        <v>1</v>
      </c>
      <c r="I45" s="43">
        <v>731818</v>
      </c>
      <c r="J45" s="44">
        <f t="shared" si="1"/>
        <v>659168</v>
      </c>
      <c r="K45" s="43">
        <v>0</v>
      </c>
      <c r="L45" s="43">
        <v>0</v>
      </c>
      <c r="M45" s="44">
        <f t="shared" si="2"/>
        <v>0</v>
      </c>
      <c r="N45" s="43">
        <f t="shared" si="3"/>
        <v>3</v>
      </c>
      <c r="O45" s="44">
        <f t="shared" si="4"/>
        <v>1977504</v>
      </c>
    </row>
    <row r="46" spans="1:15" x14ac:dyDescent="0.2">
      <c r="A46" s="31" t="s">
        <v>2541</v>
      </c>
      <c r="B46" s="31" t="s">
        <v>1691</v>
      </c>
      <c r="C46" s="31">
        <v>0</v>
      </c>
      <c r="D46" s="31">
        <v>0</v>
      </c>
      <c r="E46" s="31">
        <f t="shared" si="0"/>
        <v>0</v>
      </c>
      <c r="F46" s="43">
        <f>IFERROR(VLOOKUP(A46,'2023'!A:N,13,0),0)</f>
        <v>0</v>
      </c>
      <c r="G46" s="43">
        <f>IFERROR(VLOOKUP(A46,'2023'!A:N,14,0),0)</f>
        <v>0</v>
      </c>
      <c r="H46" s="43">
        <v>1</v>
      </c>
      <c r="I46" s="43">
        <v>765457</v>
      </c>
      <c r="J46" s="44">
        <f t="shared" si="1"/>
        <v>765457</v>
      </c>
      <c r="K46" s="43">
        <v>0</v>
      </c>
      <c r="L46" s="43">
        <v>0</v>
      </c>
      <c r="M46" s="44">
        <f t="shared" si="2"/>
        <v>0</v>
      </c>
      <c r="N46" s="43">
        <f t="shared" si="3"/>
        <v>1</v>
      </c>
      <c r="O46" s="44">
        <f t="shared" si="4"/>
        <v>765457</v>
      </c>
    </row>
    <row r="47" spans="1:15" x14ac:dyDescent="0.2">
      <c r="A47" s="31" t="s">
        <v>2542</v>
      </c>
      <c r="B47" s="31" t="s">
        <v>1691</v>
      </c>
      <c r="C47" s="31">
        <v>0</v>
      </c>
      <c r="D47" s="31">
        <v>0</v>
      </c>
      <c r="E47" s="31">
        <f t="shared" si="0"/>
        <v>0</v>
      </c>
      <c r="F47" s="43">
        <f>IFERROR(VLOOKUP(A47,'2023'!A:N,13,0),0)</f>
        <v>0</v>
      </c>
      <c r="G47" s="43">
        <f>IFERROR(VLOOKUP(A47,'2023'!A:N,14,0),0)</f>
        <v>0</v>
      </c>
      <c r="H47" s="43">
        <v>1</v>
      </c>
      <c r="I47" s="43">
        <v>809676</v>
      </c>
      <c r="J47" s="44">
        <f t="shared" si="1"/>
        <v>809676</v>
      </c>
      <c r="K47" s="43">
        <v>0</v>
      </c>
      <c r="L47" s="43">
        <v>0</v>
      </c>
      <c r="M47" s="44">
        <f t="shared" si="2"/>
        <v>0</v>
      </c>
      <c r="N47" s="43">
        <f t="shared" si="3"/>
        <v>1</v>
      </c>
      <c r="O47" s="44">
        <f t="shared" si="4"/>
        <v>809676</v>
      </c>
    </row>
    <row r="48" spans="1:15" x14ac:dyDescent="0.2">
      <c r="A48" s="31" t="s">
        <v>2543</v>
      </c>
      <c r="B48" s="31" t="s">
        <v>141</v>
      </c>
      <c r="C48" s="31">
        <v>0</v>
      </c>
      <c r="D48" s="31">
        <v>0</v>
      </c>
      <c r="E48" s="31">
        <f t="shared" si="0"/>
        <v>0</v>
      </c>
      <c r="F48" s="43">
        <f>IFERROR(VLOOKUP(A48,'2023'!A:N,13,0),0)</f>
        <v>0</v>
      </c>
      <c r="G48" s="43">
        <f>IFERROR(VLOOKUP(A48,'2023'!A:N,14,0),0)</f>
        <v>0</v>
      </c>
      <c r="H48" s="43">
        <v>1</v>
      </c>
      <c r="I48" s="43">
        <v>454545</v>
      </c>
      <c r="J48" s="44">
        <f t="shared" si="1"/>
        <v>454545</v>
      </c>
      <c r="K48" s="43">
        <v>1</v>
      </c>
      <c r="L48" s="43">
        <v>863636</v>
      </c>
      <c r="M48" s="44">
        <f t="shared" si="2"/>
        <v>454545</v>
      </c>
      <c r="N48" s="43">
        <f t="shared" si="3"/>
        <v>0</v>
      </c>
      <c r="O48" s="44">
        <f t="shared" si="4"/>
        <v>0</v>
      </c>
    </row>
    <row r="49" spans="1:15" x14ac:dyDescent="0.2">
      <c r="A49" s="31" t="s">
        <v>2544</v>
      </c>
      <c r="B49" s="31" t="s">
        <v>141</v>
      </c>
      <c r="C49" s="31">
        <v>0</v>
      </c>
      <c r="D49" s="31">
        <v>0</v>
      </c>
      <c r="E49" s="31">
        <f t="shared" si="0"/>
        <v>0</v>
      </c>
      <c r="F49" s="43">
        <f>IFERROR(VLOOKUP(A49,'2023'!A:N,13,0),0)</f>
        <v>0</v>
      </c>
      <c r="G49" s="43">
        <f>IFERROR(VLOOKUP(A49,'2023'!A:N,14,0),0)</f>
        <v>0</v>
      </c>
      <c r="H49" s="43">
        <v>1</v>
      </c>
      <c r="I49" s="43">
        <v>363636</v>
      </c>
      <c r="J49" s="44">
        <f t="shared" si="1"/>
        <v>363636</v>
      </c>
      <c r="K49" s="43">
        <v>0</v>
      </c>
      <c r="L49" s="43">
        <v>0</v>
      </c>
      <c r="M49" s="44">
        <f t="shared" si="2"/>
        <v>0</v>
      </c>
      <c r="N49" s="43">
        <f t="shared" si="3"/>
        <v>1</v>
      </c>
      <c r="O49" s="44">
        <f t="shared" si="4"/>
        <v>363636</v>
      </c>
    </row>
    <row r="50" spans="1:15" x14ac:dyDescent="0.2">
      <c r="A50" s="31" t="s">
        <v>2545</v>
      </c>
      <c r="B50" s="31" t="s">
        <v>400</v>
      </c>
      <c r="C50" s="31">
        <v>0</v>
      </c>
      <c r="D50" s="31">
        <v>0</v>
      </c>
      <c r="E50" s="31">
        <f t="shared" si="0"/>
        <v>0</v>
      </c>
      <c r="F50" s="43">
        <f>IFERROR(VLOOKUP(A50,'2023'!A:N,13,0),0)</f>
        <v>0</v>
      </c>
      <c r="G50" s="43">
        <f>IFERROR(VLOOKUP(A50,'2023'!A:N,14,0),0)</f>
        <v>0</v>
      </c>
      <c r="H50" s="43">
        <v>2</v>
      </c>
      <c r="I50" s="43">
        <v>1636364</v>
      </c>
      <c r="J50" s="44">
        <f t="shared" si="1"/>
        <v>818182</v>
      </c>
      <c r="K50" s="43">
        <v>2</v>
      </c>
      <c r="L50" s="43">
        <v>1836364</v>
      </c>
      <c r="M50" s="44">
        <f t="shared" si="2"/>
        <v>1636364</v>
      </c>
      <c r="N50" s="43">
        <f t="shared" si="3"/>
        <v>0</v>
      </c>
      <c r="O50" s="44">
        <f t="shared" si="4"/>
        <v>0</v>
      </c>
    </row>
    <row r="51" spans="1:15" x14ac:dyDescent="0.2">
      <c r="A51" s="31" t="s">
        <v>2546</v>
      </c>
      <c r="B51" s="31" t="s">
        <v>34</v>
      </c>
      <c r="C51" s="31">
        <v>0</v>
      </c>
      <c r="D51" s="31">
        <v>0</v>
      </c>
      <c r="E51" s="31">
        <f t="shared" si="0"/>
        <v>0</v>
      </c>
      <c r="F51" s="43">
        <f>IFERROR(VLOOKUP(A51,'2023'!A:N,13,0),0)</f>
        <v>0</v>
      </c>
      <c r="G51" s="43">
        <f>IFERROR(VLOOKUP(A51,'2023'!A:N,14,0),0)</f>
        <v>0</v>
      </c>
      <c r="H51" s="43">
        <v>1</v>
      </c>
      <c r="I51" s="43">
        <v>831818</v>
      </c>
      <c r="J51" s="44">
        <f t="shared" si="1"/>
        <v>831818</v>
      </c>
      <c r="K51" s="43">
        <v>0</v>
      </c>
      <c r="L51" s="43">
        <v>0</v>
      </c>
      <c r="M51" s="44">
        <f t="shared" si="2"/>
        <v>0</v>
      </c>
      <c r="N51" s="43">
        <f t="shared" si="3"/>
        <v>1</v>
      </c>
      <c r="O51" s="44">
        <f t="shared" si="4"/>
        <v>831818</v>
      </c>
    </row>
    <row r="52" spans="1:15" x14ac:dyDescent="0.2">
      <c r="A52" s="31" t="s">
        <v>2547</v>
      </c>
      <c r="B52" s="31" t="s">
        <v>20</v>
      </c>
      <c r="C52" s="31">
        <v>0</v>
      </c>
      <c r="D52" s="31">
        <v>0</v>
      </c>
      <c r="E52" s="31">
        <f t="shared" si="0"/>
        <v>0</v>
      </c>
      <c r="F52" s="43">
        <f>IFERROR(VLOOKUP(A52,'2023'!A:N,13,0),0)</f>
        <v>0</v>
      </c>
      <c r="G52" s="43">
        <f>IFERROR(VLOOKUP(A52,'2023'!A:N,14,0),0)</f>
        <v>0</v>
      </c>
      <c r="H52" s="43">
        <v>4</v>
      </c>
      <c r="I52" s="43">
        <v>1363637</v>
      </c>
      <c r="J52" s="44">
        <f t="shared" si="1"/>
        <v>340909.25</v>
      </c>
      <c r="K52" s="43">
        <v>1</v>
      </c>
      <c r="L52" s="43">
        <v>336364</v>
      </c>
      <c r="M52" s="44">
        <f t="shared" si="2"/>
        <v>340909.25</v>
      </c>
      <c r="N52" s="43">
        <f t="shared" si="3"/>
        <v>3</v>
      </c>
      <c r="O52" s="44">
        <f t="shared" si="4"/>
        <v>1022727.75</v>
      </c>
    </row>
    <row r="53" spans="1:15" x14ac:dyDescent="0.2">
      <c r="A53" s="31" t="s">
        <v>2548</v>
      </c>
      <c r="B53" s="31" t="s">
        <v>20</v>
      </c>
      <c r="C53" s="31">
        <v>0</v>
      </c>
      <c r="D53" s="31">
        <v>0</v>
      </c>
      <c r="E53" s="31">
        <f t="shared" si="0"/>
        <v>0</v>
      </c>
      <c r="F53" s="43">
        <f>IFERROR(VLOOKUP(A53,'2023'!A:N,13,0),0)</f>
        <v>0</v>
      </c>
      <c r="G53" s="43">
        <f>IFERROR(VLOOKUP(A53,'2023'!A:N,14,0),0)</f>
        <v>0</v>
      </c>
      <c r="H53" s="43">
        <v>5</v>
      </c>
      <c r="I53" s="43">
        <v>1700001</v>
      </c>
      <c r="J53" s="44">
        <f t="shared" si="1"/>
        <v>340000.2</v>
      </c>
      <c r="K53" s="43">
        <v>2</v>
      </c>
      <c r="L53" s="43">
        <v>1063636</v>
      </c>
      <c r="M53" s="44">
        <f t="shared" si="2"/>
        <v>680000.4</v>
      </c>
      <c r="N53" s="43">
        <f t="shared" si="3"/>
        <v>3</v>
      </c>
      <c r="O53" s="44">
        <f t="shared" si="4"/>
        <v>1020000.6</v>
      </c>
    </row>
    <row r="54" spans="1:15" x14ac:dyDescent="0.2">
      <c r="A54" s="31" t="s">
        <v>2549</v>
      </c>
      <c r="B54" s="31" t="s">
        <v>11</v>
      </c>
      <c r="C54" s="31">
        <v>0</v>
      </c>
      <c r="D54" s="31">
        <v>0</v>
      </c>
      <c r="E54" s="31">
        <f t="shared" si="0"/>
        <v>0</v>
      </c>
      <c r="F54" s="43">
        <f>IFERROR(VLOOKUP(A54,'2023'!A:N,13,0),0)</f>
        <v>0</v>
      </c>
      <c r="G54" s="43">
        <f>IFERROR(VLOOKUP(A54,'2023'!A:N,14,0),0)</f>
        <v>0</v>
      </c>
      <c r="H54" s="43">
        <v>200</v>
      </c>
      <c r="I54" s="43">
        <v>127200</v>
      </c>
      <c r="J54" s="44">
        <f t="shared" si="1"/>
        <v>636</v>
      </c>
      <c r="K54" s="43">
        <v>200</v>
      </c>
      <c r="L54" s="43">
        <v>272800</v>
      </c>
      <c r="M54" s="44">
        <f t="shared" si="2"/>
        <v>127200</v>
      </c>
      <c r="N54" s="43">
        <f t="shared" si="3"/>
        <v>0</v>
      </c>
      <c r="O54" s="44">
        <f t="shared" si="4"/>
        <v>0</v>
      </c>
    </row>
    <row r="55" spans="1:15" x14ac:dyDescent="0.2">
      <c r="A55" s="31" t="s">
        <v>244</v>
      </c>
      <c r="B55" s="31" t="s">
        <v>11</v>
      </c>
      <c r="C55" s="31">
        <v>8</v>
      </c>
      <c r="D55" s="31">
        <v>1683636</v>
      </c>
      <c r="E55" s="31">
        <f t="shared" si="0"/>
        <v>0</v>
      </c>
      <c r="F55" s="43">
        <f>IFERROR(VLOOKUP(A55,'2023'!A:N,13,0),0)</f>
        <v>8</v>
      </c>
      <c r="G55" s="43">
        <f>IFERROR(VLOOKUP(A55,'2023'!A:N,14,0),0)</f>
        <v>1683636</v>
      </c>
      <c r="H55" s="43">
        <v>9</v>
      </c>
      <c r="I55" s="43">
        <v>1792727</v>
      </c>
      <c r="J55" s="44">
        <f t="shared" si="1"/>
        <v>204491.9411764706</v>
      </c>
      <c r="K55" s="43">
        <v>1</v>
      </c>
      <c r="L55" s="43">
        <v>263636</v>
      </c>
      <c r="M55" s="44">
        <f t="shared" si="2"/>
        <v>204491.9411764706</v>
      </c>
      <c r="N55" s="43">
        <f t="shared" si="3"/>
        <v>16</v>
      </c>
      <c r="O55" s="44">
        <f t="shared" si="4"/>
        <v>3271871.0588235296</v>
      </c>
    </row>
    <row r="56" spans="1:15" x14ac:dyDescent="0.2">
      <c r="A56" s="31" t="s">
        <v>2550</v>
      </c>
      <c r="B56" s="31" t="s">
        <v>11</v>
      </c>
      <c r="C56" s="31">
        <v>0</v>
      </c>
      <c r="D56" s="31">
        <v>0</v>
      </c>
      <c r="E56" s="31">
        <f t="shared" si="0"/>
        <v>0</v>
      </c>
      <c r="F56" s="43">
        <f>IFERROR(VLOOKUP(A56,'2023'!A:N,13,0),0)</f>
        <v>0</v>
      </c>
      <c r="G56" s="43">
        <f>IFERROR(VLOOKUP(A56,'2023'!A:N,14,0),0)</f>
        <v>0</v>
      </c>
      <c r="H56" s="43">
        <v>1</v>
      </c>
      <c r="I56" s="43">
        <v>354545</v>
      </c>
      <c r="J56" s="44">
        <f t="shared" si="1"/>
        <v>354545</v>
      </c>
      <c r="K56" s="43">
        <v>0</v>
      </c>
      <c r="L56" s="43">
        <v>0</v>
      </c>
      <c r="M56" s="44">
        <f t="shared" si="2"/>
        <v>0</v>
      </c>
      <c r="N56" s="43">
        <f t="shared" si="3"/>
        <v>1</v>
      </c>
      <c r="O56" s="44">
        <f t="shared" si="4"/>
        <v>354545</v>
      </c>
    </row>
    <row r="57" spans="1:15" x14ac:dyDescent="0.2">
      <c r="A57" s="31" t="s">
        <v>1935</v>
      </c>
      <c r="B57" s="31" t="s">
        <v>11</v>
      </c>
      <c r="C57" s="31">
        <v>1</v>
      </c>
      <c r="D57" s="31">
        <v>825375</v>
      </c>
      <c r="E57" s="31">
        <f t="shared" si="0"/>
        <v>0</v>
      </c>
      <c r="F57" s="43">
        <f>IFERROR(VLOOKUP(A57,'2023'!A:N,13,0),0)</f>
        <v>1</v>
      </c>
      <c r="G57" s="43">
        <f>IFERROR(VLOOKUP(A57,'2023'!A:N,14,0),0)</f>
        <v>825375</v>
      </c>
      <c r="H57" s="43">
        <v>2</v>
      </c>
      <c r="I57" s="43">
        <v>1654545</v>
      </c>
      <c r="J57" s="44">
        <f t="shared" si="1"/>
        <v>826640</v>
      </c>
      <c r="K57" s="43">
        <v>0</v>
      </c>
      <c r="L57" s="43">
        <v>0</v>
      </c>
      <c r="M57" s="44">
        <f t="shared" si="2"/>
        <v>0</v>
      </c>
      <c r="N57" s="43">
        <f t="shared" si="3"/>
        <v>3</v>
      </c>
      <c r="O57" s="44">
        <f t="shared" si="4"/>
        <v>2479920</v>
      </c>
    </row>
    <row r="58" spans="1:15" x14ac:dyDescent="0.2">
      <c r="A58" s="31" t="s">
        <v>2551</v>
      </c>
      <c r="B58" s="31" t="s">
        <v>11</v>
      </c>
      <c r="C58" s="31">
        <v>0</v>
      </c>
      <c r="D58" s="31">
        <v>0</v>
      </c>
      <c r="E58" s="31">
        <f t="shared" si="0"/>
        <v>0</v>
      </c>
      <c r="F58" s="43">
        <f>IFERROR(VLOOKUP(A58,'2023'!A:N,13,0),0)</f>
        <v>0</v>
      </c>
      <c r="G58" s="43">
        <f>IFERROR(VLOOKUP(A58,'2023'!A:N,14,0),0)</f>
        <v>0</v>
      </c>
      <c r="H58" s="43">
        <v>1</v>
      </c>
      <c r="I58" s="43">
        <v>900000</v>
      </c>
      <c r="J58" s="44">
        <f t="shared" si="1"/>
        <v>900000</v>
      </c>
      <c r="K58" s="43">
        <v>1</v>
      </c>
      <c r="L58" s="43">
        <v>1000000</v>
      </c>
      <c r="M58" s="44">
        <f t="shared" si="2"/>
        <v>900000</v>
      </c>
      <c r="N58" s="43">
        <f t="shared" si="3"/>
        <v>0</v>
      </c>
      <c r="O58" s="44">
        <f t="shared" si="4"/>
        <v>0</v>
      </c>
    </row>
    <row r="59" spans="1:15" x14ac:dyDescent="0.2">
      <c r="A59" s="31" t="s">
        <v>2552</v>
      </c>
      <c r="B59" s="31" t="s">
        <v>25</v>
      </c>
      <c r="C59" s="31">
        <v>0</v>
      </c>
      <c r="D59" s="31">
        <v>0</v>
      </c>
      <c r="E59" s="31">
        <f t="shared" si="0"/>
        <v>0</v>
      </c>
      <c r="F59" s="43">
        <f>IFERROR(VLOOKUP(A59,'2023'!A:N,13,0),0)</f>
        <v>0</v>
      </c>
      <c r="G59" s="43">
        <f>IFERROR(VLOOKUP(A59,'2023'!A:N,14,0),0)</f>
        <v>0</v>
      </c>
      <c r="H59" s="43">
        <v>58</v>
      </c>
      <c r="I59" s="43">
        <v>10860006</v>
      </c>
      <c r="J59" s="44">
        <f t="shared" si="1"/>
        <v>187241.4827586207</v>
      </c>
      <c r="K59" s="43">
        <v>16</v>
      </c>
      <c r="L59" s="43">
        <v>3145453</v>
      </c>
      <c r="M59" s="44">
        <f t="shared" si="2"/>
        <v>2995863.7241379311</v>
      </c>
      <c r="N59" s="43">
        <f t="shared" si="3"/>
        <v>42</v>
      </c>
      <c r="O59" s="44">
        <f t="shared" si="4"/>
        <v>7864142.2758620689</v>
      </c>
    </row>
    <row r="60" spans="1:15" x14ac:dyDescent="0.2">
      <c r="A60" s="31" t="s">
        <v>300</v>
      </c>
      <c r="B60" s="31" t="s">
        <v>141</v>
      </c>
      <c r="C60" s="31">
        <v>4</v>
      </c>
      <c r="D60" s="31">
        <v>800000</v>
      </c>
      <c r="E60" s="31">
        <f t="shared" si="0"/>
        <v>0</v>
      </c>
      <c r="F60" s="43">
        <f>IFERROR(VLOOKUP(A60,'2023'!A:N,13,0),0)</f>
        <v>4</v>
      </c>
      <c r="G60" s="43">
        <f>IFERROR(VLOOKUP(A60,'2023'!A:N,14,0),0)</f>
        <v>800000</v>
      </c>
      <c r="H60" s="43">
        <v>12</v>
      </c>
      <c r="I60" s="43">
        <v>2400000</v>
      </c>
      <c r="J60" s="44">
        <f t="shared" si="1"/>
        <v>200000</v>
      </c>
      <c r="K60" s="43">
        <v>4</v>
      </c>
      <c r="L60" s="43">
        <v>1281818</v>
      </c>
      <c r="M60" s="44">
        <f t="shared" si="2"/>
        <v>800000</v>
      </c>
      <c r="N60" s="43">
        <f t="shared" si="3"/>
        <v>12</v>
      </c>
      <c r="O60" s="44">
        <f t="shared" si="4"/>
        <v>2400000</v>
      </c>
    </row>
    <row r="61" spans="1:15" x14ac:dyDescent="0.2">
      <c r="A61" s="31" t="s">
        <v>2553</v>
      </c>
      <c r="B61" s="31" t="s">
        <v>141</v>
      </c>
      <c r="C61" s="31">
        <v>0</v>
      </c>
      <c r="D61" s="31">
        <v>0</v>
      </c>
      <c r="E61" s="31">
        <f t="shared" si="0"/>
        <v>0</v>
      </c>
      <c r="F61" s="43">
        <f>IFERROR(VLOOKUP(A61,'2023'!A:N,13,0),0)</f>
        <v>0</v>
      </c>
      <c r="G61" s="43">
        <f>IFERROR(VLOOKUP(A61,'2023'!A:N,14,0),0)</f>
        <v>0</v>
      </c>
      <c r="H61" s="43">
        <v>6</v>
      </c>
      <c r="I61" s="43">
        <v>1636362</v>
      </c>
      <c r="J61" s="44">
        <f t="shared" si="1"/>
        <v>272727</v>
      </c>
      <c r="K61" s="43">
        <v>6</v>
      </c>
      <c r="L61" s="43">
        <v>2345454</v>
      </c>
      <c r="M61" s="44">
        <f t="shared" si="2"/>
        <v>1636362</v>
      </c>
      <c r="N61" s="43">
        <f t="shared" si="3"/>
        <v>0</v>
      </c>
      <c r="O61" s="44">
        <f t="shared" si="4"/>
        <v>0</v>
      </c>
    </row>
    <row r="62" spans="1:15" x14ac:dyDescent="0.2">
      <c r="A62" s="31" t="s">
        <v>318</v>
      </c>
      <c r="B62" s="31" t="s">
        <v>280</v>
      </c>
      <c r="C62" s="31">
        <v>8</v>
      </c>
      <c r="D62" s="31">
        <v>218176</v>
      </c>
      <c r="E62" s="31">
        <f t="shared" si="0"/>
        <v>0</v>
      </c>
      <c r="F62" s="43">
        <f>IFERROR(VLOOKUP(A62,'2023'!A:N,13,0),0)</f>
        <v>8</v>
      </c>
      <c r="G62" s="43">
        <f>IFERROR(VLOOKUP(A62,'2023'!A:N,14,0),0)</f>
        <v>218176</v>
      </c>
      <c r="H62" s="43">
        <v>38</v>
      </c>
      <c r="I62" s="43">
        <v>1036374</v>
      </c>
      <c r="J62" s="44">
        <f t="shared" si="1"/>
        <v>27272.82608695652</v>
      </c>
      <c r="K62" s="43">
        <v>0</v>
      </c>
      <c r="L62" s="43">
        <v>0</v>
      </c>
      <c r="M62" s="44">
        <f t="shared" si="2"/>
        <v>0</v>
      </c>
      <c r="N62" s="43">
        <f t="shared" si="3"/>
        <v>46</v>
      </c>
      <c r="O62" s="44">
        <f t="shared" si="4"/>
        <v>1254550</v>
      </c>
    </row>
    <row r="63" spans="1:15" x14ac:dyDescent="0.2">
      <c r="A63" s="31" t="s">
        <v>320</v>
      </c>
      <c r="B63" s="31" t="s">
        <v>280</v>
      </c>
      <c r="C63" s="31">
        <v>3</v>
      </c>
      <c r="D63" s="31">
        <v>81816</v>
      </c>
      <c r="E63" s="31">
        <f t="shared" si="0"/>
        <v>0</v>
      </c>
      <c r="F63" s="43">
        <f>IFERROR(VLOOKUP(A63,'2023'!A:N,13,0),0)</f>
        <v>3</v>
      </c>
      <c r="G63" s="43">
        <f>IFERROR(VLOOKUP(A63,'2023'!A:N,14,0),0)</f>
        <v>81816</v>
      </c>
      <c r="H63" s="43">
        <v>9</v>
      </c>
      <c r="I63" s="43">
        <v>245457</v>
      </c>
      <c r="J63" s="44">
        <f t="shared" si="1"/>
        <v>27272.75</v>
      </c>
      <c r="K63" s="43">
        <v>0</v>
      </c>
      <c r="L63" s="43">
        <v>0</v>
      </c>
      <c r="M63" s="44">
        <f t="shared" si="2"/>
        <v>0</v>
      </c>
      <c r="N63" s="43">
        <f t="shared" si="3"/>
        <v>12</v>
      </c>
      <c r="O63" s="44">
        <f t="shared" si="4"/>
        <v>327273</v>
      </c>
    </row>
    <row r="64" spans="1:15" x14ac:dyDescent="0.2">
      <c r="A64" s="31" t="s">
        <v>321</v>
      </c>
      <c r="B64" s="31" t="s">
        <v>280</v>
      </c>
      <c r="C64" s="31">
        <v>3</v>
      </c>
      <c r="D64" s="31">
        <v>81816</v>
      </c>
      <c r="E64" s="31">
        <f t="shared" si="0"/>
        <v>0</v>
      </c>
      <c r="F64" s="43">
        <f>IFERROR(VLOOKUP(A64,'2023'!A:N,13,0),0)</f>
        <v>3</v>
      </c>
      <c r="G64" s="43">
        <f>IFERROR(VLOOKUP(A64,'2023'!A:N,14,0),0)</f>
        <v>81816</v>
      </c>
      <c r="H64" s="43">
        <v>15</v>
      </c>
      <c r="I64" s="43">
        <v>409095</v>
      </c>
      <c r="J64" s="44">
        <f t="shared" si="1"/>
        <v>27272.833333333332</v>
      </c>
      <c r="K64" s="43">
        <v>0</v>
      </c>
      <c r="L64" s="43">
        <v>0</v>
      </c>
      <c r="M64" s="44">
        <f t="shared" si="2"/>
        <v>0</v>
      </c>
      <c r="N64" s="43">
        <f t="shared" si="3"/>
        <v>18</v>
      </c>
      <c r="O64" s="44">
        <f t="shared" si="4"/>
        <v>490911</v>
      </c>
    </row>
    <row r="65" spans="1:15" x14ac:dyDescent="0.2">
      <c r="A65" s="31" t="s">
        <v>322</v>
      </c>
      <c r="B65" s="31" t="s">
        <v>280</v>
      </c>
      <c r="C65" s="31">
        <v>3</v>
      </c>
      <c r="D65" s="31">
        <v>81816</v>
      </c>
      <c r="E65" s="31">
        <f t="shared" si="0"/>
        <v>0</v>
      </c>
      <c r="F65" s="43">
        <f>IFERROR(VLOOKUP(A65,'2023'!A:N,13,0),0)</f>
        <v>3</v>
      </c>
      <c r="G65" s="43">
        <f>IFERROR(VLOOKUP(A65,'2023'!A:N,14,0),0)</f>
        <v>81816</v>
      </c>
      <c r="H65" s="43">
        <v>13</v>
      </c>
      <c r="I65" s="43">
        <v>354549</v>
      </c>
      <c r="J65" s="44">
        <f t="shared" si="1"/>
        <v>27272.8125</v>
      </c>
      <c r="K65" s="43">
        <v>0</v>
      </c>
      <c r="L65" s="43">
        <v>0</v>
      </c>
      <c r="M65" s="44">
        <f t="shared" si="2"/>
        <v>0</v>
      </c>
      <c r="N65" s="43">
        <f t="shared" si="3"/>
        <v>16</v>
      </c>
      <c r="O65" s="44">
        <f t="shared" si="4"/>
        <v>436365</v>
      </c>
    </row>
    <row r="66" spans="1:15" x14ac:dyDescent="0.2">
      <c r="A66" s="31" t="s">
        <v>2554</v>
      </c>
      <c r="B66" s="31" t="s">
        <v>2555</v>
      </c>
      <c r="C66" s="31">
        <v>0</v>
      </c>
      <c r="D66" s="31">
        <v>0</v>
      </c>
      <c r="E66" s="31">
        <f t="shared" si="0"/>
        <v>0</v>
      </c>
      <c r="F66" s="43">
        <f>IFERROR(VLOOKUP(A66,'2023'!A:N,13,0),0)</f>
        <v>0</v>
      </c>
      <c r="G66" s="43">
        <f>IFERROR(VLOOKUP(A66,'2023'!A:N,14,0),0)</f>
        <v>0</v>
      </c>
      <c r="H66" s="43">
        <v>1</v>
      </c>
      <c r="I66" s="43">
        <v>954545</v>
      </c>
      <c r="J66" s="44">
        <f t="shared" si="1"/>
        <v>954545</v>
      </c>
      <c r="K66" s="43">
        <v>1</v>
      </c>
      <c r="L66" s="43">
        <v>954545</v>
      </c>
      <c r="M66" s="44">
        <f t="shared" si="2"/>
        <v>954545</v>
      </c>
      <c r="N66" s="43">
        <f t="shared" si="3"/>
        <v>0</v>
      </c>
      <c r="O66" s="44">
        <f t="shared" si="4"/>
        <v>0</v>
      </c>
    </row>
    <row r="67" spans="1:15" x14ac:dyDescent="0.2">
      <c r="A67" s="31" t="s">
        <v>2556</v>
      </c>
      <c r="B67" s="31" t="s">
        <v>25</v>
      </c>
      <c r="C67" s="31">
        <v>0</v>
      </c>
      <c r="D67" s="31">
        <v>0</v>
      </c>
      <c r="E67" s="31">
        <f t="shared" si="0"/>
        <v>0</v>
      </c>
      <c r="F67" s="43">
        <f>IFERROR(VLOOKUP(A67,'2023'!A:N,13,0),0)</f>
        <v>0</v>
      </c>
      <c r="G67" s="43">
        <f>IFERROR(VLOOKUP(A67,'2023'!A:N,14,0),0)</f>
        <v>0</v>
      </c>
      <c r="H67" s="43">
        <v>19</v>
      </c>
      <c r="I67" s="43">
        <v>18283631</v>
      </c>
      <c r="J67" s="44">
        <f t="shared" si="1"/>
        <v>962296.36842105258</v>
      </c>
      <c r="K67" s="43">
        <v>17</v>
      </c>
      <c r="L67" s="43">
        <v>19790910</v>
      </c>
      <c r="M67" s="44">
        <f t="shared" si="2"/>
        <v>16359038.263157893</v>
      </c>
      <c r="N67" s="43">
        <f t="shared" si="3"/>
        <v>2</v>
      </c>
      <c r="O67" s="44">
        <f t="shared" si="4"/>
        <v>1924592.736842107</v>
      </c>
    </row>
    <row r="68" spans="1:15" x14ac:dyDescent="0.2">
      <c r="A68" s="31" t="s">
        <v>2557</v>
      </c>
      <c r="B68" s="31" t="s">
        <v>11</v>
      </c>
      <c r="C68" s="31">
        <v>0</v>
      </c>
      <c r="D68" s="31">
        <v>0</v>
      </c>
      <c r="E68" s="31">
        <f t="shared" si="0"/>
        <v>0</v>
      </c>
      <c r="F68" s="43">
        <f>IFERROR(VLOOKUP(A68,'2023'!A:N,13,0),0)</f>
        <v>0</v>
      </c>
      <c r="G68" s="43">
        <f>IFERROR(VLOOKUP(A68,'2023'!A:N,14,0),0)</f>
        <v>0</v>
      </c>
      <c r="H68" s="43">
        <v>2</v>
      </c>
      <c r="I68" s="43">
        <v>1000000</v>
      </c>
      <c r="J68" s="44">
        <f t="shared" si="1"/>
        <v>500000</v>
      </c>
      <c r="K68" s="43">
        <v>0</v>
      </c>
      <c r="L68" s="43">
        <v>0</v>
      </c>
      <c r="M68" s="44">
        <f t="shared" si="2"/>
        <v>0</v>
      </c>
      <c r="N68" s="43">
        <f t="shared" si="3"/>
        <v>2</v>
      </c>
      <c r="O68" s="44">
        <f t="shared" si="4"/>
        <v>1000000</v>
      </c>
    </row>
    <row r="69" spans="1:15" x14ac:dyDescent="0.2">
      <c r="A69" s="31" t="s">
        <v>2558</v>
      </c>
      <c r="B69" s="31" t="s">
        <v>20</v>
      </c>
      <c r="C69" s="31">
        <v>0</v>
      </c>
      <c r="D69" s="31">
        <v>0</v>
      </c>
      <c r="E69" s="31">
        <f t="shared" si="0"/>
        <v>0</v>
      </c>
      <c r="F69" s="43">
        <f>IFERROR(VLOOKUP(A69,'2023'!A:N,13,0),0)</f>
        <v>0</v>
      </c>
      <c r="G69" s="43">
        <f>IFERROR(VLOOKUP(A69,'2023'!A:N,14,0),0)</f>
        <v>0</v>
      </c>
      <c r="H69" s="43">
        <v>1</v>
      </c>
      <c r="I69" s="43">
        <v>327273</v>
      </c>
      <c r="J69" s="44">
        <f t="shared" si="1"/>
        <v>327273</v>
      </c>
      <c r="K69" s="43">
        <v>0</v>
      </c>
      <c r="L69" s="43">
        <v>0</v>
      </c>
      <c r="M69" s="44">
        <f t="shared" si="2"/>
        <v>0</v>
      </c>
      <c r="N69" s="43">
        <f t="shared" si="3"/>
        <v>1</v>
      </c>
      <c r="O69" s="44">
        <f t="shared" si="4"/>
        <v>327273</v>
      </c>
    </row>
    <row r="70" spans="1:15" x14ac:dyDescent="0.2">
      <c r="A70" s="31" t="s">
        <v>627</v>
      </c>
      <c r="B70" s="31" t="s">
        <v>25</v>
      </c>
      <c r="C70" s="31">
        <v>43</v>
      </c>
      <c r="D70" s="31">
        <v>16079088</v>
      </c>
      <c r="E70" s="31">
        <f t="shared" si="0"/>
        <v>0</v>
      </c>
      <c r="F70" s="43">
        <f>IFERROR(VLOOKUP(A70,'2023'!A:N,13,0),0)</f>
        <v>43</v>
      </c>
      <c r="G70" s="43">
        <f>IFERROR(VLOOKUP(A70,'2023'!A:N,14,0),0)</f>
        <v>16079088</v>
      </c>
      <c r="H70" s="43">
        <v>42</v>
      </c>
      <c r="I70" s="43">
        <v>14731815</v>
      </c>
      <c r="J70" s="44">
        <f t="shared" si="1"/>
        <v>362481.21176470589</v>
      </c>
      <c r="K70" s="43">
        <v>0</v>
      </c>
      <c r="L70" s="43">
        <v>0</v>
      </c>
      <c r="M70" s="44">
        <f t="shared" si="2"/>
        <v>0</v>
      </c>
      <c r="N70" s="43">
        <f t="shared" si="3"/>
        <v>85</v>
      </c>
      <c r="O70" s="44">
        <f t="shared" si="4"/>
        <v>30810903</v>
      </c>
    </row>
    <row r="71" spans="1:15" x14ac:dyDescent="0.2">
      <c r="A71" s="31" t="s">
        <v>2559</v>
      </c>
      <c r="B71" s="31" t="s">
        <v>11</v>
      </c>
      <c r="C71" s="31">
        <v>0</v>
      </c>
      <c r="D71" s="31">
        <v>0</v>
      </c>
      <c r="E71" s="31">
        <f t="shared" si="0"/>
        <v>0</v>
      </c>
      <c r="F71" s="43">
        <f>IFERROR(VLOOKUP(A71,'2023'!A:N,13,0),0)</f>
        <v>0</v>
      </c>
      <c r="G71" s="43">
        <f>IFERROR(VLOOKUP(A71,'2023'!A:N,14,0),0)</f>
        <v>0</v>
      </c>
      <c r="H71" s="43">
        <v>1</v>
      </c>
      <c r="I71" s="43">
        <v>1064815</v>
      </c>
      <c r="J71" s="44">
        <f t="shared" si="1"/>
        <v>1064815</v>
      </c>
      <c r="K71" s="43">
        <v>1</v>
      </c>
      <c r="L71" s="43">
        <v>1435185</v>
      </c>
      <c r="M71" s="44">
        <f t="shared" si="2"/>
        <v>1064815</v>
      </c>
      <c r="N71" s="43">
        <f t="shared" si="3"/>
        <v>0</v>
      </c>
      <c r="O71" s="44">
        <f t="shared" si="4"/>
        <v>0</v>
      </c>
    </row>
    <row r="72" spans="1:15" x14ac:dyDescent="0.2">
      <c r="A72" s="31" t="s">
        <v>2560</v>
      </c>
      <c r="B72" s="31" t="s">
        <v>141</v>
      </c>
      <c r="C72" s="31">
        <v>0</v>
      </c>
      <c r="D72" s="31">
        <v>0</v>
      </c>
      <c r="E72" s="31">
        <f t="shared" si="0"/>
        <v>0</v>
      </c>
      <c r="F72" s="43">
        <f>IFERROR(VLOOKUP(A72,'2023'!A:N,13,0),0)</f>
        <v>0</v>
      </c>
      <c r="G72" s="43">
        <f>IFERROR(VLOOKUP(A72,'2023'!A:N,14,0),0)</f>
        <v>0</v>
      </c>
      <c r="H72" s="43">
        <v>1</v>
      </c>
      <c r="I72" s="43">
        <v>145455</v>
      </c>
      <c r="J72" s="44">
        <f t="shared" si="1"/>
        <v>145455</v>
      </c>
      <c r="K72" s="43">
        <v>1</v>
      </c>
      <c r="L72" s="43">
        <v>445455</v>
      </c>
      <c r="M72" s="44">
        <f t="shared" si="2"/>
        <v>145455</v>
      </c>
      <c r="N72" s="43">
        <f t="shared" si="3"/>
        <v>0</v>
      </c>
      <c r="O72" s="44">
        <f t="shared" si="4"/>
        <v>0</v>
      </c>
    </row>
    <row r="73" spans="1:15" x14ac:dyDescent="0.2">
      <c r="A73" s="31" t="s">
        <v>2561</v>
      </c>
      <c r="B73" s="31" t="s">
        <v>11</v>
      </c>
      <c r="C73" s="31">
        <v>0</v>
      </c>
      <c r="D73" s="31">
        <v>0</v>
      </c>
      <c r="E73" s="31">
        <f t="shared" si="0"/>
        <v>0</v>
      </c>
      <c r="F73" s="43">
        <f>IFERROR(VLOOKUP(A73,'2023'!A:N,13,0),0)</f>
        <v>0</v>
      </c>
      <c r="G73" s="43">
        <f>IFERROR(VLOOKUP(A73,'2023'!A:N,14,0),0)</f>
        <v>0</v>
      </c>
      <c r="H73" s="43">
        <v>1</v>
      </c>
      <c r="I73" s="43">
        <v>145455</v>
      </c>
      <c r="J73" s="44">
        <f t="shared" si="1"/>
        <v>145455</v>
      </c>
      <c r="K73" s="43">
        <v>0</v>
      </c>
      <c r="L73" s="43">
        <v>0</v>
      </c>
      <c r="M73" s="44">
        <f t="shared" si="2"/>
        <v>0</v>
      </c>
      <c r="N73" s="43">
        <f t="shared" si="3"/>
        <v>1</v>
      </c>
      <c r="O73" s="44">
        <f t="shared" si="4"/>
        <v>145455</v>
      </c>
    </row>
    <row r="74" spans="1:15" x14ac:dyDescent="0.2">
      <c r="A74" s="31" t="s">
        <v>2562</v>
      </c>
      <c r="B74" s="31" t="s">
        <v>141</v>
      </c>
      <c r="C74" s="31">
        <v>0</v>
      </c>
      <c r="D74" s="31">
        <v>0</v>
      </c>
      <c r="E74" s="31">
        <f t="shared" si="0"/>
        <v>0</v>
      </c>
      <c r="F74" s="43">
        <f>IFERROR(VLOOKUP(A74,'2023'!A:N,13,0),0)</f>
        <v>0</v>
      </c>
      <c r="G74" s="43">
        <f>IFERROR(VLOOKUP(A74,'2023'!A:N,14,0),0)</f>
        <v>0</v>
      </c>
      <c r="H74" s="43">
        <v>1</v>
      </c>
      <c r="I74" s="43">
        <v>168182</v>
      </c>
      <c r="J74" s="44">
        <f t="shared" si="1"/>
        <v>168182</v>
      </c>
      <c r="K74" s="43">
        <v>0</v>
      </c>
      <c r="L74" s="43">
        <v>0</v>
      </c>
      <c r="M74" s="44">
        <f t="shared" si="2"/>
        <v>0</v>
      </c>
      <c r="N74" s="43">
        <f t="shared" si="3"/>
        <v>1</v>
      </c>
      <c r="O74" s="44">
        <f t="shared" si="4"/>
        <v>168182</v>
      </c>
    </row>
    <row r="75" spans="1:15" x14ac:dyDescent="0.2">
      <c r="A75" s="31" t="s">
        <v>783</v>
      </c>
      <c r="B75" s="31" t="s">
        <v>141</v>
      </c>
      <c r="C75" s="31">
        <v>1</v>
      </c>
      <c r="D75" s="31">
        <v>127270</v>
      </c>
      <c r="E75" s="31">
        <f t="shared" si="0"/>
        <v>0</v>
      </c>
      <c r="F75" s="43">
        <f>IFERROR(VLOOKUP(A75,'2023'!A:N,13,0),0)</f>
        <v>1</v>
      </c>
      <c r="G75" s="43">
        <f>IFERROR(VLOOKUP(A75,'2023'!A:N,14,0),0)</f>
        <v>127270</v>
      </c>
      <c r="H75" s="43">
        <v>5</v>
      </c>
      <c r="I75" s="43">
        <v>613635</v>
      </c>
      <c r="J75" s="44">
        <f t="shared" si="1"/>
        <v>123484.16666666667</v>
      </c>
      <c r="K75" s="43">
        <v>0</v>
      </c>
      <c r="L75" s="43">
        <v>0</v>
      </c>
      <c r="M75" s="44">
        <f t="shared" si="2"/>
        <v>0</v>
      </c>
      <c r="N75" s="43">
        <f t="shared" si="3"/>
        <v>6</v>
      </c>
      <c r="O75" s="44">
        <f t="shared" si="4"/>
        <v>740905</v>
      </c>
    </row>
    <row r="76" spans="1:15" x14ac:dyDescent="0.2">
      <c r="A76" s="31" t="s">
        <v>867</v>
      </c>
      <c r="B76" s="31" t="s">
        <v>11</v>
      </c>
      <c r="C76" s="31">
        <v>1</v>
      </c>
      <c r="D76" s="31">
        <v>786363</v>
      </c>
      <c r="E76" s="31">
        <f t="shared" si="0"/>
        <v>0</v>
      </c>
      <c r="F76" s="43">
        <f>IFERROR(VLOOKUP(A76,'2023'!A:N,13,0),0)</f>
        <v>1</v>
      </c>
      <c r="G76" s="43">
        <f>IFERROR(VLOOKUP(A76,'2023'!A:N,14,0),0)</f>
        <v>786363</v>
      </c>
      <c r="H76" s="43">
        <v>2</v>
      </c>
      <c r="I76" s="43">
        <v>2236364</v>
      </c>
      <c r="J76" s="44">
        <f t="shared" si="1"/>
        <v>1007575.6666666666</v>
      </c>
      <c r="K76" s="43">
        <v>2</v>
      </c>
      <c r="L76" s="43">
        <v>3245455</v>
      </c>
      <c r="M76" s="44">
        <f t="shared" si="2"/>
        <v>2015151.3333333333</v>
      </c>
      <c r="N76" s="43">
        <f t="shared" si="3"/>
        <v>1</v>
      </c>
      <c r="O76" s="44">
        <f t="shared" si="4"/>
        <v>1007575.6666666667</v>
      </c>
    </row>
    <row r="77" spans="1:15" x14ac:dyDescent="0.2">
      <c r="A77" s="31" t="s">
        <v>296</v>
      </c>
      <c r="B77" s="31" t="s">
        <v>11</v>
      </c>
      <c r="C77" s="31">
        <v>8</v>
      </c>
      <c r="D77" s="31">
        <v>4436360</v>
      </c>
      <c r="E77" s="31">
        <f t="shared" si="0"/>
        <v>0</v>
      </c>
      <c r="F77" s="43">
        <f>IFERROR(VLOOKUP(A77,'2023'!A:N,13,0),0)</f>
        <v>8</v>
      </c>
      <c r="G77" s="43">
        <f>IFERROR(VLOOKUP(A77,'2023'!A:N,14,0),0)</f>
        <v>4436360</v>
      </c>
      <c r="H77" s="43">
        <v>8</v>
      </c>
      <c r="I77" s="43">
        <v>4509090</v>
      </c>
      <c r="J77" s="44">
        <f t="shared" si="1"/>
        <v>559090.625</v>
      </c>
      <c r="K77" s="43">
        <v>0</v>
      </c>
      <c r="L77" s="43">
        <v>0</v>
      </c>
      <c r="M77" s="44">
        <f t="shared" si="2"/>
        <v>0</v>
      </c>
      <c r="N77" s="43">
        <f t="shared" si="3"/>
        <v>16</v>
      </c>
      <c r="O77" s="44">
        <f t="shared" si="4"/>
        <v>8945450</v>
      </c>
    </row>
    <row r="78" spans="1:15" x14ac:dyDescent="0.2">
      <c r="A78" s="31" t="s">
        <v>2563</v>
      </c>
      <c r="B78" s="31" t="s">
        <v>141</v>
      </c>
      <c r="C78" s="31">
        <v>0</v>
      </c>
      <c r="D78" s="31">
        <v>0</v>
      </c>
      <c r="E78" s="31">
        <f t="shared" si="0"/>
        <v>0</v>
      </c>
      <c r="F78" s="43">
        <f>IFERROR(VLOOKUP(A78,'2023'!A:N,13,0),0)</f>
        <v>0</v>
      </c>
      <c r="G78" s="43">
        <f>IFERROR(VLOOKUP(A78,'2023'!A:N,14,0),0)</f>
        <v>0</v>
      </c>
      <c r="H78" s="43">
        <v>6</v>
      </c>
      <c r="I78" s="43">
        <v>1636362</v>
      </c>
      <c r="J78" s="44">
        <f t="shared" si="1"/>
        <v>272727</v>
      </c>
      <c r="K78" s="43">
        <v>2</v>
      </c>
      <c r="L78" s="43">
        <v>890909</v>
      </c>
      <c r="M78" s="44">
        <f t="shared" si="2"/>
        <v>545454</v>
      </c>
      <c r="N78" s="43">
        <f t="shared" si="3"/>
        <v>4</v>
      </c>
      <c r="O78" s="44">
        <f t="shared" si="4"/>
        <v>1090908</v>
      </c>
    </row>
    <row r="79" spans="1:15" x14ac:dyDescent="0.2">
      <c r="A79" s="31" t="s">
        <v>2564</v>
      </c>
      <c r="B79" s="31" t="s">
        <v>11</v>
      </c>
      <c r="C79" s="31">
        <v>151</v>
      </c>
      <c r="D79" s="31">
        <v>8238113</v>
      </c>
      <c r="E79" s="31">
        <f t="shared" si="0"/>
        <v>-151</v>
      </c>
      <c r="F79" s="43">
        <f>IFERROR(VLOOKUP(A79,'2023'!A:N,13,0),0)</f>
        <v>0</v>
      </c>
      <c r="G79" s="43">
        <f>IFERROR(VLOOKUP(A79,'2023'!A:N,14,0),0)</f>
        <v>0</v>
      </c>
      <c r="H79" s="43">
        <v>160</v>
      </c>
      <c r="I79" s="43">
        <v>9281850</v>
      </c>
      <c r="J79" s="44">
        <f t="shared" si="1"/>
        <v>58011.5625</v>
      </c>
      <c r="K79" s="43">
        <v>0</v>
      </c>
      <c r="L79" s="43">
        <v>0</v>
      </c>
      <c r="M79" s="44">
        <f t="shared" si="2"/>
        <v>0</v>
      </c>
      <c r="N79" s="43">
        <f t="shared" si="3"/>
        <v>160</v>
      </c>
      <c r="O79" s="44">
        <f t="shared" si="4"/>
        <v>9281850</v>
      </c>
    </row>
    <row r="80" spans="1:15" x14ac:dyDescent="0.2">
      <c r="A80" s="31" t="s">
        <v>2284</v>
      </c>
      <c r="B80" s="31" t="s">
        <v>20</v>
      </c>
      <c r="C80" s="31">
        <v>0</v>
      </c>
      <c r="D80" s="31">
        <v>0</v>
      </c>
      <c r="E80" s="31">
        <f t="shared" si="0"/>
        <v>0</v>
      </c>
      <c r="F80" s="43">
        <f>IFERROR(VLOOKUP(A80,'2023'!A:N,13,0),0)</f>
        <v>0</v>
      </c>
      <c r="G80" s="43">
        <f>IFERROR(VLOOKUP(A80,'2023'!A:N,14,0),0)</f>
        <v>0</v>
      </c>
      <c r="H80" s="43">
        <v>0</v>
      </c>
      <c r="I80" s="43">
        <v>0</v>
      </c>
      <c r="J80" s="44">
        <f t="shared" si="1"/>
        <v>0</v>
      </c>
      <c r="K80" s="43">
        <v>213</v>
      </c>
      <c r="L80" s="43">
        <v>2051237247</v>
      </c>
      <c r="M80" s="44">
        <f t="shared" si="2"/>
        <v>0</v>
      </c>
      <c r="N80" s="43">
        <f t="shared" si="3"/>
        <v>-213</v>
      </c>
      <c r="O80" s="44">
        <f t="shared" si="4"/>
        <v>0</v>
      </c>
    </row>
    <row r="81" spans="1:15" x14ac:dyDescent="0.2">
      <c r="A81" s="31" t="s">
        <v>2565</v>
      </c>
      <c r="B81" s="31" t="s">
        <v>20</v>
      </c>
      <c r="C81" s="31">
        <v>0</v>
      </c>
      <c r="D81" s="31">
        <v>0</v>
      </c>
      <c r="E81" s="31">
        <f t="shared" si="0"/>
        <v>0</v>
      </c>
      <c r="F81" s="43">
        <f>IFERROR(VLOOKUP(A81,'2023'!A:N,13,0),0)</f>
        <v>0</v>
      </c>
      <c r="G81" s="43">
        <f>IFERROR(VLOOKUP(A81,'2023'!A:N,14,0),0)</f>
        <v>0</v>
      </c>
      <c r="H81" s="43">
        <v>3</v>
      </c>
      <c r="I81" s="43">
        <v>3900000</v>
      </c>
      <c r="J81" s="44">
        <f t="shared" si="1"/>
        <v>1300000</v>
      </c>
      <c r="K81" s="43">
        <v>2</v>
      </c>
      <c r="L81" s="43">
        <v>4740000</v>
      </c>
      <c r="M81" s="44">
        <f t="shared" si="2"/>
        <v>2600000</v>
      </c>
      <c r="N81" s="43">
        <f t="shared" si="3"/>
        <v>1</v>
      </c>
      <c r="O81" s="44">
        <f t="shared" si="4"/>
        <v>1300000</v>
      </c>
    </row>
    <row r="82" spans="1:15" x14ac:dyDescent="0.2">
      <c r="A82" s="31" t="s">
        <v>1722</v>
      </c>
      <c r="B82" s="31" t="s">
        <v>280</v>
      </c>
      <c r="C82" s="31">
        <v>0</v>
      </c>
      <c r="D82" s="31">
        <v>0</v>
      </c>
      <c r="E82" s="31">
        <f t="shared" si="0"/>
        <v>0</v>
      </c>
      <c r="F82" s="43">
        <f>IFERROR(VLOOKUP(A82,'2023'!A:N,13,0),0)</f>
        <v>0</v>
      </c>
      <c r="G82" s="43">
        <f>IFERROR(VLOOKUP(A82,'2023'!A:N,14,0),0)</f>
        <v>0</v>
      </c>
      <c r="H82" s="43">
        <v>1</v>
      </c>
      <c r="I82" s="43">
        <v>400000</v>
      </c>
      <c r="J82" s="44">
        <f t="shared" si="1"/>
        <v>400000</v>
      </c>
      <c r="K82" s="43">
        <v>1</v>
      </c>
      <c r="L82" s="43">
        <v>818182</v>
      </c>
      <c r="M82" s="44">
        <f t="shared" si="2"/>
        <v>400000</v>
      </c>
      <c r="N82" s="43">
        <f t="shared" si="3"/>
        <v>0</v>
      </c>
      <c r="O82" s="44">
        <f t="shared" si="4"/>
        <v>0</v>
      </c>
    </row>
    <row r="83" spans="1:15" x14ac:dyDescent="0.2">
      <c r="A83" s="31" t="s">
        <v>1863</v>
      </c>
      <c r="B83" s="31" t="s">
        <v>11</v>
      </c>
      <c r="C83" s="31">
        <v>1</v>
      </c>
      <c r="D83" s="31">
        <v>230000</v>
      </c>
      <c r="E83" s="31">
        <f t="shared" si="0"/>
        <v>0</v>
      </c>
      <c r="F83" s="43">
        <f>IFERROR(VLOOKUP(A83,'2023'!A:N,13,0),0)</f>
        <v>1</v>
      </c>
      <c r="G83" s="43">
        <f>IFERROR(VLOOKUP(A83,'2023'!A:N,14,0),0)</f>
        <v>230000</v>
      </c>
      <c r="H83" s="43">
        <v>5</v>
      </c>
      <c r="I83" s="43">
        <v>1150000</v>
      </c>
      <c r="J83" s="44">
        <f t="shared" si="1"/>
        <v>230000</v>
      </c>
      <c r="K83" s="43">
        <v>5</v>
      </c>
      <c r="L83" s="43">
        <v>1909091</v>
      </c>
      <c r="M83" s="44">
        <f t="shared" si="2"/>
        <v>1150000</v>
      </c>
      <c r="N83" s="43">
        <f t="shared" si="3"/>
        <v>1</v>
      </c>
      <c r="O83" s="44">
        <f t="shared" si="4"/>
        <v>230000</v>
      </c>
    </row>
    <row r="84" spans="1:15" x14ac:dyDescent="0.2">
      <c r="A84" s="31" t="s">
        <v>324</v>
      </c>
      <c r="B84" s="31" t="s">
        <v>11</v>
      </c>
      <c r="C84" s="31">
        <v>1</v>
      </c>
      <c r="D84" s="31">
        <v>100000</v>
      </c>
      <c r="E84" s="31">
        <f t="shared" si="0"/>
        <v>0</v>
      </c>
      <c r="F84" s="43">
        <f>IFERROR(VLOOKUP(A84,'2023'!A:N,13,0),0)</f>
        <v>1</v>
      </c>
      <c r="G84" s="43">
        <f>IFERROR(VLOOKUP(A84,'2023'!A:N,14,0),0)</f>
        <v>100000</v>
      </c>
      <c r="H84" s="43">
        <v>1</v>
      </c>
      <c r="I84" s="43">
        <v>300000</v>
      </c>
      <c r="J84" s="44">
        <f t="shared" si="1"/>
        <v>200000</v>
      </c>
      <c r="K84" s="43">
        <v>1</v>
      </c>
      <c r="L84" s="43">
        <v>462963</v>
      </c>
      <c r="M84" s="44">
        <f t="shared" si="2"/>
        <v>200000</v>
      </c>
      <c r="N84" s="43">
        <f t="shared" si="3"/>
        <v>1</v>
      </c>
      <c r="O84" s="44">
        <f t="shared" si="4"/>
        <v>200000</v>
      </c>
    </row>
    <row r="85" spans="1:15" x14ac:dyDescent="0.2">
      <c r="A85" s="31" t="s">
        <v>264</v>
      </c>
      <c r="B85" s="31" t="s">
        <v>11</v>
      </c>
      <c r="C85" s="31">
        <v>4</v>
      </c>
      <c r="D85" s="31">
        <v>2440738</v>
      </c>
      <c r="E85" s="31">
        <f t="shared" si="0"/>
        <v>0</v>
      </c>
      <c r="F85" s="43">
        <f>IFERROR(VLOOKUP(A85,'2023'!A:N,13,0),0)</f>
        <v>4</v>
      </c>
      <c r="G85" s="43">
        <f>IFERROR(VLOOKUP(A85,'2023'!A:N,14,0),0)</f>
        <v>2440738</v>
      </c>
      <c r="H85" s="43">
        <v>4</v>
      </c>
      <c r="I85" s="43">
        <v>2444444</v>
      </c>
      <c r="J85" s="44">
        <f t="shared" si="1"/>
        <v>610647.75</v>
      </c>
      <c r="K85" s="43">
        <v>1</v>
      </c>
      <c r="L85" s="43">
        <v>1009259</v>
      </c>
      <c r="M85" s="44">
        <f t="shared" si="2"/>
        <v>610647.75</v>
      </c>
      <c r="N85" s="43">
        <f t="shared" si="3"/>
        <v>7</v>
      </c>
      <c r="O85" s="44">
        <f t="shared" si="4"/>
        <v>4274534.25</v>
      </c>
    </row>
    <row r="86" spans="1:15" x14ac:dyDescent="0.2">
      <c r="A86" s="31" t="s">
        <v>269</v>
      </c>
      <c r="B86" s="31" t="s">
        <v>11</v>
      </c>
      <c r="C86" s="31">
        <v>1</v>
      </c>
      <c r="D86" s="31">
        <v>694444</v>
      </c>
      <c r="E86" s="31">
        <f t="shared" si="0"/>
        <v>0</v>
      </c>
      <c r="F86" s="43">
        <f>IFERROR(VLOOKUP(A86,'2023'!A:N,13,0),0)</f>
        <v>1</v>
      </c>
      <c r="G86" s="43">
        <f>IFERROR(VLOOKUP(A86,'2023'!A:N,14,0),0)</f>
        <v>694444</v>
      </c>
      <c r="H86" s="43">
        <v>1</v>
      </c>
      <c r="I86" s="43">
        <v>694444</v>
      </c>
      <c r="J86" s="44">
        <f t="shared" si="1"/>
        <v>694444</v>
      </c>
      <c r="K86" s="43">
        <v>0</v>
      </c>
      <c r="L86" s="43">
        <v>0</v>
      </c>
      <c r="M86" s="44">
        <f t="shared" si="2"/>
        <v>0</v>
      </c>
      <c r="N86" s="43">
        <f t="shared" si="3"/>
        <v>2</v>
      </c>
      <c r="O86" s="44">
        <f t="shared" si="4"/>
        <v>1388888</v>
      </c>
    </row>
    <row r="87" spans="1:15" x14ac:dyDescent="0.2">
      <c r="A87" s="31" t="s">
        <v>2566</v>
      </c>
      <c r="B87" s="31" t="s">
        <v>1691</v>
      </c>
      <c r="C87" s="31">
        <v>0</v>
      </c>
      <c r="D87" s="31">
        <v>0</v>
      </c>
      <c r="E87" s="31">
        <f t="shared" si="0"/>
        <v>0</v>
      </c>
      <c r="F87" s="43">
        <f>IFERROR(VLOOKUP(A87,'2023'!A:N,13,0),0)</f>
        <v>0</v>
      </c>
      <c r="G87" s="43">
        <f>IFERROR(VLOOKUP(A87,'2023'!A:N,14,0),0)</f>
        <v>0</v>
      </c>
      <c r="H87" s="43">
        <v>1</v>
      </c>
      <c r="I87" s="43">
        <v>1345460</v>
      </c>
      <c r="J87" s="44">
        <f t="shared" si="1"/>
        <v>1345460</v>
      </c>
      <c r="K87" s="43">
        <v>0</v>
      </c>
      <c r="L87" s="43">
        <v>0</v>
      </c>
      <c r="M87" s="44">
        <f t="shared" si="2"/>
        <v>0</v>
      </c>
      <c r="N87" s="43">
        <f t="shared" si="3"/>
        <v>1</v>
      </c>
      <c r="O87" s="44">
        <f t="shared" si="4"/>
        <v>1345460</v>
      </c>
    </row>
    <row r="88" spans="1:15" x14ac:dyDescent="0.2">
      <c r="A88" s="31" t="s">
        <v>2567</v>
      </c>
      <c r="B88" s="31" t="s">
        <v>11</v>
      </c>
      <c r="C88" s="31">
        <v>0</v>
      </c>
      <c r="D88" s="31">
        <v>0</v>
      </c>
      <c r="E88" s="31">
        <f t="shared" si="0"/>
        <v>0</v>
      </c>
      <c r="F88" s="43">
        <f>IFERROR(VLOOKUP(A88,'2023'!A:N,13,0),0)</f>
        <v>0</v>
      </c>
      <c r="G88" s="43">
        <f>IFERROR(VLOOKUP(A88,'2023'!A:N,14,0),0)</f>
        <v>0</v>
      </c>
      <c r="H88" s="43">
        <v>1</v>
      </c>
      <c r="I88" s="43">
        <v>2272727</v>
      </c>
      <c r="J88" s="44">
        <f t="shared" si="1"/>
        <v>2272727</v>
      </c>
      <c r="K88" s="43">
        <v>0</v>
      </c>
      <c r="L88" s="43">
        <v>0</v>
      </c>
      <c r="M88" s="44">
        <f t="shared" si="2"/>
        <v>0</v>
      </c>
      <c r="N88" s="43">
        <f t="shared" si="3"/>
        <v>1</v>
      </c>
      <c r="O88" s="44">
        <f t="shared" si="4"/>
        <v>2272727</v>
      </c>
    </row>
    <row r="89" spans="1:15" x14ac:dyDescent="0.2">
      <c r="A89" s="31" t="s">
        <v>2568</v>
      </c>
      <c r="B89" s="31" t="s">
        <v>1691</v>
      </c>
      <c r="C89" s="31">
        <v>0</v>
      </c>
      <c r="D89" s="31">
        <v>0</v>
      </c>
      <c r="E89" s="31">
        <f t="shared" si="0"/>
        <v>0</v>
      </c>
      <c r="F89" s="43">
        <f>IFERROR(VLOOKUP(A89,'2023'!A:N,13,0),0)</f>
        <v>0</v>
      </c>
      <c r="G89" s="43">
        <f>IFERROR(VLOOKUP(A89,'2023'!A:N,14,0),0)</f>
        <v>0</v>
      </c>
      <c r="H89" s="43">
        <v>1</v>
      </c>
      <c r="I89" s="43">
        <v>1481824</v>
      </c>
      <c r="J89" s="44">
        <f t="shared" si="1"/>
        <v>1481824</v>
      </c>
      <c r="K89" s="43">
        <v>0</v>
      </c>
      <c r="L89" s="43">
        <v>0</v>
      </c>
      <c r="M89" s="44">
        <f t="shared" si="2"/>
        <v>0</v>
      </c>
      <c r="N89" s="43">
        <f t="shared" si="3"/>
        <v>1</v>
      </c>
      <c r="O89" s="44">
        <f t="shared" si="4"/>
        <v>1481824</v>
      </c>
    </row>
    <row r="90" spans="1:15" x14ac:dyDescent="0.2">
      <c r="A90" s="31" t="s">
        <v>2569</v>
      </c>
      <c r="B90" s="31" t="s">
        <v>25</v>
      </c>
      <c r="C90" s="31">
        <v>0</v>
      </c>
      <c r="D90" s="31">
        <v>0</v>
      </c>
      <c r="E90" s="31">
        <f t="shared" si="0"/>
        <v>0</v>
      </c>
      <c r="F90" s="43">
        <f>IFERROR(VLOOKUP(A90,'2023'!A:N,13,0),0)</f>
        <v>0</v>
      </c>
      <c r="G90" s="43">
        <f>IFERROR(VLOOKUP(A90,'2023'!A:N,14,0),0)</f>
        <v>0</v>
      </c>
      <c r="H90" s="43">
        <v>1</v>
      </c>
      <c r="I90" s="43">
        <v>700000</v>
      </c>
      <c r="J90" s="44">
        <f t="shared" si="1"/>
        <v>700000</v>
      </c>
      <c r="K90" s="43">
        <v>1</v>
      </c>
      <c r="L90" s="43">
        <v>1045455</v>
      </c>
      <c r="M90" s="44">
        <f t="shared" si="2"/>
        <v>700000</v>
      </c>
      <c r="N90" s="43">
        <f t="shared" si="3"/>
        <v>0</v>
      </c>
      <c r="O90" s="44">
        <f t="shared" si="4"/>
        <v>0</v>
      </c>
    </row>
    <row r="91" spans="1:15" x14ac:dyDescent="0.2">
      <c r="A91" s="31" t="s">
        <v>2570</v>
      </c>
      <c r="B91" s="31" t="s">
        <v>11</v>
      </c>
      <c r="C91" s="31">
        <v>0</v>
      </c>
      <c r="D91" s="31">
        <v>0</v>
      </c>
      <c r="E91" s="31">
        <f t="shared" si="0"/>
        <v>0</v>
      </c>
      <c r="F91" s="43">
        <f>IFERROR(VLOOKUP(A91,'2023'!A:N,13,0),0)</f>
        <v>0</v>
      </c>
      <c r="G91" s="43">
        <f>IFERROR(VLOOKUP(A91,'2023'!A:N,14,0),0)</f>
        <v>0</v>
      </c>
      <c r="H91" s="43">
        <v>1</v>
      </c>
      <c r="I91" s="43">
        <v>800000</v>
      </c>
      <c r="J91" s="44">
        <f t="shared" si="1"/>
        <v>800000</v>
      </c>
      <c r="K91" s="43">
        <v>1</v>
      </c>
      <c r="L91" s="43">
        <v>909091</v>
      </c>
      <c r="M91" s="44">
        <f t="shared" si="2"/>
        <v>800000</v>
      </c>
      <c r="N91" s="43">
        <f t="shared" si="3"/>
        <v>0</v>
      </c>
      <c r="O91" s="44">
        <f t="shared" si="4"/>
        <v>0</v>
      </c>
    </row>
    <row r="92" spans="1:15" x14ac:dyDescent="0.2">
      <c r="A92" s="31" t="s">
        <v>1673</v>
      </c>
      <c r="B92" s="31" t="s">
        <v>141</v>
      </c>
      <c r="C92" s="31">
        <v>13</v>
      </c>
      <c r="D92" s="31">
        <v>2544382</v>
      </c>
      <c r="E92" s="31">
        <f t="shared" si="0"/>
        <v>0</v>
      </c>
      <c r="F92" s="43">
        <f>IFERROR(VLOOKUP(A92,'2023'!A:N,13,0),0)</f>
        <v>13</v>
      </c>
      <c r="G92" s="43">
        <f>IFERROR(VLOOKUP(A92,'2023'!A:N,14,0),0)</f>
        <v>2544382.176470588</v>
      </c>
      <c r="H92" s="43">
        <v>82</v>
      </c>
      <c r="I92" s="43">
        <v>14927258</v>
      </c>
      <c r="J92" s="44">
        <f t="shared" si="1"/>
        <v>183912.00185758516</v>
      </c>
      <c r="K92" s="43">
        <v>14</v>
      </c>
      <c r="L92" s="43">
        <v>3627271</v>
      </c>
      <c r="M92" s="44">
        <f t="shared" si="2"/>
        <v>2574768.026006192</v>
      </c>
      <c r="N92" s="43">
        <f t="shared" si="3"/>
        <v>81</v>
      </c>
      <c r="O92" s="44">
        <f t="shared" si="4"/>
        <v>14896872.150464397</v>
      </c>
    </row>
    <row r="93" spans="1:15" x14ac:dyDescent="0.2">
      <c r="A93" s="31" t="s">
        <v>2571</v>
      </c>
      <c r="B93" s="31" t="s">
        <v>11</v>
      </c>
      <c r="C93" s="31">
        <v>0</v>
      </c>
      <c r="D93" s="31">
        <v>0</v>
      </c>
      <c r="E93" s="31">
        <f t="shared" si="0"/>
        <v>0</v>
      </c>
      <c r="F93" s="43">
        <f>IFERROR(VLOOKUP(A93,'2023'!A:N,13,0),0)</f>
        <v>0</v>
      </c>
      <c r="G93" s="43">
        <f>IFERROR(VLOOKUP(A93,'2023'!A:N,14,0),0)</f>
        <v>0</v>
      </c>
      <c r="H93" s="43">
        <v>5</v>
      </c>
      <c r="I93" s="43">
        <v>1545455</v>
      </c>
      <c r="J93" s="44">
        <f t="shared" si="1"/>
        <v>309091</v>
      </c>
      <c r="K93" s="43">
        <v>0</v>
      </c>
      <c r="L93" s="43">
        <v>0</v>
      </c>
      <c r="M93" s="44">
        <f t="shared" si="2"/>
        <v>0</v>
      </c>
      <c r="N93" s="43">
        <f t="shared" si="3"/>
        <v>5</v>
      </c>
      <c r="O93" s="44">
        <f t="shared" si="4"/>
        <v>1545455</v>
      </c>
    </row>
    <row r="94" spans="1:15" x14ac:dyDescent="0.2">
      <c r="A94" s="31" t="s">
        <v>827</v>
      </c>
      <c r="B94" s="31" t="s">
        <v>825</v>
      </c>
      <c r="C94" s="31">
        <v>12</v>
      </c>
      <c r="D94" s="31">
        <v>794442</v>
      </c>
      <c r="E94" s="31">
        <f t="shared" si="0"/>
        <v>0</v>
      </c>
      <c r="F94" s="43">
        <f>IFERROR(VLOOKUP(A94,'2023'!A:N,13,0),0)</f>
        <v>12</v>
      </c>
      <c r="G94" s="43">
        <f>IFERROR(VLOOKUP(A94,'2023'!A:N,14,0),0)</f>
        <v>794442</v>
      </c>
      <c r="H94" s="43">
        <v>14</v>
      </c>
      <c r="I94" s="43">
        <v>912956</v>
      </c>
      <c r="J94" s="44">
        <f t="shared" si="1"/>
        <v>65669.153846153844</v>
      </c>
      <c r="K94" s="43">
        <v>0</v>
      </c>
      <c r="L94" s="43">
        <v>0</v>
      </c>
      <c r="M94" s="44">
        <f t="shared" si="2"/>
        <v>0</v>
      </c>
      <c r="N94" s="43">
        <f t="shared" si="3"/>
        <v>26</v>
      </c>
      <c r="O94" s="44">
        <f t="shared" si="4"/>
        <v>1707398</v>
      </c>
    </row>
    <row r="95" spans="1:15" x14ac:dyDescent="0.2">
      <c r="A95" s="31" t="s">
        <v>905</v>
      </c>
      <c r="B95" s="31" t="s">
        <v>825</v>
      </c>
      <c r="C95" s="31">
        <v>120</v>
      </c>
      <c r="D95" s="31">
        <v>731520</v>
      </c>
      <c r="E95" s="31">
        <f t="shared" si="0"/>
        <v>0</v>
      </c>
      <c r="F95" s="43">
        <f>IFERROR(VLOOKUP(A95,'2023'!A:N,13,0),0)</f>
        <v>120</v>
      </c>
      <c r="G95" s="43">
        <f>IFERROR(VLOOKUP(A95,'2023'!A:N,14,0),0)</f>
        <v>731520</v>
      </c>
      <c r="H95" s="43">
        <v>60</v>
      </c>
      <c r="I95" s="43">
        <v>458340</v>
      </c>
      <c r="J95" s="44">
        <f t="shared" si="1"/>
        <v>6610.333333333333</v>
      </c>
      <c r="K95" s="43">
        <v>0</v>
      </c>
      <c r="L95" s="43">
        <v>0</v>
      </c>
      <c r="M95" s="44">
        <f t="shared" si="2"/>
        <v>0</v>
      </c>
      <c r="N95" s="43">
        <f t="shared" si="3"/>
        <v>180</v>
      </c>
      <c r="O95" s="44">
        <f t="shared" si="4"/>
        <v>1189860</v>
      </c>
    </row>
    <row r="96" spans="1:15" x14ac:dyDescent="0.2">
      <c r="A96" s="31" t="s">
        <v>2572</v>
      </c>
      <c r="B96" s="31" t="s">
        <v>825</v>
      </c>
      <c r="C96" s="31">
        <v>0</v>
      </c>
      <c r="D96" s="31">
        <v>0</v>
      </c>
      <c r="E96" s="31">
        <f t="shared" si="0"/>
        <v>0</v>
      </c>
      <c r="F96" s="43">
        <f>IFERROR(VLOOKUP(A96,'2023'!A:N,13,0),0)</f>
        <v>0</v>
      </c>
      <c r="G96" s="43">
        <f>IFERROR(VLOOKUP(A96,'2023'!A:N,14,0),0)</f>
        <v>0</v>
      </c>
      <c r="H96" s="43">
        <v>10</v>
      </c>
      <c r="I96" s="43">
        <v>700000</v>
      </c>
      <c r="J96" s="44">
        <f t="shared" si="1"/>
        <v>70000</v>
      </c>
      <c r="K96" s="43">
        <v>0</v>
      </c>
      <c r="L96" s="43">
        <v>0</v>
      </c>
      <c r="M96" s="44">
        <f t="shared" si="2"/>
        <v>0</v>
      </c>
      <c r="N96" s="43">
        <f t="shared" si="3"/>
        <v>10</v>
      </c>
      <c r="O96" s="44">
        <f t="shared" si="4"/>
        <v>700000</v>
      </c>
    </row>
    <row r="97" spans="1:15" x14ac:dyDescent="0.2">
      <c r="A97" s="31" t="s">
        <v>2573</v>
      </c>
      <c r="B97" s="31" t="s">
        <v>11</v>
      </c>
      <c r="C97" s="31">
        <v>0</v>
      </c>
      <c r="D97" s="31">
        <v>0</v>
      </c>
      <c r="E97" s="31">
        <f t="shared" si="0"/>
        <v>0</v>
      </c>
      <c r="F97" s="43">
        <f>IFERROR(VLOOKUP(A97,'2023'!A:N,13,0),0)</f>
        <v>0</v>
      </c>
      <c r="G97" s="43">
        <f>IFERROR(VLOOKUP(A97,'2023'!A:N,14,0),0)</f>
        <v>0</v>
      </c>
      <c r="H97" s="43">
        <v>1</v>
      </c>
      <c r="I97" s="43">
        <v>1590909</v>
      </c>
      <c r="J97" s="44">
        <f t="shared" si="1"/>
        <v>1590909</v>
      </c>
      <c r="K97" s="43">
        <v>0</v>
      </c>
      <c r="L97" s="43">
        <v>0</v>
      </c>
      <c r="M97" s="44">
        <f t="shared" si="2"/>
        <v>0</v>
      </c>
      <c r="N97" s="43">
        <f t="shared" si="3"/>
        <v>1</v>
      </c>
      <c r="O97" s="44">
        <f t="shared" si="4"/>
        <v>1590909</v>
      </c>
    </row>
    <row r="98" spans="1:15" x14ac:dyDescent="0.2">
      <c r="A98" s="31" t="s">
        <v>885</v>
      </c>
      <c r="B98" s="31" t="s">
        <v>11</v>
      </c>
      <c r="C98" s="31">
        <v>1</v>
      </c>
      <c r="D98" s="31">
        <v>800000</v>
      </c>
      <c r="E98" s="31">
        <f t="shared" si="0"/>
        <v>0</v>
      </c>
      <c r="F98" s="43">
        <f>IFERROR(VLOOKUP(A98,'2023'!A:N,13,0),0)</f>
        <v>1</v>
      </c>
      <c r="G98" s="43">
        <f>IFERROR(VLOOKUP(A98,'2023'!A:N,14,0),0)</f>
        <v>800000</v>
      </c>
      <c r="H98" s="43">
        <v>8</v>
      </c>
      <c r="I98" s="43">
        <v>6309090</v>
      </c>
      <c r="J98" s="44">
        <f t="shared" si="1"/>
        <v>789898.88888888888</v>
      </c>
      <c r="K98" s="43">
        <v>4</v>
      </c>
      <c r="L98" s="43">
        <v>3709092</v>
      </c>
      <c r="M98" s="44">
        <f t="shared" si="2"/>
        <v>3159595.5555555555</v>
      </c>
      <c r="N98" s="43">
        <f t="shared" si="3"/>
        <v>5</v>
      </c>
      <c r="O98" s="44">
        <f t="shared" si="4"/>
        <v>3949494.4444444445</v>
      </c>
    </row>
    <row r="99" spans="1:15" x14ac:dyDescent="0.2">
      <c r="A99" s="31" t="s">
        <v>2574</v>
      </c>
      <c r="B99" s="31" t="s">
        <v>280</v>
      </c>
      <c r="C99" s="31">
        <v>0</v>
      </c>
      <c r="D99" s="31">
        <v>0</v>
      </c>
      <c r="E99" s="31">
        <f t="shared" si="0"/>
        <v>0</v>
      </c>
      <c r="F99" s="43">
        <f>IFERROR(VLOOKUP(A99,'2023'!A:N,13,0),0)</f>
        <v>0</v>
      </c>
      <c r="G99" s="43">
        <f>IFERROR(VLOOKUP(A99,'2023'!A:N,14,0),0)</f>
        <v>0</v>
      </c>
      <c r="H99" s="43">
        <v>30</v>
      </c>
      <c r="I99" s="43">
        <v>600000</v>
      </c>
      <c r="J99" s="44">
        <f t="shared" si="1"/>
        <v>20000</v>
      </c>
      <c r="K99" s="43">
        <v>0</v>
      </c>
      <c r="L99" s="43">
        <v>0</v>
      </c>
      <c r="M99" s="44">
        <f t="shared" si="2"/>
        <v>0</v>
      </c>
      <c r="N99" s="43">
        <f t="shared" si="3"/>
        <v>30</v>
      </c>
      <c r="O99" s="44">
        <f t="shared" si="4"/>
        <v>600000</v>
      </c>
    </row>
    <row r="100" spans="1:15" x14ac:dyDescent="0.2">
      <c r="A100" s="31" t="s">
        <v>2575</v>
      </c>
      <c r="B100" s="31" t="s">
        <v>141</v>
      </c>
      <c r="C100" s="31">
        <v>0</v>
      </c>
      <c r="D100" s="31">
        <v>0</v>
      </c>
      <c r="E100" s="31">
        <f t="shared" si="0"/>
        <v>0</v>
      </c>
      <c r="F100" s="43">
        <f>IFERROR(VLOOKUP(A100,'2023'!A:N,13,0),0)</f>
        <v>0</v>
      </c>
      <c r="G100" s="43">
        <f>IFERROR(VLOOKUP(A100,'2023'!A:N,14,0),0)</f>
        <v>0</v>
      </c>
      <c r="H100" s="43">
        <v>5</v>
      </c>
      <c r="I100" s="43">
        <v>1000000</v>
      </c>
      <c r="J100" s="44">
        <f t="shared" si="1"/>
        <v>200000</v>
      </c>
      <c r="K100" s="43">
        <v>0</v>
      </c>
      <c r="L100" s="43">
        <v>0</v>
      </c>
      <c r="M100" s="44">
        <f t="shared" si="2"/>
        <v>0</v>
      </c>
      <c r="N100" s="43">
        <f t="shared" si="3"/>
        <v>5</v>
      </c>
      <c r="O100" s="44">
        <f t="shared" si="4"/>
        <v>1000000</v>
      </c>
    </row>
    <row r="101" spans="1:15" x14ac:dyDescent="0.2">
      <c r="A101" s="31" t="s">
        <v>2576</v>
      </c>
      <c r="B101" s="31" t="s">
        <v>11</v>
      </c>
      <c r="C101" s="31">
        <v>26</v>
      </c>
      <c r="D101" s="31">
        <v>2544446</v>
      </c>
      <c r="E101" s="31">
        <f t="shared" si="0"/>
        <v>0</v>
      </c>
      <c r="F101" s="43">
        <f>IFERROR(VLOOKUP(A101,'2023'!A:N,13,0),0)</f>
        <v>26</v>
      </c>
      <c r="G101" s="43">
        <f>IFERROR(VLOOKUP(A101,'2023'!A:N,14,0),0)</f>
        <v>2544446.3503649626</v>
      </c>
      <c r="H101" s="43">
        <v>89</v>
      </c>
      <c r="I101" s="43">
        <v>8742723</v>
      </c>
      <c r="J101" s="44">
        <f t="shared" si="1"/>
        <v>98149.298698825762</v>
      </c>
      <c r="K101" s="43">
        <v>86</v>
      </c>
      <c r="L101" s="43">
        <v>8836339</v>
      </c>
      <c r="M101" s="44">
        <f t="shared" si="2"/>
        <v>8440839.6880990155</v>
      </c>
      <c r="N101" s="43">
        <f t="shared" si="3"/>
        <v>29</v>
      </c>
      <c r="O101" s="44">
        <f t="shared" si="4"/>
        <v>2846329.6622659471</v>
      </c>
    </row>
    <row r="102" spans="1:15" x14ac:dyDescent="0.2">
      <c r="A102" s="31" t="s">
        <v>2577</v>
      </c>
      <c r="B102" s="31" t="s">
        <v>11</v>
      </c>
      <c r="C102" s="31">
        <v>0</v>
      </c>
      <c r="D102" s="31">
        <v>0</v>
      </c>
      <c r="E102" s="31">
        <f t="shared" si="0"/>
        <v>0</v>
      </c>
      <c r="F102" s="43">
        <f>IFERROR(VLOOKUP(A102,'2023'!A:N,13,0),0)</f>
        <v>0</v>
      </c>
      <c r="G102" s="43">
        <f>IFERROR(VLOOKUP(A102,'2023'!A:N,14,0),0)</f>
        <v>0</v>
      </c>
      <c r="H102" s="43">
        <v>0</v>
      </c>
      <c r="I102" s="43">
        <v>0</v>
      </c>
      <c r="J102" s="44">
        <f t="shared" si="1"/>
        <v>0</v>
      </c>
      <c r="K102" s="43">
        <v>213</v>
      </c>
      <c r="L102" s="43">
        <v>15490851</v>
      </c>
      <c r="M102" s="44">
        <f t="shared" si="2"/>
        <v>0</v>
      </c>
      <c r="N102" s="43">
        <f t="shared" si="3"/>
        <v>-213</v>
      </c>
      <c r="O102" s="44">
        <f t="shared" si="4"/>
        <v>0</v>
      </c>
    </row>
    <row r="103" spans="1:15" x14ac:dyDescent="0.2">
      <c r="A103" s="31" t="s">
        <v>2578</v>
      </c>
      <c r="B103" s="31" t="s">
        <v>11</v>
      </c>
      <c r="C103" s="31">
        <v>0</v>
      </c>
      <c r="D103" s="31">
        <v>0</v>
      </c>
      <c r="E103" s="31">
        <f t="shared" si="0"/>
        <v>0</v>
      </c>
      <c r="F103" s="43">
        <f>IFERROR(VLOOKUP(A103,'2023'!A:N,13,0),0)</f>
        <v>0</v>
      </c>
      <c r="G103" s="43">
        <f>IFERROR(VLOOKUP(A103,'2023'!A:N,14,0),0)</f>
        <v>0</v>
      </c>
      <c r="H103" s="43">
        <v>12</v>
      </c>
      <c r="I103" s="43">
        <v>2050912</v>
      </c>
      <c r="J103" s="44">
        <f t="shared" si="1"/>
        <v>170909.33333333334</v>
      </c>
      <c r="K103" s="43">
        <v>0</v>
      </c>
      <c r="L103" s="43">
        <v>0</v>
      </c>
      <c r="M103" s="44">
        <f t="shared" si="2"/>
        <v>0</v>
      </c>
      <c r="N103" s="43">
        <f t="shared" si="3"/>
        <v>12</v>
      </c>
      <c r="O103" s="44">
        <f t="shared" si="4"/>
        <v>2050912</v>
      </c>
    </row>
    <row r="104" spans="1:15" x14ac:dyDescent="0.2">
      <c r="A104" s="31" t="s">
        <v>2579</v>
      </c>
      <c r="B104" s="31" t="s">
        <v>141</v>
      </c>
      <c r="C104" s="31">
        <v>177</v>
      </c>
      <c r="D104" s="31">
        <v>26120121</v>
      </c>
      <c r="E104" s="31">
        <f t="shared" si="0"/>
        <v>-177</v>
      </c>
      <c r="F104" s="43">
        <f>IFERROR(VLOOKUP(A104,'2023'!A:N,13,0),0)</f>
        <v>0</v>
      </c>
      <c r="G104" s="43">
        <f>IFERROR(VLOOKUP(A104,'2023'!A:N,14,0),0)</f>
        <v>0</v>
      </c>
      <c r="H104" s="43">
        <v>328</v>
      </c>
      <c r="I104" s="43">
        <v>44945568</v>
      </c>
      <c r="J104" s="44">
        <f t="shared" si="1"/>
        <v>137029.17073170733</v>
      </c>
      <c r="K104" s="43">
        <v>20</v>
      </c>
      <c r="L104" s="43">
        <v>3636360</v>
      </c>
      <c r="M104" s="44">
        <f t="shared" si="2"/>
        <v>2740583.4146341467</v>
      </c>
      <c r="N104" s="43">
        <f t="shared" si="3"/>
        <v>308</v>
      </c>
      <c r="O104" s="44">
        <f t="shared" si="4"/>
        <v>42204984.585365854</v>
      </c>
    </row>
    <row r="105" spans="1:15" x14ac:dyDescent="0.2">
      <c r="A105" s="31" t="s">
        <v>231</v>
      </c>
      <c r="B105" s="31" t="s">
        <v>11</v>
      </c>
      <c r="C105" s="31">
        <v>13</v>
      </c>
      <c r="D105" s="31">
        <v>4136353</v>
      </c>
      <c r="E105" s="31">
        <f t="shared" si="0"/>
        <v>0</v>
      </c>
      <c r="F105" s="43">
        <f>IFERROR(VLOOKUP(A105,'2023'!A:N,13,0),0)</f>
        <v>13</v>
      </c>
      <c r="G105" s="43">
        <f>IFERROR(VLOOKUP(A105,'2023'!A:N,14,0),0)</f>
        <v>4136353</v>
      </c>
      <c r="H105" s="43">
        <v>10</v>
      </c>
      <c r="I105" s="43">
        <v>3295455</v>
      </c>
      <c r="J105" s="44">
        <f t="shared" si="1"/>
        <v>323122.08695652173</v>
      </c>
      <c r="K105" s="43">
        <v>0</v>
      </c>
      <c r="L105" s="43">
        <v>0</v>
      </c>
      <c r="M105" s="44">
        <f t="shared" si="2"/>
        <v>0</v>
      </c>
      <c r="N105" s="43">
        <f t="shared" si="3"/>
        <v>23</v>
      </c>
      <c r="O105" s="44">
        <f t="shared" si="4"/>
        <v>7431808</v>
      </c>
    </row>
    <row r="106" spans="1:15" x14ac:dyDescent="0.2">
      <c r="A106" s="31" t="s">
        <v>2580</v>
      </c>
      <c r="B106" s="31" t="s">
        <v>11</v>
      </c>
      <c r="C106" s="31">
        <v>0</v>
      </c>
      <c r="D106" s="31">
        <v>0</v>
      </c>
      <c r="E106" s="31">
        <f t="shared" si="0"/>
        <v>0</v>
      </c>
      <c r="F106" s="43">
        <f>IFERROR(VLOOKUP(A106,'2023'!A:N,13,0),0)</f>
        <v>0</v>
      </c>
      <c r="G106" s="43">
        <f>IFERROR(VLOOKUP(A106,'2023'!A:N,14,0),0)</f>
        <v>0</v>
      </c>
      <c r="H106" s="43">
        <v>2</v>
      </c>
      <c r="I106" s="43">
        <v>343636</v>
      </c>
      <c r="J106" s="44">
        <f t="shared" si="1"/>
        <v>171818</v>
      </c>
      <c r="K106" s="43">
        <v>0</v>
      </c>
      <c r="L106" s="43">
        <v>0</v>
      </c>
      <c r="M106" s="44">
        <f t="shared" si="2"/>
        <v>0</v>
      </c>
      <c r="N106" s="43">
        <f t="shared" si="3"/>
        <v>2</v>
      </c>
      <c r="O106" s="44">
        <f t="shared" si="4"/>
        <v>343636</v>
      </c>
    </row>
    <row r="107" spans="1:15" x14ac:dyDescent="0.2">
      <c r="A107" s="31" t="s">
        <v>118</v>
      </c>
      <c r="B107" s="31" t="s">
        <v>11</v>
      </c>
      <c r="C107" s="31">
        <v>12</v>
      </c>
      <c r="D107" s="31">
        <v>9457272</v>
      </c>
      <c r="E107" s="31">
        <f t="shared" si="0"/>
        <v>0</v>
      </c>
      <c r="F107" s="43">
        <f>IFERROR(VLOOKUP(A107,'2023'!A:N,13,0),0)</f>
        <v>12</v>
      </c>
      <c r="G107" s="43">
        <f>IFERROR(VLOOKUP(A107,'2023'!A:N,14,0),0)</f>
        <v>9457272</v>
      </c>
      <c r="H107" s="43">
        <v>27</v>
      </c>
      <c r="I107" s="43">
        <v>18574539</v>
      </c>
      <c r="J107" s="44">
        <f t="shared" si="1"/>
        <v>718764.38461538462</v>
      </c>
      <c r="K107" s="43">
        <v>0</v>
      </c>
      <c r="L107" s="43">
        <v>0</v>
      </c>
      <c r="M107" s="44">
        <f t="shared" si="2"/>
        <v>0</v>
      </c>
      <c r="N107" s="43">
        <f t="shared" si="3"/>
        <v>39</v>
      </c>
      <c r="O107" s="44">
        <f t="shared" si="4"/>
        <v>28031811</v>
      </c>
    </row>
    <row r="108" spans="1:15" x14ac:dyDescent="0.2">
      <c r="A108" s="31" t="s">
        <v>2581</v>
      </c>
      <c r="B108" s="31" t="s">
        <v>171</v>
      </c>
      <c r="C108" s="31">
        <v>0</v>
      </c>
      <c r="D108" s="31">
        <v>0</v>
      </c>
      <c r="E108" s="31">
        <f t="shared" si="0"/>
        <v>0</v>
      </c>
      <c r="F108" s="43">
        <f>IFERROR(VLOOKUP(A108,'2023'!A:N,13,0),0)</f>
        <v>0</v>
      </c>
      <c r="G108" s="43">
        <f>IFERROR(VLOOKUP(A108,'2023'!A:N,14,0),0)</f>
        <v>0</v>
      </c>
      <c r="H108" s="43">
        <v>1</v>
      </c>
      <c r="I108" s="43">
        <v>1000000</v>
      </c>
      <c r="J108" s="44">
        <f t="shared" si="1"/>
        <v>1000000</v>
      </c>
      <c r="K108" s="43">
        <v>1</v>
      </c>
      <c r="L108" s="43">
        <v>1318182</v>
      </c>
      <c r="M108" s="44">
        <f t="shared" si="2"/>
        <v>1000000</v>
      </c>
      <c r="N108" s="43">
        <f t="shared" si="3"/>
        <v>0</v>
      </c>
      <c r="O108" s="44">
        <f t="shared" si="4"/>
        <v>0</v>
      </c>
    </row>
    <row r="109" spans="1:15" x14ac:dyDescent="0.2">
      <c r="A109" s="31" t="s">
        <v>2271</v>
      </c>
      <c r="B109" s="31" t="s">
        <v>141</v>
      </c>
      <c r="C109" s="31">
        <v>2</v>
      </c>
      <c r="D109" s="31">
        <v>1016667</v>
      </c>
      <c r="E109" s="31">
        <f t="shared" si="0"/>
        <v>0</v>
      </c>
      <c r="F109" s="43">
        <f>IFERROR(VLOOKUP(A109,'2023'!A:N,13,0),0)</f>
        <v>2</v>
      </c>
      <c r="G109" s="43">
        <f>IFERROR(VLOOKUP(A109,'2023'!A:N,14,0),0)</f>
        <v>1016666.666666667</v>
      </c>
      <c r="H109" s="43">
        <v>1</v>
      </c>
      <c r="I109" s="43">
        <v>454545</v>
      </c>
      <c r="J109" s="44">
        <f t="shared" si="1"/>
        <v>490403.88888888899</v>
      </c>
      <c r="K109" s="43">
        <v>2</v>
      </c>
      <c r="L109" s="43">
        <v>2090910</v>
      </c>
      <c r="M109" s="44">
        <f t="shared" si="2"/>
        <v>980807.77777777798</v>
      </c>
      <c r="N109" s="43">
        <f t="shared" si="3"/>
        <v>1</v>
      </c>
      <c r="O109" s="44">
        <f t="shared" si="4"/>
        <v>490403.88888888899</v>
      </c>
    </row>
    <row r="110" spans="1:15" x14ac:dyDescent="0.2">
      <c r="A110" s="31" t="s">
        <v>2582</v>
      </c>
      <c r="B110" s="31" t="s">
        <v>141</v>
      </c>
      <c r="C110" s="31">
        <v>0</v>
      </c>
      <c r="D110" s="31">
        <v>0</v>
      </c>
      <c r="E110" s="31">
        <f t="shared" si="0"/>
        <v>0</v>
      </c>
      <c r="F110" s="43">
        <f>IFERROR(VLOOKUP(A110,'2023'!A:N,13,0),0)</f>
        <v>0</v>
      </c>
      <c r="G110" s="43">
        <f>IFERROR(VLOOKUP(A110,'2023'!A:N,14,0),0)</f>
        <v>0</v>
      </c>
      <c r="H110" s="43">
        <v>1</v>
      </c>
      <c r="I110" s="43">
        <v>318182</v>
      </c>
      <c r="J110" s="44">
        <f t="shared" si="1"/>
        <v>318182</v>
      </c>
      <c r="K110" s="43">
        <v>0</v>
      </c>
      <c r="L110" s="43">
        <v>0</v>
      </c>
      <c r="M110" s="44">
        <f t="shared" si="2"/>
        <v>0</v>
      </c>
      <c r="N110" s="43">
        <f t="shared" si="3"/>
        <v>1</v>
      </c>
      <c r="O110" s="44">
        <f t="shared" si="4"/>
        <v>318182</v>
      </c>
    </row>
    <row r="111" spans="1:15" x14ac:dyDescent="0.2">
      <c r="A111" s="31" t="s">
        <v>2583</v>
      </c>
      <c r="B111" s="31" t="s">
        <v>141</v>
      </c>
      <c r="C111" s="31">
        <v>0</v>
      </c>
      <c r="D111" s="31">
        <v>0</v>
      </c>
      <c r="E111" s="31">
        <f t="shared" si="0"/>
        <v>0</v>
      </c>
      <c r="F111" s="43">
        <f>IFERROR(VLOOKUP(A111,'2023'!A:N,13,0),0)</f>
        <v>0</v>
      </c>
      <c r="G111" s="43">
        <f>IFERROR(VLOOKUP(A111,'2023'!A:N,14,0),0)</f>
        <v>0</v>
      </c>
      <c r="H111" s="43">
        <v>1</v>
      </c>
      <c r="I111" s="43">
        <v>272727</v>
      </c>
      <c r="J111" s="44">
        <f t="shared" si="1"/>
        <v>272727</v>
      </c>
      <c r="K111" s="43">
        <v>1</v>
      </c>
      <c r="L111" s="43">
        <v>681818</v>
      </c>
      <c r="M111" s="44">
        <f t="shared" si="2"/>
        <v>272727</v>
      </c>
      <c r="N111" s="43">
        <f t="shared" si="3"/>
        <v>0</v>
      </c>
      <c r="O111" s="44">
        <f t="shared" si="4"/>
        <v>0</v>
      </c>
    </row>
    <row r="112" spans="1:15" x14ac:dyDescent="0.2">
      <c r="A112" s="31" t="s">
        <v>2584</v>
      </c>
      <c r="B112" s="31" t="s">
        <v>141</v>
      </c>
      <c r="C112" s="31">
        <v>0</v>
      </c>
      <c r="D112" s="31">
        <v>0</v>
      </c>
      <c r="E112" s="31">
        <f t="shared" si="0"/>
        <v>0</v>
      </c>
      <c r="F112" s="43">
        <f>IFERROR(VLOOKUP(A112,'2023'!A:N,13,0),0)</f>
        <v>0</v>
      </c>
      <c r="G112" s="43">
        <f>IFERROR(VLOOKUP(A112,'2023'!A:N,14,0),0)</f>
        <v>0</v>
      </c>
      <c r="H112" s="43">
        <v>1</v>
      </c>
      <c r="I112" s="43">
        <v>272727</v>
      </c>
      <c r="J112" s="44">
        <f t="shared" si="1"/>
        <v>272727</v>
      </c>
      <c r="K112" s="43">
        <v>1</v>
      </c>
      <c r="L112" s="43">
        <v>681818</v>
      </c>
      <c r="M112" s="44">
        <f t="shared" si="2"/>
        <v>272727</v>
      </c>
      <c r="N112" s="43">
        <f t="shared" si="3"/>
        <v>0</v>
      </c>
      <c r="O112" s="44">
        <f t="shared" si="4"/>
        <v>0</v>
      </c>
    </row>
    <row r="113" spans="1:15" x14ac:dyDescent="0.2">
      <c r="A113" s="31" t="s">
        <v>232</v>
      </c>
      <c r="B113" s="31" t="s">
        <v>20</v>
      </c>
      <c r="C113" s="31">
        <v>8</v>
      </c>
      <c r="D113" s="31">
        <v>2554543</v>
      </c>
      <c r="E113" s="31">
        <f t="shared" si="0"/>
        <v>0</v>
      </c>
      <c r="F113" s="43">
        <f>IFERROR(VLOOKUP(A113,'2023'!A:N,13,0),0)</f>
        <v>8</v>
      </c>
      <c r="G113" s="43">
        <f>IFERROR(VLOOKUP(A113,'2023'!A:N,14,0),0)</f>
        <v>2554543</v>
      </c>
      <c r="H113" s="43">
        <v>8</v>
      </c>
      <c r="I113" s="43">
        <v>2740910</v>
      </c>
      <c r="J113" s="44">
        <f t="shared" si="1"/>
        <v>330965.8125</v>
      </c>
      <c r="K113" s="43">
        <v>0</v>
      </c>
      <c r="L113" s="43">
        <v>0</v>
      </c>
      <c r="M113" s="44">
        <f t="shared" si="2"/>
        <v>0</v>
      </c>
      <c r="N113" s="43">
        <f t="shared" si="3"/>
        <v>16</v>
      </c>
      <c r="O113" s="44">
        <f t="shared" si="4"/>
        <v>5295453</v>
      </c>
    </row>
    <row r="114" spans="1:15" x14ac:dyDescent="0.2">
      <c r="A114" s="31" t="s">
        <v>355</v>
      </c>
      <c r="B114" s="31" t="s">
        <v>11</v>
      </c>
      <c r="C114" s="31">
        <v>5</v>
      </c>
      <c r="D114" s="31">
        <v>636360</v>
      </c>
      <c r="E114" s="31">
        <f t="shared" si="0"/>
        <v>0</v>
      </c>
      <c r="F114" s="43">
        <f>IFERROR(VLOOKUP(A114,'2023'!A:N,13,0),0)</f>
        <v>5</v>
      </c>
      <c r="G114" s="43">
        <f>IFERROR(VLOOKUP(A114,'2023'!A:N,14,0),0)</f>
        <v>636360</v>
      </c>
      <c r="H114" s="43">
        <v>19</v>
      </c>
      <c r="I114" s="43">
        <v>2565454</v>
      </c>
      <c r="J114" s="44">
        <f t="shared" si="1"/>
        <v>133408.91666666666</v>
      </c>
      <c r="K114" s="43">
        <v>0</v>
      </c>
      <c r="L114" s="43">
        <v>0</v>
      </c>
      <c r="M114" s="44">
        <f t="shared" si="2"/>
        <v>0</v>
      </c>
      <c r="N114" s="43">
        <f t="shared" si="3"/>
        <v>24</v>
      </c>
      <c r="O114" s="44">
        <f t="shared" si="4"/>
        <v>3201814</v>
      </c>
    </row>
    <row r="115" spans="1:15" x14ac:dyDescent="0.2">
      <c r="A115" s="31" t="s">
        <v>832</v>
      </c>
      <c r="B115" s="31" t="s">
        <v>11</v>
      </c>
      <c r="C115" s="31">
        <v>3</v>
      </c>
      <c r="D115" s="31">
        <v>614814</v>
      </c>
      <c r="E115" s="31">
        <f t="shared" si="0"/>
        <v>0</v>
      </c>
      <c r="F115" s="43">
        <f>IFERROR(VLOOKUP(A115,'2023'!A:N,13,0),0)</f>
        <v>3</v>
      </c>
      <c r="G115" s="43">
        <f>IFERROR(VLOOKUP(A115,'2023'!A:N,14,0),0)</f>
        <v>614814</v>
      </c>
      <c r="H115" s="43">
        <v>5</v>
      </c>
      <c r="I115" s="43">
        <v>1018520</v>
      </c>
      <c r="J115" s="44">
        <f t="shared" si="1"/>
        <v>204166.75</v>
      </c>
      <c r="K115" s="43">
        <v>2</v>
      </c>
      <c r="L115" s="43">
        <v>700000</v>
      </c>
      <c r="M115" s="44">
        <f t="shared" si="2"/>
        <v>408333.5</v>
      </c>
      <c r="N115" s="43">
        <f t="shared" si="3"/>
        <v>6</v>
      </c>
      <c r="O115" s="44">
        <f t="shared" si="4"/>
        <v>1225000.5</v>
      </c>
    </row>
    <row r="116" spans="1:15" x14ac:dyDescent="0.2">
      <c r="A116" s="31" t="s">
        <v>828</v>
      </c>
      <c r="B116" s="31" t="s">
        <v>11</v>
      </c>
      <c r="C116" s="31">
        <v>4</v>
      </c>
      <c r="D116" s="31">
        <v>366668</v>
      </c>
      <c r="E116" s="31">
        <f t="shared" si="0"/>
        <v>0</v>
      </c>
      <c r="F116" s="43">
        <f>IFERROR(VLOOKUP(A116,'2023'!A:N,13,0),0)</f>
        <v>4</v>
      </c>
      <c r="G116" s="43">
        <f>IFERROR(VLOOKUP(A116,'2023'!A:N,14,0),0)</f>
        <v>366668</v>
      </c>
      <c r="H116" s="43">
        <v>5</v>
      </c>
      <c r="I116" s="43">
        <v>458331</v>
      </c>
      <c r="J116" s="44">
        <f t="shared" si="1"/>
        <v>91666.555555555562</v>
      </c>
      <c r="K116" s="43">
        <v>0</v>
      </c>
      <c r="L116" s="43">
        <v>0</v>
      </c>
      <c r="M116" s="44">
        <f t="shared" si="2"/>
        <v>0</v>
      </c>
      <c r="N116" s="43">
        <f t="shared" si="3"/>
        <v>9</v>
      </c>
      <c r="O116" s="44">
        <f t="shared" si="4"/>
        <v>824999</v>
      </c>
    </row>
    <row r="117" spans="1:15" x14ac:dyDescent="0.2">
      <c r="A117" s="31" t="s">
        <v>830</v>
      </c>
      <c r="B117" s="31" t="s">
        <v>11</v>
      </c>
      <c r="C117" s="31">
        <v>4</v>
      </c>
      <c r="D117" s="31">
        <v>566668</v>
      </c>
      <c r="E117" s="31">
        <f t="shared" si="0"/>
        <v>0</v>
      </c>
      <c r="F117" s="43">
        <f>IFERROR(VLOOKUP(A117,'2023'!A:N,13,0),0)</f>
        <v>4</v>
      </c>
      <c r="G117" s="43">
        <f>IFERROR(VLOOKUP(A117,'2023'!A:N,14,0),0)</f>
        <v>566668</v>
      </c>
      <c r="H117" s="43">
        <v>3</v>
      </c>
      <c r="I117" s="43">
        <v>424998</v>
      </c>
      <c r="J117" s="44">
        <f t="shared" si="1"/>
        <v>141666.57142857142</v>
      </c>
      <c r="K117" s="43">
        <v>0</v>
      </c>
      <c r="L117" s="43">
        <v>0</v>
      </c>
      <c r="M117" s="44">
        <f t="shared" si="2"/>
        <v>0</v>
      </c>
      <c r="N117" s="43">
        <f t="shared" si="3"/>
        <v>7</v>
      </c>
      <c r="O117" s="44">
        <f t="shared" si="4"/>
        <v>991666</v>
      </c>
    </row>
    <row r="118" spans="1:15" x14ac:dyDescent="0.2">
      <c r="A118" s="31" t="s">
        <v>1553</v>
      </c>
      <c r="B118" s="31" t="s">
        <v>280</v>
      </c>
      <c r="C118" s="31">
        <v>61</v>
      </c>
      <c r="D118" s="31">
        <v>10650600</v>
      </c>
      <c r="E118" s="31">
        <f t="shared" si="0"/>
        <v>0</v>
      </c>
      <c r="F118" s="43">
        <f>IFERROR(VLOOKUP(A118,'2023'!A:N,13,0),0)</f>
        <v>61</v>
      </c>
      <c r="G118" s="43">
        <f>IFERROR(VLOOKUP(A118,'2023'!A:N,14,0),0)</f>
        <v>10650600</v>
      </c>
      <c r="H118" s="43">
        <v>10</v>
      </c>
      <c r="I118" s="43">
        <v>1746000</v>
      </c>
      <c r="J118" s="44">
        <f t="shared" si="1"/>
        <v>174600</v>
      </c>
      <c r="K118" s="43">
        <v>12</v>
      </c>
      <c r="L118" s="43">
        <v>2269092</v>
      </c>
      <c r="M118" s="44">
        <f t="shared" si="2"/>
        <v>2095200</v>
      </c>
      <c r="N118" s="43">
        <f t="shared" si="3"/>
        <v>59</v>
      </c>
      <c r="O118" s="44">
        <f t="shared" si="4"/>
        <v>10301400</v>
      </c>
    </row>
    <row r="119" spans="1:15" x14ac:dyDescent="0.2">
      <c r="A119" s="31" t="s">
        <v>2585</v>
      </c>
      <c r="B119" s="31" t="s">
        <v>11</v>
      </c>
      <c r="C119" s="31">
        <v>0</v>
      </c>
      <c r="D119" s="31">
        <v>0</v>
      </c>
      <c r="E119" s="31">
        <f t="shared" si="0"/>
        <v>0</v>
      </c>
      <c r="F119" s="43">
        <f>IFERROR(VLOOKUP(A119,'2023'!A:N,13,0),0)</f>
        <v>0</v>
      </c>
      <c r="G119" s="43">
        <f>IFERROR(VLOOKUP(A119,'2023'!A:N,14,0),0)</f>
        <v>0</v>
      </c>
      <c r="H119" s="43">
        <v>2</v>
      </c>
      <c r="I119" s="43">
        <v>3564815</v>
      </c>
      <c r="J119" s="44">
        <f t="shared" si="1"/>
        <v>1782407.5</v>
      </c>
      <c r="K119" s="43">
        <v>2</v>
      </c>
      <c r="L119" s="43">
        <v>5981482</v>
      </c>
      <c r="M119" s="44">
        <f t="shared" si="2"/>
        <v>3564815</v>
      </c>
      <c r="N119" s="43">
        <f t="shared" si="3"/>
        <v>0</v>
      </c>
      <c r="O119" s="44">
        <f t="shared" si="4"/>
        <v>0</v>
      </c>
    </row>
    <row r="120" spans="1:15" x14ac:dyDescent="0.2">
      <c r="A120" s="31" t="s">
        <v>2586</v>
      </c>
      <c r="B120" s="31" t="s">
        <v>11</v>
      </c>
      <c r="C120" s="31">
        <v>0</v>
      </c>
      <c r="D120" s="31">
        <v>0</v>
      </c>
      <c r="E120" s="31">
        <f t="shared" si="0"/>
        <v>0</v>
      </c>
      <c r="F120" s="43">
        <f>IFERROR(VLOOKUP(A120,'2023'!A:N,13,0),0)</f>
        <v>0</v>
      </c>
      <c r="G120" s="43">
        <f>IFERROR(VLOOKUP(A120,'2023'!A:N,14,0),0)</f>
        <v>0</v>
      </c>
      <c r="H120" s="43">
        <v>3</v>
      </c>
      <c r="I120" s="43">
        <v>3472221</v>
      </c>
      <c r="J120" s="44">
        <f t="shared" si="1"/>
        <v>1157407</v>
      </c>
      <c r="K120" s="43">
        <v>1</v>
      </c>
      <c r="L120" s="43">
        <v>1935185</v>
      </c>
      <c r="M120" s="44">
        <f t="shared" si="2"/>
        <v>1157407</v>
      </c>
      <c r="N120" s="43">
        <f t="shared" si="3"/>
        <v>2</v>
      </c>
      <c r="O120" s="44">
        <f t="shared" si="4"/>
        <v>2314814</v>
      </c>
    </row>
    <row r="121" spans="1:15" x14ac:dyDescent="0.2">
      <c r="A121" s="31" t="s">
        <v>66</v>
      </c>
      <c r="B121" s="31" t="s">
        <v>25</v>
      </c>
      <c r="C121" s="31">
        <v>24</v>
      </c>
      <c r="D121" s="31">
        <v>19343495</v>
      </c>
      <c r="E121" s="31">
        <f t="shared" si="0"/>
        <v>0</v>
      </c>
      <c r="F121" s="43">
        <f>IFERROR(VLOOKUP(A121,'2023'!A:N,13,0),0)</f>
        <v>24</v>
      </c>
      <c r="G121" s="43">
        <f>IFERROR(VLOOKUP(A121,'2023'!A:N,14,0),0)</f>
        <v>19343495.399999999</v>
      </c>
      <c r="H121" s="43">
        <v>21</v>
      </c>
      <c r="I121" s="43">
        <v>14384541</v>
      </c>
      <c r="J121" s="44">
        <f t="shared" si="1"/>
        <v>749511.91999999993</v>
      </c>
      <c r="K121" s="43">
        <v>11</v>
      </c>
      <c r="L121" s="43">
        <v>8295454</v>
      </c>
      <c r="M121" s="44">
        <f t="shared" si="2"/>
        <v>8244631.1199999992</v>
      </c>
      <c r="N121" s="43">
        <f t="shared" si="3"/>
        <v>34</v>
      </c>
      <c r="O121" s="44">
        <f t="shared" si="4"/>
        <v>25483405.280000001</v>
      </c>
    </row>
    <row r="122" spans="1:15" x14ac:dyDescent="0.2">
      <c r="A122" s="31" t="s">
        <v>2587</v>
      </c>
      <c r="B122" s="31" t="s">
        <v>2588</v>
      </c>
      <c r="C122" s="31">
        <v>0</v>
      </c>
      <c r="D122" s="31">
        <v>0</v>
      </c>
      <c r="E122" s="31">
        <f t="shared" si="0"/>
        <v>0</v>
      </c>
      <c r="F122" s="43">
        <f>IFERROR(VLOOKUP(A122,'2023'!A:N,13,0),0)</f>
        <v>0</v>
      </c>
      <c r="G122" s="43">
        <f>IFERROR(VLOOKUP(A122,'2023'!A:N,14,0),0)</f>
        <v>0</v>
      </c>
      <c r="H122" s="43">
        <v>13</v>
      </c>
      <c r="I122" s="43">
        <v>201500</v>
      </c>
      <c r="J122" s="44">
        <f t="shared" si="1"/>
        <v>15500</v>
      </c>
      <c r="K122" s="43">
        <v>0</v>
      </c>
      <c r="L122" s="43">
        <v>0</v>
      </c>
      <c r="M122" s="44">
        <f t="shared" si="2"/>
        <v>0</v>
      </c>
      <c r="N122" s="43">
        <f t="shared" si="3"/>
        <v>13</v>
      </c>
      <c r="O122" s="44">
        <f t="shared" si="4"/>
        <v>201500</v>
      </c>
    </row>
    <row r="123" spans="1:15" x14ac:dyDescent="0.2">
      <c r="A123" s="31" t="s">
        <v>2589</v>
      </c>
      <c r="B123" s="31" t="s">
        <v>2588</v>
      </c>
      <c r="C123" s="31">
        <v>0</v>
      </c>
      <c r="D123" s="31">
        <v>0</v>
      </c>
      <c r="E123" s="31">
        <f t="shared" si="0"/>
        <v>0</v>
      </c>
      <c r="F123" s="43">
        <f>IFERROR(VLOOKUP(A123,'2023'!A:N,13,0),0)</f>
        <v>0</v>
      </c>
      <c r="G123" s="43">
        <f>IFERROR(VLOOKUP(A123,'2023'!A:N,14,0),0)</f>
        <v>0</v>
      </c>
      <c r="H123" s="43">
        <v>3</v>
      </c>
      <c r="I123" s="43">
        <v>30000</v>
      </c>
      <c r="J123" s="44">
        <f t="shared" si="1"/>
        <v>10000</v>
      </c>
      <c r="K123" s="43">
        <v>0</v>
      </c>
      <c r="L123" s="43">
        <v>0</v>
      </c>
      <c r="M123" s="44">
        <f t="shared" si="2"/>
        <v>0</v>
      </c>
      <c r="N123" s="43">
        <f t="shared" si="3"/>
        <v>3</v>
      </c>
      <c r="O123" s="44">
        <f t="shared" si="4"/>
        <v>30000</v>
      </c>
    </row>
    <row r="124" spans="1:15" x14ac:dyDescent="0.2">
      <c r="A124" s="31" t="s">
        <v>2590</v>
      </c>
      <c r="B124" s="31" t="s">
        <v>280</v>
      </c>
      <c r="C124" s="31">
        <v>0</v>
      </c>
      <c r="D124" s="31">
        <v>0</v>
      </c>
      <c r="E124" s="31">
        <f t="shared" si="0"/>
        <v>0</v>
      </c>
      <c r="F124" s="43">
        <f>IFERROR(VLOOKUP(A124,'2023'!A:N,13,0),0)</f>
        <v>0</v>
      </c>
      <c r="G124" s="43">
        <f>IFERROR(VLOOKUP(A124,'2023'!A:N,14,0),0)</f>
        <v>0</v>
      </c>
      <c r="H124" s="43">
        <v>7</v>
      </c>
      <c r="I124" s="43">
        <v>35000</v>
      </c>
      <c r="J124" s="44">
        <f t="shared" si="1"/>
        <v>5000</v>
      </c>
      <c r="K124" s="43">
        <v>0</v>
      </c>
      <c r="L124" s="43">
        <v>0</v>
      </c>
      <c r="M124" s="44">
        <f t="shared" si="2"/>
        <v>0</v>
      </c>
      <c r="N124" s="43">
        <f t="shared" si="3"/>
        <v>7</v>
      </c>
      <c r="O124" s="44">
        <f t="shared" si="4"/>
        <v>35000</v>
      </c>
    </row>
    <row r="125" spans="1:15" x14ac:dyDescent="0.2">
      <c r="A125" s="31" t="s">
        <v>624</v>
      </c>
      <c r="B125" s="31" t="s">
        <v>11</v>
      </c>
      <c r="C125" s="31">
        <v>2</v>
      </c>
      <c r="D125" s="31">
        <v>6000</v>
      </c>
      <c r="E125" s="31">
        <f t="shared" si="0"/>
        <v>0</v>
      </c>
      <c r="F125" s="43">
        <f>IFERROR(VLOOKUP(A125,'2023'!A:N,13,0),0)</f>
        <v>2</v>
      </c>
      <c r="G125" s="43">
        <f>IFERROR(VLOOKUP(A125,'2023'!A:N,14,0),0)</f>
        <v>6000</v>
      </c>
      <c r="H125" s="43">
        <v>9</v>
      </c>
      <c r="I125" s="43">
        <v>18000</v>
      </c>
      <c r="J125" s="44">
        <f t="shared" si="1"/>
        <v>2181.818181818182</v>
      </c>
      <c r="K125" s="43">
        <v>0</v>
      </c>
      <c r="L125" s="43">
        <v>0</v>
      </c>
      <c r="M125" s="44">
        <f t="shared" si="2"/>
        <v>0</v>
      </c>
      <c r="N125" s="43">
        <f t="shared" si="3"/>
        <v>11</v>
      </c>
      <c r="O125" s="44">
        <f t="shared" si="4"/>
        <v>24000</v>
      </c>
    </row>
    <row r="126" spans="1:15" x14ac:dyDescent="0.2">
      <c r="A126" s="31" t="s">
        <v>2591</v>
      </c>
      <c r="B126" s="31" t="s">
        <v>2592</v>
      </c>
      <c r="C126" s="31">
        <v>0</v>
      </c>
      <c r="D126" s="31">
        <v>0</v>
      </c>
      <c r="E126" s="31">
        <f t="shared" si="0"/>
        <v>0</v>
      </c>
      <c r="F126" s="43">
        <f>IFERROR(VLOOKUP(A126,'2023'!A:N,13,0),0)</f>
        <v>0</v>
      </c>
      <c r="G126" s="43">
        <f>IFERROR(VLOOKUP(A126,'2023'!A:N,14,0),0)</f>
        <v>0</v>
      </c>
      <c r="H126" s="43">
        <v>2</v>
      </c>
      <c r="I126" s="43">
        <v>120000</v>
      </c>
      <c r="J126" s="44">
        <f t="shared" si="1"/>
        <v>60000</v>
      </c>
      <c r="K126" s="43">
        <v>0</v>
      </c>
      <c r="L126" s="43">
        <v>0</v>
      </c>
      <c r="M126" s="44">
        <f t="shared" si="2"/>
        <v>0</v>
      </c>
      <c r="N126" s="43">
        <f t="shared" si="3"/>
        <v>2</v>
      </c>
      <c r="O126" s="44">
        <f t="shared" si="4"/>
        <v>120000</v>
      </c>
    </row>
    <row r="127" spans="1:15" x14ac:dyDescent="0.2">
      <c r="A127" s="31" t="s">
        <v>2593</v>
      </c>
      <c r="B127" s="31" t="s">
        <v>2592</v>
      </c>
      <c r="C127" s="31">
        <v>0</v>
      </c>
      <c r="D127" s="31">
        <v>0</v>
      </c>
      <c r="E127" s="31">
        <f t="shared" si="0"/>
        <v>0</v>
      </c>
      <c r="F127" s="43">
        <f>IFERROR(VLOOKUP(A127,'2023'!A:N,13,0),0)</f>
        <v>0</v>
      </c>
      <c r="G127" s="43">
        <f>IFERROR(VLOOKUP(A127,'2023'!A:N,14,0),0)</f>
        <v>0</v>
      </c>
      <c r="H127" s="43">
        <v>2</v>
      </c>
      <c r="I127" s="43">
        <v>180000</v>
      </c>
      <c r="J127" s="44">
        <f t="shared" si="1"/>
        <v>90000</v>
      </c>
      <c r="K127" s="43">
        <v>0</v>
      </c>
      <c r="L127" s="43">
        <v>0</v>
      </c>
      <c r="M127" s="44">
        <f t="shared" si="2"/>
        <v>0</v>
      </c>
      <c r="N127" s="43">
        <f t="shared" si="3"/>
        <v>2</v>
      </c>
      <c r="O127" s="44">
        <f t="shared" si="4"/>
        <v>180000</v>
      </c>
    </row>
    <row r="128" spans="1:15" x14ac:dyDescent="0.2">
      <c r="A128" s="31" t="s">
        <v>2594</v>
      </c>
      <c r="B128" s="31" t="s">
        <v>2592</v>
      </c>
      <c r="C128" s="31">
        <v>0</v>
      </c>
      <c r="D128" s="31">
        <v>0</v>
      </c>
      <c r="E128" s="31">
        <f t="shared" si="0"/>
        <v>0</v>
      </c>
      <c r="F128" s="43">
        <f>IFERROR(VLOOKUP(A128,'2023'!A:N,13,0),0)</f>
        <v>0</v>
      </c>
      <c r="G128" s="43">
        <f>IFERROR(VLOOKUP(A128,'2023'!A:N,14,0),0)</f>
        <v>0</v>
      </c>
      <c r="H128" s="43">
        <v>2</v>
      </c>
      <c r="I128" s="43">
        <v>300000</v>
      </c>
      <c r="J128" s="44">
        <f t="shared" si="1"/>
        <v>150000</v>
      </c>
      <c r="K128" s="43">
        <v>0</v>
      </c>
      <c r="L128" s="43">
        <v>0</v>
      </c>
      <c r="M128" s="44">
        <f t="shared" si="2"/>
        <v>0</v>
      </c>
      <c r="N128" s="43">
        <f t="shared" si="3"/>
        <v>2</v>
      </c>
      <c r="O128" s="44">
        <f t="shared" si="4"/>
        <v>300000</v>
      </c>
    </row>
    <row r="129" spans="1:15" x14ac:dyDescent="0.2">
      <c r="A129" s="31" t="s">
        <v>2595</v>
      </c>
      <c r="B129" s="31" t="s">
        <v>2592</v>
      </c>
      <c r="C129" s="31">
        <v>0</v>
      </c>
      <c r="D129" s="31">
        <v>0</v>
      </c>
      <c r="E129" s="31">
        <f t="shared" si="0"/>
        <v>0</v>
      </c>
      <c r="F129" s="43">
        <f>IFERROR(VLOOKUP(A129,'2023'!A:N,13,0),0)</f>
        <v>0</v>
      </c>
      <c r="G129" s="43">
        <f>IFERROR(VLOOKUP(A129,'2023'!A:N,14,0),0)</f>
        <v>0</v>
      </c>
      <c r="H129" s="43">
        <v>2</v>
      </c>
      <c r="I129" s="43">
        <v>190000</v>
      </c>
      <c r="J129" s="44">
        <f t="shared" si="1"/>
        <v>95000</v>
      </c>
      <c r="K129" s="43">
        <v>0</v>
      </c>
      <c r="L129" s="43">
        <v>0</v>
      </c>
      <c r="M129" s="44">
        <f t="shared" si="2"/>
        <v>0</v>
      </c>
      <c r="N129" s="43">
        <f t="shared" si="3"/>
        <v>2</v>
      </c>
      <c r="O129" s="44">
        <f t="shared" si="4"/>
        <v>190000</v>
      </c>
    </row>
    <row r="130" spans="1:15" x14ac:dyDescent="0.2">
      <c r="A130" s="31" t="s">
        <v>2596</v>
      </c>
      <c r="B130" s="31" t="s">
        <v>2597</v>
      </c>
      <c r="C130" s="31">
        <v>0</v>
      </c>
      <c r="D130" s="31">
        <v>0</v>
      </c>
      <c r="E130" s="31">
        <f t="shared" si="0"/>
        <v>0</v>
      </c>
      <c r="F130" s="43">
        <f>IFERROR(VLOOKUP(A130,'2023'!A:N,13,0),0)</f>
        <v>0</v>
      </c>
      <c r="G130" s="43">
        <f>IFERROR(VLOOKUP(A130,'2023'!A:N,14,0),0)</f>
        <v>0</v>
      </c>
      <c r="H130" s="43">
        <v>2</v>
      </c>
      <c r="I130" s="43">
        <v>500000</v>
      </c>
      <c r="J130" s="44">
        <f t="shared" si="1"/>
        <v>250000</v>
      </c>
      <c r="K130" s="43">
        <v>0</v>
      </c>
      <c r="L130" s="43">
        <v>0</v>
      </c>
      <c r="M130" s="44">
        <f t="shared" si="2"/>
        <v>0</v>
      </c>
      <c r="N130" s="43">
        <f t="shared" si="3"/>
        <v>2</v>
      </c>
      <c r="O130" s="44">
        <f t="shared" si="4"/>
        <v>500000</v>
      </c>
    </row>
    <row r="131" spans="1:15" x14ac:dyDescent="0.2">
      <c r="A131" s="31" t="s">
        <v>2598</v>
      </c>
      <c r="B131" s="31" t="s">
        <v>2592</v>
      </c>
      <c r="C131" s="31">
        <v>0</v>
      </c>
      <c r="D131" s="31">
        <v>0</v>
      </c>
      <c r="E131" s="31">
        <f t="shared" si="0"/>
        <v>0</v>
      </c>
      <c r="F131" s="43">
        <f>IFERROR(VLOOKUP(A131,'2023'!A:N,13,0),0)</f>
        <v>0</v>
      </c>
      <c r="G131" s="43">
        <f>IFERROR(VLOOKUP(A131,'2023'!A:N,14,0),0)</f>
        <v>0</v>
      </c>
      <c r="H131" s="43">
        <v>2</v>
      </c>
      <c r="I131" s="43">
        <v>200000</v>
      </c>
      <c r="J131" s="44">
        <f t="shared" si="1"/>
        <v>100000</v>
      </c>
      <c r="K131" s="43">
        <v>0</v>
      </c>
      <c r="L131" s="43">
        <v>0</v>
      </c>
      <c r="M131" s="44">
        <f t="shared" si="2"/>
        <v>0</v>
      </c>
      <c r="N131" s="43">
        <f t="shared" si="3"/>
        <v>2</v>
      </c>
      <c r="O131" s="44">
        <f t="shared" si="4"/>
        <v>200000</v>
      </c>
    </row>
    <row r="132" spans="1:15" x14ac:dyDescent="0.2">
      <c r="A132" s="31" t="s">
        <v>2599</v>
      </c>
      <c r="B132" s="31" t="s">
        <v>11</v>
      </c>
      <c r="C132" s="31">
        <v>0</v>
      </c>
      <c r="D132" s="31">
        <v>0</v>
      </c>
      <c r="E132" s="31">
        <f t="shared" si="0"/>
        <v>0</v>
      </c>
      <c r="F132" s="43">
        <f>IFERROR(VLOOKUP(A132,'2023'!A:N,13,0),0)</f>
        <v>0</v>
      </c>
      <c r="G132" s="43">
        <f>IFERROR(VLOOKUP(A132,'2023'!A:N,14,0),0)</f>
        <v>0</v>
      </c>
      <c r="H132" s="43">
        <v>4</v>
      </c>
      <c r="I132" s="43">
        <v>811112</v>
      </c>
      <c r="J132" s="44">
        <f t="shared" si="1"/>
        <v>202778</v>
      </c>
      <c r="K132" s="43">
        <v>2</v>
      </c>
      <c r="L132" s="43">
        <v>722222</v>
      </c>
      <c r="M132" s="44">
        <f t="shared" si="2"/>
        <v>405556</v>
      </c>
      <c r="N132" s="43">
        <f t="shared" si="3"/>
        <v>2</v>
      </c>
      <c r="O132" s="44">
        <f t="shared" si="4"/>
        <v>405556</v>
      </c>
    </row>
    <row r="133" spans="1:15" x14ac:dyDescent="0.2">
      <c r="A133" s="31" t="s">
        <v>2600</v>
      </c>
      <c r="B133" s="31" t="s">
        <v>11</v>
      </c>
      <c r="C133" s="31">
        <v>0</v>
      </c>
      <c r="D133" s="31">
        <v>0</v>
      </c>
      <c r="E133" s="31">
        <f t="shared" si="0"/>
        <v>0</v>
      </c>
      <c r="F133" s="43">
        <f>IFERROR(VLOOKUP(A133,'2023'!A:N,13,0),0)</f>
        <v>0</v>
      </c>
      <c r="G133" s="43">
        <f>IFERROR(VLOOKUP(A133,'2023'!A:N,14,0),0)</f>
        <v>0</v>
      </c>
      <c r="H133" s="43">
        <v>2</v>
      </c>
      <c r="I133" s="43">
        <v>257408</v>
      </c>
      <c r="J133" s="44">
        <f t="shared" si="1"/>
        <v>128704</v>
      </c>
      <c r="K133" s="43">
        <v>0</v>
      </c>
      <c r="L133" s="43">
        <v>0</v>
      </c>
      <c r="M133" s="44">
        <f t="shared" si="2"/>
        <v>0</v>
      </c>
      <c r="N133" s="43">
        <f t="shared" si="3"/>
        <v>2</v>
      </c>
      <c r="O133" s="44">
        <f t="shared" si="4"/>
        <v>257408</v>
      </c>
    </row>
    <row r="134" spans="1:15" x14ac:dyDescent="0.2">
      <c r="A134" s="31" t="s">
        <v>824</v>
      </c>
      <c r="B134" s="31" t="s">
        <v>825</v>
      </c>
      <c r="C134" s="31">
        <v>20</v>
      </c>
      <c r="D134" s="31">
        <v>549960</v>
      </c>
      <c r="E134" s="31">
        <f t="shared" si="0"/>
        <v>0</v>
      </c>
      <c r="F134" s="43">
        <f>IFERROR(VLOOKUP(A134,'2023'!A:N,13,0),0)</f>
        <v>20</v>
      </c>
      <c r="G134" s="43">
        <f>IFERROR(VLOOKUP(A134,'2023'!A:N,14,0),0)</f>
        <v>549960</v>
      </c>
      <c r="H134" s="43">
        <v>30</v>
      </c>
      <c r="I134" s="43">
        <v>925000</v>
      </c>
      <c r="J134" s="44">
        <f t="shared" si="1"/>
        <v>29499.200000000001</v>
      </c>
      <c r="K134" s="43">
        <v>0</v>
      </c>
      <c r="L134" s="43">
        <v>0</v>
      </c>
      <c r="M134" s="44">
        <f t="shared" si="2"/>
        <v>0</v>
      </c>
      <c r="N134" s="43">
        <f t="shared" si="3"/>
        <v>50</v>
      </c>
      <c r="O134" s="44">
        <f t="shared" si="4"/>
        <v>1474960</v>
      </c>
    </row>
    <row r="135" spans="1:15" x14ac:dyDescent="0.2">
      <c r="A135" s="31" t="s">
        <v>2601</v>
      </c>
      <c r="B135" s="31" t="s">
        <v>11</v>
      </c>
      <c r="C135" s="31">
        <v>3</v>
      </c>
      <c r="D135" s="31">
        <v>5352272</v>
      </c>
      <c r="E135" s="31">
        <f t="shared" si="0"/>
        <v>0</v>
      </c>
      <c r="F135" s="43">
        <f>IFERROR(VLOOKUP(A135,'2023'!A:N,13,0),0)</f>
        <v>3</v>
      </c>
      <c r="G135" s="43">
        <f>IFERROR(VLOOKUP(A135,'2023'!A:N,14,0),0)</f>
        <v>5352271.5</v>
      </c>
      <c r="H135" s="43">
        <v>1</v>
      </c>
      <c r="I135" s="43">
        <v>1863636</v>
      </c>
      <c r="J135" s="44">
        <f t="shared" si="1"/>
        <v>1803976.875</v>
      </c>
      <c r="K135" s="43">
        <v>1</v>
      </c>
      <c r="L135" s="43">
        <v>2263636</v>
      </c>
      <c r="M135" s="44">
        <f t="shared" si="2"/>
        <v>1803976.875</v>
      </c>
      <c r="N135" s="43">
        <f t="shared" si="3"/>
        <v>3</v>
      </c>
      <c r="O135" s="44">
        <f t="shared" si="4"/>
        <v>5411930.625</v>
      </c>
    </row>
    <row r="136" spans="1:15" x14ac:dyDescent="0.2">
      <c r="A136" s="31" t="s">
        <v>1468</v>
      </c>
      <c r="B136" s="31" t="s">
        <v>25</v>
      </c>
      <c r="C136" s="31">
        <v>60</v>
      </c>
      <c r="D136" s="31">
        <v>11900061</v>
      </c>
      <c r="E136" s="31">
        <f t="shared" si="0"/>
        <v>0</v>
      </c>
      <c r="F136" s="43">
        <f>IFERROR(VLOOKUP(A136,'2023'!A:N,13,0),0)</f>
        <v>60</v>
      </c>
      <c r="G136" s="43">
        <f>IFERROR(VLOOKUP(A136,'2023'!A:N,14,0),0)</f>
        <v>11900060.869565217</v>
      </c>
      <c r="H136" s="43">
        <v>35</v>
      </c>
      <c r="I136" s="43">
        <v>6568190</v>
      </c>
      <c r="J136" s="44">
        <f t="shared" si="1"/>
        <v>194402.64073226546</v>
      </c>
      <c r="K136" s="43">
        <v>23</v>
      </c>
      <c r="L136" s="43">
        <v>4790911</v>
      </c>
      <c r="M136" s="44">
        <f t="shared" si="2"/>
        <v>4471260.7368421052</v>
      </c>
      <c r="N136" s="43">
        <f t="shared" si="3"/>
        <v>72</v>
      </c>
      <c r="O136" s="44">
        <f t="shared" si="4"/>
        <v>13996990.132723114</v>
      </c>
    </row>
    <row r="137" spans="1:15" x14ac:dyDescent="0.2">
      <c r="A137" s="31" t="s">
        <v>2602</v>
      </c>
      <c r="B137" s="31" t="s">
        <v>11</v>
      </c>
      <c r="C137" s="31">
        <v>100</v>
      </c>
      <c r="D137" s="31">
        <v>5272700</v>
      </c>
      <c r="E137" s="31">
        <f t="shared" si="0"/>
        <v>-100</v>
      </c>
      <c r="F137" s="43">
        <f>IFERROR(VLOOKUP(A137,'2023'!A:N,13,0),0)</f>
        <v>0</v>
      </c>
      <c r="G137" s="43">
        <f>IFERROR(VLOOKUP(A137,'2023'!A:N,14,0),0)</f>
        <v>0</v>
      </c>
      <c r="H137" s="43">
        <v>50</v>
      </c>
      <c r="I137" s="43">
        <v>2818200</v>
      </c>
      <c r="J137" s="44">
        <f t="shared" si="1"/>
        <v>56364</v>
      </c>
      <c r="K137" s="43">
        <v>0</v>
      </c>
      <c r="L137" s="43">
        <v>0</v>
      </c>
      <c r="M137" s="44">
        <f t="shared" si="2"/>
        <v>0</v>
      </c>
      <c r="N137" s="43">
        <f t="shared" si="3"/>
        <v>50</v>
      </c>
      <c r="O137" s="44">
        <f t="shared" si="4"/>
        <v>2818200</v>
      </c>
    </row>
    <row r="138" spans="1:15" x14ac:dyDescent="0.2">
      <c r="A138" s="31" t="s">
        <v>2603</v>
      </c>
      <c r="B138" s="31" t="s">
        <v>11</v>
      </c>
      <c r="C138" s="31">
        <v>0</v>
      </c>
      <c r="D138" s="31">
        <v>0</v>
      </c>
      <c r="E138" s="31">
        <f t="shared" si="0"/>
        <v>0</v>
      </c>
      <c r="F138" s="43">
        <f>IFERROR(VLOOKUP(A138,'2023'!A:N,13,0),0)</f>
        <v>0</v>
      </c>
      <c r="G138" s="43">
        <f>IFERROR(VLOOKUP(A138,'2023'!A:N,14,0),0)</f>
        <v>0</v>
      </c>
      <c r="H138" s="43">
        <v>1</v>
      </c>
      <c r="I138" s="43">
        <v>1927273</v>
      </c>
      <c r="J138" s="44">
        <f t="shared" si="1"/>
        <v>1927273</v>
      </c>
      <c r="K138" s="43">
        <v>1</v>
      </c>
      <c r="L138" s="43">
        <v>2227273</v>
      </c>
      <c r="M138" s="44">
        <f t="shared" si="2"/>
        <v>1927273</v>
      </c>
      <c r="N138" s="43">
        <f t="shared" si="3"/>
        <v>0</v>
      </c>
      <c r="O138" s="44">
        <f t="shared" si="4"/>
        <v>0</v>
      </c>
    </row>
    <row r="139" spans="1:15" x14ac:dyDescent="0.2">
      <c r="A139" s="31" t="s">
        <v>2604</v>
      </c>
      <c r="B139" s="31" t="s">
        <v>11</v>
      </c>
      <c r="C139" s="31">
        <v>0</v>
      </c>
      <c r="D139" s="31">
        <v>0</v>
      </c>
      <c r="E139" s="31">
        <f t="shared" si="0"/>
        <v>0</v>
      </c>
      <c r="F139" s="43">
        <f>IFERROR(VLOOKUP(A139,'2023'!A:N,13,0),0)</f>
        <v>0</v>
      </c>
      <c r="G139" s="43">
        <f>IFERROR(VLOOKUP(A139,'2023'!A:N,14,0),0)</f>
        <v>0</v>
      </c>
      <c r="H139" s="43">
        <v>2</v>
      </c>
      <c r="I139" s="43">
        <v>1954546</v>
      </c>
      <c r="J139" s="44">
        <f t="shared" si="1"/>
        <v>977273</v>
      </c>
      <c r="K139" s="43">
        <v>0</v>
      </c>
      <c r="L139" s="43">
        <v>0</v>
      </c>
      <c r="M139" s="44">
        <f t="shared" si="2"/>
        <v>0</v>
      </c>
      <c r="N139" s="43">
        <f t="shared" si="3"/>
        <v>2</v>
      </c>
      <c r="O139" s="44">
        <f t="shared" si="4"/>
        <v>1954546</v>
      </c>
    </row>
    <row r="140" spans="1:15" x14ac:dyDescent="0.2">
      <c r="A140" s="31" t="s">
        <v>2605</v>
      </c>
      <c r="B140" s="31" t="s">
        <v>141</v>
      </c>
      <c r="C140" s="31">
        <v>0</v>
      </c>
      <c r="D140" s="31">
        <v>0</v>
      </c>
      <c r="E140" s="31">
        <f t="shared" si="0"/>
        <v>0</v>
      </c>
      <c r="F140" s="43">
        <f>IFERROR(VLOOKUP(A140,'2023'!A:N,13,0),0)</f>
        <v>0</v>
      </c>
      <c r="G140" s="43">
        <f>IFERROR(VLOOKUP(A140,'2023'!A:N,14,0),0)</f>
        <v>0</v>
      </c>
      <c r="H140" s="43">
        <v>1</v>
      </c>
      <c r="I140" s="43">
        <v>772727</v>
      </c>
      <c r="J140" s="44">
        <f t="shared" si="1"/>
        <v>772727</v>
      </c>
      <c r="K140" s="43">
        <v>1</v>
      </c>
      <c r="L140" s="43">
        <v>1045455</v>
      </c>
      <c r="M140" s="44">
        <f t="shared" si="2"/>
        <v>772727</v>
      </c>
      <c r="N140" s="43">
        <f t="shared" si="3"/>
        <v>0</v>
      </c>
      <c r="O140" s="44">
        <f t="shared" si="4"/>
        <v>0</v>
      </c>
    </row>
    <row r="141" spans="1:15" x14ac:dyDescent="0.2">
      <c r="A141" s="31" t="s">
        <v>263</v>
      </c>
      <c r="B141" s="31" t="s">
        <v>141</v>
      </c>
      <c r="C141" s="31">
        <v>4</v>
      </c>
      <c r="D141" s="31">
        <v>909090</v>
      </c>
      <c r="E141" s="31">
        <f t="shared" si="0"/>
        <v>0</v>
      </c>
      <c r="F141" s="43">
        <f>IFERROR(VLOOKUP(A141,'2023'!A:N,13,0),0)</f>
        <v>4</v>
      </c>
      <c r="G141" s="43">
        <f>IFERROR(VLOOKUP(A141,'2023'!A:N,14,0),0)</f>
        <v>909090</v>
      </c>
      <c r="H141" s="43">
        <v>8</v>
      </c>
      <c r="I141" s="43">
        <v>1818183</v>
      </c>
      <c r="J141" s="44">
        <f t="shared" si="1"/>
        <v>227272.75</v>
      </c>
      <c r="K141" s="43">
        <v>2</v>
      </c>
      <c r="L141" s="43">
        <v>745454</v>
      </c>
      <c r="M141" s="44">
        <f t="shared" si="2"/>
        <v>454545.5</v>
      </c>
      <c r="N141" s="43">
        <f t="shared" si="3"/>
        <v>10</v>
      </c>
      <c r="O141" s="44">
        <f t="shared" si="4"/>
        <v>2272727.5</v>
      </c>
    </row>
    <row r="142" spans="1:15" x14ac:dyDescent="0.2">
      <c r="A142" s="31" t="s">
        <v>2606</v>
      </c>
      <c r="B142" s="31" t="s">
        <v>141</v>
      </c>
      <c r="C142" s="31">
        <v>0</v>
      </c>
      <c r="D142" s="31">
        <v>0</v>
      </c>
      <c r="E142" s="31">
        <f t="shared" si="0"/>
        <v>0</v>
      </c>
      <c r="F142" s="43">
        <f>IFERROR(VLOOKUP(A142,'2023'!A:N,13,0),0)</f>
        <v>0</v>
      </c>
      <c r="G142" s="43">
        <f>IFERROR(VLOOKUP(A142,'2023'!A:N,14,0),0)</f>
        <v>0</v>
      </c>
      <c r="H142" s="43">
        <v>1</v>
      </c>
      <c r="I142" s="43">
        <v>363636</v>
      </c>
      <c r="J142" s="44">
        <f t="shared" si="1"/>
        <v>363636</v>
      </c>
      <c r="K142" s="43">
        <v>0</v>
      </c>
      <c r="L142" s="43">
        <v>0</v>
      </c>
      <c r="M142" s="44">
        <f t="shared" si="2"/>
        <v>0</v>
      </c>
      <c r="N142" s="43">
        <f t="shared" si="3"/>
        <v>1</v>
      </c>
      <c r="O142" s="44">
        <f t="shared" si="4"/>
        <v>363636</v>
      </c>
    </row>
    <row r="143" spans="1:15" x14ac:dyDescent="0.2">
      <c r="A143" s="31" t="s">
        <v>2303</v>
      </c>
      <c r="B143" s="31" t="s">
        <v>256</v>
      </c>
      <c r="C143" s="31">
        <v>1091</v>
      </c>
      <c r="D143" s="31">
        <v>21133555</v>
      </c>
      <c r="E143" s="31">
        <f t="shared" si="0"/>
        <v>0</v>
      </c>
      <c r="F143" s="43">
        <f>IFERROR(VLOOKUP(A143,'2023'!A:N,13,0),0)</f>
        <v>1091</v>
      </c>
      <c r="G143" s="43">
        <f>IFERROR(VLOOKUP(A143,'2023'!A:N,14,0),0)</f>
        <v>21133554.594594598</v>
      </c>
      <c r="H143" s="43">
        <v>1560</v>
      </c>
      <c r="I143" s="43">
        <v>31363580</v>
      </c>
      <c r="J143" s="44">
        <f t="shared" si="1"/>
        <v>19802.766727497019</v>
      </c>
      <c r="K143" s="43">
        <v>532</v>
      </c>
      <c r="L143" s="43">
        <v>16036486</v>
      </c>
      <c r="M143" s="44">
        <f t="shared" si="2"/>
        <v>10535071.899028415</v>
      </c>
      <c r="N143" s="43">
        <f t="shared" si="3"/>
        <v>2119</v>
      </c>
      <c r="O143" s="44">
        <f t="shared" si="4"/>
        <v>41962062.695566185</v>
      </c>
    </row>
    <row r="144" spans="1:15" x14ac:dyDescent="0.2">
      <c r="A144" s="31" t="s">
        <v>2607</v>
      </c>
      <c r="B144" s="31" t="s">
        <v>1691</v>
      </c>
      <c r="C144" s="31">
        <v>0</v>
      </c>
      <c r="D144" s="31">
        <v>0</v>
      </c>
      <c r="E144" s="31">
        <f t="shared" si="0"/>
        <v>0</v>
      </c>
      <c r="F144" s="43">
        <f>IFERROR(VLOOKUP(A144,'2023'!A:N,13,0),0)</f>
        <v>0</v>
      </c>
      <c r="G144" s="43">
        <f>IFERROR(VLOOKUP(A144,'2023'!A:N,14,0),0)</f>
        <v>0</v>
      </c>
      <c r="H144" s="43">
        <v>1</v>
      </c>
      <c r="I144" s="43">
        <v>2018190</v>
      </c>
      <c r="J144" s="44">
        <f t="shared" si="1"/>
        <v>2018190</v>
      </c>
      <c r="K144" s="43">
        <v>0</v>
      </c>
      <c r="L144" s="43">
        <v>0</v>
      </c>
      <c r="M144" s="44">
        <f t="shared" si="2"/>
        <v>0</v>
      </c>
      <c r="N144" s="43">
        <f t="shared" si="3"/>
        <v>1</v>
      </c>
      <c r="O144" s="44">
        <f t="shared" si="4"/>
        <v>2018190</v>
      </c>
    </row>
    <row r="145" spans="1:15" x14ac:dyDescent="0.2">
      <c r="A145" s="31" t="s">
        <v>2608</v>
      </c>
      <c r="B145" s="31" t="s">
        <v>11</v>
      </c>
      <c r="C145" s="31">
        <v>0</v>
      </c>
      <c r="D145" s="31">
        <v>0</v>
      </c>
      <c r="E145" s="31">
        <f t="shared" si="0"/>
        <v>0</v>
      </c>
      <c r="F145" s="43">
        <f>IFERROR(VLOOKUP(A145,'2023'!A:N,13,0),0)</f>
        <v>0</v>
      </c>
      <c r="G145" s="43">
        <f>IFERROR(VLOOKUP(A145,'2023'!A:N,14,0),0)</f>
        <v>0</v>
      </c>
      <c r="H145" s="43">
        <v>1</v>
      </c>
      <c r="I145" s="43">
        <v>2054545</v>
      </c>
      <c r="J145" s="44">
        <f t="shared" si="1"/>
        <v>2054545</v>
      </c>
      <c r="K145" s="43">
        <v>1</v>
      </c>
      <c r="L145" s="43">
        <v>2227273</v>
      </c>
      <c r="M145" s="44">
        <f t="shared" si="2"/>
        <v>2054545</v>
      </c>
      <c r="N145" s="43">
        <f t="shared" si="3"/>
        <v>0</v>
      </c>
      <c r="O145" s="44">
        <f t="shared" si="4"/>
        <v>0</v>
      </c>
    </row>
    <row r="146" spans="1:15" x14ac:dyDescent="0.2">
      <c r="A146" s="31" t="s">
        <v>2609</v>
      </c>
      <c r="B146" s="31" t="s">
        <v>11</v>
      </c>
      <c r="C146" s="31">
        <v>0</v>
      </c>
      <c r="D146" s="31">
        <v>0</v>
      </c>
      <c r="E146" s="31">
        <f t="shared" si="0"/>
        <v>0</v>
      </c>
      <c r="F146" s="43">
        <f>IFERROR(VLOOKUP(A146,'2023'!A:N,13,0),0)</f>
        <v>0</v>
      </c>
      <c r="G146" s="43">
        <f>IFERROR(VLOOKUP(A146,'2023'!A:N,14,0),0)</f>
        <v>0</v>
      </c>
      <c r="H146" s="43">
        <v>1</v>
      </c>
      <c r="I146" s="43">
        <v>2090909</v>
      </c>
      <c r="J146" s="44">
        <f t="shared" si="1"/>
        <v>2090909</v>
      </c>
      <c r="K146" s="43">
        <v>0</v>
      </c>
      <c r="L146" s="43">
        <v>0</v>
      </c>
      <c r="M146" s="44">
        <f t="shared" si="2"/>
        <v>0</v>
      </c>
      <c r="N146" s="43">
        <f t="shared" si="3"/>
        <v>1</v>
      </c>
      <c r="O146" s="44">
        <f t="shared" si="4"/>
        <v>2090909</v>
      </c>
    </row>
    <row r="147" spans="1:15" x14ac:dyDescent="0.2">
      <c r="A147" s="31" t="s">
        <v>159</v>
      </c>
      <c r="B147" s="31" t="s">
        <v>11</v>
      </c>
      <c r="C147" s="31">
        <v>2</v>
      </c>
      <c r="D147" s="31">
        <v>2027273</v>
      </c>
      <c r="E147" s="31">
        <f t="shared" si="0"/>
        <v>0</v>
      </c>
      <c r="F147" s="43">
        <f>IFERROR(VLOOKUP(A147,'2023'!A:N,13,0),0)</f>
        <v>2</v>
      </c>
      <c r="G147" s="43">
        <f>IFERROR(VLOOKUP(A147,'2023'!A:N,14,0),0)</f>
        <v>2027273</v>
      </c>
      <c r="H147" s="43">
        <v>2</v>
      </c>
      <c r="I147" s="43">
        <v>2163636</v>
      </c>
      <c r="J147" s="44">
        <f t="shared" si="1"/>
        <v>1047727.25</v>
      </c>
      <c r="K147" s="43">
        <v>0</v>
      </c>
      <c r="L147" s="43">
        <v>0</v>
      </c>
      <c r="M147" s="44">
        <f t="shared" si="2"/>
        <v>0</v>
      </c>
      <c r="N147" s="43">
        <f t="shared" si="3"/>
        <v>4</v>
      </c>
      <c r="O147" s="44">
        <f t="shared" si="4"/>
        <v>4190909</v>
      </c>
    </row>
    <row r="148" spans="1:15" x14ac:dyDescent="0.2">
      <c r="A148" s="31" t="s">
        <v>2610</v>
      </c>
      <c r="B148" s="31" t="s">
        <v>25</v>
      </c>
      <c r="C148" s="31">
        <v>0</v>
      </c>
      <c r="D148" s="31">
        <v>0</v>
      </c>
      <c r="E148" s="31">
        <f t="shared" si="0"/>
        <v>0</v>
      </c>
      <c r="F148" s="43">
        <f>IFERROR(VLOOKUP(A148,'2023'!A:N,13,0),0)</f>
        <v>0</v>
      </c>
      <c r="G148" s="43">
        <f>IFERROR(VLOOKUP(A148,'2023'!A:N,14,0),0)</f>
        <v>0</v>
      </c>
      <c r="H148" s="43">
        <v>30</v>
      </c>
      <c r="I148" s="43">
        <v>2181810</v>
      </c>
      <c r="J148" s="44">
        <f t="shared" si="1"/>
        <v>72727</v>
      </c>
      <c r="K148" s="43">
        <v>0</v>
      </c>
      <c r="L148" s="43">
        <v>0</v>
      </c>
      <c r="M148" s="44">
        <f t="shared" si="2"/>
        <v>0</v>
      </c>
      <c r="N148" s="43">
        <f t="shared" si="3"/>
        <v>30</v>
      </c>
      <c r="O148" s="44">
        <f t="shared" si="4"/>
        <v>2181810</v>
      </c>
    </row>
    <row r="149" spans="1:15" x14ac:dyDescent="0.2">
      <c r="A149" s="31" t="s">
        <v>153</v>
      </c>
      <c r="B149" s="31" t="s">
        <v>11</v>
      </c>
      <c r="C149" s="31">
        <v>2</v>
      </c>
      <c r="D149" s="31">
        <v>1527272</v>
      </c>
      <c r="E149" s="31">
        <f t="shared" si="0"/>
        <v>0</v>
      </c>
      <c r="F149" s="43">
        <f>IFERROR(VLOOKUP(A149,'2023'!A:N,13,0),0)</f>
        <v>2</v>
      </c>
      <c r="G149" s="43">
        <f>IFERROR(VLOOKUP(A149,'2023'!A:N,14,0),0)</f>
        <v>1527272</v>
      </c>
      <c r="H149" s="43">
        <v>4</v>
      </c>
      <c r="I149" s="43">
        <v>3148148</v>
      </c>
      <c r="J149" s="44">
        <f t="shared" si="1"/>
        <v>779236.66666666663</v>
      </c>
      <c r="K149" s="43">
        <v>1</v>
      </c>
      <c r="L149" s="43">
        <v>1342593</v>
      </c>
      <c r="M149" s="44">
        <f t="shared" si="2"/>
        <v>779236.66666666663</v>
      </c>
      <c r="N149" s="43">
        <f t="shared" si="3"/>
        <v>5</v>
      </c>
      <c r="O149" s="44">
        <f t="shared" si="4"/>
        <v>3896183.3333333335</v>
      </c>
    </row>
    <row r="150" spans="1:15" x14ac:dyDescent="0.2">
      <c r="A150" s="31" t="s">
        <v>2611</v>
      </c>
      <c r="B150" s="31" t="s">
        <v>11</v>
      </c>
      <c r="C150" s="31">
        <v>0</v>
      </c>
      <c r="D150" s="31">
        <v>0</v>
      </c>
      <c r="E150" s="31">
        <f t="shared" si="0"/>
        <v>0</v>
      </c>
      <c r="F150" s="43">
        <f>IFERROR(VLOOKUP(A150,'2023'!A:N,13,0),0)</f>
        <v>0</v>
      </c>
      <c r="G150" s="43">
        <f>IFERROR(VLOOKUP(A150,'2023'!A:N,14,0),0)</f>
        <v>0</v>
      </c>
      <c r="H150" s="43">
        <v>1</v>
      </c>
      <c r="I150" s="43">
        <v>2222222</v>
      </c>
      <c r="J150" s="44">
        <f t="shared" si="1"/>
        <v>2222222</v>
      </c>
      <c r="K150" s="43">
        <v>1</v>
      </c>
      <c r="L150" s="43">
        <v>2777778</v>
      </c>
      <c r="M150" s="44">
        <f t="shared" si="2"/>
        <v>2222222</v>
      </c>
      <c r="N150" s="43">
        <f t="shared" si="3"/>
        <v>0</v>
      </c>
      <c r="O150" s="44">
        <f t="shared" si="4"/>
        <v>0</v>
      </c>
    </row>
    <row r="151" spans="1:15" x14ac:dyDescent="0.2">
      <c r="A151" s="31" t="s">
        <v>2612</v>
      </c>
      <c r="B151" s="31" t="s">
        <v>20</v>
      </c>
      <c r="C151" s="31">
        <v>0</v>
      </c>
      <c r="D151" s="31">
        <v>0</v>
      </c>
      <c r="E151" s="31">
        <f t="shared" si="0"/>
        <v>0</v>
      </c>
      <c r="F151" s="43">
        <f>IFERROR(VLOOKUP(A151,'2023'!A:N,13,0),0)</f>
        <v>0</v>
      </c>
      <c r="G151" s="43">
        <f>IFERROR(VLOOKUP(A151,'2023'!A:N,14,0),0)</f>
        <v>0</v>
      </c>
      <c r="H151" s="43">
        <v>1</v>
      </c>
      <c r="I151" s="43">
        <v>2227273</v>
      </c>
      <c r="J151" s="44">
        <f t="shared" si="1"/>
        <v>2227273</v>
      </c>
      <c r="K151" s="43">
        <v>0</v>
      </c>
      <c r="L151" s="43">
        <v>0</v>
      </c>
      <c r="M151" s="44">
        <f t="shared" si="2"/>
        <v>0</v>
      </c>
      <c r="N151" s="43">
        <f t="shared" si="3"/>
        <v>1</v>
      </c>
      <c r="O151" s="44">
        <f t="shared" si="4"/>
        <v>2227273</v>
      </c>
    </row>
    <row r="152" spans="1:15" x14ac:dyDescent="0.2">
      <c r="A152" s="31" t="s">
        <v>919</v>
      </c>
      <c r="B152" s="31" t="s">
        <v>25</v>
      </c>
      <c r="C152" s="31">
        <v>5</v>
      </c>
      <c r="D152" s="31">
        <v>1504545</v>
      </c>
      <c r="E152" s="31">
        <f t="shared" si="0"/>
        <v>0</v>
      </c>
      <c r="F152" s="43">
        <f>IFERROR(VLOOKUP(A152,'2023'!A:N,13,0),0)</f>
        <v>5</v>
      </c>
      <c r="G152" s="43">
        <f>IFERROR(VLOOKUP(A152,'2023'!A:N,14,0),0)</f>
        <v>1504545</v>
      </c>
      <c r="H152" s="43">
        <v>2</v>
      </c>
      <c r="I152" s="43">
        <v>509086</v>
      </c>
      <c r="J152" s="44">
        <f t="shared" si="1"/>
        <v>287661.57142857142</v>
      </c>
      <c r="K152" s="43">
        <v>2</v>
      </c>
      <c r="L152" s="43">
        <v>690910</v>
      </c>
      <c r="M152" s="44">
        <f t="shared" si="2"/>
        <v>575323.14285714284</v>
      </c>
      <c r="N152" s="43">
        <f t="shared" si="3"/>
        <v>5</v>
      </c>
      <c r="O152" s="44">
        <f t="shared" si="4"/>
        <v>1438307.8571428573</v>
      </c>
    </row>
    <row r="153" spans="1:15" x14ac:dyDescent="0.2">
      <c r="A153" s="31" t="s">
        <v>1788</v>
      </c>
      <c r="B153" s="31" t="s">
        <v>141</v>
      </c>
      <c r="C153" s="31">
        <v>0</v>
      </c>
      <c r="D153" s="31">
        <v>0</v>
      </c>
      <c r="E153" s="31">
        <f t="shared" si="0"/>
        <v>0</v>
      </c>
      <c r="F153" s="43">
        <f>IFERROR(VLOOKUP(A153,'2023'!A:N,13,0),0)</f>
        <v>0</v>
      </c>
      <c r="G153" s="43">
        <f>IFERROR(VLOOKUP(A153,'2023'!A:N,14,0),0)</f>
        <v>0</v>
      </c>
      <c r="H153" s="43">
        <v>1</v>
      </c>
      <c r="I153" s="43">
        <v>400000</v>
      </c>
      <c r="J153" s="44">
        <f t="shared" si="1"/>
        <v>400000</v>
      </c>
      <c r="K153" s="43">
        <v>1</v>
      </c>
      <c r="L153" s="43">
        <v>772727</v>
      </c>
      <c r="M153" s="44">
        <f t="shared" si="2"/>
        <v>400000</v>
      </c>
      <c r="N153" s="43">
        <f t="shared" si="3"/>
        <v>0</v>
      </c>
      <c r="O153" s="44">
        <f t="shared" si="4"/>
        <v>0</v>
      </c>
    </row>
    <row r="154" spans="1:15" x14ac:dyDescent="0.2">
      <c r="A154" s="31" t="s">
        <v>2613</v>
      </c>
      <c r="B154" s="31" t="s">
        <v>11</v>
      </c>
      <c r="C154" s="31">
        <v>0</v>
      </c>
      <c r="D154" s="31">
        <v>0</v>
      </c>
      <c r="E154" s="31">
        <f t="shared" si="0"/>
        <v>0</v>
      </c>
      <c r="F154" s="43">
        <f>IFERROR(VLOOKUP(A154,'2023'!A:N,13,0),0)</f>
        <v>0</v>
      </c>
      <c r="G154" s="43">
        <f>IFERROR(VLOOKUP(A154,'2023'!A:N,14,0),0)</f>
        <v>0</v>
      </c>
      <c r="H154" s="43">
        <v>5</v>
      </c>
      <c r="I154" s="43">
        <v>5939910</v>
      </c>
      <c r="J154" s="44">
        <f t="shared" si="1"/>
        <v>1187982</v>
      </c>
      <c r="K154" s="43">
        <v>2</v>
      </c>
      <c r="L154" s="43">
        <v>2954545</v>
      </c>
      <c r="M154" s="44">
        <f t="shared" si="2"/>
        <v>2375964</v>
      </c>
      <c r="N154" s="43">
        <f t="shared" si="3"/>
        <v>3</v>
      </c>
      <c r="O154" s="44">
        <f t="shared" si="4"/>
        <v>3563946</v>
      </c>
    </row>
    <row r="155" spans="1:15" x14ac:dyDescent="0.2">
      <c r="A155" s="31" t="s">
        <v>2614</v>
      </c>
      <c r="B155" s="31" t="s">
        <v>20</v>
      </c>
      <c r="C155" s="31">
        <v>0</v>
      </c>
      <c r="D155" s="31">
        <v>0</v>
      </c>
      <c r="E155" s="31">
        <f t="shared" si="0"/>
        <v>0</v>
      </c>
      <c r="F155" s="43">
        <f>IFERROR(VLOOKUP(A155,'2023'!A:N,13,0),0)</f>
        <v>0</v>
      </c>
      <c r="G155" s="43">
        <f>IFERROR(VLOOKUP(A155,'2023'!A:N,14,0),0)</f>
        <v>0</v>
      </c>
      <c r="H155" s="43">
        <v>4</v>
      </c>
      <c r="I155" s="43">
        <v>4618180</v>
      </c>
      <c r="J155" s="44">
        <f t="shared" si="1"/>
        <v>1154545</v>
      </c>
      <c r="K155" s="43">
        <v>0</v>
      </c>
      <c r="L155" s="43">
        <v>0</v>
      </c>
      <c r="M155" s="44">
        <f t="shared" si="2"/>
        <v>0</v>
      </c>
      <c r="N155" s="43">
        <f t="shared" si="3"/>
        <v>4</v>
      </c>
      <c r="O155" s="44">
        <f t="shared" si="4"/>
        <v>4618180</v>
      </c>
    </row>
    <row r="156" spans="1:15" x14ac:dyDescent="0.2">
      <c r="A156" s="31" t="s">
        <v>2615</v>
      </c>
      <c r="B156" s="31" t="s">
        <v>11</v>
      </c>
      <c r="C156" s="31">
        <v>0</v>
      </c>
      <c r="D156" s="31">
        <v>0</v>
      </c>
      <c r="E156" s="31">
        <f t="shared" si="0"/>
        <v>0</v>
      </c>
      <c r="F156" s="43">
        <f>IFERROR(VLOOKUP(A156,'2023'!A:N,13,0),0)</f>
        <v>0</v>
      </c>
      <c r="G156" s="43">
        <f>IFERROR(VLOOKUP(A156,'2023'!A:N,14,0),0)</f>
        <v>0</v>
      </c>
      <c r="H156" s="43">
        <v>12</v>
      </c>
      <c r="I156" s="43">
        <v>6454543</v>
      </c>
      <c r="J156" s="44">
        <f t="shared" si="1"/>
        <v>537878.58333333337</v>
      </c>
      <c r="K156" s="43">
        <v>1</v>
      </c>
      <c r="L156" s="43">
        <v>581818</v>
      </c>
      <c r="M156" s="44">
        <f t="shared" si="2"/>
        <v>537878.58333333337</v>
      </c>
      <c r="N156" s="43">
        <f t="shared" si="3"/>
        <v>11</v>
      </c>
      <c r="O156" s="44">
        <f t="shared" si="4"/>
        <v>5916664.416666667</v>
      </c>
    </row>
    <row r="157" spans="1:15" x14ac:dyDescent="0.2">
      <c r="A157" s="31" t="s">
        <v>2616</v>
      </c>
      <c r="B157" s="31" t="s">
        <v>171</v>
      </c>
      <c r="C157" s="31">
        <v>0</v>
      </c>
      <c r="D157" s="31">
        <v>0</v>
      </c>
      <c r="E157" s="31">
        <f t="shared" si="0"/>
        <v>0</v>
      </c>
      <c r="F157" s="43">
        <f>IFERROR(VLOOKUP(A157,'2023'!A:N,13,0),0)</f>
        <v>0</v>
      </c>
      <c r="G157" s="43">
        <f>IFERROR(VLOOKUP(A157,'2023'!A:N,14,0),0)</f>
        <v>0</v>
      </c>
      <c r="H157" s="43">
        <v>1</v>
      </c>
      <c r="I157" s="43">
        <v>2363636</v>
      </c>
      <c r="J157" s="44">
        <f t="shared" si="1"/>
        <v>2363636</v>
      </c>
      <c r="K157" s="43">
        <v>0</v>
      </c>
      <c r="L157" s="43">
        <v>0</v>
      </c>
      <c r="M157" s="44">
        <f t="shared" si="2"/>
        <v>0</v>
      </c>
      <c r="N157" s="43">
        <f t="shared" si="3"/>
        <v>1</v>
      </c>
      <c r="O157" s="44">
        <f t="shared" si="4"/>
        <v>2363636</v>
      </c>
    </row>
    <row r="158" spans="1:15" x14ac:dyDescent="0.2">
      <c r="A158" s="31" t="s">
        <v>2617</v>
      </c>
      <c r="B158" s="31" t="s">
        <v>2618</v>
      </c>
      <c r="C158" s="31">
        <v>0</v>
      </c>
      <c r="D158" s="31">
        <v>0</v>
      </c>
      <c r="E158" s="31">
        <f t="shared" si="0"/>
        <v>0</v>
      </c>
      <c r="F158" s="43">
        <f>IFERROR(VLOOKUP(A158,'2023'!A:N,13,0),0)</f>
        <v>0</v>
      </c>
      <c r="G158" s="43">
        <f>IFERROR(VLOOKUP(A158,'2023'!A:N,14,0),0)</f>
        <v>0</v>
      </c>
      <c r="H158" s="43">
        <v>5</v>
      </c>
      <c r="I158" s="43">
        <v>700000</v>
      </c>
      <c r="J158" s="44">
        <f t="shared" si="1"/>
        <v>140000</v>
      </c>
      <c r="K158" s="43">
        <v>5</v>
      </c>
      <c r="L158" s="43">
        <v>2045455</v>
      </c>
      <c r="M158" s="44">
        <f t="shared" si="2"/>
        <v>700000</v>
      </c>
      <c r="N158" s="43">
        <f t="shared" si="3"/>
        <v>0</v>
      </c>
      <c r="O158" s="44">
        <f t="shared" si="4"/>
        <v>0</v>
      </c>
    </row>
    <row r="159" spans="1:15" x14ac:dyDescent="0.2">
      <c r="A159" s="31" t="s">
        <v>2619</v>
      </c>
      <c r="B159" s="31" t="s">
        <v>11</v>
      </c>
      <c r="C159" s="31">
        <v>0</v>
      </c>
      <c r="D159" s="31">
        <v>0</v>
      </c>
      <c r="E159" s="31">
        <f t="shared" si="0"/>
        <v>0</v>
      </c>
      <c r="F159" s="43">
        <f>IFERROR(VLOOKUP(A159,'2023'!A:N,13,0),0)</f>
        <v>0</v>
      </c>
      <c r="G159" s="43">
        <f>IFERROR(VLOOKUP(A159,'2023'!A:N,14,0),0)</f>
        <v>0</v>
      </c>
      <c r="H159" s="43">
        <v>20</v>
      </c>
      <c r="I159" s="43">
        <v>727260</v>
      </c>
      <c r="J159" s="44">
        <f t="shared" si="1"/>
        <v>36363</v>
      </c>
      <c r="K159" s="43">
        <v>0</v>
      </c>
      <c r="L159" s="43">
        <v>0</v>
      </c>
      <c r="M159" s="44">
        <f t="shared" si="2"/>
        <v>0</v>
      </c>
      <c r="N159" s="43">
        <f t="shared" si="3"/>
        <v>20</v>
      </c>
      <c r="O159" s="44">
        <f t="shared" si="4"/>
        <v>727260</v>
      </c>
    </row>
    <row r="160" spans="1:15" x14ac:dyDescent="0.2">
      <c r="A160" s="31" t="s">
        <v>2620</v>
      </c>
      <c r="B160" s="31" t="s">
        <v>11</v>
      </c>
      <c r="C160" s="31">
        <v>0</v>
      </c>
      <c r="D160" s="31">
        <v>0</v>
      </c>
      <c r="E160" s="31">
        <f t="shared" si="0"/>
        <v>0</v>
      </c>
      <c r="F160" s="43">
        <f>IFERROR(VLOOKUP(A160,'2023'!A:N,13,0),0)</f>
        <v>0</v>
      </c>
      <c r="G160" s="43">
        <f>IFERROR(VLOOKUP(A160,'2023'!A:N,14,0),0)</f>
        <v>0</v>
      </c>
      <c r="H160" s="43">
        <v>20</v>
      </c>
      <c r="I160" s="43">
        <v>327260</v>
      </c>
      <c r="J160" s="44">
        <f t="shared" si="1"/>
        <v>16363</v>
      </c>
      <c r="K160" s="43">
        <v>0</v>
      </c>
      <c r="L160" s="43">
        <v>0</v>
      </c>
      <c r="M160" s="44">
        <f t="shared" si="2"/>
        <v>0</v>
      </c>
      <c r="N160" s="43">
        <f t="shared" si="3"/>
        <v>20</v>
      </c>
      <c r="O160" s="44">
        <f t="shared" si="4"/>
        <v>327260</v>
      </c>
    </row>
    <row r="161" spans="1:15" x14ac:dyDescent="0.2">
      <c r="A161" s="31" t="s">
        <v>2621</v>
      </c>
      <c r="B161" s="31" t="s">
        <v>11</v>
      </c>
      <c r="C161" s="31">
        <v>0</v>
      </c>
      <c r="D161" s="31">
        <v>0</v>
      </c>
      <c r="E161" s="31">
        <f t="shared" si="0"/>
        <v>0</v>
      </c>
      <c r="F161" s="43">
        <f>IFERROR(VLOOKUP(A161,'2023'!A:N,13,0),0)</f>
        <v>0</v>
      </c>
      <c r="G161" s="43">
        <f>IFERROR(VLOOKUP(A161,'2023'!A:N,14,0),0)</f>
        <v>0</v>
      </c>
      <c r="H161" s="43">
        <v>10</v>
      </c>
      <c r="I161" s="43">
        <v>163630</v>
      </c>
      <c r="J161" s="44">
        <f t="shared" si="1"/>
        <v>16363</v>
      </c>
      <c r="K161" s="43">
        <v>0</v>
      </c>
      <c r="L161" s="43">
        <v>0</v>
      </c>
      <c r="M161" s="44">
        <f t="shared" si="2"/>
        <v>0</v>
      </c>
      <c r="N161" s="43">
        <f t="shared" si="3"/>
        <v>10</v>
      </c>
      <c r="O161" s="44">
        <f t="shared" si="4"/>
        <v>163630</v>
      </c>
    </row>
    <row r="162" spans="1:15" x14ac:dyDescent="0.2">
      <c r="A162" s="31" t="s">
        <v>2622</v>
      </c>
      <c r="B162" s="31" t="s">
        <v>11</v>
      </c>
      <c r="C162" s="31">
        <v>0</v>
      </c>
      <c r="D162" s="31">
        <v>0</v>
      </c>
      <c r="E162" s="31">
        <f t="shared" si="0"/>
        <v>0</v>
      </c>
      <c r="F162" s="43">
        <f>IFERROR(VLOOKUP(A162,'2023'!A:N,13,0),0)</f>
        <v>0</v>
      </c>
      <c r="G162" s="43">
        <f>IFERROR(VLOOKUP(A162,'2023'!A:N,14,0),0)</f>
        <v>0</v>
      </c>
      <c r="H162" s="43">
        <v>1</v>
      </c>
      <c r="I162" s="43">
        <v>109090</v>
      </c>
      <c r="J162" s="44">
        <f t="shared" si="1"/>
        <v>109090</v>
      </c>
      <c r="K162" s="43">
        <v>1</v>
      </c>
      <c r="L162" s="43">
        <v>290909</v>
      </c>
      <c r="M162" s="44">
        <f t="shared" si="2"/>
        <v>109090</v>
      </c>
      <c r="N162" s="43">
        <f t="shared" si="3"/>
        <v>0</v>
      </c>
      <c r="O162" s="44">
        <f t="shared" si="4"/>
        <v>0</v>
      </c>
    </row>
    <row r="163" spans="1:15" x14ac:dyDescent="0.2">
      <c r="A163" s="31" t="s">
        <v>2623</v>
      </c>
      <c r="B163" s="31" t="s">
        <v>141</v>
      </c>
      <c r="C163" s="31">
        <v>0</v>
      </c>
      <c r="D163" s="31">
        <v>0</v>
      </c>
      <c r="E163" s="31">
        <f t="shared" si="0"/>
        <v>0</v>
      </c>
      <c r="F163" s="43">
        <f>IFERROR(VLOOKUP(A163,'2023'!A:N,13,0),0)</f>
        <v>0</v>
      </c>
      <c r="G163" s="43">
        <f>IFERROR(VLOOKUP(A163,'2023'!A:N,14,0),0)</f>
        <v>0</v>
      </c>
      <c r="H163" s="43">
        <v>1</v>
      </c>
      <c r="I163" s="43">
        <v>350000</v>
      </c>
      <c r="J163" s="44">
        <f t="shared" si="1"/>
        <v>350000</v>
      </c>
      <c r="K163" s="43">
        <v>0</v>
      </c>
      <c r="L163" s="43">
        <v>0</v>
      </c>
      <c r="M163" s="44">
        <f t="shared" si="2"/>
        <v>0</v>
      </c>
      <c r="N163" s="43">
        <f t="shared" si="3"/>
        <v>1</v>
      </c>
      <c r="O163" s="44">
        <f t="shared" si="4"/>
        <v>350000</v>
      </c>
    </row>
    <row r="164" spans="1:15" x14ac:dyDescent="0.2">
      <c r="A164" s="31" t="s">
        <v>2624</v>
      </c>
      <c r="B164" s="31" t="s">
        <v>11</v>
      </c>
      <c r="C164" s="31">
        <v>0</v>
      </c>
      <c r="D164" s="31">
        <v>0</v>
      </c>
      <c r="E164" s="31">
        <f t="shared" si="0"/>
        <v>0</v>
      </c>
      <c r="F164" s="43">
        <f>IFERROR(VLOOKUP(A164,'2023'!A:N,13,0),0)</f>
        <v>0</v>
      </c>
      <c r="G164" s="43">
        <f>IFERROR(VLOOKUP(A164,'2023'!A:N,14,0),0)</f>
        <v>0</v>
      </c>
      <c r="H164" s="43">
        <v>12</v>
      </c>
      <c r="I164" s="43">
        <v>19418184</v>
      </c>
      <c r="J164" s="44">
        <f t="shared" si="1"/>
        <v>1618182</v>
      </c>
      <c r="K164" s="43">
        <v>10</v>
      </c>
      <c r="L164" s="43">
        <v>17972725</v>
      </c>
      <c r="M164" s="44">
        <f t="shared" si="2"/>
        <v>16181820</v>
      </c>
      <c r="N164" s="43">
        <f t="shared" si="3"/>
        <v>2</v>
      </c>
      <c r="O164" s="44">
        <f t="shared" si="4"/>
        <v>3236364</v>
      </c>
    </row>
    <row r="165" spans="1:15" x14ac:dyDescent="0.2">
      <c r="A165" s="31" t="s">
        <v>2625</v>
      </c>
      <c r="B165" s="31" t="s">
        <v>105</v>
      </c>
      <c r="C165" s="31">
        <v>0</v>
      </c>
      <c r="D165" s="31">
        <v>0</v>
      </c>
      <c r="E165" s="31">
        <f t="shared" si="0"/>
        <v>0</v>
      </c>
      <c r="F165" s="43">
        <f>IFERROR(VLOOKUP(A165,'2023'!A:N,13,0),0)</f>
        <v>0</v>
      </c>
      <c r="G165" s="43">
        <f>IFERROR(VLOOKUP(A165,'2023'!A:N,14,0),0)</f>
        <v>0</v>
      </c>
      <c r="H165" s="43">
        <v>1</v>
      </c>
      <c r="I165" s="43">
        <v>618182</v>
      </c>
      <c r="J165" s="44">
        <f t="shared" si="1"/>
        <v>618182</v>
      </c>
      <c r="K165" s="43">
        <v>0</v>
      </c>
      <c r="L165" s="43">
        <v>0</v>
      </c>
      <c r="M165" s="44">
        <f t="shared" si="2"/>
        <v>0</v>
      </c>
      <c r="N165" s="43">
        <f t="shared" si="3"/>
        <v>1</v>
      </c>
      <c r="O165" s="44">
        <f t="shared" si="4"/>
        <v>618182</v>
      </c>
    </row>
    <row r="166" spans="1:15" x14ac:dyDescent="0.2">
      <c r="A166" s="31" t="s">
        <v>2626</v>
      </c>
      <c r="B166" s="31" t="s">
        <v>105</v>
      </c>
      <c r="C166" s="31">
        <v>0</v>
      </c>
      <c r="D166" s="31">
        <v>0</v>
      </c>
      <c r="E166" s="31">
        <f t="shared" si="0"/>
        <v>0</v>
      </c>
      <c r="F166" s="43">
        <f>IFERROR(VLOOKUP(A166,'2023'!A:N,13,0),0)</f>
        <v>0</v>
      </c>
      <c r="G166" s="43">
        <f>IFERROR(VLOOKUP(A166,'2023'!A:N,14,0),0)</f>
        <v>0</v>
      </c>
      <c r="H166" s="43">
        <v>11</v>
      </c>
      <c r="I166" s="43">
        <v>1636367</v>
      </c>
      <c r="J166" s="44">
        <f t="shared" si="1"/>
        <v>148760.63636363635</v>
      </c>
      <c r="K166" s="43">
        <v>3</v>
      </c>
      <c r="L166" s="43">
        <v>772728</v>
      </c>
      <c r="M166" s="44">
        <f t="shared" si="2"/>
        <v>446281.90909090906</v>
      </c>
      <c r="N166" s="43">
        <f t="shared" si="3"/>
        <v>8</v>
      </c>
      <c r="O166" s="44">
        <f t="shared" si="4"/>
        <v>1190085.0909090908</v>
      </c>
    </row>
    <row r="167" spans="1:15" x14ac:dyDescent="0.2">
      <c r="A167" s="31" t="s">
        <v>617</v>
      </c>
      <c r="B167" s="31" t="s">
        <v>25</v>
      </c>
      <c r="C167" s="31">
        <v>6</v>
      </c>
      <c r="D167" s="31">
        <v>7036362</v>
      </c>
      <c r="E167" s="31">
        <f t="shared" si="0"/>
        <v>0</v>
      </c>
      <c r="F167" s="43">
        <f>IFERROR(VLOOKUP(A167,'2023'!A:N,13,0),0)</f>
        <v>6</v>
      </c>
      <c r="G167" s="43">
        <f>IFERROR(VLOOKUP(A167,'2023'!A:N,14,0),0)</f>
        <v>7036362</v>
      </c>
      <c r="H167" s="43">
        <v>2</v>
      </c>
      <c r="I167" s="43">
        <v>2436364</v>
      </c>
      <c r="J167" s="44">
        <f t="shared" si="1"/>
        <v>1184090.75</v>
      </c>
      <c r="K167" s="43">
        <v>0</v>
      </c>
      <c r="L167" s="43">
        <v>0</v>
      </c>
      <c r="M167" s="44">
        <f t="shared" si="2"/>
        <v>0</v>
      </c>
      <c r="N167" s="43">
        <f t="shared" si="3"/>
        <v>8</v>
      </c>
      <c r="O167" s="44">
        <f t="shared" si="4"/>
        <v>9472726</v>
      </c>
    </row>
    <row r="168" spans="1:15" x14ac:dyDescent="0.2">
      <c r="A168" s="31" t="s">
        <v>1450</v>
      </c>
      <c r="B168" s="31" t="s">
        <v>141</v>
      </c>
      <c r="C168" s="31">
        <v>6</v>
      </c>
      <c r="D168" s="31">
        <v>1200000</v>
      </c>
      <c r="E168" s="31">
        <f t="shared" si="0"/>
        <v>0</v>
      </c>
      <c r="F168" s="43">
        <f>IFERROR(VLOOKUP(A168,'2023'!A:N,13,0),0)</f>
        <v>6</v>
      </c>
      <c r="G168" s="43">
        <f>IFERROR(VLOOKUP(A168,'2023'!A:N,14,0),0)</f>
        <v>1200000</v>
      </c>
      <c r="H168" s="43">
        <v>21</v>
      </c>
      <c r="I168" s="43">
        <v>4200000</v>
      </c>
      <c r="J168" s="44">
        <f t="shared" si="1"/>
        <v>200000</v>
      </c>
      <c r="K168" s="43">
        <v>11</v>
      </c>
      <c r="L168" s="43">
        <v>2954545</v>
      </c>
      <c r="M168" s="44">
        <f t="shared" si="2"/>
        <v>2200000</v>
      </c>
      <c r="N168" s="43">
        <f t="shared" si="3"/>
        <v>16</v>
      </c>
      <c r="O168" s="44">
        <f t="shared" si="4"/>
        <v>3200000</v>
      </c>
    </row>
    <row r="169" spans="1:15" x14ac:dyDescent="0.2">
      <c r="A169" s="31" t="s">
        <v>334</v>
      </c>
      <c r="B169" s="31" t="s">
        <v>141</v>
      </c>
      <c r="C169" s="31">
        <v>2</v>
      </c>
      <c r="D169" s="31">
        <v>454546</v>
      </c>
      <c r="E169" s="31">
        <f t="shared" si="0"/>
        <v>0</v>
      </c>
      <c r="F169" s="43">
        <f>IFERROR(VLOOKUP(A169,'2023'!A:N,13,0),0)</f>
        <v>2</v>
      </c>
      <c r="G169" s="43">
        <f>IFERROR(VLOOKUP(A169,'2023'!A:N,14,0),0)</f>
        <v>454546</v>
      </c>
      <c r="H169" s="43">
        <v>18</v>
      </c>
      <c r="I169" s="43">
        <v>4090914</v>
      </c>
      <c r="J169" s="44">
        <f t="shared" si="1"/>
        <v>227273</v>
      </c>
      <c r="K169" s="43">
        <v>9</v>
      </c>
      <c r="L169" s="43">
        <v>3309093</v>
      </c>
      <c r="M169" s="44">
        <f t="shared" si="2"/>
        <v>2045457</v>
      </c>
      <c r="N169" s="43">
        <f t="shared" si="3"/>
        <v>11</v>
      </c>
      <c r="O169" s="44">
        <f t="shared" si="4"/>
        <v>2500003</v>
      </c>
    </row>
    <row r="170" spans="1:15" x14ac:dyDescent="0.2">
      <c r="A170" s="31" t="s">
        <v>1922</v>
      </c>
      <c r="B170" s="31" t="s">
        <v>141</v>
      </c>
      <c r="C170" s="31">
        <v>1</v>
      </c>
      <c r="D170" s="31">
        <v>550000</v>
      </c>
      <c r="E170" s="31">
        <f t="shared" si="0"/>
        <v>0</v>
      </c>
      <c r="F170" s="43">
        <f>IFERROR(VLOOKUP(A170,'2023'!A:N,13,0),0)</f>
        <v>1</v>
      </c>
      <c r="G170" s="43">
        <f>IFERROR(VLOOKUP(A170,'2023'!A:N,14,0),0)</f>
        <v>550000</v>
      </c>
      <c r="H170" s="43">
        <v>1</v>
      </c>
      <c r="I170" s="43">
        <v>550000</v>
      </c>
      <c r="J170" s="44">
        <f t="shared" si="1"/>
        <v>550000</v>
      </c>
      <c r="K170" s="43">
        <v>1</v>
      </c>
      <c r="L170" s="43">
        <v>1090909</v>
      </c>
      <c r="M170" s="44">
        <f t="shared" si="2"/>
        <v>550000</v>
      </c>
      <c r="N170" s="43">
        <f t="shared" si="3"/>
        <v>1</v>
      </c>
      <c r="O170" s="44">
        <f t="shared" si="4"/>
        <v>550000</v>
      </c>
    </row>
    <row r="171" spans="1:15" x14ac:dyDescent="0.2">
      <c r="A171" s="31" t="s">
        <v>286</v>
      </c>
      <c r="B171" s="31" t="s">
        <v>256</v>
      </c>
      <c r="C171" s="31">
        <v>3</v>
      </c>
      <c r="D171" s="31">
        <v>95454</v>
      </c>
      <c r="E171" s="31">
        <f t="shared" si="0"/>
        <v>0</v>
      </c>
      <c r="F171" s="43">
        <f>IFERROR(VLOOKUP(A171,'2023'!A:N,13,0),0)</f>
        <v>3</v>
      </c>
      <c r="G171" s="43">
        <f>IFERROR(VLOOKUP(A171,'2023'!A:N,14,0),0)</f>
        <v>95454</v>
      </c>
      <c r="H171" s="43">
        <v>12</v>
      </c>
      <c r="I171" s="43">
        <v>381816</v>
      </c>
      <c r="J171" s="44">
        <f t="shared" si="1"/>
        <v>31818</v>
      </c>
      <c r="K171" s="43">
        <v>0</v>
      </c>
      <c r="L171" s="43">
        <v>0</v>
      </c>
      <c r="M171" s="44">
        <f t="shared" si="2"/>
        <v>0</v>
      </c>
      <c r="N171" s="43">
        <f t="shared" si="3"/>
        <v>15</v>
      </c>
      <c r="O171" s="44">
        <f t="shared" si="4"/>
        <v>477270</v>
      </c>
    </row>
    <row r="172" spans="1:15" x14ac:dyDescent="0.2">
      <c r="A172" s="31" t="s">
        <v>287</v>
      </c>
      <c r="B172" s="31" t="s">
        <v>256</v>
      </c>
      <c r="C172" s="31">
        <v>3</v>
      </c>
      <c r="D172" s="31">
        <v>95454</v>
      </c>
      <c r="E172" s="31">
        <f t="shared" si="0"/>
        <v>0</v>
      </c>
      <c r="F172" s="43">
        <f>IFERROR(VLOOKUP(A172,'2023'!A:N,13,0),0)</f>
        <v>3</v>
      </c>
      <c r="G172" s="43">
        <f>IFERROR(VLOOKUP(A172,'2023'!A:N,14,0),0)</f>
        <v>95454</v>
      </c>
      <c r="H172" s="43">
        <v>10</v>
      </c>
      <c r="I172" s="43">
        <v>318180</v>
      </c>
      <c r="J172" s="44">
        <f t="shared" si="1"/>
        <v>31818</v>
      </c>
      <c r="K172" s="43">
        <v>0</v>
      </c>
      <c r="L172" s="43">
        <v>0</v>
      </c>
      <c r="M172" s="44">
        <f t="shared" si="2"/>
        <v>0</v>
      </c>
      <c r="N172" s="43">
        <f t="shared" si="3"/>
        <v>13</v>
      </c>
      <c r="O172" s="44">
        <f t="shared" si="4"/>
        <v>413634</v>
      </c>
    </row>
    <row r="173" spans="1:15" x14ac:dyDescent="0.2">
      <c r="A173" s="31" t="s">
        <v>288</v>
      </c>
      <c r="B173" s="31" t="s">
        <v>256</v>
      </c>
      <c r="C173" s="31">
        <v>3</v>
      </c>
      <c r="D173" s="31">
        <v>95454</v>
      </c>
      <c r="E173" s="31">
        <f t="shared" si="0"/>
        <v>0</v>
      </c>
      <c r="F173" s="43">
        <f>IFERROR(VLOOKUP(A173,'2023'!A:N,13,0),0)</f>
        <v>3</v>
      </c>
      <c r="G173" s="43">
        <f>IFERROR(VLOOKUP(A173,'2023'!A:N,14,0),0)</f>
        <v>95454</v>
      </c>
      <c r="H173" s="43">
        <v>9</v>
      </c>
      <c r="I173" s="43">
        <v>286362</v>
      </c>
      <c r="J173" s="44">
        <f t="shared" si="1"/>
        <v>31818</v>
      </c>
      <c r="K173" s="43">
        <v>0</v>
      </c>
      <c r="L173" s="43">
        <v>0</v>
      </c>
      <c r="M173" s="44">
        <f t="shared" si="2"/>
        <v>0</v>
      </c>
      <c r="N173" s="43">
        <f t="shared" si="3"/>
        <v>12</v>
      </c>
      <c r="O173" s="44">
        <f t="shared" si="4"/>
        <v>381816</v>
      </c>
    </row>
    <row r="174" spans="1:15" x14ac:dyDescent="0.2">
      <c r="A174" s="31" t="s">
        <v>2627</v>
      </c>
      <c r="B174" s="31" t="s">
        <v>105</v>
      </c>
      <c r="C174" s="31">
        <v>0</v>
      </c>
      <c r="D174" s="31">
        <v>0</v>
      </c>
      <c r="E174" s="31">
        <f t="shared" si="0"/>
        <v>0</v>
      </c>
      <c r="F174" s="43">
        <f>IFERROR(VLOOKUP(A174,'2023'!A:N,13,0),0)</f>
        <v>0</v>
      </c>
      <c r="G174" s="43">
        <f>IFERROR(VLOOKUP(A174,'2023'!A:N,14,0),0)</f>
        <v>0</v>
      </c>
      <c r="H174" s="43">
        <v>23</v>
      </c>
      <c r="I174" s="43">
        <v>1431813</v>
      </c>
      <c r="J174" s="44">
        <f t="shared" si="1"/>
        <v>62252.739130434784</v>
      </c>
      <c r="K174" s="43">
        <v>4</v>
      </c>
      <c r="L174" s="43">
        <v>436363</v>
      </c>
      <c r="M174" s="44">
        <f t="shared" si="2"/>
        <v>249010.95652173914</v>
      </c>
      <c r="N174" s="43">
        <f t="shared" si="3"/>
        <v>19</v>
      </c>
      <c r="O174" s="44">
        <f t="shared" si="4"/>
        <v>1182802.0434782607</v>
      </c>
    </row>
    <row r="175" spans="1:15" x14ac:dyDescent="0.2">
      <c r="A175" s="31" t="s">
        <v>2628</v>
      </c>
      <c r="B175" s="31" t="s">
        <v>105</v>
      </c>
      <c r="C175" s="31">
        <v>0</v>
      </c>
      <c r="D175" s="31">
        <v>0</v>
      </c>
      <c r="E175" s="31">
        <f t="shared" si="0"/>
        <v>0</v>
      </c>
      <c r="F175" s="43">
        <f>IFERROR(VLOOKUP(A175,'2023'!A:N,13,0),0)</f>
        <v>0</v>
      </c>
      <c r="G175" s="43">
        <f>IFERROR(VLOOKUP(A175,'2023'!A:N,14,0),0)</f>
        <v>0</v>
      </c>
      <c r="H175" s="43">
        <v>17</v>
      </c>
      <c r="I175" s="43">
        <v>1236359</v>
      </c>
      <c r="J175" s="44">
        <f t="shared" si="1"/>
        <v>72727</v>
      </c>
      <c r="K175" s="43">
        <v>7</v>
      </c>
      <c r="L175" s="43">
        <v>616364</v>
      </c>
      <c r="M175" s="44">
        <f t="shared" si="2"/>
        <v>509089</v>
      </c>
      <c r="N175" s="43">
        <f t="shared" si="3"/>
        <v>10</v>
      </c>
      <c r="O175" s="44">
        <f t="shared" si="4"/>
        <v>727270</v>
      </c>
    </row>
    <row r="176" spans="1:15" x14ac:dyDescent="0.2">
      <c r="A176" s="31" t="s">
        <v>2629</v>
      </c>
      <c r="B176" s="31" t="s">
        <v>105</v>
      </c>
      <c r="C176" s="31">
        <v>0</v>
      </c>
      <c r="D176" s="31">
        <v>0</v>
      </c>
      <c r="E176" s="31">
        <f t="shared" si="0"/>
        <v>0</v>
      </c>
      <c r="F176" s="43">
        <f>IFERROR(VLOOKUP(A176,'2023'!A:N,13,0),0)</f>
        <v>0</v>
      </c>
      <c r="G176" s="43">
        <f>IFERROR(VLOOKUP(A176,'2023'!A:N,14,0),0)</f>
        <v>0</v>
      </c>
      <c r="H176" s="43">
        <v>75</v>
      </c>
      <c r="I176" s="43">
        <v>9125437</v>
      </c>
      <c r="J176" s="44">
        <f t="shared" si="1"/>
        <v>121672.49333333333</v>
      </c>
      <c r="K176" s="43">
        <v>61</v>
      </c>
      <c r="L176" s="43">
        <v>13527282</v>
      </c>
      <c r="M176" s="44">
        <f t="shared" si="2"/>
        <v>7422022.0933333328</v>
      </c>
      <c r="N176" s="43">
        <f t="shared" si="3"/>
        <v>14</v>
      </c>
      <c r="O176" s="44">
        <f t="shared" si="4"/>
        <v>1703414.9066666672</v>
      </c>
    </row>
    <row r="177" spans="1:15" x14ac:dyDescent="0.2">
      <c r="A177" s="31" t="s">
        <v>2630</v>
      </c>
      <c r="B177" s="31" t="s">
        <v>105</v>
      </c>
      <c r="C177" s="31">
        <v>0</v>
      </c>
      <c r="D177" s="31">
        <v>0</v>
      </c>
      <c r="E177" s="31">
        <f t="shared" si="0"/>
        <v>0</v>
      </c>
      <c r="F177" s="43">
        <f>IFERROR(VLOOKUP(A177,'2023'!A:N,13,0),0)</f>
        <v>0</v>
      </c>
      <c r="G177" s="43">
        <f>IFERROR(VLOOKUP(A177,'2023'!A:N,14,0),0)</f>
        <v>0</v>
      </c>
      <c r="H177" s="43">
        <v>59</v>
      </c>
      <c r="I177" s="43">
        <v>15018155</v>
      </c>
      <c r="J177" s="44">
        <f t="shared" si="1"/>
        <v>254545</v>
      </c>
      <c r="K177" s="43">
        <v>49</v>
      </c>
      <c r="L177" s="43">
        <v>20895454</v>
      </c>
      <c r="M177" s="44">
        <f t="shared" si="2"/>
        <v>12472705</v>
      </c>
      <c r="N177" s="43">
        <f t="shared" si="3"/>
        <v>10</v>
      </c>
      <c r="O177" s="44">
        <f t="shared" si="4"/>
        <v>2545450</v>
      </c>
    </row>
    <row r="178" spans="1:15" x14ac:dyDescent="0.2">
      <c r="A178" s="31" t="s">
        <v>2631</v>
      </c>
      <c r="B178" s="31" t="s">
        <v>105</v>
      </c>
      <c r="C178" s="31">
        <v>0</v>
      </c>
      <c r="D178" s="31">
        <v>0</v>
      </c>
      <c r="E178" s="31">
        <f t="shared" si="0"/>
        <v>0</v>
      </c>
      <c r="F178" s="43">
        <f>IFERROR(VLOOKUP(A178,'2023'!A:N,13,0),0)</f>
        <v>0</v>
      </c>
      <c r="G178" s="43">
        <f>IFERROR(VLOOKUP(A178,'2023'!A:N,14,0),0)</f>
        <v>0</v>
      </c>
      <c r="H178" s="43">
        <v>2</v>
      </c>
      <c r="I178" s="43">
        <v>1909090</v>
      </c>
      <c r="J178" s="44">
        <f t="shared" si="1"/>
        <v>954545</v>
      </c>
      <c r="K178" s="43">
        <v>1</v>
      </c>
      <c r="L178" s="43">
        <v>1090909</v>
      </c>
      <c r="M178" s="44">
        <f t="shared" si="2"/>
        <v>954545</v>
      </c>
      <c r="N178" s="43">
        <f t="shared" si="3"/>
        <v>1</v>
      </c>
      <c r="O178" s="44">
        <f t="shared" si="4"/>
        <v>954545</v>
      </c>
    </row>
    <row r="179" spans="1:15" x14ac:dyDescent="0.2">
      <c r="A179" s="31" t="s">
        <v>2632</v>
      </c>
      <c r="B179" s="31" t="s">
        <v>105</v>
      </c>
      <c r="C179" s="31">
        <v>0</v>
      </c>
      <c r="D179" s="31">
        <v>0</v>
      </c>
      <c r="E179" s="31">
        <f t="shared" si="0"/>
        <v>0</v>
      </c>
      <c r="F179" s="43">
        <f>IFERROR(VLOOKUP(A179,'2023'!A:N,13,0),0)</f>
        <v>0</v>
      </c>
      <c r="G179" s="43">
        <f>IFERROR(VLOOKUP(A179,'2023'!A:N,14,0),0)</f>
        <v>0</v>
      </c>
      <c r="H179" s="43">
        <v>16</v>
      </c>
      <c r="I179" s="43">
        <v>1268185</v>
      </c>
      <c r="J179" s="44">
        <f t="shared" si="1"/>
        <v>79261.5625</v>
      </c>
      <c r="K179" s="43">
        <v>3</v>
      </c>
      <c r="L179" s="43">
        <v>436365</v>
      </c>
      <c r="M179" s="44">
        <f t="shared" si="2"/>
        <v>237784.6875</v>
      </c>
      <c r="N179" s="43">
        <f t="shared" si="3"/>
        <v>13</v>
      </c>
      <c r="O179" s="44">
        <f t="shared" si="4"/>
        <v>1030400.3125</v>
      </c>
    </row>
    <row r="180" spans="1:15" x14ac:dyDescent="0.2">
      <c r="A180" s="31" t="s">
        <v>2633</v>
      </c>
      <c r="B180" s="31" t="s">
        <v>25</v>
      </c>
      <c r="C180" s="31">
        <v>0</v>
      </c>
      <c r="D180" s="31">
        <v>0</v>
      </c>
      <c r="E180" s="31">
        <f t="shared" si="0"/>
        <v>0</v>
      </c>
      <c r="F180" s="43">
        <f>IFERROR(VLOOKUP(A180,'2023'!A:N,13,0),0)</f>
        <v>0</v>
      </c>
      <c r="G180" s="43">
        <f>IFERROR(VLOOKUP(A180,'2023'!A:N,14,0),0)</f>
        <v>0</v>
      </c>
      <c r="H180" s="43">
        <v>18</v>
      </c>
      <c r="I180" s="43">
        <v>7743633</v>
      </c>
      <c r="J180" s="44">
        <f t="shared" si="1"/>
        <v>430201.83333333331</v>
      </c>
      <c r="K180" s="43">
        <v>6</v>
      </c>
      <c r="L180" s="43">
        <v>3436362</v>
      </c>
      <c r="M180" s="44">
        <f t="shared" si="2"/>
        <v>2581211</v>
      </c>
      <c r="N180" s="43">
        <f t="shared" si="3"/>
        <v>12</v>
      </c>
      <c r="O180" s="44">
        <f t="shared" si="4"/>
        <v>5162422</v>
      </c>
    </row>
    <row r="181" spans="1:15" x14ac:dyDescent="0.2">
      <c r="A181" s="31" t="s">
        <v>2634</v>
      </c>
      <c r="B181" s="31" t="s">
        <v>11</v>
      </c>
      <c r="C181" s="31">
        <v>0</v>
      </c>
      <c r="D181" s="31">
        <v>0</v>
      </c>
      <c r="E181" s="31">
        <f t="shared" si="0"/>
        <v>0</v>
      </c>
      <c r="F181" s="43">
        <f>IFERROR(VLOOKUP(A181,'2023'!A:N,13,0),0)</f>
        <v>0</v>
      </c>
      <c r="G181" s="43">
        <f>IFERROR(VLOOKUP(A181,'2023'!A:N,14,0),0)</f>
        <v>0</v>
      </c>
      <c r="H181" s="43">
        <v>1</v>
      </c>
      <c r="I181" s="43">
        <v>672727</v>
      </c>
      <c r="J181" s="44">
        <f t="shared" si="1"/>
        <v>672727</v>
      </c>
      <c r="K181" s="43">
        <v>0</v>
      </c>
      <c r="L181" s="43">
        <v>0</v>
      </c>
      <c r="M181" s="44">
        <f t="shared" si="2"/>
        <v>0</v>
      </c>
      <c r="N181" s="43">
        <f t="shared" si="3"/>
        <v>1</v>
      </c>
      <c r="O181" s="44">
        <f t="shared" si="4"/>
        <v>672727</v>
      </c>
    </row>
    <row r="182" spans="1:15" x14ac:dyDescent="0.2">
      <c r="A182" s="31" t="s">
        <v>2635</v>
      </c>
      <c r="B182" s="31" t="s">
        <v>25</v>
      </c>
      <c r="C182" s="31">
        <v>0</v>
      </c>
      <c r="D182" s="31">
        <v>0</v>
      </c>
      <c r="E182" s="31">
        <f t="shared" si="0"/>
        <v>0</v>
      </c>
      <c r="F182" s="43">
        <f>IFERROR(VLOOKUP(A182,'2023'!A:N,13,0),0)</f>
        <v>0</v>
      </c>
      <c r="G182" s="43">
        <f>IFERROR(VLOOKUP(A182,'2023'!A:N,14,0),0)</f>
        <v>0</v>
      </c>
      <c r="H182" s="43">
        <v>1</v>
      </c>
      <c r="I182" s="43">
        <v>445455</v>
      </c>
      <c r="J182" s="44">
        <f t="shared" si="1"/>
        <v>445455</v>
      </c>
      <c r="K182" s="43">
        <v>0</v>
      </c>
      <c r="L182" s="43">
        <v>0</v>
      </c>
      <c r="M182" s="44">
        <f t="shared" si="2"/>
        <v>0</v>
      </c>
      <c r="N182" s="43">
        <f t="shared" si="3"/>
        <v>1</v>
      </c>
      <c r="O182" s="44">
        <f t="shared" si="4"/>
        <v>445455</v>
      </c>
    </row>
    <row r="183" spans="1:15" x14ac:dyDescent="0.2">
      <c r="A183" s="31" t="s">
        <v>2636</v>
      </c>
      <c r="B183" s="31" t="s">
        <v>11</v>
      </c>
      <c r="C183" s="31">
        <v>0</v>
      </c>
      <c r="D183" s="31">
        <v>0</v>
      </c>
      <c r="E183" s="31">
        <f t="shared" si="0"/>
        <v>0</v>
      </c>
      <c r="F183" s="43">
        <f>IFERROR(VLOOKUP(A183,'2023'!A:N,13,0),0)</f>
        <v>0</v>
      </c>
      <c r="G183" s="43">
        <f>IFERROR(VLOOKUP(A183,'2023'!A:N,14,0),0)</f>
        <v>0</v>
      </c>
      <c r="H183" s="43">
        <v>0</v>
      </c>
      <c r="I183" s="43">
        <v>0</v>
      </c>
      <c r="J183" s="44">
        <f t="shared" si="1"/>
        <v>0</v>
      </c>
      <c r="K183" s="43">
        <v>209</v>
      </c>
      <c r="L183" s="43">
        <v>6270000</v>
      </c>
      <c r="M183" s="44">
        <f t="shared" si="2"/>
        <v>0</v>
      </c>
      <c r="N183" s="43">
        <f t="shared" si="3"/>
        <v>-209</v>
      </c>
      <c r="O183" s="44">
        <f t="shared" si="4"/>
        <v>0</v>
      </c>
    </row>
    <row r="184" spans="1:15" x14ac:dyDescent="0.2">
      <c r="A184" s="31" t="s">
        <v>2637</v>
      </c>
      <c r="B184" s="31" t="s">
        <v>141</v>
      </c>
      <c r="C184" s="31">
        <v>0</v>
      </c>
      <c r="D184" s="31">
        <v>0</v>
      </c>
      <c r="E184" s="31">
        <f t="shared" si="0"/>
        <v>0</v>
      </c>
      <c r="F184" s="43">
        <f>IFERROR(VLOOKUP(A184,'2023'!A:N,13,0),0)</f>
        <v>0</v>
      </c>
      <c r="G184" s="43">
        <f>IFERROR(VLOOKUP(A184,'2023'!A:N,14,0),0)</f>
        <v>0</v>
      </c>
      <c r="H184" s="43">
        <v>11</v>
      </c>
      <c r="I184" s="43">
        <v>1100000</v>
      </c>
      <c r="J184" s="44">
        <f t="shared" si="1"/>
        <v>100000</v>
      </c>
      <c r="K184" s="43">
        <v>0</v>
      </c>
      <c r="L184" s="43">
        <v>0</v>
      </c>
      <c r="M184" s="44">
        <f t="shared" si="2"/>
        <v>0</v>
      </c>
      <c r="N184" s="43">
        <f t="shared" si="3"/>
        <v>11</v>
      </c>
      <c r="O184" s="44">
        <f t="shared" si="4"/>
        <v>1100000</v>
      </c>
    </row>
    <row r="185" spans="1:15" x14ac:dyDescent="0.2">
      <c r="A185" s="31" t="s">
        <v>2638</v>
      </c>
      <c r="B185" s="31" t="s">
        <v>11</v>
      </c>
      <c r="C185" s="31">
        <v>0</v>
      </c>
      <c r="D185" s="31">
        <v>0</v>
      </c>
      <c r="E185" s="31">
        <f t="shared" si="0"/>
        <v>0</v>
      </c>
      <c r="F185" s="43">
        <f>IFERROR(VLOOKUP(A185,'2023'!A:N,13,0),0)</f>
        <v>0</v>
      </c>
      <c r="G185" s="43">
        <f>IFERROR(VLOOKUP(A185,'2023'!A:N,14,0),0)</f>
        <v>0</v>
      </c>
      <c r="H185" s="43">
        <v>10</v>
      </c>
      <c r="I185" s="43">
        <v>300000</v>
      </c>
      <c r="J185" s="44">
        <f t="shared" si="1"/>
        <v>30000</v>
      </c>
      <c r="K185" s="43">
        <v>0</v>
      </c>
      <c r="L185" s="43">
        <v>0</v>
      </c>
      <c r="M185" s="44">
        <f t="shared" si="2"/>
        <v>0</v>
      </c>
      <c r="N185" s="43">
        <f t="shared" si="3"/>
        <v>10</v>
      </c>
      <c r="O185" s="44">
        <f t="shared" si="4"/>
        <v>300000</v>
      </c>
    </row>
    <row r="186" spans="1:15" x14ac:dyDescent="0.2">
      <c r="A186" s="31" t="s">
        <v>2639</v>
      </c>
      <c r="B186" s="31" t="s">
        <v>11</v>
      </c>
      <c r="C186" s="31">
        <v>0</v>
      </c>
      <c r="D186" s="31">
        <v>0</v>
      </c>
      <c r="E186" s="31">
        <f t="shared" si="0"/>
        <v>0</v>
      </c>
      <c r="F186" s="43">
        <f>IFERROR(VLOOKUP(A186,'2023'!A:N,13,0),0)</f>
        <v>0</v>
      </c>
      <c r="G186" s="43">
        <f>IFERROR(VLOOKUP(A186,'2023'!A:N,14,0),0)</f>
        <v>0</v>
      </c>
      <c r="H186" s="43">
        <v>3</v>
      </c>
      <c r="I186" s="43">
        <v>480000</v>
      </c>
      <c r="J186" s="44">
        <f t="shared" si="1"/>
        <v>160000</v>
      </c>
      <c r="K186" s="43">
        <v>0</v>
      </c>
      <c r="L186" s="43">
        <v>0</v>
      </c>
      <c r="M186" s="44">
        <f t="shared" si="2"/>
        <v>0</v>
      </c>
      <c r="N186" s="43">
        <f t="shared" si="3"/>
        <v>3</v>
      </c>
      <c r="O186" s="44">
        <f t="shared" si="4"/>
        <v>480000</v>
      </c>
    </row>
    <row r="187" spans="1:15" x14ac:dyDescent="0.2">
      <c r="A187" s="31" t="s">
        <v>2640</v>
      </c>
      <c r="B187" s="31" t="s">
        <v>11</v>
      </c>
      <c r="C187" s="31">
        <v>0</v>
      </c>
      <c r="D187" s="31">
        <v>0</v>
      </c>
      <c r="E187" s="31">
        <f t="shared" si="0"/>
        <v>0</v>
      </c>
      <c r="F187" s="43">
        <f>IFERROR(VLOOKUP(A187,'2023'!A:N,13,0),0)</f>
        <v>0</v>
      </c>
      <c r="G187" s="43">
        <f>IFERROR(VLOOKUP(A187,'2023'!A:N,14,0),0)</f>
        <v>0</v>
      </c>
      <c r="H187" s="43">
        <v>3</v>
      </c>
      <c r="I187" s="43">
        <v>636000</v>
      </c>
      <c r="J187" s="44">
        <f t="shared" si="1"/>
        <v>212000</v>
      </c>
      <c r="K187" s="43">
        <v>0</v>
      </c>
      <c r="L187" s="43">
        <v>0</v>
      </c>
      <c r="M187" s="44">
        <f t="shared" si="2"/>
        <v>0</v>
      </c>
      <c r="N187" s="43">
        <f t="shared" si="3"/>
        <v>3</v>
      </c>
      <c r="O187" s="44">
        <f t="shared" si="4"/>
        <v>636000</v>
      </c>
    </row>
    <row r="188" spans="1:15" x14ac:dyDescent="0.2">
      <c r="A188" s="31" t="s">
        <v>2641</v>
      </c>
      <c r="B188" s="31" t="s">
        <v>141</v>
      </c>
      <c r="C188" s="31">
        <v>0</v>
      </c>
      <c r="D188" s="31">
        <v>0</v>
      </c>
      <c r="E188" s="31">
        <f t="shared" si="0"/>
        <v>0</v>
      </c>
      <c r="F188" s="43">
        <f>IFERROR(VLOOKUP(A188,'2023'!A:N,13,0),0)</f>
        <v>0</v>
      </c>
      <c r="G188" s="43">
        <f>IFERROR(VLOOKUP(A188,'2023'!A:N,14,0),0)</f>
        <v>0</v>
      </c>
      <c r="H188" s="43">
        <v>5</v>
      </c>
      <c r="I188" s="43">
        <v>613635</v>
      </c>
      <c r="J188" s="44">
        <f t="shared" si="1"/>
        <v>122727</v>
      </c>
      <c r="K188" s="43">
        <v>0</v>
      </c>
      <c r="L188" s="43">
        <v>0</v>
      </c>
      <c r="M188" s="44">
        <f t="shared" si="2"/>
        <v>0</v>
      </c>
      <c r="N188" s="43">
        <f t="shared" si="3"/>
        <v>5</v>
      </c>
      <c r="O188" s="44">
        <f t="shared" si="4"/>
        <v>613635</v>
      </c>
    </row>
    <row r="189" spans="1:15" x14ac:dyDescent="0.2">
      <c r="A189" s="31" t="s">
        <v>2642</v>
      </c>
      <c r="B189" s="31" t="s">
        <v>141</v>
      </c>
      <c r="C189" s="31">
        <v>0</v>
      </c>
      <c r="D189" s="31">
        <v>0</v>
      </c>
      <c r="E189" s="31">
        <f t="shared" si="0"/>
        <v>0</v>
      </c>
      <c r="F189" s="43">
        <f>IFERROR(VLOOKUP(A189,'2023'!A:N,13,0),0)</f>
        <v>0</v>
      </c>
      <c r="G189" s="43">
        <f>IFERROR(VLOOKUP(A189,'2023'!A:N,14,0),0)</f>
        <v>0</v>
      </c>
      <c r="H189" s="43">
        <v>5</v>
      </c>
      <c r="I189" s="43">
        <v>354545</v>
      </c>
      <c r="J189" s="44">
        <f t="shared" si="1"/>
        <v>70909</v>
      </c>
      <c r="K189" s="43">
        <v>0</v>
      </c>
      <c r="L189" s="43">
        <v>0</v>
      </c>
      <c r="M189" s="44">
        <f t="shared" si="2"/>
        <v>0</v>
      </c>
      <c r="N189" s="43">
        <f t="shared" si="3"/>
        <v>5</v>
      </c>
      <c r="O189" s="44">
        <f t="shared" si="4"/>
        <v>354545</v>
      </c>
    </row>
    <row r="190" spans="1:15" x14ac:dyDescent="0.2">
      <c r="A190" s="31" t="s">
        <v>2643</v>
      </c>
      <c r="B190" s="31" t="s">
        <v>141</v>
      </c>
      <c r="C190" s="31">
        <v>0</v>
      </c>
      <c r="D190" s="31">
        <v>0</v>
      </c>
      <c r="E190" s="31">
        <f t="shared" si="0"/>
        <v>0</v>
      </c>
      <c r="F190" s="43">
        <f>IFERROR(VLOOKUP(A190,'2023'!A:N,13,0),0)</f>
        <v>0</v>
      </c>
      <c r="G190" s="43">
        <f>IFERROR(VLOOKUP(A190,'2023'!A:N,14,0),0)</f>
        <v>0</v>
      </c>
      <c r="H190" s="43">
        <v>5</v>
      </c>
      <c r="I190" s="43">
        <v>354545</v>
      </c>
      <c r="J190" s="44">
        <f t="shared" si="1"/>
        <v>70909</v>
      </c>
      <c r="K190" s="43">
        <v>0</v>
      </c>
      <c r="L190" s="43">
        <v>0</v>
      </c>
      <c r="M190" s="44">
        <f t="shared" si="2"/>
        <v>0</v>
      </c>
      <c r="N190" s="43">
        <f t="shared" si="3"/>
        <v>5</v>
      </c>
      <c r="O190" s="44">
        <f t="shared" si="4"/>
        <v>354545</v>
      </c>
    </row>
    <row r="191" spans="1:15" x14ac:dyDescent="0.2">
      <c r="A191" s="31" t="s">
        <v>2644</v>
      </c>
      <c r="B191" s="31" t="s">
        <v>141</v>
      </c>
      <c r="C191" s="31">
        <v>0</v>
      </c>
      <c r="D191" s="31">
        <v>0</v>
      </c>
      <c r="E191" s="31">
        <f t="shared" si="0"/>
        <v>0</v>
      </c>
      <c r="F191" s="43">
        <f>IFERROR(VLOOKUP(A191,'2023'!A:N,13,0),0)</f>
        <v>0</v>
      </c>
      <c r="G191" s="43">
        <f>IFERROR(VLOOKUP(A191,'2023'!A:N,14,0),0)</f>
        <v>0</v>
      </c>
      <c r="H191" s="43">
        <v>3</v>
      </c>
      <c r="I191" s="43">
        <v>681819</v>
      </c>
      <c r="J191" s="44">
        <f t="shared" si="1"/>
        <v>227273</v>
      </c>
      <c r="K191" s="43">
        <v>0</v>
      </c>
      <c r="L191" s="43">
        <v>0</v>
      </c>
      <c r="M191" s="44">
        <f t="shared" si="2"/>
        <v>0</v>
      </c>
      <c r="N191" s="43">
        <f t="shared" si="3"/>
        <v>3</v>
      </c>
      <c r="O191" s="44">
        <f t="shared" si="4"/>
        <v>681819</v>
      </c>
    </row>
    <row r="192" spans="1:15" x14ac:dyDescent="0.2">
      <c r="A192" s="31" t="s">
        <v>2645</v>
      </c>
      <c r="B192" s="31" t="s">
        <v>141</v>
      </c>
      <c r="C192" s="31">
        <v>0</v>
      </c>
      <c r="D192" s="31">
        <v>0</v>
      </c>
      <c r="E192" s="31">
        <f t="shared" si="0"/>
        <v>0</v>
      </c>
      <c r="F192" s="43">
        <f>IFERROR(VLOOKUP(A192,'2023'!A:N,13,0),0)</f>
        <v>0</v>
      </c>
      <c r="G192" s="43">
        <f>IFERROR(VLOOKUP(A192,'2023'!A:N,14,0),0)</f>
        <v>0</v>
      </c>
      <c r="H192" s="43">
        <v>3</v>
      </c>
      <c r="I192" s="43">
        <v>327273</v>
      </c>
      <c r="J192" s="44">
        <f t="shared" si="1"/>
        <v>109091</v>
      </c>
      <c r="K192" s="43">
        <v>0</v>
      </c>
      <c r="L192" s="43">
        <v>0</v>
      </c>
      <c r="M192" s="44">
        <f t="shared" si="2"/>
        <v>0</v>
      </c>
      <c r="N192" s="43">
        <f t="shared" si="3"/>
        <v>3</v>
      </c>
      <c r="O192" s="44">
        <f t="shared" si="4"/>
        <v>327273</v>
      </c>
    </row>
    <row r="193" spans="1:15" x14ac:dyDescent="0.2">
      <c r="A193" s="31" t="s">
        <v>2646</v>
      </c>
      <c r="B193" s="31" t="s">
        <v>11</v>
      </c>
      <c r="C193" s="31">
        <v>0</v>
      </c>
      <c r="D193" s="31">
        <v>0</v>
      </c>
      <c r="E193" s="31">
        <f t="shared" si="0"/>
        <v>0</v>
      </c>
      <c r="F193" s="43">
        <f>IFERROR(VLOOKUP(A193,'2023'!A:N,13,0),0)</f>
        <v>0</v>
      </c>
      <c r="G193" s="43">
        <f>IFERROR(VLOOKUP(A193,'2023'!A:N,14,0),0)</f>
        <v>0</v>
      </c>
      <c r="H193" s="43">
        <v>2</v>
      </c>
      <c r="I193" s="43">
        <v>209092</v>
      </c>
      <c r="J193" s="44">
        <f t="shared" si="1"/>
        <v>104546</v>
      </c>
      <c r="K193" s="43">
        <v>0</v>
      </c>
      <c r="L193" s="43">
        <v>0</v>
      </c>
      <c r="M193" s="44">
        <f t="shared" si="2"/>
        <v>0</v>
      </c>
      <c r="N193" s="43">
        <f t="shared" si="3"/>
        <v>2</v>
      </c>
      <c r="O193" s="44">
        <f t="shared" si="4"/>
        <v>209092</v>
      </c>
    </row>
    <row r="194" spans="1:15" x14ac:dyDescent="0.2">
      <c r="A194" s="31" t="s">
        <v>1934</v>
      </c>
      <c r="B194" s="31" t="s">
        <v>20</v>
      </c>
      <c r="C194" s="31">
        <v>1</v>
      </c>
      <c r="D194" s="31">
        <v>2704546</v>
      </c>
      <c r="E194" s="31">
        <f t="shared" si="0"/>
        <v>0</v>
      </c>
      <c r="F194" s="43">
        <f>IFERROR(VLOOKUP(A194,'2023'!A:N,13,0),0)</f>
        <v>1</v>
      </c>
      <c r="G194" s="43">
        <f>IFERROR(VLOOKUP(A194,'2023'!A:N,14,0),0)</f>
        <v>2704545.5</v>
      </c>
      <c r="H194" s="43">
        <v>1</v>
      </c>
      <c r="I194" s="43">
        <v>2563636</v>
      </c>
      <c r="J194" s="44">
        <f t="shared" si="1"/>
        <v>2634090.75</v>
      </c>
      <c r="K194" s="43">
        <v>0</v>
      </c>
      <c r="L194" s="43">
        <v>0</v>
      </c>
      <c r="M194" s="44">
        <f t="shared" si="2"/>
        <v>0</v>
      </c>
      <c r="N194" s="43">
        <f t="shared" si="3"/>
        <v>2</v>
      </c>
      <c r="O194" s="44">
        <f t="shared" si="4"/>
        <v>5268181.5</v>
      </c>
    </row>
    <row r="195" spans="1:15" x14ac:dyDescent="0.2">
      <c r="A195" s="31" t="s">
        <v>1996</v>
      </c>
      <c r="B195" s="31" t="s">
        <v>11</v>
      </c>
      <c r="C195" s="31">
        <v>0</v>
      </c>
      <c r="D195" s="31">
        <v>0</v>
      </c>
      <c r="E195" s="31">
        <f t="shared" si="0"/>
        <v>0</v>
      </c>
      <c r="F195" s="43">
        <f>IFERROR(VLOOKUP(A195,'2023'!A:N,13,0),0)</f>
        <v>0</v>
      </c>
      <c r="G195" s="43">
        <f>IFERROR(VLOOKUP(A195,'2023'!A:N,14,0),0)</f>
        <v>0</v>
      </c>
      <c r="H195" s="43">
        <v>19</v>
      </c>
      <c r="I195" s="43">
        <v>8134549</v>
      </c>
      <c r="J195" s="44">
        <f t="shared" si="1"/>
        <v>428134.15789473685</v>
      </c>
      <c r="K195" s="43">
        <v>13</v>
      </c>
      <c r="L195" s="43">
        <v>7681817</v>
      </c>
      <c r="M195" s="44">
        <f t="shared" si="2"/>
        <v>5565744.0526315793</v>
      </c>
      <c r="N195" s="43">
        <f t="shared" si="3"/>
        <v>6</v>
      </c>
      <c r="O195" s="44">
        <f t="shared" si="4"/>
        <v>2568804.9473684207</v>
      </c>
    </row>
    <row r="196" spans="1:15" x14ac:dyDescent="0.2">
      <c r="A196" s="31" t="s">
        <v>2647</v>
      </c>
      <c r="B196" s="31" t="s">
        <v>11</v>
      </c>
      <c r="C196" s="31">
        <v>0</v>
      </c>
      <c r="D196" s="31">
        <v>0</v>
      </c>
      <c r="E196" s="31">
        <f t="shared" si="0"/>
        <v>0</v>
      </c>
      <c r="F196" s="43">
        <f>IFERROR(VLOOKUP(A196,'2023'!A:N,13,0),0)</f>
        <v>0</v>
      </c>
      <c r="G196" s="43">
        <f>IFERROR(VLOOKUP(A196,'2023'!A:N,14,0),0)</f>
        <v>0</v>
      </c>
      <c r="H196" s="43">
        <v>9</v>
      </c>
      <c r="I196" s="43">
        <v>4645456</v>
      </c>
      <c r="J196" s="44">
        <f t="shared" si="1"/>
        <v>516161.77777777775</v>
      </c>
      <c r="K196" s="43">
        <v>1</v>
      </c>
      <c r="L196" s="43">
        <v>545454</v>
      </c>
      <c r="M196" s="44">
        <f t="shared" si="2"/>
        <v>516161.77777777775</v>
      </c>
      <c r="N196" s="43">
        <f t="shared" si="3"/>
        <v>8</v>
      </c>
      <c r="O196" s="44">
        <f t="shared" si="4"/>
        <v>4129294.222222222</v>
      </c>
    </row>
    <row r="197" spans="1:15" x14ac:dyDescent="0.2">
      <c r="A197" s="31" t="s">
        <v>2648</v>
      </c>
      <c r="B197" s="31" t="s">
        <v>171</v>
      </c>
      <c r="C197" s="31">
        <v>0</v>
      </c>
      <c r="D197" s="31">
        <v>0</v>
      </c>
      <c r="E197" s="31">
        <f t="shared" si="0"/>
        <v>0</v>
      </c>
      <c r="F197" s="43">
        <f>IFERROR(VLOOKUP(A197,'2023'!A:N,13,0),0)</f>
        <v>0</v>
      </c>
      <c r="G197" s="43">
        <f>IFERROR(VLOOKUP(A197,'2023'!A:N,14,0),0)</f>
        <v>0</v>
      </c>
      <c r="H197" s="43">
        <v>20</v>
      </c>
      <c r="I197" s="43">
        <v>2636360</v>
      </c>
      <c r="J197" s="44">
        <f t="shared" si="1"/>
        <v>131818</v>
      </c>
      <c r="K197" s="43">
        <v>20</v>
      </c>
      <c r="L197" s="43">
        <v>3545460</v>
      </c>
      <c r="M197" s="44">
        <f t="shared" si="2"/>
        <v>2636360</v>
      </c>
      <c r="N197" s="43">
        <f t="shared" si="3"/>
        <v>0</v>
      </c>
      <c r="O197" s="44">
        <f t="shared" si="4"/>
        <v>0</v>
      </c>
    </row>
    <row r="198" spans="1:15" x14ac:dyDescent="0.2">
      <c r="A198" s="31" t="s">
        <v>2250</v>
      </c>
      <c r="B198" s="31" t="s">
        <v>141</v>
      </c>
      <c r="C198" s="31">
        <v>0</v>
      </c>
      <c r="D198" s="31">
        <v>0</v>
      </c>
      <c r="E198" s="31">
        <f t="shared" si="0"/>
        <v>0</v>
      </c>
      <c r="F198" s="43">
        <f>IFERROR(VLOOKUP(A198,'2023'!A:N,13,0),0)</f>
        <v>0</v>
      </c>
      <c r="G198" s="43">
        <f>IFERROR(VLOOKUP(A198,'2023'!A:N,14,0),0)</f>
        <v>0</v>
      </c>
      <c r="H198" s="43">
        <v>20</v>
      </c>
      <c r="I198" s="43">
        <v>3818180</v>
      </c>
      <c r="J198" s="44">
        <f t="shared" si="1"/>
        <v>190909</v>
      </c>
      <c r="K198" s="43">
        <v>3</v>
      </c>
      <c r="L198" s="43">
        <v>1018183</v>
      </c>
      <c r="M198" s="44">
        <f t="shared" si="2"/>
        <v>572727</v>
      </c>
      <c r="N198" s="43">
        <f t="shared" si="3"/>
        <v>17</v>
      </c>
      <c r="O198" s="44">
        <f t="shared" si="4"/>
        <v>3245453</v>
      </c>
    </row>
    <row r="199" spans="1:15" x14ac:dyDescent="0.2">
      <c r="A199" s="31" t="s">
        <v>2649</v>
      </c>
      <c r="B199" s="31" t="s">
        <v>280</v>
      </c>
      <c r="C199" s="31">
        <v>0</v>
      </c>
      <c r="D199" s="31">
        <v>0</v>
      </c>
      <c r="E199" s="31">
        <f t="shared" si="0"/>
        <v>0</v>
      </c>
      <c r="F199" s="43">
        <f>IFERROR(VLOOKUP(A199,'2023'!A:N,13,0),0)</f>
        <v>0</v>
      </c>
      <c r="G199" s="43">
        <f>IFERROR(VLOOKUP(A199,'2023'!A:N,14,0),0)</f>
        <v>0</v>
      </c>
      <c r="H199" s="43">
        <v>3</v>
      </c>
      <c r="I199" s="43">
        <v>418183</v>
      </c>
      <c r="J199" s="44">
        <f t="shared" si="1"/>
        <v>139394.33333333334</v>
      </c>
      <c r="K199" s="43">
        <v>0</v>
      </c>
      <c r="L199" s="43">
        <v>0</v>
      </c>
      <c r="M199" s="44">
        <f t="shared" si="2"/>
        <v>0</v>
      </c>
      <c r="N199" s="43">
        <f t="shared" si="3"/>
        <v>3</v>
      </c>
      <c r="O199" s="44">
        <f t="shared" si="4"/>
        <v>418183</v>
      </c>
    </row>
    <row r="200" spans="1:15" x14ac:dyDescent="0.2">
      <c r="A200" s="31" t="s">
        <v>2650</v>
      </c>
      <c r="B200" s="31" t="s">
        <v>280</v>
      </c>
      <c r="C200" s="31">
        <v>0</v>
      </c>
      <c r="D200" s="31">
        <v>0</v>
      </c>
      <c r="E200" s="31">
        <f t="shared" si="0"/>
        <v>0</v>
      </c>
      <c r="F200" s="43">
        <f>IFERROR(VLOOKUP(A200,'2023'!A:N,13,0),0)</f>
        <v>0</v>
      </c>
      <c r="G200" s="43">
        <f>IFERROR(VLOOKUP(A200,'2023'!A:N,14,0),0)</f>
        <v>0</v>
      </c>
      <c r="H200" s="43">
        <v>2</v>
      </c>
      <c r="I200" s="43">
        <v>272728</v>
      </c>
      <c r="J200" s="44">
        <f t="shared" si="1"/>
        <v>136364</v>
      </c>
      <c r="K200" s="43">
        <v>0</v>
      </c>
      <c r="L200" s="43">
        <v>0</v>
      </c>
      <c r="M200" s="44">
        <f t="shared" si="2"/>
        <v>0</v>
      </c>
      <c r="N200" s="43">
        <f t="shared" si="3"/>
        <v>2</v>
      </c>
      <c r="O200" s="44">
        <f t="shared" si="4"/>
        <v>272728</v>
      </c>
    </row>
    <row r="201" spans="1:15" x14ac:dyDescent="0.2">
      <c r="A201" s="31" t="s">
        <v>2651</v>
      </c>
      <c r="B201" s="31" t="s">
        <v>280</v>
      </c>
      <c r="C201" s="31">
        <v>0</v>
      </c>
      <c r="D201" s="31">
        <v>0</v>
      </c>
      <c r="E201" s="31">
        <f t="shared" si="0"/>
        <v>0</v>
      </c>
      <c r="F201" s="43">
        <f>IFERROR(VLOOKUP(A201,'2023'!A:N,13,0),0)</f>
        <v>0</v>
      </c>
      <c r="G201" s="43">
        <f>IFERROR(VLOOKUP(A201,'2023'!A:N,14,0),0)</f>
        <v>0</v>
      </c>
      <c r="H201" s="43">
        <v>4</v>
      </c>
      <c r="I201" s="43">
        <v>545456</v>
      </c>
      <c r="J201" s="44">
        <f t="shared" si="1"/>
        <v>136364</v>
      </c>
      <c r="K201" s="43">
        <v>0</v>
      </c>
      <c r="L201" s="43">
        <v>0</v>
      </c>
      <c r="M201" s="44">
        <f t="shared" si="2"/>
        <v>0</v>
      </c>
      <c r="N201" s="43">
        <f t="shared" si="3"/>
        <v>4</v>
      </c>
      <c r="O201" s="44">
        <f t="shared" si="4"/>
        <v>545456</v>
      </c>
    </row>
    <row r="202" spans="1:15" x14ac:dyDescent="0.2">
      <c r="A202" s="31" t="s">
        <v>2652</v>
      </c>
      <c r="B202" s="31" t="s">
        <v>280</v>
      </c>
      <c r="C202" s="31">
        <v>0</v>
      </c>
      <c r="D202" s="31">
        <v>0</v>
      </c>
      <c r="E202" s="31">
        <f t="shared" si="0"/>
        <v>0</v>
      </c>
      <c r="F202" s="43">
        <f>IFERROR(VLOOKUP(A202,'2023'!A:N,13,0),0)</f>
        <v>0</v>
      </c>
      <c r="G202" s="43">
        <f>IFERROR(VLOOKUP(A202,'2023'!A:N,14,0),0)</f>
        <v>0</v>
      </c>
      <c r="H202" s="43">
        <v>5</v>
      </c>
      <c r="I202" s="43">
        <v>672729</v>
      </c>
      <c r="J202" s="44">
        <f t="shared" si="1"/>
        <v>134545.79999999999</v>
      </c>
      <c r="K202" s="43">
        <v>0</v>
      </c>
      <c r="L202" s="43">
        <v>0</v>
      </c>
      <c r="M202" s="44">
        <f t="shared" si="2"/>
        <v>0</v>
      </c>
      <c r="N202" s="43">
        <f t="shared" si="3"/>
        <v>5</v>
      </c>
      <c r="O202" s="44">
        <f t="shared" si="4"/>
        <v>672729</v>
      </c>
    </row>
    <row r="203" spans="1:15" x14ac:dyDescent="0.2">
      <c r="A203" s="31" t="s">
        <v>1890</v>
      </c>
      <c r="B203" s="31" t="s">
        <v>141</v>
      </c>
      <c r="C203" s="31">
        <v>0</v>
      </c>
      <c r="D203" s="31">
        <v>0</v>
      </c>
      <c r="E203" s="31">
        <f t="shared" si="0"/>
        <v>0</v>
      </c>
      <c r="F203" s="43">
        <f>IFERROR(VLOOKUP(A203,'2023'!A:N,13,0),0)</f>
        <v>0</v>
      </c>
      <c r="G203" s="43">
        <f>IFERROR(VLOOKUP(A203,'2023'!A:N,14,0),0)</f>
        <v>0</v>
      </c>
      <c r="H203" s="43">
        <v>11</v>
      </c>
      <c r="I203" s="43">
        <v>2281818</v>
      </c>
      <c r="J203" s="44">
        <f t="shared" si="1"/>
        <v>207438</v>
      </c>
      <c r="K203" s="43">
        <v>7</v>
      </c>
      <c r="L203" s="43">
        <v>2854544</v>
      </c>
      <c r="M203" s="44">
        <f t="shared" si="2"/>
        <v>1452066</v>
      </c>
      <c r="N203" s="43">
        <f t="shared" si="3"/>
        <v>4</v>
      </c>
      <c r="O203" s="44">
        <f t="shared" si="4"/>
        <v>829752</v>
      </c>
    </row>
    <row r="204" spans="1:15" x14ac:dyDescent="0.2">
      <c r="A204" s="31" t="s">
        <v>2653</v>
      </c>
      <c r="B204" s="31" t="s">
        <v>141</v>
      </c>
      <c r="C204" s="31">
        <v>0</v>
      </c>
      <c r="D204" s="31">
        <v>0</v>
      </c>
      <c r="E204" s="31">
        <f t="shared" si="0"/>
        <v>0</v>
      </c>
      <c r="F204" s="43">
        <f>IFERROR(VLOOKUP(A204,'2023'!A:N,13,0),0)</f>
        <v>0</v>
      </c>
      <c r="G204" s="43">
        <f>IFERROR(VLOOKUP(A204,'2023'!A:N,14,0),0)</f>
        <v>0</v>
      </c>
      <c r="H204" s="43">
        <v>2</v>
      </c>
      <c r="I204" s="43">
        <v>636363</v>
      </c>
      <c r="J204" s="44">
        <f t="shared" si="1"/>
        <v>318181.5</v>
      </c>
      <c r="K204" s="43">
        <v>0</v>
      </c>
      <c r="L204" s="43">
        <v>0</v>
      </c>
      <c r="M204" s="44">
        <f t="shared" si="2"/>
        <v>0</v>
      </c>
      <c r="N204" s="43">
        <f t="shared" si="3"/>
        <v>2</v>
      </c>
      <c r="O204" s="44">
        <f t="shared" si="4"/>
        <v>636363</v>
      </c>
    </row>
    <row r="205" spans="1:15" x14ac:dyDescent="0.2">
      <c r="A205" s="31" t="s">
        <v>2654</v>
      </c>
      <c r="B205" s="31" t="s">
        <v>11</v>
      </c>
      <c r="C205" s="31">
        <v>0</v>
      </c>
      <c r="D205" s="31">
        <v>0</v>
      </c>
      <c r="E205" s="31">
        <f t="shared" si="0"/>
        <v>0</v>
      </c>
      <c r="F205" s="43">
        <f>IFERROR(VLOOKUP(A205,'2023'!A:N,13,0),0)</f>
        <v>0</v>
      </c>
      <c r="G205" s="43">
        <f>IFERROR(VLOOKUP(A205,'2023'!A:N,14,0),0)</f>
        <v>0</v>
      </c>
      <c r="H205" s="43">
        <v>2</v>
      </c>
      <c r="I205" s="43">
        <v>545454</v>
      </c>
      <c r="J205" s="44">
        <f t="shared" si="1"/>
        <v>272727</v>
      </c>
      <c r="K205" s="43">
        <v>2</v>
      </c>
      <c r="L205" s="43">
        <v>772728</v>
      </c>
      <c r="M205" s="44">
        <f t="shared" si="2"/>
        <v>545454</v>
      </c>
      <c r="N205" s="43">
        <f t="shared" si="3"/>
        <v>0</v>
      </c>
      <c r="O205" s="44">
        <f t="shared" si="4"/>
        <v>0</v>
      </c>
    </row>
    <row r="206" spans="1:15" x14ac:dyDescent="0.2">
      <c r="A206" s="31" t="s">
        <v>2655</v>
      </c>
      <c r="B206" s="31" t="s">
        <v>11</v>
      </c>
      <c r="C206" s="31">
        <v>0</v>
      </c>
      <c r="D206" s="31">
        <v>0</v>
      </c>
      <c r="E206" s="31">
        <f t="shared" si="0"/>
        <v>0</v>
      </c>
      <c r="F206" s="43">
        <f>IFERROR(VLOOKUP(A206,'2023'!A:N,13,0),0)</f>
        <v>0</v>
      </c>
      <c r="G206" s="43">
        <f>IFERROR(VLOOKUP(A206,'2023'!A:N,14,0),0)</f>
        <v>0</v>
      </c>
      <c r="H206" s="43">
        <v>2</v>
      </c>
      <c r="I206" s="43">
        <v>363636</v>
      </c>
      <c r="J206" s="44">
        <f t="shared" si="1"/>
        <v>181818</v>
      </c>
      <c r="K206" s="43">
        <v>0</v>
      </c>
      <c r="L206" s="43">
        <v>0</v>
      </c>
      <c r="M206" s="44">
        <f t="shared" si="2"/>
        <v>0</v>
      </c>
      <c r="N206" s="43">
        <f t="shared" si="3"/>
        <v>2</v>
      </c>
      <c r="O206" s="44">
        <f t="shared" si="4"/>
        <v>363636</v>
      </c>
    </row>
    <row r="207" spans="1:15" x14ac:dyDescent="0.2">
      <c r="A207" s="31" t="s">
        <v>2656</v>
      </c>
      <c r="B207" s="31" t="s">
        <v>11</v>
      </c>
      <c r="C207" s="31">
        <v>0</v>
      </c>
      <c r="D207" s="31">
        <v>0</v>
      </c>
      <c r="E207" s="31">
        <f t="shared" si="0"/>
        <v>0</v>
      </c>
      <c r="F207" s="43">
        <f>IFERROR(VLOOKUP(A207,'2023'!A:N,13,0),0)</f>
        <v>0</v>
      </c>
      <c r="G207" s="43">
        <f>IFERROR(VLOOKUP(A207,'2023'!A:N,14,0),0)</f>
        <v>0</v>
      </c>
      <c r="H207" s="43">
        <v>1</v>
      </c>
      <c r="I207" s="43">
        <v>272727</v>
      </c>
      <c r="J207" s="44">
        <f t="shared" si="1"/>
        <v>272727</v>
      </c>
      <c r="K207" s="43">
        <v>1</v>
      </c>
      <c r="L207" s="43">
        <v>327272</v>
      </c>
      <c r="M207" s="44">
        <f t="shared" si="2"/>
        <v>272727</v>
      </c>
      <c r="N207" s="43">
        <f t="shared" si="3"/>
        <v>0</v>
      </c>
      <c r="O207" s="44">
        <f t="shared" si="4"/>
        <v>0</v>
      </c>
    </row>
    <row r="208" spans="1:15" x14ac:dyDescent="0.2">
      <c r="A208" s="31" t="s">
        <v>2657</v>
      </c>
      <c r="B208" s="31" t="s">
        <v>11</v>
      </c>
      <c r="C208" s="31">
        <v>0</v>
      </c>
      <c r="D208" s="31">
        <v>0</v>
      </c>
      <c r="E208" s="31">
        <f t="shared" si="0"/>
        <v>0</v>
      </c>
      <c r="F208" s="43">
        <f>IFERROR(VLOOKUP(A208,'2023'!A:N,13,0),0)</f>
        <v>0</v>
      </c>
      <c r="G208" s="43">
        <f>IFERROR(VLOOKUP(A208,'2023'!A:N,14,0),0)</f>
        <v>0</v>
      </c>
      <c r="H208" s="43">
        <v>1</v>
      </c>
      <c r="I208" s="43">
        <v>181818</v>
      </c>
      <c r="J208" s="44">
        <f t="shared" si="1"/>
        <v>181818</v>
      </c>
      <c r="K208" s="43">
        <v>1</v>
      </c>
      <c r="L208" s="43">
        <v>218182</v>
      </c>
      <c r="M208" s="44">
        <f t="shared" si="2"/>
        <v>181818</v>
      </c>
      <c r="N208" s="43">
        <f t="shared" si="3"/>
        <v>0</v>
      </c>
      <c r="O208" s="44">
        <f t="shared" si="4"/>
        <v>0</v>
      </c>
    </row>
    <row r="209" spans="1:15" x14ac:dyDescent="0.2">
      <c r="A209" s="31" t="s">
        <v>2658</v>
      </c>
      <c r="B209" s="31" t="s">
        <v>11</v>
      </c>
      <c r="C209" s="31">
        <v>0</v>
      </c>
      <c r="D209" s="31">
        <v>0</v>
      </c>
      <c r="E209" s="31">
        <f t="shared" si="0"/>
        <v>0</v>
      </c>
      <c r="F209" s="43">
        <f>IFERROR(VLOOKUP(A209,'2023'!A:N,13,0),0)</f>
        <v>0</v>
      </c>
      <c r="G209" s="43">
        <f>IFERROR(VLOOKUP(A209,'2023'!A:N,14,0),0)</f>
        <v>0</v>
      </c>
      <c r="H209" s="43">
        <v>1</v>
      </c>
      <c r="I209" s="43">
        <v>909091</v>
      </c>
      <c r="J209" s="44">
        <f t="shared" si="1"/>
        <v>909091</v>
      </c>
      <c r="K209" s="43">
        <v>1</v>
      </c>
      <c r="L209" s="43">
        <v>1090909</v>
      </c>
      <c r="M209" s="44">
        <f t="shared" si="2"/>
        <v>909091</v>
      </c>
      <c r="N209" s="43">
        <f t="shared" si="3"/>
        <v>0</v>
      </c>
      <c r="O209" s="44">
        <f t="shared" si="4"/>
        <v>0</v>
      </c>
    </row>
    <row r="210" spans="1:15" x14ac:dyDescent="0.2">
      <c r="A210" s="31" t="s">
        <v>2659</v>
      </c>
      <c r="B210" s="31" t="s">
        <v>11</v>
      </c>
      <c r="C210" s="31">
        <v>0</v>
      </c>
      <c r="D210" s="31">
        <v>0</v>
      </c>
      <c r="E210" s="31">
        <f t="shared" si="0"/>
        <v>0</v>
      </c>
      <c r="F210" s="43">
        <f>IFERROR(VLOOKUP(A210,'2023'!A:N,13,0),0)</f>
        <v>0</v>
      </c>
      <c r="G210" s="43">
        <f>IFERROR(VLOOKUP(A210,'2023'!A:N,14,0),0)</f>
        <v>0</v>
      </c>
      <c r="H210" s="43">
        <v>1</v>
      </c>
      <c r="I210" s="43">
        <v>454545</v>
      </c>
      <c r="J210" s="44">
        <f t="shared" si="1"/>
        <v>454545</v>
      </c>
      <c r="K210" s="43">
        <v>1</v>
      </c>
      <c r="L210" s="43">
        <v>636364</v>
      </c>
      <c r="M210" s="44">
        <f t="shared" si="2"/>
        <v>454545</v>
      </c>
      <c r="N210" s="43">
        <f t="shared" si="3"/>
        <v>0</v>
      </c>
      <c r="O210" s="44">
        <f t="shared" si="4"/>
        <v>0</v>
      </c>
    </row>
    <row r="211" spans="1:15" x14ac:dyDescent="0.2">
      <c r="A211" s="31" t="s">
        <v>2660</v>
      </c>
      <c r="B211" s="31" t="s">
        <v>11</v>
      </c>
      <c r="C211" s="31">
        <v>0</v>
      </c>
      <c r="D211" s="31">
        <v>0</v>
      </c>
      <c r="E211" s="31">
        <f t="shared" si="0"/>
        <v>0</v>
      </c>
      <c r="F211" s="43">
        <f>IFERROR(VLOOKUP(A211,'2023'!A:N,13,0),0)</f>
        <v>0</v>
      </c>
      <c r="G211" s="43">
        <f>IFERROR(VLOOKUP(A211,'2023'!A:N,14,0),0)</f>
        <v>0</v>
      </c>
      <c r="H211" s="43">
        <v>1</v>
      </c>
      <c r="I211" s="43">
        <v>2727273</v>
      </c>
      <c r="J211" s="44">
        <f t="shared" si="1"/>
        <v>2727273</v>
      </c>
      <c r="K211" s="43">
        <v>1</v>
      </c>
      <c r="L211" s="43">
        <v>3045455</v>
      </c>
      <c r="M211" s="44">
        <f t="shared" si="2"/>
        <v>2727273</v>
      </c>
      <c r="N211" s="43">
        <f t="shared" si="3"/>
        <v>0</v>
      </c>
      <c r="O211" s="44">
        <f t="shared" si="4"/>
        <v>0</v>
      </c>
    </row>
    <row r="212" spans="1:15" x14ac:dyDescent="0.2">
      <c r="A212" s="31" t="s">
        <v>2661</v>
      </c>
      <c r="B212" s="31" t="s">
        <v>11</v>
      </c>
      <c r="C212" s="31">
        <v>0</v>
      </c>
      <c r="D212" s="31">
        <v>0</v>
      </c>
      <c r="E212" s="31">
        <f t="shared" si="0"/>
        <v>0</v>
      </c>
      <c r="F212" s="43">
        <f>IFERROR(VLOOKUP(A212,'2023'!A:N,13,0),0)</f>
        <v>0</v>
      </c>
      <c r="G212" s="43">
        <f>IFERROR(VLOOKUP(A212,'2023'!A:N,14,0),0)</f>
        <v>0</v>
      </c>
      <c r="H212" s="43">
        <v>3</v>
      </c>
      <c r="I212" s="43">
        <v>9264310</v>
      </c>
      <c r="J212" s="44">
        <f t="shared" si="1"/>
        <v>3088103.3333333335</v>
      </c>
      <c r="K212" s="43">
        <v>0</v>
      </c>
      <c r="L212" s="43">
        <v>0</v>
      </c>
      <c r="M212" s="44">
        <f t="shared" si="2"/>
        <v>0</v>
      </c>
      <c r="N212" s="43">
        <f t="shared" si="3"/>
        <v>3</v>
      </c>
      <c r="O212" s="44">
        <f t="shared" si="4"/>
        <v>9264310</v>
      </c>
    </row>
    <row r="213" spans="1:15" x14ac:dyDescent="0.2">
      <c r="A213" s="31" t="s">
        <v>2662</v>
      </c>
      <c r="B213" s="31" t="s">
        <v>141</v>
      </c>
      <c r="C213" s="31">
        <v>0</v>
      </c>
      <c r="D213" s="31">
        <v>0</v>
      </c>
      <c r="E213" s="31">
        <f t="shared" si="0"/>
        <v>0</v>
      </c>
      <c r="F213" s="43">
        <f>IFERROR(VLOOKUP(A213,'2023'!A:N,13,0),0)</f>
        <v>0</v>
      </c>
      <c r="G213" s="43">
        <f>IFERROR(VLOOKUP(A213,'2023'!A:N,14,0),0)</f>
        <v>0</v>
      </c>
      <c r="H213" s="43">
        <v>55</v>
      </c>
      <c r="I213" s="43">
        <v>30554975</v>
      </c>
      <c r="J213" s="44">
        <f t="shared" si="1"/>
        <v>555545</v>
      </c>
      <c r="K213" s="43">
        <v>1</v>
      </c>
      <c r="L213" s="43">
        <v>627273</v>
      </c>
      <c r="M213" s="44">
        <f t="shared" si="2"/>
        <v>555545</v>
      </c>
      <c r="N213" s="43">
        <f t="shared" si="3"/>
        <v>54</v>
      </c>
      <c r="O213" s="44">
        <f t="shared" si="4"/>
        <v>29999430</v>
      </c>
    </row>
    <row r="214" spans="1:15" x14ac:dyDescent="0.2">
      <c r="A214" s="31" t="s">
        <v>2663</v>
      </c>
      <c r="B214" s="31" t="s">
        <v>20</v>
      </c>
      <c r="C214" s="31">
        <v>0</v>
      </c>
      <c r="D214" s="31">
        <v>0</v>
      </c>
      <c r="E214" s="31">
        <f t="shared" si="0"/>
        <v>0</v>
      </c>
      <c r="F214" s="43">
        <f>IFERROR(VLOOKUP(A214,'2023'!A:N,13,0),0)</f>
        <v>0</v>
      </c>
      <c r="G214" s="43">
        <f>IFERROR(VLOOKUP(A214,'2023'!A:N,14,0),0)</f>
        <v>0</v>
      </c>
      <c r="H214" s="43">
        <v>1</v>
      </c>
      <c r="I214" s="43">
        <v>709091</v>
      </c>
      <c r="J214" s="44">
        <f t="shared" si="1"/>
        <v>709091</v>
      </c>
      <c r="K214" s="43">
        <v>0</v>
      </c>
      <c r="L214" s="43">
        <v>0</v>
      </c>
      <c r="M214" s="44">
        <f t="shared" si="2"/>
        <v>0</v>
      </c>
      <c r="N214" s="43">
        <f t="shared" si="3"/>
        <v>1</v>
      </c>
      <c r="O214" s="44">
        <f t="shared" si="4"/>
        <v>709091</v>
      </c>
    </row>
    <row r="215" spans="1:15" x14ac:dyDescent="0.2">
      <c r="A215" s="31" t="s">
        <v>2256</v>
      </c>
      <c r="B215" s="31" t="s">
        <v>11</v>
      </c>
      <c r="C215" s="31">
        <v>10</v>
      </c>
      <c r="D215" s="31">
        <v>6955134</v>
      </c>
      <c r="E215" s="31">
        <f t="shared" si="0"/>
        <v>0</v>
      </c>
      <c r="F215" s="43">
        <f>IFERROR(VLOOKUP(A215,'2023'!A:N,13,0),0)</f>
        <v>10</v>
      </c>
      <c r="G215" s="43">
        <f>IFERROR(VLOOKUP(A215,'2023'!A:N,14,0),0)</f>
        <v>6955134.2105263174</v>
      </c>
      <c r="H215" s="43">
        <v>8</v>
      </c>
      <c r="I215" s="43">
        <v>5592725</v>
      </c>
      <c r="J215" s="44">
        <f t="shared" si="1"/>
        <v>697103.28947368427</v>
      </c>
      <c r="K215" s="43">
        <v>8</v>
      </c>
      <c r="L215" s="43">
        <v>7170000</v>
      </c>
      <c r="M215" s="44">
        <f t="shared" si="2"/>
        <v>5576826.3157894742</v>
      </c>
      <c r="N215" s="43">
        <f t="shared" si="3"/>
        <v>10</v>
      </c>
      <c r="O215" s="44">
        <f t="shared" si="4"/>
        <v>6971032.8947368432</v>
      </c>
    </row>
    <row r="216" spans="1:15" x14ac:dyDescent="0.2">
      <c r="A216" s="31" t="s">
        <v>2397</v>
      </c>
      <c r="B216" s="31" t="s">
        <v>11</v>
      </c>
      <c r="C216" s="31">
        <v>0</v>
      </c>
      <c r="D216" s="31">
        <v>0</v>
      </c>
      <c r="E216" s="31">
        <f t="shared" si="0"/>
        <v>0</v>
      </c>
      <c r="F216" s="43">
        <f>IFERROR(VLOOKUP(A216,'2023'!A:N,13,0),0)</f>
        <v>0</v>
      </c>
      <c r="G216" s="43">
        <f>IFERROR(VLOOKUP(A216,'2023'!A:N,14,0),0)</f>
        <v>0</v>
      </c>
      <c r="H216" s="43">
        <v>0</v>
      </c>
      <c r="I216" s="43">
        <v>0</v>
      </c>
      <c r="J216" s="44">
        <f t="shared" si="1"/>
        <v>0</v>
      </c>
      <c r="K216" s="43">
        <v>131</v>
      </c>
      <c r="L216" s="43">
        <v>11936360</v>
      </c>
      <c r="M216" s="44">
        <f t="shared" si="2"/>
        <v>0</v>
      </c>
      <c r="N216" s="43">
        <f t="shared" si="3"/>
        <v>-131</v>
      </c>
      <c r="O216" s="44">
        <f t="shared" si="4"/>
        <v>0</v>
      </c>
    </row>
    <row r="217" spans="1:15" x14ac:dyDescent="0.2">
      <c r="A217" s="31" t="s">
        <v>2664</v>
      </c>
      <c r="B217" s="31" t="s">
        <v>650</v>
      </c>
      <c r="C217" s="31">
        <v>1</v>
      </c>
      <c r="D217" s="31">
        <v>2627273</v>
      </c>
      <c r="E217" s="31">
        <f t="shared" si="0"/>
        <v>0</v>
      </c>
      <c r="F217" s="43">
        <f>IFERROR(VLOOKUP(A217,'2023'!A:N,13,0),0)</f>
        <v>1</v>
      </c>
      <c r="G217" s="43">
        <f>IFERROR(VLOOKUP(A217,'2023'!A:N,14,0),0)</f>
        <v>2627273</v>
      </c>
      <c r="H217" s="43">
        <v>1</v>
      </c>
      <c r="I217" s="43">
        <v>2572727</v>
      </c>
      <c r="J217" s="44">
        <f t="shared" si="1"/>
        <v>2600000</v>
      </c>
      <c r="K217" s="43">
        <v>1</v>
      </c>
      <c r="L217" s="43">
        <v>2990909</v>
      </c>
      <c r="M217" s="44">
        <f t="shared" si="2"/>
        <v>2600000</v>
      </c>
      <c r="N217" s="43">
        <f t="shared" si="3"/>
        <v>1</v>
      </c>
      <c r="O217" s="44">
        <f t="shared" si="4"/>
        <v>2600000</v>
      </c>
    </row>
    <row r="218" spans="1:15" x14ac:dyDescent="0.2">
      <c r="A218" s="31" t="s">
        <v>2665</v>
      </c>
      <c r="B218" s="31" t="s">
        <v>141</v>
      </c>
      <c r="C218" s="31">
        <v>0</v>
      </c>
      <c r="D218" s="31">
        <v>0</v>
      </c>
      <c r="E218" s="31">
        <f t="shared" si="0"/>
        <v>0</v>
      </c>
      <c r="F218" s="43">
        <f>IFERROR(VLOOKUP(A218,'2023'!A:N,13,0),0)</f>
        <v>0</v>
      </c>
      <c r="G218" s="43">
        <f>IFERROR(VLOOKUP(A218,'2023'!A:N,14,0),0)</f>
        <v>0</v>
      </c>
      <c r="H218" s="43">
        <v>1</v>
      </c>
      <c r="I218" s="43">
        <v>318181</v>
      </c>
      <c r="J218" s="44">
        <f t="shared" si="1"/>
        <v>318181</v>
      </c>
      <c r="K218" s="43">
        <v>1</v>
      </c>
      <c r="L218" s="43">
        <v>590909</v>
      </c>
      <c r="M218" s="44">
        <f t="shared" si="2"/>
        <v>318181</v>
      </c>
      <c r="N218" s="43">
        <f t="shared" si="3"/>
        <v>0</v>
      </c>
      <c r="O218" s="44">
        <f t="shared" si="4"/>
        <v>0</v>
      </c>
    </row>
    <row r="219" spans="1:15" x14ac:dyDescent="0.2">
      <c r="A219" s="31" t="s">
        <v>2666</v>
      </c>
      <c r="B219" s="31" t="s">
        <v>11</v>
      </c>
      <c r="C219" s="31">
        <v>0</v>
      </c>
      <c r="D219" s="31">
        <v>0</v>
      </c>
      <c r="E219" s="31">
        <f t="shared" si="0"/>
        <v>0</v>
      </c>
      <c r="F219" s="43">
        <f>IFERROR(VLOOKUP(A219,'2023'!A:N,13,0),0)</f>
        <v>0</v>
      </c>
      <c r="G219" s="43">
        <f>IFERROR(VLOOKUP(A219,'2023'!A:N,14,0),0)</f>
        <v>0</v>
      </c>
      <c r="H219" s="43">
        <v>3</v>
      </c>
      <c r="I219" s="43">
        <v>2890908</v>
      </c>
      <c r="J219" s="44">
        <f t="shared" si="1"/>
        <v>963636</v>
      </c>
      <c r="K219" s="43">
        <v>0</v>
      </c>
      <c r="L219" s="43">
        <v>0</v>
      </c>
      <c r="M219" s="44">
        <f t="shared" si="2"/>
        <v>0</v>
      </c>
      <c r="N219" s="43">
        <f t="shared" si="3"/>
        <v>3</v>
      </c>
      <c r="O219" s="44">
        <f t="shared" si="4"/>
        <v>2890908</v>
      </c>
    </row>
    <row r="220" spans="1:15" x14ac:dyDescent="0.2">
      <c r="A220" s="31" t="s">
        <v>2667</v>
      </c>
      <c r="B220" s="31" t="s">
        <v>105</v>
      </c>
      <c r="C220" s="31">
        <v>0</v>
      </c>
      <c r="D220" s="31">
        <v>0</v>
      </c>
      <c r="E220" s="31">
        <f t="shared" si="0"/>
        <v>0</v>
      </c>
      <c r="F220" s="43">
        <f>IFERROR(VLOOKUP(A220,'2023'!A:N,13,0),0)</f>
        <v>0</v>
      </c>
      <c r="G220" s="43">
        <f>IFERROR(VLOOKUP(A220,'2023'!A:N,14,0),0)</f>
        <v>0</v>
      </c>
      <c r="H220" s="43">
        <v>10</v>
      </c>
      <c r="I220" s="43">
        <v>909090</v>
      </c>
      <c r="J220" s="44">
        <f t="shared" si="1"/>
        <v>90909</v>
      </c>
      <c r="K220" s="43">
        <v>0</v>
      </c>
      <c r="L220" s="43">
        <v>0</v>
      </c>
      <c r="M220" s="44">
        <f t="shared" si="2"/>
        <v>0</v>
      </c>
      <c r="N220" s="43">
        <f t="shared" si="3"/>
        <v>10</v>
      </c>
      <c r="O220" s="44">
        <f t="shared" si="4"/>
        <v>909090</v>
      </c>
    </row>
    <row r="221" spans="1:15" x14ac:dyDescent="0.2">
      <c r="A221" s="31" t="s">
        <v>2668</v>
      </c>
      <c r="B221" s="31" t="s">
        <v>105</v>
      </c>
      <c r="C221" s="31">
        <v>0</v>
      </c>
      <c r="D221" s="31">
        <v>0</v>
      </c>
      <c r="E221" s="31">
        <f t="shared" si="0"/>
        <v>0</v>
      </c>
      <c r="F221" s="43">
        <f>IFERROR(VLOOKUP(A221,'2023'!A:N,13,0),0)</f>
        <v>0</v>
      </c>
      <c r="G221" s="43">
        <f>IFERROR(VLOOKUP(A221,'2023'!A:N,14,0),0)</f>
        <v>0</v>
      </c>
      <c r="H221" s="43">
        <v>1</v>
      </c>
      <c r="I221" s="43">
        <v>990909</v>
      </c>
      <c r="J221" s="44">
        <f t="shared" si="1"/>
        <v>990909</v>
      </c>
      <c r="K221" s="43">
        <v>0</v>
      </c>
      <c r="L221" s="43">
        <v>0</v>
      </c>
      <c r="M221" s="44">
        <f t="shared" si="2"/>
        <v>0</v>
      </c>
      <c r="N221" s="43">
        <f t="shared" si="3"/>
        <v>1</v>
      </c>
      <c r="O221" s="44">
        <f t="shared" si="4"/>
        <v>990909</v>
      </c>
    </row>
    <row r="222" spans="1:15" x14ac:dyDescent="0.2">
      <c r="A222" s="31" t="s">
        <v>2669</v>
      </c>
      <c r="B222" s="31" t="s">
        <v>25</v>
      </c>
      <c r="C222" s="31">
        <v>0</v>
      </c>
      <c r="D222" s="31">
        <v>0</v>
      </c>
      <c r="E222" s="31">
        <f t="shared" si="0"/>
        <v>0</v>
      </c>
      <c r="F222" s="43">
        <f>IFERROR(VLOOKUP(A222,'2023'!A:N,13,0),0)</f>
        <v>0</v>
      </c>
      <c r="G222" s="43">
        <f>IFERROR(VLOOKUP(A222,'2023'!A:N,14,0),0)</f>
        <v>0</v>
      </c>
      <c r="H222" s="43">
        <v>16</v>
      </c>
      <c r="I222" s="43">
        <v>17941267</v>
      </c>
      <c r="J222" s="44">
        <f t="shared" si="1"/>
        <v>1121329.1875</v>
      </c>
      <c r="K222" s="43">
        <v>0</v>
      </c>
      <c r="L222" s="43">
        <v>0</v>
      </c>
      <c r="M222" s="44">
        <f t="shared" si="2"/>
        <v>0</v>
      </c>
      <c r="N222" s="43">
        <f t="shared" si="3"/>
        <v>16</v>
      </c>
      <c r="O222" s="44">
        <f t="shared" si="4"/>
        <v>17941267</v>
      </c>
    </row>
    <row r="223" spans="1:15" x14ac:dyDescent="0.2">
      <c r="A223" s="31" t="s">
        <v>2670</v>
      </c>
      <c r="B223" s="31" t="s">
        <v>34</v>
      </c>
      <c r="C223" s="31">
        <v>0</v>
      </c>
      <c r="D223" s="31">
        <v>0</v>
      </c>
      <c r="E223" s="31">
        <f t="shared" si="0"/>
        <v>0</v>
      </c>
      <c r="F223" s="43">
        <f>IFERROR(VLOOKUP(A223,'2023'!A:N,13,0),0)</f>
        <v>0</v>
      </c>
      <c r="G223" s="43">
        <f>IFERROR(VLOOKUP(A223,'2023'!A:N,14,0),0)</f>
        <v>0</v>
      </c>
      <c r="H223" s="43">
        <v>4</v>
      </c>
      <c r="I223" s="43">
        <v>2945456</v>
      </c>
      <c r="J223" s="44">
        <f t="shared" si="1"/>
        <v>736364</v>
      </c>
      <c r="K223" s="43">
        <v>0</v>
      </c>
      <c r="L223" s="43">
        <v>0</v>
      </c>
      <c r="M223" s="44">
        <f t="shared" si="2"/>
        <v>0</v>
      </c>
      <c r="N223" s="43">
        <f t="shared" si="3"/>
        <v>4</v>
      </c>
      <c r="O223" s="44">
        <f t="shared" si="4"/>
        <v>2945456</v>
      </c>
    </row>
    <row r="224" spans="1:15" x14ac:dyDescent="0.2">
      <c r="A224" s="31" t="s">
        <v>2671</v>
      </c>
      <c r="B224" s="31" t="s">
        <v>20</v>
      </c>
      <c r="C224" s="31">
        <v>0</v>
      </c>
      <c r="D224" s="31">
        <v>0</v>
      </c>
      <c r="E224" s="31">
        <f t="shared" si="0"/>
        <v>0</v>
      </c>
      <c r="F224" s="43">
        <f>IFERROR(VLOOKUP(A224,'2023'!A:N,13,0),0)</f>
        <v>0</v>
      </c>
      <c r="G224" s="43">
        <f>IFERROR(VLOOKUP(A224,'2023'!A:N,14,0),0)</f>
        <v>0</v>
      </c>
      <c r="H224" s="43">
        <v>1</v>
      </c>
      <c r="I224" s="43">
        <v>2972727</v>
      </c>
      <c r="J224" s="44">
        <f t="shared" si="1"/>
        <v>2972727</v>
      </c>
      <c r="K224" s="43">
        <v>1</v>
      </c>
      <c r="L224" s="43">
        <v>3254545</v>
      </c>
      <c r="M224" s="44">
        <f t="shared" si="2"/>
        <v>2972727</v>
      </c>
      <c r="N224" s="43">
        <f t="shared" si="3"/>
        <v>0</v>
      </c>
      <c r="O224" s="44">
        <f t="shared" si="4"/>
        <v>0</v>
      </c>
    </row>
    <row r="225" spans="1:15" x14ac:dyDescent="0.2">
      <c r="A225" s="31" t="s">
        <v>2045</v>
      </c>
      <c r="B225" s="31" t="s">
        <v>105</v>
      </c>
      <c r="C225" s="31">
        <v>10</v>
      </c>
      <c r="D225" s="31">
        <v>4437496</v>
      </c>
      <c r="E225" s="31">
        <f t="shared" si="0"/>
        <v>0</v>
      </c>
      <c r="F225" s="43">
        <f>IFERROR(VLOOKUP(A225,'2023'!A:N,13,0),0)</f>
        <v>10</v>
      </c>
      <c r="G225" s="43">
        <f>IFERROR(VLOOKUP(A225,'2023'!A:N,14,0),0)</f>
        <v>4437495.625</v>
      </c>
      <c r="H225" s="43">
        <v>18</v>
      </c>
      <c r="I225" s="43">
        <v>8018189</v>
      </c>
      <c r="J225" s="44">
        <f t="shared" si="1"/>
        <v>444845.87946428574</v>
      </c>
      <c r="K225" s="43">
        <v>3</v>
      </c>
      <c r="L225" s="43">
        <v>1963636</v>
      </c>
      <c r="M225" s="44">
        <f t="shared" si="2"/>
        <v>1334537.6383928573</v>
      </c>
      <c r="N225" s="43">
        <f t="shared" si="3"/>
        <v>25</v>
      </c>
      <c r="O225" s="44">
        <f t="shared" si="4"/>
        <v>11121146.986607142</v>
      </c>
    </row>
    <row r="226" spans="1:15" x14ac:dyDescent="0.2">
      <c r="A226" s="31" t="s">
        <v>666</v>
      </c>
      <c r="B226" s="31" t="s">
        <v>105</v>
      </c>
      <c r="C226" s="31">
        <v>5</v>
      </c>
      <c r="D226" s="31">
        <v>3759999</v>
      </c>
      <c r="E226" s="31">
        <f t="shared" si="0"/>
        <v>0</v>
      </c>
      <c r="F226" s="43">
        <f>IFERROR(VLOOKUP(A226,'2023'!A:N,13,0),0)</f>
        <v>5</v>
      </c>
      <c r="G226" s="43">
        <f>IFERROR(VLOOKUP(A226,'2023'!A:N,14,0),0)</f>
        <v>3759999</v>
      </c>
      <c r="H226" s="43">
        <v>14</v>
      </c>
      <c r="I226" s="43">
        <v>10480911</v>
      </c>
      <c r="J226" s="44">
        <f t="shared" si="1"/>
        <v>749521.57894736843</v>
      </c>
      <c r="K226" s="43">
        <v>3</v>
      </c>
      <c r="L226" s="43">
        <v>2854546</v>
      </c>
      <c r="M226" s="44">
        <f t="shared" si="2"/>
        <v>2248564.7368421052</v>
      </c>
      <c r="N226" s="43">
        <f t="shared" si="3"/>
        <v>16</v>
      </c>
      <c r="O226" s="44">
        <f t="shared" si="4"/>
        <v>11992345.263157895</v>
      </c>
    </row>
    <row r="227" spans="1:15" x14ac:dyDescent="0.2">
      <c r="A227" s="31" t="s">
        <v>826</v>
      </c>
      <c r="B227" s="31" t="s">
        <v>825</v>
      </c>
      <c r="C227" s="31">
        <v>20</v>
      </c>
      <c r="D227" s="31">
        <v>583340</v>
      </c>
      <c r="E227" s="31">
        <f t="shared" si="0"/>
        <v>0</v>
      </c>
      <c r="F227" s="43">
        <f>IFERROR(VLOOKUP(A227,'2023'!A:N,13,0),0)</f>
        <v>20</v>
      </c>
      <c r="G227" s="43">
        <f>IFERROR(VLOOKUP(A227,'2023'!A:N,14,0),0)</f>
        <v>583340</v>
      </c>
      <c r="H227" s="43">
        <v>20</v>
      </c>
      <c r="I227" s="43">
        <v>733340</v>
      </c>
      <c r="J227" s="44">
        <f t="shared" si="1"/>
        <v>32917</v>
      </c>
      <c r="K227" s="43">
        <v>0</v>
      </c>
      <c r="L227" s="43">
        <v>0</v>
      </c>
      <c r="M227" s="44">
        <f t="shared" si="2"/>
        <v>0</v>
      </c>
      <c r="N227" s="43">
        <f t="shared" si="3"/>
        <v>40</v>
      </c>
      <c r="O227" s="44">
        <f t="shared" si="4"/>
        <v>1316680</v>
      </c>
    </row>
    <row r="228" spans="1:15" x14ac:dyDescent="0.2">
      <c r="A228" s="31" t="s">
        <v>906</v>
      </c>
      <c r="B228" s="31" t="s">
        <v>11</v>
      </c>
      <c r="C228" s="31">
        <v>2</v>
      </c>
      <c r="D228" s="31">
        <v>379628</v>
      </c>
      <c r="E228" s="31">
        <f t="shared" si="0"/>
        <v>0</v>
      </c>
      <c r="F228" s="43">
        <f>IFERROR(VLOOKUP(A228,'2023'!A:N,13,0),0)</f>
        <v>2</v>
      </c>
      <c r="G228" s="43">
        <f>IFERROR(VLOOKUP(A228,'2023'!A:N,14,0),0)</f>
        <v>379628</v>
      </c>
      <c r="H228" s="43">
        <v>2</v>
      </c>
      <c r="I228" s="43">
        <v>379630</v>
      </c>
      <c r="J228" s="44">
        <f t="shared" si="1"/>
        <v>189814.5</v>
      </c>
      <c r="K228" s="43">
        <v>0</v>
      </c>
      <c r="L228" s="43">
        <v>0</v>
      </c>
      <c r="M228" s="44">
        <f t="shared" si="2"/>
        <v>0</v>
      </c>
      <c r="N228" s="43">
        <f t="shared" si="3"/>
        <v>4</v>
      </c>
      <c r="O228" s="44">
        <f t="shared" si="4"/>
        <v>759258</v>
      </c>
    </row>
    <row r="229" spans="1:15" x14ac:dyDescent="0.2">
      <c r="A229" s="31" t="s">
        <v>907</v>
      </c>
      <c r="B229" s="31" t="s">
        <v>11</v>
      </c>
      <c r="C229" s="31">
        <v>3</v>
      </c>
      <c r="D229" s="31">
        <v>722223</v>
      </c>
      <c r="E229" s="31">
        <f t="shared" si="0"/>
        <v>0</v>
      </c>
      <c r="F229" s="43">
        <f>IFERROR(VLOOKUP(A229,'2023'!A:N,13,0),0)</f>
        <v>3</v>
      </c>
      <c r="G229" s="43">
        <f>IFERROR(VLOOKUP(A229,'2023'!A:N,14,0),0)</f>
        <v>722223</v>
      </c>
      <c r="H229" s="43">
        <v>2</v>
      </c>
      <c r="I229" s="43">
        <v>481480</v>
      </c>
      <c r="J229" s="44">
        <f t="shared" si="1"/>
        <v>240740.6</v>
      </c>
      <c r="K229" s="43">
        <v>0</v>
      </c>
      <c r="L229" s="43">
        <v>0</v>
      </c>
      <c r="M229" s="44">
        <f t="shared" si="2"/>
        <v>0</v>
      </c>
      <c r="N229" s="43">
        <f t="shared" si="3"/>
        <v>5</v>
      </c>
      <c r="O229" s="44">
        <f t="shared" si="4"/>
        <v>1203703</v>
      </c>
    </row>
    <row r="230" spans="1:15" x14ac:dyDescent="0.2">
      <c r="A230" s="31" t="s">
        <v>2672</v>
      </c>
      <c r="B230" s="31" t="s">
        <v>11</v>
      </c>
      <c r="C230" s="31">
        <v>0</v>
      </c>
      <c r="D230" s="31">
        <v>0</v>
      </c>
      <c r="E230" s="31">
        <f t="shared" si="0"/>
        <v>0</v>
      </c>
      <c r="F230" s="43">
        <f>IFERROR(VLOOKUP(A230,'2023'!A:N,13,0),0)</f>
        <v>0</v>
      </c>
      <c r="G230" s="43">
        <f>IFERROR(VLOOKUP(A230,'2023'!A:N,14,0),0)</f>
        <v>0</v>
      </c>
      <c r="H230" s="43">
        <v>2</v>
      </c>
      <c r="I230" s="43">
        <v>481480</v>
      </c>
      <c r="J230" s="44">
        <f t="shared" si="1"/>
        <v>240740</v>
      </c>
      <c r="K230" s="43">
        <v>0</v>
      </c>
      <c r="L230" s="43">
        <v>0</v>
      </c>
      <c r="M230" s="44">
        <f t="shared" si="2"/>
        <v>0</v>
      </c>
      <c r="N230" s="43">
        <f t="shared" si="3"/>
        <v>2</v>
      </c>
      <c r="O230" s="44">
        <f t="shared" si="4"/>
        <v>481480</v>
      </c>
    </row>
    <row r="231" spans="1:15" x14ac:dyDescent="0.2">
      <c r="A231" s="31" t="s">
        <v>16</v>
      </c>
      <c r="B231" s="31" t="s">
        <v>11</v>
      </c>
      <c r="C231" s="31">
        <v>0</v>
      </c>
      <c r="D231" s="31">
        <v>0</v>
      </c>
      <c r="E231" s="31">
        <f t="shared" si="0"/>
        <v>0</v>
      </c>
      <c r="F231" s="43">
        <f>IFERROR(VLOOKUP(A231,'2023'!A:N,13,0),0)</f>
        <v>0</v>
      </c>
      <c r="G231" s="43">
        <f>IFERROR(VLOOKUP(A231,'2023'!A:N,14,0),0)</f>
        <v>0</v>
      </c>
      <c r="H231" s="43">
        <v>90</v>
      </c>
      <c r="I231" s="43">
        <v>34709090</v>
      </c>
      <c r="J231" s="44">
        <f t="shared" si="1"/>
        <v>385656.55555555556</v>
      </c>
      <c r="K231" s="43">
        <v>218</v>
      </c>
      <c r="L231" s="43">
        <v>68940007</v>
      </c>
      <c r="M231" s="44">
        <f t="shared" si="2"/>
        <v>84073129.111111119</v>
      </c>
      <c r="N231" s="43">
        <f t="shared" si="3"/>
        <v>-128</v>
      </c>
      <c r="O231" s="44">
        <f t="shared" si="4"/>
        <v>-49364039.111111119</v>
      </c>
    </row>
    <row r="232" spans="1:15" x14ac:dyDescent="0.2">
      <c r="A232" s="31" t="s">
        <v>2673</v>
      </c>
      <c r="B232" s="31" t="s">
        <v>400</v>
      </c>
      <c r="C232" s="31">
        <v>0</v>
      </c>
      <c r="D232" s="31">
        <v>0</v>
      </c>
      <c r="E232" s="31">
        <f t="shared" si="0"/>
        <v>0</v>
      </c>
      <c r="F232" s="43">
        <f>IFERROR(VLOOKUP(A232,'2023'!A:N,13,0),0)</f>
        <v>0</v>
      </c>
      <c r="G232" s="43">
        <f>IFERROR(VLOOKUP(A232,'2023'!A:N,14,0),0)</f>
        <v>0</v>
      </c>
      <c r="H232" s="43">
        <v>9</v>
      </c>
      <c r="I232" s="43">
        <v>1816362</v>
      </c>
      <c r="J232" s="44">
        <f t="shared" si="1"/>
        <v>201818</v>
      </c>
      <c r="K232" s="43">
        <v>0</v>
      </c>
      <c r="L232" s="43">
        <v>0</v>
      </c>
      <c r="M232" s="44">
        <f t="shared" si="2"/>
        <v>0</v>
      </c>
      <c r="N232" s="43">
        <f t="shared" si="3"/>
        <v>9</v>
      </c>
      <c r="O232" s="44">
        <f t="shared" si="4"/>
        <v>1816362</v>
      </c>
    </row>
    <row r="233" spans="1:15" x14ac:dyDescent="0.2">
      <c r="A233" s="31" t="s">
        <v>2674</v>
      </c>
      <c r="B233" s="31" t="s">
        <v>105</v>
      </c>
      <c r="C233" s="31">
        <v>0</v>
      </c>
      <c r="D233" s="31">
        <v>0</v>
      </c>
      <c r="E233" s="31">
        <f t="shared" si="0"/>
        <v>0</v>
      </c>
      <c r="F233" s="43">
        <f>IFERROR(VLOOKUP(A233,'2023'!A:N,13,0),0)</f>
        <v>0</v>
      </c>
      <c r="G233" s="43">
        <f>IFERROR(VLOOKUP(A233,'2023'!A:N,14,0),0)</f>
        <v>0</v>
      </c>
      <c r="H233" s="43">
        <v>1</v>
      </c>
      <c r="I233" s="43">
        <v>636364</v>
      </c>
      <c r="J233" s="44">
        <f t="shared" si="1"/>
        <v>636364</v>
      </c>
      <c r="K233" s="43">
        <v>0</v>
      </c>
      <c r="L233" s="43">
        <v>0</v>
      </c>
      <c r="M233" s="44">
        <f t="shared" si="2"/>
        <v>0</v>
      </c>
      <c r="N233" s="43">
        <f t="shared" si="3"/>
        <v>1</v>
      </c>
      <c r="O233" s="44">
        <f t="shared" si="4"/>
        <v>636364</v>
      </c>
    </row>
    <row r="234" spans="1:15" x14ac:dyDescent="0.2">
      <c r="A234" s="31" t="s">
        <v>2675</v>
      </c>
      <c r="B234" s="31" t="s">
        <v>105</v>
      </c>
      <c r="C234" s="31">
        <v>0</v>
      </c>
      <c r="D234" s="31">
        <v>0</v>
      </c>
      <c r="E234" s="31">
        <f t="shared" si="0"/>
        <v>0</v>
      </c>
      <c r="F234" s="43">
        <f>IFERROR(VLOOKUP(A234,'2023'!A:N,13,0),0)</f>
        <v>0</v>
      </c>
      <c r="G234" s="43">
        <f>IFERROR(VLOOKUP(A234,'2023'!A:N,14,0),0)</f>
        <v>0</v>
      </c>
      <c r="H234" s="43">
        <v>14</v>
      </c>
      <c r="I234" s="43">
        <v>1183636</v>
      </c>
      <c r="J234" s="44">
        <f t="shared" si="1"/>
        <v>84545.428571428565</v>
      </c>
      <c r="K234" s="43">
        <v>2</v>
      </c>
      <c r="L234" s="43">
        <v>454546</v>
      </c>
      <c r="M234" s="44">
        <f t="shared" si="2"/>
        <v>169090.85714285713</v>
      </c>
      <c r="N234" s="43">
        <f t="shared" si="3"/>
        <v>12</v>
      </c>
      <c r="O234" s="44">
        <f t="shared" si="4"/>
        <v>1014545.1428571428</v>
      </c>
    </row>
    <row r="235" spans="1:15" x14ac:dyDescent="0.2">
      <c r="A235" s="31" t="s">
        <v>2022</v>
      </c>
      <c r="B235" s="31" t="s">
        <v>11</v>
      </c>
      <c r="C235" s="31">
        <v>0</v>
      </c>
      <c r="D235" s="31">
        <v>0</v>
      </c>
      <c r="E235" s="31">
        <f t="shared" si="0"/>
        <v>0</v>
      </c>
      <c r="F235" s="43">
        <f>IFERROR(VLOOKUP(A235,'2023'!A:N,13,0),0)</f>
        <v>0</v>
      </c>
      <c r="G235" s="43">
        <f>IFERROR(VLOOKUP(A235,'2023'!A:N,14,0),0)</f>
        <v>0</v>
      </c>
      <c r="H235" s="43">
        <v>1</v>
      </c>
      <c r="I235" s="43">
        <v>3080000</v>
      </c>
      <c r="J235" s="44">
        <f t="shared" si="1"/>
        <v>3080000</v>
      </c>
      <c r="K235" s="43">
        <v>1</v>
      </c>
      <c r="L235" s="43">
        <v>4398148</v>
      </c>
      <c r="M235" s="44">
        <f t="shared" si="2"/>
        <v>3080000</v>
      </c>
      <c r="N235" s="43">
        <f t="shared" si="3"/>
        <v>0</v>
      </c>
      <c r="O235" s="44">
        <f t="shared" si="4"/>
        <v>0</v>
      </c>
    </row>
    <row r="236" spans="1:15" x14ac:dyDescent="0.2">
      <c r="A236" s="31" t="s">
        <v>917</v>
      </c>
      <c r="B236" s="31" t="s">
        <v>25</v>
      </c>
      <c r="C236" s="31">
        <v>5</v>
      </c>
      <c r="D236" s="31">
        <v>690910</v>
      </c>
      <c r="E236" s="31">
        <f t="shared" si="0"/>
        <v>0</v>
      </c>
      <c r="F236" s="43">
        <f>IFERROR(VLOOKUP(A236,'2023'!A:N,13,0),0)</f>
        <v>5</v>
      </c>
      <c r="G236" s="43">
        <f>IFERROR(VLOOKUP(A236,'2023'!A:N,14,0),0)</f>
        <v>690910</v>
      </c>
      <c r="H236" s="43">
        <v>10</v>
      </c>
      <c r="I236" s="43">
        <v>1350900</v>
      </c>
      <c r="J236" s="44">
        <f t="shared" si="1"/>
        <v>136120.66666666666</v>
      </c>
      <c r="K236" s="43">
        <v>0</v>
      </c>
      <c r="L236" s="43">
        <v>0</v>
      </c>
      <c r="M236" s="44">
        <f t="shared" si="2"/>
        <v>0</v>
      </c>
      <c r="N236" s="43">
        <f t="shared" si="3"/>
        <v>15</v>
      </c>
      <c r="O236" s="44">
        <f t="shared" si="4"/>
        <v>2041810</v>
      </c>
    </row>
    <row r="237" spans="1:15" x14ac:dyDescent="0.2">
      <c r="A237" s="31" t="s">
        <v>755</v>
      </c>
      <c r="B237" s="31" t="s">
        <v>25</v>
      </c>
      <c r="C237" s="31">
        <v>10</v>
      </c>
      <c r="D237" s="31">
        <v>2081820</v>
      </c>
      <c r="E237" s="31">
        <f t="shared" si="0"/>
        <v>0</v>
      </c>
      <c r="F237" s="43">
        <f>IFERROR(VLOOKUP(A237,'2023'!A:N,13,0),0)</f>
        <v>10</v>
      </c>
      <c r="G237" s="43">
        <f>IFERROR(VLOOKUP(A237,'2023'!A:N,14,0),0)</f>
        <v>2081820</v>
      </c>
      <c r="H237" s="43">
        <v>20</v>
      </c>
      <c r="I237" s="43">
        <v>4013620</v>
      </c>
      <c r="J237" s="44">
        <f t="shared" si="1"/>
        <v>203181.33333333334</v>
      </c>
      <c r="K237" s="43">
        <v>0</v>
      </c>
      <c r="L237" s="43">
        <v>0</v>
      </c>
      <c r="M237" s="44">
        <f t="shared" si="2"/>
        <v>0</v>
      </c>
      <c r="N237" s="43">
        <f t="shared" si="3"/>
        <v>30</v>
      </c>
      <c r="O237" s="44">
        <f t="shared" si="4"/>
        <v>6095440</v>
      </c>
    </row>
    <row r="238" spans="1:15" x14ac:dyDescent="0.2">
      <c r="A238" s="31" t="s">
        <v>1825</v>
      </c>
      <c r="B238" s="31" t="s">
        <v>25</v>
      </c>
      <c r="C238" s="31">
        <v>25</v>
      </c>
      <c r="D238" s="31">
        <v>24357241</v>
      </c>
      <c r="E238" s="31">
        <f t="shared" si="0"/>
        <v>0</v>
      </c>
      <c r="F238" s="43">
        <f>IFERROR(VLOOKUP(A238,'2023'!A:N,13,0),0)</f>
        <v>25</v>
      </c>
      <c r="G238" s="43">
        <f>IFERROR(VLOOKUP(A238,'2023'!A:N,14,0),0)</f>
        <v>24357241.40625</v>
      </c>
      <c r="H238" s="43">
        <v>9</v>
      </c>
      <c r="I238" s="43">
        <v>8633631</v>
      </c>
      <c r="J238" s="44">
        <f t="shared" si="1"/>
        <v>970319.77665441181</v>
      </c>
      <c r="K238" s="43">
        <v>0</v>
      </c>
      <c r="L238" s="43">
        <v>0</v>
      </c>
      <c r="M238" s="44">
        <f t="shared" si="2"/>
        <v>0</v>
      </c>
      <c r="N238" s="43">
        <f t="shared" si="3"/>
        <v>34</v>
      </c>
      <c r="O238" s="44">
        <f t="shared" si="4"/>
        <v>32990872.40625</v>
      </c>
    </row>
    <row r="239" spans="1:15" x14ac:dyDescent="0.2">
      <c r="A239" s="31" t="s">
        <v>1475</v>
      </c>
      <c r="B239" s="31" t="s">
        <v>11</v>
      </c>
      <c r="C239" s="31">
        <v>42</v>
      </c>
      <c r="D239" s="31">
        <v>13211948</v>
      </c>
      <c r="E239" s="31">
        <f t="shared" si="0"/>
        <v>0</v>
      </c>
      <c r="F239" s="43">
        <f>IFERROR(VLOOKUP(A239,'2023'!A:N,13,0),0)</f>
        <v>42</v>
      </c>
      <c r="G239" s="43">
        <f>IFERROR(VLOOKUP(A239,'2023'!A:N,14,0),0)</f>
        <v>13211948.4</v>
      </c>
      <c r="H239" s="43">
        <v>55</v>
      </c>
      <c r="I239" s="43">
        <v>17008885</v>
      </c>
      <c r="J239" s="44">
        <f t="shared" si="1"/>
        <v>311554.98350515461</v>
      </c>
      <c r="K239" s="43">
        <v>51</v>
      </c>
      <c r="L239" s="43">
        <v>16460914</v>
      </c>
      <c r="M239" s="44">
        <f t="shared" si="2"/>
        <v>15889304.158762885</v>
      </c>
      <c r="N239" s="43">
        <f t="shared" si="3"/>
        <v>46</v>
      </c>
      <c r="O239" s="44">
        <f t="shared" si="4"/>
        <v>14331529.241237113</v>
      </c>
    </row>
    <row r="240" spans="1:15" x14ac:dyDescent="0.2">
      <c r="A240" s="31" t="s">
        <v>1537</v>
      </c>
      <c r="B240" s="31" t="s">
        <v>141</v>
      </c>
      <c r="C240" s="31">
        <v>49</v>
      </c>
      <c r="D240" s="31">
        <v>4009082</v>
      </c>
      <c r="E240" s="31">
        <f t="shared" si="0"/>
        <v>0</v>
      </c>
      <c r="F240" s="43">
        <f>IFERROR(VLOOKUP(A240,'2023'!A:N,13,0),0)</f>
        <v>49</v>
      </c>
      <c r="G240" s="43">
        <f>IFERROR(VLOOKUP(A240,'2023'!A:N,14,0),0)</f>
        <v>4009082</v>
      </c>
      <c r="H240" s="43">
        <v>30</v>
      </c>
      <c r="I240" s="43">
        <v>2454540</v>
      </c>
      <c r="J240" s="44">
        <f t="shared" si="1"/>
        <v>81818</v>
      </c>
      <c r="K240" s="43">
        <v>6</v>
      </c>
      <c r="L240" s="43">
        <v>772727</v>
      </c>
      <c r="M240" s="44">
        <f t="shared" si="2"/>
        <v>490908</v>
      </c>
      <c r="N240" s="43">
        <f t="shared" si="3"/>
        <v>73</v>
      </c>
      <c r="O240" s="44">
        <f t="shared" si="4"/>
        <v>5972714</v>
      </c>
    </row>
    <row r="241" spans="1:15" x14ac:dyDescent="0.2">
      <c r="A241" s="31" t="s">
        <v>2676</v>
      </c>
      <c r="B241" s="31" t="s">
        <v>141</v>
      </c>
      <c r="C241" s="31">
        <v>0</v>
      </c>
      <c r="D241" s="31">
        <v>0</v>
      </c>
      <c r="E241" s="31">
        <f t="shared" si="0"/>
        <v>0</v>
      </c>
      <c r="F241" s="43">
        <f>IFERROR(VLOOKUP(A241,'2023'!A:N,13,0),0)</f>
        <v>0</v>
      </c>
      <c r="G241" s="43">
        <f>IFERROR(VLOOKUP(A241,'2023'!A:N,14,0),0)</f>
        <v>0</v>
      </c>
      <c r="H241" s="43">
        <v>2</v>
      </c>
      <c r="I241" s="43">
        <v>636364</v>
      </c>
      <c r="J241" s="44">
        <f t="shared" si="1"/>
        <v>318182</v>
      </c>
      <c r="K241" s="43">
        <v>0</v>
      </c>
      <c r="L241" s="43">
        <v>0</v>
      </c>
      <c r="M241" s="44">
        <f t="shared" si="2"/>
        <v>0</v>
      </c>
      <c r="N241" s="43">
        <f t="shared" si="3"/>
        <v>2</v>
      </c>
      <c r="O241" s="44">
        <f t="shared" si="4"/>
        <v>636364</v>
      </c>
    </row>
    <row r="242" spans="1:15" x14ac:dyDescent="0.2">
      <c r="A242" s="31" t="s">
        <v>2677</v>
      </c>
      <c r="B242" s="31" t="s">
        <v>11</v>
      </c>
      <c r="C242" s="31">
        <v>0</v>
      </c>
      <c r="D242" s="31">
        <v>0</v>
      </c>
      <c r="E242" s="31">
        <f t="shared" si="0"/>
        <v>0</v>
      </c>
      <c r="F242" s="43">
        <f>IFERROR(VLOOKUP(A242,'2023'!A:N,13,0),0)</f>
        <v>0</v>
      </c>
      <c r="G242" s="43">
        <f>IFERROR(VLOOKUP(A242,'2023'!A:N,14,0),0)</f>
        <v>0</v>
      </c>
      <c r="H242" s="43">
        <v>0</v>
      </c>
      <c r="I242" s="43">
        <v>0</v>
      </c>
      <c r="J242" s="44">
        <f t="shared" si="1"/>
        <v>0</v>
      </c>
      <c r="K242" s="43">
        <v>115</v>
      </c>
      <c r="L242" s="43">
        <v>26136395</v>
      </c>
      <c r="M242" s="44">
        <f t="shared" si="2"/>
        <v>0</v>
      </c>
      <c r="N242" s="43">
        <f t="shared" si="3"/>
        <v>-115</v>
      </c>
      <c r="O242" s="44">
        <f t="shared" si="4"/>
        <v>0</v>
      </c>
    </row>
    <row r="243" spans="1:15" x14ac:dyDescent="0.2">
      <c r="A243" s="31" t="s">
        <v>2678</v>
      </c>
      <c r="B243" s="31" t="s">
        <v>141</v>
      </c>
      <c r="C243" s="31">
        <v>0</v>
      </c>
      <c r="D243" s="31">
        <v>0</v>
      </c>
      <c r="E243" s="31">
        <f t="shared" si="0"/>
        <v>0</v>
      </c>
      <c r="F243" s="43">
        <f>IFERROR(VLOOKUP(A243,'2023'!A:N,13,0),0)</f>
        <v>0</v>
      </c>
      <c r="G243" s="43">
        <f>IFERROR(VLOOKUP(A243,'2023'!A:N,14,0),0)</f>
        <v>0</v>
      </c>
      <c r="H243" s="43">
        <v>1</v>
      </c>
      <c r="I243" s="43">
        <v>272727</v>
      </c>
      <c r="J243" s="44">
        <f t="shared" si="1"/>
        <v>272727</v>
      </c>
      <c r="K243" s="43">
        <v>0</v>
      </c>
      <c r="L243" s="43">
        <v>0</v>
      </c>
      <c r="M243" s="44">
        <f t="shared" si="2"/>
        <v>0</v>
      </c>
      <c r="N243" s="43">
        <f t="shared" si="3"/>
        <v>1</v>
      </c>
      <c r="O243" s="44">
        <f t="shared" si="4"/>
        <v>272727</v>
      </c>
    </row>
    <row r="244" spans="1:15" x14ac:dyDescent="0.2">
      <c r="A244" s="31" t="s">
        <v>2679</v>
      </c>
      <c r="B244" s="31" t="s">
        <v>11</v>
      </c>
      <c r="C244" s="31">
        <v>0</v>
      </c>
      <c r="D244" s="31">
        <v>0</v>
      </c>
      <c r="E244" s="31">
        <f t="shared" si="0"/>
        <v>0</v>
      </c>
      <c r="F244" s="43">
        <f>IFERROR(VLOOKUP(A244,'2023'!A:N,13,0),0)</f>
        <v>0</v>
      </c>
      <c r="G244" s="43">
        <f>IFERROR(VLOOKUP(A244,'2023'!A:N,14,0),0)</f>
        <v>0</v>
      </c>
      <c r="H244" s="43">
        <v>3</v>
      </c>
      <c r="I244" s="43">
        <v>3663637</v>
      </c>
      <c r="J244" s="44">
        <f t="shared" si="1"/>
        <v>1221212.3333333333</v>
      </c>
      <c r="K244" s="43">
        <v>3</v>
      </c>
      <c r="L244" s="43">
        <v>3900001</v>
      </c>
      <c r="M244" s="44">
        <f t="shared" si="2"/>
        <v>3663637</v>
      </c>
      <c r="N244" s="43">
        <f t="shared" si="3"/>
        <v>0</v>
      </c>
      <c r="O244" s="44">
        <f t="shared" si="4"/>
        <v>0</v>
      </c>
    </row>
    <row r="245" spans="1:15" x14ac:dyDescent="0.2">
      <c r="A245" s="31" t="s">
        <v>2680</v>
      </c>
      <c r="B245" s="31" t="s">
        <v>105</v>
      </c>
      <c r="C245" s="31">
        <v>0</v>
      </c>
      <c r="D245" s="31">
        <v>0</v>
      </c>
      <c r="E245" s="31">
        <f t="shared" si="0"/>
        <v>0</v>
      </c>
      <c r="F245" s="43">
        <f>IFERROR(VLOOKUP(A245,'2023'!A:N,13,0),0)</f>
        <v>0</v>
      </c>
      <c r="G245" s="43">
        <f>IFERROR(VLOOKUP(A245,'2023'!A:N,14,0),0)</f>
        <v>0</v>
      </c>
      <c r="H245" s="43">
        <v>20</v>
      </c>
      <c r="I245" s="43">
        <v>1818180</v>
      </c>
      <c r="J245" s="44">
        <f t="shared" si="1"/>
        <v>90909</v>
      </c>
      <c r="K245" s="43">
        <v>10</v>
      </c>
      <c r="L245" s="43">
        <v>1263638</v>
      </c>
      <c r="M245" s="44">
        <f t="shared" si="2"/>
        <v>909090</v>
      </c>
      <c r="N245" s="43">
        <f t="shared" si="3"/>
        <v>10</v>
      </c>
      <c r="O245" s="44">
        <f t="shared" si="4"/>
        <v>909090</v>
      </c>
    </row>
    <row r="246" spans="1:15" x14ac:dyDescent="0.2">
      <c r="A246" s="31" t="s">
        <v>565</v>
      </c>
      <c r="B246" s="31" t="s">
        <v>11</v>
      </c>
      <c r="C246" s="31">
        <v>5</v>
      </c>
      <c r="D246" s="31">
        <v>6363635</v>
      </c>
      <c r="E246" s="31">
        <f t="shared" si="0"/>
        <v>0</v>
      </c>
      <c r="F246" s="43">
        <f>IFERROR(VLOOKUP(A246,'2023'!A:N,13,0),0)</f>
        <v>5</v>
      </c>
      <c r="G246" s="43">
        <f>IFERROR(VLOOKUP(A246,'2023'!A:N,14,0),0)</f>
        <v>6363635</v>
      </c>
      <c r="H246" s="43">
        <v>10</v>
      </c>
      <c r="I246" s="43">
        <v>11909090</v>
      </c>
      <c r="J246" s="44">
        <f t="shared" si="1"/>
        <v>1218181.6666666667</v>
      </c>
      <c r="K246" s="43">
        <v>1</v>
      </c>
      <c r="L246" s="43">
        <v>1681818</v>
      </c>
      <c r="M246" s="44">
        <f t="shared" si="2"/>
        <v>1218181.6666666667</v>
      </c>
      <c r="N246" s="43">
        <f t="shared" si="3"/>
        <v>14</v>
      </c>
      <c r="O246" s="44">
        <f t="shared" si="4"/>
        <v>17054543.333333332</v>
      </c>
    </row>
    <row r="247" spans="1:15" x14ac:dyDescent="0.2">
      <c r="A247" s="31" t="s">
        <v>789</v>
      </c>
      <c r="B247" s="31" t="s">
        <v>11</v>
      </c>
      <c r="C247" s="31">
        <v>4</v>
      </c>
      <c r="D247" s="31">
        <v>4909088</v>
      </c>
      <c r="E247" s="31">
        <f t="shared" si="0"/>
        <v>0</v>
      </c>
      <c r="F247" s="43">
        <f>IFERROR(VLOOKUP(A247,'2023'!A:N,13,0),0)</f>
        <v>4</v>
      </c>
      <c r="G247" s="43">
        <f>IFERROR(VLOOKUP(A247,'2023'!A:N,14,0),0)</f>
        <v>4909088</v>
      </c>
      <c r="H247" s="43">
        <v>7</v>
      </c>
      <c r="I247" s="43">
        <v>8545456</v>
      </c>
      <c r="J247" s="44">
        <f t="shared" si="1"/>
        <v>1223140.3636363635</v>
      </c>
      <c r="K247" s="43">
        <v>1</v>
      </c>
      <c r="L247" s="43">
        <v>1445455</v>
      </c>
      <c r="M247" s="44">
        <f t="shared" si="2"/>
        <v>1223140.3636363635</v>
      </c>
      <c r="N247" s="43">
        <f t="shared" si="3"/>
        <v>10</v>
      </c>
      <c r="O247" s="44">
        <f t="shared" si="4"/>
        <v>12231403.636363637</v>
      </c>
    </row>
    <row r="248" spans="1:15" x14ac:dyDescent="0.2">
      <c r="A248" s="31" t="s">
        <v>2681</v>
      </c>
      <c r="B248" s="31" t="s">
        <v>11</v>
      </c>
      <c r="C248" s="31">
        <v>0</v>
      </c>
      <c r="D248" s="31">
        <v>0</v>
      </c>
      <c r="E248" s="31">
        <f t="shared" si="0"/>
        <v>0</v>
      </c>
      <c r="F248" s="43">
        <f>IFERROR(VLOOKUP(A248,'2023'!A:N,13,0),0)</f>
        <v>0</v>
      </c>
      <c r="G248" s="43">
        <f>IFERROR(VLOOKUP(A248,'2023'!A:N,14,0),0)</f>
        <v>0</v>
      </c>
      <c r="H248" s="43">
        <v>1</v>
      </c>
      <c r="I248" s="43">
        <v>772727</v>
      </c>
      <c r="J248" s="44">
        <f t="shared" si="1"/>
        <v>772727</v>
      </c>
      <c r="K248" s="43">
        <v>0</v>
      </c>
      <c r="L248" s="43">
        <v>0</v>
      </c>
      <c r="M248" s="44">
        <f t="shared" si="2"/>
        <v>0</v>
      </c>
      <c r="N248" s="43">
        <f t="shared" si="3"/>
        <v>1</v>
      </c>
      <c r="O248" s="44">
        <f t="shared" si="4"/>
        <v>772727</v>
      </c>
    </row>
    <row r="249" spans="1:15" x14ac:dyDescent="0.2">
      <c r="A249" s="31" t="s">
        <v>2682</v>
      </c>
      <c r="B249" s="31" t="s">
        <v>11</v>
      </c>
      <c r="C249" s="31">
        <v>0</v>
      </c>
      <c r="D249" s="31">
        <v>0</v>
      </c>
      <c r="E249" s="31">
        <f t="shared" si="0"/>
        <v>0</v>
      </c>
      <c r="F249" s="43">
        <f>IFERROR(VLOOKUP(A249,'2023'!A:N,13,0),0)</f>
        <v>0</v>
      </c>
      <c r="G249" s="43">
        <f>IFERROR(VLOOKUP(A249,'2023'!A:N,14,0),0)</f>
        <v>0</v>
      </c>
      <c r="H249" s="43">
        <v>1</v>
      </c>
      <c r="I249" s="43">
        <v>3136364</v>
      </c>
      <c r="J249" s="44">
        <f t="shared" si="1"/>
        <v>3136364</v>
      </c>
      <c r="K249" s="43">
        <v>0</v>
      </c>
      <c r="L249" s="43">
        <v>0</v>
      </c>
      <c r="M249" s="44">
        <f t="shared" si="2"/>
        <v>0</v>
      </c>
      <c r="N249" s="43">
        <f t="shared" si="3"/>
        <v>1</v>
      </c>
      <c r="O249" s="44">
        <f t="shared" si="4"/>
        <v>3136364</v>
      </c>
    </row>
    <row r="250" spans="1:15" x14ac:dyDescent="0.2">
      <c r="A250" s="31" t="s">
        <v>2683</v>
      </c>
      <c r="B250" s="31" t="s">
        <v>20</v>
      </c>
      <c r="C250" s="31">
        <v>0</v>
      </c>
      <c r="D250" s="31">
        <v>0</v>
      </c>
      <c r="E250" s="31">
        <f t="shared" si="0"/>
        <v>0</v>
      </c>
      <c r="F250" s="43">
        <f>IFERROR(VLOOKUP(A250,'2023'!A:N,13,0),0)</f>
        <v>0</v>
      </c>
      <c r="G250" s="43">
        <f>IFERROR(VLOOKUP(A250,'2023'!A:N,14,0),0)</f>
        <v>0</v>
      </c>
      <c r="H250" s="43">
        <v>28</v>
      </c>
      <c r="I250" s="43">
        <v>29427279</v>
      </c>
      <c r="J250" s="44">
        <f t="shared" si="1"/>
        <v>1050974.25</v>
      </c>
      <c r="K250" s="43">
        <v>13</v>
      </c>
      <c r="L250" s="43">
        <v>15881818</v>
      </c>
      <c r="M250" s="44">
        <f t="shared" si="2"/>
        <v>13662665.25</v>
      </c>
      <c r="N250" s="43">
        <f t="shared" si="3"/>
        <v>15</v>
      </c>
      <c r="O250" s="44">
        <f t="shared" si="4"/>
        <v>15764613.75</v>
      </c>
    </row>
    <row r="251" spans="1:15" x14ac:dyDescent="0.2">
      <c r="A251" s="31" t="s">
        <v>2304</v>
      </c>
      <c r="B251" s="31" t="s">
        <v>11</v>
      </c>
      <c r="C251" s="31">
        <v>5</v>
      </c>
      <c r="D251" s="31">
        <v>8045455</v>
      </c>
      <c r="E251" s="31">
        <f t="shared" si="0"/>
        <v>0</v>
      </c>
      <c r="F251" s="43">
        <f>IFERROR(VLOOKUP(A251,'2023'!A:N,13,0),0)</f>
        <v>5</v>
      </c>
      <c r="G251" s="43">
        <f>IFERROR(VLOOKUP(A251,'2023'!A:N,14,0),0)</f>
        <v>8045454.5454545449</v>
      </c>
      <c r="H251" s="43">
        <v>10</v>
      </c>
      <c r="I251" s="43">
        <v>16000000</v>
      </c>
      <c r="J251" s="44">
        <f t="shared" si="1"/>
        <v>1603030.3030303032</v>
      </c>
      <c r="K251" s="43">
        <v>7</v>
      </c>
      <c r="L251" s="43">
        <v>18379629</v>
      </c>
      <c r="M251" s="44">
        <f t="shared" si="2"/>
        <v>11221212.121212123</v>
      </c>
      <c r="N251" s="43">
        <f t="shared" si="3"/>
        <v>8</v>
      </c>
      <c r="O251" s="44">
        <f t="shared" si="4"/>
        <v>12824242.424242424</v>
      </c>
    </row>
    <row r="252" spans="1:15" x14ac:dyDescent="0.2">
      <c r="A252" s="31" t="s">
        <v>2684</v>
      </c>
      <c r="B252" s="31" t="s">
        <v>141</v>
      </c>
      <c r="C252" s="31">
        <v>0</v>
      </c>
      <c r="D252" s="31">
        <v>0</v>
      </c>
      <c r="E252" s="31">
        <f t="shared" si="0"/>
        <v>0</v>
      </c>
      <c r="F252" s="43">
        <f>IFERROR(VLOOKUP(A252,'2023'!A:N,13,0),0)</f>
        <v>0</v>
      </c>
      <c r="G252" s="43">
        <f>IFERROR(VLOOKUP(A252,'2023'!A:N,14,0),0)</f>
        <v>0</v>
      </c>
      <c r="H252" s="43">
        <v>1</v>
      </c>
      <c r="I252" s="43">
        <v>245455</v>
      </c>
      <c r="J252" s="44">
        <f t="shared" si="1"/>
        <v>245455</v>
      </c>
      <c r="K252" s="43">
        <v>1</v>
      </c>
      <c r="L252" s="43">
        <v>354546</v>
      </c>
      <c r="M252" s="44">
        <f t="shared" si="2"/>
        <v>245455</v>
      </c>
      <c r="N252" s="43">
        <f t="shared" si="3"/>
        <v>0</v>
      </c>
      <c r="O252" s="44">
        <f t="shared" si="4"/>
        <v>0</v>
      </c>
    </row>
    <row r="253" spans="1:15" x14ac:dyDescent="0.2">
      <c r="A253" s="31" t="s">
        <v>1488</v>
      </c>
      <c r="B253" s="31" t="s">
        <v>141</v>
      </c>
      <c r="C253" s="31">
        <v>6</v>
      </c>
      <c r="D253" s="31">
        <v>981816</v>
      </c>
      <c r="E253" s="31">
        <f t="shared" si="0"/>
        <v>0</v>
      </c>
      <c r="F253" s="43">
        <f>IFERROR(VLOOKUP(A253,'2023'!A:N,13,0),0)</f>
        <v>6</v>
      </c>
      <c r="G253" s="43">
        <f>IFERROR(VLOOKUP(A253,'2023'!A:N,14,0),0)</f>
        <v>981816</v>
      </c>
      <c r="H253" s="43">
        <v>20</v>
      </c>
      <c r="I253" s="43">
        <v>3272720</v>
      </c>
      <c r="J253" s="44">
        <f t="shared" si="1"/>
        <v>163636</v>
      </c>
      <c r="K253" s="43">
        <v>3</v>
      </c>
      <c r="L253" s="43">
        <v>681819</v>
      </c>
      <c r="M253" s="44">
        <f t="shared" si="2"/>
        <v>490908</v>
      </c>
      <c r="N253" s="43">
        <f t="shared" si="3"/>
        <v>23</v>
      </c>
      <c r="O253" s="44">
        <f t="shared" si="4"/>
        <v>3763628</v>
      </c>
    </row>
    <row r="254" spans="1:15" x14ac:dyDescent="0.2">
      <c r="A254" s="31" t="s">
        <v>2685</v>
      </c>
      <c r="B254" s="31" t="s">
        <v>11</v>
      </c>
      <c r="C254" s="31">
        <v>0</v>
      </c>
      <c r="D254" s="31">
        <v>0</v>
      </c>
      <c r="E254" s="31">
        <f t="shared" si="0"/>
        <v>0</v>
      </c>
      <c r="F254" s="43">
        <f>IFERROR(VLOOKUP(A254,'2023'!A:N,13,0),0)</f>
        <v>0</v>
      </c>
      <c r="G254" s="43">
        <f>IFERROR(VLOOKUP(A254,'2023'!A:N,14,0),0)</f>
        <v>0</v>
      </c>
      <c r="H254" s="43">
        <v>1</v>
      </c>
      <c r="I254" s="43">
        <v>204545</v>
      </c>
      <c r="J254" s="44">
        <f t="shared" si="1"/>
        <v>204545</v>
      </c>
      <c r="K254" s="43">
        <v>1</v>
      </c>
      <c r="L254" s="43">
        <v>500000</v>
      </c>
      <c r="M254" s="44">
        <f t="shared" si="2"/>
        <v>204545</v>
      </c>
      <c r="N254" s="43">
        <f t="shared" si="3"/>
        <v>0</v>
      </c>
      <c r="O254" s="44">
        <f t="shared" si="4"/>
        <v>0</v>
      </c>
    </row>
    <row r="255" spans="1:15" x14ac:dyDescent="0.2">
      <c r="A255" s="31" t="s">
        <v>2686</v>
      </c>
      <c r="B255" s="31" t="s">
        <v>11</v>
      </c>
      <c r="C255" s="31">
        <v>0</v>
      </c>
      <c r="D255" s="31">
        <v>0</v>
      </c>
      <c r="E255" s="31">
        <f t="shared" si="0"/>
        <v>0</v>
      </c>
      <c r="F255" s="43">
        <f>IFERROR(VLOOKUP(A255,'2023'!A:N,13,0),0)</f>
        <v>0</v>
      </c>
      <c r="G255" s="43">
        <f>IFERROR(VLOOKUP(A255,'2023'!A:N,14,0),0)</f>
        <v>0</v>
      </c>
      <c r="H255" s="43">
        <v>1</v>
      </c>
      <c r="I255" s="43">
        <v>654545</v>
      </c>
      <c r="J255" s="44">
        <f t="shared" si="1"/>
        <v>654545</v>
      </c>
      <c r="K255" s="43">
        <v>1</v>
      </c>
      <c r="L255" s="43">
        <v>900000</v>
      </c>
      <c r="M255" s="44">
        <f t="shared" si="2"/>
        <v>654545</v>
      </c>
      <c r="N255" s="43">
        <f t="shared" si="3"/>
        <v>0</v>
      </c>
      <c r="O255" s="44">
        <f t="shared" si="4"/>
        <v>0</v>
      </c>
    </row>
    <row r="256" spans="1:15" x14ac:dyDescent="0.2">
      <c r="A256" s="31" t="s">
        <v>2687</v>
      </c>
      <c r="B256" s="31" t="s">
        <v>20</v>
      </c>
      <c r="C256" s="31">
        <v>0</v>
      </c>
      <c r="D256" s="31">
        <v>0</v>
      </c>
      <c r="E256" s="31">
        <f t="shared" si="0"/>
        <v>0</v>
      </c>
      <c r="F256" s="43">
        <f>IFERROR(VLOOKUP(A256,'2023'!A:N,13,0),0)</f>
        <v>0</v>
      </c>
      <c r="G256" s="43">
        <f>IFERROR(VLOOKUP(A256,'2023'!A:N,14,0),0)</f>
        <v>0</v>
      </c>
      <c r="H256" s="43">
        <v>1</v>
      </c>
      <c r="I256" s="43">
        <v>3290909</v>
      </c>
      <c r="J256" s="44">
        <f t="shared" si="1"/>
        <v>3290909</v>
      </c>
      <c r="K256" s="43">
        <v>0</v>
      </c>
      <c r="L256" s="43">
        <v>0</v>
      </c>
      <c r="M256" s="44">
        <f t="shared" si="2"/>
        <v>0</v>
      </c>
      <c r="N256" s="43">
        <f t="shared" si="3"/>
        <v>1</v>
      </c>
      <c r="O256" s="44">
        <f t="shared" si="4"/>
        <v>3290909</v>
      </c>
    </row>
    <row r="257" spans="1:15" x14ac:dyDescent="0.2">
      <c r="A257" s="31" t="s">
        <v>814</v>
      </c>
      <c r="B257" s="31" t="s">
        <v>25</v>
      </c>
      <c r="C257" s="31">
        <v>10</v>
      </c>
      <c r="D257" s="31">
        <v>3172720</v>
      </c>
      <c r="E257" s="31">
        <f t="shared" si="0"/>
        <v>0</v>
      </c>
      <c r="F257" s="43">
        <f>IFERROR(VLOOKUP(A257,'2023'!A:N,13,0),0)</f>
        <v>10</v>
      </c>
      <c r="G257" s="43">
        <f>IFERROR(VLOOKUP(A257,'2023'!A:N,14,0),0)</f>
        <v>3172720</v>
      </c>
      <c r="H257" s="43">
        <v>20</v>
      </c>
      <c r="I257" s="43">
        <v>7034360</v>
      </c>
      <c r="J257" s="44">
        <f t="shared" si="1"/>
        <v>340236</v>
      </c>
      <c r="K257" s="43">
        <v>3</v>
      </c>
      <c r="L257" s="43">
        <v>1336365</v>
      </c>
      <c r="M257" s="44">
        <f t="shared" si="2"/>
        <v>1020708</v>
      </c>
      <c r="N257" s="43">
        <f t="shared" si="3"/>
        <v>27</v>
      </c>
      <c r="O257" s="44">
        <f t="shared" si="4"/>
        <v>9186372</v>
      </c>
    </row>
    <row r="258" spans="1:15" x14ac:dyDescent="0.2">
      <c r="A258" s="31" t="s">
        <v>2688</v>
      </c>
      <c r="B258" s="31" t="s">
        <v>25</v>
      </c>
      <c r="C258" s="31">
        <v>0</v>
      </c>
      <c r="D258" s="31">
        <v>0</v>
      </c>
      <c r="E258" s="31">
        <f t="shared" si="0"/>
        <v>0</v>
      </c>
      <c r="F258" s="43">
        <f>IFERROR(VLOOKUP(A258,'2023'!A:N,13,0),0)</f>
        <v>0</v>
      </c>
      <c r="G258" s="43">
        <f>IFERROR(VLOOKUP(A258,'2023'!A:N,14,0),0)</f>
        <v>0</v>
      </c>
      <c r="H258" s="43">
        <v>12</v>
      </c>
      <c r="I258" s="43">
        <v>7571819</v>
      </c>
      <c r="J258" s="44">
        <f t="shared" si="1"/>
        <v>630984.91666666663</v>
      </c>
      <c r="K258" s="43">
        <v>2</v>
      </c>
      <c r="L258" s="43">
        <v>1436364</v>
      </c>
      <c r="M258" s="44">
        <f t="shared" si="2"/>
        <v>1261969.8333333333</v>
      </c>
      <c r="N258" s="43">
        <f t="shared" si="3"/>
        <v>10</v>
      </c>
      <c r="O258" s="44">
        <f t="shared" si="4"/>
        <v>6309849.166666667</v>
      </c>
    </row>
    <row r="259" spans="1:15" x14ac:dyDescent="0.2">
      <c r="A259" s="31" t="s">
        <v>63</v>
      </c>
      <c r="B259" s="31" t="s">
        <v>25</v>
      </c>
      <c r="C259" s="31">
        <v>7</v>
      </c>
      <c r="D259" s="31">
        <v>13304242</v>
      </c>
      <c r="E259" s="31">
        <f t="shared" ref="E259:E513" si="5">F259-C259</f>
        <v>0</v>
      </c>
      <c r="F259" s="43">
        <f>IFERROR(VLOOKUP(A259,'2023'!A:N,13,0),0)</f>
        <v>7</v>
      </c>
      <c r="G259" s="43">
        <f>IFERROR(VLOOKUP(A259,'2023'!A:N,14,0),0)</f>
        <v>13304242</v>
      </c>
      <c r="H259" s="43">
        <v>2</v>
      </c>
      <c r="I259" s="43">
        <v>3418182</v>
      </c>
      <c r="J259" s="44">
        <f t="shared" ref="J259:J513" si="6">IFERROR(IF((G259+I259)/(H259+F259)&lt;0,0,(G259+I259)/(H259+F259)),0)</f>
        <v>1858047.111111111</v>
      </c>
      <c r="K259" s="43">
        <v>1</v>
      </c>
      <c r="L259" s="43">
        <v>1709091</v>
      </c>
      <c r="M259" s="44">
        <f t="shared" ref="M259:M513" si="7">J259*K259</f>
        <v>1858047.111111111</v>
      </c>
      <c r="N259" s="43">
        <f t="shared" ref="N259:N513" si="8">F259+H259-K259</f>
        <v>8</v>
      </c>
      <c r="O259" s="44">
        <f t="shared" ref="O259:O513" si="9">G259+I259-M259</f>
        <v>14864376.888888888</v>
      </c>
    </row>
    <row r="260" spans="1:15" x14ac:dyDescent="0.2">
      <c r="A260" s="31" t="s">
        <v>2689</v>
      </c>
      <c r="B260" s="31" t="s">
        <v>11</v>
      </c>
      <c r="C260" s="31">
        <v>0</v>
      </c>
      <c r="D260" s="31">
        <v>0</v>
      </c>
      <c r="E260" s="31">
        <f t="shared" si="5"/>
        <v>0</v>
      </c>
      <c r="F260" s="43">
        <f>IFERROR(VLOOKUP(A260,'2023'!A:N,13,0),0)</f>
        <v>0</v>
      </c>
      <c r="G260" s="43">
        <f>IFERROR(VLOOKUP(A260,'2023'!A:N,14,0),0)</f>
        <v>0</v>
      </c>
      <c r="H260" s="43">
        <v>20</v>
      </c>
      <c r="I260" s="43">
        <v>3454540</v>
      </c>
      <c r="J260" s="44">
        <f t="shared" si="6"/>
        <v>172727</v>
      </c>
      <c r="K260" s="43">
        <v>0</v>
      </c>
      <c r="L260" s="43">
        <v>0</v>
      </c>
      <c r="M260" s="44">
        <f t="shared" si="7"/>
        <v>0</v>
      </c>
      <c r="N260" s="43">
        <f t="shared" si="8"/>
        <v>20</v>
      </c>
      <c r="O260" s="44">
        <f t="shared" si="9"/>
        <v>3454540</v>
      </c>
    </row>
    <row r="261" spans="1:15" x14ac:dyDescent="0.2">
      <c r="A261" s="31" t="s">
        <v>2690</v>
      </c>
      <c r="B261" s="31" t="s">
        <v>11</v>
      </c>
      <c r="C261" s="31">
        <v>0</v>
      </c>
      <c r="D261" s="31">
        <v>0</v>
      </c>
      <c r="E261" s="31">
        <f t="shared" si="5"/>
        <v>0</v>
      </c>
      <c r="F261" s="43">
        <f>IFERROR(VLOOKUP(A261,'2023'!A:N,13,0),0)</f>
        <v>0</v>
      </c>
      <c r="G261" s="43">
        <f>IFERROR(VLOOKUP(A261,'2023'!A:N,14,0),0)</f>
        <v>0</v>
      </c>
      <c r="H261" s="43">
        <v>2</v>
      </c>
      <c r="I261" s="43">
        <v>6981818</v>
      </c>
      <c r="J261" s="44">
        <f t="shared" si="6"/>
        <v>3490909</v>
      </c>
      <c r="K261" s="43">
        <v>1</v>
      </c>
      <c r="L261" s="43">
        <v>3809091</v>
      </c>
      <c r="M261" s="44">
        <f t="shared" si="7"/>
        <v>3490909</v>
      </c>
      <c r="N261" s="43">
        <f t="shared" si="8"/>
        <v>1</v>
      </c>
      <c r="O261" s="44">
        <f t="shared" si="9"/>
        <v>3490909</v>
      </c>
    </row>
    <row r="262" spans="1:15" x14ac:dyDescent="0.2">
      <c r="A262" s="31" t="s">
        <v>582</v>
      </c>
      <c r="B262" s="31" t="s">
        <v>11</v>
      </c>
      <c r="C262" s="31">
        <v>1</v>
      </c>
      <c r="D262" s="31">
        <v>4500000</v>
      </c>
      <c r="E262" s="31">
        <f t="shared" si="5"/>
        <v>0</v>
      </c>
      <c r="F262" s="43">
        <f>IFERROR(VLOOKUP(A262,'2023'!A:N,13,0),0)</f>
        <v>1</v>
      </c>
      <c r="G262" s="43">
        <f>IFERROR(VLOOKUP(A262,'2023'!A:N,14,0),0)</f>
        <v>4500000</v>
      </c>
      <c r="H262" s="43">
        <v>1</v>
      </c>
      <c r="I262" s="43">
        <v>3500000</v>
      </c>
      <c r="J262" s="44">
        <f t="shared" si="6"/>
        <v>4000000</v>
      </c>
      <c r="K262" s="43">
        <v>2</v>
      </c>
      <c r="L262" s="43">
        <v>8314814</v>
      </c>
      <c r="M262" s="44">
        <f t="shared" si="7"/>
        <v>8000000</v>
      </c>
      <c r="N262" s="43">
        <f t="shared" si="8"/>
        <v>0</v>
      </c>
      <c r="O262" s="44">
        <f t="shared" si="9"/>
        <v>0</v>
      </c>
    </row>
    <row r="263" spans="1:15" x14ac:dyDescent="0.2">
      <c r="A263" s="31" t="s">
        <v>2691</v>
      </c>
      <c r="B263" s="31" t="s">
        <v>11</v>
      </c>
      <c r="C263" s="31">
        <v>0</v>
      </c>
      <c r="D263" s="31">
        <v>0</v>
      </c>
      <c r="E263" s="31">
        <f t="shared" si="5"/>
        <v>0</v>
      </c>
      <c r="F263" s="43">
        <f>IFERROR(VLOOKUP(A263,'2023'!A:N,13,0),0)</f>
        <v>0</v>
      </c>
      <c r="G263" s="43">
        <f>IFERROR(VLOOKUP(A263,'2023'!A:N,14,0),0)</f>
        <v>0</v>
      </c>
      <c r="H263" s="43">
        <v>1</v>
      </c>
      <c r="I263" s="43">
        <v>3518518</v>
      </c>
      <c r="J263" s="44">
        <f t="shared" si="6"/>
        <v>3518518</v>
      </c>
      <c r="K263" s="43">
        <v>1</v>
      </c>
      <c r="L263" s="43">
        <v>3842593</v>
      </c>
      <c r="M263" s="44">
        <f t="shared" si="7"/>
        <v>3518518</v>
      </c>
      <c r="N263" s="43">
        <f t="shared" si="8"/>
        <v>0</v>
      </c>
      <c r="O263" s="44">
        <f t="shared" si="9"/>
        <v>0</v>
      </c>
    </row>
    <row r="264" spans="1:15" x14ac:dyDescent="0.2">
      <c r="A264" s="31" t="s">
        <v>2692</v>
      </c>
      <c r="B264" s="31" t="s">
        <v>11</v>
      </c>
      <c r="C264" s="31">
        <v>0</v>
      </c>
      <c r="D264" s="31">
        <v>0</v>
      </c>
      <c r="E264" s="31">
        <f t="shared" si="5"/>
        <v>0</v>
      </c>
      <c r="F264" s="43">
        <f>IFERROR(VLOOKUP(A264,'2023'!A:N,13,0),0)</f>
        <v>0</v>
      </c>
      <c r="G264" s="43">
        <f>IFERROR(VLOOKUP(A264,'2023'!A:N,14,0),0)</f>
        <v>0</v>
      </c>
      <c r="H264" s="43">
        <v>1</v>
      </c>
      <c r="I264" s="43">
        <v>3518518</v>
      </c>
      <c r="J264" s="44">
        <f t="shared" si="6"/>
        <v>3518518</v>
      </c>
      <c r="K264" s="43">
        <v>1</v>
      </c>
      <c r="L264" s="43">
        <v>3842593</v>
      </c>
      <c r="M264" s="44">
        <f t="shared" si="7"/>
        <v>3518518</v>
      </c>
      <c r="N264" s="43">
        <f t="shared" si="8"/>
        <v>0</v>
      </c>
      <c r="O264" s="44">
        <f t="shared" si="9"/>
        <v>0</v>
      </c>
    </row>
    <row r="265" spans="1:15" x14ac:dyDescent="0.2">
      <c r="A265" s="31" t="s">
        <v>1637</v>
      </c>
      <c r="B265" s="31" t="s">
        <v>11</v>
      </c>
      <c r="C265" s="31">
        <v>5</v>
      </c>
      <c r="D265" s="31">
        <v>6325756</v>
      </c>
      <c r="E265" s="31">
        <f t="shared" si="5"/>
        <v>0</v>
      </c>
      <c r="F265" s="43">
        <f>IFERROR(VLOOKUP(A265,'2023'!A:N,13,0),0)</f>
        <v>5</v>
      </c>
      <c r="G265" s="43">
        <f>IFERROR(VLOOKUP(A265,'2023'!A:N,14,0),0)</f>
        <v>6325755.833333333</v>
      </c>
      <c r="H265" s="43">
        <v>4</v>
      </c>
      <c r="I265" s="43">
        <v>4727272</v>
      </c>
      <c r="J265" s="44">
        <f t="shared" si="6"/>
        <v>1228114.2037037036</v>
      </c>
      <c r="K265" s="43">
        <v>0</v>
      </c>
      <c r="L265" s="43">
        <v>0</v>
      </c>
      <c r="M265" s="44">
        <f t="shared" si="7"/>
        <v>0</v>
      </c>
      <c r="N265" s="43">
        <f t="shared" si="8"/>
        <v>9</v>
      </c>
      <c r="O265" s="44">
        <f t="shared" si="9"/>
        <v>11053027.833333332</v>
      </c>
    </row>
    <row r="266" spans="1:15" x14ac:dyDescent="0.2">
      <c r="A266" s="31" t="s">
        <v>2693</v>
      </c>
      <c r="B266" s="31" t="s">
        <v>20</v>
      </c>
      <c r="C266" s="31">
        <v>0</v>
      </c>
      <c r="D266" s="31">
        <v>0</v>
      </c>
      <c r="E266" s="31">
        <f t="shared" si="5"/>
        <v>0</v>
      </c>
      <c r="F266" s="43">
        <f>IFERROR(VLOOKUP(A266,'2023'!A:N,13,0),0)</f>
        <v>0</v>
      </c>
      <c r="G266" s="43">
        <f>IFERROR(VLOOKUP(A266,'2023'!A:N,14,0),0)</f>
        <v>0</v>
      </c>
      <c r="H266" s="43">
        <v>1</v>
      </c>
      <c r="I266" s="43">
        <v>2454545</v>
      </c>
      <c r="J266" s="44">
        <f t="shared" si="6"/>
        <v>2454545</v>
      </c>
      <c r="K266" s="43">
        <v>0</v>
      </c>
      <c r="L266" s="43">
        <v>0</v>
      </c>
      <c r="M266" s="44">
        <f t="shared" si="7"/>
        <v>0</v>
      </c>
      <c r="N266" s="43">
        <f t="shared" si="8"/>
        <v>1</v>
      </c>
      <c r="O266" s="44">
        <f t="shared" si="9"/>
        <v>2454545</v>
      </c>
    </row>
    <row r="267" spans="1:15" x14ac:dyDescent="0.2">
      <c r="A267" s="31" t="s">
        <v>2694</v>
      </c>
      <c r="B267" s="31" t="s">
        <v>11</v>
      </c>
      <c r="C267" s="31">
        <v>0</v>
      </c>
      <c r="D267" s="31">
        <v>0</v>
      </c>
      <c r="E267" s="31">
        <f t="shared" si="5"/>
        <v>0</v>
      </c>
      <c r="F267" s="43">
        <f>IFERROR(VLOOKUP(A267,'2023'!A:N,13,0),0)</f>
        <v>0</v>
      </c>
      <c r="G267" s="43">
        <f>IFERROR(VLOOKUP(A267,'2023'!A:N,14,0),0)</f>
        <v>0</v>
      </c>
      <c r="H267" s="43">
        <v>2</v>
      </c>
      <c r="I267" s="43">
        <v>1181818</v>
      </c>
      <c r="J267" s="44">
        <f t="shared" si="6"/>
        <v>590909</v>
      </c>
      <c r="K267" s="43">
        <v>1</v>
      </c>
      <c r="L267" s="43">
        <v>727273</v>
      </c>
      <c r="M267" s="44">
        <f t="shared" si="7"/>
        <v>590909</v>
      </c>
      <c r="N267" s="43">
        <f t="shared" si="8"/>
        <v>1</v>
      </c>
      <c r="O267" s="44">
        <f t="shared" si="9"/>
        <v>590909</v>
      </c>
    </row>
    <row r="268" spans="1:15" x14ac:dyDescent="0.2">
      <c r="A268" s="31" t="s">
        <v>2695</v>
      </c>
      <c r="B268" s="31" t="s">
        <v>11</v>
      </c>
      <c r="C268" s="31">
        <v>0</v>
      </c>
      <c r="D268" s="31">
        <v>0</v>
      </c>
      <c r="E268" s="31">
        <f t="shared" si="5"/>
        <v>0</v>
      </c>
      <c r="F268" s="43">
        <f>IFERROR(VLOOKUP(A268,'2023'!A:N,13,0),0)</f>
        <v>0</v>
      </c>
      <c r="G268" s="43">
        <f>IFERROR(VLOOKUP(A268,'2023'!A:N,14,0),0)</f>
        <v>0</v>
      </c>
      <c r="H268" s="43">
        <v>5</v>
      </c>
      <c r="I268" s="43">
        <v>9090910</v>
      </c>
      <c r="J268" s="44">
        <f t="shared" si="6"/>
        <v>1818182</v>
      </c>
      <c r="K268" s="43">
        <v>1</v>
      </c>
      <c r="L268" s="43">
        <v>1818182</v>
      </c>
      <c r="M268" s="44">
        <f t="shared" si="7"/>
        <v>1818182</v>
      </c>
      <c r="N268" s="43">
        <f t="shared" si="8"/>
        <v>4</v>
      </c>
      <c r="O268" s="44">
        <f t="shared" si="9"/>
        <v>7272728</v>
      </c>
    </row>
    <row r="269" spans="1:15" x14ac:dyDescent="0.2">
      <c r="A269" s="31" t="s">
        <v>297</v>
      </c>
      <c r="B269" s="31" t="s">
        <v>11</v>
      </c>
      <c r="C269" s="31">
        <v>1</v>
      </c>
      <c r="D269" s="31">
        <v>554545</v>
      </c>
      <c r="E269" s="31">
        <f t="shared" si="5"/>
        <v>0</v>
      </c>
      <c r="F269" s="43">
        <f>IFERROR(VLOOKUP(A269,'2023'!A:N,13,0),0)</f>
        <v>1</v>
      </c>
      <c r="G269" s="43">
        <f>IFERROR(VLOOKUP(A269,'2023'!A:N,14,0),0)</f>
        <v>554545</v>
      </c>
      <c r="H269" s="43">
        <v>3</v>
      </c>
      <c r="I269" s="43">
        <v>1690908</v>
      </c>
      <c r="J269" s="44">
        <f t="shared" si="6"/>
        <v>561363.25</v>
      </c>
      <c r="K269" s="43">
        <v>0</v>
      </c>
      <c r="L269" s="43">
        <v>0</v>
      </c>
      <c r="M269" s="44">
        <f t="shared" si="7"/>
        <v>0</v>
      </c>
      <c r="N269" s="43">
        <f t="shared" si="8"/>
        <v>4</v>
      </c>
      <c r="O269" s="44">
        <f t="shared" si="9"/>
        <v>2245453</v>
      </c>
    </row>
    <row r="270" spans="1:15" x14ac:dyDescent="0.2">
      <c r="A270" s="31" t="s">
        <v>2696</v>
      </c>
      <c r="B270" s="31" t="s">
        <v>11</v>
      </c>
      <c r="C270" s="31">
        <v>0</v>
      </c>
      <c r="D270" s="31">
        <v>0</v>
      </c>
      <c r="E270" s="31">
        <f t="shared" si="5"/>
        <v>0</v>
      </c>
      <c r="F270" s="43">
        <f>IFERROR(VLOOKUP(A270,'2023'!A:N,13,0),0)</f>
        <v>0</v>
      </c>
      <c r="G270" s="43">
        <f>IFERROR(VLOOKUP(A270,'2023'!A:N,14,0),0)</f>
        <v>0</v>
      </c>
      <c r="H270" s="43">
        <v>1</v>
      </c>
      <c r="I270" s="43">
        <v>1981818</v>
      </c>
      <c r="J270" s="44">
        <f t="shared" si="6"/>
        <v>1981818</v>
      </c>
      <c r="K270" s="43">
        <v>0</v>
      </c>
      <c r="L270" s="43">
        <v>0</v>
      </c>
      <c r="M270" s="44">
        <f t="shared" si="7"/>
        <v>0</v>
      </c>
      <c r="N270" s="43">
        <f t="shared" si="8"/>
        <v>1</v>
      </c>
      <c r="O270" s="44">
        <f t="shared" si="9"/>
        <v>1981818</v>
      </c>
    </row>
    <row r="271" spans="1:15" x14ac:dyDescent="0.2">
      <c r="A271" s="31" t="s">
        <v>2697</v>
      </c>
      <c r="B271" s="31" t="s">
        <v>11</v>
      </c>
      <c r="C271" s="31">
        <v>0</v>
      </c>
      <c r="D271" s="31">
        <v>0</v>
      </c>
      <c r="E271" s="31">
        <f t="shared" si="5"/>
        <v>0</v>
      </c>
      <c r="F271" s="43">
        <f>IFERROR(VLOOKUP(A271,'2023'!A:N,13,0),0)</f>
        <v>0</v>
      </c>
      <c r="G271" s="43">
        <f>IFERROR(VLOOKUP(A271,'2023'!A:N,14,0),0)</f>
        <v>0</v>
      </c>
      <c r="H271" s="43">
        <v>1</v>
      </c>
      <c r="I271" s="43">
        <v>1818182</v>
      </c>
      <c r="J271" s="44">
        <f t="shared" si="6"/>
        <v>1818182</v>
      </c>
      <c r="K271" s="43">
        <v>0</v>
      </c>
      <c r="L271" s="43">
        <v>0</v>
      </c>
      <c r="M271" s="44">
        <f t="shared" si="7"/>
        <v>0</v>
      </c>
      <c r="N271" s="43">
        <f t="shared" si="8"/>
        <v>1</v>
      </c>
      <c r="O271" s="44">
        <f t="shared" si="9"/>
        <v>1818182</v>
      </c>
    </row>
    <row r="272" spans="1:15" x14ac:dyDescent="0.2">
      <c r="A272" s="31" t="s">
        <v>2698</v>
      </c>
      <c r="B272" s="31" t="s">
        <v>11</v>
      </c>
      <c r="C272" s="31">
        <v>0</v>
      </c>
      <c r="D272" s="31">
        <v>0</v>
      </c>
      <c r="E272" s="31">
        <f t="shared" si="5"/>
        <v>0</v>
      </c>
      <c r="F272" s="43">
        <f>IFERROR(VLOOKUP(A272,'2023'!A:N,13,0),0)</f>
        <v>0</v>
      </c>
      <c r="G272" s="43">
        <f>IFERROR(VLOOKUP(A272,'2023'!A:N,14,0),0)</f>
        <v>0</v>
      </c>
      <c r="H272" s="43">
        <v>9</v>
      </c>
      <c r="I272" s="43">
        <v>3209091</v>
      </c>
      <c r="J272" s="44">
        <f t="shared" si="6"/>
        <v>356565.66666666669</v>
      </c>
      <c r="K272" s="43">
        <v>0</v>
      </c>
      <c r="L272" s="43">
        <v>0</v>
      </c>
      <c r="M272" s="44">
        <f t="shared" si="7"/>
        <v>0</v>
      </c>
      <c r="N272" s="43">
        <f t="shared" si="8"/>
        <v>9</v>
      </c>
      <c r="O272" s="44">
        <f t="shared" si="9"/>
        <v>3209091</v>
      </c>
    </row>
    <row r="273" spans="1:15" x14ac:dyDescent="0.2">
      <c r="A273" s="31" t="s">
        <v>2699</v>
      </c>
      <c r="B273" s="31" t="s">
        <v>11</v>
      </c>
      <c r="C273" s="31">
        <v>0</v>
      </c>
      <c r="D273" s="31">
        <v>0</v>
      </c>
      <c r="E273" s="31">
        <f t="shared" si="5"/>
        <v>0</v>
      </c>
      <c r="F273" s="43">
        <f>IFERROR(VLOOKUP(A273,'2023'!A:N,13,0),0)</f>
        <v>0</v>
      </c>
      <c r="G273" s="43">
        <f>IFERROR(VLOOKUP(A273,'2023'!A:N,14,0),0)</f>
        <v>0</v>
      </c>
      <c r="H273" s="43">
        <v>4</v>
      </c>
      <c r="I273" s="43">
        <v>5272726</v>
      </c>
      <c r="J273" s="44">
        <f t="shared" si="6"/>
        <v>1318181.5</v>
      </c>
      <c r="K273" s="43">
        <v>2</v>
      </c>
      <c r="L273" s="43">
        <v>2200001</v>
      </c>
      <c r="M273" s="44">
        <f t="shared" si="7"/>
        <v>2636363</v>
      </c>
      <c r="N273" s="43">
        <f t="shared" si="8"/>
        <v>2</v>
      </c>
      <c r="O273" s="44">
        <f t="shared" si="9"/>
        <v>2636363</v>
      </c>
    </row>
    <row r="274" spans="1:15" x14ac:dyDescent="0.2">
      <c r="A274" s="31" t="s">
        <v>2700</v>
      </c>
      <c r="B274" s="31" t="s">
        <v>11</v>
      </c>
      <c r="C274" s="31">
        <v>0</v>
      </c>
      <c r="D274" s="31">
        <v>0</v>
      </c>
      <c r="E274" s="31">
        <f t="shared" si="5"/>
        <v>0</v>
      </c>
      <c r="F274" s="43">
        <f>IFERROR(VLOOKUP(A274,'2023'!A:N,13,0),0)</f>
        <v>0</v>
      </c>
      <c r="G274" s="43">
        <f>IFERROR(VLOOKUP(A274,'2023'!A:N,14,0),0)</f>
        <v>0</v>
      </c>
      <c r="H274" s="43">
        <v>2</v>
      </c>
      <c r="I274" s="43">
        <v>1000000</v>
      </c>
      <c r="J274" s="44">
        <f t="shared" si="6"/>
        <v>500000</v>
      </c>
      <c r="K274" s="43">
        <v>0</v>
      </c>
      <c r="L274" s="43">
        <v>0</v>
      </c>
      <c r="M274" s="44">
        <f t="shared" si="7"/>
        <v>0</v>
      </c>
      <c r="N274" s="43">
        <f t="shared" si="8"/>
        <v>2</v>
      </c>
      <c r="O274" s="44">
        <f t="shared" si="9"/>
        <v>1000000</v>
      </c>
    </row>
    <row r="275" spans="1:15" x14ac:dyDescent="0.2">
      <c r="A275" s="31" t="s">
        <v>2701</v>
      </c>
      <c r="B275" s="31" t="s">
        <v>11</v>
      </c>
      <c r="C275" s="31">
        <v>0</v>
      </c>
      <c r="D275" s="31">
        <v>0</v>
      </c>
      <c r="E275" s="31">
        <f t="shared" si="5"/>
        <v>0</v>
      </c>
      <c r="F275" s="43">
        <f>IFERROR(VLOOKUP(A275,'2023'!A:N,13,0),0)</f>
        <v>0</v>
      </c>
      <c r="G275" s="43">
        <f>IFERROR(VLOOKUP(A275,'2023'!A:N,14,0),0)</f>
        <v>0</v>
      </c>
      <c r="H275" s="43">
        <v>1</v>
      </c>
      <c r="I275" s="43">
        <v>3690909</v>
      </c>
      <c r="J275" s="44">
        <f t="shared" si="6"/>
        <v>3690909</v>
      </c>
      <c r="K275" s="43">
        <v>0</v>
      </c>
      <c r="L275" s="43">
        <v>0</v>
      </c>
      <c r="M275" s="44">
        <f t="shared" si="7"/>
        <v>0</v>
      </c>
      <c r="N275" s="43">
        <f t="shared" si="8"/>
        <v>1</v>
      </c>
      <c r="O275" s="44">
        <f t="shared" si="9"/>
        <v>3690909</v>
      </c>
    </row>
    <row r="276" spans="1:15" x14ac:dyDescent="0.2">
      <c r="A276" s="31" t="s">
        <v>839</v>
      </c>
      <c r="B276" s="31" t="s">
        <v>11</v>
      </c>
      <c r="C276" s="31">
        <v>2</v>
      </c>
      <c r="D276" s="31">
        <v>3700000</v>
      </c>
      <c r="E276" s="31">
        <f t="shared" si="5"/>
        <v>0</v>
      </c>
      <c r="F276" s="43">
        <f>IFERROR(VLOOKUP(A276,'2023'!A:N,13,0),0)</f>
        <v>2</v>
      </c>
      <c r="G276" s="43">
        <f>IFERROR(VLOOKUP(A276,'2023'!A:N,14,0),0)</f>
        <v>3700000</v>
      </c>
      <c r="H276" s="43">
        <v>4</v>
      </c>
      <c r="I276" s="43">
        <v>7400000</v>
      </c>
      <c r="J276" s="44">
        <f t="shared" si="6"/>
        <v>1850000</v>
      </c>
      <c r="K276" s="43">
        <v>4</v>
      </c>
      <c r="L276" s="43">
        <v>12999999</v>
      </c>
      <c r="M276" s="44">
        <f t="shared" si="7"/>
        <v>7400000</v>
      </c>
      <c r="N276" s="43">
        <f t="shared" si="8"/>
        <v>2</v>
      </c>
      <c r="O276" s="44">
        <f t="shared" si="9"/>
        <v>3700000</v>
      </c>
    </row>
    <row r="277" spans="1:15" x14ac:dyDescent="0.2">
      <c r="A277" s="31" t="s">
        <v>2702</v>
      </c>
      <c r="B277" s="31" t="s">
        <v>11</v>
      </c>
      <c r="C277" s="31">
        <v>0</v>
      </c>
      <c r="D277" s="31">
        <v>0</v>
      </c>
      <c r="E277" s="31">
        <f t="shared" si="5"/>
        <v>0</v>
      </c>
      <c r="F277" s="43">
        <f>IFERROR(VLOOKUP(A277,'2023'!A:N,13,0),0)</f>
        <v>0</v>
      </c>
      <c r="G277" s="43">
        <f>IFERROR(VLOOKUP(A277,'2023'!A:N,14,0),0)</f>
        <v>0</v>
      </c>
      <c r="H277" s="43">
        <v>33</v>
      </c>
      <c r="I277" s="43">
        <v>4359993</v>
      </c>
      <c r="J277" s="44">
        <f t="shared" si="6"/>
        <v>132121</v>
      </c>
      <c r="K277" s="43">
        <v>3</v>
      </c>
      <c r="L277" s="43">
        <v>518181</v>
      </c>
      <c r="M277" s="44">
        <f t="shared" si="7"/>
        <v>396363</v>
      </c>
      <c r="N277" s="43">
        <f t="shared" si="8"/>
        <v>30</v>
      </c>
      <c r="O277" s="44">
        <f t="shared" si="9"/>
        <v>3963630</v>
      </c>
    </row>
    <row r="278" spans="1:15" x14ac:dyDescent="0.2">
      <c r="A278" s="31" t="s">
        <v>2703</v>
      </c>
      <c r="B278" s="31" t="s">
        <v>11</v>
      </c>
      <c r="C278" s="31">
        <v>0</v>
      </c>
      <c r="D278" s="31">
        <v>0</v>
      </c>
      <c r="E278" s="31">
        <f t="shared" si="5"/>
        <v>0</v>
      </c>
      <c r="F278" s="43">
        <f>IFERROR(VLOOKUP(A278,'2023'!A:N,13,0),0)</f>
        <v>0</v>
      </c>
      <c r="G278" s="43">
        <f>IFERROR(VLOOKUP(A278,'2023'!A:N,14,0),0)</f>
        <v>0</v>
      </c>
      <c r="H278" s="43">
        <v>33</v>
      </c>
      <c r="I278" s="43">
        <v>6810012</v>
      </c>
      <c r="J278" s="44">
        <f t="shared" si="6"/>
        <v>206364</v>
      </c>
      <c r="K278" s="43">
        <v>12</v>
      </c>
      <c r="L278" s="43">
        <v>2690910</v>
      </c>
      <c r="M278" s="44">
        <f t="shared" si="7"/>
        <v>2476368</v>
      </c>
      <c r="N278" s="43">
        <f t="shared" si="8"/>
        <v>21</v>
      </c>
      <c r="O278" s="44">
        <f t="shared" si="9"/>
        <v>4333644</v>
      </c>
    </row>
    <row r="279" spans="1:15" x14ac:dyDescent="0.2">
      <c r="A279" s="31" t="s">
        <v>2081</v>
      </c>
      <c r="B279" s="31" t="s">
        <v>171</v>
      </c>
      <c r="C279" s="31">
        <v>0</v>
      </c>
      <c r="D279" s="31">
        <v>0</v>
      </c>
      <c r="E279" s="31">
        <f t="shared" si="5"/>
        <v>109</v>
      </c>
      <c r="F279" s="43">
        <f>IFERROR(VLOOKUP(A279,'2023'!A:N,13,0),0)</f>
        <v>109</v>
      </c>
      <c r="G279" s="43">
        <f>IFERROR(VLOOKUP(A279,'2023'!A:N,14,0),0)</f>
        <v>382757786.24333334</v>
      </c>
      <c r="H279" s="43">
        <v>7</v>
      </c>
      <c r="I279" s="43">
        <v>26627272</v>
      </c>
      <c r="J279" s="44">
        <f t="shared" si="6"/>
        <v>3529181.5365804597</v>
      </c>
      <c r="K279" s="43">
        <v>226</v>
      </c>
      <c r="L279" s="43">
        <v>787963655</v>
      </c>
      <c r="M279" s="44">
        <f t="shared" si="7"/>
        <v>797595027.2671839</v>
      </c>
      <c r="N279" s="43">
        <f t="shared" si="8"/>
        <v>-110</v>
      </c>
      <c r="O279" s="44">
        <f t="shared" si="9"/>
        <v>-388209969.02385056</v>
      </c>
    </row>
    <row r="280" spans="1:15" x14ac:dyDescent="0.2">
      <c r="A280" s="31" t="s">
        <v>2704</v>
      </c>
      <c r="B280" s="31" t="s">
        <v>11</v>
      </c>
      <c r="C280" s="31">
        <v>0</v>
      </c>
      <c r="D280" s="31">
        <v>0</v>
      </c>
      <c r="E280" s="31">
        <f t="shared" si="5"/>
        <v>0</v>
      </c>
      <c r="F280" s="43">
        <f>IFERROR(VLOOKUP(A280,'2023'!A:N,13,0),0)</f>
        <v>0</v>
      </c>
      <c r="G280" s="43">
        <f>IFERROR(VLOOKUP(A280,'2023'!A:N,14,0),0)</f>
        <v>0</v>
      </c>
      <c r="H280" s="43">
        <v>130</v>
      </c>
      <c r="I280" s="43">
        <v>16681840</v>
      </c>
      <c r="J280" s="44">
        <f t="shared" si="6"/>
        <v>128321.84615384616</v>
      </c>
      <c r="K280" s="43">
        <v>239</v>
      </c>
      <c r="L280" s="43">
        <v>34131835</v>
      </c>
      <c r="M280" s="44">
        <f t="shared" si="7"/>
        <v>30668921.230769232</v>
      </c>
      <c r="N280" s="43">
        <f t="shared" si="8"/>
        <v>-109</v>
      </c>
      <c r="O280" s="44">
        <f t="shared" si="9"/>
        <v>-13987081.230769232</v>
      </c>
    </row>
    <row r="281" spans="1:15" x14ac:dyDescent="0.2">
      <c r="A281" s="31" t="s">
        <v>2705</v>
      </c>
      <c r="B281" s="31" t="s">
        <v>11</v>
      </c>
      <c r="C281" s="31">
        <v>0</v>
      </c>
      <c r="D281" s="31">
        <v>0</v>
      </c>
      <c r="E281" s="31">
        <f t="shared" si="5"/>
        <v>0</v>
      </c>
      <c r="F281" s="43">
        <f>IFERROR(VLOOKUP(A281,'2023'!A:N,13,0),0)</f>
        <v>0</v>
      </c>
      <c r="G281" s="43">
        <f>IFERROR(VLOOKUP(A281,'2023'!A:N,14,0),0)</f>
        <v>0</v>
      </c>
      <c r="H281" s="43">
        <v>6</v>
      </c>
      <c r="I281" s="43">
        <v>2372727</v>
      </c>
      <c r="J281" s="44">
        <f t="shared" si="6"/>
        <v>395454.5</v>
      </c>
      <c r="K281" s="43">
        <v>0</v>
      </c>
      <c r="L281" s="43">
        <v>0</v>
      </c>
      <c r="M281" s="44">
        <f t="shared" si="7"/>
        <v>0</v>
      </c>
      <c r="N281" s="43">
        <f t="shared" si="8"/>
        <v>6</v>
      </c>
      <c r="O281" s="44">
        <f t="shared" si="9"/>
        <v>2372727</v>
      </c>
    </row>
    <row r="282" spans="1:15" x14ac:dyDescent="0.2">
      <c r="A282" s="31" t="s">
        <v>2706</v>
      </c>
      <c r="B282" s="31" t="s">
        <v>105</v>
      </c>
      <c r="C282" s="31">
        <v>0</v>
      </c>
      <c r="D282" s="31">
        <v>0</v>
      </c>
      <c r="E282" s="31">
        <f t="shared" si="5"/>
        <v>0</v>
      </c>
      <c r="F282" s="43">
        <f>IFERROR(VLOOKUP(A282,'2023'!A:N,13,0),0)</f>
        <v>0</v>
      </c>
      <c r="G282" s="43">
        <f>IFERROR(VLOOKUP(A282,'2023'!A:N,14,0),0)</f>
        <v>0</v>
      </c>
      <c r="H282" s="43">
        <v>13</v>
      </c>
      <c r="I282" s="43">
        <v>486367</v>
      </c>
      <c r="J282" s="44">
        <f t="shared" si="6"/>
        <v>37412.846153846156</v>
      </c>
      <c r="K282" s="43">
        <v>5</v>
      </c>
      <c r="L282" s="43">
        <v>181820</v>
      </c>
      <c r="M282" s="44">
        <f t="shared" si="7"/>
        <v>187064.23076923078</v>
      </c>
      <c r="N282" s="43">
        <f t="shared" si="8"/>
        <v>8</v>
      </c>
      <c r="O282" s="44">
        <f t="shared" si="9"/>
        <v>299302.76923076925</v>
      </c>
    </row>
    <row r="283" spans="1:15" x14ac:dyDescent="0.2">
      <c r="A283" s="31" t="s">
        <v>2707</v>
      </c>
      <c r="B283" s="31" t="s">
        <v>105</v>
      </c>
      <c r="C283" s="31">
        <v>0</v>
      </c>
      <c r="D283" s="31">
        <v>0</v>
      </c>
      <c r="E283" s="31">
        <f t="shared" si="5"/>
        <v>0</v>
      </c>
      <c r="F283" s="43">
        <f>IFERROR(VLOOKUP(A283,'2023'!A:N,13,0),0)</f>
        <v>0</v>
      </c>
      <c r="G283" s="43">
        <f>IFERROR(VLOOKUP(A283,'2023'!A:N,14,0),0)</f>
        <v>0</v>
      </c>
      <c r="H283" s="43">
        <v>5</v>
      </c>
      <c r="I283" s="43">
        <v>295455</v>
      </c>
      <c r="J283" s="44">
        <f t="shared" si="6"/>
        <v>59091</v>
      </c>
      <c r="K283" s="43">
        <v>2</v>
      </c>
      <c r="L283" s="43">
        <v>254546</v>
      </c>
      <c r="M283" s="44">
        <f t="shared" si="7"/>
        <v>118182</v>
      </c>
      <c r="N283" s="43">
        <f t="shared" si="8"/>
        <v>3</v>
      </c>
      <c r="O283" s="44">
        <f t="shared" si="9"/>
        <v>177273</v>
      </c>
    </row>
    <row r="284" spans="1:15" x14ac:dyDescent="0.2">
      <c r="A284" s="31" t="s">
        <v>2708</v>
      </c>
      <c r="B284" s="31" t="s">
        <v>11</v>
      </c>
      <c r="C284" s="31">
        <v>0</v>
      </c>
      <c r="D284" s="31">
        <v>0</v>
      </c>
      <c r="E284" s="31">
        <f t="shared" si="5"/>
        <v>0</v>
      </c>
      <c r="F284" s="43">
        <f>IFERROR(VLOOKUP(A284,'2023'!A:N,13,0),0)</f>
        <v>0</v>
      </c>
      <c r="G284" s="43">
        <f>IFERROR(VLOOKUP(A284,'2023'!A:N,14,0),0)</f>
        <v>0</v>
      </c>
      <c r="H284" s="43">
        <v>0</v>
      </c>
      <c r="I284" s="43">
        <v>0</v>
      </c>
      <c r="J284" s="44">
        <f t="shared" si="6"/>
        <v>0</v>
      </c>
      <c r="K284" s="43">
        <v>100</v>
      </c>
      <c r="L284" s="43">
        <v>5454500</v>
      </c>
      <c r="M284" s="44">
        <f t="shared" si="7"/>
        <v>0</v>
      </c>
      <c r="N284" s="43">
        <f t="shared" si="8"/>
        <v>-100</v>
      </c>
      <c r="O284" s="44">
        <f t="shared" si="9"/>
        <v>0</v>
      </c>
    </row>
    <row r="285" spans="1:15" x14ac:dyDescent="0.2">
      <c r="A285" s="31" t="s">
        <v>2709</v>
      </c>
      <c r="B285" s="31" t="s">
        <v>11</v>
      </c>
      <c r="C285" s="31">
        <v>0</v>
      </c>
      <c r="D285" s="31">
        <v>0</v>
      </c>
      <c r="E285" s="31">
        <f t="shared" si="5"/>
        <v>0</v>
      </c>
      <c r="F285" s="43">
        <f>IFERROR(VLOOKUP(A285,'2023'!A:N,13,0),0)</f>
        <v>0</v>
      </c>
      <c r="G285" s="43">
        <f>IFERROR(VLOOKUP(A285,'2023'!A:N,14,0),0)</f>
        <v>0</v>
      </c>
      <c r="H285" s="43">
        <v>1</v>
      </c>
      <c r="I285" s="43">
        <v>3850000</v>
      </c>
      <c r="J285" s="44">
        <f t="shared" si="6"/>
        <v>3850000</v>
      </c>
      <c r="K285" s="43">
        <v>0</v>
      </c>
      <c r="L285" s="43">
        <v>0</v>
      </c>
      <c r="M285" s="44">
        <f t="shared" si="7"/>
        <v>0</v>
      </c>
      <c r="N285" s="43">
        <f t="shared" si="8"/>
        <v>1</v>
      </c>
      <c r="O285" s="44">
        <f t="shared" si="9"/>
        <v>3850000</v>
      </c>
    </row>
    <row r="286" spans="1:15" x14ac:dyDescent="0.2">
      <c r="A286" s="31" t="s">
        <v>148</v>
      </c>
      <c r="B286" s="31" t="s">
        <v>11</v>
      </c>
      <c r="C286" s="31">
        <v>35</v>
      </c>
      <c r="D286" s="31">
        <v>11613630</v>
      </c>
      <c r="E286" s="31">
        <f t="shared" si="5"/>
        <v>0</v>
      </c>
      <c r="F286" s="43">
        <f>IFERROR(VLOOKUP(A286,'2023'!A:N,13,0),0)</f>
        <v>35</v>
      </c>
      <c r="G286" s="43">
        <f>IFERROR(VLOOKUP(A286,'2023'!A:N,14,0),0)</f>
        <v>11613630</v>
      </c>
      <c r="H286" s="43">
        <v>32</v>
      </c>
      <c r="I286" s="43">
        <v>11120008</v>
      </c>
      <c r="J286" s="44">
        <f t="shared" si="6"/>
        <v>339308.02985074627</v>
      </c>
      <c r="K286" s="43">
        <v>3</v>
      </c>
      <c r="L286" s="43">
        <v>1090908</v>
      </c>
      <c r="M286" s="44">
        <f t="shared" si="7"/>
        <v>1017924.0895522388</v>
      </c>
      <c r="N286" s="43">
        <f t="shared" si="8"/>
        <v>64</v>
      </c>
      <c r="O286" s="44">
        <f t="shared" si="9"/>
        <v>21715713.910447761</v>
      </c>
    </row>
    <row r="287" spans="1:15" x14ac:dyDescent="0.2">
      <c r="A287" s="31" t="s">
        <v>2710</v>
      </c>
      <c r="B287" s="31" t="s">
        <v>11</v>
      </c>
      <c r="C287" s="31">
        <v>0</v>
      </c>
      <c r="D287" s="31">
        <v>0</v>
      </c>
      <c r="E287" s="31">
        <f t="shared" si="5"/>
        <v>0</v>
      </c>
      <c r="F287" s="43">
        <f>IFERROR(VLOOKUP(A287,'2023'!A:N,13,0),0)</f>
        <v>0</v>
      </c>
      <c r="G287" s="43">
        <f>IFERROR(VLOOKUP(A287,'2023'!A:N,14,0),0)</f>
        <v>0</v>
      </c>
      <c r="H287" s="43">
        <v>4</v>
      </c>
      <c r="I287" s="43">
        <v>1403636</v>
      </c>
      <c r="J287" s="44">
        <f t="shared" si="6"/>
        <v>350909</v>
      </c>
      <c r="K287" s="43">
        <v>0</v>
      </c>
      <c r="L287" s="43">
        <v>0</v>
      </c>
      <c r="M287" s="44">
        <f t="shared" si="7"/>
        <v>0</v>
      </c>
      <c r="N287" s="43">
        <f t="shared" si="8"/>
        <v>4</v>
      </c>
      <c r="O287" s="44">
        <f t="shared" si="9"/>
        <v>1403636</v>
      </c>
    </row>
    <row r="288" spans="1:15" x14ac:dyDescent="0.2">
      <c r="A288" s="31" t="s">
        <v>2711</v>
      </c>
      <c r="B288" s="31" t="s">
        <v>11</v>
      </c>
      <c r="C288" s="31">
        <v>0</v>
      </c>
      <c r="D288" s="31">
        <v>0</v>
      </c>
      <c r="E288" s="31">
        <f t="shared" si="5"/>
        <v>0</v>
      </c>
      <c r="F288" s="43">
        <f>IFERROR(VLOOKUP(A288,'2023'!A:N,13,0),0)</f>
        <v>0</v>
      </c>
      <c r="G288" s="43">
        <f>IFERROR(VLOOKUP(A288,'2023'!A:N,14,0),0)</f>
        <v>0</v>
      </c>
      <c r="H288" s="43">
        <v>0</v>
      </c>
      <c r="I288" s="43">
        <v>0</v>
      </c>
      <c r="J288" s="44">
        <f t="shared" si="6"/>
        <v>0</v>
      </c>
      <c r="K288" s="43">
        <v>100</v>
      </c>
      <c r="L288" s="43">
        <v>18000000</v>
      </c>
      <c r="M288" s="44">
        <f t="shared" si="7"/>
        <v>0</v>
      </c>
      <c r="N288" s="43">
        <f t="shared" si="8"/>
        <v>-100</v>
      </c>
      <c r="O288" s="44">
        <f t="shared" si="9"/>
        <v>0</v>
      </c>
    </row>
    <row r="289" spans="1:15" x14ac:dyDescent="0.2">
      <c r="A289" s="31" t="s">
        <v>2712</v>
      </c>
      <c r="B289" s="31" t="s">
        <v>11</v>
      </c>
      <c r="C289" s="31">
        <v>0</v>
      </c>
      <c r="D289" s="31">
        <v>0</v>
      </c>
      <c r="E289" s="31">
        <f t="shared" si="5"/>
        <v>0</v>
      </c>
      <c r="F289" s="43">
        <f>IFERROR(VLOOKUP(A289,'2023'!A:N,13,0),0)</f>
        <v>0</v>
      </c>
      <c r="G289" s="43">
        <f>IFERROR(VLOOKUP(A289,'2023'!A:N,14,0),0)</f>
        <v>0</v>
      </c>
      <c r="H289" s="43">
        <v>1</v>
      </c>
      <c r="I289" s="43">
        <v>3927273</v>
      </c>
      <c r="J289" s="44">
        <f t="shared" si="6"/>
        <v>3927273</v>
      </c>
      <c r="K289" s="43">
        <v>1</v>
      </c>
      <c r="L289" s="43">
        <v>4445455</v>
      </c>
      <c r="M289" s="44">
        <f t="shared" si="7"/>
        <v>3927273</v>
      </c>
      <c r="N289" s="43">
        <f t="shared" si="8"/>
        <v>0</v>
      </c>
      <c r="O289" s="44">
        <f t="shared" si="9"/>
        <v>0</v>
      </c>
    </row>
    <row r="290" spans="1:15" x14ac:dyDescent="0.2">
      <c r="A290" s="31" t="s">
        <v>1942</v>
      </c>
      <c r="B290" s="31" t="s">
        <v>11</v>
      </c>
      <c r="C290" s="31">
        <v>0</v>
      </c>
      <c r="D290" s="31">
        <v>0</v>
      </c>
      <c r="E290" s="31">
        <f t="shared" si="5"/>
        <v>0</v>
      </c>
      <c r="F290" s="43">
        <f>IFERROR(VLOOKUP(A290,'2023'!A:N,13,0),0)</f>
        <v>0</v>
      </c>
      <c r="G290" s="43">
        <f>IFERROR(VLOOKUP(A290,'2023'!A:N,14,0),0)</f>
        <v>0</v>
      </c>
      <c r="H290" s="43">
        <v>2</v>
      </c>
      <c r="I290" s="43">
        <v>2000000</v>
      </c>
      <c r="J290" s="44">
        <f t="shared" si="6"/>
        <v>1000000</v>
      </c>
      <c r="K290" s="43">
        <v>2</v>
      </c>
      <c r="L290" s="43">
        <v>2454545</v>
      </c>
      <c r="M290" s="44">
        <f t="shared" si="7"/>
        <v>2000000</v>
      </c>
      <c r="N290" s="43">
        <f t="shared" si="8"/>
        <v>0</v>
      </c>
      <c r="O290" s="44">
        <f t="shared" si="9"/>
        <v>0</v>
      </c>
    </row>
    <row r="291" spans="1:15" x14ac:dyDescent="0.2">
      <c r="A291" s="31" t="s">
        <v>2713</v>
      </c>
      <c r="B291" s="31" t="s">
        <v>11</v>
      </c>
      <c r="C291" s="31">
        <v>0</v>
      </c>
      <c r="D291" s="31">
        <v>0</v>
      </c>
      <c r="E291" s="31">
        <f t="shared" si="5"/>
        <v>0</v>
      </c>
      <c r="F291" s="43">
        <f>IFERROR(VLOOKUP(A291,'2023'!A:N,13,0),0)</f>
        <v>0</v>
      </c>
      <c r="G291" s="43">
        <f>IFERROR(VLOOKUP(A291,'2023'!A:N,14,0),0)</f>
        <v>0</v>
      </c>
      <c r="H291" s="43">
        <v>1</v>
      </c>
      <c r="I291" s="43">
        <v>150000</v>
      </c>
      <c r="J291" s="44">
        <f t="shared" si="6"/>
        <v>150000</v>
      </c>
      <c r="K291" s="43">
        <v>1</v>
      </c>
      <c r="L291" s="43">
        <v>318182</v>
      </c>
      <c r="M291" s="44">
        <f t="shared" si="7"/>
        <v>150000</v>
      </c>
      <c r="N291" s="43">
        <f t="shared" si="8"/>
        <v>0</v>
      </c>
      <c r="O291" s="44">
        <f t="shared" si="9"/>
        <v>0</v>
      </c>
    </row>
    <row r="292" spans="1:15" x14ac:dyDescent="0.2">
      <c r="A292" s="31" t="s">
        <v>2714</v>
      </c>
      <c r="B292" s="31" t="s">
        <v>11</v>
      </c>
      <c r="C292" s="31">
        <v>0</v>
      </c>
      <c r="D292" s="31">
        <v>0</v>
      </c>
      <c r="E292" s="31">
        <f t="shared" si="5"/>
        <v>0</v>
      </c>
      <c r="F292" s="43">
        <f>IFERROR(VLOOKUP(A292,'2023'!A:N,13,0),0)</f>
        <v>0</v>
      </c>
      <c r="G292" s="43">
        <f>IFERROR(VLOOKUP(A292,'2023'!A:N,14,0),0)</f>
        <v>0</v>
      </c>
      <c r="H292" s="43">
        <v>3</v>
      </c>
      <c r="I292" s="43">
        <v>150000</v>
      </c>
      <c r="J292" s="44">
        <f t="shared" si="6"/>
        <v>50000</v>
      </c>
      <c r="K292" s="43">
        <v>3</v>
      </c>
      <c r="L292" s="43">
        <v>327273</v>
      </c>
      <c r="M292" s="44">
        <f t="shared" si="7"/>
        <v>150000</v>
      </c>
      <c r="N292" s="43">
        <f t="shared" si="8"/>
        <v>0</v>
      </c>
      <c r="O292" s="44">
        <f t="shared" si="9"/>
        <v>0</v>
      </c>
    </row>
    <row r="293" spans="1:15" x14ac:dyDescent="0.2">
      <c r="A293" s="31" t="s">
        <v>2715</v>
      </c>
      <c r="B293" s="31" t="s">
        <v>11</v>
      </c>
      <c r="C293" s="31">
        <v>0</v>
      </c>
      <c r="D293" s="31">
        <v>0</v>
      </c>
      <c r="E293" s="31">
        <f t="shared" si="5"/>
        <v>0</v>
      </c>
      <c r="F293" s="43">
        <f>IFERROR(VLOOKUP(A293,'2023'!A:N,13,0),0)</f>
        <v>0</v>
      </c>
      <c r="G293" s="43">
        <f>IFERROR(VLOOKUP(A293,'2023'!A:N,14,0),0)</f>
        <v>0</v>
      </c>
      <c r="H293" s="43">
        <v>1</v>
      </c>
      <c r="I293" s="43">
        <v>350000</v>
      </c>
      <c r="J293" s="44">
        <f t="shared" si="6"/>
        <v>350000</v>
      </c>
      <c r="K293" s="43">
        <v>1</v>
      </c>
      <c r="L293" s="43">
        <v>409091</v>
      </c>
      <c r="M293" s="44">
        <f t="shared" si="7"/>
        <v>350000</v>
      </c>
      <c r="N293" s="43">
        <f t="shared" si="8"/>
        <v>0</v>
      </c>
      <c r="O293" s="44">
        <f t="shared" si="9"/>
        <v>0</v>
      </c>
    </row>
    <row r="294" spans="1:15" x14ac:dyDescent="0.2">
      <c r="A294" s="31" t="s">
        <v>2006</v>
      </c>
      <c r="B294" s="31" t="s">
        <v>11</v>
      </c>
      <c r="C294" s="31">
        <v>0</v>
      </c>
      <c r="D294" s="31">
        <v>0</v>
      </c>
      <c r="E294" s="31">
        <f t="shared" si="5"/>
        <v>0</v>
      </c>
      <c r="F294" s="43">
        <f>IFERROR(VLOOKUP(A294,'2023'!A:N,13,0),0)</f>
        <v>0</v>
      </c>
      <c r="G294" s="43">
        <f>IFERROR(VLOOKUP(A294,'2023'!A:N,14,0),0)</f>
        <v>0</v>
      </c>
      <c r="H294" s="43">
        <v>2</v>
      </c>
      <c r="I294" s="43">
        <v>1050000</v>
      </c>
      <c r="J294" s="44">
        <f t="shared" si="6"/>
        <v>525000</v>
      </c>
      <c r="K294" s="43">
        <v>2</v>
      </c>
      <c r="L294" s="43">
        <v>1500000</v>
      </c>
      <c r="M294" s="44">
        <f t="shared" si="7"/>
        <v>1050000</v>
      </c>
      <c r="N294" s="43">
        <f t="shared" si="8"/>
        <v>0</v>
      </c>
      <c r="O294" s="44">
        <f t="shared" si="9"/>
        <v>0</v>
      </c>
    </row>
    <row r="295" spans="1:15" x14ac:dyDescent="0.2">
      <c r="A295" s="31" t="s">
        <v>2716</v>
      </c>
      <c r="B295" s="31" t="s">
        <v>11</v>
      </c>
      <c r="C295" s="31">
        <v>0</v>
      </c>
      <c r="D295" s="31">
        <v>0</v>
      </c>
      <c r="E295" s="31">
        <f t="shared" si="5"/>
        <v>0</v>
      </c>
      <c r="F295" s="43">
        <f>IFERROR(VLOOKUP(A295,'2023'!A:N,13,0),0)</f>
        <v>0</v>
      </c>
      <c r="G295" s="43">
        <f>IFERROR(VLOOKUP(A295,'2023'!A:N,14,0),0)</f>
        <v>0</v>
      </c>
      <c r="H295" s="43">
        <v>1</v>
      </c>
      <c r="I295" s="43">
        <v>500000</v>
      </c>
      <c r="J295" s="44">
        <f t="shared" si="6"/>
        <v>500000</v>
      </c>
      <c r="K295" s="43">
        <v>1</v>
      </c>
      <c r="L295" s="43">
        <v>409091</v>
      </c>
      <c r="M295" s="44">
        <f t="shared" si="7"/>
        <v>500000</v>
      </c>
      <c r="N295" s="43">
        <f t="shared" si="8"/>
        <v>0</v>
      </c>
      <c r="O295" s="44">
        <f t="shared" si="9"/>
        <v>0</v>
      </c>
    </row>
    <row r="296" spans="1:15" x14ac:dyDescent="0.2">
      <c r="A296" s="31" t="s">
        <v>2717</v>
      </c>
      <c r="B296" s="31" t="s">
        <v>25</v>
      </c>
      <c r="C296" s="31">
        <v>0</v>
      </c>
      <c r="D296" s="31">
        <v>0</v>
      </c>
      <c r="E296" s="31">
        <f t="shared" si="5"/>
        <v>0</v>
      </c>
      <c r="F296" s="43">
        <f>IFERROR(VLOOKUP(A296,'2023'!A:N,13,0),0)</f>
        <v>0</v>
      </c>
      <c r="G296" s="43">
        <f>IFERROR(VLOOKUP(A296,'2023'!A:N,14,0),0)</f>
        <v>0</v>
      </c>
      <c r="H296" s="43">
        <v>8</v>
      </c>
      <c r="I296" s="43">
        <v>9649546</v>
      </c>
      <c r="J296" s="44">
        <f t="shared" si="6"/>
        <v>1206193.25</v>
      </c>
      <c r="K296" s="43">
        <v>0</v>
      </c>
      <c r="L296" s="43">
        <v>0</v>
      </c>
      <c r="M296" s="44">
        <f t="shared" si="7"/>
        <v>0</v>
      </c>
      <c r="N296" s="43">
        <f t="shared" si="8"/>
        <v>8</v>
      </c>
      <c r="O296" s="44">
        <f t="shared" si="9"/>
        <v>9649546</v>
      </c>
    </row>
    <row r="297" spans="1:15" x14ac:dyDescent="0.2">
      <c r="A297" s="31" t="s">
        <v>2718</v>
      </c>
      <c r="B297" s="31" t="s">
        <v>11</v>
      </c>
      <c r="C297" s="31">
        <v>0</v>
      </c>
      <c r="D297" s="31">
        <v>0</v>
      </c>
      <c r="E297" s="31">
        <f t="shared" si="5"/>
        <v>0</v>
      </c>
      <c r="F297" s="43">
        <f>IFERROR(VLOOKUP(A297,'2023'!A:N,13,0),0)</f>
        <v>0</v>
      </c>
      <c r="G297" s="43">
        <f>IFERROR(VLOOKUP(A297,'2023'!A:N,14,0),0)</f>
        <v>0</v>
      </c>
      <c r="H297" s="43">
        <v>1</v>
      </c>
      <c r="I297" s="43">
        <v>3545455</v>
      </c>
      <c r="J297" s="44">
        <f t="shared" si="6"/>
        <v>3545455</v>
      </c>
      <c r="K297" s="43">
        <v>1</v>
      </c>
      <c r="L297" s="43">
        <v>4454545</v>
      </c>
      <c r="M297" s="44">
        <f t="shared" si="7"/>
        <v>3545455</v>
      </c>
      <c r="N297" s="43">
        <f t="shared" si="8"/>
        <v>0</v>
      </c>
      <c r="O297" s="44">
        <f t="shared" si="9"/>
        <v>0</v>
      </c>
    </row>
    <row r="298" spans="1:15" x14ac:dyDescent="0.2">
      <c r="A298" s="31" t="s">
        <v>2719</v>
      </c>
      <c r="B298" s="31" t="s">
        <v>141</v>
      </c>
      <c r="C298" s="31">
        <v>0</v>
      </c>
      <c r="D298" s="31">
        <v>0</v>
      </c>
      <c r="E298" s="31">
        <f t="shared" si="5"/>
        <v>0</v>
      </c>
      <c r="F298" s="43">
        <f>IFERROR(VLOOKUP(A298,'2023'!A:N,13,0),0)</f>
        <v>0</v>
      </c>
      <c r="G298" s="43">
        <f>IFERROR(VLOOKUP(A298,'2023'!A:N,14,0),0)</f>
        <v>0</v>
      </c>
      <c r="H298" s="43">
        <v>1</v>
      </c>
      <c r="I298" s="43">
        <v>454545</v>
      </c>
      <c r="J298" s="44">
        <f t="shared" si="6"/>
        <v>454545</v>
      </c>
      <c r="K298" s="43">
        <v>0</v>
      </c>
      <c r="L298" s="43">
        <v>0</v>
      </c>
      <c r="M298" s="44">
        <f t="shared" si="7"/>
        <v>0</v>
      </c>
      <c r="N298" s="43">
        <f t="shared" si="8"/>
        <v>1</v>
      </c>
      <c r="O298" s="44">
        <f t="shared" si="9"/>
        <v>454545</v>
      </c>
    </row>
    <row r="299" spans="1:15" x14ac:dyDescent="0.2">
      <c r="A299" s="31" t="s">
        <v>2720</v>
      </c>
      <c r="B299" s="31" t="s">
        <v>11</v>
      </c>
      <c r="C299" s="31">
        <v>0</v>
      </c>
      <c r="D299" s="31">
        <v>0</v>
      </c>
      <c r="E299" s="31">
        <f t="shared" si="5"/>
        <v>0</v>
      </c>
      <c r="F299" s="43">
        <f>IFERROR(VLOOKUP(A299,'2023'!A:N,13,0),0)</f>
        <v>0</v>
      </c>
      <c r="G299" s="43">
        <f>IFERROR(VLOOKUP(A299,'2023'!A:N,14,0),0)</f>
        <v>0</v>
      </c>
      <c r="H299" s="43">
        <v>1</v>
      </c>
      <c r="I299" s="43">
        <v>2400000</v>
      </c>
      <c r="J299" s="44">
        <f t="shared" si="6"/>
        <v>2400000</v>
      </c>
      <c r="K299" s="43">
        <v>1</v>
      </c>
      <c r="L299" s="43">
        <v>3138889</v>
      </c>
      <c r="M299" s="44">
        <f t="shared" si="7"/>
        <v>2400000</v>
      </c>
      <c r="N299" s="43">
        <f t="shared" si="8"/>
        <v>0</v>
      </c>
      <c r="O299" s="44">
        <f t="shared" si="9"/>
        <v>0</v>
      </c>
    </row>
    <row r="300" spans="1:15" x14ac:dyDescent="0.2">
      <c r="A300" s="31" t="s">
        <v>2721</v>
      </c>
      <c r="B300" s="31" t="s">
        <v>20</v>
      </c>
      <c r="C300" s="31">
        <v>0</v>
      </c>
      <c r="D300" s="31">
        <v>0</v>
      </c>
      <c r="E300" s="31">
        <f t="shared" si="5"/>
        <v>0</v>
      </c>
      <c r="F300" s="43">
        <f>IFERROR(VLOOKUP(A300,'2023'!A:N,13,0),0)</f>
        <v>0</v>
      </c>
      <c r="G300" s="43">
        <f>IFERROR(VLOOKUP(A300,'2023'!A:N,14,0),0)</f>
        <v>0</v>
      </c>
      <c r="H300" s="43">
        <v>8</v>
      </c>
      <c r="I300" s="43">
        <v>4000000</v>
      </c>
      <c r="J300" s="44">
        <f t="shared" si="6"/>
        <v>500000</v>
      </c>
      <c r="K300" s="43">
        <v>8</v>
      </c>
      <c r="L300" s="43">
        <v>5018184</v>
      </c>
      <c r="M300" s="44">
        <f t="shared" si="7"/>
        <v>4000000</v>
      </c>
      <c r="N300" s="43">
        <f t="shared" si="8"/>
        <v>0</v>
      </c>
      <c r="O300" s="44">
        <f t="shared" si="9"/>
        <v>0</v>
      </c>
    </row>
    <row r="301" spans="1:15" x14ac:dyDescent="0.2">
      <c r="A301" s="31" t="s">
        <v>762</v>
      </c>
      <c r="B301" s="31" t="s">
        <v>11</v>
      </c>
      <c r="C301" s="31">
        <v>9</v>
      </c>
      <c r="D301" s="31">
        <v>1204545</v>
      </c>
      <c r="E301" s="31">
        <f t="shared" si="5"/>
        <v>0</v>
      </c>
      <c r="F301" s="43">
        <f>IFERROR(VLOOKUP(A301,'2023'!A:N,13,0),0)</f>
        <v>9</v>
      </c>
      <c r="G301" s="43">
        <f>IFERROR(VLOOKUP(A301,'2023'!A:N,14,0),0)</f>
        <v>1204545</v>
      </c>
      <c r="H301" s="43">
        <v>60</v>
      </c>
      <c r="I301" s="43">
        <v>8186345</v>
      </c>
      <c r="J301" s="44">
        <f t="shared" si="6"/>
        <v>136099.85507246378</v>
      </c>
      <c r="K301" s="43">
        <v>40</v>
      </c>
      <c r="L301" s="43">
        <v>7118180</v>
      </c>
      <c r="M301" s="44">
        <f t="shared" si="7"/>
        <v>5443994.2028985508</v>
      </c>
      <c r="N301" s="43">
        <f t="shared" si="8"/>
        <v>29</v>
      </c>
      <c r="O301" s="44">
        <f t="shared" si="9"/>
        <v>3946895.7971014492</v>
      </c>
    </row>
    <row r="302" spans="1:15" x14ac:dyDescent="0.2">
      <c r="A302" s="31" t="s">
        <v>2722</v>
      </c>
      <c r="B302" s="31" t="s">
        <v>11</v>
      </c>
      <c r="C302" s="31">
        <v>0</v>
      </c>
      <c r="D302" s="31">
        <v>0</v>
      </c>
      <c r="E302" s="31">
        <f t="shared" si="5"/>
        <v>0</v>
      </c>
      <c r="F302" s="43">
        <f>IFERROR(VLOOKUP(A302,'2023'!A:N,13,0),0)</f>
        <v>0</v>
      </c>
      <c r="G302" s="43">
        <f>IFERROR(VLOOKUP(A302,'2023'!A:N,14,0),0)</f>
        <v>0</v>
      </c>
      <c r="H302" s="43">
        <v>4</v>
      </c>
      <c r="I302" s="43">
        <v>3181820</v>
      </c>
      <c r="J302" s="44">
        <f t="shared" si="6"/>
        <v>795455</v>
      </c>
      <c r="K302" s="43">
        <v>0</v>
      </c>
      <c r="L302" s="43">
        <v>0</v>
      </c>
      <c r="M302" s="44">
        <f t="shared" si="7"/>
        <v>0</v>
      </c>
      <c r="N302" s="43">
        <f t="shared" si="8"/>
        <v>4</v>
      </c>
      <c r="O302" s="44">
        <f t="shared" si="9"/>
        <v>3181820</v>
      </c>
    </row>
    <row r="303" spans="1:15" x14ac:dyDescent="0.2">
      <c r="A303" s="31" t="s">
        <v>2723</v>
      </c>
      <c r="B303" s="31" t="s">
        <v>11</v>
      </c>
      <c r="C303" s="31">
        <v>0</v>
      </c>
      <c r="D303" s="31">
        <v>0</v>
      </c>
      <c r="E303" s="31">
        <f t="shared" si="5"/>
        <v>0</v>
      </c>
      <c r="F303" s="43">
        <f>IFERROR(VLOOKUP(A303,'2023'!A:N,13,0),0)</f>
        <v>0</v>
      </c>
      <c r="G303" s="43">
        <f>IFERROR(VLOOKUP(A303,'2023'!A:N,14,0),0)</f>
        <v>0</v>
      </c>
      <c r="H303" s="43">
        <v>2</v>
      </c>
      <c r="I303" s="43">
        <v>2436364</v>
      </c>
      <c r="J303" s="44">
        <f t="shared" si="6"/>
        <v>1218182</v>
      </c>
      <c r="K303" s="43">
        <v>0</v>
      </c>
      <c r="L303" s="43">
        <v>0</v>
      </c>
      <c r="M303" s="44">
        <f t="shared" si="7"/>
        <v>0</v>
      </c>
      <c r="N303" s="43">
        <f t="shared" si="8"/>
        <v>2</v>
      </c>
      <c r="O303" s="44">
        <f t="shared" si="9"/>
        <v>2436364</v>
      </c>
    </row>
    <row r="304" spans="1:15" x14ac:dyDescent="0.2">
      <c r="A304" s="31" t="s">
        <v>2724</v>
      </c>
      <c r="B304" s="31" t="s">
        <v>280</v>
      </c>
      <c r="C304" s="31">
        <v>0</v>
      </c>
      <c r="D304" s="31">
        <v>0</v>
      </c>
      <c r="E304" s="31">
        <f t="shared" si="5"/>
        <v>0</v>
      </c>
      <c r="F304" s="43">
        <f>IFERROR(VLOOKUP(A304,'2023'!A:N,13,0),0)</f>
        <v>0</v>
      </c>
      <c r="G304" s="43">
        <f>IFERROR(VLOOKUP(A304,'2023'!A:N,14,0),0)</f>
        <v>0</v>
      </c>
      <c r="H304" s="43">
        <v>2</v>
      </c>
      <c r="I304" s="43">
        <v>254546</v>
      </c>
      <c r="J304" s="44">
        <f t="shared" si="6"/>
        <v>127273</v>
      </c>
      <c r="K304" s="43">
        <v>0</v>
      </c>
      <c r="L304" s="43">
        <v>0</v>
      </c>
      <c r="M304" s="44">
        <f t="shared" si="7"/>
        <v>0</v>
      </c>
      <c r="N304" s="43">
        <f t="shared" si="8"/>
        <v>2</v>
      </c>
      <c r="O304" s="44">
        <f t="shared" si="9"/>
        <v>254546</v>
      </c>
    </row>
    <row r="305" spans="1:15" x14ac:dyDescent="0.2">
      <c r="A305" s="31" t="s">
        <v>285</v>
      </c>
      <c r="B305" s="31" t="s">
        <v>280</v>
      </c>
      <c r="C305" s="31">
        <v>3</v>
      </c>
      <c r="D305" s="31">
        <v>68181</v>
      </c>
      <c r="E305" s="31">
        <f t="shared" si="5"/>
        <v>0</v>
      </c>
      <c r="F305" s="43">
        <f>IFERROR(VLOOKUP(A305,'2023'!A:N,13,0),0)</f>
        <v>3</v>
      </c>
      <c r="G305" s="43">
        <f>IFERROR(VLOOKUP(A305,'2023'!A:N,14,0),0)</f>
        <v>68181</v>
      </c>
      <c r="H305" s="43">
        <v>5</v>
      </c>
      <c r="I305" s="43">
        <v>113635</v>
      </c>
      <c r="J305" s="44">
        <f t="shared" si="6"/>
        <v>22727</v>
      </c>
      <c r="K305" s="43">
        <v>0</v>
      </c>
      <c r="L305" s="43">
        <v>0</v>
      </c>
      <c r="M305" s="44">
        <f t="shared" si="7"/>
        <v>0</v>
      </c>
      <c r="N305" s="43">
        <f t="shared" si="8"/>
        <v>8</v>
      </c>
      <c r="O305" s="44">
        <f t="shared" si="9"/>
        <v>181816</v>
      </c>
    </row>
    <row r="306" spans="1:15" x14ac:dyDescent="0.2">
      <c r="A306" s="31" t="s">
        <v>145</v>
      </c>
      <c r="B306" s="31" t="s">
        <v>11</v>
      </c>
      <c r="C306" s="31">
        <v>4</v>
      </c>
      <c r="D306" s="31">
        <v>4581818</v>
      </c>
      <c r="E306" s="31">
        <f t="shared" si="5"/>
        <v>0</v>
      </c>
      <c r="F306" s="43">
        <f>IFERROR(VLOOKUP(A306,'2023'!A:N,13,0),0)</f>
        <v>4</v>
      </c>
      <c r="G306" s="43">
        <f>IFERROR(VLOOKUP(A306,'2023'!A:N,14,0),0)</f>
        <v>4581818</v>
      </c>
      <c r="H306" s="43">
        <v>3</v>
      </c>
      <c r="I306" s="43">
        <v>4077273</v>
      </c>
      <c r="J306" s="44">
        <f t="shared" si="6"/>
        <v>1237013</v>
      </c>
      <c r="K306" s="43">
        <v>0</v>
      </c>
      <c r="L306" s="43">
        <v>0</v>
      </c>
      <c r="M306" s="44">
        <f t="shared" si="7"/>
        <v>0</v>
      </c>
      <c r="N306" s="43">
        <f t="shared" si="8"/>
        <v>7</v>
      </c>
      <c r="O306" s="44">
        <f t="shared" si="9"/>
        <v>8659091</v>
      </c>
    </row>
    <row r="307" spans="1:15" x14ac:dyDescent="0.2">
      <c r="A307" s="31" t="s">
        <v>2725</v>
      </c>
      <c r="B307" s="31" t="s">
        <v>11</v>
      </c>
      <c r="C307" s="31">
        <v>0</v>
      </c>
      <c r="D307" s="31">
        <v>0</v>
      </c>
      <c r="E307" s="31">
        <f t="shared" si="5"/>
        <v>0</v>
      </c>
      <c r="F307" s="43">
        <f>IFERROR(VLOOKUP(A307,'2023'!A:N,13,0),0)</f>
        <v>0</v>
      </c>
      <c r="G307" s="43">
        <f>IFERROR(VLOOKUP(A307,'2023'!A:N,14,0),0)</f>
        <v>0</v>
      </c>
      <c r="H307" s="43">
        <v>3</v>
      </c>
      <c r="I307" s="43">
        <v>0</v>
      </c>
      <c r="J307" s="44">
        <f t="shared" si="6"/>
        <v>0</v>
      </c>
      <c r="K307" s="43">
        <v>0</v>
      </c>
      <c r="L307" s="43">
        <v>0</v>
      </c>
      <c r="M307" s="44">
        <f t="shared" si="7"/>
        <v>0</v>
      </c>
      <c r="N307" s="43">
        <f t="shared" si="8"/>
        <v>3</v>
      </c>
      <c r="O307" s="44">
        <f t="shared" si="9"/>
        <v>0</v>
      </c>
    </row>
    <row r="308" spans="1:15" x14ac:dyDescent="0.2">
      <c r="A308" s="31" t="s">
        <v>289</v>
      </c>
      <c r="B308" s="31" t="s">
        <v>256</v>
      </c>
      <c r="C308" s="31">
        <v>3</v>
      </c>
      <c r="D308" s="31">
        <v>95454</v>
      </c>
      <c r="E308" s="31">
        <f t="shared" si="5"/>
        <v>0</v>
      </c>
      <c r="F308" s="43">
        <f>IFERROR(VLOOKUP(A308,'2023'!A:N,13,0),0)</f>
        <v>3</v>
      </c>
      <c r="G308" s="43">
        <f>IFERROR(VLOOKUP(A308,'2023'!A:N,14,0),0)</f>
        <v>95454</v>
      </c>
      <c r="H308" s="43">
        <v>2</v>
      </c>
      <c r="I308" s="43">
        <v>63636</v>
      </c>
      <c r="J308" s="44">
        <f t="shared" si="6"/>
        <v>31818</v>
      </c>
      <c r="K308" s="43">
        <v>0</v>
      </c>
      <c r="L308" s="43">
        <v>0</v>
      </c>
      <c r="M308" s="44">
        <f t="shared" si="7"/>
        <v>0</v>
      </c>
      <c r="N308" s="43">
        <f t="shared" si="8"/>
        <v>5</v>
      </c>
      <c r="O308" s="44">
        <f t="shared" si="9"/>
        <v>159090</v>
      </c>
    </row>
    <row r="309" spans="1:15" x14ac:dyDescent="0.2">
      <c r="A309" s="31" t="s">
        <v>1522</v>
      </c>
      <c r="B309" s="31" t="s">
        <v>256</v>
      </c>
      <c r="C309" s="31">
        <v>150</v>
      </c>
      <c r="D309" s="31">
        <v>2759232</v>
      </c>
      <c r="E309" s="31">
        <f t="shared" si="5"/>
        <v>0</v>
      </c>
      <c r="F309" s="43">
        <f>IFERROR(VLOOKUP(A309,'2023'!A:N,13,0),0)</f>
        <v>150</v>
      </c>
      <c r="G309" s="43">
        <f>IFERROR(VLOOKUP(A309,'2023'!A:N,14,0),0)</f>
        <v>2759232.3529411764</v>
      </c>
      <c r="H309" s="43">
        <v>515</v>
      </c>
      <c r="I309" s="43">
        <v>9545425</v>
      </c>
      <c r="J309" s="44">
        <f t="shared" si="6"/>
        <v>18503.244139761166</v>
      </c>
      <c r="K309" s="43">
        <v>36</v>
      </c>
      <c r="L309" s="43">
        <v>2245448</v>
      </c>
      <c r="M309" s="44">
        <f t="shared" si="7"/>
        <v>666116.78903140198</v>
      </c>
      <c r="N309" s="43">
        <f t="shared" si="8"/>
        <v>629</v>
      </c>
      <c r="O309" s="44">
        <f t="shared" si="9"/>
        <v>11638540.563909775</v>
      </c>
    </row>
    <row r="310" spans="1:15" x14ac:dyDescent="0.2">
      <c r="A310" s="31" t="s">
        <v>2726</v>
      </c>
      <c r="B310" s="31" t="s">
        <v>141</v>
      </c>
      <c r="C310" s="31">
        <v>0</v>
      </c>
      <c r="D310" s="31">
        <v>0</v>
      </c>
      <c r="E310" s="31">
        <f t="shared" si="5"/>
        <v>0</v>
      </c>
      <c r="F310" s="43">
        <f>IFERROR(VLOOKUP(A310,'2023'!A:N,13,0),0)</f>
        <v>0</v>
      </c>
      <c r="G310" s="43">
        <f>IFERROR(VLOOKUP(A310,'2023'!A:N,14,0),0)</f>
        <v>0</v>
      </c>
      <c r="H310" s="43">
        <v>1</v>
      </c>
      <c r="I310" s="43">
        <v>450000</v>
      </c>
      <c r="J310" s="44">
        <f t="shared" si="6"/>
        <v>450000</v>
      </c>
      <c r="K310" s="43">
        <v>0</v>
      </c>
      <c r="L310" s="43">
        <v>0</v>
      </c>
      <c r="M310" s="44">
        <f t="shared" si="7"/>
        <v>0</v>
      </c>
      <c r="N310" s="43">
        <f t="shared" si="8"/>
        <v>1</v>
      </c>
      <c r="O310" s="44">
        <f t="shared" si="9"/>
        <v>450000</v>
      </c>
    </row>
    <row r="311" spans="1:15" x14ac:dyDescent="0.2">
      <c r="A311" s="31" t="s">
        <v>2727</v>
      </c>
      <c r="B311" s="31" t="s">
        <v>20</v>
      </c>
      <c r="C311" s="31">
        <v>0</v>
      </c>
      <c r="D311" s="31">
        <v>0</v>
      </c>
      <c r="E311" s="31">
        <f t="shared" si="5"/>
        <v>0</v>
      </c>
      <c r="F311" s="43">
        <f>IFERROR(VLOOKUP(A311,'2023'!A:N,13,0),0)</f>
        <v>0</v>
      </c>
      <c r="G311" s="43">
        <f>IFERROR(VLOOKUP(A311,'2023'!A:N,14,0),0)</f>
        <v>0</v>
      </c>
      <c r="H311" s="43">
        <v>1</v>
      </c>
      <c r="I311" s="43">
        <v>300000</v>
      </c>
      <c r="J311" s="44">
        <f t="shared" si="6"/>
        <v>300000</v>
      </c>
      <c r="K311" s="43">
        <v>0</v>
      </c>
      <c r="L311" s="43">
        <v>0</v>
      </c>
      <c r="M311" s="44">
        <f t="shared" si="7"/>
        <v>0</v>
      </c>
      <c r="N311" s="43">
        <f t="shared" si="8"/>
        <v>1</v>
      </c>
      <c r="O311" s="44">
        <f t="shared" si="9"/>
        <v>300000</v>
      </c>
    </row>
    <row r="312" spans="1:15" x14ac:dyDescent="0.2">
      <c r="A312" s="31" t="s">
        <v>1830</v>
      </c>
      <c r="B312" s="31" t="s">
        <v>256</v>
      </c>
      <c r="C312" s="31">
        <v>267</v>
      </c>
      <c r="D312" s="31">
        <v>6764392</v>
      </c>
      <c r="E312" s="31">
        <f t="shared" si="5"/>
        <v>0</v>
      </c>
      <c r="F312" s="43">
        <f>IFERROR(VLOOKUP(A312,'2023'!A:N,13,0),0)</f>
        <v>267</v>
      </c>
      <c r="G312" s="43">
        <f>IFERROR(VLOOKUP(A312,'2023'!A:N,14,0),0)</f>
        <v>6764392.4754098365</v>
      </c>
      <c r="H312" s="43">
        <v>720</v>
      </c>
      <c r="I312" s="43">
        <v>17818520</v>
      </c>
      <c r="J312" s="44">
        <f t="shared" si="6"/>
        <v>24906.699569817461</v>
      </c>
      <c r="K312" s="43">
        <v>63</v>
      </c>
      <c r="L312" s="43">
        <v>3700003</v>
      </c>
      <c r="M312" s="44">
        <f t="shared" si="7"/>
        <v>1569122.0728985001</v>
      </c>
      <c r="N312" s="43">
        <f t="shared" si="8"/>
        <v>924</v>
      </c>
      <c r="O312" s="44">
        <f t="shared" si="9"/>
        <v>23013790.402511336</v>
      </c>
    </row>
    <row r="313" spans="1:15" x14ac:dyDescent="0.2">
      <c r="A313" s="31" t="s">
        <v>2728</v>
      </c>
      <c r="B313" s="31" t="s">
        <v>11</v>
      </c>
      <c r="C313" s="31">
        <v>1</v>
      </c>
      <c r="D313" s="31">
        <v>5750000</v>
      </c>
      <c r="E313" s="31">
        <f t="shared" si="5"/>
        <v>0</v>
      </c>
      <c r="F313" s="43">
        <f>IFERROR(VLOOKUP(A313,'2023'!A:N,13,0),0)</f>
        <v>1</v>
      </c>
      <c r="G313" s="43">
        <f>IFERROR(VLOOKUP(A313,'2023'!A:N,14,0),0)</f>
        <v>5750000</v>
      </c>
      <c r="H313" s="43">
        <v>10</v>
      </c>
      <c r="I313" s="43">
        <v>56700002</v>
      </c>
      <c r="J313" s="44">
        <f t="shared" si="6"/>
        <v>5677272.9090909092</v>
      </c>
      <c r="K313" s="43">
        <v>4</v>
      </c>
      <c r="L313" s="43">
        <v>26163636</v>
      </c>
      <c r="M313" s="44">
        <f t="shared" si="7"/>
        <v>22709091.636363637</v>
      </c>
      <c r="N313" s="43">
        <f t="shared" si="8"/>
        <v>7</v>
      </c>
      <c r="O313" s="44">
        <f t="shared" si="9"/>
        <v>39740910.36363636</v>
      </c>
    </row>
    <row r="314" spans="1:15" x14ac:dyDescent="0.2">
      <c r="A314" s="31" t="s">
        <v>2729</v>
      </c>
      <c r="B314" s="31" t="s">
        <v>400</v>
      </c>
      <c r="C314" s="31">
        <v>0</v>
      </c>
      <c r="D314" s="31">
        <v>0</v>
      </c>
      <c r="E314" s="31">
        <f t="shared" si="5"/>
        <v>0</v>
      </c>
      <c r="F314" s="43">
        <f>IFERROR(VLOOKUP(A314,'2023'!A:N,13,0),0)</f>
        <v>0</v>
      </c>
      <c r="G314" s="43">
        <f>IFERROR(VLOOKUP(A314,'2023'!A:N,14,0),0)</f>
        <v>0</v>
      </c>
      <c r="H314" s="43">
        <v>4</v>
      </c>
      <c r="I314" s="43">
        <v>3090908</v>
      </c>
      <c r="J314" s="44">
        <f t="shared" si="6"/>
        <v>772727</v>
      </c>
      <c r="K314" s="43">
        <v>2</v>
      </c>
      <c r="L314" s="43">
        <v>1781818</v>
      </c>
      <c r="M314" s="44">
        <f t="shared" si="7"/>
        <v>1545454</v>
      </c>
      <c r="N314" s="43">
        <f t="shared" si="8"/>
        <v>2</v>
      </c>
      <c r="O314" s="44">
        <f t="shared" si="9"/>
        <v>1545454</v>
      </c>
    </row>
    <row r="315" spans="1:15" x14ac:dyDescent="0.2">
      <c r="A315" s="31" t="s">
        <v>823</v>
      </c>
      <c r="B315" s="31" t="s">
        <v>400</v>
      </c>
      <c r="C315" s="31">
        <v>8</v>
      </c>
      <c r="D315" s="31">
        <v>3127272</v>
      </c>
      <c r="E315" s="31">
        <f t="shared" si="5"/>
        <v>0</v>
      </c>
      <c r="F315" s="43">
        <f>IFERROR(VLOOKUP(A315,'2023'!A:N,13,0),0)</f>
        <v>8</v>
      </c>
      <c r="G315" s="43">
        <f>IFERROR(VLOOKUP(A315,'2023'!A:N,14,0),0)</f>
        <v>3127272</v>
      </c>
      <c r="H315" s="43">
        <v>4</v>
      </c>
      <c r="I315" s="43">
        <v>1563636</v>
      </c>
      <c r="J315" s="44">
        <f t="shared" si="6"/>
        <v>390909</v>
      </c>
      <c r="K315" s="43">
        <v>0</v>
      </c>
      <c r="L315" s="43">
        <v>0</v>
      </c>
      <c r="M315" s="44">
        <f t="shared" si="7"/>
        <v>0</v>
      </c>
      <c r="N315" s="43">
        <f t="shared" si="8"/>
        <v>12</v>
      </c>
      <c r="O315" s="44">
        <f t="shared" si="9"/>
        <v>4690908</v>
      </c>
    </row>
    <row r="316" spans="1:15" x14ac:dyDescent="0.2">
      <c r="A316" s="31" t="s">
        <v>2730</v>
      </c>
      <c r="B316" s="31" t="s">
        <v>400</v>
      </c>
      <c r="C316" s="31">
        <v>0</v>
      </c>
      <c r="D316" s="31">
        <v>0</v>
      </c>
      <c r="E316" s="31">
        <f t="shared" si="5"/>
        <v>0</v>
      </c>
      <c r="F316" s="43">
        <f>IFERROR(VLOOKUP(A316,'2023'!A:N,13,0),0)</f>
        <v>0</v>
      </c>
      <c r="G316" s="43">
        <f>IFERROR(VLOOKUP(A316,'2023'!A:N,14,0),0)</f>
        <v>0</v>
      </c>
      <c r="H316" s="43">
        <v>3</v>
      </c>
      <c r="I316" s="43">
        <v>468182</v>
      </c>
      <c r="J316" s="44">
        <f t="shared" si="6"/>
        <v>156060.66666666666</v>
      </c>
      <c r="K316" s="43">
        <v>0</v>
      </c>
      <c r="L316" s="43">
        <v>0</v>
      </c>
      <c r="M316" s="44">
        <f t="shared" si="7"/>
        <v>0</v>
      </c>
      <c r="N316" s="43">
        <f t="shared" si="8"/>
        <v>3</v>
      </c>
      <c r="O316" s="44">
        <f t="shared" si="9"/>
        <v>468182</v>
      </c>
    </row>
    <row r="317" spans="1:15" x14ac:dyDescent="0.2">
      <c r="A317" s="31" t="s">
        <v>2731</v>
      </c>
      <c r="B317" s="31" t="s">
        <v>400</v>
      </c>
      <c r="C317" s="31">
        <v>0</v>
      </c>
      <c r="D317" s="31">
        <v>0</v>
      </c>
      <c r="E317" s="31">
        <f t="shared" si="5"/>
        <v>0</v>
      </c>
      <c r="F317" s="43">
        <f>IFERROR(VLOOKUP(A317,'2023'!A:N,13,0),0)</f>
        <v>0</v>
      </c>
      <c r="G317" s="43">
        <f>IFERROR(VLOOKUP(A317,'2023'!A:N,14,0),0)</f>
        <v>0</v>
      </c>
      <c r="H317" s="43">
        <v>5</v>
      </c>
      <c r="I317" s="43">
        <v>572728</v>
      </c>
      <c r="J317" s="44">
        <f t="shared" si="6"/>
        <v>114545.60000000001</v>
      </c>
      <c r="K317" s="43">
        <v>0</v>
      </c>
      <c r="L317" s="43">
        <v>0</v>
      </c>
      <c r="M317" s="44">
        <f t="shared" si="7"/>
        <v>0</v>
      </c>
      <c r="N317" s="43">
        <f t="shared" si="8"/>
        <v>5</v>
      </c>
      <c r="O317" s="44">
        <f t="shared" si="9"/>
        <v>572728</v>
      </c>
    </row>
    <row r="318" spans="1:15" x14ac:dyDescent="0.2">
      <c r="A318" s="31" t="s">
        <v>1533</v>
      </c>
      <c r="B318" s="31" t="s">
        <v>400</v>
      </c>
      <c r="C318" s="31">
        <v>1</v>
      </c>
      <c r="D318" s="31">
        <v>252273</v>
      </c>
      <c r="E318" s="31">
        <f t="shared" si="5"/>
        <v>0</v>
      </c>
      <c r="F318" s="43">
        <f>IFERROR(VLOOKUP(A318,'2023'!A:N,13,0),0)</f>
        <v>1</v>
      </c>
      <c r="G318" s="43">
        <f>IFERROR(VLOOKUP(A318,'2023'!A:N,14,0),0)</f>
        <v>252272.5</v>
      </c>
      <c r="H318" s="43">
        <v>2</v>
      </c>
      <c r="I318" s="43">
        <v>500000</v>
      </c>
      <c r="J318" s="44">
        <f t="shared" si="6"/>
        <v>250757.5</v>
      </c>
      <c r="K318" s="43">
        <v>0</v>
      </c>
      <c r="L318" s="43">
        <v>0</v>
      </c>
      <c r="M318" s="44">
        <f t="shared" si="7"/>
        <v>0</v>
      </c>
      <c r="N318" s="43">
        <f t="shared" si="8"/>
        <v>3</v>
      </c>
      <c r="O318" s="44">
        <f t="shared" si="9"/>
        <v>752272.5</v>
      </c>
    </row>
    <row r="319" spans="1:15" x14ac:dyDescent="0.2">
      <c r="A319" s="31" t="s">
        <v>663</v>
      </c>
      <c r="B319" s="31" t="s">
        <v>11</v>
      </c>
      <c r="C319" s="31">
        <v>2</v>
      </c>
      <c r="D319" s="31">
        <v>1900000</v>
      </c>
      <c r="E319" s="31">
        <f t="shared" si="5"/>
        <v>0</v>
      </c>
      <c r="F319" s="43">
        <f>IFERROR(VLOOKUP(A319,'2023'!A:N,13,0),0)</f>
        <v>2</v>
      </c>
      <c r="G319" s="43">
        <f>IFERROR(VLOOKUP(A319,'2023'!A:N,14,0),0)</f>
        <v>1900000</v>
      </c>
      <c r="H319" s="43">
        <v>1</v>
      </c>
      <c r="I319" s="43">
        <v>936364</v>
      </c>
      <c r="J319" s="44">
        <f t="shared" si="6"/>
        <v>945454.66666666663</v>
      </c>
      <c r="K319" s="43">
        <v>1</v>
      </c>
      <c r="L319" s="43">
        <v>1136364</v>
      </c>
      <c r="M319" s="44">
        <f t="shared" si="7"/>
        <v>945454.66666666663</v>
      </c>
      <c r="N319" s="43">
        <f t="shared" si="8"/>
        <v>2</v>
      </c>
      <c r="O319" s="44">
        <f t="shared" si="9"/>
        <v>1890909.3333333335</v>
      </c>
    </row>
    <row r="320" spans="1:15" x14ac:dyDescent="0.2">
      <c r="A320" s="31" t="s">
        <v>2732</v>
      </c>
      <c r="B320" s="31" t="s">
        <v>20</v>
      </c>
      <c r="C320" s="31">
        <v>0</v>
      </c>
      <c r="D320" s="31">
        <v>0</v>
      </c>
      <c r="E320" s="31">
        <f t="shared" si="5"/>
        <v>0</v>
      </c>
      <c r="F320" s="43">
        <f>IFERROR(VLOOKUP(A320,'2023'!A:N,13,0),0)</f>
        <v>0</v>
      </c>
      <c r="G320" s="43">
        <f>IFERROR(VLOOKUP(A320,'2023'!A:N,14,0),0)</f>
        <v>0</v>
      </c>
      <c r="H320" s="43">
        <v>1</v>
      </c>
      <c r="I320" s="43">
        <v>4127273</v>
      </c>
      <c r="J320" s="44">
        <f t="shared" si="6"/>
        <v>4127273</v>
      </c>
      <c r="K320" s="43">
        <v>1</v>
      </c>
      <c r="L320" s="43">
        <v>5190000</v>
      </c>
      <c r="M320" s="44">
        <f t="shared" si="7"/>
        <v>4127273</v>
      </c>
      <c r="N320" s="43">
        <f t="shared" si="8"/>
        <v>0</v>
      </c>
      <c r="O320" s="44">
        <f t="shared" si="9"/>
        <v>0</v>
      </c>
    </row>
    <row r="321" spans="1:15" x14ac:dyDescent="0.2">
      <c r="A321" s="31" t="s">
        <v>2733</v>
      </c>
      <c r="B321" s="31" t="s">
        <v>11</v>
      </c>
      <c r="C321" s="31">
        <v>0</v>
      </c>
      <c r="D321" s="31">
        <v>0</v>
      </c>
      <c r="E321" s="31">
        <f t="shared" si="5"/>
        <v>0</v>
      </c>
      <c r="F321" s="43">
        <f>IFERROR(VLOOKUP(A321,'2023'!A:N,13,0),0)</f>
        <v>0</v>
      </c>
      <c r="G321" s="43">
        <f>IFERROR(VLOOKUP(A321,'2023'!A:N,14,0),0)</f>
        <v>0</v>
      </c>
      <c r="H321" s="43">
        <v>1</v>
      </c>
      <c r="I321" s="43">
        <v>0</v>
      </c>
      <c r="J321" s="44">
        <f t="shared" si="6"/>
        <v>0</v>
      </c>
      <c r="K321" s="43">
        <v>1</v>
      </c>
      <c r="L321" s="43">
        <v>0</v>
      </c>
      <c r="M321" s="44">
        <f t="shared" si="7"/>
        <v>0</v>
      </c>
      <c r="N321" s="43">
        <f t="shared" si="8"/>
        <v>0</v>
      </c>
      <c r="O321" s="44">
        <f t="shared" si="9"/>
        <v>0</v>
      </c>
    </row>
    <row r="322" spans="1:15" x14ac:dyDescent="0.2">
      <c r="A322" s="31" t="s">
        <v>2734</v>
      </c>
      <c r="B322" s="31" t="s">
        <v>11</v>
      </c>
      <c r="C322" s="31">
        <v>0</v>
      </c>
      <c r="D322" s="31">
        <v>0</v>
      </c>
      <c r="E322" s="31">
        <f t="shared" si="5"/>
        <v>0</v>
      </c>
      <c r="F322" s="43">
        <f>IFERROR(VLOOKUP(A322,'2023'!A:N,13,0),0)</f>
        <v>0</v>
      </c>
      <c r="G322" s="43">
        <f>IFERROR(VLOOKUP(A322,'2023'!A:N,14,0),0)</f>
        <v>0</v>
      </c>
      <c r="H322" s="43">
        <v>3</v>
      </c>
      <c r="I322" s="43">
        <v>6158182</v>
      </c>
      <c r="J322" s="44">
        <f t="shared" si="6"/>
        <v>2052727.3333333333</v>
      </c>
      <c r="K322" s="43">
        <v>1</v>
      </c>
      <c r="L322" s="43">
        <v>2736363</v>
      </c>
      <c r="M322" s="44">
        <f t="shared" si="7"/>
        <v>2052727.3333333333</v>
      </c>
      <c r="N322" s="43">
        <f t="shared" si="8"/>
        <v>2</v>
      </c>
      <c r="O322" s="44">
        <f t="shared" si="9"/>
        <v>4105454.666666667</v>
      </c>
    </row>
    <row r="323" spans="1:15" x14ac:dyDescent="0.2">
      <c r="A323" s="31" t="s">
        <v>2735</v>
      </c>
      <c r="B323" s="31" t="s">
        <v>20</v>
      </c>
      <c r="C323" s="31">
        <v>0</v>
      </c>
      <c r="D323" s="31">
        <v>0</v>
      </c>
      <c r="E323" s="31">
        <f t="shared" si="5"/>
        <v>0</v>
      </c>
      <c r="F323" s="43">
        <f>IFERROR(VLOOKUP(A323,'2023'!A:N,13,0),0)</f>
        <v>0</v>
      </c>
      <c r="G323" s="43">
        <f>IFERROR(VLOOKUP(A323,'2023'!A:N,14,0),0)</f>
        <v>0</v>
      </c>
      <c r="H323" s="43">
        <v>1</v>
      </c>
      <c r="I323" s="43">
        <v>550000</v>
      </c>
      <c r="J323" s="44">
        <f t="shared" si="6"/>
        <v>550000</v>
      </c>
      <c r="K323" s="43">
        <v>1</v>
      </c>
      <c r="L323" s="43">
        <v>1045455</v>
      </c>
      <c r="M323" s="44">
        <f t="shared" si="7"/>
        <v>550000</v>
      </c>
      <c r="N323" s="43">
        <f t="shared" si="8"/>
        <v>0</v>
      </c>
      <c r="O323" s="44">
        <f t="shared" si="9"/>
        <v>0</v>
      </c>
    </row>
    <row r="324" spans="1:15" x14ac:dyDescent="0.2">
      <c r="A324" s="31" t="s">
        <v>2736</v>
      </c>
      <c r="B324" s="31" t="s">
        <v>141</v>
      </c>
      <c r="C324" s="31">
        <v>0</v>
      </c>
      <c r="D324" s="31">
        <v>0</v>
      </c>
      <c r="E324" s="31">
        <f t="shared" si="5"/>
        <v>0</v>
      </c>
      <c r="F324" s="43">
        <f>IFERROR(VLOOKUP(A324,'2023'!A:N,13,0),0)</f>
        <v>0</v>
      </c>
      <c r="G324" s="43">
        <f>IFERROR(VLOOKUP(A324,'2023'!A:N,14,0),0)</f>
        <v>0</v>
      </c>
      <c r="H324" s="43">
        <v>1</v>
      </c>
      <c r="I324" s="43">
        <v>450000</v>
      </c>
      <c r="J324" s="44">
        <f t="shared" si="6"/>
        <v>450000</v>
      </c>
      <c r="K324" s="43">
        <v>1</v>
      </c>
      <c r="L324" s="43">
        <v>681818</v>
      </c>
      <c r="M324" s="44">
        <f t="shared" si="7"/>
        <v>450000</v>
      </c>
      <c r="N324" s="43">
        <f t="shared" si="8"/>
        <v>0</v>
      </c>
      <c r="O324" s="44">
        <f t="shared" si="9"/>
        <v>0</v>
      </c>
    </row>
    <row r="325" spans="1:15" x14ac:dyDescent="0.2">
      <c r="A325" s="31" t="s">
        <v>2737</v>
      </c>
      <c r="B325" s="31" t="s">
        <v>25</v>
      </c>
      <c r="C325" s="31">
        <v>0</v>
      </c>
      <c r="D325" s="31">
        <v>0</v>
      </c>
      <c r="E325" s="31">
        <f t="shared" si="5"/>
        <v>0</v>
      </c>
      <c r="F325" s="43">
        <f>IFERROR(VLOOKUP(A325,'2023'!A:N,13,0),0)</f>
        <v>0</v>
      </c>
      <c r="G325" s="43">
        <f>IFERROR(VLOOKUP(A325,'2023'!A:N,14,0),0)</f>
        <v>0</v>
      </c>
      <c r="H325" s="43">
        <v>1</v>
      </c>
      <c r="I325" s="43">
        <v>4181818</v>
      </c>
      <c r="J325" s="44">
        <f t="shared" si="6"/>
        <v>4181818</v>
      </c>
      <c r="K325" s="43">
        <v>0</v>
      </c>
      <c r="L325" s="43">
        <v>0</v>
      </c>
      <c r="M325" s="44">
        <f t="shared" si="7"/>
        <v>0</v>
      </c>
      <c r="N325" s="43">
        <f t="shared" si="8"/>
        <v>1</v>
      </c>
      <c r="O325" s="44">
        <f t="shared" si="9"/>
        <v>4181818</v>
      </c>
    </row>
    <row r="326" spans="1:15" x14ac:dyDescent="0.2">
      <c r="A326" s="31" t="s">
        <v>2189</v>
      </c>
      <c r="B326" s="31" t="s">
        <v>11</v>
      </c>
      <c r="C326" s="31">
        <v>3</v>
      </c>
      <c r="D326" s="31">
        <v>3950000</v>
      </c>
      <c r="E326" s="31">
        <f t="shared" si="5"/>
        <v>0</v>
      </c>
      <c r="F326" s="43">
        <f>IFERROR(VLOOKUP(A326,'2023'!A:N,13,0),0)</f>
        <v>3</v>
      </c>
      <c r="G326" s="43">
        <f>IFERROR(VLOOKUP(A326,'2023'!A:N,14,0),0)</f>
        <v>3950000</v>
      </c>
      <c r="H326" s="43">
        <v>5</v>
      </c>
      <c r="I326" s="43">
        <v>6500000</v>
      </c>
      <c r="J326" s="44">
        <f t="shared" si="6"/>
        <v>1306250</v>
      </c>
      <c r="K326" s="43">
        <v>4</v>
      </c>
      <c r="L326" s="43">
        <v>10648150</v>
      </c>
      <c r="M326" s="44">
        <f t="shared" si="7"/>
        <v>5225000</v>
      </c>
      <c r="N326" s="43">
        <f t="shared" si="8"/>
        <v>4</v>
      </c>
      <c r="O326" s="44">
        <f t="shared" si="9"/>
        <v>5225000</v>
      </c>
    </row>
    <row r="327" spans="1:15" x14ac:dyDescent="0.2">
      <c r="A327" s="31" t="s">
        <v>2738</v>
      </c>
      <c r="B327" s="31" t="s">
        <v>11</v>
      </c>
      <c r="C327" s="31">
        <v>0</v>
      </c>
      <c r="D327" s="31">
        <v>0</v>
      </c>
      <c r="E327" s="31">
        <f t="shared" si="5"/>
        <v>0</v>
      </c>
      <c r="F327" s="43">
        <f>IFERROR(VLOOKUP(A327,'2023'!A:N,13,0),0)</f>
        <v>0</v>
      </c>
      <c r="G327" s="43">
        <f>IFERROR(VLOOKUP(A327,'2023'!A:N,14,0),0)</f>
        <v>0</v>
      </c>
      <c r="H327" s="43">
        <v>2</v>
      </c>
      <c r="I327" s="43">
        <v>6763636</v>
      </c>
      <c r="J327" s="44">
        <f t="shared" si="6"/>
        <v>3381818</v>
      </c>
      <c r="K327" s="43">
        <v>2</v>
      </c>
      <c r="L327" s="43">
        <v>7163637</v>
      </c>
      <c r="M327" s="44">
        <f t="shared" si="7"/>
        <v>6763636</v>
      </c>
      <c r="N327" s="43">
        <f t="shared" si="8"/>
        <v>0</v>
      </c>
      <c r="O327" s="44">
        <f t="shared" si="9"/>
        <v>0</v>
      </c>
    </row>
    <row r="328" spans="1:15" x14ac:dyDescent="0.2">
      <c r="A328" s="31" t="s">
        <v>2739</v>
      </c>
      <c r="B328" s="31" t="s">
        <v>171</v>
      </c>
      <c r="C328" s="31">
        <v>109</v>
      </c>
      <c r="D328" s="31">
        <v>378230000</v>
      </c>
      <c r="E328" s="31">
        <f t="shared" si="5"/>
        <v>0</v>
      </c>
      <c r="F328" s="43">
        <f>IFERROR(VLOOKUP(A328,'2023'!A:N,13,0),0)</f>
        <v>109</v>
      </c>
      <c r="G328" s="43">
        <f>IFERROR(VLOOKUP(A328,'2023'!A:N,14,0),0)</f>
        <v>382757786.24333334</v>
      </c>
      <c r="H328" s="43">
        <v>28</v>
      </c>
      <c r="I328" s="43">
        <v>101727273</v>
      </c>
      <c r="J328" s="44">
        <f t="shared" si="6"/>
        <v>3536387.2937469585</v>
      </c>
      <c r="K328" s="43">
        <v>0</v>
      </c>
      <c r="L328" s="43">
        <v>0</v>
      </c>
      <c r="M328" s="44">
        <f t="shared" si="7"/>
        <v>0</v>
      </c>
      <c r="N328" s="43">
        <f t="shared" si="8"/>
        <v>137</v>
      </c>
      <c r="O328" s="44">
        <f t="shared" si="9"/>
        <v>484485059.24333334</v>
      </c>
    </row>
    <row r="329" spans="1:15" x14ac:dyDescent="0.2">
      <c r="A329" s="31" t="s">
        <v>415</v>
      </c>
      <c r="B329" s="31" t="s">
        <v>11</v>
      </c>
      <c r="C329" s="31">
        <v>210</v>
      </c>
      <c r="D329" s="31">
        <v>15963510</v>
      </c>
      <c r="E329" s="31">
        <f t="shared" si="5"/>
        <v>0</v>
      </c>
      <c r="F329" s="43">
        <f>IFERROR(VLOOKUP(A329,'2023'!A:N,13,0),0)</f>
        <v>210</v>
      </c>
      <c r="G329" s="43">
        <f>IFERROR(VLOOKUP(A329,'2023'!A:N,14,0),0)</f>
        <v>15963510</v>
      </c>
      <c r="H329" s="43">
        <v>150</v>
      </c>
      <c r="I329" s="43">
        <v>11072670</v>
      </c>
      <c r="J329" s="44">
        <f t="shared" si="6"/>
        <v>75100.5</v>
      </c>
      <c r="K329" s="43">
        <v>0</v>
      </c>
      <c r="L329" s="43">
        <v>0</v>
      </c>
      <c r="M329" s="44">
        <f t="shared" si="7"/>
        <v>0</v>
      </c>
      <c r="N329" s="43">
        <f t="shared" si="8"/>
        <v>360</v>
      </c>
      <c r="O329" s="44">
        <f t="shared" si="9"/>
        <v>27036180</v>
      </c>
    </row>
    <row r="330" spans="1:15" x14ac:dyDescent="0.2">
      <c r="A330" s="31" t="s">
        <v>416</v>
      </c>
      <c r="B330" s="31" t="s">
        <v>11</v>
      </c>
      <c r="C330" s="31">
        <v>50</v>
      </c>
      <c r="D330" s="31">
        <v>6545430</v>
      </c>
      <c r="E330" s="31">
        <f t="shared" si="5"/>
        <v>0</v>
      </c>
      <c r="F330" s="43">
        <f>IFERROR(VLOOKUP(A330,'2023'!A:N,13,0),0)</f>
        <v>50</v>
      </c>
      <c r="G330" s="43">
        <f>IFERROR(VLOOKUP(A330,'2023'!A:N,14,0),0)</f>
        <v>6545430</v>
      </c>
      <c r="H330" s="43">
        <v>40</v>
      </c>
      <c r="I330" s="43">
        <v>4000000</v>
      </c>
      <c r="J330" s="44">
        <f t="shared" si="6"/>
        <v>117171.44444444444</v>
      </c>
      <c r="K330" s="43">
        <v>0</v>
      </c>
      <c r="L330" s="43">
        <v>0</v>
      </c>
      <c r="M330" s="44">
        <f t="shared" si="7"/>
        <v>0</v>
      </c>
      <c r="N330" s="43">
        <f t="shared" si="8"/>
        <v>90</v>
      </c>
      <c r="O330" s="44">
        <f t="shared" si="9"/>
        <v>10545430</v>
      </c>
    </row>
    <row r="331" spans="1:15" x14ac:dyDescent="0.2">
      <c r="A331" s="31" t="s">
        <v>2740</v>
      </c>
      <c r="B331" s="31" t="s">
        <v>20</v>
      </c>
      <c r="C331" s="31">
        <v>0</v>
      </c>
      <c r="D331" s="31">
        <v>0</v>
      </c>
      <c r="E331" s="31">
        <f t="shared" si="5"/>
        <v>0</v>
      </c>
      <c r="F331" s="43">
        <f>IFERROR(VLOOKUP(A331,'2023'!A:N,13,0),0)</f>
        <v>0</v>
      </c>
      <c r="G331" s="43">
        <f>IFERROR(VLOOKUP(A331,'2023'!A:N,14,0),0)</f>
        <v>0</v>
      </c>
      <c r="H331" s="43">
        <v>3</v>
      </c>
      <c r="I331" s="43">
        <v>6363637</v>
      </c>
      <c r="J331" s="44">
        <f t="shared" si="6"/>
        <v>2121212.3333333335</v>
      </c>
      <c r="K331" s="43">
        <v>0</v>
      </c>
      <c r="L331" s="43">
        <v>0</v>
      </c>
      <c r="M331" s="44">
        <f t="shared" si="7"/>
        <v>0</v>
      </c>
      <c r="N331" s="43">
        <f t="shared" si="8"/>
        <v>3</v>
      </c>
      <c r="O331" s="44">
        <f t="shared" si="9"/>
        <v>6363637</v>
      </c>
    </row>
    <row r="332" spans="1:15" x14ac:dyDescent="0.2">
      <c r="A332" s="31" t="s">
        <v>2741</v>
      </c>
      <c r="B332" s="31" t="s">
        <v>11</v>
      </c>
      <c r="C332" s="31">
        <v>0</v>
      </c>
      <c r="D332" s="31">
        <v>0</v>
      </c>
      <c r="E332" s="31">
        <f t="shared" si="5"/>
        <v>0</v>
      </c>
      <c r="F332" s="43">
        <f>IFERROR(VLOOKUP(A332,'2023'!A:N,13,0),0)</f>
        <v>0</v>
      </c>
      <c r="G332" s="43">
        <f>IFERROR(VLOOKUP(A332,'2023'!A:N,14,0),0)</f>
        <v>0</v>
      </c>
      <c r="H332" s="43">
        <v>5</v>
      </c>
      <c r="I332" s="43">
        <v>2136365</v>
      </c>
      <c r="J332" s="44">
        <f t="shared" si="6"/>
        <v>427273</v>
      </c>
      <c r="K332" s="43">
        <v>1</v>
      </c>
      <c r="L332" s="43">
        <v>436363</v>
      </c>
      <c r="M332" s="44">
        <f t="shared" si="7"/>
        <v>427273</v>
      </c>
      <c r="N332" s="43">
        <f t="shared" si="8"/>
        <v>4</v>
      </c>
      <c r="O332" s="44">
        <f t="shared" si="9"/>
        <v>1709092</v>
      </c>
    </row>
    <row r="333" spans="1:15" x14ac:dyDescent="0.2">
      <c r="A333" s="31" t="s">
        <v>2742</v>
      </c>
      <c r="B333" s="31" t="s">
        <v>11</v>
      </c>
      <c r="C333" s="31">
        <v>0</v>
      </c>
      <c r="D333" s="31">
        <v>0</v>
      </c>
      <c r="E333" s="31">
        <f t="shared" si="5"/>
        <v>0</v>
      </c>
      <c r="F333" s="43">
        <f>IFERROR(VLOOKUP(A333,'2023'!A:N,13,0),0)</f>
        <v>0</v>
      </c>
      <c r="G333" s="43">
        <f>IFERROR(VLOOKUP(A333,'2023'!A:N,14,0),0)</f>
        <v>0</v>
      </c>
      <c r="H333" s="43">
        <v>5</v>
      </c>
      <c r="I333" s="43">
        <v>2136365</v>
      </c>
      <c r="J333" s="44">
        <f t="shared" si="6"/>
        <v>427273</v>
      </c>
      <c r="K333" s="43">
        <v>3</v>
      </c>
      <c r="L333" s="43">
        <v>1299999</v>
      </c>
      <c r="M333" s="44">
        <f t="shared" si="7"/>
        <v>1281819</v>
      </c>
      <c r="N333" s="43">
        <f t="shared" si="8"/>
        <v>2</v>
      </c>
      <c r="O333" s="44">
        <f t="shared" si="9"/>
        <v>854546</v>
      </c>
    </row>
    <row r="334" spans="1:15" x14ac:dyDescent="0.2">
      <c r="A334" s="31" t="s">
        <v>1551</v>
      </c>
      <c r="B334" s="31" t="s">
        <v>11</v>
      </c>
      <c r="C334" s="31">
        <v>0</v>
      </c>
      <c r="D334" s="31">
        <v>0</v>
      </c>
      <c r="E334" s="31">
        <f t="shared" si="5"/>
        <v>0</v>
      </c>
      <c r="F334" s="43">
        <f>IFERROR(VLOOKUP(A334,'2023'!A:N,13,0),0)</f>
        <v>0</v>
      </c>
      <c r="G334" s="43">
        <f>IFERROR(VLOOKUP(A334,'2023'!A:N,14,0),0)</f>
        <v>0</v>
      </c>
      <c r="H334" s="43">
        <v>8</v>
      </c>
      <c r="I334" s="43">
        <v>6054546</v>
      </c>
      <c r="J334" s="44">
        <f t="shared" si="6"/>
        <v>756818.25</v>
      </c>
      <c r="K334" s="43">
        <v>3</v>
      </c>
      <c r="L334" s="43">
        <v>2645455</v>
      </c>
      <c r="M334" s="44">
        <f t="shared" si="7"/>
        <v>2270454.75</v>
      </c>
      <c r="N334" s="43">
        <f t="shared" si="8"/>
        <v>5</v>
      </c>
      <c r="O334" s="44">
        <f t="shared" si="9"/>
        <v>3784091.25</v>
      </c>
    </row>
    <row r="335" spans="1:15" x14ac:dyDescent="0.2">
      <c r="A335" s="31" t="s">
        <v>603</v>
      </c>
      <c r="B335" s="31" t="s">
        <v>11</v>
      </c>
      <c r="C335" s="31">
        <v>1</v>
      </c>
      <c r="D335" s="31">
        <v>909090</v>
      </c>
      <c r="E335" s="31">
        <f t="shared" si="5"/>
        <v>0</v>
      </c>
      <c r="F335" s="43">
        <f>IFERROR(VLOOKUP(A335,'2023'!A:N,13,0),0)</f>
        <v>1</v>
      </c>
      <c r="G335" s="43">
        <f>IFERROR(VLOOKUP(A335,'2023'!A:N,14,0),0)</f>
        <v>909090</v>
      </c>
      <c r="H335" s="43">
        <v>6</v>
      </c>
      <c r="I335" s="43">
        <v>5181816</v>
      </c>
      <c r="J335" s="44">
        <f t="shared" si="6"/>
        <v>870129.42857142852</v>
      </c>
      <c r="K335" s="43">
        <v>1</v>
      </c>
      <c r="L335" s="43">
        <v>1045455</v>
      </c>
      <c r="M335" s="44">
        <f t="shared" si="7"/>
        <v>870129.42857142852</v>
      </c>
      <c r="N335" s="43">
        <f t="shared" si="8"/>
        <v>6</v>
      </c>
      <c r="O335" s="44">
        <f t="shared" si="9"/>
        <v>5220776.5714285718</v>
      </c>
    </row>
    <row r="336" spans="1:15" x14ac:dyDescent="0.2">
      <c r="A336" s="31" t="s">
        <v>2743</v>
      </c>
      <c r="B336" s="31" t="s">
        <v>171</v>
      </c>
      <c r="C336" s="31">
        <v>0</v>
      </c>
      <c r="D336" s="31">
        <v>0</v>
      </c>
      <c r="E336" s="31">
        <f t="shared" si="5"/>
        <v>0</v>
      </c>
      <c r="F336" s="43">
        <f>IFERROR(VLOOKUP(A336,'2023'!A:N,13,0),0)</f>
        <v>0</v>
      </c>
      <c r="G336" s="43">
        <f>IFERROR(VLOOKUP(A336,'2023'!A:N,14,0),0)</f>
        <v>0</v>
      </c>
      <c r="H336" s="43">
        <v>1</v>
      </c>
      <c r="I336" s="43">
        <v>4318182</v>
      </c>
      <c r="J336" s="44">
        <f t="shared" si="6"/>
        <v>4318182</v>
      </c>
      <c r="K336" s="43">
        <v>0</v>
      </c>
      <c r="L336" s="43">
        <v>0</v>
      </c>
      <c r="M336" s="44">
        <f t="shared" si="7"/>
        <v>0</v>
      </c>
      <c r="N336" s="43">
        <f t="shared" si="8"/>
        <v>1</v>
      </c>
      <c r="O336" s="44">
        <f t="shared" si="9"/>
        <v>4318182</v>
      </c>
    </row>
    <row r="337" spans="1:15" x14ac:dyDescent="0.2">
      <c r="A337" s="31" t="s">
        <v>2744</v>
      </c>
      <c r="B337" s="31" t="s">
        <v>11</v>
      </c>
      <c r="C337" s="31">
        <v>0</v>
      </c>
      <c r="D337" s="31">
        <v>0</v>
      </c>
      <c r="E337" s="31">
        <f t="shared" si="5"/>
        <v>0</v>
      </c>
      <c r="F337" s="43">
        <f>IFERROR(VLOOKUP(A337,'2023'!A:N,13,0),0)</f>
        <v>0</v>
      </c>
      <c r="G337" s="43">
        <f>IFERROR(VLOOKUP(A337,'2023'!A:N,14,0),0)</f>
        <v>0</v>
      </c>
      <c r="H337" s="43">
        <v>1</v>
      </c>
      <c r="I337" s="43">
        <v>4363636</v>
      </c>
      <c r="J337" s="44">
        <f t="shared" si="6"/>
        <v>4363636</v>
      </c>
      <c r="K337" s="43">
        <v>0</v>
      </c>
      <c r="L337" s="43">
        <v>0</v>
      </c>
      <c r="M337" s="44">
        <f t="shared" si="7"/>
        <v>0</v>
      </c>
      <c r="N337" s="43">
        <f t="shared" si="8"/>
        <v>1</v>
      </c>
      <c r="O337" s="44">
        <f t="shared" si="9"/>
        <v>4363636</v>
      </c>
    </row>
    <row r="338" spans="1:15" x14ac:dyDescent="0.2">
      <c r="A338" s="31" t="s">
        <v>860</v>
      </c>
      <c r="B338" s="31" t="s">
        <v>20</v>
      </c>
      <c r="C338" s="31">
        <v>3</v>
      </c>
      <c r="D338" s="31">
        <v>13545453</v>
      </c>
      <c r="E338" s="31">
        <f t="shared" si="5"/>
        <v>0</v>
      </c>
      <c r="F338" s="43">
        <f>IFERROR(VLOOKUP(A338,'2023'!A:N,13,0),0)</f>
        <v>3</v>
      </c>
      <c r="G338" s="43">
        <f>IFERROR(VLOOKUP(A338,'2023'!A:N,14,0),0)</f>
        <v>13545453</v>
      </c>
      <c r="H338" s="43">
        <v>2</v>
      </c>
      <c r="I338" s="43">
        <v>8818181</v>
      </c>
      <c r="J338" s="44">
        <f t="shared" si="6"/>
        <v>4472726.8</v>
      </c>
      <c r="K338" s="43">
        <v>0</v>
      </c>
      <c r="L338" s="43">
        <v>0</v>
      </c>
      <c r="M338" s="44">
        <f t="shared" si="7"/>
        <v>0</v>
      </c>
      <c r="N338" s="43">
        <f t="shared" si="8"/>
        <v>5</v>
      </c>
      <c r="O338" s="44">
        <f t="shared" si="9"/>
        <v>22363634</v>
      </c>
    </row>
    <row r="339" spans="1:15" x14ac:dyDescent="0.2">
      <c r="A339" s="31" t="s">
        <v>2745</v>
      </c>
      <c r="B339" s="31" t="s">
        <v>25</v>
      </c>
      <c r="C339" s="31">
        <v>0</v>
      </c>
      <c r="D339" s="31">
        <v>0</v>
      </c>
      <c r="E339" s="31">
        <f t="shared" si="5"/>
        <v>0</v>
      </c>
      <c r="F339" s="43">
        <f>IFERROR(VLOOKUP(A339,'2023'!A:N,13,0),0)</f>
        <v>0</v>
      </c>
      <c r="G339" s="43">
        <f>IFERROR(VLOOKUP(A339,'2023'!A:N,14,0),0)</f>
        <v>0</v>
      </c>
      <c r="H339" s="43">
        <v>1</v>
      </c>
      <c r="I339" s="43">
        <v>1536364</v>
      </c>
      <c r="J339" s="44">
        <f t="shared" si="6"/>
        <v>1536364</v>
      </c>
      <c r="K339" s="43">
        <v>1</v>
      </c>
      <c r="L339" s="43">
        <v>1718182</v>
      </c>
      <c r="M339" s="44">
        <f t="shared" si="7"/>
        <v>1536364</v>
      </c>
      <c r="N339" s="43">
        <f t="shared" si="8"/>
        <v>0</v>
      </c>
      <c r="O339" s="44">
        <f t="shared" si="9"/>
        <v>0</v>
      </c>
    </row>
    <row r="340" spans="1:15" x14ac:dyDescent="0.2">
      <c r="A340" s="31" t="s">
        <v>2746</v>
      </c>
      <c r="B340" s="31" t="s">
        <v>1691</v>
      </c>
      <c r="C340" s="31">
        <v>0</v>
      </c>
      <c r="D340" s="31">
        <v>0</v>
      </c>
      <c r="E340" s="31">
        <f t="shared" si="5"/>
        <v>0</v>
      </c>
      <c r="F340" s="43">
        <f>IFERROR(VLOOKUP(A340,'2023'!A:N,13,0),0)</f>
        <v>0</v>
      </c>
      <c r="G340" s="43">
        <f>IFERROR(VLOOKUP(A340,'2023'!A:N,14,0),0)</f>
        <v>0</v>
      </c>
      <c r="H340" s="43">
        <v>1</v>
      </c>
      <c r="I340" s="43">
        <v>1709091</v>
      </c>
      <c r="J340" s="44">
        <f t="shared" si="6"/>
        <v>1709091</v>
      </c>
      <c r="K340" s="43">
        <v>1</v>
      </c>
      <c r="L340" s="43">
        <v>1900000</v>
      </c>
      <c r="M340" s="44">
        <f t="shared" si="7"/>
        <v>1709091</v>
      </c>
      <c r="N340" s="43">
        <f t="shared" si="8"/>
        <v>0</v>
      </c>
      <c r="O340" s="44">
        <f t="shared" si="9"/>
        <v>0</v>
      </c>
    </row>
    <row r="341" spans="1:15" x14ac:dyDescent="0.2">
      <c r="A341" s="31" t="s">
        <v>2747</v>
      </c>
      <c r="B341" s="31" t="s">
        <v>11</v>
      </c>
      <c r="C341" s="31">
        <v>0</v>
      </c>
      <c r="D341" s="31">
        <v>0</v>
      </c>
      <c r="E341" s="31">
        <f t="shared" si="5"/>
        <v>0</v>
      </c>
      <c r="F341" s="43">
        <f>IFERROR(VLOOKUP(A341,'2023'!A:N,13,0),0)</f>
        <v>0</v>
      </c>
      <c r="G341" s="43">
        <f>IFERROR(VLOOKUP(A341,'2023'!A:N,14,0),0)</f>
        <v>0</v>
      </c>
      <c r="H341" s="43">
        <v>1</v>
      </c>
      <c r="I341" s="43">
        <v>1136364</v>
      </c>
      <c r="J341" s="44">
        <f t="shared" si="6"/>
        <v>1136364</v>
      </c>
      <c r="K341" s="43">
        <v>0</v>
      </c>
      <c r="L341" s="43">
        <v>0</v>
      </c>
      <c r="M341" s="44">
        <f t="shared" si="7"/>
        <v>0</v>
      </c>
      <c r="N341" s="43">
        <f t="shared" si="8"/>
        <v>1</v>
      </c>
      <c r="O341" s="44">
        <f t="shared" si="9"/>
        <v>1136364</v>
      </c>
    </row>
    <row r="342" spans="1:15" x14ac:dyDescent="0.2">
      <c r="A342" s="31" t="s">
        <v>2748</v>
      </c>
      <c r="B342" s="31" t="s">
        <v>20</v>
      </c>
      <c r="C342" s="31">
        <v>0</v>
      </c>
      <c r="D342" s="31">
        <v>0</v>
      </c>
      <c r="E342" s="31">
        <f t="shared" si="5"/>
        <v>0</v>
      </c>
      <c r="F342" s="43">
        <f>IFERROR(VLOOKUP(A342,'2023'!A:N,13,0),0)</f>
        <v>0</v>
      </c>
      <c r="G342" s="43">
        <f>IFERROR(VLOOKUP(A342,'2023'!A:N,14,0),0)</f>
        <v>0</v>
      </c>
      <c r="H342" s="43">
        <v>2</v>
      </c>
      <c r="I342" s="43">
        <v>8790909</v>
      </c>
      <c r="J342" s="44">
        <f t="shared" si="6"/>
        <v>4395454.5</v>
      </c>
      <c r="K342" s="43">
        <v>1</v>
      </c>
      <c r="L342" s="43">
        <v>4772727</v>
      </c>
      <c r="M342" s="44">
        <f t="shared" si="7"/>
        <v>4395454.5</v>
      </c>
      <c r="N342" s="43">
        <f t="shared" si="8"/>
        <v>1</v>
      </c>
      <c r="O342" s="44">
        <f t="shared" si="9"/>
        <v>4395454.5</v>
      </c>
    </row>
    <row r="343" spans="1:15" x14ac:dyDescent="0.2">
      <c r="A343" s="31" t="s">
        <v>2749</v>
      </c>
      <c r="B343" s="31" t="s">
        <v>650</v>
      </c>
      <c r="C343" s="31">
        <v>0</v>
      </c>
      <c r="D343" s="31">
        <v>0</v>
      </c>
      <c r="E343" s="31">
        <f t="shared" si="5"/>
        <v>0</v>
      </c>
      <c r="F343" s="43">
        <f>IFERROR(VLOOKUP(A343,'2023'!A:N,13,0),0)</f>
        <v>0</v>
      </c>
      <c r="G343" s="43">
        <f>IFERROR(VLOOKUP(A343,'2023'!A:N,14,0),0)</f>
        <v>0</v>
      </c>
      <c r="H343" s="43">
        <v>30</v>
      </c>
      <c r="I343" s="43">
        <v>22090920</v>
      </c>
      <c r="J343" s="44">
        <f t="shared" si="6"/>
        <v>736364</v>
      </c>
      <c r="K343" s="43">
        <v>23</v>
      </c>
      <c r="L343" s="43">
        <v>17556366</v>
      </c>
      <c r="M343" s="44">
        <f t="shared" si="7"/>
        <v>16936372</v>
      </c>
      <c r="N343" s="43">
        <f t="shared" si="8"/>
        <v>7</v>
      </c>
      <c r="O343" s="44">
        <f t="shared" si="9"/>
        <v>5154548</v>
      </c>
    </row>
    <row r="344" spans="1:15" x14ac:dyDescent="0.2">
      <c r="A344" s="31" t="s">
        <v>2750</v>
      </c>
      <c r="B344" s="31" t="s">
        <v>20</v>
      </c>
      <c r="C344" s="31">
        <v>0</v>
      </c>
      <c r="D344" s="31">
        <v>0</v>
      </c>
      <c r="E344" s="31">
        <f t="shared" si="5"/>
        <v>0</v>
      </c>
      <c r="F344" s="43">
        <f>IFERROR(VLOOKUP(A344,'2023'!A:N,13,0),0)</f>
        <v>0</v>
      </c>
      <c r="G344" s="43">
        <f>IFERROR(VLOOKUP(A344,'2023'!A:N,14,0),0)</f>
        <v>0</v>
      </c>
      <c r="H344" s="43">
        <v>5</v>
      </c>
      <c r="I344" s="43">
        <v>1610000</v>
      </c>
      <c r="J344" s="44">
        <f t="shared" si="6"/>
        <v>322000</v>
      </c>
      <c r="K344" s="43">
        <v>5</v>
      </c>
      <c r="L344" s="43">
        <v>1709092</v>
      </c>
      <c r="M344" s="44">
        <f t="shared" si="7"/>
        <v>1610000</v>
      </c>
      <c r="N344" s="43">
        <f t="shared" si="8"/>
        <v>0</v>
      </c>
      <c r="O344" s="44">
        <f t="shared" si="9"/>
        <v>0</v>
      </c>
    </row>
    <row r="345" spans="1:15" x14ac:dyDescent="0.2">
      <c r="A345" s="31" t="s">
        <v>802</v>
      </c>
      <c r="B345" s="31" t="s">
        <v>20</v>
      </c>
      <c r="C345" s="31">
        <v>2</v>
      </c>
      <c r="D345" s="31">
        <v>620000</v>
      </c>
      <c r="E345" s="31">
        <f t="shared" si="5"/>
        <v>0</v>
      </c>
      <c r="F345" s="43">
        <f>IFERROR(VLOOKUP(A345,'2023'!A:N,13,0),0)</f>
        <v>2</v>
      </c>
      <c r="G345" s="43">
        <f>IFERROR(VLOOKUP(A345,'2023'!A:N,14,0),0)</f>
        <v>620000</v>
      </c>
      <c r="H345" s="43">
        <v>5</v>
      </c>
      <c r="I345" s="43">
        <v>1610000</v>
      </c>
      <c r="J345" s="44">
        <f t="shared" si="6"/>
        <v>318571.42857142858</v>
      </c>
      <c r="K345" s="43">
        <v>1</v>
      </c>
      <c r="L345" s="43">
        <v>445455</v>
      </c>
      <c r="M345" s="44">
        <f t="shared" si="7"/>
        <v>318571.42857142858</v>
      </c>
      <c r="N345" s="43">
        <f t="shared" si="8"/>
        <v>6</v>
      </c>
      <c r="O345" s="44">
        <f t="shared" si="9"/>
        <v>1911428.5714285714</v>
      </c>
    </row>
    <row r="346" spans="1:15" x14ac:dyDescent="0.2">
      <c r="A346" s="31" t="s">
        <v>2751</v>
      </c>
      <c r="B346" s="31" t="s">
        <v>20</v>
      </c>
      <c r="C346" s="31">
        <v>0</v>
      </c>
      <c r="D346" s="31">
        <v>0</v>
      </c>
      <c r="E346" s="31">
        <f t="shared" si="5"/>
        <v>0</v>
      </c>
      <c r="F346" s="43">
        <f>IFERROR(VLOOKUP(A346,'2023'!A:N,13,0),0)</f>
        <v>0</v>
      </c>
      <c r="G346" s="43">
        <f>IFERROR(VLOOKUP(A346,'2023'!A:N,14,0),0)</f>
        <v>0</v>
      </c>
      <c r="H346" s="43">
        <v>1</v>
      </c>
      <c r="I346" s="43">
        <v>2530000</v>
      </c>
      <c r="J346" s="44">
        <f t="shared" si="6"/>
        <v>2530000</v>
      </c>
      <c r="K346" s="43">
        <v>0</v>
      </c>
      <c r="L346" s="43">
        <v>0</v>
      </c>
      <c r="M346" s="44">
        <f t="shared" si="7"/>
        <v>0</v>
      </c>
      <c r="N346" s="43">
        <f t="shared" si="8"/>
        <v>1</v>
      </c>
      <c r="O346" s="44">
        <f t="shared" si="9"/>
        <v>2530000</v>
      </c>
    </row>
    <row r="347" spans="1:15" x14ac:dyDescent="0.2">
      <c r="A347" s="31" t="s">
        <v>1532</v>
      </c>
      <c r="B347" s="31" t="s">
        <v>11</v>
      </c>
      <c r="C347" s="31">
        <v>20</v>
      </c>
      <c r="D347" s="31">
        <v>4421771</v>
      </c>
      <c r="E347" s="31">
        <f t="shared" si="5"/>
        <v>0</v>
      </c>
      <c r="F347" s="43">
        <f>IFERROR(VLOOKUP(A347,'2023'!A:N,13,0),0)</f>
        <v>20</v>
      </c>
      <c r="G347" s="43">
        <f>IFERROR(VLOOKUP(A347,'2023'!A:N,14,0),0)</f>
        <v>4421770.8571428573</v>
      </c>
      <c r="H347" s="43">
        <v>98</v>
      </c>
      <c r="I347" s="43">
        <v>24000040</v>
      </c>
      <c r="J347" s="44">
        <f t="shared" si="6"/>
        <v>240862.80387409203</v>
      </c>
      <c r="K347" s="43">
        <v>87</v>
      </c>
      <c r="L347" s="43">
        <v>26772735</v>
      </c>
      <c r="M347" s="44">
        <f t="shared" si="7"/>
        <v>20955063.937046006</v>
      </c>
      <c r="N347" s="43">
        <f t="shared" si="8"/>
        <v>31</v>
      </c>
      <c r="O347" s="44">
        <f t="shared" si="9"/>
        <v>7466746.9200968519</v>
      </c>
    </row>
    <row r="348" spans="1:15" x14ac:dyDescent="0.2">
      <c r="A348" s="31" t="s">
        <v>2752</v>
      </c>
      <c r="B348" s="31" t="s">
        <v>11</v>
      </c>
      <c r="C348" s="31">
        <v>0</v>
      </c>
      <c r="D348" s="31">
        <v>0</v>
      </c>
      <c r="E348" s="31">
        <f t="shared" si="5"/>
        <v>0</v>
      </c>
      <c r="F348" s="43">
        <f>IFERROR(VLOOKUP(A348,'2023'!A:N,13,0),0)</f>
        <v>0</v>
      </c>
      <c r="G348" s="43">
        <f>IFERROR(VLOOKUP(A348,'2023'!A:N,14,0),0)</f>
        <v>0</v>
      </c>
      <c r="H348" s="43">
        <v>1</v>
      </c>
      <c r="I348" s="43">
        <v>1454545</v>
      </c>
      <c r="J348" s="44">
        <f t="shared" si="6"/>
        <v>1454545</v>
      </c>
      <c r="K348" s="43">
        <v>1</v>
      </c>
      <c r="L348" s="43">
        <v>1809091</v>
      </c>
      <c r="M348" s="44">
        <f t="shared" si="7"/>
        <v>1454545</v>
      </c>
      <c r="N348" s="43">
        <f t="shared" si="8"/>
        <v>0</v>
      </c>
      <c r="O348" s="44">
        <f t="shared" si="9"/>
        <v>0</v>
      </c>
    </row>
    <row r="349" spans="1:15" x14ac:dyDescent="0.2">
      <c r="A349" s="31" t="s">
        <v>2753</v>
      </c>
      <c r="B349" s="31" t="s">
        <v>105</v>
      </c>
      <c r="C349" s="31">
        <v>0</v>
      </c>
      <c r="D349" s="31">
        <v>0</v>
      </c>
      <c r="E349" s="31">
        <f t="shared" si="5"/>
        <v>0</v>
      </c>
      <c r="F349" s="43">
        <f>IFERROR(VLOOKUP(A349,'2023'!A:N,13,0),0)</f>
        <v>0</v>
      </c>
      <c r="G349" s="43">
        <f>IFERROR(VLOOKUP(A349,'2023'!A:N,14,0),0)</f>
        <v>0</v>
      </c>
      <c r="H349" s="43">
        <v>1</v>
      </c>
      <c r="I349" s="43">
        <v>2720000</v>
      </c>
      <c r="J349" s="44">
        <f t="shared" si="6"/>
        <v>2720000</v>
      </c>
      <c r="K349" s="43">
        <v>1</v>
      </c>
      <c r="L349" s="43">
        <v>2718182</v>
      </c>
      <c r="M349" s="44">
        <f t="shared" si="7"/>
        <v>2720000</v>
      </c>
      <c r="N349" s="43">
        <f t="shared" si="8"/>
        <v>0</v>
      </c>
      <c r="O349" s="44">
        <f t="shared" si="9"/>
        <v>0</v>
      </c>
    </row>
    <row r="350" spans="1:15" x14ac:dyDescent="0.2">
      <c r="A350" s="31" t="s">
        <v>168</v>
      </c>
      <c r="B350" s="31" t="s">
        <v>11</v>
      </c>
      <c r="C350" s="31">
        <v>10</v>
      </c>
      <c r="D350" s="31">
        <v>18909087</v>
      </c>
      <c r="E350" s="31">
        <f t="shared" si="5"/>
        <v>0</v>
      </c>
      <c r="F350" s="43">
        <f>IFERROR(VLOOKUP(A350,'2023'!A:N,13,0),0)</f>
        <v>10</v>
      </c>
      <c r="G350" s="43">
        <f>IFERROR(VLOOKUP(A350,'2023'!A:N,14,0),0)</f>
        <v>18909087</v>
      </c>
      <c r="H350" s="43">
        <v>2</v>
      </c>
      <c r="I350" s="43">
        <v>4472728</v>
      </c>
      <c r="J350" s="44">
        <f t="shared" si="6"/>
        <v>1948484.5833333333</v>
      </c>
      <c r="K350" s="43">
        <v>1</v>
      </c>
      <c r="L350" s="43">
        <v>2272727</v>
      </c>
      <c r="M350" s="44">
        <f t="shared" si="7"/>
        <v>1948484.5833333333</v>
      </c>
      <c r="N350" s="43">
        <f t="shared" si="8"/>
        <v>11</v>
      </c>
      <c r="O350" s="44">
        <f t="shared" si="9"/>
        <v>21433330.416666668</v>
      </c>
    </row>
    <row r="351" spans="1:15" x14ac:dyDescent="0.2">
      <c r="A351" s="31" t="s">
        <v>2754</v>
      </c>
      <c r="B351" s="31" t="s">
        <v>20</v>
      </c>
      <c r="C351" s="31">
        <v>0</v>
      </c>
      <c r="D351" s="31">
        <v>0</v>
      </c>
      <c r="E351" s="31">
        <f t="shared" si="5"/>
        <v>0</v>
      </c>
      <c r="F351" s="43">
        <f>IFERROR(VLOOKUP(A351,'2023'!A:N,13,0),0)</f>
        <v>0</v>
      </c>
      <c r="G351" s="43">
        <f>IFERROR(VLOOKUP(A351,'2023'!A:N,14,0),0)</f>
        <v>0</v>
      </c>
      <c r="H351" s="43">
        <v>2</v>
      </c>
      <c r="I351" s="43">
        <v>2272728</v>
      </c>
      <c r="J351" s="44">
        <f t="shared" si="6"/>
        <v>1136364</v>
      </c>
      <c r="K351" s="43">
        <v>0</v>
      </c>
      <c r="L351" s="43">
        <v>0</v>
      </c>
      <c r="M351" s="44">
        <f t="shared" si="7"/>
        <v>0</v>
      </c>
      <c r="N351" s="43">
        <f t="shared" si="8"/>
        <v>2</v>
      </c>
      <c r="O351" s="44">
        <f t="shared" si="9"/>
        <v>2272728</v>
      </c>
    </row>
    <row r="352" spans="1:15" x14ac:dyDescent="0.2">
      <c r="A352" s="31" t="s">
        <v>2755</v>
      </c>
      <c r="B352" s="31" t="s">
        <v>20</v>
      </c>
      <c r="C352" s="31">
        <v>0</v>
      </c>
      <c r="D352" s="31">
        <v>0</v>
      </c>
      <c r="E352" s="31">
        <f t="shared" si="5"/>
        <v>0</v>
      </c>
      <c r="F352" s="43">
        <f>IFERROR(VLOOKUP(A352,'2023'!A:N,13,0),0)</f>
        <v>0</v>
      </c>
      <c r="G352" s="43">
        <f>IFERROR(VLOOKUP(A352,'2023'!A:N,14,0),0)</f>
        <v>0</v>
      </c>
      <c r="H352" s="43">
        <v>2</v>
      </c>
      <c r="I352" s="43">
        <v>2272728</v>
      </c>
      <c r="J352" s="44">
        <f t="shared" si="6"/>
        <v>1136364</v>
      </c>
      <c r="K352" s="43">
        <v>0</v>
      </c>
      <c r="L352" s="43">
        <v>0</v>
      </c>
      <c r="M352" s="44">
        <f t="shared" si="7"/>
        <v>0</v>
      </c>
      <c r="N352" s="43">
        <f t="shared" si="8"/>
        <v>2</v>
      </c>
      <c r="O352" s="44">
        <f t="shared" si="9"/>
        <v>2272728</v>
      </c>
    </row>
    <row r="353" spans="1:15" x14ac:dyDescent="0.2">
      <c r="A353" s="31" t="s">
        <v>2756</v>
      </c>
      <c r="B353" s="31" t="s">
        <v>2757</v>
      </c>
      <c r="C353" s="31">
        <v>0</v>
      </c>
      <c r="D353" s="31">
        <v>0</v>
      </c>
      <c r="E353" s="31">
        <f t="shared" si="5"/>
        <v>0</v>
      </c>
      <c r="F353" s="43">
        <f>IFERROR(VLOOKUP(A353,'2023'!A:N,13,0),0)</f>
        <v>0</v>
      </c>
      <c r="G353" s="43">
        <f>IFERROR(VLOOKUP(A353,'2023'!A:N,14,0),0)</f>
        <v>0</v>
      </c>
      <c r="H353" s="43">
        <v>4</v>
      </c>
      <c r="I353" s="43">
        <v>9572728</v>
      </c>
      <c r="J353" s="44">
        <f t="shared" si="6"/>
        <v>2393182</v>
      </c>
      <c r="K353" s="43">
        <v>2</v>
      </c>
      <c r="L353" s="43">
        <v>5468182</v>
      </c>
      <c r="M353" s="44">
        <f t="shared" si="7"/>
        <v>4786364</v>
      </c>
      <c r="N353" s="43">
        <f t="shared" si="8"/>
        <v>2</v>
      </c>
      <c r="O353" s="44">
        <f t="shared" si="9"/>
        <v>4786364</v>
      </c>
    </row>
    <row r="354" spans="1:15" x14ac:dyDescent="0.2">
      <c r="A354" s="31" t="s">
        <v>2758</v>
      </c>
      <c r="B354" s="31" t="s">
        <v>105</v>
      </c>
      <c r="C354" s="31">
        <v>0</v>
      </c>
      <c r="D354" s="31">
        <v>0</v>
      </c>
      <c r="E354" s="31">
        <f t="shared" si="5"/>
        <v>0</v>
      </c>
      <c r="F354" s="43">
        <f>IFERROR(VLOOKUP(A354,'2023'!A:N,13,0),0)</f>
        <v>0</v>
      </c>
      <c r="G354" s="43">
        <f>IFERROR(VLOOKUP(A354,'2023'!A:N,14,0),0)</f>
        <v>0</v>
      </c>
      <c r="H354" s="43">
        <v>11</v>
      </c>
      <c r="I354" s="43">
        <v>1640001</v>
      </c>
      <c r="J354" s="44">
        <f t="shared" si="6"/>
        <v>149091</v>
      </c>
      <c r="K354" s="43">
        <v>0</v>
      </c>
      <c r="L354" s="43">
        <v>0</v>
      </c>
      <c r="M354" s="44">
        <f t="shared" si="7"/>
        <v>0</v>
      </c>
      <c r="N354" s="43">
        <f t="shared" si="8"/>
        <v>11</v>
      </c>
      <c r="O354" s="44">
        <f t="shared" si="9"/>
        <v>1640001</v>
      </c>
    </row>
    <row r="355" spans="1:15" x14ac:dyDescent="0.2">
      <c r="A355" s="31" t="s">
        <v>2759</v>
      </c>
      <c r="B355" s="31" t="s">
        <v>105</v>
      </c>
      <c r="C355" s="31">
        <v>0</v>
      </c>
      <c r="D355" s="31">
        <v>0</v>
      </c>
      <c r="E355" s="31">
        <f t="shared" si="5"/>
        <v>0</v>
      </c>
      <c r="F355" s="43">
        <f>IFERROR(VLOOKUP(A355,'2023'!A:N,13,0),0)</f>
        <v>0</v>
      </c>
      <c r="G355" s="43">
        <f>IFERROR(VLOOKUP(A355,'2023'!A:N,14,0),0)</f>
        <v>0</v>
      </c>
      <c r="H355" s="43">
        <v>1</v>
      </c>
      <c r="I355" s="43">
        <v>290909</v>
      </c>
      <c r="J355" s="44">
        <f t="shared" si="6"/>
        <v>290909</v>
      </c>
      <c r="K355" s="43">
        <v>0</v>
      </c>
      <c r="L355" s="43">
        <v>0</v>
      </c>
      <c r="M355" s="44">
        <f t="shared" si="7"/>
        <v>0</v>
      </c>
      <c r="N355" s="43">
        <f t="shared" si="8"/>
        <v>1</v>
      </c>
      <c r="O355" s="44">
        <f t="shared" si="9"/>
        <v>290909</v>
      </c>
    </row>
    <row r="356" spans="1:15" x14ac:dyDescent="0.2">
      <c r="A356" s="31" t="s">
        <v>2760</v>
      </c>
      <c r="B356" s="31" t="s">
        <v>105</v>
      </c>
      <c r="C356" s="31">
        <v>0</v>
      </c>
      <c r="D356" s="31">
        <v>0</v>
      </c>
      <c r="E356" s="31">
        <f t="shared" si="5"/>
        <v>0</v>
      </c>
      <c r="F356" s="43">
        <f>IFERROR(VLOOKUP(A356,'2023'!A:N,13,0),0)</f>
        <v>0</v>
      </c>
      <c r="G356" s="43">
        <f>IFERROR(VLOOKUP(A356,'2023'!A:N,14,0),0)</f>
        <v>0</v>
      </c>
      <c r="H356" s="43">
        <v>35</v>
      </c>
      <c r="I356" s="43">
        <v>7159075</v>
      </c>
      <c r="J356" s="44">
        <f t="shared" si="6"/>
        <v>204545</v>
      </c>
      <c r="K356" s="43">
        <v>6</v>
      </c>
      <c r="L356" s="43">
        <v>1481819</v>
      </c>
      <c r="M356" s="44">
        <f t="shared" si="7"/>
        <v>1227270</v>
      </c>
      <c r="N356" s="43">
        <f t="shared" si="8"/>
        <v>29</v>
      </c>
      <c r="O356" s="44">
        <f t="shared" si="9"/>
        <v>5931805</v>
      </c>
    </row>
    <row r="357" spans="1:15" x14ac:dyDescent="0.2">
      <c r="A357" s="31" t="s">
        <v>2761</v>
      </c>
      <c r="B357" s="31" t="s">
        <v>11</v>
      </c>
      <c r="C357" s="31">
        <v>0</v>
      </c>
      <c r="D357" s="31">
        <v>0</v>
      </c>
      <c r="E357" s="31">
        <f t="shared" si="5"/>
        <v>0</v>
      </c>
      <c r="F357" s="43">
        <f>IFERROR(VLOOKUP(A357,'2023'!A:N,13,0),0)</f>
        <v>0</v>
      </c>
      <c r="G357" s="43">
        <f>IFERROR(VLOOKUP(A357,'2023'!A:N,14,0),0)</f>
        <v>0</v>
      </c>
      <c r="H357" s="43">
        <v>2</v>
      </c>
      <c r="I357" s="43">
        <v>4625454</v>
      </c>
      <c r="J357" s="44">
        <f t="shared" si="6"/>
        <v>2312727</v>
      </c>
      <c r="K357" s="43">
        <v>2</v>
      </c>
      <c r="L357" s="43">
        <v>6709090</v>
      </c>
      <c r="M357" s="44">
        <f t="shared" si="7"/>
        <v>4625454</v>
      </c>
      <c r="N357" s="43">
        <f t="shared" si="8"/>
        <v>0</v>
      </c>
      <c r="O357" s="44">
        <f t="shared" si="9"/>
        <v>0</v>
      </c>
    </row>
    <row r="358" spans="1:15" x14ac:dyDescent="0.2">
      <c r="A358" s="31" t="s">
        <v>2762</v>
      </c>
      <c r="B358" s="31" t="s">
        <v>1383</v>
      </c>
      <c r="C358" s="31">
        <v>0</v>
      </c>
      <c r="D358" s="31">
        <v>0</v>
      </c>
      <c r="E358" s="31">
        <f t="shared" si="5"/>
        <v>0</v>
      </c>
      <c r="F358" s="43">
        <f>IFERROR(VLOOKUP(A358,'2023'!A:N,13,0),0)</f>
        <v>0</v>
      </c>
      <c r="G358" s="43">
        <f>IFERROR(VLOOKUP(A358,'2023'!A:N,14,0),0)</f>
        <v>0</v>
      </c>
      <c r="H358" s="43">
        <v>1</v>
      </c>
      <c r="I358" s="43">
        <v>1263636</v>
      </c>
      <c r="J358" s="44">
        <f t="shared" si="6"/>
        <v>1263636</v>
      </c>
      <c r="K358" s="43">
        <v>0</v>
      </c>
      <c r="L358" s="43">
        <v>0</v>
      </c>
      <c r="M358" s="44">
        <f t="shared" si="7"/>
        <v>0</v>
      </c>
      <c r="N358" s="43">
        <f t="shared" si="8"/>
        <v>1</v>
      </c>
      <c r="O358" s="44">
        <f t="shared" si="9"/>
        <v>1263636</v>
      </c>
    </row>
    <row r="359" spans="1:15" x14ac:dyDescent="0.2">
      <c r="A359" s="31" t="s">
        <v>2763</v>
      </c>
      <c r="B359" s="31" t="s">
        <v>105</v>
      </c>
      <c r="C359" s="31">
        <v>0</v>
      </c>
      <c r="D359" s="31">
        <v>0</v>
      </c>
      <c r="E359" s="31">
        <f t="shared" si="5"/>
        <v>0</v>
      </c>
      <c r="F359" s="43">
        <f>IFERROR(VLOOKUP(A359,'2023'!A:N,13,0),0)</f>
        <v>0</v>
      </c>
      <c r="G359" s="43">
        <f>IFERROR(VLOOKUP(A359,'2023'!A:N,14,0),0)</f>
        <v>0</v>
      </c>
      <c r="H359" s="43">
        <v>1</v>
      </c>
      <c r="I359" s="43">
        <v>1272727</v>
      </c>
      <c r="J359" s="44">
        <f t="shared" si="6"/>
        <v>1272727</v>
      </c>
      <c r="K359" s="43">
        <v>0</v>
      </c>
      <c r="L359" s="43">
        <v>0</v>
      </c>
      <c r="M359" s="44">
        <f t="shared" si="7"/>
        <v>0</v>
      </c>
      <c r="N359" s="43">
        <f t="shared" si="8"/>
        <v>1</v>
      </c>
      <c r="O359" s="44">
        <f t="shared" si="9"/>
        <v>1272727</v>
      </c>
    </row>
    <row r="360" spans="1:15" x14ac:dyDescent="0.2">
      <c r="A360" s="31" t="s">
        <v>2764</v>
      </c>
      <c r="B360" s="31" t="s">
        <v>105</v>
      </c>
      <c r="C360" s="31">
        <v>0</v>
      </c>
      <c r="D360" s="31">
        <v>0</v>
      </c>
      <c r="E360" s="31">
        <f t="shared" si="5"/>
        <v>0</v>
      </c>
      <c r="F360" s="43">
        <f>IFERROR(VLOOKUP(A360,'2023'!A:N,13,0),0)</f>
        <v>0</v>
      </c>
      <c r="G360" s="43">
        <f>IFERROR(VLOOKUP(A360,'2023'!A:N,14,0),0)</f>
        <v>0</v>
      </c>
      <c r="H360" s="43">
        <v>1</v>
      </c>
      <c r="I360" s="43">
        <v>2100000</v>
      </c>
      <c r="J360" s="44">
        <f t="shared" si="6"/>
        <v>2100000</v>
      </c>
      <c r="K360" s="43">
        <v>1</v>
      </c>
      <c r="L360" s="43">
        <v>2372727</v>
      </c>
      <c r="M360" s="44">
        <f t="shared" si="7"/>
        <v>2100000</v>
      </c>
      <c r="N360" s="43">
        <f t="shared" si="8"/>
        <v>0</v>
      </c>
      <c r="O360" s="44">
        <f t="shared" si="9"/>
        <v>0</v>
      </c>
    </row>
    <row r="361" spans="1:15" x14ac:dyDescent="0.2">
      <c r="A361" s="31" t="s">
        <v>2765</v>
      </c>
      <c r="B361" s="31" t="s">
        <v>141</v>
      </c>
      <c r="C361" s="31">
        <v>0</v>
      </c>
      <c r="D361" s="31">
        <v>0</v>
      </c>
      <c r="E361" s="31">
        <f t="shared" si="5"/>
        <v>0</v>
      </c>
      <c r="F361" s="43">
        <f>IFERROR(VLOOKUP(A361,'2023'!A:N,13,0),0)</f>
        <v>0</v>
      </c>
      <c r="G361" s="43">
        <f>IFERROR(VLOOKUP(A361,'2023'!A:N,14,0),0)</f>
        <v>0</v>
      </c>
      <c r="H361" s="43">
        <v>1</v>
      </c>
      <c r="I361" s="43">
        <v>181818</v>
      </c>
      <c r="J361" s="44">
        <f t="shared" si="6"/>
        <v>181818</v>
      </c>
      <c r="K361" s="43">
        <v>0</v>
      </c>
      <c r="L361" s="43">
        <v>0</v>
      </c>
      <c r="M361" s="44">
        <f t="shared" si="7"/>
        <v>0</v>
      </c>
      <c r="N361" s="43">
        <f t="shared" si="8"/>
        <v>1</v>
      </c>
      <c r="O361" s="44">
        <f t="shared" si="9"/>
        <v>181818</v>
      </c>
    </row>
    <row r="362" spans="1:15" x14ac:dyDescent="0.2">
      <c r="A362" s="31" t="s">
        <v>2766</v>
      </c>
      <c r="B362" s="31" t="s">
        <v>141</v>
      </c>
      <c r="C362" s="31">
        <v>0</v>
      </c>
      <c r="D362" s="31">
        <v>0</v>
      </c>
      <c r="E362" s="31">
        <f t="shared" si="5"/>
        <v>0</v>
      </c>
      <c r="F362" s="43">
        <f>IFERROR(VLOOKUP(A362,'2023'!A:N,13,0),0)</f>
        <v>0</v>
      </c>
      <c r="G362" s="43">
        <f>IFERROR(VLOOKUP(A362,'2023'!A:N,14,0),0)</f>
        <v>0</v>
      </c>
      <c r="H362" s="43">
        <v>2</v>
      </c>
      <c r="I362" s="43">
        <v>454546</v>
      </c>
      <c r="J362" s="44">
        <f t="shared" si="6"/>
        <v>227273</v>
      </c>
      <c r="K362" s="43">
        <v>1</v>
      </c>
      <c r="L362" s="43">
        <v>409091</v>
      </c>
      <c r="M362" s="44">
        <f t="shared" si="7"/>
        <v>227273</v>
      </c>
      <c r="N362" s="43">
        <f t="shared" si="8"/>
        <v>1</v>
      </c>
      <c r="O362" s="44">
        <f t="shared" si="9"/>
        <v>227273</v>
      </c>
    </row>
    <row r="363" spans="1:15" x14ac:dyDescent="0.2">
      <c r="A363" s="31" t="s">
        <v>2767</v>
      </c>
      <c r="B363" s="31" t="s">
        <v>11</v>
      </c>
      <c r="C363" s="31">
        <v>0</v>
      </c>
      <c r="D363" s="31">
        <v>0</v>
      </c>
      <c r="E363" s="31">
        <f t="shared" si="5"/>
        <v>0</v>
      </c>
      <c r="F363" s="43">
        <f>IFERROR(VLOOKUP(A363,'2023'!A:N,13,0),0)</f>
        <v>0</v>
      </c>
      <c r="G363" s="43">
        <f>IFERROR(VLOOKUP(A363,'2023'!A:N,14,0),0)</f>
        <v>0</v>
      </c>
      <c r="H363" s="43">
        <v>28</v>
      </c>
      <c r="I363" s="43">
        <v>5765456</v>
      </c>
      <c r="J363" s="44">
        <f t="shared" si="6"/>
        <v>205909.14285714287</v>
      </c>
      <c r="K363" s="43">
        <v>0</v>
      </c>
      <c r="L363" s="43">
        <v>0</v>
      </c>
      <c r="M363" s="44">
        <f t="shared" si="7"/>
        <v>0</v>
      </c>
      <c r="N363" s="43">
        <f t="shared" si="8"/>
        <v>28</v>
      </c>
      <c r="O363" s="44">
        <f t="shared" si="9"/>
        <v>5765456</v>
      </c>
    </row>
    <row r="364" spans="1:15" x14ac:dyDescent="0.2">
      <c r="A364" s="31" t="s">
        <v>1517</v>
      </c>
      <c r="B364" s="31" t="s">
        <v>11</v>
      </c>
      <c r="C364" s="31">
        <v>4</v>
      </c>
      <c r="D364" s="31">
        <v>4573091</v>
      </c>
      <c r="E364" s="31">
        <f t="shared" si="5"/>
        <v>0</v>
      </c>
      <c r="F364" s="43">
        <f>IFERROR(VLOOKUP(A364,'2023'!A:N,13,0),0)</f>
        <v>4</v>
      </c>
      <c r="G364" s="43">
        <f>IFERROR(VLOOKUP(A364,'2023'!A:N,14,0),0)</f>
        <v>4573091.2</v>
      </c>
      <c r="H364" s="43">
        <v>3</v>
      </c>
      <c r="I364" s="43">
        <v>2809092</v>
      </c>
      <c r="J364" s="44">
        <f t="shared" si="6"/>
        <v>1054597.6000000001</v>
      </c>
      <c r="K364" s="43">
        <v>0</v>
      </c>
      <c r="L364" s="43">
        <v>0</v>
      </c>
      <c r="M364" s="44">
        <f t="shared" si="7"/>
        <v>0</v>
      </c>
      <c r="N364" s="43">
        <f t="shared" si="8"/>
        <v>7</v>
      </c>
      <c r="O364" s="44">
        <f t="shared" si="9"/>
        <v>7382183.2000000002</v>
      </c>
    </row>
    <row r="365" spans="1:15" x14ac:dyDescent="0.2">
      <c r="A365" s="31" t="s">
        <v>2768</v>
      </c>
      <c r="B365" s="31" t="s">
        <v>25</v>
      </c>
      <c r="C365" s="31">
        <v>0</v>
      </c>
      <c r="D365" s="31">
        <v>0</v>
      </c>
      <c r="E365" s="31">
        <f t="shared" si="5"/>
        <v>0</v>
      </c>
      <c r="F365" s="43">
        <f>IFERROR(VLOOKUP(A365,'2023'!A:N,13,0),0)</f>
        <v>0</v>
      </c>
      <c r="G365" s="43">
        <f>IFERROR(VLOOKUP(A365,'2023'!A:N,14,0),0)</f>
        <v>0</v>
      </c>
      <c r="H365" s="43">
        <v>27</v>
      </c>
      <c r="I365" s="43">
        <v>9578173</v>
      </c>
      <c r="J365" s="44">
        <f t="shared" si="6"/>
        <v>354747.14814814815</v>
      </c>
      <c r="K365" s="43">
        <v>19</v>
      </c>
      <c r="L365" s="43">
        <v>7590907</v>
      </c>
      <c r="M365" s="44">
        <f t="shared" si="7"/>
        <v>6740195.8148148144</v>
      </c>
      <c r="N365" s="43">
        <f t="shared" si="8"/>
        <v>8</v>
      </c>
      <c r="O365" s="44">
        <f t="shared" si="9"/>
        <v>2837977.1851851856</v>
      </c>
    </row>
    <row r="366" spans="1:15" x14ac:dyDescent="0.2">
      <c r="A366" s="31" t="s">
        <v>2769</v>
      </c>
      <c r="B366" s="31" t="s">
        <v>141</v>
      </c>
      <c r="C366" s="31">
        <v>0</v>
      </c>
      <c r="D366" s="31">
        <v>0</v>
      </c>
      <c r="E366" s="31">
        <f t="shared" si="5"/>
        <v>0</v>
      </c>
      <c r="F366" s="43">
        <f>IFERROR(VLOOKUP(A366,'2023'!A:N,13,0),0)</f>
        <v>0</v>
      </c>
      <c r="G366" s="43">
        <f>IFERROR(VLOOKUP(A366,'2023'!A:N,14,0),0)</f>
        <v>0</v>
      </c>
      <c r="H366" s="43">
        <v>1</v>
      </c>
      <c r="I366" s="43">
        <v>545455</v>
      </c>
      <c r="J366" s="44">
        <f t="shared" si="6"/>
        <v>545455</v>
      </c>
      <c r="K366" s="43">
        <v>0</v>
      </c>
      <c r="L366" s="43">
        <v>0</v>
      </c>
      <c r="M366" s="44">
        <f t="shared" si="7"/>
        <v>0</v>
      </c>
      <c r="N366" s="43">
        <f t="shared" si="8"/>
        <v>1</v>
      </c>
      <c r="O366" s="44">
        <f t="shared" si="9"/>
        <v>545455</v>
      </c>
    </row>
    <row r="367" spans="1:15" x14ac:dyDescent="0.2">
      <c r="A367" s="31" t="s">
        <v>255</v>
      </c>
      <c r="B367" s="31" t="s">
        <v>256</v>
      </c>
      <c r="C367" s="31">
        <v>20</v>
      </c>
      <c r="D367" s="31">
        <v>545440</v>
      </c>
      <c r="E367" s="31">
        <f t="shared" si="5"/>
        <v>0</v>
      </c>
      <c r="F367" s="43">
        <f>IFERROR(VLOOKUP(A367,'2023'!A:N,13,0),0)</f>
        <v>20</v>
      </c>
      <c r="G367" s="43">
        <f>IFERROR(VLOOKUP(A367,'2023'!A:N,14,0),0)</f>
        <v>545440</v>
      </c>
      <c r="H367" s="43">
        <v>40</v>
      </c>
      <c r="I367" s="43">
        <v>1090920</v>
      </c>
      <c r="J367" s="44">
        <f t="shared" si="6"/>
        <v>27272.666666666668</v>
      </c>
      <c r="K367" s="43">
        <v>11</v>
      </c>
      <c r="L367" s="43">
        <v>1200001</v>
      </c>
      <c r="M367" s="44">
        <f t="shared" si="7"/>
        <v>299999.33333333337</v>
      </c>
      <c r="N367" s="43">
        <f t="shared" si="8"/>
        <v>49</v>
      </c>
      <c r="O367" s="44">
        <f t="shared" si="9"/>
        <v>1336360.6666666665</v>
      </c>
    </row>
    <row r="368" spans="1:15" x14ac:dyDescent="0.2">
      <c r="A368" s="31" t="s">
        <v>920</v>
      </c>
      <c r="B368" s="31" t="s">
        <v>11</v>
      </c>
      <c r="C368" s="31">
        <v>3</v>
      </c>
      <c r="D368" s="31">
        <v>16172727</v>
      </c>
      <c r="E368" s="31">
        <f t="shared" si="5"/>
        <v>0</v>
      </c>
      <c r="F368" s="43">
        <f>IFERROR(VLOOKUP(A368,'2023'!A:N,13,0),0)</f>
        <v>3</v>
      </c>
      <c r="G368" s="43">
        <f>IFERROR(VLOOKUP(A368,'2023'!A:N,14,0),0)</f>
        <v>16172727</v>
      </c>
      <c r="H368" s="43">
        <v>1</v>
      </c>
      <c r="I368" s="43">
        <v>4772727</v>
      </c>
      <c r="J368" s="44">
        <f t="shared" si="6"/>
        <v>5236363.5</v>
      </c>
      <c r="K368" s="43">
        <v>1</v>
      </c>
      <c r="L368" s="43">
        <v>5363636</v>
      </c>
      <c r="M368" s="44">
        <f t="shared" si="7"/>
        <v>5236363.5</v>
      </c>
      <c r="N368" s="43">
        <f t="shared" si="8"/>
        <v>3</v>
      </c>
      <c r="O368" s="44">
        <f t="shared" si="9"/>
        <v>15709090.5</v>
      </c>
    </row>
    <row r="369" spans="1:15" x14ac:dyDescent="0.2">
      <c r="A369" s="31" t="s">
        <v>2770</v>
      </c>
      <c r="B369" s="31" t="s">
        <v>20</v>
      </c>
      <c r="C369" s="31">
        <v>0</v>
      </c>
      <c r="D369" s="31">
        <v>0</v>
      </c>
      <c r="E369" s="31">
        <f t="shared" si="5"/>
        <v>0</v>
      </c>
      <c r="F369" s="43">
        <f>IFERROR(VLOOKUP(A369,'2023'!A:N,13,0),0)</f>
        <v>0</v>
      </c>
      <c r="G369" s="43">
        <f>IFERROR(VLOOKUP(A369,'2023'!A:N,14,0),0)</f>
        <v>0</v>
      </c>
      <c r="H369" s="43">
        <v>1</v>
      </c>
      <c r="I369" s="43">
        <v>1600000</v>
      </c>
      <c r="J369" s="44">
        <f t="shared" si="6"/>
        <v>1600000</v>
      </c>
      <c r="K369" s="43">
        <v>0</v>
      </c>
      <c r="L369" s="43">
        <v>0</v>
      </c>
      <c r="M369" s="44">
        <f t="shared" si="7"/>
        <v>0</v>
      </c>
      <c r="N369" s="43">
        <f t="shared" si="8"/>
        <v>1</v>
      </c>
      <c r="O369" s="44">
        <f t="shared" si="9"/>
        <v>1600000</v>
      </c>
    </row>
    <row r="370" spans="1:15" x14ac:dyDescent="0.2">
      <c r="A370" s="31" t="s">
        <v>2771</v>
      </c>
      <c r="B370" s="31" t="s">
        <v>20</v>
      </c>
      <c r="C370" s="31">
        <v>0</v>
      </c>
      <c r="D370" s="31">
        <v>0</v>
      </c>
      <c r="E370" s="31">
        <f t="shared" si="5"/>
        <v>0</v>
      </c>
      <c r="F370" s="43">
        <f>IFERROR(VLOOKUP(A370,'2023'!A:N,13,0),0)</f>
        <v>0</v>
      </c>
      <c r="G370" s="43">
        <f>IFERROR(VLOOKUP(A370,'2023'!A:N,14,0),0)</f>
        <v>0</v>
      </c>
      <c r="H370" s="43">
        <v>2</v>
      </c>
      <c r="I370" s="43">
        <v>3200000</v>
      </c>
      <c r="J370" s="44">
        <f t="shared" si="6"/>
        <v>1600000</v>
      </c>
      <c r="K370" s="43">
        <v>0</v>
      </c>
      <c r="L370" s="43">
        <v>0</v>
      </c>
      <c r="M370" s="44">
        <f t="shared" si="7"/>
        <v>0</v>
      </c>
      <c r="N370" s="43">
        <f t="shared" si="8"/>
        <v>2</v>
      </c>
      <c r="O370" s="44">
        <f t="shared" si="9"/>
        <v>3200000</v>
      </c>
    </row>
    <row r="371" spans="1:15" x14ac:dyDescent="0.2">
      <c r="A371" s="31" t="s">
        <v>1957</v>
      </c>
      <c r="B371" s="31" t="s">
        <v>11</v>
      </c>
      <c r="C371" s="31">
        <v>31</v>
      </c>
      <c r="D371" s="31">
        <v>7180515</v>
      </c>
      <c r="E371" s="31">
        <f t="shared" si="5"/>
        <v>0</v>
      </c>
      <c r="F371" s="43">
        <f>IFERROR(VLOOKUP(A371,'2023'!A:N,13,0),0)</f>
        <v>31</v>
      </c>
      <c r="G371" s="43">
        <f>IFERROR(VLOOKUP(A371,'2023'!A:N,14,0),0)</f>
        <v>7180514.7540983604</v>
      </c>
      <c r="H371" s="43">
        <v>20</v>
      </c>
      <c r="I371" s="43">
        <v>4900000</v>
      </c>
      <c r="J371" s="44">
        <f t="shared" si="6"/>
        <v>236872.83831565411</v>
      </c>
      <c r="K371" s="43">
        <v>15</v>
      </c>
      <c r="L371" s="43">
        <v>4709093</v>
      </c>
      <c r="M371" s="44">
        <f t="shared" si="7"/>
        <v>3553092.5747348117</v>
      </c>
      <c r="N371" s="43">
        <f t="shared" si="8"/>
        <v>36</v>
      </c>
      <c r="O371" s="44">
        <f t="shared" si="9"/>
        <v>8527422.1793635488</v>
      </c>
    </row>
    <row r="372" spans="1:15" x14ac:dyDescent="0.2">
      <c r="A372" s="31" t="s">
        <v>1710</v>
      </c>
      <c r="B372" s="31" t="s">
        <v>11</v>
      </c>
      <c r="C372" s="31">
        <v>3</v>
      </c>
      <c r="D372" s="31">
        <v>1350600</v>
      </c>
      <c r="E372" s="31">
        <f t="shared" si="5"/>
        <v>0</v>
      </c>
      <c r="F372" s="43">
        <f>IFERROR(VLOOKUP(A372,'2023'!A:N,13,0),0)</f>
        <v>3</v>
      </c>
      <c r="G372" s="43">
        <f>IFERROR(VLOOKUP(A372,'2023'!A:N,14,0),0)</f>
        <v>1350600</v>
      </c>
      <c r="H372" s="43">
        <v>6</v>
      </c>
      <c r="I372" s="43">
        <v>2775000</v>
      </c>
      <c r="J372" s="44">
        <f t="shared" si="6"/>
        <v>458400</v>
      </c>
      <c r="K372" s="43">
        <v>1</v>
      </c>
      <c r="L372" s="43">
        <v>654545</v>
      </c>
      <c r="M372" s="44">
        <f t="shared" si="7"/>
        <v>458400</v>
      </c>
      <c r="N372" s="43">
        <f t="shared" si="8"/>
        <v>8</v>
      </c>
      <c r="O372" s="44">
        <f t="shared" si="9"/>
        <v>3667200</v>
      </c>
    </row>
    <row r="373" spans="1:15" x14ac:dyDescent="0.2">
      <c r="A373" s="31" t="s">
        <v>2772</v>
      </c>
      <c r="B373" s="31" t="s">
        <v>11</v>
      </c>
      <c r="C373" s="31">
        <v>0</v>
      </c>
      <c r="D373" s="31">
        <v>0</v>
      </c>
      <c r="E373" s="31">
        <f t="shared" si="5"/>
        <v>0</v>
      </c>
      <c r="F373" s="43">
        <f>IFERROR(VLOOKUP(A373,'2023'!A:N,13,0),0)</f>
        <v>0</v>
      </c>
      <c r="G373" s="43">
        <f>IFERROR(VLOOKUP(A373,'2023'!A:N,14,0),0)</f>
        <v>0</v>
      </c>
      <c r="H373" s="43">
        <v>4</v>
      </c>
      <c r="I373" s="43">
        <v>2187000</v>
      </c>
      <c r="J373" s="44">
        <f t="shared" si="6"/>
        <v>546750</v>
      </c>
      <c r="K373" s="43">
        <v>2</v>
      </c>
      <c r="L373" s="43">
        <v>1309090</v>
      </c>
      <c r="M373" s="44">
        <f t="shared" si="7"/>
        <v>1093500</v>
      </c>
      <c r="N373" s="43">
        <f t="shared" si="8"/>
        <v>2</v>
      </c>
      <c r="O373" s="44">
        <f t="shared" si="9"/>
        <v>1093500</v>
      </c>
    </row>
    <row r="374" spans="1:15" x14ac:dyDescent="0.2">
      <c r="A374" s="31" t="s">
        <v>941</v>
      </c>
      <c r="B374" s="31" t="s">
        <v>11</v>
      </c>
      <c r="C374" s="31">
        <v>2</v>
      </c>
      <c r="D374" s="31">
        <v>9272726</v>
      </c>
      <c r="E374" s="31">
        <f t="shared" si="5"/>
        <v>0</v>
      </c>
      <c r="F374" s="43">
        <f>IFERROR(VLOOKUP(A374,'2023'!A:N,13,0),0)</f>
        <v>2</v>
      </c>
      <c r="G374" s="43">
        <f>IFERROR(VLOOKUP(A374,'2023'!A:N,14,0),0)</f>
        <v>9272726</v>
      </c>
      <c r="H374" s="43">
        <v>9</v>
      </c>
      <c r="I374" s="43">
        <v>43909092</v>
      </c>
      <c r="J374" s="44">
        <f t="shared" si="6"/>
        <v>4834710.7272727275</v>
      </c>
      <c r="K374" s="43">
        <v>9</v>
      </c>
      <c r="L374" s="43">
        <v>51209090</v>
      </c>
      <c r="M374" s="44">
        <f t="shared" si="7"/>
        <v>43512396.545454547</v>
      </c>
      <c r="N374" s="43">
        <f t="shared" si="8"/>
        <v>2</v>
      </c>
      <c r="O374" s="44">
        <f t="shared" si="9"/>
        <v>9669421.4545454532</v>
      </c>
    </row>
    <row r="375" spans="1:15" x14ac:dyDescent="0.2">
      <c r="A375" s="31" t="s">
        <v>2773</v>
      </c>
      <c r="B375" s="31" t="s">
        <v>171</v>
      </c>
      <c r="C375" s="31">
        <v>0</v>
      </c>
      <c r="D375" s="31">
        <v>0</v>
      </c>
      <c r="E375" s="31">
        <f t="shared" si="5"/>
        <v>0</v>
      </c>
      <c r="F375" s="43">
        <f>IFERROR(VLOOKUP(A375,'2023'!A:N,13,0),0)</f>
        <v>0</v>
      </c>
      <c r="G375" s="43">
        <f>IFERROR(VLOOKUP(A375,'2023'!A:N,14,0),0)</f>
        <v>0</v>
      </c>
      <c r="H375" s="43">
        <v>1</v>
      </c>
      <c r="I375" s="43">
        <v>4954545</v>
      </c>
      <c r="J375" s="44">
        <f t="shared" si="6"/>
        <v>4954545</v>
      </c>
      <c r="K375" s="43">
        <v>1</v>
      </c>
      <c r="L375" s="43">
        <v>6654545</v>
      </c>
      <c r="M375" s="44">
        <f t="shared" si="7"/>
        <v>4954545</v>
      </c>
      <c r="N375" s="43">
        <f t="shared" si="8"/>
        <v>0</v>
      </c>
      <c r="O375" s="44">
        <f t="shared" si="9"/>
        <v>0</v>
      </c>
    </row>
    <row r="376" spans="1:15" x14ac:dyDescent="0.2">
      <c r="A376" s="31" t="s">
        <v>2774</v>
      </c>
      <c r="B376" s="31" t="s">
        <v>11</v>
      </c>
      <c r="C376" s="31">
        <v>0</v>
      </c>
      <c r="D376" s="31">
        <v>0</v>
      </c>
      <c r="E376" s="31">
        <f t="shared" si="5"/>
        <v>0</v>
      </c>
      <c r="F376" s="43">
        <f>IFERROR(VLOOKUP(A376,'2023'!A:N,13,0),0)</f>
        <v>0</v>
      </c>
      <c r="G376" s="43">
        <f>IFERROR(VLOOKUP(A376,'2023'!A:N,14,0),0)</f>
        <v>0</v>
      </c>
      <c r="H376" s="43">
        <v>11</v>
      </c>
      <c r="I376" s="43">
        <v>1270005</v>
      </c>
      <c r="J376" s="44">
        <f t="shared" si="6"/>
        <v>115455</v>
      </c>
      <c r="K376" s="43">
        <v>3</v>
      </c>
      <c r="L376" s="43">
        <v>545454</v>
      </c>
      <c r="M376" s="44">
        <f t="shared" si="7"/>
        <v>346365</v>
      </c>
      <c r="N376" s="43">
        <f t="shared" si="8"/>
        <v>8</v>
      </c>
      <c r="O376" s="44">
        <f t="shared" si="9"/>
        <v>923640</v>
      </c>
    </row>
    <row r="377" spans="1:15" x14ac:dyDescent="0.2">
      <c r="A377" s="31" t="s">
        <v>2775</v>
      </c>
      <c r="B377" s="31" t="s">
        <v>25</v>
      </c>
      <c r="C377" s="31">
        <v>0</v>
      </c>
      <c r="D377" s="31">
        <v>0</v>
      </c>
      <c r="E377" s="31">
        <f t="shared" si="5"/>
        <v>0</v>
      </c>
      <c r="F377" s="43">
        <f>IFERROR(VLOOKUP(A377,'2023'!A:N,13,0),0)</f>
        <v>0</v>
      </c>
      <c r="G377" s="43">
        <f>IFERROR(VLOOKUP(A377,'2023'!A:N,14,0),0)</f>
        <v>0</v>
      </c>
      <c r="H377" s="43">
        <v>2</v>
      </c>
      <c r="I377" s="43">
        <v>1518182</v>
      </c>
      <c r="J377" s="44">
        <f t="shared" si="6"/>
        <v>759091</v>
      </c>
      <c r="K377" s="43">
        <v>2</v>
      </c>
      <c r="L377" s="43">
        <v>1709091</v>
      </c>
      <c r="M377" s="44">
        <f t="shared" si="7"/>
        <v>1518182</v>
      </c>
      <c r="N377" s="43">
        <f t="shared" si="8"/>
        <v>0</v>
      </c>
      <c r="O377" s="44">
        <f t="shared" si="9"/>
        <v>0</v>
      </c>
    </row>
    <row r="378" spans="1:15" x14ac:dyDescent="0.2">
      <c r="A378" s="31" t="s">
        <v>1963</v>
      </c>
      <c r="B378" s="31" t="s">
        <v>650</v>
      </c>
      <c r="C378" s="31">
        <v>16</v>
      </c>
      <c r="D378" s="31">
        <v>15709088</v>
      </c>
      <c r="E378" s="31">
        <f t="shared" si="5"/>
        <v>0</v>
      </c>
      <c r="F378" s="43">
        <f>IFERROR(VLOOKUP(A378,'2023'!A:N,13,0),0)</f>
        <v>16</v>
      </c>
      <c r="G378" s="43">
        <f>IFERROR(VLOOKUP(A378,'2023'!A:N,14,0),0)</f>
        <v>15709088</v>
      </c>
      <c r="H378" s="43">
        <v>30</v>
      </c>
      <c r="I378" s="43">
        <v>28254540</v>
      </c>
      <c r="J378" s="44">
        <f t="shared" si="6"/>
        <v>955731.04347826086</v>
      </c>
      <c r="K378" s="43">
        <v>8</v>
      </c>
      <c r="L378" s="43">
        <v>11300001</v>
      </c>
      <c r="M378" s="44">
        <f t="shared" si="7"/>
        <v>7645848.3478260869</v>
      </c>
      <c r="N378" s="43">
        <f t="shared" si="8"/>
        <v>38</v>
      </c>
      <c r="O378" s="44">
        <f t="shared" si="9"/>
        <v>36317779.652173914</v>
      </c>
    </row>
    <row r="379" spans="1:15" x14ac:dyDescent="0.2">
      <c r="A379" s="31" t="s">
        <v>405</v>
      </c>
      <c r="B379" s="31" t="s">
        <v>11</v>
      </c>
      <c r="C379" s="31">
        <v>16</v>
      </c>
      <c r="D379" s="31">
        <v>50397664</v>
      </c>
      <c r="E379" s="31">
        <f t="shared" si="5"/>
        <v>0</v>
      </c>
      <c r="F379" s="43">
        <f>IFERROR(VLOOKUP(A379,'2023'!A:N,13,0),0)</f>
        <v>16</v>
      </c>
      <c r="G379" s="43">
        <f>IFERROR(VLOOKUP(A379,'2023'!A:N,14,0),0)</f>
        <v>50397664</v>
      </c>
      <c r="H379" s="43">
        <v>11</v>
      </c>
      <c r="I379" s="43">
        <v>27618183</v>
      </c>
      <c r="J379" s="44">
        <f t="shared" si="6"/>
        <v>2889475.8148148148</v>
      </c>
      <c r="K379" s="43">
        <v>5</v>
      </c>
      <c r="L379" s="43">
        <v>12454545</v>
      </c>
      <c r="M379" s="44">
        <f t="shared" si="7"/>
        <v>14447379.074074075</v>
      </c>
      <c r="N379" s="43">
        <f t="shared" si="8"/>
        <v>22</v>
      </c>
      <c r="O379" s="44">
        <f t="shared" si="9"/>
        <v>63568467.925925925</v>
      </c>
    </row>
    <row r="380" spans="1:15" x14ac:dyDescent="0.2">
      <c r="A380" s="31" t="s">
        <v>2776</v>
      </c>
      <c r="B380" s="31" t="s">
        <v>11</v>
      </c>
      <c r="C380" s="31">
        <v>0</v>
      </c>
      <c r="D380" s="31">
        <v>0</v>
      </c>
      <c r="E380" s="31">
        <f t="shared" si="5"/>
        <v>0</v>
      </c>
      <c r="F380" s="43">
        <f>IFERROR(VLOOKUP(A380,'2023'!A:N,13,0),0)</f>
        <v>0</v>
      </c>
      <c r="G380" s="43">
        <f>IFERROR(VLOOKUP(A380,'2023'!A:N,14,0),0)</f>
        <v>0</v>
      </c>
      <c r="H380" s="43">
        <v>8</v>
      </c>
      <c r="I380" s="43">
        <v>0</v>
      </c>
      <c r="J380" s="44">
        <f t="shared" si="6"/>
        <v>0</v>
      </c>
      <c r="K380" s="43">
        <v>0</v>
      </c>
      <c r="L380" s="43">
        <v>0</v>
      </c>
      <c r="M380" s="44">
        <f t="shared" si="7"/>
        <v>0</v>
      </c>
      <c r="N380" s="43">
        <f t="shared" si="8"/>
        <v>8</v>
      </c>
      <c r="O380" s="44">
        <f t="shared" si="9"/>
        <v>0</v>
      </c>
    </row>
    <row r="381" spans="1:15" x14ac:dyDescent="0.2">
      <c r="A381" s="31" t="s">
        <v>2777</v>
      </c>
      <c r="B381" s="31" t="s">
        <v>11</v>
      </c>
      <c r="C381" s="31">
        <v>0</v>
      </c>
      <c r="D381" s="31">
        <v>0</v>
      </c>
      <c r="E381" s="31">
        <f t="shared" si="5"/>
        <v>0</v>
      </c>
      <c r="F381" s="43">
        <f>IFERROR(VLOOKUP(A381,'2023'!A:N,13,0),0)</f>
        <v>0</v>
      </c>
      <c r="G381" s="43">
        <f>IFERROR(VLOOKUP(A381,'2023'!A:N,14,0),0)</f>
        <v>0</v>
      </c>
      <c r="H381" s="43">
        <v>1</v>
      </c>
      <c r="I381" s="43">
        <v>5045455</v>
      </c>
      <c r="J381" s="44">
        <f t="shared" si="6"/>
        <v>5045455</v>
      </c>
      <c r="K381" s="43">
        <v>0</v>
      </c>
      <c r="L381" s="43">
        <v>0</v>
      </c>
      <c r="M381" s="44">
        <f t="shared" si="7"/>
        <v>0</v>
      </c>
      <c r="N381" s="43">
        <f t="shared" si="8"/>
        <v>1</v>
      </c>
      <c r="O381" s="44">
        <f t="shared" si="9"/>
        <v>5045455</v>
      </c>
    </row>
    <row r="382" spans="1:15" x14ac:dyDescent="0.2">
      <c r="A382" s="31" t="s">
        <v>2778</v>
      </c>
      <c r="B382" s="31" t="s">
        <v>20</v>
      </c>
      <c r="C382" s="31">
        <v>0</v>
      </c>
      <c r="D382" s="31">
        <v>0</v>
      </c>
      <c r="E382" s="31">
        <f t="shared" si="5"/>
        <v>0</v>
      </c>
      <c r="F382" s="43">
        <f>IFERROR(VLOOKUP(A382,'2023'!A:N,13,0),0)</f>
        <v>0</v>
      </c>
      <c r="G382" s="43">
        <f>IFERROR(VLOOKUP(A382,'2023'!A:N,14,0),0)</f>
        <v>0</v>
      </c>
      <c r="H382" s="43">
        <v>13</v>
      </c>
      <c r="I382" s="43">
        <v>63859092</v>
      </c>
      <c r="J382" s="44">
        <f t="shared" si="6"/>
        <v>4912237.846153846</v>
      </c>
      <c r="K382" s="43">
        <v>0</v>
      </c>
      <c r="L382" s="43">
        <v>0</v>
      </c>
      <c r="M382" s="44">
        <f t="shared" si="7"/>
        <v>0</v>
      </c>
      <c r="N382" s="43">
        <f t="shared" si="8"/>
        <v>13</v>
      </c>
      <c r="O382" s="44">
        <f t="shared" si="9"/>
        <v>63859092</v>
      </c>
    </row>
    <row r="383" spans="1:15" x14ac:dyDescent="0.2">
      <c r="A383" s="31" t="s">
        <v>2779</v>
      </c>
      <c r="B383" s="31" t="s">
        <v>11</v>
      </c>
      <c r="C383" s="31">
        <v>0</v>
      </c>
      <c r="D383" s="31">
        <v>0</v>
      </c>
      <c r="E383" s="31">
        <f t="shared" si="5"/>
        <v>0</v>
      </c>
      <c r="F383" s="43">
        <f>IFERROR(VLOOKUP(A383,'2023'!A:N,13,0),0)</f>
        <v>0</v>
      </c>
      <c r="G383" s="43">
        <f>IFERROR(VLOOKUP(A383,'2023'!A:N,14,0),0)</f>
        <v>0</v>
      </c>
      <c r="H383" s="43">
        <v>1</v>
      </c>
      <c r="I383" s="43">
        <v>5090909</v>
      </c>
      <c r="J383" s="44">
        <f t="shared" si="6"/>
        <v>5090909</v>
      </c>
      <c r="K383" s="43">
        <v>1</v>
      </c>
      <c r="L383" s="43">
        <v>7081818</v>
      </c>
      <c r="M383" s="44">
        <f t="shared" si="7"/>
        <v>5090909</v>
      </c>
      <c r="N383" s="43">
        <f t="shared" si="8"/>
        <v>0</v>
      </c>
      <c r="O383" s="44">
        <f t="shared" si="9"/>
        <v>0</v>
      </c>
    </row>
    <row r="384" spans="1:15" x14ac:dyDescent="0.2">
      <c r="A384" s="31" t="s">
        <v>2780</v>
      </c>
      <c r="B384" s="31" t="s">
        <v>11</v>
      </c>
      <c r="C384" s="31">
        <v>0</v>
      </c>
      <c r="D384" s="31">
        <v>0</v>
      </c>
      <c r="E384" s="31">
        <f t="shared" si="5"/>
        <v>0</v>
      </c>
      <c r="F384" s="43">
        <f>IFERROR(VLOOKUP(A384,'2023'!A:N,13,0),0)</f>
        <v>0</v>
      </c>
      <c r="G384" s="43">
        <f>IFERROR(VLOOKUP(A384,'2023'!A:N,14,0),0)</f>
        <v>0</v>
      </c>
      <c r="H384" s="43">
        <v>5</v>
      </c>
      <c r="I384" s="43">
        <v>5090910</v>
      </c>
      <c r="J384" s="44">
        <f t="shared" si="6"/>
        <v>1018182</v>
      </c>
      <c r="K384" s="43">
        <v>5</v>
      </c>
      <c r="L384" s="43">
        <v>6818180</v>
      </c>
      <c r="M384" s="44">
        <f t="shared" si="7"/>
        <v>5090910</v>
      </c>
      <c r="N384" s="43">
        <f t="shared" si="8"/>
        <v>0</v>
      </c>
      <c r="O384" s="44">
        <f t="shared" si="9"/>
        <v>0</v>
      </c>
    </row>
    <row r="385" spans="1:15" x14ac:dyDescent="0.2">
      <c r="A385" s="31" t="s">
        <v>435</v>
      </c>
      <c r="B385" s="31" t="s">
        <v>11</v>
      </c>
      <c r="C385" s="31">
        <v>30</v>
      </c>
      <c r="D385" s="31">
        <v>10590910</v>
      </c>
      <c r="E385" s="31">
        <f t="shared" si="5"/>
        <v>0</v>
      </c>
      <c r="F385" s="43">
        <f>IFERROR(VLOOKUP(A385,'2023'!A:N,13,0),0)</f>
        <v>30</v>
      </c>
      <c r="G385" s="43">
        <f>IFERROR(VLOOKUP(A385,'2023'!A:N,14,0),0)</f>
        <v>10590910</v>
      </c>
      <c r="H385" s="43">
        <v>13</v>
      </c>
      <c r="I385" s="43">
        <v>4268180</v>
      </c>
      <c r="J385" s="44">
        <f t="shared" si="6"/>
        <v>345560.23255813954</v>
      </c>
      <c r="K385" s="43">
        <v>0</v>
      </c>
      <c r="L385" s="43">
        <v>0</v>
      </c>
      <c r="M385" s="44">
        <f t="shared" si="7"/>
        <v>0</v>
      </c>
      <c r="N385" s="43">
        <f t="shared" si="8"/>
        <v>43</v>
      </c>
      <c r="O385" s="44">
        <f t="shared" si="9"/>
        <v>14859090</v>
      </c>
    </row>
    <row r="386" spans="1:15" x14ac:dyDescent="0.2">
      <c r="A386" s="31" t="s">
        <v>2781</v>
      </c>
      <c r="B386" s="31" t="s">
        <v>11</v>
      </c>
      <c r="C386" s="31">
        <v>7</v>
      </c>
      <c r="D386" s="31">
        <v>2740343</v>
      </c>
      <c r="E386" s="31">
        <f t="shared" si="5"/>
        <v>0</v>
      </c>
      <c r="F386" s="43">
        <f>IFERROR(VLOOKUP(A386,'2023'!A:N,13,0),0)</f>
        <v>7</v>
      </c>
      <c r="G386" s="43">
        <f>IFERROR(VLOOKUP(A386,'2023'!A:N,14,0),0)</f>
        <v>2740342.5</v>
      </c>
      <c r="H386" s="43">
        <v>12</v>
      </c>
      <c r="I386" s="43">
        <v>4580909</v>
      </c>
      <c r="J386" s="44">
        <f t="shared" si="6"/>
        <v>385329.0263157895</v>
      </c>
      <c r="K386" s="43">
        <v>6</v>
      </c>
      <c r="L386" s="43">
        <v>2427273</v>
      </c>
      <c r="M386" s="44">
        <f t="shared" si="7"/>
        <v>2311974.1578947371</v>
      </c>
      <c r="N386" s="43">
        <f t="shared" si="8"/>
        <v>13</v>
      </c>
      <c r="O386" s="44">
        <f t="shared" si="9"/>
        <v>5009277.3421052629</v>
      </c>
    </row>
    <row r="387" spans="1:15" x14ac:dyDescent="0.2">
      <c r="A387" s="31" t="s">
        <v>2782</v>
      </c>
      <c r="B387" s="31" t="s">
        <v>11</v>
      </c>
      <c r="C387" s="31">
        <v>0</v>
      </c>
      <c r="D387" s="31">
        <v>0</v>
      </c>
      <c r="E387" s="31">
        <f t="shared" si="5"/>
        <v>0</v>
      </c>
      <c r="F387" s="43">
        <f>IFERROR(VLOOKUP(A387,'2023'!A:N,13,0),0)</f>
        <v>0</v>
      </c>
      <c r="G387" s="43">
        <f>IFERROR(VLOOKUP(A387,'2023'!A:N,14,0),0)</f>
        <v>0</v>
      </c>
      <c r="H387" s="43">
        <v>35</v>
      </c>
      <c r="I387" s="43">
        <v>51904550</v>
      </c>
      <c r="J387" s="44">
        <f t="shared" si="6"/>
        <v>1482987.142857143</v>
      </c>
      <c r="K387" s="43">
        <v>2</v>
      </c>
      <c r="L387" s="43">
        <v>3272728</v>
      </c>
      <c r="M387" s="44">
        <f t="shared" si="7"/>
        <v>2965974.2857142859</v>
      </c>
      <c r="N387" s="43">
        <f t="shared" si="8"/>
        <v>33</v>
      </c>
      <c r="O387" s="44">
        <f t="shared" si="9"/>
        <v>48938575.714285716</v>
      </c>
    </row>
    <row r="388" spans="1:15" x14ac:dyDescent="0.2">
      <c r="A388" s="31" t="s">
        <v>2783</v>
      </c>
      <c r="B388" s="31" t="s">
        <v>11</v>
      </c>
      <c r="C388" s="31">
        <v>0</v>
      </c>
      <c r="D388" s="31">
        <v>0</v>
      </c>
      <c r="E388" s="31">
        <f t="shared" si="5"/>
        <v>0</v>
      </c>
      <c r="F388" s="43">
        <f>IFERROR(VLOOKUP(A388,'2023'!A:N,13,0),0)</f>
        <v>0</v>
      </c>
      <c r="G388" s="43">
        <f>IFERROR(VLOOKUP(A388,'2023'!A:N,14,0),0)</f>
        <v>0</v>
      </c>
      <c r="H388" s="43">
        <v>27</v>
      </c>
      <c r="I388" s="43">
        <v>70816369</v>
      </c>
      <c r="J388" s="44">
        <f t="shared" si="6"/>
        <v>2622828.4814814813</v>
      </c>
      <c r="K388" s="43">
        <v>4</v>
      </c>
      <c r="L388" s="43">
        <v>10745454</v>
      </c>
      <c r="M388" s="44">
        <f t="shared" si="7"/>
        <v>10491313.925925925</v>
      </c>
      <c r="N388" s="43">
        <f t="shared" si="8"/>
        <v>23</v>
      </c>
      <c r="O388" s="44">
        <f t="shared" si="9"/>
        <v>60325055.074074075</v>
      </c>
    </row>
    <row r="389" spans="1:15" x14ac:dyDescent="0.2">
      <c r="A389" s="31" t="s">
        <v>2784</v>
      </c>
      <c r="B389" s="31" t="s">
        <v>11</v>
      </c>
      <c r="C389" s="31">
        <v>0</v>
      </c>
      <c r="D389" s="31">
        <v>0</v>
      </c>
      <c r="E389" s="31">
        <f t="shared" si="5"/>
        <v>0</v>
      </c>
      <c r="F389" s="43">
        <f>IFERROR(VLOOKUP(A389,'2023'!A:N,13,0),0)</f>
        <v>0</v>
      </c>
      <c r="G389" s="43">
        <f>IFERROR(VLOOKUP(A389,'2023'!A:N,14,0),0)</f>
        <v>0</v>
      </c>
      <c r="H389" s="43">
        <v>1</v>
      </c>
      <c r="I389" s="43">
        <v>5300000</v>
      </c>
      <c r="J389" s="44">
        <f t="shared" si="6"/>
        <v>5300000</v>
      </c>
      <c r="K389" s="43">
        <v>1</v>
      </c>
      <c r="L389" s="43">
        <v>6572727</v>
      </c>
      <c r="M389" s="44">
        <f t="shared" si="7"/>
        <v>5300000</v>
      </c>
      <c r="N389" s="43">
        <f t="shared" si="8"/>
        <v>0</v>
      </c>
      <c r="O389" s="44">
        <f t="shared" si="9"/>
        <v>0</v>
      </c>
    </row>
    <row r="390" spans="1:15" x14ac:dyDescent="0.2">
      <c r="A390" s="31" t="s">
        <v>2785</v>
      </c>
      <c r="B390" s="31" t="s">
        <v>11</v>
      </c>
      <c r="C390" s="31">
        <v>0</v>
      </c>
      <c r="D390" s="31">
        <v>0</v>
      </c>
      <c r="E390" s="31">
        <f t="shared" si="5"/>
        <v>0</v>
      </c>
      <c r="F390" s="43">
        <f>IFERROR(VLOOKUP(A390,'2023'!A:N,13,0),0)</f>
        <v>0</v>
      </c>
      <c r="G390" s="43">
        <f>IFERROR(VLOOKUP(A390,'2023'!A:N,14,0),0)</f>
        <v>0</v>
      </c>
      <c r="H390" s="43">
        <v>50</v>
      </c>
      <c r="I390" s="43">
        <v>3772750</v>
      </c>
      <c r="J390" s="44">
        <f t="shared" si="6"/>
        <v>75455</v>
      </c>
      <c r="K390" s="43">
        <v>0</v>
      </c>
      <c r="L390" s="43">
        <v>0</v>
      </c>
      <c r="M390" s="44">
        <f t="shared" si="7"/>
        <v>0</v>
      </c>
      <c r="N390" s="43">
        <f t="shared" si="8"/>
        <v>50</v>
      </c>
      <c r="O390" s="44">
        <f t="shared" si="9"/>
        <v>3772750</v>
      </c>
    </row>
    <row r="391" spans="1:15" x14ac:dyDescent="0.2">
      <c r="A391" s="31" t="s">
        <v>2786</v>
      </c>
      <c r="B391" s="31" t="s">
        <v>11</v>
      </c>
      <c r="C391" s="31">
        <v>0</v>
      </c>
      <c r="D391" s="31">
        <v>0</v>
      </c>
      <c r="E391" s="31">
        <f t="shared" si="5"/>
        <v>0</v>
      </c>
      <c r="F391" s="43">
        <f>IFERROR(VLOOKUP(A391,'2023'!A:N,13,0),0)</f>
        <v>0</v>
      </c>
      <c r="G391" s="43">
        <f>IFERROR(VLOOKUP(A391,'2023'!A:N,14,0),0)</f>
        <v>0</v>
      </c>
      <c r="H391" s="43">
        <v>10</v>
      </c>
      <c r="I391" s="43">
        <v>1636360</v>
      </c>
      <c r="J391" s="44">
        <f t="shared" si="6"/>
        <v>163636</v>
      </c>
      <c r="K391" s="43">
        <v>0</v>
      </c>
      <c r="L391" s="43">
        <v>0</v>
      </c>
      <c r="M391" s="44">
        <f t="shared" si="7"/>
        <v>0</v>
      </c>
      <c r="N391" s="43">
        <f t="shared" si="8"/>
        <v>10</v>
      </c>
      <c r="O391" s="44">
        <f t="shared" si="9"/>
        <v>1636360</v>
      </c>
    </row>
    <row r="392" spans="1:15" x14ac:dyDescent="0.2">
      <c r="A392" s="31" t="s">
        <v>2787</v>
      </c>
      <c r="B392" s="31" t="s">
        <v>11</v>
      </c>
      <c r="C392" s="31">
        <v>0</v>
      </c>
      <c r="D392" s="31">
        <v>0</v>
      </c>
      <c r="E392" s="31">
        <f t="shared" si="5"/>
        <v>0</v>
      </c>
      <c r="F392" s="43">
        <f>IFERROR(VLOOKUP(A392,'2023'!A:N,13,0),0)</f>
        <v>0</v>
      </c>
      <c r="G392" s="43">
        <f>IFERROR(VLOOKUP(A392,'2023'!A:N,14,0),0)</f>
        <v>0</v>
      </c>
      <c r="H392" s="43">
        <v>15</v>
      </c>
      <c r="I392" s="43">
        <v>1745460</v>
      </c>
      <c r="J392" s="44">
        <f t="shared" si="6"/>
        <v>116364</v>
      </c>
      <c r="K392" s="43">
        <v>0</v>
      </c>
      <c r="L392" s="43">
        <v>0</v>
      </c>
      <c r="M392" s="44">
        <f t="shared" si="7"/>
        <v>0</v>
      </c>
      <c r="N392" s="43">
        <f t="shared" si="8"/>
        <v>15</v>
      </c>
      <c r="O392" s="44">
        <f t="shared" si="9"/>
        <v>1745460</v>
      </c>
    </row>
    <row r="393" spans="1:15" x14ac:dyDescent="0.2">
      <c r="A393" s="31" t="s">
        <v>2788</v>
      </c>
      <c r="B393" s="31" t="s">
        <v>11</v>
      </c>
      <c r="C393" s="31">
        <v>0</v>
      </c>
      <c r="D393" s="31">
        <v>0</v>
      </c>
      <c r="E393" s="31">
        <f t="shared" si="5"/>
        <v>0</v>
      </c>
      <c r="F393" s="43">
        <f>IFERROR(VLOOKUP(A393,'2023'!A:N,13,0),0)</f>
        <v>0</v>
      </c>
      <c r="G393" s="43">
        <f>IFERROR(VLOOKUP(A393,'2023'!A:N,14,0),0)</f>
        <v>0</v>
      </c>
      <c r="H393" s="43">
        <v>15</v>
      </c>
      <c r="I393" s="43">
        <v>2127270</v>
      </c>
      <c r="J393" s="44">
        <f t="shared" si="6"/>
        <v>141818</v>
      </c>
      <c r="K393" s="43">
        <v>0</v>
      </c>
      <c r="L393" s="43">
        <v>0</v>
      </c>
      <c r="M393" s="44">
        <f t="shared" si="7"/>
        <v>0</v>
      </c>
      <c r="N393" s="43">
        <f t="shared" si="8"/>
        <v>15</v>
      </c>
      <c r="O393" s="44">
        <f t="shared" si="9"/>
        <v>2127270</v>
      </c>
    </row>
    <row r="394" spans="1:15" x14ac:dyDescent="0.2">
      <c r="A394" s="31" t="s">
        <v>2789</v>
      </c>
      <c r="B394" s="31" t="s">
        <v>11</v>
      </c>
      <c r="C394" s="31">
        <v>0</v>
      </c>
      <c r="D394" s="31">
        <v>0</v>
      </c>
      <c r="E394" s="31">
        <f t="shared" si="5"/>
        <v>0</v>
      </c>
      <c r="F394" s="43">
        <f>IFERROR(VLOOKUP(A394,'2023'!A:N,13,0),0)</f>
        <v>0</v>
      </c>
      <c r="G394" s="43">
        <f>IFERROR(VLOOKUP(A394,'2023'!A:N,14,0),0)</f>
        <v>0</v>
      </c>
      <c r="H394" s="43">
        <v>15</v>
      </c>
      <c r="I394" s="43">
        <v>1568175</v>
      </c>
      <c r="J394" s="44">
        <f t="shared" si="6"/>
        <v>104545</v>
      </c>
      <c r="K394" s="43">
        <v>0</v>
      </c>
      <c r="L394" s="43">
        <v>0</v>
      </c>
      <c r="M394" s="44">
        <f t="shared" si="7"/>
        <v>0</v>
      </c>
      <c r="N394" s="43">
        <f t="shared" si="8"/>
        <v>15</v>
      </c>
      <c r="O394" s="44">
        <f t="shared" si="9"/>
        <v>1568175</v>
      </c>
    </row>
    <row r="395" spans="1:15" x14ac:dyDescent="0.2">
      <c r="A395" s="31" t="s">
        <v>628</v>
      </c>
      <c r="B395" s="31" t="s">
        <v>25</v>
      </c>
      <c r="C395" s="31">
        <v>33</v>
      </c>
      <c r="D395" s="31">
        <v>2949093</v>
      </c>
      <c r="E395" s="31">
        <f t="shared" si="5"/>
        <v>0</v>
      </c>
      <c r="F395" s="43">
        <f>IFERROR(VLOOKUP(A395,'2023'!A:N,13,0),0)</f>
        <v>33</v>
      </c>
      <c r="G395" s="43">
        <f>IFERROR(VLOOKUP(A395,'2023'!A:N,14,0),0)</f>
        <v>2949093</v>
      </c>
      <c r="H395" s="43">
        <v>50</v>
      </c>
      <c r="I395" s="43">
        <v>4486365</v>
      </c>
      <c r="J395" s="44">
        <f t="shared" si="6"/>
        <v>89583.831325301202</v>
      </c>
      <c r="K395" s="43">
        <v>0</v>
      </c>
      <c r="L395" s="43">
        <v>0</v>
      </c>
      <c r="M395" s="44">
        <f t="shared" si="7"/>
        <v>0</v>
      </c>
      <c r="N395" s="43">
        <f t="shared" si="8"/>
        <v>83</v>
      </c>
      <c r="O395" s="44">
        <f t="shared" si="9"/>
        <v>7435458</v>
      </c>
    </row>
    <row r="396" spans="1:15" x14ac:dyDescent="0.2">
      <c r="A396" s="31" t="s">
        <v>610</v>
      </c>
      <c r="B396" s="31" t="s">
        <v>25</v>
      </c>
      <c r="C396" s="31">
        <v>27</v>
      </c>
      <c r="D396" s="31">
        <v>19868185</v>
      </c>
      <c r="E396" s="31">
        <f t="shared" si="5"/>
        <v>0</v>
      </c>
      <c r="F396" s="43">
        <f>IFERROR(VLOOKUP(A396,'2023'!A:N,13,0),0)</f>
        <v>27</v>
      </c>
      <c r="G396" s="43">
        <f>IFERROR(VLOOKUP(A396,'2023'!A:N,14,0),0)</f>
        <v>19868185</v>
      </c>
      <c r="H396" s="43">
        <v>10</v>
      </c>
      <c r="I396" s="43">
        <v>7194999</v>
      </c>
      <c r="J396" s="44">
        <f t="shared" si="6"/>
        <v>731437.40540540544</v>
      </c>
      <c r="K396" s="43">
        <v>0</v>
      </c>
      <c r="L396" s="43">
        <v>0</v>
      </c>
      <c r="M396" s="44">
        <f t="shared" si="7"/>
        <v>0</v>
      </c>
      <c r="N396" s="43">
        <f t="shared" si="8"/>
        <v>37</v>
      </c>
      <c r="O396" s="44">
        <f t="shared" si="9"/>
        <v>27063184</v>
      </c>
    </row>
    <row r="397" spans="1:15" x14ac:dyDescent="0.2">
      <c r="A397" s="31" t="s">
        <v>2790</v>
      </c>
      <c r="B397" s="31" t="s">
        <v>25</v>
      </c>
      <c r="C397" s="31">
        <v>0</v>
      </c>
      <c r="D397" s="31">
        <v>0</v>
      </c>
      <c r="E397" s="31">
        <f t="shared" si="5"/>
        <v>0</v>
      </c>
      <c r="F397" s="43">
        <f>IFERROR(VLOOKUP(A397,'2023'!A:N,13,0),0)</f>
        <v>0</v>
      </c>
      <c r="G397" s="43">
        <f>IFERROR(VLOOKUP(A397,'2023'!A:N,14,0),0)</f>
        <v>0</v>
      </c>
      <c r="H397" s="43">
        <v>12</v>
      </c>
      <c r="I397" s="43">
        <v>4257272</v>
      </c>
      <c r="J397" s="44">
        <f t="shared" si="6"/>
        <v>354772.66666666669</v>
      </c>
      <c r="K397" s="43">
        <v>1</v>
      </c>
      <c r="L397" s="43">
        <v>409091</v>
      </c>
      <c r="M397" s="44">
        <f t="shared" si="7"/>
        <v>354772.66666666669</v>
      </c>
      <c r="N397" s="43">
        <f t="shared" si="8"/>
        <v>11</v>
      </c>
      <c r="O397" s="44">
        <f t="shared" si="9"/>
        <v>3902499.3333333335</v>
      </c>
    </row>
    <row r="398" spans="1:15" x14ac:dyDescent="0.2">
      <c r="A398" s="31" t="s">
        <v>2791</v>
      </c>
      <c r="B398" s="31" t="s">
        <v>141</v>
      </c>
      <c r="C398" s="31">
        <v>0</v>
      </c>
      <c r="D398" s="31">
        <v>0</v>
      </c>
      <c r="E398" s="31">
        <f t="shared" si="5"/>
        <v>0</v>
      </c>
      <c r="F398" s="43">
        <f>IFERROR(VLOOKUP(A398,'2023'!A:N,13,0),0)</f>
        <v>0</v>
      </c>
      <c r="G398" s="43">
        <f>IFERROR(VLOOKUP(A398,'2023'!A:N,14,0),0)</f>
        <v>0</v>
      </c>
      <c r="H398" s="43">
        <v>989</v>
      </c>
      <c r="I398" s="43">
        <v>168091200</v>
      </c>
      <c r="J398" s="44">
        <f t="shared" si="6"/>
        <v>169960.7684529828</v>
      </c>
      <c r="K398" s="43">
        <v>204</v>
      </c>
      <c r="L398" s="43">
        <v>37272691</v>
      </c>
      <c r="M398" s="44">
        <f t="shared" si="7"/>
        <v>34671996.764408492</v>
      </c>
      <c r="N398" s="43">
        <f t="shared" si="8"/>
        <v>785</v>
      </c>
      <c r="O398" s="44">
        <f t="shared" si="9"/>
        <v>133419203.2355915</v>
      </c>
    </row>
    <row r="399" spans="1:15" x14ac:dyDescent="0.2">
      <c r="A399" s="31" t="s">
        <v>2076</v>
      </c>
      <c r="B399" s="31" t="s">
        <v>25</v>
      </c>
      <c r="C399" s="31">
        <v>5</v>
      </c>
      <c r="D399" s="31">
        <v>2926851</v>
      </c>
      <c r="E399" s="31">
        <f t="shared" si="5"/>
        <v>0</v>
      </c>
      <c r="F399" s="43">
        <f>IFERROR(VLOOKUP(A399,'2023'!A:N,13,0),0)</f>
        <v>5</v>
      </c>
      <c r="G399" s="43">
        <f>IFERROR(VLOOKUP(A399,'2023'!A:N,14,0),0)</f>
        <v>2926851</v>
      </c>
      <c r="H399" s="43">
        <v>4</v>
      </c>
      <c r="I399" s="43">
        <v>2362964</v>
      </c>
      <c r="J399" s="44">
        <f t="shared" si="6"/>
        <v>587757.22222222225</v>
      </c>
      <c r="K399" s="43">
        <v>2</v>
      </c>
      <c r="L399" s="43">
        <v>1833333</v>
      </c>
      <c r="M399" s="44">
        <f t="shared" si="7"/>
        <v>1175514.4444444445</v>
      </c>
      <c r="N399" s="43">
        <f t="shared" si="8"/>
        <v>7</v>
      </c>
      <c r="O399" s="44">
        <f t="shared" si="9"/>
        <v>4114300.5555555555</v>
      </c>
    </row>
    <row r="400" spans="1:15" x14ac:dyDescent="0.2">
      <c r="A400" s="31" t="s">
        <v>1806</v>
      </c>
      <c r="B400" s="31" t="s">
        <v>11</v>
      </c>
      <c r="C400" s="31">
        <v>0</v>
      </c>
      <c r="D400" s="31">
        <v>0</v>
      </c>
      <c r="E400" s="31">
        <f t="shared" si="5"/>
        <v>0</v>
      </c>
      <c r="F400" s="43">
        <f>IFERROR(VLOOKUP(A400,'2023'!A:N,13,0),0)</f>
        <v>0</v>
      </c>
      <c r="G400" s="43">
        <f>IFERROR(VLOOKUP(A400,'2023'!A:N,14,0),0)</f>
        <v>0</v>
      </c>
      <c r="H400" s="43">
        <v>10</v>
      </c>
      <c r="I400" s="43">
        <v>13545460</v>
      </c>
      <c r="J400" s="44">
        <f t="shared" si="6"/>
        <v>1354546</v>
      </c>
      <c r="K400" s="43">
        <v>108</v>
      </c>
      <c r="L400" s="43">
        <v>142331819</v>
      </c>
      <c r="M400" s="44">
        <f t="shared" si="7"/>
        <v>146290968</v>
      </c>
      <c r="N400" s="43">
        <f t="shared" si="8"/>
        <v>-98</v>
      </c>
      <c r="O400" s="44">
        <f t="shared" si="9"/>
        <v>-132745508</v>
      </c>
    </row>
    <row r="401" spans="1:15" x14ac:dyDescent="0.2">
      <c r="A401" s="31" t="s">
        <v>2792</v>
      </c>
      <c r="B401" s="31" t="s">
        <v>11</v>
      </c>
      <c r="C401" s="31">
        <v>0</v>
      </c>
      <c r="D401" s="31">
        <v>0</v>
      </c>
      <c r="E401" s="31">
        <f t="shared" si="5"/>
        <v>0</v>
      </c>
      <c r="F401" s="43">
        <f>IFERROR(VLOOKUP(A401,'2023'!A:N,13,0),0)</f>
        <v>0</v>
      </c>
      <c r="G401" s="43">
        <f>IFERROR(VLOOKUP(A401,'2023'!A:N,14,0),0)</f>
        <v>0</v>
      </c>
      <c r="H401" s="43">
        <v>1</v>
      </c>
      <c r="I401" s="43">
        <v>1324074</v>
      </c>
      <c r="J401" s="44">
        <f t="shared" si="6"/>
        <v>1324074</v>
      </c>
      <c r="K401" s="43">
        <v>1</v>
      </c>
      <c r="L401" s="43">
        <v>1990741</v>
      </c>
      <c r="M401" s="44">
        <f t="shared" si="7"/>
        <v>1324074</v>
      </c>
      <c r="N401" s="43">
        <f t="shared" si="8"/>
        <v>0</v>
      </c>
      <c r="O401" s="44">
        <f t="shared" si="9"/>
        <v>0</v>
      </c>
    </row>
    <row r="402" spans="1:15" x14ac:dyDescent="0.2">
      <c r="A402" s="31" t="s">
        <v>2793</v>
      </c>
      <c r="B402" s="31" t="s">
        <v>25</v>
      </c>
      <c r="C402" s="31">
        <v>0</v>
      </c>
      <c r="D402" s="31">
        <v>0</v>
      </c>
      <c r="E402" s="31">
        <f t="shared" si="5"/>
        <v>0</v>
      </c>
      <c r="F402" s="43">
        <f>IFERROR(VLOOKUP(A402,'2023'!A:N,13,0),0)</f>
        <v>0</v>
      </c>
      <c r="G402" s="43">
        <f>IFERROR(VLOOKUP(A402,'2023'!A:N,14,0),0)</f>
        <v>0</v>
      </c>
      <c r="H402" s="43">
        <v>1</v>
      </c>
      <c r="I402" s="43">
        <v>1833333</v>
      </c>
      <c r="J402" s="44">
        <f t="shared" si="6"/>
        <v>1833333</v>
      </c>
      <c r="K402" s="43">
        <v>1</v>
      </c>
      <c r="L402" s="43">
        <v>2546296</v>
      </c>
      <c r="M402" s="44">
        <f t="shared" si="7"/>
        <v>1833333</v>
      </c>
      <c r="N402" s="43">
        <f t="shared" si="8"/>
        <v>0</v>
      </c>
      <c r="O402" s="44">
        <f t="shared" si="9"/>
        <v>0</v>
      </c>
    </row>
    <row r="403" spans="1:15" x14ac:dyDescent="0.2">
      <c r="A403" s="31" t="s">
        <v>418</v>
      </c>
      <c r="B403" s="31" t="s">
        <v>25</v>
      </c>
      <c r="C403" s="31">
        <v>2</v>
      </c>
      <c r="D403" s="31">
        <v>660000</v>
      </c>
      <c r="E403" s="31">
        <f t="shared" si="5"/>
        <v>0</v>
      </c>
      <c r="F403" s="43">
        <f>IFERROR(VLOOKUP(A403,'2023'!A:N,13,0),0)</f>
        <v>2</v>
      </c>
      <c r="G403" s="43">
        <f>IFERROR(VLOOKUP(A403,'2023'!A:N,14,0),0)</f>
        <v>660000</v>
      </c>
      <c r="H403" s="43">
        <v>1</v>
      </c>
      <c r="I403" s="43">
        <v>330000</v>
      </c>
      <c r="J403" s="44">
        <f t="shared" si="6"/>
        <v>330000</v>
      </c>
      <c r="K403" s="43">
        <v>0</v>
      </c>
      <c r="L403" s="43">
        <v>0</v>
      </c>
      <c r="M403" s="44">
        <f t="shared" si="7"/>
        <v>0</v>
      </c>
      <c r="N403" s="43">
        <f t="shared" si="8"/>
        <v>3</v>
      </c>
      <c r="O403" s="44">
        <f t="shared" si="9"/>
        <v>990000</v>
      </c>
    </row>
    <row r="404" spans="1:15" x14ac:dyDescent="0.2">
      <c r="A404" s="31" t="s">
        <v>2794</v>
      </c>
      <c r="B404" s="31" t="s">
        <v>11</v>
      </c>
      <c r="C404" s="31">
        <v>0</v>
      </c>
      <c r="D404" s="31">
        <v>0</v>
      </c>
      <c r="E404" s="31">
        <f t="shared" si="5"/>
        <v>0</v>
      </c>
      <c r="F404" s="43">
        <f>IFERROR(VLOOKUP(A404,'2023'!A:N,13,0),0)</f>
        <v>0</v>
      </c>
      <c r="G404" s="43">
        <f>IFERROR(VLOOKUP(A404,'2023'!A:N,14,0),0)</f>
        <v>0</v>
      </c>
      <c r="H404" s="43">
        <v>3</v>
      </c>
      <c r="I404" s="43">
        <v>444546</v>
      </c>
      <c r="J404" s="44">
        <f t="shared" si="6"/>
        <v>148182</v>
      </c>
      <c r="K404" s="43">
        <v>0</v>
      </c>
      <c r="L404" s="43">
        <v>0</v>
      </c>
      <c r="M404" s="44">
        <f t="shared" si="7"/>
        <v>0</v>
      </c>
      <c r="N404" s="43">
        <f t="shared" si="8"/>
        <v>3</v>
      </c>
      <c r="O404" s="44">
        <f t="shared" si="9"/>
        <v>444546</v>
      </c>
    </row>
    <row r="405" spans="1:15" x14ac:dyDescent="0.2">
      <c r="A405" s="31" t="s">
        <v>131</v>
      </c>
      <c r="B405" s="31" t="s">
        <v>11</v>
      </c>
      <c r="C405" s="31">
        <v>16</v>
      </c>
      <c r="D405" s="31">
        <v>2174536</v>
      </c>
      <c r="E405" s="31">
        <f t="shared" si="5"/>
        <v>0</v>
      </c>
      <c r="F405" s="43">
        <f>IFERROR(VLOOKUP(A405,'2023'!A:N,13,0),0)</f>
        <v>16</v>
      </c>
      <c r="G405" s="43">
        <f>IFERROR(VLOOKUP(A405,'2023'!A:N,14,0),0)</f>
        <v>2174536</v>
      </c>
      <c r="H405" s="43">
        <v>13</v>
      </c>
      <c r="I405" s="43">
        <v>1760915</v>
      </c>
      <c r="J405" s="44">
        <f t="shared" si="6"/>
        <v>135705.20689655171</v>
      </c>
      <c r="K405" s="43">
        <v>0</v>
      </c>
      <c r="L405" s="43">
        <v>0</v>
      </c>
      <c r="M405" s="44">
        <f t="shared" si="7"/>
        <v>0</v>
      </c>
      <c r="N405" s="43">
        <f t="shared" si="8"/>
        <v>29</v>
      </c>
      <c r="O405" s="44">
        <f t="shared" si="9"/>
        <v>3935451</v>
      </c>
    </row>
    <row r="406" spans="1:15" x14ac:dyDescent="0.2">
      <c r="A406" s="31" t="s">
        <v>1363</v>
      </c>
      <c r="B406" s="31" t="s">
        <v>2757</v>
      </c>
      <c r="C406" s="31">
        <v>0</v>
      </c>
      <c r="D406" s="31">
        <v>0</v>
      </c>
      <c r="E406" s="31">
        <f t="shared" si="5"/>
        <v>0</v>
      </c>
      <c r="F406" s="43">
        <f>IFERROR(VLOOKUP(A406,'2023'!A:N,13,0),0)</f>
        <v>0</v>
      </c>
      <c r="G406" s="43">
        <f>IFERROR(VLOOKUP(A406,'2023'!A:N,14,0),0)</f>
        <v>0</v>
      </c>
      <c r="H406" s="43">
        <v>5</v>
      </c>
      <c r="I406" s="43">
        <v>27481817</v>
      </c>
      <c r="J406" s="44">
        <f t="shared" si="6"/>
        <v>5496363.4000000004</v>
      </c>
      <c r="K406" s="43">
        <v>4</v>
      </c>
      <c r="L406" s="43">
        <v>25845453</v>
      </c>
      <c r="M406" s="44">
        <f t="shared" si="7"/>
        <v>21985453.600000001</v>
      </c>
      <c r="N406" s="43">
        <f t="shared" si="8"/>
        <v>1</v>
      </c>
      <c r="O406" s="44">
        <f t="shared" si="9"/>
        <v>5496363.3999999985</v>
      </c>
    </row>
    <row r="407" spans="1:15" x14ac:dyDescent="0.2">
      <c r="A407" s="31" t="s">
        <v>2795</v>
      </c>
      <c r="B407" s="31" t="s">
        <v>11</v>
      </c>
      <c r="C407" s="31">
        <v>0</v>
      </c>
      <c r="D407" s="31">
        <v>0</v>
      </c>
      <c r="E407" s="31">
        <f t="shared" si="5"/>
        <v>0</v>
      </c>
      <c r="F407" s="43">
        <f>IFERROR(VLOOKUP(A407,'2023'!A:N,13,0),0)</f>
        <v>0</v>
      </c>
      <c r="G407" s="43">
        <f>IFERROR(VLOOKUP(A407,'2023'!A:N,14,0),0)</f>
        <v>0</v>
      </c>
      <c r="H407" s="43">
        <v>10</v>
      </c>
      <c r="I407" s="43">
        <v>681810</v>
      </c>
      <c r="J407" s="44">
        <f t="shared" si="6"/>
        <v>68181</v>
      </c>
      <c r="K407" s="43">
        <v>0</v>
      </c>
      <c r="L407" s="43">
        <v>0</v>
      </c>
      <c r="M407" s="44">
        <f t="shared" si="7"/>
        <v>0</v>
      </c>
      <c r="N407" s="43">
        <f t="shared" si="8"/>
        <v>10</v>
      </c>
      <c r="O407" s="44">
        <f t="shared" si="9"/>
        <v>681810</v>
      </c>
    </row>
    <row r="408" spans="1:15" x14ac:dyDescent="0.2">
      <c r="A408" s="31" t="s">
        <v>2796</v>
      </c>
      <c r="B408" s="31" t="s">
        <v>11</v>
      </c>
      <c r="C408" s="31">
        <v>0</v>
      </c>
      <c r="D408" s="31">
        <v>0</v>
      </c>
      <c r="E408" s="31">
        <f t="shared" si="5"/>
        <v>0</v>
      </c>
      <c r="F408" s="43">
        <f>IFERROR(VLOOKUP(A408,'2023'!A:N,13,0),0)</f>
        <v>0</v>
      </c>
      <c r="G408" s="43">
        <f>IFERROR(VLOOKUP(A408,'2023'!A:N,14,0),0)</f>
        <v>0</v>
      </c>
      <c r="H408" s="43">
        <v>10</v>
      </c>
      <c r="I408" s="43">
        <v>709100</v>
      </c>
      <c r="J408" s="44">
        <f t="shared" si="6"/>
        <v>70910</v>
      </c>
      <c r="K408" s="43">
        <v>0</v>
      </c>
      <c r="L408" s="43">
        <v>0</v>
      </c>
      <c r="M408" s="44">
        <f t="shared" si="7"/>
        <v>0</v>
      </c>
      <c r="N408" s="43">
        <f t="shared" si="8"/>
        <v>10</v>
      </c>
      <c r="O408" s="44">
        <f t="shared" si="9"/>
        <v>709100</v>
      </c>
    </row>
    <row r="409" spans="1:15" x14ac:dyDescent="0.2">
      <c r="A409" s="31" t="s">
        <v>2797</v>
      </c>
      <c r="B409" s="31" t="s">
        <v>11</v>
      </c>
      <c r="C409" s="31">
        <v>0</v>
      </c>
      <c r="D409" s="31">
        <v>0</v>
      </c>
      <c r="E409" s="31">
        <f t="shared" si="5"/>
        <v>0</v>
      </c>
      <c r="F409" s="43">
        <f>IFERROR(VLOOKUP(A409,'2023'!A:N,13,0),0)</f>
        <v>0</v>
      </c>
      <c r="G409" s="43">
        <f>IFERROR(VLOOKUP(A409,'2023'!A:N,14,0),0)</f>
        <v>0</v>
      </c>
      <c r="H409" s="43">
        <v>10</v>
      </c>
      <c r="I409" s="43">
        <v>1318180</v>
      </c>
      <c r="J409" s="44">
        <f t="shared" si="6"/>
        <v>131818</v>
      </c>
      <c r="K409" s="43">
        <v>1</v>
      </c>
      <c r="L409" s="43">
        <v>345455</v>
      </c>
      <c r="M409" s="44">
        <f t="shared" si="7"/>
        <v>131818</v>
      </c>
      <c r="N409" s="43">
        <f t="shared" si="8"/>
        <v>9</v>
      </c>
      <c r="O409" s="44">
        <f t="shared" si="9"/>
        <v>1186362</v>
      </c>
    </row>
    <row r="410" spans="1:15" x14ac:dyDescent="0.2">
      <c r="A410" s="31" t="s">
        <v>2798</v>
      </c>
      <c r="B410" s="31" t="s">
        <v>11</v>
      </c>
      <c r="C410" s="31">
        <v>0</v>
      </c>
      <c r="D410" s="31">
        <v>0</v>
      </c>
      <c r="E410" s="31">
        <f t="shared" si="5"/>
        <v>0</v>
      </c>
      <c r="F410" s="43">
        <f>IFERROR(VLOOKUP(A410,'2023'!A:N,13,0),0)</f>
        <v>0</v>
      </c>
      <c r="G410" s="43">
        <f>IFERROR(VLOOKUP(A410,'2023'!A:N,14,0),0)</f>
        <v>0</v>
      </c>
      <c r="H410" s="43">
        <v>5</v>
      </c>
      <c r="I410" s="43">
        <v>250000</v>
      </c>
      <c r="J410" s="44">
        <f t="shared" si="6"/>
        <v>50000</v>
      </c>
      <c r="K410" s="43">
        <v>0</v>
      </c>
      <c r="L410" s="43">
        <v>0</v>
      </c>
      <c r="M410" s="44">
        <f t="shared" si="7"/>
        <v>0</v>
      </c>
      <c r="N410" s="43">
        <f t="shared" si="8"/>
        <v>5</v>
      </c>
      <c r="O410" s="44">
        <f t="shared" si="9"/>
        <v>250000</v>
      </c>
    </row>
    <row r="411" spans="1:15" x14ac:dyDescent="0.2">
      <c r="A411" s="31" t="s">
        <v>2799</v>
      </c>
      <c r="B411" s="31" t="s">
        <v>11</v>
      </c>
      <c r="C411" s="31">
        <v>0</v>
      </c>
      <c r="D411" s="31">
        <v>0</v>
      </c>
      <c r="E411" s="31">
        <f t="shared" si="5"/>
        <v>0</v>
      </c>
      <c r="F411" s="43">
        <f>IFERROR(VLOOKUP(A411,'2023'!A:N,13,0),0)</f>
        <v>0</v>
      </c>
      <c r="G411" s="43">
        <f>IFERROR(VLOOKUP(A411,'2023'!A:N,14,0),0)</f>
        <v>0</v>
      </c>
      <c r="H411" s="43">
        <v>5</v>
      </c>
      <c r="I411" s="43">
        <v>300000</v>
      </c>
      <c r="J411" s="44">
        <f t="shared" si="6"/>
        <v>60000</v>
      </c>
      <c r="K411" s="43">
        <v>0</v>
      </c>
      <c r="L411" s="43">
        <v>0</v>
      </c>
      <c r="M411" s="44">
        <f t="shared" si="7"/>
        <v>0</v>
      </c>
      <c r="N411" s="43">
        <f t="shared" si="8"/>
        <v>5</v>
      </c>
      <c r="O411" s="44">
        <f t="shared" si="9"/>
        <v>300000</v>
      </c>
    </row>
    <row r="412" spans="1:15" x14ac:dyDescent="0.2">
      <c r="A412" s="31" t="s">
        <v>2800</v>
      </c>
      <c r="B412" s="31" t="s">
        <v>11</v>
      </c>
      <c r="C412" s="31">
        <v>0</v>
      </c>
      <c r="D412" s="31">
        <v>0</v>
      </c>
      <c r="E412" s="31">
        <f t="shared" si="5"/>
        <v>0</v>
      </c>
      <c r="F412" s="43">
        <f>IFERROR(VLOOKUP(A412,'2023'!A:N,13,0),0)</f>
        <v>0</v>
      </c>
      <c r="G412" s="43">
        <f>IFERROR(VLOOKUP(A412,'2023'!A:N,14,0),0)</f>
        <v>0</v>
      </c>
      <c r="H412" s="43">
        <v>5</v>
      </c>
      <c r="I412" s="43">
        <v>40000</v>
      </c>
      <c r="J412" s="44">
        <f t="shared" si="6"/>
        <v>8000</v>
      </c>
      <c r="K412" s="43">
        <v>0</v>
      </c>
      <c r="L412" s="43">
        <v>0</v>
      </c>
      <c r="M412" s="44">
        <f t="shared" si="7"/>
        <v>0</v>
      </c>
      <c r="N412" s="43">
        <f t="shared" si="8"/>
        <v>5</v>
      </c>
      <c r="O412" s="44">
        <f t="shared" si="9"/>
        <v>40000</v>
      </c>
    </row>
    <row r="413" spans="1:15" x14ac:dyDescent="0.2">
      <c r="A413" s="31" t="s">
        <v>2801</v>
      </c>
      <c r="B413" s="31" t="s">
        <v>280</v>
      </c>
      <c r="C413" s="31">
        <v>0</v>
      </c>
      <c r="D413" s="31">
        <v>0</v>
      </c>
      <c r="E413" s="31">
        <f t="shared" si="5"/>
        <v>0</v>
      </c>
      <c r="F413" s="43">
        <f>IFERROR(VLOOKUP(A413,'2023'!A:N,13,0),0)</f>
        <v>0</v>
      </c>
      <c r="G413" s="43">
        <f>IFERROR(VLOOKUP(A413,'2023'!A:N,14,0),0)</f>
        <v>0</v>
      </c>
      <c r="H413" s="43">
        <v>3</v>
      </c>
      <c r="I413" s="43">
        <v>368184</v>
      </c>
      <c r="J413" s="44">
        <f t="shared" si="6"/>
        <v>122728</v>
      </c>
      <c r="K413" s="43">
        <v>0</v>
      </c>
      <c r="L413" s="43">
        <v>0</v>
      </c>
      <c r="M413" s="44">
        <f t="shared" si="7"/>
        <v>0</v>
      </c>
      <c r="N413" s="43">
        <f t="shared" si="8"/>
        <v>3</v>
      </c>
      <c r="O413" s="44">
        <f t="shared" si="9"/>
        <v>368184</v>
      </c>
    </row>
    <row r="414" spans="1:15" x14ac:dyDescent="0.2">
      <c r="A414" s="31" t="s">
        <v>2802</v>
      </c>
      <c r="B414" s="31" t="s">
        <v>350</v>
      </c>
      <c r="C414" s="31">
        <v>0</v>
      </c>
      <c r="D414" s="31">
        <v>0</v>
      </c>
      <c r="E414" s="31">
        <f t="shared" si="5"/>
        <v>0</v>
      </c>
      <c r="F414" s="43">
        <f>IFERROR(VLOOKUP(A414,'2023'!A:N,13,0),0)</f>
        <v>0</v>
      </c>
      <c r="G414" s="43">
        <f>IFERROR(VLOOKUP(A414,'2023'!A:N,14,0),0)</f>
        <v>0</v>
      </c>
      <c r="H414" s="43">
        <v>3</v>
      </c>
      <c r="I414" s="43">
        <v>368181</v>
      </c>
      <c r="J414" s="44">
        <f t="shared" si="6"/>
        <v>122727</v>
      </c>
      <c r="K414" s="43">
        <v>0</v>
      </c>
      <c r="L414" s="43">
        <v>0</v>
      </c>
      <c r="M414" s="44">
        <f t="shared" si="7"/>
        <v>0</v>
      </c>
      <c r="N414" s="43">
        <f t="shared" si="8"/>
        <v>3</v>
      </c>
      <c r="O414" s="44">
        <f t="shared" si="9"/>
        <v>368181</v>
      </c>
    </row>
    <row r="415" spans="1:15" x14ac:dyDescent="0.2">
      <c r="A415" s="31" t="s">
        <v>2803</v>
      </c>
      <c r="B415" s="31" t="s">
        <v>350</v>
      </c>
      <c r="C415" s="31">
        <v>0</v>
      </c>
      <c r="D415" s="31">
        <v>0</v>
      </c>
      <c r="E415" s="31">
        <f t="shared" si="5"/>
        <v>0</v>
      </c>
      <c r="F415" s="43">
        <f>IFERROR(VLOOKUP(A415,'2023'!A:N,13,0),0)</f>
        <v>0</v>
      </c>
      <c r="G415" s="43">
        <f>IFERROR(VLOOKUP(A415,'2023'!A:N,14,0),0)</f>
        <v>0</v>
      </c>
      <c r="H415" s="43">
        <v>3</v>
      </c>
      <c r="I415" s="43">
        <v>368181</v>
      </c>
      <c r="J415" s="44">
        <f t="shared" si="6"/>
        <v>122727</v>
      </c>
      <c r="K415" s="43">
        <v>0</v>
      </c>
      <c r="L415" s="43">
        <v>0</v>
      </c>
      <c r="M415" s="44">
        <f t="shared" si="7"/>
        <v>0</v>
      </c>
      <c r="N415" s="43">
        <f t="shared" si="8"/>
        <v>3</v>
      </c>
      <c r="O415" s="44">
        <f t="shared" si="9"/>
        <v>368181</v>
      </c>
    </row>
    <row r="416" spans="1:15" x14ac:dyDescent="0.2">
      <c r="A416" s="31" t="s">
        <v>2804</v>
      </c>
      <c r="B416" s="31" t="s">
        <v>350</v>
      </c>
      <c r="C416" s="31">
        <v>0</v>
      </c>
      <c r="D416" s="31">
        <v>0</v>
      </c>
      <c r="E416" s="31">
        <f t="shared" si="5"/>
        <v>0</v>
      </c>
      <c r="F416" s="43">
        <f>IFERROR(VLOOKUP(A416,'2023'!A:N,13,0),0)</f>
        <v>0</v>
      </c>
      <c r="G416" s="43">
        <f>IFERROR(VLOOKUP(A416,'2023'!A:N,14,0),0)</f>
        <v>0</v>
      </c>
      <c r="H416" s="43">
        <v>3</v>
      </c>
      <c r="I416" s="43">
        <v>368181</v>
      </c>
      <c r="J416" s="44">
        <f t="shared" si="6"/>
        <v>122727</v>
      </c>
      <c r="K416" s="43">
        <v>0</v>
      </c>
      <c r="L416" s="43">
        <v>0</v>
      </c>
      <c r="M416" s="44">
        <f t="shared" si="7"/>
        <v>0</v>
      </c>
      <c r="N416" s="43">
        <f t="shared" si="8"/>
        <v>3</v>
      </c>
      <c r="O416" s="44">
        <f t="shared" si="9"/>
        <v>368181</v>
      </c>
    </row>
    <row r="417" spans="1:15" x14ac:dyDescent="0.2">
      <c r="A417" s="31" t="s">
        <v>2805</v>
      </c>
      <c r="B417" s="31" t="s">
        <v>350</v>
      </c>
      <c r="C417" s="31">
        <v>0</v>
      </c>
      <c r="D417" s="31">
        <v>0</v>
      </c>
      <c r="E417" s="31">
        <f t="shared" si="5"/>
        <v>0</v>
      </c>
      <c r="F417" s="43">
        <f>IFERROR(VLOOKUP(A417,'2023'!A:N,13,0),0)</f>
        <v>0</v>
      </c>
      <c r="G417" s="43">
        <f>IFERROR(VLOOKUP(A417,'2023'!A:N,14,0),0)</f>
        <v>0</v>
      </c>
      <c r="H417" s="43">
        <v>3</v>
      </c>
      <c r="I417" s="43">
        <v>368181</v>
      </c>
      <c r="J417" s="44">
        <f t="shared" si="6"/>
        <v>122727</v>
      </c>
      <c r="K417" s="43">
        <v>0</v>
      </c>
      <c r="L417" s="43">
        <v>0</v>
      </c>
      <c r="M417" s="44">
        <f t="shared" si="7"/>
        <v>0</v>
      </c>
      <c r="N417" s="43">
        <f t="shared" si="8"/>
        <v>3</v>
      </c>
      <c r="O417" s="44">
        <f t="shared" si="9"/>
        <v>368181</v>
      </c>
    </row>
    <row r="418" spans="1:15" x14ac:dyDescent="0.2">
      <c r="A418" s="31" t="s">
        <v>2806</v>
      </c>
      <c r="B418" s="31" t="s">
        <v>350</v>
      </c>
      <c r="C418" s="31">
        <v>0</v>
      </c>
      <c r="D418" s="31">
        <v>0</v>
      </c>
      <c r="E418" s="31">
        <f t="shared" si="5"/>
        <v>0</v>
      </c>
      <c r="F418" s="43">
        <f>IFERROR(VLOOKUP(A418,'2023'!A:N,13,0),0)</f>
        <v>0</v>
      </c>
      <c r="G418" s="43">
        <f>IFERROR(VLOOKUP(A418,'2023'!A:N,14,0),0)</f>
        <v>0</v>
      </c>
      <c r="H418" s="43">
        <v>3</v>
      </c>
      <c r="I418" s="43">
        <v>368184</v>
      </c>
      <c r="J418" s="44">
        <f t="shared" si="6"/>
        <v>122728</v>
      </c>
      <c r="K418" s="43">
        <v>0</v>
      </c>
      <c r="L418" s="43">
        <v>0</v>
      </c>
      <c r="M418" s="44">
        <f t="shared" si="7"/>
        <v>0</v>
      </c>
      <c r="N418" s="43">
        <f t="shared" si="8"/>
        <v>3</v>
      </c>
      <c r="O418" s="44">
        <f t="shared" si="9"/>
        <v>368184</v>
      </c>
    </row>
    <row r="419" spans="1:15" x14ac:dyDescent="0.2">
      <c r="A419" s="31" t="s">
        <v>2807</v>
      </c>
      <c r="B419" s="31" t="s">
        <v>11</v>
      </c>
      <c r="C419" s="31">
        <v>0</v>
      </c>
      <c r="D419" s="31">
        <v>0</v>
      </c>
      <c r="E419" s="31">
        <f t="shared" si="5"/>
        <v>0</v>
      </c>
      <c r="F419" s="43">
        <f>IFERROR(VLOOKUP(A419,'2023'!A:N,13,0),0)</f>
        <v>0</v>
      </c>
      <c r="G419" s="43">
        <f>IFERROR(VLOOKUP(A419,'2023'!A:N,14,0),0)</f>
        <v>0</v>
      </c>
      <c r="H419" s="43">
        <v>1</v>
      </c>
      <c r="I419" s="43">
        <v>254545</v>
      </c>
      <c r="J419" s="44">
        <f t="shared" si="6"/>
        <v>254545</v>
      </c>
      <c r="K419" s="43">
        <v>0</v>
      </c>
      <c r="L419" s="43">
        <v>0</v>
      </c>
      <c r="M419" s="44">
        <f t="shared" si="7"/>
        <v>0</v>
      </c>
      <c r="N419" s="43">
        <f t="shared" si="8"/>
        <v>1</v>
      </c>
      <c r="O419" s="44">
        <f t="shared" si="9"/>
        <v>254545</v>
      </c>
    </row>
    <row r="420" spans="1:15" x14ac:dyDescent="0.2">
      <c r="A420" s="31" t="s">
        <v>2808</v>
      </c>
      <c r="B420" s="31" t="s">
        <v>11</v>
      </c>
      <c r="C420" s="31">
        <v>0</v>
      </c>
      <c r="D420" s="31">
        <v>0</v>
      </c>
      <c r="E420" s="31">
        <f t="shared" si="5"/>
        <v>0</v>
      </c>
      <c r="F420" s="43">
        <f>IFERROR(VLOOKUP(A420,'2023'!A:N,13,0),0)</f>
        <v>0</v>
      </c>
      <c r="G420" s="43">
        <f>IFERROR(VLOOKUP(A420,'2023'!A:N,14,0),0)</f>
        <v>0</v>
      </c>
      <c r="H420" s="43">
        <v>2</v>
      </c>
      <c r="I420" s="43">
        <v>327272</v>
      </c>
      <c r="J420" s="44">
        <f t="shared" si="6"/>
        <v>163636</v>
      </c>
      <c r="K420" s="43">
        <v>0</v>
      </c>
      <c r="L420" s="43">
        <v>0</v>
      </c>
      <c r="M420" s="44">
        <f t="shared" si="7"/>
        <v>0</v>
      </c>
      <c r="N420" s="43">
        <f t="shared" si="8"/>
        <v>2</v>
      </c>
      <c r="O420" s="44">
        <f t="shared" si="9"/>
        <v>327272</v>
      </c>
    </row>
    <row r="421" spans="1:15" x14ac:dyDescent="0.2">
      <c r="A421" s="31" t="s">
        <v>2809</v>
      </c>
      <c r="B421" s="31" t="s">
        <v>11</v>
      </c>
      <c r="C421" s="31">
        <v>0</v>
      </c>
      <c r="D421" s="31">
        <v>0</v>
      </c>
      <c r="E421" s="31">
        <f t="shared" si="5"/>
        <v>0</v>
      </c>
      <c r="F421" s="43">
        <f>IFERROR(VLOOKUP(A421,'2023'!A:N,13,0),0)</f>
        <v>0</v>
      </c>
      <c r="G421" s="43">
        <f>IFERROR(VLOOKUP(A421,'2023'!A:N,14,0),0)</f>
        <v>0</v>
      </c>
      <c r="H421" s="43">
        <v>1</v>
      </c>
      <c r="I421" s="43">
        <v>5545455</v>
      </c>
      <c r="J421" s="44">
        <f t="shared" si="6"/>
        <v>5545455</v>
      </c>
      <c r="K421" s="43">
        <v>0</v>
      </c>
      <c r="L421" s="43">
        <v>0</v>
      </c>
      <c r="M421" s="44">
        <f t="shared" si="7"/>
        <v>0</v>
      </c>
      <c r="N421" s="43">
        <f t="shared" si="8"/>
        <v>1</v>
      </c>
      <c r="O421" s="44">
        <f t="shared" si="9"/>
        <v>5545455</v>
      </c>
    </row>
    <row r="422" spans="1:15" x14ac:dyDescent="0.2">
      <c r="A422" s="31" t="s">
        <v>2810</v>
      </c>
      <c r="B422" s="31" t="s">
        <v>20</v>
      </c>
      <c r="C422" s="31">
        <v>0</v>
      </c>
      <c r="D422" s="31">
        <v>0</v>
      </c>
      <c r="E422" s="31">
        <f t="shared" si="5"/>
        <v>0</v>
      </c>
      <c r="F422" s="43">
        <f>IFERROR(VLOOKUP(A422,'2023'!A:N,13,0),0)</f>
        <v>0</v>
      </c>
      <c r="G422" s="43">
        <f>IFERROR(VLOOKUP(A422,'2023'!A:N,14,0),0)</f>
        <v>0</v>
      </c>
      <c r="H422" s="43">
        <v>6</v>
      </c>
      <c r="I422" s="43">
        <v>20963636</v>
      </c>
      <c r="J422" s="44">
        <f t="shared" si="6"/>
        <v>3493939.3333333335</v>
      </c>
      <c r="K422" s="43">
        <v>5</v>
      </c>
      <c r="L422" s="43">
        <v>18863635</v>
      </c>
      <c r="M422" s="44">
        <f t="shared" si="7"/>
        <v>17469696.666666668</v>
      </c>
      <c r="N422" s="43">
        <f t="shared" si="8"/>
        <v>1</v>
      </c>
      <c r="O422" s="44">
        <f t="shared" si="9"/>
        <v>3493939.3333333321</v>
      </c>
    </row>
    <row r="423" spans="1:15" x14ac:dyDescent="0.2">
      <c r="A423" s="31" t="s">
        <v>2811</v>
      </c>
      <c r="B423" s="31" t="s">
        <v>11</v>
      </c>
      <c r="C423" s="31">
        <v>0</v>
      </c>
      <c r="D423" s="31">
        <v>0</v>
      </c>
      <c r="E423" s="31">
        <f t="shared" si="5"/>
        <v>0</v>
      </c>
      <c r="F423" s="43">
        <f>IFERROR(VLOOKUP(A423,'2023'!A:N,13,0),0)</f>
        <v>0</v>
      </c>
      <c r="G423" s="43">
        <f>IFERROR(VLOOKUP(A423,'2023'!A:N,14,0),0)</f>
        <v>0</v>
      </c>
      <c r="H423" s="43">
        <v>0</v>
      </c>
      <c r="I423" s="43">
        <v>0</v>
      </c>
      <c r="J423" s="44">
        <f t="shared" si="6"/>
        <v>0</v>
      </c>
      <c r="K423" s="43">
        <v>95</v>
      </c>
      <c r="L423" s="43">
        <v>15545420</v>
      </c>
      <c r="M423" s="44">
        <f t="shared" si="7"/>
        <v>0</v>
      </c>
      <c r="N423" s="43">
        <f t="shared" si="8"/>
        <v>-95</v>
      </c>
      <c r="O423" s="44">
        <f t="shared" si="9"/>
        <v>0</v>
      </c>
    </row>
    <row r="424" spans="1:15" x14ac:dyDescent="0.2">
      <c r="A424" s="31" t="s">
        <v>2812</v>
      </c>
      <c r="B424" s="31" t="s">
        <v>11</v>
      </c>
      <c r="C424" s="31">
        <v>0</v>
      </c>
      <c r="D424" s="31">
        <v>0</v>
      </c>
      <c r="E424" s="31">
        <f t="shared" si="5"/>
        <v>0</v>
      </c>
      <c r="F424" s="43">
        <f>IFERROR(VLOOKUP(A424,'2023'!A:N,13,0),0)</f>
        <v>0</v>
      </c>
      <c r="G424" s="43">
        <f>IFERROR(VLOOKUP(A424,'2023'!A:N,14,0),0)</f>
        <v>0</v>
      </c>
      <c r="H424" s="43">
        <v>26</v>
      </c>
      <c r="I424" s="43">
        <v>27027279</v>
      </c>
      <c r="J424" s="44">
        <f t="shared" si="6"/>
        <v>1039510.7307692308</v>
      </c>
      <c r="K424" s="43">
        <v>4</v>
      </c>
      <c r="L424" s="43">
        <v>4618182</v>
      </c>
      <c r="M424" s="44">
        <f t="shared" si="7"/>
        <v>4158042.923076923</v>
      </c>
      <c r="N424" s="43">
        <f t="shared" si="8"/>
        <v>22</v>
      </c>
      <c r="O424" s="44">
        <f t="shared" si="9"/>
        <v>22869236.076923076</v>
      </c>
    </row>
    <row r="425" spans="1:15" x14ac:dyDescent="0.2">
      <c r="A425" s="31" t="s">
        <v>2813</v>
      </c>
      <c r="B425" s="31" t="s">
        <v>11</v>
      </c>
      <c r="C425" s="31">
        <v>0</v>
      </c>
      <c r="D425" s="31">
        <v>0</v>
      </c>
      <c r="E425" s="31">
        <f t="shared" si="5"/>
        <v>0</v>
      </c>
      <c r="F425" s="43">
        <f>IFERROR(VLOOKUP(A425,'2023'!A:N,13,0),0)</f>
        <v>0</v>
      </c>
      <c r="G425" s="43">
        <f>IFERROR(VLOOKUP(A425,'2023'!A:N,14,0),0)</f>
        <v>0</v>
      </c>
      <c r="H425" s="43">
        <v>1</v>
      </c>
      <c r="I425" s="43">
        <v>5636364</v>
      </c>
      <c r="J425" s="44">
        <f t="shared" si="6"/>
        <v>5636364</v>
      </c>
      <c r="K425" s="43">
        <v>1</v>
      </c>
      <c r="L425" s="43">
        <v>6136364</v>
      </c>
      <c r="M425" s="44">
        <f t="shared" si="7"/>
        <v>5636364</v>
      </c>
      <c r="N425" s="43">
        <f t="shared" si="8"/>
        <v>0</v>
      </c>
      <c r="O425" s="44">
        <f t="shared" si="9"/>
        <v>0</v>
      </c>
    </row>
    <row r="426" spans="1:15" x14ac:dyDescent="0.2">
      <c r="A426" s="31" t="s">
        <v>2814</v>
      </c>
      <c r="B426" s="31" t="s">
        <v>34</v>
      </c>
      <c r="C426" s="31">
        <v>0</v>
      </c>
      <c r="D426" s="31">
        <v>0</v>
      </c>
      <c r="E426" s="31">
        <f t="shared" si="5"/>
        <v>0</v>
      </c>
      <c r="F426" s="43">
        <f>IFERROR(VLOOKUP(A426,'2023'!A:N,13,0),0)</f>
        <v>0</v>
      </c>
      <c r="G426" s="43">
        <f>IFERROR(VLOOKUP(A426,'2023'!A:N,14,0),0)</f>
        <v>0</v>
      </c>
      <c r="H426" s="43">
        <v>9</v>
      </c>
      <c r="I426" s="43">
        <v>5645457</v>
      </c>
      <c r="J426" s="44">
        <f t="shared" si="6"/>
        <v>627273</v>
      </c>
      <c r="K426" s="43">
        <v>9</v>
      </c>
      <c r="L426" s="43">
        <v>6463638</v>
      </c>
      <c r="M426" s="44">
        <f t="shared" si="7"/>
        <v>5645457</v>
      </c>
      <c r="N426" s="43">
        <f t="shared" si="8"/>
        <v>0</v>
      </c>
      <c r="O426" s="44">
        <f t="shared" si="9"/>
        <v>0</v>
      </c>
    </row>
    <row r="427" spans="1:15" x14ac:dyDescent="0.2">
      <c r="A427" s="31" t="s">
        <v>2815</v>
      </c>
      <c r="B427" s="31" t="s">
        <v>11</v>
      </c>
      <c r="C427" s="31">
        <v>0</v>
      </c>
      <c r="D427" s="31">
        <v>0</v>
      </c>
      <c r="E427" s="31">
        <f t="shared" si="5"/>
        <v>0</v>
      </c>
      <c r="F427" s="43">
        <f>IFERROR(VLOOKUP(A427,'2023'!A:N,13,0),0)</f>
        <v>0</v>
      </c>
      <c r="G427" s="43">
        <f>IFERROR(VLOOKUP(A427,'2023'!A:N,14,0),0)</f>
        <v>0</v>
      </c>
      <c r="H427" s="43">
        <v>1</v>
      </c>
      <c r="I427" s="43">
        <v>5648148</v>
      </c>
      <c r="J427" s="44">
        <f t="shared" si="6"/>
        <v>5648148</v>
      </c>
      <c r="K427" s="43">
        <v>0</v>
      </c>
      <c r="L427" s="43">
        <v>0</v>
      </c>
      <c r="M427" s="44">
        <f t="shared" si="7"/>
        <v>0</v>
      </c>
      <c r="N427" s="43">
        <f t="shared" si="8"/>
        <v>1</v>
      </c>
      <c r="O427" s="44">
        <f t="shared" si="9"/>
        <v>5648148</v>
      </c>
    </row>
    <row r="428" spans="1:15" x14ac:dyDescent="0.2">
      <c r="A428" s="31" t="s">
        <v>1977</v>
      </c>
      <c r="B428" s="31" t="s">
        <v>11</v>
      </c>
      <c r="C428" s="31">
        <v>0</v>
      </c>
      <c r="D428" s="31">
        <v>0</v>
      </c>
      <c r="E428" s="31">
        <f t="shared" si="5"/>
        <v>0</v>
      </c>
      <c r="F428" s="43">
        <f>IFERROR(VLOOKUP(A428,'2023'!A:N,13,0),0)</f>
        <v>0</v>
      </c>
      <c r="G428" s="43">
        <f>IFERROR(VLOOKUP(A428,'2023'!A:N,14,0),0)</f>
        <v>0</v>
      </c>
      <c r="H428" s="43">
        <v>3</v>
      </c>
      <c r="I428" s="43">
        <v>17045454</v>
      </c>
      <c r="J428" s="44">
        <f t="shared" si="6"/>
        <v>5681818</v>
      </c>
      <c r="K428" s="43">
        <v>0</v>
      </c>
      <c r="L428" s="43">
        <v>0</v>
      </c>
      <c r="M428" s="44">
        <f t="shared" si="7"/>
        <v>0</v>
      </c>
      <c r="N428" s="43">
        <f t="shared" si="8"/>
        <v>3</v>
      </c>
      <c r="O428" s="44">
        <f t="shared" si="9"/>
        <v>17045454</v>
      </c>
    </row>
    <row r="429" spans="1:15" x14ac:dyDescent="0.2">
      <c r="A429" s="31" t="s">
        <v>2816</v>
      </c>
      <c r="B429" s="31" t="s">
        <v>11</v>
      </c>
      <c r="C429" s="31">
        <v>0</v>
      </c>
      <c r="D429" s="31">
        <v>0</v>
      </c>
      <c r="E429" s="31">
        <f t="shared" si="5"/>
        <v>0</v>
      </c>
      <c r="F429" s="43">
        <f>IFERROR(VLOOKUP(A429,'2023'!A:N,13,0),0)</f>
        <v>0</v>
      </c>
      <c r="G429" s="43">
        <f>IFERROR(VLOOKUP(A429,'2023'!A:N,14,0),0)</f>
        <v>0</v>
      </c>
      <c r="H429" s="43">
        <v>1</v>
      </c>
      <c r="I429" s="43">
        <v>5727273</v>
      </c>
      <c r="J429" s="44">
        <f t="shared" si="6"/>
        <v>5727273</v>
      </c>
      <c r="K429" s="43">
        <v>1</v>
      </c>
      <c r="L429" s="43">
        <v>6045455</v>
      </c>
      <c r="M429" s="44">
        <f t="shared" si="7"/>
        <v>5727273</v>
      </c>
      <c r="N429" s="43">
        <f t="shared" si="8"/>
        <v>0</v>
      </c>
      <c r="O429" s="44">
        <f t="shared" si="9"/>
        <v>0</v>
      </c>
    </row>
    <row r="430" spans="1:15" x14ac:dyDescent="0.2">
      <c r="A430" s="31" t="s">
        <v>2817</v>
      </c>
      <c r="B430" s="31" t="s">
        <v>11</v>
      </c>
      <c r="C430" s="31">
        <v>0</v>
      </c>
      <c r="D430" s="31">
        <v>0</v>
      </c>
      <c r="E430" s="31">
        <f t="shared" si="5"/>
        <v>0</v>
      </c>
      <c r="F430" s="43">
        <f>IFERROR(VLOOKUP(A430,'2023'!A:N,13,0),0)</f>
        <v>0</v>
      </c>
      <c r="G430" s="43">
        <f>IFERROR(VLOOKUP(A430,'2023'!A:N,14,0),0)</f>
        <v>0</v>
      </c>
      <c r="H430" s="43">
        <v>1</v>
      </c>
      <c r="I430" s="43">
        <v>5727273</v>
      </c>
      <c r="J430" s="44">
        <f t="shared" si="6"/>
        <v>5727273</v>
      </c>
      <c r="K430" s="43">
        <v>1</v>
      </c>
      <c r="L430" s="43">
        <v>6172727</v>
      </c>
      <c r="M430" s="44">
        <f t="shared" si="7"/>
        <v>5727273</v>
      </c>
      <c r="N430" s="43">
        <f t="shared" si="8"/>
        <v>0</v>
      </c>
      <c r="O430" s="44">
        <f t="shared" si="9"/>
        <v>0</v>
      </c>
    </row>
    <row r="431" spans="1:15" x14ac:dyDescent="0.2">
      <c r="A431" s="31" t="s">
        <v>2818</v>
      </c>
      <c r="B431" s="31" t="s">
        <v>34</v>
      </c>
      <c r="C431" s="31">
        <v>0</v>
      </c>
      <c r="D431" s="31">
        <v>0</v>
      </c>
      <c r="E431" s="31">
        <f t="shared" si="5"/>
        <v>0</v>
      </c>
      <c r="F431" s="43">
        <f>IFERROR(VLOOKUP(A431,'2023'!A:N,13,0),0)</f>
        <v>0</v>
      </c>
      <c r="G431" s="43">
        <f>IFERROR(VLOOKUP(A431,'2023'!A:N,14,0),0)</f>
        <v>0</v>
      </c>
      <c r="H431" s="43">
        <v>1</v>
      </c>
      <c r="I431" s="43">
        <v>5800000</v>
      </c>
      <c r="J431" s="44">
        <f t="shared" si="6"/>
        <v>5800000</v>
      </c>
      <c r="K431" s="43">
        <v>0</v>
      </c>
      <c r="L431" s="43">
        <v>0</v>
      </c>
      <c r="M431" s="44">
        <f t="shared" si="7"/>
        <v>0</v>
      </c>
      <c r="N431" s="43">
        <f t="shared" si="8"/>
        <v>1</v>
      </c>
      <c r="O431" s="44">
        <f t="shared" si="9"/>
        <v>5800000</v>
      </c>
    </row>
    <row r="432" spans="1:15" x14ac:dyDescent="0.2">
      <c r="A432" s="31" t="s">
        <v>2819</v>
      </c>
      <c r="B432" s="31" t="s">
        <v>11</v>
      </c>
      <c r="C432" s="31">
        <v>0</v>
      </c>
      <c r="D432" s="31">
        <v>0</v>
      </c>
      <c r="E432" s="31">
        <f t="shared" si="5"/>
        <v>0</v>
      </c>
      <c r="F432" s="43">
        <f>IFERROR(VLOOKUP(A432,'2023'!A:N,13,0),0)</f>
        <v>0</v>
      </c>
      <c r="G432" s="43">
        <f>IFERROR(VLOOKUP(A432,'2023'!A:N,14,0),0)</f>
        <v>0</v>
      </c>
      <c r="H432" s="43">
        <v>1</v>
      </c>
      <c r="I432" s="43">
        <v>5818182</v>
      </c>
      <c r="J432" s="44">
        <f t="shared" si="6"/>
        <v>5818182</v>
      </c>
      <c r="K432" s="43">
        <v>1</v>
      </c>
      <c r="L432" s="43">
        <v>6345455</v>
      </c>
      <c r="M432" s="44">
        <f t="shared" si="7"/>
        <v>5818182</v>
      </c>
      <c r="N432" s="43">
        <f t="shared" si="8"/>
        <v>0</v>
      </c>
      <c r="O432" s="44">
        <f t="shared" si="9"/>
        <v>0</v>
      </c>
    </row>
    <row r="433" spans="1:15" x14ac:dyDescent="0.2">
      <c r="A433" s="31" t="s">
        <v>2820</v>
      </c>
      <c r="B433" s="31" t="s">
        <v>400</v>
      </c>
      <c r="C433" s="31">
        <v>0</v>
      </c>
      <c r="D433" s="31">
        <v>0</v>
      </c>
      <c r="E433" s="31">
        <f t="shared" si="5"/>
        <v>0</v>
      </c>
      <c r="F433" s="43">
        <f>IFERROR(VLOOKUP(A433,'2023'!A:N,13,0),0)</f>
        <v>0</v>
      </c>
      <c r="G433" s="43">
        <f>IFERROR(VLOOKUP(A433,'2023'!A:N,14,0),0)</f>
        <v>0</v>
      </c>
      <c r="H433" s="43">
        <v>1</v>
      </c>
      <c r="I433" s="43">
        <v>1263636</v>
      </c>
      <c r="J433" s="44">
        <f t="shared" si="6"/>
        <v>1263636</v>
      </c>
      <c r="K433" s="43">
        <v>0</v>
      </c>
      <c r="L433" s="43">
        <v>0</v>
      </c>
      <c r="M433" s="44">
        <f t="shared" si="7"/>
        <v>0</v>
      </c>
      <c r="N433" s="43">
        <f t="shared" si="8"/>
        <v>1</v>
      </c>
      <c r="O433" s="44">
        <f t="shared" si="9"/>
        <v>1263636</v>
      </c>
    </row>
    <row r="434" spans="1:15" x14ac:dyDescent="0.2">
      <c r="A434" s="31" t="s">
        <v>871</v>
      </c>
      <c r="B434" s="31" t="s">
        <v>11</v>
      </c>
      <c r="C434" s="31">
        <v>1</v>
      </c>
      <c r="D434" s="31">
        <v>1527273</v>
      </c>
      <c r="E434" s="31">
        <f t="shared" si="5"/>
        <v>0</v>
      </c>
      <c r="F434" s="43">
        <f>IFERROR(VLOOKUP(A434,'2023'!A:N,13,0),0)</f>
        <v>1</v>
      </c>
      <c r="G434" s="43">
        <f>IFERROR(VLOOKUP(A434,'2023'!A:N,14,0),0)</f>
        <v>1527273</v>
      </c>
      <c r="H434" s="43">
        <v>3</v>
      </c>
      <c r="I434" s="43">
        <v>4859091</v>
      </c>
      <c r="J434" s="44">
        <f t="shared" si="6"/>
        <v>1596591</v>
      </c>
      <c r="K434" s="43">
        <v>3</v>
      </c>
      <c r="L434" s="43">
        <v>5862727</v>
      </c>
      <c r="M434" s="44">
        <f t="shared" si="7"/>
        <v>4789773</v>
      </c>
      <c r="N434" s="43">
        <f t="shared" si="8"/>
        <v>1</v>
      </c>
      <c r="O434" s="44">
        <f t="shared" si="9"/>
        <v>1596591</v>
      </c>
    </row>
    <row r="435" spans="1:15" x14ac:dyDescent="0.2">
      <c r="A435" s="31" t="s">
        <v>746</v>
      </c>
      <c r="B435" s="31" t="s">
        <v>11</v>
      </c>
      <c r="C435" s="31">
        <v>2</v>
      </c>
      <c r="D435" s="31">
        <v>1320000</v>
      </c>
      <c r="E435" s="31">
        <f t="shared" si="5"/>
        <v>0</v>
      </c>
      <c r="F435" s="43">
        <f>IFERROR(VLOOKUP(A435,'2023'!A:N,13,0),0)</f>
        <v>2</v>
      </c>
      <c r="G435" s="43">
        <f>IFERROR(VLOOKUP(A435,'2023'!A:N,14,0),0)</f>
        <v>1320000</v>
      </c>
      <c r="H435" s="43">
        <v>4</v>
      </c>
      <c r="I435" s="43">
        <v>2864547</v>
      </c>
      <c r="J435" s="44">
        <f t="shared" si="6"/>
        <v>697424.5</v>
      </c>
      <c r="K435" s="43">
        <v>4</v>
      </c>
      <c r="L435" s="43">
        <v>3900000</v>
      </c>
      <c r="M435" s="44">
        <f t="shared" si="7"/>
        <v>2789698</v>
      </c>
      <c r="N435" s="43">
        <f t="shared" si="8"/>
        <v>2</v>
      </c>
      <c r="O435" s="44">
        <f t="shared" si="9"/>
        <v>1394849</v>
      </c>
    </row>
    <row r="436" spans="1:15" x14ac:dyDescent="0.2">
      <c r="A436" s="31" t="s">
        <v>2821</v>
      </c>
      <c r="B436" s="31" t="s">
        <v>11</v>
      </c>
      <c r="C436" s="31">
        <v>0</v>
      </c>
      <c r="D436" s="31">
        <v>0</v>
      </c>
      <c r="E436" s="31">
        <f t="shared" si="5"/>
        <v>0</v>
      </c>
      <c r="F436" s="43">
        <f>IFERROR(VLOOKUP(A436,'2023'!A:N,13,0),0)</f>
        <v>0</v>
      </c>
      <c r="G436" s="43">
        <f>IFERROR(VLOOKUP(A436,'2023'!A:N,14,0),0)</f>
        <v>0</v>
      </c>
      <c r="H436" s="43">
        <v>9</v>
      </c>
      <c r="I436" s="43">
        <v>15427274</v>
      </c>
      <c r="J436" s="44">
        <f t="shared" si="6"/>
        <v>1714141.5555555555</v>
      </c>
      <c r="K436" s="43">
        <v>1</v>
      </c>
      <c r="L436" s="43">
        <v>1736364</v>
      </c>
      <c r="M436" s="44">
        <f t="shared" si="7"/>
        <v>1714141.5555555555</v>
      </c>
      <c r="N436" s="43">
        <f t="shared" si="8"/>
        <v>8</v>
      </c>
      <c r="O436" s="44">
        <f t="shared" si="9"/>
        <v>13713132.444444444</v>
      </c>
    </row>
    <row r="437" spans="1:15" x14ac:dyDescent="0.2">
      <c r="A437" s="31" t="s">
        <v>2497</v>
      </c>
      <c r="B437" s="31" t="s">
        <v>11</v>
      </c>
      <c r="C437" s="31">
        <v>0</v>
      </c>
      <c r="D437" s="31">
        <v>0</v>
      </c>
      <c r="E437" s="31">
        <f t="shared" si="5"/>
        <v>0</v>
      </c>
      <c r="F437" s="43">
        <f>IFERROR(VLOOKUP(A437,'2023'!A:N,13,0),0)</f>
        <v>0</v>
      </c>
      <c r="G437" s="43">
        <f>IFERROR(VLOOKUP(A437,'2023'!A:N,14,0),0)</f>
        <v>0</v>
      </c>
      <c r="H437" s="43">
        <v>1</v>
      </c>
      <c r="I437" s="43">
        <v>2500000</v>
      </c>
      <c r="J437" s="44">
        <f t="shared" si="6"/>
        <v>2500000</v>
      </c>
      <c r="K437" s="43">
        <v>79</v>
      </c>
      <c r="L437" s="43">
        <v>202609080</v>
      </c>
      <c r="M437" s="44">
        <f t="shared" si="7"/>
        <v>197500000</v>
      </c>
      <c r="N437" s="43">
        <f t="shared" si="8"/>
        <v>-78</v>
      </c>
      <c r="O437" s="44">
        <f t="shared" si="9"/>
        <v>-195000000</v>
      </c>
    </row>
    <row r="438" spans="1:15" x14ac:dyDescent="0.2">
      <c r="A438" s="31" t="s">
        <v>2822</v>
      </c>
      <c r="B438" s="31" t="s">
        <v>105</v>
      </c>
      <c r="C438" s="31">
        <v>0</v>
      </c>
      <c r="D438" s="31">
        <v>0</v>
      </c>
      <c r="E438" s="31">
        <f t="shared" si="5"/>
        <v>0</v>
      </c>
      <c r="F438" s="43">
        <f>IFERROR(VLOOKUP(A438,'2023'!A:N,13,0),0)</f>
        <v>0</v>
      </c>
      <c r="G438" s="43">
        <f>IFERROR(VLOOKUP(A438,'2023'!A:N,14,0),0)</f>
        <v>0</v>
      </c>
      <c r="H438" s="43">
        <v>5</v>
      </c>
      <c r="I438" s="43">
        <v>818180</v>
      </c>
      <c r="J438" s="44">
        <f t="shared" si="6"/>
        <v>163636</v>
      </c>
      <c r="K438" s="43">
        <v>1</v>
      </c>
      <c r="L438" s="43">
        <v>227273</v>
      </c>
      <c r="M438" s="44">
        <f t="shared" si="7"/>
        <v>163636</v>
      </c>
      <c r="N438" s="43">
        <f t="shared" si="8"/>
        <v>4</v>
      </c>
      <c r="O438" s="44">
        <f t="shared" si="9"/>
        <v>654544</v>
      </c>
    </row>
    <row r="439" spans="1:15" x14ac:dyDescent="0.2">
      <c r="A439" s="31" t="s">
        <v>2823</v>
      </c>
      <c r="B439" s="31" t="s">
        <v>400</v>
      </c>
      <c r="C439" s="31">
        <v>0</v>
      </c>
      <c r="D439" s="31">
        <v>0</v>
      </c>
      <c r="E439" s="31">
        <f t="shared" si="5"/>
        <v>0</v>
      </c>
      <c r="F439" s="43">
        <f>IFERROR(VLOOKUP(A439,'2023'!A:N,13,0),0)</f>
        <v>0</v>
      </c>
      <c r="G439" s="43">
        <f>IFERROR(VLOOKUP(A439,'2023'!A:N,14,0),0)</f>
        <v>0</v>
      </c>
      <c r="H439" s="43">
        <v>3</v>
      </c>
      <c r="I439" s="43">
        <v>1686362</v>
      </c>
      <c r="J439" s="44">
        <f t="shared" si="6"/>
        <v>562120.66666666663</v>
      </c>
      <c r="K439" s="43">
        <v>0</v>
      </c>
      <c r="L439" s="43">
        <v>0</v>
      </c>
      <c r="M439" s="44">
        <f t="shared" si="7"/>
        <v>0</v>
      </c>
      <c r="N439" s="43">
        <f t="shared" si="8"/>
        <v>3</v>
      </c>
      <c r="O439" s="44">
        <f t="shared" si="9"/>
        <v>1686362</v>
      </c>
    </row>
    <row r="440" spans="1:15" x14ac:dyDescent="0.2">
      <c r="A440" s="31" t="s">
        <v>2824</v>
      </c>
      <c r="B440" s="31" t="s">
        <v>11</v>
      </c>
      <c r="C440" s="31">
        <v>0</v>
      </c>
      <c r="D440" s="31">
        <v>0</v>
      </c>
      <c r="E440" s="31">
        <f t="shared" si="5"/>
        <v>0</v>
      </c>
      <c r="F440" s="43">
        <f>IFERROR(VLOOKUP(A440,'2023'!A:N,13,0),0)</f>
        <v>0</v>
      </c>
      <c r="G440" s="43">
        <f>IFERROR(VLOOKUP(A440,'2023'!A:N,14,0),0)</f>
        <v>0</v>
      </c>
      <c r="H440" s="43">
        <v>3</v>
      </c>
      <c r="I440" s="43">
        <v>3972728</v>
      </c>
      <c r="J440" s="44">
        <f t="shared" si="6"/>
        <v>1324242.6666666667</v>
      </c>
      <c r="K440" s="43">
        <v>1</v>
      </c>
      <c r="L440" s="43">
        <v>1336363</v>
      </c>
      <c r="M440" s="44">
        <f t="shared" si="7"/>
        <v>1324242.6666666667</v>
      </c>
      <c r="N440" s="43">
        <f t="shared" si="8"/>
        <v>2</v>
      </c>
      <c r="O440" s="44">
        <f t="shared" si="9"/>
        <v>2648485.333333333</v>
      </c>
    </row>
    <row r="441" spans="1:15" x14ac:dyDescent="0.2">
      <c r="A441" s="31" t="s">
        <v>2825</v>
      </c>
      <c r="B441" s="31" t="s">
        <v>20</v>
      </c>
      <c r="C441" s="31">
        <v>0</v>
      </c>
      <c r="D441" s="31">
        <v>0</v>
      </c>
      <c r="E441" s="31">
        <f t="shared" si="5"/>
        <v>0</v>
      </c>
      <c r="F441" s="43">
        <f>IFERROR(VLOOKUP(A441,'2023'!A:N,13,0),0)</f>
        <v>0</v>
      </c>
      <c r="G441" s="43">
        <f>IFERROR(VLOOKUP(A441,'2023'!A:N,14,0),0)</f>
        <v>0</v>
      </c>
      <c r="H441" s="43">
        <v>22</v>
      </c>
      <c r="I441" s="43">
        <v>26263635</v>
      </c>
      <c r="J441" s="44">
        <f t="shared" si="6"/>
        <v>1193801.5909090908</v>
      </c>
      <c r="K441" s="43">
        <v>6</v>
      </c>
      <c r="L441" s="43">
        <v>7754546</v>
      </c>
      <c r="M441" s="44">
        <f t="shared" si="7"/>
        <v>7162809.5454545449</v>
      </c>
      <c r="N441" s="43">
        <f t="shared" si="8"/>
        <v>16</v>
      </c>
      <c r="O441" s="44">
        <f t="shared" si="9"/>
        <v>19100825.454545453</v>
      </c>
    </row>
    <row r="442" spans="1:15" x14ac:dyDescent="0.2">
      <c r="A442" s="31" t="s">
        <v>2826</v>
      </c>
      <c r="B442" s="31" t="s">
        <v>11</v>
      </c>
      <c r="C442" s="31">
        <v>0</v>
      </c>
      <c r="D442" s="31">
        <v>0</v>
      </c>
      <c r="E442" s="31">
        <f t="shared" si="5"/>
        <v>0</v>
      </c>
      <c r="F442" s="43">
        <f>IFERROR(VLOOKUP(A442,'2023'!A:N,13,0),0)</f>
        <v>0</v>
      </c>
      <c r="G442" s="43">
        <f>IFERROR(VLOOKUP(A442,'2023'!A:N,14,0),0)</f>
        <v>0</v>
      </c>
      <c r="H442" s="43">
        <v>8</v>
      </c>
      <c r="I442" s="43">
        <v>17290906</v>
      </c>
      <c r="J442" s="44">
        <f t="shared" si="6"/>
        <v>2161363.25</v>
      </c>
      <c r="K442" s="43">
        <v>2</v>
      </c>
      <c r="L442" s="43">
        <v>4890910</v>
      </c>
      <c r="M442" s="44">
        <f t="shared" si="7"/>
        <v>4322726.5</v>
      </c>
      <c r="N442" s="43">
        <f t="shared" si="8"/>
        <v>6</v>
      </c>
      <c r="O442" s="44">
        <f t="shared" si="9"/>
        <v>12968179.5</v>
      </c>
    </row>
    <row r="443" spans="1:15" x14ac:dyDescent="0.2">
      <c r="A443" s="31" t="s">
        <v>2827</v>
      </c>
      <c r="B443" s="31" t="s">
        <v>11</v>
      </c>
      <c r="C443" s="31">
        <v>0</v>
      </c>
      <c r="D443" s="31">
        <v>0</v>
      </c>
      <c r="E443" s="31">
        <f t="shared" si="5"/>
        <v>0</v>
      </c>
      <c r="F443" s="43">
        <f>IFERROR(VLOOKUP(A443,'2023'!A:N,13,0),0)</f>
        <v>0</v>
      </c>
      <c r="G443" s="43">
        <f>IFERROR(VLOOKUP(A443,'2023'!A:N,14,0),0)</f>
        <v>0</v>
      </c>
      <c r="H443" s="43">
        <v>1</v>
      </c>
      <c r="I443" s="43">
        <v>1636364</v>
      </c>
      <c r="J443" s="44">
        <f t="shared" si="6"/>
        <v>1636364</v>
      </c>
      <c r="K443" s="43">
        <v>1</v>
      </c>
      <c r="L443" s="43">
        <v>1863636</v>
      </c>
      <c r="M443" s="44">
        <f t="shared" si="7"/>
        <v>1636364</v>
      </c>
      <c r="N443" s="43">
        <f t="shared" si="8"/>
        <v>0</v>
      </c>
      <c r="O443" s="44">
        <f t="shared" si="9"/>
        <v>0</v>
      </c>
    </row>
    <row r="444" spans="1:15" x14ac:dyDescent="0.2">
      <c r="A444" s="31" t="s">
        <v>2048</v>
      </c>
      <c r="B444" s="31" t="s">
        <v>11</v>
      </c>
      <c r="C444" s="31">
        <v>0</v>
      </c>
      <c r="D444" s="31">
        <v>0</v>
      </c>
      <c r="E444" s="31">
        <f t="shared" si="5"/>
        <v>0</v>
      </c>
      <c r="F444" s="43">
        <f>IFERROR(VLOOKUP(A444,'2023'!A:N,13,0),0)</f>
        <v>0</v>
      </c>
      <c r="G444" s="43">
        <f>IFERROR(VLOOKUP(A444,'2023'!A:N,14,0),0)</f>
        <v>0</v>
      </c>
      <c r="H444" s="43">
        <v>2</v>
      </c>
      <c r="I444" s="43">
        <v>12136364</v>
      </c>
      <c r="J444" s="44">
        <f t="shared" si="6"/>
        <v>6068182</v>
      </c>
      <c r="K444" s="43">
        <v>0</v>
      </c>
      <c r="L444" s="43">
        <v>0</v>
      </c>
      <c r="M444" s="44">
        <f t="shared" si="7"/>
        <v>0</v>
      </c>
      <c r="N444" s="43">
        <f t="shared" si="8"/>
        <v>2</v>
      </c>
      <c r="O444" s="44">
        <f t="shared" si="9"/>
        <v>12136364</v>
      </c>
    </row>
    <row r="445" spans="1:15" x14ac:dyDescent="0.2">
      <c r="A445" s="31" t="s">
        <v>2488</v>
      </c>
      <c r="B445" s="31" t="s">
        <v>11</v>
      </c>
      <c r="C445" s="31">
        <v>0</v>
      </c>
      <c r="D445" s="31">
        <v>0</v>
      </c>
      <c r="E445" s="31">
        <f t="shared" si="5"/>
        <v>0</v>
      </c>
      <c r="F445" s="43">
        <f>IFERROR(VLOOKUP(A445,'2023'!A:N,13,0),0)</f>
        <v>0</v>
      </c>
      <c r="G445" s="43">
        <f>IFERROR(VLOOKUP(A445,'2023'!A:N,14,0),0)</f>
        <v>0</v>
      </c>
      <c r="H445" s="43">
        <v>0</v>
      </c>
      <c r="I445" s="43">
        <v>0</v>
      </c>
      <c r="J445" s="44">
        <f t="shared" si="6"/>
        <v>0</v>
      </c>
      <c r="K445" s="43">
        <v>69</v>
      </c>
      <c r="L445" s="43">
        <v>7254549</v>
      </c>
      <c r="M445" s="44">
        <f t="shared" si="7"/>
        <v>0</v>
      </c>
      <c r="N445" s="43">
        <f t="shared" si="8"/>
        <v>-69</v>
      </c>
      <c r="O445" s="44">
        <f t="shared" si="9"/>
        <v>0</v>
      </c>
    </row>
    <row r="446" spans="1:15" x14ac:dyDescent="0.2">
      <c r="A446" s="31" t="s">
        <v>2107</v>
      </c>
      <c r="B446" s="31" t="s">
        <v>11</v>
      </c>
      <c r="C446" s="31">
        <v>0</v>
      </c>
      <c r="D446" s="31">
        <v>0</v>
      </c>
      <c r="E446" s="31">
        <f t="shared" si="5"/>
        <v>0</v>
      </c>
      <c r="F446" s="43">
        <f>IFERROR(VLOOKUP(A446,'2023'!A:N,13,0),0)</f>
        <v>0</v>
      </c>
      <c r="G446" s="43">
        <f>IFERROR(VLOOKUP(A446,'2023'!A:N,14,0),0)</f>
        <v>0</v>
      </c>
      <c r="H446" s="43">
        <v>0</v>
      </c>
      <c r="I446" s="43">
        <v>0</v>
      </c>
      <c r="J446" s="44">
        <f t="shared" si="6"/>
        <v>0</v>
      </c>
      <c r="K446" s="43">
        <v>63</v>
      </c>
      <c r="L446" s="43">
        <v>7936370</v>
      </c>
      <c r="M446" s="44">
        <f t="shared" si="7"/>
        <v>0</v>
      </c>
      <c r="N446" s="43">
        <f t="shared" si="8"/>
        <v>-63</v>
      </c>
      <c r="O446" s="44">
        <f t="shared" si="9"/>
        <v>0</v>
      </c>
    </row>
    <row r="447" spans="1:15" x14ac:dyDescent="0.2">
      <c r="A447" s="31" t="s">
        <v>2828</v>
      </c>
      <c r="B447" s="31" t="s">
        <v>11</v>
      </c>
      <c r="C447" s="31">
        <v>0</v>
      </c>
      <c r="D447" s="31">
        <v>0</v>
      </c>
      <c r="E447" s="31">
        <f t="shared" si="5"/>
        <v>0</v>
      </c>
      <c r="F447" s="43">
        <f>IFERROR(VLOOKUP(A447,'2023'!A:N,13,0),0)</f>
        <v>0</v>
      </c>
      <c r="G447" s="43">
        <f>IFERROR(VLOOKUP(A447,'2023'!A:N,14,0),0)</f>
        <v>0</v>
      </c>
      <c r="H447" s="43">
        <v>3</v>
      </c>
      <c r="I447" s="43">
        <v>6818181</v>
      </c>
      <c r="J447" s="44">
        <f t="shared" si="6"/>
        <v>2272727</v>
      </c>
      <c r="K447" s="43">
        <v>0</v>
      </c>
      <c r="L447" s="43">
        <v>0</v>
      </c>
      <c r="M447" s="44">
        <f t="shared" si="7"/>
        <v>0</v>
      </c>
      <c r="N447" s="43">
        <f t="shared" si="8"/>
        <v>3</v>
      </c>
      <c r="O447" s="44">
        <f t="shared" si="9"/>
        <v>6818181</v>
      </c>
    </row>
    <row r="448" spans="1:15" x14ac:dyDescent="0.2">
      <c r="A448" s="31" t="s">
        <v>872</v>
      </c>
      <c r="B448" s="31" t="s">
        <v>11</v>
      </c>
      <c r="C448" s="31">
        <v>4</v>
      </c>
      <c r="D448" s="31">
        <v>560000</v>
      </c>
      <c r="E448" s="31">
        <f t="shared" si="5"/>
        <v>0</v>
      </c>
      <c r="F448" s="43">
        <f>IFERROR(VLOOKUP(A448,'2023'!A:N,13,0),0)</f>
        <v>4</v>
      </c>
      <c r="G448" s="43">
        <f>IFERROR(VLOOKUP(A448,'2023'!A:N,14,0),0)</f>
        <v>560000</v>
      </c>
      <c r="H448" s="43">
        <v>28</v>
      </c>
      <c r="I448" s="43">
        <v>2627271</v>
      </c>
      <c r="J448" s="44">
        <f t="shared" si="6"/>
        <v>99602.21875</v>
      </c>
      <c r="K448" s="43">
        <v>0</v>
      </c>
      <c r="L448" s="43">
        <v>0</v>
      </c>
      <c r="M448" s="44">
        <f t="shared" si="7"/>
        <v>0</v>
      </c>
      <c r="N448" s="43">
        <f t="shared" si="8"/>
        <v>32</v>
      </c>
      <c r="O448" s="44">
        <f t="shared" si="9"/>
        <v>3187271</v>
      </c>
    </row>
    <row r="449" spans="1:15" x14ac:dyDescent="0.2">
      <c r="A449" s="31" t="s">
        <v>2829</v>
      </c>
      <c r="B449" s="31" t="s">
        <v>11</v>
      </c>
      <c r="C449" s="31">
        <v>0</v>
      </c>
      <c r="D449" s="31">
        <v>0</v>
      </c>
      <c r="E449" s="31">
        <f t="shared" si="5"/>
        <v>0</v>
      </c>
      <c r="F449" s="43">
        <f>IFERROR(VLOOKUP(A449,'2023'!A:N,13,0),0)</f>
        <v>0</v>
      </c>
      <c r="G449" s="43">
        <f>IFERROR(VLOOKUP(A449,'2023'!A:N,14,0),0)</f>
        <v>0</v>
      </c>
      <c r="H449" s="43">
        <v>28</v>
      </c>
      <c r="I449" s="43">
        <v>60627274</v>
      </c>
      <c r="J449" s="44">
        <f t="shared" si="6"/>
        <v>2165259.7857142859</v>
      </c>
      <c r="K449" s="43">
        <v>1</v>
      </c>
      <c r="L449" s="43">
        <v>2318182</v>
      </c>
      <c r="M449" s="44">
        <f t="shared" si="7"/>
        <v>2165259.7857142859</v>
      </c>
      <c r="N449" s="43">
        <f t="shared" si="8"/>
        <v>27</v>
      </c>
      <c r="O449" s="44">
        <f t="shared" si="9"/>
        <v>58462014.214285716</v>
      </c>
    </row>
    <row r="450" spans="1:15" x14ac:dyDescent="0.2">
      <c r="A450" s="31" t="s">
        <v>2830</v>
      </c>
      <c r="B450" s="31" t="s">
        <v>171</v>
      </c>
      <c r="C450" s="31">
        <v>0</v>
      </c>
      <c r="D450" s="31">
        <v>0</v>
      </c>
      <c r="E450" s="31">
        <f t="shared" si="5"/>
        <v>0</v>
      </c>
      <c r="F450" s="43">
        <f>IFERROR(VLOOKUP(A450,'2023'!A:N,13,0),0)</f>
        <v>0</v>
      </c>
      <c r="G450" s="43">
        <f>IFERROR(VLOOKUP(A450,'2023'!A:N,14,0),0)</f>
        <v>0</v>
      </c>
      <c r="H450" s="43">
        <v>2</v>
      </c>
      <c r="I450" s="43">
        <v>12227273</v>
      </c>
      <c r="J450" s="44">
        <f t="shared" si="6"/>
        <v>6113636.5</v>
      </c>
      <c r="K450" s="43">
        <v>0</v>
      </c>
      <c r="L450" s="43">
        <v>0</v>
      </c>
      <c r="M450" s="44">
        <f t="shared" si="7"/>
        <v>0</v>
      </c>
      <c r="N450" s="43">
        <f t="shared" si="8"/>
        <v>2</v>
      </c>
      <c r="O450" s="44">
        <f t="shared" si="9"/>
        <v>12227273</v>
      </c>
    </row>
    <row r="451" spans="1:15" x14ac:dyDescent="0.2">
      <c r="A451" s="31" t="s">
        <v>2831</v>
      </c>
      <c r="B451" s="31" t="s">
        <v>11</v>
      </c>
      <c r="C451" s="31">
        <v>0</v>
      </c>
      <c r="D451" s="31">
        <v>0</v>
      </c>
      <c r="E451" s="31">
        <f t="shared" si="5"/>
        <v>0</v>
      </c>
      <c r="F451" s="43">
        <f>IFERROR(VLOOKUP(A451,'2023'!A:N,13,0),0)</f>
        <v>0</v>
      </c>
      <c r="G451" s="43">
        <f>IFERROR(VLOOKUP(A451,'2023'!A:N,14,0),0)</f>
        <v>0</v>
      </c>
      <c r="H451" s="43">
        <v>3</v>
      </c>
      <c r="I451" s="43">
        <v>18590910</v>
      </c>
      <c r="J451" s="44">
        <f t="shared" si="6"/>
        <v>6196970</v>
      </c>
      <c r="K451" s="43">
        <v>0</v>
      </c>
      <c r="L451" s="43">
        <v>0</v>
      </c>
      <c r="M451" s="44">
        <f t="shared" si="7"/>
        <v>0</v>
      </c>
      <c r="N451" s="43">
        <f t="shared" si="8"/>
        <v>3</v>
      </c>
      <c r="O451" s="44">
        <f t="shared" si="9"/>
        <v>18590910</v>
      </c>
    </row>
    <row r="452" spans="1:15" x14ac:dyDescent="0.2">
      <c r="A452" s="31" t="s">
        <v>2832</v>
      </c>
      <c r="B452" s="31" t="s">
        <v>105</v>
      </c>
      <c r="C452" s="31">
        <v>0</v>
      </c>
      <c r="D452" s="31">
        <v>0</v>
      </c>
      <c r="E452" s="31">
        <f t="shared" si="5"/>
        <v>0</v>
      </c>
      <c r="F452" s="43">
        <f>IFERROR(VLOOKUP(A452,'2023'!A:N,13,0),0)</f>
        <v>0</v>
      </c>
      <c r="G452" s="43">
        <f>IFERROR(VLOOKUP(A452,'2023'!A:N,14,0),0)</f>
        <v>0</v>
      </c>
      <c r="H452" s="43">
        <v>3</v>
      </c>
      <c r="I452" s="43">
        <v>490908</v>
      </c>
      <c r="J452" s="44">
        <f t="shared" si="6"/>
        <v>163636</v>
      </c>
      <c r="K452" s="43">
        <v>0</v>
      </c>
      <c r="L452" s="43">
        <v>0</v>
      </c>
      <c r="M452" s="44">
        <f t="shared" si="7"/>
        <v>0</v>
      </c>
      <c r="N452" s="43">
        <f t="shared" si="8"/>
        <v>3</v>
      </c>
      <c r="O452" s="44">
        <f t="shared" si="9"/>
        <v>490908</v>
      </c>
    </row>
    <row r="453" spans="1:15" x14ac:dyDescent="0.2">
      <c r="A453" s="31" t="s">
        <v>2833</v>
      </c>
      <c r="B453" s="31" t="s">
        <v>400</v>
      </c>
      <c r="C453" s="31">
        <v>0</v>
      </c>
      <c r="D453" s="31">
        <v>0</v>
      </c>
      <c r="E453" s="31">
        <f t="shared" si="5"/>
        <v>0</v>
      </c>
      <c r="F453" s="43">
        <f>IFERROR(VLOOKUP(A453,'2023'!A:N,13,0),0)</f>
        <v>0</v>
      </c>
      <c r="G453" s="43">
        <f>IFERROR(VLOOKUP(A453,'2023'!A:N,14,0),0)</f>
        <v>0</v>
      </c>
      <c r="H453" s="43">
        <v>3</v>
      </c>
      <c r="I453" s="43">
        <v>190908</v>
      </c>
      <c r="J453" s="44">
        <f t="shared" si="6"/>
        <v>63636</v>
      </c>
      <c r="K453" s="43">
        <v>0</v>
      </c>
      <c r="L453" s="43">
        <v>0</v>
      </c>
      <c r="M453" s="44">
        <f t="shared" si="7"/>
        <v>0</v>
      </c>
      <c r="N453" s="43">
        <f t="shared" si="8"/>
        <v>3</v>
      </c>
      <c r="O453" s="44">
        <f t="shared" si="9"/>
        <v>190908</v>
      </c>
    </row>
    <row r="454" spans="1:15" x14ac:dyDescent="0.2">
      <c r="A454" s="31" t="s">
        <v>2834</v>
      </c>
      <c r="B454" s="31" t="s">
        <v>34</v>
      </c>
      <c r="C454" s="31">
        <v>0</v>
      </c>
      <c r="D454" s="31">
        <v>0</v>
      </c>
      <c r="E454" s="31">
        <f t="shared" si="5"/>
        <v>0</v>
      </c>
      <c r="F454" s="43">
        <f>IFERROR(VLOOKUP(A454,'2023'!A:N,13,0),0)</f>
        <v>0</v>
      </c>
      <c r="G454" s="43">
        <f>IFERROR(VLOOKUP(A454,'2023'!A:N,14,0),0)</f>
        <v>0</v>
      </c>
      <c r="H454" s="43">
        <v>5</v>
      </c>
      <c r="I454" s="43">
        <v>5790909</v>
      </c>
      <c r="J454" s="44">
        <f t="shared" si="6"/>
        <v>1158181.8</v>
      </c>
      <c r="K454" s="43">
        <v>3</v>
      </c>
      <c r="L454" s="43">
        <v>4172727</v>
      </c>
      <c r="M454" s="44">
        <f t="shared" si="7"/>
        <v>3474545.4000000004</v>
      </c>
      <c r="N454" s="43">
        <f t="shared" si="8"/>
        <v>2</v>
      </c>
      <c r="O454" s="44">
        <f t="shared" si="9"/>
        <v>2316363.5999999996</v>
      </c>
    </row>
    <row r="455" spans="1:15" x14ac:dyDescent="0.2">
      <c r="A455" s="31" t="s">
        <v>2835</v>
      </c>
      <c r="B455" s="31" t="s">
        <v>20</v>
      </c>
      <c r="C455" s="31">
        <v>0</v>
      </c>
      <c r="D455" s="31">
        <v>0</v>
      </c>
      <c r="E455" s="31">
        <f t="shared" si="5"/>
        <v>0</v>
      </c>
      <c r="F455" s="43">
        <f>IFERROR(VLOOKUP(A455,'2023'!A:N,13,0),0)</f>
        <v>0</v>
      </c>
      <c r="G455" s="43">
        <f>IFERROR(VLOOKUP(A455,'2023'!A:N,14,0),0)</f>
        <v>0</v>
      </c>
      <c r="H455" s="43">
        <v>1</v>
      </c>
      <c r="I455" s="43">
        <v>6181818</v>
      </c>
      <c r="J455" s="44">
        <f t="shared" si="6"/>
        <v>6181818</v>
      </c>
      <c r="K455" s="43">
        <v>0</v>
      </c>
      <c r="L455" s="43">
        <v>0</v>
      </c>
      <c r="M455" s="44">
        <f t="shared" si="7"/>
        <v>0</v>
      </c>
      <c r="N455" s="43">
        <f t="shared" si="8"/>
        <v>1</v>
      </c>
      <c r="O455" s="44">
        <f t="shared" si="9"/>
        <v>6181818</v>
      </c>
    </row>
    <row r="456" spans="1:15" x14ac:dyDescent="0.2">
      <c r="A456" s="31" t="s">
        <v>2836</v>
      </c>
      <c r="B456" s="31" t="s">
        <v>11</v>
      </c>
      <c r="C456" s="31">
        <v>0</v>
      </c>
      <c r="D456" s="31">
        <v>0</v>
      </c>
      <c r="E456" s="31">
        <f t="shared" si="5"/>
        <v>0</v>
      </c>
      <c r="F456" s="43">
        <f>IFERROR(VLOOKUP(A456,'2023'!A:N,13,0),0)</f>
        <v>0</v>
      </c>
      <c r="G456" s="43">
        <f>IFERROR(VLOOKUP(A456,'2023'!A:N,14,0),0)</f>
        <v>0</v>
      </c>
      <c r="H456" s="43">
        <v>16</v>
      </c>
      <c r="I456" s="43">
        <v>57600000</v>
      </c>
      <c r="J456" s="44">
        <f t="shared" si="6"/>
        <v>3600000</v>
      </c>
      <c r="K456" s="43">
        <v>16</v>
      </c>
      <c r="L456" s="43">
        <v>67685186</v>
      </c>
      <c r="M456" s="44">
        <f t="shared" si="7"/>
        <v>57600000</v>
      </c>
      <c r="N456" s="43">
        <f t="shared" si="8"/>
        <v>0</v>
      </c>
      <c r="O456" s="44">
        <f t="shared" si="9"/>
        <v>0</v>
      </c>
    </row>
    <row r="457" spans="1:15" x14ac:dyDescent="0.2">
      <c r="A457" s="31" t="s">
        <v>2837</v>
      </c>
      <c r="B457" s="31" t="s">
        <v>11</v>
      </c>
      <c r="C457" s="31">
        <v>0</v>
      </c>
      <c r="D457" s="31">
        <v>0</v>
      </c>
      <c r="E457" s="31">
        <f t="shared" si="5"/>
        <v>0</v>
      </c>
      <c r="F457" s="43">
        <f>IFERROR(VLOOKUP(A457,'2023'!A:N,13,0),0)</f>
        <v>0</v>
      </c>
      <c r="G457" s="43">
        <f>IFERROR(VLOOKUP(A457,'2023'!A:N,14,0),0)</f>
        <v>0</v>
      </c>
      <c r="H457" s="43">
        <v>90</v>
      </c>
      <c r="I457" s="43">
        <v>14727240</v>
      </c>
      <c r="J457" s="44">
        <f t="shared" si="6"/>
        <v>163636</v>
      </c>
      <c r="K457" s="43">
        <v>48</v>
      </c>
      <c r="L457" s="43">
        <v>9090899</v>
      </c>
      <c r="M457" s="44">
        <f t="shared" si="7"/>
        <v>7854528</v>
      </c>
      <c r="N457" s="43">
        <f t="shared" si="8"/>
        <v>42</v>
      </c>
      <c r="O457" s="44">
        <f t="shared" si="9"/>
        <v>6872712</v>
      </c>
    </row>
    <row r="458" spans="1:15" x14ac:dyDescent="0.2">
      <c r="A458" s="31" t="s">
        <v>2838</v>
      </c>
      <c r="B458" s="31" t="s">
        <v>11</v>
      </c>
      <c r="C458" s="31">
        <v>0</v>
      </c>
      <c r="D458" s="31">
        <v>0</v>
      </c>
      <c r="E458" s="31">
        <f t="shared" si="5"/>
        <v>0</v>
      </c>
      <c r="F458" s="43">
        <f>IFERROR(VLOOKUP(A458,'2023'!A:N,13,0),0)</f>
        <v>0</v>
      </c>
      <c r="G458" s="43">
        <f>IFERROR(VLOOKUP(A458,'2023'!A:N,14,0),0)</f>
        <v>0</v>
      </c>
      <c r="H458" s="43">
        <v>1</v>
      </c>
      <c r="I458" s="43">
        <v>1300000</v>
      </c>
      <c r="J458" s="44">
        <f t="shared" si="6"/>
        <v>1300000</v>
      </c>
      <c r="K458" s="43">
        <v>0</v>
      </c>
      <c r="L458" s="43">
        <v>0</v>
      </c>
      <c r="M458" s="44">
        <f t="shared" si="7"/>
        <v>0</v>
      </c>
      <c r="N458" s="43">
        <f t="shared" si="8"/>
        <v>1</v>
      </c>
      <c r="O458" s="44">
        <f t="shared" si="9"/>
        <v>1300000</v>
      </c>
    </row>
    <row r="459" spans="1:15" x14ac:dyDescent="0.2">
      <c r="A459" s="31" t="s">
        <v>2839</v>
      </c>
      <c r="B459" s="31" t="s">
        <v>11</v>
      </c>
      <c r="C459" s="31">
        <v>0</v>
      </c>
      <c r="D459" s="31">
        <v>0</v>
      </c>
      <c r="E459" s="31">
        <f t="shared" si="5"/>
        <v>0</v>
      </c>
      <c r="F459" s="43">
        <f>IFERROR(VLOOKUP(A459,'2023'!A:N,13,0),0)</f>
        <v>0</v>
      </c>
      <c r="G459" s="43">
        <f>IFERROR(VLOOKUP(A459,'2023'!A:N,14,0),0)</f>
        <v>0</v>
      </c>
      <c r="H459" s="43">
        <v>1</v>
      </c>
      <c r="I459" s="43">
        <v>3631818</v>
      </c>
      <c r="J459" s="44">
        <f t="shared" si="6"/>
        <v>3631818</v>
      </c>
      <c r="K459" s="43">
        <v>0</v>
      </c>
      <c r="L459" s="43">
        <v>0</v>
      </c>
      <c r="M459" s="44">
        <f t="shared" si="7"/>
        <v>0</v>
      </c>
      <c r="N459" s="43">
        <f t="shared" si="8"/>
        <v>1</v>
      </c>
      <c r="O459" s="44">
        <f t="shared" si="9"/>
        <v>3631818</v>
      </c>
    </row>
    <row r="460" spans="1:15" x14ac:dyDescent="0.2">
      <c r="A460" s="31" t="s">
        <v>947</v>
      </c>
      <c r="B460" s="31" t="s">
        <v>11</v>
      </c>
      <c r="C460" s="31">
        <v>1</v>
      </c>
      <c r="D460" s="31">
        <v>372727</v>
      </c>
      <c r="E460" s="31">
        <f t="shared" si="5"/>
        <v>0</v>
      </c>
      <c r="F460" s="43">
        <f>IFERROR(VLOOKUP(A460,'2023'!A:N,13,0),0)</f>
        <v>1</v>
      </c>
      <c r="G460" s="43">
        <f>IFERROR(VLOOKUP(A460,'2023'!A:N,14,0),0)</f>
        <v>372727</v>
      </c>
      <c r="H460" s="43">
        <v>2</v>
      </c>
      <c r="I460" s="43">
        <v>774546</v>
      </c>
      <c r="J460" s="44">
        <f t="shared" si="6"/>
        <v>382424.33333333331</v>
      </c>
      <c r="K460" s="43">
        <v>0</v>
      </c>
      <c r="L460" s="43">
        <v>0</v>
      </c>
      <c r="M460" s="44">
        <f t="shared" si="7"/>
        <v>0</v>
      </c>
      <c r="N460" s="43">
        <f t="shared" si="8"/>
        <v>3</v>
      </c>
      <c r="O460" s="44">
        <f t="shared" si="9"/>
        <v>1147273</v>
      </c>
    </row>
    <row r="461" spans="1:15" x14ac:dyDescent="0.2">
      <c r="A461" s="31" t="s">
        <v>438</v>
      </c>
      <c r="B461" s="31" t="s">
        <v>11</v>
      </c>
      <c r="C461" s="31">
        <v>8</v>
      </c>
      <c r="D461" s="31">
        <v>2990910</v>
      </c>
      <c r="E461" s="31">
        <f t="shared" si="5"/>
        <v>0</v>
      </c>
      <c r="F461" s="43">
        <f>IFERROR(VLOOKUP(A461,'2023'!A:N,13,0),0)</f>
        <v>8</v>
      </c>
      <c r="G461" s="43">
        <f>IFERROR(VLOOKUP(A461,'2023'!A:N,14,0),0)</f>
        <v>2990910</v>
      </c>
      <c r="H461" s="43">
        <v>7</v>
      </c>
      <c r="I461" s="43">
        <v>2763637</v>
      </c>
      <c r="J461" s="44">
        <f t="shared" si="6"/>
        <v>383636.46666666667</v>
      </c>
      <c r="K461" s="43">
        <v>0</v>
      </c>
      <c r="L461" s="43">
        <v>0</v>
      </c>
      <c r="M461" s="44">
        <f t="shared" si="7"/>
        <v>0</v>
      </c>
      <c r="N461" s="43">
        <f t="shared" si="8"/>
        <v>15</v>
      </c>
      <c r="O461" s="44">
        <f t="shared" si="9"/>
        <v>5754547</v>
      </c>
    </row>
    <row r="462" spans="1:15" x14ac:dyDescent="0.2">
      <c r="A462" s="31" t="s">
        <v>2840</v>
      </c>
      <c r="B462" s="31" t="s">
        <v>11</v>
      </c>
      <c r="C462" s="31">
        <v>0</v>
      </c>
      <c r="D462" s="31">
        <v>0</v>
      </c>
      <c r="E462" s="31">
        <f t="shared" si="5"/>
        <v>0</v>
      </c>
      <c r="F462" s="43">
        <f>IFERROR(VLOOKUP(A462,'2023'!A:N,13,0),0)</f>
        <v>0</v>
      </c>
      <c r="G462" s="43">
        <f>IFERROR(VLOOKUP(A462,'2023'!A:N,14,0),0)</f>
        <v>0</v>
      </c>
      <c r="H462" s="43">
        <v>1</v>
      </c>
      <c r="I462" s="43">
        <v>3945455</v>
      </c>
      <c r="J462" s="44">
        <f t="shared" si="6"/>
        <v>3945455</v>
      </c>
      <c r="K462" s="43">
        <v>1</v>
      </c>
      <c r="L462" s="43">
        <v>7263636</v>
      </c>
      <c r="M462" s="44">
        <f t="shared" si="7"/>
        <v>3945455</v>
      </c>
      <c r="N462" s="43">
        <f t="shared" si="8"/>
        <v>0</v>
      </c>
      <c r="O462" s="44">
        <f t="shared" si="9"/>
        <v>0</v>
      </c>
    </row>
    <row r="463" spans="1:15" x14ac:dyDescent="0.2">
      <c r="A463" s="31" t="s">
        <v>661</v>
      </c>
      <c r="B463" s="31" t="s">
        <v>25</v>
      </c>
      <c r="C463" s="31">
        <v>15</v>
      </c>
      <c r="D463" s="31">
        <v>2209095</v>
      </c>
      <c r="E463" s="31">
        <f t="shared" si="5"/>
        <v>0</v>
      </c>
      <c r="F463" s="43">
        <f>IFERROR(VLOOKUP(A463,'2023'!A:N,13,0),0)</f>
        <v>15</v>
      </c>
      <c r="G463" s="43">
        <f>IFERROR(VLOOKUP(A463,'2023'!A:N,14,0),0)</f>
        <v>2209095</v>
      </c>
      <c r="H463" s="43">
        <v>8</v>
      </c>
      <c r="I463" s="43">
        <v>1182729</v>
      </c>
      <c r="J463" s="44">
        <f t="shared" si="6"/>
        <v>147470.60869565216</v>
      </c>
      <c r="K463" s="43">
        <v>0</v>
      </c>
      <c r="L463" s="43">
        <v>0</v>
      </c>
      <c r="M463" s="44">
        <f t="shared" si="7"/>
        <v>0</v>
      </c>
      <c r="N463" s="43">
        <f t="shared" si="8"/>
        <v>23</v>
      </c>
      <c r="O463" s="44">
        <f t="shared" si="9"/>
        <v>3391824</v>
      </c>
    </row>
    <row r="464" spans="1:15" x14ac:dyDescent="0.2">
      <c r="A464" s="31" t="s">
        <v>2841</v>
      </c>
      <c r="B464" s="31" t="s">
        <v>25</v>
      </c>
      <c r="C464" s="31">
        <v>0</v>
      </c>
      <c r="D464" s="31">
        <v>0</v>
      </c>
      <c r="E464" s="31">
        <f t="shared" si="5"/>
        <v>0</v>
      </c>
      <c r="F464" s="43">
        <f>IFERROR(VLOOKUP(A464,'2023'!A:N,13,0),0)</f>
        <v>0</v>
      </c>
      <c r="G464" s="43">
        <f>IFERROR(VLOOKUP(A464,'2023'!A:N,14,0),0)</f>
        <v>0</v>
      </c>
      <c r="H464" s="43">
        <v>2</v>
      </c>
      <c r="I464" s="43">
        <v>1283334</v>
      </c>
      <c r="J464" s="44">
        <f t="shared" si="6"/>
        <v>641667</v>
      </c>
      <c r="K464" s="43">
        <v>2</v>
      </c>
      <c r="L464" s="43">
        <v>2453704</v>
      </c>
      <c r="M464" s="44">
        <f t="shared" si="7"/>
        <v>1283334</v>
      </c>
      <c r="N464" s="43">
        <f t="shared" si="8"/>
        <v>0</v>
      </c>
      <c r="O464" s="44">
        <f t="shared" si="9"/>
        <v>0</v>
      </c>
    </row>
    <row r="465" spans="1:15" x14ac:dyDescent="0.2">
      <c r="A465" s="31" t="s">
        <v>2842</v>
      </c>
      <c r="B465" s="31" t="s">
        <v>25</v>
      </c>
      <c r="C465" s="31">
        <v>0</v>
      </c>
      <c r="D465" s="31">
        <v>0</v>
      </c>
      <c r="E465" s="31">
        <f t="shared" si="5"/>
        <v>0</v>
      </c>
      <c r="F465" s="43">
        <f>IFERROR(VLOOKUP(A465,'2023'!A:N,13,0),0)</f>
        <v>0</v>
      </c>
      <c r="G465" s="43">
        <f>IFERROR(VLOOKUP(A465,'2023'!A:N,14,0),0)</f>
        <v>0</v>
      </c>
      <c r="H465" s="43">
        <v>1</v>
      </c>
      <c r="I465" s="43">
        <v>5000000</v>
      </c>
      <c r="J465" s="44">
        <f t="shared" si="6"/>
        <v>5000000</v>
      </c>
      <c r="K465" s="43">
        <v>1</v>
      </c>
      <c r="L465" s="43">
        <v>9166667</v>
      </c>
      <c r="M465" s="44">
        <f t="shared" si="7"/>
        <v>5000000</v>
      </c>
      <c r="N465" s="43">
        <f t="shared" si="8"/>
        <v>0</v>
      </c>
      <c r="O465" s="44">
        <f t="shared" si="9"/>
        <v>0</v>
      </c>
    </row>
    <row r="466" spans="1:15" x14ac:dyDescent="0.2">
      <c r="A466" s="31" t="s">
        <v>417</v>
      </c>
      <c r="B466" s="31" t="s">
        <v>11</v>
      </c>
      <c r="C466" s="31">
        <v>5</v>
      </c>
      <c r="D466" s="31">
        <v>750000</v>
      </c>
      <c r="E466" s="31">
        <f t="shared" si="5"/>
        <v>0</v>
      </c>
      <c r="F466" s="43">
        <f>IFERROR(VLOOKUP(A466,'2023'!A:N,13,0),0)</f>
        <v>5</v>
      </c>
      <c r="G466" s="43">
        <f>IFERROR(VLOOKUP(A466,'2023'!A:N,14,0),0)</f>
        <v>750000</v>
      </c>
      <c r="H466" s="43">
        <v>4</v>
      </c>
      <c r="I466" s="43">
        <v>600000</v>
      </c>
      <c r="J466" s="44">
        <f t="shared" si="6"/>
        <v>150000</v>
      </c>
      <c r="K466" s="43">
        <v>0</v>
      </c>
      <c r="L466" s="43">
        <v>0</v>
      </c>
      <c r="M466" s="44">
        <f t="shared" si="7"/>
        <v>0</v>
      </c>
      <c r="N466" s="43">
        <f t="shared" si="8"/>
        <v>9</v>
      </c>
      <c r="O466" s="44">
        <f t="shared" si="9"/>
        <v>1350000</v>
      </c>
    </row>
    <row r="467" spans="1:15" x14ac:dyDescent="0.2">
      <c r="A467" s="31" t="s">
        <v>356</v>
      </c>
      <c r="B467" s="31" t="s">
        <v>11</v>
      </c>
      <c r="C467" s="31">
        <v>5</v>
      </c>
      <c r="D467" s="31">
        <v>1104545</v>
      </c>
      <c r="E467" s="31">
        <f t="shared" si="5"/>
        <v>0</v>
      </c>
      <c r="F467" s="43">
        <f>IFERROR(VLOOKUP(A467,'2023'!A:N,13,0),0)</f>
        <v>5</v>
      </c>
      <c r="G467" s="43">
        <f>IFERROR(VLOOKUP(A467,'2023'!A:N,14,0),0)</f>
        <v>1104545</v>
      </c>
      <c r="H467" s="43">
        <v>10</v>
      </c>
      <c r="I467" s="43">
        <v>2304545</v>
      </c>
      <c r="J467" s="44">
        <f t="shared" si="6"/>
        <v>227272.66666666666</v>
      </c>
      <c r="K467" s="43">
        <v>0</v>
      </c>
      <c r="L467" s="43">
        <v>0</v>
      </c>
      <c r="M467" s="44">
        <f t="shared" si="7"/>
        <v>0</v>
      </c>
      <c r="N467" s="43">
        <f t="shared" si="8"/>
        <v>15</v>
      </c>
      <c r="O467" s="44">
        <f t="shared" si="9"/>
        <v>3409090</v>
      </c>
    </row>
    <row r="468" spans="1:15" x14ac:dyDescent="0.2">
      <c r="A468" s="31" t="s">
        <v>222</v>
      </c>
      <c r="B468" s="31" t="s">
        <v>11</v>
      </c>
      <c r="C468" s="31">
        <v>14</v>
      </c>
      <c r="D468" s="31">
        <v>3081814</v>
      </c>
      <c r="E468" s="31">
        <f t="shared" si="5"/>
        <v>0</v>
      </c>
      <c r="F468" s="43">
        <f>IFERROR(VLOOKUP(A468,'2023'!A:N,13,0),0)</f>
        <v>14</v>
      </c>
      <c r="G468" s="43">
        <f>IFERROR(VLOOKUP(A468,'2023'!A:N,14,0),0)</f>
        <v>3081814</v>
      </c>
      <c r="H468" s="43">
        <v>5</v>
      </c>
      <c r="I468" s="43">
        <v>1145455</v>
      </c>
      <c r="J468" s="44">
        <f t="shared" si="6"/>
        <v>222487.84210526315</v>
      </c>
      <c r="K468" s="43">
        <v>0</v>
      </c>
      <c r="L468" s="43">
        <v>0</v>
      </c>
      <c r="M468" s="44">
        <f t="shared" si="7"/>
        <v>0</v>
      </c>
      <c r="N468" s="43">
        <f t="shared" si="8"/>
        <v>19</v>
      </c>
      <c r="O468" s="44">
        <f t="shared" si="9"/>
        <v>4227269</v>
      </c>
    </row>
    <row r="469" spans="1:15" x14ac:dyDescent="0.2">
      <c r="A469" s="31" t="s">
        <v>2843</v>
      </c>
      <c r="B469" s="31" t="s">
        <v>11</v>
      </c>
      <c r="C469" s="31">
        <v>0</v>
      </c>
      <c r="D469" s="31">
        <v>0</v>
      </c>
      <c r="E469" s="31">
        <f t="shared" si="5"/>
        <v>0</v>
      </c>
      <c r="F469" s="43">
        <f>IFERROR(VLOOKUP(A469,'2023'!A:N,13,0),0)</f>
        <v>0</v>
      </c>
      <c r="G469" s="43">
        <f>IFERROR(VLOOKUP(A469,'2023'!A:N,14,0),0)</f>
        <v>0</v>
      </c>
      <c r="H469" s="43">
        <v>3</v>
      </c>
      <c r="I469" s="43">
        <v>1159092</v>
      </c>
      <c r="J469" s="44">
        <f t="shared" si="6"/>
        <v>386364</v>
      </c>
      <c r="K469" s="43">
        <v>0</v>
      </c>
      <c r="L469" s="43">
        <v>0</v>
      </c>
      <c r="M469" s="44">
        <f t="shared" si="7"/>
        <v>0</v>
      </c>
      <c r="N469" s="43">
        <f t="shared" si="8"/>
        <v>3</v>
      </c>
      <c r="O469" s="44">
        <f t="shared" si="9"/>
        <v>1159092</v>
      </c>
    </row>
    <row r="470" spans="1:15" x14ac:dyDescent="0.2">
      <c r="A470" s="31" t="s">
        <v>217</v>
      </c>
      <c r="B470" s="31" t="s">
        <v>11</v>
      </c>
      <c r="C470" s="31">
        <v>40</v>
      </c>
      <c r="D470" s="31">
        <v>7999990</v>
      </c>
      <c r="E470" s="31">
        <f t="shared" si="5"/>
        <v>0</v>
      </c>
      <c r="F470" s="43">
        <f>IFERROR(VLOOKUP(A470,'2023'!A:N,13,0),0)</f>
        <v>40</v>
      </c>
      <c r="G470" s="43">
        <f>IFERROR(VLOOKUP(A470,'2023'!A:N,14,0),0)</f>
        <v>7999990</v>
      </c>
      <c r="H470" s="43">
        <v>10</v>
      </c>
      <c r="I470" s="43">
        <v>2136362</v>
      </c>
      <c r="J470" s="44">
        <f t="shared" si="6"/>
        <v>202727.04000000001</v>
      </c>
      <c r="K470" s="43">
        <v>0</v>
      </c>
      <c r="L470" s="43">
        <v>0</v>
      </c>
      <c r="M470" s="44">
        <f t="shared" si="7"/>
        <v>0</v>
      </c>
      <c r="N470" s="43">
        <f t="shared" si="8"/>
        <v>50</v>
      </c>
      <c r="O470" s="44">
        <f t="shared" si="9"/>
        <v>10136352</v>
      </c>
    </row>
    <row r="471" spans="1:15" x14ac:dyDescent="0.2">
      <c r="A471" s="31" t="s">
        <v>342</v>
      </c>
      <c r="B471" s="31" t="s">
        <v>11</v>
      </c>
      <c r="C471" s="31">
        <v>10</v>
      </c>
      <c r="D471" s="31">
        <v>2572720</v>
      </c>
      <c r="E471" s="31">
        <f t="shared" si="5"/>
        <v>0</v>
      </c>
      <c r="F471" s="43">
        <f>IFERROR(VLOOKUP(A471,'2023'!A:N,13,0),0)</f>
        <v>10</v>
      </c>
      <c r="G471" s="43">
        <f>IFERROR(VLOOKUP(A471,'2023'!A:N,14,0),0)</f>
        <v>2572720</v>
      </c>
      <c r="H471" s="43">
        <v>2</v>
      </c>
      <c r="I471" s="43">
        <v>541818</v>
      </c>
      <c r="J471" s="44">
        <f t="shared" si="6"/>
        <v>259544.83333333334</v>
      </c>
      <c r="K471" s="43">
        <v>0</v>
      </c>
      <c r="L471" s="43">
        <v>0</v>
      </c>
      <c r="M471" s="44">
        <f t="shared" si="7"/>
        <v>0</v>
      </c>
      <c r="N471" s="43">
        <f t="shared" si="8"/>
        <v>12</v>
      </c>
      <c r="O471" s="44">
        <f t="shared" si="9"/>
        <v>3114538</v>
      </c>
    </row>
    <row r="472" spans="1:15" x14ac:dyDescent="0.2">
      <c r="A472" s="31" t="s">
        <v>233</v>
      </c>
      <c r="B472" s="31" t="s">
        <v>20</v>
      </c>
      <c r="C472" s="31">
        <v>7</v>
      </c>
      <c r="D472" s="31">
        <v>2672726</v>
      </c>
      <c r="E472" s="31">
        <f t="shared" si="5"/>
        <v>0</v>
      </c>
      <c r="F472" s="43">
        <f>IFERROR(VLOOKUP(A472,'2023'!A:N,13,0),0)</f>
        <v>7</v>
      </c>
      <c r="G472" s="43">
        <f>IFERROR(VLOOKUP(A472,'2023'!A:N,14,0),0)</f>
        <v>2672726</v>
      </c>
      <c r="H472" s="43">
        <v>4</v>
      </c>
      <c r="I472" s="43">
        <v>1600000</v>
      </c>
      <c r="J472" s="44">
        <f t="shared" si="6"/>
        <v>388429.63636363635</v>
      </c>
      <c r="K472" s="43">
        <v>0</v>
      </c>
      <c r="L472" s="43">
        <v>0</v>
      </c>
      <c r="M472" s="44">
        <f t="shared" si="7"/>
        <v>0</v>
      </c>
      <c r="N472" s="43">
        <f t="shared" si="8"/>
        <v>11</v>
      </c>
      <c r="O472" s="44">
        <f t="shared" si="9"/>
        <v>4272726</v>
      </c>
    </row>
    <row r="473" spans="1:15" x14ac:dyDescent="0.2">
      <c r="A473" s="31" t="s">
        <v>2844</v>
      </c>
      <c r="B473" s="31" t="s">
        <v>11</v>
      </c>
      <c r="C473" s="31">
        <v>0</v>
      </c>
      <c r="D473" s="31">
        <v>0</v>
      </c>
      <c r="E473" s="31">
        <f t="shared" si="5"/>
        <v>0</v>
      </c>
      <c r="F473" s="43">
        <f>IFERROR(VLOOKUP(A473,'2023'!A:N,13,0),0)</f>
        <v>0</v>
      </c>
      <c r="G473" s="43">
        <f>IFERROR(VLOOKUP(A473,'2023'!A:N,14,0),0)</f>
        <v>0</v>
      </c>
      <c r="H473" s="43">
        <v>4</v>
      </c>
      <c r="I473" s="43">
        <v>25863638</v>
      </c>
      <c r="J473" s="44">
        <f t="shared" si="6"/>
        <v>6465909.5</v>
      </c>
      <c r="K473" s="43">
        <v>0</v>
      </c>
      <c r="L473" s="43">
        <v>0</v>
      </c>
      <c r="M473" s="44">
        <f t="shared" si="7"/>
        <v>0</v>
      </c>
      <c r="N473" s="43">
        <f t="shared" si="8"/>
        <v>4</v>
      </c>
      <c r="O473" s="44">
        <f t="shared" si="9"/>
        <v>25863638</v>
      </c>
    </row>
    <row r="474" spans="1:15" x14ac:dyDescent="0.2">
      <c r="A474" s="31" t="s">
        <v>2845</v>
      </c>
      <c r="B474" s="31" t="s">
        <v>11</v>
      </c>
      <c r="C474" s="31">
        <v>0</v>
      </c>
      <c r="D474" s="31">
        <v>0</v>
      </c>
      <c r="E474" s="31">
        <f t="shared" si="5"/>
        <v>0</v>
      </c>
      <c r="F474" s="43">
        <f>IFERROR(VLOOKUP(A474,'2023'!A:N,13,0),0)</f>
        <v>0</v>
      </c>
      <c r="G474" s="43">
        <f>IFERROR(VLOOKUP(A474,'2023'!A:N,14,0),0)</f>
        <v>0</v>
      </c>
      <c r="H474" s="43">
        <v>3</v>
      </c>
      <c r="I474" s="43">
        <v>12954545</v>
      </c>
      <c r="J474" s="44">
        <f t="shared" si="6"/>
        <v>4318181.666666667</v>
      </c>
      <c r="K474" s="43">
        <v>3</v>
      </c>
      <c r="L474" s="43">
        <v>14863636</v>
      </c>
      <c r="M474" s="44">
        <f t="shared" si="7"/>
        <v>12954545</v>
      </c>
      <c r="N474" s="43">
        <f t="shared" si="8"/>
        <v>0</v>
      </c>
      <c r="O474" s="44">
        <f t="shared" si="9"/>
        <v>0</v>
      </c>
    </row>
    <row r="475" spans="1:15" x14ac:dyDescent="0.2">
      <c r="A475" s="31" t="s">
        <v>2846</v>
      </c>
      <c r="B475" s="31" t="s">
        <v>11</v>
      </c>
      <c r="C475" s="31">
        <v>0</v>
      </c>
      <c r="D475" s="31">
        <v>0</v>
      </c>
      <c r="E475" s="31">
        <f t="shared" si="5"/>
        <v>0</v>
      </c>
      <c r="F475" s="43">
        <f>IFERROR(VLOOKUP(A475,'2023'!A:N,13,0),0)</f>
        <v>0</v>
      </c>
      <c r="G475" s="43">
        <f>IFERROR(VLOOKUP(A475,'2023'!A:N,14,0),0)</f>
        <v>0</v>
      </c>
      <c r="H475" s="43">
        <v>1</v>
      </c>
      <c r="I475" s="43">
        <v>2009091</v>
      </c>
      <c r="J475" s="44">
        <f t="shared" si="6"/>
        <v>2009091</v>
      </c>
      <c r="K475" s="43">
        <v>1</v>
      </c>
      <c r="L475" s="43">
        <v>2172727</v>
      </c>
      <c r="M475" s="44">
        <f t="shared" si="7"/>
        <v>2009091</v>
      </c>
      <c r="N475" s="43">
        <f t="shared" si="8"/>
        <v>0</v>
      </c>
      <c r="O475" s="44">
        <f t="shared" si="9"/>
        <v>0</v>
      </c>
    </row>
    <row r="476" spans="1:15" x14ac:dyDescent="0.2">
      <c r="A476" s="31" t="s">
        <v>2847</v>
      </c>
      <c r="B476" s="31" t="s">
        <v>141</v>
      </c>
      <c r="C476" s="31">
        <v>0</v>
      </c>
      <c r="D476" s="31">
        <v>0</v>
      </c>
      <c r="E476" s="31">
        <f t="shared" si="5"/>
        <v>0</v>
      </c>
      <c r="F476" s="43">
        <f>IFERROR(VLOOKUP(A476,'2023'!A:N,13,0),0)</f>
        <v>0</v>
      </c>
      <c r="G476" s="43">
        <f>IFERROR(VLOOKUP(A476,'2023'!A:N,14,0),0)</f>
        <v>0</v>
      </c>
      <c r="H476" s="43">
        <v>1</v>
      </c>
      <c r="I476" s="43">
        <v>200000</v>
      </c>
      <c r="J476" s="44">
        <f t="shared" si="6"/>
        <v>200000</v>
      </c>
      <c r="K476" s="43">
        <v>1</v>
      </c>
      <c r="L476" s="43">
        <v>290909</v>
      </c>
      <c r="M476" s="44">
        <f t="shared" si="7"/>
        <v>200000</v>
      </c>
      <c r="N476" s="43">
        <f t="shared" si="8"/>
        <v>0</v>
      </c>
      <c r="O476" s="44">
        <f t="shared" si="9"/>
        <v>0</v>
      </c>
    </row>
    <row r="477" spans="1:15" x14ac:dyDescent="0.2">
      <c r="A477" s="31" t="s">
        <v>2848</v>
      </c>
      <c r="B477" s="31" t="s">
        <v>20</v>
      </c>
      <c r="C477" s="31">
        <v>0</v>
      </c>
      <c r="D477" s="31">
        <v>0</v>
      </c>
      <c r="E477" s="31">
        <f t="shared" si="5"/>
        <v>0</v>
      </c>
      <c r="F477" s="43">
        <f>IFERROR(VLOOKUP(A477,'2023'!A:N,13,0),0)</f>
        <v>0</v>
      </c>
      <c r="G477" s="43">
        <f>IFERROR(VLOOKUP(A477,'2023'!A:N,14,0),0)</f>
        <v>0</v>
      </c>
      <c r="H477" s="43">
        <v>4</v>
      </c>
      <c r="I477" s="43">
        <v>13381820</v>
      </c>
      <c r="J477" s="44">
        <f t="shared" si="6"/>
        <v>3345455</v>
      </c>
      <c r="K477" s="43">
        <v>0</v>
      </c>
      <c r="L477" s="43">
        <v>0</v>
      </c>
      <c r="M477" s="44">
        <f t="shared" si="7"/>
        <v>0</v>
      </c>
      <c r="N477" s="43">
        <f t="shared" si="8"/>
        <v>4</v>
      </c>
      <c r="O477" s="44">
        <f t="shared" si="9"/>
        <v>13381820</v>
      </c>
    </row>
    <row r="478" spans="1:15" x14ac:dyDescent="0.2">
      <c r="A478" s="31" t="s">
        <v>2849</v>
      </c>
      <c r="B478" s="31" t="s">
        <v>141</v>
      </c>
      <c r="C478" s="31">
        <v>0</v>
      </c>
      <c r="D478" s="31">
        <v>0</v>
      </c>
      <c r="E478" s="31">
        <f t="shared" si="5"/>
        <v>0</v>
      </c>
      <c r="F478" s="43">
        <f>IFERROR(VLOOKUP(A478,'2023'!A:N,13,0),0)</f>
        <v>0</v>
      </c>
      <c r="G478" s="43">
        <f>IFERROR(VLOOKUP(A478,'2023'!A:N,14,0),0)</f>
        <v>0</v>
      </c>
      <c r="H478" s="43">
        <v>4</v>
      </c>
      <c r="I478" s="43">
        <v>127272</v>
      </c>
      <c r="J478" s="44">
        <f t="shared" si="6"/>
        <v>31818</v>
      </c>
      <c r="K478" s="43">
        <v>0</v>
      </c>
      <c r="L478" s="43">
        <v>0</v>
      </c>
      <c r="M478" s="44">
        <f t="shared" si="7"/>
        <v>0</v>
      </c>
      <c r="N478" s="43">
        <f t="shared" si="8"/>
        <v>4</v>
      </c>
      <c r="O478" s="44">
        <f t="shared" si="9"/>
        <v>127272</v>
      </c>
    </row>
    <row r="479" spans="1:15" x14ac:dyDescent="0.2">
      <c r="A479" s="31" t="s">
        <v>2850</v>
      </c>
      <c r="B479" s="31" t="s">
        <v>11</v>
      </c>
      <c r="C479" s="31">
        <v>0</v>
      </c>
      <c r="D479" s="31">
        <v>0</v>
      </c>
      <c r="E479" s="31">
        <f t="shared" si="5"/>
        <v>0</v>
      </c>
      <c r="F479" s="43">
        <f>IFERROR(VLOOKUP(A479,'2023'!A:N,13,0),0)</f>
        <v>0</v>
      </c>
      <c r="G479" s="43">
        <f>IFERROR(VLOOKUP(A479,'2023'!A:N,14,0),0)</f>
        <v>0</v>
      </c>
      <c r="H479" s="43">
        <v>1</v>
      </c>
      <c r="I479" s="43">
        <v>12545454</v>
      </c>
      <c r="J479" s="44">
        <f t="shared" si="6"/>
        <v>12545454</v>
      </c>
      <c r="K479" s="43">
        <v>0</v>
      </c>
      <c r="L479" s="43">
        <v>0</v>
      </c>
      <c r="M479" s="44">
        <f t="shared" si="7"/>
        <v>0</v>
      </c>
      <c r="N479" s="43">
        <f t="shared" si="8"/>
        <v>1</v>
      </c>
      <c r="O479" s="44">
        <f t="shared" si="9"/>
        <v>12545454</v>
      </c>
    </row>
    <row r="480" spans="1:15" x14ac:dyDescent="0.2">
      <c r="A480" s="31" t="s">
        <v>2851</v>
      </c>
      <c r="B480" s="31" t="s">
        <v>20</v>
      </c>
      <c r="C480" s="31">
        <v>0</v>
      </c>
      <c r="D480" s="31">
        <v>0</v>
      </c>
      <c r="E480" s="31">
        <f t="shared" si="5"/>
        <v>0</v>
      </c>
      <c r="F480" s="43">
        <f>IFERROR(VLOOKUP(A480,'2023'!A:N,13,0),0)</f>
        <v>0</v>
      </c>
      <c r="G480" s="43">
        <f>IFERROR(VLOOKUP(A480,'2023'!A:N,14,0),0)</f>
        <v>0</v>
      </c>
      <c r="H480" s="43">
        <v>2</v>
      </c>
      <c r="I480" s="43">
        <v>3818182</v>
      </c>
      <c r="J480" s="44">
        <f t="shared" si="6"/>
        <v>1909091</v>
      </c>
      <c r="K480" s="43">
        <v>0</v>
      </c>
      <c r="L480" s="43">
        <v>0</v>
      </c>
      <c r="M480" s="44">
        <f t="shared" si="7"/>
        <v>0</v>
      </c>
      <c r="N480" s="43">
        <f t="shared" si="8"/>
        <v>2</v>
      </c>
      <c r="O480" s="44">
        <f t="shared" si="9"/>
        <v>3818182</v>
      </c>
    </row>
    <row r="481" spans="1:15" x14ac:dyDescent="0.2">
      <c r="A481" s="31" t="s">
        <v>2852</v>
      </c>
      <c r="B481" s="31" t="s">
        <v>11</v>
      </c>
      <c r="C481" s="31">
        <v>0</v>
      </c>
      <c r="D481" s="31">
        <v>0</v>
      </c>
      <c r="E481" s="31">
        <f t="shared" si="5"/>
        <v>0</v>
      </c>
      <c r="F481" s="43">
        <f>IFERROR(VLOOKUP(A481,'2023'!A:N,13,0),0)</f>
        <v>0</v>
      </c>
      <c r="G481" s="43">
        <f>IFERROR(VLOOKUP(A481,'2023'!A:N,14,0),0)</f>
        <v>0</v>
      </c>
      <c r="H481" s="43">
        <v>3</v>
      </c>
      <c r="I481" s="43">
        <v>5581819</v>
      </c>
      <c r="J481" s="44">
        <f t="shared" si="6"/>
        <v>1860606.3333333333</v>
      </c>
      <c r="K481" s="43">
        <v>1</v>
      </c>
      <c r="L481" s="43">
        <v>1800000</v>
      </c>
      <c r="M481" s="44">
        <f t="shared" si="7"/>
        <v>1860606.3333333333</v>
      </c>
      <c r="N481" s="43">
        <f t="shared" si="8"/>
        <v>2</v>
      </c>
      <c r="O481" s="44">
        <f t="shared" si="9"/>
        <v>3721212.666666667</v>
      </c>
    </row>
    <row r="482" spans="1:15" x14ac:dyDescent="0.2">
      <c r="A482" s="31" t="s">
        <v>1443</v>
      </c>
      <c r="B482" s="31" t="s">
        <v>11</v>
      </c>
      <c r="C482" s="31">
        <v>9</v>
      </c>
      <c r="D482" s="31">
        <v>1493177</v>
      </c>
      <c r="E482" s="31">
        <f t="shared" si="5"/>
        <v>0</v>
      </c>
      <c r="F482" s="43">
        <f>IFERROR(VLOOKUP(A482,'2023'!A:N,13,0),0)</f>
        <v>9</v>
      </c>
      <c r="G482" s="43">
        <f>IFERROR(VLOOKUP(A482,'2023'!A:N,14,0),0)</f>
        <v>1493176.5</v>
      </c>
      <c r="H482" s="43">
        <v>6</v>
      </c>
      <c r="I482" s="43">
        <v>961092</v>
      </c>
      <c r="J482" s="44">
        <f t="shared" si="6"/>
        <v>163617.9</v>
      </c>
      <c r="K482" s="43">
        <v>0</v>
      </c>
      <c r="L482" s="43">
        <v>0</v>
      </c>
      <c r="M482" s="44">
        <f t="shared" si="7"/>
        <v>0</v>
      </c>
      <c r="N482" s="43">
        <f t="shared" si="8"/>
        <v>15</v>
      </c>
      <c r="O482" s="44">
        <f t="shared" si="9"/>
        <v>2454268.5</v>
      </c>
    </row>
    <row r="483" spans="1:15" x14ac:dyDescent="0.2">
      <c r="A483" s="31" t="s">
        <v>506</v>
      </c>
      <c r="B483" s="31" t="s">
        <v>11</v>
      </c>
      <c r="C483" s="31">
        <v>20</v>
      </c>
      <c r="D483" s="31">
        <v>3295445</v>
      </c>
      <c r="E483" s="31">
        <f t="shared" si="5"/>
        <v>0</v>
      </c>
      <c r="F483" s="43">
        <f>IFERROR(VLOOKUP(A483,'2023'!A:N,13,0),0)</f>
        <v>20</v>
      </c>
      <c r="G483" s="43">
        <f>IFERROR(VLOOKUP(A483,'2023'!A:N,14,0),0)</f>
        <v>3295445</v>
      </c>
      <c r="H483" s="43">
        <v>15</v>
      </c>
      <c r="I483" s="43">
        <v>2402730</v>
      </c>
      <c r="J483" s="44">
        <f t="shared" si="6"/>
        <v>162805</v>
      </c>
      <c r="K483" s="43">
        <v>0</v>
      </c>
      <c r="L483" s="43">
        <v>0</v>
      </c>
      <c r="M483" s="44">
        <f t="shared" si="7"/>
        <v>0</v>
      </c>
      <c r="N483" s="43">
        <f t="shared" si="8"/>
        <v>35</v>
      </c>
      <c r="O483" s="44">
        <f t="shared" si="9"/>
        <v>5698175</v>
      </c>
    </row>
    <row r="484" spans="1:15" x14ac:dyDescent="0.2">
      <c r="A484" s="31" t="s">
        <v>2853</v>
      </c>
      <c r="B484" s="31" t="s">
        <v>11</v>
      </c>
      <c r="C484" s="31">
        <v>0</v>
      </c>
      <c r="D484" s="31">
        <v>0</v>
      </c>
      <c r="E484" s="31">
        <f t="shared" si="5"/>
        <v>0</v>
      </c>
      <c r="F484" s="43">
        <f>IFERROR(VLOOKUP(A484,'2023'!A:N,13,0),0)</f>
        <v>0</v>
      </c>
      <c r="G484" s="43">
        <f>IFERROR(VLOOKUP(A484,'2023'!A:N,14,0),0)</f>
        <v>0</v>
      </c>
      <c r="H484" s="43">
        <v>0</v>
      </c>
      <c r="I484" s="43">
        <v>0</v>
      </c>
      <c r="J484" s="44">
        <f t="shared" si="6"/>
        <v>0</v>
      </c>
      <c r="K484" s="43">
        <v>61</v>
      </c>
      <c r="L484" s="43">
        <v>82318192</v>
      </c>
      <c r="M484" s="44">
        <f t="shared" si="7"/>
        <v>0</v>
      </c>
      <c r="N484" s="43">
        <f t="shared" si="8"/>
        <v>-61</v>
      </c>
      <c r="O484" s="44">
        <f t="shared" si="9"/>
        <v>0</v>
      </c>
    </row>
    <row r="485" spans="1:15" x14ac:dyDescent="0.2">
      <c r="A485" s="31" t="s">
        <v>2854</v>
      </c>
      <c r="B485" s="31" t="s">
        <v>11</v>
      </c>
      <c r="C485" s="31">
        <v>0</v>
      </c>
      <c r="D485" s="31">
        <v>0</v>
      </c>
      <c r="E485" s="31">
        <f t="shared" si="5"/>
        <v>0</v>
      </c>
      <c r="F485" s="43">
        <f>IFERROR(VLOOKUP(A485,'2023'!A:N,13,0),0)</f>
        <v>0</v>
      </c>
      <c r="G485" s="43">
        <f>IFERROR(VLOOKUP(A485,'2023'!A:N,14,0),0)</f>
        <v>0</v>
      </c>
      <c r="H485" s="43">
        <v>4</v>
      </c>
      <c r="I485" s="43">
        <v>1314546</v>
      </c>
      <c r="J485" s="44">
        <f t="shared" si="6"/>
        <v>328636.5</v>
      </c>
      <c r="K485" s="43">
        <v>1</v>
      </c>
      <c r="L485" s="43">
        <v>345454</v>
      </c>
      <c r="M485" s="44">
        <f t="shared" si="7"/>
        <v>328636.5</v>
      </c>
      <c r="N485" s="43">
        <f t="shared" si="8"/>
        <v>3</v>
      </c>
      <c r="O485" s="44">
        <f t="shared" si="9"/>
        <v>985909.5</v>
      </c>
    </row>
    <row r="486" spans="1:15" x14ac:dyDescent="0.2">
      <c r="A486" s="31" t="s">
        <v>2855</v>
      </c>
      <c r="B486" s="31" t="s">
        <v>11</v>
      </c>
      <c r="C486" s="31">
        <v>38</v>
      </c>
      <c r="D486" s="31">
        <v>4685922</v>
      </c>
      <c r="E486" s="31">
        <f t="shared" si="5"/>
        <v>0</v>
      </c>
      <c r="F486" s="43">
        <f>IFERROR(VLOOKUP(A486,'2023'!A:N,13,0),0)</f>
        <v>38</v>
      </c>
      <c r="G486" s="43">
        <f>IFERROR(VLOOKUP(A486,'2023'!A:N,14,0),0)</f>
        <v>4685921.8100558668</v>
      </c>
      <c r="H486" s="43">
        <v>25</v>
      </c>
      <c r="I486" s="43">
        <v>2672735</v>
      </c>
      <c r="J486" s="44">
        <f t="shared" si="6"/>
        <v>116804.07635009312</v>
      </c>
      <c r="K486" s="43">
        <v>7</v>
      </c>
      <c r="L486" s="43">
        <v>827272</v>
      </c>
      <c r="M486" s="44">
        <f t="shared" si="7"/>
        <v>817628.53445065184</v>
      </c>
      <c r="N486" s="43">
        <f t="shared" si="8"/>
        <v>56</v>
      </c>
      <c r="O486" s="44">
        <f t="shared" si="9"/>
        <v>6541028.2756052148</v>
      </c>
    </row>
    <row r="487" spans="1:15" x14ac:dyDescent="0.2">
      <c r="A487" s="31" t="s">
        <v>1843</v>
      </c>
      <c r="B487" s="31" t="s">
        <v>20</v>
      </c>
      <c r="C487" s="31">
        <v>0</v>
      </c>
      <c r="D487" s="31">
        <v>0</v>
      </c>
      <c r="E487" s="31">
        <f t="shared" si="5"/>
        <v>0</v>
      </c>
      <c r="F487" s="43">
        <f>IFERROR(VLOOKUP(A487,'2023'!A:N,13,0),0)</f>
        <v>0</v>
      </c>
      <c r="G487" s="43">
        <f>IFERROR(VLOOKUP(A487,'2023'!A:N,14,0),0)</f>
        <v>0</v>
      </c>
      <c r="H487" s="43">
        <v>7</v>
      </c>
      <c r="I487" s="43">
        <v>49700000</v>
      </c>
      <c r="J487" s="44">
        <f t="shared" si="6"/>
        <v>7100000</v>
      </c>
      <c r="K487" s="43">
        <v>4</v>
      </c>
      <c r="L487" s="43">
        <v>32836363</v>
      </c>
      <c r="M487" s="44">
        <f t="shared" si="7"/>
        <v>28400000</v>
      </c>
      <c r="N487" s="43">
        <f t="shared" si="8"/>
        <v>3</v>
      </c>
      <c r="O487" s="44">
        <f t="shared" si="9"/>
        <v>21300000</v>
      </c>
    </row>
    <row r="488" spans="1:15" x14ac:dyDescent="0.2">
      <c r="A488" s="31" t="s">
        <v>2856</v>
      </c>
      <c r="B488" s="31" t="s">
        <v>20</v>
      </c>
      <c r="C488" s="31">
        <v>0</v>
      </c>
      <c r="D488" s="31">
        <v>0</v>
      </c>
      <c r="E488" s="31">
        <f t="shared" si="5"/>
        <v>0</v>
      </c>
      <c r="F488" s="43">
        <f>IFERROR(VLOOKUP(A488,'2023'!A:N,13,0),0)</f>
        <v>0</v>
      </c>
      <c r="G488" s="43">
        <f>IFERROR(VLOOKUP(A488,'2023'!A:N,14,0),0)</f>
        <v>0</v>
      </c>
      <c r="H488" s="43">
        <v>1</v>
      </c>
      <c r="I488" s="43">
        <v>2427273</v>
      </c>
      <c r="J488" s="44">
        <f t="shared" si="6"/>
        <v>2427273</v>
      </c>
      <c r="K488" s="43">
        <v>0</v>
      </c>
      <c r="L488" s="43">
        <v>0</v>
      </c>
      <c r="M488" s="44">
        <f t="shared" si="7"/>
        <v>0</v>
      </c>
      <c r="N488" s="43">
        <f t="shared" si="8"/>
        <v>1</v>
      </c>
      <c r="O488" s="44">
        <f t="shared" si="9"/>
        <v>2427273</v>
      </c>
    </row>
    <row r="489" spans="1:15" x14ac:dyDescent="0.2">
      <c r="A489" s="31" t="s">
        <v>2857</v>
      </c>
      <c r="B489" s="31" t="s">
        <v>11</v>
      </c>
      <c r="C489" s="31">
        <v>0</v>
      </c>
      <c r="D489" s="31">
        <v>0</v>
      </c>
      <c r="E489" s="31">
        <f t="shared" si="5"/>
        <v>0</v>
      </c>
      <c r="F489" s="43">
        <f>IFERROR(VLOOKUP(A489,'2023'!A:N,13,0),0)</f>
        <v>0</v>
      </c>
      <c r="G489" s="43">
        <f>IFERROR(VLOOKUP(A489,'2023'!A:N,14,0),0)</f>
        <v>0</v>
      </c>
      <c r="H489" s="43">
        <v>10</v>
      </c>
      <c r="I489" s="43">
        <v>5687272</v>
      </c>
      <c r="J489" s="44">
        <f t="shared" si="6"/>
        <v>568727.19999999995</v>
      </c>
      <c r="K489" s="43">
        <v>2</v>
      </c>
      <c r="L489" s="43">
        <v>1254545</v>
      </c>
      <c r="M489" s="44">
        <f t="shared" si="7"/>
        <v>1137454.3999999999</v>
      </c>
      <c r="N489" s="43">
        <f t="shared" si="8"/>
        <v>8</v>
      </c>
      <c r="O489" s="44">
        <f t="shared" si="9"/>
        <v>4549817.5999999996</v>
      </c>
    </row>
    <row r="490" spans="1:15" x14ac:dyDescent="0.2">
      <c r="A490" s="31" t="s">
        <v>563</v>
      </c>
      <c r="B490" s="31" t="s">
        <v>11</v>
      </c>
      <c r="C490" s="31">
        <v>4</v>
      </c>
      <c r="D490" s="31">
        <v>7963636</v>
      </c>
      <c r="E490" s="31">
        <f t="shared" si="5"/>
        <v>0</v>
      </c>
      <c r="F490" s="43">
        <f>IFERROR(VLOOKUP(A490,'2023'!A:N,13,0),0)</f>
        <v>4</v>
      </c>
      <c r="G490" s="43">
        <f>IFERROR(VLOOKUP(A490,'2023'!A:N,14,0),0)</f>
        <v>7963636</v>
      </c>
      <c r="H490" s="43">
        <v>1</v>
      </c>
      <c r="I490" s="43">
        <v>2118182</v>
      </c>
      <c r="J490" s="44">
        <f t="shared" si="6"/>
        <v>2016363.6</v>
      </c>
      <c r="K490" s="43">
        <v>0</v>
      </c>
      <c r="L490" s="43">
        <v>0</v>
      </c>
      <c r="M490" s="44">
        <f t="shared" si="7"/>
        <v>0</v>
      </c>
      <c r="N490" s="43">
        <f t="shared" si="8"/>
        <v>5</v>
      </c>
      <c r="O490" s="44">
        <f t="shared" si="9"/>
        <v>10081818</v>
      </c>
    </row>
    <row r="491" spans="1:15" x14ac:dyDescent="0.2">
      <c r="A491" s="31" t="s">
        <v>2858</v>
      </c>
      <c r="B491" s="31" t="s">
        <v>171</v>
      </c>
      <c r="C491" s="31">
        <v>24</v>
      </c>
      <c r="D491" s="31">
        <v>9964662</v>
      </c>
      <c r="E491" s="31">
        <f t="shared" si="5"/>
        <v>0</v>
      </c>
      <c r="F491" s="43">
        <f>IFERROR(VLOOKUP(A491,'2023'!A:N,13,0),0)</f>
        <v>24</v>
      </c>
      <c r="G491" s="43">
        <f>IFERROR(VLOOKUP(A491,'2023'!A:N,14,0),0)</f>
        <v>9964661.5</v>
      </c>
      <c r="H491" s="43">
        <v>8</v>
      </c>
      <c r="I491" s="43">
        <v>3563640</v>
      </c>
      <c r="J491" s="44">
        <f t="shared" si="6"/>
        <v>422759.421875</v>
      </c>
      <c r="K491" s="43">
        <v>21</v>
      </c>
      <c r="L491" s="43">
        <v>9090902</v>
      </c>
      <c r="M491" s="44">
        <f t="shared" si="7"/>
        <v>8877947.859375</v>
      </c>
      <c r="N491" s="43">
        <f t="shared" si="8"/>
        <v>11</v>
      </c>
      <c r="O491" s="44">
        <f t="shared" si="9"/>
        <v>4650353.640625</v>
      </c>
    </row>
    <row r="492" spans="1:15" x14ac:dyDescent="0.2">
      <c r="A492" s="31" t="s">
        <v>2859</v>
      </c>
      <c r="B492" s="31" t="s">
        <v>11</v>
      </c>
      <c r="C492" s="31">
        <v>0</v>
      </c>
      <c r="D492" s="31">
        <v>0</v>
      </c>
      <c r="E492" s="31">
        <f t="shared" si="5"/>
        <v>0</v>
      </c>
      <c r="F492" s="43">
        <f>IFERROR(VLOOKUP(A492,'2023'!A:N,13,0),0)</f>
        <v>0</v>
      </c>
      <c r="G492" s="43">
        <f>IFERROR(VLOOKUP(A492,'2023'!A:N,14,0),0)</f>
        <v>0</v>
      </c>
      <c r="H492" s="43">
        <v>2</v>
      </c>
      <c r="I492" s="43">
        <v>2490910</v>
      </c>
      <c r="J492" s="44">
        <f t="shared" si="6"/>
        <v>1245455</v>
      </c>
      <c r="K492" s="43">
        <v>2</v>
      </c>
      <c r="L492" s="43">
        <v>2745454</v>
      </c>
      <c r="M492" s="44">
        <f t="shared" si="7"/>
        <v>2490910</v>
      </c>
      <c r="N492" s="43">
        <f t="shared" si="8"/>
        <v>0</v>
      </c>
      <c r="O492" s="44">
        <f t="shared" si="9"/>
        <v>0</v>
      </c>
    </row>
    <row r="493" spans="1:15" x14ac:dyDescent="0.2">
      <c r="A493" s="31" t="s">
        <v>2860</v>
      </c>
      <c r="B493" s="31" t="s">
        <v>11</v>
      </c>
      <c r="C493" s="31">
        <v>0</v>
      </c>
      <c r="D493" s="31">
        <v>0</v>
      </c>
      <c r="E493" s="31">
        <f t="shared" si="5"/>
        <v>0</v>
      </c>
      <c r="F493" s="43">
        <f>IFERROR(VLOOKUP(A493,'2023'!A:N,13,0),0)</f>
        <v>0</v>
      </c>
      <c r="G493" s="43">
        <f>IFERROR(VLOOKUP(A493,'2023'!A:N,14,0),0)</f>
        <v>0</v>
      </c>
      <c r="H493" s="43">
        <v>4</v>
      </c>
      <c r="I493" s="43">
        <v>10145455</v>
      </c>
      <c r="J493" s="44">
        <f t="shared" si="6"/>
        <v>2536363.75</v>
      </c>
      <c r="K493" s="43">
        <v>0</v>
      </c>
      <c r="L493" s="43">
        <v>0</v>
      </c>
      <c r="M493" s="44">
        <f t="shared" si="7"/>
        <v>0</v>
      </c>
      <c r="N493" s="43">
        <f t="shared" si="8"/>
        <v>4</v>
      </c>
      <c r="O493" s="44">
        <f t="shared" si="9"/>
        <v>10145455</v>
      </c>
    </row>
    <row r="494" spans="1:15" x14ac:dyDescent="0.2">
      <c r="A494" s="31" t="s">
        <v>2861</v>
      </c>
      <c r="B494" s="31" t="s">
        <v>20</v>
      </c>
      <c r="C494" s="31">
        <v>0</v>
      </c>
      <c r="D494" s="31">
        <v>0</v>
      </c>
      <c r="E494" s="31">
        <f t="shared" si="5"/>
        <v>0</v>
      </c>
      <c r="F494" s="43">
        <f>IFERROR(VLOOKUP(A494,'2023'!A:N,13,0),0)</f>
        <v>0</v>
      </c>
      <c r="G494" s="43">
        <f>IFERROR(VLOOKUP(A494,'2023'!A:N,14,0),0)</f>
        <v>0</v>
      </c>
      <c r="H494" s="43">
        <v>2</v>
      </c>
      <c r="I494" s="43">
        <v>2909090</v>
      </c>
      <c r="J494" s="44">
        <f t="shared" si="6"/>
        <v>1454545</v>
      </c>
      <c r="K494" s="43">
        <v>2</v>
      </c>
      <c r="L494" s="43">
        <v>3854544</v>
      </c>
      <c r="M494" s="44">
        <f t="shared" si="7"/>
        <v>2909090</v>
      </c>
      <c r="N494" s="43">
        <f t="shared" si="8"/>
        <v>0</v>
      </c>
      <c r="O494" s="44">
        <f t="shared" si="9"/>
        <v>0</v>
      </c>
    </row>
    <row r="495" spans="1:15" x14ac:dyDescent="0.2">
      <c r="A495" s="31" t="s">
        <v>2862</v>
      </c>
      <c r="B495" s="31" t="s">
        <v>2863</v>
      </c>
      <c r="C495" s="31">
        <v>0</v>
      </c>
      <c r="D495" s="31">
        <v>0</v>
      </c>
      <c r="E495" s="31">
        <f t="shared" si="5"/>
        <v>0</v>
      </c>
      <c r="F495" s="43">
        <f>IFERROR(VLOOKUP(A495,'2023'!A:N,13,0),0)</f>
        <v>0</v>
      </c>
      <c r="G495" s="43">
        <f>IFERROR(VLOOKUP(A495,'2023'!A:N,14,0),0)</f>
        <v>0</v>
      </c>
      <c r="H495" s="43">
        <v>1</v>
      </c>
      <c r="I495" s="43">
        <v>0</v>
      </c>
      <c r="J495" s="44">
        <f t="shared" si="6"/>
        <v>0</v>
      </c>
      <c r="K495" s="43">
        <v>1</v>
      </c>
      <c r="L495" s="43">
        <v>0</v>
      </c>
      <c r="M495" s="44">
        <f t="shared" si="7"/>
        <v>0</v>
      </c>
      <c r="N495" s="43">
        <f t="shared" si="8"/>
        <v>0</v>
      </c>
      <c r="O495" s="44">
        <f t="shared" si="9"/>
        <v>0</v>
      </c>
    </row>
    <row r="496" spans="1:15" x14ac:dyDescent="0.2">
      <c r="A496" s="31" t="s">
        <v>2864</v>
      </c>
      <c r="B496" s="31" t="s">
        <v>34</v>
      </c>
      <c r="C496" s="31">
        <v>0</v>
      </c>
      <c r="D496" s="31">
        <v>0</v>
      </c>
      <c r="E496" s="31">
        <f t="shared" si="5"/>
        <v>0</v>
      </c>
      <c r="F496" s="43">
        <f>IFERROR(VLOOKUP(A496,'2023'!A:N,13,0),0)</f>
        <v>0</v>
      </c>
      <c r="G496" s="43">
        <f>IFERROR(VLOOKUP(A496,'2023'!A:N,14,0),0)</f>
        <v>0</v>
      </c>
      <c r="H496" s="43">
        <v>1</v>
      </c>
      <c r="I496" s="43">
        <v>3136364</v>
      </c>
      <c r="J496" s="44">
        <f t="shared" si="6"/>
        <v>3136364</v>
      </c>
      <c r="K496" s="43">
        <v>1</v>
      </c>
      <c r="L496" s="43">
        <v>3445455</v>
      </c>
      <c r="M496" s="44">
        <f t="shared" si="7"/>
        <v>3136364</v>
      </c>
      <c r="N496" s="43">
        <f t="shared" si="8"/>
        <v>0</v>
      </c>
      <c r="O496" s="44">
        <f t="shared" si="9"/>
        <v>0</v>
      </c>
    </row>
    <row r="497" spans="1:15" x14ac:dyDescent="0.2">
      <c r="A497" s="31" t="s">
        <v>1411</v>
      </c>
      <c r="B497" s="31" t="s">
        <v>20</v>
      </c>
      <c r="C497" s="31">
        <v>7</v>
      </c>
      <c r="D497" s="31">
        <v>1050000</v>
      </c>
      <c r="E497" s="31">
        <f t="shared" si="5"/>
        <v>0</v>
      </c>
      <c r="F497" s="43">
        <f>IFERROR(VLOOKUP(A497,'2023'!A:N,13,0),0)</f>
        <v>7</v>
      </c>
      <c r="G497" s="43">
        <f>IFERROR(VLOOKUP(A497,'2023'!A:N,14,0),0)</f>
        <v>1050000</v>
      </c>
      <c r="H497" s="43">
        <v>30</v>
      </c>
      <c r="I497" s="43">
        <v>4700000</v>
      </c>
      <c r="J497" s="44">
        <f t="shared" si="6"/>
        <v>155405.40540540541</v>
      </c>
      <c r="K497" s="43">
        <v>9</v>
      </c>
      <c r="L497" s="43">
        <v>1516361</v>
      </c>
      <c r="M497" s="44">
        <f t="shared" si="7"/>
        <v>1398648.6486486488</v>
      </c>
      <c r="N497" s="43">
        <f t="shared" si="8"/>
        <v>28</v>
      </c>
      <c r="O497" s="44">
        <f t="shared" si="9"/>
        <v>4351351.3513513515</v>
      </c>
    </row>
    <row r="498" spans="1:15" x14ac:dyDescent="0.2">
      <c r="A498" s="31" t="s">
        <v>2865</v>
      </c>
      <c r="B498" s="31" t="s">
        <v>20</v>
      </c>
      <c r="C498" s="31">
        <v>0</v>
      </c>
      <c r="D498" s="31">
        <v>0</v>
      </c>
      <c r="E498" s="31">
        <f t="shared" si="5"/>
        <v>0</v>
      </c>
      <c r="F498" s="43">
        <f>IFERROR(VLOOKUP(A498,'2023'!A:N,13,0),0)</f>
        <v>0</v>
      </c>
      <c r="G498" s="43">
        <f>IFERROR(VLOOKUP(A498,'2023'!A:N,14,0),0)</f>
        <v>0</v>
      </c>
      <c r="H498" s="43">
        <v>7</v>
      </c>
      <c r="I498" s="43">
        <v>1680000</v>
      </c>
      <c r="J498" s="44">
        <f t="shared" si="6"/>
        <v>240000</v>
      </c>
      <c r="K498" s="43">
        <v>2</v>
      </c>
      <c r="L498" s="43">
        <v>554545</v>
      </c>
      <c r="M498" s="44">
        <f t="shared" si="7"/>
        <v>480000</v>
      </c>
      <c r="N498" s="43">
        <f t="shared" si="8"/>
        <v>5</v>
      </c>
      <c r="O498" s="44">
        <f t="shared" si="9"/>
        <v>1200000</v>
      </c>
    </row>
    <row r="499" spans="1:15" x14ac:dyDescent="0.2">
      <c r="A499" s="31" t="s">
        <v>2866</v>
      </c>
      <c r="B499" s="31" t="s">
        <v>20</v>
      </c>
      <c r="C499" s="31">
        <v>0</v>
      </c>
      <c r="D499" s="31">
        <v>0</v>
      </c>
      <c r="E499" s="31">
        <f t="shared" si="5"/>
        <v>0</v>
      </c>
      <c r="F499" s="43">
        <f>IFERROR(VLOOKUP(A499,'2023'!A:N,13,0),0)</f>
        <v>0</v>
      </c>
      <c r="G499" s="43">
        <f>IFERROR(VLOOKUP(A499,'2023'!A:N,14,0),0)</f>
        <v>0</v>
      </c>
      <c r="H499" s="43">
        <v>7</v>
      </c>
      <c r="I499" s="43">
        <v>1950000</v>
      </c>
      <c r="J499" s="44">
        <f t="shared" si="6"/>
        <v>278571.42857142858</v>
      </c>
      <c r="K499" s="43">
        <v>0</v>
      </c>
      <c r="L499" s="43">
        <v>0</v>
      </c>
      <c r="M499" s="44">
        <f t="shared" si="7"/>
        <v>0</v>
      </c>
      <c r="N499" s="43">
        <f t="shared" si="8"/>
        <v>7</v>
      </c>
      <c r="O499" s="44">
        <f t="shared" si="9"/>
        <v>1950000</v>
      </c>
    </row>
    <row r="500" spans="1:15" x14ac:dyDescent="0.2">
      <c r="A500" s="31" t="s">
        <v>1501</v>
      </c>
      <c r="B500" s="31" t="s">
        <v>20</v>
      </c>
      <c r="C500" s="31">
        <v>5</v>
      </c>
      <c r="D500" s="31">
        <v>2350000</v>
      </c>
      <c r="E500" s="31">
        <f t="shared" si="5"/>
        <v>0</v>
      </c>
      <c r="F500" s="43">
        <f>IFERROR(VLOOKUP(A500,'2023'!A:N,13,0),0)</f>
        <v>5</v>
      </c>
      <c r="G500" s="43">
        <f>IFERROR(VLOOKUP(A500,'2023'!A:N,14,0),0)</f>
        <v>2350000</v>
      </c>
      <c r="H500" s="43">
        <v>8</v>
      </c>
      <c r="I500" s="43">
        <v>3960000</v>
      </c>
      <c r="J500" s="44">
        <f t="shared" si="6"/>
        <v>485384.61538461538</v>
      </c>
      <c r="K500" s="43">
        <v>3</v>
      </c>
      <c r="L500" s="43">
        <v>1500000</v>
      </c>
      <c r="M500" s="44">
        <f t="shared" si="7"/>
        <v>1456153.846153846</v>
      </c>
      <c r="N500" s="43">
        <f t="shared" si="8"/>
        <v>10</v>
      </c>
      <c r="O500" s="44">
        <f t="shared" si="9"/>
        <v>4853846.153846154</v>
      </c>
    </row>
    <row r="501" spans="1:15" x14ac:dyDescent="0.2">
      <c r="A501" s="31" t="s">
        <v>94</v>
      </c>
      <c r="B501" s="31" t="s">
        <v>20</v>
      </c>
      <c r="C501" s="31">
        <v>1</v>
      </c>
      <c r="D501" s="31">
        <v>680000</v>
      </c>
      <c r="E501" s="31">
        <f t="shared" si="5"/>
        <v>0</v>
      </c>
      <c r="F501" s="43">
        <f>IFERROR(VLOOKUP(A501,'2023'!A:N,13,0),0)</f>
        <v>1</v>
      </c>
      <c r="G501" s="43">
        <f>IFERROR(VLOOKUP(A501,'2023'!A:N,14,0),0)</f>
        <v>680000</v>
      </c>
      <c r="H501" s="43">
        <v>6</v>
      </c>
      <c r="I501" s="43">
        <v>4220000</v>
      </c>
      <c r="J501" s="44">
        <f t="shared" si="6"/>
        <v>700000</v>
      </c>
      <c r="K501" s="43">
        <v>0</v>
      </c>
      <c r="L501" s="43">
        <v>0</v>
      </c>
      <c r="M501" s="44">
        <f t="shared" si="7"/>
        <v>0</v>
      </c>
      <c r="N501" s="43">
        <f t="shared" si="8"/>
        <v>7</v>
      </c>
      <c r="O501" s="44">
        <f t="shared" si="9"/>
        <v>4900000</v>
      </c>
    </row>
    <row r="502" spans="1:15" x14ac:dyDescent="0.2">
      <c r="A502" s="31" t="s">
        <v>2867</v>
      </c>
      <c r="B502" s="31" t="s">
        <v>11</v>
      </c>
      <c r="C502" s="31">
        <v>42</v>
      </c>
      <c r="D502" s="31">
        <v>7247286</v>
      </c>
      <c r="E502" s="31">
        <f t="shared" si="5"/>
        <v>0</v>
      </c>
      <c r="F502" s="43">
        <f>IFERROR(VLOOKUP(A502,'2023'!A:N,13,0),0)</f>
        <v>42</v>
      </c>
      <c r="G502" s="43">
        <f>IFERROR(VLOOKUP(A502,'2023'!A:N,14,0),0)</f>
        <v>7247285.6129032262</v>
      </c>
      <c r="H502" s="43">
        <v>6</v>
      </c>
      <c r="I502" s="43">
        <v>1140000</v>
      </c>
      <c r="J502" s="44">
        <f t="shared" si="6"/>
        <v>174735.11693548388</v>
      </c>
      <c r="K502" s="43">
        <v>13</v>
      </c>
      <c r="L502" s="43">
        <v>2409084</v>
      </c>
      <c r="M502" s="44">
        <f t="shared" si="7"/>
        <v>2271556.5201612907</v>
      </c>
      <c r="N502" s="43">
        <f t="shared" si="8"/>
        <v>35</v>
      </c>
      <c r="O502" s="44">
        <f t="shared" si="9"/>
        <v>6115729.0927419355</v>
      </c>
    </row>
    <row r="503" spans="1:15" x14ac:dyDescent="0.2">
      <c r="A503" s="31" t="s">
        <v>1410</v>
      </c>
      <c r="B503" s="31" t="s">
        <v>11</v>
      </c>
      <c r="C503" s="31">
        <v>22</v>
      </c>
      <c r="D503" s="31">
        <v>4277778</v>
      </c>
      <c r="E503" s="31">
        <f t="shared" si="5"/>
        <v>0</v>
      </c>
      <c r="F503" s="43">
        <f>IFERROR(VLOOKUP(A503,'2023'!A:N,13,0),0)</f>
        <v>22</v>
      </c>
      <c r="G503" s="43">
        <f>IFERROR(VLOOKUP(A503,'2023'!A:N,14,0),0)</f>
        <v>4277777.777777778</v>
      </c>
      <c r="H503" s="43">
        <v>6</v>
      </c>
      <c r="I503" s="43">
        <v>1260000</v>
      </c>
      <c r="J503" s="44">
        <f t="shared" si="6"/>
        <v>197777.77777777778</v>
      </c>
      <c r="K503" s="43">
        <v>0</v>
      </c>
      <c r="L503" s="43">
        <v>0</v>
      </c>
      <c r="M503" s="44">
        <f t="shared" si="7"/>
        <v>0</v>
      </c>
      <c r="N503" s="43">
        <f t="shared" si="8"/>
        <v>28</v>
      </c>
      <c r="O503" s="44">
        <f t="shared" si="9"/>
        <v>5537777.777777778</v>
      </c>
    </row>
    <row r="504" spans="1:15" x14ac:dyDescent="0.2">
      <c r="A504" s="31" t="s">
        <v>604</v>
      </c>
      <c r="B504" s="31" t="s">
        <v>11</v>
      </c>
      <c r="C504" s="31">
        <v>32</v>
      </c>
      <c r="D504" s="31">
        <v>13096302</v>
      </c>
      <c r="E504" s="31">
        <f t="shared" si="5"/>
        <v>0</v>
      </c>
      <c r="F504" s="43">
        <f>IFERROR(VLOOKUP(A504,'2023'!A:N,13,0),0)</f>
        <v>32</v>
      </c>
      <c r="G504" s="43">
        <f>IFERROR(VLOOKUP(A504,'2023'!A:N,14,0),0)</f>
        <v>13096302</v>
      </c>
      <c r="H504" s="43">
        <v>2</v>
      </c>
      <c r="I504" s="43">
        <v>880000</v>
      </c>
      <c r="J504" s="44">
        <f t="shared" si="6"/>
        <v>411067.70588235295</v>
      </c>
      <c r="K504" s="43">
        <v>0</v>
      </c>
      <c r="L504" s="43">
        <v>0</v>
      </c>
      <c r="M504" s="44">
        <f t="shared" si="7"/>
        <v>0</v>
      </c>
      <c r="N504" s="43">
        <f t="shared" si="8"/>
        <v>34</v>
      </c>
      <c r="O504" s="44">
        <f t="shared" si="9"/>
        <v>13976302</v>
      </c>
    </row>
    <row r="505" spans="1:15" x14ac:dyDescent="0.2">
      <c r="A505" s="31" t="s">
        <v>2868</v>
      </c>
      <c r="B505" s="31" t="s">
        <v>11</v>
      </c>
      <c r="C505" s="31">
        <v>0</v>
      </c>
      <c r="D505" s="31">
        <v>0</v>
      </c>
      <c r="E505" s="31">
        <f t="shared" si="5"/>
        <v>0</v>
      </c>
      <c r="F505" s="43">
        <f>IFERROR(VLOOKUP(A505,'2023'!A:N,13,0),0)</f>
        <v>0</v>
      </c>
      <c r="G505" s="43">
        <f>IFERROR(VLOOKUP(A505,'2023'!A:N,14,0),0)</f>
        <v>0</v>
      </c>
      <c r="H505" s="43">
        <v>12</v>
      </c>
      <c r="I505" s="43">
        <v>30000000</v>
      </c>
      <c r="J505" s="44">
        <f t="shared" si="6"/>
        <v>2500000</v>
      </c>
      <c r="K505" s="43">
        <v>0</v>
      </c>
      <c r="L505" s="43">
        <v>0</v>
      </c>
      <c r="M505" s="44">
        <f t="shared" si="7"/>
        <v>0</v>
      </c>
      <c r="N505" s="43">
        <f t="shared" si="8"/>
        <v>12</v>
      </c>
      <c r="O505" s="44">
        <f t="shared" si="9"/>
        <v>30000000</v>
      </c>
    </row>
    <row r="506" spans="1:15" x14ac:dyDescent="0.2">
      <c r="A506" s="31" t="s">
        <v>2094</v>
      </c>
      <c r="B506" s="31" t="s">
        <v>11</v>
      </c>
      <c r="C506" s="31">
        <v>28</v>
      </c>
      <c r="D506" s="31">
        <v>9234045</v>
      </c>
      <c r="E506" s="31">
        <f t="shared" si="5"/>
        <v>0</v>
      </c>
      <c r="F506" s="43">
        <f>IFERROR(VLOOKUP(A506,'2023'!A:N,13,0),0)</f>
        <v>28</v>
      </c>
      <c r="G506" s="43">
        <f>IFERROR(VLOOKUP(A506,'2023'!A:N,14,0),0)</f>
        <v>9234045.333333334</v>
      </c>
      <c r="H506" s="43">
        <v>30</v>
      </c>
      <c r="I506" s="43">
        <v>11263650</v>
      </c>
      <c r="J506" s="44">
        <f t="shared" si="6"/>
        <v>353408.54022988508</v>
      </c>
      <c r="K506" s="43">
        <v>13</v>
      </c>
      <c r="L506" s="43">
        <v>5054545</v>
      </c>
      <c r="M506" s="44">
        <f t="shared" si="7"/>
        <v>4594311.0229885057</v>
      </c>
      <c r="N506" s="43">
        <f t="shared" si="8"/>
        <v>45</v>
      </c>
      <c r="O506" s="44">
        <f t="shared" si="9"/>
        <v>15903384.31034483</v>
      </c>
    </row>
    <row r="507" spans="1:15" x14ac:dyDescent="0.2">
      <c r="A507" s="31" t="s">
        <v>2869</v>
      </c>
      <c r="B507" s="31" t="s">
        <v>171</v>
      </c>
      <c r="C507" s="31">
        <v>6</v>
      </c>
      <c r="D507" s="31">
        <v>2631816</v>
      </c>
      <c r="E507" s="31">
        <f t="shared" si="5"/>
        <v>0</v>
      </c>
      <c r="F507" s="43">
        <f>IFERROR(VLOOKUP(A507,'2023'!A:N,13,0),0)</f>
        <v>6</v>
      </c>
      <c r="G507" s="43">
        <f>IFERROR(VLOOKUP(A507,'2023'!A:N,14,0),0)</f>
        <v>2631816</v>
      </c>
      <c r="H507" s="43">
        <v>2</v>
      </c>
      <c r="I507" s="43">
        <v>1036364</v>
      </c>
      <c r="J507" s="44">
        <f t="shared" si="6"/>
        <v>458522.5</v>
      </c>
      <c r="K507" s="43">
        <v>0</v>
      </c>
      <c r="L507" s="43">
        <v>0</v>
      </c>
      <c r="M507" s="44">
        <f t="shared" si="7"/>
        <v>0</v>
      </c>
      <c r="N507" s="43">
        <f t="shared" si="8"/>
        <v>8</v>
      </c>
      <c r="O507" s="44">
        <f t="shared" si="9"/>
        <v>3668180</v>
      </c>
    </row>
    <row r="508" spans="1:15" x14ac:dyDescent="0.2">
      <c r="A508" s="31" t="s">
        <v>2870</v>
      </c>
      <c r="B508" s="31" t="s">
        <v>11</v>
      </c>
      <c r="C508" s="31">
        <v>0</v>
      </c>
      <c r="D508" s="31">
        <v>0</v>
      </c>
      <c r="E508" s="31">
        <f t="shared" si="5"/>
        <v>0</v>
      </c>
      <c r="F508" s="43">
        <f>IFERROR(VLOOKUP(A508,'2023'!A:N,13,0),0)</f>
        <v>0</v>
      </c>
      <c r="G508" s="43">
        <f>IFERROR(VLOOKUP(A508,'2023'!A:N,14,0),0)</f>
        <v>0</v>
      </c>
      <c r="H508" s="43">
        <v>1</v>
      </c>
      <c r="I508" s="43">
        <v>6000000</v>
      </c>
      <c r="J508" s="44">
        <f t="shared" si="6"/>
        <v>6000000</v>
      </c>
      <c r="K508" s="43">
        <v>0</v>
      </c>
      <c r="L508" s="43">
        <v>0</v>
      </c>
      <c r="M508" s="44">
        <f t="shared" si="7"/>
        <v>0</v>
      </c>
      <c r="N508" s="43">
        <f t="shared" si="8"/>
        <v>1</v>
      </c>
      <c r="O508" s="44">
        <f t="shared" si="9"/>
        <v>6000000</v>
      </c>
    </row>
    <row r="509" spans="1:15" x14ac:dyDescent="0.2">
      <c r="A509" s="31" t="s">
        <v>2871</v>
      </c>
      <c r="B509" s="31" t="s">
        <v>141</v>
      </c>
      <c r="C509" s="31">
        <v>0</v>
      </c>
      <c r="D509" s="31">
        <v>0</v>
      </c>
      <c r="E509" s="31">
        <f t="shared" si="5"/>
        <v>0</v>
      </c>
      <c r="F509" s="43">
        <f>IFERROR(VLOOKUP(A509,'2023'!A:N,13,0),0)</f>
        <v>0</v>
      </c>
      <c r="G509" s="43">
        <f>IFERROR(VLOOKUP(A509,'2023'!A:N,14,0),0)</f>
        <v>0</v>
      </c>
      <c r="H509" s="43">
        <v>5</v>
      </c>
      <c r="I509" s="43">
        <v>954545</v>
      </c>
      <c r="J509" s="44">
        <f t="shared" si="6"/>
        <v>190909</v>
      </c>
      <c r="K509" s="43">
        <v>0</v>
      </c>
      <c r="L509" s="43">
        <v>0</v>
      </c>
      <c r="M509" s="44">
        <f t="shared" si="7"/>
        <v>0</v>
      </c>
      <c r="N509" s="43">
        <f t="shared" si="8"/>
        <v>5</v>
      </c>
      <c r="O509" s="44">
        <f t="shared" si="9"/>
        <v>954545</v>
      </c>
    </row>
    <row r="510" spans="1:15" x14ac:dyDescent="0.2">
      <c r="A510" s="31" t="s">
        <v>2872</v>
      </c>
      <c r="B510" s="31" t="s">
        <v>25</v>
      </c>
      <c r="C510" s="31">
        <v>0</v>
      </c>
      <c r="D510" s="31">
        <v>0</v>
      </c>
      <c r="E510" s="31">
        <f t="shared" si="5"/>
        <v>0</v>
      </c>
      <c r="F510" s="43">
        <f>IFERROR(VLOOKUP(A510,'2023'!A:N,13,0),0)</f>
        <v>0</v>
      </c>
      <c r="G510" s="43">
        <f>IFERROR(VLOOKUP(A510,'2023'!A:N,14,0),0)</f>
        <v>0</v>
      </c>
      <c r="H510" s="43">
        <v>4</v>
      </c>
      <c r="I510" s="43">
        <v>30363638</v>
      </c>
      <c r="J510" s="44">
        <f t="shared" si="6"/>
        <v>7590909.5</v>
      </c>
      <c r="K510" s="43">
        <v>1</v>
      </c>
      <c r="L510" s="43">
        <v>8536364</v>
      </c>
      <c r="M510" s="44">
        <f t="shared" si="7"/>
        <v>7590909.5</v>
      </c>
      <c r="N510" s="43">
        <f t="shared" si="8"/>
        <v>3</v>
      </c>
      <c r="O510" s="44">
        <f t="shared" si="9"/>
        <v>22772728.5</v>
      </c>
    </row>
    <row r="511" spans="1:15" x14ac:dyDescent="0.2">
      <c r="A511" s="31" t="s">
        <v>1503</v>
      </c>
      <c r="B511" s="31" t="s">
        <v>11</v>
      </c>
      <c r="C511" s="31">
        <v>10</v>
      </c>
      <c r="D511" s="31">
        <v>3755450</v>
      </c>
      <c r="E511" s="31">
        <f t="shared" si="5"/>
        <v>0</v>
      </c>
      <c r="F511" s="43">
        <f>IFERROR(VLOOKUP(A511,'2023'!A:N,13,0),0)</f>
        <v>10</v>
      </c>
      <c r="G511" s="43">
        <f>IFERROR(VLOOKUP(A511,'2023'!A:N,14,0),0)</f>
        <v>3755450</v>
      </c>
      <c r="H511" s="43">
        <v>30</v>
      </c>
      <c r="I511" s="43">
        <v>12081810</v>
      </c>
      <c r="J511" s="44">
        <f t="shared" si="6"/>
        <v>395931.5</v>
      </c>
      <c r="K511" s="43">
        <v>8</v>
      </c>
      <c r="L511" s="43">
        <v>3427270</v>
      </c>
      <c r="M511" s="44">
        <f t="shared" si="7"/>
        <v>3167452</v>
      </c>
      <c r="N511" s="43">
        <f t="shared" si="8"/>
        <v>32</v>
      </c>
      <c r="O511" s="44">
        <f t="shared" si="9"/>
        <v>12669808</v>
      </c>
    </row>
    <row r="512" spans="1:15" x14ac:dyDescent="0.2">
      <c r="A512" s="31" t="s">
        <v>1653</v>
      </c>
      <c r="B512" s="31" t="s">
        <v>20</v>
      </c>
      <c r="C512" s="31">
        <v>38</v>
      </c>
      <c r="D512" s="31">
        <v>33653453</v>
      </c>
      <c r="E512" s="31">
        <f t="shared" si="5"/>
        <v>0</v>
      </c>
      <c r="F512" s="43">
        <f>IFERROR(VLOOKUP(A512,'2023'!A:N,13,0),0)</f>
        <v>38</v>
      </c>
      <c r="G512" s="43">
        <f>IFERROR(VLOOKUP(A512,'2023'!A:N,14,0),0)</f>
        <v>33653452.785714284</v>
      </c>
      <c r="H512" s="43">
        <v>22</v>
      </c>
      <c r="I512" s="43">
        <v>19836364</v>
      </c>
      <c r="J512" s="44">
        <f t="shared" si="6"/>
        <v>891496.94642857136</v>
      </c>
      <c r="K512" s="43">
        <v>11</v>
      </c>
      <c r="L512" s="43">
        <v>11331819</v>
      </c>
      <c r="M512" s="44">
        <f t="shared" si="7"/>
        <v>9806466.4107142854</v>
      </c>
      <c r="N512" s="43">
        <f t="shared" si="8"/>
        <v>49</v>
      </c>
      <c r="O512" s="44">
        <f t="shared" si="9"/>
        <v>43683350.375</v>
      </c>
    </row>
    <row r="513" spans="1:15" x14ac:dyDescent="0.2">
      <c r="A513" s="31" t="s">
        <v>2873</v>
      </c>
      <c r="B513" s="31" t="s">
        <v>25</v>
      </c>
      <c r="C513" s="31">
        <v>0</v>
      </c>
      <c r="D513" s="31">
        <v>0</v>
      </c>
      <c r="E513" s="31">
        <f t="shared" si="5"/>
        <v>0</v>
      </c>
      <c r="F513" s="43">
        <f>IFERROR(VLOOKUP(A513,'2023'!A:N,13,0),0)</f>
        <v>0</v>
      </c>
      <c r="G513" s="43">
        <f>IFERROR(VLOOKUP(A513,'2023'!A:N,14,0),0)</f>
        <v>0</v>
      </c>
      <c r="H513" s="43">
        <v>15</v>
      </c>
      <c r="I513" s="43">
        <v>117936368</v>
      </c>
      <c r="J513" s="44">
        <f t="shared" si="6"/>
        <v>7862424.5333333332</v>
      </c>
      <c r="K513" s="43">
        <v>13</v>
      </c>
      <c r="L513" s="43">
        <v>112581822</v>
      </c>
      <c r="M513" s="44">
        <f t="shared" si="7"/>
        <v>102211518.93333334</v>
      </c>
      <c r="N513" s="43">
        <f t="shared" si="8"/>
        <v>2</v>
      </c>
      <c r="O513" s="44">
        <f t="shared" si="9"/>
        <v>15724849.066666663</v>
      </c>
    </row>
    <row r="514" spans="1:15" x14ac:dyDescent="0.2">
      <c r="A514" s="31" t="s">
        <v>2874</v>
      </c>
      <c r="B514" s="31" t="s">
        <v>11</v>
      </c>
      <c r="C514" s="31">
        <v>0</v>
      </c>
      <c r="D514" s="31">
        <v>0</v>
      </c>
      <c r="E514" s="31">
        <f t="shared" ref="E514:E768" si="10">F514-C514</f>
        <v>0</v>
      </c>
      <c r="F514" s="43">
        <f>IFERROR(VLOOKUP(A514,'2023'!A:N,13,0),0)</f>
        <v>0</v>
      </c>
      <c r="G514" s="43">
        <f>IFERROR(VLOOKUP(A514,'2023'!A:N,14,0),0)</f>
        <v>0</v>
      </c>
      <c r="H514" s="43">
        <v>2</v>
      </c>
      <c r="I514" s="43">
        <v>3818182</v>
      </c>
      <c r="J514" s="44">
        <f t="shared" ref="J514:J768" si="11">IFERROR(IF((G514+I514)/(H514+F514)&lt;0,0,(G514+I514)/(H514+F514)),0)</f>
        <v>1909091</v>
      </c>
      <c r="K514" s="43">
        <v>0</v>
      </c>
      <c r="L514" s="43">
        <v>0</v>
      </c>
      <c r="M514" s="44">
        <f t="shared" ref="M514:M768" si="12">J514*K514</f>
        <v>0</v>
      </c>
      <c r="N514" s="43">
        <f t="shared" ref="N514:N768" si="13">F514+H514-K514</f>
        <v>2</v>
      </c>
      <c r="O514" s="44">
        <f t="shared" ref="O514:O768" si="14">G514+I514-M514</f>
        <v>3818182</v>
      </c>
    </row>
    <row r="515" spans="1:15" x14ac:dyDescent="0.2">
      <c r="A515" s="31" t="s">
        <v>2875</v>
      </c>
      <c r="B515" s="31" t="s">
        <v>11</v>
      </c>
      <c r="C515" s="31">
        <v>0</v>
      </c>
      <c r="D515" s="31">
        <v>0</v>
      </c>
      <c r="E515" s="31">
        <f t="shared" si="10"/>
        <v>0</v>
      </c>
      <c r="F515" s="43">
        <f>IFERROR(VLOOKUP(A515,'2023'!A:N,13,0),0)</f>
        <v>0</v>
      </c>
      <c r="G515" s="43">
        <f>IFERROR(VLOOKUP(A515,'2023'!A:N,14,0),0)</f>
        <v>0</v>
      </c>
      <c r="H515" s="43">
        <v>5</v>
      </c>
      <c r="I515" s="43">
        <v>7863635</v>
      </c>
      <c r="J515" s="44">
        <f t="shared" si="11"/>
        <v>1572727</v>
      </c>
      <c r="K515" s="43">
        <v>4</v>
      </c>
      <c r="L515" s="43">
        <v>7090908</v>
      </c>
      <c r="M515" s="44">
        <f t="shared" si="12"/>
        <v>6290908</v>
      </c>
      <c r="N515" s="43">
        <f t="shared" si="13"/>
        <v>1</v>
      </c>
      <c r="O515" s="44">
        <f t="shared" si="14"/>
        <v>1572727</v>
      </c>
    </row>
    <row r="516" spans="1:15" x14ac:dyDescent="0.2">
      <c r="A516" s="31" t="s">
        <v>2876</v>
      </c>
      <c r="B516" s="31" t="s">
        <v>11</v>
      </c>
      <c r="C516" s="31">
        <v>0</v>
      </c>
      <c r="D516" s="31">
        <v>0</v>
      </c>
      <c r="E516" s="31">
        <f t="shared" si="10"/>
        <v>0</v>
      </c>
      <c r="F516" s="43">
        <f>IFERROR(VLOOKUP(A516,'2023'!A:N,13,0),0)</f>
        <v>0</v>
      </c>
      <c r="G516" s="43">
        <f>IFERROR(VLOOKUP(A516,'2023'!A:N,14,0),0)</f>
        <v>0</v>
      </c>
      <c r="H516" s="43">
        <v>5</v>
      </c>
      <c r="I516" s="43">
        <v>5977275</v>
      </c>
      <c r="J516" s="44">
        <f t="shared" si="11"/>
        <v>1195455</v>
      </c>
      <c r="K516" s="43">
        <v>5</v>
      </c>
      <c r="L516" s="43">
        <v>8409090</v>
      </c>
      <c r="M516" s="44">
        <f t="shared" si="12"/>
        <v>5977275</v>
      </c>
      <c r="N516" s="43">
        <f t="shared" si="13"/>
        <v>0</v>
      </c>
      <c r="O516" s="44">
        <f t="shared" si="14"/>
        <v>0</v>
      </c>
    </row>
    <row r="517" spans="1:15" x14ac:dyDescent="0.2">
      <c r="A517" s="31" t="s">
        <v>2877</v>
      </c>
      <c r="B517" s="31" t="s">
        <v>11</v>
      </c>
      <c r="C517" s="31">
        <v>0</v>
      </c>
      <c r="D517" s="31">
        <v>0</v>
      </c>
      <c r="E517" s="31">
        <f t="shared" si="10"/>
        <v>0</v>
      </c>
      <c r="F517" s="43">
        <f>IFERROR(VLOOKUP(A517,'2023'!A:N,13,0),0)</f>
        <v>0</v>
      </c>
      <c r="G517" s="43">
        <f>IFERROR(VLOOKUP(A517,'2023'!A:N,14,0),0)</f>
        <v>0</v>
      </c>
      <c r="H517" s="43">
        <v>1</v>
      </c>
      <c r="I517" s="43">
        <v>1927273</v>
      </c>
      <c r="J517" s="44">
        <f t="shared" si="11"/>
        <v>1927273</v>
      </c>
      <c r="K517" s="43">
        <v>1</v>
      </c>
      <c r="L517" s="43">
        <v>2863636</v>
      </c>
      <c r="M517" s="44">
        <f t="shared" si="12"/>
        <v>1927273</v>
      </c>
      <c r="N517" s="43">
        <f t="shared" si="13"/>
        <v>0</v>
      </c>
      <c r="O517" s="44">
        <f t="shared" si="14"/>
        <v>0</v>
      </c>
    </row>
    <row r="518" spans="1:15" x14ac:dyDescent="0.2">
      <c r="A518" s="31" t="s">
        <v>668</v>
      </c>
      <c r="B518" s="31" t="s">
        <v>20</v>
      </c>
      <c r="C518" s="31">
        <v>5</v>
      </c>
      <c r="D518" s="31">
        <v>1545455</v>
      </c>
      <c r="E518" s="31">
        <f t="shared" si="10"/>
        <v>0</v>
      </c>
      <c r="F518" s="43">
        <f>IFERROR(VLOOKUP(A518,'2023'!A:N,13,0),0)</f>
        <v>5</v>
      </c>
      <c r="G518" s="43">
        <f>IFERROR(VLOOKUP(A518,'2023'!A:N,14,0),0)</f>
        <v>1545455</v>
      </c>
      <c r="H518" s="43">
        <v>16</v>
      </c>
      <c r="I518" s="43">
        <v>4509088</v>
      </c>
      <c r="J518" s="44">
        <f t="shared" si="11"/>
        <v>288311.57142857142</v>
      </c>
      <c r="K518" s="43">
        <v>0</v>
      </c>
      <c r="L518" s="43">
        <v>0</v>
      </c>
      <c r="M518" s="44">
        <f t="shared" si="12"/>
        <v>0</v>
      </c>
      <c r="N518" s="43">
        <f t="shared" si="13"/>
        <v>21</v>
      </c>
      <c r="O518" s="44">
        <f t="shared" si="14"/>
        <v>6054543</v>
      </c>
    </row>
    <row r="519" spans="1:15" x14ac:dyDescent="0.2">
      <c r="A519" s="31" t="s">
        <v>2878</v>
      </c>
      <c r="B519" s="31" t="s">
        <v>20</v>
      </c>
      <c r="C519" s="31">
        <v>0</v>
      </c>
      <c r="D519" s="31">
        <v>0</v>
      </c>
      <c r="E519" s="31">
        <f t="shared" si="10"/>
        <v>0</v>
      </c>
      <c r="F519" s="43">
        <f>IFERROR(VLOOKUP(A519,'2023'!A:N,13,0),0)</f>
        <v>0</v>
      </c>
      <c r="G519" s="43">
        <f>IFERROR(VLOOKUP(A519,'2023'!A:N,14,0),0)</f>
        <v>0</v>
      </c>
      <c r="H519" s="43">
        <v>9</v>
      </c>
      <c r="I519" s="43">
        <v>6150906</v>
      </c>
      <c r="J519" s="44">
        <f t="shared" si="11"/>
        <v>683434</v>
      </c>
      <c r="K519" s="43">
        <v>2</v>
      </c>
      <c r="L519" s="43">
        <v>1745454</v>
      </c>
      <c r="M519" s="44">
        <f t="shared" si="12"/>
        <v>1366868</v>
      </c>
      <c r="N519" s="43">
        <f t="shared" si="13"/>
        <v>7</v>
      </c>
      <c r="O519" s="44">
        <f t="shared" si="14"/>
        <v>4784038</v>
      </c>
    </row>
    <row r="520" spans="1:15" x14ac:dyDescent="0.2">
      <c r="A520" s="31" t="s">
        <v>2879</v>
      </c>
      <c r="B520" s="31" t="s">
        <v>25</v>
      </c>
      <c r="C520" s="31">
        <v>0</v>
      </c>
      <c r="D520" s="31">
        <v>0</v>
      </c>
      <c r="E520" s="31">
        <f t="shared" si="10"/>
        <v>0</v>
      </c>
      <c r="F520" s="43">
        <f>IFERROR(VLOOKUP(A520,'2023'!A:N,13,0),0)</f>
        <v>0</v>
      </c>
      <c r="G520" s="43">
        <f>IFERROR(VLOOKUP(A520,'2023'!A:N,14,0),0)</f>
        <v>0</v>
      </c>
      <c r="H520" s="43">
        <v>1</v>
      </c>
      <c r="I520" s="43">
        <v>6963636</v>
      </c>
      <c r="J520" s="44">
        <f t="shared" si="11"/>
        <v>6963636</v>
      </c>
      <c r="K520" s="43">
        <v>0</v>
      </c>
      <c r="L520" s="43">
        <v>0</v>
      </c>
      <c r="M520" s="44">
        <f t="shared" si="12"/>
        <v>0</v>
      </c>
      <c r="N520" s="43">
        <f t="shared" si="13"/>
        <v>1</v>
      </c>
      <c r="O520" s="44">
        <f t="shared" si="14"/>
        <v>6963636</v>
      </c>
    </row>
    <row r="521" spans="1:15" x14ac:dyDescent="0.2">
      <c r="A521" s="31" t="s">
        <v>2880</v>
      </c>
      <c r="B521" s="31" t="s">
        <v>20</v>
      </c>
      <c r="C521" s="31">
        <v>0</v>
      </c>
      <c r="D521" s="31">
        <v>0</v>
      </c>
      <c r="E521" s="31">
        <f t="shared" si="10"/>
        <v>0</v>
      </c>
      <c r="F521" s="43">
        <f>IFERROR(VLOOKUP(A521,'2023'!A:N,13,0),0)</f>
        <v>0</v>
      </c>
      <c r="G521" s="43">
        <f>IFERROR(VLOOKUP(A521,'2023'!A:N,14,0),0)</f>
        <v>0</v>
      </c>
      <c r="H521" s="43">
        <v>1</v>
      </c>
      <c r="I521" s="43">
        <v>1000000</v>
      </c>
      <c r="J521" s="44">
        <f t="shared" si="11"/>
        <v>1000000</v>
      </c>
      <c r="K521" s="43">
        <v>0</v>
      </c>
      <c r="L521" s="43">
        <v>0</v>
      </c>
      <c r="M521" s="44">
        <f t="shared" si="12"/>
        <v>0</v>
      </c>
      <c r="N521" s="43">
        <f t="shared" si="13"/>
        <v>1</v>
      </c>
      <c r="O521" s="44">
        <f t="shared" si="14"/>
        <v>1000000</v>
      </c>
    </row>
    <row r="522" spans="1:15" x14ac:dyDescent="0.2">
      <c r="A522" s="31" t="s">
        <v>495</v>
      </c>
      <c r="B522" s="31" t="s">
        <v>11</v>
      </c>
      <c r="C522" s="31">
        <v>14</v>
      </c>
      <c r="D522" s="31">
        <v>48645448</v>
      </c>
      <c r="E522" s="31">
        <f t="shared" si="10"/>
        <v>0</v>
      </c>
      <c r="F522" s="43">
        <f>IFERROR(VLOOKUP(A522,'2023'!A:N,13,0),0)</f>
        <v>14</v>
      </c>
      <c r="G522" s="43">
        <f>IFERROR(VLOOKUP(A522,'2023'!A:N,14,0),0)</f>
        <v>48645448</v>
      </c>
      <c r="H522" s="43">
        <v>4</v>
      </c>
      <c r="I522" s="43">
        <v>11281819</v>
      </c>
      <c r="J522" s="44">
        <f t="shared" si="11"/>
        <v>3329292.611111111</v>
      </c>
      <c r="K522" s="43">
        <v>0</v>
      </c>
      <c r="L522" s="43">
        <v>0</v>
      </c>
      <c r="M522" s="44">
        <f t="shared" si="12"/>
        <v>0</v>
      </c>
      <c r="N522" s="43">
        <f t="shared" si="13"/>
        <v>18</v>
      </c>
      <c r="O522" s="44">
        <f t="shared" si="14"/>
        <v>59927267</v>
      </c>
    </row>
    <row r="523" spans="1:15" x14ac:dyDescent="0.2">
      <c r="A523" s="31" t="s">
        <v>2881</v>
      </c>
      <c r="B523" s="31" t="s">
        <v>11</v>
      </c>
      <c r="C523" s="31">
        <v>0</v>
      </c>
      <c r="D523" s="31">
        <v>0</v>
      </c>
      <c r="E523" s="31">
        <f t="shared" si="10"/>
        <v>0</v>
      </c>
      <c r="F523" s="43">
        <f>IFERROR(VLOOKUP(A523,'2023'!A:N,13,0),0)</f>
        <v>0</v>
      </c>
      <c r="G523" s="43">
        <f>IFERROR(VLOOKUP(A523,'2023'!A:N,14,0),0)</f>
        <v>0</v>
      </c>
      <c r="H523" s="43">
        <v>2</v>
      </c>
      <c r="I523" s="43">
        <v>5500000</v>
      </c>
      <c r="J523" s="44">
        <f t="shared" si="11"/>
        <v>2750000</v>
      </c>
      <c r="K523" s="43">
        <v>2</v>
      </c>
      <c r="L523" s="43">
        <v>7200000</v>
      </c>
      <c r="M523" s="44">
        <f t="shared" si="12"/>
        <v>5500000</v>
      </c>
      <c r="N523" s="43">
        <f t="shared" si="13"/>
        <v>0</v>
      </c>
      <c r="O523" s="44">
        <f t="shared" si="14"/>
        <v>0</v>
      </c>
    </row>
    <row r="524" spans="1:15" x14ac:dyDescent="0.2">
      <c r="A524" s="31" t="s">
        <v>2882</v>
      </c>
      <c r="B524" s="31" t="s">
        <v>11</v>
      </c>
      <c r="C524" s="31">
        <v>0</v>
      </c>
      <c r="D524" s="31">
        <v>0</v>
      </c>
      <c r="E524" s="31">
        <f t="shared" si="10"/>
        <v>0</v>
      </c>
      <c r="F524" s="43">
        <f>IFERROR(VLOOKUP(A524,'2023'!A:N,13,0),0)</f>
        <v>0</v>
      </c>
      <c r="G524" s="43">
        <f>IFERROR(VLOOKUP(A524,'2023'!A:N,14,0),0)</f>
        <v>0</v>
      </c>
      <c r="H524" s="43">
        <v>20</v>
      </c>
      <c r="I524" s="43">
        <v>5140000</v>
      </c>
      <c r="J524" s="44">
        <f t="shared" si="11"/>
        <v>257000</v>
      </c>
      <c r="K524" s="43">
        <v>1</v>
      </c>
      <c r="L524" s="43">
        <v>330000</v>
      </c>
      <c r="M524" s="44">
        <f t="shared" si="12"/>
        <v>257000</v>
      </c>
      <c r="N524" s="43">
        <f t="shared" si="13"/>
        <v>19</v>
      </c>
      <c r="O524" s="44">
        <f t="shared" si="14"/>
        <v>4883000</v>
      </c>
    </row>
    <row r="525" spans="1:15" x14ac:dyDescent="0.2">
      <c r="A525" s="31" t="s">
        <v>918</v>
      </c>
      <c r="B525" s="31" t="s">
        <v>25</v>
      </c>
      <c r="C525" s="31">
        <v>5</v>
      </c>
      <c r="D525" s="31">
        <v>1263635</v>
      </c>
      <c r="E525" s="31">
        <f t="shared" si="10"/>
        <v>0</v>
      </c>
      <c r="F525" s="43">
        <f>IFERROR(VLOOKUP(A525,'2023'!A:N,13,0),0)</f>
        <v>5</v>
      </c>
      <c r="G525" s="43">
        <f>IFERROR(VLOOKUP(A525,'2023'!A:N,14,0),0)</f>
        <v>1263635</v>
      </c>
      <c r="H525" s="43">
        <v>2</v>
      </c>
      <c r="I525" s="43">
        <v>500000</v>
      </c>
      <c r="J525" s="44">
        <f t="shared" si="11"/>
        <v>251947.85714285713</v>
      </c>
      <c r="K525" s="43">
        <v>0</v>
      </c>
      <c r="L525" s="43">
        <v>0</v>
      </c>
      <c r="M525" s="44">
        <f t="shared" si="12"/>
        <v>0</v>
      </c>
      <c r="N525" s="43">
        <f t="shared" si="13"/>
        <v>7</v>
      </c>
      <c r="O525" s="44">
        <f t="shared" si="14"/>
        <v>1763635</v>
      </c>
    </row>
    <row r="526" spans="1:15" x14ac:dyDescent="0.2">
      <c r="A526" s="31" t="s">
        <v>2883</v>
      </c>
      <c r="B526" s="31" t="s">
        <v>11</v>
      </c>
      <c r="C526" s="31">
        <v>0</v>
      </c>
      <c r="D526" s="31">
        <v>0</v>
      </c>
      <c r="E526" s="31">
        <f t="shared" si="10"/>
        <v>0</v>
      </c>
      <c r="F526" s="43">
        <f>IFERROR(VLOOKUP(A526,'2023'!A:N,13,0),0)</f>
        <v>0</v>
      </c>
      <c r="G526" s="43">
        <f>IFERROR(VLOOKUP(A526,'2023'!A:N,14,0),0)</f>
        <v>0</v>
      </c>
      <c r="H526" s="43">
        <v>2</v>
      </c>
      <c r="I526" s="43">
        <v>6236364</v>
      </c>
      <c r="J526" s="44">
        <f t="shared" si="11"/>
        <v>3118182</v>
      </c>
      <c r="K526" s="43">
        <v>2</v>
      </c>
      <c r="L526" s="43">
        <v>6818182</v>
      </c>
      <c r="M526" s="44">
        <f t="shared" si="12"/>
        <v>6236364</v>
      </c>
      <c r="N526" s="43">
        <f t="shared" si="13"/>
        <v>0</v>
      </c>
      <c r="O526" s="44">
        <f t="shared" si="14"/>
        <v>0</v>
      </c>
    </row>
    <row r="527" spans="1:15" x14ac:dyDescent="0.2">
      <c r="A527" s="31" t="s">
        <v>2884</v>
      </c>
      <c r="B527" s="31" t="s">
        <v>11</v>
      </c>
      <c r="C527" s="31">
        <v>0</v>
      </c>
      <c r="D527" s="31">
        <v>0</v>
      </c>
      <c r="E527" s="31">
        <f t="shared" si="10"/>
        <v>0</v>
      </c>
      <c r="F527" s="43">
        <f>IFERROR(VLOOKUP(A527,'2023'!A:N,13,0),0)</f>
        <v>0</v>
      </c>
      <c r="G527" s="43">
        <f>IFERROR(VLOOKUP(A527,'2023'!A:N,14,0),0)</f>
        <v>0</v>
      </c>
      <c r="H527" s="43">
        <v>22</v>
      </c>
      <c r="I527" s="43">
        <v>89954551</v>
      </c>
      <c r="J527" s="44">
        <f t="shared" si="11"/>
        <v>4088843.2272727271</v>
      </c>
      <c r="K527" s="43">
        <v>22</v>
      </c>
      <c r="L527" s="43">
        <v>105118182</v>
      </c>
      <c r="M527" s="44">
        <f t="shared" si="12"/>
        <v>89954551</v>
      </c>
      <c r="N527" s="43">
        <f t="shared" si="13"/>
        <v>0</v>
      </c>
      <c r="O527" s="44">
        <f t="shared" si="14"/>
        <v>0</v>
      </c>
    </row>
    <row r="528" spans="1:15" x14ac:dyDescent="0.2">
      <c r="A528" s="31" t="s">
        <v>2885</v>
      </c>
      <c r="B528" s="31" t="s">
        <v>11</v>
      </c>
      <c r="C528" s="31">
        <v>0</v>
      </c>
      <c r="D528" s="31">
        <v>0</v>
      </c>
      <c r="E528" s="31">
        <f t="shared" si="10"/>
        <v>0</v>
      </c>
      <c r="F528" s="43">
        <f>IFERROR(VLOOKUP(A528,'2023'!A:N,13,0),0)</f>
        <v>0</v>
      </c>
      <c r="G528" s="43">
        <f>IFERROR(VLOOKUP(A528,'2023'!A:N,14,0),0)</f>
        <v>0</v>
      </c>
      <c r="H528" s="43">
        <v>17</v>
      </c>
      <c r="I528" s="43">
        <v>69136367</v>
      </c>
      <c r="J528" s="44">
        <f t="shared" si="11"/>
        <v>4066845.1176470588</v>
      </c>
      <c r="K528" s="43">
        <v>0</v>
      </c>
      <c r="L528" s="43">
        <v>0</v>
      </c>
      <c r="M528" s="44">
        <f t="shared" si="12"/>
        <v>0</v>
      </c>
      <c r="N528" s="43">
        <f t="shared" si="13"/>
        <v>17</v>
      </c>
      <c r="O528" s="44">
        <f t="shared" si="14"/>
        <v>69136367</v>
      </c>
    </row>
    <row r="529" spans="1:15" x14ac:dyDescent="0.2">
      <c r="A529" s="31" t="s">
        <v>2171</v>
      </c>
      <c r="B529" s="31" t="s">
        <v>20</v>
      </c>
      <c r="C529" s="31">
        <v>0</v>
      </c>
      <c r="D529" s="31">
        <v>0</v>
      </c>
      <c r="E529" s="31">
        <f t="shared" si="10"/>
        <v>0</v>
      </c>
      <c r="F529" s="43">
        <f>IFERROR(VLOOKUP(A529,'2023'!A:N,13,0),0)</f>
        <v>0</v>
      </c>
      <c r="G529" s="43">
        <f>IFERROR(VLOOKUP(A529,'2023'!A:N,14,0),0)</f>
        <v>0</v>
      </c>
      <c r="H529" s="43">
        <v>4</v>
      </c>
      <c r="I529" s="43">
        <v>32400000</v>
      </c>
      <c r="J529" s="44">
        <f t="shared" si="11"/>
        <v>8100000</v>
      </c>
      <c r="K529" s="43">
        <v>3</v>
      </c>
      <c r="L529" s="43">
        <v>26972727</v>
      </c>
      <c r="M529" s="44">
        <f t="shared" si="12"/>
        <v>24300000</v>
      </c>
      <c r="N529" s="43">
        <f t="shared" si="13"/>
        <v>1</v>
      </c>
      <c r="O529" s="44">
        <f t="shared" si="14"/>
        <v>8100000</v>
      </c>
    </row>
    <row r="530" spans="1:15" x14ac:dyDescent="0.2">
      <c r="A530" s="31" t="s">
        <v>2886</v>
      </c>
      <c r="B530" s="31" t="s">
        <v>11</v>
      </c>
      <c r="C530" s="31">
        <v>0</v>
      </c>
      <c r="D530" s="31">
        <v>0</v>
      </c>
      <c r="E530" s="31">
        <f t="shared" si="10"/>
        <v>0</v>
      </c>
      <c r="F530" s="43">
        <f>IFERROR(VLOOKUP(A530,'2023'!A:N,13,0),0)</f>
        <v>0</v>
      </c>
      <c r="G530" s="43">
        <f>IFERROR(VLOOKUP(A530,'2023'!A:N,14,0),0)</f>
        <v>0</v>
      </c>
      <c r="H530" s="43">
        <v>10</v>
      </c>
      <c r="I530" s="43">
        <v>7139090</v>
      </c>
      <c r="J530" s="44">
        <f t="shared" si="11"/>
        <v>713909</v>
      </c>
      <c r="K530" s="43">
        <v>0</v>
      </c>
      <c r="L530" s="43">
        <v>0</v>
      </c>
      <c r="M530" s="44">
        <f t="shared" si="12"/>
        <v>0</v>
      </c>
      <c r="N530" s="43">
        <f t="shared" si="13"/>
        <v>10</v>
      </c>
      <c r="O530" s="44">
        <f t="shared" si="14"/>
        <v>7139090</v>
      </c>
    </row>
    <row r="531" spans="1:15" x14ac:dyDescent="0.2">
      <c r="A531" s="31" t="s">
        <v>2176</v>
      </c>
      <c r="B531" s="31" t="s">
        <v>11</v>
      </c>
      <c r="C531" s="31">
        <v>9</v>
      </c>
      <c r="D531" s="31">
        <v>6119760</v>
      </c>
      <c r="E531" s="31">
        <f t="shared" si="10"/>
        <v>0</v>
      </c>
      <c r="F531" s="43">
        <f>IFERROR(VLOOKUP(A531,'2023'!A:N,13,0),0)</f>
        <v>9</v>
      </c>
      <c r="G531" s="43">
        <f>IFERROR(VLOOKUP(A531,'2023'!A:N,14,0),0)</f>
        <v>6119759.7391304374</v>
      </c>
      <c r="H531" s="43">
        <v>45</v>
      </c>
      <c r="I531" s="43">
        <v>29236364</v>
      </c>
      <c r="J531" s="44">
        <f t="shared" si="11"/>
        <v>654743.03220611915</v>
      </c>
      <c r="K531" s="43">
        <v>27</v>
      </c>
      <c r="L531" s="43">
        <v>20209082</v>
      </c>
      <c r="M531" s="44">
        <f t="shared" si="12"/>
        <v>17678061.869565219</v>
      </c>
      <c r="N531" s="43">
        <f t="shared" si="13"/>
        <v>27</v>
      </c>
      <c r="O531" s="44">
        <f t="shared" si="14"/>
        <v>17678061.869565219</v>
      </c>
    </row>
    <row r="532" spans="1:15" x14ac:dyDescent="0.2">
      <c r="A532" s="31" t="s">
        <v>2887</v>
      </c>
      <c r="B532" s="31" t="s">
        <v>11</v>
      </c>
      <c r="C532" s="31">
        <v>0</v>
      </c>
      <c r="D532" s="31">
        <v>0</v>
      </c>
      <c r="E532" s="31">
        <f t="shared" si="10"/>
        <v>0</v>
      </c>
      <c r="F532" s="43">
        <f>IFERROR(VLOOKUP(A532,'2023'!A:N,13,0),0)</f>
        <v>0</v>
      </c>
      <c r="G532" s="43">
        <f>IFERROR(VLOOKUP(A532,'2023'!A:N,14,0),0)</f>
        <v>0</v>
      </c>
      <c r="H532" s="43">
        <v>3</v>
      </c>
      <c r="I532" s="43">
        <v>1740000</v>
      </c>
      <c r="J532" s="44">
        <f t="shared" si="11"/>
        <v>580000</v>
      </c>
      <c r="K532" s="43">
        <v>0</v>
      </c>
      <c r="L532" s="43">
        <v>0</v>
      </c>
      <c r="M532" s="44">
        <f t="shared" si="12"/>
        <v>0</v>
      </c>
      <c r="N532" s="43">
        <f t="shared" si="13"/>
        <v>3</v>
      </c>
      <c r="O532" s="44">
        <f t="shared" si="14"/>
        <v>1740000</v>
      </c>
    </row>
    <row r="533" spans="1:15" x14ac:dyDescent="0.2">
      <c r="A533" s="31" t="s">
        <v>2888</v>
      </c>
      <c r="B533" s="31" t="s">
        <v>11</v>
      </c>
      <c r="C533" s="31">
        <v>0</v>
      </c>
      <c r="D533" s="31">
        <v>0</v>
      </c>
      <c r="E533" s="31">
        <f t="shared" si="10"/>
        <v>0</v>
      </c>
      <c r="F533" s="43">
        <f>IFERROR(VLOOKUP(A533,'2023'!A:N,13,0),0)</f>
        <v>0</v>
      </c>
      <c r="G533" s="43">
        <f>IFERROR(VLOOKUP(A533,'2023'!A:N,14,0),0)</f>
        <v>0</v>
      </c>
      <c r="H533" s="43">
        <v>5</v>
      </c>
      <c r="I533" s="43">
        <v>3900000</v>
      </c>
      <c r="J533" s="44">
        <f t="shared" si="11"/>
        <v>780000</v>
      </c>
      <c r="K533" s="43">
        <v>2</v>
      </c>
      <c r="L533" s="43">
        <v>1800000</v>
      </c>
      <c r="M533" s="44">
        <f t="shared" si="12"/>
        <v>1560000</v>
      </c>
      <c r="N533" s="43">
        <f t="shared" si="13"/>
        <v>3</v>
      </c>
      <c r="O533" s="44">
        <f t="shared" si="14"/>
        <v>2340000</v>
      </c>
    </row>
    <row r="534" spans="1:15" x14ac:dyDescent="0.2">
      <c r="A534" s="31" t="s">
        <v>299</v>
      </c>
      <c r="B534" s="31" t="s">
        <v>11</v>
      </c>
      <c r="C534" s="31">
        <v>6</v>
      </c>
      <c r="D534" s="31">
        <v>3599998</v>
      </c>
      <c r="E534" s="31">
        <f t="shared" si="10"/>
        <v>0</v>
      </c>
      <c r="F534" s="43">
        <f>IFERROR(VLOOKUP(A534,'2023'!A:N,13,0),0)</f>
        <v>6</v>
      </c>
      <c r="G534" s="43">
        <f>IFERROR(VLOOKUP(A534,'2023'!A:N,14,0),0)</f>
        <v>3599998</v>
      </c>
      <c r="H534" s="43">
        <v>6</v>
      </c>
      <c r="I534" s="43">
        <v>3681816</v>
      </c>
      <c r="J534" s="44">
        <f t="shared" si="11"/>
        <v>606817.83333333337</v>
      </c>
      <c r="K534" s="43">
        <v>1</v>
      </c>
      <c r="L534" s="43">
        <v>681818</v>
      </c>
      <c r="M534" s="44">
        <f t="shared" si="12"/>
        <v>606817.83333333337</v>
      </c>
      <c r="N534" s="43">
        <f t="shared" si="13"/>
        <v>11</v>
      </c>
      <c r="O534" s="44">
        <f t="shared" si="14"/>
        <v>6674996.166666667</v>
      </c>
    </row>
    <row r="535" spans="1:15" x14ac:dyDescent="0.2">
      <c r="A535" s="31" t="s">
        <v>2889</v>
      </c>
      <c r="B535" s="31" t="s">
        <v>11</v>
      </c>
      <c r="C535" s="31">
        <v>0</v>
      </c>
      <c r="D535" s="31">
        <v>0</v>
      </c>
      <c r="E535" s="31">
        <f t="shared" si="10"/>
        <v>0</v>
      </c>
      <c r="F535" s="43">
        <f>IFERROR(VLOOKUP(A535,'2023'!A:N,13,0),0)</f>
        <v>0</v>
      </c>
      <c r="G535" s="43">
        <f>IFERROR(VLOOKUP(A535,'2023'!A:N,14,0),0)</f>
        <v>0</v>
      </c>
      <c r="H535" s="43">
        <v>9</v>
      </c>
      <c r="I535" s="43">
        <v>8820909</v>
      </c>
      <c r="J535" s="44">
        <f t="shared" si="11"/>
        <v>980101</v>
      </c>
      <c r="K535" s="43">
        <v>0</v>
      </c>
      <c r="L535" s="43">
        <v>0</v>
      </c>
      <c r="M535" s="44">
        <f t="shared" si="12"/>
        <v>0</v>
      </c>
      <c r="N535" s="43">
        <f t="shared" si="13"/>
        <v>9</v>
      </c>
      <c r="O535" s="44">
        <f t="shared" si="14"/>
        <v>8820909</v>
      </c>
    </row>
    <row r="536" spans="1:15" x14ac:dyDescent="0.2">
      <c r="A536" s="31" t="s">
        <v>2890</v>
      </c>
      <c r="B536" s="31" t="s">
        <v>25</v>
      </c>
      <c r="C536" s="31">
        <v>0</v>
      </c>
      <c r="D536" s="31">
        <v>0</v>
      </c>
      <c r="E536" s="31">
        <f t="shared" si="10"/>
        <v>0</v>
      </c>
      <c r="F536" s="43">
        <f>IFERROR(VLOOKUP(A536,'2023'!A:N,13,0),0)</f>
        <v>0</v>
      </c>
      <c r="G536" s="43">
        <f>IFERROR(VLOOKUP(A536,'2023'!A:N,14,0),0)</f>
        <v>0</v>
      </c>
      <c r="H536" s="43">
        <v>20</v>
      </c>
      <c r="I536" s="43">
        <v>4636360</v>
      </c>
      <c r="J536" s="44">
        <f t="shared" si="11"/>
        <v>231818</v>
      </c>
      <c r="K536" s="43">
        <v>1</v>
      </c>
      <c r="L536" s="43">
        <v>318182</v>
      </c>
      <c r="M536" s="44">
        <f t="shared" si="12"/>
        <v>231818</v>
      </c>
      <c r="N536" s="43">
        <f t="shared" si="13"/>
        <v>19</v>
      </c>
      <c r="O536" s="44">
        <f t="shared" si="14"/>
        <v>4404542</v>
      </c>
    </row>
    <row r="537" spans="1:15" x14ac:dyDescent="0.2">
      <c r="A537" s="31" t="s">
        <v>2891</v>
      </c>
      <c r="B537" s="31" t="s">
        <v>25</v>
      </c>
      <c r="C537" s="31">
        <v>9</v>
      </c>
      <c r="D537" s="31">
        <v>1524789</v>
      </c>
      <c r="E537" s="31">
        <f t="shared" si="10"/>
        <v>0</v>
      </c>
      <c r="F537" s="43">
        <f>IFERROR(VLOOKUP(A537,'2023'!A:N,13,0),0)</f>
        <v>9</v>
      </c>
      <c r="G537" s="43">
        <f>IFERROR(VLOOKUP(A537,'2023'!A:N,14,0),0)</f>
        <v>1524789</v>
      </c>
      <c r="H537" s="43">
        <v>21</v>
      </c>
      <c r="I537" s="43">
        <v>3727269</v>
      </c>
      <c r="J537" s="44">
        <f t="shared" si="11"/>
        <v>175068.6</v>
      </c>
      <c r="K537" s="43">
        <v>1</v>
      </c>
      <c r="L537" s="43">
        <v>254545</v>
      </c>
      <c r="M537" s="44">
        <f t="shared" si="12"/>
        <v>175068.6</v>
      </c>
      <c r="N537" s="43">
        <f t="shared" si="13"/>
        <v>29</v>
      </c>
      <c r="O537" s="44">
        <f t="shared" si="14"/>
        <v>5076989.4000000004</v>
      </c>
    </row>
    <row r="538" spans="1:15" x14ac:dyDescent="0.2">
      <c r="A538" s="31" t="s">
        <v>2892</v>
      </c>
      <c r="B538" s="31" t="s">
        <v>11</v>
      </c>
      <c r="C538" s="31">
        <v>0</v>
      </c>
      <c r="D538" s="31">
        <v>0</v>
      </c>
      <c r="E538" s="31">
        <f t="shared" si="10"/>
        <v>0</v>
      </c>
      <c r="F538" s="43">
        <f>IFERROR(VLOOKUP(A538,'2023'!A:N,13,0),0)</f>
        <v>0</v>
      </c>
      <c r="G538" s="43">
        <f>IFERROR(VLOOKUP(A538,'2023'!A:N,14,0),0)</f>
        <v>0</v>
      </c>
      <c r="H538" s="43">
        <v>13</v>
      </c>
      <c r="I538" s="43">
        <v>54636363</v>
      </c>
      <c r="J538" s="44">
        <f t="shared" si="11"/>
        <v>4202797.153846154</v>
      </c>
      <c r="K538" s="43">
        <v>8</v>
      </c>
      <c r="L538" s="43">
        <v>38445455</v>
      </c>
      <c r="M538" s="44">
        <f t="shared" si="12"/>
        <v>33622377.230769232</v>
      </c>
      <c r="N538" s="43">
        <f t="shared" si="13"/>
        <v>5</v>
      </c>
      <c r="O538" s="44">
        <f t="shared" si="14"/>
        <v>21013985.769230768</v>
      </c>
    </row>
    <row r="539" spans="1:15" x14ac:dyDescent="0.2">
      <c r="A539" s="31" t="s">
        <v>2893</v>
      </c>
      <c r="B539" s="31" t="s">
        <v>11</v>
      </c>
      <c r="C539" s="31">
        <v>0</v>
      </c>
      <c r="D539" s="31">
        <v>0</v>
      </c>
      <c r="E539" s="31">
        <f t="shared" si="10"/>
        <v>0</v>
      </c>
      <c r="F539" s="43">
        <f>IFERROR(VLOOKUP(A539,'2023'!A:N,13,0),0)</f>
        <v>0</v>
      </c>
      <c r="G539" s="43">
        <f>IFERROR(VLOOKUP(A539,'2023'!A:N,14,0),0)</f>
        <v>0</v>
      </c>
      <c r="H539" s="43">
        <v>1</v>
      </c>
      <c r="I539" s="43">
        <v>8363636</v>
      </c>
      <c r="J539" s="44">
        <f t="shared" si="11"/>
        <v>8363636</v>
      </c>
      <c r="K539" s="43">
        <v>1</v>
      </c>
      <c r="L539" s="43">
        <v>9954546</v>
      </c>
      <c r="M539" s="44">
        <f t="shared" si="12"/>
        <v>8363636</v>
      </c>
      <c r="N539" s="43">
        <f t="shared" si="13"/>
        <v>0</v>
      </c>
      <c r="O539" s="44">
        <f t="shared" si="14"/>
        <v>0</v>
      </c>
    </row>
    <row r="540" spans="1:15" x14ac:dyDescent="0.2">
      <c r="A540" s="31" t="s">
        <v>2056</v>
      </c>
      <c r="B540" s="31" t="s">
        <v>11</v>
      </c>
      <c r="C540" s="31">
        <v>3</v>
      </c>
      <c r="D540" s="31">
        <v>11320000</v>
      </c>
      <c r="E540" s="31">
        <f t="shared" si="10"/>
        <v>0</v>
      </c>
      <c r="F540" s="43">
        <f>IFERROR(VLOOKUP(A540,'2023'!A:N,13,0),0)</f>
        <v>3</v>
      </c>
      <c r="G540" s="43">
        <f>IFERROR(VLOOKUP(A540,'2023'!A:N,14,0),0)</f>
        <v>11319999.6</v>
      </c>
      <c r="H540" s="43">
        <v>2</v>
      </c>
      <c r="I540" s="43">
        <v>7157407</v>
      </c>
      <c r="J540" s="44">
        <f t="shared" si="11"/>
        <v>3695481.3200000003</v>
      </c>
      <c r="K540" s="43">
        <v>0</v>
      </c>
      <c r="L540" s="43">
        <v>0</v>
      </c>
      <c r="M540" s="44">
        <f t="shared" si="12"/>
        <v>0</v>
      </c>
      <c r="N540" s="43">
        <f t="shared" si="13"/>
        <v>5</v>
      </c>
      <c r="O540" s="44">
        <f t="shared" si="14"/>
        <v>18477406.600000001</v>
      </c>
    </row>
    <row r="541" spans="1:15" x14ac:dyDescent="0.2">
      <c r="A541" s="31" t="s">
        <v>2894</v>
      </c>
      <c r="B541" s="31" t="s">
        <v>11</v>
      </c>
      <c r="C541" s="31">
        <v>0</v>
      </c>
      <c r="D541" s="31">
        <v>0</v>
      </c>
      <c r="E541" s="31">
        <f t="shared" si="10"/>
        <v>0</v>
      </c>
      <c r="F541" s="43">
        <f>IFERROR(VLOOKUP(A541,'2023'!A:N,13,0),0)</f>
        <v>0</v>
      </c>
      <c r="G541" s="43">
        <f>IFERROR(VLOOKUP(A541,'2023'!A:N,14,0),0)</f>
        <v>0</v>
      </c>
      <c r="H541" s="43">
        <v>1</v>
      </c>
      <c r="I541" s="43">
        <v>4861111</v>
      </c>
      <c r="J541" s="44">
        <f t="shared" si="11"/>
        <v>4861111</v>
      </c>
      <c r="K541" s="43">
        <v>1</v>
      </c>
      <c r="L541" s="43">
        <v>6944444</v>
      </c>
      <c r="M541" s="44">
        <f t="shared" si="12"/>
        <v>4861111</v>
      </c>
      <c r="N541" s="43">
        <f t="shared" si="13"/>
        <v>0</v>
      </c>
      <c r="O541" s="44">
        <f t="shared" si="14"/>
        <v>0</v>
      </c>
    </row>
    <row r="542" spans="1:15" x14ac:dyDescent="0.2">
      <c r="A542" s="31" t="s">
        <v>2895</v>
      </c>
      <c r="B542" s="31" t="s">
        <v>11</v>
      </c>
      <c r="C542" s="31">
        <v>0</v>
      </c>
      <c r="D542" s="31">
        <v>0</v>
      </c>
      <c r="E542" s="31">
        <f t="shared" si="10"/>
        <v>0</v>
      </c>
      <c r="F542" s="43">
        <f>IFERROR(VLOOKUP(A542,'2023'!A:N,13,0),0)</f>
        <v>0</v>
      </c>
      <c r="G542" s="43">
        <f>IFERROR(VLOOKUP(A542,'2023'!A:N,14,0),0)</f>
        <v>0</v>
      </c>
      <c r="H542" s="43">
        <v>1</v>
      </c>
      <c r="I542" s="43">
        <v>4245455</v>
      </c>
      <c r="J542" s="44">
        <f t="shared" si="11"/>
        <v>4245455</v>
      </c>
      <c r="K542" s="43">
        <v>0</v>
      </c>
      <c r="L542" s="43">
        <v>0</v>
      </c>
      <c r="M542" s="44">
        <f t="shared" si="12"/>
        <v>0</v>
      </c>
      <c r="N542" s="43">
        <f t="shared" si="13"/>
        <v>1</v>
      </c>
      <c r="O542" s="44">
        <f t="shared" si="14"/>
        <v>4245455</v>
      </c>
    </row>
    <row r="543" spans="1:15" x14ac:dyDescent="0.2">
      <c r="A543" s="31" t="s">
        <v>2896</v>
      </c>
      <c r="B543" s="31" t="s">
        <v>11</v>
      </c>
      <c r="C543" s="31">
        <v>0</v>
      </c>
      <c r="D543" s="31">
        <v>0</v>
      </c>
      <c r="E543" s="31">
        <f t="shared" si="10"/>
        <v>0</v>
      </c>
      <c r="F543" s="43">
        <f>IFERROR(VLOOKUP(A543,'2023'!A:N,13,0),0)</f>
        <v>0</v>
      </c>
      <c r="G543" s="43">
        <f>IFERROR(VLOOKUP(A543,'2023'!A:N,14,0),0)</f>
        <v>0</v>
      </c>
      <c r="H543" s="43">
        <v>1</v>
      </c>
      <c r="I543" s="43">
        <v>3163636</v>
      </c>
      <c r="J543" s="44">
        <f t="shared" si="11"/>
        <v>3163636</v>
      </c>
      <c r="K543" s="43">
        <v>0</v>
      </c>
      <c r="L543" s="43">
        <v>0</v>
      </c>
      <c r="M543" s="44">
        <f t="shared" si="12"/>
        <v>0</v>
      </c>
      <c r="N543" s="43">
        <f t="shared" si="13"/>
        <v>1</v>
      </c>
      <c r="O543" s="44">
        <f t="shared" si="14"/>
        <v>3163636</v>
      </c>
    </row>
    <row r="544" spans="1:15" x14ac:dyDescent="0.2">
      <c r="A544" s="31" t="s">
        <v>2897</v>
      </c>
      <c r="B544" s="31" t="s">
        <v>11</v>
      </c>
      <c r="C544" s="31">
        <v>0</v>
      </c>
      <c r="D544" s="31">
        <v>0</v>
      </c>
      <c r="E544" s="31">
        <f t="shared" si="10"/>
        <v>0</v>
      </c>
      <c r="F544" s="43">
        <f>IFERROR(VLOOKUP(A544,'2023'!A:N,13,0),0)</f>
        <v>0</v>
      </c>
      <c r="G544" s="43">
        <f>IFERROR(VLOOKUP(A544,'2023'!A:N,14,0),0)</f>
        <v>0</v>
      </c>
      <c r="H544" s="43">
        <v>1</v>
      </c>
      <c r="I544" s="43">
        <v>1127273</v>
      </c>
      <c r="J544" s="44">
        <f t="shared" si="11"/>
        <v>1127273</v>
      </c>
      <c r="K544" s="43">
        <v>0</v>
      </c>
      <c r="L544" s="43">
        <v>0</v>
      </c>
      <c r="M544" s="44">
        <f t="shared" si="12"/>
        <v>0</v>
      </c>
      <c r="N544" s="43">
        <f t="shared" si="13"/>
        <v>1</v>
      </c>
      <c r="O544" s="44">
        <f t="shared" si="14"/>
        <v>1127273</v>
      </c>
    </row>
    <row r="545" spans="1:15" x14ac:dyDescent="0.2">
      <c r="A545" s="31" t="s">
        <v>82</v>
      </c>
      <c r="B545" s="31" t="s">
        <v>11</v>
      </c>
      <c r="C545" s="31">
        <v>18</v>
      </c>
      <c r="D545" s="31">
        <v>4023961</v>
      </c>
      <c r="E545" s="31">
        <f t="shared" si="10"/>
        <v>0</v>
      </c>
      <c r="F545" s="43">
        <f>IFERROR(VLOOKUP(A545,'2023'!A:N,13,0),0)</f>
        <v>18</v>
      </c>
      <c r="G545" s="43">
        <f>IFERROR(VLOOKUP(A545,'2023'!A:N,14,0),0)</f>
        <v>4023961</v>
      </c>
      <c r="H545" s="43">
        <v>0</v>
      </c>
      <c r="I545" s="43">
        <v>0</v>
      </c>
      <c r="J545" s="44">
        <f t="shared" si="11"/>
        <v>223553.38888888888</v>
      </c>
      <c r="K545" s="43">
        <v>70</v>
      </c>
      <c r="L545" s="43">
        <v>12727260</v>
      </c>
      <c r="M545" s="44">
        <f t="shared" si="12"/>
        <v>15648737.222222222</v>
      </c>
      <c r="N545" s="43">
        <f t="shared" si="13"/>
        <v>-52</v>
      </c>
      <c r="O545" s="44">
        <f t="shared" si="14"/>
        <v>-11624776.222222222</v>
      </c>
    </row>
    <row r="546" spans="1:15" x14ac:dyDescent="0.2">
      <c r="A546" s="31" t="s">
        <v>2898</v>
      </c>
      <c r="B546" s="31" t="s">
        <v>11</v>
      </c>
      <c r="C546" s="31">
        <v>0</v>
      </c>
      <c r="D546" s="31">
        <v>0</v>
      </c>
      <c r="E546" s="31">
        <f t="shared" si="10"/>
        <v>0</v>
      </c>
      <c r="F546" s="43">
        <f>IFERROR(VLOOKUP(A546,'2023'!A:N,13,0),0)</f>
        <v>0</v>
      </c>
      <c r="G546" s="43">
        <f>IFERROR(VLOOKUP(A546,'2023'!A:N,14,0),0)</f>
        <v>0</v>
      </c>
      <c r="H546" s="43">
        <v>1</v>
      </c>
      <c r="I546" s="43">
        <v>8618182</v>
      </c>
      <c r="J546" s="44">
        <f t="shared" si="11"/>
        <v>8618182</v>
      </c>
      <c r="K546" s="43">
        <v>1</v>
      </c>
      <c r="L546" s="43">
        <v>11354545</v>
      </c>
      <c r="M546" s="44">
        <f t="shared" si="12"/>
        <v>8618182</v>
      </c>
      <c r="N546" s="43">
        <f t="shared" si="13"/>
        <v>0</v>
      </c>
      <c r="O546" s="44">
        <f t="shared" si="14"/>
        <v>0</v>
      </c>
    </row>
    <row r="547" spans="1:15" x14ac:dyDescent="0.2">
      <c r="A547" s="31" t="s">
        <v>2899</v>
      </c>
      <c r="B547" s="31" t="s">
        <v>11</v>
      </c>
      <c r="C547" s="31">
        <v>0</v>
      </c>
      <c r="D547" s="31">
        <v>0</v>
      </c>
      <c r="E547" s="31">
        <f t="shared" si="10"/>
        <v>0</v>
      </c>
      <c r="F547" s="43">
        <f>IFERROR(VLOOKUP(A547,'2023'!A:N,13,0),0)</f>
        <v>0</v>
      </c>
      <c r="G547" s="43">
        <f>IFERROR(VLOOKUP(A547,'2023'!A:N,14,0),0)</f>
        <v>0</v>
      </c>
      <c r="H547" s="43">
        <v>1</v>
      </c>
      <c r="I547" s="43">
        <v>1818182</v>
      </c>
      <c r="J547" s="44">
        <f t="shared" si="11"/>
        <v>1818182</v>
      </c>
      <c r="K547" s="43">
        <v>1</v>
      </c>
      <c r="L547" s="43">
        <v>2081818</v>
      </c>
      <c r="M547" s="44">
        <f t="shared" si="12"/>
        <v>1818182</v>
      </c>
      <c r="N547" s="43">
        <f t="shared" si="13"/>
        <v>0</v>
      </c>
      <c r="O547" s="44">
        <f t="shared" si="14"/>
        <v>0</v>
      </c>
    </row>
    <row r="548" spans="1:15" x14ac:dyDescent="0.2">
      <c r="A548" s="31" t="s">
        <v>1680</v>
      </c>
      <c r="B548" s="31" t="s">
        <v>141</v>
      </c>
      <c r="C548" s="31">
        <v>0</v>
      </c>
      <c r="D548" s="31">
        <v>0</v>
      </c>
      <c r="E548" s="31">
        <f t="shared" si="10"/>
        <v>0</v>
      </c>
      <c r="F548" s="43">
        <f>IFERROR(VLOOKUP(A548,'2023'!A:N,13,0),0)</f>
        <v>0</v>
      </c>
      <c r="G548" s="43">
        <f>IFERROR(VLOOKUP(A548,'2023'!A:N,14,0),0)</f>
        <v>0</v>
      </c>
      <c r="H548" s="43">
        <v>1</v>
      </c>
      <c r="I548" s="43">
        <v>300000</v>
      </c>
      <c r="J548" s="44">
        <f t="shared" si="11"/>
        <v>300000</v>
      </c>
      <c r="K548" s="43">
        <v>1</v>
      </c>
      <c r="L548" s="43">
        <v>681818</v>
      </c>
      <c r="M548" s="44">
        <f t="shared" si="12"/>
        <v>300000</v>
      </c>
      <c r="N548" s="43">
        <f t="shared" si="13"/>
        <v>0</v>
      </c>
      <c r="O548" s="44">
        <f t="shared" si="14"/>
        <v>0</v>
      </c>
    </row>
    <row r="549" spans="1:15" x14ac:dyDescent="0.2">
      <c r="A549" s="31" t="s">
        <v>2900</v>
      </c>
      <c r="B549" s="31" t="s">
        <v>11</v>
      </c>
      <c r="C549" s="31">
        <v>0</v>
      </c>
      <c r="D549" s="31">
        <v>0</v>
      </c>
      <c r="E549" s="31">
        <f t="shared" si="10"/>
        <v>0</v>
      </c>
      <c r="F549" s="43">
        <f>IFERROR(VLOOKUP(A549,'2023'!A:N,13,0),0)</f>
        <v>0</v>
      </c>
      <c r="G549" s="43">
        <f>IFERROR(VLOOKUP(A549,'2023'!A:N,14,0),0)</f>
        <v>0</v>
      </c>
      <c r="H549" s="43">
        <v>8</v>
      </c>
      <c r="I549" s="43">
        <v>1096366</v>
      </c>
      <c r="J549" s="44">
        <f t="shared" si="11"/>
        <v>137045.75</v>
      </c>
      <c r="K549" s="43">
        <v>2</v>
      </c>
      <c r="L549" s="43">
        <v>340909</v>
      </c>
      <c r="M549" s="44">
        <f t="shared" si="12"/>
        <v>274091.5</v>
      </c>
      <c r="N549" s="43">
        <f t="shared" si="13"/>
        <v>6</v>
      </c>
      <c r="O549" s="44">
        <f t="shared" si="14"/>
        <v>822274.5</v>
      </c>
    </row>
    <row r="550" spans="1:15" x14ac:dyDescent="0.2">
      <c r="A550" s="31" t="s">
        <v>439</v>
      </c>
      <c r="B550" s="31" t="s">
        <v>11</v>
      </c>
      <c r="C550" s="31">
        <v>22</v>
      </c>
      <c r="D550" s="31">
        <v>3860000</v>
      </c>
      <c r="E550" s="31">
        <f t="shared" si="10"/>
        <v>0</v>
      </c>
      <c r="F550" s="43">
        <f>IFERROR(VLOOKUP(A550,'2023'!A:N,13,0),0)</f>
        <v>22</v>
      </c>
      <c r="G550" s="43">
        <f>IFERROR(VLOOKUP(A550,'2023'!A:N,14,0),0)</f>
        <v>3860000</v>
      </c>
      <c r="H550" s="43">
        <v>11</v>
      </c>
      <c r="I550" s="43">
        <v>2060912</v>
      </c>
      <c r="J550" s="44">
        <f t="shared" si="11"/>
        <v>179421.57575757575</v>
      </c>
      <c r="K550" s="43">
        <v>0</v>
      </c>
      <c r="L550" s="43">
        <v>0</v>
      </c>
      <c r="M550" s="44">
        <f t="shared" si="12"/>
        <v>0</v>
      </c>
      <c r="N550" s="43">
        <f t="shared" si="13"/>
        <v>33</v>
      </c>
      <c r="O550" s="44">
        <f t="shared" si="14"/>
        <v>5920912</v>
      </c>
    </row>
    <row r="551" spans="1:15" x14ac:dyDescent="0.2">
      <c r="A551" s="31" t="s">
        <v>440</v>
      </c>
      <c r="B551" s="31" t="s">
        <v>34</v>
      </c>
      <c r="C551" s="31">
        <v>14</v>
      </c>
      <c r="D551" s="31">
        <v>2972724</v>
      </c>
      <c r="E551" s="31">
        <f t="shared" si="10"/>
        <v>0</v>
      </c>
      <c r="F551" s="43">
        <f>IFERROR(VLOOKUP(A551,'2023'!A:N,13,0),0)</f>
        <v>14</v>
      </c>
      <c r="G551" s="43">
        <f>IFERROR(VLOOKUP(A551,'2023'!A:N,14,0),0)</f>
        <v>2972724</v>
      </c>
      <c r="H551" s="43">
        <v>11</v>
      </c>
      <c r="I551" s="43">
        <v>2420910</v>
      </c>
      <c r="J551" s="44">
        <f t="shared" si="11"/>
        <v>215745.36</v>
      </c>
      <c r="K551" s="43">
        <v>0</v>
      </c>
      <c r="L551" s="43">
        <v>0</v>
      </c>
      <c r="M551" s="44">
        <f t="shared" si="12"/>
        <v>0</v>
      </c>
      <c r="N551" s="43">
        <f t="shared" si="13"/>
        <v>25</v>
      </c>
      <c r="O551" s="44">
        <f t="shared" si="14"/>
        <v>5393634</v>
      </c>
    </row>
    <row r="552" spans="1:15" x14ac:dyDescent="0.2">
      <c r="A552" s="31" t="s">
        <v>729</v>
      </c>
      <c r="B552" s="31" t="s">
        <v>34</v>
      </c>
      <c r="C552" s="31">
        <v>5</v>
      </c>
      <c r="D552" s="31">
        <v>1281820</v>
      </c>
      <c r="E552" s="31">
        <f t="shared" si="10"/>
        <v>0</v>
      </c>
      <c r="F552" s="43">
        <f>IFERROR(VLOOKUP(A552,'2023'!A:N,13,0),0)</f>
        <v>5</v>
      </c>
      <c r="G552" s="43">
        <f>IFERROR(VLOOKUP(A552,'2023'!A:N,14,0),0)</f>
        <v>1281820</v>
      </c>
      <c r="H552" s="43">
        <v>2</v>
      </c>
      <c r="I552" s="43">
        <v>550910</v>
      </c>
      <c r="J552" s="44">
        <f t="shared" si="11"/>
        <v>261818.57142857142</v>
      </c>
      <c r="K552" s="43">
        <v>0</v>
      </c>
      <c r="L552" s="43">
        <v>0</v>
      </c>
      <c r="M552" s="44">
        <f t="shared" si="12"/>
        <v>0</v>
      </c>
      <c r="N552" s="43">
        <f t="shared" si="13"/>
        <v>7</v>
      </c>
      <c r="O552" s="44">
        <f t="shared" si="14"/>
        <v>1832730</v>
      </c>
    </row>
    <row r="553" spans="1:15" x14ac:dyDescent="0.2">
      <c r="A553" s="31" t="s">
        <v>2901</v>
      </c>
      <c r="B553" s="31" t="s">
        <v>34</v>
      </c>
      <c r="C553" s="31">
        <v>0</v>
      </c>
      <c r="D553" s="31">
        <v>0</v>
      </c>
      <c r="E553" s="31">
        <f t="shared" si="10"/>
        <v>0</v>
      </c>
      <c r="F553" s="43">
        <f>IFERROR(VLOOKUP(A553,'2023'!A:N,13,0),0)</f>
        <v>0</v>
      </c>
      <c r="G553" s="43">
        <f>IFERROR(VLOOKUP(A553,'2023'!A:N,14,0),0)</f>
        <v>0</v>
      </c>
      <c r="H553" s="43">
        <v>2</v>
      </c>
      <c r="I553" s="43">
        <v>550910</v>
      </c>
      <c r="J553" s="44">
        <f t="shared" si="11"/>
        <v>275455</v>
      </c>
      <c r="K553" s="43">
        <v>0</v>
      </c>
      <c r="L553" s="43">
        <v>0</v>
      </c>
      <c r="M553" s="44">
        <f t="shared" si="12"/>
        <v>0</v>
      </c>
      <c r="N553" s="43">
        <f t="shared" si="13"/>
        <v>2</v>
      </c>
      <c r="O553" s="44">
        <f t="shared" si="14"/>
        <v>550910</v>
      </c>
    </row>
    <row r="554" spans="1:15" x14ac:dyDescent="0.2">
      <c r="A554" s="31" t="s">
        <v>2902</v>
      </c>
      <c r="B554" s="31" t="s">
        <v>34</v>
      </c>
      <c r="C554" s="31">
        <v>0</v>
      </c>
      <c r="D554" s="31">
        <v>0</v>
      </c>
      <c r="E554" s="31">
        <f t="shared" si="10"/>
        <v>0</v>
      </c>
      <c r="F554" s="43">
        <f>IFERROR(VLOOKUP(A554,'2023'!A:N,13,0),0)</f>
        <v>0</v>
      </c>
      <c r="G554" s="43">
        <f>IFERROR(VLOOKUP(A554,'2023'!A:N,14,0),0)</f>
        <v>0</v>
      </c>
      <c r="H554" s="43">
        <v>2</v>
      </c>
      <c r="I554" s="43">
        <v>550910</v>
      </c>
      <c r="J554" s="44">
        <f t="shared" si="11"/>
        <v>275455</v>
      </c>
      <c r="K554" s="43">
        <v>0</v>
      </c>
      <c r="L554" s="43">
        <v>0</v>
      </c>
      <c r="M554" s="44">
        <f t="shared" si="12"/>
        <v>0</v>
      </c>
      <c r="N554" s="43">
        <f t="shared" si="13"/>
        <v>2</v>
      </c>
      <c r="O554" s="44">
        <f t="shared" si="14"/>
        <v>550910</v>
      </c>
    </row>
    <row r="555" spans="1:15" x14ac:dyDescent="0.2">
      <c r="A555" s="31" t="s">
        <v>2903</v>
      </c>
      <c r="B555" s="31" t="s">
        <v>11</v>
      </c>
      <c r="C555" s="31">
        <v>0</v>
      </c>
      <c r="D555" s="31">
        <v>0</v>
      </c>
      <c r="E555" s="31">
        <f t="shared" si="10"/>
        <v>0</v>
      </c>
      <c r="F555" s="43">
        <f>IFERROR(VLOOKUP(A555,'2023'!A:N,13,0),0)</f>
        <v>0</v>
      </c>
      <c r="G555" s="43">
        <f>IFERROR(VLOOKUP(A555,'2023'!A:N,14,0),0)</f>
        <v>0</v>
      </c>
      <c r="H555" s="43">
        <v>5</v>
      </c>
      <c r="I555" s="43">
        <v>1272725</v>
      </c>
      <c r="J555" s="44">
        <f t="shared" si="11"/>
        <v>254545</v>
      </c>
      <c r="K555" s="43">
        <v>0</v>
      </c>
      <c r="L555" s="43">
        <v>0</v>
      </c>
      <c r="M555" s="44">
        <f t="shared" si="12"/>
        <v>0</v>
      </c>
      <c r="N555" s="43">
        <f t="shared" si="13"/>
        <v>5</v>
      </c>
      <c r="O555" s="44">
        <f t="shared" si="14"/>
        <v>1272725</v>
      </c>
    </row>
    <row r="556" spans="1:15" x14ac:dyDescent="0.2">
      <c r="A556" s="31" t="s">
        <v>2904</v>
      </c>
      <c r="B556" s="31" t="s">
        <v>11</v>
      </c>
      <c r="C556" s="31">
        <v>0</v>
      </c>
      <c r="D556" s="31">
        <v>0</v>
      </c>
      <c r="E556" s="31">
        <f t="shared" si="10"/>
        <v>0</v>
      </c>
      <c r="F556" s="43">
        <f>IFERROR(VLOOKUP(A556,'2023'!A:N,13,0),0)</f>
        <v>0</v>
      </c>
      <c r="G556" s="43">
        <f>IFERROR(VLOOKUP(A556,'2023'!A:N,14,0),0)</f>
        <v>0</v>
      </c>
      <c r="H556" s="43">
        <v>4</v>
      </c>
      <c r="I556" s="43">
        <v>1590908</v>
      </c>
      <c r="J556" s="44">
        <f t="shared" si="11"/>
        <v>397727</v>
      </c>
      <c r="K556" s="43">
        <v>1</v>
      </c>
      <c r="L556" s="43">
        <v>445455</v>
      </c>
      <c r="M556" s="44">
        <f t="shared" si="12"/>
        <v>397727</v>
      </c>
      <c r="N556" s="43">
        <f t="shared" si="13"/>
        <v>3</v>
      </c>
      <c r="O556" s="44">
        <f t="shared" si="14"/>
        <v>1193181</v>
      </c>
    </row>
    <row r="557" spans="1:15" x14ac:dyDescent="0.2">
      <c r="A557" s="31" t="s">
        <v>869</v>
      </c>
      <c r="B557" s="31" t="s">
        <v>171</v>
      </c>
      <c r="C557" s="31">
        <v>1</v>
      </c>
      <c r="D557" s="31">
        <v>2909091</v>
      </c>
      <c r="E557" s="31">
        <f t="shared" si="10"/>
        <v>0</v>
      </c>
      <c r="F557" s="43">
        <f>IFERROR(VLOOKUP(A557,'2023'!A:N,13,0),0)</f>
        <v>1</v>
      </c>
      <c r="G557" s="43">
        <f>IFERROR(VLOOKUP(A557,'2023'!A:N,14,0),0)</f>
        <v>2909091</v>
      </c>
      <c r="H557" s="43">
        <v>1</v>
      </c>
      <c r="I557" s="43">
        <v>2681818</v>
      </c>
      <c r="J557" s="44">
        <f t="shared" si="11"/>
        <v>2795454.5</v>
      </c>
      <c r="K557" s="43">
        <v>0</v>
      </c>
      <c r="L557" s="43">
        <v>0</v>
      </c>
      <c r="M557" s="44">
        <f t="shared" si="12"/>
        <v>0</v>
      </c>
      <c r="N557" s="43">
        <f t="shared" si="13"/>
        <v>2</v>
      </c>
      <c r="O557" s="44">
        <f t="shared" si="14"/>
        <v>5590909</v>
      </c>
    </row>
    <row r="558" spans="1:15" x14ac:dyDescent="0.2">
      <c r="A558" s="31" t="s">
        <v>2905</v>
      </c>
      <c r="B558" s="31" t="s">
        <v>20</v>
      </c>
      <c r="C558" s="31">
        <v>0</v>
      </c>
      <c r="D558" s="31">
        <v>0</v>
      </c>
      <c r="E558" s="31">
        <f t="shared" si="10"/>
        <v>0</v>
      </c>
      <c r="F558" s="43">
        <f>IFERROR(VLOOKUP(A558,'2023'!A:N,13,0),0)</f>
        <v>0</v>
      </c>
      <c r="G558" s="43">
        <f>IFERROR(VLOOKUP(A558,'2023'!A:N,14,0),0)</f>
        <v>0</v>
      </c>
      <c r="H558" s="43">
        <v>4</v>
      </c>
      <c r="I558" s="43">
        <v>7827271</v>
      </c>
      <c r="J558" s="44">
        <f t="shared" si="11"/>
        <v>1956817.75</v>
      </c>
      <c r="K558" s="43">
        <v>3</v>
      </c>
      <c r="L558" s="43">
        <v>6490908</v>
      </c>
      <c r="M558" s="44">
        <f t="shared" si="12"/>
        <v>5870453.25</v>
      </c>
      <c r="N558" s="43">
        <f t="shared" si="13"/>
        <v>1</v>
      </c>
      <c r="O558" s="44">
        <f t="shared" si="14"/>
        <v>1956817.75</v>
      </c>
    </row>
    <row r="559" spans="1:15" x14ac:dyDescent="0.2">
      <c r="A559" s="31" t="s">
        <v>2906</v>
      </c>
      <c r="B559" s="31" t="s">
        <v>11</v>
      </c>
      <c r="C559" s="31">
        <v>0</v>
      </c>
      <c r="D559" s="31">
        <v>0</v>
      </c>
      <c r="E559" s="31">
        <f t="shared" si="10"/>
        <v>0</v>
      </c>
      <c r="F559" s="43">
        <f>IFERROR(VLOOKUP(A559,'2023'!A:N,13,0),0)</f>
        <v>0</v>
      </c>
      <c r="G559" s="43">
        <f>IFERROR(VLOOKUP(A559,'2023'!A:N,14,0),0)</f>
        <v>0</v>
      </c>
      <c r="H559" s="43">
        <v>1</v>
      </c>
      <c r="I559" s="43">
        <v>5509259</v>
      </c>
      <c r="J559" s="44">
        <f t="shared" si="11"/>
        <v>5509259</v>
      </c>
      <c r="K559" s="43">
        <v>1</v>
      </c>
      <c r="L559" s="43">
        <v>7361111</v>
      </c>
      <c r="M559" s="44">
        <f t="shared" si="12"/>
        <v>5509259</v>
      </c>
      <c r="N559" s="43">
        <f t="shared" si="13"/>
        <v>0</v>
      </c>
      <c r="O559" s="44">
        <f t="shared" si="14"/>
        <v>0</v>
      </c>
    </row>
    <row r="560" spans="1:15" x14ac:dyDescent="0.2">
      <c r="A560" s="31" t="s">
        <v>2907</v>
      </c>
      <c r="B560" s="31" t="s">
        <v>2908</v>
      </c>
      <c r="C560" s="31">
        <v>0</v>
      </c>
      <c r="D560" s="31">
        <v>0</v>
      </c>
      <c r="E560" s="31">
        <f t="shared" si="10"/>
        <v>0</v>
      </c>
      <c r="F560" s="43">
        <f>IFERROR(VLOOKUP(A560,'2023'!A:N,13,0),0)</f>
        <v>0</v>
      </c>
      <c r="G560" s="43">
        <f>IFERROR(VLOOKUP(A560,'2023'!A:N,14,0),0)</f>
        <v>0</v>
      </c>
      <c r="H560" s="43">
        <v>3</v>
      </c>
      <c r="I560" s="43">
        <v>4963635</v>
      </c>
      <c r="J560" s="44">
        <f t="shared" si="11"/>
        <v>1654545</v>
      </c>
      <c r="K560" s="43">
        <v>1</v>
      </c>
      <c r="L560" s="43">
        <v>2318181</v>
      </c>
      <c r="M560" s="44">
        <f t="shared" si="12"/>
        <v>1654545</v>
      </c>
      <c r="N560" s="43">
        <f t="shared" si="13"/>
        <v>2</v>
      </c>
      <c r="O560" s="44">
        <f t="shared" si="14"/>
        <v>3309090</v>
      </c>
    </row>
    <row r="561" spans="1:15" x14ac:dyDescent="0.2">
      <c r="A561" s="31" t="s">
        <v>253</v>
      </c>
      <c r="B561" s="31" t="s">
        <v>11</v>
      </c>
      <c r="C561" s="31">
        <v>9</v>
      </c>
      <c r="D561" s="31">
        <v>5863632</v>
      </c>
      <c r="E561" s="31">
        <f t="shared" si="10"/>
        <v>0</v>
      </c>
      <c r="F561" s="43">
        <f>IFERROR(VLOOKUP(A561,'2023'!A:N,13,0),0)</f>
        <v>9</v>
      </c>
      <c r="G561" s="43">
        <f>IFERROR(VLOOKUP(A561,'2023'!A:N,14,0),0)</f>
        <v>5863632</v>
      </c>
      <c r="H561" s="43">
        <v>8</v>
      </c>
      <c r="I561" s="43">
        <v>5236368</v>
      </c>
      <c r="J561" s="44">
        <f t="shared" si="11"/>
        <v>652941.17647058819</v>
      </c>
      <c r="K561" s="43">
        <v>0</v>
      </c>
      <c r="L561" s="43">
        <v>0</v>
      </c>
      <c r="M561" s="44">
        <f t="shared" si="12"/>
        <v>0</v>
      </c>
      <c r="N561" s="43">
        <f t="shared" si="13"/>
        <v>17</v>
      </c>
      <c r="O561" s="44">
        <f t="shared" si="14"/>
        <v>11100000</v>
      </c>
    </row>
    <row r="562" spans="1:15" x14ac:dyDescent="0.2">
      <c r="A562" s="31" t="s">
        <v>218</v>
      </c>
      <c r="B562" s="31" t="s">
        <v>11</v>
      </c>
      <c r="C562" s="31">
        <v>2</v>
      </c>
      <c r="D562" s="31">
        <v>1309090</v>
      </c>
      <c r="E562" s="31">
        <f t="shared" si="10"/>
        <v>0</v>
      </c>
      <c r="F562" s="43">
        <f>IFERROR(VLOOKUP(A562,'2023'!A:N,13,0),0)</f>
        <v>2</v>
      </c>
      <c r="G562" s="43">
        <f>IFERROR(VLOOKUP(A562,'2023'!A:N,14,0),0)</f>
        <v>1309090</v>
      </c>
      <c r="H562" s="43">
        <v>1</v>
      </c>
      <c r="I562" s="43">
        <v>654545</v>
      </c>
      <c r="J562" s="44">
        <f t="shared" si="11"/>
        <v>654545</v>
      </c>
      <c r="K562" s="43">
        <v>0</v>
      </c>
      <c r="L562" s="43">
        <v>0</v>
      </c>
      <c r="M562" s="44">
        <f t="shared" si="12"/>
        <v>0</v>
      </c>
      <c r="N562" s="43">
        <f t="shared" si="13"/>
        <v>3</v>
      </c>
      <c r="O562" s="44">
        <f t="shared" si="14"/>
        <v>1963635</v>
      </c>
    </row>
    <row r="563" spans="1:15" x14ac:dyDescent="0.2">
      <c r="A563" s="31" t="s">
        <v>2909</v>
      </c>
      <c r="B563" s="31" t="s">
        <v>11</v>
      </c>
      <c r="C563" s="31">
        <v>50</v>
      </c>
      <c r="D563" s="31">
        <v>5818150</v>
      </c>
      <c r="E563" s="31">
        <f t="shared" si="10"/>
        <v>-50</v>
      </c>
      <c r="F563" s="43">
        <f>IFERROR(VLOOKUP(A563,'2023'!A:N,13,0),0)</f>
        <v>0</v>
      </c>
      <c r="G563" s="43">
        <f>IFERROR(VLOOKUP(A563,'2023'!A:N,14,0),0)</f>
        <v>0</v>
      </c>
      <c r="H563" s="43">
        <v>90</v>
      </c>
      <c r="I563" s="43">
        <v>11209110</v>
      </c>
      <c r="J563" s="44">
        <f t="shared" si="11"/>
        <v>124545.66666666667</v>
      </c>
      <c r="K563" s="43">
        <v>0</v>
      </c>
      <c r="L563" s="43">
        <v>0</v>
      </c>
      <c r="M563" s="44">
        <f t="shared" si="12"/>
        <v>0</v>
      </c>
      <c r="N563" s="43">
        <f t="shared" si="13"/>
        <v>90</v>
      </c>
      <c r="O563" s="44">
        <f t="shared" si="14"/>
        <v>11209110</v>
      </c>
    </row>
    <row r="564" spans="1:15" x14ac:dyDescent="0.2">
      <c r="A564" s="31" t="s">
        <v>2910</v>
      </c>
      <c r="B564" s="31" t="s">
        <v>11</v>
      </c>
      <c r="C564" s="31">
        <v>0</v>
      </c>
      <c r="D564" s="31">
        <v>0</v>
      </c>
      <c r="E564" s="31">
        <f t="shared" si="10"/>
        <v>0</v>
      </c>
      <c r="F564" s="43">
        <f>IFERROR(VLOOKUP(A564,'2023'!A:N,13,0),0)</f>
        <v>0</v>
      </c>
      <c r="G564" s="43">
        <f>IFERROR(VLOOKUP(A564,'2023'!A:N,14,0),0)</f>
        <v>0</v>
      </c>
      <c r="H564" s="43">
        <v>7</v>
      </c>
      <c r="I564" s="43">
        <v>1940911</v>
      </c>
      <c r="J564" s="44">
        <f t="shared" si="11"/>
        <v>277273</v>
      </c>
      <c r="K564" s="43">
        <v>7</v>
      </c>
      <c r="L564" s="43">
        <v>2736363</v>
      </c>
      <c r="M564" s="44">
        <f t="shared" si="12"/>
        <v>1940911</v>
      </c>
      <c r="N564" s="43">
        <f t="shared" si="13"/>
        <v>0</v>
      </c>
      <c r="O564" s="44">
        <f t="shared" si="14"/>
        <v>0</v>
      </c>
    </row>
    <row r="565" spans="1:15" x14ac:dyDescent="0.2">
      <c r="A565" s="31" t="s">
        <v>496</v>
      </c>
      <c r="B565" s="31" t="s">
        <v>11</v>
      </c>
      <c r="C565" s="31">
        <v>3</v>
      </c>
      <c r="D565" s="31">
        <v>2618181</v>
      </c>
      <c r="E565" s="31">
        <f t="shared" si="10"/>
        <v>0</v>
      </c>
      <c r="F565" s="43">
        <f>IFERROR(VLOOKUP(A565,'2023'!A:N,13,0),0)</f>
        <v>3</v>
      </c>
      <c r="G565" s="43">
        <f>IFERROR(VLOOKUP(A565,'2023'!A:N,14,0),0)</f>
        <v>2618181</v>
      </c>
      <c r="H565" s="43">
        <v>14</v>
      </c>
      <c r="I565" s="43">
        <v>10238180</v>
      </c>
      <c r="J565" s="44">
        <f t="shared" si="11"/>
        <v>756256.5294117647</v>
      </c>
      <c r="K565" s="43">
        <v>13</v>
      </c>
      <c r="L565" s="43">
        <v>8863631</v>
      </c>
      <c r="M565" s="44">
        <f t="shared" si="12"/>
        <v>9831334.8823529407</v>
      </c>
      <c r="N565" s="43">
        <f t="shared" si="13"/>
        <v>4</v>
      </c>
      <c r="O565" s="44">
        <f t="shared" si="14"/>
        <v>3025026.1176470593</v>
      </c>
    </row>
    <row r="566" spans="1:15" x14ac:dyDescent="0.2">
      <c r="A566" s="31" t="s">
        <v>2911</v>
      </c>
      <c r="B566" s="31" t="s">
        <v>25</v>
      </c>
      <c r="C566" s="31">
        <v>0</v>
      </c>
      <c r="D566" s="31">
        <v>0</v>
      </c>
      <c r="E566" s="31">
        <f t="shared" si="10"/>
        <v>0</v>
      </c>
      <c r="F566" s="43">
        <f>IFERROR(VLOOKUP(A566,'2023'!A:N,13,0),0)</f>
        <v>0</v>
      </c>
      <c r="G566" s="43">
        <f>IFERROR(VLOOKUP(A566,'2023'!A:N,14,0),0)</f>
        <v>0</v>
      </c>
      <c r="H566" s="43">
        <v>1</v>
      </c>
      <c r="I566" s="43">
        <v>350000</v>
      </c>
      <c r="J566" s="44">
        <f t="shared" si="11"/>
        <v>350000</v>
      </c>
      <c r="K566" s="43">
        <v>1</v>
      </c>
      <c r="L566" s="43">
        <v>472727</v>
      </c>
      <c r="M566" s="44">
        <f t="shared" si="12"/>
        <v>350000</v>
      </c>
      <c r="N566" s="43">
        <f t="shared" si="13"/>
        <v>0</v>
      </c>
      <c r="O566" s="44">
        <f t="shared" si="14"/>
        <v>0</v>
      </c>
    </row>
    <row r="567" spans="1:15" x14ac:dyDescent="0.2">
      <c r="A567" s="31" t="s">
        <v>2912</v>
      </c>
      <c r="B567" s="31" t="s">
        <v>11</v>
      </c>
      <c r="C567" s="31">
        <v>0</v>
      </c>
      <c r="D567" s="31">
        <v>0</v>
      </c>
      <c r="E567" s="31">
        <f t="shared" si="10"/>
        <v>0</v>
      </c>
      <c r="F567" s="43">
        <f>IFERROR(VLOOKUP(A567,'2023'!A:N,13,0),0)</f>
        <v>0</v>
      </c>
      <c r="G567" s="43">
        <f>IFERROR(VLOOKUP(A567,'2023'!A:N,14,0),0)</f>
        <v>0</v>
      </c>
      <c r="H567" s="43">
        <v>4</v>
      </c>
      <c r="I567" s="43">
        <v>3090908</v>
      </c>
      <c r="J567" s="44">
        <f t="shared" si="11"/>
        <v>772727</v>
      </c>
      <c r="K567" s="43">
        <v>4</v>
      </c>
      <c r="L567" s="43">
        <v>3090908</v>
      </c>
      <c r="M567" s="44">
        <f t="shared" si="12"/>
        <v>3090908</v>
      </c>
      <c r="N567" s="43">
        <f t="shared" si="13"/>
        <v>0</v>
      </c>
      <c r="O567" s="44">
        <f t="shared" si="14"/>
        <v>0</v>
      </c>
    </row>
    <row r="568" spans="1:15" x14ac:dyDescent="0.2">
      <c r="A568" s="31" t="s">
        <v>2913</v>
      </c>
      <c r="B568" s="31" t="s">
        <v>11</v>
      </c>
      <c r="C568" s="31">
        <v>0</v>
      </c>
      <c r="D568" s="31">
        <v>0</v>
      </c>
      <c r="E568" s="31">
        <f t="shared" si="10"/>
        <v>0</v>
      </c>
      <c r="F568" s="43">
        <f>IFERROR(VLOOKUP(A568,'2023'!A:N,13,0),0)</f>
        <v>0</v>
      </c>
      <c r="G568" s="43">
        <f>IFERROR(VLOOKUP(A568,'2023'!A:N,14,0),0)</f>
        <v>0</v>
      </c>
      <c r="H568" s="43">
        <v>1</v>
      </c>
      <c r="I568" s="43">
        <v>1345455</v>
      </c>
      <c r="J568" s="44">
        <f t="shared" si="11"/>
        <v>1345455</v>
      </c>
      <c r="K568" s="43">
        <v>1</v>
      </c>
      <c r="L568" s="43">
        <v>1645454</v>
      </c>
      <c r="M568" s="44">
        <f t="shared" si="12"/>
        <v>1345455</v>
      </c>
      <c r="N568" s="43">
        <f t="shared" si="13"/>
        <v>0</v>
      </c>
      <c r="O568" s="44">
        <f t="shared" si="14"/>
        <v>0</v>
      </c>
    </row>
    <row r="569" spans="1:15" x14ac:dyDescent="0.2">
      <c r="A569" s="31" t="s">
        <v>2914</v>
      </c>
      <c r="B569" s="31" t="s">
        <v>11</v>
      </c>
      <c r="C569" s="31">
        <v>0</v>
      </c>
      <c r="D569" s="31">
        <v>0</v>
      </c>
      <c r="E569" s="31">
        <f t="shared" si="10"/>
        <v>0</v>
      </c>
      <c r="F569" s="43">
        <f>IFERROR(VLOOKUP(A569,'2023'!A:N,13,0),0)</f>
        <v>0</v>
      </c>
      <c r="G569" s="43">
        <f>IFERROR(VLOOKUP(A569,'2023'!A:N,14,0),0)</f>
        <v>0</v>
      </c>
      <c r="H569" s="43">
        <v>1</v>
      </c>
      <c r="I569" s="43">
        <v>5954545</v>
      </c>
      <c r="J569" s="44">
        <f t="shared" si="11"/>
        <v>5954545</v>
      </c>
      <c r="K569" s="43">
        <v>1</v>
      </c>
      <c r="L569" s="43">
        <v>7081818</v>
      </c>
      <c r="M569" s="44">
        <f t="shared" si="12"/>
        <v>5954545</v>
      </c>
      <c r="N569" s="43">
        <f t="shared" si="13"/>
        <v>0</v>
      </c>
      <c r="O569" s="44">
        <f t="shared" si="14"/>
        <v>0</v>
      </c>
    </row>
    <row r="570" spans="1:15" x14ac:dyDescent="0.2">
      <c r="A570" s="31" t="s">
        <v>685</v>
      </c>
      <c r="B570" s="31" t="s">
        <v>11</v>
      </c>
      <c r="C570" s="31">
        <v>2</v>
      </c>
      <c r="D570" s="31">
        <v>2536362</v>
      </c>
      <c r="E570" s="31">
        <f t="shared" si="10"/>
        <v>0</v>
      </c>
      <c r="F570" s="43">
        <f>IFERROR(VLOOKUP(A570,'2023'!A:N,13,0),0)</f>
        <v>2</v>
      </c>
      <c r="G570" s="43">
        <f>IFERROR(VLOOKUP(A570,'2023'!A:N,14,0),0)</f>
        <v>2536362</v>
      </c>
      <c r="H570" s="43">
        <v>7</v>
      </c>
      <c r="I570" s="43">
        <v>10416363</v>
      </c>
      <c r="J570" s="44">
        <f t="shared" si="11"/>
        <v>1439191.6666666667</v>
      </c>
      <c r="K570" s="43">
        <v>1</v>
      </c>
      <c r="L570" s="43">
        <v>1545455</v>
      </c>
      <c r="M570" s="44">
        <f t="shared" si="12"/>
        <v>1439191.6666666667</v>
      </c>
      <c r="N570" s="43">
        <f t="shared" si="13"/>
        <v>8</v>
      </c>
      <c r="O570" s="44">
        <f t="shared" si="14"/>
        <v>11513533.333333334</v>
      </c>
    </row>
    <row r="571" spans="1:15" x14ac:dyDescent="0.2">
      <c r="A571" s="31" t="s">
        <v>1792</v>
      </c>
      <c r="B571" s="31" t="s">
        <v>11</v>
      </c>
      <c r="C571" s="31">
        <v>0</v>
      </c>
      <c r="D571" s="31">
        <v>0</v>
      </c>
      <c r="E571" s="31">
        <f t="shared" si="10"/>
        <v>0</v>
      </c>
      <c r="F571" s="43">
        <f>IFERROR(VLOOKUP(A571,'2023'!A:N,13,0),0)</f>
        <v>0</v>
      </c>
      <c r="G571" s="43">
        <f>IFERROR(VLOOKUP(A571,'2023'!A:N,14,0),0)</f>
        <v>0</v>
      </c>
      <c r="H571" s="43">
        <v>3</v>
      </c>
      <c r="I571" s="43">
        <v>6013637</v>
      </c>
      <c r="J571" s="44">
        <f t="shared" si="11"/>
        <v>2004545.6666666667</v>
      </c>
      <c r="K571" s="43">
        <v>1</v>
      </c>
      <c r="L571" s="43">
        <v>2136364</v>
      </c>
      <c r="M571" s="44">
        <f t="shared" si="12"/>
        <v>2004545.6666666667</v>
      </c>
      <c r="N571" s="43">
        <f t="shared" si="13"/>
        <v>2</v>
      </c>
      <c r="O571" s="44">
        <f t="shared" si="14"/>
        <v>4009091.333333333</v>
      </c>
    </row>
    <row r="572" spans="1:15" x14ac:dyDescent="0.2">
      <c r="A572" s="31" t="s">
        <v>2915</v>
      </c>
      <c r="B572" s="31" t="s">
        <v>25</v>
      </c>
      <c r="C572" s="31">
        <v>0</v>
      </c>
      <c r="D572" s="31">
        <v>0</v>
      </c>
      <c r="E572" s="31">
        <f t="shared" si="10"/>
        <v>0</v>
      </c>
      <c r="F572" s="43">
        <f>IFERROR(VLOOKUP(A572,'2023'!A:N,13,0),0)</f>
        <v>0</v>
      </c>
      <c r="G572" s="43">
        <f>IFERROR(VLOOKUP(A572,'2023'!A:N,14,0),0)</f>
        <v>0</v>
      </c>
      <c r="H572" s="43">
        <v>19</v>
      </c>
      <c r="I572" s="43">
        <v>9500000</v>
      </c>
      <c r="J572" s="44">
        <f t="shared" si="11"/>
        <v>500000</v>
      </c>
      <c r="K572" s="43">
        <v>7</v>
      </c>
      <c r="L572" s="43">
        <v>4149999</v>
      </c>
      <c r="M572" s="44">
        <f t="shared" si="12"/>
        <v>3500000</v>
      </c>
      <c r="N572" s="43">
        <f t="shared" si="13"/>
        <v>12</v>
      </c>
      <c r="O572" s="44">
        <f t="shared" si="14"/>
        <v>6000000</v>
      </c>
    </row>
    <row r="573" spans="1:15" x14ac:dyDescent="0.2">
      <c r="A573" s="31" t="s">
        <v>2916</v>
      </c>
      <c r="B573" s="31" t="s">
        <v>11</v>
      </c>
      <c r="C573" s="31">
        <v>0</v>
      </c>
      <c r="D573" s="31">
        <v>0</v>
      </c>
      <c r="E573" s="31">
        <f t="shared" si="10"/>
        <v>0</v>
      </c>
      <c r="F573" s="43">
        <f>IFERROR(VLOOKUP(A573,'2023'!A:N,13,0),0)</f>
        <v>0</v>
      </c>
      <c r="G573" s="43">
        <f>IFERROR(VLOOKUP(A573,'2023'!A:N,14,0),0)</f>
        <v>0</v>
      </c>
      <c r="H573" s="43">
        <v>1</v>
      </c>
      <c r="I573" s="43">
        <v>5272727</v>
      </c>
      <c r="J573" s="44">
        <f t="shared" si="11"/>
        <v>5272727</v>
      </c>
      <c r="K573" s="43">
        <v>0</v>
      </c>
      <c r="L573" s="43">
        <v>0</v>
      </c>
      <c r="M573" s="44">
        <f t="shared" si="12"/>
        <v>0</v>
      </c>
      <c r="N573" s="43">
        <f t="shared" si="13"/>
        <v>1</v>
      </c>
      <c r="O573" s="44">
        <f t="shared" si="14"/>
        <v>5272727</v>
      </c>
    </row>
    <row r="574" spans="1:15" x14ac:dyDescent="0.2">
      <c r="A574" s="31" t="s">
        <v>2917</v>
      </c>
      <c r="B574" s="31" t="s">
        <v>11</v>
      </c>
      <c r="C574" s="31">
        <v>0</v>
      </c>
      <c r="D574" s="31">
        <v>0</v>
      </c>
      <c r="E574" s="31">
        <f t="shared" si="10"/>
        <v>0</v>
      </c>
      <c r="F574" s="43">
        <f>IFERROR(VLOOKUP(A574,'2023'!A:N,13,0),0)</f>
        <v>0</v>
      </c>
      <c r="G574" s="43">
        <f>IFERROR(VLOOKUP(A574,'2023'!A:N,14,0),0)</f>
        <v>0</v>
      </c>
      <c r="H574" s="43">
        <v>1</v>
      </c>
      <c r="I574" s="43">
        <v>9545455</v>
      </c>
      <c r="J574" s="44">
        <f t="shared" si="11"/>
        <v>9545455</v>
      </c>
      <c r="K574" s="43">
        <v>0</v>
      </c>
      <c r="L574" s="43">
        <v>0</v>
      </c>
      <c r="M574" s="44">
        <f t="shared" si="12"/>
        <v>0</v>
      </c>
      <c r="N574" s="43">
        <f t="shared" si="13"/>
        <v>1</v>
      </c>
      <c r="O574" s="44">
        <f t="shared" si="14"/>
        <v>9545455</v>
      </c>
    </row>
    <row r="575" spans="1:15" x14ac:dyDescent="0.2">
      <c r="A575" s="31" t="s">
        <v>2918</v>
      </c>
      <c r="B575" s="31" t="s">
        <v>25</v>
      </c>
      <c r="C575" s="31">
        <v>0</v>
      </c>
      <c r="D575" s="31">
        <v>0</v>
      </c>
      <c r="E575" s="31">
        <f t="shared" si="10"/>
        <v>0</v>
      </c>
      <c r="F575" s="43">
        <f>IFERROR(VLOOKUP(A575,'2023'!A:N,13,0),0)</f>
        <v>0</v>
      </c>
      <c r="G575" s="43">
        <f>IFERROR(VLOOKUP(A575,'2023'!A:N,14,0),0)</f>
        <v>0</v>
      </c>
      <c r="H575" s="43">
        <v>2</v>
      </c>
      <c r="I575" s="43">
        <v>9545454</v>
      </c>
      <c r="J575" s="44">
        <f t="shared" si="11"/>
        <v>4772727</v>
      </c>
      <c r="K575" s="43">
        <v>2</v>
      </c>
      <c r="L575" s="43">
        <v>13813636</v>
      </c>
      <c r="M575" s="44">
        <f t="shared" si="12"/>
        <v>9545454</v>
      </c>
      <c r="N575" s="43">
        <f t="shared" si="13"/>
        <v>0</v>
      </c>
      <c r="O575" s="44">
        <f t="shared" si="14"/>
        <v>0</v>
      </c>
    </row>
    <row r="576" spans="1:15" x14ac:dyDescent="0.2">
      <c r="A576" s="31" t="s">
        <v>358</v>
      </c>
      <c r="B576" s="31" t="s">
        <v>11</v>
      </c>
      <c r="C576" s="31">
        <v>4</v>
      </c>
      <c r="D576" s="31">
        <v>1527272</v>
      </c>
      <c r="E576" s="31">
        <f t="shared" si="10"/>
        <v>0</v>
      </c>
      <c r="F576" s="43">
        <f>IFERROR(VLOOKUP(A576,'2023'!A:N,13,0),0)</f>
        <v>4</v>
      </c>
      <c r="G576" s="43">
        <f>IFERROR(VLOOKUP(A576,'2023'!A:N,14,0),0)</f>
        <v>1527272</v>
      </c>
      <c r="H576" s="43">
        <v>8</v>
      </c>
      <c r="I576" s="43">
        <v>3127272</v>
      </c>
      <c r="J576" s="44">
        <f t="shared" si="11"/>
        <v>387878.66666666669</v>
      </c>
      <c r="K576" s="43">
        <v>3</v>
      </c>
      <c r="L576" s="43">
        <v>1309092</v>
      </c>
      <c r="M576" s="44">
        <f t="shared" si="12"/>
        <v>1163636</v>
      </c>
      <c r="N576" s="43">
        <f t="shared" si="13"/>
        <v>9</v>
      </c>
      <c r="O576" s="44">
        <f t="shared" si="14"/>
        <v>3490908</v>
      </c>
    </row>
    <row r="577" spans="1:15" x14ac:dyDescent="0.2">
      <c r="A577" s="31" t="s">
        <v>2919</v>
      </c>
      <c r="B577" s="31" t="s">
        <v>20</v>
      </c>
      <c r="C577" s="31">
        <v>0</v>
      </c>
      <c r="D577" s="31">
        <v>0</v>
      </c>
      <c r="E577" s="31">
        <f t="shared" si="10"/>
        <v>0</v>
      </c>
      <c r="F577" s="43">
        <f>IFERROR(VLOOKUP(A577,'2023'!A:N,13,0),0)</f>
        <v>0</v>
      </c>
      <c r="G577" s="43">
        <f>IFERROR(VLOOKUP(A577,'2023'!A:N,14,0),0)</f>
        <v>0</v>
      </c>
      <c r="H577" s="43">
        <v>2</v>
      </c>
      <c r="I577" s="43">
        <v>800000</v>
      </c>
      <c r="J577" s="44">
        <f t="shared" si="11"/>
        <v>400000</v>
      </c>
      <c r="K577" s="43">
        <v>0</v>
      </c>
      <c r="L577" s="43">
        <v>0</v>
      </c>
      <c r="M577" s="44">
        <f t="shared" si="12"/>
        <v>0</v>
      </c>
      <c r="N577" s="43">
        <f t="shared" si="13"/>
        <v>2</v>
      </c>
      <c r="O577" s="44">
        <f t="shared" si="14"/>
        <v>800000</v>
      </c>
    </row>
    <row r="578" spans="1:15" x14ac:dyDescent="0.2">
      <c r="A578" s="31" t="s">
        <v>223</v>
      </c>
      <c r="B578" s="31" t="s">
        <v>11</v>
      </c>
      <c r="C578" s="31">
        <v>16</v>
      </c>
      <c r="D578" s="31">
        <v>2109088</v>
      </c>
      <c r="E578" s="31">
        <f t="shared" si="10"/>
        <v>0</v>
      </c>
      <c r="F578" s="43">
        <f>IFERROR(VLOOKUP(A578,'2023'!A:N,13,0),0)</f>
        <v>16</v>
      </c>
      <c r="G578" s="43">
        <f>IFERROR(VLOOKUP(A578,'2023'!A:N,14,0),0)</f>
        <v>2109088</v>
      </c>
      <c r="H578" s="43">
        <v>5</v>
      </c>
      <c r="I578" s="43">
        <v>672725</v>
      </c>
      <c r="J578" s="44">
        <f t="shared" si="11"/>
        <v>132467.28571428571</v>
      </c>
      <c r="K578" s="43">
        <v>0</v>
      </c>
      <c r="L578" s="43">
        <v>0</v>
      </c>
      <c r="M578" s="44">
        <f t="shared" si="12"/>
        <v>0</v>
      </c>
      <c r="N578" s="43">
        <f t="shared" si="13"/>
        <v>21</v>
      </c>
      <c r="O578" s="44">
        <f t="shared" si="14"/>
        <v>2781813</v>
      </c>
    </row>
    <row r="579" spans="1:15" x14ac:dyDescent="0.2">
      <c r="A579" s="31" t="s">
        <v>2920</v>
      </c>
      <c r="B579" s="31" t="s">
        <v>25</v>
      </c>
      <c r="C579" s="31">
        <v>0</v>
      </c>
      <c r="D579" s="31">
        <v>0</v>
      </c>
      <c r="E579" s="31">
        <f t="shared" si="10"/>
        <v>0</v>
      </c>
      <c r="F579" s="43">
        <f>IFERROR(VLOOKUP(A579,'2023'!A:N,13,0),0)</f>
        <v>0</v>
      </c>
      <c r="G579" s="43">
        <f>IFERROR(VLOOKUP(A579,'2023'!A:N,14,0),0)</f>
        <v>0</v>
      </c>
      <c r="H579" s="43">
        <v>10</v>
      </c>
      <c r="I579" s="43">
        <v>10880000</v>
      </c>
      <c r="J579" s="44">
        <f t="shared" si="11"/>
        <v>1088000</v>
      </c>
      <c r="K579" s="43">
        <v>0</v>
      </c>
      <c r="L579" s="43">
        <v>0</v>
      </c>
      <c r="M579" s="44">
        <f t="shared" si="12"/>
        <v>0</v>
      </c>
      <c r="N579" s="43">
        <f t="shared" si="13"/>
        <v>10</v>
      </c>
      <c r="O579" s="44">
        <f t="shared" si="14"/>
        <v>10880000</v>
      </c>
    </row>
    <row r="580" spans="1:15" x14ac:dyDescent="0.2">
      <c r="A580" s="31" t="s">
        <v>2921</v>
      </c>
      <c r="B580" s="31" t="s">
        <v>11</v>
      </c>
      <c r="C580" s="31">
        <v>0</v>
      </c>
      <c r="D580" s="31">
        <v>0</v>
      </c>
      <c r="E580" s="31">
        <f t="shared" si="10"/>
        <v>0</v>
      </c>
      <c r="F580" s="43">
        <f>IFERROR(VLOOKUP(A580,'2023'!A:N,13,0),0)</f>
        <v>0</v>
      </c>
      <c r="G580" s="43">
        <f>IFERROR(VLOOKUP(A580,'2023'!A:N,14,0),0)</f>
        <v>0</v>
      </c>
      <c r="H580" s="43">
        <v>9</v>
      </c>
      <c r="I580" s="43">
        <v>7404543</v>
      </c>
      <c r="J580" s="44">
        <f t="shared" si="11"/>
        <v>822727</v>
      </c>
      <c r="K580" s="43">
        <v>8</v>
      </c>
      <c r="L580" s="43">
        <v>8145456</v>
      </c>
      <c r="M580" s="44">
        <f t="shared" si="12"/>
        <v>6581816</v>
      </c>
      <c r="N580" s="43">
        <f t="shared" si="13"/>
        <v>1</v>
      </c>
      <c r="O580" s="44">
        <f t="shared" si="14"/>
        <v>822727</v>
      </c>
    </row>
    <row r="581" spans="1:15" x14ac:dyDescent="0.2">
      <c r="A581" s="31" t="s">
        <v>2922</v>
      </c>
      <c r="B581" s="31" t="s">
        <v>20</v>
      </c>
      <c r="C581" s="31">
        <v>0</v>
      </c>
      <c r="D581" s="31">
        <v>0</v>
      </c>
      <c r="E581" s="31">
        <f t="shared" si="10"/>
        <v>0</v>
      </c>
      <c r="F581" s="43">
        <f>IFERROR(VLOOKUP(A581,'2023'!A:N,13,0),0)</f>
        <v>0</v>
      </c>
      <c r="G581" s="43">
        <f>IFERROR(VLOOKUP(A581,'2023'!A:N,14,0),0)</f>
        <v>0</v>
      </c>
      <c r="H581" s="43">
        <v>2</v>
      </c>
      <c r="I581" s="43">
        <v>0</v>
      </c>
      <c r="J581" s="44">
        <f t="shared" si="11"/>
        <v>0</v>
      </c>
      <c r="K581" s="43">
        <v>0</v>
      </c>
      <c r="L581" s="43">
        <v>0</v>
      </c>
      <c r="M581" s="44">
        <f t="shared" si="12"/>
        <v>0</v>
      </c>
      <c r="N581" s="43">
        <f t="shared" si="13"/>
        <v>2</v>
      </c>
      <c r="O581" s="44">
        <f t="shared" si="14"/>
        <v>0</v>
      </c>
    </row>
    <row r="582" spans="1:15" x14ac:dyDescent="0.2">
      <c r="A582" s="31" t="s">
        <v>1664</v>
      </c>
      <c r="B582" s="31" t="s">
        <v>20</v>
      </c>
      <c r="C582" s="31">
        <v>0</v>
      </c>
      <c r="D582" s="31">
        <v>0</v>
      </c>
      <c r="E582" s="31">
        <f t="shared" si="10"/>
        <v>0</v>
      </c>
      <c r="F582" s="43">
        <f>IFERROR(VLOOKUP(A582,'2023'!A:N,13,0),0)</f>
        <v>0</v>
      </c>
      <c r="G582" s="43">
        <f>IFERROR(VLOOKUP(A582,'2023'!A:N,14,0),0)</f>
        <v>0</v>
      </c>
      <c r="H582" s="43">
        <v>66</v>
      </c>
      <c r="I582" s="43">
        <v>9040000</v>
      </c>
      <c r="J582" s="44">
        <f t="shared" si="11"/>
        <v>136969.69696969696</v>
      </c>
      <c r="K582" s="43">
        <v>66</v>
      </c>
      <c r="L582" s="43">
        <v>9095447</v>
      </c>
      <c r="M582" s="44">
        <f t="shared" si="12"/>
        <v>9040000</v>
      </c>
      <c r="N582" s="43">
        <f t="shared" si="13"/>
        <v>0</v>
      </c>
      <c r="O582" s="44">
        <f t="shared" si="14"/>
        <v>0</v>
      </c>
    </row>
    <row r="583" spans="1:15" x14ac:dyDescent="0.2">
      <c r="A583" s="31" t="s">
        <v>81</v>
      </c>
      <c r="B583" s="31" t="s">
        <v>20</v>
      </c>
      <c r="C583" s="31">
        <v>12</v>
      </c>
      <c r="D583" s="31">
        <v>2880000</v>
      </c>
      <c r="E583" s="31">
        <f t="shared" si="10"/>
        <v>0</v>
      </c>
      <c r="F583" s="43">
        <f>IFERROR(VLOOKUP(A583,'2023'!A:N,13,0),0)</f>
        <v>12</v>
      </c>
      <c r="G583" s="43">
        <f>IFERROR(VLOOKUP(A583,'2023'!A:N,14,0),0)</f>
        <v>2880000</v>
      </c>
      <c r="H583" s="43">
        <v>15</v>
      </c>
      <c r="I583" s="43">
        <v>3800000</v>
      </c>
      <c r="J583" s="44">
        <f t="shared" si="11"/>
        <v>247407.40740740742</v>
      </c>
      <c r="K583" s="43">
        <v>4</v>
      </c>
      <c r="L583" s="43">
        <v>990908</v>
      </c>
      <c r="M583" s="44">
        <f t="shared" si="12"/>
        <v>989629.62962962966</v>
      </c>
      <c r="N583" s="43">
        <f t="shared" si="13"/>
        <v>23</v>
      </c>
      <c r="O583" s="44">
        <f t="shared" si="14"/>
        <v>5690370.3703703703</v>
      </c>
    </row>
    <row r="584" spans="1:15" x14ac:dyDescent="0.2">
      <c r="A584" s="31" t="s">
        <v>864</v>
      </c>
      <c r="B584" s="31" t="s">
        <v>20</v>
      </c>
      <c r="C584" s="31">
        <v>5</v>
      </c>
      <c r="D584" s="31">
        <v>800000</v>
      </c>
      <c r="E584" s="31">
        <f t="shared" si="10"/>
        <v>0</v>
      </c>
      <c r="F584" s="43">
        <f>IFERROR(VLOOKUP(A584,'2023'!A:N,13,0),0)</f>
        <v>5</v>
      </c>
      <c r="G584" s="43">
        <f>IFERROR(VLOOKUP(A584,'2023'!A:N,14,0),0)</f>
        <v>800000</v>
      </c>
      <c r="H584" s="43">
        <v>8</v>
      </c>
      <c r="I584" s="43">
        <v>1360000</v>
      </c>
      <c r="J584" s="44">
        <f t="shared" si="11"/>
        <v>166153.84615384616</v>
      </c>
      <c r="K584" s="43">
        <v>0</v>
      </c>
      <c r="L584" s="43">
        <v>0</v>
      </c>
      <c r="M584" s="44">
        <f t="shared" si="12"/>
        <v>0</v>
      </c>
      <c r="N584" s="43">
        <f t="shared" si="13"/>
        <v>13</v>
      </c>
      <c r="O584" s="44">
        <f t="shared" si="14"/>
        <v>2160000</v>
      </c>
    </row>
    <row r="585" spans="1:15" x14ac:dyDescent="0.2">
      <c r="A585" s="31" t="s">
        <v>516</v>
      </c>
      <c r="B585" s="31" t="s">
        <v>11</v>
      </c>
      <c r="C585" s="31">
        <v>15</v>
      </c>
      <c r="D585" s="31">
        <v>5328409</v>
      </c>
      <c r="E585" s="31">
        <f t="shared" si="10"/>
        <v>0</v>
      </c>
      <c r="F585" s="43">
        <f>IFERROR(VLOOKUP(A585,'2023'!A:N,13,0),0)</f>
        <v>15</v>
      </c>
      <c r="G585" s="43">
        <f>IFERROR(VLOOKUP(A585,'2023'!A:N,14,0),0)</f>
        <v>5328409</v>
      </c>
      <c r="H585" s="43">
        <v>3</v>
      </c>
      <c r="I585" s="43">
        <v>1200000</v>
      </c>
      <c r="J585" s="44">
        <f t="shared" si="11"/>
        <v>362689.38888888888</v>
      </c>
      <c r="K585" s="43">
        <v>0</v>
      </c>
      <c r="L585" s="43">
        <v>0</v>
      </c>
      <c r="M585" s="44">
        <f t="shared" si="12"/>
        <v>0</v>
      </c>
      <c r="N585" s="43">
        <f t="shared" si="13"/>
        <v>18</v>
      </c>
      <c r="O585" s="44">
        <f t="shared" si="14"/>
        <v>6528409</v>
      </c>
    </row>
    <row r="586" spans="1:15" x14ac:dyDescent="0.2">
      <c r="A586" s="31" t="s">
        <v>2923</v>
      </c>
      <c r="B586" s="31" t="s">
        <v>11</v>
      </c>
      <c r="C586" s="31">
        <v>0</v>
      </c>
      <c r="D586" s="31">
        <v>0</v>
      </c>
      <c r="E586" s="31">
        <f t="shared" si="10"/>
        <v>0</v>
      </c>
      <c r="F586" s="43">
        <f>IFERROR(VLOOKUP(A586,'2023'!A:N,13,0),0)</f>
        <v>0</v>
      </c>
      <c r="G586" s="43">
        <f>IFERROR(VLOOKUP(A586,'2023'!A:N,14,0),0)</f>
        <v>0</v>
      </c>
      <c r="H586" s="43">
        <v>0</v>
      </c>
      <c r="I586" s="43">
        <v>0</v>
      </c>
      <c r="J586" s="44">
        <f t="shared" si="11"/>
        <v>0</v>
      </c>
      <c r="K586" s="43">
        <v>50</v>
      </c>
      <c r="L586" s="43">
        <v>3636350</v>
      </c>
      <c r="M586" s="44">
        <f t="shared" si="12"/>
        <v>0</v>
      </c>
      <c r="N586" s="43">
        <f t="shared" si="13"/>
        <v>-50</v>
      </c>
      <c r="O586" s="44">
        <f t="shared" si="14"/>
        <v>0</v>
      </c>
    </row>
    <row r="587" spans="1:15" x14ac:dyDescent="0.2">
      <c r="A587" s="31" t="s">
        <v>848</v>
      </c>
      <c r="B587" s="31" t="s">
        <v>11</v>
      </c>
      <c r="C587" s="31">
        <v>1</v>
      </c>
      <c r="D587" s="31">
        <v>7181818</v>
      </c>
      <c r="E587" s="31">
        <f t="shared" si="10"/>
        <v>0</v>
      </c>
      <c r="F587" s="43">
        <f>IFERROR(VLOOKUP(A587,'2023'!A:N,13,0),0)</f>
        <v>1</v>
      </c>
      <c r="G587" s="43">
        <f>IFERROR(VLOOKUP(A587,'2023'!A:N,14,0),0)</f>
        <v>7181818</v>
      </c>
      <c r="H587" s="43">
        <v>1</v>
      </c>
      <c r="I587" s="43">
        <v>7181818</v>
      </c>
      <c r="J587" s="44">
        <f t="shared" si="11"/>
        <v>7181818</v>
      </c>
      <c r="K587" s="43">
        <v>1</v>
      </c>
      <c r="L587" s="43">
        <v>8172727</v>
      </c>
      <c r="M587" s="44">
        <f t="shared" si="12"/>
        <v>7181818</v>
      </c>
      <c r="N587" s="43">
        <f t="shared" si="13"/>
        <v>1</v>
      </c>
      <c r="O587" s="44">
        <f t="shared" si="14"/>
        <v>7181818</v>
      </c>
    </row>
    <row r="588" spans="1:15" x14ac:dyDescent="0.2">
      <c r="A588" s="31" t="s">
        <v>2924</v>
      </c>
      <c r="B588" s="31" t="s">
        <v>11</v>
      </c>
      <c r="C588" s="31">
        <v>0</v>
      </c>
      <c r="D588" s="31">
        <v>0</v>
      </c>
      <c r="E588" s="31">
        <f t="shared" si="10"/>
        <v>0</v>
      </c>
      <c r="F588" s="43">
        <f>IFERROR(VLOOKUP(A588,'2023'!A:N,13,0),0)</f>
        <v>0</v>
      </c>
      <c r="G588" s="43">
        <f>IFERROR(VLOOKUP(A588,'2023'!A:N,14,0),0)</f>
        <v>0</v>
      </c>
      <c r="H588" s="43">
        <v>3</v>
      </c>
      <c r="I588" s="43">
        <v>703635</v>
      </c>
      <c r="J588" s="44">
        <f t="shared" si="11"/>
        <v>234545</v>
      </c>
      <c r="K588" s="43">
        <v>0</v>
      </c>
      <c r="L588" s="43">
        <v>0</v>
      </c>
      <c r="M588" s="44">
        <f t="shared" si="12"/>
        <v>0</v>
      </c>
      <c r="N588" s="43">
        <f t="shared" si="13"/>
        <v>3</v>
      </c>
      <c r="O588" s="44">
        <f t="shared" si="14"/>
        <v>703635</v>
      </c>
    </row>
    <row r="589" spans="1:15" x14ac:dyDescent="0.2">
      <c r="A589" s="31" t="s">
        <v>571</v>
      </c>
      <c r="B589" s="31" t="s">
        <v>11</v>
      </c>
      <c r="C589" s="31">
        <v>6</v>
      </c>
      <c r="D589" s="31">
        <v>2271819</v>
      </c>
      <c r="E589" s="31">
        <f t="shared" si="10"/>
        <v>0</v>
      </c>
      <c r="F589" s="43">
        <f>IFERROR(VLOOKUP(A589,'2023'!A:N,13,0),0)</f>
        <v>6</v>
      </c>
      <c r="G589" s="43">
        <f>IFERROR(VLOOKUP(A589,'2023'!A:N,14,0),0)</f>
        <v>2271819</v>
      </c>
      <c r="H589" s="43">
        <v>5</v>
      </c>
      <c r="I589" s="43">
        <v>1886365</v>
      </c>
      <c r="J589" s="44">
        <f t="shared" si="11"/>
        <v>378016.72727272729</v>
      </c>
      <c r="K589" s="43">
        <v>0</v>
      </c>
      <c r="L589" s="43">
        <v>0</v>
      </c>
      <c r="M589" s="44">
        <f t="shared" si="12"/>
        <v>0</v>
      </c>
      <c r="N589" s="43">
        <f t="shared" si="13"/>
        <v>11</v>
      </c>
      <c r="O589" s="44">
        <f t="shared" si="14"/>
        <v>4158184</v>
      </c>
    </row>
    <row r="590" spans="1:15" x14ac:dyDescent="0.2">
      <c r="A590" s="31" t="s">
        <v>2925</v>
      </c>
      <c r="B590" s="31" t="s">
        <v>11</v>
      </c>
      <c r="C590" s="31">
        <v>0</v>
      </c>
      <c r="D590" s="31">
        <v>0</v>
      </c>
      <c r="E590" s="31">
        <f t="shared" si="10"/>
        <v>0</v>
      </c>
      <c r="F590" s="43">
        <f>IFERROR(VLOOKUP(A590,'2023'!A:N,13,0),0)</f>
        <v>0</v>
      </c>
      <c r="G590" s="43">
        <f>IFERROR(VLOOKUP(A590,'2023'!A:N,14,0),0)</f>
        <v>0</v>
      </c>
      <c r="H590" s="43">
        <v>4</v>
      </c>
      <c r="I590" s="43">
        <v>1872727</v>
      </c>
      <c r="J590" s="44">
        <f t="shared" si="11"/>
        <v>468181.75</v>
      </c>
      <c r="K590" s="43">
        <v>1</v>
      </c>
      <c r="L590" s="43">
        <v>563636</v>
      </c>
      <c r="M590" s="44">
        <f t="shared" si="12"/>
        <v>468181.75</v>
      </c>
      <c r="N590" s="43">
        <f t="shared" si="13"/>
        <v>3</v>
      </c>
      <c r="O590" s="44">
        <f t="shared" si="14"/>
        <v>1404545.25</v>
      </c>
    </row>
    <row r="591" spans="1:15" x14ac:dyDescent="0.2">
      <c r="A591" s="31" t="s">
        <v>2926</v>
      </c>
      <c r="B591" s="31" t="s">
        <v>20</v>
      </c>
      <c r="C591" s="31">
        <v>0</v>
      </c>
      <c r="D591" s="31">
        <v>0</v>
      </c>
      <c r="E591" s="31">
        <f t="shared" si="10"/>
        <v>0</v>
      </c>
      <c r="F591" s="43">
        <f>IFERROR(VLOOKUP(A591,'2023'!A:N,13,0),0)</f>
        <v>0</v>
      </c>
      <c r="G591" s="43">
        <f>IFERROR(VLOOKUP(A591,'2023'!A:N,14,0),0)</f>
        <v>0</v>
      </c>
      <c r="H591" s="43">
        <v>2</v>
      </c>
      <c r="I591" s="43">
        <v>0</v>
      </c>
      <c r="J591" s="44">
        <f t="shared" si="11"/>
        <v>0</v>
      </c>
      <c r="K591" s="43">
        <v>0</v>
      </c>
      <c r="L591" s="43">
        <v>0</v>
      </c>
      <c r="M591" s="44">
        <f t="shared" si="12"/>
        <v>0</v>
      </c>
      <c r="N591" s="43">
        <f t="shared" si="13"/>
        <v>2</v>
      </c>
      <c r="O591" s="44">
        <f t="shared" si="14"/>
        <v>0</v>
      </c>
    </row>
    <row r="592" spans="1:15" x14ac:dyDescent="0.2">
      <c r="A592" s="31" t="s">
        <v>75</v>
      </c>
      <c r="B592" s="31" t="s">
        <v>20</v>
      </c>
      <c r="C592" s="31">
        <v>9</v>
      </c>
      <c r="D592" s="31">
        <v>45743801</v>
      </c>
      <c r="E592" s="31">
        <f t="shared" si="10"/>
        <v>0</v>
      </c>
      <c r="F592" s="43">
        <f>IFERROR(VLOOKUP(A592,'2023'!A:N,13,0),0)</f>
        <v>9</v>
      </c>
      <c r="G592" s="43">
        <f>IFERROR(VLOOKUP(A592,'2023'!A:N,14,0),0)</f>
        <v>45743800.909090906</v>
      </c>
      <c r="H592" s="43">
        <v>8</v>
      </c>
      <c r="I592" s="43">
        <v>39681817</v>
      </c>
      <c r="J592" s="44">
        <f t="shared" si="11"/>
        <v>5025036.3475935832</v>
      </c>
      <c r="K592" s="43">
        <v>1</v>
      </c>
      <c r="L592" s="43">
        <v>5090909</v>
      </c>
      <c r="M592" s="44">
        <f t="shared" si="12"/>
        <v>5025036.3475935832</v>
      </c>
      <c r="N592" s="43">
        <f t="shared" si="13"/>
        <v>16</v>
      </c>
      <c r="O592" s="44">
        <f t="shared" si="14"/>
        <v>80400581.561497331</v>
      </c>
    </row>
    <row r="593" spans="1:15" x14ac:dyDescent="0.2">
      <c r="A593" s="31" t="s">
        <v>2927</v>
      </c>
      <c r="B593" s="31" t="s">
        <v>11</v>
      </c>
      <c r="C593" s="31">
        <v>0</v>
      </c>
      <c r="D593" s="31">
        <v>0</v>
      </c>
      <c r="E593" s="31">
        <f t="shared" si="10"/>
        <v>0</v>
      </c>
      <c r="F593" s="43">
        <f>IFERROR(VLOOKUP(A593,'2023'!A:N,13,0),0)</f>
        <v>0</v>
      </c>
      <c r="G593" s="43">
        <f>IFERROR(VLOOKUP(A593,'2023'!A:N,14,0),0)</f>
        <v>0</v>
      </c>
      <c r="H593" s="43">
        <v>0</v>
      </c>
      <c r="I593" s="43">
        <v>0</v>
      </c>
      <c r="J593" s="44">
        <f t="shared" si="11"/>
        <v>0</v>
      </c>
      <c r="K593" s="43">
        <v>46</v>
      </c>
      <c r="L593" s="43">
        <v>6063618</v>
      </c>
      <c r="M593" s="44">
        <f t="shared" si="12"/>
        <v>0</v>
      </c>
      <c r="N593" s="43">
        <f t="shared" si="13"/>
        <v>-46</v>
      </c>
      <c r="O593" s="44">
        <f t="shared" si="14"/>
        <v>0</v>
      </c>
    </row>
    <row r="594" spans="1:15" x14ac:dyDescent="0.2">
      <c r="A594" s="31" t="s">
        <v>2928</v>
      </c>
      <c r="B594" s="31" t="s">
        <v>2757</v>
      </c>
      <c r="C594" s="31">
        <v>0</v>
      </c>
      <c r="D594" s="31">
        <v>0</v>
      </c>
      <c r="E594" s="31">
        <f t="shared" si="10"/>
        <v>0</v>
      </c>
      <c r="F594" s="43">
        <f>IFERROR(VLOOKUP(A594,'2023'!A:N,13,0),0)</f>
        <v>0</v>
      </c>
      <c r="G594" s="43">
        <f>IFERROR(VLOOKUP(A594,'2023'!A:N,14,0),0)</f>
        <v>0</v>
      </c>
      <c r="H594" s="43">
        <v>1</v>
      </c>
      <c r="I594" s="43">
        <v>10090909</v>
      </c>
      <c r="J594" s="44">
        <f t="shared" si="11"/>
        <v>10090909</v>
      </c>
      <c r="K594" s="43">
        <v>0</v>
      </c>
      <c r="L594" s="43">
        <v>0</v>
      </c>
      <c r="M594" s="44">
        <f t="shared" si="12"/>
        <v>0</v>
      </c>
      <c r="N594" s="43">
        <f t="shared" si="13"/>
        <v>1</v>
      </c>
      <c r="O594" s="44">
        <f t="shared" si="14"/>
        <v>10090909</v>
      </c>
    </row>
    <row r="595" spans="1:15" x14ac:dyDescent="0.2">
      <c r="A595" s="31" t="s">
        <v>2929</v>
      </c>
      <c r="B595" s="31" t="s">
        <v>25</v>
      </c>
      <c r="C595" s="31">
        <v>0</v>
      </c>
      <c r="D595" s="31">
        <v>0</v>
      </c>
      <c r="E595" s="31">
        <f t="shared" si="10"/>
        <v>0</v>
      </c>
      <c r="F595" s="43">
        <f>IFERROR(VLOOKUP(A595,'2023'!A:N,13,0),0)</f>
        <v>0</v>
      </c>
      <c r="G595" s="43">
        <f>IFERROR(VLOOKUP(A595,'2023'!A:N,14,0),0)</f>
        <v>0</v>
      </c>
      <c r="H595" s="43">
        <v>3</v>
      </c>
      <c r="I595" s="43">
        <v>5140908</v>
      </c>
      <c r="J595" s="44">
        <f t="shared" si="11"/>
        <v>1713636</v>
      </c>
      <c r="K595" s="43">
        <v>3</v>
      </c>
      <c r="L595" s="43">
        <v>6136363</v>
      </c>
      <c r="M595" s="44">
        <f t="shared" si="12"/>
        <v>5140908</v>
      </c>
      <c r="N595" s="43">
        <f t="shared" si="13"/>
        <v>0</v>
      </c>
      <c r="O595" s="44">
        <f t="shared" si="14"/>
        <v>0</v>
      </c>
    </row>
    <row r="596" spans="1:15" x14ac:dyDescent="0.2">
      <c r="A596" s="31" t="s">
        <v>2930</v>
      </c>
      <c r="B596" s="31" t="s">
        <v>20</v>
      </c>
      <c r="C596" s="31">
        <v>0</v>
      </c>
      <c r="D596" s="31">
        <v>0</v>
      </c>
      <c r="E596" s="31">
        <f t="shared" si="10"/>
        <v>0</v>
      </c>
      <c r="F596" s="43">
        <f>IFERROR(VLOOKUP(A596,'2023'!A:N,13,0),0)</f>
        <v>0</v>
      </c>
      <c r="G596" s="43">
        <f>IFERROR(VLOOKUP(A596,'2023'!A:N,14,0),0)</f>
        <v>0</v>
      </c>
      <c r="H596" s="43">
        <v>3</v>
      </c>
      <c r="I596" s="43">
        <v>2056365</v>
      </c>
      <c r="J596" s="44">
        <f t="shared" si="11"/>
        <v>685455</v>
      </c>
      <c r="K596" s="43">
        <v>0</v>
      </c>
      <c r="L596" s="43">
        <v>0</v>
      </c>
      <c r="M596" s="44">
        <f t="shared" si="12"/>
        <v>0</v>
      </c>
      <c r="N596" s="43">
        <f t="shared" si="13"/>
        <v>3</v>
      </c>
      <c r="O596" s="44">
        <f t="shared" si="14"/>
        <v>2056365</v>
      </c>
    </row>
    <row r="597" spans="1:15" x14ac:dyDescent="0.2">
      <c r="A597" s="31" t="s">
        <v>669</v>
      </c>
      <c r="B597" s="31" t="s">
        <v>20</v>
      </c>
      <c r="C597" s="31">
        <v>10</v>
      </c>
      <c r="D597" s="31">
        <v>2636360</v>
      </c>
      <c r="E597" s="31">
        <f t="shared" si="10"/>
        <v>0</v>
      </c>
      <c r="F597" s="43">
        <f>IFERROR(VLOOKUP(A597,'2023'!A:N,13,0),0)</f>
        <v>10</v>
      </c>
      <c r="G597" s="43">
        <f>IFERROR(VLOOKUP(A597,'2023'!A:N,14,0),0)</f>
        <v>2636360</v>
      </c>
      <c r="H597" s="43">
        <v>6</v>
      </c>
      <c r="I597" s="43">
        <v>1636362</v>
      </c>
      <c r="J597" s="44">
        <f t="shared" si="11"/>
        <v>267045.125</v>
      </c>
      <c r="K597" s="43">
        <v>1</v>
      </c>
      <c r="L597" s="43">
        <v>309090</v>
      </c>
      <c r="M597" s="44">
        <f t="shared" si="12"/>
        <v>267045.125</v>
      </c>
      <c r="N597" s="43">
        <f t="shared" si="13"/>
        <v>15</v>
      </c>
      <c r="O597" s="44">
        <f t="shared" si="14"/>
        <v>4005676.875</v>
      </c>
    </row>
    <row r="598" spans="1:15" x14ac:dyDescent="0.2">
      <c r="A598" s="31" t="s">
        <v>2216</v>
      </c>
      <c r="B598" s="31" t="s">
        <v>20</v>
      </c>
      <c r="C598" s="31">
        <v>0</v>
      </c>
      <c r="D598" s="31">
        <v>0</v>
      </c>
      <c r="E598" s="31">
        <f t="shared" si="10"/>
        <v>0</v>
      </c>
      <c r="F598" s="43">
        <f>IFERROR(VLOOKUP(A598,'2023'!A:N,13,0),0)</f>
        <v>0</v>
      </c>
      <c r="G598" s="43">
        <f>IFERROR(VLOOKUP(A598,'2023'!A:N,14,0),0)</f>
        <v>0</v>
      </c>
      <c r="H598" s="43">
        <v>1</v>
      </c>
      <c r="I598" s="43">
        <v>10200000</v>
      </c>
      <c r="J598" s="44">
        <f t="shared" si="11"/>
        <v>10200000</v>
      </c>
      <c r="K598" s="43">
        <v>1</v>
      </c>
      <c r="L598" s="43">
        <v>11627273</v>
      </c>
      <c r="M598" s="44">
        <f t="shared" si="12"/>
        <v>10200000</v>
      </c>
      <c r="N598" s="43">
        <f t="shared" si="13"/>
        <v>0</v>
      </c>
      <c r="O598" s="44">
        <f t="shared" si="14"/>
        <v>0</v>
      </c>
    </row>
    <row r="599" spans="1:15" x14ac:dyDescent="0.2">
      <c r="A599" s="31" t="s">
        <v>2931</v>
      </c>
      <c r="B599" s="31" t="s">
        <v>11</v>
      </c>
      <c r="C599" s="31">
        <v>0</v>
      </c>
      <c r="D599" s="31">
        <v>0</v>
      </c>
      <c r="E599" s="31">
        <f t="shared" si="10"/>
        <v>0</v>
      </c>
      <c r="F599" s="43">
        <f>IFERROR(VLOOKUP(A599,'2023'!A:N,13,0),0)</f>
        <v>0</v>
      </c>
      <c r="G599" s="43">
        <f>IFERROR(VLOOKUP(A599,'2023'!A:N,14,0),0)</f>
        <v>0</v>
      </c>
      <c r="H599" s="43">
        <v>1</v>
      </c>
      <c r="I599" s="43">
        <v>1590909</v>
      </c>
      <c r="J599" s="44">
        <f t="shared" si="11"/>
        <v>1590909</v>
      </c>
      <c r="K599" s="43">
        <v>0</v>
      </c>
      <c r="L599" s="43">
        <v>0</v>
      </c>
      <c r="M599" s="44">
        <f t="shared" si="12"/>
        <v>0</v>
      </c>
      <c r="N599" s="43">
        <f t="shared" si="13"/>
        <v>1</v>
      </c>
      <c r="O599" s="44">
        <f t="shared" si="14"/>
        <v>1590909</v>
      </c>
    </row>
    <row r="600" spans="1:15" x14ac:dyDescent="0.2">
      <c r="A600" s="31" t="s">
        <v>2932</v>
      </c>
      <c r="B600" s="31" t="s">
        <v>11</v>
      </c>
      <c r="C600" s="31">
        <v>0</v>
      </c>
      <c r="D600" s="31">
        <v>0</v>
      </c>
      <c r="E600" s="31">
        <f t="shared" si="10"/>
        <v>0</v>
      </c>
      <c r="F600" s="43">
        <f>IFERROR(VLOOKUP(A600,'2023'!A:N,13,0),0)</f>
        <v>0</v>
      </c>
      <c r="G600" s="43">
        <f>IFERROR(VLOOKUP(A600,'2023'!A:N,14,0),0)</f>
        <v>0</v>
      </c>
      <c r="H600" s="43">
        <v>1</v>
      </c>
      <c r="I600" s="43">
        <v>1136364</v>
      </c>
      <c r="J600" s="44">
        <f t="shared" si="11"/>
        <v>1136364</v>
      </c>
      <c r="K600" s="43">
        <v>1</v>
      </c>
      <c r="L600" s="43">
        <v>1454545</v>
      </c>
      <c r="M600" s="44">
        <f t="shared" si="12"/>
        <v>1136364</v>
      </c>
      <c r="N600" s="43">
        <f t="shared" si="13"/>
        <v>0</v>
      </c>
      <c r="O600" s="44">
        <f t="shared" si="14"/>
        <v>0</v>
      </c>
    </row>
    <row r="601" spans="1:15" x14ac:dyDescent="0.2">
      <c r="A601" s="31" t="s">
        <v>2933</v>
      </c>
      <c r="B601" s="31" t="s">
        <v>105</v>
      </c>
      <c r="C601" s="31">
        <v>0</v>
      </c>
      <c r="D601" s="31">
        <v>0</v>
      </c>
      <c r="E601" s="31">
        <f t="shared" si="10"/>
        <v>0</v>
      </c>
      <c r="F601" s="43">
        <f>IFERROR(VLOOKUP(A601,'2023'!A:N,13,0),0)</f>
        <v>0</v>
      </c>
      <c r="G601" s="43">
        <f>IFERROR(VLOOKUP(A601,'2023'!A:N,14,0),0)</f>
        <v>0</v>
      </c>
      <c r="H601" s="43">
        <v>12</v>
      </c>
      <c r="I601" s="43">
        <v>31181818</v>
      </c>
      <c r="J601" s="44">
        <f t="shared" si="11"/>
        <v>2598484.8333333335</v>
      </c>
      <c r="K601" s="43">
        <v>0</v>
      </c>
      <c r="L601" s="43">
        <v>0</v>
      </c>
      <c r="M601" s="44">
        <f t="shared" si="12"/>
        <v>0</v>
      </c>
      <c r="N601" s="43">
        <f t="shared" si="13"/>
        <v>12</v>
      </c>
      <c r="O601" s="44">
        <f t="shared" si="14"/>
        <v>31181818</v>
      </c>
    </row>
    <row r="602" spans="1:15" x14ac:dyDescent="0.2">
      <c r="A602" s="31" t="s">
        <v>2934</v>
      </c>
      <c r="B602" s="31" t="s">
        <v>11</v>
      </c>
      <c r="C602" s="31">
        <v>0</v>
      </c>
      <c r="D602" s="31">
        <v>0</v>
      </c>
      <c r="E602" s="31">
        <f t="shared" si="10"/>
        <v>0</v>
      </c>
      <c r="F602" s="43">
        <f>IFERROR(VLOOKUP(A602,'2023'!A:N,13,0),0)</f>
        <v>0</v>
      </c>
      <c r="G602" s="43">
        <f>IFERROR(VLOOKUP(A602,'2023'!A:N,14,0),0)</f>
        <v>0</v>
      </c>
      <c r="H602" s="43">
        <v>5</v>
      </c>
      <c r="I602" s="43">
        <v>1159090</v>
      </c>
      <c r="J602" s="44">
        <f t="shared" si="11"/>
        <v>231818</v>
      </c>
      <c r="K602" s="43">
        <v>0</v>
      </c>
      <c r="L602" s="43">
        <v>0</v>
      </c>
      <c r="M602" s="44">
        <f t="shared" si="12"/>
        <v>0</v>
      </c>
      <c r="N602" s="43">
        <f t="shared" si="13"/>
        <v>5</v>
      </c>
      <c r="O602" s="44">
        <f t="shared" si="14"/>
        <v>1159090</v>
      </c>
    </row>
    <row r="603" spans="1:15" x14ac:dyDescent="0.2">
      <c r="A603" s="31" t="s">
        <v>2935</v>
      </c>
      <c r="B603" s="31" t="s">
        <v>11</v>
      </c>
      <c r="C603" s="31">
        <v>0</v>
      </c>
      <c r="D603" s="31">
        <v>0</v>
      </c>
      <c r="E603" s="31">
        <f t="shared" si="10"/>
        <v>0</v>
      </c>
      <c r="F603" s="43">
        <f>IFERROR(VLOOKUP(A603,'2023'!A:N,13,0),0)</f>
        <v>0</v>
      </c>
      <c r="G603" s="43">
        <f>IFERROR(VLOOKUP(A603,'2023'!A:N,14,0),0)</f>
        <v>0</v>
      </c>
      <c r="H603" s="43">
        <v>2</v>
      </c>
      <c r="I603" s="43">
        <v>2515455</v>
      </c>
      <c r="J603" s="44">
        <f t="shared" si="11"/>
        <v>1257727.5</v>
      </c>
      <c r="K603" s="43">
        <v>1</v>
      </c>
      <c r="L603" s="43">
        <v>1318182</v>
      </c>
      <c r="M603" s="44">
        <f t="shared" si="12"/>
        <v>1257727.5</v>
      </c>
      <c r="N603" s="43">
        <f t="shared" si="13"/>
        <v>1</v>
      </c>
      <c r="O603" s="44">
        <f t="shared" si="14"/>
        <v>1257727.5</v>
      </c>
    </row>
    <row r="604" spans="1:15" x14ac:dyDescent="0.2">
      <c r="A604" s="31" t="s">
        <v>2936</v>
      </c>
      <c r="B604" s="31" t="s">
        <v>25</v>
      </c>
      <c r="C604" s="31">
        <v>0</v>
      </c>
      <c r="D604" s="31">
        <v>0</v>
      </c>
      <c r="E604" s="31">
        <f t="shared" si="10"/>
        <v>0</v>
      </c>
      <c r="F604" s="43">
        <f>IFERROR(VLOOKUP(A604,'2023'!A:N,13,0),0)</f>
        <v>0</v>
      </c>
      <c r="G604" s="43">
        <f>IFERROR(VLOOKUP(A604,'2023'!A:N,14,0),0)</f>
        <v>0</v>
      </c>
      <c r="H604" s="43">
        <v>6</v>
      </c>
      <c r="I604" s="43">
        <v>62727270</v>
      </c>
      <c r="J604" s="44">
        <f t="shared" si="11"/>
        <v>10454545</v>
      </c>
      <c r="K604" s="43">
        <v>2</v>
      </c>
      <c r="L604" s="43">
        <v>21363636</v>
      </c>
      <c r="M604" s="44">
        <f t="shared" si="12"/>
        <v>20909090</v>
      </c>
      <c r="N604" s="43">
        <f t="shared" si="13"/>
        <v>4</v>
      </c>
      <c r="O604" s="44">
        <f t="shared" si="14"/>
        <v>41818180</v>
      </c>
    </row>
    <row r="605" spans="1:15" x14ac:dyDescent="0.2">
      <c r="A605" s="31" t="s">
        <v>2937</v>
      </c>
      <c r="B605" s="31" t="s">
        <v>11</v>
      </c>
      <c r="C605" s="31">
        <v>0</v>
      </c>
      <c r="D605" s="31">
        <v>0</v>
      </c>
      <c r="E605" s="31">
        <f t="shared" si="10"/>
        <v>0</v>
      </c>
      <c r="F605" s="43">
        <f>IFERROR(VLOOKUP(A605,'2023'!A:N,13,0),0)</f>
        <v>0</v>
      </c>
      <c r="G605" s="43">
        <f>IFERROR(VLOOKUP(A605,'2023'!A:N,14,0),0)</f>
        <v>0</v>
      </c>
      <c r="H605" s="43">
        <v>1</v>
      </c>
      <c r="I605" s="43">
        <v>10454545</v>
      </c>
      <c r="J605" s="44">
        <f t="shared" si="11"/>
        <v>10454545</v>
      </c>
      <c r="K605" s="43">
        <v>0</v>
      </c>
      <c r="L605" s="43">
        <v>0</v>
      </c>
      <c r="M605" s="44">
        <f t="shared" si="12"/>
        <v>0</v>
      </c>
      <c r="N605" s="43">
        <f t="shared" si="13"/>
        <v>1</v>
      </c>
      <c r="O605" s="44">
        <f t="shared" si="14"/>
        <v>10454545</v>
      </c>
    </row>
    <row r="606" spans="1:15" x14ac:dyDescent="0.2">
      <c r="A606" s="31" t="s">
        <v>2938</v>
      </c>
      <c r="B606" s="31" t="s">
        <v>2757</v>
      </c>
      <c r="C606" s="31">
        <v>0</v>
      </c>
      <c r="D606" s="31">
        <v>0</v>
      </c>
      <c r="E606" s="31">
        <f t="shared" si="10"/>
        <v>0</v>
      </c>
      <c r="F606" s="43">
        <f>IFERROR(VLOOKUP(A606,'2023'!A:N,13,0),0)</f>
        <v>0</v>
      </c>
      <c r="G606" s="43">
        <f>IFERROR(VLOOKUP(A606,'2023'!A:N,14,0),0)</f>
        <v>0</v>
      </c>
      <c r="H606" s="43">
        <v>1</v>
      </c>
      <c r="I606" s="43">
        <v>10600000</v>
      </c>
      <c r="J606" s="44">
        <f t="shared" si="11"/>
        <v>10600000</v>
      </c>
      <c r="K606" s="43">
        <v>1</v>
      </c>
      <c r="L606" s="43">
        <v>19450000</v>
      </c>
      <c r="M606" s="44">
        <f t="shared" si="12"/>
        <v>10600000</v>
      </c>
      <c r="N606" s="43">
        <f t="shared" si="13"/>
        <v>0</v>
      </c>
      <c r="O606" s="44">
        <f t="shared" si="14"/>
        <v>0</v>
      </c>
    </row>
    <row r="607" spans="1:15" x14ac:dyDescent="0.2">
      <c r="A607" s="31" t="s">
        <v>2939</v>
      </c>
      <c r="B607" s="31" t="s">
        <v>11</v>
      </c>
      <c r="C607" s="31">
        <v>0</v>
      </c>
      <c r="D607" s="31">
        <v>0</v>
      </c>
      <c r="E607" s="31">
        <f t="shared" si="10"/>
        <v>0</v>
      </c>
      <c r="F607" s="43">
        <f>IFERROR(VLOOKUP(A607,'2023'!A:N,13,0),0)</f>
        <v>0</v>
      </c>
      <c r="G607" s="43">
        <f>IFERROR(VLOOKUP(A607,'2023'!A:N,14,0),0)</f>
        <v>0</v>
      </c>
      <c r="H607" s="43">
        <v>58</v>
      </c>
      <c r="I607" s="43">
        <v>638545454</v>
      </c>
      <c r="J607" s="44">
        <f t="shared" si="11"/>
        <v>11009404.379310345</v>
      </c>
      <c r="K607" s="43">
        <v>46</v>
      </c>
      <c r="L607" s="43">
        <v>522727256</v>
      </c>
      <c r="M607" s="44">
        <f t="shared" si="12"/>
        <v>506432601.44827586</v>
      </c>
      <c r="N607" s="43">
        <f t="shared" si="13"/>
        <v>12</v>
      </c>
      <c r="O607" s="44">
        <f t="shared" si="14"/>
        <v>132112852.55172414</v>
      </c>
    </row>
    <row r="608" spans="1:15" x14ac:dyDescent="0.2">
      <c r="A608" s="31" t="s">
        <v>2940</v>
      </c>
      <c r="B608" s="31" t="s">
        <v>11</v>
      </c>
      <c r="C608" s="31">
        <v>0</v>
      </c>
      <c r="D608" s="31">
        <v>0</v>
      </c>
      <c r="E608" s="31">
        <f t="shared" si="10"/>
        <v>0</v>
      </c>
      <c r="F608" s="43">
        <f>IFERROR(VLOOKUP(A608,'2023'!A:N,13,0),0)</f>
        <v>0</v>
      </c>
      <c r="G608" s="43">
        <f>IFERROR(VLOOKUP(A608,'2023'!A:N,14,0),0)</f>
        <v>0</v>
      </c>
      <c r="H608" s="43">
        <v>67</v>
      </c>
      <c r="I608" s="43">
        <v>0</v>
      </c>
      <c r="J608" s="44">
        <f t="shared" si="11"/>
        <v>0</v>
      </c>
      <c r="K608" s="43">
        <v>50</v>
      </c>
      <c r="L608" s="43">
        <v>0</v>
      </c>
      <c r="M608" s="44">
        <f t="shared" si="12"/>
        <v>0</v>
      </c>
      <c r="N608" s="43">
        <f t="shared" si="13"/>
        <v>17</v>
      </c>
      <c r="O608" s="44">
        <f t="shared" si="14"/>
        <v>0</v>
      </c>
    </row>
    <row r="609" spans="1:15" x14ac:dyDescent="0.2">
      <c r="A609" s="31" t="s">
        <v>2941</v>
      </c>
      <c r="B609" s="31" t="s">
        <v>25</v>
      </c>
      <c r="C609" s="31">
        <v>0</v>
      </c>
      <c r="D609" s="31">
        <v>0</v>
      </c>
      <c r="E609" s="31">
        <f t="shared" si="10"/>
        <v>0</v>
      </c>
      <c r="F609" s="43">
        <f>IFERROR(VLOOKUP(A609,'2023'!A:N,13,0),0)</f>
        <v>0</v>
      </c>
      <c r="G609" s="43">
        <f>IFERROR(VLOOKUP(A609,'2023'!A:N,14,0),0)</f>
        <v>0</v>
      </c>
      <c r="H609" s="43">
        <v>1</v>
      </c>
      <c r="I609" s="43">
        <v>10636364</v>
      </c>
      <c r="J609" s="44">
        <f t="shared" si="11"/>
        <v>10636364</v>
      </c>
      <c r="K609" s="43">
        <v>1</v>
      </c>
      <c r="L609" s="43">
        <v>11536364</v>
      </c>
      <c r="M609" s="44">
        <f t="shared" si="12"/>
        <v>10636364</v>
      </c>
      <c r="N609" s="43">
        <f t="shared" si="13"/>
        <v>0</v>
      </c>
      <c r="O609" s="44">
        <f t="shared" si="14"/>
        <v>0</v>
      </c>
    </row>
    <row r="610" spans="1:15" x14ac:dyDescent="0.2">
      <c r="A610" s="31" t="s">
        <v>2942</v>
      </c>
      <c r="B610" s="31" t="s">
        <v>11</v>
      </c>
      <c r="C610" s="31">
        <v>0</v>
      </c>
      <c r="D610" s="31">
        <v>0</v>
      </c>
      <c r="E610" s="31">
        <f t="shared" si="10"/>
        <v>0</v>
      </c>
      <c r="F610" s="43">
        <f>IFERROR(VLOOKUP(A610,'2023'!A:N,13,0),0)</f>
        <v>0</v>
      </c>
      <c r="G610" s="43">
        <f>IFERROR(VLOOKUP(A610,'2023'!A:N,14,0),0)</f>
        <v>0</v>
      </c>
      <c r="H610" s="43">
        <v>90</v>
      </c>
      <c r="I610" s="43">
        <v>6545430</v>
      </c>
      <c r="J610" s="44">
        <f t="shared" si="11"/>
        <v>72727</v>
      </c>
      <c r="K610" s="43">
        <v>0</v>
      </c>
      <c r="L610" s="43">
        <v>0</v>
      </c>
      <c r="M610" s="44">
        <f t="shared" si="12"/>
        <v>0</v>
      </c>
      <c r="N610" s="43">
        <f t="shared" si="13"/>
        <v>90</v>
      </c>
      <c r="O610" s="44">
        <f t="shared" si="14"/>
        <v>6545430</v>
      </c>
    </row>
    <row r="611" spans="1:15" x14ac:dyDescent="0.2">
      <c r="A611" s="31" t="s">
        <v>2943</v>
      </c>
      <c r="B611" s="31" t="s">
        <v>11</v>
      </c>
      <c r="C611" s="31">
        <v>0</v>
      </c>
      <c r="D611" s="31">
        <v>0</v>
      </c>
      <c r="E611" s="31">
        <f t="shared" si="10"/>
        <v>0</v>
      </c>
      <c r="F611" s="43">
        <f>IFERROR(VLOOKUP(A611,'2023'!A:N,13,0),0)</f>
        <v>0</v>
      </c>
      <c r="G611" s="43">
        <f>IFERROR(VLOOKUP(A611,'2023'!A:N,14,0),0)</f>
        <v>0</v>
      </c>
      <c r="H611" s="43">
        <v>20</v>
      </c>
      <c r="I611" s="43">
        <v>2909100</v>
      </c>
      <c r="J611" s="44">
        <f t="shared" si="11"/>
        <v>145455</v>
      </c>
      <c r="K611" s="43">
        <v>0</v>
      </c>
      <c r="L611" s="43">
        <v>0</v>
      </c>
      <c r="M611" s="44">
        <f t="shared" si="12"/>
        <v>0</v>
      </c>
      <c r="N611" s="43">
        <f t="shared" si="13"/>
        <v>20</v>
      </c>
      <c r="O611" s="44">
        <f t="shared" si="14"/>
        <v>2909100</v>
      </c>
    </row>
    <row r="612" spans="1:15" x14ac:dyDescent="0.2">
      <c r="A612" s="31" t="s">
        <v>2944</v>
      </c>
      <c r="B612" s="31" t="s">
        <v>11</v>
      </c>
      <c r="C612" s="31">
        <v>0</v>
      </c>
      <c r="D612" s="31">
        <v>0</v>
      </c>
      <c r="E612" s="31">
        <f t="shared" si="10"/>
        <v>0</v>
      </c>
      <c r="F612" s="43">
        <f>IFERROR(VLOOKUP(A612,'2023'!A:N,13,0),0)</f>
        <v>0</v>
      </c>
      <c r="G612" s="43">
        <f>IFERROR(VLOOKUP(A612,'2023'!A:N,14,0),0)</f>
        <v>0</v>
      </c>
      <c r="H612" s="43">
        <v>4</v>
      </c>
      <c r="I612" s="43">
        <v>1236364</v>
      </c>
      <c r="J612" s="44">
        <f t="shared" si="11"/>
        <v>309091</v>
      </c>
      <c r="K612" s="43">
        <v>0</v>
      </c>
      <c r="L612" s="43">
        <v>0</v>
      </c>
      <c r="M612" s="44">
        <f t="shared" si="12"/>
        <v>0</v>
      </c>
      <c r="N612" s="43">
        <f t="shared" si="13"/>
        <v>4</v>
      </c>
      <c r="O612" s="44">
        <f t="shared" si="14"/>
        <v>1236364</v>
      </c>
    </row>
    <row r="613" spans="1:15" x14ac:dyDescent="0.2">
      <c r="A613" s="31" t="s">
        <v>2945</v>
      </c>
      <c r="B613" s="31" t="s">
        <v>11</v>
      </c>
      <c r="C613" s="31">
        <v>0</v>
      </c>
      <c r="D613" s="31">
        <v>0</v>
      </c>
      <c r="E613" s="31">
        <f t="shared" si="10"/>
        <v>0</v>
      </c>
      <c r="F613" s="43">
        <f>IFERROR(VLOOKUP(A613,'2023'!A:N,13,0),0)</f>
        <v>0</v>
      </c>
      <c r="G613" s="43">
        <f>IFERROR(VLOOKUP(A613,'2023'!A:N,14,0),0)</f>
        <v>0</v>
      </c>
      <c r="H613" s="43">
        <v>6</v>
      </c>
      <c r="I613" s="43">
        <v>7200000</v>
      </c>
      <c r="J613" s="44">
        <f t="shared" si="11"/>
        <v>1200000</v>
      </c>
      <c r="K613" s="43">
        <v>2</v>
      </c>
      <c r="L613" s="43">
        <v>3095455</v>
      </c>
      <c r="M613" s="44">
        <f t="shared" si="12"/>
        <v>2400000</v>
      </c>
      <c r="N613" s="43">
        <f t="shared" si="13"/>
        <v>4</v>
      </c>
      <c r="O613" s="44">
        <f t="shared" si="14"/>
        <v>4800000</v>
      </c>
    </row>
    <row r="614" spans="1:15" x14ac:dyDescent="0.2">
      <c r="A614" s="31" t="s">
        <v>2946</v>
      </c>
      <c r="B614" s="31" t="s">
        <v>11</v>
      </c>
      <c r="C614" s="31">
        <v>0</v>
      </c>
      <c r="D614" s="31">
        <v>0</v>
      </c>
      <c r="E614" s="31">
        <f t="shared" si="10"/>
        <v>0</v>
      </c>
      <c r="F614" s="43">
        <f>IFERROR(VLOOKUP(A614,'2023'!A:N,13,0),0)</f>
        <v>0</v>
      </c>
      <c r="G614" s="43">
        <f>IFERROR(VLOOKUP(A614,'2023'!A:N,14,0),0)</f>
        <v>0</v>
      </c>
      <c r="H614" s="43">
        <v>1</v>
      </c>
      <c r="I614" s="43">
        <v>936364</v>
      </c>
      <c r="J614" s="44">
        <f t="shared" si="11"/>
        <v>936364</v>
      </c>
      <c r="K614" s="43">
        <v>1</v>
      </c>
      <c r="L614" s="43">
        <v>1136364</v>
      </c>
      <c r="M614" s="44">
        <f t="shared" si="12"/>
        <v>936364</v>
      </c>
      <c r="N614" s="43">
        <f t="shared" si="13"/>
        <v>0</v>
      </c>
      <c r="O614" s="44">
        <f t="shared" si="14"/>
        <v>0</v>
      </c>
    </row>
    <row r="615" spans="1:15" x14ac:dyDescent="0.2">
      <c r="A615" s="31" t="s">
        <v>779</v>
      </c>
      <c r="B615" s="31" t="s">
        <v>11</v>
      </c>
      <c r="C615" s="31">
        <v>3</v>
      </c>
      <c r="D615" s="31">
        <v>2999999</v>
      </c>
      <c r="E615" s="31">
        <f t="shared" si="10"/>
        <v>0</v>
      </c>
      <c r="F615" s="43">
        <f>IFERROR(VLOOKUP(A615,'2023'!A:N,13,0),0)</f>
        <v>3</v>
      </c>
      <c r="G615" s="43">
        <f>IFERROR(VLOOKUP(A615,'2023'!A:N,14,0),0)</f>
        <v>2999999</v>
      </c>
      <c r="H615" s="43">
        <v>2</v>
      </c>
      <c r="I615" s="43">
        <v>2555454</v>
      </c>
      <c r="J615" s="44">
        <f t="shared" si="11"/>
        <v>1111090.6000000001</v>
      </c>
      <c r="K615" s="43">
        <v>5</v>
      </c>
      <c r="L615" s="43">
        <v>6518181</v>
      </c>
      <c r="M615" s="44">
        <f t="shared" si="12"/>
        <v>5555453</v>
      </c>
      <c r="N615" s="43">
        <f t="shared" si="13"/>
        <v>0</v>
      </c>
      <c r="O615" s="44">
        <f t="shared" si="14"/>
        <v>0</v>
      </c>
    </row>
    <row r="616" spans="1:15" x14ac:dyDescent="0.2">
      <c r="A616" s="31" t="s">
        <v>778</v>
      </c>
      <c r="B616" s="31" t="s">
        <v>11</v>
      </c>
      <c r="C616" s="31">
        <v>4</v>
      </c>
      <c r="D616" s="31">
        <v>4072726</v>
      </c>
      <c r="E616" s="31">
        <f t="shared" si="10"/>
        <v>0</v>
      </c>
      <c r="F616" s="43">
        <f>IFERROR(VLOOKUP(A616,'2023'!A:N,13,0),0)</f>
        <v>4</v>
      </c>
      <c r="G616" s="43">
        <f>IFERROR(VLOOKUP(A616,'2023'!A:N,14,0),0)</f>
        <v>4072726</v>
      </c>
      <c r="H616" s="43">
        <v>5</v>
      </c>
      <c r="I616" s="43">
        <v>6465453</v>
      </c>
      <c r="J616" s="44">
        <f t="shared" si="11"/>
        <v>1170908.7777777778</v>
      </c>
      <c r="K616" s="43">
        <v>2</v>
      </c>
      <c r="L616" s="43">
        <v>2763636</v>
      </c>
      <c r="M616" s="44">
        <f t="shared" si="12"/>
        <v>2341817.5555555555</v>
      </c>
      <c r="N616" s="43">
        <f t="shared" si="13"/>
        <v>7</v>
      </c>
      <c r="O616" s="44">
        <f t="shared" si="14"/>
        <v>8196361.444444444</v>
      </c>
    </row>
    <row r="617" spans="1:15" x14ac:dyDescent="0.2">
      <c r="A617" s="31" t="s">
        <v>36</v>
      </c>
      <c r="B617" s="31" t="s">
        <v>11</v>
      </c>
      <c r="C617" s="31">
        <v>6</v>
      </c>
      <c r="D617" s="31">
        <v>1516132</v>
      </c>
      <c r="E617" s="31">
        <f t="shared" si="10"/>
        <v>0</v>
      </c>
      <c r="F617" s="43">
        <f>IFERROR(VLOOKUP(A617,'2023'!A:N,13,0),0)</f>
        <v>6</v>
      </c>
      <c r="G617" s="43">
        <f>IFERROR(VLOOKUP(A617,'2023'!A:N,14,0),0)</f>
        <v>1516132.5</v>
      </c>
      <c r="H617" s="43">
        <v>0</v>
      </c>
      <c r="I617" s="43">
        <v>0</v>
      </c>
      <c r="J617" s="44">
        <f t="shared" si="11"/>
        <v>252688.75</v>
      </c>
      <c r="K617" s="43">
        <v>50</v>
      </c>
      <c r="L617" s="43">
        <v>8181800</v>
      </c>
      <c r="M617" s="44">
        <f t="shared" si="12"/>
        <v>12634437.5</v>
      </c>
      <c r="N617" s="43">
        <f t="shared" si="13"/>
        <v>-44</v>
      </c>
      <c r="O617" s="44">
        <f t="shared" si="14"/>
        <v>-11118305</v>
      </c>
    </row>
    <row r="618" spans="1:15" x14ac:dyDescent="0.2">
      <c r="A618" s="31" t="s">
        <v>776</v>
      </c>
      <c r="B618" s="31" t="s">
        <v>11</v>
      </c>
      <c r="C618" s="31">
        <v>10</v>
      </c>
      <c r="D618" s="31">
        <v>1545450</v>
      </c>
      <c r="E618" s="31">
        <f t="shared" si="10"/>
        <v>0</v>
      </c>
      <c r="F618" s="43">
        <f>IFERROR(VLOOKUP(A618,'2023'!A:N,13,0),0)</f>
        <v>10</v>
      </c>
      <c r="G618" s="43">
        <f>IFERROR(VLOOKUP(A618,'2023'!A:N,14,0),0)</f>
        <v>1545450</v>
      </c>
      <c r="H618" s="43">
        <v>20</v>
      </c>
      <c r="I618" s="43">
        <v>3099995</v>
      </c>
      <c r="J618" s="44">
        <f t="shared" si="11"/>
        <v>154848.16666666666</v>
      </c>
      <c r="K618" s="43">
        <v>4</v>
      </c>
      <c r="L618" s="43">
        <v>654544</v>
      </c>
      <c r="M618" s="44">
        <f t="shared" si="12"/>
        <v>619392.66666666663</v>
      </c>
      <c r="N618" s="43">
        <f t="shared" si="13"/>
        <v>26</v>
      </c>
      <c r="O618" s="44">
        <f t="shared" si="14"/>
        <v>4026052.3333333335</v>
      </c>
    </row>
    <row r="619" spans="1:15" x14ac:dyDescent="0.2">
      <c r="A619" s="31" t="s">
        <v>2947</v>
      </c>
      <c r="B619" s="31" t="s">
        <v>11</v>
      </c>
      <c r="C619" s="31">
        <v>0</v>
      </c>
      <c r="D619" s="31">
        <v>0</v>
      </c>
      <c r="E619" s="31">
        <f t="shared" si="10"/>
        <v>0</v>
      </c>
      <c r="F619" s="43">
        <f>IFERROR(VLOOKUP(A619,'2023'!A:N,13,0),0)</f>
        <v>0</v>
      </c>
      <c r="G619" s="43">
        <f>IFERROR(VLOOKUP(A619,'2023'!A:N,14,0),0)</f>
        <v>0</v>
      </c>
      <c r="H619" s="43">
        <v>20</v>
      </c>
      <c r="I619" s="43">
        <v>2363640</v>
      </c>
      <c r="J619" s="44">
        <f t="shared" si="11"/>
        <v>118182</v>
      </c>
      <c r="K619" s="43">
        <v>7</v>
      </c>
      <c r="L619" s="43">
        <v>1000002</v>
      </c>
      <c r="M619" s="44">
        <f t="shared" si="12"/>
        <v>827274</v>
      </c>
      <c r="N619" s="43">
        <f t="shared" si="13"/>
        <v>13</v>
      </c>
      <c r="O619" s="44">
        <f t="shared" si="14"/>
        <v>1536366</v>
      </c>
    </row>
    <row r="620" spans="1:15" x14ac:dyDescent="0.2">
      <c r="A620" s="31" t="s">
        <v>2948</v>
      </c>
      <c r="B620" s="31" t="s">
        <v>11</v>
      </c>
      <c r="C620" s="31">
        <v>0</v>
      </c>
      <c r="D620" s="31">
        <v>0</v>
      </c>
      <c r="E620" s="31">
        <f t="shared" si="10"/>
        <v>0</v>
      </c>
      <c r="F620" s="43">
        <f>IFERROR(VLOOKUP(A620,'2023'!A:N,13,0),0)</f>
        <v>0</v>
      </c>
      <c r="G620" s="43">
        <f>IFERROR(VLOOKUP(A620,'2023'!A:N,14,0),0)</f>
        <v>0</v>
      </c>
      <c r="H620" s="43">
        <v>2</v>
      </c>
      <c r="I620" s="43">
        <v>11000000</v>
      </c>
      <c r="J620" s="44">
        <f t="shared" si="11"/>
        <v>5500000</v>
      </c>
      <c r="K620" s="43">
        <v>0</v>
      </c>
      <c r="L620" s="43">
        <v>0</v>
      </c>
      <c r="M620" s="44">
        <f t="shared" si="12"/>
        <v>0</v>
      </c>
      <c r="N620" s="43">
        <f t="shared" si="13"/>
        <v>2</v>
      </c>
      <c r="O620" s="44">
        <f t="shared" si="14"/>
        <v>11000000</v>
      </c>
    </row>
    <row r="621" spans="1:15" x14ac:dyDescent="0.2">
      <c r="A621" s="31" t="s">
        <v>2949</v>
      </c>
      <c r="B621" s="31" t="s">
        <v>11</v>
      </c>
      <c r="C621" s="31">
        <v>0</v>
      </c>
      <c r="D621" s="31">
        <v>0</v>
      </c>
      <c r="E621" s="31">
        <f t="shared" si="10"/>
        <v>0</v>
      </c>
      <c r="F621" s="43">
        <f>IFERROR(VLOOKUP(A621,'2023'!A:N,13,0),0)</f>
        <v>0</v>
      </c>
      <c r="G621" s="43">
        <f>IFERROR(VLOOKUP(A621,'2023'!A:N,14,0),0)</f>
        <v>0</v>
      </c>
      <c r="H621" s="43">
        <v>1</v>
      </c>
      <c r="I621" s="43">
        <v>11000000</v>
      </c>
      <c r="J621" s="44">
        <f t="shared" si="11"/>
        <v>11000000</v>
      </c>
      <c r="K621" s="43">
        <v>1</v>
      </c>
      <c r="L621" s="43">
        <v>13272727</v>
      </c>
      <c r="M621" s="44">
        <f t="shared" si="12"/>
        <v>11000000</v>
      </c>
      <c r="N621" s="43">
        <f t="shared" si="13"/>
        <v>0</v>
      </c>
      <c r="O621" s="44">
        <f t="shared" si="14"/>
        <v>0</v>
      </c>
    </row>
    <row r="622" spans="1:15" x14ac:dyDescent="0.2">
      <c r="A622" s="31" t="s">
        <v>2950</v>
      </c>
      <c r="B622" s="31" t="s">
        <v>11</v>
      </c>
      <c r="C622" s="31">
        <v>0</v>
      </c>
      <c r="D622" s="31">
        <v>0</v>
      </c>
      <c r="E622" s="31">
        <f t="shared" si="10"/>
        <v>0</v>
      </c>
      <c r="F622" s="43">
        <f>IFERROR(VLOOKUP(A622,'2023'!A:N,13,0),0)</f>
        <v>0</v>
      </c>
      <c r="G622" s="43">
        <f>IFERROR(VLOOKUP(A622,'2023'!A:N,14,0),0)</f>
        <v>0</v>
      </c>
      <c r="H622" s="43">
        <v>3</v>
      </c>
      <c r="I622" s="43">
        <v>33111816</v>
      </c>
      <c r="J622" s="44">
        <f t="shared" si="11"/>
        <v>11037272</v>
      </c>
      <c r="K622" s="43">
        <v>3</v>
      </c>
      <c r="L622" s="43">
        <v>33172728</v>
      </c>
      <c r="M622" s="44">
        <f t="shared" si="12"/>
        <v>33111816</v>
      </c>
      <c r="N622" s="43">
        <f t="shared" si="13"/>
        <v>0</v>
      </c>
      <c r="O622" s="44">
        <f t="shared" si="14"/>
        <v>0</v>
      </c>
    </row>
    <row r="623" spans="1:15" x14ac:dyDescent="0.2">
      <c r="A623" s="31" t="s">
        <v>2951</v>
      </c>
      <c r="B623" s="31" t="s">
        <v>11</v>
      </c>
      <c r="C623" s="31">
        <v>0</v>
      </c>
      <c r="D623" s="31">
        <v>0</v>
      </c>
      <c r="E623" s="31">
        <f t="shared" si="10"/>
        <v>0</v>
      </c>
      <c r="F623" s="43">
        <f>IFERROR(VLOOKUP(A623,'2023'!A:N,13,0),0)</f>
        <v>0</v>
      </c>
      <c r="G623" s="43">
        <f>IFERROR(VLOOKUP(A623,'2023'!A:N,14,0),0)</f>
        <v>0</v>
      </c>
      <c r="H623" s="43">
        <v>1</v>
      </c>
      <c r="I623" s="43">
        <v>3545455</v>
      </c>
      <c r="J623" s="44">
        <f t="shared" si="11"/>
        <v>3545455</v>
      </c>
      <c r="K623" s="43">
        <v>0</v>
      </c>
      <c r="L623" s="43">
        <v>0</v>
      </c>
      <c r="M623" s="44">
        <f t="shared" si="12"/>
        <v>0</v>
      </c>
      <c r="N623" s="43">
        <f t="shared" si="13"/>
        <v>1</v>
      </c>
      <c r="O623" s="44">
        <f t="shared" si="14"/>
        <v>3545455</v>
      </c>
    </row>
    <row r="624" spans="1:15" x14ac:dyDescent="0.2">
      <c r="A624" s="31" t="s">
        <v>952</v>
      </c>
      <c r="B624" s="31" t="s">
        <v>11</v>
      </c>
      <c r="C624" s="31">
        <v>1</v>
      </c>
      <c r="D624" s="31">
        <v>554545</v>
      </c>
      <c r="E624" s="31">
        <f t="shared" si="10"/>
        <v>0</v>
      </c>
      <c r="F624" s="43">
        <f>IFERROR(VLOOKUP(A624,'2023'!A:N,13,0),0)</f>
        <v>1</v>
      </c>
      <c r="G624" s="43">
        <f>IFERROR(VLOOKUP(A624,'2023'!A:N,14,0),0)</f>
        <v>554545</v>
      </c>
      <c r="H624" s="43">
        <v>2</v>
      </c>
      <c r="I624" s="43">
        <v>1109090</v>
      </c>
      <c r="J624" s="44">
        <f t="shared" si="11"/>
        <v>554545</v>
      </c>
      <c r="K624" s="43">
        <v>1</v>
      </c>
      <c r="L624" s="43">
        <v>681818</v>
      </c>
      <c r="M624" s="44">
        <f t="shared" si="12"/>
        <v>554545</v>
      </c>
      <c r="N624" s="43">
        <f t="shared" si="13"/>
        <v>2</v>
      </c>
      <c r="O624" s="44">
        <f t="shared" si="14"/>
        <v>1109090</v>
      </c>
    </row>
    <row r="625" spans="1:15" x14ac:dyDescent="0.2">
      <c r="A625" s="31" t="s">
        <v>2952</v>
      </c>
      <c r="B625" s="31" t="s">
        <v>11</v>
      </c>
      <c r="C625" s="31">
        <v>0</v>
      </c>
      <c r="D625" s="31">
        <v>0</v>
      </c>
      <c r="E625" s="31">
        <f t="shared" si="10"/>
        <v>0</v>
      </c>
      <c r="F625" s="43">
        <f>IFERROR(VLOOKUP(A625,'2023'!A:N,13,0),0)</f>
        <v>0</v>
      </c>
      <c r="G625" s="43">
        <f>IFERROR(VLOOKUP(A625,'2023'!A:N,14,0),0)</f>
        <v>0</v>
      </c>
      <c r="H625" s="43">
        <v>2</v>
      </c>
      <c r="I625" s="43">
        <v>1045454</v>
      </c>
      <c r="J625" s="44">
        <f t="shared" si="11"/>
        <v>522727</v>
      </c>
      <c r="K625" s="43">
        <v>2</v>
      </c>
      <c r="L625" s="43">
        <v>1218182</v>
      </c>
      <c r="M625" s="44">
        <f t="shared" si="12"/>
        <v>1045454</v>
      </c>
      <c r="N625" s="43">
        <f t="shared" si="13"/>
        <v>0</v>
      </c>
      <c r="O625" s="44">
        <f t="shared" si="14"/>
        <v>0</v>
      </c>
    </row>
    <row r="626" spans="1:15" x14ac:dyDescent="0.2">
      <c r="A626" s="31" t="s">
        <v>2953</v>
      </c>
      <c r="B626" s="31" t="s">
        <v>11</v>
      </c>
      <c r="C626" s="31">
        <v>0</v>
      </c>
      <c r="D626" s="31">
        <v>0</v>
      </c>
      <c r="E626" s="31">
        <f t="shared" si="10"/>
        <v>0</v>
      </c>
      <c r="F626" s="43">
        <f>IFERROR(VLOOKUP(A626,'2023'!A:N,13,0),0)</f>
        <v>0</v>
      </c>
      <c r="G626" s="43">
        <f>IFERROR(VLOOKUP(A626,'2023'!A:N,14,0),0)</f>
        <v>0</v>
      </c>
      <c r="H626" s="43">
        <v>2</v>
      </c>
      <c r="I626" s="43">
        <v>1209090</v>
      </c>
      <c r="J626" s="44">
        <f t="shared" si="11"/>
        <v>604545</v>
      </c>
      <c r="K626" s="43">
        <v>1</v>
      </c>
      <c r="L626" s="43">
        <v>681818</v>
      </c>
      <c r="M626" s="44">
        <f t="shared" si="12"/>
        <v>604545</v>
      </c>
      <c r="N626" s="43">
        <f t="shared" si="13"/>
        <v>1</v>
      </c>
      <c r="O626" s="44">
        <f t="shared" si="14"/>
        <v>604545</v>
      </c>
    </row>
    <row r="627" spans="1:15" x14ac:dyDescent="0.2">
      <c r="A627" s="31" t="s">
        <v>2954</v>
      </c>
      <c r="B627" s="31" t="s">
        <v>11</v>
      </c>
      <c r="C627" s="31">
        <v>0</v>
      </c>
      <c r="D627" s="31">
        <v>0</v>
      </c>
      <c r="E627" s="31">
        <f t="shared" si="10"/>
        <v>0</v>
      </c>
      <c r="F627" s="43">
        <f>IFERROR(VLOOKUP(A627,'2023'!A:N,13,0),0)</f>
        <v>0</v>
      </c>
      <c r="G627" s="43">
        <f>IFERROR(VLOOKUP(A627,'2023'!A:N,14,0),0)</f>
        <v>0</v>
      </c>
      <c r="H627" s="43">
        <v>1</v>
      </c>
      <c r="I627" s="43">
        <v>604545</v>
      </c>
      <c r="J627" s="44">
        <f t="shared" si="11"/>
        <v>604545</v>
      </c>
      <c r="K627" s="43">
        <v>0</v>
      </c>
      <c r="L627" s="43">
        <v>0</v>
      </c>
      <c r="M627" s="44">
        <f t="shared" si="12"/>
        <v>0</v>
      </c>
      <c r="N627" s="43">
        <f t="shared" si="13"/>
        <v>1</v>
      </c>
      <c r="O627" s="44">
        <f t="shared" si="14"/>
        <v>604545</v>
      </c>
    </row>
    <row r="628" spans="1:15" x14ac:dyDescent="0.2">
      <c r="A628" s="31" t="s">
        <v>728</v>
      </c>
      <c r="B628" s="31" t="s">
        <v>11</v>
      </c>
      <c r="C628" s="31">
        <v>5</v>
      </c>
      <c r="D628" s="31">
        <v>1113635</v>
      </c>
      <c r="E628" s="31">
        <f t="shared" si="10"/>
        <v>0</v>
      </c>
      <c r="F628" s="43">
        <f>IFERROR(VLOOKUP(A628,'2023'!A:N,13,0),0)</f>
        <v>5</v>
      </c>
      <c r="G628" s="43">
        <f>IFERROR(VLOOKUP(A628,'2023'!A:N,14,0),0)</f>
        <v>1113635</v>
      </c>
      <c r="H628" s="43">
        <v>3</v>
      </c>
      <c r="I628" s="43">
        <v>695454</v>
      </c>
      <c r="J628" s="44">
        <f t="shared" si="11"/>
        <v>226136.125</v>
      </c>
      <c r="K628" s="43">
        <v>0</v>
      </c>
      <c r="L628" s="43">
        <v>0</v>
      </c>
      <c r="M628" s="44">
        <f t="shared" si="12"/>
        <v>0</v>
      </c>
      <c r="N628" s="43">
        <f t="shared" si="13"/>
        <v>8</v>
      </c>
      <c r="O628" s="44">
        <f t="shared" si="14"/>
        <v>1809089</v>
      </c>
    </row>
    <row r="629" spans="1:15" x14ac:dyDescent="0.2">
      <c r="A629" s="31" t="s">
        <v>2955</v>
      </c>
      <c r="B629" s="31" t="s">
        <v>11</v>
      </c>
      <c r="C629" s="31">
        <v>0</v>
      </c>
      <c r="D629" s="31">
        <v>0</v>
      </c>
      <c r="E629" s="31">
        <f t="shared" si="10"/>
        <v>0</v>
      </c>
      <c r="F629" s="43">
        <f>IFERROR(VLOOKUP(A629,'2023'!A:N,13,0),0)</f>
        <v>0</v>
      </c>
      <c r="G629" s="43">
        <f>IFERROR(VLOOKUP(A629,'2023'!A:N,14,0),0)</f>
        <v>0</v>
      </c>
      <c r="H629" s="43">
        <v>3</v>
      </c>
      <c r="I629" s="43">
        <v>695454</v>
      </c>
      <c r="J629" s="44">
        <f t="shared" si="11"/>
        <v>231818</v>
      </c>
      <c r="K629" s="43">
        <v>0</v>
      </c>
      <c r="L629" s="43">
        <v>0</v>
      </c>
      <c r="M629" s="44">
        <f t="shared" si="12"/>
        <v>0</v>
      </c>
      <c r="N629" s="43">
        <f t="shared" si="13"/>
        <v>3</v>
      </c>
      <c r="O629" s="44">
        <f t="shared" si="14"/>
        <v>695454</v>
      </c>
    </row>
    <row r="630" spans="1:15" x14ac:dyDescent="0.2">
      <c r="A630" s="31" t="s">
        <v>2956</v>
      </c>
      <c r="B630" s="31" t="s">
        <v>11</v>
      </c>
      <c r="C630" s="31">
        <v>0</v>
      </c>
      <c r="D630" s="31">
        <v>0</v>
      </c>
      <c r="E630" s="31">
        <f t="shared" si="10"/>
        <v>0</v>
      </c>
      <c r="F630" s="43">
        <f>IFERROR(VLOOKUP(A630,'2023'!A:N,13,0),0)</f>
        <v>0</v>
      </c>
      <c r="G630" s="43">
        <f>IFERROR(VLOOKUP(A630,'2023'!A:N,14,0),0)</f>
        <v>0</v>
      </c>
      <c r="H630" s="43">
        <v>3</v>
      </c>
      <c r="I630" s="43">
        <v>695454</v>
      </c>
      <c r="J630" s="44">
        <f t="shared" si="11"/>
        <v>231818</v>
      </c>
      <c r="K630" s="43">
        <v>0</v>
      </c>
      <c r="L630" s="43">
        <v>0</v>
      </c>
      <c r="M630" s="44">
        <f t="shared" si="12"/>
        <v>0</v>
      </c>
      <c r="N630" s="43">
        <f t="shared" si="13"/>
        <v>3</v>
      </c>
      <c r="O630" s="44">
        <f t="shared" si="14"/>
        <v>695454</v>
      </c>
    </row>
    <row r="631" spans="1:15" x14ac:dyDescent="0.2">
      <c r="A631" s="31" t="s">
        <v>570</v>
      </c>
      <c r="B631" s="31" t="s">
        <v>11</v>
      </c>
      <c r="C631" s="31">
        <v>6</v>
      </c>
      <c r="D631" s="31">
        <v>2418182</v>
      </c>
      <c r="E631" s="31">
        <f t="shared" si="10"/>
        <v>0</v>
      </c>
      <c r="F631" s="43">
        <f>IFERROR(VLOOKUP(A631,'2023'!A:N,13,0),0)</f>
        <v>6</v>
      </c>
      <c r="G631" s="43">
        <f>IFERROR(VLOOKUP(A631,'2023'!A:N,14,0),0)</f>
        <v>2418182</v>
      </c>
      <c r="H631" s="43">
        <v>2</v>
      </c>
      <c r="I631" s="43">
        <v>863636</v>
      </c>
      <c r="J631" s="44">
        <f t="shared" si="11"/>
        <v>410227.25</v>
      </c>
      <c r="K631" s="43">
        <v>2</v>
      </c>
      <c r="L631" s="43">
        <v>1000000</v>
      </c>
      <c r="M631" s="44">
        <f t="shared" si="12"/>
        <v>820454.5</v>
      </c>
      <c r="N631" s="43">
        <f t="shared" si="13"/>
        <v>6</v>
      </c>
      <c r="O631" s="44">
        <f t="shared" si="14"/>
        <v>2461363.5</v>
      </c>
    </row>
    <row r="632" spans="1:15" x14ac:dyDescent="0.2">
      <c r="A632" s="31" t="s">
        <v>2957</v>
      </c>
      <c r="B632" s="31" t="s">
        <v>11</v>
      </c>
      <c r="C632" s="31">
        <v>0</v>
      </c>
      <c r="D632" s="31">
        <v>0</v>
      </c>
      <c r="E632" s="31">
        <f t="shared" si="10"/>
        <v>0</v>
      </c>
      <c r="F632" s="43">
        <f>IFERROR(VLOOKUP(A632,'2023'!A:N,13,0),0)</f>
        <v>0</v>
      </c>
      <c r="G632" s="43">
        <f>IFERROR(VLOOKUP(A632,'2023'!A:N,14,0),0)</f>
        <v>0</v>
      </c>
      <c r="H632" s="43">
        <v>2</v>
      </c>
      <c r="I632" s="43">
        <v>4109091</v>
      </c>
      <c r="J632" s="44">
        <f t="shared" si="11"/>
        <v>2054545.5</v>
      </c>
      <c r="K632" s="43">
        <v>0</v>
      </c>
      <c r="L632" s="43">
        <v>0</v>
      </c>
      <c r="M632" s="44">
        <f t="shared" si="12"/>
        <v>0</v>
      </c>
      <c r="N632" s="43">
        <f t="shared" si="13"/>
        <v>2</v>
      </c>
      <c r="O632" s="44">
        <f t="shared" si="14"/>
        <v>4109091</v>
      </c>
    </row>
    <row r="633" spans="1:15" x14ac:dyDescent="0.2">
      <c r="A633" s="31" t="s">
        <v>2958</v>
      </c>
      <c r="B633" s="31" t="s">
        <v>11</v>
      </c>
      <c r="C633" s="31">
        <v>0</v>
      </c>
      <c r="D633" s="31">
        <v>0</v>
      </c>
      <c r="E633" s="31">
        <f t="shared" si="10"/>
        <v>0</v>
      </c>
      <c r="F633" s="43">
        <f>IFERROR(VLOOKUP(A633,'2023'!A:N,13,0),0)</f>
        <v>0</v>
      </c>
      <c r="G633" s="43">
        <f>IFERROR(VLOOKUP(A633,'2023'!A:N,14,0),0)</f>
        <v>0</v>
      </c>
      <c r="H633" s="43">
        <v>6</v>
      </c>
      <c r="I633" s="43">
        <v>545454</v>
      </c>
      <c r="J633" s="44">
        <f t="shared" si="11"/>
        <v>90909</v>
      </c>
      <c r="K633" s="43">
        <v>0</v>
      </c>
      <c r="L633" s="43">
        <v>0</v>
      </c>
      <c r="M633" s="44">
        <f t="shared" si="12"/>
        <v>0</v>
      </c>
      <c r="N633" s="43">
        <f t="shared" si="13"/>
        <v>6</v>
      </c>
      <c r="O633" s="44">
        <f t="shared" si="14"/>
        <v>545454</v>
      </c>
    </row>
    <row r="634" spans="1:15" x14ac:dyDescent="0.2">
      <c r="A634" s="31" t="s">
        <v>2959</v>
      </c>
      <c r="B634" s="31" t="s">
        <v>105</v>
      </c>
      <c r="C634" s="31">
        <v>0</v>
      </c>
      <c r="D634" s="31">
        <v>0</v>
      </c>
      <c r="E634" s="31">
        <f t="shared" si="10"/>
        <v>0</v>
      </c>
      <c r="F634" s="43">
        <f>IFERROR(VLOOKUP(A634,'2023'!A:N,13,0),0)</f>
        <v>0</v>
      </c>
      <c r="G634" s="43">
        <f>IFERROR(VLOOKUP(A634,'2023'!A:N,14,0),0)</f>
        <v>0</v>
      </c>
      <c r="H634" s="43">
        <v>1</v>
      </c>
      <c r="I634" s="43">
        <v>418182</v>
      </c>
      <c r="J634" s="44">
        <f t="shared" si="11"/>
        <v>418182</v>
      </c>
      <c r="K634" s="43">
        <v>1</v>
      </c>
      <c r="L634" s="43">
        <v>509091</v>
      </c>
      <c r="M634" s="44">
        <f t="shared" si="12"/>
        <v>418182</v>
      </c>
      <c r="N634" s="43">
        <f t="shared" si="13"/>
        <v>0</v>
      </c>
      <c r="O634" s="44">
        <f t="shared" si="14"/>
        <v>0</v>
      </c>
    </row>
    <row r="635" spans="1:15" x14ac:dyDescent="0.2">
      <c r="A635" s="31" t="s">
        <v>2960</v>
      </c>
      <c r="B635" s="31" t="s">
        <v>105</v>
      </c>
      <c r="C635" s="31">
        <v>0</v>
      </c>
      <c r="D635" s="31">
        <v>0</v>
      </c>
      <c r="E635" s="31">
        <f t="shared" si="10"/>
        <v>0</v>
      </c>
      <c r="F635" s="43">
        <f>IFERROR(VLOOKUP(A635,'2023'!A:N,13,0),0)</f>
        <v>0</v>
      </c>
      <c r="G635" s="43">
        <f>IFERROR(VLOOKUP(A635,'2023'!A:N,14,0),0)</f>
        <v>0</v>
      </c>
      <c r="H635" s="43">
        <v>1</v>
      </c>
      <c r="I635" s="43">
        <v>418182</v>
      </c>
      <c r="J635" s="44">
        <f t="shared" si="11"/>
        <v>418182</v>
      </c>
      <c r="K635" s="43">
        <v>0</v>
      </c>
      <c r="L635" s="43">
        <v>0</v>
      </c>
      <c r="M635" s="44">
        <f t="shared" si="12"/>
        <v>0</v>
      </c>
      <c r="N635" s="43">
        <f t="shared" si="13"/>
        <v>1</v>
      </c>
      <c r="O635" s="44">
        <f t="shared" si="14"/>
        <v>418182</v>
      </c>
    </row>
    <row r="636" spans="1:15" x14ac:dyDescent="0.2">
      <c r="A636" s="31" t="s">
        <v>2961</v>
      </c>
      <c r="B636" s="31" t="s">
        <v>105</v>
      </c>
      <c r="C636" s="31">
        <v>0</v>
      </c>
      <c r="D636" s="31">
        <v>0</v>
      </c>
      <c r="E636" s="31">
        <f t="shared" si="10"/>
        <v>0</v>
      </c>
      <c r="F636" s="43">
        <f>IFERROR(VLOOKUP(A636,'2023'!A:N,13,0),0)</f>
        <v>0</v>
      </c>
      <c r="G636" s="43">
        <f>IFERROR(VLOOKUP(A636,'2023'!A:N,14,0),0)</f>
        <v>0</v>
      </c>
      <c r="H636" s="43">
        <v>1</v>
      </c>
      <c r="I636" s="43">
        <v>418182</v>
      </c>
      <c r="J636" s="44">
        <f t="shared" si="11"/>
        <v>418182</v>
      </c>
      <c r="K636" s="43">
        <v>0</v>
      </c>
      <c r="L636" s="43">
        <v>0</v>
      </c>
      <c r="M636" s="44">
        <f t="shared" si="12"/>
        <v>0</v>
      </c>
      <c r="N636" s="43">
        <f t="shared" si="13"/>
        <v>1</v>
      </c>
      <c r="O636" s="44">
        <f t="shared" si="14"/>
        <v>418182</v>
      </c>
    </row>
    <row r="637" spans="1:15" x14ac:dyDescent="0.2">
      <c r="A637" s="31" t="s">
        <v>2962</v>
      </c>
      <c r="B637" s="31" t="s">
        <v>11</v>
      </c>
      <c r="C637" s="31">
        <v>0</v>
      </c>
      <c r="D637" s="31">
        <v>0</v>
      </c>
      <c r="E637" s="31">
        <f t="shared" si="10"/>
        <v>0</v>
      </c>
      <c r="F637" s="43">
        <f>IFERROR(VLOOKUP(A637,'2023'!A:N,13,0),0)</f>
        <v>0</v>
      </c>
      <c r="G637" s="43">
        <f>IFERROR(VLOOKUP(A637,'2023'!A:N,14,0),0)</f>
        <v>0</v>
      </c>
      <c r="H637" s="43">
        <v>1</v>
      </c>
      <c r="I637" s="43">
        <v>445454</v>
      </c>
      <c r="J637" s="44">
        <f t="shared" si="11"/>
        <v>445454</v>
      </c>
      <c r="K637" s="43">
        <v>0</v>
      </c>
      <c r="L637" s="43">
        <v>0</v>
      </c>
      <c r="M637" s="44">
        <f t="shared" si="12"/>
        <v>0</v>
      </c>
      <c r="N637" s="43">
        <f t="shared" si="13"/>
        <v>1</v>
      </c>
      <c r="O637" s="44">
        <f t="shared" si="14"/>
        <v>445454</v>
      </c>
    </row>
    <row r="638" spans="1:15" x14ac:dyDescent="0.2">
      <c r="A638" s="31" t="s">
        <v>803</v>
      </c>
      <c r="B638" s="31" t="s">
        <v>20</v>
      </c>
      <c r="C638" s="31">
        <v>1</v>
      </c>
      <c r="D638" s="31">
        <v>300000</v>
      </c>
      <c r="E638" s="31">
        <f t="shared" si="10"/>
        <v>0</v>
      </c>
      <c r="F638" s="43">
        <f>IFERROR(VLOOKUP(A638,'2023'!A:N,13,0),0)</f>
        <v>1</v>
      </c>
      <c r="G638" s="43">
        <f>IFERROR(VLOOKUP(A638,'2023'!A:N,14,0),0)</f>
        <v>300000</v>
      </c>
      <c r="H638" s="43">
        <v>7</v>
      </c>
      <c r="I638" s="43">
        <v>2190000</v>
      </c>
      <c r="J638" s="44">
        <f t="shared" si="11"/>
        <v>311250</v>
      </c>
      <c r="K638" s="43">
        <v>2</v>
      </c>
      <c r="L638" s="43">
        <v>600000</v>
      </c>
      <c r="M638" s="44">
        <f t="shared" si="12"/>
        <v>622500</v>
      </c>
      <c r="N638" s="43">
        <f t="shared" si="13"/>
        <v>6</v>
      </c>
      <c r="O638" s="44">
        <f t="shared" si="14"/>
        <v>1867500</v>
      </c>
    </row>
    <row r="639" spans="1:15" x14ac:dyDescent="0.2">
      <c r="A639" s="31" t="s">
        <v>2963</v>
      </c>
      <c r="B639" s="31" t="s">
        <v>20</v>
      </c>
      <c r="C639" s="31">
        <v>0</v>
      </c>
      <c r="D639" s="31">
        <v>0</v>
      </c>
      <c r="E639" s="31">
        <f t="shared" si="10"/>
        <v>0</v>
      </c>
      <c r="F639" s="43">
        <f>IFERROR(VLOOKUP(A639,'2023'!A:N,13,0),0)</f>
        <v>0</v>
      </c>
      <c r="G639" s="43">
        <f>IFERROR(VLOOKUP(A639,'2023'!A:N,14,0),0)</f>
        <v>0</v>
      </c>
      <c r="H639" s="43">
        <v>2</v>
      </c>
      <c r="I639" s="43">
        <v>2180000</v>
      </c>
      <c r="J639" s="44">
        <f t="shared" si="11"/>
        <v>1090000</v>
      </c>
      <c r="K639" s="43">
        <v>0</v>
      </c>
      <c r="L639" s="43">
        <v>0</v>
      </c>
      <c r="M639" s="44">
        <f t="shared" si="12"/>
        <v>0</v>
      </c>
      <c r="N639" s="43">
        <f t="shared" si="13"/>
        <v>2</v>
      </c>
      <c r="O639" s="44">
        <f t="shared" si="14"/>
        <v>2180000</v>
      </c>
    </row>
    <row r="640" spans="1:15" x14ac:dyDescent="0.2">
      <c r="A640" s="31" t="s">
        <v>2964</v>
      </c>
      <c r="B640" s="31" t="s">
        <v>20</v>
      </c>
      <c r="C640" s="31">
        <v>0</v>
      </c>
      <c r="D640" s="31">
        <v>0</v>
      </c>
      <c r="E640" s="31">
        <f t="shared" si="10"/>
        <v>0</v>
      </c>
      <c r="F640" s="43">
        <f>IFERROR(VLOOKUP(A640,'2023'!A:N,13,0),0)</f>
        <v>0</v>
      </c>
      <c r="G640" s="43">
        <f>IFERROR(VLOOKUP(A640,'2023'!A:N,14,0),0)</f>
        <v>0</v>
      </c>
      <c r="H640" s="43">
        <v>4</v>
      </c>
      <c r="I640" s="43">
        <v>840000</v>
      </c>
      <c r="J640" s="44">
        <f t="shared" si="11"/>
        <v>210000</v>
      </c>
      <c r="K640" s="43">
        <v>0</v>
      </c>
      <c r="L640" s="43">
        <v>0</v>
      </c>
      <c r="M640" s="44">
        <f t="shared" si="12"/>
        <v>0</v>
      </c>
      <c r="N640" s="43">
        <f t="shared" si="13"/>
        <v>4</v>
      </c>
      <c r="O640" s="44">
        <f t="shared" si="14"/>
        <v>840000</v>
      </c>
    </row>
    <row r="641" spans="1:15" x14ac:dyDescent="0.2">
      <c r="A641" s="31" t="s">
        <v>2965</v>
      </c>
      <c r="B641" s="31" t="s">
        <v>2966</v>
      </c>
      <c r="C641" s="31">
        <v>0</v>
      </c>
      <c r="D641" s="31">
        <v>0</v>
      </c>
      <c r="E641" s="31">
        <f t="shared" si="10"/>
        <v>0</v>
      </c>
      <c r="F641" s="43">
        <f>IFERROR(VLOOKUP(A641,'2023'!A:N,13,0),0)</f>
        <v>0</v>
      </c>
      <c r="G641" s="43">
        <f>IFERROR(VLOOKUP(A641,'2023'!A:N,14,0),0)</f>
        <v>0</v>
      </c>
      <c r="H641" s="43">
        <v>1</v>
      </c>
      <c r="I641" s="43">
        <v>250000</v>
      </c>
      <c r="J641" s="44">
        <f t="shared" si="11"/>
        <v>250000</v>
      </c>
      <c r="K641" s="43">
        <v>0</v>
      </c>
      <c r="L641" s="43">
        <v>0</v>
      </c>
      <c r="M641" s="44">
        <f t="shared" si="12"/>
        <v>0</v>
      </c>
      <c r="N641" s="43">
        <f t="shared" si="13"/>
        <v>1</v>
      </c>
      <c r="O641" s="44">
        <f t="shared" si="14"/>
        <v>250000</v>
      </c>
    </row>
    <row r="642" spans="1:15" x14ac:dyDescent="0.2">
      <c r="A642" s="31" t="s">
        <v>1982</v>
      </c>
      <c r="B642" s="31" t="s">
        <v>11</v>
      </c>
      <c r="C642" s="31">
        <v>1</v>
      </c>
      <c r="D642" s="31">
        <v>483333</v>
      </c>
      <c r="E642" s="31">
        <f t="shared" si="10"/>
        <v>0</v>
      </c>
      <c r="F642" s="43">
        <f>IFERROR(VLOOKUP(A642,'2023'!A:N,13,0),0)</f>
        <v>1</v>
      </c>
      <c r="G642" s="43">
        <f>IFERROR(VLOOKUP(A642,'2023'!A:N,14,0),0)</f>
        <v>483333.33333333337</v>
      </c>
      <c r="H642" s="43">
        <v>1</v>
      </c>
      <c r="I642" s="43">
        <v>400000</v>
      </c>
      <c r="J642" s="44">
        <f t="shared" si="11"/>
        <v>441666.66666666669</v>
      </c>
      <c r="K642" s="43">
        <v>1</v>
      </c>
      <c r="L642" s="43">
        <v>1045455</v>
      </c>
      <c r="M642" s="44">
        <f t="shared" si="12"/>
        <v>441666.66666666669</v>
      </c>
      <c r="N642" s="43">
        <f t="shared" si="13"/>
        <v>1</v>
      </c>
      <c r="O642" s="44">
        <f t="shared" si="14"/>
        <v>441666.66666666669</v>
      </c>
    </row>
    <row r="643" spans="1:15" x14ac:dyDescent="0.2">
      <c r="A643" s="31" t="s">
        <v>1683</v>
      </c>
      <c r="B643" s="31" t="s">
        <v>20</v>
      </c>
      <c r="C643" s="31">
        <v>0</v>
      </c>
      <c r="D643" s="31">
        <v>0</v>
      </c>
      <c r="E643" s="31">
        <f t="shared" si="10"/>
        <v>0</v>
      </c>
      <c r="F643" s="43">
        <f>IFERROR(VLOOKUP(A643,'2023'!A:N,13,0),0)</f>
        <v>0</v>
      </c>
      <c r="G643" s="43">
        <f>IFERROR(VLOOKUP(A643,'2023'!A:N,14,0),0)</f>
        <v>0</v>
      </c>
      <c r="H643" s="43">
        <v>1</v>
      </c>
      <c r="I643" s="43">
        <v>250000</v>
      </c>
      <c r="J643" s="44">
        <f t="shared" si="11"/>
        <v>250000</v>
      </c>
      <c r="K643" s="43">
        <v>1</v>
      </c>
      <c r="L643" s="43">
        <v>409090</v>
      </c>
      <c r="M643" s="44">
        <f t="shared" si="12"/>
        <v>250000</v>
      </c>
      <c r="N643" s="43">
        <f t="shared" si="13"/>
        <v>0</v>
      </c>
      <c r="O643" s="44">
        <f t="shared" si="14"/>
        <v>0</v>
      </c>
    </row>
    <row r="644" spans="1:15" x14ac:dyDescent="0.2">
      <c r="A644" s="31" t="s">
        <v>2967</v>
      </c>
      <c r="B644" s="31" t="s">
        <v>20</v>
      </c>
      <c r="C644" s="31">
        <v>0</v>
      </c>
      <c r="D644" s="31">
        <v>0</v>
      </c>
      <c r="E644" s="31">
        <f t="shared" si="10"/>
        <v>0</v>
      </c>
      <c r="F644" s="43">
        <f>IFERROR(VLOOKUP(A644,'2023'!A:N,13,0),0)</f>
        <v>0</v>
      </c>
      <c r="G644" s="43">
        <f>IFERROR(VLOOKUP(A644,'2023'!A:N,14,0),0)</f>
        <v>0</v>
      </c>
      <c r="H644" s="43">
        <v>4</v>
      </c>
      <c r="I644" s="43">
        <v>1980000</v>
      </c>
      <c r="J644" s="44">
        <f t="shared" si="11"/>
        <v>495000</v>
      </c>
      <c r="K644" s="43">
        <v>3</v>
      </c>
      <c r="L644" s="43">
        <v>1518181</v>
      </c>
      <c r="M644" s="44">
        <f t="shared" si="12"/>
        <v>1485000</v>
      </c>
      <c r="N644" s="43">
        <f t="shared" si="13"/>
        <v>1</v>
      </c>
      <c r="O644" s="44">
        <f t="shared" si="14"/>
        <v>495000</v>
      </c>
    </row>
    <row r="645" spans="1:15" x14ac:dyDescent="0.2">
      <c r="A645" s="31" t="s">
        <v>1399</v>
      </c>
      <c r="B645" s="31" t="s">
        <v>20</v>
      </c>
      <c r="C645" s="31">
        <v>2</v>
      </c>
      <c r="D645" s="31">
        <v>1500000</v>
      </c>
      <c r="E645" s="31">
        <f t="shared" si="10"/>
        <v>0</v>
      </c>
      <c r="F645" s="43">
        <f>IFERROR(VLOOKUP(A645,'2023'!A:N,13,0),0)</f>
        <v>2</v>
      </c>
      <c r="G645" s="43">
        <f>IFERROR(VLOOKUP(A645,'2023'!A:N,14,0),0)</f>
        <v>1500000</v>
      </c>
      <c r="H645" s="43">
        <v>5</v>
      </c>
      <c r="I645" s="43">
        <v>3830000</v>
      </c>
      <c r="J645" s="44">
        <f t="shared" si="11"/>
        <v>761428.57142857148</v>
      </c>
      <c r="K645" s="43">
        <v>5</v>
      </c>
      <c r="L645" s="43">
        <v>4043634</v>
      </c>
      <c r="M645" s="44">
        <f t="shared" si="12"/>
        <v>3807142.8571428573</v>
      </c>
      <c r="N645" s="43">
        <f t="shared" si="13"/>
        <v>2</v>
      </c>
      <c r="O645" s="44">
        <f t="shared" si="14"/>
        <v>1522857.1428571427</v>
      </c>
    </row>
    <row r="646" spans="1:15" x14ac:dyDescent="0.2">
      <c r="A646" s="31" t="s">
        <v>1365</v>
      </c>
      <c r="B646" s="31" t="s">
        <v>20</v>
      </c>
      <c r="C646" s="31">
        <v>3</v>
      </c>
      <c r="D646" s="31">
        <v>810000</v>
      </c>
      <c r="E646" s="31">
        <f t="shared" si="10"/>
        <v>0</v>
      </c>
      <c r="F646" s="43">
        <f>IFERROR(VLOOKUP(A646,'2023'!A:N,13,0),0)</f>
        <v>3</v>
      </c>
      <c r="G646" s="43">
        <f>IFERROR(VLOOKUP(A646,'2023'!A:N,14,0),0)</f>
        <v>810000</v>
      </c>
      <c r="H646" s="43">
        <v>2</v>
      </c>
      <c r="I646" s="43">
        <v>540000</v>
      </c>
      <c r="J646" s="44">
        <f t="shared" si="11"/>
        <v>270000</v>
      </c>
      <c r="K646" s="43">
        <v>0</v>
      </c>
      <c r="L646" s="43">
        <v>0</v>
      </c>
      <c r="M646" s="44">
        <f t="shared" si="12"/>
        <v>0</v>
      </c>
      <c r="N646" s="43">
        <f t="shared" si="13"/>
        <v>5</v>
      </c>
      <c r="O646" s="44">
        <f t="shared" si="14"/>
        <v>1350000</v>
      </c>
    </row>
    <row r="647" spans="1:15" x14ac:dyDescent="0.2">
      <c r="A647" s="31" t="s">
        <v>468</v>
      </c>
      <c r="B647" s="31" t="s">
        <v>20</v>
      </c>
      <c r="C647" s="31">
        <v>4</v>
      </c>
      <c r="D647" s="31">
        <v>1200000</v>
      </c>
      <c r="E647" s="31">
        <f t="shared" si="10"/>
        <v>0</v>
      </c>
      <c r="F647" s="43">
        <f>IFERROR(VLOOKUP(A647,'2023'!A:N,13,0),0)</f>
        <v>4</v>
      </c>
      <c r="G647" s="43">
        <f>IFERROR(VLOOKUP(A647,'2023'!A:N,14,0),0)</f>
        <v>1200000</v>
      </c>
      <c r="H647" s="43">
        <v>2</v>
      </c>
      <c r="I647" s="43">
        <v>600000</v>
      </c>
      <c r="J647" s="44">
        <f t="shared" si="11"/>
        <v>300000</v>
      </c>
      <c r="K647" s="43">
        <v>0</v>
      </c>
      <c r="L647" s="43">
        <v>0</v>
      </c>
      <c r="M647" s="44">
        <f t="shared" si="12"/>
        <v>0</v>
      </c>
      <c r="N647" s="43">
        <f t="shared" si="13"/>
        <v>6</v>
      </c>
      <c r="O647" s="44">
        <f t="shared" si="14"/>
        <v>1800000</v>
      </c>
    </row>
    <row r="648" spans="1:15" x14ac:dyDescent="0.2">
      <c r="A648" s="31" t="s">
        <v>2968</v>
      </c>
      <c r="B648" s="31" t="s">
        <v>1691</v>
      </c>
      <c r="C648" s="31">
        <v>0</v>
      </c>
      <c r="D648" s="31">
        <v>0</v>
      </c>
      <c r="E648" s="31">
        <f t="shared" si="10"/>
        <v>0</v>
      </c>
      <c r="F648" s="43">
        <f>IFERROR(VLOOKUP(A648,'2023'!A:N,13,0),0)</f>
        <v>0</v>
      </c>
      <c r="G648" s="43">
        <f>IFERROR(VLOOKUP(A648,'2023'!A:N,14,0),0)</f>
        <v>0</v>
      </c>
      <c r="H648" s="43">
        <v>1</v>
      </c>
      <c r="I648" s="43">
        <v>11380041</v>
      </c>
      <c r="J648" s="44">
        <f t="shared" si="11"/>
        <v>11380041</v>
      </c>
      <c r="K648" s="43">
        <v>0</v>
      </c>
      <c r="L648" s="43">
        <v>0</v>
      </c>
      <c r="M648" s="44">
        <f t="shared" si="12"/>
        <v>0</v>
      </c>
      <c r="N648" s="43">
        <f t="shared" si="13"/>
        <v>1</v>
      </c>
      <c r="O648" s="44">
        <f t="shared" si="14"/>
        <v>11380041</v>
      </c>
    </row>
    <row r="649" spans="1:15" x14ac:dyDescent="0.2">
      <c r="A649" s="31" t="s">
        <v>2969</v>
      </c>
      <c r="B649" s="31" t="s">
        <v>20</v>
      </c>
      <c r="C649" s="31">
        <v>0</v>
      </c>
      <c r="D649" s="31">
        <v>0</v>
      </c>
      <c r="E649" s="31">
        <f t="shared" si="10"/>
        <v>0</v>
      </c>
      <c r="F649" s="43">
        <f>IFERROR(VLOOKUP(A649,'2023'!A:N,13,0),0)</f>
        <v>0</v>
      </c>
      <c r="G649" s="43">
        <f>IFERROR(VLOOKUP(A649,'2023'!A:N,14,0),0)</f>
        <v>0</v>
      </c>
      <c r="H649" s="43">
        <v>17</v>
      </c>
      <c r="I649" s="43">
        <v>198669095</v>
      </c>
      <c r="J649" s="44">
        <f t="shared" si="11"/>
        <v>11686417.352941176</v>
      </c>
      <c r="K649" s="43">
        <v>6</v>
      </c>
      <c r="L649" s="43">
        <v>71522725</v>
      </c>
      <c r="M649" s="44">
        <f t="shared" si="12"/>
        <v>70118504.117647052</v>
      </c>
      <c r="N649" s="43">
        <f t="shared" si="13"/>
        <v>11</v>
      </c>
      <c r="O649" s="44">
        <f t="shared" si="14"/>
        <v>128550590.88235295</v>
      </c>
    </row>
    <row r="650" spans="1:15" x14ac:dyDescent="0.2">
      <c r="A650" s="31" t="s">
        <v>2970</v>
      </c>
      <c r="B650" s="31" t="s">
        <v>11</v>
      </c>
      <c r="C650" s="31">
        <v>0</v>
      </c>
      <c r="D650" s="31">
        <v>0</v>
      </c>
      <c r="E650" s="31">
        <f t="shared" si="10"/>
        <v>0</v>
      </c>
      <c r="F650" s="43">
        <f>IFERROR(VLOOKUP(A650,'2023'!A:N,13,0),0)</f>
        <v>0</v>
      </c>
      <c r="G650" s="43">
        <f>IFERROR(VLOOKUP(A650,'2023'!A:N,14,0),0)</f>
        <v>0</v>
      </c>
      <c r="H650" s="43">
        <v>10</v>
      </c>
      <c r="I650" s="43">
        <v>7454550</v>
      </c>
      <c r="J650" s="44">
        <f t="shared" si="11"/>
        <v>745455</v>
      </c>
      <c r="K650" s="43">
        <v>4</v>
      </c>
      <c r="L650" s="43">
        <v>3636362</v>
      </c>
      <c r="M650" s="44">
        <f t="shared" si="12"/>
        <v>2981820</v>
      </c>
      <c r="N650" s="43">
        <f t="shared" si="13"/>
        <v>6</v>
      </c>
      <c r="O650" s="44">
        <f t="shared" si="14"/>
        <v>4472730</v>
      </c>
    </row>
    <row r="651" spans="1:15" x14ac:dyDescent="0.2">
      <c r="A651" s="31" t="s">
        <v>1721</v>
      </c>
      <c r="B651" s="31" t="s">
        <v>20</v>
      </c>
      <c r="C651" s="31">
        <v>7</v>
      </c>
      <c r="D651" s="31">
        <v>17476134</v>
      </c>
      <c r="E651" s="31">
        <f t="shared" si="10"/>
        <v>0</v>
      </c>
      <c r="F651" s="43">
        <f>IFERROR(VLOOKUP(A651,'2023'!A:N,13,0),0)</f>
        <v>7</v>
      </c>
      <c r="G651" s="43">
        <f>IFERROR(VLOOKUP(A651,'2023'!A:N,14,0),0)</f>
        <v>17476133.5</v>
      </c>
      <c r="H651" s="43">
        <v>15</v>
      </c>
      <c r="I651" s="43">
        <v>35200004</v>
      </c>
      <c r="J651" s="44">
        <f t="shared" si="11"/>
        <v>2394369.8863636362</v>
      </c>
      <c r="K651" s="43">
        <v>13</v>
      </c>
      <c r="L651" s="43">
        <v>29400001</v>
      </c>
      <c r="M651" s="44">
        <f t="shared" si="12"/>
        <v>31126808.52272727</v>
      </c>
      <c r="N651" s="43">
        <f t="shared" si="13"/>
        <v>9</v>
      </c>
      <c r="O651" s="44">
        <f t="shared" si="14"/>
        <v>21549328.97727273</v>
      </c>
    </row>
    <row r="652" spans="1:15" x14ac:dyDescent="0.2">
      <c r="A652" s="31" t="s">
        <v>2971</v>
      </c>
      <c r="B652" s="31" t="s">
        <v>11</v>
      </c>
      <c r="C652" s="31">
        <v>0</v>
      </c>
      <c r="D652" s="31">
        <v>0</v>
      </c>
      <c r="E652" s="31">
        <f t="shared" si="10"/>
        <v>0</v>
      </c>
      <c r="F652" s="43">
        <f>IFERROR(VLOOKUP(A652,'2023'!A:N,13,0),0)</f>
        <v>0</v>
      </c>
      <c r="G652" s="43">
        <f>IFERROR(VLOOKUP(A652,'2023'!A:N,14,0),0)</f>
        <v>0</v>
      </c>
      <c r="H652" s="43">
        <v>1</v>
      </c>
      <c r="I652" s="43">
        <v>6618182</v>
      </c>
      <c r="J652" s="44">
        <f t="shared" si="11"/>
        <v>6618182</v>
      </c>
      <c r="K652" s="43">
        <v>0</v>
      </c>
      <c r="L652" s="43">
        <v>0</v>
      </c>
      <c r="M652" s="44">
        <f t="shared" si="12"/>
        <v>0</v>
      </c>
      <c r="N652" s="43">
        <f t="shared" si="13"/>
        <v>1</v>
      </c>
      <c r="O652" s="44">
        <f t="shared" si="14"/>
        <v>6618182</v>
      </c>
    </row>
    <row r="653" spans="1:15" x14ac:dyDescent="0.2">
      <c r="A653" s="31" t="s">
        <v>2972</v>
      </c>
      <c r="B653" s="31" t="s">
        <v>11</v>
      </c>
      <c r="C653" s="31">
        <v>0</v>
      </c>
      <c r="D653" s="31">
        <v>0</v>
      </c>
      <c r="E653" s="31">
        <f t="shared" si="10"/>
        <v>0</v>
      </c>
      <c r="F653" s="43">
        <f>IFERROR(VLOOKUP(A653,'2023'!A:N,13,0),0)</f>
        <v>0</v>
      </c>
      <c r="G653" s="43">
        <f>IFERROR(VLOOKUP(A653,'2023'!A:N,14,0),0)</f>
        <v>0</v>
      </c>
      <c r="H653" s="43">
        <v>5</v>
      </c>
      <c r="I653" s="43">
        <v>1727275</v>
      </c>
      <c r="J653" s="44">
        <f t="shared" si="11"/>
        <v>345455</v>
      </c>
      <c r="K653" s="43">
        <v>2</v>
      </c>
      <c r="L653" s="43">
        <v>963636</v>
      </c>
      <c r="M653" s="44">
        <f t="shared" si="12"/>
        <v>690910</v>
      </c>
      <c r="N653" s="43">
        <f t="shared" si="13"/>
        <v>3</v>
      </c>
      <c r="O653" s="44">
        <f t="shared" si="14"/>
        <v>1036365</v>
      </c>
    </row>
    <row r="654" spans="1:15" x14ac:dyDescent="0.2">
      <c r="A654" s="31" t="s">
        <v>2973</v>
      </c>
      <c r="B654" s="31" t="s">
        <v>11</v>
      </c>
      <c r="C654" s="31">
        <v>0</v>
      </c>
      <c r="D654" s="31">
        <v>0</v>
      </c>
      <c r="E654" s="31">
        <f t="shared" si="10"/>
        <v>0</v>
      </c>
      <c r="F654" s="43">
        <f>IFERROR(VLOOKUP(A654,'2023'!A:N,13,0),0)</f>
        <v>0</v>
      </c>
      <c r="G654" s="43">
        <f>IFERROR(VLOOKUP(A654,'2023'!A:N,14,0),0)</f>
        <v>0</v>
      </c>
      <c r="H654" s="43">
        <v>4</v>
      </c>
      <c r="I654" s="43">
        <v>1236364</v>
      </c>
      <c r="J654" s="44">
        <f t="shared" si="11"/>
        <v>309091</v>
      </c>
      <c r="K654" s="43">
        <v>0</v>
      </c>
      <c r="L654" s="43">
        <v>0</v>
      </c>
      <c r="M654" s="44">
        <f t="shared" si="12"/>
        <v>0</v>
      </c>
      <c r="N654" s="43">
        <f t="shared" si="13"/>
        <v>4</v>
      </c>
      <c r="O654" s="44">
        <f t="shared" si="14"/>
        <v>1236364</v>
      </c>
    </row>
    <row r="655" spans="1:15" x14ac:dyDescent="0.2">
      <c r="A655" s="31" t="s">
        <v>2974</v>
      </c>
      <c r="B655" s="31" t="s">
        <v>105</v>
      </c>
      <c r="C655" s="31">
        <v>0</v>
      </c>
      <c r="D655" s="31">
        <v>0</v>
      </c>
      <c r="E655" s="31">
        <f t="shared" si="10"/>
        <v>0</v>
      </c>
      <c r="F655" s="43">
        <f>IFERROR(VLOOKUP(A655,'2023'!A:N,13,0),0)</f>
        <v>0</v>
      </c>
      <c r="G655" s="43">
        <f>IFERROR(VLOOKUP(A655,'2023'!A:N,14,0),0)</f>
        <v>0</v>
      </c>
      <c r="H655" s="43">
        <v>4</v>
      </c>
      <c r="I655" s="43">
        <v>13163636</v>
      </c>
      <c r="J655" s="44">
        <f t="shared" si="11"/>
        <v>3290909</v>
      </c>
      <c r="K655" s="43">
        <v>1</v>
      </c>
      <c r="L655" s="43">
        <v>3627273</v>
      </c>
      <c r="M655" s="44">
        <f t="shared" si="12"/>
        <v>3290909</v>
      </c>
      <c r="N655" s="43">
        <f t="shared" si="13"/>
        <v>3</v>
      </c>
      <c r="O655" s="44">
        <f t="shared" si="14"/>
        <v>9872727</v>
      </c>
    </row>
    <row r="656" spans="1:15" x14ac:dyDescent="0.2">
      <c r="A656" s="31" t="s">
        <v>514</v>
      </c>
      <c r="B656" s="31" t="s">
        <v>20</v>
      </c>
      <c r="C656" s="31">
        <v>2</v>
      </c>
      <c r="D656" s="31">
        <v>1360000</v>
      </c>
      <c r="E656" s="31">
        <f t="shared" si="10"/>
        <v>0</v>
      </c>
      <c r="F656" s="43">
        <f>IFERROR(VLOOKUP(A656,'2023'!A:N,13,0),0)</f>
        <v>2</v>
      </c>
      <c r="G656" s="43">
        <f>IFERROR(VLOOKUP(A656,'2023'!A:N,14,0),0)</f>
        <v>1360000</v>
      </c>
      <c r="H656" s="43">
        <v>3</v>
      </c>
      <c r="I656" s="43">
        <v>2180000</v>
      </c>
      <c r="J656" s="44">
        <f t="shared" si="11"/>
        <v>708000</v>
      </c>
      <c r="K656" s="43">
        <v>0</v>
      </c>
      <c r="L656" s="43">
        <v>0</v>
      </c>
      <c r="M656" s="44">
        <f t="shared" si="12"/>
        <v>0</v>
      </c>
      <c r="N656" s="43">
        <f t="shared" si="13"/>
        <v>5</v>
      </c>
      <c r="O656" s="44">
        <f t="shared" si="14"/>
        <v>3540000</v>
      </c>
    </row>
    <row r="657" spans="1:15" x14ac:dyDescent="0.2">
      <c r="A657" s="31" t="s">
        <v>2975</v>
      </c>
      <c r="B657" s="31" t="s">
        <v>11</v>
      </c>
      <c r="C657" s="31">
        <v>0</v>
      </c>
      <c r="D657" s="31">
        <v>0</v>
      </c>
      <c r="E657" s="31">
        <f t="shared" si="10"/>
        <v>0</v>
      </c>
      <c r="F657" s="43">
        <f>IFERROR(VLOOKUP(A657,'2023'!A:N,13,0),0)</f>
        <v>0</v>
      </c>
      <c r="G657" s="43">
        <f>IFERROR(VLOOKUP(A657,'2023'!A:N,14,0),0)</f>
        <v>0</v>
      </c>
      <c r="H657" s="43">
        <v>0</v>
      </c>
      <c r="I657" s="43">
        <v>0</v>
      </c>
      <c r="J657" s="44">
        <f t="shared" si="11"/>
        <v>0</v>
      </c>
      <c r="K657" s="43">
        <v>44</v>
      </c>
      <c r="L657" s="43">
        <v>15200020</v>
      </c>
      <c r="M657" s="44">
        <f t="shared" si="12"/>
        <v>0</v>
      </c>
      <c r="N657" s="43">
        <f t="shared" si="13"/>
        <v>-44</v>
      </c>
      <c r="O657" s="44">
        <f t="shared" si="14"/>
        <v>0</v>
      </c>
    </row>
    <row r="658" spans="1:15" x14ac:dyDescent="0.2">
      <c r="A658" s="31" t="s">
        <v>2976</v>
      </c>
      <c r="B658" s="31" t="s">
        <v>20</v>
      </c>
      <c r="C658" s="31">
        <v>0</v>
      </c>
      <c r="D658" s="31">
        <v>0</v>
      </c>
      <c r="E658" s="31">
        <f t="shared" si="10"/>
        <v>0</v>
      </c>
      <c r="F658" s="43">
        <f>IFERROR(VLOOKUP(A658,'2023'!A:N,13,0),0)</f>
        <v>0</v>
      </c>
      <c r="G658" s="43">
        <f>IFERROR(VLOOKUP(A658,'2023'!A:N,14,0),0)</f>
        <v>0</v>
      </c>
      <c r="H658" s="43">
        <v>2</v>
      </c>
      <c r="I658" s="43">
        <v>2390000</v>
      </c>
      <c r="J658" s="44">
        <f t="shared" si="11"/>
        <v>1195000</v>
      </c>
      <c r="K658" s="43">
        <v>2</v>
      </c>
      <c r="L658" s="43">
        <v>2536364</v>
      </c>
      <c r="M658" s="44">
        <f t="shared" si="12"/>
        <v>2390000</v>
      </c>
      <c r="N658" s="43">
        <f t="shared" si="13"/>
        <v>0</v>
      </c>
      <c r="O658" s="44">
        <f t="shared" si="14"/>
        <v>0</v>
      </c>
    </row>
    <row r="659" spans="1:15" x14ac:dyDescent="0.2">
      <c r="A659" s="31" t="s">
        <v>1535</v>
      </c>
      <c r="B659" s="31" t="s">
        <v>20</v>
      </c>
      <c r="C659" s="31">
        <v>0</v>
      </c>
      <c r="D659" s="31">
        <v>0</v>
      </c>
      <c r="E659" s="31">
        <f t="shared" si="10"/>
        <v>0</v>
      </c>
      <c r="F659" s="43">
        <f>IFERROR(VLOOKUP(A659,'2023'!A:N,13,0),0)</f>
        <v>0</v>
      </c>
      <c r="G659" s="43">
        <f>IFERROR(VLOOKUP(A659,'2023'!A:N,14,0),0)</f>
        <v>0</v>
      </c>
      <c r="H659" s="43">
        <v>2</v>
      </c>
      <c r="I659" s="43">
        <v>2480000</v>
      </c>
      <c r="J659" s="44">
        <f t="shared" si="11"/>
        <v>1240000</v>
      </c>
      <c r="K659" s="43">
        <v>2</v>
      </c>
      <c r="L659" s="43">
        <v>2545455</v>
      </c>
      <c r="M659" s="44">
        <f t="shared" si="12"/>
        <v>2480000</v>
      </c>
      <c r="N659" s="43">
        <f t="shared" si="13"/>
        <v>0</v>
      </c>
      <c r="O659" s="44">
        <f t="shared" si="14"/>
        <v>0</v>
      </c>
    </row>
    <row r="660" spans="1:15" x14ac:dyDescent="0.2">
      <c r="A660" s="31" t="s">
        <v>2977</v>
      </c>
      <c r="B660" s="31" t="s">
        <v>25</v>
      </c>
      <c r="C660" s="31">
        <v>0</v>
      </c>
      <c r="D660" s="31">
        <v>0</v>
      </c>
      <c r="E660" s="31">
        <f t="shared" si="10"/>
        <v>0</v>
      </c>
      <c r="F660" s="43">
        <f>IFERROR(VLOOKUP(A660,'2023'!A:N,13,0),0)</f>
        <v>0</v>
      </c>
      <c r="G660" s="43">
        <f>IFERROR(VLOOKUP(A660,'2023'!A:N,14,0),0)</f>
        <v>0</v>
      </c>
      <c r="H660" s="43">
        <v>14</v>
      </c>
      <c r="I660" s="43">
        <v>8781822</v>
      </c>
      <c r="J660" s="44">
        <f t="shared" si="11"/>
        <v>627273</v>
      </c>
      <c r="K660" s="43">
        <v>14</v>
      </c>
      <c r="L660" s="43">
        <v>12090904</v>
      </c>
      <c r="M660" s="44">
        <f t="shared" si="12"/>
        <v>8781822</v>
      </c>
      <c r="N660" s="43">
        <f t="shared" si="13"/>
        <v>0</v>
      </c>
      <c r="O660" s="44">
        <f t="shared" si="14"/>
        <v>0</v>
      </c>
    </row>
    <row r="661" spans="1:15" x14ac:dyDescent="0.2">
      <c r="A661" s="31" t="s">
        <v>2978</v>
      </c>
      <c r="B661" s="31" t="s">
        <v>11</v>
      </c>
      <c r="C661" s="31">
        <v>0</v>
      </c>
      <c r="D661" s="31">
        <v>0</v>
      </c>
      <c r="E661" s="31">
        <f t="shared" si="10"/>
        <v>0</v>
      </c>
      <c r="F661" s="43">
        <f>IFERROR(VLOOKUP(A661,'2023'!A:N,13,0),0)</f>
        <v>0</v>
      </c>
      <c r="G661" s="43">
        <f>IFERROR(VLOOKUP(A661,'2023'!A:N,14,0),0)</f>
        <v>0</v>
      </c>
      <c r="H661" s="43">
        <v>3</v>
      </c>
      <c r="I661" s="43">
        <v>1077273</v>
      </c>
      <c r="J661" s="44">
        <f t="shared" si="11"/>
        <v>359091</v>
      </c>
      <c r="K661" s="43">
        <v>0</v>
      </c>
      <c r="L661" s="43">
        <v>0</v>
      </c>
      <c r="M661" s="44">
        <f t="shared" si="12"/>
        <v>0</v>
      </c>
      <c r="N661" s="43">
        <f t="shared" si="13"/>
        <v>3</v>
      </c>
      <c r="O661" s="44">
        <f t="shared" si="14"/>
        <v>1077273</v>
      </c>
    </row>
    <row r="662" spans="1:15" x14ac:dyDescent="0.2">
      <c r="A662" s="31" t="s">
        <v>2979</v>
      </c>
      <c r="B662" s="31" t="s">
        <v>11</v>
      </c>
      <c r="C662" s="31">
        <v>0</v>
      </c>
      <c r="D662" s="31">
        <v>0</v>
      </c>
      <c r="E662" s="31">
        <f t="shared" si="10"/>
        <v>0</v>
      </c>
      <c r="F662" s="43">
        <f>IFERROR(VLOOKUP(A662,'2023'!A:N,13,0),0)</f>
        <v>0</v>
      </c>
      <c r="G662" s="43">
        <f>IFERROR(VLOOKUP(A662,'2023'!A:N,14,0),0)</f>
        <v>0</v>
      </c>
      <c r="H662" s="43">
        <v>5</v>
      </c>
      <c r="I662" s="43">
        <v>1086365</v>
      </c>
      <c r="J662" s="44">
        <f t="shared" si="11"/>
        <v>217273</v>
      </c>
      <c r="K662" s="43">
        <v>0</v>
      </c>
      <c r="L662" s="43">
        <v>0</v>
      </c>
      <c r="M662" s="44">
        <f t="shared" si="12"/>
        <v>0</v>
      </c>
      <c r="N662" s="43">
        <f t="shared" si="13"/>
        <v>5</v>
      </c>
      <c r="O662" s="44">
        <f t="shared" si="14"/>
        <v>1086365</v>
      </c>
    </row>
    <row r="663" spans="1:15" x14ac:dyDescent="0.2">
      <c r="A663" s="31" t="s">
        <v>2980</v>
      </c>
      <c r="B663" s="31" t="s">
        <v>11</v>
      </c>
      <c r="C663" s="31">
        <v>5</v>
      </c>
      <c r="D663" s="31">
        <v>10500000</v>
      </c>
      <c r="E663" s="31">
        <f t="shared" si="10"/>
        <v>0</v>
      </c>
      <c r="F663" s="43">
        <f>IFERROR(VLOOKUP(A663,'2023'!A:N,13,0),0)</f>
        <v>5</v>
      </c>
      <c r="G663" s="43">
        <f>IFERROR(VLOOKUP(A663,'2023'!A:N,14,0),0)</f>
        <v>10500000</v>
      </c>
      <c r="H663" s="43">
        <v>3</v>
      </c>
      <c r="I663" s="43">
        <v>6327273</v>
      </c>
      <c r="J663" s="44">
        <f t="shared" si="11"/>
        <v>2103409.125</v>
      </c>
      <c r="K663" s="43">
        <v>2</v>
      </c>
      <c r="L663" s="43">
        <v>4709092</v>
      </c>
      <c r="M663" s="44">
        <f t="shared" si="12"/>
        <v>4206818.25</v>
      </c>
      <c r="N663" s="43">
        <f t="shared" si="13"/>
        <v>6</v>
      </c>
      <c r="O663" s="44">
        <f t="shared" si="14"/>
        <v>12620454.75</v>
      </c>
    </row>
    <row r="664" spans="1:15" x14ac:dyDescent="0.2">
      <c r="A664" s="31" t="s">
        <v>2981</v>
      </c>
      <c r="B664" s="31" t="s">
        <v>11</v>
      </c>
      <c r="C664" s="31">
        <v>0</v>
      </c>
      <c r="D664" s="31">
        <v>0</v>
      </c>
      <c r="E664" s="31">
        <f t="shared" si="10"/>
        <v>0</v>
      </c>
      <c r="F664" s="43">
        <f>IFERROR(VLOOKUP(A664,'2023'!A:N,13,0),0)</f>
        <v>0</v>
      </c>
      <c r="G664" s="43">
        <f>IFERROR(VLOOKUP(A664,'2023'!A:N,14,0),0)</f>
        <v>0</v>
      </c>
      <c r="H664" s="43">
        <v>3</v>
      </c>
      <c r="I664" s="43">
        <v>5618181</v>
      </c>
      <c r="J664" s="44">
        <f t="shared" si="11"/>
        <v>1872727</v>
      </c>
      <c r="K664" s="43">
        <v>0</v>
      </c>
      <c r="L664" s="43">
        <v>0</v>
      </c>
      <c r="M664" s="44">
        <f t="shared" si="12"/>
        <v>0</v>
      </c>
      <c r="N664" s="43">
        <f t="shared" si="13"/>
        <v>3</v>
      </c>
      <c r="O664" s="44">
        <f t="shared" si="14"/>
        <v>5618181</v>
      </c>
    </row>
    <row r="665" spans="1:15" x14ac:dyDescent="0.2">
      <c r="A665" s="31" t="s">
        <v>2982</v>
      </c>
      <c r="B665" s="31" t="s">
        <v>11</v>
      </c>
      <c r="C665" s="31">
        <v>0</v>
      </c>
      <c r="D665" s="31">
        <v>0</v>
      </c>
      <c r="E665" s="31">
        <f t="shared" si="10"/>
        <v>0</v>
      </c>
      <c r="F665" s="43">
        <f>IFERROR(VLOOKUP(A665,'2023'!A:N,13,0),0)</f>
        <v>0</v>
      </c>
      <c r="G665" s="43">
        <f>IFERROR(VLOOKUP(A665,'2023'!A:N,14,0),0)</f>
        <v>0</v>
      </c>
      <c r="H665" s="43">
        <v>4</v>
      </c>
      <c r="I665" s="43">
        <v>1645454</v>
      </c>
      <c r="J665" s="44">
        <f t="shared" si="11"/>
        <v>411363.5</v>
      </c>
      <c r="K665" s="43">
        <v>0</v>
      </c>
      <c r="L665" s="43">
        <v>0</v>
      </c>
      <c r="M665" s="44">
        <f t="shared" si="12"/>
        <v>0</v>
      </c>
      <c r="N665" s="43">
        <f t="shared" si="13"/>
        <v>4</v>
      </c>
      <c r="O665" s="44">
        <f t="shared" si="14"/>
        <v>1645454</v>
      </c>
    </row>
    <row r="666" spans="1:15" x14ac:dyDescent="0.2">
      <c r="A666" s="31" t="s">
        <v>2983</v>
      </c>
      <c r="B666" s="31" t="s">
        <v>11</v>
      </c>
      <c r="C666" s="31">
        <v>0</v>
      </c>
      <c r="D666" s="31">
        <v>0</v>
      </c>
      <c r="E666" s="31">
        <f t="shared" si="10"/>
        <v>0</v>
      </c>
      <c r="F666" s="43">
        <f>IFERROR(VLOOKUP(A666,'2023'!A:N,13,0),0)</f>
        <v>0</v>
      </c>
      <c r="G666" s="43">
        <f>IFERROR(VLOOKUP(A666,'2023'!A:N,14,0),0)</f>
        <v>0</v>
      </c>
      <c r="H666" s="43">
        <v>1</v>
      </c>
      <c r="I666" s="43">
        <v>1845455</v>
      </c>
      <c r="J666" s="44">
        <f t="shared" si="11"/>
        <v>1845455</v>
      </c>
      <c r="K666" s="43">
        <v>0</v>
      </c>
      <c r="L666" s="43">
        <v>0</v>
      </c>
      <c r="M666" s="44">
        <f t="shared" si="12"/>
        <v>0</v>
      </c>
      <c r="N666" s="43">
        <f t="shared" si="13"/>
        <v>1</v>
      </c>
      <c r="O666" s="44">
        <f t="shared" si="14"/>
        <v>1845455</v>
      </c>
    </row>
    <row r="667" spans="1:15" x14ac:dyDescent="0.2">
      <c r="A667" s="31" t="s">
        <v>2984</v>
      </c>
      <c r="B667" s="31" t="s">
        <v>11</v>
      </c>
      <c r="C667" s="31">
        <v>0</v>
      </c>
      <c r="D667" s="31">
        <v>0</v>
      </c>
      <c r="E667" s="31">
        <f t="shared" si="10"/>
        <v>0</v>
      </c>
      <c r="F667" s="43">
        <f>IFERROR(VLOOKUP(A667,'2023'!A:N,13,0),0)</f>
        <v>0</v>
      </c>
      <c r="G667" s="43">
        <f>IFERROR(VLOOKUP(A667,'2023'!A:N,14,0),0)</f>
        <v>0</v>
      </c>
      <c r="H667" s="43">
        <v>4</v>
      </c>
      <c r="I667" s="43">
        <v>9727273</v>
      </c>
      <c r="J667" s="44">
        <f t="shared" si="11"/>
        <v>2431818.25</v>
      </c>
      <c r="K667" s="43">
        <v>3</v>
      </c>
      <c r="L667" s="43">
        <v>7881819</v>
      </c>
      <c r="M667" s="44">
        <f t="shared" si="12"/>
        <v>7295454.75</v>
      </c>
      <c r="N667" s="43">
        <f t="shared" si="13"/>
        <v>1</v>
      </c>
      <c r="O667" s="44">
        <f t="shared" si="14"/>
        <v>2431818.25</v>
      </c>
    </row>
    <row r="668" spans="1:15" x14ac:dyDescent="0.2">
      <c r="A668" s="31" t="s">
        <v>2985</v>
      </c>
      <c r="B668" s="31" t="s">
        <v>11</v>
      </c>
      <c r="C668" s="31">
        <v>0</v>
      </c>
      <c r="D668" s="31">
        <v>0</v>
      </c>
      <c r="E668" s="31">
        <f t="shared" si="10"/>
        <v>0</v>
      </c>
      <c r="F668" s="43">
        <f>IFERROR(VLOOKUP(A668,'2023'!A:N,13,0),0)</f>
        <v>0</v>
      </c>
      <c r="G668" s="43">
        <f>IFERROR(VLOOKUP(A668,'2023'!A:N,14,0),0)</f>
        <v>0</v>
      </c>
      <c r="H668" s="43">
        <v>2</v>
      </c>
      <c r="I668" s="43">
        <v>4272728</v>
      </c>
      <c r="J668" s="44">
        <f t="shared" si="11"/>
        <v>2136364</v>
      </c>
      <c r="K668" s="43">
        <v>0</v>
      </c>
      <c r="L668" s="43">
        <v>0</v>
      </c>
      <c r="M668" s="44">
        <f t="shared" si="12"/>
        <v>0</v>
      </c>
      <c r="N668" s="43">
        <f t="shared" si="13"/>
        <v>2</v>
      </c>
      <c r="O668" s="44">
        <f t="shared" si="14"/>
        <v>4272728</v>
      </c>
    </row>
    <row r="669" spans="1:15" x14ac:dyDescent="0.2">
      <c r="A669" s="31" t="s">
        <v>2986</v>
      </c>
      <c r="B669" s="31" t="s">
        <v>11</v>
      </c>
      <c r="C669" s="31">
        <v>0</v>
      </c>
      <c r="D669" s="31">
        <v>0</v>
      </c>
      <c r="E669" s="31">
        <f t="shared" si="10"/>
        <v>0</v>
      </c>
      <c r="F669" s="43">
        <f>IFERROR(VLOOKUP(A669,'2023'!A:N,13,0),0)</f>
        <v>0</v>
      </c>
      <c r="G669" s="43">
        <f>IFERROR(VLOOKUP(A669,'2023'!A:N,14,0),0)</f>
        <v>0</v>
      </c>
      <c r="H669" s="43">
        <v>1</v>
      </c>
      <c r="I669" s="43">
        <v>7000000</v>
      </c>
      <c r="J669" s="44">
        <f t="shared" si="11"/>
        <v>7000000</v>
      </c>
      <c r="K669" s="43">
        <v>0</v>
      </c>
      <c r="L669" s="43">
        <v>0</v>
      </c>
      <c r="M669" s="44">
        <f t="shared" si="12"/>
        <v>0</v>
      </c>
      <c r="N669" s="43">
        <f t="shared" si="13"/>
        <v>1</v>
      </c>
      <c r="O669" s="44">
        <f t="shared" si="14"/>
        <v>7000000</v>
      </c>
    </row>
    <row r="670" spans="1:15" x14ac:dyDescent="0.2">
      <c r="A670" s="31" t="s">
        <v>282</v>
      </c>
      <c r="B670" s="31" t="s">
        <v>280</v>
      </c>
      <c r="C670" s="31">
        <v>2</v>
      </c>
      <c r="D670" s="31">
        <v>45454</v>
      </c>
      <c r="E670" s="31">
        <f t="shared" si="10"/>
        <v>0</v>
      </c>
      <c r="F670" s="43">
        <f>IFERROR(VLOOKUP(A670,'2023'!A:N,13,0),0)</f>
        <v>2</v>
      </c>
      <c r="G670" s="43">
        <f>IFERROR(VLOOKUP(A670,'2023'!A:N,14,0),0)</f>
        <v>45454</v>
      </c>
      <c r="H670" s="43">
        <v>5</v>
      </c>
      <c r="I670" s="43">
        <v>113635</v>
      </c>
      <c r="J670" s="44">
        <f t="shared" si="11"/>
        <v>22727</v>
      </c>
      <c r="K670" s="43">
        <v>0</v>
      </c>
      <c r="L670" s="43">
        <v>0</v>
      </c>
      <c r="M670" s="44">
        <f t="shared" si="12"/>
        <v>0</v>
      </c>
      <c r="N670" s="43">
        <f t="shared" si="13"/>
        <v>7</v>
      </c>
      <c r="O670" s="44">
        <f t="shared" si="14"/>
        <v>159089</v>
      </c>
    </row>
    <row r="671" spans="1:15" x14ac:dyDescent="0.2">
      <c r="A671" s="31" t="s">
        <v>2987</v>
      </c>
      <c r="B671" s="31" t="s">
        <v>11</v>
      </c>
      <c r="C671" s="31">
        <v>0</v>
      </c>
      <c r="D671" s="31">
        <v>0</v>
      </c>
      <c r="E671" s="31">
        <f t="shared" si="10"/>
        <v>0</v>
      </c>
      <c r="F671" s="43">
        <f>IFERROR(VLOOKUP(A671,'2023'!A:N,13,0),0)</f>
        <v>0</v>
      </c>
      <c r="G671" s="43">
        <f>IFERROR(VLOOKUP(A671,'2023'!A:N,14,0),0)</f>
        <v>0</v>
      </c>
      <c r="H671" s="43">
        <v>10</v>
      </c>
      <c r="I671" s="43">
        <v>4922730</v>
      </c>
      <c r="J671" s="44">
        <f t="shared" si="11"/>
        <v>492273</v>
      </c>
      <c r="K671" s="43">
        <v>2</v>
      </c>
      <c r="L671" s="43">
        <v>1263637</v>
      </c>
      <c r="M671" s="44">
        <f t="shared" si="12"/>
        <v>984546</v>
      </c>
      <c r="N671" s="43">
        <f t="shared" si="13"/>
        <v>8</v>
      </c>
      <c r="O671" s="44">
        <f t="shared" si="14"/>
        <v>3938184</v>
      </c>
    </row>
    <row r="672" spans="1:15" x14ac:dyDescent="0.2">
      <c r="A672" s="31" t="s">
        <v>302</v>
      </c>
      <c r="B672" s="31" t="s">
        <v>11</v>
      </c>
      <c r="C672" s="31">
        <v>10</v>
      </c>
      <c r="D672" s="31">
        <v>5573630</v>
      </c>
      <c r="E672" s="31">
        <f t="shared" si="10"/>
        <v>0</v>
      </c>
      <c r="F672" s="43">
        <f>IFERROR(VLOOKUP(A672,'2023'!A:N,13,0),0)</f>
        <v>10</v>
      </c>
      <c r="G672" s="43">
        <f>IFERROR(VLOOKUP(A672,'2023'!A:N,14,0),0)</f>
        <v>5573630</v>
      </c>
      <c r="H672" s="43">
        <v>10</v>
      </c>
      <c r="I672" s="43">
        <v>5754550</v>
      </c>
      <c r="J672" s="44">
        <f t="shared" si="11"/>
        <v>566409</v>
      </c>
      <c r="K672" s="43">
        <v>2</v>
      </c>
      <c r="L672" s="43">
        <v>1363636</v>
      </c>
      <c r="M672" s="44">
        <f t="shared" si="12"/>
        <v>1132818</v>
      </c>
      <c r="N672" s="43">
        <f t="shared" si="13"/>
        <v>18</v>
      </c>
      <c r="O672" s="44">
        <f t="shared" si="14"/>
        <v>10195362</v>
      </c>
    </row>
    <row r="673" spans="1:15" x14ac:dyDescent="0.2">
      <c r="A673" s="31" t="s">
        <v>2988</v>
      </c>
      <c r="B673" s="31" t="s">
        <v>20</v>
      </c>
      <c r="C673" s="31">
        <v>0</v>
      </c>
      <c r="D673" s="31">
        <v>0</v>
      </c>
      <c r="E673" s="31">
        <f t="shared" si="10"/>
        <v>0</v>
      </c>
      <c r="F673" s="43">
        <f>IFERROR(VLOOKUP(A673,'2023'!A:N,13,0),0)</f>
        <v>0</v>
      </c>
      <c r="G673" s="43">
        <f>IFERROR(VLOOKUP(A673,'2023'!A:N,14,0),0)</f>
        <v>0</v>
      </c>
      <c r="H673" s="43">
        <v>1</v>
      </c>
      <c r="I673" s="43">
        <v>9545455</v>
      </c>
      <c r="J673" s="44">
        <f t="shared" si="11"/>
        <v>9545455</v>
      </c>
      <c r="K673" s="43">
        <v>0</v>
      </c>
      <c r="L673" s="43">
        <v>0</v>
      </c>
      <c r="M673" s="44">
        <f t="shared" si="12"/>
        <v>0</v>
      </c>
      <c r="N673" s="43">
        <f t="shared" si="13"/>
        <v>1</v>
      </c>
      <c r="O673" s="44">
        <f t="shared" si="14"/>
        <v>9545455</v>
      </c>
    </row>
    <row r="674" spans="1:15" x14ac:dyDescent="0.2">
      <c r="A674" s="31" t="s">
        <v>744</v>
      </c>
      <c r="B674" s="31" t="s">
        <v>11</v>
      </c>
      <c r="C674" s="31">
        <v>4</v>
      </c>
      <c r="D674" s="31">
        <v>13195455</v>
      </c>
      <c r="E674" s="31">
        <f t="shared" si="10"/>
        <v>0</v>
      </c>
      <c r="F674" s="43">
        <f>IFERROR(VLOOKUP(A674,'2023'!A:N,13,0),0)</f>
        <v>4</v>
      </c>
      <c r="G674" s="43">
        <f>IFERROR(VLOOKUP(A674,'2023'!A:N,14,0),0)</f>
        <v>13195455</v>
      </c>
      <c r="H674" s="43">
        <v>1</v>
      </c>
      <c r="I674" s="43">
        <v>3272727</v>
      </c>
      <c r="J674" s="44">
        <f t="shared" si="11"/>
        <v>3293636.4</v>
      </c>
      <c r="K674" s="43">
        <v>0</v>
      </c>
      <c r="L674" s="43">
        <v>0</v>
      </c>
      <c r="M674" s="44">
        <f t="shared" si="12"/>
        <v>0</v>
      </c>
      <c r="N674" s="43">
        <f t="shared" si="13"/>
        <v>5</v>
      </c>
      <c r="O674" s="44">
        <f t="shared" si="14"/>
        <v>16468182</v>
      </c>
    </row>
    <row r="675" spans="1:15" x14ac:dyDescent="0.2">
      <c r="A675" s="31" t="s">
        <v>2989</v>
      </c>
      <c r="B675" s="31" t="s">
        <v>11</v>
      </c>
      <c r="C675" s="31">
        <v>0</v>
      </c>
      <c r="D675" s="31">
        <v>0</v>
      </c>
      <c r="E675" s="31">
        <f t="shared" si="10"/>
        <v>0</v>
      </c>
      <c r="F675" s="43">
        <f>IFERROR(VLOOKUP(A675,'2023'!A:N,13,0),0)</f>
        <v>0</v>
      </c>
      <c r="G675" s="43">
        <f>IFERROR(VLOOKUP(A675,'2023'!A:N,14,0),0)</f>
        <v>0</v>
      </c>
      <c r="H675" s="43">
        <v>5</v>
      </c>
      <c r="I675" s="43">
        <v>22054546</v>
      </c>
      <c r="J675" s="44">
        <f t="shared" si="11"/>
        <v>4410909.2</v>
      </c>
      <c r="K675" s="43">
        <v>0</v>
      </c>
      <c r="L675" s="43">
        <v>0</v>
      </c>
      <c r="M675" s="44">
        <f t="shared" si="12"/>
        <v>0</v>
      </c>
      <c r="N675" s="43">
        <f t="shared" si="13"/>
        <v>5</v>
      </c>
      <c r="O675" s="44">
        <f t="shared" si="14"/>
        <v>22054546</v>
      </c>
    </row>
    <row r="676" spans="1:15" x14ac:dyDescent="0.2">
      <c r="A676" s="31" t="s">
        <v>2990</v>
      </c>
      <c r="B676" s="31" t="s">
        <v>25</v>
      </c>
      <c r="C676" s="31">
        <v>0</v>
      </c>
      <c r="D676" s="31">
        <v>0</v>
      </c>
      <c r="E676" s="31">
        <f t="shared" si="10"/>
        <v>0</v>
      </c>
      <c r="F676" s="43">
        <f>IFERROR(VLOOKUP(A676,'2023'!A:N,13,0),0)</f>
        <v>0</v>
      </c>
      <c r="G676" s="43">
        <f>IFERROR(VLOOKUP(A676,'2023'!A:N,14,0),0)</f>
        <v>0</v>
      </c>
      <c r="H676" s="43">
        <v>3</v>
      </c>
      <c r="I676" s="43">
        <v>3136365</v>
      </c>
      <c r="J676" s="44">
        <f t="shared" si="11"/>
        <v>1045455</v>
      </c>
      <c r="K676" s="43">
        <v>0</v>
      </c>
      <c r="L676" s="43">
        <v>0</v>
      </c>
      <c r="M676" s="44">
        <f t="shared" si="12"/>
        <v>0</v>
      </c>
      <c r="N676" s="43">
        <f t="shared" si="13"/>
        <v>3</v>
      </c>
      <c r="O676" s="44">
        <f t="shared" si="14"/>
        <v>3136365</v>
      </c>
    </row>
    <row r="677" spans="1:15" x14ac:dyDescent="0.2">
      <c r="A677" s="31" t="s">
        <v>2991</v>
      </c>
      <c r="B677" s="31" t="s">
        <v>11</v>
      </c>
      <c r="C677" s="31">
        <v>0</v>
      </c>
      <c r="D677" s="31">
        <v>0</v>
      </c>
      <c r="E677" s="31">
        <f t="shared" si="10"/>
        <v>0</v>
      </c>
      <c r="F677" s="43">
        <f>IFERROR(VLOOKUP(A677,'2023'!A:N,13,0),0)</f>
        <v>0</v>
      </c>
      <c r="G677" s="43">
        <f>IFERROR(VLOOKUP(A677,'2023'!A:N,14,0),0)</f>
        <v>0</v>
      </c>
      <c r="H677" s="43">
        <v>21</v>
      </c>
      <c r="I677" s="43">
        <v>11183637</v>
      </c>
      <c r="J677" s="44">
        <f t="shared" si="11"/>
        <v>532554.14285714284</v>
      </c>
      <c r="K677" s="43">
        <v>1</v>
      </c>
      <c r="L677" s="43">
        <v>909091</v>
      </c>
      <c r="M677" s="44">
        <f t="shared" si="12"/>
        <v>532554.14285714284</v>
      </c>
      <c r="N677" s="43">
        <f t="shared" si="13"/>
        <v>20</v>
      </c>
      <c r="O677" s="44">
        <f t="shared" si="14"/>
        <v>10651082.857142856</v>
      </c>
    </row>
    <row r="678" spans="1:15" x14ac:dyDescent="0.2">
      <c r="A678" s="31" t="s">
        <v>2992</v>
      </c>
      <c r="B678" s="31" t="s">
        <v>11</v>
      </c>
      <c r="C678" s="31">
        <v>0</v>
      </c>
      <c r="D678" s="31">
        <v>0</v>
      </c>
      <c r="E678" s="31">
        <f t="shared" si="10"/>
        <v>0</v>
      </c>
      <c r="F678" s="43">
        <f>IFERROR(VLOOKUP(A678,'2023'!A:N,13,0),0)</f>
        <v>0</v>
      </c>
      <c r="G678" s="43">
        <f>IFERROR(VLOOKUP(A678,'2023'!A:N,14,0),0)</f>
        <v>0</v>
      </c>
      <c r="H678" s="43">
        <v>10</v>
      </c>
      <c r="I678" s="43">
        <v>6818180</v>
      </c>
      <c r="J678" s="44">
        <f t="shared" si="11"/>
        <v>681818</v>
      </c>
      <c r="K678" s="43">
        <v>2</v>
      </c>
      <c r="L678" s="43">
        <v>1909090</v>
      </c>
      <c r="M678" s="44">
        <f t="shared" si="12"/>
        <v>1363636</v>
      </c>
      <c r="N678" s="43">
        <f t="shared" si="13"/>
        <v>8</v>
      </c>
      <c r="O678" s="44">
        <f t="shared" si="14"/>
        <v>5454544</v>
      </c>
    </row>
    <row r="679" spans="1:15" x14ac:dyDescent="0.2">
      <c r="A679" s="31" t="s">
        <v>2993</v>
      </c>
      <c r="B679" s="31" t="s">
        <v>11</v>
      </c>
      <c r="C679" s="31">
        <v>0</v>
      </c>
      <c r="D679" s="31">
        <v>0</v>
      </c>
      <c r="E679" s="31">
        <f t="shared" si="10"/>
        <v>0</v>
      </c>
      <c r="F679" s="43">
        <f>IFERROR(VLOOKUP(A679,'2023'!A:N,13,0),0)</f>
        <v>0</v>
      </c>
      <c r="G679" s="43">
        <f>IFERROR(VLOOKUP(A679,'2023'!A:N,14,0),0)</f>
        <v>0</v>
      </c>
      <c r="H679" s="43">
        <v>2</v>
      </c>
      <c r="I679" s="43">
        <v>1636364</v>
      </c>
      <c r="J679" s="44">
        <f t="shared" si="11"/>
        <v>818182</v>
      </c>
      <c r="K679" s="43">
        <v>0</v>
      </c>
      <c r="L679" s="43">
        <v>0</v>
      </c>
      <c r="M679" s="44">
        <f t="shared" si="12"/>
        <v>0</v>
      </c>
      <c r="N679" s="43">
        <f t="shared" si="13"/>
        <v>2</v>
      </c>
      <c r="O679" s="44">
        <f t="shared" si="14"/>
        <v>1636364</v>
      </c>
    </row>
    <row r="680" spans="1:15" x14ac:dyDescent="0.2">
      <c r="A680" s="31" t="s">
        <v>2994</v>
      </c>
      <c r="B680" s="31" t="s">
        <v>11</v>
      </c>
      <c r="C680" s="31">
        <v>0</v>
      </c>
      <c r="D680" s="31">
        <v>0</v>
      </c>
      <c r="E680" s="31">
        <f t="shared" si="10"/>
        <v>0</v>
      </c>
      <c r="F680" s="43">
        <f>IFERROR(VLOOKUP(A680,'2023'!A:N,13,0),0)</f>
        <v>0</v>
      </c>
      <c r="G680" s="43">
        <f>IFERROR(VLOOKUP(A680,'2023'!A:N,14,0),0)</f>
        <v>0</v>
      </c>
      <c r="H680" s="43">
        <v>1</v>
      </c>
      <c r="I680" s="43">
        <v>11318182</v>
      </c>
      <c r="J680" s="44">
        <f t="shared" si="11"/>
        <v>11318182</v>
      </c>
      <c r="K680" s="43">
        <v>1</v>
      </c>
      <c r="L680" s="43">
        <v>13263636</v>
      </c>
      <c r="M680" s="44">
        <f t="shared" si="12"/>
        <v>11318182</v>
      </c>
      <c r="N680" s="43">
        <f t="shared" si="13"/>
        <v>0</v>
      </c>
      <c r="O680" s="44">
        <f t="shared" si="14"/>
        <v>0</v>
      </c>
    </row>
    <row r="681" spans="1:15" x14ac:dyDescent="0.2">
      <c r="A681" s="31" t="s">
        <v>562</v>
      </c>
      <c r="B681" s="31" t="s">
        <v>11</v>
      </c>
      <c r="C681" s="31">
        <v>6</v>
      </c>
      <c r="D681" s="31">
        <v>9090908</v>
      </c>
      <c r="E681" s="31">
        <f t="shared" si="10"/>
        <v>0</v>
      </c>
      <c r="F681" s="43">
        <f>IFERROR(VLOOKUP(A681,'2023'!A:N,13,0),0)</f>
        <v>6</v>
      </c>
      <c r="G681" s="43">
        <f>IFERROR(VLOOKUP(A681,'2023'!A:N,14,0),0)</f>
        <v>9090908</v>
      </c>
      <c r="H681" s="43">
        <v>1</v>
      </c>
      <c r="I681" s="43">
        <v>1436364</v>
      </c>
      <c r="J681" s="44">
        <f t="shared" si="11"/>
        <v>1503896</v>
      </c>
      <c r="K681" s="43">
        <v>0</v>
      </c>
      <c r="L681" s="43">
        <v>0</v>
      </c>
      <c r="M681" s="44">
        <f t="shared" si="12"/>
        <v>0</v>
      </c>
      <c r="N681" s="43">
        <f t="shared" si="13"/>
        <v>7</v>
      </c>
      <c r="O681" s="44">
        <f t="shared" si="14"/>
        <v>10527272</v>
      </c>
    </row>
    <row r="682" spans="1:15" x14ac:dyDescent="0.2">
      <c r="A682" s="31" t="s">
        <v>511</v>
      </c>
      <c r="B682" s="31" t="s">
        <v>11</v>
      </c>
      <c r="C682" s="31">
        <v>3</v>
      </c>
      <c r="D682" s="31">
        <v>6381818</v>
      </c>
      <c r="E682" s="31">
        <f t="shared" si="10"/>
        <v>0</v>
      </c>
      <c r="F682" s="43">
        <f>IFERROR(VLOOKUP(A682,'2023'!A:N,13,0),0)</f>
        <v>3</v>
      </c>
      <c r="G682" s="43">
        <f>IFERROR(VLOOKUP(A682,'2023'!A:N,14,0),0)</f>
        <v>6381818</v>
      </c>
      <c r="H682" s="43">
        <v>1</v>
      </c>
      <c r="I682" s="43">
        <v>2072727</v>
      </c>
      <c r="J682" s="44">
        <f t="shared" si="11"/>
        <v>2113636.25</v>
      </c>
      <c r="K682" s="43">
        <v>0</v>
      </c>
      <c r="L682" s="43">
        <v>0</v>
      </c>
      <c r="M682" s="44">
        <f t="shared" si="12"/>
        <v>0</v>
      </c>
      <c r="N682" s="43">
        <f t="shared" si="13"/>
        <v>4</v>
      </c>
      <c r="O682" s="44">
        <f t="shared" si="14"/>
        <v>8454545</v>
      </c>
    </row>
    <row r="683" spans="1:15" x14ac:dyDescent="0.2">
      <c r="A683" s="31" t="s">
        <v>2995</v>
      </c>
      <c r="B683" s="31" t="s">
        <v>20</v>
      </c>
      <c r="C683" s="31">
        <v>0</v>
      </c>
      <c r="D683" s="31">
        <v>0</v>
      </c>
      <c r="E683" s="31">
        <f t="shared" si="10"/>
        <v>0</v>
      </c>
      <c r="F683" s="43">
        <f>IFERROR(VLOOKUP(A683,'2023'!A:N,13,0),0)</f>
        <v>0</v>
      </c>
      <c r="G683" s="43">
        <f>IFERROR(VLOOKUP(A683,'2023'!A:N,14,0),0)</f>
        <v>0</v>
      </c>
      <c r="H683" s="43">
        <v>1</v>
      </c>
      <c r="I683" s="43">
        <v>1150000</v>
      </c>
      <c r="J683" s="44">
        <f t="shared" si="11"/>
        <v>1150000</v>
      </c>
      <c r="K683" s="43">
        <v>1</v>
      </c>
      <c r="L683" s="43">
        <v>1145455</v>
      </c>
      <c r="M683" s="44">
        <f t="shared" si="12"/>
        <v>1150000</v>
      </c>
      <c r="N683" s="43">
        <f t="shared" si="13"/>
        <v>0</v>
      </c>
      <c r="O683" s="44">
        <f t="shared" si="14"/>
        <v>0</v>
      </c>
    </row>
    <row r="684" spans="1:15" x14ac:dyDescent="0.2">
      <c r="A684" s="31" t="s">
        <v>1401</v>
      </c>
      <c r="B684" s="31" t="s">
        <v>20</v>
      </c>
      <c r="C684" s="31">
        <v>3</v>
      </c>
      <c r="D684" s="31">
        <v>3660000</v>
      </c>
      <c r="E684" s="31">
        <f t="shared" si="10"/>
        <v>0</v>
      </c>
      <c r="F684" s="43">
        <f>IFERROR(VLOOKUP(A684,'2023'!A:N,13,0),0)</f>
        <v>3</v>
      </c>
      <c r="G684" s="43">
        <f>IFERROR(VLOOKUP(A684,'2023'!A:N,14,0),0)</f>
        <v>3660000</v>
      </c>
      <c r="H684" s="43">
        <v>1</v>
      </c>
      <c r="I684" s="43">
        <v>1340000</v>
      </c>
      <c r="J684" s="44">
        <f t="shared" si="11"/>
        <v>1250000</v>
      </c>
      <c r="K684" s="43">
        <v>0</v>
      </c>
      <c r="L684" s="43">
        <v>0</v>
      </c>
      <c r="M684" s="44">
        <f t="shared" si="12"/>
        <v>0</v>
      </c>
      <c r="N684" s="43">
        <f t="shared" si="13"/>
        <v>4</v>
      </c>
      <c r="O684" s="44">
        <f t="shared" si="14"/>
        <v>5000000</v>
      </c>
    </row>
    <row r="685" spans="1:15" x14ac:dyDescent="0.2">
      <c r="A685" s="31" t="s">
        <v>2996</v>
      </c>
      <c r="B685" s="31" t="s">
        <v>20</v>
      </c>
      <c r="C685" s="31">
        <v>0</v>
      </c>
      <c r="D685" s="31">
        <v>0</v>
      </c>
      <c r="E685" s="31">
        <f t="shared" si="10"/>
        <v>0</v>
      </c>
      <c r="F685" s="43">
        <f>IFERROR(VLOOKUP(A685,'2023'!A:N,13,0),0)</f>
        <v>0</v>
      </c>
      <c r="G685" s="43">
        <f>IFERROR(VLOOKUP(A685,'2023'!A:N,14,0),0)</f>
        <v>0</v>
      </c>
      <c r="H685" s="43">
        <v>1</v>
      </c>
      <c r="I685" s="43">
        <v>12727273</v>
      </c>
      <c r="J685" s="44">
        <f t="shared" si="11"/>
        <v>12727273</v>
      </c>
      <c r="K685" s="43">
        <v>0</v>
      </c>
      <c r="L685" s="43">
        <v>0</v>
      </c>
      <c r="M685" s="44">
        <f t="shared" si="12"/>
        <v>0</v>
      </c>
      <c r="N685" s="43">
        <f t="shared" si="13"/>
        <v>1</v>
      </c>
      <c r="O685" s="44">
        <f t="shared" si="14"/>
        <v>12727273</v>
      </c>
    </row>
    <row r="686" spans="1:15" x14ac:dyDescent="0.2">
      <c r="A686" s="31" t="s">
        <v>2997</v>
      </c>
      <c r="B686" s="31" t="s">
        <v>25</v>
      </c>
      <c r="C686" s="31">
        <v>0</v>
      </c>
      <c r="D686" s="31">
        <v>0</v>
      </c>
      <c r="E686" s="31">
        <f t="shared" si="10"/>
        <v>0</v>
      </c>
      <c r="F686" s="43">
        <f>IFERROR(VLOOKUP(A686,'2023'!A:N,13,0),0)</f>
        <v>0</v>
      </c>
      <c r="G686" s="43">
        <f>IFERROR(VLOOKUP(A686,'2023'!A:N,14,0),0)</f>
        <v>0</v>
      </c>
      <c r="H686" s="43">
        <v>1</v>
      </c>
      <c r="I686" s="43">
        <v>12754545</v>
      </c>
      <c r="J686" s="44">
        <f t="shared" si="11"/>
        <v>12754545</v>
      </c>
      <c r="K686" s="43">
        <v>1</v>
      </c>
      <c r="L686" s="43">
        <v>13536364</v>
      </c>
      <c r="M686" s="44">
        <f t="shared" si="12"/>
        <v>12754545</v>
      </c>
      <c r="N686" s="43">
        <f t="shared" si="13"/>
        <v>0</v>
      </c>
      <c r="O686" s="44">
        <f t="shared" si="14"/>
        <v>0</v>
      </c>
    </row>
    <row r="687" spans="1:15" x14ac:dyDescent="0.2">
      <c r="A687" s="31" t="s">
        <v>2998</v>
      </c>
      <c r="B687" s="31" t="s">
        <v>25</v>
      </c>
      <c r="C687" s="31">
        <v>0</v>
      </c>
      <c r="D687" s="31">
        <v>0</v>
      </c>
      <c r="E687" s="31">
        <f t="shared" si="10"/>
        <v>0</v>
      </c>
      <c r="F687" s="43">
        <f>IFERROR(VLOOKUP(A687,'2023'!A:N,13,0),0)</f>
        <v>0</v>
      </c>
      <c r="G687" s="43">
        <f>IFERROR(VLOOKUP(A687,'2023'!A:N,14,0),0)</f>
        <v>0</v>
      </c>
      <c r="H687" s="43">
        <v>54</v>
      </c>
      <c r="I687" s="43">
        <v>731118178</v>
      </c>
      <c r="J687" s="44">
        <f t="shared" si="11"/>
        <v>13539225.518518519</v>
      </c>
      <c r="K687" s="43">
        <v>16</v>
      </c>
      <c r="L687" s="43">
        <v>217481819</v>
      </c>
      <c r="M687" s="44">
        <f t="shared" si="12"/>
        <v>216627608.2962963</v>
      </c>
      <c r="N687" s="43">
        <f t="shared" si="13"/>
        <v>38</v>
      </c>
      <c r="O687" s="44">
        <f t="shared" si="14"/>
        <v>514490569.7037037</v>
      </c>
    </row>
    <row r="688" spans="1:15" x14ac:dyDescent="0.2">
      <c r="A688" s="31" t="s">
        <v>200</v>
      </c>
      <c r="B688" s="31" t="s">
        <v>25</v>
      </c>
      <c r="C688" s="31">
        <v>26</v>
      </c>
      <c r="D688" s="31">
        <v>0</v>
      </c>
      <c r="E688" s="31">
        <f t="shared" si="10"/>
        <v>0</v>
      </c>
      <c r="F688" s="43">
        <f>IFERROR(VLOOKUP(A688,'2023'!A:N,13,0),0)</f>
        <v>26</v>
      </c>
      <c r="G688" s="43">
        <f>IFERROR(VLOOKUP(A688,'2023'!A:N,14,0),0)</f>
        <v>0</v>
      </c>
      <c r="H688" s="43">
        <v>120</v>
      </c>
      <c r="I688" s="43">
        <v>0</v>
      </c>
      <c r="J688" s="44">
        <f t="shared" si="11"/>
        <v>0</v>
      </c>
      <c r="K688" s="43">
        <v>22</v>
      </c>
      <c r="L688" s="43">
        <v>0</v>
      </c>
      <c r="M688" s="44">
        <f t="shared" si="12"/>
        <v>0</v>
      </c>
      <c r="N688" s="43">
        <f t="shared" si="13"/>
        <v>124</v>
      </c>
      <c r="O688" s="44">
        <f t="shared" si="14"/>
        <v>0</v>
      </c>
    </row>
    <row r="689" spans="1:15" x14ac:dyDescent="0.2">
      <c r="A689" s="31" t="s">
        <v>2999</v>
      </c>
      <c r="B689" s="31" t="s">
        <v>25</v>
      </c>
      <c r="C689" s="31">
        <v>0</v>
      </c>
      <c r="D689" s="31">
        <v>0</v>
      </c>
      <c r="E689" s="31">
        <f t="shared" si="10"/>
        <v>0</v>
      </c>
      <c r="F689" s="43">
        <f>IFERROR(VLOOKUP(A689,'2023'!A:N,13,0),0)</f>
        <v>0</v>
      </c>
      <c r="G689" s="43">
        <f>IFERROR(VLOOKUP(A689,'2023'!A:N,14,0),0)</f>
        <v>0</v>
      </c>
      <c r="H689" s="43">
        <v>2</v>
      </c>
      <c r="I689" s="43">
        <v>13181818</v>
      </c>
      <c r="J689" s="44">
        <f t="shared" si="11"/>
        <v>6590909</v>
      </c>
      <c r="K689" s="43">
        <v>0</v>
      </c>
      <c r="L689" s="43">
        <v>0</v>
      </c>
      <c r="M689" s="44">
        <f t="shared" si="12"/>
        <v>0</v>
      </c>
      <c r="N689" s="43">
        <f t="shared" si="13"/>
        <v>2</v>
      </c>
      <c r="O689" s="44">
        <f t="shared" si="14"/>
        <v>13181818</v>
      </c>
    </row>
    <row r="690" spans="1:15" x14ac:dyDescent="0.2">
      <c r="A690" s="31" t="s">
        <v>2331</v>
      </c>
      <c r="B690" s="31" t="s">
        <v>20</v>
      </c>
      <c r="C690" s="31">
        <v>2</v>
      </c>
      <c r="D690" s="31">
        <v>26866667</v>
      </c>
      <c r="E690" s="31">
        <f t="shared" si="10"/>
        <v>0</v>
      </c>
      <c r="F690" s="43">
        <f>IFERROR(VLOOKUP(A690,'2023'!A:N,13,0),0)</f>
        <v>2</v>
      </c>
      <c r="G690" s="43">
        <f>IFERROR(VLOOKUP(A690,'2023'!A:N,14,0),0)</f>
        <v>26866666.666666657</v>
      </c>
      <c r="H690" s="43">
        <v>1</v>
      </c>
      <c r="I690" s="43">
        <v>13300000</v>
      </c>
      <c r="J690" s="44">
        <f t="shared" si="11"/>
        <v>13388888.888888886</v>
      </c>
      <c r="K690" s="43">
        <v>2</v>
      </c>
      <c r="L690" s="43">
        <v>30890909</v>
      </c>
      <c r="M690" s="44">
        <f t="shared" si="12"/>
        <v>26777777.777777772</v>
      </c>
      <c r="N690" s="43">
        <f t="shared" si="13"/>
        <v>1</v>
      </c>
      <c r="O690" s="44">
        <f t="shared" si="14"/>
        <v>13388888.888888884</v>
      </c>
    </row>
    <row r="691" spans="1:15" x14ac:dyDescent="0.2">
      <c r="A691" s="31" t="s">
        <v>3000</v>
      </c>
      <c r="B691" s="31" t="s">
        <v>20</v>
      </c>
      <c r="C691" s="31">
        <v>0</v>
      </c>
      <c r="D691" s="31">
        <v>0</v>
      </c>
      <c r="E691" s="31">
        <f t="shared" si="10"/>
        <v>0</v>
      </c>
      <c r="F691" s="43">
        <f>IFERROR(VLOOKUP(A691,'2023'!A:N,13,0),0)</f>
        <v>0</v>
      </c>
      <c r="G691" s="43">
        <f>IFERROR(VLOOKUP(A691,'2023'!A:N,14,0),0)</f>
        <v>0</v>
      </c>
      <c r="H691" s="43">
        <v>5</v>
      </c>
      <c r="I691" s="43">
        <v>1081820</v>
      </c>
      <c r="J691" s="44">
        <f t="shared" si="11"/>
        <v>216364</v>
      </c>
      <c r="K691" s="43">
        <v>0</v>
      </c>
      <c r="L691" s="43">
        <v>0</v>
      </c>
      <c r="M691" s="44">
        <f t="shared" si="12"/>
        <v>0</v>
      </c>
      <c r="N691" s="43">
        <f t="shared" si="13"/>
        <v>5</v>
      </c>
      <c r="O691" s="44">
        <f t="shared" si="14"/>
        <v>1081820</v>
      </c>
    </row>
    <row r="692" spans="1:15" x14ac:dyDescent="0.2">
      <c r="A692" s="31" t="s">
        <v>3001</v>
      </c>
      <c r="B692" s="31" t="s">
        <v>20</v>
      </c>
      <c r="C692" s="31">
        <v>0</v>
      </c>
      <c r="D692" s="31">
        <v>0</v>
      </c>
      <c r="E692" s="31">
        <f t="shared" si="10"/>
        <v>0</v>
      </c>
      <c r="F692" s="43">
        <f>IFERROR(VLOOKUP(A692,'2023'!A:N,13,0),0)</f>
        <v>0</v>
      </c>
      <c r="G692" s="43">
        <f>IFERROR(VLOOKUP(A692,'2023'!A:N,14,0),0)</f>
        <v>0</v>
      </c>
      <c r="H692" s="43">
        <v>5</v>
      </c>
      <c r="I692" s="43">
        <v>1222725</v>
      </c>
      <c r="J692" s="44">
        <f t="shared" si="11"/>
        <v>244545</v>
      </c>
      <c r="K692" s="43">
        <v>0</v>
      </c>
      <c r="L692" s="43">
        <v>0</v>
      </c>
      <c r="M692" s="44">
        <f t="shared" si="12"/>
        <v>0</v>
      </c>
      <c r="N692" s="43">
        <f t="shared" si="13"/>
        <v>5</v>
      </c>
      <c r="O692" s="44">
        <f t="shared" si="14"/>
        <v>1222725</v>
      </c>
    </row>
    <row r="693" spans="1:15" x14ac:dyDescent="0.2">
      <c r="A693" s="31" t="s">
        <v>3002</v>
      </c>
      <c r="B693" s="31" t="s">
        <v>20</v>
      </c>
      <c r="C693" s="31">
        <v>0</v>
      </c>
      <c r="D693" s="31">
        <v>0</v>
      </c>
      <c r="E693" s="31">
        <f t="shared" si="10"/>
        <v>0</v>
      </c>
      <c r="F693" s="43">
        <f>IFERROR(VLOOKUP(A693,'2023'!A:N,13,0),0)</f>
        <v>0</v>
      </c>
      <c r="G693" s="43">
        <f>IFERROR(VLOOKUP(A693,'2023'!A:N,14,0),0)</f>
        <v>0</v>
      </c>
      <c r="H693" s="43">
        <v>2</v>
      </c>
      <c r="I693" s="43">
        <v>1087272</v>
      </c>
      <c r="J693" s="44">
        <f t="shared" si="11"/>
        <v>543636</v>
      </c>
      <c r="K693" s="43">
        <v>0</v>
      </c>
      <c r="L693" s="43">
        <v>0</v>
      </c>
      <c r="M693" s="44">
        <f t="shared" si="12"/>
        <v>0</v>
      </c>
      <c r="N693" s="43">
        <f t="shared" si="13"/>
        <v>2</v>
      </c>
      <c r="O693" s="44">
        <f t="shared" si="14"/>
        <v>1087272</v>
      </c>
    </row>
    <row r="694" spans="1:15" x14ac:dyDescent="0.2">
      <c r="A694" s="31" t="s">
        <v>3003</v>
      </c>
      <c r="B694" s="31" t="s">
        <v>20</v>
      </c>
      <c r="C694" s="31">
        <v>0</v>
      </c>
      <c r="D694" s="31">
        <v>0</v>
      </c>
      <c r="E694" s="31">
        <f t="shared" si="10"/>
        <v>0</v>
      </c>
      <c r="F694" s="43">
        <f>IFERROR(VLOOKUP(A694,'2023'!A:N,13,0),0)</f>
        <v>0</v>
      </c>
      <c r="G694" s="43">
        <f>IFERROR(VLOOKUP(A694,'2023'!A:N,14,0),0)</f>
        <v>0</v>
      </c>
      <c r="H694" s="43">
        <v>2</v>
      </c>
      <c r="I694" s="43">
        <v>916364</v>
      </c>
      <c r="J694" s="44">
        <f t="shared" si="11"/>
        <v>458182</v>
      </c>
      <c r="K694" s="43">
        <v>0</v>
      </c>
      <c r="L694" s="43">
        <v>0</v>
      </c>
      <c r="M694" s="44">
        <f t="shared" si="12"/>
        <v>0</v>
      </c>
      <c r="N694" s="43">
        <f t="shared" si="13"/>
        <v>2</v>
      </c>
      <c r="O694" s="44">
        <f t="shared" si="14"/>
        <v>916364</v>
      </c>
    </row>
    <row r="695" spans="1:15" x14ac:dyDescent="0.2">
      <c r="A695" s="31" t="s">
        <v>608</v>
      </c>
      <c r="B695" s="31" t="s">
        <v>20</v>
      </c>
      <c r="C695" s="31">
        <v>4</v>
      </c>
      <c r="D695" s="31">
        <v>2027272</v>
      </c>
      <c r="E695" s="31">
        <f t="shared" si="10"/>
        <v>0</v>
      </c>
      <c r="F695" s="43">
        <f>IFERROR(VLOOKUP(A695,'2023'!A:N,13,0),0)</f>
        <v>4</v>
      </c>
      <c r="G695" s="43">
        <f>IFERROR(VLOOKUP(A695,'2023'!A:N,14,0),0)</f>
        <v>2027272</v>
      </c>
      <c r="H695" s="43">
        <v>2</v>
      </c>
      <c r="I695" s="43">
        <v>1110910</v>
      </c>
      <c r="J695" s="44">
        <f t="shared" si="11"/>
        <v>523030.33333333331</v>
      </c>
      <c r="K695" s="43">
        <v>0</v>
      </c>
      <c r="L695" s="43">
        <v>0</v>
      </c>
      <c r="M695" s="44">
        <f t="shared" si="12"/>
        <v>0</v>
      </c>
      <c r="N695" s="43">
        <f t="shared" si="13"/>
        <v>6</v>
      </c>
      <c r="O695" s="44">
        <f t="shared" si="14"/>
        <v>3138182</v>
      </c>
    </row>
    <row r="696" spans="1:15" x14ac:dyDescent="0.2">
      <c r="A696" s="31" t="s">
        <v>801</v>
      </c>
      <c r="B696" s="31" t="s">
        <v>20</v>
      </c>
      <c r="C696" s="31">
        <v>2</v>
      </c>
      <c r="D696" s="31">
        <v>1689090</v>
      </c>
      <c r="E696" s="31">
        <f t="shared" si="10"/>
        <v>0</v>
      </c>
      <c r="F696" s="43">
        <f>IFERROR(VLOOKUP(A696,'2023'!A:N,13,0),0)</f>
        <v>2</v>
      </c>
      <c r="G696" s="43">
        <f>IFERROR(VLOOKUP(A696,'2023'!A:N,14,0),0)</f>
        <v>1689090</v>
      </c>
      <c r="H696" s="43">
        <v>2</v>
      </c>
      <c r="I696" s="43">
        <v>1952728</v>
      </c>
      <c r="J696" s="44">
        <f t="shared" si="11"/>
        <v>910454.5</v>
      </c>
      <c r="K696" s="43">
        <v>0</v>
      </c>
      <c r="L696" s="43">
        <v>0</v>
      </c>
      <c r="M696" s="44">
        <f t="shared" si="12"/>
        <v>0</v>
      </c>
      <c r="N696" s="43">
        <f t="shared" si="13"/>
        <v>4</v>
      </c>
      <c r="O696" s="44">
        <f t="shared" si="14"/>
        <v>3641818</v>
      </c>
    </row>
    <row r="697" spans="1:15" x14ac:dyDescent="0.2">
      <c r="A697" s="31" t="s">
        <v>3004</v>
      </c>
      <c r="B697" s="31" t="s">
        <v>20</v>
      </c>
      <c r="C697" s="31">
        <v>0</v>
      </c>
      <c r="D697" s="31">
        <v>0</v>
      </c>
      <c r="E697" s="31">
        <f t="shared" si="10"/>
        <v>0</v>
      </c>
      <c r="F697" s="43">
        <f>IFERROR(VLOOKUP(A697,'2023'!A:N,13,0),0)</f>
        <v>0</v>
      </c>
      <c r="G697" s="43">
        <f>IFERROR(VLOOKUP(A697,'2023'!A:N,14,0),0)</f>
        <v>0</v>
      </c>
      <c r="H697" s="43">
        <v>2</v>
      </c>
      <c r="I697" s="43">
        <v>1449090</v>
      </c>
      <c r="J697" s="44">
        <f t="shared" si="11"/>
        <v>724545</v>
      </c>
      <c r="K697" s="43">
        <v>0</v>
      </c>
      <c r="L697" s="43">
        <v>0</v>
      </c>
      <c r="M697" s="44">
        <f t="shared" si="12"/>
        <v>0</v>
      </c>
      <c r="N697" s="43">
        <f t="shared" si="13"/>
        <v>2</v>
      </c>
      <c r="O697" s="44">
        <f t="shared" si="14"/>
        <v>1449090</v>
      </c>
    </row>
    <row r="698" spans="1:15" x14ac:dyDescent="0.2">
      <c r="A698" s="31" t="s">
        <v>3005</v>
      </c>
      <c r="B698" s="31" t="s">
        <v>20</v>
      </c>
      <c r="C698" s="31">
        <v>0</v>
      </c>
      <c r="D698" s="31">
        <v>0</v>
      </c>
      <c r="E698" s="31">
        <f t="shared" si="10"/>
        <v>0</v>
      </c>
      <c r="F698" s="43">
        <f>IFERROR(VLOOKUP(A698,'2023'!A:N,13,0),0)</f>
        <v>0</v>
      </c>
      <c r="G698" s="43">
        <f>IFERROR(VLOOKUP(A698,'2023'!A:N,14,0),0)</f>
        <v>0</v>
      </c>
      <c r="H698" s="43">
        <v>2</v>
      </c>
      <c r="I698" s="43">
        <v>2021818</v>
      </c>
      <c r="J698" s="44">
        <f t="shared" si="11"/>
        <v>1010909</v>
      </c>
      <c r="K698" s="43">
        <v>0</v>
      </c>
      <c r="L698" s="43">
        <v>0</v>
      </c>
      <c r="M698" s="44">
        <f t="shared" si="12"/>
        <v>0</v>
      </c>
      <c r="N698" s="43">
        <f t="shared" si="13"/>
        <v>2</v>
      </c>
      <c r="O698" s="44">
        <f t="shared" si="14"/>
        <v>2021818</v>
      </c>
    </row>
    <row r="699" spans="1:15" x14ac:dyDescent="0.2">
      <c r="A699" s="31" t="s">
        <v>607</v>
      </c>
      <c r="B699" s="31" t="s">
        <v>20</v>
      </c>
      <c r="C699" s="31">
        <v>2</v>
      </c>
      <c r="D699" s="31">
        <v>2309090</v>
      </c>
      <c r="E699" s="31">
        <f t="shared" si="10"/>
        <v>0</v>
      </c>
      <c r="F699" s="43">
        <f>IFERROR(VLOOKUP(A699,'2023'!A:N,13,0),0)</f>
        <v>2</v>
      </c>
      <c r="G699" s="43">
        <f>IFERROR(VLOOKUP(A699,'2023'!A:N,14,0),0)</f>
        <v>2309090</v>
      </c>
      <c r="H699" s="43">
        <v>2</v>
      </c>
      <c r="I699" s="43">
        <v>2520000</v>
      </c>
      <c r="J699" s="44">
        <f t="shared" si="11"/>
        <v>1207272.5</v>
      </c>
      <c r="K699" s="43">
        <v>0</v>
      </c>
      <c r="L699" s="43">
        <v>0</v>
      </c>
      <c r="M699" s="44">
        <f t="shared" si="12"/>
        <v>0</v>
      </c>
      <c r="N699" s="43">
        <f t="shared" si="13"/>
        <v>4</v>
      </c>
      <c r="O699" s="44">
        <f t="shared" si="14"/>
        <v>4829090</v>
      </c>
    </row>
    <row r="700" spans="1:15" x14ac:dyDescent="0.2">
      <c r="A700" s="31" t="s">
        <v>2127</v>
      </c>
      <c r="B700" s="31" t="s">
        <v>11</v>
      </c>
      <c r="C700" s="31">
        <v>94</v>
      </c>
      <c r="D700" s="31">
        <v>26212314</v>
      </c>
      <c r="E700" s="31">
        <f t="shared" si="10"/>
        <v>0</v>
      </c>
      <c r="F700" s="43">
        <f>IFERROR(VLOOKUP(A700,'2023'!A:N,13,0),0)</f>
        <v>94</v>
      </c>
      <c r="G700" s="43">
        <f>IFERROR(VLOOKUP(A700,'2023'!A:N,14,0),0)</f>
        <v>26212313.600000001</v>
      </c>
      <c r="H700" s="43">
        <v>225</v>
      </c>
      <c r="I700" s="43">
        <v>60246315</v>
      </c>
      <c r="J700" s="44">
        <f t="shared" si="11"/>
        <v>271030.18369905953</v>
      </c>
      <c r="K700" s="43">
        <v>115</v>
      </c>
      <c r="L700" s="43">
        <v>36749998</v>
      </c>
      <c r="M700" s="44">
        <f t="shared" si="12"/>
        <v>31168471.125391845</v>
      </c>
      <c r="N700" s="43">
        <f t="shared" si="13"/>
        <v>204</v>
      </c>
      <c r="O700" s="44">
        <f t="shared" si="14"/>
        <v>55290157.474608153</v>
      </c>
    </row>
    <row r="701" spans="1:15" x14ac:dyDescent="0.2">
      <c r="A701" s="31" t="s">
        <v>3006</v>
      </c>
      <c r="B701" s="31" t="s">
        <v>20</v>
      </c>
      <c r="C701" s="31">
        <v>0</v>
      </c>
      <c r="D701" s="31">
        <v>0</v>
      </c>
      <c r="E701" s="31">
        <f t="shared" si="10"/>
        <v>0</v>
      </c>
      <c r="F701" s="43">
        <f>IFERROR(VLOOKUP(A701,'2023'!A:N,13,0),0)</f>
        <v>0</v>
      </c>
      <c r="G701" s="43">
        <f>IFERROR(VLOOKUP(A701,'2023'!A:N,14,0),0)</f>
        <v>0</v>
      </c>
      <c r="H701" s="43">
        <v>1</v>
      </c>
      <c r="I701" s="43">
        <v>13500000</v>
      </c>
      <c r="J701" s="44">
        <f t="shared" si="11"/>
        <v>13500000</v>
      </c>
      <c r="K701" s="43">
        <v>1</v>
      </c>
      <c r="L701" s="43">
        <v>15172727</v>
      </c>
      <c r="M701" s="44">
        <f t="shared" si="12"/>
        <v>13500000</v>
      </c>
      <c r="N701" s="43">
        <f t="shared" si="13"/>
        <v>0</v>
      </c>
      <c r="O701" s="44">
        <f t="shared" si="14"/>
        <v>0</v>
      </c>
    </row>
    <row r="702" spans="1:15" x14ac:dyDescent="0.2">
      <c r="A702" s="31" t="s">
        <v>3007</v>
      </c>
      <c r="B702" s="31" t="s">
        <v>11</v>
      </c>
      <c r="C702" s="31">
        <v>0</v>
      </c>
      <c r="D702" s="31">
        <v>0</v>
      </c>
      <c r="E702" s="31">
        <f t="shared" si="10"/>
        <v>0</v>
      </c>
      <c r="F702" s="43">
        <f>IFERROR(VLOOKUP(A702,'2023'!A:N,13,0),0)</f>
        <v>0</v>
      </c>
      <c r="G702" s="43">
        <f>IFERROR(VLOOKUP(A702,'2023'!A:N,14,0),0)</f>
        <v>0</v>
      </c>
      <c r="H702" s="43">
        <v>5</v>
      </c>
      <c r="I702" s="43">
        <v>1240910</v>
      </c>
      <c r="J702" s="44">
        <f t="shared" si="11"/>
        <v>248182</v>
      </c>
      <c r="K702" s="43">
        <v>2</v>
      </c>
      <c r="L702" s="43">
        <v>500000</v>
      </c>
      <c r="M702" s="44">
        <f t="shared" si="12"/>
        <v>496364</v>
      </c>
      <c r="N702" s="43">
        <f t="shared" si="13"/>
        <v>3</v>
      </c>
      <c r="O702" s="44">
        <f t="shared" si="14"/>
        <v>744546</v>
      </c>
    </row>
    <row r="703" spans="1:15" x14ac:dyDescent="0.2">
      <c r="A703" s="31" t="s">
        <v>3008</v>
      </c>
      <c r="B703" s="31" t="s">
        <v>25</v>
      </c>
      <c r="C703" s="31">
        <v>0</v>
      </c>
      <c r="D703" s="31">
        <v>0</v>
      </c>
      <c r="E703" s="31">
        <f t="shared" si="10"/>
        <v>0</v>
      </c>
      <c r="F703" s="43">
        <f>IFERROR(VLOOKUP(A703,'2023'!A:N,13,0),0)</f>
        <v>0</v>
      </c>
      <c r="G703" s="43">
        <f>IFERROR(VLOOKUP(A703,'2023'!A:N,14,0),0)</f>
        <v>0</v>
      </c>
      <c r="H703" s="43">
        <v>3</v>
      </c>
      <c r="I703" s="43">
        <v>40909092</v>
      </c>
      <c r="J703" s="44">
        <f t="shared" si="11"/>
        <v>13636364</v>
      </c>
      <c r="K703" s="43">
        <v>3</v>
      </c>
      <c r="L703" s="43">
        <v>41000001</v>
      </c>
      <c r="M703" s="44">
        <f t="shared" si="12"/>
        <v>40909092</v>
      </c>
      <c r="N703" s="43">
        <f t="shared" si="13"/>
        <v>0</v>
      </c>
      <c r="O703" s="44">
        <f t="shared" si="14"/>
        <v>0</v>
      </c>
    </row>
    <row r="704" spans="1:15" x14ac:dyDescent="0.2">
      <c r="A704" s="31" t="s">
        <v>3009</v>
      </c>
      <c r="B704" s="31" t="s">
        <v>25</v>
      </c>
      <c r="C704" s="31">
        <v>0</v>
      </c>
      <c r="D704" s="31">
        <v>0</v>
      </c>
      <c r="E704" s="31">
        <f t="shared" si="10"/>
        <v>0</v>
      </c>
      <c r="F704" s="43">
        <f>IFERROR(VLOOKUP(A704,'2023'!A:N,13,0),0)</f>
        <v>0</v>
      </c>
      <c r="G704" s="43">
        <f>IFERROR(VLOOKUP(A704,'2023'!A:N,14,0),0)</f>
        <v>0</v>
      </c>
      <c r="H704" s="43">
        <v>4</v>
      </c>
      <c r="I704" s="43">
        <v>0</v>
      </c>
      <c r="J704" s="44">
        <f t="shared" si="11"/>
        <v>0</v>
      </c>
      <c r="K704" s="43">
        <v>0</v>
      </c>
      <c r="L704" s="43">
        <v>0</v>
      </c>
      <c r="M704" s="44">
        <f t="shared" si="12"/>
        <v>0</v>
      </c>
      <c r="N704" s="43">
        <f t="shared" si="13"/>
        <v>4</v>
      </c>
      <c r="O704" s="44">
        <f t="shared" si="14"/>
        <v>0</v>
      </c>
    </row>
    <row r="705" spans="1:15" x14ac:dyDescent="0.2">
      <c r="A705" s="31" t="s">
        <v>3010</v>
      </c>
      <c r="B705" s="31" t="s">
        <v>11</v>
      </c>
      <c r="C705" s="31">
        <v>0</v>
      </c>
      <c r="D705" s="31">
        <v>0</v>
      </c>
      <c r="E705" s="31">
        <f t="shared" si="10"/>
        <v>0</v>
      </c>
      <c r="F705" s="43">
        <f>IFERROR(VLOOKUP(A705,'2023'!A:N,13,0),0)</f>
        <v>0</v>
      </c>
      <c r="G705" s="43">
        <f>IFERROR(VLOOKUP(A705,'2023'!A:N,14,0),0)</f>
        <v>0</v>
      </c>
      <c r="H705" s="43">
        <v>1</v>
      </c>
      <c r="I705" s="43">
        <v>9390909</v>
      </c>
      <c r="J705" s="44">
        <f t="shared" si="11"/>
        <v>9390909</v>
      </c>
      <c r="K705" s="43">
        <v>0</v>
      </c>
      <c r="L705" s="43">
        <v>0</v>
      </c>
      <c r="M705" s="44">
        <f t="shared" si="12"/>
        <v>0</v>
      </c>
      <c r="N705" s="43">
        <f t="shared" si="13"/>
        <v>1</v>
      </c>
      <c r="O705" s="44">
        <f t="shared" si="14"/>
        <v>9390909</v>
      </c>
    </row>
    <row r="706" spans="1:15" x14ac:dyDescent="0.2">
      <c r="A706" s="31" t="s">
        <v>3011</v>
      </c>
      <c r="B706" s="31" t="s">
        <v>11</v>
      </c>
      <c r="C706" s="31">
        <v>0</v>
      </c>
      <c r="D706" s="31">
        <v>0</v>
      </c>
      <c r="E706" s="31">
        <f t="shared" si="10"/>
        <v>0</v>
      </c>
      <c r="F706" s="43">
        <f>IFERROR(VLOOKUP(A706,'2023'!A:N,13,0),0)</f>
        <v>0</v>
      </c>
      <c r="G706" s="43">
        <f>IFERROR(VLOOKUP(A706,'2023'!A:N,14,0),0)</f>
        <v>0</v>
      </c>
      <c r="H706" s="43">
        <v>1</v>
      </c>
      <c r="I706" s="43">
        <v>4281818</v>
      </c>
      <c r="J706" s="44">
        <f t="shared" si="11"/>
        <v>4281818</v>
      </c>
      <c r="K706" s="43">
        <v>0</v>
      </c>
      <c r="L706" s="43">
        <v>0</v>
      </c>
      <c r="M706" s="44">
        <f t="shared" si="12"/>
        <v>0</v>
      </c>
      <c r="N706" s="43">
        <f t="shared" si="13"/>
        <v>1</v>
      </c>
      <c r="O706" s="44">
        <f t="shared" si="14"/>
        <v>4281818</v>
      </c>
    </row>
    <row r="707" spans="1:15" x14ac:dyDescent="0.2">
      <c r="A707" s="31" t="s">
        <v>3012</v>
      </c>
      <c r="B707" s="31" t="s">
        <v>11</v>
      </c>
      <c r="C707" s="31">
        <v>0</v>
      </c>
      <c r="D707" s="31">
        <v>0</v>
      </c>
      <c r="E707" s="31">
        <f t="shared" si="10"/>
        <v>0</v>
      </c>
      <c r="F707" s="43">
        <f>IFERROR(VLOOKUP(A707,'2023'!A:N,13,0),0)</f>
        <v>0</v>
      </c>
      <c r="G707" s="43">
        <f>IFERROR(VLOOKUP(A707,'2023'!A:N,14,0),0)</f>
        <v>0</v>
      </c>
      <c r="H707" s="43">
        <v>2</v>
      </c>
      <c r="I707" s="43">
        <v>1349090</v>
      </c>
      <c r="J707" s="44">
        <f t="shared" si="11"/>
        <v>674545</v>
      </c>
      <c r="K707" s="43">
        <v>0</v>
      </c>
      <c r="L707" s="43">
        <v>0</v>
      </c>
      <c r="M707" s="44">
        <f t="shared" si="12"/>
        <v>0</v>
      </c>
      <c r="N707" s="43">
        <f t="shared" si="13"/>
        <v>2</v>
      </c>
      <c r="O707" s="44">
        <f t="shared" si="14"/>
        <v>1349090</v>
      </c>
    </row>
    <row r="708" spans="1:15" x14ac:dyDescent="0.2">
      <c r="A708" s="31" t="s">
        <v>3013</v>
      </c>
      <c r="B708" s="31" t="s">
        <v>11</v>
      </c>
      <c r="C708" s="31">
        <v>0</v>
      </c>
      <c r="D708" s="31">
        <v>0</v>
      </c>
      <c r="E708" s="31">
        <f t="shared" si="10"/>
        <v>0</v>
      </c>
      <c r="F708" s="43">
        <f>IFERROR(VLOOKUP(A708,'2023'!A:N,13,0),0)</f>
        <v>0</v>
      </c>
      <c r="G708" s="43">
        <f>IFERROR(VLOOKUP(A708,'2023'!A:N,14,0),0)</f>
        <v>0</v>
      </c>
      <c r="H708" s="43">
        <v>0</v>
      </c>
      <c r="I708" s="43">
        <v>0</v>
      </c>
      <c r="J708" s="44">
        <f t="shared" si="11"/>
        <v>0</v>
      </c>
      <c r="K708" s="43">
        <v>43</v>
      </c>
      <c r="L708" s="43">
        <v>16772712</v>
      </c>
      <c r="M708" s="44">
        <f t="shared" si="12"/>
        <v>0</v>
      </c>
      <c r="N708" s="43">
        <f t="shared" si="13"/>
        <v>-43</v>
      </c>
      <c r="O708" s="44">
        <f t="shared" si="14"/>
        <v>0</v>
      </c>
    </row>
    <row r="709" spans="1:15" x14ac:dyDescent="0.2">
      <c r="A709" s="31" t="s">
        <v>3014</v>
      </c>
      <c r="B709" s="31" t="s">
        <v>11</v>
      </c>
      <c r="C709" s="31">
        <v>0</v>
      </c>
      <c r="D709" s="31">
        <v>0</v>
      </c>
      <c r="E709" s="31">
        <f t="shared" si="10"/>
        <v>0</v>
      </c>
      <c r="F709" s="43">
        <f>IFERROR(VLOOKUP(A709,'2023'!A:N,13,0),0)</f>
        <v>0</v>
      </c>
      <c r="G709" s="43">
        <f>IFERROR(VLOOKUP(A709,'2023'!A:N,14,0),0)</f>
        <v>0</v>
      </c>
      <c r="H709" s="43">
        <v>3</v>
      </c>
      <c r="I709" s="43">
        <v>7636362</v>
      </c>
      <c r="J709" s="44">
        <f t="shared" si="11"/>
        <v>2545454</v>
      </c>
      <c r="K709" s="43">
        <v>0</v>
      </c>
      <c r="L709" s="43">
        <v>0</v>
      </c>
      <c r="M709" s="44">
        <f t="shared" si="12"/>
        <v>0</v>
      </c>
      <c r="N709" s="43">
        <f t="shared" si="13"/>
        <v>3</v>
      </c>
      <c r="O709" s="44">
        <f t="shared" si="14"/>
        <v>7636362</v>
      </c>
    </row>
    <row r="710" spans="1:15" x14ac:dyDescent="0.2">
      <c r="A710" s="31" t="s">
        <v>3015</v>
      </c>
      <c r="B710" s="31" t="s">
        <v>11</v>
      </c>
      <c r="C710" s="31">
        <v>0</v>
      </c>
      <c r="D710" s="31">
        <v>0</v>
      </c>
      <c r="E710" s="31">
        <f t="shared" si="10"/>
        <v>0</v>
      </c>
      <c r="F710" s="43">
        <f>IFERROR(VLOOKUP(A710,'2023'!A:N,13,0),0)</f>
        <v>0</v>
      </c>
      <c r="G710" s="43">
        <f>IFERROR(VLOOKUP(A710,'2023'!A:N,14,0),0)</f>
        <v>0</v>
      </c>
      <c r="H710" s="43">
        <v>1</v>
      </c>
      <c r="I710" s="43">
        <v>2954545</v>
      </c>
      <c r="J710" s="44">
        <f t="shared" si="11"/>
        <v>2954545</v>
      </c>
      <c r="K710" s="43">
        <v>0</v>
      </c>
      <c r="L710" s="43">
        <v>0</v>
      </c>
      <c r="M710" s="44">
        <f t="shared" si="12"/>
        <v>0</v>
      </c>
      <c r="N710" s="43">
        <f t="shared" si="13"/>
        <v>1</v>
      </c>
      <c r="O710" s="44">
        <f t="shared" si="14"/>
        <v>2954545</v>
      </c>
    </row>
    <row r="711" spans="1:15" x14ac:dyDescent="0.2">
      <c r="A711" s="31" t="s">
        <v>3016</v>
      </c>
      <c r="B711" s="31" t="s">
        <v>11</v>
      </c>
      <c r="C711" s="31">
        <v>0</v>
      </c>
      <c r="D711" s="31">
        <v>0</v>
      </c>
      <c r="E711" s="31">
        <f t="shared" si="10"/>
        <v>0</v>
      </c>
      <c r="F711" s="43">
        <f>IFERROR(VLOOKUP(A711,'2023'!A:N,13,0),0)</f>
        <v>0</v>
      </c>
      <c r="G711" s="43">
        <f>IFERROR(VLOOKUP(A711,'2023'!A:N,14,0),0)</f>
        <v>0</v>
      </c>
      <c r="H711" s="43">
        <v>3</v>
      </c>
      <c r="I711" s="43">
        <v>21081819</v>
      </c>
      <c r="J711" s="44">
        <f t="shared" si="11"/>
        <v>7027273</v>
      </c>
      <c r="K711" s="43">
        <v>0</v>
      </c>
      <c r="L711" s="43">
        <v>0</v>
      </c>
      <c r="M711" s="44">
        <f t="shared" si="12"/>
        <v>0</v>
      </c>
      <c r="N711" s="43">
        <f t="shared" si="13"/>
        <v>3</v>
      </c>
      <c r="O711" s="44">
        <f t="shared" si="14"/>
        <v>21081819</v>
      </c>
    </row>
    <row r="712" spans="1:15" x14ac:dyDescent="0.2">
      <c r="A712" s="31" t="s">
        <v>3017</v>
      </c>
      <c r="B712" s="31" t="s">
        <v>25</v>
      </c>
      <c r="C712" s="31">
        <v>0</v>
      </c>
      <c r="D712" s="31">
        <v>0</v>
      </c>
      <c r="E712" s="31">
        <f t="shared" si="10"/>
        <v>0</v>
      </c>
      <c r="F712" s="43">
        <f>IFERROR(VLOOKUP(A712,'2023'!A:N,13,0),0)</f>
        <v>0</v>
      </c>
      <c r="G712" s="43">
        <f>IFERROR(VLOOKUP(A712,'2023'!A:N,14,0),0)</f>
        <v>0</v>
      </c>
      <c r="H712" s="43">
        <v>2</v>
      </c>
      <c r="I712" s="43">
        <v>13945454</v>
      </c>
      <c r="J712" s="44">
        <f t="shared" si="11"/>
        <v>6972727</v>
      </c>
      <c r="K712" s="43">
        <v>0</v>
      </c>
      <c r="L712" s="43">
        <v>0</v>
      </c>
      <c r="M712" s="44">
        <f t="shared" si="12"/>
        <v>0</v>
      </c>
      <c r="N712" s="43">
        <f t="shared" si="13"/>
        <v>2</v>
      </c>
      <c r="O712" s="44">
        <f t="shared" si="14"/>
        <v>13945454</v>
      </c>
    </row>
    <row r="713" spans="1:15" x14ac:dyDescent="0.2">
      <c r="A713" s="31" t="s">
        <v>3018</v>
      </c>
      <c r="B713" s="31" t="s">
        <v>11</v>
      </c>
      <c r="C713" s="31">
        <v>0</v>
      </c>
      <c r="D713" s="31">
        <v>0</v>
      </c>
      <c r="E713" s="31">
        <f t="shared" si="10"/>
        <v>0</v>
      </c>
      <c r="F713" s="43">
        <f>IFERROR(VLOOKUP(A713,'2023'!A:N,13,0),0)</f>
        <v>0</v>
      </c>
      <c r="G713" s="43">
        <f>IFERROR(VLOOKUP(A713,'2023'!A:N,14,0),0)</f>
        <v>0</v>
      </c>
      <c r="H713" s="43">
        <v>10</v>
      </c>
      <c r="I713" s="43">
        <v>13954550</v>
      </c>
      <c r="J713" s="44">
        <f t="shared" si="11"/>
        <v>1395455</v>
      </c>
      <c r="K713" s="43">
        <v>0</v>
      </c>
      <c r="L713" s="43">
        <v>0</v>
      </c>
      <c r="M713" s="44">
        <f t="shared" si="12"/>
        <v>0</v>
      </c>
      <c r="N713" s="43">
        <f t="shared" si="13"/>
        <v>10</v>
      </c>
      <c r="O713" s="44">
        <f t="shared" si="14"/>
        <v>13954550</v>
      </c>
    </row>
    <row r="714" spans="1:15" x14ac:dyDescent="0.2">
      <c r="A714" s="31" t="s">
        <v>3019</v>
      </c>
      <c r="B714" s="31" t="s">
        <v>25</v>
      </c>
      <c r="C714" s="31">
        <v>0</v>
      </c>
      <c r="D714" s="31">
        <v>0</v>
      </c>
      <c r="E714" s="31">
        <f t="shared" si="10"/>
        <v>0</v>
      </c>
      <c r="F714" s="43">
        <f>IFERROR(VLOOKUP(A714,'2023'!A:N,13,0),0)</f>
        <v>0</v>
      </c>
      <c r="G714" s="43">
        <f>IFERROR(VLOOKUP(A714,'2023'!A:N,14,0),0)</f>
        <v>0</v>
      </c>
      <c r="H714" s="43">
        <v>1</v>
      </c>
      <c r="I714" s="43">
        <v>14090910</v>
      </c>
      <c r="J714" s="44">
        <f t="shared" si="11"/>
        <v>14090910</v>
      </c>
      <c r="K714" s="43">
        <v>0</v>
      </c>
      <c r="L714" s="43">
        <v>0</v>
      </c>
      <c r="M714" s="44">
        <f t="shared" si="12"/>
        <v>0</v>
      </c>
      <c r="N714" s="43">
        <f t="shared" si="13"/>
        <v>1</v>
      </c>
      <c r="O714" s="44">
        <f t="shared" si="14"/>
        <v>14090910</v>
      </c>
    </row>
    <row r="715" spans="1:15" x14ac:dyDescent="0.2">
      <c r="A715" s="31" t="s">
        <v>2325</v>
      </c>
      <c r="B715" s="31" t="s">
        <v>25</v>
      </c>
      <c r="C715" s="31">
        <v>0</v>
      </c>
      <c r="D715" s="31">
        <v>0</v>
      </c>
      <c r="E715" s="31">
        <f t="shared" si="10"/>
        <v>0</v>
      </c>
      <c r="F715" s="43">
        <f>IFERROR(VLOOKUP(A715,'2023'!A:N,13,0),0)</f>
        <v>0</v>
      </c>
      <c r="G715" s="43">
        <f>IFERROR(VLOOKUP(A715,'2023'!A:N,14,0),0)</f>
        <v>0</v>
      </c>
      <c r="H715" s="43">
        <v>8</v>
      </c>
      <c r="I715" s="43">
        <v>14116360</v>
      </c>
      <c r="J715" s="44">
        <f t="shared" si="11"/>
        <v>1764545</v>
      </c>
      <c r="K715" s="43">
        <v>8</v>
      </c>
      <c r="L715" s="43">
        <v>12872728</v>
      </c>
      <c r="M715" s="44">
        <f t="shared" si="12"/>
        <v>14116360</v>
      </c>
      <c r="N715" s="43">
        <f t="shared" si="13"/>
        <v>0</v>
      </c>
      <c r="O715" s="44">
        <f t="shared" si="14"/>
        <v>0</v>
      </c>
    </row>
    <row r="716" spans="1:15" x14ac:dyDescent="0.2">
      <c r="A716" s="31" t="s">
        <v>3020</v>
      </c>
      <c r="B716" s="31" t="s">
        <v>11</v>
      </c>
      <c r="C716" s="31">
        <v>0</v>
      </c>
      <c r="D716" s="31">
        <v>0</v>
      </c>
      <c r="E716" s="31">
        <f t="shared" si="10"/>
        <v>0</v>
      </c>
      <c r="F716" s="43">
        <f>IFERROR(VLOOKUP(A716,'2023'!A:N,13,0),0)</f>
        <v>0</v>
      </c>
      <c r="G716" s="43">
        <f>IFERROR(VLOOKUP(A716,'2023'!A:N,14,0),0)</f>
        <v>0</v>
      </c>
      <c r="H716" s="43">
        <v>16</v>
      </c>
      <c r="I716" s="43">
        <v>11163636</v>
      </c>
      <c r="J716" s="44">
        <f t="shared" si="11"/>
        <v>697727.25</v>
      </c>
      <c r="K716" s="43">
        <v>5</v>
      </c>
      <c r="L716" s="43">
        <v>3563637</v>
      </c>
      <c r="M716" s="44">
        <f t="shared" si="12"/>
        <v>3488636.25</v>
      </c>
      <c r="N716" s="43">
        <f t="shared" si="13"/>
        <v>11</v>
      </c>
      <c r="O716" s="44">
        <f t="shared" si="14"/>
        <v>7674999.75</v>
      </c>
    </row>
    <row r="717" spans="1:15" x14ac:dyDescent="0.2">
      <c r="A717" s="31" t="s">
        <v>3021</v>
      </c>
      <c r="B717" s="31" t="s">
        <v>11</v>
      </c>
      <c r="C717" s="31">
        <v>0</v>
      </c>
      <c r="D717" s="31">
        <v>0</v>
      </c>
      <c r="E717" s="31">
        <f t="shared" si="10"/>
        <v>0</v>
      </c>
      <c r="F717" s="43">
        <f>IFERROR(VLOOKUP(A717,'2023'!A:N,13,0),0)</f>
        <v>0</v>
      </c>
      <c r="G717" s="43">
        <f>IFERROR(VLOOKUP(A717,'2023'!A:N,14,0),0)</f>
        <v>0</v>
      </c>
      <c r="H717" s="43">
        <v>1</v>
      </c>
      <c r="I717" s="43">
        <v>736364</v>
      </c>
      <c r="J717" s="44">
        <f t="shared" si="11"/>
        <v>736364</v>
      </c>
      <c r="K717" s="43">
        <v>1</v>
      </c>
      <c r="L717" s="43">
        <v>736363</v>
      </c>
      <c r="M717" s="44">
        <f t="shared" si="12"/>
        <v>736364</v>
      </c>
      <c r="N717" s="43">
        <f t="shared" si="13"/>
        <v>0</v>
      </c>
      <c r="O717" s="44">
        <f t="shared" si="14"/>
        <v>0</v>
      </c>
    </row>
    <row r="718" spans="1:15" x14ac:dyDescent="0.2">
      <c r="A718" s="31" t="s">
        <v>3022</v>
      </c>
      <c r="B718" s="31" t="s">
        <v>11</v>
      </c>
      <c r="C718" s="31">
        <v>0</v>
      </c>
      <c r="D718" s="31">
        <v>0</v>
      </c>
      <c r="E718" s="31">
        <f t="shared" si="10"/>
        <v>0</v>
      </c>
      <c r="F718" s="43">
        <f>IFERROR(VLOOKUP(A718,'2023'!A:N,13,0),0)</f>
        <v>0</v>
      </c>
      <c r="G718" s="43">
        <f>IFERROR(VLOOKUP(A718,'2023'!A:N,14,0),0)</f>
        <v>0</v>
      </c>
      <c r="H718" s="43">
        <v>1</v>
      </c>
      <c r="I718" s="43">
        <v>872727</v>
      </c>
      <c r="J718" s="44">
        <f t="shared" si="11"/>
        <v>872727</v>
      </c>
      <c r="K718" s="43">
        <v>1</v>
      </c>
      <c r="L718" s="43">
        <v>872727</v>
      </c>
      <c r="M718" s="44">
        <f t="shared" si="12"/>
        <v>872727</v>
      </c>
      <c r="N718" s="43">
        <f t="shared" si="13"/>
        <v>0</v>
      </c>
      <c r="O718" s="44">
        <f t="shared" si="14"/>
        <v>0</v>
      </c>
    </row>
    <row r="719" spans="1:15" x14ac:dyDescent="0.2">
      <c r="A719" s="31" t="s">
        <v>3023</v>
      </c>
      <c r="B719" s="31" t="s">
        <v>25</v>
      </c>
      <c r="C719" s="31">
        <v>0</v>
      </c>
      <c r="D719" s="31">
        <v>0</v>
      </c>
      <c r="E719" s="31">
        <f t="shared" si="10"/>
        <v>0</v>
      </c>
      <c r="F719" s="43">
        <f>IFERROR(VLOOKUP(A719,'2023'!A:N,13,0),0)</f>
        <v>0</v>
      </c>
      <c r="G719" s="43">
        <f>IFERROR(VLOOKUP(A719,'2023'!A:N,14,0),0)</f>
        <v>0</v>
      </c>
      <c r="H719" s="43">
        <v>4</v>
      </c>
      <c r="I719" s="43">
        <v>3272728</v>
      </c>
      <c r="J719" s="44">
        <f t="shared" si="11"/>
        <v>818182</v>
      </c>
      <c r="K719" s="43">
        <v>4</v>
      </c>
      <c r="L719" s="43">
        <v>3272728</v>
      </c>
      <c r="M719" s="44">
        <f t="shared" si="12"/>
        <v>3272728</v>
      </c>
      <c r="N719" s="43">
        <f t="shared" si="13"/>
        <v>0</v>
      </c>
      <c r="O719" s="44">
        <f t="shared" si="14"/>
        <v>0</v>
      </c>
    </row>
    <row r="720" spans="1:15" x14ac:dyDescent="0.2">
      <c r="A720" s="31" t="s">
        <v>3024</v>
      </c>
      <c r="B720" s="31" t="s">
        <v>25</v>
      </c>
      <c r="C720" s="31">
        <v>0</v>
      </c>
      <c r="D720" s="31">
        <v>0</v>
      </c>
      <c r="E720" s="31">
        <f t="shared" si="10"/>
        <v>0</v>
      </c>
      <c r="F720" s="43">
        <f>IFERROR(VLOOKUP(A720,'2023'!A:N,13,0),0)</f>
        <v>0</v>
      </c>
      <c r="G720" s="43">
        <f>IFERROR(VLOOKUP(A720,'2023'!A:N,14,0),0)</f>
        <v>0</v>
      </c>
      <c r="H720" s="43">
        <v>2</v>
      </c>
      <c r="I720" s="43">
        <v>2763636</v>
      </c>
      <c r="J720" s="44">
        <f t="shared" si="11"/>
        <v>1381818</v>
      </c>
      <c r="K720" s="43">
        <v>1</v>
      </c>
      <c r="L720" s="43">
        <v>1400000</v>
      </c>
      <c r="M720" s="44">
        <f t="shared" si="12"/>
        <v>1381818</v>
      </c>
      <c r="N720" s="43">
        <f t="shared" si="13"/>
        <v>1</v>
      </c>
      <c r="O720" s="44">
        <f t="shared" si="14"/>
        <v>1381818</v>
      </c>
    </row>
    <row r="721" spans="1:15" x14ac:dyDescent="0.2">
      <c r="A721" s="31" t="s">
        <v>3025</v>
      </c>
      <c r="B721" s="31" t="s">
        <v>11</v>
      </c>
      <c r="C721" s="31">
        <v>0</v>
      </c>
      <c r="D721" s="31">
        <v>0</v>
      </c>
      <c r="E721" s="31">
        <f t="shared" si="10"/>
        <v>0</v>
      </c>
      <c r="F721" s="43">
        <f>IFERROR(VLOOKUP(A721,'2023'!A:N,13,0),0)</f>
        <v>0</v>
      </c>
      <c r="G721" s="43">
        <f>IFERROR(VLOOKUP(A721,'2023'!A:N,14,0),0)</f>
        <v>0</v>
      </c>
      <c r="H721" s="43">
        <v>1</v>
      </c>
      <c r="I721" s="43">
        <v>809091</v>
      </c>
      <c r="J721" s="44">
        <f t="shared" si="11"/>
        <v>809091</v>
      </c>
      <c r="K721" s="43">
        <v>1</v>
      </c>
      <c r="L721" s="43">
        <v>909090</v>
      </c>
      <c r="M721" s="44">
        <f t="shared" si="12"/>
        <v>809091</v>
      </c>
      <c r="N721" s="43">
        <f t="shared" si="13"/>
        <v>0</v>
      </c>
      <c r="O721" s="44">
        <f t="shared" si="14"/>
        <v>0</v>
      </c>
    </row>
    <row r="722" spans="1:15" x14ac:dyDescent="0.2">
      <c r="A722" s="31" t="s">
        <v>861</v>
      </c>
      <c r="B722" s="31" t="s">
        <v>11</v>
      </c>
      <c r="C722" s="31">
        <v>9</v>
      </c>
      <c r="D722" s="31">
        <v>3119999</v>
      </c>
      <c r="E722" s="31">
        <f t="shared" si="10"/>
        <v>0</v>
      </c>
      <c r="F722" s="43">
        <f>IFERROR(VLOOKUP(A722,'2023'!A:N,13,0),0)</f>
        <v>9</v>
      </c>
      <c r="G722" s="43">
        <f>IFERROR(VLOOKUP(A722,'2023'!A:N,14,0),0)</f>
        <v>3119999</v>
      </c>
      <c r="H722" s="43">
        <v>2</v>
      </c>
      <c r="I722" s="43">
        <v>680000</v>
      </c>
      <c r="J722" s="44">
        <f t="shared" si="11"/>
        <v>345454.45454545453</v>
      </c>
      <c r="K722" s="43">
        <v>0</v>
      </c>
      <c r="L722" s="43">
        <v>0</v>
      </c>
      <c r="M722" s="44">
        <f t="shared" si="12"/>
        <v>0</v>
      </c>
      <c r="N722" s="43">
        <f t="shared" si="13"/>
        <v>11</v>
      </c>
      <c r="O722" s="44">
        <f t="shared" si="14"/>
        <v>3799999</v>
      </c>
    </row>
    <row r="723" spans="1:15" x14ac:dyDescent="0.2">
      <c r="A723" s="31" t="s">
        <v>3026</v>
      </c>
      <c r="B723" s="31" t="s">
        <v>11</v>
      </c>
      <c r="C723" s="31">
        <v>0</v>
      </c>
      <c r="D723" s="31">
        <v>0</v>
      </c>
      <c r="E723" s="31">
        <f t="shared" si="10"/>
        <v>0</v>
      </c>
      <c r="F723" s="43">
        <f>IFERROR(VLOOKUP(A723,'2023'!A:N,13,0),0)</f>
        <v>0</v>
      </c>
      <c r="G723" s="43">
        <f>IFERROR(VLOOKUP(A723,'2023'!A:N,14,0),0)</f>
        <v>0</v>
      </c>
      <c r="H723" s="43">
        <v>9</v>
      </c>
      <c r="I723" s="43">
        <v>4236363</v>
      </c>
      <c r="J723" s="44">
        <f t="shared" si="11"/>
        <v>470707</v>
      </c>
      <c r="K723" s="43">
        <v>0</v>
      </c>
      <c r="L723" s="43">
        <v>0</v>
      </c>
      <c r="M723" s="44">
        <f t="shared" si="12"/>
        <v>0</v>
      </c>
      <c r="N723" s="43">
        <f t="shared" si="13"/>
        <v>9</v>
      </c>
      <c r="O723" s="44">
        <f t="shared" si="14"/>
        <v>4236363</v>
      </c>
    </row>
    <row r="724" spans="1:15" x14ac:dyDescent="0.2">
      <c r="A724" s="31" t="s">
        <v>3027</v>
      </c>
      <c r="B724" s="31" t="s">
        <v>11</v>
      </c>
      <c r="C724" s="31">
        <v>0</v>
      </c>
      <c r="D724" s="31">
        <v>0</v>
      </c>
      <c r="E724" s="31">
        <f t="shared" si="10"/>
        <v>0</v>
      </c>
      <c r="F724" s="43">
        <f>IFERROR(VLOOKUP(A724,'2023'!A:N,13,0),0)</f>
        <v>0</v>
      </c>
      <c r="G724" s="43">
        <f>IFERROR(VLOOKUP(A724,'2023'!A:N,14,0),0)</f>
        <v>0</v>
      </c>
      <c r="H724" s="43">
        <v>11</v>
      </c>
      <c r="I724" s="43">
        <v>9240000</v>
      </c>
      <c r="J724" s="44">
        <f t="shared" si="11"/>
        <v>840000</v>
      </c>
      <c r="K724" s="43">
        <v>4</v>
      </c>
      <c r="L724" s="43">
        <v>4145456</v>
      </c>
      <c r="M724" s="44">
        <f t="shared" si="12"/>
        <v>3360000</v>
      </c>
      <c r="N724" s="43">
        <f t="shared" si="13"/>
        <v>7</v>
      </c>
      <c r="O724" s="44">
        <f t="shared" si="14"/>
        <v>5880000</v>
      </c>
    </row>
    <row r="725" spans="1:15" x14ac:dyDescent="0.2">
      <c r="A725" s="31" t="s">
        <v>3028</v>
      </c>
      <c r="B725" s="31" t="s">
        <v>11</v>
      </c>
      <c r="C725" s="31">
        <v>0</v>
      </c>
      <c r="D725" s="31">
        <v>0</v>
      </c>
      <c r="E725" s="31">
        <f t="shared" si="10"/>
        <v>0</v>
      </c>
      <c r="F725" s="43">
        <f>IFERROR(VLOOKUP(A725,'2023'!A:N,13,0),0)</f>
        <v>0</v>
      </c>
      <c r="G725" s="43">
        <f>IFERROR(VLOOKUP(A725,'2023'!A:N,14,0),0)</f>
        <v>0</v>
      </c>
      <c r="H725" s="43">
        <v>15</v>
      </c>
      <c r="I725" s="43">
        <v>7950000</v>
      </c>
      <c r="J725" s="44">
        <f t="shared" si="11"/>
        <v>530000</v>
      </c>
      <c r="K725" s="43">
        <v>0</v>
      </c>
      <c r="L725" s="43">
        <v>0</v>
      </c>
      <c r="M725" s="44">
        <f t="shared" si="12"/>
        <v>0</v>
      </c>
      <c r="N725" s="43">
        <f t="shared" si="13"/>
        <v>15</v>
      </c>
      <c r="O725" s="44">
        <f t="shared" si="14"/>
        <v>7950000</v>
      </c>
    </row>
    <row r="726" spans="1:15" x14ac:dyDescent="0.2">
      <c r="A726" s="31" t="s">
        <v>3029</v>
      </c>
      <c r="B726" s="31" t="s">
        <v>11</v>
      </c>
      <c r="C726" s="31">
        <v>0</v>
      </c>
      <c r="D726" s="31">
        <v>0</v>
      </c>
      <c r="E726" s="31">
        <f t="shared" si="10"/>
        <v>0</v>
      </c>
      <c r="F726" s="43">
        <f>IFERROR(VLOOKUP(A726,'2023'!A:N,13,0),0)</f>
        <v>0</v>
      </c>
      <c r="G726" s="43">
        <f>IFERROR(VLOOKUP(A726,'2023'!A:N,14,0),0)</f>
        <v>0</v>
      </c>
      <c r="H726" s="43">
        <v>3</v>
      </c>
      <c r="I726" s="43">
        <v>1131816</v>
      </c>
      <c r="J726" s="44">
        <f t="shared" si="11"/>
        <v>377272</v>
      </c>
      <c r="K726" s="43">
        <v>2</v>
      </c>
      <c r="L726" s="43">
        <v>1000000</v>
      </c>
      <c r="M726" s="44">
        <f t="shared" si="12"/>
        <v>754544</v>
      </c>
      <c r="N726" s="43">
        <f t="shared" si="13"/>
        <v>1</v>
      </c>
      <c r="O726" s="44">
        <f t="shared" si="14"/>
        <v>377272</v>
      </c>
    </row>
    <row r="727" spans="1:15" x14ac:dyDescent="0.2">
      <c r="A727" s="31" t="s">
        <v>3030</v>
      </c>
      <c r="B727" s="31" t="s">
        <v>11</v>
      </c>
      <c r="C727" s="31">
        <v>0</v>
      </c>
      <c r="D727" s="31">
        <v>0</v>
      </c>
      <c r="E727" s="31">
        <f t="shared" si="10"/>
        <v>0</v>
      </c>
      <c r="F727" s="43">
        <f>IFERROR(VLOOKUP(A727,'2023'!A:N,13,0),0)</f>
        <v>0</v>
      </c>
      <c r="G727" s="43">
        <f>IFERROR(VLOOKUP(A727,'2023'!A:N,14,0),0)</f>
        <v>0</v>
      </c>
      <c r="H727" s="43">
        <v>1</v>
      </c>
      <c r="I727" s="43">
        <v>1954545</v>
      </c>
      <c r="J727" s="44">
        <f t="shared" si="11"/>
        <v>1954545</v>
      </c>
      <c r="K727" s="43">
        <v>1</v>
      </c>
      <c r="L727" s="43">
        <v>2354545</v>
      </c>
      <c r="M727" s="44">
        <f t="shared" si="12"/>
        <v>1954545</v>
      </c>
      <c r="N727" s="43">
        <f t="shared" si="13"/>
        <v>0</v>
      </c>
      <c r="O727" s="44">
        <f t="shared" si="14"/>
        <v>0</v>
      </c>
    </row>
    <row r="728" spans="1:15" x14ac:dyDescent="0.2">
      <c r="A728" s="31" t="s">
        <v>3031</v>
      </c>
      <c r="B728" s="31" t="s">
        <v>25</v>
      </c>
      <c r="C728" s="31">
        <v>0</v>
      </c>
      <c r="D728" s="31">
        <v>0</v>
      </c>
      <c r="E728" s="31">
        <f t="shared" si="10"/>
        <v>0</v>
      </c>
      <c r="F728" s="43">
        <f>IFERROR(VLOOKUP(A728,'2023'!A:N,13,0),0)</f>
        <v>0</v>
      </c>
      <c r="G728" s="43">
        <f>IFERROR(VLOOKUP(A728,'2023'!A:N,14,0),0)</f>
        <v>0</v>
      </c>
      <c r="H728" s="43">
        <v>1</v>
      </c>
      <c r="I728" s="43">
        <v>4136364</v>
      </c>
      <c r="J728" s="44">
        <f t="shared" si="11"/>
        <v>4136364</v>
      </c>
      <c r="K728" s="43">
        <v>0</v>
      </c>
      <c r="L728" s="43">
        <v>0</v>
      </c>
      <c r="M728" s="44">
        <f t="shared" si="12"/>
        <v>0</v>
      </c>
      <c r="N728" s="43">
        <f t="shared" si="13"/>
        <v>1</v>
      </c>
      <c r="O728" s="44">
        <f t="shared" si="14"/>
        <v>4136364</v>
      </c>
    </row>
    <row r="729" spans="1:15" x14ac:dyDescent="0.2">
      <c r="A729" s="31" t="s">
        <v>3032</v>
      </c>
      <c r="B729" s="31" t="s">
        <v>20</v>
      </c>
      <c r="C729" s="31">
        <v>0</v>
      </c>
      <c r="D729" s="31">
        <v>0</v>
      </c>
      <c r="E729" s="31">
        <f t="shared" si="10"/>
        <v>0</v>
      </c>
      <c r="F729" s="43">
        <f>IFERROR(VLOOKUP(A729,'2023'!A:N,13,0),0)</f>
        <v>0</v>
      </c>
      <c r="G729" s="43">
        <f>IFERROR(VLOOKUP(A729,'2023'!A:N,14,0),0)</f>
        <v>0</v>
      </c>
      <c r="H729" s="43">
        <v>3</v>
      </c>
      <c r="I729" s="43">
        <v>14400000</v>
      </c>
      <c r="J729" s="44">
        <f t="shared" si="11"/>
        <v>4800000</v>
      </c>
      <c r="K729" s="43">
        <v>0</v>
      </c>
      <c r="L729" s="43">
        <v>0</v>
      </c>
      <c r="M729" s="44">
        <f t="shared" si="12"/>
        <v>0</v>
      </c>
      <c r="N729" s="43">
        <f t="shared" si="13"/>
        <v>3</v>
      </c>
      <c r="O729" s="44">
        <f t="shared" si="14"/>
        <v>14400000</v>
      </c>
    </row>
    <row r="730" spans="1:15" x14ac:dyDescent="0.2">
      <c r="A730" s="31" t="s">
        <v>1655</v>
      </c>
      <c r="B730" s="31" t="s">
        <v>11</v>
      </c>
      <c r="C730" s="31">
        <v>34</v>
      </c>
      <c r="D730" s="31">
        <v>25743489</v>
      </c>
      <c r="E730" s="31">
        <f t="shared" si="10"/>
        <v>0</v>
      </c>
      <c r="F730" s="43">
        <f>IFERROR(VLOOKUP(A730,'2023'!A:N,13,0),0)</f>
        <v>34</v>
      </c>
      <c r="G730" s="43">
        <f>IFERROR(VLOOKUP(A730,'2023'!A:N,14,0),0)</f>
        <v>25743489.265306123</v>
      </c>
      <c r="H730" s="43">
        <v>11</v>
      </c>
      <c r="I730" s="43">
        <v>7830000</v>
      </c>
      <c r="J730" s="44">
        <f t="shared" si="11"/>
        <v>746077.5392290249</v>
      </c>
      <c r="K730" s="43">
        <v>2</v>
      </c>
      <c r="L730" s="43">
        <v>1454546</v>
      </c>
      <c r="M730" s="44">
        <f t="shared" si="12"/>
        <v>1492155.0784580498</v>
      </c>
      <c r="N730" s="43">
        <f t="shared" si="13"/>
        <v>43</v>
      </c>
      <c r="O730" s="44">
        <f t="shared" si="14"/>
        <v>32081334.186848074</v>
      </c>
    </row>
    <row r="731" spans="1:15" x14ac:dyDescent="0.2">
      <c r="A731" s="31" t="s">
        <v>3033</v>
      </c>
      <c r="B731" s="31" t="s">
        <v>11</v>
      </c>
      <c r="C731" s="31">
        <v>0</v>
      </c>
      <c r="D731" s="31">
        <v>0</v>
      </c>
      <c r="E731" s="31">
        <f t="shared" si="10"/>
        <v>0</v>
      </c>
      <c r="F731" s="43">
        <f>IFERROR(VLOOKUP(A731,'2023'!A:N,13,0),0)</f>
        <v>0</v>
      </c>
      <c r="G731" s="43">
        <f>IFERROR(VLOOKUP(A731,'2023'!A:N,14,0),0)</f>
        <v>0</v>
      </c>
      <c r="H731" s="43">
        <v>2</v>
      </c>
      <c r="I731" s="43">
        <v>1460000</v>
      </c>
      <c r="J731" s="44">
        <f t="shared" si="11"/>
        <v>730000</v>
      </c>
      <c r="K731" s="43">
        <v>1</v>
      </c>
      <c r="L731" s="43">
        <v>954546</v>
      </c>
      <c r="M731" s="44">
        <f t="shared" si="12"/>
        <v>730000</v>
      </c>
      <c r="N731" s="43">
        <f t="shared" si="13"/>
        <v>1</v>
      </c>
      <c r="O731" s="44">
        <f t="shared" si="14"/>
        <v>730000</v>
      </c>
    </row>
    <row r="732" spans="1:15" x14ac:dyDescent="0.2">
      <c r="A732" s="31" t="s">
        <v>3034</v>
      </c>
      <c r="B732" s="31" t="s">
        <v>105</v>
      </c>
      <c r="C732" s="31">
        <v>0</v>
      </c>
      <c r="D732" s="31">
        <v>0</v>
      </c>
      <c r="E732" s="31">
        <f t="shared" si="10"/>
        <v>0</v>
      </c>
      <c r="F732" s="43">
        <f>IFERROR(VLOOKUP(A732,'2023'!A:N,13,0),0)</f>
        <v>0</v>
      </c>
      <c r="G732" s="43">
        <f>IFERROR(VLOOKUP(A732,'2023'!A:N,14,0),0)</f>
        <v>0</v>
      </c>
      <c r="H732" s="43">
        <v>1</v>
      </c>
      <c r="I732" s="43">
        <v>159091</v>
      </c>
      <c r="J732" s="44">
        <f t="shared" si="11"/>
        <v>159091</v>
      </c>
      <c r="K732" s="43">
        <v>0</v>
      </c>
      <c r="L732" s="43">
        <v>0</v>
      </c>
      <c r="M732" s="44">
        <f t="shared" si="12"/>
        <v>0</v>
      </c>
      <c r="N732" s="43">
        <f t="shared" si="13"/>
        <v>1</v>
      </c>
      <c r="O732" s="44">
        <f t="shared" si="14"/>
        <v>159091</v>
      </c>
    </row>
    <row r="733" spans="1:15" x14ac:dyDescent="0.2">
      <c r="A733" s="31" t="s">
        <v>3035</v>
      </c>
      <c r="B733" s="31" t="s">
        <v>105</v>
      </c>
      <c r="C733" s="31">
        <v>0</v>
      </c>
      <c r="D733" s="31">
        <v>0</v>
      </c>
      <c r="E733" s="31">
        <f t="shared" si="10"/>
        <v>0</v>
      </c>
      <c r="F733" s="43">
        <f>IFERROR(VLOOKUP(A733,'2023'!A:N,13,0),0)</f>
        <v>0</v>
      </c>
      <c r="G733" s="43">
        <f>IFERROR(VLOOKUP(A733,'2023'!A:N,14,0),0)</f>
        <v>0</v>
      </c>
      <c r="H733" s="43">
        <v>1</v>
      </c>
      <c r="I733" s="43">
        <v>125455</v>
      </c>
      <c r="J733" s="44">
        <f t="shared" si="11"/>
        <v>125455</v>
      </c>
      <c r="K733" s="43">
        <v>0</v>
      </c>
      <c r="L733" s="43">
        <v>0</v>
      </c>
      <c r="M733" s="44">
        <f t="shared" si="12"/>
        <v>0</v>
      </c>
      <c r="N733" s="43">
        <f t="shared" si="13"/>
        <v>1</v>
      </c>
      <c r="O733" s="44">
        <f t="shared" si="14"/>
        <v>125455</v>
      </c>
    </row>
    <row r="734" spans="1:15" x14ac:dyDescent="0.2">
      <c r="A734" s="31" t="s">
        <v>722</v>
      </c>
      <c r="B734" s="31" t="s">
        <v>105</v>
      </c>
      <c r="C734" s="31">
        <v>1</v>
      </c>
      <c r="D734" s="31">
        <v>2410909</v>
      </c>
      <c r="E734" s="31">
        <f t="shared" si="10"/>
        <v>0</v>
      </c>
      <c r="F734" s="43">
        <f>IFERROR(VLOOKUP(A734,'2023'!A:N,13,0),0)</f>
        <v>1</v>
      </c>
      <c r="G734" s="43">
        <f>IFERROR(VLOOKUP(A734,'2023'!A:N,14,0),0)</f>
        <v>2410909</v>
      </c>
      <c r="H734" s="43">
        <v>1</v>
      </c>
      <c r="I734" s="43">
        <v>2135455</v>
      </c>
      <c r="J734" s="44">
        <f t="shared" si="11"/>
        <v>2273182</v>
      </c>
      <c r="K734" s="43">
        <v>0</v>
      </c>
      <c r="L734" s="43">
        <v>0</v>
      </c>
      <c r="M734" s="44">
        <f t="shared" si="12"/>
        <v>0</v>
      </c>
      <c r="N734" s="43">
        <f t="shared" si="13"/>
        <v>2</v>
      </c>
      <c r="O734" s="44">
        <f t="shared" si="14"/>
        <v>4546364</v>
      </c>
    </row>
    <row r="735" spans="1:15" x14ac:dyDescent="0.2">
      <c r="A735" s="31" t="s">
        <v>3036</v>
      </c>
      <c r="B735" s="31" t="s">
        <v>20</v>
      </c>
      <c r="C735" s="31">
        <v>0</v>
      </c>
      <c r="D735" s="31">
        <v>0</v>
      </c>
      <c r="E735" s="31">
        <f t="shared" si="10"/>
        <v>0</v>
      </c>
      <c r="F735" s="43">
        <f>IFERROR(VLOOKUP(A735,'2023'!A:N,13,0),0)</f>
        <v>0</v>
      </c>
      <c r="G735" s="43">
        <f>IFERROR(VLOOKUP(A735,'2023'!A:N,14,0),0)</f>
        <v>0</v>
      </c>
      <c r="H735" s="43">
        <v>5</v>
      </c>
      <c r="I735" s="43">
        <v>72859091</v>
      </c>
      <c r="J735" s="44">
        <f t="shared" si="11"/>
        <v>14571818.199999999</v>
      </c>
      <c r="K735" s="43">
        <v>0</v>
      </c>
      <c r="L735" s="43">
        <v>0</v>
      </c>
      <c r="M735" s="44">
        <f t="shared" si="12"/>
        <v>0</v>
      </c>
      <c r="N735" s="43">
        <f t="shared" si="13"/>
        <v>5</v>
      </c>
      <c r="O735" s="44">
        <f t="shared" si="14"/>
        <v>72859091</v>
      </c>
    </row>
    <row r="736" spans="1:15" x14ac:dyDescent="0.2">
      <c r="A736" s="31" t="s">
        <v>509</v>
      </c>
      <c r="B736" s="31" t="s">
        <v>11</v>
      </c>
      <c r="C736" s="31">
        <v>8</v>
      </c>
      <c r="D736" s="31">
        <v>18718179</v>
      </c>
      <c r="E736" s="31">
        <f t="shared" si="10"/>
        <v>0</v>
      </c>
      <c r="F736" s="43">
        <f>IFERROR(VLOOKUP(A736,'2023'!A:N,13,0),0)</f>
        <v>8</v>
      </c>
      <c r="G736" s="43">
        <f>IFERROR(VLOOKUP(A736,'2023'!A:N,14,0),0)</f>
        <v>18718179</v>
      </c>
      <c r="H736" s="43">
        <v>8</v>
      </c>
      <c r="I736" s="43">
        <v>18545456</v>
      </c>
      <c r="J736" s="44">
        <f t="shared" si="11"/>
        <v>2328977.1875</v>
      </c>
      <c r="K736" s="43">
        <v>0</v>
      </c>
      <c r="L736" s="43">
        <v>0</v>
      </c>
      <c r="M736" s="44">
        <f t="shared" si="12"/>
        <v>0</v>
      </c>
      <c r="N736" s="43">
        <f t="shared" si="13"/>
        <v>16</v>
      </c>
      <c r="O736" s="44">
        <f t="shared" si="14"/>
        <v>37263635</v>
      </c>
    </row>
    <row r="737" spans="1:15" x14ac:dyDescent="0.2">
      <c r="A737" s="31" t="s">
        <v>3037</v>
      </c>
      <c r="B737" s="31" t="s">
        <v>11</v>
      </c>
      <c r="C737" s="31">
        <v>0</v>
      </c>
      <c r="D737" s="31">
        <v>0</v>
      </c>
      <c r="E737" s="31">
        <f t="shared" si="10"/>
        <v>0</v>
      </c>
      <c r="F737" s="43">
        <f>IFERROR(VLOOKUP(A737,'2023'!A:N,13,0),0)</f>
        <v>0</v>
      </c>
      <c r="G737" s="43">
        <f>IFERROR(VLOOKUP(A737,'2023'!A:N,14,0),0)</f>
        <v>0</v>
      </c>
      <c r="H737" s="43">
        <v>14</v>
      </c>
      <c r="I737" s="43">
        <v>18581822</v>
      </c>
      <c r="J737" s="44">
        <f t="shared" si="11"/>
        <v>1327273</v>
      </c>
      <c r="K737" s="43">
        <v>0</v>
      </c>
      <c r="L737" s="43">
        <v>0</v>
      </c>
      <c r="M737" s="44">
        <f t="shared" si="12"/>
        <v>0</v>
      </c>
      <c r="N737" s="43">
        <f t="shared" si="13"/>
        <v>14</v>
      </c>
      <c r="O737" s="44">
        <f t="shared" si="14"/>
        <v>18581822</v>
      </c>
    </row>
    <row r="738" spans="1:15" x14ac:dyDescent="0.2">
      <c r="A738" s="31" t="s">
        <v>3038</v>
      </c>
      <c r="B738" s="31" t="s">
        <v>20</v>
      </c>
      <c r="C738" s="31">
        <v>0</v>
      </c>
      <c r="D738" s="31">
        <v>0</v>
      </c>
      <c r="E738" s="31">
        <f t="shared" si="10"/>
        <v>0</v>
      </c>
      <c r="F738" s="43">
        <f>IFERROR(VLOOKUP(A738,'2023'!A:N,13,0),0)</f>
        <v>0</v>
      </c>
      <c r="G738" s="43">
        <f>IFERROR(VLOOKUP(A738,'2023'!A:N,14,0),0)</f>
        <v>0</v>
      </c>
      <c r="H738" s="43">
        <v>3</v>
      </c>
      <c r="I738" s="43">
        <v>0</v>
      </c>
      <c r="J738" s="44">
        <f t="shared" si="11"/>
        <v>0</v>
      </c>
      <c r="K738" s="43">
        <v>0</v>
      </c>
      <c r="L738" s="43">
        <v>0</v>
      </c>
      <c r="M738" s="44">
        <f t="shared" si="12"/>
        <v>0</v>
      </c>
      <c r="N738" s="43">
        <f t="shared" si="13"/>
        <v>3</v>
      </c>
      <c r="O738" s="44">
        <f t="shared" si="14"/>
        <v>0</v>
      </c>
    </row>
    <row r="739" spans="1:15" x14ac:dyDescent="0.2">
      <c r="A739" s="31" t="s">
        <v>3039</v>
      </c>
      <c r="B739" s="31" t="s">
        <v>11</v>
      </c>
      <c r="C739" s="31">
        <v>0</v>
      </c>
      <c r="D739" s="31">
        <v>0</v>
      </c>
      <c r="E739" s="31">
        <f t="shared" si="10"/>
        <v>0</v>
      </c>
      <c r="F739" s="43">
        <f>IFERROR(VLOOKUP(A739,'2023'!A:N,13,0),0)</f>
        <v>0</v>
      </c>
      <c r="G739" s="43">
        <f>IFERROR(VLOOKUP(A739,'2023'!A:N,14,0),0)</f>
        <v>0</v>
      </c>
      <c r="H739" s="43">
        <v>0</v>
      </c>
      <c r="I739" s="43">
        <v>0</v>
      </c>
      <c r="J739" s="44">
        <f t="shared" si="11"/>
        <v>0</v>
      </c>
      <c r="K739" s="43">
        <v>43</v>
      </c>
      <c r="L739" s="43">
        <v>63227276</v>
      </c>
      <c r="M739" s="44">
        <f t="shared" si="12"/>
        <v>0</v>
      </c>
      <c r="N739" s="43">
        <f t="shared" si="13"/>
        <v>-43</v>
      </c>
      <c r="O739" s="44">
        <f t="shared" si="14"/>
        <v>0</v>
      </c>
    </row>
    <row r="740" spans="1:15" x14ac:dyDescent="0.2">
      <c r="A740" s="31" t="s">
        <v>3040</v>
      </c>
      <c r="B740" s="31" t="s">
        <v>105</v>
      </c>
      <c r="C740" s="31">
        <v>0</v>
      </c>
      <c r="D740" s="31">
        <v>0</v>
      </c>
      <c r="E740" s="31">
        <f t="shared" si="10"/>
        <v>0</v>
      </c>
      <c r="F740" s="43">
        <f>IFERROR(VLOOKUP(A740,'2023'!A:N,13,0),0)</f>
        <v>0</v>
      </c>
      <c r="G740" s="43">
        <f>IFERROR(VLOOKUP(A740,'2023'!A:N,14,0),0)</f>
        <v>0</v>
      </c>
      <c r="H740" s="43">
        <v>8</v>
      </c>
      <c r="I740" s="43">
        <v>14555559</v>
      </c>
      <c r="J740" s="44">
        <f t="shared" si="11"/>
        <v>1819444.875</v>
      </c>
      <c r="K740" s="43">
        <v>0</v>
      </c>
      <c r="L740" s="43">
        <v>0</v>
      </c>
      <c r="M740" s="44">
        <f t="shared" si="12"/>
        <v>0</v>
      </c>
      <c r="N740" s="43">
        <f t="shared" si="13"/>
        <v>8</v>
      </c>
      <c r="O740" s="44">
        <f t="shared" si="14"/>
        <v>14555559</v>
      </c>
    </row>
    <row r="741" spans="1:15" x14ac:dyDescent="0.2">
      <c r="A741" s="31" t="s">
        <v>3041</v>
      </c>
      <c r="B741" s="31" t="s">
        <v>105</v>
      </c>
      <c r="C741" s="31">
        <v>0</v>
      </c>
      <c r="D741" s="31">
        <v>0</v>
      </c>
      <c r="E741" s="31">
        <f t="shared" si="10"/>
        <v>0</v>
      </c>
      <c r="F741" s="43">
        <f>IFERROR(VLOOKUP(A741,'2023'!A:N,13,0),0)</f>
        <v>0</v>
      </c>
      <c r="G741" s="43">
        <f>IFERROR(VLOOKUP(A741,'2023'!A:N,14,0),0)</f>
        <v>0</v>
      </c>
      <c r="H741" s="43">
        <v>16</v>
      </c>
      <c r="I741" s="43">
        <v>18912968</v>
      </c>
      <c r="J741" s="44">
        <f t="shared" si="11"/>
        <v>1182060.5</v>
      </c>
      <c r="K741" s="43">
        <v>12</v>
      </c>
      <c r="L741" s="43">
        <v>13333332</v>
      </c>
      <c r="M741" s="44">
        <f t="shared" si="12"/>
        <v>14184726</v>
      </c>
      <c r="N741" s="43">
        <f t="shared" si="13"/>
        <v>4</v>
      </c>
      <c r="O741" s="44">
        <f t="shared" si="14"/>
        <v>4728242</v>
      </c>
    </row>
    <row r="742" spans="1:15" x14ac:dyDescent="0.2">
      <c r="A742" s="31" t="s">
        <v>3042</v>
      </c>
      <c r="B742" s="31" t="s">
        <v>11</v>
      </c>
      <c r="C742" s="31">
        <v>0</v>
      </c>
      <c r="D742" s="31">
        <v>0</v>
      </c>
      <c r="E742" s="31">
        <f t="shared" si="10"/>
        <v>0</v>
      </c>
      <c r="F742" s="43">
        <f>IFERROR(VLOOKUP(A742,'2023'!A:N,13,0),0)</f>
        <v>0</v>
      </c>
      <c r="G742" s="43">
        <f>IFERROR(VLOOKUP(A742,'2023'!A:N,14,0),0)</f>
        <v>0</v>
      </c>
      <c r="H742" s="43">
        <v>5</v>
      </c>
      <c r="I742" s="43">
        <v>6204545</v>
      </c>
      <c r="J742" s="44">
        <f t="shared" si="11"/>
        <v>1240909</v>
      </c>
      <c r="K742" s="43">
        <v>3</v>
      </c>
      <c r="L742" s="43">
        <v>4609091</v>
      </c>
      <c r="M742" s="44">
        <f t="shared" si="12"/>
        <v>3722727</v>
      </c>
      <c r="N742" s="43">
        <f t="shared" si="13"/>
        <v>2</v>
      </c>
      <c r="O742" s="44">
        <f t="shared" si="14"/>
        <v>2481818</v>
      </c>
    </row>
    <row r="743" spans="1:15" x14ac:dyDescent="0.2">
      <c r="A743" s="31" t="s">
        <v>3043</v>
      </c>
      <c r="B743" s="31" t="s">
        <v>11</v>
      </c>
      <c r="C743" s="31">
        <v>0</v>
      </c>
      <c r="D743" s="31">
        <v>0</v>
      </c>
      <c r="E743" s="31">
        <f t="shared" si="10"/>
        <v>0</v>
      </c>
      <c r="F743" s="43">
        <f>IFERROR(VLOOKUP(A743,'2023'!A:N,13,0),0)</f>
        <v>0</v>
      </c>
      <c r="G743" s="43">
        <f>IFERROR(VLOOKUP(A743,'2023'!A:N,14,0),0)</f>
        <v>0</v>
      </c>
      <c r="H743" s="43">
        <v>3</v>
      </c>
      <c r="I743" s="43">
        <v>4936365</v>
      </c>
      <c r="J743" s="44">
        <f t="shared" si="11"/>
        <v>1645455</v>
      </c>
      <c r="K743" s="43">
        <v>0</v>
      </c>
      <c r="L743" s="43">
        <v>0</v>
      </c>
      <c r="M743" s="44">
        <f t="shared" si="12"/>
        <v>0</v>
      </c>
      <c r="N743" s="43">
        <f t="shared" si="13"/>
        <v>3</v>
      </c>
      <c r="O743" s="44">
        <f t="shared" si="14"/>
        <v>4936365</v>
      </c>
    </row>
    <row r="744" spans="1:15" x14ac:dyDescent="0.2">
      <c r="A744" s="31" t="s">
        <v>3044</v>
      </c>
      <c r="B744" s="31" t="s">
        <v>11</v>
      </c>
      <c r="C744" s="31">
        <v>0</v>
      </c>
      <c r="D744" s="31">
        <v>0</v>
      </c>
      <c r="E744" s="31">
        <f t="shared" si="10"/>
        <v>0</v>
      </c>
      <c r="F744" s="43">
        <f>IFERROR(VLOOKUP(A744,'2023'!A:N,13,0),0)</f>
        <v>0</v>
      </c>
      <c r="G744" s="43">
        <f>IFERROR(VLOOKUP(A744,'2023'!A:N,14,0),0)</f>
        <v>0</v>
      </c>
      <c r="H744" s="43">
        <v>2</v>
      </c>
      <c r="I744" s="43">
        <v>3981818</v>
      </c>
      <c r="J744" s="44">
        <f t="shared" si="11"/>
        <v>1990909</v>
      </c>
      <c r="K744" s="43">
        <v>0</v>
      </c>
      <c r="L744" s="43">
        <v>0</v>
      </c>
      <c r="M744" s="44">
        <f t="shared" si="12"/>
        <v>0</v>
      </c>
      <c r="N744" s="43">
        <f t="shared" si="13"/>
        <v>2</v>
      </c>
      <c r="O744" s="44">
        <f t="shared" si="14"/>
        <v>3981818</v>
      </c>
    </row>
    <row r="745" spans="1:15" x14ac:dyDescent="0.2">
      <c r="A745" s="31" t="s">
        <v>1407</v>
      </c>
      <c r="B745" s="31" t="s">
        <v>11</v>
      </c>
      <c r="C745" s="31">
        <v>3</v>
      </c>
      <c r="D745" s="31">
        <v>45109091</v>
      </c>
      <c r="E745" s="31">
        <f t="shared" si="10"/>
        <v>0</v>
      </c>
      <c r="F745" s="43">
        <f>IFERROR(VLOOKUP(A745,'2023'!A:N,13,0),0)</f>
        <v>3</v>
      </c>
      <c r="G745" s="43">
        <f>IFERROR(VLOOKUP(A745,'2023'!A:N,14,0),0)</f>
        <v>45109090.5</v>
      </c>
      <c r="H745" s="43">
        <v>5</v>
      </c>
      <c r="I745" s="43">
        <v>75636365</v>
      </c>
      <c r="J745" s="44">
        <f t="shared" si="11"/>
        <v>15093181.9375</v>
      </c>
      <c r="K745" s="43">
        <v>6</v>
      </c>
      <c r="L745" s="43">
        <v>90981820</v>
      </c>
      <c r="M745" s="44">
        <f t="shared" si="12"/>
        <v>90559091.625</v>
      </c>
      <c r="N745" s="43">
        <f t="shared" si="13"/>
        <v>2</v>
      </c>
      <c r="O745" s="44">
        <f t="shared" si="14"/>
        <v>30186363.875</v>
      </c>
    </row>
    <row r="746" spans="1:15" x14ac:dyDescent="0.2">
      <c r="A746" s="31" t="s">
        <v>308</v>
      </c>
      <c r="B746" s="31" t="s">
        <v>11</v>
      </c>
      <c r="C746" s="31">
        <v>3</v>
      </c>
      <c r="D746" s="31">
        <v>0</v>
      </c>
      <c r="E746" s="31">
        <f t="shared" si="10"/>
        <v>0</v>
      </c>
      <c r="F746" s="43">
        <f>IFERROR(VLOOKUP(A746,'2023'!A:N,13,0),0)</f>
        <v>3</v>
      </c>
      <c r="G746" s="43">
        <f>IFERROR(VLOOKUP(A746,'2023'!A:N,14,0),0)</f>
        <v>0</v>
      </c>
      <c r="H746" s="43">
        <v>13</v>
      </c>
      <c r="I746" s="43">
        <v>0</v>
      </c>
      <c r="J746" s="44">
        <f t="shared" si="11"/>
        <v>0</v>
      </c>
      <c r="K746" s="43">
        <v>0</v>
      </c>
      <c r="L746" s="43">
        <v>0</v>
      </c>
      <c r="M746" s="44">
        <f t="shared" si="12"/>
        <v>0</v>
      </c>
      <c r="N746" s="43">
        <f t="shared" si="13"/>
        <v>16</v>
      </c>
      <c r="O746" s="44">
        <f t="shared" si="14"/>
        <v>0</v>
      </c>
    </row>
    <row r="747" spans="1:15" x14ac:dyDescent="0.2">
      <c r="A747" s="31" t="s">
        <v>3045</v>
      </c>
      <c r="B747" s="31" t="s">
        <v>11</v>
      </c>
      <c r="C747" s="31">
        <v>0</v>
      </c>
      <c r="D747" s="31">
        <v>0</v>
      </c>
      <c r="E747" s="31">
        <f t="shared" si="10"/>
        <v>0</v>
      </c>
      <c r="F747" s="43">
        <f>IFERROR(VLOOKUP(A747,'2023'!A:N,13,0),0)</f>
        <v>0</v>
      </c>
      <c r="G747" s="43">
        <f>IFERROR(VLOOKUP(A747,'2023'!A:N,14,0),0)</f>
        <v>0</v>
      </c>
      <c r="H747" s="43">
        <v>1</v>
      </c>
      <c r="I747" s="43">
        <v>5681818</v>
      </c>
      <c r="J747" s="44">
        <f t="shared" si="11"/>
        <v>5681818</v>
      </c>
      <c r="K747" s="43">
        <v>1</v>
      </c>
      <c r="L747" s="43">
        <v>6918182</v>
      </c>
      <c r="M747" s="44">
        <f t="shared" si="12"/>
        <v>5681818</v>
      </c>
      <c r="N747" s="43">
        <f t="shared" si="13"/>
        <v>0</v>
      </c>
      <c r="O747" s="44">
        <f t="shared" si="14"/>
        <v>0</v>
      </c>
    </row>
    <row r="748" spans="1:15" x14ac:dyDescent="0.2">
      <c r="A748" s="31" t="s">
        <v>3046</v>
      </c>
      <c r="B748" s="31" t="s">
        <v>11</v>
      </c>
      <c r="C748" s="31">
        <v>0</v>
      </c>
      <c r="D748" s="31">
        <v>0</v>
      </c>
      <c r="E748" s="31">
        <f t="shared" si="10"/>
        <v>0</v>
      </c>
      <c r="F748" s="43">
        <f>IFERROR(VLOOKUP(A748,'2023'!A:N,13,0),0)</f>
        <v>0</v>
      </c>
      <c r="G748" s="43">
        <f>IFERROR(VLOOKUP(A748,'2023'!A:N,14,0),0)</f>
        <v>0</v>
      </c>
      <c r="H748" s="43">
        <v>1</v>
      </c>
      <c r="I748" s="43">
        <v>6454545</v>
      </c>
      <c r="J748" s="44">
        <f t="shared" si="11"/>
        <v>6454545</v>
      </c>
      <c r="K748" s="43">
        <v>0</v>
      </c>
      <c r="L748" s="43">
        <v>0</v>
      </c>
      <c r="M748" s="44">
        <f t="shared" si="12"/>
        <v>0</v>
      </c>
      <c r="N748" s="43">
        <f t="shared" si="13"/>
        <v>1</v>
      </c>
      <c r="O748" s="44">
        <f t="shared" si="14"/>
        <v>6454545</v>
      </c>
    </row>
    <row r="749" spans="1:15" x14ac:dyDescent="0.2">
      <c r="A749" s="31" t="s">
        <v>3047</v>
      </c>
      <c r="B749" s="31" t="s">
        <v>25</v>
      </c>
      <c r="C749" s="31">
        <v>0</v>
      </c>
      <c r="D749" s="31">
        <v>0</v>
      </c>
      <c r="E749" s="31">
        <f t="shared" si="10"/>
        <v>0</v>
      </c>
      <c r="F749" s="43">
        <f>IFERROR(VLOOKUP(A749,'2023'!A:N,13,0),0)</f>
        <v>0</v>
      </c>
      <c r="G749" s="43">
        <f>IFERROR(VLOOKUP(A749,'2023'!A:N,14,0),0)</f>
        <v>0</v>
      </c>
      <c r="H749" s="43">
        <v>10</v>
      </c>
      <c r="I749" s="43">
        <v>436360</v>
      </c>
      <c r="J749" s="44">
        <f t="shared" si="11"/>
        <v>43636</v>
      </c>
      <c r="K749" s="43">
        <v>0</v>
      </c>
      <c r="L749" s="43">
        <v>0</v>
      </c>
      <c r="M749" s="44">
        <f t="shared" si="12"/>
        <v>0</v>
      </c>
      <c r="N749" s="43">
        <f t="shared" si="13"/>
        <v>10</v>
      </c>
      <c r="O749" s="44">
        <f t="shared" si="14"/>
        <v>436360</v>
      </c>
    </row>
    <row r="750" spans="1:15" x14ac:dyDescent="0.2">
      <c r="A750" s="31" t="s">
        <v>3048</v>
      </c>
      <c r="B750" s="31" t="s">
        <v>25</v>
      </c>
      <c r="C750" s="31">
        <v>0</v>
      </c>
      <c r="D750" s="31">
        <v>0</v>
      </c>
      <c r="E750" s="31">
        <f t="shared" si="10"/>
        <v>0</v>
      </c>
      <c r="F750" s="43">
        <f>IFERROR(VLOOKUP(A750,'2023'!A:N,13,0),0)</f>
        <v>0</v>
      </c>
      <c r="G750" s="43">
        <f>IFERROR(VLOOKUP(A750,'2023'!A:N,14,0),0)</f>
        <v>0</v>
      </c>
      <c r="H750" s="43">
        <v>10</v>
      </c>
      <c r="I750" s="43">
        <v>600000</v>
      </c>
      <c r="J750" s="44">
        <f t="shared" si="11"/>
        <v>60000</v>
      </c>
      <c r="K750" s="43">
        <v>0</v>
      </c>
      <c r="L750" s="43">
        <v>0</v>
      </c>
      <c r="M750" s="44">
        <f t="shared" si="12"/>
        <v>0</v>
      </c>
      <c r="N750" s="43">
        <f t="shared" si="13"/>
        <v>10</v>
      </c>
      <c r="O750" s="44">
        <f t="shared" si="14"/>
        <v>600000</v>
      </c>
    </row>
    <row r="751" spans="1:15" x14ac:dyDescent="0.2">
      <c r="A751" s="31" t="s">
        <v>3049</v>
      </c>
      <c r="B751" s="31" t="s">
        <v>25</v>
      </c>
      <c r="C751" s="31">
        <v>0</v>
      </c>
      <c r="D751" s="31">
        <v>0</v>
      </c>
      <c r="E751" s="31">
        <f t="shared" si="10"/>
        <v>0</v>
      </c>
      <c r="F751" s="43">
        <f>IFERROR(VLOOKUP(A751,'2023'!A:N,13,0),0)</f>
        <v>0</v>
      </c>
      <c r="G751" s="43">
        <f>IFERROR(VLOOKUP(A751,'2023'!A:N,14,0),0)</f>
        <v>0</v>
      </c>
      <c r="H751" s="43">
        <v>10</v>
      </c>
      <c r="I751" s="43">
        <v>600000</v>
      </c>
      <c r="J751" s="44">
        <f t="shared" si="11"/>
        <v>60000</v>
      </c>
      <c r="K751" s="43">
        <v>0</v>
      </c>
      <c r="L751" s="43">
        <v>0</v>
      </c>
      <c r="M751" s="44">
        <f t="shared" si="12"/>
        <v>0</v>
      </c>
      <c r="N751" s="43">
        <f t="shared" si="13"/>
        <v>10</v>
      </c>
      <c r="O751" s="44">
        <f t="shared" si="14"/>
        <v>600000</v>
      </c>
    </row>
    <row r="752" spans="1:15" x14ac:dyDescent="0.2">
      <c r="A752" s="31" t="s">
        <v>3050</v>
      </c>
      <c r="B752" s="31" t="s">
        <v>25</v>
      </c>
      <c r="C752" s="31">
        <v>0</v>
      </c>
      <c r="D752" s="31">
        <v>0</v>
      </c>
      <c r="E752" s="31">
        <f t="shared" si="10"/>
        <v>0</v>
      </c>
      <c r="F752" s="43">
        <f>IFERROR(VLOOKUP(A752,'2023'!A:N,13,0),0)</f>
        <v>0</v>
      </c>
      <c r="G752" s="43">
        <f>IFERROR(VLOOKUP(A752,'2023'!A:N,14,0),0)</f>
        <v>0</v>
      </c>
      <c r="H752" s="43">
        <v>4</v>
      </c>
      <c r="I752" s="43">
        <v>240000</v>
      </c>
      <c r="J752" s="44">
        <f t="shared" si="11"/>
        <v>60000</v>
      </c>
      <c r="K752" s="43">
        <v>0</v>
      </c>
      <c r="L752" s="43">
        <v>0</v>
      </c>
      <c r="M752" s="44">
        <f t="shared" si="12"/>
        <v>0</v>
      </c>
      <c r="N752" s="43">
        <f t="shared" si="13"/>
        <v>4</v>
      </c>
      <c r="O752" s="44">
        <f t="shared" si="14"/>
        <v>240000</v>
      </c>
    </row>
    <row r="753" spans="1:15" x14ac:dyDescent="0.2">
      <c r="A753" s="31" t="s">
        <v>3051</v>
      </c>
      <c r="B753" s="31" t="s">
        <v>25</v>
      </c>
      <c r="C753" s="31">
        <v>0</v>
      </c>
      <c r="D753" s="31">
        <v>0</v>
      </c>
      <c r="E753" s="31">
        <f t="shared" si="10"/>
        <v>0</v>
      </c>
      <c r="F753" s="43">
        <f>IFERROR(VLOOKUP(A753,'2023'!A:N,13,0),0)</f>
        <v>0</v>
      </c>
      <c r="G753" s="43">
        <f>IFERROR(VLOOKUP(A753,'2023'!A:N,14,0),0)</f>
        <v>0</v>
      </c>
      <c r="H753" s="43">
        <v>7</v>
      </c>
      <c r="I753" s="43">
        <v>420000</v>
      </c>
      <c r="J753" s="44">
        <f t="shared" si="11"/>
        <v>60000</v>
      </c>
      <c r="K753" s="43">
        <v>0</v>
      </c>
      <c r="L753" s="43">
        <v>0</v>
      </c>
      <c r="M753" s="44">
        <f t="shared" si="12"/>
        <v>0</v>
      </c>
      <c r="N753" s="43">
        <f t="shared" si="13"/>
        <v>7</v>
      </c>
      <c r="O753" s="44">
        <f t="shared" si="14"/>
        <v>420000</v>
      </c>
    </row>
    <row r="754" spans="1:15" x14ac:dyDescent="0.2">
      <c r="A754" s="31" t="s">
        <v>3052</v>
      </c>
      <c r="B754" s="31" t="s">
        <v>25</v>
      </c>
      <c r="C754" s="31">
        <v>0</v>
      </c>
      <c r="D754" s="31">
        <v>0</v>
      </c>
      <c r="E754" s="31">
        <f t="shared" si="10"/>
        <v>0</v>
      </c>
      <c r="F754" s="43">
        <f>IFERROR(VLOOKUP(A754,'2023'!A:N,13,0),0)</f>
        <v>0</v>
      </c>
      <c r="G754" s="43">
        <f>IFERROR(VLOOKUP(A754,'2023'!A:N,14,0),0)</f>
        <v>0</v>
      </c>
      <c r="H754" s="43">
        <v>1</v>
      </c>
      <c r="I754" s="43">
        <v>354545</v>
      </c>
      <c r="J754" s="44">
        <f t="shared" si="11"/>
        <v>354545</v>
      </c>
      <c r="K754" s="43">
        <v>0</v>
      </c>
      <c r="L754" s="43">
        <v>0</v>
      </c>
      <c r="M754" s="44">
        <f t="shared" si="12"/>
        <v>0</v>
      </c>
      <c r="N754" s="43">
        <f t="shared" si="13"/>
        <v>1</v>
      </c>
      <c r="O754" s="44">
        <f t="shared" si="14"/>
        <v>354545</v>
      </c>
    </row>
    <row r="755" spans="1:15" x14ac:dyDescent="0.2">
      <c r="A755" s="31" t="s">
        <v>3053</v>
      </c>
      <c r="B755" s="31" t="s">
        <v>25</v>
      </c>
      <c r="C755" s="31">
        <v>0</v>
      </c>
      <c r="D755" s="31">
        <v>0</v>
      </c>
      <c r="E755" s="31">
        <f t="shared" si="10"/>
        <v>0</v>
      </c>
      <c r="F755" s="43">
        <f>IFERROR(VLOOKUP(A755,'2023'!A:N,13,0),0)</f>
        <v>0</v>
      </c>
      <c r="G755" s="43">
        <f>IFERROR(VLOOKUP(A755,'2023'!A:N,14,0),0)</f>
        <v>0</v>
      </c>
      <c r="H755" s="43">
        <v>1</v>
      </c>
      <c r="I755" s="43">
        <v>354545</v>
      </c>
      <c r="J755" s="44">
        <f t="shared" si="11"/>
        <v>354545</v>
      </c>
      <c r="K755" s="43">
        <v>0</v>
      </c>
      <c r="L755" s="43">
        <v>0</v>
      </c>
      <c r="M755" s="44">
        <f t="shared" si="12"/>
        <v>0</v>
      </c>
      <c r="N755" s="43">
        <f t="shared" si="13"/>
        <v>1</v>
      </c>
      <c r="O755" s="44">
        <f t="shared" si="14"/>
        <v>354545</v>
      </c>
    </row>
    <row r="756" spans="1:15" x14ac:dyDescent="0.2">
      <c r="A756" s="31" t="s">
        <v>3054</v>
      </c>
      <c r="B756" s="31" t="s">
        <v>11</v>
      </c>
      <c r="C756" s="31">
        <v>0</v>
      </c>
      <c r="D756" s="31">
        <v>0</v>
      </c>
      <c r="E756" s="31">
        <f t="shared" si="10"/>
        <v>0</v>
      </c>
      <c r="F756" s="43">
        <f>IFERROR(VLOOKUP(A756,'2023'!A:N,13,0),0)</f>
        <v>0</v>
      </c>
      <c r="G756" s="43">
        <f>IFERROR(VLOOKUP(A756,'2023'!A:N,14,0),0)</f>
        <v>0</v>
      </c>
      <c r="H756" s="43">
        <v>1</v>
      </c>
      <c r="I756" s="43">
        <v>15181818</v>
      </c>
      <c r="J756" s="44">
        <f t="shared" si="11"/>
        <v>15181818</v>
      </c>
      <c r="K756" s="43">
        <v>1</v>
      </c>
      <c r="L756" s="43">
        <v>17809091</v>
      </c>
      <c r="M756" s="44">
        <f t="shared" si="12"/>
        <v>15181818</v>
      </c>
      <c r="N756" s="43">
        <f t="shared" si="13"/>
        <v>0</v>
      </c>
      <c r="O756" s="44">
        <f t="shared" si="14"/>
        <v>0</v>
      </c>
    </row>
    <row r="757" spans="1:15" x14ac:dyDescent="0.2">
      <c r="A757" s="31" t="s">
        <v>376</v>
      </c>
      <c r="B757" s="31" t="s">
        <v>11</v>
      </c>
      <c r="C757" s="31">
        <v>0</v>
      </c>
      <c r="D757" s="31">
        <v>0</v>
      </c>
      <c r="E757" s="31">
        <f t="shared" si="10"/>
        <v>0</v>
      </c>
      <c r="F757" s="43">
        <f>IFERROR(VLOOKUP(A757,'2023'!A:N,13,0),0)</f>
        <v>0</v>
      </c>
      <c r="G757" s="43">
        <f>IFERROR(VLOOKUP(A757,'2023'!A:N,14,0),0)</f>
        <v>0</v>
      </c>
      <c r="H757" s="43">
        <v>1</v>
      </c>
      <c r="I757" s="43">
        <v>0</v>
      </c>
      <c r="J757" s="44">
        <f t="shared" si="11"/>
        <v>0</v>
      </c>
      <c r="K757" s="43">
        <v>1</v>
      </c>
      <c r="L757" s="43">
        <v>0</v>
      </c>
      <c r="M757" s="44">
        <f t="shared" si="12"/>
        <v>0</v>
      </c>
      <c r="N757" s="43">
        <f t="shared" si="13"/>
        <v>0</v>
      </c>
      <c r="O757" s="44">
        <f t="shared" si="14"/>
        <v>0</v>
      </c>
    </row>
    <row r="758" spans="1:15" x14ac:dyDescent="0.2">
      <c r="A758" s="31" t="s">
        <v>377</v>
      </c>
      <c r="B758" s="31" t="s">
        <v>11</v>
      </c>
      <c r="C758" s="31">
        <v>0</v>
      </c>
      <c r="D758" s="31">
        <v>0</v>
      </c>
      <c r="E758" s="31">
        <f t="shared" si="10"/>
        <v>0</v>
      </c>
      <c r="F758" s="43">
        <f>IFERROR(VLOOKUP(A758,'2023'!A:N,13,0),0)</f>
        <v>0</v>
      </c>
      <c r="G758" s="43">
        <f>IFERROR(VLOOKUP(A758,'2023'!A:N,14,0),0)</f>
        <v>0</v>
      </c>
      <c r="H758" s="43">
        <v>1</v>
      </c>
      <c r="I758" s="43">
        <v>0</v>
      </c>
      <c r="J758" s="44">
        <f t="shared" si="11"/>
        <v>0</v>
      </c>
      <c r="K758" s="43">
        <v>1</v>
      </c>
      <c r="L758" s="43">
        <v>0</v>
      </c>
      <c r="M758" s="44">
        <f t="shared" si="12"/>
        <v>0</v>
      </c>
      <c r="N758" s="43">
        <f t="shared" si="13"/>
        <v>0</v>
      </c>
      <c r="O758" s="44">
        <f t="shared" si="14"/>
        <v>0</v>
      </c>
    </row>
    <row r="759" spans="1:15" x14ac:dyDescent="0.2">
      <c r="A759" s="31" t="s">
        <v>3055</v>
      </c>
      <c r="B759" s="31" t="s">
        <v>11</v>
      </c>
      <c r="C759" s="31">
        <v>0</v>
      </c>
      <c r="D759" s="31">
        <v>0</v>
      </c>
      <c r="E759" s="31">
        <f t="shared" si="10"/>
        <v>0</v>
      </c>
      <c r="F759" s="43">
        <f>IFERROR(VLOOKUP(A759,'2023'!A:N,13,0),0)</f>
        <v>0</v>
      </c>
      <c r="G759" s="43">
        <f>IFERROR(VLOOKUP(A759,'2023'!A:N,14,0),0)</f>
        <v>0</v>
      </c>
      <c r="H759" s="43">
        <v>3</v>
      </c>
      <c r="I759" s="43">
        <v>3681819</v>
      </c>
      <c r="J759" s="44">
        <f t="shared" si="11"/>
        <v>1227273</v>
      </c>
      <c r="K759" s="43">
        <v>0</v>
      </c>
      <c r="L759" s="43">
        <v>0</v>
      </c>
      <c r="M759" s="44">
        <f t="shared" si="12"/>
        <v>0</v>
      </c>
      <c r="N759" s="43">
        <f t="shared" si="13"/>
        <v>3</v>
      </c>
      <c r="O759" s="44">
        <f t="shared" si="14"/>
        <v>3681819</v>
      </c>
    </row>
    <row r="760" spans="1:15" x14ac:dyDescent="0.2">
      <c r="A760" s="31" t="s">
        <v>911</v>
      </c>
      <c r="B760" s="31" t="s">
        <v>11</v>
      </c>
      <c r="C760" s="31">
        <v>2</v>
      </c>
      <c r="D760" s="31">
        <v>30909090</v>
      </c>
      <c r="E760" s="31">
        <f t="shared" si="10"/>
        <v>0</v>
      </c>
      <c r="F760" s="43">
        <f>IFERROR(VLOOKUP(A760,'2023'!A:N,13,0),0)</f>
        <v>2</v>
      </c>
      <c r="G760" s="43">
        <f>IFERROR(VLOOKUP(A760,'2023'!A:N,14,0),0)</f>
        <v>30909090</v>
      </c>
      <c r="H760" s="43">
        <v>1</v>
      </c>
      <c r="I760" s="43">
        <v>15454545</v>
      </c>
      <c r="J760" s="44">
        <f t="shared" si="11"/>
        <v>15454545</v>
      </c>
      <c r="K760" s="43">
        <v>1</v>
      </c>
      <c r="L760" s="43">
        <v>16718182</v>
      </c>
      <c r="M760" s="44">
        <f t="shared" si="12"/>
        <v>15454545</v>
      </c>
      <c r="N760" s="43">
        <f t="shared" si="13"/>
        <v>2</v>
      </c>
      <c r="O760" s="44">
        <f t="shared" si="14"/>
        <v>30909090</v>
      </c>
    </row>
    <row r="761" spans="1:15" x14ac:dyDescent="0.2">
      <c r="A761" s="31" t="s">
        <v>3056</v>
      </c>
      <c r="B761" s="31" t="s">
        <v>11</v>
      </c>
      <c r="C761" s="31">
        <v>0</v>
      </c>
      <c r="D761" s="31">
        <v>0</v>
      </c>
      <c r="E761" s="31">
        <f t="shared" si="10"/>
        <v>0</v>
      </c>
      <c r="F761" s="43">
        <f>IFERROR(VLOOKUP(A761,'2023'!A:N,13,0),0)</f>
        <v>0</v>
      </c>
      <c r="G761" s="43">
        <f>IFERROR(VLOOKUP(A761,'2023'!A:N,14,0),0)</f>
        <v>0</v>
      </c>
      <c r="H761" s="43">
        <v>10</v>
      </c>
      <c r="I761" s="43">
        <v>3181820</v>
      </c>
      <c r="J761" s="44">
        <f t="shared" si="11"/>
        <v>318182</v>
      </c>
      <c r="K761" s="43">
        <v>0</v>
      </c>
      <c r="L761" s="43">
        <v>0</v>
      </c>
      <c r="M761" s="44">
        <f t="shared" si="12"/>
        <v>0</v>
      </c>
      <c r="N761" s="43">
        <f t="shared" si="13"/>
        <v>10</v>
      </c>
      <c r="O761" s="44">
        <f t="shared" si="14"/>
        <v>3181820</v>
      </c>
    </row>
    <row r="762" spans="1:15" x14ac:dyDescent="0.2">
      <c r="A762" s="31" t="s">
        <v>3057</v>
      </c>
      <c r="B762" s="31" t="s">
        <v>25</v>
      </c>
      <c r="C762" s="31">
        <v>0</v>
      </c>
      <c r="D762" s="31">
        <v>0</v>
      </c>
      <c r="E762" s="31">
        <f t="shared" si="10"/>
        <v>0</v>
      </c>
      <c r="F762" s="43">
        <f>IFERROR(VLOOKUP(A762,'2023'!A:N,13,0),0)</f>
        <v>0</v>
      </c>
      <c r="G762" s="43">
        <f>IFERROR(VLOOKUP(A762,'2023'!A:N,14,0),0)</f>
        <v>0</v>
      </c>
      <c r="H762" s="43">
        <v>2</v>
      </c>
      <c r="I762" s="43">
        <v>1770000</v>
      </c>
      <c r="J762" s="44">
        <f t="shared" si="11"/>
        <v>885000</v>
      </c>
      <c r="K762" s="43">
        <v>2</v>
      </c>
      <c r="L762" s="43">
        <v>2272726</v>
      </c>
      <c r="M762" s="44">
        <f t="shared" si="12"/>
        <v>1770000</v>
      </c>
      <c r="N762" s="43">
        <f t="shared" si="13"/>
        <v>0</v>
      </c>
      <c r="O762" s="44">
        <f t="shared" si="14"/>
        <v>0</v>
      </c>
    </row>
    <row r="763" spans="1:15" x14ac:dyDescent="0.2">
      <c r="A763" s="31" t="s">
        <v>243</v>
      </c>
      <c r="B763" s="31" t="s">
        <v>20</v>
      </c>
      <c r="C763" s="31">
        <v>4</v>
      </c>
      <c r="D763" s="31">
        <v>26028182</v>
      </c>
      <c r="E763" s="31">
        <f t="shared" si="10"/>
        <v>0</v>
      </c>
      <c r="F763" s="43">
        <f>IFERROR(VLOOKUP(A763,'2023'!A:N,13,0),0)</f>
        <v>4</v>
      </c>
      <c r="G763" s="43">
        <f>IFERROR(VLOOKUP(A763,'2023'!A:N,14,0),0)</f>
        <v>26028182</v>
      </c>
      <c r="H763" s="43">
        <v>3</v>
      </c>
      <c r="I763" s="43">
        <v>15630000</v>
      </c>
      <c r="J763" s="44">
        <f t="shared" si="11"/>
        <v>5951168.8571428573</v>
      </c>
      <c r="K763" s="43">
        <v>0</v>
      </c>
      <c r="L763" s="43">
        <v>0</v>
      </c>
      <c r="M763" s="44">
        <f t="shared" si="12"/>
        <v>0</v>
      </c>
      <c r="N763" s="43">
        <f t="shared" si="13"/>
        <v>7</v>
      </c>
      <c r="O763" s="44">
        <f t="shared" si="14"/>
        <v>41658182</v>
      </c>
    </row>
    <row r="764" spans="1:15" x14ac:dyDescent="0.2">
      <c r="A764" s="31" t="s">
        <v>3058</v>
      </c>
      <c r="B764" s="31" t="s">
        <v>11</v>
      </c>
      <c r="C764" s="31">
        <v>0</v>
      </c>
      <c r="D764" s="31">
        <v>0</v>
      </c>
      <c r="E764" s="31">
        <f t="shared" si="10"/>
        <v>0</v>
      </c>
      <c r="F764" s="43">
        <f>IFERROR(VLOOKUP(A764,'2023'!A:N,13,0),0)</f>
        <v>0</v>
      </c>
      <c r="G764" s="43">
        <f>IFERROR(VLOOKUP(A764,'2023'!A:N,14,0),0)</f>
        <v>0</v>
      </c>
      <c r="H764" s="43">
        <v>1</v>
      </c>
      <c r="I764" s="43">
        <v>15636364</v>
      </c>
      <c r="J764" s="44">
        <f t="shared" si="11"/>
        <v>15636364</v>
      </c>
      <c r="K764" s="43">
        <v>1</v>
      </c>
      <c r="L764" s="43">
        <v>15636364</v>
      </c>
      <c r="M764" s="44">
        <f t="shared" si="12"/>
        <v>15636364</v>
      </c>
      <c r="N764" s="43">
        <f t="shared" si="13"/>
        <v>0</v>
      </c>
      <c r="O764" s="44">
        <f t="shared" si="14"/>
        <v>0</v>
      </c>
    </row>
    <row r="765" spans="1:15" x14ac:dyDescent="0.2">
      <c r="A765" s="31" t="s">
        <v>3059</v>
      </c>
      <c r="B765" s="31" t="s">
        <v>11</v>
      </c>
      <c r="C765" s="31">
        <v>0</v>
      </c>
      <c r="D765" s="31">
        <v>0</v>
      </c>
      <c r="E765" s="31">
        <f t="shared" si="10"/>
        <v>0</v>
      </c>
      <c r="F765" s="43">
        <f>IFERROR(VLOOKUP(A765,'2023'!A:N,13,0),0)</f>
        <v>0</v>
      </c>
      <c r="G765" s="43">
        <f>IFERROR(VLOOKUP(A765,'2023'!A:N,14,0),0)</f>
        <v>0</v>
      </c>
      <c r="H765" s="43">
        <v>1</v>
      </c>
      <c r="I765" s="43">
        <v>0</v>
      </c>
      <c r="J765" s="44">
        <f t="shared" si="11"/>
        <v>0</v>
      </c>
      <c r="K765" s="43">
        <v>0</v>
      </c>
      <c r="L765" s="43">
        <v>0</v>
      </c>
      <c r="M765" s="44">
        <f t="shared" si="12"/>
        <v>0</v>
      </c>
      <c r="N765" s="43">
        <f t="shared" si="13"/>
        <v>1</v>
      </c>
      <c r="O765" s="44">
        <f t="shared" si="14"/>
        <v>0</v>
      </c>
    </row>
    <row r="766" spans="1:15" x14ac:dyDescent="0.2">
      <c r="A766" s="31" t="s">
        <v>3060</v>
      </c>
      <c r="B766" s="31" t="s">
        <v>1691</v>
      </c>
      <c r="C766" s="31">
        <v>0</v>
      </c>
      <c r="D766" s="31">
        <v>0</v>
      </c>
      <c r="E766" s="31">
        <f t="shared" si="10"/>
        <v>0</v>
      </c>
      <c r="F766" s="43">
        <f>IFERROR(VLOOKUP(A766,'2023'!A:N,13,0),0)</f>
        <v>0</v>
      </c>
      <c r="G766" s="43">
        <f>IFERROR(VLOOKUP(A766,'2023'!A:N,14,0),0)</f>
        <v>0</v>
      </c>
      <c r="H766" s="43">
        <v>1</v>
      </c>
      <c r="I766" s="43">
        <v>15695957</v>
      </c>
      <c r="J766" s="44">
        <f t="shared" si="11"/>
        <v>15695957</v>
      </c>
      <c r="K766" s="43">
        <v>0</v>
      </c>
      <c r="L766" s="43">
        <v>0</v>
      </c>
      <c r="M766" s="44">
        <f t="shared" si="12"/>
        <v>0</v>
      </c>
      <c r="N766" s="43">
        <f t="shared" si="13"/>
        <v>1</v>
      </c>
      <c r="O766" s="44">
        <f t="shared" si="14"/>
        <v>15695957</v>
      </c>
    </row>
    <row r="767" spans="1:15" x14ac:dyDescent="0.2">
      <c r="A767" s="31" t="s">
        <v>1921</v>
      </c>
      <c r="B767" s="31" t="s">
        <v>141</v>
      </c>
      <c r="C767" s="31">
        <v>0</v>
      </c>
      <c r="D767" s="31">
        <v>0</v>
      </c>
      <c r="E767" s="31">
        <f t="shared" si="10"/>
        <v>0</v>
      </c>
      <c r="F767" s="43">
        <f>IFERROR(VLOOKUP(A767,'2023'!A:N,13,0),0)</f>
        <v>0</v>
      </c>
      <c r="G767" s="43">
        <f>IFERROR(VLOOKUP(A767,'2023'!A:N,14,0),0)</f>
        <v>0</v>
      </c>
      <c r="H767" s="43">
        <v>1</v>
      </c>
      <c r="I767" s="43">
        <v>500000</v>
      </c>
      <c r="J767" s="44">
        <f t="shared" si="11"/>
        <v>500000</v>
      </c>
      <c r="K767" s="43">
        <v>1</v>
      </c>
      <c r="L767" s="43">
        <v>1136364</v>
      </c>
      <c r="M767" s="44">
        <f t="shared" si="12"/>
        <v>500000</v>
      </c>
      <c r="N767" s="43">
        <f t="shared" si="13"/>
        <v>0</v>
      </c>
      <c r="O767" s="44">
        <f t="shared" si="14"/>
        <v>0</v>
      </c>
    </row>
    <row r="768" spans="1:15" x14ac:dyDescent="0.2">
      <c r="A768" s="31" t="s">
        <v>3061</v>
      </c>
      <c r="B768" s="31" t="s">
        <v>11</v>
      </c>
      <c r="C768" s="31">
        <v>0</v>
      </c>
      <c r="D768" s="31">
        <v>0</v>
      </c>
      <c r="E768" s="31">
        <f t="shared" si="10"/>
        <v>0</v>
      </c>
      <c r="F768" s="43">
        <f>IFERROR(VLOOKUP(A768,'2023'!A:N,13,0),0)</f>
        <v>0</v>
      </c>
      <c r="G768" s="43">
        <f>IFERROR(VLOOKUP(A768,'2023'!A:N,14,0),0)</f>
        <v>0</v>
      </c>
      <c r="H768" s="43">
        <v>3</v>
      </c>
      <c r="I768" s="43">
        <v>3054545</v>
      </c>
      <c r="J768" s="44">
        <f t="shared" si="11"/>
        <v>1018181.6666666666</v>
      </c>
      <c r="K768" s="43">
        <v>0</v>
      </c>
      <c r="L768" s="43">
        <v>0</v>
      </c>
      <c r="M768" s="44">
        <f t="shared" si="12"/>
        <v>0</v>
      </c>
      <c r="N768" s="43">
        <f t="shared" si="13"/>
        <v>3</v>
      </c>
      <c r="O768" s="44">
        <f t="shared" si="14"/>
        <v>3054545</v>
      </c>
    </row>
    <row r="769" spans="1:15" x14ac:dyDescent="0.2">
      <c r="A769" s="31" t="s">
        <v>890</v>
      </c>
      <c r="B769" s="31" t="s">
        <v>25</v>
      </c>
      <c r="C769" s="31">
        <v>5</v>
      </c>
      <c r="D769" s="31">
        <v>2536365</v>
      </c>
      <c r="E769" s="31">
        <f t="shared" ref="E769:E1023" si="15">F769-C769</f>
        <v>0</v>
      </c>
      <c r="F769" s="43">
        <f>IFERROR(VLOOKUP(A769,'2023'!A:N,13,0),0)</f>
        <v>5</v>
      </c>
      <c r="G769" s="43">
        <f>IFERROR(VLOOKUP(A769,'2023'!A:N,14,0),0)</f>
        <v>2536365</v>
      </c>
      <c r="H769" s="43">
        <v>8</v>
      </c>
      <c r="I769" s="43">
        <v>4172729</v>
      </c>
      <c r="J769" s="44">
        <f t="shared" ref="J769:J1023" si="16">IFERROR(IF((G769+I769)/(H769+F769)&lt;0,0,(G769+I769)/(H769+F769)),0)</f>
        <v>516084.15384615387</v>
      </c>
      <c r="K769" s="43">
        <v>10</v>
      </c>
      <c r="L769" s="43">
        <v>5300000</v>
      </c>
      <c r="M769" s="44">
        <f t="shared" ref="M769:M1023" si="17">J769*K769</f>
        <v>5160841.538461539</v>
      </c>
      <c r="N769" s="43">
        <f t="shared" ref="N769:N1023" si="18">F769+H769-K769</f>
        <v>3</v>
      </c>
      <c r="O769" s="44">
        <f t="shared" ref="O769:O1023" si="19">G769+I769-M769</f>
        <v>1548252.461538461</v>
      </c>
    </row>
    <row r="770" spans="1:15" x14ac:dyDescent="0.2">
      <c r="A770" s="31" t="s">
        <v>3062</v>
      </c>
      <c r="B770" s="31" t="s">
        <v>11</v>
      </c>
      <c r="C770" s="31">
        <v>0</v>
      </c>
      <c r="D770" s="31">
        <v>0</v>
      </c>
      <c r="E770" s="31">
        <f t="shared" si="15"/>
        <v>0</v>
      </c>
      <c r="F770" s="43">
        <f>IFERROR(VLOOKUP(A770,'2023'!A:N,13,0),0)</f>
        <v>0</v>
      </c>
      <c r="G770" s="43">
        <f>IFERROR(VLOOKUP(A770,'2023'!A:N,14,0),0)</f>
        <v>0</v>
      </c>
      <c r="H770" s="43">
        <v>1</v>
      </c>
      <c r="I770" s="43">
        <v>611818</v>
      </c>
      <c r="J770" s="44">
        <f t="shared" si="16"/>
        <v>611818</v>
      </c>
      <c r="K770" s="43">
        <v>0</v>
      </c>
      <c r="L770" s="43">
        <v>0</v>
      </c>
      <c r="M770" s="44">
        <f t="shared" si="17"/>
        <v>0</v>
      </c>
      <c r="N770" s="43">
        <f t="shared" si="18"/>
        <v>1</v>
      </c>
      <c r="O770" s="44">
        <f t="shared" si="19"/>
        <v>611818</v>
      </c>
    </row>
    <row r="771" spans="1:15" x14ac:dyDescent="0.2">
      <c r="A771" s="31" t="s">
        <v>1466</v>
      </c>
      <c r="B771" s="31" t="s">
        <v>11</v>
      </c>
      <c r="C771" s="31">
        <v>4</v>
      </c>
      <c r="D771" s="31">
        <v>3345452</v>
      </c>
      <c r="E771" s="31">
        <f t="shared" si="15"/>
        <v>0</v>
      </c>
      <c r="F771" s="43">
        <f>IFERROR(VLOOKUP(A771,'2023'!A:N,13,0),0)</f>
        <v>4</v>
      </c>
      <c r="G771" s="43">
        <f>IFERROR(VLOOKUP(A771,'2023'!A:N,14,0),0)</f>
        <v>3345452</v>
      </c>
      <c r="H771" s="43">
        <v>4</v>
      </c>
      <c r="I771" s="43">
        <v>3160000</v>
      </c>
      <c r="J771" s="44">
        <f t="shared" si="16"/>
        <v>813181.5</v>
      </c>
      <c r="K771" s="43">
        <v>0</v>
      </c>
      <c r="L771" s="43">
        <v>0</v>
      </c>
      <c r="M771" s="44">
        <f t="shared" si="17"/>
        <v>0</v>
      </c>
      <c r="N771" s="43">
        <f t="shared" si="18"/>
        <v>8</v>
      </c>
      <c r="O771" s="44">
        <f t="shared" si="19"/>
        <v>6505452</v>
      </c>
    </row>
    <row r="772" spans="1:15" x14ac:dyDescent="0.2">
      <c r="A772" s="31" t="s">
        <v>3063</v>
      </c>
      <c r="B772" s="31" t="s">
        <v>20</v>
      </c>
      <c r="C772" s="31">
        <v>0</v>
      </c>
      <c r="D772" s="31">
        <v>0</v>
      </c>
      <c r="E772" s="31">
        <f t="shared" si="15"/>
        <v>0</v>
      </c>
      <c r="F772" s="43">
        <f>IFERROR(VLOOKUP(A772,'2023'!A:N,13,0),0)</f>
        <v>0</v>
      </c>
      <c r="G772" s="43">
        <f>IFERROR(VLOOKUP(A772,'2023'!A:N,14,0),0)</f>
        <v>0</v>
      </c>
      <c r="H772" s="43">
        <v>1</v>
      </c>
      <c r="I772" s="43">
        <v>727273</v>
      </c>
      <c r="J772" s="44">
        <f t="shared" si="16"/>
        <v>727273</v>
      </c>
      <c r="K772" s="43">
        <v>0</v>
      </c>
      <c r="L772" s="43">
        <v>0</v>
      </c>
      <c r="M772" s="44">
        <f t="shared" si="17"/>
        <v>0</v>
      </c>
      <c r="N772" s="43">
        <f t="shared" si="18"/>
        <v>1</v>
      </c>
      <c r="O772" s="44">
        <f t="shared" si="19"/>
        <v>727273</v>
      </c>
    </row>
    <row r="773" spans="1:15" x14ac:dyDescent="0.2">
      <c r="A773" s="31" t="s">
        <v>3064</v>
      </c>
      <c r="B773" s="31" t="s">
        <v>11</v>
      </c>
      <c r="C773" s="31">
        <v>0</v>
      </c>
      <c r="D773" s="31">
        <v>0</v>
      </c>
      <c r="E773" s="31">
        <f t="shared" si="15"/>
        <v>0</v>
      </c>
      <c r="F773" s="43">
        <f>IFERROR(VLOOKUP(A773,'2023'!A:N,13,0),0)</f>
        <v>0</v>
      </c>
      <c r="G773" s="43">
        <f>IFERROR(VLOOKUP(A773,'2023'!A:N,14,0),0)</f>
        <v>0</v>
      </c>
      <c r="H773" s="43">
        <v>1</v>
      </c>
      <c r="I773" s="43">
        <v>16227273</v>
      </c>
      <c r="J773" s="44">
        <f t="shared" si="16"/>
        <v>16227273</v>
      </c>
      <c r="K773" s="43">
        <v>1</v>
      </c>
      <c r="L773" s="43">
        <v>17409091</v>
      </c>
      <c r="M773" s="44">
        <f t="shared" si="17"/>
        <v>16227273</v>
      </c>
      <c r="N773" s="43">
        <f t="shared" si="18"/>
        <v>0</v>
      </c>
      <c r="O773" s="44">
        <f t="shared" si="19"/>
        <v>0</v>
      </c>
    </row>
    <row r="774" spans="1:15" x14ac:dyDescent="0.2">
      <c r="A774" s="31" t="s">
        <v>3065</v>
      </c>
      <c r="B774" s="31" t="s">
        <v>11</v>
      </c>
      <c r="C774" s="31">
        <v>0</v>
      </c>
      <c r="D774" s="31">
        <v>0</v>
      </c>
      <c r="E774" s="31">
        <f t="shared" si="15"/>
        <v>0</v>
      </c>
      <c r="F774" s="43">
        <f>IFERROR(VLOOKUP(A774,'2023'!A:N,13,0),0)</f>
        <v>0</v>
      </c>
      <c r="G774" s="43">
        <f>IFERROR(VLOOKUP(A774,'2023'!A:N,14,0),0)</f>
        <v>0</v>
      </c>
      <c r="H774" s="43">
        <v>5</v>
      </c>
      <c r="I774" s="43">
        <v>15819091</v>
      </c>
      <c r="J774" s="44">
        <f t="shared" si="16"/>
        <v>3163818.2</v>
      </c>
      <c r="K774" s="43">
        <v>0</v>
      </c>
      <c r="L774" s="43">
        <v>0</v>
      </c>
      <c r="M774" s="44">
        <f t="shared" si="17"/>
        <v>0</v>
      </c>
      <c r="N774" s="43">
        <f t="shared" si="18"/>
        <v>5</v>
      </c>
      <c r="O774" s="44">
        <f t="shared" si="19"/>
        <v>15819091</v>
      </c>
    </row>
    <row r="775" spans="1:15" x14ac:dyDescent="0.2">
      <c r="A775" s="31" t="s">
        <v>3066</v>
      </c>
      <c r="B775" s="31" t="s">
        <v>11</v>
      </c>
      <c r="C775" s="31">
        <v>0</v>
      </c>
      <c r="D775" s="31">
        <v>0</v>
      </c>
      <c r="E775" s="31">
        <f t="shared" si="15"/>
        <v>0</v>
      </c>
      <c r="F775" s="43">
        <f>IFERROR(VLOOKUP(A775,'2023'!A:N,13,0),0)</f>
        <v>0</v>
      </c>
      <c r="G775" s="43">
        <f>IFERROR(VLOOKUP(A775,'2023'!A:N,14,0),0)</f>
        <v>0</v>
      </c>
      <c r="H775" s="43">
        <v>2</v>
      </c>
      <c r="I775" s="43">
        <v>1054546</v>
      </c>
      <c r="J775" s="44">
        <f t="shared" si="16"/>
        <v>527273</v>
      </c>
      <c r="K775" s="43">
        <v>1</v>
      </c>
      <c r="L775" s="43">
        <v>554545</v>
      </c>
      <c r="M775" s="44">
        <f t="shared" si="17"/>
        <v>527273</v>
      </c>
      <c r="N775" s="43">
        <f t="shared" si="18"/>
        <v>1</v>
      </c>
      <c r="O775" s="44">
        <f t="shared" si="19"/>
        <v>527273</v>
      </c>
    </row>
    <row r="776" spans="1:15" x14ac:dyDescent="0.2">
      <c r="A776" s="31" t="s">
        <v>3067</v>
      </c>
      <c r="B776" s="31" t="s">
        <v>11</v>
      </c>
      <c r="C776" s="31">
        <v>0</v>
      </c>
      <c r="D776" s="31">
        <v>0</v>
      </c>
      <c r="E776" s="31">
        <f t="shared" si="15"/>
        <v>0</v>
      </c>
      <c r="F776" s="43">
        <f>IFERROR(VLOOKUP(A776,'2023'!A:N,13,0),0)</f>
        <v>0</v>
      </c>
      <c r="G776" s="43">
        <f>IFERROR(VLOOKUP(A776,'2023'!A:N,14,0),0)</f>
        <v>0</v>
      </c>
      <c r="H776" s="43">
        <v>35</v>
      </c>
      <c r="I776" s="43">
        <v>5110000</v>
      </c>
      <c r="J776" s="44">
        <f t="shared" si="16"/>
        <v>146000</v>
      </c>
      <c r="K776" s="43">
        <v>1</v>
      </c>
      <c r="L776" s="43">
        <v>220000</v>
      </c>
      <c r="M776" s="44">
        <f t="shared" si="17"/>
        <v>146000</v>
      </c>
      <c r="N776" s="43">
        <f t="shared" si="18"/>
        <v>34</v>
      </c>
      <c r="O776" s="44">
        <f t="shared" si="19"/>
        <v>4964000</v>
      </c>
    </row>
    <row r="777" spans="1:15" x14ac:dyDescent="0.2">
      <c r="A777" s="31" t="s">
        <v>3068</v>
      </c>
      <c r="B777" s="31" t="s">
        <v>11</v>
      </c>
      <c r="C777" s="31">
        <v>0</v>
      </c>
      <c r="D777" s="31">
        <v>0</v>
      </c>
      <c r="E777" s="31">
        <f t="shared" si="15"/>
        <v>0</v>
      </c>
      <c r="F777" s="43">
        <f>IFERROR(VLOOKUP(A777,'2023'!A:N,13,0),0)</f>
        <v>0</v>
      </c>
      <c r="G777" s="43">
        <f>IFERROR(VLOOKUP(A777,'2023'!A:N,14,0),0)</f>
        <v>0</v>
      </c>
      <c r="H777" s="43">
        <v>3</v>
      </c>
      <c r="I777" s="43">
        <v>1740000</v>
      </c>
      <c r="J777" s="44">
        <f t="shared" si="16"/>
        <v>580000</v>
      </c>
      <c r="K777" s="43">
        <v>0</v>
      </c>
      <c r="L777" s="43">
        <v>0</v>
      </c>
      <c r="M777" s="44">
        <f t="shared" si="17"/>
        <v>0</v>
      </c>
      <c r="N777" s="43">
        <f t="shared" si="18"/>
        <v>3</v>
      </c>
      <c r="O777" s="44">
        <f t="shared" si="19"/>
        <v>1740000</v>
      </c>
    </row>
    <row r="778" spans="1:15" x14ac:dyDescent="0.2">
      <c r="A778" s="31" t="s">
        <v>3069</v>
      </c>
      <c r="B778" s="31" t="s">
        <v>11</v>
      </c>
      <c r="C778" s="31">
        <v>0</v>
      </c>
      <c r="D778" s="31">
        <v>0</v>
      </c>
      <c r="E778" s="31">
        <f t="shared" si="15"/>
        <v>0</v>
      </c>
      <c r="F778" s="43">
        <f>IFERROR(VLOOKUP(A778,'2023'!A:N,13,0),0)</f>
        <v>0</v>
      </c>
      <c r="G778" s="43">
        <f>IFERROR(VLOOKUP(A778,'2023'!A:N,14,0),0)</f>
        <v>0</v>
      </c>
      <c r="H778" s="43">
        <v>35</v>
      </c>
      <c r="I778" s="43">
        <v>8680000</v>
      </c>
      <c r="J778" s="44">
        <f t="shared" si="16"/>
        <v>248000</v>
      </c>
      <c r="K778" s="43">
        <v>0</v>
      </c>
      <c r="L778" s="43">
        <v>0</v>
      </c>
      <c r="M778" s="44">
        <f t="shared" si="17"/>
        <v>0</v>
      </c>
      <c r="N778" s="43">
        <f t="shared" si="18"/>
        <v>35</v>
      </c>
      <c r="O778" s="44">
        <f t="shared" si="19"/>
        <v>8680000</v>
      </c>
    </row>
    <row r="779" spans="1:15" x14ac:dyDescent="0.2">
      <c r="A779" s="31" t="s">
        <v>3070</v>
      </c>
      <c r="B779" s="31" t="s">
        <v>11</v>
      </c>
      <c r="C779" s="31">
        <v>0</v>
      </c>
      <c r="D779" s="31">
        <v>0</v>
      </c>
      <c r="E779" s="31">
        <f t="shared" si="15"/>
        <v>0</v>
      </c>
      <c r="F779" s="43">
        <f>IFERROR(VLOOKUP(A779,'2023'!A:N,13,0),0)</f>
        <v>0</v>
      </c>
      <c r="G779" s="43">
        <f>IFERROR(VLOOKUP(A779,'2023'!A:N,14,0),0)</f>
        <v>0</v>
      </c>
      <c r="H779" s="43">
        <v>3</v>
      </c>
      <c r="I779" s="43">
        <v>822000</v>
      </c>
      <c r="J779" s="44">
        <f t="shared" si="16"/>
        <v>274000</v>
      </c>
      <c r="K779" s="43">
        <v>1</v>
      </c>
      <c r="L779" s="43">
        <v>430000</v>
      </c>
      <c r="M779" s="44">
        <f t="shared" si="17"/>
        <v>274000</v>
      </c>
      <c r="N779" s="43">
        <f t="shared" si="18"/>
        <v>2</v>
      </c>
      <c r="O779" s="44">
        <f t="shared" si="19"/>
        <v>548000</v>
      </c>
    </row>
    <row r="780" spans="1:15" x14ac:dyDescent="0.2">
      <c r="A780" s="31" t="s">
        <v>3071</v>
      </c>
      <c r="B780" s="31" t="s">
        <v>11</v>
      </c>
      <c r="C780" s="31">
        <v>0</v>
      </c>
      <c r="D780" s="31">
        <v>0</v>
      </c>
      <c r="E780" s="31">
        <f t="shared" si="15"/>
        <v>0</v>
      </c>
      <c r="F780" s="43">
        <f>IFERROR(VLOOKUP(A780,'2023'!A:N,13,0),0)</f>
        <v>0</v>
      </c>
      <c r="G780" s="43">
        <f>IFERROR(VLOOKUP(A780,'2023'!A:N,14,0),0)</f>
        <v>0</v>
      </c>
      <c r="H780" s="43">
        <v>1</v>
      </c>
      <c r="I780" s="43">
        <v>16438181</v>
      </c>
      <c r="J780" s="44">
        <f t="shared" si="16"/>
        <v>16438181</v>
      </c>
      <c r="K780" s="43">
        <v>1</v>
      </c>
      <c r="L780" s="43">
        <v>15863636</v>
      </c>
      <c r="M780" s="44">
        <f t="shared" si="17"/>
        <v>16438181</v>
      </c>
      <c r="N780" s="43">
        <f t="shared" si="18"/>
        <v>0</v>
      </c>
      <c r="O780" s="44">
        <f t="shared" si="19"/>
        <v>0</v>
      </c>
    </row>
    <row r="781" spans="1:15" x14ac:dyDescent="0.2">
      <c r="A781" s="31" t="s">
        <v>3072</v>
      </c>
      <c r="B781" s="31" t="s">
        <v>11</v>
      </c>
      <c r="C781" s="31">
        <v>0</v>
      </c>
      <c r="D781" s="31">
        <v>0</v>
      </c>
      <c r="E781" s="31">
        <f t="shared" si="15"/>
        <v>0</v>
      </c>
      <c r="F781" s="43">
        <f>IFERROR(VLOOKUP(A781,'2023'!A:N,13,0),0)</f>
        <v>0</v>
      </c>
      <c r="G781" s="43">
        <f>IFERROR(VLOOKUP(A781,'2023'!A:N,14,0),0)</f>
        <v>0</v>
      </c>
      <c r="H781" s="43">
        <v>1</v>
      </c>
      <c r="I781" s="43">
        <v>5909091</v>
      </c>
      <c r="J781" s="44">
        <f t="shared" si="16"/>
        <v>5909091</v>
      </c>
      <c r="K781" s="43">
        <v>1</v>
      </c>
      <c r="L781" s="43">
        <v>7354546</v>
      </c>
      <c r="M781" s="44">
        <f t="shared" si="17"/>
        <v>5909091</v>
      </c>
      <c r="N781" s="43">
        <f t="shared" si="18"/>
        <v>0</v>
      </c>
      <c r="O781" s="44">
        <f t="shared" si="19"/>
        <v>0</v>
      </c>
    </row>
    <row r="782" spans="1:15" x14ac:dyDescent="0.2">
      <c r="A782" s="31" t="s">
        <v>3073</v>
      </c>
      <c r="B782" s="31" t="s">
        <v>20</v>
      </c>
      <c r="C782" s="31">
        <v>0</v>
      </c>
      <c r="D782" s="31">
        <v>0</v>
      </c>
      <c r="E782" s="31">
        <f t="shared" si="15"/>
        <v>0</v>
      </c>
      <c r="F782" s="43">
        <f>IFERROR(VLOOKUP(A782,'2023'!A:N,13,0),0)</f>
        <v>0</v>
      </c>
      <c r="G782" s="43">
        <f>IFERROR(VLOOKUP(A782,'2023'!A:N,14,0),0)</f>
        <v>0</v>
      </c>
      <c r="H782" s="43">
        <v>1</v>
      </c>
      <c r="I782" s="43">
        <v>16727273</v>
      </c>
      <c r="J782" s="44">
        <f t="shared" si="16"/>
        <v>16727273</v>
      </c>
      <c r="K782" s="43">
        <v>1</v>
      </c>
      <c r="L782" s="43">
        <v>18990909</v>
      </c>
      <c r="M782" s="44">
        <f t="shared" si="17"/>
        <v>16727273</v>
      </c>
      <c r="N782" s="43">
        <f t="shared" si="18"/>
        <v>0</v>
      </c>
      <c r="O782" s="44">
        <f t="shared" si="19"/>
        <v>0</v>
      </c>
    </row>
    <row r="783" spans="1:15" x14ac:dyDescent="0.2">
      <c r="A783" s="31" t="s">
        <v>3074</v>
      </c>
      <c r="B783" s="31" t="s">
        <v>11</v>
      </c>
      <c r="C783" s="31">
        <v>0</v>
      </c>
      <c r="D783" s="31">
        <v>0</v>
      </c>
      <c r="E783" s="31">
        <f t="shared" si="15"/>
        <v>0</v>
      </c>
      <c r="F783" s="43">
        <f>IFERROR(VLOOKUP(A783,'2023'!A:N,13,0),0)</f>
        <v>0</v>
      </c>
      <c r="G783" s="43">
        <f>IFERROR(VLOOKUP(A783,'2023'!A:N,14,0),0)</f>
        <v>0</v>
      </c>
      <c r="H783" s="43">
        <v>2</v>
      </c>
      <c r="I783" s="43">
        <v>6363636</v>
      </c>
      <c r="J783" s="44">
        <f t="shared" si="16"/>
        <v>3181818</v>
      </c>
      <c r="K783" s="43">
        <v>0</v>
      </c>
      <c r="L783" s="43">
        <v>0</v>
      </c>
      <c r="M783" s="44">
        <f t="shared" si="17"/>
        <v>0</v>
      </c>
      <c r="N783" s="43">
        <f t="shared" si="18"/>
        <v>2</v>
      </c>
      <c r="O783" s="44">
        <f t="shared" si="19"/>
        <v>6363636</v>
      </c>
    </row>
    <row r="784" spans="1:15" x14ac:dyDescent="0.2">
      <c r="A784" s="31" t="s">
        <v>3075</v>
      </c>
      <c r="B784" s="31" t="s">
        <v>11</v>
      </c>
      <c r="C784" s="31">
        <v>0</v>
      </c>
      <c r="D784" s="31">
        <v>0</v>
      </c>
      <c r="E784" s="31">
        <f t="shared" si="15"/>
        <v>0</v>
      </c>
      <c r="F784" s="43">
        <f>IFERROR(VLOOKUP(A784,'2023'!A:N,13,0),0)</f>
        <v>0</v>
      </c>
      <c r="G784" s="43">
        <f>IFERROR(VLOOKUP(A784,'2023'!A:N,14,0),0)</f>
        <v>0</v>
      </c>
      <c r="H784" s="43">
        <v>2</v>
      </c>
      <c r="I784" s="43">
        <v>6909092</v>
      </c>
      <c r="J784" s="44">
        <f t="shared" si="16"/>
        <v>3454546</v>
      </c>
      <c r="K784" s="43">
        <v>2</v>
      </c>
      <c r="L784" s="43">
        <v>7618182</v>
      </c>
      <c r="M784" s="44">
        <f t="shared" si="17"/>
        <v>6909092</v>
      </c>
      <c r="N784" s="43">
        <f t="shared" si="18"/>
        <v>0</v>
      </c>
      <c r="O784" s="44">
        <f t="shared" si="19"/>
        <v>0</v>
      </c>
    </row>
    <row r="785" spans="1:15" x14ac:dyDescent="0.2">
      <c r="A785" s="31" t="s">
        <v>3076</v>
      </c>
      <c r="B785" s="31" t="s">
        <v>11</v>
      </c>
      <c r="C785" s="31">
        <v>0</v>
      </c>
      <c r="D785" s="31">
        <v>0</v>
      </c>
      <c r="E785" s="31">
        <f t="shared" si="15"/>
        <v>0</v>
      </c>
      <c r="F785" s="43">
        <f>IFERROR(VLOOKUP(A785,'2023'!A:N,13,0),0)</f>
        <v>0</v>
      </c>
      <c r="G785" s="43">
        <f>IFERROR(VLOOKUP(A785,'2023'!A:N,14,0),0)</f>
        <v>0</v>
      </c>
      <c r="H785" s="43">
        <v>1</v>
      </c>
      <c r="I785" s="43">
        <v>3581818</v>
      </c>
      <c r="J785" s="44">
        <f t="shared" si="16"/>
        <v>3581818</v>
      </c>
      <c r="K785" s="43">
        <v>0</v>
      </c>
      <c r="L785" s="43">
        <v>0</v>
      </c>
      <c r="M785" s="44">
        <f t="shared" si="17"/>
        <v>0</v>
      </c>
      <c r="N785" s="43">
        <f t="shared" si="18"/>
        <v>1</v>
      </c>
      <c r="O785" s="44">
        <f t="shared" si="19"/>
        <v>3581818</v>
      </c>
    </row>
    <row r="786" spans="1:15" x14ac:dyDescent="0.2">
      <c r="A786" s="31" t="s">
        <v>3077</v>
      </c>
      <c r="B786" s="31" t="s">
        <v>25</v>
      </c>
      <c r="C786" s="31">
        <v>0</v>
      </c>
      <c r="D786" s="31">
        <v>0</v>
      </c>
      <c r="E786" s="31">
        <f t="shared" si="15"/>
        <v>0</v>
      </c>
      <c r="F786" s="43">
        <f>IFERROR(VLOOKUP(A786,'2023'!A:N,13,0),0)</f>
        <v>0</v>
      </c>
      <c r="G786" s="43">
        <f>IFERROR(VLOOKUP(A786,'2023'!A:N,14,0),0)</f>
        <v>0</v>
      </c>
      <c r="H786" s="43">
        <v>44</v>
      </c>
      <c r="I786" s="43">
        <v>20799988</v>
      </c>
      <c r="J786" s="44">
        <f t="shared" si="16"/>
        <v>472727</v>
      </c>
      <c r="K786" s="43">
        <v>44</v>
      </c>
      <c r="L786" s="43">
        <v>23799996</v>
      </c>
      <c r="M786" s="44">
        <f t="shared" si="17"/>
        <v>20799988</v>
      </c>
      <c r="N786" s="43">
        <f t="shared" si="18"/>
        <v>0</v>
      </c>
      <c r="O786" s="44">
        <f t="shared" si="19"/>
        <v>0</v>
      </c>
    </row>
    <row r="787" spans="1:15" x14ac:dyDescent="0.2">
      <c r="A787" s="31" t="s">
        <v>2097</v>
      </c>
      <c r="B787" s="31" t="s">
        <v>11</v>
      </c>
      <c r="C787" s="31">
        <v>0</v>
      </c>
      <c r="D787" s="31">
        <v>0</v>
      </c>
      <c r="E787" s="31">
        <f t="shared" si="15"/>
        <v>0</v>
      </c>
      <c r="F787" s="43">
        <f>IFERROR(VLOOKUP(A787,'2023'!A:N,13,0),0)</f>
        <v>0</v>
      </c>
      <c r="G787" s="43">
        <f>IFERROR(VLOOKUP(A787,'2023'!A:N,14,0),0)</f>
        <v>0</v>
      </c>
      <c r="H787" s="43">
        <v>1</v>
      </c>
      <c r="I787" s="43">
        <v>3845455</v>
      </c>
      <c r="J787" s="44">
        <f t="shared" si="16"/>
        <v>3845455</v>
      </c>
      <c r="K787" s="43">
        <v>1</v>
      </c>
      <c r="L787" s="43">
        <v>4227272</v>
      </c>
      <c r="M787" s="44">
        <f t="shared" si="17"/>
        <v>3845455</v>
      </c>
      <c r="N787" s="43">
        <f t="shared" si="18"/>
        <v>0</v>
      </c>
      <c r="O787" s="44">
        <f t="shared" si="19"/>
        <v>0</v>
      </c>
    </row>
    <row r="788" spans="1:15" x14ac:dyDescent="0.2">
      <c r="A788" s="31" t="s">
        <v>1952</v>
      </c>
      <c r="B788" s="31" t="s">
        <v>11</v>
      </c>
      <c r="C788" s="31">
        <v>0</v>
      </c>
      <c r="D788" s="31">
        <v>0</v>
      </c>
      <c r="E788" s="31">
        <f t="shared" si="15"/>
        <v>0</v>
      </c>
      <c r="F788" s="43">
        <f>IFERROR(VLOOKUP(A788,'2023'!A:N,13,0),0)</f>
        <v>0</v>
      </c>
      <c r="G788" s="43">
        <f>IFERROR(VLOOKUP(A788,'2023'!A:N,14,0),0)</f>
        <v>0</v>
      </c>
      <c r="H788" s="43">
        <v>45</v>
      </c>
      <c r="I788" s="43">
        <v>3040920</v>
      </c>
      <c r="J788" s="44">
        <f t="shared" si="16"/>
        <v>67576</v>
      </c>
      <c r="K788" s="43">
        <v>0</v>
      </c>
      <c r="L788" s="43">
        <v>0</v>
      </c>
      <c r="M788" s="44">
        <f t="shared" si="17"/>
        <v>0</v>
      </c>
      <c r="N788" s="43">
        <f t="shared" si="18"/>
        <v>45</v>
      </c>
      <c r="O788" s="44">
        <f t="shared" si="19"/>
        <v>3040920</v>
      </c>
    </row>
    <row r="789" spans="1:15" x14ac:dyDescent="0.2">
      <c r="A789" s="31" t="s">
        <v>3078</v>
      </c>
      <c r="B789" s="31" t="s">
        <v>11</v>
      </c>
      <c r="C789" s="31">
        <v>0</v>
      </c>
      <c r="D789" s="31">
        <v>0</v>
      </c>
      <c r="E789" s="31">
        <f t="shared" si="15"/>
        <v>0</v>
      </c>
      <c r="F789" s="43">
        <f>IFERROR(VLOOKUP(A789,'2023'!A:N,13,0),0)</f>
        <v>0</v>
      </c>
      <c r="G789" s="43">
        <f>IFERROR(VLOOKUP(A789,'2023'!A:N,14,0),0)</f>
        <v>0</v>
      </c>
      <c r="H789" s="43">
        <v>45</v>
      </c>
      <c r="I789" s="43">
        <v>3040920</v>
      </c>
      <c r="J789" s="44">
        <f t="shared" si="16"/>
        <v>67576</v>
      </c>
      <c r="K789" s="43">
        <v>0</v>
      </c>
      <c r="L789" s="43">
        <v>0</v>
      </c>
      <c r="M789" s="44">
        <f t="shared" si="17"/>
        <v>0</v>
      </c>
      <c r="N789" s="43">
        <f t="shared" si="18"/>
        <v>45</v>
      </c>
      <c r="O789" s="44">
        <f t="shared" si="19"/>
        <v>3040920</v>
      </c>
    </row>
    <row r="790" spans="1:15" x14ac:dyDescent="0.2">
      <c r="A790" s="31" t="s">
        <v>3079</v>
      </c>
      <c r="B790" s="31" t="s">
        <v>11</v>
      </c>
      <c r="C790" s="31">
        <v>0</v>
      </c>
      <c r="D790" s="31">
        <v>0</v>
      </c>
      <c r="E790" s="31">
        <f t="shared" si="15"/>
        <v>0</v>
      </c>
      <c r="F790" s="43">
        <f>IFERROR(VLOOKUP(A790,'2023'!A:N,13,0),0)</f>
        <v>0</v>
      </c>
      <c r="G790" s="43">
        <f>IFERROR(VLOOKUP(A790,'2023'!A:N,14,0),0)</f>
        <v>0</v>
      </c>
      <c r="H790" s="43">
        <v>35</v>
      </c>
      <c r="I790" s="43">
        <v>2622725</v>
      </c>
      <c r="J790" s="44">
        <f t="shared" si="16"/>
        <v>74935</v>
      </c>
      <c r="K790" s="43">
        <v>0</v>
      </c>
      <c r="L790" s="43">
        <v>0</v>
      </c>
      <c r="M790" s="44">
        <f t="shared" si="17"/>
        <v>0</v>
      </c>
      <c r="N790" s="43">
        <f t="shared" si="18"/>
        <v>35</v>
      </c>
      <c r="O790" s="44">
        <f t="shared" si="19"/>
        <v>2622725</v>
      </c>
    </row>
    <row r="791" spans="1:15" x14ac:dyDescent="0.2">
      <c r="A791" s="31" t="s">
        <v>3080</v>
      </c>
      <c r="B791" s="31" t="s">
        <v>11</v>
      </c>
      <c r="C791" s="31">
        <v>0</v>
      </c>
      <c r="D791" s="31">
        <v>0</v>
      </c>
      <c r="E791" s="31">
        <f t="shared" si="15"/>
        <v>0</v>
      </c>
      <c r="F791" s="43">
        <f>IFERROR(VLOOKUP(A791,'2023'!A:N,13,0),0)</f>
        <v>0</v>
      </c>
      <c r="G791" s="43">
        <f>IFERROR(VLOOKUP(A791,'2023'!A:N,14,0),0)</f>
        <v>0</v>
      </c>
      <c r="H791" s="43">
        <v>35</v>
      </c>
      <c r="I791" s="43">
        <v>2622725</v>
      </c>
      <c r="J791" s="44">
        <f t="shared" si="16"/>
        <v>74935</v>
      </c>
      <c r="K791" s="43">
        <v>0</v>
      </c>
      <c r="L791" s="43">
        <v>0</v>
      </c>
      <c r="M791" s="44">
        <f t="shared" si="17"/>
        <v>0</v>
      </c>
      <c r="N791" s="43">
        <f t="shared" si="18"/>
        <v>35</v>
      </c>
      <c r="O791" s="44">
        <f t="shared" si="19"/>
        <v>2622725</v>
      </c>
    </row>
    <row r="792" spans="1:15" x14ac:dyDescent="0.2">
      <c r="A792" s="31" t="s">
        <v>687</v>
      </c>
      <c r="B792" s="31" t="s">
        <v>11</v>
      </c>
      <c r="C792" s="31">
        <v>2</v>
      </c>
      <c r="D792" s="31">
        <v>2545453</v>
      </c>
      <c r="E792" s="31">
        <f t="shared" si="15"/>
        <v>0</v>
      </c>
      <c r="F792" s="43">
        <f>IFERROR(VLOOKUP(A792,'2023'!A:N,13,0),0)</f>
        <v>2</v>
      </c>
      <c r="G792" s="43">
        <f>IFERROR(VLOOKUP(A792,'2023'!A:N,14,0),0)</f>
        <v>2545453</v>
      </c>
      <c r="H792" s="43">
        <v>2</v>
      </c>
      <c r="I792" s="43">
        <v>2980000</v>
      </c>
      <c r="J792" s="44">
        <f t="shared" si="16"/>
        <v>1381363.25</v>
      </c>
      <c r="K792" s="43">
        <v>1</v>
      </c>
      <c r="L792" s="43">
        <v>1590909</v>
      </c>
      <c r="M792" s="44">
        <f t="shared" si="17"/>
        <v>1381363.25</v>
      </c>
      <c r="N792" s="43">
        <f t="shared" si="18"/>
        <v>3</v>
      </c>
      <c r="O792" s="44">
        <f t="shared" si="19"/>
        <v>4144089.75</v>
      </c>
    </row>
    <row r="793" spans="1:15" x14ac:dyDescent="0.2">
      <c r="A793" s="31" t="s">
        <v>3081</v>
      </c>
      <c r="B793" s="31" t="s">
        <v>11</v>
      </c>
      <c r="C793" s="31">
        <v>0</v>
      </c>
      <c r="D793" s="31">
        <v>0</v>
      </c>
      <c r="E793" s="31">
        <f t="shared" si="15"/>
        <v>0</v>
      </c>
      <c r="F793" s="43">
        <f>IFERROR(VLOOKUP(A793,'2023'!A:N,13,0),0)</f>
        <v>0</v>
      </c>
      <c r="G793" s="43">
        <f>IFERROR(VLOOKUP(A793,'2023'!A:N,14,0),0)</f>
        <v>0</v>
      </c>
      <c r="H793" s="43">
        <v>4</v>
      </c>
      <c r="I793" s="43">
        <v>5989090</v>
      </c>
      <c r="J793" s="44">
        <f t="shared" si="16"/>
        <v>1497272.5</v>
      </c>
      <c r="K793" s="43">
        <v>1</v>
      </c>
      <c r="L793" s="43">
        <v>1627273</v>
      </c>
      <c r="M793" s="44">
        <f t="shared" si="17"/>
        <v>1497272.5</v>
      </c>
      <c r="N793" s="43">
        <f t="shared" si="18"/>
        <v>3</v>
      </c>
      <c r="O793" s="44">
        <f t="shared" si="19"/>
        <v>4491817.5</v>
      </c>
    </row>
    <row r="794" spans="1:15" x14ac:dyDescent="0.2">
      <c r="A794" s="31" t="s">
        <v>3082</v>
      </c>
      <c r="B794" s="31" t="s">
        <v>11</v>
      </c>
      <c r="C794" s="31">
        <v>0</v>
      </c>
      <c r="D794" s="31">
        <v>0</v>
      </c>
      <c r="E794" s="31">
        <f t="shared" si="15"/>
        <v>0</v>
      </c>
      <c r="F794" s="43">
        <f>IFERROR(VLOOKUP(A794,'2023'!A:N,13,0),0)</f>
        <v>0</v>
      </c>
      <c r="G794" s="43">
        <f>IFERROR(VLOOKUP(A794,'2023'!A:N,14,0),0)</f>
        <v>0</v>
      </c>
      <c r="H794" s="43">
        <v>100</v>
      </c>
      <c r="I794" s="43">
        <v>8363650</v>
      </c>
      <c r="J794" s="44">
        <f t="shared" si="16"/>
        <v>83636.5</v>
      </c>
      <c r="K794" s="43">
        <v>23</v>
      </c>
      <c r="L794" s="43">
        <v>2554543</v>
      </c>
      <c r="M794" s="44">
        <f t="shared" si="17"/>
        <v>1923639.5</v>
      </c>
      <c r="N794" s="43">
        <f t="shared" si="18"/>
        <v>77</v>
      </c>
      <c r="O794" s="44">
        <f t="shared" si="19"/>
        <v>6440010.5</v>
      </c>
    </row>
    <row r="795" spans="1:15" x14ac:dyDescent="0.2">
      <c r="A795" s="31" t="s">
        <v>3083</v>
      </c>
      <c r="B795" s="31" t="s">
        <v>11</v>
      </c>
      <c r="C795" s="31">
        <v>0</v>
      </c>
      <c r="D795" s="31">
        <v>0</v>
      </c>
      <c r="E795" s="31">
        <f t="shared" si="15"/>
        <v>0</v>
      </c>
      <c r="F795" s="43">
        <f>IFERROR(VLOOKUP(A795,'2023'!A:N,13,0),0)</f>
        <v>0</v>
      </c>
      <c r="G795" s="43">
        <f>IFERROR(VLOOKUP(A795,'2023'!A:N,14,0),0)</f>
        <v>0</v>
      </c>
      <c r="H795" s="43">
        <v>4</v>
      </c>
      <c r="I795" s="43">
        <v>5920909</v>
      </c>
      <c r="J795" s="44">
        <f t="shared" si="16"/>
        <v>1480227.25</v>
      </c>
      <c r="K795" s="43">
        <v>0</v>
      </c>
      <c r="L795" s="43">
        <v>0</v>
      </c>
      <c r="M795" s="44">
        <f t="shared" si="17"/>
        <v>0</v>
      </c>
      <c r="N795" s="43">
        <f t="shared" si="18"/>
        <v>4</v>
      </c>
      <c r="O795" s="44">
        <f t="shared" si="19"/>
        <v>5920909</v>
      </c>
    </row>
    <row r="796" spans="1:15" x14ac:dyDescent="0.2">
      <c r="A796" s="31" t="s">
        <v>3084</v>
      </c>
      <c r="B796" s="31" t="s">
        <v>11</v>
      </c>
      <c r="C796" s="31">
        <v>0</v>
      </c>
      <c r="D796" s="31">
        <v>0</v>
      </c>
      <c r="E796" s="31">
        <f t="shared" si="15"/>
        <v>0</v>
      </c>
      <c r="F796" s="43">
        <f>IFERROR(VLOOKUP(A796,'2023'!A:N,13,0),0)</f>
        <v>0</v>
      </c>
      <c r="G796" s="43">
        <f>IFERROR(VLOOKUP(A796,'2023'!A:N,14,0),0)</f>
        <v>0</v>
      </c>
      <c r="H796" s="43">
        <v>7</v>
      </c>
      <c r="I796" s="43">
        <v>2093637</v>
      </c>
      <c r="J796" s="44">
        <f t="shared" si="16"/>
        <v>299091</v>
      </c>
      <c r="K796" s="43">
        <v>1</v>
      </c>
      <c r="L796" s="43">
        <v>409091</v>
      </c>
      <c r="M796" s="44">
        <f t="shared" si="17"/>
        <v>299091</v>
      </c>
      <c r="N796" s="43">
        <f t="shared" si="18"/>
        <v>6</v>
      </c>
      <c r="O796" s="44">
        <f t="shared" si="19"/>
        <v>1794546</v>
      </c>
    </row>
    <row r="797" spans="1:15" x14ac:dyDescent="0.2">
      <c r="A797" s="31" t="s">
        <v>3085</v>
      </c>
      <c r="B797" s="31" t="s">
        <v>20</v>
      </c>
      <c r="C797" s="31">
        <v>0</v>
      </c>
      <c r="D797" s="31">
        <v>0</v>
      </c>
      <c r="E797" s="31">
        <f t="shared" si="15"/>
        <v>0</v>
      </c>
      <c r="F797" s="43">
        <f>IFERROR(VLOOKUP(A797,'2023'!A:N,13,0),0)</f>
        <v>0</v>
      </c>
      <c r="G797" s="43">
        <f>IFERROR(VLOOKUP(A797,'2023'!A:N,14,0),0)</f>
        <v>0</v>
      </c>
      <c r="H797" s="43">
        <v>1</v>
      </c>
      <c r="I797" s="43">
        <v>17545455</v>
      </c>
      <c r="J797" s="44">
        <f t="shared" si="16"/>
        <v>17545455</v>
      </c>
      <c r="K797" s="43">
        <v>0</v>
      </c>
      <c r="L797" s="43">
        <v>0</v>
      </c>
      <c r="M797" s="44">
        <f t="shared" si="17"/>
        <v>0</v>
      </c>
      <c r="N797" s="43">
        <f t="shared" si="18"/>
        <v>1</v>
      </c>
      <c r="O797" s="44">
        <f t="shared" si="19"/>
        <v>17545455</v>
      </c>
    </row>
    <row r="798" spans="1:15" x14ac:dyDescent="0.2">
      <c r="A798" s="31" t="s">
        <v>3086</v>
      </c>
      <c r="B798" s="31" t="s">
        <v>25</v>
      </c>
      <c r="C798" s="31">
        <v>0</v>
      </c>
      <c r="D798" s="31">
        <v>0</v>
      </c>
      <c r="E798" s="31">
        <f t="shared" si="15"/>
        <v>0</v>
      </c>
      <c r="F798" s="43">
        <f>IFERROR(VLOOKUP(A798,'2023'!A:N,13,0),0)</f>
        <v>0</v>
      </c>
      <c r="G798" s="43">
        <f>IFERROR(VLOOKUP(A798,'2023'!A:N,14,0),0)</f>
        <v>0</v>
      </c>
      <c r="H798" s="43">
        <v>10</v>
      </c>
      <c r="I798" s="43">
        <v>1683475</v>
      </c>
      <c r="J798" s="44">
        <f t="shared" si="16"/>
        <v>168347.5</v>
      </c>
      <c r="K798" s="43">
        <v>0</v>
      </c>
      <c r="L798" s="43">
        <v>0</v>
      </c>
      <c r="M798" s="44">
        <f t="shared" si="17"/>
        <v>0</v>
      </c>
      <c r="N798" s="43">
        <f t="shared" si="18"/>
        <v>10</v>
      </c>
      <c r="O798" s="44">
        <f t="shared" si="19"/>
        <v>1683475</v>
      </c>
    </row>
    <row r="799" spans="1:15" x14ac:dyDescent="0.2">
      <c r="A799" s="31" t="s">
        <v>788</v>
      </c>
      <c r="B799" s="31" t="s">
        <v>25</v>
      </c>
      <c r="C799" s="31">
        <v>300</v>
      </c>
      <c r="D799" s="31">
        <v>17727000</v>
      </c>
      <c r="E799" s="31">
        <f t="shared" si="15"/>
        <v>0</v>
      </c>
      <c r="F799" s="43">
        <f>IFERROR(VLOOKUP(A799,'2023'!A:N,13,0),0)</f>
        <v>300</v>
      </c>
      <c r="G799" s="43">
        <f>IFERROR(VLOOKUP(A799,'2023'!A:N,14,0),0)</f>
        <v>17727000</v>
      </c>
      <c r="H799" s="43">
        <v>400</v>
      </c>
      <c r="I799" s="43">
        <v>29991200</v>
      </c>
      <c r="J799" s="44">
        <f t="shared" si="16"/>
        <v>68168.857142857145</v>
      </c>
      <c r="K799" s="43">
        <v>0</v>
      </c>
      <c r="L799" s="43">
        <v>0</v>
      </c>
      <c r="M799" s="44">
        <f t="shared" si="17"/>
        <v>0</v>
      </c>
      <c r="N799" s="43">
        <f t="shared" si="18"/>
        <v>700</v>
      </c>
      <c r="O799" s="44">
        <f t="shared" si="19"/>
        <v>47718200</v>
      </c>
    </row>
    <row r="800" spans="1:15" x14ac:dyDescent="0.2">
      <c r="A800" s="31" t="s">
        <v>3087</v>
      </c>
      <c r="B800" s="31" t="s">
        <v>20</v>
      </c>
      <c r="C800" s="31">
        <v>0</v>
      </c>
      <c r="D800" s="31">
        <v>0</v>
      </c>
      <c r="E800" s="31">
        <f t="shared" si="15"/>
        <v>0</v>
      </c>
      <c r="F800" s="43">
        <f>IFERROR(VLOOKUP(A800,'2023'!A:N,13,0),0)</f>
        <v>0</v>
      </c>
      <c r="G800" s="43">
        <f>IFERROR(VLOOKUP(A800,'2023'!A:N,14,0),0)</f>
        <v>0</v>
      </c>
      <c r="H800" s="43">
        <v>1</v>
      </c>
      <c r="I800" s="43">
        <v>17909091</v>
      </c>
      <c r="J800" s="44">
        <f t="shared" si="16"/>
        <v>17909091</v>
      </c>
      <c r="K800" s="43">
        <v>1</v>
      </c>
      <c r="L800" s="43">
        <v>17909091</v>
      </c>
      <c r="M800" s="44">
        <f t="shared" si="17"/>
        <v>17909091</v>
      </c>
      <c r="N800" s="43">
        <f t="shared" si="18"/>
        <v>0</v>
      </c>
      <c r="O800" s="44">
        <f t="shared" si="19"/>
        <v>0</v>
      </c>
    </row>
    <row r="801" spans="1:15" x14ac:dyDescent="0.2">
      <c r="A801" s="31" t="s">
        <v>3088</v>
      </c>
      <c r="B801" s="31" t="s">
        <v>25</v>
      </c>
      <c r="C801" s="31">
        <v>0</v>
      </c>
      <c r="D801" s="31">
        <v>0</v>
      </c>
      <c r="E801" s="31">
        <f t="shared" si="15"/>
        <v>0</v>
      </c>
      <c r="F801" s="43">
        <f>IFERROR(VLOOKUP(A801,'2023'!A:N,13,0),0)</f>
        <v>0</v>
      </c>
      <c r="G801" s="43">
        <f>IFERROR(VLOOKUP(A801,'2023'!A:N,14,0),0)</f>
        <v>0</v>
      </c>
      <c r="H801" s="43">
        <v>1</v>
      </c>
      <c r="I801" s="43">
        <v>740000</v>
      </c>
      <c r="J801" s="44">
        <f t="shared" si="16"/>
        <v>740000</v>
      </c>
      <c r="K801" s="43">
        <v>0</v>
      </c>
      <c r="L801" s="43">
        <v>0</v>
      </c>
      <c r="M801" s="44">
        <f t="shared" si="17"/>
        <v>0</v>
      </c>
      <c r="N801" s="43">
        <f t="shared" si="18"/>
        <v>1</v>
      </c>
      <c r="O801" s="44">
        <f t="shared" si="19"/>
        <v>740000</v>
      </c>
    </row>
    <row r="802" spans="1:15" x14ac:dyDescent="0.2">
      <c r="A802" s="31" t="s">
        <v>3089</v>
      </c>
      <c r="B802" s="31" t="s">
        <v>11</v>
      </c>
      <c r="C802" s="31">
        <v>0</v>
      </c>
      <c r="D802" s="31">
        <v>0</v>
      </c>
      <c r="E802" s="31">
        <f t="shared" si="15"/>
        <v>0</v>
      </c>
      <c r="F802" s="43">
        <f>IFERROR(VLOOKUP(A802,'2023'!A:N,13,0),0)</f>
        <v>0</v>
      </c>
      <c r="G802" s="43">
        <f>IFERROR(VLOOKUP(A802,'2023'!A:N,14,0),0)</f>
        <v>0</v>
      </c>
      <c r="H802" s="43">
        <v>0</v>
      </c>
      <c r="I802" s="43">
        <v>0</v>
      </c>
      <c r="J802" s="44">
        <f t="shared" si="16"/>
        <v>0</v>
      </c>
      <c r="K802" s="43">
        <v>40</v>
      </c>
      <c r="L802" s="43">
        <v>39618182</v>
      </c>
      <c r="M802" s="44">
        <f t="shared" si="17"/>
        <v>0</v>
      </c>
      <c r="N802" s="43">
        <f t="shared" si="18"/>
        <v>-40</v>
      </c>
      <c r="O802" s="44">
        <f t="shared" si="19"/>
        <v>0</v>
      </c>
    </row>
    <row r="803" spans="1:15" x14ac:dyDescent="0.2">
      <c r="A803" s="31" t="s">
        <v>3090</v>
      </c>
      <c r="B803" s="31" t="s">
        <v>11</v>
      </c>
      <c r="C803" s="31">
        <v>0</v>
      </c>
      <c r="D803" s="31">
        <v>0</v>
      </c>
      <c r="E803" s="31">
        <f t="shared" si="15"/>
        <v>0</v>
      </c>
      <c r="F803" s="43">
        <f>IFERROR(VLOOKUP(A803,'2023'!A:N,13,0),0)</f>
        <v>0</v>
      </c>
      <c r="G803" s="43">
        <f>IFERROR(VLOOKUP(A803,'2023'!A:N,14,0),0)</f>
        <v>0</v>
      </c>
      <c r="H803" s="43">
        <v>46</v>
      </c>
      <c r="I803" s="43">
        <v>0</v>
      </c>
      <c r="J803" s="44">
        <f t="shared" si="16"/>
        <v>0</v>
      </c>
      <c r="K803" s="43">
        <v>0</v>
      </c>
      <c r="L803" s="43">
        <v>0</v>
      </c>
      <c r="M803" s="44">
        <f t="shared" si="17"/>
        <v>0</v>
      </c>
      <c r="N803" s="43">
        <f t="shared" si="18"/>
        <v>46</v>
      </c>
      <c r="O803" s="44">
        <f t="shared" si="19"/>
        <v>0</v>
      </c>
    </row>
    <row r="804" spans="1:15" x14ac:dyDescent="0.2">
      <c r="A804" s="31" t="s">
        <v>3091</v>
      </c>
      <c r="B804" s="31" t="s">
        <v>25</v>
      </c>
      <c r="C804" s="31">
        <v>0</v>
      </c>
      <c r="D804" s="31">
        <v>0</v>
      </c>
      <c r="E804" s="31">
        <f t="shared" si="15"/>
        <v>0</v>
      </c>
      <c r="F804" s="43">
        <f>IFERROR(VLOOKUP(A804,'2023'!A:N,13,0),0)</f>
        <v>0</v>
      </c>
      <c r="G804" s="43">
        <f>IFERROR(VLOOKUP(A804,'2023'!A:N,14,0),0)</f>
        <v>0</v>
      </c>
      <c r="H804" s="43">
        <v>1</v>
      </c>
      <c r="I804" s="43">
        <v>3045455</v>
      </c>
      <c r="J804" s="44">
        <f t="shared" si="16"/>
        <v>3045455</v>
      </c>
      <c r="K804" s="43">
        <v>1</v>
      </c>
      <c r="L804" s="43">
        <v>3345455</v>
      </c>
      <c r="M804" s="44">
        <f t="shared" si="17"/>
        <v>3045455</v>
      </c>
      <c r="N804" s="43">
        <f t="shared" si="18"/>
        <v>0</v>
      </c>
      <c r="O804" s="44">
        <f t="shared" si="19"/>
        <v>0</v>
      </c>
    </row>
    <row r="805" spans="1:15" x14ac:dyDescent="0.2">
      <c r="A805" s="31" t="s">
        <v>3092</v>
      </c>
      <c r="B805" s="31" t="s">
        <v>25</v>
      </c>
      <c r="C805" s="31">
        <v>0</v>
      </c>
      <c r="D805" s="31">
        <v>0</v>
      </c>
      <c r="E805" s="31">
        <f t="shared" si="15"/>
        <v>0</v>
      </c>
      <c r="F805" s="43">
        <f>IFERROR(VLOOKUP(A805,'2023'!A:N,13,0),0)</f>
        <v>0</v>
      </c>
      <c r="G805" s="43">
        <f>IFERROR(VLOOKUP(A805,'2023'!A:N,14,0),0)</f>
        <v>0</v>
      </c>
      <c r="H805" s="43">
        <v>3</v>
      </c>
      <c r="I805" s="43">
        <v>3627273</v>
      </c>
      <c r="J805" s="44">
        <f t="shared" si="16"/>
        <v>1209091</v>
      </c>
      <c r="K805" s="43">
        <v>3</v>
      </c>
      <c r="L805" s="43">
        <v>3900000</v>
      </c>
      <c r="M805" s="44">
        <f t="shared" si="17"/>
        <v>3627273</v>
      </c>
      <c r="N805" s="43">
        <f t="shared" si="18"/>
        <v>0</v>
      </c>
      <c r="O805" s="44">
        <f t="shared" si="19"/>
        <v>0</v>
      </c>
    </row>
    <row r="806" spans="1:15" x14ac:dyDescent="0.2">
      <c r="A806" s="31" t="s">
        <v>3093</v>
      </c>
      <c r="B806" s="31" t="s">
        <v>11</v>
      </c>
      <c r="C806" s="31">
        <v>0</v>
      </c>
      <c r="D806" s="31">
        <v>0</v>
      </c>
      <c r="E806" s="31">
        <f t="shared" si="15"/>
        <v>0</v>
      </c>
      <c r="F806" s="43">
        <f>IFERROR(VLOOKUP(A806,'2023'!A:N,13,0),0)</f>
        <v>0</v>
      </c>
      <c r="G806" s="43">
        <f>IFERROR(VLOOKUP(A806,'2023'!A:N,14,0),0)</f>
        <v>0</v>
      </c>
      <c r="H806" s="43">
        <v>25</v>
      </c>
      <c r="I806" s="43">
        <v>33043636</v>
      </c>
      <c r="J806" s="44">
        <f t="shared" si="16"/>
        <v>1321745.44</v>
      </c>
      <c r="K806" s="43">
        <v>0</v>
      </c>
      <c r="L806" s="43">
        <v>0</v>
      </c>
      <c r="M806" s="44">
        <f t="shared" si="17"/>
        <v>0</v>
      </c>
      <c r="N806" s="43">
        <f t="shared" si="18"/>
        <v>25</v>
      </c>
      <c r="O806" s="44">
        <f t="shared" si="19"/>
        <v>33043636</v>
      </c>
    </row>
    <row r="807" spans="1:15" x14ac:dyDescent="0.2">
      <c r="A807" s="31" t="s">
        <v>3094</v>
      </c>
      <c r="B807" s="31" t="s">
        <v>11</v>
      </c>
      <c r="C807" s="31">
        <v>0</v>
      </c>
      <c r="D807" s="31">
        <v>0</v>
      </c>
      <c r="E807" s="31">
        <f t="shared" si="15"/>
        <v>0</v>
      </c>
      <c r="F807" s="43">
        <f>IFERROR(VLOOKUP(A807,'2023'!A:N,13,0),0)</f>
        <v>0</v>
      </c>
      <c r="G807" s="43">
        <f>IFERROR(VLOOKUP(A807,'2023'!A:N,14,0),0)</f>
        <v>0</v>
      </c>
      <c r="H807" s="43">
        <v>8</v>
      </c>
      <c r="I807" s="43">
        <v>3927272</v>
      </c>
      <c r="J807" s="44">
        <f t="shared" si="16"/>
        <v>490909</v>
      </c>
      <c r="K807" s="43">
        <v>8</v>
      </c>
      <c r="L807" s="43">
        <v>6472728</v>
      </c>
      <c r="M807" s="44">
        <f t="shared" si="17"/>
        <v>3927272</v>
      </c>
      <c r="N807" s="43">
        <f t="shared" si="18"/>
        <v>0</v>
      </c>
      <c r="O807" s="44">
        <f t="shared" si="19"/>
        <v>0</v>
      </c>
    </row>
    <row r="808" spans="1:15" x14ac:dyDescent="0.2">
      <c r="A808" s="31" t="s">
        <v>3095</v>
      </c>
      <c r="B808" s="31" t="s">
        <v>11</v>
      </c>
      <c r="C808" s="31">
        <v>0</v>
      </c>
      <c r="D808" s="31">
        <v>0</v>
      </c>
      <c r="E808" s="31">
        <f t="shared" si="15"/>
        <v>0</v>
      </c>
      <c r="F808" s="43">
        <f>IFERROR(VLOOKUP(A808,'2023'!A:N,13,0),0)</f>
        <v>0</v>
      </c>
      <c r="G808" s="43">
        <f>IFERROR(VLOOKUP(A808,'2023'!A:N,14,0),0)</f>
        <v>0</v>
      </c>
      <c r="H808" s="43">
        <v>1</v>
      </c>
      <c r="I808" s="43">
        <v>2463636</v>
      </c>
      <c r="J808" s="44">
        <f t="shared" si="16"/>
        <v>2463636</v>
      </c>
      <c r="K808" s="43">
        <v>1</v>
      </c>
      <c r="L808" s="43">
        <v>3409090</v>
      </c>
      <c r="M808" s="44">
        <f t="shared" si="17"/>
        <v>2463636</v>
      </c>
      <c r="N808" s="43">
        <f t="shared" si="18"/>
        <v>0</v>
      </c>
      <c r="O808" s="44">
        <f t="shared" si="19"/>
        <v>0</v>
      </c>
    </row>
    <row r="809" spans="1:15" x14ac:dyDescent="0.2">
      <c r="A809" s="31" t="s">
        <v>3096</v>
      </c>
      <c r="B809" s="31" t="s">
        <v>11</v>
      </c>
      <c r="C809" s="31">
        <v>0</v>
      </c>
      <c r="D809" s="31">
        <v>0</v>
      </c>
      <c r="E809" s="31">
        <f t="shared" si="15"/>
        <v>0</v>
      </c>
      <c r="F809" s="43">
        <f>IFERROR(VLOOKUP(A809,'2023'!A:N,13,0),0)</f>
        <v>0</v>
      </c>
      <c r="G809" s="43">
        <f>IFERROR(VLOOKUP(A809,'2023'!A:N,14,0),0)</f>
        <v>0</v>
      </c>
      <c r="H809" s="43">
        <v>1</v>
      </c>
      <c r="I809" s="43">
        <v>1281818</v>
      </c>
      <c r="J809" s="44">
        <f t="shared" si="16"/>
        <v>1281818</v>
      </c>
      <c r="K809" s="43">
        <v>1</v>
      </c>
      <c r="L809" s="43">
        <v>1336364</v>
      </c>
      <c r="M809" s="44">
        <f t="shared" si="17"/>
        <v>1281818</v>
      </c>
      <c r="N809" s="43">
        <f t="shared" si="18"/>
        <v>0</v>
      </c>
      <c r="O809" s="44">
        <f t="shared" si="19"/>
        <v>0</v>
      </c>
    </row>
    <row r="810" spans="1:15" x14ac:dyDescent="0.2">
      <c r="A810" s="31" t="s">
        <v>3097</v>
      </c>
      <c r="B810" s="31" t="s">
        <v>105</v>
      </c>
      <c r="C810" s="31">
        <v>0</v>
      </c>
      <c r="D810" s="31">
        <v>0</v>
      </c>
      <c r="E810" s="31">
        <f t="shared" si="15"/>
        <v>0</v>
      </c>
      <c r="F810" s="43">
        <f>IFERROR(VLOOKUP(A810,'2023'!A:N,13,0),0)</f>
        <v>0</v>
      </c>
      <c r="G810" s="43">
        <f>IFERROR(VLOOKUP(A810,'2023'!A:N,14,0),0)</f>
        <v>0</v>
      </c>
      <c r="H810" s="43">
        <v>5</v>
      </c>
      <c r="I810" s="43">
        <v>281820</v>
      </c>
      <c r="J810" s="44">
        <f t="shared" si="16"/>
        <v>56364</v>
      </c>
      <c r="K810" s="43">
        <v>0</v>
      </c>
      <c r="L810" s="43">
        <v>0</v>
      </c>
      <c r="M810" s="44">
        <f t="shared" si="17"/>
        <v>0</v>
      </c>
      <c r="N810" s="43">
        <f t="shared" si="18"/>
        <v>5</v>
      </c>
      <c r="O810" s="44">
        <f t="shared" si="19"/>
        <v>281820</v>
      </c>
    </row>
    <row r="811" spans="1:15" x14ac:dyDescent="0.2">
      <c r="A811" s="31" t="s">
        <v>3098</v>
      </c>
      <c r="B811" s="31" t="s">
        <v>11</v>
      </c>
      <c r="C811" s="31">
        <v>0</v>
      </c>
      <c r="D811" s="31">
        <v>0</v>
      </c>
      <c r="E811" s="31">
        <f t="shared" si="15"/>
        <v>0</v>
      </c>
      <c r="F811" s="43">
        <f>IFERROR(VLOOKUP(A811,'2023'!A:N,13,0),0)</f>
        <v>0</v>
      </c>
      <c r="G811" s="43">
        <f>IFERROR(VLOOKUP(A811,'2023'!A:N,14,0),0)</f>
        <v>0</v>
      </c>
      <c r="H811" s="43">
        <v>2</v>
      </c>
      <c r="I811" s="43">
        <v>15545454</v>
      </c>
      <c r="J811" s="44">
        <f t="shared" si="16"/>
        <v>7772727</v>
      </c>
      <c r="K811" s="43">
        <v>0</v>
      </c>
      <c r="L811" s="43">
        <v>0</v>
      </c>
      <c r="M811" s="44">
        <f t="shared" si="17"/>
        <v>0</v>
      </c>
      <c r="N811" s="43">
        <f t="shared" si="18"/>
        <v>2</v>
      </c>
      <c r="O811" s="44">
        <f t="shared" si="19"/>
        <v>15545454</v>
      </c>
    </row>
    <row r="812" spans="1:15" x14ac:dyDescent="0.2">
      <c r="A812" s="31" t="s">
        <v>863</v>
      </c>
      <c r="B812" s="31" t="s">
        <v>11</v>
      </c>
      <c r="C812" s="31">
        <v>4</v>
      </c>
      <c r="D812" s="31">
        <v>12267856</v>
      </c>
      <c r="E812" s="31">
        <f t="shared" si="15"/>
        <v>0</v>
      </c>
      <c r="F812" s="43">
        <f>IFERROR(VLOOKUP(A812,'2023'!A:N,13,0),0)</f>
        <v>4</v>
      </c>
      <c r="G812" s="43">
        <f>IFERROR(VLOOKUP(A812,'2023'!A:N,14,0),0)</f>
        <v>12267856</v>
      </c>
      <c r="H812" s="43">
        <v>6</v>
      </c>
      <c r="I812" s="43">
        <v>18401784</v>
      </c>
      <c r="J812" s="44">
        <f t="shared" si="16"/>
        <v>3066964</v>
      </c>
      <c r="K812" s="43">
        <v>4</v>
      </c>
      <c r="L812" s="43">
        <v>12790908</v>
      </c>
      <c r="M812" s="44">
        <f t="shared" si="17"/>
        <v>12267856</v>
      </c>
      <c r="N812" s="43">
        <f t="shared" si="18"/>
        <v>6</v>
      </c>
      <c r="O812" s="44">
        <f t="shared" si="19"/>
        <v>18401784</v>
      </c>
    </row>
    <row r="813" spans="1:15" x14ac:dyDescent="0.2">
      <c r="A813" s="31" t="s">
        <v>3099</v>
      </c>
      <c r="B813" s="31" t="s">
        <v>3100</v>
      </c>
      <c r="C813" s="31">
        <v>0</v>
      </c>
      <c r="D813" s="31">
        <v>0</v>
      </c>
      <c r="E813" s="31">
        <f t="shared" si="15"/>
        <v>0</v>
      </c>
      <c r="F813" s="43">
        <f>IFERROR(VLOOKUP(A813,'2023'!A:N,13,0),0)</f>
        <v>0</v>
      </c>
      <c r="G813" s="43">
        <f>IFERROR(VLOOKUP(A813,'2023'!A:N,14,0),0)</f>
        <v>0</v>
      </c>
      <c r="H813" s="43">
        <v>6</v>
      </c>
      <c r="I813" s="43">
        <v>0</v>
      </c>
      <c r="J813" s="44">
        <f t="shared" si="16"/>
        <v>0</v>
      </c>
      <c r="K813" s="43">
        <v>0</v>
      </c>
      <c r="L813" s="43">
        <v>0</v>
      </c>
      <c r="M813" s="44">
        <f t="shared" si="17"/>
        <v>0</v>
      </c>
      <c r="N813" s="43">
        <f t="shared" si="18"/>
        <v>6</v>
      </c>
      <c r="O813" s="44">
        <f t="shared" si="19"/>
        <v>0</v>
      </c>
    </row>
    <row r="814" spans="1:15" x14ac:dyDescent="0.2">
      <c r="A814" s="31" t="s">
        <v>3101</v>
      </c>
      <c r="B814" s="31" t="s">
        <v>141</v>
      </c>
      <c r="C814" s="31">
        <v>0</v>
      </c>
      <c r="D814" s="31">
        <v>0</v>
      </c>
      <c r="E814" s="31">
        <f t="shared" si="15"/>
        <v>0</v>
      </c>
      <c r="F814" s="43">
        <f>IFERROR(VLOOKUP(A814,'2023'!A:N,13,0),0)</f>
        <v>0</v>
      </c>
      <c r="G814" s="43">
        <f>IFERROR(VLOOKUP(A814,'2023'!A:N,14,0),0)</f>
        <v>0</v>
      </c>
      <c r="H814" s="43">
        <v>6</v>
      </c>
      <c r="I814" s="43">
        <v>0</v>
      </c>
      <c r="J814" s="44">
        <f t="shared" si="16"/>
        <v>0</v>
      </c>
      <c r="K814" s="43">
        <v>0</v>
      </c>
      <c r="L814" s="43">
        <v>0</v>
      </c>
      <c r="M814" s="44">
        <f t="shared" si="17"/>
        <v>0</v>
      </c>
      <c r="N814" s="43">
        <f t="shared" si="18"/>
        <v>6</v>
      </c>
      <c r="O814" s="44">
        <f t="shared" si="19"/>
        <v>0</v>
      </c>
    </row>
    <row r="815" spans="1:15" x14ac:dyDescent="0.2">
      <c r="A815" s="31" t="s">
        <v>3102</v>
      </c>
      <c r="B815" s="31" t="s">
        <v>11</v>
      </c>
      <c r="C815" s="31">
        <v>0</v>
      </c>
      <c r="D815" s="31">
        <v>0</v>
      </c>
      <c r="E815" s="31">
        <f t="shared" si="15"/>
        <v>0</v>
      </c>
      <c r="F815" s="43">
        <f>IFERROR(VLOOKUP(A815,'2023'!A:N,13,0),0)</f>
        <v>0</v>
      </c>
      <c r="G815" s="43">
        <f>IFERROR(VLOOKUP(A815,'2023'!A:N,14,0),0)</f>
        <v>0</v>
      </c>
      <c r="H815" s="43">
        <v>2</v>
      </c>
      <c r="I815" s="43">
        <v>37203636</v>
      </c>
      <c r="J815" s="44">
        <f t="shared" si="16"/>
        <v>18601818</v>
      </c>
      <c r="K815" s="43">
        <v>2</v>
      </c>
      <c r="L815" s="43">
        <v>40000000</v>
      </c>
      <c r="M815" s="44">
        <f t="shared" si="17"/>
        <v>37203636</v>
      </c>
      <c r="N815" s="43">
        <f t="shared" si="18"/>
        <v>0</v>
      </c>
      <c r="O815" s="44">
        <f t="shared" si="19"/>
        <v>0</v>
      </c>
    </row>
    <row r="816" spans="1:15" x14ac:dyDescent="0.2">
      <c r="A816" s="31" t="s">
        <v>3103</v>
      </c>
      <c r="B816" s="31" t="s">
        <v>25</v>
      </c>
      <c r="C816" s="31">
        <v>0</v>
      </c>
      <c r="D816" s="31">
        <v>0</v>
      </c>
      <c r="E816" s="31">
        <f t="shared" si="15"/>
        <v>0</v>
      </c>
      <c r="F816" s="43">
        <f>IFERROR(VLOOKUP(A816,'2023'!A:N,13,0),0)</f>
        <v>0</v>
      </c>
      <c r="G816" s="43">
        <f>IFERROR(VLOOKUP(A816,'2023'!A:N,14,0),0)</f>
        <v>0</v>
      </c>
      <c r="H816" s="43">
        <v>2</v>
      </c>
      <c r="I816" s="43">
        <v>37363636</v>
      </c>
      <c r="J816" s="44">
        <f t="shared" si="16"/>
        <v>18681818</v>
      </c>
      <c r="K816" s="43">
        <v>2</v>
      </c>
      <c r="L816" s="43">
        <v>39909090</v>
      </c>
      <c r="M816" s="44">
        <f t="shared" si="17"/>
        <v>37363636</v>
      </c>
      <c r="N816" s="43">
        <f t="shared" si="18"/>
        <v>0</v>
      </c>
      <c r="O816" s="44">
        <f t="shared" si="19"/>
        <v>0</v>
      </c>
    </row>
    <row r="817" spans="1:15" x14ac:dyDescent="0.2">
      <c r="A817" s="31" t="s">
        <v>3104</v>
      </c>
      <c r="B817" s="31" t="s">
        <v>11</v>
      </c>
      <c r="C817" s="31">
        <v>0</v>
      </c>
      <c r="D817" s="31">
        <v>0</v>
      </c>
      <c r="E817" s="31">
        <f t="shared" si="15"/>
        <v>0</v>
      </c>
      <c r="F817" s="43">
        <f>IFERROR(VLOOKUP(A817,'2023'!A:N,13,0),0)</f>
        <v>0</v>
      </c>
      <c r="G817" s="43">
        <f>IFERROR(VLOOKUP(A817,'2023'!A:N,14,0),0)</f>
        <v>0</v>
      </c>
      <c r="H817" s="43">
        <v>8</v>
      </c>
      <c r="I817" s="43">
        <v>72504545</v>
      </c>
      <c r="J817" s="44">
        <f t="shared" si="16"/>
        <v>9063068.125</v>
      </c>
      <c r="K817" s="43">
        <v>7</v>
      </c>
      <c r="L817" s="43">
        <v>60290910</v>
      </c>
      <c r="M817" s="44">
        <f t="shared" si="17"/>
        <v>63441476.875</v>
      </c>
      <c r="N817" s="43">
        <f t="shared" si="18"/>
        <v>1</v>
      </c>
      <c r="O817" s="44">
        <f t="shared" si="19"/>
        <v>9063068.125</v>
      </c>
    </row>
    <row r="818" spans="1:15" x14ac:dyDescent="0.2">
      <c r="A818" s="31" t="s">
        <v>3105</v>
      </c>
      <c r="B818" s="31" t="s">
        <v>11</v>
      </c>
      <c r="C818" s="31">
        <v>0</v>
      </c>
      <c r="D818" s="31">
        <v>0</v>
      </c>
      <c r="E818" s="31">
        <f t="shared" si="15"/>
        <v>0</v>
      </c>
      <c r="F818" s="43">
        <f>IFERROR(VLOOKUP(A818,'2023'!A:N,13,0),0)</f>
        <v>0</v>
      </c>
      <c r="G818" s="43">
        <f>IFERROR(VLOOKUP(A818,'2023'!A:N,14,0),0)</f>
        <v>0</v>
      </c>
      <c r="H818" s="43">
        <v>10</v>
      </c>
      <c r="I818" s="43">
        <v>19090910</v>
      </c>
      <c r="J818" s="44">
        <f t="shared" si="16"/>
        <v>1909091</v>
      </c>
      <c r="K818" s="43">
        <v>0</v>
      </c>
      <c r="L818" s="43">
        <v>0</v>
      </c>
      <c r="M818" s="44">
        <f t="shared" si="17"/>
        <v>0</v>
      </c>
      <c r="N818" s="43">
        <f t="shared" si="18"/>
        <v>10</v>
      </c>
      <c r="O818" s="44">
        <f t="shared" si="19"/>
        <v>19090910</v>
      </c>
    </row>
    <row r="819" spans="1:15" x14ac:dyDescent="0.2">
      <c r="A819" s="31" t="s">
        <v>3106</v>
      </c>
      <c r="B819" s="31" t="s">
        <v>11</v>
      </c>
      <c r="C819" s="31">
        <v>0</v>
      </c>
      <c r="D819" s="31">
        <v>0</v>
      </c>
      <c r="E819" s="31">
        <f t="shared" si="15"/>
        <v>0</v>
      </c>
      <c r="F819" s="43">
        <f>IFERROR(VLOOKUP(A819,'2023'!A:N,13,0),0)</f>
        <v>0</v>
      </c>
      <c r="G819" s="43">
        <f>IFERROR(VLOOKUP(A819,'2023'!A:N,14,0),0)</f>
        <v>0</v>
      </c>
      <c r="H819" s="43">
        <v>5</v>
      </c>
      <c r="I819" s="43">
        <v>1318180</v>
      </c>
      <c r="J819" s="44">
        <f t="shared" si="16"/>
        <v>263636</v>
      </c>
      <c r="K819" s="43">
        <v>0</v>
      </c>
      <c r="L819" s="43">
        <v>0</v>
      </c>
      <c r="M819" s="44">
        <f t="shared" si="17"/>
        <v>0</v>
      </c>
      <c r="N819" s="43">
        <f t="shared" si="18"/>
        <v>5</v>
      </c>
      <c r="O819" s="44">
        <f t="shared" si="19"/>
        <v>1318180</v>
      </c>
    </row>
    <row r="820" spans="1:15" x14ac:dyDescent="0.2">
      <c r="A820" s="31" t="s">
        <v>67</v>
      </c>
      <c r="B820" s="31" t="s">
        <v>11</v>
      </c>
      <c r="C820" s="31">
        <v>6</v>
      </c>
      <c r="D820" s="31">
        <v>3163632</v>
      </c>
      <c r="E820" s="31">
        <f t="shared" si="15"/>
        <v>0</v>
      </c>
      <c r="F820" s="43">
        <f>IFERROR(VLOOKUP(A820,'2023'!A:N,13,0),0)</f>
        <v>6</v>
      </c>
      <c r="G820" s="43">
        <f>IFERROR(VLOOKUP(A820,'2023'!A:N,14,0),0)</f>
        <v>3163632</v>
      </c>
      <c r="H820" s="43">
        <v>4</v>
      </c>
      <c r="I820" s="43">
        <v>2163636</v>
      </c>
      <c r="J820" s="44">
        <f t="shared" si="16"/>
        <v>532726.80000000005</v>
      </c>
      <c r="K820" s="43">
        <v>0</v>
      </c>
      <c r="L820" s="43">
        <v>0</v>
      </c>
      <c r="M820" s="44">
        <f t="shared" si="17"/>
        <v>0</v>
      </c>
      <c r="N820" s="43">
        <f t="shared" si="18"/>
        <v>10</v>
      </c>
      <c r="O820" s="44">
        <f t="shared" si="19"/>
        <v>5327268</v>
      </c>
    </row>
    <row r="821" spans="1:15" x14ac:dyDescent="0.2">
      <c r="A821" s="31" t="s">
        <v>3107</v>
      </c>
      <c r="B821" s="31" t="s">
        <v>20</v>
      </c>
      <c r="C821" s="31">
        <v>0</v>
      </c>
      <c r="D821" s="31">
        <v>0</v>
      </c>
      <c r="E821" s="31">
        <f t="shared" si="15"/>
        <v>0</v>
      </c>
      <c r="F821" s="43">
        <f>IFERROR(VLOOKUP(A821,'2023'!A:N,13,0),0)</f>
        <v>0</v>
      </c>
      <c r="G821" s="43">
        <f>IFERROR(VLOOKUP(A821,'2023'!A:N,14,0),0)</f>
        <v>0</v>
      </c>
      <c r="H821" s="43">
        <v>2</v>
      </c>
      <c r="I821" s="43">
        <v>1054546</v>
      </c>
      <c r="J821" s="44">
        <f t="shared" si="16"/>
        <v>527273</v>
      </c>
      <c r="K821" s="43">
        <v>0</v>
      </c>
      <c r="L821" s="43">
        <v>0</v>
      </c>
      <c r="M821" s="44">
        <f t="shared" si="17"/>
        <v>0</v>
      </c>
      <c r="N821" s="43">
        <f t="shared" si="18"/>
        <v>2</v>
      </c>
      <c r="O821" s="44">
        <f t="shared" si="19"/>
        <v>1054546</v>
      </c>
    </row>
    <row r="822" spans="1:15" x14ac:dyDescent="0.2">
      <c r="A822" s="31" t="s">
        <v>3108</v>
      </c>
      <c r="B822" s="31" t="s">
        <v>11</v>
      </c>
      <c r="C822" s="31">
        <v>0</v>
      </c>
      <c r="D822" s="31">
        <v>0</v>
      </c>
      <c r="E822" s="31">
        <f t="shared" si="15"/>
        <v>0</v>
      </c>
      <c r="F822" s="43">
        <f>IFERROR(VLOOKUP(A822,'2023'!A:N,13,0),0)</f>
        <v>0</v>
      </c>
      <c r="G822" s="43">
        <f>IFERROR(VLOOKUP(A822,'2023'!A:N,14,0),0)</f>
        <v>0</v>
      </c>
      <c r="H822" s="43">
        <v>1</v>
      </c>
      <c r="I822" s="43">
        <v>19431818</v>
      </c>
      <c r="J822" s="44">
        <f t="shared" si="16"/>
        <v>19431818</v>
      </c>
      <c r="K822" s="43">
        <v>1</v>
      </c>
      <c r="L822" s="43">
        <v>20354545</v>
      </c>
      <c r="M822" s="44">
        <f t="shared" si="17"/>
        <v>19431818</v>
      </c>
      <c r="N822" s="43">
        <f t="shared" si="18"/>
        <v>0</v>
      </c>
      <c r="O822" s="44">
        <f t="shared" si="19"/>
        <v>0</v>
      </c>
    </row>
    <row r="823" spans="1:15" x14ac:dyDescent="0.2">
      <c r="A823" s="31" t="s">
        <v>3109</v>
      </c>
      <c r="B823" s="31" t="s">
        <v>11</v>
      </c>
      <c r="C823" s="31">
        <v>0</v>
      </c>
      <c r="D823" s="31">
        <v>0</v>
      </c>
      <c r="E823" s="31">
        <f t="shared" si="15"/>
        <v>0</v>
      </c>
      <c r="F823" s="43">
        <f>IFERROR(VLOOKUP(A823,'2023'!A:N,13,0),0)</f>
        <v>0</v>
      </c>
      <c r="G823" s="43">
        <f>IFERROR(VLOOKUP(A823,'2023'!A:N,14,0),0)</f>
        <v>0</v>
      </c>
      <c r="H823" s="43">
        <v>60</v>
      </c>
      <c r="I823" s="43">
        <v>19500000</v>
      </c>
      <c r="J823" s="44">
        <f t="shared" si="16"/>
        <v>325000</v>
      </c>
      <c r="K823" s="43">
        <v>60</v>
      </c>
      <c r="L823" s="43">
        <v>25740000</v>
      </c>
      <c r="M823" s="44">
        <f t="shared" si="17"/>
        <v>19500000</v>
      </c>
      <c r="N823" s="43">
        <f t="shared" si="18"/>
        <v>0</v>
      </c>
      <c r="O823" s="44">
        <f t="shared" si="19"/>
        <v>0</v>
      </c>
    </row>
    <row r="824" spans="1:15" x14ac:dyDescent="0.2">
      <c r="A824" s="31" t="s">
        <v>3110</v>
      </c>
      <c r="B824" s="31" t="s">
        <v>11</v>
      </c>
      <c r="C824" s="31">
        <v>0</v>
      </c>
      <c r="D824" s="31">
        <v>0</v>
      </c>
      <c r="E824" s="31">
        <f t="shared" si="15"/>
        <v>0</v>
      </c>
      <c r="F824" s="43">
        <f>IFERROR(VLOOKUP(A824,'2023'!A:N,13,0),0)</f>
        <v>0</v>
      </c>
      <c r="G824" s="43">
        <f>IFERROR(VLOOKUP(A824,'2023'!A:N,14,0),0)</f>
        <v>0</v>
      </c>
      <c r="H824" s="43">
        <v>2</v>
      </c>
      <c r="I824" s="43">
        <v>39254546</v>
      </c>
      <c r="J824" s="44">
        <f t="shared" si="16"/>
        <v>19627273</v>
      </c>
      <c r="K824" s="43">
        <v>2</v>
      </c>
      <c r="L824" s="43">
        <v>36181818</v>
      </c>
      <c r="M824" s="44">
        <f t="shared" si="17"/>
        <v>39254546</v>
      </c>
      <c r="N824" s="43">
        <f t="shared" si="18"/>
        <v>0</v>
      </c>
      <c r="O824" s="44">
        <f t="shared" si="19"/>
        <v>0</v>
      </c>
    </row>
    <row r="825" spans="1:15" x14ac:dyDescent="0.2">
      <c r="A825" s="31" t="s">
        <v>3111</v>
      </c>
      <c r="B825" s="31" t="s">
        <v>11</v>
      </c>
      <c r="C825" s="31">
        <v>0</v>
      </c>
      <c r="D825" s="31">
        <v>0</v>
      </c>
      <c r="E825" s="31">
        <f t="shared" si="15"/>
        <v>0</v>
      </c>
      <c r="F825" s="43">
        <f>IFERROR(VLOOKUP(A825,'2023'!A:N,13,0),0)</f>
        <v>0</v>
      </c>
      <c r="G825" s="43">
        <f>IFERROR(VLOOKUP(A825,'2023'!A:N,14,0),0)</f>
        <v>0</v>
      </c>
      <c r="H825" s="43">
        <v>1</v>
      </c>
      <c r="I825" s="43">
        <v>167273</v>
      </c>
      <c r="J825" s="44">
        <f t="shared" si="16"/>
        <v>167273</v>
      </c>
      <c r="K825" s="43">
        <v>0</v>
      </c>
      <c r="L825" s="43">
        <v>0</v>
      </c>
      <c r="M825" s="44">
        <f t="shared" si="17"/>
        <v>0</v>
      </c>
      <c r="N825" s="43">
        <f t="shared" si="18"/>
        <v>1</v>
      </c>
      <c r="O825" s="44">
        <f t="shared" si="19"/>
        <v>167273</v>
      </c>
    </row>
    <row r="826" spans="1:15" x14ac:dyDescent="0.2">
      <c r="A826" s="31" t="s">
        <v>3112</v>
      </c>
      <c r="B826" s="31" t="s">
        <v>11</v>
      </c>
      <c r="C826" s="31">
        <v>0</v>
      </c>
      <c r="D826" s="31">
        <v>0</v>
      </c>
      <c r="E826" s="31">
        <f t="shared" si="15"/>
        <v>0</v>
      </c>
      <c r="F826" s="43">
        <f>IFERROR(VLOOKUP(A826,'2023'!A:N,13,0),0)</f>
        <v>0</v>
      </c>
      <c r="G826" s="43">
        <f>IFERROR(VLOOKUP(A826,'2023'!A:N,14,0),0)</f>
        <v>0</v>
      </c>
      <c r="H826" s="43">
        <v>1</v>
      </c>
      <c r="I826" s="43">
        <v>167273</v>
      </c>
      <c r="J826" s="44">
        <f t="shared" si="16"/>
        <v>167273</v>
      </c>
      <c r="K826" s="43">
        <v>0</v>
      </c>
      <c r="L826" s="43">
        <v>0</v>
      </c>
      <c r="M826" s="44">
        <f t="shared" si="17"/>
        <v>0</v>
      </c>
      <c r="N826" s="43">
        <f t="shared" si="18"/>
        <v>1</v>
      </c>
      <c r="O826" s="44">
        <f t="shared" si="19"/>
        <v>167273</v>
      </c>
    </row>
    <row r="827" spans="1:15" x14ac:dyDescent="0.2">
      <c r="A827" s="31" t="s">
        <v>3113</v>
      </c>
      <c r="B827" s="31" t="s">
        <v>11</v>
      </c>
      <c r="C827" s="31">
        <v>0</v>
      </c>
      <c r="D827" s="31">
        <v>0</v>
      </c>
      <c r="E827" s="31">
        <f t="shared" si="15"/>
        <v>0</v>
      </c>
      <c r="F827" s="43">
        <f>IFERROR(VLOOKUP(A827,'2023'!A:N,13,0),0)</f>
        <v>0</v>
      </c>
      <c r="G827" s="43">
        <f>IFERROR(VLOOKUP(A827,'2023'!A:N,14,0),0)</f>
        <v>0</v>
      </c>
      <c r="H827" s="43">
        <v>1</v>
      </c>
      <c r="I827" s="43">
        <v>167273</v>
      </c>
      <c r="J827" s="44">
        <f t="shared" si="16"/>
        <v>167273</v>
      </c>
      <c r="K827" s="43">
        <v>0</v>
      </c>
      <c r="L827" s="43">
        <v>0</v>
      </c>
      <c r="M827" s="44">
        <f t="shared" si="17"/>
        <v>0</v>
      </c>
      <c r="N827" s="43">
        <f t="shared" si="18"/>
        <v>1</v>
      </c>
      <c r="O827" s="44">
        <f t="shared" si="19"/>
        <v>167273</v>
      </c>
    </row>
    <row r="828" spans="1:15" x14ac:dyDescent="0.2">
      <c r="A828" s="31" t="s">
        <v>3114</v>
      </c>
      <c r="B828" s="31" t="s">
        <v>11</v>
      </c>
      <c r="C828" s="31">
        <v>0</v>
      </c>
      <c r="D828" s="31">
        <v>0</v>
      </c>
      <c r="E828" s="31">
        <f t="shared" si="15"/>
        <v>0</v>
      </c>
      <c r="F828" s="43">
        <f>IFERROR(VLOOKUP(A828,'2023'!A:N,13,0),0)</f>
        <v>0</v>
      </c>
      <c r="G828" s="43">
        <f>IFERROR(VLOOKUP(A828,'2023'!A:N,14,0),0)</f>
        <v>0</v>
      </c>
      <c r="H828" s="43">
        <v>1</v>
      </c>
      <c r="I828" s="43">
        <v>167273</v>
      </c>
      <c r="J828" s="44">
        <f t="shared" si="16"/>
        <v>167273</v>
      </c>
      <c r="K828" s="43">
        <v>0</v>
      </c>
      <c r="L828" s="43">
        <v>0</v>
      </c>
      <c r="M828" s="44">
        <f t="shared" si="17"/>
        <v>0</v>
      </c>
      <c r="N828" s="43">
        <f t="shared" si="18"/>
        <v>1</v>
      </c>
      <c r="O828" s="44">
        <f t="shared" si="19"/>
        <v>167273</v>
      </c>
    </row>
    <row r="829" spans="1:15" x14ac:dyDescent="0.2">
      <c r="A829" s="31" t="s">
        <v>3115</v>
      </c>
      <c r="B829" s="31" t="s">
        <v>11</v>
      </c>
      <c r="C829" s="31">
        <v>0</v>
      </c>
      <c r="D829" s="31">
        <v>0</v>
      </c>
      <c r="E829" s="31">
        <f t="shared" si="15"/>
        <v>0</v>
      </c>
      <c r="F829" s="43">
        <f>IFERROR(VLOOKUP(A829,'2023'!A:N,13,0),0)</f>
        <v>0</v>
      </c>
      <c r="G829" s="43">
        <f>IFERROR(VLOOKUP(A829,'2023'!A:N,14,0),0)</f>
        <v>0</v>
      </c>
      <c r="H829" s="43">
        <v>1</v>
      </c>
      <c r="I829" s="43">
        <v>167273</v>
      </c>
      <c r="J829" s="44">
        <f t="shared" si="16"/>
        <v>167273</v>
      </c>
      <c r="K829" s="43">
        <v>0</v>
      </c>
      <c r="L829" s="43">
        <v>0</v>
      </c>
      <c r="M829" s="44">
        <f t="shared" si="17"/>
        <v>0</v>
      </c>
      <c r="N829" s="43">
        <f t="shared" si="18"/>
        <v>1</v>
      </c>
      <c r="O829" s="44">
        <f t="shared" si="19"/>
        <v>167273</v>
      </c>
    </row>
    <row r="830" spans="1:15" x14ac:dyDescent="0.2">
      <c r="A830" s="31" t="s">
        <v>3116</v>
      </c>
      <c r="B830" s="31" t="s">
        <v>11</v>
      </c>
      <c r="C830" s="31">
        <v>0</v>
      </c>
      <c r="D830" s="31">
        <v>0</v>
      </c>
      <c r="E830" s="31">
        <f t="shared" si="15"/>
        <v>0</v>
      </c>
      <c r="F830" s="43">
        <f>IFERROR(VLOOKUP(A830,'2023'!A:N,13,0),0)</f>
        <v>0</v>
      </c>
      <c r="G830" s="43">
        <f>IFERROR(VLOOKUP(A830,'2023'!A:N,14,0),0)</f>
        <v>0</v>
      </c>
      <c r="H830" s="43">
        <v>1</v>
      </c>
      <c r="I830" s="43">
        <v>411818</v>
      </c>
      <c r="J830" s="44">
        <f t="shared" si="16"/>
        <v>411818</v>
      </c>
      <c r="K830" s="43">
        <v>0</v>
      </c>
      <c r="L830" s="43">
        <v>0</v>
      </c>
      <c r="M830" s="44">
        <f t="shared" si="17"/>
        <v>0</v>
      </c>
      <c r="N830" s="43">
        <f t="shared" si="18"/>
        <v>1</v>
      </c>
      <c r="O830" s="44">
        <f t="shared" si="19"/>
        <v>411818</v>
      </c>
    </row>
    <row r="831" spans="1:15" x14ac:dyDescent="0.2">
      <c r="A831" s="31" t="s">
        <v>3117</v>
      </c>
      <c r="B831" s="31" t="s">
        <v>11</v>
      </c>
      <c r="C831" s="31">
        <v>0</v>
      </c>
      <c r="D831" s="31">
        <v>0</v>
      </c>
      <c r="E831" s="31">
        <f t="shared" si="15"/>
        <v>0</v>
      </c>
      <c r="F831" s="43">
        <f>IFERROR(VLOOKUP(A831,'2023'!A:N,13,0),0)</f>
        <v>0</v>
      </c>
      <c r="G831" s="43">
        <f>IFERROR(VLOOKUP(A831,'2023'!A:N,14,0),0)</f>
        <v>0</v>
      </c>
      <c r="H831" s="43">
        <v>1</v>
      </c>
      <c r="I831" s="43">
        <v>411818</v>
      </c>
      <c r="J831" s="44">
        <f t="shared" si="16"/>
        <v>411818</v>
      </c>
      <c r="K831" s="43">
        <v>0</v>
      </c>
      <c r="L831" s="43">
        <v>0</v>
      </c>
      <c r="M831" s="44">
        <f t="shared" si="17"/>
        <v>0</v>
      </c>
      <c r="N831" s="43">
        <f t="shared" si="18"/>
        <v>1</v>
      </c>
      <c r="O831" s="44">
        <f t="shared" si="19"/>
        <v>411818</v>
      </c>
    </row>
    <row r="832" spans="1:15" x14ac:dyDescent="0.2">
      <c r="A832" s="31" t="s">
        <v>3118</v>
      </c>
      <c r="B832" s="31" t="s">
        <v>11</v>
      </c>
      <c r="C832" s="31">
        <v>0</v>
      </c>
      <c r="D832" s="31">
        <v>0</v>
      </c>
      <c r="E832" s="31">
        <f t="shared" si="15"/>
        <v>0</v>
      </c>
      <c r="F832" s="43">
        <f>IFERROR(VLOOKUP(A832,'2023'!A:N,13,0),0)</f>
        <v>0</v>
      </c>
      <c r="G832" s="43">
        <f>IFERROR(VLOOKUP(A832,'2023'!A:N,14,0),0)</f>
        <v>0</v>
      </c>
      <c r="H832" s="43">
        <v>1</v>
      </c>
      <c r="I832" s="43">
        <v>452727</v>
      </c>
      <c r="J832" s="44">
        <f t="shared" si="16"/>
        <v>452727</v>
      </c>
      <c r="K832" s="43">
        <v>0</v>
      </c>
      <c r="L832" s="43">
        <v>0</v>
      </c>
      <c r="M832" s="44">
        <f t="shared" si="17"/>
        <v>0</v>
      </c>
      <c r="N832" s="43">
        <f t="shared" si="18"/>
        <v>1</v>
      </c>
      <c r="O832" s="44">
        <f t="shared" si="19"/>
        <v>452727</v>
      </c>
    </row>
    <row r="833" spans="1:15" x14ac:dyDescent="0.2">
      <c r="A833" s="31" t="s">
        <v>3119</v>
      </c>
      <c r="B833" s="31" t="s">
        <v>11</v>
      </c>
      <c r="C833" s="31">
        <v>0</v>
      </c>
      <c r="D833" s="31">
        <v>0</v>
      </c>
      <c r="E833" s="31">
        <f t="shared" si="15"/>
        <v>0</v>
      </c>
      <c r="F833" s="43">
        <f>IFERROR(VLOOKUP(A833,'2023'!A:N,13,0),0)</f>
        <v>0</v>
      </c>
      <c r="G833" s="43">
        <f>IFERROR(VLOOKUP(A833,'2023'!A:N,14,0),0)</f>
        <v>0</v>
      </c>
      <c r="H833" s="43">
        <v>1</v>
      </c>
      <c r="I833" s="43">
        <v>452727</v>
      </c>
      <c r="J833" s="44">
        <f t="shared" si="16"/>
        <v>452727</v>
      </c>
      <c r="K833" s="43">
        <v>0</v>
      </c>
      <c r="L833" s="43">
        <v>0</v>
      </c>
      <c r="M833" s="44">
        <f t="shared" si="17"/>
        <v>0</v>
      </c>
      <c r="N833" s="43">
        <f t="shared" si="18"/>
        <v>1</v>
      </c>
      <c r="O833" s="44">
        <f t="shared" si="19"/>
        <v>452727</v>
      </c>
    </row>
    <row r="834" spans="1:15" x14ac:dyDescent="0.2">
      <c r="A834" s="31" t="s">
        <v>3120</v>
      </c>
      <c r="B834" s="31" t="s">
        <v>11</v>
      </c>
      <c r="C834" s="31">
        <v>0</v>
      </c>
      <c r="D834" s="31">
        <v>0</v>
      </c>
      <c r="E834" s="31">
        <f t="shared" si="15"/>
        <v>0</v>
      </c>
      <c r="F834" s="43">
        <f>IFERROR(VLOOKUP(A834,'2023'!A:N,13,0),0)</f>
        <v>0</v>
      </c>
      <c r="G834" s="43">
        <f>IFERROR(VLOOKUP(A834,'2023'!A:N,14,0),0)</f>
        <v>0</v>
      </c>
      <c r="H834" s="43">
        <v>1</v>
      </c>
      <c r="I834" s="43">
        <v>452727</v>
      </c>
      <c r="J834" s="44">
        <f t="shared" si="16"/>
        <v>452727</v>
      </c>
      <c r="K834" s="43">
        <v>0</v>
      </c>
      <c r="L834" s="43">
        <v>0</v>
      </c>
      <c r="M834" s="44">
        <f t="shared" si="17"/>
        <v>0</v>
      </c>
      <c r="N834" s="43">
        <f t="shared" si="18"/>
        <v>1</v>
      </c>
      <c r="O834" s="44">
        <f t="shared" si="19"/>
        <v>452727</v>
      </c>
    </row>
    <row r="835" spans="1:15" x14ac:dyDescent="0.2">
      <c r="A835" s="31" t="s">
        <v>3121</v>
      </c>
      <c r="B835" s="31" t="s">
        <v>11</v>
      </c>
      <c r="C835" s="31">
        <v>0</v>
      </c>
      <c r="D835" s="31">
        <v>0</v>
      </c>
      <c r="E835" s="31">
        <f t="shared" si="15"/>
        <v>0</v>
      </c>
      <c r="F835" s="43">
        <f>IFERROR(VLOOKUP(A835,'2023'!A:N,13,0),0)</f>
        <v>0</v>
      </c>
      <c r="G835" s="43">
        <f>IFERROR(VLOOKUP(A835,'2023'!A:N,14,0),0)</f>
        <v>0</v>
      </c>
      <c r="H835" s="43">
        <v>1</v>
      </c>
      <c r="I835" s="43">
        <v>485455</v>
      </c>
      <c r="J835" s="44">
        <f t="shared" si="16"/>
        <v>485455</v>
      </c>
      <c r="K835" s="43">
        <v>0</v>
      </c>
      <c r="L835" s="43">
        <v>0</v>
      </c>
      <c r="M835" s="44">
        <f t="shared" si="17"/>
        <v>0</v>
      </c>
      <c r="N835" s="43">
        <f t="shared" si="18"/>
        <v>1</v>
      </c>
      <c r="O835" s="44">
        <f t="shared" si="19"/>
        <v>485455</v>
      </c>
    </row>
    <row r="836" spans="1:15" x14ac:dyDescent="0.2">
      <c r="A836" s="31" t="s">
        <v>3122</v>
      </c>
      <c r="B836" s="31" t="s">
        <v>11</v>
      </c>
      <c r="C836" s="31">
        <v>0</v>
      </c>
      <c r="D836" s="31">
        <v>0</v>
      </c>
      <c r="E836" s="31">
        <f t="shared" si="15"/>
        <v>0</v>
      </c>
      <c r="F836" s="43">
        <f>IFERROR(VLOOKUP(A836,'2023'!A:N,13,0),0)</f>
        <v>0</v>
      </c>
      <c r="G836" s="43">
        <f>IFERROR(VLOOKUP(A836,'2023'!A:N,14,0),0)</f>
        <v>0</v>
      </c>
      <c r="H836" s="43">
        <v>1</v>
      </c>
      <c r="I836" s="43">
        <v>485455</v>
      </c>
      <c r="J836" s="44">
        <f t="shared" si="16"/>
        <v>485455</v>
      </c>
      <c r="K836" s="43">
        <v>0</v>
      </c>
      <c r="L836" s="43">
        <v>0</v>
      </c>
      <c r="M836" s="44">
        <f t="shared" si="17"/>
        <v>0</v>
      </c>
      <c r="N836" s="43">
        <f t="shared" si="18"/>
        <v>1</v>
      </c>
      <c r="O836" s="44">
        <f t="shared" si="19"/>
        <v>485455</v>
      </c>
    </row>
    <row r="837" spans="1:15" x14ac:dyDescent="0.2">
      <c r="A837" s="31" t="s">
        <v>3123</v>
      </c>
      <c r="B837" s="31" t="s">
        <v>11</v>
      </c>
      <c r="C837" s="31">
        <v>0</v>
      </c>
      <c r="D837" s="31">
        <v>0</v>
      </c>
      <c r="E837" s="31">
        <f t="shared" si="15"/>
        <v>0</v>
      </c>
      <c r="F837" s="43">
        <f>IFERROR(VLOOKUP(A837,'2023'!A:N,13,0),0)</f>
        <v>0</v>
      </c>
      <c r="G837" s="43">
        <f>IFERROR(VLOOKUP(A837,'2023'!A:N,14,0),0)</f>
        <v>0</v>
      </c>
      <c r="H837" s="43">
        <v>1</v>
      </c>
      <c r="I837" s="43">
        <v>584545</v>
      </c>
      <c r="J837" s="44">
        <f t="shared" si="16"/>
        <v>584545</v>
      </c>
      <c r="K837" s="43">
        <v>0</v>
      </c>
      <c r="L837" s="43">
        <v>0</v>
      </c>
      <c r="M837" s="44">
        <f t="shared" si="17"/>
        <v>0</v>
      </c>
      <c r="N837" s="43">
        <f t="shared" si="18"/>
        <v>1</v>
      </c>
      <c r="O837" s="44">
        <f t="shared" si="19"/>
        <v>584545</v>
      </c>
    </row>
    <row r="838" spans="1:15" x14ac:dyDescent="0.2">
      <c r="A838" s="31" t="s">
        <v>3124</v>
      </c>
      <c r="B838" s="31" t="s">
        <v>11</v>
      </c>
      <c r="C838" s="31">
        <v>0</v>
      </c>
      <c r="D838" s="31">
        <v>0</v>
      </c>
      <c r="E838" s="31">
        <f t="shared" si="15"/>
        <v>0</v>
      </c>
      <c r="F838" s="43">
        <f>IFERROR(VLOOKUP(A838,'2023'!A:N,13,0),0)</f>
        <v>0</v>
      </c>
      <c r="G838" s="43">
        <f>IFERROR(VLOOKUP(A838,'2023'!A:N,14,0),0)</f>
        <v>0</v>
      </c>
      <c r="H838" s="43">
        <v>1</v>
      </c>
      <c r="I838" s="43">
        <v>1045455</v>
      </c>
      <c r="J838" s="44">
        <f t="shared" si="16"/>
        <v>1045455</v>
      </c>
      <c r="K838" s="43">
        <v>0</v>
      </c>
      <c r="L838" s="43">
        <v>0</v>
      </c>
      <c r="M838" s="44">
        <f t="shared" si="17"/>
        <v>0</v>
      </c>
      <c r="N838" s="43">
        <f t="shared" si="18"/>
        <v>1</v>
      </c>
      <c r="O838" s="44">
        <f t="shared" si="19"/>
        <v>1045455</v>
      </c>
    </row>
    <row r="839" spans="1:15" x14ac:dyDescent="0.2">
      <c r="A839" s="31" t="s">
        <v>3125</v>
      </c>
      <c r="B839" s="31" t="s">
        <v>11</v>
      </c>
      <c r="C839" s="31">
        <v>0</v>
      </c>
      <c r="D839" s="31">
        <v>0</v>
      </c>
      <c r="E839" s="31">
        <f t="shared" si="15"/>
        <v>0</v>
      </c>
      <c r="F839" s="43">
        <f>IFERROR(VLOOKUP(A839,'2023'!A:N,13,0),0)</f>
        <v>0</v>
      </c>
      <c r="G839" s="43">
        <f>IFERROR(VLOOKUP(A839,'2023'!A:N,14,0),0)</f>
        <v>0</v>
      </c>
      <c r="H839" s="43">
        <v>1</v>
      </c>
      <c r="I839" s="43">
        <v>1045455</v>
      </c>
      <c r="J839" s="44">
        <f t="shared" si="16"/>
        <v>1045455</v>
      </c>
      <c r="K839" s="43">
        <v>0</v>
      </c>
      <c r="L839" s="43">
        <v>0</v>
      </c>
      <c r="M839" s="44">
        <f t="shared" si="17"/>
        <v>0</v>
      </c>
      <c r="N839" s="43">
        <f t="shared" si="18"/>
        <v>1</v>
      </c>
      <c r="O839" s="44">
        <f t="shared" si="19"/>
        <v>1045455</v>
      </c>
    </row>
    <row r="840" spans="1:15" x14ac:dyDescent="0.2">
      <c r="A840" s="31" t="s">
        <v>3126</v>
      </c>
      <c r="B840" s="31" t="s">
        <v>11</v>
      </c>
      <c r="C840" s="31">
        <v>0</v>
      </c>
      <c r="D840" s="31">
        <v>0</v>
      </c>
      <c r="E840" s="31">
        <f t="shared" si="15"/>
        <v>0</v>
      </c>
      <c r="F840" s="43">
        <f>IFERROR(VLOOKUP(A840,'2023'!A:N,13,0),0)</f>
        <v>0</v>
      </c>
      <c r="G840" s="43">
        <f>IFERROR(VLOOKUP(A840,'2023'!A:N,14,0),0)</f>
        <v>0</v>
      </c>
      <c r="H840" s="43">
        <v>1</v>
      </c>
      <c r="I840" s="43">
        <v>1131818</v>
      </c>
      <c r="J840" s="44">
        <f t="shared" si="16"/>
        <v>1131818</v>
      </c>
      <c r="K840" s="43">
        <v>0</v>
      </c>
      <c r="L840" s="43">
        <v>0</v>
      </c>
      <c r="M840" s="44">
        <f t="shared" si="17"/>
        <v>0</v>
      </c>
      <c r="N840" s="43">
        <f t="shared" si="18"/>
        <v>1</v>
      </c>
      <c r="O840" s="44">
        <f t="shared" si="19"/>
        <v>1131818</v>
      </c>
    </row>
    <row r="841" spans="1:15" x14ac:dyDescent="0.2">
      <c r="A841" s="31" t="s">
        <v>3127</v>
      </c>
      <c r="B841" s="31" t="s">
        <v>11</v>
      </c>
      <c r="C841" s="31">
        <v>0</v>
      </c>
      <c r="D841" s="31">
        <v>0</v>
      </c>
      <c r="E841" s="31">
        <f t="shared" si="15"/>
        <v>0</v>
      </c>
      <c r="F841" s="43">
        <f>IFERROR(VLOOKUP(A841,'2023'!A:N,13,0),0)</f>
        <v>0</v>
      </c>
      <c r="G841" s="43">
        <f>IFERROR(VLOOKUP(A841,'2023'!A:N,14,0),0)</f>
        <v>0</v>
      </c>
      <c r="H841" s="43">
        <v>1</v>
      </c>
      <c r="I841" s="43">
        <v>1045455</v>
      </c>
      <c r="J841" s="44">
        <f t="shared" si="16"/>
        <v>1045455</v>
      </c>
      <c r="K841" s="43">
        <v>0</v>
      </c>
      <c r="L841" s="43">
        <v>0</v>
      </c>
      <c r="M841" s="44">
        <f t="shared" si="17"/>
        <v>0</v>
      </c>
      <c r="N841" s="43">
        <f t="shared" si="18"/>
        <v>1</v>
      </c>
      <c r="O841" s="44">
        <f t="shared" si="19"/>
        <v>1045455</v>
      </c>
    </row>
    <row r="842" spans="1:15" x14ac:dyDescent="0.2">
      <c r="A842" s="31" t="s">
        <v>3128</v>
      </c>
      <c r="B842" s="31" t="s">
        <v>11</v>
      </c>
      <c r="C842" s="31">
        <v>0</v>
      </c>
      <c r="D842" s="31">
        <v>0</v>
      </c>
      <c r="E842" s="31">
        <f t="shared" si="15"/>
        <v>0</v>
      </c>
      <c r="F842" s="43">
        <f>IFERROR(VLOOKUP(A842,'2023'!A:N,13,0),0)</f>
        <v>0</v>
      </c>
      <c r="G842" s="43">
        <f>IFERROR(VLOOKUP(A842,'2023'!A:N,14,0),0)</f>
        <v>0</v>
      </c>
      <c r="H842" s="43">
        <v>1</v>
      </c>
      <c r="I842" s="43">
        <v>525455</v>
      </c>
      <c r="J842" s="44">
        <f t="shared" si="16"/>
        <v>525455</v>
      </c>
      <c r="K842" s="43">
        <v>0</v>
      </c>
      <c r="L842" s="43">
        <v>0</v>
      </c>
      <c r="M842" s="44">
        <f t="shared" si="17"/>
        <v>0</v>
      </c>
      <c r="N842" s="43">
        <f t="shared" si="18"/>
        <v>1</v>
      </c>
      <c r="O842" s="44">
        <f t="shared" si="19"/>
        <v>525455</v>
      </c>
    </row>
    <row r="843" spans="1:15" x14ac:dyDescent="0.2">
      <c r="A843" s="31" t="s">
        <v>3129</v>
      </c>
      <c r="B843" s="31" t="s">
        <v>11</v>
      </c>
      <c r="C843" s="31">
        <v>0</v>
      </c>
      <c r="D843" s="31">
        <v>0</v>
      </c>
      <c r="E843" s="31">
        <f t="shared" si="15"/>
        <v>0</v>
      </c>
      <c r="F843" s="43">
        <f>IFERROR(VLOOKUP(A843,'2023'!A:N,13,0),0)</f>
        <v>0</v>
      </c>
      <c r="G843" s="43">
        <f>IFERROR(VLOOKUP(A843,'2023'!A:N,14,0),0)</f>
        <v>0</v>
      </c>
      <c r="H843" s="43">
        <v>1</v>
      </c>
      <c r="I843" s="43">
        <v>525455</v>
      </c>
      <c r="J843" s="44">
        <f t="shared" si="16"/>
        <v>525455</v>
      </c>
      <c r="K843" s="43">
        <v>0</v>
      </c>
      <c r="L843" s="43">
        <v>0</v>
      </c>
      <c r="M843" s="44">
        <f t="shared" si="17"/>
        <v>0</v>
      </c>
      <c r="N843" s="43">
        <f t="shared" si="18"/>
        <v>1</v>
      </c>
      <c r="O843" s="44">
        <f t="shared" si="19"/>
        <v>525455</v>
      </c>
    </row>
    <row r="844" spans="1:15" x14ac:dyDescent="0.2">
      <c r="A844" s="31" t="s">
        <v>3130</v>
      </c>
      <c r="B844" s="31" t="s">
        <v>11</v>
      </c>
      <c r="C844" s="31">
        <v>0</v>
      </c>
      <c r="D844" s="31">
        <v>0</v>
      </c>
      <c r="E844" s="31">
        <f t="shared" si="15"/>
        <v>0</v>
      </c>
      <c r="F844" s="43">
        <f>IFERROR(VLOOKUP(A844,'2023'!A:N,13,0),0)</f>
        <v>0</v>
      </c>
      <c r="G844" s="43">
        <f>IFERROR(VLOOKUP(A844,'2023'!A:N,14,0),0)</f>
        <v>0</v>
      </c>
      <c r="H844" s="43">
        <v>1</v>
      </c>
      <c r="I844" s="43">
        <v>1147273</v>
      </c>
      <c r="J844" s="44">
        <f t="shared" si="16"/>
        <v>1147273</v>
      </c>
      <c r="K844" s="43">
        <v>0</v>
      </c>
      <c r="L844" s="43">
        <v>0</v>
      </c>
      <c r="M844" s="44">
        <f t="shared" si="17"/>
        <v>0</v>
      </c>
      <c r="N844" s="43">
        <f t="shared" si="18"/>
        <v>1</v>
      </c>
      <c r="O844" s="44">
        <f t="shared" si="19"/>
        <v>1147273</v>
      </c>
    </row>
    <row r="845" spans="1:15" x14ac:dyDescent="0.2">
      <c r="A845" s="31" t="s">
        <v>3131</v>
      </c>
      <c r="B845" s="31" t="s">
        <v>11</v>
      </c>
      <c r="C845" s="31">
        <v>0</v>
      </c>
      <c r="D845" s="31">
        <v>0</v>
      </c>
      <c r="E845" s="31">
        <f t="shared" si="15"/>
        <v>0</v>
      </c>
      <c r="F845" s="43">
        <f>IFERROR(VLOOKUP(A845,'2023'!A:N,13,0),0)</f>
        <v>0</v>
      </c>
      <c r="G845" s="43">
        <f>IFERROR(VLOOKUP(A845,'2023'!A:N,14,0),0)</f>
        <v>0</v>
      </c>
      <c r="H845" s="43">
        <v>1</v>
      </c>
      <c r="I845" s="43">
        <v>1147273</v>
      </c>
      <c r="J845" s="44">
        <f t="shared" si="16"/>
        <v>1147273</v>
      </c>
      <c r="K845" s="43">
        <v>0</v>
      </c>
      <c r="L845" s="43">
        <v>0</v>
      </c>
      <c r="M845" s="44">
        <f t="shared" si="17"/>
        <v>0</v>
      </c>
      <c r="N845" s="43">
        <f t="shared" si="18"/>
        <v>1</v>
      </c>
      <c r="O845" s="44">
        <f t="shared" si="19"/>
        <v>1147273</v>
      </c>
    </row>
    <row r="846" spans="1:15" x14ac:dyDescent="0.2">
      <c r="A846" s="31" t="s">
        <v>3132</v>
      </c>
      <c r="B846" s="31" t="s">
        <v>11</v>
      </c>
      <c r="C846" s="31">
        <v>0</v>
      </c>
      <c r="D846" s="31">
        <v>0</v>
      </c>
      <c r="E846" s="31">
        <f t="shared" si="15"/>
        <v>0</v>
      </c>
      <c r="F846" s="43">
        <f>IFERROR(VLOOKUP(A846,'2023'!A:N,13,0),0)</f>
        <v>0</v>
      </c>
      <c r="G846" s="43">
        <f>IFERROR(VLOOKUP(A846,'2023'!A:N,14,0),0)</f>
        <v>0</v>
      </c>
      <c r="H846" s="43">
        <v>1</v>
      </c>
      <c r="I846" s="43">
        <v>949283</v>
      </c>
      <c r="J846" s="44">
        <f t="shared" si="16"/>
        <v>949283</v>
      </c>
      <c r="K846" s="43">
        <v>0</v>
      </c>
      <c r="L846" s="43">
        <v>0</v>
      </c>
      <c r="M846" s="44">
        <f t="shared" si="17"/>
        <v>0</v>
      </c>
      <c r="N846" s="43">
        <f t="shared" si="18"/>
        <v>1</v>
      </c>
      <c r="O846" s="44">
        <f t="shared" si="19"/>
        <v>949283</v>
      </c>
    </row>
    <row r="847" spans="1:15" x14ac:dyDescent="0.2">
      <c r="A847" s="31" t="s">
        <v>3133</v>
      </c>
      <c r="B847" s="31" t="s">
        <v>11</v>
      </c>
      <c r="C847" s="31">
        <v>0</v>
      </c>
      <c r="D847" s="31">
        <v>0</v>
      </c>
      <c r="E847" s="31">
        <f t="shared" si="15"/>
        <v>0</v>
      </c>
      <c r="F847" s="43">
        <f>IFERROR(VLOOKUP(A847,'2023'!A:N,13,0),0)</f>
        <v>0</v>
      </c>
      <c r="G847" s="43">
        <f>IFERROR(VLOOKUP(A847,'2023'!A:N,14,0),0)</f>
        <v>0</v>
      </c>
      <c r="H847" s="43">
        <v>1</v>
      </c>
      <c r="I847" s="43">
        <v>949283</v>
      </c>
      <c r="J847" s="44">
        <f t="shared" si="16"/>
        <v>949283</v>
      </c>
      <c r="K847" s="43">
        <v>0</v>
      </c>
      <c r="L847" s="43">
        <v>0</v>
      </c>
      <c r="M847" s="44">
        <f t="shared" si="17"/>
        <v>0</v>
      </c>
      <c r="N847" s="43">
        <f t="shared" si="18"/>
        <v>1</v>
      </c>
      <c r="O847" s="44">
        <f t="shared" si="19"/>
        <v>949283</v>
      </c>
    </row>
    <row r="848" spans="1:15" x14ac:dyDescent="0.2">
      <c r="A848" s="31" t="s">
        <v>3134</v>
      </c>
      <c r="B848" s="31" t="s">
        <v>11</v>
      </c>
      <c r="C848" s="31">
        <v>0</v>
      </c>
      <c r="D848" s="31">
        <v>0</v>
      </c>
      <c r="E848" s="31">
        <f t="shared" si="15"/>
        <v>0</v>
      </c>
      <c r="F848" s="43">
        <f>IFERROR(VLOOKUP(A848,'2023'!A:N,13,0),0)</f>
        <v>0</v>
      </c>
      <c r="G848" s="43">
        <f>IFERROR(VLOOKUP(A848,'2023'!A:N,14,0),0)</f>
        <v>0</v>
      </c>
      <c r="H848" s="43">
        <v>1</v>
      </c>
      <c r="I848" s="43">
        <v>949283</v>
      </c>
      <c r="J848" s="44">
        <f t="shared" si="16"/>
        <v>949283</v>
      </c>
      <c r="K848" s="43">
        <v>0</v>
      </c>
      <c r="L848" s="43">
        <v>0</v>
      </c>
      <c r="M848" s="44">
        <f t="shared" si="17"/>
        <v>0</v>
      </c>
      <c r="N848" s="43">
        <f t="shared" si="18"/>
        <v>1</v>
      </c>
      <c r="O848" s="44">
        <f t="shared" si="19"/>
        <v>949283</v>
      </c>
    </row>
    <row r="849" spans="1:15" x14ac:dyDescent="0.2">
      <c r="A849" s="31" t="s">
        <v>3135</v>
      </c>
      <c r="B849" s="31" t="s">
        <v>11</v>
      </c>
      <c r="C849" s="31">
        <v>0</v>
      </c>
      <c r="D849" s="31">
        <v>0</v>
      </c>
      <c r="E849" s="31">
        <f t="shared" si="15"/>
        <v>0</v>
      </c>
      <c r="F849" s="43">
        <f>IFERROR(VLOOKUP(A849,'2023'!A:N,13,0),0)</f>
        <v>0</v>
      </c>
      <c r="G849" s="43">
        <f>IFERROR(VLOOKUP(A849,'2023'!A:N,14,0),0)</f>
        <v>0</v>
      </c>
      <c r="H849" s="43">
        <v>1</v>
      </c>
      <c r="I849" s="43">
        <v>949283</v>
      </c>
      <c r="J849" s="44">
        <f t="shared" si="16"/>
        <v>949283</v>
      </c>
      <c r="K849" s="43">
        <v>0</v>
      </c>
      <c r="L849" s="43">
        <v>0</v>
      </c>
      <c r="M849" s="44">
        <f t="shared" si="17"/>
        <v>0</v>
      </c>
      <c r="N849" s="43">
        <f t="shared" si="18"/>
        <v>1</v>
      </c>
      <c r="O849" s="44">
        <f t="shared" si="19"/>
        <v>949283</v>
      </c>
    </row>
    <row r="850" spans="1:15" x14ac:dyDescent="0.2">
      <c r="A850" s="31" t="s">
        <v>3136</v>
      </c>
      <c r="B850" s="31" t="s">
        <v>11</v>
      </c>
      <c r="C850" s="31">
        <v>0</v>
      </c>
      <c r="D850" s="31">
        <v>0</v>
      </c>
      <c r="E850" s="31">
        <f t="shared" si="15"/>
        <v>0</v>
      </c>
      <c r="F850" s="43">
        <f>IFERROR(VLOOKUP(A850,'2023'!A:N,13,0),0)</f>
        <v>0</v>
      </c>
      <c r="G850" s="43">
        <f>IFERROR(VLOOKUP(A850,'2023'!A:N,14,0),0)</f>
        <v>0</v>
      </c>
      <c r="H850" s="43">
        <v>1</v>
      </c>
      <c r="I850" s="43">
        <v>949283</v>
      </c>
      <c r="J850" s="44">
        <f t="shared" si="16"/>
        <v>949283</v>
      </c>
      <c r="K850" s="43">
        <v>0</v>
      </c>
      <c r="L850" s="43">
        <v>0</v>
      </c>
      <c r="M850" s="44">
        <f t="shared" si="17"/>
        <v>0</v>
      </c>
      <c r="N850" s="43">
        <f t="shared" si="18"/>
        <v>1</v>
      </c>
      <c r="O850" s="44">
        <f t="shared" si="19"/>
        <v>949283</v>
      </c>
    </row>
    <row r="851" spans="1:15" x14ac:dyDescent="0.2">
      <c r="A851" s="31" t="s">
        <v>3137</v>
      </c>
      <c r="B851" s="31" t="s">
        <v>11</v>
      </c>
      <c r="C851" s="31">
        <v>0</v>
      </c>
      <c r="D851" s="31">
        <v>0</v>
      </c>
      <c r="E851" s="31">
        <f t="shared" si="15"/>
        <v>0</v>
      </c>
      <c r="F851" s="43">
        <f>IFERROR(VLOOKUP(A851,'2023'!A:N,13,0),0)</f>
        <v>0</v>
      </c>
      <c r="G851" s="43">
        <f>IFERROR(VLOOKUP(A851,'2023'!A:N,14,0),0)</f>
        <v>0</v>
      </c>
      <c r="H851" s="43">
        <v>1</v>
      </c>
      <c r="I851" s="43">
        <v>1147273</v>
      </c>
      <c r="J851" s="44">
        <f t="shared" si="16"/>
        <v>1147273</v>
      </c>
      <c r="K851" s="43">
        <v>0</v>
      </c>
      <c r="L851" s="43">
        <v>0</v>
      </c>
      <c r="M851" s="44">
        <f t="shared" si="17"/>
        <v>0</v>
      </c>
      <c r="N851" s="43">
        <f t="shared" si="18"/>
        <v>1</v>
      </c>
      <c r="O851" s="44">
        <f t="shared" si="19"/>
        <v>1147273</v>
      </c>
    </row>
    <row r="852" spans="1:15" x14ac:dyDescent="0.2">
      <c r="A852" s="31" t="s">
        <v>3138</v>
      </c>
      <c r="B852" s="31" t="s">
        <v>11</v>
      </c>
      <c r="C852" s="31">
        <v>0</v>
      </c>
      <c r="D852" s="31">
        <v>0</v>
      </c>
      <c r="E852" s="31">
        <f t="shared" si="15"/>
        <v>0</v>
      </c>
      <c r="F852" s="43">
        <f>IFERROR(VLOOKUP(A852,'2023'!A:N,13,0),0)</f>
        <v>0</v>
      </c>
      <c r="G852" s="43">
        <f>IFERROR(VLOOKUP(A852,'2023'!A:N,14,0),0)</f>
        <v>0</v>
      </c>
      <c r="H852" s="43">
        <v>1</v>
      </c>
      <c r="I852" s="43">
        <v>967273</v>
      </c>
      <c r="J852" s="44">
        <f t="shared" si="16"/>
        <v>967273</v>
      </c>
      <c r="K852" s="43">
        <v>0</v>
      </c>
      <c r="L852" s="43">
        <v>0</v>
      </c>
      <c r="M852" s="44">
        <f t="shared" si="17"/>
        <v>0</v>
      </c>
      <c r="N852" s="43">
        <f t="shared" si="18"/>
        <v>1</v>
      </c>
      <c r="O852" s="44">
        <f t="shared" si="19"/>
        <v>967273</v>
      </c>
    </row>
    <row r="853" spans="1:15" x14ac:dyDescent="0.2">
      <c r="A853" s="31" t="s">
        <v>3139</v>
      </c>
      <c r="B853" s="31" t="s">
        <v>11</v>
      </c>
      <c r="C853" s="31">
        <v>0</v>
      </c>
      <c r="D853" s="31">
        <v>0</v>
      </c>
      <c r="E853" s="31">
        <f t="shared" si="15"/>
        <v>0</v>
      </c>
      <c r="F853" s="43">
        <f>IFERROR(VLOOKUP(A853,'2023'!A:N,13,0),0)</f>
        <v>0</v>
      </c>
      <c r="G853" s="43">
        <f>IFERROR(VLOOKUP(A853,'2023'!A:N,14,0),0)</f>
        <v>0</v>
      </c>
      <c r="H853" s="43">
        <v>1</v>
      </c>
      <c r="I853" s="43">
        <v>354065</v>
      </c>
      <c r="J853" s="44">
        <f t="shared" si="16"/>
        <v>354065</v>
      </c>
      <c r="K853" s="43">
        <v>0</v>
      </c>
      <c r="L853" s="43">
        <v>0</v>
      </c>
      <c r="M853" s="44">
        <f t="shared" si="17"/>
        <v>0</v>
      </c>
      <c r="N853" s="43">
        <f t="shared" si="18"/>
        <v>1</v>
      </c>
      <c r="O853" s="44">
        <f t="shared" si="19"/>
        <v>354065</v>
      </c>
    </row>
    <row r="854" spans="1:15" x14ac:dyDescent="0.2">
      <c r="A854" s="31" t="s">
        <v>3140</v>
      </c>
      <c r="B854" s="31" t="s">
        <v>11</v>
      </c>
      <c r="C854" s="31">
        <v>0</v>
      </c>
      <c r="D854" s="31">
        <v>0</v>
      </c>
      <c r="E854" s="31">
        <f t="shared" si="15"/>
        <v>0</v>
      </c>
      <c r="F854" s="43">
        <f>IFERROR(VLOOKUP(A854,'2023'!A:N,13,0),0)</f>
        <v>0</v>
      </c>
      <c r="G854" s="43">
        <f>IFERROR(VLOOKUP(A854,'2023'!A:N,14,0),0)</f>
        <v>0</v>
      </c>
      <c r="H854" s="43">
        <v>1</v>
      </c>
      <c r="I854" s="43">
        <v>354065</v>
      </c>
      <c r="J854" s="44">
        <f t="shared" si="16"/>
        <v>354065</v>
      </c>
      <c r="K854" s="43">
        <v>0</v>
      </c>
      <c r="L854" s="43">
        <v>0</v>
      </c>
      <c r="M854" s="44">
        <f t="shared" si="17"/>
        <v>0</v>
      </c>
      <c r="N854" s="43">
        <f t="shared" si="18"/>
        <v>1</v>
      </c>
      <c r="O854" s="44">
        <f t="shared" si="19"/>
        <v>354065</v>
      </c>
    </row>
    <row r="855" spans="1:15" x14ac:dyDescent="0.2">
      <c r="A855" s="31" t="s">
        <v>3141</v>
      </c>
      <c r="B855" s="31" t="s">
        <v>11</v>
      </c>
      <c r="C855" s="31">
        <v>0</v>
      </c>
      <c r="D855" s="31">
        <v>0</v>
      </c>
      <c r="E855" s="31">
        <f t="shared" si="15"/>
        <v>0</v>
      </c>
      <c r="F855" s="43">
        <f>IFERROR(VLOOKUP(A855,'2023'!A:N,13,0),0)</f>
        <v>0</v>
      </c>
      <c r="G855" s="43">
        <f>IFERROR(VLOOKUP(A855,'2023'!A:N,14,0),0)</f>
        <v>0</v>
      </c>
      <c r="H855" s="43">
        <v>1</v>
      </c>
      <c r="I855" s="43">
        <v>19909090</v>
      </c>
      <c r="J855" s="44">
        <f t="shared" si="16"/>
        <v>19909090</v>
      </c>
      <c r="K855" s="43">
        <v>0</v>
      </c>
      <c r="L855" s="43">
        <v>0</v>
      </c>
      <c r="M855" s="44">
        <f t="shared" si="17"/>
        <v>0</v>
      </c>
      <c r="N855" s="43">
        <f t="shared" si="18"/>
        <v>1</v>
      </c>
      <c r="O855" s="44">
        <f t="shared" si="19"/>
        <v>19909090</v>
      </c>
    </row>
    <row r="856" spans="1:15" x14ac:dyDescent="0.2">
      <c r="A856" s="31" t="s">
        <v>3142</v>
      </c>
      <c r="B856" s="31" t="s">
        <v>11</v>
      </c>
      <c r="C856" s="31">
        <v>0</v>
      </c>
      <c r="D856" s="31">
        <v>0</v>
      </c>
      <c r="E856" s="31">
        <f t="shared" si="15"/>
        <v>0</v>
      </c>
      <c r="F856" s="43">
        <f>IFERROR(VLOOKUP(A856,'2023'!A:N,13,0),0)</f>
        <v>0</v>
      </c>
      <c r="G856" s="43">
        <f>IFERROR(VLOOKUP(A856,'2023'!A:N,14,0),0)</f>
        <v>0</v>
      </c>
      <c r="H856" s="43">
        <v>0</v>
      </c>
      <c r="I856" s="43">
        <v>0</v>
      </c>
      <c r="J856" s="44">
        <f t="shared" si="16"/>
        <v>0</v>
      </c>
      <c r="K856" s="43">
        <v>40</v>
      </c>
      <c r="L856" s="43">
        <v>50545440</v>
      </c>
      <c r="M856" s="44">
        <f t="shared" si="17"/>
        <v>0</v>
      </c>
      <c r="N856" s="43">
        <f t="shared" si="18"/>
        <v>-40</v>
      </c>
      <c r="O856" s="44">
        <f t="shared" si="19"/>
        <v>0</v>
      </c>
    </row>
    <row r="857" spans="1:15" x14ac:dyDescent="0.2">
      <c r="A857" s="31" t="s">
        <v>820</v>
      </c>
      <c r="B857" s="31" t="s">
        <v>105</v>
      </c>
      <c r="C857" s="31">
        <v>3</v>
      </c>
      <c r="D857" s="31">
        <v>171816</v>
      </c>
      <c r="E857" s="31">
        <f t="shared" si="15"/>
        <v>0</v>
      </c>
      <c r="F857" s="43">
        <f>IFERROR(VLOOKUP(A857,'2023'!A:N,13,0),0)</f>
        <v>3</v>
      </c>
      <c r="G857" s="43">
        <f>IFERROR(VLOOKUP(A857,'2023'!A:N,14,0),0)</f>
        <v>171816</v>
      </c>
      <c r="H857" s="43">
        <v>2</v>
      </c>
      <c r="I857" s="43">
        <v>109090</v>
      </c>
      <c r="J857" s="44">
        <f t="shared" si="16"/>
        <v>56181.2</v>
      </c>
      <c r="K857" s="43">
        <v>1</v>
      </c>
      <c r="L857" s="43">
        <v>109091</v>
      </c>
      <c r="M857" s="44">
        <f t="shared" si="17"/>
        <v>56181.2</v>
      </c>
      <c r="N857" s="43">
        <f t="shared" si="18"/>
        <v>4</v>
      </c>
      <c r="O857" s="44">
        <f t="shared" si="19"/>
        <v>224724.8</v>
      </c>
    </row>
    <row r="858" spans="1:15" x14ac:dyDescent="0.2">
      <c r="A858" s="31" t="s">
        <v>3143</v>
      </c>
      <c r="B858" s="31" t="s">
        <v>11</v>
      </c>
      <c r="C858" s="31">
        <v>0</v>
      </c>
      <c r="D858" s="31">
        <v>0</v>
      </c>
      <c r="E858" s="31">
        <f t="shared" si="15"/>
        <v>0</v>
      </c>
      <c r="F858" s="43">
        <f>IFERROR(VLOOKUP(A858,'2023'!A:N,13,0),0)</f>
        <v>0</v>
      </c>
      <c r="G858" s="43">
        <f>IFERROR(VLOOKUP(A858,'2023'!A:N,14,0),0)</f>
        <v>0</v>
      </c>
      <c r="H858" s="43">
        <v>1</v>
      </c>
      <c r="I858" s="43">
        <v>20181818</v>
      </c>
      <c r="J858" s="44">
        <f t="shared" si="16"/>
        <v>20181818</v>
      </c>
      <c r="K858" s="43">
        <v>0</v>
      </c>
      <c r="L858" s="43">
        <v>0</v>
      </c>
      <c r="M858" s="44">
        <f t="shared" si="17"/>
        <v>0</v>
      </c>
      <c r="N858" s="43">
        <f t="shared" si="18"/>
        <v>1</v>
      </c>
      <c r="O858" s="44">
        <f t="shared" si="19"/>
        <v>20181818</v>
      </c>
    </row>
    <row r="859" spans="1:15" x14ac:dyDescent="0.2">
      <c r="A859" s="31" t="s">
        <v>3144</v>
      </c>
      <c r="B859" s="31" t="s">
        <v>11</v>
      </c>
      <c r="C859" s="31">
        <v>0</v>
      </c>
      <c r="D859" s="31">
        <v>0</v>
      </c>
      <c r="E859" s="31">
        <f t="shared" si="15"/>
        <v>0</v>
      </c>
      <c r="F859" s="43">
        <f>IFERROR(VLOOKUP(A859,'2023'!A:N,13,0),0)</f>
        <v>0</v>
      </c>
      <c r="G859" s="43">
        <f>IFERROR(VLOOKUP(A859,'2023'!A:N,14,0),0)</f>
        <v>0</v>
      </c>
      <c r="H859" s="43">
        <v>1</v>
      </c>
      <c r="I859" s="43">
        <v>20272727</v>
      </c>
      <c r="J859" s="44">
        <f t="shared" si="16"/>
        <v>20272727</v>
      </c>
      <c r="K859" s="43">
        <v>1</v>
      </c>
      <c r="L859" s="43">
        <v>21318182</v>
      </c>
      <c r="M859" s="44">
        <f t="shared" si="17"/>
        <v>20272727</v>
      </c>
      <c r="N859" s="43">
        <f t="shared" si="18"/>
        <v>0</v>
      </c>
      <c r="O859" s="44">
        <f t="shared" si="19"/>
        <v>0</v>
      </c>
    </row>
    <row r="860" spans="1:15" x14ac:dyDescent="0.2">
      <c r="A860" s="31" t="s">
        <v>3145</v>
      </c>
      <c r="B860" s="31" t="s">
        <v>11</v>
      </c>
      <c r="C860" s="31">
        <v>0</v>
      </c>
      <c r="D860" s="31">
        <v>0</v>
      </c>
      <c r="E860" s="31">
        <f t="shared" si="15"/>
        <v>0</v>
      </c>
      <c r="F860" s="43">
        <f>IFERROR(VLOOKUP(A860,'2023'!A:N,13,0),0)</f>
        <v>0</v>
      </c>
      <c r="G860" s="43">
        <f>IFERROR(VLOOKUP(A860,'2023'!A:N,14,0),0)</f>
        <v>0</v>
      </c>
      <c r="H860" s="43">
        <v>90</v>
      </c>
      <c r="I860" s="43">
        <v>55090920</v>
      </c>
      <c r="J860" s="44">
        <f t="shared" si="16"/>
        <v>612121.33333333337</v>
      </c>
      <c r="K860" s="43">
        <v>19</v>
      </c>
      <c r="L860" s="43">
        <v>12927274</v>
      </c>
      <c r="M860" s="44">
        <f t="shared" si="17"/>
        <v>11630305.333333334</v>
      </c>
      <c r="N860" s="43">
        <f t="shared" si="18"/>
        <v>71</v>
      </c>
      <c r="O860" s="44">
        <f t="shared" si="19"/>
        <v>43460614.666666664</v>
      </c>
    </row>
    <row r="861" spans="1:15" x14ac:dyDescent="0.2">
      <c r="A861" s="31" t="s">
        <v>3146</v>
      </c>
      <c r="B861" s="31" t="s">
        <v>20</v>
      </c>
      <c r="C861" s="31">
        <v>0</v>
      </c>
      <c r="D861" s="31">
        <v>0</v>
      </c>
      <c r="E861" s="31">
        <f t="shared" si="15"/>
        <v>0</v>
      </c>
      <c r="F861" s="43">
        <f>IFERROR(VLOOKUP(A861,'2023'!A:N,13,0),0)</f>
        <v>0</v>
      </c>
      <c r="G861" s="43">
        <f>IFERROR(VLOOKUP(A861,'2023'!A:N,14,0),0)</f>
        <v>0</v>
      </c>
      <c r="H861" s="43">
        <v>3</v>
      </c>
      <c r="I861" s="43">
        <v>6272727</v>
      </c>
      <c r="J861" s="44">
        <f t="shared" si="16"/>
        <v>2090909</v>
      </c>
      <c r="K861" s="43">
        <v>0</v>
      </c>
      <c r="L861" s="43">
        <v>0</v>
      </c>
      <c r="M861" s="44">
        <f t="shared" si="17"/>
        <v>0</v>
      </c>
      <c r="N861" s="43">
        <f t="shared" si="18"/>
        <v>3</v>
      </c>
      <c r="O861" s="44">
        <f t="shared" si="19"/>
        <v>6272727</v>
      </c>
    </row>
    <row r="862" spans="1:15" x14ac:dyDescent="0.2">
      <c r="A862" s="31" t="s">
        <v>957</v>
      </c>
      <c r="B862" s="31" t="s">
        <v>11</v>
      </c>
      <c r="C862" s="31">
        <v>10</v>
      </c>
      <c r="D862" s="31">
        <v>6545450</v>
      </c>
      <c r="E862" s="31">
        <f t="shared" si="15"/>
        <v>0</v>
      </c>
      <c r="F862" s="43">
        <f>IFERROR(VLOOKUP(A862,'2023'!A:N,13,0),0)</f>
        <v>10</v>
      </c>
      <c r="G862" s="43">
        <f>IFERROR(VLOOKUP(A862,'2023'!A:N,14,0),0)</f>
        <v>6545450</v>
      </c>
      <c r="H862" s="43">
        <v>120</v>
      </c>
      <c r="I862" s="43">
        <v>70454520</v>
      </c>
      <c r="J862" s="44">
        <f t="shared" si="16"/>
        <v>592307.4615384615</v>
      </c>
      <c r="K862" s="43">
        <v>5</v>
      </c>
      <c r="L862" s="43">
        <v>3445454</v>
      </c>
      <c r="M862" s="44">
        <f t="shared" si="17"/>
        <v>2961537.3076923075</v>
      </c>
      <c r="N862" s="43">
        <f t="shared" si="18"/>
        <v>125</v>
      </c>
      <c r="O862" s="44">
        <f t="shared" si="19"/>
        <v>74038432.692307696</v>
      </c>
    </row>
    <row r="863" spans="1:15" x14ac:dyDescent="0.2">
      <c r="A863" s="31" t="s">
        <v>3147</v>
      </c>
      <c r="B863" s="31" t="s">
        <v>20</v>
      </c>
      <c r="C863" s="31">
        <v>0</v>
      </c>
      <c r="D863" s="31">
        <v>0</v>
      </c>
      <c r="E863" s="31">
        <f t="shared" si="15"/>
        <v>0</v>
      </c>
      <c r="F863" s="43">
        <f>IFERROR(VLOOKUP(A863,'2023'!A:N,13,0),0)</f>
        <v>0</v>
      </c>
      <c r="G863" s="43">
        <f>IFERROR(VLOOKUP(A863,'2023'!A:N,14,0),0)</f>
        <v>0</v>
      </c>
      <c r="H863" s="43">
        <v>1</v>
      </c>
      <c r="I863" s="43">
        <v>1700000</v>
      </c>
      <c r="J863" s="44">
        <f t="shared" si="16"/>
        <v>1700000</v>
      </c>
      <c r="K863" s="43">
        <v>0</v>
      </c>
      <c r="L863" s="43">
        <v>0</v>
      </c>
      <c r="M863" s="44">
        <f t="shared" si="17"/>
        <v>0</v>
      </c>
      <c r="N863" s="43">
        <f t="shared" si="18"/>
        <v>1</v>
      </c>
      <c r="O863" s="44">
        <f t="shared" si="19"/>
        <v>1700000</v>
      </c>
    </row>
    <row r="864" spans="1:15" x14ac:dyDescent="0.2">
      <c r="A864" s="31" t="s">
        <v>3148</v>
      </c>
      <c r="B864" s="31" t="s">
        <v>20</v>
      </c>
      <c r="C864" s="31">
        <v>0</v>
      </c>
      <c r="D864" s="31">
        <v>0</v>
      </c>
      <c r="E864" s="31">
        <f t="shared" si="15"/>
        <v>0</v>
      </c>
      <c r="F864" s="43">
        <f>IFERROR(VLOOKUP(A864,'2023'!A:N,13,0),0)</f>
        <v>0</v>
      </c>
      <c r="G864" s="43">
        <f>IFERROR(VLOOKUP(A864,'2023'!A:N,14,0),0)</f>
        <v>0</v>
      </c>
      <c r="H864" s="43">
        <v>2</v>
      </c>
      <c r="I864" s="43">
        <v>9000000</v>
      </c>
      <c r="J864" s="44">
        <f t="shared" si="16"/>
        <v>4500000</v>
      </c>
      <c r="K864" s="43">
        <v>0</v>
      </c>
      <c r="L864" s="43">
        <v>0</v>
      </c>
      <c r="M864" s="44">
        <f t="shared" si="17"/>
        <v>0</v>
      </c>
      <c r="N864" s="43">
        <f t="shared" si="18"/>
        <v>2</v>
      </c>
      <c r="O864" s="44">
        <f t="shared" si="19"/>
        <v>9000000</v>
      </c>
    </row>
    <row r="865" spans="1:15" x14ac:dyDescent="0.2">
      <c r="A865" s="31" t="s">
        <v>3149</v>
      </c>
      <c r="B865" s="31" t="s">
        <v>20</v>
      </c>
      <c r="C865" s="31">
        <v>0</v>
      </c>
      <c r="D865" s="31">
        <v>0</v>
      </c>
      <c r="E865" s="31">
        <f t="shared" si="15"/>
        <v>0</v>
      </c>
      <c r="F865" s="43">
        <f>IFERROR(VLOOKUP(A865,'2023'!A:N,13,0),0)</f>
        <v>0</v>
      </c>
      <c r="G865" s="43">
        <f>IFERROR(VLOOKUP(A865,'2023'!A:N,14,0),0)</f>
        <v>0</v>
      </c>
      <c r="H865" s="43">
        <v>2</v>
      </c>
      <c r="I865" s="43">
        <v>7727272</v>
      </c>
      <c r="J865" s="44">
        <f t="shared" si="16"/>
        <v>3863636</v>
      </c>
      <c r="K865" s="43">
        <v>1</v>
      </c>
      <c r="L865" s="43">
        <v>4445455</v>
      </c>
      <c r="M865" s="44">
        <f t="shared" si="17"/>
        <v>3863636</v>
      </c>
      <c r="N865" s="43">
        <f t="shared" si="18"/>
        <v>1</v>
      </c>
      <c r="O865" s="44">
        <f t="shared" si="19"/>
        <v>3863636</v>
      </c>
    </row>
    <row r="866" spans="1:15" x14ac:dyDescent="0.2">
      <c r="A866" s="31" t="s">
        <v>3150</v>
      </c>
      <c r="B866" s="31" t="s">
        <v>20</v>
      </c>
      <c r="C866" s="31">
        <v>0</v>
      </c>
      <c r="D866" s="31">
        <v>0</v>
      </c>
      <c r="E866" s="31">
        <f t="shared" si="15"/>
        <v>0</v>
      </c>
      <c r="F866" s="43">
        <f>IFERROR(VLOOKUP(A866,'2023'!A:N,13,0),0)</f>
        <v>0</v>
      </c>
      <c r="G866" s="43">
        <f>IFERROR(VLOOKUP(A866,'2023'!A:N,14,0),0)</f>
        <v>0</v>
      </c>
      <c r="H866" s="43">
        <v>2</v>
      </c>
      <c r="I866" s="43">
        <v>6709090</v>
      </c>
      <c r="J866" s="44">
        <f t="shared" si="16"/>
        <v>3354545</v>
      </c>
      <c r="K866" s="43">
        <v>0</v>
      </c>
      <c r="L866" s="43">
        <v>0</v>
      </c>
      <c r="M866" s="44">
        <f t="shared" si="17"/>
        <v>0</v>
      </c>
      <c r="N866" s="43">
        <f t="shared" si="18"/>
        <v>2</v>
      </c>
      <c r="O866" s="44">
        <f t="shared" si="19"/>
        <v>6709090</v>
      </c>
    </row>
    <row r="867" spans="1:15" x14ac:dyDescent="0.2">
      <c r="A867" s="31" t="s">
        <v>3151</v>
      </c>
      <c r="B867" s="31" t="s">
        <v>25</v>
      </c>
      <c r="C867" s="31">
        <v>0</v>
      </c>
      <c r="D867" s="31">
        <v>0</v>
      </c>
      <c r="E867" s="31">
        <f t="shared" si="15"/>
        <v>0</v>
      </c>
      <c r="F867" s="43">
        <f>IFERROR(VLOOKUP(A867,'2023'!A:N,13,0),0)</f>
        <v>0</v>
      </c>
      <c r="G867" s="43">
        <f>IFERROR(VLOOKUP(A867,'2023'!A:N,14,0),0)</f>
        <v>0</v>
      </c>
      <c r="H867" s="43">
        <v>1</v>
      </c>
      <c r="I867" s="43">
        <v>20890909</v>
      </c>
      <c r="J867" s="44">
        <f t="shared" si="16"/>
        <v>20890909</v>
      </c>
      <c r="K867" s="43">
        <v>1</v>
      </c>
      <c r="L867" s="43">
        <v>20727273</v>
      </c>
      <c r="M867" s="44">
        <f t="shared" si="17"/>
        <v>20890909</v>
      </c>
      <c r="N867" s="43">
        <f t="shared" si="18"/>
        <v>0</v>
      </c>
      <c r="O867" s="44">
        <f t="shared" si="19"/>
        <v>0</v>
      </c>
    </row>
    <row r="868" spans="1:15" x14ac:dyDescent="0.2">
      <c r="A868" s="31" t="s">
        <v>3152</v>
      </c>
      <c r="B868" s="31" t="s">
        <v>11</v>
      </c>
      <c r="C868" s="31">
        <v>0</v>
      </c>
      <c r="D868" s="31">
        <v>0</v>
      </c>
      <c r="E868" s="31">
        <f t="shared" si="15"/>
        <v>0</v>
      </c>
      <c r="F868" s="43">
        <f>IFERROR(VLOOKUP(A868,'2023'!A:N,13,0),0)</f>
        <v>0</v>
      </c>
      <c r="G868" s="43">
        <f>IFERROR(VLOOKUP(A868,'2023'!A:N,14,0),0)</f>
        <v>0</v>
      </c>
      <c r="H868" s="43">
        <v>1</v>
      </c>
      <c r="I868" s="43">
        <v>0</v>
      </c>
      <c r="J868" s="44">
        <f t="shared" si="16"/>
        <v>0</v>
      </c>
      <c r="K868" s="43">
        <v>1</v>
      </c>
      <c r="L868" s="43">
        <v>0</v>
      </c>
      <c r="M868" s="44">
        <f t="shared" si="17"/>
        <v>0</v>
      </c>
      <c r="N868" s="43">
        <f t="shared" si="18"/>
        <v>0</v>
      </c>
      <c r="O868" s="44">
        <f t="shared" si="19"/>
        <v>0</v>
      </c>
    </row>
    <row r="869" spans="1:15" x14ac:dyDescent="0.2">
      <c r="A869" s="31" t="s">
        <v>3153</v>
      </c>
      <c r="B869" s="31" t="s">
        <v>20</v>
      </c>
      <c r="C869" s="31">
        <v>0</v>
      </c>
      <c r="D869" s="31">
        <v>0</v>
      </c>
      <c r="E869" s="31">
        <f t="shared" si="15"/>
        <v>0</v>
      </c>
      <c r="F869" s="43">
        <f>IFERROR(VLOOKUP(A869,'2023'!A:N,13,0),0)</f>
        <v>0</v>
      </c>
      <c r="G869" s="43">
        <f>IFERROR(VLOOKUP(A869,'2023'!A:N,14,0),0)</f>
        <v>0</v>
      </c>
      <c r="H869" s="43">
        <v>2</v>
      </c>
      <c r="I869" s="43">
        <v>21272728</v>
      </c>
      <c r="J869" s="44">
        <f t="shared" si="16"/>
        <v>10636364</v>
      </c>
      <c r="K869" s="43">
        <v>2</v>
      </c>
      <c r="L869" s="43">
        <v>20445454</v>
      </c>
      <c r="M869" s="44">
        <f t="shared" si="17"/>
        <v>21272728</v>
      </c>
      <c r="N869" s="43">
        <f t="shared" si="18"/>
        <v>0</v>
      </c>
      <c r="O869" s="44">
        <f t="shared" si="19"/>
        <v>0</v>
      </c>
    </row>
    <row r="870" spans="1:15" x14ac:dyDescent="0.2">
      <c r="A870" s="31" t="s">
        <v>3154</v>
      </c>
      <c r="B870" s="31" t="s">
        <v>20</v>
      </c>
      <c r="C870" s="31">
        <v>0</v>
      </c>
      <c r="D870" s="31">
        <v>0</v>
      </c>
      <c r="E870" s="31">
        <f t="shared" si="15"/>
        <v>0</v>
      </c>
      <c r="F870" s="43">
        <f>IFERROR(VLOOKUP(A870,'2023'!A:N,13,0),0)</f>
        <v>0</v>
      </c>
      <c r="G870" s="43">
        <f>IFERROR(VLOOKUP(A870,'2023'!A:N,14,0),0)</f>
        <v>0</v>
      </c>
      <c r="H870" s="43">
        <v>4</v>
      </c>
      <c r="I870" s="43">
        <v>0</v>
      </c>
      <c r="J870" s="44">
        <f t="shared" si="16"/>
        <v>0</v>
      </c>
      <c r="K870" s="43">
        <v>0</v>
      </c>
      <c r="L870" s="43">
        <v>0</v>
      </c>
      <c r="M870" s="44">
        <f t="shared" si="17"/>
        <v>0</v>
      </c>
      <c r="N870" s="43">
        <f t="shared" si="18"/>
        <v>4</v>
      </c>
      <c r="O870" s="44">
        <f t="shared" si="19"/>
        <v>0</v>
      </c>
    </row>
    <row r="871" spans="1:15" x14ac:dyDescent="0.2">
      <c r="A871" s="31" t="s">
        <v>3155</v>
      </c>
      <c r="B871" s="31" t="s">
        <v>11</v>
      </c>
      <c r="C871" s="31">
        <v>0</v>
      </c>
      <c r="D871" s="31">
        <v>0</v>
      </c>
      <c r="E871" s="31">
        <f t="shared" si="15"/>
        <v>0</v>
      </c>
      <c r="F871" s="43">
        <f>IFERROR(VLOOKUP(A871,'2023'!A:N,13,0),0)</f>
        <v>0</v>
      </c>
      <c r="G871" s="43">
        <f>IFERROR(VLOOKUP(A871,'2023'!A:N,14,0),0)</f>
        <v>0</v>
      </c>
      <c r="H871" s="43">
        <v>26</v>
      </c>
      <c r="I871" s="43">
        <v>16311812</v>
      </c>
      <c r="J871" s="44">
        <f t="shared" si="16"/>
        <v>627377.38461538462</v>
      </c>
      <c r="K871" s="43">
        <v>0</v>
      </c>
      <c r="L871" s="43">
        <v>0</v>
      </c>
      <c r="M871" s="44">
        <f t="shared" si="17"/>
        <v>0</v>
      </c>
      <c r="N871" s="43">
        <f t="shared" si="18"/>
        <v>26</v>
      </c>
      <c r="O871" s="44">
        <f t="shared" si="19"/>
        <v>16311812</v>
      </c>
    </row>
    <row r="872" spans="1:15" x14ac:dyDescent="0.2">
      <c r="A872" s="31" t="s">
        <v>3156</v>
      </c>
      <c r="B872" s="31" t="s">
        <v>11</v>
      </c>
      <c r="C872" s="31">
        <v>0</v>
      </c>
      <c r="D872" s="31">
        <v>0</v>
      </c>
      <c r="E872" s="31">
        <f t="shared" si="15"/>
        <v>0</v>
      </c>
      <c r="F872" s="43">
        <f>IFERROR(VLOOKUP(A872,'2023'!A:N,13,0),0)</f>
        <v>0</v>
      </c>
      <c r="G872" s="43">
        <f>IFERROR(VLOOKUP(A872,'2023'!A:N,14,0),0)</f>
        <v>0</v>
      </c>
      <c r="H872" s="43">
        <v>20</v>
      </c>
      <c r="I872" s="43">
        <v>9294540</v>
      </c>
      <c r="J872" s="44">
        <f t="shared" si="16"/>
        <v>464727</v>
      </c>
      <c r="K872" s="43">
        <v>0</v>
      </c>
      <c r="L872" s="43">
        <v>0</v>
      </c>
      <c r="M872" s="44">
        <f t="shared" si="17"/>
        <v>0</v>
      </c>
      <c r="N872" s="43">
        <f t="shared" si="18"/>
        <v>20</v>
      </c>
      <c r="O872" s="44">
        <f t="shared" si="19"/>
        <v>9294540</v>
      </c>
    </row>
    <row r="873" spans="1:15" x14ac:dyDescent="0.2">
      <c r="A873" s="31" t="s">
        <v>1807</v>
      </c>
      <c r="B873" s="31" t="s">
        <v>11</v>
      </c>
      <c r="C873" s="31">
        <v>0</v>
      </c>
      <c r="D873" s="31">
        <v>0</v>
      </c>
      <c r="E873" s="31">
        <f t="shared" si="15"/>
        <v>0</v>
      </c>
      <c r="F873" s="43">
        <f>IFERROR(VLOOKUP(A873,'2023'!A:N,13,0),0)</f>
        <v>0</v>
      </c>
      <c r="G873" s="43">
        <f>IFERROR(VLOOKUP(A873,'2023'!A:N,14,0),0)</f>
        <v>0</v>
      </c>
      <c r="H873" s="43">
        <v>4</v>
      </c>
      <c r="I873" s="43">
        <v>13592728</v>
      </c>
      <c r="J873" s="44">
        <f t="shared" si="16"/>
        <v>3398182</v>
      </c>
      <c r="K873" s="43">
        <v>3</v>
      </c>
      <c r="L873" s="43">
        <v>10618183</v>
      </c>
      <c r="M873" s="44">
        <f t="shared" si="17"/>
        <v>10194546</v>
      </c>
      <c r="N873" s="43">
        <f t="shared" si="18"/>
        <v>1</v>
      </c>
      <c r="O873" s="44">
        <f t="shared" si="19"/>
        <v>3398182</v>
      </c>
    </row>
    <row r="874" spans="1:15" x14ac:dyDescent="0.2">
      <c r="A874" s="31" t="s">
        <v>3157</v>
      </c>
      <c r="B874" s="31" t="s">
        <v>11</v>
      </c>
      <c r="C874" s="31">
        <v>0</v>
      </c>
      <c r="D874" s="31">
        <v>0</v>
      </c>
      <c r="E874" s="31">
        <f t="shared" si="15"/>
        <v>0</v>
      </c>
      <c r="F874" s="43">
        <f>IFERROR(VLOOKUP(A874,'2023'!A:N,13,0),0)</f>
        <v>0</v>
      </c>
      <c r="G874" s="43">
        <f>IFERROR(VLOOKUP(A874,'2023'!A:N,14,0),0)</f>
        <v>0</v>
      </c>
      <c r="H874" s="43">
        <v>1</v>
      </c>
      <c r="I874" s="43">
        <v>4227273</v>
      </c>
      <c r="J874" s="44">
        <f t="shared" si="16"/>
        <v>4227273</v>
      </c>
      <c r="K874" s="43">
        <v>0</v>
      </c>
      <c r="L874" s="43">
        <v>0</v>
      </c>
      <c r="M874" s="44">
        <f t="shared" si="17"/>
        <v>0</v>
      </c>
      <c r="N874" s="43">
        <f t="shared" si="18"/>
        <v>1</v>
      </c>
      <c r="O874" s="44">
        <f t="shared" si="19"/>
        <v>4227273</v>
      </c>
    </row>
    <row r="875" spans="1:15" x14ac:dyDescent="0.2">
      <c r="A875" s="31" t="s">
        <v>3158</v>
      </c>
      <c r="B875" s="31" t="s">
        <v>11</v>
      </c>
      <c r="C875" s="31">
        <v>0</v>
      </c>
      <c r="D875" s="31">
        <v>0</v>
      </c>
      <c r="E875" s="31">
        <f t="shared" si="15"/>
        <v>0</v>
      </c>
      <c r="F875" s="43">
        <f>IFERROR(VLOOKUP(A875,'2023'!A:N,13,0),0)</f>
        <v>0</v>
      </c>
      <c r="G875" s="43">
        <f>IFERROR(VLOOKUP(A875,'2023'!A:N,14,0),0)</f>
        <v>0</v>
      </c>
      <c r="H875" s="43">
        <v>1</v>
      </c>
      <c r="I875" s="43">
        <v>3812727</v>
      </c>
      <c r="J875" s="44">
        <f t="shared" si="16"/>
        <v>3812727</v>
      </c>
      <c r="K875" s="43">
        <v>1</v>
      </c>
      <c r="L875" s="43">
        <v>4081818</v>
      </c>
      <c r="M875" s="44">
        <f t="shared" si="17"/>
        <v>3812727</v>
      </c>
      <c r="N875" s="43">
        <f t="shared" si="18"/>
        <v>0</v>
      </c>
      <c r="O875" s="44">
        <f t="shared" si="19"/>
        <v>0</v>
      </c>
    </row>
    <row r="876" spans="1:15" x14ac:dyDescent="0.2">
      <c r="A876" s="31" t="s">
        <v>3159</v>
      </c>
      <c r="B876" s="31" t="s">
        <v>25</v>
      </c>
      <c r="C876" s="31">
        <v>0</v>
      </c>
      <c r="D876" s="31">
        <v>0</v>
      </c>
      <c r="E876" s="31">
        <f t="shared" si="15"/>
        <v>0</v>
      </c>
      <c r="F876" s="43">
        <f>IFERROR(VLOOKUP(A876,'2023'!A:N,13,0),0)</f>
        <v>0</v>
      </c>
      <c r="G876" s="43">
        <f>IFERROR(VLOOKUP(A876,'2023'!A:N,14,0),0)</f>
        <v>0</v>
      </c>
      <c r="H876" s="43">
        <v>54</v>
      </c>
      <c r="I876" s="43">
        <v>21818160</v>
      </c>
      <c r="J876" s="44">
        <f t="shared" si="16"/>
        <v>404040</v>
      </c>
      <c r="K876" s="43">
        <v>51</v>
      </c>
      <c r="L876" s="43">
        <v>26900014</v>
      </c>
      <c r="M876" s="44">
        <f t="shared" si="17"/>
        <v>20606040</v>
      </c>
      <c r="N876" s="43">
        <f t="shared" si="18"/>
        <v>3</v>
      </c>
      <c r="O876" s="44">
        <f t="shared" si="19"/>
        <v>1212120</v>
      </c>
    </row>
    <row r="877" spans="1:15" x14ac:dyDescent="0.2">
      <c r="A877" s="31" t="s">
        <v>3160</v>
      </c>
      <c r="B877" s="31" t="s">
        <v>11</v>
      </c>
      <c r="C877" s="31">
        <v>0</v>
      </c>
      <c r="D877" s="31">
        <v>0</v>
      </c>
      <c r="E877" s="31">
        <f t="shared" si="15"/>
        <v>0</v>
      </c>
      <c r="F877" s="43">
        <f>IFERROR(VLOOKUP(A877,'2023'!A:N,13,0),0)</f>
        <v>0</v>
      </c>
      <c r="G877" s="43">
        <f>IFERROR(VLOOKUP(A877,'2023'!A:N,14,0),0)</f>
        <v>0</v>
      </c>
      <c r="H877" s="43">
        <v>13</v>
      </c>
      <c r="I877" s="43">
        <v>8595366</v>
      </c>
      <c r="J877" s="44">
        <f t="shared" si="16"/>
        <v>661182</v>
      </c>
      <c r="K877" s="43">
        <v>0</v>
      </c>
      <c r="L877" s="43">
        <v>0</v>
      </c>
      <c r="M877" s="44">
        <f t="shared" si="17"/>
        <v>0</v>
      </c>
      <c r="N877" s="43">
        <f t="shared" si="18"/>
        <v>13</v>
      </c>
      <c r="O877" s="44">
        <f t="shared" si="19"/>
        <v>8595366</v>
      </c>
    </row>
    <row r="878" spans="1:15" x14ac:dyDescent="0.2">
      <c r="A878" s="31" t="s">
        <v>3161</v>
      </c>
      <c r="B878" s="31" t="s">
        <v>11</v>
      </c>
      <c r="C878" s="31">
        <v>0</v>
      </c>
      <c r="D878" s="31">
        <v>0</v>
      </c>
      <c r="E878" s="31">
        <f t="shared" si="15"/>
        <v>0</v>
      </c>
      <c r="F878" s="43">
        <f>IFERROR(VLOOKUP(A878,'2023'!A:N,13,0),0)</f>
        <v>0</v>
      </c>
      <c r="G878" s="43">
        <f>IFERROR(VLOOKUP(A878,'2023'!A:N,14,0),0)</f>
        <v>0</v>
      </c>
      <c r="H878" s="43">
        <v>15</v>
      </c>
      <c r="I878" s="43">
        <v>11352730</v>
      </c>
      <c r="J878" s="44">
        <f t="shared" si="16"/>
        <v>756848.66666666663</v>
      </c>
      <c r="K878" s="43">
        <v>0</v>
      </c>
      <c r="L878" s="43">
        <v>0</v>
      </c>
      <c r="M878" s="44">
        <f t="shared" si="17"/>
        <v>0</v>
      </c>
      <c r="N878" s="43">
        <f t="shared" si="18"/>
        <v>15</v>
      </c>
      <c r="O878" s="44">
        <f t="shared" si="19"/>
        <v>11352730</v>
      </c>
    </row>
    <row r="879" spans="1:15" x14ac:dyDescent="0.2">
      <c r="A879" s="31" t="s">
        <v>3162</v>
      </c>
      <c r="B879" s="31" t="s">
        <v>25</v>
      </c>
      <c r="C879" s="31">
        <v>0</v>
      </c>
      <c r="D879" s="31">
        <v>0</v>
      </c>
      <c r="E879" s="31">
        <f t="shared" si="15"/>
        <v>0</v>
      </c>
      <c r="F879" s="43">
        <f>IFERROR(VLOOKUP(A879,'2023'!A:N,13,0),0)</f>
        <v>0</v>
      </c>
      <c r="G879" s="43">
        <f>IFERROR(VLOOKUP(A879,'2023'!A:N,14,0),0)</f>
        <v>0</v>
      </c>
      <c r="H879" s="43">
        <v>15</v>
      </c>
      <c r="I879" s="43">
        <v>22500000</v>
      </c>
      <c r="J879" s="44">
        <f t="shared" si="16"/>
        <v>1500000</v>
      </c>
      <c r="K879" s="43">
        <v>0</v>
      </c>
      <c r="L879" s="43">
        <v>0</v>
      </c>
      <c r="M879" s="44">
        <f t="shared" si="17"/>
        <v>0</v>
      </c>
      <c r="N879" s="43">
        <f t="shared" si="18"/>
        <v>15</v>
      </c>
      <c r="O879" s="44">
        <f t="shared" si="19"/>
        <v>22500000</v>
      </c>
    </row>
    <row r="880" spans="1:15" x14ac:dyDescent="0.2">
      <c r="A880" s="31" t="s">
        <v>19</v>
      </c>
      <c r="B880" s="31" t="s">
        <v>20</v>
      </c>
      <c r="C880" s="31">
        <v>4</v>
      </c>
      <c r="D880" s="31">
        <v>43167272</v>
      </c>
      <c r="E880" s="31">
        <f t="shared" si="15"/>
        <v>0</v>
      </c>
      <c r="F880" s="43">
        <f>IFERROR(VLOOKUP(A880,'2023'!A:N,13,0),0)</f>
        <v>4</v>
      </c>
      <c r="G880" s="43">
        <f>IFERROR(VLOOKUP(A880,'2023'!A:N,14,0),0)</f>
        <v>43167272</v>
      </c>
      <c r="H880" s="43">
        <v>65</v>
      </c>
      <c r="I880" s="43">
        <v>725011835</v>
      </c>
      <c r="J880" s="44">
        <f t="shared" si="16"/>
        <v>11133030.536231885</v>
      </c>
      <c r="K880" s="43">
        <v>69</v>
      </c>
      <c r="L880" s="43">
        <v>739718192</v>
      </c>
      <c r="M880" s="44">
        <f t="shared" si="17"/>
        <v>768179107</v>
      </c>
      <c r="N880" s="43">
        <f t="shared" si="18"/>
        <v>0</v>
      </c>
      <c r="O880" s="44">
        <f t="shared" si="19"/>
        <v>0</v>
      </c>
    </row>
    <row r="881" spans="1:15" x14ac:dyDescent="0.2">
      <c r="A881" s="31" t="s">
        <v>3163</v>
      </c>
      <c r="B881" s="31" t="s">
        <v>11</v>
      </c>
      <c r="C881" s="31">
        <v>0</v>
      </c>
      <c r="D881" s="31">
        <v>0</v>
      </c>
      <c r="E881" s="31">
        <f t="shared" si="15"/>
        <v>0</v>
      </c>
      <c r="F881" s="43">
        <f>IFERROR(VLOOKUP(A881,'2023'!A:N,13,0),0)</f>
        <v>0</v>
      </c>
      <c r="G881" s="43">
        <f>IFERROR(VLOOKUP(A881,'2023'!A:N,14,0),0)</f>
        <v>0</v>
      </c>
      <c r="H881" s="43">
        <v>1</v>
      </c>
      <c r="I881" s="43">
        <v>22900000</v>
      </c>
      <c r="J881" s="44">
        <f t="shared" si="16"/>
        <v>22900000</v>
      </c>
      <c r="K881" s="43">
        <v>0</v>
      </c>
      <c r="L881" s="43">
        <v>0</v>
      </c>
      <c r="M881" s="44">
        <f t="shared" si="17"/>
        <v>0</v>
      </c>
      <c r="N881" s="43">
        <f t="shared" si="18"/>
        <v>1</v>
      </c>
      <c r="O881" s="44">
        <f t="shared" si="19"/>
        <v>22900000</v>
      </c>
    </row>
    <row r="882" spans="1:15" x14ac:dyDescent="0.2">
      <c r="A882" s="31" t="s">
        <v>3164</v>
      </c>
      <c r="B882" s="31" t="s">
        <v>20</v>
      </c>
      <c r="C882" s="31">
        <v>0</v>
      </c>
      <c r="D882" s="31">
        <v>0</v>
      </c>
      <c r="E882" s="31">
        <f t="shared" si="15"/>
        <v>0</v>
      </c>
      <c r="F882" s="43">
        <f>IFERROR(VLOOKUP(A882,'2023'!A:N,13,0),0)</f>
        <v>0</v>
      </c>
      <c r="G882" s="43">
        <f>IFERROR(VLOOKUP(A882,'2023'!A:N,14,0),0)</f>
        <v>0</v>
      </c>
      <c r="H882" s="43">
        <v>1</v>
      </c>
      <c r="I882" s="43">
        <v>23000000</v>
      </c>
      <c r="J882" s="44">
        <f t="shared" si="16"/>
        <v>23000000</v>
      </c>
      <c r="K882" s="43">
        <v>0</v>
      </c>
      <c r="L882" s="43">
        <v>0</v>
      </c>
      <c r="M882" s="44">
        <f t="shared" si="17"/>
        <v>0</v>
      </c>
      <c r="N882" s="43">
        <f t="shared" si="18"/>
        <v>1</v>
      </c>
      <c r="O882" s="44">
        <f t="shared" si="19"/>
        <v>23000000</v>
      </c>
    </row>
    <row r="883" spans="1:15" x14ac:dyDescent="0.2">
      <c r="A883" s="31" t="s">
        <v>3165</v>
      </c>
      <c r="B883" s="31" t="s">
        <v>20</v>
      </c>
      <c r="C883" s="31">
        <v>0</v>
      </c>
      <c r="D883" s="31">
        <v>0</v>
      </c>
      <c r="E883" s="31">
        <f t="shared" si="15"/>
        <v>0</v>
      </c>
      <c r="F883" s="43">
        <f>IFERROR(VLOOKUP(A883,'2023'!A:N,13,0),0)</f>
        <v>0</v>
      </c>
      <c r="G883" s="43">
        <f>IFERROR(VLOOKUP(A883,'2023'!A:N,14,0),0)</f>
        <v>0</v>
      </c>
      <c r="H883" s="43">
        <v>10</v>
      </c>
      <c r="I883" s="43">
        <v>115272730</v>
      </c>
      <c r="J883" s="44">
        <f t="shared" si="16"/>
        <v>11527273</v>
      </c>
      <c r="K883" s="43">
        <v>0</v>
      </c>
      <c r="L883" s="43">
        <v>0</v>
      </c>
      <c r="M883" s="44">
        <f t="shared" si="17"/>
        <v>0</v>
      </c>
      <c r="N883" s="43">
        <f t="shared" si="18"/>
        <v>10</v>
      </c>
      <c r="O883" s="44">
        <f t="shared" si="19"/>
        <v>115272730</v>
      </c>
    </row>
    <row r="884" spans="1:15" x14ac:dyDescent="0.2">
      <c r="A884" s="31" t="s">
        <v>3166</v>
      </c>
      <c r="B884" s="31" t="s">
        <v>11</v>
      </c>
      <c r="C884" s="31">
        <v>0</v>
      </c>
      <c r="D884" s="31">
        <v>0</v>
      </c>
      <c r="E884" s="31">
        <f t="shared" si="15"/>
        <v>0</v>
      </c>
      <c r="F884" s="43">
        <f>IFERROR(VLOOKUP(A884,'2023'!A:N,13,0),0)</f>
        <v>0</v>
      </c>
      <c r="G884" s="43">
        <f>IFERROR(VLOOKUP(A884,'2023'!A:N,14,0),0)</f>
        <v>0</v>
      </c>
      <c r="H884" s="43">
        <v>5</v>
      </c>
      <c r="I884" s="43">
        <v>3831820</v>
      </c>
      <c r="J884" s="44">
        <f t="shared" si="16"/>
        <v>766364</v>
      </c>
      <c r="K884" s="43">
        <v>0</v>
      </c>
      <c r="L884" s="43">
        <v>0</v>
      </c>
      <c r="M884" s="44">
        <f t="shared" si="17"/>
        <v>0</v>
      </c>
      <c r="N884" s="43">
        <f t="shared" si="18"/>
        <v>5</v>
      </c>
      <c r="O884" s="44">
        <f t="shared" si="19"/>
        <v>3831820</v>
      </c>
    </row>
    <row r="885" spans="1:15" x14ac:dyDescent="0.2">
      <c r="A885" s="31" t="s">
        <v>3167</v>
      </c>
      <c r="B885" s="31" t="s">
        <v>11</v>
      </c>
      <c r="C885" s="31">
        <v>0</v>
      </c>
      <c r="D885" s="31">
        <v>0</v>
      </c>
      <c r="E885" s="31">
        <f t="shared" si="15"/>
        <v>0</v>
      </c>
      <c r="F885" s="43">
        <f>IFERROR(VLOOKUP(A885,'2023'!A:N,13,0),0)</f>
        <v>0</v>
      </c>
      <c r="G885" s="43">
        <f>IFERROR(VLOOKUP(A885,'2023'!A:N,14,0),0)</f>
        <v>0</v>
      </c>
      <c r="H885" s="43">
        <v>5</v>
      </c>
      <c r="I885" s="43">
        <v>1818180</v>
      </c>
      <c r="J885" s="44">
        <f t="shared" si="16"/>
        <v>363636</v>
      </c>
      <c r="K885" s="43">
        <v>0</v>
      </c>
      <c r="L885" s="43">
        <v>0</v>
      </c>
      <c r="M885" s="44">
        <f t="shared" si="17"/>
        <v>0</v>
      </c>
      <c r="N885" s="43">
        <f t="shared" si="18"/>
        <v>5</v>
      </c>
      <c r="O885" s="44">
        <f t="shared" si="19"/>
        <v>1818180</v>
      </c>
    </row>
    <row r="886" spans="1:15" x14ac:dyDescent="0.2">
      <c r="A886" s="31" t="s">
        <v>3168</v>
      </c>
      <c r="B886" s="31" t="s">
        <v>11</v>
      </c>
      <c r="C886" s="31">
        <v>0</v>
      </c>
      <c r="D886" s="31">
        <v>0</v>
      </c>
      <c r="E886" s="31">
        <f t="shared" si="15"/>
        <v>0</v>
      </c>
      <c r="F886" s="43">
        <f>IFERROR(VLOOKUP(A886,'2023'!A:N,13,0),0)</f>
        <v>0</v>
      </c>
      <c r="G886" s="43">
        <f>IFERROR(VLOOKUP(A886,'2023'!A:N,14,0),0)</f>
        <v>0</v>
      </c>
      <c r="H886" s="43">
        <v>5</v>
      </c>
      <c r="I886" s="43">
        <v>2045455</v>
      </c>
      <c r="J886" s="44">
        <f t="shared" si="16"/>
        <v>409091</v>
      </c>
      <c r="K886" s="43">
        <v>1</v>
      </c>
      <c r="L886" s="43">
        <v>590909</v>
      </c>
      <c r="M886" s="44">
        <f t="shared" si="17"/>
        <v>409091</v>
      </c>
      <c r="N886" s="43">
        <f t="shared" si="18"/>
        <v>4</v>
      </c>
      <c r="O886" s="44">
        <f t="shared" si="19"/>
        <v>1636364</v>
      </c>
    </row>
    <row r="887" spans="1:15" x14ac:dyDescent="0.2">
      <c r="A887" s="31" t="s">
        <v>3169</v>
      </c>
      <c r="B887" s="31" t="s">
        <v>11</v>
      </c>
      <c r="C887" s="31">
        <v>0</v>
      </c>
      <c r="D887" s="31">
        <v>0</v>
      </c>
      <c r="E887" s="31">
        <f t="shared" si="15"/>
        <v>0</v>
      </c>
      <c r="F887" s="43">
        <f>IFERROR(VLOOKUP(A887,'2023'!A:N,13,0),0)</f>
        <v>0</v>
      </c>
      <c r="G887" s="43">
        <f>IFERROR(VLOOKUP(A887,'2023'!A:N,14,0),0)</f>
        <v>0</v>
      </c>
      <c r="H887" s="43">
        <v>5</v>
      </c>
      <c r="I887" s="43">
        <v>2045455</v>
      </c>
      <c r="J887" s="44">
        <f t="shared" si="16"/>
        <v>409091</v>
      </c>
      <c r="K887" s="43">
        <v>0</v>
      </c>
      <c r="L887" s="43">
        <v>0</v>
      </c>
      <c r="M887" s="44">
        <f t="shared" si="17"/>
        <v>0</v>
      </c>
      <c r="N887" s="43">
        <f t="shared" si="18"/>
        <v>5</v>
      </c>
      <c r="O887" s="44">
        <f t="shared" si="19"/>
        <v>2045455</v>
      </c>
    </row>
    <row r="888" spans="1:15" x14ac:dyDescent="0.2">
      <c r="A888" s="31" t="s">
        <v>3170</v>
      </c>
      <c r="B888" s="31" t="s">
        <v>11</v>
      </c>
      <c r="C888" s="31">
        <v>0</v>
      </c>
      <c r="D888" s="31">
        <v>0</v>
      </c>
      <c r="E888" s="31">
        <f t="shared" si="15"/>
        <v>0</v>
      </c>
      <c r="F888" s="43">
        <f>IFERROR(VLOOKUP(A888,'2023'!A:N,13,0),0)</f>
        <v>0</v>
      </c>
      <c r="G888" s="43">
        <f>IFERROR(VLOOKUP(A888,'2023'!A:N,14,0),0)</f>
        <v>0</v>
      </c>
      <c r="H888" s="43">
        <v>5</v>
      </c>
      <c r="I888" s="43">
        <v>2863635</v>
      </c>
      <c r="J888" s="44">
        <f t="shared" si="16"/>
        <v>572727</v>
      </c>
      <c r="K888" s="43">
        <v>0</v>
      </c>
      <c r="L888" s="43">
        <v>0</v>
      </c>
      <c r="M888" s="44">
        <f t="shared" si="17"/>
        <v>0</v>
      </c>
      <c r="N888" s="43">
        <f t="shared" si="18"/>
        <v>5</v>
      </c>
      <c r="O888" s="44">
        <f t="shared" si="19"/>
        <v>2863635</v>
      </c>
    </row>
    <row r="889" spans="1:15" x14ac:dyDescent="0.2">
      <c r="A889" s="31" t="s">
        <v>3171</v>
      </c>
      <c r="B889" s="31" t="s">
        <v>11</v>
      </c>
      <c r="C889" s="31">
        <v>0</v>
      </c>
      <c r="D889" s="31">
        <v>0</v>
      </c>
      <c r="E889" s="31">
        <f t="shared" si="15"/>
        <v>0</v>
      </c>
      <c r="F889" s="43">
        <f>IFERROR(VLOOKUP(A889,'2023'!A:N,13,0),0)</f>
        <v>0</v>
      </c>
      <c r="G889" s="43">
        <f>IFERROR(VLOOKUP(A889,'2023'!A:N,14,0),0)</f>
        <v>0</v>
      </c>
      <c r="H889" s="43">
        <v>5</v>
      </c>
      <c r="I889" s="43">
        <v>3090910</v>
      </c>
      <c r="J889" s="44">
        <f t="shared" si="16"/>
        <v>618182</v>
      </c>
      <c r="K889" s="43">
        <v>2</v>
      </c>
      <c r="L889" s="43">
        <v>1236364</v>
      </c>
      <c r="M889" s="44">
        <f t="shared" si="17"/>
        <v>1236364</v>
      </c>
      <c r="N889" s="43">
        <f t="shared" si="18"/>
        <v>3</v>
      </c>
      <c r="O889" s="44">
        <f t="shared" si="19"/>
        <v>1854546</v>
      </c>
    </row>
    <row r="890" spans="1:15" x14ac:dyDescent="0.2">
      <c r="A890" s="31" t="s">
        <v>3172</v>
      </c>
      <c r="B890" s="31" t="s">
        <v>11</v>
      </c>
      <c r="C890" s="31">
        <v>0</v>
      </c>
      <c r="D890" s="31">
        <v>0</v>
      </c>
      <c r="E890" s="31">
        <f t="shared" si="15"/>
        <v>0</v>
      </c>
      <c r="F890" s="43">
        <f>IFERROR(VLOOKUP(A890,'2023'!A:N,13,0),0)</f>
        <v>0</v>
      </c>
      <c r="G890" s="43">
        <f>IFERROR(VLOOKUP(A890,'2023'!A:N,14,0),0)</f>
        <v>0</v>
      </c>
      <c r="H890" s="43">
        <v>17</v>
      </c>
      <c r="I890" s="43">
        <v>6845455</v>
      </c>
      <c r="J890" s="44">
        <f t="shared" si="16"/>
        <v>402673.82352941175</v>
      </c>
      <c r="K890" s="43">
        <v>1</v>
      </c>
      <c r="L890" s="43">
        <v>463636</v>
      </c>
      <c r="M890" s="44">
        <f t="shared" si="17"/>
        <v>402673.82352941175</v>
      </c>
      <c r="N890" s="43">
        <f t="shared" si="18"/>
        <v>16</v>
      </c>
      <c r="O890" s="44">
        <f t="shared" si="19"/>
        <v>6442781.176470588</v>
      </c>
    </row>
    <row r="891" spans="1:15" x14ac:dyDescent="0.2">
      <c r="A891" s="31" t="s">
        <v>3173</v>
      </c>
      <c r="B891" s="31" t="s">
        <v>11</v>
      </c>
      <c r="C891" s="31">
        <v>0</v>
      </c>
      <c r="D891" s="31">
        <v>0</v>
      </c>
      <c r="E891" s="31">
        <f t="shared" si="15"/>
        <v>0</v>
      </c>
      <c r="F891" s="43">
        <f>IFERROR(VLOOKUP(A891,'2023'!A:N,13,0),0)</f>
        <v>0</v>
      </c>
      <c r="G891" s="43">
        <f>IFERROR(VLOOKUP(A891,'2023'!A:N,14,0),0)</f>
        <v>0</v>
      </c>
      <c r="H891" s="43">
        <v>5</v>
      </c>
      <c r="I891" s="43">
        <v>2250000</v>
      </c>
      <c r="J891" s="44">
        <f t="shared" si="16"/>
        <v>450000</v>
      </c>
      <c r="K891" s="43">
        <v>0</v>
      </c>
      <c r="L891" s="43">
        <v>0</v>
      </c>
      <c r="M891" s="44">
        <f t="shared" si="17"/>
        <v>0</v>
      </c>
      <c r="N891" s="43">
        <f t="shared" si="18"/>
        <v>5</v>
      </c>
      <c r="O891" s="44">
        <f t="shared" si="19"/>
        <v>2250000</v>
      </c>
    </row>
    <row r="892" spans="1:15" x14ac:dyDescent="0.2">
      <c r="A892" s="31" t="s">
        <v>3174</v>
      </c>
      <c r="B892" s="31" t="s">
        <v>11</v>
      </c>
      <c r="C892" s="31">
        <v>0</v>
      </c>
      <c r="D892" s="31">
        <v>0</v>
      </c>
      <c r="E892" s="31">
        <f t="shared" si="15"/>
        <v>0</v>
      </c>
      <c r="F892" s="43">
        <f>IFERROR(VLOOKUP(A892,'2023'!A:N,13,0),0)</f>
        <v>0</v>
      </c>
      <c r="G892" s="43">
        <f>IFERROR(VLOOKUP(A892,'2023'!A:N,14,0),0)</f>
        <v>0</v>
      </c>
      <c r="H892" s="43">
        <v>17</v>
      </c>
      <c r="I892" s="43">
        <v>5860004</v>
      </c>
      <c r="J892" s="44">
        <f t="shared" si="16"/>
        <v>344706.1176470588</v>
      </c>
      <c r="K892" s="43">
        <v>4</v>
      </c>
      <c r="L892" s="43">
        <v>1478182</v>
      </c>
      <c r="M892" s="44">
        <f t="shared" si="17"/>
        <v>1378824.4705882352</v>
      </c>
      <c r="N892" s="43">
        <f t="shared" si="18"/>
        <v>13</v>
      </c>
      <c r="O892" s="44">
        <f t="shared" si="19"/>
        <v>4481179.5294117648</v>
      </c>
    </row>
    <row r="893" spans="1:15" x14ac:dyDescent="0.2">
      <c r="A893" s="31" t="s">
        <v>3175</v>
      </c>
      <c r="B893" s="31" t="s">
        <v>11</v>
      </c>
      <c r="C893" s="31">
        <v>0</v>
      </c>
      <c r="D893" s="31">
        <v>0</v>
      </c>
      <c r="E893" s="31">
        <f t="shared" si="15"/>
        <v>0</v>
      </c>
      <c r="F893" s="43">
        <f>IFERROR(VLOOKUP(A893,'2023'!A:N,13,0),0)</f>
        <v>0</v>
      </c>
      <c r="G893" s="43">
        <f>IFERROR(VLOOKUP(A893,'2023'!A:N,14,0),0)</f>
        <v>0</v>
      </c>
      <c r="H893" s="43">
        <v>5</v>
      </c>
      <c r="I893" s="43">
        <v>2636365</v>
      </c>
      <c r="J893" s="44">
        <f t="shared" si="16"/>
        <v>527273</v>
      </c>
      <c r="K893" s="43">
        <v>1</v>
      </c>
      <c r="L893" s="43">
        <v>672727</v>
      </c>
      <c r="M893" s="44">
        <f t="shared" si="17"/>
        <v>527273</v>
      </c>
      <c r="N893" s="43">
        <f t="shared" si="18"/>
        <v>4</v>
      </c>
      <c r="O893" s="44">
        <f t="shared" si="19"/>
        <v>2109092</v>
      </c>
    </row>
    <row r="894" spans="1:15" x14ac:dyDescent="0.2">
      <c r="A894" s="31" t="s">
        <v>3176</v>
      </c>
      <c r="B894" s="31" t="s">
        <v>11</v>
      </c>
      <c r="C894" s="31">
        <v>0</v>
      </c>
      <c r="D894" s="31">
        <v>0</v>
      </c>
      <c r="E894" s="31">
        <f t="shared" si="15"/>
        <v>0</v>
      </c>
      <c r="F894" s="43">
        <f>IFERROR(VLOOKUP(A894,'2023'!A:N,13,0),0)</f>
        <v>0</v>
      </c>
      <c r="G894" s="43">
        <f>IFERROR(VLOOKUP(A894,'2023'!A:N,14,0),0)</f>
        <v>0</v>
      </c>
      <c r="H894" s="43">
        <v>17</v>
      </c>
      <c r="I894" s="43">
        <v>5681818</v>
      </c>
      <c r="J894" s="44">
        <f t="shared" si="16"/>
        <v>334224.5882352941</v>
      </c>
      <c r="K894" s="43">
        <v>2</v>
      </c>
      <c r="L894" s="43">
        <v>727272</v>
      </c>
      <c r="M894" s="44">
        <f t="shared" si="17"/>
        <v>668449.17647058819</v>
      </c>
      <c r="N894" s="43">
        <f t="shared" si="18"/>
        <v>15</v>
      </c>
      <c r="O894" s="44">
        <f t="shared" si="19"/>
        <v>5013368.823529412</v>
      </c>
    </row>
    <row r="895" spans="1:15" x14ac:dyDescent="0.2">
      <c r="A895" s="31" t="s">
        <v>3177</v>
      </c>
      <c r="B895" s="31" t="s">
        <v>11</v>
      </c>
      <c r="C895" s="31">
        <v>0</v>
      </c>
      <c r="D895" s="31">
        <v>0</v>
      </c>
      <c r="E895" s="31">
        <f t="shared" si="15"/>
        <v>0</v>
      </c>
      <c r="F895" s="43">
        <f>IFERROR(VLOOKUP(A895,'2023'!A:N,13,0),0)</f>
        <v>0</v>
      </c>
      <c r="G895" s="43">
        <f>IFERROR(VLOOKUP(A895,'2023'!A:N,14,0),0)</f>
        <v>0</v>
      </c>
      <c r="H895" s="43">
        <v>17</v>
      </c>
      <c r="I895" s="43">
        <v>6300001</v>
      </c>
      <c r="J895" s="44">
        <f t="shared" si="16"/>
        <v>370588.29411764705</v>
      </c>
      <c r="K895" s="43">
        <v>0</v>
      </c>
      <c r="L895" s="43">
        <v>0</v>
      </c>
      <c r="M895" s="44">
        <f t="shared" si="17"/>
        <v>0</v>
      </c>
      <c r="N895" s="43">
        <f t="shared" si="18"/>
        <v>17</v>
      </c>
      <c r="O895" s="44">
        <f t="shared" si="19"/>
        <v>6300001</v>
      </c>
    </row>
    <row r="896" spans="1:15" x14ac:dyDescent="0.2">
      <c r="A896" s="31" t="s">
        <v>942</v>
      </c>
      <c r="B896" s="31" t="s">
        <v>11</v>
      </c>
      <c r="C896" s="31">
        <v>2</v>
      </c>
      <c r="D896" s="31">
        <v>24181818</v>
      </c>
      <c r="E896" s="31">
        <f t="shared" si="15"/>
        <v>0</v>
      </c>
      <c r="F896" s="43">
        <f>IFERROR(VLOOKUP(A896,'2023'!A:N,13,0),0)</f>
        <v>2</v>
      </c>
      <c r="G896" s="43">
        <f>IFERROR(VLOOKUP(A896,'2023'!A:N,14,0),0)</f>
        <v>24181818</v>
      </c>
      <c r="H896" s="43">
        <v>10</v>
      </c>
      <c r="I896" s="43">
        <v>121363638</v>
      </c>
      <c r="J896" s="44">
        <f t="shared" si="16"/>
        <v>12128788</v>
      </c>
      <c r="K896" s="43">
        <v>5</v>
      </c>
      <c r="L896" s="43">
        <v>62336364</v>
      </c>
      <c r="M896" s="44">
        <f t="shared" si="17"/>
        <v>60643940</v>
      </c>
      <c r="N896" s="43">
        <f t="shared" si="18"/>
        <v>7</v>
      </c>
      <c r="O896" s="44">
        <f t="shared" si="19"/>
        <v>84901516</v>
      </c>
    </row>
    <row r="897" spans="1:15" x14ac:dyDescent="0.2">
      <c r="A897" s="31" t="s">
        <v>3178</v>
      </c>
      <c r="B897" s="31" t="s">
        <v>20</v>
      </c>
      <c r="C897" s="31">
        <v>0</v>
      </c>
      <c r="D897" s="31">
        <v>0</v>
      </c>
      <c r="E897" s="31">
        <f t="shared" si="15"/>
        <v>0</v>
      </c>
      <c r="F897" s="43">
        <f>IFERROR(VLOOKUP(A897,'2023'!A:N,13,0),0)</f>
        <v>0</v>
      </c>
      <c r="G897" s="43">
        <f>IFERROR(VLOOKUP(A897,'2023'!A:N,14,0),0)</f>
        <v>0</v>
      </c>
      <c r="H897" s="43">
        <v>1</v>
      </c>
      <c r="I897" s="43">
        <v>5590909</v>
      </c>
      <c r="J897" s="44">
        <f t="shared" si="16"/>
        <v>5590909</v>
      </c>
      <c r="K897" s="43">
        <v>0</v>
      </c>
      <c r="L897" s="43">
        <v>0</v>
      </c>
      <c r="M897" s="44">
        <f t="shared" si="17"/>
        <v>0</v>
      </c>
      <c r="N897" s="43">
        <f t="shared" si="18"/>
        <v>1</v>
      </c>
      <c r="O897" s="44">
        <f t="shared" si="19"/>
        <v>5590909</v>
      </c>
    </row>
    <row r="898" spans="1:15" x14ac:dyDescent="0.2">
      <c r="A898" s="31" t="s">
        <v>3179</v>
      </c>
      <c r="B898" s="31" t="s">
        <v>20</v>
      </c>
      <c r="C898" s="31">
        <v>0</v>
      </c>
      <c r="D898" s="31">
        <v>0</v>
      </c>
      <c r="E898" s="31">
        <f t="shared" si="15"/>
        <v>0</v>
      </c>
      <c r="F898" s="43">
        <f>IFERROR(VLOOKUP(A898,'2023'!A:N,13,0),0)</f>
        <v>0</v>
      </c>
      <c r="G898" s="43">
        <f>IFERROR(VLOOKUP(A898,'2023'!A:N,14,0),0)</f>
        <v>0</v>
      </c>
      <c r="H898" s="43">
        <v>3</v>
      </c>
      <c r="I898" s="43">
        <v>9681819</v>
      </c>
      <c r="J898" s="44">
        <f t="shared" si="16"/>
        <v>3227273</v>
      </c>
      <c r="K898" s="43">
        <v>0</v>
      </c>
      <c r="L898" s="43">
        <v>0</v>
      </c>
      <c r="M898" s="44">
        <f t="shared" si="17"/>
        <v>0</v>
      </c>
      <c r="N898" s="43">
        <f t="shared" si="18"/>
        <v>3</v>
      </c>
      <c r="O898" s="44">
        <f t="shared" si="19"/>
        <v>9681819</v>
      </c>
    </row>
    <row r="899" spans="1:15" x14ac:dyDescent="0.2">
      <c r="A899" s="31" t="s">
        <v>3180</v>
      </c>
      <c r="B899" s="31" t="s">
        <v>11</v>
      </c>
      <c r="C899" s="31">
        <v>0</v>
      </c>
      <c r="D899" s="31">
        <v>0</v>
      </c>
      <c r="E899" s="31">
        <f t="shared" si="15"/>
        <v>0</v>
      </c>
      <c r="F899" s="43">
        <f>IFERROR(VLOOKUP(A899,'2023'!A:N,13,0),0)</f>
        <v>0</v>
      </c>
      <c r="G899" s="43">
        <f>IFERROR(VLOOKUP(A899,'2023'!A:N,14,0),0)</f>
        <v>0</v>
      </c>
      <c r="H899" s="43">
        <v>1</v>
      </c>
      <c r="I899" s="43">
        <v>24300000</v>
      </c>
      <c r="J899" s="44">
        <f t="shared" si="16"/>
        <v>24300000</v>
      </c>
      <c r="K899" s="43">
        <v>1</v>
      </c>
      <c r="L899" s="43">
        <v>25172727</v>
      </c>
      <c r="M899" s="44">
        <f t="shared" si="17"/>
        <v>24300000</v>
      </c>
      <c r="N899" s="43">
        <f t="shared" si="18"/>
        <v>0</v>
      </c>
      <c r="O899" s="44">
        <f t="shared" si="19"/>
        <v>0</v>
      </c>
    </row>
    <row r="900" spans="1:15" x14ac:dyDescent="0.2">
      <c r="A900" s="31" t="s">
        <v>3181</v>
      </c>
      <c r="B900" s="31" t="s">
        <v>20</v>
      </c>
      <c r="C900" s="31">
        <v>0</v>
      </c>
      <c r="D900" s="31">
        <v>0</v>
      </c>
      <c r="E900" s="31">
        <f t="shared" si="15"/>
        <v>0</v>
      </c>
      <c r="F900" s="43">
        <f>IFERROR(VLOOKUP(A900,'2023'!A:N,13,0),0)</f>
        <v>0</v>
      </c>
      <c r="G900" s="43">
        <f>IFERROR(VLOOKUP(A900,'2023'!A:N,14,0),0)</f>
        <v>0</v>
      </c>
      <c r="H900" s="43">
        <v>4</v>
      </c>
      <c r="I900" s="43">
        <v>48545454</v>
      </c>
      <c r="J900" s="44">
        <f t="shared" si="16"/>
        <v>12136363.5</v>
      </c>
      <c r="K900" s="43">
        <v>3</v>
      </c>
      <c r="L900" s="43">
        <v>36763636</v>
      </c>
      <c r="M900" s="44">
        <f t="shared" si="17"/>
        <v>36409090.5</v>
      </c>
      <c r="N900" s="43">
        <f t="shared" si="18"/>
        <v>1</v>
      </c>
      <c r="O900" s="44">
        <f t="shared" si="19"/>
        <v>12136363.5</v>
      </c>
    </row>
    <row r="901" spans="1:15" x14ac:dyDescent="0.2">
      <c r="A901" s="31" t="s">
        <v>877</v>
      </c>
      <c r="B901" s="31" t="s">
        <v>20</v>
      </c>
      <c r="C901" s="31">
        <v>2</v>
      </c>
      <c r="D901" s="31">
        <v>3600000</v>
      </c>
      <c r="E901" s="31">
        <f t="shared" si="15"/>
        <v>0</v>
      </c>
      <c r="F901" s="43">
        <f>IFERROR(VLOOKUP(A901,'2023'!A:N,13,0),0)</f>
        <v>2</v>
      </c>
      <c r="G901" s="43">
        <f>IFERROR(VLOOKUP(A901,'2023'!A:N,14,0),0)</f>
        <v>3600000</v>
      </c>
      <c r="H901" s="43">
        <v>2</v>
      </c>
      <c r="I901" s="43">
        <v>4254546</v>
      </c>
      <c r="J901" s="44">
        <f t="shared" si="16"/>
        <v>1963636.5</v>
      </c>
      <c r="K901" s="43">
        <v>1</v>
      </c>
      <c r="L901" s="43">
        <v>2227273</v>
      </c>
      <c r="M901" s="44">
        <f t="shared" si="17"/>
        <v>1963636.5</v>
      </c>
      <c r="N901" s="43">
        <f t="shared" si="18"/>
        <v>3</v>
      </c>
      <c r="O901" s="44">
        <f t="shared" si="19"/>
        <v>5890909.5</v>
      </c>
    </row>
    <row r="902" spans="1:15" x14ac:dyDescent="0.2">
      <c r="A902" s="31" t="s">
        <v>878</v>
      </c>
      <c r="B902" s="31" t="s">
        <v>20</v>
      </c>
      <c r="C902" s="31">
        <v>6</v>
      </c>
      <c r="D902" s="31">
        <v>6763635</v>
      </c>
      <c r="E902" s="31">
        <f t="shared" si="15"/>
        <v>0</v>
      </c>
      <c r="F902" s="43">
        <f>IFERROR(VLOOKUP(A902,'2023'!A:N,13,0),0)</f>
        <v>6</v>
      </c>
      <c r="G902" s="43">
        <f>IFERROR(VLOOKUP(A902,'2023'!A:N,14,0),0)</f>
        <v>6763635</v>
      </c>
      <c r="H902" s="43">
        <v>5</v>
      </c>
      <c r="I902" s="43">
        <v>7363635</v>
      </c>
      <c r="J902" s="44">
        <f t="shared" si="16"/>
        <v>1284297.2727272727</v>
      </c>
      <c r="K902" s="43">
        <v>2</v>
      </c>
      <c r="L902" s="43">
        <v>3363636</v>
      </c>
      <c r="M902" s="44">
        <f t="shared" si="17"/>
        <v>2568594.5454545454</v>
      </c>
      <c r="N902" s="43">
        <f t="shared" si="18"/>
        <v>9</v>
      </c>
      <c r="O902" s="44">
        <f t="shared" si="19"/>
        <v>11558675.454545455</v>
      </c>
    </row>
    <row r="903" spans="1:15" x14ac:dyDescent="0.2">
      <c r="A903" s="31" t="s">
        <v>3182</v>
      </c>
      <c r="B903" s="31" t="s">
        <v>25</v>
      </c>
      <c r="C903" s="31">
        <v>0</v>
      </c>
      <c r="D903" s="31">
        <v>0</v>
      </c>
      <c r="E903" s="31">
        <f t="shared" si="15"/>
        <v>0</v>
      </c>
      <c r="F903" s="43">
        <f>IFERROR(VLOOKUP(A903,'2023'!A:N,13,0),0)</f>
        <v>0</v>
      </c>
      <c r="G903" s="43">
        <f>IFERROR(VLOOKUP(A903,'2023'!A:N,14,0),0)</f>
        <v>0</v>
      </c>
      <c r="H903" s="43">
        <v>1</v>
      </c>
      <c r="I903" s="43">
        <v>24545455</v>
      </c>
      <c r="J903" s="44">
        <f t="shared" si="16"/>
        <v>24545455</v>
      </c>
      <c r="K903" s="43">
        <v>1</v>
      </c>
      <c r="L903" s="43">
        <v>28636364</v>
      </c>
      <c r="M903" s="44">
        <f t="shared" si="17"/>
        <v>24545455</v>
      </c>
      <c r="N903" s="43">
        <f t="shared" si="18"/>
        <v>0</v>
      </c>
      <c r="O903" s="44">
        <f t="shared" si="19"/>
        <v>0</v>
      </c>
    </row>
    <row r="904" spans="1:15" x14ac:dyDescent="0.2">
      <c r="A904" s="31" t="s">
        <v>3183</v>
      </c>
      <c r="B904" s="31" t="s">
        <v>25</v>
      </c>
      <c r="C904" s="31">
        <v>0</v>
      </c>
      <c r="D904" s="31">
        <v>0</v>
      </c>
      <c r="E904" s="31">
        <f t="shared" si="15"/>
        <v>0</v>
      </c>
      <c r="F904" s="43">
        <f>IFERROR(VLOOKUP(A904,'2023'!A:N,13,0),0)</f>
        <v>0</v>
      </c>
      <c r="G904" s="43">
        <f>IFERROR(VLOOKUP(A904,'2023'!A:N,14,0),0)</f>
        <v>0</v>
      </c>
      <c r="H904" s="43">
        <v>1</v>
      </c>
      <c r="I904" s="43">
        <v>0</v>
      </c>
      <c r="J904" s="44">
        <f t="shared" si="16"/>
        <v>0</v>
      </c>
      <c r="K904" s="43">
        <v>0</v>
      </c>
      <c r="L904" s="43">
        <v>0</v>
      </c>
      <c r="M904" s="44">
        <f t="shared" si="17"/>
        <v>0</v>
      </c>
      <c r="N904" s="43">
        <f t="shared" si="18"/>
        <v>1</v>
      </c>
      <c r="O904" s="44">
        <f t="shared" si="19"/>
        <v>0</v>
      </c>
    </row>
    <row r="905" spans="1:15" x14ac:dyDescent="0.2">
      <c r="A905" s="31" t="s">
        <v>3184</v>
      </c>
      <c r="B905" s="31" t="s">
        <v>11</v>
      </c>
      <c r="C905" s="31">
        <v>0</v>
      </c>
      <c r="D905" s="31">
        <v>0</v>
      </c>
      <c r="E905" s="31">
        <f t="shared" si="15"/>
        <v>0</v>
      </c>
      <c r="F905" s="43">
        <f>IFERROR(VLOOKUP(A905,'2023'!A:N,13,0),0)</f>
        <v>0</v>
      </c>
      <c r="G905" s="43">
        <f>IFERROR(VLOOKUP(A905,'2023'!A:N,14,0),0)</f>
        <v>0</v>
      </c>
      <c r="H905" s="43">
        <v>1</v>
      </c>
      <c r="I905" s="43">
        <v>24545455</v>
      </c>
      <c r="J905" s="44">
        <f t="shared" si="16"/>
        <v>24545455</v>
      </c>
      <c r="K905" s="43">
        <v>1</v>
      </c>
      <c r="L905" s="43">
        <v>29090909</v>
      </c>
      <c r="M905" s="44">
        <f t="shared" si="17"/>
        <v>24545455</v>
      </c>
      <c r="N905" s="43">
        <f t="shared" si="18"/>
        <v>0</v>
      </c>
      <c r="O905" s="44">
        <f t="shared" si="19"/>
        <v>0</v>
      </c>
    </row>
    <row r="906" spans="1:15" x14ac:dyDescent="0.2">
      <c r="A906" s="31" t="s">
        <v>3185</v>
      </c>
      <c r="B906" s="31" t="s">
        <v>141</v>
      </c>
      <c r="C906" s="31">
        <v>0</v>
      </c>
      <c r="D906" s="31">
        <v>0</v>
      </c>
      <c r="E906" s="31">
        <f t="shared" si="15"/>
        <v>0</v>
      </c>
      <c r="F906" s="43">
        <f>IFERROR(VLOOKUP(A906,'2023'!A:N,13,0),0)</f>
        <v>0</v>
      </c>
      <c r="G906" s="43">
        <f>IFERROR(VLOOKUP(A906,'2023'!A:N,14,0),0)</f>
        <v>0</v>
      </c>
      <c r="H906" s="43">
        <v>1</v>
      </c>
      <c r="I906" s="43">
        <v>0</v>
      </c>
      <c r="J906" s="44">
        <f t="shared" si="16"/>
        <v>0</v>
      </c>
      <c r="K906" s="43">
        <v>1</v>
      </c>
      <c r="L906" s="43">
        <v>0</v>
      </c>
      <c r="M906" s="44">
        <f t="shared" si="17"/>
        <v>0</v>
      </c>
      <c r="N906" s="43">
        <f t="shared" si="18"/>
        <v>0</v>
      </c>
      <c r="O906" s="44">
        <f t="shared" si="19"/>
        <v>0</v>
      </c>
    </row>
    <row r="907" spans="1:15" x14ac:dyDescent="0.2">
      <c r="A907" s="31" t="s">
        <v>3186</v>
      </c>
      <c r="B907" s="31" t="s">
        <v>11</v>
      </c>
      <c r="C907" s="31">
        <v>0</v>
      </c>
      <c r="D907" s="31">
        <v>0</v>
      </c>
      <c r="E907" s="31">
        <f t="shared" si="15"/>
        <v>0</v>
      </c>
      <c r="F907" s="43">
        <f>IFERROR(VLOOKUP(A907,'2023'!A:N,13,0),0)</f>
        <v>0</v>
      </c>
      <c r="G907" s="43">
        <f>IFERROR(VLOOKUP(A907,'2023'!A:N,14,0),0)</f>
        <v>0</v>
      </c>
      <c r="H907" s="43">
        <v>1</v>
      </c>
      <c r="I907" s="43">
        <v>0</v>
      </c>
      <c r="J907" s="44">
        <f t="shared" si="16"/>
        <v>0</v>
      </c>
      <c r="K907" s="43">
        <v>1</v>
      </c>
      <c r="L907" s="43">
        <v>0</v>
      </c>
      <c r="M907" s="44">
        <f t="shared" si="17"/>
        <v>0</v>
      </c>
      <c r="N907" s="43">
        <f t="shared" si="18"/>
        <v>0</v>
      </c>
      <c r="O907" s="44">
        <f t="shared" si="19"/>
        <v>0</v>
      </c>
    </row>
    <row r="908" spans="1:15" x14ac:dyDescent="0.2">
      <c r="A908" s="31" t="s">
        <v>3187</v>
      </c>
      <c r="B908" s="31" t="s">
        <v>11</v>
      </c>
      <c r="C908" s="31">
        <v>0</v>
      </c>
      <c r="D908" s="31">
        <v>0</v>
      </c>
      <c r="E908" s="31">
        <f t="shared" si="15"/>
        <v>0</v>
      </c>
      <c r="F908" s="43">
        <f>IFERROR(VLOOKUP(A908,'2023'!A:N,13,0),0)</f>
        <v>0</v>
      </c>
      <c r="G908" s="43">
        <f>IFERROR(VLOOKUP(A908,'2023'!A:N,14,0),0)</f>
        <v>0</v>
      </c>
      <c r="H908" s="43">
        <v>1</v>
      </c>
      <c r="I908" s="43">
        <v>0</v>
      </c>
      <c r="J908" s="44">
        <f t="shared" si="16"/>
        <v>0</v>
      </c>
      <c r="K908" s="43">
        <v>1</v>
      </c>
      <c r="L908" s="43">
        <v>0</v>
      </c>
      <c r="M908" s="44">
        <f t="shared" si="17"/>
        <v>0</v>
      </c>
      <c r="N908" s="43">
        <f t="shared" si="18"/>
        <v>0</v>
      </c>
      <c r="O908" s="44">
        <f t="shared" si="19"/>
        <v>0</v>
      </c>
    </row>
    <row r="909" spans="1:15" x14ac:dyDescent="0.2">
      <c r="A909" s="31" t="s">
        <v>3188</v>
      </c>
      <c r="B909" s="31" t="s">
        <v>11</v>
      </c>
      <c r="C909" s="31">
        <v>0</v>
      </c>
      <c r="D909" s="31">
        <v>0</v>
      </c>
      <c r="E909" s="31">
        <f t="shared" si="15"/>
        <v>0</v>
      </c>
      <c r="F909" s="43">
        <f>IFERROR(VLOOKUP(A909,'2023'!A:N,13,0),0)</f>
        <v>0</v>
      </c>
      <c r="G909" s="43">
        <f>IFERROR(VLOOKUP(A909,'2023'!A:N,14,0),0)</f>
        <v>0</v>
      </c>
      <c r="H909" s="43">
        <v>1</v>
      </c>
      <c r="I909" s="43">
        <v>0</v>
      </c>
      <c r="J909" s="44">
        <f t="shared" si="16"/>
        <v>0</v>
      </c>
      <c r="K909" s="43">
        <v>1</v>
      </c>
      <c r="L909" s="43">
        <v>0</v>
      </c>
      <c r="M909" s="44">
        <f t="shared" si="17"/>
        <v>0</v>
      </c>
      <c r="N909" s="43">
        <f t="shared" si="18"/>
        <v>0</v>
      </c>
      <c r="O909" s="44">
        <f t="shared" si="19"/>
        <v>0</v>
      </c>
    </row>
    <row r="910" spans="1:15" x14ac:dyDescent="0.2">
      <c r="A910" s="31" t="s">
        <v>3189</v>
      </c>
      <c r="B910" s="31" t="s">
        <v>11</v>
      </c>
      <c r="C910" s="31">
        <v>0</v>
      </c>
      <c r="D910" s="31">
        <v>0</v>
      </c>
      <c r="E910" s="31">
        <f t="shared" si="15"/>
        <v>0</v>
      </c>
      <c r="F910" s="43">
        <f>IFERROR(VLOOKUP(A910,'2023'!A:N,13,0),0)</f>
        <v>0</v>
      </c>
      <c r="G910" s="43">
        <f>IFERROR(VLOOKUP(A910,'2023'!A:N,14,0),0)</f>
        <v>0</v>
      </c>
      <c r="H910" s="43">
        <v>2</v>
      </c>
      <c r="I910" s="43">
        <v>13927274</v>
      </c>
      <c r="J910" s="44">
        <f t="shared" si="16"/>
        <v>6963637</v>
      </c>
      <c r="K910" s="43">
        <v>0</v>
      </c>
      <c r="L910" s="43">
        <v>0</v>
      </c>
      <c r="M910" s="44">
        <f t="shared" si="17"/>
        <v>0</v>
      </c>
      <c r="N910" s="43">
        <f t="shared" si="18"/>
        <v>2</v>
      </c>
      <c r="O910" s="44">
        <f t="shared" si="19"/>
        <v>13927274</v>
      </c>
    </row>
    <row r="911" spans="1:15" x14ac:dyDescent="0.2">
      <c r="A911" s="31" t="s">
        <v>3190</v>
      </c>
      <c r="B911" s="31" t="s">
        <v>11</v>
      </c>
      <c r="C911" s="31">
        <v>0</v>
      </c>
      <c r="D911" s="31">
        <v>0</v>
      </c>
      <c r="E911" s="31">
        <f t="shared" si="15"/>
        <v>0</v>
      </c>
      <c r="F911" s="43">
        <f>IFERROR(VLOOKUP(A911,'2023'!A:N,13,0),0)</f>
        <v>0</v>
      </c>
      <c r="G911" s="43">
        <f>IFERROR(VLOOKUP(A911,'2023'!A:N,14,0),0)</f>
        <v>0</v>
      </c>
      <c r="H911" s="43">
        <v>2</v>
      </c>
      <c r="I911" s="43">
        <v>25363636</v>
      </c>
      <c r="J911" s="44">
        <f t="shared" si="16"/>
        <v>12681818</v>
      </c>
      <c r="K911" s="43">
        <v>0</v>
      </c>
      <c r="L911" s="43">
        <v>0</v>
      </c>
      <c r="M911" s="44">
        <f t="shared" si="17"/>
        <v>0</v>
      </c>
      <c r="N911" s="43">
        <f t="shared" si="18"/>
        <v>2</v>
      </c>
      <c r="O911" s="44">
        <f t="shared" si="19"/>
        <v>25363636</v>
      </c>
    </row>
    <row r="912" spans="1:15" x14ac:dyDescent="0.2">
      <c r="A912" s="31" t="s">
        <v>3191</v>
      </c>
      <c r="B912" s="31" t="s">
        <v>11</v>
      </c>
      <c r="C912" s="31">
        <v>0</v>
      </c>
      <c r="D912" s="31">
        <v>0</v>
      </c>
      <c r="E912" s="31">
        <f t="shared" si="15"/>
        <v>0</v>
      </c>
      <c r="F912" s="43">
        <f>IFERROR(VLOOKUP(A912,'2023'!A:N,13,0),0)</f>
        <v>0</v>
      </c>
      <c r="G912" s="43">
        <f>IFERROR(VLOOKUP(A912,'2023'!A:N,14,0),0)</f>
        <v>0</v>
      </c>
      <c r="H912" s="43">
        <v>2</v>
      </c>
      <c r="I912" s="43">
        <v>25594546</v>
      </c>
      <c r="J912" s="44">
        <f t="shared" si="16"/>
        <v>12797273</v>
      </c>
      <c r="K912" s="43">
        <v>2</v>
      </c>
      <c r="L912" s="43">
        <v>27254546</v>
      </c>
      <c r="M912" s="44">
        <f t="shared" si="17"/>
        <v>25594546</v>
      </c>
      <c r="N912" s="43">
        <f t="shared" si="18"/>
        <v>0</v>
      </c>
      <c r="O912" s="44">
        <f t="shared" si="19"/>
        <v>0</v>
      </c>
    </row>
    <row r="913" spans="1:15" x14ac:dyDescent="0.2">
      <c r="A913" s="31" t="s">
        <v>3192</v>
      </c>
      <c r="B913" s="31" t="s">
        <v>20</v>
      </c>
      <c r="C913" s="31">
        <v>0</v>
      </c>
      <c r="D913" s="31">
        <v>0</v>
      </c>
      <c r="E913" s="31">
        <f t="shared" si="15"/>
        <v>0</v>
      </c>
      <c r="F913" s="43">
        <f>IFERROR(VLOOKUP(A913,'2023'!A:N,13,0),0)</f>
        <v>0</v>
      </c>
      <c r="G913" s="43">
        <f>IFERROR(VLOOKUP(A913,'2023'!A:N,14,0),0)</f>
        <v>0</v>
      </c>
      <c r="H913" s="43">
        <v>53</v>
      </c>
      <c r="I913" s="43">
        <v>685545458</v>
      </c>
      <c r="J913" s="44">
        <f t="shared" si="16"/>
        <v>12934819.96226415</v>
      </c>
      <c r="K913" s="43">
        <v>47</v>
      </c>
      <c r="L913" s="43">
        <v>619718180</v>
      </c>
      <c r="M913" s="44">
        <f t="shared" si="17"/>
        <v>607936538.22641504</v>
      </c>
      <c r="N913" s="43">
        <f t="shared" si="18"/>
        <v>6</v>
      </c>
      <c r="O913" s="44">
        <f t="shared" si="19"/>
        <v>77608919.773584962</v>
      </c>
    </row>
    <row r="914" spans="1:15" x14ac:dyDescent="0.2">
      <c r="A914" s="31" t="s">
        <v>331</v>
      </c>
      <c r="B914" s="31" t="s">
        <v>105</v>
      </c>
      <c r="C914" s="31">
        <v>4</v>
      </c>
      <c r="D914" s="31">
        <v>7292928</v>
      </c>
      <c r="E914" s="31">
        <f t="shared" si="15"/>
        <v>0</v>
      </c>
      <c r="F914" s="43">
        <f>IFERROR(VLOOKUP(A914,'2023'!A:N,13,0),0)</f>
        <v>4</v>
      </c>
      <c r="G914" s="43">
        <f>IFERROR(VLOOKUP(A914,'2023'!A:N,14,0),0)</f>
        <v>7292928</v>
      </c>
      <c r="H914" s="43">
        <v>2</v>
      </c>
      <c r="I914" s="43">
        <v>3998148</v>
      </c>
      <c r="J914" s="44">
        <f t="shared" si="16"/>
        <v>1881846</v>
      </c>
      <c r="K914" s="43">
        <v>0</v>
      </c>
      <c r="L914" s="43">
        <v>0</v>
      </c>
      <c r="M914" s="44">
        <f t="shared" si="17"/>
        <v>0</v>
      </c>
      <c r="N914" s="43">
        <f t="shared" si="18"/>
        <v>6</v>
      </c>
      <c r="O914" s="44">
        <f t="shared" si="19"/>
        <v>11291076</v>
      </c>
    </row>
    <row r="915" spans="1:15" x14ac:dyDescent="0.2">
      <c r="A915" s="31" t="s">
        <v>3193</v>
      </c>
      <c r="B915" s="31" t="s">
        <v>2757</v>
      </c>
      <c r="C915" s="31">
        <v>0</v>
      </c>
      <c r="D915" s="31">
        <v>0</v>
      </c>
      <c r="E915" s="31">
        <f t="shared" si="15"/>
        <v>0</v>
      </c>
      <c r="F915" s="43">
        <f>IFERROR(VLOOKUP(A915,'2023'!A:N,13,0),0)</f>
        <v>0</v>
      </c>
      <c r="G915" s="43">
        <f>IFERROR(VLOOKUP(A915,'2023'!A:N,14,0),0)</f>
        <v>0</v>
      </c>
      <c r="H915" s="43">
        <v>3</v>
      </c>
      <c r="I915" s="43">
        <v>29090908</v>
      </c>
      <c r="J915" s="44">
        <f t="shared" si="16"/>
        <v>9696969.333333334</v>
      </c>
      <c r="K915" s="43">
        <v>1</v>
      </c>
      <c r="L915" s="43">
        <v>10490909</v>
      </c>
      <c r="M915" s="44">
        <f t="shared" si="17"/>
        <v>9696969.333333334</v>
      </c>
      <c r="N915" s="43">
        <f t="shared" si="18"/>
        <v>2</v>
      </c>
      <c r="O915" s="44">
        <f t="shared" si="19"/>
        <v>19393938.666666664</v>
      </c>
    </row>
    <row r="916" spans="1:15" x14ac:dyDescent="0.2">
      <c r="A916" s="31" t="s">
        <v>3194</v>
      </c>
      <c r="B916" s="31" t="s">
        <v>11</v>
      </c>
      <c r="C916" s="31">
        <v>0</v>
      </c>
      <c r="D916" s="31">
        <v>0</v>
      </c>
      <c r="E916" s="31">
        <f t="shared" si="15"/>
        <v>0</v>
      </c>
      <c r="F916" s="43">
        <f>IFERROR(VLOOKUP(A916,'2023'!A:N,13,0),0)</f>
        <v>0</v>
      </c>
      <c r="G916" s="43">
        <f>IFERROR(VLOOKUP(A916,'2023'!A:N,14,0),0)</f>
        <v>0</v>
      </c>
      <c r="H916" s="43">
        <v>1</v>
      </c>
      <c r="I916" s="43">
        <v>659091</v>
      </c>
      <c r="J916" s="44">
        <f t="shared" si="16"/>
        <v>659091</v>
      </c>
      <c r="K916" s="43">
        <v>0</v>
      </c>
      <c r="L916" s="43">
        <v>0</v>
      </c>
      <c r="M916" s="44">
        <f t="shared" si="17"/>
        <v>0</v>
      </c>
      <c r="N916" s="43">
        <f t="shared" si="18"/>
        <v>1</v>
      </c>
      <c r="O916" s="44">
        <f t="shared" si="19"/>
        <v>659091</v>
      </c>
    </row>
    <row r="917" spans="1:15" x14ac:dyDescent="0.2">
      <c r="A917" s="31" t="s">
        <v>3195</v>
      </c>
      <c r="B917" s="31" t="s">
        <v>2757</v>
      </c>
      <c r="C917" s="31">
        <v>0</v>
      </c>
      <c r="D917" s="31">
        <v>0</v>
      </c>
      <c r="E917" s="31">
        <f t="shared" si="15"/>
        <v>0</v>
      </c>
      <c r="F917" s="43">
        <f>IFERROR(VLOOKUP(A917,'2023'!A:N,13,0),0)</f>
        <v>0</v>
      </c>
      <c r="G917" s="43">
        <f>IFERROR(VLOOKUP(A917,'2023'!A:N,14,0),0)</f>
        <v>0</v>
      </c>
      <c r="H917" s="43">
        <v>1</v>
      </c>
      <c r="I917" s="43">
        <v>2472727</v>
      </c>
      <c r="J917" s="44">
        <f t="shared" si="16"/>
        <v>2472727</v>
      </c>
      <c r="K917" s="43">
        <v>0</v>
      </c>
      <c r="L917" s="43">
        <v>0</v>
      </c>
      <c r="M917" s="44">
        <f t="shared" si="17"/>
        <v>0</v>
      </c>
      <c r="N917" s="43">
        <f t="shared" si="18"/>
        <v>1</v>
      </c>
      <c r="O917" s="44">
        <f t="shared" si="19"/>
        <v>2472727</v>
      </c>
    </row>
    <row r="918" spans="1:15" x14ac:dyDescent="0.2">
      <c r="A918" s="31" t="s">
        <v>207</v>
      </c>
      <c r="B918" s="31" t="s">
        <v>11</v>
      </c>
      <c r="C918" s="31">
        <v>35</v>
      </c>
      <c r="D918" s="31">
        <v>49136345</v>
      </c>
      <c r="E918" s="31">
        <f t="shared" si="15"/>
        <v>0</v>
      </c>
      <c r="F918" s="43">
        <f>IFERROR(VLOOKUP(A918,'2023'!A:N,13,0),0)</f>
        <v>35</v>
      </c>
      <c r="G918" s="43">
        <f>IFERROR(VLOOKUP(A918,'2023'!A:N,14,0),0)</f>
        <v>49136345</v>
      </c>
      <c r="H918" s="43">
        <v>20</v>
      </c>
      <c r="I918" s="43">
        <v>26909100</v>
      </c>
      <c r="J918" s="44">
        <f t="shared" si="16"/>
        <v>1382644.4545454546</v>
      </c>
      <c r="K918" s="43">
        <v>0</v>
      </c>
      <c r="L918" s="43">
        <v>0</v>
      </c>
      <c r="M918" s="44">
        <f t="shared" si="17"/>
        <v>0</v>
      </c>
      <c r="N918" s="43">
        <f t="shared" si="18"/>
        <v>55</v>
      </c>
      <c r="O918" s="44">
        <f t="shared" si="19"/>
        <v>76045445</v>
      </c>
    </row>
    <row r="919" spans="1:15" x14ac:dyDescent="0.2">
      <c r="A919" s="31" t="s">
        <v>3196</v>
      </c>
      <c r="B919" s="31" t="s">
        <v>11</v>
      </c>
      <c r="C919" s="31">
        <v>0</v>
      </c>
      <c r="D919" s="31">
        <v>0</v>
      </c>
      <c r="E919" s="31">
        <f t="shared" si="15"/>
        <v>0</v>
      </c>
      <c r="F919" s="43">
        <f>IFERROR(VLOOKUP(A919,'2023'!A:N,13,0),0)</f>
        <v>0</v>
      </c>
      <c r="G919" s="43">
        <f>IFERROR(VLOOKUP(A919,'2023'!A:N,14,0),0)</f>
        <v>0</v>
      </c>
      <c r="H919" s="43">
        <v>3</v>
      </c>
      <c r="I919" s="43">
        <v>18190910</v>
      </c>
      <c r="J919" s="44">
        <f t="shared" si="16"/>
        <v>6063636.666666667</v>
      </c>
      <c r="K919" s="43">
        <v>1</v>
      </c>
      <c r="L919" s="43">
        <v>6681818</v>
      </c>
      <c r="M919" s="44">
        <f t="shared" si="17"/>
        <v>6063636.666666667</v>
      </c>
      <c r="N919" s="43">
        <f t="shared" si="18"/>
        <v>2</v>
      </c>
      <c r="O919" s="44">
        <f t="shared" si="19"/>
        <v>12127273.333333332</v>
      </c>
    </row>
    <row r="920" spans="1:15" x14ac:dyDescent="0.2">
      <c r="A920" s="31" t="s">
        <v>3197</v>
      </c>
      <c r="B920" s="31" t="s">
        <v>11</v>
      </c>
      <c r="C920" s="31">
        <v>0</v>
      </c>
      <c r="D920" s="31">
        <v>0</v>
      </c>
      <c r="E920" s="31">
        <f t="shared" si="15"/>
        <v>0</v>
      </c>
      <c r="F920" s="43">
        <f>IFERROR(VLOOKUP(A920,'2023'!A:N,13,0),0)</f>
        <v>0</v>
      </c>
      <c r="G920" s="43">
        <f>IFERROR(VLOOKUP(A920,'2023'!A:N,14,0),0)</f>
        <v>0</v>
      </c>
      <c r="H920" s="43">
        <v>1</v>
      </c>
      <c r="I920" s="43">
        <v>7200000</v>
      </c>
      <c r="J920" s="44">
        <f t="shared" si="16"/>
        <v>7200000</v>
      </c>
      <c r="K920" s="43">
        <v>0</v>
      </c>
      <c r="L920" s="43">
        <v>0</v>
      </c>
      <c r="M920" s="44">
        <f t="shared" si="17"/>
        <v>0</v>
      </c>
      <c r="N920" s="43">
        <f t="shared" si="18"/>
        <v>1</v>
      </c>
      <c r="O920" s="44">
        <f t="shared" si="19"/>
        <v>7200000</v>
      </c>
    </row>
    <row r="921" spans="1:15" x14ac:dyDescent="0.2">
      <c r="A921" s="31" t="s">
        <v>3198</v>
      </c>
      <c r="B921" s="31" t="s">
        <v>25</v>
      </c>
      <c r="C921" s="31">
        <v>0</v>
      </c>
      <c r="D921" s="31">
        <v>0</v>
      </c>
      <c r="E921" s="31">
        <f t="shared" si="15"/>
        <v>0</v>
      </c>
      <c r="F921" s="43">
        <f>IFERROR(VLOOKUP(A921,'2023'!A:N,13,0),0)</f>
        <v>0</v>
      </c>
      <c r="G921" s="43">
        <f>IFERROR(VLOOKUP(A921,'2023'!A:N,14,0),0)</f>
        <v>0</v>
      </c>
      <c r="H921" s="43">
        <v>1</v>
      </c>
      <c r="I921" s="43">
        <v>14454545</v>
      </c>
      <c r="J921" s="44">
        <f t="shared" si="16"/>
        <v>14454545</v>
      </c>
      <c r="K921" s="43">
        <v>0</v>
      </c>
      <c r="L921" s="43">
        <v>0</v>
      </c>
      <c r="M921" s="44">
        <f t="shared" si="17"/>
        <v>0</v>
      </c>
      <c r="N921" s="43">
        <f t="shared" si="18"/>
        <v>1</v>
      </c>
      <c r="O921" s="44">
        <f t="shared" si="19"/>
        <v>14454545</v>
      </c>
    </row>
    <row r="922" spans="1:15" x14ac:dyDescent="0.2">
      <c r="A922" s="31" t="s">
        <v>3199</v>
      </c>
      <c r="B922" s="31" t="s">
        <v>25</v>
      </c>
      <c r="C922" s="31">
        <v>0</v>
      </c>
      <c r="D922" s="31">
        <v>0</v>
      </c>
      <c r="E922" s="31">
        <f t="shared" si="15"/>
        <v>0</v>
      </c>
      <c r="F922" s="43">
        <f>IFERROR(VLOOKUP(A922,'2023'!A:N,13,0),0)</f>
        <v>0</v>
      </c>
      <c r="G922" s="43">
        <f>IFERROR(VLOOKUP(A922,'2023'!A:N,14,0),0)</f>
        <v>0</v>
      </c>
      <c r="H922" s="43">
        <v>1</v>
      </c>
      <c r="I922" s="43">
        <v>12636364</v>
      </c>
      <c r="J922" s="44">
        <f t="shared" si="16"/>
        <v>12636364</v>
      </c>
      <c r="K922" s="43">
        <v>0</v>
      </c>
      <c r="L922" s="43">
        <v>0</v>
      </c>
      <c r="M922" s="44">
        <f t="shared" si="17"/>
        <v>0</v>
      </c>
      <c r="N922" s="43">
        <f t="shared" si="18"/>
        <v>1</v>
      </c>
      <c r="O922" s="44">
        <f t="shared" si="19"/>
        <v>12636364</v>
      </c>
    </row>
    <row r="923" spans="1:15" x14ac:dyDescent="0.2">
      <c r="A923" s="31" t="s">
        <v>874</v>
      </c>
      <c r="B923" s="31" t="s">
        <v>25</v>
      </c>
      <c r="C923" s="31">
        <v>5</v>
      </c>
      <c r="D923" s="31">
        <v>0</v>
      </c>
      <c r="E923" s="31">
        <f t="shared" si="15"/>
        <v>0</v>
      </c>
      <c r="F923" s="43">
        <f>IFERROR(VLOOKUP(A923,'2023'!A:N,13,0),0)</f>
        <v>5</v>
      </c>
      <c r="G923" s="43">
        <f>IFERROR(VLOOKUP(A923,'2023'!A:N,14,0),0)</f>
        <v>0</v>
      </c>
      <c r="H923" s="43">
        <v>2</v>
      </c>
      <c r="I923" s="43">
        <v>0</v>
      </c>
      <c r="J923" s="44">
        <f t="shared" si="16"/>
        <v>0</v>
      </c>
      <c r="K923" s="43">
        <v>0</v>
      </c>
      <c r="L923" s="43">
        <v>0</v>
      </c>
      <c r="M923" s="44">
        <f t="shared" si="17"/>
        <v>0</v>
      </c>
      <c r="N923" s="43">
        <f t="shared" si="18"/>
        <v>7</v>
      </c>
      <c r="O923" s="44">
        <f t="shared" si="19"/>
        <v>0</v>
      </c>
    </row>
    <row r="924" spans="1:15" x14ac:dyDescent="0.2">
      <c r="A924" s="31" t="s">
        <v>3200</v>
      </c>
      <c r="B924" s="31" t="s">
        <v>11</v>
      </c>
      <c r="C924" s="31">
        <v>0</v>
      </c>
      <c r="D924" s="31">
        <v>0</v>
      </c>
      <c r="E924" s="31">
        <f t="shared" si="15"/>
        <v>0</v>
      </c>
      <c r="F924" s="43">
        <f>IFERROR(VLOOKUP(A924,'2023'!A:N,13,0),0)</f>
        <v>0</v>
      </c>
      <c r="G924" s="43">
        <f>IFERROR(VLOOKUP(A924,'2023'!A:N,14,0),0)</f>
        <v>0</v>
      </c>
      <c r="H924" s="43">
        <v>1</v>
      </c>
      <c r="I924" s="43">
        <v>26872727</v>
      </c>
      <c r="J924" s="44">
        <f t="shared" si="16"/>
        <v>26872727</v>
      </c>
      <c r="K924" s="43">
        <v>1</v>
      </c>
      <c r="L924" s="43">
        <v>27454545</v>
      </c>
      <c r="M924" s="44">
        <f t="shared" si="17"/>
        <v>26872727</v>
      </c>
      <c r="N924" s="43">
        <f t="shared" si="18"/>
        <v>0</v>
      </c>
      <c r="O924" s="44">
        <f t="shared" si="19"/>
        <v>0</v>
      </c>
    </row>
    <row r="925" spans="1:15" x14ac:dyDescent="0.2">
      <c r="A925" s="31" t="s">
        <v>3201</v>
      </c>
      <c r="B925" s="31" t="s">
        <v>11</v>
      </c>
      <c r="C925" s="31">
        <v>0</v>
      </c>
      <c r="D925" s="31">
        <v>0</v>
      </c>
      <c r="E925" s="31">
        <f t="shared" si="15"/>
        <v>0</v>
      </c>
      <c r="F925" s="43">
        <f>IFERROR(VLOOKUP(A925,'2023'!A:N,13,0),0)</f>
        <v>0</v>
      </c>
      <c r="G925" s="43">
        <f>IFERROR(VLOOKUP(A925,'2023'!A:N,14,0),0)</f>
        <v>0</v>
      </c>
      <c r="H925" s="43">
        <v>11</v>
      </c>
      <c r="I925" s="43">
        <v>272727</v>
      </c>
      <c r="J925" s="44">
        <f t="shared" si="16"/>
        <v>24793.363636363636</v>
      </c>
      <c r="K925" s="43">
        <v>1</v>
      </c>
      <c r="L925" s="43">
        <v>272727</v>
      </c>
      <c r="M925" s="44">
        <f t="shared" si="17"/>
        <v>24793.363636363636</v>
      </c>
      <c r="N925" s="43">
        <f t="shared" si="18"/>
        <v>10</v>
      </c>
      <c r="O925" s="44">
        <f t="shared" si="19"/>
        <v>247933.63636363635</v>
      </c>
    </row>
    <row r="926" spans="1:15" x14ac:dyDescent="0.2">
      <c r="A926" s="31" t="s">
        <v>3202</v>
      </c>
      <c r="B926" s="31" t="s">
        <v>11</v>
      </c>
      <c r="C926" s="31">
        <v>0</v>
      </c>
      <c r="D926" s="31">
        <v>0</v>
      </c>
      <c r="E926" s="31">
        <f t="shared" si="15"/>
        <v>0</v>
      </c>
      <c r="F926" s="43">
        <f>IFERROR(VLOOKUP(A926,'2023'!A:N,13,0),0)</f>
        <v>0</v>
      </c>
      <c r="G926" s="43">
        <f>IFERROR(VLOOKUP(A926,'2023'!A:N,14,0),0)</f>
        <v>0</v>
      </c>
      <c r="H926" s="43">
        <v>1</v>
      </c>
      <c r="I926" s="43">
        <v>27363636</v>
      </c>
      <c r="J926" s="44">
        <f t="shared" si="16"/>
        <v>27363636</v>
      </c>
      <c r="K926" s="43">
        <v>1</v>
      </c>
      <c r="L926" s="43">
        <v>24300000</v>
      </c>
      <c r="M926" s="44">
        <f t="shared" si="17"/>
        <v>27363636</v>
      </c>
      <c r="N926" s="43">
        <f t="shared" si="18"/>
        <v>0</v>
      </c>
      <c r="O926" s="44">
        <f t="shared" si="19"/>
        <v>0</v>
      </c>
    </row>
    <row r="927" spans="1:15" x14ac:dyDescent="0.2">
      <c r="A927" s="31" t="s">
        <v>3203</v>
      </c>
      <c r="B927" s="31" t="s">
        <v>141</v>
      </c>
      <c r="C927" s="31">
        <v>0</v>
      </c>
      <c r="D927" s="31">
        <v>0</v>
      </c>
      <c r="E927" s="31">
        <f t="shared" si="15"/>
        <v>0</v>
      </c>
      <c r="F927" s="43">
        <f>IFERROR(VLOOKUP(A927,'2023'!A:N,13,0),0)</f>
        <v>0</v>
      </c>
      <c r="G927" s="43">
        <f>IFERROR(VLOOKUP(A927,'2023'!A:N,14,0),0)</f>
        <v>0</v>
      </c>
      <c r="H927" s="43">
        <v>0</v>
      </c>
      <c r="I927" s="43">
        <v>0</v>
      </c>
      <c r="J927" s="44">
        <f t="shared" si="16"/>
        <v>0</v>
      </c>
      <c r="K927" s="43">
        <v>40</v>
      </c>
      <c r="L927" s="43">
        <v>16000000</v>
      </c>
      <c r="M927" s="44">
        <f t="shared" si="17"/>
        <v>0</v>
      </c>
      <c r="N927" s="43">
        <f t="shared" si="18"/>
        <v>-40</v>
      </c>
      <c r="O927" s="44">
        <f t="shared" si="19"/>
        <v>0</v>
      </c>
    </row>
    <row r="928" spans="1:15" x14ac:dyDescent="0.2">
      <c r="A928" s="31" t="s">
        <v>686</v>
      </c>
      <c r="B928" s="31" t="s">
        <v>11</v>
      </c>
      <c r="C928" s="31">
        <v>2</v>
      </c>
      <c r="D928" s="31">
        <v>2536362</v>
      </c>
      <c r="E928" s="31">
        <f t="shared" si="15"/>
        <v>0</v>
      </c>
      <c r="F928" s="43">
        <f>IFERROR(VLOOKUP(A928,'2023'!A:N,13,0),0)</f>
        <v>2</v>
      </c>
      <c r="G928" s="43">
        <f>IFERROR(VLOOKUP(A928,'2023'!A:N,14,0),0)</f>
        <v>2536362</v>
      </c>
      <c r="H928" s="43">
        <v>1</v>
      </c>
      <c r="I928" s="43">
        <v>1461818</v>
      </c>
      <c r="J928" s="44">
        <f t="shared" si="16"/>
        <v>1332726.6666666667</v>
      </c>
      <c r="K928" s="43">
        <v>0</v>
      </c>
      <c r="L928" s="43">
        <v>0</v>
      </c>
      <c r="M928" s="44">
        <f t="shared" si="17"/>
        <v>0</v>
      </c>
      <c r="N928" s="43">
        <f t="shared" si="18"/>
        <v>3</v>
      </c>
      <c r="O928" s="44">
        <f t="shared" si="19"/>
        <v>3998180</v>
      </c>
    </row>
    <row r="929" spans="1:15" x14ac:dyDescent="0.2">
      <c r="A929" s="31" t="s">
        <v>689</v>
      </c>
      <c r="B929" s="31" t="s">
        <v>11</v>
      </c>
      <c r="C929" s="31">
        <v>1</v>
      </c>
      <c r="D929" s="31">
        <v>1772727</v>
      </c>
      <c r="E929" s="31">
        <f t="shared" si="15"/>
        <v>0</v>
      </c>
      <c r="F929" s="43">
        <f>IFERROR(VLOOKUP(A929,'2023'!A:N,13,0),0)</f>
        <v>1</v>
      </c>
      <c r="G929" s="43">
        <f>IFERROR(VLOOKUP(A929,'2023'!A:N,14,0),0)</f>
        <v>1772727</v>
      </c>
      <c r="H929" s="43">
        <v>1</v>
      </c>
      <c r="I929" s="43">
        <v>1996364</v>
      </c>
      <c r="J929" s="44">
        <f t="shared" si="16"/>
        <v>1884545.5</v>
      </c>
      <c r="K929" s="43">
        <v>0</v>
      </c>
      <c r="L929" s="43">
        <v>0</v>
      </c>
      <c r="M929" s="44">
        <f t="shared" si="17"/>
        <v>0</v>
      </c>
      <c r="N929" s="43">
        <f t="shared" si="18"/>
        <v>2</v>
      </c>
      <c r="O929" s="44">
        <f t="shared" si="19"/>
        <v>3769091</v>
      </c>
    </row>
    <row r="930" spans="1:15" x14ac:dyDescent="0.2">
      <c r="A930" s="31" t="s">
        <v>3204</v>
      </c>
      <c r="B930" s="31" t="s">
        <v>11</v>
      </c>
      <c r="C930" s="31">
        <v>0</v>
      </c>
      <c r="D930" s="31">
        <v>0</v>
      </c>
      <c r="E930" s="31">
        <f t="shared" si="15"/>
        <v>0</v>
      </c>
      <c r="F930" s="43">
        <f>IFERROR(VLOOKUP(A930,'2023'!A:N,13,0),0)</f>
        <v>0</v>
      </c>
      <c r="G930" s="43">
        <f>IFERROR(VLOOKUP(A930,'2023'!A:N,14,0),0)</f>
        <v>0</v>
      </c>
      <c r="H930" s="43">
        <v>2</v>
      </c>
      <c r="I930" s="43">
        <v>3204545</v>
      </c>
      <c r="J930" s="44">
        <f t="shared" si="16"/>
        <v>1602272.5</v>
      </c>
      <c r="K930" s="43">
        <v>0</v>
      </c>
      <c r="L930" s="43">
        <v>0</v>
      </c>
      <c r="M930" s="44">
        <f t="shared" si="17"/>
        <v>0</v>
      </c>
      <c r="N930" s="43">
        <f t="shared" si="18"/>
        <v>2</v>
      </c>
      <c r="O930" s="44">
        <f t="shared" si="19"/>
        <v>3204545</v>
      </c>
    </row>
    <row r="931" spans="1:15" x14ac:dyDescent="0.2">
      <c r="A931" s="31" t="s">
        <v>3205</v>
      </c>
      <c r="B931" s="31" t="s">
        <v>11</v>
      </c>
      <c r="C931" s="31">
        <v>0</v>
      </c>
      <c r="D931" s="31">
        <v>0</v>
      </c>
      <c r="E931" s="31">
        <f t="shared" si="15"/>
        <v>0</v>
      </c>
      <c r="F931" s="43">
        <f>IFERROR(VLOOKUP(A931,'2023'!A:N,13,0),0)</f>
        <v>0</v>
      </c>
      <c r="G931" s="43">
        <f>IFERROR(VLOOKUP(A931,'2023'!A:N,14,0),0)</f>
        <v>0</v>
      </c>
      <c r="H931" s="43">
        <v>2</v>
      </c>
      <c r="I931" s="43">
        <v>4160909</v>
      </c>
      <c r="J931" s="44">
        <f t="shared" si="16"/>
        <v>2080454.5</v>
      </c>
      <c r="K931" s="43">
        <v>0</v>
      </c>
      <c r="L931" s="43">
        <v>0</v>
      </c>
      <c r="M931" s="44">
        <f t="shared" si="17"/>
        <v>0</v>
      </c>
      <c r="N931" s="43">
        <f t="shared" si="18"/>
        <v>2</v>
      </c>
      <c r="O931" s="44">
        <f t="shared" si="19"/>
        <v>4160909</v>
      </c>
    </row>
    <row r="932" spans="1:15" x14ac:dyDescent="0.2">
      <c r="A932" s="31" t="s">
        <v>3206</v>
      </c>
      <c r="B932" s="31" t="s">
        <v>11</v>
      </c>
      <c r="C932" s="31">
        <v>1</v>
      </c>
      <c r="D932" s="31">
        <v>945454</v>
      </c>
      <c r="E932" s="31">
        <f t="shared" si="15"/>
        <v>0</v>
      </c>
      <c r="F932" s="43">
        <f>IFERROR(VLOOKUP(A932,'2023'!A:N,13,0),0)</f>
        <v>1</v>
      </c>
      <c r="G932" s="43">
        <f>IFERROR(VLOOKUP(A932,'2023'!A:N,14,0),0)</f>
        <v>945454</v>
      </c>
      <c r="H932" s="43">
        <v>2</v>
      </c>
      <c r="I932" s="43">
        <v>2647272</v>
      </c>
      <c r="J932" s="44">
        <f t="shared" si="16"/>
        <v>1197575.3333333333</v>
      </c>
      <c r="K932" s="43">
        <v>0</v>
      </c>
      <c r="L932" s="43">
        <v>0</v>
      </c>
      <c r="M932" s="44">
        <f t="shared" si="17"/>
        <v>0</v>
      </c>
      <c r="N932" s="43">
        <f t="shared" si="18"/>
        <v>3</v>
      </c>
      <c r="O932" s="44">
        <f t="shared" si="19"/>
        <v>3592726</v>
      </c>
    </row>
    <row r="933" spans="1:15" x14ac:dyDescent="0.2">
      <c r="A933" s="31" t="s">
        <v>3207</v>
      </c>
      <c r="B933" s="31" t="s">
        <v>11</v>
      </c>
      <c r="C933" s="31">
        <v>0</v>
      </c>
      <c r="D933" s="31">
        <v>0</v>
      </c>
      <c r="E933" s="31">
        <f t="shared" si="15"/>
        <v>0</v>
      </c>
      <c r="F933" s="43">
        <f>IFERROR(VLOOKUP(A933,'2023'!A:N,13,0),0)</f>
        <v>0</v>
      </c>
      <c r="G933" s="43">
        <f>IFERROR(VLOOKUP(A933,'2023'!A:N,14,0),0)</f>
        <v>0</v>
      </c>
      <c r="H933" s="43">
        <v>1</v>
      </c>
      <c r="I933" s="43">
        <v>1512727</v>
      </c>
      <c r="J933" s="44">
        <f t="shared" si="16"/>
        <v>1512727</v>
      </c>
      <c r="K933" s="43">
        <v>0</v>
      </c>
      <c r="L933" s="43">
        <v>0</v>
      </c>
      <c r="M933" s="44">
        <f t="shared" si="17"/>
        <v>0</v>
      </c>
      <c r="N933" s="43">
        <f t="shared" si="18"/>
        <v>1</v>
      </c>
      <c r="O933" s="44">
        <f t="shared" si="19"/>
        <v>1512727</v>
      </c>
    </row>
    <row r="934" spans="1:15" x14ac:dyDescent="0.2">
      <c r="A934" s="31" t="s">
        <v>3208</v>
      </c>
      <c r="B934" s="31" t="s">
        <v>25</v>
      </c>
      <c r="C934" s="31">
        <v>0</v>
      </c>
      <c r="D934" s="31">
        <v>0</v>
      </c>
      <c r="E934" s="31">
        <f t="shared" si="15"/>
        <v>0</v>
      </c>
      <c r="F934" s="43">
        <f>IFERROR(VLOOKUP(A934,'2023'!A:N,13,0),0)</f>
        <v>0</v>
      </c>
      <c r="G934" s="43">
        <f>IFERROR(VLOOKUP(A934,'2023'!A:N,14,0),0)</f>
        <v>0</v>
      </c>
      <c r="H934" s="43">
        <v>15</v>
      </c>
      <c r="I934" s="43">
        <v>22818185</v>
      </c>
      <c r="J934" s="44">
        <f t="shared" si="16"/>
        <v>1521212.3333333333</v>
      </c>
      <c r="K934" s="43">
        <v>0</v>
      </c>
      <c r="L934" s="43">
        <v>0</v>
      </c>
      <c r="M934" s="44">
        <f t="shared" si="17"/>
        <v>0</v>
      </c>
      <c r="N934" s="43">
        <f t="shared" si="18"/>
        <v>15</v>
      </c>
      <c r="O934" s="44">
        <f t="shared" si="19"/>
        <v>22818185</v>
      </c>
    </row>
    <row r="935" spans="1:15" x14ac:dyDescent="0.2">
      <c r="A935" s="31" t="s">
        <v>3209</v>
      </c>
      <c r="B935" s="31" t="s">
        <v>25</v>
      </c>
      <c r="C935" s="31">
        <v>0</v>
      </c>
      <c r="D935" s="31">
        <v>0</v>
      </c>
      <c r="E935" s="31">
        <f t="shared" si="15"/>
        <v>0</v>
      </c>
      <c r="F935" s="43">
        <f>IFERROR(VLOOKUP(A935,'2023'!A:N,13,0),0)</f>
        <v>0</v>
      </c>
      <c r="G935" s="43">
        <f>IFERROR(VLOOKUP(A935,'2023'!A:N,14,0),0)</f>
        <v>0</v>
      </c>
      <c r="H935" s="43">
        <v>3</v>
      </c>
      <c r="I935" s="43">
        <v>3900000</v>
      </c>
      <c r="J935" s="44">
        <f t="shared" si="16"/>
        <v>1300000</v>
      </c>
      <c r="K935" s="43">
        <v>0</v>
      </c>
      <c r="L935" s="43">
        <v>0</v>
      </c>
      <c r="M935" s="44">
        <f t="shared" si="17"/>
        <v>0</v>
      </c>
      <c r="N935" s="43">
        <f t="shared" si="18"/>
        <v>3</v>
      </c>
      <c r="O935" s="44">
        <f t="shared" si="19"/>
        <v>3900000</v>
      </c>
    </row>
    <row r="936" spans="1:15" x14ac:dyDescent="0.2">
      <c r="A936" s="31" t="s">
        <v>3210</v>
      </c>
      <c r="B936" s="31" t="s">
        <v>25</v>
      </c>
      <c r="C936" s="31">
        <v>0</v>
      </c>
      <c r="D936" s="31">
        <v>0</v>
      </c>
      <c r="E936" s="31">
        <f t="shared" si="15"/>
        <v>0</v>
      </c>
      <c r="F936" s="43">
        <f>IFERROR(VLOOKUP(A936,'2023'!A:N,13,0),0)</f>
        <v>0</v>
      </c>
      <c r="G936" s="43">
        <f>IFERROR(VLOOKUP(A936,'2023'!A:N,14,0),0)</f>
        <v>0</v>
      </c>
      <c r="H936" s="43">
        <v>7</v>
      </c>
      <c r="I936" s="43">
        <v>9100000</v>
      </c>
      <c r="J936" s="44">
        <f t="shared" si="16"/>
        <v>1300000</v>
      </c>
      <c r="K936" s="43">
        <v>5</v>
      </c>
      <c r="L936" s="43">
        <v>6500000</v>
      </c>
      <c r="M936" s="44">
        <f t="shared" si="17"/>
        <v>6500000</v>
      </c>
      <c r="N936" s="43">
        <f t="shared" si="18"/>
        <v>2</v>
      </c>
      <c r="O936" s="44">
        <f t="shared" si="19"/>
        <v>2600000</v>
      </c>
    </row>
    <row r="937" spans="1:15" x14ac:dyDescent="0.2">
      <c r="A937" s="31" t="s">
        <v>215</v>
      </c>
      <c r="B937" s="31" t="s">
        <v>11</v>
      </c>
      <c r="C937" s="31">
        <v>23</v>
      </c>
      <c r="D937" s="31">
        <v>4145449</v>
      </c>
      <c r="E937" s="31">
        <f t="shared" si="15"/>
        <v>0</v>
      </c>
      <c r="F937" s="43">
        <f>IFERROR(VLOOKUP(A937,'2023'!A:N,13,0),0)</f>
        <v>23</v>
      </c>
      <c r="G937" s="43">
        <f>IFERROR(VLOOKUP(A937,'2023'!A:N,14,0),0)</f>
        <v>4145449</v>
      </c>
      <c r="H937" s="43">
        <v>5</v>
      </c>
      <c r="I937" s="43">
        <v>918180</v>
      </c>
      <c r="J937" s="44">
        <f t="shared" si="16"/>
        <v>180843.89285714287</v>
      </c>
      <c r="K937" s="43">
        <v>0</v>
      </c>
      <c r="L937" s="43">
        <v>0</v>
      </c>
      <c r="M937" s="44">
        <f t="shared" si="17"/>
        <v>0</v>
      </c>
      <c r="N937" s="43">
        <f t="shared" si="18"/>
        <v>28</v>
      </c>
      <c r="O937" s="44">
        <f t="shared" si="19"/>
        <v>5063629</v>
      </c>
    </row>
    <row r="938" spans="1:15" x14ac:dyDescent="0.2">
      <c r="A938" s="31" t="s">
        <v>325</v>
      </c>
      <c r="B938" s="31" t="s">
        <v>11</v>
      </c>
      <c r="C938" s="31">
        <v>3</v>
      </c>
      <c r="D938" s="31">
        <v>545454</v>
      </c>
      <c r="E938" s="31">
        <f t="shared" si="15"/>
        <v>0</v>
      </c>
      <c r="F938" s="43">
        <f>IFERROR(VLOOKUP(A938,'2023'!A:N,13,0),0)</f>
        <v>3</v>
      </c>
      <c r="G938" s="43">
        <f>IFERROR(VLOOKUP(A938,'2023'!A:N,14,0),0)</f>
        <v>545454</v>
      </c>
      <c r="H938" s="43">
        <v>5</v>
      </c>
      <c r="I938" s="43">
        <v>918180</v>
      </c>
      <c r="J938" s="44">
        <f t="shared" si="16"/>
        <v>182954.25</v>
      </c>
      <c r="K938" s="43">
        <v>0</v>
      </c>
      <c r="L938" s="43">
        <v>0</v>
      </c>
      <c r="M938" s="44">
        <f t="shared" si="17"/>
        <v>0</v>
      </c>
      <c r="N938" s="43">
        <f t="shared" si="18"/>
        <v>8</v>
      </c>
      <c r="O938" s="44">
        <f t="shared" si="19"/>
        <v>1463634</v>
      </c>
    </row>
    <row r="939" spans="1:15" x14ac:dyDescent="0.2">
      <c r="A939" s="31" t="s">
        <v>151</v>
      </c>
      <c r="B939" s="31" t="s">
        <v>11</v>
      </c>
      <c r="C939" s="31">
        <v>3</v>
      </c>
      <c r="D939" s="31">
        <v>2481817</v>
      </c>
      <c r="E939" s="31">
        <f t="shared" si="15"/>
        <v>0</v>
      </c>
      <c r="F939" s="43">
        <f>IFERROR(VLOOKUP(A939,'2023'!A:N,13,0),0)</f>
        <v>3</v>
      </c>
      <c r="G939" s="43">
        <f>IFERROR(VLOOKUP(A939,'2023'!A:N,14,0),0)</f>
        <v>2481817</v>
      </c>
      <c r="H939" s="43">
        <v>3</v>
      </c>
      <c r="I939" s="43">
        <v>2427273</v>
      </c>
      <c r="J939" s="44">
        <f t="shared" si="16"/>
        <v>818181.66666666663</v>
      </c>
      <c r="K939" s="43">
        <v>0</v>
      </c>
      <c r="L939" s="43">
        <v>0</v>
      </c>
      <c r="M939" s="44">
        <f t="shared" si="17"/>
        <v>0</v>
      </c>
      <c r="N939" s="43">
        <f t="shared" si="18"/>
        <v>6</v>
      </c>
      <c r="O939" s="44">
        <f t="shared" si="19"/>
        <v>4909090</v>
      </c>
    </row>
    <row r="940" spans="1:15" x14ac:dyDescent="0.2">
      <c r="A940" s="31" t="s">
        <v>3211</v>
      </c>
      <c r="B940" s="31" t="s">
        <v>20</v>
      </c>
      <c r="C940" s="31">
        <v>0</v>
      </c>
      <c r="D940" s="31">
        <v>0</v>
      </c>
      <c r="E940" s="31">
        <f t="shared" si="15"/>
        <v>0</v>
      </c>
      <c r="F940" s="43">
        <f>IFERROR(VLOOKUP(A940,'2023'!A:N,13,0),0)</f>
        <v>0</v>
      </c>
      <c r="G940" s="43">
        <f>IFERROR(VLOOKUP(A940,'2023'!A:N,14,0),0)</f>
        <v>0</v>
      </c>
      <c r="H940" s="43">
        <v>2</v>
      </c>
      <c r="I940" s="43">
        <v>15181818</v>
      </c>
      <c r="J940" s="44">
        <f t="shared" si="16"/>
        <v>7590909</v>
      </c>
      <c r="K940" s="43">
        <v>0</v>
      </c>
      <c r="L940" s="43">
        <v>0</v>
      </c>
      <c r="M940" s="44">
        <f t="shared" si="17"/>
        <v>0</v>
      </c>
      <c r="N940" s="43">
        <f t="shared" si="18"/>
        <v>2</v>
      </c>
      <c r="O940" s="44">
        <f t="shared" si="19"/>
        <v>15181818</v>
      </c>
    </row>
    <row r="941" spans="1:15" x14ac:dyDescent="0.2">
      <c r="A941" s="31" t="s">
        <v>3212</v>
      </c>
      <c r="B941" s="31" t="s">
        <v>20</v>
      </c>
      <c r="C941" s="31">
        <v>0</v>
      </c>
      <c r="D941" s="31">
        <v>0</v>
      </c>
      <c r="E941" s="31">
        <f t="shared" si="15"/>
        <v>0</v>
      </c>
      <c r="F941" s="43">
        <f>IFERROR(VLOOKUP(A941,'2023'!A:N,13,0),0)</f>
        <v>0</v>
      </c>
      <c r="G941" s="43">
        <f>IFERROR(VLOOKUP(A941,'2023'!A:N,14,0),0)</f>
        <v>0</v>
      </c>
      <c r="H941" s="43">
        <v>2</v>
      </c>
      <c r="I941" s="43">
        <v>13272728</v>
      </c>
      <c r="J941" s="44">
        <f t="shared" si="16"/>
        <v>6636364</v>
      </c>
      <c r="K941" s="43">
        <v>1</v>
      </c>
      <c r="L941" s="43">
        <v>6772727</v>
      </c>
      <c r="M941" s="44">
        <f t="shared" si="17"/>
        <v>6636364</v>
      </c>
      <c r="N941" s="43">
        <f t="shared" si="18"/>
        <v>1</v>
      </c>
      <c r="O941" s="44">
        <f t="shared" si="19"/>
        <v>6636364</v>
      </c>
    </row>
    <row r="942" spans="1:15" x14ac:dyDescent="0.2">
      <c r="A942" s="31" t="s">
        <v>3213</v>
      </c>
      <c r="B942" s="31" t="s">
        <v>20</v>
      </c>
      <c r="C942" s="31">
        <v>0</v>
      </c>
      <c r="D942" s="31">
        <v>0</v>
      </c>
      <c r="E942" s="31">
        <f t="shared" si="15"/>
        <v>0</v>
      </c>
      <c r="F942" s="43">
        <f>IFERROR(VLOOKUP(A942,'2023'!A:N,13,0),0)</f>
        <v>0</v>
      </c>
      <c r="G942" s="43">
        <f>IFERROR(VLOOKUP(A942,'2023'!A:N,14,0),0)</f>
        <v>0</v>
      </c>
      <c r="H942" s="43">
        <v>9</v>
      </c>
      <c r="I942" s="43">
        <v>131000004</v>
      </c>
      <c r="J942" s="44">
        <f t="shared" si="16"/>
        <v>14555556</v>
      </c>
      <c r="K942" s="43">
        <v>2</v>
      </c>
      <c r="L942" s="43">
        <v>28545454</v>
      </c>
      <c r="M942" s="44">
        <f t="shared" si="17"/>
        <v>29111112</v>
      </c>
      <c r="N942" s="43">
        <f t="shared" si="18"/>
        <v>7</v>
      </c>
      <c r="O942" s="44">
        <f t="shared" si="19"/>
        <v>101888892</v>
      </c>
    </row>
    <row r="943" spans="1:15" x14ac:dyDescent="0.2">
      <c r="A943" s="31" t="s">
        <v>3214</v>
      </c>
      <c r="B943" s="31" t="s">
        <v>11</v>
      </c>
      <c r="C943" s="31">
        <v>0</v>
      </c>
      <c r="D943" s="31">
        <v>0</v>
      </c>
      <c r="E943" s="31">
        <f t="shared" si="15"/>
        <v>0</v>
      </c>
      <c r="F943" s="43">
        <f>IFERROR(VLOOKUP(A943,'2023'!A:N,13,0),0)</f>
        <v>0</v>
      </c>
      <c r="G943" s="43">
        <f>IFERROR(VLOOKUP(A943,'2023'!A:N,14,0),0)</f>
        <v>0</v>
      </c>
      <c r="H943" s="43">
        <v>2</v>
      </c>
      <c r="I943" s="43">
        <v>6238182</v>
      </c>
      <c r="J943" s="44">
        <f t="shared" si="16"/>
        <v>3119091</v>
      </c>
      <c r="K943" s="43">
        <v>0</v>
      </c>
      <c r="L943" s="43">
        <v>0</v>
      </c>
      <c r="M943" s="44">
        <f t="shared" si="17"/>
        <v>0</v>
      </c>
      <c r="N943" s="43">
        <f t="shared" si="18"/>
        <v>2</v>
      </c>
      <c r="O943" s="44">
        <f t="shared" si="19"/>
        <v>6238182</v>
      </c>
    </row>
    <row r="944" spans="1:15" x14ac:dyDescent="0.2">
      <c r="A944" s="31" t="s">
        <v>3215</v>
      </c>
      <c r="B944" s="31" t="s">
        <v>11</v>
      </c>
      <c r="C944" s="31">
        <v>0</v>
      </c>
      <c r="D944" s="31">
        <v>0</v>
      </c>
      <c r="E944" s="31">
        <f t="shared" si="15"/>
        <v>0</v>
      </c>
      <c r="F944" s="43">
        <f>IFERROR(VLOOKUP(A944,'2023'!A:N,13,0),0)</f>
        <v>0</v>
      </c>
      <c r="G944" s="43">
        <f>IFERROR(VLOOKUP(A944,'2023'!A:N,14,0),0)</f>
        <v>0</v>
      </c>
      <c r="H944" s="43">
        <v>2</v>
      </c>
      <c r="I944" s="43">
        <v>8854546</v>
      </c>
      <c r="J944" s="44">
        <f t="shared" si="16"/>
        <v>4427273</v>
      </c>
      <c r="K944" s="43">
        <v>0</v>
      </c>
      <c r="L944" s="43">
        <v>0</v>
      </c>
      <c r="M944" s="44">
        <f t="shared" si="17"/>
        <v>0</v>
      </c>
      <c r="N944" s="43">
        <f t="shared" si="18"/>
        <v>2</v>
      </c>
      <c r="O944" s="44">
        <f t="shared" si="19"/>
        <v>8854546</v>
      </c>
    </row>
    <row r="945" spans="1:15" x14ac:dyDescent="0.2">
      <c r="A945" s="31" t="s">
        <v>3216</v>
      </c>
      <c r="B945" s="31" t="s">
        <v>11</v>
      </c>
      <c r="C945" s="31">
        <v>0</v>
      </c>
      <c r="D945" s="31">
        <v>0</v>
      </c>
      <c r="E945" s="31">
        <f t="shared" si="15"/>
        <v>0</v>
      </c>
      <c r="F945" s="43">
        <f>IFERROR(VLOOKUP(A945,'2023'!A:N,13,0),0)</f>
        <v>0</v>
      </c>
      <c r="G945" s="43">
        <f>IFERROR(VLOOKUP(A945,'2023'!A:N,14,0),0)</f>
        <v>0</v>
      </c>
      <c r="H945" s="43">
        <v>1</v>
      </c>
      <c r="I945" s="43">
        <v>1100000</v>
      </c>
      <c r="J945" s="44">
        <f t="shared" si="16"/>
        <v>1100000</v>
      </c>
      <c r="K945" s="43">
        <v>1</v>
      </c>
      <c r="L945" s="43">
        <v>1590909</v>
      </c>
      <c r="M945" s="44">
        <f t="shared" si="17"/>
        <v>1100000</v>
      </c>
      <c r="N945" s="43">
        <f t="shared" si="18"/>
        <v>0</v>
      </c>
      <c r="O945" s="44">
        <f t="shared" si="19"/>
        <v>0</v>
      </c>
    </row>
    <row r="946" spans="1:15" x14ac:dyDescent="0.2">
      <c r="A946" s="31" t="s">
        <v>3217</v>
      </c>
      <c r="B946" s="31" t="s">
        <v>20</v>
      </c>
      <c r="C946" s="31">
        <v>0</v>
      </c>
      <c r="D946" s="31">
        <v>0</v>
      </c>
      <c r="E946" s="31">
        <f t="shared" si="15"/>
        <v>0</v>
      </c>
      <c r="F946" s="43">
        <f>IFERROR(VLOOKUP(A946,'2023'!A:N,13,0),0)</f>
        <v>0</v>
      </c>
      <c r="G946" s="43">
        <f>IFERROR(VLOOKUP(A946,'2023'!A:N,14,0),0)</f>
        <v>0</v>
      </c>
      <c r="H946" s="43">
        <v>1</v>
      </c>
      <c r="I946" s="43">
        <v>400000</v>
      </c>
      <c r="J946" s="44">
        <f t="shared" si="16"/>
        <v>400000</v>
      </c>
      <c r="K946" s="43">
        <v>1</v>
      </c>
      <c r="L946" s="43">
        <v>818182</v>
      </c>
      <c r="M946" s="44">
        <f t="shared" si="17"/>
        <v>400000</v>
      </c>
      <c r="N946" s="43">
        <f t="shared" si="18"/>
        <v>0</v>
      </c>
      <c r="O946" s="44">
        <f t="shared" si="19"/>
        <v>0</v>
      </c>
    </row>
    <row r="947" spans="1:15" x14ac:dyDescent="0.2">
      <c r="A947" s="31" t="s">
        <v>1647</v>
      </c>
      <c r="B947" s="31" t="s">
        <v>11</v>
      </c>
      <c r="C947" s="31">
        <v>0</v>
      </c>
      <c r="D947" s="31">
        <v>0</v>
      </c>
      <c r="E947" s="31">
        <f t="shared" si="15"/>
        <v>0</v>
      </c>
      <c r="F947" s="43">
        <f>IFERROR(VLOOKUP(A947,'2023'!A:N,13,0),0)</f>
        <v>0</v>
      </c>
      <c r="G947" s="43">
        <f>IFERROR(VLOOKUP(A947,'2023'!A:N,14,0),0)</f>
        <v>0</v>
      </c>
      <c r="H947" s="43">
        <v>1</v>
      </c>
      <c r="I947" s="43">
        <v>250000</v>
      </c>
      <c r="J947" s="44">
        <f t="shared" si="16"/>
        <v>250000</v>
      </c>
      <c r="K947" s="43">
        <v>1</v>
      </c>
      <c r="L947" s="43">
        <v>363636</v>
      </c>
      <c r="M947" s="44">
        <f t="shared" si="17"/>
        <v>250000</v>
      </c>
      <c r="N947" s="43">
        <f t="shared" si="18"/>
        <v>0</v>
      </c>
      <c r="O947" s="44">
        <f t="shared" si="19"/>
        <v>0</v>
      </c>
    </row>
    <row r="948" spans="1:15" x14ac:dyDescent="0.2">
      <c r="A948" s="31" t="s">
        <v>54</v>
      </c>
      <c r="B948" s="31" t="s">
        <v>11</v>
      </c>
      <c r="C948" s="31">
        <v>1</v>
      </c>
      <c r="D948" s="31">
        <v>392877</v>
      </c>
      <c r="E948" s="31">
        <f t="shared" si="15"/>
        <v>0</v>
      </c>
      <c r="F948" s="43">
        <f>IFERROR(VLOOKUP(A948,'2023'!A:N,13,0),0)</f>
        <v>1</v>
      </c>
      <c r="G948" s="43">
        <f>IFERROR(VLOOKUP(A948,'2023'!A:N,14,0),0)</f>
        <v>392877.46153846104</v>
      </c>
      <c r="H948" s="43">
        <v>0</v>
      </c>
      <c r="I948" s="43">
        <v>0</v>
      </c>
      <c r="J948" s="44">
        <f t="shared" si="16"/>
        <v>392877.46153846104</v>
      </c>
      <c r="K948" s="43">
        <v>39</v>
      </c>
      <c r="L948" s="43">
        <v>14140904</v>
      </c>
      <c r="M948" s="44">
        <f t="shared" si="17"/>
        <v>15322220.999999981</v>
      </c>
      <c r="N948" s="43">
        <f t="shared" si="18"/>
        <v>-38</v>
      </c>
      <c r="O948" s="44">
        <f t="shared" si="19"/>
        <v>-14929343.538461521</v>
      </c>
    </row>
    <row r="949" spans="1:15" x14ac:dyDescent="0.2">
      <c r="A949" s="31" t="s">
        <v>3218</v>
      </c>
      <c r="B949" s="31" t="s">
        <v>2757</v>
      </c>
      <c r="C949" s="31">
        <v>0</v>
      </c>
      <c r="D949" s="31">
        <v>0</v>
      </c>
      <c r="E949" s="31">
        <f t="shared" si="15"/>
        <v>0</v>
      </c>
      <c r="F949" s="43">
        <f>IFERROR(VLOOKUP(A949,'2023'!A:N,13,0),0)</f>
        <v>0</v>
      </c>
      <c r="G949" s="43">
        <f>IFERROR(VLOOKUP(A949,'2023'!A:N,14,0),0)</f>
        <v>0</v>
      </c>
      <c r="H949" s="43">
        <v>1</v>
      </c>
      <c r="I949" s="43">
        <v>29545455</v>
      </c>
      <c r="J949" s="44">
        <f t="shared" si="16"/>
        <v>29545455</v>
      </c>
      <c r="K949" s="43">
        <v>1</v>
      </c>
      <c r="L949" s="43">
        <v>31809091</v>
      </c>
      <c r="M949" s="44">
        <f t="shared" si="17"/>
        <v>29545455</v>
      </c>
      <c r="N949" s="43">
        <f t="shared" si="18"/>
        <v>0</v>
      </c>
      <c r="O949" s="44">
        <f t="shared" si="19"/>
        <v>0</v>
      </c>
    </row>
    <row r="950" spans="1:15" x14ac:dyDescent="0.2">
      <c r="A950" s="31" t="s">
        <v>806</v>
      </c>
      <c r="B950" s="31" t="s">
        <v>20</v>
      </c>
      <c r="C950" s="31">
        <v>2</v>
      </c>
      <c r="D950" s="31">
        <v>6727272</v>
      </c>
      <c r="E950" s="31">
        <f t="shared" si="15"/>
        <v>0</v>
      </c>
      <c r="F950" s="43">
        <f>IFERROR(VLOOKUP(A950,'2023'!A:N,13,0),0)</f>
        <v>2</v>
      </c>
      <c r="G950" s="43">
        <f>IFERROR(VLOOKUP(A950,'2023'!A:N,14,0),0)</f>
        <v>6727272</v>
      </c>
      <c r="H950" s="43">
        <v>6</v>
      </c>
      <c r="I950" s="43">
        <v>18181820</v>
      </c>
      <c r="J950" s="44">
        <f t="shared" si="16"/>
        <v>3113636.5</v>
      </c>
      <c r="K950" s="43">
        <v>0</v>
      </c>
      <c r="L950" s="43">
        <v>0</v>
      </c>
      <c r="M950" s="44">
        <f t="shared" si="17"/>
        <v>0</v>
      </c>
      <c r="N950" s="43">
        <f t="shared" si="18"/>
        <v>8</v>
      </c>
      <c r="O950" s="44">
        <f t="shared" si="19"/>
        <v>24909092</v>
      </c>
    </row>
    <row r="951" spans="1:15" x14ac:dyDescent="0.2">
      <c r="A951" s="31" t="s">
        <v>749</v>
      </c>
      <c r="B951" s="31" t="s">
        <v>20</v>
      </c>
      <c r="C951" s="31">
        <v>16</v>
      </c>
      <c r="D951" s="31">
        <v>32999999</v>
      </c>
      <c r="E951" s="31">
        <f t="shared" si="15"/>
        <v>0</v>
      </c>
      <c r="F951" s="43">
        <f>IFERROR(VLOOKUP(A951,'2023'!A:N,13,0),0)</f>
        <v>16</v>
      </c>
      <c r="G951" s="43">
        <f>IFERROR(VLOOKUP(A951,'2023'!A:N,14,0),0)</f>
        <v>32999999</v>
      </c>
      <c r="H951" s="43">
        <v>5</v>
      </c>
      <c r="I951" s="43">
        <v>9318180</v>
      </c>
      <c r="J951" s="44">
        <f t="shared" si="16"/>
        <v>2015151.3809523811</v>
      </c>
      <c r="K951" s="43">
        <v>0</v>
      </c>
      <c r="L951" s="43">
        <v>0</v>
      </c>
      <c r="M951" s="44">
        <f t="shared" si="17"/>
        <v>0</v>
      </c>
      <c r="N951" s="43">
        <f t="shared" si="18"/>
        <v>21</v>
      </c>
      <c r="O951" s="44">
        <f t="shared" si="19"/>
        <v>42318179</v>
      </c>
    </row>
    <row r="952" spans="1:15" x14ac:dyDescent="0.2">
      <c r="A952" s="31" t="s">
        <v>3219</v>
      </c>
      <c r="B952" s="31" t="s">
        <v>11</v>
      </c>
      <c r="C952" s="31">
        <v>0</v>
      </c>
      <c r="D952" s="31">
        <v>0</v>
      </c>
      <c r="E952" s="31">
        <f t="shared" si="15"/>
        <v>0</v>
      </c>
      <c r="F952" s="43">
        <f>IFERROR(VLOOKUP(A952,'2023'!A:N,13,0),0)</f>
        <v>0</v>
      </c>
      <c r="G952" s="43">
        <f>IFERROR(VLOOKUP(A952,'2023'!A:N,14,0),0)</f>
        <v>0</v>
      </c>
      <c r="H952" s="43">
        <v>5</v>
      </c>
      <c r="I952" s="43">
        <v>7672725</v>
      </c>
      <c r="J952" s="44">
        <f t="shared" si="16"/>
        <v>1534545</v>
      </c>
      <c r="K952" s="43">
        <v>0</v>
      </c>
      <c r="L952" s="43">
        <v>0</v>
      </c>
      <c r="M952" s="44">
        <f t="shared" si="17"/>
        <v>0</v>
      </c>
      <c r="N952" s="43">
        <f t="shared" si="18"/>
        <v>5</v>
      </c>
      <c r="O952" s="44">
        <f t="shared" si="19"/>
        <v>7672725</v>
      </c>
    </row>
    <row r="953" spans="1:15" x14ac:dyDescent="0.2">
      <c r="A953" s="31" t="s">
        <v>3220</v>
      </c>
      <c r="B953" s="31" t="s">
        <v>11</v>
      </c>
      <c r="C953" s="31">
        <v>0</v>
      </c>
      <c r="D953" s="31">
        <v>0</v>
      </c>
      <c r="E953" s="31">
        <f t="shared" si="15"/>
        <v>0</v>
      </c>
      <c r="F953" s="43">
        <f>IFERROR(VLOOKUP(A953,'2023'!A:N,13,0),0)</f>
        <v>0</v>
      </c>
      <c r="G953" s="43">
        <f>IFERROR(VLOOKUP(A953,'2023'!A:N,14,0),0)</f>
        <v>0</v>
      </c>
      <c r="H953" s="43">
        <v>28</v>
      </c>
      <c r="I953" s="43">
        <v>37863630</v>
      </c>
      <c r="J953" s="44">
        <f t="shared" si="16"/>
        <v>1352272.5</v>
      </c>
      <c r="K953" s="43">
        <v>16</v>
      </c>
      <c r="L953" s="43">
        <v>22459091</v>
      </c>
      <c r="M953" s="44">
        <f t="shared" si="17"/>
        <v>21636360</v>
      </c>
      <c r="N953" s="43">
        <f t="shared" si="18"/>
        <v>12</v>
      </c>
      <c r="O953" s="44">
        <f t="shared" si="19"/>
        <v>16227270</v>
      </c>
    </row>
    <row r="954" spans="1:15" x14ac:dyDescent="0.2">
      <c r="A954" s="31" t="s">
        <v>3221</v>
      </c>
      <c r="B954" s="31" t="s">
        <v>11</v>
      </c>
      <c r="C954" s="31">
        <v>0</v>
      </c>
      <c r="D954" s="31">
        <v>0</v>
      </c>
      <c r="E954" s="31">
        <f t="shared" si="15"/>
        <v>0</v>
      </c>
      <c r="F954" s="43">
        <f>IFERROR(VLOOKUP(A954,'2023'!A:N,13,0),0)</f>
        <v>0</v>
      </c>
      <c r="G954" s="43">
        <f>IFERROR(VLOOKUP(A954,'2023'!A:N,14,0),0)</f>
        <v>0</v>
      </c>
      <c r="H954" s="43">
        <v>11</v>
      </c>
      <c r="I954" s="43">
        <v>21968185</v>
      </c>
      <c r="J954" s="44">
        <f t="shared" si="16"/>
        <v>1997107.7272727273</v>
      </c>
      <c r="K954" s="43">
        <v>7</v>
      </c>
      <c r="L954" s="43">
        <v>15281817</v>
      </c>
      <c r="M954" s="44">
        <f t="shared" si="17"/>
        <v>13979754.090909092</v>
      </c>
      <c r="N954" s="43">
        <f t="shared" si="18"/>
        <v>4</v>
      </c>
      <c r="O954" s="44">
        <f t="shared" si="19"/>
        <v>7988430.9090909082</v>
      </c>
    </row>
    <row r="955" spans="1:15" x14ac:dyDescent="0.2">
      <c r="A955" s="31" t="s">
        <v>674</v>
      </c>
      <c r="B955" s="31" t="s">
        <v>11</v>
      </c>
      <c r="C955" s="31">
        <v>50</v>
      </c>
      <c r="D955" s="31">
        <v>0</v>
      </c>
      <c r="E955" s="31">
        <f t="shared" si="15"/>
        <v>0</v>
      </c>
      <c r="F955" s="43">
        <f>IFERROR(VLOOKUP(A955,'2023'!A:N,13,0),0)</f>
        <v>50</v>
      </c>
      <c r="G955" s="43">
        <f>IFERROR(VLOOKUP(A955,'2023'!A:N,14,0),0)</f>
        <v>0</v>
      </c>
      <c r="H955" s="43">
        <v>40</v>
      </c>
      <c r="I955" s="43">
        <v>0</v>
      </c>
      <c r="J955" s="44">
        <f t="shared" si="16"/>
        <v>0</v>
      </c>
      <c r="K955" s="43">
        <v>0</v>
      </c>
      <c r="L955" s="43">
        <v>0</v>
      </c>
      <c r="M955" s="44">
        <f t="shared" si="17"/>
        <v>0</v>
      </c>
      <c r="N955" s="43">
        <f t="shared" si="18"/>
        <v>90</v>
      </c>
      <c r="O955" s="44">
        <f t="shared" si="19"/>
        <v>0</v>
      </c>
    </row>
    <row r="956" spans="1:15" x14ac:dyDescent="0.2">
      <c r="A956" s="31" t="s">
        <v>3222</v>
      </c>
      <c r="B956" s="31" t="s">
        <v>11</v>
      </c>
      <c r="C956" s="31">
        <v>0</v>
      </c>
      <c r="D956" s="31">
        <v>0</v>
      </c>
      <c r="E956" s="31">
        <f t="shared" si="15"/>
        <v>0</v>
      </c>
      <c r="F956" s="43">
        <f>IFERROR(VLOOKUP(A956,'2023'!A:N,13,0),0)</f>
        <v>0</v>
      </c>
      <c r="G956" s="43">
        <f>IFERROR(VLOOKUP(A956,'2023'!A:N,14,0),0)</f>
        <v>0</v>
      </c>
      <c r="H956" s="43">
        <v>236</v>
      </c>
      <c r="I956" s="43">
        <v>723864377</v>
      </c>
      <c r="J956" s="44">
        <f t="shared" si="16"/>
        <v>3067221.9364406778</v>
      </c>
      <c r="K956" s="43">
        <v>101</v>
      </c>
      <c r="L956" s="43">
        <v>306972714</v>
      </c>
      <c r="M956" s="44">
        <f t="shared" si="17"/>
        <v>309789415.58050847</v>
      </c>
      <c r="N956" s="43">
        <f t="shared" si="18"/>
        <v>135</v>
      </c>
      <c r="O956" s="44">
        <f t="shared" si="19"/>
        <v>414074961.41949153</v>
      </c>
    </row>
    <row r="957" spans="1:15" x14ac:dyDescent="0.2">
      <c r="A957" s="31" t="s">
        <v>3223</v>
      </c>
      <c r="B957" s="31" t="s">
        <v>25</v>
      </c>
      <c r="C957" s="31">
        <v>0</v>
      </c>
      <c r="D957" s="31">
        <v>0</v>
      </c>
      <c r="E957" s="31">
        <f t="shared" si="15"/>
        <v>0</v>
      </c>
      <c r="F957" s="43">
        <f>IFERROR(VLOOKUP(A957,'2023'!A:N,13,0),0)</f>
        <v>0</v>
      </c>
      <c r="G957" s="43">
        <f>IFERROR(VLOOKUP(A957,'2023'!A:N,14,0),0)</f>
        <v>0</v>
      </c>
      <c r="H957" s="43">
        <v>3</v>
      </c>
      <c r="I957" s="43">
        <v>31011819</v>
      </c>
      <c r="J957" s="44">
        <f t="shared" si="16"/>
        <v>10337273</v>
      </c>
      <c r="K957" s="43">
        <v>2</v>
      </c>
      <c r="L957" s="43">
        <v>21854546</v>
      </c>
      <c r="M957" s="44">
        <f t="shared" si="17"/>
        <v>20674546</v>
      </c>
      <c r="N957" s="43">
        <f t="shared" si="18"/>
        <v>1</v>
      </c>
      <c r="O957" s="44">
        <f t="shared" si="19"/>
        <v>10337273</v>
      </c>
    </row>
    <row r="958" spans="1:15" x14ac:dyDescent="0.2">
      <c r="A958" s="31" t="s">
        <v>3224</v>
      </c>
      <c r="B958" s="31" t="s">
        <v>11</v>
      </c>
      <c r="C958" s="31">
        <v>0</v>
      </c>
      <c r="D958" s="31">
        <v>0</v>
      </c>
      <c r="E958" s="31">
        <f t="shared" si="15"/>
        <v>0</v>
      </c>
      <c r="F958" s="43">
        <f>IFERROR(VLOOKUP(A958,'2023'!A:N,13,0),0)</f>
        <v>0</v>
      </c>
      <c r="G958" s="43">
        <f>IFERROR(VLOOKUP(A958,'2023'!A:N,14,0),0)</f>
        <v>0</v>
      </c>
      <c r="H958" s="43">
        <v>4</v>
      </c>
      <c r="I958" s="43">
        <v>13703704</v>
      </c>
      <c r="J958" s="44">
        <f t="shared" si="16"/>
        <v>3425926</v>
      </c>
      <c r="K958" s="43">
        <v>4</v>
      </c>
      <c r="L958" s="43">
        <v>14777776</v>
      </c>
      <c r="M958" s="44">
        <f t="shared" si="17"/>
        <v>13703704</v>
      </c>
      <c r="N958" s="43">
        <f t="shared" si="18"/>
        <v>0</v>
      </c>
      <c r="O958" s="44">
        <f t="shared" si="19"/>
        <v>0</v>
      </c>
    </row>
    <row r="959" spans="1:15" x14ac:dyDescent="0.2">
      <c r="A959" s="31" t="s">
        <v>3225</v>
      </c>
      <c r="B959" s="31" t="s">
        <v>11</v>
      </c>
      <c r="C959" s="31">
        <v>0</v>
      </c>
      <c r="D959" s="31">
        <v>0</v>
      </c>
      <c r="E959" s="31">
        <f t="shared" si="15"/>
        <v>0</v>
      </c>
      <c r="F959" s="43">
        <f>IFERROR(VLOOKUP(A959,'2023'!A:N,13,0),0)</f>
        <v>0</v>
      </c>
      <c r="G959" s="43">
        <f>IFERROR(VLOOKUP(A959,'2023'!A:N,14,0),0)</f>
        <v>0</v>
      </c>
      <c r="H959" s="43">
        <v>8</v>
      </c>
      <c r="I959" s="43">
        <v>17407408</v>
      </c>
      <c r="J959" s="44">
        <f t="shared" si="16"/>
        <v>2175926</v>
      </c>
      <c r="K959" s="43">
        <v>8</v>
      </c>
      <c r="L959" s="43">
        <v>19629632</v>
      </c>
      <c r="M959" s="44">
        <f t="shared" si="17"/>
        <v>17407408</v>
      </c>
      <c r="N959" s="43">
        <f t="shared" si="18"/>
        <v>0</v>
      </c>
      <c r="O959" s="44">
        <f t="shared" si="19"/>
        <v>0</v>
      </c>
    </row>
    <row r="960" spans="1:15" x14ac:dyDescent="0.2">
      <c r="A960" s="31" t="s">
        <v>3226</v>
      </c>
      <c r="B960" s="31" t="s">
        <v>20</v>
      </c>
      <c r="C960" s="31">
        <v>0</v>
      </c>
      <c r="D960" s="31">
        <v>0</v>
      </c>
      <c r="E960" s="31">
        <f t="shared" si="15"/>
        <v>0</v>
      </c>
      <c r="F960" s="43">
        <f>IFERROR(VLOOKUP(A960,'2023'!A:N,13,0),0)</f>
        <v>0</v>
      </c>
      <c r="G960" s="43">
        <f>IFERROR(VLOOKUP(A960,'2023'!A:N,14,0),0)</f>
        <v>0</v>
      </c>
      <c r="H960" s="43">
        <v>5</v>
      </c>
      <c r="I960" s="43">
        <v>93545456</v>
      </c>
      <c r="J960" s="44">
        <f t="shared" si="16"/>
        <v>18709091.199999999</v>
      </c>
      <c r="K960" s="43">
        <v>4</v>
      </c>
      <c r="L960" s="43">
        <v>72500001</v>
      </c>
      <c r="M960" s="44">
        <f t="shared" si="17"/>
        <v>74836364.799999997</v>
      </c>
      <c r="N960" s="43">
        <f t="shared" si="18"/>
        <v>1</v>
      </c>
      <c r="O960" s="44">
        <f t="shared" si="19"/>
        <v>18709091.200000003</v>
      </c>
    </row>
    <row r="961" spans="1:15" x14ac:dyDescent="0.2">
      <c r="A961" s="31" t="s">
        <v>3227</v>
      </c>
      <c r="B961" s="31" t="s">
        <v>20</v>
      </c>
      <c r="C961" s="31">
        <v>0</v>
      </c>
      <c r="D961" s="31">
        <v>0</v>
      </c>
      <c r="E961" s="31">
        <f t="shared" si="15"/>
        <v>0</v>
      </c>
      <c r="F961" s="43">
        <f>IFERROR(VLOOKUP(A961,'2023'!A:N,13,0),0)</f>
        <v>0</v>
      </c>
      <c r="G961" s="43">
        <f>IFERROR(VLOOKUP(A961,'2023'!A:N,14,0),0)</f>
        <v>0</v>
      </c>
      <c r="H961" s="43">
        <v>1</v>
      </c>
      <c r="I961" s="43">
        <v>12727273</v>
      </c>
      <c r="J961" s="44">
        <f t="shared" si="16"/>
        <v>12727273</v>
      </c>
      <c r="K961" s="43">
        <v>1</v>
      </c>
      <c r="L961" s="43">
        <v>13636364</v>
      </c>
      <c r="M961" s="44">
        <f t="shared" si="17"/>
        <v>12727273</v>
      </c>
      <c r="N961" s="43">
        <f t="shared" si="18"/>
        <v>0</v>
      </c>
      <c r="O961" s="44">
        <f t="shared" si="19"/>
        <v>0</v>
      </c>
    </row>
    <row r="962" spans="1:15" x14ac:dyDescent="0.2">
      <c r="A962" s="31" t="s">
        <v>3228</v>
      </c>
      <c r="B962" s="31" t="s">
        <v>20</v>
      </c>
      <c r="C962" s="31">
        <v>0</v>
      </c>
      <c r="D962" s="31">
        <v>0</v>
      </c>
      <c r="E962" s="31">
        <f t="shared" si="15"/>
        <v>0</v>
      </c>
      <c r="F962" s="43">
        <f>IFERROR(VLOOKUP(A962,'2023'!A:N,13,0),0)</f>
        <v>0</v>
      </c>
      <c r="G962" s="43">
        <f>IFERROR(VLOOKUP(A962,'2023'!A:N,14,0),0)</f>
        <v>0</v>
      </c>
      <c r="H962" s="43">
        <v>15</v>
      </c>
      <c r="I962" s="43">
        <v>0</v>
      </c>
      <c r="J962" s="44">
        <f t="shared" si="16"/>
        <v>0</v>
      </c>
      <c r="K962" s="43">
        <v>0</v>
      </c>
      <c r="L962" s="43">
        <v>0</v>
      </c>
      <c r="M962" s="44">
        <f t="shared" si="17"/>
        <v>0</v>
      </c>
      <c r="N962" s="43">
        <f t="shared" si="18"/>
        <v>15</v>
      </c>
      <c r="O962" s="44">
        <f t="shared" si="19"/>
        <v>0</v>
      </c>
    </row>
    <row r="963" spans="1:15" x14ac:dyDescent="0.2">
      <c r="A963" s="31" t="s">
        <v>943</v>
      </c>
      <c r="B963" s="31" t="s">
        <v>11</v>
      </c>
      <c r="C963" s="31">
        <v>2</v>
      </c>
      <c r="D963" s="31">
        <v>31636362</v>
      </c>
      <c r="E963" s="31">
        <f t="shared" si="15"/>
        <v>0</v>
      </c>
      <c r="F963" s="43">
        <f>IFERROR(VLOOKUP(A963,'2023'!A:N,13,0),0)</f>
        <v>2</v>
      </c>
      <c r="G963" s="43">
        <f>IFERROR(VLOOKUP(A963,'2023'!A:N,14,0),0)</f>
        <v>31636362</v>
      </c>
      <c r="H963" s="43">
        <v>2</v>
      </c>
      <c r="I963" s="43">
        <v>31818182</v>
      </c>
      <c r="J963" s="44">
        <f t="shared" si="16"/>
        <v>15863636</v>
      </c>
      <c r="K963" s="43">
        <v>4</v>
      </c>
      <c r="L963" s="43">
        <v>62709092</v>
      </c>
      <c r="M963" s="44">
        <f t="shared" si="17"/>
        <v>63454544</v>
      </c>
      <c r="N963" s="43">
        <f t="shared" si="18"/>
        <v>0</v>
      </c>
      <c r="O963" s="44">
        <f t="shared" si="19"/>
        <v>0</v>
      </c>
    </row>
    <row r="964" spans="1:15" x14ac:dyDescent="0.2">
      <c r="A964" s="31" t="s">
        <v>3229</v>
      </c>
      <c r="B964" s="31" t="s">
        <v>20</v>
      </c>
      <c r="C964" s="31">
        <v>0</v>
      </c>
      <c r="D964" s="31">
        <v>0</v>
      </c>
      <c r="E964" s="31">
        <f t="shared" si="15"/>
        <v>0</v>
      </c>
      <c r="F964" s="43">
        <f>IFERROR(VLOOKUP(A964,'2023'!A:N,13,0),0)</f>
        <v>0</v>
      </c>
      <c r="G964" s="43">
        <f>IFERROR(VLOOKUP(A964,'2023'!A:N,14,0),0)</f>
        <v>0</v>
      </c>
      <c r="H964" s="43">
        <v>28</v>
      </c>
      <c r="I964" s="43">
        <v>307636364</v>
      </c>
      <c r="J964" s="44">
        <f t="shared" si="16"/>
        <v>10987013</v>
      </c>
      <c r="K964" s="43">
        <v>16</v>
      </c>
      <c r="L964" s="43">
        <v>172672723</v>
      </c>
      <c r="M964" s="44">
        <f t="shared" si="17"/>
        <v>175792208</v>
      </c>
      <c r="N964" s="43">
        <f t="shared" si="18"/>
        <v>12</v>
      </c>
      <c r="O964" s="44">
        <f t="shared" si="19"/>
        <v>131844156</v>
      </c>
    </row>
    <row r="965" spans="1:15" x14ac:dyDescent="0.2">
      <c r="A965" s="31" t="s">
        <v>3230</v>
      </c>
      <c r="B965" s="31" t="s">
        <v>25</v>
      </c>
      <c r="C965" s="31">
        <v>0</v>
      </c>
      <c r="D965" s="31">
        <v>0</v>
      </c>
      <c r="E965" s="31">
        <f t="shared" si="15"/>
        <v>0</v>
      </c>
      <c r="F965" s="43">
        <f>IFERROR(VLOOKUP(A965,'2023'!A:N,13,0),0)</f>
        <v>0</v>
      </c>
      <c r="G965" s="43">
        <f>IFERROR(VLOOKUP(A965,'2023'!A:N,14,0),0)</f>
        <v>0</v>
      </c>
      <c r="H965" s="43">
        <v>1</v>
      </c>
      <c r="I965" s="43">
        <v>32454545</v>
      </c>
      <c r="J965" s="44">
        <f t="shared" si="16"/>
        <v>32454545</v>
      </c>
      <c r="K965" s="43">
        <v>0</v>
      </c>
      <c r="L965" s="43">
        <v>0</v>
      </c>
      <c r="M965" s="44">
        <f t="shared" si="17"/>
        <v>0</v>
      </c>
      <c r="N965" s="43">
        <f t="shared" si="18"/>
        <v>1</v>
      </c>
      <c r="O965" s="44">
        <f t="shared" si="19"/>
        <v>32454545</v>
      </c>
    </row>
    <row r="966" spans="1:15" x14ac:dyDescent="0.2">
      <c r="A966" s="31" t="s">
        <v>3231</v>
      </c>
      <c r="B966" s="31" t="s">
        <v>11</v>
      </c>
      <c r="C966" s="31">
        <v>0</v>
      </c>
      <c r="D966" s="31">
        <v>0</v>
      </c>
      <c r="E966" s="31">
        <f t="shared" si="15"/>
        <v>0</v>
      </c>
      <c r="F966" s="43">
        <f>IFERROR(VLOOKUP(A966,'2023'!A:N,13,0),0)</f>
        <v>0</v>
      </c>
      <c r="G966" s="43">
        <f>IFERROR(VLOOKUP(A966,'2023'!A:N,14,0),0)</f>
        <v>0</v>
      </c>
      <c r="H966" s="43">
        <v>3</v>
      </c>
      <c r="I966" s="43">
        <v>14345454</v>
      </c>
      <c r="J966" s="44">
        <f t="shared" si="16"/>
        <v>4781818</v>
      </c>
      <c r="K966" s="43">
        <v>0</v>
      </c>
      <c r="L966" s="43">
        <v>0</v>
      </c>
      <c r="M966" s="44">
        <f t="shared" si="17"/>
        <v>0</v>
      </c>
      <c r="N966" s="43">
        <f t="shared" si="18"/>
        <v>3</v>
      </c>
      <c r="O966" s="44">
        <f t="shared" si="19"/>
        <v>14345454</v>
      </c>
    </row>
    <row r="967" spans="1:15" x14ac:dyDescent="0.2">
      <c r="A967" s="31" t="s">
        <v>3232</v>
      </c>
      <c r="B967" s="31" t="s">
        <v>11</v>
      </c>
      <c r="C967" s="31">
        <v>0</v>
      </c>
      <c r="D967" s="31">
        <v>0</v>
      </c>
      <c r="E967" s="31">
        <f t="shared" si="15"/>
        <v>0</v>
      </c>
      <c r="F967" s="43">
        <f>IFERROR(VLOOKUP(A967,'2023'!A:N,13,0),0)</f>
        <v>0</v>
      </c>
      <c r="G967" s="43">
        <f>IFERROR(VLOOKUP(A967,'2023'!A:N,14,0),0)</f>
        <v>0</v>
      </c>
      <c r="H967" s="43">
        <v>3</v>
      </c>
      <c r="I967" s="43">
        <v>8863635</v>
      </c>
      <c r="J967" s="44">
        <f t="shared" si="16"/>
        <v>2954545</v>
      </c>
      <c r="K967" s="43">
        <v>0</v>
      </c>
      <c r="L967" s="43">
        <v>0</v>
      </c>
      <c r="M967" s="44">
        <f t="shared" si="17"/>
        <v>0</v>
      </c>
      <c r="N967" s="43">
        <f t="shared" si="18"/>
        <v>3</v>
      </c>
      <c r="O967" s="44">
        <f t="shared" si="19"/>
        <v>8863635</v>
      </c>
    </row>
    <row r="968" spans="1:15" x14ac:dyDescent="0.2">
      <c r="A968" s="31" t="s">
        <v>3233</v>
      </c>
      <c r="B968" s="31" t="s">
        <v>11</v>
      </c>
      <c r="C968" s="31">
        <v>0</v>
      </c>
      <c r="D968" s="31">
        <v>0</v>
      </c>
      <c r="E968" s="31">
        <f t="shared" si="15"/>
        <v>0</v>
      </c>
      <c r="F968" s="43">
        <f>IFERROR(VLOOKUP(A968,'2023'!A:N,13,0),0)</f>
        <v>0</v>
      </c>
      <c r="G968" s="43">
        <f>IFERROR(VLOOKUP(A968,'2023'!A:N,14,0),0)</f>
        <v>0</v>
      </c>
      <c r="H968" s="43">
        <v>2</v>
      </c>
      <c r="I968" s="43">
        <v>5836364</v>
      </c>
      <c r="J968" s="44">
        <f t="shared" si="16"/>
        <v>2918182</v>
      </c>
      <c r="K968" s="43">
        <v>2</v>
      </c>
      <c r="L968" s="43">
        <v>5454546</v>
      </c>
      <c r="M968" s="44">
        <f t="shared" si="17"/>
        <v>5836364</v>
      </c>
      <c r="N968" s="43">
        <f t="shared" si="18"/>
        <v>0</v>
      </c>
      <c r="O968" s="44">
        <f t="shared" si="19"/>
        <v>0</v>
      </c>
    </row>
    <row r="969" spans="1:15" x14ac:dyDescent="0.2">
      <c r="A969" s="31" t="s">
        <v>3234</v>
      </c>
      <c r="B969" s="31" t="s">
        <v>11</v>
      </c>
      <c r="C969" s="31">
        <v>0</v>
      </c>
      <c r="D969" s="31">
        <v>0</v>
      </c>
      <c r="E969" s="31">
        <f t="shared" si="15"/>
        <v>0</v>
      </c>
      <c r="F969" s="43">
        <f>IFERROR(VLOOKUP(A969,'2023'!A:N,13,0),0)</f>
        <v>0</v>
      </c>
      <c r="G969" s="43">
        <f>IFERROR(VLOOKUP(A969,'2023'!A:N,14,0),0)</f>
        <v>0</v>
      </c>
      <c r="H969" s="43">
        <v>2</v>
      </c>
      <c r="I969" s="43">
        <v>3418182</v>
      </c>
      <c r="J969" s="44">
        <f t="shared" si="16"/>
        <v>1709091</v>
      </c>
      <c r="K969" s="43">
        <v>0</v>
      </c>
      <c r="L969" s="43">
        <v>0</v>
      </c>
      <c r="M969" s="44">
        <f t="shared" si="17"/>
        <v>0</v>
      </c>
      <c r="N969" s="43">
        <f t="shared" si="18"/>
        <v>2</v>
      </c>
      <c r="O969" s="44">
        <f t="shared" si="19"/>
        <v>3418182</v>
      </c>
    </row>
    <row r="970" spans="1:15" x14ac:dyDescent="0.2">
      <c r="A970" s="31" t="s">
        <v>3235</v>
      </c>
      <c r="B970" s="31" t="s">
        <v>11</v>
      </c>
      <c r="C970" s="31">
        <v>0</v>
      </c>
      <c r="D970" s="31">
        <v>0</v>
      </c>
      <c r="E970" s="31">
        <f t="shared" si="15"/>
        <v>0</v>
      </c>
      <c r="F970" s="43">
        <f>IFERROR(VLOOKUP(A970,'2023'!A:N,13,0),0)</f>
        <v>0</v>
      </c>
      <c r="G970" s="43">
        <f>IFERROR(VLOOKUP(A970,'2023'!A:N,14,0),0)</f>
        <v>0</v>
      </c>
      <c r="H970" s="43">
        <v>1</v>
      </c>
      <c r="I970" s="43">
        <v>3731818</v>
      </c>
      <c r="J970" s="44">
        <f t="shared" si="16"/>
        <v>3731818</v>
      </c>
      <c r="K970" s="43">
        <v>1</v>
      </c>
      <c r="L970" s="43">
        <v>4636363</v>
      </c>
      <c r="M970" s="44">
        <f t="shared" si="17"/>
        <v>3731818</v>
      </c>
      <c r="N970" s="43">
        <f t="shared" si="18"/>
        <v>0</v>
      </c>
      <c r="O970" s="44">
        <f t="shared" si="19"/>
        <v>0</v>
      </c>
    </row>
    <row r="971" spans="1:15" x14ac:dyDescent="0.2">
      <c r="A971" s="31" t="s">
        <v>3236</v>
      </c>
      <c r="B971" s="31" t="s">
        <v>11</v>
      </c>
      <c r="C971" s="31">
        <v>0</v>
      </c>
      <c r="D971" s="31">
        <v>0</v>
      </c>
      <c r="E971" s="31">
        <f t="shared" si="15"/>
        <v>0</v>
      </c>
      <c r="F971" s="43">
        <f>IFERROR(VLOOKUP(A971,'2023'!A:N,13,0),0)</f>
        <v>0</v>
      </c>
      <c r="G971" s="43">
        <f>IFERROR(VLOOKUP(A971,'2023'!A:N,14,0),0)</f>
        <v>0</v>
      </c>
      <c r="H971" s="43">
        <v>2</v>
      </c>
      <c r="I971" s="43">
        <v>19000000</v>
      </c>
      <c r="J971" s="44">
        <f t="shared" si="16"/>
        <v>9500000</v>
      </c>
      <c r="K971" s="43">
        <v>1</v>
      </c>
      <c r="L971" s="43">
        <v>10445455</v>
      </c>
      <c r="M971" s="44">
        <f t="shared" si="17"/>
        <v>9500000</v>
      </c>
      <c r="N971" s="43">
        <f t="shared" si="18"/>
        <v>1</v>
      </c>
      <c r="O971" s="44">
        <f t="shared" si="19"/>
        <v>9500000</v>
      </c>
    </row>
    <row r="972" spans="1:15" x14ac:dyDescent="0.2">
      <c r="A972" s="31" t="s">
        <v>3237</v>
      </c>
      <c r="B972" s="31" t="s">
        <v>11</v>
      </c>
      <c r="C972" s="31">
        <v>0</v>
      </c>
      <c r="D972" s="31">
        <v>0</v>
      </c>
      <c r="E972" s="31">
        <f t="shared" si="15"/>
        <v>0</v>
      </c>
      <c r="F972" s="43">
        <f>IFERROR(VLOOKUP(A972,'2023'!A:N,13,0),0)</f>
        <v>0</v>
      </c>
      <c r="G972" s="43">
        <f>IFERROR(VLOOKUP(A972,'2023'!A:N,14,0),0)</f>
        <v>0</v>
      </c>
      <c r="H972" s="43">
        <v>1</v>
      </c>
      <c r="I972" s="43">
        <v>14700000</v>
      </c>
      <c r="J972" s="44">
        <f t="shared" si="16"/>
        <v>14700000</v>
      </c>
      <c r="K972" s="43">
        <v>1</v>
      </c>
      <c r="L972" s="43">
        <v>15900000</v>
      </c>
      <c r="M972" s="44">
        <f t="shared" si="17"/>
        <v>14700000</v>
      </c>
      <c r="N972" s="43">
        <f t="shared" si="18"/>
        <v>0</v>
      </c>
      <c r="O972" s="44">
        <f t="shared" si="19"/>
        <v>0</v>
      </c>
    </row>
    <row r="973" spans="1:15" x14ac:dyDescent="0.2">
      <c r="A973" s="31" t="s">
        <v>3238</v>
      </c>
      <c r="B973" s="31" t="s">
        <v>11</v>
      </c>
      <c r="C973" s="31">
        <v>0</v>
      </c>
      <c r="D973" s="31">
        <v>0</v>
      </c>
      <c r="E973" s="31">
        <f t="shared" si="15"/>
        <v>0</v>
      </c>
      <c r="F973" s="43">
        <f>IFERROR(VLOOKUP(A973,'2023'!A:N,13,0),0)</f>
        <v>0</v>
      </c>
      <c r="G973" s="43">
        <f>IFERROR(VLOOKUP(A973,'2023'!A:N,14,0),0)</f>
        <v>0</v>
      </c>
      <c r="H973" s="43">
        <v>1</v>
      </c>
      <c r="I973" s="43">
        <v>3503636</v>
      </c>
      <c r="J973" s="44">
        <f t="shared" si="16"/>
        <v>3503636</v>
      </c>
      <c r="K973" s="43">
        <v>0</v>
      </c>
      <c r="L973" s="43">
        <v>0</v>
      </c>
      <c r="M973" s="44">
        <f t="shared" si="17"/>
        <v>0</v>
      </c>
      <c r="N973" s="43">
        <f t="shared" si="18"/>
        <v>1</v>
      </c>
      <c r="O973" s="44">
        <f t="shared" si="19"/>
        <v>3503636</v>
      </c>
    </row>
    <row r="974" spans="1:15" x14ac:dyDescent="0.2">
      <c r="A974" s="31" t="s">
        <v>457</v>
      </c>
      <c r="B974" s="31" t="s">
        <v>11</v>
      </c>
      <c r="C974" s="31">
        <v>4</v>
      </c>
      <c r="D974" s="31">
        <v>16818179</v>
      </c>
      <c r="E974" s="31">
        <f t="shared" si="15"/>
        <v>0</v>
      </c>
      <c r="F974" s="43">
        <f>IFERROR(VLOOKUP(A974,'2023'!A:N,13,0),0)</f>
        <v>4</v>
      </c>
      <c r="G974" s="43">
        <f>IFERROR(VLOOKUP(A974,'2023'!A:N,14,0),0)</f>
        <v>16818179</v>
      </c>
      <c r="H974" s="43">
        <v>1</v>
      </c>
      <c r="I974" s="43">
        <v>3318182</v>
      </c>
      <c r="J974" s="44">
        <f t="shared" si="16"/>
        <v>4027272.2</v>
      </c>
      <c r="K974" s="43">
        <v>2</v>
      </c>
      <c r="L974" s="43">
        <v>6527273</v>
      </c>
      <c r="M974" s="44">
        <f t="shared" si="17"/>
        <v>8054544.4000000004</v>
      </c>
      <c r="N974" s="43">
        <f t="shared" si="18"/>
        <v>3</v>
      </c>
      <c r="O974" s="44">
        <f t="shared" si="19"/>
        <v>12081816.6</v>
      </c>
    </row>
    <row r="975" spans="1:15" x14ac:dyDescent="0.2">
      <c r="A975" s="31" t="s">
        <v>2179</v>
      </c>
      <c r="B975" s="31" t="s">
        <v>11</v>
      </c>
      <c r="C975" s="31">
        <v>21</v>
      </c>
      <c r="D975" s="31">
        <v>65589192</v>
      </c>
      <c r="E975" s="31">
        <f t="shared" si="15"/>
        <v>0</v>
      </c>
      <c r="F975" s="43">
        <f>IFERROR(VLOOKUP(A975,'2023'!A:N,13,0),0)</f>
        <v>21</v>
      </c>
      <c r="G975" s="43">
        <f>IFERROR(VLOOKUP(A975,'2023'!A:N,14,0),0)</f>
        <v>65589192.375</v>
      </c>
      <c r="H975" s="43">
        <v>3</v>
      </c>
      <c r="I975" s="43">
        <v>8509092</v>
      </c>
      <c r="J975" s="44">
        <f t="shared" si="16"/>
        <v>3087428.515625</v>
      </c>
      <c r="K975" s="43">
        <v>11</v>
      </c>
      <c r="L975" s="43">
        <v>30999999</v>
      </c>
      <c r="M975" s="44">
        <f t="shared" si="17"/>
        <v>33961713.671875</v>
      </c>
      <c r="N975" s="43">
        <f t="shared" si="18"/>
        <v>13</v>
      </c>
      <c r="O975" s="44">
        <f t="shared" si="19"/>
        <v>40136570.703125</v>
      </c>
    </row>
    <row r="976" spans="1:15" x14ac:dyDescent="0.2">
      <c r="A976" s="31" t="s">
        <v>3239</v>
      </c>
      <c r="B976" s="31" t="s">
        <v>11</v>
      </c>
      <c r="C976" s="31">
        <v>0</v>
      </c>
      <c r="D976" s="31">
        <v>0</v>
      </c>
      <c r="E976" s="31">
        <f t="shared" si="15"/>
        <v>0</v>
      </c>
      <c r="F976" s="43">
        <f>IFERROR(VLOOKUP(A976,'2023'!A:N,13,0),0)</f>
        <v>0</v>
      </c>
      <c r="G976" s="43">
        <f>IFERROR(VLOOKUP(A976,'2023'!A:N,14,0),0)</f>
        <v>0</v>
      </c>
      <c r="H976" s="43">
        <v>1</v>
      </c>
      <c r="I976" s="43">
        <v>7000000</v>
      </c>
      <c r="J976" s="44">
        <f t="shared" si="16"/>
        <v>7000000</v>
      </c>
      <c r="K976" s="43">
        <v>1</v>
      </c>
      <c r="L976" s="43">
        <v>7318182</v>
      </c>
      <c r="M976" s="44">
        <f t="shared" si="17"/>
        <v>7000000</v>
      </c>
      <c r="N976" s="43">
        <f t="shared" si="18"/>
        <v>0</v>
      </c>
      <c r="O976" s="44">
        <f t="shared" si="19"/>
        <v>0</v>
      </c>
    </row>
    <row r="977" spans="1:15" x14ac:dyDescent="0.2">
      <c r="A977" s="31" t="s">
        <v>3240</v>
      </c>
      <c r="B977" s="31" t="s">
        <v>3241</v>
      </c>
      <c r="C977" s="31">
        <v>0</v>
      </c>
      <c r="D977" s="31">
        <v>0</v>
      </c>
      <c r="E977" s="31">
        <f t="shared" si="15"/>
        <v>0</v>
      </c>
      <c r="F977" s="43">
        <f>IFERROR(VLOOKUP(A977,'2023'!A:N,13,0),0)</f>
        <v>0</v>
      </c>
      <c r="G977" s="43">
        <f>IFERROR(VLOOKUP(A977,'2023'!A:N,14,0),0)</f>
        <v>0</v>
      </c>
      <c r="H977" s="43">
        <v>1</v>
      </c>
      <c r="I977" s="43">
        <v>1150000</v>
      </c>
      <c r="J977" s="44">
        <f t="shared" si="16"/>
        <v>1150000</v>
      </c>
      <c r="K977" s="43">
        <v>1</v>
      </c>
      <c r="L977" s="43">
        <v>1409091</v>
      </c>
      <c r="M977" s="44">
        <f t="shared" si="17"/>
        <v>1150000</v>
      </c>
      <c r="N977" s="43">
        <f t="shared" si="18"/>
        <v>0</v>
      </c>
      <c r="O977" s="44">
        <f t="shared" si="19"/>
        <v>0</v>
      </c>
    </row>
    <row r="978" spans="1:15" x14ac:dyDescent="0.2">
      <c r="A978" s="31" t="s">
        <v>3242</v>
      </c>
      <c r="B978" s="31" t="s">
        <v>11</v>
      </c>
      <c r="C978" s="31">
        <v>0</v>
      </c>
      <c r="D978" s="31">
        <v>0</v>
      </c>
      <c r="E978" s="31">
        <f t="shared" si="15"/>
        <v>0</v>
      </c>
      <c r="F978" s="43">
        <f>IFERROR(VLOOKUP(A978,'2023'!A:N,13,0),0)</f>
        <v>0</v>
      </c>
      <c r="G978" s="43">
        <f>IFERROR(VLOOKUP(A978,'2023'!A:N,14,0),0)</f>
        <v>0</v>
      </c>
      <c r="H978" s="43">
        <v>20</v>
      </c>
      <c r="I978" s="43">
        <v>27054540</v>
      </c>
      <c r="J978" s="44">
        <f t="shared" si="16"/>
        <v>1352727</v>
      </c>
      <c r="K978" s="43">
        <v>0</v>
      </c>
      <c r="L978" s="43">
        <v>0</v>
      </c>
      <c r="M978" s="44">
        <f t="shared" si="17"/>
        <v>0</v>
      </c>
      <c r="N978" s="43">
        <f t="shared" si="18"/>
        <v>20</v>
      </c>
      <c r="O978" s="44">
        <f t="shared" si="19"/>
        <v>27054540</v>
      </c>
    </row>
    <row r="979" spans="1:15" x14ac:dyDescent="0.2">
      <c r="A979" s="31" t="s">
        <v>3243</v>
      </c>
      <c r="B979" s="31" t="s">
        <v>11</v>
      </c>
      <c r="C979" s="31">
        <v>0</v>
      </c>
      <c r="D979" s="31">
        <v>0</v>
      </c>
      <c r="E979" s="31">
        <f t="shared" si="15"/>
        <v>0</v>
      </c>
      <c r="F979" s="43">
        <f>IFERROR(VLOOKUP(A979,'2023'!A:N,13,0),0)</f>
        <v>0</v>
      </c>
      <c r="G979" s="43">
        <f>IFERROR(VLOOKUP(A979,'2023'!A:N,14,0),0)</f>
        <v>0</v>
      </c>
      <c r="H979" s="43">
        <v>5</v>
      </c>
      <c r="I979" s="43">
        <v>7827275</v>
      </c>
      <c r="J979" s="44">
        <f t="shared" si="16"/>
        <v>1565455</v>
      </c>
      <c r="K979" s="43">
        <v>0</v>
      </c>
      <c r="L979" s="43">
        <v>0</v>
      </c>
      <c r="M979" s="44">
        <f t="shared" si="17"/>
        <v>0</v>
      </c>
      <c r="N979" s="43">
        <f t="shared" si="18"/>
        <v>5</v>
      </c>
      <c r="O979" s="44">
        <f t="shared" si="19"/>
        <v>7827275</v>
      </c>
    </row>
    <row r="980" spans="1:15" x14ac:dyDescent="0.2">
      <c r="A980" s="31" t="s">
        <v>3244</v>
      </c>
      <c r="B980" s="31" t="s">
        <v>20</v>
      </c>
      <c r="C980" s="31">
        <v>0</v>
      </c>
      <c r="D980" s="31">
        <v>0</v>
      </c>
      <c r="E980" s="31">
        <f t="shared" si="15"/>
        <v>0</v>
      </c>
      <c r="F980" s="43">
        <f>IFERROR(VLOOKUP(A980,'2023'!A:N,13,0),0)</f>
        <v>0</v>
      </c>
      <c r="G980" s="43">
        <f>IFERROR(VLOOKUP(A980,'2023'!A:N,14,0),0)</f>
        <v>0</v>
      </c>
      <c r="H980" s="43">
        <v>17</v>
      </c>
      <c r="I980" s="43">
        <v>303455457</v>
      </c>
      <c r="J980" s="44">
        <f t="shared" si="16"/>
        <v>17850321</v>
      </c>
      <c r="K980" s="43">
        <v>10</v>
      </c>
      <c r="L980" s="43">
        <v>172409090</v>
      </c>
      <c r="M980" s="44">
        <f t="shared" si="17"/>
        <v>178503210</v>
      </c>
      <c r="N980" s="43">
        <f t="shared" si="18"/>
        <v>7</v>
      </c>
      <c r="O980" s="44">
        <f t="shared" si="19"/>
        <v>124952247</v>
      </c>
    </row>
    <row r="981" spans="1:15" x14ac:dyDescent="0.2">
      <c r="A981" s="31" t="s">
        <v>3245</v>
      </c>
      <c r="B981" s="31" t="s">
        <v>11</v>
      </c>
      <c r="C981" s="31">
        <v>0</v>
      </c>
      <c r="D981" s="31">
        <v>0</v>
      </c>
      <c r="E981" s="31">
        <f t="shared" si="15"/>
        <v>0</v>
      </c>
      <c r="F981" s="43">
        <f>IFERROR(VLOOKUP(A981,'2023'!A:N,13,0),0)</f>
        <v>0</v>
      </c>
      <c r="G981" s="43">
        <f>IFERROR(VLOOKUP(A981,'2023'!A:N,14,0),0)</f>
        <v>0</v>
      </c>
      <c r="H981" s="43">
        <v>9</v>
      </c>
      <c r="I981" s="43">
        <v>0</v>
      </c>
      <c r="J981" s="44">
        <f t="shared" si="16"/>
        <v>0</v>
      </c>
      <c r="K981" s="43">
        <v>0</v>
      </c>
      <c r="L981" s="43">
        <v>0</v>
      </c>
      <c r="M981" s="44">
        <f t="shared" si="17"/>
        <v>0</v>
      </c>
      <c r="N981" s="43">
        <f t="shared" si="18"/>
        <v>9</v>
      </c>
      <c r="O981" s="44">
        <f t="shared" si="19"/>
        <v>0</v>
      </c>
    </row>
    <row r="982" spans="1:15" x14ac:dyDescent="0.2">
      <c r="A982" s="31" t="s">
        <v>3246</v>
      </c>
      <c r="B982" s="31" t="s">
        <v>11</v>
      </c>
      <c r="C982" s="31">
        <v>0</v>
      </c>
      <c r="D982" s="31">
        <v>0</v>
      </c>
      <c r="E982" s="31">
        <f t="shared" si="15"/>
        <v>0</v>
      </c>
      <c r="F982" s="43">
        <f>IFERROR(VLOOKUP(A982,'2023'!A:N,13,0),0)</f>
        <v>0</v>
      </c>
      <c r="G982" s="43">
        <f>IFERROR(VLOOKUP(A982,'2023'!A:N,14,0),0)</f>
        <v>0</v>
      </c>
      <c r="H982" s="43">
        <v>3</v>
      </c>
      <c r="I982" s="43">
        <v>26727273</v>
      </c>
      <c r="J982" s="44">
        <f t="shared" si="16"/>
        <v>8909091</v>
      </c>
      <c r="K982" s="43">
        <v>3</v>
      </c>
      <c r="L982" s="43">
        <v>28609092</v>
      </c>
      <c r="M982" s="44">
        <f t="shared" si="17"/>
        <v>26727273</v>
      </c>
      <c r="N982" s="43">
        <f t="shared" si="18"/>
        <v>0</v>
      </c>
      <c r="O982" s="44">
        <f t="shared" si="19"/>
        <v>0</v>
      </c>
    </row>
    <row r="983" spans="1:15" x14ac:dyDescent="0.2">
      <c r="A983" s="31" t="s">
        <v>3247</v>
      </c>
      <c r="B983" s="31" t="s">
        <v>11</v>
      </c>
      <c r="C983" s="31">
        <v>0</v>
      </c>
      <c r="D983" s="31">
        <v>0</v>
      </c>
      <c r="E983" s="31">
        <f t="shared" si="15"/>
        <v>0</v>
      </c>
      <c r="F983" s="43">
        <f>IFERROR(VLOOKUP(A983,'2023'!A:N,13,0),0)</f>
        <v>0</v>
      </c>
      <c r="G983" s="43">
        <f>IFERROR(VLOOKUP(A983,'2023'!A:N,14,0),0)</f>
        <v>0</v>
      </c>
      <c r="H983" s="43">
        <v>3</v>
      </c>
      <c r="I983" s="43">
        <v>6000000</v>
      </c>
      <c r="J983" s="44">
        <f t="shared" si="16"/>
        <v>2000000</v>
      </c>
      <c r="K983" s="43">
        <v>3</v>
      </c>
      <c r="L983" s="43">
        <v>6518181</v>
      </c>
      <c r="M983" s="44">
        <f t="shared" si="17"/>
        <v>6000000</v>
      </c>
      <c r="N983" s="43">
        <f t="shared" si="18"/>
        <v>0</v>
      </c>
      <c r="O983" s="44">
        <f t="shared" si="19"/>
        <v>0</v>
      </c>
    </row>
    <row r="984" spans="1:15" x14ac:dyDescent="0.2">
      <c r="A984" s="31" t="s">
        <v>3248</v>
      </c>
      <c r="B984" s="31" t="s">
        <v>400</v>
      </c>
      <c r="C984" s="31">
        <v>0</v>
      </c>
      <c r="D984" s="31">
        <v>0</v>
      </c>
      <c r="E984" s="31">
        <f t="shared" si="15"/>
        <v>0</v>
      </c>
      <c r="F984" s="43">
        <f>IFERROR(VLOOKUP(A984,'2023'!A:N,13,0),0)</f>
        <v>0</v>
      </c>
      <c r="G984" s="43">
        <f>IFERROR(VLOOKUP(A984,'2023'!A:N,14,0),0)</f>
        <v>0</v>
      </c>
      <c r="H984" s="43">
        <v>10</v>
      </c>
      <c r="I984" s="43">
        <v>454550</v>
      </c>
      <c r="J984" s="44">
        <f t="shared" si="16"/>
        <v>45455</v>
      </c>
      <c r="K984" s="43">
        <v>0</v>
      </c>
      <c r="L984" s="43">
        <v>0</v>
      </c>
      <c r="M984" s="44">
        <f t="shared" si="17"/>
        <v>0</v>
      </c>
      <c r="N984" s="43">
        <f t="shared" si="18"/>
        <v>10</v>
      </c>
      <c r="O984" s="44">
        <f t="shared" si="19"/>
        <v>454550</v>
      </c>
    </row>
    <row r="985" spans="1:15" x14ac:dyDescent="0.2">
      <c r="A985" s="31" t="s">
        <v>3249</v>
      </c>
      <c r="B985" s="31" t="s">
        <v>25</v>
      </c>
      <c r="C985" s="31">
        <v>0</v>
      </c>
      <c r="D985" s="31">
        <v>0</v>
      </c>
      <c r="E985" s="31">
        <f t="shared" si="15"/>
        <v>0</v>
      </c>
      <c r="F985" s="43">
        <f>IFERROR(VLOOKUP(A985,'2023'!A:N,13,0),0)</f>
        <v>0</v>
      </c>
      <c r="G985" s="43">
        <f>IFERROR(VLOOKUP(A985,'2023'!A:N,14,0),0)</f>
        <v>0</v>
      </c>
      <c r="H985" s="43">
        <v>5</v>
      </c>
      <c r="I985" s="43">
        <v>36363635</v>
      </c>
      <c r="J985" s="44">
        <f t="shared" si="16"/>
        <v>7272727</v>
      </c>
      <c r="K985" s="43">
        <v>2</v>
      </c>
      <c r="L985" s="43">
        <v>15618182</v>
      </c>
      <c r="M985" s="44">
        <f t="shared" si="17"/>
        <v>14545454</v>
      </c>
      <c r="N985" s="43">
        <f t="shared" si="18"/>
        <v>3</v>
      </c>
      <c r="O985" s="44">
        <f t="shared" si="19"/>
        <v>21818181</v>
      </c>
    </row>
    <row r="986" spans="1:15" x14ac:dyDescent="0.2">
      <c r="A986" s="31" t="s">
        <v>902</v>
      </c>
      <c r="B986" s="31" t="s">
        <v>11</v>
      </c>
      <c r="C986" s="31">
        <v>2</v>
      </c>
      <c r="D986" s="31">
        <v>3363636</v>
      </c>
      <c r="E986" s="31">
        <f t="shared" si="15"/>
        <v>0</v>
      </c>
      <c r="F986" s="43">
        <f>IFERROR(VLOOKUP(A986,'2023'!A:N,13,0),0)</f>
        <v>2</v>
      </c>
      <c r="G986" s="43">
        <f>IFERROR(VLOOKUP(A986,'2023'!A:N,14,0),0)</f>
        <v>3363636</v>
      </c>
      <c r="H986" s="43">
        <v>2</v>
      </c>
      <c r="I986" s="43">
        <v>3636364</v>
      </c>
      <c r="J986" s="44">
        <f t="shared" si="16"/>
        <v>1750000</v>
      </c>
      <c r="K986" s="43">
        <v>1</v>
      </c>
      <c r="L986" s="43">
        <v>1818182</v>
      </c>
      <c r="M986" s="44">
        <f t="shared" si="17"/>
        <v>1750000</v>
      </c>
      <c r="N986" s="43">
        <f t="shared" si="18"/>
        <v>3</v>
      </c>
      <c r="O986" s="44">
        <f t="shared" si="19"/>
        <v>5250000</v>
      </c>
    </row>
    <row r="987" spans="1:15" x14ac:dyDescent="0.2">
      <c r="A987" s="31" t="s">
        <v>3250</v>
      </c>
      <c r="B987" s="31" t="s">
        <v>11</v>
      </c>
      <c r="C987" s="31">
        <v>0</v>
      </c>
      <c r="D987" s="31">
        <v>0</v>
      </c>
      <c r="E987" s="31">
        <f t="shared" si="15"/>
        <v>0</v>
      </c>
      <c r="F987" s="43">
        <f>IFERROR(VLOOKUP(A987,'2023'!A:N,13,0),0)</f>
        <v>0</v>
      </c>
      <c r="G987" s="43">
        <f>IFERROR(VLOOKUP(A987,'2023'!A:N,14,0),0)</f>
        <v>0</v>
      </c>
      <c r="H987" s="43">
        <v>2</v>
      </c>
      <c r="I987" s="43">
        <v>3963636</v>
      </c>
      <c r="J987" s="44">
        <f t="shared" si="16"/>
        <v>1981818</v>
      </c>
      <c r="K987" s="43">
        <v>0</v>
      </c>
      <c r="L987" s="43">
        <v>0</v>
      </c>
      <c r="M987" s="44">
        <f t="shared" si="17"/>
        <v>0</v>
      </c>
      <c r="N987" s="43">
        <f t="shared" si="18"/>
        <v>2</v>
      </c>
      <c r="O987" s="44">
        <f t="shared" si="19"/>
        <v>3963636</v>
      </c>
    </row>
    <row r="988" spans="1:15" x14ac:dyDescent="0.2">
      <c r="A988" s="31" t="s">
        <v>2105</v>
      </c>
      <c r="B988" s="31" t="s">
        <v>11</v>
      </c>
      <c r="C988" s="31">
        <v>0</v>
      </c>
      <c r="D988" s="31">
        <v>0</v>
      </c>
      <c r="E988" s="31">
        <f t="shared" si="15"/>
        <v>0</v>
      </c>
      <c r="F988" s="43">
        <f>IFERROR(VLOOKUP(A988,'2023'!A:N,13,0),0)</f>
        <v>0</v>
      </c>
      <c r="G988" s="43">
        <f>IFERROR(VLOOKUP(A988,'2023'!A:N,14,0),0)</f>
        <v>0</v>
      </c>
      <c r="H988" s="43">
        <v>20</v>
      </c>
      <c r="I988" s="43">
        <v>1727280</v>
      </c>
      <c r="J988" s="44">
        <f t="shared" si="16"/>
        <v>86364</v>
      </c>
      <c r="K988" s="43">
        <v>0</v>
      </c>
      <c r="L988" s="43">
        <v>0</v>
      </c>
      <c r="M988" s="44">
        <f t="shared" si="17"/>
        <v>0</v>
      </c>
      <c r="N988" s="43">
        <f t="shared" si="18"/>
        <v>20</v>
      </c>
      <c r="O988" s="44">
        <f t="shared" si="19"/>
        <v>1727280</v>
      </c>
    </row>
    <row r="989" spans="1:15" x14ac:dyDescent="0.2">
      <c r="A989" s="31" t="s">
        <v>752</v>
      </c>
      <c r="B989" s="31" t="s">
        <v>11</v>
      </c>
      <c r="C989" s="31">
        <v>20</v>
      </c>
      <c r="D989" s="31">
        <v>1818180</v>
      </c>
      <c r="E989" s="31">
        <f t="shared" si="15"/>
        <v>0</v>
      </c>
      <c r="F989" s="43">
        <f>IFERROR(VLOOKUP(A989,'2023'!A:N,13,0),0)</f>
        <v>20</v>
      </c>
      <c r="G989" s="43">
        <f>IFERROR(VLOOKUP(A989,'2023'!A:N,14,0),0)</f>
        <v>1818180</v>
      </c>
      <c r="H989" s="43">
        <v>15</v>
      </c>
      <c r="I989" s="43">
        <v>1431825</v>
      </c>
      <c r="J989" s="44">
        <f t="shared" si="16"/>
        <v>92857.28571428571</v>
      </c>
      <c r="K989" s="43">
        <v>0</v>
      </c>
      <c r="L989" s="43">
        <v>0</v>
      </c>
      <c r="M989" s="44">
        <f t="shared" si="17"/>
        <v>0</v>
      </c>
      <c r="N989" s="43">
        <f t="shared" si="18"/>
        <v>35</v>
      </c>
      <c r="O989" s="44">
        <f t="shared" si="19"/>
        <v>3250005</v>
      </c>
    </row>
    <row r="990" spans="1:15" x14ac:dyDescent="0.2">
      <c r="A990" s="31" t="s">
        <v>753</v>
      </c>
      <c r="B990" s="31" t="s">
        <v>11</v>
      </c>
      <c r="C990" s="31">
        <v>20</v>
      </c>
      <c r="D990" s="31">
        <v>1818180</v>
      </c>
      <c r="E990" s="31">
        <f t="shared" si="15"/>
        <v>0</v>
      </c>
      <c r="F990" s="43">
        <f>IFERROR(VLOOKUP(A990,'2023'!A:N,13,0),0)</f>
        <v>20</v>
      </c>
      <c r="G990" s="43">
        <f>IFERROR(VLOOKUP(A990,'2023'!A:N,14,0),0)</f>
        <v>1818180</v>
      </c>
      <c r="H990" s="43">
        <v>15</v>
      </c>
      <c r="I990" s="43">
        <v>1431825</v>
      </c>
      <c r="J990" s="44">
        <f t="shared" si="16"/>
        <v>92857.28571428571</v>
      </c>
      <c r="K990" s="43">
        <v>0</v>
      </c>
      <c r="L990" s="43">
        <v>0</v>
      </c>
      <c r="M990" s="44">
        <f t="shared" si="17"/>
        <v>0</v>
      </c>
      <c r="N990" s="43">
        <f t="shared" si="18"/>
        <v>35</v>
      </c>
      <c r="O990" s="44">
        <f t="shared" si="19"/>
        <v>3250005</v>
      </c>
    </row>
    <row r="991" spans="1:15" x14ac:dyDescent="0.2">
      <c r="A991" s="31" t="s">
        <v>754</v>
      </c>
      <c r="B991" s="31" t="s">
        <v>11</v>
      </c>
      <c r="C991" s="31">
        <v>10</v>
      </c>
      <c r="D991" s="31">
        <v>909090</v>
      </c>
      <c r="E991" s="31">
        <f t="shared" si="15"/>
        <v>0</v>
      </c>
      <c r="F991" s="43">
        <f>IFERROR(VLOOKUP(A991,'2023'!A:N,13,0),0)</f>
        <v>10</v>
      </c>
      <c r="G991" s="43">
        <f>IFERROR(VLOOKUP(A991,'2023'!A:N,14,0),0)</f>
        <v>909090</v>
      </c>
      <c r="H991" s="43">
        <v>15</v>
      </c>
      <c r="I991" s="43">
        <v>1431825</v>
      </c>
      <c r="J991" s="44">
        <f t="shared" si="16"/>
        <v>93636.6</v>
      </c>
      <c r="K991" s="43">
        <v>0</v>
      </c>
      <c r="L991" s="43">
        <v>0</v>
      </c>
      <c r="M991" s="44">
        <f t="shared" si="17"/>
        <v>0</v>
      </c>
      <c r="N991" s="43">
        <f t="shared" si="18"/>
        <v>25</v>
      </c>
      <c r="O991" s="44">
        <f t="shared" si="19"/>
        <v>2340915</v>
      </c>
    </row>
    <row r="992" spans="1:15" x14ac:dyDescent="0.2">
      <c r="A992" s="31" t="s">
        <v>777</v>
      </c>
      <c r="B992" s="31" t="s">
        <v>11</v>
      </c>
      <c r="C992" s="31">
        <v>10</v>
      </c>
      <c r="D992" s="31">
        <v>1545450</v>
      </c>
      <c r="E992" s="31">
        <f t="shared" si="15"/>
        <v>0</v>
      </c>
      <c r="F992" s="43">
        <f>IFERROR(VLOOKUP(A992,'2023'!A:N,13,0),0)</f>
        <v>10</v>
      </c>
      <c r="G992" s="43">
        <f>IFERROR(VLOOKUP(A992,'2023'!A:N,14,0),0)</f>
        <v>1545450</v>
      </c>
      <c r="H992" s="43">
        <v>5</v>
      </c>
      <c r="I992" s="43">
        <v>781820</v>
      </c>
      <c r="J992" s="44">
        <f t="shared" si="16"/>
        <v>155151.33333333334</v>
      </c>
      <c r="K992" s="43">
        <v>0</v>
      </c>
      <c r="L992" s="43">
        <v>0</v>
      </c>
      <c r="M992" s="44">
        <f t="shared" si="17"/>
        <v>0</v>
      </c>
      <c r="N992" s="43">
        <f t="shared" si="18"/>
        <v>15</v>
      </c>
      <c r="O992" s="44">
        <f t="shared" si="19"/>
        <v>2327270</v>
      </c>
    </row>
    <row r="993" spans="1:15" x14ac:dyDescent="0.2">
      <c r="A993" s="31" t="s">
        <v>3251</v>
      </c>
      <c r="B993" s="31" t="s">
        <v>11</v>
      </c>
      <c r="C993" s="31">
        <v>0</v>
      </c>
      <c r="D993" s="31">
        <v>0</v>
      </c>
      <c r="E993" s="31">
        <f t="shared" si="15"/>
        <v>0</v>
      </c>
      <c r="F993" s="43">
        <f>IFERROR(VLOOKUP(A993,'2023'!A:N,13,0),0)</f>
        <v>0</v>
      </c>
      <c r="G993" s="43">
        <f>IFERROR(VLOOKUP(A993,'2023'!A:N,14,0),0)</f>
        <v>0</v>
      </c>
      <c r="H993" s="43">
        <v>2</v>
      </c>
      <c r="I993" s="43">
        <v>598182</v>
      </c>
      <c r="J993" s="44">
        <f t="shared" si="16"/>
        <v>299091</v>
      </c>
      <c r="K993" s="43">
        <v>0</v>
      </c>
      <c r="L993" s="43">
        <v>0</v>
      </c>
      <c r="M993" s="44">
        <f t="shared" si="17"/>
        <v>0</v>
      </c>
      <c r="N993" s="43">
        <f t="shared" si="18"/>
        <v>2</v>
      </c>
      <c r="O993" s="44">
        <f t="shared" si="19"/>
        <v>598182</v>
      </c>
    </row>
    <row r="994" spans="1:15" x14ac:dyDescent="0.2">
      <c r="A994" s="31" t="s">
        <v>3252</v>
      </c>
      <c r="B994" s="31" t="s">
        <v>171</v>
      </c>
      <c r="C994" s="31">
        <v>0</v>
      </c>
      <c r="D994" s="31">
        <v>0</v>
      </c>
      <c r="E994" s="31">
        <f t="shared" si="15"/>
        <v>0</v>
      </c>
      <c r="F994" s="43">
        <f>IFERROR(VLOOKUP(A994,'2023'!A:N,13,0),0)</f>
        <v>0</v>
      </c>
      <c r="G994" s="43">
        <f>IFERROR(VLOOKUP(A994,'2023'!A:N,14,0),0)</f>
        <v>0</v>
      </c>
      <c r="H994" s="43">
        <v>6</v>
      </c>
      <c r="I994" s="43">
        <v>0</v>
      </c>
      <c r="J994" s="44">
        <f t="shared" si="16"/>
        <v>0</v>
      </c>
      <c r="K994" s="43">
        <v>0</v>
      </c>
      <c r="L994" s="43">
        <v>0</v>
      </c>
      <c r="M994" s="44">
        <f t="shared" si="17"/>
        <v>0</v>
      </c>
      <c r="N994" s="43">
        <f t="shared" si="18"/>
        <v>6</v>
      </c>
      <c r="O994" s="44">
        <f t="shared" si="19"/>
        <v>0</v>
      </c>
    </row>
    <row r="995" spans="1:15" x14ac:dyDescent="0.2">
      <c r="A995" s="31" t="s">
        <v>938</v>
      </c>
      <c r="B995" s="31" t="s">
        <v>11</v>
      </c>
      <c r="C995" s="31">
        <v>1</v>
      </c>
      <c r="D995" s="31">
        <v>18312727</v>
      </c>
      <c r="E995" s="31">
        <f t="shared" si="15"/>
        <v>0</v>
      </c>
      <c r="F995" s="43">
        <f>IFERROR(VLOOKUP(A995,'2023'!A:N,13,0),0)</f>
        <v>1</v>
      </c>
      <c r="G995" s="43">
        <f>IFERROR(VLOOKUP(A995,'2023'!A:N,14,0),0)</f>
        <v>18312727</v>
      </c>
      <c r="H995" s="43">
        <v>4</v>
      </c>
      <c r="I995" s="43">
        <v>74080000</v>
      </c>
      <c r="J995" s="44">
        <f t="shared" si="16"/>
        <v>18478545.399999999</v>
      </c>
      <c r="K995" s="43">
        <v>1</v>
      </c>
      <c r="L995" s="43">
        <v>18701818</v>
      </c>
      <c r="M995" s="44">
        <f t="shared" si="17"/>
        <v>18478545.399999999</v>
      </c>
      <c r="N995" s="43">
        <f t="shared" si="18"/>
        <v>4</v>
      </c>
      <c r="O995" s="44">
        <f t="shared" si="19"/>
        <v>73914181.599999994</v>
      </c>
    </row>
    <row r="996" spans="1:15" x14ac:dyDescent="0.2">
      <c r="A996" s="31" t="s">
        <v>3253</v>
      </c>
      <c r="B996" s="31" t="s">
        <v>11</v>
      </c>
      <c r="C996" s="31">
        <v>0</v>
      </c>
      <c r="D996" s="31">
        <v>0</v>
      </c>
      <c r="E996" s="31">
        <f t="shared" si="15"/>
        <v>0</v>
      </c>
      <c r="F996" s="43">
        <f>IFERROR(VLOOKUP(A996,'2023'!A:N,13,0),0)</f>
        <v>0</v>
      </c>
      <c r="G996" s="43">
        <f>IFERROR(VLOOKUP(A996,'2023'!A:N,14,0),0)</f>
        <v>0</v>
      </c>
      <c r="H996" s="43">
        <v>12</v>
      </c>
      <c r="I996" s="43">
        <v>57688076</v>
      </c>
      <c r="J996" s="44">
        <f t="shared" si="16"/>
        <v>4807339.666666667</v>
      </c>
      <c r="K996" s="43">
        <v>0</v>
      </c>
      <c r="L996" s="43">
        <v>0</v>
      </c>
      <c r="M996" s="44">
        <f t="shared" si="17"/>
        <v>0</v>
      </c>
      <c r="N996" s="43">
        <f t="shared" si="18"/>
        <v>12</v>
      </c>
      <c r="O996" s="44">
        <f t="shared" si="19"/>
        <v>57688076</v>
      </c>
    </row>
    <row r="997" spans="1:15" x14ac:dyDescent="0.2">
      <c r="A997" s="31" t="s">
        <v>3254</v>
      </c>
      <c r="B997" s="31" t="s">
        <v>11</v>
      </c>
      <c r="C997" s="31">
        <v>0</v>
      </c>
      <c r="D997" s="31">
        <v>0</v>
      </c>
      <c r="E997" s="31">
        <f t="shared" si="15"/>
        <v>0</v>
      </c>
      <c r="F997" s="43">
        <f>IFERROR(VLOOKUP(A997,'2023'!A:N,13,0),0)</f>
        <v>0</v>
      </c>
      <c r="G997" s="43">
        <f>IFERROR(VLOOKUP(A997,'2023'!A:N,14,0),0)</f>
        <v>0</v>
      </c>
      <c r="H997" s="43">
        <v>12</v>
      </c>
      <c r="I997" s="43">
        <v>0</v>
      </c>
      <c r="J997" s="44">
        <f t="shared" si="16"/>
        <v>0</v>
      </c>
      <c r="K997" s="43">
        <v>0</v>
      </c>
      <c r="L997" s="43">
        <v>0</v>
      </c>
      <c r="M997" s="44">
        <f t="shared" si="17"/>
        <v>0</v>
      </c>
      <c r="N997" s="43">
        <f t="shared" si="18"/>
        <v>12</v>
      </c>
      <c r="O997" s="44">
        <f t="shared" si="19"/>
        <v>0</v>
      </c>
    </row>
    <row r="998" spans="1:15" x14ac:dyDescent="0.2">
      <c r="A998" s="31" t="s">
        <v>3255</v>
      </c>
      <c r="B998" s="31" t="s">
        <v>20</v>
      </c>
      <c r="C998" s="31">
        <v>0</v>
      </c>
      <c r="D998" s="31">
        <v>0</v>
      </c>
      <c r="E998" s="31">
        <f t="shared" si="15"/>
        <v>0</v>
      </c>
      <c r="F998" s="43">
        <f>IFERROR(VLOOKUP(A998,'2023'!A:N,13,0),0)</f>
        <v>0</v>
      </c>
      <c r="G998" s="43">
        <f>IFERROR(VLOOKUP(A998,'2023'!A:N,14,0),0)</f>
        <v>0</v>
      </c>
      <c r="H998" s="43">
        <v>3</v>
      </c>
      <c r="I998" s="43">
        <v>37636365</v>
      </c>
      <c r="J998" s="44">
        <f t="shared" si="16"/>
        <v>12545455</v>
      </c>
      <c r="K998" s="43">
        <v>3</v>
      </c>
      <c r="L998" s="43">
        <v>37045455</v>
      </c>
      <c r="M998" s="44">
        <f t="shared" si="17"/>
        <v>37636365</v>
      </c>
      <c r="N998" s="43">
        <f t="shared" si="18"/>
        <v>0</v>
      </c>
      <c r="O998" s="44">
        <f t="shared" si="19"/>
        <v>0</v>
      </c>
    </row>
    <row r="999" spans="1:15" x14ac:dyDescent="0.2">
      <c r="A999" s="31" t="s">
        <v>3256</v>
      </c>
      <c r="B999" s="31" t="s">
        <v>20</v>
      </c>
      <c r="C999" s="31">
        <v>0</v>
      </c>
      <c r="D999" s="31">
        <v>0</v>
      </c>
      <c r="E999" s="31">
        <f t="shared" si="15"/>
        <v>0</v>
      </c>
      <c r="F999" s="43">
        <f>IFERROR(VLOOKUP(A999,'2023'!A:N,13,0),0)</f>
        <v>0</v>
      </c>
      <c r="G999" s="43">
        <f>IFERROR(VLOOKUP(A999,'2023'!A:N,14,0),0)</f>
        <v>0</v>
      </c>
      <c r="H999" s="43">
        <v>7</v>
      </c>
      <c r="I999" s="43">
        <v>135909090</v>
      </c>
      <c r="J999" s="44">
        <f t="shared" si="16"/>
        <v>19415584.285714287</v>
      </c>
      <c r="K999" s="43">
        <v>6</v>
      </c>
      <c r="L999" s="43">
        <v>110218183</v>
      </c>
      <c r="M999" s="44">
        <f t="shared" si="17"/>
        <v>116493505.71428573</v>
      </c>
      <c r="N999" s="43">
        <f t="shared" si="18"/>
        <v>1</v>
      </c>
      <c r="O999" s="44">
        <f t="shared" si="19"/>
        <v>19415584.285714269</v>
      </c>
    </row>
    <row r="1000" spans="1:15" x14ac:dyDescent="0.2">
      <c r="A1000" s="31" t="s">
        <v>3257</v>
      </c>
      <c r="B1000" s="31" t="s">
        <v>25</v>
      </c>
      <c r="C1000" s="31">
        <v>0</v>
      </c>
      <c r="D1000" s="31">
        <v>0</v>
      </c>
      <c r="E1000" s="31">
        <f t="shared" si="15"/>
        <v>0</v>
      </c>
      <c r="F1000" s="43">
        <f>IFERROR(VLOOKUP(A1000,'2023'!A:N,13,0),0)</f>
        <v>0</v>
      </c>
      <c r="G1000" s="43">
        <f>IFERROR(VLOOKUP(A1000,'2023'!A:N,14,0),0)</f>
        <v>0</v>
      </c>
      <c r="H1000" s="43">
        <v>45</v>
      </c>
      <c r="I1000" s="43">
        <v>382527270</v>
      </c>
      <c r="J1000" s="44">
        <f t="shared" si="16"/>
        <v>8500606</v>
      </c>
      <c r="K1000" s="43">
        <v>36</v>
      </c>
      <c r="L1000" s="43">
        <v>299481821</v>
      </c>
      <c r="M1000" s="44">
        <f t="shared" si="17"/>
        <v>306021816</v>
      </c>
      <c r="N1000" s="43">
        <f t="shared" si="18"/>
        <v>9</v>
      </c>
      <c r="O1000" s="44">
        <f t="shared" si="19"/>
        <v>76505454</v>
      </c>
    </row>
    <row r="1001" spans="1:15" x14ac:dyDescent="0.2">
      <c r="A1001" s="31" t="s">
        <v>3258</v>
      </c>
      <c r="B1001" s="31" t="s">
        <v>11</v>
      </c>
      <c r="C1001" s="31">
        <v>0</v>
      </c>
      <c r="D1001" s="31">
        <v>0</v>
      </c>
      <c r="E1001" s="31">
        <f t="shared" si="15"/>
        <v>0</v>
      </c>
      <c r="F1001" s="43">
        <f>IFERROR(VLOOKUP(A1001,'2023'!A:N,13,0),0)</f>
        <v>0</v>
      </c>
      <c r="G1001" s="43">
        <f>IFERROR(VLOOKUP(A1001,'2023'!A:N,14,0),0)</f>
        <v>0</v>
      </c>
      <c r="H1001" s="43">
        <v>1</v>
      </c>
      <c r="I1001" s="43">
        <v>42354545</v>
      </c>
      <c r="J1001" s="44">
        <f t="shared" si="16"/>
        <v>42354545</v>
      </c>
      <c r="K1001" s="43">
        <v>0</v>
      </c>
      <c r="L1001" s="43">
        <v>0</v>
      </c>
      <c r="M1001" s="44">
        <f t="shared" si="17"/>
        <v>0</v>
      </c>
      <c r="N1001" s="43">
        <f t="shared" si="18"/>
        <v>1</v>
      </c>
      <c r="O1001" s="44">
        <f t="shared" si="19"/>
        <v>42354545</v>
      </c>
    </row>
    <row r="1002" spans="1:15" x14ac:dyDescent="0.2">
      <c r="A1002" s="31" t="s">
        <v>3259</v>
      </c>
      <c r="B1002" s="31" t="s">
        <v>11</v>
      </c>
      <c r="C1002" s="31">
        <v>0</v>
      </c>
      <c r="D1002" s="31">
        <v>0</v>
      </c>
      <c r="E1002" s="31">
        <f t="shared" si="15"/>
        <v>0</v>
      </c>
      <c r="F1002" s="43">
        <f>IFERROR(VLOOKUP(A1002,'2023'!A:N,13,0),0)</f>
        <v>0</v>
      </c>
      <c r="G1002" s="43">
        <f>IFERROR(VLOOKUP(A1002,'2023'!A:N,14,0),0)</f>
        <v>0</v>
      </c>
      <c r="H1002" s="43">
        <v>6</v>
      </c>
      <c r="I1002" s="43">
        <v>23318181</v>
      </c>
      <c r="J1002" s="44">
        <f t="shared" si="16"/>
        <v>3886363.5</v>
      </c>
      <c r="K1002" s="43">
        <v>0</v>
      </c>
      <c r="L1002" s="43">
        <v>0</v>
      </c>
      <c r="M1002" s="44">
        <f t="shared" si="17"/>
        <v>0</v>
      </c>
      <c r="N1002" s="43">
        <f t="shared" si="18"/>
        <v>6</v>
      </c>
      <c r="O1002" s="44">
        <f t="shared" si="19"/>
        <v>23318181</v>
      </c>
    </row>
    <row r="1003" spans="1:15" x14ac:dyDescent="0.2">
      <c r="A1003" s="31" t="s">
        <v>3260</v>
      </c>
      <c r="B1003" s="31" t="s">
        <v>11</v>
      </c>
      <c r="C1003" s="31">
        <v>0</v>
      </c>
      <c r="D1003" s="31">
        <v>0</v>
      </c>
      <c r="E1003" s="31">
        <f t="shared" si="15"/>
        <v>0</v>
      </c>
      <c r="F1003" s="43">
        <f>IFERROR(VLOOKUP(A1003,'2023'!A:N,13,0),0)</f>
        <v>0</v>
      </c>
      <c r="G1003" s="43">
        <f>IFERROR(VLOOKUP(A1003,'2023'!A:N,14,0),0)</f>
        <v>0</v>
      </c>
      <c r="H1003" s="43">
        <v>2</v>
      </c>
      <c r="I1003" s="43">
        <v>14454546</v>
      </c>
      <c r="J1003" s="44">
        <f t="shared" si="16"/>
        <v>7227273</v>
      </c>
      <c r="K1003" s="43">
        <v>0</v>
      </c>
      <c r="L1003" s="43">
        <v>0</v>
      </c>
      <c r="M1003" s="44">
        <f t="shared" si="17"/>
        <v>0</v>
      </c>
      <c r="N1003" s="43">
        <f t="shared" si="18"/>
        <v>2</v>
      </c>
      <c r="O1003" s="44">
        <f t="shared" si="19"/>
        <v>14454546</v>
      </c>
    </row>
    <row r="1004" spans="1:15" x14ac:dyDescent="0.2">
      <c r="A1004" s="31" t="s">
        <v>3261</v>
      </c>
      <c r="B1004" s="31" t="s">
        <v>11</v>
      </c>
      <c r="C1004" s="31">
        <v>0</v>
      </c>
      <c r="D1004" s="31">
        <v>0</v>
      </c>
      <c r="E1004" s="31">
        <f t="shared" si="15"/>
        <v>0</v>
      </c>
      <c r="F1004" s="43">
        <f>IFERROR(VLOOKUP(A1004,'2023'!A:N,13,0),0)</f>
        <v>0</v>
      </c>
      <c r="G1004" s="43">
        <f>IFERROR(VLOOKUP(A1004,'2023'!A:N,14,0),0)</f>
        <v>0</v>
      </c>
      <c r="H1004" s="43">
        <v>6</v>
      </c>
      <c r="I1004" s="43">
        <v>17318181</v>
      </c>
      <c r="J1004" s="44">
        <f t="shared" si="16"/>
        <v>2886363.5</v>
      </c>
      <c r="K1004" s="43">
        <v>0</v>
      </c>
      <c r="L1004" s="43">
        <v>0</v>
      </c>
      <c r="M1004" s="44">
        <f t="shared" si="17"/>
        <v>0</v>
      </c>
      <c r="N1004" s="43">
        <f t="shared" si="18"/>
        <v>6</v>
      </c>
      <c r="O1004" s="44">
        <f t="shared" si="19"/>
        <v>17318181</v>
      </c>
    </row>
    <row r="1005" spans="1:15" x14ac:dyDescent="0.2">
      <c r="A1005" s="31" t="s">
        <v>3262</v>
      </c>
      <c r="B1005" s="31" t="s">
        <v>20</v>
      </c>
      <c r="C1005" s="31">
        <v>0</v>
      </c>
      <c r="D1005" s="31">
        <v>0</v>
      </c>
      <c r="E1005" s="31">
        <f t="shared" si="15"/>
        <v>0</v>
      </c>
      <c r="F1005" s="43">
        <f>IFERROR(VLOOKUP(A1005,'2023'!A:N,13,0),0)</f>
        <v>0</v>
      </c>
      <c r="G1005" s="43">
        <f>IFERROR(VLOOKUP(A1005,'2023'!A:N,14,0),0)</f>
        <v>0</v>
      </c>
      <c r="H1005" s="43">
        <v>2</v>
      </c>
      <c r="I1005" s="43">
        <v>25272728</v>
      </c>
      <c r="J1005" s="44">
        <f t="shared" si="16"/>
        <v>12636364</v>
      </c>
      <c r="K1005" s="43">
        <v>2</v>
      </c>
      <c r="L1005" s="43">
        <v>25909092</v>
      </c>
      <c r="M1005" s="44">
        <f t="shared" si="17"/>
        <v>25272728</v>
      </c>
      <c r="N1005" s="43">
        <f t="shared" si="18"/>
        <v>0</v>
      </c>
      <c r="O1005" s="44">
        <f t="shared" si="19"/>
        <v>0</v>
      </c>
    </row>
    <row r="1006" spans="1:15" x14ac:dyDescent="0.2">
      <c r="A1006" s="31" t="s">
        <v>3263</v>
      </c>
      <c r="B1006" s="31" t="s">
        <v>11</v>
      </c>
      <c r="C1006" s="31">
        <v>0</v>
      </c>
      <c r="D1006" s="31">
        <v>0</v>
      </c>
      <c r="E1006" s="31">
        <f t="shared" si="15"/>
        <v>0</v>
      </c>
      <c r="F1006" s="43">
        <f>IFERROR(VLOOKUP(A1006,'2023'!A:N,13,0),0)</f>
        <v>0</v>
      </c>
      <c r="G1006" s="43">
        <f>IFERROR(VLOOKUP(A1006,'2023'!A:N,14,0),0)</f>
        <v>0</v>
      </c>
      <c r="H1006" s="43">
        <v>63</v>
      </c>
      <c r="I1006" s="43">
        <v>323771868</v>
      </c>
      <c r="J1006" s="44">
        <f t="shared" si="16"/>
        <v>5139236</v>
      </c>
      <c r="K1006" s="43">
        <v>10</v>
      </c>
      <c r="L1006" s="43">
        <v>53781815</v>
      </c>
      <c r="M1006" s="44">
        <f t="shared" si="17"/>
        <v>51392360</v>
      </c>
      <c r="N1006" s="43">
        <f t="shared" si="18"/>
        <v>53</v>
      </c>
      <c r="O1006" s="44">
        <f t="shared" si="19"/>
        <v>272379508</v>
      </c>
    </row>
    <row r="1007" spans="1:15" x14ac:dyDescent="0.2">
      <c r="A1007" s="31" t="s">
        <v>3264</v>
      </c>
      <c r="B1007" s="31" t="s">
        <v>11</v>
      </c>
      <c r="C1007" s="31">
        <v>0</v>
      </c>
      <c r="D1007" s="31">
        <v>0</v>
      </c>
      <c r="E1007" s="31">
        <f t="shared" si="15"/>
        <v>0</v>
      </c>
      <c r="F1007" s="43">
        <f>IFERROR(VLOOKUP(A1007,'2023'!A:N,13,0),0)</f>
        <v>0</v>
      </c>
      <c r="G1007" s="43">
        <f>IFERROR(VLOOKUP(A1007,'2023'!A:N,14,0),0)</f>
        <v>0</v>
      </c>
      <c r="H1007" s="43">
        <v>63</v>
      </c>
      <c r="I1007" s="43">
        <v>0</v>
      </c>
      <c r="J1007" s="44">
        <f t="shared" si="16"/>
        <v>0</v>
      </c>
      <c r="K1007" s="43">
        <v>0</v>
      </c>
      <c r="L1007" s="43">
        <v>0</v>
      </c>
      <c r="M1007" s="44">
        <f t="shared" si="17"/>
        <v>0</v>
      </c>
      <c r="N1007" s="43">
        <f t="shared" si="18"/>
        <v>63</v>
      </c>
      <c r="O1007" s="44">
        <f t="shared" si="19"/>
        <v>0</v>
      </c>
    </row>
    <row r="1008" spans="1:15" x14ac:dyDescent="0.2">
      <c r="A1008" s="31" t="s">
        <v>3265</v>
      </c>
      <c r="B1008" s="31" t="s">
        <v>280</v>
      </c>
      <c r="C1008" s="31">
        <v>0</v>
      </c>
      <c r="D1008" s="31">
        <v>0</v>
      </c>
      <c r="E1008" s="31">
        <f t="shared" si="15"/>
        <v>0</v>
      </c>
      <c r="F1008" s="43">
        <f>IFERROR(VLOOKUP(A1008,'2023'!A:N,13,0),0)</f>
        <v>0</v>
      </c>
      <c r="G1008" s="43">
        <f>IFERROR(VLOOKUP(A1008,'2023'!A:N,14,0),0)</f>
        <v>0</v>
      </c>
      <c r="H1008" s="43">
        <v>10</v>
      </c>
      <c r="I1008" s="43">
        <v>1746000</v>
      </c>
      <c r="J1008" s="44">
        <f t="shared" si="16"/>
        <v>174600</v>
      </c>
      <c r="K1008" s="43">
        <v>2</v>
      </c>
      <c r="L1008" s="43">
        <v>318182</v>
      </c>
      <c r="M1008" s="44">
        <f t="shared" si="17"/>
        <v>349200</v>
      </c>
      <c r="N1008" s="43">
        <f t="shared" si="18"/>
        <v>8</v>
      </c>
      <c r="O1008" s="44">
        <f t="shared" si="19"/>
        <v>1396800</v>
      </c>
    </row>
    <row r="1009" spans="1:15" x14ac:dyDescent="0.2">
      <c r="A1009" s="31" t="s">
        <v>3266</v>
      </c>
      <c r="B1009" s="31" t="s">
        <v>11</v>
      </c>
      <c r="C1009" s="31">
        <v>0</v>
      </c>
      <c r="D1009" s="31">
        <v>0</v>
      </c>
      <c r="E1009" s="31">
        <f t="shared" si="15"/>
        <v>0</v>
      </c>
      <c r="F1009" s="43">
        <f>IFERROR(VLOOKUP(A1009,'2023'!A:N,13,0),0)</f>
        <v>0</v>
      </c>
      <c r="G1009" s="43">
        <f>IFERROR(VLOOKUP(A1009,'2023'!A:N,14,0),0)</f>
        <v>0</v>
      </c>
      <c r="H1009" s="43">
        <v>1</v>
      </c>
      <c r="I1009" s="43">
        <v>43603636</v>
      </c>
      <c r="J1009" s="44">
        <f t="shared" si="16"/>
        <v>43603636</v>
      </c>
      <c r="K1009" s="43">
        <v>1</v>
      </c>
      <c r="L1009" s="43">
        <v>39090909</v>
      </c>
      <c r="M1009" s="44">
        <f t="shared" si="17"/>
        <v>43603636</v>
      </c>
      <c r="N1009" s="43">
        <f t="shared" si="18"/>
        <v>0</v>
      </c>
      <c r="O1009" s="44">
        <f t="shared" si="19"/>
        <v>0</v>
      </c>
    </row>
    <row r="1010" spans="1:15" x14ac:dyDescent="0.2">
      <c r="A1010" s="31" t="s">
        <v>14</v>
      </c>
      <c r="B1010" s="31" t="s">
        <v>11</v>
      </c>
      <c r="C1010" s="31">
        <v>139</v>
      </c>
      <c r="D1010" s="31">
        <v>365129811</v>
      </c>
      <c r="E1010" s="31">
        <f t="shared" si="15"/>
        <v>0</v>
      </c>
      <c r="F1010" s="43">
        <f>IFERROR(VLOOKUP(A1010,'2023'!A:N,13,0),0)</f>
        <v>139</v>
      </c>
      <c r="G1010" s="43">
        <f>IFERROR(VLOOKUP(A1010,'2023'!A:N,14,0),0)</f>
        <v>365129810.96551728</v>
      </c>
      <c r="H1010" s="43">
        <v>84</v>
      </c>
      <c r="I1010" s="43">
        <v>220659989</v>
      </c>
      <c r="J1010" s="44">
        <f t="shared" si="16"/>
        <v>2626860.0895314678</v>
      </c>
      <c r="K1010" s="43">
        <v>44</v>
      </c>
      <c r="L1010" s="43">
        <v>105363623</v>
      </c>
      <c r="M1010" s="44">
        <f t="shared" si="17"/>
        <v>115581843.93938458</v>
      </c>
      <c r="N1010" s="43">
        <f t="shared" si="18"/>
        <v>179</v>
      </c>
      <c r="O1010" s="44">
        <f t="shared" si="19"/>
        <v>470207956.0261327</v>
      </c>
    </row>
    <row r="1011" spans="1:15" x14ac:dyDescent="0.2">
      <c r="A1011" s="31" t="s">
        <v>3267</v>
      </c>
      <c r="B1011" s="31" t="s">
        <v>34</v>
      </c>
      <c r="C1011" s="31">
        <v>0</v>
      </c>
      <c r="D1011" s="31">
        <v>0</v>
      </c>
      <c r="E1011" s="31">
        <f t="shared" si="15"/>
        <v>0</v>
      </c>
      <c r="F1011" s="43">
        <f>IFERROR(VLOOKUP(A1011,'2023'!A:N,13,0),0)</f>
        <v>0</v>
      </c>
      <c r="G1011" s="43">
        <f>IFERROR(VLOOKUP(A1011,'2023'!A:N,14,0),0)</f>
        <v>0</v>
      </c>
      <c r="H1011" s="43">
        <v>0</v>
      </c>
      <c r="I1011" s="43">
        <v>0</v>
      </c>
      <c r="J1011" s="44">
        <f t="shared" si="16"/>
        <v>0</v>
      </c>
      <c r="K1011" s="43">
        <v>35</v>
      </c>
      <c r="L1011" s="43">
        <v>6490901</v>
      </c>
      <c r="M1011" s="44">
        <f t="shared" si="17"/>
        <v>0</v>
      </c>
      <c r="N1011" s="43">
        <f t="shared" si="18"/>
        <v>-35</v>
      </c>
      <c r="O1011" s="44">
        <f t="shared" si="19"/>
        <v>0</v>
      </c>
    </row>
    <row r="1012" spans="1:15" x14ac:dyDescent="0.2">
      <c r="A1012" s="31" t="s">
        <v>3268</v>
      </c>
      <c r="B1012" s="31" t="s">
        <v>25</v>
      </c>
      <c r="C1012" s="31">
        <v>0</v>
      </c>
      <c r="D1012" s="31">
        <v>0</v>
      </c>
      <c r="E1012" s="31">
        <f t="shared" si="15"/>
        <v>0</v>
      </c>
      <c r="F1012" s="43">
        <f>IFERROR(VLOOKUP(A1012,'2023'!A:N,13,0),0)</f>
        <v>0</v>
      </c>
      <c r="G1012" s="43">
        <f>IFERROR(VLOOKUP(A1012,'2023'!A:N,14,0),0)</f>
        <v>0</v>
      </c>
      <c r="H1012" s="43">
        <v>5</v>
      </c>
      <c r="I1012" s="43">
        <v>21818180</v>
      </c>
      <c r="J1012" s="44">
        <f t="shared" si="16"/>
        <v>4363636</v>
      </c>
      <c r="K1012" s="43">
        <v>1</v>
      </c>
      <c r="L1012" s="43">
        <v>4090909</v>
      </c>
      <c r="M1012" s="44">
        <f t="shared" si="17"/>
        <v>4363636</v>
      </c>
      <c r="N1012" s="43">
        <f t="shared" si="18"/>
        <v>4</v>
      </c>
      <c r="O1012" s="44">
        <f t="shared" si="19"/>
        <v>17454544</v>
      </c>
    </row>
    <row r="1013" spans="1:15" x14ac:dyDescent="0.2">
      <c r="A1013" s="31" t="s">
        <v>3269</v>
      </c>
      <c r="B1013" s="31" t="s">
        <v>25</v>
      </c>
      <c r="C1013" s="31">
        <v>0</v>
      </c>
      <c r="D1013" s="31">
        <v>0</v>
      </c>
      <c r="E1013" s="31">
        <f t="shared" si="15"/>
        <v>0</v>
      </c>
      <c r="F1013" s="43">
        <f>IFERROR(VLOOKUP(A1013,'2023'!A:N,13,0),0)</f>
        <v>0</v>
      </c>
      <c r="G1013" s="43">
        <f>IFERROR(VLOOKUP(A1013,'2023'!A:N,14,0),0)</f>
        <v>0</v>
      </c>
      <c r="H1013" s="43">
        <v>3</v>
      </c>
      <c r="I1013" s="43">
        <v>14727273</v>
      </c>
      <c r="J1013" s="44">
        <f t="shared" si="16"/>
        <v>4909091</v>
      </c>
      <c r="K1013" s="43">
        <v>0</v>
      </c>
      <c r="L1013" s="43">
        <v>0</v>
      </c>
      <c r="M1013" s="44">
        <f t="shared" si="17"/>
        <v>0</v>
      </c>
      <c r="N1013" s="43">
        <f t="shared" si="18"/>
        <v>3</v>
      </c>
      <c r="O1013" s="44">
        <f t="shared" si="19"/>
        <v>14727273</v>
      </c>
    </row>
    <row r="1014" spans="1:15" x14ac:dyDescent="0.2">
      <c r="A1014" s="31" t="s">
        <v>1970</v>
      </c>
      <c r="B1014" s="31" t="s">
        <v>11</v>
      </c>
      <c r="C1014" s="31">
        <v>85</v>
      </c>
      <c r="D1014" s="31">
        <v>16227266</v>
      </c>
      <c r="E1014" s="31">
        <f t="shared" si="15"/>
        <v>0</v>
      </c>
      <c r="F1014" s="43">
        <f>IFERROR(VLOOKUP(A1014,'2023'!A:N,13,0),0)</f>
        <v>85</v>
      </c>
      <c r="G1014" s="43">
        <f>IFERROR(VLOOKUP(A1014,'2023'!A:N,14,0),0)</f>
        <v>16227266.416666668</v>
      </c>
      <c r="H1014" s="43">
        <v>30</v>
      </c>
      <c r="I1014" s="43">
        <v>4636350</v>
      </c>
      <c r="J1014" s="44">
        <f t="shared" si="16"/>
        <v>181422.75144927538</v>
      </c>
      <c r="K1014" s="43">
        <v>81</v>
      </c>
      <c r="L1014" s="43">
        <v>14863623</v>
      </c>
      <c r="M1014" s="44">
        <f t="shared" si="17"/>
        <v>14695242.867391307</v>
      </c>
      <c r="N1014" s="43">
        <f t="shared" si="18"/>
        <v>34</v>
      </c>
      <c r="O1014" s="44">
        <f t="shared" si="19"/>
        <v>6168373.549275361</v>
      </c>
    </row>
    <row r="1015" spans="1:15" x14ac:dyDescent="0.2">
      <c r="A1015" s="31" t="s">
        <v>3270</v>
      </c>
      <c r="B1015" s="31" t="s">
        <v>11</v>
      </c>
      <c r="C1015" s="31">
        <v>0</v>
      </c>
      <c r="D1015" s="31">
        <v>0</v>
      </c>
      <c r="E1015" s="31">
        <f t="shared" si="15"/>
        <v>0</v>
      </c>
      <c r="F1015" s="43">
        <f>IFERROR(VLOOKUP(A1015,'2023'!A:N,13,0),0)</f>
        <v>0</v>
      </c>
      <c r="G1015" s="43">
        <f>IFERROR(VLOOKUP(A1015,'2023'!A:N,14,0),0)</f>
        <v>0</v>
      </c>
      <c r="H1015" s="43">
        <v>10</v>
      </c>
      <c r="I1015" s="43">
        <v>4209090</v>
      </c>
      <c r="J1015" s="44">
        <f t="shared" si="16"/>
        <v>420909</v>
      </c>
      <c r="K1015" s="43">
        <v>1</v>
      </c>
      <c r="L1015" s="43">
        <v>581818</v>
      </c>
      <c r="M1015" s="44">
        <f t="shared" si="17"/>
        <v>420909</v>
      </c>
      <c r="N1015" s="43">
        <f t="shared" si="18"/>
        <v>9</v>
      </c>
      <c r="O1015" s="44">
        <f t="shared" si="19"/>
        <v>3788181</v>
      </c>
    </row>
    <row r="1016" spans="1:15" x14ac:dyDescent="0.2">
      <c r="A1016" s="31" t="s">
        <v>3271</v>
      </c>
      <c r="B1016" s="31" t="s">
        <v>11</v>
      </c>
      <c r="C1016" s="31">
        <v>0</v>
      </c>
      <c r="D1016" s="31">
        <v>0</v>
      </c>
      <c r="E1016" s="31">
        <f t="shared" si="15"/>
        <v>0</v>
      </c>
      <c r="F1016" s="43">
        <f>IFERROR(VLOOKUP(A1016,'2023'!A:N,13,0),0)</f>
        <v>0</v>
      </c>
      <c r="G1016" s="43">
        <f>IFERROR(VLOOKUP(A1016,'2023'!A:N,14,0),0)</f>
        <v>0</v>
      </c>
      <c r="H1016" s="43">
        <v>3</v>
      </c>
      <c r="I1016" s="43">
        <v>45000000</v>
      </c>
      <c r="J1016" s="44">
        <f t="shared" si="16"/>
        <v>15000000</v>
      </c>
      <c r="K1016" s="43">
        <v>1</v>
      </c>
      <c r="L1016" s="43">
        <v>14090909</v>
      </c>
      <c r="M1016" s="44">
        <f t="shared" si="17"/>
        <v>15000000</v>
      </c>
      <c r="N1016" s="43">
        <f t="shared" si="18"/>
        <v>2</v>
      </c>
      <c r="O1016" s="44">
        <f t="shared" si="19"/>
        <v>30000000</v>
      </c>
    </row>
    <row r="1017" spans="1:15" x14ac:dyDescent="0.2">
      <c r="A1017" s="31" t="s">
        <v>3272</v>
      </c>
      <c r="B1017" s="31" t="s">
        <v>11</v>
      </c>
      <c r="C1017" s="31">
        <v>0</v>
      </c>
      <c r="D1017" s="31">
        <v>0</v>
      </c>
      <c r="E1017" s="31">
        <f t="shared" si="15"/>
        <v>0</v>
      </c>
      <c r="F1017" s="43">
        <f>IFERROR(VLOOKUP(A1017,'2023'!A:N,13,0),0)</f>
        <v>0</v>
      </c>
      <c r="G1017" s="43">
        <f>IFERROR(VLOOKUP(A1017,'2023'!A:N,14,0),0)</f>
        <v>0</v>
      </c>
      <c r="H1017" s="43">
        <v>1</v>
      </c>
      <c r="I1017" s="43">
        <v>16818182</v>
      </c>
      <c r="J1017" s="44">
        <f t="shared" si="16"/>
        <v>16818182</v>
      </c>
      <c r="K1017" s="43">
        <v>1</v>
      </c>
      <c r="L1017" s="43">
        <v>15909091</v>
      </c>
      <c r="M1017" s="44">
        <f t="shared" si="17"/>
        <v>16818182</v>
      </c>
      <c r="N1017" s="43">
        <f t="shared" si="18"/>
        <v>0</v>
      </c>
      <c r="O1017" s="44">
        <f t="shared" si="19"/>
        <v>0</v>
      </c>
    </row>
    <row r="1018" spans="1:15" x14ac:dyDescent="0.2">
      <c r="A1018" s="31" t="s">
        <v>3273</v>
      </c>
      <c r="B1018" s="31" t="s">
        <v>11</v>
      </c>
      <c r="C1018" s="31">
        <v>0</v>
      </c>
      <c r="D1018" s="31">
        <v>0</v>
      </c>
      <c r="E1018" s="31">
        <f t="shared" si="15"/>
        <v>0</v>
      </c>
      <c r="F1018" s="43">
        <f>IFERROR(VLOOKUP(A1018,'2023'!A:N,13,0),0)</f>
        <v>0</v>
      </c>
      <c r="G1018" s="43">
        <f>IFERROR(VLOOKUP(A1018,'2023'!A:N,14,0),0)</f>
        <v>0</v>
      </c>
      <c r="H1018" s="43">
        <v>2</v>
      </c>
      <c r="I1018" s="43">
        <v>31000000</v>
      </c>
      <c r="J1018" s="44">
        <f t="shared" si="16"/>
        <v>15500000</v>
      </c>
      <c r="K1018" s="43">
        <v>1</v>
      </c>
      <c r="L1018" s="43">
        <v>14636364</v>
      </c>
      <c r="M1018" s="44">
        <f t="shared" si="17"/>
        <v>15500000</v>
      </c>
      <c r="N1018" s="43">
        <f t="shared" si="18"/>
        <v>1</v>
      </c>
      <c r="O1018" s="44">
        <f t="shared" si="19"/>
        <v>15500000</v>
      </c>
    </row>
    <row r="1019" spans="1:15" x14ac:dyDescent="0.2">
      <c r="A1019" s="31" t="s">
        <v>3274</v>
      </c>
      <c r="B1019" s="31" t="s">
        <v>11</v>
      </c>
      <c r="C1019" s="31">
        <v>0</v>
      </c>
      <c r="D1019" s="31">
        <v>0</v>
      </c>
      <c r="E1019" s="31">
        <f t="shared" si="15"/>
        <v>0</v>
      </c>
      <c r="F1019" s="43">
        <f>IFERROR(VLOOKUP(A1019,'2023'!A:N,13,0),0)</f>
        <v>0</v>
      </c>
      <c r="G1019" s="43">
        <f>IFERROR(VLOOKUP(A1019,'2023'!A:N,14,0),0)</f>
        <v>0</v>
      </c>
      <c r="H1019" s="43">
        <v>1</v>
      </c>
      <c r="I1019" s="43">
        <v>50000000</v>
      </c>
      <c r="J1019" s="44">
        <f t="shared" si="16"/>
        <v>50000000</v>
      </c>
      <c r="K1019" s="43">
        <v>1</v>
      </c>
      <c r="L1019" s="43">
        <v>66018182</v>
      </c>
      <c r="M1019" s="44">
        <f t="shared" si="17"/>
        <v>50000000</v>
      </c>
      <c r="N1019" s="43">
        <f t="shared" si="18"/>
        <v>0</v>
      </c>
      <c r="O1019" s="44">
        <f t="shared" si="19"/>
        <v>0</v>
      </c>
    </row>
    <row r="1020" spans="1:15" x14ac:dyDescent="0.2">
      <c r="A1020" s="31" t="s">
        <v>3275</v>
      </c>
      <c r="B1020" s="31" t="s">
        <v>141</v>
      </c>
      <c r="C1020" s="31">
        <v>0</v>
      </c>
      <c r="D1020" s="31">
        <v>0</v>
      </c>
      <c r="E1020" s="31">
        <f t="shared" si="15"/>
        <v>0</v>
      </c>
      <c r="F1020" s="43">
        <f>IFERROR(VLOOKUP(A1020,'2023'!A:N,13,0),0)</f>
        <v>0</v>
      </c>
      <c r="G1020" s="43">
        <f>IFERROR(VLOOKUP(A1020,'2023'!A:N,14,0),0)</f>
        <v>0</v>
      </c>
      <c r="H1020" s="43">
        <v>1</v>
      </c>
      <c r="I1020" s="43">
        <v>0</v>
      </c>
      <c r="J1020" s="44">
        <f t="shared" si="16"/>
        <v>0</v>
      </c>
      <c r="K1020" s="43">
        <v>1</v>
      </c>
      <c r="L1020" s="43">
        <v>0</v>
      </c>
      <c r="M1020" s="44">
        <f t="shared" si="17"/>
        <v>0</v>
      </c>
      <c r="N1020" s="43">
        <f t="shared" si="18"/>
        <v>0</v>
      </c>
      <c r="O1020" s="44">
        <f t="shared" si="19"/>
        <v>0</v>
      </c>
    </row>
    <row r="1021" spans="1:15" x14ac:dyDescent="0.2">
      <c r="A1021" s="31" t="s">
        <v>3276</v>
      </c>
      <c r="B1021" s="31" t="s">
        <v>11</v>
      </c>
      <c r="C1021" s="31">
        <v>0</v>
      </c>
      <c r="D1021" s="31">
        <v>0</v>
      </c>
      <c r="E1021" s="31">
        <f t="shared" si="15"/>
        <v>0</v>
      </c>
      <c r="F1021" s="43">
        <f>IFERROR(VLOOKUP(A1021,'2023'!A:N,13,0),0)</f>
        <v>0</v>
      </c>
      <c r="G1021" s="43">
        <f>IFERROR(VLOOKUP(A1021,'2023'!A:N,14,0),0)</f>
        <v>0</v>
      </c>
      <c r="H1021" s="43">
        <v>1</v>
      </c>
      <c r="I1021" s="43">
        <v>0</v>
      </c>
      <c r="J1021" s="44">
        <f t="shared" si="16"/>
        <v>0</v>
      </c>
      <c r="K1021" s="43">
        <v>1</v>
      </c>
      <c r="L1021" s="43">
        <v>0</v>
      </c>
      <c r="M1021" s="44">
        <f t="shared" si="17"/>
        <v>0</v>
      </c>
      <c r="N1021" s="43">
        <f t="shared" si="18"/>
        <v>0</v>
      </c>
      <c r="O1021" s="44">
        <f t="shared" si="19"/>
        <v>0</v>
      </c>
    </row>
    <row r="1022" spans="1:15" x14ac:dyDescent="0.2">
      <c r="A1022" s="31" t="s">
        <v>3277</v>
      </c>
      <c r="B1022" s="31" t="s">
        <v>11</v>
      </c>
      <c r="C1022" s="31">
        <v>0</v>
      </c>
      <c r="D1022" s="31">
        <v>0</v>
      </c>
      <c r="E1022" s="31">
        <f t="shared" si="15"/>
        <v>0</v>
      </c>
      <c r="F1022" s="43">
        <f>IFERROR(VLOOKUP(A1022,'2023'!A:N,13,0),0)</f>
        <v>0</v>
      </c>
      <c r="G1022" s="43">
        <f>IFERROR(VLOOKUP(A1022,'2023'!A:N,14,0),0)</f>
        <v>0</v>
      </c>
      <c r="H1022" s="43">
        <v>1</v>
      </c>
      <c r="I1022" s="43">
        <v>0</v>
      </c>
      <c r="J1022" s="44">
        <f t="shared" si="16"/>
        <v>0</v>
      </c>
      <c r="K1022" s="43">
        <v>1</v>
      </c>
      <c r="L1022" s="43">
        <v>0</v>
      </c>
      <c r="M1022" s="44">
        <f t="shared" si="17"/>
        <v>0</v>
      </c>
      <c r="N1022" s="43">
        <f t="shared" si="18"/>
        <v>0</v>
      </c>
      <c r="O1022" s="44">
        <f t="shared" si="19"/>
        <v>0</v>
      </c>
    </row>
    <row r="1023" spans="1:15" x14ac:dyDescent="0.2">
      <c r="A1023" s="31" t="s">
        <v>3278</v>
      </c>
      <c r="B1023" s="31" t="s">
        <v>20</v>
      </c>
      <c r="C1023" s="31">
        <v>0</v>
      </c>
      <c r="D1023" s="31">
        <v>0</v>
      </c>
      <c r="E1023" s="31">
        <f t="shared" si="15"/>
        <v>0</v>
      </c>
      <c r="F1023" s="43">
        <f>IFERROR(VLOOKUP(A1023,'2023'!A:N,13,0),0)</f>
        <v>0</v>
      </c>
      <c r="G1023" s="43">
        <f>IFERROR(VLOOKUP(A1023,'2023'!A:N,14,0),0)</f>
        <v>0</v>
      </c>
      <c r="H1023" s="43">
        <v>3</v>
      </c>
      <c r="I1023" s="43">
        <v>50454546</v>
      </c>
      <c r="J1023" s="44">
        <f t="shared" si="16"/>
        <v>16818182</v>
      </c>
      <c r="K1023" s="43">
        <v>1</v>
      </c>
      <c r="L1023" s="43">
        <v>17272727</v>
      </c>
      <c r="M1023" s="44">
        <f t="shared" si="17"/>
        <v>16818182</v>
      </c>
      <c r="N1023" s="43">
        <f t="shared" si="18"/>
        <v>2</v>
      </c>
      <c r="O1023" s="44">
        <f t="shared" si="19"/>
        <v>33636364</v>
      </c>
    </row>
    <row r="1024" spans="1:15" x14ac:dyDescent="0.2">
      <c r="A1024" s="31" t="s">
        <v>3279</v>
      </c>
      <c r="B1024" s="31" t="s">
        <v>11</v>
      </c>
      <c r="C1024" s="31">
        <v>0</v>
      </c>
      <c r="D1024" s="31">
        <v>0</v>
      </c>
      <c r="E1024" s="31">
        <f t="shared" ref="E1024:E1278" si="20">F1024-C1024</f>
        <v>0</v>
      </c>
      <c r="F1024" s="43">
        <f>IFERROR(VLOOKUP(A1024,'2023'!A:N,13,0),0)</f>
        <v>0</v>
      </c>
      <c r="G1024" s="43">
        <f>IFERROR(VLOOKUP(A1024,'2023'!A:N,14,0),0)</f>
        <v>0</v>
      </c>
      <c r="H1024" s="43">
        <v>28</v>
      </c>
      <c r="I1024" s="43">
        <v>9866367</v>
      </c>
      <c r="J1024" s="44">
        <f t="shared" ref="J1024:J1278" si="21">IFERROR(IF((G1024+I1024)/(H1024+F1024)&lt;0,0,(G1024+I1024)/(H1024+F1024)),0)</f>
        <v>352370.25</v>
      </c>
      <c r="K1024" s="43">
        <v>61</v>
      </c>
      <c r="L1024" s="43">
        <v>22445435</v>
      </c>
      <c r="M1024" s="44">
        <f t="shared" ref="M1024:M1278" si="22">J1024*K1024</f>
        <v>21494585.25</v>
      </c>
      <c r="N1024" s="43">
        <f t="shared" ref="N1024:N1278" si="23">F1024+H1024-K1024</f>
        <v>-33</v>
      </c>
      <c r="O1024" s="44">
        <f t="shared" ref="O1024:O1278" si="24">G1024+I1024-M1024</f>
        <v>-11628218.25</v>
      </c>
    </row>
    <row r="1025" spans="1:15" x14ac:dyDescent="0.2">
      <c r="A1025" s="31" t="s">
        <v>751</v>
      </c>
      <c r="B1025" s="31" t="s">
        <v>11</v>
      </c>
      <c r="C1025" s="31">
        <v>30</v>
      </c>
      <c r="D1025" s="31">
        <v>63600000</v>
      </c>
      <c r="E1025" s="31">
        <f t="shared" si="20"/>
        <v>0</v>
      </c>
      <c r="F1025" s="43">
        <f>IFERROR(VLOOKUP(A1025,'2023'!A:N,13,0),0)</f>
        <v>30</v>
      </c>
      <c r="G1025" s="43">
        <f>IFERROR(VLOOKUP(A1025,'2023'!A:N,14,0),0)</f>
        <v>63600000</v>
      </c>
      <c r="H1025" s="43">
        <v>50</v>
      </c>
      <c r="I1025" s="43">
        <v>106000000</v>
      </c>
      <c r="J1025" s="44">
        <f t="shared" si="21"/>
        <v>2120000</v>
      </c>
      <c r="K1025" s="43">
        <v>29</v>
      </c>
      <c r="L1025" s="43">
        <v>62090909</v>
      </c>
      <c r="M1025" s="44">
        <f t="shared" si="22"/>
        <v>61480000</v>
      </c>
      <c r="N1025" s="43">
        <f t="shared" si="23"/>
        <v>51</v>
      </c>
      <c r="O1025" s="44">
        <f t="shared" si="24"/>
        <v>108120000</v>
      </c>
    </row>
    <row r="1026" spans="1:15" x14ac:dyDescent="0.2">
      <c r="A1026" s="31" t="s">
        <v>3280</v>
      </c>
      <c r="B1026" s="31" t="s">
        <v>11</v>
      </c>
      <c r="C1026" s="31">
        <v>0</v>
      </c>
      <c r="D1026" s="31">
        <v>0</v>
      </c>
      <c r="E1026" s="31">
        <f t="shared" si="20"/>
        <v>0</v>
      </c>
      <c r="F1026" s="43">
        <f>IFERROR(VLOOKUP(A1026,'2023'!A:N,13,0),0)</f>
        <v>0</v>
      </c>
      <c r="G1026" s="43">
        <f>IFERROR(VLOOKUP(A1026,'2023'!A:N,14,0),0)</f>
        <v>0</v>
      </c>
      <c r="H1026" s="43">
        <v>20</v>
      </c>
      <c r="I1026" s="43">
        <v>53645450</v>
      </c>
      <c r="J1026" s="44">
        <f t="shared" si="21"/>
        <v>2682272.5</v>
      </c>
      <c r="K1026" s="43">
        <v>3</v>
      </c>
      <c r="L1026" s="43">
        <v>8100000</v>
      </c>
      <c r="M1026" s="44">
        <f t="shared" si="22"/>
        <v>8046817.5</v>
      </c>
      <c r="N1026" s="43">
        <f t="shared" si="23"/>
        <v>17</v>
      </c>
      <c r="O1026" s="44">
        <f t="shared" si="24"/>
        <v>45598632.5</v>
      </c>
    </row>
    <row r="1027" spans="1:15" x14ac:dyDescent="0.2">
      <c r="A1027" s="31" t="s">
        <v>3281</v>
      </c>
      <c r="B1027" s="31" t="s">
        <v>11</v>
      </c>
      <c r="C1027" s="31">
        <v>0</v>
      </c>
      <c r="D1027" s="31">
        <v>0</v>
      </c>
      <c r="E1027" s="31">
        <f t="shared" si="20"/>
        <v>0</v>
      </c>
      <c r="F1027" s="43">
        <f>IFERROR(VLOOKUP(A1027,'2023'!A:N,13,0),0)</f>
        <v>0</v>
      </c>
      <c r="G1027" s="43">
        <f>IFERROR(VLOOKUP(A1027,'2023'!A:N,14,0),0)</f>
        <v>0</v>
      </c>
      <c r="H1027" s="43">
        <v>68</v>
      </c>
      <c r="I1027" s="43">
        <v>20618176</v>
      </c>
      <c r="J1027" s="44">
        <f t="shared" si="21"/>
        <v>303208.4705882353</v>
      </c>
      <c r="K1027" s="43">
        <v>30</v>
      </c>
      <c r="L1027" s="43">
        <v>10572727</v>
      </c>
      <c r="M1027" s="44">
        <f t="shared" si="22"/>
        <v>9096254.1176470593</v>
      </c>
      <c r="N1027" s="43">
        <f t="shared" si="23"/>
        <v>38</v>
      </c>
      <c r="O1027" s="44">
        <f t="shared" si="24"/>
        <v>11521921.882352941</v>
      </c>
    </row>
    <row r="1028" spans="1:15" x14ac:dyDescent="0.2">
      <c r="A1028" s="31" t="s">
        <v>3282</v>
      </c>
      <c r="B1028" s="31" t="s">
        <v>11</v>
      </c>
      <c r="C1028" s="31">
        <v>0</v>
      </c>
      <c r="D1028" s="31">
        <v>0</v>
      </c>
      <c r="E1028" s="31">
        <f t="shared" si="20"/>
        <v>0</v>
      </c>
      <c r="F1028" s="43">
        <f>IFERROR(VLOOKUP(A1028,'2023'!A:N,13,0),0)</f>
        <v>0</v>
      </c>
      <c r="G1028" s="43">
        <f>IFERROR(VLOOKUP(A1028,'2023'!A:N,14,0),0)</f>
        <v>0</v>
      </c>
      <c r="H1028" s="43">
        <v>25</v>
      </c>
      <c r="I1028" s="43">
        <v>14781812</v>
      </c>
      <c r="J1028" s="44">
        <f t="shared" si="21"/>
        <v>591272.48</v>
      </c>
      <c r="K1028" s="43">
        <v>4</v>
      </c>
      <c r="L1028" s="43">
        <v>3290909</v>
      </c>
      <c r="M1028" s="44">
        <f t="shared" si="22"/>
        <v>2365089.92</v>
      </c>
      <c r="N1028" s="43">
        <f t="shared" si="23"/>
        <v>21</v>
      </c>
      <c r="O1028" s="44">
        <f t="shared" si="24"/>
        <v>12416722.08</v>
      </c>
    </row>
    <row r="1029" spans="1:15" x14ac:dyDescent="0.2">
      <c r="A1029" s="31" t="s">
        <v>3283</v>
      </c>
      <c r="B1029" s="31" t="s">
        <v>11</v>
      </c>
      <c r="C1029" s="31">
        <v>0</v>
      </c>
      <c r="D1029" s="31">
        <v>0</v>
      </c>
      <c r="E1029" s="31">
        <f t="shared" si="20"/>
        <v>0</v>
      </c>
      <c r="F1029" s="43">
        <f>IFERROR(VLOOKUP(A1029,'2023'!A:N,13,0),0)</f>
        <v>0</v>
      </c>
      <c r="G1029" s="43">
        <f>IFERROR(VLOOKUP(A1029,'2023'!A:N,14,0),0)</f>
        <v>0</v>
      </c>
      <c r="H1029" s="43">
        <v>340</v>
      </c>
      <c r="I1029" s="43">
        <v>116772760</v>
      </c>
      <c r="J1029" s="44">
        <f t="shared" si="21"/>
        <v>343449.29411764705</v>
      </c>
      <c r="K1029" s="43">
        <v>90</v>
      </c>
      <c r="L1029" s="43">
        <v>31754539</v>
      </c>
      <c r="M1029" s="44">
        <f t="shared" si="22"/>
        <v>30910436.470588233</v>
      </c>
      <c r="N1029" s="43">
        <f t="shared" si="23"/>
        <v>250</v>
      </c>
      <c r="O1029" s="44">
        <f t="shared" si="24"/>
        <v>85862323.529411763</v>
      </c>
    </row>
    <row r="1030" spans="1:15" x14ac:dyDescent="0.2">
      <c r="A1030" s="31" t="s">
        <v>3284</v>
      </c>
      <c r="B1030" s="31" t="s">
        <v>11</v>
      </c>
      <c r="C1030" s="31">
        <v>0</v>
      </c>
      <c r="D1030" s="31">
        <v>0</v>
      </c>
      <c r="E1030" s="31">
        <f t="shared" si="20"/>
        <v>0</v>
      </c>
      <c r="F1030" s="43">
        <f>IFERROR(VLOOKUP(A1030,'2023'!A:N,13,0),0)</f>
        <v>0</v>
      </c>
      <c r="G1030" s="43">
        <f>IFERROR(VLOOKUP(A1030,'2023'!A:N,14,0),0)</f>
        <v>0</v>
      </c>
      <c r="H1030" s="43">
        <v>6</v>
      </c>
      <c r="I1030" s="43">
        <v>8727276</v>
      </c>
      <c r="J1030" s="44">
        <f t="shared" si="21"/>
        <v>1454546</v>
      </c>
      <c r="K1030" s="43">
        <v>0</v>
      </c>
      <c r="L1030" s="43">
        <v>0</v>
      </c>
      <c r="M1030" s="44">
        <f t="shared" si="22"/>
        <v>0</v>
      </c>
      <c r="N1030" s="43">
        <f t="shared" si="23"/>
        <v>6</v>
      </c>
      <c r="O1030" s="44">
        <f t="shared" si="24"/>
        <v>8727276</v>
      </c>
    </row>
    <row r="1031" spans="1:15" x14ac:dyDescent="0.2">
      <c r="A1031" s="31" t="s">
        <v>3285</v>
      </c>
      <c r="B1031" s="31" t="s">
        <v>11</v>
      </c>
      <c r="C1031" s="31">
        <v>0</v>
      </c>
      <c r="D1031" s="31">
        <v>0</v>
      </c>
      <c r="E1031" s="31">
        <f t="shared" si="20"/>
        <v>0</v>
      </c>
      <c r="F1031" s="43">
        <f>IFERROR(VLOOKUP(A1031,'2023'!A:N,13,0),0)</f>
        <v>0</v>
      </c>
      <c r="G1031" s="43">
        <f>IFERROR(VLOOKUP(A1031,'2023'!A:N,14,0),0)</f>
        <v>0</v>
      </c>
      <c r="H1031" s="43">
        <v>5</v>
      </c>
      <c r="I1031" s="43">
        <v>586365</v>
      </c>
      <c r="J1031" s="44">
        <f t="shared" si="21"/>
        <v>117273</v>
      </c>
      <c r="K1031" s="43">
        <v>0</v>
      </c>
      <c r="L1031" s="43">
        <v>0</v>
      </c>
      <c r="M1031" s="44">
        <f t="shared" si="22"/>
        <v>0</v>
      </c>
      <c r="N1031" s="43">
        <f t="shared" si="23"/>
        <v>5</v>
      </c>
      <c r="O1031" s="44">
        <f t="shared" si="24"/>
        <v>586365</v>
      </c>
    </row>
    <row r="1032" spans="1:15" x14ac:dyDescent="0.2">
      <c r="A1032" s="31" t="s">
        <v>3286</v>
      </c>
      <c r="B1032" s="31" t="s">
        <v>11</v>
      </c>
      <c r="C1032" s="31">
        <v>0</v>
      </c>
      <c r="D1032" s="31">
        <v>0</v>
      </c>
      <c r="E1032" s="31">
        <f t="shared" si="20"/>
        <v>0</v>
      </c>
      <c r="F1032" s="43">
        <f>IFERROR(VLOOKUP(A1032,'2023'!A:N,13,0),0)</f>
        <v>0</v>
      </c>
      <c r="G1032" s="43">
        <f>IFERROR(VLOOKUP(A1032,'2023'!A:N,14,0),0)</f>
        <v>0</v>
      </c>
      <c r="H1032" s="43">
        <v>10</v>
      </c>
      <c r="I1032" s="43">
        <v>1045460</v>
      </c>
      <c r="J1032" s="44">
        <f t="shared" si="21"/>
        <v>104546</v>
      </c>
      <c r="K1032" s="43">
        <v>5</v>
      </c>
      <c r="L1032" s="43">
        <v>568180</v>
      </c>
      <c r="M1032" s="44">
        <f t="shared" si="22"/>
        <v>522730</v>
      </c>
      <c r="N1032" s="43">
        <f t="shared" si="23"/>
        <v>5</v>
      </c>
      <c r="O1032" s="44">
        <f t="shared" si="24"/>
        <v>522730</v>
      </c>
    </row>
    <row r="1033" spans="1:15" x14ac:dyDescent="0.2">
      <c r="A1033" s="31" t="s">
        <v>3287</v>
      </c>
      <c r="B1033" s="31" t="s">
        <v>11</v>
      </c>
      <c r="C1033" s="31">
        <v>0</v>
      </c>
      <c r="D1033" s="31">
        <v>0</v>
      </c>
      <c r="E1033" s="31">
        <f t="shared" si="20"/>
        <v>0</v>
      </c>
      <c r="F1033" s="43">
        <f>IFERROR(VLOOKUP(A1033,'2023'!A:N,13,0),0)</f>
        <v>0</v>
      </c>
      <c r="G1033" s="43">
        <f>IFERROR(VLOOKUP(A1033,'2023'!A:N,14,0),0)</f>
        <v>0</v>
      </c>
      <c r="H1033" s="43">
        <v>15</v>
      </c>
      <c r="I1033" s="43">
        <v>1568185</v>
      </c>
      <c r="J1033" s="44">
        <f t="shared" si="21"/>
        <v>104545.66666666667</v>
      </c>
      <c r="K1033" s="43">
        <v>8</v>
      </c>
      <c r="L1033" s="43">
        <v>931817</v>
      </c>
      <c r="M1033" s="44">
        <f t="shared" si="22"/>
        <v>836365.33333333337</v>
      </c>
      <c r="N1033" s="43">
        <f t="shared" si="23"/>
        <v>7</v>
      </c>
      <c r="O1033" s="44">
        <f t="shared" si="24"/>
        <v>731819.66666666663</v>
      </c>
    </row>
    <row r="1034" spans="1:15" x14ac:dyDescent="0.2">
      <c r="A1034" s="31" t="s">
        <v>3288</v>
      </c>
      <c r="B1034" s="31" t="s">
        <v>11</v>
      </c>
      <c r="C1034" s="31">
        <v>0</v>
      </c>
      <c r="D1034" s="31">
        <v>0</v>
      </c>
      <c r="E1034" s="31">
        <f t="shared" si="20"/>
        <v>0</v>
      </c>
      <c r="F1034" s="43">
        <f>IFERROR(VLOOKUP(A1034,'2023'!A:N,13,0),0)</f>
        <v>0</v>
      </c>
      <c r="G1034" s="43">
        <f>IFERROR(VLOOKUP(A1034,'2023'!A:N,14,0),0)</f>
        <v>0</v>
      </c>
      <c r="H1034" s="43">
        <v>10</v>
      </c>
      <c r="I1034" s="43">
        <v>1090910</v>
      </c>
      <c r="J1034" s="44">
        <f t="shared" si="21"/>
        <v>109091</v>
      </c>
      <c r="K1034" s="43">
        <v>0</v>
      </c>
      <c r="L1034" s="43">
        <v>0</v>
      </c>
      <c r="M1034" s="44">
        <f t="shared" si="22"/>
        <v>0</v>
      </c>
      <c r="N1034" s="43">
        <f t="shared" si="23"/>
        <v>10</v>
      </c>
      <c r="O1034" s="44">
        <f t="shared" si="24"/>
        <v>1090910</v>
      </c>
    </row>
    <row r="1035" spans="1:15" x14ac:dyDescent="0.2">
      <c r="A1035" s="31" t="s">
        <v>3289</v>
      </c>
      <c r="B1035" s="31" t="s">
        <v>11</v>
      </c>
      <c r="C1035" s="31">
        <v>0</v>
      </c>
      <c r="D1035" s="31">
        <v>0</v>
      </c>
      <c r="E1035" s="31">
        <f t="shared" si="20"/>
        <v>0</v>
      </c>
      <c r="F1035" s="43">
        <f>IFERROR(VLOOKUP(A1035,'2023'!A:N,13,0),0)</f>
        <v>0</v>
      </c>
      <c r="G1035" s="43">
        <f>IFERROR(VLOOKUP(A1035,'2023'!A:N,14,0),0)</f>
        <v>0</v>
      </c>
      <c r="H1035" s="43">
        <v>15</v>
      </c>
      <c r="I1035" s="43">
        <v>2318175</v>
      </c>
      <c r="J1035" s="44">
        <f t="shared" si="21"/>
        <v>154545</v>
      </c>
      <c r="K1035" s="43">
        <v>5</v>
      </c>
      <c r="L1035" s="43">
        <v>890908</v>
      </c>
      <c r="M1035" s="44">
        <f t="shared" si="22"/>
        <v>772725</v>
      </c>
      <c r="N1035" s="43">
        <f t="shared" si="23"/>
        <v>10</v>
      </c>
      <c r="O1035" s="44">
        <f t="shared" si="24"/>
        <v>1545450</v>
      </c>
    </row>
    <row r="1036" spans="1:15" x14ac:dyDescent="0.2">
      <c r="A1036" s="31" t="s">
        <v>3290</v>
      </c>
      <c r="B1036" s="31" t="s">
        <v>11</v>
      </c>
      <c r="C1036" s="31">
        <v>0</v>
      </c>
      <c r="D1036" s="31">
        <v>0</v>
      </c>
      <c r="E1036" s="31">
        <f t="shared" si="20"/>
        <v>0</v>
      </c>
      <c r="F1036" s="43">
        <f>IFERROR(VLOOKUP(A1036,'2023'!A:N,13,0),0)</f>
        <v>0</v>
      </c>
      <c r="G1036" s="43">
        <f>IFERROR(VLOOKUP(A1036,'2023'!A:N,14,0),0)</f>
        <v>0</v>
      </c>
      <c r="H1036" s="43">
        <v>5</v>
      </c>
      <c r="I1036" s="43">
        <v>931820</v>
      </c>
      <c r="J1036" s="44">
        <f t="shared" si="21"/>
        <v>186364</v>
      </c>
      <c r="K1036" s="43">
        <v>0</v>
      </c>
      <c r="L1036" s="43">
        <v>0</v>
      </c>
      <c r="M1036" s="44">
        <f t="shared" si="22"/>
        <v>0</v>
      </c>
      <c r="N1036" s="43">
        <f t="shared" si="23"/>
        <v>5</v>
      </c>
      <c r="O1036" s="44">
        <f t="shared" si="24"/>
        <v>931820</v>
      </c>
    </row>
    <row r="1037" spans="1:15" x14ac:dyDescent="0.2">
      <c r="A1037" s="31" t="s">
        <v>3291</v>
      </c>
      <c r="B1037" s="31" t="s">
        <v>11</v>
      </c>
      <c r="C1037" s="31">
        <v>0</v>
      </c>
      <c r="D1037" s="31">
        <v>0</v>
      </c>
      <c r="E1037" s="31">
        <f t="shared" si="20"/>
        <v>0</v>
      </c>
      <c r="F1037" s="43">
        <f>IFERROR(VLOOKUP(A1037,'2023'!A:N,13,0),0)</f>
        <v>0</v>
      </c>
      <c r="G1037" s="43">
        <f>IFERROR(VLOOKUP(A1037,'2023'!A:N,14,0),0)</f>
        <v>0</v>
      </c>
      <c r="H1037" s="43">
        <v>15</v>
      </c>
      <c r="I1037" s="43">
        <v>2318185</v>
      </c>
      <c r="J1037" s="44">
        <f t="shared" si="21"/>
        <v>154545.66666666666</v>
      </c>
      <c r="K1037" s="43">
        <v>1</v>
      </c>
      <c r="L1037" s="43">
        <v>300000</v>
      </c>
      <c r="M1037" s="44">
        <f t="shared" si="22"/>
        <v>154545.66666666666</v>
      </c>
      <c r="N1037" s="43">
        <f t="shared" si="23"/>
        <v>14</v>
      </c>
      <c r="O1037" s="44">
        <f t="shared" si="24"/>
        <v>2163639.3333333335</v>
      </c>
    </row>
    <row r="1038" spans="1:15" x14ac:dyDescent="0.2">
      <c r="A1038" s="31" t="s">
        <v>3292</v>
      </c>
      <c r="B1038" s="31" t="s">
        <v>11</v>
      </c>
      <c r="C1038" s="31">
        <v>0</v>
      </c>
      <c r="D1038" s="31">
        <v>0</v>
      </c>
      <c r="E1038" s="31">
        <f t="shared" si="20"/>
        <v>0</v>
      </c>
      <c r="F1038" s="43">
        <f>IFERROR(VLOOKUP(A1038,'2023'!A:N,13,0),0)</f>
        <v>0</v>
      </c>
      <c r="G1038" s="43">
        <f>IFERROR(VLOOKUP(A1038,'2023'!A:N,14,0),0)</f>
        <v>0</v>
      </c>
      <c r="H1038" s="43">
        <v>17</v>
      </c>
      <c r="I1038" s="43">
        <v>2627275</v>
      </c>
      <c r="J1038" s="44">
        <f t="shared" si="21"/>
        <v>154545.58823529413</v>
      </c>
      <c r="K1038" s="43">
        <v>2</v>
      </c>
      <c r="L1038" s="43">
        <v>400000</v>
      </c>
      <c r="M1038" s="44">
        <f t="shared" si="22"/>
        <v>309091.17647058825</v>
      </c>
      <c r="N1038" s="43">
        <f t="shared" si="23"/>
        <v>15</v>
      </c>
      <c r="O1038" s="44">
        <f t="shared" si="24"/>
        <v>2318183.8235294116</v>
      </c>
    </row>
    <row r="1039" spans="1:15" x14ac:dyDescent="0.2">
      <c r="A1039" s="31" t="s">
        <v>3293</v>
      </c>
      <c r="B1039" s="31" t="s">
        <v>11</v>
      </c>
      <c r="C1039" s="31">
        <v>0</v>
      </c>
      <c r="D1039" s="31">
        <v>0</v>
      </c>
      <c r="E1039" s="31">
        <f t="shared" si="20"/>
        <v>0</v>
      </c>
      <c r="F1039" s="43">
        <f>IFERROR(VLOOKUP(A1039,'2023'!A:N,13,0),0)</f>
        <v>0</v>
      </c>
      <c r="G1039" s="43">
        <f>IFERROR(VLOOKUP(A1039,'2023'!A:N,14,0),0)</f>
        <v>0</v>
      </c>
      <c r="H1039" s="43">
        <v>15</v>
      </c>
      <c r="I1039" s="43">
        <v>2318185</v>
      </c>
      <c r="J1039" s="44">
        <f t="shared" si="21"/>
        <v>154545.66666666666</v>
      </c>
      <c r="K1039" s="43">
        <v>0</v>
      </c>
      <c r="L1039" s="43">
        <v>0</v>
      </c>
      <c r="M1039" s="44">
        <f t="shared" si="22"/>
        <v>0</v>
      </c>
      <c r="N1039" s="43">
        <f t="shared" si="23"/>
        <v>15</v>
      </c>
      <c r="O1039" s="44">
        <f t="shared" si="24"/>
        <v>2318185</v>
      </c>
    </row>
    <row r="1040" spans="1:15" x14ac:dyDescent="0.2">
      <c r="A1040" s="31" t="s">
        <v>3294</v>
      </c>
      <c r="B1040" s="31" t="s">
        <v>11</v>
      </c>
      <c r="C1040" s="31">
        <v>0</v>
      </c>
      <c r="D1040" s="31">
        <v>0</v>
      </c>
      <c r="E1040" s="31">
        <f t="shared" si="20"/>
        <v>0</v>
      </c>
      <c r="F1040" s="43">
        <f>IFERROR(VLOOKUP(A1040,'2023'!A:N,13,0),0)</f>
        <v>0</v>
      </c>
      <c r="G1040" s="43">
        <f>IFERROR(VLOOKUP(A1040,'2023'!A:N,14,0),0)</f>
        <v>0</v>
      </c>
      <c r="H1040" s="43">
        <v>5</v>
      </c>
      <c r="I1040" s="43">
        <v>1136365</v>
      </c>
      <c r="J1040" s="44">
        <f t="shared" si="21"/>
        <v>227273</v>
      </c>
      <c r="K1040" s="43">
        <v>0</v>
      </c>
      <c r="L1040" s="43">
        <v>0</v>
      </c>
      <c r="M1040" s="44">
        <f t="shared" si="22"/>
        <v>0</v>
      </c>
      <c r="N1040" s="43">
        <f t="shared" si="23"/>
        <v>5</v>
      </c>
      <c r="O1040" s="44">
        <f t="shared" si="24"/>
        <v>1136365</v>
      </c>
    </row>
    <row r="1041" spans="1:15" x14ac:dyDescent="0.2">
      <c r="A1041" s="31" t="s">
        <v>3295</v>
      </c>
      <c r="B1041" s="31" t="s">
        <v>11</v>
      </c>
      <c r="C1041" s="31">
        <v>0</v>
      </c>
      <c r="D1041" s="31">
        <v>0</v>
      </c>
      <c r="E1041" s="31">
        <f t="shared" si="20"/>
        <v>0</v>
      </c>
      <c r="F1041" s="43">
        <f>IFERROR(VLOOKUP(A1041,'2023'!A:N,13,0),0)</f>
        <v>0</v>
      </c>
      <c r="G1041" s="43">
        <f>IFERROR(VLOOKUP(A1041,'2023'!A:N,14,0),0)</f>
        <v>0</v>
      </c>
      <c r="H1041" s="43">
        <v>5</v>
      </c>
      <c r="I1041" s="43">
        <v>2454545</v>
      </c>
      <c r="J1041" s="44">
        <f t="shared" si="21"/>
        <v>490909</v>
      </c>
      <c r="K1041" s="43">
        <v>0</v>
      </c>
      <c r="L1041" s="43">
        <v>0</v>
      </c>
      <c r="M1041" s="44">
        <f t="shared" si="22"/>
        <v>0</v>
      </c>
      <c r="N1041" s="43">
        <f t="shared" si="23"/>
        <v>5</v>
      </c>
      <c r="O1041" s="44">
        <f t="shared" si="24"/>
        <v>2454545</v>
      </c>
    </row>
    <row r="1042" spans="1:15" x14ac:dyDescent="0.2">
      <c r="A1042" s="31" t="s">
        <v>3296</v>
      </c>
      <c r="B1042" s="31" t="s">
        <v>11</v>
      </c>
      <c r="C1042" s="31">
        <v>0</v>
      </c>
      <c r="D1042" s="31">
        <v>0</v>
      </c>
      <c r="E1042" s="31">
        <f t="shared" si="20"/>
        <v>0</v>
      </c>
      <c r="F1042" s="43">
        <f>IFERROR(VLOOKUP(A1042,'2023'!A:N,13,0),0)</f>
        <v>0</v>
      </c>
      <c r="G1042" s="43">
        <f>IFERROR(VLOOKUP(A1042,'2023'!A:N,14,0),0)</f>
        <v>0</v>
      </c>
      <c r="H1042" s="43">
        <v>5</v>
      </c>
      <c r="I1042" s="43">
        <v>2227275</v>
      </c>
      <c r="J1042" s="44">
        <f t="shared" si="21"/>
        <v>445455</v>
      </c>
      <c r="K1042" s="43">
        <v>4</v>
      </c>
      <c r="L1042" s="43">
        <v>1845455</v>
      </c>
      <c r="M1042" s="44">
        <f t="shared" si="22"/>
        <v>1781820</v>
      </c>
      <c r="N1042" s="43">
        <f t="shared" si="23"/>
        <v>1</v>
      </c>
      <c r="O1042" s="44">
        <f t="shared" si="24"/>
        <v>445455</v>
      </c>
    </row>
    <row r="1043" spans="1:15" x14ac:dyDescent="0.2">
      <c r="A1043" s="31" t="s">
        <v>3297</v>
      </c>
      <c r="B1043" s="31" t="s">
        <v>11</v>
      </c>
      <c r="C1043" s="31">
        <v>0</v>
      </c>
      <c r="D1043" s="31">
        <v>0</v>
      </c>
      <c r="E1043" s="31">
        <f t="shared" si="20"/>
        <v>0</v>
      </c>
      <c r="F1043" s="43">
        <f>IFERROR(VLOOKUP(A1043,'2023'!A:N,13,0),0)</f>
        <v>0</v>
      </c>
      <c r="G1043" s="43">
        <f>IFERROR(VLOOKUP(A1043,'2023'!A:N,14,0),0)</f>
        <v>0</v>
      </c>
      <c r="H1043" s="43">
        <v>10</v>
      </c>
      <c r="I1043" s="43">
        <v>3000000</v>
      </c>
      <c r="J1043" s="44">
        <f t="shared" si="21"/>
        <v>300000</v>
      </c>
      <c r="K1043" s="43">
        <v>2</v>
      </c>
      <c r="L1043" s="43">
        <v>654546</v>
      </c>
      <c r="M1043" s="44">
        <f t="shared" si="22"/>
        <v>600000</v>
      </c>
      <c r="N1043" s="43">
        <f t="shared" si="23"/>
        <v>8</v>
      </c>
      <c r="O1043" s="44">
        <f t="shared" si="24"/>
        <v>2400000</v>
      </c>
    </row>
    <row r="1044" spans="1:15" x14ac:dyDescent="0.2">
      <c r="A1044" s="31" t="s">
        <v>3298</v>
      </c>
      <c r="B1044" s="31" t="s">
        <v>11</v>
      </c>
      <c r="C1044" s="31">
        <v>0</v>
      </c>
      <c r="D1044" s="31">
        <v>0</v>
      </c>
      <c r="E1044" s="31">
        <f t="shared" si="20"/>
        <v>0</v>
      </c>
      <c r="F1044" s="43">
        <f>IFERROR(VLOOKUP(A1044,'2023'!A:N,13,0),0)</f>
        <v>0</v>
      </c>
      <c r="G1044" s="43">
        <f>IFERROR(VLOOKUP(A1044,'2023'!A:N,14,0),0)</f>
        <v>0</v>
      </c>
      <c r="H1044" s="43">
        <v>19</v>
      </c>
      <c r="I1044" s="43">
        <v>223272732</v>
      </c>
      <c r="J1044" s="44">
        <f t="shared" si="21"/>
        <v>11751196.421052631</v>
      </c>
      <c r="K1044" s="43">
        <v>13</v>
      </c>
      <c r="L1044" s="43">
        <v>157354546</v>
      </c>
      <c r="M1044" s="44">
        <f t="shared" si="22"/>
        <v>152765553.47368419</v>
      </c>
      <c r="N1044" s="43">
        <f t="shared" si="23"/>
        <v>6</v>
      </c>
      <c r="O1044" s="44">
        <f t="shared" si="24"/>
        <v>70507178.526315808</v>
      </c>
    </row>
    <row r="1045" spans="1:15" x14ac:dyDescent="0.2">
      <c r="A1045" s="31" t="s">
        <v>3299</v>
      </c>
      <c r="B1045" s="31" t="s">
        <v>171</v>
      </c>
      <c r="C1045" s="31">
        <v>0</v>
      </c>
      <c r="D1045" s="31">
        <v>0</v>
      </c>
      <c r="E1045" s="31">
        <f t="shared" si="20"/>
        <v>0</v>
      </c>
      <c r="F1045" s="43">
        <f>IFERROR(VLOOKUP(A1045,'2023'!A:N,13,0),0)</f>
        <v>0</v>
      </c>
      <c r="G1045" s="43">
        <f>IFERROR(VLOOKUP(A1045,'2023'!A:N,14,0),0)</f>
        <v>0</v>
      </c>
      <c r="H1045" s="43">
        <v>1</v>
      </c>
      <c r="I1045" s="43">
        <v>1290909</v>
      </c>
      <c r="J1045" s="44">
        <f t="shared" si="21"/>
        <v>1290909</v>
      </c>
      <c r="K1045" s="43">
        <v>1</v>
      </c>
      <c r="L1045" s="43">
        <v>1590909</v>
      </c>
      <c r="M1045" s="44">
        <f t="shared" si="22"/>
        <v>1290909</v>
      </c>
      <c r="N1045" s="43">
        <f t="shared" si="23"/>
        <v>0</v>
      </c>
      <c r="O1045" s="44">
        <f t="shared" si="24"/>
        <v>0</v>
      </c>
    </row>
    <row r="1046" spans="1:15" x14ac:dyDescent="0.2">
      <c r="A1046" s="31" t="s">
        <v>3300</v>
      </c>
      <c r="B1046" s="31" t="s">
        <v>105</v>
      </c>
      <c r="C1046" s="31">
        <v>0</v>
      </c>
      <c r="D1046" s="31">
        <v>0</v>
      </c>
      <c r="E1046" s="31">
        <f t="shared" si="20"/>
        <v>0</v>
      </c>
      <c r="F1046" s="43">
        <f>IFERROR(VLOOKUP(A1046,'2023'!A:N,13,0),0)</f>
        <v>0</v>
      </c>
      <c r="G1046" s="43">
        <f>IFERROR(VLOOKUP(A1046,'2023'!A:N,14,0),0)</f>
        <v>0</v>
      </c>
      <c r="H1046" s="43">
        <v>1</v>
      </c>
      <c r="I1046" s="43">
        <v>750000</v>
      </c>
      <c r="J1046" s="44">
        <f t="shared" si="21"/>
        <v>750000</v>
      </c>
      <c r="K1046" s="43">
        <v>0</v>
      </c>
      <c r="L1046" s="43">
        <v>0</v>
      </c>
      <c r="M1046" s="44">
        <f t="shared" si="22"/>
        <v>0</v>
      </c>
      <c r="N1046" s="43">
        <f t="shared" si="23"/>
        <v>1</v>
      </c>
      <c r="O1046" s="44">
        <f t="shared" si="24"/>
        <v>750000</v>
      </c>
    </row>
    <row r="1047" spans="1:15" x14ac:dyDescent="0.2">
      <c r="A1047" s="31" t="s">
        <v>3301</v>
      </c>
      <c r="B1047" s="31" t="s">
        <v>105</v>
      </c>
      <c r="C1047" s="31">
        <v>0</v>
      </c>
      <c r="D1047" s="31">
        <v>0</v>
      </c>
      <c r="E1047" s="31">
        <f t="shared" si="20"/>
        <v>0</v>
      </c>
      <c r="F1047" s="43">
        <f>IFERROR(VLOOKUP(A1047,'2023'!A:N,13,0),0)</f>
        <v>0</v>
      </c>
      <c r="G1047" s="43">
        <f>IFERROR(VLOOKUP(A1047,'2023'!A:N,14,0),0)</f>
        <v>0</v>
      </c>
      <c r="H1047" s="43">
        <v>2</v>
      </c>
      <c r="I1047" s="43">
        <v>1181818</v>
      </c>
      <c r="J1047" s="44">
        <f t="shared" si="21"/>
        <v>590909</v>
      </c>
      <c r="K1047" s="43">
        <v>0</v>
      </c>
      <c r="L1047" s="43">
        <v>0</v>
      </c>
      <c r="M1047" s="44">
        <f t="shared" si="22"/>
        <v>0</v>
      </c>
      <c r="N1047" s="43">
        <f t="shared" si="23"/>
        <v>2</v>
      </c>
      <c r="O1047" s="44">
        <f t="shared" si="24"/>
        <v>1181818</v>
      </c>
    </row>
    <row r="1048" spans="1:15" x14ac:dyDescent="0.2">
      <c r="A1048" s="31" t="s">
        <v>3302</v>
      </c>
      <c r="B1048" s="31" t="s">
        <v>105</v>
      </c>
      <c r="C1048" s="31">
        <v>0</v>
      </c>
      <c r="D1048" s="31">
        <v>0</v>
      </c>
      <c r="E1048" s="31">
        <f t="shared" si="20"/>
        <v>0</v>
      </c>
      <c r="F1048" s="43">
        <f>IFERROR(VLOOKUP(A1048,'2023'!A:N,13,0),0)</f>
        <v>0</v>
      </c>
      <c r="G1048" s="43">
        <f>IFERROR(VLOOKUP(A1048,'2023'!A:N,14,0),0)</f>
        <v>0</v>
      </c>
      <c r="H1048" s="43">
        <v>5</v>
      </c>
      <c r="I1048" s="43">
        <v>590910</v>
      </c>
      <c r="J1048" s="44">
        <f t="shared" si="21"/>
        <v>118182</v>
      </c>
      <c r="K1048" s="43">
        <v>0</v>
      </c>
      <c r="L1048" s="43">
        <v>0</v>
      </c>
      <c r="M1048" s="44">
        <f t="shared" si="22"/>
        <v>0</v>
      </c>
      <c r="N1048" s="43">
        <f t="shared" si="23"/>
        <v>5</v>
      </c>
      <c r="O1048" s="44">
        <f t="shared" si="24"/>
        <v>590910</v>
      </c>
    </row>
    <row r="1049" spans="1:15" x14ac:dyDescent="0.2">
      <c r="A1049" s="31" t="s">
        <v>3303</v>
      </c>
      <c r="B1049" s="31" t="s">
        <v>105</v>
      </c>
      <c r="C1049" s="31">
        <v>0</v>
      </c>
      <c r="D1049" s="31">
        <v>0</v>
      </c>
      <c r="E1049" s="31">
        <f t="shared" si="20"/>
        <v>0</v>
      </c>
      <c r="F1049" s="43">
        <f>IFERROR(VLOOKUP(A1049,'2023'!A:N,13,0),0)</f>
        <v>0</v>
      </c>
      <c r="G1049" s="43">
        <f>IFERROR(VLOOKUP(A1049,'2023'!A:N,14,0),0)</f>
        <v>0</v>
      </c>
      <c r="H1049" s="43">
        <v>5</v>
      </c>
      <c r="I1049" s="43">
        <v>545455</v>
      </c>
      <c r="J1049" s="44">
        <f t="shared" si="21"/>
        <v>109091</v>
      </c>
      <c r="K1049" s="43">
        <v>0</v>
      </c>
      <c r="L1049" s="43">
        <v>0</v>
      </c>
      <c r="M1049" s="44">
        <f t="shared" si="22"/>
        <v>0</v>
      </c>
      <c r="N1049" s="43">
        <f t="shared" si="23"/>
        <v>5</v>
      </c>
      <c r="O1049" s="44">
        <f t="shared" si="24"/>
        <v>545455</v>
      </c>
    </row>
    <row r="1050" spans="1:15" x14ac:dyDescent="0.2">
      <c r="A1050" s="31" t="s">
        <v>1819</v>
      </c>
      <c r="B1050" s="31" t="s">
        <v>11</v>
      </c>
      <c r="C1050" s="31">
        <v>0</v>
      </c>
      <c r="D1050" s="31">
        <v>0</v>
      </c>
      <c r="E1050" s="31">
        <f t="shared" si="20"/>
        <v>0</v>
      </c>
      <c r="F1050" s="43">
        <f>IFERROR(VLOOKUP(A1050,'2023'!A:N,13,0),0)</f>
        <v>0</v>
      </c>
      <c r="G1050" s="43">
        <f>IFERROR(VLOOKUP(A1050,'2023'!A:N,14,0),0)</f>
        <v>0</v>
      </c>
      <c r="H1050" s="43">
        <v>1</v>
      </c>
      <c r="I1050" s="43">
        <v>6227273</v>
      </c>
      <c r="J1050" s="44">
        <f t="shared" si="21"/>
        <v>6227273</v>
      </c>
      <c r="K1050" s="43">
        <v>0</v>
      </c>
      <c r="L1050" s="43">
        <v>0</v>
      </c>
      <c r="M1050" s="44">
        <f t="shared" si="22"/>
        <v>0</v>
      </c>
      <c r="N1050" s="43">
        <f t="shared" si="23"/>
        <v>1</v>
      </c>
      <c r="O1050" s="44">
        <f t="shared" si="24"/>
        <v>6227273</v>
      </c>
    </row>
    <row r="1051" spans="1:15" x14ac:dyDescent="0.2">
      <c r="A1051" s="31" t="s">
        <v>3304</v>
      </c>
      <c r="B1051" s="31" t="s">
        <v>20</v>
      </c>
      <c r="C1051" s="31">
        <v>0</v>
      </c>
      <c r="D1051" s="31">
        <v>0</v>
      </c>
      <c r="E1051" s="31">
        <f t="shared" si="20"/>
        <v>0</v>
      </c>
      <c r="F1051" s="43">
        <f>IFERROR(VLOOKUP(A1051,'2023'!A:N,13,0),0)</f>
        <v>0</v>
      </c>
      <c r="G1051" s="43">
        <f>IFERROR(VLOOKUP(A1051,'2023'!A:N,14,0),0)</f>
        <v>0</v>
      </c>
      <c r="H1051" s="43">
        <v>4</v>
      </c>
      <c r="I1051" s="43">
        <v>32909092</v>
      </c>
      <c r="J1051" s="44">
        <f t="shared" si="21"/>
        <v>8227273</v>
      </c>
      <c r="K1051" s="43">
        <v>0</v>
      </c>
      <c r="L1051" s="43">
        <v>0</v>
      </c>
      <c r="M1051" s="44">
        <f t="shared" si="22"/>
        <v>0</v>
      </c>
      <c r="N1051" s="43">
        <f t="shared" si="23"/>
        <v>4</v>
      </c>
      <c r="O1051" s="44">
        <f t="shared" si="24"/>
        <v>32909092</v>
      </c>
    </row>
    <row r="1052" spans="1:15" x14ac:dyDescent="0.2">
      <c r="A1052" s="31" t="s">
        <v>3305</v>
      </c>
      <c r="B1052" s="31" t="s">
        <v>11</v>
      </c>
      <c r="C1052" s="31">
        <v>0</v>
      </c>
      <c r="D1052" s="31">
        <v>0</v>
      </c>
      <c r="E1052" s="31">
        <f t="shared" si="20"/>
        <v>0</v>
      </c>
      <c r="F1052" s="43">
        <f>IFERROR(VLOOKUP(A1052,'2023'!A:N,13,0),0)</f>
        <v>0</v>
      </c>
      <c r="G1052" s="43">
        <f>IFERROR(VLOOKUP(A1052,'2023'!A:N,14,0),0)</f>
        <v>0</v>
      </c>
      <c r="H1052" s="43">
        <v>4</v>
      </c>
      <c r="I1052" s="43">
        <v>6800000</v>
      </c>
      <c r="J1052" s="44">
        <f t="shared" si="21"/>
        <v>1700000</v>
      </c>
      <c r="K1052" s="43">
        <v>0</v>
      </c>
      <c r="L1052" s="43">
        <v>0</v>
      </c>
      <c r="M1052" s="44">
        <f t="shared" si="22"/>
        <v>0</v>
      </c>
      <c r="N1052" s="43">
        <f t="shared" si="23"/>
        <v>4</v>
      </c>
      <c r="O1052" s="44">
        <f t="shared" si="24"/>
        <v>6800000</v>
      </c>
    </row>
    <row r="1053" spans="1:15" x14ac:dyDescent="0.2">
      <c r="A1053" s="31" t="s">
        <v>3306</v>
      </c>
      <c r="B1053" s="31" t="s">
        <v>20</v>
      </c>
      <c r="C1053" s="31">
        <v>0</v>
      </c>
      <c r="D1053" s="31">
        <v>0</v>
      </c>
      <c r="E1053" s="31">
        <f t="shared" si="20"/>
        <v>0</v>
      </c>
      <c r="F1053" s="43">
        <f>IFERROR(VLOOKUP(A1053,'2023'!A:N,13,0),0)</f>
        <v>0</v>
      </c>
      <c r="G1053" s="43">
        <f>IFERROR(VLOOKUP(A1053,'2023'!A:N,14,0),0)</f>
        <v>0</v>
      </c>
      <c r="H1053" s="43">
        <v>11</v>
      </c>
      <c r="I1053" s="43">
        <v>134545452</v>
      </c>
      <c r="J1053" s="44">
        <f t="shared" si="21"/>
        <v>12231404.727272727</v>
      </c>
      <c r="K1053" s="43">
        <v>3</v>
      </c>
      <c r="L1053" s="43">
        <v>37627273</v>
      </c>
      <c r="M1053" s="44">
        <f t="shared" si="22"/>
        <v>36694214.18181818</v>
      </c>
      <c r="N1053" s="43">
        <f t="shared" si="23"/>
        <v>8</v>
      </c>
      <c r="O1053" s="44">
        <f t="shared" si="24"/>
        <v>97851237.818181813</v>
      </c>
    </row>
    <row r="1054" spans="1:15" x14ac:dyDescent="0.2">
      <c r="A1054" s="31" t="s">
        <v>3307</v>
      </c>
      <c r="B1054" s="31" t="s">
        <v>20</v>
      </c>
      <c r="C1054" s="31">
        <v>0</v>
      </c>
      <c r="D1054" s="31">
        <v>0</v>
      </c>
      <c r="E1054" s="31">
        <f t="shared" si="20"/>
        <v>0</v>
      </c>
      <c r="F1054" s="43">
        <f>IFERROR(VLOOKUP(A1054,'2023'!A:N,13,0),0)</f>
        <v>0</v>
      </c>
      <c r="G1054" s="43">
        <f>IFERROR(VLOOKUP(A1054,'2023'!A:N,14,0),0)</f>
        <v>0</v>
      </c>
      <c r="H1054" s="43">
        <v>5</v>
      </c>
      <c r="I1054" s="43">
        <v>101727271</v>
      </c>
      <c r="J1054" s="44">
        <f t="shared" si="21"/>
        <v>20345454.199999999</v>
      </c>
      <c r="K1054" s="43">
        <v>0</v>
      </c>
      <c r="L1054" s="43">
        <v>0</v>
      </c>
      <c r="M1054" s="44">
        <f t="shared" si="22"/>
        <v>0</v>
      </c>
      <c r="N1054" s="43">
        <f t="shared" si="23"/>
        <v>5</v>
      </c>
      <c r="O1054" s="44">
        <f t="shared" si="24"/>
        <v>101727271</v>
      </c>
    </row>
    <row r="1055" spans="1:15" x14ac:dyDescent="0.2">
      <c r="A1055" s="31" t="s">
        <v>3308</v>
      </c>
      <c r="B1055" s="31" t="s">
        <v>11</v>
      </c>
      <c r="C1055" s="31">
        <v>0</v>
      </c>
      <c r="D1055" s="31">
        <v>0</v>
      </c>
      <c r="E1055" s="31">
        <f t="shared" si="20"/>
        <v>0</v>
      </c>
      <c r="F1055" s="43">
        <f>IFERROR(VLOOKUP(A1055,'2023'!A:N,13,0),0)</f>
        <v>0</v>
      </c>
      <c r="G1055" s="43">
        <f>IFERROR(VLOOKUP(A1055,'2023'!A:N,14,0),0)</f>
        <v>0</v>
      </c>
      <c r="H1055" s="43">
        <v>1</v>
      </c>
      <c r="I1055" s="43">
        <v>14818181</v>
      </c>
      <c r="J1055" s="44">
        <f t="shared" si="21"/>
        <v>14818181</v>
      </c>
      <c r="K1055" s="43">
        <v>1</v>
      </c>
      <c r="L1055" s="43">
        <v>18090909</v>
      </c>
      <c r="M1055" s="44">
        <f t="shared" si="22"/>
        <v>14818181</v>
      </c>
      <c r="N1055" s="43">
        <f t="shared" si="23"/>
        <v>0</v>
      </c>
      <c r="O1055" s="44">
        <f t="shared" si="24"/>
        <v>0</v>
      </c>
    </row>
    <row r="1056" spans="1:15" x14ac:dyDescent="0.2">
      <c r="A1056" s="31" t="s">
        <v>3309</v>
      </c>
      <c r="B1056" s="31" t="s">
        <v>11</v>
      </c>
      <c r="C1056" s="31">
        <v>0</v>
      </c>
      <c r="D1056" s="31">
        <v>0</v>
      </c>
      <c r="E1056" s="31">
        <f t="shared" si="20"/>
        <v>0</v>
      </c>
      <c r="F1056" s="43">
        <f>IFERROR(VLOOKUP(A1056,'2023'!A:N,13,0),0)</f>
        <v>0</v>
      </c>
      <c r="G1056" s="43">
        <f>IFERROR(VLOOKUP(A1056,'2023'!A:N,14,0),0)</f>
        <v>0</v>
      </c>
      <c r="H1056" s="43">
        <v>123</v>
      </c>
      <c r="I1056" s="43">
        <v>468996786</v>
      </c>
      <c r="J1056" s="44">
        <f t="shared" si="21"/>
        <v>3812982</v>
      </c>
      <c r="K1056" s="43">
        <v>22</v>
      </c>
      <c r="L1056" s="43">
        <v>84668177</v>
      </c>
      <c r="M1056" s="44">
        <f t="shared" si="22"/>
        <v>83885604</v>
      </c>
      <c r="N1056" s="43">
        <f t="shared" si="23"/>
        <v>101</v>
      </c>
      <c r="O1056" s="44">
        <f t="shared" si="24"/>
        <v>385111182</v>
      </c>
    </row>
    <row r="1057" spans="1:15" x14ac:dyDescent="0.2">
      <c r="A1057" s="31" t="s">
        <v>3310</v>
      </c>
      <c r="B1057" s="31" t="s">
        <v>11</v>
      </c>
      <c r="C1057" s="31">
        <v>0</v>
      </c>
      <c r="D1057" s="31">
        <v>0</v>
      </c>
      <c r="E1057" s="31">
        <f t="shared" si="20"/>
        <v>0</v>
      </c>
      <c r="F1057" s="43">
        <f>IFERROR(VLOOKUP(A1057,'2023'!A:N,13,0),0)</f>
        <v>0</v>
      </c>
      <c r="G1057" s="43">
        <f>IFERROR(VLOOKUP(A1057,'2023'!A:N,14,0),0)</f>
        <v>0</v>
      </c>
      <c r="H1057" s="43">
        <v>1</v>
      </c>
      <c r="I1057" s="43">
        <v>6525309</v>
      </c>
      <c r="J1057" s="44">
        <f t="shared" si="21"/>
        <v>6525309</v>
      </c>
      <c r="K1057" s="43">
        <v>0</v>
      </c>
      <c r="L1057" s="43">
        <v>0</v>
      </c>
      <c r="M1057" s="44">
        <f t="shared" si="22"/>
        <v>0</v>
      </c>
      <c r="N1057" s="43">
        <f t="shared" si="23"/>
        <v>1</v>
      </c>
      <c r="O1057" s="44">
        <f t="shared" si="24"/>
        <v>6525309</v>
      </c>
    </row>
    <row r="1058" spans="1:15" x14ac:dyDescent="0.2">
      <c r="A1058" s="31" t="s">
        <v>3311</v>
      </c>
      <c r="B1058" s="31" t="s">
        <v>11</v>
      </c>
      <c r="C1058" s="31">
        <v>0</v>
      </c>
      <c r="D1058" s="31">
        <v>0</v>
      </c>
      <c r="E1058" s="31">
        <f t="shared" si="20"/>
        <v>0</v>
      </c>
      <c r="F1058" s="43">
        <f>IFERROR(VLOOKUP(A1058,'2023'!A:N,13,0),0)</f>
        <v>0</v>
      </c>
      <c r="G1058" s="43">
        <f>IFERROR(VLOOKUP(A1058,'2023'!A:N,14,0),0)</f>
        <v>0</v>
      </c>
      <c r="H1058" s="43">
        <v>3</v>
      </c>
      <c r="I1058" s="43">
        <v>15125454</v>
      </c>
      <c r="J1058" s="44">
        <f t="shared" si="21"/>
        <v>5041818</v>
      </c>
      <c r="K1058" s="43">
        <v>0</v>
      </c>
      <c r="L1058" s="43">
        <v>0</v>
      </c>
      <c r="M1058" s="44">
        <f t="shared" si="22"/>
        <v>0</v>
      </c>
      <c r="N1058" s="43">
        <f t="shared" si="23"/>
        <v>3</v>
      </c>
      <c r="O1058" s="44">
        <f t="shared" si="24"/>
        <v>15125454</v>
      </c>
    </row>
    <row r="1059" spans="1:15" x14ac:dyDescent="0.2">
      <c r="A1059" s="31" t="s">
        <v>3312</v>
      </c>
      <c r="B1059" s="31" t="s">
        <v>280</v>
      </c>
      <c r="C1059" s="31">
        <v>0</v>
      </c>
      <c r="D1059" s="31">
        <v>0</v>
      </c>
      <c r="E1059" s="31">
        <f t="shared" si="20"/>
        <v>0</v>
      </c>
      <c r="F1059" s="43">
        <f>IFERROR(VLOOKUP(A1059,'2023'!A:N,13,0),0)</f>
        <v>0</v>
      </c>
      <c r="G1059" s="43">
        <f>IFERROR(VLOOKUP(A1059,'2023'!A:N,14,0),0)</f>
        <v>0</v>
      </c>
      <c r="H1059" s="43">
        <v>1</v>
      </c>
      <c r="I1059" s="43">
        <v>0</v>
      </c>
      <c r="J1059" s="44">
        <f t="shared" si="21"/>
        <v>0</v>
      </c>
      <c r="K1059" s="43">
        <v>0</v>
      </c>
      <c r="L1059" s="43">
        <v>0</v>
      </c>
      <c r="M1059" s="44">
        <f t="shared" si="22"/>
        <v>0</v>
      </c>
      <c r="N1059" s="43">
        <f t="shared" si="23"/>
        <v>1</v>
      </c>
      <c r="O1059" s="44">
        <f t="shared" si="24"/>
        <v>0</v>
      </c>
    </row>
    <row r="1060" spans="1:15" x14ac:dyDescent="0.2">
      <c r="A1060" s="31" t="s">
        <v>3313</v>
      </c>
      <c r="B1060" s="31" t="s">
        <v>280</v>
      </c>
      <c r="C1060" s="31">
        <v>0</v>
      </c>
      <c r="D1060" s="31">
        <v>0</v>
      </c>
      <c r="E1060" s="31">
        <f t="shared" si="20"/>
        <v>0</v>
      </c>
      <c r="F1060" s="43">
        <f>IFERROR(VLOOKUP(A1060,'2023'!A:N,13,0),0)</f>
        <v>0</v>
      </c>
      <c r="G1060" s="43">
        <f>IFERROR(VLOOKUP(A1060,'2023'!A:N,14,0),0)</f>
        <v>0</v>
      </c>
      <c r="H1060" s="43">
        <v>1</v>
      </c>
      <c r="I1060" s="43">
        <v>0</v>
      </c>
      <c r="J1060" s="44">
        <f t="shared" si="21"/>
        <v>0</v>
      </c>
      <c r="K1060" s="43">
        <v>0</v>
      </c>
      <c r="L1060" s="43">
        <v>0</v>
      </c>
      <c r="M1060" s="44">
        <f t="shared" si="22"/>
        <v>0</v>
      </c>
      <c r="N1060" s="43">
        <f t="shared" si="23"/>
        <v>1</v>
      </c>
      <c r="O1060" s="44">
        <f t="shared" si="24"/>
        <v>0</v>
      </c>
    </row>
    <row r="1061" spans="1:15" x14ac:dyDescent="0.2">
      <c r="A1061" s="31" t="s">
        <v>3314</v>
      </c>
      <c r="B1061" s="31" t="s">
        <v>280</v>
      </c>
      <c r="C1061" s="31">
        <v>0</v>
      </c>
      <c r="D1061" s="31">
        <v>0</v>
      </c>
      <c r="E1061" s="31">
        <f t="shared" si="20"/>
        <v>0</v>
      </c>
      <c r="F1061" s="43">
        <f>IFERROR(VLOOKUP(A1061,'2023'!A:N,13,0),0)</f>
        <v>0</v>
      </c>
      <c r="G1061" s="43">
        <f>IFERROR(VLOOKUP(A1061,'2023'!A:N,14,0),0)</f>
        <v>0</v>
      </c>
      <c r="H1061" s="43">
        <v>1</v>
      </c>
      <c r="I1061" s="43">
        <v>0</v>
      </c>
      <c r="J1061" s="44">
        <f t="shared" si="21"/>
        <v>0</v>
      </c>
      <c r="K1061" s="43">
        <v>0</v>
      </c>
      <c r="L1061" s="43">
        <v>0</v>
      </c>
      <c r="M1061" s="44">
        <f t="shared" si="22"/>
        <v>0</v>
      </c>
      <c r="N1061" s="43">
        <f t="shared" si="23"/>
        <v>1</v>
      </c>
      <c r="O1061" s="44">
        <f t="shared" si="24"/>
        <v>0</v>
      </c>
    </row>
    <row r="1062" spans="1:15" x14ac:dyDescent="0.2">
      <c r="A1062" s="31" t="s">
        <v>3315</v>
      </c>
      <c r="B1062" s="31" t="s">
        <v>280</v>
      </c>
      <c r="C1062" s="31">
        <v>0</v>
      </c>
      <c r="D1062" s="31">
        <v>0</v>
      </c>
      <c r="E1062" s="31">
        <f t="shared" si="20"/>
        <v>0</v>
      </c>
      <c r="F1062" s="43">
        <f>IFERROR(VLOOKUP(A1062,'2023'!A:N,13,0),0)</f>
        <v>0</v>
      </c>
      <c r="G1062" s="43">
        <f>IFERROR(VLOOKUP(A1062,'2023'!A:N,14,0),0)</f>
        <v>0</v>
      </c>
      <c r="H1062" s="43">
        <v>1</v>
      </c>
      <c r="I1062" s="43">
        <v>0</v>
      </c>
      <c r="J1062" s="44">
        <f t="shared" si="21"/>
        <v>0</v>
      </c>
      <c r="K1062" s="43">
        <v>0</v>
      </c>
      <c r="L1062" s="43">
        <v>0</v>
      </c>
      <c r="M1062" s="44">
        <f t="shared" si="22"/>
        <v>0</v>
      </c>
      <c r="N1062" s="43">
        <f t="shared" si="23"/>
        <v>1</v>
      </c>
      <c r="O1062" s="44">
        <f t="shared" si="24"/>
        <v>0</v>
      </c>
    </row>
    <row r="1063" spans="1:15" x14ac:dyDescent="0.2">
      <c r="A1063" s="31" t="s">
        <v>3316</v>
      </c>
      <c r="B1063" s="31" t="s">
        <v>11</v>
      </c>
      <c r="C1063" s="31">
        <v>0</v>
      </c>
      <c r="D1063" s="31">
        <v>0</v>
      </c>
      <c r="E1063" s="31">
        <f t="shared" si="20"/>
        <v>0</v>
      </c>
      <c r="F1063" s="43">
        <f>IFERROR(VLOOKUP(A1063,'2023'!A:N,13,0),0)</f>
        <v>0</v>
      </c>
      <c r="G1063" s="43">
        <f>IFERROR(VLOOKUP(A1063,'2023'!A:N,14,0),0)</f>
        <v>0</v>
      </c>
      <c r="H1063" s="43">
        <v>3</v>
      </c>
      <c r="I1063" s="43">
        <v>0</v>
      </c>
      <c r="J1063" s="44">
        <f t="shared" si="21"/>
        <v>0</v>
      </c>
      <c r="K1063" s="43">
        <v>0</v>
      </c>
      <c r="L1063" s="43">
        <v>0</v>
      </c>
      <c r="M1063" s="44">
        <f t="shared" si="22"/>
        <v>0</v>
      </c>
      <c r="N1063" s="43">
        <f t="shared" si="23"/>
        <v>3</v>
      </c>
      <c r="O1063" s="44">
        <f t="shared" si="24"/>
        <v>0</v>
      </c>
    </row>
    <row r="1064" spans="1:15" x14ac:dyDescent="0.2">
      <c r="A1064" s="31" t="s">
        <v>3317</v>
      </c>
      <c r="B1064" s="31" t="s">
        <v>141</v>
      </c>
      <c r="C1064" s="31">
        <v>0</v>
      </c>
      <c r="D1064" s="31">
        <v>0</v>
      </c>
      <c r="E1064" s="31">
        <f t="shared" si="20"/>
        <v>0</v>
      </c>
      <c r="F1064" s="43">
        <f>IFERROR(VLOOKUP(A1064,'2023'!A:N,13,0),0)</f>
        <v>0</v>
      </c>
      <c r="G1064" s="43">
        <f>IFERROR(VLOOKUP(A1064,'2023'!A:N,14,0),0)</f>
        <v>0</v>
      </c>
      <c r="H1064" s="43">
        <v>9</v>
      </c>
      <c r="I1064" s="43">
        <v>0</v>
      </c>
      <c r="J1064" s="44">
        <f t="shared" si="21"/>
        <v>0</v>
      </c>
      <c r="K1064" s="43">
        <v>1</v>
      </c>
      <c r="L1064" s="43">
        <v>0</v>
      </c>
      <c r="M1064" s="44">
        <f t="shared" si="22"/>
        <v>0</v>
      </c>
      <c r="N1064" s="43">
        <f t="shared" si="23"/>
        <v>8</v>
      </c>
      <c r="O1064" s="44">
        <f t="shared" si="24"/>
        <v>0</v>
      </c>
    </row>
    <row r="1065" spans="1:15" x14ac:dyDescent="0.2">
      <c r="A1065" s="31" t="s">
        <v>3318</v>
      </c>
      <c r="B1065" s="31" t="s">
        <v>11</v>
      </c>
      <c r="C1065" s="31">
        <v>0</v>
      </c>
      <c r="D1065" s="31">
        <v>0</v>
      </c>
      <c r="E1065" s="31">
        <f t="shared" si="20"/>
        <v>0</v>
      </c>
      <c r="F1065" s="43">
        <f>IFERROR(VLOOKUP(A1065,'2023'!A:N,13,0),0)</f>
        <v>0</v>
      </c>
      <c r="G1065" s="43">
        <f>IFERROR(VLOOKUP(A1065,'2023'!A:N,14,0),0)</f>
        <v>0</v>
      </c>
      <c r="H1065" s="43">
        <v>3</v>
      </c>
      <c r="I1065" s="43">
        <v>8583054</v>
      </c>
      <c r="J1065" s="44">
        <f t="shared" si="21"/>
        <v>2861018</v>
      </c>
      <c r="K1065" s="43">
        <v>0</v>
      </c>
      <c r="L1065" s="43">
        <v>0</v>
      </c>
      <c r="M1065" s="44">
        <f t="shared" si="22"/>
        <v>0</v>
      </c>
      <c r="N1065" s="43">
        <f t="shared" si="23"/>
        <v>3</v>
      </c>
      <c r="O1065" s="44">
        <f t="shared" si="24"/>
        <v>8583054</v>
      </c>
    </row>
    <row r="1066" spans="1:15" x14ac:dyDescent="0.2">
      <c r="A1066" s="31" t="s">
        <v>3319</v>
      </c>
      <c r="B1066" s="31" t="s">
        <v>141</v>
      </c>
      <c r="C1066" s="31">
        <v>0</v>
      </c>
      <c r="D1066" s="31">
        <v>0</v>
      </c>
      <c r="E1066" s="31">
        <f t="shared" si="20"/>
        <v>0</v>
      </c>
      <c r="F1066" s="43">
        <f>IFERROR(VLOOKUP(A1066,'2023'!A:N,13,0),0)</f>
        <v>0</v>
      </c>
      <c r="G1066" s="43">
        <f>IFERROR(VLOOKUP(A1066,'2023'!A:N,14,0),0)</f>
        <v>0</v>
      </c>
      <c r="H1066" s="43">
        <v>12</v>
      </c>
      <c r="I1066" s="43">
        <v>0</v>
      </c>
      <c r="J1066" s="44">
        <f t="shared" si="21"/>
        <v>0</v>
      </c>
      <c r="K1066" s="43">
        <v>0</v>
      </c>
      <c r="L1066" s="43">
        <v>0</v>
      </c>
      <c r="M1066" s="44">
        <f t="shared" si="22"/>
        <v>0</v>
      </c>
      <c r="N1066" s="43">
        <f t="shared" si="23"/>
        <v>12</v>
      </c>
      <c r="O1066" s="44">
        <f t="shared" si="24"/>
        <v>0</v>
      </c>
    </row>
    <row r="1067" spans="1:15" x14ac:dyDescent="0.2">
      <c r="A1067" s="31" t="s">
        <v>3320</v>
      </c>
      <c r="B1067" s="31" t="s">
        <v>11</v>
      </c>
      <c r="C1067" s="31">
        <v>0</v>
      </c>
      <c r="D1067" s="31">
        <v>0</v>
      </c>
      <c r="E1067" s="31">
        <f t="shared" si="20"/>
        <v>0</v>
      </c>
      <c r="F1067" s="43">
        <f>IFERROR(VLOOKUP(A1067,'2023'!A:N,13,0),0)</f>
        <v>0</v>
      </c>
      <c r="G1067" s="43">
        <f>IFERROR(VLOOKUP(A1067,'2023'!A:N,14,0),0)</f>
        <v>0</v>
      </c>
      <c r="H1067" s="43">
        <v>850</v>
      </c>
      <c r="I1067" s="43">
        <v>313181800</v>
      </c>
      <c r="J1067" s="44">
        <f t="shared" si="21"/>
        <v>368449.17647058825</v>
      </c>
      <c r="K1067" s="43">
        <v>380</v>
      </c>
      <c r="L1067" s="43">
        <v>148586335</v>
      </c>
      <c r="M1067" s="44">
        <f t="shared" si="22"/>
        <v>140010687.05882353</v>
      </c>
      <c r="N1067" s="43">
        <f t="shared" si="23"/>
        <v>470</v>
      </c>
      <c r="O1067" s="44">
        <f t="shared" si="24"/>
        <v>173171112.94117647</v>
      </c>
    </row>
    <row r="1068" spans="1:15" x14ac:dyDescent="0.2">
      <c r="A1068" s="31" t="s">
        <v>3321</v>
      </c>
      <c r="B1068" s="31" t="s">
        <v>11</v>
      </c>
      <c r="C1068" s="31">
        <v>0</v>
      </c>
      <c r="D1068" s="31">
        <v>0</v>
      </c>
      <c r="E1068" s="31">
        <f t="shared" si="20"/>
        <v>0</v>
      </c>
      <c r="F1068" s="43">
        <f>IFERROR(VLOOKUP(A1068,'2023'!A:N,13,0),0)</f>
        <v>0</v>
      </c>
      <c r="G1068" s="43">
        <f>IFERROR(VLOOKUP(A1068,'2023'!A:N,14,0),0)</f>
        <v>0</v>
      </c>
      <c r="H1068" s="43">
        <v>285</v>
      </c>
      <c r="I1068" s="43">
        <v>124909200</v>
      </c>
      <c r="J1068" s="44">
        <f t="shared" si="21"/>
        <v>438277.89473684208</v>
      </c>
      <c r="K1068" s="43">
        <v>54</v>
      </c>
      <c r="L1068" s="43">
        <v>24236353</v>
      </c>
      <c r="M1068" s="44">
        <f t="shared" si="22"/>
        <v>23667006.315789472</v>
      </c>
      <c r="N1068" s="43">
        <f t="shared" si="23"/>
        <v>231</v>
      </c>
      <c r="O1068" s="44">
        <f t="shared" si="24"/>
        <v>101242193.68421052</v>
      </c>
    </row>
    <row r="1069" spans="1:15" x14ac:dyDescent="0.2">
      <c r="A1069" s="31" t="s">
        <v>3322</v>
      </c>
      <c r="B1069" s="31" t="s">
        <v>11</v>
      </c>
      <c r="C1069" s="31">
        <v>0</v>
      </c>
      <c r="D1069" s="31">
        <v>0</v>
      </c>
      <c r="E1069" s="31">
        <f t="shared" si="20"/>
        <v>0</v>
      </c>
      <c r="F1069" s="43">
        <f>IFERROR(VLOOKUP(A1069,'2023'!A:N,13,0),0)</f>
        <v>0</v>
      </c>
      <c r="G1069" s="43">
        <f>IFERROR(VLOOKUP(A1069,'2023'!A:N,14,0),0)</f>
        <v>0</v>
      </c>
      <c r="H1069" s="43">
        <v>120</v>
      </c>
      <c r="I1069" s="43">
        <v>84236366</v>
      </c>
      <c r="J1069" s="44">
        <f t="shared" si="21"/>
        <v>701969.71666666667</v>
      </c>
      <c r="K1069" s="43">
        <v>2</v>
      </c>
      <c r="L1069" s="43">
        <v>2136364</v>
      </c>
      <c r="M1069" s="44">
        <f t="shared" si="22"/>
        <v>1403939.4333333333</v>
      </c>
      <c r="N1069" s="43">
        <f t="shared" si="23"/>
        <v>118</v>
      </c>
      <c r="O1069" s="44">
        <f t="shared" si="24"/>
        <v>82832426.566666663</v>
      </c>
    </row>
    <row r="1070" spans="1:15" x14ac:dyDescent="0.2">
      <c r="A1070" s="31" t="s">
        <v>3323</v>
      </c>
      <c r="B1070" s="31" t="s">
        <v>11</v>
      </c>
      <c r="C1070" s="31">
        <v>0</v>
      </c>
      <c r="D1070" s="31">
        <v>0</v>
      </c>
      <c r="E1070" s="31">
        <f t="shared" si="20"/>
        <v>0</v>
      </c>
      <c r="F1070" s="43">
        <f>IFERROR(VLOOKUP(A1070,'2023'!A:N,13,0),0)</f>
        <v>0</v>
      </c>
      <c r="G1070" s="43">
        <f>IFERROR(VLOOKUP(A1070,'2023'!A:N,14,0),0)</f>
        <v>0</v>
      </c>
      <c r="H1070" s="43">
        <v>19</v>
      </c>
      <c r="I1070" s="43">
        <v>21590916</v>
      </c>
      <c r="J1070" s="44">
        <f t="shared" si="21"/>
        <v>1136364</v>
      </c>
      <c r="K1070" s="43">
        <v>1</v>
      </c>
      <c r="L1070" s="43">
        <v>1227273</v>
      </c>
      <c r="M1070" s="44">
        <f t="shared" si="22"/>
        <v>1136364</v>
      </c>
      <c r="N1070" s="43">
        <f t="shared" si="23"/>
        <v>18</v>
      </c>
      <c r="O1070" s="44">
        <f t="shared" si="24"/>
        <v>20454552</v>
      </c>
    </row>
    <row r="1071" spans="1:15" x14ac:dyDescent="0.2">
      <c r="A1071" s="31" t="s">
        <v>3324</v>
      </c>
      <c r="B1071" s="31" t="s">
        <v>11</v>
      </c>
      <c r="C1071" s="31">
        <v>0</v>
      </c>
      <c r="D1071" s="31">
        <v>0</v>
      </c>
      <c r="E1071" s="31">
        <f t="shared" si="20"/>
        <v>0</v>
      </c>
      <c r="F1071" s="43">
        <f>IFERROR(VLOOKUP(A1071,'2023'!A:N,13,0),0)</f>
        <v>0</v>
      </c>
      <c r="G1071" s="43">
        <f>IFERROR(VLOOKUP(A1071,'2023'!A:N,14,0),0)</f>
        <v>0</v>
      </c>
      <c r="H1071" s="43">
        <v>20</v>
      </c>
      <c r="I1071" s="43">
        <v>11181820</v>
      </c>
      <c r="J1071" s="44">
        <f t="shared" si="21"/>
        <v>559091</v>
      </c>
      <c r="K1071" s="43">
        <v>0</v>
      </c>
      <c r="L1071" s="43">
        <v>0</v>
      </c>
      <c r="M1071" s="44">
        <f t="shared" si="22"/>
        <v>0</v>
      </c>
      <c r="N1071" s="43">
        <f t="shared" si="23"/>
        <v>20</v>
      </c>
      <c r="O1071" s="44">
        <f t="shared" si="24"/>
        <v>11181820</v>
      </c>
    </row>
    <row r="1072" spans="1:15" x14ac:dyDescent="0.2">
      <c r="A1072" s="31" t="s">
        <v>3325</v>
      </c>
      <c r="B1072" s="31" t="s">
        <v>11</v>
      </c>
      <c r="C1072" s="31">
        <v>0</v>
      </c>
      <c r="D1072" s="31">
        <v>0</v>
      </c>
      <c r="E1072" s="31">
        <f t="shared" si="20"/>
        <v>0</v>
      </c>
      <c r="F1072" s="43">
        <f>IFERROR(VLOOKUP(A1072,'2023'!A:N,13,0),0)</f>
        <v>0</v>
      </c>
      <c r="G1072" s="43">
        <f>IFERROR(VLOOKUP(A1072,'2023'!A:N,14,0),0)</f>
        <v>0</v>
      </c>
      <c r="H1072" s="43">
        <v>20</v>
      </c>
      <c r="I1072" s="43">
        <v>18727280</v>
      </c>
      <c r="J1072" s="44">
        <f t="shared" si="21"/>
        <v>936364</v>
      </c>
      <c r="K1072" s="43">
        <v>0</v>
      </c>
      <c r="L1072" s="43">
        <v>0</v>
      </c>
      <c r="M1072" s="44">
        <f t="shared" si="22"/>
        <v>0</v>
      </c>
      <c r="N1072" s="43">
        <f t="shared" si="23"/>
        <v>20</v>
      </c>
      <c r="O1072" s="44">
        <f t="shared" si="24"/>
        <v>18727280</v>
      </c>
    </row>
    <row r="1073" spans="1:15" x14ac:dyDescent="0.2">
      <c r="A1073" s="31" t="s">
        <v>3326</v>
      </c>
      <c r="B1073" s="31" t="s">
        <v>11</v>
      </c>
      <c r="C1073" s="31">
        <v>0</v>
      </c>
      <c r="D1073" s="31">
        <v>0</v>
      </c>
      <c r="E1073" s="31">
        <f t="shared" si="20"/>
        <v>0</v>
      </c>
      <c r="F1073" s="43">
        <f>IFERROR(VLOOKUP(A1073,'2023'!A:N,13,0),0)</f>
        <v>0</v>
      </c>
      <c r="G1073" s="43">
        <f>IFERROR(VLOOKUP(A1073,'2023'!A:N,14,0),0)</f>
        <v>0</v>
      </c>
      <c r="H1073" s="43">
        <v>15</v>
      </c>
      <c r="I1073" s="43">
        <v>207181820</v>
      </c>
      <c r="J1073" s="44">
        <f t="shared" si="21"/>
        <v>13812121.333333334</v>
      </c>
      <c r="K1073" s="43">
        <v>1</v>
      </c>
      <c r="L1073" s="43">
        <v>15772727</v>
      </c>
      <c r="M1073" s="44">
        <f t="shared" si="22"/>
        <v>13812121.333333334</v>
      </c>
      <c r="N1073" s="43">
        <f t="shared" si="23"/>
        <v>14</v>
      </c>
      <c r="O1073" s="44">
        <f t="shared" si="24"/>
        <v>193369698.66666666</v>
      </c>
    </row>
    <row r="1074" spans="1:15" x14ac:dyDescent="0.2">
      <c r="A1074" s="31" t="s">
        <v>3327</v>
      </c>
      <c r="B1074" s="31" t="s">
        <v>11</v>
      </c>
      <c r="C1074" s="31">
        <v>0</v>
      </c>
      <c r="D1074" s="31">
        <v>0</v>
      </c>
      <c r="E1074" s="31">
        <f t="shared" si="20"/>
        <v>0</v>
      </c>
      <c r="F1074" s="43">
        <f>IFERROR(VLOOKUP(A1074,'2023'!A:N,13,0),0)</f>
        <v>0</v>
      </c>
      <c r="G1074" s="43">
        <f>IFERROR(VLOOKUP(A1074,'2023'!A:N,14,0),0)</f>
        <v>0</v>
      </c>
      <c r="H1074" s="43">
        <v>30</v>
      </c>
      <c r="I1074" s="43">
        <v>37090920</v>
      </c>
      <c r="J1074" s="44">
        <f t="shared" si="21"/>
        <v>1236364</v>
      </c>
      <c r="K1074" s="43">
        <v>0</v>
      </c>
      <c r="L1074" s="43">
        <v>0</v>
      </c>
      <c r="M1074" s="44">
        <f t="shared" si="22"/>
        <v>0</v>
      </c>
      <c r="N1074" s="43">
        <f t="shared" si="23"/>
        <v>30</v>
      </c>
      <c r="O1074" s="44">
        <f t="shared" si="24"/>
        <v>37090920</v>
      </c>
    </row>
    <row r="1075" spans="1:15" x14ac:dyDescent="0.2">
      <c r="A1075" s="31" t="s">
        <v>3328</v>
      </c>
      <c r="B1075" s="31" t="s">
        <v>11</v>
      </c>
      <c r="C1075" s="31">
        <v>0</v>
      </c>
      <c r="D1075" s="31">
        <v>0</v>
      </c>
      <c r="E1075" s="31">
        <f t="shared" si="20"/>
        <v>0</v>
      </c>
      <c r="F1075" s="43">
        <f>IFERROR(VLOOKUP(A1075,'2023'!A:N,13,0),0)</f>
        <v>0</v>
      </c>
      <c r="G1075" s="43">
        <f>IFERROR(VLOOKUP(A1075,'2023'!A:N,14,0),0)</f>
        <v>0</v>
      </c>
      <c r="H1075" s="43">
        <v>3</v>
      </c>
      <c r="I1075" s="43">
        <v>42000000</v>
      </c>
      <c r="J1075" s="44">
        <f t="shared" si="21"/>
        <v>14000000</v>
      </c>
      <c r="K1075" s="43">
        <v>1</v>
      </c>
      <c r="L1075" s="43">
        <v>14990909</v>
      </c>
      <c r="M1075" s="44">
        <f t="shared" si="22"/>
        <v>14000000</v>
      </c>
      <c r="N1075" s="43">
        <f t="shared" si="23"/>
        <v>2</v>
      </c>
      <c r="O1075" s="44">
        <f t="shared" si="24"/>
        <v>28000000</v>
      </c>
    </row>
    <row r="1076" spans="1:15" x14ac:dyDescent="0.2">
      <c r="A1076" s="31" t="s">
        <v>3329</v>
      </c>
      <c r="B1076" s="31" t="s">
        <v>11</v>
      </c>
      <c r="C1076" s="31">
        <v>0</v>
      </c>
      <c r="D1076" s="31">
        <v>0</v>
      </c>
      <c r="E1076" s="31">
        <f t="shared" si="20"/>
        <v>0</v>
      </c>
      <c r="F1076" s="43">
        <f>IFERROR(VLOOKUP(A1076,'2023'!A:N,13,0),0)</f>
        <v>0</v>
      </c>
      <c r="G1076" s="43">
        <f>IFERROR(VLOOKUP(A1076,'2023'!A:N,14,0),0)</f>
        <v>0</v>
      </c>
      <c r="H1076" s="43">
        <v>0</v>
      </c>
      <c r="I1076" s="43">
        <v>0</v>
      </c>
      <c r="J1076" s="44">
        <f t="shared" si="21"/>
        <v>0</v>
      </c>
      <c r="K1076" s="43">
        <v>32</v>
      </c>
      <c r="L1076" s="43">
        <v>8218168</v>
      </c>
      <c r="M1076" s="44">
        <f t="shared" si="22"/>
        <v>0</v>
      </c>
      <c r="N1076" s="43">
        <f t="shared" si="23"/>
        <v>-32</v>
      </c>
      <c r="O1076" s="44">
        <f t="shared" si="24"/>
        <v>0</v>
      </c>
    </row>
    <row r="1077" spans="1:15" x14ac:dyDescent="0.2">
      <c r="A1077" s="31" t="s">
        <v>3330</v>
      </c>
      <c r="B1077" s="31" t="s">
        <v>20</v>
      </c>
      <c r="C1077" s="31">
        <v>0</v>
      </c>
      <c r="D1077" s="31">
        <v>0</v>
      </c>
      <c r="E1077" s="31">
        <f t="shared" si="20"/>
        <v>0</v>
      </c>
      <c r="F1077" s="43">
        <f>IFERROR(VLOOKUP(A1077,'2023'!A:N,13,0),0)</f>
        <v>0</v>
      </c>
      <c r="G1077" s="43">
        <f>IFERROR(VLOOKUP(A1077,'2023'!A:N,14,0),0)</f>
        <v>0</v>
      </c>
      <c r="H1077" s="43">
        <v>5</v>
      </c>
      <c r="I1077" s="43">
        <v>86363635</v>
      </c>
      <c r="J1077" s="44">
        <f t="shared" si="21"/>
        <v>17272727</v>
      </c>
      <c r="K1077" s="43">
        <v>1</v>
      </c>
      <c r="L1077" s="43">
        <v>18172727</v>
      </c>
      <c r="M1077" s="44">
        <f t="shared" si="22"/>
        <v>17272727</v>
      </c>
      <c r="N1077" s="43">
        <f t="shared" si="23"/>
        <v>4</v>
      </c>
      <c r="O1077" s="44">
        <f t="shared" si="24"/>
        <v>69090908</v>
      </c>
    </row>
    <row r="1078" spans="1:15" x14ac:dyDescent="0.2">
      <c r="A1078" s="31" t="s">
        <v>3331</v>
      </c>
      <c r="B1078" s="31" t="s">
        <v>11</v>
      </c>
      <c r="C1078" s="31">
        <v>0</v>
      </c>
      <c r="D1078" s="31">
        <v>0</v>
      </c>
      <c r="E1078" s="31">
        <f t="shared" si="20"/>
        <v>0</v>
      </c>
      <c r="F1078" s="43">
        <f>IFERROR(VLOOKUP(A1078,'2023'!A:N,13,0),0)</f>
        <v>0</v>
      </c>
      <c r="G1078" s="43">
        <f>IFERROR(VLOOKUP(A1078,'2023'!A:N,14,0),0)</f>
        <v>0</v>
      </c>
      <c r="H1078" s="43">
        <v>6</v>
      </c>
      <c r="I1078" s="43">
        <v>72272730</v>
      </c>
      <c r="J1078" s="44">
        <f t="shared" si="21"/>
        <v>12045455</v>
      </c>
      <c r="K1078" s="43">
        <v>6</v>
      </c>
      <c r="L1078" s="43">
        <v>87163638</v>
      </c>
      <c r="M1078" s="44">
        <f t="shared" si="22"/>
        <v>72272730</v>
      </c>
      <c r="N1078" s="43">
        <f t="shared" si="23"/>
        <v>0</v>
      </c>
      <c r="O1078" s="44">
        <f t="shared" si="24"/>
        <v>0</v>
      </c>
    </row>
    <row r="1079" spans="1:15" x14ac:dyDescent="0.2">
      <c r="A1079" s="31" t="s">
        <v>3332</v>
      </c>
      <c r="B1079" s="31" t="s">
        <v>11</v>
      </c>
      <c r="C1079" s="31">
        <v>0</v>
      </c>
      <c r="D1079" s="31">
        <v>0</v>
      </c>
      <c r="E1079" s="31">
        <f t="shared" si="20"/>
        <v>0</v>
      </c>
      <c r="F1079" s="43">
        <f>IFERROR(VLOOKUP(A1079,'2023'!A:N,13,0),0)</f>
        <v>0</v>
      </c>
      <c r="G1079" s="43">
        <f>IFERROR(VLOOKUP(A1079,'2023'!A:N,14,0),0)</f>
        <v>0</v>
      </c>
      <c r="H1079" s="43">
        <v>100</v>
      </c>
      <c r="I1079" s="43">
        <v>131818200</v>
      </c>
      <c r="J1079" s="44">
        <f t="shared" si="21"/>
        <v>1318182</v>
      </c>
      <c r="K1079" s="43">
        <v>59</v>
      </c>
      <c r="L1079" s="43">
        <v>82504549</v>
      </c>
      <c r="M1079" s="44">
        <f t="shared" si="22"/>
        <v>77772738</v>
      </c>
      <c r="N1079" s="43">
        <f t="shared" si="23"/>
        <v>41</v>
      </c>
      <c r="O1079" s="44">
        <f t="shared" si="24"/>
        <v>54045462</v>
      </c>
    </row>
    <row r="1080" spans="1:15" x14ac:dyDescent="0.2">
      <c r="A1080" s="31" t="s">
        <v>3333</v>
      </c>
      <c r="B1080" s="31" t="s">
        <v>11</v>
      </c>
      <c r="C1080" s="31">
        <v>0</v>
      </c>
      <c r="D1080" s="31">
        <v>0</v>
      </c>
      <c r="E1080" s="31">
        <f t="shared" si="20"/>
        <v>0</v>
      </c>
      <c r="F1080" s="43">
        <f>IFERROR(VLOOKUP(A1080,'2023'!A:N,13,0),0)</f>
        <v>0</v>
      </c>
      <c r="G1080" s="43">
        <f>IFERROR(VLOOKUP(A1080,'2023'!A:N,14,0),0)</f>
        <v>0</v>
      </c>
      <c r="H1080" s="43">
        <v>100</v>
      </c>
      <c r="I1080" s="43">
        <v>168181800</v>
      </c>
      <c r="J1080" s="44">
        <f t="shared" si="21"/>
        <v>1681818</v>
      </c>
      <c r="K1080" s="43">
        <v>30</v>
      </c>
      <c r="L1080" s="43">
        <v>52309087</v>
      </c>
      <c r="M1080" s="44">
        <f t="shared" si="22"/>
        <v>50454540</v>
      </c>
      <c r="N1080" s="43">
        <f t="shared" si="23"/>
        <v>70</v>
      </c>
      <c r="O1080" s="44">
        <f t="shared" si="24"/>
        <v>117727260</v>
      </c>
    </row>
    <row r="1081" spans="1:15" x14ac:dyDescent="0.2">
      <c r="A1081" s="31" t="s">
        <v>3334</v>
      </c>
      <c r="B1081" s="31" t="s">
        <v>11</v>
      </c>
      <c r="C1081" s="31">
        <v>0</v>
      </c>
      <c r="D1081" s="31">
        <v>0</v>
      </c>
      <c r="E1081" s="31">
        <f t="shared" si="20"/>
        <v>0</v>
      </c>
      <c r="F1081" s="43">
        <f>IFERROR(VLOOKUP(A1081,'2023'!A:N,13,0),0)</f>
        <v>0</v>
      </c>
      <c r="G1081" s="43">
        <f>IFERROR(VLOOKUP(A1081,'2023'!A:N,14,0),0)</f>
        <v>0</v>
      </c>
      <c r="H1081" s="43">
        <v>20</v>
      </c>
      <c r="I1081" s="43">
        <v>56909100</v>
      </c>
      <c r="J1081" s="44">
        <f t="shared" si="21"/>
        <v>2845455</v>
      </c>
      <c r="K1081" s="43">
        <v>3</v>
      </c>
      <c r="L1081" s="43">
        <v>8845454</v>
      </c>
      <c r="M1081" s="44">
        <f t="shared" si="22"/>
        <v>8536365</v>
      </c>
      <c r="N1081" s="43">
        <f t="shared" si="23"/>
        <v>17</v>
      </c>
      <c r="O1081" s="44">
        <f t="shared" si="24"/>
        <v>48372735</v>
      </c>
    </row>
    <row r="1082" spans="1:15" x14ac:dyDescent="0.2">
      <c r="A1082" s="31" t="s">
        <v>3335</v>
      </c>
      <c r="B1082" s="31" t="s">
        <v>25</v>
      </c>
      <c r="C1082" s="31">
        <v>0</v>
      </c>
      <c r="D1082" s="31">
        <v>0</v>
      </c>
      <c r="E1082" s="31">
        <f t="shared" si="20"/>
        <v>0</v>
      </c>
      <c r="F1082" s="43">
        <f>IFERROR(VLOOKUP(A1082,'2023'!A:N,13,0),0)</f>
        <v>0</v>
      </c>
      <c r="G1082" s="43">
        <f>IFERROR(VLOOKUP(A1082,'2023'!A:N,14,0),0)</f>
        <v>0</v>
      </c>
      <c r="H1082" s="43">
        <v>5</v>
      </c>
      <c r="I1082" s="43">
        <v>89563635</v>
      </c>
      <c r="J1082" s="44">
        <f t="shared" si="21"/>
        <v>17912727</v>
      </c>
      <c r="K1082" s="43">
        <v>0</v>
      </c>
      <c r="L1082" s="43">
        <v>0</v>
      </c>
      <c r="M1082" s="44">
        <f t="shared" si="22"/>
        <v>0</v>
      </c>
      <c r="N1082" s="43">
        <f t="shared" si="23"/>
        <v>5</v>
      </c>
      <c r="O1082" s="44">
        <f t="shared" si="24"/>
        <v>89563635</v>
      </c>
    </row>
    <row r="1083" spans="1:15" x14ac:dyDescent="0.2">
      <c r="A1083" s="31" t="s">
        <v>3336</v>
      </c>
      <c r="B1083" s="31" t="s">
        <v>20</v>
      </c>
      <c r="C1083" s="31">
        <v>0</v>
      </c>
      <c r="D1083" s="31">
        <v>0</v>
      </c>
      <c r="E1083" s="31">
        <f t="shared" si="20"/>
        <v>0</v>
      </c>
      <c r="F1083" s="43">
        <f>IFERROR(VLOOKUP(A1083,'2023'!A:N,13,0),0)</f>
        <v>0</v>
      </c>
      <c r="G1083" s="43">
        <f>IFERROR(VLOOKUP(A1083,'2023'!A:N,14,0),0)</f>
        <v>0</v>
      </c>
      <c r="H1083" s="43">
        <v>7</v>
      </c>
      <c r="I1083" s="43">
        <v>126000000</v>
      </c>
      <c r="J1083" s="44">
        <f t="shared" si="21"/>
        <v>18000000</v>
      </c>
      <c r="K1083" s="43">
        <v>0</v>
      </c>
      <c r="L1083" s="43">
        <v>0</v>
      </c>
      <c r="M1083" s="44">
        <f t="shared" si="22"/>
        <v>0</v>
      </c>
      <c r="N1083" s="43">
        <f t="shared" si="23"/>
        <v>7</v>
      </c>
      <c r="O1083" s="44">
        <f t="shared" si="24"/>
        <v>126000000</v>
      </c>
    </row>
    <row r="1084" spans="1:15" x14ac:dyDescent="0.2">
      <c r="A1084" s="31" t="s">
        <v>3337</v>
      </c>
      <c r="B1084" s="31" t="s">
        <v>11</v>
      </c>
      <c r="C1084" s="31">
        <v>0</v>
      </c>
      <c r="D1084" s="31">
        <v>0</v>
      </c>
      <c r="E1084" s="31">
        <f t="shared" si="20"/>
        <v>0</v>
      </c>
      <c r="F1084" s="43">
        <f>IFERROR(VLOOKUP(A1084,'2023'!A:N,13,0),0)</f>
        <v>0</v>
      </c>
      <c r="G1084" s="43">
        <f>IFERROR(VLOOKUP(A1084,'2023'!A:N,14,0),0)</f>
        <v>0</v>
      </c>
      <c r="H1084" s="43">
        <v>550</v>
      </c>
      <c r="I1084" s="43">
        <v>25500200</v>
      </c>
      <c r="J1084" s="44">
        <f t="shared" si="21"/>
        <v>46364</v>
      </c>
      <c r="K1084" s="43">
        <v>15</v>
      </c>
      <c r="L1084" s="43">
        <v>840900</v>
      </c>
      <c r="M1084" s="44">
        <f t="shared" si="22"/>
        <v>695460</v>
      </c>
      <c r="N1084" s="43">
        <f t="shared" si="23"/>
        <v>535</v>
      </c>
      <c r="O1084" s="44">
        <f t="shared" si="24"/>
        <v>24804740</v>
      </c>
    </row>
    <row r="1085" spans="1:15" x14ac:dyDescent="0.2">
      <c r="A1085" s="31" t="s">
        <v>3338</v>
      </c>
      <c r="B1085" s="31" t="s">
        <v>11</v>
      </c>
      <c r="C1085" s="31">
        <v>0</v>
      </c>
      <c r="D1085" s="31">
        <v>0</v>
      </c>
      <c r="E1085" s="31">
        <f t="shared" si="20"/>
        <v>0</v>
      </c>
      <c r="F1085" s="43">
        <f>IFERROR(VLOOKUP(A1085,'2023'!A:N,13,0),0)</f>
        <v>0</v>
      </c>
      <c r="G1085" s="43">
        <f>IFERROR(VLOOKUP(A1085,'2023'!A:N,14,0),0)</f>
        <v>0</v>
      </c>
      <c r="H1085" s="43">
        <v>350</v>
      </c>
      <c r="I1085" s="43">
        <v>36590750</v>
      </c>
      <c r="J1085" s="44">
        <f t="shared" si="21"/>
        <v>104545</v>
      </c>
      <c r="K1085" s="43">
        <v>0</v>
      </c>
      <c r="L1085" s="43">
        <v>0</v>
      </c>
      <c r="M1085" s="44">
        <f t="shared" si="22"/>
        <v>0</v>
      </c>
      <c r="N1085" s="43">
        <f t="shared" si="23"/>
        <v>350</v>
      </c>
      <c r="O1085" s="44">
        <f t="shared" si="24"/>
        <v>36590750</v>
      </c>
    </row>
    <row r="1086" spans="1:15" x14ac:dyDescent="0.2">
      <c r="A1086" s="31" t="s">
        <v>114</v>
      </c>
      <c r="B1086" s="31" t="s">
        <v>11</v>
      </c>
      <c r="C1086" s="31">
        <v>5</v>
      </c>
      <c r="D1086" s="31">
        <v>1318180</v>
      </c>
      <c r="E1086" s="31">
        <f t="shared" si="20"/>
        <v>0</v>
      </c>
      <c r="F1086" s="43">
        <f>IFERROR(VLOOKUP(A1086,'2023'!A:N,13,0),0)</f>
        <v>5</v>
      </c>
      <c r="G1086" s="43">
        <f>IFERROR(VLOOKUP(A1086,'2023'!A:N,14,0),0)</f>
        <v>1318180</v>
      </c>
      <c r="H1086" s="43">
        <v>10</v>
      </c>
      <c r="I1086" s="43">
        <v>2318180</v>
      </c>
      <c r="J1086" s="44">
        <f t="shared" si="21"/>
        <v>242424</v>
      </c>
      <c r="K1086" s="43">
        <v>2</v>
      </c>
      <c r="L1086" s="43">
        <v>490909</v>
      </c>
      <c r="M1086" s="44">
        <f t="shared" si="22"/>
        <v>484848</v>
      </c>
      <c r="N1086" s="43">
        <f t="shared" si="23"/>
        <v>13</v>
      </c>
      <c r="O1086" s="44">
        <f t="shared" si="24"/>
        <v>3151512</v>
      </c>
    </row>
    <row r="1087" spans="1:15" x14ac:dyDescent="0.2">
      <c r="A1087" s="31" t="s">
        <v>3339</v>
      </c>
      <c r="B1087" s="31" t="s">
        <v>11</v>
      </c>
      <c r="C1087" s="31">
        <v>0</v>
      </c>
      <c r="D1087" s="31">
        <v>0</v>
      </c>
      <c r="E1087" s="31">
        <f t="shared" si="20"/>
        <v>0</v>
      </c>
      <c r="F1087" s="43">
        <f>IFERROR(VLOOKUP(A1087,'2023'!A:N,13,0),0)</f>
        <v>0</v>
      </c>
      <c r="G1087" s="43">
        <f>IFERROR(VLOOKUP(A1087,'2023'!A:N,14,0),0)</f>
        <v>0</v>
      </c>
      <c r="H1087" s="43">
        <v>0</v>
      </c>
      <c r="I1087" s="43">
        <v>0</v>
      </c>
      <c r="J1087" s="44">
        <f t="shared" si="21"/>
        <v>0</v>
      </c>
      <c r="K1087" s="43">
        <v>32</v>
      </c>
      <c r="L1087" s="43">
        <v>0</v>
      </c>
      <c r="M1087" s="44">
        <f t="shared" si="22"/>
        <v>0</v>
      </c>
      <c r="N1087" s="43">
        <f t="shared" si="23"/>
        <v>-32</v>
      </c>
      <c r="O1087" s="44">
        <f t="shared" si="24"/>
        <v>0</v>
      </c>
    </row>
    <row r="1088" spans="1:15" x14ac:dyDescent="0.2">
      <c r="A1088" s="31" t="s">
        <v>3340</v>
      </c>
      <c r="B1088" s="31" t="s">
        <v>11</v>
      </c>
      <c r="C1088" s="31">
        <v>0</v>
      </c>
      <c r="D1088" s="31">
        <v>0</v>
      </c>
      <c r="E1088" s="31">
        <f t="shared" si="20"/>
        <v>0</v>
      </c>
      <c r="F1088" s="43">
        <f>IFERROR(VLOOKUP(A1088,'2023'!A:N,13,0),0)</f>
        <v>0</v>
      </c>
      <c r="G1088" s="43">
        <f>IFERROR(VLOOKUP(A1088,'2023'!A:N,14,0),0)</f>
        <v>0</v>
      </c>
      <c r="H1088" s="43">
        <v>5</v>
      </c>
      <c r="I1088" s="43">
        <v>1272725</v>
      </c>
      <c r="J1088" s="44">
        <f t="shared" si="21"/>
        <v>254545</v>
      </c>
      <c r="K1088" s="43">
        <v>0</v>
      </c>
      <c r="L1088" s="43">
        <v>0</v>
      </c>
      <c r="M1088" s="44">
        <f t="shared" si="22"/>
        <v>0</v>
      </c>
      <c r="N1088" s="43">
        <f t="shared" si="23"/>
        <v>5</v>
      </c>
      <c r="O1088" s="44">
        <f t="shared" si="24"/>
        <v>1272725</v>
      </c>
    </row>
    <row r="1089" spans="1:15" x14ac:dyDescent="0.2">
      <c r="A1089" s="31" t="s">
        <v>3341</v>
      </c>
      <c r="B1089" s="31" t="s">
        <v>11</v>
      </c>
      <c r="C1089" s="31">
        <v>0</v>
      </c>
      <c r="D1089" s="31">
        <v>0</v>
      </c>
      <c r="E1089" s="31">
        <f t="shared" si="20"/>
        <v>0</v>
      </c>
      <c r="F1089" s="43">
        <f>IFERROR(VLOOKUP(A1089,'2023'!A:N,13,0),0)</f>
        <v>0</v>
      </c>
      <c r="G1089" s="43">
        <f>IFERROR(VLOOKUP(A1089,'2023'!A:N,14,0),0)</f>
        <v>0</v>
      </c>
      <c r="H1089" s="43">
        <v>5</v>
      </c>
      <c r="I1089" s="43">
        <v>1454545</v>
      </c>
      <c r="J1089" s="44">
        <f t="shared" si="21"/>
        <v>290909</v>
      </c>
      <c r="K1089" s="43">
        <v>0</v>
      </c>
      <c r="L1089" s="43">
        <v>0</v>
      </c>
      <c r="M1089" s="44">
        <f t="shared" si="22"/>
        <v>0</v>
      </c>
      <c r="N1089" s="43">
        <f t="shared" si="23"/>
        <v>5</v>
      </c>
      <c r="O1089" s="44">
        <f t="shared" si="24"/>
        <v>1454545</v>
      </c>
    </row>
    <row r="1090" spans="1:15" x14ac:dyDescent="0.2">
      <c r="A1090" s="31" t="s">
        <v>3342</v>
      </c>
      <c r="B1090" s="31" t="s">
        <v>11</v>
      </c>
      <c r="C1090" s="31">
        <v>0</v>
      </c>
      <c r="D1090" s="31">
        <v>0</v>
      </c>
      <c r="E1090" s="31">
        <f t="shared" si="20"/>
        <v>0</v>
      </c>
      <c r="F1090" s="43">
        <f>IFERROR(VLOOKUP(A1090,'2023'!A:N,13,0),0)</f>
        <v>0</v>
      </c>
      <c r="G1090" s="43">
        <f>IFERROR(VLOOKUP(A1090,'2023'!A:N,14,0),0)</f>
        <v>0</v>
      </c>
      <c r="H1090" s="43">
        <v>5</v>
      </c>
      <c r="I1090" s="43">
        <v>1454545</v>
      </c>
      <c r="J1090" s="44">
        <f t="shared" si="21"/>
        <v>290909</v>
      </c>
      <c r="K1090" s="43">
        <v>4</v>
      </c>
      <c r="L1090" s="43">
        <v>1209090</v>
      </c>
      <c r="M1090" s="44">
        <f t="shared" si="22"/>
        <v>1163636</v>
      </c>
      <c r="N1090" s="43">
        <f t="shared" si="23"/>
        <v>1</v>
      </c>
      <c r="O1090" s="44">
        <f t="shared" si="24"/>
        <v>290909</v>
      </c>
    </row>
    <row r="1091" spans="1:15" x14ac:dyDescent="0.2">
      <c r="A1091" s="31" t="s">
        <v>3343</v>
      </c>
      <c r="B1091" s="31" t="s">
        <v>20</v>
      </c>
      <c r="C1091" s="31">
        <v>0</v>
      </c>
      <c r="D1091" s="31">
        <v>0</v>
      </c>
      <c r="E1091" s="31">
        <f t="shared" si="20"/>
        <v>0</v>
      </c>
      <c r="F1091" s="43">
        <f>IFERROR(VLOOKUP(A1091,'2023'!A:N,13,0),0)</f>
        <v>0</v>
      </c>
      <c r="G1091" s="43">
        <f>IFERROR(VLOOKUP(A1091,'2023'!A:N,14,0),0)</f>
        <v>0</v>
      </c>
      <c r="H1091" s="43">
        <v>12</v>
      </c>
      <c r="I1091" s="43">
        <v>3436368</v>
      </c>
      <c r="J1091" s="44">
        <f t="shared" si="21"/>
        <v>286364</v>
      </c>
      <c r="K1091" s="43">
        <v>1</v>
      </c>
      <c r="L1091" s="43">
        <v>290909</v>
      </c>
      <c r="M1091" s="44">
        <f t="shared" si="22"/>
        <v>286364</v>
      </c>
      <c r="N1091" s="43">
        <f t="shared" si="23"/>
        <v>11</v>
      </c>
      <c r="O1091" s="44">
        <f t="shared" si="24"/>
        <v>3150004</v>
      </c>
    </row>
    <row r="1092" spans="1:15" x14ac:dyDescent="0.2">
      <c r="A1092" s="31" t="s">
        <v>3344</v>
      </c>
      <c r="B1092" s="31" t="s">
        <v>11</v>
      </c>
      <c r="C1092" s="31">
        <v>0</v>
      </c>
      <c r="D1092" s="31">
        <v>0</v>
      </c>
      <c r="E1092" s="31">
        <f t="shared" si="20"/>
        <v>0</v>
      </c>
      <c r="F1092" s="43">
        <f>IFERROR(VLOOKUP(A1092,'2023'!A:N,13,0),0)</f>
        <v>0</v>
      </c>
      <c r="G1092" s="43">
        <f>IFERROR(VLOOKUP(A1092,'2023'!A:N,14,0),0)</f>
        <v>0</v>
      </c>
      <c r="H1092" s="43">
        <v>5</v>
      </c>
      <c r="I1092" s="43">
        <v>2227275</v>
      </c>
      <c r="J1092" s="44">
        <f t="shared" si="21"/>
        <v>445455</v>
      </c>
      <c r="K1092" s="43">
        <v>1</v>
      </c>
      <c r="L1092" s="43">
        <v>490909</v>
      </c>
      <c r="M1092" s="44">
        <f t="shared" si="22"/>
        <v>445455</v>
      </c>
      <c r="N1092" s="43">
        <f t="shared" si="23"/>
        <v>4</v>
      </c>
      <c r="O1092" s="44">
        <f t="shared" si="24"/>
        <v>1781820</v>
      </c>
    </row>
    <row r="1093" spans="1:15" x14ac:dyDescent="0.2">
      <c r="A1093" s="31" t="s">
        <v>3345</v>
      </c>
      <c r="B1093" s="31" t="s">
        <v>11</v>
      </c>
      <c r="C1093" s="31">
        <v>0</v>
      </c>
      <c r="D1093" s="31">
        <v>0</v>
      </c>
      <c r="E1093" s="31">
        <f t="shared" si="20"/>
        <v>0</v>
      </c>
      <c r="F1093" s="43">
        <f>IFERROR(VLOOKUP(A1093,'2023'!A:N,13,0),0)</f>
        <v>0</v>
      </c>
      <c r="G1093" s="43">
        <f>IFERROR(VLOOKUP(A1093,'2023'!A:N,14,0),0)</f>
        <v>0</v>
      </c>
      <c r="H1093" s="43">
        <v>3</v>
      </c>
      <c r="I1093" s="43">
        <v>1088181</v>
      </c>
      <c r="J1093" s="44">
        <f t="shared" si="21"/>
        <v>362727</v>
      </c>
      <c r="K1093" s="43">
        <v>0</v>
      </c>
      <c r="L1093" s="43">
        <v>0</v>
      </c>
      <c r="M1093" s="44">
        <f t="shared" si="22"/>
        <v>0</v>
      </c>
      <c r="N1093" s="43">
        <f t="shared" si="23"/>
        <v>3</v>
      </c>
      <c r="O1093" s="44">
        <f t="shared" si="24"/>
        <v>1088181</v>
      </c>
    </row>
    <row r="1094" spans="1:15" x14ac:dyDescent="0.2">
      <c r="A1094" s="31" t="s">
        <v>3346</v>
      </c>
      <c r="B1094" s="31" t="s">
        <v>11</v>
      </c>
      <c r="C1094" s="31">
        <v>0</v>
      </c>
      <c r="D1094" s="31">
        <v>0</v>
      </c>
      <c r="E1094" s="31">
        <f t="shared" si="20"/>
        <v>0</v>
      </c>
      <c r="F1094" s="43">
        <f>IFERROR(VLOOKUP(A1094,'2023'!A:N,13,0),0)</f>
        <v>0</v>
      </c>
      <c r="G1094" s="43">
        <f>IFERROR(VLOOKUP(A1094,'2023'!A:N,14,0),0)</f>
        <v>0</v>
      </c>
      <c r="H1094" s="43">
        <v>3</v>
      </c>
      <c r="I1094" s="43">
        <v>1622727</v>
      </c>
      <c r="J1094" s="44">
        <f t="shared" si="21"/>
        <v>540909</v>
      </c>
      <c r="K1094" s="43">
        <v>0</v>
      </c>
      <c r="L1094" s="43">
        <v>0</v>
      </c>
      <c r="M1094" s="44">
        <f t="shared" si="22"/>
        <v>0</v>
      </c>
      <c r="N1094" s="43">
        <f t="shared" si="23"/>
        <v>3</v>
      </c>
      <c r="O1094" s="44">
        <f t="shared" si="24"/>
        <v>1622727</v>
      </c>
    </row>
    <row r="1095" spans="1:15" x14ac:dyDescent="0.2">
      <c r="A1095" s="31" t="s">
        <v>3347</v>
      </c>
      <c r="B1095" s="31" t="s">
        <v>11</v>
      </c>
      <c r="C1095" s="31">
        <v>0</v>
      </c>
      <c r="D1095" s="31">
        <v>0</v>
      </c>
      <c r="E1095" s="31">
        <f t="shared" si="20"/>
        <v>0</v>
      </c>
      <c r="F1095" s="43">
        <f>IFERROR(VLOOKUP(A1095,'2023'!A:N,13,0),0)</f>
        <v>0</v>
      </c>
      <c r="G1095" s="43">
        <f>IFERROR(VLOOKUP(A1095,'2023'!A:N,14,0),0)</f>
        <v>0</v>
      </c>
      <c r="H1095" s="43">
        <v>2</v>
      </c>
      <c r="I1095" s="43">
        <v>1081818</v>
      </c>
      <c r="J1095" s="44">
        <f t="shared" si="21"/>
        <v>540909</v>
      </c>
      <c r="K1095" s="43">
        <v>0</v>
      </c>
      <c r="L1095" s="43">
        <v>0</v>
      </c>
      <c r="M1095" s="44">
        <f t="shared" si="22"/>
        <v>0</v>
      </c>
      <c r="N1095" s="43">
        <f t="shared" si="23"/>
        <v>2</v>
      </c>
      <c r="O1095" s="44">
        <f t="shared" si="24"/>
        <v>1081818</v>
      </c>
    </row>
    <row r="1096" spans="1:15" x14ac:dyDescent="0.2">
      <c r="A1096" s="31" t="s">
        <v>3348</v>
      </c>
      <c r="B1096" s="31" t="s">
        <v>11</v>
      </c>
      <c r="C1096" s="31">
        <v>0</v>
      </c>
      <c r="D1096" s="31">
        <v>0</v>
      </c>
      <c r="E1096" s="31">
        <f t="shared" si="20"/>
        <v>0</v>
      </c>
      <c r="F1096" s="43">
        <f>IFERROR(VLOOKUP(A1096,'2023'!A:N,13,0),0)</f>
        <v>0</v>
      </c>
      <c r="G1096" s="43">
        <f>IFERROR(VLOOKUP(A1096,'2023'!A:N,14,0),0)</f>
        <v>0</v>
      </c>
      <c r="H1096" s="43">
        <v>10</v>
      </c>
      <c r="I1096" s="43">
        <v>3545460</v>
      </c>
      <c r="J1096" s="44">
        <f t="shared" si="21"/>
        <v>354546</v>
      </c>
      <c r="K1096" s="43">
        <v>0</v>
      </c>
      <c r="L1096" s="43">
        <v>0</v>
      </c>
      <c r="M1096" s="44">
        <f t="shared" si="22"/>
        <v>0</v>
      </c>
      <c r="N1096" s="43">
        <f t="shared" si="23"/>
        <v>10</v>
      </c>
      <c r="O1096" s="44">
        <f t="shared" si="24"/>
        <v>3545460</v>
      </c>
    </row>
    <row r="1097" spans="1:15" x14ac:dyDescent="0.2">
      <c r="A1097" s="31" t="s">
        <v>3349</v>
      </c>
      <c r="B1097" s="31" t="s">
        <v>11</v>
      </c>
      <c r="C1097" s="31">
        <v>0</v>
      </c>
      <c r="D1097" s="31">
        <v>0</v>
      </c>
      <c r="E1097" s="31">
        <f t="shared" si="20"/>
        <v>0</v>
      </c>
      <c r="F1097" s="43">
        <f>IFERROR(VLOOKUP(A1097,'2023'!A:N,13,0),0)</f>
        <v>0</v>
      </c>
      <c r="G1097" s="43">
        <f>IFERROR(VLOOKUP(A1097,'2023'!A:N,14,0),0)</f>
        <v>0</v>
      </c>
      <c r="H1097" s="43">
        <v>0</v>
      </c>
      <c r="I1097" s="43">
        <v>0</v>
      </c>
      <c r="J1097" s="44">
        <f t="shared" si="21"/>
        <v>0</v>
      </c>
      <c r="K1097" s="43">
        <v>31</v>
      </c>
      <c r="L1097" s="43">
        <v>2790909</v>
      </c>
      <c r="M1097" s="44">
        <f t="shared" si="22"/>
        <v>0</v>
      </c>
      <c r="N1097" s="43">
        <f t="shared" si="23"/>
        <v>-31</v>
      </c>
      <c r="O1097" s="44">
        <f t="shared" si="24"/>
        <v>0</v>
      </c>
    </row>
    <row r="1098" spans="1:15" x14ac:dyDescent="0.2">
      <c r="A1098" s="31" t="s">
        <v>3350</v>
      </c>
      <c r="B1098" s="31" t="s">
        <v>11</v>
      </c>
      <c r="C1098" s="31">
        <v>0</v>
      </c>
      <c r="D1098" s="31">
        <v>0</v>
      </c>
      <c r="E1098" s="31">
        <f t="shared" si="20"/>
        <v>0</v>
      </c>
      <c r="F1098" s="43">
        <f>IFERROR(VLOOKUP(A1098,'2023'!A:N,13,0),0)</f>
        <v>0</v>
      </c>
      <c r="G1098" s="43">
        <f>IFERROR(VLOOKUP(A1098,'2023'!A:N,14,0),0)</f>
        <v>0</v>
      </c>
      <c r="H1098" s="43">
        <v>7</v>
      </c>
      <c r="I1098" s="43">
        <v>1590911</v>
      </c>
      <c r="J1098" s="44">
        <f t="shared" si="21"/>
        <v>227273</v>
      </c>
      <c r="K1098" s="43">
        <v>2</v>
      </c>
      <c r="L1098" s="43">
        <v>454546</v>
      </c>
      <c r="M1098" s="44">
        <f t="shared" si="22"/>
        <v>454546</v>
      </c>
      <c r="N1098" s="43">
        <f t="shared" si="23"/>
        <v>5</v>
      </c>
      <c r="O1098" s="44">
        <f t="shared" si="24"/>
        <v>1136365</v>
      </c>
    </row>
    <row r="1099" spans="1:15" x14ac:dyDescent="0.2">
      <c r="A1099" s="31" t="s">
        <v>3351</v>
      </c>
      <c r="B1099" s="31" t="s">
        <v>25</v>
      </c>
      <c r="C1099" s="31">
        <v>0</v>
      </c>
      <c r="D1099" s="31">
        <v>0</v>
      </c>
      <c r="E1099" s="31">
        <f t="shared" si="20"/>
        <v>0</v>
      </c>
      <c r="F1099" s="43">
        <f>IFERROR(VLOOKUP(A1099,'2023'!A:N,13,0),0)</f>
        <v>0</v>
      </c>
      <c r="G1099" s="43">
        <f>IFERROR(VLOOKUP(A1099,'2023'!A:N,14,0),0)</f>
        <v>0</v>
      </c>
      <c r="H1099" s="43">
        <v>70</v>
      </c>
      <c r="I1099" s="43">
        <v>670400030</v>
      </c>
      <c r="J1099" s="44">
        <f t="shared" si="21"/>
        <v>9577143.2857142854</v>
      </c>
      <c r="K1099" s="43">
        <v>45</v>
      </c>
      <c r="L1099" s="43">
        <v>392307266</v>
      </c>
      <c r="M1099" s="44">
        <f t="shared" si="22"/>
        <v>430971447.85714287</v>
      </c>
      <c r="N1099" s="43">
        <f t="shared" si="23"/>
        <v>25</v>
      </c>
      <c r="O1099" s="44">
        <f t="shared" si="24"/>
        <v>239428582.14285713</v>
      </c>
    </row>
    <row r="1100" spans="1:15" x14ac:dyDescent="0.2">
      <c r="A1100" s="31" t="s">
        <v>3352</v>
      </c>
      <c r="B1100" s="31" t="s">
        <v>11</v>
      </c>
      <c r="C1100" s="31">
        <v>0</v>
      </c>
      <c r="D1100" s="31">
        <v>0</v>
      </c>
      <c r="E1100" s="31">
        <f t="shared" si="20"/>
        <v>0</v>
      </c>
      <c r="F1100" s="43">
        <f>IFERROR(VLOOKUP(A1100,'2023'!A:N,13,0),0)</f>
        <v>0</v>
      </c>
      <c r="G1100" s="43">
        <f>IFERROR(VLOOKUP(A1100,'2023'!A:N,14,0),0)</f>
        <v>0</v>
      </c>
      <c r="H1100" s="43">
        <v>10</v>
      </c>
      <c r="I1100" s="43">
        <v>20454550</v>
      </c>
      <c r="J1100" s="44">
        <f t="shared" si="21"/>
        <v>2045455</v>
      </c>
      <c r="K1100" s="43">
        <v>1</v>
      </c>
      <c r="L1100" s="43">
        <v>2727273</v>
      </c>
      <c r="M1100" s="44">
        <f t="shared" si="22"/>
        <v>2045455</v>
      </c>
      <c r="N1100" s="43">
        <f t="shared" si="23"/>
        <v>9</v>
      </c>
      <c r="O1100" s="44">
        <f t="shared" si="24"/>
        <v>18409095</v>
      </c>
    </row>
    <row r="1101" spans="1:15" x14ac:dyDescent="0.2">
      <c r="A1101" s="31" t="s">
        <v>3353</v>
      </c>
      <c r="B1101" s="31" t="s">
        <v>11</v>
      </c>
      <c r="C1101" s="31">
        <v>0</v>
      </c>
      <c r="D1101" s="31">
        <v>0</v>
      </c>
      <c r="E1101" s="31">
        <f t="shared" si="20"/>
        <v>0</v>
      </c>
      <c r="F1101" s="43">
        <f>IFERROR(VLOOKUP(A1101,'2023'!A:N,13,0),0)</f>
        <v>0</v>
      </c>
      <c r="G1101" s="43">
        <f>IFERROR(VLOOKUP(A1101,'2023'!A:N,14,0),0)</f>
        <v>0</v>
      </c>
      <c r="H1101" s="43">
        <v>0</v>
      </c>
      <c r="I1101" s="43">
        <v>0</v>
      </c>
      <c r="J1101" s="44">
        <f t="shared" si="21"/>
        <v>0</v>
      </c>
      <c r="K1101" s="43">
        <v>31</v>
      </c>
      <c r="L1101" s="43">
        <v>10272733</v>
      </c>
      <c r="M1101" s="44">
        <f t="shared" si="22"/>
        <v>0</v>
      </c>
      <c r="N1101" s="43">
        <f t="shared" si="23"/>
        <v>-31</v>
      </c>
      <c r="O1101" s="44">
        <f t="shared" si="24"/>
        <v>0</v>
      </c>
    </row>
    <row r="1102" spans="1:15" x14ac:dyDescent="0.2">
      <c r="A1102" s="31" t="s">
        <v>3354</v>
      </c>
      <c r="B1102" s="31" t="s">
        <v>11</v>
      </c>
      <c r="C1102" s="31">
        <v>0</v>
      </c>
      <c r="D1102" s="31">
        <v>0</v>
      </c>
      <c r="E1102" s="31">
        <f t="shared" si="20"/>
        <v>0</v>
      </c>
      <c r="F1102" s="43">
        <f>IFERROR(VLOOKUP(A1102,'2023'!A:N,13,0),0)</f>
        <v>0</v>
      </c>
      <c r="G1102" s="43">
        <f>IFERROR(VLOOKUP(A1102,'2023'!A:N,14,0),0)</f>
        <v>0</v>
      </c>
      <c r="H1102" s="43">
        <v>10</v>
      </c>
      <c r="I1102" s="43">
        <v>111954550</v>
      </c>
      <c r="J1102" s="44">
        <f t="shared" si="21"/>
        <v>11195455</v>
      </c>
      <c r="K1102" s="43">
        <v>2</v>
      </c>
      <c r="L1102" s="43">
        <v>22209091</v>
      </c>
      <c r="M1102" s="44">
        <f t="shared" si="22"/>
        <v>22390910</v>
      </c>
      <c r="N1102" s="43">
        <f t="shared" si="23"/>
        <v>8</v>
      </c>
      <c r="O1102" s="44">
        <f t="shared" si="24"/>
        <v>89563640</v>
      </c>
    </row>
    <row r="1103" spans="1:15" x14ac:dyDescent="0.2">
      <c r="A1103" s="31" t="s">
        <v>3355</v>
      </c>
      <c r="B1103" s="31" t="s">
        <v>20</v>
      </c>
      <c r="C1103" s="31">
        <v>0</v>
      </c>
      <c r="D1103" s="31">
        <v>0</v>
      </c>
      <c r="E1103" s="31">
        <f t="shared" si="20"/>
        <v>0</v>
      </c>
      <c r="F1103" s="43">
        <f>IFERROR(VLOOKUP(A1103,'2023'!A:N,13,0),0)</f>
        <v>0</v>
      </c>
      <c r="G1103" s="43">
        <f>IFERROR(VLOOKUP(A1103,'2023'!A:N,14,0),0)</f>
        <v>0</v>
      </c>
      <c r="H1103" s="43">
        <v>20</v>
      </c>
      <c r="I1103" s="43">
        <v>237727270</v>
      </c>
      <c r="J1103" s="44">
        <f t="shared" si="21"/>
        <v>11886363.5</v>
      </c>
      <c r="K1103" s="43">
        <v>9</v>
      </c>
      <c r="L1103" s="43">
        <v>104709089</v>
      </c>
      <c r="M1103" s="44">
        <f t="shared" si="22"/>
        <v>106977271.5</v>
      </c>
      <c r="N1103" s="43">
        <f t="shared" si="23"/>
        <v>11</v>
      </c>
      <c r="O1103" s="44">
        <f t="shared" si="24"/>
        <v>130749998.5</v>
      </c>
    </row>
    <row r="1104" spans="1:15" x14ac:dyDescent="0.2">
      <c r="A1104" s="31" t="s">
        <v>3356</v>
      </c>
      <c r="B1104" s="31" t="s">
        <v>20</v>
      </c>
      <c r="C1104" s="31">
        <v>0</v>
      </c>
      <c r="D1104" s="31">
        <v>0</v>
      </c>
      <c r="E1104" s="31">
        <f t="shared" si="20"/>
        <v>0</v>
      </c>
      <c r="F1104" s="43">
        <f>IFERROR(VLOOKUP(A1104,'2023'!A:N,13,0),0)</f>
        <v>0</v>
      </c>
      <c r="G1104" s="43">
        <f>IFERROR(VLOOKUP(A1104,'2023'!A:N,14,0),0)</f>
        <v>0</v>
      </c>
      <c r="H1104" s="43">
        <v>10</v>
      </c>
      <c r="I1104" s="43">
        <v>0</v>
      </c>
      <c r="J1104" s="44">
        <f t="shared" si="21"/>
        <v>0</v>
      </c>
      <c r="K1104" s="43">
        <v>1</v>
      </c>
      <c r="L1104" s="43">
        <v>0</v>
      </c>
      <c r="M1104" s="44">
        <f t="shared" si="22"/>
        <v>0</v>
      </c>
      <c r="N1104" s="43">
        <f t="shared" si="23"/>
        <v>9</v>
      </c>
      <c r="O1104" s="44">
        <f t="shared" si="24"/>
        <v>0</v>
      </c>
    </row>
    <row r="1105" spans="1:15" x14ac:dyDescent="0.2">
      <c r="A1105" s="31" t="s">
        <v>3357</v>
      </c>
      <c r="B1105" s="31" t="s">
        <v>20</v>
      </c>
      <c r="C1105" s="31">
        <v>0</v>
      </c>
      <c r="D1105" s="31">
        <v>0</v>
      </c>
      <c r="E1105" s="31">
        <f t="shared" si="20"/>
        <v>0</v>
      </c>
      <c r="F1105" s="43">
        <f>IFERROR(VLOOKUP(A1105,'2023'!A:N,13,0),0)</f>
        <v>0</v>
      </c>
      <c r="G1105" s="43">
        <f>IFERROR(VLOOKUP(A1105,'2023'!A:N,14,0),0)</f>
        <v>0</v>
      </c>
      <c r="H1105" s="43">
        <v>10</v>
      </c>
      <c r="I1105" s="43">
        <v>0</v>
      </c>
      <c r="J1105" s="44">
        <f t="shared" si="21"/>
        <v>0</v>
      </c>
      <c r="K1105" s="43">
        <v>0</v>
      </c>
      <c r="L1105" s="43">
        <v>0</v>
      </c>
      <c r="M1105" s="44">
        <f t="shared" si="22"/>
        <v>0</v>
      </c>
      <c r="N1105" s="43">
        <f t="shared" si="23"/>
        <v>10</v>
      </c>
      <c r="O1105" s="44">
        <f t="shared" si="24"/>
        <v>0</v>
      </c>
    </row>
    <row r="1106" spans="1:15" x14ac:dyDescent="0.2">
      <c r="A1106" s="31" t="s">
        <v>3358</v>
      </c>
      <c r="B1106" s="31" t="s">
        <v>11</v>
      </c>
      <c r="C1106" s="31">
        <v>0</v>
      </c>
      <c r="D1106" s="31">
        <v>0</v>
      </c>
      <c r="E1106" s="31">
        <f t="shared" si="20"/>
        <v>0</v>
      </c>
      <c r="F1106" s="43">
        <f>IFERROR(VLOOKUP(A1106,'2023'!A:N,13,0),0)</f>
        <v>0</v>
      </c>
      <c r="G1106" s="43">
        <f>IFERROR(VLOOKUP(A1106,'2023'!A:N,14,0),0)</f>
        <v>0</v>
      </c>
      <c r="H1106" s="43">
        <v>10</v>
      </c>
      <c r="I1106" s="43">
        <v>116100000</v>
      </c>
      <c r="J1106" s="44">
        <f t="shared" si="21"/>
        <v>11610000</v>
      </c>
      <c r="K1106" s="43">
        <v>3</v>
      </c>
      <c r="L1106" s="43">
        <v>32627273</v>
      </c>
      <c r="M1106" s="44">
        <f t="shared" si="22"/>
        <v>34830000</v>
      </c>
      <c r="N1106" s="43">
        <f t="shared" si="23"/>
        <v>7</v>
      </c>
      <c r="O1106" s="44">
        <f t="shared" si="24"/>
        <v>81270000</v>
      </c>
    </row>
    <row r="1107" spans="1:15" x14ac:dyDescent="0.2">
      <c r="A1107" s="31" t="s">
        <v>3359</v>
      </c>
      <c r="B1107" s="31" t="s">
        <v>20</v>
      </c>
      <c r="C1107" s="31">
        <v>0</v>
      </c>
      <c r="D1107" s="31">
        <v>0</v>
      </c>
      <c r="E1107" s="31">
        <f t="shared" si="20"/>
        <v>0</v>
      </c>
      <c r="F1107" s="43">
        <f>IFERROR(VLOOKUP(A1107,'2023'!A:N,13,0),0)</f>
        <v>0</v>
      </c>
      <c r="G1107" s="43">
        <f>IFERROR(VLOOKUP(A1107,'2023'!A:N,14,0),0)</f>
        <v>0</v>
      </c>
      <c r="H1107" s="43">
        <v>10</v>
      </c>
      <c r="I1107" s="43">
        <v>0</v>
      </c>
      <c r="J1107" s="44">
        <f t="shared" si="21"/>
        <v>0</v>
      </c>
      <c r="K1107" s="43">
        <v>0</v>
      </c>
      <c r="L1107" s="43">
        <v>0</v>
      </c>
      <c r="M1107" s="44">
        <f t="shared" si="22"/>
        <v>0</v>
      </c>
      <c r="N1107" s="43">
        <f t="shared" si="23"/>
        <v>10</v>
      </c>
      <c r="O1107" s="44">
        <f t="shared" si="24"/>
        <v>0</v>
      </c>
    </row>
    <row r="1108" spans="1:15" x14ac:dyDescent="0.2">
      <c r="A1108" s="31" t="s">
        <v>3360</v>
      </c>
      <c r="B1108" s="31" t="s">
        <v>11</v>
      </c>
      <c r="C1108" s="31">
        <v>0</v>
      </c>
      <c r="D1108" s="31">
        <v>0</v>
      </c>
      <c r="E1108" s="31">
        <f t="shared" si="20"/>
        <v>0</v>
      </c>
      <c r="F1108" s="43">
        <f>IFERROR(VLOOKUP(A1108,'2023'!A:N,13,0),0)</f>
        <v>0</v>
      </c>
      <c r="G1108" s="43">
        <f>IFERROR(VLOOKUP(A1108,'2023'!A:N,14,0),0)</f>
        <v>0</v>
      </c>
      <c r="H1108" s="43">
        <v>16</v>
      </c>
      <c r="I1108" s="43">
        <v>7054544</v>
      </c>
      <c r="J1108" s="44">
        <f t="shared" si="21"/>
        <v>440909</v>
      </c>
      <c r="K1108" s="43">
        <v>0</v>
      </c>
      <c r="L1108" s="43">
        <v>0</v>
      </c>
      <c r="M1108" s="44">
        <f t="shared" si="22"/>
        <v>0</v>
      </c>
      <c r="N1108" s="43">
        <f t="shared" si="23"/>
        <v>16</v>
      </c>
      <c r="O1108" s="44">
        <f t="shared" si="24"/>
        <v>7054544</v>
      </c>
    </row>
    <row r="1109" spans="1:15" x14ac:dyDescent="0.2">
      <c r="A1109" s="31" t="s">
        <v>3361</v>
      </c>
      <c r="B1109" s="31" t="s">
        <v>11</v>
      </c>
      <c r="C1109" s="31">
        <v>0</v>
      </c>
      <c r="D1109" s="31">
        <v>0</v>
      </c>
      <c r="E1109" s="31">
        <f t="shared" si="20"/>
        <v>0</v>
      </c>
      <c r="F1109" s="43">
        <f>IFERROR(VLOOKUP(A1109,'2023'!A:N,13,0),0)</f>
        <v>0</v>
      </c>
      <c r="G1109" s="43">
        <f>IFERROR(VLOOKUP(A1109,'2023'!A:N,14,0),0)</f>
        <v>0</v>
      </c>
      <c r="H1109" s="43">
        <v>30</v>
      </c>
      <c r="I1109" s="43">
        <v>23727270</v>
      </c>
      <c r="J1109" s="44">
        <f t="shared" si="21"/>
        <v>790909</v>
      </c>
      <c r="K1109" s="43">
        <v>0</v>
      </c>
      <c r="L1109" s="43">
        <v>0</v>
      </c>
      <c r="M1109" s="44">
        <f t="shared" si="22"/>
        <v>0</v>
      </c>
      <c r="N1109" s="43">
        <f t="shared" si="23"/>
        <v>30</v>
      </c>
      <c r="O1109" s="44">
        <f t="shared" si="24"/>
        <v>23727270</v>
      </c>
    </row>
    <row r="1110" spans="1:15" x14ac:dyDescent="0.2">
      <c r="A1110" s="31" t="s">
        <v>3362</v>
      </c>
      <c r="B1110" s="31" t="s">
        <v>11</v>
      </c>
      <c r="C1110" s="31">
        <v>0</v>
      </c>
      <c r="D1110" s="31">
        <v>0</v>
      </c>
      <c r="E1110" s="31">
        <f t="shared" si="20"/>
        <v>0</v>
      </c>
      <c r="F1110" s="43">
        <f>IFERROR(VLOOKUP(A1110,'2023'!A:N,13,0),0)</f>
        <v>0</v>
      </c>
      <c r="G1110" s="43">
        <f>IFERROR(VLOOKUP(A1110,'2023'!A:N,14,0),0)</f>
        <v>0</v>
      </c>
      <c r="H1110" s="43">
        <v>28</v>
      </c>
      <c r="I1110" s="43">
        <v>34363644</v>
      </c>
      <c r="J1110" s="44">
        <f t="shared" si="21"/>
        <v>1227273</v>
      </c>
      <c r="K1110" s="43">
        <v>0</v>
      </c>
      <c r="L1110" s="43">
        <v>0</v>
      </c>
      <c r="M1110" s="44">
        <f t="shared" si="22"/>
        <v>0</v>
      </c>
      <c r="N1110" s="43">
        <f t="shared" si="23"/>
        <v>28</v>
      </c>
      <c r="O1110" s="44">
        <f t="shared" si="24"/>
        <v>34363644</v>
      </c>
    </row>
    <row r="1111" spans="1:15" x14ac:dyDescent="0.2">
      <c r="A1111" s="31" t="s">
        <v>3363</v>
      </c>
      <c r="B1111" s="31" t="s">
        <v>25</v>
      </c>
      <c r="C1111" s="31">
        <v>0</v>
      </c>
      <c r="D1111" s="31">
        <v>0</v>
      </c>
      <c r="E1111" s="31">
        <f t="shared" si="20"/>
        <v>0</v>
      </c>
      <c r="F1111" s="43">
        <f>IFERROR(VLOOKUP(A1111,'2023'!A:N,13,0),0)</f>
        <v>0</v>
      </c>
      <c r="G1111" s="43">
        <f>IFERROR(VLOOKUP(A1111,'2023'!A:N,14,0),0)</f>
        <v>0</v>
      </c>
      <c r="H1111" s="43">
        <v>356</v>
      </c>
      <c r="I1111" s="43">
        <v>0</v>
      </c>
      <c r="J1111" s="44">
        <f t="shared" si="21"/>
        <v>0</v>
      </c>
      <c r="K1111" s="43">
        <v>0</v>
      </c>
      <c r="L1111" s="43">
        <v>0</v>
      </c>
      <c r="M1111" s="44">
        <f t="shared" si="22"/>
        <v>0</v>
      </c>
      <c r="N1111" s="43">
        <f t="shared" si="23"/>
        <v>356</v>
      </c>
      <c r="O1111" s="44">
        <f t="shared" si="24"/>
        <v>0</v>
      </c>
    </row>
    <row r="1112" spans="1:15" x14ac:dyDescent="0.2">
      <c r="A1112" s="31" t="s">
        <v>3364</v>
      </c>
      <c r="B1112" s="31" t="s">
        <v>11</v>
      </c>
      <c r="C1112" s="31">
        <v>0</v>
      </c>
      <c r="D1112" s="31">
        <v>0</v>
      </c>
      <c r="E1112" s="31">
        <f t="shared" si="20"/>
        <v>0</v>
      </c>
      <c r="F1112" s="43">
        <f>IFERROR(VLOOKUP(A1112,'2023'!A:N,13,0),0)</f>
        <v>0</v>
      </c>
      <c r="G1112" s="43">
        <f>IFERROR(VLOOKUP(A1112,'2023'!A:N,14,0),0)</f>
        <v>0</v>
      </c>
      <c r="H1112" s="43">
        <v>1</v>
      </c>
      <c r="I1112" s="43">
        <v>0</v>
      </c>
      <c r="J1112" s="44">
        <f t="shared" si="21"/>
        <v>0</v>
      </c>
      <c r="K1112" s="43">
        <v>0</v>
      </c>
      <c r="L1112" s="43">
        <v>0</v>
      </c>
      <c r="M1112" s="44">
        <f t="shared" si="22"/>
        <v>0</v>
      </c>
      <c r="N1112" s="43">
        <f t="shared" si="23"/>
        <v>1</v>
      </c>
      <c r="O1112" s="44">
        <f t="shared" si="24"/>
        <v>0</v>
      </c>
    </row>
    <row r="1113" spans="1:15" x14ac:dyDescent="0.2">
      <c r="A1113" s="31" t="s">
        <v>3365</v>
      </c>
      <c r="B1113" s="31" t="s">
        <v>11</v>
      </c>
      <c r="C1113" s="31">
        <v>0</v>
      </c>
      <c r="D1113" s="31">
        <v>0</v>
      </c>
      <c r="E1113" s="31">
        <f t="shared" si="20"/>
        <v>0</v>
      </c>
      <c r="F1113" s="43">
        <f>IFERROR(VLOOKUP(A1113,'2023'!A:N,13,0),0)</f>
        <v>0</v>
      </c>
      <c r="G1113" s="43">
        <f>IFERROR(VLOOKUP(A1113,'2023'!A:N,14,0),0)</f>
        <v>0</v>
      </c>
      <c r="H1113" s="43">
        <v>10</v>
      </c>
      <c r="I1113" s="43">
        <v>0</v>
      </c>
      <c r="J1113" s="44">
        <f t="shared" si="21"/>
        <v>0</v>
      </c>
      <c r="K1113" s="43">
        <v>0</v>
      </c>
      <c r="L1113" s="43">
        <v>0</v>
      </c>
      <c r="M1113" s="44">
        <f t="shared" si="22"/>
        <v>0</v>
      </c>
      <c r="N1113" s="43">
        <f t="shared" si="23"/>
        <v>10</v>
      </c>
      <c r="O1113" s="44">
        <f t="shared" si="24"/>
        <v>0</v>
      </c>
    </row>
    <row r="1114" spans="1:15" x14ac:dyDescent="0.2">
      <c r="A1114" s="31" t="s">
        <v>3366</v>
      </c>
      <c r="B1114" s="31" t="s">
        <v>25</v>
      </c>
      <c r="C1114" s="31">
        <v>0</v>
      </c>
      <c r="D1114" s="31">
        <v>0</v>
      </c>
      <c r="E1114" s="31">
        <f t="shared" si="20"/>
        <v>0</v>
      </c>
      <c r="F1114" s="43">
        <f>IFERROR(VLOOKUP(A1114,'2023'!A:N,13,0),0)</f>
        <v>0</v>
      </c>
      <c r="G1114" s="43">
        <f>IFERROR(VLOOKUP(A1114,'2023'!A:N,14,0),0)</f>
        <v>0</v>
      </c>
      <c r="H1114" s="43">
        <v>2</v>
      </c>
      <c r="I1114" s="43">
        <v>36272728</v>
      </c>
      <c r="J1114" s="44">
        <f t="shared" si="21"/>
        <v>18136364</v>
      </c>
      <c r="K1114" s="43">
        <v>0</v>
      </c>
      <c r="L1114" s="43">
        <v>0</v>
      </c>
      <c r="M1114" s="44">
        <f t="shared" si="22"/>
        <v>0</v>
      </c>
      <c r="N1114" s="43">
        <f t="shared" si="23"/>
        <v>2</v>
      </c>
      <c r="O1114" s="44">
        <f t="shared" si="24"/>
        <v>36272728</v>
      </c>
    </row>
    <row r="1115" spans="1:15" x14ac:dyDescent="0.2">
      <c r="A1115" s="31" t="s">
        <v>3367</v>
      </c>
      <c r="B1115" s="31" t="s">
        <v>25</v>
      </c>
      <c r="C1115" s="31">
        <v>0</v>
      </c>
      <c r="D1115" s="31">
        <v>0</v>
      </c>
      <c r="E1115" s="31">
        <f t="shared" si="20"/>
        <v>0</v>
      </c>
      <c r="F1115" s="43">
        <f>IFERROR(VLOOKUP(A1115,'2023'!A:N,13,0),0)</f>
        <v>0</v>
      </c>
      <c r="G1115" s="43">
        <f>IFERROR(VLOOKUP(A1115,'2023'!A:N,14,0),0)</f>
        <v>0</v>
      </c>
      <c r="H1115" s="43">
        <v>10</v>
      </c>
      <c r="I1115" s="43">
        <v>156090910</v>
      </c>
      <c r="J1115" s="44">
        <f t="shared" si="21"/>
        <v>15609091</v>
      </c>
      <c r="K1115" s="43">
        <v>3</v>
      </c>
      <c r="L1115" s="43">
        <v>40090910</v>
      </c>
      <c r="M1115" s="44">
        <f t="shared" si="22"/>
        <v>46827273</v>
      </c>
      <c r="N1115" s="43">
        <f t="shared" si="23"/>
        <v>7</v>
      </c>
      <c r="O1115" s="44">
        <f t="shared" si="24"/>
        <v>109263637</v>
      </c>
    </row>
    <row r="1116" spans="1:15" x14ac:dyDescent="0.2">
      <c r="A1116" s="31" t="s">
        <v>3368</v>
      </c>
      <c r="B1116" s="31" t="s">
        <v>25</v>
      </c>
      <c r="C1116" s="31">
        <v>0</v>
      </c>
      <c r="D1116" s="31">
        <v>0</v>
      </c>
      <c r="E1116" s="31">
        <f t="shared" si="20"/>
        <v>0</v>
      </c>
      <c r="F1116" s="43">
        <f>IFERROR(VLOOKUP(A1116,'2023'!A:N,13,0),0)</f>
        <v>0</v>
      </c>
      <c r="G1116" s="43">
        <f>IFERROR(VLOOKUP(A1116,'2023'!A:N,14,0),0)</f>
        <v>0</v>
      </c>
      <c r="H1116" s="43">
        <v>20</v>
      </c>
      <c r="I1116" s="43">
        <v>292386360</v>
      </c>
      <c r="J1116" s="44">
        <f t="shared" si="21"/>
        <v>14619318</v>
      </c>
      <c r="K1116" s="43">
        <v>6</v>
      </c>
      <c r="L1116" s="43">
        <v>87681817</v>
      </c>
      <c r="M1116" s="44">
        <f t="shared" si="22"/>
        <v>87715908</v>
      </c>
      <c r="N1116" s="43">
        <f t="shared" si="23"/>
        <v>14</v>
      </c>
      <c r="O1116" s="44">
        <f t="shared" si="24"/>
        <v>204670452</v>
      </c>
    </row>
    <row r="1117" spans="1:15" x14ac:dyDescent="0.2">
      <c r="A1117" s="31" t="s">
        <v>3369</v>
      </c>
      <c r="B1117" s="31" t="s">
        <v>25</v>
      </c>
      <c r="C1117" s="31">
        <v>0</v>
      </c>
      <c r="D1117" s="31">
        <v>0</v>
      </c>
      <c r="E1117" s="31">
        <f t="shared" si="20"/>
        <v>0</v>
      </c>
      <c r="F1117" s="43">
        <f>IFERROR(VLOOKUP(A1117,'2023'!A:N,13,0),0)</f>
        <v>0</v>
      </c>
      <c r="G1117" s="43">
        <f>IFERROR(VLOOKUP(A1117,'2023'!A:N,14,0),0)</f>
        <v>0</v>
      </c>
      <c r="H1117" s="43">
        <v>20</v>
      </c>
      <c r="I1117" s="43">
        <v>207909080</v>
      </c>
      <c r="J1117" s="44">
        <f t="shared" si="21"/>
        <v>10395454</v>
      </c>
      <c r="K1117" s="43">
        <v>10</v>
      </c>
      <c r="L1117" s="43">
        <v>97463635</v>
      </c>
      <c r="M1117" s="44">
        <f t="shared" si="22"/>
        <v>103954540</v>
      </c>
      <c r="N1117" s="43">
        <f t="shared" si="23"/>
        <v>10</v>
      </c>
      <c r="O1117" s="44">
        <f t="shared" si="24"/>
        <v>103954540</v>
      </c>
    </row>
    <row r="1118" spans="1:15" x14ac:dyDescent="0.2">
      <c r="A1118" s="31" t="s">
        <v>3370</v>
      </c>
      <c r="B1118" s="31" t="s">
        <v>11</v>
      </c>
      <c r="C1118" s="31">
        <v>0</v>
      </c>
      <c r="D1118" s="31">
        <v>0</v>
      </c>
      <c r="E1118" s="31">
        <f t="shared" si="20"/>
        <v>0</v>
      </c>
      <c r="F1118" s="43">
        <f>IFERROR(VLOOKUP(A1118,'2023'!A:N,13,0),0)</f>
        <v>0</v>
      </c>
      <c r="G1118" s="43">
        <f>IFERROR(VLOOKUP(A1118,'2023'!A:N,14,0),0)</f>
        <v>0</v>
      </c>
      <c r="H1118" s="43">
        <v>25</v>
      </c>
      <c r="I1118" s="43">
        <v>259568175</v>
      </c>
      <c r="J1118" s="44">
        <f t="shared" si="21"/>
        <v>10382727</v>
      </c>
      <c r="K1118" s="43">
        <v>24</v>
      </c>
      <c r="L1118" s="43">
        <v>244363632</v>
      </c>
      <c r="M1118" s="44">
        <f t="shared" si="22"/>
        <v>249185448</v>
      </c>
      <c r="N1118" s="43">
        <f t="shared" si="23"/>
        <v>1</v>
      </c>
      <c r="O1118" s="44">
        <f t="shared" si="24"/>
        <v>10382727</v>
      </c>
    </row>
    <row r="1119" spans="1:15" x14ac:dyDescent="0.2">
      <c r="A1119" s="31" t="s">
        <v>3371</v>
      </c>
      <c r="B1119" s="31" t="s">
        <v>25</v>
      </c>
      <c r="C1119" s="31">
        <v>0</v>
      </c>
      <c r="D1119" s="31">
        <v>0</v>
      </c>
      <c r="E1119" s="31">
        <f t="shared" si="20"/>
        <v>0</v>
      </c>
      <c r="F1119" s="43">
        <f>IFERROR(VLOOKUP(A1119,'2023'!A:N,13,0),0)</f>
        <v>0</v>
      </c>
      <c r="G1119" s="43">
        <f>IFERROR(VLOOKUP(A1119,'2023'!A:N,14,0),0)</f>
        <v>0</v>
      </c>
      <c r="H1119" s="43">
        <v>10</v>
      </c>
      <c r="I1119" s="43">
        <v>171945450</v>
      </c>
      <c r="J1119" s="44">
        <f t="shared" si="21"/>
        <v>17194545</v>
      </c>
      <c r="K1119" s="43">
        <v>0</v>
      </c>
      <c r="L1119" s="43">
        <v>0</v>
      </c>
      <c r="M1119" s="44">
        <f t="shared" si="22"/>
        <v>0</v>
      </c>
      <c r="N1119" s="43">
        <f t="shared" si="23"/>
        <v>10</v>
      </c>
      <c r="O1119" s="44">
        <f t="shared" si="24"/>
        <v>171945450</v>
      </c>
    </row>
    <row r="1120" spans="1:15" x14ac:dyDescent="0.2">
      <c r="A1120" s="31" t="s">
        <v>3372</v>
      </c>
      <c r="B1120" s="31" t="s">
        <v>25</v>
      </c>
      <c r="C1120" s="31">
        <v>0</v>
      </c>
      <c r="D1120" s="31">
        <v>0</v>
      </c>
      <c r="E1120" s="31">
        <f t="shared" si="20"/>
        <v>0</v>
      </c>
      <c r="F1120" s="43">
        <f>IFERROR(VLOOKUP(A1120,'2023'!A:N,13,0),0)</f>
        <v>0</v>
      </c>
      <c r="G1120" s="43">
        <f>IFERROR(VLOOKUP(A1120,'2023'!A:N,14,0),0)</f>
        <v>0</v>
      </c>
      <c r="H1120" s="43">
        <v>25</v>
      </c>
      <c r="I1120" s="43">
        <v>372754540</v>
      </c>
      <c r="J1120" s="44">
        <f t="shared" si="21"/>
        <v>14910181.6</v>
      </c>
      <c r="K1120" s="43">
        <v>3</v>
      </c>
      <c r="L1120" s="43">
        <v>44809091</v>
      </c>
      <c r="M1120" s="44">
        <f t="shared" si="22"/>
        <v>44730544.799999997</v>
      </c>
      <c r="N1120" s="43">
        <f t="shared" si="23"/>
        <v>22</v>
      </c>
      <c r="O1120" s="44">
        <f t="shared" si="24"/>
        <v>328023995.19999999</v>
      </c>
    </row>
    <row r="1121" spans="1:15" x14ac:dyDescent="0.2">
      <c r="A1121" s="31" t="s">
        <v>3373</v>
      </c>
      <c r="B1121" s="31" t="s">
        <v>11</v>
      </c>
      <c r="C1121" s="31">
        <v>0</v>
      </c>
      <c r="D1121" s="31">
        <v>0</v>
      </c>
      <c r="E1121" s="31">
        <f t="shared" si="20"/>
        <v>0</v>
      </c>
      <c r="F1121" s="43">
        <f>IFERROR(VLOOKUP(A1121,'2023'!A:N,13,0),0)</f>
        <v>0</v>
      </c>
      <c r="G1121" s="43">
        <f>IFERROR(VLOOKUP(A1121,'2023'!A:N,14,0),0)</f>
        <v>0</v>
      </c>
      <c r="H1121" s="43">
        <v>0</v>
      </c>
      <c r="I1121" s="43">
        <v>0</v>
      </c>
      <c r="J1121" s="44">
        <f t="shared" si="21"/>
        <v>0</v>
      </c>
      <c r="K1121" s="43">
        <v>31</v>
      </c>
      <c r="L1121" s="43">
        <v>11136359</v>
      </c>
      <c r="M1121" s="44">
        <f t="shared" si="22"/>
        <v>0</v>
      </c>
      <c r="N1121" s="43">
        <f t="shared" si="23"/>
        <v>-31</v>
      </c>
      <c r="O1121" s="44">
        <f t="shared" si="24"/>
        <v>0</v>
      </c>
    </row>
    <row r="1122" spans="1:15" x14ac:dyDescent="0.2">
      <c r="A1122" s="31" t="s">
        <v>1886</v>
      </c>
      <c r="B1122" s="31" t="s">
        <v>280</v>
      </c>
      <c r="C1122" s="31">
        <v>0</v>
      </c>
      <c r="D1122" s="31">
        <v>0</v>
      </c>
      <c r="E1122" s="31">
        <f t="shared" si="20"/>
        <v>0</v>
      </c>
      <c r="F1122" s="43">
        <f>IFERROR(VLOOKUP(A1122,'2023'!A:N,13,0),0)</f>
        <v>0</v>
      </c>
      <c r="G1122" s="43">
        <f>IFERROR(VLOOKUP(A1122,'2023'!A:N,14,0),0)</f>
        <v>0</v>
      </c>
      <c r="H1122" s="43">
        <v>0</v>
      </c>
      <c r="I1122" s="43">
        <v>0</v>
      </c>
      <c r="J1122" s="44">
        <f t="shared" si="21"/>
        <v>0</v>
      </c>
      <c r="K1122" s="43">
        <v>30</v>
      </c>
      <c r="L1122" s="43">
        <v>1418186</v>
      </c>
      <c r="M1122" s="44">
        <f t="shared" si="22"/>
        <v>0</v>
      </c>
      <c r="N1122" s="43">
        <f t="shared" si="23"/>
        <v>-30</v>
      </c>
      <c r="O1122" s="44">
        <f t="shared" si="24"/>
        <v>0</v>
      </c>
    </row>
    <row r="1123" spans="1:15" x14ac:dyDescent="0.2">
      <c r="A1123" s="31" t="s">
        <v>1781</v>
      </c>
      <c r="B1123" s="31" t="s">
        <v>11</v>
      </c>
      <c r="C1123" s="31">
        <v>0</v>
      </c>
      <c r="D1123" s="31">
        <v>0</v>
      </c>
      <c r="E1123" s="31">
        <f t="shared" si="20"/>
        <v>0</v>
      </c>
      <c r="F1123" s="43">
        <f>IFERROR(VLOOKUP(A1123,'2023'!A:N,13,0),0)</f>
        <v>0</v>
      </c>
      <c r="G1123" s="43">
        <f>IFERROR(VLOOKUP(A1123,'2023'!A:N,14,0),0)</f>
        <v>0</v>
      </c>
      <c r="H1123" s="43">
        <v>0</v>
      </c>
      <c r="I1123" s="43">
        <v>0</v>
      </c>
      <c r="J1123" s="44">
        <f t="shared" si="21"/>
        <v>0</v>
      </c>
      <c r="K1123" s="43">
        <v>30</v>
      </c>
      <c r="L1123" s="43">
        <v>10090920</v>
      </c>
      <c r="M1123" s="44">
        <f t="shared" si="22"/>
        <v>0</v>
      </c>
      <c r="N1123" s="43">
        <f t="shared" si="23"/>
        <v>-30</v>
      </c>
      <c r="O1123" s="44">
        <f t="shared" si="24"/>
        <v>0</v>
      </c>
    </row>
    <row r="1124" spans="1:15" x14ac:dyDescent="0.2">
      <c r="A1124" s="31" t="s">
        <v>3374</v>
      </c>
      <c r="B1124" s="31" t="s">
        <v>11</v>
      </c>
      <c r="C1124" s="31">
        <v>0</v>
      </c>
      <c r="D1124" s="31">
        <v>0</v>
      </c>
      <c r="E1124" s="31">
        <f t="shared" si="20"/>
        <v>0</v>
      </c>
      <c r="F1124" s="43">
        <f>IFERROR(VLOOKUP(A1124,'2023'!A:N,13,0),0)</f>
        <v>0</v>
      </c>
      <c r="G1124" s="43">
        <f>IFERROR(VLOOKUP(A1124,'2023'!A:N,14,0),0)</f>
        <v>0</v>
      </c>
      <c r="H1124" s="43">
        <v>0</v>
      </c>
      <c r="I1124" s="43">
        <v>0</v>
      </c>
      <c r="J1124" s="44">
        <f t="shared" si="21"/>
        <v>0</v>
      </c>
      <c r="K1124" s="43">
        <v>30</v>
      </c>
      <c r="L1124" s="43">
        <v>5454540</v>
      </c>
      <c r="M1124" s="44">
        <f t="shared" si="22"/>
        <v>0</v>
      </c>
      <c r="N1124" s="43">
        <f t="shared" si="23"/>
        <v>-30</v>
      </c>
      <c r="O1124" s="44">
        <f t="shared" si="24"/>
        <v>0</v>
      </c>
    </row>
    <row r="1125" spans="1:15" x14ac:dyDescent="0.2">
      <c r="A1125" s="31" t="s">
        <v>3375</v>
      </c>
      <c r="B1125" s="31" t="s">
        <v>11</v>
      </c>
      <c r="C1125" s="31">
        <v>0</v>
      </c>
      <c r="D1125" s="31">
        <v>0</v>
      </c>
      <c r="E1125" s="31">
        <f t="shared" si="20"/>
        <v>0</v>
      </c>
      <c r="F1125" s="43">
        <f>IFERROR(VLOOKUP(A1125,'2023'!A:N,13,0),0)</f>
        <v>0</v>
      </c>
      <c r="G1125" s="43">
        <f>IFERROR(VLOOKUP(A1125,'2023'!A:N,14,0),0)</f>
        <v>0</v>
      </c>
      <c r="H1125" s="43">
        <v>0</v>
      </c>
      <c r="I1125" s="43">
        <v>0</v>
      </c>
      <c r="J1125" s="44">
        <f t="shared" si="21"/>
        <v>0</v>
      </c>
      <c r="K1125" s="43">
        <v>28</v>
      </c>
      <c r="L1125" s="43">
        <v>31845454</v>
      </c>
      <c r="M1125" s="44">
        <f t="shared" si="22"/>
        <v>0</v>
      </c>
      <c r="N1125" s="43">
        <f t="shared" si="23"/>
        <v>-28</v>
      </c>
      <c r="O1125" s="44">
        <f t="shared" si="24"/>
        <v>0</v>
      </c>
    </row>
    <row r="1126" spans="1:15" x14ac:dyDescent="0.2">
      <c r="A1126" s="31" t="s">
        <v>3376</v>
      </c>
      <c r="B1126" s="31" t="s">
        <v>11</v>
      </c>
      <c r="C1126" s="31">
        <v>38</v>
      </c>
      <c r="D1126" s="31">
        <v>2694546</v>
      </c>
      <c r="E1126" s="31">
        <f t="shared" si="20"/>
        <v>0</v>
      </c>
      <c r="F1126" s="43">
        <f>IFERROR(VLOOKUP(A1126,'2023'!A:N,13,0),0)</f>
        <v>38</v>
      </c>
      <c r="G1126" s="43">
        <f>IFERROR(VLOOKUP(A1126,'2023'!A:N,14,0),0)</f>
        <v>2694545.6190476189</v>
      </c>
      <c r="H1126" s="43">
        <v>0</v>
      </c>
      <c r="I1126" s="43">
        <v>0</v>
      </c>
      <c r="J1126" s="44">
        <f t="shared" si="21"/>
        <v>70909.095238095237</v>
      </c>
      <c r="K1126" s="43">
        <v>65</v>
      </c>
      <c r="L1126" s="43">
        <v>5627270</v>
      </c>
      <c r="M1126" s="44">
        <f t="shared" si="22"/>
        <v>4609091.1904761903</v>
      </c>
      <c r="N1126" s="43">
        <f t="shared" si="23"/>
        <v>-27</v>
      </c>
      <c r="O1126" s="44">
        <f t="shared" si="24"/>
        <v>-1914545.5714285714</v>
      </c>
    </row>
    <row r="1127" spans="1:15" x14ac:dyDescent="0.2">
      <c r="A1127" s="31" t="s">
        <v>3377</v>
      </c>
      <c r="B1127" s="31" t="s">
        <v>11</v>
      </c>
      <c r="C1127" s="31">
        <v>0</v>
      </c>
      <c r="D1127" s="31">
        <v>0</v>
      </c>
      <c r="E1127" s="31">
        <f t="shared" si="20"/>
        <v>0</v>
      </c>
      <c r="F1127" s="43">
        <f>IFERROR(VLOOKUP(A1127,'2023'!A:N,13,0),0)</f>
        <v>0</v>
      </c>
      <c r="G1127" s="43">
        <f>IFERROR(VLOOKUP(A1127,'2023'!A:N,14,0),0)</f>
        <v>0</v>
      </c>
      <c r="H1127" s="43">
        <v>0</v>
      </c>
      <c r="I1127" s="43">
        <v>0</v>
      </c>
      <c r="J1127" s="44">
        <f t="shared" si="21"/>
        <v>0</v>
      </c>
      <c r="K1127" s="43">
        <v>27</v>
      </c>
      <c r="L1127" s="43">
        <v>9963642</v>
      </c>
      <c r="M1127" s="44">
        <f t="shared" si="22"/>
        <v>0</v>
      </c>
      <c r="N1127" s="43">
        <f t="shared" si="23"/>
        <v>-27</v>
      </c>
      <c r="O1127" s="44">
        <f t="shared" si="24"/>
        <v>0</v>
      </c>
    </row>
    <row r="1128" spans="1:15" x14ac:dyDescent="0.2">
      <c r="A1128" s="31" t="s">
        <v>3378</v>
      </c>
      <c r="B1128" s="31" t="s">
        <v>11</v>
      </c>
      <c r="C1128" s="31">
        <v>0</v>
      </c>
      <c r="D1128" s="31">
        <v>0</v>
      </c>
      <c r="E1128" s="31">
        <f t="shared" si="20"/>
        <v>0</v>
      </c>
      <c r="F1128" s="43">
        <f>IFERROR(VLOOKUP(A1128,'2023'!A:N,13,0),0)</f>
        <v>0</v>
      </c>
      <c r="G1128" s="43">
        <f>IFERROR(VLOOKUP(A1128,'2023'!A:N,14,0),0)</f>
        <v>0</v>
      </c>
      <c r="H1128" s="43">
        <v>0</v>
      </c>
      <c r="I1128" s="43">
        <v>0</v>
      </c>
      <c r="J1128" s="44">
        <f t="shared" si="21"/>
        <v>0</v>
      </c>
      <c r="K1128" s="43">
        <v>24</v>
      </c>
      <c r="L1128" s="43">
        <v>27509099</v>
      </c>
      <c r="M1128" s="44">
        <f t="shared" si="22"/>
        <v>0</v>
      </c>
      <c r="N1128" s="43">
        <f t="shared" si="23"/>
        <v>-24</v>
      </c>
      <c r="O1128" s="44">
        <f t="shared" si="24"/>
        <v>0</v>
      </c>
    </row>
    <row r="1129" spans="1:15" x14ac:dyDescent="0.2">
      <c r="A1129" s="31" t="s">
        <v>3379</v>
      </c>
      <c r="B1129" s="31" t="s">
        <v>11</v>
      </c>
      <c r="C1129" s="31">
        <v>0</v>
      </c>
      <c r="D1129" s="31">
        <v>0</v>
      </c>
      <c r="E1129" s="31">
        <f t="shared" si="20"/>
        <v>0</v>
      </c>
      <c r="F1129" s="43">
        <f>IFERROR(VLOOKUP(A1129,'2023'!A:N,13,0),0)</f>
        <v>0</v>
      </c>
      <c r="G1129" s="43">
        <f>IFERROR(VLOOKUP(A1129,'2023'!A:N,14,0),0)</f>
        <v>0</v>
      </c>
      <c r="H1129" s="43">
        <v>0</v>
      </c>
      <c r="I1129" s="43">
        <v>0</v>
      </c>
      <c r="J1129" s="44">
        <f t="shared" si="21"/>
        <v>0</v>
      </c>
      <c r="K1129" s="43">
        <v>24</v>
      </c>
      <c r="L1129" s="43">
        <v>2508182</v>
      </c>
      <c r="M1129" s="44">
        <f t="shared" si="22"/>
        <v>0</v>
      </c>
      <c r="N1129" s="43">
        <f t="shared" si="23"/>
        <v>-24</v>
      </c>
      <c r="O1129" s="44">
        <f t="shared" si="24"/>
        <v>0</v>
      </c>
    </row>
    <row r="1130" spans="1:15" x14ac:dyDescent="0.2">
      <c r="A1130" s="31" t="s">
        <v>2203</v>
      </c>
      <c r="B1130" s="31" t="s">
        <v>11</v>
      </c>
      <c r="C1130" s="31">
        <v>0</v>
      </c>
      <c r="D1130" s="31">
        <v>0</v>
      </c>
      <c r="E1130" s="31">
        <f t="shared" si="20"/>
        <v>0</v>
      </c>
      <c r="F1130" s="43">
        <f>IFERROR(VLOOKUP(A1130,'2023'!A:N,13,0),0)</f>
        <v>0</v>
      </c>
      <c r="G1130" s="43">
        <f>IFERROR(VLOOKUP(A1130,'2023'!A:N,14,0),0)</f>
        <v>0</v>
      </c>
      <c r="H1130" s="43">
        <v>0</v>
      </c>
      <c r="I1130" s="43">
        <v>0</v>
      </c>
      <c r="J1130" s="44">
        <f t="shared" si="21"/>
        <v>0</v>
      </c>
      <c r="K1130" s="43">
        <v>23</v>
      </c>
      <c r="L1130" s="43">
        <v>7981825</v>
      </c>
      <c r="M1130" s="44">
        <f t="shared" si="22"/>
        <v>0</v>
      </c>
      <c r="N1130" s="43">
        <f t="shared" si="23"/>
        <v>-23</v>
      </c>
      <c r="O1130" s="44">
        <f t="shared" si="24"/>
        <v>0</v>
      </c>
    </row>
    <row r="1131" spans="1:15" x14ac:dyDescent="0.2">
      <c r="A1131" s="31" t="s">
        <v>3380</v>
      </c>
      <c r="B1131" s="31" t="s">
        <v>20</v>
      </c>
      <c r="C1131" s="31">
        <v>0</v>
      </c>
      <c r="D1131" s="31">
        <v>0</v>
      </c>
      <c r="E1131" s="31">
        <f t="shared" si="20"/>
        <v>0</v>
      </c>
      <c r="F1131" s="43">
        <f>IFERROR(VLOOKUP(A1131,'2023'!A:N,13,0),0)</f>
        <v>0</v>
      </c>
      <c r="G1131" s="43">
        <f>IFERROR(VLOOKUP(A1131,'2023'!A:N,14,0),0)</f>
        <v>0</v>
      </c>
      <c r="H1131" s="43">
        <v>0</v>
      </c>
      <c r="I1131" s="43">
        <v>0</v>
      </c>
      <c r="J1131" s="44">
        <f t="shared" si="21"/>
        <v>0</v>
      </c>
      <c r="K1131" s="43">
        <v>23</v>
      </c>
      <c r="L1131" s="43">
        <v>7136367</v>
      </c>
      <c r="M1131" s="44">
        <f t="shared" si="22"/>
        <v>0</v>
      </c>
      <c r="N1131" s="43">
        <f t="shared" si="23"/>
        <v>-23</v>
      </c>
      <c r="O1131" s="44">
        <f t="shared" si="24"/>
        <v>0</v>
      </c>
    </row>
    <row r="1132" spans="1:15" x14ac:dyDescent="0.2">
      <c r="A1132" s="31" t="s">
        <v>99</v>
      </c>
      <c r="B1132" s="31" t="s">
        <v>11</v>
      </c>
      <c r="C1132" s="31">
        <v>23</v>
      </c>
      <c r="D1132" s="31">
        <v>860259</v>
      </c>
      <c r="E1132" s="31">
        <f t="shared" si="20"/>
        <v>0</v>
      </c>
      <c r="F1132" s="43">
        <f>IFERROR(VLOOKUP(A1132,'2023'!A:N,13,0),0)</f>
        <v>23</v>
      </c>
      <c r="G1132" s="43">
        <f>IFERROR(VLOOKUP(A1132,'2023'!A:N,14,0),0)</f>
        <v>860259.41666666663</v>
      </c>
      <c r="H1132" s="43">
        <v>0</v>
      </c>
      <c r="I1132" s="43">
        <v>0</v>
      </c>
      <c r="J1132" s="44">
        <f t="shared" si="21"/>
        <v>37402.583333333328</v>
      </c>
      <c r="K1132" s="43">
        <v>3</v>
      </c>
      <c r="L1132" s="43">
        <v>181818</v>
      </c>
      <c r="M1132" s="44">
        <f t="shared" si="22"/>
        <v>112207.74999999999</v>
      </c>
      <c r="N1132" s="43">
        <f t="shared" si="23"/>
        <v>20</v>
      </c>
      <c r="O1132" s="44">
        <f t="shared" si="24"/>
        <v>748051.66666666663</v>
      </c>
    </row>
    <row r="1133" spans="1:15" x14ac:dyDescent="0.2">
      <c r="A1133" s="31" t="s">
        <v>1353</v>
      </c>
      <c r="B1133" s="31" t="s">
        <v>11</v>
      </c>
      <c r="C1133" s="31">
        <v>28</v>
      </c>
      <c r="D1133" s="31">
        <v>7381808</v>
      </c>
      <c r="E1133" s="31">
        <f t="shared" si="20"/>
        <v>0</v>
      </c>
      <c r="F1133" s="43">
        <f>IFERROR(VLOOKUP(A1133,'2023'!A:N,13,0),0)</f>
        <v>28</v>
      </c>
      <c r="G1133" s="43">
        <f>IFERROR(VLOOKUP(A1133,'2023'!A:N,14,0),0)</f>
        <v>7381808</v>
      </c>
      <c r="H1133" s="43">
        <v>0</v>
      </c>
      <c r="I1133" s="43">
        <v>0</v>
      </c>
      <c r="J1133" s="44">
        <f t="shared" si="21"/>
        <v>263636</v>
      </c>
      <c r="K1133" s="43">
        <v>28</v>
      </c>
      <c r="L1133" s="43">
        <v>7381808</v>
      </c>
      <c r="M1133" s="44">
        <f t="shared" si="22"/>
        <v>7381808</v>
      </c>
      <c r="N1133" s="43">
        <f t="shared" si="23"/>
        <v>0</v>
      </c>
      <c r="O1133" s="44">
        <f t="shared" si="24"/>
        <v>0</v>
      </c>
    </row>
    <row r="1134" spans="1:15" x14ac:dyDescent="0.2">
      <c r="A1134" s="31" t="s">
        <v>1577</v>
      </c>
      <c r="B1134" s="31" t="s">
        <v>11</v>
      </c>
      <c r="C1134" s="31">
        <v>27</v>
      </c>
      <c r="D1134" s="31">
        <v>6872728</v>
      </c>
      <c r="E1134" s="31">
        <f t="shared" si="20"/>
        <v>0</v>
      </c>
      <c r="F1134" s="43">
        <f>IFERROR(VLOOKUP(A1134,'2023'!A:N,13,0),0)</f>
        <v>27</v>
      </c>
      <c r="G1134" s="43">
        <f>IFERROR(VLOOKUP(A1134,'2023'!A:N,14,0),0)</f>
        <v>6872727.5999999996</v>
      </c>
      <c r="H1134" s="43">
        <v>0</v>
      </c>
      <c r="I1134" s="43">
        <v>0</v>
      </c>
      <c r="J1134" s="44">
        <f t="shared" si="21"/>
        <v>254545.46666666665</v>
      </c>
      <c r="K1134" s="43">
        <v>21</v>
      </c>
      <c r="L1134" s="43">
        <v>5499991</v>
      </c>
      <c r="M1134" s="44">
        <f t="shared" si="22"/>
        <v>5345454.8</v>
      </c>
      <c r="N1134" s="43">
        <f t="shared" si="23"/>
        <v>6</v>
      </c>
      <c r="O1134" s="44">
        <f t="shared" si="24"/>
        <v>1527272.7999999998</v>
      </c>
    </row>
    <row r="1135" spans="1:15" x14ac:dyDescent="0.2">
      <c r="A1135" s="31" t="s">
        <v>1354</v>
      </c>
      <c r="B1135" s="31" t="s">
        <v>11</v>
      </c>
      <c r="C1135" s="31">
        <v>67</v>
      </c>
      <c r="D1135" s="31">
        <v>12854257</v>
      </c>
      <c r="E1135" s="31">
        <f t="shared" si="20"/>
        <v>0</v>
      </c>
      <c r="F1135" s="43">
        <f>IFERROR(VLOOKUP(A1135,'2023'!A:N,13,0),0)</f>
        <v>67</v>
      </c>
      <c r="G1135" s="43">
        <f>IFERROR(VLOOKUP(A1135,'2023'!A:N,14,0),0)</f>
        <v>12854257</v>
      </c>
      <c r="H1135" s="43">
        <v>0</v>
      </c>
      <c r="I1135" s="43">
        <v>0</v>
      </c>
      <c r="J1135" s="44">
        <f t="shared" si="21"/>
        <v>191854.58208955225</v>
      </c>
      <c r="K1135" s="43">
        <v>50</v>
      </c>
      <c r="L1135" s="43">
        <v>10454550</v>
      </c>
      <c r="M1135" s="44">
        <f t="shared" si="22"/>
        <v>9592729.1044776123</v>
      </c>
      <c r="N1135" s="43">
        <f t="shared" si="23"/>
        <v>17</v>
      </c>
      <c r="O1135" s="44">
        <f t="shared" si="24"/>
        <v>3261527.8955223877</v>
      </c>
    </row>
    <row r="1136" spans="1:15" x14ac:dyDescent="0.2">
      <c r="A1136" s="31" t="s">
        <v>1357</v>
      </c>
      <c r="B1136" s="31" t="s">
        <v>11</v>
      </c>
      <c r="C1136" s="31">
        <v>11</v>
      </c>
      <c r="D1136" s="31">
        <v>4609091</v>
      </c>
      <c r="E1136" s="31">
        <f t="shared" si="20"/>
        <v>0</v>
      </c>
      <c r="F1136" s="43">
        <f>IFERROR(VLOOKUP(A1136,'2023'!A:N,13,0),0)</f>
        <v>11</v>
      </c>
      <c r="G1136" s="43">
        <f>IFERROR(VLOOKUP(A1136,'2023'!A:N,14,0),0)</f>
        <v>4609091</v>
      </c>
      <c r="H1136" s="43">
        <v>0</v>
      </c>
      <c r="I1136" s="43">
        <v>0</v>
      </c>
      <c r="J1136" s="44">
        <f t="shared" si="21"/>
        <v>419008.27272727271</v>
      </c>
      <c r="K1136" s="43">
        <v>11</v>
      </c>
      <c r="L1136" s="43">
        <v>4600002</v>
      </c>
      <c r="M1136" s="44">
        <f t="shared" si="22"/>
        <v>4609091</v>
      </c>
      <c r="N1136" s="43">
        <f t="shared" si="23"/>
        <v>0</v>
      </c>
      <c r="O1136" s="44">
        <f t="shared" si="24"/>
        <v>0</v>
      </c>
    </row>
    <row r="1137" spans="1:15" x14ac:dyDescent="0.2">
      <c r="A1137" s="31" t="s">
        <v>1880</v>
      </c>
      <c r="B1137" s="31" t="s">
        <v>11</v>
      </c>
      <c r="C1137" s="31">
        <v>99</v>
      </c>
      <c r="D1137" s="31">
        <v>19800000</v>
      </c>
      <c r="E1137" s="31">
        <f t="shared" si="20"/>
        <v>0</v>
      </c>
      <c r="F1137" s="43">
        <f>IFERROR(VLOOKUP(A1137,'2023'!A:N,13,0),0)</f>
        <v>99</v>
      </c>
      <c r="G1137" s="43">
        <f>IFERROR(VLOOKUP(A1137,'2023'!A:N,14,0),0)</f>
        <v>19800000</v>
      </c>
      <c r="H1137" s="43">
        <v>0</v>
      </c>
      <c r="I1137" s="43">
        <v>0</v>
      </c>
      <c r="J1137" s="44">
        <f t="shared" si="21"/>
        <v>200000</v>
      </c>
      <c r="K1137" s="43">
        <v>50</v>
      </c>
      <c r="L1137" s="43">
        <v>10000000</v>
      </c>
      <c r="M1137" s="44">
        <f t="shared" si="22"/>
        <v>10000000</v>
      </c>
      <c r="N1137" s="43">
        <f t="shared" si="23"/>
        <v>49</v>
      </c>
      <c r="O1137" s="44">
        <f t="shared" si="24"/>
        <v>9800000</v>
      </c>
    </row>
    <row r="1138" spans="1:15" x14ac:dyDescent="0.2">
      <c r="A1138" s="31" t="s">
        <v>3381</v>
      </c>
      <c r="B1138" s="31" t="s">
        <v>25</v>
      </c>
      <c r="C1138" s="31">
        <v>0</v>
      </c>
      <c r="D1138" s="31">
        <v>0</v>
      </c>
      <c r="E1138" s="31">
        <f t="shared" si="20"/>
        <v>0</v>
      </c>
      <c r="F1138" s="43">
        <f>IFERROR(VLOOKUP(A1138,'2023'!A:N,13,0),0)</f>
        <v>0</v>
      </c>
      <c r="G1138" s="43">
        <f>IFERROR(VLOOKUP(A1138,'2023'!A:N,14,0),0)</f>
        <v>0</v>
      </c>
      <c r="H1138" s="43">
        <v>10</v>
      </c>
      <c r="I1138" s="43">
        <v>1281820</v>
      </c>
      <c r="J1138" s="44">
        <f t="shared" si="21"/>
        <v>128182</v>
      </c>
      <c r="K1138" s="43">
        <v>31</v>
      </c>
      <c r="L1138" s="43">
        <v>4350003</v>
      </c>
      <c r="M1138" s="44">
        <f t="shared" si="22"/>
        <v>3973642</v>
      </c>
      <c r="N1138" s="43">
        <f t="shared" si="23"/>
        <v>-21</v>
      </c>
      <c r="O1138" s="44">
        <f t="shared" si="24"/>
        <v>-2691822</v>
      </c>
    </row>
    <row r="1139" spans="1:15" x14ac:dyDescent="0.2">
      <c r="A1139" s="31" t="s">
        <v>3382</v>
      </c>
      <c r="B1139" s="31" t="s">
        <v>11</v>
      </c>
      <c r="C1139" s="31">
        <v>0</v>
      </c>
      <c r="D1139" s="31">
        <v>0</v>
      </c>
      <c r="E1139" s="31">
        <f t="shared" si="20"/>
        <v>0</v>
      </c>
      <c r="F1139" s="43">
        <f>IFERROR(VLOOKUP(A1139,'2023'!A:N,13,0),0)</f>
        <v>0</v>
      </c>
      <c r="G1139" s="43">
        <f>IFERROR(VLOOKUP(A1139,'2023'!A:N,14,0),0)</f>
        <v>0</v>
      </c>
      <c r="H1139" s="43">
        <v>0</v>
      </c>
      <c r="I1139" s="43">
        <v>0</v>
      </c>
      <c r="J1139" s="44">
        <f t="shared" si="21"/>
        <v>0</v>
      </c>
      <c r="K1139" s="43">
        <v>21</v>
      </c>
      <c r="L1139" s="43">
        <v>5727267</v>
      </c>
      <c r="M1139" s="44">
        <f t="shared" si="22"/>
        <v>0</v>
      </c>
      <c r="N1139" s="43">
        <f t="shared" si="23"/>
        <v>-21</v>
      </c>
      <c r="O1139" s="44">
        <f t="shared" si="24"/>
        <v>0</v>
      </c>
    </row>
    <row r="1140" spans="1:15" x14ac:dyDescent="0.2">
      <c r="A1140" s="31" t="s">
        <v>3383</v>
      </c>
      <c r="B1140" s="31" t="s">
        <v>11</v>
      </c>
      <c r="C1140" s="31">
        <v>0</v>
      </c>
      <c r="D1140" s="31">
        <v>0</v>
      </c>
      <c r="E1140" s="31">
        <f t="shared" si="20"/>
        <v>0</v>
      </c>
      <c r="F1140" s="43">
        <f>IFERROR(VLOOKUP(A1140,'2023'!A:N,13,0),0)</f>
        <v>0</v>
      </c>
      <c r="G1140" s="43">
        <f>IFERROR(VLOOKUP(A1140,'2023'!A:N,14,0),0)</f>
        <v>0</v>
      </c>
      <c r="H1140" s="43">
        <v>0</v>
      </c>
      <c r="I1140" s="43">
        <v>0</v>
      </c>
      <c r="J1140" s="44">
        <f t="shared" si="21"/>
        <v>0</v>
      </c>
      <c r="K1140" s="43">
        <v>20</v>
      </c>
      <c r="L1140" s="43">
        <v>1600000</v>
      </c>
      <c r="M1140" s="44">
        <f t="shared" si="22"/>
        <v>0</v>
      </c>
      <c r="N1140" s="43">
        <f t="shared" si="23"/>
        <v>-20</v>
      </c>
      <c r="O1140" s="44">
        <f t="shared" si="24"/>
        <v>0</v>
      </c>
    </row>
    <row r="1141" spans="1:15" x14ac:dyDescent="0.2">
      <c r="A1141" s="31" t="s">
        <v>3384</v>
      </c>
      <c r="B1141" s="31" t="s">
        <v>11</v>
      </c>
      <c r="C1141" s="31">
        <v>0</v>
      </c>
      <c r="D1141" s="31">
        <v>0</v>
      </c>
      <c r="E1141" s="31">
        <f t="shared" si="20"/>
        <v>0</v>
      </c>
      <c r="F1141" s="43">
        <f>IFERROR(VLOOKUP(A1141,'2023'!A:N,13,0),0)</f>
        <v>0</v>
      </c>
      <c r="G1141" s="43">
        <f>IFERROR(VLOOKUP(A1141,'2023'!A:N,14,0),0)</f>
        <v>0</v>
      </c>
      <c r="H1141" s="43">
        <v>0</v>
      </c>
      <c r="I1141" s="43">
        <v>0</v>
      </c>
      <c r="J1141" s="44">
        <f t="shared" si="21"/>
        <v>0</v>
      </c>
      <c r="K1141" s="43">
        <v>20</v>
      </c>
      <c r="L1141" s="43">
        <v>4545460</v>
      </c>
      <c r="M1141" s="44">
        <f t="shared" si="22"/>
        <v>0</v>
      </c>
      <c r="N1141" s="43">
        <f t="shared" si="23"/>
        <v>-20</v>
      </c>
      <c r="O1141" s="44">
        <f t="shared" si="24"/>
        <v>0</v>
      </c>
    </row>
    <row r="1142" spans="1:15" x14ac:dyDescent="0.2">
      <c r="A1142" s="31" t="s">
        <v>3385</v>
      </c>
      <c r="B1142" s="31" t="s">
        <v>11</v>
      </c>
      <c r="C1142" s="31">
        <v>0</v>
      </c>
      <c r="D1142" s="31">
        <v>0</v>
      </c>
      <c r="E1142" s="31">
        <f t="shared" si="20"/>
        <v>0</v>
      </c>
      <c r="F1142" s="43">
        <f>IFERROR(VLOOKUP(A1142,'2023'!A:N,13,0),0)</f>
        <v>0</v>
      </c>
      <c r="G1142" s="43">
        <f>IFERROR(VLOOKUP(A1142,'2023'!A:N,14,0),0)</f>
        <v>0</v>
      </c>
      <c r="H1142" s="43">
        <v>0</v>
      </c>
      <c r="I1142" s="43">
        <v>0</v>
      </c>
      <c r="J1142" s="44">
        <f t="shared" si="21"/>
        <v>0</v>
      </c>
      <c r="K1142" s="43">
        <v>20</v>
      </c>
      <c r="L1142" s="43">
        <v>4545460</v>
      </c>
      <c r="M1142" s="44">
        <f t="shared" si="22"/>
        <v>0</v>
      </c>
      <c r="N1142" s="43">
        <f t="shared" si="23"/>
        <v>-20</v>
      </c>
      <c r="O1142" s="44">
        <f t="shared" si="24"/>
        <v>0</v>
      </c>
    </row>
    <row r="1143" spans="1:15" x14ac:dyDescent="0.2">
      <c r="A1143" s="31" t="s">
        <v>3386</v>
      </c>
      <c r="B1143" s="31" t="s">
        <v>11</v>
      </c>
      <c r="C1143" s="31">
        <v>0</v>
      </c>
      <c r="D1143" s="31">
        <v>0</v>
      </c>
      <c r="E1143" s="31">
        <f t="shared" si="20"/>
        <v>0</v>
      </c>
      <c r="F1143" s="43">
        <f>IFERROR(VLOOKUP(A1143,'2023'!A:N,13,0),0)</f>
        <v>0</v>
      </c>
      <c r="G1143" s="43">
        <f>IFERROR(VLOOKUP(A1143,'2023'!A:N,14,0),0)</f>
        <v>0</v>
      </c>
      <c r="H1143" s="43">
        <v>0</v>
      </c>
      <c r="I1143" s="43">
        <v>0</v>
      </c>
      <c r="J1143" s="44">
        <f t="shared" si="21"/>
        <v>0</v>
      </c>
      <c r="K1143" s="43">
        <v>20</v>
      </c>
      <c r="L1143" s="43">
        <v>5272720</v>
      </c>
      <c r="M1143" s="44">
        <f t="shared" si="22"/>
        <v>0</v>
      </c>
      <c r="N1143" s="43">
        <f t="shared" si="23"/>
        <v>-20</v>
      </c>
      <c r="O1143" s="44">
        <f t="shared" si="24"/>
        <v>0</v>
      </c>
    </row>
    <row r="1144" spans="1:15" x14ac:dyDescent="0.2">
      <c r="A1144" s="31" t="s">
        <v>3387</v>
      </c>
      <c r="B1144" s="31" t="s">
        <v>11</v>
      </c>
      <c r="C1144" s="31">
        <v>0</v>
      </c>
      <c r="D1144" s="31">
        <v>0</v>
      </c>
      <c r="E1144" s="31">
        <f t="shared" si="20"/>
        <v>0</v>
      </c>
      <c r="F1144" s="43">
        <f>IFERROR(VLOOKUP(A1144,'2023'!A:N,13,0),0)</f>
        <v>0</v>
      </c>
      <c r="G1144" s="43">
        <f>IFERROR(VLOOKUP(A1144,'2023'!A:N,14,0),0)</f>
        <v>0</v>
      </c>
      <c r="H1144" s="43">
        <v>0</v>
      </c>
      <c r="I1144" s="43">
        <v>0</v>
      </c>
      <c r="J1144" s="44">
        <f t="shared" si="21"/>
        <v>0</v>
      </c>
      <c r="K1144" s="43">
        <v>20</v>
      </c>
      <c r="L1144" s="43">
        <v>7272720</v>
      </c>
      <c r="M1144" s="44">
        <f t="shared" si="22"/>
        <v>0</v>
      </c>
      <c r="N1144" s="43">
        <f t="shared" si="23"/>
        <v>-20</v>
      </c>
      <c r="O1144" s="44">
        <f t="shared" si="24"/>
        <v>0</v>
      </c>
    </row>
    <row r="1145" spans="1:15" x14ac:dyDescent="0.2">
      <c r="A1145" s="31" t="s">
        <v>3388</v>
      </c>
      <c r="B1145" s="31" t="s">
        <v>20</v>
      </c>
      <c r="C1145" s="31">
        <v>0</v>
      </c>
      <c r="D1145" s="31">
        <v>0</v>
      </c>
      <c r="E1145" s="31">
        <f t="shared" si="20"/>
        <v>0</v>
      </c>
      <c r="F1145" s="43">
        <f>IFERROR(VLOOKUP(A1145,'2023'!A:N,13,0),0)</f>
        <v>0</v>
      </c>
      <c r="G1145" s="43">
        <f>IFERROR(VLOOKUP(A1145,'2023'!A:N,14,0),0)</f>
        <v>0</v>
      </c>
      <c r="H1145" s="43">
        <v>0</v>
      </c>
      <c r="I1145" s="43">
        <v>0</v>
      </c>
      <c r="J1145" s="44">
        <f t="shared" si="21"/>
        <v>0</v>
      </c>
      <c r="K1145" s="43">
        <v>20</v>
      </c>
      <c r="L1145" s="43">
        <v>3636360</v>
      </c>
      <c r="M1145" s="44">
        <f t="shared" si="22"/>
        <v>0</v>
      </c>
      <c r="N1145" s="43">
        <f t="shared" si="23"/>
        <v>-20</v>
      </c>
      <c r="O1145" s="44">
        <f t="shared" si="24"/>
        <v>0</v>
      </c>
    </row>
    <row r="1146" spans="1:15" x14ac:dyDescent="0.2">
      <c r="A1146" s="31" t="s">
        <v>1502</v>
      </c>
      <c r="B1146" s="31" t="s">
        <v>11</v>
      </c>
      <c r="C1146" s="31">
        <v>55</v>
      </c>
      <c r="D1146" s="31">
        <v>18425000</v>
      </c>
      <c r="E1146" s="31">
        <f t="shared" si="20"/>
        <v>0</v>
      </c>
      <c r="F1146" s="43">
        <f>IFERROR(VLOOKUP(A1146,'2023'!A:N,13,0),0)</f>
        <v>55</v>
      </c>
      <c r="G1146" s="43">
        <f>IFERROR(VLOOKUP(A1146,'2023'!A:N,14,0),0)</f>
        <v>18425000</v>
      </c>
      <c r="H1146" s="43">
        <v>0</v>
      </c>
      <c r="I1146" s="43">
        <v>0</v>
      </c>
      <c r="J1146" s="44">
        <f t="shared" si="21"/>
        <v>335000</v>
      </c>
      <c r="K1146" s="43">
        <v>48</v>
      </c>
      <c r="L1146" s="43">
        <v>16140000</v>
      </c>
      <c r="M1146" s="44">
        <f t="shared" si="22"/>
        <v>16080000</v>
      </c>
      <c r="N1146" s="43">
        <f t="shared" si="23"/>
        <v>7</v>
      </c>
      <c r="O1146" s="44">
        <f t="shared" si="24"/>
        <v>2345000</v>
      </c>
    </row>
    <row r="1147" spans="1:15" x14ac:dyDescent="0.2">
      <c r="A1147" s="31" t="s">
        <v>3389</v>
      </c>
      <c r="B1147" s="31" t="s">
        <v>141</v>
      </c>
      <c r="C1147" s="31">
        <v>0</v>
      </c>
      <c r="D1147" s="31">
        <v>0</v>
      </c>
      <c r="E1147" s="31">
        <f t="shared" si="20"/>
        <v>0</v>
      </c>
      <c r="F1147" s="43">
        <f>IFERROR(VLOOKUP(A1147,'2023'!A:N,13,0),0)</f>
        <v>0</v>
      </c>
      <c r="G1147" s="43">
        <f>IFERROR(VLOOKUP(A1147,'2023'!A:N,14,0),0)</f>
        <v>0</v>
      </c>
      <c r="H1147" s="43">
        <v>0</v>
      </c>
      <c r="I1147" s="43">
        <v>0</v>
      </c>
      <c r="J1147" s="44">
        <f t="shared" si="21"/>
        <v>0</v>
      </c>
      <c r="K1147" s="43">
        <v>20</v>
      </c>
      <c r="L1147" s="43">
        <v>0</v>
      </c>
      <c r="M1147" s="44">
        <f t="shared" si="22"/>
        <v>0</v>
      </c>
      <c r="N1147" s="43">
        <f t="shared" si="23"/>
        <v>-20</v>
      </c>
      <c r="O1147" s="44">
        <f t="shared" si="24"/>
        <v>0</v>
      </c>
    </row>
    <row r="1148" spans="1:15" x14ac:dyDescent="0.2">
      <c r="A1148" s="31" t="s">
        <v>3390</v>
      </c>
      <c r="B1148" s="31" t="s">
        <v>25</v>
      </c>
      <c r="C1148" s="31">
        <v>0</v>
      </c>
      <c r="D1148" s="31">
        <v>0</v>
      </c>
      <c r="E1148" s="31">
        <f t="shared" si="20"/>
        <v>0</v>
      </c>
      <c r="F1148" s="43">
        <f>IFERROR(VLOOKUP(A1148,'2023'!A:N,13,0),0)</f>
        <v>0</v>
      </c>
      <c r="G1148" s="43">
        <f>IFERROR(VLOOKUP(A1148,'2023'!A:N,14,0),0)</f>
        <v>0</v>
      </c>
      <c r="H1148" s="43">
        <v>0</v>
      </c>
      <c r="I1148" s="43">
        <v>0</v>
      </c>
      <c r="J1148" s="44">
        <f t="shared" si="21"/>
        <v>0</v>
      </c>
      <c r="K1148" s="43">
        <v>20</v>
      </c>
      <c r="L1148" s="43">
        <v>29629620</v>
      </c>
      <c r="M1148" s="44">
        <f t="shared" si="22"/>
        <v>0</v>
      </c>
      <c r="N1148" s="43">
        <f t="shared" si="23"/>
        <v>-20</v>
      </c>
      <c r="O1148" s="44">
        <f t="shared" si="24"/>
        <v>0</v>
      </c>
    </row>
    <row r="1149" spans="1:15" x14ac:dyDescent="0.2">
      <c r="A1149" s="31" t="s">
        <v>3391</v>
      </c>
      <c r="B1149" s="31" t="s">
        <v>11</v>
      </c>
      <c r="C1149" s="31">
        <v>0</v>
      </c>
      <c r="D1149" s="31">
        <v>0</v>
      </c>
      <c r="E1149" s="31">
        <f t="shared" si="20"/>
        <v>0</v>
      </c>
      <c r="F1149" s="43">
        <f>IFERROR(VLOOKUP(A1149,'2023'!A:N,13,0),0)</f>
        <v>0</v>
      </c>
      <c r="G1149" s="43">
        <f>IFERROR(VLOOKUP(A1149,'2023'!A:N,14,0),0)</f>
        <v>0</v>
      </c>
      <c r="H1149" s="43">
        <v>32</v>
      </c>
      <c r="I1149" s="43">
        <v>3954536</v>
      </c>
      <c r="J1149" s="44">
        <f t="shared" si="21"/>
        <v>123579.25</v>
      </c>
      <c r="K1149" s="43">
        <v>51</v>
      </c>
      <c r="L1149" s="43">
        <v>6627265</v>
      </c>
      <c r="M1149" s="44">
        <f t="shared" si="22"/>
        <v>6302541.75</v>
      </c>
      <c r="N1149" s="43">
        <f t="shared" si="23"/>
        <v>-19</v>
      </c>
      <c r="O1149" s="44">
        <f t="shared" si="24"/>
        <v>-2348005.75</v>
      </c>
    </row>
    <row r="1150" spans="1:15" x14ac:dyDescent="0.2">
      <c r="A1150" s="31" t="s">
        <v>3392</v>
      </c>
      <c r="B1150" s="31" t="s">
        <v>25</v>
      </c>
      <c r="C1150" s="31">
        <v>0</v>
      </c>
      <c r="D1150" s="31">
        <v>0</v>
      </c>
      <c r="E1150" s="31">
        <f t="shared" si="20"/>
        <v>0</v>
      </c>
      <c r="F1150" s="43">
        <f>IFERROR(VLOOKUP(A1150,'2023'!A:N,13,0),0)</f>
        <v>0</v>
      </c>
      <c r="G1150" s="43">
        <f>IFERROR(VLOOKUP(A1150,'2023'!A:N,14,0),0)</f>
        <v>0</v>
      </c>
      <c r="H1150" s="43">
        <v>0</v>
      </c>
      <c r="I1150" s="43">
        <v>0</v>
      </c>
      <c r="J1150" s="44">
        <f t="shared" si="21"/>
        <v>0</v>
      </c>
      <c r="K1150" s="43">
        <v>19</v>
      </c>
      <c r="L1150" s="43">
        <v>27638890</v>
      </c>
      <c r="M1150" s="44">
        <f t="shared" si="22"/>
        <v>0</v>
      </c>
      <c r="N1150" s="43">
        <f t="shared" si="23"/>
        <v>-19</v>
      </c>
      <c r="O1150" s="44">
        <f t="shared" si="24"/>
        <v>0</v>
      </c>
    </row>
    <row r="1151" spans="1:15" x14ac:dyDescent="0.2">
      <c r="A1151" s="31" t="s">
        <v>3393</v>
      </c>
      <c r="B1151" s="31" t="s">
        <v>11</v>
      </c>
      <c r="C1151" s="31">
        <v>0</v>
      </c>
      <c r="D1151" s="31">
        <v>0</v>
      </c>
      <c r="E1151" s="31">
        <f t="shared" si="20"/>
        <v>0</v>
      </c>
      <c r="F1151" s="43">
        <f>IFERROR(VLOOKUP(A1151,'2023'!A:N,13,0),0)</f>
        <v>0</v>
      </c>
      <c r="G1151" s="43">
        <f>IFERROR(VLOOKUP(A1151,'2023'!A:N,14,0),0)</f>
        <v>0</v>
      </c>
      <c r="H1151" s="43">
        <v>0</v>
      </c>
      <c r="I1151" s="43">
        <v>0</v>
      </c>
      <c r="J1151" s="44">
        <f t="shared" si="21"/>
        <v>0</v>
      </c>
      <c r="K1151" s="43">
        <v>18</v>
      </c>
      <c r="L1151" s="43">
        <v>133299996</v>
      </c>
      <c r="M1151" s="44">
        <f t="shared" si="22"/>
        <v>0</v>
      </c>
      <c r="N1151" s="43">
        <f t="shared" si="23"/>
        <v>-18</v>
      </c>
      <c r="O1151" s="44">
        <f t="shared" si="24"/>
        <v>0</v>
      </c>
    </row>
    <row r="1152" spans="1:15" x14ac:dyDescent="0.2">
      <c r="A1152" s="31" t="s">
        <v>3394</v>
      </c>
      <c r="B1152" s="31" t="s">
        <v>11</v>
      </c>
      <c r="C1152" s="31">
        <v>0</v>
      </c>
      <c r="D1152" s="31">
        <v>0</v>
      </c>
      <c r="E1152" s="31">
        <f t="shared" si="20"/>
        <v>0</v>
      </c>
      <c r="F1152" s="43">
        <f>IFERROR(VLOOKUP(A1152,'2023'!A:N,13,0),0)</f>
        <v>0</v>
      </c>
      <c r="G1152" s="43">
        <f>IFERROR(VLOOKUP(A1152,'2023'!A:N,14,0),0)</f>
        <v>0</v>
      </c>
      <c r="H1152" s="43">
        <v>0</v>
      </c>
      <c r="I1152" s="43">
        <v>0</v>
      </c>
      <c r="J1152" s="44">
        <f t="shared" si="21"/>
        <v>0</v>
      </c>
      <c r="K1152" s="43">
        <v>18</v>
      </c>
      <c r="L1152" s="43">
        <v>6545448</v>
      </c>
      <c r="M1152" s="44">
        <f t="shared" si="22"/>
        <v>0</v>
      </c>
      <c r="N1152" s="43">
        <f t="shared" si="23"/>
        <v>-18</v>
      </c>
      <c r="O1152" s="44">
        <f t="shared" si="24"/>
        <v>0</v>
      </c>
    </row>
    <row r="1153" spans="1:15" x14ac:dyDescent="0.2">
      <c r="A1153" s="31" t="s">
        <v>3395</v>
      </c>
      <c r="B1153" s="31" t="s">
        <v>20</v>
      </c>
      <c r="C1153" s="31">
        <v>0</v>
      </c>
      <c r="D1153" s="31">
        <v>0</v>
      </c>
      <c r="E1153" s="31">
        <f t="shared" si="20"/>
        <v>0</v>
      </c>
      <c r="F1153" s="43">
        <f>IFERROR(VLOOKUP(A1153,'2023'!A:N,13,0),0)</f>
        <v>0</v>
      </c>
      <c r="G1153" s="43">
        <f>IFERROR(VLOOKUP(A1153,'2023'!A:N,14,0),0)</f>
        <v>0</v>
      </c>
      <c r="H1153" s="43">
        <v>0</v>
      </c>
      <c r="I1153" s="43">
        <v>0</v>
      </c>
      <c r="J1153" s="44">
        <f t="shared" si="21"/>
        <v>0</v>
      </c>
      <c r="K1153" s="43">
        <v>18</v>
      </c>
      <c r="L1153" s="43">
        <v>326945448</v>
      </c>
      <c r="M1153" s="44">
        <f t="shared" si="22"/>
        <v>0</v>
      </c>
      <c r="N1153" s="43">
        <f t="shared" si="23"/>
        <v>-18</v>
      </c>
      <c r="O1153" s="44">
        <f t="shared" si="24"/>
        <v>0</v>
      </c>
    </row>
    <row r="1154" spans="1:15" x14ac:dyDescent="0.2">
      <c r="A1154" s="31" t="s">
        <v>2286</v>
      </c>
      <c r="B1154" s="31" t="s">
        <v>11</v>
      </c>
      <c r="C1154" s="31">
        <v>0</v>
      </c>
      <c r="D1154" s="31">
        <v>0</v>
      </c>
      <c r="E1154" s="31">
        <f t="shared" si="20"/>
        <v>0</v>
      </c>
      <c r="F1154" s="43">
        <f>IFERROR(VLOOKUP(A1154,'2023'!A:N,13,0),0)</f>
        <v>0</v>
      </c>
      <c r="G1154" s="43">
        <f>IFERROR(VLOOKUP(A1154,'2023'!A:N,14,0),0)</f>
        <v>0</v>
      </c>
      <c r="H1154" s="43">
        <v>0</v>
      </c>
      <c r="I1154" s="43">
        <v>0</v>
      </c>
      <c r="J1154" s="44">
        <f t="shared" si="21"/>
        <v>0</v>
      </c>
      <c r="K1154" s="43">
        <v>17</v>
      </c>
      <c r="L1154" s="43">
        <v>5036363</v>
      </c>
      <c r="M1154" s="44">
        <f t="shared" si="22"/>
        <v>0</v>
      </c>
      <c r="N1154" s="43">
        <f t="shared" si="23"/>
        <v>-17</v>
      </c>
      <c r="O1154" s="44">
        <f t="shared" si="24"/>
        <v>0</v>
      </c>
    </row>
    <row r="1155" spans="1:15" x14ac:dyDescent="0.2">
      <c r="A1155" s="31" t="s">
        <v>3396</v>
      </c>
      <c r="B1155" s="31" t="s">
        <v>11</v>
      </c>
      <c r="C1155" s="31">
        <v>0</v>
      </c>
      <c r="D1155" s="31">
        <v>0</v>
      </c>
      <c r="E1155" s="31">
        <f t="shared" si="20"/>
        <v>0</v>
      </c>
      <c r="F1155" s="43">
        <f>IFERROR(VLOOKUP(A1155,'2023'!A:N,13,0),0)</f>
        <v>0</v>
      </c>
      <c r="G1155" s="43">
        <f>IFERROR(VLOOKUP(A1155,'2023'!A:N,14,0),0)</f>
        <v>0</v>
      </c>
      <c r="H1155" s="43">
        <v>0</v>
      </c>
      <c r="I1155" s="43">
        <v>0</v>
      </c>
      <c r="J1155" s="44">
        <f t="shared" si="21"/>
        <v>0</v>
      </c>
      <c r="K1155" s="43">
        <v>16</v>
      </c>
      <c r="L1155" s="43">
        <v>8181818</v>
      </c>
      <c r="M1155" s="44">
        <f t="shared" si="22"/>
        <v>0</v>
      </c>
      <c r="N1155" s="43">
        <f t="shared" si="23"/>
        <v>-16</v>
      </c>
      <c r="O1155" s="44">
        <f t="shared" si="24"/>
        <v>0</v>
      </c>
    </row>
    <row r="1156" spans="1:15" x14ac:dyDescent="0.2">
      <c r="A1156" s="31" t="s">
        <v>3397</v>
      </c>
      <c r="B1156" s="31" t="s">
        <v>11</v>
      </c>
      <c r="C1156" s="31">
        <v>0</v>
      </c>
      <c r="D1156" s="31">
        <v>0</v>
      </c>
      <c r="E1156" s="31">
        <f t="shared" si="20"/>
        <v>0</v>
      </c>
      <c r="F1156" s="43">
        <f>IFERROR(VLOOKUP(A1156,'2023'!A:N,13,0),0)</f>
        <v>0</v>
      </c>
      <c r="G1156" s="43">
        <f>IFERROR(VLOOKUP(A1156,'2023'!A:N,14,0),0)</f>
        <v>0</v>
      </c>
      <c r="H1156" s="43">
        <v>0</v>
      </c>
      <c r="I1156" s="43">
        <v>0</v>
      </c>
      <c r="J1156" s="44">
        <f t="shared" si="21"/>
        <v>0</v>
      </c>
      <c r="K1156" s="43">
        <v>16</v>
      </c>
      <c r="L1156" s="43">
        <v>2618176</v>
      </c>
      <c r="M1156" s="44">
        <f t="shared" si="22"/>
        <v>0</v>
      </c>
      <c r="N1156" s="43">
        <f t="shared" si="23"/>
        <v>-16</v>
      </c>
      <c r="O1156" s="44">
        <f t="shared" si="24"/>
        <v>0</v>
      </c>
    </row>
    <row r="1157" spans="1:15" x14ac:dyDescent="0.2">
      <c r="A1157" s="31" t="s">
        <v>1396</v>
      </c>
      <c r="B1157" s="31" t="s">
        <v>11</v>
      </c>
      <c r="C1157" s="31">
        <v>264</v>
      </c>
      <c r="D1157" s="31">
        <v>43873001</v>
      </c>
      <c r="E1157" s="31">
        <f t="shared" si="20"/>
        <v>0</v>
      </c>
      <c r="F1157" s="43">
        <f>IFERROR(VLOOKUP(A1157,'2023'!A:N,13,0),0)</f>
        <v>264</v>
      </c>
      <c r="G1157" s="43">
        <f>IFERROR(VLOOKUP(A1157,'2023'!A:N,14,0),0)</f>
        <v>43873000.951672859</v>
      </c>
      <c r="H1157" s="43">
        <v>0</v>
      </c>
      <c r="I1157" s="43">
        <v>0</v>
      </c>
      <c r="J1157" s="44">
        <f t="shared" si="21"/>
        <v>166185.6096654275</v>
      </c>
      <c r="K1157" s="43">
        <v>29</v>
      </c>
      <c r="L1157" s="43">
        <v>4920000</v>
      </c>
      <c r="M1157" s="44">
        <f t="shared" si="22"/>
        <v>4819382.680297398</v>
      </c>
      <c r="N1157" s="43">
        <f t="shared" si="23"/>
        <v>235</v>
      </c>
      <c r="O1157" s="44">
        <f t="shared" si="24"/>
        <v>39053618.271375462</v>
      </c>
    </row>
    <row r="1158" spans="1:15" x14ac:dyDescent="0.2">
      <c r="A1158" s="31" t="s">
        <v>2479</v>
      </c>
      <c r="B1158" s="31" t="s">
        <v>20</v>
      </c>
      <c r="C1158" s="31">
        <v>0</v>
      </c>
      <c r="D1158" s="31">
        <v>0</v>
      </c>
      <c r="E1158" s="31">
        <f t="shared" si="20"/>
        <v>0</v>
      </c>
      <c r="F1158" s="43">
        <f>IFERROR(VLOOKUP(A1158,'2023'!A:N,13,0),0)</f>
        <v>0</v>
      </c>
      <c r="G1158" s="43">
        <f>IFERROR(VLOOKUP(A1158,'2023'!A:N,14,0),0)</f>
        <v>0</v>
      </c>
      <c r="H1158" s="43">
        <v>0</v>
      </c>
      <c r="I1158" s="43">
        <v>0</v>
      </c>
      <c r="J1158" s="44">
        <f t="shared" si="21"/>
        <v>0</v>
      </c>
      <c r="K1158" s="43">
        <v>15</v>
      </c>
      <c r="L1158" s="43">
        <v>16240915</v>
      </c>
      <c r="M1158" s="44">
        <f t="shared" si="22"/>
        <v>0</v>
      </c>
      <c r="N1158" s="43">
        <f t="shared" si="23"/>
        <v>-15</v>
      </c>
      <c r="O1158" s="44">
        <f t="shared" si="24"/>
        <v>0</v>
      </c>
    </row>
    <row r="1159" spans="1:15" x14ac:dyDescent="0.2">
      <c r="A1159" s="31" t="s">
        <v>3398</v>
      </c>
      <c r="B1159" s="31" t="s">
        <v>11</v>
      </c>
      <c r="C1159" s="31">
        <v>0</v>
      </c>
      <c r="D1159" s="31">
        <v>0</v>
      </c>
      <c r="E1159" s="31">
        <f t="shared" si="20"/>
        <v>0</v>
      </c>
      <c r="F1159" s="43">
        <f>IFERROR(VLOOKUP(A1159,'2023'!A:N,13,0),0)</f>
        <v>0</v>
      </c>
      <c r="G1159" s="43">
        <f>IFERROR(VLOOKUP(A1159,'2023'!A:N,14,0),0)</f>
        <v>0</v>
      </c>
      <c r="H1159" s="43">
        <v>0</v>
      </c>
      <c r="I1159" s="43">
        <v>0</v>
      </c>
      <c r="J1159" s="44">
        <f t="shared" si="21"/>
        <v>0</v>
      </c>
      <c r="K1159" s="43">
        <v>15</v>
      </c>
      <c r="L1159" s="43">
        <v>1772730</v>
      </c>
      <c r="M1159" s="44">
        <f t="shared" si="22"/>
        <v>0</v>
      </c>
      <c r="N1159" s="43">
        <f t="shared" si="23"/>
        <v>-15</v>
      </c>
      <c r="O1159" s="44">
        <f t="shared" si="24"/>
        <v>0</v>
      </c>
    </row>
    <row r="1160" spans="1:15" x14ac:dyDescent="0.2">
      <c r="A1160" s="31" t="s">
        <v>3399</v>
      </c>
      <c r="B1160" s="31" t="s">
        <v>11</v>
      </c>
      <c r="C1160" s="31">
        <v>0</v>
      </c>
      <c r="D1160" s="31">
        <v>0</v>
      </c>
      <c r="E1160" s="31">
        <f t="shared" si="20"/>
        <v>0</v>
      </c>
      <c r="F1160" s="43">
        <f>IFERROR(VLOOKUP(A1160,'2023'!A:N,13,0),0)</f>
        <v>0</v>
      </c>
      <c r="G1160" s="43">
        <f>IFERROR(VLOOKUP(A1160,'2023'!A:N,14,0),0)</f>
        <v>0</v>
      </c>
      <c r="H1160" s="43">
        <v>0</v>
      </c>
      <c r="I1160" s="43">
        <v>0</v>
      </c>
      <c r="J1160" s="44">
        <f t="shared" si="21"/>
        <v>0</v>
      </c>
      <c r="K1160" s="43">
        <v>15</v>
      </c>
      <c r="L1160" s="43">
        <v>9545460</v>
      </c>
      <c r="M1160" s="44">
        <f t="shared" si="22"/>
        <v>0</v>
      </c>
      <c r="N1160" s="43">
        <f t="shared" si="23"/>
        <v>-15</v>
      </c>
      <c r="O1160" s="44">
        <f t="shared" si="24"/>
        <v>0</v>
      </c>
    </row>
    <row r="1161" spans="1:15" x14ac:dyDescent="0.2">
      <c r="A1161" s="31" t="s">
        <v>3400</v>
      </c>
      <c r="B1161" s="31" t="s">
        <v>11</v>
      </c>
      <c r="C1161" s="31">
        <v>0</v>
      </c>
      <c r="D1161" s="31">
        <v>0</v>
      </c>
      <c r="E1161" s="31">
        <f t="shared" si="20"/>
        <v>0</v>
      </c>
      <c r="F1161" s="43">
        <f>IFERROR(VLOOKUP(A1161,'2023'!A:N,13,0),0)</f>
        <v>0</v>
      </c>
      <c r="G1161" s="43">
        <f>IFERROR(VLOOKUP(A1161,'2023'!A:N,14,0),0)</f>
        <v>0</v>
      </c>
      <c r="H1161" s="43">
        <v>0</v>
      </c>
      <c r="I1161" s="43">
        <v>0</v>
      </c>
      <c r="J1161" s="44">
        <f t="shared" si="21"/>
        <v>0</v>
      </c>
      <c r="K1161" s="43">
        <v>15</v>
      </c>
      <c r="L1161" s="43">
        <v>4090905</v>
      </c>
      <c r="M1161" s="44">
        <f t="shared" si="22"/>
        <v>0</v>
      </c>
      <c r="N1161" s="43">
        <f t="shared" si="23"/>
        <v>-15</v>
      </c>
      <c r="O1161" s="44">
        <f t="shared" si="24"/>
        <v>0</v>
      </c>
    </row>
    <row r="1162" spans="1:15" x14ac:dyDescent="0.2">
      <c r="A1162" s="31" t="s">
        <v>3401</v>
      </c>
      <c r="B1162" s="31" t="s">
        <v>34</v>
      </c>
      <c r="C1162" s="31">
        <v>0</v>
      </c>
      <c r="D1162" s="31">
        <v>0</v>
      </c>
      <c r="E1162" s="31">
        <f t="shared" si="20"/>
        <v>0</v>
      </c>
      <c r="F1162" s="43">
        <f>IFERROR(VLOOKUP(A1162,'2023'!A:N,13,0),0)</f>
        <v>0</v>
      </c>
      <c r="G1162" s="43">
        <f>IFERROR(VLOOKUP(A1162,'2023'!A:N,14,0),0)</f>
        <v>0</v>
      </c>
      <c r="H1162" s="43">
        <v>0</v>
      </c>
      <c r="I1162" s="43">
        <v>0</v>
      </c>
      <c r="J1162" s="44">
        <f t="shared" si="21"/>
        <v>0</v>
      </c>
      <c r="K1162" s="43">
        <v>14</v>
      </c>
      <c r="L1162" s="43">
        <v>32154545</v>
      </c>
      <c r="M1162" s="44">
        <f t="shared" si="22"/>
        <v>0</v>
      </c>
      <c r="N1162" s="43">
        <f t="shared" si="23"/>
        <v>-14</v>
      </c>
      <c r="O1162" s="44">
        <f t="shared" si="24"/>
        <v>0</v>
      </c>
    </row>
    <row r="1163" spans="1:15" x14ac:dyDescent="0.2">
      <c r="A1163" s="31" t="s">
        <v>3402</v>
      </c>
      <c r="B1163" s="31" t="s">
        <v>11</v>
      </c>
      <c r="C1163" s="31">
        <v>0</v>
      </c>
      <c r="D1163" s="31">
        <v>0</v>
      </c>
      <c r="E1163" s="31">
        <f t="shared" si="20"/>
        <v>0</v>
      </c>
      <c r="F1163" s="43">
        <f>IFERROR(VLOOKUP(A1163,'2023'!A:N,13,0),0)</f>
        <v>0</v>
      </c>
      <c r="G1163" s="43">
        <f>IFERROR(VLOOKUP(A1163,'2023'!A:N,14,0),0)</f>
        <v>0</v>
      </c>
      <c r="H1163" s="43">
        <v>0</v>
      </c>
      <c r="I1163" s="43">
        <v>0</v>
      </c>
      <c r="J1163" s="44">
        <f t="shared" si="21"/>
        <v>0</v>
      </c>
      <c r="K1163" s="43">
        <v>14</v>
      </c>
      <c r="L1163" s="43">
        <v>10227271</v>
      </c>
      <c r="M1163" s="44">
        <f t="shared" si="22"/>
        <v>0</v>
      </c>
      <c r="N1163" s="43">
        <f t="shared" si="23"/>
        <v>-14</v>
      </c>
      <c r="O1163" s="44">
        <f t="shared" si="24"/>
        <v>0</v>
      </c>
    </row>
    <row r="1164" spans="1:15" x14ac:dyDescent="0.2">
      <c r="A1164" s="31" t="s">
        <v>3403</v>
      </c>
      <c r="B1164" s="31" t="s">
        <v>11</v>
      </c>
      <c r="C1164" s="31">
        <v>0</v>
      </c>
      <c r="D1164" s="31">
        <v>0</v>
      </c>
      <c r="E1164" s="31">
        <f t="shared" si="20"/>
        <v>0</v>
      </c>
      <c r="F1164" s="43">
        <f>IFERROR(VLOOKUP(A1164,'2023'!A:N,13,0),0)</f>
        <v>0</v>
      </c>
      <c r="G1164" s="43">
        <f>IFERROR(VLOOKUP(A1164,'2023'!A:N,14,0),0)</f>
        <v>0</v>
      </c>
      <c r="H1164" s="43">
        <v>0</v>
      </c>
      <c r="I1164" s="43">
        <v>0</v>
      </c>
      <c r="J1164" s="44">
        <f t="shared" si="21"/>
        <v>0</v>
      </c>
      <c r="K1164" s="43">
        <v>14</v>
      </c>
      <c r="L1164" s="43">
        <v>1400000</v>
      </c>
      <c r="M1164" s="44">
        <f t="shared" si="22"/>
        <v>0</v>
      </c>
      <c r="N1164" s="43">
        <f t="shared" si="23"/>
        <v>-14</v>
      </c>
      <c r="O1164" s="44">
        <f t="shared" si="24"/>
        <v>0</v>
      </c>
    </row>
    <row r="1165" spans="1:15" x14ac:dyDescent="0.2">
      <c r="A1165" s="31" t="s">
        <v>3404</v>
      </c>
      <c r="B1165" s="31" t="s">
        <v>11</v>
      </c>
      <c r="C1165" s="31">
        <v>0</v>
      </c>
      <c r="D1165" s="31">
        <v>0</v>
      </c>
      <c r="E1165" s="31">
        <f t="shared" si="20"/>
        <v>0</v>
      </c>
      <c r="F1165" s="43">
        <f>IFERROR(VLOOKUP(A1165,'2023'!A:N,13,0),0)</f>
        <v>0</v>
      </c>
      <c r="G1165" s="43">
        <f>IFERROR(VLOOKUP(A1165,'2023'!A:N,14,0),0)</f>
        <v>0</v>
      </c>
      <c r="H1165" s="43">
        <v>0</v>
      </c>
      <c r="I1165" s="43">
        <v>0</v>
      </c>
      <c r="J1165" s="44">
        <f t="shared" si="21"/>
        <v>0</v>
      </c>
      <c r="K1165" s="43">
        <v>14</v>
      </c>
      <c r="L1165" s="43">
        <v>3563630</v>
      </c>
      <c r="M1165" s="44">
        <f t="shared" si="22"/>
        <v>0</v>
      </c>
      <c r="N1165" s="43">
        <f t="shared" si="23"/>
        <v>-14</v>
      </c>
      <c r="O1165" s="44">
        <f t="shared" si="24"/>
        <v>0</v>
      </c>
    </row>
    <row r="1166" spans="1:15" x14ac:dyDescent="0.2">
      <c r="A1166" s="31" t="s">
        <v>3405</v>
      </c>
      <c r="B1166" s="31" t="s">
        <v>11</v>
      </c>
      <c r="C1166" s="31">
        <v>0</v>
      </c>
      <c r="D1166" s="31">
        <v>0</v>
      </c>
      <c r="E1166" s="31">
        <f t="shared" si="20"/>
        <v>0</v>
      </c>
      <c r="F1166" s="43">
        <f>IFERROR(VLOOKUP(A1166,'2023'!A:N,13,0),0)</f>
        <v>0</v>
      </c>
      <c r="G1166" s="43">
        <f>IFERROR(VLOOKUP(A1166,'2023'!A:N,14,0),0)</f>
        <v>0</v>
      </c>
      <c r="H1166" s="43">
        <v>0</v>
      </c>
      <c r="I1166" s="43">
        <v>0</v>
      </c>
      <c r="J1166" s="44">
        <f t="shared" si="21"/>
        <v>0</v>
      </c>
      <c r="K1166" s="43">
        <v>13</v>
      </c>
      <c r="L1166" s="43">
        <v>16463635</v>
      </c>
      <c r="M1166" s="44">
        <f t="shared" si="22"/>
        <v>0</v>
      </c>
      <c r="N1166" s="43">
        <f t="shared" si="23"/>
        <v>-13</v>
      </c>
      <c r="O1166" s="44">
        <f t="shared" si="24"/>
        <v>0</v>
      </c>
    </row>
    <row r="1167" spans="1:15" x14ac:dyDescent="0.2">
      <c r="A1167" s="31" t="s">
        <v>2280</v>
      </c>
      <c r="B1167" s="31" t="s">
        <v>11</v>
      </c>
      <c r="C1167" s="31">
        <v>0</v>
      </c>
      <c r="D1167" s="31">
        <v>0</v>
      </c>
      <c r="E1167" s="31">
        <f t="shared" si="20"/>
        <v>0</v>
      </c>
      <c r="F1167" s="43">
        <f>IFERROR(VLOOKUP(A1167,'2023'!A:N,13,0),0)</f>
        <v>0</v>
      </c>
      <c r="G1167" s="43">
        <f>IFERROR(VLOOKUP(A1167,'2023'!A:N,14,0),0)</f>
        <v>0</v>
      </c>
      <c r="H1167" s="43">
        <v>0</v>
      </c>
      <c r="I1167" s="43">
        <v>0</v>
      </c>
      <c r="J1167" s="44">
        <f t="shared" si="21"/>
        <v>0</v>
      </c>
      <c r="K1167" s="43">
        <v>13</v>
      </c>
      <c r="L1167" s="43">
        <v>2609090</v>
      </c>
      <c r="M1167" s="44">
        <f t="shared" si="22"/>
        <v>0</v>
      </c>
      <c r="N1167" s="43">
        <f t="shared" si="23"/>
        <v>-13</v>
      </c>
      <c r="O1167" s="44">
        <f t="shared" si="24"/>
        <v>0</v>
      </c>
    </row>
    <row r="1168" spans="1:15" x14ac:dyDescent="0.2">
      <c r="A1168" s="31" t="s">
        <v>44</v>
      </c>
      <c r="B1168" s="31" t="s">
        <v>11</v>
      </c>
      <c r="C1168" s="31">
        <v>10</v>
      </c>
      <c r="D1168" s="31">
        <v>3946628</v>
      </c>
      <c r="E1168" s="31">
        <f t="shared" si="20"/>
        <v>0</v>
      </c>
      <c r="F1168" s="43">
        <f>IFERROR(VLOOKUP(A1168,'2023'!A:N,13,0),0)</f>
        <v>10</v>
      </c>
      <c r="G1168" s="43">
        <f>IFERROR(VLOOKUP(A1168,'2023'!A:N,14,0),0)</f>
        <v>3946627.7419354841</v>
      </c>
      <c r="H1168" s="43">
        <v>0</v>
      </c>
      <c r="I1168" s="43">
        <v>0</v>
      </c>
      <c r="J1168" s="44">
        <f t="shared" si="21"/>
        <v>394662.77419354842</v>
      </c>
      <c r="K1168" s="43">
        <v>3</v>
      </c>
      <c r="L1168" s="43">
        <v>1110000</v>
      </c>
      <c r="M1168" s="44">
        <f t="shared" si="22"/>
        <v>1183988.3225806453</v>
      </c>
      <c r="N1168" s="43">
        <f t="shared" si="23"/>
        <v>7</v>
      </c>
      <c r="O1168" s="44">
        <f t="shared" si="24"/>
        <v>2762639.4193548388</v>
      </c>
    </row>
    <row r="1169" spans="1:15" x14ac:dyDescent="0.2">
      <c r="A1169" s="31" t="s">
        <v>3406</v>
      </c>
      <c r="B1169" s="31" t="s">
        <v>25</v>
      </c>
      <c r="C1169" s="31">
        <v>0</v>
      </c>
      <c r="D1169" s="31">
        <v>0</v>
      </c>
      <c r="E1169" s="31">
        <f t="shared" si="20"/>
        <v>0</v>
      </c>
      <c r="F1169" s="43">
        <f>IFERROR(VLOOKUP(A1169,'2023'!A:N,13,0),0)</f>
        <v>0</v>
      </c>
      <c r="G1169" s="43">
        <f>IFERROR(VLOOKUP(A1169,'2023'!A:N,14,0),0)</f>
        <v>0</v>
      </c>
      <c r="H1169" s="43">
        <v>0</v>
      </c>
      <c r="I1169" s="43">
        <v>0</v>
      </c>
      <c r="J1169" s="44">
        <f t="shared" si="21"/>
        <v>0</v>
      </c>
      <c r="K1169" s="43">
        <v>13</v>
      </c>
      <c r="L1169" s="43">
        <v>6800003</v>
      </c>
      <c r="M1169" s="44">
        <f t="shared" si="22"/>
        <v>0</v>
      </c>
      <c r="N1169" s="43">
        <f t="shared" si="23"/>
        <v>-13</v>
      </c>
      <c r="O1169" s="44">
        <f t="shared" si="24"/>
        <v>0</v>
      </c>
    </row>
    <row r="1170" spans="1:15" x14ac:dyDescent="0.2">
      <c r="A1170" s="31" t="s">
        <v>3407</v>
      </c>
      <c r="B1170" s="31" t="s">
        <v>25</v>
      </c>
      <c r="C1170" s="31">
        <v>0</v>
      </c>
      <c r="D1170" s="31">
        <v>0</v>
      </c>
      <c r="E1170" s="31">
        <f t="shared" si="20"/>
        <v>0</v>
      </c>
      <c r="F1170" s="43">
        <f>IFERROR(VLOOKUP(A1170,'2023'!A:N,13,0),0)</f>
        <v>0</v>
      </c>
      <c r="G1170" s="43">
        <f>IFERROR(VLOOKUP(A1170,'2023'!A:N,14,0),0)</f>
        <v>0</v>
      </c>
      <c r="H1170" s="43">
        <v>0</v>
      </c>
      <c r="I1170" s="43">
        <v>0</v>
      </c>
      <c r="J1170" s="44">
        <f t="shared" si="21"/>
        <v>0</v>
      </c>
      <c r="K1170" s="43">
        <v>13</v>
      </c>
      <c r="L1170" s="43">
        <v>4627269</v>
      </c>
      <c r="M1170" s="44">
        <f t="shared" si="22"/>
        <v>0</v>
      </c>
      <c r="N1170" s="43">
        <f t="shared" si="23"/>
        <v>-13</v>
      </c>
      <c r="O1170" s="44">
        <f t="shared" si="24"/>
        <v>0</v>
      </c>
    </row>
    <row r="1171" spans="1:15" x14ac:dyDescent="0.2">
      <c r="A1171" s="31" t="s">
        <v>3408</v>
      </c>
      <c r="B1171" s="31" t="s">
        <v>11</v>
      </c>
      <c r="C1171" s="31">
        <v>0</v>
      </c>
      <c r="D1171" s="31">
        <v>0</v>
      </c>
      <c r="E1171" s="31">
        <f t="shared" si="20"/>
        <v>0</v>
      </c>
      <c r="F1171" s="43">
        <f>IFERROR(VLOOKUP(A1171,'2023'!A:N,13,0),0)</f>
        <v>0</v>
      </c>
      <c r="G1171" s="43">
        <f>IFERROR(VLOOKUP(A1171,'2023'!A:N,14,0),0)</f>
        <v>0</v>
      </c>
      <c r="H1171" s="43">
        <v>0</v>
      </c>
      <c r="I1171" s="43">
        <v>0</v>
      </c>
      <c r="J1171" s="44">
        <f t="shared" si="21"/>
        <v>0</v>
      </c>
      <c r="K1171" s="43">
        <v>13</v>
      </c>
      <c r="L1171" s="43">
        <v>3309085</v>
      </c>
      <c r="M1171" s="44">
        <f t="shared" si="22"/>
        <v>0</v>
      </c>
      <c r="N1171" s="43">
        <f t="shared" si="23"/>
        <v>-13</v>
      </c>
      <c r="O1171" s="44">
        <f t="shared" si="24"/>
        <v>0</v>
      </c>
    </row>
    <row r="1172" spans="1:15" x14ac:dyDescent="0.2">
      <c r="A1172" s="31" t="s">
        <v>2228</v>
      </c>
      <c r="B1172" s="31" t="s">
        <v>141</v>
      </c>
      <c r="C1172" s="31">
        <v>0</v>
      </c>
      <c r="D1172" s="31">
        <v>0</v>
      </c>
      <c r="E1172" s="31">
        <f t="shared" si="20"/>
        <v>0</v>
      </c>
      <c r="F1172" s="43">
        <f>IFERROR(VLOOKUP(A1172,'2023'!A:N,13,0),0)</f>
        <v>0</v>
      </c>
      <c r="G1172" s="43">
        <f>IFERROR(VLOOKUP(A1172,'2023'!A:N,14,0),0)</f>
        <v>0</v>
      </c>
      <c r="H1172" s="43">
        <v>0</v>
      </c>
      <c r="I1172" s="43">
        <v>0</v>
      </c>
      <c r="J1172" s="44">
        <f t="shared" si="21"/>
        <v>0</v>
      </c>
      <c r="K1172" s="43">
        <v>12</v>
      </c>
      <c r="L1172" s="43">
        <v>1590909</v>
      </c>
      <c r="M1172" s="44">
        <f t="shared" si="22"/>
        <v>0</v>
      </c>
      <c r="N1172" s="43">
        <f t="shared" si="23"/>
        <v>-12</v>
      </c>
      <c r="O1172" s="44">
        <f t="shared" si="24"/>
        <v>0</v>
      </c>
    </row>
    <row r="1173" spans="1:15" x14ac:dyDescent="0.2">
      <c r="A1173" s="31" t="s">
        <v>3409</v>
      </c>
      <c r="B1173" s="31" t="s">
        <v>11</v>
      </c>
      <c r="C1173" s="31">
        <v>0</v>
      </c>
      <c r="D1173" s="31">
        <v>0</v>
      </c>
      <c r="E1173" s="31">
        <f t="shared" si="20"/>
        <v>0</v>
      </c>
      <c r="F1173" s="43">
        <f>IFERROR(VLOOKUP(A1173,'2023'!A:N,13,0),0)</f>
        <v>0</v>
      </c>
      <c r="G1173" s="43">
        <f>IFERROR(VLOOKUP(A1173,'2023'!A:N,14,0),0)</f>
        <v>0</v>
      </c>
      <c r="H1173" s="43">
        <v>0</v>
      </c>
      <c r="I1173" s="43">
        <v>0</v>
      </c>
      <c r="J1173" s="44">
        <f t="shared" si="21"/>
        <v>0</v>
      </c>
      <c r="K1173" s="43">
        <v>12</v>
      </c>
      <c r="L1173" s="43">
        <v>3399998</v>
      </c>
      <c r="M1173" s="44">
        <f t="shared" si="22"/>
        <v>0</v>
      </c>
      <c r="N1173" s="43">
        <f t="shared" si="23"/>
        <v>-12</v>
      </c>
      <c r="O1173" s="44">
        <f t="shared" si="24"/>
        <v>0</v>
      </c>
    </row>
    <row r="1174" spans="1:15" x14ac:dyDescent="0.2">
      <c r="A1174" s="31" t="s">
        <v>3410</v>
      </c>
      <c r="B1174" s="31" t="s">
        <v>280</v>
      </c>
      <c r="C1174" s="31">
        <v>0</v>
      </c>
      <c r="D1174" s="31">
        <v>0</v>
      </c>
      <c r="E1174" s="31">
        <f t="shared" si="20"/>
        <v>0</v>
      </c>
      <c r="F1174" s="43">
        <f>IFERROR(VLOOKUP(A1174,'2023'!A:N,13,0),0)</f>
        <v>0</v>
      </c>
      <c r="G1174" s="43">
        <f>IFERROR(VLOOKUP(A1174,'2023'!A:N,14,0),0)</f>
        <v>0</v>
      </c>
      <c r="H1174" s="43">
        <v>0</v>
      </c>
      <c r="I1174" s="43">
        <v>0</v>
      </c>
      <c r="J1174" s="44">
        <f t="shared" si="21"/>
        <v>0</v>
      </c>
      <c r="K1174" s="43">
        <v>12</v>
      </c>
      <c r="L1174" s="43">
        <v>2140908</v>
      </c>
      <c r="M1174" s="44">
        <f t="shared" si="22"/>
        <v>0</v>
      </c>
      <c r="N1174" s="43">
        <f t="shared" si="23"/>
        <v>-12</v>
      </c>
      <c r="O1174" s="44">
        <f t="shared" si="24"/>
        <v>0</v>
      </c>
    </row>
    <row r="1175" spans="1:15" x14ac:dyDescent="0.2">
      <c r="A1175" s="31" t="s">
        <v>3411</v>
      </c>
      <c r="B1175" s="31" t="s">
        <v>280</v>
      </c>
      <c r="C1175" s="31">
        <v>0</v>
      </c>
      <c r="D1175" s="31">
        <v>0</v>
      </c>
      <c r="E1175" s="31">
        <f t="shared" si="20"/>
        <v>0</v>
      </c>
      <c r="F1175" s="43">
        <f>IFERROR(VLOOKUP(A1175,'2023'!A:N,13,0),0)</f>
        <v>0</v>
      </c>
      <c r="G1175" s="43">
        <f>IFERROR(VLOOKUP(A1175,'2023'!A:N,14,0),0)</f>
        <v>0</v>
      </c>
      <c r="H1175" s="43">
        <v>0</v>
      </c>
      <c r="I1175" s="43">
        <v>0</v>
      </c>
      <c r="J1175" s="44">
        <f t="shared" si="21"/>
        <v>0</v>
      </c>
      <c r="K1175" s="43">
        <v>12</v>
      </c>
      <c r="L1175" s="43">
        <v>1950001</v>
      </c>
      <c r="M1175" s="44">
        <f t="shared" si="22"/>
        <v>0</v>
      </c>
      <c r="N1175" s="43">
        <f t="shared" si="23"/>
        <v>-12</v>
      </c>
      <c r="O1175" s="44">
        <f t="shared" si="24"/>
        <v>0</v>
      </c>
    </row>
    <row r="1176" spans="1:15" x14ac:dyDescent="0.2">
      <c r="A1176" s="31" t="s">
        <v>3412</v>
      </c>
      <c r="B1176" s="31" t="s">
        <v>34</v>
      </c>
      <c r="C1176" s="31">
        <v>0</v>
      </c>
      <c r="D1176" s="31">
        <v>0</v>
      </c>
      <c r="E1176" s="31">
        <f t="shared" si="20"/>
        <v>0</v>
      </c>
      <c r="F1176" s="43">
        <f>IFERROR(VLOOKUP(A1176,'2023'!A:N,13,0),0)</f>
        <v>0</v>
      </c>
      <c r="G1176" s="43">
        <f>IFERROR(VLOOKUP(A1176,'2023'!A:N,14,0),0)</f>
        <v>0</v>
      </c>
      <c r="H1176" s="43">
        <v>0</v>
      </c>
      <c r="I1176" s="43">
        <v>0</v>
      </c>
      <c r="J1176" s="44">
        <f t="shared" si="21"/>
        <v>0</v>
      </c>
      <c r="K1176" s="43">
        <v>12</v>
      </c>
      <c r="L1176" s="43">
        <v>6363633</v>
      </c>
      <c r="M1176" s="44">
        <f t="shared" si="22"/>
        <v>0</v>
      </c>
      <c r="N1176" s="43">
        <f t="shared" si="23"/>
        <v>-12</v>
      </c>
      <c r="O1176" s="44">
        <f t="shared" si="24"/>
        <v>0</v>
      </c>
    </row>
    <row r="1177" spans="1:15" x14ac:dyDescent="0.2">
      <c r="A1177" s="31" t="s">
        <v>3413</v>
      </c>
      <c r="B1177" s="31" t="s">
        <v>256</v>
      </c>
      <c r="C1177" s="31">
        <v>0</v>
      </c>
      <c r="D1177" s="31">
        <v>0</v>
      </c>
      <c r="E1177" s="31">
        <f t="shared" si="20"/>
        <v>0</v>
      </c>
      <c r="F1177" s="43">
        <f>IFERROR(VLOOKUP(A1177,'2023'!A:N,13,0),0)</f>
        <v>0</v>
      </c>
      <c r="G1177" s="43">
        <f>IFERROR(VLOOKUP(A1177,'2023'!A:N,14,0),0)</f>
        <v>0</v>
      </c>
      <c r="H1177" s="43">
        <v>0</v>
      </c>
      <c r="I1177" s="43">
        <v>0</v>
      </c>
      <c r="J1177" s="44">
        <f t="shared" si="21"/>
        <v>0</v>
      </c>
      <c r="K1177" s="43">
        <v>12</v>
      </c>
      <c r="L1177" s="43">
        <v>1309092</v>
      </c>
      <c r="M1177" s="44">
        <f t="shared" si="22"/>
        <v>0</v>
      </c>
      <c r="N1177" s="43">
        <f t="shared" si="23"/>
        <v>-12</v>
      </c>
      <c r="O1177" s="44">
        <f t="shared" si="24"/>
        <v>0</v>
      </c>
    </row>
    <row r="1178" spans="1:15" x14ac:dyDescent="0.2">
      <c r="A1178" s="31" t="s">
        <v>3414</v>
      </c>
      <c r="B1178" s="31" t="s">
        <v>11</v>
      </c>
      <c r="C1178" s="31">
        <v>0</v>
      </c>
      <c r="D1178" s="31">
        <v>0</v>
      </c>
      <c r="E1178" s="31">
        <f t="shared" si="20"/>
        <v>0</v>
      </c>
      <c r="F1178" s="43">
        <f>IFERROR(VLOOKUP(A1178,'2023'!A:N,13,0),0)</f>
        <v>0</v>
      </c>
      <c r="G1178" s="43">
        <f>IFERROR(VLOOKUP(A1178,'2023'!A:N,14,0),0)</f>
        <v>0</v>
      </c>
      <c r="H1178" s="43">
        <v>0</v>
      </c>
      <c r="I1178" s="43">
        <v>0</v>
      </c>
      <c r="J1178" s="44">
        <f t="shared" si="21"/>
        <v>0</v>
      </c>
      <c r="K1178" s="43">
        <v>12</v>
      </c>
      <c r="L1178" s="43">
        <v>2181816</v>
      </c>
      <c r="M1178" s="44">
        <f t="shared" si="22"/>
        <v>0</v>
      </c>
      <c r="N1178" s="43">
        <f t="shared" si="23"/>
        <v>-12</v>
      </c>
      <c r="O1178" s="44">
        <f t="shared" si="24"/>
        <v>0</v>
      </c>
    </row>
    <row r="1179" spans="1:15" x14ac:dyDescent="0.2">
      <c r="A1179" s="31" t="s">
        <v>1799</v>
      </c>
      <c r="B1179" s="31" t="s">
        <v>11</v>
      </c>
      <c r="C1179" s="31">
        <v>562</v>
      </c>
      <c r="D1179" s="31">
        <v>391896326</v>
      </c>
      <c r="E1179" s="31">
        <f t="shared" si="20"/>
        <v>0</v>
      </c>
      <c r="F1179" s="43">
        <f>IFERROR(VLOOKUP(A1179,'2023'!A:N,13,0),0)</f>
        <v>562</v>
      </c>
      <c r="G1179" s="43">
        <f>IFERROR(VLOOKUP(A1179,'2023'!A:N,14,0),0)</f>
        <v>391896325.76923078</v>
      </c>
      <c r="H1179" s="43">
        <v>0</v>
      </c>
      <c r="I1179" s="43">
        <v>0</v>
      </c>
      <c r="J1179" s="44">
        <f t="shared" si="21"/>
        <v>697324.42307692312</v>
      </c>
      <c r="K1179" s="43">
        <v>5</v>
      </c>
      <c r="L1179" s="43">
        <v>3030000</v>
      </c>
      <c r="M1179" s="44">
        <f t="shared" si="22"/>
        <v>3486622.1153846155</v>
      </c>
      <c r="N1179" s="43">
        <f t="shared" si="23"/>
        <v>557</v>
      </c>
      <c r="O1179" s="44">
        <f t="shared" si="24"/>
        <v>388409703.65384614</v>
      </c>
    </row>
    <row r="1180" spans="1:15" x14ac:dyDescent="0.2">
      <c r="A1180" s="31" t="s">
        <v>1367</v>
      </c>
      <c r="B1180" s="31" t="s">
        <v>25</v>
      </c>
      <c r="C1180" s="31">
        <v>40</v>
      </c>
      <c r="D1180" s="31">
        <v>1185440</v>
      </c>
      <c r="E1180" s="31">
        <f t="shared" si="20"/>
        <v>0</v>
      </c>
      <c r="F1180" s="43">
        <f>IFERROR(VLOOKUP(A1180,'2023'!A:N,13,0),0)</f>
        <v>40</v>
      </c>
      <c r="G1180" s="43">
        <f>IFERROR(VLOOKUP(A1180,'2023'!A:N,14,0),0)</f>
        <v>1185440</v>
      </c>
      <c r="H1180" s="43">
        <v>0</v>
      </c>
      <c r="I1180" s="43">
        <v>0</v>
      </c>
      <c r="J1180" s="44">
        <f t="shared" si="21"/>
        <v>29636</v>
      </c>
      <c r="K1180" s="43">
        <v>10</v>
      </c>
      <c r="L1180" s="43">
        <v>409090</v>
      </c>
      <c r="M1180" s="44">
        <f t="shared" si="22"/>
        <v>296360</v>
      </c>
      <c r="N1180" s="43">
        <f t="shared" si="23"/>
        <v>30</v>
      </c>
      <c r="O1180" s="44">
        <f t="shared" si="24"/>
        <v>889080</v>
      </c>
    </row>
    <row r="1181" spans="1:15" x14ac:dyDescent="0.2">
      <c r="A1181" s="31" t="s">
        <v>3415</v>
      </c>
      <c r="B1181" s="31" t="s">
        <v>25</v>
      </c>
      <c r="C1181" s="31">
        <v>0</v>
      </c>
      <c r="D1181" s="31">
        <v>0</v>
      </c>
      <c r="E1181" s="31">
        <f t="shared" si="20"/>
        <v>0</v>
      </c>
      <c r="F1181" s="43">
        <f>IFERROR(VLOOKUP(A1181,'2023'!A:N,13,0),0)</f>
        <v>0</v>
      </c>
      <c r="G1181" s="43">
        <f>IFERROR(VLOOKUP(A1181,'2023'!A:N,14,0),0)</f>
        <v>0</v>
      </c>
      <c r="H1181" s="43">
        <v>50</v>
      </c>
      <c r="I1181" s="43">
        <v>3772750</v>
      </c>
      <c r="J1181" s="44">
        <f t="shared" si="21"/>
        <v>75455</v>
      </c>
      <c r="K1181" s="43">
        <v>61</v>
      </c>
      <c r="L1181" s="43">
        <v>5407269</v>
      </c>
      <c r="M1181" s="44">
        <f t="shared" si="22"/>
        <v>4602755</v>
      </c>
      <c r="N1181" s="43">
        <f t="shared" si="23"/>
        <v>-11</v>
      </c>
      <c r="O1181" s="44">
        <f t="shared" si="24"/>
        <v>-830005</v>
      </c>
    </row>
    <row r="1182" spans="1:15" x14ac:dyDescent="0.2">
      <c r="A1182" s="31" t="s">
        <v>2300</v>
      </c>
      <c r="B1182" s="31" t="s">
        <v>11</v>
      </c>
      <c r="C1182" s="31">
        <v>0</v>
      </c>
      <c r="D1182" s="31">
        <v>0</v>
      </c>
      <c r="E1182" s="31">
        <f t="shared" si="20"/>
        <v>0</v>
      </c>
      <c r="F1182" s="43">
        <f>IFERROR(VLOOKUP(A1182,'2023'!A:N,13,0),0)</f>
        <v>0</v>
      </c>
      <c r="G1182" s="43">
        <f>IFERROR(VLOOKUP(A1182,'2023'!A:N,14,0),0)</f>
        <v>0</v>
      </c>
      <c r="H1182" s="43">
        <v>0</v>
      </c>
      <c r="I1182" s="43">
        <v>0</v>
      </c>
      <c r="J1182" s="44">
        <f t="shared" si="21"/>
        <v>0</v>
      </c>
      <c r="K1182" s="43">
        <v>11</v>
      </c>
      <c r="L1182" s="43">
        <v>2418180</v>
      </c>
      <c r="M1182" s="44">
        <f t="shared" si="22"/>
        <v>0</v>
      </c>
      <c r="N1182" s="43">
        <f t="shared" si="23"/>
        <v>-11</v>
      </c>
      <c r="O1182" s="44">
        <f t="shared" si="24"/>
        <v>0</v>
      </c>
    </row>
    <row r="1183" spans="1:15" x14ac:dyDescent="0.2">
      <c r="A1183" s="31" t="s">
        <v>849</v>
      </c>
      <c r="B1183" s="31" t="s">
        <v>25</v>
      </c>
      <c r="C1183" s="31">
        <v>1</v>
      </c>
      <c r="D1183" s="31">
        <v>814815</v>
      </c>
      <c r="E1183" s="31">
        <f t="shared" si="20"/>
        <v>0</v>
      </c>
      <c r="F1183" s="43">
        <f>IFERROR(VLOOKUP(A1183,'2023'!A:N,13,0),0)</f>
        <v>1</v>
      </c>
      <c r="G1183" s="43">
        <f>IFERROR(VLOOKUP(A1183,'2023'!A:N,14,0),0)</f>
        <v>814815</v>
      </c>
      <c r="H1183" s="43">
        <v>0</v>
      </c>
      <c r="I1183" s="43">
        <v>0</v>
      </c>
      <c r="J1183" s="44">
        <f t="shared" si="21"/>
        <v>814815</v>
      </c>
      <c r="K1183" s="43">
        <v>1</v>
      </c>
      <c r="L1183" s="43">
        <v>1379630</v>
      </c>
      <c r="M1183" s="44">
        <f t="shared" si="22"/>
        <v>814815</v>
      </c>
      <c r="N1183" s="43">
        <f t="shared" si="23"/>
        <v>0</v>
      </c>
      <c r="O1183" s="44">
        <f t="shared" si="24"/>
        <v>0</v>
      </c>
    </row>
    <row r="1184" spans="1:15" x14ac:dyDescent="0.2">
      <c r="A1184" s="31" t="s">
        <v>1744</v>
      </c>
      <c r="B1184" s="31" t="s">
        <v>11</v>
      </c>
      <c r="C1184" s="31">
        <v>11</v>
      </c>
      <c r="D1184" s="31">
        <v>110416661</v>
      </c>
      <c r="E1184" s="31">
        <f t="shared" si="20"/>
        <v>0</v>
      </c>
      <c r="F1184" s="43">
        <f>IFERROR(VLOOKUP(A1184,'2023'!A:N,13,0),0)</f>
        <v>11</v>
      </c>
      <c r="G1184" s="43">
        <f>IFERROR(VLOOKUP(A1184,'2023'!A:N,14,0),0)</f>
        <v>110416660.75</v>
      </c>
      <c r="H1184" s="43">
        <v>0</v>
      </c>
      <c r="I1184" s="43">
        <v>0</v>
      </c>
      <c r="J1184" s="44">
        <f t="shared" si="21"/>
        <v>10037878.25</v>
      </c>
      <c r="K1184" s="43">
        <v>10</v>
      </c>
      <c r="L1184" s="43">
        <v>90045454</v>
      </c>
      <c r="M1184" s="44">
        <f t="shared" si="22"/>
        <v>100378782.5</v>
      </c>
      <c r="N1184" s="43">
        <f t="shared" si="23"/>
        <v>1</v>
      </c>
      <c r="O1184" s="44">
        <f t="shared" si="24"/>
        <v>10037878.25</v>
      </c>
    </row>
    <row r="1185" spans="1:15" x14ac:dyDescent="0.2">
      <c r="A1185" s="31" t="s">
        <v>2487</v>
      </c>
      <c r="B1185" s="31" t="s">
        <v>11</v>
      </c>
      <c r="C1185" s="31">
        <v>0</v>
      </c>
      <c r="D1185" s="31">
        <v>0</v>
      </c>
      <c r="E1185" s="31">
        <f t="shared" si="20"/>
        <v>0</v>
      </c>
      <c r="F1185" s="43">
        <f>IFERROR(VLOOKUP(A1185,'2023'!A:N,13,0),0)</f>
        <v>0</v>
      </c>
      <c r="G1185" s="43">
        <f>IFERROR(VLOOKUP(A1185,'2023'!A:N,14,0),0)</f>
        <v>0</v>
      </c>
      <c r="H1185" s="43">
        <v>0</v>
      </c>
      <c r="I1185" s="43">
        <v>0</v>
      </c>
      <c r="J1185" s="44">
        <f t="shared" si="21"/>
        <v>0</v>
      </c>
      <c r="K1185" s="43">
        <v>11</v>
      </c>
      <c r="L1185" s="43">
        <v>72154544</v>
      </c>
      <c r="M1185" s="44">
        <f t="shared" si="22"/>
        <v>0</v>
      </c>
      <c r="N1185" s="43">
        <f t="shared" si="23"/>
        <v>-11</v>
      </c>
      <c r="O1185" s="44">
        <f t="shared" si="24"/>
        <v>0</v>
      </c>
    </row>
    <row r="1186" spans="1:15" x14ac:dyDescent="0.2">
      <c r="A1186" s="31" t="s">
        <v>3416</v>
      </c>
      <c r="B1186" s="31" t="s">
        <v>11</v>
      </c>
      <c r="C1186" s="31">
        <v>0</v>
      </c>
      <c r="D1186" s="31">
        <v>0</v>
      </c>
      <c r="E1186" s="31">
        <f t="shared" si="20"/>
        <v>0</v>
      </c>
      <c r="F1186" s="43">
        <f>IFERROR(VLOOKUP(A1186,'2023'!A:N,13,0),0)</f>
        <v>0</v>
      </c>
      <c r="G1186" s="43">
        <f>IFERROR(VLOOKUP(A1186,'2023'!A:N,14,0),0)</f>
        <v>0</v>
      </c>
      <c r="H1186" s="43">
        <v>0</v>
      </c>
      <c r="I1186" s="43">
        <v>0</v>
      </c>
      <c r="J1186" s="44">
        <f t="shared" si="21"/>
        <v>0</v>
      </c>
      <c r="K1186" s="43">
        <v>11</v>
      </c>
      <c r="L1186" s="43">
        <v>23500000</v>
      </c>
      <c r="M1186" s="44">
        <f t="shared" si="22"/>
        <v>0</v>
      </c>
      <c r="N1186" s="43">
        <f t="shared" si="23"/>
        <v>-11</v>
      </c>
      <c r="O1186" s="44">
        <f t="shared" si="24"/>
        <v>0</v>
      </c>
    </row>
    <row r="1187" spans="1:15" x14ac:dyDescent="0.2">
      <c r="A1187" s="31" t="s">
        <v>3417</v>
      </c>
      <c r="B1187" s="31" t="s">
        <v>11</v>
      </c>
      <c r="C1187" s="31">
        <v>0</v>
      </c>
      <c r="D1187" s="31">
        <v>0</v>
      </c>
      <c r="E1187" s="31">
        <f t="shared" si="20"/>
        <v>0</v>
      </c>
      <c r="F1187" s="43">
        <f>IFERROR(VLOOKUP(A1187,'2023'!A:N,13,0),0)</f>
        <v>0</v>
      </c>
      <c r="G1187" s="43">
        <f>IFERROR(VLOOKUP(A1187,'2023'!A:N,14,0),0)</f>
        <v>0</v>
      </c>
      <c r="H1187" s="43">
        <v>0</v>
      </c>
      <c r="I1187" s="43">
        <v>0</v>
      </c>
      <c r="J1187" s="44">
        <f t="shared" si="21"/>
        <v>0</v>
      </c>
      <c r="K1187" s="43">
        <v>11</v>
      </c>
      <c r="L1187" s="43">
        <v>2999997</v>
      </c>
      <c r="M1187" s="44">
        <f t="shared" si="22"/>
        <v>0</v>
      </c>
      <c r="N1187" s="43">
        <f t="shared" si="23"/>
        <v>-11</v>
      </c>
      <c r="O1187" s="44">
        <f t="shared" si="24"/>
        <v>0</v>
      </c>
    </row>
    <row r="1188" spans="1:15" x14ac:dyDescent="0.2">
      <c r="A1188" s="31" t="s">
        <v>305</v>
      </c>
      <c r="B1188" s="31" t="s">
        <v>11</v>
      </c>
      <c r="C1188" s="31">
        <v>110</v>
      </c>
      <c r="D1188" s="31">
        <v>24090820</v>
      </c>
      <c r="E1188" s="31">
        <f t="shared" si="20"/>
        <v>0</v>
      </c>
      <c r="F1188" s="43">
        <f>IFERROR(VLOOKUP(A1188,'2023'!A:N,13,0),0)</f>
        <v>110</v>
      </c>
      <c r="G1188" s="43">
        <f>IFERROR(VLOOKUP(A1188,'2023'!A:N,14,0),0)</f>
        <v>24090820</v>
      </c>
      <c r="H1188" s="43">
        <v>0</v>
      </c>
      <c r="I1188" s="43">
        <v>0</v>
      </c>
      <c r="J1188" s="44">
        <f t="shared" si="21"/>
        <v>219007.45454545456</v>
      </c>
      <c r="K1188" s="43">
        <v>2</v>
      </c>
      <c r="L1188" s="43">
        <v>581818</v>
      </c>
      <c r="M1188" s="44">
        <f t="shared" si="22"/>
        <v>438014.90909090912</v>
      </c>
      <c r="N1188" s="43">
        <f t="shared" si="23"/>
        <v>108</v>
      </c>
      <c r="O1188" s="44">
        <f t="shared" si="24"/>
        <v>23652805.09090909</v>
      </c>
    </row>
    <row r="1189" spans="1:15" x14ac:dyDescent="0.2">
      <c r="A1189" s="31" t="s">
        <v>1972</v>
      </c>
      <c r="B1189" s="31" t="s">
        <v>11</v>
      </c>
      <c r="C1189" s="31">
        <v>0</v>
      </c>
      <c r="D1189" s="31">
        <v>0</v>
      </c>
      <c r="E1189" s="31">
        <f t="shared" si="20"/>
        <v>0</v>
      </c>
      <c r="F1189" s="43">
        <f>IFERROR(VLOOKUP(A1189,'2023'!A:N,13,0),0)</f>
        <v>0</v>
      </c>
      <c r="G1189" s="43">
        <f>IFERROR(VLOOKUP(A1189,'2023'!A:N,14,0),0)</f>
        <v>0</v>
      </c>
      <c r="H1189" s="43">
        <v>0</v>
      </c>
      <c r="I1189" s="43">
        <v>0</v>
      </c>
      <c r="J1189" s="44">
        <f t="shared" si="21"/>
        <v>0</v>
      </c>
      <c r="K1189" s="43">
        <v>10</v>
      </c>
      <c r="L1189" s="43">
        <v>9000000</v>
      </c>
      <c r="M1189" s="44">
        <f t="shared" si="22"/>
        <v>0</v>
      </c>
      <c r="N1189" s="43">
        <f t="shared" si="23"/>
        <v>-10</v>
      </c>
      <c r="O1189" s="44">
        <f t="shared" si="24"/>
        <v>0</v>
      </c>
    </row>
    <row r="1190" spans="1:15" x14ac:dyDescent="0.2">
      <c r="A1190" s="31" t="s">
        <v>3418</v>
      </c>
      <c r="B1190" s="31" t="s">
        <v>141</v>
      </c>
      <c r="C1190" s="31">
        <v>0</v>
      </c>
      <c r="D1190" s="31">
        <v>0</v>
      </c>
      <c r="E1190" s="31">
        <f t="shared" si="20"/>
        <v>0</v>
      </c>
      <c r="F1190" s="43">
        <f>IFERROR(VLOOKUP(A1190,'2023'!A:N,13,0),0)</f>
        <v>0</v>
      </c>
      <c r="G1190" s="43">
        <f>IFERROR(VLOOKUP(A1190,'2023'!A:N,14,0),0)</f>
        <v>0</v>
      </c>
      <c r="H1190" s="43">
        <v>0</v>
      </c>
      <c r="I1190" s="43">
        <v>0</v>
      </c>
      <c r="J1190" s="44">
        <f t="shared" si="21"/>
        <v>0</v>
      </c>
      <c r="K1190" s="43">
        <v>10</v>
      </c>
      <c r="L1190" s="43">
        <v>1090910</v>
      </c>
      <c r="M1190" s="44">
        <f t="shared" si="22"/>
        <v>0</v>
      </c>
      <c r="N1190" s="43">
        <f t="shared" si="23"/>
        <v>-10</v>
      </c>
      <c r="O1190" s="44">
        <f t="shared" si="24"/>
        <v>0</v>
      </c>
    </row>
    <row r="1191" spans="1:15" x14ac:dyDescent="0.2">
      <c r="A1191" s="31" t="s">
        <v>3419</v>
      </c>
      <c r="B1191" s="31" t="s">
        <v>11</v>
      </c>
      <c r="C1191" s="31">
        <v>0</v>
      </c>
      <c r="D1191" s="31">
        <v>0</v>
      </c>
      <c r="E1191" s="31">
        <f t="shared" si="20"/>
        <v>0</v>
      </c>
      <c r="F1191" s="43">
        <f>IFERROR(VLOOKUP(A1191,'2023'!A:N,13,0),0)</f>
        <v>0</v>
      </c>
      <c r="G1191" s="43">
        <f>IFERROR(VLOOKUP(A1191,'2023'!A:N,14,0),0)</f>
        <v>0</v>
      </c>
      <c r="H1191" s="43">
        <v>0</v>
      </c>
      <c r="I1191" s="43">
        <v>0</v>
      </c>
      <c r="J1191" s="44">
        <f t="shared" si="21"/>
        <v>0</v>
      </c>
      <c r="K1191" s="43">
        <v>10</v>
      </c>
      <c r="L1191" s="43">
        <v>7640908</v>
      </c>
      <c r="M1191" s="44">
        <f t="shared" si="22"/>
        <v>0</v>
      </c>
      <c r="N1191" s="43">
        <f t="shared" si="23"/>
        <v>-10</v>
      </c>
      <c r="O1191" s="44">
        <f t="shared" si="24"/>
        <v>0</v>
      </c>
    </row>
    <row r="1192" spans="1:15" x14ac:dyDescent="0.2">
      <c r="A1192" s="31" t="s">
        <v>3420</v>
      </c>
      <c r="B1192" s="31" t="s">
        <v>11</v>
      </c>
      <c r="C1192" s="31">
        <v>0</v>
      </c>
      <c r="D1192" s="31">
        <v>0</v>
      </c>
      <c r="E1192" s="31">
        <f t="shared" si="20"/>
        <v>0</v>
      </c>
      <c r="F1192" s="43">
        <f>IFERROR(VLOOKUP(A1192,'2023'!A:N,13,0),0)</f>
        <v>0</v>
      </c>
      <c r="G1192" s="43">
        <f>IFERROR(VLOOKUP(A1192,'2023'!A:N,14,0),0)</f>
        <v>0</v>
      </c>
      <c r="H1192" s="43">
        <v>0</v>
      </c>
      <c r="I1192" s="43">
        <v>0</v>
      </c>
      <c r="J1192" s="44">
        <f t="shared" si="21"/>
        <v>0</v>
      </c>
      <c r="K1192" s="43">
        <v>10</v>
      </c>
      <c r="L1192" s="43">
        <v>12363640</v>
      </c>
      <c r="M1192" s="44">
        <f t="shared" si="22"/>
        <v>0</v>
      </c>
      <c r="N1192" s="43">
        <f t="shared" si="23"/>
        <v>-10</v>
      </c>
      <c r="O1192" s="44">
        <f t="shared" si="24"/>
        <v>0</v>
      </c>
    </row>
    <row r="1193" spans="1:15" x14ac:dyDescent="0.2">
      <c r="A1193" s="31" t="s">
        <v>3421</v>
      </c>
      <c r="B1193" s="31" t="s">
        <v>141</v>
      </c>
      <c r="C1193" s="31">
        <v>0</v>
      </c>
      <c r="D1193" s="31">
        <v>0</v>
      </c>
      <c r="E1193" s="31">
        <f t="shared" si="20"/>
        <v>0</v>
      </c>
      <c r="F1193" s="43">
        <f>IFERROR(VLOOKUP(A1193,'2023'!A:N,13,0),0)</f>
        <v>0</v>
      </c>
      <c r="G1193" s="43">
        <f>IFERROR(VLOOKUP(A1193,'2023'!A:N,14,0),0)</f>
        <v>0</v>
      </c>
      <c r="H1193" s="43">
        <v>0</v>
      </c>
      <c r="I1193" s="43">
        <v>0</v>
      </c>
      <c r="J1193" s="44">
        <f t="shared" si="21"/>
        <v>0</v>
      </c>
      <c r="K1193" s="43">
        <v>10</v>
      </c>
      <c r="L1193" s="43">
        <v>4090910</v>
      </c>
      <c r="M1193" s="44">
        <f t="shared" si="22"/>
        <v>0</v>
      </c>
      <c r="N1193" s="43">
        <f t="shared" si="23"/>
        <v>-10</v>
      </c>
      <c r="O1193" s="44">
        <f t="shared" si="24"/>
        <v>0</v>
      </c>
    </row>
    <row r="1194" spans="1:15" x14ac:dyDescent="0.2">
      <c r="A1194" s="31" t="s">
        <v>3422</v>
      </c>
      <c r="B1194" s="31" t="s">
        <v>11</v>
      </c>
      <c r="C1194" s="31">
        <v>0</v>
      </c>
      <c r="D1194" s="31">
        <v>0</v>
      </c>
      <c r="E1194" s="31">
        <f t="shared" si="20"/>
        <v>0</v>
      </c>
      <c r="F1194" s="43">
        <f>IFERROR(VLOOKUP(A1194,'2023'!A:N,13,0),0)</f>
        <v>0</v>
      </c>
      <c r="G1194" s="43">
        <f>IFERROR(VLOOKUP(A1194,'2023'!A:N,14,0),0)</f>
        <v>0</v>
      </c>
      <c r="H1194" s="43">
        <v>0</v>
      </c>
      <c r="I1194" s="43">
        <v>0</v>
      </c>
      <c r="J1194" s="44">
        <f t="shared" si="21"/>
        <v>0</v>
      </c>
      <c r="K1194" s="43">
        <v>10</v>
      </c>
      <c r="L1194" s="43">
        <v>3363630</v>
      </c>
      <c r="M1194" s="44">
        <f t="shared" si="22"/>
        <v>0</v>
      </c>
      <c r="N1194" s="43">
        <f t="shared" si="23"/>
        <v>-10</v>
      </c>
      <c r="O1194" s="44">
        <f t="shared" si="24"/>
        <v>0</v>
      </c>
    </row>
    <row r="1195" spans="1:15" x14ac:dyDescent="0.2">
      <c r="A1195" s="31" t="s">
        <v>3423</v>
      </c>
      <c r="B1195" s="31" t="s">
        <v>11</v>
      </c>
      <c r="C1195" s="31">
        <v>0</v>
      </c>
      <c r="D1195" s="31">
        <v>0</v>
      </c>
      <c r="E1195" s="31">
        <f t="shared" si="20"/>
        <v>0</v>
      </c>
      <c r="F1195" s="43">
        <f>IFERROR(VLOOKUP(A1195,'2023'!A:N,13,0),0)</f>
        <v>0</v>
      </c>
      <c r="G1195" s="43">
        <f>IFERROR(VLOOKUP(A1195,'2023'!A:N,14,0),0)</f>
        <v>0</v>
      </c>
      <c r="H1195" s="43">
        <v>0</v>
      </c>
      <c r="I1195" s="43">
        <v>0</v>
      </c>
      <c r="J1195" s="44">
        <f t="shared" si="21"/>
        <v>0</v>
      </c>
      <c r="K1195" s="43">
        <v>10</v>
      </c>
      <c r="L1195" s="43">
        <v>25909090</v>
      </c>
      <c r="M1195" s="44">
        <f t="shared" si="22"/>
        <v>0</v>
      </c>
      <c r="N1195" s="43">
        <f t="shared" si="23"/>
        <v>-10</v>
      </c>
      <c r="O1195" s="44">
        <f t="shared" si="24"/>
        <v>0</v>
      </c>
    </row>
    <row r="1196" spans="1:15" x14ac:dyDescent="0.2">
      <c r="A1196" s="31" t="s">
        <v>3424</v>
      </c>
      <c r="B1196" s="31" t="s">
        <v>11</v>
      </c>
      <c r="C1196" s="31">
        <v>0</v>
      </c>
      <c r="D1196" s="31">
        <v>0</v>
      </c>
      <c r="E1196" s="31">
        <f t="shared" si="20"/>
        <v>0</v>
      </c>
      <c r="F1196" s="43">
        <f>IFERROR(VLOOKUP(A1196,'2023'!A:N,13,0),0)</f>
        <v>0</v>
      </c>
      <c r="G1196" s="43">
        <f>IFERROR(VLOOKUP(A1196,'2023'!A:N,14,0),0)</f>
        <v>0</v>
      </c>
      <c r="H1196" s="43">
        <v>0</v>
      </c>
      <c r="I1196" s="43">
        <v>0</v>
      </c>
      <c r="J1196" s="44">
        <f t="shared" si="21"/>
        <v>0</v>
      </c>
      <c r="K1196" s="43">
        <v>10</v>
      </c>
      <c r="L1196" s="43">
        <v>1818180</v>
      </c>
      <c r="M1196" s="44">
        <f t="shared" si="22"/>
        <v>0</v>
      </c>
      <c r="N1196" s="43">
        <f t="shared" si="23"/>
        <v>-10</v>
      </c>
      <c r="O1196" s="44">
        <f t="shared" si="24"/>
        <v>0</v>
      </c>
    </row>
    <row r="1197" spans="1:15" x14ac:dyDescent="0.2">
      <c r="A1197" s="31" t="s">
        <v>3425</v>
      </c>
      <c r="B1197" s="31" t="s">
        <v>11</v>
      </c>
      <c r="C1197" s="31">
        <v>6</v>
      </c>
      <c r="D1197" s="31">
        <v>5454545</v>
      </c>
      <c r="E1197" s="31">
        <f t="shared" si="20"/>
        <v>0</v>
      </c>
      <c r="F1197" s="43">
        <f>IFERROR(VLOOKUP(A1197,'2023'!A:N,13,0),0)</f>
        <v>6</v>
      </c>
      <c r="G1197" s="43">
        <f>IFERROR(VLOOKUP(A1197,'2023'!A:N,14,0),0)</f>
        <v>5454545</v>
      </c>
      <c r="H1197" s="43">
        <v>0</v>
      </c>
      <c r="I1197" s="43">
        <v>0</v>
      </c>
      <c r="J1197" s="44">
        <f t="shared" si="21"/>
        <v>909090.83333333337</v>
      </c>
      <c r="K1197" s="43">
        <v>1</v>
      </c>
      <c r="L1197" s="43">
        <v>863637</v>
      </c>
      <c r="M1197" s="44">
        <f t="shared" si="22"/>
        <v>909090.83333333337</v>
      </c>
      <c r="N1197" s="43">
        <f t="shared" si="23"/>
        <v>5</v>
      </c>
      <c r="O1197" s="44">
        <f t="shared" si="24"/>
        <v>4545454.166666667</v>
      </c>
    </row>
    <row r="1198" spans="1:15" x14ac:dyDescent="0.2">
      <c r="A1198" s="31" t="s">
        <v>3426</v>
      </c>
      <c r="B1198" s="31" t="s">
        <v>11</v>
      </c>
      <c r="C1198" s="31">
        <v>0</v>
      </c>
      <c r="D1198" s="31">
        <v>0</v>
      </c>
      <c r="E1198" s="31">
        <f t="shared" si="20"/>
        <v>0</v>
      </c>
      <c r="F1198" s="43">
        <f>IFERROR(VLOOKUP(A1198,'2023'!A:N,13,0),0)</f>
        <v>0</v>
      </c>
      <c r="G1198" s="43">
        <f>IFERROR(VLOOKUP(A1198,'2023'!A:N,14,0),0)</f>
        <v>0</v>
      </c>
      <c r="H1198" s="43">
        <v>0</v>
      </c>
      <c r="I1198" s="43">
        <v>0</v>
      </c>
      <c r="J1198" s="44">
        <f t="shared" si="21"/>
        <v>0</v>
      </c>
      <c r="K1198" s="43">
        <v>10</v>
      </c>
      <c r="L1198" s="43">
        <v>15909090</v>
      </c>
      <c r="M1198" s="44">
        <f t="shared" si="22"/>
        <v>0</v>
      </c>
      <c r="N1198" s="43">
        <f t="shared" si="23"/>
        <v>-10</v>
      </c>
      <c r="O1198" s="44">
        <f t="shared" si="24"/>
        <v>0</v>
      </c>
    </row>
    <row r="1199" spans="1:15" x14ac:dyDescent="0.2">
      <c r="A1199" s="31" t="s">
        <v>3427</v>
      </c>
      <c r="B1199" s="31" t="s">
        <v>11</v>
      </c>
      <c r="C1199" s="31">
        <v>0</v>
      </c>
      <c r="D1199" s="31">
        <v>0</v>
      </c>
      <c r="E1199" s="31">
        <f t="shared" si="20"/>
        <v>0</v>
      </c>
      <c r="F1199" s="43">
        <f>IFERROR(VLOOKUP(A1199,'2023'!A:N,13,0),0)</f>
        <v>0</v>
      </c>
      <c r="G1199" s="43">
        <f>IFERROR(VLOOKUP(A1199,'2023'!A:N,14,0),0)</f>
        <v>0</v>
      </c>
      <c r="H1199" s="43">
        <v>0</v>
      </c>
      <c r="I1199" s="43">
        <v>0</v>
      </c>
      <c r="J1199" s="44">
        <f t="shared" si="21"/>
        <v>0</v>
      </c>
      <c r="K1199" s="43">
        <v>9</v>
      </c>
      <c r="L1199" s="43">
        <v>44254546</v>
      </c>
      <c r="M1199" s="44">
        <f t="shared" si="22"/>
        <v>0</v>
      </c>
      <c r="N1199" s="43">
        <f t="shared" si="23"/>
        <v>-9</v>
      </c>
      <c r="O1199" s="44">
        <f t="shared" si="24"/>
        <v>0</v>
      </c>
    </row>
    <row r="1200" spans="1:15" x14ac:dyDescent="0.2">
      <c r="A1200" s="31" t="s">
        <v>3428</v>
      </c>
      <c r="B1200" s="31" t="s">
        <v>11</v>
      </c>
      <c r="C1200" s="31">
        <v>0</v>
      </c>
      <c r="D1200" s="31">
        <v>0</v>
      </c>
      <c r="E1200" s="31">
        <f t="shared" si="20"/>
        <v>0</v>
      </c>
      <c r="F1200" s="43">
        <f>IFERROR(VLOOKUP(A1200,'2023'!A:N,13,0),0)</f>
        <v>0</v>
      </c>
      <c r="G1200" s="43">
        <f>IFERROR(VLOOKUP(A1200,'2023'!A:N,14,0),0)</f>
        <v>0</v>
      </c>
      <c r="H1200" s="43">
        <v>0</v>
      </c>
      <c r="I1200" s="43">
        <v>0</v>
      </c>
      <c r="J1200" s="44">
        <f t="shared" si="21"/>
        <v>0</v>
      </c>
      <c r="K1200" s="43">
        <v>9</v>
      </c>
      <c r="L1200" s="43">
        <v>9000000</v>
      </c>
      <c r="M1200" s="44">
        <f t="shared" si="22"/>
        <v>0</v>
      </c>
      <c r="N1200" s="43">
        <f t="shared" si="23"/>
        <v>-9</v>
      </c>
      <c r="O1200" s="44">
        <f t="shared" si="24"/>
        <v>0</v>
      </c>
    </row>
    <row r="1201" spans="1:15" x14ac:dyDescent="0.2">
      <c r="A1201" s="31" t="s">
        <v>3429</v>
      </c>
      <c r="B1201" s="31" t="s">
        <v>11</v>
      </c>
      <c r="C1201" s="31">
        <v>0</v>
      </c>
      <c r="D1201" s="31">
        <v>0</v>
      </c>
      <c r="E1201" s="31">
        <f t="shared" si="20"/>
        <v>0</v>
      </c>
      <c r="F1201" s="43">
        <f>IFERROR(VLOOKUP(A1201,'2023'!A:N,13,0),0)</f>
        <v>0</v>
      </c>
      <c r="G1201" s="43">
        <f>IFERROR(VLOOKUP(A1201,'2023'!A:N,14,0),0)</f>
        <v>0</v>
      </c>
      <c r="H1201" s="43">
        <v>0</v>
      </c>
      <c r="I1201" s="43">
        <v>0</v>
      </c>
      <c r="J1201" s="44">
        <f t="shared" si="21"/>
        <v>0</v>
      </c>
      <c r="K1201" s="43">
        <v>9</v>
      </c>
      <c r="L1201" s="43">
        <v>6300000</v>
      </c>
      <c r="M1201" s="44">
        <f t="shared" si="22"/>
        <v>0</v>
      </c>
      <c r="N1201" s="43">
        <f t="shared" si="23"/>
        <v>-9</v>
      </c>
      <c r="O1201" s="44">
        <f t="shared" si="24"/>
        <v>0</v>
      </c>
    </row>
    <row r="1202" spans="1:15" x14ac:dyDescent="0.2">
      <c r="A1202" s="31" t="s">
        <v>3430</v>
      </c>
      <c r="B1202" s="31" t="s">
        <v>11</v>
      </c>
      <c r="C1202" s="31">
        <v>0</v>
      </c>
      <c r="D1202" s="31">
        <v>0</v>
      </c>
      <c r="E1202" s="31">
        <f t="shared" si="20"/>
        <v>0</v>
      </c>
      <c r="F1202" s="43">
        <f>IFERROR(VLOOKUP(A1202,'2023'!A:N,13,0),0)</f>
        <v>0</v>
      </c>
      <c r="G1202" s="43">
        <f>IFERROR(VLOOKUP(A1202,'2023'!A:N,14,0),0)</f>
        <v>0</v>
      </c>
      <c r="H1202" s="43">
        <v>0</v>
      </c>
      <c r="I1202" s="43">
        <v>0</v>
      </c>
      <c r="J1202" s="44">
        <f t="shared" si="21"/>
        <v>0</v>
      </c>
      <c r="K1202" s="43">
        <v>8</v>
      </c>
      <c r="L1202" s="43">
        <v>8136359</v>
      </c>
      <c r="M1202" s="44">
        <f t="shared" si="22"/>
        <v>0</v>
      </c>
      <c r="N1202" s="43">
        <f t="shared" si="23"/>
        <v>-8</v>
      </c>
      <c r="O1202" s="44">
        <f t="shared" si="24"/>
        <v>0</v>
      </c>
    </row>
    <row r="1203" spans="1:15" x14ac:dyDescent="0.2">
      <c r="A1203" s="31" t="s">
        <v>1841</v>
      </c>
      <c r="B1203" s="31" t="s">
        <v>11</v>
      </c>
      <c r="C1203" s="31">
        <v>13</v>
      </c>
      <c r="D1203" s="31">
        <v>8994762</v>
      </c>
      <c r="E1203" s="31">
        <f t="shared" si="20"/>
        <v>0</v>
      </c>
      <c r="F1203" s="43">
        <f>IFERROR(VLOOKUP(A1203,'2023'!A:N,13,0),0)</f>
        <v>13</v>
      </c>
      <c r="G1203" s="43">
        <f>IFERROR(VLOOKUP(A1203,'2023'!A:N,14,0),0)</f>
        <v>8994762.1111111119</v>
      </c>
      <c r="H1203" s="43">
        <v>0</v>
      </c>
      <c r="I1203" s="43">
        <v>0</v>
      </c>
      <c r="J1203" s="44">
        <f t="shared" si="21"/>
        <v>691904.77777777787</v>
      </c>
      <c r="K1203" s="43">
        <v>21</v>
      </c>
      <c r="L1203" s="43">
        <v>7145455</v>
      </c>
      <c r="M1203" s="44">
        <f t="shared" si="22"/>
        <v>14530000.333333336</v>
      </c>
      <c r="N1203" s="43">
        <f t="shared" si="23"/>
        <v>-8</v>
      </c>
      <c r="O1203" s="44">
        <f t="shared" si="24"/>
        <v>-5535238.2222222239</v>
      </c>
    </row>
    <row r="1204" spans="1:15" x14ac:dyDescent="0.2">
      <c r="A1204" s="31" t="s">
        <v>3431</v>
      </c>
      <c r="B1204" s="31" t="s">
        <v>11</v>
      </c>
      <c r="C1204" s="31">
        <v>0</v>
      </c>
      <c r="D1204" s="31">
        <v>0</v>
      </c>
      <c r="E1204" s="31">
        <f t="shared" si="20"/>
        <v>0</v>
      </c>
      <c r="F1204" s="43">
        <f>IFERROR(VLOOKUP(A1204,'2023'!A:N,13,0),0)</f>
        <v>0</v>
      </c>
      <c r="G1204" s="43">
        <f>IFERROR(VLOOKUP(A1204,'2023'!A:N,14,0),0)</f>
        <v>0</v>
      </c>
      <c r="H1204" s="43">
        <v>0</v>
      </c>
      <c r="I1204" s="43">
        <v>0</v>
      </c>
      <c r="J1204" s="44">
        <f t="shared" si="21"/>
        <v>0</v>
      </c>
      <c r="K1204" s="43">
        <v>8</v>
      </c>
      <c r="L1204" s="43">
        <v>5454544</v>
      </c>
      <c r="M1204" s="44">
        <f t="shared" si="22"/>
        <v>0</v>
      </c>
      <c r="N1204" s="43">
        <f t="shared" si="23"/>
        <v>-8</v>
      </c>
      <c r="O1204" s="44">
        <f t="shared" si="24"/>
        <v>0</v>
      </c>
    </row>
    <row r="1205" spans="1:15" x14ac:dyDescent="0.2">
      <c r="A1205" s="31" t="s">
        <v>3432</v>
      </c>
      <c r="B1205" s="31" t="s">
        <v>11</v>
      </c>
      <c r="C1205" s="31">
        <v>0</v>
      </c>
      <c r="D1205" s="31">
        <v>0</v>
      </c>
      <c r="E1205" s="31">
        <f t="shared" si="20"/>
        <v>0</v>
      </c>
      <c r="F1205" s="43">
        <f>IFERROR(VLOOKUP(A1205,'2023'!A:N,13,0),0)</f>
        <v>0</v>
      </c>
      <c r="G1205" s="43">
        <f>IFERROR(VLOOKUP(A1205,'2023'!A:N,14,0),0)</f>
        <v>0</v>
      </c>
      <c r="H1205" s="43">
        <v>0</v>
      </c>
      <c r="I1205" s="43">
        <v>0</v>
      </c>
      <c r="J1205" s="44">
        <f t="shared" si="21"/>
        <v>0</v>
      </c>
      <c r="K1205" s="43">
        <v>8</v>
      </c>
      <c r="L1205" s="43">
        <v>17872728</v>
      </c>
      <c r="M1205" s="44">
        <f t="shared" si="22"/>
        <v>0</v>
      </c>
      <c r="N1205" s="43">
        <f t="shared" si="23"/>
        <v>-8</v>
      </c>
      <c r="O1205" s="44">
        <f t="shared" si="24"/>
        <v>0</v>
      </c>
    </row>
    <row r="1206" spans="1:15" x14ac:dyDescent="0.2">
      <c r="A1206" s="31" t="s">
        <v>3433</v>
      </c>
      <c r="B1206" s="31" t="s">
        <v>11</v>
      </c>
      <c r="C1206" s="31">
        <v>0</v>
      </c>
      <c r="D1206" s="31">
        <v>0</v>
      </c>
      <c r="E1206" s="31">
        <f t="shared" si="20"/>
        <v>0</v>
      </c>
      <c r="F1206" s="43">
        <f>IFERROR(VLOOKUP(A1206,'2023'!A:N,13,0),0)</f>
        <v>0</v>
      </c>
      <c r="G1206" s="43">
        <f>IFERROR(VLOOKUP(A1206,'2023'!A:N,14,0),0)</f>
        <v>0</v>
      </c>
      <c r="H1206" s="43">
        <v>0</v>
      </c>
      <c r="I1206" s="43">
        <v>0</v>
      </c>
      <c r="J1206" s="44">
        <f t="shared" si="21"/>
        <v>0</v>
      </c>
      <c r="K1206" s="43">
        <v>8</v>
      </c>
      <c r="L1206" s="43">
        <v>17090912</v>
      </c>
      <c r="M1206" s="44">
        <f t="shared" si="22"/>
        <v>0</v>
      </c>
      <c r="N1206" s="43">
        <f t="shared" si="23"/>
        <v>-8</v>
      </c>
      <c r="O1206" s="44">
        <f t="shared" si="24"/>
        <v>0</v>
      </c>
    </row>
    <row r="1207" spans="1:15" x14ac:dyDescent="0.2">
      <c r="A1207" s="31" t="s">
        <v>3434</v>
      </c>
      <c r="B1207" s="31" t="s">
        <v>25</v>
      </c>
      <c r="C1207" s="31">
        <v>0</v>
      </c>
      <c r="D1207" s="31">
        <v>0</v>
      </c>
      <c r="E1207" s="31">
        <f t="shared" si="20"/>
        <v>0</v>
      </c>
      <c r="F1207" s="43">
        <f>IFERROR(VLOOKUP(A1207,'2023'!A:N,13,0),0)</f>
        <v>0</v>
      </c>
      <c r="G1207" s="43">
        <f>IFERROR(VLOOKUP(A1207,'2023'!A:N,14,0),0)</f>
        <v>0</v>
      </c>
      <c r="H1207" s="43">
        <v>125</v>
      </c>
      <c r="I1207" s="43">
        <v>17265935</v>
      </c>
      <c r="J1207" s="44">
        <f t="shared" si="21"/>
        <v>138127.48000000001</v>
      </c>
      <c r="K1207" s="43">
        <v>132</v>
      </c>
      <c r="L1207" s="43">
        <v>18849103</v>
      </c>
      <c r="M1207" s="44">
        <f t="shared" si="22"/>
        <v>18232827.360000003</v>
      </c>
      <c r="N1207" s="43">
        <f t="shared" si="23"/>
        <v>-7</v>
      </c>
      <c r="O1207" s="44">
        <f t="shared" si="24"/>
        <v>-966892.36000000313</v>
      </c>
    </row>
    <row r="1208" spans="1:15" x14ac:dyDescent="0.2">
      <c r="A1208" s="31" t="s">
        <v>3435</v>
      </c>
      <c r="B1208" s="31" t="s">
        <v>11</v>
      </c>
      <c r="C1208" s="31">
        <v>0</v>
      </c>
      <c r="D1208" s="31">
        <v>0</v>
      </c>
      <c r="E1208" s="31">
        <f t="shared" si="20"/>
        <v>0</v>
      </c>
      <c r="F1208" s="43">
        <f>IFERROR(VLOOKUP(A1208,'2023'!A:N,13,0),0)</f>
        <v>0</v>
      </c>
      <c r="G1208" s="43">
        <f>IFERROR(VLOOKUP(A1208,'2023'!A:N,14,0),0)</f>
        <v>0</v>
      </c>
      <c r="H1208" s="43">
        <v>0</v>
      </c>
      <c r="I1208" s="43">
        <v>0</v>
      </c>
      <c r="J1208" s="44">
        <f t="shared" si="21"/>
        <v>0</v>
      </c>
      <c r="K1208" s="43">
        <v>7</v>
      </c>
      <c r="L1208" s="43">
        <v>6818182</v>
      </c>
      <c r="M1208" s="44">
        <f t="shared" si="22"/>
        <v>0</v>
      </c>
      <c r="N1208" s="43">
        <f t="shared" si="23"/>
        <v>-7</v>
      </c>
      <c r="O1208" s="44">
        <f t="shared" si="24"/>
        <v>0</v>
      </c>
    </row>
    <row r="1209" spans="1:15" x14ac:dyDescent="0.2">
      <c r="A1209" s="31" t="s">
        <v>1336</v>
      </c>
      <c r="B1209" s="31" t="s">
        <v>11</v>
      </c>
      <c r="C1209" s="31">
        <v>30</v>
      </c>
      <c r="D1209" s="31">
        <v>1227300</v>
      </c>
      <c r="E1209" s="31">
        <f t="shared" si="20"/>
        <v>0</v>
      </c>
      <c r="F1209" s="43">
        <f>IFERROR(VLOOKUP(A1209,'2023'!A:N,13,0),0)</f>
        <v>30</v>
      </c>
      <c r="G1209" s="43">
        <f>IFERROR(VLOOKUP(A1209,'2023'!A:N,14,0),0)</f>
        <v>1227300</v>
      </c>
      <c r="H1209" s="43">
        <v>0</v>
      </c>
      <c r="I1209" s="43">
        <v>0</v>
      </c>
      <c r="J1209" s="44">
        <f t="shared" si="21"/>
        <v>40910</v>
      </c>
      <c r="K1209" s="43">
        <v>1</v>
      </c>
      <c r="L1209" s="43">
        <v>163636</v>
      </c>
      <c r="M1209" s="44">
        <f t="shared" si="22"/>
        <v>40910</v>
      </c>
      <c r="N1209" s="43">
        <f t="shared" si="23"/>
        <v>29</v>
      </c>
      <c r="O1209" s="44">
        <f t="shared" si="24"/>
        <v>1186390</v>
      </c>
    </row>
    <row r="1210" spans="1:15" x14ac:dyDescent="0.2">
      <c r="A1210" s="31" t="s">
        <v>3436</v>
      </c>
      <c r="B1210" s="31" t="s">
        <v>11</v>
      </c>
      <c r="C1210" s="31">
        <v>0</v>
      </c>
      <c r="D1210" s="31">
        <v>0</v>
      </c>
      <c r="E1210" s="31">
        <f t="shared" si="20"/>
        <v>0</v>
      </c>
      <c r="F1210" s="43">
        <f>IFERROR(VLOOKUP(A1210,'2023'!A:N,13,0),0)</f>
        <v>0</v>
      </c>
      <c r="G1210" s="43">
        <f>IFERROR(VLOOKUP(A1210,'2023'!A:N,14,0),0)</f>
        <v>0</v>
      </c>
      <c r="H1210" s="43">
        <v>0</v>
      </c>
      <c r="I1210" s="43">
        <v>0</v>
      </c>
      <c r="J1210" s="44">
        <f t="shared" si="21"/>
        <v>0</v>
      </c>
      <c r="K1210" s="43">
        <v>7</v>
      </c>
      <c r="L1210" s="43">
        <v>8577273</v>
      </c>
      <c r="M1210" s="44">
        <f t="shared" si="22"/>
        <v>0</v>
      </c>
      <c r="N1210" s="43">
        <f t="shared" si="23"/>
        <v>-7</v>
      </c>
      <c r="O1210" s="44">
        <f t="shared" si="24"/>
        <v>0</v>
      </c>
    </row>
    <row r="1211" spans="1:15" x14ac:dyDescent="0.2">
      <c r="A1211" s="31" t="s">
        <v>3437</v>
      </c>
      <c r="B1211" s="31" t="s">
        <v>11</v>
      </c>
      <c r="C1211" s="31">
        <v>4</v>
      </c>
      <c r="D1211" s="31">
        <v>4431514</v>
      </c>
      <c r="E1211" s="31">
        <f t="shared" si="20"/>
        <v>0</v>
      </c>
      <c r="F1211" s="43">
        <f>IFERROR(VLOOKUP(A1211,'2023'!A:N,13,0),0)</f>
        <v>4</v>
      </c>
      <c r="G1211" s="43">
        <f>IFERROR(VLOOKUP(A1211,'2023'!A:N,14,0),0)</f>
        <v>4431514.4000000004</v>
      </c>
      <c r="H1211" s="43">
        <v>0</v>
      </c>
      <c r="I1211" s="43">
        <v>0</v>
      </c>
      <c r="J1211" s="44">
        <f t="shared" si="21"/>
        <v>1107878.6000000001</v>
      </c>
      <c r="K1211" s="43">
        <v>1</v>
      </c>
      <c r="L1211" s="43">
        <v>1363636</v>
      </c>
      <c r="M1211" s="44">
        <f t="shared" si="22"/>
        <v>1107878.6000000001</v>
      </c>
      <c r="N1211" s="43">
        <f t="shared" si="23"/>
        <v>3</v>
      </c>
      <c r="O1211" s="44">
        <f t="shared" si="24"/>
        <v>3323635.8000000003</v>
      </c>
    </row>
    <row r="1212" spans="1:15" x14ac:dyDescent="0.2">
      <c r="A1212" s="31" t="s">
        <v>1555</v>
      </c>
      <c r="B1212" s="31" t="s">
        <v>25</v>
      </c>
      <c r="C1212" s="31">
        <v>36</v>
      </c>
      <c r="D1212" s="31">
        <v>8541792</v>
      </c>
      <c r="E1212" s="31">
        <f t="shared" si="20"/>
        <v>0</v>
      </c>
      <c r="F1212" s="43">
        <f>IFERROR(VLOOKUP(A1212,'2023'!A:N,13,0),0)</f>
        <v>36</v>
      </c>
      <c r="G1212" s="43">
        <f>IFERROR(VLOOKUP(A1212,'2023'!A:N,14,0),0)</f>
        <v>8541792</v>
      </c>
      <c r="H1212" s="43">
        <v>0</v>
      </c>
      <c r="I1212" s="43">
        <v>0</v>
      </c>
      <c r="J1212" s="44">
        <f t="shared" si="21"/>
        <v>237272</v>
      </c>
      <c r="K1212" s="43">
        <v>5</v>
      </c>
      <c r="L1212" s="43">
        <v>1495727</v>
      </c>
      <c r="M1212" s="44">
        <f t="shared" si="22"/>
        <v>1186360</v>
      </c>
      <c r="N1212" s="43">
        <f t="shared" si="23"/>
        <v>31</v>
      </c>
      <c r="O1212" s="44">
        <f t="shared" si="24"/>
        <v>7355432</v>
      </c>
    </row>
    <row r="1213" spans="1:15" x14ac:dyDescent="0.2">
      <c r="A1213" s="31" t="s">
        <v>3438</v>
      </c>
      <c r="B1213" s="31" t="s">
        <v>11</v>
      </c>
      <c r="C1213" s="31">
        <v>0</v>
      </c>
      <c r="D1213" s="31">
        <v>0</v>
      </c>
      <c r="E1213" s="31">
        <f t="shared" si="20"/>
        <v>0</v>
      </c>
      <c r="F1213" s="43">
        <f>IFERROR(VLOOKUP(A1213,'2023'!A:N,13,0),0)</f>
        <v>0</v>
      </c>
      <c r="G1213" s="43">
        <f>IFERROR(VLOOKUP(A1213,'2023'!A:N,14,0),0)</f>
        <v>0</v>
      </c>
      <c r="H1213" s="43">
        <v>0</v>
      </c>
      <c r="I1213" s="43">
        <v>0</v>
      </c>
      <c r="J1213" s="44">
        <f t="shared" si="21"/>
        <v>0</v>
      </c>
      <c r="K1213" s="43">
        <v>7</v>
      </c>
      <c r="L1213" s="43">
        <v>7209087</v>
      </c>
      <c r="M1213" s="44">
        <f t="shared" si="22"/>
        <v>0</v>
      </c>
      <c r="N1213" s="43">
        <f t="shared" si="23"/>
        <v>-7</v>
      </c>
      <c r="O1213" s="44">
        <f t="shared" si="24"/>
        <v>0</v>
      </c>
    </row>
    <row r="1214" spans="1:15" x14ac:dyDescent="0.2">
      <c r="A1214" s="31" t="s">
        <v>2199</v>
      </c>
      <c r="B1214" s="31" t="s">
        <v>141</v>
      </c>
      <c r="C1214" s="31">
        <v>784</v>
      </c>
      <c r="D1214" s="31">
        <v>329218278</v>
      </c>
      <c r="E1214" s="31">
        <f t="shared" si="20"/>
        <v>0</v>
      </c>
      <c r="F1214" s="43">
        <f>IFERROR(VLOOKUP(A1214,'2023'!A:N,13,0),0)</f>
        <v>784</v>
      </c>
      <c r="G1214" s="43">
        <f>IFERROR(VLOOKUP(A1214,'2023'!A:N,14,0),0)</f>
        <v>329218278.36165577</v>
      </c>
      <c r="H1214" s="43">
        <v>0</v>
      </c>
      <c r="I1214" s="43">
        <v>0</v>
      </c>
      <c r="J1214" s="44">
        <f t="shared" si="21"/>
        <v>419921.27342047932</v>
      </c>
      <c r="K1214" s="43">
        <v>55</v>
      </c>
      <c r="L1214" s="43">
        <v>22314537</v>
      </c>
      <c r="M1214" s="44">
        <f t="shared" si="22"/>
        <v>23095670.038126364</v>
      </c>
      <c r="N1214" s="43">
        <f t="shared" si="23"/>
        <v>729</v>
      </c>
      <c r="O1214" s="44">
        <f t="shared" si="24"/>
        <v>306122608.32352942</v>
      </c>
    </row>
    <row r="1215" spans="1:15" x14ac:dyDescent="0.2">
      <c r="A1215" s="31" t="s">
        <v>3439</v>
      </c>
      <c r="B1215" s="31" t="s">
        <v>11</v>
      </c>
      <c r="C1215" s="31">
        <v>0</v>
      </c>
      <c r="D1215" s="31">
        <v>0</v>
      </c>
      <c r="E1215" s="31">
        <f t="shared" si="20"/>
        <v>0</v>
      </c>
      <c r="F1215" s="43">
        <f>IFERROR(VLOOKUP(A1215,'2023'!A:N,13,0),0)</f>
        <v>0</v>
      </c>
      <c r="G1215" s="43">
        <f>IFERROR(VLOOKUP(A1215,'2023'!A:N,14,0),0)</f>
        <v>0</v>
      </c>
      <c r="H1215" s="43">
        <v>0</v>
      </c>
      <c r="I1215" s="43">
        <v>0</v>
      </c>
      <c r="J1215" s="44">
        <f t="shared" si="21"/>
        <v>0</v>
      </c>
      <c r="K1215" s="43">
        <v>7</v>
      </c>
      <c r="L1215" s="43">
        <v>19090911</v>
      </c>
      <c r="M1215" s="44">
        <f t="shared" si="22"/>
        <v>0</v>
      </c>
      <c r="N1215" s="43">
        <f t="shared" si="23"/>
        <v>-7</v>
      </c>
      <c r="O1215" s="44">
        <f t="shared" si="24"/>
        <v>0</v>
      </c>
    </row>
    <row r="1216" spans="1:15" x14ac:dyDescent="0.2">
      <c r="A1216" s="31" t="s">
        <v>3440</v>
      </c>
      <c r="B1216" s="31" t="s">
        <v>11</v>
      </c>
      <c r="C1216" s="31">
        <v>0</v>
      </c>
      <c r="D1216" s="31">
        <v>0</v>
      </c>
      <c r="E1216" s="31">
        <f t="shared" si="20"/>
        <v>0</v>
      </c>
      <c r="F1216" s="43">
        <f>IFERROR(VLOOKUP(A1216,'2023'!A:N,13,0),0)</f>
        <v>0</v>
      </c>
      <c r="G1216" s="43">
        <f>IFERROR(VLOOKUP(A1216,'2023'!A:N,14,0),0)</f>
        <v>0</v>
      </c>
      <c r="H1216" s="43">
        <v>0</v>
      </c>
      <c r="I1216" s="43">
        <v>0</v>
      </c>
      <c r="J1216" s="44">
        <f t="shared" si="21"/>
        <v>0</v>
      </c>
      <c r="K1216" s="43">
        <v>7</v>
      </c>
      <c r="L1216" s="43">
        <v>2545452</v>
      </c>
      <c r="M1216" s="44">
        <f t="shared" si="22"/>
        <v>0</v>
      </c>
      <c r="N1216" s="43">
        <f t="shared" si="23"/>
        <v>-7</v>
      </c>
      <c r="O1216" s="44">
        <f t="shared" si="24"/>
        <v>0</v>
      </c>
    </row>
    <row r="1217" spans="1:15" x14ac:dyDescent="0.2">
      <c r="A1217" s="31" t="s">
        <v>3441</v>
      </c>
      <c r="B1217" s="31" t="s">
        <v>650</v>
      </c>
      <c r="C1217" s="31">
        <v>0</v>
      </c>
      <c r="D1217" s="31">
        <v>0</v>
      </c>
      <c r="E1217" s="31">
        <f t="shared" si="20"/>
        <v>0</v>
      </c>
      <c r="F1217" s="43">
        <f>IFERROR(VLOOKUP(A1217,'2023'!A:N,13,0),0)</f>
        <v>0</v>
      </c>
      <c r="G1217" s="43">
        <f>IFERROR(VLOOKUP(A1217,'2023'!A:N,14,0),0)</f>
        <v>0</v>
      </c>
      <c r="H1217" s="43">
        <v>0</v>
      </c>
      <c r="I1217" s="43">
        <v>0</v>
      </c>
      <c r="J1217" s="44">
        <f t="shared" si="21"/>
        <v>0</v>
      </c>
      <c r="K1217" s="43">
        <v>6</v>
      </c>
      <c r="L1217" s="43">
        <v>5570906</v>
      </c>
      <c r="M1217" s="44">
        <f t="shared" si="22"/>
        <v>0</v>
      </c>
      <c r="N1217" s="43">
        <f t="shared" si="23"/>
        <v>-6</v>
      </c>
      <c r="O1217" s="44">
        <f t="shared" si="24"/>
        <v>0</v>
      </c>
    </row>
    <row r="1218" spans="1:15" x14ac:dyDescent="0.2">
      <c r="A1218" s="31" t="s">
        <v>3442</v>
      </c>
      <c r="B1218" s="31" t="s">
        <v>20</v>
      </c>
      <c r="C1218" s="31">
        <v>0</v>
      </c>
      <c r="D1218" s="31">
        <v>0</v>
      </c>
      <c r="E1218" s="31">
        <f t="shared" si="20"/>
        <v>0</v>
      </c>
      <c r="F1218" s="43">
        <f>IFERROR(VLOOKUP(A1218,'2023'!A:N,13,0),0)</f>
        <v>0</v>
      </c>
      <c r="G1218" s="43">
        <f>IFERROR(VLOOKUP(A1218,'2023'!A:N,14,0),0)</f>
        <v>0</v>
      </c>
      <c r="H1218" s="43">
        <v>0</v>
      </c>
      <c r="I1218" s="43">
        <v>0</v>
      </c>
      <c r="J1218" s="44">
        <f t="shared" si="21"/>
        <v>0</v>
      </c>
      <c r="K1218" s="43">
        <v>6</v>
      </c>
      <c r="L1218" s="43">
        <v>77990908</v>
      </c>
      <c r="M1218" s="44">
        <f t="shared" si="22"/>
        <v>0</v>
      </c>
      <c r="N1218" s="43">
        <f t="shared" si="23"/>
        <v>-6</v>
      </c>
      <c r="O1218" s="44">
        <f t="shared" si="24"/>
        <v>0</v>
      </c>
    </row>
    <row r="1219" spans="1:15" x14ac:dyDescent="0.2">
      <c r="A1219" s="31" t="s">
        <v>3443</v>
      </c>
      <c r="B1219" s="31" t="s">
        <v>25</v>
      </c>
      <c r="C1219" s="31">
        <v>0</v>
      </c>
      <c r="D1219" s="31">
        <v>0</v>
      </c>
      <c r="E1219" s="31">
        <f t="shared" si="20"/>
        <v>0</v>
      </c>
      <c r="F1219" s="43">
        <f>IFERROR(VLOOKUP(A1219,'2023'!A:N,13,0),0)</f>
        <v>0</v>
      </c>
      <c r="G1219" s="43">
        <f>IFERROR(VLOOKUP(A1219,'2023'!A:N,14,0),0)</f>
        <v>0</v>
      </c>
      <c r="H1219" s="43">
        <v>0</v>
      </c>
      <c r="I1219" s="43">
        <v>0</v>
      </c>
      <c r="J1219" s="44">
        <f t="shared" si="21"/>
        <v>0</v>
      </c>
      <c r="K1219" s="43">
        <v>6</v>
      </c>
      <c r="L1219" s="43">
        <v>12381816</v>
      </c>
      <c r="M1219" s="44">
        <f t="shared" si="22"/>
        <v>0</v>
      </c>
      <c r="N1219" s="43">
        <f t="shared" si="23"/>
        <v>-6</v>
      </c>
      <c r="O1219" s="44">
        <f t="shared" si="24"/>
        <v>0</v>
      </c>
    </row>
    <row r="1220" spans="1:15" x14ac:dyDescent="0.2">
      <c r="A1220" s="31" t="s">
        <v>3444</v>
      </c>
      <c r="B1220" s="31" t="s">
        <v>11</v>
      </c>
      <c r="C1220" s="31">
        <v>0</v>
      </c>
      <c r="D1220" s="31">
        <v>0</v>
      </c>
      <c r="E1220" s="31">
        <f t="shared" si="20"/>
        <v>0</v>
      </c>
      <c r="F1220" s="43">
        <f>IFERROR(VLOOKUP(A1220,'2023'!A:N,13,0),0)</f>
        <v>0</v>
      </c>
      <c r="G1220" s="43">
        <f>IFERROR(VLOOKUP(A1220,'2023'!A:N,14,0),0)</f>
        <v>0</v>
      </c>
      <c r="H1220" s="43">
        <v>0</v>
      </c>
      <c r="I1220" s="43">
        <v>0</v>
      </c>
      <c r="J1220" s="44">
        <f t="shared" si="21"/>
        <v>0</v>
      </c>
      <c r="K1220" s="43">
        <v>6</v>
      </c>
      <c r="L1220" s="43">
        <v>5090910</v>
      </c>
      <c r="M1220" s="44">
        <f t="shared" si="22"/>
        <v>0</v>
      </c>
      <c r="N1220" s="43">
        <f t="shared" si="23"/>
        <v>-6</v>
      </c>
      <c r="O1220" s="44">
        <f t="shared" si="24"/>
        <v>0</v>
      </c>
    </row>
    <row r="1221" spans="1:15" x14ac:dyDescent="0.2">
      <c r="A1221" s="31" t="s">
        <v>3445</v>
      </c>
      <c r="B1221" s="31" t="s">
        <v>11</v>
      </c>
      <c r="C1221" s="31">
        <v>0</v>
      </c>
      <c r="D1221" s="31">
        <v>0</v>
      </c>
      <c r="E1221" s="31">
        <f t="shared" si="20"/>
        <v>0</v>
      </c>
      <c r="F1221" s="43">
        <f>IFERROR(VLOOKUP(A1221,'2023'!A:N,13,0),0)</f>
        <v>0</v>
      </c>
      <c r="G1221" s="43">
        <f>IFERROR(VLOOKUP(A1221,'2023'!A:N,14,0),0)</f>
        <v>0</v>
      </c>
      <c r="H1221" s="43">
        <v>0</v>
      </c>
      <c r="I1221" s="43">
        <v>0</v>
      </c>
      <c r="J1221" s="44">
        <f t="shared" si="21"/>
        <v>0</v>
      </c>
      <c r="K1221" s="43">
        <v>6</v>
      </c>
      <c r="L1221" s="43">
        <v>12981817</v>
      </c>
      <c r="M1221" s="44">
        <f t="shared" si="22"/>
        <v>0</v>
      </c>
      <c r="N1221" s="43">
        <f t="shared" si="23"/>
        <v>-6</v>
      </c>
      <c r="O1221" s="44">
        <f t="shared" si="24"/>
        <v>0</v>
      </c>
    </row>
    <row r="1222" spans="1:15" x14ac:dyDescent="0.2">
      <c r="A1222" s="31" t="s">
        <v>3446</v>
      </c>
      <c r="B1222" s="31" t="s">
        <v>20</v>
      </c>
      <c r="C1222" s="31">
        <v>0</v>
      </c>
      <c r="D1222" s="31">
        <v>0</v>
      </c>
      <c r="E1222" s="31">
        <f t="shared" si="20"/>
        <v>0</v>
      </c>
      <c r="F1222" s="43">
        <f>IFERROR(VLOOKUP(A1222,'2023'!A:N,13,0),0)</f>
        <v>0</v>
      </c>
      <c r="G1222" s="43">
        <f>IFERROR(VLOOKUP(A1222,'2023'!A:N,14,0),0)</f>
        <v>0</v>
      </c>
      <c r="H1222" s="43">
        <v>0</v>
      </c>
      <c r="I1222" s="43">
        <v>0</v>
      </c>
      <c r="J1222" s="44">
        <f t="shared" si="21"/>
        <v>0</v>
      </c>
      <c r="K1222" s="43">
        <v>6</v>
      </c>
      <c r="L1222" s="43">
        <v>78518181</v>
      </c>
      <c r="M1222" s="44">
        <f t="shared" si="22"/>
        <v>0</v>
      </c>
      <c r="N1222" s="43">
        <f t="shared" si="23"/>
        <v>-6</v>
      </c>
      <c r="O1222" s="44">
        <f t="shared" si="24"/>
        <v>0</v>
      </c>
    </row>
    <row r="1223" spans="1:15" x14ac:dyDescent="0.2">
      <c r="A1223" s="31" t="s">
        <v>2141</v>
      </c>
      <c r="B1223" s="31" t="s">
        <v>20</v>
      </c>
      <c r="C1223" s="31">
        <v>0</v>
      </c>
      <c r="D1223" s="31">
        <v>0</v>
      </c>
      <c r="E1223" s="31">
        <f t="shared" si="20"/>
        <v>0</v>
      </c>
      <c r="F1223" s="43">
        <f>IFERROR(VLOOKUP(A1223,'2023'!A:N,13,0),0)</f>
        <v>0</v>
      </c>
      <c r="G1223" s="43">
        <f>IFERROR(VLOOKUP(A1223,'2023'!A:N,14,0),0)</f>
        <v>0</v>
      </c>
      <c r="H1223" s="43">
        <v>0</v>
      </c>
      <c r="I1223" s="43">
        <v>0</v>
      </c>
      <c r="J1223" s="44">
        <f t="shared" si="21"/>
        <v>0</v>
      </c>
      <c r="K1223" s="43">
        <v>6</v>
      </c>
      <c r="L1223" s="43">
        <v>785454</v>
      </c>
      <c r="M1223" s="44">
        <f t="shared" si="22"/>
        <v>0</v>
      </c>
      <c r="N1223" s="43">
        <f t="shared" si="23"/>
        <v>-6</v>
      </c>
      <c r="O1223" s="44">
        <f t="shared" si="24"/>
        <v>0</v>
      </c>
    </row>
    <row r="1224" spans="1:15" x14ac:dyDescent="0.2">
      <c r="A1224" s="31" t="s">
        <v>3447</v>
      </c>
      <c r="B1224" s="31" t="s">
        <v>11</v>
      </c>
      <c r="C1224" s="31">
        <v>0</v>
      </c>
      <c r="D1224" s="31">
        <v>0</v>
      </c>
      <c r="E1224" s="31">
        <f t="shared" si="20"/>
        <v>0</v>
      </c>
      <c r="F1224" s="43">
        <f>IFERROR(VLOOKUP(A1224,'2023'!A:N,13,0),0)</f>
        <v>0</v>
      </c>
      <c r="G1224" s="43">
        <f>IFERROR(VLOOKUP(A1224,'2023'!A:N,14,0),0)</f>
        <v>0</v>
      </c>
      <c r="H1224" s="43">
        <v>0</v>
      </c>
      <c r="I1224" s="43">
        <v>0</v>
      </c>
      <c r="J1224" s="44">
        <f t="shared" si="21"/>
        <v>0</v>
      </c>
      <c r="K1224" s="43">
        <v>6</v>
      </c>
      <c r="L1224" s="43">
        <v>1898184</v>
      </c>
      <c r="M1224" s="44">
        <f t="shared" si="22"/>
        <v>0</v>
      </c>
      <c r="N1224" s="43">
        <f t="shared" si="23"/>
        <v>-6</v>
      </c>
      <c r="O1224" s="44">
        <f t="shared" si="24"/>
        <v>0</v>
      </c>
    </row>
    <row r="1225" spans="1:15" x14ac:dyDescent="0.2">
      <c r="A1225" s="31" t="s">
        <v>3448</v>
      </c>
      <c r="B1225" s="31" t="s">
        <v>11</v>
      </c>
      <c r="C1225" s="31">
        <v>0</v>
      </c>
      <c r="D1225" s="31">
        <v>0</v>
      </c>
      <c r="E1225" s="31">
        <f t="shared" si="20"/>
        <v>0</v>
      </c>
      <c r="F1225" s="43">
        <f>IFERROR(VLOOKUP(A1225,'2023'!A:N,13,0),0)</f>
        <v>0</v>
      </c>
      <c r="G1225" s="43">
        <f>IFERROR(VLOOKUP(A1225,'2023'!A:N,14,0),0)</f>
        <v>0</v>
      </c>
      <c r="H1225" s="43">
        <v>0</v>
      </c>
      <c r="I1225" s="43">
        <v>0</v>
      </c>
      <c r="J1225" s="44">
        <f t="shared" si="21"/>
        <v>0</v>
      </c>
      <c r="K1225" s="43">
        <v>6</v>
      </c>
      <c r="L1225" s="43">
        <v>14127272</v>
      </c>
      <c r="M1225" s="44">
        <f t="shared" si="22"/>
        <v>0</v>
      </c>
      <c r="N1225" s="43">
        <f t="shared" si="23"/>
        <v>-6</v>
      </c>
      <c r="O1225" s="44">
        <f t="shared" si="24"/>
        <v>0</v>
      </c>
    </row>
    <row r="1226" spans="1:15" x14ac:dyDescent="0.2">
      <c r="A1226" s="31" t="s">
        <v>3449</v>
      </c>
      <c r="B1226" s="31" t="s">
        <v>11</v>
      </c>
      <c r="C1226" s="31">
        <v>0</v>
      </c>
      <c r="D1226" s="31">
        <v>0</v>
      </c>
      <c r="E1226" s="31">
        <f t="shared" si="20"/>
        <v>0</v>
      </c>
      <c r="F1226" s="43">
        <f>IFERROR(VLOOKUP(A1226,'2023'!A:N,13,0),0)</f>
        <v>0</v>
      </c>
      <c r="G1226" s="43">
        <f>IFERROR(VLOOKUP(A1226,'2023'!A:N,14,0),0)</f>
        <v>0</v>
      </c>
      <c r="H1226" s="43">
        <v>0</v>
      </c>
      <c r="I1226" s="43">
        <v>0</v>
      </c>
      <c r="J1226" s="44">
        <f t="shared" si="21"/>
        <v>0</v>
      </c>
      <c r="K1226" s="43">
        <v>6</v>
      </c>
      <c r="L1226" s="43">
        <v>5563638</v>
      </c>
      <c r="M1226" s="44">
        <f t="shared" si="22"/>
        <v>0</v>
      </c>
      <c r="N1226" s="43">
        <f t="shared" si="23"/>
        <v>-6</v>
      </c>
      <c r="O1226" s="44">
        <f t="shared" si="24"/>
        <v>0</v>
      </c>
    </row>
    <row r="1227" spans="1:15" x14ac:dyDescent="0.2">
      <c r="A1227" s="31" t="s">
        <v>2042</v>
      </c>
      <c r="B1227" s="31" t="s">
        <v>11</v>
      </c>
      <c r="C1227" s="31">
        <v>0</v>
      </c>
      <c r="D1227" s="31">
        <v>0</v>
      </c>
      <c r="E1227" s="31">
        <f t="shared" si="20"/>
        <v>0</v>
      </c>
      <c r="F1227" s="43">
        <f>IFERROR(VLOOKUP(A1227,'2023'!A:N,13,0),0)</f>
        <v>0</v>
      </c>
      <c r="G1227" s="43">
        <f>IFERROR(VLOOKUP(A1227,'2023'!A:N,14,0),0)</f>
        <v>0</v>
      </c>
      <c r="H1227" s="43">
        <v>0</v>
      </c>
      <c r="I1227" s="43">
        <v>0</v>
      </c>
      <c r="J1227" s="44">
        <f t="shared" si="21"/>
        <v>0</v>
      </c>
      <c r="K1227" s="43">
        <v>6</v>
      </c>
      <c r="L1227" s="43">
        <v>5400000</v>
      </c>
      <c r="M1227" s="44">
        <f t="shared" si="22"/>
        <v>0</v>
      </c>
      <c r="N1227" s="43">
        <f t="shared" si="23"/>
        <v>-6</v>
      </c>
      <c r="O1227" s="44">
        <f t="shared" si="24"/>
        <v>0</v>
      </c>
    </row>
    <row r="1228" spans="1:15" x14ac:dyDescent="0.2">
      <c r="A1228" s="31" t="s">
        <v>3450</v>
      </c>
      <c r="B1228" s="31" t="s">
        <v>20</v>
      </c>
      <c r="C1228" s="31">
        <v>0</v>
      </c>
      <c r="D1228" s="31">
        <v>0</v>
      </c>
      <c r="E1228" s="31">
        <f t="shared" si="20"/>
        <v>0</v>
      </c>
      <c r="F1228" s="43">
        <f>IFERROR(VLOOKUP(A1228,'2023'!A:N,13,0),0)</f>
        <v>0</v>
      </c>
      <c r="G1228" s="43">
        <f>IFERROR(VLOOKUP(A1228,'2023'!A:N,14,0),0)</f>
        <v>0</v>
      </c>
      <c r="H1228" s="43">
        <v>0</v>
      </c>
      <c r="I1228" s="43">
        <v>0</v>
      </c>
      <c r="J1228" s="44">
        <f t="shared" si="21"/>
        <v>0</v>
      </c>
      <c r="K1228" s="43">
        <v>6</v>
      </c>
      <c r="L1228" s="43">
        <v>10363638</v>
      </c>
      <c r="M1228" s="44">
        <f t="shared" si="22"/>
        <v>0</v>
      </c>
      <c r="N1228" s="43">
        <f t="shared" si="23"/>
        <v>-6</v>
      </c>
      <c r="O1228" s="44">
        <f t="shared" si="24"/>
        <v>0</v>
      </c>
    </row>
    <row r="1229" spans="1:15" x14ac:dyDescent="0.2">
      <c r="A1229" s="31" t="s">
        <v>876</v>
      </c>
      <c r="B1229" s="31" t="s">
        <v>11</v>
      </c>
      <c r="C1229" s="31">
        <v>720</v>
      </c>
      <c r="D1229" s="31">
        <v>75272400</v>
      </c>
      <c r="E1229" s="31">
        <f t="shared" si="20"/>
        <v>0</v>
      </c>
      <c r="F1229" s="43">
        <f>IFERROR(VLOOKUP(A1229,'2023'!A:N,13,0),0)</f>
        <v>720</v>
      </c>
      <c r="G1229" s="43">
        <f>IFERROR(VLOOKUP(A1229,'2023'!A:N,14,0),0)</f>
        <v>75272400</v>
      </c>
      <c r="H1229" s="43">
        <v>0</v>
      </c>
      <c r="I1229" s="43">
        <v>0</v>
      </c>
      <c r="J1229" s="44">
        <f t="shared" si="21"/>
        <v>104545</v>
      </c>
      <c r="K1229" s="43">
        <v>504</v>
      </c>
      <c r="L1229" s="43">
        <v>47581770</v>
      </c>
      <c r="M1229" s="44">
        <f t="shared" si="22"/>
        <v>52690680</v>
      </c>
      <c r="N1229" s="43">
        <f t="shared" si="23"/>
        <v>216</v>
      </c>
      <c r="O1229" s="44">
        <f t="shared" si="24"/>
        <v>22581720</v>
      </c>
    </row>
    <row r="1230" spans="1:15" x14ac:dyDescent="0.2">
      <c r="A1230" s="31" t="s">
        <v>3451</v>
      </c>
      <c r="B1230" s="31" t="s">
        <v>11</v>
      </c>
      <c r="C1230" s="31">
        <v>0</v>
      </c>
      <c r="D1230" s="31">
        <v>0</v>
      </c>
      <c r="E1230" s="31">
        <f t="shared" si="20"/>
        <v>0</v>
      </c>
      <c r="F1230" s="43">
        <f>IFERROR(VLOOKUP(A1230,'2023'!A:N,13,0),0)</f>
        <v>0</v>
      </c>
      <c r="G1230" s="43">
        <f>IFERROR(VLOOKUP(A1230,'2023'!A:N,14,0),0)</f>
        <v>0</v>
      </c>
      <c r="H1230" s="43">
        <v>0</v>
      </c>
      <c r="I1230" s="43">
        <v>0</v>
      </c>
      <c r="J1230" s="44">
        <f t="shared" si="21"/>
        <v>0</v>
      </c>
      <c r="K1230" s="43">
        <v>6</v>
      </c>
      <c r="L1230" s="43">
        <v>2181816</v>
      </c>
      <c r="M1230" s="44">
        <f t="shared" si="22"/>
        <v>0</v>
      </c>
      <c r="N1230" s="43">
        <f t="shared" si="23"/>
        <v>-6</v>
      </c>
      <c r="O1230" s="44">
        <f t="shared" si="24"/>
        <v>0</v>
      </c>
    </row>
    <row r="1231" spans="1:15" x14ac:dyDescent="0.2">
      <c r="A1231" s="31" t="s">
        <v>3452</v>
      </c>
      <c r="B1231" s="31" t="s">
        <v>25</v>
      </c>
      <c r="C1231" s="31">
        <v>0</v>
      </c>
      <c r="D1231" s="31">
        <v>0</v>
      </c>
      <c r="E1231" s="31">
        <f t="shared" si="20"/>
        <v>0</v>
      </c>
      <c r="F1231" s="43">
        <f>IFERROR(VLOOKUP(A1231,'2023'!A:N,13,0),0)</f>
        <v>0</v>
      </c>
      <c r="G1231" s="43">
        <f>IFERROR(VLOOKUP(A1231,'2023'!A:N,14,0),0)</f>
        <v>0</v>
      </c>
      <c r="H1231" s="43">
        <v>0</v>
      </c>
      <c r="I1231" s="43">
        <v>0</v>
      </c>
      <c r="J1231" s="44">
        <f t="shared" si="21"/>
        <v>0</v>
      </c>
      <c r="K1231" s="43">
        <v>6</v>
      </c>
      <c r="L1231" s="43">
        <v>3027273</v>
      </c>
      <c r="M1231" s="44">
        <f t="shared" si="22"/>
        <v>0</v>
      </c>
      <c r="N1231" s="43">
        <f t="shared" si="23"/>
        <v>-6</v>
      </c>
      <c r="O1231" s="44">
        <f t="shared" si="24"/>
        <v>0</v>
      </c>
    </row>
    <row r="1232" spans="1:15" x14ac:dyDescent="0.2">
      <c r="A1232" s="31" t="s">
        <v>3453</v>
      </c>
      <c r="B1232" s="31" t="s">
        <v>11</v>
      </c>
      <c r="C1232" s="31">
        <v>0</v>
      </c>
      <c r="D1232" s="31">
        <v>0</v>
      </c>
      <c r="E1232" s="31">
        <f t="shared" si="20"/>
        <v>0</v>
      </c>
      <c r="F1232" s="43">
        <f>IFERROR(VLOOKUP(A1232,'2023'!A:N,13,0),0)</f>
        <v>0</v>
      </c>
      <c r="G1232" s="43">
        <f>IFERROR(VLOOKUP(A1232,'2023'!A:N,14,0),0)</f>
        <v>0</v>
      </c>
      <c r="H1232" s="43">
        <v>0</v>
      </c>
      <c r="I1232" s="43">
        <v>0</v>
      </c>
      <c r="J1232" s="44">
        <f t="shared" si="21"/>
        <v>0</v>
      </c>
      <c r="K1232" s="43">
        <v>6</v>
      </c>
      <c r="L1232" s="43">
        <v>17345454</v>
      </c>
      <c r="M1232" s="44">
        <f t="shared" si="22"/>
        <v>0</v>
      </c>
      <c r="N1232" s="43">
        <f t="shared" si="23"/>
        <v>-6</v>
      </c>
      <c r="O1232" s="44">
        <f t="shared" si="24"/>
        <v>0</v>
      </c>
    </row>
    <row r="1233" spans="1:15" x14ac:dyDescent="0.2">
      <c r="A1233" s="31" t="s">
        <v>2096</v>
      </c>
      <c r="B1233" s="31" t="s">
        <v>25</v>
      </c>
      <c r="C1233" s="31">
        <v>0</v>
      </c>
      <c r="D1233" s="31">
        <v>0</v>
      </c>
      <c r="E1233" s="31">
        <f t="shared" si="20"/>
        <v>0</v>
      </c>
      <c r="F1233" s="43">
        <f>IFERROR(VLOOKUP(A1233,'2023'!A:N,13,0),0)</f>
        <v>0</v>
      </c>
      <c r="G1233" s="43">
        <f>IFERROR(VLOOKUP(A1233,'2023'!A:N,14,0),0)</f>
        <v>0</v>
      </c>
      <c r="H1233" s="43">
        <v>1</v>
      </c>
      <c r="I1233" s="43">
        <v>794444</v>
      </c>
      <c r="J1233" s="44">
        <f t="shared" si="21"/>
        <v>794444</v>
      </c>
      <c r="K1233" s="43">
        <v>6</v>
      </c>
      <c r="L1233" s="43">
        <v>7425926</v>
      </c>
      <c r="M1233" s="44">
        <f t="shared" si="22"/>
        <v>4766664</v>
      </c>
      <c r="N1233" s="43">
        <f t="shared" si="23"/>
        <v>-5</v>
      </c>
      <c r="O1233" s="44">
        <f t="shared" si="24"/>
        <v>-3972220</v>
      </c>
    </row>
    <row r="1234" spans="1:15" x14ac:dyDescent="0.2">
      <c r="A1234" s="31" t="s">
        <v>3454</v>
      </c>
      <c r="B1234" s="31" t="s">
        <v>11</v>
      </c>
      <c r="C1234" s="31">
        <v>0</v>
      </c>
      <c r="D1234" s="31">
        <v>0</v>
      </c>
      <c r="E1234" s="31">
        <f t="shared" si="20"/>
        <v>0</v>
      </c>
      <c r="F1234" s="43">
        <f>IFERROR(VLOOKUP(A1234,'2023'!A:N,13,0),0)</f>
        <v>0</v>
      </c>
      <c r="G1234" s="43">
        <f>IFERROR(VLOOKUP(A1234,'2023'!A:N,14,0),0)</f>
        <v>0</v>
      </c>
      <c r="H1234" s="43">
        <v>10</v>
      </c>
      <c r="I1234" s="43">
        <v>119090910</v>
      </c>
      <c r="J1234" s="44">
        <f t="shared" si="21"/>
        <v>11909091</v>
      </c>
      <c r="K1234" s="43">
        <v>15</v>
      </c>
      <c r="L1234" s="43">
        <v>174681818</v>
      </c>
      <c r="M1234" s="44">
        <f t="shared" si="22"/>
        <v>178636365</v>
      </c>
      <c r="N1234" s="43">
        <f t="shared" si="23"/>
        <v>-5</v>
      </c>
      <c r="O1234" s="44">
        <f t="shared" si="24"/>
        <v>-59545455</v>
      </c>
    </row>
    <row r="1235" spans="1:15" x14ac:dyDescent="0.2">
      <c r="A1235" s="31" t="s">
        <v>3455</v>
      </c>
      <c r="B1235" s="31" t="s">
        <v>11</v>
      </c>
      <c r="C1235" s="31">
        <v>0</v>
      </c>
      <c r="D1235" s="31">
        <v>0</v>
      </c>
      <c r="E1235" s="31">
        <f t="shared" si="20"/>
        <v>0</v>
      </c>
      <c r="F1235" s="43">
        <f>IFERROR(VLOOKUP(A1235,'2023'!A:N,13,0),0)</f>
        <v>0</v>
      </c>
      <c r="G1235" s="43">
        <f>IFERROR(VLOOKUP(A1235,'2023'!A:N,14,0),0)</f>
        <v>0</v>
      </c>
      <c r="H1235" s="43">
        <v>0</v>
      </c>
      <c r="I1235" s="43">
        <v>0</v>
      </c>
      <c r="J1235" s="44">
        <f t="shared" si="21"/>
        <v>0</v>
      </c>
      <c r="K1235" s="43">
        <v>5</v>
      </c>
      <c r="L1235" s="43">
        <v>10627274</v>
      </c>
      <c r="M1235" s="44">
        <f t="shared" si="22"/>
        <v>0</v>
      </c>
      <c r="N1235" s="43">
        <f t="shared" si="23"/>
        <v>-5</v>
      </c>
      <c r="O1235" s="44">
        <f t="shared" si="24"/>
        <v>0</v>
      </c>
    </row>
    <row r="1236" spans="1:15" x14ac:dyDescent="0.2">
      <c r="A1236" s="31" t="s">
        <v>3456</v>
      </c>
      <c r="B1236" s="31" t="s">
        <v>34</v>
      </c>
      <c r="C1236" s="31">
        <v>0</v>
      </c>
      <c r="D1236" s="31">
        <v>0</v>
      </c>
      <c r="E1236" s="31">
        <f t="shared" si="20"/>
        <v>0</v>
      </c>
      <c r="F1236" s="43">
        <f>IFERROR(VLOOKUP(A1236,'2023'!A:N,13,0),0)</f>
        <v>0</v>
      </c>
      <c r="G1236" s="43">
        <f>IFERROR(VLOOKUP(A1236,'2023'!A:N,14,0),0)</f>
        <v>0</v>
      </c>
      <c r="H1236" s="43">
        <v>0</v>
      </c>
      <c r="I1236" s="43">
        <v>0</v>
      </c>
      <c r="J1236" s="44">
        <f t="shared" si="21"/>
        <v>0</v>
      </c>
      <c r="K1236" s="43">
        <v>5</v>
      </c>
      <c r="L1236" s="43">
        <v>62954546</v>
      </c>
      <c r="M1236" s="44">
        <f t="shared" si="22"/>
        <v>0</v>
      </c>
      <c r="N1236" s="43">
        <f t="shared" si="23"/>
        <v>-5</v>
      </c>
      <c r="O1236" s="44">
        <f t="shared" si="24"/>
        <v>0</v>
      </c>
    </row>
    <row r="1237" spans="1:15" x14ac:dyDescent="0.2">
      <c r="A1237" s="31" t="s">
        <v>28</v>
      </c>
      <c r="B1237" s="31" t="s">
        <v>11</v>
      </c>
      <c r="C1237" s="31">
        <v>0</v>
      </c>
      <c r="D1237" s="31">
        <v>0</v>
      </c>
      <c r="E1237" s="31">
        <f t="shared" si="20"/>
        <v>0</v>
      </c>
      <c r="F1237" s="43">
        <f>IFERROR(VLOOKUP(A1237,'2023'!A:N,13,0),0)</f>
        <v>0</v>
      </c>
      <c r="G1237" s="43">
        <f>IFERROR(VLOOKUP(A1237,'2023'!A:N,14,0),0)</f>
        <v>0</v>
      </c>
      <c r="H1237" s="43">
        <v>0</v>
      </c>
      <c r="I1237" s="43">
        <v>0</v>
      </c>
      <c r="J1237" s="44">
        <f t="shared" si="21"/>
        <v>0</v>
      </c>
      <c r="K1237" s="43">
        <v>5</v>
      </c>
      <c r="L1237" s="43">
        <v>3627274</v>
      </c>
      <c r="M1237" s="44">
        <f t="shared" si="22"/>
        <v>0</v>
      </c>
      <c r="N1237" s="43">
        <f t="shared" si="23"/>
        <v>-5</v>
      </c>
      <c r="O1237" s="44">
        <f t="shared" si="24"/>
        <v>0</v>
      </c>
    </row>
    <row r="1238" spans="1:15" x14ac:dyDescent="0.2">
      <c r="A1238" s="31" t="s">
        <v>3457</v>
      </c>
      <c r="B1238" s="31" t="s">
        <v>11</v>
      </c>
      <c r="C1238" s="31">
        <v>0</v>
      </c>
      <c r="D1238" s="31">
        <v>0</v>
      </c>
      <c r="E1238" s="31">
        <f t="shared" si="20"/>
        <v>0</v>
      </c>
      <c r="F1238" s="43">
        <f>IFERROR(VLOOKUP(A1238,'2023'!A:N,13,0),0)</f>
        <v>0</v>
      </c>
      <c r="G1238" s="43">
        <f>IFERROR(VLOOKUP(A1238,'2023'!A:N,14,0),0)</f>
        <v>0</v>
      </c>
      <c r="H1238" s="43">
        <v>0</v>
      </c>
      <c r="I1238" s="43">
        <v>0</v>
      </c>
      <c r="J1238" s="44">
        <f t="shared" si="21"/>
        <v>0</v>
      </c>
      <c r="K1238" s="43">
        <v>5</v>
      </c>
      <c r="L1238" s="43">
        <v>1445455</v>
      </c>
      <c r="M1238" s="44">
        <f t="shared" si="22"/>
        <v>0</v>
      </c>
      <c r="N1238" s="43">
        <f t="shared" si="23"/>
        <v>-5</v>
      </c>
      <c r="O1238" s="44">
        <f t="shared" si="24"/>
        <v>0</v>
      </c>
    </row>
    <row r="1239" spans="1:15" x14ac:dyDescent="0.2">
      <c r="A1239" s="31" t="s">
        <v>3458</v>
      </c>
      <c r="B1239" s="31" t="s">
        <v>11</v>
      </c>
      <c r="C1239" s="31">
        <v>0</v>
      </c>
      <c r="D1239" s="31">
        <v>0</v>
      </c>
      <c r="E1239" s="31">
        <f t="shared" si="20"/>
        <v>0</v>
      </c>
      <c r="F1239" s="43">
        <f>IFERROR(VLOOKUP(A1239,'2023'!A:N,13,0),0)</f>
        <v>0</v>
      </c>
      <c r="G1239" s="43">
        <f>IFERROR(VLOOKUP(A1239,'2023'!A:N,14,0),0)</f>
        <v>0</v>
      </c>
      <c r="H1239" s="43">
        <v>0</v>
      </c>
      <c r="I1239" s="43">
        <v>0</v>
      </c>
      <c r="J1239" s="44">
        <f t="shared" si="21"/>
        <v>0</v>
      </c>
      <c r="K1239" s="43">
        <v>5</v>
      </c>
      <c r="L1239" s="43">
        <v>20636364</v>
      </c>
      <c r="M1239" s="44">
        <f t="shared" si="22"/>
        <v>0</v>
      </c>
      <c r="N1239" s="43">
        <f t="shared" si="23"/>
        <v>-5</v>
      </c>
      <c r="O1239" s="44">
        <f t="shared" si="24"/>
        <v>0</v>
      </c>
    </row>
    <row r="1240" spans="1:15" x14ac:dyDescent="0.2">
      <c r="A1240" s="31" t="s">
        <v>2412</v>
      </c>
      <c r="B1240" s="31" t="s">
        <v>11</v>
      </c>
      <c r="C1240" s="31">
        <v>0</v>
      </c>
      <c r="D1240" s="31">
        <v>0</v>
      </c>
      <c r="E1240" s="31">
        <f t="shared" si="20"/>
        <v>0</v>
      </c>
      <c r="F1240" s="43">
        <f>IFERROR(VLOOKUP(A1240,'2023'!A:N,13,0),0)</f>
        <v>0</v>
      </c>
      <c r="G1240" s="43">
        <f>IFERROR(VLOOKUP(A1240,'2023'!A:N,14,0),0)</f>
        <v>0</v>
      </c>
      <c r="H1240" s="43">
        <v>0</v>
      </c>
      <c r="I1240" s="43">
        <v>0</v>
      </c>
      <c r="J1240" s="44">
        <f t="shared" si="21"/>
        <v>0</v>
      </c>
      <c r="K1240" s="43">
        <v>5</v>
      </c>
      <c r="L1240" s="43">
        <v>3072725</v>
      </c>
      <c r="M1240" s="44">
        <f t="shared" si="22"/>
        <v>0</v>
      </c>
      <c r="N1240" s="43">
        <f t="shared" si="23"/>
        <v>-5</v>
      </c>
      <c r="O1240" s="44">
        <f t="shared" si="24"/>
        <v>0</v>
      </c>
    </row>
    <row r="1241" spans="1:15" x14ac:dyDescent="0.2">
      <c r="A1241" s="31" t="s">
        <v>3459</v>
      </c>
      <c r="B1241" s="31" t="s">
        <v>11</v>
      </c>
      <c r="C1241" s="31">
        <v>0</v>
      </c>
      <c r="D1241" s="31">
        <v>0</v>
      </c>
      <c r="E1241" s="31">
        <f t="shared" si="20"/>
        <v>0</v>
      </c>
      <c r="F1241" s="43">
        <f>IFERROR(VLOOKUP(A1241,'2023'!A:N,13,0),0)</f>
        <v>0</v>
      </c>
      <c r="G1241" s="43">
        <f>IFERROR(VLOOKUP(A1241,'2023'!A:N,14,0),0)</f>
        <v>0</v>
      </c>
      <c r="H1241" s="43">
        <v>0</v>
      </c>
      <c r="I1241" s="43">
        <v>0</v>
      </c>
      <c r="J1241" s="44">
        <f t="shared" si="21"/>
        <v>0</v>
      </c>
      <c r="K1241" s="43">
        <v>5</v>
      </c>
      <c r="L1241" s="43">
        <v>2872725</v>
      </c>
      <c r="M1241" s="44">
        <f t="shared" si="22"/>
        <v>0</v>
      </c>
      <c r="N1241" s="43">
        <f t="shared" si="23"/>
        <v>-5</v>
      </c>
      <c r="O1241" s="44">
        <f t="shared" si="24"/>
        <v>0</v>
      </c>
    </row>
    <row r="1242" spans="1:15" x14ac:dyDescent="0.2">
      <c r="A1242" s="31" t="s">
        <v>3460</v>
      </c>
      <c r="B1242" s="31" t="s">
        <v>11</v>
      </c>
      <c r="C1242" s="31">
        <v>0</v>
      </c>
      <c r="D1242" s="31">
        <v>0</v>
      </c>
      <c r="E1242" s="31">
        <f t="shared" si="20"/>
        <v>0</v>
      </c>
      <c r="F1242" s="43">
        <f>IFERROR(VLOOKUP(A1242,'2023'!A:N,13,0),0)</f>
        <v>0</v>
      </c>
      <c r="G1242" s="43">
        <f>IFERROR(VLOOKUP(A1242,'2023'!A:N,14,0),0)</f>
        <v>0</v>
      </c>
      <c r="H1242" s="43">
        <v>0</v>
      </c>
      <c r="I1242" s="43">
        <v>0</v>
      </c>
      <c r="J1242" s="44">
        <f t="shared" si="21"/>
        <v>0</v>
      </c>
      <c r="K1242" s="43">
        <v>5</v>
      </c>
      <c r="L1242" s="43">
        <v>568180</v>
      </c>
      <c r="M1242" s="44">
        <f t="shared" si="22"/>
        <v>0</v>
      </c>
      <c r="N1242" s="43">
        <f t="shared" si="23"/>
        <v>-5</v>
      </c>
      <c r="O1242" s="44">
        <f t="shared" si="24"/>
        <v>0</v>
      </c>
    </row>
    <row r="1243" spans="1:15" x14ac:dyDescent="0.2">
      <c r="A1243" s="31" t="s">
        <v>3461</v>
      </c>
      <c r="B1243" s="31" t="s">
        <v>20</v>
      </c>
      <c r="C1243" s="31">
        <v>0</v>
      </c>
      <c r="D1243" s="31">
        <v>0</v>
      </c>
      <c r="E1243" s="31">
        <f t="shared" si="20"/>
        <v>0</v>
      </c>
      <c r="F1243" s="43">
        <f>IFERROR(VLOOKUP(A1243,'2023'!A:N,13,0),0)</f>
        <v>0</v>
      </c>
      <c r="G1243" s="43">
        <f>IFERROR(VLOOKUP(A1243,'2023'!A:N,14,0),0)</f>
        <v>0</v>
      </c>
      <c r="H1243" s="43">
        <v>0</v>
      </c>
      <c r="I1243" s="43">
        <v>0</v>
      </c>
      <c r="J1243" s="44">
        <f t="shared" si="21"/>
        <v>0</v>
      </c>
      <c r="K1243" s="43">
        <v>5</v>
      </c>
      <c r="L1243" s="43">
        <v>1000000</v>
      </c>
      <c r="M1243" s="44">
        <f t="shared" si="22"/>
        <v>0</v>
      </c>
      <c r="N1243" s="43">
        <f t="shared" si="23"/>
        <v>-5</v>
      </c>
      <c r="O1243" s="44">
        <f t="shared" si="24"/>
        <v>0</v>
      </c>
    </row>
    <row r="1244" spans="1:15" x14ac:dyDescent="0.2">
      <c r="A1244" s="31" t="s">
        <v>3462</v>
      </c>
      <c r="B1244" s="31" t="s">
        <v>20</v>
      </c>
      <c r="C1244" s="31">
        <v>0</v>
      </c>
      <c r="D1244" s="31">
        <v>0</v>
      </c>
      <c r="E1244" s="31">
        <f t="shared" si="20"/>
        <v>0</v>
      </c>
      <c r="F1244" s="43">
        <f>IFERROR(VLOOKUP(A1244,'2023'!A:N,13,0),0)</f>
        <v>0</v>
      </c>
      <c r="G1244" s="43">
        <f>IFERROR(VLOOKUP(A1244,'2023'!A:N,14,0),0)</f>
        <v>0</v>
      </c>
      <c r="H1244" s="43">
        <v>0</v>
      </c>
      <c r="I1244" s="43">
        <v>0</v>
      </c>
      <c r="J1244" s="44">
        <f t="shared" si="21"/>
        <v>0</v>
      </c>
      <c r="K1244" s="43">
        <v>5</v>
      </c>
      <c r="L1244" s="43">
        <v>1000000</v>
      </c>
      <c r="M1244" s="44">
        <f t="shared" si="22"/>
        <v>0</v>
      </c>
      <c r="N1244" s="43">
        <f t="shared" si="23"/>
        <v>-5</v>
      </c>
      <c r="O1244" s="44">
        <f t="shared" si="24"/>
        <v>0</v>
      </c>
    </row>
    <row r="1245" spans="1:15" x14ac:dyDescent="0.2">
      <c r="A1245" s="31" t="s">
        <v>3463</v>
      </c>
      <c r="B1245" s="31" t="s">
        <v>20</v>
      </c>
      <c r="C1245" s="31">
        <v>0</v>
      </c>
      <c r="D1245" s="31">
        <v>0</v>
      </c>
      <c r="E1245" s="31">
        <f t="shared" si="20"/>
        <v>0</v>
      </c>
      <c r="F1245" s="43">
        <f>IFERROR(VLOOKUP(A1245,'2023'!A:N,13,0),0)</f>
        <v>0</v>
      </c>
      <c r="G1245" s="43">
        <f>IFERROR(VLOOKUP(A1245,'2023'!A:N,14,0),0)</f>
        <v>0</v>
      </c>
      <c r="H1245" s="43">
        <v>0</v>
      </c>
      <c r="I1245" s="43">
        <v>0</v>
      </c>
      <c r="J1245" s="44">
        <f t="shared" si="21"/>
        <v>0</v>
      </c>
      <c r="K1245" s="43">
        <v>5</v>
      </c>
      <c r="L1245" s="43">
        <v>78309090</v>
      </c>
      <c r="M1245" s="44">
        <f t="shared" si="22"/>
        <v>0</v>
      </c>
      <c r="N1245" s="43">
        <f t="shared" si="23"/>
        <v>-5</v>
      </c>
      <c r="O1245" s="44">
        <f t="shared" si="24"/>
        <v>0</v>
      </c>
    </row>
    <row r="1246" spans="1:15" x14ac:dyDescent="0.2">
      <c r="A1246" s="31" t="s">
        <v>3464</v>
      </c>
      <c r="B1246" s="31" t="s">
        <v>20</v>
      </c>
      <c r="C1246" s="31">
        <v>0</v>
      </c>
      <c r="D1246" s="31">
        <v>0</v>
      </c>
      <c r="E1246" s="31">
        <f t="shared" si="20"/>
        <v>0</v>
      </c>
      <c r="F1246" s="43">
        <f>IFERROR(VLOOKUP(A1246,'2023'!A:N,13,0),0)</f>
        <v>0</v>
      </c>
      <c r="G1246" s="43">
        <f>IFERROR(VLOOKUP(A1246,'2023'!A:N,14,0),0)</f>
        <v>0</v>
      </c>
      <c r="H1246" s="43">
        <v>0</v>
      </c>
      <c r="I1246" s="43">
        <v>0</v>
      </c>
      <c r="J1246" s="44">
        <f t="shared" si="21"/>
        <v>0</v>
      </c>
      <c r="K1246" s="43">
        <v>5</v>
      </c>
      <c r="L1246" s="43">
        <v>33636365</v>
      </c>
      <c r="M1246" s="44">
        <f t="shared" si="22"/>
        <v>0</v>
      </c>
      <c r="N1246" s="43">
        <f t="shared" si="23"/>
        <v>-5</v>
      </c>
      <c r="O1246" s="44">
        <f t="shared" si="24"/>
        <v>0</v>
      </c>
    </row>
    <row r="1247" spans="1:15" x14ac:dyDescent="0.2">
      <c r="A1247" s="31" t="s">
        <v>3465</v>
      </c>
      <c r="B1247" s="31" t="s">
        <v>25</v>
      </c>
      <c r="C1247" s="31">
        <v>0</v>
      </c>
      <c r="D1247" s="31">
        <v>0</v>
      </c>
      <c r="E1247" s="31">
        <f t="shared" si="20"/>
        <v>0</v>
      </c>
      <c r="F1247" s="43">
        <f>IFERROR(VLOOKUP(A1247,'2023'!A:N,13,0),0)</f>
        <v>0</v>
      </c>
      <c r="G1247" s="43">
        <f>IFERROR(VLOOKUP(A1247,'2023'!A:N,14,0),0)</f>
        <v>0</v>
      </c>
      <c r="H1247" s="43">
        <v>0</v>
      </c>
      <c r="I1247" s="43">
        <v>0</v>
      </c>
      <c r="J1247" s="44">
        <f t="shared" si="21"/>
        <v>0</v>
      </c>
      <c r="K1247" s="43">
        <v>5</v>
      </c>
      <c r="L1247" s="43">
        <v>1363635</v>
      </c>
      <c r="M1247" s="44">
        <f t="shared" si="22"/>
        <v>0</v>
      </c>
      <c r="N1247" s="43">
        <f t="shared" si="23"/>
        <v>-5</v>
      </c>
      <c r="O1247" s="44">
        <f t="shared" si="24"/>
        <v>0</v>
      </c>
    </row>
    <row r="1248" spans="1:15" x14ac:dyDescent="0.2">
      <c r="A1248" s="31" t="s">
        <v>3466</v>
      </c>
      <c r="B1248" s="31" t="s">
        <v>25</v>
      </c>
      <c r="C1248" s="31">
        <v>0</v>
      </c>
      <c r="D1248" s="31">
        <v>0</v>
      </c>
      <c r="E1248" s="31">
        <f t="shared" si="20"/>
        <v>0</v>
      </c>
      <c r="F1248" s="43">
        <f>IFERROR(VLOOKUP(A1248,'2023'!A:N,13,0),0)</f>
        <v>0</v>
      </c>
      <c r="G1248" s="43">
        <f>IFERROR(VLOOKUP(A1248,'2023'!A:N,14,0),0)</f>
        <v>0</v>
      </c>
      <c r="H1248" s="43">
        <v>0</v>
      </c>
      <c r="I1248" s="43">
        <v>0</v>
      </c>
      <c r="J1248" s="44">
        <f t="shared" si="21"/>
        <v>0</v>
      </c>
      <c r="K1248" s="43">
        <v>5</v>
      </c>
      <c r="L1248" s="43">
        <v>1363635</v>
      </c>
      <c r="M1248" s="44">
        <f t="shared" si="22"/>
        <v>0</v>
      </c>
      <c r="N1248" s="43">
        <f t="shared" si="23"/>
        <v>-5</v>
      </c>
      <c r="O1248" s="44">
        <f t="shared" si="24"/>
        <v>0</v>
      </c>
    </row>
    <row r="1249" spans="1:15" x14ac:dyDescent="0.2">
      <c r="A1249" s="31" t="s">
        <v>3467</v>
      </c>
      <c r="B1249" s="31" t="s">
        <v>11</v>
      </c>
      <c r="C1249" s="31">
        <v>0</v>
      </c>
      <c r="D1249" s="31">
        <v>0</v>
      </c>
      <c r="E1249" s="31">
        <f t="shared" si="20"/>
        <v>0</v>
      </c>
      <c r="F1249" s="43">
        <f>IFERROR(VLOOKUP(A1249,'2023'!A:N,13,0),0)</f>
        <v>0</v>
      </c>
      <c r="G1249" s="43">
        <f>IFERROR(VLOOKUP(A1249,'2023'!A:N,14,0),0)</f>
        <v>0</v>
      </c>
      <c r="H1249" s="43">
        <v>0</v>
      </c>
      <c r="I1249" s="43">
        <v>0</v>
      </c>
      <c r="J1249" s="44">
        <f t="shared" si="21"/>
        <v>0</v>
      </c>
      <c r="K1249" s="43">
        <v>5</v>
      </c>
      <c r="L1249" s="43">
        <v>2500000</v>
      </c>
      <c r="M1249" s="44">
        <f t="shared" si="22"/>
        <v>0</v>
      </c>
      <c r="N1249" s="43">
        <f t="shared" si="23"/>
        <v>-5</v>
      </c>
      <c r="O1249" s="44">
        <f t="shared" si="24"/>
        <v>0</v>
      </c>
    </row>
    <row r="1250" spans="1:15" x14ac:dyDescent="0.2">
      <c r="A1250" s="31" t="s">
        <v>3468</v>
      </c>
      <c r="B1250" s="31" t="s">
        <v>11</v>
      </c>
      <c r="C1250" s="31">
        <v>0</v>
      </c>
      <c r="D1250" s="31">
        <v>0</v>
      </c>
      <c r="E1250" s="31">
        <f t="shared" si="20"/>
        <v>0</v>
      </c>
      <c r="F1250" s="43">
        <f>IFERROR(VLOOKUP(A1250,'2023'!A:N,13,0),0)</f>
        <v>0</v>
      </c>
      <c r="G1250" s="43">
        <f>IFERROR(VLOOKUP(A1250,'2023'!A:N,14,0),0)</f>
        <v>0</v>
      </c>
      <c r="H1250" s="43">
        <v>0</v>
      </c>
      <c r="I1250" s="43">
        <v>0</v>
      </c>
      <c r="J1250" s="44">
        <f t="shared" si="21"/>
        <v>0</v>
      </c>
      <c r="K1250" s="43">
        <v>5</v>
      </c>
      <c r="L1250" s="43">
        <v>1590910</v>
      </c>
      <c r="M1250" s="44">
        <f t="shared" si="22"/>
        <v>0</v>
      </c>
      <c r="N1250" s="43">
        <f t="shared" si="23"/>
        <v>-5</v>
      </c>
      <c r="O1250" s="44">
        <f t="shared" si="24"/>
        <v>0</v>
      </c>
    </row>
    <row r="1251" spans="1:15" x14ac:dyDescent="0.2">
      <c r="A1251" s="31" t="s">
        <v>1398</v>
      </c>
      <c r="B1251" s="31" t="s">
        <v>11</v>
      </c>
      <c r="C1251" s="31">
        <v>23</v>
      </c>
      <c r="D1251" s="31">
        <v>5122721</v>
      </c>
      <c r="E1251" s="31">
        <f t="shared" si="20"/>
        <v>0</v>
      </c>
      <c r="F1251" s="43">
        <f>IFERROR(VLOOKUP(A1251,'2023'!A:N,13,0),0)</f>
        <v>23</v>
      </c>
      <c r="G1251" s="43">
        <f>IFERROR(VLOOKUP(A1251,'2023'!A:N,14,0),0)</f>
        <v>5122721</v>
      </c>
      <c r="H1251" s="43">
        <v>0</v>
      </c>
      <c r="I1251" s="43">
        <v>0</v>
      </c>
      <c r="J1251" s="44">
        <f t="shared" si="21"/>
        <v>222727</v>
      </c>
      <c r="K1251" s="43">
        <v>11</v>
      </c>
      <c r="L1251" s="43">
        <v>2627276</v>
      </c>
      <c r="M1251" s="44">
        <f t="shared" si="22"/>
        <v>2449997</v>
      </c>
      <c r="N1251" s="43">
        <f t="shared" si="23"/>
        <v>12</v>
      </c>
      <c r="O1251" s="44">
        <f t="shared" si="24"/>
        <v>2672724</v>
      </c>
    </row>
    <row r="1252" spans="1:15" x14ac:dyDescent="0.2">
      <c r="A1252" s="31" t="s">
        <v>3469</v>
      </c>
      <c r="B1252" s="31" t="s">
        <v>11</v>
      </c>
      <c r="C1252" s="31">
        <v>0</v>
      </c>
      <c r="D1252" s="31">
        <v>0</v>
      </c>
      <c r="E1252" s="31">
        <f t="shared" si="20"/>
        <v>0</v>
      </c>
      <c r="F1252" s="43">
        <f>IFERROR(VLOOKUP(A1252,'2023'!A:N,13,0),0)</f>
        <v>0</v>
      </c>
      <c r="G1252" s="43">
        <f>IFERROR(VLOOKUP(A1252,'2023'!A:N,14,0),0)</f>
        <v>0</v>
      </c>
      <c r="H1252" s="43">
        <v>0</v>
      </c>
      <c r="I1252" s="43">
        <v>0</v>
      </c>
      <c r="J1252" s="44">
        <f t="shared" si="21"/>
        <v>0</v>
      </c>
      <c r="K1252" s="43">
        <v>5</v>
      </c>
      <c r="L1252" s="43">
        <v>15390909</v>
      </c>
      <c r="M1252" s="44">
        <f t="shared" si="22"/>
        <v>0</v>
      </c>
      <c r="N1252" s="43">
        <f t="shared" si="23"/>
        <v>-5</v>
      </c>
      <c r="O1252" s="44">
        <f t="shared" si="24"/>
        <v>0</v>
      </c>
    </row>
    <row r="1253" spans="1:15" x14ac:dyDescent="0.2">
      <c r="A1253" s="31" t="s">
        <v>3470</v>
      </c>
      <c r="B1253" s="31" t="s">
        <v>25</v>
      </c>
      <c r="C1253" s="31">
        <v>0</v>
      </c>
      <c r="D1253" s="31">
        <v>0</v>
      </c>
      <c r="E1253" s="31">
        <f t="shared" si="20"/>
        <v>0</v>
      </c>
      <c r="F1253" s="43">
        <f>IFERROR(VLOOKUP(A1253,'2023'!A:N,13,0),0)</f>
        <v>0</v>
      </c>
      <c r="G1253" s="43">
        <f>IFERROR(VLOOKUP(A1253,'2023'!A:N,14,0),0)</f>
        <v>0</v>
      </c>
      <c r="H1253" s="43">
        <v>0</v>
      </c>
      <c r="I1253" s="43">
        <v>0</v>
      </c>
      <c r="J1253" s="44">
        <f t="shared" si="21"/>
        <v>0</v>
      </c>
      <c r="K1253" s="43">
        <v>5</v>
      </c>
      <c r="L1253" s="43">
        <v>8796295</v>
      </c>
      <c r="M1253" s="44">
        <f t="shared" si="22"/>
        <v>0</v>
      </c>
      <c r="N1253" s="43">
        <f t="shared" si="23"/>
        <v>-5</v>
      </c>
      <c r="O1253" s="44">
        <f t="shared" si="24"/>
        <v>0</v>
      </c>
    </row>
    <row r="1254" spans="1:15" x14ac:dyDescent="0.2">
      <c r="A1254" s="31" t="s">
        <v>3471</v>
      </c>
      <c r="B1254" s="31" t="s">
        <v>25</v>
      </c>
      <c r="C1254" s="31">
        <v>0</v>
      </c>
      <c r="D1254" s="31">
        <v>0</v>
      </c>
      <c r="E1254" s="31">
        <f t="shared" si="20"/>
        <v>0</v>
      </c>
      <c r="F1254" s="43">
        <f>IFERROR(VLOOKUP(A1254,'2023'!A:N,13,0),0)</f>
        <v>0</v>
      </c>
      <c r="G1254" s="43">
        <f>IFERROR(VLOOKUP(A1254,'2023'!A:N,14,0),0)</f>
        <v>0</v>
      </c>
      <c r="H1254" s="43">
        <v>0</v>
      </c>
      <c r="I1254" s="43">
        <v>0</v>
      </c>
      <c r="J1254" s="44">
        <f t="shared" si="21"/>
        <v>0</v>
      </c>
      <c r="K1254" s="43">
        <v>5</v>
      </c>
      <c r="L1254" s="43">
        <v>8564815</v>
      </c>
      <c r="M1254" s="44">
        <f t="shared" si="22"/>
        <v>0</v>
      </c>
      <c r="N1254" s="43">
        <f t="shared" si="23"/>
        <v>-5</v>
      </c>
      <c r="O1254" s="44">
        <f t="shared" si="24"/>
        <v>0</v>
      </c>
    </row>
    <row r="1255" spans="1:15" x14ac:dyDescent="0.2">
      <c r="A1255" s="31" t="s">
        <v>3472</v>
      </c>
      <c r="B1255" s="31" t="s">
        <v>25</v>
      </c>
      <c r="C1255" s="31">
        <v>0</v>
      </c>
      <c r="D1255" s="31">
        <v>0</v>
      </c>
      <c r="E1255" s="31">
        <f t="shared" si="20"/>
        <v>0</v>
      </c>
      <c r="F1255" s="43">
        <f>IFERROR(VLOOKUP(A1255,'2023'!A:N,13,0),0)</f>
        <v>0</v>
      </c>
      <c r="G1255" s="43">
        <f>IFERROR(VLOOKUP(A1255,'2023'!A:N,14,0),0)</f>
        <v>0</v>
      </c>
      <c r="H1255" s="43">
        <v>0</v>
      </c>
      <c r="I1255" s="43">
        <v>0</v>
      </c>
      <c r="J1255" s="44">
        <f t="shared" si="21"/>
        <v>0</v>
      </c>
      <c r="K1255" s="43">
        <v>5</v>
      </c>
      <c r="L1255" s="43">
        <v>8101850</v>
      </c>
      <c r="M1255" s="44">
        <f t="shared" si="22"/>
        <v>0</v>
      </c>
      <c r="N1255" s="43">
        <f t="shared" si="23"/>
        <v>-5</v>
      </c>
      <c r="O1255" s="44">
        <f t="shared" si="24"/>
        <v>0</v>
      </c>
    </row>
    <row r="1256" spans="1:15" x14ac:dyDescent="0.2">
      <c r="A1256" s="31" t="s">
        <v>3473</v>
      </c>
      <c r="B1256" s="31" t="s">
        <v>11</v>
      </c>
      <c r="C1256" s="31">
        <v>0</v>
      </c>
      <c r="D1256" s="31">
        <v>0</v>
      </c>
      <c r="E1256" s="31">
        <f t="shared" si="20"/>
        <v>0</v>
      </c>
      <c r="F1256" s="43">
        <f>IFERROR(VLOOKUP(A1256,'2023'!A:N,13,0),0)</f>
        <v>0</v>
      </c>
      <c r="G1256" s="43">
        <f>IFERROR(VLOOKUP(A1256,'2023'!A:N,14,0),0)</f>
        <v>0</v>
      </c>
      <c r="H1256" s="43">
        <v>9</v>
      </c>
      <c r="I1256" s="43">
        <v>54854547</v>
      </c>
      <c r="J1256" s="44">
        <f t="shared" si="21"/>
        <v>6094949.666666667</v>
      </c>
      <c r="K1256" s="43">
        <v>13</v>
      </c>
      <c r="L1256" s="43">
        <v>94481820</v>
      </c>
      <c r="M1256" s="44">
        <f t="shared" si="22"/>
        <v>79234345.666666672</v>
      </c>
      <c r="N1256" s="43">
        <f t="shared" si="23"/>
        <v>-4</v>
      </c>
      <c r="O1256" s="44">
        <f t="shared" si="24"/>
        <v>-24379798.666666672</v>
      </c>
    </row>
    <row r="1257" spans="1:15" x14ac:dyDescent="0.2">
      <c r="A1257" s="31" t="s">
        <v>3474</v>
      </c>
      <c r="B1257" s="31" t="s">
        <v>11</v>
      </c>
      <c r="C1257" s="31">
        <v>0</v>
      </c>
      <c r="D1257" s="31">
        <v>0</v>
      </c>
      <c r="E1257" s="31">
        <f t="shared" si="20"/>
        <v>0</v>
      </c>
      <c r="F1257" s="43">
        <f>IFERROR(VLOOKUP(A1257,'2023'!A:N,13,0),0)</f>
        <v>0</v>
      </c>
      <c r="G1257" s="43">
        <f>IFERROR(VLOOKUP(A1257,'2023'!A:N,14,0),0)</f>
        <v>0</v>
      </c>
      <c r="H1257" s="43">
        <v>15</v>
      </c>
      <c r="I1257" s="43">
        <v>15386365</v>
      </c>
      <c r="J1257" s="44">
        <f t="shared" si="21"/>
        <v>1025757.6666666666</v>
      </c>
      <c r="K1257" s="43">
        <v>19</v>
      </c>
      <c r="L1257" s="43">
        <v>21186363</v>
      </c>
      <c r="M1257" s="44">
        <f t="shared" si="22"/>
        <v>19489395.666666664</v>
      </c>
      <c r="N1257" s="43">
        <f t="shared" si="23"/>
        <v>-4</v>
      </c>
      <c r="O1257" s="44">
        <f t="shared" si="24"/>
        <v>-4103030.6666666642</v>
      </c>
    </row>
    <row r="1258" spans="1:15" x14ac:dyDescent="0.2">
      <c r="A1258" s="31" t="s">
        <v>3475</v>
      </c>
      <c r="B1258" s="31" t="s">
        <v>11</v>
      </c>
      <c r="C1258" s="31">
        <v>0</v>
      </c>
      <c r="D1258" s="31">
        <v>0</v>
      </c>
      <c r="E1258" s="31">
        <f t="shared" si="20"/>
        <v>0</v>
      </c>
      <c r="F1258" s="43">
        <f>IFERROR(VLOOKUP(A1258,'2023'!A:N,13,0),0)</f>
        <v>0</v>
      </c>
      <c r="G1258" s="43">
        <f>IFERROR(VLOOKUP(A1258,'2023'!A:N,14,0),0)</f>
        <v>0</v>
      </c>
      <c r="H1258" s="43">
        <v>0</v>
      </c>
      <c r="I1258" s="43">
        <v>0</v>
      </c>
      <c r="J1258" s="44">
        <f t="shared" si="21"/>
        <v>0</v>
      </c>
      <c r="K1258" s="43">
        <v>4</v>
      </c>
      <c r="L1258" s="43">
        <v>2172726</v>
      </c>
      <c r="M1258" s="44">
        <f t="shared" si="22"/>
        <v>0</v>
      </c>
      <c r="N1258" s="43">
        <f t="shared" si="23"/>
        <v>-4</v>
      </c>
      <c r="O1258" s="44">
        <f t="shared" si="24"/>
        <v>0</v>
      </c>
    </row>
    <row r="1259" spans="1:15" x14ac:dyDescent="0.2">
      <c r="A1259" s="31" t="s">
        <v>3476</v>
      </c>
      <c r="B1259" s="31" t="s">
        <v>11</v>
      </c>
      <c r="C1259" s="31">
        <v>0</v>
      </c>
      <c r="D1259" s="31">
        <v>0</v>
      </c>
      <c r="E1259" s="31">
        <f t="shared" si="20"/>
        <v>0</v>
      </c>
      <c r="F1259" s="43">
        <f>IFERROR(VLOOKUP(A1259,'2023'!A:N,13,0),0)</f>
        <v>0</v>
      </c>
      <c r="G1259" s="43">
        <f>IFERROR(VLOOKUP(A1259,'2023'!A:N,14,0),0)</f>
        <v>0</v>
      </c>
      <c r="H1259" s="43">
        <v>0</v>
      </c>
      <c r="I1259" s="43">
        <v>0</v>
      </c>
      <c r="J1259" s="44">
        <f t="shared" si="21"/>
        <v>0</v>
      </c>
      <c r="K1259" s="43">
        <v>4</v>
      </c>
      <c r="L1259" s="43">
        <v>7200000</v>
      </c>
      <c r="M1259" s="44">
        <f t="shared" si="22"/>
        <v>0</v>
      </c>
      <c r="N1259" s="43">
        <f t="shared" si="23"/>
        <v>-4</v>
      </c>
      <c r="O1259" s="44">
        <f t="shared" si="24"/>
        <v>0</v>
      </c>
    </row>
    <row r="1260" spans="1:15" x14ac:dyDescent="0.2">
      <c r="A1260" s="31" t="s">
        <v>1202</v>
      </c>
      <c r="B1260" s="31" t="s">
        <v>11</v>
      </c>
      <c r="C1260" s="31">
        <v>8</v>
      </c>
      <c r="D1260" s="31">
        <v>10545454</v>
      </c>
      <c r="E1260" s="31">
        <f t="shared" si="20"/>
        <v>0</v>
      </c>
      <c r="F1260" s="43">
        <f>IFERROR(VLOOKUP(A1260,'2023'!A:N,13,0),0)</f>
        <v>8</v>
      </c>
      <c r="G1260" s="43">
        <f>IFERROR(VLOOKUP(A1260,'2023'!A:N,14,0),0)</f>
        <v>10545454</v>
      </c>
      <c r="H1260" s="43">
        <v>0</v>
      </c>
      <c r="I1260" s="43">
        <v>0</v>
      </c>
      <c r="J1260" s="44">
        <f t="shared" si="21"/>
        <v>1318181.75</v>
      </c>
      <c r="K1260" s="43">
        <v>3</v>
      </c>
      <c r="L1260" s="43">
        <v>3136363</v>
      </c>
      <c r="M1260" s="44">
        <f t="shared" si="22"/>
        <v>3954545.25</v>
      </c>
      <c r="N1260" s="43">
        <f t="shared" si="23"/>
        <v>5</v>
      </c>
      <c r="O1260" s="44">
        <f t="shared" si="24"/>
        <v>6590908.75</v>
      </c>
    </row>
    <row r="1261" spans="1:15" x14ac:dyDescent="0.2">
      <c r="A1261" s="31" t="s">
        <v>304</v>
      </c>
      <c r="B1261" s="31" t="s">
        <v>11</v>
      </c>
      <c r="C1261" s="31">
        <v>10</v>
      </c>
      <c r="D1261" s="31">
        <v>6847270</v>
      </c>
      <c r="E1261" s="31">
        <f t="shared" si="20"/>
        <v>0</v>
      </c>
      <c r="F1261" s="43">
        <f>IFERROR(VLOOKUP(A1261,'2023'!A:N,13,0),0)</f>
        <v>10</v>
      </c>
      <c r="G1261" s="43">
        <f>IFERROR(VLOOKUP(A1261,'2023'!A:N,14,0),0)</f>
        <v>6847270</v>
      </c>
      <c r="H1261" s="43">
        <v>0</v>
      </c>
      <c r="I1261" s="43">
        <v>0</v>
      </c>
      <c r="J1261" s="44">
        <f t="shared" si="21"/>
        <v>684727</v>
      </c>
      <c r="K1261" s="43">
        <v>1</v>
      </c>
      <c r="L1261" s="43">
        <v>809091</v>
      </c>
      <c r="M1261" s="44">
        <f t="shared" si="22"/>
        <v>684727</v>
      </c>
      <c r="N1261" s="43">
        <f t="shared" si="23"/>
        <v>9</v>
      </c>
      <c r="O1261" s="44">
        <f t="shared" si="24"/>
        <v>6162543</v>
      </c>
    </row>
    <row r="1262" spans="1:15" x14ac:dyDescent="0.2">
      <c r="A1262" s="31" t="s">
        <v>3477</v>
      </c>
      <c r="B1262" s="31" t="s">
        <v>11</v>
      </c>
      <c r="C1262" s="31">
        <v>0</v>
      </c>
      <c r="D1262" s="31">
        <v>0</v>
      </c>
      <c r="E1262" s="31">
        <f t="shared" si="20"/>
        <v>0</v>
      </c>
      <c r="F1262" s="43">
        <f>IFERROR(VLOOKUP(A1262,'2023'!A:N,13,0),0)</f>
        <v>0</v>
      </c>
      <c r="G1262" s="43">
        <f>IFERROR(VLOOKUP(A1262,'2023'!A:N,14,0),0)</f>
        <v>0</v>
      </c>
      <c r="H1262" s="43">
        <v>0</v>
      </c>
      <c r="I1262" s="43">
        <v>0</v>
      </c>
      <c r="J1262" s="44">
        <f t="shared" si="21"/>
        <v>0</v>
      </c>
      <c r="K1262" s="43">
        <v>4</v>
      </c>
      <c r="L1262" s="43">
        <v>9390909</v>
      </c>
      <c r="M1262" s="44">
        <f t="shared" si="22"/>
        <v>0</v>
      </c>
      <c r="N1262" s="43">
        <f t="shared" si="23"/>
        <v>-4</v>
      </c>
      <c r="O1262" s="44">
        <f t="shared" si="24"/>
        <v>0</v>
      </c>
    </row>
    <row r="1263" spans="1:15" x14ac:dyDescent="0.2">
      <c r="A1263" s="31" t="s">
        <v>3478</v>
      </c>
      <c r="B1263" s="31" t="s">
        <v>11</v>
      </c>
      <c r="C1263" s="31">
        <v>0</v>
      </c>
      <c r="D1263" s="31">
        <v>0</v>
      </c>
      <c r="E1263" s="31">
        <f t="shared" si="20"/>
        <v>0</v>
      </c>
      <c r="F1263" s="43">
        <f>IFERROR(VLOOKUP(A1263,'2023'!A:N,13,0),0)</f>
        <v>0</v>
      </c>
      <c r="G1263" s="43">
        <f>IFERROR(VLOOKUP(A1263,'2023'!A:N,14,0),0)</f>
        <v>0</v>
      </c>
      <c r="H1263" s="43">
        <v>0</v>
      </c>
      <c r="I1263" s="43">
        <v>0</v>
      </c>
      <c r="J1263" s="44">
        <f t="shared" si="21"/>
        <v>0</v>
      </c>
      <c r="K1263" s="43">
        <v>4</v>
      </c>
      <c r="L1263" s="43">
        <v>8618182</v>
      </c>
      <c r="M1263" s="44">
        <f t="shared" si="22"/>
        <v>0</v>
      </c>
      <c r="N1263" s="43">
        <f t="shared" si="23"/>
        <v>-4</v>
      </c>
      <c r="O1263" s="44">
        <f t="shared" si="24"/>
        <v>0</v>
      </c>
    </row>
    <row r="1264" spans="1:15" x14ac:dyDescent="0.2">
      <c r="A1264" s="31" t="s">
        <v>3479</v>
      </c>
      <c r="B1264" s="31" t="s">
        <v>11</v>
      </c>
      <c r="C1264" s="31">
        <v>0</v>
      </c>
      <c r="D1264" s="31">
        <v>0</v>
      </c>
      <c r="E1264" s="31">
        <f t="shared" si="20"/>
        <v>0</v>
      </c>
      <c r="F1264" s="43">
        <f>IFERROR(VLOOKUP(A1264,'2023'!A:N,13,0),0)</f>
        <v>0</v>
      </c>
      <c r="G1264" s="43">
        <f>IFERROR(VLOOKUP(A1264,'2023'!A:N,14,0),0)</f>
        <v>0</v>
      </c>
      <c r="H1264" s="43">
        <v>0</v>
      </c>
      <c r="I1264" s="43">
        <v>0</v>
      </c>
      <c r="J1264" s="44">
        <f t="shared" si="21"/>
        <v>0</v>
      </c>
      <c r="K1264" s="43">
        <v>4</v>
      </c>
      <c r="L1264" s="43">
        <v>1836363</v>
      </c>
      <c r="M1264" s="44">
        <f t="shared" si="22"/>
        <v>0</v>
      </c>
      <c r="N1264" s="43">
        <f t="shared" si="23"/>
        <v>-4</v>
      </c>
      <c r="O1264" s="44">
        <f t="shared" si="24"/>
        <v>0</v>
      </c>
    </row>
    <row r="1265" spans="1:15" x14ac:dyDescent="0.2">
      <c r="A1265" s="31" t="s">
        <v>3480</v>
      </c>
      <c r="B1265" s="31" t="s">
        <v>11</v>
      </c>
      <c r="C1265" s="31">
        <v>0</v>
      </c>
      <c r="D1265" s="31">
        <v>0</v>
      </c>
      <c r="E1265" s="31">
        <f t="shared" si="20"/>
        <v>0</v>
      </c>
      <c r="F1265" s="43">
        <f>IFERROR(VLOOKUP(A1265,'2023'!A:N,13,0),0)</f>
        <v>0</v>
      </c>
      <c r="G1265" s="43">
        <f>IFERROR(VLOOKUP(A1265,'2023'!A:N,14,0),0)</f>
        <v>0</v>
      </c>
      <c r="H1265" s="43">
        <v>0</v>
      </c>
      <c r="I1265" s="43">
        <v>0</v>
      </c>
      <c r="J1265" s="44">
        <f t="shared" si="21"/>
        <v>0</v>
      </c>
      <c r="K1265" s="43">
        <v>4</v>
      </c>
      <c r="L1265" s="43">
        <v>2109091</v>
      </c>
      <c r="M1265" s="44">
        <f t="shared" si="22"/>
        <v>0</v>
      </c>
      <c r="N1265" s="43">
        <f t="shared" si="23"/>
        <v>-4</v>
      </c>
      <c r="O1265" s="44">
        <f t="shared" si="24"/>
        <v>0</v>
      </c>
    </row>
    <row r="1266" spans="1:15" x14ac:dyDescent="0.2">
      <c r="A1266" s="31" t="s">
        <v>1485</v>
      </c>
      <c r="B1266" s="31" t="s">
        <v>11</v>
      </c>
      <c r="C1266" s="31">
        <v>1</v>
      </c>
      <c r="D1266" s="31">
        <v>180910</v>
      </c>
      <c r="E1266" s="31">
        <f t="shared" si="20"/>
        <v>0</v>
      </c>
      <c r="F1266" s="43">
        <f>IFERROR(VLOOKUP(A1266,'2023'!A:N,13,0),0)</f>
        <v>1</v>
      </c>
      <c r="G1266" s="43">
        <f>IFERROR(VLOOKUP(A1266,'2023'!A:N,14,0),0)</f>
        <v>180910</v>
      </c>
      <c r="H1266" s="43">
        <v>0</v>
      </c>
      <c r="I1266" s="43">
        <v>0</v>
      </c>
      <c r="J1266" s="44">
        <f t="shared" si="21"/>
        <v>180910</v>
      </c>
      <c r="K1266" s="43">
        <v>5</v>
      </c>
      <c r="L1266" s="43">
        <v>1648148</v>
      </c>
      <c r="M1266" s="44">
        <f t="shared" si="22"/>
        <v>904550</v>
      </c>
      <c r="N1266" s="43">
        <f t="shared" si="23"/>
        <v>-4</v>
      </c>
      <c r="O1266" s="44">
        <f t="shared" si="24"/>
        <v>-723640</v>
      </c>
    </row>
    <row r="1267" spans="1:15" x14ac:dyDescent="0.2">
      <c r="A1267" s="31" t="s">
        <v>3481</v>
      </c>
      <c r="B1267" s="31" t="s">
        <v>11</v>
      </c>
      <c r="C1267" s="31">
        <v>0</v>
      </c>
      <c r="D1267" s="31">
        <v>0</v>
      </c>
      <c r="E1267" s="31">
        <f t="shared" si="20"/>
        <v>0</v>
      </c>
      <c r="F1267" s="43">
        <f>IFERROR(VLOOKUP(A1267,'2023'!A:N,13,0),0)</f>
        <v>0</v>
      </c>
      <c r="G1267" s="43">
        <f>IFERROR(VLOOKUP(A1267,'2023'!A:N,14,0),0)</f>
        <v>0</v>
      </c>
      <c r="H1267" s="43">
        <v>0</v>
      </c>
      <c r="I1267" s="43">
        <v>0</v>
      </c>
      <c r="J1267" s="44">
        <f t="shared" si="21"/>
        <v>0</v>
      </c>
      <c r="K1267" s="43">
        <v>4</v>
      </c>
      <c r="L1267" s="43">
        <v>2836364</v>
      </c>
      <c r="M1267" s="44">
        <f t="shared" si="22"/>
        <v>0</v>
      </c>
      <c r="N1267" s="43">
        <f t="shared" si="23"/>
        <v>-4</v>
      </c>
      <c r="O1267" s="44">
        <f t="shared" si="24"/>
        <v>0</v>
      </c>
    </row>
    <row r="1268" spans="1:15" x14ac:dyDescent="0.2">
      <c r="A1268" s="31" t="s">
        <v>3482</v>
      </c>
      <c r="B1268" s="31" t="s">
        <v>11</v>
      </c>
      <c r="C1268" s="31">
        <v>0</v>
      </c>
      <c r="D1268" s="31">
        <v>0</v>
      </c>
      <c r="E1268" s="31">
        <f t="shared" si="20"/>
        <v>0</v>
      </c>
      <c r="F1268" s="43">
        <f>IFERROR(VLOOKUP(A1268,'2023'!A:N,13,0),0)</f>
        <v>0</v>
      </c>
      <c r="G1268" s="43">
        <f>IFERROR(VLOOKUP(A1268,'2023'!A:N,14,0),0)</f>
        <v>0</v>
      </c>
      <c r="H1268" s="43">
        <v>0</v>
      </c>
      <c r="I1268" s="43">
        <v>0</v>
      </c>
      <c r="J1268" s="44">
        <f t="shared" si="21"/>
        <v>0</v>
      </c>
      <c r="K1268" s="43">
        <v>4</v>
      </c>
      <c r="L1268" s="43">
        <v>4290908</v>
      </c>
      <c r="M1268" s="44">
        <f t="shared" si="22"/>
        <v>0</v>
      </c>
      <c r="N1268" s="43">
        <f t="shared" si="23"/>
        <v>-4</v>
      </c>
      <c r="O1268" s="44">
        <f t="shared" si="24"/>
        <v>0</v>
      </c>
    </row>
    <row r="1269" spans="1:15" x14ac:dyDescent="0.2">
      <c r="A1269" s="31" t="s">
        <v>3483</v>
      </c>
      <c r="B1269" s="31" t="s">
        <v>11</v>
      </c>
      <c r="C1269" s="31">
        <v>0</v>
      </c>
      <c r="D1269" s="31">
        <v>0</v>
      </c>
      <c r="E1269" s="31">
        <f t="shared" si="20"/>
        <v>0</v>
      </c>
      <c r="F1269" s="43">
        <f>IFERROR(VLOOKUP(A1269,'2023'!A:N,13,0),0)</f>
        <v>0</v>
      </c>
      <c r="G1269" s="43">
        <f>IFERROR(VLOOKUP(A1269,'2023'!A:N,14,0),0)</f>
        <v>0</v>
      </c>
      <c r="H1269" s="43">
        <v>0</v>
      </c>
      <c r="I1269" s="43">
        <v>0</v>
      </c>
      <c r="J1269" s="44">
        <f t="shared" si="21"/>
        <v>0</v>
      </c>
      <c r="K1269" s="43">
        <v>4</v>
      </c>
      <c r="L1269" s="43">
        <v>6127273</v>
      </c>
      <c r="M1269" s="44">
        <f t="shared" si="22"/>
        <v>0</v>
      </c>
      <c r="N1269" s="43">
        <f t="shared" si="23"/>
        <v>-4</v>
      </c>
      <c r="O1269" s="44">
        <f t="shared" si="24"/>
        <v>0</v>
      </c>
    </row>
    <row r="1270" spans="1:15" x14ac:dyDescent="0.2">
      <c r="A1270" s="31" t="s">
        <v>3484</v>
      </c>
      <c r="B1270" s="31" t="s">
        <v>141</v>
      </c>
      <c r="C1270" s="31">
        <v>0</v>
      </c>
      <c r="D1270" s="31">
        <v>0</v>
      </c>
      <c r="E1270" s="31">
        <f t="shared" si="20"/>
        <v>0</v>
      </c>
      <c r="F1270" s="43">
        <f>IFERROR(VLOOKUP(A1270,'2023'!A:N,13,0),0)</f>
        <v>0</v>
      </c>
      <c r="G1270" s="43">
        <f>IFERROR(VLOOKUP(A1270,'2023'!A:N,14,0),0)</f>
        <v>0</v>
      </c>
      <c r="H1270" s="43">
        <v>0</v>
      </c>
      <c r="I1270" s="43">
        <v>0</v>
      </c>
      <c r="J1270" s="44">
        <f t="shared" si="21"/>
        <v>0</v>
      </c>
      <c r="K1270" s="43">
        <v>4</v>
      </c>
      <c r="L1270" s="43">
        <v>1909091</v>
      </c>
      <c r="M1270" s="44">
        <f t="shared" si="22"/>
        <v>0</v>
      </c>
      <c r="N1270" s="43">
        <f t="shared" si="23"/>
        <v>-4</v>
      </c>
      <c r="O1270" s="44">
        <f t="shared" si="24"/>
        <v>0</v>
      </c>
    </row>
    <row r="1271" spans="1:15" x14ac:dyDescent="0.2">
      <c r="A1271" s="31" t="s">
        <v>1723</v>
      </c>
      <c r="B1271" s="31" t="s">
        <v>11</v>
      </c>
      <c r="C1271" s="31">
        <v>46</v>
      </c>
      <c r="D1271" s="31">
        <v>29690909</v>
      </c>
      <c r="E1271" s="31">
        <f t="shared" si="20"/>
        <v>0</v>
      </c>
      <c r="F1271" s="43">
        <f>IFERROR(VLOOKUP(A1271,'2023'!A:N,13,0),0)</f>
        <v>46</v>
      </c>
      <c r="G1271" s="43">
        <f>IFERROR(VLOOKUP(A1271,'2023'!A:N,14,0),0)</f>
        <v>29690908.916666668</v>
      </c>
      <c r="H1271" s="43">
        <v>0</v>
      </c>
      <c r="I1271" s="43">
        <v>0</v>
      </c>
      <c r="J1271" s="44">
        <f t="shared" si="21"/>
        <v>645454.54166666674</v>
      </c>
      <c r="K1271" s="43">
        <v>3</v>
      </c>
      <c r="L1271" s="43">
        <v>2418182</v>
      </c>
      <c r="M1271" s="44">
        <f t="shared" si="22"/>
        <v>1936363.6250000002</v>
      </c>
      <c r="N1271" s="43">
        <f t="shared" si="23"/>
        <v>43</v>
      </c>
      <c r="O1271" s="44">
        <f t="shared" si="24"/>
        <v>27754545.291666668</v>
      </c>
    </row>
    <row r="1272" spans="1:15" x14ac:dyDescent="0.2">
      <c r="A1272" s="31" t="s">
        <v>3485</v>
      </c>
      <c r="B1272" s="31" t="s">
        <v>25</v>
      </c>
      <c r="C1272" s="31">
        <v>0</v>
      </c>
      <c r="D1272" s="31">
        <v>0</v>
      </c>
      <c r="E1272" s="31">
        <f t="shared" si="20"/>
        <v>0</v>
      </c>
      <c r="F1272" s="43">
        <f>IFERROR(VLOOKUP(A1272,'2023'!A:N,13,0),0)</f>
        <v>0</v>
      </c>
      <c r="G1272" s="43">
        <f>IFERROR(VLOOKUP(A1272,'2023'!A:N,14,0),0)</f>
        <v>0</v>
      </c>
      <c r="H1272" s="43">
        <v>0</v>
      </c>
      <c r="I1272" s="43">
        <v>0</v>
      </c>
      <c r="J1272" s="44">
        <f t="shared" si="21"/>
        <v>0</v>
      </c>
      <c r="K1272" s="43">
        <v>4</v>
      </c>
      <c r="L1272" s="43">
        <v>400000</v>
      </c>
      <c r="M1272" s="44">
        <f t="shared" si="22"/>
        <v>0</v>
      </c>
      <c r="N1272" s="43">
        <f t="shared" si="23"/>
        <v>-4</v>
      </c>
      <c r="O1272" s="44">
        <f t="shared" si="24"/>
        <v>0</v>
      </c>
    </row>
    <row r="1273" spans="1:15" x14ac:dyDescent="0.2">
      <c r="A1273" s="31" t="s">
        <v>3486</v>
      </c>
      <c r="B1273" s="31" t="s">
        <v>11</v>
      </c>
      <c r="C1273" s="31">
        <v>0</v>
      </c>
      <c r="D1273" s="31">
        <v>0</v>
      </c>
      <c r="E1273" s="31">
        <f t="shared" si="20"/>
        <v>0</v>
      </c>
      <c r="F1273" s="43">
        <f>IFERROR(VLOOKUP(A1273,'2023'!A:N,13,0),0)</f>
        <v>0</v>
      </c>
      <c r="G1273" s="43">
        <f>IFERROR(VLOOKUP(A1273,'2023'!A:N,14,0),0)</f>
        <v>0</v>
      </c>
      <c r="H1273" s="43">
        <v>0</v>
      </c>
      <c r="I1273" s="43">
        <v>0</v>
      </c>
      <c r="J1273" s="44">
        <f t="shared" si="21"/>
        <v>0</v>
      </c>
      <c r="K1273" s="43">
        <v>4</v>
      </c>
      <c r="L1273" s="43">
        <v>818180</v>
      </c>
      <c r="M1273" s="44">
        <f t="shared" si="22"/>
        <v>0</v>
      </c>
      <c r="N1273" s="43">
        <f t="shared" si="23"/>
        <v>-4</v>
      </c>
      <c r="O1273" s="44">
        <f t="shared" si="24"/>
        <v>0</v>
      </c>
    </row>
    <row r="1274" spans="1:15" x14ac:dyDescent="0.2">
      <c r="A1274" s="31" t="s">
        <v>3487</v>
      </c>
      <c r="B1274" s="31" t="s">
        <v>11</v>
      </c>
      <c r="C1274" s="31">
        <v>0</v>
      </c>
      <c r="D1274" s="31">
        <v>0</v>
      </c>
      <c r="E1274" s="31">
        <f t="shared" si="20"/>
        <v>0</v>
      </c>
      <c r="F1274" s="43">
        <f>IFERROR(VLOOKUP(A1274,'2023'!A:N,13,0),0)</f>
        <v>0</v>
      </c>
      <c r="G1274" s="43">
        <f>IFERROR(VLOOKUP(A1274,'2023'!A:N,14,0),0)</f>
        <v>0</v>
      </c>
      <c r="H1274" s="43">
        <v>0</v>
      </c>
      <c r="I1274" s="43">
        <v>0</v>
      </c>
      <c r="J1274" s="44">
        <f t="shared" si="21"/>
        <v>0</v>
      </c>
      <c r="K1274" s="43">
        <v>4</v>
      </c>
      <c r="L1274" s="43">
        <v>345456</v>
      </c>
      <c r="M1274" s="44">
        <f t="shared" si="22"/>
        <v>0</v>
      </c>
      <c r="N1274" s="43">
        <f t="shared" si="23"/>
        <v>-4</v>
      </c>
      <c r="O1274" s="44">
        <f t="shared" si="24"/>
        <v>0</v>
      </c>
    </row>
    <row r="1275" spans="1:15" x14ac:dyDescent="0.2">
      <c r="A1275" s="31" t="s">
        <v>3488</v>
      </c>
      <c r="B1275" s="31" t="s">
        <v>11</v>
      </c>
      <c r="C1275" s="31">
        <v>0</v>
      </c>
      <c r="D1275" s="31">
        <v>0</v>
      </c>
      <c r="E1275" s="31">
        <f t="shared" si="20"/>
        <v>0</v>
      </c>
      <c r="F1275" s="43">
        <f>IFERROR(VLOOKUP(A1275,'2023'!A:N,13,0),0)</f>
        <v>0</v>
      </c>
      <c r="G1275" s="43">
        <f>IFERROR(VLOOKUP(A1275,'2023'!A:N,14,0),0)</f>
        <v>0</v>
      </c>
      <c r="H1275" s="43">
        <v>0</v>
      </c>
      <c r="I1275" s="43">
        <v>0</v>
      </c>
      <c r="J1275" s="44">
        <f t="shared" si="21"/>
        <v>0</v>
      </c>
      <c r="K1275" s="43">
        <v>4</v>
      </c>
      <c r="L1275" s="43">
        <v>1700000</v>
      </c>
      <c r="M1275" s="44">
        <f t="shared" si="22"/>
        <v>0</v>
      </c>
      <c r="N1275" s="43">
        <f t="shared" si="23"/>
        <v>-4</v>
      </c>
      <c r="O1275" s="44">
        <f t="shared" si="24"/>
        <v>0</v>
      </c>
    </row>
    <row r="1276" spans="1:15" x14ac:dyDescent="0.2">
      <c r="A1276" s="31" t="s">
        <v>3489</v>
      </c>
      <c r="B1276" s="31" t="s">
        <v>20</v>
      </c>
      <c r="C1276" s="31">
        <v>0</v>
      </c>
      <c r="D1276" s="31">
        <v>0</v>
      </c>
      <c r="E1276" s="31">
        <f t="shared" si="20"/>
        <v>0</v>
      </c>
      <c r="F1276" s="43">
        <f>IFERROR(VLOOKUP(A1276,'2023'!A:N,13,0),0)</f>
        <v>0</v>
      </c>
      <c r="G1276" s="43">
        <f>IFERROR(VLOOKUP(A1276,'2023'!A:N,14,0),0)</f>
        <v>0</v>
      </c>
      <c r="H1276" s="43">
        <v>0</v>
      </c>
      <c r="I1276" s="43">
        <v>0</v>
      </c>
      <c r="J1276" s="44">
        <f t="shared" si="21"/>
        <v>0</v>
      </c>
      <c r="K1276" s="43">
        <v>4</v>
      </c>
      <c r="L1276" s="43">
        <v>1427272</v>
      </c>
      <c r="M1276" s="44">
        <f t="shared" si="22"/>
        <v>0</v>
      </c>
      <c r="N1276" s="43">
        <f t="shared" si="23"/>
        <v>-4</v>
      </c>
      <c r="O1276" s="44">
        <f t="shared" si="24"/>
        <v>0</v>
      </c>
    </row>
    <row r="1277" spans="1:15" x14ac:dyDescent="0.2">
      <c r="A1277" s="31" t="s">
        <v>3490</v>
      </c>
      <c r="B1277" s="31" t="s">
        <v>25</v>
      </c>
      <c r="C1277" s="31">
        <v>0</v>
      </c>
      <c r="D1277" s="31">
        <v>0</v>
      </c>
      <c r="E1277" s="31">
        <f t="shared" si="20"/>
        <v>0</v>
      </c>
      <c r="F1277" s="43">
        <f>IFERROR(VLOOKUP(A1277,'2023'!A:N,13,0),0)</f>
        <v>0</v>
      </c>
      <c r="G1277" s="43">
        <f>IFERROR(VLOOKUP(A1277,'2023'!A:N,14,0),0)</f>
        <v>0</v>
      </c>
      <c r="H1277" s="43">
        <v>0</v>
      </c>
      <c r="I1277" s="43">
        <v>0</v>
      </c>
      <c r="J1277" s="44">
        <f t="shared" si="21"/>
        <v>0</v>
      </c>
      <c r="K1277" s="43">
        <v>4</v>
      </c>
      <c r="L1277" s="43">
        <v>3290909</v>
      </c>
      <c r="M1277" s="44">
        <f t="shared" si="22"/>
        <v>0</v>
      </c>
      <c r="N1277" s="43">
        <f t="shared" si="23"/>
        <v>-4</v>
      </c>
      <c r="O1277" s="44">
        <f t="shared" si="24"/>
        <v>0</v>
      </c>
    </row>
    <row r="1278" spans="1:15" x14ac:dyDescent="0.2">
      <c r="A1278" s="31" t="s">
        <v>1203</v>
      </c>
      <c r="B1278" s="31" t="s">
        <v>11</v>
      </c>
      <c r="C1278" s="31">
        <v>36</v>
      </c>
      <c r="D1278" s="31">
        <v>22549087</v>
      </c>
      <c r="E1278" s="31">
        <f t="shared" si="20"/>
        <v>0</v>
      </c>
      <c r="F1278" s="43">
        <f>IFERROR(VLOOKUP(A1278,'2023'!A:N,13,0),0)</f>
        <v>36</v>
      </c>
      <c r="G1278" s="43">
        <f>IFERROR(VLOOKUP(A1278,'2023'!A:N,14,0),0)</f>
        <v>22549087</v>
      </c>
      <c r="H1278" s="43">
        <v>0</v>
      </c>
      <c r="I1278" s="43">
        <v>0</v>
      </c>
      <c r="J1278" s="44">
        <f t="shared" si="21"/>
        <v>626363.52777777775</v>
      </c>
      <c r="K1278" s="43">
        <v>40</v>
      </c>
      <c r="L1278" s="43">
        <v>12000000</v>
      </c>
      <c r="M1278" s="44">
        <f t="shared" si="22"/>
        <v>25054541.111111112</v>
      </c>
      <c r="N1278" s="43">
        <f t="shared" si="23"/>
        <v>-4</v>
      </c>
      <c r="O1278" s="44">
        <f t="shared" si="24"/>
        <v>-2505454.1111111119</v>
      </c>
    </row>
    <row r="1279" spans="1:15" x14ac:dyDescent="0.2">
      <c r="A1279" s="31" t="s">
        <v>3491</v>
      </c>
      <c r="B1279" s="31" t="s">
        <v>11</v>
      </c>
      <c r="C1279" s="31">
        <v>0</v>
      </c>
      <c r="D1279" s="31">
        <v>0</v>
      </c>
      <c r="E1279" s="31">
        <f t="shared" ref="E1279:E1533" si="25">F1279-C1279</f>
        <v>0</v>
      </c>
      <c r="F1279" s="43">
        <f>IFERROR(VLOOKUP(A1279,'2023'!A:N,13,0),0)</f>
        <v>0</v>
      </c>
      <c r="G1279" s="43">
        <f>IFERROR(VLOOKUP(A1279,'2023'!A:N,14,0),0)</f>
        <v>0</v>
      </c>
      <c r="H1279" s="43">
        <v>0</v>
      </c>
      <c r="I1279" s="43">
        <v>0</v>
      </c>
      <c r="J1279" s="44">
        <f t="shared" ref="J1279:J1533" si="26">IFERROR(IF((G1279+I1279)/(H1279+F1279)&lt;0,0,(G1279+I1279)/(H1279+F1279)),0)</f>
        <v>0</v>
      </c>
      <c r="K1279" s="43">
        <v>4</v>
      </c>
      <c r="L1279" s="43">
        <v>32727272</v>
      </c>
      <c r="M1279" s="44">
        <f t="shared" ref="M1279:M1533" si="27">J1279*K1279</f>
        <v>0</v>
      </c>
      <c r="N1279" s="43">
        <f t="shared" ref="N1279:N1533" si="28">F1279+H1279-K1279</f>
        <v>-4</v>
      </c>
      <c r="O1279" s="44">
        <f t="shared" ref="O1279:O1533" si="29">G1279+I1279-M1279</f>
        <v>0</v>
      </c>
    </row>
    <row r="1280" spans="1:15" x14ac:dyDescent="0.2">
      <c r="A1280" s="31" t="s">
        <v>2088</v>
      </c>
      <c r="B1280" s="31" t="s">
        <v>11</v>
      </c>
      <c r="C1280" s="31">
        <v>61</v>
      </c>
      <c r="D1280" s="31">
        <v>135863592</v>
      </c>
      <c r="E1280" s="31">
        <f t="shared" si="25"/>
        <v>0</v>
      </c>
      <c r="F1280" s="43">
        <f>IFERROR(VLOOKUP(A1280,'2023'!A:N,13,0),0)</f>
        <v>61</v>
      </c>
      <c r="G1280" s="43">
        <f>IFERROR(VLOOKUP(A1280,'2023'!A:N,14,0),0)</f>
        <v>135863592</v>
      </c>
      <c r="H1280" s="43">
        <v>0</v>
      </c>
      <c r="I1280" s="43">
        <v>0</v>
      </c>
      <c r="J1280" s="44">
        <f t="shared" si="26"/>
        <v>2227272</v>
      </c>
      <c r="K1280" s="43">
        <v>6</v>
      </c>
      <c r="L1280" s="43">
        <v>13999999</v>
      </c>
      <c r="M1280" s="44">
        <f t="shared" si="27"/>
        <v>13363632</v>
      </c>
      <c r="N1280" s="43">
        <f t="shared" si="28"/>
        <v>55</v>
      </c>
      <c r="O1280" s="44">
        <f t="shared" si="29"/>
        <v>122499960</v>
      </c>
    </row>
    <row r="1281" spans="1:15" x14ac:dyDescent="0.2">
      <c r="A1281" s="31" t="s">
        <v>3492</v>
      </c>
      <c r="B1281" s="31" t="s">
        <v>11</v>
      </c>
      <c r="C1281" s="31">
        <v>0</v>
      </c>
      <c r="D1281" s="31">
        <v>0</v>
      </c>
      <c r="E1281" s="31">
        <f t="shared" si="25"/>
        <v>0</v>
      </c>
      <c r="F1281" s="43">
        <f>IFERROR(VLOOKUP(A1281,'2023'!A:N,13,0),0)</f>
        <v>0</v>
      </c>
      <c r="G1281" s="43">
        <f>IFERROR(VLOOKUP(A1281,'2023'!A:N,14,0),0)</f>
        <v>0</v>
      </c>
      <c r="H1281" s="43">
        <v>0</v>
      </c>
      <c r="I1281" s="43">
        <v>0</v>
      </c>
      <c r="J1281" s="44">
        <f t="shared" si="26"/>
        <v>0</v>
      </c>
      <c r="K1281" s="43">
        <v>4</v>
      </c>
      <c r="L1281" s="43">
        <v>14000000</v>
      </c>
      <c r="M1281" s="44">
        <f t="shared" si="27"/>
        <v>0</v>
      </c>
      <c r="N1281" s="43">
        <f t="shared" si="28"/>
        <v>-4</v>
      </c>
      <c r="O1281" s="44">
        <f t="shared" si="29"/>
        <v>0</v>
      </c>
    </row>
    <row r="1282" spans="1:15" x14ac:dyDescent="0.2">
      <c r="A1282" s="31" t="s">
        <v>3493</v>
      </c>
      <c r="B1282" s="31" t="s">
        <v>11</v>
      </c>
      <c r="C1282" s="31">
        <v>0</v>
      </c>
      <c r="D1282" s="31">
        <v>0</v>
      </c>
      <c r="E1282" s="31">
        <f t="shared" si="25"/>
        <v>0</v>
      </c>
      <c r="F1282" s="43">
        <f>IFERROR(VLOOKUP(A1282,'2023'!A:N,13,0),0)</f>
        <v>0</v>
      </c>
      <c r="G1282" s="43">
        <f>IFERROR(VLOOKUP(A1282,'2023'!A:N,14,0),0)</f>
        <v>0</v>
      </c>
      <c r="H1282" s="43">
        <v>0</v>
      </c>
      <c r="I1282" s="43">
        <v>0</v>
      </c>
      <c r="J1282" s="44">
        <f t="shared" si="26"/>
        <v>0</v>
      </c>
      <c r="K1282" s="43">
        <v>4</v>
      </c>
      <c r="L1282" s="43">
        <v>3090908</v>
      </c>
      <c r="M1282" s="44">
        <f t="shared" si="27"/>
        <v>0</v>
      </c>
      <c r="N1282" s="43">
        <f t="shared" si="28"/>
        <v>-4</v>
      </c>
      <c r="O1282" s="44">
        <f t="shared" si="29"/>
        <v>0</v>
      </c>
    </row>
    <row r="1283" spans="1:15" x14ac:dyDescent="0.2">
      <c r="A1283" s="31" t="s">
        <v>3494</v>
      </c>
      <c r="B1283" s="31" t="s">
        <v>11</v>
      </c>
      <c r="C1283" s="31">
        <v>0</v>
      </c>
      <c r="D1283" s="31">
        <v>0</v>
      </c>
      <c r="E1283" s="31">
        <f t="shared" si="25"/>
        <v>0</v>
      </c>
      <c r="F1283" s="43">
        <f>IFERROR(VLOOKUP(A1283,'2023'!A:N,13,0),0)</f>
        <v>0</v>
      </c>
      <c r="G1283" s="43">
        <f>IFERROR(VLOOKUP(A1283,'2023'!A:N,14,0),0)</f>
        <v>0</v>
      </c>
      <c r="H1283" s="43">
        <v>0</v>
      </c>
      <c r="I1283" s="43">
        <v>0</v>
      </c>
      <c r="J1283" s="44">
        <f t="shared" si="26"/>
        <v>0</v>
      </c>
      <c r="K1283" s="43">
        <v>4</v>
      </c>
      <c r="L1283" s="43">
        <v>3963636</v>
      </c>
      <c r="M1283" s="44">
        <f t="shared" si="27"/>
        <v>0</v>
      </c>
      <c r="N1283" s="43">
        <f t="shared" si="28"/>
        <v>-4</v>
      </c>
      <c r="O1283" s="44">
        <f t="shared" si="29"/>
        <v>0</v>
      </c>
    </row>
    <row r="1284" spans="1:15" x14ac:dyDescent="0.2">
      <c r="A1284" s="31" t="s">
        <v>3495</v>
      </c>
      <c r="B1284" s="31" t="s">
        <v>11</v>
      </c>
      <c r="C1284" s="31">
        <v>0</v>
      </c>
      <c r="D1284" s="31">
        <v>0</v>
      </c>
      <c r="E1284" s="31">
        <f t="shared" si="25"/>
        <v>0</v>
      </c>
      <c r="F1284" s="43">
        <f>IFERROR(VLOOKUP(A1284,'2023'!A:N,13,0),0)</f>
        <v>0</v>
      </c>
      <c r="G1284" s="43">
        <f>IFERROR(VLOOKUP(A1284,'2023'!A:N,14,0),0)</f>
        <v>0</v>
      </c>
      <c r="H1284" s="43">
        <v>0</v>
      </c>
      <c r="I1284" s="43">
        <v>0</v>
      </c>
      <c r="J1284" s="44">
        <f t="shared" si="26"/>
        <v>0</v>
      </c>
      <c r="K1284" s="43">
        <v>4</v>
      </c>
      <c r="L1284" s="43">
        <v>927272</v>
      </c>
      <c r="M1284" s="44">
        <f t="shared" si="27"/>
        <v>0</v>
      </c>
      <c r="N1284" s="43">
        <f t="shared" si="28"/>
        <v>-4</v>
      </c>
      <c r="O1284" s="44">
        <f t="shared" si="29"/>
        <v>0</v>
      </c>
    </row>
    <row r="1285" spans="1:15" x14ac:dyDescent="0.2">
      <c r="A1285" s="31" t="s">
        <v>3496</v>
      </c>
      <c r="B1285" s="31" t="s">
        <v>11</v>
      </c>
      <c r="C1285" s="31">
        <v>0</v>
      </c>
      <c r="D1285" s="31">
        <v>0</v>
      </c>
      <c r="E1285" s="31">
        <f t="shared" si="25"/>
        <v>0</v>
      </c>
      <c r="F1285" s="43">
        <f>IFERROR(VLOOKUP(A1285,'2023'!A:N,13,0),0)</f>
        <v>0</v>
      </c>
      <c r="G1285" s="43">
        <f>IFERROR(VLOOKUP(A1285,'2023'!A:N,14,0),0)</f>
        <v>0</v>
      </c>
      <c r="H1285" s="43">
        <v>0</v>
      </c>
      <c r="I1285" s="43">
        <v>0</v>
      </c>
      <c r="J1285" s="44">
        <f t="shared" si="26"/>
        <v>0</v>
      </c>
      <c r="K1285" s="43">
        <v>4</v>
      </c>
      <c r="L1285" s="43">
        <v>1027271</v>
      </c>
      <c r="M1285" s="44">
        <f t="shared" si="27"/>
        <v>0</v>
      </c>
      <c r="N1285" s="43">
        <f t="shared" si="28"/>
        <v>-4</v>
      </c>
      <c r="O1285" s="44">
        <f t="shared" si="29"/>
        <v>0</v>
      </c>
    </row>
    <row r="1286" spans="1:15" x14ac:dyDescent="0.2">
      <c r="A1286" s="31" t="s">
        <v>3497</v>
      </c>
      <c r="B1286" s="31" t="s">
        <v>20</v>
      </c>
      <c r="C1286" s="31">
        <v>0</v>
      </c>
      <c r="D1286" s="31">
        <v>0</v>
      </c>
      <c r="E1286" s="31">
        <f t="shared" si="25"/>
        <v>0</v>
      </c>
      <c r="F1286" s="43">
        <f>IFERROR(VLOOKUP(A1286,'2023'!A:N,13,0),0)</f>
        <v>0</v>
      </c>
      <c r="G1286" s="43">
        <f>IFERROR(VLOOKUP(A1286,'2023'!A:N,14,0),0)</f>
        <v>0</v>
      </c>
      <c r="H1286" s="43">
        <v>0</v>
      </c>
      <c r="I1286" s="43">
        <v>0</v>
      </c>
      <c r="J1286" s="44">
        <f t="shared" si="26"/>
        <v>0</v>
      </c>
      <c r="K1286" s="43">
        <v>4</v>
      </c>
      <c r="L1286" s="43">
        <v>37090908</v>
      </c>
      <c r="M1286" s="44">
        <f t="shared" si="27"/>
        <v>0</v>
      </c>
      <c r="N1286" s="43">
        <f t="shared" si="28"/>
        <v>-4</v>
      </c>
      <c r="O1286" s="44">
        <f t="shared" si="29"/>
        <v>0</v>
      </c>
    </row>
    <row r="1287" spans="1:15" x14ac:dyDescent="0.2">
      <c r="A1287" s="31" t="s">
        <v>3498</v>
      </c>
      <c r="B1287" s="31" t="s">
        <v>11</v>
      </c>
      <c r="C1287" s="31">
        <v>0</v>
      </c>
      <c r="D1287" s="31">
        <v>0</v>
      </c>
      <c r="E1287" s="31">
        <f t="shared" si="25"/>
        <v>0</v>
      </c>
      <c r="F1287" s="43">
        <f>IFERROR(VLOOKUP(A1287,'2023'!A:N,13,0),0)</f>
        <v>0</v>
      </c>
      <c r="G1287" s="43">
        <f>IFERROR(VLOOKUP(A1287,'2023'!A:N,14,0),0)</f>
        <v>0</v>
      </c>
      <c r="H1287" s="43">
        <v>0</v>
      </c>
      <c r="I1287" s="43">
        <v>0</v>
      </c>
      <c r="J1287" s="44">
        <f t="shared" si="26"/>
        <v>0</v>
      </c>
      <c r="K1287" s="43">
        <v>4</v>
      </c>
      <c r="L1287" s="43">
        <v>8181820</v>
      </c>
      <c r="M1287" s="44">
        <f t="shared" si="27"/>
        <v>0</v>
      </c>
      <c r="N1287" s="43">
        <f t="shared" si="28"/>
        <v>-4</v>
      </c>
      <c r="O1287" s="44">
        <f t="shared" si="29"/>
        <v>0</v>
      </c>
    </row>
    <row r="1288" spans="1:15" x14ac:dyDescent="0.2">
      <c r="A1288" s="31" t="s">
        <v>3499</v>
      </c>
      <c r="B1288" s="31" t="s">
        <v>11</v>
      </c>
      <c r="C1288" s="31">
        <v>0</v>
      </c>
      <c r="D1288" s="31">
        <v>0</v>
      </c>
      <c r="E1288" s="31">
        <f t="shared" si="25"/>
        <v>0</v>
      </c>
      <c r="F1288" s="43">
        <f>IFERROR(VLOOKUP(A1288,'2023'!A:N,13,0),0)</f>
        <v>0</v>
      </c>
      <c r="G1288" s="43">
        <f>IFERROR(VLOOKUP(A1288,'2023'!A:N,14,0),0)</f>
        <v>0</v>
      </c>
      <c r="H1288" s="43">
        <v>2</v>
      </c>
      <c r="I1288" s="43">
        <v>4181818</v>
      </c>
      <c r="J1288" s="44">
        <f t="shared" si="26"/>
        <v>2090909</v>
      </c>
      <c r="K1288" s="43">
        <v>5</v>
      </c>
      <c r="L1288" s="43">
        <v>12754546</v>
      </c>
      <c r="M1288" s="44">
        <f t="shared" si="27"/>
        <v>10454545</v>
      </c>
      <c r="N1288" s="43">
        <f t="shared" si="28"/>
        <v>-3</v>
      </c>
      <c r="O1288" s="44">
        <f t="shared" si="29"/>
        <v>-6272727</v>
      </c>
    </row>
    <row r="1289" spans="1:15" x14ac:dyDescent="0.2">
      <c r="A1289" s="31" t="s">
        <v>3500</v>
      </c>
      <c r="B1289" s="31" t="s">
        <v>105</v>
      </c>
      <c r="C1289" s="31">
        <v>0</v>
      </c>
      <c r="D1289" s="31">
        <v>0</v>
      </c>
      <c r="E1289" s="31">
        <f t="shared" si="25"/>
        <v>0</v>
      </c>
      <c r="F1289" s="43">
        <f>IFERROR(VLOOKUP(A1289,'2023'!A:N,13,0),0)</f>
        <v>0</v>
      </c>
      <c r="G1289" s="43">
        <f>IFERROR(VLOOKUP(A1289,'2023'!A:N,14,0),0)</f>
        <v>0</v>
      </c>
      <c r="H1289" s="43">
        <v>11</v>
      </c>
      <c r="I1289" s="43">
        <v>826361</v>
      </c>
      <c r="J1289" s="44">
        <f t="shared" si="26"/>
        <v>75123.727272727279</v>
      </c>
      <c r="K1289" s="43">
        <v>14</v>
      </c>
      <c r="L1289" s="43">
        <v>2036370</v>
      </c>
      <c r="M1289" s="44">
        <f t="shared" si="27"/>
        <v>1051732.1818181819</v>
      </c>
      <c r="N1289" s="43">
        <f t="shared" si="28"/>
        <v>-3</v>
      </c>
      <c r="O1289" s="44">
        <f t="shared" si="29"/>
        <v>-225371.18181818188</v>
      </c>
    </row>
    <row r="1290" spans="1:15" x14ac:dyDescent="0.2">
      <c r="A1290" s="31" t="s">
        <v>3501</v>
      </c>
      <c r="B1290" s="31" t="s">
        <v>11</v>
      </c>
      <c r="C1290" s="31">
        <v>0</v>
      </c>
      <c r="D1290" s="31">
        <v>0</v>
      </c>
      <c r="E1290" s="31">
        <f t="shared" si="25"/>
        <v>0</v>
      </c>
      <c r="F1290" s="43">
        <f>IFERROR(VLOOKUP(A1290,'2023'!A:N,13,0),0)</f>
        <v>0</v>
      </c>
      <c r="G1290" s="43">
        <f>IFERROR(VLOOKUP(A1290,'2023'!A:N,14,0),0)</f>
        <v>0</v>
      </c>
      <c r="H1290" s="43">
        <v>1</v>
      </c>
      <c r="I1290" s="43">
        <v>2145455</v>
      </c>
      <c r="J1290" s="44">
        <f t="shared" si="26"/>
        <v>2145455</v>
      </c>
      <c r="K1290" s="43">
        <v>4</v>
      </c>
      <c r="L1290" s="43">
        <v>6709092</v>
      </c>
      <c r="M1290" s="44">
        <f t="shared" si="27"/>
        <v>8581820</v>
      </c>
      <c r="N1290" s="43">
        <f t="shared" si="28"/>
        <v>-3</v>
      </c>
      <c r="O1290" s="44">
        <f t="shared" si="29"/>
        <v>-6436365</v>
      </c>
    </row>
    <row r="1291" spans="1:15" x14ac:dyDescent="0.2">
      <c r="A1291" s="31" t="s">
        <v>3502</v>
      </c>
      <c r="B1291" s="31" t="s">
        <v>25</v>
      </c>
      <c r="C1291" s="31">
        <v>0</v>
      </c>
      <c r="D1291" s="31">
        <v>0</v>
      </c>
      <c r="E1291" s="31">
        <f t="shared" si="25"/>
        <v>0</v>
      </c>
      <c r="F1291" s="43">
        <f>IFERROR(VLOOKUP(A1291,'2023'!A:N,13,0),0)</f>
        <v>0</v>
      </c>
      <c r="G1291" s="43">
        <f>IFERROR(VLOOKUP(A1291,'2023'!A:N,14,0),0)</f>
        <v>0</v>
      </c>
      <c r="H1291" s="43">
        <v>40</v>
      </c>
      <c r="I1291" s="43">
        <v>80400000</v>
      </c>
      <c r="J1291" s="44">
        <f t="shared" si="26"/>
        <v>2010000</v>
      </c>
      <c r="K1291" s="43">
        <v>43</v>
      </c>
      <c r="L1291" s="43">
        <v>78245449</v>
      </c>
      <c r="M1291" s="44">
        <f t="shared" si="27"/>
        <v>86430000</v>
      </c>
      <c r="N1291" s="43">
        <f t="shared" si="28"/>
        <v>-3</v>
      </c>
      <c r="O1291" s="44">
        <f t="shared" si="29"/>
        <v>-6030000</v>
      </c>
    </row>
    <row r="1292" spans="1:15" x14ac:dyDescent="0.2">
      <c r="A1292" s="31" t="s">
        <v>3503</v>
      </c>
      <c r="B1292" s="31" t="s">
        <v>11</v>
      </c>
      <c r="C1292" s="31">
        <v>0</v>
      </c>
      <c r="D1292" s="31">
        <v>0</v>
      </c>
      <c r="E1292" s="31">
        <f t="shared" si="25"/>
        <v>0</v>
      </c>
      <c r="F1292" s="43">
        <f>IFERROR(VLOOKUP(A1292,'2023'!A:N,13,0),0)</f>
        <v>0</v>
      </c>
      <c r="G1292" s="43">
        <f>IFERROR(VLOOKUP(A1292,'2023'!A:N,14,0),0)</f>
        <v>0</v>
      </c>
      <c r="H1292" s="43">
        <v>0</v>
      </c>
      <c r="I1292" s="43">
        <v>0</v>
      </c>
      <c r="J1292" s="44">
        <f t="shared" si="26"/>
        <v>0</v>
      </c>
      <c r="K1292" s="43">
        <v>3</v>
      </c>
      <c r="L1292" s="43">
        <v>122727</v>
      </c>
      <c r="M1292" s="44">
        <f t="shared" si="27"/>
        <v>0</v>
      </c>
      <c r="N1292" s="43">
        <f t="shared" si="28"/>
        <v>-3</v>
      </c>
      <c r="O1292" s="44">
        <f t="shared" si="29"/>
        <v>0</v>
      </c>
    </row>
    <row r="1293" spans="1:15" x14ac:dyDescent="0.2">
      <c r="A1293" s="31" t="s">
        <v>2113</v>
      </c>
      <c r="B1293" s="31" t="s">
        <v>11</v>
      </c>
      <c r="C1293" s="31">
        <v>128</v>
      </c>
      <c r="D1293" s="31">
        <v>31690514</v>
      </c>
      <c r="E1293" s="31">
        <f t="shared" si="25"/>
        <v>0</v>
      </c>
      <c r="F1293" s="43">
        <f>IFERROR(VLOOKUP(A1293,'2023'!A:N,13,0),0)</f>
        <v>128</v>
      </c>
      <c r="G1293" s="43">
        <f>IFERROR(VLOOKUP(A1293,'2023'!A:N,14,0),0)</f>
        <v>31690514.285714284</v>
      </c>
      <c r="H1293" s="43">
        <v>0</v>
      </c>
      <c r="I1293" s="43">
        <v>0</v>
      </c>
      <c r="J1293" s="44">
        <f t="shared" si="26"/>
        <v>247582.14285714284</v>
      </c>
      <c r="K1293" s="43">
        <v>16</v>
      </c>
      <c r="L1293" s="43">
        <v>4830000</v>
      </c>
      <c r="M1293" s="44">
        <f t="shared" si="27"/>
        <v>3961314.2857142854</v>
      </c>
      <c r="N1293" s="43">
        <f t="shared" si="28"/>
        <v>112</v>
      </c>
      <c r="O1293" s="44">
        <f t="shared" si="29"/>
        <v>27729200</v>
      </c>
    </row>
    <row r="1294" spans="1:15" x14ac:dyDescent="0.2">
      <c r="A1294" s="31" t="s">
        <v>1896</v>
      </c>
      <c r="B1294" s="31" t="s">
        <v>141</v>
      </c>
      <c r="C1294" s="31">
        <v>53</v>
      </c>
      <c r="D1294" s="31">
        <v>29443889</v>
      </c>
      <c r="E1294" s="31">
        <f t="shared" si="25"/>
        <v>0</v>
      </c>
      <c r="F1294" s="43">
        <f>IFERROR(VLOOKUP(A1294,'2023'!A:N,13,0),0)</f>
        <v>53</v>
      </c>
      <c r="G1294" s="43">
        <f>IFERROR(VLOOKUP(A1294,'2023'!A:N,14,0),0)</f>
        <v>29443889.344262294</v>
      </c>
      <c r="H1294" s="43">
        <v>0</v>
      </c>
      <c r="I1294" s="43">
        <v>0</v>
      </c>
      <c r="J1294" s="44">
        <f t="shared" si="26"/>
        <v>555545.08196721307</v>
      </c>
      <c r="K1294" s="43">
        <v>8</v>
      </c>
      <c r="L1294" s="43">
        <v>4563637</v>
      </c>
      <c r="M1294" s="44">
        <f t="shared" si="27"/>
        <v>4444360.6557377046</v>
      </c>
      <c r="N1294" s="43">
        <f t="shared" si="28"/>
        <v>45</v>
      </c>
      <c r="O1294" s="44">
        <f t="shared" si="29"/>
        <v>24999528.688524589</v>
      </c>
    </row>
    <row r="1295" spans="1:15" x14ac:dyDescent="0.2">
      <c r="A1295" s="31" t="s">
        <v>3504</v>
      </c>
      <c r="B1295" s="31" t="s">
        <v>25</v>
      </c>
      <c r="C1295" s="31">
        <v>0</v>
      </c>
      <c r="D1295" s="31">
        <v>0</v>
      </c>
      <c r="E1295" s="31">
        <f t="shared" si="25"/>
        <v>0</v>
      </c>
      <c r="F1295" s="43">
        <f>IFERROR(VLOOKUP(A1295,'2023'!A:N,13,0),0)</f>
        <v>0</v>
      </c>
      <c r="G1295" s="43">
        <f>IFERROR(VLOOKUP(A1295,'2023'!A:N,14,0),0)</f>
        <v>0</v>
      </c>
      <c r="H1295" s="43">
        <v>0</v>
      </c>
      <c r="I1295" s="43">
        <v>0</v>
      </c>
      <c r="J1295" s="44">
        <f t="shared" si="26"/>
        <v>0</v>
      </c>
      <c r="K1295" s="43">
        <v>3</v>
      </c>
      <c r="L1295" s="43">
        <v>636364</v>
      </c>
      <c r="M1295" s="44">
        <f t="shared" si="27"/>
        <v>0</v>
      </c>
      <c r="N1295" s="43">
        <f t="shared" si="28"/>
        <v>-3</v>
      </c>
      <c r="O1295" s="44">
        <f t="shared" si="29"/>
        <v>0</v>
      </c>
    </row>
    <row r="1296" spans="1:15" x14ac:dyDescent="0.2">
      <c r="A1296" s="31" t="s">
        <v>2410</v>
      </c>
      <c r="B1296" s="31" t="s">
        <v>20</v>
      </c>
      <c r="C1296" s="31">
        <v>0</v>
      </c>
      <c r="D1296" s="31">
        <v>0</v>
      </c>
      <c r="E1296" s="31">
        <f t="shared" si="25"/>
        <v>0</v>
      </c>
      <c r="F1296" s="43">
        <f>IFERROR(VLOOKUP(A1296,'2023'!A:N,13,0),0)</f>
        <v>0</v>
      </c>
      <c r="G1296" s="43">
        <f>IFERROR(VLOOKUP(A1296,'2023'!A:N,14,0),0)</f>
        <v>0</v>
      </c>
      <c r="H1296" s="43">
        <v>0</v>
      </c>
      <c r="I1296" s="43">
        <v>0</v>
      </c>
      <c r="J1296" s="44">
        <f t="shared" si="26"/>
        <v>0</v>
      </c>
      <c r="K1296" s="43">
        <v>3</v>
      </c>
      <c r="L1296" s="43">
        <v>6922727</v>
      </c>
      <c r="M1296" s="44">
        <f t="shared" si="27"/>
        <v>0</v>
      </c>
      <c r="N1296" s="43">
        <f t="shared" si="28"/>
        <v>-3</v>
      </c>
      <c r="O1296" s="44">
        <f t="shared" si="29"/>
        <v>0</v>
      </c>
    </row>
    <row r="1297" spans="1:15" x14ac:dyDescent="0.2">
      <c r="A1297" s="31" t="s">
        <v>1856</v>
      </c>
      <c r="B1297" s="31" t="s">
        <v>11</v>
      </c>
      <c r="C1297" s="31">
        <v>6</v>
      </c>
      <c r="D1297" s="31">
        <v>36367170</v>
      </c>
      <c r="E1297" s="31">
        <f t="shared" si="25"/>
        <v>0</v>
      </c>
      <c r="F1297" s="43">
        <f>IFERROR(VLOOKUP(A1297,'2023'!A:N,13,0),0)</f>
        <v>6</v>
      </c>
      <c r="G1297" s="43">
        <f>IFERROR(VLOOKUP(A1297,'2023'!A:N,14,0),0)</f>
        <v>36367170</v>
      </c>
      <c r="H1297" s="43">
        <v>0</v>
      </c>
      <c r="I1297" s="43">
        <v>0</v>
      </c>
      <c r="J1297" s="44">
        <f t="shared" si="26"/>
        <v>6061195</v>
      </c>
      <c r="K1297" s="43">
        <v>2</v>
      </c>
      <c r="L1297" s="43">
        <v>13072728</v>
      </c>
      <c r="M1297" s="44">
        <f t="shared" si="27"/>
        <v>12122390</v>
      </c>
      <c r="N1297" s="43">
        <f t="shared" si="28"/>
        <v>4</v>
      </c>
      <c r="O1297" s="44">
        <f t="shared" si="29"/>
        <v>24244780</v>
      </c>
    </row>
    <row r="1298" spans="1:15" x14ac:dyDescent="0.2">
      <c r="A1298" s="31" t="s">
        <v>3505</v>
      </c>
      <c r="B1298" s="31" t="s">
        <v>11</v>
      </c>
      <c r="C1298" s="31">
        <v>0</v>
      </c>
      <c r="D1298" s="31">
        <v>0</v>
      </c>
      <c r="E1298" s="31">
        <f t="shared" si="25"/>
        <v>0</v>
      </c>
      <c r="F1298" s="43">
        <f>IFERROR(VLOOKUP(A1298,'2023'!A:N,13,0),0)</f>
        <v>0</v>
      </c>
      <c r="G1298" s="43">
        <f>IFERROR(VLOOKUP(A1298,'2023'!A:N,14,0),0)</f>
        <v>0</v>
      </c>
      <c r="H1298" s="43">
        <v>0</v>
      </c>
      <c r="I1298" s="43">
        <v>0</v>
      </c>
      <c r="J1298" s="44">
        <f t="shared" si="26"/>
        <v>0</v>
      </c>
      <c r="K1298" s="43">
        <v>3</v>
      </c>
      <c r="L1298" s="43">
        <v>1545454</v>
      </c>
      <c r="M1298" s="44">
        <f t="shared" si="27"/>
        <v>0</v>
      </c>
      <c r="N1298" s="43">
        <f t="shared" si="28"/>
        <v>-3</v>
      </c>
      <c r="O1298" s="44">
        <f t="shared" si="29"/>
        <v>0</v>
      </c>
    </row>
    <row r="1299" spans="1:15" x14ac:dyDescent="0.2">
      <c r="A1299" s="31" t="s">
        <v>3506</v>
      </c>
      <c r="B1299" s="31" t="s">
        <v>11</v>
      </c>
      <c r="C1299" s="31">
        <v>0</v>
      </c>
      <c r="D1299" s="31">
        <v>0</v>
      </c>
      <c r="E1299" s="31">
        <f t="shared" si="25"/>
        <v>0</v>
      </c>
      <c r="F1299" s="43">
        <f>IFERROR(VLOOKUP(A1299,'2023'!A:N,13,0),0)</f>
        <v>0</v>
      </c>
      <c r="G1299" s="43">
        <f>IFERROR(VLOOKUP(A1299,'2023'!A:N,14,0),0)</f>
        <v>0</v>
      </c>
      <c r="H1299" s="43">
        <v>0</v>
      </c>
      <c r="I1299" s="43">
        <v>0</v>
      </c>
      <c r="J1299" s="44">
        <f t="shared" si="26"/>
        <v>0</v>
      </c>
      <c r="K1299" s="43">
        <v>3</v>
      </c>
      <c r="L1299" s="43">
        <v>15409092</v>
      </c>
      <c r="M1299" s="44">
        <f t="shared" si="27"/>
        <v>0</v>
      </c>
      <c r="N1299" s="43">
        <f t="shared" si="28"/>
        <v>-3</v>
      </c>
      <c r="O1299" s="44">
        <f t="shared" si="29"/>
        <v>0</v>
      </c>
    </row>
    <row r="1300" spans="1:15" x14ac:dyDescent="0.2">
      <c r="A1300" s="31" t="s">
        <v>3507</v>
      </c>
      <c r="B1300" s="31" t="s">
        <v>11</v>
      </c>
      <c r="C1300" s="31">
        <v>0</v>
      </c>
      <c r="D1300" s="31">
        <v>0</v>
      </c>
      <c r="E1300" s="31">
        <f t="shared" si="25"/>
        <v>0</v>
      </c>
      <c r="F1300" s="43">
        <f>IFERROR(VLOOKUP(A1300,'2023'!A:N,13,0),0)</f>
        <v>0</v>
      </c>
      <c r="G1300" s="43">
        <f>IFERROR(VLOOKUP(A1300,'2023'!A:N,14,0),0)</f>
        <v>0</v>
      </c>
      <c r="H1300" s="43">
        <v>0</v>
      </c>
      <c r="I1300" s="43">
        <v>0</v>
      </c>
      <c r="J1300" s="44">
        <f t="shared" si="26"/>
        <v>0</v>
      </c>
      <c r="K1300" s="43">
        <v>3</v>
      </c>
      <c r="L1300" s="43">
        <v>709091</v>
      </c>
      <c r="M1300" s="44">
        <f t="shared" si="27"/>
        <v>0</v>
      </c>
      <c r="N1300" s="43">
        <f t="shared" si="28"/>
        <v>-3</v>
      </c>
      <c r="O1300" s="44">
        <f t="shared" si="29"/>
        <v>0</v>
      </c>
    </row>
    <row r="1301" spans="1:15" x14ac:dyDescent="0.2">
      <c r="A1301" s="31" t="s">
        <v>3508</v>
      </c>
      <c r="B1301" s="31" t="s">
        <v>11</v>
      </c>
      <c r="C1301" s="31">
        <v>0</v>
      </c>
      <c r="D1301" s="31">
        <v>0</v>
      </c>
      <c r="E1301" s="31">
        <f t="shared" si="25"/>
        <v>0</v>
      </c>
      <c r="F1301" s="43">
        <f>IFERROR(VLOOKUP(A1301,'2023'!A:N,13,0),0)</f>
        <v>0</v>
      </c>
      <c r="G1301" s="43">
        <f>IFERROR(VLOOKUP(A1301,'2023'!A:N,14,0),0)</f>
        <v>0</v>
      </c>
      <c r="H1301" s="43">
        <v>0</v>
      </c>
      <c r="I1301" s="43">
        <v>0</v>
      </c>
      <c r="J1301" s="44">
        <f t="shared" si="26"/>
        <v>0</v>
      </c>
      <c r="K1301" s="43">
        <v>3</v>
      </c>
      <c r="L1301" s="43">
        <v>4772727</v>
      </c>
      <c r="M1301" s="44">
        <f t="shared" si="27"/>
        <v>0</v>
      </c>
      <c r="N1301" s="43">
        <f t="shared" si="28"/>
        <v>-3</v>
      </c>
      <c r="O1301" s="44">
        <f t="shared" si="29"/>
        <v>0</v>
      </c>
    </row>
    <row r="1302" spans="1:15" x14ac:dyDescent="0.2">
      <c r="A1302" s="31" t="s">
        <v>3509</v>
      </c>
      <c r="B1302" s="31" t="s">
        <v>20</v>
      </c>
      <c r="C1302" s="31">
        <v>0</v>
      </c>
      <c r="D1302" s="31">
        <v>0</v>
      </c>
      <c r="E1302" s="31">
        <f t="shared" si="25"/>
        <v>0</v>
      </c>
      <c r="F1302" s="43">
        <f>IFERROR(VLOOKUP(A1302,'2023'!A:N,13,0),0)</f>
        <v>0</v>
      </c>
      <c r="G1302" s="43">
        <f>IFERROR(VLOOKUP(A1302,'2023'!A:N,14,0),0)</f>
        <v>0</v>
      </c>
      <c r="H1302" s="43">
        <v>0</v>
      </c>
      <c r="I1302" s="43">
        <v>0</v>
      </c>
      <c r="J1302" s="44">
        <f t="shared" si="26"/>
        <v>0</v>
      </c>
      <c r="K1302" s="43">
        <v>3</v>
      </c>
      <c r="L1302" s="43">
        <v>31336365</v>
      </c>
      <c r="M1302" s="44">
        <f t="shared" si="27"/>
        <v>0</v>
      </c>
      <c r="N1302" s="43">
        <f t="shared" si="28"/>
        <v>-3</v>
      </c>
      <c r="O1302" s="44">
        <f t="shared" si="29"/>
        <v>0</v>
      </c>
    </row>
    <row r="1303" spans="1:15" x14ac:dyDescent="0.2">
      <c r="A1303" s="31" t="s">
        <v>3510</v>
      </c>
      <c r="B1303" s="31" t="s">
        <v>20</v>
      </c>
      <c r="C1303" s="31">
        <v>0</v>
      </c>
      <c r="D1303" s="31">
        <v>0</v>
      </c>
      <c r="E1303" s="31">
        <f t="shared" si="25"/>
        <v>0</v>
      </c>
      <c r="F1303" s="43">
        <f>IFERROR(VLOOKUP(A1303,'2023'!A:N,13,0),0)</f>
        <v>0</v>
      </c>
      <c r="G1303" s="43">
        <f>IFERROR(VLOOKUP(A1303,'2023'!A:N,14,0),0)</f>
        <v>0</v>
      </c>
      <c r="H1303" s="43">
        <v>0</v>
      </c>
      <c r="I1303" s="43">
        <v>0</v>
      </c>
      <c r="J1303" s="44">
        <f t="shared" si="26"/>
        <v>0</v>
      </c>
      <c r="K1303" s="43">
        <v>3</v>
      </c>
      <c r="L1303" s="43">
        <v>30000000</v>
      </c>
      <c r="M1303" s="44">
        <f t="shared" si="27"/>
        <v>0</v>
      </c>
      <c r="N1303" s="43">
        <f t="shared" si="28"/>
        <v>-3</v>
      </c>
      <c r="O1303" s="44">
        <f t="shared" si="29"/>
        <v>0</v>
      </c>
    </row>
    <row r="1304" spans="1:15" x14ac:dyDescent="0.2">
      <c r="A1304" s="31" t="s">
        <v>1875</v>
      </c>
      <c r="B1304" s="31" t="s">
        <v>25</v>
      </c>
      <c r="C1304" s="31">
        <v>0</v>
      </c>
      <c r="D1304" s="31">
        <v>0</v>
      </c>
      <c r="E1304" s="31">
        <f t="shared" si="25"/>
        <v>0</v>
      </c>
      <c r="F1304" s="43">
        <f>IFERROR(VLOOKUP(A1304,'2023'!A:N,13,0),0)</f>
        <v>0</v>
      </c>
      <c r="G1304" s="43">
        <f>IFERROR(VLOOKUP(A1304,'2023'!A:N,14,0),0)</f>
        <v>0</v>
      </c>
      <c r="H1304" s="43">
        <v>0</v>
      </c>
      <c r="I1304" s="43">
        <v>0</v>
      </c>
      <c r="J1304" s="44">
        <f t="shared" si="26"/>
        <v>0</v>
      </c>
      <c r="K1304" s="43">
        <v>3</v>
      </c>
      <c r="L1304" s="43">
        <v>1573635</v>
      </c>
      <c r="M1304" s="44">
        <f t="shared" si="27"/>
        <v>0</v>
      </c>
      <c r="N1304" s="43">
        <f t="shared" si="28"/>
        <v>-3</v>
      </c>
      <c r="O1304" s="44">
        <f t="shared" si="29"/>
        <v>0</v>
      </c>
    </row>
    <row r="1305" spans="1:15" x14ac:dyDescent="0.2">
      <c r="A1305" s="31" t="s">
        <v>3511</v>
      </c>
      <c r="B1305" s="31" t="s">
        <v>25</v>
      </c>
      <c r="C1305" s="31">
        <v>0</v>
      </c>
      <c r="D1305" s="31">
        <v>0</v>
      </c>
      <c r="E1305" s="31">
        <f t="shared" si="25"/>
        <v>0</v>
      </c>
      <c r="F1305" s="43">
        <f>IFERROR(VLOOKUP(A1305,'2023'!A:N,13,0),0)</f>
        <v>0</v>
      </c>
      <c r="G1305" s="43">
        <f>IFERROR(VLOOKUP(A1305,'2023'!A:N,14,0),0)</f>
        <v>0</v>
      </c>
      <c r="H1305" s="43">
        <v>0</v>
      </c>
      <c r="I1305" s="43">
        <v>0</v>
      </c>
      <c r="J1305" s="44">
        <f t="shared" si="26"/>
        <v>0</v>
      </c>
      <c r="K1305" s="43">
        <v>3</v>
      </c>
      <c r="L1305" s="43">
        <v>372728</v>
      </c>
      <c r="M1305" s="44">
        <f t="shared" si="27"/>
        <v>0</v>
      </c>
      <c r="N1305" s="43">
        <f t="shared" si="28"/>
        <v>-3</v>
      </c>
      <c r="O1305" s="44">
        <f t="shared" si="29"/>
        <v>0</v>
      </c>
    </row>
    <row r="1306" spans="1:15" x14ac:dyDescent="0.2">
      <c r="A1306" s="31" t="s">
        <v>3512</v>
      </c>
      <c r="B1306" s="31" t="s">
        <v>11</v>
      </c>
      <c r="C1306" s="31">
        <v>0</v>
      </c>
      <c r="D1306" s="31">
        <v>0</v>
      </c>
      <c r="E1306" s="31">
        <f t="shared" si="25"/>
        <v>0</v>
      </c>
      <c r="F1306" s="43">
        <f>IFERROR(VLOOKUP(A1306,'2023'!A:N,13,0),0)</f>
        <v>0</v>
      </c>
      <c r="G1306" s="43">
        <f>IFERROR(VLOOKUP(A1306,'2023'!A:N,14,0),0)</f>
        <v>0</v>
      </c>
      <c r="H1306" s="43">
        <v>0</v>
      </c>
      <c r="I1306" s="43">
        <v>0</v>
      </c>
      <c r="J1306" s="44">
        <f t="shared" si="26"/>
        <v>0</v>
      </c>
      <c r="K1306" s="43">
        <v>3</v>
      </c>
      <c r="L1306" s="43">
        <v>1590909</v>
      </c>
      <c r="M1306" s="44">
        <f t="shared" si="27"/>
        <v>0</v>
      </c>
      <c r="N1306" s="43">
        <f t="shared" si="28"/>
        <v>-3</v>
      </c>
      <c r="O1306" s="44">
        <f t="shared" si="29"/>
        <v>0</v>
      </c>
    </row>
    <row r="1307" spans="1:15" x14ac:dyDescent="0.2">
      <c r="A1307" s="31" t="s">
        <v>3513</v>
      </c>
      <c r="B1307" s="31" t="s">
        <v>20</v>
      </c>
      <c r="C1307" s="31">
        <v>0</v>
      </c>
      <c r="D1307" s="31">
        <v>0</v>
      </c>
      <c r="E1307" s="31">
        <f t="shared" si="25"/>
        <v>0</v>
      </c>
      <c r="F1307" s="43">
        <f>IFERROR(VLOOKUP(A1307,'2023'!A:N,13,0),0)</f>
        <v>0</v>
      </c>
      <c r="G1307" s="43">
        <f>IFERROR(VLOOKUP(A1307,'2023'!A:N,14,0),0)</f>
        <v>0</v>
      </c>
      <c r="H1307" s="43">
        <v>0</v>
      </c>
      <c r="I1307" s="43">
        <v>0</v>
      </c>
      <c r="J1307" s="44">
        <f t="shared" si="26"/>
        <v>0</v>
      </c>
      <c r="K1307" s="43">
        <v>3</v>
      </c>
      <c r="L1307" s="43">
        <v>32727273</v>
      </c>
      <c r="M1307" s="44">
        <f t="shared" si="27"/>
        <v>0</v>
      </c>
      <c r="N1307" s="43">
        <f t="shared" si="28"/>
        <v>-3</v>
      </c>
      <c r="O1307" s="44">
        <f t="shared" si="29"/>
        <v>0</v>
      </c>
    </row>
    <row r="1308" spans="1:15" x14ac:dyDescent="0.2">
      <c r="A1308" s="31" t="s">
        <v>3514</v>
      </c>
      <c r="B1308" s="31" t="s">
        <v>11</v>
      </c>
      <c r="C1308" s="31">
        <v>0</v>
      </c>
      <c r="D1308" s="31">
        <v>0</v>
      </c>
      <c r="E1308" s="31">
        <f t="shared" si="25"/>
        <v>0</v>
      </c>
      <c r="F1308" s="43">
        <f>IFERROR(VLOOKUP(A1308,'2023'!A:N,13,0),0)</f>
        <v>0</v>
      </c>
      <c r="G1308" s="43">
        <f>IFERROR(VLOOKUP(A1308,'2023'!A:N,14,0),0)</f>
        <v>0</v>
      </c>
      <c r="H1308" s="43">
        <v>0</v>
      </c>
      <c r="I1308" s="43">
        <v>0</v>
      </c>
      <c r="J1308" s="44">
        <f t="shared" si="26"/>
        <v>0</v>
      </c>
      <c r="K1308" s="43">
        <v>3</v>
      </c>
      <c r="L1308" s="43">
        <v>1454545</v>
      </c>
      <c r="M1308" s="44">
        <f t="shared" si="27"/>
        <v>0</v>
      </c>
      <c r="N1308" s="43">
        <f t="shared" si="28"/>
        <v>-3</v>
      </c>
      <c r="O1308" s="44">
        <f t="shared" si="29"/>
        <v>0</v>
      </c>
    </row>
    <row r="1309" spans="1:15" x14ac:dyDescent="0.2">
      <c r="A1309" s="31" t="s">
        <v>3515</v>
      </c>
      <c r="B1309" s="31" t="s">
        <v>34</v>
      </c>
      <c r="C1309" s="31">
        <v>0</v>
      </c>
      <c r="D1309" s="31">
        <v>0</v>
      </c>
      <c r="E1309" s="31">
        <f t="shared" si="25"/>
        <v>0</v>
      </c>
      <c r="F1309" s="43">
        <f>IFERROR(VLOOKUP(A1309,'2023'!A:N,13,0),0)</f>
        <v>0</v>
      </c>
      <c r="G1309" s="43">
        <f>IFERROR(VLOOKUP(A1309,'2023'!A:N,14,0),0)</f>
        <v>0</v>
      </c>
      <c r="H1309" s="43">
        <v>0</v>
      </c>
      <c r="I1309" s="43">
        <v>0</v>
      </c>
      <c r="J1309" s="44">
        <f t="shared" si="26"/>
        <v>0</v>
      </c>
      <c r="K1309" s="43">
        <v>3</v>
      </c>
      <c r="L1309" s="43">
        <v>463635</v>
      </c>
      <c r="M1309" s="44">
        <f t="shared" si="27"/>
        <v>0</v>
      </c>
      <c r="N1309" s="43">
        <f t="shared" si="28"/>
        <v>-3</v>
      </c>
      <c r="O1309" s="44">
        <f t="shared" si="29"/>
        <v>0</v>
      </c>
    </row>
    <row r="1310" spans="1:15" x14ac:dyDescent="0.2">
      <c r="A1310" s="31" t="s">
        <v>3516</v>
      </c>
      <c r="B1310" s="31" t="s">
        <v>11</v>
      </c>
      <c r="C1310" s="31">
        <v>0</v>
      </c>
      <c r="D1310" s="31">
        <v>0</v>
      </c>
      <c r="E1310" s="31">
        <f t="shared" si="25"/>
        <v>0</v>
      </c>
      <c r="F1310" s="43">
        <f>IFERROR(VLOOKUP(A1310,'2023'!A:N,13,0),0)</f>
        <v>0</v>
      </c>
      <c r="G1310" s="43">
        <f>IFERROR(VLOOKUP(A1310,'2023'!A:N,14,0),0)</f>
        <v>0</v>
      </c>
      <c r="H1310" s="43">
        <v>0</v>
      </c>
      <c r="I1310" s="43">
        <v>0</v>
      </c>
      <c r="J1310" s="44">
        <f t="shared" si="26"/>
        <v>0</v>
      </c>
      <c r="K1310" s="43">
        <v>3</v>
      </c>
      <c r="L1310" s="43">
        <v>9136362</v>
      </c>
      <c r="M1310" s="44">
        <f t="shared" si="27"/>
        <v>0</v>
      </c>
      <c r="N1310" s="43">
        <f t="shared" si="28"/>
        <v>-3</v>
      </c>
      <c r="O1310" s="44">
        <f t="shared" si="29"/>
        <v>0</v>
      </c>
    </row>
    <row r="1311" spans="1:15" x14ac:dyDescent="0.2">
      <c r="A1311" s="31" t="s">
        <v>3517</v>
      </c>
      <c r="B1311" s="31" t="s">
        <v>11</v>
      </c>
      <c r="C1311" s="31">
        <v>0</v>
      </c>
      <c r="D1311" s="31">
        <v>0</v>
      </c>
      <c r="E1311" s="31">
        <f t="shared" si="25"/>
        <v>0</v>
      </c>
      <c r="F1311" s="43">
        <f>IFERROR(VLOOKUP(A1311,'2023'!A:N,13,0),0)</f>
        <v>0</v>
      </c>
      <c r="G1311" s="43">
        <f>IFERROR(VLOOKUP(A1311,'2023'!A:N,14,0),0)</f>
        <v>0</v>
      </c>
      <c r="H1311" s="43">
        <v>0</v>
      </c>
      <c r="I1311" s="43">
        <v>0</v>
      </c>
      <c r="J1311" s="44">
        <f t="shared" si="26"/>
        <v>0</v>
      </c>
      <c r="K1311" s="43">
        <v>3</v>
      </c>
      <c r="L1311" s="43">
        <v>7227270</v>
      </c>
      <c r="M1311" s="44">
        <f t="shared" si="27"/>
        <v>0</v>
      </c>
      <c r="N1311" s="43">
        <f t="shared" si="28"/>
        <v>-3</v>
      </c>
      <c r="O1311" s="44">
        <f t="shared" si="29"/>
        <v>0</v>
      </c>
    </row>
    <row r="1312" spans="1:15" x14ac:dyDescent="0.2">
      <c r="A1312" s="31" t="s">
        <v>3518</v>
      </c>
      <c r="B1312" s="31" t="s">
        <v>11</v>
      </c>
      <c r="C1312" s="31">
        <v>0</v>
      </c>
      <c r="D1312" s="31">
        <v>0</v>
      </c>
      <c r="E1312" s="31">
        <f t="shared" si="25"/>
        <v>0</v>
      </c>
      <c r="F1312" s="43">
        <f>IFERROR(VLOOKUP(A1312,'2023'!A:N,13,0),0)</f>
        <v>0</v>
      </c>
      <c r="G1312" s="43">
        <f>IFERROR(VLOOKUP(A1312,'2023'!A:N,14,0),0)</f>
        <v>0</v>
      </c>
      <c r="H1312" s="43">
        <v>0</v>
      </c>
      <c r="I1312" s="43">
        <v>0</v>
      </c>
      <c r="J1312" s="44">
        <f t="shared" si="26"/>
        <v>0</v>
      </c>
      <c r="K1312" s="43">
        <v>3</v>
      </c>
      <c r="L1312" s="43">
        <v>7418182</v>
      </c>
      <c r="M1312" s="44">
        <f t="shared" si="27"/>
        <v>0</v>
      </c>
      <c r="N1312" s="43">
        <f t="shared" si="28"/>
        <v>-3</v>
      </c>
      <c r="O1312" s="44">
        <f t="shared" si="29"/>
        <v>0</v>
      </c>
    </row>
    <row r="1313" spans="1:15" x14ac:dyDescent="0.2">
      <c r="A1313" s="31" t="s">
        <v>3519</v>
      </c>
      <c r="B1313" s="31" t="s">
        <v>20</v>
      </c>
      <c r="C1313" s="31">
        <v>0</v>
      </c>
      <c r="D1313" s="31">
        <v>0</v>
      </c>
      <c r="E1313" s="31">
        <f t="shared" si="25"/>
        <v>0</v>
      </c>
      <c r="F1313" s="43">
        <f>IFERROR(VLOOKUP(A1313,'2023'!A:N,13,0),0)</f>
        <v>0</v>
      </c>
      <c r="G1313" s="43">
        <f>IFERROR(VLOOKUP(A1313,'2023'!A:N,14,0),0)</f>
        <v>0</v>
      </c>
      <c r="H1313" s="43">
        <v>0</v>
      </c>
      <c r="I1313" s="43">
        <v>0</v>
      </c>
      <c r="J1313" s="44">
        <f t="shared" si="26"/>
        <v>0</v>
      </c>
      <c r="K1313" s="43">
        <v>3</v>
      </c>
      <c r="L1313" s="43">
        <v>37618181</v>
      </c>
      <c r="M1313" s="44">
        <f t="shared" si="27"/>
        <v>0</v>
      </c>
      <c r="N1313" s="43">
        <f t="shared" si="28"/>
        <v>-3</v>
      </c>
      <c r="O1313" s="44">
        <f t="shared" si="29"/>
        <v>0</v>
      </c>
    </row>
    <row r="1314" spans="1:15" x14ac:dyDescent="0.2">
      <c r="A1314" s="31" t="s">
        <v>3520</v>
      </c>
      <c r="B1314" s="31" t="s">
        <v>11</v>
      </c>
      <c r="C1314" s="31">
        <v>0</v>
      </c>
      <c r="D1314" s="31">
        <v>0</v>
      </c>
      <c r="E1314" s="31">
        <f t="shared" si="25"/>
        <v>0</v>
      </c>
      <c r="F1314" s="43">
        <f>IFERROR(VLOOKUP(A1314,'2023'!A:N,13,0),0)</f>
        <v>0</v>
      </c>
      <c r="G1314" s="43">
        <f>IFERROR(VLOOKUP(A1314,'2023'!A:N,14,0),0)</f>
        <v>0</v>
      </c>
      <c r="H1314" s="43">
        <v>0</v>
      </c>
      <c r="I1314" s="43">
        <v>0</v>
      </c>
      <c r="J1314" s="44">
        <f t="shared" si="26"/>
        <v>0</v>
      </c>
      <c r="K1314" s="43">
        <v>3</v>
      </c>
      <c r="L1314" s="43">
        <v>34090908</v>
      </c>
      <c r="M1314" s="44">
        <f t="shared" si="27"/>
        <v>0</v>
      </c>
      <c r="N1314" s="43">
        <f t="shared" si="28"/>
        <v>-3</v>
      </c>
      <c r="O1314" s="44">
        <f t="shared" si="29"/>
        <v>0</v>
      </c>
    </row>
    <row r="1315" spans="1:15" x14ac:dyDescent="0.2">
      <c r="A1315" s="31" t="s">
        <v>2134</v>
      </c>
      <c r="B1315" s="31" t="s">
        <v>11</v>
      </c>
      <c r="C1315" s="31">
        <v>0</v>
      </c>
      <c r="D1315" s="31">
        <v>0</v>
      </c>
      <c r="E1315" s="31">
        <f t="shared" si="25"/>
        <v>0</v>
      </c>
      <c r="F1315" s="43">
        <f>IFERROR(VLOOKUP(A1315,'2023'!A:N,13,0),0)</f>
        <v>0</v>
      </c>
      <c r="G1315" s="43">
        <f>IFERROR(VLOOKUP(A1315,'2023'!A:N,14,0),0)</f>
        <v>0</v>
      </c>
      <c r="H1315" s="43">
        <v>9</v>
      </c>
      <c r="I1315" s="43">
        <v>12550004</v>
      </c>
      <c r="J1315" s="44">
        <f t="shared" si="26"/>
        <v>1394444.888888889</v>
      </c>
      <c r="K1315" s="43">
        <v>11</v>
      </c>
      <c r="L1315" s="43">
        <v>16081818</v>
      </c>
      <c r="M1315" s="44">
        <f t="shared" si="27"/>
        <v>15338893.77777778</v>
      </c>
      <c r="N1315" s="43">
        <f t="shared" si="28"/>
        <v>-2</v>
      </c>
      <c r="O1315" s="44">
        <f t="shared" si="29"/>
        <v>-2788889.7777777798</v>
      </c>
    </row>
    <row r="1316" spans="1:15" x14ac:dyDescent="0.2">
      <c r="A1316" s="31" t="s">
        <v>3521</v>
      </c>
      <c r="B1316" s="31" t="s">
        <v>11</v>
      </c>
      <c r="C1316" s="31">
        <v>3</v>
      </c>
      <c r="D1316" s="31">
        <v>3409089</v>
      </c>
      <c r="E1316" s="31">
        <f t="shared" si="25"/>
        <v>0</v>
      </c>
      <c r="F1316" s="43">
        <f>IFERROR(VLOOKUP(A1316,'2023'!A:N,13,0),0)</f>
        <v>3</v>
      </c>
      <c r="G1316" s="43">
        <f>IFERROR(VLOOKUP(A1316,'2023'!A:N,14,0),0)</f>
        <v>3409089</v>
      </c>
      <c r="H1316" s="43">
        <v>6</v>
      </c>
      <c r="I1316" s="43">
        <v>7290910</v>
      </c>
      <c r="J1316" s="44">
        <f t="shared" si="26"/>
        <v>1188888.7777777778</v>
      </c>
      <c r="K1316" s="43">
        <v>11</v>
      </c>
      <c r="L1316" s="43">
        <v>14127273</v>
      </c>
      <c r="M1316" s="44">
        <f t="shared" si="27"/>
        <v>13077776.555555556</v>
      </c>
      <c r="N1316" s="43">
        <f t="shared" si="28"/>
        <v>-2</v>
      </c>
      <c r="O1316" s="44">
        <f t="shared" si="29"/>
        <v>-2377777.555555556</v>
      </c>
    </row>
    <row r="1317" spans="1:15" x14ac:dyDescent="0.2">
      <c r="A1317" s="31" t="s">
        <v>1871</v>
      </c>
      <c r="B1317" s="31" t="s">
        <v>11</v>
      </c>
      <c r="C1317" s="31">
        <v>0</v>
      </c>
      <c r="D1317" s="31">
        <v>0</v>
      </c>
      <c r="E1317" s="31">
        <f t="shared" si="25"/>
        <v>0</v>
      </c>
      <c r="F1317" s="43">
        <f>IFERROR(VLOOKUP(A1317,'2023'!A:N,13,0),0)</f>
        <v>0</v>
      </c>
      <c r="G1317" s="43">
        <f>IFERROR(VLOOKUP(A1317,'2023'!A:N,14,0),0)</f>
        <v>0</v>
      </c>
      <c r="H1317" s="43">
        <v>9</v>
      </c>
      <c r="I1317" s="43">
        <v>10927274</v>
      </c>
      <c r="J1317" s="44">
        <f t="shared" si="26"/>
        <v>1214141.5555555555</v>
      </c>
      <c r="K1317" s="43">
        <v>11</v>
      </c>
      <c r="L1317" s="43">
        <v>12672731</v>
      </c>
      <c r="M1317" s="44">
        <f t="shared" si="27"/>
        <v>13355557.11111111</v>
      </c>
      <c r="N1317" s="43">
        <f t="shared" si="28"/>
        <v>-2</v>
      </c>
      <c r="O1317" s="44">
        <f t="shared" si="29"/>
        <v>-2428283.1111111101</v>
      </c>
    </row>
    <row r="1318" spans="1:15" x14ac:dyDescent="0.2">
      <c r="A1318" s="31" t="s">
        <v>3522</v>
      </c>
      <c r="B1318" s="31" t="s">
        <v>105</v>
      </c>
      <c r="C1318" s="31">
        <v>0</v>
      </c>
      <c r="D1318" s="31">
        <v>0</v>
      </c>
      <c r="E1318" s="31">
        <f t="shared" si="25"/>
        <v>0</v>
      </c>
      <c r="F1318" s="43">
        <f>IFERROR(VLOOKUP(A1318,'2023'!A:N,13,0),0)</f>
        <v>0</v>
      </c>
      <c r="G1318" s="43">
        <f>IFERROR(VLOOKUP(A1318,'2023'!A:N,14,0),0)</f>
        <v>0</v>
      </c>
      <c r="H1318" s="43">
        <v>3</v>
      </c>
      <c r="I1318" s="43">
        <v>4052778</v>
      </c>
      <c r="J1318" s="44">
        <f t="shared" si="26"/>
        <v>1350926</v>
      </c>
      <c r="K1318" s="43">
        <v>5</v>
      </c>
      <c r="L1318" s="43">
        <v>5092595</v>
      </c>
      <c r="M1318" s="44">
        <f t="shared" si="27"/>
        <v>6754630</v>
      </c>
      <c r="N1318" s="43">
        <f t="shared" si="28"/>
        <v>-2</v>
      </c>
      <c r="O1318" s="44">
        <f t="shared" si="29"/>
        <v>-2701852</v>
      </c>
    </row>
    <row r="1319" spans="1:15" x14ac:dyDescent="0.2">
      <c r="A1319" s="31" t="s">
        <v>3523</v>
      </c>
      <c r="B1319" s="31" t="s">
        <v>25</v>
      </c>
      <c r="C1319" s="31">
        <v>0</v>
      </c>
      <c r="D1319" s="31">
        <v>0</v>
      </c>
      <c r="E1319" s="31">
        <f t="shared" si="25"/>
        <v>0</v>
      </c>
      <c r="F1319" s="43">
        <f>IFERROR(VLOOKUP(A1319,'2023'!A:N,13,0),0)</f>
        <v>0</v>
      </c>
      <c r="G1319" s="43">
        <f>IFERROR(VLOOKUP(A1319,'2023'!A:N,14,0),0)</f>
        <v>0</v>
      </c>
      <c r="H1319" s="43">
        <v>10</v>
      </c>
      <c r="I1319" s="43">
        <v>138181820</v>
      </c>
      <c r="J1319" s="44">
        <f t="shared" si="26"/>
        <v>13818182</v>
      </c>
      <c r="K1319" s="43">
        <v>12</v>
      </c>
      <c r="L1319" s="43">
        <v>173727270</v>
      </c>
      <c r="M1319" s="44">
        <f t="shared" si="27"/>
        <v>165818184</v>
      </c>
      <c r="N1319" s="43">
        <f t="shared" si="28"/>
        <v>-2</v>
      </c>
      <c r="O1319" s="44">
        <f t="shared" si="29"/>
        <v>-27636364</v>
      </c>
    </row>
    <row r="1320" spans="1:15" x14ac:dyDescent="0.2">
      <c r="A1320" s="31" t="s">
        <v>3524</v>
      </c>
      <c r="B1320" s="31" t="s">
        <v>11</v>
      </c>
      <c r="C1320" s="31">
        <v>0</v>
      </c>
      <c r="D1320" s="31">
        <v>0</v>
      </c>
      <c r="E1320" s="31">
        <f t="shared" si="25"/>
        <v>0</v>
      </c>
      <c r="F1320" s="43">
        <f>IFERROR(VLOOKUP(A1320,'2023'!A:N,13,0),0)</f>
        <v>0</v>
      </c>
      <c r="G1320" s="43">
        <f>IFERROR(VLOOKUP(A1320,'2023'!A:N,14,0),0)</f>
        <v>0</v>
      </c>
      <c r="H1320" s="43">
        <v>5</v>
      </c>
      <c r="I1320" s="43">
        <v>1272725</v>
      </c>
      <c r="J1320" s="44">
        <f t="shared" si="26"/>
        <v>254545</v>
      </c>
      <c r="K1320" s="43">
        <v>7</v>
      </c>
      <c r="L1320" s="43">
        <v>1845452</v>
      </c>
      <c r="M1320" s="44">
        <f t="shared" si="27"/>
        <v>1781815</v>
      </c>
      <c r="N1320" s="43">
        <f t="shared" si="28"/>
        <v>-2</v>
      </c>
      <c r="O1320" s="44">
        <f t="shared" si="29"/>
        <v>-509090</v>
      </c>
    </row>
    <row r="1321" spans="1:15" x14ac:dyDescent="0.2">
      <c r="A1321" s="31" t="s">
        <v>3525</v>
      </c>
      <c r="B1321" s="31" t="s">
        <v>11</v>
      </c>
      <c r="C1321" s="31">
        <v>0</v>
      </c>
      <c r="D1321" s="31">
        <v>0</v>
      </c>
      <c r="E1321" s="31">
        <f t="shared" si="25"/>
        <v>0</v>
      </c>
      <c r="F1321" s="43">
        <f>IFERROR(VLOOKUP(A1321,'2023'!A:N,13,0),0)</f>
        <v>0</v>
      </c>
      <c r="G1321" s="43">
        <f>IFERROR(VLOOKUP(A1321,'2023'!A:N,14,0),0)</f>
        <v>0</v>
      </c>
      <c r="H1321" s="43">
        <v>1</v>
      </c>
      <c r="I1321" s="43">
        <v>700000</v>
      </c>
      <c r="J1321" s="44">
        <f t="shared" si="26"/>
        <v>700000</v>
      </c>
      <c r="K1321" s="43">
        <v>3</v>
      </c>
      <c r="L1321" s="43">
        <v>2290908</v>
      </c>
      <c r="M1321" s="44">
        <f t="shared" si="27"/>
        <v>2100000</v>
      </c>
      <c r="N1321" s="43">
        <f t="shared" si="28"/>
        <v>-2</v>
      </c>
      <c r="O1321" s="44">
        <f t="shared" si="29"/>
        <v>-1400000</v>
      </c>
    </row>
    <row r="1322" spans="1:15" x14ac:dyDescent="0.2">
      <c r="A1322" s="31" t="s">
        <v>3526</v>
      </c>
      <c r="B1322" s="31" t="s">
        <v>11</v>
      </c>
      <c r="C1322" s="31">
        <v>0</v>
      </c>
      <c r="D1322" s="31">
        <v>0</v>
      </c>
      <c r="E1322" s="31">
        <f t="shared" si="25"/>
        <v>0</v>
      </c>
      <c r="F1322" s="43">
        <f>IFERROR(VLOOKUP(A1322,'2023'!A:N,13,0),0)</f>
        <v>0</v>
      </c>
      <c r="G1322" s="43">
        <f>IFERROR(VLOOKUP(A1322,'2023'!A:N,14,0),0)</f>
        <v>0</v>
      </c>
      <c r="H1322" s="43">
        <v>0</v>
      </c>
      <c r="I1322" s="43">
        <v>0</v>
      </c>
      <c r="J1322" s="44">
        <f t="shared" si="26"/>
        <v>0</v>
      </c>
      <c r="K1322" s="43">
        <v>2</v>
      </c>
      <c r="L1322" s="43">
        <v>1090909</v>
      </c>
      <c r="M1322" s="44">
        <f t="shared" si="27"/>
        <v>0</v>
      </c>
      <c r="N1322" s="43">
        <f t="shared" si="28"/>
        <v>-2</v>
      </c>
      <c r="O1322" s="44">
        <f t="shared" si="29"/>
        <v>0</v>
      </c>
    </row>
    <row r="1323" spans="1:15" x14ac:dyDescent="0.2">
      <c r="A1323" s="31" t="s">
        <v>3527</v>
      </c>
      <c r="B1323" s="31" t="s">
        <v>11</v>
      </c>
      <c r="C1323" s="31">
        <v>0</v>
      </c>
      <c r="D1323" s="31">
        <v>0</v>
      </c>
      <c r="E1323" s="31">
        <f t="shared" si="25"/>
        <v>0</v>
      </c>
      <c r="F1323" s="43">
        <f>IFERROR(VLOOKUP(A1323,'2023'!A:N,13,0),0)</f>
        <v>0</v>
      </c>
      <c r="G1323" s="43">
        <f>IFERROR(VLOOKUP(A1323,'2023'!A:N,14,0),0)</f>
        <v>0</v>
      </c>
      <c r="H1323" s="43">
        <v>0</v>
      </c>
      <c r="I1323" s="43">
        <v>0</v>
      </c>
      <c r="J1323" s="44">
        <f t="shared" si="26"/>
        <v>0</v>
      </c>
      <c r="K1323" s="43">
        <v>2</v>
      </c>
      <c r="L1323" s="43">
        <v>13636364</v>
      </c>
      <c r="M1323" s="44">
        <f t="shared" si="27"/>
        <v>0</v>
      </c>
      <c r="N1323" s="43">
        <f t="shared" si="28"/>
        <v>-2</v>
      </c>
      <c r="O1323" s="44">
        <f t="shared" si="29"/>
        <v>0</v>
      </c>
    </row>
    <row r="1324" spans="1:15" x14ac:dyDescent="0.2">
      <c r="A1324" s="31" t="s">
        <v>978</v>
      </c>
      <c r="B1324" s="31" t="s">
        <v>34</v>
      </c>
      <c r="C1324" s="31">
        <v>5</v>
      </c>
      <c r="D1324" s="31">
        <v>67454545</v>
      </c>
      <c r="E1324" s="31">
        <f t="shared" si="25"/>
        <v>0</v>
      </c>
      <c r="F1324" s="43">
        <f>IFERROR(VLOOKUP(A1324,'2023'!A:N,13,0),0)</f>
        <v>5</v>
      </c>
      <c r="G1324" s="43">
        <f>IFERROR(VLOOKUP(A1324,'2023'!A:N,14,0),0)</f>
        <v>67454545</v>
      </c>
      <c r="H1324" s="43">
        <v>0</v>
      </c>
      <c r="I1324" s="43">
        <v>0</v>
      </c>
      <c r="J1324" s="44">
        <f t="shared" si="26"/>
        <v>13490909</v>
      </c>
      <c r="K1324" s="43">
        <v>2</v>
      </c>
      <c r="L1324" s="43">
        <v>28000000</v>
      </c>
      <c r="M1324" s="44">
        <f t="shared" si="27"/>
        <v>26981818</v>
      </c>
      <c r="N1324" s="43">
        <f t="shared" si="28"/>
        <v>3</v>
      </c>
      <c r="O1324" s="44">
        <f t="shared" si="29"/>
        <v>40472727</v>
      </c>
    </row>
    <row r="1325" spans="1:15" x14ac:dyDescent="0.2">
      <c r="A1325" s="31" t="s">
        <v>3528</v>
      </c>
      <c r="B1325" s="31" t="s">
        <v>25</v>
      </c>
      <c r="C1325" s="31">
        <v>0</v>
      </c>
      <c r="D1325" s="31">
        <v>0</v>
      </c>
      <c r="E1325" s="31">
        <f t="shared" si="25"/>
        <v>0</v>
      </c>
      <c r="F1325" s="43">
        <f>IFERROR(VLOOKUP(A1325,'2023'!A:N,13,0),0)</f>
        <v>0</v>
      </c>
      <c r="G1325" s="43">
        <f>IFERROR(VLOOKUP(A1325,'2023'!A:N,14,0),0)</f>
        <v>0</v>
      </c>
      <c r="H1325" s="43">
        <v>0</v>
      </c>
      <c r="I1325" s="43">
        <v>0</v>
      </c>
      <c r="J1325" s="44">
        <f t="shared" si="26"/>
        <v>0</v>
      </c>
      <c r="K1325" s="43">
        <v>2</v>
      </c>
      <c r="L1325" s="43">
        <v>136364</v>
      </c>
      <c r="M1325" s="44">
        <f t="shared" si="27"/>
        <v>0</v>
      </c>
      <c r="N1325" s="43">
        <f t="shared" si="28"/>
        <v>-2</v>
      </c>
      <c r="O1325" s="44">
        <f t="shared" si="29"/>
        <v>0</v>
      </c>
    </row>
    <row r="1326" spans="1:15" x14ac:dyDescent="0.2">
      <c r="A1326" s="31" t="s">
        <v>2272</v>
      </c>
      <c r="B1326" s="31" t="s">
        <v>11</v>
      </c>
      <c r="C1326" s="31">
        <v>0</v>
      </c>
      <c r="D1326" s="31">
        <v>0</v>
      </c>
      <c r="E1326" s="31">
        <f t="shared" si="25"/>
        <v>0</v>
      </c>
      <c r="F1326" s="43">
        <f>IFERROR(VLOOKUP(A1326,'2023'!A:N,13,0),0)</f>
        <v>0</v>
      </c>
      <c r="G1326" s="43">
        <f>IFERROR(VLOOKUP(A1326,'2023'!A:N,14,0),0)</f>
        <v>0</v>
      </c>
      <c r="H1326" s="43">
        <v>0</v>
      </c>
      <c r="I1326" s="43">
        <v>0</v>
      </c>
      <c r="J1326" s="44">
        <f t="shared" si="26"/>
        <v>0</v>
      </c>
      <c r="K1326" s="43">
        <v>2</v>
      </c>
      <c r="L1326" s="43">
        <v>4181818</v>
      </c>
      <c r="M1326" s="44">
        <f t="shared" si="27"/>
        <v>0</v>
      </c>
      <c r="N1326" s="43">
        <f t="shared" si="28"/>
        <v>-2</v>
      </c>
      <c r="O1326" s="44">
        <f t="shared" si="29"/>
        <v>0</v>
      </c>
    </row>
    <row r="1327" spans="1:15" x14ac:dyDescent="0.2">
      <c r="A1327" s="31" t="s">
        <v>3529</v>
      </c>
      <c r="B1327" s="31" t="s">
        <v>11</v>
      </c>
      <c r="C1327" s="31">
        <v>0</v>
      </c>
      <c r="D1327" s="31">
        <v>0</v>
      </c>
      <c r="E1327" s="31">
        <f t="shared" si="25"/>
        <v>0</v>
      </c>
      <c r="F1327" s="43">
        <f>IFERROR(VLOOKUP(A1327,'2023'!A:N,13,0),0)</f>
        <v>0</v>
      </c>
      <c r="G1327" s="43">
        <f>IFERROR(VLOOKUP(A1327,'2023'!A:N,14,0),0)</f>
        <v>0</v>
      </c>
      <c r="H1327" s="43">
        <v>0</v>
      </c>
      <c r="I1327" s="43">
        <v>0</v>
      </c>
      <c r="J1327" s="44">
        <f t="shared" si="26"/>
        <v>0</v>
      </c>
      <c r="K1327" s="43">
        <v>2</v>
      </c>
      <c r="L1327" s="43">
        <v>654546</v>
      </c>
      <c r="M1327" s="44">
        <f t="shared" si="27"/>
        <v>0</v>
      </c>
      <c r="N1327" s="43">
        <f t="shared" si="28"/>
        <v>-2</v>
      </c>
      <c r="O1327" s="44">
        <f t="shared" si="29"/>
        <v>0</v>
      </c>
    </row>
    <row r="1328" spans="1:15" x14ac:dyDescent="0.2">
      <c r="A1328" s="31" t="s">
        <v>3530</v>
      </c>
      <c r="B1328" s="31" t="s">
        <v>11</v>
      </c>
      <c r="C1328" s="31">
        <v>0</v>
      </c>
      <c r="D1328" s="31">
        <v>0</v>
      </c>
      <c r="E1328" s="31">
        <f t="shared" si="25"/>
        <v>0</v>
      </c>
      <c r="F1328" s="43">
        <f>IFERROR(VLOOKUP(A1328,'2023'!A:N,13,0),0)</f>
        <v>0</v>
      </c>
      <c r="G1328" s="43">
        <f>IFERROR(VLOOKUP(A1328,'2023'!A:N,14,0),0)</f>
        <v>0</v>
      </c>
      <c r="H1328" s="43">
        <v>0</v>
      </c>
      <c r="I1328" s="43">
        <v>0</v>
      </c>
      <c r="J1328" s="44">
        <f t="shared" si="26"/>
        <v>0</v>
      </c>
      <c r="K1328" s="43">
        <v>2</v>
      </c>
      <c r="L1328" s="43">
        <v>418182</v>
      </c>
      <c r="M1328" s="44">
        <f t="shared" si="27"/>
        <v>0</v>
      </c>
      <c r="N1328" s="43">
        <f t="shared" si="28"/>
        <v>-2</v>
      </c>
      <c r="O1328" s="44">
        <f t="shared" si="29"/>
        <v>0</v>
      </c>
    </row>
    <row r="1329" spans="1:15" x14ac:dyDescent="0.2">
      <c r="A1329" s="31" t="s">
        <v>1382</v>
      </c>
      <c r="B1329" s="31" t="s">
        <v>11</v>
      </c>
      <c r="C1329" s="31">
        <v>72</v>
      </c>
      <c r="D1329" s="31">
        <v>9556344</v>
      </c>
      <c r="E1329" s="31">
        <f t="shared" si="25"/>
        <v>0</v>
      </c>
      <c r="F1329" s="43">
        <f>IFERROR(VLOOKUP(A1329,'2023'!A:N,13,0),0)</f>
        <v>72</v>
      </c>
      <c r="G1329" s="43">
        <f>IFERROR(VLOOKUP(A1329,'2023'!A:N,14,0),0)</f>
        <v>9556344</v>
      </c>
      <c r="H1329" s="43">
        <v>0</v>
      </c>
      <c r="I1329" s="43">
        <v>0</v>
      </c>
      <c r="J1329" s="44">
        <f t="shared" si="26"/>
        <v>132727</v>
      </c>
      <c r="K1329" s="43">
        <v>1</v>
      </c>
      <c r="L1329" s="43">
        <v>163636</v>
      </c>
      <c r="M1329" s="44">
        <f t="shared" si="27"/>
        <v>132727</v>
      </c>
      <c r="N1329" s="43">
        <f t="shared" si="28"/>
        <v>71</v>
      </c>
      <c r="O1329" s="44">
        <f t="shared" si="29"/>
        <v>9423617</v>
      </c>
    </row>
    <row r="1330" spans="1:15" x14ac:dyDescent="0.2">
      <c r="A1330" s="31" t="s">
        <v>1150</v>
      </c>
      <c r="B1330" s="31" t="s">
        <v>11</v>
      </c>
      <c r="C1330" s="31">
        <v>9</v>
      </c>
      <c r="D1330" s="31">
        <v>1080000</v>
      </c>
      <c r="E1330" s="31">
        <f t="shared" si="25"/>
        <v>0</v>
      </c>
      <c r="F1330" s="43">
        <f>IFERROR(VLOOKUP(A1330,'2023'!A:N,13,0),0)</f>
        <v>9</v>
      </c>
      <c r="G1330" s="43">
        <f>IFERROR(VLOOKUP(A1330,'2023'!A:N,14,0),0)</f>
        <v>1080000</v>
      </c>
      <c r="H1330" s="43">
        <v>0</v>
      </c>
      <c r="I1330" s="43">
        <v>0</v>
      </c>
      <c r="J1330" s="44">
        <f t="shared" si="26"/>
        <v>120000</v>
      </c>
      <c r="K1330" s="43">
        <v>11</v>
      </c>
      <c r="L1330" s="43">
        <v>1445454</v>
      </c>
      <c r="M1330" s="44">
        <f t="shared" si="27"/>
        <v>1320000</v>
      </c>
      <c r="N1330" s="43">
        <f t="shared" si="28"/>
        <v>-2</v>
      </c>
      <c r="O1330" s="44">
        <f t="shared" si="29"/>
        <v>-240000</v>
      </c>
    </row>
    <row r="1331" spans="1:15" x14ac:dyDescent="0.2">
      <c r="A1331" s="31" t="s">
        <v>3531</v>
      </c>
      <c r="B1331" s="31" t="s">
        <v>11</v>
      </c>
      <c r="C1331" s="31">
        <v>0</v>
      </c>
      <c r="D1331" s="31">
        <v>0</v>
      </c>
      <c r="E1331" s="31">
        <f t="shared" si="25"/>
        <v>0</v>
      </c>
      <c r="F1331" s="43">
        <f>IFERROR(VLOOKUP(A1331,'2023'!A:N,13,0),0)</f>
        <v>0</v>
      </c>
      <c r="G1331" s="43">
        <f>IFERROR(VLOOKUP(A1331,'2023'!A:N,14,0),0)</f>
        <v>0</v>
      </c>
      <c r="H1331" s="43">
        <v>0</v>
      </c>
      <c r="I1331" s="43">
        <v>0</v>
      </c>
      <c r="J1331" s="44">
        <f t="shared" si="26"/>
        <v>0</v>
      </c>
      <c r="K1331" s="43">
        <v>2</v>
      </c>
      <c r="L1331" s="43">
        <v>32354545</v>
      </c>
      <c r="M1331" s="44">
        <f t="shared" si="27"/>
        <v>0</v>
      </c>
      <c r="N1331" s="43">
        <f t="shared" si="28"/>
        <v>-2</v>
      </c>
      <c r="O1331" s="44">
        <f t="shared" si="29"/>
        <v>0</v>
      </c>
    </row>
    <row r="1332" spans="1:15" x14ac:dyDescent="0.2">
      <c r="A1332" s="31" t="s">
        <v>3532</v>
      </c>
      <c r="B1332" s="31" t="s">
        <v>11</v>
      </c>
      <c r="C1332" s="31">
        <v>0</v>
      </c>
      <c r="D1332" s="31">
        <v>0</v>
      </c>
      <c r="E1332" s="31">
        <f t="shared" si="25"/>
        <v>0</v>
      </c>
      <c r="F1332" s="43">
        <f>IFERROR(VLOOKUP(A1332,'2023'!A:N,13,0),0)</f>
        <v>0</v>
      </c>
      <c r="G1332" s="43">
        <f>IFERROR(VLOOKUP(A1332,'2023'!A:N,14,0),0)</f>
        <v>0</v>
      </c>
      <c r="H1332" s="43">
        <v>0</v>
      </c>
      <c r="I1332" s="43">
        <v>0</v>
      </c>
      <c r="J1332" s="44">
        <f t="shared" si="26"/>
        <v>0</v>
      </c>
      <c r="K1332" s="43">
        <v>2</v>
      </c>
      <c r="L1332" s="43">
        <v>472726</v>
      </c>
      <c r="M1332" s="44">
        <f t="shared" si="27"/>
        <v>0</v>
      </c>
      <c r="N1332" s="43">
        <f t="shared" si="28"/>
        <v>-2</v>
      </c>
      <c r="O1332" s="44">
        <f t="shared" si="29"/>
        <v>0</v>
      </c>
    </row>
    <row r="1333" spans="1:15" x14ac:dyDescent="0.2">
      <c r="A1333" s="31" t="s">
        <v>3533</v>
      </c>
      <c r="B1333" s="31" t="s">
        <v>362</v>
      </c>
      <c r="C1333" s="31">
        <v>0</v>
      </c>
      <c r="D1333" s="31">
        <v>0</v>
      </c>
      <c r="E1333" s="31">
        <f t="shared" si="25"/>
        <v>0</v>
      </c>
      <c r="F1333" s="43">
        <f>IFERROR(VLOOKUP(A1333,'2023'!A:N,13,0),0)</f>
        <v>0</v>
      </c>
      <c r="G1333" s="43">
        <f>IFERROR(VLOOKUP(A1333,'2023'!A:N,14,0),0)</f>
        <v>0</v>
      </c>
      <c r="H1333" s="43">
        <v>0</v>
      </c>
      <c r="I1333" s="43">
        <v>0</v>
      </c>
      <c r="J1333" s="44">
        <f t="shared" si="26"/>
        <v>0</v>
      </c>
      <c r="K1333" s="43">
        <v>2</v>
      </c>
      <c r="L1333" s="43">
        <v>1881818</v>
      </c>
      <c r="M1333" s="44">
        <f t="shared" si="27"/>
        <v>0</v>
      </c>
      <c r="N1333" s="43">
        <f t="shared" si="28"/>
        <v>-2</v>
      </c>
      <c r="O1333" s="44">
        <f t="shared" si="29"/>
        <v>0</v>
      </c>
    </row>
    <row r="1334" spans="1:15" x14ac:dyDescent="0.2">
      <c r="A1334" s="31" t="s">
        <v>3534</v>
      </c>
      <c r="B1334" s="31" t="s">
        <v>11</v>
      </c>
      <c r="C1334" s="31">
        <v>0</v>
      </c>
      <c r="D1334" s="31">
        <v>0</v>
      </c>
      <c r="E1334" s="31">
        <f t="shared" si="25"/>
        <v>0</v>
      </c>
      <c r="F1334" s="43">
        <f>IFERROR(VLOOKUP(A1334,'2023'!A:N,13,0),0)</f>
        <v>0</v>
      </c>
      <c r="G1334" s="43">
        <f>IFERROR(VLOOKUP(A1334,'2023'!A:N,14,0),0)</f>
        <v>0</v>
      </c>
      <c r="H1334" s="43">
        <v>0</v>
      </c>
      <c r="I1334" s="43">
        <v>0</v>
      </c>
      <c r="J1334" s="44">
        <f t="shared" si="26"/>
        <v>0</v>
      </c>
      <c r="K1334" s="43">
        <v>2</v>
      </c>
      <c r="L1334" s="43">
        <v>20354546</v>
      </c>
      <c r="M1334" s="44">
        <f t="shared" si="27"/>
        <v>0</v>
      </c>
      <c r="N1334" s="43">
        <f t="shared" si="28"/>
        <v>-2</v>
      </c>
      <c r="O1334" s="44">
        <f t="shared" si="29"/>
        <v>0</v>
      </c>
    </row>
    <row r="1335" spans="1:15" x14ac:dyDescent="0.2">
      <c r="A1335" s="31" t="s">
        <v>3535</v>
      </c>
      <c r="B1335" s="31" t="s">
        <v>34</v>
      </c>
      <c r="C1335" s="31">
        <v>0</v>
      </c>
      <c r="D1335" s="31">
        <v>0</v>
      </c>
      <c r="E1335" s="31">
        <f t="shared" si="25"/>
        <v>0</v>
      </c>
      <c r="F1335" s="43">
        <f>IFERROR(VLOOKUP(A1335,'2023'!A:N,13,0),0)</f>
        <v>0</v>
      </c>
      <c r="G1335" s="43">
        <f>IFERROR(VLOOKUP(A1335,'2023'!A:N,14,0),0)</f>
        <v>0</v>
      </c>
      <c r="H1335" s="43">
        <v>0</v>
      </c>
      <c r="I1335" s="43">
        <v>0</v>
      </c>
      <c r="J1335" s="44">
        <f t="shared" si="26"/>
        <v>0</v>
      </c>
      <c r="K1335" s="43">
        <v>2</v>
      </c>
      <c r="L1335" s="43">
        <v>1618182</v>
      </c>
      <c r="M1335" s="44">
        <f t="shared" si="27"/>
        <v>0</v>
      </c>
      <c r="N1335" s="43">
        <f t="shared" si="28"/>
        <v>-2</v>
      </c>
      <c r="O1335" s="44">
        <f t="shared" si="29"/>
        <v>0</v>
      </c>
    </row>
    <row r="1336" spans="1:15" x14ac:dyDescent="0.2">
      <c r="A1336" s="31" t="s">
        <v>3536</v>
      </c>
      <c r="B1336" s="31" t="s">
        <v>11</v>
      </c>
      <c r="C1336" s="31">
        <v>0</v>
      </c>
      <c r="D1336" s="31">
        <v>0</v>
      </c>
      <c r="E1336" s="31">
        <f t="shared" si="25"/>
        <v>0</v>
      </c>
      <c r="F1336" s="43">
        <f>IFERROR(VLOOKUP(A1336,'2023'!A:N,13,0),0)</f>
        <v>0</v>
      </c>
      <c r="G1336" s="43">
        <f>IFERROR(VLOOKUP(A1336,'2023'!A:N,14,0),0)</f>
        <v>0</v>
      </c>
      <c r="H1336" s="43">
        <v>0</v>
      </c>
      <c r="I1336" s="43">
        <v>0</v>
      </c>
      <c r="J1336" s="44">
        <f t="shared" si="26"/>
        <v>0</v>
      </c>
      <c r="K1336" s="43">
        <v>2</v>
      </c>
      <c r="L1336" s="43">
        <v>363636</v>
      </c>
      <c r="M1336" s="44">
        <f t="shared" si="27"/>
        <v>0</v>
      </c>
      <c r="N1336" s="43">
        <f t="shared" si="28"/>
        <v>-2</v>
      </c>
      <c r="O1336" s="44">
        <f t="shared" si="29"/>
        <v>0</v>
      </c>
    </row>
    <row r="1337" spans="1:15" x14ac:dyDescent="0.2">
      <c r="A1337" s="31" t="s">
        <v>3537</v>
      </c>
      <c r="B1337" s="31" t="s">
        <v>11</v>
      </c>
      <c r="C1337" s="31">
        <v>0</v>
      </c>
      <c r="D1337" s="31">
        <v>0</v>
      </c>
      <c r="E1337" s="31">
        <f t="shared" si="25"/>
        <v>0</v>
      </c>
      <c r="F1337" s="43">
        <f>IFERROR(VLOOKUP(A1337,'2023'!A:N,13,0),0)</f>
        <v>0</v>
      </c>
      <c r="G1337" s="43">
        <f>IFERROR(VLOOKUP(A1337,'2023'!A:N,14,0),0)</f>
        <v>0</v>
      </c>
      <c r="H1337" s="43">
        <v>0</v>
      </c>
      <c r="I1337" s="43">
        <v>0</v>
      </c>
      <c r="J1337" s="44">
        <f t="shared" si="26"/>
        <v>0</v>
      </c>
      <c r="K1337" s="43">
        <v>2</v>
      </c>
      <c r="L1337" s="43">
        <v>972727</v>
      </c>
      <c r="M1337" s="44">
        <f t="shared" si="27"/>
        <v>0</v>
      </c>
      <c r="N1337" s="43">
        <f t="shared" si="28"/>
        <v>-2</v>
      </c>
      <c r="O1337" s="44">
        <f t="shared" si="29"/>
        <v>0</v>
      </c>
    </row>
    <row r="1338" spans="1:15" x14ac:dyDescent="0.2">
      <c r="A1338" s="31" t="s">
        <v>3538</v>
      </c>
      <c r="B1338" s="31" t="s">
        <v>11</v>
      </c>
      <c r="C1338" s="31">
        <v>0</v>
      </c>
      <c r="D1338" s="31">
        <v>0</v>
      </c>
      <c r="E1338" s="31">
        <f t="shared" si="25"/>
        <v>0</v>
      </c>
      <c r="F1338" s="43">
        <f>IFERROR(VLOOKUP(A1338,'2023'!A:N,13,0),0)</f>
        <v>0</v>
      </c>
      <c r="G1338" s="43">
        <f>IFERROR(VLOOKUP(A1338,'2023'!A:N,14,0),0)</f>
        <v>0</v>
      </c>
      <c r="H1338" s="43">
        <v>0</v>
      </c>
      <c r="I1338" s="43">
        <v>0</v>
      </c>
      <c r="J1338" s="44">
        <f t="shared" si="26"/>
        <v>0</v>
      </c>
      <c r="K1338" s="43">
        <v>2</v>
      </c>
      <c r="L1338" s="43">
        <v>9545454</v>
      </c>
      <c r="M1338" s="44">
        <f t="shared" si="27"/>
        <v>0</v>
      </c>
      <c r="N1338" s="43">
        <f t="shared" si="28"/>
        <v>-2</v>
      </c>
      <c r="O1338" s="44">
        <f t="shared" si="29"/>
        <v>0</v>
      </c>
    </row>
    <row r="1339" spans="1:15" x14ac:dyDescent="0.2">
      <c r="A1339" s="31" t="s">
        <v>3539</v>
      </c>
      <c r="B1339" s="31" t="s">
        <v>11</v>
      </c>
      <c r="C1339" s="31">
        <v>0</v>
      </c>
      <c r="D1339" s="31">
        <v>0</v>
      </c>
      <c r="E1339" s="31">
        <f t="shared" si="25"/>
        <v>0</v>
      </c>
      <c r="F1339" s="43">
        <f>IFERROR(VLOOKUP(A1339,'2023'!A:N,13,0),0)</f>
        <v>0</v>
      </c>
      <c r="G1339" s="43">
        <f>IFERROR(VLOOKUP(A1339,'2023'!A:N,14,0),0)</f>
        <v>0</v>
      </c>
      <c r="H1339" s="43">
        <v>0</v>
      </c>
      <c r="I1339" s="43">
        <v>0</v>
      </c>
      <c r="J1339" s="44">
        <f t="shared" si="26"/>
        <v>0</v>
      </c>
      <c r="K1339" s="43">
        <v>2</v>
      </c>
      <c r="L1339" s="43">
        <v>10263636</v>
      </c>
      <c r="M1339" s="44">
        <f t="shared" si="27"/>
        <v>0</v>
      </c>
      <c r="N1339" s="43">
        <f t="shared" si="28"/>
        <v>-2</v>
      </c>
      <c r="O1339" s="44">
        <f t="shared" si="29"/>
        <v>0</v>
      </c>
    </row>
    <row r="1340" spans="1:15" x14ac:dyDescent="0.2">
      <c r="A1340" s="31" t="s">
        <v>3540</v>
      </c>
      <c r="B1340" s="31" t="s">
        <v>11</v>
      </c>
      <c r="C1340" s="31">
        <v>0</v>
      </c>
      <c r="D1340" s="31">
        <v>0</v>
      </c>
      <c r="E1340" s="31">
        <f t="shared" si="25"/>
        <v>0</v>
      </c>
      <c r="F1340" s="43">
        <f>IFERROR(VLOOKUP(A1340,'2023'!A:N,13,0),0)</f>
        <v>0</v>
      </c>
      <c r="G1340" s="43">
        <f>IFERROR(VLOOKUP(A1340,'2023'!A:N,14,0),0)</f>
        <v>0</v>
      </c>
      <c r="H1340" s="43">
        <v>0</v>
      </c>
      <c r="I1340" s="43">
        <v>0</v>
      </c>
      <c r="J1340" s="44">
        <f t="shared" si="26"/>
        <v>0</v>
      </c>
      <c r="K1340" s="43">
        <v>2</v>
      </c>
      <c r="L1340" s="43">
        <v>5454546</v>
      </c>
      <c r="M1340" s="44">
        <f t="shared" si="27"/>
        <v>0</v>
      </c>
      <c r="N1340" s="43">
        <f t="shared" si="28"/>
        <v>-2</v>
      </c>
      <c r="O1340" s="44">
        <f t="shared" si="29"/>
        <v>0</v>
      </c>
    </row>
    <row r="1341" spans="1:15" x14ac:dyDescent="0.2">
      <c r="A1341" s="31" t="s">
        <v>3541</v>
      </c>
      <c r="B1341" s="31" t="s">
        <v>11</v>
      </c>
      <c r="C1341" s="31">
        <v>0</v>
      </c>
      <c r="D1341" s="31">
        <v>0</v>
      </c>
      <c r="E1341" s="31">
        <f t="shared" si="25"/>
        <v>0</v>
      </c>
      <c r="F1341" s="43">
        <f>IFERROR(VLOOKUP(A1341,'2023'!A:N,13,0),0)</f>
        <v>0</v>
      </c>
      <c r="G1341" s="43">
        <f>IFERROR(VLOOKUP(A1341,'2023'!A:N,14,0),0)</f>
        <v>0</v>
      </c>
      <c r="H1341" s="43">
        <v>0</v>
      </c>
      <c r="I1341" s="43">
        <v>0</v>
      </c>
      <c r="J1341" s="44">
        <f t="shared" si="26"/>
        <v>0</v>
      </c>
      <c r="K1341" s="43">
        <v>2</v>
      </c>
      <c r="L1341" s="43">
        <v>6000000</v>
      </c>
      <c r="M1341" s="44">
        <f t="shared" si="27"/>
        <v>0</v>
      </c>
      <c r="N1341" s="43">
        <f t="shared" si="28"/>
        <v>-2</v>
      </c>
      <c r="O1341" s="44">
        <f t="shared" si="29"/>
        <v>0</v>
      </c>
    </row>
    <row r="1342" spans="1:15" x14ac:dyDescent="0.2">
      <c r="A1342" s="31" t="s">
        <v>3542</v>
      </c>
      <c r="B1342" s="31" t="s">
        <v>11</v>
      </c>
      <c r="C1342" s="31">
        <v>0</v>
      </c>
      <c r="D1342" s="31">
        <v>0</v>
      </c>
      <c r="E1342" s="31">
        <f t="shared" si="25"/>
        <v>0</v>
      </c>
      <c r="F1342" s="43">
        <f>IFERROR(VLOOKUP(A1342,'2023'!A:N,13,0),0)</f>
        <v>0</v>
      </c>
      <c r="G1342" s="43">
        <f>IFERROR(VLOOKUP(A1342,'2023'!A:N,14,0),0)</f>
        <v>0</v>
      </c>
      <c r="H1342" s="43">
        <v>0</v>
      </c>
      <c r="I1342" s="43">
        <v>0</v>
      </c>
      <c r="J1342" s="44">
        <f t="shared" si="26"/>
        <v>0</v>
      </c>
      <c r="K1342" s="43">
        <v>2</v>
      </c>
      <c r="L1342" s="43">
        <v>1545454</v>
      </c>
      <c r="M1342" s="44">
        <f t="shared" si="27"/>
        <v>0</v>
      </c>
      <c r="N1342" s="43">
        <f t="shared" si="28"/>
        <v>-2</v>
      </c>
      <c r="O1342" s="44">
        <f t="shared" si="29"/>
        <v>0</v>
      </c>
    </row>
    <row r="1343" spans="1:15" x14ac:dyDescent="0.2">
      <c r="A1343" s="31" t="s">
        <v>3543</v>
      </c>
      <c r="B1343" s="31" t="s">
        <v>11</v>
      </c>
      <c r="C1343" s="31">
        <v>0</v>
      </c>
      <c r="D1343" s="31">
        <v>0</v>
      </c>
      <c r="E1343" s="31">
        <f t="shared" si="25"/>
        <v>0</v>
      </c>
      <c r="F1343" s="43">
        <f>IFERROR(VLOOKUP(A1343,'2023'!A:N,13,0),0)</f>
        <v>0</v>
      </c>
      <c r="G1343" s="43">
        <f>IFERROR(VLOOKUP(A1343,'2023'!A:N,14,0),0)</f>
        <v>0</v>
      </c>
      <c r="H1343" s="43">
        <v>0</v>
      </c>
      <c r="I1343" s="43">
        <v>0</v>
      </c>
      <c r="J1343" s="44">
        <f t="shared" si="26"/>
        <v>0</v>
      </c>
      <c r="K1343" s="43">
        <v>2</v>
      </c>
      <c r="L1343" s="43">
        <v>1490000</v>
      </c>
      <c r="M1343" s="44">
        <f t="shared" si="27"/>
        <v>0</v>
      </c>
      <c r="N1343" s="43">
        <f t="shared" si="28"/>
        <v>-2</v>
      </c>
      <c r="O1343" s="44">
        <f t="shared" si="29"/>
        <v>0</v>
      </c>
    </row>
    <row r="1344" spans="1:15" x14ac:dyDescent="0.2">
      <c r="A1344" s="31" t="s">
        <v>3544</v>
      </c>
      <c r="B1344" s="31" t="s">
        <v>34</v>
      </c>
      <c r="C1344" s="31">
        <v>0</v>
      </c>
      <c r="D1344" s="31">
        <v>0</v>
      </c>
      <c r="E1344" s="31">
        <f t="shared" si="25"/>
        <v>0</v>
      </c>
      <c r="F1344" s="43">
        <f>IFERROR(VLOOKUP(A1344,'2023'!A:N,13,0),0)</f>
        <v>0</v>
      </c>
      <c r="G1344" s="43">
        <f>IFERROR(VLOOKUP(A1344,'2023'!A:N,14,0),0)</f>
        <v>0</v>
      </c>
      <c r="H1344" s="43">
        <v>0</v>
      </c>
      <c r="I1344" s="43">
        <v>0</v>
      </c>
      <c r="J1344" s="44">
        <f t="shared" si="26"/>
        <v>0</v>
      </c>
      <c r="K1344" s="43">
        <v>2</v>
      </c>
      <c r="L1344" s="43">
        <v>23080909</v>
      </c>
      <c r="M1344" s="44">
        <f t="shared" si="27"/>
        <v>0</v>
      </c>
      <c r="N1344" s="43">
        <f t="shared" si="28"/>
        <v>-2</v>
      </c>
      <c r="O1344" s="44">
        <f t="shared" si="29"/>
        <v>0</v>
      </c>
    </row>
    <row r="1345" spans="1:15" x14ac:dyDescent="0.2">
      <c r="A1345" s="31" t="s">
        <v>3545</v>
      </c>
      <c r="B1345" s="31" t="s">
        <v>11</v>
      </c>
      <c r="C1345" s="31">
        <v>0</v>
      </c>
      <c r="D1345" s="31">
        <v>0</v>
      </c>
      <c r="E1345" s="31">
        <f t="shared" si="25"/>
        <v>0</v>
      </c>
      <c r="F1345" s="43">
        <f>IFERROR(VLOOKUP(A1345,'2023'!A:N,13,0),0)</f>
        <v>0</v>
      </c>
      <c r="G1345" s="43">
        <f>IFERROR(VLOOKUP(A1345,'2023'!A:N,14,0),0)</f>
        <v>0</v>
      </c>
      <c r="H1345" s="43">
        <v>0</v>
      </c>
      <c r="I1345" s="43">
        <v>0</v>
      </c>
      <c r="J1345" s="44">
        <f t="shared" si="26"/>
        <v>0</v>
      </c>
      <c r="K1345" s="43">
        <v>2</v>
      </c>
      <c r="L1345" s="43">
        <v>5254546</v>
      </c>
      <c r="M1345" s="44">
        <f t="shared" si="27"/>
        <v>0</v>
      </c>
      <c r="N1345" s="43">
        <f t="shared" si="28"/>
        <v>-2</v>
      </c>
      <c r="O1345" s="44">
        <f t="shared" si="29"/>
        <v>0</v>
      </c>
    </row>
    <row r="1346" spans="1:15" x14ac:dyDescent="0.2">
      <c r="A1346" s="31" t="s">
        <v>3546</v>
      </c>
      <c r="B1346" s="31" t="s">
        <v>141</v>
      </c>
      <c r="C1346" s="31">
        <v>0</v>
      </c>
      <c r="D1346" s="31">
        <v>0</v>
      </c>
      <c r="E1346" s="31">
        <f t="shared" si="25"/>
        <v>0</v>
      </c>
      <c r="F1346" s="43">
        <f>IFERROR(VLOOKUP(A1346,'2023'!A:N,13,0),0)</f>
        <v>0</v>
      </c>
      <c r="G1346" s="43">
        <f>IFERROR(VLOOKUP(A1346,'2023'!A:N,14,0),0)</f>
        <v>0</v>
      </c>
      <c r="H1346" s="43">
        <v>0</v>
      </c>
      <c r="I1346" s="43">
        <v>0</v>
      </c>
      <c r="J1346" s="44">
        <f t="shared" si="26"/>
        <v>0</v>
      </c>
      <c r="K1346" s="43">
        <v>2</v>
      </c>
      <c r="L1346" s="43">
        <v>1154546</v>
      </c>
      <c r="M1346" s="44">
        <f t="shared" si="27"/>
        <v>0</v>
      </c>
      <c r="N1346" s="43">
        <f t="shared" si="28"/>
        <v>-2</v>
      </c>
      <c r="O1346" s="44">
        <f t="shared" si="29"/>
        <v>0</v>
      </c>
    </row>
    <row r="1347" spans="1:15" x14ac:dyDescent="0.2">
      <c r="A1347" s="31" t="s">
        <v>3547</v>
      </c>
      <c r="B1347" s="31" t="s">
        <v>11</v>
      </c>
      <c r="C1347" s="31">
        <v>0</v>
      </c>
      <c r="D1347" s="31">
        <v>0</v>
      </c>
      <c r="E1347" s="31">
        <f t="shared" si="25"/>
        <v>0</v>
      </c>
      <c r="F1347" s="43">
        <f>IFERROR(VLOOKUP(A1347,'2023'!A:N,13,0),0)</f>
        <v>0</v>
      </c>
      <c r="G1347" s="43">
        <f>IFERROR(VLOOKUP(A1347,'2023'!A:N,14,0),0)</f>
        <v>0</v>
      </c>
      <c r="H1347" s="43">
        <v>0</v>
      </c>
      <c r="I1347" s="43">
        <v>0</v>
      </c>
      <c r="J1347" s="44">
        <f t="shared" si="26"/>
        <v>0</v>
      </c>
      <c r="K1347" s="43">
        <v>2</v>
      </c>
      <c r="L1347" s="43">
        <v>276364</v>
      </c>
      <c r="M1347" s="44">
        <f t="shared" si="27"/>
        <v>0</v>
      </c>
      <c r="N1347" s="43">
        <f t="shared" si="28"/>
        <v>-2</v>
      </c>
      <c r="O1347" s="44">
        <f t="shared" si="29"/>
        <v>0</v>
      </c>
    </row>
    <row r="1348" spans="1:15" x14ac:dyDescent="0.2">
      <c r="A1348" s="31" t="s">
        <v>180</v>
      </c>
      <c r="B1348" s="31" t="s">
        <v>11</v>
      </c>
      <c r="C1348" s="31">
        <v>5</v>
      </c>
      <c r="D1348" s="31">
        <v>2473635</v>
      </c>
      <c r="E1348" s="31">
        <f t="shared" si="25"/>
        <v>0</v>
      </c>
      <c r="F1348" s="43">
        <f>IFERROR(VLOOKUP(A1348,'2023'!A:N,13,0),0)</f>
        <v>5</v>
      </c>
      <c r="G1348" s="43">
        <f>IFERROR(VLOOKUP(A1348,'2023'!A:N,14,0),0)</f>
        <v>2473635</v>
      </c>
      <c r="H1348" s="43">
        <v>0</v>
      </c>
      <c r="I1348" s="43">
        <v>0</v>
      </c>
      <c r="J1348" s="44">
        <f t="shared" si="26"/>
        <v>494727</v>
      </c>
      <c r="K1348" s="43">
        <v>1</v>
      </c>
      <c r="L1348" s="43">
        <v>718182</v>
      </c>
      <c r="M1348" s="44">
        <f t="shared" si="27"/>
        <v>494727</v>
      </c>
      <c r="N1348" s="43">
        <f t="shared" si="28"/>
        <v>4</v>
      </c>
      <c r="O1348" s="44">
        <f t="shared" si="29"/>
        <v>1978908</v>
      </c>
    </row>
    <row r="1349" spans="1:15" x14ac:dyDescent="0.2">
      <c r="A1349" s="31" t="s">
        <v>3548</v>
      </c>
      <c r="B1349" s="31" t="s">
        <v>11</v>
      </c>
      <c r="C1349" s="31">
        <v>0</v>
      </c>
      <c r="D1349" s="31">
        <v>0</v>
      </c>
      <c r="E1349" s="31">
        <f t="shared" si="25"/>
        <v>0</v>
      </c>
      <c r="F1349" s="43">
        <f>IFERROR(VLOOKUP(A1349,'2023'!A:N,13,0),0)</f>
        <v>0</v>
      </c>
      <c r="G1349" s="43">
        <f>IFERROR(VLOOKUP(A1349,'2023'!A:N,14,0),0)</f>
        <v>0</v>
      </c>
      <c r="H1349" s="43">
        <v>0</v>
      </c>
      <c r="I1349" s="43">
        <v>0</v>
      </c>
      <c r="J1349" s="44">
        <f t="shared" si="26"/>
        <v>0</v>
      </c>
      <c r="K1349" s="43">
        <v>2</v>
      </c>
      <c r="L1349" s="43">
        <v>409090</v>
      </c>
      <c r="M1349" s="44">
        <f t="shared" si="27"/>
        <v>0</v>
      </c>
      <c r="N1349" s="43">
        <f t="shared" si="28"/>
        <v>-2</v>
      </c>
      <c r="O1349" s="44">
        <f t="shared" si="29"/>
        <v>0</v>
      </c>
    </row>
    <row r="1350" spans="1:15" x14ac:dyDescent="0.2">
      <c r="A1350" s="31" t="s">
        <v>3549</v>
      </c>
      <c r="B1350" s="31" t="s">
        <v>141</v>
      </c>
      <c r="C1350" s="31">
        <v>38</v>
      </c>
      <c r="D1350" s="31">
        <v>21110715</v>
      </c>
      <c r="E1350" s="31">
        <f t="shared" si="25"/>
        <v>0</v>
      </c>
      <c r="F1350" s="43">
        <f>IFERROR(VLOOKUP(A1350,'2023'!A:N,13,0),0)</f>
        <v>38</v>
      </c>
      <c r="G1350" s="43">
        <f>IFERROR(VLOOKUP(A1350,'2023'!A:N,14,0),0)</f>
        <v>21110714.871794872</v>
      </c>
      <c r="H1350" s="43">
        <v>0</v>
      </c>
      <c r="I1350" s="43">
        <v>0</v>
      </c>
      <c r="J1350" s="44">
        <f t="shared" si="26"/>
        <v>555545.12820512825</v>
      </c>
      <c r="K1350" s="43">
        <v>3</v>
      </c>
      <c r="L1350" s="43">
        <v>1854545</v>
      </c>
      <c r="M1350" s="44">
        <f t="shared" si="27"/>
        <v>1666635.3846153847</v>
      </c>
      <c r="N1350" s="43">
        <f t="shared" si="28"/>
        <v>35</v>
      </c>
      <c r="O1350" s="44">
        <f t="shared" si="29"/>
        <v>19444079.487179488</v>
      </c>
    </row>
    <row r="1351" spans="1:15" x14ac:dyDescent="0.2">
      <c r="A1351" s="31" t="s">
        <v>3550</v>
      </c>
      <c r="B1351" s="31" t="s">
        <v>11</v>
      </c>
      <c r="C1351" s="31">
        <v>0</v>
      </c>
      <c r="D1351" s="31">
        <v>0</v>
      </c>
      <c r="E1351" s="31">
        <f t="shared" si="25"/>
        <v>0</v>
      </c>
      <c r="F1351" s="43">
        <f>IFERROR(VLOOKUP(A1351,'2023'!A:N,13,0),0)</f>
        <v>0</v>
      </c>
      <c r="G1351" s="43">
        <f>IFERROR(VLOOKUP(A1351,'2023'!A:N,14,0),0)</f>
        <v>0</v>
      </c>
      <c r="H1351" s="43">
        <v>0</v>
      </c>
      <c r="I1351" s="43">
        <v>0</v>
      </c>
      <c r="J1351" s="44">
        <f t="shared" si="26"/>
        <v>0</v>
      </c>
      <c r="K1351" s="43">
        <v>2</v>
      </c>
      <c r="L1351" s="43">
        <v>409090</v>
      </c>
      <c r="M1351" s="44">
        <f t="shared" si="27"/>
        <v>0</v>
      </c>
      <c r="N1351" s="43">
        <f t="shared" si="28"/>
        <v>-2</v>
      </c>
      <c r="O1351" s="44">
        <f t="shared" si="29"/>
        <v>0</v>
      </c>
    </row>
    <row r="1352" spans="1:15" x14ac:dyDescent="0.2">
      <c r="A1352" s="31" t="s">
        <v>3551</v>
      </c>
      <c r="B1352" s="31" t="s">
        <v>11</v>
      </c>
      <c r="C1352" s="31">
        <v>0</v>
      </c>
      <c r="D1352" s="31">
        <v>0</v>
      </c>
      <c r="E1352" s="31">
        <f t="shared" si="25"/>
        <v>0</v>
      </c>
      <c r="F1352" s="43">
        <f>IFERROR(VLOOKUP(A1352,'2023'!A:N,13,0),0)</f>
        <v>0</v>
      </c>
      <c r="G1352" s="43">
        <f>IFERROR(VLOOKUP(A1352,'2023'!A:N,14,0),0)</f>
        <v>0</v>
      </c>
      <c r="H1352" s="43">
        <v>0</v>
      </c>
      <c r="I1352" s="43">
        <v>0</v>
      </c>
      <c r="J1352" s="44">
        <f t="shared" si="26"/>
        <v>0</v>
      </c>
      <c r="K1352" s="43">
        <v>2</v>
      </c>
      <c r="L1352" s="43">
        <v>254546</v>
      </c>
      <c r="M1352" s="44">
        <f t="shared" si="27"/>
        <v>0</v>
      </c>
      <c r="N1352" s="43">
        <f t="shared" si="28"/>
        <v>-2</v>
      </c>
      <c r="O1352" s="44">
        <f t="shared" si="29"/>
        <v>0</v>
      </c>
    </row>
    <row r="1353" spans="1:15" x14ac:dyDescent="0.2">
      <c r="A1353" s="31" t="s">
        <v>3552</v>
      </c>
      <c r="B1353" s="31" t="s">
        <v>11</v>
      </c>
      <c r="C1353" s="31">
        <v>0</v>
      </c>
      <c r="D1353" s="31">
        <v>0</v>
      </c>
      <c r="E1353" s="31">
        <f t="shared" si="25"/>
        <v>0</v>
      </c>
      <c r="F1353" s="43">
        <f>IFERROR(VLOOKUP(A1353,'2023'!A:N,13,0),0)</f>
        <v>0</v>
      </c>
      <c r="G1353" s="43">
        <f>IFERROR(VLOOKUP(A1353,'2023'!A:N,14,0),0)</f>
        <v>0</v>
      </c>
      <c r="H1353" s="43">
        <v>0</v>
      </c>
      <c r="I1353" s="43">
        <v>0</v>
      </c>
      <c r="J1353" s="44">
        <f t="shared" si="26"/>
        <v>0</v>
      </c>
      <c r="K1353" s="43">
        <v>2</v>
      </c>
      <c r="L1353" s="43">
        <v>436364</v>
      </c>
      <c r="M1353" s="44">
        <f t="shared" si="27"/>
        <v>0</v>
      </c>
      <c r="N1353" s="43">
        <f t="shared" si="28"/>
        <v>-2</v>
      </c>
      <c r="O1353" s="44">
        <f t="shared" si="29"/>
        <v>0</v>
      </c>
    </row>
    <row r="1354" spans="1:15" x14ac:dyDescent="0.2">
      <c r="A1354" s="31" t="s">
        <v>3553</v>
      </c>
      <c r="B1354" s="31" t="s">
        <v>11</v>
      </c>
      <c r="C1354" s="31">
        <v>0</v>
      </c>
      <c r="D1354" s="31">
        <v>0</v>
      </c>
      <c r="E1354" s="31">
        <f t="shared" si="25"/>
        <v>0</v>
      </c>
      <c r="F1354" s="43">
        <f>IFERROR(VLOOKUP(A1354,'2023'!A:N,13,0),0)</f>
        <v>0</v>
      </c>
      <c r="G1354" s="43">
        <f>IFERROR(VLOOKUP(A1354,'2023'!A:N,14,0),0)</f>
        <v>0</v>
      </c>
      <c r="H1354" s="43">
        <v>0</v>
      </c>
      <c r="I1354" s="43">
        <v>0</v>
      </c>
      <c r="J1354" s="44">
        <f t="shared" si="26"/>
        <v>0</v>
      </c>
      <c r="K1354" s="43">
        <v>2</v>
      </c>
      <c r="L1354" s="43">
        <v>400000</v>
      </c>
      <c r="M1354" s="44">
        <f t="shared" si="27"/>
        <v>0</v>
      </c>
      <c r="N1354" s="43">
        <f t="shared" si="28"/>
        <v>-2</v>
      </c>
      <c r="O1354" s="44">
        <f t="shared" si="29"/>
        <v>0</v>
      </c>
    </row>
    <row r="1355" spans="1:15" x14ac:dyDescent="0.2">
      <c r="A1355" s="31" t="s">
        <v>3554</v>
      </c>
      <c r="B1355" s="31" t="s">
        <v>20</v>
      </c>
      <c r="C1355" s="31">
        <v>0</v>
      </c>
      <c r="D1355" s="31">
        <v>0</v>
      </c>
      <c r="E1355" s="31">
        <f t="shared" si="25"/>
        <v>0</v>
      </c>
      <c r="F1355" s="43">
        <f>IFERROR(VLOOKUP(A1355,'2023'!A:N,13,0),0)</f>
        <v>0</v>
      </c>
      <c r="G1355" s="43">
        <f>IFERROR(VLOOKUP(A1355,'2023'!A:N,14,0),0)</f>
        <v>0</v>
      </c>
      <c r="H1355" s="43">
        <v>0</v>
      </c>
      <c r="I1355" s="43">
        <v>0</v>
      </c>
      <c r="J1355" s="44">
        <f t="shared" si="26"/>
        <v>0</v>
      </c>
      <c r="K1355" s="43">
        <v>2</v>
      </c>
      <c r="L1355" s="43">
        <v>32000000</v>
      </c>
      <c r="M1355" s="44">
        <f t="shared" si="27"/>
        <v>0</v>
      </c>
      <c r="N1355" s="43">
        <f t="shared" si="28"/>
        <v>-2</v>
      </c>
      <c r="O1355" s="44">
        <f t="shared" si="29"/>
        <v>0</v>
      </c>
    </row>
    <row r="1356" spans="1:15" x14ac:dyDescent="0.2">
      <c r="A1356" s="31" t="s">
        <v>3555</v>
      </c>
      <c r="B1356" s="31" t="s">
        <v>11</v>
      </c>
      <c r="C1356" s="31">
        <v>0</v>
      </c>
      <c r="D1356" s="31">
        <v>0</v>
      </c>
      <c r="E1356" s="31">
        <f t="shared" si="25"/>
        <v>0</v>
      </c>
      <c r="F1356" s="43">
        <f>IFERROR(VLOOKUP(A1356,'2023'!A:N,13,0),0)</f>
        <v>0</v>
      </c>
      <c r="G1356" s="43">
        <f>IFERROR(VLOOKUP(A1356,'2023'!A:N,14,0),0)</f>
        <v>0</v>
      </c>
      <c r="H1356" s="43">
        <v>0</v>
      </c>
      <c r="I1356" s="43">
        <v>0</v>
      </c>
      <c r="J1356" s="44">
        <f t="shared" si="26"/>
        <v>0</v>
      </c>
      <c r="K1356" s="43">
        <v>2</v>
      </c>
      <c r="L1356" s="43">
        <v>3854545</v>
      </c>
      <c r="M1356" s="44">
        <f t="shared" si="27"/>
        <v>0</v>
      </c>
      <c r="N1356" s="43">
        <f t="shared" si="28"/>
        <v>-2</v>
      </c>
      <c r="O1356" s="44">
        <f t="shared" si="29"/>
        <v>0</v>
      </c>
    </row>
    <row r="1357" spans="1:15" x14ac:dyDescent="0.2">
      <c r="A1357" s="31" t="s">
        <v>3556</v>
      </c>
      <c r="B1357" s="31" t="s">
        <v>20</v>
      </c>
      <c r="C1357" s="31">
        <v>0</v>
      </c>
      <c r="D1357" s="31">
        <v>0</v>
      </c>
      <c r="E1357" s="31">
        <f t="shared" si="25"/>
        <v>0</v>
      </c>
      <c r="F1357" s="43">
        <f>IFERROR(VLOOKUP(A1357,'2023'!A:N,13,0),0)</f>
        <v>0</v>
      </c>
      <c r="G1357" s="43">
        <f>IFERROR(VLOOKUP(A1357,'2023'!A:N,14,0),0)</f>
        <v>0</v>
      </c>
      <c r="H1357" s="43">
        <v>0</v>
      </c>
      <c r="I1357" s="43">
        <v>0</v>
      </c>
      <c r="J1357" s="44">
        <f t="shared" si="26"/>
        <v>0</v>
      </c>
      <c r="K1357" s="43">
        <v>2</v>
      </c>
      <c r="L1357" s="43">
        <v>4163636</v>
      </c>
      <c r="M1357" s="44">
        <f t="shared" si="27"/>
        <v>0</v>
      </c>
      <c r="N1357" s="43">
        <f t="shared" si="28"/>
        <v>-2</v>
      </c>
      <c r="O1357" s="44">
        <f t="shared" si="29"/>
        <v>0</v>
      </c>
    </row>
    <row r="1358" spans="1:15" x14ac:dyDescent="0.2">
      <c r="A1358" s="31" t="s">
        <v>3557</v>
      </c>
      <c r="B1358" s="31" t="s">
        <v>11</v>
      </c>
      <c r="C1358" s="31">
        <v>0</v>
      </c>
      <c r="D1358" s="31">
        <v>0</v>
      </c>
      <c r="E1358" s="31">
        <f t="shared" si="25"/>
        <v>0</v>
      </c>
      <c r="F1358" s="43">
        <f>IFERROR(VLOOKUP(A1358,'2023'!A:N,13,0),0)</f>
        <v>0</v>
      </c>
      <c r="G1358" s="43">
        <f>IFERROR(VLOOKUP(A1358,'2023'!A:N,14,0),0)</f>
        <v>0</v>
      </c>
      <c r="H1358" s="43">
        <v>0</v>
      </c>
      <c r="I1358" s="43">
        <v>0</v>
      </c>
      <c r="J1358" s="44">
        <f t="shared" si="26"/>
        <v>0</v>
      </c>
      <c r="K1358" s="43">
        <v>2</v>
      </c>
      <c r="L1358" s="43">
        <v>563636</v>
      </c>
      <c r="M1358" s="44">
        <f t="shared" si="27"/>
        <v>0</v>
      </c>
      <c r="N1358" s="43">
        <f t="shared" si="28"/>
        <v>-2</v>
      </c>
      <c r="O1358" s="44">
        <f t="shared" si="29"/>
        <v>0</v>
      </c>
    </row>
    <row r="1359" spans="1:15" x14ac:dyDescent="0.2">
      <c r="A1359" s="31" t="s">
        <v>3558</v>
      </c>
      <c r="B1359" s="31" t="s">
        <v>25</v>
      </c>
      <c r="C1359" s="31">
        <v>0</v>
      </c>
      <c r="D1359" s="31">
        <v>0</v>
      </c>
      <c r="E1359" s="31">
        <f t="shared" si="25"/>
        <v>0</v>
      </c>
      <c r="F1359" s="43">
        <f>IFERROR(VLOOKUP(A1359,'2023'!A:N,13,0),0)</f>
        <v>0</v>
      </c>
      <c r="G1359" s="43">
        <f>IFERROR(VLOOKUP(A1359,'2023'!A:N,14,0),0)</f>
        <v>0</v>
      </c>
      <c r="H1359" s="43">
        <v>0</v>
      </c>
      <c r="I1359" s="43">
        <v>0</v>
      </c>
      <c r="J1359" s="44">
        <f t="shared" si="26"/>
        <v>0</v>
      </c>
      <c r="K1359" s="43">
        <v>2</v>
      </c>
      <c r="L1359" s="43">
        <v>36000000</v>
      </c>
      <c r="M1359" s="44">
        <f t="shared" si="27"/>
        <v>0</v>
      </c>
      <c r="N1359" s="43">
        <f t="shared" si="28"/>
        <v>-2</v>
      </c>
      <c r="O1359" s="44">
        <f t="shared" si="29"/>
        <v>0</v>
      </c>
    </row>
    <row r="1360" spans="1:15" x14ac:dyDescent="0.2">
      <c r="A1360" s="31" t="s">
        <v>3559</v>
      </c>
      <c r="B1360" s="31" t="s">
        <v>11</v>
      </c>
      <c r="C1360" s="31">
        <v>0</v>
      </c>
      <c r="D1360" s="31">
        <v>0</v>
      </c>
      <c r="E1360" s="31">
        <f t="shared" si="25"/>
        <v>0</v>
      </c>
      <c r="F1360" s="43">
        <f>IFERROR(VLOOKUP(A1360,'2023'!A:N,13,0),0)</f>
        <v>0</v>
      </c>
      <c r="G1360" s="43">
        <f>IFERROR(VLOOKUP(A1360,'2023'!A:N,14,0),0)</f>
        <v>0</v>
      </c>
      <c r="H1360" s="43">
        <v>0</v>
      </c>
      <c r="I1360" s="43">
        <v>0</v>
      </c>
      <c r="J1360" s="44">
        <f t="shared" si="26"/>
        <v>0</v>
      </c>
      <c r="K1360" s="43">
        <v>2</v>
      </c>
      <c r="L1360" s="43">
        <v>463636</v>
      </c>
      <c r="M1360" s="44">
        <f t="shared" si="27"/>
        <v>0</v>
      </c>
      <c r="N1360" s="43">
        <f t="shared" si="28"/>
        <v>-2</v>
      </c>
      <c r="O1360" s="44">
        <f t="shared" si="29"/>
        <v>0</v>
      </c>
    </row>
    <row r="1361" spans="1:15" x14ac:dyDescent="0.2">
      <c r="A1361" s="31" t="s">
        <v>3560</v>
      </c>
      <c r="B1361" s="31" t="s">
        <v>11</v>
      </c>
      <c r="C1361" s="31">
        <v>0</v>
      </c>
      <c r="D1361" s="31">
        <v>0</v>
      </c>
      <c r="E1361" s="31">
        <f t="shared" si="25"/>
        <v>0</v>
      </c>
      <c r="F1361" s="43">
        <f>IFERROR(VLOOKUP(A1361,'2023'!A:N,13,0),0)</f>
        <v>0</v>
      </c>
      <c r="G1361" s="43">
        <f>IFERROR(VLOOKUP(A1361,'2023'!A:N,14,0),0)</f>
        <v>0</v>
      </c>
      <c r="H1361" s="43">
        <v>0</v>
      </c>
      <c r="I1361" s="43">
        <v>0</v>
      </c>
      <c r="J1361" s="44">
        <f t="shared" si="26"/>
        <v>0</v>
      </c>
      <c r="K1361" s="43">
        <v>2</v>
      </c>
      <c r="L1361" s="43">
        <v>10527272</v>
      </c>
      <c r="M1361" s="44">
        <f t="shared" si="27"/>
        <v>0</v>
      </c>
      <c r="N1361" s="43">
        <f t="shared" si="28"/>
        <v>-2</v>
      </c>
      <c r="O1361" s="44">
        <f t="shared" si="29"/>
        <v>0</v>
      </c>
    </row>
    <row r="1362" spans="1:15" x14ac:dyDescent="0.2">
      <c r="A1362" s="31" t="s">
        <v>3561</v>
      </c>
      <c r="B1362" s="31" t="s">
        <v>11</v>
      </c>
      <c r="C1362" s="31">
        <v>0</v>
      </c>
      <c r="D1362" s="31">
        <v>0</v>
      </c>
      <c r="E1362" s="31">
        <f t="shared" si="25"/>
        <v>0</v>
      </c>
      <c r="F1362" s="43">
        <f>IFERROR(VLOOKUP(A1362,'2023'!A:N,13,0),0)</f>
        <v>0</v>
      </c>
      <c r="G1362" s="43">
        <f>IFERROR(VLOOKUP(A1362,'2023'!A:N,14,0),0)</f>
        <v>0</v>
      </c>
      <c r="H1362" s="43">
        <v>0</v>
      </c>
      <c r="I1362" s="43">
        <v>0</v>
      </c>
      <c r="J1362" s="44">
        <f t="shared" si="26"/>
        <v>0</v>
      </c>
      <c r="K1362" s="43">
        <v>2</v>
      </c>
      <c r="L1362" s="43">
        <v>4454546</v>
      </c>
      <c r="M1362" s="44">
        <f t="shared" si="27"/>
        <v>0</v>
      </c>
      <c r="N1362" s="43">
        <f t="shared" si="28"/>
        <v>-2</v>
      </c>
      <c r="O1362" s="44">
        <f t="shared" si="29"/>
        <v>0</v>
      </c>
    </row>
    <row r="1363" spans="1:15" x14ac:dyDescent="0.2">
      <c r="A1363" s="31" t="s">
        <v>3562</v>
      </c>
      <c r="B1363" s="31" t="s">
        <v>11</v>
      </c>
      <c r="C1363" s="31">
        <v>0</v>
      </c>
      <c r="D1363" s="31">
        <v>0</v>
      </c>
      <c r="E1363" s="31">
        <f t="shared" si="25"/>
        <v>0</v>
      </c>
      <c r="F1363" s="43">
        <f>IFERROR(VLOOKUP(A1363,'2023'!A:N,13,0),0)</f>
        <v>0</v>
      </c>
      <c r="G1363" s="43">
        <f>IFERROR(VLOOKUP(A1363,'2023'!A:N,14,0),0)</f>
        <v>0</v>
      </c>
      <c r="H1363" s="43">
        <v>0</v>
      </c>
      <c r="I1363" s="43">
        <v>0</v>
      </c>
      <c r="J1363" s="44">
        <f t="shared" si="26"/>
        <v>0</v>
      </c>
      <c r="K1363" s="43">
        <v>2</v>
      </c>
      <c r="L1363" s="43">
        <v>745454</v>
      </c>
      <c r="M1363" s="44">
        <f t="shared" si="27"/>
        <v>0</v>
      </c>
      <c r="N1363" s="43">
        <f t="shared" si="28"/>
        <v>-2</v>
      </c>
      <c r="O1363" s="44">
        <f t="shared" si="29"/>
        <v>0</v>
      </c>
    </row>
    <row r="1364" spans="1:15" x14ac:dyDescent="0.2">
      <c r="A1364" s="31" t="s">
        <v>1418</v>
      </c>
      <c r="B1364" s="31" t="s">
        <v>11</v>
      </c>
      <c r="C1364" s="31">
        <v>0</v>
      </c>
      <c r="D1364" s="31">
        <v>0</v>
      </c>
      <c r="E1364" s="31">
        <f t="shared" si="25"/>
        <v>0</v>
      </c>
      <c r="F1364" s="43">
        <f>IFERROR(VLOOKUP(A1364,'2023'!A:N,13,0),0)</f>
        <v>0</v>
      </c>
      <c r="G1364" s="43">
        <f>IFERROR(VLOOKUP(A1364,'2023'!A:N,14,0),0)</f>
        <v>0</v>
      </c>
      <c r="H1364" s="43">
        <v>0</v>
      </c>
      <c r="I1364" s="43">
        <v>0</v>
      </c>
      <c r="J1364" s="44">
        <f t="shared" si="26"/>
        <v>0</v>
      </c>
      <c r="K1364" s="43">
        <v>2</v>
      </c>
      <c r="L1364" s="43">
        <v>1272728</v>
      </c>
      <c r="M1364" s="44">
        <f t="shared" si="27"/>
        <v>0</v>
      </c>
      <c r="N1364" s="43">
        <f t="shared" si="28"/>
        <v>-2</v>
      </c>
      <c r="O1364" s="44">
        <f t="shared" si="29"/>
        <v>0</v>
      </c>
    </row>
    <row r="1365" spans="1:15" x14ac:dyDescent="0.2">
      <c r="A1365" s="31" t="s">
        <v>3563</v>
      </c>
      <c r="B1365" s="31" t="s">
        <v>11</v>
      </c>
      <c r="C1365" s="31">
        <v>0</v>
      </c>
      <c r="D1365" s="31">
        <v>0</v>
      </c>
      <c r="E1365" s="31">
        <f t="shared" si="25"/>
        <v>0</v>
      </c>
      <c r="F1365" s="43">
        <f>IFERROR(VLOOKUP(A1365,'2023'!A:N,13,0),0)</f>
        <v>0</v>
      </c>
      <c r="G1365" s="43">
        <f>IFERROR(VLOOKUP(A1365,'2023'!A:N,14,0),0)</f>
        <v>0</v>
      </c>
      <c r="H1365" s="43">
        <v>0</v>
      </c>
      <c r="I1365" s="43">
        <v>0</v>
      </c>
      <c r="J1365" s="44">
        <f t="shared" si="26"/>
        <v>0</v>
      </c>
      <c r="K1365" s="43">
        <v>2</v>
      </c>
      <c r="L1365" s="43">
        <v>6136364</v>
      </c>
      <c r="M1365" s="44">
        <f t="shared" si="27"/>
        <v>0</v>
      </c>
      <c r="N1365" s="43">
        <f t="shared" si="28"/>
        <v>-2</v>
      </c>
      <c r="O1365" s="44">
        <f t="shared" si="29"/>
        <v>0</v>
      </c>
    </row>
    <row r="1366" spans="1:15" x14ac:dyDescent="0.2">
      <c r="A1366" s="31" t="s">
        <v>3564</v>
      </c>
      <c r="B1366" s="31" t="s">
        <v>20</v>
      </c>
      <c r="C1366" s="31">
        <v>0</v>
      </c>
      <c r="D1366" s="31">
        <v>0</v>
      </c>
      <c r="E1366" s="31">
        <f t="shared" si="25"/>
        <v>0</v>
      </c>
      <c r="F1366" s="43">
        <f>IFERROR(VLOOKUP(A1366,'2023'!A:N,13,0),0)</f>
        <v>0</v>
      </c>
      <c r="G1366" s="43">
        <f>IFERROR(VLOOKUP(A1366,'2023'!A:N,14,0),0)</f>
        <v>0</v>
      </c>
      <c r="H1366" s="43">
        <v>0</v>
      </c>
      <c r="I1366" s="43">
        <v>0</v>
      </c>
      <c r="J1366" s="44">
        <f t="shared" si="26"/>
        <v>0</v>
      </c>
      <c r="K1366" s="43">
        <v>2</v>
      </c>
      <c r="L1366" s="43">
        <v>872728</v>
      </c>
      <c r="M1366" s="44">
        <f t="shared" si="27"/>
        <v>0</v>
      </c>
      <c r="N1366" s="43">
        <f t="shared" si="28"/>
        <v>-2</v>
      </c>
      <c r="O1366" s="44">
        <f t="shared" si="29"/>
        <v>0</v>
      </c>
    </row>
    <row r="1367" spans="1:15" x14ac:dyDescent="0.2">
      <c r="A1367" s="31" t="s">
        <v>3565</v>
      </c>
      <c r="B1367" s="31" t="s">
        <v>280</v>
      </c>
      <c r="C1367" s="31">
        <v>0</v>
      </c>
      <c r="D1367" s="31">
        <v>0</v>
      </c>
      <c r="E1367" s="31">
        <f t="shared" si="25"/>
        <v>0</v>
      </c>
      <c r="F1367" s="43">
        <f>IFERROR(VLOOKUP(A1367,'2023'!A:N,13,0),0)</f>
        <v>0</v>
      </c>
      <c r="G1367" s="43">
        <f>IFERROR(VLOOKUP(A1367,'2023'!A:N,14,0),0)</f>
        <v>0</v>
      </c>
      <c r="H1367" s="43">
        <v>0</v>
      </c>
      <c r="I1367" s="43">
        <v>0</v>
      </c>
      <c r="J1367" s="44">
        <f t="shared" si="26"/>
        <v>0</v>
      </c>
      <c r="K1367" s="43">
        <v>2</v>
      </c>
      <c r="L1367" s="43">
        <v>454546</v>
      </c>
      <c r="M1367" s="44">
        <f t="shared" si="27"/>
        <v>0</v>
      </c>
      <c r="N1367" s="43">
        <f t="shared" si="28"/>
        <v>-2</v>
      </c>
      <c r="O1367" s="44">
        <f t="shared" si="29"/>
        <v>0</v>
      </c>
    </row>
    <row r="1368" spans="1:15" x14ac:dyDescent="0.2">
      <c r="A1368" s="31" t="s">
        <v>2445</v>
      </c>
      <c r="B1368" s="31" t="s">
        <v>11</v>
      </c>
      <c r="C1368" s="31">
        <v>0</v>
      </c>
      <c r="D1368" s="31">
        <v>0</v>
      </c>
      <c r="E1368" s="31">
        <f t="shared" si="25"/>
        <v>0</v>
      </c>
      <c r="F1368" s="43">
        <f>IFERROR(VLOOKUP(A1368,'2023'!A:N,13,0),0)</f>
        <v>0</v>
      </c>
      <c r="G1368" s="43">
        <f>IFERROR(VLOOKUP(A1368,'2023'!A:N,14,0),0)</f>
        <v>0</v>
      </c>
      <c r="H1368" s="43">
        <v>0</v>
      </c>
      <c r="I1368" s="43">
        <v>0</v>
      </c>
      <c r="J1368" s="44">
        <f t="shared" si="26"/>
        <v>0</v>
      </c>
      <c r="K1368" s="43">
        <v>2</v>
      </c>
      <c r="L1368" s="43">
        <v>5436364</v>
      </c>
      <c r="M1368" s="44">
        <f t="shared" si="27"/>
        <v>0</v>
      </c>
      <c r="N1368" s="43">
        <f t="shared" si="28"/>
        <v>-2</v>
      </c>
      <c r="O1368" s="44">
        <f t="shared" si="29"/>
        <v>0</v>
      </c>
    </row>
    <row r="1369" spans="1:15" x14ac:dyDescent="0.2">
      <c r="A1369" s="31" t="s">
        <v>3566</v>
      </c>
      <c r="B1369" s="31" t="s">
        <v>11</v>
      </c>
      <c r="C1369" s="31">
        <v>0</v>
      </c>
      <c r="D1369" s="31">
        <v>0</v>
      </c>
      <c r="E1369" s="31">
        <f t="shared" si="25"/>
        <v>0</v>
      </c>
      <c r="F1369" s="43">
        <f>IFERROR(VLOOKUP(A1369,'2023'!A:N,13,0),0)</f>
        <v>0</v>
      </c>
      <c r="G1369" s="43">
        <f>IFERROR(VLOOKUP(A1369,'2023'!A:N,14,0),0)</f>
        <v>0</v>
      </c>
      <c r="H1369" s="43">
        <v>0</v>
      </c>
      <c r="I1369" s="43">
        <v>0</v>
      </c>
      <c r="J1369" s="44">
        <f t="shared" si="26"/>
        <v>0</v>
      </c>
      <c r="K1369" s="43">
        <v>2</v>
      </c>
      <c r="L1369" s="43">
        <v>37227273</v>
      </c>
      <c r="M1369" s="44">
        <f t="shared" si="27"/>
        <v>0</v>
      </c>
      <c r="N1369" s="43">
        <f t="shared" si="28"/>
        <v>-2</v>
      </c>
      <c r="O1369" s="44">
        <f t="shared" si="29"/>
        <v>0</v>
      </c>
    </row>
    <row r="1370" spans="1:15" x14ac:dyDescent="0.2">
      <c r="A1370" s="31" t="s">
        <v>3567</v>
      </c>
      <c r="B1370" s="31" t="s">
        <v>11</v>
      </c>
      <c r="C1370" s="31">
        <v>0</v>
      </c>
      <c r="D1370" s="31">
        <v>0</v>
      </c>
      <c r="E1370" s="31">
        <f t="shared" si="25"/>
        <v>0</v>
      </c>
      <c r="F1370" s="43">
        <f>IFERROR(VLOOKUP(A1370,'2023'!A:N,13,0),0)</f>
        <v>0</v>
      </c>
      <c r="G1370" s="43">
        <f>IFERROR(VLOOKUP(A1370,'2023'!A:N,14,0),0)</f>
        <v>0</v>
      </c>
      <c r="H1370" s="43">
        <v>0</v>
      </c>
      <c r="I1370" s="43">
        <v>0</v>
      </c>
      <c r="J1370" s="44">
        <f t="shared" si="26"/>
        <v>0</v>
      </c>
      <c r="K1370" s="43">
        <v>2</v>
      </c>
      <c r="L1370" s="43">
        <v>909092</v>
      </c>
      <c r="M1370" s="44">
        <f t="shared" si="27"/>
        <v>0</v>
      </c>
      <c r="N1370" s="43">
        <f t="shared" si="28"/>
        <v>-2</v>
      </c>
      <c r="O1370" s="44">
        <f t="shared" si="29"/>
        <v>0</v>
      </c>
    </row>
    <row r="1371" spans="1:15" x14ac:dyDescent="0.2">
      <c r="A1371" s="31" t="s">
        <v>3568</v>
      </c>
      <c r="B1371" s="31" t="s">
        <v>11</v>
      </c>
      <c r="C1371" s="31">
        <v>0</v>
      </c>
      <c r="D1371" s="31">
        <v>0</v>
      </c>
      <c r="E1371" s="31">
        <f t="shared" si="25"/>
        <v>0</v>
      </c>
      <c r="F1371" s="43">
        <f>IFERROR(VLOOKUP(A1371,'2023'!A:N,13,0),0)</f>
        <v>0</v>
      </c>
      <c r="G1371" s="43">
        <f>IFERROR(VLOOKUP(A1371,'2023'!A:N,14,0),0)</f>
        <v>0</v>
      </c>
      <c r="H1371" s="43">
        <v>0</v>
      </c>
      <c r="I1371" s="43">
        <v>0</v>
      </c>
      <c r="J1371" s="44">
        <f t="shared" si="26"/>
        <v>0</v>
      </c>
      <c r="K1371" s="43">
        <v>2</v>
      </c>
      <c r="L1371" s="43">
        <v>23454546</v>
      </c>
      <c r="M1371" s="44">
        <f t="shared" si="27"/>
        <v>0</v>
      </c>
      <c r="N1371" s="43">
        <f t="shared" si="28"/>
        <v>-2</v>
      </c>
      <c r="O1371" s="44">
        <f t="shared" si="29"/>
        <v>0</v>
      </c>
    </row>
    <row r="1372" spans="1:15" x14ac:dyDescent="0.2">
      <c r="A1372" s="31" t="s">
        <v>3569</v>
      </c>
      <c r="B1372" s="31" t="s">
        <v>11</v>
      </c>
      <c r="C1372" s="31">
        <v>0</v>
      </c>
      <c r="D1372" s="31">
        <v>0</v>
      </c>
      <c r="E1372" s="31">
        <f t="shared" si="25"/>
        <v>0</v>
      </c>
      <c r="F1372" s="43">
        <f>IFERROR(VLOOKUP(A1372,'2023'!A:N,13,0),0)</f>
        <v>0</v>
      </c>
      <c r="G1372" s="43">
        <f>IFERROR(VLOOKUP(A1372,'2023'!A:N,14,0),0)</f>
        <v>0</v>
      </c>
      <c r="H1372" s="43">
        <v>0</v>
      </c>
      <c r="I1372" s="43">
        <v>0</v>
      </c>
      <c r="J1372" s="44">
        <f t="shared" si="26"/>
        <v>0</v>
      </c>
      <c r="K1372" s="43">
        <v>2</v>
      </c>
      <c r="L1372" s="43">
        <v>672728</v>
      </c>
      <c r="M1372" s="44">
        <f t="shared" si="27"/>
        <v>0</v>
      </c>
      <c r="N1372" s="43">
        <f t="shared" si="28"/>
        <v>-2</v>
      </c>
      <c r="O1372" s="44">
        <f t="shared" si="29"/>
        <v>0</v>
      </c>
    </row>
    <row r="1373" spans="1:15" x14ac:dyDescent="0.2">
      <c r="A1373" s="31" t="s">
        <v>3570</v>
      </c>
      <c r="B1373" s="31" t="s">
        <v>11</v>
      </c>
      <c r="C1373" s="31">
        <v>0</v>
      </c>
      <c r="D1373" s="31">
        <v>0</v>
      </c>
      <c r="E1373" s="31">
        <f t="shared" si="25"/>
        <v>0</v>
      </c>
      <c r="F1373" s="43">
        <f>IFERROR(VLOOKUP(A1373,'2023'!A:N,13,0),0)</f>
        <v>0</v>
      </c>
      <c r="G1373" s="43">
        <f>IFERROR(VLOOKUP(A1373,'2023'!A:N,14,0),0)</f>
        <v>0</v>
      </c>
      <c r="H1373" s="43">
        <v>0</v>
      </c>
      <c r="I1373" s="43">
        <v>0</v>
      </c>
      <c r="J1373" s="44">
        <f t="shared" si="26"/>
        <v>0</v>
      </c>
      <c r="K1373" s="43">
        <v>2</v>
      </c>
      <c r="L1373" s="43">
        <v>17727272</v>
      </c>
      <c r="M1373" s="44">
        <f t="shared" si="27"/>
        <v>0</v>
      </c>
      <c r="N1373" s="43">
        <f t="shared" si="28"/>
        <v>-2</v>
      </c>
      <c r="O1373" s="44">
        <f t="shared" si="29"/>
        <v>0</v>
      </c>
    </row>
    <row r="1374" spans="1:15" x14ac:dyDescent="0.2">
      <c r="A1374" s="31" t="s">
        <v>3571</v>
      </c>
      <c r="B1374" s="31" t="s">
        <v>11</v>
      </c>
      <c r="C1374" s="31">
        <v>0</v>
      </c>
      <c r="D1374" s="31">
        <v>0</v>
      </c>
      <c r="E1374" s="31">
        <f t="shared" si="25"/>
        <v>0</v>
      </c>
      <c r="F1374" s="43">
        <f>IFERROR(VLOOKUP(A1374,'2023'!A:N,13,0),0)</f>
        <v>0</v>
      </c>
      <c r="G1374" s="43">
        <f>IFERROR(VLOOKUP(A1374,'2023'!A:N,14,0),0)</f>
        <v>0</v>
      </c>
      <c r="H1374" s="43">
        <v>0</v>
      </c>
      <c r="I1374" s="43">
        <v>0</v>
      </c>
      <c r="J1374" s="44">
        <f t="shared" si="26"/>
        <v>0</v>
      </c>
      <c r="K1374" s="43">
        <v>2</v>
      </c>
      <c r="L1374" s="43">
        <v>10909090</v>
      </c>
      <c r="M1374" s="44">
        <f t="shared" si="27"/>
        <v>0</v>
      </c>
      <c r="N1374" s="43">
        <f t="shared" si="28"/>
        <v>-2</v>
      </c>
      <c r="O1374" s="44">
        <f t="shared" si="29"/>
        <v>0</v>
      </c>
    </row>
    <row r="1375" spans="1:15" x14ac:dyDescent="0.2">
      <c r="A1375" s="31" t="s">
        <v>3572</v>
      </c>
      <c r="B1375" s="31" t="s">
        <v>11</v>
      </c>
      <c r="C1375" s="31">
        <v>0</v>
      </c>
      <c r="D1375" s="31">
        <v>0</v>
      </c>
      <c r="E1375" s="31">
        <f t="shared" si="25"/>
        <v>0</v>
      </c>
      <c r="F1375" s="43">
        <f>IFERROR(VLOOKUP(A1375,'2023'!A:N,13,0),0)</f>
        <v>0</v>
      </c>
      <c r="G1375" s="43">
        <f>IFERROR(VLOOKUP(A1375,'2023'!A:N,14,0),0)</f>
        <v>0</v>
      </c>
      <c r="H1375" s="43">
        <v>0</v>
      </c>
      <c r="I1375" s="43">
        <v>0</v>
      </c>
      <c r="J1375" s="44">
        <f t="shared" si="26"/>
        <v>0</v>
      </c>
      <c r="K1375" s="43">
        <v>2</v>
      </c>
      <c r="L1375" s="43">
        <v>1818182</v>
      </c>
      <c r="M1375" s="44">
        <f t="shared" si="27"/>
        <v>0</v>
      </c>
      <c r="N1375" s="43">
        <f t="shared" si="28"/>
        <v>-2</v>
      </c>
      <c r="O1375" s="44">
        <f t="shared" si="29"/>
        <v>0</v>
      </c>
    </row>
    <row r="1376" spans="1:15" x14ac:dyDescent="0.2">
      <c r="A1376" s="31" t="s">
        <v>3573</v>
      </c>
      <c r="B1376" s="31" t="s">
        <v>11</v>
      </c>
      <c r="C1376" s="31">
        <v>0</v>
      </c>
      <c r="D1376" s="31">
        <v>0</v>
      </c>
      <c r="E1376" s="31">
        <f t="shared" si="25"/>
        <v>0</v>
      </c>
      <c r="F1376" s="43">
        <f>IFERROR(VLOOKUP(A1376,'2023'!A:N,13,0),0)</f>
        <v>0</v>
      </c>
      <c r="G1376" s="43">
        <f>IFERROR(VLOOKUP(A1376,'2023'!A:N,14,0),0)</f>
        <v>0</v>
      </c>
      <c r="H1376" s="43">
        <v>0</v>
      </c>
      <c r="I1376" s="43">
        <v>0</v>
      </c>
      <c r="J1376" s="44">
        <f t="shared" si="26"/>
        <v>0</v>
      </c>
      <c r="K1376" s="43">
        <v>2</v>
      </c>
      <c r="L1376" s="43">
        <v>5454546</v>
      </c>
      <c r="M1376" s="44">
        <f t="shared" si="27"/>
        <v>0</v>
      </c>
      <c r="N1376" s="43">
        <f t="shared" si="28"/>
        <v>-2</v>
      </c>
      <c r="O1376" s="44">
        <f t="shared" si="29"/>
        <v>0</v>
      </c>
    </row>
    <row r="1377" spans="1:15" x14ac:dyDescent="0.2">
      <c r="A1377" s="31" t="s">
        <v>3574</v>
      </c>
      <c r="B1377" s="31" t="s">
        <v>11</v>
      </c>
      <c r="C1377" s="31">
        <v>0</v>
      </c>
      <c r="D1377" s="31">
        <v>0</v>
      </c>
      <c r="E1377" s="31">
        <f t="shared" si="25"/>
        <v>0</v>
      </c>
      <c r="F1377" s="43">
        <f>IFERROR(VLOOKUP(A1377,'2023'!A:N,13,0),0)</f>
        <v>0</v>
      </c>
      <c r="G1377" s="43">
        <f>IFERROR(VLOOKUP(A1377,'2023'!A:N,14,0),0)</f>
        <v>0</v>
      </c>
      <c r="H1377" s="43">
        <v>0</v>
      </c>
      <c r="I1377" s="43">
        <v>0</v>
      </c>
      <c r="J1377" s="44">
        <f t="shared" si="26"/>
        <v>0</v>
      </c>
      <c r="K1377" s="43">
        <v>2</v>
      </c>
      <c r="L1377" s="43">
        <v>3181818</v>
      </c>
      <c r="M1377" s="44">
        <f t="shared" si="27"/>
        <v>0</v>
      </c>
      <c r="N1377" s="43">
        <f t="shared" si="28"/>
        <v>-2</v>
      </c>
      <c r="O1377" s="44">
        <f t="shared" si="29"/>
        <v>0</v>
      </c>
    </row>
    <row r="1378" spans="1:15" x14ac:dyDescent="0.2">
      <c r="A1378" s="31" t="s">
        <v>3575</v>
      </c>
      <c r="B1378" s="31" t="s">
        <v>11</v>
      </c>
      <c r="C1378" s="31">
        <v>0</v>
      </c>
      <c r="D1378" s="31">
        <v>0</v>
      </c>
      <c r="E1378" s="31">
        <f t="shared" si="25"/>
        <v>0</v>
      </c>
      <c r="F1378" s="43">
        <f>IFERROR(VLOOKUP(A1378,'2023'!A:N,13,0),0)</f>
        <v>0</v>
      </c>
      <c r="G1378" s="43">
        <f>IFERROR(VLOOKUP(A1378,'2023'!A:N,14,0),0)</f>
        <v>0</v>
      </c>
      <c r="H1378" s="43">
        <v>0</v>
      </c>
      <c r="I1378" s="43">
        <v>0</v>
      </c>
      <c r="J1378" s="44">
        <f t="shared" si="26"/>
        <v>0</v>
      </c>
      <c r="K1378" s="43">
        <v>2</v>
      </c>
      <c r="L1378" s="43">
        <v>4545454</v>
      </c>
      <c r="M1378" s="44">
        <f t="shared" si="27"/>
        <v>0</v>
      </c>
      <c r="N1378" s="43">
        <f t="shared" si="28"/>
        <v>-2</v>
      </c>
      <c r="O1378" s="44">
        <f t="shared" si="29"/>
        <v>0</v>
      </c>
    </row>
    <row r="1379" spans="1:15" x14ac:dyDescent="0.2">
      <c r="A1379" s="31" t="s">
        <v>930</v>
      </c>
      <c r="B1379" s="31" t="s">
        <v>11</v>
      </c>
      <c r="C1379" s="31">
        <v>28</v>
      </c>
      <c r="D1379" s="31">
        <v>5854520</v>
      </c>
      <c r="E1379" s="31">
        <f t="shared" si="25"/>
        <v>0</v>
      </c>
      <c r="F1379" s="43">
        <f>IFERROR(VLOOKUP(A1379,'2023'!A:N,13,0),0)</f>
        <v>28</v>
      </c>
      <c r="G1379" s="43">
        <f>IFERROR(VLOOKUP(A1379,'2023'!A:N,14,0),0)</f>
        <v>5854520</v>
      </c>
      <c r="H1379" s="43">
        <v>0</v>
      </c>
      <c r="I1379" s="43">
        <v>0</v>
      </c>
      <c r="J1379" s="44">
        <f t="shared" si="26"/>
        <v>209090</v>
      </c>
      <c r="K1379" s="43">
        <v>1</v>
      </c>
      <c r="L1379" s="43">
        <v>227272</v>
      </c>
      <c r="M1379" s="44">
        <f t="shared" si="27"/>
        <v>209090</v>
      </c>
      <c r="N1379" s="43">
        <f t="shared" si="28"/>
        <v>27</v>
      </c>
      <c r="O1379" s="44">
        <f t="shared" si="29"/>
        <v>5645430</v>
      </c>
    </row>
    <row r="1380" spans="1:15" x14ac:dyDescent="0.2">
      <c r="A1380" s="31" t="s">
        <v>3576</v>
      </c>
      <c r="B1380" s="31" t="s">
        <v>11</v>
      </c>
      <c r="C1380" s="31">
        <v>0</v>
      </c>
      <c r="D1380" s="31">
        <v>0</v>
      </c>
      <c r="E1380" s="31">
        <f t="shared" si="25"/>
        <v>0</v>
      </c>
      <c r="F1380" s="43">
        <f>IFERROR(VLOOKUP(A1380,'2023'!A:N,13,0),0)</f>
        <v>0</v>
      </c>
      <c r="G1380" s="43">
        <f>IFERROR(VLOOKUP(A1380,'2023'!A:N,14,0),0)</f>
        <v>0</v>
      </c>
      <c r="H1380" s="43">
        <v>0</v>
      </c>
      <c r="I1380" s="43">
        <v>0</v>
      </c>
      <c r="J1380" s="44">
        <f t="shared" si="26"/>
        <v>0</v>
      </c>
      <c r="K1380" s="43">
        <v>2</v>
      </c>
      <c r="L1380" s="43">
        <v>5454544</v>
      </c>
      <c r="M1380" s="44">
        <f t="shared" si="27"/>
        <v>0</v>
      </c>
      <c r="N1380" s="43">
        <f t="shared" si="28"/>
        <v>-2</v>
      </c>
      <c r="O1380" s="44">
        <f t="shared" si="29"/>
        <v>0</v>
      </c>
    </row>
    <row r="1381" spans="1:15" x14ac:dyDescent="0.2">
      <c r="A1381" s="31" t="s">
        <v>3577</v>
      </c>
      <c r="B1381" s="31" t="s">
        <v>11</v>
      </c>
      <c r="C1381" s="31">
        <v>0</v>
      </c>
      <c r="D1381" s="31">
        <v>0</v>
      </c>
      <c r="E1381" s="31">
        <f t="shared" si="25"/>
        <v>0</v>
      </c>
      <c r="F1381" s="43">
        <f>IFERROR(VLOOKUP(A1381,'2023'!A:N,13,0),0)</f>
        <v>0</v>
      </c>
      <c r="G1381" s="43">
        <f>IFERROR(VLOOKUP(A1381,'2023'!A:N,14,0),0)</f>
        <v>0</v>
      </c>
      <c r="H1381" s="43">
        <v>0</v>
      </c>
      <c r="I1381" s="43">
        <v>0</v>
      </c>
      <c r="J1381" s="44">
        <f t="shared" si="26"/>
        <v>0</v>
      </c>
      <c r="K1381" s="43">
        <v>2</v>
      </c>
      <c r="L1381" s="43">
        <v>4763637</v>
      </c>
      <c r="M1381" s="44">
        <f t="shared" si="27"/>
        <v>0</v>
      </c>
      <c r="N1381" s="43">
        <f t="shared" si="28"/>
        <v>-2</v>
      </c>
      <c r="O1381" s="44">
        <f t="shared" si="29"/>
        <v>0</v>
      </c>
    </row>
    <row r="1382" spans="1:15" x14ac:dyDescent="0.2">
      <c r="A1382" s="31" t="s">
        <v>3578</v>
      </c>
      <c r="B1382" s="31" t="s">
        <v>11</v>
      </c>
      <c r="C1382" s="31">
        <v>0</v>
      </c>
      <c r="D1382" s="31">
        <v>0</v>
      </c>
      <c r="E1382" s="31">
        <f t="shared" si="25"/>
        <v>0</v>
      </c>
      <c r="F1382" s="43">
        <f>IFERROR(VLOOKUP(A1382,'2023'!A:N,13,0),0)</f>
        <v>0</v>
      </c>
      <c r="G1382" s="43">
        <f>IFERROR(VLOOKUP(A1382,'2023'!A:N,14,0),0)</f>
        <v>0</v>
      </c>
      <c r="H1382" s="43">
        <v>0</v>
      </c>
      <c r="I1382" s="43">
        <v>0</v>
      </c>
      <c r="J1382" s="44">
        <f t="shared" si="26"/>
        <v>0</v>
      </c>
      <c r="K1382" s="43">
        <v>2</v>
      </c>
      <c r="L1382" s="43">
        <v>3909090</v>
      </c>
      <c r="M1382" s="44">
        <f t="shared" si="27"/>
        <v>0</v>
      </c>
      <c r="N1382" s="43">
        <f t="shared" si="28"/>
        <v>-2</v>
      </c>
      <c r="O1382" s="44">
        <f t="shared" si="29"/>
        <v>0</v>
      </c>
    </row>
    <row r="1383" spans="1:15" x14ac:dyDescent="0.2">
      <c r="A1383" s="31" t="s">
        <v>3579</v>
      </c>
      <c r="B1383" s="31" t="s">
        <v>141</v>
      </c>
      <c r="C1383" s="31">
        <v>0</v>
      </c>
      <c r="D1383" s="31">
        <v>0</v>
      </c>
      <c r="E1383" s="31">
        <f t="shared" si="25"/>
        <v>0</v>
      </c>
      <c r="F1383" s="43">
        <f>IFERROR(VLOOKUP(A1383,'2023'!A:N,13,0),0)</f>
        <v>0</v>
      </c>
      <c r="G1383" s="43">
        <f>IFERROR(VLOOKUP(A1383,'2023'!A:N,14,0),0)</f>
        <v>0</v>
      </c>
      <c r="H1383" s="43">
        <v>0</v>
      </c>
      <c r="I1383" s="43">
        <v>0</v>
      </c>
      <c r="J1383" s="44">
        <f t="shared" si="26"/>
        <v>0</v>
      </c>
      <c r="K1383" s="43">
        <v>2</v>
      </c>
      <c r="L1383" s="43">
        <v>854545</v>
      </c>
      <c r="M1383" s="44">
        <f t="shared" si="27"/>
        <v>0</v>
      </c>
      <c r="N1383" s="43">
        <f t="shared" si="28"/>
        <v>-2</v>
      </c>
      <c r="O1383" s="44">
        <f t="shared" si="29"/>
        <v>0</v>
      </c>
    </row>
    <row r="1384" spans="1:15" x14ac:dyDescent="0.2">
      <c r="A1384" s="31" t="s">
        <v>3580</v>
      </c>
      <c r="B1384" s="31" t="s">
        <v>20</v>
      </c>
      <c r="C1384" s="31">
        <v>0</v>
      </c>
      <c r="D1384" s="31">
        <v>0</v>
      </c>
      <c r="E1384" s="31">
        <f t="shared" si="25"/>
        <v>0</v>
      </c>
      <c r="F1384" s="43">
        <f>IFERROR(VLOOKUP(A1384,'2023'!A:N,13,0),0)</f>
        <v>0</v>
      </c>
      <c r="G1384" s="43">
        <f>IFERROR(VLOOKUP(A1384,'2023'!A:N,14,0),0)</f>
        <v>0</v>
      </c>
      <c r="H1384" s="43">
        <v>0</v>
      </c>
      <c r="I1384" s="43">
        <v>0</v>
      </c>
      <c r="J1384" s="44">
        <f t="shared" si="26"/>
        <v>0</v>
      </c>
      <c r="K1384" s="43">
        <v>2</v>
      </c>
      <c r="L1384" s="43">
        <v>18181818</v>
      </c>
      <c r="M1384" s="44">
        <f t="shared" si="27"/>
        <v>0</v>
      </c>
      <c r="N1384" s="43">
        <f t="shared" si="28"/>
        <v>-2</v>
      </c>
      <c r="O1384" s="44">
        <f t="shared" si="29"/>
        <v>0</v>
      </c>
    </row>
    <row r="1385" spans="1:15" x14ac:dyDescent="0.2">
      <c r="A1385" s="31" t="s">
        <v>3581</v>
      </c>
      <c r="B1385" s="31" t="s">
        <v>20</v>
      </c>
      <c r="C1385" s="31">
        <v>0</v>
      </c>
      <c r="D1385" s="31">
        <v>0</v>
      </c>
      <c r="E1385" s="31">
        <f t="shared" si="25"/>
        <v>0</v>
      </c>
      <c r="F1385" s="43">
        <f>IFERROR(VLOOKUP(A1385,'2023'!A:N,13,0),0)</f>
        <v>0</v>
      </c>
      <c r="G1385" s="43">
        <f>IFERROR(VLOOKUP(A1385,'2023'!A:N,14,0),0)</f>
        <v>0</v>
      </c>
      <c r="H1385" s="43">
        <v>0</v>
      </c>
      <c r="I1385" s="43">
        <v>0</v>
      </c>
      <c r="J1385" s="44">
        <f t="shared" si="26"/>
        <v>0</v>
      </c>
      <c r="K1385" s="43">
        <v>2</v>
      </c>
      <c r="L1385" s="43">
        <v>31818182</v>
      </c>
      <c r="M1385" s="44">
        <f t="shared" si="27"/>
        <v>0</v>
      </c>
      <c r="N1385" s="43">
        <f t="shared" si="28"/>
        <v>-2</v>
      </c>
      <c r="O1385" s="44">
        <f t="shared" si="29"/>
        <v>0</v>
      </c>
    </row>
    <row r="1386" spans="1:15" x14ac:dyDescent="0.2">
      <c r="A1386" s="31" t="s">
        <v>3582</v>
      </c>
      <c r="B1386" s="31" t="s">
        <v>11</v>
      </c>
      <c r="C1386" s="31">
        <v>0</v>
      </c>
      <c r="D1386" s="31">
        <v>0</v>
      </c>
      <c r="E1386" s="31">
        <f t="shared" si="25"/>
        <v>0</v>
      </c>
      <c r="F1386" s="43">
        <f>IFERROR(VLOOKUP(A1386,'2023'!A:N,13,0),0)</f>
        <v>0</v>
      </c>
      <c r="G1386" s="43">
        <f>IFERROR(VLOOKUP(A1386,'2023'!A:N,14,0),0)</f>
        <v>0</v>
      </c>
      <c r="H1386" s="43">
        <v>0</v>
      </c>
      <c r="I1386" s="43">
        <v>0</v>
      </c>
      <c r="J1386" s="44">
        <f t="shared" si="26"/>
        <v>0</v>
      </c>
      <c r="K1386" s="43">
        <v>2</v>
      </c>
      <c r="L1386" s="43">
        <v>24709090</v>
      </c>
      <c r="M1386" s="44">
        <f t="shared" si="27"/>
        <v>0</v>
      </c>
      <c r="N1386" s="43">
        <f t="shared" si="28"/>
        <v>-2</v>
      </c>
      <c r="O1386" s="44">
        <f t="shared" si="29"/>
        <v>0</v>
      </c>
    </row>
    <row r="1387" spans="1:15" x14ac:dyDescent="0.2">
      <c r="A1387" s="31" t="s">
        <v>3583</v>
      </c>
      <c r="B1387" s="31" t="s">
        <v>11</v>
      </c>
      <c r="C1387" s="31">
        <v>0</v>
      </c>
      <c r="D1387" s="31">
        <v>0</v>
      </c>
      <c r="E1387" s="31">
        <f t="shared" si="25"/>
        <v>0</v>
      </c>
      <c r="F1387" s="43">
        <f>IFERROR(VLOOKUP(A1387,'2023'!A:N,13,0),0)</f>
        <v>0</v>
      </c>
      <c r="G1387" s="43">
        <f>IFERROR(VLOOKUP(A1387,'2023'!A:N,14,0),0)</f>
        <v>0</v>
      </c>
      <c r="H1387" s="43">
        <v>0</v>
      </c>
      <c r="I1387" s="43">
        <v>0</v>
      </c>
      <c r="J1387" s="44">
        <f t="shared" si="26"/>
        <v>0</v>
      </c>
      <c r="K1387" s="43">
        <v>2</v>
      </c>
      <c r="L1387" s="43">
        <v>1509090</v>
      </c>
      <c r="M1387" s="44">
        <f t="shared" si="27"/>
        <v>0</v>
      </c>
      <c r="N1387" s="43">
        <f t="shared" si="28"/>
        <v>-2</v>
      </c>
      <c r="O1387" s="44">
        <f t="shared" si="29"/>
        <v>0</v>
      </c>
    </row>
    <row r="1388" spans="1:15" x14ac:dyDescent="0.2">
      <c r="A1388" s="31" t="s">
        <v>3584</v>
      </c>
      <c r="B1388" s="31" t="s">
        <v>11</v>
      </c>
      <c r="C1388" s="31">
        <v>0</v>
      </c>
      <c r="D1388" s="31">
        <v>0</v>
      </c>
      <c r="E1388" s="31">
        <f t="shared" si="25"/>
        <v>0</v>
      </c>
      <c r="F1388" s="43">
        <f>IFERROR(VLOOKUP(A1388,'2023'!A:N,13,0),0)</f>
        <v>0</v>
      </c>
      <c r="G1388" s="43">
        <f>IFERROR(VLOOKUP(A1388,'2023'!A:N,14,0),0)</f>
        <v>0</v>
      </c>
      <c r="H1388" s="43">
        <v>0</v>
      </c>
      <c r="I1388" s="43">
        <v>0</v>
      </c>
      <c r="J1388" s="44">
        <f t="shared" si="26"/>
        <v>0</v>
      </c>
      <c r="K1388" s="43">
        <v>2</v>
      </c>
      <c r="L1388" s="43">
        <v>345454</v>
      </c>
      <c r="M1388" s="44">
        <f t="shared" si="27"/>
        <v>0</v>
      </c>
      <c r="N1388" s="43">
        <f t="shared" si="28"/>
        <v>-2</v>
      </c>
      <c r="O1388" s="44">
        <f t="shared" si="29"/>
        <v>0</v>
      </c>
    </row>
    <row r="1389" spans="1:15" x14ac:dyDescent="0.2">
      <c r="A1389" s="31" t="s">
        <v>2059</v>
      </c>
      <c r="B1389" s="31" t="s">
        <v>141</v>
      </c>
      <c r="C1389" s="31">
        <v>0</v>
      </c>
      <c r="D1389" s="31">
        <v>0</v>
      </c>
      <c r="E1389" s="31">
        <f t="shared" si="25"/>
        <v>0</v>
      </c>
      <c r="F1389" s="43">
        <f>IFERROR(VLOOKUP(A1389,'2023'!A:N,13,0),0)</f>
        <v>0</v>
      </c>
      <c r="G1389" s="43">
        <f>IFERROR(VLOOKUP(A1389,'2023'!A:N,14,0),0)</f>
        <v>0</v>
      </c>
      <c r="H1389" s="43">
        <v>0</v>
      </c>
      <c r="I1389" s="43">
        <v>0</v>
      </c>
      <c r="J1389" s="44">
        <f t="shared" si="26"/>
        <v>0</v>
      </c>
      <c r="K1389" s="43">
        <v>2</v>
      </c>
      <c r="L1389" s="43">
        <v>772727</v>
      </c>
      <c r="M1389" s="44">
        <f t="shared" si="27"/>
        <v>0</v>
      </c>
      <c r="N1389" s="43">
        <f t="shared" si="28"/>
        <v>-2</v>
      </c>
      <c r="O1389" s="44">
        <f t="shared" si="29"/>
        <v>0</v>
      </c>
    </row>
    <row r="1390" spans="1:15" x14ac:dyDescent="0.2">
      <c r="A1390" s="31" t="s">
        <v>3585</v>
      </c>
      <c r="B1390" s="31" t="s">
        <v>20</v>
      </c>
      <c r="C1390" s="31">
        <v>0</v>
      </c>
      <c r="D1390" s="31">
        <v>0</v>
      </c>
      <c r="E1390" s="31">
        <f t="shared" si="25"/>
        <v>0</v>
      </c>
      <c r="F1390" s="43">
        <f>IFERROR(VLOOKUP(A1390,'2023'!A:N,13,0),0)</f>
        <v>0</v>
      </c>
      <c r="G1390" s="43">
        <f>IFERROR(VLOOKUP(A1390,'2023'!A:N,14,0),0)</f>
        <v>0</v>
      </c>
      <c r="H1390" s="43">
        <v>0</v>
      </c>
      <c r="I1390" s="43">
        <v>0</v>
      </c>
      <c r="J1390" s="44">
        <f t="shared" si="26"/>
        <v>0</v>
      </c>
      <c r="K1390" s="43">
        <v>2</v>
      </c>
      <c r="L1390" s="43">
        <v>12545454</v>
      </c>
      <c r="M1390" s="44">
        <f t="shared" si="27"/>
        <v>0</v>
      </c>
      <c r="N1390" s="43">
        <f t="shared" si="28"/>
        <v>-2</v>
      </c>
      <c r="O1390" s="44">
        <f t="shared" si="29"/>
        <v>0</v>
      </c>
    </row>
    <row r="1391" spans="1:15" x14ac:dyDescent="0.2">
      <c r="A1391" s="31" t="s">
        <v>3586</v>
      </c>
      <c r="B1391" s="31" t="s">
        <v>11</v>
      </c>
      <c r="C1391" s="31">
        <v>0</v>
      </c>
      <c r="D1391" s="31">
        <v>0</v>
      </c>
      <c r="E1391" s="31">
        <f t="shared" si="25"/>
        <v>0</v>
      </c>
      <c r="F1391" s="43">
        <f>IFERROR(VLOOKUP(A1391,'2023'!A:N,13,0),0)</f>
        <v>0</v>
      </c>
      <c r="G1391" s="43">
        <f>IFERROR(VLOOKUP(A1391,'2023'!A:N,14,0),0)</f>
        <v>0</v>
      </c>
      <c r="H1391" s="43">
        <v>0</v>
      </c>
      <c r="I1391" s="43">
        <v>0</v>
      </c>
      <c r="J1391" s="44">
        <f t="shared" si="26"/>
        <v>0</v>
      </c>
      <c r="K1391" s="43">
        <v>2</v>
      </c>
      <c r="L1391" s="43">
        <v>15363636</v>
      </c>
      <c r="M1391" s="44">
        <f t="shared" si="27"/>
        <v>0</v>
      </c>
      <c r="N1391" s="43">
        <f t="shared" si="28"/>
        <v>-2</v>
      </c>
      <c r="O1391" s="44">
        <f t="shared" si="29"/>
        <v>0</v>
      </c>
    </row>
    <row r="1392" spans="1:15" x14ac:dyDescent="0.2">
      <c r="A1392" s="31" t="s">
        <v>2298</v>
      </c>
      <c r="B1392" s="31" t="s">
        <v>650</v>
      </c>
      <c r="C1392" s="31">
        <v>0</v>
      </c>
      <c r="D1392" s="31">
        <v>0</v>
      </c>
      <c r="E1392" s="31">
        <f t="shared" si="25"/>
        <v>0</v>
      </c>
      <c r="F1392" s="43">
        <f>IFERROR(VLOOKUP(A1392,'2023'!A:N,13,0),0)</f>
        <v>0</v>
      </c>
      <c r="G1392" s="43">
        <f>IFERROR(VLOOKUP(A1392,'2023'!A:N,14,0),0)</f>
        <v>0</v>
      </c>
      <c r="H1392" s="43">
        <v>0</v>
      </c>
      <c r="I1392" s="43">
        <v>0</v>
      </c>
      <c r="J1392" s="44">
        <f t="shared" si="26"/>
        <v>0</v>
      </c>
      <c r="K1392" s="43">
        <v>2</v>
      </c>
      <c r="L1392" s="43">
        <v>1963636</v>
      </c>
      <c r="M1392" s="44">
        <f t="shared" si="27"/>
        <v>0</v>
      </c>
      <c r="N1392" s="43">
        <f t="shared" si="28"/>
        <v>-2</v>
      </c>
      <c r="O1392" s="44">
        <f t="shared" si="29"/>
        <v>0</v>
      </c>
    </row>
    <row r="1393" spans="1:15" x14ac:dyDescent="0.2">
      <c r="A1393" s="31" t="s">
        <v>3587</v>
      </c>
      <c r="B1393" s="31" t="s">
        <v>20</v>
      </c>
      <c r="C1393" s="31">
        <v>0</v>
      </c>
      <c r="D1393" s="31">
        <v>0</v>
      </c>
      <c r="E1393" s="31">
        <f t="shared" si="25"/>
        <v>0</v>
      </c>
      <c r="F1393" s="43">
        <f>IFERROR(VLOOKUP(A1393,'2023'!A:N,13,0),0)</f>
        <v>0</v>
      </c>
      <c r="G1393" s="43">
        <f>IFERROR(VLOOKUP(A1393,'2023'!A:N,14,0),0)</f>
        <v>0</v>
      </c>
      <c r="H1393" s="43">
        <v>0</v>
      </c>
      <c r="I1393" s="43">
        <v>0</v>
      </c>
      <c r="J1393" s="44">
        <f t="shared" si="26"/>
        <v>0</v>
      </c>
      <c r="K1393" s="43">
        <v>2</v>
      </c>
      <c r="L1393" s="43">
        <v>27618182</v>
      </c>
      <c r="M1393" s="44">
        <f t="shared" si="27"/>
        <v>0</v>
      </c>
      <c r="N1393" s="43">
        <f t="shared" si="28"/>
        <v>-2</v>
      </c>
      <c r="O1393" s="44">
        <f t="shared" si="29"/>
        <v>0</v>
      </c>
    </row>
    <row r="1394" spans="1:15" x14ac:dyDescent="0.2">
      <c r="A1394" s="31" t="s">
        <v>3588</v>
      </c>
      <c r="B1394" s="31" t="s">
        <v>20</v>
      </c>
      <c r="C1394" s="31">
        <v>0</v>
      </c>
      <c r="D1394" s="31">
        <v>0</v>
      </c>
      <c r="E1394" s="31">
        <f t="shared" si="25"/>
        <v>0</v>
      </c>
      <c r="F1394" s="43">
        <f>IFERROR(VLOOKUP(A1394,'2023'!A:N,13,0),0)</f>
        <v>0</v>
      </c>
      <c r="G1394" s="43">
        <f>IFERROR(VLOOKUP(A1394,'2023'!A:N,14,0),0)</f>
        <v>0</v>
      </c>
      <c r="H1394" s="43">
        <v>0</v>
      </c>
      <c r="I1394" s="43">
        <v>0</v>
      </c>
      <c r="J1394" s="44">
        <f t="shared" si="26"/>
        <v>0</v>
      </c>
      <c r="K1394" s="43">
        <v>2</v>
      </c>
      <c r="L1394" s="43">
        <v>34454546</v>
      </c>
      <c r="M1394" s="44">
        <f t="shared" si="27"/>
        <v>0</v>
      </c>
      <c r="N1394" s="43">
        <f t="shared" si="28"/>
        <v>-2</v>
      </c>
      <c r="O1394" s="44">
        <f t="shared" si="29"/>
        <v>0</v>
      </c>
    </row>
    <row r="1395" spans="1:15" x14ac:dyDescent="0.2">
      <c r="A1395" s="31" t="s">
        <v>3589</v>
      </c>
      <c r="B1395" s="31" t="s">
        <v>11</v>
      </c>
      <c r="C1395" s="31">
        <v>0</v>
      </c>
      <c r="D1395" s="31">
        <v>0</v>
      </c>
      <c r="E1395" s="31">
        <f t="shared" si="25"/>
        <v>0</v>
      </c>
      <c r="F1395" s="43">
        <f>IFERROR(VLOOKUP(A1395,'2023'!A:N,13,0),0)</f>
        <v>0</v>
      </c>
      <c r="G1395" s="43">
        <f>IFERROR(VLOOKUP(A1395,'2023'!A:N,14,0),0)</f>
        <v>0</v>
      </c>
      <c r="H1395" s="43">
        <v>0</v>
      </c>
      <c r="I1395" s="43">
        <v>0</v>
      </c>
      <c r="J1395" s="44">
        <f t="shared" si="26"/>
        <v>0</v>
      </c>
      <c r="K1395" s="43">
        <v>2</v>
      </c>
      <c r="L1395" s="43">
        <v>4163636</v>
      </c>
      <c r="M1395" s="44">
        <f t="shared" si="27"/>
        <v>0</v>
      </c>
      <c r="N1395" s="43">
        <f t="shared" si="28"/>
        <v>-2</v>
      </c>
      <c r="O1395" s="44">
        <f t="shared" si="29"/>
        <v>0</v>
      </c>
    </row>
    <row r="1396" spans="1:15" x14ac:dyDescent="0.2">
      <c r="A1396" s="31" t="s">
        <v>3590</v>
      </c>
      <c r="B1396" s="31" t="s">
        <v>11</v>
      </c>
      <c r="C1396" s="31">
        <v>0</v>
      </c>
      <c r="D1396" s="31">
        <v>0</v>
      </c>
      <c r="E1396" s="31">
        <f t="shared" si="25"/>
        <v>0</v>
      </c>
      <c r="F1396" s="43">
        <f>IFERROR(VLOOKUP(A1396,'2023'!A:N,13,0),0)</f>
        <v>0</v>
      </c>
      <c r="G1396" s="43">
        <f>IFERROR(VLOOKUP(A1396,'2023'!A:N,14,0),0)</f>
        <v>0</v>
      </c>
      <c r="H1396" s="43">
        <v>-1</v>
      </c>
      <c r="I1396" s="43">
        <v>-231818</v>
      </c>
      <c r="J1396" s="44">
        <f t="shared" si="26"/>
        <v>231818</v>
      </c>
      <c r="K1396" s="43">
        <v>0</v>
      </c>
      <c r="L1396" s="43">
        <v>0</v>
      </c>
      <c r="M1396" s="44">
        <f t="shared" si="27"/>
        <v>0</v>
      </c>
      <c r="N1396" s="43">
        <f t="shared" si="28"/>
        <v>-1</v>
      </c>
      <c r="O1396" s="44">
        <f t="shared" si="29"/>
        <v>-231818</v>
      </c>
    </row>
    <row r="1397" spans="1:15" x14ac:dyDescent="0.2">
      <c r="A1397" s="31" t="s">
        <v>3591</v>
      </c>
      <c r="B1397" s="31" t="s">
        <v>2757</v>
      </c>
      <c r="C1397" s="31">
        <v>0</v>
      </c>
      <c r="D1397" s="31">
        <v>0</v>
      </c>
      <c r="E1397" s="31">
        <f t="shared" si="25"/>
        <v>0</v>
      </c>
      <c r="F1397" s="43">
        <f>IFERROR(VLOOKUP(A1397,'2023'!A:N,13,0),0)</f>
        <v>0</v>
      </c>
      <c r="G1397" s="43">
        <f>IFERROR(VLOOKUP(A1397,'2023'!A:N,14,0),0)</f>
        <v>0</v>
      </c>
      <c r="H1397" s="43">
        <v>4</v>
      </c>
      <c r="I1397" s="43">
        <v>3836362</v>
      </c>
      <c r="J1397" s="44">
        <f t="shared" si="26"/>
        <v>959090.5</v>
      </c>
      <c r="K1397" s="43">
        <v>5</v>
      </c>
      <c r="L1397" s="43">
        <v>6800000</v>
      </c>
      <c r="M1397" s="44">
        <f t="shared" si="27"/>
        <v>4795452.5</v>
      </c>
      <c r="N1397" s="43">
        <f t="shared" si="28"/>
        <v>-1</v>
      </c>
      <c r="O1397" s="44">
        <f t="shared" si="29"/>
        <v>-959090.5</v>
      </c>
    </row>
    <row r="1398" spans="1:15" x14ac:dyDescent="0.2">
      <c r="A1398" s="31" t="s">
        <v>3592</v>
      </c>
      <c r="B1398" s="31" t="s">
        <v>141</v>
      </c>
      <c r="C1398" s="31">
        <v>0</v>
      </c>
      <c r="D1398" s="31">
        <v>0</v>
      </c>
      <c r="E1398" s="31">
        <f t="shared" si="25"/>
        <v>0</v>
      </c>
      <c r="F1398" s="43">
        <f>IFERROR(VLOOKUP(A1398,'2023'!A:N,13,0),0)</f>
        <v>0</v>
      </c>
      <c r="G1398" s="43">
        <f>IFERROR(VLOOKUP(A1398,'2023'!A:N,14,0),0)</f>
        <v>0</v>
      </c>
      <c r="H1398" s="43">
        <v>2</v>
      </c>
      <c r="I1398" s="43">
        <v>509090</v>
      </c>
      <c r="J1398" s="44">
        <f t="shared" si="26"/>
        <v>254545</v>
      </c>
      <c r="K1398" s="43">
        <v>3</v>
      </c>
      <c r="L1398" s="43">
        <v>1618182</v>
      </c>
      <c r="M1398" s="44">
        <f t="shared" si="27"/>
        <v>763635</v>
      </c>
      <c r="N1398" s="43">
        <f t="shared" si="28"/>
        <v>-1</v>
      </c>
      <c r="O1398" s="44">
        <f t="shared" si="29"/>
        <v>-254545</v>
      </c>
    </row>
    <row r="1399" spans="1:15" x14ac:dyDescent="0.2">
      <c r="A1399" s="31" t="s">
        <v>3593</v>
      </c>
      <c r="B1399" s="31" t="s">
        <v>25</v>
      </c>
      <c r="C1399" s="31">
        <v>0</v>
      </c>
      <c r="D1399" s="31">
        <v>0</v>
      </c>
      <c r="E1399" s="31">
        <f t="shared" si="25"/>
        <v>0</v>
      </c>
      <c r="F1399" s="43">
        <f>IFERROR(VLOOKUP(A1399,'2023'!A:N,13,0),0)</f>
        <v>0</v>
      </c>
      <c r="G1399" s="43">
        <f>IFERROR(VLOOKUP(A1399,'2023'!A:N,14,0),0)</f>
        <v>0</v>
      </c>
      <c r="H1399" s="43">
        <v>4</v>
      </c>
      <c r="I1399" s="43">
        <v>880000</v>
      </c>
      <c r="J1399" s="44">
        <f t="shared" si="26"/>
        <v>220000</v>
      </c>
      <c r="K1399" s="43">
        <v>5</v>
      </c>
      <c r="L1399" s="43">
        <v>1909091</v>
      </c>
      <c r="M1399" s="44">
        <f t="shared" si="27"/>
        <v>1100000</v>
      </c>
      <c r="N1399" s="43">
        <f t="shared" si="28"/>
        <v>-1</v>
      </c>
      <c r="O1399" s="44">
        <f t="shared" si="29"/>
        <v>-220000</v>
      </c>
    </row>
    <row r="1400" spans="1:15" x14ac:dyDescent="0.2">
      <c r="A1400" s="31" t="s">
        <v>3594</v>
      </c>
      <c r="B1400" s="31" t="s">
        <v>11</v>
      </c>
      <c r="C1400" s="31">
        <v>0</v>
      </c>
      <c r="D1400" s="31">
        <v>0</v>
      </c>
      <c r="E1400" s="31">
        <f t="shared" si="25"/>
        <v>0</v>
      </c>
      <c r="F1400" s="43">
        <f>IFERROR(VLOOKUP(A1400,'2023'!A:N,13,0),0)</f>
        <v>0</v>
      </c>
      <c r="G1400" s="43">
        <f>IFERROR(VLOOKUP(A1400,'2023'!A:N,14,0),0)</f>
        <v>0</v>
      </c>
      <c r="H1400" s="43">
        <v>2</v>
      </c>
      <c r="I1400" s="43">
        <v>9909090</v>
      </c>
      <c r="J1400" s="44">
        <f t="shared" si="26"/>
        <v>4954545</v>
      </c>
      <c r="K1400" s="43">
        <v>3</v>
      </c>
      <c r="L1400" s="43">
        <v>16109091</v>
      </c>
      <c r="M1400" s="44">
        <f t="shared" si="27"/>
        <v>14863635</v>
      </c>
      <c r="N1400" s="43">
        <f t="shared" si="28"/>
        <v>-1</v>
      </c>
      <c r="O1400" s="44">
        <f t="shared" si="29"/>
        <v>-4954545</v>
      </c>
    </row>
    <row r="1401" spans="1:15" x14ac:dyDescent="0.2">
      <c r="A1401" s="31" t="s">
        <v>3595</v>
      </c>
      <c r="B1401" s="31" t="s">
        <v>20</v>
      </c>
      <c r="C1401" s="31">
        <v>0</v>
      </c>
      <c r="D1401" s="31">
        <v>0</v>
      </c>
      <c r="E1401" s="31">
        <f t="shared" si="25"/>
        <v>0</v>
      </c>
      <c r="F1401" s="43">
        <f>IFERROR(VLOOKUP(A1401,'2023'!A:N,13,0),0)</f>
        <v>0</v>
      </c>
      <c r="G1401" s="43">
        <f>IFERROR(VLOOKUP(A1401,'2023'!A:N,14,0),0)</f>
        <v>0</v>
      </c>
      <c r="H1401" s="43">
        <v>1</v>
      </c>
      <c r="I1401" s="43">
        <v>1330000</v>
      </c>
      <c r="J1401" s="44">
        <f t="shared" si="26"/>
        <v>1330000</v>
      </c>
      <c r="K1401" s="43">
        <v>2</v>
      </c>
      <c r="L1401" s="43">
        <v>2672726</v>
      </c>
      <c r="M1401" s="44">
        <f t="shared" si="27"/>
        <v>2660000</v>
      </c>
      <c r="N1401" s="43">
        <f t="shared" si="28"/>
        <v>-1</v>
      </c>
      <c r="O1401" s="44">
        <f t="shared" si="29"/>
        <v>-1330000</v>
      </c>
    </row>
    <row r="1402" spans="1:15" x14ac:dyDescent="0.2">
      <c r="A1402" s="31" t="s">
        <v>3596</v>
      </c>
      <c r="B1402" s="31" t="s">
        <v>11</v>
      </c>
      <c r="C1402" s="31">
        <v>0</v>
      </c>
      <c r="D1402" s="31">
        <v>0</v>
      </c>
      <c r="E1402" s="31">
        <f t="shared" si="25"/>
        <v>0</v>
      </c>
      <c r="F1402" s="43">
        <f>IFERROR(VLOOKUP(A1402,'2023'!A:N,13,0),0)</f>
        <v>0</v>
      </c>
      <c r="G1402" s="43">
        <f>IFERROR(VLOOKUP(A1402,'2023'!A:N,14,0),0)</f>
        <v>0</v>
      </c>
      <c r="H1402" s="43">
        <v>3</v>
      </c>
      <c r="I1402" s="43">
        <v>6272727</v>
      </c>
      <c r="J1402" s="44">
        <f t="shared" si="26"/>
        <v>2090909</v>
      </c>
      <c r="K1402" s="43">
        <v>4</v>
      </c>
      <c r="L1402" s="43">
        <v>9345453</v>
      </c>
      <c r="M1402" s="44">
        <f t="shared" si="27"/>
        <v>8363636</v>
      </c>
      <c r="N1402" s="43">
        <f t="shared" si="28"/>
        <v>-1</v>
      </c>
      <c r="O1402" s="44">
        <f t="shared" si="29"/>
        <v>-2090909</v>
      </c>
    </row>
    <row r="1403" spans="1:15" x14ac:dyDescent="0.2">
      <c r="A1403" s="31" t="s">
        <v>3597</v>
      </c>
      <c r="B1403" s="31" t="s">
        <v>11</v>
      </c>
      <c r="C1403" s="31">
        <v>0</v>
      </c>
      <c r="D1403" s="31">
        <v>0</v>
      </c>
      <c r="E1403" s="31">
        <f t="shared" si="25"/>
        <v>0</v>
      </c>
      <c r="F1403" s="43">
        <f>IFERROR(VLOOKUP(A1403,'2023'!A:N,13,0),0)</f>
        <v>0</v>
      </c>
      <c r="G1403" s="43">
        <f>IFERROR(VLOOKUP(A1403,'2023'!A:N,14,0),0)</f>
        <v>0</v>
      </c>
      <c r="H1403" s="43">
        <v>5</v>
      </c>
      <c r="I1403" s="43">
        <v>90000000</v>
      </c>
      <c r="J1403" s="44">
        <f t="shared" si="26"/>
        <v>18000000</v>
      </c>
      <c r="K1403" s="43">
        <v>6</v>
      </c>
      <c r="L1403" s="43">
        <v>106409090</v>
      </c>
      <c r="M1403" s="44">
        <f t="shared" si="27"/>
        <v>108000000</v>
      </c>
      <c r="N1403" s="43">
        <f t="shared" si="28"/>
        <v>-1</v>
      </c>
      <c r="O1403" s="44">
        <f t="shared" si="29"/>
        <v>-18000000</v>
      </c>
    </row>
    <row r="1404" spans="1:15" x14ac:dyDescent="0.2">
      <c r="A1404" s="31" t="s">
        <v>3598</v>
      </c>
      <c r="B1404" s="31" t="s">
        <v>11</v>
      </c>
      <c r="C1404" s="31">
        <v>0</v>
      </c>
      <c r="D1404" s="31">
        <v>0</v>
      </c>
      <c r="E1404" s="31">
        <f t="shared" si="25"/>
        <v>0</v>
      </c>
      <c r="F1404" s="43">
        <f>IFERROR(VLOOKUP(A1404,'2023'!A:N,13,0),0)</f>
        <v>0</v>
      </c>
      <c r="G1404" s="43">
        <f>IFERROR(VLOOKUP(A1404,'2023'!A:N,14,0),0)</f>
        <v>0</v>
      </c>
      <c r="H1404" s="43">
        <v>3</v>
      </c>
      <c r="I1404" s="43">
        <v>11792727</v>
      </c>
      <c r="J1404" s="44">
        <f t="shared" si="26"/>
        <v>3930909</v>
      </c>
      <c r="K1404" s="43">
        <v>4</v>
      </c>
      <c r="L1404" s="43">
        <v>16000000</v>
      </c>
      <c r="M1404" s="44">
        <f t="shared" si="27"/>
        <v>15723636</v>
      </c>
      <c r="N1404" s="43">
        <f t="shared" si="28"/>
        <v>-1</v>
      </c>
      <c r="O1404" s="44">
        <f t="shared" si="29"/>
        <v>-3930909</v>
      </c>
    </row>
    <row r="1405" spans="1:15" x14ac:dyDescent="0.2">
      <c r="A1405" s="31" t="s">
        <v>3599</v>
      </c>
      <c r="B1405" s="31" t="s">
        <v>141</v>
      </c>
      <c r="C1405" s="31">
        <v>0</v>
      </c>
      <c r="D1405" s="31">
        <v>0</v>
      </c>
      <c r="E1405" s="31">
        <f t="shared" si="25"/>
        <v>0</v>
      </c>
      <c r="F1405" s="43">
        <f>IFERROR(VLOOKUP(A1405,'2023'!A:N,13,0),0)</f>
        <v>0</v>
      </c>
      <c r="G1405" s="43">
        <f>IFERROR(VLOOKUP(A1405,'2023'!A:N,14,0),0)</f>
        <v>0</v>
      </c>
      <c r="H1405" s="43">
        <v>1</v>
      </c>
      <c r="I1405" s="43">
        <v>450000</v>
      </c>
      <c r="J1405" s="44">
        <f t="shared" si="26"/>
        <v>450000</v>
      </c>
      <c r="K1405" s="43">
        <v>2</v>
      </c>
      <c r="L1405" s="43">
        <v>2181818</v>
      </c>
      <c r="M1405" s="44">
        <f t="shared" si="27"/>
        <v>900000</v>
      </c>
      <c r="N1405" s="43">
        <f t="shared" si="28"/>
        <v>-1</v>
      </c>
      <c r="O1405" s="44">
        <f t="shared" si="29"/>
        <v>-450000</v>
      </c>
    </row>
    <row r="1406" spans="1:15" x14ac:dyDescent="0.2">
      <c r="A1406" s="31" t="s">
        <v>2309</v>
      </c>
      <c r="B1406" s="31" t="s">
        <v>11</v>
      </c>
      <c r="C1406" s="31">
        <v>0</v>
      </c>
      <c r="D1406" s="31">
        <v>0</v>
      </c>
      <c r="E1406" s="31">
        <f t="shared" si="25"/>
        <v>0</v>
      </c>
      <c r="F1406" s="43">
        <f>IFERROR(VLOOKUP(A1406,'2023'!A:N,13,0),0)</f>
        <v>0</v>
      </c>
      <c r="G1406" s="43">
        <f>IFERROR(VLOOKUP(A1406,'2023'!A:N,14,0),0)</f>
        <v>0</v>
      </c>
      <c r="H1406" s="43">
        <v>0</v>
      </c>
      <c r="I1406" s="43">
        <v>0</v>
      </c>
      <c r="J1406" s="44">
        <f t="shared" si="26"/>
        <v>0</v>
      </c>
      <c r="K1406" s="43">
        <v>1</v>
      </c>
      <c r="L1406" s="43">
        <v>1409091</v>
      </c>
      <c r="M1406" s="44">
        <f t="shared" si="27"/>
        <v>0</v>
      </c>
      <c r="N1406" s="43">
        <f t="shared" si="28"/>
        <v>-1</v>
      </c>
      <c r="O1406" s="44">
        <f t="shared" si="29"/>
        <v>0</v>
      </c>
    </row>
    <row r="1407" spans="1:15" x14ac:dyDescent="0.2">
      <c r="A1407" s="31" t="s">
        <v>3600</v>
      </c>
      <c r="B1407" s="31" t="s">
        <v>11</v>
      </c>
      <c r="C1407" s="31">
        <v>0</v>
      </c>
      <c r="D1407" s="31">
        <v>0</v>
      </c>
      <c r="E1407" s="31">
        <f t="shared" si="25"/>
        <v>0</v>
      </c>
      <c r="F1407" s="43">
        <f>IFERROR(VLOOKUP(A1407,'2023'!A:N,13,0),0)</f>
        <v>0</v>
      </c>
      <c r="G1407" s="43">
        <f>IFERROR(VLOOKUP(A1407,'2023'!A:N,14,0),0)</f>
        <v>0</v>
      </c>
      <c r="H1407" s="43">
        <v>0</v>
      </c>
      <c r="I1407" s="43">
        <v>0</v>
      </c>
      <c r="J1407" s="44">
        <f t="shared" si="26"/>
        <v>0</v>
      </c>
      <c r="K1407" s="43">
        <v>1</v>
      </c>
      <c r="L1407" s="43">
        <v>990909</v>
      </c>
      <c r="M1407" s="44">
        <f t="shared" si="27"/>
        <v>0</v>
      </c>
      <c r="N1407" s="43">
        <f t="shared" si="28"/>
        <v>-1</v>
      </c>
      <c r="O1407" s="44">
        <f t="shared" si="29"/>
        <v>0</v>
      </c>
    </row>
    <row r="1408" spans="1:15" x14ac:dyDescent="0.2">
      <c r="A1408" s="31" t="s">
        <v>3601</v>
      </c>
      <c r="B1408" s="31" t="s">
        <v>11</v>
      </c>
      <c r="C1408" s="31">
        <v>0</v>
      </c>
      <c r="D1408" s="31">
        <v>0</v>
      </c>
      <c r="E1408" s="31">
        <f t="shared" si="25"/>
        <v>0</v>
      </c>
      <c r="F1408" s="43">
        <f>IFERROR(VLOOKUP(A1408,'2023'!A:N,13,0),0)</f>
        <v>0</v>
      </c>
      <c r="G1408" s="43">
        <f>IFERROR(VLOOKUP(A1408,'2023'!A:N,14,0),0)</f>
        <v>0</v>
      </c>
      <c r="H1408" s="43">
        <v>0</v>
      </c>
      <c r="I1408" s="43">
        <v>0</v>
      </c>
      <c r="J1408" s="44">
        <f t="shared" si="26"/>
        <v>0</v>
      </c>
      <c r="K1408" s="43">
        <v>1</v>
      </c>
      <c r="L1408" s="43">
        <v>3590909</v>
      </c>
      <c r="M1408" s="44">
        <f t="shared" si="27"/>
        <v>0</v>
      </c>
      <c r="N1408" s="43">
        <f t="shared" si="28"/>
        <v>-1</v>
      </c>
      <c r="O1408" s="44">
        <f t="shared" si="29"/>
        <v>0</v>
      </c>
    </row>
    <row r="1409" spans="1:15" x14ac:dyDescent="0.2">
      <c r="A1409" s="31" t="s">
        <v>3602</v>
      </c>
      <c r="B1409" s="31" t="s">
        <v>11</v>
      </c>
      <c r="C1409" s="31">
        <v>0</v>
      </c>
      <c r="D1409" s="31">
        <v>0</v>
      </c>
      <c r="E1409" s="31">
        <f t="shared" si="25"/>
        <v>0</v>
      </c>
      <c r="F1409" s="43">
        <f>IFERROR(VLOOKUP(A1409,'2023'!A:N,13,0),0)</f>
        <v>0</v>
      </c>
      <c r="G1409" s="43">
        <f>IFERROR(VLOOKUP(A1409,'2023'!A:N,14,0),0)</f>
        <v>0</v>
      </c>
      <c r="H1409" s="43">
        <v>0</v>
      </c>
      <c r="I1409" s="43">
        <v>0</v>
      </c>
      <c r="J1409" s="44">
        <f t="shared" si="26"/>
        <v>0</v>
      </c>
      <c r="K1409" s="43">
        <v>1</v>
      </c>
      <c r="L1409" s="43">
        <v>5818182</v>
      </c>
      <c r="M1409" s="44">
        <f t="shared" si="27"/>
        <v>0</v>
      </c>
      <c r="N1409" s="43">
        <f t="shared" si="28"/>
        <v>-1</v>
      </c>
      <c r="O1409" s="44">
        <f t="shared" si="29"/>
        <v>0</v>
      </c>
    </row>
    <row r="1410" spans="1:15" x14ac:dyDescent="0.2">
      <c r="A1410" s="31" t="s">
        <v>3603</v>
      </c>
      <c r="B1410" s="31" t="s">
        <v>11</v>
      </c>
      <c r="C1410" s="31">
        <v>0</v>
      </c>
      <c r="D1410" s="31">
        <v>0</v>
      </c>
      <c r="E1410" s="31">
        <f t="shared" si="25"/>
        <v>0</v>
      </c>
      <c r="F1410" s="43">
        <f>IFERROR(VLOOKUP(A1410,'2023'!A:N,13,0),0)</f>
        <v>0</v>
      </c>
      <c r="G1410" s="43">
        <f>IFERROR(VLOOKUP(A1410,'2023'!A:N,14,0),0)</f>
        <v>0</v>
      </c>
      <c r="H1410" s="43">
        <v>0</v>
      </c>
      <c r="I1410" s="43">
        <v>0</v>
      </c>
      <c r="J1410" s="44">
        <f t="shared" si="26"/>
        <v>0</v>
      </c>
      <c r="K1410" s="43">
        <v>1</v>
      </c>
      <c r="L1410" s="43">
        <v>6272727</v>
      </c>
      <c r="M1410" s="44">
        <f t="shared" si="27"/>
        <v>0</v>
      </c>
      <c r="N1410" s="43">
        <f t="shared" si="28"/>
        <v>-1</v>
      </c>
      <c r="O1410" s="44">
        <f t="shared" si="29"/>
        <v>0</v>
      </c>
    </row>
    <row r="1411" spans="1:15" x14ac:dyDescent="0.2">
      <c r="A1411" s="31" t="s">
        <v>3604</v>
      </c>
      <c r="B1411" s="31" t="s">
        <v>11</v>
      </c>
      <c r="C1411" s="31">
        <v>0</v>
      </c>
      <c r="D1411" s="31">
        <v>0</v>
      </c>
      <c r="E1411" s="31">
        <f t="shared" si="25"/>
        <v>0</v>
      </c>
      <c r="F1411" s="43">
        <f>IFERROR(VLOOKUP(A1411,'2023'!A:N,13,0),0)</f>
        <v>0</v>
      </c>
      <c r="G1411" s="43">
        <f>IFERROR(VLOOKUP(A1411,'2023'!A:N,14,0),0)</f>
        <v>0</v>
      </c>
      <c r="H1411" s="43">
        <v>0</v>
      </c>
      <c r="I1411" s="43">
        <v>0</v>
      </c>
      <c r="J1411" s="44">
        <f t="shared" si="26"/>
        <v>0</v>
      </c>
      <c r="K1411" s="43">
        <v>1</v>
      </c>
      <c r="L1411" s="43">
        <v>7545455</v>
      </c>
      <c r="M1411" s="44">
        <f t="shared" si="27"/>
        <v>0</v>
      </c>
      <c r="N1411" s="43">
        <f t="shared" si="28"/>
        <v>-1</v>
      </c>
      <c r="O1411" s="44">
        <f t="shared" si="29"/>
        <v>0</v>
      </c>
    </row>
    <row r="1412" spans="1:15" x14ac:dyDescent="0.2">
      <c r="A1412" s="31" t="s">
        <v>3605</v>
      </c>
      <c r="B1412" s="31" t="s">
        <v>11</v>
      </c>
      <c r="C1412" s="31">
        <v>0</v>
      </c>
      <c r="D1412" s="31">
        <v>0</v>
      </c>
      <c r="E1412" s="31">
        <f t="shared" si="25"/>
        <v>0</v>
      </c>
      <c r="F1412" s="43">
        <f>IFERROR(VLOOKUP(A1412,'2023'!A:N,13,0),0)</f>
        <v>0</v>
      </c>
      <c r="G1412" s="43">
        <f>IFERROR(VLOOKUP(A1412,'2023'!A:N,14,0),0)</f>
        <v>0</v>
      </c>
      <c r="H1412" s="43">
        <v>0</v>
      </c>
      <c r="I1412" s="43">
        <v>0</v>
      </c>
      <c r="J1412" s="44">
        <f t="shared" si="26"/>
        <v>0</v>
      </c>
      <c r="K1412" s="43">
        <v>1</v>
      </c>
      <c r="L1412" s="43">
        <v>4363636</v>
      </c>
      <c r="M1412" s="44">
        <f t="shared" si="27"/>
        <v>0</v>
      </c>
      <c r="N1412" s="43">
        <f t="shared" si="28"/>
        <v>-1</v>
      </c>
      <c r="O1412" s="44">
        <f t="shared" si="29"/>
        <v>0</v>
      </c>
    </row>
    <row r="1413" spans="1:15" x14ac:dyDescent="0.2">
      <c r="A1413" s="31" t="s">
        <v>3606</v>
      </c>
      <c r="B1413" s="31" t="s">
        <v>11</v>
      </c>
      <c r="C1413" s="31">
        <v>0</v>
      </c>
      <c r="D1413" s="31">
        <v>0</v>
      </c>
      <c r="E1413" s="31">
        <f t="shared" si="25"/>
        <v>0</v>
      </c>
      <c r="F1413" s="43">
        <f>IFERROR(VLOOKUP(A1413,'2023'!A:N,13,0),0)</f>
        <v>0</v>
      </c>
      <c r="G1413" s="43">
        <f>IFERROR(VLOOKUP(A1413,'2023'!A:N,14,0),0)</f>
        <v>0</v>
      </c>
      <c r="H1413" s="43">
        <v>0</v>
      </c>
      <c r="I1413" s="43">
        <v>0</v>
      </c>
      <c r="J1413" s="44">
        <f t="shared" si="26"/>
        <v>0</v>
      </c>
      <c r="K1413" s="43">
        <v>1</v>
      </c>
      <c r="L1413" s="43">
        <v>7327273</v>
      </c>
      <c r="M1413" s="44">
        <f t="shared" si="27"/>
        <v>0</v>
      </c>
      <c r="N1413" s="43">
        <f t="shared" si="28"/>
        <v>-1</v>
      </c>
      <c r="O1413" s="44">
        <f t="shared" si="29"/>
        <v>0</v>
      </c>
    </row>
    <row r="1414" spans="1:15" x14ac:dyDescent="0.2">
      <c r="A1414" s="31" t="s">
        <v>3607</v>
      </c>
      <c r="B1414" s="31" t="s">
        <v>11</v>
      </c>
      <c r="C1414" s="31">
        <v>0</v>
      </c>
      <c r="D1414" s="31">
        <v>0</v>
      </c>
      <c r="E1414" s="31">
        <f t="shared" si="25"/>
        <v>0</v>
      </c>
      <c r="F1414" s="43">
        <f>IFERROR(VLOOKUP(A1414,'2023'!A:N,13,0),0)</f>
        <v>0</v>
      </c>
      <c r="G1414" s="43">
        <f>IFERROR(VLOOKUP(A1414,'2023'!A:N,14,0),0)</f>
        <v>0</v>
      </c>
      <c r="H1414" s="43">
        <v>0</v>
      </c>
      <c r="I1414" s="43">
        <v>0</v>
      </c>
      <c r="J1414" s="44">
        <f t="shared" si="26"/>
        <v>0</v>
      </c>
      <c r="K1414" s="43">
        <v>1</v>
      </c>
      <c r="L1414" s="43">
        <v>318182</v>
      </c>
      <c r="M1414" s="44">
        <f t="shared" si="27"/>
        <v>0</v>
      </c>
      <c r="N1414" s="43">
        <f t="shared" si="28"/>
        <v>-1</v>
      </c>
      <c r="O1414" s="44">
        <f t="shared" si="29"/>
        <v>0</v>
      </c>
    </row>
    <row r="1415" spans="1:15" x14ac:dyDescent="0.2">
      <c r="A1415" s="31" t="s">
        <v>2150</v>
      </c>
      <c r="B1415" s="31" t="s">
        <v>11</v>
      </c>
      <c r="C1415" s="31">
        <v>0</v>
      </c>
      <c r="D1415" s="31">
        <v>0</v>
      </c>
      <c r="E1415" s="31">
        <f t="shared" si="25"/>
        <v>0</v>
      </c>
      <c r="F1415" s="43">
        <f>IFERROR(VLOOKUP(A1415,'2023'!A:N,13,0),0)</f>
        <v>0</v>
      </c>
      <c r="G1415" s="43">
        <f>IFERROR(VLOOKUP(A1415,'2023'!A:N,14,0),0)</f>
        <v>0</v>
      </c>
      <c r="H1415" s="43">
        <v>0</v>
      </c>
      <c r="I1415" s="43">
        <v>0</v>
      </c>
      <c r="J1415" s="44">
        <f t="shared" si="26"/>
        <v>0</v>
      </c>
      <c r="K1415" s="43">
        <v>1</v>
      </c>
      <c r="L1415" s="43">
        <v>2090909</v>
      </c>
      <c r="M1415" s="44">
        <f t="shared" si="27"/>
        <v>0</v>
      </c>
      <c r="N1415" s="43">
        <f t="shared" si="28"/>
        <v>-1</v>
      </c>
      <c r="O1415" s="44">
        <f t="shared" si="29"/>
        <v>0</v>
      </c>
    </row>
    <row r="1416" spans="1:15" x14ac:dyDescent="0.2">
      <c r="A1416" s="31" t="s">
        <v>2132</v>
      </c>
      <c r="B1416" s="31" t="s">
        <v>11</v>
      </c>
      <c r="C1416" s="31">
        <v>0</v>
      </c>
      <c r="D1416" s="31">
        <v>0</v>
      </c>
      <c r="E1416" s="31">
        <f t="shared" si="25"/>
        <v>0</v>
      </c>
      <c r="F1416" s="43">
        <f>IFERROR(VLOOKUP(A1416,'2023'!A:N,13,0),0)</f>
        <v>0</v>
      </c>
      <c r="G1416" s="43">
        <f>IFERROR(VLOOKUP(A1416,'2023'!A:N,14,0),0)</f>
        <v>0</v>
      </c>
      <c r="H1416" s="43">
        <v>0</v>
      </c>
      <c r="I1416" s="43">
        <v>0</v>
      </c>
      <c r="J1416" s="44">
        <f t="shared" si="26"/>
        <v>0</v>
      </c>
      <c r="K1416" s="43">
        <v>1</v>
      </c>
      <c r="L1416" s="43">
        <v>590909</v>
      </c>
      <c r="M1416" s="44">
        <f t="shared" si="27"/>
        <v>0</v>
      </c>
      <c r="N1416" s="43">
        <f t="shared" si="28"/>
        <v>-1</v>
      </c>
      <c r="O1416" s="44">
        <f t="shared" si="29"/>
        <v>0</v>
      </c>
    </row>
    <row r="1417" spans="1:15" x14ac:dyDescent="0.2">
      <c r="A1417" s="31" t="s">
        <v>3608</v>
      </c>
      <c r="B1417" s="31" t="s">
        <v>11</v>
      </c>
      <c r="C1417" s="31">
        <v>0</v>
      </c>
      <c r="D1417" s="31">
        <v>0</v>
      </c>
      <c r="E1417" s="31">
        <f t="shared" si="25"/>
        <v>0</v>
      </c>
      <c r="F1417" s="43">
        <f>IFERROR(VLOOKUP(A1417,'2023'!A:N,13,0),0)</f>
        <v>0</v>
      </c>
      <c r="G1417" s="43">
        <f>IFERROR(VLOOKUP(A1417,'2023'!A:N,14,0),0)</f>
        <v>0</v>
      </c>
      <c r="H1417" s="43">
        <v>0</v>
      </c>
      <c r="I1417" s="43">
        <v>0</v>
      </c>
      <c r="J1417" s="44">
        <f t="shared" si="26"/>
        <v>0</v>
      </c>
      <c r="K1417" s="43">
        <v>1</v>
      </c>
      <c r="L1417" s="43">
        <v>1900000</v>
      </c>
      <c r="M1417" s="44">
        <f t="shared" si="27"/>
        <v>0</v>
      </c>
      <c r="N1417" s="43">
        <f t="shared" si="28"/>
        <v>-1</v>
      </c>
      <c r="O1417" s="44">
        <f t="shared" si="29"/>
        <v>0</v>
      </c>
    </row>
    <row r="1418" spans="1:15" x14ac:dyDescent="0.2">
      <c r="A1418" s="31" t="s">
        <v>3609</v>
      </c>
      <c r="B1418" s="31" t="s">
        <v>11</v>
      </c>
      <c r="C1418" s="31">
        <v>0</v>
      </c>
      <c r="D1418" s="31">
        <v>0</v>
      </c>
      <c r="E1418" s="31">
        <f t="shared" si="25"/>
        <v>0</v>
      </c>
      <c r="F1418" s="43">
        <f>IFERROR(VLOOKUP(A1418,'2023'!A:N,13,0),0)</f>
        <v>0</v>
      </c>
      <c r="G1418" s="43">
        <f>IFERROR(VLOOKUP(A1418,'2023'!A:N,14,0),0)</f>
        <v>0</v>
      </c>
      <c r="H1418" s="43">
        <v>0</v>
      </c>
      <c r="I1418" s="43">
        <v>0</v>
      </c>
      <c r="J1418" s="44">
        <f t="shared" si="26"/>
        <v>0</v>
      </c>
      <c r="K1418" s="43">
        <v>1</v>
      </c>
      <c r="L1418" s="43">
        <v>1500000</v>
      </c>
      <c r="M1418" s="44">
        <f t="shared" si="27"/>
        <v>0</v>
      </c>
      <c r="N1418" s="43">
        <f t="shared" si="28"/>
        <v>-1</v>
      </c>
      <c r="O1418" s="44">
        <f t="shared" si="29"/>
        <v>0</v>
      </c>
    </row>
    <row r="1419" spans="1:15" x14ac:dyDescent="0.2">
      <c r="A1419" s="31" t="s">
        <v>3610</v>
      </c>
      <c r="B1419" s="31" t="s">
        <v>11</v>
      </c>
      <c r="C1419" s="31">
        <v>0</v>
      </c>
      <c r="D1419" s="31">
        <v>0</v>
      </c>
      <c r="E1419" s="31">
        <f t="shared" si="25"/>
        <v>0</v>
      </c>
      <c r="F1419" s="43">
        <f>IFERROR(VLOOKUP(A1419,'2023'!A:N,13,0),0)</f>
        <v>0</v>
      </c>
      <c r="G1419" s="43">
        <f>IFERROR(VLOOKUP(A1419,'2023'!A:N,14,0),0)</f>
        <v>0</v>
      </c>
      <c r="H1419" s="43">
        <v>0</v>
      </c>
      <c r="I1419" s="43">
        <v>0</v>
      </c>
      <c r="J1419" s="44">
        <f t="shared" si="26"/>
        <v>0</v>
      </c>
      <c r="K1419" s="43">
        <v>1</v>
      </c>
      <c r="L1419" s="43">
        <v>4000000</v>
      </c>
      <c r="M1419" s="44">
        <f t="shared" si="27"/>
        <v>0</v>
      </c>
      <c r="N1419" s="43">
        <f t="shared" si="28"/>
        <v>-1</v>
      </c>
      <c r="O1419" s="44">
        <f t="shared" si="29"/>
        <v>0</v>
      </c>
    </row>
    <row r="1420" spans="1:15" x14ac:dyDescent="0.2">
      <c r="A1420" s="31" t="s">
        <v>3611</v>
      </c>
      <c r="B1420" s="31" t="s">
        <v>11</v>
      </c>
      <c r="C1420" s="31">
        <v>0</v>
      </c>
      <c r="D1420" s="31">
        <v>0</v>
      </c>
      <c r="E1420" s="31">
        <f t="shared" si="25"/>
        <v>0</v>
      </c>
      <c r="F1420" s="43">
        <f>IFERROR(VLOOKUP(A1420,'2023'!A:N,13,0),0)</f>
        <v>0</v>
      </c>
      <c r="G1420" s="43">
        <f>IFERROR(VLOOKUP(A1420,'2023'!A:N,14,0),0)</f>
        <v>0</v>
      </c>
      <c r="H1420" s="43">
        <v>0</v>
      </c>
      <c r="I1420" s="43">
        <v>0</v>
      </c>
      <c r="J1420" s="44">
        <f t="shared" si="26"/>
        <v>0</v>
      </c>
      <c r="K1420" s="43">
        <v>1</v>
      </c>
      <c r="L1420" s="43">
        <v>30909091</v>
      </c>
      <c r="M1420" s="44">
        <f t="shared" si="27"/>
        <v>0</v>
      </c>
      <c r="N1420" s="43">
        <f t="shared" si="28"/>
        <v>-1</v>
      </c>
      <c r="O1420" s="44">
        <f t="shared" si="29"/>
        <v>0</v>
      </c>
    </row>
    <row r="1421" spans="1:15" x14ac:dyDescent="0.2">
      <c r="A1421" s="31" t="s">
        <v>3612</v>
      </c>
      <c r="B1421" s="31" t="s">
        <v>11</v>
      </c>
      <c r="C1421" s="31">
        <v>0</v>
      </c>
      <c r="D1421" s="31">
        <v>0</v>
      </c>
      <c r="E1421" s="31">
        <f t="shared" si="25"/>
        <v>0</v>
      </c>
      <c r="F1421" s="43">
        <f>IFERROR(VLOOKUP(A1421,'2023'!A:N,13,0),0)</f>
        <v>0</v>
      </c>
      <c r="G1421" s="43">
        <f>IFERROR(VLOOKUP(A1421,'2023'!A:N,14,0),0)</f>
        <v>0</v>
      </c>
      <c r="H1421" s="43">
        <v>0</v>
      </c>
      <c r="I1421" s="43">
        <v>0</v>
      </c>
      <c r="J1421" s="44">
        <f t="shared" si="26"/>
        <v>0</v>
      </c>
      <c r="K1421" s="43">
        <v>1</v>
      </c>
      <c r="L1421" s="43">
        <v>2727273</v>
      </c>
      <c r="M1421" s="44">
        <f t="shared" si="27"/>
        <v>0</v>
      </c>
      <c r="N1421" s="43">
        <f t="shared" si="28"/>
        <v>-1</v>
      </c>
      <c r="O1421" s="44">
        <f t="shared" si="29"/>
        <v>0</v>
      </c>
    </row>
    <row r="1422" spans="1:15" x14ac:dyDescent="0.2">
      <c r="A1422" s="31" t="s">
        <v>3613</v>
      </c>
      <c r="B1422" s="31" t="s">
        <v>11</v>
      </c>
      <c r="C1422" s="31">
        <v>0</v>
      </c>
      <c r="D1422" s="31">
        <v>0</v>
      </c>
      <c r="E1422" s="31">
        <f t="shared" si="25"/>
        <v>0</v>
      </c>
      <c r="F1422" s="43">
        <f>IFERROR(VLOOKUP(A1422,'2023'!A:N,13,0),0)</f>
        <v>0</v>
      </c>
      <c r="G1422" s="43">
        <f>IFERROR(VLOOKUP(A1422,'2023'!A:N,14,0),0)</f>
        <v>0</v>
      </c>
      <c r="H1422" s="43">
        <v>0</v>
      </c>
      <c r="I1422" s="43">
        <v>0</v>
      </c>
      <c r="J1422" s="44">
        <f t="shared" si="26"/>
        <v>0</v>
      </c>
      <c r="K1422" s="43">
        <v>1</v>
      </c>
      <c r="L1422" s="43">
        <v>1363636</v>
      </c>
      <c r="M1422" s="44">
        <f t="shared" si="27"/>
        <v>0</v>
      </c>
      <c r="N1422" s="43">
        <f t="shared" si="28"/>
        <v>-1</v>
      </c>
      <c r="O1422" s="44">
        <f t="shared" si="29"/>
        <v>0</v>
      </c>
    </row>
    <row r="1423" spans="1:15" x14ac:dyDescent="0.2">
      <c r="A1423" s="31" t="s">
        <v>3614</v>
      </c>
      <c r="B1423" s="31" t="s">
        <v>11</v>
      </c>
      <c r="C1423" s="31">
        <v>0</v>
      </c>
      <c r="D1423" s="31">
        <v>0</v>
      </c>
      <c r="E1423" s="31">
        <f t="shared" si="25"/>
        <v>0</v>
      </c>
      <c r="F1423" s="43">
        <f>IFERROR(VLOOKUP(A1423,'2023'!A:N,13,0),0)</f>
        <v>0</v>
      </c>
      <c r="G1423" s="43">
        <f>IFERROR(VLOOKUP(A1423,'2023'!A:N,14,0),0)</f>
        <v>0</v>
      </c>
      <c r="H1423" s="43">
        <v>0</v>
      </c>
      <c r="I1423" s="43">
        <v>0</v>
      </c>
      <c r="J1423" s="44">
        <f t="shared" si="26"/>
        <v>0</v>
      </c>
      <c r="K1423" s="43">
        <v>1</v>
      </c>
      <c r="L1423" s="43">
        <v>590909</v>
      </c>
      <c r="M1423" s="44">
        <f t="shared" si="27"/>
        <v>0</v>
      </c>
      <c r="N1423" s="43">
        <f t="shared" si="28"/>
        <v>-1</v>
      </c>
      <c r="O1423" s="44">
        <f t="shared" si="29"/>
        <v>0</v>
      </c>
    </row>
    <row r="1424" spans="1:15" x14ac:dyDescent="0.2">
      <c r="A1424" s="31" t="s">
        <v>3615</v>
      </c>
      <c r="B1424" s="31" t="s">
        <v>25</v>
      </c>
      <c r="C1424" s="31">
        <v>0</v>
      </c>
      <c r="D1424" s="31">
        <v>0</v>
      </c>
      <c r="E1424" s="31">
        <f t="shared" si="25"/>
        <v>0</v>
      </c>
      <c r="F1424" s="43">
        <f>IFERROR(VLOOKUP(A1424,'2023'!A:N,13,0),0)</f>
        <v>0</v>
      </c>
      <c r="G1424" s="43">
        <f>IFERROR(VLOOKUP(A1424,'2023'!A:N,14,0),0)</f>
        <v>0</v>
      </c>
      <c r="H1424" s="43">
        <v>0</v>
      </c>
      <c r="I1424" s="43">
        <v>0</v>
      </c>
      <c r="J1424" s="44">
        <f t="shared" si="26"/>
        <v>0</v>
      </c>
      <c r="K1424" s="43">
        <v>1</v>
      </c>
      <c r="L1424" s="43">
        <v>1090909</v>
      </c>
      <c r="M1424" s="44">
        <f t="shared" si="27"/>
        <v>0</v>
      </c>
      <c r="N1424" s="43">
        <f t="shared" si="28"/>
        <v>-1</v>
      </c>
      <c r="O1424" s="44">
        <f t="shared" si="29"/>
        <v>0</v>
      </c>
    </row>
    <row r="1425" spans="1:15" x14ac:dyDescent="0.2">
      <c r="A1425" s="31" t="s">
        <v>3616</v>
      </c>
      <c r="B1425" s="31" t="s">
        <v>11</v>
      </c>
      <c r="C1425" s="31">
        <v>0</v>
      </c>
      <c r="D1425" s="31">
        <v>0</v>
      </c>
      <c r="E1425" s="31">
        <f t="shared" si="25"/>
        <v>0</v>
      </c>
      <c r="F1425" s="43">
        <f>IFERROR(VLOOKUP(A1425,'2023'!A:N,13,0),0)</f>
        <v>0</v>
      </c>
      <c r="G1425" s="43">
        <f>IFERROR(VLOOKUP(A1425,'2023'!A:N,14,0),0)</f>
        <v>0</v>
      </c>
      <c r="H1425" s="43">
        <v>0</v>
      </c>
      <c r="I1425" s="43">
        <v>0</v>
      </c>
      <c r="J1425" s="44">
        <f t="shared" si="26"/>
        <v>0</v>
      </c>
      <c r="K1425" s="43">
        <v>1</v>
      </c>
      <c r="L1425" s="43">
        <v>2546296</v>
      </c>
      <c r="M1425" s="44">
        <f t="shared" si="27"/>
        <v>0</v>
      </c>
      <c r="N1425" s="43">
        <f t="shared" si="28"/>
        <v>-1</v>
      </c>
      <c r="O1425" s="44">
        <f t="shared" si="29"/>
        <v>0</v>
      </c>
    </row>
    <row r="1426" spans="1:15" x14ac:dyDescent="0.2">
      <c r="A1426" s="31" t="s">
        <v>3617</v>
      </c>
      <c r="B1426" s="31" t="s">
        <v>11</v>
      </c>
      <c r="C1426" s="31">
        <v>0</v>
      </c>
      <c r="D1426" s="31">
        <v>0</v>
      </c>
      <c r="E1426" s="31">
        <f t="shared" si="25"/>
        <v>0</v>
      </c>
      <c r="F1426" s="43">
        <f>IFERROR(VLOOKUP(A1426,'2023'!A:N,13,0),0)</f>
        <v>0</v>
      </c>
      <c r="G1426" s="43">
        <f>IFERROR(VLOOKUP(A1426,'2023'!A:N,14,0),0)</f>
        <v>0</v>
      </c>
      <c r="H1426" s="43">
        <v>0</v>
      </c>
      <c r="I1426" s="43">
        <v>0</v>
      </c>
      <c r="J1426" s="44">
        <f t="shared" si="26"/>
        <v>0</v>
      </c>
      <c r="K1426" s="43">
        <v>1</v>
      </c>
      <c r="L1426" s="43">
        <v>3863636</v>
      </c>
      <c r="M1426" s="44">
        <f t="shared" si="27"/>
        <v>0</v>
      </c>
      <c r="N1426" s="43">
        <f t="shared" si="28"/>
        <v>-1</v>
      </c>
      <c r="O1426" s="44">
        <f t="shared" si="29"/>
        <v>0</v>
      </c>
    </row>
    <row r="1427" spans="1:15" x14ac:dyDescent="0.2">
      <c r="A1427" s="31" t="s">
        <v>3618</v>
      </c>
      <c r="B1427" s="31" t="s">
        <v>11</v>
      </c>
      <c r="C1427" s="31">
        <v>0</v>
      </c>
      <c r="D1427" s="31">
        <v>0</v>
      </c>
      <c r="E1427" s="31">
        <f t="shared" si="25"/>
        <v>0</v>
      </c>
      <c r="F1427" s="43">
        <f>IFERROR(VLOOKUP(A1427,'2023'!A:N,13,0),0)</f>
        <v>0</v>
      </c>
      <c r="G1427" s="43">
        <f>IFERROR(VLOOKUP(A1427,'2023'!A:N,14,0),0)</f>
        <v>0</v>
      </c>
      <c r="H1427" s="43">
        <v>0</v>
      </c>
      <c r="I1427" s="43">
        <v>0</v>
      </c>
      <c r="J1427" s="44">
        <f t="shared" si="26"/>
        <v>0</v>
      </c>
      <c r="K1427" s="43">
        <v>1</v>
      </c>
      <c r="L1427" s="43">
        <v>1690909</v>
      </c>
      <c r="M1427" s="44">
        <f t="shared" si="27"/>
        <v>0</v>
      </c>
      <c r="N1427" s="43">
        <f t="shared" si="28"/>
        <v>-1</v>
      </c>
      <c r="O1427" s="44">
        <f t="shared" si="29"/>
        <v>0</v>
      </c>
    </row>
    <row r="1428" spans="1:15" x14ac:dyDescent="0.2">
      <c r="A1428" s="31" t="s">
        <v>3619</v>
      </c>
      <c r="B1428" s="31" t="s">
        <v>11</v>
      </c>
      <c r="C1428" s="31">
        <v>0</v>
      </c>
      <c r="D1428" s="31">
        <v>0</v>
      </c>
      <c r="E1428" s="31">
        <f t="shared" si="25"/>
        <v>0</v>
      </c>
      <c r="F1428" s="43">
        <f>IFERROR(VLOOKUP(A1428,'2023'!A:N,13,0),0)</f>
        <v>0</v>
      </c>
      <c r="G1428" s="43">
        <f>IFERROR(VLOOKUP(A1428,'2023'!A:N,14,0),0)</f>
        <v>0</v>
      </c>
      <c r="H1428" s="43">
        <v>0</v>
      </c>
      <c r="I1428" s="43">
        <v>0</v>
      </c>
      <c r="J1428" s="44">
        <f t="shared" si="26"/>
        <v>0</v>
      </c>
      <c r="K1428" s="43">
        <v>1</v>
      </c>
      <c r="L1428" s="43">
        <v>1590909</v>
      </c>
      <c r="M1428" s="44">
        <f t="shared" si="27"/>
        <v>0</v>
      </c>
      <c r="N1428" s="43">
        <f t="shared" si="28"/>
        <v>-1</v>
      </c>
      <c r="O1428" s="44">
        <f t="shared" si="29"/>
        <v>0</v>
      </c>
    </row>
    <row r="1429" spans="1:15" x14ac:dyDescent="0.2">
      <c r="A1429" s="31" t="s">
        <v>3620</v>
      </c>
      <c r="B1429" s="31" t="s">
        <v>11</v>
      </c>
      <c r="C1429" s="31">
        <v>0</v>
      </c>
      <c r="D1429" s="31">
        <v>0</v>
      </c>
      <c r="E1429" s="31">
        <f t="shared" si="25"/>
        <v>0</v>
      </c>
      <c r="F1429" s="43">
        <f>IFERROR(VLOOKUP(A1429,'2023'!A:N,13,0),0)</f>
        <v>0</v>
      </c>
      <c r="G1429" s="43">
        <f>IFERROR(VLOOKUP(A1429,'2023'!A:N,14,0),0)</f>
        <v>0</v>
      </c>
      <c r="H1429" s="43">
        <v>0</v>
      </c>
      <c r="I1429" s="43">
        <v>0</v>
      </c>
      <c r="J1429" s="44">
        <f t="shared" si="26"/>
        <v>0</v>
      </c>
      <c r="K1429" s="43">
        <v>1</v>
      </c>
      <c r="L1429" s="43">
        <v>409091</v>
      </c>
      <c r="M1429" s="44">
        <f t="shared" si="27"/>
        <v>0</v>
      </c>
      <c r="N1429" s="43">
        <f t="shared" si="28"/>
        <v>-1</v>
      </c>
      <c r="O1429" s="44">
        <f t="shared" si="29"/>
        <v>0</v>
      </c>
    </row>
    <row r="1430" spans="1:15" x14ac:dyDescent="0.2">
      <c r="A1430" s="31" t="s">
        <v>3621</v>
      </c>
      <c r="B1430" s="31" t="s">
        <v>11</v>
      </c>
      <c r="C1430" s="31">
        <v>0</v>
      </c>
      <c r="D1430" s="31">
        <v>0</v>
      </c>
      <c r="E1430" s="31">
        <f t="shared" si="25"/>
        <v>0</v>
      </c>
      <c r="F1430" s="43">
        <f>IFERROR(VLOOKUP(A1430,'2023'!A:N,13,0),0)</f>
        <v>0</v>
      </c>
      <c r="G1430" s="43">
        <f>IFERROR(VLOOKUP(A1430,'2023'!A:N,14,0),0)</f>
        <v>0</v>
      </c>
      <c r="H1430" s="43">
        <v>0</v>
      </c>
      <c r="I1430" s="43">
        <v>0</v>
      </c>
      <c r="J1430" s="44">
        <f t="shared" si="26"/>
        <v>0</v>
      </c>
      <c r="K1430" s="43">
        <v>1</v>
      </c>
      <c r="L1430" s="43">
        <v>1409091</v>
      </c>
      <c r="M1430" s="44">
        <f t="shared" si="27"/>
        <v>0</v>
      </c>
      <c r="N1430" s="43">
        <f t="shared" si="28"/>
        <v>-1</v>
      </c>
      <c r="O1430" s="44">
        <f t="shared" si="29"/>
        <v>0</v>
      </c>
    </row>
    <row r="1431" spans="1:15" x14ac:dyDescent="0.2">
      <c r="A1431" s="31" t="s">
        <v>3622</v>
      </c>
      <c r="B1431" s="31" t="s">
        <v>11</v>
      </c>
      <c r="C1431" s="31">
        <v>1</v>
      </c>
      <c r="D1431" s="31">
        <v>2420000</v>
      </c>
      <c r="E1431" s="31">
        <f t="shared" si="25"/>
        <v>0</v>
      </c>
      <c r="F1431" s="43">
        <f>IFERROR(VLOOKUP(A1431,'2023'!A:N,13,0),0)</f>
        <v>1</v>
      </c>
      <c r="G1431" s="43">
        <f>IFERROR(VLOOKUP(A1431,'2023'!A:N,14,0),0)</f>
        <v>2420000</v>
      </c>
      <c r="H1431" s="43">
        <v>0</v>
      </c>
      <c r="I1431" s="43">
        <v>0</v>
      </c>
      <c r="J1431" s="44">
        <f t="shared" si="26"/>
        <v>2420000</v>
      </c>
      <c r="K1431" s="43">
        <v>1</v>
      </c>
      <c r="L1431" s="43">
        <v>2190000</v>
      </c>
      <c r="M1431" s="44">
        <f t="shared" si="27"/>
        <v>2420000</v>
      </c>
      <c r="N1431" s="43">
        <f t="shared" si="28"/>
        <v>0</v>
      </c>
      <c r="O1431" s="44">
        <f t="shared" si="29"/>
        <v>0</v>
      </c>
    </row>
    <row r="1432" spans="1:15" x14ac:dyDescent="0.2">
      <c r="A1432" s="31" t="s">
        <v>3623</v>
      </c>
      <c r="B1432" s="31" t="s">
        <v>25</v>
      </c>
      <c r="C1432" s="31">
        <v>0</v>
      </c>
      <c r="D1432" s="31">
        <v>0</v>
      </c>
      <c r="E1432" s="31">
        <f t="shared" si="25"/>
        <v>0</v>
      </c>
      <c r="F1432" s="43">
        <f>IFERROR(VLOOKUP(A1432,'2023'!A:N,13,0),0)</f>
        <v>0</v>
      </c>
      <c r="G1432" s="43">
        <f>IFERROR(VLOOKUP(A1432,'2023'!A:N,14,0),0)</f>
        <v>0</v>
      </c>
      <c r="H1432" s="43">
        <v>0</v>
      </c>
      <c r="I1432" s="43">
        <v>0</v>
      </c>
      <c r="J1432" s="44">
        <f t="shared" si="26"/>
        <v>0</v>
      </c>
      <c r="K1432" s="43">
        <v>1</v>
      </c>
      <c r="L1432" s="43">
        <v>0</v>
      </c>
      <c r="M1432" s="44">
        <f t="shared" si="27"/>
        <v>0</v>
      </c>
      <c r="N1432" s="43">
        <f t="shared" si="28"/>
        <v>-1</v>
      </c>
      <c r="O1432" s="44">
        <f t="shared" si="29"/>
        <v>0</v>
      </c>
    </row>
    <row r="1433" spans="1:15" x14ac:dyDescent="0.2">
      <c r="A1433" s="31" t="s">
        <v>3624</v>
      </c>
      <c r="B1433" s="31" t="s">
        <v>11</v>
      </c>
      <c r="C1433" s="31">
        <v>0</v>
      </c>
      <c r="D1433" s="31">
        <v>0</v>
      </c>
      <c r="E1433" s="31">
        <f t="shared" si="25"/>
        <v>0</v>
      </c>
      <c r="F1433" s="43">
        <f>IFERROR(VLOOKUP(A1433,'2023'!A:N,13,0),0)</f>
        <v>0</v>
      </c>
      <c r="G1433" s="43">
        <f>IFERROR(VLOOKUP(A1433,'2023'!A:N,14,0),0)</f>
        <v>0</v>
      </c>
      <c r="H1433" s="43">
        <v>0</v>
      </c>
      <c r="I1433" s="43">
        <v>0</v>
      </c>
      <c r="J1433" s="44">
        <f t="shared" si="26"/>
        <v>0</v>
      </c>
      <c r="K1433" s="43">
        <v>1</v>
      </c>
      <c r="L1433" s="43">
        <v>709091</v>
      </c>
      <c r="M1433" s="44">
        <f t="shared" si="27"/>
        <v>0</v>
      </c>
      <c r="N1433" s="43">
        <f t="shared" si="28"/>
        <v>-1</v>
      </c>
      <c r="O1433" s="44">
        <f t="shared" si="29"/>
        <v>0</v>
      </c>
    </row>
    <row r="1434" spans="1:15" x14ac:dyDescent="0.2">
      <c r="A1434" s="31" t="s">
        <v>3625</v>
      </c>
      <c r="B1434" s="31" t="s">
        <v>25</v>
      </c>
      <c r="C1434" s="31">
        <v>0</v>
      </c>
      <c r="D1434" s="31">
        <v>0</v>
      </c>
      <c r="E1434" s="31">
        <f t="shared" si="25"/>
        <v>0</v>
      </c>
      <c r="F1434" s="43">
        <f>IFERROR(VLOOKUP(A1434,'2023'!A:N,13,0),0)</f>
        <v>0</v>
      </c>
      <c r="G1434" s="43">
        <f>IFERROR(VLOOKUP(A1434,'2023'!A:N,14,0),0)</f>
        <v>0</v>
      </c>
      <c r="H1434" s="43">
        <v>0</v>
      </c>
      <c r="I1434" s="43">
        <v>0</v>
      </c>
      <c r="J1434" s="44">
        <f t="shared" si="26"/>
        <v>0</v>
      </c>
      <c r="K1434" s="43">
        <v>1</v>
      </c>
      <c r="L1434" s="43">
        <v>618182</v>
      </c>
      <c r="M1434" s="44">
        <f t="shared" si="27"/>
        <v>0</v>
      </c>
      <c r="N1434" s="43">
        <f t="shared" si="28"/>
        <v>-1</v>
      </c>
      <c r="O1434" s="44">
        <f t="shared" si="29"/>
        <v>0</v>
      </c>
    </row>
    <row r="1435" spans="1:15" x14ac:dyDescent="0.2">
      <c r="A1435" s="31" t="s">
        <v>3626</v>
      </c>
      <c r="B1435" s="31" t="s">
        <v>11</v>
      </c>
      <c r="C1435" s="31">
        <v>0</v>
      </c>
      <c r="D1435" s="31">
        <v>0</v>
      </c>
      <c r="E1435" s="31">
        <f t="shared" si="25"/>
        <v>0</v>
      </c>
      <c r="F1435" s="43">
        <f>IFERROR(VLOOKUP(A1435,'2023'!A:N,13,0),0)</f>
        <v>0</v>
      </c>
      <c r="G1435" s="43">
        <f>IFERROR(VLOOKUP(A1435,'2023'!A:N,14,0),0)</f>
        <v>0</v>
      </c>
      <c r="H1435" s="43">
        <v>0</v>
      </c>
      <c r="I1435" s="43">
        <v>0</v>
      </c>
      <c r="J1435" s="44">
        <f t="shared" si="26"/>
        <v>0</v>
      </c>
      <c r="K1435" s="43">
        <v>1</v>
      </c>
      <c r="L1435" s="43">
        <v>309091</v>
      </c>
      <c r="M1435" s="44">
        <f t="shared" si="27"/>
        <v>0</v>
      </c>
      <c r="N1435" s="43">
        <f t="shared" si="28"/>
        <v>-1</v>
      </c>
      <c r="O1435" s="44">
        <f t="shared" si="29"/>
        <v>0</v>
      </c>
    </row>
    <row r="1436" spans="1:15" x14ac:dyDescent="0.2">
      <c r="A1436" s="31" t="s">
        <v>3627</v>
      </c>
      <c r="B1436" s="31" t="s">
        <v>141</v>
      </c>
      <c r="C1436" s="31">
        <v>0</v>
      </c>
      <c r="D1436" s="31">
        <v>0</v>
      </c>
      <c r="E1436" s="31">
        <f t="shared" si="25"/>
        <v>0</v>
      </c>
      <c r="F1436" s="43">
        <f>IFERROR(VLOOKUP(A1436,'2023'!A:N,13,0),0)</f>
        <v>0</v>
      </c>
      <c r="G1436" s="43">
        <f>IFERROR(VLOOKUP(A1436,'2023'!A:N,14,0),0)</f>
        <v>0</v>
      </c>
      <c r="H1436" s="43">
        <v>0</v>
      </c>
      <c r="I1436" s="43">
        <v>0</v>
      </c>
      <c r="J1436" s="44">
        <f t="shared" si="26"/>
        <v>0</v>
      </c>
      <c r="K1436" s="43">
        <v>1</v>
      </c>
      <c r="L1436" s="43">
        <v>318182</v>
      </c>
      <c r="M1436" s="44">
        <f t="shared" si="27"/>
        <v>0</v>
      </c>
      <c r="N1436" s="43">
        <f t="shared" si="28"/>
        <v>-1</v>
      </c>
      <c r="O1436" s="44">
        <f t="shared" si="29"/>
        <v>0</v>
      </c>
    </row>
    <row r="1437" spans="1:15" x14ac:dyDescent="0.2">
      <c r="A1437" s="31" t="s">
        <v>3628</v>
      </c>
      <c r="B1437" s="31" t="s">
        <v>11</v>
      </c>
      <c r="C1437" s="31">
        <v>0</v>
      </c>
      <c r="D1437" s="31">
        <v>0</v>
      </c>
      <c r="E1437" s="31">
        <f t="shared" si="25"/>
        <v>0</v>
      </c>
      <c r="F1437" s="43">
        <f>IFERROR(VLOOKUP(A1437,'2023'!A:N,13,0),0)</f>
        <v>0</v>
      </c>
      <c r="G1437" s="43">
        <f>IFERROR(VLOOKUP(A1437,'2023'!A:N,14,0),0)</f>
        <v>0</v>
      </c>
      <c r="H1437" s="43">
        <v>0</v>
      </c>
      <c r="I1437" s="43">
        <v>0</v>
      </c>
      <c r="J1437" s="44">
        <f t="shared" si="26"/>
        <v>0</v>
      </c>
      <c r="K1437" s="43">
        <v>1</v>
      </c>
      <c r="L1437" s="43">
        <v>590909</v>
      </c>
      <c r="M1437" s="44">
        <f t="shared" si="27"/>
        <v>0</v>
      </c>
      <c r="N1437" s="43">
        <f t="shared" si="28"/>
        <v>-1</v>
      </c>
      <c r="O1437" s="44">
        <f t="shared" si="29"/>
        <v>0</v>
      </c>
    </row>
    <row r="1438" spans="1:15" x14ac:dyDescent="0.2">
      <c r="A1438" s="31" t="s">
        <v>3629</v>
      </c>
      <c r="B1438" s="31" t="s">
        <v>11</v>
      </c>
      <c r="C1438" s="31">
        <v>0</v>
      </c>
      <c r="D1438" s="31">
        <v>0</v>
      </c>
      <c r="E1438" s="31">
        <f t="shared" si="25"/>
        <v>0</v>
      </c>
      <c r="F1438" s="43">
        <f>IFERROR(VLOOKUP(A1438,'2023'!A:N,13,0),0)</f>
        <v>0</v>
      </c>
      <c r="G1438" s="43">
        <f>IFERROR(VLOOKUP(A1438,'2023'!A:N,14,0),0)</f>
        <v>0</v>
      </c>
      <c r="H1438" s="43">
        <v>0</v>
      </c>
      <c r="I1438" s="43">
        <v>0</v>
      </c>
      <c r="J1438" s="44">
        <f t="shared" si="26"/>
        <v>0</v>
      </c>
      <c r="K1438" s="43">
        <v>1</v>
      </c>
      <c r="L1438" s="43">
        <v>10627273</v>
      </c>
      <c r="M1438" s="44">
        <f t="shared" si="27"/>
        <v>0</v>
      </c>
      <c r="N1438" s="43">
        <f t="shared" si="28"/>
        <v>-1</v>
      </c>
      <c r="O1438" s="44">
        <f t="shared" si="29"/>
        <v>0</v>
      </c>
    </row>
    <row r="1439" spans="1:15" x14ac:dyDescent="0.2">
      <c r="A1439" s="31" t="s">
        <v>3630</v>
      </c>
      <c r="B1439" s="31" t="s">
        <v>11</v>
      </c>
      <c r="C1439" s="31">
        <v>0</v>
      </c>
      <c r="D1439" s="31">
        <v>0</v>
      </c>
      <c r="E1439" s="31">
        <f t="shared" si="25"/>
        <v>0</v>
      </c>
      <c r="F1439" s="43">
        <f>IFERROR(VLOOKUP(A1439,'2023'!A:N,13,0),0)</f>
        <v>0</v>
      </c>
      <c r="G1439" s="43">
        <f>IFERROR(VLOOKUP(A1439,'2023'!A:N,14,0),0)</f>
        <v>0</v>
      </c>
      <c r="H1439" s="43">
        <v>0</v>
      </c>
      <c r="I1439" s="43">
        <v>0</v>
      </c>
      <c r="J1439" s="44">
        <f t="shared" si="26"/>
        <v>0</v>
      </c>
      <c r="K1439" s="43">
        <v>1</v>
      </c>
      <c r="L1439" s="43">
        <v>263636</v>
      </c>
      <c r="M1439" s="44">
        <f t="shared" si="27"/>
        <v>0</v>
      </c>
      <c r="N1439" s="43">
        <f t="shared" si="28"/>
        <v>-1</v>
      </c>
      <c r="O1439" s="44">
        <f t="shared" si="29"/>
        <v>0</v>
      </c>
    </row>
    <row r="1440" spans="1:15" x14ac:dyDescent="0.2">
      <c r="A1440" s="31" t="s">
        <v>3631</v>
      </c>
      <c r="B1440" s="31" t="s">
        <v>11</v>
      </c>
      <c r="C1440" s="31">
        <v>0</v>
      </c>
      <c r="D1440" s="31">
        <v>0</v>
      </c>
      <c r="E1440" s="31">
        <f t="shared" si="25"/>
        <v>0</v>
      </c>
      <c r="F1440" s="43">
        <f>IFERROR(VLOOKUP(A1440,'2023'!A:N,13,0),0)</f>
        <v>0</v>
      </c>
      <c r="G1440" s="43">
        <f>IFERROR(VLOOKUP(A1440,'2023'!A:N,14,0),0)</f>
        <v>0</v>
      </c>
      <c r="H1440" s="43">
        <v>0</v>
      </c>
      <c r="I1440" s="43">
        <v>0</v>
      </c>
      <c r="J1440" s="44">
        <f t="shared" si="26"/>
        <v>0</v>
      </c>
      <c r="K1440" s="43">
        <v>1</v>
      </c>
      <c r="L1440" s="43">
        <v>2145454</v>
      </c>
      <c r="M1440" s="44">
        <f t="shared" si="27"/>
        <v>0</v>
      </c>
      <c r="N1440" s="43">
        <f t="shared" si="28"/>
        <v>-1</v>
      </c>
      <c r="O1440" s="44">
        <f t="shared" si="29"/>
        <v>0</v>
      </c>
    </row>
    <row r="1441" spans="1:15" x14ac:dyDescent="0.2">
      <c r="A1441" s="31" t="s">
        <v>2294</v>
      </c>
      <c r="B1441" s="31" t="s">
        <v>11</v>
      </c>
      <c r="C1441" s="31">
        <v>0</v>
      </c>
      <c r="D1441" s="31">
        <v>0</v>
      </c>
      <c r="E1441" s="31">
        <f t="shared" si="25"/>
        <v>0</v>
      </c>
      <c r="F1441" s="43">
        <f>IFERROR(VLOOKUP(A1441,'2023'!A:N,13,0),0)</f>
        <v>0</v>
      </c>
      <c r="G1441" s="43">
        <f>IFERROR(VLOOKUP(A1441,'2023'!A:N,14,0),0)</f>
        <v>0</v>
      </c>
      <c r="H1441" s="43">
        <v>0</v>
      </c>
      <c r="I1441" s="43">
        <v>0</v>
      </c>
      <c r="J1441" s="44">
        <f t="shared" si="26"/>
        <v>0</v>
      </c>
      <c r="K1441" s="43">
        <v>1</v>
      </c>
      <c r="L1441" s="43">
        <v>2318182</v>
      </c>
      <c r="M1441" s="44">
        <f t="shared" si="27"/>
        <v>0</v>
      </c>
      <c r="N1441" s="43">
        <f t="shared" si="28"/>
        <v>-1</v>
      </c>
      <c r="O1441" s="44">
        <f t="shared" si="29"/>
        <v>0</v>
      </c>
    </row>
    <row r="1442" spans="1:15" x14ac:dyDescent="0.2">
      <c r="A1442" s="31" t="s">
        <v>3632</v>
      </c>
      <c r="B1442" s="31" t="s">
        <v>11</v>
      </c>
      <c r="C1442" s="31">
        <v>0</v>
      </c>
      <c r="D1442" s="31">
        <v>0</v>
      </c>
      <c r="E1442" s="31">
        <f t="shared" si="25"/>
        <v>0</v>
      </c>
      <c r="F1442" s="43">
        <f>IFERROR(VLOOKUP(A1442,'2023'!A:N,13,0),0)</f>
        <v>0</v>
      </c>
      <c r="G1442" s="43">
        <f>IFERROR(VLOOKUP(A1442,'2023'!A:N,14,0),0)</f>
        <v>0</v>
      </c>
      <c r="H1442" s="43">
        <v>0</v>
      </c>
      <c r="I1442" s="43">
        <v>0</v>
      </c>
      <c r="J1442" s="44">
        <f t="shared" si="26"/>
        <v>0</v>
      </c>
      <c r="K1442" s="43">
        <v>1</v>
      </c>
      <c r="L1442" s="43">
        <v>477273</v>
      </c>
      <c r="M1442" s="44">
        <f t="shared" si="27"/>
        <v>0</v>
      </c>
      <c r="N1442" s="43">
        <f t="shared" si="28"/>
        <v>-1</v>
      </c>
      <c r="O1442" s="44">
        <f t="shared" si="29"/>
        <v>0</v>
      </c>
    </row>
    <row r="1443" spans="1:15" x14ac:dyDescent="0.2">
      <c r="A1443" s="31" t="s">
        <v>3633</v>
      </c>
      <c r="B1443" s="31" t="s">
        <v>11</v>
      </c>
      <c r="C1443" s="31">
        <v>0</v>
      </c>
      <c r="D1443" s="31">
        <v>0</v>
      </c>
      <c r="E1443" s="31">
        <f t="shared" si="25"/>
        <v>0</v>
      </c>
      <c r="F1443" s="43">
        <f>IFERROR(VLOOKUP(A1443,'2023'!A:N,13,0),0)</f>
        <v>0</v>
      </c>
      <c r="G1443" s="43">
        <f>IFERROR(VLOOKUP(A1443,'2023'!A:N,14,0),0)</f>
        <v>0</v>
      </c>
      <c r="H1443" s="43">
        <v>0</v>
      </c>
      <c r="I1443" s="43">
        <v>0</v>
      </c>
      <c r="J1443" s="44">
        <f t="shared" si="26"/>
        <v>0</v>
      </c>
      <c r="K1443" s="43">
        <v>1</v>
      </c>
      <c r="L1443" s="43">
        <v>477273</v>
      </c>
      <c r="M1443" s="44">
        <f t="shared" si="27"/>
        <v>0</v>
      </c>
      <c r="N1443" s="43">
        <f t="shared" si="28"/>
        <v>-1</v>
      </c>
      <c r="O1443" s="44">
        <f t="shared" si="29"/>
        <v>0</v>
      </c>
    </row>
    <row r="1444" spans="1:15" x14ac:dyDescent="0.2">
      <c r="A1444" s="31" t="s">
        <v>3634</v>
      </c>
      <c r="B1444" s="31" t="s">
        <v>11</v>
      </c>
      <c r="C1444" s="31">
        <v>0</v>
      </c>
      <c r="D1444" s="31">
        <v>0</v>
      </c>
      <c r="E1444" s="31">
        <f t="shared" si="25"/>
        <v>0</v>
      </c>
      <c r="F1444" s="43">
        <f>IFERROR(VLOOKUP(A1444,'2023'!A:N,13,0),0)</f>
        <v>0</v>
      </c>
      <c r="G1444" s="43">
        <f>IFERROR(VLOOKUP(A1444,'2023'!A:N,14,0),0)</f>
        <v>0</v>
      </c>
      <c r="H1444" s="43">
        <v>0</v>
      </c>
      <c r="I1444" s="43">
        <v>0</v>
      </c>
      <c r="J1444" s="44">
        <f t="shared" si="26"/>
        <v>0</v>
      </c>
      <c r="K1444" s="43">
        <v>1</v>
      </c>
      <c r="L1444" s="43">
        <v>850000</v>
      </c>
      <c r="M1444" s="44">
        <f t="shared" si="27"/>
        <v>0</v>
      </c>
      <c r="N1444" s="43">
        <f t="shared" si="28"/>
        <v>-1</v>
      </c>
      <c r="O1444" s="44">
        <f t="shared" si="29"/>
        <v>0</v>
      </c>
    </row>
    <row r="1445" spans="1:15" x14ac:dyDescent="0.2">
      <c r="A1445" s="31" t="s">
        <v>3635</v>
      </c>
      <c r="B1445" s="31" t="s">
        <v>11</v>
      </c>
      <c r="C1445" s="31">
        <v>0</v>
      </c>
      <c r="D1445" s="31">
        <v>0</v>
      </c>
      <c r="E1445" s="31">
        <f t="shared" si="25"/>
        <v>0</v>
      </c>
      <c r="F1445" s="43">
        <f>IFERROR(VLOOKUP(A1445,'2023'!A:N,13,0),0)</f>
        <v>0</v>
      </c>
      <c r="G1445" s="43">
        <f>IFERROR(VLOOKUP(A1445,'2023'!A:N,14,0),0)</f>
        <v>0</v>
      </c>
      <c r="H1445" s="43">
        <v>0</v>
      </c>
      <c r="I1445" s="43">
        <v>0</v>
      </c>
      <c r="J1445" s="44">
        <f t="shared" si="26"/>
        <v>0</v>
      </c>
      <c r="K1445" s="43">
        <v>1</v>
      </c>
      <c r="L1445" s="43">
        <v>6345454</v>
      </c>
      <c r="M1445" s="44">
        <f t="shared" si="27"/>
        <v>0</v>
      </c>
      <c r="N1445" s="43">
        <f t="shared" si="28"/>
        <v>-1</v>
      </c>
      <c r="O1445" s="44">
        <f t="shared" si="29"/>
        <v>0</v>
      </c>
    </row>
    <row r="1446" spans="1:15" x14ac:dyDescent="0.2">
      <c r="A1446" s="31" t="s">
        <v>3636</v>
      </c>
      <c r="B1446" s="31" t="s">
        <v>11</v>
      </c>
      <c r="C1446" s="31">
        <v>0</v>
      </c>
      <c r="D1446" s="31">
        <v>0</v>
      </c>
      <c r="E1446" s="31">
        <f t="shared" si="25"/>
        <v>0</v>
      </c>
      <c r="F1446" s="43">
        <f>IFERROR(VLOOKUP(A1446,'2023'!A:N,13,0),0)</f>
        <v>0</v>
      </c>
      <c r="G1446" s="43">
        <f>IFERROR(VLOOKUP(A1446,'2023'!A:N,14,0),0)</f>
        <v>0</v>
      </c>
      <c r="H1446" s="43">
        <v>0</v>
      </c>
      <c r="I1446" s="43">
        <v>0</v>
      </c>
      <c r="J1446" s="44">
        <f t="shared" si="26"/>
        <v>0</v>
      </c>
      <c r="K1446" s="43">
        <v>1</v>
      </c>
      <c r="L1446" s="43">
        <v>7172727</v>
      </c>
      <c r="M1446" s="44">
        <f t="shared" si="27"/>
        <v>0</v>
      </c>
      <c r="N1446" s="43">
        <f t="shared" si="28"/>
        <v>-1</v>
      </c>
      <c r="O1446" s="44">
        <f t="shared" si="29"/>
        <v>0</v>
      </c>
    </row>
    <row r="1447" spans="1:15" x14ac:dyDescent="0.2">
      <c r="A1447" s="31" t="s">
        <v>1508</v>
      </c>
      <c r="B1447" s="31" t="s">
        <v>25</v>
      </c>
      <c r="C1447" s="31">
        <v>0</v>
      </c>
      <c r="D1447" s="31">
        <v>0</v>
      </c>
      <c r="E1447" s="31">
        <f t="shared" si="25"/>
        <v>0</v>
      </c>
      <c r="F1447" s="43">
        <f>IFERROR(VLOOKUP(A1447,'2023'!A:N,13,0),0)</f>
        <v>0</v>
      </c>
      <c r="G1447" s="43">
        <f>IFERROR(VLOOKUP(A1447,'2023'!A:N,14,0),0)</f>
        <v>0</v>
      </c>
      <c r="H1447" s="43">
        <v>0</v>
      </c>
      <c r="I1447" s="43">
        <v>0</v>
      </c>
      <c r="J1447" s="44">
        <f t="shared" si="26"/>
        <v>0</v>
      </c>
      <c r="K1447" s="43">
        <v>1</v>
      </c>
      <c r="L1447" s="43">
        <v>200000</v>
      </c>
      <c r="M1447" s="44">
        <f t="shared" si="27"/>
        <v>0</v>
      </c>
      <c r="N1447" s="43">
        <f t="shared" si="28"/>
        <v>-1</v>
      </c>
      <c r="O1447" s="44">
        <f t="shared" si="29"/>
        <v>0</v>
      </c>
    </row>
    <row r="1448" spans="1:15" x14ac:dyDescent="0.2">
      <c r="A1448" s="31" t="s">
        <v>3637</v>
      </c>
      <c r="B1448" s="31" t="s">
        <v>11</v>
      </c>
      <c r="C1448" s="31">
        <v>0</v>
      </c>
      <c r="D1448" s="31">
        <v>0</v>
      </c>
      <c r="E1448" s="31">
        <f t="shared" si="25"/>
        <v>0</v>
      </c>
      <c r="F1448" s="43">
        <f>IFERROR(VLOOKUP(A1448,'2023'!A:N,13,0),0)</f>
        <v>0</v>
      </c>
      <c r="G1448" s="43">
        <f>IFERROR(VLOOKUP(A1448,'2023'!A:N,14,0),0)</f>
        <v>0</v>
      </c>
      <c r="H1448" s="43">
        <v>0</v>
      </c>
      <c r="I1448" s="43">
        <v>0</v>
      </c>
      <c r="J1448" s="44">
        <f t="shared" si="26"/>
        <v>0</v>
      </c>
      <c r="K1448" s="43">
        <v>1</v>
      </c>
      <c r="L1448" s="43">
        <v>9681818</v>
      </c>
      <c r="M1448" s="44">
        <f t="shared" si="27"/>
        <v>0</v>
      </c>
      <c r="N1448" s="43">
        <f t="shared" si="28"/>
        <v>-1</v>
      </c>
      <c r="O1448" s="44">
        <f t="shared" si="29"/>
        <v>0</v>
      </c>
    </row>
    <row r="1449" spans="1:15" x14ac:dyDescent="0.2">
      <c r="A1449" s="31" t="s">
        <v>3638</v>
      </c>
      <c r="B1449" s="31" t="s">
        <v>11</v>
      </c>
      <c r="C1449" s="31">
        <v>0</v>
      </c>
      <c r="D1449" s="31">
        <v>0</v>
      </c>
      <c r="E1449" s="31">
        <f t="shared" si="25"/>
        <v>0</v>
      </c>
      <c r="F1449" s="43">
        <f>IFERROR(VLOOKUP(A1449,'2023'!A:N,13,0),0)</f>
        <v>0</v>
      </c>
      <c r="G1449" s="43">
        <f>IFERROR(VLOOKUP(A1449,'2023'!A:N,14,0),0)</f>
        <v>0</v>
      </c>
      <c r="H1449" s="43">
        <v>0</v>
      </c>
      <c r="I1449" s="43">
        <v>0</v>
      </c>
      <c r="J1449" s="44">
        <f t="shared" si="26"/>
        <v>0</v>
      </c>
      <c r="K1449" s="43">
        <v>1</v>
      </c>
      <c r="L1449" s="43">
        <v>1000000</v>
      </c>
      <c r="M1449" s="44">
        <f t="shared" si="27"/>
        <v>0</v>
      </c>
      <c r="N1449" s="43">
        <f t="shared" si="28"/>
        <v>-1</v>
      </c>
      <c r="O1449" s="44">
        <f t="shared" si="29"/>
        <v>0</v>
      </c>
    </row>
    <row r="1450" spans="1:15" x14ac:dyDescent="0.2">
      <c r="A1450" s="31" t="s">
        <v>923</v>
      </c>
      <c r="B1450" s="31" t="s">
        <v>11</v>
      </c>
      <c r="C1450" s="31">
        <v>1</v>
      </c>
      <c r="D1450" s="31">
        <v>3363636</v>
      </c>
      <c r="E1450" s="31">
        <f t="shared" si="25"/>
        <v>0</v>
      </c>
      <c r="F1450" s="43">
        <f>IFERROR(VLOOKUP(A1450,'2023'!A:N,13,0),0)</f>
        <v>1</v>
      </c>
      <c r="G1450" s="43">
        <f>IFERROR(VLOOKUP(A1450,'2023'!A:N,14,0),0)</f>
        <v>3363636</v>
      </c>
      <c r="H1450" s="43">
        <v>0</v>
      </c>
      <c r="I1450" s="43">
        <v>0</v>
      </c>
      <c r="J1450" s="44">
        <f t="shared" si="26"/>
        <v>3363636</v>
      </c>
      <c r="K1450" s="43">
        <v>2</v>
      </c>
      <c r="L1450" s="43">
        <v>6863636</v>
      </c>
      <c r="M1450" s="44">
        <f t="shared" si="27"/>
        <v>6727272</v>
      </c>
      <c r="N1450" s="43">
        <f t="shared" si="28"/>
        <v>-1</v>
      </c>
      <c r="O1450" s="44">
        <f t="shared" si="29"/>
        <v>-3363636</v>
      </c>
    </row>
    <row r="1451" spans="1:15" x14ac:dyDescent="0.2">
      <c r="A1451" s="31" t="s">
        <v>3639</v>
      </c>
      <c r="B1451" s="31" t="s">
        <v>25</v>
      </c>
      <c r="C1451" s="31">
        <v>0</v>
      </c>
      <c r="D1451" s="31">
        <v>0</v>
      </c>
      <c r="E1451" s="31">
        <f t="shared" si="25"/>
        <v>0</v>
      </c>
      <c r="F1451" s="43">
        <f>IFERROR(VLOOKUP(A1451,'2023'!A:N,13,0),0)</f>
        <v>0</v>
      </c>
      <c r="G1451" s="43">
        <f>IFERROR(VLOOKUP(A1451,'2023'!A:N,14,0),0)</f>
        <v>0</v>
      </c>
      <c r="H1451" s="43">
        <v>0</v>
      </c>
      <c r="I1451" s="43">
        <v>0</v>
      </c>
      <c r="J1451" s="44">
        <f t="shared" si="26"/>
        <v>0</v>
      </c>
      <c r="K1451" s="43">
        <v>1</v>
      </c>
      <c r="L1451" s="43">
        <v>32863636</v>
      </c>
      <c r="M1451" s="44">
        <f t="shared" si="27"/>
        <v>0</v>
      </c>
      <c r="N1451" s="43">
        <f t="shared" si="28"/>
        <v>-1</v>
      </c>
      <c r="O1451" s="44">
        <f t="shared" si="29"/>
        <v>0</v>
      </c>
    </row>
    <row r="1452" spans="1:15" x14ac:dyDescent="0.2">
      <c r="A1452" s="31" t="s">
        <v>1196</v>
      </c>
      <c r="B1452" s="31" t="s">
        <v>11</v>
      </c>
      <c r="C1452" s="31">
        <v>100</v>
      </c>
      <c r="D1452" s="31">
        <v>63613280</v>
      </c>
      <c r="E1452" s="31">
        <f t="shared" si="25"/>
        <v>0</v>
      </c>
      <c r="F1452" s="43">
        <f>IFERROR(VLOOKUP(A1452,'2023'!A:N,13,0),0)</f>
        <v>100</v>
      </c>
      <c r="G1452" s="43">
        <f>IFERROR(VLOOKUP(A1452,'2023'!A:N,14,0),0)</f>
        <v>63613280</v>
      </c>
      <c r="H1452" s="43">
        <v>0</v>
      </c>
      <c r="I1452" s="43">
        <v>0</v>
      </c>
      <c r="J1452" s="44">
        <f t="shared" si="26"/>
        <v>636132.80000000005</v>
      </c>
      <c r="K1452" s="43">
        <v>60</v>
      </c>
      <c r="L1452" s="43">
        <v>20181840</v>
      </c>
      <c r="M1452" s="44">
        <f t="shared" si="27"/>
        <v>38167968</v>
      </c>
      <c r="N1452" s="43">
        <f t="shared" si="28"/>
        <v>40</v>
      </c>
      <c r="O1452" s="44">
        <f t="shared" si="29"/>
        <v>25445312</v>
      </c>
    </row>
    <row r="1453" spans="1:15" x14ac:dyDescent="0.2">
      <c r="A1453" s="31" t="s">
        <v>1197</v>
      </c>
      <c r="B1453" s="31" t="s">
        <v>11</v>
      </c>
      <c r="C1453" s="31">
        <v>100</v>
      </c>
      <c r="D1453" s="31">
        <v>47472664</v>
      </c>
      <c r="E1453" s="31">
        <f t="shared" si="25"/>
        <v>0</v>
      </c>
      <c r="F1453" s="43">
        <f>IFERROR(VLOOKUP(A1453,'2023'!A:N,13,0),0)</f>
        <v>100</v>
      </c>
      <c r="G1453" s="43">
        <f>IFERROR(VLOOKUP(A1453,'2023'!A:N,14,0),0)</f>
        <v>47472664</v>
      </c>
      <c r="H1453" s="43">
        <v>0</v>
      </c>
      <c r="I1453" s="43">
        <v>0</v>
      </c>
      <c r="J1453" s="44">
        <f t="shared" si="26"/>
        <v>474726.64</v>
      </c>
      <c r="K1453" s="43">
        <v>50</v>
      </c>
      <c r="L1453" s="43">
        <v>10909100</v>
      </c>
      <c r="M1453" s="44">
        <f t="shared" si="27"/>
        <v>23736332</v>
      </c>
      <c r="N1453" s="43">
        <f t="shared" si="28"/>
        <v>50</v>
      </c>
      <c r="O1453" s="44">
        <f t="shared" si="29"/>
        <v>23736332</v>
      </c>
    </row>
    <row r="1454" spans="1:15" x14ac:dyDescent="0.2">
      <c r="A1454" s="31" t="s">
        <v>3640</v>
      </c>
      <c r="B1454" s="31" t="s">
        <v>34</v>
      </c>
      <c r="C1454" s="31">
        <v>0</v>
      </c>
      <c r="D1454" s="31">
        <v>0</v>
      </c>
      <c r="E1454" s="31">
        <f t="shared" si="25"/>
        <v>0</v>
      </c>
      <c r="F1454" s="43">
        <f>IFERROR(VLOOKUP(A1454,'2023'!A:N,13,0),0)</f>
        <v>0</v>
      </c>
      <c r="G1454" s="43">
        <f>IFERROR(VLOOKUP(A1454,'2023'!A:N,14,0),0)</f>
        <v>0</v>
      </c>
      <c r="H1454" s="43">
        <v>0</v>
      </c>
      <c r="I1454" s="43">
        <v>0</v>
      </c>
      <c r="J1454" s="44">
        <f t="shared" si="26"/>
        <v>0</v>
      </c>
      <c r="K1454" s="43">
        <v>1</v>
      </c>
      <c r="L1454" s="43">
        <v>12272727</v>
      </c>
      <c r="M1454" s="44">
        <f t="shared" si="27"/>
        <v>0</v>
      </c>
      <c r="N1454" s="43">
        <f t="shared" si="28"/>
        <v>-1</v>
      </c>
      <c r="O1454" s="44">
        <f t="shared" si="29"/>
        <v>0</v>
      </c>
    </row>
    <row r="1455" spans="1:15" x14ac:dyDescent="0.2">
      <c r="A1455" s="31" t="s">
        <v>3641</v>
      </c>
      <c r="B1455" s="31" t="s">
        <v>11</v>
      </c>
      <c r="C1455" s="31">
        <v>0</v>
      </c>
      <c r="D1455" s="31">
        <v>0</v>
      </c>
      <c r="E1455" s="31">
        <f t="shared" si="25"/>
        <v>0</v>
      </c>
      <c r="F1455" s="43">
        <f>IFERROR(VLOOKUP(A1455,'2023'!A:N,13,0),0)</f>
        <v>0</v>
      </c>
      <c r="G1455" s="43">
        <f>IFERROR(VLOOKUP(A1455,'2023'!A:N,14,0),0)</f>
        <v>0</v>
      </c>
      <c r="H1455" s="43">
        <v>0</v>
      </c>
      <c r="I1455" s="43">
        <v>0</v>
      </c>
      <c r="J1455" s="44">
        <f t="shared" si="26"/>
        <v>0</v>
      </c>
      <c r="K1455" s="43">
        <v>1</v>
      </c>
      <c r="L1455" s="43">
        <v>4990909</v>
      </c>
      <c r="M1455" s="44">
        <f t="shared" si="27"/>
        <v>0</v>
      </c>
      <c r="N1455" s="43">
        <f t="shared" si="28"/>
        <v>-1</v>
      </c>
      <c r="O1455" s="44">
        <f t="shared" si="29"/>
        <v>0</v>
      </c>
    </row>
    <row r="1456" spans="1:15" x14ac:dyDescent="0.2">
      <c r="A1456" s="31" t="s">
        <v>3642</v>
      </c>
      <c r="B1456" s="31" t="s">
        <v>11</v>
      </c>
      <c r="C1456" s="31">
        <v>0</v>
      </c>
      <c r="D1456" s="31">
        <v>0</v>
      </c>
      <c r="E1456" s="31">
        <f t="shared" si="25"/>
        <v>0</v>
      </c>
      <c r="F1456" s="43">
        <f>IFERROR(VLOOKUP(A1456,'2023'!A:N,13,0),0)</f>
        <v>0</v>
      </c>
      <c r="G1456" s="43">
        <f>IFERROR(VLOOKUP(A1456,'2023'!A:N,14,0),0)</f>
        <v>0</v>
      </c>
      <c r="H1456" s="43">
        <v>0</v>
      </c>
      <c r="I1456" s="43">
        <v>0</v>
      </c>
      <c r="J1456" s="44">
        <f t="shared" si="26"/>
        <v>0</v>
      </c>
      <c r="K1456" s="43">
        <v>1</v>
      </c>
      <c r="L1456" s="43">
        <v>336364</v>
      </c>
      <c r="M1456" s="44">
        <f t="shared" si="27"/>
        <v>0</v>
      </c>
      <c r="N1456" s="43">
        <f t="shared" si="28"/>
        <v>-1</v>
      </c>
      <c r="O1456" s="44">
        <f t="shared" si="29"/>
        <v>0</v>
      </c>
    </row>
    <row r="1457" spans="1:15" x14ac:dyDescent="0.2">
      <c r="A1457" s="31" t="s">
        <v>3643</v>
      </c>
      <c r="B1457" s="31" t="s">
        <v>1691</v>
      </c>
      <c r="C1457" s="31">
        <v>0</v>
      </c>
      <c r="D1457" s="31">
        <v>0</v>
      </c>
      <c r="E1457" s="31">
        <f t="shared" si="25"/>
        <v>0</v>
      </c>
      <c r="F1457" s="43">
        <f>IFERROR(VLOOKUP(A1457,'2023'!A:N,13,0),0)</f>
        <v>0</v>
      </c>
      <c r="G1457" s="43">
        <f>IFERROR(VLOOKUP(A1457,'2023'!A:N,14,0),0)</f>
        <v>0</v>
      </c>
      <c r="H1457" s="43">
        <v>0</v>
      </c>
      <c r="I1457" s="43">
        <v>0</v>
      </c>
      <c r="J1457" s="44">
        <f t="shared" si="26"/>
        <v>0</v>
      </c>
      <c r="K1457" s="43">
        <v>1</v>
      </c>
      <c r="L1457" s="43">
        <v>2000000</v>
      </c>
      <c r="M1457" s="44">
        <f t="shared" si="27"/>
        <v>0</v>
      </c>
      <c r="N1457" s="43">
        <f t="shared" si="28"/>
        <v>-1</v>
      </c>
      <c r="O1457" s="44">
        <f t="shared" si="29"/>
        <v>0</v>
      </c>
    </row>
    <row r="1458" spans="1:15" x14ac:dyDescent="0.2">
      <c r="A1458" s="31" t="s">
        <v>3644</v>
      </c>
      <c r="B1458" s="31" t="s">
        <v>25</v>
      </c>
      <c r="C1458" s="31">
        <v>0</v>
      </c>
      <c r="D1458" s="31">
        <v>0</v>
      </c>
      <c r="E1458" s="31">
        <f t="shared" si="25"/>
        <v>0</v>
      </c>
      <c r="F1458" s="43">
        <f>IFERROR(VLOOKUP(A1458,'2023'!A:N,13,0),0)</f>
        <v>0</v>
      </c>
      <c r="G1458" s="43">
        <f>IFERROR(VLOOKUP(A1458,'2023'!A:N,14,0),0)</f>
        <v>0</v>
      </c>
      <c r="H1458" s="43">
        <v>0</v>
      </c>
      <c r="I1458" s="43">
        <v>0</v>
      </c>
      <c r="J1458" s="44">
        <f t="shared" si="26"/>
        <v>0</v>
      </c>
      <c r="K1458" s="43">
        <v>1</v>
      </c>
      <c r="L1458" s="43">
        <v>1990909</v>
      </c>
      <c r="M1458" s="44">
        <f t="shared" si="27"/>
        <v>0</v>
      </c>
      <c r="N1458" s="43">
        <f t="shared" si="28"/>
        <v>-1</v>
      </c>
      <c r="O1458" s="44">
        <f t="shared" si="29"/>
        <v>0</v>
      </c>
    </row>
    <row r="1459" spans="1:15" x14ac:dyDescent="0.2">
      <c r="A1459" s="31" t="s">
        <v>3645</v>
      </c>
      <c r="B1459" s="31" t="s">
        <v>11</v>
      </c>
      <c r="C1459" s="31">
        <v>0</v>
      </c>
      <c r="D1459" s="31">
        <v>0</v>
      </c>
      <c r="E1459" s="31">
        <f t="shared" si="25"/>
        <v>0</v>
      </c>
      <c r="F1459" s="43">
        <f>IFERROR(VLOOKUP(A1459,'2023'!A:N,13,0),0)</f>
        <v>0</v>
      </c>
      <c r="G1459" s="43">
        <f>IFERROR(VLOOKUP(A1459,'2023'!A:N,14,0),0)</f>
        <v>0</v>
      </c>
      <c r="H1459" s="43">
        <v>0</v>
      </c>
      <c r="I1459" s="43">
        <v>0</v>
      </c>
      <c r="J1459" s="44">
        <f t="shared" si="26"/>
        <v>0</v>
      </c>
      <c r="K1459" s="43">
        <v>1</v>
      </c>
      <c r="L1459" s="43">
        <v>263636</v>
      </c>
      <c r="M1459" s="44">
        <f t="shared" si="27"/>
        <v>0</v>
      </c>
      <c r="N1459" s="43">
        <f t="shared" si="28"/>
        <v>-1</v>
      </c>
      <c r="O1459" s="44">
        <f t="shared" si="29"/>
        <v>0</v>
      </c>
    </row>
    <row r="1460" spans="1:15" x14ac:dyDescent="0.2">
      <c r="A1460" s="31" t="s">
        <v>3646</v>
      </c>
      <c r="B1460" s="31" t="s">
        <v>11</v>
      </c>
      <c r="C1460" s="31">
        <v>2</v>
      </c>
      <c r="D1460" s="31">
        <v>22080000</v>
      </c>
      <c r="E1460" s="31">
        <f t="shared" si="25"/>
        <v>0</v>
      </c>
      <c r="F1460" s="43">
        <f>IFERROR(VLOOKUP(A1460,'2023'!A:N,13,0),0)</f>
        <v>2</v>
      </c>
      <c r="G1460" s="43">
        <f>IFERROR(VLOOKUP(A1460,'2023'!A:N,14,0),0)</f>
        <v>22080000</v>
      </c>
      <c r="H1460" s="43">
        <v>0</v>
      </c>
      <c r="I1460" s="43">
        <v>0</v>
      </c>
      <c r="J1460" s="44">
        <f t="shared" si="26"/>
        <v>11040000</v>
      </c>
      <c r="K1460" s="43">
        <v>2</v>
      </c>
      <c r="L1460" s="43">
        <v>17272728</v>
      </c>
      <c r="M1460" s="44">
        <f t="shared" si="27"/>
        <v>22080000</v>
      </c>
      <c r="N1460" s="43">
        <f t="shared" si="28"/>
        <v>0</v>
      </c>
      <c r="O1460" s="44">
        <f t="shared" si="29"/>
        <v>0</v>
      </c>
    </row>
    <row r="1461" spans="1:15" x14ac:dyDescent="0.2">
      <c r="A1461" s="31" t="s">
        <v>3647</v>
      </c>
      <c r="B1461" s="31" t="s">
        <v>25</v>
      </c>
      <c r="C1461" s="31">
        <v>0</v>
      </c>
      <c r="D1461" s="31">
        <v>0</v>
      </c>
      <c r="E1461" s="31">
        <f t="shared" si="25"/>
        <v>0</v>
      </c>
      <c r="F1461" s="43">
        <f>IFERROR(VLOOKUP(A1461,'2023'!A:N,13,0),0)</f>
        <v>0</v>
      </c>
      <c r="G1461" s="43">
        <f>IFERROR(VLOOKUP(A1461,'2023'!A:N,14,0),0)</f>
        <v>0</v>
      </c>
      <c r="H1461" s="43">
        <v>0</v>
      </c>
      <c r="I1461" s="43">
        <v>0</v>
      </c>
      <c r="J1461" s="44">
        <f t="shared" si="26"/>
        <v>0</v>
      </c>
      <c r="K1461" s="43">
        <v>1</v>
      </c>
      <c r="L1461" s="43">
        <v>1772727</v>
      </c>
      <c r="M1461" s="44">
        <f t="shared" si="27"/>
        <v>0</v>
      </c>
      <c r="N1461" s="43">
        <f t="shared" si="28"/>
        <v>-1</v>
      </c>
      <c r="O1461" s="44">
        <f t="shared" si="29"/>
        <v>0</v>
      </c>
    </row>
    <row r="1462" spans="1:15" x14ac:dyDescent="0.2">
      <c r="A1462" s="31" t="s">
        <v>3648</v>
      </c>
      <c r="B1462" s="31" t="s">
        <v>11</v>
      </c>
      <c r="C1462" s="31">
        <v>0</v>
      </c>
      <c r="D1462" s="31">
        <v>0</v>
      </c>
      <c r="E1462" s="31">
        <f t="shared" si="25"/>
        <v>0</v>
      </c>
      <c r="F1462" s="43">
        <f>IFERROR(VLOOKUP(A1462,'2023'!A:N,13,0),0)</f>
        <v>0</v>
      </c>
      <c r="G1462" s="43">
        <f>IFERROR(VLOOKUP(A1462,'2023'!A:N,14,0),0)</f>
        <v>0</v>
      </c>
      <c r="H1462" s="43">
        <v>0</v>
      </c>
      <c r="I1462" s="43">
        <v>0</v>
      </c>
      <c r="J1462" s="44">
        <f t="shared" si="26"/>
        <v>0</v>
      </c>
      <c r="K1462" s="43">
        <v>1</v>
      </c>
      <c r="L1462" s="43">
        <v>318182</v>
      </c>
      <c r="M1462" s="44">
        <f t="shared" si="27"/>
        <v>0</v>
      </c>
      <c r="N1462" s="43">
        <f t="shared" si="28"/>
        <v>-1</v>
      </c>
      <c r="O1462" s="44">
        <f t="shared" si="29"/>
        <v>0</v>
      </c>
    </row>
    <row r="1463" spans="1:15" x14ac:dyDescent="0.2">
      <c r="A1463" s="31" t="s">
        <v>3649</v>
      </c>
      <c r="B1463" s="31" t="s">
        <v>11</v>
      </c>
      <c r="C1463" s="31">
        <v>0</v>
      </c>
      <c r="D1463" s="31">
        <v>0</v>
      </c>
      <c r="E1463" s="31">
        <f t="shared" si="25"/>
        <v>0</v>
      </c>
      <c r="F1463" s="43">
        <f>IFERROR(VLOOKUP(A1463,'2023'!A:N,13,0),0)</f>
        <v>0</v>
      </c>
      <c r="G1463" s="43">
        <f>IFERROR(VLOOKUP(A1463,'2023'!A:N,14,0),0)</f>
        <v>0</v>
      </c>
      <c r="H1463" s="43">
        <v>0</v>
      </c>
      <c r="I1463" s="43">
        <v>0</v>
      </c>
      <c r="J1463" s="44">
        <f t="shared" si="26"/>
        <v>0</v>
      </c>
      <c r="K1463" s="43">
        <v>1</v>
      </c>
      <c r="L1463" s="43">
        <v>18854545</v>
      </c>
      <c r="M1463" s="44">
        <f t="shared" si="27"/>
        <v>0</v>
      </c>
      <c r="N1463" s="43">
        <f t="shared" si="28"/>
        <v>-1</v>
      </c>
      <c r="O1463" s="44">
        <f t="shared" si="29"/>
        <v>0</v>
      </c>
    </row>
    <row r="1464" spans="1:15" x14ac:dyDescent="0.2">
      <c r="A1464" s="31" t="s">
        <v>3650</v>
      </c>
      <c r="B1464" s="31" t="s">
        <v>11</v>
      </c>
      <c r="C1464" s="31">
        <v>0</v>
      </c>
      <c r="D1464" s="31">
        <v>0</v>
      </c>
      <c r="E1464" s="31">
        <f t="shared" si="25"/>
        <v>0</v>
      </c>
      <c r="F1464" s="43">
        <f>IFERROR(VLOOKUP(A1464,'2023'!A:N,13,0),0)</f>
        <v>0</v>
      </c>
      <c r="G1464" s="43">
        <f>IFERROR(VLOOKUP(A1464,'2023'!A:N,14,0),0)</f>
        <v>0</v>
      </c>
      <c r="H1464" s="43">
        <v>0</v>
      </c>
      <c r="I1464" s="43">
        <v>0</v>
      </c>
      <c r="J1464" s="44">
        <f t="shared" si="26"/>
        <v>0</v>
      </c>
      <c r="K1464" s="43">
        <v>1</v>
      </c>
      <c r="L1464" s="43">
        <v>2890909</v>
      </c>
      <c r="M1464" s="44">
        <f t="shared" si="27"/>
        <v>0</v>
      </c>
      <c r="N1464" s="43">
        <f t="shared" si="28"/>
        <v>-1</v>
      </c>
      <c r="O1464" s="44">
        <f t="shared" si="29"/>
        <v>0</v>
      </c>
    </row>
    <row r="1465" spans="1:15" x14ac:dyDescent="0.2">
      <c r="A1465" s="31" t="s">
        <v>3651</v>
      </c>
      <c r="B1465" s="31" t="s">
        <v>11</v>
      </c>
      <c r="C1465" s="31">
        <v>0</v>
      </c>
      <c r="D1465" s="31">
        <v>0</v>
      </c>
      <c r="E1465" s="31">
        <f t="shared" si="25"/>
        <v>0</v>
      </c>
      <c r="F1465" s="43">
        <f>IFERROR(VLOOKUP(A1465,'2023'!A:N,13,0),0)</f>
        <v>0</v>
      </c>
      <c r="G1465" s="43">
        <f>IFERROR(VLOOKUP(A1465,'2023'!A:N,14,0),0)</f>
        <v>0</v>
      </c>
      <c r="H1465" s="43">
        <v>0</v>
      </c>
      <c r="I1465" s="43">
        <v>0</v>
      </c>
      <c r="J1465" s="44">
        <f t="shared" si="26"/>
        <v>0</v>
      </c>
      <c r="K1465" s="43">
        <v>1</v>
      </c>
      <c r="L1465" s="43">
        <v>16218182</v>
      </c>
      <c r="M1465" s="44">
        <f t="shared" si="27"/>
        <v>0</v>
      </c>
      <c r="N1465" s="43">
        <f t="shared" si="28"/>
        <v>-1</v>
      </c>
      <c r="O1465" s="44">
        <f t="shared" si="29"/>
        <v>0</v>
      </c>
    </row>
    <row r="1466" spans="1:15" x14ac:dyDescent="0.2">
      <c r="A1466" s="31" t="s">
        <v>3652</v>
      </c>
      <c r="B1466" s="31" t="s">
        <v>11</v>
      </c>
      <c r="C1466" s="31">
        <v>0</v>
      </c>
      <c r="D1466" s="31">
        <v>0</v>
      </c>
      <c r="E1466" s="31">
        <f t="shared" si="25"/>
        <v>0</v>
      </c>
      <c r="F1466" s="43">
        <f>IFERROR(VLOOKUP(A1466,'2023'!A:N,13,0),0)</f>
        <v>0</v>
      </c>
      <c r="G1466" s="43">
        <f>IFERROR(VLOOKUP(A1466,'2023'!A:N,14,0),0)</f>
        <v>0</v>
      </c>
      <c r="H1466" s="43">
        <v>0</v>
      </c>
      <c r="I1466" s="43">
        <v>0</v>
      </c>
      <c r="J1466" s="44">
        <f t="shared" si="26"/>
        <v>0</v>
      </c>
      <c r="K1466" s="43">
        <v>1</v>
      </c>
      <c r="L1466" s="43">
        <v>3172727</v>
      </c>
      <c r="M1466" s="44">
        <f t="shared" si="27"/>
        <v>0</v>
      </c>
      <c r="N1466" s="43">
        <f t="shared" si="28"/>
        <v>-1</v>
      </c>
      <c r="O1466" s="44">
        <f t="shared" si="29"/>
        <v>0</v>
      </c>
    </row>
    <row r="1467" spans="1:15" x14ac:dyDescent="0.2">
      <c r="A1467" s="31" t="s">
        <v>3653</v>
      </c>
      <c r="B1467" s="31" t="s">
        <v>25</v>
      </c>
      <c r="C1467" s="31">
        <v>0</v>
      </c>
      <c r="D1467" s="31">
        <v>0</v>
      </c>
      <c r="E1467" s="31">
        <f t="shared" si="25"/>
        <v>0</v>
      </c>
      <c r="F1467" s="43">
        <f>IFERROR(VLOOKUP(A1467,'2023'!A:N,13,0),0)</f>
        <v>0</v>
      </c>
      <c r="G1467" s="43">
        <f>IFERROR(VLOOKUP(A1467,'2023'!A:N,14,0),0)</f>
        <v>0</v>
      </c>
      <c r="H1467" s="43">
        <v>0</v>
      </c>
      <c r="I1467" s="43">
        <v>0</v>
      </c>
      <c r="J1467" s="44">
        <f t="shared" si="26"/>
        <v>0</v>
      </c>
      <c r="K1467" s="43">
        <v>1</v>
      </c>
      <c r="L1467" s="43">
        <v>1981818</v>
      </c>
      <c r="M1467" s="44">
        <f t="shared" si="27"/>
        <v>0</v>
      </c>
      <c r="N1467" s="43">
        <f t="shared" si="28"/>
        <v>-1</v>
      </c>
      <c r="O1467" s="44">
        <f t="shared" si="29"/>
        <v>0</v>
      </c>
    </row>
    <row r="1468" spans="1:15" x14ac:dyDescent="0.2">
      <c r="A1468" s="31" t="s">
        <v>2051</v>
      </c>
      <c r="B1468" s="31" t="s">
        <v>20</v>
      </c>
      <c r="C1468" s="31">
        <v>0</v>
      </c>
      <c r="D1468" s="31">
        <v>0</v>
      </c>
      <c r="E1468" s="31">
        <f t="shared" si="25"/>
        <v>0</v>
      </c>
      <c r="F1468" s="43">
        <f>IFERROR(VLOOKUP(A1468,'2023'!A:N,13,0),0)</f>
        <v>0</v>
      </c>
      <c r="G1468" s="43">
        <f>IFERROR(VLOOKUP(A1468,'2023'!A:N,14,0),0)</f>
        <v>0</v>
      </c>
      <c r="H1468" s="43">
        <v>0</v>
      </c>
      <c r="I1468" s="43">
        <v>0</v>
      </c>
      <c r="J1468" s="44">
        <f t="shared" si="26"/>
        <v>0</v>
      </c>
      <c r="K1468" s="43">
        <v>1</v>
      </c>
      <c r="L1468" s="43">
        <v>9318182</v>
      </c>
      <c r="M1468" s="44">
        <f t="shared" si="27"/>
        <v>0</v>
      </c>
      <c r="N1468" s="43">
        <f t="shared" si="28"/>
        <v>-1</v>
      </c>
      <c r="O1468" s="44">
        <f t="shared" si="29"/>
        <v>0</v>
      </c>
    </row>
    <row r="1469" spans="1:15" x14ac:dyDescent="0.2">
      <c r="A1469" s="31" t="s">
        <v>3654</v>
      </c>
      <c r="B1469" s="31" t="s">
        <v>11</v>
      </c>
      <c r="C1469" s="31">
        <v>0</v>
      </c>
      <c r="D1469" s="31">
        <v>0</v>
      </c>
      <c r="E1469" s="31">
        <f t="shared" si="25"/>
        <v>0</v>
      </c>
      <c r="F1469" s="43">
        <f>IFERROR(VLOOKUP(A1469,'2023'!A:N,13,0),0)</f>
        <v>0</v>
      </c>
      <c r="G1469" s="43">
        <f>IFERROR(VLOOKUP(A1469,'2023'!A:N,14,0),0)</f>
        <v>0</v>
      </c>
      <c r="H1469" s="43">
        <v>0</v>
      </c>
      <c r="I1469" s="43">
        <v>0</v>
      </c>
      <c r="J1469" s="44">
        <f t="shared" si="26"/>
        <v>0</v>
      </c>
      <c r="K1469" s="43">
        <v>1</v>
      </c>
      <c r="L1469" s="43">
        <v>336364</v>
      </c>
      <c r="M1469" s="44">
        <f t="shared" si="27"/>
        <v>0</v>
      </c>
      <c r="N1469" s="43">
        <f t="shared" si="28"/>
        <v>-1</v>
      </c>
      <c r="O1469" s="44">
        <f t="shared" si="29"/>
        <v>0</v>
      </c>
    </row>
    <row r="1470" spans="1:15" x14ac:dyDescent="0.2">
      <c r="A1470" s="31" t="s">
        <v>3655</v>
      </c>
      <c r="B1470" s="31" t="s">
        <v>11</v>
      </c>
      <c r="C1470" s="31">
        <v>0</v>
      </c>
      <c r="D1470" s="31">
        <v>0</v>
      </c>
      <c r="E1470" s="31">
        <f t="shared" si="25"/>
        <v>0</v>
      </c>
      <c r="F1470" s="43">
        <f>IFERROR(VLOOKUP(A1470,'2023'!A:N,13,0),0)</f>
        <v>0</v>
      </c>
      <c r="G1470" s="43">
        <f>IFERROR(VLOOKUP(A1470,'2023'!A:N,14,0),0)</f>
        <v>0</v>
      </c>
      <c r="H1470" s="43">
        <v>0</v>
      </c>
      <c r="I1470" s="43">
        <v>0</v>
      </c>
      <c r="J1470" s="44">
        <f t="shared" si="26"/>
        <v>0</v>
      </c>
      <c r="K1470" s="43">
        <v>1</v>
      </c>
      <c r="L1470" s="43">
        <v>22627273</v>
      </c>
      <c r="M1470" s="44">
        <f t="shared" si="27"/>
        <v>0</v>
      </c>
      <c r="N1470" s="43">
        <f t="shared" si="28"/>
        <v>-1</v>
      </c>
      <c r="O1470" s="44">
        <f t="shared" si="29"/>
        <v>0</v>
      </c>
    </row>
    <row r="1471" spans="1:15" x14ac:dyDescent="0.2">
      <c r="A1471" s="31" t="s">
        <v>3656</v>
      </c>
      <c r="B1471" s="31" t="s">
        <v>25</v>
      </c>
      <c r="C1471" s="31">
        <v>0</v>
      </c>
      <c r="D1471" s="31">
        <v>0</v>
      </c>
      <c r="E1471" s="31">
        <f t="shared" si="25"/>
        <v>0</v>
      </c>
      <c r="F1471" s="43">
        <f>IFERROR(VLOOKUP(A1471,'2023'!A:N,13,0),0)</f>
        <v>0</v>
      </c>
      <c r="G1471" s="43">
        <f>IFERROR(VLOOKUP(A1471,'2023'!A:N,14,0),0)</f>
        <v>0</v>
      </c>
      <c r="H1471" s="43">
        <v>0</v>
      </c>
      <c r="I1471" s="43">
        <v>0</v>
      </c>
      <c r="J1471" s="44">
        <f t="shared" si="26"/>
        <v>0</v>
      </c>
      <c r="K1471" s="43">
        <v>1</v>
      </c>
      <c r="L1471" s="43">
        <v>245455</v>
      </c>
      <c r="M1471" s="44">
        <f t="shared" si="27"/>
        <v>0</v>
      </c>
      <c r="N1471" s="43">
        <f t="shared" si="28"/>
        <v>-1</v>
      </c>
      <c r="O1471" s="44">
        <f t="shared" si="29"/>
        <v>0</v>
      </c>
    </row>
    <row r="1472" spans="1:15" x14ac:dyDescent="0.2">
      <c r="A1472" s="31" t="s">
        <v>3657</v>
      </c>
      <c r="B1472" s="31" t="s">
        <v>11</v>
      </c>
      <c r="C1472" s="31">
        <v>0</v>
      </c>
      <c r="D1472" s="31">
        <v>0</v>
      </c>
      <c r="E1472" s="31">
        <f t="shared" si="25"/>
        <v>0</v>
      </c>
      <c r="F1472" s="43">
        <f>IFERROR(VLOOKUP(A1472,'2023'!A:N,13,0),0)</f>
        <v>0</v>
      </c>
      <c r="G1472" s="43">
        <f>IFERROR(VLOOKUP(A1472,'2023'!A:N,14,0),0)</f>
        <v>0</v>
      </c>
      <c r="H1472" s="43">
        <v>0</v>
      </c>
      <c r="I1472" s="43">
        <v>0</v>
      </c>
      <c r="J1472" s="44">
        <f t="shared" si="26"/>
        <v>0</v>
      </c>
      <c r="K1472" s="43">
        <v>1</v>
      </c>
      <c r="L1472" s="43">
        <v>3081818</v>
      </c>
      <c r="M1472" s="44">
        <f t="shared" si="27"/>
        <v>0</v>
      </c>
      <c r="N1472" s="43">
        <f t="shared" si="28"/>
        <v>-1</v>
      </c>
      <c r="O1472" s="44">
        <f t="shared" si="29"/>
        <v>0</v>
      </c>
    </row>
    <row r="1473" spans="1:15" x14ac:dyDescent="0.2">
      <c r="A1473" s="31" t="s">
        <v>3658</v>
      </c>
      <c r="B1473" s="31" t="s">
        <v>11</v>
      </c>
      <c r="C1473" s="31">
        <v>0</v>
      </c>
      <c r="D1473" s="31">
        <v>0</v>
      </c>
      <c r="E1473" s="31">
        <f t="shared" si="25"/>
        <v>0</v>
      </c>
      <c r="F1473" s="43">
        <f>IFERROR(VLOOKUP(A1473,'2023'!A:N,13,0),0)</f>
        <v>0</v>
      </c>
      <c r="G1473" s="43">
        <f>IFERROR(VLOOKUP(A1473,'2023'!A:N,14,0),0)</f>
        <v>0</v>
      </c>
      <c r="H1473" s="43">
        <v>0</v>
      </c>
      <c r="I1473" s="43">
        <v>0</v>
      </c>
      <c r="J1473" s="44">
        <f t="shared" si="26"/>
        <v>0</v>
      </c>
      <c r="K1473" s="43">
        <v>1</v>
      </c>
      <c r="L1473" s="43">
        <v>2863636</v>
      </c>
      <c r="M1473" s="44">
        <f t="shared" si="27"/>
        <v>0</v>
      </c>
      <c r="N1473" s="43">
        <f t="shared" si="28"/>
        <v>-1</v>
      </c>
      <c r="O1473" s="44">
        <f t="shared" si="29"/>
        <v>0</v>
      </c>
    </row>
    <row r="1474" spans="1:15" x14ac:dyDescent="0.2">
      <c r="A1474" s="31" t="s">
        <v>3659</v>
      </c>
      <c r="B1474" s="31" t="s">
        <v>11</v>
      </c>
      <c r="C1474" s="31">
        <v>0</v>
      </c>
      <c r="D1474" s="31">
        <v>0</v>
      </c>
      <c r="E1474" s="31">
        <f t="shared" si="25"/>
        <v>0</v>
      </c>
      <c r="F1474" s="43">
        <f>IFERROR(VLOOKUP(A1474,'2023'!A:N,13,0),0)</f>
        <v>0</v>
      </c>
      <c r="G1474" s="43">
        <f>IFERROR(VLOOKUP(A1474,'2023'!A:N,14,0),0)</f>
        <v>0</v>
      </c>
      <c r="H1474" s="43">
        <v>0</v>
      </c>
      <c r="I1474" s="43">
        <v>0</v>
      </c>
      <c r="J1474" s="44">
        <f t="shared" si="26"/>
        <v>0</v>
      </c>
      <c r="K1474" s="43">
        <v>1</v>
      </c>
      <c r="L1474" s="43">
        <v>4454545</v>
      </c>
      <c r="M1474" s="44">
        <f t="shared" si="27"/>
        <v>0</v>
      </c>
      <c r="N1474" s="43">
        <f t="shared" si="28"/>
        <v>-1</v>
      </c>
      <c r="O1474" s="44">
        <f t="shared" si="29"/>
        <v>0</v>
      </c>
    </row>
    <row r="1475" spans="1:15" x14ac:dyDescent="0.2">
      <c r="A1475" s="31" t="s">
        <v>3660</v>
      </c>
      <c r="B1475" s="31" t="s">
        <v>11</v>
      </c>
      <c r="C1475" s="31">
        <v>0</v>
      </c>
      <c r="D1475" s="31">
        <v>0</v>
      </c>
      <c r="E1475" s="31">
        <f t="shared" si="25"/>
        <v>0</v>
      </c>
      <c r="F1475" s="43">
        <f>IFERROR(VLOOKUP(A1475,'2023'!A:N,13,0),0)</f>
        <v>0</v>
      </c>
      <c r="G1475" s="43">
        <f>IFERROR(VLOOKUP(A1475,'2023'!A:N,14,0),0)</f>
        <v>0</v>
      </c>
      <c r="H1475" s="43">
        <v>0</v>
      </c>
      <c r="I1475" s="43">
        <v>0</v>
      </c>
      <c r="J1475" s="44">
        <f t="shared" si="26"/>
        <v>0</v>
      </c>
      <c r="K1475" s="43">
        <v>1</v>
      </c>
      <c r="L1475" s="43">
        <v>3272727</v>
      </c>
      <c r="M1475" s="44">
        <f t="shared" si="27"/>
        <v>0</v>
      </c>
      <c r="N1475" s="43">
        <f t="shared" si="28"/>
        <v>-1</v>
      </c>
      <c r="O1475" s="44">
        <f t="shared" si="29"/>
        <v>0</v>
      </c>
    </row>
    <row r="1476" spans="1:15" x14ac:dyDescent="0.2">
      <c r="A1476" s="31" t="s">
        <v>3661</v>
      </c>
      <c r="B1476" s="31" t="s">
        <v>11</v>
      </c>
      <c r="C1476" s="31">
        <v>0</v>
      </c>
      <c r="D1476" s="31">
        <v>0</v>
      </c>
      <c r="E1476" s="31">
        <f t="shared" si="25"/>
        <v>0</v>
      </c>
      <c r="F1476" s="43">
        <f>IFERROR(VLOOKUP(A1476,'2023'!A:N,13,0),0)</f>
        <v>0</v>
      </c>
      <c r="G1476" s="43">
        <f>IFERROR(VLOOKUP(A1476,'2023'!A:N,14,0),0)</f>
        <v>0</v>
      </c>
      <c r="H1476" s="43">
        <v>0</v>
      </c>
      <c r="I1476" s="43">
        <v>0</v>
      </c>
      <c r="J1476" s="44">
        <f t="shared" si="26"/>
        <v>0</v>
      </c>
      <c r="K1476" s="43">
        <v>1</v>
      </c>
      <c r="L1476" s="43">
        <v>2863636</v>
      </c>
      <c r="M1476" s="44">
        <f t="shared" si="27"/>
        <v>0</v>
      </c>
      <c r="N1476" s="43">
        <f t="shared" si="28"/>
        <v>-1</v>
      </c>
      <c r="O1476" s="44">
        <f t="shared" si="29"/>
        <v>0</v>
      </c>
    </row>
    <row r="1477" spans="1:15" x14ac:dyDescent="0.2">
      <c r="A1477" s="31" t="s">
        <v>3662</v>
      </c>
      <c r="B1477" s="31" t="s">
        <v>11</v>
      </c>
      <c r="C1477" s="31">
        <v>0</v>
      </c>
      <c r="D1477" s="31">
        <v>0</v>
      </c>
      <c r="E1477" s="31">
        <f t="shared" si="25"/>
        <v>0</v>
      </c>
      <c r="F1477" s="43">
        <f>IFERROR(VLOOKUP(A1477,'2023'!A:N,13,0),0)</f>
        <v>0</v>
      </c>
      <c r="G1477" s="43">
        <f>IFERROR(VLOOKUP(A1477,'2023'!A:N,14,0),0)</f>
        <v>0</v>
      </c>
      <c r="H1477" s="43">
        <v>0</v>
      </c>
      <c r="I1477" s="43">
        <v>0</v>
      </c>
      <c r="J1477" s="44">
        <f t="shared" si="26"/>
        <v>0</v>
      </c>
      <c r="K1477" s="43">
        <v>1</v>
      </c>
      <c r="L1477" s="43">
        <v>1818182</v>
      </c>
      <c r="M1477" s="44">
        <f t="shared" si="27"/>
        <v>0</v>
      </c>
      <c r="N1477" s="43">
        <f t="shared" si="28"/>
        <v>-1</v>
      </c>
      <c r="O1477" s="44">
        <f t="shared" si="29"/>
        <v>0</v>
      </c>
    </row>
    <row r="1478" spans="1:15" x14ac:dyDescent="0.2">
      <c r="A1478" s="31" t="s">
        <v>3663</v>
      </c>
      <c r="B1478" s="31" t="s">
        <v>11</v>
      </c>
      <c r="C1478" s="31">
        <v>0</v>
      </c>
      <c r="D1478" s="31">
        <v>0</v>
      </c>
      <c r="E1478" s="31">
        <f t="shared" si="25"/>
        <v>0</v>
      </c>
      <c r="F1478" s="43">
        <f>IFERROR(VLOOKUP(A1478,'2023'!A:N,13,0),0)</f>
        <v>0</v>
      </c>
      <c r="G1478" s="43">
        <f>IFERROR(VLOOKUP(A1478,'2023'!A:N,14,0),0)</f>
        <v>0</v>
      </c>
      <c r="H1478" s="43">
        <v>0</v>
      </c>
      <c r="I1478" s="43">
        <v>0</v>
      </c>
      <c r="J1478" s="44">
        <f t="shared" si="26"/>
        <v>0</v>
      </c>
      <c r="K1478" s="43">
        <v>1</v>
      </c>
      <c r="L1478" s="43">
        <v>4727273</v>
      </c>
      <c r="M1478" s="44">
        <f t="shared" si="27"/>
        <v>0</v>
      </c>
      <c r="N1478" s="43">
        <f t="shared" si="28"/>
        <v>-1</v>
      </c>
      <c r="O1478" s="44">
        <f t="shared" si="29"/>
        <v>0</v>
      </c>
    </row>
    <row r="1479" spans="1:15" x14ac:dyDescent="0.2">
      <c r="A1479" s="31" t="s">
        <v>3664</v>
      </c>
      <c r="B1479" s="31" t="s">
        <v>11</v>
      </c>
      <c r="C1479" s="31">
        <v>0</v>
      </c>
      <c r="D1479" s="31">
        <v>0</v>
      </c>
      <c r="E1479" s="31">
        <f t="shared" si="25"/>
        <v>0</v>
      </c>
      <c r="F1479" s="43">
        <f>IFERROR(VLOOKUP(A1479,'2023'!A:N,13,0),0)</f>
        <v>0</v>
      </c>
      <c r="G1479" s="43">
        <f>IFERROR(VLOOKUP(A1479,'2023'!A:N,14,0),0)</f>
        <v>0</v>
      </c>
      <c r="H1479" s="43">
        <v>0</v>
      </c>
      <c r="I1479" s="43">
        <v>0</v>
      </c>
      <c r="J1479" s="44">
        <f t="shared" si="26"/>
        <v>0</v>
      </c>
      <c r="K1479" s="43">
        <v>1</v>
      </c>
      <c r="L1479" s="43">
        <v>1712963</v>
      </c>
      <c r="M1479" s="44">
        <f t="shared" si="27"/>
        <v>0</v>
      </c>
      <c r="N1479" s="43">
        <f t="shared" si="28"/>
        <v>-1</v>
      </c>
      <c r="O1479" s="44">
        <f t="shared" si="29"/>
        <v>0</v>
      </c>
    </row>
    <row r="1480" spans="1:15" x14ac:dyDescent="0.2">
      <c r="A1480" s="31" t="s">
        <v>3665</v>
      </c>
      <c r="B1480" s="31" t="s">
        <v>20</v>
      </c>
      <c r="C1480" s="31">
        <v>0</v>
      </c>
      <c r="D1480" s="31">
        <v>0</v>
      </c>
      <c r="E1480" s="31">
        <f t="shared" si="25"/>
        <v>0</v>
      </c>
      <c r="F1480" s="43">
        <f>IFERROR(VLOOKUP(A1480,'2023'!A:N,13,0),0)</f>
        <v>0</v>
      </c>
      <c r="G1480" s="43">
        <f>IFERROR(VLOOKUP(A1480,'2023'!A:N,14,0),0)</f>
        <v>0</v>
      </c>
      <c r="H1480" s="43">
        <v>0</v>
      </c>
      <c r="I1480" s="43">
        <v>0</v>
      </c>
      <c r="J1480" s="44">
        <f t="shared" si="26"/>
        <v>0</v>
      </c>
      <c r="K1480" s="43">
        <v>1</v>
      </c>
      <c r="L1480" s="43">
        <v>15409091</v>
      </c>
      <c r="M1480" s="44">
        <f t="shared" si="27"/>
        <v>0</v>
      </c>
      <c r="N1480" s="43">
        <f t="shared" si="28"/>
        <v>-1</v>
      </c>
      <c r="O1480" s="44">
        <f t="shared" si="29"/>
        <v>0</v>
      </c>
    </row>
    <row r="1481" spans="1:15" x14ac:dyDescent="0.2">
      <c r="A1481" s="31" t="s">
        <v>3666</v>
      </c>
      <c r="B1481" s="31" t="s">
        <v>11</v>
      </c>
      <c r="C1481" s="31">
        <v>0</v>
      </c>
      <c r="D1481" s="31">
        <v>0</v>
      </c>
      <c r="E1481" s="31">
        <f t="shared" si="25"/>
        <v>0</v>
      </c>
      <c r="F1481" s="43">
        <f>IFERROR(VLOOKUP(A1481,'2023'!A:N,13,0),0)</f>
        <v>0</v>
      </c>
      <c r="G1481" s="43">
        <f>IFERROR(VLOOKUP(A1481,'2023'!A:N,14,0),0)</f>
        <v>0</v>
      </c>
      <c r="H1481" s="43">
        <v>0</v>
      </c>
      <c r="I1481" s="43">
        <v>0</v>
      </c>
      <c r="J1481" s="44">
        <f t="shared" si="26"/>
        <v>0</v>
      </c>
      <c r="K1481" s="43">
        <v>1</v>
      </c>
      <c r="L1481" s="43">
        <v>5090909</v>
      </c>
      <c r="M1481" s="44">
        <f t="shared" si="27"/>
        <v>0</v>
      </c>
      <c r="N1481" s="43">
        <f t="shared" si="28"/>
        <v>-1</v>
      </c>
      <c r="O1481" s="44">
        <f t="shared" si="29"/>
        <v>0</v>
      </c>
    </row>
    <row r="1482" spans="1:15" x14ac:dyDescent="0.2">
      <c r="A1482" s="31" t="s">
        <v>3667</v>
      </c>
      <c r="B1482" s="31" t="s">
        <v>34</v>
      </c>
      <c r="C1482" s="31">
        <v>0</v>
      </c>
      <c r="D1482" s="31">
        <v>0</v>
      </c>
      <c r="E1482" s="31">
        <f t="shared" si="25"/>
        <v>0</v>
      </c>
      <c r="F1482" s="43">
        <f>IFERROR(VLOOKUP(A1482,'2023'!A:N,13,0),0)</f>
        <v>0</v>
      </c>
      <c r="G1482" s="43">
        <f>IFERROR(VLOOKUP(A1482,'2023'!A:N,14,0),0)</f>
        <v>0</v>
      </c>
      <c r="H1482" s="43">
        <v>0</v>
      </c>
      <c r="I1482" s="43">
        <v>0</v>
      </c>
      <c r="J1482" s="44">
        <f t="shared" si="26"/>
        <v>0</v>
      </c>
      <c r="K1482" s="43">
        <v>1</v>
      </c>
      <c r="L1482" s="43">
        <v>863636</v>
      </c>
      <c r="M1482" s="44">
        <f t="shared" si="27"/>
        <v>0</v>
      </c>
      <c r="N1482" s="43">
        <f t="shared" si="28"/>
        <v>-1</v>
      </c>
      <c r="O1482" s="44">
        <f t="shared" si="29"/>
        <v>0</v>
      </c>
    </row>
    <row r="1483" spans="1:15" x14ac:dyDescent="0.2">
      <c r="A1483" s="31" t="s">
        <v>1746</v>
      </c>
      <c r="B1483" s="31" t="s">
        <v>11</v>
      </c>
      <c r="C1483" s="31">
        <v>25</v>
      </c>
      <c r="D1483" s="31">
        <v>4107963</v>
      </c>
      <c r="E1483" s="31">
        <f t="shared" si="25"/>
        <v>0</v>
      </c>
      <c r="F1483" s="43">
        <f>IFERROR(VLOOKUP(A1483,'2023'!A:N,13,0),0)</f>
        <v>25</v>
      </c>
      <c r="G1483" s="43">
        <f>IFERROR(VLOOKUP(A1483,'2023'!A:N,14,0),0)</f>
        <v>4107962.9032258065</v>
      </c>
      <c r="H1483" s="43">
        <v>0</v>
      </c>
      <c r="I1483" s="43">
        <v>0</v>
      </c>
      <c r="J1483" s="44">
        <f t="shared" si="26"/>
        <v>164318.51612903227</v>
      </c>
      <c r="K1483" s="43">
        <v>20</v>
      </c>
      <c r="L1483" s="43">
        <v>3272720</v>
      </c>
      <c r="M1483" s="44">
        <f t="shared" si="27"/>
        <v>3286370.3225806453</v>
      </c>
      <c r="N1483" s="43">
        <f t="shared" si="28"/>
        <v>5</v>
      </c>
      <c r="O1483" s="44">
        <f t="shared" si="29"/>
        <v>821592.58064516122</v>
      </c>
    </row>
    <row r="1484" spans="1:15" x14ac:dyDescent="0.2">
      <c r="A1484" s="31" t="s">
        <v>3668</v>
      </c>
      <c r="B1484" s="31" t="s">
        <v>11</v>
      </c>
      <c r="C1484" s="31">
        <v>0</v>
      </c>
      <c r="D1484" s="31">
        <v>0</v>
      </c>
      <c r="E1484" s="31">
        <f t="shared" si="25"/>
        <v>0</v>
      </c>
      <c r="F1484" s="43">
        <f>IFERROR(VLOOKUP(A1484,'2023'!A:N,13,0),0)</f>
        <v>0</v>
      </c>
      <c r="G1484" s="43">
        <f>IFERROR(VLOOKUP(A1484,'2023'!A:N,14,0),0)</f>
        <v>0</v>
      </c>
      <c r="H1484" s="43">
        <v>0</v>
      </c>
      <c r="I1484" s="43">
        <v>0</v>
      </c>
      <c r="J1484" s="44">
        <f t="shared" si="26"/>
        <v>0</v>
      </c>
      <c r="K1484" s="43">
        <v>1</v>
      </c>
      <c r="L1484" s="43">
        <v>6790909</v>
      </c>
      <c r="M1484" s="44">
        <f t="shared" si="27"/>
        <v>0</v>
      </c>
      <c r="N1484" s="43">
        <f t="shared" si="28"/>
        <v>-1</v>
      </c>
      <c r="O1484" s="44">
        <f t="shared" si="29"/>
        <v>0</v>
      </c>
    </row>
    <row r="1485" spans="1:15" x14ac:dyDescent="0.2">
      <c r="A1485" s="31" t="s">
        <v>3669</v>
      </c>
      <c r="B1485" s="31" t="s">
        <v>20</v>
      </c>
      <c r="C1485" s="31">
        <v>0</v>
      </c>
      <c r="D1485" s="31">
        <v>0</v>
      </c>
      <c r="E1485" s="31">
        <f t="shared" si="25"/>
        <v>0</v>
      </c>
      <c r="F1485" s="43">
        <f>IFERROR(VLOOKUP(A1485,'2023'!A:N,13,0),0)</f>
        <v>0</v>
      </c>
      <c r="G1485" s="43">
        <f>IFERROR(VLOOKUP(A1485,'2023'!A:N,14,0),0)</f>
        <v>0</v>
      </c>
      <c r="H1485" s="43">
        <v>0</v>
      </c>
      <c r="I1485" s="43">
        <v>0</v>
      </c>
      <c r="J1485" s="44">
        <f t="shared" si="26"/>
        <v>0</v>
      </c>
      <c r="K1485" s="43">
        <v>1</v>
      </c>
      <c r="L1485" s="43">
        <v>500000</v>
      </c>
      <c r="M1485" s="44">
        <f t="shared" si="27"/>
        <v>0</v>
      </c>
      <c r="N1485" s="43">
        <f t="shared" si="28"/>
        <v>-1</v>
      </c>
      <c r="O1485" s="44">
        <f t="shared" si="29"/>
        <v>0</v>
      </c>
    </row>
    <row r="1486" spans="1:15" x14ac:dyDescent="0.2">
      <c r="A1486" s="31" t="s">
        <v>3670</v>
      </c>
      <c r="B1486" s="31" t="s">
        <v>20</v>
      </c>
      <c r="C1486" s="31">
        <v>0</v>
      </c>
      <c r="D1486" s="31">
        <v>0</v>
      </c>
      <c r="E1486" s="31">
        <f t="shared" si="25"/>
        <v>0</v>
      </c>
      <c r="F1486" s="43">
        <f>IFERROR(VLOOKUP(A1486,'2023'!A:N,13,0),0)</f>
        <v>0</v>
      </c>
      <c r="G1486" s="43">
        <f>IFERROR(VLOOKUP(A1486,'2023'!A:N,14,0),0)</f>
        <v>0</v>
      </c>
      <c r="H1486" s="43">
        <v>0</v>
      </c>
      <c r="I1486" s="43">
        <v>0</v>
      </c>
      <c r="J1486" s="44">
        <f t="shared" si="26"/>
        <v>0</v>
      </c>
      <c r="K1486" s="43">
        <v>1</v>
      </c>
      <c r="L1486" s="43">
        <v>17809091</v>
      </c>
      <c r="M1486" s="44">
        <f t="shared" si="27"/>
        <v>0</v>
      </c>
      <c r="N1486" s="43">
        <f t="shared" si="28"/>
        <v>-1</v>
      </c>
      <c r="O1486" s="44">
        <f t="shared" si="29"/>
        <v>0</v>
      </c>
    </row>
    <row r="1487" spans="1:15" x14ac:dyDescent="0.2">
      <c r="A1487" s="31" t="s">
        <v>3671</v>
      </c>
      <c r="B1487" s="31" t="s">
        <v>11</v>
      </c>
      <c r="C1487" s="31">
        <v>0</v>
      </c>
      <c r="D1487" s="31">
        <v>0</v>
      </c>
      <c r="E1487" s="31">
        <f t="shared" si="25"/>
        <v>0</v>
      </c>
      <c r="F1487" s="43">
        <f>IFERROR(VLOOKUP(A1487,'2023'!A:N,13,0),0)</f>
        <v>0</v>
      </c>
      <c r="G1487" s="43">
        <f>IFERROR(VLOOKUP(A1487,'2023'!A:N,14,0),0)</f>
        <v>0</v>
      </c>
      <c r="H1487" s="43">
        <v>0</v>
      </c>
      <c r="I1487" s="43">
        <v>0</v>
      </c>
      <c r="J1487" s="44">
        <f t="shared" si="26"/>
        <v>0</v>
      </c>
      <c r="K1487" s="43">
        <v>1</v>
      </c>
      <c r="L1487" s="43">
        <v>3136364</v>
      </c>
      <c r="M1487" s="44">
        <f t="shared" si="27"/>
        <v>0</v>
      </c>
      <c r="N1487" s="43">
        <f t="shared" si="28"/>
        <v>-1</v>
      </c>
      <c r="O1487" s="44">
        <f t="shared" si="29"/>
        <v>0</v>
      </c>
    </row>
    <row r="1488" spans="1:15" x14ac:dyDescent="0.2">
      <c r="A1488" s="31" t="s">
        <v>3672</v>
      </c>
      <c r="B1488" s="31" t="s">
        <v>11</v>
      </c>
      <c r="C1488" s="31">
        <v>0</v>
      </c>
      <c r="D1488" s="31">
        <v>0</v>
      </c>
      <c r="E1488" s="31">
        <f t="shared" si="25"/>
        <v>0</v>
      </c>
      <c r="F1488" s="43">
        <f>IFERROR(VLOOKUP(A1488,'2023'!A:N,13,0),0)</f>
        <v>0</v>
      </c>
      <c r="G1488" s="43">
        <f>IFERROR(VLOOKUP(A1488,'2023'!A:N,14,0),0)</f>
        <v>0</v>
      </c>
      <c r="H1488" s="43">
        <v>0</v>
      </c>
      <c r="I1488" s="43">
        <v>0</v>
      </c>
      <c r="J1488" s="44">
        <f t="shared" si="26"/>
        <v>0</v>
      </c>
      <c r="K1488" s="43">
        <v>1</v>
      </c>
      <c r="L1488" s="43">
        <v>2681818</v>
      </c>
      <c r="M1488" s="44">
        <f t="shared" si="27"/>
        <v>0</v>
      </c>
      <c r="N1488" s="43">
        <f t="shared" si="28"/>
        <v>-1</v>
      </c>
      <c r="O1488" s="44">
        <f t="shared" si="29"/>
        <v>0</v>
      </c>
    </row>
    <row r="1489" spans="1:15" x14ac:dyDescent="0.2">
      <c r="A1489" s="31" t="s">
        <v>3673</v>
      </c>
      <c r="B1489" s="31" t="s">
        <v>11</v>
      </c>
      <c r="C1489" s="31">
        <v>0</v>
      </c>
      <c r="D1489" s="31">
        <v>0</v>
      </c>
      <c r="E1489" s="31">
        <f t="shared" si="25"/>
        <v>0</v>
      </c>
      <c r="F1489" s="43">
        <f>IFERROR(VLOOKUP(A1489,'2023'!A:N,13,0),0)</f>
        <v>0</v>
      </c>
      <c r="G1489" s="43">
        <f>IFERROR(VLOOKUP(A1489,'2023'!A:N,14,0),0)</f>
        <v>0</v>
      </c>
      <c r="H1489" s="43">
        <v>0</v>
      </c>
      <c r="I1489" s="43">
        <v>0</v>
      </c>
      <c r="J1489" s="44">
        <f t="shared" si="26"/>
        <v>0</v>
      </c>
      <c r="K1489" s="43">
        <v>1</v>
      </c>
      <c r="L1489" s="43">
        <v>16727273</v>
      </c>
      <c r="M1489" s="44">
        <f t="shared" si="27"/>
        <v>0</v>
      </c>
      <c r="N1489" s="43">
        <f t="shared" si="28"/>
        <v>-1</v>
      </c>
      <c r="O1489" s="44">
        <f t="shared" si="29"/>
        <v>0</v>
      </c>
    </row>
    <row r="1490" spans="1:15" x14ac:dyDescent="0.2">
      <c r="A1490" s="31" t="s">
        <v>3674</v>
      </c>
      <c r="B1490" s="31" t="s">
        <v>11</v>
      </c>
      <c r="C1490" s="31">
        <v>0</v>
      </c>
      <c r="D1490" s="31">
        <v>0</v>
      </c>
      <c r="E1490" s="31">
        <f t="shared" si="25"/>
        <v>0</v>
      </c>
      <c r="F1490" s="43">
        <f>IFERROR(VLOOKUP(A1490,'2023'!A:N,13,0),0)</f>
        <v>0</v>
      </c>
      <c r="G1490" s="43">
        <f>IFERROR(VLOOKUP(A1490,'2023'!A:N,14,0),0)</f>
        <v>0</v>
      </c>
      <c r="H1490" s="43">
        <v>0</v>
      </c>
      <c r="I1490" s="43">
        <v>0</v>
      </c>
      <c r="J1490" s="44">
        <f t="shared" si="26"/>
        <v>0</v>
      </c>
      <c r="K1490" s="43">
        <v>1</v>
      </c>
      <c r="L1490" s="43">
        <v>1000000</v>
      </c>
      <c r="M1490" s="44">
        <f t="shared" si="27"/>
        <v>0</v>
      </c>
      <c r="N1490" s="43">
        <f t="shared" si="28"/>
        <v>-1</v>
      </c>
      <c r="O1490" s="44">
        <f t="shared" si="29"/>
        <v>0</v>
      </c>
    </row>
    <row r="1491" spans="1:15" x14ac:dyDescent="0.2">
      <c r="A1491" s="31" t="s">
        <v>1102</v>
      </c>
      <c r="B1491" s="31" t="s">
        <v>11</v>
      </c>
      <c r="C1491" s="31">
        <v>19</v>
      </c>
      <c r="D1491" s="31">
        <v>5655326</v>
      </c>
      <c r="E1491" s="31">
        <f t="shared" si="25"/>
        <v>0</v>
      </c>
      <c r="F1491" s="43">
        <f>IFERROR(VLOOKUP(A1491,'2023'!A:N,13,0),0)</f>
        <v>19</v>
      </c>
      <c r="G1491" s="43">
        <f>IFERROR(VLOOKUP(A1491,'2023'!A:N,14,0),0)</f>
        <v>5655326</v>
      </c>
      <c r="H1491" s="43">
        <v>0</v>
      </c>
      <c r="I1491" s="43">
        <v>0</v>
      </c>
      <c r="J1491" s="44">
        <f t="shared" si="26"/>
        <v>297648.73684210528</v>
      </c>
      <c r="K1491" s="43">
        <v>19</v>
      </c>
      <c r="L1491" s="43">
        <v>5181813</v>
      </c>
      <c r="M1491" s="44">
        <f t="shared" si="27"/>
        <v>5655326</v>
      </c>
      <c r="N1491" s="43">
        <f t="shared" si="28"/>
        <v>0</v>
      </c>
      <c r="O1491" s="44">
        <f t="shared" si="29"/>
        <v>0</v>
      </c>
    </row>
    <row r="1492" spans="1:15" x14ac:dyDescent="0.2">
      <c r="A1492" s="31" t="s">
        <v>3675</v>
      </c>
      <c r="B1492" s="31" t="s">
        <v>11</v>
      </c>
      <c r="C1492" s="31">
        <v>0</v>
      </c>
      <c r="D1492" s="31">
        <v>0</v>
      </c>
      <c r="E1492" s="31">
        <f t="shared" si="25"/>
        <v>0</v>
      </c>
      <c r="F1492" s="43">
        <f>IFERROR(VLOOKUP(A1492,'2023'!A:N,13,0),0)</f>
        <v>0</v>
      </c>
      <c r="G1492" s="43">
        <f>IFERROR(VLOOKUP(A1492,'2023'!A:N,14,0),0)</f>
        <v>0</v>
      </c>
      <c r="H1492" s="43">
        <v>0</v>
      </c>
      <c r="I1492" s="43">
        <v>0</v>
      </c>
      <c r="J1492" s="44">
        <f t="shared" si="26"/>
        <v>0</v>
      </c>
      <c r="K1492" s="43">
        <v>1</v>
      </c>
      <c r="L1492" s="43">
        <v>3590909</v>
      </c>
      <c r="M1492" s="44">
        <f t="shared" si="27"/>
        <v>0</v>
      </c>
      <c r="N1492" s="43">
        <f t="shared" si="28"/>
        <v>-1</v>
      </c>
      <c r="O1492" s="44">
        <f t="shared" si="29"/>
        <v>0</v>
      </c>
    </row>
    <row r="1493" spans="1:15" x14ac:dyDescent="0.2">
      <c r="A1493" s="31" t="s">
        <v>3676</v>
      </c>
      <c r="B1493" s="31" t="s">
        <v>20</v>
      </c>
      <c r="C1493" s="31">
        <v>0</v>
      </c>
      <c r="D1493" s="31">
        <v>0</v>
      </c>
      <c r="E1493" s="31">
        <f t="shared" si="25"/>
        <v>0</v>
      </c>
      <c r="F1493" s="43">
        <f>IFERROR(VLOOKUP(A1493,'2023'!A:N,13,0),0)</f>
        <v>0</v>
      </c>
      <c r="G1493" s="43">
        <f>IFERROR(VLOOKUP(A1493,'2023'!A:N,14,0),0)</f>
        <v>0</v>
      </c>
      <c r="H1493" s="43">
        <v>0</v>
      </c>
      <c r="I1493" s="43">
        <v>0</v>
      </c>
      <c r="J1493" s="44">
        <f t="shared" si="26"/>
        <v>0</v>
      </c>
      <c r="K1493" s="43">
        <v>1</v>
      </c>
      <c r="L1493" s="43">
        <v>10536364</v>
      </c>
      <c r="M1493" s="44">
        <f t="shared" si="27"/>
        <v>0</v>
      </c>
      <c r="N1493" s="43">
        <f t="shared" si="28"/>
        <v>-1</v>
      </c>
      <c r="O1493" s="44">
        <f t="shared" si="29"/>
        <v>0</v>
      </c>
    </row>
    <row r="1494" spans="1:15" x14ac:dyDescent="0.2">
      <c r="A1494" s="31" t="s">
        <v>3677</v>
      </c>
      <c r="B1494" s="31" t="s">
        <v>11</v>
      </c>
      <c r="C1494" s="31">
        <v>0</v>
      </c>
      <c r="D1494" s="31">
        <v>0</v>
      </c>
      <c r="E1494" s="31">
        <f t="shared" si="25"/>
        <v>0</v>
      </c>
      <c r="F1494" s="43">
        <f>IFERROR(VLOOKUP(A1494,'2023'!A:N,13,0),0)</f>
        <v>0</v>
      </c>
      <c r="G1494" s="43">
        <f>IFERROR(VLOOKUP(A1494,'2023'!A:N,14,0),0)</f>
        <v>0</v>
      </c>
      <c r="H1494" s="43">
        <v>0</v>
      </c>
      <c r="I1494" s="43">
        <v>0</v>
      </c>
      <c r="J1494" s="44">
        <f t="shared" si="26"/>
        <v>0</v>
      </c>
      <c r="K1494" s="43">
        <v>1</v>
      </c>
      <c r="L1494" s="43">
        <v>2354545</v>
      </c>
      <c r="M1494" s="44">
        <f t="shared" si="27"/>
        <v>0</v>
      </c>
      <c r="N1494" s="43">
        <f t="shared" si="28"/>
        <v>-1</v>
      </c>
      <c r="O1494" s="44">
        <f t="shared" si="29"/>
        <v>0</v>
      </c>
    </row>
    <row r="1495" spans="1:15" x14ac:dyDescent="0.2">
      <c r="A1495" s="31" t="s">
        <v>3678</v>
      </c>
      <c r="B1495" s="31" t="s">
        <v>11</v>
      </c>
      <c r="C1495" s="31">
        <v>0</v>
      </c>
      <c r="D1495" s="31">
        <v>0</v>
      </c>
      <c r="E1495" s="31">
        <f t="shared" si="25"/>
        <v>0</v>
      </c>
      <c r="F1495" s="43">
        <f>IFERROR(VLOOKUP(A1495,'2023'!A:N,13,0),0)</f>
        <v>0</v>
      </c>
      <c r="G1495" s="43">
        <f>IFERROR(VLOOKUP(A1495,'2023'!A:N,14,0),0)</f>
        <v>0</v>
      </c>
      <c r="H1495" s="43">
        <v>0</v>
      </c>
      <c r="I1495" s="43">
        <v>0</v>
      </c>
      <c r="J1495" s="44">
        <f t="shared" si="26"/>
        <v>0</v>
      </c>
      <c r="K1495" s="43">
        <v>1</v>
      </c>
      <c r="L1495" s="43">
        <v>136364</v>
      </c>
      <c r="M1495" s="44">
        <f t="shared" si="27"/>
        <v>0</v>
      </c>
      <c r="N1495" s="43">
        <f t="shared" si="28"/>
        <v>-1</v>
      </c>
      <c r="O1495" s="44">
        <f t="shared" si="29"/>
        <v>0</v>
      </c>
    </row>
    <row r="1496" spans="1:15" x14ac:dyDescent="0.2">
      <c r="A1496" s="31" t="s">
        <v>3679</v>
      </c>
      <c r="B1496" s="31" t="s">
        <v>11</v>
      </c>
      <c r="C1496" s="31">
        <v>0</v>
      </c>
      <c r="D1496" s="31">
        <v>0</v>
      </c>
      <c r="E1496" s="31">
        <f t="shared" si="25"/>
        <v>0</v>
      </c>
      <c r="F1496" s="43">
        <f>IFERROR(VLOOKUP(A1496,'2023'!A:N,13,0),0)</f>
        <v>0</v>
      </c>
      <c r="G1496" s="43">
        <f>IFERROR(VLOOKUP(A1496,'2023'!A:N,14,0),0)</f>
        <v>0</v>
      </c>
      <c r="H1496" s="43">
        <v>0</v>
      </c>
      <c r="I1496" s="43">
        <v>0</v>
      </c>
      <c r="J1496" s="44">
        <f t="shared" si="26"/>
        <v>0</v>
      </c>
      <c r="K1496" s="43">
        <v>1</v>
      </c>
      <c r="L1496" s="43">
        <v>14800000</v>
      </c>
      <c r="M1496" s="44">
        <f t="shared" si="27"/>
        <v>0</v>
      </c>
      <c r="N1496" s="43">
        <f t="shared" si="28"/>
        <v>-1</v>
      </c>
      <c r="O1496" s="44">
        <f t="shared" si="29"/>
        <v>0</v>
      </c>
    </row>
    <row r="1497" spans="1:15" x14ac:dyDescent="0.2">
      <c r="A1497" s="31" t="s">
        <v>3680</v>
      </c>
      <c r="B1497" s="31" t="s">
        <v>11</v>
      </c>
      <c r="C1497" s="31">
        <v>0</v>
      </c>
      <c r="D1497" s="31">
        <v>0</v>
      </c>
      <c r="E1497" s="31">
        <f t="shared" si="25"/>
        <v>0</v>
      </c>
      <c r="F1497" s="43">
        <f>IFERROR(VLOOKUP(A1497,'2023'!A:N,13,0),0)</f>
        <v>0</v>
      </c>
      <c r="G1497" s="43">
        <f>IFERROR(VLOOKUP(A1497,'2023'!A:N,14,0),0)</f>
        <v>0</v>
      </c>
      <c r="H1497" s="43">
        <v>0</v>
      </c>
      <c r="I1497" s="43">
        <v>0</v>
      </c>
      <c r="J1497" s="44">
        <f t="shared" si="26"/>
        <v>0</v>
      </c>
      <c r="K1497" s="43">
        <v>1</v>
      </c>
      <c r="L1497" s="43">
        <v>3172727</v>
      </c>
      <c r="M1497" s="44">
        <f t="shared" si="27"/>
        <v>0</v>
      </c>
      <c r="N1497" s="43">
        <f t="shared" si="28"/>
        <v>-1</v>
      </c>
      <c r="O1497" s="44">
        <f t="shared" si="29"/>
        <v>0</v>
      </c>
    </row>
    <row r="1498" spans="1:15" x14ac:dyDescent="0.2">
      <c r="A1498" s="31" t="s">
        <v>3681</v>
      </c>
      <c r="B1498" s="31" t="s">
        <v>25</v>
      </c>
      <c r="C1498" s="31">
        <v>0</v>
      </c>
      <c r="D1498" s="31">
        <v>0</v>
      </c>
      <c r="E1498" s="31">
        <f t="shared" si="25"/>
        <v>0</v>
      </c>
      <c r="F1498" s="43">
        <f>IFERROR(VLOOKUP(A1498,'2023'!A:N,13,0),0)</f>
        <v>0</v>
      </c>
      <c r="G1498" s="43">
        <f>IFERROR(VLOOKUP(A1498,'2023'!A:N,14,0),0)</f>
        <v>0</v>
      </c>
      <c r="H1498" s="43">
        <v>0</v>
      </c>
      <c r="I1498" s="43">
        <v>0</v>
      </c>
      <c r="J1498" s="44">
        <f t="shared" si="26"/>
        <v>0</v>
      </c>
      <c r="K1498" s="43">
        <v>1</v>
      </c>
      <c r="L1498" s="43">
        <v>3627273</v>
      </c>
      <c r="M1498" s="44">
        <f t="shared" si="27"/>
        <v>0</v>
      </c>
      <c r="N1498" s="43">
        <f t="shared" si="28"/>
        <v>-1</v>
      </c>
      <c r="O1498" s="44">
        <f t="shared" si="29"/>
        <v>0</v>
      </c>
    </row>
    <row r="1499" spans="1:15" x14ac:dyDescent="0.2">
      <c r="A1499" s="31" t="s">
        <v>3682</v>
      </c>
      <c r="B1499" s="31" t="s">
        <v>11</v>
      </c>
      <c r="C1499" s="31">
        <v>0</v>
      </c>
      <c r="D1499" s="31">
        <v>0</v>
      </c>
      <c r="E1499" s="31">
        <f t="shared" si="25"/>
        <v>0</v>
      </c>
      <c r="F1499" s="43">
        <f>IFERROR(VLOOKUP(A1499,'2023'!A:N,13,0),0)</f>
        <v>0</v>
      </c>
      <c r="G1499" s="43">
        <f>IFERROR(VLOOKUP(A1499,'2023'!A:N,14,0),0)</f>
        <v>0</v>
      </c>
      <c r="H1499" s="43">
        <v>0</v>
      </c>
      <c r="I1499" s="43">
        <v>0</v>
      </c>
      <c r="J1499" s="44">
        <f t="shared" si="26"/>
        <v>0</v>
      </c>
      <c r="K1499" s="43">
        <v>1</v>
      </c>
      <c r="L1499" s="43">
        <v>5454545</v>
      </c>
      <c r="M1499" s="44">
        <f t="shared" si="27"/>
        <v>0</v>
      </c>
      <c r="N1499" s="43">
        <f t="shared" si="28"/>
        <v>-1</v>
      </c>
      <c r="O1499" s="44">
        <f t="shared" si="29"/>
        <v>0</v>
      </c>
    </row>
    <row r="1500" spans="1:15" x14ac:dyDescent="0.2">
      <c r="A1500" s="31" t="s">
        <v>3683</v>
      </c>
      <c r="B1500" s="31" t="s">
        <v>34</v>
      </c>
      <c r="C1500" s="31">
        <v>0</v>
      </c>
      <c r="D1500" s="31">
        <v>0</v>
      </c>
      <c r="E1500" s="31">
        <f t="shared" si="25"/>
        <v>0</v>
      </c>
      <c r="F1500" s="43">
        <f>IFERROR(VLOOKUP(A1500,'2023'!A:N,13,0),0)</f>
        <v>0</v>
      </c>
      <c r="G1500" s="43">
        <f>IFERROR(VLOOKUP(A1500,'2023'!A:N,14,0),0)</f>
        <v>0</v>
      </c>
      <c r="H1500" s="43">
        <v>0</v>
      </c>
      <c r="I1500" s="43">
        <v>0</v>
      </c>
      <c r="J1500" s="44">
        <f t="shared" si="26"/>
        <v>0</v>
      </c>
      <c r="K1500" s="43">
        <v>1</v>
      </c>
      <c r="L1500" s="43">
        <v>16181818</v>
      </c>
      <c r="M1500" s="44">
        <f t="shared" si="27"/>
        <v>0</v>
      </c>
      <c r="N1500" s="43">
        <f t="shared" si="28"/>
        <v>-1</v>
      </c>
      <c r="O1500" s="44">
        <f t="shared" si="29"/>
        <v>0</v>
      </c>
    </row>
    <row r="1501" spans="1:15" x14ac:dyDescent="0.2">
      <c r="A1501" s="31" t="s">
        <v>3684</v>
      </c>
      <c r="B1501" s="31" t="s">
        <v>25</v>
      </c>
      <c r="C1501" s="31">
        <v>0</v>
      </c>
      <c r="D1501" s="31">
        <v>0</v>
      </c>
      <c r="E1501" s="31">
        <f t="shared" si="25"/>
        <v>0</v>
      </c>
      <c r="F1501" s="43">
        <f>IFERROR(VLOOKUP(A1501,'2023'!A:N,13,0),0)</f>
        <v>0</v>
      </c>
      <c r="G1501" s="43">
        <f>IFERROR(VLOOKUP(A1501,'2023'!A:N,14,0),0)</f>
        <v>0</v>
      </c>
      <c r="H1501" s="43">
        <v>0</v>
      </c>
      <c r="I1501" s="43">
        <v>0</v>
      </c>
      <c r="J1501" s="44">
        <f t="shared" si="26"/>
        <v>0</v>
      </c>
      <c r="K1501" s="43">
        <v>1</v>
      </c>
      <c r="L1501" s="43">
        <v>636364</v>
      </c>
      <c r="M1501" s="44">
        <f t="shared" si="27"/>
        <v>0</v>
      </c>
      <c r="N1501" s="43">
        <f t="shared" si="28"/>
        <v>-1</v>
      </c>
      <c r="O1501" s="44">
        <f t="shared" si="29"/>
        <v>0</v>
      </c>
    </row>
    <row r="1502" spans="1:15" x14ac:dyDescent="0.2">
      <c r="A1502" s="31" t="s">
        <v>3685</v>
      </c>
      <c r="B1502" s="31" t="s">
        <v>20</v>
      </c>
      <c r="C1502" s="31">
        <v>0</v>
      </c>
      <c r="D1502" s="31">
        <v>0</v>
      </c>
      <c r="E1502" s="31">
        <f t="shared" si="25"/>
        <v>0</v>
      </c>
      <c r="F1502" s="43">
        <f>IFERROR(VLOOKUP(A1502,'2023'!A:N,13,0),0)</f>
        <v>0</v>
      </c>
      <c r="G1502" s="43">
        <f>IFERROR(VLOOKUP(A1502,'2023'!A:N,14,0),0)</f>
        <v>0</v>
      </c>
      <c r="H1502" s="43">
        <v>0</v>
      </c>
      <c r="I1502" s="43">
        <v>0</v>
      </c>
      <c r="J1502" s="44">
        <f t="shared" si="26"/>
        <v>0</v>
      </c>
      <c r="K1502" s="43">
        <v>1</v>
      </c>
      <c r="L1502" s="43">
        <v>1309091</v>
      </c>
      <c r="M1502" s="44">
        <f t="shared" si="27"/>
        <v>0</v>
      </c>
      <c r="N1502" s="43">
        <f t="shared" si="28"/>
        <v>-1</v>
      </c>
      <c r="O1502" s="44">
        <f t="shared" si="29"/>
        <v>0</v>
      </c>
    </row>
    <row r="1503" spans="1:15" x14ac:dyDescent="0.2">
      <c r="A1503" s="31" t="s">
        <v>3686</v>
      </c>
      <c r="B1503" s="31" t="s">
        <v>11</v>
      </c>
      <c r="C1503" s="31">
        <v>0</v>
      </c>
      <c r="D1503" s="31">
        <v>0</v>
      </c>
      <c r="E1503" s="31">
        <f t="shared" si="25"/>
        <v>0</v>
      </c>
      <c r="F1503" s="43">
        <f>IFERROR(VLOOKUP(A1503,'2023'!A:N,13,0),0)</f>
        <v>0</v>
      </c>
      <c r="G1503" s="43">
        <f>IFERROR(VLOOKUP(A1503,'2023'!A:N,14,0),0)</f>
        <v>0</v>
      </c>
      <c r="H1503" s="43">
        <v>0</v>
      </c>
      <c r="I1503" s="43">
        <v>0</v>
      </c>
      <c r="J1503" s="44">
        <f t="shared" si="26"/>
        <v>0</v>
      </c>
      <c r="K1503" s="43">
        <v>1</v>
      </c>
      <c r="L1503" s="43">
        <v>380000</v>
      </c>
      <c r="M1503" s="44">
        <f t="shared" si="27"/>
        <v>0</v>
      </c>
      <c r="N1503" s="43">
        <f t="shared" si="28"/>
        <v>-1</v>
      </c>
      <c r="O1503" s="44">
        <f t="shared" si="29"/>
        <v>0</v>
      </c>
    </row>
    <row r="1504" spans="1:15" x14ac:dyDescent="0.2">
      <c r="A1504" s="31" t="s">
        <v>1631</v>
      </c>
      <c r="B1504" s="31" t="s">
        <v>11</v>
      </c>
      <c r="C1504" s="31">
        <v>0</v>
      </c>
      <c r="D1504" s="31">
        <v>0</v>
      </c>
      <c r="E1504" s="31">
        <f t="shared" si="25"/>
        <v>0</v>
      </c>
      <c r="F1504" s="43">
        <f>IFERROR(VLOOKUP(A1504,'2023'!A:N,13,0),0)</f>
        <v>0</v>
      </c>
      <c r="G1504" s="43">
        <f>IFERROR(VLOOKUP(A1504,'2023'!A:N,14,0),0)</f>
        <v>0</v>
      </c>
      <c r="H1504" s="43">
        <v>0</v>
      </c>
      <c r="I1504" s="43">
        <v>0</v>
      </c>
      <c r="J1504" s="44">
        <f t="shared" si="26"/>
        <v>0</v>
      </c>
      <c r="K1504" s="43">
        <v>1</v>
      </c>
      <c r="L1504" s="43">
        <v>185455</v>
      </c>
      <c r="M1504" s="44">
        <f t="shared" si="27"/>
        <v>0</v>
      </c>
      <c r="N1504" s="43">
        <f t="shared" si="28"/>
        <v>-1</v>
      </c>
      <c r="O1504" s="44">
        <f t="shared" si="29"/>
        <v>0</v>
      </c>
    </row>
    <row r="1505" spans="1:15" x14ac:dyDescent="0.2">
      <c r="A1505" s="31" t="s">
        <v>3687</v>
      </c>
      <c r="B1505" s="31" t="s">
        <v>11</v>
      </c>
      <c r="C1505" s="31">
        <v>0</v>
      </c>
      <c r="D1505" s="31">
        <v>0</v>
      </c>
      <c r="E1505" s="31">
        <f t="shared" si="25"/>
        <v>0</v>
      </c>
      <c r="F1505" s="43">
        <f>IFERROR(VLOOKUP(A1505,'2023'!A:N,13,0),0)</f>
        <v>0</v>
      </c>
      <c r="G1505" s="43">
        <f>IFERROR(VLOOKUP(A1505,'2023'!A:N,14,0),0)</f>
        <v>0</v>
      </c>
      <c r="H1505" s="43">
        <v>0</v>
      </c>
      <c r="I1505" s="43">
        <v>0</v>
      </c>
      <c r="J1505" s="44">
        <f t="shared" si="26"/>
        <v>0</v>
      </c>
      <c r="K1505" s="43">
        <v>1</v>
      </c>
      <c r="L1505" s="43">
        <v>103636</v>
      </c>
      <c r="M1505" s="44">
        <f t="shared" si="27"/>
        <v>0</v>
      </c>
      <c r="N1505" s="43">
        <f t="shared" si="28"/>
        <v>-1</v>
      </c>
      <c r="O1505" s="44">
        <f t="shared" si="29"/>
        <v>0</v>
      </c>
    </row>
    <row r="1506" spans="1:15" x14ac:dyDescent="0.2">
      <c r="A1506" s="31" t="s">
        <v>3688</v>
      </c>
      <c r="B1506" s="31" t="s">
        <v>11</v>
      </c>
      <c r="C1506" s="31">
        <v>0</v>
      </c>
      <c r="D1506" s="31">
        <v>0</v>
      </c>
      <c r="E1506" s="31">
        <f t="shared" si="25"/>
        <v>0</v>
      </c>
      <c r="F1506" s="43">
        <f>IFERROR(VLOOKUP(A1506,'2023'!A:N,13,0),0)</f>
        <v>0</v>
      </c>
      <c r="G1506" s="43">
        <f>IFERROR(VLOOKUP(A1506,'2023'!A:N,14,0),0)</f>
        <v>0</v>
      </c>
      <c r="H1506" s="43">
        <v>0</v>
      </c>
      <c r="I1506" s="43">
        <v>0</v>
      </c>
      <c r="J1506" s="44">
        <f t="shared" si="26"/>
        <v>0</v>
      </c>
      <c r="K1506" s="43">
        <v>1</v>
      </c>
      <c r="L1506" s="43">
        <v>2363636</v>
      </c>
      <c r="M1506" s="44">
        <f t="shared" si="27"/>
        <v>0</v>
      </c>
      <c r="N1506" s="43">
        <f t="shared" si="28"/>
        <v>-1</v>
      </c>
      <c r="O1506" s="44">
        <f t="shared" si="29"/>
        <v>0</v>
      </c>
    </row>
    <row r="1507" spans="1:15" x14ac:dyDescent="0.2">
      <c r="A1507" s="31" t="s">
        <v>1561</v>
      </c>
      <c r="B1507" s="31" t="s">
        <v>25</v>
      </c>
      <c r="C1507" s="31">
        <v>3</v>
      </c>
      <c r="D1507" s="31">
        <v>3381818</v>
      </c>
      <c r="E1507" s="31">
        <f t="shared" si="25"/>
        <v>0</v>
      </c>
      <c r="F1507" s="43">
        <f>IFERROR(VLOOKUP(A1507,'2023'!A:N,13,0),0)</f>
        <v>3</v>
      </c>
      <c r="G1507" s="43">
        <f>IFERROR(VLOOKUP(A1507,'2023'!A:N,14,0),0)</f>
        <v>3381818.25</v>
      </c>
      <c r="H1507" s="43">
        <v>0</v>
      </c>
      <c r="I1507" s="43">
        <v>0</v>
      </c>
      <c r="J1507" s="44">
        <f t="shared" si="26"/>
        <v>1127272.75</v>
      </c>
      <c r="K1507" s="43">
        <v>2</v>
      </c>
      <c r="L1507" s="43">
        <v>2545455</v>
      </c>
      <c r="M1507" s="44">
        <f t="shared" si="27"/>
        <v>2254545.5</v>
      </c>
      <c r="N1507" s="43">
        <f t="shared" si="28"/>
        <v>1</v>
      </c>
      <c r="O1507" s="44">
        <f t="shared" si="29"/>
        <v>1127272.75</v>
      </c>
    </row>
    <row r="1508" spans="1:15" x14ac:dyDescent="0.2">
      <c r="A1508" s="31" t="s">
        <v>3689</v>
      </c>
      <c r="B1508" s="31" t="s">
        <v>20</v>
      </c>
      <c r="C1508" s="31">
        <v>0</v>
      </c>
      <c r="D1508" s="31">
        <v>0</v>
      </c>
      <c r="E1508" s="31">
        <f t="shared" si="25"/>
        <v>0</v>
      </c>
      <c r="F1508" s="43">
        <f>IFERROR(VLOOKUP(A1508,'2023'!A:N,13,0),0)</f>
        <v>0</v>
      </c>
      <c r="G1508" s="43">
        <f>IFERROR(VLOOKUP(A1508,'2023'!A:N,14,0),0)</f>
        <v>0</v>
      </c>
      <c r="H1508" s="43">
        <v>0</v>
      </c>
      <c r="I1508" s="43">
        <v>0</v>
      </c>
      <c r="J1508" s="44">
        <f t="shared" si="26"/>
        <v>0</v>
      </c>
      <c r="K1508" s="43">
        <v>1</v>
      </c>
      <c r="L1508" s="43">
        <v>13536364</v>
      </c>
      <c r="M1508" s="44">
        <f t="shared" si="27"/>
        <v>0</v>
      </c>
      <c r="N1508" s="43">
        <f t="shared" si="28"/>
        <v>-1</v>
      </c>
      <c r="O1508" s="44">
        <f t="shared" si="29"/>
        <v>0</v>
      </c>
    </row>
    <row r="1509" spans="1:15" x14ac:dyDescent="0.2">
      <c r="A1509" s="31" t="s">
        <v>1516</v>
      </c>
      <c r="B1509" s="31" t="s">
        <v>280</v>
      </c>
      <c r="C1509" s="31">
        <v>60</v>
      </c>
      <c r="D1509" s="31">
        <v>7618860</v>
      </c>
      <c r="E1509" s="31">
        <f t="shared" si="25"/>
        <v>0</v>
      </c>
      <c r="F1509" s="43">
        <f>IFERROR(VLOOKUP(A1509,'2023'!A:N,13,0),0)</f>
        <v>60</v>
      </c>
      <c r="G1509" s="43">
        <f>IFERROR(VLOOKUP(A1509,'2023'!A:N,14,0),0)</f>
        <v>7618860</v>
      </c>
      <c r="H1509" s="43">
        <v>0</v>
      </c>
      <c r="I1509" s="43">
        <v>0</v>
      </c>
      <c r="J1509" s="44">
        <f t="shared" si="26"/>
        <v>126981</v>
      </c>
      <c r="K1509" s="43">
        <v>5</v>
      </c>
      <c r="L1509" s="43">
        <v>854544</v>
      </c>
      <c r="M1509" s="44">
        <f t="shared" si="27"/>
        <v>634905</v>
      </c>
      <c r="N1509" s="43">
        <f t="shared" si="28"/>
        <v>55</v>
      </c>
      <c r="O1509" s="44">
        <f t="shared" si="29"/>
        <v>6983955</v>
      </c>
    </row>
    <row r="1510" spans="1:15" x14ac:dyDescent="0.2">
      <c r="A1510" s="31" t="s">
        <v>3690</v>
      </c>
      <c r="B1510" s="31" t="s">
        <v>11</v>
      </c>
      <c r="C1510" s="31">
        <v>0</v>
      </c>
      <c r="D1510" s="31">
        <v>0</v>
      </c>
      <c r="E1510" s="31">
        <f t="shared" si="25"/>
        <v>0</v>
      </c>
      <c r="F1510" s="43">
        <f>IFERROR(VLOOKUP(A1510,'2023'!A:N,13,0),0)</f>
        <v>0</v>
      </c>
      <c r="G1510" s="43">
        <f>IFERROR(VLOOKUP(A1510,'2023'!A:N,14,0),0)</f>
        <v>0</v>
      </c>
      <c r="H1510" s="43">
        <v>0</v>
      </c>
      <c r="I1510" s="43">
        <v>0</v>
      </c>
      <c r="J1510" s="44">
        <f t="shared" si="26"/>
        <v>0</v>
      </c>
      <c r="K1510" s="43">
        <v>1</v>
      </c>
      <c r="L1510" s="43">
        <v>1772727</v>
      </c>
      <c r="M1510" s="44">
        <f t="shared" si="27"/>
        <v>0</v>
      </c>
      <c r="N1510" s="43">
        <f t="shared" si="28"/>
        <v>-1</v>
      </c>
      <c r="O1510" s="44">
        <f t="shared" si="29"/>
        <v>0</v>
      </c>
    </row>
    <row r="1511" spans="1:15" x14ac:dyDescent="0.2">
      <c r="A1511" s="31" t="s">
        <v>3691</v>
      </c>
      <c r="B1511" s="31" t="s">
        <v>25</v>
      </c>
      <c r="C1511" s="31">
        <v>0</v>
      </c>
      <c r="D1511" s="31">
        <v>0</v>
      </c>
      <c r="E1511" s="31">
        <f t="shared" si="25"/>
        <v>0</v>
      </c>
      <c r="F1511" s="43">
        <f>IFERROR(VLOOKUP(A1511,'2023'!A:N,13,0),0)</f>
        <v>0</v>
      </c>
      <c r="G1511" s="43">
        <f>IFERROR(VLOOKUP(A1511,'2023'!A:N,14,0),0)</f>
        <v>0</v>
      </c>
      <c r="H1511" s="43">
        <v>0</v>
      </c>
      <c r="I1511" s="43">
        <v>0</v>
      </c>
      <c r="J1511" s="44">
        <f t="shared" si="26"/>
        <v>0</v>
      </c>
      <c r="K1511" s="43">
        <v>1</v>
      </c>
      <c r="L1511" s="43">
        <v>11818182</v>
      </c>
      <c r="M1511" s="44">
        <f t="shared" si="27"/>
        <v>0</v>
      </c>
      <c r="N1511" s="43">
        <f t="shared" si="28"/>
        <v>-1</v>
      </c>
      <c r="O1511" s="44">
        <f t="shared" si="29"/>
        <v>0</v>
      </c>
    </row>
    <row r="1512" spans="1:15" x14ac:dyDescent="0.2">
      <c r="A1512" s="31" t="s">
        <v>3692</v>
      </c>
      <c r="B1512" s="31" t="s">
        <v>20</v>
      </c>
      <c r="C1512" s="31">
        <v>0</v>
      </c>
      <c r="D1512" s="31">
        <v>0</v>
      </c>
      <c r="E1512" s="31">
        <f t="shared" si="25"/>
        <v>0</v>
      </c>
      <c r="F1512" s="43">
        <f>IFERROR(VLOOKUP(A1512,'2023'!A:N,13,0),0)</f>
        <v>0</v>
      </c>
      <c r="G1512" s="43">
        <f>IFERROR(VLOOKUP(A1512,'2023'!A:N,14,0),0)</f>
        <v>0</v>
      </c>
      <c r="H1512" s="43">
        <v>0</v>
      </c>
      <c r="I1512" s="43">
        <v>0</v>
      </c>
      <c r="J1512" s="44">
        <f t="shared" si="26"/>
        <v>0</v>
      </c>
      <c r="K1512" s="43">
        <v>1</v>
      </c>
      <c r="L1512" s="43">
        <v>8181818</v>
      </c>
      <c r="M1512" s="44">
        <f t="shared" si="27"/>
        <v>0</v>
      </c>
      <c r="N1512" s="43">
        <f t="shared" si="28"/>
        <v>-1</v>
      </c>
      <c r="O1512" s="44">
        <f t="shared" si="29"/>
        <v>0</v>
      </c>
    </row>
    <row r="1513" spans="1:15" x14ac:dyDescent="0.2">
      <c r="A1513" s="31" t="s">
        <v>2248</v>
      </c>
      <c r="B1513" s="31" t="s">
        <v>11</v>
      </c>
      <c r="C1513" s="31">
        <v>0</v>
      </c>
      <c r="D1513" s="31">
        <v>0</v>
      </c>
      <c r="E1513" s="31">
        <f t="shared" si="25"/>
        <v>0</v>
      </c>
      <c r="F1513" s="43">
        <f>IFERROR(VLOOKUP(A1513,'2023'!A:N,13,0),0)</f>
        <v>0</v>
      </c>
      <c r="G1513" s="43">
        <f>IFERROR(VLOOKUP(A1513,'2023'!A:N,14,0),0)</f>
        <v>0</v>
      </c>
      <c r="H1513" s="43">
        <v>0</v>
      </c>
      <c r="I1513" s="43">
        <v>0</v>
      </c>
      <c r="J1513" s="44">
        <f t="shared" si="26"/>
        <v>0</v>
      </c>
      <c r="K1513" s="43">
        <v>1</v>
      </c>
      <c r="L1513" s="43">
        <v>681818</v>
      </c>
      <c r="M1513" s="44">
        <f t="shared" si="27"/>
        <v>0</v>
      </c>
      <c r="N1513" s="43">
        <f t="shared" si="28"/>
        <v>-1</v>
      </c>
      <c r="O1513" s="44">
        <f t="shared" si="29"/>
        <v>0</v>
      </c>
    </row>
    <row r="1514" spans="1:15" x14ac:dyDescent="0.2">
      <c r="A1514" s="31" t="s">
        <v>3693</v>
      </c>
      <c r="B1514" s="31" t="s">
        <v>11</v>
      </c>
      <c r="C1514" s="31">
        <v>0</v>
      </c>
      <c r="D1514" s="31">
        <v>0</v>
      </c>
      <c r="E1514" s="31">
        <f t="shared" si="25"/>
        <v>0</v>
      </c>
      <c r="F1514" s="43">
        <f>IFERROR(VLOOKUP(A1514,'2023'!A:N,13,0),0)</f>
        <v>0</v>
      </c>
      <c r="G1514" s="43">
        <f>IFERROR(VLOOKUP(A1514,'2023'!A:N,14,0),0)</f>
        <v>0</v>
      </c>
      <c r="H1514" s="43">
        <v>0</v>
      </c>
      <c r="I1514" s="43">
        <v>0</v>
      </c>
      <c r="J1514" s="44">
        <f t="shared" si="26"/>
        <v>0</v>
      </c>
      <c r="K1514" s="43">
        <v>1</v>
      </c>
      <c r="L1514" s="43">
        <v>10354545</v>
      </c>
      <c r="M1514" s="44">
        <f t="shared" si="27"/>
        <v>0</v>
      </c>
      <c r="N1514" s="43">
        <f t="shared" si="28"/>
        <v>-1</v>
      </c>
      <c r="O1514" s="44">
        <f t="shared" si="29"/>
        <v>0</v>
      </c>
    </row>
    <row r="1515" spans="1:15" x14ac:dyDescent="0.2">
      <c r="A1515" s="31" t="s">
        <v>3694</v>
      </c>
      <c r="B1515" s="31" t="s">
        <v>20</v>
      </c>
      <c r="C1515" s="31">
        <v>0</v>
      </c>
      <c r="D1515" s="31">
        <v>0</v>
      </c>
      <c r="E1515" s="31">
        <f t="shared" si="25"/>
        <v>0</v>
      </c>
      <c r="F1515" s="43">
        <f>IFERROR(VLOOKUP(A1515,'2023'!A:N,13,0),0)</f>
        <v>0</v>
      </c>
      <c r="G1515" s="43">
        <f>IFERROR(VLOOKUP(A1515,'2023'!A:N,14,0),0)</f>
        <v>0</v>
      </c>
      <c r="H1515" s="43">
        <v>0</v>
      </c>
      <c r="I1515" s="43">
        <v>0</v>
      </c>
      <c r="J1515" s="44">
        <f t="shared" si="26"/>
        <v>0</v>
      </c>
      <c r="K1515" s="43">
        <v>1</v>
      </c>
      <c r="L1515" s="43">
        <v>16272727</v>
      </c>
      <c r="M1515" s="44">
        <f t="shared" si="27"/>
        <v>0</v>
      </c>
      <c r="N1515" s="43">
        <f t="shared" si="28"/>
        <v>-1</v>
      </c>
      <c r="O1515" s="44">
        <f t="shared" si="29"/>
        <v>0</v>
      </c>
    </row>
    <row r="1516" spans="1:15" x14ac:dyDescent="0.2">
      <c r="A1516" s="31" t="s">
        <v>1100</v>
      </c>
      <c r="B1516" s="31" t="s">
        <v>11</v>
      </c>
      <c r="C1516" s="31">
        <v>7</v>
      </c>
      <c r="D1516" s="31">
        <v>5086416</v>
      </c>
      <c r="E1516" s="31">
        <f t="shared" si="25"/>
        <v>0</v>
      </c>
      <c r="F1516" s="43">
        <f>IFERROR(VLOOKUP(A1516,'2023'!A:N,13,0),0)</f>
        <v>7</v>
      </c>
      <c r="G1516" s="43">
        <f>IFERROR(VLOOKUP(A1516,'2023'!A:N,14,0),0)</f>
        <v>5086416</v>
      </c>
      <c r="H1516" s="43">
        <v>0</v>
      </c>
      <c r="I1516" s="43">
        <v>0</v>
      </c>
      <c r="J1516" s="44">
        <f t="shared" si="26"/>
        <v>726630.85714285716</v>
      </c>
      <c r="K1516" s="43">
        <v>7</v>
      </c>
      <c r="L1516" s="43">
        <v>4327274</v>
      </c>
      <c r="M1516" s="44">
        <f t="shared" si="27"/>
        <v>5086416</v>
      </c>
      <c r="N1516" s="43">
        <f t="shared" si="28"/>
        <v>0</v>
      </c>
      <c r="O1516" s="44">
        <f t="shared" si="29"/>
        <v>0</v>
      </c>
    </row>
    <row r="1517" spans="1:15" x14ac:dyDescent="0.2">
      <c r="A1517" s="31" t="s">
        <v>1105</v>
      </c>
      <c r="B1517" s="31" t="s">
        <v>11</v>
      </c>
      <c r="C1517" s="31">
        <v>5</v>
      </c>
      <c r="D1517" s="31">
        <v>4090909</v>
      </c>
      <c r="E1517" s="31">
        <f t="shared" si="25"/>
        <v>0</v>
      </c>
      <c r="F1517" s="43">
        <f>IFERROR(VLOOKUP(A1517,'2023'!A:N,13,0),0)</f>
        <v>5</v>
      </c>
      <c r="G1517" s="43">
        <f>IFERROR(VLOOKUP(A1517,'2023'!A:N,14,0),0)</f>
        <v>4090909</v>
      </c>
      <c r="H1517" s="43">
        <v>0</v>
      </c>
      <c r="I1517" s="43">
        <v>0</v>
      </c>
      <c r="J1517" s="44">
        <f t="shared" si="26"/>
        <v>818181.8</v>
      </c>
      <c r="K1517" s="43">
        <v>5</v>
      </c>
      <c r="L1517" s="43">
        <v>3409090</v>
      </c>
      <c r="M1517" s="44">
        <f t="shared" si="27"/>
        <v>4090909</v>
      </c>
      <c r="N1517" s="43">
        <f t="shared" si="28"/>
        <v>0</v>
      </c>
      <c r="O1517" s="44">
        <f t="shared" si="29"/>
        <v>0</v>
      </c>
    </row>
    <row r="1518" spans="1:15" x14ac:dyDescent="0.2">
      <c r="A1518" s="31" t="s">
        <v>1104</v>
      </c>
      <c r="B1518" s="31" t="s">
        <v>11</v>
      </c>
      <c r="C1518" s="31">
        <v>9</v>
      </c>
      <c r="D1518" s="31">
        <v>6463636</v>
      </c>
      <c r="E1518" s="31">
        <f t="shared" si="25"/>
        <v>0</v>
      </c>
      <c r="F1518" s="43">
        <f>IFERROR(VLOOKUP(A1518,'2023'!A:N,13,0),0)</f>
        <v>9</v>
      </c>
      <c r="G1518" s="43">
        <f>IFERROR(VLOOKUP(A1518,'2023'!A:N,14,0),0)</f>
        <v>6463636</v>
      </c>
      <c r="H1518" s="43">
        <v>0</v>
      </c>
      <c r="I1518" s="43">
        <v>0</v>
      </c>
      <c r="J1518" s="44">
        <f t="shared" si="26"/>
        <v>718181.77777777775</v>
      </c>
      <c r="K1518" s="43">
        <v>9</v>
      </c>
      <c r="L1518" s="43">
        <v>5236362</v>
      </c>
      <c r="M1518" s="44">
        <f t="shared" si="27"/>
        <v>6463636</v>
      </c>
      <c r="N1518" s="43">
        <f t="shared" si="28"/>
        <v>0</v>
      </c>
      <c r="O1518" s="44">
        <f t="shared" si="29"/>
        <v>0</v>
      </c>
    </row>
    <row r="1519" spans="1:15" x14ac:dyDescent="0.2">
      <c r="A1519" s="31" t="s">
        <v>3695</v>
      </c>
      <c r="B1519" s="31" t="s">
        <v>25</v>
      </c>
      <c r="C1519" s="31">
        <v>0</v>
      </c>
      <c r="D1519" s="31">
        <v>0</v>
      </c>
      <c r="E1519" s="31">
        <f t="shared" si="25"/>
        <v>0</v>
      </c>
      <c r="F1519" s="43">
        <f>IFERROR(VLOOKUP(A1519,'2023'!A:N,13,0),0)</f>
        <v>0</v>
      </c>
      <c r="G1519" s="43">
        <f>IFERROR(VLOOKUP(A1519,'2023'!A:N,14,0),0)</f>
        <v>0</v>
      </c>
      <c r="H1519" s="43">
        <v>0</v>
      </c>
      <c r="I1519" s="43">
        <v>0</v>
      </c>
      <c r="J1519" s="44">
        <f t="shared" si="26"/>
        <v>0</v>
      </c>
      <c r="K1519" s="43">
        <v>1</v>
      </c>
      <c r="L1519" s="43">
        <v>15000000</v>
      </c>
      <c r="M1519" s="44">
        <f t="shared" si="27"/>
        <v>0</v>
      </c>
      <c r="N1519" s="43">
        <f t="shared" si="28"/>
        <v>-1</v>
      </c>
      <c r="O1519" s="44">
        <f t="shared" si="29"/>
        <v>0</v>
      </c>
    </row>
    <row r="1520" spans="1:15" x14ac:dyDescent="0.2">
      <c r="A1520" s="31" t="s">
        <v>3696</v>
      </c>
      <c r="B1520" s="31" t="s">
        <v>11</v>
      </c>
      <c r="C1520" s="31">
        <v>0</v>
      </c>
      <c r="D1520" s="31">
        <v>0</v>
      </c>
      <c r="E1520" s="31">
        <f t="shared" si="25"/>
        <v>0</v>
      </c>
      <c r="F1520" s="43">
        <f>IFERROR(VLOOKUP(A1520,'2023'!A:N,13,0),0)</f>
        <v>0</v>
      </c>
      <c r="G1520" s="43">
        <f>IFERROR(VLOOKUP(A1520,'2023'!A:N,14,0),0)</f>
        <v>0</v>
      </c>
      <c r="H1520" s="43">
        <v>0</v>
      </c>
      <c r="I1520" s="43">
        <v>0</v>
      </c>
      <c r="J1520" s="44">
        <f t="shared" si="26"/>
        <v>0</v>
      </c>
      <c r="K1520" s="43">
        <v>1</v>
      </c>
      <c r="L1520" s="43">
        <v>3277273</v>
      </c>
      <c r="M1520" s="44">
        <f t="shared" si="27"/>
        <v>0</v>
      </c>
      <c r="N1520" s="43">
        <f t="shared" si="28"/>
        <v>-1</v>
      </c>
      <c r="O1520" s="44">
        <f t="shared" si="29"/>
        <v>0</v>
      </c>
    </row>
    <row r="1521" spans="1:15" x14ac:dyDescent="0.2">
      <c r="A1521" s="31" t="s">
        <v>3697</v>
      </c>
      <c r="B1521" s="31" t="s">
        <v>11</v>
      </c>
      <c r="C1521" s="31">
        <v>0</v>
      </c>
      <c r="D1521" s="31">
        <v>0</v>
      </c>
      <c r="E1521" s="31">
        <f t="shared" si="25"/>
        <v>0</v>
      </c>
      <c r="F1521" s="43">
        <f>IFERROR(VLOOKUP(A1521,'2023'!A:N,13,0),0)</f>
        <v>0</v>
      </c>
      <c r="G1521" s="43">
        <f>IFERROR(VLOOKUP(A1521,'2023'!A:N,14,0),0)</f>
        <v>0</v>
      </c>
      <c r="H1521" s="43">
        <v>0</v>
      </c>
      <c r="I1521" s="43">
        <v>0</v>
      </c>
      <c r="J1521" s="44">
        <f t="shared" si="26"/>
        <v>0</v>
      </c>
      <c r="K1521" s="43">
        <v>1</v>
      </c>
      <c r="L1521" s="43">
        <v>200000</v>
      </c>
      <c r="M1521" s="44">
        <f t="shared" si="27"/>
        <v>0</v>
      </c>
      <c r="N1521" s="43">
        <f t="shared" si="28"/>
        <v>-1</v>
      </c>
      <c r="O1521" s="44">
        <f t="shared" si="29"/>
        <v>0</v>
      </c>
    </row>
    <row r="1522" spans="1:15" x14ac:dyDescent="0.2">
      <c r="A1522" s="31" t="s">
        <v>3698</v>
      </c>
      <c r="B1522" s="31" t="s">
        <v>20</v>
      </c>
      <c r="C1522" s="31">
        <v>0</v>
      </c>
      <c r="D1522" s="31">
        <v>0</v>
      </c>
      <c r="E1522" s="31">
        <f t="shared" si="25"/>
        <v>0</v>
      </c>
      <c r="F1522" s="43">
        <f>IFERROR(VLOOKUP(A1522,'2023'!A:N,13,0),0)</f>
        <v>0</v>
      </c>
      <c r="G1522" s="43">
        <f>IFERROR(VLOOKUP(A1522,'2023'!A:N,14,0),0)</f>
        <v>0</v>
      </c>
      <c r="H1522" s="43">
        <v>0</v>
      </c>
      <c r="I1522" s="43">
        <v>0</v>
      </c>
      <c r="J1522" s="44">
        <f t="shared" si="26"/>
        <v>0</v>
      </c>
      <c r="K1522" s="43">
        <v>1</v>
      </c>
      <c r="L1522" s="43">
        <v>10000000</v>
      </c>
      <c r="M1522" s="44">
        <f t="shared" si="27"/>
        <v>0</v>
      </c>
      <c r="N1522" s="43">
        <f t="shared" si="28"/>
        <v>-1</v>
      </c>
      <c r="O1522" s="44">
        <f t="shared" si="29"/>
        <v>0</v>
      </c>
    </row>
    <row r="1523" spans="1:15" x14ac:dyDescent="0.2">
      <c r="A1523" s="31" t="s">
        <v>3699</v>
      </c>
      <c r="B1523" s="31" t="s">
        <v>11</v>
      </c>
      <c r="C1523" s="31">
        <v>0</v>
      </c>
      <c r="D1523" s="31">
        <v>0</v>
      </c>
      <c r="E1523" s="31">
        <f t="shared" si="25"/>
        <v>0</v>
      </c>
      <c r="F1523" s="43">
        <f>IFERROR(VLOOKUP(A1523,'2023'!A:N,13,0),0)</f>
        <v>0</v>
      </c>
      <c r="G1523" s="43">
        <f>IFERROR(VLOOKUP(A1523,'2023'!A:N,14,0),0)</f>
        <v>0</v>
      </c>
      <c r="H1523" s="43">
        <v>0</v>
      </c>
      <c r="I1523" s="43">
        <v>0</v>
      </c>
      <c r="J1523" s="44">
        <f t="shared" si="26"/>
        <v>0</v>
      </c>
      <c r="K1523" s="43">
        <v>1</v>
      </c>
      <c r="L1523" s="43">
        <v>2227273</v>
      </c>
      <c r="M1523" s="44">
        <f t="shared" si="27"/>
        <v>0</v>
      </c>
      <c r="N1523" s="43">
        <f t="shared" si="28"/>
        <v>-1</v>
      </c>
      <c r="O1523" s="44">
        <f t="shared" si="29"/>
        <v>0</v>
      </c>
    </row>
    <row r="1524" spans="1:15" x14ac:dyDescent="0.2">
      <c r="A1524" s="31" t="s">
        <v>3700</v>
      </c>
      <c r="B1524" s="31" t="s">
        <v>11</v>
      </c>
      <c r="C1524" s="31">
        <v>0</v>
      </c>
      <c r="D1524" s="31">
        <v>0</v>
      </c>
      <c r="E1524" s="31">
        <f t="shared" si="25"/>
        <v>0</v>
      </c>
      <c r="F1524" s="43">
        <f>IFERROR(VLOOKUP(A1524,'2023'!A:N,13,0),0)</f>
        <v>0</v>
      </c>
      <c r="G1524" s="43">
        <f>IFERROR(VLOOKUP(A1524,'2023'!A:N,14,0),0)</f>
        <v>0</v>
      </c>
      <c r="H1524" s="43">
        <v>0</v>
      </c>
      <c r="I1524" s="43">
        <v>0</v>
      </c>
      <c r="J1524" s="44">
        <f t="shared" si="26"/>
        <v>0</v>
      </c>
      <c r="K1524" s="43">
        <v>1</v>
      </c>
      <c r="L1524" s="43">
        <v>1318182</v>
      </c>
      <c r="M1524" s="44">
        <f t="shared" si="27"/>
        <v>0</v>
      </c>
      <c r="N1524" s="43">
        <f t="shared" si="28"/>
        <v>-1</v>
      </c>
      <c r="O1524" s="44">
        <f t="shared" si="29"/>
        <v>0</v>
      </c>
    </row>
    <row r="1525" spans="1:15" x14ac:dyDescent="0.2">
      <c r="A1525" s="31" t="s">
        <v>3701</v>
      </c>
      <c r="B1525" s="31" t="s">
        <v>11</v>
      </c>
      <c r="C1525" s="31">
        <v>0</v>
      </c>
      <c r="D1525" s="31">
        <v>0</v>
      </c>
      <c r="E1525" s="31">
        <f t="shared" si="25"/>
        <v>0</v>
      </c>
      <c r="F1525" s="43">
        <f>IFERROR(VLOOKUP(A1525,'2023'!A:N,13,0),0)</f>
        <v>0</v>
      </c>
      <c r="G1525" s="43">
        <f>IFERROR(VLOOKUP(A1525,'2023'!A:N,14,0),0)</f>
        <v>0</v>
      </c>
      <c r="H1525" s="43">
        <v>0</v>
      </c>
      <c r="I1525" s="43">
        <v>0</v>
      </c>
      <c r="J1525" s="44">
        <f t="shared" si="26"/>
        <v>0</v>
      </c>
      <c r="K1525" s="43">
        <v>1</v>
      </c>
      <c r="L1525" s="43">
        <v>1363636</v>
      </c>
      <c r="M1525" s="44">
        <f t="shared" si="27"/>
        <v>0</v>
      </c>
      <c r="N1525" s="43">
        <f t="shared" si="28"/>
        <v>-1</v>
      </c>
      <c r="O1525" s="44">
        <f t="shared" si="29"/>
        <v>0</v>
      </c>
    </row>
    <row r="1526" spans="1:15" x14ac:dyDescent="0.2">
      <c r="A1526" s="31" t="s">
        <v>3702</v>
      </c>
      <c r="B1526" s="31" t="s">
        <v>11</v>
      </c>
      <c r="C1526" s="31">
        <v>0</v>
      </c>
      <c r="D1526" s="31">
        <v>0</v>
      </c>
      <c r="E1526" s="31">
        <f t="shared" si="25"/>
        <v>0</v>
      </c>
      <c r="F1526" s="43">
        <f>IFERROR(VLOOKUP(A1526,'2023'!A:N,13,0),0)</f>
        <v>0</v>
      </c>
      <c r="G1526" s="43">
        <f>IFERROR(VLOOKUP(A1526,'2023'!A:N,14,0),0)</f>
        <v>0</v>
      </c>
      <c r="H1526" s="43">
        <v>0</v>
      </c>
      <c r="I1526" s="43">
        <v>0</v>
      </c>
      <c r="J1526" s="44">
        <f t="shared" si="26"/>
        <v>0</v>
      </c>
      <c r="K1526" s="43">
        <v>1</v>
      </c>
      <c r="L1526" s="43">
        <v>1636364</v>
      </c>
      <c r="M1526" s="44">
        <f t="shared" si="27"/>
        <v>0</v>
      </c>
      <c r="N1526" s="43">
        <f t="shared" si="28"/>
        <v>-1</v>
      </c>
      <c r="O1526" s="44">
        <f t="shared" si="29"/>
        <v>0</v>
      </c>
    </row>
    <row r="1527" spans="1:15" x14ac:dyDescent="0.2">
      <c r="A1527" s="31" t="s">
        <v>3703</v>
      </c>
      <c r="B1527" s="31" t="s">
        <v>34</v>
      </c>
      <c r="C1527" s="31">
        <v>0</v>
      </c>
      <c r="D1527" s="31">
        <v>0</v>
      </c>
      <c r="E1527" s="31">
        <f t="shared" si="25"/>
        <v>0</v>
      </c>
      <c r="F1527" s="43">
        <f>IFERROR(VLOOKUP(A1527,'2023'!A:N,13,0),0)</f>
        <v>0</v>
      </c>
      <c r="G1527" s="43">
        <f>IFERROR(VLOOKUP(A1527,'2023'!A:N,14,0),0)</f>
        <v>0</v>
      </c>
      <c r="H1527" s="43">
        <v>0</v>
      </c>
      <c r="I1527" s="43">
        <v>0</v>
      </c>
      <c r="J1527" s="44">
        <f t="shared" si="26"/>
        <v>0</v>
      </c>
      <c r="K1527" s="43">
        <v>1</v>
      </c>
      <c r="L1527" s="43">
        <v>15090909</v>
      </c>
      <c r="M1527" s="44">
        <f t="shared" si="27"/>
        <v>0</v>
      </c>
      <c r="N1527" s="43">
        <f t="shared" si="28"/>
        <v>-1</v>
      </c>
      <c r="O1527" s="44">
        <f t="shared" si="29"/>
        <v>0</v>
      </c>
    </row>
    <row r="1528" spans="1:15" x14ac:dyDescent="0.2">
      <c r="A1528" s="31" t="s">
        <v>3704</v>
      </c>
      <c r="B1528" s="31" t="s">
        <v>11</v>
      </c>
      <c r="C1528" s="31">
        <v>0</v>
      </c>
      <c r="D1528" s="31">
        <v>0</v>
      </c>
      <c r="E1528" s="31">
        <f t="shared" si="25"/>
        <v>0</v>
      </c>
      <c r="F1528" s="43">
        <f>IFERROR(VLOOKUP(A1528,'2023'!A:N,13,0),0)</f>
        <v>0</v>
      </c>
      <c r="G1528" s="43">
        <f>IFERROR(VLOOKUP(A1528,'2023'!A:N,14,0),0)</f>
        <v>0</v>
      </c>
      <c r="H1528" s="43">
        <v>0</v>
      </c>
      <c r="I1528" s="43">
        <v>0</v>
      </c>
      <c r="J1528" s="44">
        <f t="shared" si="26"/>
        <v>0</v>
      </c>
      <c r="K1528" s="43">
        <v>1</v>
      </c>
      <c r="L1528" s="43">
        <v>7272727</v>
      </c>
      <c r="M1528" s="44">
        <f t="shared" si="27"/>
        <v>0</v>
      </c>
      <c r="N1528" s="43">
        <f t="shared" si="28"/>
        <v>-1</v>
      </c>
      <c r="O1528" s="44">
        <f t="shared" si="29"/>
        <v>0</v>
      </c>
    </row>
    <row r="1529" spans="1:15" x14ac:dyDescent="0.2">
      <c r="A1529" s="31" t="s">
        <v>3705</v>
      </c>
      <c r="B1529" s="31" t="s">
        <v>11</v>
      </c>
      <c r="C1529" s="31">
        <v>0</v>
      </c>
      <c r="D1529" s="31">
        <v>0</v>
      </c>
      <c r="E1529" s="31">
        <f t="shared" si="25"/>
        <v>0</v>
      </c>
      <c r="F1529" s="43">
        <f>IFERROR(VLOOKUP(A1529,'2023'!A:N,13,0),0)</f>
        <v>0</v>
      </c>
      <c r="G1529" s="43">
        <f>IFERROR(VLOOKUP(A1529,'2023'!A:N,14,0),0)</f>
        <v>0</v>
      </c>
      <c r="H1529" s="43">
        <v>0</v>
      </c>
      <c r="I1529" s="43">
        <v>0</v>
      </c>
      <c r="J1529" s="44">
        <f t="shared" si="26"/>
        <v>0</v>
      </c>
      <c r="K1529" s="43">
        <v>1</v>
      </c>
      <c r="L1529" s="43">
        <v>5454546</v>
      </c>
      <c r="M1529" s="44">
        <f t="shared" si="27"/>
        <v>0</v>
      </c>
      <c r="N1529" s="43">
        <f t="shared" si="28"/>
        <v>-1</v>
      </c>
      <c r="O1529" s="44">
        <f t="shared" si="29"/>
        <v>0</v>
      </c>
    </row>
    <row r="1530" spans="1:15" x14ac:dyDescent="0.2">
      <c r="A1530" s="31" t="s">
        <v>3706</v>
      </c>
      <c r="B1530" s="31" t="s">
        <v>11</v>
      </c>
      <c r="C1530" s="31">
        <v>0</v>
      </c>
      <c r="D1530" s="31">
        <v>0</v>
      </c>
      <c r="E1530" s="31">
        <f t="shared" si="25"/>
        <v>0</v>
      </c>
      <c r="F1530" s="43">
        <f>IFERROR(VLOOKUP(A1530,'2023'!A:N,13,0),0)</f>
        <v>0</v>
      </c>
      <c r="G1530" s="43">
        <f>IFERROR(VLOOKUP(A1530,'2023'!A:N,14,0),0)</f>
        <v>0</v>
      </c>
      <c r="H1530" s="43">
        <v>0</v>
      </c>
      <c r="I1530" s="43">
        <v>0</v>
      </c>
      <c r="J1530" s="44">
        <f t="shared" si="26"/>
        <v>0</v>
      </c>
      <c r="K1530" s="43">
        <v>1</v>
      </c>
      <c r="L1530" s="43">
        <v>9090909</v>
      </c>
      <c r="M1530" s="44">
        <f t="shared" si="27"/>
        <v>0</v>
      </c>
      <c r="N1530" s="43">
        <f t="shared" si="28"/>
        <v>-1</v>
      </c>
      <c r="O1530" s="44">
        <f t="shared" si="29"/>
        <v>0</v>
      </c>
    </row>
    <row r="1531" spans="1:15" x14ac:dyDescent="0.2">
      <c r="A1531" s="31" t="s">
        <v>3707</v>
      </c>
      <c r="B1531" s="31" t="s">
        <v>11</v>
      </c>
      <c r="C1531" s="31">
        <v>0</v>
      </c>
      <c r="D1531" s="31">
        <v>0</v>
      </c>
      <c r="E1531" s="31">
        <f t="shared" si="25"/>
        <v>0</v>
      </c>
      <c r="F1531" s="43">
        <f>IFERROR(VLOOKUP(A1531,'2023'!A:N,13,0),0)</f>
        <v>0</v>
      </c>
      <c r="G1531" s="43">
        <f>IFERROR(VLOOKUP(A1531,'2023'!A:N,14,0),0)</f>
        <v>0</v>
      </c>
      <c r="H1531" s="43">
        <v>0</v>
      </c>
      <c r="I1531" s="43">
        <v>0</v>
      </c>
      <c r="J1531" s="44">
        <f t="shared" si="26"/>
        <v>0</v>
      </c>
      <c r="K1531" s="43">
        <v>1</v>
      </c>
      <c r="L1531" s="43">
        <v>18181818</v>
      </c>
      <c r="M1531" s="44">
        <f t="shared" si="27"/>
        <v>0</v>
      </c>
      <c r="N1531" s="43">
        <f t="shared" si="28"/>
        <v>-1</v>
      </c>
      <c r="O1531" s="44">
        <f t="shared" si="29"/>
        <v>0</v>
      </c>
    </row>
    <row r="1532" spans="1:15" x14ac:dyDescent="0.2">
      <c r="A1532" s="31" t="s">
        <v>3708</v>
      </c>
      <c r="B1532" s="31" t="s">
        <v>25</v>
      </c>
      <c r="C1532" s="31">
        <v>0</v>
      </c>
      <c r="D1532" s="31">
        <v>0</v>
      </c>
      <c r="E1532" s="31">
        <f t="shared" si="25"/>
        <v>0</v>
      </c>
      <c r="F1532" s="43">
        <f>IFERROR(VLOOKUP(A1532,'2023'!A:N,13,0),0)</f>
        <v>0</v>
      </c>
      <c r="G1532" s="43">
        <f>IFERROR(VLOOKUP(A1532,'2023'!A:N,14,0),0)</f>
        <v>0</v>
      </c>
      <c r="H1532" s="43">
        <v>0</v>
      </c>
      <c r="I1532" s="43">
        <v>0</v>
      </c>
      <c r="J1532" s="44">
        <f t="shared" si="26"/>
        <v>0</v>
      </c>
      <c r="K1532" s="43">
        <v>1</v>
      </c>
      <c r="L1532" s="43">
        <v>11500000</v>
      </c>
      <c r="M1532" s="44">
        <f t="shared" si="27"/>
        <v>0</v>
      </c>
      <c r="N1532" s="43">
        <f t="shared" si="28"/>
        <v>-1</v>
      </c>
      <c r="O1532" s="44">
        <f t="shared" si="29"/>
        <v>0</v>
      </c>
    </row>
    <row r="1533" spans="1:15" x14ac:dyDescent="0.2">
      <c r="A1533" s="31" t="s">
        <v>3709</v>
      </c>
      <c r="B1533" s="31" t="s">
        <v>11</v>
      </c>
      <c r="C1533" s="31">
        <v>0</v>
      </c>
      <c r="D1533" s="31">
        <v>0</v>
      </c>
      <c r="E1533" s="31">
        <f t="shared" si="25"/>
        <v>0</v>
      </c>
      <c r="F1533" s="43">
        <f>IFERROR(VLOOKUP(A1533,'2023'!A:N,13,0),0)</f>
        <v>0</v>
      </c>
      <c r="G1533" s="43">
        <f>IFERROR(VLOOKUP(A1533,'2023'!A:N,14,0),0)</f>
        <v>0</v>
      </c>
      <c r="H1533" s="43">
        <v>0</v>
      </c>
      <c r="I1533" s="43">
        <v>0</v>
      </c>
      <c r="J1533" s="44">
        <f t="shared" si="26"/>
        <v>0</v>
      </c>
      <c r="K1533" s="43">
        <v>1</v>
      </c>
      <c r="L1533" s="43">
        <v>954545</v>
      </c>
      <c r="M1533" s="44">
        <f t="shared" si="27"/>
        <v>0</v>
      </c>
      <c r="N1533" s="43">
        <f t="shared" si="28"/>
        <v>-1</v>
      </c>
      <c r="O1533" s="44">
        <f t="shared" si="29"/>
        <v>0</v>
      </c>
    </row>
    <row r="1534" spans="1:15" x14ac:dyDescent="0.2">
      <c r="A1534" s="31" t="s">
        <v>3710</v>
      </c>
      <c r="B1534" s="31" t="s">
        <v>11</v>
      </c>
      <c r="C1534" s="31">
        <v>0</v>
      </c>
      <c r="D1534" s="31">
        <v>0</v>
      </c>
      <c r="E1534" s="31">
        <f t="shared" ref="E1534:E1788" si="30">F1534-C1534</f>
        <v>0</v>
      </c>
      <c r="F1534" s="43">
        <f>IFERROR(VLOOKUP(A1534,'2023'!A:N,13,0),0)</f>
        <v>0</v>
      </c>
      <c r="G1534" s="43">
        <f>IFERROR(VLOOKUP(A1534,'2023'!A:N,14,0),0)</f>
        <v>0</v>
      </c>
      <c r="H1534" s="43">
        <v>0</v>
      </c>
      <c r="I1534" s="43">
        <v>0</v>
      </c>
      <c r="J1534" s="44">
        <f t="shared" ref="J1534:J1788" si="31">IFERROR(IF((G1534+I1534)/(H1534+F1534)&lt;0,0,(G1534+I1534)/(H1534+F1534)),0)</f>
        <v>0</v>
      </c>
      <c r="K1534" s="43">
        <v>1</v>
      </c>
      <c r="L1534" s="43">
        <v>527273</v>
      </c>
      <c r="M1534" s="44">
        <f t="shared" ref="M1534:M1788" si="32">J1534*K1534</f>
        <v>0</v>
      </c>
      <c r="N1534" s="43">
        <f t="shared" ref="N1534:N1788" si="33">F1534+H1534-K1534</f>
        <v>-1</v>
      </c>
      <c r="O1534" s="44">
        <f t="shared" ref="O1534:O1788" si="34">G1534+I1534-M1534</f>
        <v>0</v>
      </c>
    </row>
    <row r="1535" spans="1:15" x14ac:dyDescent="0.2">
      <c r="A1535" s="31" t="s">
        <v>3711</v>
      </c>
      <c r="B1535" s="31" t="s">
        <v>141</v>
      </c>
      <c r="C1535" s="31">
        <v>0</v>
      </c>
      <c r="D1535" s="31">
        <v>0</v>
      </c>
      <c r="E1535" s="31">
        <f t="shared" si="30"/>
        <v>0</v>
      </c>
      <c r="F1535" s="43">
        <f>IFERROR(VLOOKUP(A1535,'2023'!A:N,13,0),0)</f>
        <v>0</v>
      </c>
      <c r="G1535" s="43">
        <f>IFERROR(VLOOKUP(A1535,'2023'!A:N,14,0),0)</f>
        <v>0</v>
      </c>
      <c r="H1535" s="43">
        <v>0</v>
      </c>
      <c r="I1535" s="43">
        <v>0</v>
      </c>
      <c r="J1535" s="44">
        <f t="shared" si="31"/>
        <v>0</v>
      </c>
      <c r="K1535" s="43">
        <v>1</v>
      </c>
      <c r="L1535" s="43">
        <v>250000</v>
      </c>
      <c r="M1535" s="44">
        <f t="shared" si="32"/>
        <v>0</v>
      </c>
      <c r="N1535" s="43">
        <f t="shared" si="33"/>
        <v>-1</v>
      </c>
      <c r="O1535" s="44">
        <f t="shared" si="34"/>
        <v>0</v>
      </c>
    </row>
    <row r="1536" spans="1:15" x14ac:dyDescent="0.2">
      <c r="A1536" s="31" t="s">
        <v>3712</v>
      </c>
      <c r="B1536" s="31" t="s">
        <v>11</v>
      </c>
      <c r="C1536" s="31">
        <v>0</v>
      </c>
      <c r="D1536" s="31">
        <v>0</v>
      </c>
      <c r="E1536" s="31">
        <f t="shared" si="30"/>
        <v>0</v>
      </c>
      <c r="F1536" s="43">
        <f>IFERROR(VLOOKUP(A1536,'2023'!A:N,13,0),0)</f>
        <v>0</v>
      </c>
      <c r="G1536" s="43">
        <f>IFERROR(VLOOKUP(A1536,'2023'!A:N,14,0),0)</f>
        <v>0</v>
      </c>
      <c r="H1536" s="43">
        <v>0</v>
      </c>
      <c r="I1536" s="43">
        <v>0</v>
      </c>
      <c r="J1536" s="44">
        <f t="shared" si="31"/>
        <v>0</v>
      </c>
      <c r="K1536" s="43">
        <v>1</v>
      </c>
      <c r="L1536" s="43">
        <v>11318182</v>
      </c>
      <c r="M1536" s="44">
        <f t="shared" si="32"/>
        <v>0</v>
      </c>
      <c r="N1536" s="43">
        <f t="shared" si="33"/>
        <v>-1</v>
      </c>
      <c r="O1536" s="44">
        <f t="shared" si="34"/>
        <v>0</v>
      </c>
    </row>
    <row r="1537" spans="1:15" x14ac:dyDescent="0.2">
      <c r="A1537" s="31" t="s">
        <v>3713</v>
      </c>
      <c r="B1537" s="31" t="s">
        <v>11</v>
      </c>
      <c r="C1537" s="31">
        <v>0</v>
      </c>
      <c r="D1537" s="31">
        <v>0</v>
      </c>
      <c r="E1537" s="31">
        <f t="shared" si="30"/>
        <v>0</v>
      </c>
      <c r="F1537" s="43">
        <f>IFERROR(VLOOKUP(A1537,'2023'!A:N,13,0),0)</f>
        <v>0</v>
      </c>
      <c r="G1537" s="43">
        <f>IFERROR(VLOOKUP(A1537,'2023'!A:N,14,0),0)</f>
        <v>0</v>
      </c>
      <c r="H1537" s="43">
        <v>0</v>
      </c>
      <c r="I1537" s="43">
        <v>0</v>
      </c>
      <c r="J1537" s="44">
        <f t="shared" si="31"/>
        <v>0</v>
      </c>
      <c r="K1537" s="43">
        <v>1</v>
      </c>
      <c r="L1537" s="43">
        <v>1200000</v>
      </c>
      <c r="M1537" s="44">
        <f t="shared" si="32"/>
        <v>0</v>
      </c>
      <c r="N1537" s="43">
        <f t="shared" si="33"/>
        <v>-1</v>
      </c>
      <c r="O1537" s="44">
        <f t="shared" si="34"/>
        <v>0</v>
      </c>
    </row>
    <row r="1538" spans="1:15" x14ac:dyDescent="0.2">
      <c r="A1538" s="31" t="s">
        <v>2245</v>
      </c>
      <c r="B1538" s="31" t="s">
        <v>11</v>
      </c>
      <c r="C1538" s="31">
        <v>0</v>
      </c>
      <c r="D1538" s="31">
        <v>0</v>
      </c>
      <c r="E1538" s="31">
        <f t="shared" si="30"/>
        <v>0</v>
      </c>
      <c r="F1538" s="43">
        <f>IFERROR(VLOOKUP(A1538,'2023'!A:N,13,0),0)</f>
        <v>0</v>
      </c>
      <c r="G1538" s="43">
        <f>IFERROR(VLOOKUP(A1538,'2023'!A:N,14,0),0)</f>
        <v>0</v>
      </c>
      <c r="H1538" s="43">
        <v>0</v>
      </c>
      <c r="I1538" s="43">
        <v>0</v>
      </c>
      <c r="J1538" s="44">
        <f t="shared" si="31"/>
        <v>0</v>
      </c>
      <c r="K1538" s="43">
        <v>1</v>
      </c>
      <c r="L1538" s="43">
        <v>1318182</v>
      </c>
      <c r="M1538" s="44">
        <f t="shared" si="32"/>
        <v>0</v>
      </c>
      <c r="N1538" s="43">
        <f t="shared" si="33"/>
        <v>-1</v>
      </c>
      <c r="O1538" s="44">
        <f t="shared" si="34"/>
        <v>0</v>
      </c>
    </row>
    <row r="1539" spans="1:15" x14ac:dyDescent="0.2">
      <c r="A1539" s="31" t="s">
        <v>3714</v>
      </c>
      <c r="B1539" s="31" t="s">
        <v>11</v>
      </c>
      <c r="C1539" s="31">
        <v>0</v>
      </c>
      <c r="D1539" s="31">
        <v>0</v>
      </c>
      <c r="E1539" s="31">
        <f t="shared" si="30"/>
        <v>0</v>
      </c>
      <c r="F1539" s="43">
        <f>IFERROR(VLOOKUP(A1539,'2023'!A:N,13,0),0)</f>
        <v>0</v>
      </c>
      <c r="G1539" s="43">
        <f>IFERROR(VLOOKUP(A1539,'2023'!A:N,14,0),0)</f>
        <v>0</v>
      </c>
      <c r="H1539" s="43">
        <v>0</v>
      </c>
      <c r="I1539" s="43">
        <v>0</v>
      </c>
      <c r="J1539" s="44">
        <f t="shared" si="31"/>
        <v>0</v>
      </c>
      <c r="K1539" s="43">
        <v>1</v>
      </c>
      <c r="L1539" s="43">
        <v>900000</v>
      </c>
      <c r="M1539" s="44">
        <f t="shared" si="32"/>
        <v>0</v>
      </c>
      <c r="N1539" s="43">
        <f t="shared" si="33"/>
        <v>-1</v>
      </c>
      <c r="O1539" s="44">
        <f t="shared" si="34"/>
        <v>0</v>
      </c>
    </row>
    <row r="1540" spans="1:15" x14ac:dyDescent="0.2">
      <c r="A1540" s="31" t="s">
        <v>3715</v>
      </c>
      <c r="B1540" s="31" t="s">
        <v>11</v>
      </c>
      <c r="C1540" s="31">
        <v>0</v>
      </c>
      <c r="D1540" s="31">
        <v>0</v>
      </c>
      <c r="E1540" s="31">
        <f t="shared" si="30"/>
        <v>0</v>
      </c>
      <c r="F1540" s="43">
        <f>IFERROR(VLOOKUP(A1540,'2023'!A:N,13,0),0)</f>
        <v>0</v>
      </c>
      <c r="G1540" s="43">
        <f>IFERROR(VLOOKUP(A1540,'2023'!A:N,14,0),0)</f>
        <v>0</v>
      </c>
      <c r="H1540" s="43">
        <v>0</v>
      </c>
      <c r="I1540" s="43">
        <v>0</v>
      </c>
      <c r="J1540" s="44">
        <f t="shared" si="31"/>
        <v>0</v>
      </c>
      <c r="K1540" s="43">
        <v>1</v>
      </c>
      <c r="L1540" s="43">
        <v>1045455</v>
      </c>
      <c r="M1540" s="44">
        <f t="shared" si="32"/>
        <v>0</v>
      </c>
      <c r="N1540" s="43">
        <f t="shared" si="33"/>
        <v>-1</v>
      </c>
      <c r="O1540" s="44">
        <f t="shared" si="34"/>
        <v>0</v>
      </c>
    </row>
    <row r="1541" spans="1:15" x14ac:dyDescent="0.2">
      <c r="A1541" s="31" t="s">
        <v>3716</v>
      </c>
      <c r="B1541" s="31" t="s">
        <v>11</v>
      </c>
      <c r="C1541" s="31">
        <v>0</v>
      </c>
      <c r="D1541" s="31">
        <v>0</v>
      </c>
      <c r="E1541" s="31">
        <f t="shared" si="30"/>
        <v>0</v>
      </c>
      <c r="F1541" s="43">
        <f>IFERROR(VLOOKUP(A1541,'2023'!A:N,13,0),0)</f>
        <v>0</v>
      </c>
      <c r="G1541" s="43">
        <f>IFERROR(VLOOKUP(A1541,'2023'!A:N,14,0),0)</f>
        <v>0</v>
      </c>
      <c r="H1541" s="43">
        <v>0</v>
      </c>
      <c r="I1541" s="43">
        <v>0</v>
      </c>
      <c r="J1541" s="44">
        <f t="shared" si="31"/>
        <v>0</v>
      </c>
      <c r="K1541" s="43">
        <v>1</v>
      </c>
      <c r="L1541" s="43">
        <v>772727</v>
      </c>
      <c r="M1541" s="44">
        <f t="shared" si="32"/>
        <v>0</v>
      </c>
      <c r="N1541" s="43">
        <f t="shared" si="33"/>
        <v>-1</v>
      </c>
      <c r="O1541" s="44">
        <f t="shared" si="34"/>
        <v>0</v>
      </c>
    </row>
    <row r="1542" spans="1:15" x14ac:dyDescent="0.2">
      <c r="A1542" s="31" t="s">
        <v>3717</v>
      </c>
      <c r="B1542" s="31" t="s">
        <v>11</v>
      </c>
      <c r="C1542" s="31">
        <v>0</v>
      </c>
      <c r="D1542" s="31">
        <v>0</v>
      </c>
      <c r="E1542" s="31">
        <f t="shared" si="30"/>
        <v>0</v>
      </c>
      <c r="F1542" s="43">
        <f>IFERROR(VLOOKUP(A1542,'2023'!A:N,13,0),0)</f>
        <v>0</v>
      </c>
      <c r="G1542" s="43">
        <f>IFERROR(VLOOKUP(A1542,'2023'!A:N,14,0),0)</f>
        <v>0</v>
      </c>
      <c r="H1542" s="43">
        <v>0</v>
      </c>
      <c r="I1542" s="43">
        <v>0</v>
      </c>
      <c r="J1542" s="44">
        <f t="shared" si="31"/>
        <v>0</v>
      </c>
      <c r="K1542" s="43">
        <v>1</v>
      </c>
      <c r="L1542" s="43">
        <v>175926</v>
      </c>
      <c r="M1542" s="44">
        <f t="shared" si="32"/>
        <v>0</v>
      </c>
      <c r="N1542" s="43">
        <f t="shared" si="33"/>
        <v>-1</v>
      </c>
      <c r="O1542" s="44">
        <f t="shared" si="34"/>
        <v>0</v>
      </c>
    </row>
    <row r="1543" spans="1:15" x14ac:dyDescent="0.2">
      <c r="A1543" s="31" t="s">
        <v>3718</v>
      </c>
      <c r="B1543" s="31" t="s">
        <v>11</v>
      </c>
      <c r="C1543" s="31">
        <v>0</v>
      </c>
      <c r="D1543" s="31">
        <v>0</v>
      </c>
      <c r="E1543" s="31">
        <f t="shared" si="30"/>
        <v>0</v>
      </c>
      <c r="F1543" s="43">
        <f>IFERROR(VLOOKUP(A1543,'2023'!A:N,13,0),0)</f>
        <v>0</v>
      </c>
      <c r="G1543" s="43">
        <f>IFERROR(VLOOKUP(A1543,'2023'!A:N,14,0),0)</f>
        <v>0</v>
      </c>
      <c r="H1543" s="43">
        <v>0</v>
      </c>
      <c r="I1543" s="43">
        <v>0</v>
      </c>
      <c r="J1543" s="44">
        <f t="shared" si="31"/>
        <v>0</v>
      </c>
      <c r="K1543" s="43">
        <v>1</v>
      </c>
      <c r="L1543" s="43">
        <v>11818182</v>
      </c>
      <c r="M1543" s="44">
        <f t="shared" si="32"/>
        <v>0</v>
      </c>
      <c r="N1543" s="43">
        <f t="shared" si="33"/>
        <v>-1</v>
      </c>
      <c r="O1543" s="44">
        <f t="shared" si="34"/>
        <v>0</v>
      </c>
    </row>
    <row r="1544" spans="1:15" x14ac:dyDescent="0.2">
      <c r="A1544" s="31" t="s">
        <v>3719</v>
      </c>
      <c r="B1544" s="31" t="s">
        <v>11</v>
      </c>
      <c r="C1544" s="31">
        <v>0</v>
      </c>
      <c r="D1544" s="31">
        <v>0</v>
      </c>
      <c r="E1544" s="31">
        <f t="shared" si="30"/>
        <v>0</v>
      </c>
      <c r="F1544" s="43">
        <f>IFERROR(VLOOKUP(A1544,'2023'!A:N,13,0),0)</f>
        <v>0</v>
      </c>
      <c r="G1544" s="43">
        <f>IFERROR(VLOOKUP(A1544,'2023'!A:N,14,0),0)</f>
        <v>0</v>
      </c>
      <c r="H1544" s="43">
        <v>0</v>
      </c>
      <c r="I1544" s="43">
        <v>0</v>
      </c>
      <c r="J1544" s="44">
        <f t="shared" si="31"/>
        <v>0</v>
      </c>
      <c r="K1544" s="43">
        <v>1</v>
      </c>
      <c r="L1544" s="43">
        <v>7954545</v>
      </c>
      <c r="M1544" s="44">
        <f t="shared" si="32"/>
        <v>0</v>
      </c>
      <c r="N1544" s="43">
        <f t="shared" si="33"/>
        <v>-1</v>
      </c>
      <c r="O1544" s="44">
        <f t="shared" si="34"/>
        <v>0</v>
      </c>
    </row>
    <row r="1545" spans="1:15" x14ac:dyDescent="0.2">
      <c r="A1545" s="31" t="s">
        <v>3720</v>
      </c>
      <c r="B1545" s="31" t="s">
        <v>11</v>
      </c>
      <c r="C1545" s="31">
        <v>0</v>
      </c>
      <c r="D1545" s="31">
        <v>0</v>
      </c>
      <c r="E1545" s="31">
        <f t="shared" si="30"/>
        <v>0</v>
      </c>
      <c r="F1545" s="43">
        <f>IFERROR(VLOOKUP(A1545,'2023'!A:N,13,0),0)</f>
        <v>0</v>
      </c>
      <c r="G1545" s="43">
        <f>IFERROR(VLOOKUP(A1545,'2023'!A:N,14,0),0)</f>
        <v>0</v>
      </c>
      <c r="H1545" s="43">
        <v>0</v>
      </c>
      <c r="I1545" s="43">
        <v>0</v>
      </c>
      <c r="J1545" s="44">
        <f t="shared" si="31"/>
        <v>0</v>
      </c>
      <c r="K1545" s="43">
        <v>1</v>
      </c>
      <c r="L1545" s="43">
        <v>3409091</v>
      </c>
      <c r="M1545" s="44">
        <f t="shared" si="32"/>
        <v>0</v>
      </c>
      <c r="N1545" s="43">
        <f t="shared" si="33"/>
        <v>-1</v>
      </c>
      <c r="O1545" s="44">
        <f t="shared" si="34"/>
        <v>0</v>
      </c>
    </row>
    <row r="1546" spans="1:15" x14ac:dyDescent="0.2">
      <c r="A1546" s="31" t="s">
        <v>1565</v>
      </c>
      <c r="B1546" s="31" t="s">
        <v>11</v>
      </c>
      <c r="C1546" s="31">
        <v>177</v>
      </c>
      <c r="D1546" s="31">
        <v>80847005</v>
      </c>
      <c r="E1546" s="31">
        <f t="shared" si="30"/>
        <v>0</v>
      </c>
      <c r="F1546" s="43">
        <f>IFERROR(VLOOKUP(A1546,'2023'!A:N,13,0),0)</f>
        <v>177</v>
      </c>
      <c r="G1546" s="43">
        <f>IFERROR(VLOOKUP(A1546,'2023'!A:N,14,0),0)</f>
        <v>80847005.258426964</v>
      </c>
      <c r="H1546" s="43">
        <v>0</v>
      </c>
      <c r="I1546" s="43">
        <v>0</v>
      </c>
      <c r="J1546" s="44">
        <f t="shared" si="31"/>
        <v>456762.74157303368</v>
      </c>
      <c r="K1546" s="43">
        <v>70</v>
      </c>
      <c r="L1546" s="43">
        <v>12727260</v>
      </c>
      <c r="M1546" s="44">
        <f t="shared" si="32"/>
        <v>31973391.910112359</v>
      </c>
      <c r="N1546" s="43">
        <f t="shared" si="33"/>
        <v>107</v>
      </c>
      <c r="O1546" s="44">
        <f t="shared" si="34"/>
        <v>48873613.348314606</v>
      </c>
    </row>
    <row r="1547" spans="1:15" x14ac:dyDescent="0.2">
      <c r="A1547" s="31" t="s">
        <v>3721</v>
      </c>
      <c r="B1547" s="31" t="s">
        <v>11</v>
      </c>
      <c r="C1547" s="31">
        <v>0</v>
      </c>
      <c r="D1547" s="31">
        <v>0</v>
      </c>
      <c r="E1547" s="31">
        <f t="shared" si="30"/>
        <v>0</v>
      </c>
      <c r="F1547" s="43">
        <f>IFERROR(VLOOKUP(A1547,'2023'!A:N,13,0),0)</f>
        <v>0</v>
      </c>
      <c r="G1547" s="43">
        <f>IFERROR(VLOOKUP(A1547,'2023'!A:N,14,0),0)</f>
        <v>0</v>
      </c>
      <c r="H1547" s="43">
        <v>0</v>
      </c>
      <c r="I1547" s="43">
        <v>0</v>
      </c>
      <c r="J1547" s="44">
        <f t="shared" si="31"/>
        <v>0</v>
      </c>
      <c r="K1547" s="43">
        <v>1</v>
      </c>
      <c r="L1547" s="43">
        <v>13636364</v>
      </c>
      <c r="M1547" s="44">
        <f t="shared" si="32"/>
        <v>0</v>
      </c>
      <c r="N1547" s="43">
        <f t="shared" si="33"/>
        <v>-1</v>
      </c>
      <c r="O1547" s="44">
        <f t="shared" si="34"/>
        <v>0</v>
      </c>
    </row>
    <row r="1548" spans="1:15" x14ac:dyDescent="0.2">
      <c r="A1548" s="31" t="s">
        <v>3722</v>
      </c>
      <c r="B1548" s="31" t="s">
        <v>11</v>
      </c>
      <c r="C1548" s="31">
        <v>0</v>
      </c>
      <c r="D1548" s="31">
        <v>0</v>
      </c>
      <c r="E1548" s="31">
        <f t="shared" si="30"/>
        <v>0</v>
      </c>
      <c r="F1548" s="43">
        <f>IFERROR(VLOOKUP(A1548,'2023'!A:N,13,0),0)</f>
        <v>0</v>
      </c>
      <c r="G1548" s="43">
        <f>IFERROR(VLOOKUP(A1548,'2023'!A:N,14,0),0)</f>
        <v>0</v>
      </c>
      <c r="H1548" s="43">
        <v>0</v>
      </c>
      <c r="I1548" s="43">
        <v>0</v>
      </c>
      <c r="J1548" s="44">
        <f t="shared" si="31"/>
        <v>0</v>
      </c>
      <c r="K1548" s="43">
        <v>1</v>
      </c>
      <c r="L1548" s="43">
        <v>11000000</v>
      </c>
      <c r="M1548" s="44">
        <f t="shared" si="32"/>
        <v>0</v>
      </c>
      <c r="N1548" s="43">
        <f t="shared" si="33"/>
        <v>-1</v>
      </c>
      <c r="O1548" s="44">
        <f t="shared" si="34"/>
        <v>0</v>
      </c>
    </row>
    <row r="1549" spans="1:15" x14ac:dyDescent="0.2">
      <c r="A1549" s="31" t="s">
        <v>3723</v>
      </c>
      <c r="B1549" s="31" t="s">
        <v>11</v>
      </c>
      <c r="C1549" s="31">
        <v>0</v>
      </c>
      <c r="D1549" s="31">
        <v>0</v>
      </c>
      <c r="E1549" s="31">
        <f t="shared" si="30"/>
        <v>0</v>
      </c>
      <c r="F1549" s="43">
        <f>IFERROR(VLOOKUP(A1549,'2023'!A:N,13,0),0)</f>
        <v>0</v>
      </c>
      <c r="G1549" s="43">
        <f>IFERROR(VLOOKUP(A1549,'2023'!A:N,14,0),0)</f>
        <v>0</v>
      </c>
      <c r="H1549" s="43">
        <v>0</v>
      </c>
      <c r="I1549" s="43">
        <v>0</v>
      </c>
      <c r="J1549" s="44">
        <f t="shared" si="31"/>
        <v>0</v>
      </c>
      <c r="K1549" s="43">
        <v>1</v>
      </c>
      <c r="L1549" s="43">
        <v>2090909</v>
      </c>
      <c r="M1549" s="44">
        <f t="shared" si="32"/>
        <v>0</v>
      </c>
      <c r="N1549" s="43">
        <f t="shared" si="33"/>
        <v>-1</v>
      </c>
      <c r="O1549" s="44">
        <f t="shared" si="34"/>
        <v>0</v>
      </c>
    </row>
    <row r="1550" spans="1:15" x14ac:dyDescent="0.2">
      <c r="A1550" s="31" t="s">
        <v>3724</v>
      </c>
      <c r="B1550" s="31" t="s">
        <v>11</v>
      </c>
      <c r="C1550" s="31">
        <v>0</v>
      </c>
      <c r="D1550" s="31">
        <v>0</v>
      </c>
      <c r="E1550" s="31">
        <f t="shared" si="30"/>
        <v>0</v>
      </c>
      <c r="F1550" s="43">
        <f>IFERROR(VLOOKUP(A1550,'2023'!A:N,13,0),0)</f>
        <v>0</v>
      </c>
      <c r="G1550" s="43">
        <f>IFERROR(VLOOKUP(A1550,'2023'!A:N,14,0),0)</f>
        <v>0</v>
      </c>
      <c r="H1550" s="43">
        <v>0</v>
      </c>
      <c r="I1550" s="43">
        <v>0</v>
      </c>
      <c r="J1550" s="44">
        <f t="shared" si="31"/>
        <v>0</v>
      </c>
      <c r="K1550" s="43">
        <v>1</v>
      </c>
      <c r="L1550" s="43">
        <v>16000000</v>
      </c>
      <c r="M1550" s="44">
        <f t="shared" si="32"/>
        <v>0</v>
      </c>
      <c r="N1550" s="43">
        <f t="shared" si="33"/>
        <v>-1</v>
      </c>
      <c r="O1550" s="44">
        <f t="shared" si="34"/>
        <v>0</v>
      </c>
    </row>
    <row r="1551" spans="1:15" x14ac:dyDescent="0.2">
      <c r="A1551" s="31" t="s">
        <v>3725</v>
      </c>
      <c r="B1551" s="31" t="s">
        <v>11</v>
      </c>
      <c r="C1551" s="31">
        <v>0</v>
      </c>
      <c r="D1551" s="31">
        <v>0</v>
      </c>
      <c r="E1551" s="31">
        <f t="shared" si="30"/>
        <v>0</v>
      </c>
      <c r="F1551" s="43">
        <f>IFERROR(VLOOKUP(A1551,'2023'!A:N,13,0),0)</f>
        <v>0</v>
      </c>
      <c r="G1551" s="43">
        <f>IFERROR(VLOOKUP(A1551,'2023'!A:N,14,0),0)</f>
        <v>0</v>
      </c>
      <c r="H1551" s="43">
        <v>0</v>
      </c>
      <c r="I1551" s="43">
        <v>0</v>
      </c>
      <c r="J1551" s="44">
        <f t="shared" si="31"/>
        <v>0</v>
      </c>
      <c r="K1551" s="43">
        <v>1</v>
      </c>
      <c r="L1551" s="43">
        <v>12272727</v>
      </c>
      <c r="M1551" s="44">
        <f t="shared" si="32"/>
        <v>0</v>
      </c>
      <c r="N1551" s="43">
        <f t="shared" si="33"/>
        <v>-1</v>
      </c>
      <c r="O1551" s="44">
        <f t="shared" si="34"/>
        <v>0</v>
      </c>
    </row>
    <row r="1552" spans="1:15" x14ac:dyDescent="0.2">
      <c r="A1552" s="31" t="s">
        <v>3726</v>
      </c>
      <c r="B1552" s="31" t="s">
        <v>11</v>
      </c>
      <c r="C1552" s="31">
        <v>0</v>
      </c>
      <c r="D1552" s="31">
        <v>0</v>
      </c>
      <c r="E1552" s="31">
        <f t="shared" si="30"/>
        <v>0</v>
      </c>
      <c r="F1552" s="43">
        <f>IFERROR(VLOOKUP(A1552,'2023'!A:N,13,0),0)</f>
        <v>0</v>
      </c>
      <c r="G1552" s="43">
        <f>IFERROR(VLOOKUP(A1552,'2023'!A:N,14,0),0)</f>
        <v>0</v>
      </c>
      <c r="H1552" s="43">
        <v>0</v>
      </c>
      <c r="I1552" s="43">
        <v>0</v>
      </c>
      <c r="J1552" s="44">
        <f t="shared" si="31"/>
        <v>0</v>
      </c>
      <c r="K1552" s="43">
        <v>1</v>
      </c>
      <c r="L1552" s="43">
        <v>13545455</v>
      </c>
      <c r="M1552" s="44">
        <f t="shared" si="32"/>
        <v>0</v>
      </c>
      <c r="N1552" s="43">
        <f t="shared" si="33"/>
        <v>-1</v>
      </c>
      <c r="O1552" s="44">
        <f t="shared" si="34"/>
        <v>0</v>
      </c>
    </row>
    <row r="1553" spans="1:15" x14ac:dyDescent="0.2">
      <c r="A1553" s="31" t="s">
        <v>3727</v>
      </c>
      <c r="B1553" s="31" t="s">
        <v>11</v>
      </c>
      <c r="C1553" s="31">
        <v>0</v>
      </c>
      <c r="D1553" s="31">
        <v>0</v>
      </c>
      <c r="E1553" s="31">
        <f t="shared" si="30"/>
        <v>0</v>
      </c>
      <c r="F1553" s="43">
        <f>IFERROR(VLOOKUP(A1553,'2023'!A:N,13,0),0)</f>
        <v>0</v>
      </c>
      <c r="G1553" s="43">
        <f>IFERROR(VLOOKUP(A1553,'2023'!A:N,14,0),0)</f>
        <v>0</v>
      </c>
      <c r="H1553" s="43">
        <v>0</v>
      </c>
      <c r="I1553" s="43">
        <v>0</v>
      </c>
      <c r="J1553" s="44">
        <f t="shared" si="31"/>
        <v>0</v>
      </c>
      <c r="K1553" s="43">
        <v>1</v>
      </c>
      <c r="L1553" s="43">
        <v>13181818</v>
      </c>
      <c r="M1553" s="44">
        <f t="shared" si="32"/>
        <v>0</v>
      </c>
      <c r="N1553" s="43">
        <f t="shared" si="33"/>
        <v>-1</v>
      </c>
      <c r="O1553" s="44">
        <f t="shared" si="34"/>
        <v>0</v>
      </c>
    </row>
    <row r="1554" spans="1:15" x14ac:dyDescent="0.2">
      <c r="A1554" s="31" t="s">
        <v>1179</v>
      </c>
      <c r="B1554" s="31" t="s">
        <v>11</v>
      </c>
      <c r="C1554" s="31">
        <v>10</v>
      </c>
      <c r="D1554" s="31">
        <v>11363636</v>
      </c>
      <c r="E1554" s="31">
        <f t="shared" si="30"/>
        <v>0</v>
      </c>
      <c r="F1554" s="43">
        <f>IFERROR(VLOOKUP(A1554,'2023'!A:N,13,0),0)</f>
        <v>10</v>
      </c>
      <c r="G1554" s="43">
        <f>IFERROR(VLOOKUP(A1554,'2023'!A:N,14,0),0)</f>
        <v>11363636</v>
      </c>
      <c r="H1554" s="43">
        <v>0</v>
      </c>
      <c r="I1554" s="43">
        <v>0</v>
      </c>
      <c r="J1554" s="44">
        <f t="shared" si="31"/>
        <v>1136363.6000000001</v>
      </c>
      <c r="K1554" s="43">
        <v>4</v>
      </c>
      <c r="L1554" s="43">
        <v>3409092</v>
      </c>
      <c r="M1554" s="44">
        <f t="shared" si="32"/>
        <v>4545454.4000000004</v>
      </c>
      <c r="N1554" s="43">
        <f t="shared" si="33"/>
        <v>6</v>
      </c>
      <c r="O1554" s="44">
        <f t="shared" si="34"/>
        <v>6818181.5999999996</v>
      </c>
    </row>
    <row r="1555" spans="1:15" x14ac:dyDescent="0.2">
      <c r="A1555" s="31" t="s">
        <v>3728</v>
      </c>
      <c r="B1555" s="31" t="s">
        <v>11</v>
      </c>
      <c r="C1555" s="31">
        <v>0</v>
      </c>
      <c r="D1555" s="31">
        <v>0</v>
      </c>
      <c r="E1555" s="31">
        <f t="shared" si="30"/>
        <v>0</v>
      </c>
      <c r="F1555" s="43">
        <f>IFERROR(VLOOKUP(A1555,'2023'!A:N,13,0),0)</f>
        <v>0</v>
      </c>
      <c r="G1555" s="43">
        <f>IFERROR(VLOOKUP(A1555,'2023'!A:N,14,0),0)</f>
        <v>0</v>
      </c>
      <c r="H1555" s="43">
        <v>0</v>
      </c>
      <c r="I1555" s="43">
        <v>0</v>
      </c>
      <c r="J1555" s="44">
        <f t="shared" si="31"/>
        <v>0</v>
      </c>
      <c r="K1555" s="43">
        <v>1</v>
      </c>
      <c r="L1555" s="43">
        <v>14090909</v>
      </c>
      <c r="M1555" s="44">
        <f t="shared" si="32"/>
        <v>0</v>
      </c>
      <c r="N1555" s="43">
        <f t="shared" si="33"/>
        <v>-1</v>
      </c>
      <c r="O1555" s="44">
        <f t="shared" si="34"/>
        <v>0</v>
      </c>
    </row>
    <row r="1556" spans="1:15" x14ac:dyDescent="0.2">
      <c r="A1556" s="31" t="s">
        <v>3729</v>
      </c>
      <c r="B1556" s="31" t="s">
        <v>11</v>
      </c>
      <c r="C1556" s="31">
        <v>0</v>
      </c>
      <c r="D1556" s="31">
        <v>0</v>
      </c>
      <c r="E1556" s="31">
        <f t="shared" si="30"/>
        <v>0</v>
      </c>
      <c r="F1556" s="43">
        <f>IFERROR(VLOOKUP(A1556,'2023'!A:N,13,0),0)</f>
        <v>0</v>
      </c>
      <c r="G1556" s="43">
        <f>IFERROR(VLOOKUP(A1556,'2023'!A:N,14,0),0)</f>
        <v>0</v>
      </c>
      <c r="H1556" s="43">
        <v>0</v>
      </c>
      <c r="I1556" s="43">
        <v>0</v>
      </c>
      <c r="J1556" s="44">
        <f t="shared" si="31"/>
        <v>0</v>
      </c>
      <c r="K1556" s="43">
        <v>1</v>
      </c>
      <c r="L1556" s="43">
        <v>11363636</v>
      </c>
      <c r="M1556" s="44">
        <f t="shared" si="32"/>
        <v>0</v>
      </c>
      <c r="N1556" s="43">
        <f t="shared" si="33"/>
        <v>-1</v>
      </c>
      <c r="O1556" s="44">
        <f t="shared" si="34"/>
        <v>0</v>
      </c>
    </row>
    <row r="1557" spans="1:15" x14ac:dyDescent="0.2">
      <c r="A1557" s="31" t="s">
        <v>3730</v>
      </c>
      <c r="B1557" s="31" t="s">
        <v>11</v>
      </c>
      <c r="C1557" s="31">
        <v>0</v>
      </c>
      <c r="D1557" s="31">
        <v>0</v>
      </c>
      <c r="E1557" s="31">
        <f t="shared" si="30"/>
        <v>0</v>
      </c>
      <c r="F1557" s="43">
        <f>IFERROR(VLOOKUP(A1557,'2023'!A:N,13,0),0)</f>
        <v>0</v>
      </c>
      <c r="G1557" s="43">
        <f>IFERROR(VLOOKUP(A1557,'2023'!A:N,14,0),0)</f>
        <v>0</v>
      </c>
      <c r="H1557" s="43">
        <v>0</v>
      </c>
      <c r="I1557" s="43">
        <v>0</v>
      </c>
      <c r="J1557" s="44">
        <f t="shared" si="31"/>
        <v>0</v>
      </c>
      <c r="K1557" s="43">
        <v>1</v>
      </c>
      <c r="L1557" s="43">
        <v>8090909</v>
      </c>
      <c r="M1557" s="44">
        <f t="shared" si="32"/>
        <v>0</v>
      </c>
      <c r="N1557" s="43">
        <f t="shared" si="33"/>
        <v>-1</v>
      </c>
      <c r="O1557" s="44">
        <f t="shared" si="34"/>
        <v>0</v>
      </c>
    </row>
    <row r="1558" spans="1:15" x14ac:dyDescent="0.2">
      <c r="A1558" s="31" t="s">
        <v>976</v>
      </c>
      <c r="B1558" s="31" t="s">
        <v>11</v>
      </c>
      <c r="C1558" s="31">
        <v>1</v>
      </c>
      <c r="D1558" s="31">
        <v>36454545</v>
      </c>
      <c r="E1558" s="31">
        <f t="shared" si="30"/>
        <v>0</v>
      </c>
      <c r="F1558" s="43">
        <f>IFERROR(VLOOKUP(A1558,'2023'!A:N,13,0),0)</f>
        <v>1</v>
      </c>
      <c r="G1558" s="43">
        <f>IFERROR(VLOOKUP(A1558,'2023'!A:N,14,0),0)</f>
        <v>36454545</v>
      </c>
      <c r="H1558" s="43">
        <v>0</v>
      </c>
      <c r="I1558" s="43">
        <v>0</v>
      </c>
      <c r="J1558" s="44">
        <f t="shared" si="31"/>
        <v>36454545</v>
      </c>
      <c r="K1558" s="43">
        <v>1</v>
      </c>
      <c r="L1558" s="43">
        <v>36454545</v>
      </c>
      <c r="M1558" s="44">
        <f t="shared" si="32"/>
        <v>36454545</v>
      </c>
      <c r="N1558" s="43">
        <f t="shared" si="33"/>
        <v>0</v>
      </c>
      <c r="O1558" s="44">
        <f t="shared" si="34"/>
        <v>0</v>
      </c>
    </row>
    <row r="1559" spans="1:15" x14ac:dyDescent="0.2">
      <c r="A1559" s="31" t="s">
        <v>3731</v>
      </c>
      <c r="B1559" s="31" t="s">
        <v>11</v>
      </c>
      <c r="C1559" s="31">
        <v>3</v>
      </c>
      <c r="D1559" s="31">
        <v>3507990</v>
      </c>
      <c r="E1559" s="31">
        <f t="shared" si="30"/>
        <v>0</v>
      </c>
      <c r="F1559" s="43">
        <f>IFERROR(VLOOKUP(A1559,'2023'!A:N,13,0),0)</f>
        <v>3</v>
      </c>
      <c r="G1559" s="43">
        <f>IFERROR(VLOOKUP(A1559,'2023'!A:N,14,0),0)</f>
        <v>3507990</v>
      </c>
      <c r="H1559" s="43">
        <v>0</v>
      </c>
      <c r="I1559" s="43">
        <v>0</v>
      </c>
      <c r="J1559" s="44">
        <f t="shared" si="31"/>
        <v>1169330</v>
      </c>
      <c r="K1559" s="43">
        <v>1</v>
      </c>
      <c r="L1559" s="43">
        <v>545455</v>
      </c>
      <c r="M1559" s="44">
        <f t="shared" si="32"/>
        <v>1169330</v>
      </c>
      <c r="N1559" s="43">
        <f t="shared" si="33"/>
        <v>2</v>
      </c>
      <c r="O1559" s="44">
        <f t="shared" si="34"/>
        <v>2338660</v>
      </c>
    </row>
    <row r="1560" spans="1:15" x14ac:dyDescent="0.2">
      <c r="A1560" s="31" t="s">
        <v>3732</v>
      </c>
      <c r="B1560" s="31" t="s">
        <v>11</v>
      </c>
      <c r="C1560" s="31">
        <v>0</v>
      </c>
      <c r="D1560" s="31">
        <v>0</v>
      </c>
      <c r="E1560" s="31">
        <f t="shared" si="30"/>
        <v>0</v>
      </c>
      <c r="F1560" s="43">
        <f>IFERROR(VLOOKUP(A1560,'2023'!A:N,13,0),0)</f>
        <v>0</v>
      </c>
      <c r="G1560" s="43">
        <f>IFERROR(VLOOKUP(A1560,'2023'!A:N,14,0),0)</f>
        <v>0</v>
      </c>
      <c r="H1560" s="43">
        <v>0</v>
      </c>
      <c r="I1560" s="43">
        <v>0</v>
      </c>
      <c r="J1560" s="44">
        <f t="shared" si="31"/>
        <v>0</v>
      </c>
      <c r="K1560" s="43">
        <v>1</v>
      </c>
      <c r="L1560" s="43">
        <v>9045455</v>
      </c>
      <c r="M1560" s="44">
        <f t="shared" si="32"/>
        <v>0</v>
      </c>
      <c r="N1560" s="43">
        <f t="shared" si="33"/>
        <v>-1</v>
      </c>
      <c r="O1560" s="44">
        <f t="shared" si="34"/>
        <v>0</v>
      </c>
    </row>
    <row r="1561" spans="1:15" x14ac:dyDescent="0.2">
      <c r="A1561" s="31" t="s">
        <v>3733</v>
      </c>
      <c r="B1561" s="31" t="s">
        <v>11</v>
      </c>
      <c r="C1561" s="31">
        <v>0</v>
      </c>
      <c r="D1561" s="31">
        <v>0</v>
      </c>
      <c r="E1561" s="31">
        <f t="shared" si="30"/>
        <v>0</v>
      </c>
      <c r="F1561" s="43">
        <f>IFERROR(VLOOKUP(A1561,'2023'!A:N,13,0),0)</f>
        <v>0</v>
      </c>
      <c r="G1561" s="43">
        <f>IFERROR(VLOOKUP(A1561,'2023'!A:N,14,0),0)</f>
        <v>0</v>
      </c>
      <c r="H1561" s="43">
        <v>0</v>
      </c>
      <c r="I1561" s="43">
        <v>0</v>
      </c>
      <c r="J1561" s="44">
        <f t="shared" si="31"/>
        <v>0</v>
      </c>
      <c r="K1561" s="43">
        <v>1</v>
      </c>
      <c r="L1561" s="43">
        <v>15454545</v>
      </c>
      <c r="M1561" s="44">
        <f t="shared" si="32"/>
        <v>0</v>
      </c>
      <c r="N1561" s="43">
        <f t="shared" si="33"/>
        <v>-1</v>
      </c>
      <c r="O1561" s="44">
        <f t="shared" si="34"/>
        <v>0</v>
      </c>
    </row>
    <row r="1562" spans="1:15" x14ac:dyDescent="0.2">
      <c r="A1562" s="31" t="s">
        <v>3734</v>
      </c>
      <c r="B1562" s="31" t="s">
        <v>11</v>
      </c>
      <c r="C1562" s="31">
        <v>0</v>
      </c>
      <c r="D1562" s="31">
        <v>0</v>
      </c>
      <c r="E1562" s="31">
        <f t="shared" si="30"/>
        <v>0</v>
      </c>
      <c r="F1562" s="43">
        <f>IFERROR(VLOOKUP(A1562,'2023'!A:N,13,0),0)</f>
        <v>0</v>
      </c>
      <c r="G1562" s="43">
        <f>IFERROR(VLOOKUP(A1562,'2023'!A:N,14,0),0)</f>
        <v>0</v>
      </c>
      <c r="H1562" s="43">
        <v>0</v>
      </c>
      <c r="I1562" s="43">
        <v>0</v>
      </c>
      <c r="J1562" s="44">
        <f t="shared" si="31"/>
        <v>0</v>
      </c>
      <c r="K1562" s="43">
        <v>1</v>
      </c>
      <c r="L1562" s="43">
        <v>2181818</v>
      </c>
      <c r="M1562" s="44">
        <f t="shared" si="32"/>
        <v>0</v>
      </c>
      <c r="N1562" s="43">
        <f t="shared" si="33"/>
        <v>-1</v>
      </c>
      <c r="O1562" s="44">
        <f t="shared" si="34"/>
        <v>0</v>
      </c>
    </row>
    <row r="1563" spans="1:15" x14ac:dyDescent="0.2">
      <c r="A1563" s="31" t="s">
        <v>3735</v>
      </c>
      <c r="B1563" s="31" t="s">
        <v>11</v>
      </c>
      <c r="C1563" s="31">
        <v>0</v>
      </c>
      <c r="D1563" s="31">
        <v>0</v>
      </c>
      <c r="E1563" s="31">
        <f t="shared" si="30"/>
        <v>0</v>
      </c>
      <c r="F1563" s="43">
        <f>IFERROR(VLOOKUP(A1563,'2023'!A:N,13,0),0)</f>
        <v>0</v>
      </c>
      <c r="G1563" s="43">
        <f>IFERROR(VLOOKUP(A1563,'2023'!A:N,14,0),0)</f>
        <v>0</v>
      </c>
      <c r="H1563" s="43">
        <v>0</v>
      </c>
      <c r="I1563" s="43">
        <v>0</v>
      </c>
      <c r="J1563" s="44">
        <f t="shared" si="31"/>
        <v>0</v>
      </c>
      <c r="K1563" s="43">
        <v>1</v>
      </c>
      <c r="L1563" s="43">
        <v>5581818</v>
      </c>
      <c r="M1563" s="44">
        <f t="shared" si="32"/>
        <v>0</v>
      </c>
      <c r="N1563" s="43">
        <f t="shared" si="33"/>
        <v>-1</v>
      </c>
      <c r="O1563" s="44">
        <f t="shared" si="34"/>
        <v>0</v>
      </c>
    </row>
    <row r="1564" spans="1:15" x14ac:dyDescent="0.2">
      <c r="A1564" s="31" t="s">
        <v>3736</v>
      </c>
      <c r="B1564" s="31" t="s">
        <v>11</v>
      </c>
      <c r="C1564" s="31">
        <v>0</v>
      </c>
      <c r="D1564" s="31">
        <v>0</v>
      </c>
      <c r="E1564" s="31">
        <f t="shared" si="30"/>
        <v>0</v>
      </c>
      <c r="F1564" s="43">
        <f>IFERROR(VLOOKUP(A1564,'2023'!A:N,13,0),0)</f>
        <v>0</v>
      </c>
      <c r="G1564" s="43">
        <f>IFERROR(VLOOKUP(A1564,'2023'!A:N,14,0),0)</f>
        <v>0</v>
      </c>
      <c r="H1564" s="43">
        <v>0</v>
      </c>
      <c r="I1564" s="43">
        <v>0</v>
      </c>
      <c r="J1564" s="44">
        <f t="shared" si="31"/>
        <v>0</v>
      </c>
      <c r="K1564" s="43">
        <v>1</v>
      </c>
      <c r="L1564" s="43">
        <v>10454545</v>
      </c>
      <c r="M1564" s="44">
        <f t="shared" si="32"/>
        <v>0</v>
      </c>
      <c r="N1564" s="43">
        <f t="shared" si="33"/>
        <v>-1</v>
      </c>
      <c r="O1564" s="44">
        <f t="shared" si="34"/>
        <v>0</v>
      </c>
    </row>
    <row r="1565" spans="1:15" x14ac:dyDescent="0.2">
      <c r="A1565" s="31" t="s">
        <v>3737</v>
      </c>
      <c r="B1565" s="31" t="s">
        <v>25</v>
      </c>
      <c r="C1565" s="31">
        <v>0</v>
      </c>
      <c r="D1565" s="31">
        <v>0</v>
      </c>
      <c r="E1565" s="31">
        <f t="shared" si="30"/>
        <v>0</v>
      </c>
      <c r="F1565" s="43">
        <f>IFERROR(VLOOKUP(A1565,'2023'!A:N,13,0),0)</f>
        <v>0</v>
      </c>
      <c r="G1565" s="43">
        <f>IFERROR(VLOOKUP(A1565,'2023'!A:N,14,0),0)</f>
        <v>0</v>
      </c>
      <c r="H1565" s="43">
        <v>0</v>
      </c>
      <c r="I1565" s="43">
        <v>0</v>
      </c>
      <c r="J1565" s="44">
        <f t="shared" si="31"/>
        <v>0</v>
      </c>
      <c r="K1565" s="43">
        <v>1</v>
      </c>
      <c r="L1565" s="43">
        <v>11336363</v>
      </c>
      <c r="M1565" s="44">
        <f t="shared" si="32"/>
        <v>0</v>
      </c>
      <c r="N1565" s="43">
        <f t="shared" si="33"/>
        <v>-1</v>
      </c>
      <c r="O1565" s="44">
        <f t="shared" si="34"/>
        <v>0</v>
      </c>
    </row>
    <row r="1566" spans="1:15" x14ac:dyDescent="0.2">
      <c r="A1566" s="31" t="s">
        <v>3738</v>
      </c>
      <c r="B1566" s="31" t="s">
        <v>20</v>
      </c>
      <c r="C1566" s="31">
        <v>0</v>
      </c>
      <c r="D1566" s="31">
        <v>0</v>
      </c>
      <c r="E1566" s="31">
        <f t="shared" si="30"/>
        <v>0</v>
      </c>
      <c r="F1566" s="43">
        <f>IFERROR(VLOOKUP(A1566,'2023'!A:N,13,0),0)</f>
        <v>0</v>
      </c>
      <c r="G1566" s="43">
        <f>IFERROR(VLOOKUP(A1566,'2023'!A:N,14,0),0)</f>
        <v>0</v>
      </c>
      <c r="H1566" s="43">
        <v>0</v>
      </c>
      <c r="I1566" s="43">
        <v>0</v>
      </c>
      <c r="J1566" s="44">
        <f t="shared" si="31"/>
        <v>0</v>
      </c>
      <c r="K1566" s="43">
        <v>1</v>
      </c>
      <c r="L1566" s="43">
        <v>11500000</v>
      </c>
      <c r="M1566" s="44">
        <f t="shared" si="32"/>
        <v>0</v>
      </c>
      <c r="N1566" s="43">
        <f t="shared" si="33"/>
        <v>-1</v>
      </c>
      <c r="O1566" s="44">
        <f t="shared" si="34"/>
        <v>0</v>
      </c>
    </row>
    <row r="1567" spans="1:15" x14ac:dyDescent="0.2">
      <c r="A1567" s="31" t="s">
        <v>3739</v>
      </c>
      <c r="B1567" s="31" t="s">
        <v>11</v>
      </c>
      <c r="C1567" s="31">
        <v>0</v>
      </c>
      <c r="D1567" s="31">
        <v>0</v>
      </c>
      <c r="E1567" s="31">
        <f t="shared" si="30"/>
        <v>0</v>
      </c>
      <c r="F1567" s="43">
        <f>IFERROR(VLOOKUP(A1567,'2023'!A:N,13,0),0)</f>
        <v>0</v>
      </c>
      <c r="G1567" s="43">
        <f>IFERROR(VLOOKUP(A1567,'2023'!A:N,14,0),0)</f>
        <v>0</v>
      </c>
      <c r="H1567" s="43">
        <v>0</v>
      </c>
      <c r="I1567" s="43">
        <v>0</v>
      </c>
      <c r="J1567" s="44">
        <f t="shared" si="31"/>
        <v>0</v>
      </c>
      <c r="K1567" s="43">
        <v>1</v>
      </c>
      <c r="L1567" s="43">
        <v>4545455</v>
      </c>
      <c r="M1567" s="44">
        <f t="shared" si="32"/>
        <v>0</v>
      </c>
      <c r="N1567" s="43">
        <f t="shared" si="33"/>
        <v>-1</v>
      </c>
      <c r="O1567" s="44">
        <f t="shared" si="34"/>
        <v>0</v>
      </c>
    </row>
    <row r="1568" spans="1:15" x14ac:dyDescent="0.2">
      <c r="A1568" s="31" t="s">
        <v>3740</v>
      </c>
      <c r="B1568" s="31" t="s">
        <v>11</v>
      </c>
      <c r="C1568" s="31">
        <v>0</v>
      </c>
      <c r="D1568" s="31">
        <v>0</v>
      </c>
      <c r="E1568" s="31">
        <f t="shared" si="30"/>
        <v>0</v>
      </c>
      <c r="F1568" s="43">
        <f>IFERROR(VLOOKUP(A1568,'2023'!A:N,13,0),0)</f>
        <v>0</v>
      </c>
      <c r="G1568" s="43">
        <f>IFERROR(VLOOKUP(A1568,'2023'!A:N,14,0),0)</f>
        <v>0</v>
      </c>
      <c r="H1568" s="43">
        <v>0</v>
      </c>
      <c r="I1568" s="43">
        <v>0</v>
      </c>
      <c r="J1568" s="44">
        <f t="shared" si="31"/>
        <v>0</v>
      </c>
      <c r="K1568" s="43">
        <v>1</v>
      </c>
      <c r="L1568" s="43">
        <v>209091</v>
      </c>
      <c r="M1568" s="44">
        <f t="shared" si="32"/>
        <v>0</v>
      </c>
      <c r="N1568" s="43">
        <f t="shared" si="33"/>
        <v>-1</v>
      </c>
      <c r="O1568" s="44">
        <f t="shared" si="34"/>
        <v>0</v>
      </c>
    </row>
    <row r="1569" spans="1:15" x14ac:dyDescent="0.2">
      <c r="A1569" s="31" t="s">
        <v>3741</v>
      </c>
      <c r="B1569" s="31" t="s">
        <v>11</v>
      </c>
      <c r="C1569" s="31">
        <v>0</v>
      </c>
      <c r="D1569" s="31">
        <v>0</v>
      </c>
      <c r="E1569" s="31">
        <f t="shared" si="30"/>
        <v>0</v>
      </c>
      <c r="F1569" s="43">
        <f>IFERROR(VLOOKUP(A1569,'2023'!A:N,13,0),0)</f>
        <v>0</v>
      </c>
      <c r="G1569" s="43">
        <f>IFERROR(VLOOKUP(A1569,'2023'!A:N,14,0),0)</f>
        <v>0</v>
      </c>
      <c r="H1569" s="43">
        <v>0</v>
      </c>
      <c r="I1569" s="43">
        <v>0</v>
      </c>
      <c r="J1569" s="44">
        <f t="shared" si="31"/>
        <v>0</v>
      </c>
      <c r="K1569" s="43">
        <v>1</v>
      </c>
      <c r="L1569" s="43">
        <v>136364</v>
      </c>
      <c r="M1569" s="44">
        <f t="shared" si="32"/>
        <v>0</v>
      </c>
      <c r="N1569" s="43">
        <f t="shared" si="33"/>
        <v>-1</v>
      </c>
      <c r="O1569" s="44">
        <f t="shared" si="34"/>
        <v>0</v>
      </c>
    </row>
    <row r="1570" spans="1:15" x14ac:dyDescent="0.2">
      <c r="A1570" s="31" t="s">
        <v>3742</v>
      </c>
      <c r="B1570" s="31" t="s">
        <v>11</v>
      </c>
      <c r="C1570" s="31">
        <v>0</v>
      </c>
      <c r="D1570" s="31">
        <v>0</v>
      </c>
      <c r="E1570" s="31">
        <f t="shared" si="30"/>
        <v>0</v>
      </c>
      <c r="F1570" s="43">
        <f>IFERROR(VLOOKUP(A1570,'2023'!A:N,13,0),0)</f>
        <v>0</v>
      </c>
      <c r="G1570" s="43">
        <f>IFERROR(VLOOKUP(A1570,'2023'!A:N,14,0),0)</f>
        <v>0</v>
      </c>
      <c r="H1570" s="43">
        <v>0</v>
      </c>
      <c r="I1570" s="43">
        <v>0</v>
      </c>
      <c r="J1570" s="44">
        <f t="shared" si="31"/>
        <v>0</v>
      </c>
      <c r="K1570" s="43">
        <v>1</v>
      </c>
      <c r="L1570" s="43">
        <v>4250000</v>
      </c>
      <c r="M1570" s="44">
        <f t="shared" si="32"/>
        <v>0</v>
      </c>
      <c r="N1570" s="43">
        <f t="shared" si="33"/>
        <v>-1</v>
      </c>
      <c r="O1570" s="44">
        <f t="shared" si="34"/>
        <v>0</v>
      </c>
    </row>
    <row r="1571" spans="1:15" x14ac:dyDescent="0.2">
      <c r="A1571" s="31" t="s">
        <v>3743</v>
      </c>
      <c r="B1571" s="31" t="s">
        <v>11</v>
      </c>
      <c r="C1571" s="31">
        <v>0</v>
      </c>
      <c r="D1571" s="31">
        <v>0</v>
      </c>
      <c r="E1571" s="31">
        <f t="shared" si="30"/>
        <v>0</v>
      </c>
      <c r="F1571" s="43">
        <f>IFERROR(VLOOKUP(A1571,'2023'!A:N,13,0),0)</f>
        <v>0</v>
      </c>
      <c r="G1571" s="43">
        <f>IFERROR(VLOOKUP(A1571,'2023'!A:N,14,0),0)</f>
        <v>0</v>
      </c>
      <c r="H1571" s="43">
        <v>0</v>
      </c>
      <c r="I1571" s="43">
        <v>0</v>
      </c>
      <c r="J1571" s="44">
        <f t="shared" si="31"/>
        <v>0</v>
      </c>
      <c r="K1571" s="43">
        <v>1</v>
      </c>
      <c r="L1571" s="43">
        <v>13363636</v>
      </c>
      <c r="M1571" s="44">
        <f t="shared" si="32"/>
        <v>0</v>
      </c>
      <c r="N1571" s="43">
        <f t="shared" si="33"/>
        <v>-1</v>
      </c>
      <c r="O1571" s="44">
        <f t="shared" si="34"/>
        <v>0</v>
      </c>
    </row>
    <row r="1572" spans="1:15" x14ac:dyDescent="0.2">
      <c r="A1572" s="31" t="s">
        <v>3744</v>
      </c>
      <c r="B1572" s="31" t="s">
        <v>20</v>
      </c>
      <c r="C1572" s="31">
        <v>0</v>
      </c>
      <c r="D1572" s="31">
        <v>0</v>
      </c>
      <c r="E1572" s="31">
        <f t="shared" si="30"/>
        <v>0</v>
      </c>
      <c r="F1572" s="43">
        <f>IFERROR(VLOOKUP(A1572,'2023'!A:N,13,0),0)</f>
        <v>0</v>
      </c>
      <c r="G1572" s="43">
        <f>IFERROR(VLOOKUP(A1572,'2023'!A:N,14,0),0)</f>
        <v>0</v>
      </c>
      <c r="H1572" s="43">
        <v>0</v>
      </c>
      <c r="I1572" s="43">
        <v>0</v>
      </c>
      <c r="J1572" s="44">
        <f t="shared" si="31"/>
        <v>0</v>
      </c>
      <c r="K1572" s="43">
        <v>1</v>
      </c>
      <c r="L1572" s="43">
        <v>2345454</v>
      </c>
      <c r="M1572" s="44">
        <f t="shared" si="32"/>
        <v>0</v>
      </c>
      <c r="N1572" s="43">
        <f t="shared" si="33"/>
        <v>-1</v>
      </c>
      <c r="O1572" s="44">
        <f t="shared" si="34"/>
        <v>0</v>
      </c>
    </row>
    <row r="1573" spans="1:15" x14ac:dyDescent="0.2">
      <c r="A1573" s="31" t="s">
        <v>3745</v>
      </c>
      <c r="B1573" s="31" t="s">
        <v>11</v>
      </c>
      <c r="C1573" s="31">
        <v>0</v>
      </c>
      <c r="D1573" s="31">
        <v>0</v>
      </c>
      <c r="E1573" s="31">
        <f t="shared" si="30"/>
        <v>0</v>
      </c>
      <c r="F1573" s="43">
        <f>IFERROR(VLOOKUP(A1573,'2023'!A:N,13,0),0)</f>
        <v>0</v>
      </c>
      <c r="G1573" s="43">
        <f>IFERROR(VLOOKUP(A1573,'2023'!A:N,14,0),0)</f>
        <v>0</v>
      </c>
      <c r="H1573" s="43">
        <v>0</v>
      </c>
      <c r="I1573" s="43">
        <v>0</v>
      </c>
      <c r="J1573" s="44">
        <f t="shared" si="31"/>
        <v>0</v>
      </c>
      <c r="K1573" s="43">
        <v>1</v>
      </c>
      <c r="L1573" s="43">
        <v>863636</v>
      </c>
      <c r="M1573" s="44">
        <f t="shared" si="32"/>
        <v>0</v>
      </c>
      <c r="N1573" s="43">
        <f t="shared" si="33"/>
        <v>-1</v>
      </c>
      <c r="O1573" s="44">
        <f t="shared" si="34"/>
        <v>0</v>
      </c>
    </row>
    <row r="1574" spans="1:15" x14ac:dyDescent="0.2">
      <c r="A1574" s="31" t="s">
        <v>3746</v>
      </c>
      <c r="B1574" s="31" t="s">
        <v>11</v>
      </c>
      <c r="C1574" s="31">
        <v>0</v>
      </c>
      <c r="D1574" s="31">
        <v>0</v>
      </c>
      <c r="E1574" s="31">
        <f t="shared" si="30"/>
        <v>0</v>
      </c>
      <c r="F1574" s="43">
        <f>IFERROR(VLOOKUP(A1574,'2023'!A:N,13,0),0)</f>
        <v>0</v>
      </c>
      <c r="G1574" s="43">
        <f>IFERROR(VLOOKUP(A1574,'2023'!A:N,14,0),0)</f>
        <v>0</v>
      </c>
      <c r="H1574" s="43">
        <v>0</v>
      </c>
      <c r="I1574" s="43">
        <v>0</v>
      </c>
      <c r="J1574" s="44">
        <f t="shared" si="31"/>
        <v>0</v>
      </c>
      <c r="K1574" s="43">
        <v>1</v>
      </c>
      <c r="L1574" s="43">
        <v>17063636</v>
      </c>
      <c r="M1574" s="44">
        <f t="shared" si="32"/>
        <v>0</v>
      </c>
      <c r="N1574" s="43">
        <f t="shared" si="33"/>
        <v>-1</v>
      </c>
      <c r="O1574" s="44">
        <f t="shared" si="34"/>
        <v>0</v>
      </c>
    </row>
    <row r="1575" spans="1:15" x14ac:dyDescent="0.2">
      <c r="A1575" s="31" t="s">
        <v>3747</v>
      </c>
      <c r="B1575" s="31" t="s">
        <v>11</v>
      </c>
      <c r="C1575" s="31">
        <v>0</v>
      </c>
      <c r="D1575" s="31">
        <v>0</v>
      </c>
      <c r="E1575" s="31">
        <f t="shared" si="30"/>
        <v>0</v>
      </c>
      <c r="F1575" s="43">
        <f>IFERROR(VLOOKUP(A1575,'2023'!A:N,13,0),0)</f>
        <v>0</v>
      </c>
      <c r="G1575" s="43">
        <f>IFERROR(VLOOKUP(A1575,'2023'!A:N,14,0),0)</f>
        <v>0</v>
      </c>
      <c r="H1575" s="43">
        <v>0</v>
      </c>
      <c r="I1575" s="43">
        <v>0</v>
      </c>
      <c r="J1575" s="44">
        <f t="shared" si="31"/>
        <v>0</v>
      </c>
      <c r="K1575" s="43">
        <v>1</v>
      </c>
      <c r="L1575" s="43">
        <v>3318182</v>
      </c>
      <c r="M1575" s="44">
        <f t="shared" si="32"/>
        <v>0</v>
      </c>
      <c r="N1575" s="43">
        <f t="shared" si="33"/>
        <v>-1</v>
      </c>
      <c r="O1575" s="44">
        <f t="shared" si="34"/>
        <v>0</v>
      </c>
    </row>
    <row r="1576" spans="1:15" x14ac:dyDescent="0.2">
      <c r="A1576" s="31" t="s">
        <v>3748</v>
      </c>
      <c r="B1576" s="31" t="s">
        <v>11</v>
      </c>
      <c r="C1576" s="31">
        <v>0</v>
      </c>
      <c r="D1576" s="31">
        <v>0</v>
      </c>
      <c r="E1576" s="31">
        <f t="shared" si="30"/>
        <v>0</v>
      </c>
      <c r="F1576" s="43">
        <f>IFERROR(VLOOKUP(A1576,'2023'!A:N,13,0),0)</f>
        <v>0</v>
      </c>
      <c r="G1576" s="43">
        <f>IFERROR(VLOOKUP(A1576,'2023'!A:N,14,0),0)</f>
        <v>0</v>
      </c>
      <c r="H1576" s="43">
        <v>0</v>
      </c>
      <c r="I1576" s="43">
        <v>0</v>
      </c>
      <c r="J1576" s="44">
        <f t="shared" si="31"/>
        <v>0</v>
      </c>
      <c r="K1576" s="43">
        <v>1</v>
      </c>
      <c r="L1576" s="43">
        <v>44772727</v>
      </c>
      <c r="M1576" s="44">
        <f t="shared" si="32"/>
        <v>0</v>
      </c>
      <c r="N1576" s="43">
        <f t="shared" si="33"/>
        <v>-1</v>
      </c>
      <c r="O1576" s="44">
        <f t="shared" si="34"/>
        <v>0</v>
      </c>
    </row>
    <row r="1577" spans="1:15" x14ac:dyDescent="0.2">
      <c r="A1577" s="31" t="s">
        <v>1108</v>
      </c>
      <c r="B1577" s="31" t="s">
        <v>11</v>
      </c>
      <c r="C1577" s="31">
        <v>7</v>
      </c>
      <c r="D1577" s="31">
        <v>4772728</v>
      </c>
      <c r="E1577" s="31">
        <f t="shared" si="30"/>
        <v>0</v>
      </c>
      <c r="F1577" s="43">
        <f>IFERROR(VLOOKUP(A1577,'2023'!A:N,13,0),0)</f>
        <v>7</v>
      </c>
      <c r="G1577" s="43">
        <f>IFERROR(VLOOKUP(A1577,'2023'!A:N,14,0),0)</f>
        <v>4772728</v>
      </c>
      <c r="H1577" s="43">
        <v>0</v>
      </c>
      <c r="I1577" s="43">
        <v>0</v>
      </c>
      <c r="J1577" s="44">
        <f t="shared" si="31"/>
        <v>681818.28571428568</v>
      </c>
      <c r="K1577" s="43">
        <v>5</v>
      </c>
      <c r="L1577" s="43">
        <v>2954545</v>
      </c>
      <c r="M1577" s="44">
        <f t="shared" si="32"/>
        <v>3409091.4285714282</v>
      </c>
      <c r="N1577" s="43">
        <f t="shared" si="33"/>
        <v>2</v>
      </c>
      <c r="O1577" s="44">
        <f t="shared" si="34"/>
        <v>1363636.5714285718</v>
      </c>
    </row>
    <row r="1578" spans="1:15" x14ac:dyDescent="0.2">
      <c r="A1578" s="31" t="s">
        <v>3749</v>
      </c>
      <c r="B1578" s="31" t="s">
        <v>20</v>
      </c>
      <c r="C1578" s="31">
        <v>0</v>
      </c>
      <c r="D1578" s="31">
        <v>0</v>
      </c>
      <c r="E1578" s="31">
        <f t="shared" si="30"/>
        <v>0</v>
      </c>
      <c r="F1578" s="43">
        <f>IFERROR(VLOOKUP(A1578,'2023'!A:N,13,0),0)</f>
        <v>0</v>
      </c>
      <c r="G1578" s="43">
        <f>IFERROR(VLOOKUP(A1578,'2023'!A:N,14,0),0)</f>
        <v>0</v>
      </c>
      <c r="H1578" s="43">
        <v>0</v>
      </c>
      <c r="I1578" s="43">
        <v>0</v>
      </c>
      <c r="J1578" s="44">
        <f t="shared" si="31"/>
        <v>0</v>
      </c>
      <c r="K1578" s="43">
        <v>1</v>
      </c>
      <c r="L1578" s="43">
        <v>6809091</v>
      </c>
      <c r="M1578" s="44">
        <f t="shared" si="32"/>
        <v>0</v>
      </c>
      <c r="N1578" s="43">
        <f t="shared" si="33"/>
        <v>-1</v>
      </c>
      <c r="O1578" s="44">
        <f t="shared" si="34"/>
        <v>0</v>
      </c>
    </row>
    <row r="1579" spans="1:15" x14ac:dyDescent="0.2">
      <c r="A1579" s="31" t="s">
        <v>3750</v>
      </c>
      <c r="B1579" s="31" t="s">
        <v>11</v>
      </c>
      <c r="C1579" s="31">
        <v>0</v>
      </c>
      <c r="D1579" s="31">
        <v>0</v>
      </c>
      <c r="E1579" s="31">
        <f t="shared" si="30"/>
        <v>0</v>
      </c>
      <c r="F1579" s="43">
        <f>IFERROR(VLOOKUP(A1579,'2023'!A:N,13,0),0)</f>
        <v>0</v>
      </c>
      <c r="G1579" s="43">
        <f>IFERROR(VLOOKUP(A1579,'2023'!A:N,14,0),0)</f>
        <v>0</v>
      </c>
      <c r="H1579" s="43">
        <v>0</v>
      </c>
      <c r="I1579" s="43">
        <v>0</v>
      </c>
      <c r="J1579" s="44">
        <f t="shared" si="31"/>
        <v>0</v>
      </c>
      <c r="K1579" s="43">
        <v>1</v>
      </c>
      <c r="L1579" s="43">
        <v>500000</v>
      </c>
      <c r="M1579" s="44">
        <f t="shared" si="32"/>
        <v>0</v>
      </c>
      <c r="N1579" s="43">
        <f t="shared" si="33"/>
        <v>-1</v>
      </c>
      <c r="O1579" s="44">
        <f t="shared" si="34"/>
        <v>0</v>
      </c>
    </row>
    <row r="1580" spans="1:15" x14ac:dyDescent="0.2">
      <c r="A1580" s="31" t="s">
        <v>3751</v>
      </c>
      <c r="B1580" s="31" t="s">
        <v>11</v>
      </c>
      <c r="C1580" s="31">
        <v>0</v>
      </c>
      <c r="D1580" s="31">
        <v>0</v>
      </c>
      <c r="E1580" s="31">
        <f t="shared" si="30"/>
        <v>0</v>
      </c>
      <c r="F1580" s="43">
        <f>IFERROR(VLOOKUP(A1580,'2023'!A:N,13,0),0)</f>
        <v>0</v>
      </c>
      <c r="G1580" s="43">
        <f>IFERROR(VLOOKUP(A1580,'2023'!A:N,14,0),0)</f>
        <v>0</v>
      </c>
      <c r="H1580" s="43">
        <v>0</v>
      </c>
      <c r="I1580" s="43">
        <v>0</v>
      </c>
      <c r="J1580" s="44">
        <f t="shared" si="31"/>
        <v>0</v>
      </c>
      <c r="K1580" s="43">
        <v>1</v>
      </c>
      <c r="L1580" s="43">
        <v>6354545</v>
      </c>
      <c r="M1580" s="44">
        <f t="shared" si="32"/>
        <v>0</v>
      </c>
      <c r="N1580" s="43">
        <f t="shared" si="33"/>
        <v>-1</v>
      </c>
      <c r="O1580" s="44">
        <f t="shared" si="34"/>
        <v>0</v>
      </c>
    </row>
    <row r="1581" spans="1:15" x14ac:dyDescent="0.2">
      <c r="A1581" s="31" t="s">
        <v>3752</v>
      </c>
      <c r="B1581" s="31" t="s">
        <v>11</v>
      </c>
      <c r="C1581" s="31">
        <v>0</v>
      </c>
      <c r="D1581" s="31">
        <v>0</v>
      </c>
      <c r="E1581" s="31">
        <f t="shared" si="30"/>
        <v>0</v>
      </c>
      <c r="F1581" s="43">
        <f>IFERROR(VLOOKUP(A1581,'2023'!A:N,13,0),0)</f>
        <v>0</v>
      </c>
      <c r="G1581" s="43">
        <f>IFERROR(VLOOKUP(A1581,'2023'!A:N,14,0),0)</f>
        <v>0</v>
      </c>
      <c r="H1581" s="43">
        <v>0</v>
      </c>
      <c r="I1581" s="43">
        <v>0</v>
      </c>
      <c r="J1581" s="44">
        <f t="shared" si="31"/>
        <v>0</v>
      </c>
      <c r="K1581" s="43">
        <v>1</v>
      </c>
      <c r="L1581" s="43">
        <v>17063636</v>
      </c>
      <c r="M1581" s="44">
        <f t="shared" si="32"/>
        <v>0</v>
      </c>
      <c r="N1581" s="43">
        <f t="shared" si="33"/>
        <v>-1</v>
      </c>
      <c r="O1581" s="44">
        <f t="shared" si="34"/>
        <v>0</v>
      </c>
    </row>
    <row r="1582" spans="1:15" x14ac:dyDescent="0.2">
      <c r="A1582" s="31" t="s">
        <v>3753</v>
      </c>
      <c r="B1582" s="31" t="s">
        <v>20</v>
      </c>
      <c r="C1582" s="31">
        <v>0</v>
      </c>
      <c r="D1582" s="31">
        <v>0</v>
      </c>
      <c r="E1582" s="31">
        <f t="shared" si="30"/>
        <v>0</v>
      </c>
      <c r="F1582" s="43">
        <f>IFERROR(VLOOKUP(A1582,'2023'!A:N,13,0),0)</f>
        <v>0</v>
      </c>
      <c r="G1582" s="43">
        <f>IFERROR(VLOOKUP(A1582,'2023'!A:N,14,0),0)</f>
        <v>0</v>
      </c>
      <c r="H1582" s="43">
        <v>0</v>
      </c>
      <c r="I1582" s="43">
        <v>0</v>
      </c>
      <c r="J1582" s="44">
        <f t="shared" si="31"/>
        <v>0</v>
      </c>
      <c r="K1582" s="43">
        <v>1</v>
      </c>
      <c r="L1582" s="43">
        <v>11263636</v>
      </c>
      <c r="M1582" s="44">
        <f t="shared" si="32"/>
        <v>0</v>
      </c>
      <c r="N1582" s="43">
        <f t="shared" si="33"/>
        <v>-1</v>
      </c>
      <c r="O1582" s="44">
        <f t="shared" si="34"/>
        <v>0</v>
      </c>
    </row>
    <row r="1583" spans="1:15" x14ac:dyDescent="0.2">
      <c r="A1583" s="31" t="s">
        <v>3754</v>
      </c>
      <c r="B1583" s="31" t="s">
        <v>20</v>
      </c>
      <c r="C1583" s="31">
        <v>0</v>
      </c>
      <c r="D1583" s="31">
        <v>0</v>
      </c>
      <c r="E1583" s="31">
        <f t="shared" si="30"/>
        <v>0</v>
      </c>
      <c r="F1583" s="43">
        <f>IFERROR(VLOOKUP(A1583,'2023'!A:N,13,0),0)</f>
        <v>0</v>
      </c>
      <c r="G1583" s="43">
        <f>IFERROR(VLOOKUP(A1583,'2023'!A:N,14,0),0)</f>
        <v>0</v>
      </c>
      <c r="H1583" s="43">
        <v>0</v>
      </c>
      <c r="I1583" s="43">
        <v>0</v>
      </c>
      <c r="J1583" s="44">
        <f t="shared" si="31"/>
        <v>0</v>
      </c>
      <c r="K1583" s="43">
        <v>1</v>
      </c>
      <c r="L1583" s="43">
        <v>10454545</v>
      </c>
      <c r="M1583" s="44">
        <f t="shared" si="32"/>
        <v>0</v>
      </c>
      <c r="N1583" s="43">
        <f t="shared" si="33"/>
        <v>-1</v>
      </c>
      <c r="O1583" s="44">
        <f t="shared" si="34"/>
        <v>0</v>
      </c>
    </row>
    <row r="1584" spans="1:15" x14ac:dyDescent="0.2">
      <c r="A1584" s="31" t="s">
        <v>3755</v>
      </c>
      <c r="B1584" s="31" t="s">
        <v>11</v>
      </c>
      <c r="C1584" s="31">
        <v>0</v>
      </c>
      <c r="D1584" s="31">
        <v>0</v>
      </c>
      <c r="E1584" s="31">
        <f t="shared" si="30"/>
        <v>0</v>
      </c>
      <c r="F1584" s="43">
        <f>IFERROR(VLOOKUP(A1584,'2023'!A:N,13,0),0)</f>
        <v>0</v>
      </c>
      <c r="G1584" s="43">
        <f>IFERROR(VLOOKUP(A1584,'2023'!A:N,14,0),0)</f>
        <v>0</v>
      </c>
      <c r="H1584" s="43">
        <v>0</v>
      </c>
      <c r="I1584" s="43">
        <v>0</v>
      </c>
      <c r="J1584" s="44">
        <f t="shared" si="31"/>
        <v>0</v>
      </c>
      <c r="K1584" s="43">
        <v>1</v>
      </c>
      <c r="L1584" s="43">
        <v>1318182</v>
      </c>
      <c r="M1584" s="44">
        <f t="shared" si="32"/>
        <v>0</v>
      </c>
      <c r="N1584" s="43">
        <f t="shared" si="33"/>
        <v>-1</v>
      </c>
      <c r="O1584" s="44">
        <f t="shared" si="34"/>
        <v>0</v>
      </c>
    </row>
    <row r="1585" spans="1:15" x14ac:dyDescent="0.2">
      <c r="A1585" s="31" t="s">
        <v>3756</v>
      </c>
      <c r="B1585" s="31" t="s">
        <v>11</v>
      </c>
      <c r="C1585" s="31">
        <v>0</v>
      </c>
      <c r="D1585" s="31">
        <v>0</v>
      </c>
      <c r="E1585" s="31">
        <f t="shared" si="30"/>
        <v>0</v>
      </c>
      <c r="F1585" s="43">
        <f>IFERROR(VLOOKUP(A1585,'2023'!A:N,13,0),0)</f>
        <v>0</v>
      </c>
      <c r="G1585" s="43">
        <f>IFERROR(VLOOKUP(A1585,'2023'!A:N,14,0),0)</f>
        <v>0</v>
      </c>
      <c r="H1585" s="43">
        <v>0</v>
      </c>
      <c r="I1585" s="43">
        <v>0</v>
      </c>
      <c r="J1585" s="44">
        <f t="shared" si="31"/>
        <v>0</v>
      </c>
      <c r="K1585" s="43">
        <v>1</v>
      </c>
      <c r="L1585" s="43">
        <v>15445455</v>
      </c>
      <c r="M1585" s="44">
        <f t="shared" si="32"/>
        <v>0</v>
      </c>
      <c r="N1585" s="43">
        <f t="shared" si="33"/>
        <v>-1</v>
      </c>
      <c r="O1585" s="44">
        <f t="shared" si="34"/>
        <v>0</v>
      </c>
    </row>
    <row r="1586" spans="1:15" x14ac:dyDescent="0.2">
      <c r="A1586" s="31" t="s">
        <v>3757</v>
      </c>
      <c r="B1586" s="31" t="s">
        <v>141</v>
      </c>
      <c r="C1586" s="31">
        <v>0</v>
      </c>
      <c r="D1586" s="31">
        <v>0</v>
      </c>
      <c r="E1586" s="31">
        <f t="shared" si="30"/>
        <v>0</v>
      </c>
      <c r="F1586" s="43">
        <f>IFERROR(VLOOKUP(A1586,'2023'!A:N,13,0),0)</f>
        <v>0</v>
      </c>
      <c r="G1586" s="43">
        <f>IFERROR(VLOOKUP(A1586,'2023'!A:N,14,0),0)</f>
        <v>0</v>
      </c>
      <c r="H1586" s="43">
        <v>0</v>
      </c>
      <c r="I1586" s="43">
        <v>0</v>
      </c>
      <c r="J1586" s="44">
        <f t="shared" si="31"/>
        <v>0</v>
      </c>
      <c r="K1586" s="43">
        <v>1</v>
      </c>
      <c r="L1586" s="43">
        <v>54545</v>
      </c>
      <c r="M1586" s="44">
        <f t="shared" si="32"/>
        <v>0</v>
      </c>
      <c r="N1586" s="43">
        <f t="shared" si="33"/>
        <v>-1</v>
      </c>
      <c r="O1586" s="44">
        <f t="shared" si="34"/>
        <v>0</v>
      </c>
    </row>
    <row r="1587" spans="1:15" x14ac:dyDescent="0.2">
      <c r="A1587" s="31" t="s">
        <v>3758</v>
      </c>
      <c r="B1587" s="31" t="s">
        <v>11</v>
      </c>
      <c r="C1587" s="31">
        <v>0</v>
      </c>
      <c r="D1587" s="31">
        <v>0</v>
      </c>
      <c r="E1587" s="31">
        <f t="shared" si="30"/>
        <v>0</v>
      </c>
      <c r="F1587" s="43">
        <f>IFERROR(VLOOKUP(A1587,'2023'!A:N,13,0),0)</f>
        <v>0</v>
      </c>
      <c r="G1587" s="43">
        <f>IFERROR(VLOOKUP(A1587,'2023'!A:N,14,0),0)</f>
        <v>0</v>
      </c>
      <c r="H1587" s="43">
        <v>0</v>
      </c>
      <c r="I1587" s="43">
        <v>0</v>
      </c>
      <c r="J1587" s="44">
        <f t="shared" si="31"/>
        <v>0</v>
      </c>
      <c r="K1587" s="43">
        <v>1</v>
      </c>
      <c r="L1587" s="43">
        <v>3954545</v>
      </c>
      <c r="M1587" s="44">
        <f t="shared" si="32"/>
        <v>0</v>
      </c>
      <c r="N1587" s="43">
        <f t="shared" si="33"/>
        <v>-1</v>
      </c>
      <c r="O1587" s="44">
        <f t="shared" si="34"/>
        <v>0</v>
      </c>
    </row>
    <row r="1588" spans="1:15" x14ac:dyDescent="0.2">
      <c r="A1588" s="31" t="s">
        <v>3759</v>
      </c>
      <c r="B1588" s="31" t="s">
        <v>11</v>
      </c>
      <c r="C1588" s="31">
        <v>0</v>
      </c>
      <c r="D1588" s="31">
        <v>0</v>
      </c>
      <c r="E1588" s="31">
        <f t="shared" si="30"/>
        <v>0</v>
      </c>
      <c r="F1588" s="43">
        <f>IFERROR(VLOOKUP(A1588,'2023'!A:N,13,0),0)</f>
        <v>0</v>
      </c>
      <c r="G1588" s="43">
        <f>IFERROR(VLOOKUP(A1588,'2023'!A:N,14,0),0)</f>
        <v>0</v>
      </c>
      <c r="H1588" s="43">
        <v>0</v>
      </c>
      <c r="I1588" s="43">
        <v>0</v>
      </c>
      <c r="J1588" s="44">
        <f t="shared" si="31"/>
        <v>0</v>
      </c>
      <c r="K1588" s="43">
        <v>1</v>
      </c>
      <c r="L1588" s="43">
        <v>318181</v>
      </c>
      <c r="M1588" s="44">
        <f t="shared" si="32"/>
        <v>0</v>
      </c>
      <c r="N1588" s="43">
        <f t="shared" si="33"/>
        <v>-1</v>
      </c>
      <c r="O1588" s="44">
        <f t="shared" si="34"/>
        <v>0</v>
      </c>
    </row>
    <row r="1589" spans="1:15" x14ac:dyDescent="0.2">
      <c r="A1589" s="31" t="s">
        <v>3760</v>
      </c>
      <c r="B1589" s="31" t="s">
        <v>11</v>
      </c>
      <c r="C1589" s="31">
        <v>0</v>
      </c>
      <c r="D1589" s="31">
        <v>0</v>
      </c>
      <c r="E1589" s="31">
        <f t="shared" si="30"/>
        <v>0</v>
      </c>
      <c r="F1589" s="43">
        <f>IFERROR(VLOOKUP(A1589,'2023'!A:N,13,0),0)</f>
        <v>0</v>
      </c>
      <c r="G1589" s="43">
        <f>IFERROR(VLOOKUP(A1589,'2023'!A:N,14,0),0)</f>
        <v>0</v>
      </c>
      <c r="H1589" s="43">
        <v>0</v>
      </c>
      <c r="I1589" s="43">
        <v>0</v>
      </c>
      <c r="J1589" s="44">
        <f t="shared" si="31"/>
        <v>0</v>
      </c>
      <c r="K1589" s="43">
        <v>1</v>
      </c>
      <c r="L1589" s="43">
        <v>2000000</v>
      </c>
      <c r="M1589" s="44">
        <f t="shared" si="32"/>
        <v>0</v>
      </c>
      <c r="N1589" s="43">
        <f t="shared" si="33"/>
        <v>-1</v>
      </c>
      <c r="O1589" s="44">
        <f t="shared" si="34"/>
        <v>0</v>
      </c>
    </row>
    <row r="1590" spans="1:15" x14ac:dyDescent="0.2">
      <c r="A1590" s="31" t="s">
        <v>3761</v>
      </c>
      <c r="B1590" s="31" t="s">
        <v>11</v>
      </c>
      <c r="C1590" s="31">
        <v>0</v>
      </c>
      <c r="D1590" s="31">
        <v>0</v>
      </c>
      <c r="E1590" s="31">
        <f t="shared" si="30"/>
        <v>0</v>
      </c>
      <c r="F1590" s="43">
        <f>IFERROR(VLOOKUP(A1590,'2023'!A:N,13,0),0)</f>
        <v>0</v>
      </c>
      <c r="G1590" s="43">
        <f>IFERROR(VLOOKUP(A1590,'2023'!A:N,14,0),0)</f>
        <v>0</v>
      </c>
      <c r="H1590" s="43">
        <v>0</v>
      </c>
      <c r="I1590" s="43">
        <v>0</v>
      </c>
      <c r="J1590" s="44">
        <f t="shared" si="31"/>
        <v>0</v>
      </c>
      <c r="K1590" s="43">
        <v>1</v>
      </c>
      <c r="L1590" s="43">
        <v>13636364</v>
      </c>
      <c r="M1590" s="44">
        <f t="shared" si="32"/>
        <v>0</v>
      </c>
      <c r="N1590" s="43">
        <f t="shared" si="33"/>
        <v>-1</v>
      </c>
      <c r="O1590" s="44">
        <f t="shared" si="34"/>
        <v>0</v>
      </c>
    </row>
    <row r="1591" spans="1:15" x14ac:dyDescent="0.2">
      <c r="A1591" s="31" t="s">
        <v>3762</v>
      </c>
      <c r="B1591" s="31" t="s">
        <v>11</v>
      </c>
      <c r="C1591" s="31">
        <v>0</v>
      </c>
      <c r="D1591" s="31">
        <v>0</v>
      </c>
      <c r="E1591" s="31">
        <f t="shared" si="30"/>
        <v>0</v>
      </c>
      <c r="F1591" s="43">
        <f>IFERROR(VLOOKUP(A1591,'2023'!A:N,13,0),0)</f>
        <v>0</v>
      </c>
      <c r="G1591" s="43">
        <f>IFERROR(VLOOKUP(A1591,'2023'!A:N,14,0),0)</f>
        <v>0</v>
      </c>
      <c r="H1591" s="43">
        <v>0</v>
      </c>
      <c r="I1591" s="43">
        <v>0</v>
      </c>
      <c r="J1591" s="44">
        <f t="shared" si="31"/>
        <v>0</v>
      </c>
      <c r="K1591" s="43">
        <v>-1</v>
      </c>
      <c r="L1591" s="43">
        <v>2718182</v>
      </c>
      <c r="M1591" s="44">
        <f t="shared" si="32"/>
        <v>0</v>
      </c>
      <c r="N1591" s="43">
        <f t="shared" si="33"/>
        <v>1</v>
      </c>
      <c r="O1591" s="44">
        <f t="shared" si="34"/>
        <v>0</v>
      </c>
    </row>
    <row r="1592" spans="1:15" x14ac:dyDescent="0.2">
      <c r="A1592" s="31" t="s">
        <v>3763</v>
      </c>
      <c r="B1592" s="31" t="s">
        <v>11</v>
      </c>
      <c r="C1592" s="31">
        <v>0</v>
      </c>
      <c r="D1592" s="31">
        <v>0</v>
      </c>
      <c r="E1592" s="31">
        <f t="shared" si="30"/>
        <v>0</v>
      </c>
      <c r="F1592" s="43">
        <f>IFERROR(VLOOKUP(A1592,'2023'!A:N,13,0),0)</f>
        <v>0</v>
      </c>
      <c r="G1592" s="43">
        <f>IFERROR(VLOOKUP(A1592,'2023'!A:N,14,0),0)</f>
        <v>0</v>
      </c>
      <c r="H1592" s="43">
        <v>0</v>
      </c>
      <c r="I1592" s="43">
        <v>0</v>
      </c>
      <c r="J1592" s="44">
        <f t="shared" si="31"/>
        <v>0</v>
      </c>
      <c r="K1592" s="43">
        <v>1</v>
      </c>
      <c r="L1592" s="43">
        <v>700000</v>
      </c>
      <c r="M1592" s="44">
        <f t="shared" si="32"/>
        <v>0</v>
      </c>
      <c r="N1592" s="43">
        <f t="shared" si="33"/>
        <v>-1</v>
      </c>
      <c r="O1592" s="44">
        <f t="shared" si="34"/>
        <v>0</v>
      </c>
    </row>
    <row r="1593" spans="1:15" x14ac:dyDescent="0.2">
      <c r="A1593" s="31" t="s">
        <v>3764</v>
      </c>
      <c r="B1593" s="31" t="s">
        <v>11</v>
      </c>
      <c r="C1593" s="31">
        <v>0</v>
      </c>
      <c r="D1593" s="31">
        <v>0</v>
      </c>
      <c r="E1593" s="31">
        <f t="shared" si="30"/>
        <v>0</v>
      </c>
      <c r="F1593" s="43">
        <f>IFERROR(VLOOKUP(A1593,'2023'!A:N,13,0),0)</f>
        <v>0</v>
      </c>
      <c r="G1593" s="43">
        <f>IFERROR(VLOOKUP(A1593,'2023'!A:N,14,0),0)</f>
        <v>0</v>
      </c>
      <c r="H1593" s="43">
        <v>0</v>
      </c>
      <c r="I1593" s="43">
        <v>0</v>
      </c>
      <c r="J1593" s="44">
        <f t="shared" si="31"/>
        <v>0</v>
      </c>
      <c r="K1593" s="43">
        <v>1</v>
      </c>
      <c r="L1593" s="43">
        <v>218182</v>
      </c>
      <c r="M1593" s="44">
        <f t="shared" si="32"/>
        <v>0</v>
      </c>
      <c r="N1593" s="43">
        <f t="shared" si="33"/>
        <v>-1</v>
      </c>
      <c r="O1593" s="44">
        <f t="shared" si="34"/>
        <v>0</v>
      </c>
    </row>
    <row r="1594" spans="1:15" x14ac:dyDescent="0.2">
      <c r="A1594" s="31" t="s">
        <v>3765</v>
      </c>
      <c r="B1594" s="31" t="s">
        <v>11</v>
      </c>
      <c r="C1594" s="31">
        <v>0</v>
      </c>
      <c r="D1594" s="31">
        <v>0</v>
      </c>
      <c r="E1594" s="31">
        <f t="shared" si="30"/>
        <v>0</v>
      </c>
      <c r="F1594" s="43">
        <f>IFERROR(VLOOKUP(A1594,'2023'!A:N,13,0),0)</f>
        <v>0</v>
      </c>
      <c r="G1594" s="43">
        <f>IFERROR(VLOOKUP(A1594,'2023'!A:N,14,0),0)</f>
        <v>0</v>
      </c>
      <c r="H1594" s="43">
        <v>0</v>
      </c>
      <c r="I1594" s="43">
        <v>0</v>
      </c>
      <c r="J1594" s="44">
        <f t="shared" si="31"/>
        <v>0</v>
      </c>
      <c r="K1594" s="43">
        <v>1</v>
      </c>
      <c r="L1594" s="43">
        <v>7227273</v>
      </c>
      <c r="M1594" s="44">
        <f t="shared" si="32"/>
        <v>0</v>
      </c>
      <c r="N1594" s="43">
        <f t="shared" si="33"/>
        <v>-1</v>
      </c>
      <c r="O1594" s="44">
        <f t="shared" si="34"/>
        <v>0</v>
      </c>
    </row>
    <row r="1595" spans="1:15" x14ac:dyDescent="0.2">
      <c r="A1595" s="31" t="s">
        <v>3766</v>
      </c>
      <c r="B1595" s="31" t="s">
        <v>11</v>
      </c>
      <c r="C1595" s="31">
        <v>0</v>
      </c>
      <c r="D1595" s="31">
        <v>0</v>
      </c>
      <c r="E1595" s="31">
        <f t="shared" si="30"/>
        <v>0</v>
      </c>
      <c r="F1595" s="43">
        <f>IFERROR(VLOOKUP(A1595,'2023'!A:N,13,0),0)</f>
        <v>0</v>
      </c>
      <c r="G1595" s="43">
        <f>IFERROR(VLOOKUP(A1595,'2023'!A:N,14,0),0)</f>
        <v>0</v>
      </c>
      <c r="H1595" s="43">
        <v>0</v>
      </c>
      <c r="I1595" s="43">
        <v>0</v>
      </c>
      <c r="J1595" s="44">
        <f t="shared" si="31"/>
        <v>0</v>
      </c>
      <c r="K1595" s="43">
        <v>1</v>
      </c>
      <c r="L1595" s="43">
        <v>2709091</v>
      </c>
      <c r="M1595" s="44">
        <f t="shared" si="32"/>
        <v>0</v>
      </c>
      <c r="N1595" s="43">
        <f t="shared" si="33"/>
        <v>-1</v>
      </c>
      <c r="O1595" s="44">
        <f t="shared" si="34"/>
        <v>0</v>
      </c>
    </row>
    <row r="1596" spans="1:15" x14ac:dyDescent="0.2">
      <c r="A1596" s="31" t="s">
        <v>3767</v>
      </c>
      <c r="B1596" s="31" t="s">
        <v>20</v>
      </c>
      <c r="C1596" s="31">
        <v>0</v>
      </c>
      <c r="D1596" s="31">
        <v>0</v>
      </c>
      <c r="E1596" s="31">
        <f t="shared" si="30"/>
        <v>0</v>
      </c>
      <c r="F1596" s="43">
        <f>IFERROR(VLOOKUP(A1596,'2023'!A:N,13,0),0)</f>
        <v>0</v>
      </c>
      <c r="G1596" s="43">
        <f>IFERROR(VLOOKUP(A1596,'2023'!A:N,14,0),0)</f>
        <v>0</v>
      </c>
      <c r="H1596" s="43">
        <v>0</v>
      </c>
      <c r="I1596" s="43">
        <v>0</v>
      </c>
      <c r="J1596" s="44">
        <f t="shared" si="31"/>
        <v>0</v>
      </c>
      <c r="K1596" s="43">
        <v>1</v>
      </c>
      <c r="L1596" s="43">
        <v>18000000</v>
      </c>
      <c r="M1596" s="44">
        <f t="shared" si="32"/>
        <v>0</v>
      </c>
      <c r="N1596" s="43">
        <f t="shared" si="33"/>
        <v>-1</v>
      </c>
      <c r="O1596" s="44">
        <f t="shared" si="34"/>
        <v>0</v>
      </c>
    </row>
    <row r="1597" spans="1:15" x14ac:dyDescent="0.2">
      <c r="A1597" s="31" t="s">
        <v>3768</v>
      </c>
      <c r="B1597" s="31" t="s">
        <v>11</v>
      </c>
      <c r="C1597" s="31">
        <v>0</v>
      </c>
      <c r="D1597" s="31">
        <v>0</v>
      </c>
      <c r="E1597" s="31">
        <f t="shared" si="30"/>
        <v>0</v>
      </c>
      <c r="F1597" s="43">
        <f>IFERROR(VLOOKUP(A1597,'2023'!A:N,13,0),0)</f>
        <v>0</v>
      </c>
      <c r="G1597" s="43">
        <f>IFERROR(VLOOKUP(A1597,'2023'!A:N,14,0),0)</f>
        <v>0</v>
      </c>
      <c r="H1597" s="43">
        <v>0</v>
      </c>
      <c r="I1597" s="43">
        <v>0</v>
      </c>
      <c r="J1597" s="44">
        <f t="shared" si="31"/>
        <v>0</v>
      </c>
      <c r="K1597" s="43">
        <v>1</v>
      </c>
      <c r="L1597" s="43">
        <v>1863636</v>
      </c>
      <c r="M1597" s="44">
        <f t="shared" si="32"/>
        <v>0</v>
      </c>
      <c r="N1597" s="43">
        <f t="shared" si="33"/>
        <v>-1</v>
      </c>
      <c r="O1597" s="44">
        <f t="shared" si="34"/>
        <v>0</v>
      </c>
    </row>
    <row r="1598" spans="1:15" x14ac:dyDescent="0.2">
      <c r="A1598" s="31" t="s">
        <v>2098</v>
      </c>
      <c r="B1598" s="31" t="s">
        <v>20</v>
      </c>
      <c r="C1598" s="31">
        <v>0</v>
      </c>
      <c r="D1598" s="31">
        <v>0</v>
      </c>
      <c r="E1598" s="31">
        <f t="shared" si="30"/>
        <v>0</v>
      </c>
      <c r="F1598" s="43">
        <f>IFERROR(VLOOKUP(A1598,'2023'!A:N,13,0),0)</f>
        <v>0</v>
      </c>
      <c r="G1598" s="43">
        <f>IFERROR(VLOOKUP(A1598,'2023'!A:N,14,0),0)</f>
        <v>0</v>
      </c>
      <c r="H1598" s="43">
        <v>0</v>
      </c>
      <c r="I1598" s="43">
        <v>0</v>
      </c>
      <c r="J1598" s="44">
        <f t="shared" si="31"/>
        <v>0</v>
      </c>
      <c r="K1598" s="43">
        <v>1</v>
      </c>
      <c r="L1598" s="43">
        <v>618182</v>
      </c>
      <c r="M1598" s="44">
        <f t="shared" si="32"/>
        <v>0</v>
      </c>
      <c r="N1598" s="43">
        <f t="shared" si="33"/>
        <v>-1</v>
      </c>
      <c r="O1598" s="44">
        <f t="shared" si="34"/>
        <v>0</v>
      </c>
    </row>
    <row r="1599" spans="1:15" x14ac:dyDescent="0.2">
      <c r="A1599" s="31" t="s">
        <v>3769</v>
      </c>
      <c r="B1599" s="31" t="s">
        <v>11</v>
      </c>
      <c r="C1599" s="31">
        <v>0</v>
      </c>
      <c r="D1599" s="31">
        <v>0</v>
      </c>
      <c r="E1599" s="31">
        <f t="shared" si="30"/>
        <v>0</v>
      </c>
      <c r="F1599" s="43">
        <f>IFERROR(VLOOKUP(A1599,'2023'!A:N,13,0),0)</f>
        <v>0</v>
      </c>
      <c r="G1599" s="43">
        <f>IFERROR(VLOOKUP(A1599,'2023'!A:N,14,0),0)</f>
        <v>0</v>
      </c>
      <c r="H1599" s="43">
        <v>0</v>
      </c>
      <c r="I1599" s="43">
        <v>0</v>
      </c>
      <c r="J1599" s="44">
        <f t="shared" si="31"/>
        <v>0</v>
      </c>
      <c r="K1599" s="43">
        <v>1</v>
      </c>
      <c r="L1599" s="43">
        <v>13636364</v>
      </c>
      <c r="M1599" s="44">
        <f t="shared" si="32"/>
        <v>0</v>
      </c>
      <c r="N1599" s="43">
        <f t="shared" si="33"/>
        <v>-1</v>
      </c>
      <c r="O1599" s="44">
        <f t="shared" si="34"/>
        <v>0</v>
      </c>
    </row>
    <row r="1600" spans="1:15" x14ac:dyDescent="0.2">
      <c r="A1600" s="31" t="s">
        <v>3770</v>
      </c>
      <c r="B1600" s="31" t="s">
        <v>11</v>
      </c>
      <c r="C1600" s="31">
        <v>0</v>
      </c>
      <c r="D1600" s="31">
        <v>0</v>
      </c>
      <c r="E1600" s="31">
        <f t="shared" si="30"/>
        <v>0</v>
      </c>
      <c r="F1600" s="43">
        <f>IFERROR(VLOOKUP(A1600,'2023'!A:N,13,0),0)</f>
        <v>0</v>
      </c>
      <c r="G1600" s="43">
        <f>IFERROR(VLOOKUP(A1600,'2023'!A:N,14,0),0)</f>
        <v>0</v>
      </c>
      <c r="H1600" s="43">
        <v>0</v>
      </c>
      <c r="I1600" s="43">
        <v>0</v>
      </c>
      <c r="J1600" s="44">
        <f t="shared" si="31"/>
        <v>0</v>
      </c>
      <c r="K1600" s="43">
        <v>1</v>
      </c>
      <c r="L1600" s="43">
        <v>1590909</v>
      </c>
      <c r="M1600" s="44">
        <f t="shared" si="32"/>
        <v>0</v>
      </c>
      <c r="N1600" s="43">
        <f t="shared" si="33"/>
        <v>-1</v>
      </c>
      <c r="O1600" s="44">
        <f t="shared" si="34"/>
        <v>0</v>
      </c>
    </row>
    <row r="1601" spans="1:15" x14ac:dyDescent="0.2">
      <c r="A1601" s="31" t="s">
        <v>3771</v>
      </c>
      <c r="B1601" s="31" t="s">
        <v>11</v>
      </c>
      <c r="C1601" s="31">
        <v>0</v>
      </c>
      <c r="D1601" s="31">
        <v>0</v>
      </c>
      <c r="E1601" s="31">
        <f t="shared" si="30"/>
        <v>0</v>
      </c>
      <c r="F1601" s="43">
        <f>IFERROR(VLOOKUP(A1601,'2023'!A:N,13,0),0)</f>
        <v>0</v>
      </c>
      <c r="G1601" s="43">
        <f>IFERROR(VLOOKUP(A1601,'2023'!A:N,14,0),0)</f>
        <v>0</v>
      </c>
      <c r="H1601" s="43">
        <v>0</v>
      </c>
      <c r="I1601" s="43">
        <v>0</v>
      </c>
      <c r="J1601" s="44">
        <f t="shared" si="31"/>
        <v>0</v>
      </c>
      <c r="K1601" s="43">
        <v>1</v>
      </c>
      <c r="L1601" s="43">
        <v>6818182</v>
      </c>
      <c r="M1601" s="44">
        <f t="shared" si="32"/>
        <v>0</v>
      </c>
      <c r="N1601" s="43">
        <f t="shared" si="33"/>
        <v>-1</v>
      </c>
      <c r="O1601" s="44">
        <f t="shared" si="34"/>
        <v>0</v>
      </c>
    </row>
    <row r="1602" spans="1:15" x14ac:dyDescent="0.2">
      <c r="A1602" s="31" t="s">
        <v>3772</v>
      </c>
      <c r="B1602" s="31" t="s">
        <v>11</v>
      </c>
      <c r="C1602" s="31">
        <v>0</v>
      </c>
      <c r="D1602" s="31">
        <v>0</v>
      </c>
      <c r="E1602" s="31">
        <f t="shared" si="30"/>
        <v>0</v>
      </c>
      <c r="F1602" s="43">
        <f>IFERROR(VLOOKUP(A1602,'2023'!A:N,13,0),0)</f>
        <v>0</v>
      </c>
      <c r="G1602" s="43">
        <f>IFERROR(VLOOKUP(A1602,'2023'!A:N,14,0),0)</f>
        <v>0</v>
      </c>
      <c r="H1602" s="43">
        <v>0</v>
      </c>
      <c r="I1602" s="43">
        <v>0</v>
      </c>
      <c r="J1602" s="44">
        <f t="shared" si="31"/>
        <v>0</v>
      </c>
      <c r="K1602" s="43">
        <v>1</v>
      </c>
      <c r="L1602" s="43">
        <v>3636364</v>
      </c>
      <c r="M1602" s="44">
        <f t="shared" si="32"/>
        <v>0</v>
      </c>
      <c r="N1602" s="43">
        <f t="shared" si="33"/>
        <v>-1</v>
      </c>
      <c r="O1602" s="44">
        <f t="shared" si="34"/>
        <v>0</v>
      </c>
    </row>
    <row r="1603" spans="1:15" x14ac:dyDescent="0.2">
      <c r="A1603" s="31" t="s">
        <v>3773</v>
      </c>
      <c r="B1603" s="31" t="s">
        <v>11</v>
      </c>
      <c r="C1603" s="31">
        <v>0</v>
      </c>
      <c r="D1603" s="31">
        <v>0</v>
      </c>
      <c r="E1603" s="31">
        <f t="shared" si="30"/>
        <v>0</v>
      </c>
      <c r="F1603" s="43">
        <f>IFERROR(VLOOKUP(A1603,'2023'!A:N,13,0),0)</f>
        <v>0</v>
      </c>
      <c r="G1603" s="43">
        <f>IFERROR(VLOOKUP(A1603,'2023'!A:N,14,0),0)</f>
        <v>0</v>
      </c>
      <c r="H1603" s="43">
        <v>0</v>
      </c>
      <c r="I1603" s="43">
        <v>0</v>
      </c>
      <c r="J1603" s="44">
        <f t="shared" si="31"/>
        <v>0</v>
      </c>
      <c r="K1603" s="43">
        <v>1</v>
      </c>
      <c r="L1603" s="43">
        <v>17136364</v>
      </c>
      <c r="M1603" s="44">
        <f t="shared" si="32"/>
        <v>0</v>
      </c>
      <c r="N1603" s="43">
        <f t="shared" si="33"/>
        <v>-1</v>
      </c>
      <c r="O1603" s="44">
        <f t="shared" si="34"/>
        <v>0</v>
      </c>
    </row>
    <row r="1604" spans="1:15" x14ac:dyDescent="0.2">
      <c r="A1604" s="31" t="s">
        <v>3774</v>
      </c>
      <c r="B1604" s="31" t="s">
        <v>11</v>
      </c>
      <c r="C1604" s="31">
        <v>0</v>
      </c>
      <c r="D1604" s="31">
        <v>0</v>
      </c>
      <c r="E1604" s="31">
        <f t="shared" si="30"/>
        <v>0</v>
      </c>
      <c r="F1604" s="43">
        <f>IFERROR(VLOOKUP(A1604,'2023'!A:N,13,0),0)</f>
        <v>0</v>
      </c>
      <c r="G1604" s="43">
        <f>IFERROR(VLOOKUP(A1604,'2023'!A:N,14,0),0)</f>
        <v>0</v>
      </c>
      <c r="H1604" s="43">
        <v>0</v>
      </c>
      <c r="I1604" s="43">
        <v>0</v>
      </c>
      <c r="J1604" s="44">
        <f t="shared" si="31"/>
        <v>0</v>
      </c>
      <c r="K1604" s="43">
        <v>1</v>
      </c>
      <c r="L1604" s="43">
        <v>1227273</v>
      </c>
      <c r="M1604" s="44">
        <f t="shared" si="32"/>
        <v>0</v>
      </c>
      <c r="N1604" s="43">
        <f t="shared" si="33"/>
        <v>-1</v>
      </c>
      <c r="O1604" s="44">
        <f t="shared" si="34"/>
        <v>0</v>
      </c>
    </row>
    <row r="1605" spans="1:15" x14ac:dyDescent="0.2">
      <c r="A1605" s="31" t="s">
        <v>3775</v>
      </c>
      <c r="B1605" s="31" t="s">
        <v>3776</v>
      </c>
      <c r="C1605" s="31">
        <v>0</v>
      </c>
      <c r="D1605" s="31">
        <v>0</v>
      </c>
      <c r="E1605" s="31">
        <f t="shared" si="30"/>
        <v>0</v>
      </c>
      <c r="F1605" s="43">
        <f>IFERROR(VLOOKUP(A1605,'2023'!A:N,13,0),0)</f>
        <v>0</v>
      </c>
      <c r="G1605" s="43">
        <f>IFERROR(VLOOKUP(A1605,'2023'!A:N,14,0),0)</f>
        <v>0</v>
      </c>
      <c r="H1605" s="43">
        <v>0</v>
      </c>
      <c r="I1605" s="43">
        <v>0</v>
      </c>
      <c r="J1605" s="44">
        <f t="shared" si="31"/>
        <v>0</v>
      </c>
      <c r="K1605" s="43">
        <v>1</v>
      </c>
      <c r="L1605" s="43">
        <v>11809091</v>
      </c>
      <c r="M1605" s="44">
        <f t="shared" si="32"/>
        <v>0</v>
      </c>
      <c r="N1605" s="43">
        <f t="shared" si="33"/>
        <v>-1</v>
      </c>
      <c r="O1605" s="44">
        <f t="shared" si="34"/>
        <v>0</v>
      </c>
    </row>
    <row r="1606" spans="1:15" x14ac:dyDescent="0.2">
      <c r="A1606" s="31" t="s">
        <v>3777</v>
      </c>
      <c r="B1606" s="31" t="s">
        <v>141</v>
      </c>
      <c r="C1606" s="31">
        <v>0</v>
      </c>
      <c r="D1606" s="31">
        <v>0</v>
      </c>
      <c r="E1606" s="31">
        <f t="shared" si="30"/>
        <v>0</v>
      </c>
      <c r="F1606" s="43">
        <f>IFERROR(VLOOKUP(A1606,'2023'!A:N,13,0),0)</f>
        <v>0</v>
      </c>
      <c r="G1606" s="43">
        <f>IFERROR(VLOOKUP(A1606,'2023'!A:N,14,0),0)</f>
        <v>0</v>
      </c>
      <c r="H1606" s="43">
        <v>0</v>
      </c>
      <c r="I1606" s="43">
        <v>0</v>
      </c>
      <c r="J1606" s="44">
        <f t="shared" si="31"/>
        <v>0</v>
      </c>
      <c r="K1606" s="43">
        <v>1</v>
      </c>
      <c r="L1606" s="43">
        <v>618182</v>
      </c>
      <c r="M1606" s="44">
        <f t="shared" si="32"/>
        <v>0</v>
      </c>
      <c r="N1606" s="43">
        <f t="shared" si="33"/>
        <v>-1</v>
      </c>
      <c r="O1606" s="44">
        <f t="shared" si="34"/>
        <v>0</v>
      </c>
    </row>
    <row r="1607" spans="1:15" x14ac:dyDescent="0.2">
      <c r="A1607" s="31" t="s">
        <v>3778</v>
      </c>
      <c r="B1607" s="31" t="s">
        <v>25</v>
      </c>
      <c r="C1607" s="31">
        <v>0</v>
      </c>
      <c r="D1607" s="31">
        <v>0</v>
      </c>
      <c r="E1607" s="31">
        <f t="shared" si="30"/>
        <v>0</v>
      </c>
      <c r="F1607" s="43">
        <f>IFERROR(VLOOKUP(A1607,'2023'!A:N,13,0),0)</f>
        <v>0</v>
      </c>
      <c r="G1607" s="43">
        <f>IFERROR(VLOOKUP(A1607,'2023'!A:N,14,0),0)</f>
        <v>0</v>
      </c>
      <c r="H1607" s="43">
        <v>0</v>
      </c>
      <c r="I1607" s="43">
        <v>0</v>
      </c>
      <c r="J1607" s="44">
        <f t="shared" si="31"/>
        <v>0</v>
      </c>
      <c r="K1607" s="43">
        <v>1</v>
      </c>
      <c r="L1607" s="43">
        <v>245454</v>
      </c>
      <c r="M1607" s="44">
        <f t="shared" si="32"/>
        <v>0</v>
      </c>
      <c r="N1607" s="43">
        <f t="shared" si="33"/>
        <v>-1</v>
      </c>
      <c r="O1607" s="44">
        <f t="shared" si="34"/>
        <v>0</v>
      </c>
    </row>
    <row r="1608" spans="1:15" x14ac:dyDescent="0.2">
      <c r="A1608" s="31" t="s">
        <v>3779</v>
      </c>
      <c r="B1608" s="31" t="s">
        <v>11</v>
      </c>
      <c r="C1608" s="31">
        <v>0</v>
      </c>
      <c r="D1608" s="31">
        <v>0</v>
      </c>
      <c r="E1608" s="31">
        <f t="shared" si="30"/>
        <v>0</v>
      </c>
      <c r="F1608" s="43">
        <f>IFERROR(VLOOKUP(A1608,'2023'!A:N,13,0),0)</f>
        <v>0</v>
      </c>
      <c r="G1608" s="43">
        <f>IFERROR(VLOOKUP(A1608,'2023'!A:N,14,0),0)</f>
        <v>0</v>
      </c>
      <c r="H1608" s="43">
        <v>0</v>
      </c>
      <c r="I1608" s="43">
        <v>0</v>
      </c>
      <c r="J1608" s="44">
        <f t="shared" si="31"/>
        <v>0</v>
      </c>
      <c r="K1608" s="43">
        <v>1</v>
      </c>
      <c r="L1608" s="43">
        <v>463636</v>
      </c>
      <c r="M1608" s="44">
        <f t="shared" si="32"/>
        <v>0</v>
      </c>
      <c r="N1608" s="43">
        <f t="shared" si="33"/>
        <v>-1</v>
      </c>
      <c r="O1608" s="44">
        <f t="shared" si="34"/>
        <v>0</v>
      </c>
    </row>
    <row r="1609" spans="1:15" x14ac:dyDescent="0.2">
      <c r="A1609" s="31" t="s">
        <v>3780</v>
      </c>
      <c r="B1609" s="31" t="s">
        <v>11</v>
      </c>
      <c r="C1609" s="31">
        <v>0</v>
      </c>
      <c r="D1609" s="31">
        <v>0</v>
      </c>
      <c r="E1609" s="31">
        <f t="shared" si="30"/>
        <v>0</v>
      </c>
      <c r="F1609" s="43">
        <f>IFERROR(VLOOKUP(A1609,'2023'!A:N,13,0),0)</f>
        <v>0</v>
      </c>
      <c r="G1609" s="43">
        <f>IFERROR(VLOOKUP(A1609,'2023'!A:N,14,0),0)</f>
        <v>0</v>
      </c>
      <c r="H1609" s="43">
        <v>0</v>
      </c>
      <c r="I1609" s="43">
        <v>0</v>
      </c>
      <c r="J1609" s="44">
        <f t="shared" si="31"/>
        <v>0</v>
      </c>
      <c r="K1609" s="43">
        <v>1</v>
      </c>
      <c r="L1609" s="43">
        <v>731482</v>
      </c>
      <c r="M1609" s="44">
        <f t="shared" si="32"/>
        <v>0</v>
      </c>
      <c r="N1609" s="43">
        <f t="shared" si="33"/>
        <v>-1</v>
      </c>
      <c r="O1609" s="44">
        <f t="shared" si="34"/>
        <v>0</v>
      </c>
    </row>
    <row r="1610" spans="1:15" x14ac:dyDescent="0.2">
      <c r="A1610" s="31" t="s">
        <v>3781</v>
      </c>
      <c r="B1610" s="31" t="s">
        <v>25</v>
      </c>
      <c r="C1610" s="31">
        <v>0</v>
      </c>
      <c r="D1610" s="31">
        <v>0</v>
      </c>
      <c r="E1610" s="31">
        <f t="shared" si="30"/>
        <v>0</v>
      </c>
      <c r="F1610" s="43">
        <f>IFERROR(VLOOKUP(A1610,'2023'!A:N,13,0),0)</f>
        <v>0</v>
      </c>
      <c r="G1610" s="43">
        <f>IFERROR(VLOOKUP(A1610,'2023'!A:N,14,0),0)</f>
        <v>0</v>
      </c>
      <c r="H1610" s="43">
        <v>0</v>
      </c>
      <c r="I1610" s="43">
        <v>0</v>
      </c>
      <c r="J1610" s="44">
        <f t="shared" si="31"/>
        <v>0</v>
      </c>
      <c r="K1610" s="43">
        <v>1</v>
      </c>
      <c r="L1610" s="43">
        <v>13990909</v>
      </c>
      <c r="M1610" s="44">
        <f t="shared" si="32"/>
        <v>0</v>
      </c>
      <c r="N1610" s="43">
        <f t="shared" si="33"/>
        <v>-1</v>
      </c>
      <c r="O1610" s="44">
        <f t="shared" si="34"/>
        <v>0</v>
      </c>
    </row>
    <row r="1611" spans="1:15" x14ac:dyDescent="0.2">
      <c r="A1611" s="31" t="s">
        <v>931</v>
      </c>
      <c r="B1611" s="31" t="s">
        <v>11</v>
      </c>
      <c r="C1611" s="31">
        <v>150</v>
      </c>
      <c r="D1611" s="31">
        <v>15681750</v>
      </c>
      <c r="E1611" s="31">
        <f t="shared" si="30"/>
        <v>0</v>
      </c>
      <c r="F1611" s="43">
        <f>IFERROR(VLOOKUP(A1611,'2023'!A:N,13,0),0)</f>
        <v>150</v>
      </c>
      <c r="G1611" s="43">
        <f>IFERROR(VLOOKUP(A1611,'2023'!A:N,14,0),0)</f>
        <v>15681750</v>
      </c>
      <c r="H1611" s="43">
        <v>0</v>
      </c>
      <c r="I1611" s="43">
        <v>0</v>
      </c>
      <c r="J1611" s="44">
        <f t="shared" si="31"/>
        <v>104545</v>
      </c>
      <c r="K1611" s="43">
        <v>10</v>
      </c>
      <c r="L1611" s="43">
        <v>1181820</v>
      </c>
      <c r="M1611" s="44">
        <f t="shared" si="32"/>
        <v>1045450</v>
      </c>
      <c r="N1611" s="43">
        <f t="shared" si="33"/>
        <v>140</v>
      </c>
      <c r="O1611" s="44">
        <f t="shared" si="34"/>
        <v>14636300</v>
      </c>
    </row>
    <row r="1612" spans="1:15" x14ac:dyDescent="0.2">
      <c r="A1612" s="31" t="s">
        <v>1431</v>
      </c>
      <c r="B1612" s="31" t="s">
        <v>11</v>
      </c>
      <c r="C1612" s="31">
        <v>0</v>
      </c>
      <c r="D1612" s="31">
        <v>0</v>
      </c>
      <c r="E1612" s="31">
        <f t="shared" si="30"/>
        <v>857</v>
      </c>
      <c r="F1612" s="43">
        <f>IFERROR(VLOOKUP(A1612,'2023'!A:N,13,0),0)</f>
        <v>857</v>
      </c>
      <c r="G1612" s="43">
        <f>IFERROR(VLOOKUP(A1612,'2023'!A:N,14,0),0)</f>
        <v>38524825.93877551</v>
      </c>
      <c r="H1612" s="43">
        <v>0</v>
      </c>
      <c r="I1612" s="43">
        <v>0</v>
      </c>
      <c r="J1612" s="44">
        <f t="shared" si="31"/>
        <v>44953.122448979593</v>
      </c>
      <c r="K1612" s="43">
        <v>664</v>
      </c>
      <c r="L1612" s="43">
        <v>26954483</v>
      </c>
      <c r="M1612" s="44">
        <f t="shared" si="32"/>
        <v>29848873.306122448</v>
      </c>
      <c r="N1612" s="43">
        <f t="shared" si="33"/>
        <v>193</v>
      </c>
      <c r="O1612" s="44">
        <f t="shared" si="34"/>
        <v>8675952.6326530613</v>
      </c>
    </row>
    <row r="1613" spans="1:15" x14ac:dyDescent="0.2">
      <c r="A1613" s="31" t="s">
        <v>1919</v>
      </c>
      <c r="B1613" s="31" t="s">
        <v>141</v>
      </c>
      <c r="C1613" s="31">
        <v>0</v>
      </c>
      <c r="D1613" s="31">
        <v>0</v>
      </c>
      <c r="E1613" s="31">
        <f t="shared" si="30"/>
        <v>746</v>
      </c>
      <c r="F1613" s="43">
        <f>IFERROR(VLOOKUP(A1613,'2023'!A:N,13,0),0)</f>
        <v>746</v>
      </c>
      <c r="G1613" s="43">
        <f>IFERROR(VLOOKUP(A1613,'2023'!A:N,14,0),0)</f>
        <v>121511156.29973474</v>
      </c>
      <c r="H1613" s="43">
        <v>0</v>
      </c>
      <c r="I1613" s="43">
        <v>0</v>
      </c>
      <c r="J1613" s="44">
        <f t="shared" si="31"/>
        <v>162883.5875331565</v>
      </c>
      <c r="K1613" s="43">
        <v>445</v>
      </c>
      <c r="L1613" s="43">
        <v>70041009</v>
      </c>
      <c r="M1613" s="44">
        <f t="shared" si="32"/>
        <v>72483196.452254638</v>
      </c>
      <c r="N1613" s="43">
        <f t="shared" si="33"/>
        <v>301</v>
      </c>
      <c r="O1613" s="44">
        <f t="shared" si="34"/>
        <v>49027959.847480103</v>
      </c>
    </row>
    <row r="1614" spans="1:15" x14ac:dyDescent="0.2">
      <c r="A1614" s="31" t="s">
        <v>147</v>
      </c>
      <c r="B1614" s="31" t="s">
        <v>11</v>
      </c>
      <c r="C1614" s="31">
        <v>0</v>
      </c>
      <c r="D1614" s="31">
        <v>0</v>
      </c>
      <c r="E1614" s="31">
        <f t="shared" si="30"/>
        <v>601</v>
      </c>
      <c r="F1614" s="43">
        <f>IFERROR(VLOOKUP(A1614,'2023'!A:N,13,0),0)</f>
        <v>601</v>
      </c>
      <c r="G1614" s="43">
        <f>IFERROR(VLOOKUP(A1614,'2023'!A:N,14,0),0)</f>
        <v>34115285</v>
      </c>
      <c r="H1614" s="43">
        <v>0</v>
      </c>
      <c r="I1614" s="43">
        <v>0</v>
      </c>
      <c r="J1614" s="44">
        <f t="shared" si="31"/>
        <v>56764.201331114811</v>
      </c>
      <c r="K1614" s="43">
        <v>221</v>
      </c>
      <c r="L1614" s="43">
        <v>13468130</v>
      </c>
      <c r="M1614" s="44">
        <f t="shared" si="32"/>
        <v>12544888.494176373</v>
      </c>
      <c r="N1614" s="43">
        <f t="shared" si="33"/>
        <v>380</v>
      </c>
      <c r="O1614" s="44">
        <f t="shared" si="34"/>
        <v>21570396.505823627</v>
      </c>
    </row>
    <row r="1615" spans="1:15" x14ac:dyDescent="0.2">
      <c r="A1615" s="31" t="s">
        <v>10</v>
      </c>
      <c r="B1615" s="31" t="s">
        <v>11</v>
      </c>
      <c r="C1615" s="31">
        <v>10</v>
      </c>
      <c r="D1615" s="31">
        <v>5859503</v>
      </c>
      <c r="E1615" s="31">
        <f t="shared" si="30"/>
        <v>0</v>
      </c>
      <c r="F1615" s="43">
        <f>IFERROR(VLOOKUP(A1615,'2023'!A:N,13,0),0)</f>
        <v>10</v>
      </c>
      <c r="G1615" s="43">
        <f>IFERROR(VLOOKUP(A1615,'2023'!A:N,14,0),0)</f>
        <v>5859502.7272727275</v>
      </c>
      <c r="H1615" s="43">
        <v>0</v>
      </c>
      <c r="I1615" s="43">
        <v>0</v>
      </c>
      <c r="J1615" s="44">
        <f t="shared" si="31"/>
        <v>585950.27272727271</v>
      </c>
      <c r="K1615" s="43">
        <v>0</v>
      </c>
      <c r="L1615" s="43">
        <v>0</v>
      </c>
      <c r="M1615" s="44">
        <f t="shared" si="32"/>
        <v>0</v>
      </c>
      <c r="N1615" s="43">
        <f t="shared" si="33"/>
        <v>10</v>
      </c>
      <c r="O1615" s="44">
        <f t="shared" si="34"/>
        <v>5859502.7272727275</v>
      </c>
    </row>
    <row r="1616" spans="1:15" x14ac:dyDescent="0.2">
      <c r="A1616" s="31" t="s">
        <v>18</v>
      </c>
      <c r="B1616" s="31" t="s">
        <v>11</v>
      </c>
      <c r="C1616" s="31">
        <v>10</v>
      </c>
      <c r="D1616" s="31">
        <v>1909091</v>
      </c>
      <c r="E1616" s="31">
        <f t="shared" si="30"/>
        <v>0</v>
      </c>
      <c r="F1616" s="43">
        <f>IFERROR(VLOOKUP(A1616,'2023'!A:N,13,0),0)</f>
        <v>10</v>
      </c>
      <c r="G1616" s="43">
        <f>IFERROR(VLOOKUP(A1616,'2023'!A:N,14,0),0)</f>
        <v>1909090.8000000007</v>
      </c>
      <c r="H1616" s="43">
        <v>0</v>
      </c>
      <c r="I1616" s="43">
        <v>0</v>
      </c>
      <c r="J1616" s="44">
        <f t="shared" si="31"/>
        <v>190909.08000000007</v>
      </c>
      <c r="K1616" s="43">
        <v>0</v>
      </c>
      <c r="L1616" s="43">
        <v>0</v>
      </c>
      <c r="M1616" s="44">
        <f t="shared" si="32"/>
        <v>0</v>
      </c>
      <c r="N1616" s="43">
        <f t="shared" si="33"/>
        <v>10</v>
      </c>
      <c r="O1616" s="44">
        <f t="shared" si="34"/>
        <v>1909090.8000000007</v>
      </c>
    </row>
    <row r="1617" spans="1:15" x14ac:dyDescent="0.2">
      <c r="A1617" s="31" t="s">
        <v>46</v>
      </c>
      <c r="B1617" s="31" t="s">
        <v>11</v>
      </c>
      <c r="C1617" s="31">
        <v>12</v>
      </c>
      <c r="D1617" s="31">
        <v>57629515</v>
      </c>
      <c r="E1617" s="31">
        <f t="shared" si="30"/>
        <v>0</v>
      </c>
      <c r="F1617" s="43">
        <f>IFERROR(VLOOKUP(A1617,'2023'!A:N,13,0),0)</f>
        <v>12</v>
      </c>
      <c r="G1617" s="43">
        <f>IFERROR(VLOOKUP(A1617,'2023'!A:N,14,0),0)</f>
        <v>57629515.058823526</v>
      </c>
      <c r="H1617" s="43">
        <v>0</v>
      </c>
      <c r="I1617" s="43">
        <v>0</v>
      </c>
      <c r="J1617" s="44">
        <f t="shared" si="31"/>
        <v>4802459.5882352935</v>
      </c>
      <c r="K1617" s="43">
        <v>0</v>
      </c>
      <c r="L1617" s="43">
        <v>0</v>
      </c>
      <c r="M1617" s="44">
        <f t="shared" si="32"/>
        <v>0</v>
      </c>
      <c r="N1617" s="43">
        <f t="shared" si="33"/>
        <v>12</v>
      </c>
      <c r="O1617" s="44">
        <f t="shared" si="34"/>
        <v>57629515.058823526</v>
      </c>
    </row>
    <row r="1618" spans="1:15" x14ac:dyDescent="0.2">
      <c r="A1618" s="31" t="s">
        <v>47</v>
      </c>
      <c r="B1618" s="31" t="s">
        <v>11</v>
      </c>
      <c r="C1618" s="31">
        <v>3</v>
      </c>
      <c r="D1618" s="31">
        <v>1181979</v>
      </c>
      <c r="E1618" s="31">
        <f t="shared" si="30"/>
        <v>0</v>
      </c>
      <c r="F1618" s="43">
        <f>IFERROR(VLOOKUP(A1618,'2023'!A:N,13,0),0)</f>
        <v>3</v>
      </c>
      <c r="G1618" s="43">
        <f>IFERROR(VLOOKUP(A1618,'2023'!A:N,14,0),0)</f>
        <v>1181979.4285714291</v>
      </c>
      <c r="H1618" s="43">
        <v>0</v>
      </c>
      <c r="I1618" s="43">
        <v>0</v>
      </c>
      <c r="J1618" s="44">
        <f t="shared" si="31"/>
        <v>393993.14285714302</v>
      </c>
      <c r="K1618" s="43">
        <v>0</v>
      </c>
      <c r="L1618" s="43">
        <v>0</v>
      </c>
      <c r="M1618" s="44">
        <f t="shared" si="32"/>
        <v>0</v>
      </c>
      <c r="N1618" s="43">
        <f t="shared" si="33"/>
        <v>3</v>
      </c>
      <c r="O1618" s="44">
        <f t="shared" si="34"/>
        <v>1181979.4285714291</v>
      </c>
    </row>
    <row r="1619" spans="1:15" x14ac:dyDescent="0.2">
      <c r="A1619" s="31" t="s">
        <v>51</v>
      </c>
      <c r="B1619" s="31" t="s">
        <v>11</v>
      </c>
      <c r="C1619" s="31">
        <v>3</v>
      </c>
      <c r="D1619" s="31">
        <v>2018899</v>
      </c>
      <c r="E1619" s="31">
        <f t="shared" si="30"/>
        <v>0</v>
      </c>
      <c r="F1619" s="43">
        <f>IFERROR(VLOOKUP(A1619,'2023'!A:N,13,0),0)</f>
        <v>3</v>
      </c>
      <c r="G1619" s="43">
        <f>IFERROR(VLOOKUP(A1619,'2023'!A:N,14,0),0)</f>
        <v>2018898.6315789465</v>
      </c>
      <c r="H1619" s="43">
        <v>0</v>
      </c>
      <c r="I1619" s="43">
        <v>0</v>
      </c>
      <c r="J1619" s="44">
        <f t="shared" si="31"/>
        <v>672966.2105263155</v>
      </c>
      <c r="K1619" s="43">
        <v>0</v>
      </c>
      <c r="L1619" s="43">
        <v>0</v>
      </c>
      <c r="M1619" s="44">
        <f t="shared" si="32"/>
        <v>0</v>
      </c>
      <c r="N1619" s="43">
        <f t="shared" si="33"/>
        <v>3</v>
      </c>
      <c r="O1619" s="44">
        <f t="shared" si="34"/>
        <v>2018898.6315789465</v>
      </c>
    </row>
    <row r="1620" spans="1:15" x14ac:dyDescent="0.2">
      <c r="A1620" s="31" t="s">
        <v>58</v>
      </c>
      <c r="B1620" s="31" t="s">
        <v>11</v>
      </c>
      <c r="C1620" s="31">
        <v>8</v>
      </c>
      <c r="D1620" s="31">
        <v>6109092</v>
      </c>
      <c r="E1620" s="31">
        <f t="shared" si="30"/>
        <v>0</v>
      </c>
      <c r="F1620" s="43">
        <f>IFERROR(VLOOKUP(A1620,'2023'!A:N,13,0),0)</f>
        <v>8</v>
      </c>
      <c r="G1620" s="43">
        <f>IFERROR(VLOOKUP(A1620,'2023'!A:N,14,0),0)</f>
        <v>6109091.555555556</v>
      </c>
      <c r="H1620" s="43">
        <v>0</v>
      </c>
      <c r="I1620" s="43">
        <v>0</v>
      </c>
      <c r="J1620" s="44">
        <f t="shared" si="31"/>
        <v>763636.4444444445</v>
      </c>
      <c r="K1620" s="43">
        <v>0</v>
      </c>
      <c r="L1620" s="43">
        <v>0</v>
      </c>
      <c r="M1620" s="44">
        <f t="shared" si="32"/>
        <v>0</v>
      </c>
      <c r="N1620" s="43">
        <f t="shared" si="33"/>
        <v>8</v>
      </c>
      <c r="O1620" s="44">
        <f t="shared" si="34"/>
        <v>6109091.555555556</v>
      </c>
    </row>
    <row r="1621" spans="1:15" x14ac:dyDescent="0.2">
      <c r="A1621" s="31" t="s">
        <v>59</v>
      </c>
      <c r="B1621" s="31" t="s">
        <v>11</v>
      </c>
      <c r="C1621" s="31">
        <v>28</v>
      </c>
      <c r="D1621" s="31">
        <v>84721205</v>
      </c>
      <c r="E1621" s="31">
        <f t="shared" si="30"/>
        <v>0</v>
      </c>
      <c r="F1621" s="43">
        <f>IFERROR(VLOOKUP(A1621,'2023'!A:N,13,0),0)</f>
        <v>28</v>
      </c>
      <c r="G1621" s="43">
        <f>IFERROR(VLOOKUP(A1621,'2023'!A:N,14,0),0)</f>
        <v>84721205.333333328</v>
      </c>
      <c r="H1621" s="43">
        <v>0</v>
      </c>
      <c r="I1621" s="43">
        <v>0</v>
      </c>
      <c r="J1621" s="44">
        <f t="shared" si="31"/>
        <v>3025757.333333333</v>
      </c>
      <c r="K1621" s="43">
        <v>0</v>
      </c>
      <c r="L1621" s="43">
        <v>0</v>
      </c>
      <c r="M1621" s="44">
        <f t="shared" si="32"/>
        <v>0</v>
      </c>
      <c r="N1621" s="43">
        <f t="shared" si="33"/>
        <v>28</v>
      </c>
      <c r="O1621" s="44">
        <f t="shared" si="34"/>
        <v>84721205.333333328</v>
      </c>
    </row>
    <row r="1622" spans="1:15" x14ac:dyDescent="0.2">
      <c r="A1622" s="31" t="s">
        <v>62</v>
      </c>
      <c r="B1622" s="31" t="s">
        <v>11</v>
      </c>
      <c r="C1622" s="31">
        <v>16</v>
      </c>
      <c r="D1622" s="31">
        <v>6196362</v>
      </c>
      <c r="E1622" s="31">
        <f t="shared" si="30"/>
        <v>0</v>
      </c>
      <c r="F1622" s="43">
        <f>IFERROR(VLOOKUP(A1622,'2023'!A:N,13,0),0)</f>
        <v>16</v>
      </c>
      <c r="G1622" s="43">
        <f>IFERROR(VLOOKUP(A1622,'2023'!A:N,14,0),0)</f>
        <v>6196361.6000000015</v>
      </c>
      <c r="H1622" s="43">
        <v>0</v>
      </c>
      <c r="I1622" s="43">
        <v>0</v>
      </c>
      <c r="J1622" s="44">
        <f t="shared" si="31"/>
        <v>387272.60000000009</v>
      </c>
      <c r="K1622" s="43">
        <v>0</v>
      </c>
      <c r="L1622" s="43">
        <v>0</v>
      </c>
      <c r="M1622" s="44">
        <f t="shared" si="32"/>
        <v>0</v>
      </c>
      <c r="N1622" s="43">
        <f t="shared" si="33"/>
        <v>16</v>
      </c>
      <c r="O1622" s="44">
        <f t="shared" si="34"/>
        <v>6196361.6000000015</v>
      </c>
    </row>
    <row r="1623" spans="1:15" x14ac:dyDescent="0.2">
      <c r="A1623" s="31" t="s">
        <v>69</v>
      </c>
      <c r="B1623" s="31" t="s">
        <v>11</v>
      </c>
      <c r="C1623" s="31">
        <v>3</v>
      </c>
      <c r="D1623" s="31">
        <v>3560000</v>
      </c>
      <c r="E1623" s="31">
        <f t="shared" si="30"/>
        <v>0</v>
      </c>
      <c r="F1623" s="43">
        <f>IFERROR(VLOOKUP(A1623,'2023'!A:N,13,0),0)</f>
        <v>3</v>
      </c>
      <c r="G1623" s="43">
        <f>IFERROR(VLOOKUP(A1623,'2023'!A:N,14,0),0)</f>
        <v>3559999.5</v>
      </c>
      <c r="H1623" s="43">
        <v>0</v>
      </c>
      <c r="I1623" s="43">
        <v>0</v>
      </c>
      <c r="J1623" s="44">
        <f t="shared" si="31"/>
        <v>1186666.5</v>
      </c>
      <c r="K1623" s="43">
        <v>0</v>
      </c>
      <c r="L1623" s="43">
        <v>0</v>
      </c>
      <c r="M1623" s="44">
        <f t="shared" si="32"/>
        <v>0</v>
      </c>
      <c r="N1623" s="43">
        <f t="shared" si="33"/>
        <v>3</v>
      </c>
      <c r="O1623" s="44">
        <f t="shared" si="34"/>
        <v>3559999.5</v>
      </c>
    </row>
    <row r="1624" spans="1:15" x14ac:dyDescent="0.2">
      <c r="A1624" s="31" t="s">
        <v>72</v>
      </c>
      <c r="B1624" s="31" t="s">
        <v>11</v>
      </c>
      <c r="C1624" s="31">
        <v>6</v>
      </c>
      <c r="D1624" s="31">
        <v>2353638</v>
      </c>
      <c r="E1624" s="31">
        <f t="shared" si="30"/>
        <v>0</v>
      </c>
      <c r="F1624" s="43">
        <f>IFERROR(VLOOKUP(A1624,'2023'!A:N,13,0),0)</f>
        <v>6</v>
      </c>
      <c r="G1624" s="43">
        <f>IFERROR(VLOOKUP(A1624,'2023'!A:N,14,0),0)</f>
        <v>2353638</v>
      </c>
      <c r="H1624" s="43">
        <v>0</v>
      </c>
      <c r="I1624" s="43">
        <v>0</v>
      </c>
      <c r="J1624" s="44">
        <f t="shared" si="31"/>
        <v>392273</v>
      </c>
      <c r="K1624" s="43">
        <v>0</v>
      </c>
      <c r="L1624" s="43">
        <v>0</v>
      </c>
      <c r="M1624" s="44">
        <f t="shared" si="32"/>
        <v>0</v>
      </c>
      <c r="N1624" s="43">
        <f t="shared" si="33"/>
        <v>6</v>
      </c>
      <c r="O1624" s="44">
        <f t="shared" si="34"/>
        <v>2353638</v>
      </c>
    </row>
    <row r="1625" spans="1:15" x14ac:dyDescent="0.2">
      <c r="A1625" s="31" t="s">
        <v>76</v>
      </c>
      <c r="B1625" s="31" t="s">
        <v>11</v>
      </c>
      <c r="C1625" s="31">
        <v>107</v>
      </c>
      <c r="D1625" s="31">
        <v>42148727</v>
      </c>
      <c r="E1625" s="31">
        <f t="shared" si="30"/>
        <v>0</v>
      </c>
      <c r="F1625" s="43">
        <f>IFERROR(VLOOKUP(A1625,'2023'!A:N,13,0),0)</f>
        <v>107</v>
      </c>
      <c r="G1625" s="43">
        <f>IFERROR(VLOOKUP(A1625,'2023'!A:N,14,0),0)</f>
        <v>42148726.990909092</v>
      </c>
      <c r="H1625" s="43">
        <v>0</v>
      </c>
      <c r="I1625" s="43">
        <v>0</v>
      </c>
      <c r="J1625" s="44">
        <f t="shared" si="31"/>
        <v>393913.33636363636</v>
      </c>
      <c r="K1625" s="43">
        <v>0</v>
      </c>
      <c r="L1625" s="43">
        <v>0</v>
      </c>
      <c r="M1625" s="44">
        <f t="shared" si="32"/>
        <v>0</v>
      </c>
      <c r="N1625" s="43">
        <f t="shared" si="33"/>
        <v>107</v>
      </c>
      <c r="O1625" s="44">
        <f t="shared" si="34"/>
        <v>42148726.990909092</v>
      </c>
    </row>
    <row r="1626" spans="1:15" x14ac:dyDescent="0.2">
      <c r="A1626" s="31" t="s">
        <v>78</v>
      </c>
      <c r="B1626" s="31" t="s">
        <v>11</v>
      </c>
      <c r="C1626" s="31">
        <v>3</v>
      </c>
      <c r="D1626" s="31">
        <v>4990908</v>
      </c>
      <c r="E1626" s="31">
        <f t="shared" si="30"/>
        <v>0</v>
      </c>
      <c r="F1626" s="43">
        <f>IFERROR(VLOOKUP(A1626,'2023'!A:N,13,0),0)</f>
        <v>3</v>
      </c>
      <c r="G1626" s="43">
        <f>IFERROR(VLOOKUP(A1626,'2023'!A:N,14,0),0)</f>
        <v>4990908</v>
      </c>
      <c r="H1626" s="43">
        <v>0</v>
      </c>
      <c r="I1626" s="43">
        <v>0</v>
      </c>
      <c r="J1626" s="44">
        <f t="shared" si="31"/>
        <v>1663636</v>
      </c>
      <c r="K1626" s="43">
        <v>0</v>
      </c>
      <c r="L1626" s="43">
        <v>0</v>
      </c>
      <c r="M1626" s="44">
        <f t="shared" si="32"/>
        <v>0</v>
      </c>
      <c r="N1626" s="43">
        <f t="shared" si="33"/>
        <v>3</v>
      </c>
      <c r="O1626" s="44">
        <f t="shared" si="34"/>
        <v>4990908</v>
      </c>
    </row>
    <row r="1627" spans="1:15" x14ac:dyDescent="0.2">
      <c r="A1627" s="31" t="s">
        <v>79</v>
      </c>
      <c r="B1627" s="31" t="s">
        <v>11</v>
      </c>
      <c r="C1627" s="31">
        <v>10</v>
      </c>
      <c r="D1627" s="31">
        <v>3428925</v>
      </c>
      <c r="E1627" s="31">
        <f t="shared" si="30"/>
        <v>0</v>
      </c>
      <c r="F1627" s="43">
        <f>IFERROR(VLOOKUP(A1627,'2023'!A:N,13,0),0)</f>
        <v>10</v>
      </c>
      <c r="G1627" s="43">
        <f>IFERROR(VLOOKUP(A1627,'2023'!A:N,14,0),0)</f>
        <v>3428925.4545454546</v>
      </c>
      <c r="H1627" s="43">
        <v>0</v>
      </c>
      <c r="I1627" s="43">
        <v>0</v>
      </c>
      <c r="J1627" s="44">
        <f t="shared" si="31"/>
        <v>342892.54545454547</v>
      </c>
      <c r="K1627" s="43">
        <v>0</v>
      </c>
      <c r="L1627" s="43">
        <v>0</v>
      </c>
      <c r="M1627" s="44">
        <f t="shared" si="32"/>
        <v>0</v>
      </c>
      <c r="N1627" s="43">
        <f t="shared" si="33"/>
        <v>10</v>
      </c>
      <c r="O1627" s="44">
        <f t="shared" si="34"/>
        <v>3428925.4545454546</v>
      </c>
    </row>
    <row r="1628" spans="1:15" x14ac:dyDescent="0.2">
      <c r="A1628" s="31" t="s">
        <v>85</v>
      </c>
      <c r="B1628" s="31" t="s">
        <v>11</v>
      </c>
      <c r="C1628" s="31">
        <v>5</v>
      </c>
      <c r="D1628" s="31">
        <v>7947668</v>
      </c>
      <c r="E1628" s="31">
        <f t="shared" si="30"/>
        <v>0</v>
      </c>
      <c r="F1628" s="43">
        <f>IFERROR(VLOOKUP(A1628,'2023'!A:N,13,0),0)</f>
        <v>5</v>
      </c>
      <c r="G1628" s="43">
        <f>IFERROR(VLOOKUP(A1628,'2023'!A:N,14,0),0)</f>
        <v>7947668.333333333</v>
      </c>
      <c r="H1628" s="43">
        <v>0</v>
      </c>
      <c r="I1628" s="43">
        <v>0</v>
      </c>
      <c r="J1628" s="44">
        <f t="shared" si="31"/>
        <v>1589533.6666666665</v>
      </c>
      <c r="K1628" s="43">
        <v>0</v>
      </c>
      <c r="L1628" s="43">
        <v>0</v>
      </c>
      <c r="M1628" s="44">
        <f t="shared" si="32"/>
        <v>0</v>
      </c>
      <c r="N1628" s="43">
        <f t="shared" si="33"/>
        <v>5</v>
      </c>
      <c r="O1628" s="44">
        <f t="shared" si="34"/>
        <v>7947668.333333333</v>
      </c>
    </row>
    <row r="1629" spans="1:15" x14ac:dyDescent="0.2">
      <c r="A1629" s="31" t="s">
        <v>88</v>
      </c>
      <c r="B1629" s="31" t="s">
        <v>11</v>
      </c>
      <c r="C1629" s="31">
        <v>48</v>
      </c>
      <c r="D1629" s="31">
        <v>17619809</v>
      </c>
      <c r="E1629" s="31">
        <f t="shared" si="30"/>
        <v>0</v>
      </c>
      <c r="F1629" s="43">
        <f>IFERROR(VLOOKUP(A1629,'2023'!A:N,13,0),0)</f>
        <v>48</v>
      </c>
      <c r="G1629" s="43">
        <f>IFERROR(VLOOKUP(A1629,'2023'!A:N,14,0),0)</f>
        <v>17619809.391304348</v>
      </c>
      <c r="H1629" s="43">
        <v>0</v>
      </c>
      <c r="I1629" s="43">
        <v>0</v>
      </c>
      <c r="J1629" s="44">
        <f t="shared" si="31"/>
        <v>367079.36231884058</v>
      </c>
      <c r="K1629" s="43">
        <v>0</v>
      </c>
      <c r="L1629" s="43">
        <v>0</v>
      </c>
      <c r="M1629" s="44">
        <f t="shared" si="32"/>
        <v>0</v>
      </c>
      <c r="N1629" s="43">
        <f t="shared" si="33"/>
        <v>48</v>
      </c>
      <c r="O1629" s="44">
        <f t="shared" si="34"/>
        <v>17619809.391304348</v>
      </c>
    </row>
    <row r="1630" spans="1:15" x14ac:dyDescent="0.2">
      <c r="A1630" s="31" t="s">
        <v>91</v>
      </c>
      <c r="B1630" s="31" t="s">
        <v>11</v>
      </c>
      <c r="C1630" s="31">
        <v>10</v>
      </c>
      <c r="D1630" s="31">
        <v>3727268</v>
      </c>
      <c r="E1630" s="31">
        <f t="shared" si="30"/>
        <v>0</v>
      </c>
      <c r="F1630" s="43">
        <f>IFERROR(VLOOKUP(A1630,'2023'!A:N,13,0),0)</f>
        <v>10</v>
      </c>
      <c r="G1630" s="43">
        <f>IFERROR(VLOOKUP(A1630,'2023'!A:N,14,0),0)</f>
        <v>3727268.1818181816</v>
      </c>
      <c r="H1630" s="43">
        <v>0</v>
      </c>
      <c r="I1630" s="43">
        <v>0</v>
      </c>
      <c r="J1630" s="44">
        <f t="shared" si="31"/>
        <v>372726.81818181818</v>
      </c>
      <c r="K1630" s="43">
        <v>0</v>
      </c>
      <c r="L1630" s="43">
        <v>0</v>
      </c>
      <c r="M1630" s="44">
        <f t="shared" si="32"/>
        <v>0</v>
      </c>
      <c r="N1630" s="43">
        <f t="shared" si="33"/>
        <v>10</v>
      </c>
      <c r="O1630" s="44">
        <f t="shared" si="34"/>
        <v>3727268.1818181816</v>
      </c>
    </row>
    <row r="1631" spans="1:15" x14ac:dyDescent="0.2">
      <c r="A1631" s="31" t="s">
        <v>95</v>
      </c>
      <c r="B1631" s="31" t="s">
        <v>11</v>
      </c>
      <c r="C1631" s="31">
        <v>3</v>
      </c>
      <c r="D1631" s="31">
        <v>1840909</v>
      </c>
      <c r="E1631" s="31">
        <f t="shared" si="30"/>
        <v>0</v>
      </c>
      <c r="F1631" s="43">
        <f>IFERROR(VLOOKUP(A1631,'2023'!A:N,13,0),0)</f>
        <v>3</v>
      </c>
      <c r="G1631" s="43">
        <f>IFERROR(VLOOKUP(A1631,'2023'!A:N,14,0),0)</f>
        <v>1840908.75</v>
      </c>
      <c r="H1631" s="43">
        <v>0</v>
      </c>
      <c r="I1631" s="43">
        <v>0</v>
      </c>
      <c r="J1631" s="44">
        <f t="shared" si="31"/>
        <v>613636.25</v>
      </c>
      <c r="K1631" s="43">
        <v>0</v>
      </c>
      <c r="L1631" s="43">
        <v>0</v>
      </c>
      <c r="M1631" s="44">
        <f t="shared" si="32"/>
        <v>0</v>
      </c>
      <c r="N1631" s="43">
        <f t="shared" si="33"/>
        <v>3</v>
      </c>
      <c r="O1631" s="44">
        <f t="shared" si="34"/>
        <v>1840908.75</v>
      </c>
    </row>
    <row r="1632" spans="1:15" x14ac:dyDescent="0.2">
      <c r="A1632" s="31" t="s">
        <v>98</v>
      </c>
      <c r="B1632" s="31" t="s">
        <v>11</v>
      </c>
      <c r="C1632" s="31">
        <v>25</v>
      </c>
      <c r="D1632" s="31">
        <v>4090900</v>
      </c>
      <c r="E1632" s="31">
        <f t="shared" si="30"/>
        <v>0</v>
      </c>
      <c r="F1632" s="43">
        <f>IFERROR(VLOOKUP(A1632,'2023'!A:N,13,0),0)</f>
        <v>25</v>
      </c>
      <c r="G1632" s="43">
        <f>IFERROR(VLOOKUP(A1632,'2023'!A:N,14,0),0)</f>
        <v>4090900</v>
      </c>
      <c r="H1632" s="43">
        <v>0</v>
      </c>
      <c r="I1632" s="43">
        <v>0</v>
      </c>
      <c r="J1632" s="44">
        <f t="shared" si="31"/>
        <v>163636</v>
      </c>
      <c r="K1632" s="43">
        <v>0</v>
      </c>
      <c r="L1632" s="43">
        <v>0</v>
      </c>
      <c r="M1632" s="44">
        <f t="shared" si="32"/>
        <v>0</v>
      </c>
      <c r="N1632" s="43">
        <f t="shared" si="33"/>
        <v>25</v>
      </c>
      <c r="O1632" s="44">
        <f t="shared" si="34"/>
        <v>4090900</v>
      </c>
    </row>
    <row r="1633" spans="1:15" x14ac:dyDescent="0.2">
      <c r="A1633" s="31" t="s">
        <v>100</v>
      </c>
      <c r="B1633" s="31" t="s">
        <v>101</v>
      </c>
      <c r="C1633" s="31">
        <v>39</v>
      </c>
      <c r="D1633" s="31">
        <v>1098767</v>
      </c>
      <c r="E1633" s="31">
        <f t="shared" si="30"/>
        <v>0</v>
      </c>
      <c r="F1633" s="43">
        <f>IFERROR(VLOOKUP(A1633,'2023'!A:N,13,0),0)</f>
        <v>39</v>
      </c>
      <c r="G1633" s="43">
        <f>IFERROR(VLOOKUP(A1633,'2023'!A:N,14,0),0)</f>
        <v>1098766.5</v>
      </c>
      <c r="H1633" s="43">
        <v>0</v>
      </c>
      <c r="I1633" s="43">
        <v>0</v>
      </c>
      <c r="J1633" s="44">
        <f t="shared" si="31"/>
        <v>28173.5</v>
      </c>
      <c r="K1633" s="43">
        <v>0</v>
      </c>
      <c r="L1633" s="43">
        <v>0</v>
      </c>
      <c r="M1633" s="44">
        <f t="shared" si="32"/>
        <v>0</v>
      </c>
      <c r="N1633" s="43">
        <f t="shared" si="33"/>
        <v>39</v>
      </c>
      <c r="O1633" s="44">
        <f t="shared" si="34"/>
        <v>1098766.5</v>
      </c>
    </row>
    <row r="1634" spans="1:15" x14ac:dyDescent="0.2">
      <c r="A1634" s="31" t="s">
        <v>110</v>
      </c>
      <c r="B1634" s="31" t="s">
        <v>11</v>
      </c>
      <c r="C1634" s="31">
        <v>5</v>
      </c>
      <c r="D1634" s="31">
        <v>3068180</v>
      </c>
      <c r="E1634" s="31">
        <f t="shared" si="30"/>
        <v>0</v>
      </c>
      <c r="F1634" s="43">
        <f>IFERROR(VLOOKUP(A1634,'2023'!A:N,13,0),0)</f>
        <v>5</v>
      </c>
      <c r="G1634" s="43">
        <f>IFERROR(VLOOKUP(A1634,'2023'!A:N,14,0),0)</f>
        <v>3068180</v>
      </c>
      <c r="H1634" s="43">
        <v>0</v>
      </c>
      <c r="I1634" s="43">
        <v>0</v>
      </c>
      <c r="J1634" s="44">
        <f t="shared" si="31"/>
        <v>613636</v>
      </c>
      <c r="K1634" s="43">
        <v>0</v>
      </c>
      <c r="L1634" s="43">
        <v>0</v>
      </c>
      <c r="M1634" s="44">
        <f t="shared" si="32"/>
        <v>0</v>
      </c>
      <c r="N1634" s="43">
        <f t="shared" si="33"/>
        <v>5</v>
      </c>
      <c r="O1634" s="44">
        <f t="shared" si="34"/>
        <v>3068180</v>
      </c>
    </row>
    <row r="1635" spans="1:15" x14ac:dyDescent="0.2">
      <c r="A1635" s="31" t="s">
        <v>111</v>
      </c>
      <c r="B1635" s="31" t="s">
        <v>11</v>
      </c>
      <c r="C1635" s="31">
        <v>5</v>
      </c>
      <c r="D1635" s="31">
        <v>3068180</v>
      </c>
      <c r="E1635" s="31">
        <f t="shared" si="30"/>
        <v>0</v>
      </c>
      <c r="F1635" s="43">
        <f>IFERROR(VLOOKUP(A1635,'2023'!A:N,13,0),0)</f>
        <v>5</v>
      </c>
      <c r="G1635" s="43">
        <f>IFERROR(VLOOKUP(A1635,'2023'!A:N,14,0),0)</f>
        <v>3068180</v>
      </c>
      <c r="H1635" s="43">
        <v>0</v>
      </c>
      <c r="I1635" s="43">
        <v>0</v>
      </c>
      <c r="J1635" s="44">
        <f t="shared" si="31"/>
        <v>613636</v>
      </c>
      <c r="K1635" s="43">
        <v>0</v>
      </c>
      <c r="L1635" s="43">
        <v>0</v>
      </c>
      <c r="M1635" s="44">
        <f t="shared" si="32"/>
        <v>0</v>
      </c>
      <c r="N1635" s="43">
        <f t="shared" si="33"/>
        <v>5</v>
      </c>
      <c r="O1635" s="44">
        <f t="shared" si="34"/>
        <v>3068180</v>
      </c>
    </row>
    <row r="1636" spans="1:15" x14ac:dyDescent="0.2">
      <c r="A1636" s="31" t="s">
        <v>112</v>
      </c>
      <c r="B1636" s="31" t="s">
        <v>11</v>
      </c>
      <c r="C1636" s="31">
        <v>10</v>
      </c>
      <c r="D1636" s="31">
        <v>3272720</v>
      </c>
      <c r="E1636" s="31">
        <f t="shared" si="30"/>
        <v>0</v>
      </c>
      <c r="F1636" s="43">
        <f>IFERROR(VLOOKUP(A1636,'2023'!A:N,13,0),0)</f>
        <v>10</v>
      </c>
      <c r="G1636" s="43">
        <f>IFERROR(VLOOKUP(A1636,'2023'!A:N,14,0),0)</f>
        <v>3272720</v>
      </c>
      <c r="H1636" s="43">
        <v>0</v>
      </c>
      <c r="I1636" s="43">
        <v>0</v>
      </c>
      <c r="J1636" s="44">
        <f t="shared" si="31"/>
        <v>327272</v>
      </c>
      <c r="K1636" s="43">
        <v>0</v>
      </c>
      <c r="L1636" s="43">
        <v>0</v>
      </c>
      <c r="M1636" s="44">
        <f t="shared" si="32"/>
        <v>0</v>
      </c>
      <c r="N1636" s="43">
        <f t="shared" si="33"/>
        <v>10</v>
      </c>
      <c r="O1636" s="44">
        <f t="shared" si="34"/>
        <v>3272720</v>
      </c>
    </row>
    <row r="1637" spans="1:15" x14ac:dyDescent="0.2">
      <c r="A1637" s="31" t="s">
        <v>113</v>
      </c>
      <c r="B1637" s="31" t="s">
        <v>11</v>
      </c>
      <c r="C1637" s="31">
        <v>5</v>
      </c>
      <c r="D1637" s="31">
        <v>2500000</v>
      </c>
      <c r="E1637" s="31">
        <f t="shared" si="30"/>
        <v>0</v>
      </c>
      <c r="F1637" s="43">
        <f>IFERROR(VLOOKUP(A1637,'2023'!A:N,13,0),0)</f>
        <v>5</v>
      </c>
      <c r="G1637" s="43">
        <f>IFERROR(VLOOKUP(A1637,'2023'!A:N,14,0),0)</f>
        <v>2500000</v>
      </c>
      <c r="H1637" s="43">
        <v>0</v>
      </c>
      <c r="I1637" s="43">
        <v>0</v>
      </c>
      <c r="J1637" s="44">
        <f t="shared" si="31"/>
        <v>500000</v>
      </c>
      <c r="K1637" s="43">
        <v>0</v>
      </c>
      <c r="L1637" s="43">
        <v>0</v>
      </c>
      <c r="M1637" s="44">
        <f t="shared" si="32"/>
        <v>0</v>
      </c>
      <c r="N1637" s="43">
        <f t="shared" si="33"/>
        <v>5</v>
      </c>
      <c r="O1637" s="44">
        <f t="shared" si="34"/>
        <v>2500000</v>
      </c>
    </row>
    <row r="1638" spans="1:15" x14ac:dyDescent="0.2">
      <c r="A1638" s="31" t="s">
        <v>115</v>
      </c>
      <c r="B1638" s="31" t="s">
        <v>11</v>
      </c>
      <c r="C1638" s="31">
        <v>5</v>
      </c>
      <c r="D1638" s="31">
        <v>2500000</v>
      </c>
      <c r="E1638" s="31">
        <f t="shared" si="30"/>
        <v>0</v>
      </c>
      <c r="F1638" s="43">
        <f>IFERROR(VLOOKUP(A1638,'2023'!A:N,13,0),0)</f>
        <v>5</v>
      </c>
      <c r="G1638" s="43">
        <f>IFERROR(VLOOKUP(A1638,'2023'!A:N,14,0),0)</f>
        <v>2500000</v>
      </c>
      <c r="H1638" s="43">
        <v>0</v>
      </c>
      <c r="I1638" s="43">
        <v>0</v>
      </c>
      <c r="J1638" s="44">
        <f t="shared" si="31"/>
        <v>500000</v>
      </c>
      <c r="K1638" s="43">
        <v>0</v>
      </c>
      <c r="L1638" s="43">
        <v>0</v>
      </c>
      <c r="M1638" s="44">
        <f t="shared" si="32"/>
        <v>0</v>
      </c>
      <c r="N1638" s="43">
        <f t="shared" si="33"/>
        <v>5</v>
      </c>
      <c r="O1638" s="44">
        <f t="shared" si="34"/>
        <v>2500000</v>
      </c>
    </row>
    <row r="1639" spans="1:15" x14ac:dyDescent="0.2">
      <c r="A1639" s="31" t="s">
        <v>116</v>
      </c>
      <c r="B1639" s="31" t="s">
        <v>20</v>
      </c>
      <c r="C1639" s="31">
        <v>2</v>
      </c>
      <c r="D1639" s="31">
        <v>1254544</v>
      </c>
      <c r="E1639" s="31">
        <f t="shared" si="30"/>
        <v>0</v>
      </c>
      <c r="F1639" s="43">
        <f>IFERROR(VLOOKUP(A1639,'2023'!A:N,13,0),0)</f>
        <v>2</v>
      </c>
      <c r="G1639" s="43">
        <f>IFERROR(VLOOKUP(A1639,'2023'!A:N,14,0),0)</f>
        <v>1254544</v>
      </c>
      <c r="H1639" s="43">
        <v>0</v>
      </c>
      <c r="I1639" s="43">
        <v>0</v>
      </c>
      <c r="J1639" s="44">
        <f t="shared" si="31"/>
        <v>627272</v>
      </c>
      <c r="K1639" s="43">
        <v>0</v>
      </c>
      <c r="L1639" s="43">
        <v>0</v>
      </c>
      <c r="M1639" s="44">
        <f t="shared" si="32"/>
        <v>0</v>
      </c>
      <c r="N1639" s="43">
        <f t="shared" si="33"/>
        <v>2</v>
      </c>
      <c r="O1639" s="44">
        <f t="shared" si="34"/>
        <v>1254544</v>
      </c>
    </row>
    <row r="1640" spans="1:15" x14ac:dyDescent="0.2">
      <c r="A1640" s="31" t="s">
        <v>117</v>
      </c>
      <c r="B1640" s="31" t="s">
        <v>11</v>
      </c>
      <c r="C1640" s="31">
        <v>2</v>
      </c>
      <c r="D1640" s="31">
        <v>1418182</v>
      </c>
      <c r="E1640" s="31">
        <f t="shared" si="30"/>
        <v>0</v>
      </c>
      <c r="F1640" s="43">
        <f>IFERROR(VLOOKUP(A1640,'2023'!A:N,13,0),0)</f>
        <v>2</v>
      </c>
      <c r="G1640" s="43">
        <f>IFERROR(VLOOKUP(A1640,'2023'!A:N,14,0),0)</f>
        <v>1418182</v>
      </c>
      <c r="H1640" s="43">
        <v>0</v>
      </c>
      <c r="I1640" s="43">
        <v>0</v>
      </c>
      <c r="J1640" s="44">
        <f t="shared" si="31"/>
        <v>709091</v>
      </c>
      <c r="K1640" s="43">
        <v>0</v>
      </c>
      <c r="L1640" s="43">
        <v>0</v>
      </c>
      <c r="M1640" s="44">
        <f t="shared" si="32"/>
        <v>0</v>
      </c>
      <c r="N1640" s="43">
        <f t="shared" si="33"/>
        <v>2</v>
      </c>
      <c r="O1640" s="44">
        <f t="shared" si="34"/>
        <v>1418182</v>
      </c>
    </row>
    <row r="1641" spans="1:15" x14ac:dyDescent="0.2">
      <c r="A1641" s="31" t="s">
        <v>121</v>
      </c>
      <c r="B1641" s="31" t="s">
        <v>11</v>
      </c>
      <c r="C1641" s="31">
        <v>30</v>
      </c>
      <c r="D1641" s="31">
        <v>2677265</v>
      </c>
      <c r="E1641" s="31">
        <f t="shared" si="30"/>
        <v>0</v>
      </c>
      <c r="F1641" s="43">
        <f>IFERROR(VLOOKUP(A1641,'2023'!A:N,13,0),0)</f>
        <v>30</v>
      </c>
      <c r="G1641" s="43">
        <f>IFERROR(VLOOKUP(A1641,'2023'!A:N,14,0),0)</f>
        <v>2677265</v>
      </c>
      <c r="H1641" s="43">
        <v>0</v>
      </c>
      <c r="I1641" s="43">
        <v>0</v>
      </c>
      <c r="J1641" s="44">
        <f t="shared" si="31"/>
        <v>89242.166666666672</v>
      </c>
      <c r="K1641" s="43">
        <v>0</v>
      </c>
      <c r="L1641" s="43">
        <v>0</v>
      </c>
      <c r="M1641" s="44">
        <f t="shared" si="32"/>
        <v>0</v>
      </c>
      <c r="N1641" s="43">
        <f t="shared" si="33"/>
        <v>30</v>
      </c>
      <c r="O1641" s="44">
        <f t="shared" si="34"/>
        <v>2677265</v>
      </c>
    </row>
    <row r="1642" spans="1:15" x14ac:dyDescent="0.2">
      <c r="A1642" s="31" t="s">
        <v>122</v>
      </c>
      <c r="B1642" s="31" t="s">
        <v>11</v>
      </c>
      <c r="C1642" s="31">
        <v>2</v>
      </c>
      <c r="D1642" s="31">
        <v>4636364</v>
      </c>
      <c r="E1642" s="31">
        <f t="shared" si="30"/>
        <v>0</v>
      </c>
      <c r="F1642" s="43">
        <f>IFERROR(VLOOKUP(A1642,'2023'!A:N,13,0),0)</f>
        <v>2</v>
      </c>
      <c r="G1642" s="43">
        <f>IFERROR(VLOOKUP(A1642,'2023'!A:N,14,0),0)</f>
        <v>4636364</v>
      </c>
      <c r="H1642" s="43">
        <v>0</v>
      </c>
      <c r="I1642" s="43">
        <v>0</v>
      </c>
      <c r="J1642" s="44">
        <f t="shared" si="31"/>
        <v>2318182</v>
      </c>
      <c r="K1642" s="43">
        <v>0</v>
      </c>
      <c r="L1642" s="43">
        <v>0</v>
      </c>
      <c r="M1642" s="44">
        <f t="shared" si="32"/>
        <v>0</v>
      </c>
      <c r="N1642" s="43">
        <f t="shared" si="33"/>
        <v>2</v>
      </c>
      <c r="O1642" s="44">
        <f t="shared" si="34"/>
        <v>4636364</v>
      </c>
    </row>
    <row r="1643" spans="1:15" x14ac:dyDescent="0.2">
      <c r="A1643" s="31" t="s">
        <v>123</v>
      </c>
      <c r="B1643" s="31" t="s">
        <v>105</v>
      </c>
      <c r="C1643" s="31">
        <v>57</v>
      </c>
      <c r="D1643" s="31">
        <v>8083626</v>
      </c>
      <c r="E1643" s="31">
        <f t="shared" si="30"/>
        <v>0</v>
      </c>
      <c r="F1643" s="43">
        <f>IFERROR(VLOOKUP(A1643,'2023'!A:N,13,0),0)</f>
        <v>57</v>
      </c>
      <c r="G1643" s="43">
        <f>IFERROR(VLOOKUP(A1643,'2023'!A:N,14,0),0)</f>
        <v>8083626</v>
      </c>
      <c r="H1643" s="43">
        <v>0</v>
      </c>
      <c r="I1643" s="43">
        <v>0</v>
      </c>
      <c r="J1643" s="44">
        <f t="shared" si="31"/>
        <v>141818</v>
      </c>
      <c r="K1643" s="43">
        <v>0</v>
      </c>
      <c r="L1643" s="43">
        <v>0</v>
      </c>
      <c r="M1643" s="44">
        <f t="shared" si="32"/>
        <v>0</v>
      </c>
      <c r="N1643" s="43">
        <f t="shared" si="33"/>
        <v>57</v>
      </c>
      <c r="O1643" s="44">
        <f t="shared" si="34"/>
        <v>8083626</v>
      </c>
    </row>
    <row r="1644" spans="1:15" x14ac:dyDescent="0.2">
      <c r="A1644" s="31" t="s">
        <v>124</v>
      </c>
      <c r="B1644" s="31" t="s">
        <v>11</v>
      </c>
      <c r="C1644" s="31">
        <v>1</v>
      </c>
      <c r="D1644" s="31">
        <v>1663636</v>
      </c>
      <c r="E1644" s="31">
        <f t="shared" si="30"/>
        <v>0</v>
      </c>
      <c r="F1644" s="43">
        <f>IFERROR(VLOOKUP(A1644,'2023'!A:N,13,0),0)</f>
        <v>1</v>
      </c>
      <c r="G1644" s="43">
        <f>IFERROR(VLOOKUP(A1644,'2023'!A:N,14,0),0)</f>
        <v>1663636</v>
      </c>
      <c r="H1644" s="43">
        <v>0</v>
      </c>
      <c r="I1644" s="43">
        <v>0</v>
      </c>
      <c r="J1644" s="44">
        <f t="shared" si="31"/>
        <v>1663636</v>
      </c>
      <c r="K1644" s="43">
        <v>0</v>
      </c>
      <c r="L1644" s="43">
        <v>0</v>
      </c>
      <c r="M1644" s="44">
        <f t="shared" si="32"/>
        <v>0</v>
      </c>
      <c r="N1644" s="43">
        <f t="shared" si="33"/>
        <v>1</v>
      </c>
      <c r="O1644" s="44">
        <f t="shared" si="34"/>
        <v>1663636</v>
      </c>
    </row>
    <row r="1645" spans="1:15" x14ac:dyDescent="0.2">
      <c r="A1645" s="31" t="s">
        <v>127</v>
      </c>
      <c r="B1645" s="31" t="s">
        <v>11</v>
      </c>
      <c r="C1645" s="31">
        <v>5</v>
      </c>
      <c r="D1645" s="31">
        <v>3727270</v>
      </c>
      <c r="E1645" s="31">
        <f t="shared" si="30"/>
        <v>0</v>
      </c>
      <c r="F1645" s="43">
        <f>IFERROR(VLOOKUP(A1645,'2023'!A:N,13,0),0)</f>
        <v>5</v>
      </c>
      <c r="G1645" s="43">
        <f>IFERROR(VLOOKUP(A1645,'2023'!A:N,14,0),0)</f>
        <v>3727270</v>
      </c>
      <c r="H1645" s="43">
        <v>0</v>
      </c>
      <c r="I1645" s="43">
        <v>0</v>
      </c>
      <c r="J1645" s="44">
        <f t="shared" si="31"/>
        <v>745454</v>
      </c>
      <c r="K1645" s="43">
        <v>0</v>
      </c>
      <c r="L1645" s="43">
        <v>0</v>
      </c>
      <c r="M1645" s="44">
        <f t="shared" si="32"/>
        <v>0</v>
      </c>
      <c r="N1645" s="43">
        <f t="shared" si="33"/>
        <v>5</v>
      </c>
      <c r="O1645" s="44">
        <f t="shared" si="34"/>
        <v>3727270</v>
      </c>
    </row>
    <row r="1646" spans="1:15" x14ac:dyDescent="0.2">
      <c r="A1646" s="31" t="s">
        <v>128</v>
      </c>
      <c r="B1646" s="31" t="s">
        <v>11</v>
      </c>
      <c r="C1646" s="31">
        <v>2</v>
      </c>
      <c r="D1646" s="31">
        <v>4309090</v>
      </c>
      <c r="E1646" s="31">
        <f t="shared" si="30"/>
        <v>0</v>
      </c>
      <c r="F1646" s="43">
        <f>IFERROR(VLOOKUP(A1646,'2023'!A:N,13,0),0)</f>
        <v>2</v>
      </c>
      <c r="G1646" s="43">
        <f>IFERROR(VLOOKUP(A1646,'2023'!A:N,14,0),0)</f>
        <v>4309090</v>
      </c>
      <c r="H1646" s="43">
        <v>0</v>
      </c>
      <c r="I1646" s="43">
        <v>0</v>
      </c>
      <c r="J1646" s="44">
        <f t="shared" si="31"/>
        <v>2154545</v>
      </c>
      <c r="K1646" s="43">
        <v>0</v>
      </c>
      <c r="L1646" s="43">
        <v>0</v>
      </c>
      <c r="M1646" s="44">
        <f t="shared" si="32"/>
        <v>0</v>
      </c>
      <c r="N1646" s="43">
        <f t="shared" si="33"/>
        <v>2</v>
      </c>
      <c r="O1646" s="44">
        <f t="shared" si="34"/>
        <v>4309090</v>
      </c>
    </row>
    <row r="1647" spans="1:15" x14ac:dyDescent="0.2">
      <c r="A1647" s="31" t="s">
        <v>129</v>
      </c>
      <c r="B1647" s="31" t="s">
        <v>11</v>
      </c>
      <c r="C1647" s="31">
        <v>8</v>
      </c>
      <c r="D1647" s="31">
        <v>0</v>
      </c>
      <c r="E1647" s="31">
        <f t="shared" si="30"/>
        <v>0</v>
      </c>
      <c r="F1647" s="43">
        <f>IFERROR(VLOOKUP(A1647,'2023'!A:N,13,0),0)</f>
        <v>8</v>
      </c>
      <c r="G1647" s="43">
        <f>IFERROR(VLOOKUP(A1647,'2023'!A:N,14,0),0)</f>
        <v>0</v>
      </c>
      <c r="H1647" s="43">
        <v>0</v>
      </c>
      <c r="I1647" s="43">
        <v>0</v>
      </c>
      <c r="J1647" s="44">
        <f t="shared" si="31"/>
        <v>0</v>
      </c>
      <c r="K1647" s="43">
        <v>0</v>
      </c>
      <c r="L1647" s="43">
        <v>0</v>
      </c>
      <c r="M1647" s="44">
        <f t="shared" si="32"/>
        <v>0</v>
      </c>
      <c r="N1647" s="43">
        <f t="shared" si="33"/>
        <v>8</v>
      </c>
      <c r="O1647" s="44">
        <f t="shared" si="34"/>
        <v>0</v>
      </c>
    </row>
    <row r="1648" spans="1:15" x14ac:dyDescent="0.2">
      <c r="A1648" s="31" t="s">
        <v>132</v>
      </c>
      <c r="B1648" s="31" t="s">
        <v>20</v>
      </c>
      <c r="C1648" s="31">
        <v>2</v>
      </c>
      <c r="D1648" s="31">
        <v>6045454</v>
      </c>
      <c r="E1648" s="31">
        <f t="shared" si="30"/>
        <v>0</v>
      </c>
      <c r="F1648" s="43">
        <f>IFERROR(VLOOKUP(A1648,'2023'!A:N,13,0),0)</f>
        <v>2</v>
      </c>
      <c r="G1648" s="43">
        <f>IFERROR(VLOOKUP(A1648,'2023'!A:N,14,0),0)</f>
        <v>6045454</v>
      </c>
      <c r="H1648" s="43">
        <v>0</v>
      </c>
      <c r="I1648" s="43">
        <v>0</v>
      </c>
      <c r="J1648" s="44">
        <f t="shared" si="31"/>
        <v>3022727</v>
      </c>
      <c r="K1648" s="43">
        <v>0</v>
      </c>
      <c r="L1648" s="43">
        <v>0</v>
      </c>
      <c r="M1648" s="44">
        <f t="shared" si="32"/>
        <v>0</v>
      </c>
      <c r="N1648" s="43">
        <f t="shared" si="33"/>
        <v>2</v>
      </c>
      <c r="O1648" s="44">
        <f t="shared" si="34"/>
        <v>6045454</v>
      </c>
    </row>
    <row r="1649" spans="1:15" x14ac:dyDescent="0.2">
      <c r="A1649" s="31" t="s">
        <v>133</v>
      </c>
      <c r="B1649" s="31" t="s">
        <v>20</v>
      </c>
      <c r="C1649" s="31">
        <v>1</v>
      </c>
      <c r="D1649" s="31">
        <v>4363636</v>
      </c>
      <c r="E1649" s="31">
        <f t="shared" si="30"/>
        <v>0</v>
      </c>
      <c r="F1649" s="43">
        <f>IFERROR(VLOOKUP(A1649,'2023'!A:N,13,0),0)</f>
        <v>1</v>
      </c>
      <c r="G1649" s="43">
        <f>IFERROR(VLOOKUP(A1649,'2023'!A:N,14,0),0)</f>
        <v>4363636</v>
      </c>
      <c r="H1649" s="43">
        <v>0</v>
      </c>
      <c r="I1649" s="43">
        <v>0</v>
      </c>
      <c r="J1649" s="44">
        <f t="shared" si="31"/>
        <v>4363636</v>
      </c>
      <c r="K1649" s="43">
        <v>0</v>
      </c>
      <c r="L1649" s="43">
        <v>0</v>
      </c>
      <c r="M1649" s="44">
        <f t="shared" si="32"/>
        <v>0</v>
      </c>
      <c r="N1649" s="43">
        <f t="shared" si="33"/>
        <v>1</v>
      </c>
      <c r="O1649" s="44">
        <f t="shared" si="34"/>
        <v>4363636</v>
      </c>
    </row>
    <row r="1650" spans="1:15" x14ac:dyDescent="0.2">
      <c r="A1650" s="31" t="s">
        <v>135</v>
      </c>
      <c r="B1650" s="31" t="s">
        <v>11</v>
      </c>
      <c r="C1650" s="31">
        <v>1</v>
      </c>
      <c r="D1650" s="31">
        <v>718182</v>
      </c>
      <c r="E1650" s="31">
        <f t="shared" si="30"/>
        <v>0</v>
      </c>
      <c r="F1650" s="43">
        <f>IFERROR(VLOOKUP(A1650,'2023'!A:N,13,0),0)</f>
        <v>1</v>
      </c>
      <c r="G1650" s="43">
        <f>IFERROR(VLOOKUP(A1650,'2023'!A:N,14,0),0)</f>
        <v>718182</v>
      </c>
      <c r="H1650" s="43">
        <v>0</v>
      </c>
      <c r="I1650" s="43">
        <v>0</v>
      </c>
      <c r="J1650" s="44">
        <f t="shared" si="31"/>
        <v>718182</v>
      </c>
      <c r="K1650" s="43">
        <v>0</v>
      </c>
      <c r="L1650" s="43">
        <v>0</v>
      </c>
      <c r="M1650" s="44">
        <f t="shared" si="32"/>
        <v>0</v>
      </c>
      <c r="N1650" s="43">
        <f t="shared" si="33"/>
        <v>1</v>
      </c>
      <c r="O1650" s="44">
        <f t="shared" si="34"/>
        <v>718182</v>
      </c>
    </row>
    <row r="1651" spans="1:15" x14ac:dyDescent="0.2">
      <c r="A1651" s="31" t="s">
        <v>136</v>
      </c>
      <c r="B1651" s="31" t="s">
        <v>11</v>
      </c>
      <c r="C1651" s="31">
        <v>1</v>
      </c>
      <c r="D1651" s="31">
        <v>0</v>
      </c>
      <c r="E1651" s="31">
        <f t="shared" si="30"/>
        <v>0</v>
      </c>
      <c r="F1651" s="43">
        <f>IFERROR(VLOOKUP(A1651,'2023'!A:N,13,0),0)</f>
        <v>1</v>
      </c>
      <c r="G1651" s="43">
        <f>IFERROR(VLOOKUP(A1651,'2023'!A:N,14,0),0)</f>
        <v>0</v>
      </c>
      <c r="H1651" s="43">
        <v>0</v>
      </c>
      <c r="I1651" s="43">
        <v>0</v>
      </c>
      <c r="J1651" s="44">
        <f t="shared" si="31"/>
        <v>0</v>
      </c>
      <c r="K1651" s="43">
        <v>0</v>
      </c>
      <c r="L1651" s="43">
        <v>0</v>
      </c>
      <c r="M1651" s="44">
        <f t="shared" si="32"/>
        <v>0</v>
      </c>
      <c r="N1651" s="43">
        <f t="shared" si="33"/>
        <v>1</v>
      </c>
      <c r="O1651" s="44">
        <f t="shared" si="34"/>
        <v>0</v>
      </c>
    </row>
    <row r="1652" spans="1:15" x14ac:dyDescent="0.2">
      <c r="A1652" s="31" t="s">
        <v>137</v>
      </c>
      <c r="B1652" s="31" t="s">
        <v>11</v>
      </c>
      <c r="C1652" s="31">
        <v>1</v>
      </c>
      <c r="D1652" s="31">
        <v>0</v>
      </c>
      <c r="E1652" s="31">
        <f t="shared" si="30"/>
        <v>0</v>
      </c>
      <c r="F1652" s="43">
        <f>IFERROR(VLOOKUP(A1652,'2023'!A:N,13,0),0)</f>
        <v>1</v>
      </c>
      <c r="G1652" s="43">
        <f>IFERROR(VLOOKUP(A1652,'2023'!A:N,14,0),0)</f>
        <v>0</v>
      </c>
      <c r="H1652" s="43">
        <v>0</v>
      </c>
      <c r="I1652" s="43">
        <v>0</v>
      </c>
      <c r="J1652" s="44">
        <f t="shared" si="31"/>
        <v>0</v>
      </c>
      <c r="K1652" s="43">
        <v>0</v>
      </c>
      <c r="L1652" s="43">
        <v>0</v>
      </c>
      <c r="M1652" s="44">
        <f t="shared" si="32"/>
        <v>0</v>
      </c>
      <c r="N1652" s="43">
        <f t="shared" si="33"/>
        <v>1</v>
      </c>
      <c r="O1652" s="44">
        <f t="shared" si="34"/>
        <v>0</v>
      </c>
    </row>
    <row r="1653" spans="1:15" x14ac:dyDescent="0.2">
      <c r="A1653" s="31" t="s">
        <v>139</v>
      </c>
      <c r="B1653" s="31" t="s">
        <v>105</v>
      </c>
      <c r="C1653" s="31">
        <v>54</v>
      </c>
      <c r="D1653" s="31">
        <v>120672728</v>
      </c>
      <c r="E1653" s="31">
        <f t="shared" si="30"/>
        <v>0</v>
      </c>
      <c r="F1653" s="43">
        <f>IFERROR(VLOOKUP(A1653,'2023'!A:N,13,0),0)</f>
        <v>54</v>
      </c>
      <c r="G1653" s="43">
        <f>IFERROR(VLOOKUP(A1653,'2023'!A:N,14,0),0)</f>
        <v>120672728</v>
      </c>
      <c r="H1653" s="43">
        <v>0</v>
      </c>
      <c r="I1653" s="43">
        <v>0</v>
      </c>
      <c r="J1653" s="44">
        <f t="shared" si="31"/>
        <v>2234680.1481481483</v>
      </c>
      <c r="K1653" s="43">
        <v>0</v>
      </c>
      <c r="L1653" s="43">
        <v>0</v>
      </c>
      <c r="M1653" s="44">
        <f t="shared" si="32"/>
        <v>0</v>
      </c>
      <c r="N1653" s="43">
        <f t="shared" si="33"/>
        <v>54</v>
      </c>
      <c r="O1653" s="44">
        <f t="shared" si="34"/>
        <v>120672728</v>
      </c>
    </row>
    <row r="1654" spans="1:15" x14ac:dyDescent="0.2">
      <c r="A1654" s="31" t="s">
        <v>140</v>
      </c>
      <c r="B1654" s="31" t="s">
        <v>141</v>
      </c>
      <c r="C1654" s="31">
        <v>1</v>
      </c>
      <c r="D1654" s="31">
        <v>400000</v>
      </c>
      <c r="E1654" s="31">
        <f t="shared" si="30"/>
        <v>0</v>
      </c>
      <c r="F1654" s="43">
        <f>IFERROR(VLOOKUP(A1654,'2023'!A:N,13,0),0)</f>
        <v>1</v>
      </c>
      <c r="G1654" s="43">
        <f>IFERROR(VLOOKUP(A1654,'2023'!A:N,14,0),0)</f>
        <v>400000</v>
      </c>
      <c r="H1654" s="43">
        <v>0</v>
      </c>
      <c r="I1654" s="43">
        <v>0</v>
      </c>
      <c r="J1654" s="44">
        <f t="shared" si="31"/>
        <v>400000</v>
      </c>
      <c r="K1654" s="43">
        <v>0</v>
      </c>
      <c r="L1654" s="43">
        <v>0</v>
      </c>
      <c r="M1654" s="44">
        <f t="shared" si="32"/>
        <v>0</v>
      </c>
      <c r="N1654" s="43">
        <f t="shared" si="33"/>
        <v>1</v>
      </c>
      <c r="O1654" s="44">
        <f t="shared" si="34"/>
        <v>400000</v>
      </c>
    </row>
    <row r="1655" spans="1:15" x14ac:dyDescent="0.2">
      <c r="A1655" s="31" t="s">
        <v>143</v>
      </c>
      <c r="B1655" s="31" t="s">
        <v>11</v>
      </c>
      <c r="C1655" s="31">
        <v>11</v>
      </c>
      <c r="D1655" s="31">
        <v>12045453</v>
      </c>
      <c r="E1655" s="31">
        <f t="shared" si="30"/>
        <v>0</v>
      </c>
      <c r="F1655" s="43">
        <f>IFERROR(VLOOKUP(A1655,'2023'!A:N,13,0),0)</f>
        <v>11</v>
      </c>
      <c r="G1655" s="43">
        <f>IFERROR(VLOOKUP(A1655,'2023'!A:N,14,0),0)</f>
        <v>12045453</v>
      </c>
      <c r="H1655" s="43">
        <v>0</v>
      </c>
      <c r="I1655" s="43">
        <v>0</v>
      </c>
      <c r="J1655" s="44">
        <f t="shared" si="31"/>
        <v>1095041.1818181819</v>
      </c>
      <c r="K1655" s="43">
        <v>0</v>
      </c>
      <c r="L1655" s="43">
        <v>0</v>
      </c>
      <c r="M1655" s="44">
        <f t="shared" si="32"/>
        <v>0</v>
      </c>
      <c r="N1655" s="43">
        <f t="shared" si="33"/>
        <v>11</v>
      </c>
      <c r="O1655" s="44">
        <f t="shared" si="34"/>
        <v>12045453</v>
      </c>
    </row>
    <row r="1656" spans="1:15" x14ac:dyDescent="0.2">
      <c r="A1656" s="31" t="s">
        <v>144</v>
      </c>
      <c r="B1656" s="31" t="s">
        <v>11</v>
      </c>
      <c r="C1656" s="31">
        <v>5</v>
      </c>
      <c r="D1656" s="31">
        <v>6157574</v>
      </c>
      <c r="E1656" s="31">
        <f t="shared" si="30"/>
        <v>0</v>
      </c>
      <c r="F1656" s="43">
        <f>IFERROR(VLOOKUP(A1656,'2023'!A:N,13,0),0)</f>
        <v>5</v>
      </c>
      <c r="G1656" s="43">
        <f>IFERROR(VLOOKUP(A1656,'2023'!A:N,14,0),0)</f>
        <v>6157574</v>
      </c>
      <c r="H1656" s="43">
        <v>0</v>
      </c>
      <c r="I1656" s="43">
        <v>0</v>
      </c>
      <c r="J1656" s="44">
        <f t="shared" si="31"/>
        <v>1231514.8</v>
      </c>
      <c r="K1656" s="43">
        <v>0</v>
      </c>
      <c r="L1656" s="43">
        <v>0</v>
      </c>
      <c r="M1656" s="44">
        <f t="shared" si="32"/>
        <v>0</v>
      </c>
      <c r="N1656" s="43">
        <f t="shared" si="33"/>
        <v>5</v>
      </c>
      <c r="O1656" s="44">
        <f t="shared" si="34"/>
        <v>6157574</v>
      </c>
    </row>
    <row r="1657" spans="1:15" x14ac:dyDescent="0.2">
      <c r="A1657" s="31" t="s">
        <v>146</v>
      </c>
      <c r="B1657" s="31" t="s">
        <v>11</v>
      </c>
      <c r="C1657" s="31">
        <v>6</v>
      </c>
      <c r="D1657" s="31">
        <v>6600000</v>
      </c>
      <c r="E1657" s="31">
        <f t="shared" si="30"/>
        <v>0</v>
      </c>
      <c r="F1657" s="43">
        <f>IFERROR(VLOOKUP(A1657,'2023'!A:N,13,0),0)</f>
        <v>6</v>
      </c>
      <c r="G1657" s="43">
        <f>IFERROR(VLOOKUP(A1657,'2023'!A:N,14,0),0)</f>
        <v>6600000</v>
      </c>
      <c r="H1657" s="43">
        <v>0</v>
      </c>
      <c r="I1657" s="43">
        <v>0</v>
      </c>
      <c r="J1657" s="44">
        <f t="shared" si="31"/>
        <v>1100000</v>
      </c>
      <c r="K1657" s="43">
        <v>0</v>
      </c>
      <c r="L1657" s="43">
        <v>0</v>
      </c>
      <c r="M1657" s="44">
        <f t="shared" si="32"/>
        <v>0</v>
      </c>
      <c r="N1657" s="43">
        <f t="shared" si="33"/>
        <v>6</v>
      </c>
      <c r="O1657" s="44">
        <f t="shared" si="34"/>
        <v>6600000</v>
      </c>
    </row>
    <row r="1658" spans="1:15" x14ac:dyDescent="0.2">
      <c r="A1658" s="31" t="s">
        <v>149</v>
      </c>
      <c r="B1658" s="31" t="s">
        <v>11</v>
      </c>
      <c r="C1658" s="31">
        <v>4</v>
      </c>
      <c r="D1658" s="31">
        <v>3200000</v>
      </c>
      <c r="E1658" s="31">
        <f t="shared" si="30"/>
        <v>0</v>
      </c>
      <c r="F1658" s="43">
        <f>IFERROR(VLOOKUP(A1658,'2023'!A:N,13,0),0)</f>
        <v>4</v>
      </c>
      <c r="G1658" s="43">
        <f>IFERROR(VLOOKUP(A1658,'2023'!A:N,14,0),0)</f>
        <v>3200000</v>
      </c>
      <c r="H1658" s="43">
        <v>0</v>
      </c>
      <c r="I1658" s="43">
        <v>0</v>
      </c>
      <c r="J1658" s="44">
        <f t="shared" si="31"/>
        <v>800000</v>
      </c>
      <c r="K1658" s="43">
        <v>0</v>
      </c>
      <c r="L1658" s="43">
        <v>0</v>
      </c>
      <c r="M1658" s="44">
        <f t="shared" si="32"/>
        <v>0</v>
      </c>
      <c r="N1658" s="43">
        <f t="shared" si="33"/>
        <v>4</v>
      </c>
      <c r="O1658" s="44">
        <f t="shared" si="34"/>
        <v>3200000</v>
      </c>
    </row>
    <row r="1659" spans="1:15" x14ac:dyDescent="0.2">
      <c r="A1659" s="31" t="s">
        <v>150</v>
      </c>
      <c r="B1659" s="31" t="s">
        <v>11</v>
      </c>
      <c r="C1659" s="31">
        <v>2</v>
      </c>
      <c r="D1659" s="31">
        <v>31890908</v>
      </c>
      <c r="E1659" s="31">
        <f t="shared" si="30"/>
        <v>0</v>
      </c>
      <c r="F1659" s="43">
        <f>IFERROR(VLOOKUP(A1659,'2023'!A:N,13,0),0)</f>
        <v>2</v>
      </c>
      <c r="G1659" s="43">
        <f>IFERROR(VLOOKUP(A1659,'2023'!A:N,14,0),0)</f>
        <v>31890908</v>
      </c>
      <c r="H1659" s="43">
        <v>0</v>
      </c>
      <c r="I1659" s="43">
        <v>0</v>
      </c>
      <c r="J1659" s="44">
        <f t="shared" si="31"/>
        <v>15945454</v>
      </c>
      <c r="K1659" s="43">
        <v>0</v>
      </c>
      <c r="L1659" s="43">
        <v>0</v>
      </c>
      <c r="M1659" s="44">
        <f t="shared" si="32"/>
        <v>0</v>
      </c>
      <c r="N1659" s="43">
        <f t="shared" si="33"/>
        <v>2</v>
      </c>
      <c r="O1659" s="44">
        <f t="shared" si="34"/>
        <v>31890908</v>
      </c>
    </row>
    <row r="1660" spans="1:15" x14ac:dyDescent="0.2">
      <c r="A1660" s="31" t="s">
        <v>152</v>
      </c>
      <c r="B1660" s="31" t="s">
        <v>11</v>
      </c>
      <c r="C1660" s="31">
        <v>2</v>
      </c>
      <c r="D1660" s="31">
        <v>2727272</v>
      </c>
      <c r="E1660" s="31">
        <f t="shared" si="30"/>
        <v>0</v>
      </c>
      <c r="F1660" s="43">
        <f>IFERROR(VLOOKUP(A1660,'2023'!A:N,13,0),0)</f>
        <v>2</v>
      </c>
      <c r="G1660" s="43">
        <f>IFERROR(VLOOKUP(A1660,'2023'!A:N,14,0),0)</f>
        <v>2727272</v>
      </c>
      <c r="H1660" s="43">
        <v>0</v>
      </c>
      <c r="I1660" s="43">
        <v>0</v>
      </c>
      <c r="J1660" s="44">
        <f t="shared" si="31"/>
        <v>1363636</v>
      </c>
      <c r="K1660" s="43">
        <v>0</v>
      </c>
      <c r="L1660" s="43">
        <v>0</v>
      </c>
      <c r="M1660" s="44">
        <f t="shared" si="32"/>
        <v>0</v>
      </c>
      <c r="N1660" s="43">
        <f t="shared" si="33"/>
        <v>2</v>
      </c>
      <c r="O1660" s="44">
        <f t="shared" si="34"/>
        <v>2727272</v>
      </c>
    </row>
    <row r="1661" spans="1:15" x14ac:dyDescent="0.2">
      <c r="A1661" s="31" t="s">
        <v>155</v>
      </c>
      <c r="B1661" s="31" t="s">
        <v>20</v>
      </c>
      <c r="C1661" s="31">
        <v>1</v>
      </c>
      <c r="D1661" s="31">
        <v>718182</v>
      </c>
      <c r="E1661" s="31">
        <f t="shared" si="30"/>
        <v>0</v>
      </c>
      <c r="F1661" s="43">
        <f>IFERROR(VLOOKUP(A1661,'2023'!A:N,13,0),0)</f>
        <v>1</v>
      </c>
      <c r="G1661" s="43">
        <f>IFERROR(VLOOKUP(A1661,'2023'!A:N,14,0),0)</f>
        <v>718182</v>
      </c>
      <c r="H1661" s="43">
        <v>0</v>
      </c>
      <c r="I1661" s="43">
        <v>0</v>
      </c>
      <c r="J1661" s="44">
        <f t="shared" si="31"/>
        <v>718182</v>
      </c>
      <c r="K1661" s="43">
        <v>0</v>
      </c>
      <c r="L1661" s="43">
        <v>0</v>
      </c>
      <c r="M1661" s="44">
        <f t="shared" si="32"/>
        <v>0</v>
      </c>
      <c r="N1661" s="43">
        <f t="shared" si="33"/>
        <v>1</v>
      </c>
      <c r="O1661" s="44">
        <f t="shared" si="34"/>
        <v>718182</v>
      </c>
    </row>
    <row r="1662" spans="1:15" x14ac:dyDescent="0.2">
      <c r="A1662" s="31" t="s">
        <v>157</v>
      </c>
      <c r="B1662" s="31" t="s">
        <v>11</v>
      </c>
      <c r="C1662" s="31">
        <v>4</v>
      </c>
      <c r="D1662" s="31">
        <v>872724</v>
      </c>
      <c r="E1662" s="31">
        <f t="shared" si="30"/>
        <v>0</v>
      </c>
      <c r="F1662" s="43">
        <f>IFERROR(VLOOKUP(A1662,'2023'!A:N,13,0),0)</f>
        <v>4</v>
      </c>
      <c r="G1662" s="43">
        <f>IFERROR(VLOOKUP(A1662,'2023'!A:N,14,0),0)</f>
        <v>872724</v>
      </c>
      <c r="H1662" s="43">
        <v>0</v>
      </c>
      <c r="I1662" s="43">
        <v>0</v>
      </c>
      <c r="J1662" s="44">
        <f t="shared" si="31"/>
        <v>218181</v>
      </c>
      <c r="K1662" s="43">
        <v>0</v>
      </c>
      <c r="L1662" s="43">
        <v>0</v>
      </c>
      <c r="M1662" s="44">
        <f t="shared" si="32"/>
        <v>0</v>
      </c>
      <c r="N1662" s="43">
        <f t="shared" si="33"/>
        <v>4</v>
      </c>
      <c r="O1662" s="44">
        <f t="shared" si="34"/>
        <v>872724</v>
      </c>
    </row>
    <row r="1663" spans="1:15" x14ac:dyDescent="0.2">
      <c r="A1663" s="31" t="s">
        <v>162</v>
      </c>
      <c r="B1663" s="31" t="s">
        <v>20</v>
      </c>
      <c r="C1663" s="31">
        <v>1</v>
      </c>
      <c r="D1663" s="31">
        <v>2500000</v>
      </c>
      <c r="E1663" s="31">
        <f t="shared" si="30"/>
        <v>0</v>
      </c>
      <c r="F1663" s="43">
        <f>IFERROR(VLOOKUP(A1663,'2023'!A:N,13,0),0)</f>
        <v>1</v>
      </c>
      <c r="G1663" s="43">
        <f>IFERROR(VLOOKUP(A1663,'2023'!A:N,14,0),0)</f>
        <v>2500000</v>
      </c>
      <c r="H1663" s="43">
        <v>0</v>
      </c>
      <c r="I1663" s="43">
        <v>0</v>
      </c>
      <c r="J1663" s="44">
        <f t="shared" si="31"/>
        <v>2500000</v>
      </c>
      <c r="K1663" s="43">
        <v>0</v>
      </c>
      <c r="L1663" s="43">
        <v>0</v>
      </c>
      <c r="M1663" s="44">
        <f t="shared" si="32"/>
        <v>0</v>
      </c>
      <c r="N1663" s="43">
        <f t="shared" si="33"/>
        <v>1</v>
      </c>
      <c r="O1663" s="44">
        <f t="shared" si="34"/>
        <v>2500000</v>
      </c>
    </row>
    <row r="1664" spans="1:15" x14ac:dyDescent="0.2">
      <c r="A1664" s="31" t="s">
        <v>163</v>
      </c>
      <c r="B1664" s="31" t="s">
        <v>20</v>
      </c>
      <c r="C1664" s="31">
        <v>1</v>
      </c>
      <c r="D1664" s="31">
        <v>545455</v>
      </c>
      <c r="E1664" s="31">
        <f t="shared" si="30"/>
        <v>0</v>
      </c>
      <c r="F1664" s="43">
        <f>IFERROR(VLOOKUP(A1664,'2023'!A:N,13,0),0)</f>
        <v>1</v>
      </c>
      <c r="G1664" s="43">
        <f>IFERROR(VLOOKUP(A1664,'2023'!A:N,14,0),0)</f>
        <v>545455</v>
      </c>
      <c r="H1664" s="43">
        <v>0</v>
      </c>
      <c r="I1664" s="43">
        <v>0</v>
      </c>
      <c r="J1664" s="44">
        <f t="shared" si="31"/>
        <v>545455</v>
      </c>
      <c r="K1664" s="43">
        <v>0</v>
      </c>
      <c r="L1664" s="43">
        <v>0</v>
      </c>
      <c r="M1664" s="44">
        <f t="shared" si="32"/>
        <v>0</v>
      </c>
      <c r="N1664" s="43">
        <f t="shared" si="33"/>
        <v>1</v>
      </c>
      <c r="O1664" s="44">
        <f t="shared" si="34"/>
        <v>545455</v>
      </c>
    </row>
    <row r="1665" spans="1:15" x14ac:dyDescent="0.2">
      <c r="A1665" s="31" t="s">
        <v>164</v>
      </c>
      <c r="B1665" s="31" t="s">
        <v>20</v>
      </c>
      <c r="C1665" s="31">
        <v>5</v>
      </c>
      <c r="D1665" s="31">
        <v>3181820</v>
      </c>
      <c r="E1665" s="31">
        <f t="shared" si="30"/>
        <v>0</v>
      </c>
      <c r="F1665" s="43">
        <f>IFERROR(VLOOKUP(A1665,'2023'!A:N,13,0),0)</f>
        <v>5</v>
      </c>
      <c r="G1665" s="43">
        <f>IFERROR(VLOOKUP(A1665,'2023'!A:N,14,0),0)</f>
        <v>3181820</v>
      </c>
      <c r="H1665" s="43">
        <v>0</v>
      </c>
      <c r="I1665" s="43">
        <v>0</v>
      </c>
      <c r="J1665" s="44">
        <f t="shared" si="31"/>
        <v>636364</v>
      </c>
      <c r="K1665" s="43">
        <v>0</v>
      </c>
      <c r="L1665" s="43">
        <v>0</v>
      </c>
      <c r="M1665" s="44">
        <f t="shared" si="32"/>
        <v>0</v>
      </c>
      <c r="N1665" s="43">
        <f t="shared" si="33"/>
        <v>5</v>
      </c>
      <c r="O1665" s="44">
        <f t="shared" si="34"/>
        <v>3181820</v>
      </c>
    </row>
    <row r="1666" spans="1:15" x14ac:dyDescent="0.2">
      <c r="A1666" s="31" t="s">
        <v>167</v>
      </c>
      <c r="B1666" s="31" t="s">
        <v>11</v>
      </c>
      <c r="C1666" s="31">
        <v>5</v>
      </c>
      <c r="D1666" s="31">
        <v>2090905</v>
      </c>
      <c r="E1666" s="31">
        <f t="shared" si="30"/>
        <v>0</v>
      </c>
      <c r="F1666" s="43">
        <f>IFERROR(VLOOKUP(A1666,'2023'!A:N,13,0),0)</f>
        <v>5</v>
      </c>
      <c r="G1666" s="43">
        <f>IFERROR(VLOOKUP(A1666,'2023'!A:N,14,0),0)</f>
        <v>2090905</v>
      </c>
      <c r="H1666" s="43">
        <v>0</v>
      </c>
      <c r="I1666" s="43">
        <v>0</v>
      </c>
      <c r="J1666" s="44">
        <f t="shared" si="31"/>
        <v>418181</v>
      </c>
      <c r="K1666" s="43">
        <v>0</v>
      </c>
      <c r="L1666" s="43">
        <v>0</v>
      </c>
      <c r="M1666" s="44">
        <f t="shared" si="32"/>
        <v>0</v>
      </c>
      <c r="N1666" s="43">
        <f t="shared" si="33"/>
        <v>5</v>
      </c>
      <c r="O1666" s="44">
        <f t="shared" si="34"/>
        <v>2090905</v>
      </c>
    </row>
    <row r="1667" spans="1:15" x14ac:dyDescent="0.2">
      <c r="A1667" s="31" t="s">
        <v>169</v>
      </c>
      <c r="B1667" s="31" t="s">
        <v>11</v>
      </c>
      <c r="C1667" s="31">
        <v>5</v>
      </c>
      <c r="D1667" s="31">
        <v>2954545</v>
      </c>
      <c r="E1667" s="31">
        <f t="shared" si="30"/>
        <v>0</v>
      </c>
      <c r="F1667" s="43">
        <f>IFERROR(VLOOKUP(A1667,'2023'!A:N,13,0),0)</f>
        <v>5</v>
      </c>
      <c r="G1667" s="43">
        <f>IFERROR(VLOOKUP(A1667,'2023'!A:N,14,0),0)</f>
        <v>2954545</v>
      </c>
      <c r="H1667" s="43">
        <v>0</v>
      </c>
      <c r="I1667" s="43">
        <v>0</v>
      </c>
      <c r="J1667" s="44">
        <f t="shared" si="31"/>
        <v>590909</v>
      </c>
      <c r="K1667" s="43">
        <v>0</v>
      </c>
      <c r="L1667" s="43">
        <v>0</v>
      </c>
      <c r="M1667" s="44">
        <f t="shared" si="32"/>
        <v>0</v>
      </c>
      <c r="N1667" s="43">
        <f t="shared" si="33"/>
        <v>5</v>
      </c>
      <c r="O1667" s="44">
        <f t="shared" si="34"/>
        <v>2954545</v>
      </c>
    </row>
    <row r="1668" spans="1:15" x14ac:dyDescent="0.2">
      <c r="A1668" s="31" t="s">
        <v>170</v>
      </c>
      <c r="B1668" s="31" t="s">
        <v>171</v>
      </c>
      <c r="C1668" s="31">
        <v>11</v>
      </c>
      <c r="D1668" s="31">
        <v>1994268</v>
      </c>
      <c r="E1668" s="31">
        <f t="shared" si="30"/>
        <v>0</v>
      </c>
      <c r="F1668" s="43">
        <f>IFERROR(VLOOKUP(A1668,'2023'!A:N,13,0),0)</f>
        <v>11</v>
      </c>
      <c r="G1668" s="43">
        <f>IFERROR(VLOOKUP(A1668,'2023'!A:N,14,0),0)</f>
        <v>1994268</v>
      </c>
      <c r="H1668" s="43">
        <v>0</v>
      </c>
      <c r="I1668" s="43">
        <v>0</v>
      </c>
      <c r="J1668" s="44">
        <f t="shared" si="31"/>
        <v>181297.09090909091</v>
      </c>
      <c r="K1668" s="43">
        <v>0</v>
      </c>
      <c r="L1668" s="43">
        <v>0</v>
      </c>
      <c r="M1668" s="44">
        <f t="shared" si="32"/>
        <v>0</v>
      </c>
      <c r="N1668" s="43">
        <f t="shared" si="33"/>
        <v>11</v>
      </c>
      <c r="O1668" s="44">
        <f t="shared" si="34"/>
        <v>1994268</v>
      </c>
    </row>
    <row r="1669" spans="1:15" x14ac:dyDescent="0.2">
      <c r="A1669" s="31" t="s">
        <v>172</v>
      </c>
      <c r="B1669" s="31" t="s">
        <v>11</v>
      </c>
      <c r="C1669" s="31">
        <v>1</v>
      </c>
      <c r="D1669" s="31">
        <v>2388137</v>
      </c>
      <c r="E1669" s="31">
        <f t="shared" si="30"/>
        <v>0</v>
      </c>
      <c r="F1669" s="43">
        <f>IFERROR(VLOOKUP(A1669,'2023'!A:N,13,0),0)</f>
        <v>1</v>
      </c>
      <c r="G1669" s="43">
        <f>IFERROR(VLOOKUP(A1669,'2023'!A:N,14,0),0)</f>
        <v>2388137</v>
      </c>
      <c r="H1669" s="43">
        <v>0</v>
      </c>
      <c r="I1669" s="43">
        <v>0</v>
      </c>
      <c r="J1669" s="44">
        <f t="shared" si="31"/>
        <v>2388137</v>
      </c>
      <c r="K1669" s="43">
        <v>0</v>
      </c>
      <c r="L1669" s="43">
        <v>0</v>
      </c>
      <c r="M1669" s="44">
        <f t="shared" si="32"/>
        <v>0</v>
      </c>
      <c r="N1669" s="43">
        <f t="shared" si="33"/>
        <v>1</v>
      </c>
      <c r="O1669" s="44">
        <f t="shared" si="34"/>
        <v>2388137</v>
      </c>
    </row>
    <row r="1670" spans="1:15" x14ac:dyDescent="0.2">
      <c r="A1670" s="31" t="s">
        <v>173</v>
      </c>
      <c r="B1670" s="31" t="s">
        <v>25</v>
      </c>
      <c r="C1670" s="31">
        <v>1</v>
      </c>
      <c r="D1670" s="31">
        <v>1177745</v>
      </c>
      <c r="E1670" s="31">
        <f t="shared" si="30"/>
        <v>0</v>
      </c>
      <c r="F1670" s="43">
        <f>IFERROR(VLOOKUP(A1670,'2023'!A:N,13,0),0)</f>
        <v>1</v>
      </c>
      <c r="G1670" s="43">
        <f>IFERROR(VLOOKUP(A1670,'2023'!A:N,14,0),0)</f>
        <v>1177745</v>
      </c>
      <c r="H1670" s="43">
        <v>0</v>
      </c>
      <c r="I1670" s="43">
        <v>0</v>
      </c>
      <c r="J1670" s="44">
        <f t="shared" si="31"/>
        <v>1177745</v>
      </c>
      <c r="K1670" s="43">
        <v>0</v>
      </c>
      <c r="L1670" s="43">
        <v>0</v>
      </c>
      <c r="M1670" s="44">
        <f t="shared" si="32"/>
        <v>0</v>
      </c>
      <c r="N1670" s="43">
        <f t="shared" si="33"/>
        <v>1</v>
      </c>
      <c r="O1670" s="44">
        <f t="shared" si="34"/>
        <v>1177745</v>
      </c>
    </row>
    <row r="1671" spans="1:15" x14ac:dyDescent="0.2">
      <c r="A1671" s="31" t="s">
        <v>174</v>
      </c>
      <c r="B1671" s="31" t="s">
        <v>11</v>
      </c>
      <c r="C1671" s="31">
        <v>1</v>
      </c>
      <c r="D1671" s="31">
        <v>654545</v>
      </c>
      <c r="E1671" s="31">
        <f t="shared" si="30"/>
        <v>0</v>
      </c>
      <c r="F1671" s="43">
        <f>IFERROR(VLOOKUP(A1671,'2023'!A:N,13,0),0)</f>
        <v>1</v>
      </c>
      <c r="G1671" s="43">
        <f>IFERROR(VLOOKUP(A1671,'2023'!A:N,14,0),0)</f>
        <v>654545</v>
      </c>
      <c r="H1671" s="43">
        <v>0</v>
      </c>
      <c r="I1671" s="43">
        <v>0</v>
      </c>
      <c r="J1671" s="44">
        <f t="shared" si="31"/>
        <v>654545</v>
      </c>
      <c r="K1671" s="43">
        <v>0</v>
      </c>
      <c r="L1671" s="43">
        <v>0</v>
      </c>
      <c r="M1671" s="44">
        <f t="shared" si="32"/>
        <v>0</v>
      </c>
      <c r="N1671" s="43">
        <f t="shared" si="33"/>
        <v>1</v>
      </c>
      <c r="O1671" s="44">
        <f t="shared" si="34"/>
        <v>654545</v>
      </c>
    </row>
    <row r="1672" spans="1:15" x14ac:dyDescent="0.2">
      <c r="A1672" s="31" t="s">
        <v>175</v>
      </c>
      <c r="B1672" s="31" t="s">
        <v>176</v>
      </c>
      <c r="C1672" s="31">
        <v>10</v>
      </c>
      <c r="D1672" s="31">
        <v>454540</v>
      </c>
      <c r="E1672" s="31">
        <f t="shared" si="30"/>
        <v>0</v>
      </c>
      <c r="F1672" s="43">
        <f>IFERROR(VLOOKUP(A1672,'2023'!A:N,13,0),0)</f>
        <v>10</v>
      </c>
      <c r="G1672" s="43">
        <f>IFERROR(VLOOKUP(A1672,'2023'!A:N,14,0),0)</f>
        <v>454540</v>
      </c>
      <c r="H1672" s="43">
        <v>0</v>
      </c>
      <c r="I1672" s="43">
        <v>0</v>
      </c>
      <c r="J1672" s="44">
        <f t="shared" si="31"/>
        <v>45454</v>
      </c>
      <c r="K1672" s="43">
        <v>0</v>
      </c>
      <c r="L1672" s="43">
        <v>0</v>
      </c>
      <c r="M1672" s="44">
        <f t="shared" si="32"/>
        <v>0</v>
      </c>
      <c r="N1672" s="43">
        <f t="shared" si="33"/>
        <v>10</v>
      </c>
      <c r="O1672" s="44">
        <f t="shared" si="34"/>
        <v>454540</v>
      </c>
    </row>
    <row r="1673" spans="1:15" x14ac:dyDescent="0.2">
      <c r="A1673" s="31" t="s">
        <v>177</v>
      </c>
      <c r="B1673" s="31" t="s">
        <v>176</v>
      </c>
      <c r="C1673" s="31">
        <v>3</v>
      </c>
      <c r="D1673" s="31">
        <v>245454</v>
      </c>
      <c r="E1673" s="31">
        <f t="shared" si="30"/>
        <v>0</v>
      </c>
      <c r="F1673" s="43">
        <f>IFERROR(VLOOKUP(A1673,'2023'!A:N,13,0),0)</f>
        <v>3</v>
      </c>
      <c r="G1673" s="43">
        <f>IFERROR(VLOOKUP(A1673,'2023'!A:N,14,0),0)</f>
        <v>245454</v>
      </c>
      <c r="H1673" s="43">
        <v>0</v>
      </c>
      <c r="I1673" s="43">
        <v>0</v>
      </c>
      <c r="J1673" s="44">
        <f t="shared" si="31"/>
        <v>81818</v>
      </c>
      <c r="K1673" s="43">
        <v>0</v>
      </c>
      <c r="L1673" s="43">
        <v>0</v>
      </c>
      <c r="M1673" s="44">
        <f t="shared" si="32"/>
        <v>0</v>
      </c>
      <c r="N1673" s="43">
        <f t="shared" si="33"/>
        <v>3</v>
      </c>
      <c r="O1673" s="44">
        <f t="shared" si="34"/>
        <v>245454</v>
      </c>
    </row>
    <row r="1674" spans="1:15" x14ac:dyDescent="0.2">
      <c r="A1674" s="31" t="s">
        <v>178</v>
      </c>
      <c r="B1674" s="31" t="s">
        <v>176</v>
      </c>
      <c r="C1674" s="31">
        <v>3</v>
      </c>
      <c r="D1674" s="31">
        <v>313635</v>
      </c>
      <c r="E1674" s="31">
        <f t="shared" si="30"/>
        <v>0</v>
      </c>
      <c r="F1674" s="43">
        <f>IFERROR(VLOOKUP(A1674,'2023'!A:N,13,0),0)</f>
        <v>3</v>
      </c>
      <c r="G1674" s="43">
        <f>IFERROR(VLOOKUP(A1674,'2023'!A:N,14,0),0)</f>
        <v>313635</v>
      </c>
      <c r="H1674" s="43">
        <v>0</v>
      </c>
      <c r="I1674" s="43">
        <v>0</v>
      </c>
      <c r="J1674" s="44">
        <f t="shared" si="31"/>
        <v>104545</v>
      </c>
      <c r="K1674" s="43">
        <v>0</v>
      </c>
      <c r="L1674" s="43">
        <v>0</v>
      </c>
      <c r="M1674" s="44">
        <f t="shared" si="32"/>
        <v>0</v>
      </c>
      <c r="N1674" s="43">
        <f t="shared" si="33"/>
        <v>3</v>
      </c>
      <c r="O1674" s="44">
        <f t="shared" si="34"/>
        <v>313635</v>
      </c>
    </row>
    <row r="1675" spans="1:15" x14ac:dyDescent="0.2">
      <c r="A1675" s="31" t="s">
        <v>179</v>
      </c>
      <c r="B1675" s="31" t="s">
        <v>11</v>
      </c>
      <c r="C1675" s="31">
        <v>5</v>
      </c>
      <c r="D1675" s="31">
        <v>772725</v>
      </c>
      <c r="E1675" s="31">
        <f t="shared" si="30"/>
        <v>0</v>
      </c>
      <c r="F1675" s="43">
        <f>IFERROR(VLOOKUP(A1675,'2023'!A:N,13,0),0)</f>
        <v>5</v>
      </c>
      <c r="G1675" s="43">
        <f>IFERROR(VLOOKUP(A1675,'2023'!A:N,14,0),0)</f>
        <v>772725</v>
      </c>
      <c r="H1675" s="43">
        <v>0</v>
      </c>
      <c r="I1675" s="43">
        <v>0</v>
      </c>
      <c r="J1675" s="44">
        <f t="shared" si="31"/>
        <v>154545</v>
      </c>
      <c r="K1675" s="43">
        <v>0</v>
      </c>
      <c r="L1675" s="43">
        <v>0</v>
      </c>
      <c r="M1675" s="44">
        <f t="shared" si="32"/>
        <v>0</v>
      </c>
      <c r="N1675" s="43">
        <f t="shared" si="33"/>
        <v>5</v>
      </c>
      <c r="O1675" s="44">
        <f t="shared" si="34"/>
        <v>772725</v>
      </c>
    </row>
    <row r="1676" spans="1:15" x14ac:dyDescent="0.2">
      <c r="A1676" s="31" t="s">
        <v>181</v>
      </c>
      <c r="B1676" s="31" t="s">
        <v>11</v>
      </c>
      <c r="C1676" s="31">
        <v>5</v>
      </c>
      <c r="D1676" s="31">
        <v>2473635</v>
      </c>
      <c r="E1676" s="31">
        <f t="shared" si="30"/>
        <v>0</v>
      </c>
      <c r="F1676" s="43">
        <f>IFERROR(VLOOKUP(A1676,'2023'!A:N,13,0),0)</f>
        <v>5</v>
      </c>
      <c r="G1676" s="43">
        <f>IFERROR(VLOOKUP(A1676,'2023'!A:N,14,0),0)</f>
        <v>2473635</v>
      </c>
      <c r="H1676" s="43">
        <v>0</v>
      </c>
      <c r="I1676" s="43">
        <v>0</v>
      </c>
      <c r="J1676" s="44">
        <f t="shared" si="31"/>
        <v>494727</v>
      </c>
      <c r="K1676" s="43">
        <v>0</v>
      </c>
      <c r="L1676" s="43">
        <v>0</v>
      </c>
      <c r="M1676" s="44">
        <f t="shared" si="32"/>
        <v>0</v>
      </c>
      <c r="N1676" s="43">
        <f t="shared" si="33"/>
        <v>5</v>
      </c>
      <c r="O1676" s="44">
        <f t="shared" si="34"/>
        <v>2473635</v>
      </c>
    </row>
    <row r="1677" spans="1:15" x14ac:dyDescent="0.2">
      <c r="A1677" s="31" t="s">
        <v>182</v>
      </c>
      <c r="B1677" s="31" t="s">
        <v>11</v>
      </c>
      <c r="C1677" s="31">
        <v>5</v>
      </c>
      <c r="D1677" s="31">
        <v>2427725</v>
      </c>
      <c r="E1677" s="31">
        <f t="shared" si="30"/>
        <v>0</v>
      </c>
      <c r="F1677" s="43">
        <f>IFERROR(VLOOKUP(A1677,'2023'!A:N,13,0),0)</f>
        <v>5</v>
      </c>
      <c r="G1677" s="43">
        <f>IFERROR(VLOOKUP(A1677,'2023'!A:N,14,0),0)</f>
        <v>2427725</v>
      </c>
      <c r="H1677" s="43">
        <v>0</v>
      </c>
      <c r="I1677" s="43">
        <v>0</v>
      </c>
      <c r="J1677" s="44">
        <f t="shared" si="31"/>
        <v>485545</v>
      </c>
      <c r="K1677" s="43">
        <v>0</v>
      </c>
      <c r="L1677" s="43">
        <v>0</v>
      </c>
      <c r="M1677" s="44">
        <f t="shared" si="32"/>
        <v>0</v>
      </c>
      <c r="N1677" s="43">
        <f t="shared" si="33"/>
        <v>5</v>
      </c>
      <c r="O1677" s="44">
        <f t="shared" si="34"/>
        <v>2427725</v>
      </c>
    </row>
    <row r="1678" spans="1:15" x14ac:dyDescent="0.2">
      <c r="A1678" s="31" t="s">
        <v>183</v>
      </c>
      <c r="B1678" s="31" t="s">
        <v>20</v>
      </c>
      <c r="C1678" s="31">
        <v>1</v>
      </c>
      <c r="D1678" s="31">
        <v>3318181</v>
      </c>
      <c r="E1678" s="31">
        <f t="shared" si="30"/>
        <v>0</v>
      </c>
      <c r="F1678" s="43">
        <f>IFERROR(VLOOKUP(A1678,'2023'!A:N,13,0),0)</f>
        <v>1</v>
      </c>
      <c r="G1678" s="43">
        <f>IFERROR(VLOOKUP(A1678,'2023'!A:N,14,0),0)</f>
        <v>3318181</v>
      </c>
      <c r="H1678" s="43">
        <v>0</v>
      </c>
      <c r="I1678" s="43">
        <v>0</v>
      </c>
      <c r="J1678" s="44">
        <f t="shared" si="31"/>
        <v>3318181</v>
      </c>
      <c r="K1678" s="43">
        <v>0</v>
      </c>
      <c r="L1678" s="43">
        <v>0</v>
      </c>
      <c r="M1678" s="44">
        <f t="shared" si="32"/>
        <v>0</v>
      </c>
      <c r="N1678" s="43">
        <f t="shared" si="33"/>
        <v>1</v>
      </c>
      <c r="O1678" s="44">
        <f t="shared" si="34"/>
        <v>3318181</v>
      </c>
    </row>
    <row r="1679" spans="1:15" x14ac:dyDescent="0.2">
      <c r="A1679" s="31" t="s">
        <v>184</v>
      </c>
      <c r="B1679" s="31" t="s">
        <v>185</v>
      </c>
      <c r="C1679" s="31">
        <v>1</v>
      </c>
      <c r="D1679" s="31">
        <v>170000</v>
      </c>
      <c r="E1679" s="31">
        <f t="shared" si="30"/>
        <v>0</v>
      </c>
      <c r="F1679" s="43">
        <f>IFERROR(VLOOKUP(A1679,'2023'!A:N,13,0),0)</f>
        <v>1</v>
      </c>
      <c r="G1679" s="43">
        <f>IFERROR(VLOOKUP(A1679,'2023'!A:N,14,0),0)</f>
        <v>170000</v>
      </c>
      <c r="H1679" s="43">
        <v>0</v>
      </c>
      <c r="I1679" s="43">
        <v>0</v>
      </c>
      <c r="J1679" s="44">
        <f t="shared" si="31"/>
        <v>170000</v>
      </c>
      <c r="K1679" s="43">
        <v>0</v>
      </c>
      <c r="L1679" s="43">
        <v>0</v>
      </c>
      <c r="M1679" s="44">
        <f t="shared" si="32"/>
        <v>0</v>
      </c>
      <c r="N1679" s="43">
        <f t="shared" si="33"/>
        <v>1</v>
      </c>
      <c r="O1679" s="44">
        <f t="shared" si="34"/>
        <v>170000</v>
      </c>
    </row>
    <row r="1680" spans="1:15" x14ac:dyDescent="0.2">
      <c r="A1680" s="31" t="s">
        <v>186</v>
      </c>
      <c r="B1680" s="31" t="s">
        <v>185</v>
      </c>
      <c r="C1680" s="31">
        <v>1</v>
      </c>
      <c r="D1680" s="31">
        <v>40000</v>
      </c>
      <c r="E1680" s="31">
        <f t="shared" si="30"/>
        <v>0</v>
      </c>
      <c r="F1680" s="43">
        <f>IFERROR(VLOOKUP(A1680,'2023'!A:N,13,0),0)</f>
        <v>1</v>
      </c>
      <c r="G1680" s="43">
        <f>IFERROR(VLOOKUP(A1680,'2023'!A:N,14,0),0)</f>
        <v>40000</v>
      </c>
      <c r="H1680" s="43">
        <v>0</v>
      </c>
      <c r="I1680" s="43">
        <v>0</v>
      </c>
      <c r="J1680" s="44">
        <f t="shared" si="31"/>
        <v>40000</v>
      </c>
      <c r="K1680" s="43">
        <v>0</v>
      </c>
      <c r="L1680" s="43">
        <v>0</v>
      </c>
      <c r="M1680" s="44">
        <f t="shared" si="32"/>
        <v>0</v>
      </c>
      <c r="N1680" s="43">
        <f t="shared" si="33"/>
        <v>1</v>
      </c>
      <c r="O1680" s="44">
        <f t="shared" si="34"/>
        <v>40000</v>
      </c>
    </row>
    <row r="1681" spans="1:15" x14ac:dyDescent="0.2">
      <c r="A1681" s="31" t="s">
        <v>187</v>
      </c>
      <c r="B1681" s="31" t="s">
        <v>185</v>
      </c>
      <c r="C1681" s="31">
        <v>1</v>
      </c>
      <c r="D1681" s="31">
        <v>60000</v>
      </c>
      <c r="E1681" s="31">
        <f t="shared" si="30"/>
        <v>0</v>
      </c>
      <c r="F1681" s="43">
        <f>IFERROR(VLOOKUP(A1681,'2023'!A:N,13,0),0)</f>
        <v>1</v>
      </c>
      <c r="G1681" s="43">
        <f>IFERROR(VLOOKUP(A1681,'2023'!A:N,14,0),0)</f>
        <v>60000</v>
      </c>
      <c r="H1681" s="43">
        <v>0</v>
      </c>
      <c r="I1681" s="43">
        <v>0</v>
      </c>
      <c r="J1681" s="44">
        <f t="shared" si="31"/>
        <v>60000</v>
      </c>
      <c r="K1681" s="43">
        <v>0</v>
      </c>
      <c r="L1681" s="43">
        <v>0</v>
      </c>
      <c r="M1681" s="44">
        <f t="shared" si="32"/>
        <v>0</v>
      </c>
      <c r="N1681" s="43">
        <f t="shared" si="33"/>
        <v>1</v>
      </c>
      <c r="O1681" s="44">
        <f t="shared" si="34"/>
        <v>60000</v>
      </c>
    </row>
    <row r="1682" spans="1:15" x14ac:dyDescent="0.2">
      <c r="A1682" s="31" t="s">
        <v>188</v>
      </c>
      <c r="B1682" s="31" t="s">
        <v>185</v>
      </c>
      <c r="C1682" s="31">
        <v>1</v>
      </c>
      <c r="D1682" s="31">
        <v>100000</v>
      </c>
      <c r="E1682" s="31">
        <f t="shared" si="30"/>
        <v>0</v>
      </c>
      <c r="F1682" s="43">
        <f>IFERROR(VLOOKUP(A1682,'2023'!A:N,13,0),0)</f>
        <v>1</v>
      </c>
      <c r="G1682" s="43">
        <f>IFERROR(VLOOKUP(A1682,'2023'!A:N,14,0),0)</f>
        <v>100000</v>
      </c>
      <c r="H1682" s="43">
        <v>0</v>
      </c>
      <c r="I1682" s="43">
        <v>0</v>
      </c>
      <c r="J1682" s="44">
        <f t="shared" si="31"/>
        <v>100000</v>
      </c>
      <c r="K1682" s="43">
        <v>0</v>
      </c>
      <c r="L1682" s="43">
        <v>0</v>
      </c>
      <c r="M1682" s="44">
        <f t="shared" si="32"/>
        <v>0</v>
      </c>
      <c r="N1682" s="43">
        <f t="shared" si="33"/>
        <v>1</v>
      </c>
      <c r="O1682" s="44">
        <f t="shared" si="34"/>
        <v>100000</v>
      </c>
    </row>
    <row r="1683" spans="1:15" x14ac:dyDescent="0.2">
      <c r="A1683" s="31" t="s">
        <v>189</v>
      </c>
      <c r="B1683" s="31" t="s">
        <v>185</v>
      </c>
      <c r="C1683" s="31">
        <v>1</v>
      </c>
      <c r="D1683" s="31">
        <v>40000</v>
      </c>
      <c r="E1683" s="31">
        <f t="shared" si="30"/>
        <v>0</v>
      </c>
      <c r="F1683" s="43">
        <f>IFERROR(VLOOKUP(A1683,'2023'!A:N,13,0),0)</f>
        <v>1</v>
      </c>
      <c r="G1683" s="43">
        <f>IFERROR(VLOOKUP(A1683,'2023'!A:N,14,0),0)</f>
        <v>40000</v>
      </c>
      <c r="H1683" s="43">
        <v>0</v>
      </c>
      <c r="I1683" s="43">
        <v>0</v>
      </c>
      <c r="J1683" s="44">
        <f t="shared" si="31"/>
        <v>40000</v>
      </c>
      <c r="K1683" s="43">
        <v>0</v>
      </c>
      <c r="L1683" s="43">
        <v>0</v>
      </c>
      <c r="M1683" s="44">
        <f t="shared" si="32"/>
        <v>0</v>
      </c>
      <c r="N1683" s="43">
        <f t="shared" si="33"/>
        <v>1</v>
      </c>
      <c r="O1683" s="44">
        <f t="shared" si="34"/>
        <v>40000</v>
      </c>
    </row>
    <row r="1684" spans="1:15" x14ac:dyDescent="0.2">
      <c r="A1684" s="31" t="s">
        <v>190</v>
      </c>
      <c r="B1684" s="31" t="s">
        <v>185</v>
      </c>
      <c r="C1684" s="31">
        <v>1</v>
      </c>
      <c r="D1684" s="31">
        <v>90000</v>
      </c>
      <c r="E1684" s="31">
        <f t="shared" si="30"/>
        <v>0</v>
      </c>
      <c r="F1684" s="43">
        <f>IFERROR(VLOOKUP(A1684,'2023'!A:N,13,0),0)</f>
        <v>1</v>
      </c>
      <c r="G1684" s="43">
        <f>IFERROR(VLOOKUP(A1684,'2023'!A:N,14,0),0)</f>
        <v>90000</v>
      </c>
      <c r="H1684" s="43">
        <v>0</v>
      </c>
      <c r="I1684" s="43">
        <v>0</v>
      </c>
      <c r="J1684" s="44">
        <f t="shared" si="31"/>
        <v>90000</v>
      </c>
      <c r="K1684" s="43">
        <v>0</v>
      </c>
      <c r="L1684" s="43">
        <v>0</v>
      </c>
      <c r="M1684" s="44">
        <f t="shared" si="32"/>
        <v>0</v>
      </c>
      <c r="N1684" s="43">
        <f t="shared" si="33"/>
        <v>1</v>
      </c>
      <c r="O1684" s="44">
        <f t="shared" si="34"/>
        <v>90000</v>
      </c>
    </row>
    <row r="1685" spans="1:15" x14ac:dyDescent="0.2">
      <c r="A1685" s="31" t="s">
        <v>191</v>
      </c>
      <c r="B1685" s="31" t="s">
        <v>185</v>
      </c>
      <c r="C1685" s="31">
        <v>1</v>
      </c>
      <c r="D1685" s="31">
        <v>80000</v>
      </c>
      <c r="E1685" s="31">
        <f t="shared" si="30"/>
        <v>0</v>
      </c>
      <c r="F1685" s="43">
        <f>IFERROR(VLOOKUP(A1685,'2023'!A:N,13,0),0)</f>
        <v>1</v>
      </c>
      <c r="G1685" s="43">
        <f>IFERROR(VLOOKUP(A1685,'2023'!A:N,14,0),0)</f>
        <v>80000</v>
      </c>
      <c r="H1685" s="43">
        <v>0</v>
      </c>
      <c r="I1685" s="43">
        <v>0</v>
      </c>
      <c r="J1685" s="44">
        <f t="shared" si="31"/>
        <v>80000</v>
      </c>
      <c r="K1685" s="43">
        <v>0</v>
      </c>
      <c r="L1685" s="43">
        <v>0</v>
      </c>
      <c r="M1685" s="44">
        <f t="shared" si="32"/>
        <v>0</v>
      </c>
      <c r="N1685" s="43">
        <f t="shared" si="33"/>
        <v>1</v>
      </c>
      <c r="O1685" s="44">
        <f t="shared" si="34"/>
        <v>80000</v>
      </c>
    </row>
    <row r="1686" spans="1:15" x14ac:dyDescent="0.2">
      <c r="A1686" s="31" t="s">
        <v>192</v>
      </c>
      <c r="B1686" s="31" t="s">
        <v>185</v>
      </c>
      <c r="C1686" s="31">
        <v>2</v>
      </c>
      <c r="D1686" s="31">
        <v>80000</v>
      </c>
      <c r="E1686" s="31">
        <f t="shared" si="30"/>
        <v>0</v>
      </c>
      <c r="F1686" s="43">
        <f>IFERROR(VLOOKUP(A1686,'2023'!A:N,13,0),0)</f>
        <v>2</v>
      </c>
      <c r="G1686" s="43">
        <f>IFERROR(VLOOKUP(A1686,'2023'!A:N,14,0),0)</f>
        <v>80000</v>
      </c>
      <c r="H1686" s="43">
        <v>0</v>
      </c>
      <c r="I1686" s="43">
        <v>0</v>
      </c>
      <c r="J1686" s="44">
        <f t="shared" si="31"/>
        <v>40000</v>
      </c>
      <c r="K1686" s="43">
        <v>0</v>
      </c>
      <c r="L1686" s="43">
        <v>0</v>
      </c>
      <c r="M1686" s="44">
        <f t="shared" si="32"/>
        <v>0</v>
      </c>
      <c r="N1686" s="43">
        <f t="shared" si="33"/>
        <v>2</v>
      </c>
      <c r="O1686" s="44">
        <f t="shared" si="34"/>
        <v>80000</v>
      </c>
    </row>
    <row r="1687" spans="1:15" x14ac:dyDescent="0.2">
      <c r="A1687" s="31" t="s">
        <v>193</v>
      </c>
      <c r="B1687" s="31" t="s">
        <v>185</v>
      </c>
      <c r="C1687" s="31">
        <v>3</v>
      </c>
      <c r="D1687" s="31">
        <v>30000</v>
      </c>
      <c r="E1687" s="31">
        <f t="shared" si="30"/>
        <v>0</v>
      </c>
      <c r="F1687" s="43">
        <f>IFERROR(VLOOKUP(A1687,'2023'!A:N,13,0),0)</f>
        <v>3</v>
      </c>
      <c r="G1687" s="43">
        <f>IFERROR(VLOOKUP(A1687,'2023'!A:N,14,0),0)</f>
        <v>30000</v>
      </c>
      <c r="H1687" s="43">
        <v>0</v>
      </c>
      <c r="I1687" s="43">
        <v>0</v>
      </c>
      <c r="J1687" s="44">
        <f t="shared" si="31"/>
        <v>10000</v>
      </c>
      <c r="K1687" s="43">
        <v>0</v>
      </c>
      <c r="L1687" s="43">
        <v>0</v>
      </c>
      <c r="M1687" s="44">
        <f t="shared" si="32"/>
        <v>0</v>
      </c>
      <c r="N1687" s="43">
        <f t="shared" si="33"/>
        <v>3</v>
      </c>
      <c r="O1687" s="44">
        <f t="shared" si="34"/>
        <v>30000</v>
      </c>
    </row>
    <row r="1688" spans="1:15" x14ac:dyDescent="0.2">
      <c r="A1688" s="31" t="s">
        <v>194</v>
      </c>
      <c r="B1688" s="31" t="s">
        <v>185</v>
      </c>
      <c r="C1688" s="31">
        <v>3</v>
      </c>
      <c r="D1688" s="31">
        <v>120000</v>
      </c>
      <c r="E1688" s="31">
        <f t="shared" si="30"/>
        <v>0</v>
      </c>
      <c r="F1688" s="43">
        <f>IFERROR(VLOOKUP(A1688,'2023'!A:N,13,0),0)</f>
        <v>3</v>
      </c>
      <c r="G1688" s="43">
        <f>IFERROR(VLOOKUP(A1688,'2023'!A:N,14,0),0)</f>
        <v>120000</v>
      </c>
      <c r="H1688" s="43">
        <v>0</v>
      </c>
      <c r="I1688" s="43">
        <v>0</v>
      </c>
      <c r="J1688" s="44">
        <f t="shared" si="31"/>
        <v>40000</v>
      </c>
      <c r="K1688" s="43">
        <v>0</v>
      </c>
      <c r="L1688" s="43">
        <v>0</v>
      </c>
      <c r="M1688" s="44">
        <f t="shared" si="32"/>
        <v>0</v>
      </c>
      <c r="N1688" s="43">
        <f t="shared" si="33"/>
        <v>3</v>
      </c>
      <c r="O1688" s="44">
        <f t="shared" si="34"/>
        <v>120000</v>
      </c>
    </row>
    <row r="1689" spans="1:15" x14ac:dyDescent="0.2">
      <c r="A1689" s="31" t="s">
        <v>195</v>
      </c>
      <c r="B1689" s="31" t="s">
        <v>196</v>
      </c>
      <c r="C1689" s="31">
        <v>1</v>
      </c>
      <c r="D1689" s="31">
        <v>750000</v>
      </c>
      <c r="E1689" s="31">
        <f t="shared" si="30"/>
        <v>0</v>
      </c>
      <c r="F1689" s="43">
        <f>IFERROR(VLOOKUP(A1689,'2023'!A:N,13,0),0)</f>
        <v>1</v>
      </c>
      <c r="G1689" s="43">
        <f>IFERROR(VLOOKUP(A1689,'2023'!A:N,14,0),0)</f>
        <v>750000</v>
      </c>
      <c r="H1689" s="43">
        <v>0</v>
      </c>
      <c r="I1689" s="43">
        <v>0</v>
      </c>
      <c r="J1689" s="44">
        <f t="shared" si="31"/>
        <v>750000</v>
      </c>
      <c r="K1689" s="43">
        <v>0</v>
      </c>
      <c r="L1689" s="43">
        <v>0</v>
      </c>
      <c r="M1689" s="44">
        <f t="shared" si="32"/>
        <v>0</v>
      </c>
      <c r="N1689" s="43">
        <f t="shared" si="33"/>
        <v>1</v>
      </c>
      <c r="O1689" s="44">
        <f t="shared" si="34"/>
        <v>750000</v>
      </c>
    </row>
    <row r="1690" spans="1:15" x14ac:dyDescent="0.2">
      <c r="A1690" s="31" t="s">
        <v>197</v>
      </c>
      <c r="B1690" s="31" t="s">
        <v>198</v>
      </c>
      <c r="C1690" s="31">
        <v>1</v>
      </c>
      <c r="D1690" s="31">
        <v>742000</v>
      </c>
      <c r="E1690" s="31">
        <f t="shared" si="30"/>
        <v>0</v>
      </c>
      <c r="F1690" s="43">
        <f>IFERROR(VLOOKUP(A1690,'2023'!A:N,13,0),0)</f>
        <v>1</v>
      </c>
      <c r="G1690" s="43">
        <f>IFERROR(VLOOKUP(A1690,'2023'!A:N,14,0),0)</f>
        <v>742000</v>
      </c>
      <c r="H1690" s="43">
        <v>0</v>
      </c>
      <c r="I1690" s="43">
        <v>0</v>
      </c>
      <c r="J1690" s="44">
        <f t="shared" si="31"/>
        <v>742000</v>
      </c>
      <c r="K1690" s="43">
        <v>0</v>
      </c>
      <c r="L1690" s="43">
        <v>0</v>
      </c>
      <c r="M1690" s="44">
        <f t="shared" si="32"/>
        <v>0</v>
      </c>
      <c r="N1690" s="43">
        <f t="shared" si="33"/>
        <v>1</v>
      </c>
      <c r="O1690" s="44">
        <f t="shared" si="34"/>
        <v>742000</v>
      </c>
    </row>
    <row r="1691" spans="1:15" x14ac:dyDescent="0.2">
      <c r="A1691" s="31" t="s">
        <v>201</v>
      </c>
      <c r="B1691" s="31" t="s">
        <v>25</v>
      </c>
      <c r="C1691" s="31">
        <v>1</v>
      </c>
      <c r="D1691" s="31">
        <v>0</v>
      </c>
      <c r="E1691" s="31">
        <f t="shared" si="30"/>
        <v>0</v>
      </c>
      <c r="F1691" s="43">
        <f>IFERROR(VLOOKUP(A1691,'2023'!A:N,13,0),0)</f>
        <v>1</v>
      </c>
      <c r="G1691" s="43">
        <f>IFERROR(VLOOKUP(A1691,'2023'!A:N,14,0),0)</f>
        <v>0</v>
      </c>
      <c r="H1691" s="43">
        <v>0</v>
      </c>
      <c r="I1691" s="43">
        <v>0</v>
      </c>
      <c r="J1691" s="44">
        <f t="shared" si="31"/>
        <v>0</v>
      </c>
      <c r="K1691" s="43">
        <v>0</v>
      </c>
      <c r="L1691" s="43">
        <v>0</v>
      </c>
      <c r="M1691" s="44">
        <f t="shared" si="32"/>
        <v>0</v>
      </c>
      <c r="N1691" s="43">
        <f t="shared" si="33"/>
        <v>1</v>
      </c>
      <c r="O1691" s="44">
        <f t="shared" si="34"/>
        <v>0</v>
      </c>
    </row>
    <row r="1692" spans="1:15" x14ac:dyDescent="0.2">
      <c r="A1692" s="31" t="s">
        <v>203</v>
      </c>
      <c r="B1692" s="31" t="s">
        <v>11</v>
      </c>
      <c r="C1692" s="31">
        <v>8</v>
      </c>
      <c r="D1692" s="31">
        <v>5872722</v>
      </c>
      <c r="E1692" s="31">
        <f t="shared" si="30"/>
        <v>0</v>
      </c>
      <c r="F1692" s="43">
        <f>IFERROR(VLOOKUP(A1692,'2023'!A:N,13,0),0)</f>
        <v>8</v>
      </c>
      <c r="G1692" s="43">
        <f>IFERROR(VLOOKUP(A1692,'2023'!A:N,14,0),0)</f>
        <v>5872722</v>
      </c>
      <c r="H1692" s="43">
        <v>0</v>
      </c>
      <c r="I1692" s="43">
        <v>0</v>
      </c>
      <c r="J1692" s="44">
        <f t="shared" si="31"/>
        <v>734090.25</v>
      </c>
      <c r="K1692" s="43">
        <v>0</v>
      </c>
      <c r="L1692" s="43">
        <v>0</v>
      </c>
      <c r="M1692" s="44">
        <f t="shared" si="32"/>
        <v>0</v>
      </c>
      <c r="N1692" s="43">
        <f t="shared" si="33"/>
        <v>8</v>
      </c>
      <c r="O1692" s="44">
        <f t="shared" si="34"/>
        <v>5872722</v>
      </c>
    </row>
    <row r="1693" spans="1:15" x14ac:dyDescent="0.2">
      <c r="A1693" s="31" t="s">
        <v>204</v>
      </c>
      <c r="B1693" s="31" t="s">
        <v>11</v>
      </c>
      <c r="C1693" s="31">
        <v>1</v>
      </c>
      <c r="D1693" s="31">
        <v>1590000</v>
      </c>
      <c r="E1693" s="31">
        <f t="shared" si="30"/>
        <v>0</v>
      </c>
      <c r="F1693" s="43">
        <f>IFERROR(VLOOKUP(A1693,'2023'!A:N,13,0),0)</f>
        <v>1</v>
      </c>
      <c r="G1693" s="43">
        <f>IFERROR(VLOOKUP(A1693,'2023'!A:N,14,0),0)</f>
        <v>1590000</v>
      </c>
      <c r="H1693" s="43">
        <v>0</v>
      </c>
      <c r="I1693" s="43">
        <v>0</v>
      </c>
      <c r="J1693" s="44">
        <f t="shared" si="31"/>
        <v>1590000</v>
      </c>
      <c r="K1693" s="43">
        <v>0</v>
      </c>
      <c r="L1693" s="43">
        <v>0</v>
      </c>
      <c r="M1693" s="44">
        <f t="shared" si="32"/>
        <v>0</v>
      </c>
      <c r="N1693" s="43">
        <f t="shared" si="33"/>
        <v>1</v>
      </c>
      <c r="O1693" s="44">
        <f t="shared" si="34"/>
        <v>1590000</v>
      </c>
    </row>
    <row r="1694" spans="1:15" x14ac:dyDescent="0.2">
      <c r="A1694" s="31" t="s">
        <v>205</v>
      </c>
      <c r="B1694" s="31" t="s">
        <v>11</v>
      </c>
      <c r="C1694" s="31">
        <v>1</v>
      </c>
      <c r="D1694" s="31">
        <v>0</v>
      </c>
      <c r="E1694" s="31">
        <f t="shared" si="30"/>
        <v>0</v>
      </c>
      <c r="F1694" s="43">
        <f>IFERROR(VLOOKUP(A1694,'2023'!A:N,13,0),0)</f>
        <v>1</v>
      </c>
      <c r="G1694" s="43">
        <f>IFERROR(VLOOKUP(A1694,'2023'!A:N,14,0),0)</f>
        <v>0</v>
      </c>
      <c r="H1694" s="43">
        <v>0</v>
      </c>
      <c r="I1694" s="43">
        <v>0</v>
      </c>
      <c r="J1694" s="44">
        <f t="shared" si="31"/>
        <v>0</v>
      </c>
      <c r="K1694" s="43">
        <v>0</v>
      </c>
      <c r="L1694" s="43">
        <v>0</v>
      </c>
      <c r="M1694" s="44">
        <f t="shared" si="32"/>
        <v>0</v>
      </c>
      <c r="N1694" s="43">
        <f t="shared" si="33"/>
        <v>1</v>
      </c>
      <c r="O1694" s="44">
        <f t="shared" si="34"/>
        <v>0</v>
      </c>
    </row>
    <row r="1695" spans="1:15" x14ac:dyDescent="0.2">
      <c r="A1695" s="31" t="s">
        <v>206</v>
      </c>
      <c r="B1695" s="31" t="s">
        <v>105</v>
      </c>
      <c r="C1695" s="31">
        <v>3</v>
      </c>
      <c r="D1695" s="31">
        <v>5580000</v>
      </c>
      <c r="E1695" s="31">
        <f t="shared" si="30"/>
        <v>0</v>
      </c>
      <c r="F1695" s="43">
        <f>IFERROR(VLOOKUP(A1695,'2023'!A:N,13,0),0)</f>
        <v>3</v>
      </c>
      <c r="G1695" s="43">
        <f>IFERROR(VLOOKUP(A1695,'2023'!A:N,14,0),0)</f>
        <v>5580000</v>
      </c>
      <c r="H1695" s="43">
        <v>0</v>
      </c>
      <c r="I1695" s="43">
        <v>0</v>
      </c>
      <c r="J1695" s="44">
        <f t="shared" si="31"/>
        <v>1860000</v>
      </c>
      <c r="K1695" s="43">
        <v>0</v>
      </c>
      <c r="L1695" s="43">
        <v>0</v>
      </c>
      <c r="M1695" s="44">
        <f t="shared" si="32"/>
        <v>0</v>
      </c>
      <c r="N1695" s="43">
        <f t="shared" si="33"/>
        <v>3</v>
      </c>
      <c r="O1695" s="44">
        <f t="shared" si="34"/>
        <v>5580000</v>
      </c>
    </row>
    <row r="1696" spans="1:15" x14ac:dyDescent="0.2">
      <c r="A1696" s="31" t="s">
        <v>208</v>
      </c>
      <c r="B1696" s="31" t="s">
        <v>11</v>
      </c>
      <c r="C1696" s="31">
        <v>2</v>
      </c>
      <c r="D1696" s="31">
        <v>2472726</v>
      </c>
      <c r="E1696" s="31">
        <f t="shared" si="30"/>
        <v>0</v>
      </c>
      <c r="F1696" s="43">
        <f>IFERROR(VLOOKUP(A1696,'2023'!A:N,13,0),0)</f>
        <v>2</v>
      </c>
      <c r="G1696" s="43">
        <f>IFERROR(VLOOKUP(A1696,'2023'!A:N,14,0),0)</f>
        <v>2472726</v>
      </c>
      <c r="H1696" s="43">
        <v>0</v>
      </c>
      <c r="I1696" s="43">
        <v>0</v>
      </c>
      <c r="J1696" s="44">
        <f t="shared" si="31"/>
        <v>1236363</v>
      </c>
      <c r="K1696" s="43">
        <v>0</v>
      </c>
      <c r="L1696" s="43">
        <v>0</v>
      </c>
      <c r="M1696" s="44">
        <f t="shared" si="32"/>
        <v>0</v>
      </c>
      <c r="N1696" s="43">
        <f t="shared" si="33"/>
        <v>2</v>
      </c>
      <c r="O1696" s="44">
        <f t="shared" si="34"/>
        <v>2472726</v>
      </c>
    </row>
    <row r="1697" spans="1:15" x14ac:dyDescent="0.2">
      <c r="A1697" s="31" t="s">
        <v>209</v>
      </c>
      <c r="B1697" s="31" t="s">
        <v>171</v>
      </c>
      <c r="C1697" s="31">
        <v>1</v>
      </c>
      <c r="D1697" s="31">
        <v>1363636</v>
      </c>
      <c r="E1697" s="31">
        <f t="shared" si="30"/>
        <v>0</v>
      </c>
      <c r="F1697" s="43">
        <f>IFERROR(VLOOKUP(A1697,'2023'!A:N,13,0),0)</f>
        <v>1</v>
      </c>
      <c r="G1697" s="43">
        <f>IFERROR(VLOOKUP(A1697,'2023'!A:N,14,0),0)</f>
        <v>1363636</v>
      </c>
      <c r="H1697" s="43">
        <v>0</v>
      </c>
      <c r="I1697" s="43">
        <v>0</v>
      </c>
      <c r="J1697" s="44">
        <f t="shared" si="31"/>
        <v>1363636</v>
      </c>
      <c r="K1697" s="43">
        <v>0</v>
      </c>
      <c r="L1697" s="43">
        <v>0</v>
      </c>
      <c r="M1697" s="44">
        <f t="shared" si="32"/>
        <v>0</v>
      </c>
      <c r="N1697" s="43">
        <f t="shared" si="33"/>
        <v>1</v>
      </c>
      <c r="O1697" s="44">
        <f t="shared" si="34"/>
        <v>1363636</v>
      </c>
    </row>
    <row r="1698" spans="1:15" x14ac:dyDescent="0.2">
      <c r="A1698" s="31" t="s">
        <v>210</v>
      </c>
      <c r="B1698" s="31" t="s">
        <v>105</v>
      </c>
      <c r="C1698" s="31">
        <v>2</v>
      </c>
      <c r="D1698" s="31">
        <v>981818</v>
      </c>
      <c r="E1698" s="31">
        <f t="shared" si="30"/>
        <v>0</v>
      </c>
      <c r="F1698" s="43">
        <f>IFERROR(VLOOKUP(A1698,'2023'!A:N,13,0),0)</f>
        <v>2</v>
      </c>
      <c r="G1698" s="43">
        <f>IFERROR(VLOOKUP(A1698,'2023'!A:N,14,0),0)</f>
        <v>981818</v>
      </c>
      <c r="H1698" s="43">
        <v>0</v>
      </c>
      <c r="I1698" s="43">
        <v>0</v>
      </c>
      <c r="J1698" s="44">
        <f t="shared" si="31"/>
        <v>490909</v>
      </c>
      <c r="K1698" s="43">
        <v>0</v>
      </c>
      <c r="L1698" s="43">
        <v>0</v>
      </c>
      <c r="M1698" s="44">
        <f t="shared" si="32"/>
        <v>0</v>
      </c>
      <c r="N1698" s="43">
        <f t="shared" si="33"/>
        <v>2</v>
      </c>
      <c r="O1698" s="44">
        <f t="shared" si="34"/>
        <v>981818</v>
      </c>
    </row>
    <row r="1699" spans="1:15" x14ac:dyDescent="0.2">
      <c r="A1699" s="31" t="s">
        <v>211</v>
      </c>
      <c r="B1699" s="31" t="s">
        <v>11</v>
      </c>
      <c r="C1699" s="31">
        <v>8</v>
      </c>
      <c r="D1699" s="31">
        <v>1454545</v>
      </c>
      <c r="E1699" s="31">
        <f t="shared" si="30"/>
        <v>0</v>
      </c>
      <c r="F1699" s="43">
        <f>IFERROR(VLOOKUP(A1699,'2023'!A:N,13,0),0)</f>
        <v>8</v>
      </c>
      <c r="G1699" s="43">
        <f>IFERROR(VLOOKUP(A1699,'2023'!A:N,14,0),0)</f>
        <v>1454545</v>
      </c>
      <c r="H1699" s="43">
        <v>0</v>
      </c>
      <c r="I1699" s="43">
        <v>0</v>
      </c>
      <c r="J1699" s="44">
        <f t="shared" si="31"/>
        <v>181818.125</v>
      </c>
      <c r="K1699" s="43">
        <v>0</v>
      </c>
      <c r="L1699" s="43">
        <v>0</v>
      </c>
      <c r="M1699" s="44">
        <f t="shared" si="32"/>
        <v>0</v>
      </c>
      <c r="N1699" s="43">
        <f t="shared" si="33"/>
        <v>8</v>
      </c>
      <c r="O1699" s="44">
        <f t="shared" si="34"/>
        <v>1454545</v>
      </c>
    </row>
    <row r="1700" spans="1:15" x14ac:dyDescent="0.2">
      <c r="A1700" s="31" t="s">
        <v>212</v>
      </c>
      <c r="B1700" s="31" t="s">
        <v>11</v>
      </c>
      <c r="C1700" s="31">
        <v>2</v>
      </c>
      <c r="D1700" s="31">
        <v>363634</v>
      </c>
      <c r="E1700" s="31">
        <f t="shared" si="30"/>
        <v>0</v>
      </c>
      <c r="F1700" s="43">
        <f>IFERROR(VLOOKUP(A1700,'2023'!A:N,13,0),0)</f>
        <v>2</v>
      </c>
      <c r="G1700" s="43">
        <f>IFERROR(VLOOKUP(A1700,'2023'!A:N,14,0),0)</f>
        <v>363634</v>
      </c>
      <c r="H1700" s="43">
        <v>0</v>
      </c>
      <c r="I1700" s="43">
        <v>0</v>
      </c>
      <c r="J1700" s="44">
        <f t="shared" si="31"/>
        <v>181817</v>
      </c>
      <c r="K1700" s="43">
        <v>0</v>
      </c>
      <c r="L1700" s="43">
        <v>0</v>
      </c>
      <c r="M1700" s="44">
        <f t="shared" si="32"/>
        <v>0</v>
      </c>
      <c r="N1700" s="43">
        <f t="shared" si="33"/>
        <v>2</v>
      </c>
      <c r="O1700" s="44">
        <f t="shared" si="34"/>
        <v>363634</v>
      </c>
    </row>
    <row r="1701" spans="1:15" x14ac:dyDescent="0.2">
      <c r="A1701" s="31" t="s">
        <v>213</v>
      </c>
      <c r="B1701" s="31" t="s">
        <v>25</v>
      </c>
      <c r="C1701" s="31">
        <v>1</v>
      </c>
      <c r="D1701" s="31">
        <v>0</v>
      </c>
      <c r="E1701" s="31">
        <f t="shared" si="30"/>
        <v>0</v>
      </c>
      <c r="F1701" s="43">
        <f>IFERROR(VLOOKUP(A1701,'2023'!A:N,13,0),0)</f>
        <v>1</v>
      </c>
      <c r="G1701" s="43">
        <f>IFERROR(VLOOKUP(A1701,'2023'!A:N,14,0),0)</f>
        <v>0</v>
      </c>
      <c r="H1701" s="43">
        <v>0</v>
      </c>
      <c r="I1701" s="43">
        <v>0</v>
      </c>
      <c r="J1701" s="44">
        <f t="shared" si="31"/>
        <v>0</v>
      </c>
      <c r="K1701" s="43">
        <v>0</v>
      </c>
      <c r="L1701" s="43">
        <v>0</v>
      </c>
      <c r="M1701" s="44">
        <f t="shared" si="32"/>
        <v>0</v>
      </c>
      <c r="N1701" s="43">
        <f t="shared" si="33"/>
        <v>1</v>
      </c>
      <c r="O1701" s="44">
        <f t="shared" si="34"/>
        <v>0</v>
      </c>
    </row>
    <row r="1702" spans="1:15" x14ac:dyDescent="0.2">
      <c r="A1702" s="31" t="s">
        <v>214</v>
      </c>
      <c r="B1702" s="31" t="s">
        <v>11</v>
      </c>
      <c r="C1702" s="31">
        <v>5</v>
      </c>
      <c r="D1702" s="31">
        <v>2227270</v>
      </c>
      <c r="E1702" s="31">
        <f t="shared" si="30"/>
        <v>0</v>
      </c>
      <c r="F1702" s="43">
        <f>IFERROR(VLOOKUP(A1702,'2023'!A:N,13,0),0)</f>
        <v>5</v>
      </c>
      <c r="G1702" s="43">
        <f>IFERROR(VLOOKUP(A1702,'2023'!A:N,14,0),0)</f>
        <v>2227270</v>
      </c>
      <c r="H1702" s="43">
        <v>0</v>
      </c>
      <c r="I1702" s="43">
        <v>0</v>
      </c>
      <c r="J1702" s="44">
        <f t="shared" si="31"/>
        <v>445454</v>
      </c>
      <c r="K1702" s="43">
        <v>0</v>
      </c>
      <c r="L1702" s="43">
        <v>0</v>
      </c>
      <c r="M1702" s="44">
        <f t="shared" si="32"/>
        <v>0</v>
      </c>
      <c r="N1702" s="43">
        <f t="shared" si="33"/>
        <v>5</v>
      </c>
      <c r="O1702" s="44">
        <f t="shared" si="34"/>
        <v>2227270</v>
      </c>
    </row>
    <row r="1703" spans="1:15" x14ac:dyDescent="0.2">
      <c r="A1703" s="31" t="s">
        <v>216</v>
      </c>
      <c r="B1703" s="31" t="s">
        <v>11</v>
      </c>
      <c r="C1703" s="31">
        <v>8</v>
      </c>
      <c r="D1703" s="31">
        <v>1418179</v>
      </c>
      <c r="E1703" s="31">
        <f t="shared" si="30"/>
        <v>0</v>
      </c>
      <c r="F1703" s="43">
        <f>IFERROR(VLOOKUP(A1703,'2023'!A:N,13,0),0)</f>
        <v>8</v>
      </c>
      <c r="G1703" s="43">
        <f>IFERROR(VLOOKUP(A1703,'2023'!A:N,14,0),0)</f>
        <v>1418179</v>
      </c>
      <c r="H1703" s="43">
        <v>0</v>
      </c>
      <c r="I1703" s="43">
        <v>0</v>
      </c>
      <c r="J1703" s="44">
        <f t="shared" si="31"/>
        <v>177272.375</v>
      </c>
      <c r="K1703" s="43">
        <v>0</v>
      </c>
      <c r="L1703" s="43">
        <v>0</v>
      </c>
      <c r="M1703" s="44">
        <f t="shared" si="32"/>
        <v>0</v>
      </c>
      <c r="N1703" s="43">
        <f t="shared" si="33"/>
        <v>8</v>
      </c>
      <c r="O1703" s="44">
        <f t="shared" si="34"/>
        <v>1418179</v>
      </c>
    </row>
    <row r="1704" spans="1:15" x14ac:dyDescent="0.2">
      <c r="A1704" s="31" t="s">
        <v>219</v>
      </c>
      <c r="B1704" s="31" t="s">
        <v>11</v>
      </c>
      <c r="C1704" s="31">
        <v>5</v>
      </c>
      <c r="D1704" s="31">
        <v>1636360</v>
      </c>
      <c r="E1704" s="31">
        <f t="shared" si="30"/>
        <v>0</v>
      </c>
      <c r="F1704" s="43">
        <f>IFERROR(VLOOKUP(A1704,'2023'!A:N,13,0),0)</f>
        <v>5</v>
      </c>
      <c r="G1704" s="43">
        <f>IFERROR(VLOOKUP(A1704,'2023'!A:N,14,0),0)</f>
        <v>1636360</v>
      </c>
      <c r="H1704" s="43">
        <v>0</v>
      </c>
      <c r="I1704" s="43">
        <v>0</v>
      </c>
      <c r="J1704" s="44">
        <f t="shared" si="31"/>
        <v>327272</v>
      </c>
      <c r="K1704" s="43">
        <v>0</v>
      </c>
      <c r="L1704" s="43">
        <v>0</v>
      </c>
      <c r="M1704" s="44">
        <f t="shared" si="32"/>
        <v>0</v>
      </c>
      <c r="N1704" s="43">
        <f t="shared" si="33"/>
        <v>5</v>
      </c>
      <c r="O1704" s="44">
        <f t="shared" si="34"/>
        <v>1636360</v>
      </c>
    </row>
    <row r="1705" spans="1:15" x14ac:dyDescent="0.2">
      <c r="A1705" s="31" t="s">
        <v>221</v>
      </c>
      <c r="B1705" s="31" t="s">
        <v>11</v>
      </c>
      <c r="C1705" s="31">
        <v>1</v>
      </c>
      <c r="D1705" s="31">
        <v>681818</v>
      </c>
      <c r="E1705" s="31">
        <f t="shared" si="30"/>
        <v>0</v>
      </c>
      <c r="F1705" s="43">
        <f>IFERROR(VLOOKUP(A1705,'2023'!A:N,13,0),0)</f>
        <v>1</v>
      </c>
      <c r="G1705" s="43">
        <f>IFERROR(VLOOKUP(A1705,'2023'!A:N,14,0),0)</f>
        <v>681818</v>
      </c>
      <c r="H1705" s="43">
        <v>0</v>
      </c>
      <c r="I1705" s="43">
        <v>0</v>
      </c>
      <c r="J1705" s="44">
        <f t="shared" si="31"/>
        <v>681818</v>
      </c>
      <c r="K1705" s="43">
        <v>0</v>
      </c>
      <c r="L1705" s="43">
        <v>0</v>
      </c>
      <c r="M1705" s="44">
        <f t="shared" si="32"/>
        <v>0</v>
      </c>
      <c r="N1705" s="43">
        <f t="shared" si="33"/>
        <v>1</v>
      </c>
      <c r="O1705" s="44">
        <f t="shared" si="34"/>
        <v>681818</v>
      </c>
    </row>
    <row r="1706" spans="1:15" x14ac:dyDescent="0.2">
      <c r="A1706" s="31" t="s">
        <v>225</v>
      </c>
      <c r="B1706" s="31" t="s">
        <v>141</v>
      </c>
      <c r="C1706" s="31">
        <v>1</v>
      </c>
      <c r="D1706" s="31">
        <v>400000</v>
      </c>
      <c r="E1706" s="31">
        <f t="shared" si="30"/>
        <v>0</v>
      </c>
      <c r="F1706" s="43">
        <f>IFERROR(VLOOKUP(A1706,'2023'!A:N,13,0),0)</f>
        <v>1</v>
      </c>
      <c r="G1706" s="43">
        <f>IFERROR(VLOOKUP(A1706,'2023'!A:N,14,0),0)</f>
        <v>400000</v>
      </c>
      <c r="H1706" s="43">
        <v>0</v>
      </c>
      <c r="I1706" s="43">
        <v>0</v>
      </c>
      <c r="J1706" s="44">
        <f t="shared" si="31"/>
        <v>400000</v>
      </c>
      <c r="K1706" s="43">
        <v>0</v>
      </c>
      <c r="L1706" s="43">
        <v>0</v>
      </c>
      <c r="M1706" s="44">
        <f t="shared" si="32"/>
        <v>0</v>
      </c>
      <c r="N1706" s="43">
        <f t="shared" si="33"/>
        <v>1</v>
      </c>
      <c r="O1706" s="44">
        <f t="shared" si="34"/>
        <v>400000</v>
      </c>
    </row>
    <row r="1707" spans="1:15" x14ac:dyDescent="0.2">
      <c r="A1707" s="31" t="s">
        <v>227</v>
      </c>
      <c r="B1707" s="31" t="s">
        <v>11</v>
      </c>
      <c r="C1707" s="31">
        <v>5</v>
      </c>
      <c r="D1707" s="31">
        <v>0</v>
      </c>
      <c r="E1707" s="31">
        <f t="shared" si="30"/>
        <v>0</v>
      </c>
      <c r="F1707" s="43">
        <f>IFERROR(VLOOKUP(A1707,'2023'!A:N,13,0),0)</f>
        <v>5</v>
      </c>
      <c r="G1707" s="43">
        <f>IFERROR(VLOOKUP(A1707,'2023'!A:N,14,0),0)</f>
        <v>0</v>
      </c>
      <c r="H1707" s="43">
        <v>0</v>
      </c>
      <c r="I1707" s="43">
        <v>0</v>
      </c>
      <c r="J1707" s="44">
        <f t="shared" si="31"/>
        <v>0</v>
      </c>
      <c r="K1707" s="43">
        <v>0</v>
      </c>
      <c r="L1707" s="43">
        <v>0</v>
      </c>
      <c r="M1707" s="44">
        <f t="shared" si="32"/>
        <v>0</v>
      </c>
      <c r="N1707" s="43">
        <f t="shared" si="33"/>
        <v>5</v>
      </c>
      <c r="O1707" s="44">
        <f t="shared" si="34"/>
        <v>0</v>
      </c>
    </row>
    <row r="1708" spans="1:15" x14ac:dyDescent="0.2">
      <c r="A1708" s="31" t="s">
        <v>228</v>
      </c>
      <c r="B1708" s="31" t="s">
        <v>11</v>
      </c>
      <c r="C1708" s="31">
        <v>2</v>
      </c>
      <c r="D1708" s="31">
        <v>0</v>
      </c>
      <c r="E1708" s="31">
        <f t="shared" si="30"/>
        <v>0</v>
      </c>
      <c r="F1708" s="43">
        <f>IFERROR(VLOOKUP(A1708,'2023'!A:N,13,0),0)</f>
        <v>2</v>
      </c>
      <c r="G1708" s="43">
        <f>IFERROR(VLOOKUP(A1708,'2023'!A:N,14,0),0)</f>
        <v>0</v>
      </c>
      <c r="H1708" s="43">
        <v>0</v>
      </c>
      <c r="I1708" s="43">
        <v>0</v>
      </c>
      <c r="J1708" s="44">
        <f t="shared" si="31"/>
        <v>0</v>
      </c>
      <c r="K1708" s="43">
        <v>0</v>
      </c>
      <c r="L1708" s="43">
        <v>0</v>
      </c>
      <c r="M1708" s="44">
        <f t="shared" si="32"/>
        <v>0</v>
      </c>
      <c r="N1708" s="43">
        <f t="shared" si="33"/>
        <v>2</v>
      </c>
      <c r="O1708" s="44">
        <f t="shared" si="34"/>
        <v>0</v>
      </c>
    </row>
    <row r="1709" spans="1:15" x14ac:dyDescent="0.2">
      <c r="A1709" s="31" t="s">
        <v>230</v>
      </c>
      <c r="B1709" s="31" t="s">
        <v>11</v>
      </c>
      <c r="C1709" s="31">
        <v>2</v>
      </c>
      <c r="D1709" s="31">
        <v>1000000</v>
      </c>
      <c r="E1709" s="31">
        <f t="shared" si="30"/>
        <v>0</v>
      </c>
      <c r="F1709" s="43">
        <f>IFERROR(VLOOKUP(A1709,'2023'!A:N,13,0),0)</f>
        <v>2</v>
      </c>
      <c r="G1709" s="43">
        <f>IFERROR(VLOOKUP(A1709,'2023'!A:N,14,0),0)</f>
        <v>1000000</v>
      </c>
      <c r="H1709" s="43">
        <v>0</v>
      </c>
      <c r="I1709" s="43">
        <v>0</v>
      </c>
      <c r="J1709" s="44">
        <f t="shared" si="31"/>
        <v>500000</v>
      </c>
      <c r="K1709" s="43">
        <v>0</v>
      </c>
      <c r="L1709" s="43">
        <v>0</v>
      </c>
      <c r="M1709" s="44">
        <f t="shared" si="32"/>
        <v>0</v>
      </c>
      <c r="N1709" s="43">
        <f t="shared" si="33"/>
        <v>2</v>
      </c>
      <c r="O1709" s="44">
        <f t="shared" si="34"/>
        <v>1000000</v>
      </c>
    </row>
    <row r="1710" spans="1:15" x14ac:dyDescent="0.2">
      <c r="A1710" s="31" t="s">
        <v>234</v>
      </c>
      <c r="B1710" s="31" t="s">
        <v>11</v>
      </c>
      <c r="C1710" s="31">
        <v>2</v>
      </c>
      <c r="D1710" s="31">
        <v>909090</v>
      </c>
      <c r="E1710" s="31">
        <f t="shared" si="30"/>
        <v>0</v>
      </c>
      <c r="F1710" s="43">
        <f>IFERROR(VLOOKUP(A1710,'2023'!A:N,13,0),0)</f>
        <v>2</v>
      </c>
      <c r="G1710" s="43">
        <f>IFERROR(VLOOKUP(A1710,'2023'!A:N,14,0),0)</f>
        <v>909090</v>
      </c>
      <c r="H1710" s="43">
        <v>0</v>
      </c>
      <c r="I1710" s="43">
        <v>0</v>
      </c>
      <c r="J1710" s="44">
        <f t="shared" si="31"/>
        <v>454545</v>
      </c>
      <c r="K1710" s="43">
        <v>0</v>
      </c>
      <c r="L1710" s="43">
        <v>0</v>
      </c>
      <c r="M1710" s="44">
        <f t="shared" si="32"/>
        <v>0</v>
      </c>
      <c r="N1710" s="43">
        <f t="shared" si="33"/>
        <v>2</v>
      </c>
      <c r="O1710" s="44">
        <f t="shared" si="34"/>
        <v>909090</v>
      </c>
    </row>
    <row r="1711" spans="1:15" x14ac:dyDescent="0.2">
      <c r="A1711" s="31" t="s">
        <v>236</v>
      </c>
      <c r="B1711" s="31" t="s">
        <v>105</v>
      </c>
      <c r="C1711" s="31">
        <v>2</v>
      </c>
      <c r="D1711" s="31">
        <v>1343636</v>
      </c>
      <c r="E1711" s="31">
        <f t="shared" si="30"/>
        <v>0</v>
      </c>
      <c r="F1711" s="43">
        <f>IFERROR(VLOOKUP(A1711,'2023'!A:N,13,0),0)</f>
        <v>2</v>
      </c>
      <c r="G1711" s="43">
        <f>IFERROR(VLOOKUP(A1711,'2023'!A:N,14,0),0)</f>
        <v>1343636</v>
      </c>
      <c r="H1711" s="43">
        <v>0</v>
      </c>
      <c r="I1711" s="43">
        <v>0</v>
      </c>
      <c r="J1711" s="44">
        <f t="shared" si="31"/>
        <v>671818</v>
      </c>
      <c r="K1711" s="43">
        <v>0</v>
      </c>
      <c r="L1711" s="43">
        <v>0</v>
      </c>
      <c r="M1711" s="44">
        <f t="shared" si="32"/>
        <v>0</v>
      </c>
      <c r="N1711" s="43">
        <f t="shared" si="33"/>
        <v>2</v>
      </c>
      <c r="O1711" s="44">
        <f t="shared" si="34"/>
        <v>1343636</v>
      </c>
    </row>
    <row r="1712" spans="1:15" x14ac:dyDescent="0.2">
      <c r="A1712" s="31" t="s">
        <v>237</v>
      </c>
      <c r="B1712" s="31" t="s">
        <v>105</v>
      </c>
      <c r="C1712" s="31">
        <v>2</v>
      </c>
      <c r="D1712" s="31">
        <v>780000</v>
      </c>
      <c r="E1712" s="31">
        <f t="shared" si="30"/>
        <v>0</v>
      </c>
      <c r="F1712" s="43">
        <f>IFERROR(VLOOKUP(A1712,'2023'!A:N,13,0),0)</f>
        <v>2</v>
      </c>
      <c r="G1712" s="43">
        <f>IFERROR(VLOOKUP(A1712,'2023'!A:N,14,0),0)</f>
        <v>780000</v>
      </c>
      <c r="H1712" s="43">
        <v>0</v>
      </c>
      <c r="I1712" s="43">
        <v>0</v>
      </c>
      <c r="J1712" s="44">
        <f t="shared" si="31"/>
        <v>390000</v>
      </c>
      <c r="K1712" s="43">
        <v>0</v>
      </c>
      <c r="L1712" s="43">
        <v>0</v>
      </c>
      <c r="M1712" s="44">
        <f t="shared" si="32"/>
        <v>0</v>
      </c>
      <c r="N1712" s="43">
        <f t="shared" si="33"/>
        <v>2</v>
      </c>
      <c r="O1712" s="44">
        <f t="shared" si="34"/>
        <v>780000</v>
      </c>
    </row>
    <row r="1713" spans="1:15" x14ac:dyDescent="0.2">
      <c r="A1713" s="31" t="s">
        <v>238</v>
      </c>
      <c r="B1713" s="31" t="s">
        <v>105</v>
      </c>
      <c r="C1713" s="31">
        <v>5</v>
      </c>
      <c r="D1713" s="31">
        <v>972725</v>
      </c>
      <c r="E1713" s="31">
        <f t="shared" si="30"/>
        <v>0</v>
      </c>
      <c r="F1713" s="43">
        <f>IFERROR(VLOOKUP(A1713,'2023'!A:N,13,0),0)</f>
        <v>5</v>
      </c>
      <c r="G1713" s="43">
        <f>IFERROR(VLOOKUP(A1713,'2023'!A:N,14,0),0)</f>
        <v>972725</v>
      </c>
      <c r="H1713" s="43">
        <v>0</v>
      </c>
      <c r="I1713" s="43">
        <v>0</v>
      </c>
      <c r="J1713" s="44">
        <f t="shared" si="31"/>
        <v>194545</v>
      </c>
      <c r="K1713" s="43">
        <v>0</v>
      </c>
      <c r="L1713" s="43">
        <v>0</v>
      </c>
      <c r="M1713" s="44">
        <f t="shared" si="32"/>
        <v>0</v>
      </c>
      <c r="N1713" s="43">
        <f t="shared" si="33"/>
        <v>5</v>
      </c>
      <c r="O1713" s="44">
        <f t="shared" si="34"/>
        <v>972725</v>
      </c>
    </row>
    <row r="1714" spans="1:15" x14ac:dyDescent="0.2">
      <c r="A1714" s="31" t="s">
        <v>239</v>
      </c>
      <c r="B1714" s="31" t="s">
        <v>105</v>
      </c>
      <c r="C1714" s="31">
        <v>5</v>
      </c>
      <c r="D1714" s="31">
        <v>1431815</v>
      </c>
      <c r="E1714" s="31">
        <f t="shared" si="30"/>
        <v>0</v>
      </c>
      <c r="F1714" s="43">
        <f>IFERROR(VLOOKUP(A1714,'2023'!A:N,13,0),0)</f>
        <v>5</v>
      </c>
      <c r="G1714" s="43">
        <f>IFERROR(VLOOKUP(A1714,'2023'!A:N,14,0),0)</f>
        <v>1431815</v>
      </c>
      <c r="H1714" s="43">
        <v>0</v>
      </c>
      <c r="I1714" s="43">
        <v>0</v>
      </c>
      <c r="J1714" s="44">
        <f t="shared" si="31"/>
        <v>286363</v>
      </c>
      <c r="K1714" s="43">
        <v>0</v>
      </c>
      <c r="L1714" s="43">
        <v>0</v>
      </c>
      <c r="M1714" s="44">
        <f t="shared" si="32"/>
        <v>0</v>
      </c>
      <c r="N1714" s="43">
        <f t="shared" si="33"/>
        <v>5</v>
      </c>
      <c r="O1714" s="44">
        <f t="shared" si="34"/>
        <v>1431815</v>
      </c>
    </row>
    <row r="1715" spans="1:15" x14ac:dyDescent="0.2">
      <c r="A1715" s="31" t="s">
        <v>240</v>
      </c>
      <c r="B1715" s="31" t="s">
        <v>105</v>
      </c>
      <c r="C1715" s="31">
        <v>1</v>
      </c>
      <c r="D1715" s="31">
        <v>671818</v>
      </c>
      <c r="E1715" s="31">
        <f t="shared" si="30"/>
        <v>0</v>
      </c>
      <c r="F1715" s="43">
        <f>IFERROR(VLOOKUP(A1715,'2023'!A:N,13,0),0)</f>
        <v>1</v>
      </c>
      <c r="G1715" s="43">
        <f>IFERROR(VLOOKUP(A1715,'2023'!A:N,14,0),0)</f>
        <v>671818</v>
      </c>
      <c r="H1715" s="43">
        <v>0</v>
      </c>
      <c r="I1715" s="43">
        <v>0</v>
      </c>
      <c r="J1715" s="44">
        <f t="shared" si="31"/>
        <v>671818</v>
      </c>
      <c r="K1715" s="43">
        <v>0</v>
      </c>
      <c r="L1715" s="43">
        <v>0</v>
      </c>
      <c r="M1715" s="44">
        <f t="shared" si="32"/>
        <v>0</v>
      </c>
      <c r="N1715" s="43">
        <f t="shared" si="33"/>
        <v>1</v>
      </c>
      <c r="O1715" s="44">
        <f t="shared" si="34"/>
        <v>671818</v>
      </c>
    </row>
    <row r="1716" spans="1:15" x14ac:dyDescent="0.2">
      <c r="A1716" s="31" t="s">
        <v>241</v>
      </c>
      <c r="B1716" s="31" t="s">
        <v>105</v>
      </c>
      <c r="C1716" s="31">
        <v>2</v>
      </c>
      <c r="D1716" s="31">
        <v>1709090</v>
      </c>
      <c r="E1716" s="31">
        <f t="shared" si="30"/>
        <v>0</v>
      </c>
      <c r="F1716" s="43">
        <f>IFERROR(VLOOKUP(A1716,'2023'!A:N,13,0),0)</f>
        <v>2</v>
      </c>
      <c r="G1716" s="43">
        <f>IFERROR(VLOOKUP(A1716,'2023'!A:N,14,0),0)</f>
        <v>1709090</v>
      </c>
      <c r="H1716" s="43">
        <v>0</v>
      </c>
      <c r="I1716" s="43">
        <v>0</v>
      </c>
      <c r="J1716" s="44">
        <f t="shared" si="31"/>
        <v>854545</v>
      </c>
      <c r="K1716" s="43">
        <v>0</v>
      </c>
      <c r="L1716" s="43">
        <v>0</v>
      </c>
      <c r="M1716" s="44">
        <f t="shared" si="32"/>
        <v>0</v>
      </c>
      <c r="N1716" s="43">
        <f t="shared" si="33"/>
        <v>2</v>
      </c>
      <c r="O1716" s="44">
        <f t="shared" si="34"/>
        <v>1709090</v>
      </c>
    </row>
    <row r="1717" spans="1:15" x14ac:dyDescent="0.2">
      <c r="A1717" s="31" t="s">
        <v>242</v>
      </c>
      <c r="B1717" s="31" t="s">
        <v>25</v>
      </c>
      <c r="C1717" s="31">
        <v>1</v>
      </c>
      <c r="D1717" s="31">
        <v>845455</v>
      </c>
      <c r="E1717" s="31">
        <f t="shared" si="30"/>
        <v>0</v>
      </c>
      <c r="F1717" s="43">
        <f>IFERROR(VLOOKUP(A1717,'2023'!A:N,13,0),0)</f>
        <v>1</v>
      </c>
      <c r="G1717" s="43">
        <f>IFERROR(VLOOKUP(A1717,'2023'!A:N,14,0),0)</f>
        <v>845455</v>
      </c>
      <c r="H1717" s="43">
        <v>0</v>
      </c>
      <c r="I1717" s="43">
        <v>0</v>
      </c>
      <c r="J1717" s="44">
        <f t="shared" si="31"/>
        <v>845455</v>
      </c>
      <c r="K1717" s="43">
        <v>0</v>
      </c>
      <c r="L1717" s="43">
        <v>0</v>
      </c>
      <c r="M1717" s="44">
        <f t="shared" si="32"/>
        <v>0</v>
      </c>
      <c r="N1717" s="43">
        <f t="shared" si="33"/>
        <v>1</v>
      </c>
      <c r="O1717" s="44">
        <f t="shared" si="34"/>
        <v>845455</v>
      </c>
    </row>
    <row r="1718" spans="1:15" x14ac:dyDescent="0.2">
      <c r="A1718" s="31" t="s">
        <v>246</v>
      </c>
      <c r="B1718" s="31" t="s">
        <v>141</v>
      </c>
      <c r="C1718" s="31">
        <v>1</v>
      </c>
      <c r="D1718" s="31">
        <v>272728</v>
      </c>
      <c r="E1718" s="31">
        <f t="shared" si="30"/>
        <v>0</v>
      </c>
      <c r="F1718" s="43">
        <f>IFERROR(VLOOKUP(A1718,'2023'!A:N,13,0),0)</f>
        <v>1</v>
      </c>
      <c r="G1718" s="43">
        <f>IFERROR(VLOOKUP(A1718,'2023'!A:N,14,0),0)</f>
        <v>272728</v>
      </c>
      <c r="H1718" s="43">
        <v>0</v>
      </c>
      <c r="I1718" s="43">
        <v>0</v>
      </c>
      <c r="J1718" s="44">
        <f t="shared" si="31"/>
        <v>272728</v>
      </c>
      <c r="K1718" s="43">
        <v>0</v>
      </c>
      <c r="L1718" s="43">
        <v>0</v>
      </c>
      <c r="M1718" s="44">
        <f t="shared" si="32"/>
        <v>0</v>
      </c>
      <c r="N1718" s="43">
        <f t="shared" si="33"/>
        <v>1</v>
      </c>
      <c r="O1718" s="44">
        <f t="shared" si="34"/>
        <v>272728</v>
      </c>
    </row>
    <row r="1719" spans="1:15" x14ac:dyDescent="0.2">
      <c r="A1719" s="31" t="s">
        <v>247</v>
      </c>
      <c r="B1719" s="31" t="s">
        <v>20</v>
      </c>
      <c r="C1719" s="31">
        <v>1</v>
      </c>
      <c r="D1719" s="31">
        <v>681818</v>
      </c>
      <c r="E1719" s="31">
        <f t="shared" si="30"/>
        <v>0</v>
      </c>
      <c r="F1719" s="43">
        <f>IFERROR(VLOOKUP(A1719,'2023'!A:N,13,0),0)</f>
        <v>1</v>
      </c>
      <c r="G1719" s="43">
        <f>IFERROR(VLOOKUP(A1719,'2023'!A:N,14,0),0)</f>
        <v>681818</v>
      </c>
      <c r="H1719" s="43">
        <v>0</v>
      </c>
      <c r="I1719" s="43">
        <v>0</v>
      </c>
      <c r="J1719" s="44">
        <f t="shared" si="31"/>
        <v>681818</v>
      </c>
      <c r="K1719" s="43">
        <v>0</v>
      </c>
      <c r="L1719" s="43">
        <v>0</v>
      </c>
      <c r="M1719" s="44">
        <f t="shared" si="32"/>
        <v>0</v>
      </c>
      <c r="N1719" s="43">
        <f t="shared" si="33"/>
        <v>1</v>
      </c>
      <c r="O1719" s="44">
        <f t="shared" si="34"/>
        <v>681818</v>
      </c>
    </row>
    <row r="1720" spans="1:15" x14ac:dyDescent="0.2">
      <c r="A1720" s="31" t="s">
        <v>249</v>
      </c>
      <c r="B1720" s="31" t="s">
        <v>141</v>
      </c>
      <c r="C1720" s="31">
        <v>3</v>
      </c>
      <c r="D1720" s="31">
        <v>518181</v>
      </c>
      <c r="E1720" s="31">
        <f t="shared" si="30"/>
        <v>0</v>
      </c>
      <c r="F1720" s="43">
        <f>IFERROR(VLOOKUP(A1720,'2023'!A:N,13,0),0)</f>
        <v>3</v>
      </c>
      <c r="G1720" s="43">
        <f>IFERROR(VLOOKUP(A1720,'2023'!A:N,14,0),0)</f>
        <v>518181</v>
      </c>
      <c r="H1720" s="43">
        <v>0</v>
      </c>
      <c r="I1720" s="43">
        <v>0</v>
      </c>
      <c r="J1720" s="44">
        <f t="shared" si="31"/>
        <v>172727</v>
      </c>
      <c r="K1720" s="43">
        <v>0</v>
      </c>
      <c r="L1720" s="43">
        <v>0</v>
      </c>
      <c r="M1720" s="44">
        <f t="shared" si="32"/>
        <v>0</v>
      </c>
      <c r="N1720" s="43">
        <f t="shared" si="33"/>
        <v>3</v>
      </c>
      <c r="O1720" s="44">
        <f t="shared" si="34"/>
        <v>518181</v>
      </c>
    </row>
    <row r="1721" spans="1:15" x14ac:dyDescent="0.2">
      <c r="A1721" s="31" t="s">
        <v>250</v>
      </c>
      <c r="B1721" s="31" t="s">
        <v>141</v>
      </c>
      <c r="C1721" s="31">
        <v>2</v>
      </c>
      <c r="D1721" s="31">
        <v>363636</v>
      </c>
      <c r="E1721" s="31">
        <f t="shared" si="30"/>
        <v>0</v>
      </c>
      <c r="F1721" s="43">
        <f>IFERROR(VLOOKUP(A1721,'2023'!A:N,13,0),0)</f>
        <v>2</v>
      </c>
      <c r="G1721" s="43">
        <f>IFERROR(VLOOKUP(A1721,'2023'!A:N,14,0),0)</f>
        <v>363636</v>
      </c>
      <c r="H1721" s="43">
        <v>0</v>
      </c>
      <c r="I1721" s="43">
        <v>0</v>
      </c>
      <c r="J1721" s="44">
        <f t="shared" si="31"/>
        <v>181818</v>
      </c>
      <c r="K1721" s="43">
        <v>0</v>
      </c>
      <c r="L1721" s="43">
        <v>0</v>
      </c>
      <c r="M1721" s="44">
        <f t="shared" si="32"/>
        <v>0</v>
      </c>
      <c r="N1721" s="43">
        <f t="shared" si="33"/>
        <v>2</v>
      </c>
      <c r="O1721" s="44">
        <f t="shared" si="34"/>
        <v>363636</v>
      </c>
    </row>
    <row r="1722" spans="1:15" x14ac:dyDescent="0.2">
      <c r="A1722" s="31" t="s">
        <v>251</v>
      </c>
      <c r="B1722" s="31" t="s">
        <v>11</v>
      </c>
      <c r="C1722" s="31">
        <v>4</v>
      </c>
      <c r="D1722" s="31">
        <v>1981816</v>
      </c>
      <c r="E1722" s="31">
        <f t="shared" si="30"/>
        <v>0</v>
      </c>
      <c r="F1722" s="43">
        <f>IFERROR(VLOOKUP(A1722,'2023'!A:N,13,0),0)</f>
        <v>4</v>
      </c>
      <c r="G1722" s="43">
        <f>IFERROR(VLOOKUP(A1722,'2023'!A:N,14,0),0)</f>
        <v>1981816</v>
      </c>
      <c r="H1722" s="43">
        <v>0</v>
      </c>
      <c r="I1722" s="43">
        <v>0</v>
      </c>
      <c r="J1722" s="44">
        <f t="shared" si="31"/>
        <v>495454</v>
      </c>
      <c r="K1722" s="43">
        <v>0</v>
      </c>
      <c r="L1722" s="43">
        <v>0</v>
      </c>
      <c r="M1722" s="44">
        <f t="shared" si="32"/>
        <v>0</v>
      </c>
      <c r="N1722" s="43">
        <f t="shared" si="33"/>
        <v>4</v>
      </c>
      <c r="O1722" s="44">
        <f t="shared" si="34"/>
        <v>1981816</v>
      </c>
    </row>
    <row r="1723" spans="1:15" x14ac:dyDescent="0.2">
      <c r="A1723" s="31" t="s">
        <v>254</v>
      </c>
      <c r="B1723" s="31" t="s">
        <v>11</v>
      </c>
      <c r="C1723" s="31">
        <v>1</v>
      </c>
      <c r="D1723" s="31">
        <v>0</v>
      </c>
      <c r="E1723" s="31">
        <f t="shared" si="30"/>
        <v>0</v>
      </c>
      <c r="F1723" s="43">
        <f>IFERROR(VLOOKUP(A1723,'2023'!A:N,13,0),0)</f>
        <v>1</v>
      </c>
      <c r="G1723" s="43">
        <f>IFERROR(VLOOKUP(A1723,'2023'!A:N,14,0),0)</f>
        <v>0</v>
      </c>
      <c r="H1723" s="43">
        <v>0</v>
      </c>
      <c r="I1723" s="43">
        <v>0</v>
      </c>
      <c r="J1723" s="44">
        <f t="shared" si="31"/>
        <v>0</v>
      </c>
      <c r="K1723" s="43">
        <v>0</v>
      </c>
      <c r="L1723" s="43">
        <v>0</v>
      </c>
      <c r="M1723" s="44">
        <f t="shared" si="32"/>
        <v>0</v>
      </c>
      <c r="N1723" s="43">
        <f t="shared" si="33"/>
        <v>1</v>
      </c>
      <c r="O1723" s="44">
        <f t="shared" si="34"/>
        <v>0</v>
      </c>
    </row>
    <row r="1724" spans="1:15" x14ac:dyDescent="0.2">
      <c r="A1724" s="31" t="s">
        <v>258</v>
      </c>
      <c r="B1724" s="31" t="s">
        <v>11</v>
      </c>
      <c r="C1724" s="31">
        <v>5</v>
      </c>
      <c r="D1724" s="31">
        <v>181815</v>
      </c>
      <c r="E1724" s="31">
        <f t="shared" si="30"/>
        <v>0</v>
      </c>
      <c r="F1724" s="43">
        <f>IFERROR(VLOOKUP(A1724,'2023'!A:N,13,0),0)</f>
        <v>5</v>
      </c>
      <c r="G1724" s="43">
        <f>IFERROR(VLOOKUP(A1724,'2023'!A:N,14,0),0)</f>
        <v>181815</v>
      </c>
      <c r="H1724" s="43">
        <v>0</v>
      </c>
      <c r="I1724" s="43">
        <v>0</v>
      </c>
      <c r="J1724" s="44">
        <f t="shared" si="31"/>
        <v>36363</v>
      </c>
      <c r="K1724" s="43">
        <v>0</v>
      </c>
      <c r="L1724" s="43">
        <v>0</v>
      </c>
      <c r="M1724" s="44">
        <f t="shared" si="32"/>
        <v>0</v>
      </c>
      <c r="N1724" s="43">
        <f t="shared" si="33"/>
        <v>5</v>
      </c>
      <c r="O1724" s="44">
        <f t="shared" si="34"/>
        <v>181815</v>
      </c>
    </row>
    <row r="1725" spans="1:15" x14ac:dyDescent="0.2">
      <c r="A1725" s="31" t="s">
        <v>259</v>
      </c>
      <c r="B1725" s="31" t="s">
        <v>11</v>
      </c>
      <c r="C1725" s="31">
        <v>5</v>
      </c>
      <c r="D1725" s="31">
        <v>272725</v>
      </c>
      <c r="E1725" s="31">
        <f t="shared" si="30"/>
        <v>0</v>
      </c>
      <c r="F1725" s="43">
        <f>IFERROR(VLOOKUP(A1725,'2023'!A:N,13,0),0)</f>
        <v>5</v>
      </c>
      <c r="G1725" s="43">
        <f>IFERROR(VLOOKUP(A1725,'2023'!A:N,14,0),0)</f>
        <v>272725</v>
      </c>
      <c r="H1725" s="43">
        <v>0</v>
      </c>
      <c r="I1725" s="43">
        <v>0</v>
      </c>
      <c r="J1725" s="44">
        <f t="shared" si="31"/>
        <v>54545</v>
      </c>
      <c r="K1725" s="43">
        <v>0</v>
      </c>
      <c r="L1725" s="43">
        <v>0</v>
      </c>
      <c r="M1725" s="44">
        <f t="shared" si="32"/>
        <v>0</v>
      </c>
      <c r="N1725" s="43">
        <f t="shared" si="33"/>
        <v>5</v>
      </c>
      <c r="O1725" s="44">
        <f t="shared" si="34"/>
        <v>272725</v>
      </c>
    </row>
    <row r="1726" spans="1:15" x14ac:dyDescent="0.2">
      <c r="A1726" s="31" t="s">
        <v>260</v>
      </c>
      <c r="B1726" s="31" t="s">
        <v>11</v>
      </c>
      <c r="C1726" s="31">
        <v>5</v>
      </c>
      <c r="D1726" s="31">
        <v>113635</v>
      </c>
      <c r="E1726" s="31">
        <f t="shared" si="30"/>
        <v>0</v>
      </c>
      <c r="F1726" s="43">
        <f>IFERROR(VLOOKUP(A1726,'2023'!A:N,13,0),0)</f>
        <v>5</v>
      </c>
      <c r="G1726" s="43">
        <f>IFERROR(VLOOKUP(A1726,'2023'!A:N,14,0),0)</f>
        <v>113635</v>
      </c>
      <c r="H1726" s="43">
        <v>0</v>
      </c>
      <c r="I1726" s="43">
        <v>0</v>
      </c>
      <c r="J1726" s="44">
        <f t="shared" si="31"/>
        <v>22727</v>
      </c>
      <c r="K1726" s="43">
        <v>0</v>
      </c>
      <c r="L1726" s="43">
        <v>0</v>
      </c>
      <c r="M1726" s="44">
        <f t="shared" si="32"/>
        <v>0</v>
      </c>
      <c r="N1726" s="43">
        <f t="shared" si="33"/>
        <v>5</v>
      </c>
      <c r="O1726" s="44">
        <f t="shared" si="34"/>
        <v>113635</v>
      </c>
    </row>
    <row r="1727" spans="1:15" x14ac:dyDescent="0.2">
      <c r="A1727" s="31" t="s">
        <v>261</v>
      </c>
      <c r="B1727" s="31" t="s">
        <v>11</v>
      </c>
      <c r="C1727" s="31">
        <v>25</v>
      </c>
      <c r="D1727" s="31">
        <v>454525</v>
      </c>
      <c r="E1727" s="31">
        <f t="shared" si="30"/>
        <v>0</v>
      </c>
      <c r="F1727" s="43">
        <f>IFERROR(VLOOKUP(A1727,'2023'!A:N,13,0),0)</f>
        <v>25</v>
      </c>
      <c r="G1727" s="43">
        <f>IFERROR(VLOOKUP(A1727,'2023'!A:N,14,0),0)</f>
        <v>454525</v>
      </c>
      <c r="H1727" s="43">
        <v>0</v>
      </c>
      <c r="I1727" s="43">
        <v>0</v>
      </c>
      <c r="J1727" s="44">
        <f t="shared" si="31"/>
        <v>18181</v>
      </c>
      <c r="K1727" s="43">
        <v>0</v>
      </c>
      <c r="L1727" s="43">
        <v>0</v>
      </c>
      <c r="M1727" s="44">
        <f t="shared" si="32"/>
        <v>0</v>
      </c>
      <c r="N1727" s="43">
        <f t="shared" si="33"/>
        <v>25</v>
      </c>
      <c r="O1727" s="44">
        <f t="shared" si="34"/>
        <v>454525</v>
      </c>
    </row>
    <row r="1728" spans="1:15" x14ac:dyDescent="0.2">
      <c r="A1728" s="31" t="s">
        <v>262</v>
      </c>
      <c r="B1728" s="31" t="s">
        <v>11</v>
      </c>
      <c r="C1728" s="31">
        <v>10</v>
      </c>
      <c r="D1728" s="31">
        <v>318180</v>
      </c>
      <c r="E1728" s="31">
        <f t="shared" si="30"/>
        <v>0</v>
      </c>
      <c r="F1728" s="43">
        <f>IFERROR(VLOOKUP(A1728,'2023'!A:N,13,0),0)</f>
        <v>10</v>
      </c>
      <c r="G1728" s="43">
        <f>IFERROR(VLOOKUP(A1728,'2023'!A:N,14,0),0)</f>
        <v>318180</v>
      </c>
      <c r="H1728" s="43">
        <v>0</v>
      </c>
      <c r="I1728" s="43">
        <v>0</v>
      </c>
      <c r="J1728" s="44">
        <f t="shared" si="31"/>
        <v>31818</v>
      </c>
      <c r="K1728" s="43">
        <v>0</v>
      </c>
      <c r="L1728" s="43">
        <v>0</v>
      </c>
      <c r="M1728" s="44">
        <f t="shared" si="32"/>
        <v>0</v>
      </c>
      <c r="N1728" s="43">
        <f t="shared" si="33"/>
        <v>10</v>
      </c>
      <c r="O1728" s="44">
        <f t="shared" si="34"/>
        <v>318180</v>
      </c>
    </row>
    <row r="1729" spans="1:15" x14ac:dyDescent="0.2">
      <c r="A1729" s="31" t="s">
        <v>265</v>
      </c>
      <c r="B1729" s="31" t="s">
        <v>25</v>
      </c>
      <c r="C1729" s="31">
        <v>1</v>
      </c>
      <c r="D1729" s="31">
        <v>1136363</v>
      </c>
      <c r="E1729" s="31">
        <f t="shared" si="30"/>
        <v>0</v>
      </c>
      <c r="F1729" s="43">
        <f>IFERROR(VLOOKUP(A1729,'2023'!A:N,13,0),0)</f>
        <v>1</v>
      </c>
      <c r="G1729" s="43">
        <f>IFERROR(VLOOKUP(A1729,'2023'!A:N,14,0),0)</f>
        <v>1136363</v>
      </c>
      <c r="H1729" s="43">
        <v>0</v>
      </c>
      <c r="I1729" s="43">
        <v>0</v>
      </c>
      <c r="J1729" s="44">
        <f t="shared" si="31"/>
        <v>1136363</v>
      </c>
      <c r="K1729" s="43">
        <v>0</v>
      </c>
      <c r="L1729" s="43">
        <v>0</v>
      </c>
      <c r="M1729" s="44">
        <f t="shared" si="32"/>
        <v>0</v>
      </c>
      <c r="N1729" s="43">
        <f t="shared" si="33"/>
        <v>1</v>
      </c>
      <c r="O1729" s="44">
        <f t="shared" si="34"/>
        <v>1136363</v>
      </c>
    </row>
    <row r="1730" spans="1:15" x14ac:dyDescent="0.2">
      <c r="A1730" s="31" t="s">
        <v>266</v>
      </c>
      <c r="B1730" s="31" t="s">
        <v>141</v>
      </c>
      <c r="C1730" s="31">
        <v>2</v>
      </c>
      <c r="D1730" s="31">
        <v>236362</v>
      </c>
      <c r="E1730" s="31">
        <f t="shared" si="30"/>
        <v>0</v>
      </c>
      <c r="F1730" s="43">
        <f>IFERROR(VLOOKUP(A1730,'2023'!A:N,13,0),0)</f>
        <v>2</v>
      </c>
      <c r="G1730" s="43">
        <f>IFERROR(VLOOKUP(A1730,'2023'!A:N,14,0),0)</f>
        <v>236362</v>
      </c>
      <c r="H1730" s="43">
        <v>0</v>
      </c>
      <c r="I1730" s="43">
        <v>0</v>
      </c>
      <c r="J1730" s="44">
        <f t="shared" si="31"/>
        <v>118181</v>
      </c>
      <c r="K1730" s="43">
        <v>0</v>
      </c>
      <c r="L1730" s="43">
        <v>0</v>
      </c>
      <c r="M1730" s="44">
        <f t="shared" si="32"/>
        <v>0</v>
      </c>
      <c r="N1730" s="43">
        <f t="shared" si="33"/>
        <v>2</v>
      </c>
      <c r="O1730" s="44">
        <f t="shared" si="34"/>
        <v>236362</v>
      </c>
    </row>
    <row r="1731" spans="1:15" x14ac:dyDescent="0.2">
      <c r="A1731" s="31" t="s">
        <v>268</v>
      </c>
      <c r="B1731" s="31" t="s">
        <v>20</v>
      </c>
      <c r="C1731" s="31">
        <v>1</v>
      </c>
      <c r="D1731" s="31">
        <v>668182</v>
      </c>
      <c r="E1731" s="31">
        <f t="shared" si="30"/>
        <v>0</v>
      </c>
      <c r="F1731" s="43">
        <f>IFERROR(VLOOKUP(A1731,'2023'!A:N,13,0),0)</f>
        <v>1</v>
      </c>
      <c r="G1731" s="43">
        <f>IFERROR(VLOOKUP(A1731,'2023'!A:N,14,0),0)</f>
        <v>668182</v>
      </c>
      <c r="H1731" s="43">
        <v>0</v>
      </c>
      <c r="I1731" s="43">
        <v>0</v>
      </c>
      <c r="J1731" s="44">
        <f t="shared" si="31"/>
        <v>668182</v>
      </c>
      <c r="K1731" s="43">
        <v>0</v>
      </c>
      <c r="L1731" s="43">
        <v>0</v>
      </c>
      <c r="M1731" s="44">
        <f t="shared" si="32"/>
        <v>0</v>
      </c>
      <c r="N1731" s="43">
        <f t="shared" si="33"/>
        <v>1</v>
      </c>
      <c r="O1731" s="44">
        <f t="shared" si="34"/>
        <v>668182</v>
      </c>
    </row>
    <row r="1732" spans="1:15" x14ac:dyDescent="0.2">
      <c r="A1732" s="31" t="s">
        <v>270</v>
      </c>
      <c r="B1732" s="31" t="s">
        <v>11</v>
      </c>
      <c r="C1732" s="31">
        <v>2</v>
      </c>
      <c r="D1732" s="31">
        <v>418180</v>
      </c>
      <c r="E1732" s="31">
        <f t="shared" si="30"/>
        <v>0</v>
      </c>
      <c r="F1732" s="43">
        <f>IFERROR(VLOOKUP(A1732,'2023'!A:N,13,0),0)</f>
        <v>2</v>
      </c>
      <c r="G1732" s="43">
        <f>IFERROR(VLOOKUP(A1732,'2023'!A:N,14,0),0)</f>
        <v>418180</v>
      </c>
      <c r="H1732" s="43">
        <v>0</v>
      </c>
      <c r="I1732" s="43">
        <v>0</v>
      </c>
      <c r="J1732" s="44">
        <f t="shared" si="31"/>
        <v>209090</v>
      </c>
      <c r="K1732" s="43">
        <v>0</v>
      </c>
      <c r="L1732" s="43">
        <v>0</v>
      </c>
      <c r="M1732" s="44">
        <f t="shared" si="32"/>
        <v>0</v>
      </c>
      <c r="N1732" s="43">
        <f t="shared" si="33"/>
        <v>2</v>
      </c>
      <c r="O1732" s="44">
        <f t="shared" si="34"/>
        <v>418180</v>
      </c>
    </row>
    <row r="1733" spans="1:15" x14ac:dyDescent="0.2">
      <c r="A1733" s="31" t="s">
        <v>272</v>
      </c>
      <c r="B1733" s="31" t="s">
        <v>273</v>
      </c>
      <c r="C1733" s="31">
        <v>1</v>
      </c>
      <c r="D1733" s="31">
        <v>3769090</v>
      </c>
      <c r="E1733" s="31">
        <f t="shared" si="30"/>
        <v>0</v>
      </c>
      <c r="F1733" s="43">
        <f>IFERROR(VLOOKUP(A1733,'2023'!A:N,13,0),0)</f>
        <v>1</v>
      </c>
      <c r="G1733" s="43">
        <f>IFERROR(VLOOKUP(A1733,'2023'!A:N,14,0),0)</f>
        <v>3769090</v>
      </c>
      <c r="H1733" s="43">
        <v>0</v>
      </c>
      <c r="I1733" s="43">
        <v>0</v>
      </c>
      <c r="J1733" s="44">
        <f t="shared" si="31"/>
        <v>3769090</v>
      </c>
      <c r="K1733" s="43">
        <v>0</v>
      </c>
      <c r="L1733" s="43">
        <v>0</v>
      </c>
      <c r="M1733" s="44">
        <f t="shared" si="32"/>
        <v>0</v>
      </c>
      <c r="N1733" s="43">
        <f t="shared" si="33"/>
        <v>1</v>
      </c>
      <c r="O1733" s="44">
        <f t="shared" si="34"/>
        <v>3769090</v>
      </c>
    </row>
    <row r="1734" spans="1:15" x14ac:dyDescent="0.2">
      <c r="A1734" s="31" t="s">
        <v>277</v>
      </c>
      <c r="B1734" s="31" t="s">
        <v>11</v>
      </c>
      <c r="C1734" s="31">
        <v>3</v>
      </c>
      <c r="D1734" s="31">
        <v>0</v>
      </c>
      <c r="E1734" s="31">
        <f t="shared" si="30"/>
        <v>0</v>
      </c>
      <c r="F1734" s="43">
        <f>IFERROR(VLOOKUP(A1734,'2023'!A:N,13,0),0)</f>
        <v>3</v>
      </c>
      <c r="G1734" s="43">
        <f>IFERROR(VLOOKUP(A1734,'2023'!A:N,14,0),0)</f>
        <v>0</v>
      </c>
      <c r="H1734" s="43">
        <v>0</v>
      </c>
      <c r="I1734" s="43">
        <v>0</v>
      </c>
      <c r="J1734" s="44">
        <f t="shared" si="31"/>
        <v>0</v>
      </c>
      <c r="K1734" s="43">
        <v>0</v>
      </c>
      <c r="L1734" s="43">
        <v>0</v>
      </c>
      <c r="M1734" s="44">
        <f t="shared" si="32"/>
        <v>0</v>
      </c>
      <c r="N1734" s="43">
        <f t="shared" si="33"/>
        <v>3</v>
      </c>
      <c r="O1734" s="44">
        <f t="shared" si="34"/>
        <v>0</v>
      </c>
    </row>
    <row r="1735" spans="1:15" x14ac:dyDescent="0.2">
      <c r="A1735" s="31" t="s">
        <v>278</v>
      </c>
      <c r="B1735" s="31" t="s">
        <v>141</v>
      </c>
      <c r="C1735" s="31">
        <v>2</v>
      </c>
      <c r="D1735" s="31">
        <v>1036362</v>
      </c>
      <c r="E1735" s="31">
        <f t="shared" si="30"/>
        <v>0</v>
      </c>
      <c r="F1735" s="43">
        <f>IFERROR(VLOOKUP(A1735,'2023'!A:N,13,0),0)</f>
        <v>2</v>
      </c>
      <c r="G1735" s="43">
        <f>IFERROR(VLOOKUP(A1735,'2023'!A:N,14,0),0)</f>
        <v>1036362</v>
      </c>
      <c r="H1735" s="43">
        <v>0</v>
      </c>
      <c r="I1735" s="43">
        <v>0</v>
      </c>
      <c r="J1735" s="44">
        <f t="shared" si="31"/>
        <v>518181</v>
      </c>
      <c r="K1735" s="43">
        <v>0</v>
      </c>
      <c r="L1735" s="43">
        <v>0</v>
      </c>
      <c r="M1735" s="44">
        <f t="shared" si="32"/>
        <v>0</v>
      </c>
      <c r="N1735" s="43">
        <f t="shared" si="33"/>
        <v>2</v>
      </c>
      <c r="O1735" s="44">
        <f t="shared" si="34"/>
        <v>1036362</v>
      </c>
    </row>
    <row r="1736" spans="1:15" x14ac:dyDescent="0.2">
      <c r="A1736" s="31" t="s">
        <v>279</v>
      </c>
      <c r="B1736" s="31" t="s">
        <v>280</v>
      </c>
      <c r="C1736" s="31">
        <v>2</v>
      </c>
      <c r="D1736" s="31">
        <v>45454</v>
      </c>
      <c r="E1736" s="31">
        <f t="shared" si="30"/>
        <v>0</v>
      </c>
      <c r="F1736" s="43">
        <f>IFERROR(VLOOKUP(A1736,'2023'!A:N,13,0),0)</f>
        <v>2</v>
      </c>
      <c r="G1736" s="43">
        <f>IFERROR(VLOOKUP(A1736,'2023'!A:N,14,0),0)</f>
        <v>45454</v>
      </c>
      <c r="H1736" s="43">
        <v>0</v>
      </c>
      <c r="I1736" s="43">
        <v>0</v>
      </c>
      <c r="J1736" s="44">
        <f t="shared" si="31"/>
        <v>22727</v>
      </c>
      <c r="K1736" s="43">
        <v>0</v>
      </c>
      <c r="L1736" s="43">
        <v>0</v>
      </c>
      <c r="M1736" s="44">
        <f t="shared" si="32"/>
        <v>0</v>
      </c>
      <c r="N1736" s="43">
        <f t="shared" si="33"/>
        <v>2</v>
      </c>
      <c r="O1736" s="44">
        <f t="shared" si="34"/>
        <v>45454</v>
      </c>
    </row>
    <row r="1737" spans="1:15" x14ac:dyDescent="0.2">
      <c r="A1737" s="31" t="s">
        <v>281</v>
      </c>
      <c r="B1737" s="31" t="s">
        <v>280</v>
      </c>
      <c r="C1737" s="31">
        <v>2</v>
      </c>
      <c r="D1737" s="31">
        <v>45454</v>
      </c>
      <c r="E1737" s="31">
        <f t="shared" si="30"/>
        <v>0</v>
      </c>
      <c r="F1737" s="43">
        <f>IFERROR(VLOOKUP(A1737,'2023'!A:N,13,0),0)</f>
        <v>2</v>
      </c>
      <c r="G1737" s="43">
        <f>IFERROR(VLOOKUP(A1737,'2023'!A:N,14,0),0)</f>
        <v>45454</v>
      </c>
      <c r="H1737" s="43">
        <v>0</v>
      </c>
      <c r="I1737" s="43">
        <v>0</v>
      </c>
      <c r="J1737" s="44">
        <f t="shared" si="31"/>
        <v>22727</v>
      </c>
      <c r="K1737" s="43">
        <v>0</v>
      </c>
      <c r="L1737" s="43">
        <v>0</v>
      </c>
      <c r="M1737" s="44">
        <f t="shared" si="32"/>
        <v>0</v>
      </c>
      <c r="N1737" s="43">
        <f t="shared" si="33"/>
        <v>2</v>
      </c>
      <c r="O1737" s="44">
        <f t="shared" si="34"/>
        <v>45454</v>
      </c>
    </row>
    <row r="1738" spans="1:15" x14ac:dyDescent="0.2">
      <c r="A1738" s="31" t="s">
        <v>283</v>
      </c>
      <c r="B1738" s="31" t="s">
        <v>280</v>
      </c>
      <c r="C1738" s="31">
        <v>2</v>
      </c>
      <c r="D1738" s="31">
        <v>45454</v>
      </c>
      <c r="E1738" s="31">
        <f t="shared" si="30"/>
        <v>0</v>
      </c>
      <c r="F1738" s="43">
        <f>IFERROR(VLOOKUP(A1738,'2023'!A:N,13,0),0)</f>
        <v>2</v>
      </c>
      <c r="G1738" s="43">
        <f>IFERROR(VLOOKUP(A1738,'2023'!A:N,14,0),0)</f>
        <v>45454</v>
      </c>
      <c r="H1738" s="43">
        <v>0</v>
      </c>
      <c r="I1738" s="43">
        <v>0</v>
      </c>
      <c r="J1738" s="44">
        <f t="shared" si="31"/>
        <v>22727</v>
      </c>
      <c r="K1738" s="43">
        <v>0</v>
      </c>
      <c r="L1738" s="43">
        <v>0</v>
      </c>
      <c r="M1738" s="44">
        <f t="shared" si="32"/>
        <v>0</v>
      </c>
      <c r="N1738" s="43">
        <f t="shared" si="33"/>
        <v>2</v>
      </c>
      <c r="O1738" s="44">
        <f t="shared" si="34"/>
        <v>45454</v>
      </c>
    </row>
    <row r="1739" spans="1:15" x14ac:dyDescent="0.2">
      <c r="A1739" s="31" t="s">
        <v>284</v>
      </c>
      <c r="B1739" s="31" t="s">
        <v>280</v>
      </c>
      <c r="C1739" s="31">
        <v>4</v>
      </c>
      <c r="D1739" s="31">
        <v>90908</v>
      </c>
      <c r="E1739" s="31">
        <f t="shared" si="30"/>
        <v>0</v>
      </c>
      <c r="F1739" s="43">
        <f>IFERROR(VLOOKUP(A1739,'2023'!A:N,13,0),0)</f>
        <v>4</v>
      </c>
      <c r="G1739" s="43">
        <f>IFERROR(VLOOKUP(A1739,'2023'!A:N,14,0),0)</f>
        <v>90908</v>
      </c>
      <c r="H1739" s="43">
        <v>0</v>
      </c>
      <c r="I1739" s="43">
        <v>0</v>
      </c>
      <c r="J1739" s="44">
        <f t="shared" si="31"/>
        <v>22727</v>
      </c>
      <c r="K1739" s="43">
        <v>0</v>
      </c>
      <c r="L1739" s="43">
        <v>0</v>
      </c>
      <c r="M1739" s="44">
        <f t="shared" si="32"/>
        <v>0</v>
      </c>
      <c r="N1739" s="43">
        <f t="shared" si="33"/>
        <v>4</v>
      </c>
      <c r="O1739" s="44">
        <f t="shared" si="34"/>
        <v>90908</v>
      </c>
    </row>
    <row r="1740" spans="1:15" x14ac:dyDescent="0.2">
      <c r="A1740" s="31" t="s">
        <v>291</v>
      </c>
      <c r="B1740" s="31" t="s">
        <v>11</v>
      </c>
      <c r="C1740" s="31">
        <v>1</v>
      </c>
      <c r="D1740" s="31">
        <v>0</v>
      </c>
      <c r="E1740" s="31">
        <f t="shared" si="30"/>
        <v>0</v>
      </c>
      <c r="F1740" s="43">
        <f>IFERROR(VLOOKUP(A1740,'2023'!A:N,13,0),0)</f>
        <v>1</v>
      </c>
      <c r="G1740" s="43">
        <f>IFERROR(VLOOKUP(A1740,'2023'!A:N,14,0),0)</f>
        <v>0</v>
      </c>
      <c r="H1740" s="43">
        <v>0</v>
      </c>
      <c r="I1740" s="43">
        <v>0</v>
      </c>
      <c r="J1740" s="44">
        <f t="shared" si="31"/>
        <v>0</v>
      </c>
      <c r="K1740" s="43">
        <v>0</v>
      </c>
      <c r="L1740" s="43">
        <v>0</v>
      </c>
      <c r="M1740" s="44">
        <f t="shared" si="32"/>
        <v>0</v>
      </c>
      <c r="N1740" s="43">
        <f t="shared" si="33"/>
        <v>1</v>
      </c>
      <c r="O1740" s="44">
        <f t="shared" si="34"/>
        <v>0</v>
      </c>
    </row>
    <row r="1741" spans="1:15" x14ac:dyDescent="0.2">
      <c r="A1741" s="31" t="s">
        <v>292</v>
      </c>
      <c r="B1741" s="31" t="s">
        <v>25</v>
      </c>
      <c r="C1741" s="31">
        <v>2</v>
      </c>
      <c r="D1741" s="31">
        <v>17300000</v>
      </c>
      <c r="E1741" s="31">
        <f t="shared" si="30"/>
        <v>0</v>
      </c>
      <c r="F1741" s="43">
        <f>IFERROR(VLOOKUP(A1741,'2023'!A:N,13,0),0)</f>
        <v>2</v>
      </c>
      <c r="G1741" s="43">
        <f>IFERROR(VLOOKUP(A1741,'2023'!A:N,14,0),0)</f>
        <v>17300000</v>
      </c>
      <c r="H1741" s="43">
        <v>0</v>
      </c>
      <c r="I1741" s="43">
        <v>0</v>
      </c>
      <c r="J1741" s="44">
        <f t="shared" si="31"/>
        <v>8650000</v>
      </c>
      <c r="K1741" s="43">
        <v>0</v>
      </c>
      <c r="L1741" s="43">
        <v>0</v>
      </c>
      <c r="M1741" s="44">
        <f t="shared" si="32"/>
        <v>0</v>
      </c>
      <c r="N1741" s="43">
        <f t="shared" si="33"/>
        <v>2</v>
      </c>
      <c r="O1741" s="44">
        <f t="shared" si="34"/>
        <v>17300000</v>
      </c>
    </row>
    <row r="1742" spans="1:15" x14ac:dyDescent="0.2">
      <c r="A1742" s="31" t="s">
        <v>295</v>
      </c>
      <c r="B1742" s="31" t="s">
        <v>171</v>
      </c>
      <c r="C1742" s="31">
        <v>3</v>
      </c>
      <c r="D1742" s="31">
        <v>0</v>
      </c>
      <c r="E1742" s="31">
        <f t="shared" si="30"/>
        <v>0</v>
      </c>
      <c r="F1742" s="43">
        <f>IFERROR(VLOOKUP(A1742,'2023'!A:N,13,0),0)</f>
        <v>3</v>
      </c>
      <c r="G1742" s="43">
        <f>IFERROR(VLOOKUP(A1742,'2023'!A:N,14,0),0)</f>
        <v>0</v>
      </c>
      <c r="H1742" s="43">
        <v>0</v>
      </c>
      <c r="I1742" s="43">
        <v>0</v>
      </c>
      <c r="J1742" s="44">
        <f t="shared" si="31"/>
        <v>0</v>
      </c>
      <c r="K1742" s="43">
        <v>0</v>
      </c>
      <c r="L1742" s="43">
        <v>0</v>
      </c>
      <c r="M1742" s="44">
        <f t="shared" si="32"/>
        <v>0</v>
      </c>
      <c r="N1742" s="43">
        <f t="shared" si="33"/>
        <v>3</v>
      </c>
      <c r="O1742" s="44">
        <f t="shared" si="34"/>
        <v>0</v>
      </c>
    </row>
    <row r="1743" spans="1:15" x14ac:dyDescent="0.2">
      <c r="A1743" s="31" t="s">
        <v>298</v>
      </c>
      <c r="B1743" s="31" t="s">
        <v>11</v>
      </c>
      <c r="C1743" s="31">
        <v>1</v>
      </c>
      <c r="D1743" s="31">
        <v>554545</v>
      </c>
      <c r="E1743" s="31">
        <f t="shared" si="30"/>
        <v>0</v>
      </c>
      <c r="F1743" s="43">
        <f>IFERROR(VLOOKUP(A1743,'2023'!A:N,13,0),0)</f>
        <v>1</v>
      </c>
      <c r="G1743" s="43">
        <f>IFERROR(VLOOKUP(A1743,'2023'!A:N,14,0),0)</f>
        <v>554545</v>
      </c>
      <c r="H1743" s="43">
        <v>0</v>
      </c>
      <c r="I1743" s="43">
        <v>0</v>
      </c>
      <c r="J1743" s="44">
        <f t="shared" si="31"/>
        <v>554545</v>
      </c>
      <c r="K1743" s="43">
        <v>0</v>
      </c>
      <c r="L1743" s="43">
        <v>0</v>
      </c>
      <c r="M1743" s="44">
        <f t="shared" si="32"/>
        <v>0</v>
      </c>
      <c r="N1743" s="43">
        <f t="shared" si="33"/>
        <v>1</v>
      </c>
      <c r="O1743" s="44">
        <f t="shared" si="34"/>
        <v>554545</v>
      </c>
    </row>
    <row r="1744" spans="1:15" x14ac:dyDescent="0.2">
      <c r="A1744" s="31" t="s">
        <v>301</v>
      </c>
      <c r="B1744" s="31" t="s">
        <v>141</v>
      </c>
      <c r="C1744" s="31">
        <v>2</v>
      </c>
      <c r="D1744" s="31">
        <v>400000</v>
      </c>
      <c r="E1744" s="31">
        <f t="shared" si="30"/>
        <v>0</v>
      </c>
      <c r="F1744" s="43">
        <f>IFERROR(VLOOKUP(A1744,'2023'!A:N,13,0),0)</f>
        <v>2</v>
      </c>
      <c r="G1744" s="43">
        <f>IFERROR(VLOOKUP(A1744,'2023'!A:N,14,0),0)</f>
        <v>400000</v>
      </c>
      <c r="H1744" s="43">
        <v>0</v>
      </c>
      <c r="I1744" s="43">
        <v>0</v>
      </c>
      <c r="J1744" s="44">
        <f t="shared" si="31"/>
        <v>200000</v>
      </c>
      <c r="K1744" s="43">
        <v>0</v>
      </c>
      <c r="L1744" s="43">
        <v>0</v>
      </c>
      <c r="M1744" s="44">
        <f t="shared" si="32"/>
        <v>0</v>
      </c>
      <c r="N1744" s="43">
        <f t="shared" si="33"/>
        <v>2</v>
      </c>
      <c r="O1744" s="44">
        <f t="shared" si="34"/>
        <v>400000</v>
      </c>
    </row>
    <row r="1745" spans="1:15" x14ac:dyDescent="0.2">
      <c r="A1745" s="31" t="s">
        <v>303</v>
      </c>
      <c r="B1745" s="31" t="s">
        <v>11</v>
      </c>
      <c r="C1745" s="31">
        <v>10</v>
      </c>
      <c r="D1745" s="31">
        <v>4028180</v>
      </c>
      <c r="E1745" s="31">
        <f t="shared" si="30"/>
        <v>0</v>
      </c>
      <c r="F1745" s="43">
        <f>IFERROR(VLOOKUP(A1745,'2023'!A:N,13,0),0)</f>
        <v>10</v>
      </c>
      <c r="G1745" s="43">
        <f>IFERROR(VLOOKUP(A1745,'2023'!A:N,14,0),0)</f>
        <v>4028180</v>
      </c>
      <c r="H1745" s="43">
        <v>0</v>
      </c>
      <c r="I1745" s="43">
        <v>0</v>
      </c>
      <c r="J1745" s="44">
        <f t="shared" si="31"/>
        <v>402818</v>
      </c>
      <c r="K1745" s="43">
        <v>0</v>
      </c>
      <c r="L1745" s="43">
        <v>0</v>
      </c>
      <c r="M1745" s="44">
        <f t="shared" si="32"/>
        <v>0</v>
      </c>
      <c r="N1745" s="43">
        <f t="shared" si="33"/>
        <v>10</v>
      </c>
      <c r="O1745" s="44">
        <f t="shared" si="34"/>
        <v>4028180</v>
      </c>
    </row>
    <row r="1746" spans="1:15" x14ac:dyDescent="0.2">
      <c r="A1746" s="31" t="s">
        <v>309</v>
      </c>
      <c r="B1746" s="31" t="s">
        <v>11</v>
      </c>
      <c r="C1746" s="31">
        <v>2</v>
      </c>
      <c r="D1746" s="31">
        <v>0</v>
      </c>
      <c r="E1746" s="31">
        <f t="shared" si="30"/>
        <v>0</v>
      </c>
      <c r="F1746" s="43">
        <f>IFERROR(VLOOKUP(A1746,'2023'!A:N,13,0),0)</f>
        <v>2</v>
      </c>
      <c r="G1746" s="43">
        <f>IFERROR(VLOOKUP(A1746,'2023'!A:N,14,0),0)</f>
        <v>0</v>
      </c>
      <c r="H1746" s="43">
        <v>0</v>
      </c>
      <c r="I1746" s="43">
        <v>0</v>
      </c>
      <c r="J1746" s="44">
        <f t="shared" si="31"/>
        <v>0</v>
      </c>
      <c r="K1746" s="43">
        <v>0</v>
      </c>
      <c r="L1746" s="43">
        <v>0</v>
      </c>
      <c r="M1746" s="44">
        <f t="shared" si="32"/>
        <v>0</v>
      </c>
      <c r="N1746" s="43">
        <f t="shared" si="33"/>
        <v>2</v>
      </c>
      <c r="O1746" s="44">
        <f t="shared" si="34"/>
        <v>0</v>
      </c>
    </row>
    <row r="1747" spans="1:15" x14ac:dyDescent="0.2">
      <c r="A1747" s="31" t="s">
        <v>311</v>
      </c>
      <c r="B1747" s="31" t="s">
        <v>11</v>
      </c>
      <c r="C1747" s="31">
        <v>2</v>
      </c>
      <c r="D1747" s="31">
        <v>945454</v>
      </c>
      <c r="E1747" s="31">
        <f t="shared" si="30"/>
        <v>0</v>
      </c>
      <c r="F1747" s="43">
        <f>IFERROR(VLOOKUP(A1747,'2023'!A:N,13,0),0)</f>
        <v>2</v>
      </c>
      <c r="G1747" s="43">
        <f>IFERROR(VLOOKUP(A1747,'2023'!A:N,14,0),0)</f>
        <v>945454</v>
      </c>
      <c r="H1747" s="43">
        <v>0</v>
      </c>
      <c r="I1747" s="43">
        <v>0</v>
      </c>
      <c r="J1747" s="44">
        <f t="shared" si="31"/>
        <v>472727</v>
      </c>
      <c r="K1747" s="43">
        <v>0</v>
      </c>
      <c r="L1747" s="43">
        <v>0</v>
      </c>
      <c r="M1747" s="44">
        <f t="shared" si="32"/>
        <v>0</v>
      </c>
      <c r="N1747" s="43">
        <f t="shared" si="33"/>
        <v>2</v>
      </c>
      <c r="O1747" s="44">
        <f t="shared" si="34"/>
        <v>945454</v>
      </c>
    </row>
    <row r="1748" spans="1:15" x14ac:dyDescent="0.2">
      <c r="A1748" s="31" t="s">
        <v>312</v>
      </c>
      <c r="B1748" s="31" t="s">
        <v>11</v>
      </c>
      <c r="C1748" s="31">
        <v>2</v>
      </c>
      <c r="D1748" s="31">
        <v>127272</v>
      </c>
      <c r="E1748" s="31">
        <f t="shared" si="30"/>
        <v>0</v>
      </c>
      <c r="F1748" s="43">
        <f>IFERROR(VLOOKUP(A1748,'2023'!A:N,13,0),0)</f>
        <v>2</v>
      </c>
      <c r="G1748" s="43">
        <f>IFERROR(VLOOKUP(A1748,'2023'!A:N,14,0),0)</f>
        <v>127272</v>
      </c>
      <c r="H1748" s="43">
        <v>0</v>
      </c>
      <c r="I1748" s="43">
        <v>0</v>
      </c>
      <c r="J1748" s="44">
        <f t="shared" si="31"/>
        <v>63636</v>
      </c>
      <c r="K1748" s="43">
        <v>0</v>
      </c>
      <c r="L1748" s="43">
        <v>0</v>
      </c>
      <c r="M1748" s="44">
        <f t="shared" si="32"/>
        <v>0</v>
      </c>
      <c r="N1748" s="43">
        <f t="shared" si="33"/>
        <v>2</v>
      </c>
      <c r="O1748" s="44">
        <f t="shared" si="34"/>
        <v>127272</v>
      </c>
    </row>
    <row r="1749" spans="1:15" x14ac:dyDescent="0.2">
      <c r="A1749" s="31" t="s">
        <v>314</v>
      </c>
      <c r="B1749" s="31" t="s">
        <v>103</v>
      </c>
      <c r="C1749" s="31">
        <v>6</v>
      </c>
      <c r="D1749" s="31">
        <v>1002000</v>
      </c>
      <c r="E1749" s="31">
        <f t="shared" si="30"/>
        <v>0</v>
      </c>
      <c r="F1749" s="43">
        <f>IFERROR(VLOOKUP(A1749,'2023'!A:N,13,0),0)</f>
        <v>6</v>
      </c>
      <c r="G1749" s="43">
        <f>IFERROR(VLOOKUP(A1749,'2023'!A:N,14,0),0)</f>
        <v>1002000</v>
      </c>
      <c r="H1749" s="43">
        <v>0</v>
      </c>
      <c r="I1749" s="43">
        <v>0</v>
      </c>
      <c r="J1749" s="44">
        <f t="shared" si="31"/>
        <v>167000</v>
      </c>
      <c r="K1749" s="43">
        <v>0</v>
      </c>
      <c r="L1749" s="43">
        <v>0</v>
      </c>
      <c r="M1749" s="44">
        <f t="shared" si="32"/>
        <v>0</v>
      </c>
      <c r="N1749" s="43">
        <f t="shared" si="33"/>
        <v>6</v>
      </c>
      <c r="O1749" s="44">
        <f t="shared" si="34"/>
        <v>1002000</v>
      </c>
    </row>
    <row r="1750" spans="1:15" x14ac:dyDescent="0.2">
      <c r="A1750" s="31" t="s">
        <v>315</v>
      </c>
      <c r="B1750" s="31" t="s">
        <v>11</v>
      </c>
      <c r="C1750" s="31">
        <v>1</v>
      </c>
      <c r="D1750" s="31">
        <v>13000</v>
      </c>
      <c r="E1750" s="31">
        <f t="shared" si="30"/>
        <v>0</v>
      </c>
      <c r="F1750" s="43">
        <f>IFERROR(VLOOKUP(A1750,'2023'!A:N,13,0),0)</f>
        <v>1</v>
      </c>
      <c r="G1750" s="43">
        <f>IFERROR(VLOOKUP(A1750,'2023'!A:N,14,0),0)</f>
        <v>13000</v>
      </c>
      <c r="H1750" s="43">
        <v>0</v>
      </c>
      <c r="I1750" s="43">
        <v>0</v>
      </c>
      <c r="J1750" s="44">
        <f t="shared" si="31"/>
        <v>13000</v>
      </c>
      <c r="K1750" s="43">
        <v>0</v>
      </c>
      <c r="L1750" s="43">
        <v>0</v>
      </c>
      <c r="M1750" s="44">
        <f t="shared" si="32"/>
        <v>0</v>
      </c>
      <c r="N1750" s="43">
        <f t="shared" si="33"/>
        <v>1</v>
      </c>
      <c r="O1750" s="44">
        <f t="shared" si="34"/>
        <v>13000</v>
      </c>
    </row>
    <row r="1751" spans="1:15" x14ac:dyDescent="0.2">
      <c r="A1751" s="31" t="s">
        <v>316</v>
      </c>
      <c r="B1751" s="31" t="s">
        <v>317</v>
      </c>
      <c r="C1751" s="31">
        <v>2</v>
      </c>
      <c r="D1751" s="31">
        <v>1480000</v>
      </c>
      <c r="E1751" s="31">
        <f t="shared" si="30"/>
        <v>0</v>
      </c>
      <c r="F1751" s="43">
        <f>IFERROR(VLOOKUP(A1751,'2023'!A:N,13,0),0)</f>
        <v>2</v>
      </c>
      <c r="G1751" s="43">
        <f>IFERROR(VLOOKUP(A1751,'2023'!A:N,14,0),0)</f>
        <v>1480000</v>
      </c>
      <c r="H1751" s="43">
        <v>0</v>
      </c>
      <c r="I1751" s="43">
        <v>0</v>
      </c>
      <c r="J1751" s="44">
        <f t="shared" si="31"/>
        <v>740000</v>
      </c>
      <c r="K1751" s="43">
        <v>0</v>
      </c>
      <c r="L1751" s="43">
        <v>0</v>
      </c>
      <c r="M1751" s="44">
        <f t="shared" si="32"/>
        <v>0</v>
      </c>
      <c r="N1751" s="43">
        <f t="shared" si="33"/>
        <v>2</v>
      </c>
      <c r="O1751" s="44">
        <f t="shared" si="34"/>
        <v>1480000</v>
      </c>
    </row>
    <row r="1752" spans="1:15" x14ac:dyDescent="0.2">
      <c r="A1752" s="31" t="s">
        <v>319</v>
      </c>
      <c r="B1752" s="31" t="s">
        <v>141</v>
      </c>
      <c r="C1752" s="31">
        <v>1</v>
      </c>
      <c r="D1752" s="31">
        <v>454545</v>
      </c>
      <c r="E1752" s="31">
        <f t="shared" si="30"/>
        <v>0</v>
      </c>
      <c r="F1752" s="43">
        <f>IFERROR(VLOOKUP(A1752,'2023'!A:N,13,0),0)</f>
        <v>1</v>
      </c>
      <c r="G1752" s="43">
        <f>IFERROR(VLOOKUP(A1752,'2023'!A:N,14,0),0)</f>
        <v>454545</v>
      </c>
      <c r="H1752" s="43">
        <v>0</v>
      </c>
      <c r="I1752" s="43">
        <v>0</v>
      </c>
      <c r="J1752" s="44">
        <f t="shared" si="31"/>
        <v>454545</v>
      </c>
      <c r="K1752" s="43">
        <v>0</v>
      </c>
      <c r="L1752" s="43">
        <v>0</v>
      </c>
      <c r="M1752" s="44">
        <f t="shared" si="32"/>
        <v>0</v>
      </c>
      <c r="N1752" s="43">
        <f t="shared" si="33"/>
        <v>1</v>
      </c>
      <c r="O1752" s="44">
        <f t="shared" si="34"/>
        <v>454545</v>
      </c>
    </row>
    <row r="1753" spans="1:15" x14ac:dyDescent="0.2">
      <c r="A1753" s="31" t="s">
        <v>328</v>
      </c>
      <c r="B1753" s="31" t="s">
        <v>103</v>
      </c>
      <c r="C1753" s="31">
        <v>3</v>
      </c>
      <c r="D1753" s="31">
        <v>828000</v>
      </c>
      <c r="E1753" s="31">
        <f t="shared" si="30"/>
        <v>0</v>
      </c>
      <c r="F1753" s="43">
        <f>IFERROR(VLOOKUP(A1753,'2023'!A:N,13,0),0)</f>
        <v>3</v>
      </c>
      <c r="G1753" s="43">
        <f>IFERROR(VLOOKUP(A1753,'2023'!A:N,14,0),0)</f>
        <v>828000</v>
      </c>
      <c r="H1753" s="43">
        <v>0</v>
      </c>
      <c r="I1753" s="43">
        <v>0</v>
      </c>
      <c r="J1753" s="44">
        <f t="shared" si="31"/>
        <v>276000</v>
      </c>
      <c r="K1753" s="43">
        <v>0</v>
      </c>
      <c r="L1753" s="43">
        <v>0</v>
      </c>
      <c r="M1753" s="44">
        <f t="shared" si="32"/>
        <v>0</v>
      </c>
      <c r="N1753" s="43">
        <f t="shared" si="33"/>
        <v>3</v>
      </c>
      <c r="O1753" s="44">
        <f t="shared" si="34"/>
        <v>828000</v>
      </c>
    </row>
    <row r="1754" spans="1:15" x14ac:dyDescent="0.2">
      <c r="A1754" s="31" t="s">
        <v>329</v>
      </c>
      <c r="B1754" s="31" t="s">
        <v>11</v>
      </c>
      <c r="C1754" s="31">
        <v>1</v>
      </c>
      <c r="D1754" s="31">
        <v>90000</v>
      </c>
      <c r="E1754" s="31">
        <f t="shared" si="30"/>
        <v>0</v>
      </c>
      <c r="F1754" s="43">
        <f>IFERROR(VLOOKUP(A1754,'2023'!A:N,13,0),0)</f>
        <v>1</v>
      </c>
      <c r="G1754" s="43">
        <f>IFERROR(VLOOKUP(A1754,'2023'!A:N,14,0),0)</f>
        <v>90000</v>
      </c>
      <c r="H1754" s="43">
        <v>0</v>
      </c>
      <c r="I1754" s="43">
        <v>0</v>
      </c>
      <c r="J1754" s="44">
        <f t="shared" si="31"/>
        <v>90000</v>
      </c>
      <c r="K1754" s="43">
        <v>0</v>
      </c>
      <c r="L1754" s="43">
        <v>0</v>
      </c>
      <c r="M1754" s="44">
        <f t="shared" si="32"/>
        <v>0</v>
      </c>
      <c r="N1754" s="43">
        <f t="shared" si="33"/>
        <v>1</v>
      </c>
      <c r="O1754" s="44">
        <f t="shared" si="34"/>
        <v>90000</v>
      </c>
    </row>
    <row r="1755" spans="1:15" x14ac:dyDescent="0.2">
      <c r="A1755" s="31" t="s">
        <v>330</v>
      </c>
      <c r="B1755" s="31" t="s">
        <v>317</v>
      </c>
      <c r="C1755" s="31">
        <v>1</v>
      </c>
      <c r="D1755" s="31">
        <v>200000</v>
      </c>
      <c r="E1755" s="31">
        <f t="shared" si="30"/>
        <v>0</v>
      </c>
      <c r="F1755" s="43">
        <f>IFERROR(VLOOKUP(A1755,'2023'!A:N,13,0),0)</f>
        <v>1</v>
      </c>
      <c r="G1755" s="43">
        <f>IFERROR(VLOOKUP(A1755,'2023'!A:N,14,0),0)</f>
        <v>200000</v>
      </c>
      <c r="H1755" s="43">
        <v>0</v>
      </c>
      <c r="I1755" s="43">
        <v>0</v>
      </c>
      <c r="J1755" s="44">
        <f t="shared" si="31"/>
        <v>200000</v>
      </c>
      <c r="K1755" s="43">
        <v>0</v>
      </c>
      <c r="L1755" s="43">
        <v>0</v>
      </c>
      <c r="M1755" s="44">
        <f t="shared" si="32"/>
        <v>0</v>
      </c>
      <c r="N1755" s="43">
        <f t="shared" si="33"/>
        <v>1</v>
      </c>
      <c r="O1755" s="44">
        <f t="shared" si="34"/>
        <v>200000</v>
      </c>
    </row>
    <row r="1756" spans="1:15" x14ac:dyDescent="0.2">
      <c r="A1756" s="31" t="s">
        <v>332</v>
      </c>
      <c r="B1756" s="31" t="s">
        <v>105</v>
      </c>
      <c r="C1756" s="31">
        <v>4</v>
      </c>
      <c r="D1756" s="31">
        <v>2032724</v>
      </c>
      <c r="E1756" s="31">
        <f t="shared" si="30"/>
        <v>0</v>
      </c>
      <c r="F1756" s="43">
        <f>IFERROR(VLOOKUP(A1756,'2023'!A:N,13,0),0)</f>
        <v>4</v>
      </c>
      <c r="G1756" s="43">
        <f>IFERROR(VLOOKUP(A1756,'2023'!A:N,14,0),0)</f>
        <v>2032724</v>
      </c>
      <c r="H1756" s="43">
        <v>0</v>
      </c>
      <c r="I1756" s="43">
        <v>0</v>
      </c>
      <c r="J1756" s="44">
        <f t="shared" si="31"/>
        <v>508181</v>
      </c>
      <c r="K1756" s="43">
        <v>0</v>
      </c>
      <c r="L1756" s="43">
        <v>0</v>
      </c>
      <c r="M1756" s="44">
        <f t="shared" si="32"/>
        <v>0</v>
      </c>
      <c r="N1756" s="43">
        <f t="shared" si="33"/>
        <v>4</v>
      </c>
      <c r="O1756" s="44">
        <f t="shared" si="34"/>
        <v>2032724</v>
      </c>
    </row>
    <row r="1757" spans="1:15" x14ac:dyDescent="0.2">
      <c r="A1757" s="31" t="s">
        <v>333</v>
      </c>
      <c r="B1757" s="31" t="s">
        <v>105</v>
      </c>
      <c r="C1757" s="31">
        <v>3</v>
      </c>
      <c r="D1757" s="31">
        <v>3750000</v>
      </c>
      <c r="E1757" s="31">
        <f t="shared" si="30"/>
        <v>0</v>
      </c>
      <c r="F1757" s="43">
        <f>IFERROR(VLOOKUP(A1757,'2023'!A:N,13,0),0)</f>
        <v>3</v>
      </c>
      <c r="G1757" s="43">
        <f>IFERROR(VLOOKUP(A1757,'2023'!A:N,14,0),0)</f>
        <v>3750000</v>
      </c>
      <c r="H1757" s="43">
        <v>0</v>
      </c>
      <c r="I1757" s="43">
        <v>0</v>
      </c>
      <c r="J1757" s="44">
        <f t="shared" si="31"/>
        <v>1250000</v>
      </c>
      <c r="K1757" s="43">
        <v>0</v>
      </c>
      <c r="L1757" s="43">
        <v>0</v>
      </c>
      <c r="M1757" s="44">
        <f t="shared" si="32"/>
        <v>0</v>
      </c>
      <c r="N1757" s="43">
        <f t="shared" si="33"/>
        <v>3</v>
      </c>
      <c r="O1757" s="44">
        <f t="shared" si="34"/>
        <v>3750000</v>
      </c>
    </row>
    <row r="1758" spans="1:15" x14ac:dyDescent="0.2">
      <c r="A1758" s="31" t="s">
        <v>335</v>
      </c>
      <c r="B1758" s="31" t="s">
        <v>11</v>
      </c>
      <c r="C1758" s="31">
        <v>20</v>
      </c>
      <c r="D1758" s="31">
        <v>272720</v>
      </c>
      <c r="E1758" s="31">
        <f t="shared" si="30"/>
        <v>0</v>
      </c>
      <c r="F1758" s="43">
        <f>IFERROR(VLOOKUP(A1758,'2023'!A:N,13,0),0)</f>
        <v>20</v>
      </c>
      <c r="G1758" s="43">
        <f>IFERROR(VLOOKUP(A1758,'2023'!A:N,14,0),0)</f>
        <v>272720</v>
      </c>
      <c r="H1758" s="43">
        <v>0</v>
      </c>
      <c r="I1758" s="43">
        <v>0</v>
      </c>
      <c r="J1758" s="44">
        <f t="shared" si="31"/>
        <v>13636</v>
      </c>
      <c r="K1758" s="43">
        <v>0</v>
      </c>
      <c r="L1758" s="43">
        <v>0</v>
      </c>
      <c r="M1758" s="44">
        <f t="shared" si="32"/>
        <v>0</v>
      </c>
      <c r="N1758" s="43">
        <f t="shared" si="33"/>
        <v>20</v>
      </c>
      <c r="O1758" s="44">
        <f t="shared" si="34"/>
        <v>272720</v>
      </c>
    </row>
    <row r="1759" spans="1:15" x14ac:dyDescent="0.2">
      <c r="A1759" s="31" t="s">
        <v>337</v>
      </c>
      <c r="B1759" s="31" t="s">
        <v>11</v>
      </c>
      <c r="C1759" s="31">
        <v>5</v>
      </c>
      <c r="D1759" s="31">
        <v>272725</v>
      </c>
      <c r="E1759" s="31">
        <f t="shared" si="30"/>
        <v>0</v>
      </c>
      <c r="F1759" s="43">
        <f>IFERROR(VLOOKUP(A1759,'2023'!A:N,13,0),0)</f>
        <v>5</v>
      </c>
      <c r="G1759" s="43">
        <f>IFERROR(VLOOKUP(A1759,'2023'!A:N,14,0),0)</f>
        <v>272725</v>
      </c>
      <c r="H1759" s="43">
        <v>0</v>
      </c>
      <c r="I1759" s="43">
        <v>0</v>
      </c>
      <c r="J1759" s="44">
        <f t="shared" si="31"/>
        <v>54545</v>
      </c>
      <c r="K1759" s="43">
        <v>0</v>
      </c>
      <c r="L1759" s="43">
        <v>0</v>
      </c>
      <c r="M1759" s="44">
        <f t="shared" si="32"/>
        <v>0</v>
      </c>
      <c r="N1759" s="43">
        <f t="shared" si="33"/>
        <v>5</v>
      </c>
      <c r="O1759" s="44">
        <f t="shared" si="34"/>
        <v>272725</v>
      </c>
    </row>
    <row r="1760" spans="1:15" x14ac:dyDescent="0.2">
      <c r="A1760" s="31" t="s">
        <v>338</v>
      </c>
      <c r="B1760" s="31" t="s">
        <v>25</v>
      </c>
      <c r="C1760" s="31">
        <v>2</v>
      </c>
      <c r="D1760" s="31">
        <v>30000000</v>
      </c>
      <c r="E1760" s="31">
        <f t="shared" si="30"/>
        <v>0</v>
      </c>
      <c r="F1760" s="43">
        <f>IFERROR(VLOOKUP(A1760,'2023'!A:N,13,0),0)</f>
        <v>2</v>
      </c>
      <c r="G1760" s="43">
        <f>IFERROR(VLOOKUP(A1760,'2023'!A:N,14,0),0)</f>
        <v>30000000</v>
      </c>
      <c r="H1760" s="43">
        <v>0</v>
      </c>
      <c r="I1760" s="43">
        <v>0</v>
      </c>
      <c r="J1760" s="44">
        <f t="shared" si="31"/>
        <v>15000000</v>
      </c>
      <c r="K1760" s="43">
        <v>0</v>
      </c>
      <c r="L1760" s="43">
        <v>0</v>
      </c>
      <c r="M1760" s="44">
        <f t="shared" si="32"/>
        <v>0</v>
      </c>
      <c r="N1760" s="43">
        <f t="shared" si="33"/>
        <v>2</v>
      </c>
      <c r="O1760" s="44">
        <f t="shared" si="34"/>
        <v>30000000</v>
      </c>
    </row>
    <row r="1761" spans="1:15" x14ac:dyDescent="0.2">
      <c r="A1761" s="31" t="s">
        <v>341</v>
      </c>
      <c r="B1761" s="31" t="s">
        <v>11</v>
      </c>
      <c r="C1761" s="31">
        <v>1</v>
      </c>
      <c r="D1761" s="31">
        <v>595455</v>
      </c>
      <c r="E1761" s="31">
        <f t="shared" si="30"/>
        <v>0</v>
      </c>
      <c r="F1761" s="43">
        <f>IFERROR(VLOOKUP(A1761,'2023'!A:N,13,0),0)</f>
        <v>1</v>
      </c>
      <c r="G1761" s="43">
        <f>IFERROR(VLOOKUP(A1761,'2023'!A:N,14,0),0)</f>
        <v>595455</v>
      </c>
      <c r="H1761" s="43">
        <v>0</v>
      </c>
      <c r="I1761" s="43">
        <v>0</v>
      </c>
      <c r="J1761" s="44">
        <f t="shared" si="31"/>
        <v>595455</v>
      </c>
      <c r="K1761" s="43">
        <v>0</v>
      </c>
      <c r="L1761" s="43">
        <v>0</v>
      </c>
      <c r="M1761" s="44">
        <f t="shared" si="32"/>
        <v>0</v>
      </c>
      <c r="N1761" s="43">
        <f t="shared" si="33"/>
        <v>1</v>
      </c>
      <c r="O1761" s="44">
        <f t="shared" si="34"/>
        <v>595455</v>
      </c>
    </row>
    <row r="1762" spans="1:15" x14ac:dyDescent="0.2">
      <c r="A1762" s="31" t="s">
        <v>343</v>
      </c>
      <c r="B1762" s="31" t="s">
        <v>11</v>
      </c>
      <c r="C1762" s="31">
        <v>5</v>
      </c>
      <c r="D1762" s="31">
        <v>1286360</v>
      </c>
      <c r="E1762" s="31">
        <f t="shared" si="30"/>
        <v>0</v>
      </c>
      <c r="F1762" s="43">
        <f>IFERROR(VLOOKUP(A1762,'2023'!A:N,13,0),0)</f>
        <v>5</v>
      </c>
      <c r="G1762" s="43">
        <f>IFERROR(VLOOKUP(A1762,'2023'!A:N,14,0),0)</f>
        <v>1286360</v>
      </c>
      <c r="H1762" s="43">
        <v>0</v>
      </c>
      <c r="I1762" s="43">
        <v>0</v>
      </c>
      <c r="J1762" s="44">
        <f t="shared" si="31"/>
        <v>257272</v>
      </c>
      <c r="K1762" s="43">
        <v>0</v>
      </c>
      <c r="L1762" s="43">
        <v>0</v>
      </c>
      <c r="M1762" s="44">
        <f t="shared" si="32"/>
        <v>0</v>
      </c>
      <c r="N1762" s="43">
        <f t="shared" si="33"/>
        <v>5</v>
      </c>
      <c r="O1762" s="44">
        <f t="shared" si="34"/>
        <v>1286360</v>
      </c>
    </row>
    <row r="1763" spans="1:15" x14ac:dyDescent="0.2">
      <c r="A1763" s="31" t="s">
        <v>344</v>
      </c>
      <c r="B1763" s="31" t="s">
        <v>11</v>
      </c>
      <c r="C1763" s="31">
        <v>5</v>
      </c>
      <c r="D1763" s="31">
        <v>1286360</v>
      </c>
      <c r="E1763" s="31">
        <f t="shared" si="30"/>
        <v>0</v>
      </c>
      <c r="F1763" s="43">
        <f>IFERROR(VLOOKUP(A1763,'2023'!A:N,13,0),0)</f>
        <v>5</v>
      </c>
      <c r="G1763" s="43">
        <f>IFERROR(VLOOKUP(A1763,'2023'!A:N,14,0),0)</f>
        <v>1286360</v>
      </c>
      <c r="H1763" s="43">
        <v>0</v>
      </c>
      <c r="I1763" s="43">
        <v>0</v>
      </c>
      <c r="J1763" s="44">
        <f t="shared" si="31"/>
        <v>257272</v>
      </c>
      <c r="K1763" s="43">
        <v>0</v>
      </c>
      <c r="L1763" s="43">
        <v>0</v>
      </c>
      <c r="M1763" s="44">
        <f t="shared" si="32"/>
        <v>0</v>
      </c>
      <c r="N1763" s="43">
        <f t="shared" si="33"/>
        <v>5</v>
      </c>
      <c r="O1763" s="44">
        <f t="shared" si="34"/>
        <v>1286360</v>
      </c>
    </row>
    <row r="1764" spans="1:15" x14ac:dyDescent="0.2">
      <c r="A1764" s="31" t="s">
        <v>345</v>
      </c>
      <c r="B1764" s="31" t="s">
        <v>11</v>
      </c>
      <c r="C1764" s="31">
        <v>2</v>
      </c>
      <c r="D1764" s="31">
        <v>1283332</v>
      </c>
      <c r="E1764" s="31">
        <f t="shared" si="30"/>
        <v>0</v>
      </c>
      <c r="F1764" s="43">
        <f>IFERROR(VLOOKUP(A1764,'2023'!A:N,13,0),0)</f>
        <v>2</v>
      </c>
      <c r="G1764" s="43">
        <f>IFERROR(VLOOKUP(A1764,'2023'!A:N,14,0),0)</f>
        <v>1283332</v>
      </c>
      <c r="H1764" s="43">
        <v>0</v>
      </c>
      <c r="I1764" s="43">
        <v>0</v>
      </c>
      <c r="J1764" s="44">
        <f t="shared" si="31"/>
        <v>641666</v>
      </c>
      <c r="K1764" s="43">
        <v>0</v>
      </c>
      <c r="L1764" s="43">
        <v>0</v>
      </c>
      <c r="M1764" s="44">
        <f t="shared" si="32"/>
        <v>0</v>
      </c>
      <c r="N1764" s="43">
        <f t="shared" si="33"/>
        <v>2</v>
      </c>
      <c r="O1764" s="44">
        <f t="shared" si="34"/>
        <v>1283332</v>
      </c>
    </row>
    <row r="1765" spans="1:15" x14ac:dyDescent="0.2">
      <c r="A1765" s="31" t="s">
        <v>346</v>
      </c>
      <c r="B1765" s="31" t="s">
        <v>11</v>
      </c>
      <c r="C1765" s="31">
        <v>2</v>
      </c>
      <c r="D1765" s="31">
        <v>1860000</v>
      </c>
      <c r="E1765" s="31">
        <f t="shared" si="30"/>
        <v>0</v>
      </c>
      <c r="F1765" s="43">
        <f>IFERROR(VLOOKUP(A1765,'2023'!A:N,13,0),0)</f>
        <v>2</v>
      </c>
      <c r="G1765" s="43">
        <f>IFERROR(VLOOKUP(A1765,'2023'!A:N,14,0),0)</f>
        <v>1860000</v>
      </c>
      <c r="H1765" s="43">
        <v>0</v>
      </c>
      <c r="I1765" s="43">
        <v>0</v>
      </c>
      <c r="J1765" s="44">
        <f t="shared" si="31"/>
        <v>930000</v>
      </c>
      <c r="K1765" s="43">
        <v>0</v>
      </c>
      <c r="L1765" s="43">
        <v>0</v>
      </c>
      <c r="M1765" s="44">
        <f t="shared" si="32"/>
        <v>0</v>
      </c>
      <c r="N1765" s="43">
        <f t="shared" si="33"/>
        <v>2</v>
      </c>
      <c r="O1765" s="44">
        <f t="shared" si="34"/>
        <v>1860000</v>
      </c>
    </row>
    <row r="1766" spans="1:15" x14ac:dyDescent="0.2">
      <c r="A1766" s="31" t="s">
        <v>347</v>
      </c>
      <c r="B1766" s="31" t="s">
        <v>11</v>
      </c>
      <c r="C1766" s="31">
        <v>1</v>
      </c>
      <c r="D1766" s="31">
        <v>185000</v>
      </c>
      <c r="E1766" s="31">
        <f t="shared" si="30"/>
        <v>0</v>
      </c>
      <c r="F1766" s="43">
        <f>IFERROR(VLOOKUP(A1766,'2023'!A:N,13,0),0)</f>
        <v>1</v>
      </c>
      <c r="G1766" s="43">
        <f>IFERROR(VLOOKUP(A1766,'2023'!A:N,14,0),0)</f>
        <v>185000</v>
      </c>
      <c r="H1766" s="43">
        <v>0</v>
      </c>
      <c r="I1766" s="43">
        <v>0</v>
      </c>
      <c r="J1766" s="44">
        <f t="shared" si="31"/>
        <v>185000</v>
      </c>
      <c r="K1766" s="43">
        <v>0</v>
      </c>
      <c r="L1766" s="43">
        <v>0</v>
      </c>
      <c r="M1766" s="44">
        <f t="shared" si="32"/>
        <v>0</v>
      </c>
      <c r="N1766" s="43">
        <f t="shared" si="33"/>
        <v>1</v>
      </c>
      <c r="O1766" s="44">
        <f t="shared" si="34"/>
        <v>185000</v>
      </c>
    </row>
    <row r="1767" spans="1:15" x14ac:dyDescent="0.2">
      <c r="A1767" s="31" t="s">
        <v>348</v>
      </c>
      <c r="B1767" s="31" t="s">
        <v>280</v>
      </c>
      <c r="C1767" s="31">
        <v>1</v>
      </c>
      <c r="D1767" s="31">
        <v>290000</v>
      </c>
      <c r="E1767" s="31">
        <f t="shared" si="30"/>
        <v>0</v>
      </c>
      <c r="F1767" s="43">
        <f>IFERROR(VLOOKUP(A1767,'2023'!A:N,13,0),0)</f>
        <v>1</v>
      </c>
      <c r="G1767" s="43">
        <f>IFERROR(VLOOKUP(A1767,'2023'!A:N,14,0),0)</f>
        <v>290000</v>
      </c>
      <c r="H1767" s="43">
        <v>0</v>
      </c>
      <c r="I1767" s="43">
        <v>0</v>
      </c>
      <c r="J1767" s="44">
        <f t="shared" si="31"/>
        <v>290000</v>
      </c>
      <c r="K1767" s="43">
        <v>0</v>
      </c>
      <c r="L1767" s="43">
        <v>0</v>
      </c>
      <c r="M1767" s="44">
        <f t="shared" si="32"/>
        <v>0</v>
      </c>
      <c r="N1767" s="43">
        <f t="shared" si="33"/>
        <v>1</v>
      </c>
      <c r="O1767" s="44">
        <f t="shared" si="34"/>
        <v>290000</v>
      </c>
    </row>
    <row r="1768" spans="1:15" x14ac:dyDescent="0.2">
      <c r="A1768" s="31" t="s">
        <v>349</v>
      </c>
      <c r="B1768" s="31" t="s">
        <v>350</v>
      </c>
      <c r="C1768" s="31">
        <v>1</v>
      </c>
      <c r="D1768" s="31">
        <v>2500000</v>
      </c>
      <c r="E1768" s="31">
        <f t="shared" si="30"/>
        <v>0</v>
      </c>
      <c r="F1768" s="43">
        <f>IFERROR(VLOOKUP(A1768,'2023'!A:N,13,0),0)</f>
        <v>1</v>
      </c>
      <c r="G1768" s="43">
        <f>IFERROR(VLOOKUP(A1768,'2023'!A:N,14,0),0)</f>
        <v>2500000</v>
      </c>
      <c r="H1768" s="43">
        <v>0</v>
      </c>
      <c r="I1768" s="43">
        <v>0</v>
      </c>
      <c r="J1768" s="44">
        <f t="shared" si="31"/>
        <v>2500000</v>
      </c>
      <c r="K1768" s="43">
        <v>0</v>
      </c>
      <c r="L1768" s="43">
        <v>0</v>
      </c>
      <c r="M1768" s="44">
        <f t="shared" si="32"/>
        <v>0</v>
      </c>
      <c r="N1768" s="43">
        <f t="shared" si="33"/>
        <v>1</v>
      </c>
      <c r="O1768" s="44">
        <f t="shared" si="34"/>
        <v>2500000</v>
      </c>
    </row>
    <row r="1769" spans="1:15" x14ac:dyDescent="0.2">
      <c r="A1769" s="31" t="s">
        <v>351</v>
      </c>
      <c r="B1769" s="31" t="s">
        <v>11</v>
      </c>
      <c r="C1769" s="31">
        <v>1</v>
      </c>
      <c r="D1769" s="31">
        <v>586000</v>
      </c>
      <c r="E1769" s="31">
        <f t="shared" si="30"/>
        <v>0</v>
      </c>
      <c r="F1769" s="43">
        <f>IFERROR(VLOOKUP(A1769,'2023'!A:N,13,0),0)</f>
        <v>1</v>
      </c>
      <c r="G1769" s="43">
        <f>IFERROR(VLOOKUP(A1769,'2023'!A:N,14,0),0)</f>
        <v>586000</v>
      </c>
      <c r="H1769" s="43">
        <v>0</v>
      </c>
      <c r="I1769" s="43">
        <v>0</v>
      </c>
      <c r="J1769" s="44">
        <f t="shared" si="31"/>
        <v>586000</v>
      </c>
      <c r="K1769" s="43">
        <v>0</v>
      </c>
      <c r="L1769" s="43">
        <v>0</v>
      </c>
      <c r="M1769" s="44">
        <f t="shared" si="32"/>
        <v>0</v>
      </c>
      <c r="N1769" s="43">
        <f t="shared" si="33"/>
        <v>1</v>
      </c>
      <c r="O1769" s="44">
        <f t="shared" si="34"/>
        <v>586000</v>
      </c>
    </row>
    <row r="1770" spans="1:15" x14ac:dyDescent="0.2">
      <c r="A1770" s="31" t="s">
        <v>352</v>
      </c>
      <c r="B1770" s="31" t="s">
        <v>11</v>
      </c>
      <c r="C1770" s="31">
        <v>1</v>
      </c>
      <c r="D1770" s="31">
        <v>525000</v>
      </c>
      <c r="E1770" s="31">
        <f t="shared" si="30"/>
        <v>0</v>
      </c>
      <c r="F1770" s="43">
        <f>IFERROR(VLOOKUP(A1770,'2023'!A:N,13,0),0)</f>
        <v>1</v>
      </c>
      <c r="G1770" s="43">
        <f>IFERROR(VLOOKUP(A1770,'2023'!A:N,14,0),0)</f>
        <v>525000</v>
      </c>
      <c r="H1770" s="43">
        <v>0</v>
      </c>
      <c r="I1770" s="43">
        <v>0</v>
      </c>
      <c r="J1770" s="44">
        <f t="shared" si="31"/>
        <v>525000</v>
      </c>
      <c r="K1770" s="43">
        <v>0</v>
      </c>
      <c r="L1770" s="43">
        <v>0</v>
      </c>
      <c r="M1770" s="44">
        <f t="shared" si="32"/>
        <v>0</v>
      </c>
      <c r="N1770" s="43">
        <f t="shared" si="33"/>
        <v>1</v>
      </c>
      <c r="O1770" s="44">
        <f t="shared" si="34"/>
        <v>525000</v>
      </c>
    </row>
    <row r="1771" spans="1:15" x14ac:dyDescent="0.2">
      <c r="A1771" s="31" t="s">
        <v>353</v>
      </c>
      <c r="B1771" s="31" t="s">
        <v>317</v>
      </c>
      <c r="C1771" s="31">
        <v>1</v>
      </c>
      <c r="D1771" s="31">
        <v>60000</v>
      </c>
      <c r="E1771" s="31">
        <f t="shared" si="30"/>
        <v>0</v>
      </c>
      <c r="F1771" s="43">
        <f>IFERROR(VLOOKUP(A1771,'2023'!A:N,13,0),0)</f>
        <v>1</v>
      </c>
      <c r="G1771" s="43">
        <f>IFERROR(VLOOKUP(A1771,'2023'!A:N,14,0),0)</f>
        <v>60000</v>
      </c>
      <c r="H1771" s="43">
        <v>0</v>
      </c>
      <c r="I1771" s="43">
        <v>0</v>
      </c>
      <c r="J1771" s="44">
        <f t="shared" si="31"/>
        <v>60000</v>
      </c>
      <c r="K1771" s="43">
        <v>0</v>
      </c>
      <c r="L1771" s="43">
        <v>0</v>
      </c>
      <c r="M1771" s="44">
        <f t="shared" si="32"/>
        <v>0</v>
      </c>
      <c r="N1771" s="43">
        <f t="shared" si="33"/>
        <v>1</v>
      </c>
      <c r="O1771" s="44">
        <f t="shared" si="34"/>
        <v>60000</v>
      </c>
    </row>
    <row r="1772" spans="1:15" x14ac:dyDescent="0.2">
      <c r="A1772" s="31" t="s">
        <v>357</v>
      </c>
      <c r="B1772" s="31" t="s">
        <v>11</v>
      </c>
      <c r="C1772" s="31">
        <v>5</v>
      </c>
      <c r="D1772" s="31">
        <v>2113635</v>
      </c>
      <c r="E1772" s="31">
        <f t="shared" si="30"/>
        <v>0</v>
      </c>
      <c r="F1772" s="43">
        <f>IFERROR(VLOOKUP(A1772,'2023'!A:N,13,0),0)</f>
        <v>5</v>
      </c>
      <c r="G1772" s="43">
        <f>IFERROR(VLOOKUP(A1772,'2023'!A:N,14,0),0)</f>
        <v>2113635</v>
      </c>
      <c r="H1772" s="43">
        <v>0</v>
      </c>
      <c r="I1772" s="43">
        <v>0</v>
      </c>
      <c r="J1772" s="44">
        <f t="shared" si="31"/>
        <v>422727</v>
      </c>
      <c r="K1772" s="43">
        <v>0</v>
      </c>
      <c r="L1772" s="43">
        <v>0</v>
      </c>
      <c r="M1772" s="44">
        <f t="shared" si="32"/>
        <v>0</v>
      </c>
      <c r="N1772" s="43">
        <f t="shared" si="33"/>
        <v>5</v>
      </c>
      <c r="O1772" s="44">
        <f t="shared" si="34"/>
        <v>2113635</v>
      </c>
    </row>
    <row r="1773" spans="1:15" x14ac:dyDescent="0.2">
      <c r="A1773" s="31" t="s">
        <v>364</v>
      </c>
      <c r="B1773" s="31" t="s">
        <v>365</v>
      </c>
      <c r="C1773" s="31">
        <v>2</v>
      </c>
      <c r="D1773" s="31">
        <v>500000</v>
      </c>
      <c r="E1773" s="31">
        <f t="shared" si="30"/>
        <v>0</v>
      </c>
      <c r="F1773" s="43">
        <f>IFERROR(VLOOKUP(A1773,'2023'!A:N,13,0),0)</f>
        <v>2</v>
      </c>
      <c r="G1773" s="43">
        <f>IFERROR(VLOOKUP(A1773,'2023'!A:N,14,0),0)</f>
        <v>500000</v>
      </c>
      <c r="H1773" s="43">
        <v>0</v>
      </c>
      <c r="I1773" s="43">
        <v>0</v>
      </c>
      <c r="J1773" s="44">
        <f t="shared" si="31"/>
        <v>250000</v>
      </c>
      <c r="K1773" s="43">
        <v>0</v>
      </c>
      <c r="L1773" s="43">
        <v>0</v>
      </c>
      <c r="M1773" s="44">
        <f t="shared" si="32"/>
        <v>0</v>
      </c>
      <c r="N1773" s="43">
        <f t="shared" si="33"/>
        <v>2</v>
      </c>
      <c r="O1773" s="44">
        <f t="shared" si="34"/>
        <v>500000</v>
      </c>
    </row>
    <row r="1774" spans="1:15" x14ac:dyDescent="0.2">
      <c r="A1774" s="31" t="s">
        <v>366</v>
      </c>
      <c r="B1774" s="31" t="s">
        <v>11</v>
      </c>
      <c r="C1774" s="31">
        <v>25</v>
      </c>
      <c r="D1774" s="31">
        <v>6318175</v>
      </c>
      <c r="E1774" s="31">
        <f t="shared" si="30"/>
        <v>0</v>
      </c>
      <c r="F1774" s="43">
        <f>IFERROR(VLOOKUP(A1774,'2023'!A:N,13,0),0)</f>
        <v>25</v>
      </c>
      <c r="G1774" s="43">
        <f>IFERROR(VLOOKUP(A1774,'2023'!A:N,14,0),0)</f>
        <v>6318175</v>
      </c>
      <c r="H1774" s="43">
        <v>0</v>
      </c>
      <c r="I1774" s="43">
        <v>0</v>
      </c>
      <c r="J1774" s="44">
        <f t="shared" si="31"/>
        <v>252727</v>
      </c>
      <c r="K1774" s="43">
        <v>0</v>
      </c>
      <c r="L1774" s="43">
        <v>0</v>
      </c>
      <c r="M1774" s="44">
        <f t="shared" si="32"/>
        <v>0</v>
      </c>
      <c r="N1774" s="43">
        <f t="shared" si="33"/>
        <v>25</v>
      </c>
      <c r="O1774" s="44">
        <f t="shared" si="34"/>
        <v>6318175</v>
      </c>
    </row>
    <row r="1775" spans="1:15" x14ac:dyDescent="0.2">
      <c r="A1775" s="31" t="s">
        <v>367</v>
      </c>
      <c r="B1775" s="31" t="s">
        <v>11</v>
      </c>
      <c r="C1775" s="31">
        <v>24</v>
      </c>
      <c r="D1775" s="31">
        <v>10254552</v>
      </c>
      <c r="E1775" s="31">
        <f t="shared" si="30"/>
        <v>0</v>
      </c>
      <c r="F1775" s="43">
        <f>IFERROR(VLOOKUP(A1775,'2023'!A:N,13,0),0)</f>
        <v>24</v>
      </c>
      <c r="G1775" s="43">
        <f>IFERROR(VLOOKUP(A1775,'2023'!A:N,14,0),0)</f>
        <v>10254552</v>
      </c>
      <c r="H1775" s="43">
        <v>0</v>
      </c>
      <c r="I1775" s="43">
        <v>0</v>
      </c>
      <c r="J1775" s="44">
        <f t="shared" si="31"/>
        <v>427273</v>
      </c>
      <c r="K1775" s="43">
        <v>0</v>
      </c>
      <c r="L1775" s="43">
        <v>0</v>
      </c>
      <c r="M1775" s="44">
        <f t="shared" si="32"/>
        <v>0</v>
      </c>
      <c r="N1775" s="43">
        <f t="shared" si="33"/>
        <v>24</v>
      </c>
      <c r="O1775" s="44">
        <f t="shared" si="34"/>
        <v>10254552</v>
      </c>
    </row>
    <row r="1776" spans="1:15" x14ac:dyDescent="0.2">
      <c r="A1776" s="31" t="s">
        <v>368</v>
      </c>
      <c r="B1776" s="31" t="s">
        <v>11</v>
      </c>
      <c r="C1776" s="31">
        <v>1</v>
      </c>
      <c r="D1776" s="31">
        <v>972727</v>
      </c>
      <c r="E1776" s="31">
        <f t="shared" si="30"/>
        <v>0</v>
      </c>
      <c r="F1776" s="43">
        <f>IFERROR(VLOOKUP(A1776,'2023'!A:N,13,0),0)</f>
        <v>1</v>
      </c>
      <c r="G1776" s="43">
        <f>IFERROR(VLOOKUP(A1776,'2023'!A:N,14,0),0)</f>
        <v>972727</v>
      </c>
      <c r="H1776" s="43">
        <v>0</v>
      </c>
      <c r="I1776" s="43">
        <v>0</v>
      </c>
      <c r="J1776" s="44">
        <f t="shared" si="31"/>
        <v>972727</v>
      </c>
      <c r="K1776" s="43">
        <v>0</v>
      </c>
      <c r="L1776" s="43">
        <v>0</v>
      </c>
      <c r="M1776" s="44">
        <f t="shared" si="32"/>
        <v>0</v>
      </c>
      <c r="N1776" s="43">
        <f t="shared" si="33"/>
        <v>1</v>
      </c>
      <c r="O1776" s="44">
        <f t="shared" si="34"/>
        <v>972727</v>
      </c>
    </row>
    <row r="1777" spans="1:15" x14ac:dyDescent="0.2">
      <c r="A1777" s="31" t="s">
        <v>369</v>
      </c>
      <c r="B1777" s="31" t="s">
        <v>11</v>
      </c>
      <c r="C1777" s="31">
        <v>19</v>
      </c>
      <c r="D1777" s="31">
        <v>27031813</v>
      </c>
      <c r="E1777" s="31">
        <f t="shared" si="30"/>
        <v>0</v>
      </c>
      <c r="F1777" s="43">
        <f>IFERROR(VLOOKUP(A1777,'2023'!A:N,13,0),0)</f>
        <v>19</v>
      </c>
      <c r="G1777" s="43">
        <f>IFERROR(VLOOKUP(A1777,'2023'!A:N,14,0),0)</f>
        <v>27031813</v>
      </c>
      <c r="H1777" s="43">
        <v>0</v>
      </c>
      <c r="I1777" s="43">
        <v>0</v>
      </c>
      <c r="J1777" s="44">
        <f t="shared" si="31"/>
        <v>1422727</v>
      </c>
      <c r="K1777" s="43">
        <v>0</v>
      </c>
      <c r="L1777" s="43">
        <v>0</v>
      </c>
      <c r="M1777" s="44">
        <f t="shared" si="32"/>
        <v>0</v>
      </c>
      <c r="N1777" s="43">
        <f t="shared" si="33"/>
        <v>19</v>
      </c>
      <c r="O1777" s="44">
        <f t="shared" si="34"/>
        <v>27031813</v>
      </c>
    </row>
    <row r="1778" spans="1:15" x14ac:dyDescent="0.2">
      <c r="A1778" s="31" t="s">
        <v>382</v>
      </c>
      <c r="B1778" s="31" t="s">
        <v>11</v>
      </c>
      <c r="C1778" s="31">
        <v>23</v>
      </c>
      <c r="D1778" s="31">
        <v>113058170</v>
      </c>
      <c r="E1778" s="31">
        <f t="shared" si="30"/>
        <v>0</v>
      </c>
      <c r="F1778" s="43">
        <f>IFERROR(VLOOKUP(A1778,'2023'!A:N,13,0),0)</f>
        <v>23</v>
      </c>
      <c r="G1778" s="43">
        <f>IFERROR(VLOOKUP(A1778,'2023'!A:N,14,0),0)</f>
        <v>113058170</v>
      </c>
      <c r="H1778" s="43">
        <v>0</v>
      </c>
      <c r="I1778" s="43">
        <v>0</v>
      </c>
      <c r="J1778" s="44">
        <f t="shared" si="31"/>
        <v>4915572.6086956523</v>
      </c>
      <c r="K1778" s="43">
        <v>0</v>
      </c>
      <c r="L1778" s="43">
        <v>0</v>
      </c>
      <c r="M1778" s="44">
        <f t="shared" si="32"/>
        <v>0</v>
      </c>
      <c r="N1778" s="43">
        <f t="shared" si="33"/>
        <v>23</v>
      </c>
      <c r="O1778" s="44">
        <f t="shared" si="34"/>
        <v>113058170</v>
      </c>
    </row>
    <row r="1779" spans="1:15" x14ac:dyDescent="0.2">
      <c r="A1779" s="31" t="s">
        <v>385</v>
      </c>
      <c r="B1779" s="31" t="s">
        <v>11</v>
      </c>
      <c r="C1779" s="31">
        <v>14</v>
      </c>
      <c r="D1779" s="31">
        <v>70690900</v>
      </c>
      <c r="E1779" s="31">
        <f t="shared" si="30"/>
        <v>0</v>
      </c>
      <c r="F1779" s="43">
        <f>IFERROR(VLOOKUP(A1779,'2023'!A:N,13,0),0)</f>
        <v>14</v>
      </c>
      <c r="G1779" s="43">
        <f>IFERROR(VLOOKUP(A1779,'2023'!A:N,14,0),0)</f>
        <v>70690900</v>
      </c>
      <c r="H1779" s="43">
        <v>0</v>
      </c>
      <c r="I1779" s="43">
        <v>0</v>
      </c>
      <c r="J1779" s="44">
        <f t="shared" si="31"/>
        <v>5049350</v>
      </c>
      <c r="K1779" s="43">
        <v>0</v>
      </c>
      <c r="L1779" s="43">
        <v>0</v>
      </c>
      <c r="M1779" s="44">
        <f t="shared" si="32"/>
        <v>0</v>
      </c>
      <c r="N1779" s="43">
        <f t="shared" si="33"/>
        <v>14</v>
      </c>
      <c r="O1779" s="44">
        <f t="shared" si="34"/>
        <v>70690900</v>
      </c>
    </row>
    <row r="1780" spans="1:15" x14ac:dyDescent="0.2">
      <c r="A1780" s="31" t="s">
        <v>387</v>
      </c>
      <c r="B1780" s="31" t="s">
        <v>11</v>
      </c>
      <c r="C1780" s="31">
        <v>5</v>
      </c>
      <c r="D1780" s="31">
        <v>8954545</v>
      </c>
      <c r="E1780" s="31">
        <f t="shared" si="30"/>
        <v>0</v>
      </c>
      <c r="F1780" s="43">
        <f>IFERROR(VLOOKUP(A1780,'2023'!A:N,13,0),0)</f>
        <v>5</v>
      </c>
      <c r="G1780" s="43">
        <f>IFERROR(VLOOKUP(A1780,'2023'!A:N,14,0),0)</f>
        <v>8954545</v>
      </c>
      <c r="H1780" s="43">
        <v>0</v>
      </c>
      <c r="I1780" s="43">
        <v>0</v>
      </c>
      <c r="J1780" s="44">
        <f t="shared" si="31"/>
        <v>1790909</v>
      </c>
      <c r="K1780" s="43">
        <v>0</v>
      </c>
      <c r="L1780" s="43">
        <v>0</v>
      </c>
      <c r="M1780" s="44">
        <f t="shared" si="32"/>
        <v>0</v>
      </c>
      <c r="N1780" s="43">
        <f t="shared" si="33"/>
        <v>5</v>
      </c>
      <c r="O1780" s="44">
        <f t="shared" si="34"/>
        <v>8954545</v>
      </c>
    </row>
    <row r="1781" spans="1:15" x14ac:dyDescent="0.2">
      <c r="A1781" s="31" t="s">
        <v>388</v>
      </c>
      <c r="B1781" s="31" t="s">
        <v>11</v>
      </c>
      <c r="C1781" s="31">
        <v>1</v>
      </c>
      <c r="D1781" s="31">
        <v>409091</v>
      </c>
      <c r="E1781" s="31">
        <f t="shared" si="30"/>
        <v>0</v>
      </c>
      <c r="F1781" s="43">
        <f>IFERROR(VLOOKUP(A1781,'2023'!A:N,13,0),0)</f>
        <v>1</v>
      </c>
      <c r="G1781" s="43">
        <f>IFERROR(VLOOKUP(A1781,'2023'!A:N,14,0),0)</f>
        <v>409091</v>
      </c>
      <c r="H1781" s="43">
        <v>0</v>
      </c>
      <c r="I1781" s="43">
        <v>0</v>
      </c>
      <c r="J1781" s="44">
        <f t="shared" si="31"/>
        <v>409091</v>
      </c>
      <c r="K1781" s="43">
        <v>0</v>
      </c>
      <c r="L1781" s="43">
        <v>0</v>
      </c>
      <c r="M1781" s="44">
        <f t="shared" si="32"/>
        <v>0</v>
      </c>
      <c r="N1781" s="43">
        <f t="shared" si="33"/>
        <v>1</v>
      </c>
      <c r="O1781" s="44">
        <f t="shared" si="34"/>
        <v>409091</v>
      </c>
    </row>
    <row r="1782" spans="1:15" x14ac:dyDescent="0.2">
      <c r="A1782" s="31" t="s">
        <v>389</v>
      </c>
      <c r="B1782" s="31" t="s">
        <v>171</v>
      </c>
      <c r="C1782" s="31">
        <v>1</v>
      </c>
      <c r="D1782" s="31">
        <v>0</v>
      </c>
      <c r="E1782" s="31">
        <f t="shared" si="30"/>
        <v>0</v>
      </c>
      <c r="F1782" s="43">
        <f>IFERROR(VLOOKUP(A1782,'2023'!A:N,13,0),0)</f>
        <v>1</v>
      </c>
      <c r="G1782" s="43">
        <f>IFERROR(VLOOKUP(A1782,'2023'!A:N,14,0),0)</f>
        <v>0</v>
      </c>
      <c r="H1782" s="43">
        <v>0</v>
      </c>
      <c r="I1782" s="43">
        <v>0</v>
      </c>
      <c r="J1782" s="44">
        <f t="shared" si="31"/>
        <v>0</v>
      </c>
      <c r="K1782" s="43">
        <v>0</v>
      </c>
      <c r="L1782" s="43">
        <v>0</v>
      </c>
      <c r="M1782" s="44">
        <f t="shared" si="32"/>
        <v>0</v>
      </c>
      <c r="N1782" s="43">
        <f t="shared" si="33"/>
        <v>1</v>
      </c>
      <c r="O1782" s="44">
        <f t="shared" si="34"/>
        <v>0</v>
      </c>
    </row>
    <row r="1783" spans="1:15" x14ac:dyDescent="0.2">
      <c r="A1783" s="31" t="s">
        <v>390</v>
      </c>
      <c r="B1783" s="31" t="s">
        <v>34</v>
      </c>
      <c r="C1783" s="31">
        <v>2</v>
      </c>
      <c r="D1783" s="31">
        <v>5254544</v>
      </c>
      <c r="E1783" s="31">
        <f t="shared" si="30"/>
        <v>0</v>
      </c>
      <c r="F1783" s="43">
        <f>IFERROR(VLOOKUP(A1783,'2023'!A:N,13,0),0)</f>
        <v>2</v>
      </c>
      <c r="G1783" s="43">
        <f>IFERROR(VLOOKUP(A1783,'2023'!A:N,14,0),0)</f>
        <v>5254544</v>
      </c>
      <c r="H1783" s="43">
        <v>0</v>
      </c>
      <c r="I1783" s="43">
        <v>0</v>
      </c>
      <c r="J1783" s="44">
        <f t="shared" si="31"/>
        <v>2627272</v>
      </c>
      <c r="K1783" s="43">
        <v>0</v>
      </c>
      <c r="L1783" s="43">
        <v>0</v>
      </c>
      <c r="M1783" s="44">
        <f t="shared" si="32"/>
        <v>0</v>
      </c>
      <c r="N1783" s="43">
        <f t="shared" si="33"/>
        <v>2</v>
      </c>
      <c r="O1783" s="44">
        <f t="shared" si="34"/>
        <v>5254544</v>
      </c>
    </row>
    <row r="1784" spans="1:15" x14ac:dyDescent="0.2">
      <c r="A1784" s="31" t="s">
        <v>395</v>
      </c>
      <c r="B1784" s="31" t="s">
        <v>20</v>
      </c>
      <c r="C1784" s="31">
        <v>3</v>
      </c>
      <c r="D1784" s="31">
        <v>810000</v>
      </c>
      <c r="E1784" s="31">
        <f t="shared" si="30"/>
        <v>0</v>
      </c>
      <c r="F1784" s="43">
        <f>IFERROR(VLOOKUP(A1784,'2023'!A:N,13,0),0)</f>
        <v>3</v>
      </c>
      <c r="G1784" s="43">
        <f>IFERROR(VLOOKUP(A1784,'2023'!A:N,14,0),0)</f>
        <v>810000</v>
      </c>
      <c r="H1784" s="43">
        <v>0</v>
      </c>
      <c r="I1784" s="43">
        <v>0</v>
      </c>
      <c r="J1784" s="44">
        <f t="shared" si="31"/>
        <v>270000</v>
      </c>
      <c r="K1784" s="43">
        <v>0</v>
      </c>
      <c r="L1784" s="43">
        <v>0</v>
      </c>
      <c r="M1784" s="44">
        <f t="shared" si="32"/>
        <v>0</v>
      </c>
      <c r="N1784" s="43">
        <f t="shared" si="33"/>
        <v>3</v>
      </c>
      <c r="O1784" s="44">
        <f t="shared" si="34"/>
        <v>810000</v>
      </c>
    </row>
    <row r="1785" spans="1:15" x14ac:dyDescent="0.2">
      <c r="A1785" s="31" t="s">
        <v>397</v>
      </c>
      <c r="B1785" s="31" t="s">
        <v>25</v>
      </c>
      <c r="C1785" s="31">
        <v>2</v>
      </c>
      <c r="D1785" s="31">
        <v>14090908</v>
      </c>
      <c r="E1785" s="31">
        <f t="shared" si="30"/>
        <v>0</v>
      </c>
      <c r="F1785" s="43">
        <f>IFERROR(VLOOKUP(A1785,'2023'!A:N,13,0),0)</f>
        <v>2</v>
      </c>
      <c r="G1785" s="43">
        <f>IFERROR(VLOOKUP(A1785,'2023'!A:N,14,0),0)</f>
        <v>14090908</v>
      </c>
      <c r="H1785" s="43">
        <v>0</v>
      </c>
      <c r="I1785" s="43">
        <v>0</v>
      </c>
      <c r="J1785" s="44">
        <f t="shared" si="31"/>
        <v>7045454</v>
      </c>
      <c r="K1785" s="43">
        <v>0</v>
      </c>
      <c r="L1785" s="43">
        <v>0</v>
      </c>
      <c r="M1785" s="44">
        <f t="shared" si="32"/>
        <v>0</v>
      </c>
      <c r="N1785" s="43">
        <f t="shared" si="33"/>
        <v>2</v>
      </c>
      <c r="O1785" s="44">
        <f t="shared" si="34"/>
        <v>14090908</v>
      </c>
    </row>
    <row r="1786" spans="1:15" x14ac:dyDescent="0.2">
      <c r="A1786" s="31" t="s">
        <v>401</v>
      </c>
      <c r="B1786" s="31" t="s">
        <v>400</v>
      </c>
      <c r="C1786" s="31">
        <v>2</v>
      </c>
      <c r="D1786" s="31">
        <v>181818</v>
      </c>
      <c r="E1786" s="31">
        <f t="shared" si="30"/>
        <v>0</v>
      </c>
      <c r="F1786" s="43">
        <f>IFERROR(VLOOKUP(A1786,'2023'!A:N,13,0),0)</f>
        <v>2</v>
      </c>
      <c r="G1786" s="43">
        <f>IFERROR(VLOOKUP(A1786,'2023'!A:N,14,0),0)</f>
        <v>181818</v>
      </c>
      <c r="H1786" s="43">
        <v>0</v>
      </c>
      <c r="I1786" s="43">
        <v>0</v>
      </c>
      <c r="J1786" s="44">
        <f t="shared" si="31"/>
        <v>90909</v>
      </c>
      <c r="K1786" s="43">
        <v>0</v>
      </c>
      <c r="L1786" s="43">
        <v>0</v>
      </c>
      <c r="M1786" s="44">
        <f t="shared" si="32"/>
        <v>0</v>
      </c>
      <c r="N1786" s="43">
        <f t="shared" si="33"/>
        <v>2</v>
      </c>
      <c r="O1786" s="44">
        <f t="shared" si="34"/>
        <v>181818</v>
      </c>
    </row>
    <row r="1787" spans="1:15" x14ac:dyDescent="0.2">
      <c r="A1787" s="31" t="s">
        <v>402</v>
      </c>
      <c r="B1787" s="31" t="s">
        <v>20</v>
      </c>
      <c r="C1787" s="31">
        <v>10</v>
      </c>
      <c r="D1787" s="31">
        <v>818170</v>
      </c>
      <c r="E1787" s="31">
        <f t="shared" si="30"/>
        <v>0</v>
      </c>
      <c r="F1787" s="43">
        <f>IFERROR(VLOOKUP(A1787,'2023'!A:N,13,0),0)</f>
        <v>10</v>
      </c>
      <c r="G1787" s="43">
        <f>IFERROR(VLOOKUP(A1787,'2023'!A:N,14,0),0)</f>
        <v>818170</v>
      </c>
      <c r="H1787" s="43">
        <v>0</v>
      </c>
      <c r="I1787" s="43">
        <v>0</v>
      </c>
      <c r="J1787" s="44">
        <f t="shared" si="31"/>
        <v>81817</v>
      </c>
      <c r="K1787" s="43">
        <v>0</v>
      </c>
      <c r="L1787" s="43">
        <v>0</v>
      </c>
      <c r="M1787" s="44">
        <f t="shared" si="32"/>
        <v>0</v>
      </c>
      <c r="N1787" s="43">
        <f t="shared" si="33"/>
        <v>10</v>
      </c>
      <c r="O1787" s="44">
        <f t="shared" si="34"/>
        <v>818170</v>
      </c>
    </row>
    <row r="1788" spans="1:15" x14ac:dyDescent="0.2">
      <c r="A1788" s="31" t="s">
        <v>403</v>
      </c>
      <c r="B1788" s="31" t="s">
        <v>404</v>
      </c>
      <c r="C1788" s="31">
        <v>85</v>
      </c>
      <c r="D1788" s="31">
        <v>1077527</v>
      </c>
      <c r="E1788" s="31">
        <f t="shared" si="30"/>
        <v>0</v>
      </c>
      <c r="F1788" s="43">
        <f>IFERROR(VLOOKUP(A1788,'2023'!A:N,13,0),0)</f>
        <v>85</v>
      </c>
      <c r="G1788" s="43">
        <f>IFERROR(VLOOKUP(A1788,'2023'!A:N,14,0),0)</f>
        <v>1077527</v>
      </c>
      <c r="H1788" s="43">
        <v>0</v>
      </c>
      <c r="I1788" s="43">
        <v>0</v>
      </c>
      <c r="J1788" s="44">
        <f t="shared" si="31"/>
        <v>12676.788235294118</v>
      </c>
      <c r="K1788" s="43">
        <v>0</v>
      </c>
      <c r="L1788" s="43">
        <v>0</v>
      </c>
      <c r="M1788" s="44">
        <f t="shared" si="32"/>
        <v>0</v>
      </c>
      <c r="N1788" s="43">
        <f t="shared" si="33"/>
        <v>85</v>
      </c>
      <c r="O1788" s="44">
        <f t="shared" si="34"/>
        <v>1077527</v>
      </c>
    </row>
    <row r="1789" spans="1:15" x14ac:dyDescent="0.2">
      <c r="A1789" s="31" t="s">
        <v>406</v>
      </c>
      <c r="B1789" s="31" t="s">
        <v>407</v>
      </c>
      <c r="C1789" s="31">
        <v>1</v>
      </c>
      <c r="D1789" s="31">
        <v>8181818</v>
      </c>
      <c r="E1789" s="31">
        <f t="shared" ref="E1789:E2043" si="35">F1789-C1789</f>
        <v>0</v>
      </c>
      <c r="F1789" s="43">
        <f>IFERROR(VLOOKUP(A1789,'2023'!A:N,13,0),0)</f>
        <v>1</v>
      </c>
      <c r="G1789" s="43">
        <f>IFERROR(VLOOKUP(A1789,'2023'!A:N,14,0),0)</f>
        <v>8181818</v>
      </c>
      <c r="H1789" s="43">
        <v>0</v>
      </c>
      <c r="I1789" s="43">
        <v>0</v>
      </c>
      <c r="J1789" s="44">
        <f t="shared" ref="J1789:J2043" si="36">IFERROR(IF((G1789+I1789)/(H1789+F1789)&lt;0,0,(G1789+I1789)/(H1789+F1789)),0)</f>
        <v>8181818</v>
      </c>
      <c r="K1789" s="43">
        <v>0</v>
      </c>
      <c r="L1789" s="43">
        <v>0</v>
      </c>
      <c r="M1789" s="44">
        <f t="shared" ref="M1789:M2043" si="37">J1789*K1789</f>
        <v>0</v>
      </c>
      <c r="N1789" s="43">
        <f t="shared" ref="N1789:N2043" si="38">F1789+H1789-K1789</f>
        <v>1</v>
      </c>
      <c r="O1789" s="44">
        <f t="shared" ref="O1789:O2043" si="39">G1789+I1789-M1789</f>
        <v>8181818</v>
      </c>
    </row>
    <row r="1790" spans="1:15" x14ac:dyDescent="0.2">
      <c r="A1790" s="31" t="s">
        <v>408</v>
      </c>
      <c r="B1790" s="31" t="s">
        <v>20</v>
      </c>
      <c r="C1790" s="31">
        <v>1</v>
      </c>
      <c r="D1790" s="31">
        <v>1250000</v>
      </c>
      <c r="E1790" s="31">
        <f t="shared" si="35"/>
        <v>0</v>
      </c>
      <c r="F1790" s="43">
        <f>IFERROR(VLOOKUP(A1790,'2023'!A:N,13,0),0)</f>
        <v>1</v>
      </c>
      <c r="G1790" s="43">
        <f>IFERROR(VLOOKUP(A1790,'2023'!A:N,14,0),0)</f>
        <v>1250000</v>
      </c>
      <c r="H1790" s="43">
        <v>0</v>
      </c>
      <c r="I1790" s="43">
        <v>0</v>
      </c>
      <c r="J1790" s="44">
        <f t="shared" si="36"/>
        <v>1250000</v>
      </c>
      <c r="K1790" s="43">
        <v>0</v>
      </c>
      <c r="L1790" s="43">
        <v>0</v>
      </c>
      <c r="M1790" s="44">
        <f t="shared" si="37"/>
        <v>0</v>
      </c>
      <c r="N1790" s="43">
        <f t="shared" si="38"/>
        <v>1</v>
      </c>
      <c r="O1790" s="44">
        <f t="shared" si="39"/>
        <v>1250000</v>
      </c>
    </row>
    <row r="1791" spans="1:15" x14ac:dyDescent="0.2">
      <c r="A1791" s="31" t="s">
        <v>409</v>
      </c>
      <c r="B1791" s="31" t="s">
        <v>20</v>
      </c>
      <c r="C1791" s="31">
        <v>7</v>
      </c>
      <c r="D1791" s="31">
        <v>80090907</v>
      </c>
      <c r="E1791" s="31">
        <f t="shared" si="35"/>
        <v>0</v>
      </c>
      <c r="F1791" s="43">
        <f>IFERROR(VLOOKUP(A1791,'2023'!A:N,13,0),0)</f>
        <v>7</v>
      </c>
      <c r="G1791" s="43">
        <f>IFERROR(VLOOKUP(A1791,'2023'!A:N,14,0),0)</f>
        <v>80090907</v>
      </c>
      <c r="H1791" s="43">
        <v>0</v>
      </c>
      <c r="I1791" s="43">
        <v>0</v>
      </c>
      <c r="J1791" s="44">
        <f t="shared" si="36"/>
        <v>11441558.142857144</v>
      </c>
      <c r="K1791" s="43">
        <v>0</v>
      </c>
      <c r="L1791" s="43">
        <v>0</v>
      </c>
      <c r="M1791" s="44">
        <f t="shared" si="37"/>
        <v>0</v>
      </c>
      <c r="N1791" s="43">
        <f t="shared" si="38"/>
        <v>7</v>
      </c>
      <c r="O1791" s="44">
        <f t="shared" si="39"/>
        <v>80090907</v>
      </c>
    </row>
    <row r="1792" spans="1:15" x14ac:dyDescent="0.2">
      <c r="A1792" s="31" t="s">
        <v>410</v>
      </c>
      <c r="B1792" s="31" t="s">
        <v>11</v>
      </c>
      <c r="C1792" s="31">
        <v>7</v>
      </c>
      <c r="D1792" s="31">
        <v>0</v>
      </c>
      <c r="E1792" s="31">
        <f t="shared" si="35"/>
        <v>0</v>
      </c>
      <c r="F1792" s="43">
        <f>IFERROR(VLOOKUP(A1792,'2023'!A:N,13,0),0)</f>
        <v>7</v>
      </c>
      <c r="G1792" s="43">
        <f>IFERROR(VLOOKUP(A1792,'2023'!A:N,14,0),0)</f>
        <v>0</v>
      </c>
      <c r="H1792" s="43">
        <v>0</v>
      </c>
      <c r="I1792" s="43">
        <v>0</v>
      </c>
      <c r="J1792" s="44">
        <f t="shared" si="36"/>
        <v>0</v>
      </c>
      <c r="K1792" s="43">
        <v>0</v>
      </c>
      <c r="L1792" s="43">
        <v>0</v>
      </c>
      <c r="M1792" s="44">
        <f t="shared" si="37"/>
        <v>0</v>
      </c>
      <c r="N1792" s="43">
        <f t="shared" si="38"/>
        <v>7</v>
      </c>
      <c r="O1792" s="44">
        <f t="shared" si="39"/>
        <v>0</v>
      </c>
    </row>
    <row r="1793" spans="1:15" x14ac:dyDescent="0.2">
      <c r="A1793" s="31" t="s">
        <v>411</v>
      </c>
      <c r="B1793" s="31" t="s">
        <v>11</v>
      </c>
      <c r="C1793" s="31">
        <v>7</v>
      </c>
      <c r="D1793" s="31">
        <v>0</v>
      </c>
      <c r="E1793" s="31">
        <f t="shared" si="35"/>
        <v>0</v>
      </c>
      <c r="F1793" s="43">
        <f>IFERROR(VLOOKUP(A1793,'2023'!A:N,13,0),0)</f>
        <v>7</v>
      </c>
      <c r="G1793" s="43">
        <f>IFERROR(VLOOKUP(A1793,'2023'!A:N,14,0),0)</f>
        <v>0</v>
      </c>
      <c r="H1793" s="43">
        <v>0</v>
      </c>
      <c r="I1793" s="43">
        <v>0</v>
      </c>
      <c r="J1793" s="44">
        <f t="shared" si="36"/>
        <v>0</v>
      </c>
      <c r="K1793" s="43">
        <v>0</v>
      </c>
      <c r="L1793" s="43">
        <v>0</v>
      </c>
      <c r="M1793" s="44">
        <f t="shared" si="37"/>
        <v>0</v>
      </c>
      <c r="N1793" s="43">
        <f t="shared" si="38"/>
        <v>7</v>
      </c>
      <c r="O1793" s="44">
        <f t="shared" si="39"/>
        <v>0</v>
      </c>
    </row>
    <row r="1794" spans="1:15" x14ac:dyDescent="0.2">
      <c r="A1794" s="31" t="s">
        <v>412</v>
      </c>
      <c r="B1794" s="31" t="s">
        <v>11</v>
      </c>
      <c r="C1794" s="31">
        <v>5</v>
      </c>
      <c r="D1794" s="31">
        <v>0</v>
      </c>
      <c r="E1794" s="31">
        <f t="shared" si="35"/>
        <v>0</v>
      </c>
      <c r="F1794" s="43">
        <f>IFERROR(VLOOKUP(A1794,'2023'!A:N,13,0),0)</f>
        <v>5</v>
      </c>
      <c r="G1794" s="43">
        <f>IFERROR(VLOOKUP(A1794,'2023'!A:N,14,0),0)</f>
        <v>0</v>
      </c>
      <c r="H1794" s="43">
        <v>0</v>
      </c>
      <c r="I1794" s="43">
        <v>0</v>
      </c>
      <c r="J1794" s="44">
        <f t="shared" si="36"/>
        <v>0</v>
      </c>
      <c r="K1794" s="43">
        <v>0</v>
      </c>
      <c r="L1794" s="43">
        <v>0</v>
      </c>
      <c r="M1794" s="44">
        <f t="shared" si="37"/>
        <v>0</v>
      </c>
      <c r="N1794" s="43">
        <f t="shared" si="38"/>
        <v>5</v>
      </c>
      <c r="O1794" s="44">
        <f t="shared" si="39"/>
        <v>0</v>
      </c>
    </row>
    <row r="1795" spans="1:15" x14ac:dyDescent="0.2">
      <c r="A1795" s="31" t="s">
        <v>414</v>
      </c>
      <c r="B1795" s="31" t="s">
        <v>11</v>
      </c>
      <c r="C1795" s="31">
        <v>1</v>
      </c>
      <c r="D1795" s="31">
        <v>9909091</v>
      </c>
      <c r="E1795" s="31">
        <f t="shared" si="35"/>
        <v>0</v>
      </c>
      <c r="F1795" s="43">
        <f>IFERROR(VLOOKUP(A1795,'2023'!A:N,13,0),0)</f>
        <v>1</v>
      </c>
      <c r="G1795" s="43">
        <f>IFERROR(VLOOKUP(A1795,'2023'!A:N,14,0),0)</f>
        <v>9909091</v>
      </c>
      <c r="H1795" s="43">
        <v>0</v>
      </c>
      <c r="I1795" s="43">
        <v>0</v>
      </c>
      <c r="J1795" s="44">
        <f t="shared" si="36"/>
        <v>9909091</v>
      </c>
      <c r="K1795" s="43">
        <v>0</v>
      </c>
      <c r="L1795" s="43">
        <v>0</v>
      </c>
      <c r="M1795" s="44">
        <f t="shared" si="37"/>
        <v>0</v>
      </c>
      <c r="N1795" s="43">
        <f t="shared" si="38"/>
        <v>1</v>
      </c>
      <c r="O1795" s="44">
        <f t="shared" si="39"/>
        <v>9909091</v>
      </c>
    </row>
    <row r="1796" spans="1:15" x14ac:dyDescent="0.2">
      <c r="A1796" s="31" t="s">
        <v>420</v>
      </c>
      <c r="B1796" s="31" t="s">
        <v>50</v>
      </c>
      <c r="C1796" s="31">
        <v>2</v>
      </c>
      <c r="D1796" s="31">
        <v>909090</v>
      </c>
      <c r="E1796" s="31">
        <f t="shared" si="35"/>
        <v>0</v>
      </c>
      <c r="F1796" s="43">
        <f>IFERROR(VLOOKUP(A1796,'2023'!A:N,13,0),0)</f>
        <v>2</v>
      </c>
      <c r="G1796" s="43">
        <f>IFERROR(VLOOKUP(A1796,'2023'!A:N,14,0),0)</f>
        <v>909090</v>
      </c>
      <c r="H1796" s="43">
        <v>0</v>
      </c>
      <c r="I1796" s="43">
        <v>0</v>
      </c>
      <c r="J1796" s="44">
        <f t="shared" si="36"/>
        <v>454545</v>
      </c>
      <c r="K1796" s="43">
        <v>0</v>
      </c>
      <c r="L1796" s="43">
        <v>0</v>
      </c>
      <c r="M1796" s="44">
        <f t="shared" si="37"/>
        <v>0</v>
      </c>
      <c r="N1796" s="43">
        <f t="shared" si="38"/>
        <v>2</v>
      </c>
      <c r="O1796" s="44">
        <f t="shared" si="39"/>
        <v>909090</v>
      </c>
    </row>
    <row r="1797" spans="1:15" x14ac:dyDescent="0.2">
      <c r="A1797" s="31" t="s">
        <v>421</v>
      </c>
      <c r="B1797" s="31" t="s">
        <v>34</v>
      </c>
      <c r="C1797" s="31">
        <v>4</v>
      </c>
      <c r="D1797" s="31">
        <v>0</v>
      </c>
      <c r="E1797" s="31">
        <f t="shared" si="35"/>
        <v>0</v>
      </c>
      <c r="F1797" s="43">
        <f>IFERROR(VLOOKUP(A1797,'2023'!A:N,13,0),0)</f>
        <v>4</v>
      </c>
      <c r="G1797" s="43">
        <f>IFERROR(VLOOKUP(A1797,'2023'!A:N,14,0),0)</f>
        <v>0</v>
      </c>
      <c r="H1797" s="43">
        <v>0</v>
      </c>
      <c r="I1797" s="43">
        <v>0</v>
      </c>
      <c r="J1797" s="44">
        <f t="shared" si="36"/>
        <v>0</v>
      </c>
      <c r="K1797" s="43">
        <v>0</v>
      </c>
      <c r="L1797" s="43">
        <v>0</v>
      </c>
      <c r="M1797" s="44">
        <f t="shared" si="37"/>
        <v>0</v>
      </c>
      <c r="N1797" s="43">
        <f t="shared" si="38"/>
        <v>4</v>
      </c>
      <c r="O1797" s="44">
        <f t="shared" si="39"/>
        <v>0</v>
      </c>
    </row>
    <row r="1798" spans="1:15" x14ac:dyDescent="0.2">
      <c r="A1798" s="31" t="s">
        <v>422</v>
      </c>
      <c r="B1798" s="31" t="s">
        <v>34</v>
      </c>
      <c r="C1798" s="31">
        <v>2</v>
      </c>
      <c r="D1798" s="31">
        <v>15090910</v>
      </c>
      <c r="E1798" s="31">
        <f t="shared" si="35"/>
        <v>0</v>
      </c>
      <c r="F1798" s="43">
        <f>IFERROR(VLOOKUP(A1798,'2023'!A:N,13,0),0)</f>
        <v>2</v>
      </c>
      <c r="G1798" s="43">
        <f>IFERROR(VLOOKUP(A1798,'2023'!A:N,14,0),0)</f>
        <v>15090910</v>
      </c>
      <c r="H1798" s="43">
        <v>0</v>
      </c>
      <c r="I1798" s="43">
        <v>0</v>
      </c>
      <c r="J1798" s="44">
        <f t="shared" si="36"/>
        <v>7545455</v>
      </c>
      <c r="K1798" s="43">
        <v>0</v>
      </c>
      <c r="L1798" s="43">
        <v>0</v>
      </c>
      <c r="M1798" s="44">
        <f t="shared" si="37"/>
        <v>0</v>
      </c>
      <c r="N1798" s="43">
        <f t="shared" si="38"/>
        <v>2</v>
      </c>
      <c r="O1798" s="44">
        <f t="shared" si="39"/>
        <v>15090910</v>
      </c>
    </row>
    <row r="1799" spans="1:15" x14ac:dyDescent="0.2">
      <c r="A1799" s="31" t="s">
        <v>423</v>
      </c>
      <c r="B1799" s="31" t="s">
        <v>34</v>
      </c>
      <c r="C1799" s="31">
        <v>3</v>
      </c>
      <c r="D1799" s="31">
        <v>3354546</v>
      </c>
      <c r="E1799" s="31">
        <f t="shared" si="35"/>
        <v>0</v>
      </c>
      <c r="F1799" s="43">
        <f>IFERROR(VLOOKUP(A1799,'2023'!A:N,13,0),0)</f>
        <v>3</v>
      </c>
      <c r="G1799" s="43">
        <f>IFERROR(VLOOKUP(A1799,'2023'!A:N,14,0),0)</f>
        <v>3354546</v>
      </c>
      <c r="H1799" s="43">
        <v>0</v>
      </c>
      <c r="I1799" s="43">
        <v>0</v>
      </c>
      <c r="J1799" s="44">
        <f t="shared" si="36"/>
        <v>1118182</v>
      </c>
      <c r="K1799" s="43">
        <v>0</v>
      </c>
      <c r="L1799" s="43">
        <v>0</v>
      </c>
      <c r="M1799" s="44">
        <f t="shared" si="37"/>
        <v>0</v>
      </c>
      <c r="N1799" s="43">
        <f t="shared" si="38"/>
        <v>3</v>
      </c>
      <c r="O1799" s="44">
        <f t="shared" si="39"/>
        <v>3354546</v>
      </c>
    </row>
    <row r="1800" spans="1:15" x14ac:dyDescent="0.2">
      <c r="A1800" s="31" t="s">
        <v>426</v>
      </c>
      <c r="B1800" s="31" t="s">
        <v>50</v>
      </c>
      <c r="C1800" s="31">
        <v>2</v>
      </c>
      <c r="D1800" s="31">
        <v>909090</v>
      </c>
      <c r="E1800" s="31">
        <f t="shared" si="35"/>
        <v>0</v>
      </c>
      <c r="F1800" s="43">
        <f>IFERROR(VLOOKUP(A1800,'2023'!A:N,13,0),0)</f>
        <v>2</v>
      </c>
      <c r="G1800" s="43">
        <f>IFERROR(VLOOKUP(A1800,'2023'!A:N,14,0),0)</f>
        <v>909090</v>
      </c>
      <c r="H1800" s="43">
        <v>0</v>
      </c>
      <c r="I1800" s="43">
        <v>0</v>
      </c>
      <c r="J1800" s="44">
        <f t="shared" si="36"/>
        <v>454545</v>
      </c>
      <c r="K1800" s="43">
        <v>0</v>
      </c>
      <c r="L1800" s="43">
        <v>0</v>
      </c>
      <c r="M1800" s="44">
        <f t="shared" si="37"/>
        <v>0</v>
      </c>
      <c r="N1800" s="43">
        <f t="shared" si="38"/>
        <v>2</v>
      </c>
      <c r="O1800" s="44">
        <f t="shared" si="39"/>
        <v>909090</v>
      </c>
    </row>
    <row r="1801" spans="1:15" x14ac:dyDescent="0.2">
      <c r="A1801" s="31" t="s">
        <v>427</v>
      </c>
      <c r="B1801" s="31" t="s">
        <v>11</v>
      </c>
      <c r="C1801" s="31">
        <v>3</v>
      </c>
      <c r="D1801" s="31">
        <v>8581819</v>
      </c>
      <c r="E1801" s="31">
        <f t="shared" si="35"/>
        <v>0</v>
      </c>
      <c r="F1801" s="43">
        <f>IFERROR(VLOOKUP(A1801,'2023'!A:N,13,0),0)</f>
        <v>3</v>
      </c>
      <c r="G1801" s="43">
        <f>IFERROR(VLOOKUP(A1801,'2023'!A:N,14,0),0)</f>
        <v>8581819</v>
      </c>
      <c r="H1801" s="43">
        <v>0</v>
      </c>
      <c r="I1801" s="43">
        <v>0</v>
      </c>
      <c r="J1801" s="44">
        <f t="shared" si="36"/>
        <v>2860606.3333333335</v>
      </c>
      <c r="K1801" s="43">
        <v>0</v>
      </c>
      <c r="L1801" s="43">
        <v>0</v>
      </c>
      <c r="M1801" s="44">
        <f t="shared" si="37"/>
        <v>0</v>
      </c>
      <c r="N1801" s="43">
        <f t="shared" si="38"/>
        <v>3</v>
      </c>
      <c r="O1801" s="44">
        <f t="shared" si="39"/>
        <v>8581819</v>
      </c>
    </row>
    <row r="1802" spans="1:15" x14ac:dyDescent="0.2">
      <c r="A1802" s="31" t="s">
        <v>428</v>
      </c>
      <c r="B1802" s="31" t="s">
        <v>11</v>
      </c>
      <c r="C1802" s="31">
        <v>1</v>
      </c>
      <c r="D1802" s="31">
        <v>2418182</v>
      </c>
      <c r="E1802" s="31">
        <f t="shared" si="35"/>
        <v>0</v>
      </c>
      <c r="F1802" s="43">
        <f>IFERROR(VLOOKUP(A1802,'2023'!A:N,13,0),0)</f>
        <v>1</v>
      </c>
      <c r="G1802" s="43">
        <f>IFERROR(VLOOKUP(A1802,'2023'!A:N,14,0),0)</f>
        <v>2418182</v>
      </c>
      <c r="H1802" s="43">
        <v>0</v>
      </c>
      <c r="I1802" s="43">
        <v>0</v>
      </c>
      <c r="J1802" s="44">
        <f t="shared" si="36"/>
        <v>2418182</v>
      </c>
      <c r="K1802" s="43">
        <v>0</v>
      </c>
      <c r="L1802" s="43">
        <v>0</v>
      </c>
      <c r="M1802" s="44">
        <f t="shared" si="37"/>
        <v>0</v>
      </c>
      <c r="N1802" s="43">
        <f t="shared" si="38"/>
        <v>1</v>
      </c>
      <c r="O1802" s="44">
        <f t="shared" si="39"/>
        <v>2418182</v>
      </c>
    </row>
    <row r="1803" spans="1:15" x14ac:dyDescent="0.2">
      <c r="A1803" s="31" t="s">
        <v>429</v>
      </c>
      <c r="B1803" s="31" t="s">
        <v>11</v>
      </c>
      <c r="C1803" s="31">
        <v>6</v>
      </c>
      <c r="D1803" s="31">
        <v>12981816</v>
      </c>
      <c r="E1803" s="31">
        <f t="shared" si="35"/>
        <v>0</v>
      </c>
      <c r="F1803" s="43">
        <f>IFERROR(VLOOKUP(A1803,'2023'!A:N,13,0),0)</f>
        <v>6</v>
      </c>
      <c r="G1803" s="43">
        <f>IFERROR(VLOOKUP(A1803,'2023'!A:N,14,0),0)</f>
        <v>12981816</v>
      </c>
      <c r="H1803" s="43">
        <v>0</v>
      </c>
      <c r="I1803" s="43">
        <v>0</v>
      </c>
      <c r="J1803" s="44">
        <f t="shared" si="36"/>
        <v>2163636</v>
      </c>
      <c r="K1803" s="43">
        <v>0</v>
      </c>
      <c r="L1803" s="43">
        <v>0</v>
      </c>
      <c r="M1803" s="44">
        <f t="shared" si="37"/>
        <v>0</v>
      </c>
      <c r="N1803" s="43">
        <f t="shared" si="38"/>
        <v>6</v>
      </c>
      <c r="O1803" s="44">
        <f t="shared" si="39"/>
        <v>12981816</v>
      </c>
    </row>
    <row r="1804" spans="1:15" x14ac:dyDescent="0.2">
      <c r="A1804" s="31" t="s">
        <v>430</v>
      </c>
      <c r="B1804" s="31" t="s">
        <v>11</v>
      </c>
      <c r="C1804" s="31">
        <v>1</v>
      </c>
      <c r="D1804" s="31">
        <v>2109091</v>
      </c>
      <c r="E1804" s="31">
        <f t="shared" si="35"/>
        <v>0</v>
      </c>
      <c r="F1804" s="43">
        <f>IFERROR(VLOOKUP(A1804,'2023'!A:N,13,0),0)</f>
        <v>1</v>
      </c>
      <c r="G1804" s="43">
        <f>IFERROR(VLOOKUP(A1804,'2023'!A:N,14,0),0)</f>
        <v>2109091</v>
      </c>
      <c r="H1804" s="43">
        <v>0</v>
      </c>
      <c r="I1804" s="43">
        <v>0</v>
      </c>
      <c r="J1804" s="44">
        <f t="shared" si="36"/>
        <v>2109091</v>
      </c>
      <c r="K1804" s="43">
        <v>0</v>
      </c>
      <c r="L1804" s="43">
        <v>0</v>
      </c>
      <c r="M1804" s="44">
        <f t="shared" si="37"/>
        <v>0</v>
      </c>
      <c r="N1804" s="43">
        <f t="shared" si="38"/>
        <v>1</v>
      </c>
      <c r="O1804" s="44">
        <f t="shared" si="39"/>
        <v>2109091</v>
      </c>
    </row>
    <row r="1805" spans="1:15" x14ac:dyDescent="0.2">
      <c r="A1805" s="31" t="s">
        <v>431</v>
      </c>
      <c r="B1805" s="31" t="s">
        <v>20</v>
      </c>
      <c r="C1805" s="31">
        <v>8</v>
      </c>
      <c r="D1805" s="31">
        <v>16218176</v>
      </c>
      <c r="E1805" s="31">
        <f t="shared" si="35"/>
        <v>0</v>
      </c>
      <c r="F1805" s="43">
        <f>IFERROR(VLOOKUP(A1805,'2023'!A:N,13,0),0)</f>
        <v>8</v>
      </c>
      <c r="G1805" s="43">
        <f>IFERROR(VLOOKUP(A1805,'2023'!A:N,14,0),0)</f>
        <v>16218176</v>
      </c>
      <c r="H1805" s="43">
        <v>0</v>
      </c>
      <c r="I1805" s="43">
        <v>0</v>
      </c>
      <c r="J1805" s="44">
        <f t="shared" si="36"/>
        <v>2027272</v>
      </c>
      <c r="K1805" s="43">
        <v>0</v>
      </c>
      <c r="L1805" s="43">
        <v>0</v>
      </c>
      <c r="M1805" s="44">
        <f t="shared" si="37"/>
        <v>0</v>
      </c>
      <c r="N1805" s="43">
        <f t="shared" si="38"/>
        <v>8</v>
      </c>
      <c r="O1805" s="44">
        <f t="shared" si="39"/>
        <v>16218176</v>
      </c>
    </row>
    <row r="1806" spans="1:15" x14ac:dyDescent="0.2">
      <c r="A1806" s="31" t="s">
        <v>433</v>
      </c>
      <c r="B1806" s="31" t="s">
        <v>11</v>
      </c>
      <c r="C1806" s="31">
        <v>10</v>
      </c>
      <c r="D1806" s="31">
        <v>5090900</v>
      </c>
      <c r="E1806" s="31">
        <f t="shared" si="35"/>
        <v>0</v>
      </c>
      <c r="F1806" s="43">
        <f>IFERROR(VLOOKUP(A1806,'2023'!A:N,13,0),0)</f>
        <v>10</v>
      </c>
      <c r="G1806" s="43">
        <f>IFERROR(VLOOKUP(A1806,'2023'!A:N,14,0),0)</f>
        <v>5090900</v>
      </c>
      <c r="H1806" s="43">
        <v>0</v>
      </c>
      <c r="I1806" s="43">
        <v>0</v>
      </c>
      <c r="J1806" s="44">
        <f t="shared" si="36"/>
        <v>509090</v>
      </c>
      <c r="K1806" s="43">
        <v>0</v>
      </c>
      <c r="L1806" s="43">
        <v>0</v>
      </c>
      <c r="M1806" s="44">
        <f t="shared" si="37"/>
        <v>0</v>
      </c>
      <c r="N1806" s="43">
        <f t="shared" si="38"/>
        <v>10</v>
      </c>
      <c r="O1806" s="44">
        <f t="shared" si="39"/>
        <v>5090900</v>
      </c>
    </row>
    <row r="1807" spans="1:15" x14ac:dyDescent="0.2">
      <c r="A1807" s="31" t="s">
        <v>434</v>
      </c>
      <c r="B1807" s="31" t="s">
        <v>11</v>
      </c>
      <c r="C1807" s="31">
        <v>2</v>
      </c>
      <c r="D1807" s="31">
        <v>10454544</v>
      </c>
      <c r="E1807" s="31">
        <f t="shared" si="35"/>
        <v>0</v>
      </c>
      <c r="F1807" s="43">
        <f>IFERROR(VLOOKUP(A1807,'2023'!A:N,13,0),0)</f>
        <v>2</v>
      </c>
      <c r="G1807" s="43">
        <f>IFERROR(VLOOKUP(A1807,'2023'!A:N,14,0),0)</f>
        <v>10454544</v>
      </c>
      <c r="H1807" s="43">
        <v>0</v>
      </c>
      <c r="I1807" s="43">
        <v>0</v>
      </c>
      <c r="J1807" s="44">
        <f t="shared" si="36"/>
        <v>5227272</v>
      </c>
      <c r="K1807" s="43">
        <v>0</v>
      </c>
      <c r="L1807" s="43">
        <v>0</v>
      </c>
      <c r="M1807" s="44">
        <f t="shared" si="37"/>
        <v>0</v>
      </c>
      <c r="N1807" s="43">
        <f t="shared" si="38"/>
        <v>2</v>
      </c>
      <c r="O1807" s="44">
        <f t="shared" si="39"/>
        <v>10454544</v>
      </c>
    </row>
    <row r="1808" spans="1:15" x14ac:dyDescent="0.2">
      <c r="A1808" s="31" t="s">
        <v>436</v>
      </c>
      <c r="B1808" s="31" t="s">
        <v>11</v>
      </c>
      <c r="C1808" s="31">
        <v>10</v>
      </c>
      <c r="D1808" s="31">
        <v>4940910</v>
      </c>
      <c r="E1808" s="31">
        <f t="shared" si="35"/>
        <v>0</v>
      </c>
      <c r="F1808" s="43">
        <f>IFERROR(VLOOKUP(A1808,'2023'!A:N,13,0),0)</f>
        <v>10</v>
      </c>
      <c r="G1808" s="43">
        <f>IFERROR(VLOOKUP(A1808,'2023'!A:N,14,0),0)</f>
        <v>4940910</v>
      </c>
      <c r="H1808" s="43">
        <v>0</v>
      </c>
      <c r="I1808" s="43">
        <v>0</v>
      </c>
      <c r="J1808" s="44">
        <f t="shared" si="36"/>
        <v>494091</v>
      </c>
      <c r="K1808" s="43">
        <v>0</v>
      </c>
      <c r="L1808" s="43">
        <v>0</v>
      </c>
      <c r="M1808" s="44">
        <f t="shared" si="37"/>
        <v>0</v>
      </c>
      <c r="N1808" s="43">
        <f t="shared" si="38"/>
        <v>10</v>
      </c>
      <c r="O1808" s="44">
        <f t="shared" si="39"/>
        <v>4940910</v>
      </c>
    </row>
    <row r="1809" spans="1:15" x14ac:dyDescent="0.2">
      <c r="A1809" s="31" t="s">
        <v>437</v>
      </c>
      <c r="B1809" s="31" t="s">
        <v>11</v>
      </c>
      <c r="C1809" s="31">
        <v>5</v>
      </c>
      <c r="D1809" s="31">
        <v>1068180</v>
      </c>
      <c r="E1809" s="31">
        <f t="shared" si="35"/>
        <v>0</v>
      </c>
      <c r="F1809" s="43">
        <f>IFERROR(VLOOKUP(A1809,'2023'!A:N,13,0),0)</f>
        <v>5</v>
      </c>
      <c r="G1809" s="43">
        <f>IFERROR(VLOOKUP(A1809,'2023'!A:N,14,0),0)</f>
        <v>1068180</v>
      </c>
      <c r="H1809" s="43">
        <v>0</v>
      </c>
      <c r="I1809" s="43">
        <v>0</v>
      </c>
      <c r="J1809" s="44">
        <f t="shared" si="36"/>
        <v>213636</v>
      </c>
      <c r="K1809" s="43">
        <v>0</v>
      </c>
      <c r="L1809" s="43">
        <v>0</v>
      </c>
      <c r="M1809" s="44">
        <f t="shared" si="37"/>
        <v>0</v>
      </c>
      <c r="N1809" s="43">
        <f t="shared" si="38"/>
        <v>5</v>
      </c>
      <c r="O1809" s="44">
        <f t="shared" si="39"/>
        <v>1068180</v>
      </c>
    </row>
    <row r="1810" spans="1:15" x14ac:dyDescent="0.2">
      <c r="A1810" s="31" t="s">
        <v>441</v>
      </c>
      <c r="B1810" s="31" t="s">
        <v>11</v>
      </c>
      <c r="C1810" s="31">
        <v>3</v>
      </c>
      <c r="D1810" s="31">
        <v>1465200</v>
      </c>
      <c r="E1810" s="31">
        <f t="shared" si="35"/>
        <v>0</v>
      </c>
      <c r="F1810" s="43">
        <f>IFERROR(VLOOKUP(A1810,'2023'!A:N,13,0),0)</f>
        <v>3</v>
      </c>
      <c r="G1810" s="43">
        <f>IFERROR(VLOOKUP(A1810,'2023'!A:N,14,0),0)</f>
        <v>1465200</v>
      </c>
      <c r="H1810" s="43">
        <v>0</v>
      </c>
      <c r="I1810" s="43">
        <v>0</v>
      </c>
      <c r="J1810" s="44">
        <f t="shared" si="36"/>
        <v>488400</v>
      </c>
      <c r="K1810" s="43">
        <v>0</v>
      </c>
      <c r="L1810" s="43">
        <v>0</v>
      </c>
      <c r="M1810" s="44">
        <f t="shared" si="37"/>
        <v>0</v>
      </c>
      <c r="N1810" s="43">
        <f t="shared" si="38"/>
        <v>3</v>
      </c>
      <c r="O1810" s="44">
        <f t="shared" si="39"/>
        <v>1465200</v>
      </c>
    </row>
    <row r="1811" spans="1:15" x14ac:dyDescent="0.2">
      <c r="A1811" s="31" t="s">
        <v>442</v>
      </c>
      <c r="B1811" s="31" t="s">
        <v>11</v>
      </c>
      <c r="C1811" s="31">
        <v>2</v>
      </c>
      <c r="D1811" s="31">
        <v>1073000</v>
      </c>
      <c r="E1811" s="31">
        <f t="shared" si="35"/>
        <v>0</v>
      </c>
      <c r="F1811" s="43">
        <f>IFERROR(VLOOKUP(A1811,'2023'!A:N,13,0),0)</f>
        <v>2</v>
      </c>
      <c r="G1811" s="43">
        <f>IFERROR(VLOOKUP(A1811,'2023'!A:N,14,0),0)</f>
        <v>1073000</v>
      </c>
      <c r="H1811" s="43">
        <v>0</v>
      </c>
      <c r="I1811" s="43">
        <v>0</v>
      </c>
      <c r="J1811" s="44">
        <f t="shared" si="36"/>
        <v>536500</v>
      </c>
      <c r="K1811" s="43">
        <v>0</v>
      </c>
      <c r="L1811" s="43">
        <v>0</v>
      </c>
      <c r="M1811" s="44">
        <f t="shared" si="37"/>
        <v>0</v>
      </c>
      <c r="N1811" s="43">
        <f t="shared" si="38"/>
        <v>2</v>
      </c>
      <c r="O1811" s="44">
        <f t="shared" si="39"/>
        <v>1073000</v>
      </c>
    </row>
    <row r="1812" spans="1:15" x14ac:dyDescent="0.2">
      <c r="A1812" s="31" t="s">
        <v>443</v>
      </c>
      <c r="B1812" s="31" t="s">
        <v>11</v>
      </c>
      <c r="C1812" s="31">
        <v>2</v>
      </c>
      <c r="D1812" s="31">
        <v>8088200</v>
      </c>
      <c r="E1812" s="31">
        <f t="shared" si="35"/>
        <v>0</v>
      </c>
      <c r="F1812" s="43">
        <f>IFERROR(VLOOKUP(A1812,'2023'!A:N,13,0),0)</f>
        <v>2</v>
      </c>
      <c r="G1812" s="43">
        <f>IFERROR(VLOOKUP(A1812,'2023'!A:N,14,0),0)</f>
        <v>8088200</v>
      </c>
      <c r="H1812" s="43">
        <v>0</v>
      </c>
      <c r="I1812" s="43">
        <v>0</v>
      </c>
      <c r="J1812" s="44">
        <f t="shared" si="36"/>
        <v>4044100</v>
      </c>
      <c r="K1812" s="43">
        <v>0</v>
      </c>
      <c r="L1812" s="43">
        <v>0</v>
      </c>
      <c r="M1812" s="44">
        <f t="shared" si="37"/>
        <v>0</v>
      </c>
      <c r="N1812" s="43">
        <f t="shared" si="38"/>
        <v>2</v>
      </c>
      <c r="O1812" s="44">
        <f t="shared" si="39"/>
        <v>8088200</v>
      </c>
    </row>
    <row r="1813" spans="1:15" x14ac:dyDescent="0.2">
      <c r="A1813" s="31" t="s">
        <v>444</v>
      </c>
      <c r="B1813" s="31" t="s">
        <v>11</v>
      </c>
      <c r="C1813" s="31">
        <v>10</v>
      </c>
      <c r="D1813" s="31">
        <v>5910000</v>
      </c>
      <c r="E1813" s="31">
        <f t="shared" si="35"/>
        <v>0</v>
      </c>
      <c r="F1813" s="43">
        <f>IFERROR(VLOOKUP(A1813,'2023'!A:N,13,0),0)</f>
        <v>10</v>
      </c>
      <c r="G1813" s="43">
        <f>IFERROR(VLOOKUP(A1813,'2023'!A:N,14,0),0)</f>
        <v>5910000</v>
      </c>
      <c r="H1813" s="43">
        <v>0</v>
      </c>
      <c r="I1813" s="43">
        <v>0</v>
      </c>
      <c r="J1813" s="44">
        <f t="shared" si="36"/>
        <v>591000</v>
      </c>
      <c r="K1813" s="43">
        <v>0</v>
      </c>
      <c r="L1813" s="43">
        <v>0</v>
      </c>
      <c r="M1813" s="44">
        <f t="shared" si="37"/>
        <v>0</v>
      </c>
      <c r="N1813" s="43">
        <f t="shared" si="38"/>
        <v>10</v>
      </c>
      <c r="O1813" s="44">
        <f t="shared" si="39"/>
        <v>5910000</v>
      </c>
    </row>
    <row r="1814" spans="1:15" x14ac:dyDescent="0.2">
      <c r="A1814" s="31" t="s">
        <v>445</v>
      </c>
      <c r="B1814" s="31" t="s">
        <v>20</v>
      </c>
      <c r="C1814" s="31">
        <v>2</v>
      </c>
      <c r="D1814" s="31">
        <v>592000</v>
      </c>
      <c r="E1814" s="31">
        <f t="shared" si="35"/>
        <v>0</v>
      </c>
      <c r="F1814" s="43">
        <f>IFERROR(VLOOKUP(A1814,'2023'!A:N,13,0),0)</f>
        <v>2</v>
      </c>
      <c r="G1814" s="43">
        <f>IFERROR(VLOOKUP(A1814,'2023'!A:N,14,0),0)</f>
        <v>592000</v>
      </c>
      <c r="H1814" s="43">
        <v>0</v>
      </c>
      <c r="I1814" s="43">
        <v>0</v>
      </c>
      <c r="J1814" s="44">
        <f t="shared" si="36"/>
        <v>296000</v>
      </c>
      <c r="K1814" s="43">
        <v>0</v>
      </c>
      <c r="L1814" s="43">
        <v>0</v>
      </c>
      <c r="M1814" s="44">
        <f t="shared" si="37"/>
        <v>0</v>
      </c>
      <c r="N1814" s="43">
        <f t="shared" si="38"/>
        <v>2</v>
      </c>
      <c r="O1814" s="44">
        <f t="shared" si="39"/>
        <v>592000</v>
      </c>
    </row>
    <row r="1815" spans="1:15" x14ac:dyDescent="0.2">
      <c r="A1815" s="31" t="s">
        <v>446</v>
      </c>
      <c r="B1815" s="31" t="s">
        <v>34</v>
      </c>
      <c r="C1815" s="31">
        <v>40</v>
      </c>
      <c r="D1815" s="31">
        <v>17454560</v>
      </c>
      <c r="E1815" s="31">
        <f t="shared" si="35"/>
        <v>0</v>
      </c>
      <c r="F1815" s="43">
        <f>IFERROR(VLOOKUP(A1815,'2023'!A:N,13,0),0)</f>
        <v>40</v>
      </c>
      <c r="G1815" s="43">
        <f>IFERROR(VLOOKUP(A1815,'2023'!A:N,14,0),0)</f>
        <v>17454560</v>
      </c>
      <c r="H1815" s="43">
        <v>0</v>
      </c>
      <c r="I1815" s="43">
        <v>0</v>
      </c>
      <c r="J1815" s="44">
        <f t="shared" si="36"/>
        <v>436364</v>
      </c>
      <c r="K1815" s="43">
        <v>0</v>
      </c>
      <c r="L1815" s="43">
        <v>0</v>
      </c>
      <c r="M1815" s="44">
        <f t="shared" si="37"/>
        <v>0</v>
      </c>
      <c r="N1815" s="43">
        <f t="shared" si="38"/>
        <v>40</v>
      </c>
      <c r="O1815" s="44">
        <f t="shared" si="39"/>
        <v>17454560</v>
      </c>
    </row>
    <row r="1816" spans="1:15" x14ac:dyDescent="0.2">
      <c r="A1816" s="31" t="s">
        <v>450</v>
      </c>
      <c r="B1816" s="31" t="s">
        <v>141</v>
      </c>
      <c r="C1816" s="31">
        <v>64</v>
      </c>
      <c r="D1816" s="31">
        <v>7040000</v>
      </c>
      <c r="E1816" s="31">
        <f t="shared" si="35"/>
        <v>0</v>
      </c>
      <c r="F1816" s="43">
        <f>IFERROR(VLOOKUP(A1816,'2023'!A:N,13,0),0)</f>
        <v>64</v>
      </c>
      <c r="G1816" s="43">
        <f>IFERROR(VLOOKUP(A1816,'2023'!A:N,14,0),0)</f>
        <v>7040000</v>
      </c>
      <c r="H1816" s="43">
        <v>0</v>
      </c>
      <c r="I1816" s="43">
        <v>0</v>
      </c>
      <c r="J1816" s="44">
        <f t="shared" si="36"/>
        <v>110000</v>
      </c>
      <c r="K1816" s="43">
        <v>0</v>
      </c>
      <c r="L1816" s="43">
        <v>0</v>
      </c>
      <c r="M1816" s="44">
        <f t="shared" si="37"/>
        <v>0</v>
      </c>
      <c r="N1816" s="43">
        <f t="shared" si="38"/>
        <v>64</v>
      </c>
      <c r="O1816" s="44">
        <f t="shared" si="39"/>
        <v>7040000</v>
      </c>
    </row>
    <row r="1817" spans="1:15" x14ac:dyDescent="0.2">
      <c r="A1817" s="31" t="s">
        <v>456</v>
      </c>
      <c r="B1817" s="31" t="s">
        <v>11</v>
      </c>
      <c r="C1817" s="31">
        <v>1</v>
      </c>
      <c r="D1817" s="31">
        <v>200000</v>
      </c>
      <c r="E1817" s="31">
        <f t="shared" si="35"/>
        <v>0</v>
      </c>
      <c r="F1817" s="43">
        <f>IFERROR(VLOOKUP(A1817,'2023'!A:N,13,0),0)</f>
        <v>1</v>
      </c>
      <c r="G1817" s="43">
        <f>IFERROR(VLOOKUP(A1817,'2023'!A:N,14,0),0)</f>
        <v>200000</v>
      </c>
      <c r="H1817" s="43">
        <v>0</v>
      </c>
      <c r="I1817" s="43">
        <v>0</v>
      </c>
      <c r="J1817" s="44">
        <f t="shared" si="36"/>
        <v>200000</v>
      </c>
      <c r="K1817" s="43">
        <v>0</v>
      </c>
      <c r="L1817" s="43">
        <v>0</v>
      </c>
      <c r="M1817" s="44">
        <f t="shared" si="37"/>
        <v>0</v>
      </c>
      <c r="N1817" s="43">
        <f t="shared" si="38"/>
        <v>1</v>
      </c>
      <c r="O1817" s="44">
        <f t="shared" si="39"/>
        <v>200000</v>
      </c>
    </row>
    <row r="1818" spans="1:15" x14ac:dyDescent="0.2">
      <c r="A1818" s="31" t="s">
        <v>459</v>
      </c>
      <c r="B1818" s="31" t="s">
        <v>460</v>
      </c>
      <c r="C1818" s="31">
        <v>1</v>
      </c>
      <c r="D1818" s="31">
        <v>454545</v>
      </c>
      <c r="E1818" s="31">
        <f t="shared" si="35"/>
        <v>0</v>
      </c>
      <c r="F1818" s="43">
        <f>IFERROR(VLOOKUP(A1818,'2023'!A:N,13,0),0)</f>
        <v>1</v>
      </c>
      <c r="G1818" s="43">
        <f>IFERROR(VLOOKUP(A1818,'2023'!A:N,14,0),0)</f>
        <v>454545</v>
      </c>
      <c r="H1818" s="43">
        <v>0</v>
      </c>
      <c r="I1818" s="43">
        <v>0</v>
      </c>
      <c r="J1818" s="44">
        <f t="shared" si="36"/>
        <v>454545</v>
      </c>
      <c r="K1818" s="43">
        <v>0</v>
      </c>
      <c r="L1818" s="43">
        <v>0</v>
      </c>
      <c r="M1818" s="44">
        <f t="shared" si="37"/>
        <v>0</v>
      </c>
      <c r="N1818" s="43">
        <f t="shared" si="38"/>
        <v>1</v>
      </c>
      <c r="O1818" s="44">
        <f t="shared" si="39"/>
        <v>454545</v>
      </c>
    </row>
    <row r="1819" spans="1:15" x14ac:dyDescent="0.2">
      <c r="A1819" s="31" t="s">
        <v>461</v>
      </c>
      <c r="B1819" s="31" t="s">
        <v>34</v>
      </c>
      <c r="C1819" s="31">
        <v>5</v>
      </c>
      <c r="D1819" s="31">
        <v>2681820</v>
      </c>
      <c r="E1819" s="31">
        <f t="shared" si="35"/>
        <v>0</v>
      </c>
      <c r="F1819" s="43">
        <f>IFERROR(VLOOKUP(A1819,'2023'!A:N,13,0),0)</f>
        <v>5</v>
      </c>
      <c r="G1819" s="43">
        <f>IFERROR(VLOOKUP(A1819,'2023'!A:N,14,0),0)</f>
        <v>2681820</v>
      </c>
      <c r="H1819" s="43">
        <v>0</v>
      </c>
      <c r="I1819" s="43">
        <v>0</v>
      </c>
      <c r="J1819" s="44">
        <f t="shared" si="36"/>
        <v>536364</v>
      </c>
      <c r="K1819" s="43">
        <v>0</v>
      </c>
      <c r="L1819" s="43">
        <v>0</v>
      </c>
      <c r="M1819" s="44">
        <f t="shared" si="37"/>
        <v>0</v>
      </c>
      <c r="N1819" s="43">
        <f t="shared" si="38"/>
        <v>5</v>
      </c>
      <c r="O1819" s="44">
        <f t="shared" si="39"/>
        <v>2681820</v>
      </c>
    </row>
    <row r="1820" spans="1:15" x14ac:dyDescent="0.2">
      <c r="A1820" s="31" t="s">
        <v>462</v>
      </c>
      <c r="B1820" s="31" t="s">
        <v>34</v>
      </c>
      <c r="C1820" s="31">
        <v>5</v>
      </c>
      <c r="D1820" s="31">
        <v>3272725</v>
      </c>
      <c r="E1820" s="31">
        <f t="shared" si="35"/>
        <v>0</v>
      </c>
      <c r="F1820" s="43">
        <f>IFERROR(VLOOKUP(A1820,'2023'!A:N,13,0),0)</f>
        <v>5</v>
      </c>
      <c r="G1820" s="43">
        <f>IFERROR(VLOOKUP(A1820,'2023'!A:N,14,0),0)</f>
        <v>3272725</v>
      </c>
      <c r="H1820" s="43">
        <v>0</v>
      </c>
      <c r="I1820" s="43">
        <v>0</v>
      </c>
      <c r="J1820" s="44">
        <f t="shared" si="36"/>
        <v>654545</v>
      </c>
      <c r="K1820" s="43">
        <v>0</v>
      </c>
      <c r="L1820" s="43">
        <v>0</v>
      </c>
      <c r="M1820" s="44">
        <f t="shared" si="37"/>
        <v>0</v>
      </c>
      <c r="N1820" s="43">
        <f t="shared" si="38"/>
        <v>5</v>
      </c>
      <c r="O1820" s="44">
        <f t="shared" si="39"/>
        <v>3272725</v>
      </c>
    </row>
    <row r="1821" spans="1:15" x14ac:dyDescent="0.2">
      <c r="A1821" s="31" t="s">
        <v>463</v>
      </c>
      <c r="B1821" s="31" t="s">
        <v>34</v>
      </c>
      <c r="C1821" s="31">
        <v>1</v>
      </c>
      <c r="D1821" s="31">
        <v>827273</v>
      </c>
      <c r="E1821" s="31">
        <f t="shared" si="35"/>
        <v>0</v>
      </c>
      <c r="F1821" s="43">
        <f>IFERROR(VLOOKUP(A1821,'2023'!A:N,13,0),0)</f>
        <v>1</v>
      </c>
      <c r="G1821" s="43">
        <f>IFERROR(VLOOKUP(A1821,'2023'!A:N,14,0),0)</f>
        <v>827273</v>
      </c>
      <c r="H1821" s="43">
        <v>0</v>
      </c>
      <c r="I1821" s="43">
        <v>0</v>
      </c>
      <c r="J1821" s="44">
        <f t="shared" si="36"/>
        <v>827273</v>
      </c>
      <c r="K1821" s="43">
        <v>0</v>
      </c>
      <c r="L1821" s="43">
        <v>0</v>
      </c>
      <c r="M1821" s="44">
        <f t="shared" si="37"/>
        <v>0</v>
      </c>
      <c r="N1821" s="43">
        <f t="shared" si="38"/>
        <v>1</v>
      </c>
      <c r="O1821" s="44">
        <f t="shared" si="39"/>
        <v>827273</v>
      </c>
    </row>
    <row r="1822" spans="1:15" x14ac:dyDescent="0.2">
      <c r="A1822" s="31" t="s">
        <v>464</v>
      </c>
      <c r="B1822" s="31" t="s">
        <v>34</v>
      </c>
      <c r="C1822" s="31">
        <v>24</v>
      </c>
      <c r="D1822" s="31">
        <v>7818176</v>
      </c>
      <c r="E1822" s="31">
        <f t="shared" si="35"/>
        <v>0</v>
      </c>
      <c r="F1822" s="43">
        <f>IFERROR(VLOOKUP(A1822,'2023'!A:N,13,0),0)</f>
        <v>24</v>
      </c>
      <c r="G1822" s="43">
        <f>IFERROR(VLOOKUP(A1822,'2023'!A:N,14,0),0)</f>
        <v>7818176</v>
      </c>
      <c r="H1822" s="43">
        <v>0</v>
      </c>
      <c r="I1822" s="43">
        <v>0</v>
      </c>
      <c r="J1822" s="44">
        <f t="shared" si="36"/>
        <v>325757.33333333331</v>
      </c>
      <c r="K1822" s="43">
        <v>0</v>
      </c>
      <c r="L1822" s="43">
        <v>0</v>
      </c>
      <c r="M1822" s="44">
        <f t="shared" si="37"/>
        <v>0</v>
      </c>
      <c r="N1822" s="43">
        <f t="shared" si="38"/>
        <v>24</v>
      </c>
      <c r="O1822" s="44">
        <f t="shared" si="39"/>
        <v>7818176</v>
      </c>
    </row>
    <row r="1823" spans="1:15" x14ac:dyDescent="0.2">
      <c r="A1823" s="31" t="s">
        <v>465</v>
      </c>
      <c r="B1823" s="31" t="s">
        <v>34</v>
      </c>
      <c r="C1823" s="31">
        <v>6</v>
      </c>
      <c r="D1823" s="31">
        <v>1954544</v>
      </c>
      <c r="E1823" s="31">
        <f t="shared" si="35"/>
        <v>0</v>
      </c>
      <c r="F1823" s="43">
        <f>IFERROR(VLOOKUP(A1823,'2023'!A:N,13,0),0)</f>
        <v>6</v>
      </c>
      <c r="G1823" s="43">
        <f>IFERROR(VLOOKUP(A1823,'2023'!A:N,14,0),0)</f>
        <v>1954544</v>
      </c>
      <c r="H1823" s="43">
        <v>0</v>
      </c>
      <c r="I1823" s="43">
        <v>0</v>
      </c>
      <c r="J1823" s="44">
        <f t="shared" si="36"/>
        <v>325757.33333333331</v>
      </c>
      <c r="K1823" s="43">
        <v>0</v>
      </c>
      <c r="L1823" s="43">
        <v>0</v>
      </c>
      <c r="M1823" s="44">
        <f t="shared" si="37"/>
        <v>0</v>
      </c>
      <c r="N1823" s="43">
        <f t="shared" si="38"/>
        <v>6</v>
      </c>
      <c r="O1823" s="44">
        <f t="shared" si="39"/>
        <v>1954544</v>
      </c>
    </row>
    <row r="1824" spans="1:15" x14ac:dyDescent="0.2">
      <c r="A1824" s="31" t="s">
        <v>466</v>
      </c>
      <c r="B1824" s="31" t="s">
        <v>34</v>
      </c>
      <c r="C1824" s="31">
        <v>2</v>
      </c>
      <c r="D1824" s="31">
        <v>1490908</v>
      </c>
      <c r="E1824" s="31">
        <f t="shared" si="35"/>
        <v>0</v>
      </c>
      <c r="F1824" s="43">
        <f>IFERROR(VLOOKUP(A1824,'2023'!A:N,13,0),0)</f>
        <v>2</v>
      </c>
      <c r="G1824" s="43">
        <f>IFERROR(VLOOKUP(A1824,'2023'!A:N,14,0),0)</f>
        <v>1490908</v>
      </c>
      <c r="H1824" s="43">
        <v>0</v>
      </c>
      <c r="I1824" s="43">
        <v>0</v>
      </c>
      <c r="J1824" s="44">
        <f t="shared" si="36"/>
        <v>745454</v>
      </c>
      <c r="K1824" s="43">
        <v>0</v>
      </c>
      <c r="L1824" s="43">
        <v>0</v>
      </c>
      <c r="M1824" s="44">
        <f t="shared" si="37"/>
        <v>0</v>
      </c>
      <c r="N1824" s="43">
        <f t="shared" si="38"/>
        <v>2</v>
      </c>
      <c r="O1824" s="44">
        <f t="shared" si="39"/>
        <v>1490908</v>
      </c>
    </row>
    <row r="1825" spans="1:15" x14ac:dyDescent="0.2">
      <c r="A1825" s="31" t="s">
        <v>469</v>
      </c>
      <c r="B1825" s="31" t="s">
        <v>11</v>
      </c>
      <c r="C1825" s="31">
        <v>11</v>
      </c>
      <c r="D1825" s="31">
        <v>3400000</v>
      </c>
      <c r="E1825" s="31">
        <f t="shared" si="35"/>
        <v>0</v>
      </c>
      <c r="F1825" s="43">
        <f>IFERROR(VLOOKUP(A1825,'2023'!A:N,13,0),0)</f>
        <v>11</v>
      </c>
      <c r="G1825" s="43">
        <f>IFERROR(VLOOKUP(A1825,'2023'!A:N,14,0),0)</f>
        <v>3400000</v>
      </c>
      <c r="H1825" s="43">
        <v>0</v>
      </c>
      <c r="I1825" s="43">
        <v>0</v>
      </c>
      <c r="J1825" s="44">
        <f t="shared" si="36"/>
        <v>309090.90909090912</v>
      </c>
      <c r="K1825" s="43">
        <v>0</v>
      </c>
      <c r="L1825" s="43">
        <v>0</v>
      </c>
      <c r="M1825" s="44">
        <f t="shared" si="37"/>
        <v>0</v>
      </c>
      <c r="N1825" s="43">
        <f t="shared" si="38"/>
        <v>11</v>
      </c>
      <c r="O1825" s="44">
        <f t="shared" si="39"/>
        <v>3400000</v>
      </c>
    </row>
    <row r="1826" spans="1:15" x14ac:dyDescent="0.2">
      <c r="A1826" s="31" t="s">
        <v>470</v>
      </c>
      <c r="B1826" s="31" t="s">
        <v>11</v>
      </c>
      <c r="C1826" s="31">
        <v>4</v>
      </c>
      <c r="D1826" s="31">
        <v>1400000</v>
      </c>
      <c r="E1826" s="31">
        <f t="shared" si="35"/>
        <v>0</v>
      </c>
      <c r="F1826" s="43">
        <f>IFERROR(VLOOKUP(A1826,'2023'!A:N,13,0),0)</f>
        <v>4</v>
      </c>
      <c r="G1826" s="43">
        <f>IFERROR(VLOOKUP(A1826,'2023'!A:N,14,0),0)</f>
        <v>1400000</v>
      </c>
      <c r="H1826" s="43">
        <v>0</v>
      </c>
      <c r="I1826" s="43">
        <v>0</v>
      </c>
      <c r="J1826" s="44">
        <f t="shared" si="36"/>
        <v>350000</v>
      </c>
      <c r="K1826" s="43">
        <v>0</v>
      </c>
      <c r="L1826" s="43">
        <v>0</v>
      </c>
      <c r="M1826" s="44">
        <f t="shared" si="37"/>
        <v>0</v>
      </c>
      <c r="N1826" s="43">
        <f t="shared" si="38"/>
        <v>4</v>
      </c>
      <c r="O1826" s="44">
        <f t="shared" si="39"/>
        <v>1400000</v>
      </c>
    </row>
    <row r="1827" spans="1:15" x14ac:dyDescent="0.2">
      <c r="A1827" s="31" t="s">
        <v>471</v>
      </c>
      <c r="B1827" s="31" t="s">
        <v>11</v>
      </c>
      <c r="C1827" s="31">
        <v>14</v>
      </c>
      <c r="D1827" s="31">
        <v>5320000</v>
      </c>
      <c r="E1827" s="31">
        <f t="shared" si="35"/>
        <v>0</v>
      </c>
      <c r="F1827" s="43">
        <f>IFERROR(VLOOKUP(A1827,'2023'!A:N,13,0),0)</f>
        <v>14</v>
      </c>
      <c r="G1827" s="43">
        <f>IFERROR(VLOOKUP(A1827,'2023'!A:N,14,0),0)</f>
        <v>5320000</v>
      </c>
      <c r="H1827" s="43">
        <v>0</v>
      </c>
      <c r="I1827" s="43">
        <v>0</v>
      </c>
      <c r="J1827" s="44">
        <f t="shared" si="36"/>
        <v>380000</v>
      </c>
      <c r="K1827" s="43">
        <v>0</v>
      </c>
      <c r="L1827" s="43">
        <v>0</v>
      </c>
      <c r="M1827" s="44">
        <f t="shared" si="37"/>
        <v>0</v>
      </c>
      <c r="N1827" s="43">
        <f t="shared" si="38"/>
        <v>14</v>
      </c>
      <c r="O1827" s="44">
        <f t="shared" si="39"/>
        <v>5320000</v>
      </c>
    </row>
    <row r="1828" spans="1:15" x14ac:dyDescent="0.2">
      <c r="A1828" s="31" t="s">
        <v>472</v>
      </c>
      <c r="B1828" s="31" t="s">
        <v>11</v>
      </c>
      <c r="C1828" s="31">
        <v>15</v>
      </c>
      <c r="D1828" s="31">
        <v>6300000</v>
      </c>
      <c r="E1828" s="31">
        <f t="shared" si="35"/>
        <v>0</v>
      </c>
      <c r="F1828" s="43">
        <f>IFERROR(VLOOKUP(A1828,'2023'!A:N,13,0),0)</f>
        <v>15</v>
      </c>
      <c r="G1828" s="43">
        <f>IFERROR(VLOOKUP(A1828,'2023'!A:N,14,0),0)</f>
        <v>6300000</v>
      </c>
      <c r="H1828" s="43">
        <v>0</v>
      </c>
      <c r="I1828" s="43">
        <v>0</v>
      </c>
      <c r="J1828" s="44">
        <f t="shared" si="36"/>
        <v>420000</v>
      </c>
      <c r="K1828" s="43">
        <v>0</v>
      </c>
      <c r="L1828" s="43">
        <v>0</v>
      </c>
      <c r="M1828" s="44">
        <f t="shared" si="37"/>
        <v>0</v>
      </c>
      <c r="N1828" s="43">
        <f t="shared" si="38"/>
        <v>15</v>
      </c>
      <c r="O1828" s="44">
        <f t="shared" si="39"/>
        <v>6300000</v>
      </c>
    </row>
    <row r="1829" spans="1:15" x14ac:dyDescent="0.2">
      <c r="A1829" s="31" t="s">
        <v>473</v>
      </c>
      <c r="B1829" s="31" t="s">
        <v>34</v>
      </c>
      <c r="C1829" s="31">
        <v>2</v>
      </c>
      <c r="D1829" s="31">
        <v>2509091</v>
      </c>
      <c r="E1829" s="31">
        <f t="shared" si="35"/>
        <v>0</v>
      </c>
      <c r="F1829" s="43">
        <f>IFERROR(VLOOKUP(A1829,'2023'!A:N,13,0),0)</f>
        <v>2</v>
      </c>
      <c r="G1829" s="43">
        <f>IFERROR(VLOOKUP(A1829,'2023'!A:N,14,0),0)</f>
        <v>2509091</v>
      </c>
      <c r="H1829" s="43">
        <v>0</v>
      </c>
      <c r="I1829" s="43">
        <v>0</v>
      </c>
      <c r="J1829" s="44">
        <f t="shared" si="36"/>
        <v>1254545.5</v>
      </c>
      <c r="K1829" s="43">
        <v>0</v>
      </c>
      <c r="L1829" s="43">
        <v>0</v>
      </c>
      <c r="M1829" s="44">
        <f t="shared" si="37"/>
        <v>0</v>
      </c>
      <c r="N1829" s="43">
        <f t="shared" si="38"/>
        <v>2</v>
      </c>
      <c r="O1829" s="44">
        <f t="shared" si="39"/>
        <v>2509091</v>
      </c>
    </row>
    <row r="1830" spans="1:15" x14ac:dyDescent="0.2">
      <c r="A1830" s="31" t="s">
        <v>474</v>
      </c>
      <c r="B1830" s="31" t="s">
        <v>141</v>
      </c>
      <c r="C1830" s="31">
        <v>2</v>
      </c>
      <c r="D1830" s="31">
        <v>600000</v>
      </c>
      <c r="E1830" s="31">
        <f t="shared" si="35"/>
        <v>0</v>
      </c>
      <c r="F1830" s="43">
        <f>IFERROR(VLOOKUP(A1830,'2023'!A:N,13,0),0)</f>
        <v>2</v>
      </c>
      <c r="G1830" s="43">
        <f>IFERROR(VLOOKUP(A1830,'2023'!A:N,14,0),0)</f>
        <v>600000</v>
      </c>
      <c r="H1830" s="43">
        <v>0</v>
      </c>
      <c r="I1830" s="43">
        <v>0</v>
      </c>
      <c r="J1830" s="44">
        <f t="shared" si="36"/>
        <v>300000</v>
      </c>
      <c r="K1830" s="43">
        <v>0</v>
      </c>
      <c r="L1830" s="43">
        <v>0</v>
      </c>
      <c r="M1830" s="44">
        <f t="shared" si="37"/>
        <v>0</v>
      </c>
      <c r="N1830" s="43">
        <f t="shared" si="38"/>
        <v>2</v>
      </c>
      <c r="O1830" s="44">
        <f t="shared" si="39"/>
        <v>600000</v>
      </c>
    </row>
    <row r="1831" spans="1:15" x14ac:dyDescent="0.2">
      <c r="A1831" s="31" t="s">
        <v>475</v>
      </c>
      <c r="B1831" s="31" t="s">
        <v>141</v>
      </c>
      <c r="C1831" s="31">
        <v>2</v>
      </c>
      <c r="D1831" s="31">
        <v>520000</v>
      </c>
      <c r="E1831" s="31">
        <f t="shared" si="35"/>
        <v>0</v>
      </c>
      <c r="F1831" s="43">
        <f>IFERROR(VLOOKUP(A1831,'2023'!A:N,13,0),0)</f>
        <v>2</v>
      </c>
      <c r="G1831" s="43">
        <f>IFERROR(VLOOKUP(A1831,'2023'!A:N,14,0),0)</f>
        <v>520000</v>
      </c>
      <c r="H1831" s="43">
        <v>0</v>
      </c>
      <c r="I1831" s="43">
        <v>0</v>
      </c>
      <c r="J1831" s="44">
        <f t="shared" si="36"/>
        <v>260000</v>
      </c>
      <c r="K1831" s="43">
        <v>0</v>
      </c>
      <c r="L1831" s="43">
        <v>0</v>
      </c>
      <c r="M1831" s="44">
        <f t="shared" si="37"/>
        <v>0</v>
      </c>
      <c r="N1831" s="43">
        <f t="shared" si="38"/>
        <v>2</v>
      </c>
      <c r="O1831" s="44">
        <f t="shared" si="39"/>
        <v>520000</v>
      </c>
    </row>
    <row r="1832" spans="1:15" x14ac:dyDescent="0.2">
      <c r="A1832" s="31" t="s">
        <v>476</v>
      </c>
      <c r="B1832" s="31" t="s">
        <v>141</v>
      </c>
      <c r="C1832" s="31">
        <v>1</v>
      </c>
      <c r="D1832" s="31">
        <v>185000</v>
      </c>
      <c r="E1832" s="31">
        <f t="shared" si="35"/>
        <v>0</v>
      </c>
      <c r="F1832" s="43">
        <f>IFERROR(VLOOKUP(A1832,'2023'!A:N,13,0),0)</f>
        <v>1</v>
      </c>
      <c r="G1832" s="43">
        <f>IFERROR(VLOOKUP(A1832,'2023'!A:N,14,0),0)</f>
        <v>185000</v>
      </c>
      <c r="H1832" s="43">
        <v>0</v>
      </c>
      <c r="I1832" s="43">
        <v>0</v>
      </c>
      <c r="J1832" s="44">
        <f t="shared" si="36"/>
        <v>185000</v>
      </c>
      <c r="K1832" s="43">
        <v>0</v>
      </c>
      <c r="L1832" s="43">
        <v>0</v>
      </c>
      <c r="M1832" s="44">
        <f t="shared" si="37"/>
        <v>0</v>
      </c>
      <c r="N1832" s="43">
        <f t="shared" si="38"/>
        <v>1</v>
      </c>
      <c r="O1832" s="44">
        <f t="shared" si="39"/>
        <v>185000</v>
      </c>
    </row>
    <row r="1833" spans="1:15" x14ac:dyDescent="0.2">
      <c r="A1833" s="31" t="s">
        <v>477</v>
      </c>
      <c r="B1833" s="31" t="s">
        <v>141</v>
      </c>
      <c r="C1833" s="31">
        <v>1</v>
      </c>
      <c r="D1833" s="31">
        <v>680000</v>
      </c>
      <c r="E1833" s="31">
        <f t="shared" si="35"/>
        <v>0</v>
      </c>
      <c r="F1833" s="43">
        <f>IFERROR(VLOOKUP(A1833,'2023'!A:N,13,0),0)</f>
        <v>1</v>
      </c>
      <c r="G1833" s="43">
        <f>IFERROR(VLOOKUP(A1833,'2023'!A:N,14,0),0)</f>
        <v>680000</v>
      </c>
      <c r="H1833" s="43">
        <v>0</v>
      </c>
      <c r="I1833" s="43">
        <v>0</v>
      </c>
      <c r="J1833" s="44">
        <f t="shared" si="36"/>
        <v>680000</v>
      </c>
      <c r="K1833" s="43">
        <v>0</v>
      </c>
      <c r="L1833" s="43">
        <v>0</v>
      </c>
      <c r="M1833" s="44">
        <f t="shared" si="37"/>
        <v>0</v>
      </c>
      <c r="N1833" s="43">
        <f t="shared" si="38"/>
        <v>1</v>
      </c>
      <c r="O1833" s="44">
        <f t="shared" si="39"/>
        <v>680000</v>
      </c>
    </row>
    <row r="1834" spans="1:15" x14ac:dyDescent="0.2">
      <c r="A1834" s="31" t="s">
        <v>478</v>
      </c>
      <c r="B1834" s="31" t="s">
        <v>11</v>
      </c>
      <c r="C1834" s="31">
        <v>69</v>
      </c>
      <c r="D1834" s="31">
        <v>2061839</v>
      </c>
      <c r="E1834" s="31">
        <f t="shared" si="35"/>
        <v>0</v>
      </c>
      <c r="F1834" s="43">
        <f>IFERROR(VLOOKUP(A1834,'2023'!A:N,13,0),0)</f>
        <v>69</v>
      </c>
      <c r="G1834" s="43">
        <f>IFERROR(VLOOKUP(A1834,'2023'!A:N,14,0),0)</f>
        <v>2061839</v>
      </c>
      <c r="H1834" s="43">
        <v>0</v>
      </c>
      <c r="I1834" s="43">
        <v>0</v>
      </c>
      <c r="J1834" s="44">
        <f t="shared" si="36"/>
        <v>29881.72463768116</v>
      </c>
      <c r="K1834" s="43">
        <v>0</v>
      </c>
      <c r="L1834" s="43">
        <v>0</v>
      </c>
      <c r="M1834" s="44">
        <f t="shared" si="37"/>
        <v>0</v>
      </c>
      <c r="N1834" s="43">
        <f t="shared" si="38"/>
        <v>69</v>
      </c>
      <c r="O1834" s="44">
        <f t="shared" si="39"/>
        <v>2061839</v>
      </c>
    </row>
    <row r="1835" spans="1:15" x14ac:dyDescent="0.2">
      <c r="A1835" s="31" t="s">
        <v>480</v>
      </c>
      <c r="B1835" s="31" t="s">
        <v>11</v>
      </c>
      <c r="C1835" s="31">
        <v>1</v>
      </c>
      <c r="D1835" s="31">
        <v>0</v>
      </c>
      <c r="E1835" s="31">
        <f t="shared" si="35"/>
        <v>0</v>
      </c>
      <c r="F1835" s="43">
        <f>IFERROR(VLOOKUP(A1835,'2023'!A:N,13,0),0)</f>
        <v>1</v>
      </c>
      <c r="G1835" s="43">
        <f>IFERROR(VLOOKUP(A1835,'2023'!A:N,14,0),0)</f>
        <v>0</v>
      </c>
      <c r="H1835" s="43">
        <v>0</v>
      </c>
      <c r="I1835" s="43">
        <v>0</v>
      </c>
      <c r="J1835" s="44">
        <f t="shared" si="36"/>
        <v>0</v>
      </c>
      <c r="K1835" s="43">
        <v>0</v>
      </c>
      <c r="L1835" s="43">
        <v>0</v>
      </c>
      <c r="M1835" s="44">
        <f t="shared" si="37"/>
        <v>0</v>
      </c>
      <c r="N1835" s="43">
        <f t="shared" si="38"/>
        <v>1</v>
      </c>
      <c r="O1835" s="44">
        <f t="shared" si="39"/>
        <v>0</v>
      </c>
    </row>
    <row r="1836" spans="1:15" x14ac:dyDescent="0.2">
      <c r="A1836" s="31" t="s">
        <v>481</v>
      </c>
      <c r="B1836" s="31" t="s">
        <v>11</v>
      </c>
      <c r="C1836" s="31">
        <v>15</v>
      </c>
      <c r="D1836" s="31">
        <v>5468180</v>
      </c>
      <c r="E1836" s="31">
        <f t="shared" si="35"/>
        <v>0</v>
      </c>
      <c r="F1836" s="43">
        <f>IFERROR(VLOOKUP(A1836,'2023'!A:N,13,0),0)</f>
        <v>15</v>
      </c>
      <c r="G1836" s="43">
        <f>IFERROR(VLOOKUP(A1836,'2023'!A:N,14,0),0)</f>
        <v>5468180</v>
      </c>
      <c r="H1836" s="43">
        <v>0</v>
      </c>
      <c r="I1836" s="43">
        <v>0</v>
      </c>
      <c r="J1836" s="44">
        <f t="shared" si="36"/>
        <v>364545.33333333331</v>
      </c>
      <c r="K1836" s="43">
        <v>0</v>
      </c>
      <c r="L1836" s="43">
        <v>0</v>
      </c>
      <c r="M1836" s="44">
        <f t="shared" si="37"/>
        <v>0</v>
      </c>
      <c r="N1836" s="43">
        <f t="shared" si="38"/>
        <v>15</v>
      </c>
      <c r="O1836" s="44">
        <f t="shared" si="39"/>
        <v>5468180</v>
      </c>
    </row>
    <row r="1837" spans="1:15" x14ac:dyDescent="0.2">
      <c r="A1837" s="31" t="s">
        <v>482</v>
      </c>
      <c r="B1837" s="31" t="s">
        <v>11</v>
      </c>
      <c r="C1837" s="31">
        <v>2</v>
      </c>
      <c r="D1837" s="31">
        <v>1536364</v>
      </c>
      <c r="E1837" s="31">
        <f t="shared" si="35"/>
        <v>0</v>
      </c>
      <c r="F1837" s="43">
        <f>IFERROR(VLOOKUP(A1837,'2023'!A:N,13,0),0)</f>
        <v>2</v>
      </c>
      <c r="G1837" s="43">
        <f>IFERROR(VLOOKUP(A1837,'2023'!A:N,14,0),0)</f>
        <v>1536364</v>
      </c>
      <c r="H1837" s="43">
        <v>0</v>
      </c>
      <c r="I1837" s="43">
        <v>0</v>
      </c>
      <c r="J1837" s="44">
        <f t="shared" si="36"/>
        <v>768182</v>
      </c>
      <c r="K1837" s="43">
        <v>0</v>
      </c>
      <c r="L1837" s="43">
        <v>0</v>
      </c>
      <c r="M1837" s="44">
        <f t="shared" si="37"/>
        <v>0</v>
      </c>
      <c r="N1837" s="43">
        <f t="shared" si="38"/>
        <v>2</v>
      </c>
      <c r="O1837" s="44">
        <f t="shared" si="39"/>
        <v>1536364</v>
      </c>
    </row>
    <row r="1838" spans="1:15" x14ac:dyDescent="0.2">
      <c r="A1838" s="31" t="s">
        <v>483</v>
      </c>
      <c r="B1838" s="31" t="s">
        <v>171</v>
      </c>
      <c r="C1838" s="31">
        <v>8</v>
      </c>
      <c r="D1838" s="31">
        <v>1821816</v>
      </c>
      <c r="E1838" s="31">
        <f t="shared" si="35"/>
        <v>0</v>
      </c>
      <c r="F1838" s="43">
        <f>IFERROR(VLOOKUP(A1838,'2023'!A:N,13,0),0)</f>
        <v>8</v>
      </c>
      <c r="G1838" s="43">
        <f>IFERROR(VLOOKUP(A1838,'2023'!A:N,14,0),0)</f>
        <v>1821816</v>
      </c>
      <c r="H1838" s="43">
        <v>0</v>
      </c>
      <c r="I1838" s="43">
        <v>0</v>
      </c>
      <c r="J1838" s="44">
        <f t="shared" si="36"/>
        <v>227727</v>
      </c>
      <c r="K1838" s="43">
        <v>0</v>
      </c>
      <c r="L1838" s="43">
        <v>0</v>
      </c>
      <c r="M1838" s="44">
        <f t="shared" si="37"/>
        <v>0</v>
      </c>
      <c r="N1838" s="43">
        <f t="shared" si="38"/>
        <v>8</v>
      </c>
      <c r="O1838" s="44">
        <f t="shared" si="39"/>
        <v>1821816</v>
      </c>
    </row>
    <row r="1839" spans="1:15" x14ac:dyDescent="0.2">
      <c r="A1839" s="31" t="s">
        <v>484</v>
      </c>
      <c r="B1839" s="31" t="s">
        <v>171</v>
      </c>
      <c r="C1839" s="31">
        <v>6</v>
      </c>
      <c r="D1839" s="31">
        <v>1366362</v>
      </c>
      <c r="E1839" s="31">
        <f t="shared" si="35"/>
        <v>0</v>
      </c>
      <c r="F1839" s="43">
        <f>IFERROR(VLOOKUP(A1839,'2023'!A:N,13,0),0)</f>
        <v>6</v>
      </c>
      <c r="G1839" s="43">
        <f>IFERROR(VLOOKUP(A1839,'2023'!A:N,14,0),0)</f>
        <v>1366362</v>
      </c>
      <c r="H1839" s="43">
        <v>0</v>
      </c>
      <c r="I1839" s="43">
        <v>0</v>
      </c>
      <c r="J1839" s="44">
        <f t="shared" si="36"/>
        <v>227727</v>
      </c>
      <c r="K1839" s="43">
        <v>0</v>
      </c>
      <c r="L1839" s="43">
        <v>0</v>
      </c>
      <c r="M1839" s="44">
        <f t="shared" si="37"/>
        <v>0</v>
      </c>
      <c r="N1839" s="43">
        <f t="shared" si="38"/>
        <v>6</v>
      </c>
      <c r="O1839" s="44">
        <f t="shared" si="39"/>
        <v>1366362</v>
      </c>
    </row>
    <row r="1840" spans="1:15" x14ac:dyDescent="0.2">
      <c r="A1840" s="31" t="s">
        <v>485</v>
      </c>
      <c r="B1840" s="31" t="s">
        <v>171</v>
      </c>
      <c r="C1840" s="31">
        <v>6</v>
      </c>
      <c r="D1840" s="31">
        <v>1366362</v>
      </c>
      <c r="E1840" s="31">
        <f t="shared" si="35"/>
        <v>0</v>
      </c>
      <c r="F1840" s="43">
        <f>IFERROR(VLOOKUP(A1840,'2023'!A:N,13,0),0)</f>
        <v>6</v>
      </c>
      <c r="G1840" s="43">
        <f>IFERROR(VLOOKUP(A1840,'2023'!A:N,14,0),0)</f>
        <v>1366362</v>
      </c>
      <c r="H1840" s="43">
        <v>0</v>
      </c>
      <c r="I1840" s="43">
        <v>0</v>
      </c>
      <c r="J1840" s="44">
        <f t="shared" si="36"/>
        <v>227727</v>
      </c>
      <c r="K1840" s="43">
        <v>0</v>
      </c>
      <c r="L1840" s="43">
        <v>0</v>
      </c>
      <c r="M1840" s="44">
        <f t="shared" si="37"/>
        <v>0</v>
      </c>
      <c r="N1840" s="43">
        <f t="shared" si="38"/>
        <v>6</v>
      </c>
      <c r="O1840" s="44">
        <f t="shared" si="39"/>
        <v>1366362</v>
      </c>
    </row>
    <row r="1841" spans="1:15" x14ac:dyDescent="0.2">
      <c r="A1841" s="31" t="s">
        <v>486</v>
      </c>
      <c r="B1841" s="31" t="s">
        <v>11</v>
      </c>
      <c r="C1841" s="31">
        <v>2</v>
      </c>
      <c r="D1841" s="31">
        <v>360000</v>
      </c>
      <c r="E1841" s="31">
        <f t="shared" si="35"/>
        <v>0</v>
      </c>
      <c r="F1841" s="43">
        <f>IFERROR(VLOOKUP(A1841,'2023'!A:N,13,0),0)</f>
        <v>2</v>
      </c>
      <c r="G1841" s="43">
        <f>IFERROR(VLOOKUP(A1841,'2023'!A:N,14,0),0)</f>
        <v>360000</v>
      </c>
      <c r="H1841" s="43">
        <v>0</v>
      </c>
      <c r="I1841" s="43">
        <v>0</v>
      </c>
      <c r="J1841" s="44">
        <f t="shared" si="36"/>
        <v>180000</v>
      </c>
      <c r="K1841" s="43">
        <v>0</v>
      </c>
      <c r="L1841" s="43">
        <v>0</v>
      </c>
      <c r="M1841" s="44">
        <f t="shared" si="37"/>
        <v>0</v>
      </c>
      <c r="N1841" s="43">
        <f t="shared" si="38"/>
        <v>2</v>
      </c>
      <c r="O1841" s="44">
        <f t="shared" si="39"/>
        <v>360000</v>
      </c>
    </row>
    <row r="1842" spans="1:15" x14ac:dyDescent="0.2">
      <c r="A1842" s="31" t="s">
        <v>487</v>
      </c>
      <c r="B1842" s="31" t="s">
        <v>11</v>
      </c>
      <c r="C1842" s="31">
        <v>7</v>
      </c>
      <c r="D1842" s="31">
        <v>1205455</v>
      </c>
      <c r="E1842" s="31">
        <f t="shared" si="35"/>
        <v>0</v>
      </c>
      <c r="F1842" s="43">
        <f>IFERROR(VLOOKUP(A1842,'2023'!A:N,13,0),0)</f>
        <v>7</v>
      </c>
      <c r="G1842" s="43">
        <f>IFERROR(VLOOKUP(A1842,'2023'!A:N,14,0),0)</f>
        <v>1205455</v>
      </c>
      <c r="H1842" s="43">
        <v>0</v>
      </c>
      <c r="I1842" s="43">
        <v>0</v>
      </c>
      <c r="J1842" s="44">
        <f t="shared" si="36"/>
        <v>172207.85714285713</v>
      </c>
      <c r="K1842" s="43">
        <v>0</v>
      </c>
      <c r="L1842" s="43">
        <v>0</v>
      </c>
      <c r="M1842" s="44">
        <f t="shared" si="37"/>
        <v>0</v>
      </c>
      <c r="N1842" s="43">
        <f t="shared" si="38"/>
        <v>7</v>
      </c>
      <c r="O1842" s="44">
        <f t="shared" si="39"/>
        <v>1205455</v>
      </c>
    </row>
    <row r="1843" spans="1:15" x14ac:dyDescent="0.2">
      <c r="A1843" s="31" t="s">
        <v>488</v>
      </c>
      <c r="B1843" s="31" t="s">
        <v>34</v>
      </c>
      <c r="C1843" s="31">
        <v>3</v>
      </c>
      <c r="D1843" s="31">
        <v>627273</v>
      </c>
      <c r="E1843" s="31">
        <f t="shared" si="35"/>
        <v>0</v>
      </c>
      <c r="F1843" s="43">
        <f>IFERROR(VLOOKUP(A1843,'2023'!A:N,13,0),0)</f>
        <v>3</v>
      </c>
      <c r="G1843" s="43">
        <f>IFERROR(VLOOKUP(A1843,'2023'!A:N,14,0),0)</f>
        <v>627273</v>
      </c>
      <c r="H1843" s="43">
        <v>0</v>
      </c>
      <c r="I1843" s="43">
        <v>0</v>
      </c>
      <c r="J1843" s="44">
        <f t="shared" si="36"/>
        <v>209091</v>
      </c>
      <c r="K1843" s="43">
        <v>0</v>
      </c>
      <c r="L1843" s="43">
        <v>0</v>
      </c>
      <c r="M1843" s="44">
        <f t="shared" si="37"/>
        <v>0</v>
      </c>
      <c r="N1843" s="43">
        <f t="shared" si="38"/>
        <v>3</v>
      </c>
      <c r="O1843" s="44">
        <f t="shared" si="39"/>
        <v>627273</v>
      </c>
    </row>
    <row r="1844" spans="1:15" x14ac:dyDescent="0.2">
      <c r="A1844" s="31" t="s">
        <v>489</v>
      </c>
      <c r="B1844" s="31" t="s">
        <v>34</v>
      </c>
      <c r="C1844" s="31">
        <v>3</v>
      </c>
      <c r="D1844" s="31">
        <v>627273</v>
      </c>
      <c r="E1844" s="31">
        <f t="shared" si="35"/>
        <v>0</v>
      </c>
      <c r="F1844" s="43">
        <f>IFERROR(VLOOKUP(A1844,'2023'!A:N,13,0),0)</f>
        <v>3</v>
      </c>
      <c r="G1844" s="43">
        <f>IFERROR(VLOOKUP(A1844,'2023'!A:N,14,0),0)</f>
        <v>627273</v>
      </c>
      <c r="H1844" s="43">
        <v>0</v>
      </c>
      <c r="I1844" s="43">
        <v>0</v>
      </c>
      <c r="J1844" s="44">
        <f t="shared" si="36"/>
        <v>209091</v>
      </c>
      <c r="K1844" s="43">
        <v>0</v>
      </c>
      <c r="L1844" s="43">
        <v>0</v>
      </c>
      <c r="M1844" s="44">
        <f t="shared" si="37"/>
        <v>0</v>
      </c>
      <c r="N1844" s="43">
        <f t="shared" si="38"/>
        <v>3</v>
      </c>
      <c r="O1844" s="44">
        <f t="shared" si="39"/>
        <v>627273</v>
      </c>
    </row>
    <row r="1845" spans="1:15" x14ac:dyDescent="0.2">
      <c r="A1845" s="31" t="s">
        <v>490</v>
      </c>
      <c r="B1845" s="31" t="s">
        <v>11</v>
      </c>
      <c r="C1845" s="31">
        <v>1</v>
      </c>
      <c r="D1845" s="31">
        <v>468182</v>
      </c>
      <c r="E1845" s="31">
        <f t="shared" si="35"/>
        <v>0</v>
      </c>
      <c r="F1845" s="43">
        <f>IFERROR(VLOOKUP(A1845,'2023'!A:N,13,0),0)</f>
        <v>1</v>
      </c>
      <c r="G1845" s="43">
        <f>IFERROR(VLOOKUP(A1845,'2023'!A:N,14,0),0)</f>
        <v>468182</v>
      </c>
      <c r="H1845" s="43">
        <v>0</v>
      </c>
      <c r="I1845" s="43">
        <v>0</v>
      </c>
      <c r="J1845" s="44">
        <f t="shared" si="36"/>
        <v>468182</v>
      </c>
      <c r="K1845" s="43">
        <v>0</v>
      </c>
      <c r="L1845" s="43">
        <v>0</v>
      </c>
      <c r="M1845" s="44">
        <f t="shared" si="37"/>
        <v>0</v>
      </c>
      <c r="N1845" s="43">
        <f t="shared" si="38"/>
        <v>1</v>
      </c>
      <c r="O1845" s="44">
        <f t="shared" si="39"/>
        <v>468182</v>
      </c>
    </row>
    <row r="1846" spans="1:15" x14ac:dyDescent="0.2">
      <c r="A1846" s="31" t="s">
        <v>491</v>
      </c>
      <c r="B1846" s="31" t="s">
        <v>11</v>
      </c>
      <c r="C1846" s="31">
        <v>1</v>
      </c>
      <c r="D1846" s="31">
        <v>468182</v>
      </c>
      <c r="E1846" s="31">
        <f t="shared" si="35"/>
        <v>0</v>
      </c>
      <c r="F1846" s="43">
        <f>IFERROR(VLOOKUP(A1846,'2023'!A:N,13,0),0)</f>
        <v>1</v>
      </c>
      <c r="G1846" s="43">
        <f>IFERROR(VLOOKUP(A1846,'2023'!A:N,14,0),0)</f>
        <v>468182</v>
      </c>
      <c r="H1846" s="43">
        <v>0</v>
      </c>
      <c r="I1846" s="43">
        <v>0</v>
      </c>
      <c r="J1846" s="44">
        <f t="shared" si="36"/>
        <v>468182</v>
      </c>
      <c r="K1846" s="43">
        <v>0</v>
      </c>
      <c r="L1846" s="43">
        <v>0</v>
      </c>
      <c r="M1846" s="44">
        <f t="shared" si="37"/>
        <v>0</v>
      </c>
      <c r="N1846" s="43">
        <f t="shared" si="38"/>
        <v>1</v>
      </c>
      <c r="O1846" s="44">
        <f t="shared" si="39"/>
        <v>468182</v>
      </c>
    </row>
    <row r="1847" spans="1:15" x14ac:dyDescent="0.2">
      <c r="A1847" s="31" t="s">
        <v>492</v>
      </c>
      <c r="B1847" s="31" t="s">
        <v>171</v>
      </c>
      <c r="C1847" s="31">
        <v>1</v>
      </c>
      <c r="D1847" s="31">
        <v>468182</v>
      </c>
      <c r="E1847" s="31">
        <f t="shared" si="35"/>
        <v>0</v>
      </c>
      <c r="F1847" s="43">
        <f>IFERROR(VLOOKUP(A1847,'2023'!A:N,13,0),0)</f>
        <v>1</v>
      </c>
      <c r="G1847" s="43">
        <f>IFERROR(VLOOKUP(A1847,'2023'!A:N,14,0),0)</f>
        <v>468182</v>
      </c>
      <c r="H1847" s="43">
        <v>0</v>
      </c>
      <c r="I1847" s="43">
        <v>0</v>
      </c>
      <c r="J1847" s="44">
        <f t="shared" si="36"/>
        <v>468182</v>
      </c>
      <c r="K1847" s="43">
        <v>0</v>
      </c>
      <c r="L1847" s="43">
        <v>0</v>
      </c>
      <c r="M1847" s="44">
        <f t="shared" si="37"/>
        <v>0</v>
      </c>
      <c r="N1847" s="43">
        <f t="shared" si="38"/>
        <v>1</v>
      </c>
      <c r="O1847" s="44">
        <f t="shared" si="39"/>
        <v>468182</v>
      </c>
    </row>
    <row r="1848" spans="1:15" x14ac:dyDescent="0.2">
      <c r="A1848" s="31" t="s">
        <v>493</v>
      </c>
      <c r="B1848" s="31" t="s">
        <v>11</v>
      </c>
      <c r="C1848" s="31">
        <v>1</v>
      </c>
      <c r="D1848" s="31">
        <v>8090909</v>
      </c>
      <c r="E1848" s="31">
        <f t="shared" si="35"/>
        <v>0</v>
      </c>
      <c r="F1848" s="43">
        <f>IFERROR(VLOOKUP(A1848,'2023'!A:N,13,0),0)</f>
        <v>1</v>
      </c>
      <c r="G1848" s="43">
        <f>IFERROR(VLOOKUP(A1848,'2023'!A:N,14,0),0)</f>
        <v>8090909</v>
      </c>
      <c r="H1848" s="43">
        <v>0</v>
      </c>
      <c r="I1848" s="43">
        <v>0</v>
      </c>
      <c r="J1848" s="44">
        <f t="shared" si="36"/>
        <v>8090909</v>
      </c>
      <c r="K1848" s="43">
        <v>0</v>
      </c>
      <c r="L1848" s="43">
        <v>0</v>
      </c>
      <c r="M1848" s="44">
        <f t="shared" si="37"/>
        <v>0</v>
      </c>
      <c r="N1848" s="43">
        <f t="shared" si="38"/>
        <v>1</v>
      </c>
      <c r="O1848" s="44">
        <f t="shared" si="39"/>
        <v>8090909</v>
      </c>
    </row>
    <row r="1849" spans="1:15" x14ac:dyDescent="0.2">
      <c r="A1849" s="31" t="s">
        <v>494</v>
      </c>
      <c r="B1849" s="31" t="s">
        <v>11</v>
      </c>
      <c r="C1849" s="31">
        <v>5</v>
      </c>
      <c r="D1849" s="31">
        <v>16745455</v>
      </c>
      <c r="E1849" s="31">
        <f t="shared" si="35"/>
        <v>0</v>
      </c>
      <c r="F1849" s="43">
        <f>IFERROR(VLOOKUP(A1849,'2023'!A:N,13,0),0)</f>
        <v>5</v>
      </c>
      <c r="G1849" s="43">
        <f>IFERROR(VLOOKUP(A1849,'2023'!A:N,14,0),0)</f>
        <v>16745455</v>
      </c>
      <c r="H1849" s="43">
        <v>0</v>
      </c>
      <c r="I1849" s="43">
        <v>0</v>
      </c>
      <c r="J1849" s="44">
        <f t="shared" si="36"/>
        <v>3349091</v>
      </c>
      <c r="K1849" s="43">
        <v>0</v>
      </c>
      <c r="L1849" s="43">
        <v>0</v>
      </c>
      <c r="M1849" s="44">
        <f t="shared" si="37"/>
        <v>0</v>
      </c>
      <c r="N1849" s="43">
        <f t="shared" si="38"/>
        <v>5</v>
      </c>
      <c r="O1849" s="44">
        <f t="shared" si="39"/>
        <v>16745455</v>
      </c>
    </row>
    <row r="1850" spans="1:15" x14ac:dyDescent="0.2">
      <c r="A1850" s="31" t="s">
        <v>498</v>
      </c>
      <c r="B1850" s="31" t="s">
        <v>11</v>
      </c>
      <c r="C1850" s="31">
        <v>1</v>
      </c>
      <c r="D1850" s="31">
        <v>10363636</v>
      </c>
      <c r="E1850" s="31">
        <f t="shared" si="35"/>
        <v>0</v>
      </c>
      <c r="F1850" s="43">
        <f>IFERROR(VLOOKUP(A1850,'2023'!A:N,13,0),0)</f>
        <v>1</v>
      </c>
      <c r="G1850" s="43">
        <f>IFERROR(VLOOKUP(A1850,'2023'!A:N,14,0),0)</f>
        <v>10363636</v>
      </c>
      <c r="H1850" s="43">
        <v>0</v>
      </c>
      <c r="I1850" s="43">
        <v>0</v>
      </c>
      <c r="J1850" s="44">
        <f t="shared" si="36"/>
        <v>10363636</v>
      </c>
      <c r="K1850" s="43">
        <v>0</v>
      </c>
      <c r="L1850" s="43">
        <v>0</v>
      </c>
      <c r="M1850" s="44">
        <f t="shared" si="37"/>
        <v>0</v>
      </c>
      <c r="N1850" s="43">
        <f t="shared" si="38"/>
        <v>1</v>
      </c>
      <c r="O1850" s="44">
        <f t="shared" si="39"/>
        <v>10363636</v>
      </c>
    </row>
    <row r="1851" spans="1:15" x14ac:dyDescent="0.2">
      <c r="A1851" s="31" t="s">
        <v>507</v>
      </c>
      <c r="B1851" s="31" t="s">
        <v>25</v>
      </c>
      <c r="C1851" s="31">
        <v>2</v>
      </c>
      <c r="D1851" s="31">
        <v>6238182</v>
      </c>
      <c r="E1851" s="31">
        <f t="shared" si="35"/>
        <v>0</v>
      </c>
      <c r="F1851" s="43">
        <f>IFERROR(VLOOKUP(A1851,'2023'!A:N,13,0),0)</f>
        <v>2</v>
      </c>
      <c r="G1851" s="43">
        <f>IFERROR(VLOOKUP(A1851,'2023'!A:N,14,0),0)</f>
        <v>6238182</v>
      </c>
      <c r="H1851" s="43">
        <v>0</v>
      </c>
      <c r="I1851" s="43">
        <v>0</v>
      </c>
      <c r="J1851" s="44">
        <f t="shared" si="36"/>
        <v>3119091</v>
      </c>
      <c r="K1851" s="43">
        <v>0</v>
      </c>
      <c r="L1851" s="43">
        <v>0</v>
      </c>
      <c r="M1851" s="44">
        <f t="shared" si="37"/>
        <v>0</v>
      </c>
      <c r="N1851" s="43">
        <f t="shared" si="38"/>
        <v>2</v>
      </c>
      <c r="O1851" s="44">
        <f t="shared" si="39"/>
        <v>6238182</v>
      </c>
    </row>
    <row r="1852" spans="1:15" x14ac:dyDescent="0.2">
      <c r="A1852" s="31" t="s">
        <v>508</v>
      </c>
      <c r="B1852" s="31" t="s">
        <v>11</v>
      </c>
      <c r="C1852" s="31">
        <v>1</v>
      </c>
      <c r="D1852" s="31">
        <v>2654545</v>
      </c>
      <c r="E1852" s="31">
        <f t="shared" si="35"/>
        <v>0</v>
      </c>
      <c r="F1852" s="43">
        <f>IFERROR(VLOOKUP(A1852,'2023'!A:N,13,0),0)</f>
        <v>1</v>
      </c>
      <c r="G1852" s="43">
        <f>IFERROR(VLOOKUP(A1852,'2023'!A:N,14,0),0)</f>
        <v>2654545</v>
      </c>
      <c r="H1852" s="43">
        <v>0</v>
      </c>
      <c r="I1852" s="43">
        <v>0</v>
      </c>
      <c r="J1852" s="44">
        <f t="shared" si="36"/>
        <v>2654545</v>
      </c>
      <c r="K1852" s="43">
        <v>0</v>
      </c>
      <c r="L1852" s="43">
        <v>0</v>
      </c>
      <c r="M1852" s="44">
        <f t="shared" si="37"/>
        <v>0</v>
      </c>
      <c r="N1852" s="43">
        <f t="shared" si="38"/>
        <v>1</v>
      </c>
      <c r="O1852" s="44">
        <f t="shared" si="39"/>
        <v>2654545</v>
      </c>
    </row>
    <row r="1853" spans="1:15" x14ac:dyDescent="0.2">
      <c r="A1853" s="31" t="s">
        <v>510</v>
      </c>
      <c r="B1853" s="31" t="s">
        <v>11</v>
      </c>
      <c r="C1853" s="31">
        <v>4</v>
      </c>
      <c r="D1853" s="31">
        <v>4072728</v>
      </c>
      <c r="E1853" s="31">
        <f t="shared" si="35"/>
        <v>0</v>
      </c>
      <c r="F1853" s="43">
        <f>IFERROR(VLOOKUP(A1853,'2023'!A:N,13,0),0)</f>
        <v>4</v>
      </c>
      <c r="G1853" s="43">
        <f>IFERROR(VLOOKUP(A1853,'2023'!A:N,14,0),0)</f>
        <v>4072728</v>
      </c>
      <c r="H1853" s="43">
        <v>0</v>
      </c>
      <c r="I1853" s="43">
        <v>0</v>
      </c>
      <c r="J1853" s="44">
        <f t="shared" si="36"/>
        <v>1018182</v>
      </c>
      <c r="K1853" s="43">
        <v>0</v>
      </c>
      <c r="L1853" s="43">
        <v>0</v>
      </c>
      <c r="M1853" s="44">
        <f t="shared" si="37"/>
        <v>0</v>
      </c>
      <c r="N1853" s="43">
        <f t="shared" si="38"/>
        <v>4</v>
      </c>
      <c r="O1853" s="44">
        <f t="shared" si="39"/>
        <v>4072728</v>
      </c>
    </row>
    <row r="1854" spans="1:15" x14ac:dyDescent="0.2">
      <c r="A1854" s="31" t="s">
        <v>512</v>
      </c>
      <c r="B1854" s="31" t="s">
        <v>34</v>
      </c>
      <c r="C1854" s="31">
        <v>3</v>
      </c>
      <c r="D1854" s="31">
        <v>2536362</v>
      </c>
      <c r="E1854" s="31">
        <f t="shared" si="35"/>
        <v>0</v>
      </c>
      <c r="F1854" s="43">
        <f>IFERROR(VLOOKUP(A1854,'2023'!A:N,13,0),0)</f>
        <v>3</v>
      </c>
      <c r="G1854" s="43">
        <f>IFERROR(VLOOKUP(A1854,'2023'!A:N,14,0),0)</f>
        <v>2536362</v>
      </c>
      <c r="H1854" s="43">
        <v>0</v>
      </c>
      <c r="I1854" s="43">
        <v>0</v>
      </c>
      <c r="J1854" s="44">
        <f t="shared" si="36"/>
        <v>845454</v>
      </c>
      <c r="K1854" s="43">
        <v>0</v>
      </c>
      <c r="L1854" s="43">
        <v>0</v>
      </c>
      <c r="M1854" s="44">
        <f t="shared" si="37"/>
        <v>0</v>
      </c>
      <c r="N1854" s="43">
        <f t="shared" si="38"/>
        <v>3</v>
      </c>
      <c r="O1854" s="44">
        <f t="shared" si="39"/>
        <v>2536362</v>
      </c>
    </row>
    <row r="1855" spans="1:15" x14ac:dyDescent="0.2">
      <c r="A1855" s="31" t="s">
        <v>513</v>
      </c>
      <c r="B1855" s="31" t="s">
        <v>34</v>
      </c>
      <c r="C1855" s="31">
        <v>1</v>
      </c>
      <c r="D1855" s="31">
        <v>845454</v>
      </c>
      <c r="E1855" s="31">
        <f t="shared" si="35"/>
        <v>0</v>
      </c>
      <c r="F1855" s="43">
        <f>IFERROR(VLOOKUP(A1855,'2023'!A:N,13,0),0)</f>
        <v>1</v>
      </c>
      <c r="G1855" s="43">
        <f>IFERROR(VLOOKUP(A1855,'2023'!A:N,14,0),0)</f>
        <v>845454</v>
      </c>
      <c r="H1855" s="43">
        <v>0</v>
      </c>
      <c r="I1855" s="43">
        <v>0</v>
      </c>
      <c r="J1855" s="44">
        <f t="shared" si="36"/>
        <v>845454</v>
      </c>
      <c r="K1855" s="43">
        <v>0</v>
      </c>
      <c r="L1855" s="43">
        <v>0</v>
      </c>
      <c r="M1855" s="44">
        <f t="shared" si="37"/>
        <v>0</v>
      </c>
      <c r="N1855" s="43">
        <f t="shared" si="38"/>
        <v>1</v>
      </c>
      <c r="O1855" s="44">
        <f t="shared" si="39"/>
        <v>845454</v>
      </c>
    </row>
    <row r="1856" spans="1:15" x14ac:dyDescent="0.2">
      <c r="A1856" s="31" t="s">
        <v>515</v>
      </c>
      <c r="B1856" s="31" t="s">
        <v>11</v>
      </c>
      <c r="C1856" s="31">
        <v>41</v>
      </c>
      <c r="D1856" s="31">
        <v>19044468</v>
      </c>
      <c r="E1856" s="31">
        <f t="shared" si="35"/>
        <v>0</v>
      </c>
      <c r="F1856" s="43">
        <f>IFERROR(VLOOKUP(A1856,'2023'!A:N,13,0),0)</f>
        <v>41</v>
      </c>
      <c r="G1856" s="43">
        <f>IFERROR(VLOOKUP(A1856,'2023'!A:N,14,0),0)</f>
        <v>19044468</v>
      </c>
      <c r="H1856" s="43">
        <v>0</v>
      </c>
      <c r="I1856" s="43">
        <v>0</v>
      </c>
      <c r="J1856" s="44">
        <f t="shared" si="36"/>
        <v>464499.21951219509</v>
      </c>
      <c r="K1856" s="43">
        <v>0</v>
      </c>
      <c r="L1856" s="43">
        <v>0</v>
      </c>
      <c r="M1856" s="44">
        <f t="shared" si="37"/>
        <v>0</v>
      </c>
      <c r="N1856" s="43">
        <f t="shared" si="38"/>
        <v>41</v>
      </c>
      <c r="O1856" s="44">
        <f t="shared" si="39"/>
        <v>19044468</v>
      </c>
    </row>
    <row r="1857" spans="1:15" x14ac:dyDescent="0.2">
      <c r="A1857" s="31" t="s">
        <v>518</v>
      </c>
      <c r="B1857" s="31" t="s">
        <v>34</v>
      </c>
      <c r="C1857" s="31">
        <v>1</v>
      </c>
      <c r="D1857" s="31">
        <v>5000000</v>
      </c>
      <c r="E1857" s="31">
        <f t="shared" si="35"/>
        <v>0</v>
      </c>
      <c r="F1857" s="43">
        <f>IFERROR(VLOOKUP(A1857,'2023'!A:N,13,0),0)</f>
        <v>1</v>
      </c>
      <c r="G1857" s="43">
        <f>IFERROR(VLOOKUP(A1857,'2023'!A:N,14,0),0)</f>
        <v>5000000</v>
      </c>
      <c r="H1857" s="43">
        <v>0</v>
      </c>
      <c r="I1857" s="43">
        <v>0</v>
      </c>
      <c r="J1857" s="44">
        <f t="shared" si="36"/>
        <v>5000000</v>
      </c>
      <c r="K1857" s="43">
        <v>0</v>
      </c>
      <c r="L1857" s="43">
        <v>0</v>
      </c>
      <c r="M1857" s="44">
        <f t="shared" si="37"/>
        <v>0</v>
      </c>
      <c r="N1857" s="43">
        <f t="shared" si="38"/>
        <v>1</v>
      </c>
      <c r="O1857" s="44">
        <f t="shared" si="39"/>
        <v>5000000</v>
      </c>
    </row>
    <row r="1858" spans="1:15" x14ac:dyDescent="0.2">
      <c r="A1858" s="31" t="s">
        <v>522</v>
      </c>
      <c r="B1858" s="31" t="s">
        <v>141</v>
      </c>
      <c r="C1858" s="31">
        <v>3</v>
      </c>
      <c r="D1858" s="31">
        <v>3500000</v>
      </c>
      <c r="E1858" s="31">
        <f t="shared" si="35"/>
        <v>0</v>
      </c>
      <c r="F1858" s="43">
        <f>IFERROR(VLOOKUP(A1858,'2023'!A:N,13,0),0)</f>
        <v>3</v>
      </c>
      <c r="G1858" s="43">
        <f>IFERROR(VLOOKUP(A1858,'2023'!A:N,14,0),0)</f>
        <v>3500000</v>
      </c>
      <c r="H1858" s="43">
        <v>0</v>
      </c>
      <c r="I1858" s="43">
        <v>0</v>
      </c>
      <c r="J1858" s="44">
        <f t="shared" si="36"/>
        <v>1166666.6666666667</v>
      </c>
      <c r="K1858" s="43">
        <v>0</v>
      </c>
      <c r="L1858" s="43">
        <v>0</v>
      </c>
      <c r="M1858" s="44">
        <f t="shared" si="37"/>
        <v>0</v>
      </c>
      <c r="N1858" s="43">
        <f t="shared" si="38"/>
        <v>3</v>
      </c>
      <c r="O1858" s="44">
        <f t="shared" si="39"/>
        <v>3500000</v>
      </c>
    </row>
    <row r="1859" spans="1:15" x14ac:dyDescent="0.2">
      <c r="A1859" s="31" t="s">
        <v>564</v>
      </c>
      <c r="B1859" s="31" t="s">
        <v>11</v>
      </c>
      <c r="C1859" s="31">
        <v>4</v>
      </c>
      <c r="D1859" s="31">
        <v>5272724</v>
      </c>
      <c r="E1859" s="31">
        <f t="shared" si="35"/>
        <v>0</v>
      </c>
      <c r="F1859" s="43">
        <f>IFERROR(VLOOKUP(A1859,'2023'!A:N,13,0),0)</f>
        <v>4</v>
      </c>
      <c r="G1859" s="43">
        <f>IFERROR(VLOOKUP(A1859,'2023'!A:N,14,0),0)</f>
        <v>5272724</v>
      </c>
      <c r="H1859" s="43">
        <v>0</v>
      </c>
      <c r="I1859" s="43">
        <v>0</v>
      </c>
      <c r="J1859" s="44">
        <f t="shared" si="36"/>
        <v>1318181</v>
      </c>
      <c r="K1859" s="43">
        <v>0</v>
      </c>
      <c r="L1859" s="43">
        <v>0</v>
      </c>
      <c r="M1859" s="44">
        <f t="shared" si="37"/>
        <v>0</v>
      </c>
      <c r="N1859" s="43">
        <f t="shared" si="38"/>
        <v>4</v>
      </c>
      <c r="O1859" s="44">
        <f t="shared" si="39"/>
        <v>5272724</v>
      </c>
    </row>
    <row r="1860" spans="1:15" x14ac:dyDescent="0.2">
      <c r="A1860" s="31" t="s">
        <v>566</v>
      </c>
      <c r="B1860" s="31" t="s">
        <v>11</v>
      </c>
      <c r="C1860" s="31">
        <v>1</v>
      </c>
      <c r="D1860" s="31">
        <v>590909</v>
      </c>
      <c r="E1860" s="31">
        <f t="shared" si="35"/>
        <v>0</v>
      </c>
      <c r="F1860" s="43">
        <f>IFERROR(VLOOKUP(A1860,'2023'!A:N,13,0),0)</f>
        <v>1</v>
      </c>
      <c r="G1860" s="43">
        <f>IFERROR(VLOOKUP(A1860,'2023'!A:N,14,0),0)</f>
        <v>590909</v>
      </c>
      <c r="H1860" s="43">
        <v>0</v>
      </c>
      <c r="I1860" s="43">
        <v>0</v>
      </c>
      <c r="J1860" s="44">
        <f t="shared" si="36"/>
        <v>590909</v>
      </c>
      <c r="K1860" s="43">
        <v>0</v>
      </c>
      <c r="L1860" s="43">
        <v>0</v>
      </c>
      <c r="M1860" s="44">
        <f t="shared" si="37"/>
        <v>0</v>
      </c>
      <c r="N1860" s="43">
        <f t="shared" si="38"/>
        <v>1</v>
      </c>
      <c r="O1860" s="44">
        <f t="shared" si="39"/>
        <v>590909</v>
      </c>
    </row>
    <row r="1861" spans="1:15" x14ac:dyDescent="0.2">
      <c r="A1861" s="31" t="s">
        <v>567</v>
      </c>
      <c r="B1861" s="31" t="s">
        <v>11</v>
      </c>
      <c r="C1861" s="31">
        <v>1</v>
      </c>
      <c r="D1861" s="31">
        <v>1322727</v>
      </c>
      <c r="E1861" s="31">
        <f t="shared" si="35"/>
        <v>0</v>
      </c>
      <c r="F1861" s="43">
        <f>IFERROR(VLOOKUP(A1861,'2023'!A:N,13,0),0)</f>
        <v>1</v>
      </c>
      <c r="G1861" s="43">
        <f>IFERROR(VLOOKUP(A1861,'2023'!A:N,14,0),0)</f>
        <v>1322727</v>
      </c>
      <c r="H1861" s="43">
        <v>0</v>
      </c>
      <c r="I1861" s="43">
        <v>0</v>
      </c>
      <c r="J1861" s="44">
        <f t="shared" si="36"/>
        <v>1322727</v>
      </c>
      <c r="K1861" s="43">
        <v>0</v>
      </c>
      <c r="L1861" s="43">
        <v>0</v>
      </c>
      <c r="M1861" s="44">
        <f t="shared" si="37"/>
        <v>0</v>
      </c>
      <c r="N1861" s="43">
        <f t="shared" si="38"/>
        <v>1</v>
      </c>
      <c r="O1861" s="44">
        <f t="shared" si="39"/>
        <v>1322727</v>
      </c>
    </row>
    <row r="1862" spans="1:15" x14ac:dyDescent="0.2">
      <c r="A1862" s="31" t="s">
        <v>568</v>
      </c>
      <c r="B1862" s="31" t="s">
        <v>11</v>
      </c>
      <c r="C1862" s="31">
        <v>2</v>
      </c>
      <c r="D1862" s="31">
        <v>1909090</v>
      </c>
      <c r="E1862" s="31">
        <f t="shared" si="35"/>
        <v>0</v>
      </c>
      <c r="F1862" s="43">
        <f>IFERROR(VLOOKUP(A1862,'2023'!A:N,13,0),0)</f>
        <v>2</v>
      </c>
      <c r="G1862" s="43">
        <f>IFERROR(VLOOKUP(A1862,'2023'!A:N,14,0),0)</f>
        <v>1909090</v>
      </c>
      <c r="H1862" s="43">
        <v>0</v>
      </c>
      <c r="I1862" s="43">
        <v>0</v>
      </c>
      <c r="J1862" s="44">
        <f t="shared" si="36"/>
        <v>954545</v>
      </c>
      <c r="K1862" s="43">
        <v>0</v>
      </c>
      <c r="L1862" s="43">
        <v>0</v>
      </c>
      <c r="M1862" s="44">
        <f t="shared" si="37"/>
        <v>0</v>
      </c>
      <c r="N1862" s="43">
        <f t="shared" si="38"/>
        <v>2</v>
      </c>
      <c r="O1862" s="44">
        <f t="shared" si="39"/>
        <v>1909090</v>
      </c>
    </row>
    <row r="1863" spans="1:15" x14ac:dyDescent="0.2">
      <c r="A1863" s="31" t="s">
        <v>569</v>
      </c>
      <c r="B1863" s="31" t="s">
        <v>11</v>
      </c>
      <c r="C1863" s="31">
        <v>4</v>
      </c>
      <c r="D1863" s="31">
        <v>3236364</v>
      </c>
      <c r="E1863" s="31">
        <f t="shared" si="35"/>
        <v>0</v>
      </c>
      <c r="F1863" s="43">
        <f>IFERROR(VLOOKUP(A1863,'2023'!A:N,13,0),0)</f>
        <v>4</v>
      </c>
      <c r="G1863" s="43">
        <f>IFERROR(VLOOKUP(A1863,'2023'!A:N,14,0),0)</f>
        <v>3236364</v>
      </c>
      <c r="H1863" s="43">
        <v>0</v>
      </c>
      <c r="I1863" s="43">
        <v>0</v>
      </c>
      <c r="J1863" s="44">
        <f t="shared" si="36"/>
        <v>809091</v>
      </c>
      <c r="K1863" s="43">
        <v>0</v>
      </c>
      <c r="L1863" s="43">
        <v>0</v>
      </c>
      <c r="M1863" s="44">
        <f t="shared" si="37"/>
        <v>0</v>
      </c>
      <c r="N1863" s="43">
        <f t="shared" si="38"/>
        <v>4</v>
      </c>
      <c r="O1863" s="44">
        <f t="shared" si="39"/>
        <v>3236364</v>
      </c>
    </row>
    <row r="1864" spans="1:15" x14ac:dyDescent="0.2">
      <c r="A1864" s="31" t="s">
        <v>572</v>
      </c>
      <c r="B1864" s="31" t="s">
        <v>171</v>
      </c>
      <c r="C1864" s="31">
        <v>3</v>
      </c>
      <c r="D1864" s="31">
        <v>2340909</v>
      </c>
      <c r="E1864" s="31">
        <f t="shared" si="35"/>
        <v>0</v>
      </c>
      <c r="F1864" s="43">
        <f>IFERROR(VLOOKUP(A1864,'2023'!A:N,13,0),0)</f>
        <v>3</v>
      </c>
      <c r="G1864" s="43">
        <f>IFERROR(VLOOKUP(A1864,'2023'!A:N,14,0),0)</f>
        <v>2340909</v>
      </c>
      <c r="H1864" s="43">
        <v>0</v>
      </c>
      <c r="I1864" s="43">
        <v>0</v>
      </c>
      <c r="J1864" s="44">
        <f t="shared" si="36"/>
        <v>780303</v>
      </c>
      <c r="K1864" s="43">
        <v>0</v>
      </c>
      <c r="L1864" s="43">
        <v>0</v>
      </c>
      <c r="M1864" s="44">
        <f t="shared" si="37"/>
        <v>0</v>
      </c>
      <c r="N1864" s="43">
        <f t="shared" si="38"/>
        <v>3</v>
      </c>
      <c r="O1864" s="44">
        <f t="shared" si="39"/>
        <v>2340909</v>
      </c>
    </row>
    <row r="1865" spans="1:15" x14ac:dyDescent="0.2">
      <c r="A1865" s="31" t="s">
        <v>573</v>
      </c>
      <c r="B1865" s="31" t="s">
        <v>11</v>
      </c>
      <c r="C1865" s="31">
        <v>5</v>
      </c>
      <c r="D1865" s="31">
        <v>1904547</v>
      </c>
      <c r="E1865" s="31">
        <f t="shared" si="35"/>
        <v>0</v>
      </c>
      <c r="F1865" s="43">
        <f>IFERROR(VLOOKUP(A1865,'2023'!A:N,13,0),0)</f>
        <v>5</v>
      </c>
      <c r="G1865" s="43">
        <f>IFERROR(VLOOKUP(A1865,'2023'!A:N,14,0),0)</f>
        <v>1904547</v>
      </c>
      <c r="H1865" s="43">
        <v>0</v>
      </c>
      <c r="I1865" s="43">
        <v>0</v>
      </c>
      <c r="J1865" s="44">
        <f t="shared" si="36"/>
        <v>380909.4</v>
      </c>
      <c r="K1865" s="43">
        <v>0</v>
      </c>
      <c r="L1865" s="43">
        <v>0</v>
      </c>
      <c r="M1865" s="44">
        <f t="shared" si="37"/>
        <v>0</v>
      </c>
      <c r="N1865" s="43">
        <f t="shared" si="38"/>
        <v>5</v>
      </c>
      <c r="O1865" s="44">
        <f t="shared" si="39"/>
        <v>1904547</v>
      </c>
    </row>
    <row r="1866" spans="1:15" x14ac:dyDescent="0.2">
      <c r="A1866" s="31" t="s">
        <v>574</v>
      </c>
      <c r="B1866" s="31" t="s">
        <v>11</v>
      </c>
      <c r="C1866" s="31">
        <v>2</v>
      </c>
      <c r="D1866" s="31">
        <v>1436364</v>
      </c>
      <c r="E1866" s="31">
        <f t="shared" si="35"/>
        <v>0</v>
      </c>
      <c r="F1866" s="43">
        <f>IFERROR(VLOOKUP(A1866,'2023'!A:N,13,0),0)</f>
        <v>2</v>
      </c>
      <c r="G1866" s="43">
        <f>IFERROR(VLOOKUP(A1866,'2023'!A:N,14,0),0)</f>
        <v>1436364</v>
      </c>
      <c r="H1866" s="43">
        <v>0</v>
      </c>
      <c r="I1866" s="43">
        <v>0</v>
      </c>
      <c r="J1866" s="44">
        <f t="shared" si="36"/>
        <v>718182</v>
      </c>
      <c r="K1866" s="43">
        <v>0</v>
      </c>
      <c r="L1866" s="43">
        <v>0</v>
      </c>
      <c r="M1866" s="44">
        <f t="shared" si="37"/>
        <v>0</v>
      </c>
      <c r="N1866" s="43">
        <f t="shared" si="38"/>
        <v>2</v>
      </c>
      <c r="O1866" s="44">
        <f t="shared" si="39"/>
        <v>1436364</v>
      </c>
    </row>
    <row r="1867" spans="1:15" x14ac:dyDescent="0.2">
      <c r="A1867" s="31" t="s">
        <v>575</v>
      </c>
      <c r="B1867" s="31" t="s">
        <v>11</v>
      </c>
      <c r="C1867" s="31">
        <v>1</v>
      </c>
      <c r="D1867" s="31">
        <v>981818</v>
      </c>
      <c r="E1867" s="31">
        <f t="shared" si="35"/>
        <v>0</v>
      </c>
      <c r="F1867" s="43">
        <f>IFERROR(VLOOKUP(A1867,'2023'!A:N,13,0),0)</f>
        <v>1</v>
      </c>
      <c r="G1867" s="43">
        <f>IFERROR(VLOOKUP(A1867,'2023'!A:N,14,0),0)</f>
        <v>981818</v>
      </c>
      <c r="H1867" s="43">
        <v>0</v>
      </c>
      <c r="I1867" s="43">
        <v>0</v>
      </c>
      <c r="J1867" s="44">
        <f t="shared" si="36"/>
        <v>981818</v>
      </c>
      <c r="K1867" s="43">
        <v>0</v>
      </c>
      <c r="L1867" s="43">
        <v>0</v>
      </c>
      <c r="M1867" s="44">
        <f t="shared" si="37"/>
        <v>0</v>
      </c>
      <c r="N1867" s="43">
        <f t="shared" si="38"/>
        <v>1</v>
      </c>
      <c r="O1867" s="44">
        <f t="shared" si="39"/>
        <v>981818</v>
      </c>
    </row>
    <row r="1868" spans="1:15" x14ac:dyDescent="0.2">
      <c r="A1868" s="31" t="s">
        <v>576</v>
      </c>
      <c r="B1868" s="31" t="s">
        <v>11</v>
      </c>
      <c r="C1868" s="31">
        <v>2</v>
      </c>
      <c r="D1868" s="31">
        <v>6354546</v>
      </c>
      <c r="E1868" s="31">
        <f t="shared" si="35"/>
        <v>0</v>
      </c>
      <c r="F1868" s="43">
        <f>IFERROR(VLOOKUP(A1868,'2023'!A:N,13,0),0)</f>
        <v>2</v>
      </c>
      <c r="G1868" s="43">
        <f>IFERROR(VLOOKUP(A1868,'2023'!A:N,14,0),0)</f>
        <v>6354546</v>
      </c>
      <c r="H1868" s="43">
        <v>0</v>
      </c>
      <c r="I1868" s="43">
        <v>0</v>
      </c>
      <c r="J1868" s="44">
        <f t="shared" si="36"/>
        <v>3177273</v>
      </c>
      <c r="K1868" s="43">
        <v>0</v>
      </c>
      <c r="L1868" s="43">
        <v>0</v>
      </c>
      <c r="M1868" s="44">
        <f t="shared" si="37"/>
        <v>0</v>
      </c>
      <c r="N1868" s="43">
        <f t="shared" si="38"/>
        <v>2</v>
      </c>
      <c r="O1868" s="44">
        <f t="shared" si="39"/>
        <v>6354546</v>
      </c>
    </row>
    <row r="1869" spans="1:15" x14ac:dyDescent="0.2">
      <c r="A1869" s="31" t="s">
        <v>577</v>
      </c>
      <c r="B1869" s="31" t="s">
        <v>11</v>
      </c>
      <c r="C1869" s="31">
        <v>1</v>
      </c>
      <c r="D1869" s="31">
        <v>2818182</v>
      </c>
      <c r="E1869" s="31">
        <f t="shared" si="35"/>
        <v>0</v>
      </c>
      <c r="F1869" s="43">
        <f>IFERROR(VLOOKUP(A1869,'2023'!A:N,13,0),0)</f>
        <v>1</v>
      </c>
      <c r="G1869" s="43">
        <f>IFERROR(VLOOKUP(A1869,'2023'!A:N,14,0),0)</f>
        <v>2818182</v>
      </c>
      <c r="H1869" s="43">
        <v>0</v>
      </c>
      <c r="I1869" s="43">
        <v>0</v>
      </c>
      <c r="J1869" s="44">
        <f t="shared" si="36"/>
        <v>2818182</v>
      </c>
      <c r="K1869" s="43">
        <v>0</v>
      </c>
      <c r="L1869" s="43">
        <v>0</v>
      </c>
      <c r="M1869" s="44">
        <f t="shared" si="37"/>
        <v>0</v>
      </c>
      <c r="N1869" s="43">
        <f t="shared" si="38"/>
        <v>1</v>
      </c>
      <c r="O1869" s="44">
        <f t="shared" si="39"/>
        <v>2818182</v>
      </c>
    </row>
    <row r="1870" spans="1:15" x14ac:dyDescent="0.2">
      <c r="A1870" s="31" t="s">
        <v>578</v>
      </c>
      <c r="B1870" s="31" t="s">
        <v>11</v>
      </c>
      <c r="C1870" s="31">
        <v>1</v>
      </c>
      <c r="D1870" s="31">
        <v>3836364</v>
      </c>
      <c r="E1870" s="31">
        <f t="shared" si="35"/>
        <v>0</v>
      </c>
      <c r="F1870" s="43">
        <f>IFERROR(VLOOKUP(A1870,'2023'!A:N,13,0),0)</f>
        <v>1</v>
      </c>
      <c r="G1870" s="43">
        <f>IFERROR(VLOOKUP(A1870,'2023'!A:N,14,0),0)</f>
        <v>3836364</v>
      </c>
      <c r="H1870" s="43">
        <v>0</v>
      </c>
      <c r="I1870" s="43">
        <v>0</v>
      </c>
      <c r="J1870" s="44">
        <f t="shared" si="36"/>
        <v>3836364</v>
      </c>
      <c r="K1870" s="43">
        <v>0</v>
      </c>
      <c r="L1870" s="43">
        <v>0</v>
      </c>
      <c r="M1870" s="44">
        <f t="shared" si="37"/>
        <v>0</v>
      </c>
      <c r="N1870" s="43">
        <f t="shared" si="38"/>
        <v>1</v>
      </c>
      <c r="O1870" s="44">
        <f t="shared" si="39"/>
        <v>3836364</v>
      </c>
    </row>
    <row r="1871" spans="1:15" x14ac:dyDescent="0.2">
      <c r="A1871" s="31" t="s">
        <v>581</v>
      </c>
      <c r="B1871" s="31" t="s">
        <v>34</v>
      </c>
      <c r="C1871" s="31">
        <v>1</v>
      </c>
      <c r="D1871" s="31">
        <v>1900000</v>
      </c>
      <c r="E1871" s="31">
        <f t="shared" si="35"/>
        <v>0</v>
      </c>
      <c r="F1871" s="43">
        <f>IFERROR(VLOOKUP(A1871,'2023'!A:N,13,0),0)</f>
        <v>1</v>
      </c>
      <c r="G1871" s="43">
        <f>IFERROR(VLOOKUP(A1871,'2023'!A:N,14,0),0)</f>
        <v>1900000</v>
      </c>
      <c r="H1871" s="43">
        <v>0</v>
      </c>
      <c r="I1871" s="43">
        <v>0</v>
      </c>
      <c r="J1871" s="44">
        <f t="shared" si="36"/>
        <v>1900000</v>
      </c>
      <c r="K1871" s="43">
        <v>0</v>
      </c>
      <c r="L1871" s="43">
        <v>0</v>
      </c>
      <c r="M1871" s="44">
        <f t="shared" si="37"/>
        <v>0</v>
      </c>
      <c r="N1871" s="43">
        <f t="shared" si="38"/>
        <v>1</v>
      </c>
      <c r="O1871" s="44">
        <f t="shared" si="39"/>
        <v>1900000</v>
      </c>
    </row>
    <row r="1872" spans="1:15" x14ac:dyDescent="0.2">
      <c r="A1872" s="31" t="s">
        <v>584</v>
      </c>
      <c r="B1872" s="31" t="s">
        <v>585</v>
      </c>
      <c r="C1872" s="31">
        <v>4</v>
      </c>
      <c r="D1872" s="31">
        <v>8881816</v>
      </c>
      <c r="E1872" s="31">
        <f t="shared" si="35"/>
        <v>0</v>
      </c>
      <c r="F1872" s="43">
        <f>IFERROR(VLOOKUP(A1872,'2023'!A:N,13,0),0)</f>
        <v>4</v>
      </c>
      <c r="G1872" s="43">
        <f>IFERROR(VLOOKUP(A1872,'2023'!A:N,14,0),0)</f>
        <v>8881816</v>
      </c>
      <c r="H1872" s="43">
        <v>0</v>
      </c>
      <c r="I1872" s="43">
        <v>0</v>
      </c>
      <c r="J1872" s="44">
        <f t="shared" si="36"/>
        <v>2220454</v>
      </c>
      <c r="K1872" s="43">
        <v>0</v>
      </c>
      <c r="L1872" s="43">
        <v>0</v>
      </c>
      <c r="M1872" s="44">
        <f t="shared" si="37"/>
        <v>0</v>
      </c>
      <c r="N1872" s="43">
        <f t="shared" si="38"/>
        <v>4</v>
      </c>
      <c r="O1872" s="44">
        <f t="shared" si="39"/>
        <v>8881816</v>
      </c>
    </row>
    <row r="1873" spans="1:15" x14ac:dyDescent="0.2">
      <c r="A1873" s="31" t="s">
        <v>586</v>
      </c>
      <c r="B1873" s="31" t="s">
        <v>11</v>
      </c>
      <c r="C1873" s="31">
        <v>1</v>
      </c>
      <c r="D1873" s="31">
        <v>3554545</v>
      </c>
      <c r="E1873" s="31">
        <f t="shared" si="35"/>
        <v>0</v>
      </c>
      <c r="F1873" s="43">
        <f>IFERROR(VLOOKUP(A1873,'2023'!A:N,13,0),0)</f>
        <v>1</v>
      </c>
      <c r="G1873" s="43">
        <f>IFERROR(VLOOKUP(A1873,'2023'!A:N,14,0),0)</f>
        <v>3554545</v>
      </c>
      <c r="H1873" s="43">
        <v>0</v>
      </c>
      <c r="I1873" s="43">
        <v>0</v>
      </c>
      <c r="J1873" s="44">
        <f t="shared" si="36"/>
        <v>3554545</v>
      </c>
      <c r="K1873" s="43">
        <v>0</v>
      </c>
      <c r="L1873" s="43">
        <v>0</v>
      </c>
      <c r="M1873" s="44">
        <f t="shared" si="37"/>
        <v>0</v>
      </c>
      <c r="N1873" s="43">
        <f t="shared" si="38"/>
        <v>1</v>
      </c>
      <c r="O1873" s="44">
        <f t="shared" si="39"/>
        <v>3554545</v>
      </c>
    </row>
    <row r="1874" spans="1:15" x14ac:dyDescent="0.2">
      <c r="A1874" s="31" t="s">
        <v>587</v>
      </c>
      <c r="B1874" s="31" t="s">
        <v>11</v>
      </c>
      <c r="C1874" s="31">
        <v>5</v>
      </c>
      <c r="D1874" s="31">
        <v>8690909</v>
      </c>
      <c r="E1874" s="31">
        <f t="shared" si="35"/>
        <v>0</v>
      </c>
      <c r="F1874" s="43">
        <f>IFERROR(VLOOKUP(A1874,'2023'!A:N,13,0),0)</f>
        <v>5</v>
      </c>
      <c r="G1874" s="43">
        <f>IFERROR(VLOOKUP(A1874,'2023'!A:N,14,0),0)</f>
        <v>8690909</v>
      </c>
      <c r="H1874" s="43">
        <v>0</v>
      </c>
      <c r="I1874" s="43">
        <v>0</v>
      </c>
      <c r="J1874" s="44">
        <f t="shared" si="36"/>
        <v>1738181.8</v>
      </c>
      <c r="K1874" s="43">
        <v>0</v>
      </c>
      <c r="L1874" s="43">
        <v>0</v>
      </c>
      <c r="M1874" s="44">
        <f t="shared" si="37"/>
        <v>0</v>
      </c>
      <c r="N1874" s="43">
        <f t="shared" si="38"/>
        <v>5</v>
      </c>
      <c r="O1874" s="44">
        <f t="shared" si="39"/>
        <v>8690909</v>
      </c>
    </row>
    <row r="1875" spans="1:15" x14ac:dyDescent="0.2">
      <c r="A1875" s="31" t="s">
        <v>588</v>
      </c>
      <c r="B1875" s="31" t="s">
        <v>11</v>
      </c>
      <c r="C1875" s="31">
        <v>8</v>
      </c>
      <c r="D1875" s="31">
        <v>4581820</v>
      </c>
      <c r="E1875" s="31">
        <f t="shared" si="35"/>
        <v>0</v>
      </c>
      <c r="F1875" s="43">
        <f>IFERROR(VLOOKUP(A1875,'2023'!A:N,13,0),0)</f>
        <v>8</v>
      </c>
      <c r="G1875" s="43">
        <f>IFERROR(VLOOKUP(A1875,'2023'!A:N,14,0),0)</f>
        <v>4581820</v>
      </c>
      <c r="H1875" s="43">
        <v>0</v>
      </c>
      <c r="I1875" s="43">
        <v>0</v>
      </c>
      <c r="J1875" s="44">
        <f t="shared" si="36"/>
        <v>572727.5</v>
      </c>
      <c r="K1875" s="43">
        <v>0</v>
      </c>
      <c r="L1875" s="43">
        <v>0</v>
      </c>
      <c r="M1875" s="44">
        <f t="shared" si="37"/>
        <v>0</v>
      </c>
      <c r="N1875" s="43">
        <f t="shared" si="38"/>
        <v>8</v>
      </c>
      <c r="O1875" s="44">
        <f t="shared" si="39"/>
        <v>4581820</v>
      </c>
    </row>
    <row r="1876" spans="1:15" x14ac:dyDescent="0.2">
      <c r="A1876" s="31" t="s">
        <v>589</v>
      </c>
      <c r="B1876" s="31" t="s">
        <v>34</v>
      </c>
      <c r="C1876" s="31">
        <v>1</v>
      </c>
      <c r="D1876" s="31">
        <v>809091</v>
      </c>
      <c r="E1876" s="31">
        <f t="shared" si="35"/>
        <v>0</v>
      </c>
      <c r="F1876" s="43">
        <f>IFERROR(VLOOKUP(A1876,'2023'!A:N,13,0),0)</f>
        <v>1</v>
      </c>
      <c r="G1876" s="43">
        <f>IFERROR(VLOOKUP(A1876,'2023'!A:N,14,0),0)</f>
        <v>809091</v>
      </c>
      <c r="H1876" s="43">
        <v>0</v>
      </c>
      <c r="I1876" s="43">
        <v>0</v>
      </c>
      <c r="J1876" s="44">
        <f t="shared" si="36"/>
        <v>809091</v>
      </c>
      <c r="K1876" s="43">
        <v>0</v>
      </c>
      <c r="L1876" s="43">
        <v>0</v>
      </c>
      <c r="M1876" s="44">
        <f t="shared" si="37"/>
        <v>0</v>
      </c>
      <c r="N1876" s="43">
        <f t="shared" si="38"/>
        <v>1</v>
      </c>
      <c r="O1876" s="44">
        <f t="shared" si="39"/>
        <v>809091</v>
      </c>
    </row>
    <row r="1877" spans="1:15" x14ac:dyDescent="0.2">
      <c r="A1877" s="31" t="s">
        <v>590</v>
      </c>
      <c r="B1877" s="31" t="s">
        <v>20</v>
      </c>
      <c r="C1877" s="31">
        <v>2</v>
      </c>
      <c r="D1877" s="31">
        <v>33363636</v>
      </c>
      <c r="E1877" s="31">
        <f t="shared" si="35"/>
        <v>0</v>
      </c>
      <c r="F1877" s="43">
        <f>IFERROR(VLOOKUP(A1877,'2023'!A:N,13,0),0)</f>
        <v>2</v>
      </c>
      <c r="G1877" s="43">
        <f>IFERROR(VLOOKUP(A1877,'2023'!A:N,14,0),0)</f>
        <v>33363636</v>
      </c>
      <c r="H1877" s="43">
        <v>0</v>
      </c>
      <c r="I1877" s="43">
        <v>0</v>
      </c>
      <c r="J1877" s="44">
        <f t="shared" si="36"/>
        <v>16681818</v>
      </c>
      <c r="K1877" s="43">
        <v>0</v>
      </c>
      <c r="L1877" s="43">
        <v>0</v>
      </c>
      <c r="M1877" s="44">
        <f t="shared" si="37"/>
        <v>0</v>
      </c>
      <c r="N1877" s="43">
        <f t="shared" si="38"/>
        <v>2</v>
      </c>
      <c r="O1877" s="44">
        <f t="shared" si="39"/>
        <v>33363636</v>
      </c>
    </row>
    <row r="1878" spans="1:15" x14ac:dyDescent="0.2">
      <c r="A1878" s="31" t="s">
        <v>591</v>
      </c>
      <c r="B1878" s="31" t="s">
        <v>11</v>
      </c>
      <c r="C1878" s="31">
        <v>2</v>
      </c>
      <c r="D1878" s="31">
        <v>2454544</v>
      </c>
      <c r="E1878" s="31">
        <f t="shared" si="35"/>
        <v>0</v>
      </c>
      <c r="F1878" s="43">
        <f>IFERROR(VLOOKUP(A1878,'2023'!A:N,13,0),0)</f>
        <v>2</v>
      </c>
      <c r="G1878" s="43">
        <f>IFERROR(VLOOKUP(A1878,'2023'!A:N,14,0),0)</f>
        <v>2454544</v>
      </c>
      <c r="H1878" s="43">
        <v>0</v>
      </c>
      <c r="I1878" s="43">
        <v>0</v>
      </c>
      <c r="J1878" s="44">
        <f t="shared" si="36"/>
        <v>1227272</v>
      </c>
      <c r="K1878" s="43">
        <v>0</v>
      </c>
      <c r="L1878" s="43">
        <v>0</v>
      </c>
      <c r="M1878" s="44">
        <f t="shared" si="37"/>
        <v>0</v>
      </c>
      <c r="N1878" s="43">
        <f t="shared" si="38"/>
        <v>2</v>
      </c>
      <c r="O1878" s="44">
        <f t="shared" si="39"/>
        <v>2454544</v>
      </c>
    </row>
    <row r="1879" spans="1:15" x14ac:dyDescent="0.2">
      <c r="A1879" s="31" t="s">
        <v>592</v>
      </c>
      <c r="B1879" s="31" t="s">
        <v>11</v>
      </c>
      <c r="C1879" s="31">
        <v>1</v>
      </c>
      <c r="D1879" s="31">
        <v>590909</v>
      </c>
      <c r="E1879" s="31">
        <f t="shared" si="35"/>
        <v>0</v>
      </c>
      <c r="F1879" s="43">
        <f>IFERROR(VLOOKUP(A1879,'2023'!A:N,13,0),0)</f>
        <v>1</v>
      </c>
      <c r="G1879" s="43">
        <f>IFERROR(VLOOKUP(A1879,'2023'!A:N,14,0),0)</f>
        <v>590909</v>
      </c>
      <c r="H1879" s="43">
        <v>0</v>
      </c>
      <c r="I1879" s="43">
        <v>0</v>
      </c>
      <c r="J1879" s="44">
        <f t="shared" si="36"/>
        <v>590909</v>
      </c>
      <c r="K1879" s="43">
        <v>0</v>
      </c>
      <c r="L1879" s="43">
        <v>0</v>
      </c>
      <c r="M1879" s="44">
        <f t="shared" si="37"/>
        <v>0</v>
      </c>
      <c r="N1879" s="43">
        <f t="shared" si="38"/>
        <v>1</v>
      </c>
      <c r="O1879" s="44">
        <f t="shared" si="39"/>
        <v>590909</v>
      </c>
    </row>
    <row r="1880" spans="1:15" x14ac:dyDescent="0.2">
      <c r="A1880" s="31" t="s">
        <v>594</v>
      </c>
      <c r="B1880" s="31" t="s">
        <v>11</v>
      </c>
      <c r="C1880" s="31">
        <v>3</v>
      </c>
      <c r="D1880" s="31">
        <v>1476000</v>
      </c>
      <c r="E1880" s="31">
        <f t="shared" si="35"/>
        <v>0</v>
      </c>
      <c r="F1880" s="43">
        <f>IFERROR(VLOOKUP(A1880,'2023'!A:N,13,0),0)</f>
        <v>3</v>
      </c>
      <c r="G1880" s="43">
        <f>IFERROR(VLOOKUP(A1880,'2023'!A:N,14,0),0)</f>
        <v>1476000</v>
      </c>
      <c r="H1880" s="43">
        <v>0</v>
      </c>
      <c r="I1880" s="43">
        <v>0</v>
      </c>
      <c r="J1880" s="44">
        <f t="shared" si="36"/>
        <v>492000</v>
      </c>
      <c r="K1880" s="43">
        <v>0</v>
      </c>
      <c r="L1880" s="43">
        <v>0</v>
      </c>
      <c r="M1880" s="44">
        <f t="shared" si="37"/>
        <v>0</v>
      </c>
      <c r="N1880" s="43">
        <f t="shared" si="38"/>
        <v>3</v>
      </c>
      <c r="O1880" s="44">
        <f t="shared" si="39"/>
        <v>1476000</v>
      </c>
    </row>
    <row r="1881" spans="1:15" x14ac:dyDescent="0.2">
      <c r="A1881" s="31" t="s">
        <v>597</v>
      </c>
      <c r="B1881" s="31" t="s">
        <v>11</v>
      </c>
      <c r="C1881" s="31">
        <v>16</v>
      </c>
      <c r="D1881" s="31">
        <v>8928185</v>
      </c>
      <c r="E1881" s="31">
        <f t="shared" si="35"/>
        <v>0</v>
      </c>
      <c r="F1881" s="43">
        <f>IFERROR(VLOOKUP(A1881,'2023'!A:N,13,0),0)</f>
        <v>16</v>
      </c>
      <c r="G1881" s="43">
        <f>IFERROR(VLOOKUP(A1881,'2023'!A:N,14,0),0)</f>
        <v>8928185</v>
      </c>
      <c r="H1881" s="43">
        <v>0</v>
      </c>
      <c r="I1881" s="43">
        <v>0</v>
      </c>
      <c r="J1881" s="44">
        <f t="shared" si="36"/>
        <v>558011.5625</v>
      </c>
      <c r="K1881" s="43">
        <v>0</v>
      </c>
      <c r="L1881" s="43">
        <v>0</v>
      </c>
      <c r="M1881" s="44">
        <f t="shared" si="37"/>
        <v>0</v>
      </c>
      <c r="N1881" s="43">
        <f t="shared" si="38"/>
        <v>16</v>
      </c>
      <c r="O1881" s="44">
        <f t="shared" si="39"/>
        <v>8928185</v>
      </c>
    </row>
    <row r="1882" spans="1:15" x14ac:dyDescent="0.2">
      <c r="A1882" s="31" t="s">
        <v>598</v>
      </c>
      <c r="B1882" s="31" t="s">
        <v>11</v>
      </c>
      <c r="C1882" s="31">
        <v>10</v>
      </c>
      <c r="D1882" s="31">
        <v>14000000</v>
      </c>
      <c r="E1882" s="31">
        <f t="shared" si="35"/>
        <v>0</v>
      </c>
      <c r="F1882" s="43">
        <f>IFERROR(VLOOKUP(A1882,'2023'!A:N,13,0),0)</f>
        <v>10</v>
      </c>
      <c r="G1882" s="43">
        <f>IFERROR(VLOOKUP(A1882,'2023'!A:N,14,0),0)</f>
        <v>14000000</v>
      </c>
      <c r="H1882" s="43">
        <v>0</v>
      </c>
      <c r="I1882" s="43">
        <v>0</v>
      </c>
      <c r="J1882" s="44">
        <f t="shared" si="36"/>
        <v>1400000</v>
      </c>
      <c r="K1882" s="43">
        <v>0</v>
      </c>
      <c r="L1882" s="43">
        <v>0</v>
      </c>
      <c r="M1882" s="44">
        <f t="shared" si="37"/>
        <v>0</v>
      </c>
      <c r="N1882" s="43">
        <f t="shared" si="38"/>
        <v>10</v>
      </c>
      <c r="O1882" s="44">
        <f t="shared" si="39"/>
        <v>14000000</v>
      </c>
    </row>
    <row r="1883" spans="1:15" x14ac:dyDescent="0.2">
      <c r="A1883" s="31" t="s">
        <v>599</v>
      </c>
      <c r="B1883" s="31" t="s">
        <v>25</v>
      </c>
      <c r="C1883" s="31">
        <v>1</v>
      </c>
      <c r="D1883" s="31">
        <v>1200000</v>
      </c>
      <c r="E1883" s="31">
        <f t="shared" si="35"/>
        <v>0</v>
      </c>
      <c r="F1883" s="43">
        <f>IFERROR(VLOOKUP(A1883,'2023'!A:N,13,0),0)</f>
        <v>1</v>
      </c>
      <c r="G1883" s="43">
        <f>IFERROR(VLOOKUP(A1883,'2023'!A:N,14,0),0)</f>
        <v>1200000</v>
      </c>
      <c r="H1883" s="43">
        <v>0</v>
      </c>
      <c r="I1883" s="43">
        <v>0</v>
      </c>
      <c r="J1883" s="44">
        <f t="shared" si="36"/>
        <v>1200000</v>
      </c>
      <c r="K1883" s="43">
        <v>0</v>
      </c>
      <c r="L1883" s="43">
        <v>0</v>
      </c>
      <c r="M1883" s="44">
        <f t="shared" si="37"/>
        <v>0</v>
      </c>
      <c r="N1883" s="43">
        <f t="shared" si="38"/>
        <v>1</v>
      </c>
      <c r="O1883" s="44">
        <f t="shared" si="39"/>
        <v>1200000</v>
      </c>
    </row>
    <row r="1884" spans="1:15" x14ac:dyDescent="0.2">
      <c r="A1884" s="31" t="s">
        <v>600</v>
      </c>
      <c r="B1884" s="31" t="s">
        <v>400</v>
      </c>
      <c r="C1884" s="31">
        <v>1</v>
      </c>
      <c r="D1884" s="31">
        <v>77273</v>
      </c>
      <c r="E1884" s="31">
        <f t="shared" si="35"/>
        <v>0</v>
      </c>
      <c r="F1884" s="43">
        <f>IFERROR(VLOOKUP(A1884,'2023'!A:N,13,0),0)</f>
        <v>1</v>
      </c>
      <c r="G1884" s="43">
        <f>IFERROR(VLOOKUP(A1884,'2023'!A:N,14,0),0)</f>
        <v>77273</v>
      </c>
      <c r="H1884" s="43">
        <v>0</v>
      </c>
      <c r="I1884" s="43">
        <v>0</v>
      </c>
      <c r="J1884" s="44">
        <f t="shared" si="36"/>
        <v>77273</v>
      </c>
      <c r="K1884" s="43">
        <v>0</v>
      </c>
      <c r="L1884" s="43">
        <v>0</v>
      </c>
      <c r="M1884" s="44">
        <f t="shared" si="37"/>
        <v>0</v>
      </c>
      <c r="N1884" s="43">
        <f t="shared" si="38"/>
        <v>1</v>
      </c>
      <c r="O1884" s="44">
        <f t="shared" si="39"/>
        <v>77273</v>
      </c>
    </row>
    <row r="1885" spans="1:15" x14ac:dyDescent="0.2">
      <c r="A1885" s="31" t="s">
        <v>605</v>
      </c>
      <c r="B1885" s="31" t="s">
        <v>20</v>
      </c>
      <c r="C1885" s="31">
        <v>2</v>
      </c>
      <c r="D1885" s="31">
        <v>909090</v>
      </c>
      <c r="E1885" s="31">
        <f t="shared" si="35"/>
        <v>0</v>
      </c>
      <c r="F1885" s="43">
        <f>IFERROR(VLOOKUP(A1885,'2023'!A:N,13,0),0)</f>
        <v>2</v>
      </c>
      <c r="G1885" s="43">
        <f>IFERROR(VLOOKUP(A1885,'2023'!A:N,14,0),0)</f>
        <v>909090</v>
      </c>
      <c r="H1885" s="43">
        <v>0</v>
      </c>
      <c r="I1885" s="43">
        <v>0</v>
      </c>
      <c r="J1885" s="44">
        <f t="shared" si="36"/>
        <v>454545</v>
      </c>
      <c r="K1885" s="43">
        <v>0</v>
      </c>
      <c r="L1885" s="43">
        <v>0</v>
      </c>
      <c r="M1885" s="44">
        <f t="shared" si="37"/>
        <v>0</v>
      </c>
      <c r="N1885" s="43">
        <f t="shared" si="38"/>
        <v>2</v>
      </c>
      <c r="O1885" s="44">
        <f t="shared" si="39"/>
        <v>909090</v>
      </c>
    </row>
    <row r="1886" spans="1:15" x14ac:dyDescent="0.2">
      <c r="A1886" s="31" t="s">
        <v>606</v>
      </c>
      <c r="B1886" s="31" t="s">
        <v>20</v>
      </c>
      <c r="C1886" s="31">
        <v>2</v>
      </c>
      <c r="D1886" s="31">
        <v>1509090</v>
      </c>
      <c r="E1886" s="31">
        <f t="shared" si="35"/>
        <v>0</v>
      </c>
      <c r="F1886" s="43">
        <f>IFERROR(VLOOKUP(A1886,'2023'!A:N,13,0),0)</f>
        <v>2</v>
      </c>
      <c r="G1886" s="43">
        <f>IFERROR(VLOOKUP(A1886,'2023'!A:N,14,0),0)</f>
        <v>1509090</v>
      </c>
      <c r="H1886" s="43">
        <v>0</v>
      </c>
      <c r="I1886" s="43">
        <v>0</v>
      </c>
      <c r="J1886" s="44">
        <f t="shared" si="36"/>
        <v>754545</v>
      </c>
      <c r="K1886" s="43">
        <v>0</v>
      </c>
      <c r="L1886" s="43">
        <v>0</v>
      </c>
      <c r="M1886" s="44">
        <f t="shared" si="37"/>
        <v>0</v>
      </c>
      <c r="N1886" s="43">
        <f t="shared" si="38"/>
        <v>2</v>
      </c>
      <c r="O1886" s="44">
        <f t="shared" si="39"/>
        <v>1509090</v>
      </c>
    </row>
    <row r="1887" spans="1:15" x14ac:dyDescent="0.2">
      <c r="A1887" s="31" t="s">
        <v>611</v>
      </c>
      <c r="B1887" s="31" t="s">
        <v>11</v>
      </c>
      <c r="C1887" s="31">
        <v>10</v>
      </c>
      <c r="D1887" s="31">
        <v>59090</v>
      </c>
      <c r="E1887" s="31">
        <f t="shared" si="35"/>
        <v>0</v>
      </c>
      <c r="F1887" s="43">
        <f>IFERROR(VLOOKUP(A1887,'2023'!A:N,13,0),0)</f>
        <v>10</v>
      </c>
      <c r="G1887" s="43">
        <f>IFERROR(VLOOKUP(A1887,'2023'!A:N,14,0),0)</f>
        <v>59090</v>
      </c>
      <c r="H1887" s="43">
        <v>0</v>
      </c>
      <c r="I1887" s="43">
        <v>0</v>
      </c>
      <c r="J1887" s="44">
        <f t="shared" si="36"/>
        <v>5909</v>
      </c>
      <c r="K1887" s="43">
        <v>0</v>
      </c>
      <c r="L1887" s="43">
        <v>0</v>
      </c>
      <c r="M1887" s="44">
        <f t="shared" si="37"/>
        <v>0</v>
      </c>
      <c r="N1887" s="43">
        <f t="shared" si="38"/>
        <v>10</v>
      </c>
      <c r="O1887" s="44">
        <f t="shared" si="39"/>
        <v>59090</v>
      </c>
    </row>
    <row r="1888" spans="1:15" x14ac:dyDescent="0.2">
      <c r="A1888" s="31" t="s">
        <v>612</v>
      </c>
      <c r="B1888" s="31" t="s">
        <v>11</v>
      </c>
      <c r="C1888" s="31">
        <v>30</v>
      </c>
      <c r="D1888" s="31">
        <v>436350</v>
      </c>
      <c r="E1888" s="31">
        <f t="shared" si="35"/>
        <v>0</v>
      </c>
      <c r="F1888" s="43">
        <f>IFERROR(VLOOKUP(A1888,'2023'!A:N,13,0),0)</f>
        <v>30</v>
      </c>
      <c r="G1888" s="43">
        <f>IFERROR(VLOOKUP(A1888,'2023'!A:N,14,0),0)</f>
        <v>436350</v>
      </c>
      <c r="H1888" s="43">
        <v>0</v>
      </c>
      <c r="I1888" s="43">
        <v>0</v>
      </c>
      <c r="J1888" s="44">
        <f t="shared" si="36"/>
        <v>14545</v>
      </c>
      <c r="K1888" s="43">
        <v>0</v>
      </c>
      <c r="L1888" s="43">
        <v>0</v>
      </c>
      <c r="M1888" s="44">
        <f t="shared" si="37"/>
        <v>0</v>
      </c>
      <c r="N1888" s="43">
        <f t="shared" si="38"/>
        <v>30</v>
      </c>
      <c r="O1888" s="44">
        <f t="shared" si="39"/>
        <v>436350</v>
      </c>
    </row>
    <row r="1889" spans="1:15" x14ac:dyDescent="0.2">
      <c r="A1889" s="31" t="s">
        <v>613</v>
      </c>
      <c r="B1889" s="31" t="s">
        <v>20</v>
      </c>
      <c r="C1889" s="31">
        <v>4</v>
      </c>
      <c r="D1889" s="31">
        <v>1563636</v>
      </c>
      <c r="E1889" s="31">
        <f t="shared" si="35"/>
        <v>0</v>
      </c>
      <c r="F1889" s="43">
        <f>IFERROR(VLOOKUP(A1889,'2023'!A:N,13,0),0)</f>
        <v>4</v>
      </c>
      <c r="G1889" s="43">
        <f>IFERROR(VLOOKUP(A1889,'2023'!A:N,14,0),0)</f>
        <v>1563636</v>
      </c>
      <c r="H1889" s="43">
        <v>0</v>
      </c>
      <c r="I1889" s="43">
        <v>0</v>
      </c>
      <c r="J1889" s="44">
        <f t="shared" si="36"/>
        <v>390909</v>
      </c>
      <c r="K1889" s="43">
        <v>0</v>
      </c>
      <c r="L1889" s="43">
        <v>0</v>
      </c>
      <c r="M1889" s="44">
        <f t="shared" si="37"/>
        <v>0</v>
      </c>
      <c r="N1889" s="43">
        <f t="shared" si="38"/>
        <v>4</v>
      </c>
      <c r="O1889" s="44">
        <f t="shared" si="39"/>
        <v>1563636</v>
      </c>
    </row>
    <row r="1890" spans="1:15" x14ac:dyDescent="0.2">
      <c r="A1890" s="31" t="s">
        <v>614</v>
      </c>
      <c r="B1890" s="31" t="s">
        <v>11</v>
      </c>
      <c r="C1890" s="31">
        <v>9</v>
      </c>
      <c r="D1890" s="31">
        <v>7690905</v>
      </c>
      <c r="E1890" s="31">
        <f t="shared" si="35"/>
        <v>0</v>
      </c>
      <c r="F1890" s="43">
        <f>IFERROR(VLOOKUP(A1890,'2023'!A:N,13,0),0)</f>
        <v>9</v>
      </c>
      <c r="G1890" s="43">
        <f>IFERROR(VLOOKUP(A1890,'2023'!A:N,14,0),0)</f>
        <v>7690905</v>
      </c>
      <c r="H1890" s="43">
        <v>0</v>
      </c>
      <c r="I1890" s="43">
        <v>0</v>
      </c>
      <c r="J1890" s="44">
        <f t="shared" si="36"/>
        <v>854545</v>
      </c>
      <c r="K1890" s="43">
        <v>0</v>
      </c>
      <c r="L1890" s="43">
        <v>0</v>
      </c>
      <c r="M1890" s="44">
        <f t="shared" si="37"/>
        <v>0</v>
      </c>
      <c r="N1890" s="43">
        <f t="shared" si="38"/>
        <v>9</v>
      </c>
      <c r="O1890" s="44">
        <f t="shared" si="39"/>
        <v>7690905</v>
      </c>
    </row>
    <row r="1891" spans="1:15" x14ac:dyDescent="0.2">
      <c r="A1891" s="31" t="s">
        <v>616</v>
      </c>
      <c r="B1891" s="31" t="s">
        <v>11</v>
      </c>
      <c r="C1891" s="31">
        <v>1</v>
      </c>
      <c r="D1891" s="31">
        <v>1532000</v>
      </c>
      <c r="E1891" s="31">
        <f t="shared" si="35"/>
        <v>0</v>
      </c>
      <c r="F1891" s="43">
        <f>IFERROR(VLOOKUP(A1891,'2023'!A:N,13,0),0)</f>
        <v>1</v>
      </c>
      <c r="G1891" s="43">
        <f>IFERROR(VLOOKUP(A1891,'2023'!A:N,14,0),0)</f>
        <v>1532000</v>
      </c>
      <c r="H1891" s="43">
        <v>0</v>
      </c>
      <c r="I1891" s="43">
        <v>0</v>
      </c>
      <c r="J1891" s="44">
        <f t="shared" si="36"/>
        <v>1532000</v>
      </c>
      <c r="K1891" s="43">
        <v>0</v>
      </c>
      <c r="L1891" s="43">
        <v>0</v>
      </c>
      <c r="M1891" s="44">
        <f t="shared" si="37"/>
        <v>0</v>
      </c>
      <c r="N1891" s="43">
        <f t="shared" si="38"/>
        <v>1</v>
      </c>
      <c r="O1891" s="44">
        <f t="shared" si="39"/>
        <v>1532000</v>
      </c>
    </row>
    <row r="1892" spans="1:15" x14ac:dyDescent="0.2">
      <c r="A1892" s="31" t="s">
        <v>618</v>
      </c>
      <c r="B1892" s="31" t="s">
        <v>25</v>
      </c>
      <c r="C1892" s="31">
        <v>1</v>
      </c>
      <c r="D1892" s="31">
        <v>13954545</v>
      </c>
      <c r="E1892" s="31">
        <f t="shared" si="35"/>
        <v>0</v>
      </c>
      <c r="F1892" s="43">
        <f>IFERROR(VLOOKUP(A1892,'2023'!A:N,13,0),0)</f>
        <v>1</v>
      </c>
      <c r="G1892" s="43">
        <f>IFERROR(VLOOKUP(A1892,'2023'!A:N,14,0),0)</f>
        <v>13954545</v>
      </c>
      <c r="H1892" s="43">
        <v>0</v>
      </c>
      <c r="I1892" s="43">
        <v>0</v>
      </c>
      <c r="J1892" s="44">
        <f t="shared" si="36"/>
        <v>13954545</v>
      </c>
      <c r="K1892" s="43">
        <v>0</v>
      </c>
      <c r="L1892" s="43">
        <v>0</v>
      </c>
      <c r="M1892" s="44">
        <f t="shared" si="37"/>
        <v>0</v>
      </c>
      <c r="N1892" s="43">
        <f t="shared" si="38"/>
        <v>1</v>
      </c>
      <c r="O1892" s="44">
        <f t="shared" si="39"/>
        <v>13954545</v>
      </c>
    </row>
    <row r="1893" spans="1:15" x14ac:dyDescent="0.2">
      <c r="A1893" s="31" t="s">
        <v>619</v>
      </c>
      <c r="B1893" s="31" t="s">
        <v>620</v>
      </c>
      <c r="C1893" s="31">
        <v>1</v>
      </c>
      <c r="D1893" s="31">
        <v>485000</v>
      </c>
      <c r="E1893" s="31">
        <f t="shared" si="35"/>
        <v>0</v>
      </c>
      <c r="F1893" s="43">
        <f>IFERROR(VLOOKUP(A1893,'2023'!A:N,13,0),0)</f>
        <v>1</v>
      </c>
      <c r="G1893" s="43">
        <f>IFERROR(VLOOKUP(A1893,'2023'!A:N,14,0),0)</f>
        <v>485000</v>
      </c>
      <c r="H1893" s="43">
        <v>0</v>
      </c>
      <c r="I1893" s="43">
        <v>0</v>
      </c>
      <c r="J1893" s="44">
        <f t="shared" si="36"/>
        <v>485000</v>
      </c>
      <c r="K1893" s="43">
        <v>0</v>
      </c>
      <c r="L1893" s="43">
        <v>0</v>
      </c>
      <c r="M1893" s="44">
        <f t="shared" si="37"/>
        <v>0</v>
      </c>
      <c r="N1893" s="43">
        <f t="shared" si="38"/>
        <v>1</v>
      </c>
      <c r="O1893" s="44">
        <f t="shared" si="39"/>
        <v>485000</v>
      </c>
    </row>
    <row r="1894" spans="1:15" x14ac:dyDescent="0.2">
      <c r="A1894" s="31" t="s">
        <v>621</v>
      </c>
      <c r="B1894" s="31" t="s">
        <v>622</v>
      </c>
      <c r="C1894" s="31">
        <v>1</v>
      </c>
      <c r="D1894" s="31">
        <v>49000</v>
      </c>
      <c r="E1894" s="31">
        <f t="shared" si="35"/>
        <v>0</v>
      </c>
      <c r="F1894" s="43">
        <f>IFERROR(VLOOKUP(A1894,'2023'!A:N,13,0),0)</f>
        <v>1</v>
      </c>
      <c r="G1894" s="43">
        <f>IFERROR(VLOOKUP(A1894,'2023'!A:N,14,0),0)</f>
        <v>49000</v>
      </c>
      <c r="H1894" s="43">
        <v>0</v>
      </c>
      <c r="I1894" s="43">
        <v>0</v>
      </c>
      <c r="J1894" s="44">
        <f t="shared" si="36"/>
        <v>49000</v>
      </c>
      <c r="K1894" s="43">
        <v>0</v>
      </c>
      <c r="L1894" s="43">
        <v>0</v>
      </c>
      <c r="M1894" s="44">
        <f t="shared" si="37"/>
        <v>0</v>
      </c>
      <c r="N1894" s="43">
        <f t="shared" si="38"/>
        <v>1</v>
      </c>
      <c r="O1894" s="44">
        <f t="shared" si="39"/>
        <v>49000</v>
      </c>
    </row>
    <row r="1895" spans="1:15" x14ac:dyDescent="0.2">
      <c r="A1895" s="31" t="s">
        <v>623</v>
      </c>
      <c r="B1895" s="31" t="s">
        <v>622</v>
      </c>
      <c r="C1895" s="31">
        <v>1</v>
      </c>
      <c r="D1895" s="31">
        <v>59000</v>
      </c>
      <c r="E1895" s="31">
        <f t="shared" si="35"/>
        <v>0</v>
      </c>
      <c r="F1895" s="43">
        <f>IFERROR(VLOOKUP(A1895,'2023'!A:N,13,0),0)</f>
        <v>1</v>
      </c>
      <c r="G1895" s="43">
        <f>IFERROR(VLOOKUP(A1895,'2023'!A:N,14,0),0)</f>
        <v>59000</v>
      </c>
      <c r="H1895" s="43">
        <v>0</v>
      </c>
      <c r="I1895" s="43">
        <v>0</v>
      </c>
      <c r="J1895" s="44">
        <f t="shared" si="36"/>
        <v>59000</v>
      </c>
      <c r="K1895" s="43">
        <v>0</v>
      </c>
      <c r="L1895" s="43">
        <v>0</v>
      </c>
      <c r="M1895" s="44">
        <f t="shared" si="37"/>
        <v>0</v>
      </c>
      <c r="N1895" s="43">
        <f t="shared" si="38"/>
        <v>1</v>
      </c>
      <c r="O1895" s="44">
        <f t="shared" si="39"/>
        <v>59000</v>
      </c>
    </row>
    <row r="1896" spans="1:15" x14ac:dyDescent="0.2">
      <c r="A1896" s="31" t="s">
        <v>626</v>
      </c>
      <c r="B1896" s="31" t="s">
        <v>400</v>
      </c>
      <c r="C1896" s="31">
        <v>4</v>
      </c>
      <c r="D1896" s="31">
        <v>4781816</v>
      </c>
      <c r="E1896" s="31">
        <f t="shared" si="35"/>
        <v>0</v>
      </c>
      <c r="F1896" s="43">
        <f>IFERROR(VLOOKUP(A1896,'2023'!A:N,13,0),0)</f>
        <v>4</v>
      </c>
      <c r="G1896" s="43">
        <f>IFERROR(VLOOKUP(A1896,'2023'!A:N,14,0),0)</f>
        <v>4781816</v>
      </c>
      <c r="H1896" s="43">
        <v>0</v>
      </c>
      <c r="I1896" s="43">
        <v>0</v>
      </c>
      <c r="J1896" s="44">
        <f t="shared" si="36"/>
        <v>1195454</v>
      </c>
      <c r="K1896" s="43">
        <v>0</v>
      </c>
      <c r="L1896" s="43">
        <v>0</v>
      </c>
      <c r="M1896" s="44">
        <f t="shared" si="37"/>
        <v>0</v>
      </c>
      <c r="N1896" s="43">
        <f t="shared" si="38"/>
        <v>4</v>
      </c>
      <c r="O1896" s="44">
        <f t="shared" si="39"/>
        <v>4781816</v>
      </c>
    </row>
    <row r="1897" spans="1:15" x14ac:dyDescent="0.2">
      <c r="A1897" s="31" t="s">
        <v>630</v>
      </c>
      <c r="B1897" s="31" t="s">
        <v>185</v>
      </c>
      <c r="C1897" s="31">
        <v>1</v>
      </c>
      <c r="D1897" s="31">
        <v>0</v>
      </c>
      <c r="E1897" s="31">
        <f t="shared" si="35"/>
        <v>0</v>
      </c>
      <c r="F1897" s="43">
        <f>IFERROR(VLOOKUP(A1897,'2023'!A:N,13,0),0)</f>
        <v>1</v>
      </c>
      <c r="G1897" s="43">
        <f>IFERROR(VLOOKUP(A1897,'2023'!A:N,14,0),0)</f>
        <v>0</v>
      </c>
      <c r="H1897" s="43">
        <v>0</v>
      </c>
      <c r="I1897" s="43">
        <v>0</v>
      </c>
      <c r="J1897" s="44">
        <f t="shared" si="36"/>
        <v>0</v>
      </c>
      <c r="K1897" s="43">
        <v>0</v>
      </c>
      <c r="L1897" s="43">
        <v>0</v>
      </c>
      <c r="M1897" s="44">
        <f t="shared" si="37"/>
        <v>0</v>
      </c>
      <c r="N1897" s="43">
        <f t="shared" si="38"/>
        <v>1</v>
      </c>
      <c r="O1897" s="44">
        <f t="shared" si="39"/>
        <v>0</v>
      </c>
    </row>
    <row r="1898" spans="1:15" x14ac:dyDescent="0.2">
      <c r="A1898" s="31" t="s">
        <v>631</v>
      </c>
      <c r="B1898" s="31" t="s">
        <v>185</v>
      </c>
      <c r="C1898" s="31">
        <v>1</v>
      </c>
      <c r="D1898" s="31">
        <v>139000</v>
      </c>
      <c r="E1898" s="31">
        <f t="shared" si="35"/>
        <v>0</v>
      </c>
      <c r="F1898" s="43">
        <f>IFERROR(VLOOKUP(A1898,'2023'!A:N,13,0),0)</f>
        <v>1</v>
      </c>
      <c r="G1898" s="43">
        <f>IFERROR(VLOOKUP(A1898,'2023'!A:N,14,0),0)</f>
        <v>139000</v>
      </c>
      <c r="H1898" s="43">
        <v>0</v>
      </c>
      <c r="I1898" s="43">
        <v>0</v>
      </c>
      <c r="J1898" s="44">
        <f t="shared" si="36"/>
        <v>139000</v>
      </c>
      <c r="K1898" s="43">
        <v>0</v>
      </c>
      <c r="L1898" s="43">
        <v>0</v>
      </c>
      <c r="M1898" s="44">
        <f t="shared" si="37"/>
        <v>0</v>
      </c>
      <c r="N1898" s="43">
        <f t="shared" si="38"/>
        <v>1</v>
      </c>
      <c r="O1898" s="44">
        <f t="shared" si="39"/>
        <v>139000</v>
      </c>
    </row>
    <row r="1899" spans="1:15" x14ac:dyDescent="0.2">
      <c r="A1899" s="31" t="s">
        <v>632</v>
      </c>
      <c r="B1899" s="31" t="s">
        <v>185</v>
      </c>
      <c r="C1899" s="31">
        <v>1</v>
      </c>
      <c r="D1899" s="31">
        <v>118000</v>
      </c>
      <c r="E1899" s="31">
        <f t="shared" si="35"/>
        <v>0</v>
      </c>
      <c r="F1899" s="43">
        <f>IFERROR(VLOOKUP(A1899,'2023'!A:N,13,0),0)</f>
        <v>1</v>
      </c>
      <c r="G1899" s="43">
        <f>IFERROR(VLOOKUP(A1899,'2023'!A:N,14,0),0)</f>
        <v>118000</v>
      </c>
      <c r="H1899" s="43">
        <v>0</v>
      </c>
      <c r="I1899" s="43">
        <v>0</v>
      </c>
      <c r="J1899" s="44">
        <f t="shared" si="36"/>
        <v>118000</v>
      </c>
      <c r="K1899" s="43">
        <v>0</v>
      </c>
      <c r="L1899" s="43">
        <v>0</v>
      </c>
      <c r="M1899" s="44">
        <f t="shared" si="37"/>
        <v>0</v>
      </c>
      <c r="N1899" s="43">
        <f t="shared" si="38"/>
        <v>1</v>
      </c>
      <c r="O1899" s="44">
        <f t="shared" si="39"/>
        <v>118000</v>
      </c>
    </row>
    <row r="1900" spans="1:15" x14ac:dyDescent="0.2">
      <c r="A1900" s="31" t="s">
        <v>633</v>
      </c>
      <c r="B1900" s="31" t="s">
        <v>634</v>
      </c>
      <c r="C1900" s="31">
        <v>1</v>
      </c>
      <c r="D1900" s="31">
        <v>75000</v>
      </c>
      <c r="E1900" s="31">
        <f t="shared" si="35"/>
        <v>0</v>
      </c>
      <c r="F1900" s="43">
        <f>IFERROR(VLOOKUP(A1900,'2023'!A:N,13,0),0)</f>
        <v>1</v>
      </c>
      <c r="G1900" s="43">
        <f>IFERROR(VLOOKUP(A1900,'2023'!A:N,14,0),0)</f>
        <v>75000</v>
      </c>
      <c r="H1900" s="43">
        <v>0</v>
      </c>
      <c r="I1900" s="43">
        <v>0</v>
      </c>
      <c r="J1900" s="44">
        <f t="shared" si="36"/>
        <v>75000</v>
      </c>
      <c r="K1900" s="43">
        <v>0</v>
      </c>
      <c r="L1900" s="43">
        <v>0</v>
      </c>
      <c r="M1900" s="44">
        <f t="shared" si="37"/>
        <v>0</v>
      </c>
      <c r="N1900" s="43">
        <f t="shared" si="38"/>
        <v>1</v>
      </c>
      <c r="O1900" s="44">
        <f t="shared" si="39"/>
        <v>75000</v>
      </c>
    </row>
    <row r="1901" spans="1:15" x14ac:dyDescent="0.2">
      <c r="A1901" s="31" t="s">
        <v>635</v>
      </c>
      <c r="B1901" s="31" t="s">
        <v>185</v>
      </c>
      <c r="C1901" s="31">
        <v>4</v>
      </c>
      <c r="D1901" s="31">
        <v>60000</v>
      </c>
      <c r="E1901" s="31">
        <f t="shared" si="35"/>
        <v>0</v>
      </c>
      <c r="F1901" s="43">
        <f>IFERROR(VLOOKUP(A1901,'2023'!A:N,13,0),0)</f>
        <v>4</v>
      </c>
      <c r="G1901" s="43">
        <f>IFERROR(VLOOKUP(A1901,'2023'!A:N,14,0),0)</f>
        <v>60000</v>
      </c>
      <c r="H1901" s="43">
        <v>0</v>
      </c>
      <c r="I1901" s="43">
        <v>0</v>
      </c>
      <c r="J1901" s="44">
        <f t="shared" si="36"/>
        <v>15000</v>
      </c>
      <c r="K1901" s="43">
        <v>0</v>
      </c>
      <c r="L1901" s="43">
        <v>0</v>
      </c>
      <c r="M1901" s="44">
        <f t="shared" si="37"/>
        <v>0</v>
      </c>
      <c r="N1901" s="43">
        <f t="shared" si="38"/>
        <v>4</v>
      </c>
      <c r="O1901" s="44">
        <f t="shared" si="39"/>
        <v>60000</v>
      </c>
    </row>
    <row r="1902" spans="1:15" x14ac:dyDescent="0.2">
      <c r="A1902" s="31" t="s">
        <v>636</v>
      </c>
      <c r="B1902" s="31" t="s">
        <v>634</v>
      </c>
      <c r="C1902" s="31">
        <v>3</v>
      </c>
      <c r="D1902" s="31">
        <v>255000</v>
      </c>
      <c r="E1902" s="31">
        <f t="shared" si="35"/>
        <v>0</v>
      </c>
      <c r="F1902" s="43">
        <f>IFERROR(VLOOKUP(A1902,'2023'!A:N,13,0),0)</f>
        <v>3</v>
      </c>
      <c r="G1902" s="43">
        <f>IFERROR(VLOOKUP(A1902,'2023'!A:N,14,0),0)</f>
        <v>255000</v>
      </c>
      <c r="H1902" s="43">
        <v>0</v>
      </c>
      <c r="I1902" s="43">
        <v>0</v>
      </c>
      <c r="J1902" s="44">
        <f t="shared" si="36"/>
        <v>85000</v>
      </c>
      <c r="K1902" s="43">
        <v>0</v>
      </c>
      <c r="L1902" s="43">
        <v>0</v>
      </c>
      <c r="M1902" s="44">
        <f t="shared" si="37"/>
        <v>0</v>
      </c>
      <c r="N1902" s="43">
        <f t="shared" si="38"/>
        <v>3</v>
      </c>
      <c r="O1902" s="44">
        <f t="shared" si="39"/>
        <v>255000</v>
      </c>
    </row>
    <row r="1903" spans="1:15" x14ac:dyDescent="0.2">
      <c r="A1903" s="31" t="s">
        <v>637</v>
      </c>
      <c r="B1903" s="31" t="s">
        <v>185</v>
      </c>
      <c r="C1903" s="31">
        <v>1</v>
      </c>
      <c r="D1903" s="31">
        <v>141000</v>
      </c>
      <c r="E1903" s="31">
        <f t="shared" si="35"/>
        <v>0</v>
      </c>
      <c r="F1903" s="43">
        <f>IFERROR(VLOOKUP(A1903,'2023'!A:N,13,0),0)</f>
        <v>1</v>
      </c>
      <c r="G1903" s="43">
        <f>IFERROR(VLOOKUP(A1903,'2023'!A:N,14,0),0)</f>
        <v>141000</v>
      </c>
      <c r="H1903" s="43">
        <v>0</v>
      </c>
      <c r="I1903" s="43">
        <v>0</v>
      </c>
      <c r="J1903" s="44">
        <f t="shared" si="36"/>
        <v>141000</v>
      </c>
      <c r="K1903" s="43">
        <v>0</v>
      </c>
      <c r="L1903" s="43">
        <v>0</v>
      </c>
      <c r="M1903" s="44">
        <f t="shared" si="37"/>
        <v>0</v>
      </c>
      <c r="N1903" s="43">
        <f t="shared" si="38"/>
        <v>1</v>
      </c>
      <c r="O1903" s="44">
        <f t="shared" si="39"/>
        <v>141000</v>
      </c>
    </row>
    <row r="1904" spans="1:15" x14ac:dyDescent="0.2">
      <c r="A1904" s="31" t="s">
        <v>638</v>
      </c>
      <c r="B1904" s="31" t="s">
        <v>185</v>
      </c>
      <c r="C1904" s="31">
        <v>1</v>
      </c>
      <c r="D1904" s="31">
        <v>131000</v>
      </c>
      <c r="E1904" s="31">
        <f t="shared" si="35"/>
        <v>0</v>
      </c>
      <c r="F1904" s="43">
        <f>IFERROR(VLOOKUP(A1904,'2023'!A:N,13,0),0)</f>
        <v>1</v>
      </c>
      <c r="G1904" s="43">
        <f>IFERROR(VLOOKUP(A1904,'2023'!A:N,14,0),0)</f>
        <v>131000</v>
      </c>
      <c r="H1904" s="43">
        <v>0</v>
      </c>
      <c r="I1904" s="43">
        <v>0</v>
      </c>
      <c r="J1904" s="44">
        <f t="shared" si="36"/>
        <v>131000</v>
      </c>
      <c r="K1904" s="43">
        <v>0</v>
      </c>
      <c r="L1904" s="43">
        <v>0</v>
      </c>
      <c r="M1904" s="44">
        <f t="shared" si="37"/>
        <v>0</v>
      </c>
      <c r="N1904" s="43">
        <f t="shared" si="38"/>
        <v>1</v>
      </c>
      <c r="O1904" s="44">
        <f t="shared" si="39"/>
        <v>131000</v>
      </c>
    </row>
    <row r="1905" spans="1:15" x14ac:dyDescent="0.2">
      <c r="A1905" s="31" t="s">
        <v>639</v>
      </c>
      <c r="B1905" s="31" t="s">
        <v>185</v>
      </c>
      <c r="C1905" s="31">
        <v>1</v>
      </c>
      <c r="D1905" s="31">
        <v>121000</v>
      </c>
      <c r="E1905" s="31">
        <f t="shared" si="35"/>
        <v>0</v>
      </c>
      <c r="F1905" s="43">
        <f>IFERROR(VLOOKUP(A1905,'2023'!A:N,13,0),0)</f>
        <v>1</v>
      </c>
      <c r="G1905" s="43">
        <f>IFERROR(VLOOKUP(A1905,'2023'!A:N,14,0),0)</f>
        <v>121000</v>
      </c>
      <c r="H1905" s="43">
        <v>0</v>
      </c>
      <c r="I1905" s="43">
        <v>0</v>
      </c>
      <c r="J1905" s="44">
        <f t="shared" si="36"/>
        <v>121000</v>
      </c>
      <c r="K1905" s="43">
        <v>0</v>
      </c>
      <c r="L1905" s="43">
        <v>0</v>
      </c>
      <c r="M1905" s="44">
        <f t="shared" si="37"/>
        <v>0</v>
      </c>
      <c r="N1905" s="43">
        <f t="shared" si="38"/>
        <v>1</v>
      </c>
      <c r="O1905" s="44">
        <f t="shared" si="39"/>
        <v>121000</v>
      </c>
    </row>
    <row r="1906" spans="1:15" x14ac:dyDescent="0.2">
      <c r="A1906" s="31" t="s">
        <v>640</v>
      </c>
      <c r="B1906" s="31" t="s">
        <v>185</v>
      </c>
      <c r="C1906" s="31">
        <v>1</v>
      </c>
      <c r="D1906" s="31">
        <v>149000</v>
      </c>
      <c r="E1906" s="31">
        <f t="shared" si="35"/>
        <v>0</v>
      </c>
      <c r="F1906" s="43">
        <f>IFERROR(VLOOKUP(A1906,'2023'!A:N,13,0),0)</f>
        <v>1</v>
      </c>
      <c r="G1906" s="43">
        <f>IFERROR(VLOOKUP(A1906,'2023'!A:N,14,0),0)</f>
        <v>149000</v>
      </c>
      <c r="H1906" s="43">
        <v>0</v>
      </c>
      <c r="I1906" s="43">
        <v>0</v>
      </c>
      <c r="J1906" s="44">
        <f t="shared" si="36"/>
        <v>149000</v>
      </c>
      <c r="K1906" s="43">
        <v>0</v>
      </c>
      <c r="L1906" s="43">
        <v>0</v>
      </c>
      <c r="M1906" s="44">
        <f t="shared" si="37"/>
        <v>0</v>
      </c>
      <c r="N1906" s="43">
        <f t="shared" si="38"/>
        <v>1</v>
      </c>
      <c r="O1906" s="44">
        <f t="shared" si="39"/>
        <v>149000</v>
      </c>
    </row>
    <row r="1907" spans="1:15" x14ac:dyDescent="0.2">
      <c r="A1907" s="31" t="s">
        <v>641</v>
      </c>
      <c r="B1907" s="31" t="s">
        <v>185</v>
      </c>
      <c r="C1907" s="31">
        <v>1</v>
      </c>
      <c r="D1907" s="31">
        <v>178000</v>
      </c>
      <c r="E1907" s="31">
        <f t="shared" si="35"/>
        <v>0</v>
      </c>
      <c r="F1907" s="43">
        <f>IFERROR(VLOOKUP(A1907,'2023'!A:N,13,0),0)</f>
        <v>1</v>
      </c>
      <c r="G1907" s="43">
        <f>IFERROR(VLOOKUP(A1907,'2023'!A:N,14,0),0)</f>
        <v>178000</v>
      </c>
      <c r="H1907" s="43">
        <v>0</v>
      </c>
      <c r="I1907" s="43">
        <v>0</v>
      </c>
      <c r="J1907" s="44">
        <f t="shared" si="36"/>
        <v>178000</v>
      </c>
      <c r="K1907" s="43">
        <v>0</v>
      </c>
      <c r="L1907" s="43">
        <v>0</v>
      </c>
      <c r="M1907" s="44">
        <f t="shared" si="37"/>
        <v>0</v>
      </c>
      <c r="N1907" s="43">
        <f t="shared" si="38"/>
        <v>1</v>
      </c>
      <c r="O1907" s="44">
        <f t="shared" si="39"/>
        <v>178000</v>
      </c>
    </row>
    <row r="1908" spans="1:15" x14ac:dyDescent="0.2">
      <c r="A1908" s="31" t="s">
        <v>642</v>
      </c>
      <c r="B1908" s="31" t="s">
        <v>185</v>
      </c>
      <c r="C1908" s="31">
        <v>1</v>
      </c>
      <c r="D1908" s="31">
        <v>390000</v>
      </c>
      <c r="E1908" s="31">
        <f t="shared" si="35"/>
        <v>0</v>
      </c>
      <c r="F1908" s="43">
        <f>IFERROR(VLOOKUP(A1908,'2023'!A:N,13,0),0)</f>
        <v>1</v>
      </c>
      <c r="G1908" s="43">
        <f>IFERROR(VLOOKUP(A1908,'2023'!A:N,14,0),0)</f>
        <v>390000</v>
      </c>
      <c r="H1908" s="43">
        <v>0</v>
      </c>
      <c r="I1908" s="43">
        <v>0</v>
      </c>
      <c r="J1908" s="44">
        <f t="shared" si="36"/>
        <v>390000</v>
      </c>
      <c r="K1908" s="43">
        <v>0</v>
      </c>
      <c r="L1908" s="43">
        <v>0</v>
      </c>
      <c r="M1908" s="44">
        <f t="shared" si="37"/>
        <v>0</v>
      </c>
      <c r="N1908" s="43">
        <f t="shared" si="38"/>
        <v>1</v>
      </c>
      <c r="O1908" s="44">
        <f t="shared" si="39"/>
        <v>390000</v>
      </c>
    </row>
    <row r="1909" spans="1:15" x14ac:dyDescent="0.2">
      <c r="A1909" s="31" t="s">
        <v>643</v>
      </c>
      <c r="B1909" s="31" t="s">
        <v>185</v>
      </c>
      <c r="C1909" s="31">
        <v>1</v>
      </c>
      <c r="D1909" s="31">
        <v>125000</v>
      </c>
      <c r="E1909" s="31">
        <f t="shared" si="35"/>
        <v>0</v>
      </c>
      <c r="F1909" s="43">
        <f>IFERROR(VLOOKUP(A1909,'2023'!A:N,13,0),0)</f>
        <v>1</v>
      </c>
      <c r="G1909" s="43">
        <f>IFERROR(VLOOKUP(A1909,'2023'!A:N,14,0),0)</f>
        <v>125000</v>
      </c>
      <c r="H1909" s="43">
        <v>0</v>
      </c>
      <c r="I1909" s="43">
        <v>0</v>
      </c>
      <c r="J1909" s="44">
        <f t="shared" si="36"/>
        <v>125000</v>
      </c>
      <c r="K1909" s="43">
        <v>0</v>
      </c>
      <c r="L1909" s="43">
        <v>0</v>
      </c>
      <c r="M1909" s="44">
        <f t="shared" si="37"/>
        <v>0</v>
      </c>
      <c r="N1909" s="43">
        <f t="shared" si="38"/>
        <v>1</v>
      </c>
      <c r="O1909" s="44">
        <f t="shared" si="39"/>
        <v>125000</v>
      </c>
    </row>
    <row r="1910" spans="1:15" x14ac:dyDescent="0.2">
      <c r="A1910" s="31" t="s">
        <v>644</v>
      </c>
      <c r="B1910" s="31" t="s">
        <v>34</v>
      </c>
      <c r="C1910" s="31">
        <v>5</v>
      </c>
      <c r="D1910" s="31">
        <v>1590910</v>
      </c>
      <c r="E1910" s="31">
        <f t="shared" si="35"/>
        <v>0</v>
      </c>
      <c r="F1910" s="43">
        <f>IFERROR(VLOOKUP(A1910,'2023'!A:N,13,0),0)</f>
        <v>5</v>
      </c>
      <c r="G1910" s="43">
        <f>IFERROR(VLOOKUP(A1910,'2023'!A:N,14,0),0)</f>
        <v>1590910</v>
      </c>
      <c r="H1910" s="43">
        <v>0</v>
      </c>
      <c r="I1910" s="43">
        <v>0</v>
      </c>
      <c r="J1910" s="44">
        <f t="shared" si="36"/>
        <v>318182</v>
      </c>
      <c r="K1910" s="43">
        <v>0</v>
      </c>
      <c r="L1910" s="43">
        <v>0</v>
      </c>
      <c r="M1910" s="44">
        <f t="shared" si="37"/>
        <v>0</v>
      </c>
      <c r="N1910" s="43">
        <f t="shared" si="38"/>
        <v>5</v>
      </c>
      <c r="O1910" s="44">
        <f t="shared" si="39"/>
        <v>1590910</v>
      </c>
    </row>
    <row r="1911" spans="1:15" x14ac:dyDescent="0.2">
      <c r="A1911" s="31" t="s">
        <v>645</v>
      </c>
      <c r="B1911" s="31" t="s">
        <v>34</v>
      </c>
      <c r="C1911" s="31">
        <v>1</v>
      </c>
      <c r="D1911" s="31">
        <v>445455</v>
      </c>
      <c r="E1911" s="31">
        <f t="shared" si="35"/>
        <v>0</v>
      </c>
      <c r="F1911" s="43">
        <f>IFERROR(VLOOKUP(A1911,'2023'!A:N,13,0),0)</f>
        <v>1</v>
      </c>
      <c r="G1911" s="43">
        <f>IFERROR(VLOOKUP(A1911,'2023'!A:N,14,0),0)</f>
        <v>445455</v>
      </c>
      <c r="H1911" s="43">
        <v>0</v>
      </c>
      <c r="I1911" s="43">
        <v>0</v>
      </c>
      <c r="J1911" s="44">
        <f t="shared" si="36"/>
        <v>445455</v>
      </c>
      <c r="K1911" s="43">
        <v>0</v>
      </c>
      <c r="L1911" s="43">
        <v>0</v>
      </c>
      <c r="M1911" s="44">
        <f t="shared" si="37"/>
        <v>0</v>
      </c>
      <c r="N1911" s="43">
        <f t="shared" si="38"/>
        <v>1</v>
      </c>
      <c r="O1911" s="44">
        <f t="shared" si="39"/>
        <v>445455</v>
      </c>
    </row>
    <row r="1912" spans="1:15" x14ac:dyDescent="0.2">
      <c r="A1912" s="31" t="s">
        <v>648</v>
      </c>
      <c r="B1912" s="31" t="s">
        <v>25</v>
      </c>
      <c r="C1912" s="31">
        <v>1</v>
      </c>
      <c r="D1912" s="31">
        <v>6818181</v>
      </c>
      <c r="E1912" s="31">
        <f t="shared" si="35"/>
        <v>0</v>
      </c>
      <c r="F1912" s="43">
        <f>IFERROR(VLOOKUP(A1912,'2023'!A:N,13,0),0)</f>
        <v>1</v>
      </c>
      <c r="G1912" s="43">
        <f>IFERROR(VLOOKUP(A1912,'2023'!A:N,14,0),0)</f>
        <v>6818181</v>
      </c>
      <c r="H1912" s="43">
        <v>0</v>
      </c>
      <c r="I1912" s="43">
        <v>0</v>
      </c>
      <c r="J1912" s="44">
        <f t="shared" si="36"/>
        <v>6818181</v>
      </c>
      <c r="K1912" s="43">
        <v>0</v>
      </c>
      <c r="L1912" s="43">
        <v>0</v>
      </c>
      <c r="M1912" s="44">
        <f t="shared" si="37"/>
        <v>0</v>
      </c>
      <c r="N1912" s="43">
        <f t="shared" si="38"/>
        <v>1</v>
      </c>
      <c r="O1912" s="44">
        <f t="shared" si="39"/>
        <v>6818181</v>
      </c>
    </row>
    <row r="1913" spans="1:15" x14ac:dyDescent="0.2">
      <c r="A1913" s="31" t="s">
        <v>649</v>
      </c>
      <c r="B1913" s="31" t="s">
        <v>650</v>
      </c>
      <c r="C1913" s="31">
        <v>2</v>
      </c>
      <c r="D1913" s="31">
        <v>4286000</v>
      </c>
      <c r="E1913" s="31">
        <f t="shared" si="35"/>
        <v>0</v>
      </c>
      <c r="F1913" s="43">
        <f>IFERROR(VLOOKUP(A1913,'2023'!A:N,13,0),0)</f>
        <v>2</v>
      </c>
      <c r="G1913" s="43">
        <f>IFERROR(VLOOKUP(A1913,'2023'!A:N,14,0),0)</f>
        <v>4286000</v>
      </c>
      <c r="H1913" s="43">
        <v>0</v>
      </c>
      <c r="I1913" s="43">
        <v>0</v>
      </c>
      <c r="J1913" s="44">
        <f t="shared" si="36"/>
        <v>2143000</v>
      </c>
      <c r="K1913" s="43">
        <v>0</v>
      </c>
      <c r="L1913" s="43">
        <v>0</v>
      </c>
      <c r="M1913" s="44">
        <f t="shared" si="37"/>
        <v>0</v>
      </c>
      <c r="N1913" s="43">
        <f t="shared" si="38"/>
        <v>2</v>
      </c>
      <c r="O1913" s="44">
        <f t="shared" si="39"/>
        <v>4286000</v>
      </c>
    </row>
    <row r="1914" spans="1:15" x14ac:dyDescent="0.2">
      <c r="A1914" s="31" t="s">
        <v>651</v>
      </c>
      <c r="B1914" s="31" t="s">
        <v>20</v>
      </c>
      <c r="C1914" s="31">
        <v>9</v>
      </c>
      <c r="D1914" s="31">
        <v>9490905</v>
      </c>
      <c r="E1914" s="31">
        <f t="shared" si="35"/>
        <v>0</v>
      </c>
      <c r="F1914" s="43">
        <f>IFERROR(VLOOKUP(A1914,'2023'!A:N,13,0),0)</f>
        <v>9</v>
      </c>
      <c r="G1914" s="43">
        <f>IFERROR(VLOOKUP(A1914,'2023'!A:N,14,0),0)</f>
        <v>9490905</v>
      </c>
      <c r="H1914" s="43">
        <v>0</v>
      </c>
      <c r="I1914" s="43">
        <v>0</v>
      </c>
      <c r="J1914" s="44">
        <f t="shared" si="36"/>
        <v>1054545</v>
      </c>
      <c r="K1914" s="43">
        <v>0</v>
      </c>
      <c r="L1914" s="43">
        <v>0</v>
      </c>
      <c r="M1914" s="44">
        <f t="shared" si="37"/>
        <v>0</v>
      </c>
      <c r="N1914" s="43">
        <f t="shared" si="38"/>
        <v>9</v>
      </c>
      <c r="O1914" s="44">
        <f t="shared" si="39"/>
        <v>9490905</v>
      </c>
    </row>
    <row r="1915" spans="1:15" x14ac:dyDescent="0.2">
      <c r="A1915" s="31" t="s">
        <v>652</v>
      </c>
      <c r="B1915" s="31" t="s">
        <v>20</v>
      </c>
      <c r="C1915" s="31">
        <v>3</v>
      </c>
      <c r="D1915" s="31">
        <v>2490000</v>
      </c>
      <c r="E1915" s="31">
        <f t="shared" si="35"/>
        <v>0</v>
      </c>
      <c r="F1915" s="43">
        <f>IFERROR(VLOOKUP(A1915,'2023'!A:N,13,0),0)</f>
        <v>3</v>
      </c>
      <c r="G1915" s="43">
        <f>IFERROR(VLOOKUP(A1915,'2023'!A:N,14,0),0)</f>
        <v>2490000</v>
      </c>
      <c r="H1915" s="43">
        <v>0</v>
      </c>
      <c r="I1915" s="43">
        <v>0</v>
      </c>
      <c r="J1915" s="44">
        <f t="shared" si="36"/>
        <v>830000</v>
      </c>
      <c r="K1915" s="43">
        <v>0</v>
      </c>
      <c r="L1915" s="43">
        <v>0</v>
      </c>
      <c r="M1915" s="44">
        <f t="shared" si="37"/>
        <v>0</v>
      </c>
      <c r="N1915" s="43">
        <f t="shared" si="38"/>
        <v>3</v>
      </c>
      <c r="O1915" s="44">
        <f t="shared" si="39"/>
        <v>2490000</v>
      </c>
    </row>
    <row r="1916" spans="1:15" x14ac:dyDescent="0.2">
      <c r="A1916" s="31" t="s">
        <v>653</v>
      </c>
      <c r="B1916" s="31" t="s">
        <v>11</v>
      </c>
      <c r="C1916" s="31">
        <v>1</v>
      </c>
      <c r="D1916" s="31">
        <v>468182</v>
      </c>
      <c r="E1916" s="31">
        <f t="shared" si="35"/>
        <v>0</v>
      </c>
      <c r="F1916" s="43">
        <f>IFERROR(VLOOKUP(A1916,'2023'!A:N,13,0),0)</f>
        <v>1</v>
      </c>
      <c r="G1916" s="43">
        <f>IFERROR(VLOOKUP(A1916,'2023'!A:N,14,0),0)</f>
        <v>468182</v>
      </c>
      <c r="H1916" s="43">
        <v>0</v>
      </c>
      <c r="I1916" s="43">
        <v>0</v>
      </c>
      <c r="J1916" s="44">
        <f t="shared" si="36"/>
        <v>468182</v>
      </c>
      <c r="K1916" s="43">
        <v>0</v>
      </c>
      <c r="L1916" s="43">
        <v>0</v>
      </c>
      <c r="M1916" s="44">
        <f t="shared" si="37"/>
        <v>0</v>
      </c>
      <c r="N1916" s="43">
        <f t="shared" si="38"/>
        <v>1</v>
      </c>
      <c r="O1916" s="44">
        <f t="shared" si="39"/>
        <v>468182</v>
      </c>
    </row>
    <row r="1917" spans="1:15" x14ac:dyDescent="0.2">
      <c r="A1917" s="31" t="s">
        <v>654</v>
      </c>
      <c r="B1917" s="31" t="s">
        <v>171</v>
      </c>
      <c r="C1917" s="31">
        <v>10</v>
      </c>
      <c r="D1917" s="31">
        <v>1877275</v>
      </c>
      <c r="E1917" s="31">
        <f t="shared" si="35"/>
        <v>0</v>
      </c>
      <c r="F1917" s="43">
        <f>IFERROR(VLOOKUP(A1917,'2023'!A:N,13,0),0)</f>
        <v>10</v>
      </c>
      <c r="G1917" s="43">
        <f>IFERROR(VLOOKUP(A1917,'2023'!A:N,14,0),0)</f>
        <v>1877275</v>
      </c>
      <c r="H1917" s="43">
        <v>0</v>
      </c>
      <c r="I1917" s="43">
        <v>0</v>
      </c>
      <c r="J1917" s="44">
        <f t="shared" si="36"/>
        <v>187727.5</v>
      </c>
      <c r="K1917" s="43">
        <v>0</v>
      </c>
      <c r="L1917" s="43">
        <v>0</v>
      </c>
      <c r="M1917" s="44">
        <f t="shared" si="37"/>
        <v>0</v>
      </c>
      <c r="N1917" s="43">
        <f t="shared" si="38"/>
        <v>10</v>
      </c>
      <c r="O1917" s="44">
        <f t="shared" si="39"/>
        <v>1877275</v>
      </c>
    </row>
    <row r="1918" spans="1:15" x14ac:dyDescent="0.2">
      <c r="A1918" s="31" t="s">
        <v>655</v>
      </c>
      <c r="B1918" s="31" t="s">
        <v>11</v>
      </c>
      <c r="C1918" s="31">
        <v>1</v>
      </c>
      <c r="D1918" s="31">
        <v>4772727</v>
      </c>
      <c r="E1918" s="31">
        <f t="shared" si="35"/>
        <v>0</v>
      </c>
      <c r="F1918" s="43">
        <f>IFERROR(VLOOKUP(A1918,'2023'!A:N,13,0),0)</f>
        <v>1</v>
      </c>
      <c r="G1918" s="43">
        <f>IFERROR(VLOOKUP(A1918,'2023'!A:N,14,0),0)</f>
        <v>4772727</v>
      </c>
      <c r="H1918" s="43">
        <v>0</v>
      </c>
      <c r="I1918" s="43">
        <v>0</v>
      </c>
      <c r="J1918" s="44">
        <f t="shared" si="36"/>
        <v>4772727</v>
      </c>
      <c r="K1918" s="43">
        <v>0</v>
      </c>
      <c r="L1918" s="43">
        <v>0</v>
      </c>
      <c r="M1918" s="44">
        <f t="shared" si="37"/>
        <v>0</v>
      </c>
      <c r="N1918" s="43">
        <f t="shared" si="38"/>
        <v>1</v>
      </c>
      <c r="O1918" s="44">
        <f t="shared" si="39"/>
        <v>4772727</v>
      </c>
    </row>
    <row r="1919" spans="1:15" x14ac:dyDescent="0.2">
      <c r="A1919" s="31" t="s">
        <v>658</v>
      </c>
      <c r="B1919" s="31" t="s">
        <v>659</v>
      </c>
      <c r="C1919" s="31">
        <v>1</v>
      </c>
      <c r="D1919" s="31">
        <v>0</v>
      </c>
      <c r="E1919" s="31">
        <f t="shared" si="35"/>
        <v>0</v>
      </c>
      <c r="F1919" s="43">
        <f>IFERROR(VLOOKUP(A1919,'2023'!A:N,13,0),0)</f>
        <v>1</v>
      </c>
      <c r="G1919" s="43">
        <f>IFERROR(VLOOKUP(A1919,'2023'!A:N,14,0),0)</f>
        <v>0</v>
      </c>
      <c r="H1919" s="43">
        <v>0</v>
      </c>
      <c r="I1919" s="43">
        <v>0</v>
      </c>
      <c r="J1919" s="44">
        <f t="shared" si="36"/>
        <v>0</v>
      </c>
      <c r="K1919" s="43">
        <v>0</v>
      </c>
      <c r="L1919" s="43">
        <v>0</v>
      </c>
      <c r="M1919" s="44">
        <f t="shared" si="37"/>
        <v>0</v>
      </c>
      <c r="N1919" s="43">
        <f t="shared" si="38"/>
        <v>1</v>
      </c>
      <c r="O1919" s="44">
        <f t="shared" si="39"/>
        <v>0</v>
      </c>
    </row>
    <row r="1920" spans="1:15" x14ac:dyDescent="0.2">
      <c r="A1920" s="31" t="s">
        <v>660</v>
      </c>
      <c r="B1920" s="31" t="s">
        <v>11</v>
      </c>
      <c r="C1920" s="31">
        <v>1</v>
      </c>
      <c r="D1920" s="31">
        <v>13090909</v>
      </c>
      <c r="E1920" s="31">
        <f t="shared" si="35"/>
        <v>0</v>
      </c>
      <c r="F1920" s="43">
        <f>IFERROR(VLOOKUP(A1920,'2023'!A:N,13,0),0)</f>
        <v>1</v>
      </c>
      <c r="G1920" s="43">
        <f>IFERROR(VLOOKUP(A1920,'2023'!A:N,14,0),0)</f>
        <v>13090909</v>
      </c>
      <c r="H1920" s="43">
        <v>0</v>
      </c>
      <c r="I1920" s="43">
        <v>0</v>
      </c>
      <c r="J1920" s="44">
        <f t="shared" si="36"/>
        <v>13090909</v>
      </c>
      <c r="K1920" s="43">
        <v>0</v>
      </c>
      <c r="L1920" s="43">
        <v>0</v>
      </c>
      <c r="M1920" s="44">
        <f t="shared" si="37"/>
        <v>0</v>
      </c>
      <c r="N1920" s="43">
        <f t="shared" si="38"/>
        <v>1</v>
      </c>
      <c r="O1920" s="44">
        <f t="shared" si="39"/>
        <v>13090909</v>
      </c>
    </row>
    <row r="1921" spans="1:15" x14ac:dyDescent="0.2">
      <c r="A1921" s="31" t="s">
        <v>662</v>
      </c>
      <c r="B1921" s="31" t="s">
        <v>11</v>
      </c>
      <c r="C1921" s="31">
        <v>50</v>
      </c>
      <c r="D1921" s="31">
        <v>2909100</v>
      </c>
      <c r="E1921" s="31">
        <f t="shared" si="35"/>
        <v>0</v>
      </c>
      <c r="F1921" s="43">
        <f>IFERROR(VLOOKUP(A1921,'2023'!A:N,13,0),0)</f>
        <v>50</v>
      </c>
      <c r="G1921" s="43">
        <f>IFERROR(VLOOKUP(A1921,'2023'!A:N,14,0),0)</f>
        <v>2909100</v>
      </c>
      <c r="H1921" s="43">
        <v>0</v>
      </c>
      <c r="I1921" s="43">
        <v>0</v>
      </c>
      <c r="J1921" s="44">
        <f t="shared" si="36"/>
        <v>58182</v>
      </c>
      <c r="K1921" s="43">
        <v>0</v>
      </c>
      <c r="L1921" s="43">
        <v>0</v>
      </c>
      <c r="M1921" s="44">
        <f t="shared" si="37"/>
        <v>0</v>
      </c>
      <c r="N1921" s="43">
        <f t="shared" si="38"/>
        <v>50</v>
      </c>
      <c r="O1921" s="44">
        <f t="shared" si="39"/>
        <v>2909100</v>
      </c>
    </row>
    <row r="1922" spans="1:15" x14ac:dyDescent="0.2">
      <c r="A1922" s="31" t="s">
        <v>664</v>
      </c>
      <c r="B1922" s="31" t="s">
        <v>11</v>
      </c>
      <c r="C1922" s="31">
        <v>4</v>
      </c>
      <c r="D1922" s="31">
        <v>3441600</v>
      </c>
      <c r="E1922" s="31">
        <f t="shared" si="35"/>
        <v>0</v>
      </c>
      <c r="F1922" s="43">
        <f>IFERROR(VLOOKUP(A1922,'2023'!A:N,13,0),0)</f>
        <v>4</v>
      </c>
      <c r="G1922" s="43">
        <f>IFERROR(VLOOKUP(A1922,'2023'!A:N,14,0),0)</f>
        <v>3441600</v>
      </c>
      <c r="H1922" s="43">
        <v>0</v>
      </c>
      <c r="I1922" s="43">
        <v>0</v>
      </c>
      <c r="J1922" s="44">
        <f t="shared" si="36"/>
        <v>860400</v>
      </c>
      <c r="K1922" s="43">
        <v>0</v>
      </c>
      <c r="L1922" s="43">
        <v>0</v>
      </c>
      <c r="M1922" s="44">
        <f t="shared" si="37"/>
        <v>0</v>
      </c>
      <c r="N1922" s="43">
        <f t="shared" si="38"/>
        <v>4</v>
      </c>
      <c r="O1922" s="44">
        <f t="shared" si="39"/>
        <v>3441600</v>
      </c>
    </row>
    <row r="1923" spans="1:15" x14ac:dyDescent="0.2">
      <c r="A1923" s="31" t="s">
        <v>670</v>
      </c>
      <c r="B1923" s="31" t="s">
        <v>20</v>
      </c>
      <c r="C1923" s="31">
        <v>10</v>
      </c>
      <c r="D1923" s="31">
        <v>6272720</v>
      </c>
      <c r="E1923" s="31">
        <f t="shared" si="35"/>
        <v>0</v>
      </c>
      <c r="F1923" s="43">
        <f>IFERROR(VLOOKUP(A1923,'2023'!A:N,13,0),0)</f>
        <v>10</v>
      </c>
      <c r="G1923" s="43">
        <f>IFERROR(VLOOKUP(A1923,'2023'!A:N,14,0),0)</f>
        <v>6272720</v>
      </c>
      <c r="H1923" s="43">
        <v>0</v>
      </c>
      <c r="I1923" s="43">
        <v>0</v>
      </c>
      <c r="J1923" s="44">
        <f t="shared" si="36"/>
        <v>627272</v>
      </c>
      <c r="K1923" s="43">
        <v>0</v>
      </c>
      <c r="L1923" s="43">
        <v>0</v>
      </c>
      <c r="M1923" s="44">
        <f t="shared" si="37"/>
        <v>0</v>
      </c>
      <c r="N1923" s="43">
        <f t="shared" si="38"/>
        <v>10</v>
      </c>
      <c r="O1923" s="44">
        <f t="shared" si="39"/>
        <v>6272720</v>
      </c>
    </row>
    <row r="1924" spans="1:15" x14ac:dyDescent="0.2">
      <c r="A1924" s="31" t="s">
        <v>672</v>
      </c>
      <c r="B1924" s="31" t="s">
        <v>11</v>
      </c>
      <c r="C1924" s="31">
        <v>1</v>
      </c>
      <c r="D1924" s="31">
        <v>3909091</v>
      </c>
      <c r="E1924" s="31">
        <f t="shared" si="35"/>
        <v>0</v>
      </c>
      <c r="F1924" s="43">
        <f>IFERROR(VLOOKUP(A1924,'2023'!A:N,13,0),0)</f>
        <v>1</v>
      </c>
      <c r="G1924" s="43">
        <f>IFERROR(VLOOKUP(A1924,'2023'!A:N,14,0),0)</f>
        <v>3909091</v>
      </c>
      <c r="H1924" s="43">
        <v>0</v>
      </c>
      <c r="I1924" s="43">
        <v>0</v>
      </c>
      <c r="J1924" s="44">
        <f t="shared" si="36"/>
        <v>3909091</v>
      </c>
      <c r="K1924" s="43">
        <v>0</v>
      </c>
      <c r="L1924" s="43">
        <v>0</v>
      </c>
      <c r="M1924" s="44">
        <f t="shared" si="37"/>
        <v>0</v>
      </c>
      <c r="N1924" s="43">
        <f t="shared" si="38"/>
        <v>1</v>
      </c>
      <c r="O1924" s="44">
        <f t="shared" si="39"/>
        <v>3909091</v>
      </c>
    </row>
    <row r="1925" spans="1:15" x14ac:dyDescent="0.2">
      <c r="A1925" s="31" t="s">
        <v>673</v>
      </c>
      <c r="B1925" s="31" t="s">
        <v>11</v>
      </c>
      <c r="C1925" s="31">
        <v>5</v>
      </c>
      <c r="D1925" s="31">
        <v>1318180</v>
      </c>
      <c r="E1925" s="31">
        <f t="shared" si="35"/>
        <v>0</v>
      </c>
      <c r="F1925" s="43">
        <f>IFERROR(VLOOKUP(A1925,'2023'!A:N,13,0),0)</f>
        <v>5</v>
      </c>
      <c r="G1925" s="43">
        <f>IFERROR(VLOOKUP(A1925,'2023'!A:N,14,0),0)</f>
        <v>1318180</v>
      </c>
      <c r="H1925" s="43">
        <v>0</v>
      </c>
      <c r="I1925" s="43">
        <v>0</v>
      </c>
      <c r="J1925" s="44">
        <f t="shared" si="36"/>
        <v>263636</v>
      </c>
      <c r="K1925" s="43">
        <v>0</v>
      </c>
      <c r="L1925" s="43">
        <v>0</v>
      </c>
      <c r="M1925" s="44">
        <f t="shared" si="37"/>
        <v>0</v>
      </c>
      <c r="N1925" s="43">
        <f t="shared" si="38"/>
        <v>5</v>
      </c>
      <c r="O1925" s="44">
        <f t="shared" si="39"/>
        <v>1318180</v>
      </c>
    </row>
    <row r="1926" spans="1:15" x14ac:dyDescent="0.2">
      <c r="A1926" s="31" t="s">
        <v>3782</v>
      </c>
      <c r="B1926" s="31" t="s">
        <v>34</v>
      </c>
      <c r="C1926" s="31">
        <v>30</v>
      </c>
      <c r="D1926" s="31">
        <v>1581810</v>
      </c>
      <c r="E1926" s="31">
        <f t="shared" si="35"/>
        <v>-30</v>
      </c>
      <c r="F1926" s="43">
        <f>IFERROR(VLOOKUP(A1926,'2023'!A:N,13,0),0)</f>
        <v>0</v>
      </c>
      <c r="G1926" s="43">
        <f>IFERROR(VLOOKUP(A1926,'2023'!A:N,14,0),0)</f>
        <v>0</v>
      </c>
      <c r="H1926" s="43">
        <v>0</v>
      </c>
      <c r="I1926" s="43">
        <v>0</v>
      </c>
      <c r="J1926" s="44">
        <f t="shared" si="36"/>
        <v>0</v>
      </c>
      <c r="K1926" s="43">
        <v>0</v>
      </c>
      <c r="L1926" s="43">
        <v>0</v>
      </c>
      <c r="M1926" s="44">
        <f t="shared" si="37"/>
        <v>0</v>
      </c>
      <c r="N1926" s="43">
        <f t="shared" si="38"/>
        <v>0</v>
      </c>
      <c r="O1926" s="44">
        <f t="shared" si="39"/>
        <v>0</v>
      </c>
    </row>
    <row r="1927" spans="1:15" x14ac:dyDescent="0.2">
      <c r="A1927" s="31" t="s">
        <v>677</v>
      </c>
      <c r="B1927" s="31" t="s">
        <v>34</v>
      </c>
      <c r="C1927" s="31">
        <v>20</v>
      </c>
      <c r="D1927" s="31">
        <v>927260</v>
      </c>
      <c r="E1927" s="31">
        <f t="shared" si="35"/>
        <v>0</v>
      </c>
      <c r="F1927" s="43">
        <f>IFERROR(VLOOKUP(A1927,'2023'!A:N,13,0),0)</f>
        <v>20</v>
      </c>
      <c r="G1927" s="43">
        <f>IFERROR(VLOOKUP(A1927,'2023'!A:N,14,0),0)</f>
        <v>927260</v>
      </c>
      <c r="H1927" s="43">
        <v>0</v>
      </c>
      <c r="I1927" s="43">
        <v>0</v>
      </c>
      <c r="J1927" s="44">
        <f t="shared" si="36"/>
        <v>46363</v>
      </c>
      <c r="K1927" s="43">
        <v>0</v>
      </c>
      <c r="L1927" s="43">
        <v>0</v>
      </c>
      <c r="M1927" s="44">
        <f t="shared" si="37"/>
        <v>0</v>
      </c>
      <c r="N1927" s="43">
        <f t="shared" si="38"/>
        <v>20</v>
      </c>
      <c r="O1927" s="44">
        <f t="shared" si="39"/>
        <v>927260</v>
      </c>
    </row>
    <row r="1928" spans="1:15" x14ac:dyDescent="0.2">
      <c r="A1928" s="31" t="s">
        <v>680</v>
      </c>
      <c r="B1928" s="31" t="s">
        <v>141</v>
      </c>
      <c r="C1928" s="31">
        <v>1</v>
      </c>
      <c r="D1928" s="31">
        <v>3000000</v>
      </c>
      <c r="E1928" s="31">
        <f t="shared" si="35"/>
        <v>0</v>
      </c>
      <c r="F1928" s="43">
        <f>IFERROR(VLOOKUP(A1928,'2023'!A:N,13,0),0)</f>
        <v>1</v>
      </c>
      <c r="G1928" s="43">
        <f>IFERROR(VLOOKUP(A1928,'2023'!A:N,14,0),0)</f>
        <v>3000000</v>
      </c>
      <c r="H1928" s="43">
        <v>0</v>
      </c>
      <c r="I1928" s="43">
        <v>0</v>
      </c>
      <c r="J1928" s="44">
        <f t="shared" si="36"/>
        <v>3000000</v>
      </c>
      <c r="K1928" s="43">
        <v>0</v>
      </c>
      <c r="L1928" s="43">
        <v>0</v>
      </c>
      <c r="M1928" s="44">
        <f t="shared" si="37"/>
        <v>0</v>
      </c>
      <c r="N1928" s="43">
        <f t="shared" si="38"/>
        <v>1</v>
      </c>
      <c r="O1928" s="44">
        <f t="shared" si="39"/>
        <v>3000000</v>
      </c>
    </row>
    <row r="1929" spans="1:15" x14ac:dyDescent="0.2">
      <c r="A1929" s="31" t="s">
        <v>682</v>
      </c>
      <c r="B1929" s="31" t="s">
        <v>11</v>
      </c>
      <c r="C1929" s="31">
        <v>24</v>
      </c>
      <c r="D1929" s="31">
        <v>16499200</v>
      </c>
      <c r="E1929" s="31">
        <f t="shared" si="35"/>
        <v>0</v>
      </c>
      <c r="F1929" s="43">
        <f>IFERROR(VLOOKUP(A1929,'2023'!A:N,13,0),0)</f>
        <v>24</v>
      </c>
      <c r="G1929" s="43">
        <f>IFERROR(VLOOKUP(A1929,'2023'!A:N,14,0),0)</f>
        <v>16499200</v>
      </c>
      <c r="H1929" s="43">
        <v>0</v>
      </c>
      <c r="I1929" s="43">
        <v>0</v>
      </c>
      <c r="J1929" s="44">
        <f t="shared" si="36"/>
        <v>687466.66666666663</v>
      </c>
      <c r="K1929" s="43">
        <v>0</v>
      </c>
      <c r="L1929" s="43">
        <v>0</v>
      </c>
      <c r="M1929" s="44">
        <f t="shared" si="37"/>
        <v>0</v>
      </c>
      <c r="N1929" s="43">
        <f t="shared" si="38"/>
        <v>24</v>
      </c>
      <c r="O1929" s="44">
        <f t="shared" si="39"/>
        <v>16499200</v>
      </c>
    </row>
    <row r="1930" spans="1:15" x14ac:dyDescent="0.2">
      <c r="A1930" s="31" t="s">
        <v>691</v>
      </c>
      <c r="B1930" s="31" t="s">
        <v>11</v>
      </c>
      <c r="C1930" s="31">
        <v>10</v>
      </c>
      <c r="D1930" s="31">
        <v>21836364</v>
      </c>
      <c r="E1930" s="31">
        <f t="shared" si="35"/>
        <v>0</v>
      </c>
      <c r="F1930" s="43">
        <f>IFERROR(VLOOKUP(A1930,'2023'!A:N,13,0),0)</f>
        <v>10</v>
      </c>
      <c r="G1930" s="43">
        <f>IFERROR(VLOOKUP(A1930,'2023'!A:N,14,0),0)</f>
        <v>21836364</v>
      </c>
      <c r="H1930" s="43">
        <v>0</v>
      </c>
      <c r="I1930" s="43">
        <v>0</v>
      </c>
      <c r="J1930" s="44">
        <f t="shared" si="36"/>
        <v>2183636.4</v>
      </c>
      <c r="K1930" s="43">
        <v>0</v>
      </c>
      <c r="L1930" s="43">
        <v>0</v>
      </c>
      <c r="M1930" s="44">
        <f t="shared" si="37"/>
        <v>0</v>
      </c>
      <c r="N1930" s="43">
        <f t="shared" si="38"/>
        <v>10</v>
      </c>
      <c r="O1930" s="44">
        <f t="shared" si="39"/>
        <v>21836364</v>
      </c>
    </row>
    <row r="1931" spans="1:15" x14ac:dyDescent="0.2">
      <c r="A1931" s="31" t="s">
        <v>692</v>
      </c>
      <c r="B1931" s="31" t="s">
        <v>20</v>
      </c>
      <c r="C1931" s="31">
        <v>3</v>
      </c>
      <c r="D1931" s="31">
        <v>5072727</v>
      </c>
      <c r="E1931" s="31">
        <f t="shared" si="35"/>
        <v>0</v>
      </c>
      <c r="F1931" s="43">
        <f>IFERROR(VLOOKUP(A1931,'2023'!A:N,13,0),0)</f>
        <v>3</v>
      </c>
      <c r="G1931" s="43">
        <f>IFERROR(VLOOKUP(A1931,'2023'!A:N,14,0),0)</f>
        <v>5072727</v>
      </c>
      <c r="H1931" s="43">
        <v>0</v>
      </c>
      <c r="I1931" s="43">
        <v>0</v>
      </c>
      <c r="J1931" s="44">
        <f t="shared" si="36"/>
        <v>1690909</v>
      </c>
      <c r="K1931" s="43">
        <v>0</v>
      </c>
      <c r="L1931" s="43">
        <v>0</v>
      </c>
      <c r="M1931" s="44">
        <f t="shared" si="37"/>
        <v>0</v>
      </c>
      <c r="N1931" s="43">
        <f t="shared" si="38"/>
        <v>3</v>
      </c>
      <c r="O1931" s="44">
        <f t="shared" si="39"/>
        <v>5072727</v>
      </c>
    </row>
    <row r="1932" spans="1:15" x14ac:dyDescent="0.2">
      <c r="A1932" s="31" t="s">
        <v>694</v>
      </c>
      <c r="B1932" s="31" t="s">
        <v>11</v>
      </c>
      <c r="C1932" s="31">
        <v>3</v>
      </c>
      <c r="D1932" s="31">
        <v>0</v>
      </c>
      <c r="E1932" s="31">
        <f t="shared" si="35"/>
        <v>0</v>
      </c>
      <c r="F1932" s="43">
        <f>IFERROR(VLOOKUP(A1932,'2023'!A:N,13,0),0)</f>
        <v>3</v>
      </c>
      <c r="G1932" s="43">
        <f>IFERROR(VLOOKUP(A1932,'2023'!A:N,14,0),0)</f>
        <v>0</v>
      </c>
      <c r="H1932" s="43">
        <v>0</v>
      </c>
      <c r="I1932" s="43">
        <v>0</v>
      </c>
      <c r="J1932" s="44">
        <f t="shared" si="36"/>
        <v>0</v>
      </c>
      <c r="K1932" s="43">
        <v>0</v>
      </c>
      <c r="L1932" s="43">
        <v>0</v>
      </c>
      <c r="M1932" s="44">
        <f t="shared" si="37"/>
        <v>0</v>
      </c>
      <c r="N1932" s="43">
        <f t="shared" si="38"/>
        <v>3</v>
      </c>
      <c r="O1932" s="44">
        <f t="shared" si="39"/>
        <v>0</v>
      </c>
    </row>
    <row r="1933" spans="1:15" x14ac:dyDescent="0.2">
      <c r="A1933" s="31" t="s">
        <v>695</v>
      </c>
      <c r="B1933" s="31" t="s">
        <v>11</v>
      </c>
      <c r="C1933" s="31">
        <v>1</v>
      </c>
      <c r="D1933" s="31">
        <v>545455</v>
      </c>
      <c r="E1933" s="31">
        <f t="shared" si="35"/>
        <v>0</v>
      </c>
      <c r="F1933" s="43">
        <f>IFERROR(VLOOKUP(A1933,'2023'!A:N,13,0),0)</f>
        <v>1</v>
      </c>
      <c r="G1933" s="43">
        <f>IFERROR(VLOOKUP(A1933,'2023'!A:N,14,0),0)</f>
        <v>545455</v>
      </c>
      <c r="H1933" s="43">
        <v>0</v>
      </c>
      <c r="I1933" s="43">
        <v>0</v>
      </c>
      <c r="J1933" s="44">
        <f t="shared" si="36"/>
        <v>545455</v>
      </c>
      <c r="K1933" s="43">
        <v>0</v>
      </c>
      <c r="L1933" s="43">
        <v>0</v>
      </c>
      <c r="M1933" s="44">
        <f t="shared" si="37"/>
        <v>0</v>
      </c>
      <c r="N1933" s="43">
        <f t="shared" si="38"/>
        <v>1</v>
      </c>
      <c r="O1933" s="44">
        <f t="shared" si="39"/>
        <v>545455</v>
      </c>
    </row>
    <row r="1934" spans="1:15" x14ac:dyDescent="0.2">
      <c r="A1934" s="31" t="s">
        <v>696</v>
      </c>
      <c r="B1934" s="31" t="s">
        <v>50</v>
      </c>
      <c r="C1934" s="31">
        <v>1</v>
      </c>
      <c r="D1934" s="31">
        <v>15090909</v>
      </c>
      <c r="E1934" s="31">
        <f t="shared" si="35"/>
        <v>0</v>
      </c>
      <c r="F1934" s="43">
        <f>IFERROR(VLOOKUP(A1934,'2023'!A:N,13,0),0)</f>
        <v>1</v>
      </c>
      <c r="G1934" s="43">
        <f>IFERROR(VLOOKUP(A1934,'2023'!A:N,14,0),0)</f>
        <v>15090909</v>
      </c>
      <c r="H1934" s="43">
        <v>0</v>
      </c>
      <c r="I1934" s="43">
        <v>0</v>
      </c>
      <c r="J1934" s="44">
        <f t="shared" si="36"/>
        <v>15090909</v>
      </c>
      <c r="K1934" s="43">
        <v>0</v>
      </c>
      <c r="L1934" s="43">
        <v>0</v>
      </c>
      <c r="M1934" s="44">
        <f t="shared" si="37"/>
        <v>0</v>
      </c>
      <c r="N1934" s="43">
        <f t="shared" si="38"/>
        <v>1</v>
      </c>
      <c r="O1934" s="44">
        <f t="shared" si="39"/>
        <v>15090909</v>
      </c>
    </row>
    <row r="1935" spans="1:15" x14ac:dyDescent="0.2">
      <c r="A1935" s="31" t="s">
        <v>699</v>
      </c>
      <c r="B1935" s="31" t="s">
        <v>11</v>
      </c>
      <c r="C1935" s="31">
        <v>3</v>
      </c>
      <c r="D1935" s="31">
        <v>4876365</v>
      </c>
      <c r="E1935" s="31">
        <f t="shared" si="35"/>
        <v>0</v>
      </c>
      <c r="F1935" s="43">
        <f>IFERROR(VLOOKUP(A1935,'2023'!A:N,13,0),0)</f>
        <v>3</v>
      </c>
      <c r="G1935" s="43">
        <f>IFERROR(VLOOKUP(A1935,'2023'!A:N,14,0),0)</f>
        <v>4876365</v>
      </c>
      <c r="H1935" s="43">
        <v>0</v>
      </c>
      <c r="I1935" s="43">
        <v>0</v>
      </c>
      <c r="J1935" s="44">
        <f t="shared" si="36"/>
        <v>1625455</v>
      </c>
      <c r="K1935" s="43">
        <v>0</v>
      </c>
      <c r="L1935" s="43">
        <v>0</v>
      </c>
      <c r="M1935" s="44">
        <f t="shared" si="37"/>
        <v>0</v>
      </c>
      <c r="N1935" s="43">
        <f t="shared" si="38"/>
        <v>3</v>
      </c>
      <c r="O1935" s="44">
        <f t="shared" si="39"/>
        <v>4876365</v>
      </c>
    </row>
    <row r="1936" spans="1:15" x14ac:dyDescent="0.2">
      <c r="A1936" s="31" t="s">
        <v>700</v>
      </c>
      <c r="B1936" s="31" t="s">
        <v>11</v>
      </c>
      <c r="C1936" s="31">
        <v>1</v>
      </c>
      <c r="D1936" s="31">
        <v>2633636</v>
      </c>
      <c r="E1936" s="31">
        <f t="shared" si="35"/>
        <v>0</v>
      </c>
      <c r="F1936" s="43">
        <f>IFERROR(VLOOKUP(A1936,'2023'!A:N,13,0),0)</f>
        <v>1</v>
      </c>
      <c r="G1936" s="43">
        <f>IFERROR(VLOOKUP(A1936,'2023'!A:N,14,0),0)</f>
        <v>2633636</v>
      </c>
      <c r="H1936" s="43">
        <v>0</v>
      </c>
      <c r="I1936" s="43">
        <v>0</v>
      </c>
      <c r="J1936" s="44">
        <f t="shared" si="36"/>
        <v>2633636</v>
      </c>
      <c r="K1936" s="43">
        <v>0</v>
      </c>
      <c r="L1936" s="43">
        <v>0</v>
      </c>
      <c r="M1936" s="44">
        <f t="shared" si="37"/>
        <v>0</v>
      </c>
      <c r="N1936" s="43">
        <f t="shared" si="38"/>
        <v>1</v>
      </c>
      <c r="O1936" s="44">
        <f t="shared" si="39"/>
        <v>2633636</v>
      </c>
    </row>
    <row r="1937" spans="1:15" x14ac:dyDescent="0.2">
      <c r="A1937" s="31" t="s">
        <v>701</v>
      </c>
      <c r="B1937" s="31" t="s">
        <v>11</v>
      </c>
      <c r="C1937" s="31">
        <v>2</v>
      </c>
      <c r="D1937" s="31">
        <v>1381818</v>
      </c>
      <c r="E1937" s="31">
        <f t="shared" si="35"/>
        <v>0</v>
      </c>
      <c r="F1937" s="43">
        <f>IFERROR(VLOOKUP(A1937,'2023'!A:N,13,0),0)</f>
        <v>2</v>
      </c>
      <c r="G1937" s="43">
        <f>IFERROR(VLOOKUP(A1937,'2023'!A:N,14,0),0)</f>
        <v>1381818</v>
      </c>
      <c r="H1937" s="43">
        <v>0</v>
      </c>
      <c r="I1937" s="43">
        <v>0</v>
      </c>
      <c r="J1937" s="44">
        <f t="shared" si="36"/>
        <v>690909</v>
      </c>
      <c r="K1937" s="43">
        <v>0</v>
      </c>
      <c r="L1937" s="43">
        <v>0</v>
      </c>
      <c r="M1937" s="44">
        <f t="shared" si="37"/>
        <v>0</v>
      </c>
      <c r="N1937" s="43">
        <f t="shared" si="38"/>
        <v>2</v>
      </c>
      <c r="O1937" s="44">
        <f t="shared" si="39"/>
        <v>1381818</v>
      </c>
    </row>
    <row r="1938" spans="1:15" x14ac:dyDescent="0.2">
      <c r="A1938" s="31" t="s">
        <v>702</v>
      </c>
      <c r="B1938" s="31" t="s">
        <v>20</v>
      </c>
      <c r="C1938" s="31">
        <v>13</v>
      </c>
      <c r="D1938" s="31">
        <v>3947938</v>
      </c>
      <c r="E1938" s="31">
        <f t="shared" si="35"/>
        <v>0</v>
      </c>
      <c r="F1938" s="43">
        <f>IFERROR(VLOOKUP(A1938,'2023'!A:N,13,0),0)</f>
        <v>13</v>
      </c>
      <c r="G1938" s="43">
        <f>IFERROR(VLOOKUP(A1938,'2023'!A:N,14,0),0)</f>
        <v>3947938</v>
      </c>
      <c r="H1938" s="43">
        <v>0</v>
      </c>
      <c r="I1938" s="43">
        <v>0</v>
      </c>
      <c r="J1938" s="44">
        <f t="shared" si="36"/>
        <v>303687.53846153844</v>
      </c>
      <c r="K1938" s="43">
        <v>0</v>
      </c>
      <c r="L1938" s="43">
        <v>0</v>
      </c>
      <c r="M1938" s="44">
        <f t="shared" si="37"/>
        <v>0</v>
      </c>
      <c r="N1938" s="43">
        <f t="shared" si="38"/>
        <v>13</v>
      </c>
      <c r="O1938" s="44">
        <f t="shared" si="39"/>
        <v>3947938</v>
      </c>
    </row>
    <row r="1939" spans="1:15" x14ac:dyDescent="0.2">
      <c r="A1939" s="31" t="s">
        <v>703</v>
      </c>
      <c r="B1939" s="31" t="s">
        <v>11</v>
      </c>
      <c r="C1939" s="31">
        <v>2</v>
      </c>
      <c r="D1939" s="31">
        <v>579814</v>
      </c>
      <c r="E1939" s="31">
        <f t="shared" si="35"/>
        <v>0</v>
      </c>
      <c r="F1939" s="43">
        <f>IFERROR(VLOOKUP(A1939,'2023'!A:N,13,0),0)</f>
        <v>2</v>
      </c>
      <c r="G1939" s="43">
        <f>IFERROR(VLOOKUP(A1939,'2023'!A:N,14,0),0)</f>
        <v>579814</v>
      </c>
      <c r="H1939" s="43">
        <v>0</v>
      </c>
      <c r="I1939" s="43">
        <v>0</v>
      </c>
      <c r="J1939" s="44">
        <f t="shared" si="36"/>
        <v>289907</v>
      </c>
      <c r="K1939" s="43">
        <v>0</v>
      </c>
      <c r="L1939" s="43">
        <v>0</v>
      </c>
      <c r="M1939" s="44">
        <f t="shared" si="37"/>
        <v>0</v>
      </c>
      <c r="N1939" s="43">
        <f t="shared" si="38"/>
        <v>2</v>
      </c>
      <c r="O1939" s="44">
        <f t="shared" si="39"/>
        <v>579814</v>
      </c>
    </row>
    <row r="1940" spans="1:15" x14ac:dyDescent="0.2">
      <c r="A1940" s="31" t="s">
        <v>704</v>
      </c>
      <c r="B1940" s="31" t="s">
        <v>11</v>
      </c>
      <c r="C1940" s="31">
        <v>2</v>
      </c>
      <c r="D1940" s="31">
        <v>579814</v>
      </c>
      <c r="E1940" s="31">
        <f t="shared" si="35"/>
        <v>0</v>
      </c>
      <c r="F1940" s="43">
        <f>IFERROR(VLOOKUP(A1940,'2023'!A:N,13,0),0)</f>
        <v>2</v>
      </c>
      <c r="G1940" s="43">
        <f>IFERROR(VLOOKUP(A1940,'2023'!A:N,14,0),0)</f>
        <v>579814</v>
      </c>
      <c r="H1940" s="43">
        <v>0</v>
      </c>
      <c r="I1940" s="43">
        <v>0</v>
      </c>
      <c r="J1940" s="44">
        <f t="shared" si="36"/>
        <v>289907</v>
      </c>
      <c r="K1940" s="43">
        <v>0</v>
      </c>
      <c r="L1940" s="43">
        <v>0</v>
      </c>
      <c r="M1940" s="44">
        <f t="shared" si="37"/>
        <v>0</v>
      </c>
      <c r="N1940" s="43">
        <f t="shared" si="38"/>
        <v>2</v>
      </c>
      <c r="O1940" s="44">
        <f t="shared" si="39"/>
        <v>579814</v>
      </c>
    </row>
    <row r="1941" spans="1:15" x14ac:dyDescent="0.2">
      <c r="A1941" s="31" t="s">
        <v>709</v>
      </c>
      <c r="B1941" s="31" t="s">
        <v>11</v>
      </c>
      <c r="C1941" s="31">
        <v>5</v>
      </c>
      <c r="D1941" s="31">
        <v>8954545</v>
      </c>
      <c r="E1941" s="31">
        <f t="shared" si="35"/>
        <v>0</v>
      </c>
      <c r="F1941" s="43">
        <f>IFERROR(VLOOKUP(A1941,'2023'!A:N,13,0),0)</f>
        <v>5</v>
      </c>
      <c r="G1941" s="43">
        <f>IFERROR(VLOOKUP(A1941,'2023'!A:N,14,0),0)</f>
        <v>8954545</v>
      </c>
      <c r="H1941" s="43">
        <v>0</v>
      </c>
      <c r="I1941" s="43">
        <v>0</v>
      </c>
      <c r="J1941" s="44">
        <f t="shared" si="36"/>
        <v>1790909</v>
      </c>
      <c r="K1941" s="43">
        <v>0</v>
      </c>
      <c r="L1941" s="43">
        <v>0</v>
      </c>
      <c r="M1941" s="44">
        <f t="shared" si="37"/>
        <v>0</v>
      </c>
      <c r="N1941" s="43">
        <f t="shared" si="38"/>
        <v>5</v>
      </c>
      <c r="O1941" s="44">
        <f t="shared" si="39"/>
        <v>8954545</v>
      </c>
    </row>
    <row r="1942" spans="1:15" x14ac:dyDescent="0.2">
      <c r="A1942" s="31" t="s">
        <v>712</v>
      </c>
      <c r="B1942" s="31" t="s">
        <v>20</v>
      </c>
      <c r="C1942" s="31">
        <v>2</v>
      </c>
      <c r="D1942" s="31">
        <v>26909090</v>
      </c>
      <c r="E1942" s="31">
        <f t="shared" si="35"/>
        <v>0</v>
      </c>
      <c r="F1942" s="43">
        <f>IFERROR(VLOOKUP(A1942,'2023'!A:N,13,0),0)</f>
        <v>2</v>
      </c>
      <c r="G1942" s="43">
        <f>IFERROR(VLOOKUP(A1942,'2023'!A:N,14,0),0)</f>
        <v>26909090</v>
      </c>
      <c r="H1942" s="43">
        <v>0</v>
      </c>
      <c r="I1942" s="43">
        <v>0</v>
      </c>
      <c r="J1942" s="44">
        <f t="shared" si="36"/>
        <v>13454545</v>
      </c>
      <c r="K1942" s="43">
        <v>0</v>
      </c>
      <c r="L1942" s="43">
        <v>0</v>
      </c>
      <c r="M1942" s="44">
        <f t="shared" si="37"/>
        <v>0</v>
      </c>
      <c r="N1942" s="43">
        <f t="shared" si="38"/>
        <v>2</v>
      </c>
      <c r="O1942" s="44">
        <f t="shared" si="39"/>
        <v>26909090</v>
      </c>
    </row>
    <row r="1943" spans="1:15" x14ac:dyDescent="0.2">
      <c r="A1943" s="31" t="s">
        <v>714</v>
      </c>
      <c r="B1943" s="31" t="s">
        <v>11</v>
      </c>
      <c r="C1943" s="31">
        <v>1</v>
      </c>
      <c r="D1943" s="31">
        <v>6436364</v>
      </c>
      <c r="E1943" s="31">
        <f t="shared" si="35"/>
        <v>0</v>
      </c>
      <c r="F1943" s="43">
        <f>IFERROR(VLOOKUP(A1943,'2023'!A:N,13,0),0)</f>
        <v>1</v>
      </c>
      <c r="G1943" s="43">
        <f>IFERROR(VLOOKUP(A1943,'2023'!A:N,14,0),0)</f>
        <v>6436364</v>
      </c>
      <c r="H1943" s="43">
        <v>0</v>
      </c>
      <c r="I1943" s="43">
        <v>0</v>
      </c>
      <c r="J1943" s="44">
        <f t="shared" si="36"/>
        <v>6436364</v>
      </c>
      <c r="K1943" s="43">
        <v>0</v>
      </c>
      <c r="L1943" s="43">
        <v>0</v>
      </c>
      <c r="M1943" s="44">
        <f t="shared" si="37"/>
        <v>0</v>
      </c>
      <c r="N1943" s="43">
        <f t="shared" si="38"/>
        <v>1</v>
      </c>
      <c r="O1943" s="44">
        <f t="shared" si="39"/>
        <v>6436364</v>
      </c>
    </row>
    <row r="1944" spans="1:15" x14ac:dyDescent="0.2">
      <c r="A1944" s="31" t="s">
        <v>720</v>
      </c>
      <c r="B1944" s="31" t="s">
        <v>34</v>
      </c>
      <c r="C1944" s="31">
        <v>4</v>
      </c>
      <c r="D1944" s="31">
        <v>1527272</v>
      </c>
      <c r="E1944" s="31">
        <f t="shared" si="35"/>
        <v>0</v>
      </c>
      <c r="F1944" s="43">
        <f>IFERROR(VLOOKUP(A1944,'2023'!A:N,13,0),0)</f>
        <v>4</v>
      </c>
      <c r="G1944" s="43">
        <f>IFERROR(VLOOKUP(A1944,'2023'!A:N,14,0),0)</f>
        <v>1527272</v>
      </c>
      <c r="H1944" s="43">
        <v>0</v>
      </c>
      <c r="I1944" s="43">
        <v>0</v>
      </c>
      <c r="J1944" s="44">
        <f t="shared" si="36"/>
        <v>381818</v>
      </c>
      <c r="K1944" s="43">
        <v>0</v>
      </c>
      <c r="L1944" s="43">
        <v>0</v>
      </c>
      <c r="M1944" s="44">
        <f t="shared" si="37"/>
        <v>0</v>
      </c>
      <c r="N1944" s="43">
        <f t="shared" si="38"/>
        <v>4</v>
      </c>
      <c r="O1944" s="44">
        <f t="shared" si="39"/>
        <v>1527272</v>
      </c>
    </row>
    <row r="1945" spans="1:15" x14ac:dyDescent="0.2">
      <c r="A1945" s="31" t="s">
        <v>723</v>
      </c>
      <c r="B1945" s="31" t="s">
        <v>400</v>
      </c>
      <c r="C1945" s="31">
        <v>2</v>
      </c>
      <c r="D1945" s="31">
        <v>418182</v>
      </c>
      <c r="E1945" s="31">
        <f t="shared" si="35"/>
        <v>0</v>
      </c>
      <c r="F1945" s="43">
        <f>IFERROR(VLOOKUP(A1945,'2023'!A:N,13,0),0)</f>
        <v>2</v>
      </c>
      <c r="G1945" s="43">
        <f>IFERROR(VLOOKUP(A1945,'2023'!A:N,14,0),0)</f>
        <v>418182</v>
      </c>
      <c r="H1945" s="43">
        <v>0</v>
      </c>
      <c r="I1945" s="43">
        <v>0</v>
      </c>
      <c r="J1945" s="44">
        <f t="shared" si="36"/>
        <v>209091</v>
      </c>
      <c r="K1945" s="43">
        <v>0</v>
      </c>
      <c r="L1945" s="43">
        <v>0</v>
      </c>
      <c r="M1945" s="44">
        <f t="shared" si="37"/>
        <v>0</v>
      </c>
      <c r="N1945" s="43">
        <f t="shared" si="38"/>
        <v>2</v>
      </c>
      <c r="O1945" s="44">
        <f t="shared" si="39"/>
        <v>418182</v>
      </c>
    </row>
    <row r="1946" spans="1:15" x14ac:dyDescent="0.2">
      <c r="A1946" s="31" t="s">
        <v>726</v>
      </c>
      <c r="B1946" s="31" t="s">
        <v>400</v>
      </c>
      <c r="C1946" s="31">
        <v>10</v>
      </c>
      <c r="D1946" s="31">
        <v>954540</v>
      </c>
      <c r="E1946" s="31">
        <f t="shared" si="35"/>
        <v>0</v>
      </c>
      <c r="F1946" s="43">
        <f>IFERROR(VLOOKUP(A1946,'2023'!A:N,13,0),0)</f>
        <v>10</v>
      </c>
      <c r="G1946" s="43">
        <f>IFERROR(VLOOKUP(A1946,'2023'!A:N,14,0),0)</f>
        <v>954540</v>
      </c>
      <c r="H1946" s="43">
        <v>0</v>
      </c>
      <c r="I1946" s="43">
        <v>0</v>
      </c>
      <c r="J1946" s="44">
        <f t="shared" si="36"/>
        <v>95454</v>
      </c>
      <c r="K1946" s="43">
        <v>0</v>
      </c>
      <c r="L1946" s="43">
        <v>0</v>
      </c>
      <c r="M1946" s="44">
        <f t="shared" si="37"/>
        <v>0</v>
      </c>
      <c r="N1946" s="43">
        <f t="shared" si="38"/>
        <v>10</v>
      </c>
      <c r="O1946" s="44">
        <f t="shared" si="39"/>
        <v>954540</v>
      </c>
    </row>
    <row r="1947" spans="1:15" x14ac:dyDescent="0.2">
      <c r="A1947" s="31" t="s">
        <v>727</v>
      </c>
      <c r="B1947" s="31" t="s">
        <v>141</v>
      </c>
      <c r="C1947" s="31">
        <v>1</v>
      </c>
      <c r="D1947" s="31">
        <v>2227272</v>
      </c>
      <c r="E1947" s="31">
        <f t="shared" si="35"/>
        <v>0</v>
      </c>
      <c r="F1947" s="43">
        <f>IFERROR(VLOOKUP(A1947,'2023'!A:N,13,0),0)</f>
        <v>1</v>
      </c>
      <c r="G1947" s="43">
        <f>IFERROR(VLOOKUP(A1947,'2023'!A:N,14,0),0)</f>
        <v>2227272</v>
      </c>
      <c r="H1947" s="43">
        <v>0</v>
      </c>
      <c r="I1947" s="43">
        <v>0</v>
      </c>
      <c r="J1947" s="44">
        <f t="shared" si="36"/>
        <v>2227272</v>
      </c>
      <c r="K1947" s="43">
        <v>0</v>
      </c>
      <c r="L1947" s="43">
        <v>0</v>
      </c>
      <c r="M1947" s="44">
        <f t="shared" si="37"/>
        <v>0</v>
      </c>
      <c r="N1947" s="43">
        <f t="shared" si="38"/>
        <v>1</v>
      </c>
      <c r="O1947" s="44">
        <f t="shared" si="39"/>
        <v>2227272</v>
      </c>
    </row>
    <row r="1948" spans="1:15" x14ac:dyDescent="0.2">
      <c r="A1948" s="31" t="s">
        <v>730</v>
      </c>
      <c r="B1948" s="31" t="s">
        <v>25</v>
      </c>
      <c r="C1948" s="31">
        <v>2</v>
      </c>
      <c r="D1948" s="31">
        <v>1345454</v>
      </c>
      <c r="E1948" s="31">
        <f t="shared" si="35"/>
        <v>0</v>
      </c>
      <c r="F1948" s="43">
        <f>IFERROR(VLOOKUP(A1948,'2023'!A:N,13,0),0)</f>
        <v>2</v>
      </c>
      <c r="G1948" s="43">
        <f>IFERROR(VLOOKUP(A1948,'2023'!A:N,14,0),0)</f>
        <v>1345454</v>
      </c>
      <c r="H1948" s="43">
        <v>0</v>
      </c>
      <c r="I1948" s="43">
        <v>0</v>
      </c>
      <c r="J1948" s="44">
        <f t="shared" si="36"/>
        <v>672727</v>
      </c>
      <c r="K1948" s="43">
        <v>0</v>
      </c>
      <c r="L1948" s="43">
        <v>0</v>
      </c>
      <c r="M1948" s="44">
        <f t="shared" si="37"/>
        <v>0</v>
      </c>
      <c r="N1948" s="43">
        <f t="shared" si="38"/>
        <v>2</v>
      </c>
      <c r="O1948" s="44">
        <f t="shared" si="39"/>
        <v>1345454</v>
      </c>
    </row>
    <row r="1949" spans="1:15" x14ac:dyDescent="0.2">
      <c r="A1949" s="31" t="s">
        <v>731</v>
      </c>
      <c r="B1949" s="31" t="s">
        <v>25</v>
      </c>
      <c r="C1949" s="31">
        <v>1</v>
      </c>
      <c r="D1949" s="31">
        <v>945454</v>
      </c>
      <c r="E1949" s="31">
        <f t="shared" si="35"/>
        <v>0</v>
      </c>
      <c r="F1949" s="43">
        <f>IFERROR(VLOOKUP(A1949,'2023'!A:N,13,0),0)</f>
        <v>1</v>
      </c>
      <c r="G1949" s="43">
        <f>IFERROR(VLOOKUP(A1949,'2023'!A:N,14,0),0)</f>
        <v>945454</v>
      </c>
      <c r="H1949" s="43">
        <v>0</v>
      </c>
      <c r="I1949" s="43">
        <v>0</v>
      </c>
      <c r="J1949" s="44">
        <f t="shared" si="36"/>
        <v>945454</v>
      </c>
      <c r="K1949" s="43">
        <v>0</v>
      </c>
      <c r="L1949" s="43">
        <v>0</v>
      </c>
      <c r="M1949" s="44">
        <f t="shared" si="37"/>
        <v>0</v>
      </c>
      <c r="N1949" s="43">
        <f t="shared" si="38"/>
        <v>1</v>
      </c>
      <c r="O1949" s="44">
        <f t="shared" si="39"/>
        <v>945454</v>
      </c>
    </row>
    <row r="1950" spans="1:15" x14ac:dyDescent="0.2">
      <c r="A1950" s="31" t="s">
        <v>732</v>
      </c>
      <c r="B1950" s="31" t="s">
        <v>11</v>
      </c>
      <c r="C1950" s="31">
        <v>1</v>
      </c>
      <c r="D1950" s="31">
        <v>1263636</v>
      </c>
      <c r="E1950" s="31">
        <f t="shared" si="35"/>
        <v>0</v>
      </c>
      <c r="F1950" s="43">
        <f>IFERROR(VLOOKUP(A1950,'2023'!A:N,13,0),0)</f>
        <v>1</v>
      </c>
      <c r="G1950" s="43">
        <f>IFERROR(VLOOKUP(A1950,'2023'!A:N,14,0),0)</f>
        <v>1263636</v>
      </c>
      <c r="H1950" s="43">
        <v>0</v>
      </c>
      <c r="I1950" s="43">
        <v>0</v>
      </c>
      <c r="J1950" s="44">
        <f t="shared" si="36"/>
        <v>1263636</v>
      </c>
      <c r="K1950" s="43">
        <v>0</v>
      </c>
      <c r="L1950" s="43">
        <v>0</v>
      </c>
      <c r="M1950" s="44">
        <f t="shared" si="37"/>
        <v>0</v>
      </c>
      <c r="N1950" s="43">
        <f t="shared" si="38"/>
        <v>1</v>
      </c>
      <c r="O1950" s="44">
        <f t="shared" si="39"/>
        <v>1263636</v>
      </c>
    </row>
    <row r="1951" spans="1:15" x14ac:dyDescent="0.2">
      <c r="A1951" s="31" t="s">
        <v>733</v>
      </c>
      <c r="B1951" s="31" t="s">
        <v>11</v>
      </c>
      <c r="C1951" s="31">
        <v>1</v>
      </c>
      <c r="D1951" s="31">
        <v>1281818</v>
      </c>
      <c r="E1951" s="31">
        <f t="shared" si="35"/>
        <v>0</v>
      </c>
      <c r="F1951" s="43">
        <f>IFERROR(VLOOKUP(A1951,'2023'!A:N,13,0),0)</f>
        <v>1</v>
      </c>
      <c r="G1951" s="43">
        <f>IFERROR(VLOOKUP(A1951,'2023'!A:N,14,0),0)</f>
        <v>1281818</v>
      </c>
      <c r="H1951" s="43">
        <v>0</v>
      </c>
      <c r="I1951" s="43">
        <v>0</v>
      </c>
      <c r="J1951" s="44">
        <f t="shared" si="36"/>
        <v>1281818</v>
      </c>
      <c r="K1951" s="43">
        <v>0</v>
      </c>
      <c r="L1951" s="43">
        <v>0</v>
      </c>
      <c r="M1951" s="44">
        <f t="shared" si="37"/>
        <v>0</v>
      </c>
      <c r="N1951" s="43">
        <f t="shared" si="38"/>
        <v>1</v>
      </c>
      <c r="O1951" s="44">
        <f t="shared" si="39"/>
        <v>1281818</v>
      </c>
    </row>
    <row r="1952" spans="1:15" x14ac:dyDescent="0.2">
      <c r="A1952" s="31" t="s">
        <v>734</v>
      </c>
      <c r="B1952" s="31" t="s">
        <v>105</v>
      </c>
      <c r="C1952" s="31">
        <v>2</v>
      </c>
      <c r="D1952" s="31">
        <v>327272</v>
      </c>
      <c r="E1952" s="31">
        <f t="shared" si="35"/>
        <v>0</v>
      </c>
      <c r="F1952" s="43">
        <f>IFERROR(VLOOKUP(A1952,'2023'!A:N,13,0),0)</f>
        <v>2</v>
      </c>
      <c r="G1952" s="43">
        <f>IFERROR(VLOOKUP(A1952,'2023'!A:N,14,0),0)</f>
        <v>327272</v>
      </c>
      <c r="H1952" s="43">
        <v>0</v>
      </c>
      <c r="I1952" s="43">
        <v>0</v>
      </c>
      <c r="J1952" s="44">
        <f t="shared" si="36"/>
        <v>163636</v>
      </c>
      <c r="K1952" s="43">
        <v>0</v>
      </c>
      <c r="L1952" s="43">
        <v>0</v>
      </c>
      <c r="M1952" s="44">
        <f t="shared" si="37"/>
        <v>0</v>
      </c>
      <c r="N1952" s="43">
        <f t="shared" si="38"/>
        <v>2</v>
      </c>
      <c r="O1952" s="44">
        <f t="shared" si="39"/>
        <v>327272</v>
      </c>
    </row>
    <row r="1953" spans="1:15" x14ac:dyDescent="0.2">
      <c r="A1953" s="31" t="s">
        <v>736</v>
      </c>
      <c r="B1953" s="31" t="s">
        <v>105</v>
      </c>
      <c r="C1953" s="31">
        <v>7</v>
      </c>
      <c r="D1953" s="31">
        <v>636363</v>
      </c>
      <c r="E1953" s="31">
        <f t="shared" si="35"/>
        <v>0</v>
      </c>
      <c r="F1953" s="43">
        <f>IFERROR(VLOOKUP(A1953,'2023'!A:N,13,0),0)</f>
        <v>7</v>
      </c>
      <c r="G1953" s="43">
        <f>IFERROR(VLOOKUP(A1953,'2023'!A:N,14,0),0)</f>
        <v>636363</v>
      </c>
      <c r="H1953" s="43">
        <v>0</v>
      </c>
      <c r="I1953" s="43">
        <v>0</v>
      </c>
      <c r="J1953" s="44">
        <f t="shared" si="36"/>
        <v>90909</v>
      </c>
      <c r="K1953" s="43">
        <v>0</v>
      </c>
      <c r="L1953" s="43">
        <v>0</v>
      </c>
      <c r="M1953" s="44">
        <f t="shared" si="37"/>
        <v>0</v>
      </c>
      <c r="N1953" s="43">
        <f t="shared" si="38"/>
        <v>7</v>
      </c>
      <c r="O1953" s="44">
        <f t="shared" si="39"/>
        <v>636363</v>
      </c>
    </row>
    <row r="1954" spans="1:15" x14ac:dyDescent="0.2">
      <c r="A1954" s="31" t="s">
        <v>742</v>
      </c>
      <c r="B1954" s="31" t="s">
        <v>25</v>
      </c>
      <c r="C1954" s="31">
        <v>60</v>
      </c>
      <c r="D1954" s="31">
        <v>6818160</v>
      </c>
      <c r="E1954" s="31">
        <f t="shared" si="35"/>
        <v>0</v>
      </c>
      <c r="F1954" s="43">
        <f>IFERROR(VLOOKUP(A1954,'2023'!A:N,13,0),0)</f>
        <v>60</v>
      </c>
      <c r="G1954" s="43">
        <f>IFERROR(VLOOKUP(A1954,'2023'!A:N,14,0),0)</f>
        <v>6818160</v>
      </c>
      <c r="H1954" s="43">
        <v>0</v>
      </c>
      <c r="I1954" s="43">
        <v>0</v>
      </c>
      <c r="J1954" s="44">
        <f t="shared" si="36"/>
        <v>113636</v>
      </c>
      <c r="K1954" s="43">
        <v>0</v>
      </c>
      <c r="L1954" s="43">
        <v>0</v>
      </c>
      <c r="M1954" s="44">
        <f t="shared" si="37"/>
        <v>0</v>
      </c>
      <c r="N1954" s="43">
        <f t="shared" si="38"/>
        <v>60</v>
      </c>
      <c r="O1954" s="44">
        <f t="shared" si="39"/>
        <v>6818160</v>
      </c>
    </row>
    <row r="1955" spans="1:15" x14ac:dyDescent="0.2">
      <c r="A1955" s="31" t="s">
        <v>745</v>
      </c>
      <c r="B1955" s="31" t="s">
        <v>11</v>
      </c>
      <c r="C1955" s="31">
        <v>1</v>
      </c>
      <c r="D1955" s="31">
        <v>4350000</v>
      </c>
      <c r="E1955" s="31">
        <f t="shared" si="35"/>
        <v>0</v>
      </c>
      <c r="F1955" s="43">
        <f>IFERROR(VLOOKUP(A1955,'2023'!A:N,13,0),0)</f>
        <v>1</v>
      </c>
      <c r="G1955" s="43">
        <f>IFERROR(VLOOKUP(A1955,'2023'!A:N,14,0),0)</f>
        <v>4350000</v>
      </c>
      <c r="H1955" s="43">
        <v>0</v>
      </c>
      <c r="I1955" s="43">
        <v>0</v>
      </c>
      <c r="J1955" s="44">
        <f t="shared" si="36"/>
        <v>4350000</v>
      </c>
      <c r="K1955" s="43">
        <v>0</v>
      </c>
      <c r="L1955" s="43">
        <v>0</v>
      </c>
      <c r="M1955" s="44">
        <f t="shared" si="37"/>
        <v>0</v>
      </c>
      <c r="N1955" s="43">
        <f t="shared" si="38"/>
        <v>1</v>
      </c>
      <c r="O1955" s="44">
        <f t="shared" si="39"/>
        <v>4350000</v>
      </c>
    </row>
    <row r="1956" spans="1:15" x14ac:dyDescent="0.2">
      <c r="A1956" s="31" t="s">
        <v>748</v>
      </c>
      <c r="B1956" s="31" t="s">
        <v>20</v>
      </c>
      <c r="C1956" s="31">
        <v>1</v>
      </c>
      <c r="D1956" s="31">
        <v>10281818</v>
      </c>
      <c r="E1956" s="31">
        <f t="shared" si="35"/>
        <v>0</v>
      </c>
      <c r="F1956" s="43">
        <f>IFERROR(VLOOKUP(A1956,'2023'!A:N,13,0),0)</f>
        <v>1</v>
      </c>
      <c r="G1956" s="43">
        <f>IFERROR(VLOOKUP(A1956,'2023'!A:N,14,0),0)</f>
        <v>10281818</v>
      </c>
      <c r="H1956" s="43">
        <v>0</v>
      </c>
      <c r="I1956" s="43">
        <v>0</v>
      </c>
      <c r="J1956" s="44">
        <f t="shared" si="36"/>
        <v>10281818</v>
      </c>
      <c r="K1956" s="43">
        <v>0</v>
      </c>
      <c r="L1956" s="43">
        <v>0</v>
      </c>
      <c r="M1956" s="44">
        <f t="shared" si="37"/>
        <v>0</v>
      </c>
      <c r="N1956" s="43">
        <f t="shared" si="38"/>
        <v>1</v>
      </c>
      <c r="O1956" s="44">
        <f t="shared" si="39"/>
        <v>10281818</v>
      </c>
    </row>
    <row r="1957" spans="1:15" x14ac:dyDescent="0.2">
      <c r="A1957" s="31" t="s">
        <v>756</v>
      </c>
      <c r="B1957" s="31" t="s">
        <v>25</v>
      </c>
      <c r="C1957" s="31">
        <v>4</v>
      </c>
      <c r="D1957" s="31">
        <v>2800000</v>
      </c>
      <c r="E1957" s="31">
        <f t="shared" si="35"/>
        <v>0</v>
      </c>
      <c r="F1957" s="43">
        <f>IFERROR(VLOOKUP(A1957,'2023'!A:N,13,0),0)</f>
        <v>4</v>
      </c>
      <c r="G1957" s="43">
        <f>IFERROR(VLOOKUP(A1957,'2023'!A:N,14,0),0)</f>
        <v>2800000</v>
      </c>
      <c r="H1957" s="43">
        <v>0</v>
      </c>
      <c r="I1957" s="43">
        <v>0</v>
      </c>
      <c r="J1957" s="44">
        <f t="shared" si="36"/>
        <v>700000</v>
      </c>
      <c r="K1957" s="43">
        <v>0</v>
      </c>
      <c r="L1957" s="43">
        <v>0</v>
      </c>
      <c r="M1957" s="44">
        <f t="shared" si="37"/>
        <v>0</v>
      </c>
      <c r="N1957" s="43">
        <f t="shared" si="38"/>
        <v>4</v>
      </c>
      <c r="O1957" s="44">
        <f t="shared" si="39"/>
        <v>2800000</v>
      </c>
    </row>
    <row r="1958" spans="1:15" x14ac:dyDescent="0.2">
      <c r="A1958" s="31" t="s">
        <v>757</v>
      </c>
      <c r="B1958" s="31" t="s">
        <v>758</v>
      </c>
      <c r="C1958" s="31">
        <v>6</v>
      </c>
      <c r="D1958" s="31">
        <v>4527270</v>
      </c>
      <c r="E1958" s="31">
        <f t="shared" si="35"/>
        <v>0</v>
      </c>
      <c r="F1958" s="43">
        <f>IFERROR(VLOOKUP(A1958,'2023'!A:N,13,0),0)</f>
        <v>6</v>
      </c>
      <c r="G1958" s="43">
        <f>IFERROR(VLOOKUP(A1958,'2023'!A:N,14,0),0)</f>
        <v>4527270</v>
      </c>
      <c r="H1958" s="43">
        <v>0</v>
      </c>
      <c r="I1958" s="43">
        <v>0</v>
      </c>
      <c r="J1958" s="44">
        <f t="shared" si="36"/>
        <v>754545</v>
      </c>
      <c r="K1958" s="43">
        <v>0</v>
      </c>
      <c r="L1958" s="43">
        <v>0</v>
      </c>
      <c r="M1958" s="44">
        <f t="shared" si="37"/>
        <v>0</v>
      </c>
      <c r="N1958" s="43">
        <f t="shared" si="38"/>
        <v>6</v>
      </c>
      <c r="O1958" s="44">
        <f t="shared" si="39"/>
        <v>4527270</v>
      </c>
    </row>
    <row r="1959" spans="1:15" x14ac:dyDescent="0.2">
      <c r="A1959" s="31" t="s">
        <v>761</v>
      </c>
      <c r="B1959" s="31" t="s">
        <v>11</v>
      </c>
      <c r="C1959" s="31">
        <v>5</v>
      </c>
      <c r="D1959" s="31">
        <v>1127275</v>
      </c>
      <c r="E1959" s="31">
        <f t="shared" si="35"/>
        <v>0</v>
      </c>
      <c r="F1959" s="43">
        <f>IFERROR(VLOOKUP(A1959,'2023'!A:N,13,0),0)</f>
        <v>5</v>
      </c>
      <c r="G1959" s="43">
        <f>IFERROR(VLOOKUP(A1959,'2023'!A:N,14,0),0)</f>
        <v>1127275</v>
      </c>
      <c r="H1959" s="43">
        <v>0</v>
      </c>
      <c r="I1959" s="43">
        <v>0</v>
      </c>
      <c r="J1959" s="44">
        <f t="shared" si="36"/>
        <v>225455</v>
      </c>
      <c r="K1959" s="43">
        <v>0</v>
      </c>
      <c r="L1959" s="43">
        <v>0</v>
      </c>
      <c r="M1959" s="44">
        <f t="shared" si="37"/>
        <v>0</v>
      </c>
      <c r="N1959" s="43">
        <f t="shared" si="38"/>
        <v>5</v>
      </c>
      <c r="O1959" s="44">
        <f t="shared" si="39"/>
        <v>1127275</v>
      </c>
    </row>
    <row r="1960" spans="1:15" x14ac:dyDescent="0.2">
      <c r="A1960" s="31" t="s">
        <v>763</v>
      </c>
      <c r="B1960" s="31" t="s">
        <v>11</v>
      </c>
      <c r="C1960" s="31">
        <v>5</v>
      </c>
      <c r="D1960" s="31">
        <v>2795455</v>
      </c>
      <c r="E1960" s="31">
        <f t="shared" si="35"/>
        <v>0</v>
      </c>
      <c r="F1960" s="43">
        <f>IFERROR(VLOOKUP(A1960,'2023'!A:N,13,0),0)</f>
        <v>5</v>
      </c>
      <c r="G1960" s="43">
        <f>IFERROR(VLOOKUP(A1960,'2023'!A:N,14,0),0)</f>
        <v>2795455</v>
      </c>
      <c r="H1960" s="43">
        <v>0</v>
      </c>
      <c r="I1960" s="43">
        <v>0</v>
      </c>
      <c r="J1960" s="44">
        <f t="shared" si="36"/>
        <v>559091</v>
      </c>
      <c r="K1960" s="43">
        <v>0</v>
      </c>
      <c r="L1960" s="43">
        <v>0</v>
      </c>
      <c r="M1960" s="44">
        <f t="shared" si="37"/>
        <v>0</v>
      </c>
      <c r="N1960" s="43">
        <f t="shared" si="38"/>
        <v>5</v>
      </c>
      <c r="O1960" s="44">
        <f t="shared" si="39"/>
        <v>2795455</v>
      </c>
    </row>
    <row r="1961" spans="1:15" x14ac:dyDescent="0.2">
      <c r="A1961" s="31" t="s">
        <v>764</v>
      </c>
      <c r="B1961" s="31" t="s">
        <v>34</v>
      </c>
      <c r="C1961" s="31">
        <v>6</v>
      </c>
      <c r="D1961" s="31">
        <v>1172724</v>
      </c>
      <c r="E1961" s="31">
        <f t="shared" si="35"/>
        <v>0</v>
      </c>
      <c r="F1961" s="43">
        <f>IFERROR(VLOOKUP(A1961,'2023'!A:N,13,0),0)</f>
        <v>6</v>
      </c>
      <c r="G1961" s="43">
        <f>IFERROR(VLOOKUP(A1961,'2023'!A:N,14,0),0)</f>
        <v>1172724</v>
      </c>
      <c r="H1961" s="43">
        <v>0</v>
      </c>
      <c r="I1961" s="43">
        <v>0</v>
      </c>
      <c r="J1961" s="44">
        <f t="shared" si="36"/>
        <v>195454</v>
      </c>
      <c r="K1961" s="43">
        <v>0</v>
      </c>
      <c r="L1961" s="43">
        <v>0</v>
      </c>
      <c r="M1961" s="44">
        <f t="shared" si="37"/>
        <v>0</v>
      </c>
      <c r="N1961" s="43">
        <f t="shared" si="38"/>
        <v>6</v>
      </c>
      <c r="O1961" s="44">
        <f t="shared" si="39"/>
        <v>1172724</v>
      </c>
    </row>
    <row r="1962" spans="1:15" x14ac:dyDescent="0.2">
      <c r="A1962" s="31" t="s">
        <v>765</v>
      </c>
      <c r="B1962" s="31" t="s">
        <v>34</v>
      </c>
      <c r="C1962" s="31">
        <v>12</v>
      </c>
      <c r="D1962" s="31">
        <v>2345448</v>
      </c>
      <c r="E1962" s="31">
        <f t="shared" si="35"/>
        <v>0</v>
      </c>
      <c r="F1962" s="43">
        <f>IFERROR(VLOOKUP(A1962,'2023'!A:N,13,0),0)</f>
        <v>12</v>
      </c>
      <c r="G1962" s="43">
        <f>IFERROR(VLOOKUP(A1962,'2023'!A:N,14,0),0)</f>
        <v>2345448</v>
      </c>
      <c r="H1962" s="43">
        <v>0</v>
      </c>
      <c r="I1962" s="43">
        <v>0</v>
      </c>
      <c r="J1962" s="44">
        <f t="shared" si="36"/>
        <v>195454</v>
      </c>
      <c r="K1962" s="43">
        <v>0</v>
      </c>
      <c r="L1962" s="43">
        <v>0</v>
      </c>
      <c r="M1962" s="44">
        <f t="shared" si="37"/>
        <v>0</v>
      </c>
      <c r="N1962" s="43">
        <f t="shared" si="38"/>
        <v>12</v>
      </c>
      <c r="O1962" s="44">
        <f t="shared" si="39"/>
        <v>2345448</v>
      </c>
    </row>
    <row r="1963" spans="1:15" x14ac:dyDescent="0.2">
      <c r="A1963" s="31" t="s">
        <v>766</v>
      </c>
      <c r="B1963" s="31" t="s">
        <v>34</v>
      </c>
      <c r="C1963" s="31">
        <v>12</v>
      </c>
      <c r="D1963" s="31">
        <v>2345448</v>
      </c>
      <c r="E1963" s="31">
        <f t="shared" si="35"/>
        <v>0</v>
      </c>
      <c r="F1963" s="43">
        <f>IFERROR(VLOOKUP(A1963,'2023'!A:N,13,0),0)</f>
        <v>12</v>
      </c>
      <c r="G1963" s="43">
        <f>IFERROR(VLOOKUP(A1963,'2023'!A:N,14,0),0)</f>
        <v>2345448</v>
      </c>
      <c r="H1963" s="43">
        <v>0</v>
      </c>
      <c r="I1963" s="43">
        <v>0</v>
      </c>
      <c r="J1963" s="44">
        <f t="shared" si="36"/>
        <v>195454</v>
      </c>
      <c r="K1963" s="43">
        <v>0</v>
      </c>
      <c r="L1963" s="43">
        <v>0</v>
      </c>
      <c r="M1963" s="44">
        <f t="shared" si="37"/>
        <v>0</v>
      </c>
      <c r="N1963" s="43">
        <f t="shared" si="38"/>
        <v>12</v>
      </c>
      <c r="O1963" s="44">
        <f t="shared" si="39"/>
        <v>2345448</v>
      </c>
    </row>
    <row r="1964" spans="1:15" x14ac:dyDescent="0.2">
      <c r="A1964" s="31" t="s">
        <v>767</v>
      </c>
      <c r="B1964" s="31" t="s">
        <v>34</v>
      </c>
      <c r="C1964" s="31">
        <v>16</v>
      </c>
      <c r="D1964" s="31">
        <v>2792720</v>
      </c>
      <c r="E1964" s="31">
        <f t="shared" si="35"/>
        <v>0</v>
      </c>
      <c r="F1964" s="43">
        <f>IFERROR(VLOOKUP(A1964,'2023'!A:N,13,0),0)</f>
        <v>16</v>
      </c>
      <c r="G1964" s="43">
        <f>IFERROR(VLOOKUP(A1964,'2023'!A:N,14,0),0)</f>
        <v>2792720</v>
      </c>
      <c r="H1964" s="43">
        <v>0</v>
      </c>
      <c r="I1964" s="43">
        <v>0</v>
      </c>
      <c r="J1964" s="44">
        <f t="shared" si="36"/>
        <v>174545</v>
      </c>
      <c r="K1964" s="43">
        <v>0</v>
      </c>
      <c r="L1964" s="43">
        <v>0</v>
      </c>
      <c r="M1964" s="44">
        <f t="shared" si="37"/>
        <v>0</v>
      </c>
      <c r="N1964" s="43">
        <f t="shared" si="38"/>
        <v>16</v>
      </c>
      <c r="O1964" s="44">
        <f t="shared" si="39"/>
        <v>2792720</v>
      </c>
    </row>
    <row r="1965" spans="1:15" x14ac:dyDescent="0.2">
      <c r="A1965" s="31" t="s">
        <v>768</v>
      </c>
      <c r="B1965" s="31" t="s">
        <v>34</v>
      </c>
      <c r="C1965" s="31">
        <v>7</v>
      </c>
      <c r="D1965" s="31">
        <v>1221815</v>
      </c>
      <c r="E1965" s="31">
        <f t="shared" si="35"/>
        <v>0</v>
      </c>
      <c r="F1965" s="43">
        <f>IFERROR(VLOOKUP(A1965,'2023'!A:N,13,0),0)</f>
        <v>7</v>
      </c>
      <c r="G1965" s="43">
        <f>IFERROR(VLOOKUP(A1965,'2023'!A:N,14,0),0)</f>
        <v>1221815</v>
      </c>
      <c r="H1965" s="43">
        <v>0</v>
      </c>
      <c r="I1965" s="43">
        <v>0</v>
      </c>
      <c r="J1965" s="44">
        <f t="shared" si="36"/>
        <v>174545</v>
      </c>
      <c r="K1965" s="43">
        <v>0</v>
      </c>
      <c r="L1965" s="43">
        <v>0</v>
      </c>
      <c r="M1965" s="44">
        <f t="shared" si="37"/>
        <v>0</v>
      </c>
      <c r="N1965" s="43">
        <f t="shared" si="38"/>
        <v>7</v>
      </c>
      <c r="O1965" s="44">
        <f t="shared" si="39"/>
        <v>1221815</v>
      </c>
    </row>
    <row r="1966" spans="1:15" x14ac:dyDescent="0.2">
      <c r="A1966" s="31" t="s">
        <v>769</v>
      </c>
      <c r="B1966" s="31" t="s">
        <v>34</v>
      </c>
      <c r="C1966" s="31">
        <v>7</v>
      </c>
      <c r="D1966" s="31">
        <v>1221815</v>
      </c>
      <c r="E1966" s="31">
        <f t="shared" si="35"/>
        <v>0</v>
      </c>
      <c r="F1966" s="43">
        <f>IFERROR(VLOOKUP(A1966,'2023'!A:N,13,0),0)</f>
        <v>7</v>
      </c>
      <c r="G1966" s="43">
        <f>IFERROR(VLOOKUP(A1966,'2023'!A:N,14,0),0)</f>
        <v>1221815</v>
      </c>
      <c r="H1966" s="43">
        <v>0</v>
      </c>
      <c r="I1966" s="43">
        <v>0</v>
      </c>
      <c r="J1966" s="44">
        <f t="shared" si="36"/>
        <v>174545</v>
      </c>
      <c r="K1966" s="43">
        <v>0</v>
      </c>
      <c r="L1966" s="43">
        <v>0</v>
      </c>
      <c r="M1966" s="44">
        <f t="shared" si="37"/>
        <v>0</v>
      </c>
      <c r="N1966" s="43">
        <f t="shared" si="38"/>
        <v>7</v>
      </c>
      <c r="O1966" s="44">
        <f t="shared" si="39"/>
        <v>1221815</v>
      </c>
    </row>
    <row r="1967" spans="1:15" x14ac:dyDescent="0.2">
      <c r="A1967" s="31" t="s">
        <v>770</v>
      </c>
      <c r="B1967" s="31" t="s">
        <v>34</v>
      </c>
      <c r="C1967" s="31">
        <v>11</v>
      </c>
      <c r="D1967" s="31">
        <v>2830003</v>
      </c>
      <c r="E1967" s="31">
        <f t="shared" si="35"/>
        <v>0</v>
      </c>
      <c r="F1967" s="43">
        <f>IFERROR(VLOOKUP(A1967,'2023'!A:N,13,0),0)</f>
        <v>11</v>
      </c>
      <c r="G1967" s="43">
        <f>IFERROR(VLOOKUP(A1967,'2023'!A:N,14,0),0)</f>
        <v>2830003</v>
      </c>
      <c r="H1967" s="43">
        <v>0</v>
      </c>
      <c r="I1967" s="43">
        <v>0</v>
      </c>
      <c r="J1967" s="44">
        <f t="shared" si="36"/>
        <v>257273</v>
      </c>
      <c r="K1967" s="43">
        <v>0</v>
      </c>
      <c r="L1967" s="43">
        <v>0</v>
      </c>
      <c r="M1967" s="44">
        <f t="shared" si="37"/>
        <v>0</v>
      </c>
      <c r="N1967" s="43">
        <f t="shared" si="38"/>
        <v>11</v>
      </c>
      <c r="O1967" s="44">
        <f t="shared" si="39"/>
        <v>2830003</v>
      </c>
    </row>
    <row r="1968" spans="1:15" x14ac:dyDescent="0.2">
      <c r="A1968" s="31" t="s">
        <v>771</v>
      </c>
      <c r="B1968" s="31" t="s">
        <v>34</v>
      </c>
      <c r="C1968" s="31">
        <v>2</v>
      </c>
      <c r="D1968" s="31">
        <v>514546</v>
      </c>
      <c r="E1968" s="31">
        <f t="shared" si="35"/>
        <v>0</v>
      </c>
      <c r="F1968" s="43">
        <f>IFERROR(VLOOKUP(A1968,'2023'!A:N,13,0),0)</f>
        <v>2</v>
      </c>
      <c r="G1968" s="43">
        <f>IFERROR(VLOOKUP(A1968,'2023'!A:N,14,0),0)</f>
        <v>514546</v>
      </c>
      <c r="H1968" s="43">
        <v>0</v>
      </c>
      <c r="I1968" s="43">
        <v>0</v>
      </c>
      <c r="J1968" s="44">
        <f t="shared" si="36"/>
        <v>257273</v>
      </c>
      <c r="K1968" s="43">
        <v>0</v>
      </c>
      <c r="L1968" s="43">
        <v>0</v>
      </c>
      <c r="M1968" s="44">
        <f t="shared" si="37"/>
        <v>0</v>
      </c>
      <c r="N1968" s="43">
        <f t="shared" si="38"/>
        <v>2</v>
      </c>
      <c r="O1968" s="44">
        <f t="shared" si="39"/>
        <v>514546</v>
      </c>
    </row>
    <row r="1969" spans="1:15" x14ac:dyDescent="0.2">
      <c r="A1969" s="31" t="s">
        <v>772</v>
      </c>
      <c r="B1969" s="31" t="s">
        <v>34</v>
      </c>
      <c r="C1969" s="31">
        <v>2</v>
      </c>
      <c r="D1969" s="31">
        <v>514546</v>
      </c>
      <c r="E1969" s="31">
        <f t="shared" si="35"/>
        <v>0</v>
      </c>
      <c r="F1969" s="43">
        <f>IFERROR(VLOOKUP(A1969,'2023'!A:N,13,0),0)</f>
        <v>2</v>
      </c>
      <c r="G1969" s="43">
        <f>IFERROR(VLOOKUP(A1969,'2023'!A:N,14,0),0)</f>
        <v>514546</v>
      </c>
      <c r="H1969" s="43">
        <v>0</v>
      </c>
      <c r="I1969" s="43">
        <v>0</v>
      </c>
      <c r="J1969" s="44">
        <f t="shared" si="36"/>
        <v>257273</v>
      </c>
      <c r="K1969" s="43">
        <v>0</v>
      </c>
      <c r="L1969" s="43">
        <v>0</v>
      </c>
      <c r="M1969" s="44">
        <f t="shared" si="37"/>
        <v>0</v>
      </c>
      <c r="N1969" s="43">
        <f t="shared" si="38"/>
        <v>2</v>
      </c>
      <c r="O1969" s="44">
        <f t="shared" si="39"/>
        <v>514546</v>
      </c>
    </row>
    <row r="1970" spans="1:15" x14ac:dyDescent="0.2">
      <c r="A1970" s="31" t="s">
        <v>773</v>
      </c>
      <c r="B1970" s="31" t="s">
        <v>34</v>
      </c>
      <c r="C1970" s="31">
        <v>1</v>
      </c>
      <c r="D1970" s="31">
        <v>359091</v>
      </c>
      <c r="E1970" s="31">
        <f t="shared" si="35"/>
        <v>0</v>
      </c>
      <c r="F1970" s="43">
        <f>IFERROR(VLOOKUP(A1970,'2023'!A:N,13,0),0)</f>
        <v>1</v>
      </c>
      <c r="G1970" s="43">
        <f>IFERROR(VLOOKUP(A1970,'2023'!A:N,14,0),0)</f>
        <v>359091</v>
      </c>
      <c r="H1970" s="43">
        <v>0</v>
      </c>
      <c r="I1970" s="43">
        <v>0</v>
      </c>
      <c r="J1970" s="44">
        <f t="shared" si="36"/>
        <v>359091</v>
      </c>
      <c r="K1970" s="43">
        <v>0</v>
      </c>
      <c r="L1970" s="43">
        <v>0</v>
      </c>
      <c r="M1970" s="44">
        <f t="shared" si="37"/>
        <v>0</v>
      </c>
      <c r="N1970" s="43">
        <f t="shared" si="38"/>
        <v>1</v>
      </c>
      <c r="O1970" s="44">
        <f t="shared" si="39"/>
        <v>359091</v>
      </c>
    </row>
    <row r="1971" spans="1:15" x14ac:dyDescent="0.2">
      <c r="A1971" s="31" t="s">
        <v>774</v>
      </c>
      <c r="B1971" s="31" t="s">
        <v>34</v>
      </c>
      <c r="C1971" s="31">
        <v>3</v>
      </c>
      <c r="D1971" s="31">
        <v>1077273</v>
      </c>
      <c r="E1971" s="31">
        <f t="shared" si="35"/>
        <v>0</v>
      </c>
      <c r="F1971" s="43">
        <f>IFERROR(VLOOKUP(A1971,'2023'!A:N,13,0),0)</f>
        <v>3</v>
      </c>
      <c r="G1971" s="43">
        <f>IFERROR(VLOOKUP(A1971,'2023'!A:N,14,0),0)</f>
        <v>1077273</v>
      </c>
      <c r="H1971" s="43">
        <v>0</v>
      </c>
      <c r="I1971" s="43">
        <v>0</v>
      </c>
      <c r="J1971" s="44">
        <f t="shared" si="36"/>
        <v>359091</v>
      </c>
      <c r="K1971" s="43">
        <v>0</v>
      </c>
      <c r="L1971" s="43">
        <v>0</v>
      </c>
      <c r="M1971" s="44">
        <f t="shared" si="37"/>
        <v>0</v>
      </c>
      <c r="N1971" s="43">
        <f t="shared" si="38"/>
        <v>3</v>
      </c>
      <c r="O1971" s="44">
        <f t="shared" si="39"/>
        <v>1077273</v>
      </c>
    </row>
    <row r="1972" spans="1:15" x14ac:dyDescent="0.2">
      <c r="A1972" s="31" t="s">
        <v>775</v>
      </c>
      <c r="B1972" s="31" t="s">
        <v>34</v>
      </c>
      <c r="C1972" s="31">
        <v>2</v>
      </c>
      <c r="D1972" s="31">
        <v>718182</v>
      </c>
      <c r="E1972" s="31">
        <f t="shared" si="35"/>
        <v>0</v>
      </c>
      <c r="F1972" s="43">
        <f>IFERROR(VLOOKUP(A1972,'2023'!A:N,13,0),0)</f>
        <v>2</v>
      </c>
      <c r="G1972" s="43">
        <f>IFERROR(VLOOKUP(A1972,'2023'!A:N,14,0),0)</f>
        <v>718182</v>
      </c>
      <c r="H1972" s="43">
        <v>0</v>
      </c>
      <c r="I1972" s="43">
        <v>0</v>
      </c>
      <c r="J1972" s="44">
        <f t="shared" si="36"/>
        <v>359091</v>
      </c>
      <c r="K1972" s="43">
        <v>0</v>
      </c>
      <c r="L1972" s="43">
        <v>0</v>
      </c>
      <c r="M1972" s="44">
        <f t="shared" si="37"/>
        <v>0</v>
      </c>
      <c r="N1972" s="43">
        <f t="shared" si="38"/>
        <v>2</v>
      </c>
      <c r="O1972" s="44">
        <f t="shared" si="39"/>
        <v>718182</v>
      </c>
    </row>
    <row r="1973" spans="1:15" x14ac:dyDescent="0.2">
      <c r="A1973" s="31" t="s">
        <v>780</v>
      </c>
      <c r="B1973" s="31" t="s">
        <v>141</v>
      </c>
      <c r="C1973" s="31">
        <v>2</v>
      </c>
      <c r="D1973" s="31">
        <v>127270</v>
      </c>
      <c r="E1973" s="31">
        <f t="shared" si="35"/>
        <v>0</v>
      </c>
      <c r="F1973" s="43">
        <f>IFERROR(VLOOKUP(A1973,'2023'!A:N,13,0),0)</f>
        <v>2</v>
      </c>
      <c r="G1973" s="43">
        <f>IFERROR(VLOOKUP(A1973,'2023'!A:N,14,0),0)</f>
        <v>127270</v>
      </c>
      <c r="H1973" s="43">
        <v>0</v>
      </c>
      <c r="I1973" s="43">
        <v>0</v>
      </c>
      <c r="J1973" s="44">
        <f t="shared" si="36"/>
        <v>63635</v>
      </c>
      <c r="K1973" s="43">
        <v>0</v>
      </c>
      <c r="L1973" s="43">
        <v>0</v>
      </c>
      <c r="M1973" s="44">
        <f t="shared" si="37"/>
        <v>0</v>
      </c>
      <c r="N1973" s="43">
        <f t="shared" si="38"/>
        <v>2</v>
      </c>
      <c r="O1973" s="44">
        <f t="shared" si="39"/>
        <v>127270</v>
      </c>
    </row>
    <row r="1974" spans="1:15" x14ac:dyDescent="0.2">
      <c r="A1974" s="31" t="s">
        <v>781</v>
      </c>
      <c r="B1974" s="31" t="s">
        <v>141</v>
      </c>
      <c r="C1974" s="31">
        <v>1</v>
      </c>
      <c r="D1974" s="31">
        <v>127270</v>
      </c>
      <c r="E1974" s="31">
        <f t="shared" si="35"/>
        <v>0</v>
      </c>
      <c r="F1974" s="43">
        <f>IFERROR(VLOOKUP(A1974,'2023'!A:N,13,0),0)</f>
        <v>1</v>
      </c>
      <c r="G1974" s="43">
        <f>IFERROR(VLOOKUP(A1974,'2023'!A:N,14,0),0)</f>
        <v>127270</v>
      </c>
      <c r="H1974" s="43">
        <v>0</v>
      </c>
      <c r="I1974" s="43">
        <v>0</v>
      </c>
      <c r="J1974" s="44">
        <f t="shared" si="36"/>
        <v>127270</v>
      </c>
      <c r="K1974" s="43">
        <v>0</v>
      </c>
      <c r="L1974" s="43">
        <v>0</v>
      </c>
      <c r="M1974" s="44">
        <f t="shared" si="37"/>
        <v>0</v>
      </c>
      <c r="N1974" s="43">
        <f t="shared" si="38"/>
        <v>1</v>
      </c>
      <c r="O1974" s="44">
        <f t="shared" si="39"/>
        <v>127270</v>
      </c>
    </row>
    <row r="1975" spans="1:15" x14ac:dyDescent="0.2">
      <c r="A1975" s="31" t="s">
        <v>782</v>
      </c>
      <c r="B1975" s="31" t="s">
        <v>141</v>
      </c>
      <c r="C1975" s="31">
        <v>1</v>
      </c>
      <c r="D1975" s="31">
        <v>127270</v>
      </c>
      <c r="E1975" s="31">
        <f t="shared" si="35"/>
        <v>0</v>
      </c>
      <c r="F1975" s="43">
        <f>IFERROR(VLOOKUP(A1975,'2023'!A:N,13,0),0)</f>
        <v>1</v>
      </c>
      <c r="G1975" s="43">
        <f>IFERROR(VLOOKUP(A1975,'2023'!A:N,14,0),0)</f>
        <v>127270</v>
      </c>
      <c r="H1975" s="43">
        <v>0</v>
      </c>
      <c r="I1975" s="43">
        <v>0</v>
      </c>
      <c r="J1975" s="44">
        <f t="shared" si="36"/>
        <v>127270</v>
      </c>
      <c r="K1975" s="43">
        <v>0</v>
      </c>
      <c r="L1975" s="43">
        <v>0</v>
      </c>
      <c r="M1975" s="44">
        <f t="shared" si="37"/>
        <v>0</v>
      </c>
      <c r="N1975" s="43">
        <f t="shared" si="38"/>
        <v>1</v>
      </c>
      <c r="O1975" s="44">
        <f t="shared" si="39"/>
        <v>127270</v>
      </c>
    </row>
    <row r="1976" spans="1:15" x14ac:dyDescent="0.2">
      <c r="A1976" s="31" t="s">
        <v>784</v>
      </c>
      <c r="B1976" s="31" t="s">
        <v>11</v>
      </c>
      <c r="C1976" s="31">
        <v>10</v>
      </c>
      <c r="D1976" s="31">
        <v>772730</v>
      </c>
      <c r="E1976" s="31">
        <f t="shared" si="35"/>
        <v>0</v>
      </c>
      <c r="F1976" s="43">
        <f>IFERROR(VLOOKUP(A1976,'2023'!A:N,13,0),0)</f>
        <v>10</v>
      </c>
      <c r="G1976" s="43">
        <f>IFERROR(VLOOKUP(A1976,'2023'!A:N,14,0),0)</f>
        <v>772730</v>
      </c>
      <c r="H1976" s="43">
        <v>0</v>
      </c>
      <c r="I1976" s="43">
        <v>0</v>
      </c>
      <c r="J1976" s="44">
        <f t="shared" si="36"/>
        <v>77273</v>
      </c>
      <c r="K1976" s="43">
        <v>0</v>
      </c>
      <c r="L1976" s="43">
        <v>0</v>
      </c>
      <c r="M1976" s="44">
        <f t="shared" si="37"/>
        <v>0</v>
      </c>
      <c r="N1976" s="43">
        <f t="shared" si="38"/>
        <v>10</v>
      </c>
      <c r="O1976" s="44">
        <f t="shared" si="39"/>
        <v>772730</v>
      </c>
    </row>
    <row r="1977" spans="1:15" x14ac:dyDescent="0.2">
      <c r="A1977" s="31" t="s">
        <v>786</v>
      </c>
      <c r="B1977" s="31" t="s">
        <v>11</v>
      </c>
      <c r="C1977" s="31">
        <v>2</v>
      </c>
      <c r="D1977" s="31">
        <v>6727272</v>
      </c>
      <c r="E1977" s="31">
        <f t="shared" si="35"/>
        <v>0</v>
      </c>
      <c r="F1977" s="43">
        <f>IFERROR(VLOOKUP(A1977,'2023'!A:N,13,0),0)</f>
        <v>2</v>
      </c>
      <c r="G1977" s="43">
        <f>IFERROR(VLOOKUP(A1977,'2023'!A:N,14,0),0)</f>
        <v>6727272</v>
      </c>
      <c r="H1977" s="43">
        <v>0</v>
      </c>
      <c r="I1977" s="43">
        <v>0</v>
      </c>
      <c r="J1977" s="44">
        <f t="shared" si="36"/>
        <v>3363636</v>
      </c>
      <c r="K1977" s="43">
        <v>0</v>
      </c>
      <c r="L1977" s="43">
        <v>0</v>
      </c>
      <c r="M1977" s="44">
        <f t="shared" si="37"/>
        <v>0</v>
      </c>
      <c r="N1977" s="43">
        <f t="shared" si="38"/>
        <v>2</v>
      </c>
      <c r="O1977" s="44">
        <f t="shared" si="39"/>
        <v>6727272</v>
      </c>
    </row>
    <row r="1978" spans="1:15" x14ac:dyDescent="0.2">
      <c r="A1978" s="31" t="s">
        <v>790</v>
      </c>
      <c r="B1978" s="31" t="s">
        <v>11</v>
      </c>
      <c r="C1978" s="31">
        <v>1</v>
      </c>
      <c r="D1978" s="31">
        <v>5227272</v>
      </c>
      <c r="E1978" s="31">
        <f t="shared" si="35"/>
        <v>0</v>
      </c>
      <c r="F1978" s="43">
        <f>IFERROR(VLOOKUP(A1978,'2023'!A:N,13,0),0)</f>
        <v>1</v>
      </c>
      <c r="G1978" s="43">
        <f>IFERROR(VLOOKUP(A1978,'2023'!A:N,14,0),0)</f>
        <v>5227272</v>
      </c>
      <c r="H1978" s="43">
        <v>0</v>
      </c>
      <c r="I1978" s="43">
        <v>0</v>
      </c>
      <c r="J1978" s="44">
        <f t="shared" si="36"/>
        <v>5227272</v>
      </c>
      <c r="K1978" s="43">
        <v>0</v>
      </c>
      <c r="L1978" s="43">
        <v>0</v>
      </c>
      <c r="M1978" s="44">
        <f t="shared" si="37"/>
        <v>0</v>
      </c>
      <c r="N1978" s="43">
        <f t="shared" si="38"/>
        <v>1</v>
      </c>
      <c r="O1978" s="44">
        <f t="shared" si="39"/>
        <v>5227272</v>
      </c>
    </row>
    <row r="1979" spans="1:15" x14ac:dyDescent="0.2">
      <c r="A1979" s="31" t="s">
        <v>791</v>
      </c>
      <c r="B1979" s="31" t="s">
        <v>11</v>
      </c>
      <c r="C1979" s="31">
        <v>4</v>
      </c>
      <c r="D1979" s="31">
        <v>2136362</v>
      </c>
      <c r="E1979" s="31">
        <f t="shared" si="35"/>
        <v>0</v>
      </c>
      <c r="F1979" s="43">
        <f>IFERROR(VLOOKUP(A1979,'2023'!A:N,13,0),0)</f>
        <v>4</v>
      </c>
      <c r="G1979" s="43">
        <f>IFERROR(VLOOKUP(A1979,'2023'!A:N,14,0),0)</f>
        <v>2136362</v>
      </c>
      <c r="H1979" s="43">
        <v>0</v>
      </c>
      <c r="I1979" s="43">
        <v>0</v>
      </c>
      <c r="J1979" s="44">
        <f t="shared" si="36"/>
        <v>534090.5</v>
      </c>
      <c r="K1979" s="43">
        <v>0</v>
      </c>
      <c r="L1979" s="43">
        <v>0</v>
      </c>
      <c r="M1979" s="44">
        <f t="shared" si="37"/>
        <v>0</v>
      </c>
      <c r="N1979" s="43">
        <f t="shared" si="38"/>
        <v>4</v>
      </c>
      <c r="O1979" s="44">
        <f t="shared" si="39"/>
        <v>2136362</v>
      </c>
    </row>
    <row r="1980" spans="1:15" x14ac:dyDescent="0.2">
      <c r="A1980" s="31" t="s">
        <v>792</v>
      </c>
      <c r="B1980" s="31" t="s">
        <v>11</v>
      </c>
      <c r="C1980" s="31">
        <v>4</v>
      </c>
      <c r="D1980" s="31">
        <v>2136362</v>
      </c>
      <c r="E1980" s="31">
        <f t="shared" si="35"/>
        <v>0</v>
      </c>
      <c r="F1980" s="43">
        <f>IFERROR(VLOOKUP(A1980,'2023'!A:N,13,0),0)</f>
        <v>4</v>
      </c>
      <c r="G1980" s="43">
        <f>IFERROR(VLOOKUP(A1980,'2023'!A:N,14,0),0)</f>
        <v>2136362</v>
      </c>
      <c r="H1980" s="43">
        <v>0</v>
      </c>
      <c r="I1980" s="43">
        <v>0</v>
      </c>
      <c r="J1980" s="44">
        <f t="shared" si="36"/>
        <v>534090.5</v>
      </c>
      <c r="K1980" s="43">
        <v>0</v>
      </c>
      <c r="L1980" s="43">
        <v>0</v>
      </c>
      <c r="M1980" s="44">
        <f t="shared" si="37"/>
        <v>0</v>
      </c>
      <c r="N1980" s="43">
        <f t="shared" si="38"/>
        <v>4</v>
      </c>
      <c r="O1980" s="44">
        <f t="shared" si="39"/>
        <v>2136362</v>
      </c>
    </row>
    <row r="1981" spans="1:15" x14ac:dyDescent="0.2">
      <c r="A1981" s="31" t="s">
        <v>793</v>
      </c>
      <c r="B1981" s="31" t="s">
        <v>11</v>
      </c>
      <c r="C1981" s="31">
        <v>9</v>
      </c>
      <c r="D1981" s="31">
        <v>4772722</v>
      </c>
      <c r="E1981" s="31">
        <f t="shared" si="35"/>
        <v>0</v>
      </c>
      <c r="F1981" s="43">
        <f>IFERROR(VLOOKUP(A1981,'2023'!A:N,13,0),0)</f>
        <v>9</v>
      </c>
      <c r="G1981" s="43">
        <f>IFERROR(VLOOKUP(A1981,'2023'!A:N,14,0),0)</f>
        <v>4772722</v>
      </c>
      <c r="H1981" s="43">
        <v>0</v>
      </c>
      <c r="I1981" s="43">
        <v>0</v>
      </c>
      <c r="J1981" s="44">
        <f t="shared" si="36"/>
        <v>530302.4444444445</v>
      </c>
      <c r="K1981" s="43">
        <v>0</v>
      </c>
      <c r="L1981" s="43">
        <v>0</v>
      </c>
      <c r="M1981" s="44">
        <f t="shared" si="37"/>
        <v>0</v>
      </c>
      <c r="N1981" s="43">
        <f t="shared" si="38"/>
        <v>9</v>
      </c>
      <c r="O1981" s="44">
        <f t="shared" si="39"/>
        <v>4772722</v>
      </c>
    </row>
    <row r="1982" spans="1:15" x14ac:dyDescent="0.2">
      <c r="A1982" s="31" t="s">
        <v>794</v>
      </c>
      <c r="B1982" s="31" t="s">
        <v>11</v>
      </c>
      <c r="C1982" s="31">
        <v>16</v>
      </c>
      <c r="D1982" s="31">
        <v>5618180</v>
      </c>
      <c r="E1982" s="31">
        <f t="shared" si="35"/>
        <v>0</v>
      </c>
      <c r="F1982" s="43">
        <f>IFERROR(VLOOKUP(A1982,'2023'!A:N,13,0),0)</f>
        <v>16</v>
      </c>
      <c r="G1982" s="43">
        <f>IFERROR(VLOOKUP(A1982,'2023'!A:N,14,0),0)</f>
        <v>5618180</v>
      </c>
      <c r="H1982" s="43">
        <v>0</v>
      </c>
      <c r="I1982" s="43">
        <v>0</v>
      </c>
      <c r="J1982" s="44">
        <f t="shared" si="36"/>
        <v>351136.25</v>
      </c>
      <c r="K1982" s="43">
        <v>0</v>
      </c>
      <c r="L1982" s="43">
        <v>0</v>
      </c>
      <c r="M1982" s="44">
        <f t="shared" si="37"/>
        <v>0</v>
      </c>
      <c r="N1982" s="43">
        <f t="shared" si="38"/>
        <v>16</v>
      </c>
      <c r="O1982" s="44">
        <f t="shared" si="39"/>
        <v>5618180</v>
      </c>
    </row>
    <row r="1983" spans="1:15" x14ac:dyDescent="0.2">
      <c r="A1983" s="31" t="s">
        <v>795</v>
      </c>
      <c r="B1983" s="31" t="s">
        <v>11</v>
      </c>
      <c r="C1983" s="31">
        <v>3</v>
      </c>
      <c r="D1983" s="31">
        <v>9681819</v>
      </c>
      <c r="E1983" s="31">
        <f t="shared" si="35"/>
        <v>0</v>
      </c>
      <c r="F1983" s="43">
        <f>IFERROR(VLOOKUP(A1983,'2023'!A:N,13,0),0)</f>
        <v>3</v>
      </c>
      <c r="G1983" s="43">
        <f>IFERROR(VLOOKUP(A1983,'2023'!A:N,14,0),0)</f>
        <v>9681819</v>
      </c>
      <c r="H1983" s="43">
        <v>0</v>
      </c>
      <c r="I1983" s="43">
        <v>0</v>
      </c>
      <c r="J1983" s="44">
        <f t="shared" si="36"/>
        <v>3227273</v>
      </c>
      <c r="K1983" s="43">
        <v>0</v>
      </c>
      <c r="L1983" s="43">
        <v>0</v>
      </c>
      <c r="M1983" s="44">
        <f t="shared" si="37"/>
        <v>0</v>
      </c>
      <c r="N1983" s="43">
        <f t="shared" si="38"/>
        <v>3</v>
      </c>
      <c r="O1983" s="44">
        <f t="shared" si="39"/>
        <v>9681819</v>
      </c>
    </row>
    <row r="1984" spans="1:15" x14ac:dyDescent="0.2">
      <c r="A1984" s="31" t="s">
        <v>798</v>
      </c>
      <c r="B1984" s="31" t="s">
        <v>25</v>
      </c>
      <c r="C1984" s="31">
        <v>8</v>
      </c>
      <c r="D1984" s="31">
        <v>7738701</v>
      </c>
      <c r="E1984" s="31">
        <f t="shared" si="35"/>
        <v>0</v>
      </c>
      <c r="F1984" s="43">
        <f>IFERROR(VLOOKUP(A1984,'2023'!A:N,13,0),0)</f>
        <v>8</v>
      </c>
      <c r="G1984" s="43">
        <f>IFERROR(VLOOKUP(A1984,'2023'!A:N,14,0),0)</f>
        <v>7738701</v>
      </c>
      <c r="H1984" s="43">
        <v>0</v>
      </c>
      <c r="I1984" s="43">
        <v>0</v>
      </c>
      <c r="J1984" s="44">
        <f t="shared" si="36"/>
        <v>967337.625</v>
      </c>
      <c r="K1984" s="43">
        <v>0</v>
      </c>
      <c r="L1984" s="43">
        <v>0</v>
      </c>
      <c r="M1984" s="44">
        <f t="shared" si="37"/>
        <v>0</v>
      </c>
      <c r="N1984" s="43">
        <f t="shared" si="38"/>
        <v>8</v>
      </c>
      <c r="O1984" s="44">
        <f t="shared" si="39"/>
        <v>7738701</v>
      </c>
    </row>
    <row r="1985" spans="1:15" x14ac:dyDescent="0.2">
      <c r="A1985" s="31" t="s">
        <v>799</v>
      </c>
      <c r="B1985" s="31" t="s">
        <v>11</v>
      </c>
      <c r="C1985" s="31">
        <v>15</v>
      </c>
      <c r="D1985" s="31">
        <v>7954535</v>
      </c>
      <c r="E1985" s="31">
        <f t="shared" si="35"/>
        <v>0</v>
      </c>
      <c r="F1985" s="43">
        <f>IFERROR(VLOOKUP(A1985,'2023'!A:N,13,0),0)</f>
        <v>15</v>
      </c>
      <c r="G1985" s="43">
        <f>IFERROR(VLOOKUP(A1985,'2023'!A:N,14,0),0)</f>
        <v>7954535</v>
      </c>
      <c r="H1985" s="43">
        <v>0</v>
      </c>
      <c r="I1985" s="43">
        <v>0</v>
      </c>
      <c r="J1985" s="44">
        <f t="shared" si="36"/>
        <v>530302.33333333337</v>
      </c>
      <c r="K1985" s="43">
        <v>0</v>
      </c>
      <c r="L1985" s="43">
        <v>0</v>
      </c>
      <c r="M1985" s="44">
        <f t="shared" si="37"/>
        <v>0</v>
      </c>
      <c r="N1985" s="43">
        <f t="shared" si="38"/>
        <v>15</v>
      </c>
      <c r="O1985" s="44">
        <f t="shared" si="39"/>
        <v>7954535</v>
      </c>
    </row>
    <row r="1986" spans="1:15" x14ac:dyDescent="0.2">
      <c r="A1986" s="31" t="s">
        <v>804</v>
      </c>
      <c r="B1986" s="31" t="s">
        <v>20</v>
      </c>
      <c r="C1986" s="31">
        <v>2</v>
      </c>
      <c r="D1986" s="31">
        <v>10272726</v>
      </c>
      <c r="E1986" s="31">
        <f t="shared" si="35"/>
        <v>0</v>
      </c>
      <c r="F1986" s="43">
        <f>IFERROR(VLOOKUP(A1986,'2023'!A:N,13,0),0)</f>
        <v>2</v>
      </c>
      <c r="G1986" s="43">
        <f>IFERROR(VLOOKUP(A1986,'2023'!A:N,14,0),0)</f>
        <v>10272726</v>
      </c>
      <c r="H1986" s="43">
        <v>0</v>
      </c>
      <c r="I1986" s="43">
        <v>0</v>
      </c>
      <c r="J1986" s="44">
        <f t="shared" si="36"/>
        <v>5136363</v>
      </c>
      <c r="K1986" s="43">
        <v>0</v>
      </c>
      <c r="L1986" s="43">
        <v>0</v>
      </c>
      <c r="M1986" s="44">
        <f t="shared" si="37"/>
        <v>0</v>
      </c>
      <c r="N1986" s="43">
        <f t="shared" si="38"/>
        <v>2</v>
      </c>
      <c r="O1986" s="44">
        <f t="shared" si="39"/>
        <v>10272726</v>
      </c>
    </row>
    <row r="1987" spans="1:15" x14ac:dyDescent="0.2">
      <c r="A1987" s="31" t="s">
        <v>813</v>
      </c>
      <c r="B1987" s="31" t="s">
        <v>25</v>
      </c>
      <c r="C1987" s="31">
        <v>30</v>
      </c>
      <c r="D1987" s="31">
        <v>4427260</v>
      </c>
      <c r="E1987" s="31">
        <f t="shared" si="35"/>
        <v>0</v>
      </c>
      <c r="F1987" s="43">
        <f>IFERROR(VLOOKUP(A1987,'2023'!A:N,13,0),0)</f>
        <v>30</v>
      </c>
      <c r="G1987" s="43">
        <f>IFERROR(VLOOKUP(A1987,'2023'!A:N,14,0),0)</f>
        <v>4427260</v>
      </c>
      <c r="H1987" s="43">
        <v>0</v>
      </c>
      <c r="I1987" s="43">
        <v>0</v>
      </c>
      <c r="J1987" s="44">
        <f t="shared" si="36"/>
        <v>147575.33333333334</v>
      </c>
      <c r="K1987" s="43">
        <v>0</v>
      </c>
      <c r="L1987" s="43">
        <v>0</v>
      </c>
      <c r="M1987" s="44">
        <f t="shared" si="37"/>
        <v>0</v>
      </c>
      <c r="N1987" s="43">
        <f t="shared" si="38"/>
        <v>30</v>
      </c>
      <c r="O1987" s="44">
        <f t="shared" si="39"/>
        <v>4427260</v>
      </c>
    </row>
    <row r="1988" spans="1:15" x14ac:dyDescent="0.2">
      <c r="A1988" s="31" t="s">
        <v>816</v>
      </c>
      <c r="B1988" s="31" t="s">
        <v>20</v>
      </c>
      <c r="C1988" s="31">
        <v>3</v>
      </c>
      <c r="D1988" s="31">
        <v>2008800</v>
      </c>
      <c r="E1988" s="31">
        <f t="shared" si="35"/>
        <v>0</v>
      </c>
      <c r="F1988" s="43">
        <f>IFERROR(VLOOKUP(A1988,'2023'!A:N,13,0),0)</f>
        <v>3</v>
      </c>
      <c r="G1988" s="43">
        <f>IFERROR(VLOOKUP(A1988,'2023'!A:N,14,0),0)</f>
        <v>2008800</v>
      </c>
      <c r="H1988" s="43">
        <v>0</v>
      </c>
      <c r="I1988" s="43">
        <v>0</v>
      </c>
      <c r="J1988" s="44">
        <f t="shared" si="36"/>
        <v>669600</v>
      </c>
      <c r="K1988" s="43">
        <v>0</v>
      </c>
      <c r="L1988" s="43">
        <v>0</v>
      </c>
      <c r="M1988" s="44">
        <f t="shared" si="37"/>
        <v>0</v>
      </c>
      <c r="N1988" s="43">
        <f t="shared" si="38"/>
        <v>3</v>
      </c>
      <c r="O1988" s="44">
        <f t="shared" si="39"/>
        <v>2008800</v>
      </c>
    </row>
    <row r="1989" spans="1:15" x14ac:dyDescent="0.2">
      <c r="A1989" s="31" t="s">
        <v>829</v>
      </c>
      <c r="B1989" s="31" t="s">
        <v>11</v>
      </c>
      <c r="C1989" s="31">
        <v>2</v>
      </c>
      <c r="D1989" s="31">
        <v>216666</v>
      </c>
      <c r="E1989" s="31">
        <f t="shared" si="35"/>
        <v>0</v>
      </c>
      <c r="F1989" s="43">
        <f>IFERROR(VLOOKUP(A1989,'2023'!A:N,13,0),0)</f>
        <v>2</v>
      </c>
      <c r="G1989" s="43">
        <f>IFERROR(VLOOKUP(A1989,'2023'!A:N,14,0),0)</f>
        <v>216666</v>
      </c>
      <c r="H1989" s="43">
        <v>0</v>
      </c>
      <c r="I1989" s="43">
        <v>0</v>
      </c>
      <c r="J1989" s="44">
        <f t="shared" si="36"/>
        <v>108333</v>
      </c>
      <c r="K1989" s="43">
        <v>0</v>
      </c>
      <c r="L1989" s="43">
        <v>0</v>
      </c>
      <c r="M1989" s="44">
        <f t="shared" si="37"/>
        <v>0</v>
      </c>
      <c r="N1989" s="43">
        <f t="shared" si="38"/>
        <v>2</v>
      </c>
      <c r="O1989" s="44">
        <f t="shared" si="39"/>
        <v>216666</v>
      </c>
    </row>
    <row r="1990" spans="1:15" x14ac:dyDescent="0.2">
      <c r="A1990" s="31" t="s">
        <v>831</v>
      </c>
      <c r="B1990" s="31" t="s">
        <v>11</v>
      </c>
      <c r="C1990" s="31">
        <v>1</v>
      </c>
      <c r="D1990" s="31">
        <v>169443</v>
      </c>
      <c r="E1990" s="31">
        <f t="shared" si="35"/>
        <v>0</v>
      </c>
      <c r="F1990" s="43">
        <f>IFERROR(VLOOKUP(A1990,'2023'!A:N,13,0),0)</f>
        <v>1</v>
      </c>
      <c r="G1990" s="43">
        <f>IFERROR(VLOOKUP(A1990,'2023'!A:N,14,0),0)</f>
        <v>169443</v>
      </c>
      <c r="H1990" s="43">
        <v>0</v>
      </c>
      <c r="I1990" s="43">
        <v>0</v>
      </c>
      <c r="J1990" s="44">
        <f t="shared" si="36"/>
        <v>169443</v>
      </c>
      <c r="K1990" s="43">
        <v>0</v>
      </c>
      <c r="L1990" s="43">
        <v>0</v>
      </c>
      <c r="M1990" s="44">
        <f t="shared" si="37"/>
        <v>0</v>
      </c>
      <c r="N1990" s="43">
        <f t="shared" si="38"/>
        <v>1</v>
      </c>
      <c r="O1990" s="44">
        <f t="shared" si="39"/>
        <v>169443</v>
      </c>
    </row>
    <row r="1991" spans="1:15" x14ac:dyDescent="0.2">
      <c r="A1991" s="31" t="s">
        <v>3783</v>
      </c>
      <c r="B1991" s="31" t="s">
        <v>34</v>
      </c>
      <c r="C1991" s="31">
        <v>100</v>
      </c>
      <c r="D1991" s="31">
        <v>11454500</v>
      </c>
      <c r="E1991" s="31">
        <f t="shared" si="35"/>
        <v>-100</v>
      </c>
      <c r="F1991" s="43">
        <f>IFERROR(VLOOKUP(A1991,'2023'!A:N,13,0),0)</f>
        <v>0</v>
      </c>
      <c r="G1991" s="43">
        <f>IFERROR(VLOOKUP(A1991,'2023'!A:N,14,0),0)</f>
        <v>0</v>
      </c>
      <c r="H1991" s="43">
        <v>0</v>
      </c>
      <c r="I1991" s="43">
        <v>0</v>
      </c>
      <c r="J1991" s="44">
        <f t="shared" si="36"/>
        <v>0</v>
      </c>
      <c r="K1991" s="43">
        <v>0</v>
      </c>
      <c r="L1991" s="43">
        <v>0</v>
      </c>
      <c r="M1991" s="44">
        <f t="shared" si="37"/>
        <v>0</v>
      </c>
      <c r="N1991" s="43">
        <f t="shared" si="38"/>
        <v>0</v>
      </c>
      <c r="O1991" s="44">
        <f t="shared" si="39"/>
        <v>0</v>
      </c>
    </row>
    <row r="1992" spans="1:15" x14ac:dyDescent="0.2">
      <c r="A1992" s="31" t="s">
        <v>835</v>
      </c>
      <c r="B1992" s="31" t="s">
        <v>25</v>
      </c>
      <c r="C1992" s="31">
        <v>1</v>
      </c>
      <c r="D1992" s="31">
        <v>6463636</v>
      </c>
      <c r="E1992" s="31">
        <f t="shared" si="35"/>
        <v>0</v>
      </c>
      <c r="F1992" s="43">
        <f>IFERROR(VLOOKUP(A1992,'2023'!A:N,13,0),0)</f>
        <v>1</v>
      </c>
      <c r="G1992" s="43">
        <f>IFERROR(VLOOKUP(A1992,'2023'!A:N,14,0),0)</f>
        <v>6463636</v>
      </c>
      <c r="H1992" s="43">
        <v>0</v>
      </c>
      <c r="I1992" s="43">
        <v>0</v>
      </c>
      <c r="J1992" s="44">
        <f t="shared" si="36"/>
        <v>6463636</v>
      </c>
      <c r="K1992" s="43">
        <v>0</v>
      </c>
      <c r="L1992" s="43">
        <v>0</v>
      </c>
      <c r="M1992" s="44">
        <f t="shared" si="37"/>
        <v>0</v>
      </c>
      <c r="N1992" s="43">
        <f t="shared" si="38"/>
        <v>1</v>
      </c>
      <c r="O1992" s="44">
        <f t="shared" si="39"/>
        <v>6463636</v>
      </c>
    </row>
    <row r="1993" spans="1:15" x14ac:dyDescent="0.2">
      <c r="A1993" s="31" t="s">
        <v>836</v>
      </c>
      <c r="B1993" s="31" t="s">
        <v>20</v>
      </c>
      <c r="C1993" s="31">
        <v>2</v>
      </c>
      <c r="D1993" s="31">
        <v>6363636</v>
      </c>
      <c r="E1993" s="31">
        <f t="shared" si="35"/>
        <v>0</v>
      </c>
      <c r="F1993" s="43">
        <f>IFERROR(VLOOKUP(A1993,'2023'!A:N,13,0),0)</f>
        <v>2</v>
      </c>
      <c r="G1993" s="43">
        <f>IFERROR(VLOOKUP(A1993,'2023'!A:N,14,0),0)</f>
        <v>6363636</v>
      </c>
      <c r="H1993" s="43">
        <v>0</v>
      </c>
      <c r="I1993" s="43">
        <v>0</v>
      </c>
      <c r="J1993" s="44">
        <f t="shared" si="36"/>
        <v>3181818</v>
      </c>
      <c r="K1993" s="43">
        <v>0</v>
      </c>
      <c r="L1993" s="43">
        <v>0</v>
      </c>
      <c r="M1993" s="44">
        <f t="shared" si="37"/>
        <v>0</v>
      </c>
      <c r="N1993" s="43">
        <f t="shared" si="38"/>
        <v>2</v>
      </c>
      <c r="O1993" s="44">
        <f t="shared" si="39"/>
        <v>6363636</v>
      </c>
    </row>
    <row r="1994" spans="1:15" x14ac:dyDescent="0.2">
      <c r="A1994" s="31" t="s">
        <v>838</v>
      </c>
      <c r="B1994" s="31" t="s">
        <v>11</v>
      </c>
      <c r="C1994" s="31">
        <v>2</v>
      </c>
      <c r="D1994" s="31">
        <v>2272726</v>
      </c>
      <c r="E1994" s="31">
        <f t="shared" si="35"/>
        <v>0</v>
      </c>
      <c r="F1994" s="43">
        <f>IFERROR(VLOOKUP(A1994,'2023'!A:N,13,0),0)</f>
        <v>2</v>
      </c>
      <c r="G1994" s="43">
        <f>IFERROR(VLOOKUP(A1994,'2023'!A:N,14,0),0)</f>
        <v>2272726</v>
      </c>
      <c r="H1994" s="43">
        <v>0</v>
      </c>
      <c r="I1994" s="43">
        <v>0</v>
      </c>
      <c r="J1994" s="44">
        <f t="shared" si="36"/>
        <v>1136363</v>
      </c>
      <c r="K1994" s="43">
        <v>0</v>
      </c>
      <c r="L1994" s="43">
        <v>0</v>
      </c>
      <c r="M1994" s="44">
        <f t="shared" si="37"/>
        <v>0</v>
      </c>
      <c r="N1994" s="43">
        <f t="shared" si="38"/>
        <v>2</v>
      </c>
      <c r="O1994" s="44">
        <f t="shared" si="39"/>
        <v>2272726</v>
      </c>
    </row>
    <row r="1995" spans="1:15" x14ac:dyDescent="0.2">
      <c r="A1995" s="31" t="s">
        <v>840</v>
      </c>
      <c r="B1995" s="31" t="s">
        <v>11</v>
      </c>
      <c r="C1995" s="31">
        <v>1</v>
      </c>
      <c r="D1995" s="31">
        <v>1345454</v>
      </c>
      <c r="E1995" s="31">
        <f t="shared" si="35"/>
        <v>0</v>
      </c>
      <c r="F1995" s="43">
        <f>IFERROR(VLOOKUP(A1995,'2023'!A:N,13,0),0)</f>
        <v>1</v>
      </c>
      <c r="G1995" s="43">
        <f>IFERROR(VLOOKUP(A1995,'2023'!A:N,14,0),0)</f>
        <v>1345454</v>
      </c>
      <c r="H1995" s="43">
        <v>0</v>
      </c>
      <c r="I1995" s="43">
        <v>0</v>
      </c>
      <c r="J1995" s="44">
        <f t="shared" si="36"/>
        <v>1345454</v>
      </c>
      <c r="K1995" s="43">
        <v>0</v>
      </c>
      <c r="L1995" s="43">
        <v>0</v>
      </c>
      <c r="M1995" s="44">
        <f t="shared" si="37"/>
        <v>0</v>
      </c>
      <c r="N1995" s="43">
        <f t="shared" si="38"/>
        <v>1</v>
      </c>
      <c r="O1995" s="44">
        <f t="shared" si="39"/>
        <v>1345454</v>
      </c>
    </row>
    <row r="1996" spans="1:15" x14ac:dyDescent="0.2">
      <c r="A1996" s="31" t="s">
        <v>841</v>
      </c>
      <c r="B1996" s="31" t="s">
        <v>11</v>
      </c>
      <c r="C1996" s="31">
        <v>1</v>
      </c>
      <c r="D1996" s="31">
        <v>1481818</v>
      </c>
      <c r="E1996" s="31">
        <f t="shared" si="35"/>
        <v>0</v>
      </c>
      <c r="F1996" s="43">
        <f>IFERROR(VLOOKUP(A1996,'2023'!A:N,13,0),0)</f>
        <v>1</v>
      </c>
      <c r="G1996" s="43">
        <f>IFERROR(VLOOKUP(A1996,'2023'!A:N,14,0),0)</f>
        <v>1481818</v>
      </c>
      <c r="H1996" s="43">
        <v>0</v>
      </c>
      <c r="I1996" s="43">
        <v>0</v>
      </c>
      <c r="J1996" s="44">
        <f t="shared" si="36"/>
        <v>1481818</v>
      </c>
      <c r="K1996" s="43">
        <v>0</v>
      </c>
      <c r="L1996" s="43">
        <v>0</v>
      </c>
      <c r="M1996" s="44">
        <f t="shared" si="37"/>
        <v>0</v>
      </c>
      <c r="N1996" s="43">
        <f t="shared" si="38"/>
        <v>1</v>
      </c>
      <c r="O1996" s="44">
        <f t="shared" si="39"/>
        <v>1481818</v>
      </c>
    </row>
    <row r="1997" spans="1:15" x14ac:dyDescent="0.2">
      <c r="A1997" s="31" t="s">
        <v>847</v>
      </c>
      <c r="B1997" s="31" t="s">
        <v>20</v>
      </c>
      <c r="C1997" s="31">
        <v>1</v>
      </c>
      <c r="D1997" s="31">
        <v>1772727</v>
      </c>
      <c r="E1997" s="31">
        <f t="shared" si="35"/>
        <v>0</v>
      </c>
      <c r="F1997" s="43">
        <f>IFERROR(VLOOKUP(A1997,'2023'!A:N,13,0),0)</f>
        <v>1</v>
      </c>
      <c r="G1997" s="43">
        <f>IFERROR(VLOOKUP(A1997,'2023'!A:N,14,0),0)</f>
        <v>1772727</v>
      </c>
      <c r="H1997" s="43">
        <v>0</v>
      </c>
      <c r="I1997" s="43">
        <v>0</v>
      </c>
      <c r="J1997" s="44">
        <f t="shared" si="36"/>
        <v>1772727</v>
      </c>
      <c r="K1997" s="43">
        <v>0</v>
      </c>
      <c r="L1997" s="43">
        <v>0</v>
      </c>
      <c r="M1997" s="44">
        <f t="shared" si="37"/>
        <v>0</v>
      </c>
      <c r="N1997" s="43">
        <f t="shared" si="38"/>
        <v>1</v>
      </c>
      <c r="O1997" s="44">
        <f t="shared" si="39"/>
        <v>1772727</v>
      </c>
    </row>
    <row r="1998" spans="1:15" x14ac:dyDescent="0.2">
      <c r="A1998" s="31" t="s">
        <v>852</v>
      </c>
      <c r="B1998" s="31" t="s">
        <v>853</v>
      </c>
      <c r="C1998" s="31">
        <v>1</v>
      </c>
      <c r="D1998" s="31">
        <v>7454545</v>
      </c>
      <c r="E1998" s="31">
        <f t="shared" si="35"/>
        <v>0</v>
      </c>
      <c r="F1998" s="43">
        <f>IFERROR(VLOOKUP(A1998,'2023'!A:N,13,0),0)</f>
        <v>1</v>
      </c>
      <c r="G1998" s="43">
        <f>IFERROR(VLOOKUP(A1998,'2023'!A:N,14,0),0)</f>
        <v>7454545</v>
      </c>
      <c r="H1998" s="43">
        <v>0</v>
      </c>
      <c r="I1998" s="43">
        <v>0</v>
      </c>
      <c r="J1998" s="44">
        <f t="shared" si="36"/>
        <v>7454545</v>
      </c>
      <c r="K1998" s="43">
        <v>0</v>
      </c>
      <c r="L1998" s="43">
        <v>0</v>
      </c>
      <c r="M1998" s="44">
        <f t="shared" si="37"/>
        <v>0</v>
      </c>
      <c r="N1998" s="43">
        <f t="shared" si="38"/>
        <v>1</v>
      </c>
      <c r="O1998" s="44">
        <f t="shared" si="39"/>
        <v>7454545</v>
      </c>
    </row>
    <row r="1999" spans="1:15" x14ac:dyDescent="0.2">
      <c r="A1999" s="31" t="s">
        <v>855</v>
      </c>
      <c r="B1999" s="31" t="s">
        <v>141</v>
      </c>
      <c r="C1999" s="31">
        <v>1</v>
      </c>
      <c r="D1999" s="31">
        <v>260000</v>
      </c>
      <c r="E1999" s="31">
        <f t="shared" si="35"/>
        <v>0</v>
      </c>
      <c r="F1999" s="43">
        <f>IFERROR(VLOOKUP(A1999,'2023'!A:N,13,0),0)</f>
        <v>1</v>
      </c>
      <c r="G1999" s="43">
        <f>IFERROR(VLOOKUP(A1999,'2023'!A:N,14,0),0)</f>
        <v>260000</v>
      </c>
      <c r="H1999" s="43">
        <v>0</v>
      </c>
      <c r="I1999" s="43">
        <v>0</v>
      </c>
      <c r="J1999" s="44">
        <f t="shared" si="36"/>
        <v>260000</v>
      </c>
      <c r="K1999" s="43">
        <v>0</v>
      </c>
      <c r="L1999" s="43">
        <v>0</v>
      </c>
      <c r="M1999" s="44">
        <f t="shared" si="37"/>
        <v>0</v>
      </c>
      <c r="N1999" s="43">
        <f t="shared" si="38"/>
        <v>1</v>
      </c>
      <c r="O1999" s="44">
        <f t="shared" si="39"/>
        <v>260000</v>
      </c>
    </row>
    <row r="2000" spans="1:15" x14ac:dyDescent="0.2">
      <c r="A2000" s="31" t="s">
        <v>856</v>
      </c>
      <c r="B2000" s="31" t="s">
        <v>857</v>
      </c>
      <c r="C2000" s="31">
        <v>1</v>
      </c>
      <c r="D2000" s="31">
        <v>250000</v>
      </c>
      <c r="E2000" s="31">
        <f t="shared" si="35"/>
        <v>0</v>
      </c>
      <c r="F2000" s="43">
        <f>IFERROR(VLOOKUP(A2000,'2023'!A:N,13,0),0)</f>
        <v>1</v>
      </c>
      <c r="G2000" s="43">
        <f>IFERROR(VLOOKUP(A2000,'2023'!A:N,14,0),0)</f>
        <v>250000</v>
      </c>
      <c r="H2000" s="43">
        <v>0</v>
      </c>
      <c r="I2000" s="43">
        <v>0</v>
      </c>
      <c r="J2000" s="44">
        <f t="shared" si="36"/>
        <v>250000</v>
      </c>
      <c r="K2000" s="43">
        <v>0</v>
      </c>
      <c r="L2000" s="43">
        <v>0</v>
      </c>
      <c r="M2000" s="44">
        <f t="shared" si="37"/>
        <v>0</v>
      </c>
      <c r="N2000" s="43">
        <f t="shared" si="38"/>
        <v>1</v>
      </c>
      <c r="O2000" s="44">
        <f t="shared" si="39"/>
        <v>250000</v>
      </c>
    </row>
    <row r="2001" spans="1:15" x14ac:dyDescent="0.2">
      <c r="A2001" s="31" t="s">
        <v>858</v>
      </c>
      <c r="B2001" s="31" t="s">
        <v>11</v>
      </c>
      <c r="C2001" s="31">
        <v>1</v>
      </c>
      <c r="D2001" s="31">
        <v>4299091</v>
      </c>
      <c r="E2001" s="31">
        <f t="shared" si="35"/>
        <v>0</v>
      </c>
      <c r="F2001" s="43">
        <f>IFERROR(VLOOKUP(A2001,'2023'!A:N,13,0),0)</f>
        <v>1</v>
      </c>
      <c r="G2001" s="43">
        <f>IFERROR(VLOOKUP(A2001,'2023'!A:N,14,0),0)</f>
        <v>4299091</v>
      </c>
      <c r="H2001" s="43">
        <v>0</v>
      </c>
      <c r="I2001" s="43">
        <v>0</v>
      </c>
      <c r="J2001" s="44">
        <f t="shared" si="36"/>
        <v>4299091</v>
      </c>
      <c r="K2001" s="43">
        <v>0</v>
      </c>
      <c r="L2001" s="43">
        <v>0</v>
      </c>
      <c r="M2001" s="44">
        <f t="shared" si="37"/>
        <v>0</v>
      </c>
      <c r="N2001" s="43">
        <f t="shared" si="38"/>
        <v>1</v>
      </c>
      <c r="O2001" s="44">
        <f t="shared" si="39"/>
        <v>4299091</v>
      </c>
    </row>
    <row r="2002" spans="1:15" x14ac:dyDescent="0.2">
      <c r="A2002" s="31" t="s">
        <v>859</v>
      </c>
      <c r="B2002" s="31" t="s">
        <v>11</v>
      </c>
      <c r="C2002" s="31">
        <v>3</v>
      </c>
      <c r="D2002" s="31">
        <v>2440908</v>
      </c>
      <c r="E2002" s="31">
        <f t="shared" si="35"/>
        <v>0</v>
      </c>
      <c r="F2002" s="43">
        <f>IFERROR(VLOOKUP(A2002,'2023'!A:N,13,0),0)</f>
        <v>3</v>
      </c>
      <c r="G2002" s="43">
        <f>IFERROR(VLOOKUP(A2002,'2023'!A:N,14,0),0)</f>
        <v>2440908</v>
      </c>
      <c r="H2002" s="43">
        <v>0</v>
      </c>
      <c r="I2002" s="43">
        <v>0</v>
      </c>
      <c r="J2002" s="44">
        <f t="shared" si="36"/>
        <v>813636</v>
      </c>
      <c r="K2002" s="43">
        <v>0</v>
      </c>
      <c r="L2002" s="43">
        <v>0</v>
      </c>
      <c r="M2002" s="44">
        <f t="shared" si="37"/>
        <v>0</v>
      </c>
      <c r="N2002" s="43">
        <f t="shared" si="38"/>
        <v>3</v>
      </c>
      <c r="O2002" s="44">
        <f t="shared" si="39"/>
        <v>2440908</v>
      </c>
    </row>
    <row r="2003" spans="1:15" x14ac:dyDescent="0.2">
      <c r="A2003" s="31" t="s">
        <v>870</v>
      </c>
      <c r="B2003" s="31" t="s">
        <v>11</v>
      </c>
      <c r="C2003" s="31">
        <v>8</v>
      </c>
      <c r="D2003" s="31">
        <v>7280000</v>
      </c>
      <c r="E2003" s="31">
        <f t="shared" si="35"/>
        <v>0</v>
      </c>
      <c r="F2003" s="43">
        <f>IFERROR(VLOOKUP(A2003,'2023'!A:N,13,0),0)</f>
        <v>8</v>
      </c>
      <c r="G2003" s="43">
        <f>IFERROR(VLOOKUP(A2003,'2023'!A:N,14,0),0)</f>
        <v>7280000</v>
      </c>
      <c r="H2003" s="43">
        <v>0</v>
      </c>
      <c r="I2003" s="43">
        <v>0</v>
      </c>
      <c r="J2003" s="44">
        <f t="shared" si="36"/>
        <v>910000</v>
      </c>
      <c r="K2003" s="43">
        <v>0</v>
      </c>
      <c r="L2003" s="43">
        <v>0</v>
      </c>
      <c r="M2003" s="44">
        <f t="shared" si="37"/>
        <v>0</v>
      </c>
      <c r="N2003" s="43">
        <f t="shared" si="38"/>
        <v>8</v>
      </c>
      <c r="O2003" s="44">
        <f t="shared" si="39"/>
        <v>7280000</v>
      </c>
    </row>
    <row r="2004" spans="1:15" x14ac:dyDescent="0.2">
      <c r="A2004" s="31" t="s">
        <v>873</v>
      </c>
      <c r="B2004" s="31" t="s">
        <v>25</v>
      </c>
      <c r="C2004" s="31">
        <v>1</v>
      </c>
      <c r="D2004" s="31">
        <v>14363636</v>
      </c>
      <c r="E2004" s="31">
        <f t="shared" si="35"/>
        <v>0</v>
      </c>
      <c r="F2004" s="43">
        <f>IFERROR(VLOOKUP(A2004,'2023'!A:N,13,0),0)</f>
        <v>1</v>
      </c>
      <c r="G2004" s="43">
        <f>IFERROR(VLOOKUP(A2004,'2023'!A:N,14,0),0)</f>
        <v>14363636</v>
      </c>
      <c r="H2004" s="43">
        <v>0</v>
      </c>
      <c r="I2004" s="43">
        <v>0</v>
      </c>
      <c r="J2004" s="44">
        <f t="shared" si="36"/>
        <v>14363636</v>
      </c>
      <c r="K2004" s="43">
        <v>0</v>
      </c>
      <c r="L2004" s="43">
        <v>0</v>
      </c>
      <c r="M2004" s="44">
        <f t="shared" si="37"/>
        <v>0</v>
      </c>
      <c r="N2004" s="43">
        <f t="shared" si="38"/>
        <v>1</v>
      </c>
      <c r="O2004" s="44">
        <f t="shared" si="39"/>
        <v>14363636</v>
      </c>
    </row>
    <row r="2005" spans="1:15" x14ac:dyDescent="0.2">
      <c r="A2005" s="31" t="s">
        <v>880</v>
      </c>
      <c r="B2005" s="31" t="s">
        <v>11</v>
      </c>
      <c r="C2005" s="31">
        <v>1</v>
      </c>
      <c r="D2005" s="31">
        <v>1290909</v>
      </c>
      <c r="E2005" s="31">
        <f t="shared" si="35"/>
        <v>0</v>
      </c>
      <c r="F2005" s="43">
        <f>IFERROR(VLOOKUP(A2005,'2023'!A:N,13,0),0)</f>
        <v>1</v>
      </c>
      <c r="G2005" s="43">
        <f>IFERROR(VLOOKUP(A2005,'2023'!A:N,14,0),0)</f>
        <v>1290909</v>
      </c>
      <c r="H2005" s="43">
        <v>0</v>
      </c>
      <c r="I2005" s="43">
        <v>0</v>
      </c>
      <c r="J2005" s="44">
        <f t="shared" si="36"/>
        <v>1290909</v>
      </c>
      <c r="K2005" s="43">
        <v>0</v>
      </c>
      <c r="L2005" s="43">
        <v>0</v>
      </c>
      <c r="M2005" s="44">
        <f t="shared" si="37"/>
        <v>0</v>
      </c>
      <c r="N2005" s="43">
        <f t="shared" si="38"/>
        <v>1</v>
      </c>
      <c r="O2005" s="44">
        <f t="shared" si="39"/>
        <v>1290909</v>
      </c>
    </row>
    <row r="2006" spans="1:15" x14ac:dyDescent="0.2">
      <c r="A2006" s="31" t="s">
        <v>881</v>
      </c>
      <c r="B2006" s="31" t="s">
        <v>25</v>
      </c>
      <c r="C2006" s="31">
        <v>80</v>
      </c>
      <c r="D2006" s="31">
        <v>4236340</v>
      </c>
      <c r="E2006" s="31">
        <f t="shared" si="35"/>
        <v>0</v>
      </c>
      <c r="F2006" s="43">
        <f>IFERROR(VLOOKUP(A2006,'2023'!A:N,13,0),0)</f>
        <v>80</v>
      </c>
      <c r="G2006" s="43">
        <f>IFERROR(VLOOKUP(A2006,'2023'!A:N,14,0),0)</f>
        <v>4236340</v>
      </c>
      <c r="H2006" s="43">
        <v>0</v>
      </c>
      <c r="I2006" s="43">
        <v>0</v>
      </c>
      <c r="J2006" s="44">
        <f t="shared" si="36"/>
        <v>52954.25</v>
      </c>
      <c r="K2006" s="43">
        <v>0</v>
      </c>
      <c r="L2006" s="43">
        <v>0</v>
      </c>
      <c r="M2006" s="44">
        <f t="shared" si="37"/>
        <v>0</v>
      </c>
      <c r="N2006" s="43">
        <f t="shared" si="38"/>
        <v>80</v>
      </c>
      <c r="O2006" s="44">
        <f t="shared" si="39"/>
        <v>4236340</v>
      </c>
    </row>
    <row r="2007" spans="1:15" x14ac:dyDescent="0.2">
      <c r="A2007" s="31" t="s">
        <v>884</v>
      </c>
      <c r="B2007" s="31" t="s">
        <v>400</v>
      </c>
      <c r="C2007" s="31">
        <v>1</v>
      </c>
      <c r="D2007" s="31">
        <v>460000</v>
      </c>
      <c r="E2007" s="31">
        <f t="shared" si="35"/>
        <v>0</v>
      </c>
      <c r="F2007" s="43">
        <f>IFERROR(VLOOKUP(A2007,'2023'!A:N,13,0),0)</f>
        <v>1</v>
      </c>
      <c r="G2007" s="43">
        <f>IFERROR(VLOOKUP(A2007,'2023'!A:N,14,0),0)</f>
        <v>460000</v>
      </c>
      <c r="H2007" s="43">
        <v>0</v>
      </c>
      <c r="I2007" s="43">
        <v>0</v>
      </c>
      <c r="J2007" s="44">
        <f t="shared" si="36"/>
        <v>460000</v>
      </c>
      <c r="K2007" s="43">
        <v>0</v>
      </c>
      <c r="L2007" s="43">
        <v>0</v>
      </c>
      <c r="M2007" s="44">
        <f t="shared" si="37"/>
        <v>0</v>
      </c>
      <c r="N2007" s="43">
        <f t="shared" si="38"/>
        <v>1</v>
      </c>
      <c r="O2007" s="44">
        <f t="shared" si="39"/>
        <v>460000</v>
      </c>
    </row>
    <row r="2008" spans="1:15" x14ac:dyDescent="0.2">
      <c r="A2008" s="31" t="s">
        <v>886</v>
      </c>
      <c r="B2008" s="31" t="s">
        <v>20</v>
      </c>
      <c r="C2008" s="31">
        <v>1</v>
      </c>
      <c r="D2008" s="31">
        <v>9636364</v>
      </c>
      <c r="E2008" s="31">
        <f t="shared" si="35"/>
        <v>0</v>
      </c>
      <c r="F2008" s="43">
        <f>IFERROR(VLOOKUP(A2008,'2023'!A:N,13,0),0)</f>
        <v>1</v>
      </c>
      <c r="G2008" s="43">
        <f>IFERROR(VLOOKUP(A2008,'2023'!A:N,14,0),0)</f>
        <v>9636364</v>
      </c>
      <c r="H2008" s="43">
        <v>0</v>
      </c>
      <c r="I2008" s="43">
        <v>0</v>
      </c>
      <c r="J2008" s="44">
        <f t="shared" si="36"/>
        <v>9636364</v>
      </c>
      <c r="K2008" s="43">
        <v>0</v>
      </c>
      <c r="L2008" s="43">
        <v>0</v>
      </c>
      <c r="M2008" s="44">
        <f t="shared" si="37"/>
        <v>0</v>
      </c>
      <c r="N2008" s="43">
        <f t="shared" si="38"/>
        <v>1</v>
      </c>
      <c r="O2008" s="44">
        <f t="shared" si="39"/>
        <v>9636364</v>
      </c>
    </row>
    <row r="2009" spans="1:15" x14ac:dyDescent="0.2">
      <c r="A2009" s="31" t="s">
        <v>887</v>
      </c>
      <c r="B2009" s="31" t="s">
        <v>365</v>
      </c>
      <c r="C2009" s="31">
        <v>1</v>
      </c>
      <c r="D2009" s="31">
        <v>0</v>
      </c>
      <c r="E2009" s="31">
        <f t="shared" si="35"/>
        <v>0</v>
      </c>
      <c r="F2009" s="43">
        <f>IFERROR(VLOOKUP(A2009,'2023'!A:N,13,0),0)</f>
        <v>1</v>
      </c>
      <c r="G2009" s="43">
        <f>IFERROR(VLOOKUP(A2009,'2023'!A:N,14,0),0)</f>
        <v>0</v>
      </c>
      <c r="H2009" s="43">
        <v>0</v>
      </c>
      <c r="I2009" s="43">
        <v>0</v>
      </c>
      <c r="J2009" s="44">
        <f t="shared" si="36"/>
        <v>0</v>
      </c>
      <c r="K2009" s="43">
        <v>0</v>
      </c>
      <c r="L2009" s="43">
        <v>0</v>
      </c>
      <c r="M2009" s="44">
        <f t="shared" si="37"/>
        <v>0</v>
      </c>
      <c r="N2009" s="43">
        <f t="shared" si="38"/>
        <v>1</v>
      </c>
      <c r="O2009" s="44">
        <f t="shared" si="39"/>
        <v>0</v>
      </c>
    </row>
    <row r="2010" spans="1:15" x14ac:dyDescent="0.2">
      <c r="A2010" s="31" t="s">
        <v>888</v>
      </c>
      <c r="B2010" s="31" t="s">
        <v>11</v>
      </c>
      <c r="C2010" s="31">
        <v>2</v>
      </c>
      <c r="D2010" s="31">
        <v>6636364</v>
      </c>
      <c r="E2010" s="31">
        <f t="shared" si="35"/>
        <v>0</v>
      </c>
      <c r="F2010" s="43">
        <f>IFERROR(VLOOKUP(A2010,'2023'!A:N,13,0),0)</f>
        <v>2</v>
      </c>
      <c r="G2010" s="43">
        <f>IFERROR(VLOOKUP(A2010,'2023'!A:N,14,0),0)</f>
        <v>6636364</v>
      </c>
      <c r="H2010" s="43">
        <v>0</v>
      </c>
      <c r="I2010" s="43">
        <v>0</v>
      </c>
      <c r="J2010" s="44">
        <f t="shared" si="36"/>
        <v>3318182</v>
      </c>
      <c r="K2010" s="43">
        <v>0</v>
      </c>
      <c r="L2010" s="43">
        <v>0</v>
      </c>
      <c r="M2010" s="44">
        <f t="shared" si="37"/>
        <v>0</v>
      </c>
      <c r="N2010" s="43">
        <f t="shared" si="38"/>
        <v>2</v>
      </c>
      <c r="O2010" s="44">
        <f t="shared" si="39"/>
        <v>6636364</v>
      </c>
    </row>
    <row r="2011" spans="1:15" x14ac:dyDescent="0.2">
      <c r="A2011" s="31" t="s">
        <v>891</v>
      </c>
      <c r="B2011" s="31" t="s">
        <v>11</v>
      </c>
      <c r="C2011" s="31">
        <v>5</v>
      </c>
      <c r="D2011" s="31">
        <v>418180</v>
      </c>
      <c r="E2011" s="31">
        <f t="shared" si="35"/>
        <v>0</v>
      </c>
      <c r="F2011" s="43">
        <f>IFERROR(VLOOKUP(A2011,'2023'!A:N,13,0),0)</f>
        <v>5</v>
      </c>
      <c r="G2011" s="43">
        <f>IFERROR(VLOOKUP(A2011,'2023'!A:N,14,0),0)</f>
        <v>418180</v>
      </c>
      <c r="H2011" s="43">
        <v>0</v>
      </c>
      <c r="I2011" s="43">
        <v>0</v>
      </c>
      <c r="J2011" s="44">
        <f t="shared" si="36"/>
        <v>83636</v>
      </c>
      <c r="K2011" s="43">
        <v>0</v>
      </c>
      <c r="L2011" s="43">
        <v>0</v>
      </c>
      <c r="M2011" s="44">
        <f t="shared" si="37"/>
        <v>0</v>
      </c>
      <c r="N2011" s="43">
        <f t="shared" si="38"/>
        <v>5</v>
      </c>
      <c r="O2011" s="44">
        <f t="shared" si="39"/>
        <v>418180</v>
      </c>
    </row>
    <row r="2012" spans="1:15" x14ac:dyDescent="0.2">
      <c r="A2012" s="31" t="s">
        <v>893</v>
      </c>
      <c r="B2012" s="31" t="s">
        <v>11</v>
      </c>
      <c r="C2012" s="31">
        <v>1</v>
      </c>
      <c r="D2012" s="31">
        <v>727273</v>
      </c>
      <c r="E2012" s="31">
        <f t="shared" si="35"/>
        <v>0</v>
      </c>
      <c r="F2012" s="43">
        <f>IFERROR(VLOOKUP(A2012,'2023'!A:N,13,0),0)</f>
        <v>1</v>
      </c>
      <c r="G2012" s="43">
        <f>IFERROR(VLOOKUP(A2012,'2023'!A:N,14,0),0)</f>
        <v>727273</v>
      </c>
      <c r="H2012" s="43">
        <v>0</v>
      </c>
      <c r="I2012" s="43">
        <v>0</v>
      </c>
      <c r="J2012" s="44">
        <f t="shared" si="36"/>
        <v>727273</v>
      </c>
      <c r="K2012" s="43">
        <v>0</v>
      </c>
      <c r="L2012" s="43">
        <v>0</v>
      </c>
      <c r="M2012" s="44">
        <f t="shared" si="37"/>
        <v>0</v>
      </c>
      <c r="N2012" s="43">
        <f t="shared" si="38"/>
        <v>1</v>
      </c>
      <c r="O2012" s="44">
        <f t="shared" si="39"/>
        <v>727273</v>
      </c>
    </row>
    <row r="2013" spans="1:15" x14ac:dyDescent="0.2">
      <c r="A2013" s="31" t="s">
        <v>894</v>
      </c>
      <c r="B2013" s="31" t="s">
        <v>20</v>
      </c>
      <c r="C2013" s="31">
        <v>2</v>
      </c>
      <c r="D2013" s="31">
        <v>2909090</v>
      </c>
      <c r="E2013" s="31">
        <f t="shared" si="35"/>
        <v>0</v>
      </c>
      <c r="F2013" s="43">
        <f>IFERROR(VLOOKUP(A2013,'2023'!A:N,13,0),0)</f>
        <v>2</v>
      </c>
      <c r="G2013" s="43">
        <f>IFERROR(VLOOKUP(A2013,'2023'!A:N,14,0),0)</f>
        <v>2909090</v>
      </c>
      <c r="H2013" s="43">
        <v>0</v>
      </c>
      <c r="I2013" s="43">
        <v>0</v>
      </c>
      <c r="J2013" s="44">
        <f t="shared" si="36"/>
        <v>1454545</v>
      </c>
      <c r="K2013" s="43">
        <v>0</v>
      </c>
      <c r="L2013" s="43">
        <v>0</v>
      </c>
      <c r="M2013" s="44">
        <f t="shared" si="37"/>
        <v>0</v>
      </c>
      <c r="N2013" s="43">
        <f t="shared" si="38"/>
        <v>2</v>
      </c>
      <c r="O2013" s="44">
        <f t="shared" si="39"/>
        <v>2909090</v>
      </c>
    </row>
    <row r="2014" spans="1:15" x14ac:dyDescent="0.2">
      <c r="A2014" s="31" t="s">
        <v>895</v>
      </c>
      <c r="B2014" s="31" t="s">
        <v>11</v>
      </c>
      <c r="C2014" s="31">
        <v>1</v>
      </c>
      <c r="D2014" s="31">
        <v>4000000</v>
      </c>
      <c r="E2014" s="31">
        <f t="shared" si="35"/>
        <v>0</v>
      </c>
      <c r="F2014" s="43">
        <f>IFERROR(VLOOKUP(A2014,'2023'!A:N,13,0),0)</f>
        <v>1</v>
      </c>
      <c r="G2014" s="43">
        <f>IFERROR(VLOOKUP(A2014,'2023'!A:N,14,0),0)</f>
        <v>4000000</v>
      </c>
      <c r="H2014" s="43">
        <v>0</v>
      </c>
      <c r="I2014" s="43">
        <v>0</v>
      </c>
      <c r="J2014" s="44">
        <f t="shared" si="36"/>
        <v>4000000</v>
      </c>
      <c r="K2014" s="43">
        <v>0</v>
      </c>
      <c r="L2014" s="43">
        <v>0</v>
      </c>
      <c r="M2014" s="44">
        <f t="shared" si="37"/>
        <v>0</v>
      </c>
      <c r="N2014" s="43">
        <f t="shared" si="38"/>
        <v>1</v>
      </c>
      <c r="O2014" s="44">
        <f t="shared" si="39"/>
        <v>4000000</v>
      </c>
    </row>
    <row r="2015" spans="1:15" x14ac:dyDescent="0.2">
      <c r="A2015" s="31" t="s">
        <v>896</v>
      </c>
      <c r="B2015" s="31" t="s">
        <v>11</v>
      </c>
      <c r="C2015" s="31">
        <v>4</v>
      </c>
      <c r="D2015" s="31">
        <v>19272728</v>
      </c>
      <c r="E2015" s="31">
        <f t="shared" si="35"/>
        <v>0</v>
      </c>
      <c r="F2015" s="43">
        <f>IFERROR(VLOOKUP(A2015,'2023'!A:N,13,0),0)</f>
        <v>4</v>
      </c>
      <c r="G2015" s="43">
        <f>IFERROR(VLOOKUP(A2015,'2023'!A:N,14,0),0)</f>
        <v>19272728</v>
      </c>
      <c r="H2015" s="43">
        <v>0</v>
      </c>
      <c r="I2015" s="43">
        <v>0</v>
      </c>
      <c r="J2015" s="44">
        <f t="shared" si="36"/>
        <v>4818182</v>
      </c>
      <c r="K2015" s="43">
        <v>0</v>
      </c>
      <c r="L2015" s="43">
        <v>0</v>
      </c>
      <c r="M2015" s="44">
        <f t="shared" si="37"/>
        <v>0</v>
      </c>
      <c r="N2015" s="43">
        <f t="shared" si="38"/>
        <v>4</v>
      </c>
      <c r="O2015" s="44">
        <f t="shared" si="39"/>
        <v>19272728</v>
      </c>
    </row>
    <row r="2016" spans="1:15" x14ac:dyDescent="0.2">
      <c r="A2016" s="31" t="s">
        <v>897</v>
      </c>
      <c r="B2016" s="31" t="s">
        <v>11</v>
      </c>
      <c r="C2016" s="31">
        <v>1</v>
      </c>
      <c r="D2016" s="31">
        <v>9636364</v>
      </c>
      <c r="E2016" s="31">
        <f t="shared" si="35"/>
        <v>0</v>
      </c>
      <c r="F2016" s="43">
        <f>IFERROR(VLOOKUP(A2016,'2023'!A:N,13,0),0)</f>
        <v>1</v>
      </c>
      <c r="G2016" s="43">
        <f>IFERROR(VLOOKUP(A2016,'2023'!A:N,14,0),0)</f>
        <v>9636364</v>
      </c>
      <c r="H2016" s="43">
        <v>0</v>
      </c>
      <c r="I2016" s="43">
        <v>0</v>
      </c>
      <c r="J2016" s="44">
        <f t="shared" si="36"/>
        <v>9636364</v>
      </c>
      <c r="K2016" s="43">
        <v>0</v>
      </c>
      <c r="L2016" s="43">
        <v>0</v>
      </c>
      <c r="M2016" s="44">
        <f t="shared" si="37"/>
        <v>0</v>
      </c>
      <c r="N2016" s="43">
        <f t="shared" si="38"/>
        <v>1</v>
      </c>
      <c r="O2016" s="44">
        <f t="shared" si="39"/>
        <v>9636364</v>
      </c>
    </row>
    <row r="2017" spans="1:15" x14ac:dyDescent="0.2">
      <c r="A2017" s="31" t="s">
        <v>898</v>
      </c>
      <c r="B2017" s="31" t="s">
        <v>11</v>
      </c>
      <c r="C2017" s="31">
        <v>1</v>
      </c>
      <c r="D2017" s="31">
        <v>5545455</v>
      </c>
      <c r="E2017" s="31">
        <f t="shared" si="35"/>
        <v>0</v>
      </c>
      <c r="F2017" s="43">
        <f>IFERROR(VLOOKUP(A2017,'2023'!A:N,13,0),0)</f>
        <v>1</v>
      </c>
      <c r="G2017" s="43">
        <f>IFERROR(VLOOKUP(A2017,'2023'!A:N,14,0),0)</f>
        <v>5545455</v>
      </c>
      <c r="H2017" s="43">
        <v>0</v>
      </c>
      <c r="I2017" s="43">
        <v>0</v>
      </c>
      <c r="J2017" s="44">
        <f t="shared" si="36"/>
        <v>5545455</v>
      </c>
      <c r="K2017" s="43">
        <v>0</v>
      </c>
      <c r="L2017" s="43">
        <v>0</v>
      </c>
      <c r="M2017" s="44">
        <f t="shared" si="37"/>
        <v>0</v>
      </c>
      <c r="N2017" s="43">
        <f t="shared" si="38"/>
        <v>1</v>
      </c>
      <c r="O2017" s="44">
        <f t="shared" si="39"/>
        <v>5545455</v>
      </c>
    </row>
    <row r="2018" spans="1:15" x14ac:dyDescent="0.2">
      <c r="A2018" s="31" t="s">
        <v>900</v>
      </c>
      <c r="B2018" s="31" t="s">
        <v>34</v>
      </c>
      <c r="C2018" s="31">
        <v>20</v>
      </c>
      <c r="D2018" s="31">
        <v>1851860</v>
      </c>
      <c r="E2018" s="31">
        <f t="shared" si="35"/>
        <v>0</v>
      </c>
      <c r="F2018" s="43">
        <f>IFERROR(VLOOKUP(A2018,'2023'!A:N,13,0),0)</f>
        <v>20</v>
      </c>
      <c r="G2018" s="43">
        <f>IFERROR(VLOOKUP(A2018,'2023'!A:N,14,0),0)</f>
        <v>1851860</v>
      </c>
      <c r="H2018" s="43">
        <v>0</v>
      </c>
      <c r="I2018" s="43">
        <v>0</v>
      </c>
      <c r="J2018" s="44">
        <f t="shared" si="36"/>
        <v>92593</v>
      </c>
      <c r="K2018" s="43">
        <v>0</v>
      </c>
      <c r="L2018" s="43">
        <v>0</v>
      </c>
      <c r="M2018" s="44">
        <f t="shared" si="37"/>
        <v>0</v>
      </c>
      <c r="N2018" s="43">
        <f t="shared" si="38"/>
        <v>20</v>
      </c>
      <c r="O2018" s="44">
        <f t="shared" si="39"/>
        <v>1851860</v>
      </c>
    </row>
    <row r="2019" spans="1:15" x14ac:dyDescent="0.2">
      <c r="A2019" s="31" t="s">
        <v>901</v>
      </c>
      <c r="B2019" s="31" t="s">
        <v>20</v>
      </c>
      <c r="C2019" s="31">
        <v>10</v>
      </c>
      <c r="D2019" s="31">
        <v>0</v>
      </c>
      <c r="E2019" s="31">
        <f t="shared" si="35"/>
        <v>0</v>
      </c>
      <c r="F2019" s="43">
        <f>IFERROR(VLOOKUP(A2019,'2023'!A:N,13,0),0)</f>
        <v>10</v>
      </c>
      <c r="G2019" s="43">
        <f>IFERROR(VLOOKUP(A2019,'2023'!A:N,14,0),0)</f>
        <v>0</v>
      </c>
      <c r="H2019" s="43">
        <v>0</v>
      </c>
      <c r="I2019" s="43">
        <v>0</v>
      </c>
      <c r="J2019" s="44">
        <f t="shared" si="36"/>
        <v>0</v>
      </c>
      <c r="K2019" s="43">
        <v>0</v>
      </c>
      <c r="L2019" s="43">
        <v>0</v>
      </c>
      <c r="M2019" s="44">
        <f t="shared" si="37"/>
        <v>0</v>
      </c>
      <c r="N2019" s="43">
        <f t="shared" si="38"/>
        <v>10</v>
      </c>
      <c r="O2019" s="44">
        <f t="shared" si="39"/>
        <v>0</v>
      </c>
    </row>
    <row r="2020" spans="1:15" x14ac:dyDescent="0.2">
      <c r="A2020" s="31" t="s">
        <v>904</v>
      </c>
      <c r="B2020" s="31" t="s">
        <v>171</v>
      </c>
      <c r="C2020" s="31">
        <v>7</v>
      </c>
      <c r="D2020" s="31">
        <v>0</v>
      </c>
      <c r="E2020" s="31">
        <f t="shared" si="35"/>
        <v>0</v>
      </c>
      <c r="F2020" s="43">
        <f>IFERROR(VLOOKUP(A2020,'2023'!A:N,13,0),0)</f>
        <v>7</v>
      </c>
      <c r="G2020" s="43">
        <f>IFERROR(VLOOKUP(A2020,'2023'!A:N,14,0),0)</f>
        <v>0</v>
      </c>
      <c r="H2020" s="43">
        <v>0</v>
      </c>
      <c r="I2020" s="43">
        <v>0</v>
      </c>
      <c r="J2020" s="44">
        <f t="shared" si="36"/>
        <v>0</v>
      </c>
      <c r="K2020" s="43">
        <v>0</v>
      </c>
      <c r="L2020" s="43">
        <v>0</v>
      </c>
      <c r="M2020" s="44">
        <f t="shared" si="37"/>
        <v>0</v>
      </c>
      <c r="N2020" s="43">
        <f t="shared" si="38"/>
        <v>7</v>
      </c>
      <c r="O2020" s="44">
        <f t="shared" si="39"/>
        <v>0</v>
      </c>
    </row>
    <row r="2021" spans="1:15" x14ac:dyDescent="0.2">
      <c r="A2021" s="31" t="s">
        <v>908</v>
      </c>
      <c r="B2021" s="31" t="s">
        <v>909</v>
      </c>
      <c r="C2021" s="31">
        <v>2</v>
      </c>
      <c r="D2021" s="31">
        <v>149074</v>
      </c>
      <c r="E2021" s="31">
        <f t="shared" si="35"/>
        <v>0</v>
      </c>
      <c r="F2021" s="43">
        <f>IFERROR(VLOOKUP(A2021,'2023'!A:N,13,0),0)</f>
        <v>2</v>
      </c>
      <c r="G2021" s="43">
        <f>IFERROR(VLOOKUP(A2021,'2023'!A:N,14,0),0)</f>
        <v>149074</v>
      </c>
      <c r="H2021" s="43">
        <v>0</v>
      </c>
      <c r="I2021" s="43">
        <v>0</v>
      </c>
      <c r="J2021" s="44">
        <f t="shared" si="36"/>
        <v>74537</v>
      </c>
      <c r="K2021" s="43">
        <v>0</v>
      </c>
      <c r="L2021" s="43">
        <v>0</v>
      </c>
      <c r="M2021" s="44">
        <f t="shared" si="37"/>
        <v>0</v>
      </c>
      <c r="N2021" s="43">
        <f t="shared" si="38"/>
        <v>2</v>
      </c>
      <c r="O2021" s="44">
        <f t="shared" si="39"/>
        <v>149074</v>
      </c>
    </row>
    <row r="2022" spans="1:15" x14ac:dyDescent="0.2">
      <c r="A2022" s="31" t="s">
        <v>912</v>
      </c>
      <c r="B2022" s="31" t="s">
        <v>34</v>
      </c>
      <c r="C2022" s="31">
        <v>2</v>
      </c>
      <c r="D2022" s="31">
        <v>1300000</v>
      </c>
      <c r="E2022" s="31">
        <f t="shared" si="35"/>
        <v>0</v>
      </c>
      <c r="F2022" s="43">
        <f>IFERROR(VLOOKUP(A2022,'2023'!A:N,13,0),0)</f>
        <v>2</v>
      </c>
      <c r="G2022" s="43">
        <f>IFERROR(VLOOKUP(A2022,'2023'!A:N,14,0),0)</f>
        <v>1300000</v>
      </c>
      <c r="H2022" s="43">
        <v>0</v>
      </c>
      <c r="I2022" s="43">
        <v>0</v>
      </c>
      <c r="J2022" s="44">
        <f t="shared" si="36"/>
        <v>650000</v>
      </c>
      <c r="K2022" s="43">
        <v>0</v>
      </c>
      <c r="L2022" s="43">
        <v>0</v>
      </c>
      <c r="M2022" s="44">
        <f t="shared" si="37"/>
        <v>0</v>
      </c>
      <c r="N2022" s="43">
        <f t="shared" si="38"/>
        <v>2</v>
      </c>
      <c r="O2022" s="44">
        <f t="shared" si="39"/>
        <v>1300000</v>
      </c>
    </row>
    <row r="2023" spans="1:15" x14ac:dyDescent="0.2">
      <c r="A2023" s="31" t="s">
        <v>913</v>
      </c>
      <c r="B2023" s="31" t="s">
        <v>34</v>
      </c>
      <c r="C2023" s="31">
        <v>4</v>
      </c>
      <c r="D2023" s="31">
        <v>1963636</v>
      </c>
      <c r="E2023" s="31">
        <f t="shared" si="35"/>
        <v>0</v>
      </c>
      <c r="F2023" s="43">
        <f>IFERROR(VLOOKUP(A2023,'2023'!A:N,13,0),0)</f>
        <v>4</v>
      </c>
      <c r="G2023" s="43">
        <f>IFERROR(VLOOKUP(A2023,'2023'!A:N,14,0),0)</f>
        <v>1963636</v>
      </c>
      <c r="H2023" s="43">
        <v>0</v>
      </c>
      <c r="I2023" s="43">
        <v>0</v>
      </c>
      <c r="J2023" s="44">
        <f t="shared" si="36"/>
        <v>490909</v>
      </c>
      <c r="K2023" s="43">
        <v>0</v>
      </c>
      <c r="L2023" s="43">
        <v>0</v>
      </c>
      <c r="M2023" s="44">
        <f t="shared" si="37"/>
        <v>0</v>
      </c>
      <c r="N2023" s="43">
        <f t="shared" si="38"/>
        <v>4</v>
      </c>
      <c r="O2023" s="44">
        <f t="shared" si="39"/>
        <v>1963636</v>
      </c>
    </row>
    <row r="2024" spans="1:15" x14ac:dyDescent="0.2">
      <c r="A2024" s="31" t="s">
        <v>914</v>
      </c>
      <c r="B2024" s="31" t="s">
        <v>34</v>
      </c>
      <c r="C2024" s="31">
        <v>1</v>
      </c>
      <c r="D2024" s="31">
        <v>490909</v>
      </c>
      <c r="E2024" s="31">
        <f t="shared" si="35"/>
        <v>0</v>
      </c>
      <c r="F2024" s="43">
        <f>IFERROR(VLOOKUP(A2024,'2023'!A:N,13,0),0)</f>
        <v>1</v>
      </c>
      <c r="G2024" s="43">
        <f>IFERROR(VLOOKUP(A2024,'2023'!A:N,14,0),0)</f>
        <v>490909</v>
      </c>
      <c r="H2024" s="43">
        <v>0</v>
      </c>
      <c r="I2024" s="43">
        <v>0</v>
      </c>
      <c r="J2024" s="44">
        <f t="shared" si="36"/>
        <v>490909</v>
      </c>
      <c r="K2024" s="43">
        <v>0</v>
      </c>
      <c r="L2024" s="43">
        <v>0</v>
      </c>
      <c r="M2024" s="44">
        <f t="shared" si="37"/>
        <v>0</v>
      </c>
      <c r="N2024" s="43">
        <f t="shared" si="38"/>
        <v>1</v>
      </c>
      <c r="O2024" s="44">
        <f t="shared" si="39"/>
        <v>490909</v>
      </c>
    </row>
    <row r="2025" spans="1:15" x14ac:dyDescent="0.2">
      <c r="A2025" s="31" t="s">
        <v>915</v>
      </c>
      <c r="B2025" s="31" t="s">
        <v>34</v>
      </c>
      <c r="C2025" s="31">
        <v>1</v>
      </c>
      <c r="D2025" s="31">
        <v>490909</v>
      </c>
      <c r="E2025" s="31">
        <f t="shared" si="35"/>
        <v>0</v>
      </c>
      <c r="F2025" s="43">
        <f>IFERROR(VLOOKUP(A2025,'2023'!A:N,13,0),0)</f>
        <v>1</v>
      </c>
      <c r="G2025" s="43">
        <f>IFERROR(VLOOKUP(A2025,'2023'!A:N,14,0),0)</f>
        <v>490909</v>
      </c>
      <c r="H2025" s="43">
        <v>0</v>
      </c>
      <c r="I2025" s="43">
        <v>0</v>
      </c>
      <c r="J2025" s="44">
        <f t="shared" si="36"/>
        <v>490909</v>
      </c>
      <c r="K2025" s="43">
        <v>0</v>
      </c>
      <c r="L2025" s="43">
        <v>0</v>
      </c>
      <c r="M2025" s="44">
        <f t="shared" si="37"/>
        <v>0</v>
      </c>
      <c r="N2025" s="43">
        <f t="shared" si="38"/>
        <v>1</v>
      </c>
      <c r="O2025" s="44">
        <f t="shared" si="39"/>
        <v>490909</v>
      </c>
    </row>
    <row r="2026" spans="1:15" x14ac:dyDescent="0.2">
      <c r="A2026" s="31" t="s">
        <v>916</v>
      </c>
      <c r="B2026" s="31" t="s">
        <v>34</v>
      </c>
      <c r="C2026" s="31">
        <v>2</v>
      </c>
      <c r="D2026" s="31">
        <v>1509090</v>
      </c>
      <c r="E2026" s="31">
        <f t="shared" si="35"/>
        <v>0</v>
      </c>
      <c r="F2026" s="43">
        <f>IFERROR(VLOOKUP(A2026,'2023'!A:N,13,0),0)</f>
        <v>2</v>
      </c>
      <c r="G2026" s="43">
        <f>IFERROR(VLOOKUP(A2026,'2023'!A:N,14,0),0)</f>
        <v>1509090</v>
      </c>
      <c r="H2026" s="43">
        <v>0</v>
      </c>
      <c r="I2026" s="43">
        <v>0</v>
      </c>
      <c r="J2026" s="44">
        <f t="shared" si="36"/>
        <v>754545</v>
      </c>
      <c r="K2026" s="43">
        <v>0</v>
      </c>
      <c r="L2026" s="43">
        <v>0</v>
      </c>
      <c r="M2026" s="44">
        <f t="shared" si="37"/>
        <v>0</v>
      </c>
      <c r="N2026" s="43">
        <f t="shared" si="38"/>
        <v>2</v>
      </c>
      <c r="O2026" s="44">
        <f t="shared" si="39"/>
        <v>1509090</v>
      </c>
    </row>
    <row r="2027" spans="1:15" x14ac:dyDescent="0.2">
      <c r="A2027" s="31" t="s">
        <v>921</v>
      </c>
      <c r="B2027" s="31" t="s">
        <v>141</v>
      </c>
      <c r="C2027" s="31">
        <v>1</v>
      </c>
      <c r="D2027" s="31">
        <v>280000</v>
      </c>
      <c r="E2027" s="31">
        <f t="shared" si="35"/>
        <v>0</v>
      </c>
      <c r="F2027" s="43">
        <f>IFERROR(VLOOKUP(A2027,'2023'!A:N,13,0),0)</f>
        <v>1</v>
      </c>
      <c r="G2027" s="43">
        <f>IFERROR(VLOOKUP(A2027,'2023'!A:N,14,0),0)</f>
        <v>280000</v>
      </c>
      <c r="H2027" s="43">
        <v>0</v>
      </c>
      <c r="I2027" s="43">
        <v>0</v>
      </c>
      <c r="J2027" s="44">
        <f t="shared" si="36"/>
        <v>280000</v>
      </c>
      <c r="K2027" s="43">
        <v>0</v>
      </c>
      <c r="L2027" s="43">
        <v>0</v>
      </c>
      <c r="M2027" s="44">
        <f t="shared" si="37"/>
        <v>0</v>
      </c>
      <c r="N2027" s="43">
        <f t="shared" si="38"/>
        <v>1</v>
      </c>
      <c r="O2027" s="44">
        <f t="shared" si="39"/>
        <v>280000</v>
      </c>
    </row>
    <row r="2028" spans="1:15" x14ac:dyDescent="0.2">
      <c r="A2028" s="31" t="s">
        <v>924</v>
      </c>
      <c r="B2028" s="31" t="s">
        <v>11</v>
      </c>
      <c r="C2028" s="31">
        <v>7</v>
      </c>
      <c r="D2028" s="31">
        <v>11110911</v>
      </c>
      <c r="E2028" s="31">
        <f t="shared" si="35"/>
        <v>0</v>
      </c>
      <c r="F2028" s="43">
        <f>IFERROR(VLOOKUP(A2028,'2023'!A:N,13,0),0)</f>
        <v>7</v>
      </c>
      <c r="G2028" s="43">
        <f>IFERROR(VLOOKUP(A2028,'2023'!A:N,14,0),0)</f>
        <v>11110911</v>
      </c>
      <c r="H2028" s="43">
        <v>0</v>
      </c>
      <c r="I2028" s="43">
        <v>0</v>
      </c>
      <c r="J2028" s="44">
        <f t="shared" si="36"/>
        <v>1587273</v>
      </c>
      <c r="K2028" s="43">
        <v>0</v>
      </c>
      <c r="L2028" s="43">
        <v>0</v>
      </c>
      <c r="M2028" s="44">
        <f t="shared" si="37"/>
        <v>0</v>
      </c>
      <c r="N2028" s="43">
        <f t="shared" si="38"/>
        <v>7</v>
      </c>
      <c r="O2028" s="44">
        <f t="shared" si="39"/>
        <v>11110911</v>
      </c>
    </row>
    <row r="2029" spans="1:15" x14ac:dyDescent="0.2">
      <c r="A2029" s="31" t="s">
        <v>927</v>
      </c>
      <c r="B2029" s="31" t="s">
        <v>11</v>
      </c>
      <c r="C2029" s="31">
        <v>15</v>
      </c>
      <c r="D2029" s="31">
        <v>6136350</v>
      </c>
      <c r="E2029" s="31">
        <f t="shared" si="35"/>
        <v>0</v>
      </c>
      <c r="F2029" s="43">
        <f>IFERROR(VLOOKUP(A2029,'2023'!A:N,13,0),0)</f>
        <v>15</v>
      </c>
      <c r="G2029" s="43">
        <f>IFERROR(VLOOKUP(A2029,'2023'!A:N,14,0),0)</f>
        <v>6136350</v>
      </c>
      <c r="H2029" s="43">
        <v>0</v>
      </c>
      <c r="I2029" s="43">
        <v>0</v>
      </c>
      <c r="J2029" s="44">
        <f t="shared" si="36"/>
        <v>409090</v>
      </c>
      <c r="K2029" s="43">
        <v>0</v>
      </c>
      <c r="L2029" s="43">
        <v>0</v>
      </c>
      <c r="M2029" s="44">
        <f t="shared" si="37"/>
        <v>0</v>
      </c>
      <c r="N2029" s="43">
        <f t="shared" si="38"/>
        <v>15</v>
      </c>
      <c r="O2029" s="44">
        <f t="shared" si="39"/>
        <v>6136350</v>
      </c>
    </row>
    <row r="2030" spans="1:15" x14ac:dyDescent="0.2">
      <c r="A2030" s="31" t="s">
        <v>933</v>
      </c>
      <c r="B2030" s="31" t="s">
        <v>11</v>
      </c>
      <c r="C2030" s="31">
        <v>1</v>
      </c>
      <c r="D2030" s="31">
        <v>136364</v>
      </c>
      <c r="E2030" s="31">
        <f t="shared" si="35"/>
        <v>0</v>
      </c>
      <c r="F2030" s="43">
        <f>IFERROR(VLOOKUP(A2030,'2023'!A:N,13,0),0)</f>
        <v>1</v>
      </c>
      <c r="G2030" s="43">
        <f>IFERROR(VLOOKUP(A2030,'2023'!A:N,14,0),0)</f>
        <v>136364</v>
      </c>
      <c r="H2030" s="43">
        <v>0</v>
      </c>
      <c r="I2030" s="43">
        <v>0</v>
      </c>
      <c r="J2030" s="44">
        <f t="shared" si="36"/>
        <v>136364</v>
      </c>
      <c r="K2030" s="43">
        <v>0</v>
      </c>
      <c r="L2030" s="43">
        <v>0</v>
      </c>
      <c r="M2030" s="44">
        <f t="shared" si="37"/>
        <v>0</v>
      </c>
      <c r="N2030" s="43">
        <f t="shared" si="38"/>
        <v>1</v>
      </c>
      <c r="O2030" s="44">
        <f t="shared" si="39"/>
        <v>136364</v>
      </c>
    </row>
    <row r="2031" spans="1:15" x14ac:dyDescent="0.2">
      <c r="A2031" s="31" t="s">
        <v>934</v>
      </c>
      <c r="B2031" s="31" t="s">
        <v>11</v>
      </c>
      <c r="C2031" s="31">
        <v>1</v>
      </c>
      <c r="D2031" s="31">
        <v>0</v>
      </c>
      <c r="E2031" s="31">
        <f t="shared" si="35"/>
        <v>0</v>
      </c>
      <c r="F2031" s="43">
        <f>IFERROR(VLOOKUP(A2031,'2023'!A:N,13,0),0)</f>
        <v>1</v>
      </c>
      <c r="G2031" s="43">
        <f>IFERROR(VLOOKUP(A2031,'2023'!A:N,14,0),0)</f>
        <v>0</v>
      </c>
      <c r="H2031" s="43">
        <v>0</v>
      </c>
      <c r="I2031" s="43">
        <v>0</v>
      </c>
      <c r="J2031" s="44">
        <f t="shared" si="36"/>
        <v>0</v>
      </c>
      <c r="K2031" s="43">
        <v>0</v>
      </c>
      <c r="L2031" s="43">
        <v>0</v>
      </c>
      <c r="M2031" s="44">
        <f t="shared" si="37"/>
        <v>0</v>
      </c>
      <c r="N2031" s="43">
        <f t="shared" si="38"/>
        <v>1</v>
      </c>
      <c r="O2031" s="44">
        <f t="shared" si="39"/>
        <v>0</v>
      </c>
    </row>
    <row r="2032" spans="1:15" x14ac:dyDescent="0.2">
      <c r="A2032" s="31" t="s">
        <v>935</v>
      </c>
      <c r="B2032" s="31" t="s">
        <v>34</v>
      </c>
      <c r="C2032" s="31">
        <v>50</v>
      </c>
      <c r="D2032" s="31">
        <v>6636350</v>
      </c>
      <c r="E2032" s="31">
        <f t="shared" si="35"/>
        <v>0</v>
      </c>
      <c r="F2032" s="43">
        <f>IFERROR(VLOOKUP(A2032,'2023'!A:N,13,0),0)</f>
        <v>50</v>
      </c>
      <c r="G2032" s="43">
        <f>IFERROR(VLOOKUP(A2032,'2023'!A:N,14,0),0)</f>
        <v>6636350</v>
      </c>
      <c r="H2032" s="43">
        <v>0</v>
      </c>
      <c r="I2032" s="43">
        <v>0</v>
      </c>
      <c r="J2032" s="44">
        <f t="shared" si="36"/>
        <v>132727</v>
      </c>
      <c r="K2032" s="43">
        <v>0</v>
      </c>
      <c r="L2032" s="43">
        <v>0</v>
      </c>
      <c r="M2032" s="44">
        <f t="shared" si="37"/>
        <v>0</v>
      </c>
      <c r="N2032" s="43">
        <f t="shared" si="38"/>
        <v>50</v>
      </c>
      <c r="O2032" s="44">
        <f t="shared" si="39"/>
        <v>6636350</v>
      </c>
    </row>
    <row r="2033" spans="1:15" x14ac:dyDescent="0.2">
      <c r="A2033" s="31" t="s">
        <v>939</v>
      </c>
      <c r="B2033" s="31" t="s">
        <v>11</v>
      </c>
      <c r="C2033" s="31">
        <v>10</v>
      </c>
      <c r="D2033" s="31">
        <v>7045450</v>
      </c>
      <c r="E2033" s="31">
        <f t="shared" si="35"/>
        <v>0</v>
      </c>
      <c r="F2033" s="43">
        <f>IFERROR(VLOOKUP(A2033,'2023'!A:N,13,0),0)</f>
        <v>10</v>
      </c>
      <c r="G2033" s="43">
        <f>IFERROR(VLOOKUP(A2033,'2023'!A:N,14,0),0)</f>
        <v>7045450</v>
      </c>
      <c r="H2033" s="43">
        <v>0</v>
      </c>
      <c r="I2033" s="43">
        <v>0</v>
      </c>
      <c r="J2033" s="44">
        <f t="shared" si="36"/>
        <v>704545</v>
      </c>
      <c r="K2033" s="43">
        <v>0</v>
      </c>
      <c r="L2033" s="43">
        <v>0</v>
      </c>
      <c r="M2033" s="44">
        <f t="shared" si="37"/>
        <v>0</v>
      </c>
      <c r="N2033" s="43">
        <f t="shared" si="38"/>
        <v>10</v>
      </c>
      <c r="O2033" s="44">
        <f t="shared" si="39"/>
        <v>7045450</v>
      </c>
    </row>
    <row r="2034" spans="1:15" x14ac:dyDescent="0.2">
      <c r="A2034" s="31" t="s">
        <v>946</v>
      </c>
      <c r="B2034" s="31" t="s">
        <v>20</v>
      </c>
      <c r="C2034" s="31">
        <v>5</v>
      </c>
      <c r="D2034" s="31">
        <v>1386360</v>
      </c>
      <c r="E2034" s="31">
        <f t="shared" si="35"/>
        <v>0</v>
      </c>
      <c r="F2034" s="43">
        <f>IFERROR(VLOOKUP(A2034,'2023'!A:N,13,0),0)</f>
        <v>5</v>
      </c>
      <c r="G2034" s="43">
        <f>IFERROR(VLOOKUP(A2034,'2023'!A:N,14,0),0)</f>
        <v>1386360</v>
      </c>
      <c r="H2034" s="43">
        <v>0</v>
      </c>
      <c r="I2034" s="43">
        <v>0</v>
      </c>
      <c r="J2034" s="44">
        <f t="shared" si="36"/>
        <v>277272</v>
      </c>
      <c r="K2034" s="43">
        <v>0</v>
      </c>
      <c r="L2034" s="43">
        <v>0</v>
      </c>
      <c r="M2034" s="44">
        <f t="shared" si="37"/>
        <v>0</v>
      </c>
      <c r="N2034" s="43">
        <f t="shared" si="38"/>
        <v>5</v>
      </c>
      <c r="O2034" s="44">
        <f t="shared" si="39"/>
        <v>1386360</v>
      </c>
    </row>
    <row r="2035" spans="1:15" x14ac:dyDescent="0.2">
      <c r="A2035" s="31" t="s">
        <v>948</v>
      </c>
      <c r="B2035" s="31" t="s">
        <v>11</v>
      </c>
      <c r="C2035" s="31">
        <v>1</v>
      </c>
      <c r="D2035" s="31">
        <v>372727</v>
      </c>
      <c r="E2035" s="31">
        <f t="shared" si="35"/>
        <v>0</v>
      </c>
      <c r="F2035" s="43">
        <f>IFERROR(VLOOKUP(A2035,'2023'!A:N,13,0),0)</f>
        <v>1</v>
      </c>
      <c r="G2035" s="43">
        <f>IFERROR(VLOOKUP(A2035,'2023'!A:N,14,0),0)</f>
        <v>372727</v>
      </c>
      <c r="H2035" s="43">
        <v>0</v>
      </c>
      <c r="I2035" s="43">
        <v>0</v>
      </c>
      <c r="J2035" s="44">
        <f t="shared" si="36"/>
        <v>372727</v>
      </c>
      <c r="K2035" s="43">
        <v>0</v>
      </c>
      <c r="L2035" s="43">
        <v>0</v>
      </c>
      <c r="M2035" s="44">
        <f t="shared" si="37"/>
        <v>0</v>
      </c>
      <c r="N2035" s="43">
        <f t="shared" si="38"/>
        <v>1</v>
      </c>
      <c r="O2035" s="44">
        <f t="shared" si="39"/>
        <v>372727</v>
      </c>
    </row>
    <row r="2036" spans="1:15" x14ac:dyDescent="0.2">
      <c r="A2036" s="31" t="s">
        <v>949</v>
      </c>
      <c r="B2036" s="31" t="s">
        <v>11</v>
      </c>
      <c r="C2036" s="31">
        <v>1</v>
      </c>
      <c r="D2036" s="31">
        <v>372727</v>
      </c>
      <c r="E2036" s="31">
        <f t="shared" si="35"/>
        <v>0</v>
      </c>
      <c r="F2036" s="43">
        <f>IFERROR(VLOOKUP(A2036,'2023'!A:N,13,0),0)</f>
        <v>1</v>
      </c>
      <c r="G2036" s="43">
        <f>IFERROR(VLOOKUP(A2036,'2023'!A:N,14,0),0)</f>
        <v>372727</v>
      </c>
      <c r="H2036" s="43">
        <v>0</v>
      </c>
      <c r="I2036" s="43">
        <v>0</v>
      </c>
      <c r="J2036" s="44">
        <f t="shared" si="36"/>
        <v>372727</v>
      </c>
      <c r="K2036" s="43">
        <v>0</v>
      </c>
      <c r="L2036" s="43">
        <v>0</v>
      </c>
      <c r="M2036" s="44">
        <f t="shared" si="37"/>
        <v>0</v>
      </c>
      <c r="N2036" s="43">
        <f t="shared" si="38"/>
        <v>1</v>
      </c>
      <c r="O2036" s="44">
        <f t="shared" si="39"/>
        <v>372727</v>
      </c>
    </row>
    <row r="2037" spans="1:15" x14ac:dyDescent="0.2">
      <c r="A2037" s="31" t="s">
        <v>950</v>
      </c>
      <c r="B2037" s="31" t="s">
        <v>171</v>
      </c>
      <c r="C2037" s="31">
        <v>2</v>
      </c>
      <c r="D2037" s="31">
        <v>1109090</v>
      </c>
      <c r="E2037" s="31">
        <f t="shared" si="35"/>
        <v>0</v>
      </c>
      <c r="F2037" s="43">
        <f>IFERROR(VLOOKUP(A2037,'2023'!A:N,13,0),0)</f>
        <v>2</v>
      </c>
      <c r="G2037" s="43">
        <f>IFERROR(VLOOKUP(A2037,'2023'!A:N,14,0),0)</f>
        <v>1109090</v>
      </c>
      <c r="H2037" s="43">
        <v>0</v>
      </c>
      <c r="I2037" s="43">
        <v>0</v>
      </c>
      <c r="J2037" s="44">
        <f t="shared" si="36"/>
        <v>554545</v>
      </c>
      <c r="K2037" s="43">
        <v>0</v>
      </c>
      <c r="L2037" s="43">
        <v>0</v>
      </c>
      <c r="M2037" s="44">
        <f t="shared" si="37"/>
        <v>0</v>
      </c>
      <c r="N2037" s="43">
        <f t="shared" si="38"/>
        <v>2</v>
      </c>
      <c r="O2037" s="44">
        <f t="shared" si="39"/>
        <v>1109090</v>
      </c>
    </row>
    <row r="2038" spans="1:15" x14ac:dyDescent="0.2">
      <c r="A2038" s="31" t="s">
        <v>951</v>
      </c>
      <c r="B2038" s="31" t="s">
        <v>11</v>
      </c>
      <c r="C2038" s="31">
        <v>1</v>
      </c>
      <c r="D2038" s="31">
        <v>554545</v>
      </c>
      <c r="E2038" s="31">
        <f t="shared" si="35"/>
        <v>0</v>
      </c>
      <c r="F2038" s="43">
        <f>IFERROR(VLOOKUP(A2038,'2023'!A:N,13,0),0)</f>
        <v>1</v>
      </c>
      <c r="G2038" s="43">
        <f>IFERROR(VLOOKUP(A2038,'2023'!A:N,14,0),0)</f>
        <v>554545</v>
      </c>
      <c r="H2038" s="43">
        <v>0</v>
      </c>
      <c r="I2038" s="43">
        <v>0</v>
      </c>
      <c r="J2038" s="44">
        <f t="shared" si="36"/>
        <v>554545</v>
      </c>
      <c r="K2038" s="43">
        <v>0</v>
      </c>
      <c r="L2038" s="43">
        <v>0</v>
      </c>
      <c r="M2038" s="44">
        <f t="shared" si="37"/>
        <v>0</v>
      </c>
      <c r="N2038" s="43">
        <f t="shared" si="38"/>
        <v>1</v>
      </c>
      <c r="O2038" s="44">
        <f t="shared" si="39"/>
        <v>554545</v>
      </c>
    </row>
    <row r="2039" spans="1:15" x14ac:dyDescent="0.2">
      <c r="A2039" s="31" t="s">
        <v>953</v>
      </c>
      <c r="B2039" s="31" t="s">
        <v>20</v>
      </c>
      <c r="C2039" s="31">
        <v>30</v>
      </c>
      <c r="D2039" s="31">
        <v>263181810</v>
      </c>
      <c r="E2039" s="31">
        <f t="shared" si="35"/>
        <v>0</v>
      </c>
      <c r="F2039" s="43">
        <f>IFERROR(VLOOKUP(A2039,'2023'!A:N,13,0),0)</f>
        <v>30</v>
      </c>
      <c r="G2039" s="43">
        <f>IFERROR(VLOOKUP(A2039,'2023'!A:N,14,0),0)</f>
        <v>263181810</v>
      </c>
      <c r="H2039" s="43">
        <v>0</v>
      </c>
      <c r="I2039" s="43">
        <v>0</v>
      </c>
      <c r="J2039" s="44">
        <f t="shared" si="36"/>
        <v>8772727</v>
      </c>
      <c r="K2039" s="43">
        <v>0</v>
      </c>
      <c r="L2039" s="43">
        <v>0</v>
      </c>
      <c r="M2039" s="44">
        <f t="shared" si="37"/>
        <v>0</v>
      </c>
      <c r="N2039" s="43">
        <f t="shared" si="38"/>
        <v>30</v>
      </c>
      <c r="O2039" s="44">
        <f t="shared" si="39"/>
        <v>263181810</v>
      </c>
    </row>
    <row r="2040" spans="1:15" x14ac:dyDescent="0.2">
      <c r="A2040" s="31" t="s">
        <v>954</v>
      </c>
      <c r="B2040" s="31" t="s">
        <v>11</v>
      </c>
      <c r="C2040" s="31">
        <v>1</v>
      </c>
      <c r="D2040" s="31">
        <v>2663636</v>
      </c>
      <c r="E2040" s="31">
        <f t="shared" si="35"/>
        <v>0</v>
      </c>
      <c r="F2040" s="43">
        <f>IFERROR(VLOOKUP(A2040,'2023'!A:N,13,0),0)</f>
        <v>1</v>
      </c>
      <c r="G2040" s="43">
        <f>IFERROR(VLOOKUP(A2040,'2023'!A:N,14,0),0)</f>
        <v>2663636</v>
      </c>
      <c r="H2040" s="43">
        <v>0</v>
      </c>
      <c r="I2040" s="43">
        <v>0</v>
      </c>
      <c r="J2040" s="44">
        <f t="shared" si="36"/>
        <v>2663636</v>
      </c>
      <c r="K2040" s="43">
        <v>0</v>
      </c>
      <c r="L2040" s="43">
        <v>0</v>
      </c>
      <c r="M2040" s="44">
        <f t="shared" si="37"/>
        <v>0</v>
      </c>
      <c r="N2040" s="43">
        <f t="shared" si="38"/>
        <v>1</v>
      </c>
      <c r="O2040" s="44">
        <f t="shared" si="39"/>
        <v>2663636</v>
      </c>
    </row>
    <row r="2041" spans="1:15" x14ac:dyDescent="0.2">
      <c r="A2041" s="31" t="s">
        <v>955</v>
      </c>
      <c r="B2041" s="31" t="s">
        <v>11</v>
      </c>
      <c r="C2041" s="31">
        <v>8</v>
      </c>
      <c r="D2041" s="31">
        <v>20072728</v>
      </c>
      <c r="E2041" s="31">
        <f t="shared" si="35"/>
        <v>0</v>
      </c>
      <c r="F2041" s="43">
        <f>IFERROR(VLOOKUP(A2041,'2023'!A:N,13,0),0)</f>
        <v>8</v>
      </c>
      <c r="G2041" s="43">
        <f>IFERROR(VLOOKUP(A2041,'2023'!A:N,14,0),0)</f>
        <v>20072728</v>
      </c>
      <c r="H2041" s="43">
        <v>0</v>
      </c>
      <c r="I2041" s="43">
        <v>0</v>
      </c>
      <c r="J2041" s="44">
        <f t="shared" si="36"/>
        <v>2509091</v>
      </c>
      <c r="K2041" s="43">
        <v>0</v>
      </c>
      <c r="L2041" s="43">
        <v>0</v>
      </c>
      <c r="M2041" s="44">
        <f t="shared" si="37"/>
        <v>0</v>
      </c>
      <c r="N2041" s="43">
        <f t="shared" si="38"/>
        <v>8</v>
      </c>
      <c r="O2041" s="44">
        <f t="shared" si="39"/>
        <v>20072728</v>
      </c>
    </row>
    <row r="2042" spans="1:15" x14ac:dyDescent="0.2">
      <c r="A2042" s="31" t="s">
        <v>956</v>
      </c>
      <c r="B2042" s="31" t="s">
        <v>11</v>
      </c>
      <c r="C2042" s="31">
        <v>2</v>
      </c>
      <c r="D2042" s="31">
        <v>20090908</v>
      </c>
      <c r="E2042" s="31">
        <f t="shared" si="35"/>
        <v>0</v>
      </c>
      <c r="F2042" s="43">
        <f>IFERROR(VLOOKUP(A2042,'2023'!A:N,13,0),0)</f>
        <v>2</v>
      </c>
      <c r="G2042" s="43">
        <f>IFERROR(VLOOKUP(A2042,'2023'!A:N,14,0),0)</f>
        <v>20090908</v>
      </c>
      <c r="H2042" s="43">
        <v>0</v>
      </c>
      <c r="I2042" s="43">
        <v>0</v>
      </c>
      <c r="J2042" s="44">
        <f t="shared" si="36"/>
        <v>10045454</v>
      </c>
      <c r="K2042" s="43">
        <v>0</v>
      </c>
      <c r="L2042" s="43">
        <v>0</v>
      </c>
      <c r="M2042" s="44">
        <f t="shared" si="37"/>
        <v>0</v>
      </c>
      <c r="N2042" s="43">
        <f t="shared" si="38"/>
        <v>2</v>
      </c>
      <c r="O2042" s="44">
        <f t="shared" si="39"/>
        <v>20090908</v>
      </c>
    </row>
    <row r="2043" spans="1:15" x14ac:dyDescent="0.2">
      <c r="A2043" s="31" t="s">
        <v>959</v>
      </c>
      <c r="B2043" s="31" t="s">
        <v>11</v>
      </c>
      <c r="C2043" s="31">
        <v>4</v>
      </c>
      <c r="D2043" s="31">
        <v>2090908</v>
      </c>
      <c r="E2043" s="31">
        <f t="shared" si="35"/>
        <v>0</v>
      </c>
      <c r="F2043" s="43">
        <f>IFERROR(VLOOKUP(A2043,'2023'!A:N,13,0),0)</f>
        <v>4</v>
      </c>
      <c r="G2043" s="43">
        <f>IFERROR(VLOOKUP(A2043,'2023'!A:N,14,0),0)</f>
        <v>2090908</v>
      </c>
      <c r="H2043" s="43">
        <v>0</v>
      </c>
      <c r="I2043" s="43">
        <v>0</v>
      </c>
      <c r="J2043" s="44">
        <f t="shared" si="36"/>
        <v>522727</v>
      </c>
      <c r="K2043" s="43">
        <v>0</v>
      </c>
      <c r="L2043" s="43">
        <v>0</v>
      </c>
      <c r="M2043" s="44">
        <f t="shared" si="37"/>
        <v>0</v>
      </c>
      <c r="N2043" s="43">
        <f t="shared" si="38"/>
        <v>4</v>
      </c>
      <c r="O2043" s="44">
        <f t="shared" si="39"/>
        <v>2090908</v>
      </c>
    </row>
    <row r="2044" spans="1:15" x14ac:dyDescent="0.2">
      <c r="A2044" s="31" t="s">
        <v>960</v>
      </c>
      <c r="B2044" s="31" t="s">
        <v>11</v>
      </c>
      <c r="C2044" s="31">
        <v>2</v>
      </c>
      <c r="D2044" s="31">
        <v>1272726</v>
      </c>
      <c r="E2044" s="31">
        <f t="shared" ref="E2044:E2298" si="40">F2044-C2044</f>
        <v>0</v>
      </c>
      <c r="F2044" s="43">
        <f>IFERROR(VLOOKUP(A2044,'2023'!A:N,13,0),0)</f>
        <v>2</v>
      </c>
      <c r="G2044" s="43">
        <f>IFERROR(VLOOKUP(A2044,'2023'!A:N,14,0),0)</f>
        <v>1272726</v>
      </c>
      <c r="H2044" s="43">
        <v>0</v>
      </c>
      <c r="I2044" s="43">
        <v>0</v>
      </c>
      <c r="J2044" s="44">
        <f t="shared" ref="J2044:J2298" si="41">IFERROR(IF((G2044+I2044)/(H2044+F2044)&lt;0,0,(G2044+I2044)/(H2044+F2044)),0)</f>
        <v>636363</v>
      </c>
      <c r="K2044" s="43">
        <v>0</v>
      </c>
      <c r="L2044" s="43">
        <v>0</v>
      </c>
      <c r="M2044" s="44">
        <f t="shared" ref="M2044:M2298" si="42">J2044*K2044</f>
        <v>0</v>
      </c>
      <c r="N2044" s="43">
        <f t="shared" ref="N2044:N2298" si="43">F2044+H2044-K2044</f>
        <v>2</v>
      </c>
      <c r="O2044" s="44">
        <f t="shared" ref="O2044:O2298" si="44">G2044+I2044-M2044</f>
        <v>1272726</v>
      </c>
    </row>
    <row r="2045" spans="1:15" x14ac:dyDescent="0.2">
      <c r="A2045" s="31" t="s">
        <v>962</v>
      </c>
      <c r="B2045" s="31" t="s">
        <v>25</v>
      </c>
      <c r="C2045" s="31">
        <v>3</v>
      </c>
      <c r="D2045" s="31">
        <v>3954546</v>
      </c>
      <c r="E2045" s="31">
        <f t="shared" si="40"/>
        <v>0</v>
      </c>
      <c r="F2045" s="43">
        <f>IFERROR(VLOOKUP(A2045,'2023'!A:N,13,0),0)</f>
        <v>3</v>
      </c>
      <c r="G2045" s="43">
        <f>IFERROR(VLOOKUP(A2045,'2023'!A:N,14,0),0)</f>
        <v>3954546</v>
      </c>
      <c r="H2045" s="43">
        <v>0</v>
      </c>
      <c r="I2045" s="43">
        <v>0</v>
      </c>
      <c r="J2045" s="44">
        <f t="shared" si="41"/>
        <v>1318182</v>
      </c>
      <c r="K2045" s="43">
        <v>0</v>
      </c>
      <c r="L2045" s="43">
        <v>0</v>
      </c>
      <c r="M2045" s="44">
        <f t="shared" si="42"/>
        <v>0</v>
      </c>
      <c r="N2045" s="43">
        <f t="shared" si="43"/>
        <v>3</v>
      </c>
      <c r="O2045" s="44">
        <f t="shared" si="44"/>
        <v>3954546</v>
      </c>
    </row>
    <row r="2046" spans="1:15" x14ac:dyDescent="0.2">
      <c r="A2046" s="31" t="s">
        <v>963</v>
      </c>
      <c r="B2046" s="31" t="s">
        <v>25</v>
      </c>
      <c r="C2046" s="31">
        <v>1</v>
      </c>
      <c r="D2046" s="31">
        <v>363636</v>
      </c>
      <c r="E2046" s="31">
        <f t="shared" si="40"/>
        <v>0</v>
      </c>
      <c r="F2046" s="43">
        <f>IFERROR(VLOOKUP(A2046,'2023'!A:N,13,0),0)</f>
        <v>1</v>
      </c>
      <c r="G2046" s="43">
        <f>IFERROR(VLOOKUP(A2046,'2023'!A:N,14,0),0)</f>
        <v>363636</v>
      </c>
      <c r="H2046" s="43">
        <v>0</v>
      </c>
      <c r="I2046" s="43">
        <v>0</v>
      </c>
      <c r="J2046" s="44">
        <f t="shared" si="41"/>
        <v>363636</v>
      </c>
      <c r="K2046" s="43">
        <v>0</v>
      </c>
      <c r="L2046" s="43">
        <v>0</v>
      </c>
      <c r="M2046" s="44">
        <f t="shared" si="42"/>
        <v>0</v>
      </c>
      <c r="N2046" s="43">
        <f t="shared" si="43"/>
        <v>1</v>
      </c>
      <c r="O2046" s="44">
        <f t="shared" si="44"/>
        <v>363636</v>
      </c>
    </row>
    <row r="2047" spans="1:15" x14ac:dyDescent="0.2">
      <c r="A2047" s="31" t="s">
        <v>964</v>
      </c>
      <c r="B2047" s="31" t="s">
        <v>25</v>
      </c>
      <c r="C2047" s="31">
        <v>1</v>
      </c>
      <c r="D2047" s="31">
        <v>81818</v>
      </c>
      <c r="E2047" s="31">
        <f t="shared" si="40"/>
        <v>0</v>
      </c>
      <c r="F2047" s="43">
        <f>IFERROR(VLOOKUP(A2047,'2023'!A:N,13,0),0)</f>
        <v>1</v>
      </c>
      <c r="G2047" s="43">
        <f>IFERROR(VLOOKUP(A2047,'2023'!A:N,14,0),0)</f>
        <v>81818</v>
      </c>
      <c r="H2047" s="43">
        <v>0</v>
      </c>
      <c r="I2047" s="43">
        <v>0</v>
      </c>
      <c r="J2047" s="44">
        <f t="shared" si="41"/>
        <v>81818</v>
      </c>
      <c r="K2047" s="43">
        <v>0</v>
      </c>
      <c r="L2047" s="43">
        <v>0</v>
      </c>
      <c r="M2047" s="44">
        <f t="shared" si="42"/>
        <v>0</v>
      </c>
      <c r="N2047" s="43">
        <f t="shared" si="43"/>
        <v>1</v>
      </c>
      <c r="O2047" s="44">
        <f t="shared" si="44"/>
        <v>81818</v>
      </c>
    </row>
    <row r="2048" spans="1:15" x14ac:dyDescent="0.2">
      <c r="A2048" s="31" t="s">
        <v>965</v>
      </c>
      <c r="B2048" s="31" t="s">
        <v>25</v>
      </c>
      <c r="C2048" s="31">
        <v>1</v>
      </c>
      <c r="D2048" s="31">
        <v>54545</v>
      </c>
      <c r="E2048" s="31">
        <f t="shared" si="40"/>
        <v>0</v>
      </c>
      <c r="F2048" s="43">
        <f>IFERROR(VLOOKUP(A2048,'2023'!A:N,13,0),0)</f>
        <v>1</v>
      </c>
      <c r="G2048" s="43">
        <f>IFERROR(VLOOKUP(A2048,'2023'!A:N,14,0),0)</f>
        <v>54545</v>
      </c>
      <c r="H2048" s="43">
        <v>0</v>
      </c>
      <c r="I2048" s="43">
        <v>0</v>
      </c>
      <c r="J2048" s="44">
        <f t="shared" si="41"/>
        <v>54545</v>
      </c>
      <c r="K2048" s="43">
        <v>0</v>
      </c>
      <c r="L2048" s="43">
        <v>0</v>
      </c>
      <c r="M2048" s="44">
        <f t="shared" si="42"/>
        <v>0</v>
      </c>
      <c r="N2048" s="43">
        <f t="shared" si="43"/>
        <v>1</v>
      </c>
      <c r="O2048" s="44">
        <f t="shared" si="44"/>
        <v>54545</v>
      </c>
    </row>
    <row r="2049" spans="1:15" x14ac:dyDescent="0.2">
      <c r="A2049" s="31" t="s">
        <v>966</v>
      </c>
      <c r="B2049" s="31" t="s">
        <v>25</v>
      </c>
      <c r="C2049" s="31">
        <v>1</v>
      </c>
      <c r="D2049" s="31">
        <v>181818</v>
      </c>
      <c r="E2049" s="31">
        <f t="shared" si="40"/>
        <v>0</v>
      </c>
      <c r="F2049" s="43">
        <f>IFERROR(VLOOKUP(A2049,'2023'!A:N,13,0),0)</f>
        <v>1</v>
      </c>
      <c r="G2049" s="43">
        <f>IFERROR(VLOOKUP(A2049,'2023'!A:N,14,0),0)</f>
        <v>181818</v>
      </c>
      <c r="H2049" s="43">
        <v>0</v>
      </c>
      <c r="I2049" s="43">
        <v>0</v>
      </c>
      <c r="J2049" s="44">
        <f t="shared" si="41"/>
        <v>181818</v>
      </c>
      <c r="K2049" s="43">
        <v>0</v>
      </c>
      <c r="L2049" s="43">
        <v>0</v>
      </c>
      <c r="M2049" s="44">
        <f t="shared" si="42"/>
        <v>0</v>
      </c>
      <c r="N2049" s="43">
        <f t="shared" si="43"/>
        <v>1</v>
      </c>
      <c r="O2049" s="44">
        <f t="shared" si="44"/>
        <v>181818</v>
      </c>
    </row>
    <row r="2050" spans="1:15" x14ac:dyDescent="0.2">
      <c r="A2050" s="31" t="s">
        <v>967</v>
      </c>
      <c r="B2050" s="31" t="s">
        <v>25</v>
      </c>
      <c r="C2050" s="31">
        <v>1</v>
      </c>
      <c r="D2050" s="31">
        <v>381818</v>
      </c>
      <c r="E2050" s="31">
        <f t="shared" si="40"/>
        <v>0</v>
      </c>
      <c r="F2050" s="43">
        <f>IFERROR(VLOOKUP(A2050,'2023'!A:N,13,0),0)</f>
        <v>1</v>
      </c>
      <c r="G2050" s="43">
        <f>IFERROR(VLOOKUP(A2050,'2023'!A:N,14,0),0)</f>
        <v>381818</v>
      </c>
      <c r="H2050" s="43">
        <v>0</v>
      </c>
      <c r="I2050" s="43">
        <v>0</v>
      </c>
      <c r="J2050" s="44">
        <f t="shared" si="41"/>
        <v>381818</v>
      </c>
      <c r="K2050" s="43">
        <v>0</v>
      </c>
      <c r="L2050" s="43">
        <v>0</v>
      </c>
      <c r="M2050" s="44">
        <f t="shared" si="42"/>
        <v>0</v>
      </c>
      <c r="N2050" s="43">
        <f t="shared" si="43"/>
        <v>1</v>
      </c>
      <c r="O2050" s="44">
        <f t="shared" si="44"/>
        <v>381818</v>
      </c>
    </row>
    <row r="2051" spans="1:15" x14ac:dyDescent="0.2">
      <c r="A2051" s="31" t="s">
        <v>969</v>
      </c>
      <c r="B2051" s="31" t="s">
        <v>20</v>
      </c>
      <c r="C2051" s="31">
        <v>5</v>
      </c>
      <c r="D2051" s="31">
        <v>20000000</v>
      </c>
      <c r="E2051" s="31">
        <f t="shared" si="40"/>
        <v>0</v>
      </c>
      <c r="F2051" s="43">
        <f>IFERROR(VLOOKUP(A2051,'2023'!A:N,13,0),0)</f>
        <v>5</v>
      </c>
      <c r="G2051" s="43">
        <f>IFERROR(VLOOKUP(A2051,'2023'!A:N,14,0),0)</f>
        <v>20000000</v>
      </c>
      <c r="H2051" s="43">
        <v>0</v>
      </c>
      <c r="I2051" s="43">
        <v>0</v>
      </c>
      <c r="J2051" s="44">
        <f t="shared" si="41"/>
        <v>4000000</v>
      </c>
      <c r="K2051" s="43">
        <v>0</v>
      </c>
      <c r="L2051" s="43">
        <v>0</v>
      </c>
      <c r="M2051" s="44">
        <f t="shared" si="42"/>
        <v>0</v>
      </c>
      <c r="N2051" s="43">
        <f t="shared" si="43"/>
        <v>5</v>
      </c>
      <c r="O2051" s="44">
        <f t="shared" si="44"/>
        <v>20000000</v>
      </c>
    </row>
    <row r="2052" spans="1:15" x14ac:dyDescent="0.2">
      <c r="A2052" s="31" t="s">
        <v>970</v>
      </c>
      <c r="B2052" s="31" t="s">
        <v>141</v>
      </c>
      <c r="C2052" s="31">
        <v>1</v>
      </c>
      <c r="D2052" s="31">
        <v>209091</v>
      </c>
      <c r="E2052" s="31">
        <f t="shared" si="40"/>
        <v>0</v>
      </c>
      <c r="F2052" s="43">
        <f>IFERROR(VLOOKUP(A2052,'2023'!A:N,13,0),0)</f>
        <v>1</v>
      </c>
      <c r="G2052" s="43">
        <f>IFERROR(VLOOKUP(A2052,'2023'!A:N,14,0),0)</f>
        <v>209091</v>
      </c>
      <c r="H2052" s="43">
        <v>0</v>
      </c>
      <c r="I2052" s="43">
        <v>0</v>
      </c>
      <c r="J2052" s="44">
        <f t="shared" si="41"/>
        <v>209091</v>
      </c>
      <c r="K2052" s="43">
        <v>0</v>
      </c>
      <c r="L2052" s="43">
        <v>0</v>
      </c>
      <c r="M2052" s="44">
        <f t="shared" si="42"/>
        <v>0</v>
      </c>
      <c r="N2052" s="43">
        <f t="shared" si="43"/>
        <v>1</v>
      </c>
      <c r="O2052" s="44">
        <f t="shared" si="44"/>
        <v>209091</v>
      </c>
    </row>
    <row r="2053" spans="1:15" x14ac:dyDescent="0.2">
      <c r="A2053" s="31" t="s">
        <v>971</v>
      </c>
      <c r="B2053" s="31" t="s">
        <v>141</v>
      </c>
      <c r="C2053" s="31">
        <v>2</v>
      </c>
      <c r="D2053" s="31">
        <v>1295455</v>
      </c>
      <c r="E2053" s="31">
        <f t="shared" si="40"/>
        <v>0</v>
      </c>
      <c r="F2053" s="43">
        <f>IFERROR(VLOOKUP(A2053,'2023'!A:N,13,0),0)</f>
        <v>2</v>
      </c>
      <c r="G2053" s="43">
        <f>IFERROR(VLOOKUP(A2053,'2023'!A:N,14,0),0)</f>
        <v>1295455</v>
      </c>
      <c r="H2053" s="43">
        <v>0</v>
      </c>
      <c r="I2053" s="43">
        <v>0</v>
      </c>
      <c r="J2053" s="44">
        <f t="shared" si="41"/>
        <v>647727.5</v>
      </c>
      <c r="K2053" s="43">
        <v>0</v>
      </c>
      <c r="L2053" s="43">
        <v>0</v>
      </c>
      <c r="M2053" s="44">
        <f t="shared" si="42"/>
        <v>0</v>
      </c>
      <c r="N2053" s="43">
        <f t="shared" si="43"/>
        <v>2</v>
      </c>
      <c r="O2053" s="44">
        <f t="shared" si="44"/>
        <v>1295455</v>
      </c>
    </row>
    <row r="2054" spans="1:15" x14ac:dyDescent="0.2">
      <c r="A2054" s="31" t="s">
        <v>972</v>
      </c>
      <c r="B2054" s="31" t="s">
        <v>141</v>
      </c>
      <c r="C2054" s="31">
        <v>1</v>
      </c>
      <c r="D2054" s="31">
        <v>587500</v>
      </c>
      <c r="E2054" s="31">
        <f t="shared" si="40"/>
        <v>0</v>
      </c>
      <c r="F2054" s="43">
        <f>IFERROR(VLOOKUP(A2054,'2023'!A:N,13,0),0)</f>
        <v>1</v>
      </c>
      <c r="G2054" s="43">
        <f>IFERROR(VLOOKUP(A2054,'2023'!A:N,14,0),0)</f>
        <v>587500</v>
      </c>
      <c r="H2054" s="43">
        <v>0</v>
      </c>
      <c r="I2054" s="43">
        <v>0</v>
      </c>
      <c r="J2054" s="44">
        <f t="shared" si="41"/>
        <v>587500</v>
      </c>
      <c r="K2054" s="43">
        <v>0</v>
      </c>
      <c r="L2054" s="43">
        <v>0</v>
      </c>
      <c r="M2054" s="44">
        <f t="shared" si="42"/>
        <v>0</v>
      </c>
      <c r="N2054" s="43">
        <f t="shared" si="43"/>
        <v>1</v>
      </c>
      <c r="O2054" s="44">
        <f t="shared" si="44"/>
        <v>587500</v>
      </c>
    </row>
    <row r="2055" spans="1:15" x14ac:dyDescent="0.2">
      <c r="A2055" s="31" t="s">
        <v>973</v>
      </c>
      <c r="B2055" s="31" t="s">
        <v>11</v>
      </c>
      <c r="C2055" s="31">
        <v>3</v>
      </c>
      <c r="D2055" s="31">
        <v>15995455</v>
      </c>
      <c r="E2055" s="31">
        <f t="shared" si="40"/>
        <v>0</v>
      </c>
      <c r="F2055" s="43">
        <f>IFERROR(VLOOKUP(A2055,'2023'!A:N,13,0),0)</f>
        <v>3</v>
      </c>
      <c r="G2055" s="43">
        <f>IFERROR(VLOOKUP(A2055,'2023'!A:N,14,0),0)</f>
        <v>15995455</v>
      </c>
      <c r="H2055" s="43">
        <v>0</v>
      </c>
      <c r="I2055" s="43">
        <v>0</v>
      </c>
      <c r="J2055" s="44">
        <f t="shared" si="41"/>
        <v>5331818.333333333</v>
      </c>
      <c r="K2055" s="43">
        <v>0</v>
      </c>
      <c r="L2055" s="43">
        <v>0</v>
      </c>
      <c r="M2055" s="44">
        <f t="shared" si="42"/>
        <v>0</v>
      </c>
      <c r="N2055" s="43">
        <f t="shared" si="43"/>
        <v>3</v>
      </c>
      <c r="O2055" s="44">
        <f t="shared" si="44"/>
        <v>15995455</v>
      </c>
    </row>
    <row r="2056" spans="1:15" x14ac:dyDescent="0.2">
      <c r="A2056" s="31" t="s">
        <v>974</v>
      </c>
      <c r="B2056" s="31" t="s">
        <v>141</v>
      </c>
      <c r="C2056" s="31">
        <v>1</v>
      </c>
      <c r="D2056" s="31">
        <v>3451532</v>
      </c>
      <c r="E2056" s="31">
        <f t="shared" si="40"/>
        <v>0</v>
      </c>
      <c r="F2056" s="43">
        <f>IFERROR(VLOOKUP(A2056,'2023'!A:N,13,0),0)</f>
        <v>1</v>
      </c>
      <c r="G2056" s="43">
        <f>IFERROR(VLOOKUP(A2056,'2023'!A:N,14,0),0)</f>
        <v>3451532</v>
      </c>
      <c r="H2056" s="43">
        <v>0</v>
      </c>
      <c r="I2056" s="43">
        <v>0</v>
      </c>
      <c r="J2056" s="44">
        <f t="shared" si="41"/>
        <v>3451532</v>
      </c>
      <c r="K2056" s="43">
        <v>0</v>
      </c>
      <c r="L2056" s="43">
        <v>0</v>
      </c>
      <c r="M2056" s="44">
        <f t="shared" si="42"/>
        <v>0</v>
      </c>
      <c r="N2056" s="43">
        <f t="shared" si="43"/>
        <v>1</v>
      </c>
      <c r="O2056" s="44">
        <f t="shared" si="44"/>
        <v>3451532</v>
      </c>
    </row>
    <row r="2057" spans="1:15" x14ac:dyDescent="0.2">
      <c r="A2057" s="31" t="s">
        <v>975</v>
      </c>
      <c r="B2057" s="31" t="s">
        <v>141</v>
      </c>
      <c r="C2057" s="31">
        <v>3</v>
      </c>
      <c r="D2057" s="31">
        <v>1461362</v>
      </c>
      <c r="E2057" s="31">
        <f t="shared" si="40"/>
        <v>0</v>
      </c>
      <c r="F2057" s="43">
        <f>IFERROR(VLOOKUP(A2057,'2023'!A:N,13,0),0)</f>
        <v>3</v>
      </c>
      <c r="G2057" s="43">
        <f>IFERROR(VLOOKUP(A2057,'2023'!A:N,14,0),0)</f>
        <v>1461362</v>
      </c>
      <c r="H2057" s="43">
        <v>0</v>
      </c>
      <c r="I2057" s="43">
        <v>0</v>
      </c>
      <c r="J2057" s="44">
        <f t="shared" si="41"/>
        <v>487120.66666666669</v>
      </c>
      <c r="K2057" s="43">
        <v>0</v>
      </c>
      <c r="L2057" s="43">
        <v>0</v>
      </c>
      <c r="M2057" s="44">
        <f t="shared" si="42"/>
        <v>0</v>
      </c>
      <c r="N2057" s="43">
        <f t="shared" si="43"/>
        <v>3</v>
      </c>
      <c r="O2057" s="44">
        <f t="shared" si="44"/>
        <v>1461362</v>
      </c>
    </row>
    <row r="2058" spans="1:15" x14ac:dyDescent="0.2">
      <c r="A2058" s="31" t="s">
        <v>977</v>
      </c>
      <c r="B2058" s="31" t="s">
        <v>11</v>
      </c>
      <c r="C2058" s="31">
        <v>1</v>
      </c>
      <c r="D2058" s="31">
        <v>8212122</v>
      </c>
      <c r="E2058" s="31">
        <f t="shared" si="40"/>
        <v>0</v>
      </c>
      <c r="F2058" s="43">
        <f>IFERROR(VLOOKUP(A2058,'2023'!A:N,13,0),0)</f>
        <v>1</v>
      </c>
      <c r="G2058" s="43">
        <f>IFERROR(VLOOKUP(A2058,'2023'!A:N,14,0),0)</f>
        <v>8212122</v>
      </c>
      <c r="H2058" s="43">
        <v>0</v>
      </c>
      <c r="I2058" s="43">
        <v>0</v>
      </c>
      <c r="J2058" s="44">
        <f t="shared" si="41"/>
        <v>8212122</v>
      </c>
      <c r="K2058" s="43">
        <v>0</v>
      </c>
      <c r="L2058" s="43">
        <v>0</v>
      </c>
      <c r="M2058" s="44">
        <f t="shared" si="42"/>
        <v>0</v>
      </c>
      <c r="N2058" s="43">
        <f t="shared" si="43"/>
        <v>1</v>
      </c>
      <c r="O2058" s="44">
        <f t="shared" si="44"/>
        <v>8212122</v>
      </c>
    </row>
    <row r="2059" spans="1:15" x14ac:dyDescent="0.2">
      <c r="A2059" s="31" t="s">
        <v>979</v>
      </c>
      <c r="B2059" s="31" t="s">
        <v>20</v>
      </c>
      <c r="C2059" s="31">
        <v>2</v>
      </c>
      <c r="D2059" s="31">
        <v>2803446</v>
      </c>
      <c r="E2059" s="31">
        <f t="shared" si="40"/>
        <v>0</v>
      </c>
      <c r="F2059" s="43">
        <f>IFERROR(VLOOKUP(A2059,'2023'!A:N,13,0),0)</f>
        <v>2</v>
      </c>
      <c r="G2059" s="43">
        <f>IFERROR(VLOOKUP(A2059,'2023'!A:N,14,0),0)</f>
        <v>2803446</v>
      </c>
      <c r="H2059" s="43">
        <v>0</v>
      </c>
      <c r="I2059" s="43">
        <v>0</v>
      </c>
      <c r="J2059" s="44">
        <f t="shared" si="41"/>
        <v>1401723</v>
      </c>
      <c r="K2059" s="43">
        <v>0</v>
      </c>
      <c r="L2059" s="43">
        <v>0</v>
      </c>
      <c r="M2059" s="44">
        <f t="shared" si="42"/>
        <v>0</v>
      </c>
      <c r="N2059" s="43">
        <f t="shared" si="43"/>
        <v>2</v>
      </c>
      <c r="O2059" s="44">
        <f t="shared" si="44"/>
        <v>2803446</v>
      </c>
    </row>
    <row r="2060" spans="1:15" x14ac:dyDescent="0.2">
      <c r="A2060" s="31" t="s">
        <v>980</v>
      </c>
      <c r="B2060" s="31" t="s">
        <v>11</v>
      </c>
      <c r="C2060" s="31">
        <v>11</v>
      </c>
      <c r="D2060" s="31">
        <v>22922667</v>
      </c>
      <c r="E2060" s="31">
        <f t="shared" si="40"/>
        <v>0</v>
      </c>
      <c r="F2060" s="43">
        <f>IFERROR(VLOOKUP(A2060,'2023'!A:N,13,0),0)</f>
        <v>11</v>
      </c>
      <c r="G2060" s="43">
        <f>IFERROR(VLOOKUP(A2060,'2023'!A:N,14,0),0)</f>
        <v>22922667</v>
      </c>
      <c r="H2060" s="43">
        <v>0</v>
      </c>
      <c r="I2060" s="43">
        <v>0</v>
      </c>
      <c r="J2060" s="44">
        <f t="shared" si="41"/>
        <v>2083878.8181818181</v>
      </c>
      <c r="K2060" s="43">
        <v>0</v>
      </c>
      <c r="L2060" s="43">
        <v>0</v>
      </c>
      <c r="M2060" s="44">
        <f t="shared" si="42"/>
        <v>0</v>
      </c>
      <c r="N2060" s="43">
        <f t="shared" si="43"/>
        <v>11</v>
      </c>
      <c r="O2060" s="44">
        <f t="shared" si="44"/>
        <v>22922667</v>
      </c>
    </row>
    <row r="2061" spans="1:15" x14ac:dyDescent="0.2">
      <c r="A2061" s="31" t="s">
        <v>981</v>
      </c>
      <c r="B2061" s="31" t="s">
        <v>11</v>
      </c>
      <c r="C2061" s="31">
        <v>1</v>
      </c>
      <c r="D2061" s="31">
        <v>1350000</v>
      </c>
      <c r="E2061" s="31">
        <f t="shared" si="40"/>
        <v>0</v>
      </c>
      <c r="F2061" s="43">
        <f>IFERROR(VLOOKUP(A2061,'2023'!A:N,13,0),0)</f>
        <v>1</v>
      </c>
      <c r="G2061" s="43">
        <f>IFERROR(VLOOKUP(A2061,'2023'!A:N,14,0),0)</f>
        <v>1350000</v>
      </c>
      <c r="H2061" s="43">
        <v>0</v>
      </c>
      <c r="I2061" s="43">
        <v>0</v>
      </c>
      <c r="J2061" s="44">
        <f t="shared" si="41"/>
        <v>1350000</v>
      </c>
      <c r="K2061" s="43">
        <v>0</v>
      </c>
      <c r="L2061" s="43">
        <v>0</v>
      </c>
      <c r="M2061" s="44">
        <f t="shared" si="42"/>
        <v>0</v>
      </c>
      <c r="N2061" s="43">
        <f t="shared" si="43"/>
        <v>1</v>
      </c>
      <c r="O2061" s="44">
        <f t="shared" si="44"/>
        <v>1350000</v>
      </c>
    </row>
    <row r="2062" spans="1:15" x14ac:dyDescent="0.2">
      <c r="A2062" s="31" t="s">
        <v>982</v>
      </c>
      <c r="B2062" s="31" t="s">
        <v>11</v>
      </c>
      <c r="C2062" s="31">
        <v>13</v>
      </c>
      <c r="D2062" s="31">
        <v>15858344</v>
      </c>
      <c r="E2062" s="31">
        <f t="shared" si="40"/>
        <v>0</v>
      </c>
      <c r="F2062" s="43">
        <f>IFERROR(VLOOKUP(A2062,'2023'!A:N,13,0),0)</f>
        <v>13</v>
      </c>
      <c r="G2062" s="43">
        <f>IFERROR(VLOOKUP(A2062,'2023'!A:N,14,0),0)</f>
        <v>15858344</v>
      </c>
      <c r="H2062" s="43">
        <v>0</v>
      </c>
      <c r="I2062" s="43">
        <v>0</v>
      </c>
      <c r="J2062" s="44">
        <f t="shared" si="41"/>
        <v>1219872.6153846155</v>
      </c>
      <c r="K2062" s="43">
        <v>0</v>
      </c>
      <c r="L2062" s="43">
        <v>0</v>
      </c>
      <c r="M2062" s="44">
        <f t="shared" si="42"/>
        <v>0</v>
      </c>
      <c r="N2062" s="43">
        <f t="shared" si="43"/>
        <v>13</v>
      </c>
      <c r="O2062" s="44">
        <f t="shared" si="44"/>
        <v>15858344</v>
      </c>
    </row>
    <row r="2063" spans="1:15" x14ac:dyDescent="0.2">
      <c r="A2063" s="31" t="s">
        <v>983</v>
      </c>
      <c r="B2063" s="31" t="s">
        <v>25</v>
      </c>
      <c r="C2063" s="31">
        <v>2</v>
      </c>
      <c r="D2063" s="31">
        <v>14727273</v>
      </c>
      <c r="E2063" s="31">
        <f t="shared" si="40"/>
        <v>0</v>
      </c>
      <c r="F2063" s="43">
        <f>IFERROR(VLOOKUP(A2063,'2023'!A:N,13,0),0)</f>
        <v>2</v>
      </c>
      <c r="G2063" s="43">
        <f>IFERROR(VLOOKUP(A2063,'2023'!A:N,14,0),0)</f>
        <v>14727273</v>
      </c>
      <c r="H2063" s="43">
        <v>0</v>
      </c>
      <c r="I2063" s="43">
        <v>0</v>
      </c>
      <c r="J2063" s="44">
        <f t="shared" si="41"/>
        <v>7363636.5</v>
      </c>
      <c r="K2063" s="43">
        <v>0</v>
      </c>
      <c r="L2063" s="43">
        <v>0</v>
      </c>
      <c r="M2063" s="44">
        <f t="shared" si="42"/>
        <v>0</v>
      </c>
      <c r="N2063" s="43">
        <f t="shared" si="43"/>
        <v>2</v>
      </c>
      <c r="O2063" s="44">
        <f t="shared" si="44"/>
        <v>14727273</v>
      </c>
    </row>
    <row r="2064" spans="1:15" x14ac:dyDescent="0.2">
      <c r="A2064" s="31" t="s">
        <v>984</v>
      </c>
      <c r="B2064" s="31" t="s">
        <v>11</v>
      </c>
      <c r="C2064" s="31">
        <v>2</v>
      </c>
      <c r="D2064" s="31">
        <v>9287879</v>
      </c>
      <c r="E2064" s="31">
        <f t="shared" si="40"/>
        <v>0</v>
      </c>
      <c r="F2064" s="43">
        <f>IFERROR(VLOOKUP(A2064,'2023'!A:N,13,0),0)</f>
        <v>2</v>
      </c>
      <c r="G2064" s="43">
        <f>IFERROR(VLOOKUP(A2064,'2023'!A:N,14,0),0)</f>
        <v>9287879</v>
      </c>
      <c r="H2064" s="43">
        <v>0</v>
      </c>
      <c r="I2064" s="43">
        <v>0</v>
      </c>
      <c r="J2064" s="44">
        <f t="shared" si="41"/>
        <v>4643939.5</v>
      </c>
      <c r="K2064" s="43">
        <v>0</v>
      </c>
      <c r="L2064" s="43">
        <v>0</v>
      </c>
      <c r="M2064" s="44">
        <f t="shared" si="42"/>
        <v>0</v>
      </c>
      <c r="N2064" s="43">
        <f t="shared" si="43"/>
        <v>2</v>
      </c>
      <c r="O2064" s="44">
        <f t="shared" si="44"/>
        <v>9287879</v>
      </c>
    </row>
    <row r="2065" spans="1:15" x14ac:dyDescent="0.2">
      <c r="A2065" s="31" t="s">
        <v>985</v>
      </c>
      <c r="B2065" s="31" t="s">
        <v>20</v>
      </c>
      <c r="C2065" s="31">
        <v>88</v>
      </c>
      <c r="D2065" s="31">
        <v>407941188</v>
      </c>
      <c r="E2065" s="31">
        <f t="shared" si="40"/>
        <v>0</v>
      </c>
      <c r="F2065" s="43">
        <f>IFERROR(VLOOKUP(A2065,'2023'!A:N,13,0),0)</f>
        <v>88</v>
      </c>
      <c r="G2065" s="43">
        <f>IFERROR(VLOOKUP(A2065,'2023'!A:N,14,0),0)</f>
        <v>407941188</v>
      </c>
      <c r="H2065" s="43">
        <v>0</v>
      </c>
      <c r="I2065" s="43">
        <v>0</v>
      </c>
      <c r="J2065" s="44">
        <f t="shared" si="41"/>
        <v>4635695.3181818184</v>
      </c>
      <c r="K2065" s="43">
        <v>0</v>
      </c>
      <c r="L2065" s="43">
        <v>0</v>
      </c>
      <c r="M2065" s="44">
        <f t="shared" si="42"/>
        <v>0</v>
      </c>
      <c r="N2065" s="43">
        <f t="shared" si="43"/>
        <v>88</v>
      </c>
      <c r="O2065" s="44">
        <f t="shared" si="44"/>
        <v>407941188</v>
      </c>
    </row>
    <row r="2066" spans="1:15" x14ac:dyDescent="0.2">
      <c r="A2066" s="31" t="s">
        <v>986</v>
      </c>
      <c r="B2066" s="31" t="s">
        <v>11</v>
      </c>
      <c r="C2066" s="31">
        <v>2</v>
      </c>
      <c r="D2066" s="31">
        <v>23288634</v>
      </c>
      <c r="E2066" s="31">
        <f t="shared" si="40"/>
        <v>0</v>
      </c>
      <c r="F2066" s="43">
        <f>IFERROR(VLOOKUP(A2066,'2023'!A:N,13,0),0)</f>
        <v>2</v>
      </c>
      <c r="G2066" s="43">
        <f>IFERROR(VLOOKUP(A2066,'2023'!A:N,14,0),0)</f>
        <v>23288634</v>
      </c>
      <c r="H2066" s="43">
        <v>0</v>
      </c>
      <c r="I2066" s="43">
        <v>0</v>
      </c>
      <c r="J2066" s="44">
        <f t="shared" si="41"/>
        <v>11644317</v>
      </c>
      <c r="K2066" s="43">
        <v>0</v>
      </c>
      <c r="L2066" s="43">
        <v>0</v>
      </c>
      <c r="M2066" s="44">
        <f t="shared" si="42"/>
        <v>0</v>
      </c>
      <c r="N2066" s="43">
        <f t="shared" si="43"/>
        <v>2</v>
      </c>
      <c r="O2066" s="44">
        <f t="shared" si="44"/>
        <v>23288634</v>
      </c>
    </row>
    <row r="2067" spans="1:15" x14ac:dyDescent="0.2">
      <c r="A2067" s="31" t="s">
        <v>988</v>
      </c>
      <c r="B2067" s="31" t="s">
        <v>20</v>
      </c>
      <c r="C2067" s="31">
        <v>1</v>
      </c>
      <c r="D2067" s="31">
        <v>9500000</v>
      </c>
      <c r="E2067" s="31">
        <f t="shared" si="40"/>
        <v>0</v>
      </c>
      <c r="F2067" s="43">
        <f>IFERROR(VLOOKUP(A2067,'2023'!A:N,13,0),0)</f>
        <v>1</v>
      </c>
      <c r="G2067" s="43">
        <f>IFERROR(VLOOKUP(A2067,'2023'!A:N,14,0),0)</f>
        <v>9500000</v>
      </c>
      <c r="H2067" s="43">
        <v>0</v>
      </c>
      <c r="I2067" s="43">
        <v>0</v>
      </c>
      <c r="J2067" s="44">
        <f t="shared" si="41"/>
        <v>9500000</v>
      </c>
      <c r="K2067" s="43">
        <v>0</v>
      </c>
      <c r="L2067" s="43">
        <v>0</v>
      </c>
      <c r="M2067" s="44">
        <f t="shared" si="42"/>
        <v>0</v>
      </c>
      <c r="N2067" s="43">
        <f t="shared" si="43"/>
        <v>1</v>
      </c>
      <c r="O2067" s="44">
        <f t="shared" si="44"/>
        <v>9500000</v>
      </c>
    </row>
    <row r="2068" spans="1:15" x14ac:dyDescent="0.2">
      <c r="A2068" s="31" t="s">
        <v>989</v>
      </c>
      <c r="B2068" s="31" t="s">
        <v>11</v>
      </c>
      <c r="C2068" s="31">
        <v>2</v>
      </c>
      <c r="D2068" s="31">
        <v>21363636</v>
      </c>
      <c r="E2068" s="31">
        <f t="shared" si="40"/>
        <v>0</v>
      </c>
      <c r="F2068" s="43">
        <f>IFERROR(VLOOKUP(A2068,'2023'!A:N,13,0),0)</f>
        <v>2</v>
      </c>
      <c r="G2068" s="43">
        <f>IFERROR(VLOOKUP(A2068,'2023'!A:N,14,0),0)</f>
        <v>21363636</v>
      </c>
      <c r="H2068" s="43">
        <v>0</v>
      </c>
      <c r="I2068" s="43">
        <v>0</v>
      </c>
      <c r="J2068" s="44">
        <f t="shared" si="41"/>
        <v>10681818</v>
      </c>
      <c r="K2068" s="43">
        <v>0</v>
      </c>
      <c r="L2068" s="43">
        <v>0</v>
      </c>
      <c r="M2068" s="44">
        <f t="shared" si="42"/>
        <v>0</v>
      </c>
      <c r="N2068" s="43">
        <f t="shared" si="43"/>
        <v>2</v>
      </c>
      <c r="O2068" s="44">
        <f t="shared" si="44"/>
        <v>21363636</v>
      </c>
    </row>
    <row r="2069" spans="1:15" x14ac:dyDescent="0.2">
      <c r="A2069" s="31" t="s">
        <v>990</v>
      </c>
      <c r="B2069" s="31" t="s">
        <v>11</v>
      </c>
      <c r="C2069" s="31">
        <v>1</v>
      </c>
      <c r="D2069" s="31">
        <v>9730000</v>
      </c>
      <c r="E2069" s="31">
        <f t="shared" si="40"/>
        <v>0</v>
      </c>
      <c r="F2069" s="43">
        <f>IFERROR(VLOOKUP(A2069,'2023'!A:N,13,0),0)</f>
        <v>1</v>
      </c>
      <c r="G2069" s="43">
        <f>IFERROR(VLOOKUP(A2069,'2023'!A:N,14,0),0)</f>
        <v>9730000</v>
      </c>
      <c r="H2069" s="43">
        <v>0</v>
      </c>
      <c r="I2069" s="43">
        <v>0</v>
      </c>
      <c r="J2069" s="44">
        <f t="shared" si="41"/>
        <v>9730000</v>
      </c>
      <c r="K2069" s="43">
        <v>0</v>
      </c>
      <c r="L2069" s="43">
        <v>0</v>
      </c>
      <c r="M2069" s="44">
        <f t="shared" si="42"/>
        <v>0</v>
      </c>
      <c r="N2069" s="43">
        <f t="shared" si="43"/>
        <v>1</v>
      </c>
      <c r="O2069" s="44">
        <f t="shared" si="44"/>
        <v>9730000</v>
      </c>
    </row>
    <row r="2070" spans="1:15" x14ac:dyDescent="0.2">
      <c r="A2070" s="31" t="s">
        <v>992</v>
      </c>
      <c r="B2070" s="31" t="s">
        <v>11</v>
      </c>
      <c r="C2070" s="31">
        <v>3</v>
      </c>
      <c r="D2070" s="31">
        <v>37500000</v>
      </c>
      <c r="E2070" s="31">
        <f t="shared" si="40"/>
        <v>0</v>
      </c>
      <c r="F2070" s="43">
        <f>IFERROR(VLOOKUP(A2070,'2023'!A:N,13,0),0)</f>
        <v>3</v>
      </c>
      <c r="G2070" s="43">
        <f>IFERROR(VLOOKUP(A2070,'2023'!A:N,14,0),0)</f>
        <v>37500000</v>
      </c>
      <c r="H2070" s="43">
        <v>0</v>
      </c>
      <c r="I2070" s="43">
        <v>0</v>
      </c>
      <c r="J2070" s="44">
        <f t="shared" si="41"/>
        <v>12500000</v>
      </c>
      <c r="K2070" s="43">
        <v>0</v>
      </c>
      <c r="L2070" s="43">
        <v>0</v>
      </c>
      <c r="M2070" s="44">
        <f t="shared" si="42"/>
        <v>0</v>
      </c>
      <c r="N2070" s="43">
        <f t="shared" si="43"/>
        <v>3</v>
      </c>
      <c r="O2070" s="44">
        <f t="shared" si="44"/>
        <v>37500000</v>
      </c>
    </row>
    <row r="2071" spans="1:15" x14ac:dyDescent="0.2">
      <c r="A2071" s="31" t="s">
        <v>994</v>
      </c>
      <c r="B2071" s="31" t="s">
        <v>25</v>
      </c>
      <c r="C2071" s="31">
        <v>2</v>
      </c>
      <c r="D2071" s="31">
        <v>20160000</v>
      </c>
      <c r="E2071" s="31">
        <f t="shared" si="40"/>
        <v>0</v>
      </c>
      <c r="F2071" s="43">
        <f>IFERROR(VLOOKUP(A2071,'2023'!A:N,13,0),0)</f>
        <v>2</v>
      </c>
      <c r="G2071" s="43">
        <f>IFERROR(VLOOKUP(A2071,'2023'!A:N,14,0),0)</f>
        <v>20160000</v>
      </c>
      <c r="H2071" s="43">
        <v>0</v>
      </c>
      <c r="I2071" s="43">
        <v>0</v>
      </c>
      <c r="J2071" s="44">
        <f t="shared" si="41"/>
        <v>10080000</v>
      </c>
      <c r="K2071" s="43">
        <v>0</v>
      </c>
      <c r="L2071" s="43">
        <v>0</v>
      </c>
      <c r="M2071" s="44">
        <f t="shared" si="42"/>
        <v>0</v>
      </c>
      <c r="N2071" s="43">
        <f t="shared" si="43"/>
        <v>2</v>
      </c>
      <c r="O2071" s="44">
        <f t="shared" si="44"/>
        <v>20160000</v>
      </c>
    </row>
    <row r="2072" spans="1:15" x14ac:dyDescent="0.2">
      <c r="A2072" s="31" t="s">
        <v>996</v>
      </c>
      <c r="B2072" s="31" t="s">
        <v>20</v>
      </c>
      <c r="C2072" s="31">
        <v>58</v>
      </c>
      <c r="D2072" s="31">
        <v>38361298</v>
      </c>
      <c r="E2072" s="31">
        <f t="shared" si="40"/>
        <v>0</v>
      </c>
      <c r="F2072" s="43">
        <f>IFERROR(VLOOKUP(A2072,'2023'!A:N,13,0),0)</f>
        <v>58</v>
      </c>
      <c r="G2072" s="43">
        <f>IFERROR(VLOOKUP(A2072,'2023'!A:N,14,0),0)</f>
        <v>38361298</v>
      </c>
      <c r="H2072" s="43">
        <v>0</v>
      </c>
      <c r="I2072" s="43">
        <v>0</v>
      </c>
      <c r="J2072" s="44">
        <f t="shared" si="41"/>
        <v>661401.68965517241</v>
      </c>
      <c r="K2072" s="43">
        <v>0</v>
      </c>
      <c r="L2072" s="43">
        <v>0</v>
      </c>
      <c r="M2072" s="44">
        <f t="shared" si="42"/>
        <v>0</v>
      </c>
      <c r="N2072" s="43">
        <f t="shared" si="43"/>
        <v>58</v>
      </c>
      <c r="O2072" s="44">
        <f t="shared" si="44"/>
        <v>38361298</v>
      </c>
    </row>
    <row r="2073" spans="1:15" x14ac:dyDescent="0.2">
      <c r="A2073" s="31" t="s">
        <v>1007</v>
      </c>
      <c r="B2073" s="31" t="s">
        <v>25</v>
      </c>
      <c r="C2073" s="31">
        <v>2</v>
      </c>
      <c r="D2073" s="31">
        <v>31072727</v>
      </c>
      <c r="E2073" s="31">
        <f t="shared" si="40"/>
        <v>0</v>
      </c>
      <c r="F2073" s="43">
        <f>IFERROR(VLOOKUP(A2073,'2023'!A:N,13,0),0)</f>
        <v>2</v>
      </c>
      <c r="G2073" s="43">
        <f>IFERROR(VLOOKUP(A2073,'2023'!A:N,14,0),0)</f>
        <v>31072727</v>
      </c>
      <c r="H2073" s="43">
        <v>0</v>
      </c>
      <c r="I2073" s="43">
        <v>0</v>
      </c>
      <c r="J2073" s="44">
        <f t="shared" si="41"/>
        <v>15536363.5</v>
      </c>
      <c r="K2073" s="43">
        <v>0</v>
      </c>
      <c r="L2073" s="43">
        <v>0</v>
      </c>
      <c r="M2073" s="44">
        <f t="shared" si="42"/>
        <v>0</v>
      </c>
      <c r="N2073" s="43">
        <f t="shared" si="43"/>
        <v>2</v>
      </c>
      <c r="O2073" s="44">
        <f t="shared" si="44"/>
        <v>31072727</v>
      </c>
    </row>
    <row r="2074" spans="1:15" x14ac:dyDescent="0.2">
      <c r="A2074" s="31" t="s">
        <v>1008</v>
      </c>
      <c r="B2074" s="31" t="s">
        <v>20</v>
      </c>
      <c r="C2074" s="31">
        <v>1</v>
      </c>
      <c r="D2074" s="31">
        <v>12727272</v>
      </c>
      <c r="E2074" s="31">
        <f t="shared" si="40"/>
        <v>0</v>
      </c>
      <c r="F2074" s="43">
        <f>IFERROR(VLOOKUP(A2074,'2023'!A:N,13,0),0)</f>
        <v>1</v>
      </c>
      <c r="G2074" s="43">
        <f>IFERROR(VLOOKUP(A2074,'2023'!A:N,14,0),0)</f>
        <v>12727272</v>
      </c>
      <c r="H2074" s="43">
        <v>0</v>
      </c>
      <c r="I2074" s="43">
        <v>0</v>
      </c>
      <c r="J2074" s="44">
        <f t="shared" si="41"/>
        <v>12727272</v>
      </c>
      <c r="K2074" s="43">
        <v>0</v>
      </c>
      <c r="L2074" s="43">
        <v>0</v>
      </c>
      <c r="M2074" s="44">
        <f t="shared" si="42"/>
        <v>0</v>
      </c>
      <c r="N2074" s="43">
        <f t="shared" si="43"/>
        <v>1</v>
      </c>
      <c r="O2074" s="44">
        <f t="shared" si="44"/>
        <v>12727272</v>
      </c>
    </row>
    <row r="2075" spans="1:15" x14ac:dyDescent="0.2">
      <c r="A2075" s="31" t="s">
        <v>1010</v>
      </c>
      <c r="B2075" s="31" t="s">
        <v>20</v>
      </c>
      <c r="C2075" s="31">
        <v>9</v>
      </c>
      <c r="D2075" s="31">
        <v>104664335</v>
      </c>
      <c r="E2075" s="31">
        <f t="shared" si="40"/>
        <v>0</v>
      </c>
      <c r="F2075" s="43">
        <f>IFERROR(VLOOKUP(A2075,'2023'!A:N,13,0),0)</f>
        <v>9</v>
      </c>
      <c r="G2075" s="43">
        <f>IFERROR(VLOOKUP(A2075,'2023'!A:N,14,0),0)</f>
        <v>104664335</v>
      </c>
      <c r="H2075" s="43">
        <v>0</v>
      </c>
      <c r="I2075" s="43">
        <v>0</v>
      </c>
      <c r="J2075" s="44">
        <f t="shared" si="41"/>
        <v>11629370.555555556</v>
      </c>
      <c r="K2075" s="43">
        <v>0</v>
      </c>
      <c r="L2075" s="43">
        <v>0</v>
      </c>
      <c r="M2075" s="44">
        <f t="shared" si="42"/>
        <v>0</v>
      </c>
      <c r="N2075" s="43">
        <f t="shared" si="43"/>
        <v>9</v>
      </c>
      <c r="O2075" s="44">
        <f t="shared" si="44"/>
        <v>104664335</v>
      </c>
    </row>
    <row r="2076" spans="1:15" x14ac:dyDescent="0.2">
      <c r="A2076" s="31" t="s">
        <v>1018</v>
      </c>
      <c r="B2076" s="31" t="s">
        <v>11</v>
      </c>
      <c r="C2076" s="31">
        <v>2</v>
      </c>
      <c r="D2076" s="31">
        <v>32909091</v>
      </c>
      <c r="E2076" s="31">
        <f t="shared" si="40"/>
        <v>0</v>
      </c>
      <c r="F2076" s="43">
        <f>IFERROR(VLOOKUP(A2076,'2023'!A:N,13,0),0)</f>
        <v>2</v>
      </c>
      <c r="G2076" s="43">
        <f>IFERROR(VLOOKUP(A2076,'2023'!A:N,14,0),0)</f>
        <v>32909091</v>
      </c>
      <c r="H2076" s="43">
        <v>0</v>
      </c>
      <c r="I2076" s="43">
        <v>0</v>
      </c>
      <c r="J2076" s="44">
        <f t="shared" si="41"/>
        <v>16454545.5</v>
      </c>
      <c r="K2076" s="43">
        <v>0</v>
      </c>
      <c r="L2076" s="43">
        <v>0</v>
      </c>
      <c r="M2076" s="44">
        <f t="shared" si="42"/>
        <v>0</v>
      </c>
      <c r="N2076" s="43">
        <f t="shared" si="43"/>
        <v>2</v>
      </c>
      <c r="O2076" s="44">
        <f t="shared" si="44"/>
        <v>32909091</v>
      </c>
    </row>
    <row r="2077" spans="1:15" x14ac:dyDescent="0.2">
      <c r="A2077" s="31" t="s">
        <v>1024</v>
      </c>
      <c r="B2077" s="31" t="s">
        <v>25</v>
      </c>
      <c r="C2077" s="31">
        <v>7</v>
      </c>
      <c r="D2077" s="31">
        <v>90338182</v>
      </c>
      <c r="E2077" s="31">
        <f t="shared" si="40"/>
        <v>0</v>
      </c>
      <c r="F2077" s="43">
        <f>IFERROR(VLOOKUP(A2077,'2023'!A:N,13,0),0)</f>
        <v>7</v>
      </c>
      <c r="G2077" s="43">
        <f>IFERROR(VLOOKUP(A2077,'2023'!A:N,14,0),0)</f>
        <v>90338182</v>
      </c>
      <c r="H2077" s="43">
        <v>0</v>
      </c>
      <c r="I2077" s="43">
        <v>0</v>
      </c>
      <c r="J2077" s="44">
        <f t="shared" si="41"/>
        <v>12905454.571428571</v>
      </c>
      <c r="K2077" s="43">
        <v>0</v>
      </c>
      <c r="L2077" s="43">
        <v>0</v>
      </c>
      <c r="M2077" s="44">
        <f t="shared" si="42"/>
        <v>0</v>
      </c>
      <c r="N2077" s="43">
        <f t="shared" si="43"/>
        <v>7</v>
      </c>
      <c r="O2077" s="44">
        <f t="shared" si="44"/>
        <v>90338182</v>
      </c>
    </row>
    <row r="2078" spans="1:15" x14ac:dyDescent="0.2">
      <c r="A2078" s="31" t="s">
        <v>1027</v>
      </c>
      <c r="B2078" s="31" t="s">
        <v>20</v>
      </c>
      <c r="C2078" s="31">
        <v>4</v>
      </c>
      <c r="D2078" s="31">
        <v>69090909</v>
      </c>
      <c r="E2078" s="31">
        <f t="shared" si="40"/>
        <v>0</v>
      </c>
      <c r="F2078" s="43">
        <f>IFERROR(VLOOKUP(A2078,'2023'!A:N,13,0),0)</f>
        <v>4</v>
      </c>
      <c r="G2078" s="43">
        <f>IFERROR(VLOOKUP(A2078,'2023'!A:N,14,0),0)</f>
        <v>69090909</v>
      </c>
      <c r="H2078" s="43">
        <v>0</v>
      </c>
      <c r="I2078" s="43">
        <v>0</v>
      </c>
      <c r="J2078" s="44">
        <f t="shared" si="41"/>
        <v>17272727.25</v>
      </c>
      <c r="K2078" s="43">
        <v>0</v>
      </c>
      <c r="L2078" s="43">
        <v>0</v>
      </c>
      <c r="M2078" s="44">
        <f t="shared" si="42"/>
        <v>0</v>
      </c>
      <c r="N2078" s="43">
        <f t="shared" si="43"/>
        <v>4</v>
      </c>
      <c r="O2078" s="44">
        <f t="shared" si="44"/>
        <v>69090909</v>
      </c>
    </row>
    <row r="2079" spans="1:15" x14ac:dyDescent="0.2">
      <c r="A2079" s="31" t="s">
        <v>1028</v>
      </c>
      <c r="B2079" s="31" t="s">
        <v>20</v>
      </c>
      <c r="C2079" s="31">
        <v>1</v>
      </c>
      <c r="D2079" s="31">
        <v>14727272</v>
      </c>
      <c r="E2079" s="31">
        <f t="shared" si="40"/>
        <v>0</v>
      </c>
      <c r="F2079" s="43">
        <f>IFERROR(VLOOKUP(A2079,'2023'!A:N,13,0),0)</f>
        <v>1</v>
      </c>
      <c r="G2079" s="43">
        <f>IFERROR(VLOOKUP(A2079,'2023'!A:N,14,0),0)</f>
        <v>14727272</v>
      </c>
      <c r="H2079" s="43">
        <v>0</v>
      </c>
      <c r="I2079" s="43">
        <v>0</v>
      </c>
      <c r="J2079" s="44">
        <f t="shared" si="41"/>
        <v>14727272</v>
      </c>
      <c r="K2079" s="43">
        <v>0</v>
      </c>
      <c r="L2079" s="43">
        <v>0</v>
      </c>
      <c r="M2079" s="44">
        <f t="shared" si="42"/>
        <v>0</v>
      </c>
      <c r="N2079" s="43">
        <f t="shared" si="43"/>
        <v>1</v>
      </c>
      <c r="O2079" s="44">
        <f t="shared" si="44"/>
        <v>14727272</v>
      </c>
    </row>
    <row r="2080" spans="1:15" x14ac:dyDescent="0.2">
      <c r="A2080" s="31" t="s">
        <v>1035</v>
      </c>
      <c r="B2080" s="31" t="s">
        <v>20</v>
      </c>
      <c r="C2080" s="31">
        <v>1</v>
      </c>
      <c r="D2080" s="31">
        <v>13988521</v>
      </c>
      <c r="E2080" s="31">
        <f t="shared" si="40"/>
        <v>0</v>
      </c>
      <c r="F2080" s="43">
        <f>IFERROR(VLOOKUP(A2080,'2023'!A:N,13,0),0)</f>
        <v>1</v>
      </c>
      <c r="G2080" s="43">
        <f>IFERROR(VLOOKUP(A2080,'2023'!A:N,14,0),0)</f>
        <v>13988521</v>
      </c>
      <c r="H2080" s="43">
        <v>0</v>
      </c>
      <c r="I2080" s="43">
        <v>0</v>
      </c>
      <c r="J2080" s="44">
        <f t="shared" si="41"/>
        <v>13988521</v>
      </c>
      <c r="K2080" s="43">
        <v>0</v>
      </c>
      <c r="L2080" s="43">
        <v>0</v>
      </c>
      <c r="M2080" s="44">
        <f t="shared" si="42"/>
        <v>0</v>
      </c>
      <c r="N2080" s="43">
        <f t="shared" si="43"/>
        <v>1</v>
      </c>
      <c r="O2080" s="44">
        <f t="shared" si="44"/>
        <v>13988521</v>
      </c>
    </row>
    <row r="2081" spans="1:15" x14ac:dyDescent="0.2">
      <c r="A2081" s="31" t="s">
        <v>1036</v>
      </c>
      <c r="B2081" s="31" t="s">
        <v>20</v>
      </c>
      <c r="C2081" s="31">
        <v>2</v>
      </c>
      <c r="D2081" s="31">
        <v>26727272</v>
      </c>
      <c r="E2081" s="31">
        <f t="shared" si="40"/>
        <v>0</v>
      </c>
      <c r="F2081" s="43">
        <f>IFERROR(VLOOKUP(A2081,'2023'!A:N,13,0),0)</f>
        <v>2</v>
      </c>
      <c r="G2081" s="43">
        <f>IFERROR(VLOOKUP(A2081,'2023'!A:N,14,0),0)</f>
        <v>26727272</v>
      </c>
      <c r="H2081" s="43">
        <v>0</v>
      </c>
      <c r="I2081" s="43">
        <v>0</v>
      </c>
      <c r="J2081" s="44">
        <f t="shared" si="41"/>
        <v>13363636</v>
      </c>
      <c r="K2081" s="43">
        <v>0</v>
      </c>
      <c r="L2081" s="43">
        <v>0</v>
      </c>
      <c r="M2081" s="44">
        <f t="shared" si="42"/>
        <v>0</v>
      </c>
      <c r="N2081" s="43">
        <f t="shared" si="43"/>
        <v>2</v>
      </c>
      <c r="O2081" s="44">
        <f t="shared" si="44"/>
        <v>26727272</v>
      </c>
    </row>
    <row r="2082" spans="1:15" x14ac:dyDescent="0.2">
      <c r="A2082" s="31" t="s">
        <v>1037</v>
      </c>
      <c r="B2082" s="31" t="s">
        <v>25</v>
      </c>
      <c r="C2082" s="31">
        <v>4</v>
      </c>
      <c r="D2082" s="31">
        <v>63600000</v>
      </c>
      <c r="E2082" s="31">
        <f t="shared" si="40"/>
        <v>0</v>
      </c>
      <c r="F2082" s="43">
        <f>IFERROR(VLOOKUP(A2082,'2023'!A:N,13,0),0)</f>
        <v>4</v>
      </c>
      <c r="G2082" s="43">
        <f>IFERROR(VLOOKUP(A2082,'2023'!A:N,14,0),0)</f>
        <v>63600000</v>
      </c>
      <c r="H2082" s="43">
        <v>0</v>
      </c>
      <c r="I2082" s="43">
        <v>0</v>
      </c>
      <c r="J2082" s="44">
        <f t="shared" si="41"/>
        <v>15900000</v>
      </c>
      <c r="K2082" s="43">
        <v>0</v>
      </c>
      <c r="L2082" s="43">
        <v>0</v>
      </c>
      <c r="M2082" s="44">
        <f t="shared" si="42"/>
        <v>0</v>
      </c>
      <c r="N2082" s="43">
        <f t="shared" si="43"/>
        <v>4</v>
      </c>
      <c r="O2082" s="44">
        <f t="shared" si="44"/>
        <v>63600000</v>
      </c>
    </row>
    <row r="2083" spans="1:15" x14ac:dyDescent="0.2">
      <c r="A2083" s="31" t="s">
        <v>1041</v>
      </c>
      <c r="B2083" s="31" t="s">
        <v>20</v>
      </c>
      <c r="C2083" s="31">
        <v>4</v>
      </c>
      <c r="D2083" s="31">
        <v>62181818</v>
      </c>
      <c r="E2083" s="31">
        <f t="shared" si="40"/>
        <v>0</v>
      </c>
      <c r="F2083" s="43">
        <f>IFERROR(VLOOKUP(A2083,'2023'!A:N,13,0),0)</f>
        <v>4</v>
      </c>
      <c r="G2083" s="43">
        <f>IFERROR(VLOOKUP(A2083,'2023'!A:N,14,0),0)</f>
        <v>62181818</v>
      </c>
      <c r="H2083" s="43">
        <v>0</v>
      </c>
      <c r="I2083" s="43">
        <v>0</v>
      </c>
      <c r="J2083" s="44">
        <f t="shared" si="41"/>
        <v>15545454.5</v>
      </c>
      <c r="K2083" s="43">
        <v>0</v>
      </c>
      <c r="L2083" s="43">
        <v>0</v>
      </c>
      <c r="M2083" s="44">
        <f t="shared" si="42"/>
        <v>0</v>
      </c>
      <c r="N2083" s="43">
        <f t="shared" si="43"/>
        <v>4</v>
      </c>
      <c r="O2083" s="44">
        <f t="shared" si="44"/>
        <v>62181818</v>
      </c>
    </row>
    <row r="2084" spans="1:15" x14ac:dyDescent="0.2">
      <c r="A2084" s="31" t="s">
        <v>1043</v>
      </c>
      <c r="B2084" s="31" t="s">
        <v>11</v>
      </c>
      <c r="C2084" s="31">
        <v>1</v>
      </c>
      <c r="D2084" s="31">
        <v>18599455</v>
      </c>
      <c r="E2084" s="31">
        <f t="shared" si="40"/>
        <v>0</v>
      </c>
      <c r="F2084" s="43">
        <f>IFERROR(VLOOKUP(A2084,'2023'!A:N,13,0),0)</f>
        <v>1</v>
      </c>
      <c r="G2084" s="43">
        <f>IFERROR(VLOOKUP(A2084,'2023'!A:N,14,0),0)</f>
        <v>18599455</v>
      </c>
      <c r="H2084" s="43">
        <v>0</v>
      </c>
      <c r="I2084" s="43">
        <v>0</v>
      </c>
      <c r="J2084" s="44">
        <f t="shared" si="41"/>
        <v>18599455</v>
      </c>
      <c r="K2084" s="43">
        <v>0</v>
      </c>
      <c r="L2084" s="43">
        <v>0</v>
      </c>
      <c r="M2084" s="44">
        <f t="shared" si="42"/>
        <v>0</v>
      </c>
      <c r="N2084" s="43">
        <f t="shared" si="43"/>
        <v>1</v>
      </c>
      <c r="O2084" s="44">
        <f t="shared" si="44"/>
        <v>18599455</v>
      </c>
    </row>
    <row r="2085" spans="1:15" x14ac:dyDescent="0.2">
      <c r="A2085" s="31" t="s">
        <v>1045</v>
      </c>
      <c r="B2085" s="31" t="s">
        <v>25</v>
      </c>
      <c r="C2085" s="31">
        <v>2</v>
      </c>
      <c r="D2085" s="31">
        <v>23981818</v>
      </c>
      <c r="E2085" s="31">
        <f t="shared" si="40"/>
        <v>0</v>
      </c>
      <c r="F2085" s="43">
        <f>IFERROR(VLOOKUP(A2085,'2023'!A:N,13,0),0)</f>
        <v>2</v>
      </c>
      <c r="G2085" s="43">
        <f>IFERROR(VLOOKUP(A2085,'2023'!A:N,14,0),0)</f>
        <v>23981818</v>
      </c>
      <c r="H2085" s="43">
        <v>0</v>
      </c>
      <c r="I2085" s="43">
        <v>0</v>
      </c>
      <c r="J2085" s="44">
        <f t="shared" si="41"/>
        <v>11990909</v>
      </c>
      <c r="K2085" s="43">
        <v>0</v>
      </c>
      <c r="L2085" s="43">
        <v>0</v>
      </c>
      <c r="M2085" s="44">
        <f t="shared" si="42"/>
        <v>0</v>
      </c>
      <c r="N2085" s="43">
        <f t="shared" si="43"/>
        <v>2</v>
      </c>
      <c r="O2085" s="44">
        <f t="shared" si="44"/>
        <v>23981818</v>
      </c>
    </row>
    <row r="2086" spans="1:15" x14ac:dyDescent="0.2">
      <c r="A2086" s="31" t="s">
        <v>1046</v>
      </c>
      <c r="B2086" s="31" t="s">
        <v>20</v>
      </c>
      <c r="C2086" s="31">
        <v>2</v>
      </c>
      <c r="D2086" s="31">
        <v>19818182</v>
      </c>
      <c r="E2086" s="31">
        <f t="shared" si="40"/>
        <v>0</v>
      </c>
      <c r="F2086" s="43">
        <f>IFERROR(VLOOKUP(A2086,'2023'!A:N,13,0),0)</f>
        <v>2</v>
      </c>
      <c r="G2086" s="43">
        <f>IFERROR(VLOOKUP(A2086,'2023'!A:N,14,0),0)</f>
        <v>19818182</v>
      </c>
      <c r="H2086" s="43">
        <v>0</v>
      </c>
      <c r="I2086" s="43">
        <v>0</v>
      </c>
      <c r="J2086" s="44">
        <f t="shared" si="41"/>
        <v>9909091</v>
      </c>
      <c r="K2086" s="43">
        <v>0</v>
      </c>
      <c r="L2086" s="43">
        <v>0</v>
      </c>
      <c r="M2086" s="44">
        <f t="shared" si="42"/>
        <v>0</v>
      </c>
      <c r="N2086" s="43">
        <f t="shared" si="43"/>
        <v>2</v>
      </c>
      <c r="O2086" s="44">
        <f t="shared" si="44"/>
        <v>19818182</v>
      </c>
    </row>
    <row r="2087" spans="1:15" x14ac:dyDescent="0.2">
      <c r="A2087" s="31" t="s">
        <v>1056</v>
      </c>
      <c r="B2087" s="31" t="s">
        <v>20</v>
      </c>
      <c r="C2087" s="31">
        <v>11</v>
      </c>
      <c r="D2087" s="31">
        <v>120634919</v>
      </c>
      <c r="E2087" s="31">
        <f t="shared" si="40"/>
        <v>0</v>
      </c>
      <c r="F2087" s="43">
        <f>IFERROR(VLOOKUP(A2087,'2023'!A:N,13,0),0)</f>
        <v>11</v>
      </c>
      <c r="G2087" s="43">
        <f>IFERROR(VLOOKUP(A2087,'2023'!A:N,14,0),0)</f>
        <v>120634919</v>
      </c>
      <c r="H2087" s="43">
        <v>0</v>
      </c>
      <c r="I2087" s="43">
        <v>0</v>
      </c>
      <c r="J2087" s="44">
        <f t="shared" si="41"/>
        <v>10966810.818181818</v>
      </c>
      <c r="K2087" s="43">
        <v>0</v>
      </c>
      <c r="L2087" s="43">
        <v>0</v>
      </c>
      <c r="M2087" s="44">
        <f t="shared" si="42"/>
        <v>0</v>
      </c>
      <c r="N2087" s="43">
        <f t="shared" si="43"/>
        <v>11</v>
      </c>
      <c r="O2087" s="44">
        <f t="shared" si="44"/>
        <v>120634919</v>
      </c>
    </row>
    <row r="2088" spans="1:15" x14ac:dyDescent="0.2">
      <c r="A2088" s="31" t="s">
        <v>1057</v>
      </c>
      <c r="B2088" s="31" t="s">
        <v>20</v>
      </c>
      <c r="C2088" s="31">
        <v>1</v>
      </c>
      <c r="D2088" s="31">
        <v>7764545</v>
      </c>
      <c r="E2088" s="31">
        <f t="shared" si="40"/>
        <v>0</v>
      </c>
      <c r="F2088" s="43">
        <f>IFERROR(VLOOKUP(A2088,'2023'!A:N,13,0),0)</f>
        <v>1</v>
      </c>
      <c r="G2088" s="43">
        <f>IFERROR(VLOOKUP(A2088,'2023'!A:N,14,0),0)</f>
        <v>7764545</v>
      </c>
      <c r="H2088" s="43">
        <v>0</v>
      </c>
      <c r="I2088" s="43">
        <v>0</v>
      </c>
      <c r="J2088" s="44">
        <f t="shared" si="41"/>
        <v>7764545</v>
      </c>
      <c r="K2088" s="43">
        <v>0</v>
      </c>
      <c r="L2088" s="43">
        <v>0</v>
      </c>
      <c r="M2088" s="44">
        <f t="shared" si="42"/>
        <v>0</v>
      </c>
      <c r="N2088" s="43">
        <f t="shared" si="43"/>
        <v>1</v>
      </c>
      <c r="O2088" s="44">
        <f t="shared" si="44"/>
        <v>7764545</v>
      </c>
    </row>
    <row r="2089" spans="1:15" x14ac:dyDescent="0.2">
      <c r="A2089" s="31" t="s">
        <v>1058</v>
      </c>
      <c r="B2089" s="31" t="s">
        <v>11</v>
      </c>
      <c r="C2089" s="31">
        <v>2</v>
      </c>
      <c r="D2089" s="31">
        <v>23979545</v>
      </c>
      <c r="E2089" s="31">
        <f t="shared" si="40"/>
        <v>0</v>
      </c>
      <c r="F2089" s="43">
        <f>IFERROR(VLOOKUP(A2089,'2023'!A:N,13,0),0)</f>
        <v>2</v>
      </c>
      <c r="G2089" s="43">
        <f>IFERROR(VLOOKUP(A2089,'2023'!A:N,14,0),0)</f>
        <v>23979545</v>
      </c>
      <c r="H2089" s="43">
        <v>0</v>
      </c>
      <c r="I2089" s="43">
        <v>0</v>
      </c>
      <c r="J2089" s="44">
        <f t="shared" si="41"/>
        <v>11989772.5</v>
      </c>
      <c r="K2089" s="43">
        <v>0</v>
      </c>
      <c r="L2089" s="43">
        <v>0</v>
      </c>
      <c r="M2089" s="44">
        <f t="shared" si="42"/>
        <v>0</v>
      </c>
      <c r="N2089" s="43">
        <f t="shared" si="43"/>
        <v>2</v>
      </c>
      <c r="O2089" s="44">
        <f t="shared" si="44"/>
        <v>23979545</v>
      </c>
    </row>
    <row r="2090" spans="1:15" x14ac:dyDescent="0.2">
      <c r="A2090" s="31" t="s">
        <v>1059</v>
      </c>
      <c r="B2090" s="31" t="s">
        <v>11</v>
      </c>
      <c r="C2090" s="31">
        <v>3</v>
      </c>
      <c r="D2090" s="31">
        <v>34707818</v>
      </c>
      <c r="E2090" s="31">
        <f t="shared" si="40"/>
        <v>0</v>
      </c>
      <c r="F2090" s="43">
        <f>IFERROR(VLOOKUP(A2090,'2023'!A:N,13,0),0)</f>
        <v>3</v>
      </c>
      <c r="G2090" s="43">
        <f>IFERROR(VLOOKUP(A2090,'2023'!A:N,14,0),0)</f>
        <v>34707818</v>
      </c>
      <c r="H2090" s="43">
        <v>0</v>
      </c>
      <c r="I2090" s="43">
        <v>0</v>
      </c>
      <c r="J2090" s="44">
        <f t="shared" si="41"/>
        <v>11569272.666666666</v>
      </c>
      <c r="K2090" s="43">
        <v>0</v>
      </c>
      <c r="L2090" s="43">
        <v>0</v>
      </c>
      <c r="M2090" s="44">
        <f t="shared" si="42"/>
        <v>0</v>
      </c>
      <c r="N2090" s="43">
        <f t="shared" si="43"/>
        <v>3</v>
      </c>
      <c r="O2090" s="44">
        <f t="shared" si="44"/>
        <v>34707818</v>
      </c>
    </row>
    <row r="2091" spans="1:15" x14ac:dyDescent="0.2">
      <c r="A2091" s="31" t="s">
        <v>1060</v>
      </c>
      <c r="B2091" s="31" t="s">
        <v>11</v>
      </c>
      <c r="C2091" s="31">
        <v>3</v>
      </c>
      <c r="D2091" s="31">
        <v>54113352</v>
      </c>
      <c r="E2091" s="31">
        <f t="shared" si="40"/>
        <v>0</v>
      </c>
      <c r="F2091" s="43">
        <f>IFERROR(VLOOKUP(A2091,'2023'!A:N,13,0),0)</f>
        <v>3</v>
      </c>
      <c r="G2091" s="43">
        <f>IFERROR(VLOOKUP(A2091,'2023'!A:N,14,0),0)</f>
        <v>54113352</v>
      </c>
      <c r="H2091" s="43">
        <v>0</v>
      </c>
      <c r="I2091" s="43">
        <v>0</v>
      </c>
      <c r="J2091" s="44">
        <f t="shared" si="41"/>
        <v>18037784</v>
      </c>
      <c r="K2091" s="43">
        <v>0</v>
      </c>
      <c r="L2091" s="43">
        <v>0</v>
      </c>
      <c r="M2091" s="44">
        <f t="shared" si="42"/>
        <v>0</v>
      </c>
      <c r="N2091" s="43">
        <f t="shared" si="43"/>
        <v>3</v>
      </c>
      <c r="O2091" s="44">
        <f t="shared" si="44"/>
        <v>54113352</v>
      </c>
    </row>
    <row r="2092" spans="1:15" x14ac:dyDescent="0.2">
      <c r="A2092" s="31" t="s">
        <v>1061</v>
      </c>
      <c r="B2092" s="31" t="s">
        <v>11</v>
      </c>
      <c r="C2092" s="31">
        <v>1</v>
      </c>
      <c r="D2092" s="31">
        <v>20615909</v>
      </c>
      <c r="E2092" s="31">
        <f t="shared" si="40"/>
        <v>0</v>
      </c>
      <c r="F2092" s="43">
        <f>IFERROR(VLOOKUP(A2092,'2023'!A:N,13,0),0)</f>
        <v>1</v>
      </c>
      <c r="G2092" s="43">
        <f>IFERROR(VLOOKUP(A2092,'2023'!A:N,14,0),0)</f>
        <v>20615909</v>
      </c>
      <c r="H2092" s="43">
        <v>0</v>
      </c>
      <c r="I2092" s="43">
        <v>0</v>
      </c>
      <c r="J2092" s="44">
        <f t="shared" si="41"/>
        <v>20615909</v>
      </c>
      <c r="K2092" s="43">
        <v>0</v>
      </c>
      <c r="L2092" s="43">
        <v>0</v>
      </c>
      <c r="M2092" s="44">
        <f t="shared" si="42"/>
        <v>0</v>
      </c>
      <c r="N2092" s="43">
        <f t="shared" si="43"/>
        <v>1</v>
      </c>
      <c r="O2092" s="44">
        <f t="shared" si="44"/>
        <v>20615909</v>
      </c>
    </row>
    <row r="2093" spans="1:15" x14ac:dyDescent="0.2">
      <c r="A2093" s="31" t="s">
        <v>1065</v>
      </c>
      <c r="B2093" s="31" t="s">
        <v>11</v>
      </c>
      <c r="C2093" s="31">
        <v>1</v>
      </c>
      <c r="D2093" s="31">
        <v>21090909</v>
      </c>
      <c r="E2093" s="31">
        <f t="shared" si="40"/>
        <v>0</v>
      </c>
      <c r="F2093" s="43">
        <f>IFERROR(VLOOKUP(A2093,'2023'!A:N,13,0),0)</f>
        <v>1</v>
      </c>
      <c r="G2093" s="43">
        <f>IFERROR(VLOOKUP(A2093,'2023'!A:N,14,0),0)</f>
        <v>21090909</v>
      </c>
      <c r="H2093" s="43">
        <v>0</v>
      </c>
      <c r="I2093" s="43">
        <v>0</v>
      </c>
      <c r="J2093" s="44">
        <f t="shared" si="41"/>
        <v>21090909</v>
      </c>
      <c r="K2093" s="43">
        <v>0</v>
      </c>
      <c r="L2093" s="43">
        <v>0</v>
      </c>
      <c r="M2093" s="44">
        <f t="shared" si="42"/>
        <v>0</v>
      </c>
      <c r="N2093" s="43">
        <f t="shared" si="43"/>
        <v>1</v>
      </c>
      <c r="O2093" s="44">
        <f t="shared" si="44"/>
        <v>21090909</v>
      </c>
    </row>
    <row r="2094" spans="1:15" x14ac:dyDescent="0.2">
      <c r="A2094" s="31" t="s">
        <v>1066</v>
      </c>
      <c r="B2094" s="31" t="s">
        <v>11</v>
      </c>
      <c r="C2094" s="31">
        <v>1</v>
      </c>
      <c r="D2094" s="31">
        <v>15768484</v>
      </c>
      <c r="E2094" s="31">
        <f t="shared" si="40"/>
        <v>0</v>
      </c>
      <c r="F2094" s="43">
        <f>IFERROR(VLOOKUP(A2094,'2023'!A:N,13,0),0)</f>
        <v>1</v>
      </c>
      <c r="G2094" s="43">
        <f>IFERROR(VLOOKUP(A2094,'2023'!A:N,14,0),0)</f>
        <v>15768484</v>
      </c>
      <c r="H2094" s="43">
        <v>0</v>
      </c>
      <c r="I2094" s="43">
        <v>0</v>
      </c>
      <c r="J2094" s="44">
        <f t="shared" si="41"/>
        <v>15768484</v>
      </c>
      <c r="K2094" s="43">
        <v>0</v>
      </c>
      <c r="L2094" s="43">
        <v>0</v>
      </c>
      <c r="M2094" s="44">
        <f t="shared" si="42"/>
        <v>0</v>
      </c>
      <c r="N2094" s="43">
        <f t="shared" si="43"/>
        <v>1</v>
      </c>
      <c r="O2094" s="44">
        <f t="shared" si="44"/>
        <v>15768484</v>
      </c>
    </row>
    <row r="2095" spans="1:15" x14ac:dyDescent="0.2">
      <c r="A2095" s="31" t="s">
        <v>1067</v>
      </c>
      <c r="B2095" s="31" t="s">
        <v>11</v>
      </c>
      <c r="C2095" s="31">
        <v>2</v>
      </c>
      <c r="D2095" s="31">
        <v>22221819</v>
      </c>
      <c r="E2095" s="31">
        <f t="shared" si="40"/>
        <v>0</v>
      </c>
      <c r="F2095" s="43">
        <f>IFERROR(VLOOKUP(A2095,'2023'!A:N,13,0),0)</f>
        <v>2</v>
      </c>
      <c r="G2095" s="43">
        <f>IFERROR(VLOOKUP(A2095,'2023'!A:N,14,0),0)</f>
        <v>22221819</v>
      </c>
      <c r="H2095" s="43">
        <v>0</v>
      </c>
      <c r="I2095" s="43">
        <v>0</v>
      </c>
      <c r="J2095" s="44">
        <f t="shared" si="41"/>
        <v>11110909.5</v>
      </c>
      <c r="K2095" s="43">
        <v>0</v>
      </c>
      <c r="L2095" s="43">
        <v>0</v>
      </c>
      <c r="M2095" s="44">
        <f t="shared" si="42"/>
        <v>0</v>
      </c>
      <c r="N2095" s="43">
        <f t="shared" si="43"/>
        <v>2</v>
      </c>
      <c r="O2095" s="44">
        <f t="shared" si="44"/>
        <v>22221819</v>
      </c>
    </row>
    <row r="2096" spans="1:15" x14ac:dyDescent="0.2">
      <c r="A2096" s="31" t="s">
        <v>1068</v>
      </c>
      <c r="B2096" s="31" t="s">
        <v>20</v>
      </c>
      <c r="C2096" s="31">
        <v>1</v>
      </c>
      <c r="D2096" s="31">
        <v>16900000</v>
      </c>
      <c r="E2096" s="31">
        <f t="shared" si="40"/>
        <v>0</v>
      </c>
      <c r="F2096" s="43">
        <f>IFERROR(VLOOKUP(A2096,'2023'!A:N,13,0),0)</f>
        <v>1</v>
      </c>
      <c r="G2096" s="43">
        <f>IFERROR(VLOOKUP(A2096,'2023'!A:N,14,0),0)</f>
        <v>16900000</v>
      </c>
      <c r="H2096" s="43">
        <v>0</v>
      </c>
      <c r="I2096" s="43">
        <v>0</v>
      </c>
      <c r="J2096" s="44">
        <f t="shared" si="41"/>
        <v>16900000</v>
      </c>
      <c r="K2096" s="43">
        <v>0</v>
      </c>
      <c r="L2096" s="43">
        <v>0</v>
      </c>
      <c r="M2096" s="44">
        <f t="shared" si="42"/>
        <v>0</v>
      </c>
      <c r="N2096" s="43">
        <f t="shared" si="43"/>
        <v>1</v>
      </c>
      <c r="O2096" s="44">
        <f t="shared" si="44"/>
        <v>16900000</v>
      </c>
    </row>
    <row r="2097" spans="1:15" x14ac:dyDescent="0.2">
      <c r="A2097" s="31" t="s">
        <v>1069</v>
      </c>
      <c r="B2097" s="31" t="s">
        <v>11</v>
      </c>
      <c r="C2097" s="31">
        <v>1</v>
      </c>
      <c r="D2097" s="31">
        <v>12281818</v>
      </c>
      <c r="E2097" s="31">
        <f t="shared" si="40"/>
        <v>0</v>
      </c>
      <c r="F2097" s="43">
        <f>IFERROR(VLOOKUP(A2097,'2023'!A:N,13,0),0)</f>
        <v>1</v>
      </c>
      <c r="G2097" s="43">
        <f>IFERROR(VLOOKUP(A2097,'2023'!A:N,14,0),0)</f>
        <v>12281818</v>
      </c>
      <c r="H2097" s="43">
        <v>0</v>
      </c>
      <c r="I2097" s="43">
        <v>0</v>
      </c>
      <c r="J2097" s="44">
        <f t="shared" si="41"/>
        <v>12281818</v>
      </c>
      <c r="K2097" s="43">
        <v>0</v>
      </c>
      <c r="L2097" s="43">
        <v>0</v>
      </c>
      <c r="M2097" s="44">
        <f t="shared" si="42"/>
        <v>0</v>
      </c>
      <c r="N2097" s="43">
        <f t="shared" si="43"/>
        <v>1</v>
      </c>
      <c r="O2097" s="44">
        <f t="shared" si="44"/>
        <v>12281818</v>
      </c>
    </row>
    <row r="2098" spans="1:15" x14ac:dyDescent="0.2">
      <c r="A2098" s="31" t="s">
        <v>1070</v>
      </c>
      <c r="B2098" s="31" t="s">
        <v>11</v>
      </c>
      <c r="C2098" s="31">
        <v>1</v>
      </c>
      <c r="D2098" s="31">
        <v>16886532</v>
      </c>
      <c r="E2098" s="31">
        <f t="shared" si="40"/>
        <v>0</v>
      </c>
      <c r="F2098" s="43">
        <f>IFERROR(VLOOKUP(A2098,'2023'!A:N,13,0),0)</f>
        <v>1</v>
      </c>
      <c r="G2098" s="43">
        <f>IFERROR(VLOOKUP(A2098,'2023'!A:N,14,0),0)</f>
        <v>16886532</v>
      </c>
      <c r="H2098" s="43">
        <v>0</v>
      </c>
      <c r="I2098" s="43">
        <v>0</v>
      </c>
      <c r="J2098" s="44">
        <f t="shared" si="41"/>
        <v>16886532</v>
      </c>
      <c r="K2098" s="43">
        <v>0</v>
      </c>
      <c r="L2098" s="43">
        <v>0</v>
      </c>
      <c r="M2098" s="44">
        <f t="shared" si="42"/>
        <v>0</v>
      </c>
      <c r="N2098" s="43">
        <f t="shared" si="43"/>
        <v>1</v>
      </c>
      <c r="O2098" s="44">
        <f t="shared" si="44"/>
        <v>16886532</v>
      </c>
    </row>
    <row r="2099" spans="1:15" x14ac:dyDescent="0.2">
      <c r="A2099" s="31" t="s">
        <v>1071</v>
      </c>
      <c r="B2099" s="31" t="s">
        <v>11</v>
      </c>
      <c r="C2099" s="31">
        <v>4</v>
      </c>
      <c r="D2099" s="31">
        <v>69054544</v>
      </c>
      <c r="E2099" s="31">
        <f t="shared" si="40"/>
        <v>0</v>
      </c>
      <c r="F2099" s="43">
        <f>IFERROR(VLOOKUP(A2099,'2023'!A:N,13,0),0)</f>
        <v>4</v>
      </c>
      <c r="G2099" s="43">
        <f>IFERROR(VLOOKUP(A2099,'2023'!A:N,14,0),0)</f>
        <v>69054544</v>
      </c>
      <c r="H2099" s="43">
        <v>0</v>
      </c>
      <c r="I2099" s="43">
        <v>0</v>
      </c>
      <c r="J2099" s="44">
        <f t="shared" si="41"/>
        <v>17263636</v>
      </c>
      <c r="K2099" s="43">
        <v>0</v>
      </c>
      <c r="L2099" s="43">
        <v>0</v>
      </c>
      <c r="M2099" s="44">
        <f t="shared" si="42"/>
        <v>0</v>
      </c>
      <c r="N2099" s="43">
        <f t="shared" si="43"/>
        <v>4</v>
      </c>
      <c r="O2099" s="44">
        <f t="shared" si="44"/>
        <v>69054544</v>
      </c>
    </row>
    <row r="2100" spans="1:15" x14ac:dyDescent="0.2">
      <c r="A2100" s="31" t="s">
        <v>1072</v>
      </c>
      <c r="B2100" s="31" t="s">
        <v>11</v>
      </c>
      <c r="C2100" s="31">
        <v>1</v>
      </c>
      <c r="D2100" s="31">
        <v>15291818</v>
      </c>
      <c r="E2100" s="31">
        <f t="shared" si="40"/>
        <v>0</v>
      </c>
      <c r="F2100" s="43">
        <f>IFERROR(VLOOKUP(A2100,'2023'!A:N,13,0),0)</f>
        <v>1</v>
      </c>
      <c r="G2100" s="43">
        <f>IFERROR(VLOOKUP(A2100,'2023'!A:N,14,0),0)</f>
        <v>15291818</v>
      </c>
      <c r="H2100" s="43">
        <v>0</v>
      </c>
      <c r="I2100" s="43">
        <v>0</v>
      </c>
      <c r="J2100" s="44">
        <f t="shared" si="41"/>
        <v>15291818</v>
      </c>
      <c r="K2100" s="43">
        <v>0</v>
      </c>
      <c r="L2100" s="43">
        <v>0</v>
      </c>
      <c r="M2100" s="44">
        <f t="shared" si="42"/>
        <v>0</v>
      </c>
      <c r="N2100" s="43">
        <f t="shared" si="43"/>
        <v>1</v>
      </c>
      <c r="O2100" s="44">
        <f t="shared" si="44"/>
        <v>15291818</v>
      </c>
    </row>
    <row r="2101" spans="1:15" x14ac:dyDescent="0.2">
      <c r="A2101" s="31" t="s">
        <v>1074</v>
      </c>
      <c r="B2101" s="31" t="s">
        <v>11</v>
      </c>
      <c r="C2101" s="31">
        <v>14</v>
      </c>
      <c r="D2101" s="31">
        <v>196193183</v>
      </c>
      <c r="E2101" s="31">
        <f t="shared" si="40"/>
        <v>0</v>
      </c>
      <c r="F2101" s="43">
        <f>IFERROR(VLOOKUP(A2101,'2023'!A:N,13,0),0)</f>
        <v>14</v>
      </c>
      <c r="G2101" s="43">
        <f>IFERROR(VLOOKUP(A2101,'2023'!A:N,14,0),0)</f>
        <v>196193183</v>
      </c>
      <c r="H2101" s="43">
        <v>0</v>
      </c>
      <c r="I2101" s="43">
        <v>0</v>
      </c>
      <c r="J2101" s="44">
        <f t="shared" si="41"/>
        <v>14013798.785714285</v>
      </c>
      <c r="K2101" s="43">
        <v>0</v>
      </c>
      <c r="L2101" s="43">
        <v>0</v>
      </c>
      <c r="M2101" s="44">
        <f t="shared" si="42"/>
        <v>0</v>
      </c>
      <c r="N2101" s="43">
        <f t="shared" si="43"/>
        <v>14</v>
      </c>
      <c r="O2101" s="44">
        <f t="shared" si="44"/>
        <v>196193183</v>
      </c>
    </row>
    <row r="2102" spans="1:15" x14ac:dyDescent="0.2">
      <c r="A2102" s="31" t="s">
        <v>1075</v>
      </c>
      <c r="B2102" s="31" t="s">
        <v>11</v>
      </c>
      <c r="C2102" s="31">
        <v>1</v>
      </c>
      <c r="D2102" s="31">
        <v>17590909</v>
      </c>
      <c r="E2102" s="31">
        <f t="shared" si="40"/>
        <v>0</v>
      </c>
      <c r="F2102" s="43">
        <f>IFERROR(VLOOKUP(A2102,'2023'!A:N,13,0),0)</f>
        <v>1</v>
      </c>
      <c r="G2102" s="43">
        <f>IFERROR(VLOOKUP(A2102,'2023'!A:N,14,0),0)</f>
        <v>17590909</v>
      </c>
      <c r="H2102" s="43">
        <v>0</v>
      </c>
      <c r="I2102" s="43">
        <v>0</v>
      </c>
      <c r="J2102" s="44">
        <f t="shared" si="41"/>
        <v>17590909</v>
      </c>
      <c r="K2102" s="43">
        <v>0</v>
      </c>
      <c r="L2102" s="43">
        <v>0</v>
      </c>
      <c r="M2102" s="44">
        <f t="shared" si="42"/>
        <v>0</v>
      </c>
      <c r="N2102" s="43">
        <f t="shared" si="43"/>
        <v>1</v>
      </c>
      <c r="O2102" s="44">
        <f t="shared" si="44"/>
        <v>17590909</v>
      </c>
    </row>
    <row r="2103" spans="1:15" x14ac:dyDescent="0.2">
      <c r="A2103" s="31" t="s">
        <v>1076</v>
      </c>
      <c r="B2103" s="31" t="s">
        <v>20</v>
      </c>
      <c r="C2103" s="31">
        <v>2</v>
      </c>
      <c r="D2103" s="31">
        <v>19101890</v>
      </c>
      <c r="E2103" s="31">
        <f t="shared" si="40"/>
        <v>0</v>
      </c>
      <c r="F2103" s="43">
        <f>IFERROR(VLOOKUP(A2103,'2023'!A:N,13,0),0)</f>
        <v>2</v>
      </c>
      <c r="G2103" s="43">
        <f>IFERROR(VLOOKUP(A2103,'2023'!A:N,14,0),0)</f>
        <v>19101890</v>
      </c>
      <c r="H2103" s="43">
        <v>0</v>
      </c>
      <c r="I2103" s="43">
        <v>0</v>
      </c>
      <c r="J2103" s="44">
        <f t="shared" si="41"/>
        <v>9550945</v>
      </c>
      <c r="K2103" s="43">
        <v>0</v>
      </c>
      <c r="L2103" s="43">
        <v>0</v>
      </c>
      <c r="M2103" s="44">
        <f t="shared" si="42"/>
        <v>0</v>
      </c>
      <c r="N2103" s="43">
        <f t="shared" si="43"/>
        <v>2</v>
      </c>
      <c r="O2103" s="44">
        <f t="shared" si="44"/>
        <v>19101890</v>
      </c>
    </row>
    <row r="2104" spans="1:15" x14ac:dyDescent="0.2">
      <c r="A2104" s="31" t="s">
        <v>1077</v>
      </c>
      <c r="B2104" s="31" t="s">
        <v>20</v>
      </c>
      <c r="C2104" s="31">
        <v>10</v>
      </c>
      <c r="D2104" s="31">
        <v>154545455</v>
      </c>
      <c r="E2104" s="31">
        <f t="shared" si="40"/>
        <v>0</v>
      </c>
      <c r="F2104" s="43">
        <f>IFERROR(VLOOKUP(A2104,'2023'!A:N,13,0),0)</f>
        <v>10</v>
      </c>
      <c r="G2104" s="43">
        <f>IFERROR(VLOOKUP(A2104,'2023'!A:N,14,0),0)</f>
        <v>154545455</v>
      </c>
      <c r="H2104" s="43">
        <v>0</v>
      </c>
      <c r="I2104" s="43">
        <v>0</v>
      </c>
      <c r="J2104" s="44">
        <f t="shared" si="41"/>
        <v>15454545.5</v>
      </c>
      <c r="K2104" s="43">
        <v>0</v>
      </c>
      <c r="L2104" s="43">
        <v>0</v>
      </c>
      <c r="M2104" s="44">
        <f t="shared" si="42"/>
        <v>0</v>
      </c>
      <c r="N2104" s="43">
        <f t="shared" si="43"/>
        <v>10</v>
      </c>
      <c r="O2104" s="44">
        <f t="shared" si="44"/>
        <v>154545455</v>
      </c>
    </row>
    <row r="2105" spans="1:15" x14ac:dyDescent="0.2">
      <c r="A2105" s="31" t="s">
        <v>1079</v>
      </c>
      <c r="B2105" s="31" t="s">
        <v>20</v>
      </c>
      <c r="C2105" s="31">
        <v>12</v>
      </c>
      <c r="D2105" s="31">
        <v>122181821</v>
      </c>
      <c r="E2105" s="31">
        <f t="shared" si="40"/>
        <v>0</v>
      </c>
      <c r="F2105" s="43">
        <f>IFERROR(VLOOKUP(A2105,'2023'!A:N,13,0),0)</f>
        <v>12</v>
      </c>
      <c r="G2105" s="43">
        <f>IFERROR(VLOOKUP(A2105,'2023'!A:N,14,0),0)</f>
        <v>122181821</v>
      </c>
      <c r="H2105" s="43">
        <v>0</v>
      </c>
      <c r="I2105" s="43">
        <v>0</v>
      </c>
      <c r="J2105" s="44">
        <f t="shared" si="41"/>
        <v>10181818.416666666</v>
      </c>
      <c r="K2105" s="43">
        <v>0</v>
      </c>
      <c r="L2105" s="43">
        <v>0</v>
      </c>
      <c r="M2105" s="44">
        <f t="shared" si="42"/>
        <v>0</v>
      </c>
      <c r="N2105" s="43">
        <f t="shared" si="43"/>
        <v>12</v>
      </c>
      <c r="O2105" s="44">
        <f t="shared" si="44"/>
        <v>122181821</v>
      </c>
    </row>
    <row r="2106" spans="1:15" x14ac:dyDescent="0.2">
      <c r="A2106" s="31" t="s">
        <v>1080</v>
      </c>
      <c r="B2106" s="31" t="s">
        <v>20</v>
      </c>
      <c r="C2106" s="31">
        <v>1</v>
      </c>
      <c r="D2106" s="31">
        <v>17363637</v>
      </c>
      <c r="E2106" s="31">
        <f t="shared" si="40"/>
        <v>0</v>
      </c>
      <c r="F2106" s="43">
        <f>IFERROR(VLOOKUP(A2106,'2023'!A:N,13,0),0)</f>
        <v>1</v>
      </c>
      <c r="G2106" s="43">
        <f>IFERROR(VLOOKUP(A2106,'2023'!A:N,14,0),0)</f>
        <v>17363637</v>
      </c>
      <c r="H2106" s="43">
        <v>0</v>
      </c>
      <c r="I2106" s="43">
        <v>0</v>
      </c>
      <c r="J2106" s="44">
        <f t="shared" si="41"/>
        <v>17363637</v>
      </c>
      <c r="K2106" s="43">
        <v>0</v>
      </c>
      <c r="L2106" s="43">
        <v>0</v>
      </c>
      <c r="M2106" s="44">
        <f t="shared" si="42"/>
        <v>0</v>
      </c>
      <c r="N2106" s="43">
        <f t="shared" si="43"/>
        <v>1</v>
      </c>
      <c r="O2106" s="44">
        <f t="shared" si="44"/>
        <v>17363637</v>
      </c>
    </row>
    <row r="2107" spans="1:15" x14ac:dyDescent="0.2">
      <c r="A2107" s="31" t="s">
        <v>1081</v>
      </c>
      <c r="B2107" s="31" t="s">
        <v>11</v>
      </c>
      <c r="C2107" s="31">
        <v>359</v>
      </c>
      <c r="D2107" s="31">
        <v>1564654603</v>
      </c>
      <c r="E2107" s="31">
        <f t="shared" si="40"/>
        <v>0</v>
      </c>
      <c r="F2107" s="43">
        <f>IFERROR(VLOOKUP(A2107,'2023'!A:N,13,0),0)</f>
        <v>359</v>
      </c>
      <c r="G2107" s="43">
        <f>IFERROR(VLOOKUP(A2107,'2023'!A:N,14,0),0)</f>
        <v>1564654603</v>
      </c>
      <c r="H2107" s="43">
        <v>0</v>
      </c>
      <c r="I2107" s="43">
        <v>0</v>
      </c>
      <c r="J2107" s="44">
        <f t="shared" si="41"/>
        <v>4358369.3676880226</v>
      </c>
      <c r="K2107" s="43">
        <v>0</v>
      </c>
      <c r="L2107" s="43">
        <v>0</v>
      </c>
      <c r="M2107" s="44">
        <f t="shared" si="42"/>
        <v>0</v>
      </c>
      <c r="N2107" s="43">
        <f t="shared" si="43"/>
        <v>359</v>
      </c>
      <c r="O2107" s="44">
        <f t="shared" si="44"/>
        <v>1564654603</v>
      </c>
    </row>
    <row r="2108" spans="1:15" x14ac:dyDescent="0.2">
      <c r="A2108" s="31" t="s">
        <v>1082</v>
      </c>
      <c r="B2108" s="31" t="s">
        <v>20</v>
      </c>
      <c r="C2108" s="31">
        <v>4</v>
      </c>
      <c r="D2108" s="31">
        <v>51122994</v>
      </c>
      <c r="E2108" s="31">
        <f t="shared" si="40"/>
        <v>0</v>
      </c>
      <c r="F2108" s="43">
        <f>IFERROR(VLOOKUP(A2108,'2023'!A:N,13,0),0)</f>
        <v>4</v>
      </c>
      <c r="G2108" s="43">
        <f>IFERROR(VLOOKUP(A2108,'2023'!A:N,14,0),0)</f>
        <v>51122994</v>
      </c>
      <c r="H2108" s="43">
        <v>0</v>
      </c>
      <c r="I2108" s="43">
        <v>0</v>
      </c>
      <c r="J2108" s="44">
        <f t="shared" si="41"/>
        <v>12780748.5</v>
      </c>
      <c r="K2108" s="43">
        <v>0</v>
      </c>
      <c r="L2108" s="43">
        <v>0</v>
      </c>
      <c r="M2108" s="44">
        <f t="shared" si="42"/>
        <v>0</v>
      </c>
      <c r="N2108" s="43">
        <f t="shared" si="43"/>
        <v>4</v>
      </c>
      <c r="O2108" s="44">
        <f t="shared" si="44"/>
        <v>51122994</v>
      </c>
    </row>
    <row r="2109" spans="1:15" x14ac:dyDescent="0.2">
      <c r="A2109" s="31" t="s">
        <v>1085</v>
      </c>
      <c r="B2109" s="31" t="s">
        <v>20</v>
      </c>
      <c r="C2109" s="31">
        <v>3</v>
      </c>
      <c r="D2109" s="31">
        <v>31390910</v>
      </c>
      <c r="E2109" s="31">
        <f t="shared" si="40"/>
        <v>0</v>
      </c>
      <c r="F2109" s="43">
        <f>IFERROR(VLOOKUP(A2109,'2023'!A:N,13,0),0)</f>
        <v>3</v>
      </c>
      <c r="G2109" s="43">
        <f>IFERROR(VLOOKUP(A2109,'2023'!A:N,14,0),0)</f>
        <v>31390910</v>
      </c>
      <c r="H2109" s="43">
        <v>0</v>
      </c>
      <c r="I2109" s="43">
        <v>0</v>
      </c>
      <c r="J2109" s="44">
        <f t="shared" si="41"/>
        <v>10463636.666666666</v>
      </c>
      <c r="K2109" s="43">
        <v>0</v>
      </c>
      <c r="L2109" s="43">
        <v>0</v>
      </c>
      <c r="M2109" s="44">
        <f t="shared" si="42"/>
        <v>0</v>
      </c>
      <c r="N2109" s="43">
        <f t="shared" si="43"/>
        <v>3</v>
      </c>
      <c r="O2109" s="44">
        <f t="shared" si="44"/>
        <v>31390910</v>
      </c>
    </row>
    <row r="2110" spans="1:15" x14ac:dyDescent="0.2">
      <c r="A2110" s="31" t="s">
        <v>1086</v>
      </c>
      <c r="B2110" s="31" t="s">
        <v>141</v>
      </c>
      <c r="C2110" s="31">
        <v>1</v>
      </c>
      <c r="D2110" s="31">
        <v>290000</v>
      </c>
      <c r="E2110" s="31">
        <f t="shared" si="40"/>
        <v>0</v>
      </c>
      <c r="F2110" s="43">
        <f>IFERROR(VLOOKUP(A2110,'2023'!A:N,13,0),0)</f>
        <v>1</v>
      </c>
      <c r="G2110" s="43">
        <f>IFERROR(VLOOKUP(A2110,'2023'!A:N,14,0),0)</f>
        <v>290000</v>
      </c>
      <c r="H2110" s="43">
        <v>0</v>
      </c>
      <c r="I2110" s="43">
        <v>0</v>
      </c>
      <c r="J2110" s="44">
        <f t="shared" si="41"/>
        <v>290000</v>
      </c>
      <c r="K2110" s="43">
        <v>0</v>
      </c>
      <c r="L2110" s="43">
        <v>0</v>
      </c>
      <c r="M2110" s="44">
        <f t="shared" si="42"/>
        <v>0</v>
      </c>
      <c r="N2110" s="43">
        <f t="shared" si="43"/>
        <v>1</v>
      </c>
      <c r="O2110" s="44">
        <f t="shared" si="44"/>
        <v>290000</v>
      </c>
    </row>
    <row r="2111" spans="1:15" x14ac:dyDescent="0.2">
      <c r="A2111" s="31" t="s">
        <v>1087</v>
      </c>
      <c r="B2111" s="31" t="s">
        <v>141</v>
      </c>
      <c r="C2111" s="31">
        <v>1</v>
      </c>
      <c r="D2111" s="31">
        <v>460000</v>
      </c>
      <c r="E2111" s="31">
        <f t="shared" si="40"/>
        <v>0</v>
      </c>
      <c r="F2111" s="43">
        <f>IFERROR(VLOOKUP(A2111,'2023'!A:N,13,0),0)</f>
        <v>1</v>
      </c>
      <c r="G2111" s="43">
        <f>IFERROR(VLOOKUP(A2111,'2023'!A:N,14,0),0)</f>
        <v>460000</v>
      </c>
      <c r="H2111" s="43">
        <v>0</v>
      </c>
      <c r="I2111" s="43">
        <v>0</v>
      </c>
      <c r="J2111" s="44">
        <f t="shared" si="41"/>
        <v>460000</v>
      </c>
      <c r="K2111" s="43">
        <v>0</v>
      </c>
      <c r="L2111" s="43">
        <v>0</v>
      </c>
      <c r="M2111" s="44">
        <f t="shared" si="42"/>
        <v>0</v>
      </c>
      <c r="N2111" s="43">
        <f t="shared" si="43"/>
        <v>1</v>
      </c>
      <c r="O2111" s="44">
        <f t="shared" si="44"/>
        <v>460000</v>
      </c>
    </row>
    <row r="2112" spans="1:15" x14ac:dyDescent="0.2">
      <c r="A2112" s="31" t="s">
        <v>1088</v>
      </c>
      <c r="B2112" s="31" t="s">
        <v>141</v>
      </c>
      <c r="C2112" s="31">
        <v>4</v>
      </c>
      <c r="D2112" s="31">
        <v>800000</v>
      </c>
      <c r="E2112" s="31">
        <f t="shared" si="40"/>
        <v>0</v>
      </c>
      <c r="F2112" s="43">
        <f>IFERROR(VLOOKUP(A2112,'2023'!A:N,13,0),0)</f>
        <v>4</v>
      </c>
      <c r="G2112" s="43">
        <f>IFERROR(VLOOKUP(A2112,'2023'!A:N,14,0),0)</f>
        <v>800000</v>
      </c>
      <c r="H2112" s="43">
        <v>0</v>
      </c>
      <c r="I2112" s="43">
        <v>0</v>
      </c>
      <c r="J2112" s="44">
        <f t="shared" si="41"/>
        <v>200000</v>
      </c>
      <c r="K2112" s="43">
        <v>0</v>
      </c>
      <c r="L2112" s="43">
        <v>0</v>
      </c>
      <c r="M2112" s="44">
        <f t="shared" si="42"/>
        <v>0</v>
      </c>
      <c r="N2112" s="43">
        <f t="shared" si="43"/>
        <v>4</v>
      </c>
      <c r="O2112" s="44">
        <f t="shared" si="44"/>
        <v>800000</v>
      </c>
    </row>
    <row r="2113" spans="1:15" x14ac:dyDescent="0.2">
      <c r="A2113" s="31" t="s">
        <v>1089</v>
      </c>
      <c r="B2113" s="31" t="s">
        <v>11</v>
      </c>
      <c r="C2113" s="31">
        <v>12</v>
      </c>
      <c r="D2113" s="31">
        <v>652500</v>
      </c>
      <c r="E2113" s="31">
        <f t="shared" si="40"/>
        <v>0</v>
      </c>
      <c r="F2113" s="43">
        <f>IFERROR(VLOOKUP(A2113,'2023'!A:N,13,0),0)</f>
        <v>12</v>
      </c>
      <c r="G2113" s="43">
        <f>IFERROR(VLOOKUP(A2113,'2023'!A:N,14,0),0)</f>
        <v>652500</v>
      </c>
      <c r="H2113" s="43">
        <v>0</v>
      </c>
      <c r="I2113" s="43">
        <v>0</v>
      </c>
      <c r="J2113" s="44">
        <f t="shared" si="41"/>
        <v>54375</v>
      </c>
      <c r="K2113" s="43">
        <v>0</v>
      </c>
      <c r="L2113" s="43">
        <v>0</v>
      </c>
      <c r="M2113" s="44">
        <f t="shared" si="42"/>
        <v>0</v>
      </c>
      <c r="N2113" s="43">
        <f t="shared" si="43"/>
        <v>12</v>
      </c>
      <c r="O2113" s="44">
        <f t="shared" si="44"/>
        <v>652500</v>
      </c>
    </row>
    <row r="2114" spans="1:15" x14ac:dyDescent="0.2">
      <c r="A2114" s="31" t="s">
        <v>1090</v>
      </c>
      <c r="B2114" s="31" t="s">
        <v>280</v>
      </c>
      <c r="C2114" s="31">
        <v>2</v>
      </c>
      <c r="D2114" s="31">
        <v>250908</v>
      </c>
      <c r="E2114" s="31">
        <f t="shared" si="40"/>
        <v>0</v>
      </c>
      <c r="F2114" s="43">
        <f>IFERROR(VLOOKUP(A2114,'2023'!A:N,13,0),0)</f>
        <v>2</v>
      </c>
      <c r="G2114" s="43">
        <f>IFERROR(VLOOKUP(A2114,'2023'!A:N,14,0),0)</f>
        <v>250908</v>
      </c>
      <c r="H2114" s="43">
        <v>0</v>
      </c>
      <c r="I2114" s="43">
        <v>0</v>
      </c>
      <c r="J2114" s="44">
        <f t="shared" si="41"/>
        <v>125454</v>
      </c>
      <c r="K2114" s="43">
        <v>0</v>
      </c>
      <c r="L2114" s="43">
        <v>0</v>
      </c>
      <c r="M2114" s="44">
        <f t="shared" si="42"/>
        <v>0</v>
      </c>
      <c r="N2114" s="43">
        <f t="shared" si="43"/>
        <v>2</v>
      </c>
      <c r="O2114" s="44">
        <f t="shared" si="44"/>
        <v>250908</v>
      </c>
    </row>
    <row r="2115" spans="1:15" x14ac:dyDescent="0.2">
      <c r="A2115" s="31" t="s">
        <v>1091</v>
      </c>
      <c r="B2115" s="31" t="s">
        <v>280</v>
      </c>
      <c r="C2115" s="31">
        <v>16</v>
      </c>
      <c r="D2115" s="31">
        <v>2033135</v>
      </c>
      <c r="E2115" s="31">
        <f t="shared" si="40"/>
        <v>0</v>
      </c>
      <c r="F2115" s="43">
        <f>IFERROR(VLOOKUP(A2115,'2023'!A:N,13,0),0)</f>
        <v>16</v>
      </c>
      <c r="G2115" s="43">
        <f>IFERROR(VLOOKUP(A2115,'2023'!A:N,14,0),0)</f>
        <v>2033135</v>
      </c>
      <c r="H2115" s="43">
        <v>0</v>
      </c>
      <c r="I2115" s="43">
        <v>0</v>
      </c>
      <c r="J2115" s="44">
        <f t="shared" si="41"/>
        <v>127070.9375</v>
      </c>
      <c r="K2115" s="43">
        <v>0</v>
      </c>
      <c r="L2115" s="43">
        <v>0</v>
      </c>
      <c r="M2115" s="44">
        <f t="shared" si="42"/>
        <v>0</v>
      </c>
      <c r="N2115" s="43">
        <f t="shared" si="43"/>
        <v>16</v>
      </c>
      <c r="O2115" s="44">
        <f t="shared" si="44"/>
        <v>2033135</v>
      </c>
    </row>
    <row r="2116" spans="1:15" x14ac:dyDescent="0.2">
      <c r="A2116" s="31" t="s">
        <v>1092</v>
      </c>
      <c r="B2116" s="31" t="s">
        <v>280</v>
      </c>
      <c r="C2116" s="31">
        <v>3</v>
      </c>
      <c r="D2116" s="31">
        <v>376362</v>
      </c>
      <c r="E2116" s="31">
        <f t="shared" si="40"/>
        <v>0</v>
      </c>
      <c r="F2116" s="43">
        <f>IFERROR(VLOOKUP(A2116,'2023'!A:N,13,0),0)</f>
        <v>3</v>
      </c>
      <c r="G2116" s="43">
        <f>IFERROR(VLOOKUP(A2116,'2023'!A:N,14,0),0)</f>
        <v>376362</v>
      </c>
      <c r="H2116" s="43">
        <v>0</v>
      </c>
      <c r="I2116" s="43">
        <v>0</v>
      </c>
      <c r="J2116" s="44">
        <f t="shared" si="41"/>
        <v>125454</v>
      </c>
      <c r="K2116" s="43">
        <v>0</v>
      </c>
      <c r="L2116" s="43">
        <v>0</v>
      </c>
      <c r="M2116" s="44">
        <f t="shared" si="42"/>
        <v>0</v>
      </c>
      <c r="N2116" s="43">
        <f t="shared" si="43"/>
        <v>3</v>
      </c>
      <c r="O2116" s="44">
        <f t="shared" si="44"/>
        <v>376362</v>
      </c>
    </row>
    <row r="2117" spans="1:15" x14ac:dyDescent="0.2">
      <c r="A2117" s="31" t="s">
        <v>1093</v>
      </c>
      <c r="B2117" s="31" t="s">
        <v>141</v>
      </c>
      <c r="C2117" s="31">
        <v>2</v>
      </c>
      <c r="D2117" s="31">
        <v>1133333</v>
      </c>
      <c r="E2117" s="31">
        <f t="shared" si="40"/>
        <v>0</v>
      </c>
      <c r="F2117" s="43">
        <f>IFERROR(VLOOKUP(A2117,'2023'!A:N,13,0),0)</f>
        <v>2</v>
      </c>
      <c r="G2117" s="43">
        <f>IFERROR(VLOOKUP(A2117,'2023'!A:N,14,0),0)</f>
        <v>1133333</v>
      </c>
      <c r="H2117" s="43">
        <v>0</v>
      </c>
      <c r="I2117" s="43">
        <v>0</v>
      </c>
      <c r="J2117" s="44">
        <f t="shared" si="41"/>
        <v>566666.5</v>
      </c>
      <c r="K2117" s="43">
        <v>0</v>
      </c>
      <c r="L2117" s="43">
        <v>0</v>
      </c>
      <c r="M2117" s="44">
        <f t="shared" si="42"/>
        <v>0</v>
      </c>
      <c r="N2117" s="43">
        <f t="shared" si="43"/>
        <v>2</v>
      </c>
      <c r="O2117" s="44">
        <f t="shared" si="44"/>
        <v>1133333</v>
      </c>
    </row>
    <row r="2118" spans="1:15" x14ac:dyDescent="0.2">
      <c r="A2118" s="31" t="s">
        <v>1094</v>
      </c>
      <c r="B2118" s="31" t="s">
        <v>141</v>
      </c>
      <c r="C2118" s="31">
        <v>20</v>
      </c>
      <c r="D2118" s="31">
        <v>5280000</v>
      </c>
      <c r="E2118" s="31">
        <f t="shared" si="40"/>
        <v>0</v>
      </c>
      <c r="F2118" s="43">
        <f>IFERROR(VLOOKUP(A2118,'2023'!A:N,13,0),0)</f>
        <v>20</v>
      </c>
      <c r="G2118" s="43">
        <f>IFERROR(VLOOKUP(A2118,'2023'!A:N,14,0),0)</f>
        <v>5280000</v>
      </c>
      <c r="H2118" s="43">
        <v>0</v>
      </c>
      <c r="I2118" s="43">
        <v>0</v>
      </c>
      <c r="J2118" s="44">
        <f t="shared" si="41"/>
        <v>264000</v>
      </c>
      <c r="K2118" s="43">
        <v>0</v>
      </c>
      <c r="L2118" s="43">
        <v>0</v>
      </c>
      <c r="M2118" s="44">
        <f t="shared" si="42"/>
        <v>0</v>
      </c>
      <c r="N2118" s="43">
        <f t="shared" si="43"/>
        <v>20</v>
      </c>
      <c r="O2118" s="44">
        <f t="shared" si="44"/>
        <v>5280000</v>
      </c>
    </row>
    <row r="2119" spans="1:15" x14ac:dyDescent="0.2">
      <c r="A2119" s="31" t="s">
        <v>1095</v>
      </c>
      <c r="B2119" s="31" t="s">
        <v>280</v>
      </c>
      <c r="C2119" s="31">
        <v>50</v>
      </c>
      <c r="D2119" s="31">
        <v>909100</v>
      </c>
      <c r="E2119" s="31">
        <f t="shared" si="40"/>
        <v>0</v>
      </c>
      <c r="F2119" s="43">
        <f>IFERROR(VLOOKUP(A2119,'2023'!A:N,13,0),0)</f>
        <v>50</v>
      </c>
      <c r="G2119" s="43">
        <f>IFERROR(VLOOKUP(A2119,'2023'!A:N,14,0),0)</f>
        <v>909100</v>
      </c>
      <c r="H2119" s="43">
        <v>0</v>
      </c>
      <c r="I2119" s="43">
        <v>0</v>
      </c>
      <c r="J2119" s="44">
        <f t="shared" si="41"/>
        <v>18182</v>
      </c>
      <c r="K2119" s="43">
        <v>0</v>
      </c>
      <c r="L2119" s="43">
        <v>0</v>
      </c>
      <c r="M2119" s="44">
        <f t="shared" si="42"/>
        <v>0</v>
      </c>
      <c r="N2119" s="43">
        <f t="shared" si="43"/>
        <v>50</v>
      </c>
      <c r="O2119" s="44">
        <f t="shared" si="44"/>
        <v>909100</v>
      </c>
    </row>
    <row r="2120" spans="1:15" x14ac:dyDescent="0.2">
      <c r="A2120" s="31" t="s">
        <v>1096</v>
      </c>
      <c r="B2120" s="31" t="s">
        <v>350</v>
      </c>
      <c r="C2120" s="31">
        <v>1</v>
      </c>
      <c r="D2120" s="31">
        <v>1400000</v>
      </c>
      <c r="E2120" s="31">
        <f t="shared" si="40"/>
        <v>0</v>
      </c>
      <c r="F2120" s="43">
        <f>IFERROR(VLOOKUP(A2120,'2023'!A:N,13,0),0)</f>
        <v>1</v>
      </c>
      <c r="G2120" s="43">
        <f>IFERROR(VLOOKUP(A2120,'2023'!A:N,14,0),0)</f>
        <v>1400000</v>
      </c>
      <c r="H2120" s="43">
        <v>0</v>
      </c>
      <c r="I2120" s="43">
        <v>0</v>
      </c>
      <c r="J2120" s="44">
        <f t="shared" si="41"/>
        <v>1400000</v>
      </c>
      <c r="K2120" s="43">
        <v>0</v>
      </c>
      <c r="L2120" s="43">
        <v>0</v>
      </c>
      <c r="M2120" s="44">
        <f t="shared" si="42"/>
        <v>0</v>
      </c>
      <c r="N2120" s="43">
        <f t="shared" si="43"/>
        <v>1</v>
      </c>
      <c r="O2120" s="44">
        <f t="shared" si="44"/>
        <v>1400000</v>
      </c>
    </row>
    <row r="2121" spans="1:15" x14ac:dyDescent="0.2">
      <c r="A2121" s="31" t="s">
        <v>1097</v>
      </c>
      <c r="B2121" s="31" t="s">
        <v>141</v>
      </c>
      <c r="C2121" s="31">
        <v>1</v>
      </c>
      <c r="D2121" s="31">
        <v>400000</v>
      </c>
      <c r="E2121" s="31">
        <f t="shared" si="40"/>
        <v>0</v>
      </c>
      <c r="F2121" s="43">
        <f>IFERROR(VLOOKUP(A2121,'2023'!A:N,13,0),0)</f>
        <v>1</v>
      </c>
      <c r="G2121" s="43">
        <f>IFERROR(VLOOKUP(A2121,'2023'!A:N,14,0),0)</f>
        <v>400000</v>
      </c>
      <c r="H2121" s="43">
        <v>0</v>
      </c>
      <c r="I2121" s="43">
        <v>0</v>
      </c>
      <c r="J2121" s="44">
        <f t="shared" si="41"/>
        <v>400000</v>
      </c>
      <c r="K2121" s="43">
        <v>0</v>
      </c>
      <c r="L2121" s="43">
        <v>0</v>
      </c>
      <c r="M2121" s="44">
        <f t="shared" si="42"/>
        <v>0</v>
      </c>
      <c r="N2121" s="43">
        <f t="shared" si="43"/>
        <v>1</v>
      </c>
      <c r="O2121" s="44">
        <f t="shared" si="44"/>
        <v>400000</v>
      </c>
    </row>
    <row r="2122" spans="1:15" x14ac:dyDescent="0.2">
      <c r="A2122" s="31" t="s">
        <v>1098</v>
      </c>
      <c r="B2122" s="31" t="s">
        <v>11</v>
      </c>
      <c r="C2122" s="31">
        <v>140</v>
      </c>
      <c r="D2122" s="31">
        <v>62017130</v>
      </c>
      <c r="E2122" s="31">
        <f t="shared" si="40"/>
        <v>0</v>
      </c>
      <c r="F2122" s="43">
        <f>IFERROR(VLOOKUP(A2122,'2023'!A:N,13,0),0)</f>
        <v>140</v>
      </c>
      <c r="G2122" s="43">
        <f>IFERROR(VLOOKUP(A2122,'2023'!A:N,14,0),0)</f>
        <v>62017130</v>
      </c>
      <c r="H2122" s="43">
        <v>0</v>
      </c>
      <c r="I2122" s="43">
        <v>0</v>
      </c>
      <c r="J2122" s="44">
        <f t="shared" si="41"/>
        <v>442979.5</v>
      </c>
      <c r="K2122" s="43">
        <v>0</v>
      </c>
      <c r="L2122" s="43">
        <v>0</v>
      </c>
      <c r="M2122" s="44">
        <f t="shared" si="42"/>
        <v>0</v>
      </c>
      <c r="N2122" s="43">
        <f t="shared" si="43"/>
        <v>140</v>
      </c>
      <c r="O2122" s="44">
        <f t="shared" si="44"/>
        <v>62017130</v>
      </c>
    </row>
    <row r="2123" spans="1:15" x14ac:dyDescent="0.2">
      <c r="A2123" s="31" t="s">
        <v>1099</v>
      </c>
      <c r="B2123" s="31" t="s">
        <v>11</v>
      </c>
      <c r="C2123" s="31">
        <v>3</v>
      </c>
      <c r="D2123" s="31">
        <v>300000</v>
      </c>
      <c r="E2123" s="31">
        <f t="shared" si="40"/>
        <v>0</v>
      </c>
      <c r="F2123" s="43">
        <f>IFERROR(VLOOKUP(A2123,'2023'!A:N,13,0),0)</f>
        <v>3</v>
      </c>
      <c r="G2123" s="43">
        <f>IFERROR(VLOOKUP(A2123,'2023'!A:N,14,0),0)</f>
        <v>300000</v>
      </c>
      <c r="H2123" s="43">
        <v>0</v>
      </c>
      <c r="I2123" s="43">
        <v>0</v>
      </c>
      <c r="J2123" s="44">
        <f t="shared" si="41"/>
        <v>100000</v>
      </c>
      <c r="K2123" s="43">
        <v>0</v>
      </c>
      <c r="L2123" s="43">
        <v>0</v>
      </c>
      <c r="M2123" s="44">
        <f t="shared" si="42"/>
        <v>0</v>
      </c>
      <c r="N2123" s="43">
        <f t="shared" si="43"/>
        <v>3</v>
      </c>
      <c r="O2123" s="44">
        <f t="shared" si="44"/>
        <v>300000</v>
      </c>
    </row>
    <row r="2124" spans="1:15" x14ac:dyDescent="0.2">
      <c r="A2124" s="31" t="s">
        <v>1101</v>
      </c>
      <c r="B2124" s="31" t="s">
        <v>11</v>
      </c>
      <c r="C2124" s="31">
        <v>2</v>
      </c>
      <c r="D2124" s="31">
        <v>3709090</v>
      </c>
      <c r="E2124" s="31">
        <f t="shared" si="40"/>
        <v>0</v>
      </c>
      <c r="F2124" s="43">
        <f>IFERROR(VLOOKUP(A2124,'2023'!A:N,13,0),0)</f>
        <v>2</v>
      </c>
      <c r="G2124" s="43">
        <f>IFERROR(VLOOKUP(A2124,'2023'!A:N,14,0),0)</f>
        <v>3709090</v>
      </c>
      <c r="H2124" s="43">
        <v>0</v>
      </c>
      <c r="I2124" s="43">
        <v>0</v>
      </c>
      <c r="J2124" s="44">
        <f t="shared" si="41"/>
        <v>1854545</v>
      </c>
      <c r="K2124" s="43">
        <v>0</v>
      </c>
      <c r="L2124" s="43">
        <v>0</v>
      </c>
      <c r="M2124" s="44">
        <f t="shared" si="42"/>
        <v>0</v>
      </c>
      <c r="N2124" s="43">
        <f t="shared" si="43"/>
        <v>2</v>
      </c>
      <c r="O2124" s="44">
        <f t="shared" si="44"/>
        <v>3709090</v>
      </c>
    </row>
    <row r="2125" spans="1:15" x14ac:dyDescent="0.2">
      <c r="A2125" s="31" t="s">
        <v>1103</v>
      </c>
      <c r="B2125" s="31" t="s">
        <v>11</v>
      </c>
      <c r="C2125" s="31">
        <v>3</v>
      </c>
      <c r="D2125" s="31">
        <v>2454545</v>
      </c>
      <c r="E2125" s="31">
        <f t="shared" si="40"/>
        <v>0</v>
      </c>
      <c r="F2125" s="43">
        <f>IFERROR(VLOOKUP(A2125,'2023'!A:N,13,0),0)</f>
        <v>3</v>
      </c>
      <c r="G2125" s="43">
        <f>IFERROR(VLOOKUP(A2125,'2023'!A:N,14,0),0)</f>
        <v>2454545</v>
      </c>
      <c r="H2125" s="43">
        <v>0</v>
      </c>
      <c r="I2125" s="43">
        <v>0</v>
      </c>
      <c r="J2125" s="44">
        <f t="shared" si="41"/>
        <v>818181.66666666663</v>
      </c>
      <c r="K2125" s="43">
        <v>0</v>
      </c>
      <c r="L2125" s="43">
        <v>0</v>
      </c>
      <c r="M2125" s="44">
        <f t="shared" si="42"/>
        <v>0</v>
      </c>
      <c r="N2125" s="43">
        <f t="shared" si="43"/>
        <v>3</v>
      </c>
      <c r="O2125" s="44">
        <f t="shared" si="44"/>
        <v>2454545</v>
      </c>
    </row>
    <row r="2126" spans="1:15" x14ac:dyDescent="0.2">
      <c r="A2126" s="31" t="s">
        <v>1106</v>
      </c>
      <c r="B2126" s="31" t="s">
        <v>11</v>
      </c>
      <c r="C2126" s="31">
        <v>1</v>
      </c>
      <c r="D2126" s="31">
        <v>654545</v>
      </c>
      <c r="E2126" s="31">
        <f t="shared" si="40"/>
        <v>0</v>
      </c>
      <c r="F2126" s="43">
        <f>IFERROR(VLOOKUP(A2126,'2023'!A:N,13,0),0)</f>
        <v>1</v>
      </c>
      <c r="G2126" s="43">
        <f>IFERROR(VLOOKUP(A2126,'2023'!A:N,14,0),0)</f>
        <v>654545</v>
      </c>
      <c r="H2126" s="43">
        <v>0</v>
      </c>
      <c r="I2126" s="43">
        <v>0</v>
      </c>
      <c r="J2126" s="44">
        <f t="shared" si="41"/>
        <v>654545</v>
      </c>
      <c r="K2126" s="43">
        <v>0</v>
      </c>
      <c r="L2126" s="43">
        <v>0</v>
      </c>
      <c r="M2126" s="44">
        <f t="shared" si="42"/>
        <v>0</v>
      </c>
      <c r="N2126" s="43">
        <f t="shared" si="43"/>
        <v>1</v>
      </c>
      <c r="O2126" s="44">
        <f t="shared" si="44"/>
        <v>654545</v>
      </c>
    </row>
    <row r="2127" spans="1:15" x14ac:dyDescent="0.2">
      <c r="A2127" s="31" t="s">
        <v>1107</v>
      </c>
      <c r="B2127" s="31" t="s">
        <v>11</v>
      </c>
      <c r="C2127" s="31">
        <v>1</v>
      </c>
      <c r="D2127" s="31">
        <v>1454545</v>
      </c>
      <c r="E2127" s="31">
        <f t="shared" si="40"/>
        <v>0</v>
      </c>
      <c r="F2127" s="43">
        <f>IFERROR(VLOOKUP(A2127,'2023'!A:N,13,0),0)</f>
        <v>1</v>
      </c>
      <c r="G2127" s="43">
        <f>IFERROR(VLOOKUP(A2127,'2023'!A:N,14,0),0)</f>
        <v>1454545</v>
      </c>
      <c r="H2127" s="43">
        <v>0</v>
      </c>
      <c r="I2127" s="43">
        <v>0</v>
      </c>
      <c r="J2127" s="44">
        <f t="shared" si="41"/>
        <v>1454545</v>
      </c>
      <c r="K2127" s="43">
        <v>0</v>
      </c>
      <c r="L2127" s="43">
        <v>0</v>
      </c>
      <c r="M2127" s="44">
        <f t="shared" si="42"/>
        <v>0</v>
      </c>
      <c r="N2127" s="43">
        <f t="shared" si="43"/>
        <v>1</v>
      </c>
      <c r="O2127" s="44">
        <f t="shared" si="44"/>
        <v>1454545</v>
      </c>
    </row>
    <row r="2128" spans="1:15" x14ac:dyDescent="0.2">
      <c r="A2128" s="31" t="s">
        <v>1109</v>
      </c>
      <c r="B2128" s="31" t="s">
        <v>11</v>
      </c>
      <c r="C2128" s="31">
        <v>4</v>
      </c>
      <c r="D2128" s="31">
        <v>3919188</v>
      </c>
      <c r="E2128" s="31">
        <f t="shared" si="40"/>
        <v>0</v>
      </c>
      <c r="F2128" s="43">
        <f>IFERROR(VLOOKUP(A2128,'2023'!A:N,13,0),0)</f>
        <v>4</v>
      </c>
      <c r="G2128" s="43">
        <f>IFERROR(VLOOKUP(A2128,'2023'!A:N,14,0),0)</f>
        <v>3919188</v>
      </c>
      <c r="H2128" s="43">
        <v>0</v>
      </c>
      <c r="I2128" s="43">
        <v>0</v>
      </c>
      <c r="J2128" s="44">
        <f t="shared" si="41"/>
        <v>979797</v>
      </c>
      <c r="K2128" s="43">
        <v>0</v>
      </c>
      <c r="L2128" s="43">
        <v>0</v>
      </c>
      <c r="M2128" s="44">
        <f t="shared" si="42"/>
        <v>0</v>
      </c>
      <c r="N2128" s="43">
        <f t="shared" si="43"/>
        <v>4</v>
      </c>
      <c r="O2128" s="44">
        <f t="shared" si="44"/>
        <v>3919188</v>
      </c>
    </row>
    <row r="2129" spans="1:15" x14ac:dyDescent="0.2">
      <c r="A2129" s="31" t="s">
        <v>1110</v>
      </c>
      <c r="B2129" s="31" t="s">
        <v>11</v>
      </c>
      <c r="C2129" s="31">
        <v>1</v>
      </c>
      <c r="D2129" s="31">
        <v>1163636</v>
      </c>
      <c r="E2129" s="31">
        <f t="shared" si="40"/>
        <v>0</v>
      </c>
      <c r="F2129" s="43">
        <f>IFERROR(VLOOKUP(A2129,'2023'!A:N,13,0),0)</f>
        <v>1</v>
      </c>
      <c r="G2129" s="43">
        <f>IFERROR(VLOOKUP(A2129,'2023'!A:N,14,0),0)</f>
        <v>1163636</v>
      </c>
      <c r="H2129" s="43">
        <v>0</v>
      </c>
      <c r="I2129" s="43">
        <v>0</v>
      </c>
      <c r="J2129" s="44">
        <f t="shared" si="41"/>
        <v>1163636</v>
      </c>
      <c r="K2129" s="43">
        <v>0</v>
      </c>
      <c r="L2129" s="43">
        <v>0</v>
      </c>
      <c r="M2129" s="44">
        <f t="shared" si="42"/>
        <v>0</v>
      </c>
      <c r="N2129" s="43">
        <f t="shared" si="43"/>
        <v>1</v>
      </c>
      <c r="O2129" s="44">
        <f t="shared" si="44"/>
        <v>1163636</v>
      </c>
    </row>
    <row r="2130" spans="1:15" x14ac:dyDescent="0.2">
      <c r="A2130" s="31" t="s">
        <v>1111</v>
      </c>
      <c r="B2130" s="31" t="s">
        <v>25</v>
      </c>
      <c r="C2130" s="31">
        <v>1</v>
      </c>
      <c r="D2130" s="31">
        <v>230000</v>
      </c>
      <c r="E2130" s="31">
        <f t="shared" si="40"/>
        <v>0</v>
      </c>
      <c r="F2130" s="43">
        <f>IFERROR(VLOOKUP(A2130,'2023'!A:N,13,0),0)</f>
        <v>1</v>
      </c>
      <c r="G2130" s="43">
        <f>IFERROR(VLOOKUP(A2130,'2023'!A:N,14,0),0)</f>
        <v>230000</v>
      </c>
      <c r="H2130" s="43">
        <v>0</v>
      </c>
      <c r="I2130" s="43">
        <v>0</v>
      </c>
      <c r="J2130" s="44">
        <f t="shared" si="41"/>
        <v>230000</v>
      </c>
      <c r="K2130" s="43">
        <v>0</v>
      </c>
      <c r="L2130" s="43">
        <v>0</v>
      </c>
      <c r="M2130" s="44">
        <f t="shared" si="42"/>
        <v>0</v>
      </c>
      <c r="N2130" s="43">
        <f t="shared" si="43"/>
        <v>1</v>
      </c>
      <c r="O2130" s="44">
        <f t="shared" si="44"/>
        <v>230000</v>
      </c>
    </row>
    <row r="2131" spans="1:15" x14ac:dyDescent="0.2">
      <c r="A2131" s="31" t="s">
        <v>1112</v>
      </c>
      <c r="B2131" s="31" t="s">
        <v>11</v>
      </c>
      <c r="C2131" s="31">
        <v>1</v>
      </c>
      <c r="D2131" s="31">
        <v>200000</v>
      </c>
      <c r="E2131" s="31">
        <f t="shared" si="40"/>
        <v>0</v>
      </c>
      <c r="F2131" s="43">
        <f>IFERROR(VLOOKUP(A2131,'2023'!A:N,13,0),0)</f>
        <v>1</v>
      </c>
      <c r="G2131" s="43">
        <f>IFERROR(VLOOKUP(A2131,'2023'!A:N,14,0),0)</f>
        <v>200000</v>
      </c>
      <c r="H2131" s="43">
        <v>0</v>
      </c>
      <c r="I2131" s="43">
        <v>0</v>
      </c>
      <c r="J2131" s="44">
        <f t="shared" si="41"/>
        <v>200000</v>
      </c>
      <c r="K2131" s="43">
        <v>0</v>
      </c>
      <c r="L2131" s="43">
        <v>0</v>
      </c>
      <c r="M2131" s="44">
        <f t="shared" si="42"/>
        <v>0</v>
      </c>
      <c r="N2131" s="43">
        <f t="shared" si="43"/>
        <v>1</v>
      </c>
      <c r="O2131" s="44">
        <f t="shared" si="44"/>
        <v>200000</v>
      </c>
    </row>
    <row r="2132" spans="1:15" x14ac:dyDescent="0.2">
      <c r="A2132" s="31" t="s">
        <v>1113</v>
      </c>
      <c r="B2132" s="31" t="s">
        <v>11</v>
      </c>
      <c r="C2132" s="31">
        <v>1</v>
      </c>
      <c r="D2132" s="31">
        <v>2045455</v>
      </c>
      <c r="E2132" s="31">
        <f t="shared" si="40"/>
        <v>0</v>
      </c>
      <c r="F2132" s="43">
        <f>IFERROR(VLOOKUP(A2132,'2023'!A:N,13,0),0)</f>
        <v>1</v>
      </c>
      <c r="G2132" s="43">
        <f>IFERROR(VLOOKUP(A2132,'2023'!A:N,14,0),0)</f>
        <v>2045455</v>
      </c>
      <c r="H2132" s="43">
        <v>0</v>
      </c>
      <c r="I2132" s="43">
        <v>0</v>
      </c>
      <c r="J2132" s="44">
        <f t="shared" si="41"/>
        <v>2045455</v>
      </c>
      <c r="K2132" s="43">
        <v>0</v>
      </c>
      <c r="L2132" s="43">
        <v>0</v>
      </c>
      <c r="M2132" s="44">
        <f t="shared" si="42"/>
        <v>0</v>
      </c>
      <c r="N2132" s="43">
        <f t="shared" si="43"/>
        <v>1</v>
      </c>
      <c r="O2132" s="44">
        <f t="shared" si="44"/>
        <v>2045455</v>
      </c>
    </row>
    <row r="2133" spans="1:15" x14ac:dyDescent="0.2">
      <c r="A2133" s="31" t="s">
        <v>1114</v>
      </c>
      <c r="B2133" s="31" t="s">
        <v>11</v>
      </c>
      <c r="C2133" s="31">
        <v>43</v>
      </c>
      <c r="D2133" s="31">
        <v>15636348</v>
      </c>
      <c r="E2133" s="31">
        <f t="shared" si="40"/>
        <v>0</v>
      </c>
      <c r="F2133" s="43">
        <f>IFERROR(VLOOKUP(A2133,'2023'!A:N,13,0),0)</f>
        <v>43</v>
      </c>
      <c r="G2133" s="43">
        <f>IFERROR(VLOOKUP(A2133,'2023'!A:N,14,0),0)</f>
        <v>15636348</v>
      </c>
      <c r="H2133" s="43">
        <v>0</v>
      </c>
      <c r="I2133" s="43">
        <v>0</v>
      </c>
      <c r="J2133" s="44">
        <f t="shared" si="41"/>
        <v>363636</v>
      </c>
      <c r="K2133" s="43">
        <v>0</v>
      </c>
      <c r="L2133" s="43">
        <v>0</v>
      </c>
      <c r="M2133" s="44">
        <f t="shared" si="42"/>
        <v>0</v>
      </c>
      <c r="N2133" s="43">
        <f t="shared" si="43"/>
        <v>43</v>
      </c>
      <c r="O2133" s="44">
        <f t="shared" si="44"/>
        <v>15636348</v>
      </c>
    </row>
    <row r="2134" spans="1:15" x14ac:dyDescent="0.2">
      <c r="A2134" s="31" t="s">
        <v>1115</v>
      </c>
      <c r="B2134" s="31" t="s">
        <v>11</v>
      </c>
      <c r="C2134" s="31">
        <v>21</v>
      </c>
      <c r="D2134" s="31">
        <v>7273507</v>
      </c>
      <c r="E2134" s="31">
        <f t="shared" si="40"/>
        <v>0</v>
      </c>
      <c r="F2134" s="43">
        <f>IFERROR(VLOOKUP(A2134,'2023'!A:N,13,0),0)</f>
        <v>21</v>
      </c>
      <c r="G2134" s="43">
        <f>IFERROR(VLOOKUP(A2134,'2023'!A:N,14,0),0)</f>
        <v>7273507</v>
      </c>
      <c r="H2134" s="43">
        <v>0</v>
      </c>
      <c r="I2134" s="43">
        <v>0</v>
      </c>
      <c r="J2134" s="44">
        <f t="shared" si="41"/>
        <v>346357.47619047621</v>
      </c>
      <c r="K2134" s="43">
        <v>0</v>
      </c>
      <c r="L2134" s="43">
        <v>0</v>
      </c>
      <c r="M2134" s="44">
        <f t="shared" si="42"/>
        <v>0</v>
      </c>
      <c r="N2134" s="43">
        <f t="shared" si="43"/>
        <v>21</v>
      </c>
      <c r="O2134" s="44">
        <f t="shared" si="44"/>
        <v>7273507</v>
      </c>
    </row>
    <row r="2135" spans="1:15" x14ac:dyDescent="0.2">
      <c r="A2135" s="31" t="s">
        <v>1116</v>
      </c>
      <c r="B2135" s="31" t="s">
        <v>11</v>
      </c>
      <c r="C2135" s="31">
        <v>7</v>
      </c>
      <c r="D2135" s="31">
        <v>4664544</v>
      </c>
      <c r="E2135" s="31">
        <f t="shared" si="40"/>
        <v>0</v>
      </c>
      <c r="F2135" s="43">
        <f>IFERROR(VLOOKUP(A2135,'2023'!A:N,13,0),0)</f>
        <v>7</v>
      </c>
      <c r="G2135" s="43">
        <f>IFERROR(VLOOKUP(A2135,'2023'!A:N,14,0),0)</f>
        <v>4664544</v>
      </c>
      <c r="H2135" s="43">
        <v>0</v>
      </c>
      <c r="I2135" s="43">
        <v>0</v>
      </c>
      <c r="J2135" s="44">
        <f t="shared" si="41"/>
        <v>666363.42857142852</v>
      </c>
      <c r="K2135" s="43">
        <v>0</v>
      </c>
      <c r="L2135" s="43">
        <v>0</v>
      </c>
      <c r="M2135" s="44">
        <f t="shared" si="42"/>
        <v>0</v>
      </c>
      <c r="N2135" s="43">
        <f t="shared" si="43"/>
        <v>7</v>
      </c>
      <c r="O2135" s="44">
        <f t="shared" si="44"/>
        <v>4664544</v>
      </c>
    </row>
    <row r="2136" spans="1:15" x14ac:dyDescent="0.2">
      <c r="A2136" s="31" t="s">
        <v>1117</v>
      </c>
      <c r="B2136" s="31" t="s">
        <v>11</v>
      </c>
      <c r="C2136" s="31">
        <v>6</v>
      </c>
      <c r="D2136" s="31">
        <v>4341818</v>
      </c>
      <c r="E2136" s="31">
        <f t="shared" si="40"/>
        <v>0</v>
      </c>
      <c r="F2136" s="43">
        <f>IFERROR(VLOOKUP(A2136,'2023'!A:N,13,0),0)</f>
        <v>6</v>
      </c>
      <c r="G2136" s="43">
        <f>IFERROR(VLOOKUP(A2136,'2023'!A:N,14,0),0)</f>
        <v>4341818</v>
      </c>
      <c r="H2136" s="43">
        <v>0</v>
      </c>
      <c r="I2136" s="43">
        <v>0</v>
      </c>
      <c r="J2136" s="44">
        <f t="shared" si="41"/>
        <v>723636.33333333337</v>
      </c>
      <c r="K2136" s="43">
        <v>0</v>
      </c>
      <c r="L2136" s="43">
        <v>0</v>
      </c>
      <c r="M2136" s="44">
        <f t="shared" si="42"/>
        <v>0</v>
      </c>
      <c r="N2136" s="43">
        <f t="shared" si="43"/>
        <v>6</v>
      </c>
      <c r="O2136" s="44">
        <f t="shared" si="44"/>
        <v>4341818</v>
      </c>
    </row>
    <row r="2137" spans="1:15" x14ac:dyDescent="0.2">
      <c r="A2137" s="31" t="s">
        <v>1118</v>
      </c>
      <c r="B2137" s="31" t="s">
        <v>11</v>
      </c>
      <c r="C2137" s="31">
        <v>1</v>
      </c>
      <c r="D2137" s="31">
        <v>409091</v>
      </c>
      <c r="E2137" s="31">
        <f t="shared" si="40"/>
        <v>0</v>
      </c>
      <c r="F2137" s="43">
        <f>IFERROR(VLOOKUP(A2137,'2023'!A:N,13,0),0)</f>
        <v>1</v>
      </c>
      <c r="G2137" s="43">
        <f>IFERROR(VLOOKUP(A2137,'2023'!A:N,14,0),0)</f>
        <v>409091</v>
      </c>
      <c r="H2137" s="43">
        <v>0</v>
      </c>
      <c r="I2137" s="43">
        <v>0</v>
      </c>
      <c r="J2137" s="44">
        <f t="shared" si="41"/>
        <v>409091</v>
      </c>
      <c r="K2137" s="43">
        <v>0</v>
      </c>
      <c r="L2137" s="43">
        <v>0</v>
      </c>
      <c r="M2137" s="44">
        <f t="shared" si="42"/>
        <v>0</v>
      </c>
      <c r="N2137" s="43">
        <f t="shared" si="43"/>
        <v>1</v>
      </c>
      <c r="O2137" s="44">
        <f t="shared" si="44"/>
        <v>409091</v>
      </c>
    </row>
    <row r="2138" spans="1:15" x14ac:dyDescent="0.2">
      <c r="A2138" s="31" t="s">
        <v>1119</v>
      </c>
      <c r="B2138" s="31" t="s">
        <v>11</v>
      </c>
      <c r="C2138" s="31">
        <v>14</v>
      </c>
      <c r="D2138" s="31">
        <v>4120886</v>
      </c>
      <c r="E2138" s="31">
        <f t="shared" si="40"/>
        <v>0</v>
      </c>
      <c r="F2138" s="43">
        <f>IFERROR(VLOOKUP(A2138,'2023'!A:N,13,0),0)</f>
        <v>14</v>
      </c>
      <c r="G2138" s="43">
        <f>IFERROR(VLOOKUP(A2138,'2023'!A:N,14,0),0)</f>
        <v>4120886</v>
      </c>
      <c r="H2138" s="43">
        <v>0</v>
      </c>
      <c r="I2138" s="43">
        <v>0</v>
      </c>
      <c r="J2138" s="44">
        <f t="shared" si="41"/>
        <v>294349</v>
      </c>
      <c r="K2138" s="43">
        <v>0</v>
      </c>
      <c r="L2138" s="43">
        <v>0</v>
      </c>
      <c r="M2138" s="44">
        <f t="shared" si="42"/>
        <v>0</v>
      </c>
      <c r="N2138" s="43">
        <f t="shared" si="43"/>
        <v>14</v>
      </c>
      <c r="O2138" s="44">
        <f t="shared" si="44"/>
        <v>4120886</v>
      </c>
    </row>
    <row r="2139" spans="1:15" x14ac:dyDescent="0.2">
      <c r="A2139" s="31" t="s">
        <v>1120</v>
      </c>
      <c r="B2139" s="31" t="s">
        <v>11</v>
      </c>
      <c r="C2139" s="31">
        <v>9</v>
      </c>
      <c r="D2139" s="31">
        <v>3600000</v>
      </c>
      <c r="E2139" s="31">
        <f t="shared" si="40"/>
        <v>0</v>
      </c>
      <c r="F2139" s="43">
        <f>IFERROR(VLOOKUP(A2139,'2023'!A:N,13,0),0)</f>
        <v>9</v>
      </c>
      <c r="G2139" s="43">
        <f>IFERROR(VLOOKUP(A2139,'2023'!A:N,14,0),0)</f>
        <v>3600000</v>
      </c>
      <c r="H2139" s="43">
        <v>0</v>
      </c>
      <c r="I2139" s="43">
        <v>0</v>
      </c>
      <c r="J2139" s="44">
        <f t="shared" si="41"/>
        <v>400000</v>
      </c>
      <c r="K2139" s="43">
        <v>0</v>
      </c>
      <c r="L2139" s="43">
        <v>0</v>
      </c>
      <c r="M2139" s="44">
        <f t="shared" si="42"/>
        <v>0</v>
      </c>
      <c r="N2139" s="43">
        <f t="shared" si="43"/>
        <v>9</v>
      </c>
      <c r="O2139" s="44">
        <f t="shared" si="44"/>
        <v>3600000</v>
      </c>
    </row>
    <row r="2140" spans="1:15" x14ac:dyDescent="0.2">
      <c r="A2140" s="31" t="s">
        <v>1121</v>
      </c>
      <c r="B2140" s="31" t="s">
        <v>11</v>
      </c>
      <c r="C2140" s="31">
        <v>1</v>
      </c>
      <c r="D2140" s="31">
        <v>445455</v>
      </c>
      <c r="E2140" s="31">
        <f t="shared" si="40"/>
        <v>0</v>
      </c>
      <c r="F2140" s="43">
        <f>IFERROR(VLOOKUP(A2140,'2023'!A:N,13,0),0)</f>
        <v>1</v>
      </c>
      <c r="G2140" s="43">
        <f>IFERROR(VLOOKUP(A2140,'2023'!A:N,14,0),0)</f>
        <v>445455</v>
      </c>
      <c r="H2140" s="43">
        <v>0</v>
      </c>
      <c r="I2140" s="43">
        <v>0</v>
      </c>
      <c r="J2140" s="44">
        <f t="shared" si="41"/>
        <v>445455</v>
      </c>
      <c r="K2140" s="43">
        <v>0</v>
      </c>
      <c r="L2140" s="43">
        <v>0</v>
      </c>
      <c r="M2140" s="44">
        <f t="shared" si="42"/>
        <v>0</v>
      </c>
      <c r="N2140" s="43">
        <f t="shared" si="43"/>
        <v>1</v>
      </c>
      <c r="O2140" s="44">
        <f t="shared" si="44"/>
        <v>445455</v>
      </c>
    </row>
    <row r="2141" spans="1:15" x14ac:dyDescent="0.2">
      <c r="A2141" s="31" t="s">
        <v>1122</v>
      </c>
      <c r="B2141" s="31" t="s">
        <v>11</v>
      </c>
      <c r="C2141" s="31">
        <v>6</v>
      </c>
      <c r="D2141" s="31">
        <v>3436362</v>
      </c>
      <c r="E2141" s="31">
        <f t="shared" si="40"/>
        <v>0</v>
      </c>
      <c r="F2141" s="43">
        <f>IFERROR(VLOOKUP(A2141,'2023'!A:N,13,0),0)</f>
        <v>6</v>
      </c>
      <c r="G2141" s="43">
        <f>IFERROR(VLOOKUP(A2141,'2023'!A:N,14,0),0)</f>
        <v>3436362</v>
      </c>
      <c r="H2141" s="43">
        <v>0</v>
      </c>
      <c r="I2141" s="43">
        <v>0</v>
      </c>
      <c r="J2141" s="44">
        <f t="shared" si="41"/>
        <v>572727</v>
      </c>
      <c r="K2141" s="43">
        <v>0</v>
      </c>
      <c r="L2141" s="43">
        <v>0</v>
      </c>
      <c r="M2141" s="44">
        <f t="shared" si="42"/>
        <v>0</v>
      </c>
      <c r="N2141" s="43">
        <f t="shared" si="43"/>
        <v>6</v>
      </c>
      <c r="O2141" s="44">
        <f t="shared" si="44"/>
        <v>3436362</v>
      </c>
    </row>
    <row r="2142" spans="1:15" x14ac:dyDescent="0.2">
      <c r="A2142" s="31" t="s">
        <v>1123</v>
      </c>
      <c r="B2142" s="31" t="s">
        <v>11</v>
      </c>
      <c r="C2142" s="31">
        <v>6</v>
      </c>
      <c r="D2142" s="31">
        <v>4314050</v>
      </c>
      <c r="E2142" s="31">
        <f t="shared" si="40"/>
        <v>0</v>
      </c>
      <c r="F2142" s="43">
        <f>IFERROR(VLOOKUP(A2142,'2023'!A:N,13,0),0)</f>
        <v>6</v>
      </c>
      <c r="G2142" s="43">
        <f>IFERROR(VLOOKUP(A2142,'2023'!A:N,14,0),0)</f>
        <v>4314050</v>
      </c>
      <c r="H2142" s="43">
        <v>0</v>
      </c>
      <c r="I2142" s="43">
        <v>0</v>
      </c>
      <c r="J2142" s="44">
        <f t="shared" si="41"/>
        <v>719008.33333333337</v>
      </c>
      <c r="K2142" s="43">
        <v>0</v>
      </c>
      <c r="L2142" s="43">
        <v>0</v>
      </c>
      <c r="M2142" s="44">
        <f t="shared" si="42"/>
        <v>0</v>
      </c>
      <c r="N2142" s="43">
        <f t="shared" si="43"/>
        <v>6</v>
      </c>
      <c r="O2142" s="44">
        <f t="shared" si="44"/>
        <v>4314050</v>
      </c>
    </row>
    <row r="2143" spans="1:15" x14ac:dyDescent="0.2">
      <c r="A2143" s="31" t="s">
        <v>1125</v>
      </c>
      <c r="B2143" s="31" t="s">
        <v>11</v>
      </c>
      <c r="C2143" s="31">
        <v>5</v>
      </c>
      <c r="D2143" s="31">
        <v>3897727</v>
      </c>
      <c r="E2143" s="31">
        <f t="shared" si="40"/>
        <v>0</v>
      </c>
      <c r="F2143" s="43">
        <f>IFERROR(VLOOKUP(A2143,'2023'!A:N,13,0),0)</f>
        <v>5</v>
      </c>
      <c r="G2143" s="43">
        <f>IFERROR(VLOOKUP(A2143,'2023'!A:N,14,0),0)</f>
        <v>3897727</v>
      </c>
      <c r="H2143" s="43">
        <v>0</v>
      </c>
      <c r="I2143" s="43">
        <v>0</v>
      </c>
      <c r="J2143" s="44">
        <f t="shared" si="41"/>
        <v>779545.4</v>
      </c>
      <c r="K2143" s="43">
        <v>0</v>
      </c>
      <c r="L2143" s="43">
        <v>0</v>
      </c>
      <c r="M2143" s="44">
        <f t="shared" si="42"/>
        <v>0</v>
      </c>
      <c r="N2143" s="43">
        <f t="shared" si="43"/>
        <v>5</v>
      </c>
      <c r="O2143" s="44">
        <f t="shared" si="44"/>
        <v>3897727</v>
      </c>
    </row>
    <row r="2144" spans="1:15" x14ac:dyDescent="0.2">
      <c r="A2144" s="31" t="s">
        <v>1126</v>
      </c>
      <c r="B2144" s="31" t="s">
        <v>11</v>
      </c>
      <c r="C2144" s="31">
        <v>6</v>
      </c>
      <c r="D2144" s="31">
        <v>6974028</v>
      </c>
      <c r="E2144" s="31">
        <f t="shared" si="40"/>
        <v>0</v>
      </c>
      <c r="F2144" s="43">
        <f>IFERROR(VLOOKUP(A2144,'2023'!A:N,13,0),0)</f>
        <v>6</v>
      </c>
      <c r="G2144" s="43">
        <f>IFERROR(VLOOKUP(A2144,'2023'!A:N,14,0),0)</f>
        <v>6974028</v>
      </c>
      <c r="H2144" s="43">
        <v>0</v>
      </c>
      <c r="I2144" s="43">
        <v>0</v>
      </c>
      <c r="J2144" s="44">
        <f t="shared" si="41"/>
        <v>1162338</v>
      </c>
      <c r="K2144" s="43">
        <v>0</v>
      </c>
      <c r="L2144" s="43">
        <v>0</v>
      </c>
      <c r="M2144" s="44">
        <f t="shared" si="42"/>
        <v>0</v>
      </c>
      <c r="N2144" s="43">
        <f t="shared" si="43"/>
        <v>6</v>
      </c>
      <c r="O2144" s="44">
        <f t="shared" si="44"/>
        <v>6974028</v>
      </c>
    </row>
    <row r="2145" spans="1:15" x14ac:dyDescent="0.2">
      <c r="A2145" s="31" t="s">
        <v>1127</v>
      </c>
      <c r="B2145" s="31" t="s">
        <v>11</v>
      </c>
      <c r="C2145" s="31">
        <v>2</v>
      </c>
      <c r="D2145" s="31">
        <v>296364</v>
      </c>
      <c r="E2145" s="31">
        <f t="shared" si="40"/>
        <v>0</v>
      </c>
      <c r="F2145" s="43">
        <f>IFERROR(VLOOKUP(A2145,'2023'!A:N,13,0),0)</f>
        <v>2</v>
      </c>
      <c r="G2145" s="43">
        <f>IFERROR(VLOOKUP(A2145,'2023'!A:N,14,0),0)</f>
        <v>296364</v>
      </c>
      <c r="H2145" s="43">
        <v>0</v>
      </c>
      <c r="I2145" s="43">
        <v>0</v>
      </c>
      <c r="J2145" s="44">
        <f t="shared" si="41"/>
        <v>148182</v>
      </c>
      <c r="K2145" s="43">
        <v>0</v>
      </c>
      <c r="L2145" s="43">
        <v>0</v>
      </c>
      <c r="M2145" s="44">
        <f t="shared" si="42"/>
        <v>0</v>
      </c>
      <c r="N2145" s="43">
        <f t="shared" si="43"/>
        <v>2</v>
      </c>
      <c r="O2145" s="44">
        <f t="shared" si="44"/>
        <v>296364</v>
      </c>
    </row>
    <row r="2146" spans="1:15" x14ac:dyDescent="0.2">
      <c r="A2146" s="31" t="s">
        <v>1128</v>
      </c>
      <c r="B2146" s="31" t="s">
        <v>11</v>
      </c>
      <c r="C2146" s="31">
        <v>2</v>
      </c>
      <c r="D2146" s="31">
        <v>389091</v>
      </c>
      <c r="E2146" s="31">
        <f t="shared" si="40"/>
        <v>0</v>
      </c>
      <c r="F2146" s="43">
        <f>IFERROR(VLOOKUP(A2146,'2023'!A:N,13,0),0)</f>
        <v>2</v>
      </c>
      <c r="G2146" s="43">
        <f>IFERROR(VLOOKUP(A2146,'2023'!A:N,14,0),0)</f>
        <v>389091</v>
      </c>
      <c r="H2146" s="43">
        <v>0</v>
      </c>
      <c r="I2146" s="43">
        <v>0</v>
      </c>
      <c r="J2146" s="44">
        <f t="shared" si="41"/>
        <v>194545.5</v>
      </c>
      <c r="K2146" s="43">
        <v>0</v>
      </c>
      <c r="L2146" s="43">
        <v>0</v>
      </c>
      <c r="M2146" s="44">
        <f t="shared" si="42"/>
        <v>0</v>
      </c>
      <c r="N2146" s="43">
        <f t="shared" si="43"/>
        <v>2</v>
      </c>
      <c r="O2146" s="44">
        <f t="shared" si="44"/>
        <v>389091</v>
      </c>
    </row>
    <row r="2147" spans="1:15" x14ac:dyDescent="0.2">
      <c r="A2147" s="31" t="s">
        <v>1130</v>
      </c>
      <c r="B2147" s="31" t="s">
        <v>11</v>
      </c>
      <c r="C2147" s="31">
        <v>4</v>
      </c>
      <c r="D2147" s="31">
        <v>527272</v>
      </c>
      <c r="E2147" s="31">
        <f t="shared" si="40"/>
        <v>0</v>
      </c>
      <c r="F2147" s="43">
        <f>IFERROR(VLOOKUP(A2147,'2023'!A:N,13,0),0)</f>
        <v>4</v>
      </c>
      <c r="G2147" s="43">
        <f>IFERROR(VLOOKUP(A2147,'2023'!A:N,14,0),0)</f>
        <v>527272</v>
      </c>
      <c r="H2147" s="43">
        <v>0</v>
      </c>
      <c r="I2147" s="43">
        <v>0</v>
      </c>
      <c r="J2147" s="44">
        <f t="shared" si="41"/>
        <v>131818</v>
      </c>
      <c r="K2147" s="43">
        <v>0</v>
      </c>
      <c r="L2147" s="43">
        <v>0</v>
      </c>
      <c r="M2147" s="44">
        <f t="shared" si="42"/>
        <v>0</v>
      </c>
      <c r="N2147" s="43">
        <f t="shared" si="43"/>
        <v>4</v>
      </c>
      <c r="O2147" s="44">
        <f t="shared" si="44"/>
        <v>527272</v>
      </c>
    </row>
    <row r="2148" spans="1:15" x14ac:dyDescent="0.2">
      <c r="A2148" s="31" t="s">
        <v>1131</v>
      </c>
      <c r="B2148" s="31" t="s">
        <v>11</v>
      </c>
      <c r="C2148" s="31">
        <v>5</v>
      </c>
      <c r="D2148" s="31">
        <v>896208</v>
      </c>
      <c r="E2148" s="31">
        <f t="shared" si="40"/>
        <v>0</v>
      </c>
      <c r="F2148" s="43">
        <f>IFERROR(VLOOKUP(A2148,'2023'!A:N,13,0),0)</f>
        <v>5</v>
      </c>
      <c r="G2148" s="43">
        <f>IFERROR(VLOOKUP(A2148,'2023'!A:N,14,0),0)</f>
        <v>896208</v>
      </c>
      <c r="H2148" s="43">
        <v>0</v>
      </c>
      <c r="I2148" s="43">
        <v>0</v>
      </c>
      <c r="J2148" s="44">
        <f t="shared" si="41"/>
        <v>179241.60000000001</v>
      </c>
      <c r="K2148" s="43">
        <v>0</v>
      </c>
      <c r="L2148" s="43">
        <v>0</v>
      </c>
      <c r="M2148" s="44">
        <f t="shared" si="42"/>
        <v>0</v>
      </c>
      <c r="N2148" s="43">
        <f t="shared" si="43"/>
        <v>5</v>
      </c>
      <c r="O2148" s="44">
        <f t="shared" si="44"/>
        <v>896208</v>
      </c>
    </row>
    <row r="2149" spans="1:15" x14ac:dyDescent="0.2">
      <c r="A2149" s="31" t="s">
        <v>1132</v>
      </c>
      <c r="B2149" s="31" t="s">
        <v>11</v>
      </c>
      <c r="C2149" s="31">
        <v>3</v>
      </c>
      <c r="D2149" s="31">
        <v>654549</v>
      </c>
      <c r="E2149" s="31">
        <f t="shared" si="40"/>
        <v>0</v>
      </c>
      <c r="F2149" s="43">
        <f>IFERROR(VLOOKUP(A2149,'2023'!A:N,13,0),0)</f>
        <v>3</v>
      </c>
      <c r="G2149" s="43">
        <f>IFERROR(VLOOKUP(A2149,'2023'!A:N,14,0),0)</f>
        <v>654549</v>
      </c>
      <c r="H2149" s="43">
        <v>0</v>
      </c>
      <c r="I2149" s="43">
        <v>0</v>
      </c>
      <c r="J2149" s="44">
        <f t="shared" si="41"/>
        <v>218183</v>
      </c>
      <c r="K2149" s="43">
        <v>0</v>
      </c>
      <c r="L2149" s="43">
        <v>0</v>
      </c>
      <c r="M2149" s="44">
        <f t="shared" si="42"/>
        <v>0</v>
      </c>
      <c r="N2149" s="43">
        <f t="shared" si="43"/>
        <v>3</v>
      </c>
      <c r="O2149" s="44">
        <f t="shared" si="44"/>
        <v>654549</v>
      </c>
    </row>
    <row r="2150" spans="1:15" x14ac:dyDescent="0.2">
      <c r="A2150" s="31" t="s">
        <v>1133</v>
      </c>
      <c r="B2150" s="31" t="s">
        <v>11</v>
      </c>
      <c r="C2150" s="31">
        <v>6</v>
      </c>
      <c r="D2150" s="31">
        <v>1767487</v>
      </c>
      <c r="E2150" s="31">
        <f t="shared" si="40"/>
        <v>0</v>
      </c>
      <c r="F2150" s="43">
        <f>IFERROR(VLOOKUP(A2150,'2023'!A:N,13,0),0)</f>
        <v>6</v>
      </c>
      <c r="G2150" s="43">
        <f>IFERROR(VLOOKUP(A2150,'2023'!A:N,14,0),0)</f>
        <v>1767487</v>
      </c>
      <c r="H2150" s="43">
        <v>0</v>
      </c>
      <c r="I2150" s="43">
        <v>0</v>
      </c>
      <c r="J2150" s="44">
        <f t="shared" si="41"/>
        <v>294581.16666666669</v>
      </c>
      <c r="K2150" s="43">
        <v>0</v>
      </c>
      <c r="L2150" s="43">
        <v>0</v>
      </c>
      <c r="M2150" s="44">
        <f t="shared" si="42"/>
        <v>0</v>
      </c>
      <c r="N2150" s="43">
        <f t="shared" si="43"/>
        <v>6</v>
      </c>
      <c r="O2150" s="44">
        <f t="shared" si="44"/>
        <v>1767487</v>
      </c>
    </row>
    <row r="2151" spans="1:15" x14ac:dyDescent="0.2">
      <c r="A2151" s="31" t="s">
        <v>1134</v>
      </c>
      <c r="B2151" s="31" t="s">
        <v>11</v>
      </c>
      <c r="C2151" s="31">
        <v>1</v>
      </c>
      <c r="D2151" s="31">
        <v>95455</v>
      </c>
      <c r="E2151" s="31">
        <f t="shared" si="40"/>
        <v>0</v>
      </c>
      <c r="F2151" s="43">
        <f>IFERROR(VLOOKUP(A2151,'2023'!A:N,13,0),0)</f>
        <v>1</v>
      </c>
      <c r="G2151" s="43">
        <f>IFERROR(VLOOKUP(A2151,'2023'!A:N,14,0),0)</f>
        <v>95455</v>
      </c>
      <c r="H2151" s="43">
        <v>0</v>
      </c>
      <c r="I2151" s="43">
        <v>0</v>
      </c>
      <c r="J2151" s="44">
        <f t="shared" si="41"/>
        <v>95455</v>
      </c>
      <c r="K2151" s="43">
        <v>0</v>
      </c>
      <c r="L2151" s="43">
        <v>0</v>
      </c>
      <c r="M2151" s="44">
        <f t="shared" si="42"/>
        <v>0</v>
      </c>
      <c r="N2151" s="43">
        <f t="shared" si="43"/>
        <v>1</v>
      </c>
      <c r="O2151" s="44">
        <f t="shared" si="44"/>
        <v>95455</v>
      </c>
    </row>
    <row r="2152" spans="1:15" x14ac:dyDescent="0.2">
      <c r="A2152" s="31" t="s">
        <v>1135</v>
      </c>
      <c r="B2152" s="31" t="s">
        <v>11</v>
      </c>
      <c r="C2152" s="31">
        <v>8</v>
      </c>
      <c r="D2152" s="31">
        <v>1729563</v>
      </c>
      <c r="E2152" s="31">
        <f t="shared" si="40"/>
        <v>0</v>
      </c>
      <c r="F2152" s="43">
        <f>IFERROR(VLOOKUP(A2152,'2023'!A:N,13,0),0)</f>
        <v>8</v>
      </c>
      <c r="G2152" s="43">
        <f>IFERROR(VLOOKUP(A2152,'2023'!A:N,14,0),0)</f>
        <v>1729563</v>
      </c>
      <c r="H2152" s="43">
        <v>0</v>
      </c>
      <c r="I2152" s="43">
        <v>0</v>
      </c>
      <c r="J2152" s="44">
        <f t="shared" si="41"/>
        <v>216195.375</v>
      </c>
      <c r="K2152" s="43">
        <v>0</v>
      </c>
      <c r="L2152" s="43">
        <v>0</v>
      </c>
      <c r="M2152" s="44">
        <f t="shared" si="42"/>
        <v>0</v>
      </c>
      <c r="N2152" s="43">
        <f t="shared" si="43"/>
        <v>8</v>
      </c>
      <c r="O2152" s="44">
        <f t="shared" si="44"/>
        <v>1729563</v>
      </c>
    </row>
    <row r="2153" spans="1:15" x14ac:dyDescent="0.2">
      <c r="A2153" s="31" t="s">
        <v>1136</v>
      </c>
      <c r="B2153" s="31" t="s">
        <v>11</v>
      </c>
      <c r="C2153" s="31">
        <v>2</v>
      </c>
      <c r="D2153" s="31">
        <v>561818</v>
      </c>
      <c r="E2153" s="31">
        <f t="shared" si="40"/>
        <v>0</v>
      </c>
      <c r="F2153" s="43">
        <f>IFERROR(VLOOKUP(A2153,'2023'!A:N,13,0),0)</f>
        <v>2</v>
      </c>
      <c r="G2153" s="43">
        <f>IFERROR(VLOOKUP(A2153,'2023'!A:N,14,0),0)</f>
        <v>561818</v>
      </c>
      <c r="H2153" s="43">
        <v>0</v>
      </c>
      <c r="I2153" s="43">
        <v>0</v>
      </c>
      <c r="J2153" s="44">
        <f t="shared" si="41"/>
        <v>280909</v>
      </c>
      <c r="K2153" s="43">
        <v>0</v>
      </c>
      <c r="L2153" s="43">
        <v>0</v>
      </c>
      <c r="M2153" s="44">
        <f t="shared" si="42"/>
        <v>0</v>
      </c>
      <c r="N2153" s="43">
        <f t="shared" si="43"/>
        <v>2</v>
      </c>
      <c r="O2153" s="44">
        <f t="shared" si="44"/>
        <v>561818</v>
      </c>
    </row>
    <row r="2154" spans="1:15" x14ac:dyDescent="0.2">
      <c r="A2154" s="31" t="s">
        <v>1151</v>
      </c>
      <c r="B2154" s="31" t="s">
        <v>11</v>
      </c>
      <c r="C2154" s="31">
        <v>1</v>
      </c>
      <c r="D2154" s="31">
        <v>194546</v>
      </c>
      <c r="E2154" s="31">
        <f t="shared" si="40"/>
        <v>0</v>
      </c>
      <c r="F2154" s="43">
        <f>IFERROR(VLOOKUP(A2154,'2023'!A:N,13,0),0)</f>
        <v>1</v>
      </c>
      <c r="G2154" s="43">
        <f>IFERROR(VLOOKUP(A2154,'2023'!A:N,14,0),0)</f>
        <v>194546</v>
      </c>
      <c r="H2154" s="43">
        <v>0</v>
      </c>
      <c r="I2154" s="43">
        <v>0</v>
      </c>
      <c r="J2154" s="44">
        <f t="shared" si="41"/>
        <v>194546</v>
      </c>
      <c r="K2154" s="43">
        <v>0</v>
      </c>
      <c r="L2154" s="43">
        <v>0</v>
      </c>
      <c r="M2154" s="44">
        <f t="shared" si="42"/>
        <v>0</v>
      </c>
      <c r="N2154" s="43">
        <f t="shared" si="43"/>
        <v>1</v>
      </c>
      <c r="O2154" s="44">
        <f t="shared" si="44"/>
        <v>194546</v>
      </c>
    </row>
    <row r="2155" spans="1:15" x14ac:dyDescent="0.2">
      <c r="A2155" s="31" t="s">
        <v>1152</v>
      </c>
      <c r="B2155" s="31" t="s">
        <v>11</v>
      </c>
      <c r="C2155" s="31">
        <v>2</v>
      </c>
      <c r="D2155" s="31">
        <v>618182</v>
      </c>
      <c r="E2155" s="31">
        <f t="shared" si="40"/>
        <v>0</v>
      </c>
      <c r="F2155" s="43">
        <f>IFERROR(VLOOKUP(A2155,'2023'!A:N,13,0),0)</f>
        <v>2</v>
      </c>
      <c r="G2155" s="43">
        <f>IFERROR(VLOOKUP(A2155,'2023'!A:N,14,0),0)</f>
        <v>618182</v>
      </c>
      <c r="H2155" s="43">
        <v>0</v>
      </c>
      <c r="I2155" s="43">
        <v>0</v>
      </c>
      <c r="J2155" s="44">
        <f t="shared" si="41"/>
        <v>309091</v>
      </c>
      <c r="K2155" s="43">
        <v>0</v>
      </c>
      <c r="L2155" s="43">
        <v>0</v>
      </c>
      <c r="M2155" s="44">
        <f t="shared" si="42"/>
        <v>0</v>
      </c>
      <c r="N2155" s="43">
        <f t="shared" si="43"/>
        <v>2</v>
      </c>
      <c r="O2155" s="44">
        <f t="shared" si="44"/>
        <v>618182</v>
      </c>
    </row>
    <row r="2156" spans="1:15" x14ac:dyDescent="0.2">
      <c r="A2156" s="31" t="s">
        <v>1153</v>
      </c>
      <c r="B2156" s="31" t="s">
        <v>11</v>
      </c>
      <c r="C2156" s="31">
        <v>5</v>
      </c>
      <c r="D2156" s="31">
        <v>904547</v>
      </c>
      <c r="E2156" s="31">
        <f t="shared" si="40"/>
        <v>0</v>
      </c>
      <c r="F2156" s="43">
        <f>IFERROR(VLOOKUP(A2156,'2023'!A:N,13,0),0)</f>
        <v>5</v>
      </c>
      <c r="G2156" s="43">
        <f>IFERROR(VLOOKUP(A2156,'2023'!A:N,14,0),0)</f>
        <v>904547</v>
      </c>
      <c r="H2156" s="43">
        <v>0</v>
      </c>
      <c r="I2156" s="43">
        <v>0</v>
      </c>
      <c r="J2156" s="44">
        <f t="shared" si="41"/>
        <v>180909.4</v>
      </c>
      <c r="K2156" s="43">
        <v>0</v>
      </c>
      <c r="L2156" s="43">
        <v>0</v>
      </c>
      <c r="M2156" s="44">
        <f t="shared" si="42"/>
        <v>0</v>
      </c>
      <c r="N2156" s="43">
        <f t="shared" si="43"/>
        <v>5</v>
      </c>
      <c r="O2156" s="44">
        <f t="shared" si="44"/>
        <v>904547</v>
      </c>
    </row>
    <row r="2157" spans="1:15" x14ac:dyDescent="0.2">
      <c r="A2157" s="31" t="s">
        <v>1157</v>
      </c>
      <c r="B2157" s="31" t="s">
        <v>11</v>
      </c>
      <c r="C2157" s="31">
        <v>4</v>
      </c>
      <c r="D2157" s="31">
        <v>4545454</v>
      </c>
      <c r="E2157" s="31">
        <f t="shared" si="40"/>
        <v>0</v>
      </c>
      <c r="F2157" s="43">
        <f>IFERROR(VLOOKUP(A2157,'2023'!A:N,13,0),0)</f>
        <v>4</v>
      </c>
      <c r="G2157" s="43">
        <f>IFERROR(VLOOKUP(A2157,'2023'!A:N,14,0),0)</f>
        <v>4545454</v>
      </c>
      <c r="H2157" s="43">
        <v>0</v>
      </c>
      <c r="I2157" s="43">
        <v>0</v>
      </c>
      <c r="J2157" s="44">
        <f t="shared" si="41"/>
        <v>1136363.5</v>
      </c>
      <c r="K2157" s="43">
        <v>0</v>
      </c>
      <c r="L2157" s="43">
        <v>0</v>
      </c>
      <c r="M2157" s="44">
        <f t="shared" si="42"/>
        <v>0</v>
      </c>
      <c r="N2157" s="43">
        <f t="shared" si="43"/>
        <v>4</v>
      </c>
      <c r="O2157" s="44">
        <f t="shared" si="44"/>
        <v>4545454</v>
      </c>
    </row>
    <row r="2158" spans="1:15" x14ac:dyDescent="0.2">
      <c r="A2158" s="31" t="s">
        <v>1159</v>
      </c>
      <c r="B2158" s="31" t="s">
        <v>11</v>
      </c>
      <c r="C2158" s="31">
        <v>1</v>
      </c>
      <c r="D2158" s="31">
        <v>4090909</v>
      </c>
      <c r="E2158" s="31">
        <f t="shared" si="40"/>
        <v>0</v>
      </c>
      <c r="F2158" s="43">
        <f>IFERROR(VLOOKUP(A2158,'2023'!A:N,13,0),0)</f>
        <v>1</v>
      </c>
      <c r="G2158" s="43">
        <f>IFERROR(VLOOKUP(A2158,'2023'!A:N,14,0),0)</f>
        <v>4090909</v>
      </c>
      <c r="H2158" s="43">
        <v>0</v>
      </c>
      <c r="I2158" s="43">
        <v>0</v>
      </c>
      <c r="J2158" s="44">
        <f t="shared" si="41"/>
        <v>4090909</v>
      </c>
      <c r="K2158" s="43">
        <v>0</v>
      </c>
      <c r="L2158" s="43">
        <v>0</v>
      </c>
      <c r="M2158" s="44">
        <f t="shared" si="42"/>
        <v>0</v>
      </c>
      <c r="N2158" s="43">
        <f t="shared" si="43"/>
        <v>1</v>
      </c>
      <c r="O2158" s="44">
        <f t="shared" si="44"/>
        <v>4090909</v>
      </c>
    </row>
    <row r="2159" spans="1:15" x14ac:dyDescent="0.2">
      <c r="A2159" s="31" t="s">
        <v>1161</v>
      </c>
      <c r="B2159" s="31" t="s">
        <v>11</v>
      </c>
      <c r="C2159" s="31">
        <v>6</v>
      </c>
      <c r="D2159" s="31">
        <v>12608920</v>
      </c>
      <c r="E2159" s="31">
        <f t="shared" si="40"/>
        <v>0</v>
      </c>
      <c r="F2159" s="43">
        <f>IFERROR(VLOOKUP(A2159,'2023'!A:N,13,0),0)</f>
        <v>6</v>
      </c>
      <c r="G2159" s="43">
        <f>IFERROR(VLOOKUP(A2159,'2023'!A:N,14,0),0)</f>
        <v>12608920</v>
      </c>
      <c r="H2159" s="43">
        <v>0</v>
      </c>
      <c r="I2159" s="43">
        <v>0</v>
      </c>
      <c r="J2159" s="44">
        <f t="shared" si="41"/>
        <v>2101486.6666666665</v>
      </c>
      <c r="K2159" s="43">
        <v>0</v>
      </c>
      <c r="L2159" s="43">
        <v>0</v>
      </c>
      <c r="M2159" s="44">
        <f t="shared" si="42"/>
        <v>0</v>
      </c>
      <c r="N2159" s="43">
        <f t="shared" si="43"/>
        <v>6</v>
      </c>
      <c r="O2159" s="44">
        <f t="shared" si="44"/>
        <v>12608920</v>
      </c>
    </row>
    <row r="2160" spans="1:15" x14ac:dyDescent="0.2">
      <c r="A2160" s="31" t="s">
        <v>1163</v>
      </c>
      <c r="B2160" s="31" t="s">
        <v>11</v>
      </c>
      <c r="C2160" s="31">
        <v>4</v>
      </c>
      <c r="D2160" s="31">
        <v>3127270</v>
      </c>
      <c r="E2160" s="31">
        <f t="shared" si="40"/>
        <v>0</v>
      </c>
      <c r="F2160" s="43">
        <f>IFERROR(VLOOKUP(A2160,'2023'!A:N,13,0),0)</f>
        <v>4</v>
      </c>
      <c r="G2160" s="43">
        <f>IFERROR(VLOOKUP(A2160,'2023'!A:N,14,0),0)</f>
        <v>3127270</v>
      </c>
      <c r="H2160" s="43">
        <v>0</v>
      </c>
      <c r="I2160" s="43">
        <v>0</v>
      </c>
      <c r="J2160" s="44">
        <f t="shared" si="41"/>
        <v>781817.5</v>
      </c>
      <c r="K2160" s="43">
        <v>0</v>
      </c>
      <c r="L2160" s="43">
        <v>0</v>
      </c>
      <c r="M2160" s="44">
        <f t="shared" si="42"/>
        <v>0</v>
      </c>
      <c r="N2160" s="43">
        <f t="shared" si="43"/>
        <v>4</v>
      </c>
      <c r="O2160" s="44">
        <f t="shared" si="44"/>
        <v>3127270</v>
      </c>
    </row>
    <row r="2161" spans="1:15" x14ac:dyDescent="0.2">
      <c r="A2161" s="31" t="s">
        <v>1164</v>
      </c>
      <c r="B2161" s="31" t="s">
        <v>11</v>
      </c>
      <c r="C2161" s="31">
        <v>2</v>
      </c>
      <c r="D2161" s="31">
        <v>2581818</v>
      </c>
      <c r="E2161" s="31">
        <f t="shared" si="40"/>
        <v>0</v>
      </c>
      <c r="F2161" s="43">
        <f>IFERROR(VLOOKUP(A2161,'2023'!A:N,13,0),0)</f>
        <v>2</v>
      </c>
      <c r="G2161" s="43">
        <f>IFERROR(VLOOKUP(A2161,'2023'!A:N,14,0),0)</f>
        <v>2581818</v>
      </c>
      <c r="H2161" s="43">
        <v>0</v>
      </c>
      <c r="I2161" s="43">
        <v>0</v>
      </c>
      <c r="J2161" s="44">
        <f t="shared" si="41"/>
        <v>1290909</v>
      </c>
      <c r="K2161" s="43">
        <v>0</v>
      </c>
      <c r="L2161" s="43">
        <v>0</v>
      </c>
      <c r="M2161" s="44">
        <f t="shared" si="42"/>
        <v>0</v>
      </c>
      <c r="N2161" s="43">
        <f t="shared" si="43"/>
        <v>2</v>
      </c>
      <c r="O2161" s="44">
        <f t="shared" si="44"/>
        <v>2581818</v>
      </c>
    </row>
    <row r="2162" spans="1:15" x14ac:dyDescent="0.2">
      <c r="A2162" s="31" t="s">
        <v>1165</v>
      </c>
      <c r="B2162" s="31" t="s">
        <v>11</v>
      </c>
      <c r="C2162" s="31">
        <v>2</v>
      </c>
      <c r="D2162" s="31">
        <v>4436363</v>
      </c>
      <c r="E2162" s="31">
        <f t="shared" si="40"/>
        <v>0</v>
      </c>
      <c r="F2162" s="43">
        <f>IFERROR(VLOOKUP(A2162,'2023'!A:N,13,0),0)</f>
        <v>2</v>
      </c>
      <c r="G2162" s="43">
        <f>IFERROR(VLOOKUP(A2162,'2023'!A:N,14,0),0)</f>
        <v>4436363</v>
      </c>
      <c r="H2162" s="43">
        <v>0</v>
      </c>
      <c r="I2162" s="43">
        <v>0</v>
      </c>
      <c r="J2162" s="44">
        <f t="shared" si="41"/>
        <v>2218181.5</v>
      </c>
      <c r="K2162" s="43">
        <v>0</v>
      </c>
      <c r="L2162" s="43">
        <v>0</v>
      </c>
      <c r="M2162" s="44">
        <f t="shared" si="42"/>
        <v>0</v>
      </c>
      <c r="N2162" s="43">
        <f t="shared" si="43"/>
        <v>2</v>
      </c>
      <c r="O2162" s="44">
        <f t="shared" si="44"/>
        <v>4436363</v>
      </c>
    </row>
    <row r="2163" spans="1:15" x14ac:dyDescent="0.2">
      <c r="A2163" s="31" t="s">
        <v>1188</v>
      </c>
      <c r="B2163" s="31" t="s">
        <v>11</v>
      </c>
      <c r="C2163" s="31">
        <v>1</v>
      </c>
      <c r="D2163" s="31">
        <v>4227273</v>
      </c>
      <c r="E2163" s="31">
        <f t="shared" si="40"/>
        <v>0</v>
      </c>
      <c r="F2163" s="43">
        <f>IFERROR(VLOOKUP(A2163,'2023'!A:N,13,0),0)</f>
        <v>1</v>
      </c>
      <c r="G2163" s="43">
        <f>IFERROR(VLOOKUP(A2163,'2023'!A:N,14,0),0)</f>
        <v>4227273</v>
      </c>
      <c r="H2163" s="43">
        <v>0</v>
      </c>
      <c r="I2163" s="43">
        <v>0</v>
      </c>
      <c r="J2163" s="44">
        <f t="shared" si="41"/>
        <v>4227273</v>
      </c>
      <c r="K2163" s="43">
        <v>0</v>
      </c>
      <c r="L2163" s="43">
        <v>0</v>
      </c>
      <c r="M2163" s="44">
        <f t="shared" si="42"/>
        <v>0</v>
      </c>
      <c r="N2163" s="43">
        <f t="shared" si="43"/>
        <v>1</v>
      </c>
      <c r="O2163" s="44">
        <f t="shared" si="44"/>
        <v>4227273</v>
      </c>
    </row>
    <row r="2164" spans="1:15" x14ac:dyDescent="0.2">
      <c r="A2164" s="31" t="s">
        <v>1191</v>
      </c>
      <c r="B2164" s="31" t="s">
        <v>11</v>
      </c>
      <c r="C2164" s="31">
        <v>12</v>
      </c>
      <c r="D2164" s="31">
        <v>6124242</v>
      </c>
      <c r="E2164" s="31">
        <f t="shared" si="40"/>
        <v>0</v>
      </c>
      <c r="F2164" s="43">
        <f>IFERROR(VLOOKUP(A2164,'2023'!A:N,13,0),0)</f>
        <v>12</v>
      </c>
      <c r="G2164" s="43">
        <f>IFERROR(VLOOKUP(A2164,'2023'!A:N,14,0),0)</f>
        <v>6124242</v>
      </c>
      <c r="H2164" s="43">
        <v>0</v>
      </c>
      <c r="I2164" s="43">
        <v>0</v>
      </c>
      <c r="J2164" s="44">
        <f t="shared" si="41"/>
        <v>510353.5</v>
      </c>
      <c r="K2164" s="43">
        <v>0</v>
      </c>
      <c r="L2164" s="43">
        <v>0</v>
      </c>
      <c r="M2164" s="44">
        <f t="shared" si="42"/>
        <v>0</v>
      </c>
      <c r="N2164" s="43">
        <f t="shared" si="43"/>
        <v>12</v>
      </c>
      <c r="O2164" s="44">
        <f t="shared" si="44"/>
        <v>6124242</v>
      </c>
    </row>
    <row r="2165" spans="1:15" x14ac:dyDescent="0.2">
      <c r="A2165" s="31" t="s">
        <v>1192</v>
      </c>
      <c r="B2165" s="31" t="s">
        <v>11</v>
      </c>
      <c r="C2165" s="31">
        <v>3</v>
      </c>
      <c r="D2165" s="31">
        <v>1977272</v>
      </c>
      <c r="E2165" s="31">
        <f t="shared" si="40"/>
        <v>0</v>
      </c>
      <c r="F2165" s="43">
        <f>IFERROR(VLOOKUP(A2165,'2023'!A:N,13,0),0)</f>
        <v>3</v>
      </c>
      <c r="G2165" s="43">
        <f>IFERROR(VLOOKUP(A2165,'2023'!A:N,14,0),0)</f>
        <v>1977272</v>
      </c>
      <c r="H2165" s="43">
        <v>0</v>
      </c>
      <c r="I2165" s="43">
        <v>0</v>
      </c>
      <c r="J2165" s="44">
        <f t="shared" si="41"/>
        <v>659090.66666666663</v>
      </c>
      <c r="K2165" s="43">
        <v>0</v>
      </c>
      <c r="L2165" s="43">
        <v>0</v>
      </c>
      <c r="M2165" s="44">
        <f t="shared" si="42"/>
        <v>0</v>
      </c>
      <c r="N2165" s="43">
        <f t="shared" si="43"/>
        <v>3</v>
      </c>
      <c r="O2165" s="44">
        <f t="shared" si="44"/>
        <v>1977272</v>
      </c>
    </row>
    <row r="2166" spans="1:15" x14ac:dyDescent="0.2">
      <c r="A2166" s="31" t="s">
        <v>1193</v>
      </c>
      <c r="B2166" s="31" t="s">
        <v>11</v>
      </c>
      <c r="C2166" s="31">
        <v>6</v>
      </c>
      <c r="D2166" s="31">
        <v>5298843</v>
      </c>
      <c r="E2166" s="31">
        <f t="shared" si="40"/>
        <v>0</v>
      </c>
      <c r="F2166" s="43">
        <f>IFERROR(VLOOKUP(A2166,'2023'!A:N,13,0),0)</f>
        <v>6</v>
      </c>
      <c r="G2166" s="43">
        <f>IFERROR(VLOOKUP(A2166,'2023'!A:N,14,0),0)</f>
        <v>5298843</v>
      </c>
      <c r="H2166" s="43">
        <v>0</v>
      </c>
      <c r="I2166" s="43">
        <v>0</v>
      </c>
      <c r="J2166" s="44">
        <f t="shared" si="41"/>
        <v>883140.5</v>
      </c>
      <c r="K2166" s="43">
        <v>0</v>
      </c>
      <c r="L2166" s="43">
        <v>0</v>
      </c>
      <c r="M2166" s="44">
        <f t="shared" si="42"/>
        <v>0</v>
      </c>
      <c r="N2166" s="43">
        <f t="shared" si="43"/>
        <v>6</v>
      </c>
      <c r="O2166" s="44">
        <f t="shared" si="44"/>
        <v>5298843</v>
      </c>
    </row>
    <row r="2167" spans="1:15" x14ac:dyDescent="0.2">
      <c r="A2167" s="31" t="s">
        <v>1194</v>
      </c>
      <c r="B2167" s="31" t="s">
        <v>11</v>
      </c>
      <c r="C2167" s="31">
        <v>4</v>
      </c>
      <c r="D2167" s="31">
        <v>4909091</v>
      </c>
      <c r="E2167" s="31">
        <f t="shared" si="40"/>
        <v>0</v>
      </c>
      <c r="F2167" s="43">
        <f>IFERROR(VLOOKUP(A2167,'2023'!A:N,13,0),0)</f>
        <v>4</v>
      </c>
      <c r="G2167" s="43">
        <f>IFERROR(VLOOKUP(A2167,'2023'!A:N,14,0),0)</f>
        <v>4909091</v>
      </c>
      <c r="H2167" s="43">
        <v>0</v>
      </c>
      <c r="I2167" s="43">
        <v>0</v>
      </c>
      <c r="J2167" s="44">
        <f t="shared" si="41"/>
        <v>1227272.75</v>
      </c>
      <c r="K2167" s="43">
        <v>0</v>
      </c>
      <c r="L2167" s="43">
        <v>0</v>
      </c>
      <c r="M2167" s="44">
        <f t="shared" si="42"/>
        <v>0</v>
      </c>
      <c r="N2167" s="43">
        <f t="shared" si="43"/>
        <v>4</v>
      </c>
      <c r="O2167" s="44">
        <f t="shared" si="44"/>
        <v>4909091</v>
      </c>
    </row>
    <row r="2168" spans="1:15" x14ac:dyDescent="0.2">
      <c r="A2168" s="31" t="s">
        <v>1195</v>
      </c>
      <c r="B2168" s="31" t="s">
        <v>11</v>
      </c>
      <c r="C2168" s="31">
        <v>1</v>
      </c>
      <c r="D2168" s="31">
        <v>2372727</v>
      </c>
      <c r="E2168" s="31">
        <f t="shared" si="40"/>
        <v>0</v>
      </c>
      <c r="F2168" s="43">
        <f>IFERROR(VLOOKUP(A2168,'2023'!A:N,13,0),0)</f>
        <v>1</v>
      </c>
      <c r="G2168" s="43">
        <f>IFERROR(VLOOKUP(A2168,'2023'!A:N,14,0),0)</f>
        <v>2372727</v>
      </c>
      <c r="H2168" s="43">
        <v>0</v>
      </c>
      <c r="I2168" s="43">
        <v>0</v>
      </c>
      <c r="J2168" s="44">
        <f t="shared" si="41"/>
        <v>2372727</v>
      </c>
      <c r="K2168" s="43">
        <v>0</v>
      </c>
      <c r="L2168" s="43">
        <v>0</v>
      </c>
      <c r="M2168" s="44">
        <f t="shared" si="42"/>
        <v>0</v>
      </c>
      <c r="N2168" s="43">
        <f t="shared" si="43"/>
        <v>1</v>
      </c>
      <c r="O2168" s="44">
        <f t="shared" si="44"/>
        <v>2372727</v>
      </c>
    </row>
    <row r="2169" spans="1:15" x14ac:dyDescent="0.2">
      <c r="A2169" s="31" t="s">
        <v>1198</v>
      </c>
      <c r="B2169" s="31" t="s">
        <v>11</v>
      </c>
      <c r="C2169" s="31">
        <v>27</v>
      </c>
      <c r="D2169" s="31">
        <v>30457255</v>
      </c>
      <c r="E2169" s="31">
        <f t="shared" si="40"/>
        <v>0</v>
      </c>
      <c r="F2169" s="43">
        <f>IFERROR(VLOOKUP(A2169,'2023'!A:N,13,0),0)</f>
        <v>27</v>
      </c>
      <c r="G2169" s="43">
        <f>IFERROR(VLOOKUP(A2169,'2023'!A:N,14,0),0)</f>
        <v>30457255</v>
      </c>
      <c r="H2169" s="43">
        <v>0</v>
      </c>
      <c r="I2169" s="43">
        <v>0</v>
      </c>
      <c r="J2169" s="44">
        <f t="shared" si="41"/>
        <v>1128046.4814814816</v>
      </c>
      <c r="K2169" s="43">
        <v>0</v>
      </c>
      <c r="L2169" s="43">
        <v>0</v>
      </c>
      <c r="M2169" s="44">
        <f t="shared" si="42"/>
        <v>0</v>
      </c>
      <c r="N2169" s="43">
        <f t="shared" si="43"/>
        <v>27</v>
      </c>
      <c r="O2169" s="44">
        <f t="shared" si="44"/>
        <v>30457255</v>
      </c>
    </row>
    <row r="2170" spans="1:15" x14ac:dyDescent="0.2">
      <c r="A2170" s="31" t="s">
        <v>1206</v>
      </c>
      <c r="B2170" s="31" t="s">
        <v>11</v>
      </c>
      <c r="C2170" s="31">
        <v>21</v>
      </c>
      <c r="D2170" s="31">
        <v>6414545</v>
      </c>
      <c r="E2170" s="31">
        <f t="shared" si="40"/>
        <v>0</v>
      </c>
      <c r="F2170" s="43">
        <f>IFERROR(VLOOKUP(A2170,'2023'!A:N,13,0),0)</f>
        <v>21</v>
      </c>
      <c r="G2170" s="43">
        <f>IFERROR(VLOOKUP(A2170,'2023'!A:N,14,0),0)</f>
        <v>6414545</v>
      </c>
      <c r="H2170" s="43">
        <v>0</v>
      </c>
      <c r="I2170" s="43">
        <v>0</v>
      </c>
      <c r="J2170" s="44">
        <f t="shared" si="41"/>
        <v>305454.52380952379</v>
      </c>
      <c r="K2170" s="43">
        <v>0</v>
      </c>
      <c r="L2170" s="43">
        <v>0</v>
      </c>
      <c r="M2170" s="44">
        <f t="shared" si="42"/>
        <v>0</v>
      </c>
      <c r="N2170" s="43">
        <f t="shared" si="43"/>
        <v>21</v>
      </c>
      <c r="O2170" s="44">
        <f t="shared" si="44"/>
        <v>6414545</v>
      </c>
    </row>
    <row r="2171" spans="1:15" x14ac:dyDescent="0.2">
      <c r="A2171" s="31" t="s">
        <v>1207</v>
      </c>
      <c r="B2171" s="31" t="s">
        <v>11</v>
      </c>
      <c r="C2171" s="31">
        <v>20</v>
      </c>
      <c r="D2171" s="31">
        <v>363640</v>
      </c>
      <c r="E2171" s="31">
        <f t="shared" si="40"/>
        <v>0</v>
      </c>
      <c r="F2171" s="43">
        <f>IFERROR(VLOOKUP(A2171,'2023'!A:N,13,0),0)</f>
        <v>20</v>
      </c>
      <c r="G2171" s="43">
        <f>IFERROR(VLOOKUP(A2171,'2023'!A:N,14,0),0)</f>
        <v>363640</v>
      </c>
      <c r="H2171" s="43">
        <v>0</v>
      </c>
      <c r="I2171" s="43">
        <v>0</v>
      </c>
      <c r="J2171" s="44">
        <f t="shared" si="41"/>
        <v>18182</v>
      </c>
      <c r="K2171" s="43">
        <v>0</v>
      </c>
      <c r="L2171" s="43">
        <v>0</v>
      </c>
      <c r="M2171" s="44">
        <f t="shared" si="42"/>
        <v>0</v>
      </c>
      <c r="N2171" s="43">
        <f t="shared" si="43"/>
        <v>20</v>
      </c>
      <c r="O2171" s="44">
        <f t="shared" si="44"/>
        <v>363640</v>
      </c>
    </row>
    <row r="2172" spans="1:15" x14ac:dyDescent="0.2">
      <c r="A2172" s="31" t="s">
        <v>1208</v>
      </c>
      <c r="B2172" s="31" t="s">
        <v>11</v>
      </c>
      <c r="C2172" s="31">
        <v>6</v>
      </c>
      <c r="D2172" s="31">
        <v>163800</v>
      </c>
      <c r="E2172" s="31">
        <f t="shared" si="40"/>
        <v>0</v>
      </c>
      <c r="F2172" s="43">
        <f>IFERROR(VLOOKUP(A2172,'2023'!A:N,13,0),0)</f>
        <v>6</v>
      </c>
      <c r="G2172" s="43">
        <f>IFERROR(VLOOKUP(A2172,'2023'!A:N,14,0),0)</f>
        <v>163800</v>
      </c>
      <c r="H2172" s="43">
        <v>0</v>
      </c>
      <c r="I2172" s="43">
        <v>0</v>
      </c>
      <c r="J2172" s="44">
        <f t="shared" si="41"/>
        <v>27300</v>
      </c>
      <c r="K2172" s="43">
        <v>0</v>
      </c>
      <c r="L2172" s="43">
        <v>0</v>
      </c>
      <c r="M2172" s="44">
        <f t="shared" si="42"/>
        <v>0</v>
      </c>
      <c r="N2172" s="43">
        <f t="shared" si="43"/>
        <v>6</v>
      </c>
      <c r="O2172" s="44">
        <f t="shared" si="44"/>
        <v>163800</v>
      </c>
    </row>
    <row r="2173" spans="1:15" x14ac:dyDescent="0.2">
      <c r="A2173" s="31" t="s">
        <v>1209</v>
      </c>
      <c r="B2173" s="31" t="s">
        <v>11</v>
      </c>
      <c r="C2173" s="31">
        <v>4</v>
      </c>
      <c r="D2173" s="31">
        <v>0</v>
      </c>
      <c r="E2173" s="31">
        <f t="shared" si="40"/>
        <v>0</v>
      </c>
      <c r="F2173" s="43">
        <f>IFERROR(VLOOKUP(A2173,'2023'!A:N,13,0),0)</f>
        <v>4</v>
      </c>
      <c r="G2173" s="43">
        <f>IFERROR(VLOOKUP(A2173,'2023'!A:N,14,0),0)</f>
        <v>0</v>
      </c>
      <c r="H2173" s="43">
        <v>0</v>
      </c>
      <c r="I2173" s="43">
        <v>0</v>
      </c>
      <c r="J2173" s="44">
        <f t="shared" si="41"/>
        <v>0</v>
      </c>
      <c r="K2173" s="43">
        <v>0</v>
      </c>
      <c r="L2173" s="43">
        <v>0</v>
      </c>
      <c r="M2173" s="44">
        <f t="shared" si="42"/>
        <v>0</v>
      </c>
      <c r="N2173" s="43">
        <f t="shared" si="43"/>
        <v>4</v>
      </c>
      <c r="O2173" s="44">
        <f t="shared" si="44"/>
        <v>0</v>
      </c>
    </row>
    <row r="2174" spans="1:15" x14ac:dyDescent="0.2">
      <c r="A2174" s="31" t="s">
        <v>1210</v>
      </c>
      <c r="B2174" s="31" t="s">
        <v>11</v>
      </c>
      <c r="C2174" s="31">
        <v>64</v>
      </c>
      <c r="D2174" s="31">
        <v>731438</v>
      </c>
      <c r="E2174" s="31">
        <f t="shared" si="40"/>
        <v>0</v>
      </c>
      <c r="F2174" s="43">
        <f>IFERROR(VLOOKUP(A2174,'2023'!A:N,13,0),0)</f>
        <v>64</v>
      </c>
      <c r="G2174" s="43">
        <f>IFERROR(VLOOKUP(A2174,'2023'!A:N,14,0),0)</f>
        <v>731438</v>
      </c>
      <c r="H2174" s="43">
        <v>0</v>
      </c>
      <c r="I2174" s="43">
        <v>0</v>
      </c>
      <c r="J2174" s="44">
        <f t="shared" si="41"/>
        <v>11428.71875</v>
      </c>
      <c r="K2174" s="43">
        <v>0</v>
      </c>
      <c r="L2174" s="43">
        <v>0</v>
      </c>
      <c r="M2174" s="44">
        <f t="shared" si="42"/>
        <v>0</v>
      </c>
      <c r="N2174" s="43">
        <f t="shared" si="43"/>
        <v>64</v>
      </c>
      <c r="O2174" s="44">
        <f t="shared" si="44"/>
        <v>731438</v>
      </c>
    </row>
    <row r="2175" spans="1:15" x14ac:dyDescent="0.2">
      <c r="A2175" s="31" t="s">
        <v>1211</v>
      </c>
      <c r="B2175" s="31" t="s">
        <v>11</v>
      </c>
      <c r="C2175" s="31">
        <v>30</v>
      </c>
      <c r="D2175" s="31">
        <v>800680</v>
      </c>
      <c r="E2175" s="31">
        <f t="shared" si="40"/>
        <v>0</v>
      </c>
      <c r="F2175" s="43">
        <f>IFERROR(VLOOKUP(A2175,'2023'!A:N,13,0),0)</f>
        <v>30</v>
      </c>
      <c r="G2175" s="43">
        <f>IFERROR(VLOOKUP(A2175,'2023'!A:N,14,0),0)</f>
        <v>800680</v>
      </c>
      <c r="H2175" s="43">
        <v>0</v>
      </c>
      <c r="I2175" s="43">
        <v>0</v>
      </c>
      <c r="J2175" s="44">
        <f t="shared" si="41"/>
        <v>26689.333333333332</v>
      </c>
      <c r="K2175" s="43">
        <v>0</v>
      </c>
      <c r="L2175" s="43">
        <v>0</v>
      </c>
      <c r="M2175" s="44">
        <f t="shared" si="42"/>
        <v>0</v>
      </c>
      <c r="N2175" s="43">
        <f t="shared" si="43"/>
        <v>30</v>
      </c>
      <c r="O2175" s="44">
        <f t="shared" si="44"/>
        <v>800680</v>
      </c>
    </row>
    <row r="2176" spans="1:15" x14ac:dyDescent="0.2">
      <c r="A2176" s="31" t="s">
        <v>1212</v>
      </c>
      <c r="B2176" s="31" t="s">
        <v>11</v>
      </c>
      <c r="C2176" s="31">
        <v>120</v>
      </c>
      <c r="D2176" s="31">
        <v>632760</v>
      </c>
      <c r="E2176" s="31">
        <f t="shared" si="40"/>
        <v>0</v>
      </c>
      <c r="F2176" s="43">
        <f>IFERROR(VLOOKUP(A2176,'2023'!A:N,13,0),0)</f>
        <v>120</v>
      </c>
      <c r="G2176" s="43">
        <f>IFERROR(VLOOKUP(A2176,'2023'!A:N,14,0),0)</f>
        <v>632760</v>
      </c>
      <c r="H2176" s="43">
        <v>0</v>
      </c>
      <c r="I2176" s="43">
        <v>0</v>
      </c>
      <c r="J2176" s="44">
        <f t="shared" si="41"/>
        <v>5273</v>
      </c>
      <c r="K2176" s="43">
        <v>0</v>
      </c>
      <c r="L2176" s="43">
        <v>0</v>
      </c>
      <c r="M2176" s="44">
        <f t="shared" si="42"/>
        <v>0</v>
      </c>
      <c r="N2176" s="43">
        <f t="shared" si="43"/>
        <v>120</v>
      </c>
      <c r="O2176" s="44">
        <f t="shared" si="44"/>
        <v>632760</v>
      </c>
    </row>
    <row r="2177" spans="1:15" x14ac:dyDescent="0.2">
      <c r="A2177" s="31" t="s">
        <v>1213</v>
      </c>
      <c r="B2177" s="31" t="s">
        <v>11</v>
      </c>
      <c r="C2177" s="31">
        <v>382</v>
      </c>
      <c r="D2177" s="31">
        <v>2097755</v>
      </c>
      <c r="E2177" s="31">
        <f t="shared" si="40"/>
        <v>0</v>
      </c>
      <c r="F2177" s="43">
        <f>IFERROR(VLOOKUP(A2177,'2023'!A:N,13,0),0)</f>
        <v>382</v>
      </c>
      <c r="G2177" s="43">
        <f>IFERROR(VLOOKUP(A2177,'2023'!A:N,14,0),0)</f>
        <v>2097755</v>
      </c>
      <c r="H2177" s="43">
        <v>0</v>
      </c>
      <c r="I2177" s="43">
        <v>0</v>
      </c>
      <c r="J2177" s="44">
        <f t="shared" si="41"/>
        <v>5491.5052356020942</v>
      </c>
      <c r="K2177" s="43">
        <v>0</v>
      </c>
      <c r="L2177" s="43">
        <v>0</v>
      </c>
      <c r="M2177" s="44">
        <f t="shared" si="42"/>
        <v>0</v>
      </c>
      <c r="N2177" s="43">
        <f t="shared" si="43"/>
        <v>382</v>
      </c>
      <c r="O2177" s="44">
        <f t="shared" si="44"/>
        <v>2097755</v>
      </c>
    </row>
    <row r="2178" spans="1:15" x14ac:dyDescent="0.2">
      <c r="A2178" s="31" t="s">
        <v>1214</v>
      </c>
      <c r="B2178" s="31" t="s">
        <v>11</v>
      </c>
      <c r="C2178" s="31">
        <v>3</v>
      </c>
      <c r="D2178" s="31">
        <v>954546</v>
      </c>
      <c r="E2178" s="31">
        <f t="shared" si="40"/>
        <v>0</v>
      </c>
      <c r="F2178" s="43">
        <f>IFERROR(VLOOKUP(A2178,'2023'!A:N,13,0),0)</f>
        <v>3</v>
      </c>
      <c r="G2178" s="43">
        <f>IFERROR(VLOOKUP(A2178,'2023'!A:N,14,0),0)</f>
        <v>954546</v>
      </c>
      <c r="H2178" s="43">
        <v>0</v>
      </c>
      <c r="I2178" s="43">
        <v>0</v>
      </c>
      <c r="J2178" s="44">
        <f t="shared" si="41"/>
        <v>318182</v>
      </c>
      <c r="K2178" s="43">
        <v>0</v>
      </c>
      <c r="L2178" s="43">
        <v>0</v>
      </c>
      <c r="M2178" s="44">
        <f t="shared" si="42"/>
        <v>0</v>
      </c>
      <c r="N2178" s="43">
        <f t="shared" si="43"/>
        <v>3</v>
      </c>
      <c r="O2178" s="44">
        <f t="shared" si="44"/>
        <v>954546</v>
      </c>
    </row>
    <row r="2179" spans="1:15" x14ac:dyDescent="0.2">
      <c r="A2179" s="31" t="s">
        <v>1215</v>
      </c>
      <c r="B2179" s="31" t="s">
        <v>11</v>
      </c>
      <c r="C2179" s="31">
        <v>2</v>
      </c>
      <c r="D2179" s="31">
        <v>745454</v>
      </c>
      <c r="E2179" s="31">
        <f t="shared" si="40"/>
        <v>0</v>
      </c>
      <c r="F2179" s="43">
        <f>IFERROR(VLOOKUP(A2179,'2023'!A:N,13,0),0)</f>
        <v>2</v>
      </c>
      <c r="G2179" s="43">
        <f>IFERROR(VLOOKUP(A2179,'2023'!A:N,14,0),0)</f>
        <v>745454</v>
      </c>
      <c r="H2179" s="43">
        <v>0</v>
      </c>
      <c r="I2179" s="43">
        <v>0</v>
      </c>
      <c r="J2179" s="44">
        <f t="shared" si="41"/>
        <v>372727</v>
      </c>
      <c r="K2179" s="43">
        <v>0</v>
      </c>
      <c r="L2179" s="43">
        <v>0</v>
      </c>
      <c r="M2179" s="44">
        <f t="shared" si="42"/>
        <v>0</v>
      </c>
      <c r="N2179" s="43">
        <f t="shared" si="43"/>
        <v>2</v>
      </c>
      <c r="O2179" s="44">
        <f t="shared" si="44"/>
        <v>745454</v>
      </c>
    </row>
    <row r="2180" spans="1:15" x14ac:dyDescent="0.2">
      <c r="A2180" s="31" t="s">
        <v>1216</v>
      </c>
      <c r="B2180" s="31" t="s">
        <v>11</v>
      </c>
      <c r="C2180" s="31">
        <v>1</v>
      </c>
      <c r="D2180" s="31">
        <v>950000</v>
      </c>
      <c r="E2180" s="31">
        <f t="shared" si="40"/>
        <v>0</v>
      </c>
      <c r="F2180" s="43">
        <f>IFERROR(VLOOKUP(A2180,'2023'!A:N,13,0),0)</f>
        <v>1</v>
      </c>
      <c r="G2180" s="43">
        <f>IFERROR(VLOOKUP(A2180,'2023'!A:N,14,0),0)</f>
        <v>950000</v>
      </c>
      <c r="H2180" s="43">
        <v>0</v>
      </c>
      <c r="I2180" s="43">
        <v>0</v>
      </c>
      <c r="J2180" s="44">
        <f t="shared" si="41"/>
        <v>950000</v>
      </c>
      <c r="K2180" s="43">
        <v>0</v>
      </c>
      <c r="L2180" s="43">
        <v>0</v>
      </c>
      <c r="M2180" s="44">
        <f t="shared" si="42"/>
        <v>0</v>
      </c>
      <c r="N2180" s="43">
        <f t="shared" si="43"/>
        <v>1</v>
      </c>
      <c r="O2180" s="44">
        <f t="shared" si="44"/>
        <v>950000</v>
      </c>
    </row>
    <row r="2181" spans="1:15" x14ac:dyDescent="0.2">
      <c r="A2181" s="31" t="s">
        <v>1218</v>
      </c>
      <c r="B2181" s="31" t="s">
        <v>11</v>
      </c>
      <c r="C2181" s="31">
        <v>1</v>
      </c>
      <c r="D2181" s="31">
        <v>2870000</v>
      </c>
      <c r="E2181" s="31">
        <f t="shared" si="40"/>
        <v>0</v>
      </c>
      <c r="F2181" s="43">
        <f>IFERROR(VLOOKUP(A2181,'2023'!A:N,13,0),0)</f>
        <v>1</v>
      </c>
      <c r="G2181" s="43">
        <f>IFERROR(VLOOKUP(A2181,'2023'!A:N,14,0),0)</f>
        <v>2870000</v>
      </c>
      <c r="H2181" s="43">
        <v>0</v>
      </c>
      <c r="I2181" s="43">
        <v>0</v>
      </c>
      <c r="J2181" s="44">
        <f t="shared" si="41"/>
        <v>2870000</v>
      </c>
      <c r="K2181" s="43">
        <v>0</v>
      </c>
      <c r="L2181" s="43">
        <v>0</v>
      </c>
      <c r="M2181" s="44">
        <f t="shared" si="42"/>
        <v>0</v>
      </c>
      <c r="N2181" s="43">
        <f t="shared" si="43"/>
        <v>1</v>
      </c>
      <c r="O2181" s="44">
        <f t="shared" si="44"/>
        <v>2870000</v>
      </c>
    </row>
    <row r="2182" spans="1:15" x14ac:dyDescent="0.2">
      <c r="A2182" s="31" t="s">
        <v>1219</v>
      </c>
      <c r="B2182" s="31" t="s">
        <v>11</v>
      </c>
      <c r="C2182" s="31">
        <v>2</v>
      </c>
      <c r="D2182" s="31">
        <v>5670000</v>
      </c>
      <c r="E2182" s="31">
        <f t="shared" si="40"/>
        <v>0</v>
      </c>
      <c r="F2182" s="43">
        <f>IFERROR(VLOOKUP(A2182,'2023'!A:N,13,0),0)</f>
        <v>2</v>
      </c>
      <c r="G2182" s="43">
        <f>IFERROR(VLOOKUP(A2182,'2023'!A:N,14,0),0)</f>
        <v>5670000</v>
      </c>
      <c r="H2182" s="43">
        <v>0</v>
      </c>
      <c r="I2182" s="43">
        <v>0</v>
      </c>
      <c r="J2182" s="44">
        <f t="shared" si="41"/>
        <v>2835000</v>
      </c>
      <c r="K2182" s="43">
        <v>0</v>
      </c>
      <c r="L2182" s="43">
        <v>0</v>
      </c>
      <c r="M2182" s="44">
        <f t="shared" si="42"/>
        <v>0</v>
      </c>
      <c r="N2182" s="43">
        <f t="shared" si="43"/>
        <v>2</v>
      </c>
      <c r="O2182" s="44">
        <f t="shared" si="44"/>
        <v>5670000</v>
      </c>
    </row>
    <row r="2183" spans="1:15" x14ac:dyDescent="0.2">
      <c r="A2183" s="31" t="s">
        <v>1220</v>
      </c>
      <c r="B2183" s="31" t="s">
        <v>11</v>
      </c>
      <c r="C2183" s="31">
        <v>1</v>
      </c>
      <c r="D2183" s="31">
        <v>1270000</v>
      </c>
      <c r="E2183" s="31">
        <f t="shared" si="40"/>
        <v>0</v>
      </c>
      <c r="F2183" s="43">
        <f>IFERROR(VLOOKUP(A2183,'2023'!A:N,13,0),0)</f>
        <v>1</v>
      </c>
      <c r="G2183" s="43">
        <f>IFERROR(VLOOKUP(A2183,'2023'!A:N,14,0),0)</f>
        <v>1270000</v>
      </c>
      <c r="H2183" s="43">
        <v>0</v>
      </c>
      <c r="I2183" s="43">
        <v>0</v>
      </c>
      <c r="J2183" s="44">
        <f t="shared" si="41"/>
        <v>1270000</v>
      </c>
      <c r="K2183" s="43">
        <v>0</v>
      </c>
      <c r="L2183" s="43">
        <v>0</v>
      </c>
      <c r="M2183" s="44">
        <f t="shared" si="42"/>
        <v>0</v>
      </c>
      <c r="N2183" s="43">
        <f t="shared" si="43"/>
        <v>1</v>
      </c>
      <c r="O2183" s="44">
        <f t="shared" si="44"/>
        <v>1270000</v>
      </c>
    </row>
    <row r="2184" spans="1:15" x14ac:dyDescent="0.2">
      <c r="A2184" s="31" t="s">
        <v>1221</v>
      </c>
      <c r="B2184" s="31" t="s">
        <v>11</v>
      </c>
      <c r="C2184" s="31">
        <v>17</v>
      </c>
      <c r="D2184" s="31">
        <v>28492138</v>
      </c>
      <c r="E2184" s="31">
        <f t="shared" si="40"/>
        <v>0</v>
      </c>
      <c r="F2184" s="43">
        <f>IFERROR(VLOOKUP(A2184,'2023'!A:N,13,0),0)</f>
        <v>17</v>
      </c>
      <c r="G2184" s="43">
        <f>IFERROR(VLOOKUP(A2184,'2023'!A:N,14,0),0)</f>
        <v>28492138</v>
      </c>
      <c r="H2184" s="43">
        <v>0</v>
      </c>
      <c r="I2184" s="43">
        <v>0</v>
      </c>
      <c r="J2184" s="44">
        <f t="shared" si="41"/>
        <v>1676008.1176470588</v>
      </c>
      <c r="K2184" s="43">
        <v>0</v>
      </c>
      <c r="L2184" s="43">
        <v>0</v>
      </c>
      <c r="M2184" s="44">
        <f t="shared" si="42"/>
        <v>0</v>
      </c>
      <c r="N2184" s="43">
        <f t="shared" si="43"/>
        <v>17</v>
      </c>
      <c r="O2184" s="44">
        <f t="shared" si="44"/>
        <v>28492138</v>
      </c>
    </row>
    <row r="2185" spans="1:15" x14ac:dyDescent="0.2">
      <c r="A2185" s="31" t="s">
        <v>1222</v>
      </c>
      <c r="B2185" s="31" t="s">
        <v>11</v>
      </c>
      <c r="C2185" s="31">
        <v>2</v>
      </c>
      <c r="D2185" s="31">
        <v>1993940</v>
      </c>
      <c r="E2185" s="31">
        <f t="shared" si="40"/>
        <v>0</v>
      </c>
      <c r="F2185" s="43">
        <f>IFERROR(VLOOKUP(A2185,'2023'!A:N,13,0),0)</f>
        <v>2</v>
      </c>
      <c r="G2185" s="43">
        <f>IFERROR(VLOOKUP(A2185,'2023'!A:N,14,0),0)</f>
        <v>1993940</v>
      </c>
      <c r="H2185" s="43">
        <v>0</v>
      </c>
      <c r="I2185" s="43">
        <v>0</v>
      </c>
      <c r="J2185" s="44">
        <f t="shared" si="41"/>
        <v>996970</v>
      </c>
      <c r="K2185" s="43">
        <v>0</v>
      </c>
      <c r="L2185" s="43">
        <v>0</v>
      </c>
      <c r="M2185" s="44">
        <f t="shared" si="42"/>
        <v>0</v>
      </c>
      <c r="N2185" s="43">
        <f t="shared" si="43"/>
        <v>2</v>
      </c>
      <c r="O2185" s="44">
        <f t="shared" si="44"/>
        <v>1993940</v>
      </c>
    </row>
    <row r="2186" spans="1:15" x14ac:dyDescent="0.2">
      <c r="A2186" s="31" t="s">
        <v>1223</v>
      </c>
      <c r="B2186" s="31" t="s">
        <v>11</v>
      </c>
      <c r="C2186" s="31">
        <v>10</v>
      </c>
      <c r="D2186" s="31">
        <v>1090909</v>
      </c>
      <c r="E2186" s="31">
        <f t="shared" si="40"/>
        <v>0</v>
      </c>
      <c r="F2186" s="43">
        <f>IFERROR(VLOOKUP(A2186,'2023'!A:N,13,0),0)</f>
        <v>10</v>
      </c>
      <c r="G2186" s="43">
        <f>IFERROR(VLOOKUP(A2186,'2023'!A:N,14,0),0)</f>
        <v>1090909</v>
      </c>
      <c r="H2186" s="43">
        <v>0</v>
      </c>
      <c r="I2186" s="43">
        <v>0</v>
      </c>
      <c r="J2186" s="44">
        <f t="shared" si="41"/>
        <v>109090.9</v>
      </c>
      <c r="K2186" s="43">
        <v>0</v>
      </c>
      <c r="L2186" s="43">
        <v>0</v>
      </c>
      <c r="M2186" s="44">
        <f t="shared" si="42"/>
        <v>0</v>
      </c>
      <c r="N2186" s="43">
        <f t="shared" si="43"/>
        <v>10</v>
      </c>
      <c r="O2186" s="44">
        <f t="shared" si="44"/>
        <v>1090909</v>
      </c>
    </row>
    <row r="2187" spans="1:15" x14ac:dyDescent="0.2">
      <c r="A2187" s="31" t="s">
        <v>1224</v>
      </c>
      <c r="B2187" s="31" t="s">
        <v>11</v>
      </c>
      <c r="C2187" s="31">
        <v>8</v>
      </c>
      <c r="D2187" s="31">
        <v>618182</v>
      </c>
      <c r="E2187" s="31">
        <f t="shared" si="40"/>
        <v>0</v>
      </c>
      <c r="F2187" s="43">
        <f>IFERROR(VLOOKUP(A2187,'2023'!A:N,13,0),0)</f>
        <v>8</v>
      </c>
      <c r="G2187" s="43">
        <f>IFERROR(VLOOKUP(A2187,'2023'!A:N,14,0),0)</f>
        <v>618182</v>
      </c>
      <c r="H2187" s="43">
        <v>0</v>
      </c>
      <c r="I2187" s="43">
        <v>0</v>
      </c>
      <c r="J2187" s="44">
        <f t="shared" si="41"/>
        <v>77272.75</v>
      </c>
      <c r="K2187" s="43">
        <v>0</v>
      </c>
      <c r="L2187" s="43">
        <v>0</v>
      </c>
      <c r="M2187" s="44">
        <f t="shared" si="42"/>
        <v>0</v>
      </c>
      <c r="N2187" s="43">
        <f t="shared" si="43"/>
        <v>8</v>
      </c>
      <c r="O2187" s="44">
        <f t="shared" si="44"/>
        <v>618182</v>
      </c>
    </row>
    <row r="2188" spans="1:15" x14ac:dyDescent="0.2">
      <c r="A2188" s="31" t="s">
        <v>1225</v>
      </c>
      <c r="B2188" s="31" t="s">
        <v>11</v>
      </c>
      <c r="C2188" s="31">
        <v>4</v>
      </c>
      <c r="D2188" s="31">
        <v>520000</v>
      </c>
      <c r="E2188" s="31">
        <f t="shared" si="40"/>
        <v>0</v>
      </c>
      <c r="F2188" s="43">
        <f>IFERROR(VLOOKUP(A2188,'2023'!A:N,13,0),0)</f>
        <v>4</v>
      </c>
      <c r="G2188" s="43">
        <f>IFERROR(VLOOKUP(A2188,'2023'!A:N,14,0),0)</f>
        <v>520000</v>
      </c>
      <c r="H2188" s="43">
        <v>0</v>
      </c>
      <c r="I2188" s="43">
        <v>0</v>
      </c>
      <c r="J2188" s="44">
        <f t="shared" si="41"/>
        <v>130000</v>
      </c>
      <c r="K2188" s="43">
        <v>0</v>
      </c>
      <c r="L2188" s="43">
        <v>0</v>
      </c>
      <c r="M2188" s="44">
        <f t="shared" si="42"/>
        <v>0</v>
      </c>
      <c r="N2188" s="43">
        <f t="shared" si="43"/>
        <v>4</v>
      </c>
      <c r="O2188" s="44">
        <f t="shared" si="44"/>
        <v>520000</v>
      </c>
    </row>
    <row r="2189" spans="1:15" x14ac:dyDescent="0.2">
      <c r="A2189" s="31" t="s">
        <v>1226</v>
      </c>
      <c r="B2189" s="31" t="s">
        <v>11</v>
      </c>
      <c r="C2189" s="31">
        <v>17</v>
      </c>
      <c r="D2189" s="31">
        <v>1390906</v>
      </c>
      <c r="E2189" s="31">
        <f t="shared" si="40"/>
        <v>0</v>
      </c>
      <c r="F2189" s="43">
        <f>IFERROR(VLOOKUP(A2189,'2023'!A:N,13,0),0)</f>
        <v>17</v>
      </c>
      <c r="G2189" s="43">
        <f>IFERROR(VLOOKUP(A2189,'2023'!A:N,14,0),0)</f>
        <v>1390906</v>
      </c>
      <c r="H2189" s="43">
        <v>0</v>
      </c>
      <c r="I2189" s="43">
        <v>0</v>
      </c>
      <c r="J2189" s="44">
        <f t="shared" si="41"/>
        <v>81818</v>
      </c>
      <c r="K2189" s="43">
        <v>0</v>
      </c>
      <c r="L2189" s="43">
        <v>0</v>
      </c>
      <c r="M2189" s="44">
        <f t="shared" si="42"/>
        <v>0</v>
      </c>
      <c r="N2189" s="43">
        <f t="shared" si="43"/>
        <v>17</v>
      </c>
      <c r="O2189" s="44">
        <f t="shared" si="44"/>
        <v>1390906</v>
      </c>
    </row>
    <row r="2190" spans="1:15" x14ac:dyDescent="0.2">
      <c r="A2190" s="31" t="s">
        <v>1227</v>
      </c>
      <c r="B2190" s="31" t="s">
        <v>11</v>
      </c>
      <c r="C2190" s="31">
        <v>3</v>
      </c>
      <c r="D2190" s="31">
        <v>1500000</v>
      </c>
      <c r="E2190" s="31">
        <f t="shared" si="40"/>
        <v>0</v>
      </c>
      <c r="F2190" s="43">
        <f>IFERROR(VLOOKUP(A2190,'2023'!A:N,13,0),0)</f>
        <v>3</v>
      </c>
      <c r="G2190" s="43">
        <f>IFERROR(VLOOKUP(A2190,'2023'!A:N,14,0),0)</f>
        <v>1500000</v>
      </c>
      <c r="H2190" s="43">
        <v>0</v>
      </c>
      <c r="I2190" s="43">
        <v>0</v>
      </c>
      <c r="J2190" s="44">
        <f t="shared" si="41"/>
        <v>500000</v>
      </c>
      <c r="K2190" s="43">
        <v>0</v>
      </c>
      <c r="L2190" s="43">
        <v>0</v>
      </c>
      <c r="M2190" s="44">
        <f t="shared" si="42"/>
        <v>0</v>
      </c>
      <c r="N2190" s="43">
        <f t="shared" si="43"/>
        <v>3</v>
      </c>
      <c r="O2190" s="44">
        <f t="shared" si="44"/>
        <v>1500000</v>
      </c>
    </row>
    <row r="2191" spans="1:15" x14ac:dyDescent="0.2">
      <c r="A2191" s="31" t="s">
        <v>1228</v>
      </c>
      <c r="B2191" s="31" t="s">
        <v>11</v>
      </c>
      <c r="C2191" s="31">
        <v>1</v>
      </c>
      <c r="D2191" s="31">
        <v>650000</v>
      </c>
      <c r="E2191" s="31">
        <f t="shared" si="40"/>
        <v>0</v>
      </c>
      <c r="F2191" s="43">
        <f>IFERROR(VLOOKUP(A2191,'2023'!A:N,13,0),0)</f>
        <v>1</v>
      </c>
      <c r="G2191" s="43">
        <f>IFERROR(VLOOKUP(A2191,'2023'!A:N,14,0),0)</f>
        <v>650000</v>
      </c>
      <c r="H2191" s="43">
        <v>0</v>
      </c>
      <c r="I2191" s="43">
        <v>0</v>
      </c>
      <c r="J2191" s="44">
        <f t="shared" si="41"/>
        <v>650000</v>
      </c>
      <c r="K2191" s="43">
        <v>0</v>
      </c>
      <c r="L2191" s="43">
        <v>0</v>
      </c>
      <c r="M2191" s="44">
        <f t="shared" si="42"/>
        <v>0</v>
      </c>
      <c r="N2191" s="43">
        <f t="shared" si="43"/>
        <v>1</v>
      </c>
      <c r="O2191" s="44">
        <f t="shared" si="44"/>
        <v>650000</v>
      </c>
    </row>
    <row r="2192" spans="1:15" x14ac:dyDescent="0.2">
      <c r="A2192" s="31" t="s">
        <v>1229</v>
      </c>
      <c r="B2192" s="31" t="s">
        <v>11</v>
      </c>
      <c r="C2192" s="31">
        <v>1</v>
      </c>
      <c r="D2192" s="31">
        <v>1945455</v>
      </c>
      <c r="E2192" s="31">
        <f t="shared" si="40"/>
        <v>0</v>
      </c>
      <c r="F2192" s="43">
        <f>IFERROR(VLOOKUP(A2192,'2023'!A:N,13,0),0)</f>
        <v>1</v>
      </c>
      <c r="G2192" s="43">
        <f>IFERROR(VLOOKUP(A2192,'2023'!A:N,14,0),0)</f>
        <v>1945455</v>
      </c>
      <c r="H2192" s="43">
        <v>0</v>
      </c>
      <c r="I2192" s="43">
        <v>0</v>
      </c>
      <c r="J2192" s="44">
        <f t="shared" si="41"/>
        <v>1945455</v>
      </c>
      <c r="K2192" s="43">
        <v>0</v>
      </c>
      <c r="L2192" s="43">
        <v>0</v>
      </c>
      <c r="M2192" s="44">
        <f t="shared" si="42"/>
        <v>0</v>
      </c>
      <c r="N2192" s="43">
        <f t="shared" si="43"/>
        <v>1</v>
      </c>
      <c r="O2192" s="44">
        <f t="shared" si="44"/>
        <v>1945455</v>
      </c>
    </row>
    <row r="2193" spans="1:15" x14ac:dyDescent="0.2">
      <c r="A2193" s="31" t="s">
        <v>1232</v>
      </c>
      <c r="B2193" s="31" t="s">
        <v>11</v>
      </c>
      <c r="C2193" s="31">
        <v>1</v>
      </c>
      <c r="D2193" s="31">
        <v>445455</v>
      </c>
      <c r="E2193" s="31">
        <f t="shared" si="40"/>
        <v>0</v>
      </c>
      <c r="F2193" s="43">
        <f>IFERROR(VLOOKUP(A2193,'2023'!A:N,13,0),0)</f>
        <v>1</v>
      </c>
      <c r="G2193" s="43">
        <f>IFERROR(VLOOKUP(A2193,'2023'!A:N,14,0),0)</f>
        <v>445455</v>
      </c>
      <c r="H2193" s="43">
        <v>0</v>
      </c>
      <c r="I2193" s="43">
        <v>0</v>
      </c>
      <c r="J2193" s="44">
        <f t="shared" si="41"/>
        <v>445455</v>
      </c>
      <c r="K2193" s="43">
        <v>0</v>
      </c>
      <c r="L2193" s="43">
        <v>0</v>
      </c>
      <c r="M2193" s="44">
        <f t="shared" si="42"/>
        <v>0</v>
      </c>
      <c r="N2193" s="43">
        <f t="shared" si="43"/>
        <v>1</v>
      </c>
      <c r="O2193" s="44">
        <f t="shared" si="44"/>
        <v>445455</v>
      </c>
    </row>
    <row r="2194" spans="1:15" x14ac:dyDescent="0.2">
      <c r="A2194" s="31" t="s">
        <v>1233</v>
      </c>
      <c r="B2194" s="31" t="s">
        <v>11</v>
      </c>
      <c r="C2194" s="31">
        <v>1</v>
      </c>
      <c r="D2194" s="31">
        <v>972727</v>
      </c>
      <c r="E2194" s="31">
        <f t="shared" si="40"/>
        <v>0</v>
      </c>
      <c r="F2194" s="43">
        <f>IFERROR(VLOOKUP(A2194,'2023'!A:N,13,0),0)</f>
        <v>1</v>
      </c>
      <c r="G2194" s="43">
        <f>IFERROR(VLOOKUP(A2194,'2023'!A:N,14,0),0)</f>
        <v>972727</v>
      </c>
      <c r="H2194" s="43">
        <v>0</v>
      </c>
      <c r="I2194" s="43">
        <v>0</v>
      </c>
      <c r="J2194" s="44">
        <f t="shared" si="41"/>
        <v>972727</v>
      </c>
      <c r="K2194" s="43">
        <v>0</v>
      </c>
      <c r="L2194" s="43">
        <v>0</v>
      </c>
      <c r="M2194" s="44">
        <f t="shared" si="42"/>
        <v>0</v>
      </c>
      <c r="N2194" s="43">
        <f t="shared" si="43"/>
        <v>1</v>
      </c>
      <c r="O2194" s="44">
        <f t="shared" si="44"/>
        <v>972727</v>
      </c>
    </row>
    <row r="2195" spans="1:15" x14ac:dyDescent="0.2">
      <c r="A2195" s="31" t="s">
        <v>1234</v>
      </c>
      <c r="B2195" s="31" t="s">
        <v>11</v>
      </c>
      <c r="C2195" s="31">
        <v>2</v>
      </c>
      <c r="D2195" s="31">
        <v>1498182</v>
      </c>
      <c r="E2195" s="31">
        <f t="shared" si="40"/>
        <v>0</v>
      </c>
      <c r="F2195" s="43">
        <f>IFERROR(VLOOKUP(A2195,'2023'!A:N,13,0),0)</f>
        <v>2</v>
      </c>
      <c r="G2195" s="43">
        <f>IFERROR(VLOOKUP(A2195,'2023'!A:N,14,0),0)</f>
        <v>1498182</v>
      </c>
      <c r="H2195" s="43">
        <v>0</v>
      </c>
      <c r="I2195" s="43">
        <v>0</v>
      </c>
      <c r="J2195" s="44">
        <f t="shared" si="41"/>
        <v>749091</v>
      </c>
      <c r="K2195" s="43">
        <v>0</v>
      </c>
      <c r="L2195" s="43">
        <v>0</v>
      </c>
      <c r="M2195" s="44">
        <f t="shared" si="42"/>
        <v>0</v>
      </c>
      <c r="N2195" s="43">
        <f t="shared" si="43"/>
        <v>2</v>
      </c>
      <c r="O2195" s="44">
        <f t="shared" si="44"/>
        <v>1498182</v>
      </c>
    </row>
    <row r="2196" spans="1:15" x14ac:dyDescent="0.2">
      <c r="A2196" s="31" t="s">
        <v>1235</v>
      </c>
      <c r="B2196" s="31" t="s">
        <v>11</v>
      </c>
      <c r="C2196" s="31">
        <v>1</v>
      </c>
      <c r="D2196" s="31">
        <v>387269</v>
      </c>
      <c r="E2196" s="31">
        <f t="shared" si="40"/>
        <v>0</v>
      </c>
      <c r="F2196" s="43">
        <f>IFERROR(VLOOKUP(A2196,'2023'!A:N,13,0),0)</f>
        <v>1</v>
      </c>
      <c r="G2196" s="43">
        <f>IFERROR(VLOOKUP(A2196,'2023'!A:N,14,0),0)</f>
        <v>387269</v>
      </c>
      <c r="H2196" s="43">
        <v>0</v>
      </c>
      <c r="I2196" s="43">
        <v>0</v>
      </c>
      <c r="J2196" s="44">
        <f t="shared" si="41"/>
        <v>387269</v>
      </c>
      <c r="K2196" s="43">
        <v>0</v>
      </c>
      <c r="L2196" s="43">
        <v>0</v>
      </c>
      <c r="M2196" s="44">
        <f t="shared" si="42"/>
        <v>0</v>
      </c>
      <c r="N2196" s="43">
        <f t="shared" si="43"/>
        <v>1</v>
      </c>
      <c r="O2196" s="44">
        <f t="shared" si="44"/>
        <v>387269</v>
      </c>
    </row>
    <row r="2197" spans="1:15" x14ac:dyDescent="0.2">
      <c r="A2197" s="31" t="s">
        <v>1236</v>
      </c>
      <c r="B2197" s="31" t="s">
        <v>11</v>
      </c>
      <c r="C2197" s="31">
        <v>29</v>
      </c>
      <c r="D2197" s="31">
        <v>8485628</v>
      </c>
      <c r="E2197" s="31">
        <f t="shared" si="40"/>
        <v>0</v>
      </c>
      <c r="F2197" s="43">
        <f>IFERROR(VLOOKUP(A2197,'2023'!A:N,13,0),0)</f>
        <v>29</v>
      </c>
      <c r="G2197" s="43">
        <f>IFERROR(VLOOKUP(A2197,'2023'!A:N,14,0),0)</f>
        <v>8485628</v>
      </c>
      <c r="H2197" s="43">
        <v>0</v>
      </c>
      <c r="I2197" s="43">
        <v>0</v>
      </c>
      <c r="J2197" s="44">
        <f t="shared" si="41"/>
        <v>292607.86206896551</v>
      </c>
      <c r="K2197" s="43">
        <v>0</v>
      </c>
      <c r="L2197" s="43">
        <v>0</v>
      </c>
      <c r="M2197" s="44">
        <f t="shared" si="42"/>
        <v>0</v>
      </c>
      <c r="N2197" s="43">
        <f t="shared" si="43"/>
        <v>29</v>
      </c>
      <c r="O2197" s="44">
        <f t="shared" si="44"/>
        <v>8485628</v>
      </c>
    </row>
    <row r="2198" spans="1:15" x14ac:dyDescent="0.2">
      <c r="A2198" s="31" t="s">
        <v>1237</v>
      </c>
      <c r="B2198" s="31" t="s">
        <v>11</v>
      </c>
      <c r="C2198" s="31">
        <v>19</v>
      </c>
      <c r="D2198" s="31">
        <v>9522982</v>
      </c>
      <c r="E2198" s="31">
        <f t="shared" si="40"/>
        <v>0</v>
      </c>
      <c r="F2198" s="43">
        <f>IFERROR(VLOOKUP(A2198,'2023'!A:N,13,0),0)</f>
        <v>19</v>
      </c>
      <c r="G2198" s="43">
        <f>IFERROR(VLOOKUP(A2198,'2023'!A:N,14,0),0)</f>
        <v>9522982</v>
      </c>
      <c r="H2198" s="43">
        <v>0</v>
      </c>
      <c r="I2198" s="43">
        <v>0</v>
      </c>
      <c r="J2198" s="44">
        <f t="shared" si="41"/>
        <v>501209.57894736843</v>
      </c>
      <c r="K2198" s="43">
        <v>0</v>
      </c>
      <c r="L2198" s="43">
        <v>0</v>
      </c>
      <c r="M2198" s="44">
        <f t="shared" si="42"/>
        <v>0</v>
      </c>
      <c r="N2198" s="43">
        <f t="shared" si="43"/>
        <v>19</v>
      </c>
      <c r="O2198" s="44">
        <f t="shared" si="44"/>
        <v>9522982</v>
      </c>
    </row>
    <row r="2199" spans="1:15" x14ac:dyDescent="0.2">
      <c r="A2199" s="31" t="s">
        <v>1238</v>
      </c>
      <c r="B2199" s="31" t="s">
        <v>11</v>
      </c>
      <c r="C2199" s="31">
        <v>5</v>
      </c>
      <c r="D2199" s="31">
        <v>2587122</v>
      </c>
      <c r="E2199" s="31">
        <f t="shared" si="40"/>
        <v>0</v>
      </c>
      <c r="F2199" s="43">
        <f>IFERROR(VLOOKUP(A2199,'2023'!A:N,13,0),0)</f>
        <v>5</v>
      </c>
      <c r="G2199" s="43">
        <f>IFERROR(VLOOKUP(A2199,'2023'!A:N,14,0),0)</f>
        <v>2587122</v>
      </c>
      <c r="H2199" s="43">
        <v>0</v>
      </c>
      <c r="I2199" s="43">
        <v>0</v>
      </c>
      <c r="J2199" s="44">
        <f t="shared" si="41"/>
        <v>517424.4</v>
      </c>
      <c r="K2199" s="43">
        <v>0</v>
      </c>
      <c r="L2199" s="43">
        <v>0</v>
      </c>
      <c r="M2199" s="44">
        <f t="shared" si="42"/>
        <v>0</v>
      </c>
      <c r="N2199" s="43">
        <f t="shared" si="43"/>
        <v>5</v>
      </c>
      <c r="O2199" s="44">
        <f t="shared" si="44"/>
        <v>2587122</v>
      </c>
    </row>
    <row r="2200" spans="1:15" x14ac:dyDescent="0.2">
      <c r="A2200" s="31" t="s">
        <v>1240</v>
      </c>
      <c r="B2200" s="31" t="s">
        <v>11</v>
      </c>
      <c r="C2200" s="31">
        <v>1</v>
      </c>
      <c r="D2200" s="31">
        <v>3500000</v>
      </c>
      <c r="E2200" s="31">
        <f t="shared" si="40"/>
        <v>0</v>
      </c>
      <c r="F2200" s="43">
        <f>IFERROR(VLOOKUP(A2200,'2023'!A:N,13,0),0)</f>
        <v>1</v>
      </c>
      <c r="G2200" s="43">
        <f>IFERROR(VLOOKUP(A2200,'2023'!A:N,14,0),0)</f>
        <v>3500000</v>
      </c>
      <c r="H2200" s="43">
        <v>0</v>
      </c>
      <c r="I2200" s="43">
        <v>0</v>
      </c>
      <c r="J2200" s="44">
        <f t="shared" si="41"/>
        <v>3500000</v>
      </c>
      <c r="K2200" s="43">
        <v>0</v>
      </c>
      <c r="L2200" s="43">
        <v>0</v>
      </c>
      <c r="M2200" s="44">
        <f t="shared" si="42"/>
        <v>0</v>
      </c>
      <c r="N2200" s="43">
        <f t="shared" si="43"/>
        <v>1</v>
      </c>
      <c r="O2200" s="44">
        <f t="shared" si="44"/>
        <v>3500000</v>
      </c>
    </row>
    <row r="2201" spans="1:15" x14ac:dyDescent="0.2">
      <c r="A2201" s="31" t="s">
        <v>1242</v>
      </c>
      <c r="B2201" s="31" t="s">
        <v>25</v>
      </c>
      <c r="C2201" s="31">
        <v>3</v>
      </c>
      <c r="D2201" s="31">
        <v>1627273</v>
      </c>
      <c r="E2201" s="31">
        <f t="shared" si="40"/>
        <v>0</v>
      </c>
      <c r="F2201" s="43">
        <f>IFERROR(VLOOKUP(A2201,'2023'!A:N,13,0),0)</f>
        <v>3</v>
      </c>
      <c r="G2201" s="43">
        <f>IFERROR(VLOOKUP(A2201,'2023'!A:N,14,0),0)</f>
        <v>1627273</v>
      </c>
      <c r="H2201" s="43">
        <v>0</v>
      </c>
      <c r="I2201" s="43">
        <v>0</v>
      </c>
      <c r="J2201" s="44">
        <f t="shared" si="41"/>
        <v>542424.33333333337</v>
      </c>
      <c r="K2201" s="43">
        <v>0</v>
      </c>
      <c r="L2201" s="43">
        <v>0</v>
      </c>
      <c r="M2201" s="44">
        <f t="shared" si="42"/>
        <v>0</v>
      </c>
      <c r="N2201" s="43">
        <f t="shared" si="43"/>
        <v>3</v>
      </c>
      <c r="O2201" s="44">
        <f t="shared" si="44"/>
        <v>1627273</v>
      </c>
    </row>
    <row r="2202" spans="1:15" x14ac:dyDescent="0.2">
      <c r="A2202" s="31" t="s">
        <v>1243</v>
      </c>
      <c r="B2202" s="31" t="s">
        <v>20</v>
      </c>
      <c r="C2202" s="31">
        <v>7</v>
      </c>
      <c r="D2202" s="31">
        <v>9118181</v>
      </c>
      <c r="E2202" s="31">
        <f t="shared" si="40"/>
        <v>0</v>
      </c>
      <c r="F2202" s="43">
        <f>IFERROR(VLOOKUP(A2202,'2023'!A:N,13,0),0)</f>
        <v>7</v>
      </c>
      <c r="G2202" s="43">
        <f>IFERROR(VLOOKUP(A2202,'2023'!A:N,14,0),0)</f>
        <v>9118181</v>
      </c>
      <c r="H2202" s="43">
        <v>0</v>
      </c>
      <c r="I2202" s="43">
        <v>0</v>
      </c>
      <c r="J2202" s="44">
        <f t="shared" si="41"/>
        <v>1302597.2857142857</v>
      </c>
      <c r="K2202" s="43">
        <v>0</v>
      </c>
      <c r="L2202" s="43">
        <v>0</v>
      </c>
      <c r="M2202" s="44">
        <f t="shared" si="42"/>
        <v>0</v>
      </c>
      <c r="N2202" s="43">
        <f t="shared" si="43"/>
        <v>7</v>
      </c>
      <c r="O2202" s="44">
        <f t="shared" si="44"/>
        <v>9118181</v>
      </c>
    </row>
    <row r="2203" spans="1:15" x14ac:dyDescent="0.2">
      <c r="A2203" s="31" t="s">
        <v>1244</v>
      </c>
      <c r="B2203" s="31" t="s">
        <v>20</v>
      </c>
      <c r="C2203" s="31">
        <v>1</v>
      </c>
      <c r="D2203" s="31">
        <v>15909090</v>
      </c>
      <c r="E2203" s="31">
        <f t="shared" si="40"/>
        <v>0</v>
      </c>
      <c r="F2203" s="43">
        <f>IFERROR(VLOOKUP(A2203,'2023'!A:N,13,0),0)</f>
        <v>1</v>
      </c>
      <c r="G2203" s="43">
        <f>IFERROR(VLOOKUP(A2203,'2023'!A:N,14,0),0)</f>
        <v>15909090</v>
      </c>
      <c r="H2203" s="43">
        <v>0</v>
      </c>
      <c r="I2203" s="43">
        <v>0</v>
      </c>
      <c r="J2203" s="44">
        <f t="shared" si="41"/>
        <v>15909090</v>
      </c>
      <c r="K2203" s="43">
        <v>0</v>
      </c>
      <c r="L2203" s="43">
        <v>0</v>
      </c>
      <c r="M2203" s="44">
        <f t="shared" si="42"/>
        <v>0</v>
      </c>
      <c r="N2203" s="43">
        <f t="shared" si="43"/>
        <v>1</v>
      </c>
      <c r="O2203" s="44">
        <f t="shared" si="44"/>
        <v>15909090</v>
      </c>
    </row>
    <row r="2204" spans="1:15" x14ac:dyDescent="0.2">
      <c r="A2204" s="31" t="s">
        <v>1245</v>
      </c>
      <c r="B2204" s="31" t="s">
        <v>20</v>
      </c>
      <c r="C2204" s="31">
        <v>474</v>
      </c>
      <c r="D2204" s="31">
        <v>697368229</v>
      </c>
      <c r="E2204" s="31">
        <f t="shared" si="40"/>
        <v>0</v>
      </c>
      <c r="F2204" s="43">
        <f>IFERROR(VLOOKUP(A2204,'2023'!A:N,13,0),0)</f>
        <v>474</v>
      </c>
      <c r="G2204" s="43">
        <f>IFERROR(VLOOKUP(A2204,'2023'!A:N,14,0),0)</f>
        <v>697368229</v>
      </c>
      <c r="H2204" s="43">
        <v>0</v>
      </c>
      <c r="I2204" s="43">
        <v>0</v>
      </c>
      <c r="J2204" s="44">
        <f t="shared" si="41"/>
        <v>1471240.9894514768</v>
      </c>
      <c r="K2204" s="43">
        <v>0</v>
      </c>
      <c r="L2204" s="43">
        <v>0</v>
      </c>
      <c r="M2204" s="44">
        <f t="shared" si="42"/>
        <v>0</v>
      </c>
      <c r="N2204" s="43">
        <f t="shared" si="43"/>
        <v>474</v>
      </c>
      <c r="O2204" s="44">
        <f t="shared" si="44"/>
        <v>697368229</v>
      </c>
    </row>
    <row r="2205" spans="1:15" x14ac:dyDescent="0.2">
      <c r="A2205" s="31" t="s">
        <v>1246</v>
      </c>
      <c r="B2205" s="31" t="s">
        <v>20</v>
      </c>
      <c r="C2205" s="31">
        <v>2</v>
      </c>
      <c r="D2205" s="31">
        <v>2945454</v>
      </c>
      <c r="E2205" s="31">
        <f t="shared" si="40"/>
        <v>0</v>
      </c>
      <c r="F2205" s="43">
        <f>IFERROR(VLOOKUP(A2205,'2023'!A:N,13,0),0)</f>
        <v>2</v>
      </c>
      <c r="G2205" s="43">
        <f>IFERROR(VLOOKUP(A2205,'2023'!A:N,14,0),0)</f>
        <v>2945454</v>
      </c>
      <c r="H2205" s="43">
        <v>0</v>
      </c>
      <c r="I2205" s="43">
        <v>0</v>
      </c>
      <c r="J2205" s="44">
        <f t="shared" si="41"/>
        <v>1472727</v>
      </c>
      <c r="K2205" s="43">
        <v>0</v>
      </c>
      <c r="L2205" s="43">
        <v>0</v>
      </c>
      <c r="M2205" s="44">
        <f t="shared" si="42"/>
        <v>0</v>
      </c>
      <c r="N2205" s="43">
        <f t="shared" si="43"/>
        <v>2</v>
      </c>
      <c r="O2205" s="44">
        <f t="shared" si="44"/>
        <v>2945454</v>
      </c>
    </row>
    <row r="2206" spans="1:15" x14ac:dyDescent="0.2">
      <c r="A2206" s="31" t="s">
        <v>1247</v>
      </c>
      <c r="B2206" s="31" t="s">
        <v>20</v>
      </c>
      <c r="C2206" s="31">
        <v>5</v>
      </c>
      <c r="D2206" s="31">
        <v>1772725</v>
      </c>
      <c r="E2206" s="31">
        <f t="shared" si="40"/>
        <v>0</v>
      </c>
      <c r="F2206" s="43">
        <f>IFERROR(VLOOKUP(A2206,'2023'!A:N,13,0),0)</f>
        <v>5</v>
      </c>
      <c r="G2206" s="43">
        <f>IFERROR(VLOOKUP(A2206,'2023'!A:N,14,0),0)</f>
        <v>1772725</v>
      </c>
      <c r="H2206" s="43">
        <v>0</v>
      </c>
      <c r="I2206" s="43">
        <v>0</v>
      </c>
      <c r="J2206" s="44">
        <f t="shared" si="41"/>
        <v>354545</v>
      </c>
      <c r="K2206" s="43">
        <v>0</v>
      </c>
      <c r="L2206" s="43">
        <v>0</v>
      </c>
      <c r="M2206" s="44">
        <f t="shared" si="42"/>
        <v>0</v>
      </c>
      <c r="N2206" s="43">
        <f t="shared" si="43"/>
        <v>5</v>
      </c>
      <c r="O2206" s="44">
        <f t="shared" si="44"/>
        <v>1772725</v>
      </c>
    </row>
    <row r="2207" spans="1:15" x14ac:dyDescent="0.2">
      <c r="A2207" s="31" t="s">
        <v>1251</v>
      </c>
      <c r="B2207" s="31" t="s">
        <v>20</v>
      </c>
      <c r="C2207" s="31">
        <v>2</v>
      </c>
      <c r="D2207" s="31">
        <v>2090910</v>
      </c>
      <c r="E2207" s="31">
        <f t="shared" si="40"/>
        <v>0</v>
      </c>
      <c r="F2207" s="43">
        <f>IFERROR(VLOOKUP(A2207,'2023'!A:N,13,0),0)</f>
        <v>2</v>
      </c>
      <c r="G2207" s="43">
        <f>IFERROR(VLOOKUP(A2207,'2023'!A:N,14,0),0)</f>
        <v>2090910</v>
      </c>
      <c r="H2207" s="43">
        <v>0</v>
      </c>
      <c r="I2207" s="43">
        <v>0</v>
      </c>
      <c r="J2207" s="44">
        <f t="shared" si="41"/>
        <v>1045455</v>
      </c>
      <c r="K2207" s="43">
        <v>0</v>
      </c>
      <c r="L2207" s="43">
        <v>0</v>
      </c>
      <c r="M2207" s="44">
        <f t="shared" si="42"/>
        <v>0</v>
      </c>
      <c r="N2207" s="43">
        <f t="shared" si="43"/>
        <v>2</v>
      </c>
      <c r="O2207" s="44">
        <f t="shared" si="44"/>
        <v>2090910</v>
      </c>
    </row>
    <row r="2208" spans="1:15" x14ac:dyDescent="0.2">
      <c r="A2208" s="31" t="s">
        <v>1252</v>
      </c>
      <c r="B2208" s="31" t="s">
        <v>11</v>
      </c>
      <c r="C2208" s="31">
        <v>4</v>
      </c>
      <c r="D2208" s="31">
        <v>1454545</v>
      </c>
      <c r="E2208" s="31">
        <f t="shared" si="40"/>
        <v>0</v>
      </c>
      <c r="F2208" s="43">
        <f>IFERROR(VLOOKUP(A2208,'2023'!A:N,13,0),0)</f>
        <v>4</v>
      </c>
      <c r="G2208" s="43">
        <f>IFERROR(VLOOKUP(A2208,'2023'!A:N,14,0),0)</f>
        <v>1454545</v>
      </c>
      <c r="H2208" s="43">
        <v>0</v>
      </c>
      <c r="I2208" s="43">
        <v>0</v>
      </c>
      <c r="J2208" s="44">
        <f t="shared" si="41"/>
        <v>363636.25</v>
      </c>
      <c r="K2208" s="43">
        <v>0</v>
      </c>
      <c r="L2208" s="43">
        <v>0</v>
      </c>
      <c r="M2208" s="44">
        <f t="shared" si="42"/>
        <v>0</v>
      </c>
      <c r="N2208" s="43">
        <f t="shared" si="43"/>
        <v>4</v>
      </c>
      <c r="O2208" s="44">
        <f t="shared" si="44"/>
        <v>1454545</v>
      </c>
    </row>
    <row r="2209" spans="1:15" x14ac:dyDescent="0.2">
      <c r="A2209" s="31" t="s">
        <v>1253</v>
      </c>
      <c r="B2209" s="31" t="s">
        <v>20</v>
      </c>
      <c r="C2209" s="31">
        <v>9</v>
      </c>
      <c r="D2209" s="31">
        <v>6545457</v>
      </c>
      <c r="E2209" s="31">
        <f t="shared" si="40"/>
        <v>0</v>
      </c>
      <c r="F2209" s="43">
        <f>IFERROR(VLOOKUP(A2209,'2023'!A:N,13,0),0)</f>
        <v>9</v>
      </c>
      <c r="G2209" s="43">
        <f>IFERROR(VLOOKUP(A2209,'2023'!A:N,14,0),0)</f>
        <v>6545457</v>
      </c>
      <c r="H2209" s="43">
        <v>0</v>
      </c>
      <c r="I2209" s="43">
        <v>0</v>
      </c>
      <c r="J2209" s="44">
        <f t="shared" si="41"/>
        <v>727273</v>
      </c>
      <c r="K2209" s="43">
        <v>0</v>
      </c>
      <c r="L2209" s="43">
        <v>0</v>
      </c>
      <c r="M2209" s="44">
        <f t="shared" si="42"/>
        <v>0</v>
      </c>
      <c r="N2209" s="43">
        <f t="shared" si="43"/>
        <v>9</v>
      </c>
      <c r="O2209" s="44">
        <f t="shared" si="44"/>
        <v>6545457</v>
      </c>
    </row>
    <row r="2210" spans="1:15" x14ac:dyDescent="0.2">
      <c r="A2210" s="31" t="s">
        <v>1254</v>
      </c>
      <c r="B2210" s="31" t="s">
        <v>20</v>
      </c>
      <c r="C2210" s="31">
        <v>2</v>
      </c>
      <c r="D2210" s="31">
        <v>2436364</v>
      </c>
      <c r="E2210" s="31">
        <f t="shared" si="40"/>
        <v>0</v>
      </c>
      <c r="F2210" s="43">
        <f>IFERROR(VLOOKUP(A2210,'2023'!A:N,13,0),0)</f>
        <v>2</v>
      </c>
      <c r="G2210" s="43">
        <f>IFERROR(VLOOKUP(A2210,'2023'!A:N,14,0),0)</f>
        <v>2436364</v>
      </c>
      <c r="H2210" s="43">
        <v>0</v>
      </c>
      <c r="I2210" s="43">
        <v>0</v>
      </c>
      <c r="J2210" s="44">
        <f t="shared" si="41"/>
        <v>1218182</v>
      </c>
      <c r="K2210" s="43">
        <v>0</v>
      </c>
      <c r="L2210" s="43">
        <v>0</v>
      </c>
      <c r="M2210" s="44">
        <f t="shared" si="42"/>
        <v>0</v>
      </c>
      <c r="N2210" s="43">
        <f t="shared" si="43"/>
        <v>2</v>
      </c>
      <c r="O2210" s="44">
        <f t="shared" si="44"/>
        <v>2436364</v>
      </c>
    </row>
    <row r="2211" spans="1:15" x14ac:dyDescent="0.2">
      <c r="A2211" s="31" t="s">
        <v>1255</v>
      </c>
      <c r="B2211" s="31" t="s">
        <v>20</v>
      </c>
      <c r="C2211" s="31">
        <v>3</v>
      </c>
      <c r="D2211" s="31">
        <v>4418181</v>
      </c>
      <c r="E2211" s="31">
        <f t="shared" si="40"/>
        <v>0</v>
      </c>
      <c r="F2211" s="43">
        <f>IFERROR(VLOOKUP(A2211,'2023'!A:N,13,0),0)</f>
        <v>3</v>
      </c>
      <c r="G2211" s="43">
        <f>IFERROR(VLOOKUP(A2211,'2023'!A:N,14,0),0)</f>
        <v>4418181</v>
      </c>
      <c r="H2211" s="43">
        <v>0</v>
      </c>
      <c r="I2211" s="43">
        <v>0</v>
      </c>
      <c r="J2211" s="44">
        <f t="shared" si="41"/>
        <v>1472727</v>
      </c>
      <c r="K2211" s="43">
        <v>0</v>
      </c>
      <c r="L2211" s="43">
        <v>0</v>
      </c>
      <c r="M2211" s="44">
        <f t="shared" si="42"/>
        <v>0</v>
      </c>
      <c r="N2211" s="43">
        <f t="shared" si="43"/>
        <v>3</v>
      </c>
      <c r="O2211" s="44">
        <f t="shared" si="44"/>
        <v>4418181</v>
      </c>
    </row>
    <row r="2212" spans="1:15" x14ac:dyDescent="0.2">
      <c r="A2212" s="31" t="s">
        <v>1256</v>
      </c>
      <c r="B2212" s="31" t="s">
        <v>20</v>
      </c>
      <c r="C2212" s="31">
        <v>11</v>
      </c>
      <c r="D2212" s="31">
        <v>19970229</v>
      </c>
      <c r="E2212" s="31">
        <f t="shared" si="40"/>
        <v>0</v>
      </c>
      <c r="F2212" s="43">
        <f>IFERROR(VLOOKUP(A2212,'2023'!A:N,13,0),0)</f>
        <v>11</v>
      </c>
      <c r="G2212" s="43">
        <f>IFERROR(VLOOKUP(A2212,'2023'!A:N,14,0),0)</f>
        <v>19970229</v>
      </c>
      <c r="H2212" s="43">
        <v>0</v>
      </c>
      <c r="I2212" s="43">
        <v>0</v>
      </c>
      <c r="J2212" s="44">
        <f t="shared" si="41"/>
        <v>1815475.3636363635</v>
      </c>
      <c r="K2212" s="43">
        <v>0</v>
      </c>
      <c r="L2212" s="43">
        <v>0</v>
      </c>
      <c r="M2212" s="44">
        <f t="shared" si="42"/>
        <v>0</v>
      </c>
      <c r="N2212" s="43">
        <f t="shared" si="43"/>
        <v>11</v>
      </c>
      <c r="O2212" s="44">
        <f t="shared" si="44"/>
        <v>19970229</v>
      </c>
    </row>
    <row r="2213" spans="1:15" x14ac:dyDescent="0.2">
      <c r="A2213" s="31" t="s">
        <v>1257</v>
      </c>
      <c r="B2213" s="31" t="s">
        <v>20</v>
      </c>
      <c r="C2213" s="31">
        <v>4</v>
      </c>
      <c r="D2213" s="31">
        <v>7903031</v>
      </c>
      <c r="E2213" s="31">
        <f t="shared" si="40"/>
        <v>0</v>
      </c>
      <c r="F2213" s="43">
        <f>IFERROR(VLOOKUP(A2213,'2023'!A:N,13,0),0)</f>
        <v>4</v>
      </c>
      <c r="G2213" s="43">
        <f>IFERROR(VLOOKUP(A2213,'2023'!A:N,14,0),0)</f>
        <v>7903031</v>
      </c>
      <c r="H2213" s="43">
        <v>0</v>
      </c>
      <c r="I2213" s="43">
        <v>0</v>
      </c>
      <c r="J2213" s="44">
        <f t="shared" si="41"/>
        <v>1975757.75</v>
      </c>
      <c r="K2213" s="43">
        <v>0</v>
      </c>
      <c r="L2213" s="43">
        <v>0</v>
      </c>
      <c r="M2213" s="44">
        <f t="shared" si="42"/>
        <v>0</v>
      </c>
      <c r="N2213" s="43">
        <f t="shared" si="43"/>
        <v>4</v>
      </c>
      <c r="O2213" s="44">
        <f t="shared" si="44"/>
        <v>7903031</v>
      </c>
    </row>
    <row r="2214" spans="1:15" x14ac:dyDescent="0.2">
      <c r="A2214" s="31" t="s">
        <v>1258</v>
      </c>
      <c r="B2214" s="31" t="s">
        <v>20</v>
      </c>
      <c r="C2214" s="31">
        <v>3</v>
      </c>
      <c r="D2214" s="31">
        <v>6576136</v>
      </c>
      <c r="E2214" s="31">
        <f t="shared" si="40"/>
        <v>0</v>
      </c>
      <c r="F2214" s="43">
        <f>IFERROR(VLOOKUP(A2214,'2023'!A:N,13,0),0)</f>
        <v>3</v>
      </c>
      <c r="G2214" s="43">
        <f>IFERROR(VLOOKUP(A2214,'2023'!A:N,14,0),0)</f>
        <v>6576136</v>
      </c>
      <c r="H2214" s="43">
        <v>0</v>
      </c>
      <c r="I2214" s="43">
        <v>0</v>
      </c>
      <c r="J2214" s="44">
        <f t="shared" si="41"/>
        <v>2192045.3333333335</v>
      </c>
      <c r="K2214" s="43">
        <v>0</v>
      </c>
      <c r="L2214" s="43">
        <v>0</v>
      </c>
      <c r="M2214" s="44">
        <f t="shared" si="42"/>
        <v>0</v>
      </c>
      <c r="N2214" s="43">
        <f t="shared" si="43"/>
        <v>3</v>
      </c>
      <c r="O2214" s="44">
        <f t="shared" si="44"/>
        <v>6576136</v>
      </c>
    </row>
    <row r="2215" spans="1:15" x14ac:dyDescent="0.2">
      <c r="A2215" s="31" t="s">
        <v>1259</v>
      </c>
      <c r="B2215" s="31" t="s">
        <v>20</v>
      </c>
      <c r="C2215" s="31">
        <v>9</v>
      </c>
      <c r="D2215" s="31">
        <v>7802726</v>
      </c>
      <c r="E2215" s="31">
        <f t="shared" si="40"/>
        <v>0</v>
      </c>
      <c r="F2215" s="43">
        <f>IFERROR(VLOOKUP(A2215,'2023'!A:N,13,0),0)</f>
        <v>9</v>
      </c>
      <c r="G2215" s="43">
        <f>IFERROR(VLOOKUP(A2215,'2023'!A:N,14,0),0)</f>
        <v>7802726</v>
      </c>
      <c r="H2215" s="43">
        <v>0</v>
      </c>
      <c r="I2215" s="43">
        <v>0</v>
      </c>
      <c r="J2215" s="44">
        <f t="shared" si="41"/>
        <v>866969.5555555555</v>
      </c>
      <c r="K2215" s="43">
        <v>0</v>
      </c>
      <c r="L2215" s="43">
        <v>0</v>
      </c>
      <c r="M2215" s="44">
        <f t="shared" si="42"/>
        <v>0</v>
      </c>
      <c r="N2215" s="43">
        <f t="shared" si="43"/>
        <v>9</v>
      </c>
      <c r="O2215" s="44">
        <f t="shared" si="44"/>
        <v>7802726</v>
      </c>
    </row>
    <row r="2216" spans="1:15" x14ac:dyDescent="0.2">
      <c r="A2216" s="31" t="s">
        <v>1260</v>
      </c>
      <c r="B2216" s="31" t="s">
        <v>20</v>
      </c>
      <c r="C2216" s="31">
        <v>5</v>
      </c>
      <c r="D2216" s="31">
        <v>6390909</v>
      </c>
      <c r="E2216" s="31">
        <f t="shared" si="40"/>
        <v>0</v>
      </c>
      <c r="F2216" s="43">
        <f>IFERROR(VLOOKUP(A2216,'2023'!A:N,13,0),0)</f>
        <v>5</v>
      </c>
      <c r="G2216" s="43">
        <f>IFERROR(VLOOKUP(A2216,'2023'!A:N,14,0),0)</f>
        <v>6390909</v>
      </c>
      <c r="H2216" s="43">
        <v>0</v>
      </c>
      <c r="I2216" s="43">
        <v>0</v>
      </c>
      <c r="J2216" s="44">
        <f t="shared" si="41"/>
        <v>1278181.8</v>
      </c>
      <c r="K2216" s="43">
        <v>0</v>
      </c>
      <c r="L2216" s="43">
        <v>0</v>
      </c>
      <c r="M2216" s="44">
        <f t="shared" si="42"/>
        <v>0</v>
      </c>
      <c r="N2216" s="43">
        <f t="shared" si="43"/>
        <v>5</v>
      </c>
      <c r="O2216" s="44">
        <f t="shared" si="44"/>
        <v>6390909</v>
      </c>
    </row>
    <row r="2217" spans="1:15" x14ac:dyDescent="0.2">
      <c r="A2217" s="31" t="s">
        <v>1261</v>
      </c>
      <c r="B2217" s="31" t="s">
        <v>20</v>
      </c>
      <c r="C2217" s="31">
        <v>1</v>
      </c>
      <c r="D2217" s="31">
        <v>1472727</v>
      </c>
      <c r="E2217" s="31">
        <f t="shared" si="40"/>
        <v>0</v>
      </c>
      <c r="F2217" s="43">
        <f>IFERROR(VLOOKUP(A2217,'2023'!A:N,13,0),0)</f>
        <v>1</v>
      </c>
      <c r="G2217" s="43">
        <f>IFERROR(VLOOKUP(A2217,'2023'!A:N,14,0),0)</f>
        <v>1472727</v>
      </c>
      <c r="H2217" s="43">
        <v>0</v>
      </c>
      <c r="I2217" s="43">
        <v>0</v>
      </c>
      <c r="J2217" s="44">
        <f t="shared" si="41"/>
        <v>1472727</v>
      </c>
      <c r="K2217" s="43">
        <v>0</v>
      </c>
      <c r="L2217" s="43">
        <v>0</v>
      </c>
      <c r="M2217" s="44">
        <f t="shared" si="42"/>
        <v>0</v>
      </c>
      <c r="N2217" s="43">
        <f t="shared" si="43"/>
        <v>1</v>
      </c>
      <c r="O2217" s="44">
        <f t="shared" si="44"/>
        <v>1472727</v>
      </c>
    </row>
    <row r="2218" spans="1:15" x14ac:dyDescent="0.2">
      <c r="A2218" s="31" t="s">
        <v>1263</v>
      </c>
      <c r="B2218" s="31" t="s">
        <v>20</v>
      </c>
      <c r="C2218" s="31">
        <v>10</v>
      </c>
      <c r="D2218" s="31">
        <v>5081608</v>
      </c>
      <c r="E2218" s="31">
        <f t="shared" si="40"/>
        <v>0</v>
      </c>
      <c r="F2218" s="43">
        <f>IFERROR(VLOOKUP(A2218,'2023'!A:N,13,0),0)</f>
        <v>10</v>
      </c>
      <c r="G2218" s="43">
        <f>IFERROR(VLOOKUP(A2218,'2023'!A:N,14,0),0)</f>
        <v>5081608</v>
      </c>
      <c r="H2218" s="43">
        <v>0</v>
      </c>
      <c r="I2218" s="43">
        <v>0</v>
      </c>
      <c r="J2218" s="44">
        <f t="shared" si="41"/>
        <v>508160.8</v>
      </c>
      <c r="K2218" s="43">
        <v>0</v>
      </c>
      <c r="L2218" s="43">
        <v>0</v>
      </c>
      <c r="M2218" s="44">
        <f t="shared" si="42"/>
        <v>0</v>
      </c>
      <c r="N2218" s="43">
        <f t="shared" si="43"/>
        <v>10</v>
      </c>
      <c r="O2218" s="44">
        <f t="shared" si="44"/>
        <v>5081608</v>
      </c>
    </row>
    <row r="2219" spans="1:15" x14ac:dyDescent="0.2">
      <c r="A2219" s="31" t="s">
        <v>1264</v>
      </c>
      <c r="B2219" s="31" t="s">
        <v>20</v>
      </c>
      <c r="C2219" s="31">
        <v>2</v>
      </c>
      <c r="D2219" s="31">
        <v>1250000</v>
      </c>
      <c r="E2219" s="31">
        <f t="shared" si="40"/>
        <v>0</v>
      </c>
      <c r="F2219" s="43">
        <f>IFERROR(VLOOKUP(A2219,'2023'!A:N,13,0),0)</f>
        <v>2</v>
      </c>
      <c r="G2219" s="43">
        <f>IFERROR(VLOOKUP(A2219,'2023'!A:N,14,0),0)</f>
        <v>1250000</v>
      </c>
      <c r="H2219" s="43">
        <v>0</v>
      </c>
      <c r="I2219" s="43">
        <v>0</v>
      </c>
      <c r="J2219" s="44">
        <f t="shared" si="41"/>
        <v>625000</v>
      </c>
      <c r="K2219" s="43">
        <v>0</v>
      </c>
      <c r="L2219" s="43">
        <v>0</v>
      </c>
      <c r="M2219" s="44">
        <f t="shared" si="42"/>
        <v>0</v>
      </c>
      <c r="N2219" s="43">
        <f t="shared" si="43"/>
        <v>2</v>
      </c>
      <c r="O2219" s="44">
        <f t="shared" si="44"/>
        <v>1250000</v>
      </c>
    </row>
    <row r="2220" spans="1:15" x14ac:dyDescent="0.2">
      <c r="A2220" s="31" t="s">
        <v>1265</v>
      </c>
      <c r="B2220" s="31" t="s">
        <v>20</v>
      </c>
      <c r="C2220" s="31">
        <v>9</v>
      </c>
      <c r="D2220" s="31">
        <v>9984415</v>
      </c>
      <c r="E2220" s="31">
        <f t="shared" si="40"/>
        <v>0</v>
      </c>
      <c r="F2220" s="43">
        <f>IFERROR(VLOOKUP(A2220,'2023'!A:N,13,0),0)</f>
        <v>9</v>
      </c>
      <c r="G2220" s="43">
        <f>IFERROR(VLOOKUP(A2220,'2023'!A:N,14,0),0)</f>
        <v>9984415</v>
      </c>
      <c r="H2220" s="43">
        <v>0</v>
      </c>
      <c r="I2220" s="43">
        <v>0</v>
      </c>
      <c r="J2220" s="44">
        <f t="shared" si="41"/>
        <v>1109379.4444444445</v>
      </c>
      <c r="K2220" s="43">
        <v>0</v>
      </c>
      <c r="L2220" s="43">
        <v>0</v>
      </c>
      <c r="M2220" s="44">
        <f t="shared" si="42"/>
        <v>0</v>
      </c>
      <c r="N2220" s="43">
        <f t="shared" si="43"/>
        <v>9</v>
      </c>
      <c r="O2220" s="44">
        <f t="shared" si="44"/>
        <v>9984415</v>
      </c>
    </row>
    <row r="2221" spans="1:15" x14ac:dyDescent="0.2">
      <c r="A2221" s="31" t="s">
        <v>1266</v>
      </c>
      <c r="B2221" s="31" t="s">
        <v>11</v>
      </c>
      <c r="C2221" s="31">
        <v>9</v>
      </c>
      <c r="D2221" s="31">
        <v>5727273</v>
      </c>
      <c r="E2221" s="31">
        <f t="shared" si="40"/>
        <v>0</v>
      </c>
      <c r="F2221" s="43">
        <f>IFERROR(VLOOKUP(A2221,'2023'!A:N,13,0),0)</f>
        <v>9</v>
      </c>
      <c r="G2221" s="43">
        <f>IFERROR(VLOOKUP(A2221,'2023'!A:N,14,0),0)</f>
        <v>5727273</v>
      </c>
      <c r="H2221" s="43">
        <v>0</v>
      </c>
      <c r="I2221" s="43">
        <v>0</v>
      </c>
      <c r="J2221" s="44">
        <f t="shared" si="41"/>
        <v>636363.66666666663</v>
      </c>
      <c r="K2221" s="43">
        <v>0</v>
      </c>
      <c r="L2221" s="43">
        <v>0</v>
      </c>
      <c r="M2221" s="44">
        <f t="shared" si="42"/>
        <v>0</v>
      </c>
      <c r="N2221" s="43">
        <f t="shared" si="43"/>
        <v>9</v>
      </c>
      <c r="O2221" s="44">
        <f t="shared" si="44"/>
        <v>5727273</v>
      </c>
    </row>
    <row r="2222" spans="1:15" x14ac:dyDescent="0.2">
      <c r="A2222" s="31" t="s">
        <v>1268</v>
      </c>
      <c r="B2222" s="31" t="s">
        <v>20</v>
      </c>
      <c r="C2222" s="31">
        <v>15</v>
      </c>
      <c r="D2222" s="31">
        <v>8659091</v>
      </c>
      <c r="E2222" s="31">
        <f t="shared" si="40"/>
        <v>0</v>
      </c>
      <c r="F2222" s="43">
        <f>IFERROR(VLOOKUP(A2222,'2023'!A:N,13,0),0)</f>
        <v>15</v>
      </c>
      <c r="G2222" s="43">
        <f>IFERROR(VLOOKUP(A2222,'2023'!A:N,14,0),0)</f>
        <v>8659091</v>
      </c>
      <c r="H2222" s="43">
        <v>0</v>
      </c>
      <c r="I2222" s="43">
        <v>0</v>
      </c>
      <c r="J2222" s="44">
        <f t="shared" si="41"/>
        <v>577272.73333333328</v>
      </c>
      <c r="K2222" s="43">
        <v>0</v>
      </c>
      <c r="L2222" s="43">
        <v>0</v>
      </c>
      <c r="M2222" s="44">
        <f t="shared" si="42"/>
        <v>0</v>
      </c>
      <c r="N2222" s="43">
        <f t="shared" si="43"/>
        <v>15</v>
      </c>
      <c r="O2222" s="44">
        <f t="shared" si="44"/>
        <v>8659091</v>
      </c>
    </row>
    <row r="2223" spans="1:15" x14ac:dyDescent="0.2">
      <c r="A2223" s="31" t="s">
        <v>1270</v>
      </c>
      <c r="B2223" s="31" t="s">
        <v>20</v>
      </c>
      <c r="C2223" s="31">
        <v>1</v>
      </c>
      <c r="D2223" s="31">
        <v>3818181</v>
      </c>
      <c r="E2223" s="31">
        <f t="shared" si="40"/>
        <v>0</v>
      </c>
      <c r="F2223" s="43">
        <f>IFERROR(VLOOKUP(A2223,'2023'!A:N,13,0),0)</f>
        <v>1</v>
      </c>
      <c r="G2223" s="43">
        <f>IFERROR(VLOOKUP(A2223,'2023'!A:N,14,0),0)</f>
        <v>3818181</v>
      </c>
      <c r="H2223" s="43">
        <v>0</v>
      </c>
      <c r="I2223" s="43">
        <v>0</v>
      </c>
      <c r="J2223" s="44">
        <f t="shared" si="41"/>
        <v>3818181</v>
      </c>
      <c r="K2223" s="43">
        <v>0</v>
      </c>
      <c r="L2223" s="43">
        <v>0</v>
      </c>
      <c r="M2223" s="44">
        <f t="shared" si="42"/>
        <v>0</v>
      </c>
      <c r="N2223" s="43">
        <f t="shared" si="43"/>
        <v>1</v>
      </c>
      <c r="O2223" s="44">
        <f t="shared" si="44"/>
        <v>3818181</v>
      </c>
    </row>
    <row r="2224" spans="1:15" x14ac:dyDescent="0.2">
      <c r="A2224" s="31" t="s">
        <v>1271</v>
      </c>
      <c r="B2224" s="31" t="s">
        <v>20</v>
      </c>
      <c r="C2224" s="31">
        <v>7</v>
      </c>
      <c r="D2224" s="31">
        <v>572726</v>
      </c>
      <c r="E2224" s="31">
        <f t="shared" si="40"/>
        <v>0</v>
      </c>
      <c r="F2224" s="43">
        <f>IFERROR(VLOOKUP(A2224,'2023'!A:N,13,0),0)</f>
        <v>7</v>
      </c>
      <c r="G2224" s="43">
        <f>IFERROR(VLOOKUP(A2224,'2023'!A:N,14,0),0)</f>
        <v>572726</v>
      </c>
      <c r="H2224" s="43">
        <v>0</v>
      </c>
      <c r="I2224" s="43">
        <v>0</v>
      </c>
      <c r="J2224" s="44">
        <f t="shared" si="41"/>
        <v>81818</v>
      </c>
      <c r="K2224" s="43">
        <v>0</v>
      </c>
      <c r="L2224" s="43">
        <v>0</v>
      </c>
      <c r="M2224" s="44">
        <f t="shared" si="42"/>
        <v>0</v>
      </c>
      <c r="N2224" s="43">
        <f t="shared" si="43"/>
        <v>7</v>
      </c>
      <c r="O2224" s="44">
        <f t="shared" si="44"/>
        <v>572726</v>
      </c>
    </row>
    <row r="2225" spans="1:15" x14ac:dyDescent="0.2">
      <c r="A2225" s="31" t="s">
        <v>1272</v>
      </c>
      <c r="B2225" s="31" t="s">
        <v>20</v>
      </c>
      <c r="C2225" s="31">
        <v>2</v>
      </c>
      <c r="D2225" s="31">
        <v>15900000</v>
      </c>
      <c r="E2225" s="31">
        <f t="shared" si="40"/>
        <v>0</v>
      </c>
      <c r="F2225" s="43">
        <f>IFERROR(VLOOKUP(A2225,'2023'!A:N,13,0),0)</f>
        <v>2</v>
      </c>
      <c r="G2225" s="43">
        <f>IFERROR(VLOOKUP(A2225,'2023'!A:N,14,0),0)</f>
        <v>15900000</v>
      </c>
      <c r="H2225" s="43">
        <v>0</v>
      </c>
      <c r="I2225" s="43">
        <v>0</v>
      </c>
      <c r="J2225" s="44">
        <f t="shared" si="41"/>
        <v>7950000</v>
      </c>
      <c r="K2225" s="43">
        <v>0</v>
      </c>
      <c r="L2225" s="43">
        <v>0</v>
      </c>
      <c r="M2225" s="44">
        <f t="shared" si="42"/>
        <v>0</v>
      </c>
      <c r="N2225" s="43">
        <f t="shared" si="43"/>
        <v>2</v>
      </c>
      <c r="O2225" s="44">
        <f t="shared" si="44"/>
        <v>15900000</v>
      </c>
    </row>
    <row r="2226" spans="1:15" x14ac:dyDescent="0.2">
      <c r="A2226" s="31" t="s">
        <v>1273</v>
      </c>
      <c r="B2226" s="31" t="s">
        <v>20</v>
      </c>
      <c r="C2226" s="31">
        <v>7</v>
      </c>
      <c r="D2226" s="31">
        <v>1145454</v>
      </c>
      <c r="E2226" s="31">
        <f t="shared" si="40"/>
        <v>0</v>
      </c>
      <c r="F2226" s="43">
        <f>IFERROR(VLOOKUP(A2226,'2023'!A:N,13,0),0)</f>
        <v>7</v>
      </c>
      <c r="G2226" s="43">
        <f>IFERROR(VLOOKUP(A2226,'2023'!A:N,14,0),0)</f>
        <v>1145454</v>
      </c>
      <c r="H2226" s="43">
        <v>0</v>
      </c>
      <c r="I2226" s="43">
        <v>0</v>
      </c>
      <c r="J2226" s="44">
        <f t="shared" si="41"/>
        <v>163636.28571428571</v>
      </c>
      <c r="K2226" s="43">
        <v>0</v>
      </c>
      <c r="L2226" s="43">
        <v>0</v>
      </c>
      <c r="M2226" s="44">
        <f t="shared" si="42"/>
        <v>0</v>
      </c>
      <c r="N2226" s="43">
        <f t="shared" si="43"/>
        <v>7</v>
      </c>
      <c r="O2226" s="44">
        <f t="shared" si="44"/>
        <v>1145454</v>
      </c>
    </row>
    <row r="2227" spans="1:15" x14ac:dyDescent="0.2">
      <c r="A2227" s="31" t="s">
        <v>1278</v>
      </c>
      <c r="B2227" s="31" t="s">
        <v>20</v>
      </c>
      <c r="C2227" s="31">
        <v>19</v>
      </c>
      <c r="D2227" s="31">
        <v>6809090</v>
      </c>
      <c r="E2227" s="31">
        <f t="shared" si="40"/>
        <v>0</v>
      </c>
      <c r="F2227" s="43">
        <f>IFERROR(VLOOKUP(A2227,'2023'!A:N,13,0),0)</f>
        <v>19</v>
      </c>
      <c r="G2227" s="43">
        <f>IFERROR(VLOOKUP(A2227,'2023'!A:N,14,0),0)</f>
        <v>6809090</v>
      </c>
      <c r="H2227" s="43">
        <v>0</v>
      </c>
      <c r="I2227" s="43">
        <v>0</v>
      </c>
      <c r="J2227" s="44">
        <f t="shared" si="41"/>
        <v>358373.15789473685</v>
      </c>
      <c r="K2227" s="43">
        <v>0</v>
      </c>
      <c r="L2227" s="43">
        <v>0</v>
      </c>
      <c r="M2227" s="44">
        <f t="shared" si="42"/>
        <v>0</v>
      </c>
      <c r="N2227" s="43">
        <f t="shared" si="43"/>
        <v>19</v>
      </c>
      <c r="O2227" s="44">
        <f t="shared" si="44"/>
        <v>6809090</v>
      </c>
    </row>
    <row r="2228" spans="1:15" x14ac:dyDescent="0.2">
      <c r="A2228" s="31" t="s">
        <v>1279</v>
      </c>
      <c r="B2228" s="31" t="s">
        <v>20</v>
      </c>
      <c r="C2228" s="31">
        <v>13</v>
      </c>
      <c r="D2228" s="31">
        <v>9182727</v>
      </c>
      <c r="E2228" s="31">
        <f t="shared" si="40"/>
        <v>0</v>
      </c>
      <c r="F2228" s="43">
        <f>IFERROR(VLOOKUP(A2228,'2023'!A:N,13,0),0)</f>
        <v>13</v>
      </c>
      <c r="G2228" s="43">
        <f>IFERROR(VLOOKUP(A2228,'2023'!A:N,14,0),0)</f>
        <v>9182727</v>
      </c>
      <c r="H2228" s="43">
        <v>0</v>
      </c>
      <c r="I2228" s="43">
        <v>0</v>
      </c>
      <c r="J2228" s="44">
        <f t="shared" si="41"/>
        <v>706363.61538461538</v>
      </c>
      <c r="K2228" s="43">
        <v>0</v>
      </c>
      <c r="L2228" s="43">
        <v>0</v>
      </c>
      <c r="M2228" s="44">
        <f t="shared" si="42"/>
        <v>0</v>
      </c>
      <c r="N2228" s="43">
        <f t="shared" si="43"/>
        <v>13</v>
      </c>
      <c r="O2228" s="44">
        <f t="shared" si="44"/>
        <v>9182727</v>
      </c>
    </row>
    <row r="2229" spans="1:15" x14ac:dyDescent="0.2">
      <c r="A2229" s="31" t="s">
        <v>1280</v>
      </c>
      <c r="B2229" s="31" t="s">
        <v>20</v>
      </c>
      <c r="C2229" s="31">
        <v>1</v>
      </c>
      <c r="D2229" s="31">
        <v>1522352</v>
      </c>
      <c r="E2229" s="31">
        <f t="shared" si="40"/>
        <v>0</v>
      </c>
      <c r="F2229" s="43">
        <f>IFERROR(VLOOKUP(A2229,'2023'!A:N,13,0),0)</f>
        <v>1</v>
      </c>
      <c r="G2229" s="43">
        <f>IFERROR(VLOOKUP(A2229,'2023'!A:N,14,0),0)</f>
        <v>1522352</v>
      </c>
      <c r="H2229" s="43">
        <v>0</v>
      </c>
      <c r="I2229" s="43">
        <v>0</v>
      </c>
      <c r="J2229" s="44">
        <f t="shared" si="41"/>
        <v>1522352</v>
      </c>
      <c r="K2229" s="43">
        <v>0</v>
      </c>
      <c r="L2229" s="43">
        <v>0</v>
      </c>
      <c r="M2229" s="44">
        <f t="shared" si="42"/>
        <v>0</v>
      </c>
      <c r="N2229" s="43">
        <f t="shared" si="43"/>
        <v>1</v>
      </c>
      <c r="O2229" s="44">
        <f t="shared" si="44"/>
        <v>1522352</v>
      </c>
    </row>
    <row r="2230" spans="1:15" x14ac:dyDescent="0.2">
      <c r="A2230" s="31" t="s">
        <v>1281</v>
      </c>
      <c r="B2230" s="31" t="s">
        <v>11</v>
      </c>
      <c r="C2230" s="31">
        <v>10</v>
      </c>
      <c r="D2230" s="31">
        <v>2636364</v>
      </c>
      <c r="E2230" s="31">
        <f t="shared" si="40"/>
        <v>0</v>
      </c>
      <c r="F2230" s="43">
        <f>IFERROR(VLOOKUP(A2230,'2023'!A:N,13,0),0)</f>
        <v>10</v>
      </c>
      <c r="G2230" s="43">
        <f>IFERROR(VLOOKUP(A2230,'2023'!A:N,14,0),0)</f>
        <v>2636364</v>
      </c>
      <c r="H2230" s="43">
        <v>0</v>
      </c>
      <c r="I2230" s="43">
        <v>0</v>
      </c>
      <c r="J2230" s="44">
        <f t="shared" si="41"/>
        <v>263636.40000000002</v>
      </c>
      <c r="K2230" s="43">
        <v>0</v>
      </c>
      <c r="L2230" s="43">
        <v>0</v>
      </c>
      <c r="M2230" s="44">
        <f t="shared" si="42"/>
        <v>0</v>
      </c>
      <c r="N2230" s="43">
        <f t="shared" si="43"/>
        <v>10</v>
      </c>
      <c r="O2230" s="44">
        <f t="shared" si="44"/>
        <v>2636364</v>
      </c>
    </row>
    <row r="2231" spans="1:15" x14ac:dyDescent="0.2">
      <c r="A2231" s="31" t="s">
        <v>1282</v>
      </c>
      <c r="B2231" s="31" t="s">
        <v>20</v>
      </c>
      <c r="C2231" s="31">
        <v>2</v>
      </c>
      <c r="D2231" s="31">
        <v>890909</v>
      </c>
      <c r="E2231" s="31">
        <f t="shared" si="40"/>
        <v>0</v>
      </c>
      <c r="F2231" s="43">
        <f>IFERROR(VLOOKUP(A2231,'2023'!A:N,13,0),0)</f>
        <v>2</v>
      </c>
      <c r="G2231" s="43">
        <f>IFERROR(VLOOKUP(A2231,'2023'!A:N,14,0),0)</f>
        <v>890909</v>
      </c>
      <c r="H2231" s="43">
        <v>0</v>
      </c>
      <c r="I2231" s="43">
        <v>0</v>
      </c>
      <c r="J2231" s="44">
        <f t="shared" si="41"/>
        <v>445454.5</v>
      </c>
      <c r="K2231" s="43">
        <v>0</v>
      </c>
      <c r="L2231" s="43">
        <v>0</v>
      </c>
      <c r="M2231" s="44">
        <f t="shared" si="42"/>
        <v>0</v>
      </c>
      <c r="N2231" s="43">
        <f t="shared" si="43"/>
        <v>2</v>
      </c>
      <c r="O2231" s="44">
        <f t="shared" si="44"/>
        <v>890909</v>
      </c>
    </row>
    <row r="2232" spans="1:15" x14ac:dyDescent="0.2">
      <c r="A2232" s="31" t="s">
        <v>1283</v>
      </c>
      <c r="B2232" s="31" t="s">
        <v>20</v>
      </c>
      <c r="C2232" s="31">
        <v>2</v>
      </c>
      <c r="D2232" s="31">
        <v>1327273</v>
      </c>
      <c r="E2232" s="31">
        <f t="shared" si="40"/>
        <v>0</v>
      </c>
      <c r="F2232" s="43">
        <f>IFERROR(VLOOKUP(A2232,'2023'!A:N,13,0),0)</f>
        <v>2</v>
      </c>
      <c r="G2232" s="43">
        <f>IFERROR(VLOOKUP(A2232,'2023'!A:N,14,0),0)</f>
        <v>1327273</v>
      </c>
      <c r="H2232" s="43">
        <v>0</v>
      </c>
      <c r="I2232" s="43">
        <v>0</v>
      </c>
      <c r="J2232" s="44">
        <f t="shared" si="41"/>
        <v>663636.5</v>
      </c>
      <c r="K2232" s="43">
        <v>0</v>
      </c>
      <c r="L2232" s="43">
        <v>0</v>
      </c>
      <c r="M2232" s="44">
        <f t="shared" si="42"/>
        <v>0</v>
      </c>
      <c r="N2232" s="43">
        <f t="shared" si="43"/>
        <v>2</v>
      </c>
      <c r="O2232" s="44">
        <f t="shared" si="44"/>
        <v>1327273</v>
      </c>
    </row>
    <row r="2233" spans="1:15" x14ac:dyDescent="0.2">
      <c r="A2233" s="31" t="s">
        <v>1284</v>
      </c>
      <c r="B2233" s="31" t="s">
        <v>20</v>
      </c>
      <c r="C2233" s="31">
        <v>1</v>
      </c>
      <c r="D2233" s="31">
        <v>190702</v>
      </c>
      <c r="E2233" s="31">
        <f t="shared" si="40"/>
        <v>0</v>
      </c>
      <c r="F2233" s="43">
        <f>IFERROR(VLOOKUP(A2233,'2023'!A:N,13,0),0)</f>
        <v>1</v>
      </c>
      <c r="G2233" s="43">
        <f>IFERROR(VLOOKUP(A2233,'2023'!A:N,14,0),0)</f>
        <v>190702</v>
      </c>
      <c r="H2233" s="43">
        <v>0</v>
      </c>
      <c r="I2233" s="43">
        <v>0</v>
      </c>
      <c r="J2233" s="44">
        <f t="shared" si="41"/>
        <v>190702</v>
      </c>
      <c r="K2233" s="43">
        <v>0</v>
      </c>
      <c r="L2233" s="43">
        <v>0</v>
      </c>
      <c r="M2233" s="44">
        <f t="shared" si="42"/>
        <v>0</v>
      </c>
      <c r="N2233" s="43">
        <f t="shared" si="43"/>
        <v>1</v>
      </c>
      <c r="O2233" s="44">
        <f t="shared" si="44"/>
        <v>190702</v>
      </c>
    </row>
    <row r="2234" spans="1:15" x14ac:dyDescent="0.2">
      <c r="A2234" s="31" t="s">
        <v>1285</v>
      </c>
      <c r="B2234" s="31" t="s">
        <v>20</v>
      </c>
      <c r="C2234" s="31">
        <v>9</v>
      </c>
      <c r="D2234" s="31">
        <v>1840909</v>
      </c>
      <c r="E2234" s="31">
        <f t="shared" si="40"/>
        <v>0</v>
      </c>
      <c r="F2234" s="43">
        <f>IFERROR(VLOOKUP(A2234,'2023'!A:N,13,0),0)</f>
        <v>9</v>
      </c>
      <c r="G2234" s="43">
        <f>IFERROR(VLOOKUP(A2234,'2023'!A:N,14,0),0)</f>
        <v>1840909</v>
      </c>
      <c r="H2234" s="43">
        <v>0</v>
      </c>
      <c r="I2234" s="43">
        <v>0</v>
      </c>
      <c r="J2234" s="44">
        <f t="shared" si="41"/>
        <v>204545.44444444444</v>
      </c>
      <c r="K2234" s="43">
        <v>0</v>
      </c>
      <c r="L2234" s="43">
        <v>0</v>
      </c>
      <c r="M2234" s="44">
        <f t="shared" si="42"/>
        <v>0</v>
      </c>
      <c r="N2234" s="43">
        <f t="shared" si="43"/>
        <v>9</v>
      </c>
      <c r="O2234" s="44">
        <f t="shared" si="44"/>
        <v>1840909</v>
      </c>
    </row>
    <row r="2235" spans="1:15" x14ac:dyDescent="0.2">
      <c r="A2235" s="31" t="s">
        <v>1286</v>
      </c>
      <c r="B2235" s="31" t="s">
        <v>20</v>
      </c>
      <c r="C2235" s="31">
        <v>12</v>
      </c>
      <c r="D2235" s="31">
        <v>3939544</v>
      </c>
      <c r="E2235" s="31">
        <f t="shared" si="40"/>
        <v>0</v>
      </c>
      <c r="F2235" s="43">
        <f>IFERROR(VLOOKUP(A2235,'2023'!A:N,13,0),0)</f>
        <v>12</v>
      </c>
      <c r="G2235" s="43">
        <f>IFERROR(VLOOKUP(A2235,'2023'!A:N,14,0),0)</f>
        <v>3939544</v>
      </c>
      <c r="H2235" s="43">
        <v>0</v>
      </c>
      <c r="I2235" s="43">
        <v>0</v>
      </c>
      <c r="J2235" s="44">
        <f t="shared" si="41"/>
        <v>328295.33333333331</v>
      </c>
      <c r="K2235" s="43">
        <v>0</v>
      </c>
      <c r="L2235" s="43">
        <v>0</v>
      </c>
      <c r="M2235" s="44">
        <f t="shared" si="42"/>
        <v>0</v>
      </c>
      <c r="N2235" s="43">
        <f t="shared" si="43"/>
        <v>12</v>
      </c>
      <c r="O2235" s="44">
        <f t="shared" si="44"/>
        <v>3939544</v>
      </c>
    </row>
    <row r="2236" spans="1:15" x14ac:dyDescent="0.2">
      <c r="A2236" s="31" t="s">
        <v>1287</v>
      </c>
      <c r="B2236" s="31" t="s">
        <v>20</v>
      </c>
      <c r="C2236" s="31">
        <v>5</v>
      </c>
      <c r="D2236" s="31">
        <v>2203409</v>
      </c>
      <c r="E2236" s="31">
        <f t="shared" si="40"/>
        <v>0</v>
      </c>
      <c r="F2236" s="43">
        <f>IFERROR(VLOOKUP(A2236,'2023'!A:N,13,0),0)</f>
        <v>5</v>
      </c>
      <c r="G2236" s="43">
        <f>IFERROR(VLOOKUP(A2236,'2023'!A:N,14,0),0)</f>
        <v>2203409</v>
      </c>
      <c r="H2236" s="43">
        <v>0</v>
      </c>
      <c r="I2236" s="43">
        <v>0</v>
      </c>
      <c r="J2236" s="44">
        <f t="shared" si="41"/>
        <v>440681.8</v>
      </c>
      <c r="K2236" s="43">
        <v>0</v>
      </c>
      <c r="L2236" s="43">
        <v>0</v>
      </c>
      <c r="M2236" s="44">
        <f t="shared" si="42"/>
        <v>0</v>
      </c>
      <c r="N2236" s="43">
        <f t="shared" si="43"/>
        <v>5</v>
      </c>
      <c r="O2236" s="44">
        <f t="shared" si="44"/>
        <v>2203409</v>
      </c>
    </row>
    <row r="2237" spans="1:15" x14ac:dyDescent="0.2">
      <c r="A2237" s="31" t="s">
        <v>1288</v>
      </c>
      <c r="B2237" s="31" t="s">
        <v>20</v>
      </c>
      <c r="C2237" s="31">
        <v>4</v>
      </c>
      <c r="D2237" s="31">
        <v>1134546</v>
      </c>
      <c r="E2237" s="31">
        <f t="shared" si="40"/>
        <v>0</v>
      </c>
      <c r="F2237" s="43">
        <f>IFERROR(VLOOKUP(A2237,'2023'!A:N,13,0),0)</f>
        <v>4</v>
      </c>
      <c r="G2237" s="43">
        <f>IFERROR(VLOOKUP(A2237,'2023'!A:N,14,0),0)</f>
        <v>1134546</v>
      </c>
      <c r="H2237" s="43">
        <v>0</v>
      </c>
      <c r="I2237" s="43">
        <v>0</v>
      </c>
      <c r="J2237" s="44">
        <f t="shared" si="41"/>
        <v>283636.5</v>
      </c>
      <c r="K2237" s="43">
        <v>0</v>
      </c>
      <c r="L2237" s="43">
        <v>0</v>
      </c>
      <c r="M2237" s="44">
        <f t="shared" si="42"/>
        <v>0</v>
      </c>
      <c r="N2237" s="43">
        <f t="shared" si="43"/>
        <v>4</v>
      </c>
      <c r="O2237" s="44">
        <f t="shared" si="44"/>
        <v>1134546</v>
      </c>
    </row>
    <row r="2238" spans="1:15" x14ac:dyDescent="0.2">
      <c r="A2238" s="31" t="s">
        <v>1289</v>
      </c>
      <c r="B2238" s="31" t="s">
        <v>20</v>
      </c>
      <c r="C2238" s="31">
        <v>3</v>
      </c>
      <c r="D2238" s="31">
        <v>1050000</v>
      </c>
      <c r="E2238" s="31">
        <f t="shared" si="40"/>
        <v>0</v>
      </c>
      <c r="F2238" s="43">
        <f>IFERROR(VLOOKUP(A2238,'2023'!A:N,13,0),0)</f>
        <v>3</v>
      </c>
      <c r="G2238" s="43">
        <f>IFERROR(VLOOKUP(A2238,'2023'!A:N,14,0),0)</f>
        <v>1050000</v>
      </c>
      <c r="H2238" s="43">
        <v>0</v>
      </c>
      <c r="I2238" s="43">
        <v>0</v>
      </c>
      <c r="J2238" s="44">
        <f t="shared" si="41"/>
        <v>350000</v>
      </c>
      <c r="K2238" s="43">
        <v>0</v>
      </c>
      <c r="L2238" s="43">
        <v>0</v>
      </c>
      <c r="M2238" s="44">
        <f t="shared" si="42"/>
        <v>0</v>
      </c>
      <c r="N2238" s="43">
        <f t="shared" si="43"/>
        <v>3</v>
      </c>
      <c r="O2238" s="44">
        <f t="shared" si="44"/>
        <v>1050000</v>
      </c>
    </row>
    <row r="2239" spans="1:15" x14ac:dyDescent="0.2">
      <c r="A2239" s="31" t="s">
        <v>1290</v>
      </c>
      <c r="B2239" s="31" t="s">
        <v>20</v>
      </c>
      <c r="C2239" s="31">
        <v>5</v>
      </c>
      <c r="D2239" s="31">
        <v>500000</v>
      </c>
      <c r="E2239" s="31">
        <f t="shared" si="40"/>
        <v>0</v>
      </c>
      <c r="F2239" s="43">
        <f>IFERROR(VLOOKUP(A2239,'2023'!A:N,13,0),0)</f>
        <v>5</v>
      </c>
      <c r="G2239" s="43">
        <f>IFERROR(VLOOKUP(A2239,'2023'!A:N,14,0),0)</f>
        <v>500000</v>
      </c>
      <c r="H2239" s="43">
        <v>0</v>
      </c>
      <c r="I2239" s="43">
        <v>0</v>
      </c>
      <c r="J2239" s="44">
        <f t="shared" si="41"/>
        <v>100000</v>
      </c>
      <c r="K2239" s="43">
        <v>0</v>
      </c>
      <c r="L2239" s="43">
        <v>0</v>
      </c>
      <c r="M2239" s="44">
        <f t="shared" si="42"/>
        <v>0</v>
      </c>
      <c r="N2239" s="43">
        <f t="shared" si="43"/>
        <v>5</v>
      </c>
      <c r="O2239" s="44">
        <f t="shared" si="44"/>
        <v>500000</v>
      </c>
    </row>
    <row r="2240" spans="1:15" x14ac:dyDescent="0.2">
      <c r="A2240" s="31" t="s">
        <v>1291</v>
      </c>
      <c r="B2240" s="31" t="s">
        <v>20</v>
      </c>
      <c r="C2240" s="31">
        <v>5</v>
      </c>
      <c r="D2240" s="31">
        <v>613635</v>
      </c>
      <c r="E2240" s="31">
        <f t="shared" si="40"/>
        <v>0</v>
      </c>
      <c r="F2240" s="43">
        <f>IFERROR(VLOOKUP(A2240,'2023'!A:N,13,0),0)</f>
        <v>5</v>
      </c>
      <c r="G2240" s="43">
        <f>IFERROR(VLOOKUP(A2240,'2023'!A:N,14,0),0)</f>
        <v>613635</v>
      </c>
      <c r="H2240" s="43">
        <v>0</v>
      </c>
      <c r="I2240" s="43">
        <v>0</v>
      </c>
      <c r="J2240" s="44">
        <f t="shared" si="41"/>
        <v>122727</v>
      </c>
      <c r="K2240" s="43">
        <v>0</v>
      </c>
      <c r="L2240" s="43">
        <v>0</v>
      </c>
      <c r="M2240" s="44">
        <f t="shared" si="42"/>
        <v>0</v>
      </c>
      <c r="N2240" s="43">
        <f t="shared" si="43"/>
        <v>5</v>
      </c>
      <c r="O2240" s="44">
        <f t="shared" si="44"/>
        <v>613635</v>
      </c>
    </row>
    <row r="2241" spans="1:15" x14ac:dyDescent="0.2">
      <c r="A2241" s="31" t="s">
        <v>1292</v>
      </c>
      <c r="B2241" s="31" t="s">
        <v>20</v>
      </c>
      <c r="C2241" s="31">
        <v>5</v>
      </c>
      <c r="D2241" s="31">
        <v>522725</v>
      </c>
      <c r="E2241" s="31">
        <f t="shared" si="40"/>
        <v>0</v>
      </c>
      <c r="F2241" s="43">
        <f>IFERROR(VLOOKUP(A2241,'2023'!A:N,13,0),0)</f>
        <v>5</v>
      </c>
      <c r="G2241" s="43">
        <f>IFERROR(VLOOKUP(A2241,'2023'!A:N,14,0),0)</f>
        <v>522725</v>
      </c>
      <c r="H2241" s="43">
        <v>0</v>
      </c>
      <c r="I2241" s="43">
        <v>0</v>
      </c>
      <c r="J2241" s="44">
        <f t="shared" si="41"/>
        <v>104545</v>
      </c>
      <c r="K2241" s="43">
        <v>0</v>
      </c>
      <c r="L2241" s="43">
        <v>0</v>
      </c>
      <c r="M2241" s="44">
        <f t="shared" si="42"/>
        <v>0</v>
      </c>
      <c r="N2241" s="43">
        <f t="shared" si="43"/>
        <v>5</v>
      </c>
      <c r="O2241" s="44">
        <f t="shared" si="44"/>
        <v>522725</v>
      </c>
    </row>
    <row r="2242" spans="1:15" x14ac:dyDescent="0.2">
      <c r="A2242" s="31" t="s">
        <v>1293</v>
      </c>
      <c r="B2242" s="31" t="s">
        <v>20</v>
      </c>
      <c r="C2242" s="31">
        <v>5</v>
      </c>
      <c r="D2242" s="31">
        <v>568180</v>
      </c>
      <c r="E2242" s="31">
        <f t="shared" si="40"/>
        <v>0</v>
      </c>
      <c r="F2242" s="43">
        <f>IFERROR(VLOOKUP(A2242,'2023'!A:N,13,0),0)</f>
        <v>5</v>
      </c>
      <c r="G2242" s="43">
        <f>IFERROR(VLOOKUP(A2242,'2023'!A:N,14,0),0)</f>
        <v>568180</v>
      </c>
      <c r="H2242" s="43">
        <v>0</v>
      </c>
      <c r="I2242" s="43">
        <v>0</v>
      </c>
      <c r="J2242" s="44">
        <f t="shared" si="41"/>
        <v>113636</v>
      </c>
      <c r="K2242" s="43">
        <v>0</v>
      </c>
      <c r="L2242" s="43">
        <v>0</v>
      </c>
      <c r="M2242" s="44">
        <f t="shared" si="42"/>
        <v>0</v>
      </c>
      <c r="N2242" s="43">
        <f t="shared" si="43"/>
        <v>5</v>
      </c>
      <c r="O2242" s="44">
        <f t="shared" si="44"/>
        <v>568180</v>
      </c>
    </row>
    <row r="2243" spans="1:15" x14ac:dyDescent="0.2">
      <c r="A2243" s="31" t="s">
        <v>1294</v>
      </c>
      <c r="B2243" s="31" t="s">
        <v>11</v>
      </c>
      <c r="C2243" s="31">
        <v>1</v>
      </c>
      <c r="D2243" s="31">
        <v>654545</v>
      </c>
      <c r="E2243" s="31">
        <f t="shared" si="40"/>
        <v>0</v>
      </c>
      <c r="F2243" s="43">
        <f>IFERROR(VLOOKUP(A2243,'2023'!A:N,13,0),0)</f>
        <v>1</v>
      </c>
      <c r="G2243" s="43">
        <f>IFERROR(VLOOKUP(A2243,'2023'!A:N,14,0),0)</f>
        <v>654545</v>
      </c>
      <c r="H2243" s="43">
        <v>0</v>
      </c>
      <c r="I2243" s="43">
        <v>0</v>
      </c>
      <c r="J2243" s="44">
        <f t="shared" si="41"/>
        <v>654545</v>
      </c>
      <c r="K2243" s="43">
        <v>0</v>
      </c>
      <c r="L2243" s="43">
        <v>0</v>
      </c>
      <c r="M2243" s="44">
        <f t="shared" si="42"/>
        <v>0</v>
      </c>
      <c r="N2243" s="43">
        <f t="shared" si="43"/>
        <v>1</v>
      </c>
      <c r="O2243" s="44">
        <f t="shared" si="44"/>
        <v>654545</v>
      </c>
    </row>
    <row r="2244" spans="1:15" x14ac:dyDescent="0.2">
      <c r="A2244" s="31" t="s">
        <v>1295</v>
      </c>
      <c r="B2244" s="31" t="s">
        <v>11</v>
      </c>
      <c r="C2244" s="31">
        <v>15</v>
      </c>
      <c r="D2244" s="31">
        <v>2713637</v>
      </c>
      <c r="E2244" s="31">
        <f t="shared" si="40"/>
        <v>0</v>
      </c>
      <c r="F2244" s="43">
        <f>IFERROR(VLOOKUP(A2244,'2023'!A:N,13,0),0)</f>
        <v>15</v>
      </c>
      <c r="G2244" s="43">
        <f>IFERROR(VLOOKUP(A2244,'2023'!A:N,14,0),0)</f>
        <v>2713637</v>
      </c>
      <c r="H2244" s="43">
        <v>0</v>
      </c>
      <c r="I2244" s="43">
        <v>0</v>
      </c>
      <c r="J2244" s="44">
        <f t="shared" si="41"/>
        <v>180909.13333333333</v>
      </c>
      <c r="K2244" s="43">
        <v>0</v>
      </c>
      <c r="L2244" s="43">
        <v>0</v>
      </c>
      <c r="M2244" s="44">
        <f t="shared" si="42"/>
        <v>0</v>
      </c>
      <c r="N2244" s="43">
        <f t="shared" si="43"/>
        <v>15</v>
      </c>
      <c r="O2244" s="44">
        <f t="shared" si="44"/>
        <v>2713637</v>
      </c>
    </row>
    <row r="2245" spans="1:15" x14ac:dyDescent="0.2">
      <c r="A2245" s="31" t="s">
        <v>1296</v>
      </c>
      <c r="B2245" s="31" t="s">
        <v>11</v>
      </c>
      <c r="C2245" s="31">
        <v>12</v>
      </c>
      <c r="D2245" s="31">
        <v>2121494</v>
      </c>
      <c r="E2245" s="31">
        <f t="shared" si="40"/>
        <v>0</v>
      </c>
      <c r="F2245" s="43">
        <f>IFERROR(VLOOKUP(A2245,'2023'!A:N,13,0),0)</f>
        <v>12</v>
      </c>
      <c r="G2245" s="43">
        <f>IFERROR(VLOOKUP(A2245,'2023'!A:N,14,0),0)</f>
        <v>2121494</v>
      </c>
      <c r="H2245" s="43">
        <v>0</v>
      </c>
      <c r="I2245" s="43">
        <v>0</v>
      </c>
      <c r="J2245" s="44">
        <f t="shared" si="41"/>
        <v>176791.16666666666</v>
      </c>
      <c r="K2245" s="43">
        <v>0</v>
      </c>
      <c r="L2245" s="43">
        <v>0</v>
      </c>
      <c r="M2245" s="44">
        <f t="shared" si="42"/>
        <v>0</v>
      </c>
      <c r="N2245" s="43">
        <f t="shared" si="43"/>
        <v>12</v>
      </c>
      <c r="O2245" s="44">
        <f t="shared" si="44"/>
        <v>2121494</v>
      </c>
    </row>
    <row r="2246" spans="1:15" x14ac:dyDescent="0.2">
      <c r="A2246" s="31" t="s">
        <v>1297</v>
      </c>
      <c r="B2246" s="31" t="s">
        <v>11</v>
      </c>
      <c r="C2246" s="31">
        <v>1</v>
      </c>
      <c r="D2246" s="31">
        <v>2309091</v>
      </c>
      <c r="E2246" s="31">
        <f t="shared" si="40"/>
        <v>0</v>
      </c>
      <c r="F2246" s="43">
        <f>IFERROR(VLOOKUP(A2246,'2023'!A:N,13,0),0)</f>
        <v>1</v>
      </c>
      <c r="G2246" s="43">
        <f>IFERROR(VLOOKUP(A2246,'2023'!A:N,14,0),0)</f>
        <v>2309091</v>
      </c>
      <c r="H2246" s="43">
        <v>0</v>
      </c>
      <c r="I2246" s="43">
        <v>0</v>
      </c>
      <c r="J2246" s="44">
        <f t="shared" si="41"/>
        <v>2309091</v>
      </c>
      <c r="K2246" s="43">
        <v>0</v>
      </c>
      <c r="L2246" s="43">
        <v>0</v>
      </c>
      <c r="M2246" s="44">
        <f t="shared" si="42"/>
        <v>0</v>
      </c>
      <c r="N2246" s="43">
        <f t="shared" si="43"/>
        <v>1</v>
      </c>
      <c r="O2246" s="44">
        <f t="shared" si="44"/>
        <v>2309091</v>
      </c>
    </row>
    <row r="2247" spans="1:15" x14ac:dyDescent="0.2">
      <c r="A2247" s="31" t="s">
        <v>1298</v>
      </c>
      <c r="B2247" s="31" t="s">
        <v>11</v>
      </c>
      <c r="C2247" s="31">
        <v>2</v>
      </c>
      <c r="D2247" s="31">
        <v>1181818</v>
      </c>
      <c r="E2247" s="31">
        <f t="shared" si="40"/>
        <v>0</v>
      </c>
      <c r="F2247" s="43">
        <f>IFERROR(VLOOKUP(A2247,'2023'!A:N,13,0),0)</f>
        <v>2</v>
      </c>
      <c r="G2247" s="43">
        <f>IFERROR(VLOOKUP(A2247,'2023'!A:N,14,0),0)</f>
        <v>1181818</v>
      </c>
      <c r="H2247" s="43">
        <v>0</v>
      </c>
      <c r="I2247" s="43">
        <v>0</v>
      </c>
      <c r="J2247" s="44">
        <f t="shared" si="41"/>
        <v>590909</v>
      </c>
      <c r="K2247" s="43">
        <v>0</v>
      </c>
      <c r="L2247" s="43">
        <v>0</v>
      </c>
      <c r="M2247" s="44">
        <f t="shared" si="42"/>
        <v>0</v>
      </c>
      <c r="N2247" s="43">
        <f t="shared" si="43"/>
        <v>2</v>
      </c>
      <c r="O2247" s="44">
        <f t="shared" si="44"/>
        <v>1181818</v>
      </c>
    </row>
    <row r="2248" spans="1:15" x14ac:dyDescent="0.2">
      <c r="A2248" s="31" t="s">
        <v>1299</v>
      </c>
      <c r="B2248" s="31" t="s">
        <v>11</v>
      </c>
      <c r="C2248" s="31">
        <v>5</v>
      </c>
      <c r="D2248" s="31">
        <v>1465545</v>
      </c>
      <c r="E2248" s="31">
        <f t="shared" si="40"/>
        <v>0</v>
      </c>
      <c r="F2248" s="43">
        <f>IFERROR(VLOOKUP(A2248,'2023'!A:N,13,0),0)</f>
        <v>5</v>
      </c>
      <c r="G2248" s="43">
        <f>IFERROR(VLOOKUP(A2248,'2023'!A:N,14,0),0)</f>
        <v>1465545</v>
      </c>
      <c r="H2248" s="43">
        <v>0</v>
      </c>
      <c r="I2248" s="43">
        <v>0</v>
      </c>
      <c r="J2248" s="44">
        <f t="shared" si="41"/>
        <v>293109</v>
      </c>
      <c r="K2248" s="43">
        <v>0</v>
      </c>
      <c r="L2248" s="43">
        <v>0</v>
      </c>
      <c r="M2248" s="44">
        <f t="shared" si="42"/>
        <v>0</v>
      </c>
      <c r="N2248" s="43">
        <f t="shared" si="43"/>
        <v>5</v>
      </c>
      <c r="O2248" s="44">
        <f t="shared" si="44"/>
        <v>1465545</v>
      </c>
    </row>
    <row r="2249" spans="1:15" x14ac:dyDescent="0.2">
      <c r="A2249" s="31" t="s">
        <v>1300</v>
      </c>
      <c r="B2249" s="31" t="s">
        <v>11</v>
      </c>
      <c r="C2249" s="31">
        <v>20</v>
      </c>
      <c r="D2249" s="31">
        <v>3189454</v>
      </c>
      <c r="E2249" s="31">
        <f t="shared" si="40"/>
        <v>0</v>
      </c>
      <c r="F2249" s="43">
        <f>IFERROR(VLOOKUP(A2249,'2023'!A:N,13,0),0)</f>
        <v>20</v>
      </c>
      <c r="G2249" s="43">
        <f>IFERROR(VLOOKUP(A2249,'2023'!A:N,14,0),0)</f>
        <v>3189454</v>
      </c>
      <c r="H2249" s="43">
        <v>0</v>
      </c>
      <c r="I2249" s="43">
        <v>0</v>
      </c>
      <c r="J2249" s="44">
        <f t="shared" si="41"/>
        <v>159472.70000000001</v>
      </c>
      <c r="K2249" s="43">
        <v>0</v>
      </c>
      <c r="L2249" s="43">
        <v>0</v>
      </c>
      <c r="M2249" s="44">
        <f t="shared" si="42"/>
        <v>0</v>
      </c>
      <c r="N2249" s="43">
        <f t="shared" si="43"/>
        <v>20</v>
      </c>
      <c r="O2249" s="44">
        <f t="shared" si="44"/>
        <v>3189454</v>
      </c>
    </row>
    <row r="2250" spans="1:15" x14ac:dyDescent="0.2">
      <c r="A2250" s="31" t="s">
        <v>1301</v>
      </c>
      <c r="B2250" s="31" t="s">
        <v>11</v>
      </c>
      <c r="C2250" s="31">
        <v>9</v>
      </c>
      <c r="D2250" s="31">
        <v>605455</v>
      </c>
      <c r="E2250" s="31">
        <f t="shared" si="40"/>
        <v>0</v>
      </c>
      <c r="F2250" s="43">
        <f>IFERROR(VLOOKUP(A2250,'2023'!A:N,13,0),0)</f>
        <v>9</v>
      </c>
      <c r="G2250" s="43">
        <f>IFERROR(VLOOKUP(A2250,'2023'!A:N,14,0),0)</f>
        <v>605455</v>
      </c>
      <c r="H2250" s="43">
        <v>0</v>
      </c>
      <c r="I2250" s="43">
        <v>0</v>
      </c>
      <c r="J2250" s="44">
        <f t="shared" si="41"/>
        <v>67272.777777777781</v>
      </c>
      <c r="K2250" s="43">
        <v>0</v>
      </c>
      <c r="L2250" s="43">
        <v>0</v>
      </c>
      <c r="M2250" s="44">
        <f t="shared" si="42"/>
        <v>0</v>
      </c>
      <c r="N2250" s="43">
        <f t="shared" si="43"/>
        <v>9</v>
      </c>
      <c r="O2250" s="44">
        <f t="shared" si="44"/>
        <v>605455</v>
      </c>
    </row>
    <row r="2251" spans="1:15" x14ac:dyDescent="0.2">
      <c r="A2251" s="31" t="s">
        <v>1302</v>
      </c>
      <c r="B2251" s="31" t="s">
        <v>11</v>
      </c>
      <c r="C2251" s="31">
        <v>19</v>
      </c>
      <c r="D2251" s="31">
        <v>1934545</v>
      </c>
      <c r="E2251" s="31">
        <f t="shared" si="40"/>
        <v>0</v>
      </c>
      <c r="F2251" s="43">
        <f>IFERROR(VLOOKUP(A2251,'2023'!A:N,13,0),0)</f>
        <v>19</v>
      </c>
      <c r="G2251" s="43">
        <f>IFERROR(VLOOKUP(A2251,'2023'!A:N,14,0),0)</f>
        <v>1934545</v>
      </c>
      <c r="H2251" s="43">
        <v>0</v>
      </c>
      <c r="I2251" s="43">
        <v>0</v>
      </c>
      <c r="J2251" s="44">
        <f t="shared" si="41"/>
        <v>101818.15789473684</v>
      </c>
      <c r="K2251" s="43">
        <v>0</v>
      </c>
      <c r="L2251" s="43">
        <v>0</v>
      </c>
      <c r="M2251" s="44">
        <f t="shared" si="42"/>
        <v>0</v>
      </c>
      <c r="N2251" s="43">
        <f t="shared" si="43"/>
        <v>19</v>
      </c>
      <c r="O2251" s="44">
        <f t="shared" si="44"/>
        <v>1934545</v>
      </c>
    </row>
    <row r="2252" spans="1:15" x14ac:dyDescent="0.2">
      <c r="A2252" s="31" t="s">
        <v>1303</v>
      </c>
      <c r="B2252" s="31" t="s">
        <v>11</v>
      </c>
      <c r="C2252" s="31">
        <v>17</v>
      </c>
      <c r="D2252" s="31">
        <v>2472024</v>
      </c>
      <c r="E2252" s="31">
        <f t="shared" si="40"/>
        <v>0</v>
      </c>
      <c r="F2252" s="43">
        <f>IFERROR(VLOOKUP(A2252,'2023'!A:N,13,0),0)</f>
        <v>17</v>
      </c>
      <c r="G2252" s="43">
        <f>IFERROR(VLOOKUP(A2252,'2023'!A:N,14,0),0)</f>
        <v>2472024</v>
      </c>
      <c r="H2252" s="43">
        <v>0</v>
      </c>
      <c r="I2252" s="43">
        <v>0</v>
      </c>
      <c r="J2252" s="44">
        <f t="shared" si="41"/>
        <v>145413.17647058822</v>
      </c>
      <c r="K2252" s="43">
        <v>0</v>
      </c>
      <c r="L2252" s="43">
        <v>0</v>
      </c>
      <c r="M2252" s="44">
        <f t="shared" si="42"/>
        <v>0</v>
      </c>
      <c r="N2252" s="43">
        <f t="shared" si="43"/>
        <v>17</v>
      </c>
      <c r="O2252" s="44">
        <f t="shared" si="44"/>
        <v>2472024</v>
      </c>
    </row>
    <row r="2253" spans="1:15" x14ac:dyDescent="0.2">
      <c r="A2253" s="31" t="s">
        <v>1304</v>
      </c>
      <c r="B2253" s="31" t="s">
        <v>11</v>
      </c>
      <c r="C2253" s="31">
        <v>5</v>
      </c>
      <c r="D2253" s="31">
        <v>727273</v>
      </c>
      <c r="E2253" s="31">
        <f t="shared" si="40"/>
        <v>0</v>
      </c>
      <c r="F2253" s="43">
        <f>IFERROR(VLOOKUP(A2253,'2023'!A:N,13,0),0)</f>
        <v>5</v>
      </c>
      <c r="G2253" s="43">
        <f>IFERROR(VLOOKUP(A2253,'2023'!A:N,14,0),0)</f>
        <v>727273</v>
      </c>
      <c r="H2253" s="43">
        <v>0</v>
      </c>
      <c r="I2253" s="43">
        <v>0</v>
      </c>
      <c r="J2253" s="44">
        <f t="shared" si="41"/>
        <v>145454.6</v>
      </c>
      <c r="K2253" s="43">
        <v>0</v>
      </c>
      <c r="L2253" s="43">
        <v>0</v>
      </c>
      <c r="M2253" s="44">
        <f t="shared" si="42"/>
        <v>0</v>
      </c>
      <c r="N2253" s="43">
        <f t="shared" si="43"/>
        <v>5</v>
      </c>
      <c r="O2253" s="44">
        <f t="shared" si="44"/>
        <v>727273</v>
      </c>
    </row>
    <row r="2254" spans="1:15" x14ac:dyDescent="0.2">
      <c r="A2254" s="31" t="s">
        <v>1305</v>
      </c>
      <c r="B2254" s="31" t="s">
        <v>11</v>
      </c>
      <c r="C2254" s="31">
        <v>27</v>
      </c>
      <c r="D2254" s="31">
        <v>8321590</v>
      </c>
      <c r="E2254" s="31">
        <f t="shared" si="40"/>
        <v>0</v>
      </c>
      <c r="F2254" s="43">
        <f>IFERROR(VLOOKUP(A2254,'2023'!A:N,13,0),0)</f>
        <v>27</v>
      </c>
      <c r="G2254" s="43">
        <f>IFERROR(VLOOKUP(A2254,'2023'!A:N,14,0),0)</f>
        <v>8321590</v>
      </c>
      <c r="H2254" s="43">
        <v>0</v>
      </c>
      <c r="I2254" s="43">
        <v>0</v>
      </c>
      <c r="J2254" s="44">
        <f t="shared" si="41"/>
        <v>308207.03703703702</v>
      </c>
      <c r="K2254" s="43">
        <v>0</v>
      </c>
      <c r="L2254" s="43">
        <v>0</v>
      </c>
      <c r="M2254" s="44">
        <f t="shared" si="42"/>
        <v>0</v>
      </c>
      <c r="N2254" s="43">
        <f t="shared" si="43"/>
        <v>27</v>
      </c>
      <c r="O2254" s="44">
        <f t="shared" si="44"/>
        <v>8321590</v>
      </c>
    </row>
    <row r="2255" spans="1:15" x14ac:dyDescent="0.2">
      <c r="A2255" s="31" t="s">
        <v>1306</v>
      </c>
      <c r="B2255" s="31" t="s">
        <v>11</v>
      </c>
      <c r="C2255" s="31">
        <v>5</v>
      </c>
      <c r="D2255" s="31">
        <v>286364</v>
      </c>
      <c r="E2255" s="31">
        <f t="shared" si="40"/>
        <v>0</v>
      </c>
      <c r="F2255" s="43">
        <f>IFERROR(VLOOKUP(A2255,'2023'!A:N,13,0),0)</f>
        <v>5</v>
      </c>
      <c r="G2255" s="43">
        <f>IFERROR(VLOOKUP(A2255,'2023'!A:N,14,0),0)</f>
        <v>286364</v>
      </c>
      <c r="H2255" s="43">
        <v>0</v>
      </c>
      <c r="I2255" s="43">
        <v>0</v>
      </c>
      <c r="J2255" s="44">
        <f t="shared" si="41"/>
        <v>57272.800000000003</v>
      </c>
      <c r="K2255" s="43">
        <v>0</v>
      </c>
      <c r="L2255" s="43">
        <v>0</v>
      </c>
      <c r="M2255" s="44">
        <f t="shared" si="42"/>
        <v>0</v>
      </c>
      <c r="N2255" s="43">
        <f t="shared" si="43"/>
        <v>5</v>
      </c>
      <c r="O2255" s="44">
        <f t="shared" si="44"/>
        <v>286364</v>
      </c>
    </row>
    <row r="2256" spans="1:15" x14ac:dyDescent="0.2">
      <c r="A2256" s="31" t="s">
        <v>1307</v>
      </c>
      <c r="B2256" s="31" t="s">
        <v>11</v>
      </c>
      <c r="C2256" s="31">
        <v>1</v>
      </c>
      <c r="D2256" s="31">
        <v>1400000</v>
      </c>
      <c r="E2256" s="31">
        <f t="shared" si="40"/>
        <v>0</v>
      </c>
      <c r="F2256" s="43">
        <f>IFERROR(VLOOKUP(A2256,'2023'!A:N,13,0),0)</f>
        <v>1</v>
      </c>
      <c r="G2256" s="43">
        <f>IFERROR(VLOOKUP(A2256,'2023'!A:N,14,0),0)</f>
        <v>1400000</v>
      </c>
      <c r="H2256" s="43">
        <v>0</v>
      </c>
      <c r="I2256" s="43">
        <v>0</v>
      </c>
      <c r="J2256" s="44">
        <f t="shared" si="41"/>
        <v>1400000</v>
      </c>
      <c r="K2256" s="43">
        <v>0</v>
      </c>
      <c r="L2256" s="43">
        <v>0</v>
      </c>
      <c r="M2256" s="44">
        <f t="shared" si="42"/>
        <v>0</v>
      </c>
      <c r="N2256" s="43">
        <f t="shared" si="43"/>
        <v>1</v>
      </c>
      <c r="O2256" s="44">
        <f t="shared" si="44"/>
        <v>1400000</v>
      </c>
    </row>
    <row r="2257" spans="1:15" x14ac:dyDescent="0.2">
      <c r="A2257" s="31" t="s">
        <v>1308</v>
      </c>
      <c r="B2257" s="31" t="s">
        <v>11</v>
      </c>
      <c r="C2257" s="31">
        <v>5</v>
      </c>
      <c r="D2257" s="31">
        <v>390909</v>
      </c>
      <c r="E2257" s="31">
        <f t="shared" si="40"/>
        <v>0</v>
      </c>
      <c r="F2257" s="43">
        <f>IFERROR(VLOOKUP(A2257,'2023'!A:N,13,0),0)</f>
        <v>5</v>
      </c>
      <c r="G2257" s="43">
        <f>IFERROR(VLOOKUP(A2257,'2023'!A:N,14,0),0)</f>
        <v>390909</v>
      </c>
      <c r="H2257" s="43">
        <v>0</v>
      </c>
      <c r="I2257" s="43">
        <v>0</v>
      </c>
      <c r="J2257" s="44">
        <f t="shared" si="41"/>
        <v>78181.8</v>
      </c>
      <c r="K2257" s="43">
        <v>0</v>
      </c>
      <c r="L2257" s="43">
        <v>0</v>
      </c>
      <c r="M2257" s="44">
        <f t="shared" si="42"/>
        <v>0</v>
      </c>
      <c r="N2257" s="43">
        <f t="shared" si="43"/>
        <v>5</v>
      </c>
      <c r="O2257" s="44">
        <f t="shared" si="44"/>
        <v>390909</v>
      </c>
    </row>
    <row r="2258" spans="1:15" x14ac:dyDescent="0.2">
      <c r="A2258" s="31" t="s">
        <v>1309</v>
      </c>
      <c r="B2258" s="31" t="s">
        <v>11</v>
      </c>
      <c r="C2258" s="31">
        <v>50</v>
      </c>
      <c r="D2258" s="31">
        <v>4090909</v>
      </c>
      <c r="E2258" s="31">
        <f t="shared" si="40"/>
        <v>0</v>
      </c>
      <c r="F2258" s="43">
        <f>IFERROR(VLOOKUP(A2258,'2023'!A:N,13,0),0)</f>
        <v>50</v>
      </c>
      <c r="G2258" s="43">
        <f>IFERROR(VLOOKUP(A2258,'2023'!A:N,14,0),0)</f>
        <v>4090909</v>
      </c>
      <c r="H2258" s="43">
        <v>0</v>
      </c>
      <c r="I2258" s="43">
        <v>0</v>
      </c>
      <c r="J2258" s="44">
        <f t="shared" si="41"/>
        <v>81818.179999999993</v>
      </c>
      <c r="K2258" s="43">
        <v>0</v>
      </c>
      <c r="L2258" s="43">
        <v>0</v>
      </c>
      <c r="M2258" s="44">
        <f t="shared" si="42"/>
        <v>0</v>
      </c>
      <c r="N2258" s="43">
        <f t="shared" si="43"/>
        <v>50</v>
      </c>
      <c r="O2258" s="44">
        <f t="shared" si="44"/>
        <v>4090909</v>
      </c>
    </row>
    <row r="2259" spans="1:15" x14ac:dyDescent="0.2">
      <c r="A2259" s="31" t="s">
        <v>1310</v>
      </c>
      <c r="B2259" s="31" t="s">
        <v>11</v>
      </c>
      <c r="C2259" s="31">
        <v>2</v>
      </c>
      <c r="D2259" s="31">
        <v>372727</v>
      </c>
      <c r="E2259" s="31">
        <f t="shared" si="40"/>
        <v>0</v>
      </c>
      <c r="F2259" s="43">
        <f>IFERROR(VLOOKUP(A2259,'2023'!A:N,13,0),0)</f>
        <v>2</v>
      </c>
      <c r="G2259" s="43">
        <f>IFERROR(VLOOKUP(A2259,'2023'!A:N,14,0),0)</f>
        <v>372727</v>
      </c>
      <c r="H2259" s="43">
        <v>0</v>
      </c>
      <c r="I2259" s="43">
        <v>0</v>
      </c>
      <c r="J2259" s="44">
        <f t="shared" si="41"/>
        <v>186363.5</v>
      </c>
      <c r="K2259" s="43">
        <v>0</v>
      </c>
      <c r="L2259" s="43">
        <v>0</v>
      </c>
      <c r="M2259" s="44">
        <f t="shared" si="42"/>
        <v>0</v>
      </c>
      <c r="N2259" s="43">
        <f t="shared" si="43"/>
        <v>2</v>
      </c>
      <c r="O2259" s="44">
        <f t="shared" si="44"/>
        <v>372727</v>
      </c>
    </row>
    <row r="2260" spans="1:15" x14ac:dyDescent="0.2">
      <c r="A2260" s="31" t="s">
        <v>1311</v>
      </c>
      <c r="B2260" s="31" t="s">
        <v>11</v>
      </c>
      <c r="C2260" s="31">
        <v>20</v>
      </c>
      <c r="D2260" s="31">
        <v>2909091</v>
      </c>
      <c r="E2260" s="31">
        <f t="shared" si="40"/>
        <v>0</v>
      </c>
      <c r="F2260" s="43">
        <f>IFERROR(VLOOKUP(A2260,'2023'!A:N,13,0),0)</f>
        <v>20</v>
      </c>
      <c r="G2260" s="43">
        <f>IFERROR(VLOOKUP(A2260,'2023'!A:N,14,0),0)</f>
        <v>2909091</v>
      </c>
      <c r="H2260" s="43">
        <v>0</v>
      </c>
      <c r="I2260" s="43">
        <v>0</v>
      </c>
      <c r="J2260" s="44">
        <f t="shared" si="41"/>
        <v>145454.54999999999</v>
      </c>
      <c r="K2260" s="43">
        <v>0</v>
      </c>
      <c r="L2260" s="43">
        <v>0</v>
      </c>
      <c r="M2260" s="44">
        <f t="shared" si="42"/>
        <v>0</v>
      </c>
      <c r="N2260" s="43">
        <f t="shared" si="43"/>
        <v>20</v>
      </c>
      <c r="O2260" s="44">
        <f t="shared" si="44"/>
        <v>2909091</v>
      </c>
    </row>
    <row r="2261" spans="1:15" x14ac:dyDescent="0.2">
      <c r="A2261" s="31" t="s">
        <v>1312</v>
      </c>
      <c r="B2261" s="31" t="s">
        <v>11</v>
      </c>
      <c r="C2261" s="31">
        <v>5</v>
      </c>
      <c r="D2261" s="31">
        <v>681818</v>
      </c>
      <c r="E2261" s="31">
        <f t="shared" si="40"/>
        <v>0</v>
      </c>
      <c r="F2261" s="43">
        <f>IFERROR(VLOOKUP(A2261,'2023'!A:N,13,0),0)</f>
        <v>5</v>
      </c>
      <c r="G2261" s="43">
        <f>IFERROR(VLOOKUP(A2261,'2023'!A:N,14,0),0)</f>
        <v>681818</v>
      </c>
      <c r="H2261" s="43">
        <v>0</v>
      </c>
      <c r="I2261" s="43">
        <v>0</v>
      </c>
      <c r="J2261" s="44">
        <f t="shared" si="41"/>
        <v>136363.6</v>
      </c>
      <c r="K2261" s="43">
        <v>0</v>
      </c>
      <c r="L2261" s="43">
        <v>0</v>
      </c>
      <c r="M2261" s="44">
        <f t="shared" si="42"/>
        <v>0</v>
      </c>
      <c r="N2261" s="43">
        <f t="shared" si="43"/>
        <v>5</v>
      </c>
      <c r="O2261" s="44">
        <f t="shared" si="44"/>
        <v>681818</v>
      </c>
    </row>
    <row r="2262" spans="1:15" x14ac:dyDescent="0.2">
      <c r="A2262" s="31" t="s">
        <v>1313</v>
      </c>
      <c r="B2262" s="31" t="s">
        <v>11</v>
      </c>
      <c r="C2262" s="31">
        <v>5</v>
      </c>
      <c r="D2262" s="31">
        <v>431818</v>
      </c>
      <c r="E2262" s="31">
        <f t="shared" si="40"/>
        <v>0</v>
      </c>
      <c r="F2262" s="43">
        <f>IFERROR(VLOOKUP(A2262,'2023'!A:N,13,0),0)</f>
        <v>5</v>
      </c>
      <c r="G2262" s="43">
        <f>IFERROR(VLOOKUP(A2262,'2023'!A:N,14,0),0)</f>
        <v>431818</v>
      </c>
      <c r="H2262" s="43">
        <v>0</v>
      </c>
      <c r="I2262" s="43">
        <v>0</v>
      </c>
      <c r="J2262" s="44">
        <f t="shared" si="41"/>
        <v>86363.6</v>
      </c>
      <c r="K2262" s="43">
        <v>0</v>
      </c>
      <c r="L2262" s="43">
        <v>0</v>
      </c>
      <c r="M2262" s="44">
        <f t="shared" si="42"/>
        <v>0</v>
      </c>
      <c r="N2262" s="43">
        <f t="shared" si="43"/>
        <v>5</v>
      </c>
      <c r="O2262" s="44">
        <f t="shared" si="44"/>
        <v>431818</v>
      </c>
    </row>
    <row r="2263" spans="1:15" x14ac:dyDescent="0.2">
      <c r="A2263" s="31" t="s">
        <v>1314</v>
      </c>
      <c r="B2263" s="31" t="s">
        <v>11</v>
      </c>
      <c r="C2263" s="31">
        <v>14</v>
      </c>
      <c r="D2263" s="31">
        <v>4454545</v>
      </c>
      <c r="E2263" s="31">
        <f t="shared" si="40"/>
        <v>0</v>
      </c>
      <c r="F2263" s="43">
        <f>IFERROR(VLOOKUP(A2263,'2023'!A:N,13,0),0)</f>
        <v>14</v>
      </c>
      <c r="G2263" s="43">
        <f>IFERROR(VLOOKUP(A2263,'2023'!A:N,14,0),0)</f>
        <v>4454545</v>
      </c>
      <c r="H2263" s="43">
        <v>0</v>
      </c>
      <c r="I2263" s="43">
        <v>0</v>
      </c>
      <c r="J2263" s="44">
        <f t="shared" si="41"/>
        <v>318181.78571428574</v>
      </c>
      <c r="K2263" s="43">
        <v>0</v>
      </c>
      <c r="L2263" s="43">
        <v>0</v>
      </c>
      <c r="M2263" s="44">
        <f t="shared" si="42"/>
        <v>0</v>
      </c>
      <c r="N2263" s="43">
        <f t="shared" si="43"/>
        <v>14</v>
      </c>
      <c r="O2263" s="44">
        <f t="shared" si="44"/>
        <v>4454545</v>
      </c>
    </row>
    <row r="2264" spans="1:15" x14ac:dyDescent="0.2">
      <c r="A2264" s="31" t="s">
        <v>1321</v>
      </c>
      <c r="B2264" s="31" t="s">
        <v>11</v>
      </c>
      <c r="C2264" s="31">
        <v>6</v>
      </c>
      <c r="D2264" s="31">
        <v>5954546</v>
      </c>
      <c r="E2264" s="31">
        <f t="shared" si="40"/>
        <v>0</v>
      </c>
      <c r="F2264" s="43">
        <f>IFERROR(VLOOKUP(A2264,'2023'!A:N,13,0),0)</f>
        <v>6</v>
      </c>
      <c r="G2264" s="43">
        <f>IFERROR(VLOOKUP(A2264,'2023'!A:N,14,0),0)</f>
        <v>5954546</v>
      </c>
      <c r="H2264" s="43">
        <v>0</v>
      </c>
      <c r="I2264" s="43">
        <v>0</v>
      </c>
      <c r="J2264" s="44">
        <f t="shared" si="41"/>
        <v>992424.33333333337</v>
      </c>
      <c r="K2264" s="43">
        <v>0</v>
      </c>
      <c r="L2264" s="43">
        <v>0</v>
      </c>
      <c r="M2264" s="44">
        <f t="shared" si="42"/>
        <v>0</v>
      </c>
      <c r="N2264" s="43">
        <f t="shared" si="43"/>
        <v>6</v>
      </c>
      <c r="O2264" s="44">
        <f t="shared" si="44"/>
        <v>5954546</v>
      </c>
    </row>
    <row r="2265" spans="1:15" x14ac:dyDescent="0.2">
      <c r="A2265" s="31" t="s">
        <v>1322</v>
      </c>
      <c r="B2265" s="31" t="s">
        <v>11</v>
      </c>
      <c r="C2265" s="31">
        <v>3</v>
      </c>
      <c r="D2265" s="31">
        <v>2409091</v>
      </c>
      <c r="E2265" s="31">
        <f t="shared" si="40"/>
        <v>0</v>
      </c>
      <c r="F2265" s="43">
        <f>IFERROR(VLOOKUP(A2265,'2023'!A:N,13,0),0)</f>
        <v>3</v>
      </c>
      <c r="G2265" s="43">
        <f>IFERROR(VLOOKUP(A2265,'2023'!A:N,14,0),0)</f>
        <v>2409091</v>
      </c>
      <c r="H2265" s="43">
        <v>0</v>
      </c>
      <c r="I2265" s="43">
        <v>0</v>
      </c>
      <c r="J2265" s="44">
        <f t="shared" si="41"/>
        <v>803030.33333333337</v>
      </c>
      <c r="K2265" s="43">
        <v>0</v>
      </c>
      <c r="L2265" s="43">
        <v>0</v>
      </c>
      <c r="M2265" s="44">
        <f t="shared" si="42"/>
        <v>0</v>
      </c>
      <c r="N2265" s="43">
        <f t="shared" si="43"/>
        <v>3</v>
      </c>
      <c r="O2265" s="44">
        <f t="shared" si="44"/>
        <v>2409091</v>
      </c>
    </row>
    <row r="2266" spans="1:15" x14ac:dyDescent="0.2">
      <c r="A2266" s="31" t="s">
        <v>1323</v>
      </c>
      <c r="B2266" s="31" t="s">
        <v>11</v>
      </c>
      <c r="C2266" s="31">
        <v>6</v>
      </c>
      <c r="D2266" s="31">
        <v>1745454</v>
      </c>
      <c r="E2266" s="31">
        <f t="shared" si="40"/>
        <v>0</v>
      </c>
      <c r="F2266" s="43">
        <f>IFERROR(VLOOKUP(A2266,'2023'!A:N,13,0),0)</f>
        <v>6</v>
      </c>
      <c r="G2266" s="43">
        <f>IFERROR(VLOOKUP(A2266,'2023'!A:N,14,0),0)</f>
        <v>1745454</v>
      </c>
      <c r="H2266" s="43">
        <v>0</v>
      </c>
      <c r="I2266" s="43">
        <v>0</v>
      </c>
      <c r="J2266" s="44">
        <f t="shared" si="41"/>
        <v>290909</v>
      </c>
      <c r="K2266" s="43">
        <v>0</v>
      </c>
      <c r="L2266" s="43">
        <v>0</v>
      </c>
      <c r="M2266" s="44">
        <f t="shared" si="42"/>
        <v>0</v>
      </c>
      <c r="N2266" s="43">
        <f t="shared" si="43"/>
        <v>6</v>
      </c>
      <c r="O2266" s="44">
        <f t="shared" si="44"/>
        <v>1745454</v>
      </c>
    </row>
    <row r="2267" spans="1:15" x14ac:dyDescent="0.2">
      <c r="A2267" s="31" t="s">
        <v>1324</v>
      </c>
      <c r="B2267" s="31" t="s">
        <v>11</v>
      </c>
      <c r="C2267" s="31">
        <v>1</v>
      </c>
      <c r="D2267" s="31">
        <v>981818</v>
      </c>
      <c r="E2267" s="31">
        <f t="shared" si="40"/>
        <v>0</v>
      </c>
      <c r="F2267" s="43">
        <f>IFERROR(VLOOKUP(A2267,'2023'!A:N,13,0),0)</f>
        <v>1</v>
      </c>
      <c r="G2267" s="43">
        <f>IFERROR(VLOOKUP(A2267,'2023'!A:N,14,0),0)</f>
        <v>981818</v>
      </c>
      <c r="H2267" s="43">
        <v>0</v>
      </c>
      <c r="I2267" s="43">
        <v>0</v>
      </c>
      <c r="J2267" s="44">
        <f t="shared" si="41"/>
        <v>981818</v>
      </c>
      <c r="K2267" s="43">
        <v>0</v>
      </c>
      <c r="L2267" s="43">
        <v>0</v>
      </c>
      <c r="M2267" s="44">
        <f t="shared" si="42"/>
        <v>0</v>
      </c>
      <c r="N2267" s="43">
        <f t="shared" si="43"/>
        <v>1</v>
      </c>
      <c r="O2267" s="44">
        <f t="shared" si="44"/>
        <v>981818</v>
      </c>
    </row>
    <row r="2268" spans="1:15" x14ac:dyDescent="0.2">
      <c r="A2268" s="31" t="s">
        <v>1325</v>
      </c>
      <c r="B2268" s="31" t="s">
        <v>11</v>
      </c>
      <c r="C2268" s="31">
        <v>2</v>
      </c>
      <c r="D2268" s="31">
        <v>1872727</v>
      </c>
      <c r="E2268" s="31">
        <f t="shared" si="40"/>
        <v>0</v>
      </c>
      <c r="F2268" s="43">
        <f>IFERROR(VLOOKUP(A2268,'2023'!A:N,13,0),0)</f>
        <v>2</v>
      </c>
      <c r="G2268" s="43">
        <f>IFERROR(VLOOKUP(A2268,'2023'!A:N,14,0),0)</f>
        <v>1872727</v>
      </c>
      <c r="H2268" s="43">
        <v>0</v>
      </c>
      <c r="I2268" s="43">
        <v>0</v>
      </c>
      <c r="J2268" s="44">
        <f t="shared" si="41"/>
        <v>936363.5</v>
      </c>
      <c r="K2268" s="43">
        <v>0</v>
      </c>
      <c r="L2268" s="43">
        <v>0</v>
      </c>
      <c r="M2268" s="44">
        <f t="shared" si="42"/>
        <v>0</v>
      </c>
      <c r="N2268" s="43">
        <f t="shared" si="43"/>
        <v>2</v>
      </c>
      <c r="O2268" s="44">
        <f t="shared" si="44"/>
        <v>1872727</v>
      </c>
    </row>
    <row r="2269" spans="1:15" x14ac:dyDescent="0.2">
      <c r="A2269" s="31" t="s">
        <v>1328</v>
      </c>
      <c r="B2269" s="31" t="s">
        <v>11</v>
      </c>
      <c r="C2269" s="31">
        <v>14</v>
      </c>
      <c r="D2269" s="31">
        <v>3118182</v>
      </c>
      <c r="E2269" s="31">
        <f t="shared" si="40"/>
        <v>0</v>
      </c>
      <c r="F2269" s="43">
        <f>IFERROR(VLOOKUP(A2269,'2023'!A:N,13,0),0)</f>
        <v>14</v>
      </c>
      <c r="G2269" s="43">
        <f>IFERROR(VLOOKUP(A2269,'2023'!A:N,14,0),0)</f>
        <v>3118182</v>
      </c>
      <c r="H2269" s="43">
        <v>0</v>
      </c>
      <c r="I2269" s="43">
        <v>0</v>
      </c>
      <c r="J2269" s="44">
        <f t="shared" si="41"/>
        <v>222727.28571428571</v>
      </c>
      <c r="K2269" s="43">
        <v>0</v>
      </c>
      <c r="L2269" s="43">
        <v>0</v>
      </c>
      <c r="M2269" s="44">
        <f t="shared" si="42"/>
        <v>0</v>
      </c>
      <c r="N2269" s="43">
        <f t="shared" si="43"/>
        <v>14</v>
      </c>
      <c r="O2269" s="44">
        <f t="shared" si="44"/>
        <v>3118182</v>
      </c>
    </row>
    <row r="2270" spans="1:15" x14ac:dyDescent="0.2">
      <c r="A2270" s="31" t="s">
        <v>1329</v>
      </c>
      <c r="B2270" s="31" t="s">
        <v>11</v>
      </c>
      <c r="C2270" s="31">
        <v>76</v>
      </c>
      <c r="D2270" s="31">
        <v>8290908</v>
      </c>
      <c r="E2270" s="31">
        <f t="shared" si="40"/>
        <v>0</v>
      </c>
      <c r="F2270" s="43">
        <f>IFERROR(VLOOKUP(A2270,'2023'!A:N,13,0),0)</f>
        <v>76</v>
      </c>
      <c r="G2270" s="43">
        <f>IFERROR(VLOOKUP(A2270,'2023'!A:N,14,0),0)</f>
        <v>8290908</v>
      </c>
      <c r="H2270" s="43">
        <v>0</v>
      </c>
      <c r="I2270" s="43">
        <v>0</v>
      </c>
      <c r="J2270" s="44">
        <f t="shared" si="41"/>
        <v>109090.89473684211</v>
      </c>
      <c r="K2270" s="43">
        <v>0</v>
      </c>
      <c r="L2270" s="43">
        <v>0</v>
      </c>
      <c r="M2270" s="44">
        <f t="shared" si="42"/>
        <v>0</v>
      </c>
      <c r="N2270" s="43">
        <f t="shared" si="43"/>
        <v>76</v>
      </c>
      <c r="O2270" s="44">
        <f t="shared" si="44"/>
        <v>8290908</v>
      </c>
    </row>
    <row r="2271" spans="1:15" x14ac:dyDescent="0.2">
      <c r="A2271" s="31" t="s">
        <v>1330</v>
      </c>
      <c r="B2271" s="31" t="s">
        <v>25</v>
      </c>
      <c r="C2271" s="31">
        <v>1</v>
      </c>
      <c r="D2271" s="31">
        <v>4636364</v>
      </c>
      <c r="E2271" s="31">
        <f t="shared" si="40"/>
        <v>0</v>
      </c>
      <c r="F2271" s="43">
        <f>IFERROR(VLOOKUP(A2271,'2023'!A:N,13,0),0)</f>
        <v>1</v>
      </c>
      <c r="G2271" s="43">
        <f>IFERROR(VLOOKUP(A2271,'2023'!A:N,14,0),0)</f>
        <v>4636364</v>
      </c>
      <c r="H2271" s="43">
        <v>0</v>
      </c>
      <c r="I2271" s="43">
        <v>0</v>
      </c>
      <c r="J2271" s="44">
        <f t="shared" si="41"/>
        <v>4636364</v>
      </c>
      <c r="K2271" s="43">
        <v>0</v>
      </c>
      <c r="L2271" s="43">
        <v>0</v>
      </c>
      <c r="M2271" s="44">
        <f t="shared" si="42"/>
        <v>0</v>
      </c>
      <c r="N2271" s="43">
        <f t="shared" si="43"/>
        <v>1</v>
      </c>
      <c r="O2271" s="44">
        <f t="shared" si="44"/>
        <v>4636364</v>
      </c>
    </row>
    <row r="2272" spans="1:15" x14ac:dyDescent="0.2">
      <c r="A2272" s="31" t="s">
        <v>1331</v>
      </c>
      <c r="B2272" s="31" t="s">
        <v>11</v>
      </c>
      <c r="C2272" s="31">
        <v>1</v>
      </c>
      <c r="D2272" s="31">
        <v>363636</v>
      </c>
      <c r="E2272" s="31">
        <f t="shared" si="40"/>
        <v>0</v>
      </c>
      <c r="F2272" s="43">
        <f>IFERROR(VLOOKUP(A2272,'2023'!A:N,13,0),0)</f>
        <v>1</v>
      </c>
      <c r="G2272" s="43">
        <f>IFERROR(VLOOKUP(A2272,'2023'!A:N,14,0),0)</f>
        <v>363636</v>
      </c>
      <c r="H2272" s="43">
        <v>0</v>
      </c>
      <c r="I2272" s="43">
        <v>0</v>
      </c>
      <c r="J2272" s="44">
        <f t="shared" si="41"/>
        <v>363636</v>
      </c>
      <c r="K2272" s="43">
        <v>0</v>
      </c>
      <c r="L2272" s="43">
        <v>0</v>
      </c>
      <c r="M2272" s="44">
        <f t="shared" si="42"/>
        <v>0</v>
      </c>
      <c r="N2272" s="43">
        <f t="shared" si="43"/>
        <v>1</v>
      </c>
      <c r="O2272" s="44">
        <f t="shared" si="44"/>
        <v>363636</v>
      </c>
    </row>
    <row r="2273" spans="1:15" x14ac:dyDescent="0.2">
      <c r="A2273" s="31" t="s">
        <v>1335</v>
      </c>
      <c r="B2273" s="31" t="s">
        <v>11</v>
      </c>
      <c r="C2273" s="31">
        <v>30</v>
      </c>
      <c r="D2273" s="31">
        <v>409080</v>
      </c>
      <c r="E2273" s="31">
        <f t="shared" si="40"/>
        <v>0</v>
      </c>
      <c r="F2273" s="43">
        <f>IFERROR(VLOOKUP(A2273,'2023'!A:N,13,0),0)</f>
        <v>30</v>
      </c>
      <c r="G2273" s="43">
        <f>IFERROR(VLOOKUP(A2273,'2023'!A:N,14,0),0)</f>
        <v>409080</v>
      </c>
      <c r="H2273" s="43">
        <v>0</v>
      </c>
      <c r="I2273" s="43">
        <v>0</v>
      </c>
      <c r="J2273" s="44">
        <f t="shared" si="41"/>
        <v>13636</v>
      </c>
      <c r="K2273" s="43">
        <v>0</v>
      </c>
      <c r="L2273" s="43">
        <v>0</v>
      </c>
      <c r="M2273" s="44">
        <f t="shared" si="42"/>
        <v>0</v>
      </c>
      <c r="N2273" s="43">
        <f t="shared" si="43"/>
        <v>30</v>
      </c>
      <c r="O2273" s="44">
        <f t="shared" si="44"/>
        <v>409080</v>
      </c>
    </row>
    <row r="2274" spans="1:15" x14ac:dyDescent="0.2">
      <c r="A2274" s="31" t="s">
        <v>1337</v>
      </c>
      <c r="B2274" s="31" t="s">
        <v>11</v>
      </c>
      <c r="C2274" s="31">
        <v>100</v>
      </c>
      <c r="D2274" s="31">
        <v>6181800</v>
      </c>
      <c r="E2274" s="31">
        <f t="shared" si="40"/>
        <v>0</v>
      </c>
      <c r="F2274" s="43">
        <f>IFERROR(VLOOKUP(A2274,'2023'!A:N,13,0),0)</f>
        <v>100</v>
      </c>
      <c r="G2274" s="43">
        <f>IFERROR(VLOOKUP(A2274,'2023'!A:N,14,0),0)</f>
        <v>6181800</v>
      </c>
      <c r="H2274" s="43">
        <v>0</v>
      </c>
      <c r="I2274" s="43">
        <v>0</v>
      </c>
      <c r="J2274" s="44">
        <f t="shared" si="41"/>
        <v>61818</v>
      </c>
      <c r="K2274" s="43">
        <v>0</v>
      </c>
      <c r="L2274" s="43">
        <v>0</v>
      </c>
      <c r="M2274" s="44">
        <f t="shared" si="42"/>
        <v>0</v>
      </c>
      <c r="N2274" s="43">
        <f t="shared" si="43"/>
        <v>100</v>
      </c>
      <c r="O2274" s="44">
        <f t="shared" si="44"/>
        <v>6181800</v>
      </c>
    </row>
    <row r="2275" spans="1:15" x14ac:dyDescent="0.2">
      <c r="A2275" s="31" t="s">
        <v>1340</v>
      </c>
      <c r="B2275" s="31" t="s">
        <v>11</v>
      </c>
      <c r="C2275" s="31">
        <v>2</v>
      </c>
      <c r="D2275" s="31">
        <v>1227272</v>
      </c>
      <c r="E2275" s="31">
        <f t="shared" si="40"/>
        <v>0</v>
      </c>
      <c r="F2275" s="43">
        <f>IFERROR(VLOOKUP(A2275,'2023'!A:N,13,0),0)</f>
        <v>2</v>
      </c>
      <c r="G2275" s="43">
        <f>IFERROR(VLOOKUP(A2275,'2023'!A:N,14,0),0)</f>
        <v>1227272</v>
      </c>
      <c r="H2275" s="43">
        <v>0</v>
      </c>
      <c r="I2275" s="43">
        <v>0</v>
      </c>
      <c r="J2275" s="44">
        <f t="shared" si="41"/>
        <v>613636</v>
      </c>
      <c r="K2275" s="43">
        <v>0</v>
      </c>
      <c r="L2275" s="43">
        <v>0</v>
      </c>
      <c r="M2275" s="44">
        <f t="shared" si="42"/>
        <v>0</v>
      </c>
      <c r="N2275" s="43">
        <f t="shared" si="43"/>
        <v>2</v>
      </c>
      <c r="O2275" s="44">
        <f t="shared" si="44"/>
        <v>1227272</v>
      </c>
    </row>
    <row r="2276" spans="1:15" x14ac:dyDescent="0.2">
      <c r="A2276" s="31" t="s">
        <v>1341</v>
      </c>
      <c r="B2276" s="31" t="s">
        <v>11</v>
      </c>
      <c r="C2276" s="31">
        <v>15</v>
      </c>
      <c r="D2276" s="31">
        <v>5622192</v>
      </c>
      <c r="E2276" s="31">
        <f t="shared" si="40"/>
        <v>0</v>
      </c>
      <c r="F2276" s="43">
        <f>IFERROR(VLOOKUP(A2276,'2023'!A:N,13,0),0)</f>
        <v>15</v>
      </c>
      <c r="G2276" s="43">
        <f>IFERROR(VLOOKUP(A2276,'2023'!A:N,14,0),0)</f>
        <v>5622192</v>
      </c>
      <c r="H2276" s="43">
        <v>0</v>
      </c>
      <c r="I2276" s="43">
        <v>0</v>
      </c>
      <c r="J2276" s="44">
        <f t="shared" si="41"/>
        <v>374812.8</v>
      </c>
      <c r="K2276" s="43">
        <v>0</v>
      </c>
      <c r="L2276" s="43">
        <v>0</v>
      </c>
      <c r="M2276" s="44">
        <f t="shared" si="42"/>
        <v>0</v>
      </c>
      <c r="N2276" s="43">
        <f t="shared" si="43"/>
        <v>15</v>
      </c>
      <c r="O2276" s="44">
        <f t="shared" si="44"/>
        <v>5622192</v>
      </c>
    </row>
    <row r="2277" spans="1:15" x14ac:dyDescent="0.2">
      <c r="A2277" s="31" t="s">
        <v>1342</v>
      </c>
      <c r="B2277" s="31" t="s">
        <v>11</v>
      </c>
      <c r="C2277" s="31">
        <v>8</v>
      </c>
      <c r="D2277" s="31">
        <v>3755563</v>
      </c>
      <c r="E2277" s="31">
        <f t="shared" si="40"/>
        <v>0</v>
      </c>
      <c r="F2277" s="43">
        <f>IFERROR(VLOOKUP(A2277,'2023'!A:N,13,0),0)</f>
        <v>8</v>
      </c>
      <c r="G2277" s="43">
        <f>IFERROR(VLOOKUP(A2277,'2023'!A:N,14,0),0)</f>
        <v>3755563</v>
      </c>
      <c r="H2277" s="43">
        <v>0</v>
      </c>
      <c r="I2277" s="43">
        <v>0</v>
      </c>
      <c r="J2277" s="44">
        <f t="shared" si="41"/>
        <v>469445.375</v>
      </c>
      <c r="K2277" s="43">
        <v>0</v>
      </c>
      <c r="L2277" s="43">
        <v>0</v>
      </c>
      <c r="M2277" s="44">
        <f t="shared" si="42"/>
        <v>0</v>
      </c>
      <c r="N2277" s="43">
        <f t="shared" si="43"/>
        <v>8</v>
      </c>
      <c r="O2277" s="44">
        <f t="shared" si="44"/>
        <v>3755563</v>
      </c>
    </row>
    <row r="2278" spans="1:15" x14ac:dyDescent="0.2">
      <c r="A2278" s="31" t="s">
        <v>1343</v>
      </c>
      <c r="B2278" s="31" t="s">
        <v>25</v>
      </c>
      <c r="C2278" s="31">
        <v>4</v>
      </c>
      <c r="D2278" s="31">
        <v>1610606</v>
      </c>
      <c r="E2278" s="31">
        <f t="shared" si="40"/>
        <v>0</v>
      </c>
      <c r="F2278" s="43">
        <f>IFERROR(VLOOKUP(A2278,'2023'!A:N,13,0),0)</f>
        <v>4</v>
      </c>
      <c r="G2278" s="43">
        <f>IFERROR(VLOOKUP(A2278,'2023'!A:N,14,0),0)</f>
        <v>1610606</v>
      </c>
      <c r="H2278" s="43">
        <v>0</v>
      </c>
      <c r="I2278" s="43">
        <v>0</v>
      </c>
      <c r="J2278" s="44">
        <f t="shared" si="41"/>
        <v>402651.5</v>
      </c>
      <c r="K2278" s="43">
        <v>0</v>
      </c>
      <c r="L2278" s="43">
        <v>0</v>
      </c>
      <c r="M2278" s="44">
        <f t="shared" si="42"/>
        <v>0</v>
      </c>
      <c r="N2278" s="43">
        <f t="shared" si="43"/>
        <v>4</v>
      </c>
      <c r="O2278" s="44">
        <f t="shared" si="44"/>
        <v>1610606</v>
      </c>
    </row>
    <row r="2279" spans="1:15" x14ac:dyDescent="0.2">
      <c r="A2279" s="31" t="s">
        <v>1344</v>
      </c>
      <c r="B2279" s="31" t="s">
        <v>11</v>
      </c>
      <c r="C2279" s="31">
        <v>2</v>
      </c>
      <c r="D2279" s="31">
        <v>1054545</v>
      </c>
      <c r="E2279" s="31">
        <f t="shared" si="40"/>
        <v>0</v>
      </c>
      <c r="F2279" s="43">
        <f>IFERROR(VLOOKUP(A2279,'2023'!A:N,13,0),0)</f>
        <v>2</v>
      </c>
      <c r="G2279" s="43">
        <f>IFERROR(VLOOKUP(A2279,'2023'!A:N,14,0),0)</f>
        <v>1054545</v>
      </c>
      <c r="H2279" s="43">
        <v>0</v>
      </c>
      <c r="I2279" s="43">
        <v>0</v>
      </c>
      <c r="J2279" s="44">
        <f t="shared" si="41"/>
        <v>527272.5</v>
      </c>
      <c r="K2279" s="43">
        <v>0</v>
      </c>
      <c r="L2279" s="43">
        <v>0</v>
      </c>
      <c r="M2279" s="44">
        <f t="shared" si="42"/>
        <v>0</v>
      </c>
      <c r="N2279" s="43">
        <f t="shared" si="43"/>
        <v>2</v>
      </c>
      <c r="O2279" s="44">
        <f t="shared" si="44"/>
        <v>1054545</v>
      </c>
    </row>
    <row r="2280" spans="1:15" x14ac:dyDescent="0.2">
      <c r="A2280" s="31" t="s">
        <v>1345</v>
      </c>
      <c r="B2280" s="31" t="s">
        <v>25</v>
      </c>
      <c r="C2280" s="31">
        <v>2</v>
      </c>
      <c r="D2280" s="31">
        <v>577273</v>
      </c>
      <c r="E2280" s="31">
        <f t="shared" si="40"/>
        <v>0</v>
      </c>
      <c r="F2280" s="43">
        <f>IFERROR(VLOOKUP(A2280,'2023'!A:N,13,0),0)</f>
        <v>2</v>
      </c>
      <c r="G2280" s="43">
        <f>IFERROR(VLOOKUP(A2280,'2023'!A:N,14,0),0)</f>
        <v>577273</v>
      </c>
      <c r="H2280" s="43">
        <v>0</v>
      </c>
      <c r="I2280" s="43">
        <v>0</v>
      </c>
      <c r="J2280" s="44">
        <f t="shared" si="41"/>
        <v>288636.5</v>
      </c>
      <c r="K2280" s="43">
        <v>0</v>
      </c>
      <c r="L2280" s="43">
        <v>0</v>
      </c>
      <c r="M2280" s="44">
        <f t="shared" si="42"/>
        <v>0</v>
      </c>
      <c r="N2280" s="43">
        <f t="shared" si="43"/>
        <v>2</v>
      </c>
      <c r="O2280" s="44">
        <f t="shared" si="44"/>
        <v>577273</v>
      </c>
    </row>
    <row r="2281" spans="1:15" x14ac:dyDescent="0.2">
      <c r="A2281" s="31" t="s">
        <v>1346</v>
      </c>
      <c r="B2281" s="31" t="s">
        <v>25</v>
      </c>
      <c r="C2281" s="31">
        <v>5</v>
      </c>
      <c r="D2281" s="31">
        <v>1534545</v>
      </c>
      <c r="E2281" s="31">
        <f t="shared" si="40"/>
        <v>0</v>
      </c>
      <c r="F2281" s="43">
        <f>IFERROR(VLOOKUP(A2281,'2023'!A:N,13,0),0)</f>
        <v>5</v>
      </c>
      <c r="G2281" s="43">
        <f>IFERROR(VLOOKUP(A2281,'2023'!A:N,14,0),0)</f>
        <v>1534545</v>
      </c>
      <c r="H2281" s="43">
        <v>0</v>
      </c>
      <c r="I2281" s="43">
        <v>0</v>
      </c>
      <c r="J2281" s="44">
        <f t="shared" si="41"/>
        <v>306909</v>
      </c>
      <c r="K2281" s="43">
        <v>0</v>
      </c>
      <c r="L2281" s="43">
        <v>0</v>
      </c>
      <c r="M2281" s="44">
        <f t="shared" si="42"/>
        <v>0</v>
      </c>
      <c r="N2281" s="43">
        <f t="shared" si="43"/>
        <v>5</v>
      </c>
      <c r="O2281" s="44">
        <f t="shared" si="44"/>
        <v>1534545</v>
      </c>
    </row>
    <row r="2282" spans="1:15" x14ac:dyDescent="0.2">
      <c r="A2282" s="31" t="s">
        <v>1347</v>
      </c>
      <c r="B2282" s="31" t="s">
        <v>11</v>
      </c>
      <c r="C2282" s="31">
        <v>4</v>
      </c>
      <c r="D2282" s="31">
        <v>1636364</v>
      </c>
      <c r="E2282" s="31">
        <f t="shared" si="40"/>
        <v>0</v>
      </c>
      <c r="F2282" s="43">
        <f>IFERROR(VLOOKUP(A2282,'2023'!A:N,13,0),0)</f>
        <v>4</v>
      </c>
      <c r="G2282" s="43">
        <f>IFERROR(VLOOKUP(A2282,'2023'!A:N,14,0),0)</f>
        <v>1636364</v>
      </c>
      <c r="H2282" s="43">
        <v>0</v>
      </c>
      <c r="I2282" s="43">
        <v>0</v>
      </c>
      <c r="J2282" s="44">
        <f t="shared" si="41"/>
        <v>409091</v>
      </c>
      <c r="K2282" s="43">
        <v>0</v>
      </c>
      <c r="L2282" s="43">
        <v>0</v>
      </c>
      <c r="M2282" s="44">
        <f t="shared" si="42"/>
        <v>0</v>
      </c>
      <c r="N2282" s="43">
        <f t="shared" si="43"/>
        <v>4</v>
      </c>
      <c r="O2282" s="44">
        <f t="shared" si="44"/>
        <v>1636364</v>
      </c>
    </row>
    <row r="2283" spans="1:15" x14ac:dyDescent="0.2">
      <c r="A2283" s="31" t="s">
        <v>1348</v>
      </c>
      <c r="B2283" s="31" t="s">
        <v>11</v>
      </c>
      <c r="C2283" s="31">
        <v>4</v>
      </c>
      <c r="D2283" s="31">
        <v>2454545</v>
      </c>
      <c r="E2283" s="31">
        <f t="shared" si="40"/>
        <v>0</v>
      </c>
      <c r="F2283" s="43">
        <f>IFERROR(VLOOKUP(A2283,'2023'!A:N,13,0),0)</f>
        <v>4</v>
      </c>
      <c r="G2283" s="43">
        <f>IFERROR(VLOOKUP(A2283,'2023'!A:N,14,0),0)</f>
        <v>2454545</v>
      </c>
      <c r="H2283" s="43">
        <v>0</v>
      </c>
      <c r="I2283" s="43">
        <v>0</v>
      </c>
      <c r="J2283" s="44">
        <f t="shared" si="41"/>
        <v>613636.25</v>
      </c>
      <c r="K2283" s="43">
        <v>0</v>
      </c>
      <c r="L2283" s="43">
        <v>0</v>
      </c>
      <c r="M2283" s="44">
        <f t="shared" si="42"/>
        <v>0</v>
      </c>
      <c r="N2283" s="43">
        <f t="shared" si="43"/>
        <v>4</v>
      </c>
      <c r="O2283" s="44">
        <f t="shared" si="44"/>
        <v>2454545</v>
      </c>
    </row>
    <row r="2284" spans="1:15" x14ac:dyDescent="0.2">
      <c r="A2284" s="31" t="s">
        <v>1349</v>
      </c>
      <c r="B2284" s="31" t="s">
        <v>11</v>
      </c>
      <c r="C2284" s="31">
        <v>2</v>
      </c>
      <c r="D2284" s="31">
        <v>1181818</v>
      </c>
      <c r="E2284" s="31">
        <f t="shared" si="40"/>
        <v>0</v>
      </c>
      <c r="F2284" s="43">
        <f>IFERROR(VLOOKUP(A2284,'2023'!A:N,13,0),0)</f>
        <v>2</v>
      </c>
      <c r="G2284" s="43">
        <f>IFERROR(VLOOKUP(A2284,'2023'!A:N,14,0),0)</f>
        <v>1181818</v>
      </c>
      <c r="H2284" s="43">
        <v>0</v>
      </c>
      <c r="I2284" s="43">
        <v>0</v>
      </c>
      <c r="J2284" s="44">
        <f t="shared" si="41"/>
        <v>590909</v>
      </c>
      <c r="K2284" s="43">
        <v>0</v>
      </c>
      <c r="L2284" s="43">
        <v>0</v>
      </c>
      <c r="M2284" s="44">
        <f t="shared" si="42"/>
        <v>0</v>
      </c>
      <c r="N2284" s="43">
        <f t="shared" si="43"/>
        <v>2</v>
      </c>
      <c r="O2284" s="44">
        <f t="shared" si="44"/>
        <v>1181818</v>
      </c>
    </row>
    <row r="2285" spans="1:15" x14ac:dyDescent="0.2">
      <c r="A2285" s="31" t="s">
        <v>1350</v>
      </c>
      <c r="B2285" s="31" t="s">
        <v>11</v>
      </c>
      <c r="C2285" s="31">
        <v>2</v>
      </c>
      <c r="D2285" s="31">
        <v>1272727</v>
      </c>
      <c r="E2285" s="31">
        <f t="shared" si="40"/>
        <v>0</v>
      </c>
      <c r="F2285" s="43">
        <f>IFERROR(VLOOKUP(A2285,'2023'!A:N,13,0),0)</f>
        <v>2</v>
      </c>
      <c r="G2285" s="43">
        <f>IFERROR(VLOOKUP(A2285,'2023'!A:N,14,0),0)</f>
        <v>1272727</v>
      </c>
      <c r="H2285" s="43">
        <v>0</v>
      </c>
      <c r="I2285" s="43">
        <v>0</v>
      </c>
      <c r="J2285" s="44">
        <f t="shared" si="41"/>
        <v>636363.5</v>
      </c>
      <c r="K2285" s="43">
        <v>0</v>
      </c>
      <c r="L2285" s="43">
        <v>0</v>
      </c>
      <c r="M2285" s="44">
        <f t="shared" si="42"/>
        <v>0</v>
      </c>
      <c r="N2285" s="43">
        <f t="shared" si="43"/>
        <v>2</v>
      </c>
      <c r="O2285" s="44">
        <f t="shared" si="44"/>
        <v>1272727</v>
      </c>
    </row>
    <row r="2286" spans="1:15" x14ac:dyDescent="0.2">
      <c r="A2286" s="31" t="s">
        <v>1351</v>
      </c>
      <c r="B2286" s="31" t="s">
        <v>25</v>
      </c>
      <c r="C2286" s="31">
        <v>4</v>
      </c>
      <c r="D2286" s="31">
        <v>2085455</v>
      </c>
      <c r="E2286" s="31">
        <f t="shared" si="40"/>
        <v>0</v>
      </c>
      <c r="F2286" s="43">
        <f>IFERROR(VLOOKUP(A2286,'2023'!A:N,13,0),0)</f>
        <v>4</v>
      </c>
      <c r="G2286" s="43">
        <f>IFERROR(VLOOKUP(A2286,'2023'!A:N,14,0),0)</f>
        <v>2085455</v>
      </c>
      <c r="H2286" s="43">
        <v>0</v>
      </c>
      <c r="I2286" s="43">
        <v>0</v>
      </c>
      <c r="J2286" s="44">
        <f t="shared" si="41"/>
        <v>521363.75</v>
      </c>
      <c r="K2286" s="43">
        <v>0</v>
      </c>
      <c r="L2286" s="43">
        <v>0</v>
      </c>
      <c r="M2286" s="44">
        <f t="shared" si="42"/>
        <v>0</v>
      </c>
      <c r="N2286" s="43">
        <f t="shared" si="43"/>
        <v>4</v>
      </c>
      <c r="O2286" s="44">
        <f t="shared" si="44"/>
        <v>2085455</v>
      </c>
    </row>
    <row r="2287" spans="1:15" x14ac:dyDescent="0.2">
      <c r="A2287" s="31" t="s">
        <v>1352</v>
      </c>
      <c r="B2287" s="31" t="s">
        <v>25</v>
      </c>
      <c r="C2287" s="31">
        <v>1</v>
      </c>
      <c r="D2287" s="31">
        <v>590909</v>
      </c>
      <c r="E2287" s="31">
        <f t="shared" si="40"/>
        <v>0</v>
      </c>
      <c r="F2287" s="43">
        <f>IFERROR(VLOOKUP(A2287,'2023'!A:N,13,0),0)</f>
        <v>1</v>
      </c>
      <c r="G2287" s="43">
        <f>IFERROR(VLOOKUP(A2287,'2023'!A:N,14,0),0)</f>
        <v>590909</v>
      </c>
      <c r="H2287" s="43">
        <v>0</v>
      </c>
      <c r="I2287" s="43">
        <v>0</v>
      </c>
      <c r="J2287" s="44">
        <f t="shared" si="41"/>
        <v>590909</v>
      </c>
      <c r="K2287" s="43">
        <v>0</v>
      </c>
      <c r="L2287" s="43">
        <v>0</v>
      </c>
      <c r="M2287" s="44">
        <f t="shared" si="42"/>
        <v>0</v>
      </c>
      <c r="N2287" s="43">
        <f t="shared" si="43"/>
        <v>1</v>
      </c>
      <c r="O2287" s="44">
        <f t="shared" si="44"/>
        <v>590909</v>
      </c>
    </row>
    <row r="2288" spans="1:15" x14ac:dyDescent="0.2">
      <c r="A2288" s="31" t="s">
        <v>1355</v>
      </c>
      <c r="B2288" s="31" t="s">
        <v>11</v>
      </c>
      <c r="C2288" s="31">
        <v>114</v>
      </c>
      <c r="D2288" s="31">
        <v>164781870</v>
      </c>
      <c r="E2288" s="31">
        <f t="shared" si="40"/>
        <v>0</v>
      </c>
      <c r="F2288" s="43">
        <f>IFERROR(VLOOKUP(A2288,'2023'!A:N,13,0),0)</f>
        <v>114</v>
      </c>
      <c r="G2288" s="43">
        <f>IFERROR(VLOOKUP(A2288,'2023'!A:N,14,0),0)</f>
        <v>164781870</v>
      </c>
      <c r="H2288" s="43">
        <v>0</v>
      </c>
      <c r="I2288" s="43">
        <v>0</v>
      </c>
      <c r="J2288" s="44">
        <f t="shared" si="41"/>
        <v>1445455</v>
      </c>
      <c r="K2288" s="43">
        <v>0</v>
      </c>
      <c r="L2288" s="43">
        <v>0</v>
      </c>
      <c r="M2288" s="44">
        <f t="shared" si="42"/>
        <v>0</v>
      </c>
      <c r="N2288" s="43">
        <f t="shared" si="43"/>
        <v>114</v>
      </c>
      <c r="O2288" s="44">
        <f t="shared" si="44"/>
        <v>164781870</v>
      </c>
    </row>
    <row r="2289" spans="1:15" x14ac:dyDescent="0.2">
      <c r="A2289" s="31" t="s">
        <v>1356</v>
      </c>
      <c r="B2289" s="31" t="s">
        <v>11</v>
      </c>
      <c r="C2289" s="31">
        <v>1</v>
      </c>
      <c r="D2289" s="31">
        <v>445455</v>
      </c>
      <c r="E2289" s="31">
        <f t="shared" si="40"/>
        <v>0</v>
      </c>
      <c r="F2289" s="43">
        <f>IFERROR(VLOOKUP(A2289,'2023'!A:N,13,0),0)</f>
        <v>1</v>
      </c>
      <c r="G2289" s="43">
        <f>IFERROR(VLOOKUP(A2289,'2023'!A:N,14,0),0)</f>
        <v>445455</v>
      </c>
      <c r="H2289" s="43">
        <v>0</v>
      </c>
      <c r="I2289" s="43">
        <v>0</v>
      </c>
      <c r="J2289" s="44">
        <f t="shared" si="41"/>
        <v>445455</v>
      </c>
      <c r="K2289" s="43">
        <v>0</v>
      </c>
      <c r="L2289" s="43">
        <v>0</v>
      </c>
      <c r="M2289" s="44">
        <f t="shared" si="42"/>
        <v>0</v>
      </c>
      <c r="N2289" s="43">
        <f t="shared" si="43"/>
        <v>1</v>
      </c>
      <c r="O2289" s="44">
        <f t="shared" si="44"/>
        <v>445455</v>
      </c>
    </row>
    <row r="2290" spans="1:15" x14ac:dyDescent="0.2">
      <c r="A2290" s="31" t="s">
        <v>1358</v>
      </c>
      <c r="B2290" s="31" t="s">
        <v>11</v>
      </c>
      <c r="C2290" s="31">
        <v>5</v>
      </c>
      <c r="D2290" s="31">
        <v>1909091</v>
      </c>
      <c r="E2290" s="31">
        <f t="shared" si="40"/>
        <v>0</v>
      </c>
      <c r="F2290" s="43">
        <f>IFERROR(VLOOKUP(A2290,'2023'!A:N,13,0),0)</f>
        <v>5</v>
      </c>
      <c r="G2290" s="43">
        <f>IFERROR(VLOOKUP(A2290,'2023'!A:N,14,0),0)</f>
        <v>1909091</v>
      </c>
      <c r="H2290" s="43">
        <v>0</v>
      </c>
      <c r="I2290" s="43">
        <v>0</v>
      </c>
      <c r="J2290" s="44">
        <f t="shared" si="41"/>
        <v>381818.2</v>
      </c>
      <c r="K2290" s="43">
        <v>0</v>
      </c>
      <c r="L2290" s="43">
        <v>0</v>
      </c>
      <c r="M2290" s="44">
        <f t="shared" si="42"/>
        <v>0</v>
      </c>
      <c r="N2290" s="43">
        <f t="shared" si="43"/>
        <v>5</v>
      </c>
      <c r="O2290" s="44">
        <f t="shared" si="44"/>
        <v>1909091</v>
      </c>
    </row>
    <row r="2291" spans="1:15" x14ac:dyDescent="0.2">
      <c r="A2291" s="31" t="s">
        <v>1359</v>
      </c>
      <c r="B2291" s="31" t="s">
        <v>11</v>
      </c>
      <c r="C2291" s="31">
        <v>5</v>
      </c>
      <c r="D2291" s="31">
        <v>2227273</v>
      </c>
      <c r="E2291" s="31">
        <f t="shared" si="40"/>
        <v>0</v>
      </c>
      <c r="F2291" s="43">
        <f>IFERROR(VLOOKUP(A2291,'2023'!A:N,13,0),0)</f>
        <v>5</v>
      </c>
      <c r="G2291" s="43">
        <f>IFERROR(VLOOKUP(A2291,'2023'!A:N,14,0),0)</f>
        <v>2227273</v>
      </c>
      <c r="H2291" s="43">
        <v>0</v>
      </c>
      <c r="I2291" s="43">
        <v>0</v>
      </c>
      <c r="J2291" s="44">
        <f t="shared" si="41"/>
        <v>445454.6</v>
      </c>
      <c r="K2291" s="43">
        <v>0</v>
      </c>
      <c r="L2291" s="43">
        <v>0</v>
      </c>
      <c r="M2291" s="44">
        <f t="shared" si="42"/>
        <v>0</v>
      </c>
      <c r="N2291" s="43">
        <f t="shared" si="43"/>
        <v>5</v>
      </c>
      <c r="O2291" s="44">
        <f t="shared" si="44"/>
        <v>2227273</v>
      </c>
    </row>
    <row r="2292" spans="1:15" x14ac:dyDescent="0.2">
      <c r="A2292" s="31" t="s">
        <v>1360</v>
      </c>
      <c r="B2292" s="31" t="s">
        <v>11</v>
      </c>
      <c r="C2292" s="31">
        <v>37</v>
      </c>
      <c r="D2292" s="31">
        <v>24979454</v>
      </c>
      <c r="E2292" s="31">
        <f t="shared" si="40"/>
        <v>0</v>
      </c>
      <c r="F2292" s="43">
        <f>IFERROR(VLOOKUP(A2292,'2023'!A:N,13,0),0)</f>
        <v>37</v>
      </c>
      <c r="G2292" s="43">
        <f>IFERROR(VLOOKUP(A2292,'2023'!A:N,14,0),0)</f>
        <v>24979454</v>
      </c>
      <c r="H2292" s="43">
        <v>0</v>
      </c>
      <c r="I2292" s="43">
        <v>0</v>
      </c>
      <c r="J2292" s="44">
        <f t="shared" si="41"/>
        <v>675120.37837837834</v>
      </c>
      <c r="K2292" s="43">
        <v>0</v>
      </c>
      <c r="L2292" s="43">
        <v>0</v>
      </c>
      <c r="M2292" s="44">
        <f t="shared" si="42"/>
        <v>0</v>
      </c>
      <c r="N2292" s="43">
        <f t="shared" si="43"/>
        <v>37</v>
      </c>
      <c r="O2292" s="44">
        <f t="shared" si="44"/>
        <v>24979454</v>
      </c>
    </row>
    <row r="2293" spans="1:15" x14ac:dyDescent="0.2">
      <c r="A2293" s="31" t="s">
        <v>1361</v>
      </c>
      <c r="B2293" s="31" t="s">
        <v>11</v>
      </c>
      <c r="C2293" s="31">
        <v>9</v>
      </c>
      <c r="D2293" s="31">
        <v>13500000</v>
      </c>
      <c r="E2293" s="31">
        <f t="shared" si="40"/>
        <v>0</v>
      </c>
      <c r="F2293" s="43">
        <f>IFERROR(VLOOKUP(A2293,'2023'!A:N,13,0),0)</f>
        <v>9</v>
      </c>
      <c r="G2293" s="43">
        <f>IFERROR(VLOOKUP(A2293,'2023'!A:N,14,0),0)</f>
        <v>13500000</v>
      </c>
      <c r="H2293" s="43">
        <v>0</v>
      </c>
      <c r="I2293" s="43">
        <v>0</v>
      </c>
      <c r="J2293" s="44">
        <f t="shared" si="41"/>
        <v>1500000</v>
      </c>
      <c r="K2293" s="43">
        <v>0</v>
      </c>
      <c r="L2293" s="43">
        <v>0</v>
      </c>
      <c r="M2293" s="44">
        <f t="shared" si="42"/>
        <v>0</v>
      </c>
      <c r="N2293" s="43">
        <f t="shared" si="43"/>
        <v>9</v>
      </c>
      <c r="O2293" s="44">
        <f t="shared" si="44"/>
        <v>13500000</v>
      </c>
    </row>
    <row r="2294" spans="1:15" x14ac:dyDescent="0.2">
      <c r="A2294" s="31" t="s">
        <v>1362</v>
      </c>
      <c r="B2294" s="31" t="s">
        <v>11</v>
      </c>
      <c r="C2294" s="31">
        <v>2</v>
      </c>
      <c r="D2294" s="31">
        <v>1636363</v>
      </c>
      <c r="E2294" s="31">
        <f t="shared" si="40"/>
        <v>0</v>
      </c>
      <c r="F2294" s="43">
        <f>IFERROR(VLOOKUP(A2294,'2023'!A:N,13,0),0)</f>
        <v>2</v>
      </c>
      <c r="G2294" s="43">
        <f>IFERROR(VLOOKUP(A2294,'2023'!A:N,14,0),0)</f>
        <v>1636363.3333333335</v>
      </c>
      <c r="H2294" s="43">
        <v>0</v>
      </c>
      <c r="I2294" s="43">
        <v>0</v>
      </c>
      <c r="J2294" s="44">
        <f t="shared" si="41"/>
        <v>818181.66666666674</v>
      </c>
      <c r="K2294" s="43">
        <v>0</v>
      </c>
      <c r="L2294" s="43">
        <v>0</v>
      </c>
      <c r="M2294" s="44">
        <f t="shared" si="42"/>
        <v>0</v>
      </c>
      <c r="N2294" s="43">
        <f t="shared" si="43"/>
        <v>2</v>
      </c>
      <c r="O2294" s="44">
        <f t="shared" si="44"/>
        <v>1636363.3333333335</v>
      </c>
    </row>
    <row r="2295" spans="1:15" x14ac:dyDescent="0.2">
      <c r="A2295" s="31" t="s">
        <v>1366</v>
      </c>
      <c r="B2295" s="31" t="s">
        <v>25</v>
      </c>
      <c r="C2295" s="31">
        <v>2</v>
      </c>
      <c r="D2295" s="31">
        <v>8485454</v>
      </c>
      <c r="E2295" s="31">
        <f t="shared" si="40"/>
        <v>0</v>
      </c>
      <c r="F2295" s="43">
        <f>IFERROR(VLOOKUP(A2295,'2023'!A:N,13,0),0)</f>
        <v>2</v>
      </c>
      <c r="G2295" s="43">
        <f>IFERROR(VLOOKUP(A2295,'2023'!A:N,14,0),0)</f>
        <v>8485454</v>
      </c>
      <c r="H2295" s="43">
        <v>0</v>
      </c>
      <c r="I2295" s="43">
        <v>0</v>
      </c>
      <c r="J2295" s="44">
        <f t="shared" si="41"/>
        <v>4242727</v>
      </c>
      <c r="K2295" s="43">
        <v>0</v>
      </c>
      <c r="L2295" s="43">
        <v>0</v>
      </c>
      <c r="M2295" s="44">
        <f t="shared" si="42"/>
        <v>0</v>
      </c>
      <c r="N2295" s="43">
        <f t="shared" si="43"/>
        <v>2</v>
      </c>
      <c r="O2295" s="44">
        <f t="shared" si="44"/>
        <v>8485454</v>
      </c>
    </row>
    <row r="2296" spans="1:15" x14ac:dyDescent="0.2">
      <c r="A2296" s="31" t="s">
        <v>1369</v>
      </c>
      <c r="B2296" s="31" t="s">
        <v>11</v>
      </c>
      <c r="C2296" s="31">
        <v>3</v>
      </c>
      <c r="D2296" s="31">
        <v>1077273</v>
      </c>
      <c r="E2296" s="31">
        <f t="shared" si="40"/>
        <v>0</v>
      </c>
      <c r="F2296" s="43">
        <f>IFERROR(VLOOKUP(A2296,'2023'!A:N,13,0),0)</f>
        <v>3</v>
      </c>
      <c r="G2296" s="43">
        <f>IFERROR(VLOOKUP(A2296,'2023'!A:N,14,0),0)</f>
        <v>1077273</v>
      </c>
      <c r="H2296" s="43">
        <v>0</v>
      </c>
      <c r="I2296" s="43">
        <v>0</v>
      </c>
      <c r="J2296" s="44">
        <f t="shared" si="41"/>
        <v>359091</v>
      </c>
      <c r="K2296" s="43">
        <v>0</v>
      </c>
      <c r="L2296" s="43">
        <v>0</v>
      </c>
      <c r="M2296" s="44">
        <f t="shared" si="42"/>
        <v>0</v>
      </c>
      <c r="N2296" s="43">
        <f t="shared" si="43"/>
        <v>3</v>
      </c>
      <c r="O2296" s="44">
        <f t="shared" si="44"/>
        <v>1077273</v>
      </c>
    </row>
    <row r="2297" spans="1:15" x14ac:dyDescent="0.2">
      <c r="A2297" s="31" t="s">
        <v>1371</v>
      </c>
      <c r="B2297" s="31" t="s">
        <v>11</v>
      </c>
      <c r="C2297" s="31">
        <v>18</v>
      </c>
      <c r="D2297" s="31">
        <v>6248326</v>
      </c>
      <c r="E2297" s="31">
        <f t="shared" si="40"/>
        <v>0</v>
      </c>
      <c r="F2297" s="43">
        <f>IFERROR(VLOOKUP(A2297,'2023'!A:N,13,0),0)</f>
        <v>18</v>
      </c>
      <c r="G2297" s="43">
        <f>IFERROR(VLOOKUP(A2297,'2023'!A:N,14,0),0)</f>
        <v>6248325.7894736845</v>
      </c>
      <c r="H2297" s="43">
        <v>0</v>
      </c>
      <c r="I2297" s="43">
        <v>0</v>
      </c>
      <c r="J2297" s="44">
        <f t="shared" si="41"/>
        <v>347129.21052631579</v>
      </c>
      <c r="K2297" s="43">
        <v>0</v>
      </c>
      <c r="L2297" s="43">
        <v>0</v>
      </c>
      <c r="M2297" s="44">
        <f t="shared" si="42"/>
        <v>0</v>
      </c>
      <c r="N2297" s="43">
        <f t="shared" si="43"/>
        <v>18</v>
      </c>
      <c r="O2297" s="44">
        <f t="shared" si="44"/>
        <v>6248325.7894736845</v>
      </c>
    </row>
    <row r="2298" spans="1:15" x14ac:dyDescent="0.2">
      <c r="A2298" s="31" t="s">
        <v>1372</v>
      </c>
      <c r="B2298" s="31" t="s">
        <v>141</v>
      </c>
      <c r="C2298" s="31">
        <v>338</v>
      </c>
      <c r="D2298" s="31">
        <v>27235962</v>
      </c>
      <c r="E2298" s="31">
        <f t="shared" si="40"/>
        <v>0</v>
      </c>
      <c r="F2298" s="43">
        <f>IFERROR(VLOOKUP(A2298,'2023'!A:N,13,0),0)</f>
        <v>338</v>
      </c>
      <c r="G2298" s="43">
        <f>IFERROR(VLOOKUP(A2298,'2023'!A:N,14,0),0)</f>
        <v>27235962.298850574</v>
      </c>
      <c r="H2298" s="43">
        <v>0</v>
      </c>
      <c r="I2298" s="43">
        <v>0</v>
      </c>
      <c r="J2298" s="44">
        <f t="shared" si="41"/>
        <v>80579.770114942527</v>
      </c>
      <c r="K2298" s="43">
        <v>0</v>
      </c>
      <c r="L2298" s="43">
        <v>0</v>
      </c>
      <c r="M2298" s="44">
        <f t="shared" si="42"/>
        <v>0</v>
      </c>
      <c r="N2298" s="43">
        <f t="shared" si="43"/>
        <v>338</v>
      </c>
      <c r="O2298" s="44">
        <f t="shared" si="44"/>
        <v>27235962.298850574</v>
      </c>
    </row>
    <row r="2299" spans="1:15" x14ac:dyDescent="0.2">
      <c r="A2299" s="31" t="s">
        <v>1379</v>
      </c>
      <c r="B2299" s="31" t="s">
        <v>11</v>
      </c>
      <c r="C2299" s="31">
        <v>14</v>
      </c>
      <c r="D2299" s="31">
        <v>2825452</v>
      </c>
      <c r="E2299" s="31">
        <f t="shared" ref="E2299:E2379" si="45">F2299-C2299</f>
        <v>0</v>
      </c>
      <c r="F2299" s="43">
        <f>IFERROR(VLOOKUP(A2299,'2023'!A:N,13,0),0)</f>
        <v>14</v>
      </c>
      <c r="G2299" s="43">
        <f>IFERROR(VLOOKUP(A2299,'2023'!A:N,14,0),0)</f>
        <v>2825452</v>
      </c>
      <c r="H2299" s="43">
        <v>0</v>
      </c>
      <c r="I2299" s="43">
        <v>0</v>
      </c>
      <c r="J2299" s="44">
        <f t="shared" ref="J2299:J2553" si="46">IFERROR(IF((G2299+I2299)/(H2299+F2299)&lt;0,0,(G2299+I2299)/(H2299+F2299)),0)</f>
        <v>201818</v>
      </c>
      <c r="K2299" s="43">
        <v>0</v>
      </c>
      <c r="L2299" s="43">
        <v>0</v>
      </c>
      <c r="M2299" s="44">
        <f t="shared" ref="M2299:M2553" si="47">J2299*K2299</f>
        <v>0</v>
      </c>
      <c r="N2299" s="43">
        <f t="shared" ref="N2299:N2553" si="48">F2299+H2299-K2299</f>
        <v>14</v>
      </c>
      <c r="O2299" s="44">
        <f t="shared" ref="O2299:O2553" si="49">G2299+I2299-M2299</f>
        <v>2825452</v>
      </c>
    </row>
    <row r="2300" spans="1:15" x14ac:dyDescent="0.2">
      <c r="A2300" s="31" t="s">
        <v>1381</v>
      </c>
      <c r="B2300" s="31" t="s">
        <v>34</v>
      </c>
      <c r="C2300" s="31">
        <v>4</v>
      </c>
      <c r="D2300" s="31">
        <v>327268</v>
      </c>
      <c r="E2300" s="31">
        <f t="shared" si="45"/>
        <v>0</v>
      </c>
      <c r="F2300" s="43">
        <f>IFERROR(VLOOKUP(A2300,'2023'!A:N,13,0),0)</f>
        <v>4</v>
      </c>
      <c r="G2300" s="43">
        <f>IFERROR(VLOOKUP(A2300,'2023'!A:N,14,0),0)</f>
        <v>327268</v>
      </c>
      <c r="H2300" s="43">
        <v>0</v>
      </c>
      <c r="I2300" s="43">
        <v>0</v>
      </c>
      <c r="J2300" s="44">
        <f t="shared" si="46"/>
        <v>81817</v>
      </c>
      <c r="K2300" s="43">
        <v>0</v>
      </c>
      <c r="L2300" s="43">
        <v>0</v>
      </c>
      <c r="M2300" s="44">
        <f t="shared" si="47"/>
        <v>0</v>
      </c>
      <c r="N2300" s="43">
        <f t="shared" si="48"/>
        <v>4</v>
      </c>
      <c r="O2300" s="44">
        <f t="shared" si="49"/>
        <v>327268</v>
      </c>
    </row>
    <row r="2301" spans="1:15" x14ac:dyDescent="0.2">
      <c r="A2301" s="31" t="s">
        <v>1386</v>
      </c>
      <c r="B2301" s="31" t="s">
        <v>11</v>
      </c>
      <c r="C2301" s="31">
        <v>9</v>
      </c>
      <c r="D2301" s="31">
        <v>2091607</v>
      </c>
      <c r="E2301" s="31">
        <f t="shared" si="45"/>
        <v>0</v>
      </c>
      <c r="F2301" s="43">
        <f>IFERROR(VLOOKUP(A2301,'2023'!A:N,13,0),0)</f>
        <v>9</v>
      </c>
      <c r="G2301" s="43">
        <f>IFERROR(VLOOKUP(A2301,'2023'!A:N,14,0),0)</f>
        <v>2091606.75</v>
      </c>
      <c r="H2301" s="43">
        <v>0</v>
      </c>
      <c r="I2301" s="43">
        <v>0</v>
      </c>
      <c r="J2301" s="44">
        <f t="shared" si="46"/>
        <v>232400.75</v>
      </c>
      <c r="K2301" s="43">
        <v>0</v>
      </c>
      <c r="L2301" s="43">
        <v>0</v>
      </c>
      <c r="M2301" s="44">
        <f t="shared" si="47"/>
        <v>0</v>
      </c>
      <c r="N2301" s="43">
        <f t="shared" si="48"/>
        <v>9</v>
      </c>
      <c r="O2301" s="44">
        <f t="shared" si="49"/>
        <v>2091606.75</v>
      </c>
    </row>
    <row r="2302" spans="1:15" x14ac:dyDescent="0.2">
      <c r="A2302" s="31" t="s">
        <v>1390</v>
      </c>
      <c r="B2302" s="31" t="s">
        <v>141</v>
      </c>
      <c r="C2302" s="31">
        <v>11</v>
      </c>
      <c r="D2302" s="31">
        <v>1399992</v>
      </c>
      <c r="E2302" s="31">
        <f t="shared" si="45"/>
        <v>0</v>
      </c>
      <c r="F2302" s="43">
        <f>IFERROR(VLOOKUP(A2302,'2023'!A:N,13,0),0)</f>
        <v>11</v>
      </c>
      <c r="G2302" s="43">
        <f>IFERROR(VLOOKUP(A2302,'2023'!A:N,14,0),0)</f>
        <v>1399992</v>
      </c>
      <c r="H2302" s="43">
        <v>0</v>
      </c>
      <c r="I2302" s="43">
        <v>0</v>
      </c>
      <c r="J2302" s="44">
        <f t="shared" si="46"/>
        <v>127272</v>
      </c>
      <c r="K2302" s="43">
        <v>0</v>
      </c>
      <c r="L2302" s="43">
        <v>0</v>
      </c>
      <c r="M2302" s="44">
        <f t="shared" si="47"/>
        <v>0</v>
      </c>
      <c r="N2302" s="43">
        <f t="shared" si="48"/>
        <v>11</v>
      </c>
      <c r="O2302" s="44">
        <f t="shared" si="49"/>
        <v>1399992</v>
      </c>
    </row>
    <row r="2303" spans="1:15" x14ac:dyDescent="0.2">
      <c r="A2303" s="31" t="s">
        <v>1404</v>
      </c>
      <c r="B2303" s="31" t="s">
        <v>11</v>
      </c>
      <c r="C2303" s="31">
        <v>8</v>
      </c>
      <c r="D2303" s="31">
        <v>1096003</v>
      </c>
      <c r="E2303" s="31">
        <f t="shared" si="45"/>
        <v>0</v>
      </c>
      <c r="F2303" s="43">
        <f>IFERROR(VLOOKUP(A2303,'2023'!A:N,13,0),0)</f>
        <v>8</v>
      </c>
      <c r="G2303" s="43">
        <f>IFERROR(VLOOKUP(A2303,'2023'!A:N,14,0),0)</f>
        <v>1096002.509803921</v>
      </c>
      <c r="H2303" s="43">
        <v>0</v>
      </c>
      <c r="I2303" s="43">
        <v>0</v>
      </c>
      <c r="J2303" s="44">
        <f t="shared" si="46"/>
        <v>137000.31372549012</v>
      </c>
      <c r="K2303" s="43">
        <v>0</v>
      </c>
      <c r="L2303" s="43">
        <v>0</v>
      </c>
      <c r="M2303" s="44">
        <f t="shared" si="47"/>
        <v>0</v>
      </c>
      <c r="N2303" s="43">
        <f t="shared" si="48"/>
        <v>8</v>
      </c>
      <c r="O2303" s="44">
        <f t="shared" si="49"/>
        <v>1096002.509803921</v>
      </c>
    </row>
    <row r="2304" spans="1:15" x14ac:dyDescent="0.2">
      <c r="A2304" s="31" t="s">
        <v>1405</v>
      </c>
      <c r="B2304" s="31" t="s">
        <v>280</v>
      </c>
      <c r="C2304" s="31">
        <v>17</v>
      </c>
      <c r="D2304" s="31">
        <v>309094</v>
      </c>
      <c r="E2304" s="31">
        <f t="shared" si="45"/>
        <v>0</v>
      </c>
      <c r="F2304" s="43">
        <f>IFERROR(VLOOKUP(A2304,'2023'!A:N,13,0),0)</f>
        <v>17</v>
      </c>
      <c r="G2304" s="43">
        <f>IFERROR(VLOOKUP(A2304,'2023'!A:N,14,0),0)</f>
        <v>309094</v>
      </c>
      <c r="H2304" s="43">
        <v>0</v>
      </c>
      <c r="I2304" s="43">
        <v>0</v>
      </c>
      <c r="J2304" s="44">
        <f t="shared" si="46"/>
        <v>18182</v>
      </c>
      <c r="K2304" s="43">
        <v>0</v>
      </c>
      <c r="L2304" s="43">
        <v>0</v>
      </c>
      <c r="M2304" s="44">
        <f t="shared" si="47"/>
        <v>0</v>
      </c>
      <c r="N2304" s="43">
        <f t="shared" si="48"/>
        <v>17</v>
      </c>
      <c r="O2304" s="44">
        <f t="shared" si="49"/>
        <v>309094</v>
      </c>
    </row>
    <row r="2305" spans="1:15" x14ac:dyDescent="0.2">
      <c r="A2305" s="31" t="s">
        <v>1408</v>
      </c>
      <c r="B2305" s="31" t="s">
        <v>11</v>
      </c>
      <c r="C2305" s="31">
        <v>1</v>
      </c>
      <c r="D2305" s="31">
        <v>472728</v>
      </c>
      <c r="E2305" s="31">
        <f t="shared" si="45"/>
        <v>0</v>
      </c>
      <c r="F2305" s="43">
        <f>IFERROR(VLOOKUP(A2305,'2023'!A:N,13,0),0)</f>
        <v>1</v>
      </c>
      <c r="G2305" s="43">
        <f>IFERROR(VLOOKUP(A2305,'2023'!A:N,14,0),0)</f>
        <v>472727.5</v>
      </c>
      <c r="H2305" s="43">
        <v>0</v>
      </c>
      <c r="I2305" s="43">
        <v>0</v>
      </c>
      <c r="J2305" s="44">
        <f t="shared" si="46"/>
        <v>472727.5</v>
      </c>
      <c r="K2305" s="43">
        <v>0</v>
      </c>
      <c r="L2305" s="43">
        <v>0</v>
      </c>
      <c r="M2305" s="44">
        <f t="shared" si="47"/>
        <v>0</v>
      </c>
      <c r="N2305" s="43">
        <f t="shared" si="48"/>
        <v>1</v>
      </c>
      <c r="O2305" s="44">
        <f t="shared" si="49"/>
        <v>472727.5</v>
      </c>
    </row>
    <row r="2306" spans="1:15" x14ac:dyDescent="0.2">
      <c r="A2306" s="31" t="s">
        <v>1409</v>
      </c>
      <c r="B2306" s="31" t="s">
        <v>11</v>
      </c>
      <c r="C2306" s="31">
        <v>76</v>
      </c>
      <c r="D2306" s="31">
        <v>1003311</v>
      </c>
      <c r="E2306" s="31">
        <f t="shared" si="45"/>
        <v>0</v>
      </c>
      <c r="F2306" s="43">
        <f>IFERROR(VLOOKUP(A2306,'2023'!A:N,13,0),0)</f>
        <v>76</v>
      </c>
      <c r="G2306" s="43">
        <f>IFERROR(VLOOKUP(A2306,'2023'!A:N,14,0),0)</f>
        <v>1003311.076923077</v>
      </c>
      <c r="H2306" s="43">
        <v>0</v>
      </c>
      <c r="I2306" s="43">
        <v>0</v>
      </c>
      <c r="J2306" s="44">
        <f t="shared" si="46"/>
        <v>13201.461538461539</v>
      </c>
      <c r="K2306" s="43">
        <v>0</v>
      </c>
      <c r="L2306" s="43">
        <v>0</v>
      </c>
      <c r="M2306" s="44">
        <f t="shared" si="47"/>
        <v>0</v>
      </c>
      <c r="N2306" s="43">
        <f t="shared" si="48"/>
        <v>76</v>
      </c>
      <c r="O2306" s="44">
        <f t="shared" si="49"/>
        <v>1003311.076923077</v>
      </c>
    </row>
    <row r="2307" spans="1:15" x14ac:dyDescent="0.2">
      <c r="A2307" s="31" t="s">
        <v>1412</v>
      </c>
      <c r="B2307" s="31" t="s">
        <v>11</v>
      </c>
      <c r="C2307" s="31">
        <v>13</v>
      </c>
      <c r="D2307" s="31">
        <v>4888507</v>
      </c>
      <c r="E2307" s="31">
        <f t="shared" si="45"/>
        <v>0</v>
      </c>
      <c r="F2307" s="43">
        <f>IFERROR(VLOOKUP(A2307,'2023'!A:N,13,0),0)</f>
        <v>13</v>
      </c>
      <c r="G2307" s="43">
        <f>IFERROR(VLOOKUP(A2307,'2023'!A:N,14,0),0)</f>
        <v>4888507</v>
      </c>
      <c r="H2307" s="43">
        <v>0</v>
      </c>
      <c r="I2307" s="43">
        <v>0</v>
      </c>
      <c r="J2307" s="44">
        <f t="shared" si="46"/>
        <v>376039</v>
      </c>
      <c r="K2307" s="43">
        <v>0</v>
      </c>
      <c r="L2307" s="43">
        <v>0</v>
      </c>
      <c r="M2307" s="44">
        <f t="shared" si="47"/>
        <v>0</v>
      </c>
      <c r="N2307" s="43">
        <f t="shared" si="48"/>
        <v>13</v>
      </c>
      <c r="O2307" s="44">
        <f t="shared" si="49"/>
        <v>4888507</v>
      </c>
    </row>
    <row r="2308" spans="1:15" x14ac:dyDescent="0.2">
      <c r="A2308" s="31" t="s">
        <v>1415</v>
      </c>
      <c r="B2308" s="31" t="s">
        <v>758</v>
      </c>
      <c r="C2308" s="31">
        <v>398</v>
      </c>
      <c r="D2308" s="31">
        <v>173727000</v>
      </c>
      <c r="E2308" s="31">
        <f t="shared" si="45"/>
        <v>0</v>
      </c>
      <c r="F2308" s="43">
        <f>IFERROR(VLOOKUP(A2308,'2023'!A:N,13,0),0)</f>
        <v>398</v>
      </c>
      <c r="G2308" s="43">
        <f>IFERROR(VLOOKUP(A2308,'2023'!A:N,14,0),0)</f>
        <v>173727000</v>
      </c>
      <c r="H2308" s="43">
        <v>0</v>
      </c>
      <c r="I2308" s="43">
        <v>0</v>
      </c>
      <c r="J2308" s="44">
        <f t="shared" si="46"/>
        <v>436500</v>
      </c>
      <c r="K2308" s="43">
        <v>0</v>
      </c>
      <c r="L2308" s="43">
        <v>0</v>
      </c>
      <c r="M2308" s="44">
        <f t="shared" si="47"/>
        <v>0</v>
      </c>
      <c r="N2308" s="43">
        <f t="shared" si="48"/>
        <v>398</v>
      </c>
      <c r="O2308" s="44">
        <f t="shared" si="49"/>
        <v>173727000</v>
      </c>
    </row>
    <row r="2309" spans="1:15" x14ac:dyDescent="0.2">
      <c r="A2309" s="31" t="s">
        <v>1417</v>
      </c>
      <c r="B2309" s="31" t="s">
        <v>11</v>
      </c>
      <c r="C2309" s="31">
        <v>1</v>
      </c>
      <c r="D2309" s="31">
        <v>545455</v>
      </c>
      <c r="E2309" s="31">
        <f t="shared" si="45"/>
        <v>0</v>
      </c>
      <c r="F2309" s="43">
        <f>IFERROR(VLOOKUP(A2309,'2023'!A:N,13,0),0)</f>
        <v>1</v>
      </c>
      <c r="G2309" s="43">
        <f>IFERROR(VLOOKUP(A2309,'2023'!A:N,14,0),0)</f>
        <v>545454.5</v>
      </c>
      <c r="H2309" s="43">
        <v>0</v>
      </c>
      <c r="I2309" s="43">
        <v>0</v>
      </c>
      <c r="J2309" s="44">
        <f t="shared" si="46"/>
        <v>545454.5</v>
      </c>
      <c r="K2309" s="43">
        <v>0</v>
      </c>
      <c r="L2309" s="43">
        <v>0</v>
      </c>
      <c r="M2309" s="44">
        <f t="shared" si="47"/>
        <v>0</v>
      </c>
      <c r="N2309" s="43">
        <f t="shared" si="48"/>
        <v>1</v>
      </c>
      <c r="O2309" s="44">
        <f t="shared" si="49"/>
        <v>545454.5</v>
      </c>
    </row>
    <row r="2310" spans="1:15" x14ac:dyDescent="0.2">
      <c r="A2310" s="31" t="s">
        <v>1422</v>
      </c>
      <c r="B2310" s="31" t="s">
        <v>11</v>
      </c>
      <c r="C2310" s="31">
        <v>9</v>
      </c>
      <c r="D2310" s="31">
        <v>2209091</v>
      </c>
      <c r="E2310" s="31">
        <f t="shared" si="45"/>
        <v>0</v>
      </c>
      <c r="F2310" s="43">
        <f>IFERROR(VLOOKUP(A2310,'2023'!A:N,13,0),0)</f>
        <v>9</v>
      </c>
      <c r="G2310" s="43">
        <f>IFERROR(VLOOKUP(A2310,'2023'!A:N,14,0),0)</f>
        <v>2209090.5</v>
      </c>
      <c r="H2310" s="43">
        <v>0</v>
      </c>
      <c r="I2310" s="43">
        <v>0</v>
      </c>
      <c r="J2310" s="44">
        <f t="shared" si="46"/>
        <v>245454.5</v>
      </c>
      <c r="K2310" s="43">
        <v>0</v>
      </c>
      <c r="L2310" s="43">
        <v>0</v>
      </c>
      <c r="M2310" s="44">
        <f t="shared" si="47"/>
        <v>0</v>
      </c>
      <c r="N2310" s="43">
        <f t="shared" si="48"/>
        <v>9</v>
      </c>
      <c r="O2310" s="44">
        <f t="shared" si="49"/>
        <v>2209090.5</v>
      </c>
    </row>
    <row r="2311" spans="1:15" x14ac:dyDescent="0.2">
      <c r="A2311" s="31" t="s">
        <v>1424</v>
      </c>
      <c r="B2311" s="31" t="s">
        <v>11</v>
      </c>
      <c r="C2311" s="31">
        <v>4</v>
      </c>
      <c r="D2311" s="31">
        <v>2593006</v>
      </c>
      <c r="E2311" s="31">
        <f t="shared" si="45"/>
        <v>0</v>
      </c>
      <c r="F2311" s="43">
        <f>IFERROR(VLOOKUP(A2311,'2023'!A:N,13,0),0)</f>
        <v>4</v>
      </c>
      <c r="G2311" s="43">
        <f>IFERROR(VLOOKUP(A2311,'2023'!A:N,14,0),0)</f>
        <v>2593006.4</v>
      </c>
      <c r="H2311" s="43">
        <v>0</v>
      </c>
      <c r="I2311" s="43">
        <v>0</v>
      </c>
      <c r="J2311" s="44">
        <f t="shared" si="46"/>
        <v>648251.6</v>
      </c>
      <c r="K2311" s="43">
        <v>0</v>
      </c>
      <c r="L2311" s="43">
        <v>0</v>
      </c>
      <c r="M2311" s="44">
        <f t="shared" si="47"/>
        <v>0</v>
      </c>
      <c r="N2311" s="43">
        <f t="shared" si="48"/>
        <v>4</v>
      </c>
      <c r="O2311" s="44">
        <f t="shared" si="49"/>
        <v>2593006.4</v>
      </c>
    </row>
    <row r="2312" spans="1:15" x14ac:dyDescent="0.2">
      <c r="A2312" s="31" t="s">
        <v>1428</v>
      </c>
      <c r="B2312" s="31" t="s">
        <v>11</v>
      </c>
      <c r="C2312" s="31">
        <v>10</v>
      </c>
      <c r="D2312" s="31">
        <v>9170163</v>
      </c>
      <c r="E2312" s="31">
        <f t="shared" si="45"/>
        <v>0</v>
      </c>
      <c r="F2312" s="43">
        <f>IFERROR(VLOOKUP(A2312,'2023'!A:N,13,0),0)</f>
        <v>10</v>
      </c>
      <c r="G2312" s="43">
        <f>IFERROR(VLOOKUP(A2312,'2023'!A:N,14,0),0)</f>
        <v>9170162.7272727266</v>
      </c>
      <c r="H2312" s="43">
        <v>0</v>
      </c>
      <c r="I2312" s="43">
        <v>0</v>
      </c>
      <c r="J2312" s="44">
        <f t="shared" si="46"/>
        <v>917016.27272727271</v>
      </c>
      <c r="K2312" s="43">
        <v>0</v>
      </c>
      <c r="L2312" s="43">
        <v>0</v>
      </c>
      <c r="M2312" s="44">
        <f t="shared" si="47"/>
        <v>0</v>
      </c>
      <c r="N2312" s="43">
        <f t="shared" si="48"/>
        <v>10</v>
      </c>
      <c r="O2312" s="44">
        <f t="shared" si="49"/>
        <v>9170162.7272727266</v>
      </c>
    </row>
    <row r="2313" spans="1:15" x14ac:dyDescent="0.2">
      <c r="A2313" s="31" t="s">
        <v>1429</v>
      </c>
      <c r="B2313" s="31" t="s">
        <v>141</v>
      </c>
      <c r="C2313" s="31">
        <v>4</v>
      </c>
      <c r="D2313" s="31">
        <v>1040000</v>
      </c>
      <c r="E2313" s="31">
        <f t="shared" si="45"/>
        <v>0</v>
      </c>
      <c r="F2313" s="43">
        <f>IFERROR(VLOOKUP(A2313,'2023'!A:N,13,0),0)</f>
        <v>4</v>
      </c>
      <c r="G2313" s="43">
        <f>IFERROR(VLOOKUP(A2313,'2023'!A:N,14,0),0)</f>
        <v>1040000</v>
      </c>
      <c r="H2313" s="43">
        <v>0</v>
      </c>
      <c r="I2313" s="43">
        <v>0</v>
      </c>
      <c r="J2313" s="44">
        <f t="shared" si="46"/>
        <v>260000</v>
      </c>
      <c r="K2313" s="43">
        <v>0</v>
      </c>
      <c r="L2313" s="43">
        <v>0</v>
      </c>
      <c r="M2313" s="44">
        <f t="shared" si="47"/>
        <v>0</v>
      </c>
      <c r="N2313" s="43">
        <f t="shared" si="48"/>
        <v>4</v>
      </c>
      <c r="O2313" s="44">
        <f t="shared" si="49"/>
        <v>1040000</v>
      </c>
    </row>
    <row r="2314" spans="1:15" x14ac:dyDescent="0.2">
      <c r="A2314" s="31" t="s">
        <v>1430</v>
      </c>
      <c r="B2314" s="31" t="s">
        <v>11</v>
      </c>
      <c r="C2314" s="31">
        <v>1</v>
      </c>
      <c r="D2314" s="31">
        <v>1277273</v>
      </c>
      <c r="E2314" s="31">
        <f t="shared" si="45"/>
        <v>0</v>
      </c>
      <c r="F2314" s="43">
        <f>IFERROR(VLOOKUP(A2314,'2023'!A:N,13,0),0)</f>
        <v>1</v>
      </c>
      <c r="G2314" s="43">
        <f>IFERROR(VLOOKUP(A2314,'2023'!A:N,14,0),0)</f>
        <v>1277272.5</v>
      </c>
      <c r="H2314" s="43">
        <v>0</v>
      </c>
      <c r="I2314" s="43">
        <v>0</v>
      </c>
      <c r="J2314" s="44">
        <f t="shared" si="46"/>
        <v>1277272.5</v>
      </c>
      <c r="K2314" s="43">
        <v>0</v>
      </c>
      <c r="L2314" s="43">
        <v>0</v>
      </c>
      <c r="M2314" s="44">
        <f t="shared" si="47"/>
        <v>0</v>
      </c>
      <c r="N2314" s="43">
        <f t="shared" si="48"/>
        <v>1</v>
      </c>
      <c r="O2314" s="44">
        <f t="shared" si="49"/>
        <v>1277272.5</v>
      </c>
    </row>
    <row r="2315" spans="1:15" x14ac:dyDescent="0.2">
      <c r="A2315" s="31" t="s">
        <v>1432</v>
      </c>
      <c r="B2315" s="31" t="s">
        <v>11</v>
      </c>
      <c r="C2315" s="31">
        <v>10</v>
      </c>
      <c r="D2315" s="31">
        <v>63630</v>
      </c>
      <c r="E2315" s="31">
        <f t="shared" si="45"/>
        <v>0</v>
      </c>
      <c r="F2315" s="43">
        <f>IFERROR(VLOOKUP(A2315,'2023'!A:N,13,0),0)</f>
        <v>10</v>
      </c>
      <c r="G2315" s="43">
        <f>IFERROR(VLOOKUP(A2315,'2023'!A:N,14,0),0)</f>
        <v>63630</v>
      </c>
      <c r="H2315" s="43">
        <v>0</v>
      </c>
      <c r="I2315" s="43">
        <v>0</v>
      </c>
      <c r="J2315" s="44">
        <f t="shared" si="46"/>
        <v>6363</v>
      </c>
      <c r="K2315" s="43">
        <v>0</v>
      </c>
      <c r="L2315" s="43">
        <v>0</v>
      </c>
      <c r="M2315" s="44">
        <f t="shared" si="47"/>
        <v>0</v>
      </c>
      <c r="N2315" s="43">
        <f t="shared" si="48"/>
        <v>10</v>
      </c>
      <c r="O2315" s="44">
        <f t="shared" si="49"/>
        <v>63630</v>
      </c>
    </row>
    <row r="2316" spans="1:15" x14ac:dyDescent="0.2">
      <c r="A2316" s="31" t="s">
        <v>1433</v>
      </c>
      <c r="B2316" s="31" t="s">
        <v>25</v>
      </c>
      <c r="C2316" s="31">
        <v>1</v>
      </c>
      <c r="D2316" s="31">
        <v>290909</v>
      </c>
      <c r="E2316" s="31">
        <f t="shared" si="45"/>
        <v>0</v>
      </c>
      <c r="F2316" s="43">
        <f>IFERROR(VLOOKUP(A2316,'2023'!A:N,13,0),0)</f>
        <v>1</v>
      </c>
      <c r="G2316" s="43">
        <f>IFERROR(VLOOKUP(A2316,'2023'!A:N,14,0),0)</f>
        <v>290909</v>
      </c>
      <c r="H2316" s="43">
        <v>0</v>
      </c>
      <c r="I2316" s="43">
        <v>0</v>
      </c>
      <c r="J2316" s="44">
        <f t="shared" si="46"/>
        <v>290909</v>
      </c>
      <c r="K2316" s="43">
        <v>0</v>
      </c>
      <c r="L2316" s="43">
        <v>0</v>
      </c>
      <c r="M2316" s="44">
        <f t="shared" si="47"/>
        <v>0</v>
      </c>
      <c r="N2316" s="43">
        <f t="shared" si="48"/>
        <v>1</v>
      </c>
      <c r="O2316" s="44">
        <f t="shared" si="49"/>
        <v>290909</v>
      </c>
    </row>
    <row r="2317" spans="1:15" x14ac:dyDescent="0.2">
      <c r="A2317" s="31" t="s">
        <v>1445</v>
      </c>
      <c r="B2317" s="31" t="s">
        <v>11</v>
      </c>
      <c r="C2317" s="31">
        <v>18</v>
      </c>
      <c r="D2317" s="31">
        <v>5578514</v>
      </c>
      <c r="E2317" s="31">
        <f t="shared" si="45"/>
        <v>0</v>
      </c>
      <c r="F2317" s="43">
        <f>IFERROR(VLOOKUP(A2317,'2023'!A:N,13,0),0)</f>
        <v>18</v>
      </c>
      <c r="G2317" s="43">
        <f>IFERROR(VLOOKUP(A2317,'2023'!A:N,14,0),0)</f>
        <v>5578513.5789473681</v>
      </c>
      <c r="H2317" s="43">
        <v>0</v>
      </c>
      <c r="I2317" s="43">
        <v>0</v>
      </c>
      <c r="J2317" s="44">
        <f t="shared" si="46"/>
        <v>309917.42105263157</v>
      </c>
      <c r="K2317" s="43">
        <v>0</v>
      </c>
      <c r="L2317" s="43">
        <v>0</v>
      </c>
      <c r="M2317" s="44">
        <f t="shared" si="47"/>
        <v>0</v>
      </c>
      <c r="N2317" s="43">
        <f t="shared" si="48"/>
        <v>18</v>
      </c>
      <c r="O2317" s="44">
        <f t="shared" si="49"/>
        <v>5578513.5789473681</v>
      </c>
    </row>
    <row r="2318" spans="1:15" x14ac:dyDescent="0.2">
      <c r="A2318" s="31" t="s">
        <v>1449</v>
      </c>
      <c r="B2318" s="31" t="s">
        <v>11</v>
      </c>
      <c r="C2318" s="31">
        <v>1</v>
      </c>
      <c r="D2318" s="31">
        <v>350000</v>
      </c>
      <c r="E2318" s="31">
        <f t="shared" si="45"/>
        <v>0</v>
      </c>
      <c r="F2318" s="43">
        <f>IFERROR(VLOOKUP(A2318,'2023'!A:N,13,0),0)</f>
        <v>1</v>
      </c>
      <c r="G2318" s="43">
        <f>IFERROR(VLOOKUP(A2318,'2023'!A:N,14,0),0)</f>
        <v>350000</v>
      </c>
      <c r="H2318" s="43">
        <v>0</v>
      </c>
      <c r="I2318" s="43">
        <v>0</v>
      </c>
      <c r="J2318" s="44">
        <f t="shared" si="46"/>
        <v>350000</v>
      </c>
      <c r="K2318" s="43">
        <v>0</v>
      </c>
      <c r="L2318" s="43">
        <v>0</v>
      </c>
      <c r="M2318" s="44">
        <f t="shared" si="47"/>
        <v>0</v>
      </c>
      <c r="N2318" s="43">
        <f t="shared" si="48"/>
        <v>1</v>
      </c>
      <c r="O2318" s="44">
        <f t="shared" si="49"/>
        <v>350000</v>
      </c>
    </row>
    <row r="2319" spans="1:15" x14ac:dyDescent="0.2">
      <c r="A2319" s="31" t="s">
        <v>1470</v>
      </c>
      <c r="B2319" s="31" t="s">
        <v>11</v>
      </c>
      <c r="C2319" s="31">
        <v>1</v>
      </c>
      <c r="D2319" s="31">
        <v>150000</v>
      </c>
      <c r="E2319" s="31">
        <f t="shared" si="45"/>
        <v>0</v>
      </c>
      <c r="F2319" s="43">
        <f>IFERROR(VLOOKUP(A2319,'2023'!A:N,13,0),0)</f>
        <v>1</v>
      </c>
      <c r="G2319" s="43">
        <f>IFERROR(VLOOKUP(A2319,'2023'!A:N,14,0),0)</f>
        <v>150000</v>
      </c>
      <c r="H2319" s="43">
        <v>0</v>
      </c>
      <c r="I2319" s="43">
        <v>0</v>
      </c>
      <c r="J2319" s="44">
        <f t="shared" si="46"/>
        <v>150000</v>
      </c>
      <c r="K2319" s="43">
        <v>0</v>
      </c>
      <c r="L2319" s="43">
        <v>0</v>
      </c>
      <c r="M2319" s="44">
        <f t="shared" si="47"/>
        <v>0</v>
      </c>
      <c r="N2319" s="43">
        <f t="shared" si="48"/>
        <v>1</v>
      </c>
      <c r="O2319" s="44">
        <f t="shared" si="49"/>
        <v>150000</v>
      </c>
    </row>
    <row r="2320" spans="1:15" x14ac:dyDescent="0.2">
      <c r="A2320" s="31" t="s">
        <v>1484</v>
      </c>
      <c r="B2320" s="31" t="s">
        <v>141</v>
      </c>
      <c r="C2320" s="31">
        <v>2</v>
      </c>
      <c r="D2320" s="31">
        <v>520000</v>
      </c>
      <c r="E2320" s="31">
        <f t="shared" si="45"/>
        <v>0</v>
      </c>
      <c r="F2320" s="43">
        <f>IFERROR(VLOOKUP(A2320,'2023'!A:N,13,0),0)</f>
        <v>2</v>
      </c>
      <c r="G2320" s="43">
        <f>IFERROR(VLOOKUP(A2320,'2023'!A:N,14,0),0)</f>
        <v>520000</v>
      </c>
      <c r="H2320" s="43">
        <v>0</v>
      </c>
      <c r="I2320" s="43">
        <v>0</v>
      </c>
      <c r="J2320" s="44">
        <f t="shared" si="46"/>
        <v>260000</v>
      </c>
      <c r="K2320" s="43">
        <v>0</v>
      </c>
      <c r="L2320" s="43">
        <v>0</v>
      </c>
      <c r="M2320" s="44">
        <f t="shared" si="47"/>
        <v>0</v>
      </c>
      <c r="N2320" s="43">
        <f t="shared" si="48"/>
        <v>2</v>
      </c>
      <c r="O2320" s="44">
        <f t="shared" si="49"/>
        <v>520000</v>
      </c>
    </row>
    <row r="2321" spans="1:15" x14ac:dyDescent="0.2">
      <c r="A2321" s="31" t="s">
        <v>1487</v>
      </c>
      <c r="B2321" s="31" t="s">
        <v>11</v>
      </c>
      <c r="C2321" s="31">
        <v>29</v>
      </c>
      <c r="D2321" s="31">
        <v>2425455</v>
      </c>
      <c r="E2321" s="31">
        <f t="shared" si="45"/>
        <v>0</v>
      </c>
      <c r="F2321" s="43">
        <f>IFERROR(VLOOKUP(A2321,'2023'!A:N,13,0),0)</f>
        <v>29</v>
      </c>
      <c r="G2321" s="43">
        <f>IFERROR(VLOOKUP(A2321,'2023'!A:N,14,0),0)</f>
        <v>2425454.6530612246</v>
      </c>
      <c r="H2321" s="43">
        <v>0</v>
      </c>
      <c r="I2321" s="43">
        <v>0</v>
      </c>
      <c r="J2321" s="44">
        <f t="shared" si="46"/>
        <v>83636.367346938787</v>
      </c>
      <c r="K2321" s="43">
        <v>0</v>
      </c>
      <c r="L2321" s="43">
        <v>0</v>
      </c>
      <c r="M2321" s="44">
        <f t="shared" si="47"/>
        <v>0</v>
      </c>
      <c r="N2321" s="43">
        <f t="shared" si="48"/>
        <v>29</v>
      </c>
      <c r="O2321" s="44">
        <f t="shared" si="49"/>
        <v>2425454.6530612246</v>
      </c>
    </row>
    <row r="2322" spans="1:15" x14ac:dyDescent="0.2">
      <c r="A2322" s="31" t="s">
        <v>1490</v>
      </c>
      <c r="B2322" s="31" t="s">
        <v>141</v>
      </c>
      <c r="C2322" s="31">
        <v>2</v>
      </c>
      <c r="D2322" s="31">
        <v>400000</v>
      </c>
      <c r="E2322" s="31">
        <f t="shared" si="45"/>
        <v>0</v>
      </c>
      <c r="F2322" s="43">
        <f>IFERROR(VLOOKUP(A2322,'2023'!A:N,13,0),0)</f>
        <v>2</v>
      </c>
      <c r="G2322" s="43">
        <f>IFERROR(VLOOKUP(A2322,'2023'!A:N,14,0),0)</f>
        <v>400000</v>
      </c>
      <c r="H2322" s="43">
        <v>0</v>
      </c>
      <c r="I2322" s="43">
        <v>0</v>
      </c>
      <c r="J2322" s="44">
        <f t="shared" si="46"/>
        <v>200000</v>
      </c>
      <c r="K2322" s="43">
        <v>0</v>
      </c>
      <c r="L2322" s="43">
        <v>0</v>
      </c>
      <c r="M2322" s="44">
        <f t="shared" si="47"/>
        <v>0</v>
      </c>
      <c r="N2322" s="43">
        <f t="shared" si="48"/>
        <v>2</v>
      </c>
      <c r="O2322" s="44">
        <f t="shared" si="49"/>
        <v>400000</v>
      </c>
    </row>
    <row r="2323" spans="1:15" x14ac:dyDescent="0.2">
      <c r="A2323" s="31" t="s">
        <v>1491</v>
      </c>
      <c r="B2323" s="31" t="s">
        <v>141</v>
      </c>
      <c r="C2323" s="31">
        <v>2</v>
      </c>
      <c r="D2323" s="31">
        <v>400000</v>
      </c>
      <c r="E2323" s="31">
        <f t="shared" si="45"/>
        <v>0</v>
      </c>
      <c r="F2323" s="43">
        <f>IFERROR(VLOOKUP(A2323,'2023'!A:N,13,0),0)</f>
        <v>2</v>
      </c>
      <c r="G2323" s="43">
        <f>IFERROR(VLOOKUP(A2323,'2023'!A:N,14,0),0)</f>
        <v>400000</v>
      </c>
      <c r="H2323" s="43">
        <v>0</v>
      </c>
      <c r="I2323" s="43">
        <v>0</v>
      </c>
      <c r="J2323" s="44">
        <f t="shared" si="46"/>
        <v>200000</v>
      </c>
      <c r="K2323" s="43">
        <v>0</v>
      </c>
      <c r="L2323" s="43">
        <v>0</v>
      </c>
      <c r="M2323" s="44">
        <f t="shared" si="47"/>
        <v>0</v>
      </c>
      <c r="N2323" s="43">
        <f t="shared" si="48"/>
        <v>2</v>
      </c>
      <c r="O2323" s="44">
        <f t="shared" si="49"/>
        <v>400000</v>
      </c>
    </row>
    <row r="2324" spans="1:15" x14ac:dyDescent="0.2">
      <c r="A2324" s="31" t="s">
        <v>1493</v>
      </c>
      <c r="B2324" s="31" t="s">
        <v>11</v>
      </c>
      <c r="C2324" s="31">
        <v>7</v>
      </c>
      <c r="D2324" s="31">
        <v>3908541</v>
      </c>
      <c r="E2324" s="31">
        <f t="shared" si="45"/>
        <v>0</v>
      </c>
      <c r="F2324" s="43">
        <f>IFERROR(VLOOKUP(A2324,'2023'!A:N,13,0),0)</f>
        <v>7</v>
      </c>
      <c r="G2324" s="43">
        <f>IFERROR(VLOOKUP(A2324,'2023'!A:N,14,0),0)</f>
        <v>3908541</v>
      </c>
      <c r="H2324" s="43">
        <v>0</v>
      </c>
      <c r="I2324" s="43">
        <v>0</v>
      </c>
      <c r="J2324" s="44">
        <f t="shared" si="46"/>
        <v>558363</v>
      </c>
      <c r="K2324" s="43">
        <v>0</v>
      </c>
      <c r="L2324" s="43">
        <v>0</v>
      </c>
      <c r="M2324" s="44">
        <f t="shared" si="47"/>
        <v>0</v>
      </c>
      <c r="N2324" s="43">
        <f t="shared" si="48"/>
        <v>7</v>
      </c>
      <c r="O2324" s="44">
        <f t="shared" si="49"/>
        <v>3908541</v>
      </c>
    </row>
    <row r="2325" spans="1:15" x14ac:dyDescent="0.2">
      <c r="A2325" s="31" t="s">
        <v>1494</v>
      </c>
      <c r="B2325" s="31" t="s">
        <v>11</v>
      </c>
      <c r="C2325" s="31">
        <v>13</v>
      </c>
      <c r="D2325" s="31">
        <v>3560079</v>
      </c>
      <c r="E2325" s="31">
        <f t="shared" si="45"/>
        <v>0</v>
      </c>
      <c r="F2325" s="43">
        <f>IFERROR(VLOOKUP(A2325,'2023'!A:N,13,0),0)</f>
        <v>13</v>
      </c>
      <c r="G2325" s="43">
        <f>IFERROR(VLOOKUP(A2325,'2023'!A:N,14,0),0)</f>
        <v>3560078.6</v>
      </c>
      <c r="H2325" s="43">
        <v>0</v>
      </c>
      <c r="I2325" s="43">
        <v>0</v>
      </c>
      <c r="J2325" s="44">
        <f t="shared" si="46"/>
        <v>273852.2</v>
      </c>
      <c r="K2325" s="43">
        <v>0</v>
      </c>
      <c r="L2325" s="43">
        <v>0</v>
      </c>
      <c r="M2325" s="44">
        <f t="shared" si="47"/>
        <v>0</v>
      </c>
      <c r="N2325" s="43">
        <f t="shared" si="48"/>
        <v>13</v>
      </c>
      <c r="O2325" s="44">
        <f t="shared" si="49"/>
        <v>3560078.6</v>
      </c>
    </row>
    <row r="2326" spans="1:15" x14ac:dyDescent="0.2">
      <c r="A2326" s="31" t="s">
        <v>1496</v>
      </c>
      <c r="B2326" s="31" t="s">
        <v>11</v>
      </c>
      <c r="C2326" s="31">
        <v>1</v>
      </c>
      <c r="D2326" s="31">
        <v>350000</v>
      </c>
      <c r="E2326" s="31">
        <f t="shared" si="45"/>
        <v>0</v>
      </c>
      <c r="F2326" s="43">
        <f>IFERROR(VLOOKUP(A2326,'2023'!A:N,13,0),0)</f>
        <v>1</v>
      </c>
      <c r="G2326" s="43">
        <f>IFERROR(VLOOKUP(A2326,'2023'!A:N,14,0),0)</f>
        <v>350000</v>
      </c>
      <c r="H2326" s="43">
        <v>0</v>
      </c>
      <c r="I2326" s="43">
        <v>0</v>
      </c>
      <c r="J2326" s="44">
        <f t="shared" si="46"/>
        <v>350000</v>
      </c>
      <c r="K2326" s="43">
        <v>0</v>
      </c>
      <c r="L2326" s="43">
        <v>0</v>
      </c>
      <c r="M2326" s="44">
        <f t="shared" si="47"/>
        <v>0</v>
      </c>
      <c r="N2326" s="43">
        <f t="shared" si="48"/>
        <v>1</v>
      </c>
      <c r="O2326" s="44">
        <f t="shared" si="49"/>
        <v>350000</v>
      </c>
    </row>
    <row r="2327" spans="1:15" x14ac:dyDescent="0.2">
      <c r="A2327" s="31" t="s">
        <v>1499</v>
      </c>
      <c r="B2327" s="31" t="s">
        <v>11</v>
      </c>
      <c r="C2327" s="31">
        <v>7</v>
      </c>
      <c r="D2327" s="31">
        <v>3463089</v>
      </c>
      <c r="E2327" s="31">
        <f t="shared" si="45"/>
        <v>0</v>
      </c>
      <c r="F2327" s="43">
        <f>IFERROR(VLOOKUP(A2327,'2023'!A:N,13,0),0)</f>
        <v>7</v>
      </c>
      <c r="G2327" s="43">
        <f>IFERROR(VLOOKUP(A2327,'2023'!A:N,14,0),0)</f>
        <v>3463089</v>
      </c>
      <c r="H2327" s="43">
        <v>0</v>
      </c>
      <c r="I2327" s="43">
        <v>0</v>
      </c>
      <c r="J2327" s="44">
        <f t="shared" si="46"/>
        <v>494727</v>
      </c>
      <c r="K2327" s="43">
        <v>0</v>
      </c>
      <c r="L2327" s="43">
        <v>0</v>
      </c>
      <c r="M2327" s="44">
        <f t="shared" si="47"/>
        <v>0</v>
      </c>
      <c r="N2327" s="43">
        <f t="shared" si="48"/>
        <v>7</v>
      </c>
      <c r="O2327" s="44">
        <f t="shared" si="49"/>
        <v>3463089</v>
      </c>
    </row>
    <row r="2328" spans="1:15" x14ac:dyDescent="0.2">
      <c r="A2328" s="31" t="s">
        <v>1500</v>
      </c>
      <c r="B2328" s="31" t="s">
        <v>11</v>
      </c>
      <c r="C2328" s="31">
        <v>4</v>
      </c>
      <c r="D2328" s="31">
        <v>2197088</v>
      </c>
      <c r="E2328" s="31">
        <f t="shared" si="45"/>
        <v>0</v>
      </c>
      <c r="F2328" s="43">
        <f>IFERROR(VLOOKUP(A2328,'2023'!A:N,13,0),0)</f>
        <v>4</v>
      </c>
      <c r="G2328" s="43">
        <f>IFERROR(VLOOKUP(A2328,'2023'!A:N,14,0),0)</f>
        <v>2197088</v>
      </c>
      <c r="H2328" s="43">
        <v>0</v>
      </c>
      <c r="I2328" s="43">
        <v>0</v>
      </c>
      <c r="J2328" s="44">
        <f t="shared" si="46"/>
        <v>549272</v>
      </c>
      <c r="K2328" s="43">
        <v>0</v>
      </c>
      <c r="L2328" s="43">
        <v>0</v>
      </c>
      <c r="M2328" s="44">
        <f t="shared" si="47"/>
        <v>0</v>
      </c>
      <c r="N2328" s="43">
        <f t="shared" si="48"/>
        <v>4</v>
      </c>
      <c r="O2328" s="44">
        <f t="shared" si="49"/>
        <v>2197088</v>
      </c>
    </row>
    <row r="2329" spans="1:15" x14ac:dyDescent="0.2">
      <c r="A2329" s="31" t="s">
        <v>1512</v>
      </c>
      <c r="B2329" s="31" t="s">
        <v>141</v>
      </c>
      <c r="C2329" s="31">
        <v>28</v>
      </c>
      <c r="D2329" s="31">
        <v>2853987</v>
      </c>
      <c r="E2329" s="31">
        <f t="shared" si="45"/>
        <v>0</v>
      </c>
      <c r="F2329" s="43">
        <f>IFERROR(VLOOKUP(A2329,'2023'!A:N,13,0),0)</f>
        <v>28</v>
      </c>
      <c r="G2329" s="43">
        <f>IFERROR(VLOOKUP(A2329,'2023'!A:N,14,0),0)</f>
        <v>2853986.5454545454</v>
      </c>
      <c r="H2329" s="43">
        <v>0</v>
      </c>
      <c r="I2329" s="43">
        <v>0</v>
      </c>
      <c r="J2329" s="44">
        <f t="shared" si="46"/>
        <v>101928.09090909091</v>
      </c>
      <c r="K2329" s="43">
        <v>0</v>
      </c>
      <c r="L2329" s="43">
        <v>0</v>
      </c>
      <c r="M2329" s="44">
        <f t="shared" si="47"/>
        <v>0</v>
      </c>
      <c r="N2329" s="43">
        <f t="shared" si="48"/>
        <v>28</v>
      </c>
      <c r="O2329" s="44">
        <f t="shared" si="49"/>
        <v>2853986.5454545454</v>
      </c>
    </row>
    <row r="2330" spans="1:15" x14ac:dyDescent="0.2">
      <c r="A2330" s="31" t="s">
        <v>1519</v>
      </c>
      <c r="B2330" s="31" t="s">
        <v>25</v>
      </c>
      <c r="C2330" s="31">
        <v>12</v>
      </c>
      <c r="D2330" s="31">
        <v>10095102</v>
      </c>
      <c r="E2330" s="31">
        <f t="shared" si="45"/>
        <v>0</v>
      </c>
      <c r="F2330" s="43">
        <f>IFERROR(VLOOKUP(A2330,'2023'!A:N,13,0),0)</f>
        <v>12</v>
      </c>
      <c r="G2330" s="43">
        <f>IFERROR(VLOOKUP(A2330,'2023'!A:N,14,0),0)</f>
        <v>10095101.538461538</v>
      </c>
      <c r="H2330" s="43">
        <v>0</v>
      </c>
      <c r="I2330" s="43">
        <v>0</v>
      </c>
      <c r="J2330" s="44">
        <f t="shared" si="46"/>
        <v>841258.4615384615</v>
      </c>
      <c r="K2330" s="43">
        <v>0</v>
      </c>
      <c r="L2330" s="43">
        <v>0</v>
      </c>
      <c r="M2330" s="44">
        <f t="shared" si="47"/>
        <v>0</v>
      </c>
      <c r="N2330" s="43">
        <f t="shared" si="48"/>
        <v>12</v>
      </c>
      <c r="O2330" s="44">
        <f t="shared" si="49"/>
        <v>10095101.538461538</v>
      </c>
    </row>
    <row r="2331" spans="1:15" x14ac:dyDescent="0.2">
      <c r="A2331" s="31" t="s">
        <v>1525</v>
      </c>
      <c r="B2331" s="31" t="s">
        <v>11</v>
      </c>
      <c r="C2331" s="31">
        <v>8</v>
      </c>
      <c r="D2331" s="31">
        <v>581816</v>
      </c>
      <c r="E2331" s="31">
        <f t="shared" si="45"/>
        <v>0</v>
      </c>
      <c r="F2331" s="43">
        <f>IFERROR(VLOOKUP(A2331,'2023'!A:N,13,0),0)</f>
        <v>8</v>
      </c>
      <c r="G2331" s="43">
        <f>IFERROR(VLOOKUP(A2331,'2023'!A:N,14,0),0)</f>
        <v>581816</v>
      </c>
      <c r="H2331" s="43">
        <v>0</v>
      </c>
      <c r="I2331" s="43">
        <v>0</v>
      </c>
      <c r="J2331" s="44">
        <f t="shared" si="46"/>
        <v>72727</v>
      </c>
      <c r="K2331" s="43">
        <v>0</v>
      </c>
      <c r="L2331" s="43">
        <v>0</v>
      </c>
      <c r="M2331" s="44">
        <f t="shared" si="47"/>
        <v>0</v>
      </c>
      <c r="N2331" s="43">
        <f t="shared" si="48"/>
        <v>8</v>
      </c>
      <c r="O2331" s="44">
        <f t="shared" si="49"/>
        <v>581816</v>
      </c>
    </row>
    <row r="2332" spans="1:15" x14ac:dyDescent="0.2">
      <c r="A2332" s="31" t="s">
        <v>1549</v>
      </c>
      <c r="B2332" s="31" t="s">
        <v>11</v>
      </c>
      <c r="C2332" s="31">
        <v>8</v>
      </c>
      <c r="D2332" s="31">
        <v>25198832</v>
      </c>
      <c r="E2332" s="31">
        <f t="shared" si="45"/>
        <v>0</v>
      </c>
      <c r="F2332" s="43">
        <f>IFERROR(VLOOKUP(A2332,'2023'!A:N,13,0),0)</f>
        <v>8</v>
      </c>
      <c r="G2332" s="43">
        <f>IFERROR(VLOOKUP(A2332,'2023'!A:N,14,0),0)</f>
        <v>25198832</v>
      </c>
      <c r="H2332" s="43">
        <v>0</v>
      </c>
      <c r="I2332" s="43">
        <v>0</v>
      </c>
      <c r="J2332" s="44">
        <f t="shared" si="46"/>
        <v>3149854</v>
      </c>
      <c r="K2332" s="43">
        <v>0</v>
      </c>
      <c r="L2332" s="43">
        <v>0</v>
      </c>
      <c r="M2332" s="44">
        <f t="shared" si="47"/>
        <v>0</v>
      </c>
      <c r="N2332" s="43">
        <f t="shared" si="48"/>
        <v>8</v>
      </c>
      <c r="O2332" s="44">
        <f t="shared" si="49"/>
        <v>25198832</v>
      </c>
    </row>
    <row r="2333" spans="1:15" x14ac:dyDescent="0.2">
      <c r="A2333" s="31" t="s">
        <v>1556</v>
      </c>
      <c r="B2333" s="31" t="s">
        <v>280</v>
      </c>
      <c r="C2333" s="31">
        <v>141</v>
      </c>
      <c r="D2333" s="31">
        <v>2563662</v>
      </c>
      <c r="E2333" s="31">
        <f t="shared" si="45"/>
        <v>0</v>
      </c>
      <c r="F2333" s="43">
        <f>IFERROR(VLOOKUP(A2333,'2023'!A:N,13,0),0)</f>
        <v>141</v>
      </c>
      <c r="G2333" s="43">
        <f>IFERROR(VLOOKUP(A2333,'2023'!A:N,14,0),0)</f>
        <v>2563662</v>
      </c>
      <c r="H2333" s="43">
        <v>0</v>
      </c>
      <c r="I2333" s="43">
        <v>0</v>
      </c>
      <c r="J2333" s="44">
        <f t="shared" si="46"/>
        <v>18182</v>
      </c>
      <c r="K2333" s="43">
        <v>0</v>
      </c>
      <c r="L2333" s="43">
        <v>0</v>
      </c>
      <c r="M2333" s="44">
        <f t="shared" si="47"/>
        <v>0</v>
      </c>
      <c r="N2333" s="43">
        <f t="shared" si="48"/>
        <v>141</v>
      </c>
      <c r="O2333" s="44">
        <f t="shared" si="49"/>
        <v>2563662</v>
      </c>
    </row>
    <row r="2334" spans="1:15" x14ac:dyDescent="0.2">
      <c r="A2334" s="31" t="s">
        <v>1557</v>
      </c>
      <c r="B2334" s="31" t="s">
        <v>11</v>
      </c>
      <c r="C2334" s="31">
        <v>7</v>
      </c>
      <c r="D2334" s="31">
        <v>127274</v>
      </c>
      <c r="E2334" s="31">
        <f t="shared" si="45"/>
        <v>0</v>
      </c>
      <c r="F2334" s="43">
        <f>IFERROR(VLOOKUP(A2334,'2023'!A:N,13,0),0)</f>
        <v>7</v>
      </c>
      <c r="G2334" s="43">
        <f>IFERROR(VLOOKUP(A2334,'2023'!A:N,14,0),0)</f>
        <v>127274</v>
      </c>
      <c r="H2334" s="43">
        <v>0</v>
      </c>
      <c r="I2334" s="43">
        <v>0</v>
      </c>
      <c r="J2334" s="44">
        <f t="shared" si="46"/>
        <v>18182</v>
      </c>
      <c r="K2334" s="43">
        <v>0</v>
      </c>
      <c r="L2334" s="43">
        <v>0</v>
      </c>
      <c r="M2334" s="44">
        <f t="shared" si="47"/>
        <v>0</v>
      </c>
      <c r="N2334" s="43">
        <f t="shared" si="48"/>
        <v>7</v>
      </c>
      <c r="O2334" s="44">
        <f t="shared" si="49"/>
        <v>127274</v>
      </c>
    </row>
    <row r="2335" spans="1:15" x14ac:dyDescent="0.2">
      <c r="A2335" s="31" t="s">
        <v>1564</v>
      </c>
      <c r="B2335" s="31" t="s">
        <v>20</v>
      </c>
      <c r="C2335" s="31">
        <v>1</v>
      </c>
      <c r="D2335" s="31">
        <v>2625000</v>
      </c>
      <c r="E2335" s="31">
        <f t="shared" si="45"/>
        <v>0</v>
      </c>
      <c r="F2335" s="43">
        <f>IFERROR(VLOOKUP(A2335,'2023'!A:N,13,0),0)</f>
        <v>1</v>
      </c>
      <c r="G2335" s="43">
        <f>IFERROR(VLOOKUP(A2335,'2023'!A:N,14,0),0)</f>
        <v>2625000</v>
      </c>
      <c r="H2335" s="43">
        <v>0</v>
      </c>
      <c r="I2335" s="43">
        <v>0</v>
      </c>
      <c r="J2335" s="44">
        <f t="shared" si="46"/>
        <v>2625000</v>
      </c>
      <c r="K2335" s="43">
        <v>0</v>
      </c>
      <c r="L2335" s="43">
        <v>0</v>
      </c>
      <c r="M2335" s="44">
        <f t="shared" si="47"/>
        <v>0</v>
      </c>
      <c r="N2335" s="43">
        <f t="shared" si="48"/>
        <v>1</v>
      </c>
      <c r="O2335" s="44">
        <f t="shared" si="49"/>
        <v>2625000</v>
      </c>
    </row>
    <row r="2336" spans="1:15" x14ac:dyDescent="0.2">
      <c r="A2336" s="31" t="s">
        <v>1573</v>
      </c>
      <c r="B2336" s="31" t="s">
        <v>141</v>
      </c>
      <c r="C2336" s="31">
        <v>1</v>
      </c>
      <c r="D2336" s="31">
        <v>500000</v>
      </c>
      <c r="E2336" s="31">
        <f t="shared" si="45"/>
        <v>0</v>
      </c>
      <c r="F2336" s="43">
        <f>IFERROR(VLOOKUP(A2336,'2023'!A:N,13,0),0)</f>
        <v>1</v>
      </c>
      <c r="G2336" s="43">
        <f>IFERROR(VLOOKUP(A2336,'2023'!A:N,14,0),0)</f>
        <v>500000</v>
      </c>
      <c r="H2336" s="43">
        <v>0</v>
      </c>
      <c r="I2336" s="43">
        <v>0</v>
      </c>
      <c r="J2336" s="44">
        <f t="shared" si="46"/>
        <v>500000</v>
      </c>
      <c r="K2336" s="43">
        <v>0</v>
      </c>
      <c r="L2336" s="43">
        <v>0</v>
      </c>
      <c r="M2336" s="44">
        <f t="shared" si="47"/>
        <v>0</v>
      </c>
      <c r="N2336" s="43">
        <f t="shared" si="48"/>
        <v>1</v>
      </c>
      <c r="O2336" s="44">
        <f t="shared" si="49"/>
        <v>500000</v>
      </c>
    </row>
    <row r="2337" spans="1:15" x14ac:dyDescent="0.2">
      <c r="A2337" s="31" t="s">
        <v>1576</v>
      </c>
      <c r="B2337" s="31" t="s">
        <v>11</v>
      </c>
      <c r="C2337" s="31">
        <v>3</v>
      </c>
      <c r="D2337" s="31">
        <v>1620000</v>
      </c>
      <c r="E2337" s="31">
        <f t="shared" si="45"/>
        <v>0</v>
      </c>
      <c r="F2337" s="43">
        <f>IFERROR(VLOOKUP(A2337,'2023'!A:N,13,0),0)</f>
        <v>3</v>
      </c>
      <c r="G2337" s="43">
        <f>IFERROR(VLOOKUP(A2337,'2023'!A:N,14,0),0)</f>
        <v>1620000</v>
      </c>
      <c r="H2337" s="43">
        <v>0</v>
      </c>
      <c r="I2337" s="43">
        <v>0</v>
      </c>
      <c r="J2337" s="44">
        <f t="shared" si="46"/>
        <v>540000</v>
      </c>
      <c r="K2337" s="43">
        <v>0</v>
      </c>
      <c r="L2337" s="43">
        <v>0</v>
      </c>
      <c r="M2337" s="44">
        <f t="shared" si="47"/>
        <v>0</v>
      </c>
      <c r="N2337" s="43">
        <f t="shared" si="48"/>
        <v>3</v>
      </c>
      <c r="O2337" s="44">
        <f t="shared" si="49"/>
        <v>1620000</v>
      </c>
    </row>
    <row r="2338" spans="1:15" x14ac:dyDescent="0.2">
      <c r="A2338" s="31" t="s">
        <v>1581</v>
      </c>
      <c r="B2338" s="31" t="s">
        <v>141</v>
      </c>
      <c r="C2338" s="31">
        <v>1</v>
      </c>
      <c r="D2338" s="31">
        <v>33000</v>
      </c>
      <c r="E2338" s="31">
        <f t="shared" si="45"/>
        <v>0</v>
      </c>
      <c r="F2338" s="43">
        <f>IFERROR(VLOOKUP(A2338,'2023'!A:N,13,0),0)</f>
        <v>1</v>
      </c>
      <c r="G2338" s="43">
        <f>IFERROR(VLOOKUP(A2338,'2023'!A:N,14,0),0)</f>
        <v>33000</v>
      </c>
      <c r="H2338" s="43">
        <v>0</v>
      </c>
      <c r="I2338" s="43">
        <v>0</v>
      </c>
      <c r="J2338" s="44">
        <f t="shared" si="46"/>
        <v>33000</v>
      </c>
      <c r="K2338" s="43">
        <v>0</v>
      </c>
      <c r="L2338" s="43">
        <v>0</v>
      </c>
      <c r="M2338" s="44">
        <f t="shared" si="47"/>
        <v>0</v>
      </c>
      <c r="N2338" s="43">
        <f t="shared" si="48"/>
        <v>1</v>
      </c>
      <c r="O2338" s="44">
        <f t="shared" si="49"/>
        <v>33000</v>
      </c>
    </row>
    <row r="2339" spans="1:15" x14ac:dyDescent="0.2">
      <c r="A2339" s="31" t="s">
        <v>1586</v>
      </c>
      <c r="B2339" s="31" t="s">
        <v>11</v>
      </c>
      <c r="C2339" s="31">
        <v>7</v>
      </c>
      <c r="D2339" s="31">
        <v>4512396</v>
      </c>
      <c r="E2339" s="31">
        <f t="shared" si="45"/>
        <v>0</v>
      </c>
      <c r="F2339" s="43">
        <f>IFERROR(VLOOKUP(A2339,'2023'!A:N,13,0),0)</f>
        <v>7</v>
      </c>
      <c r="G2339" s="43">
        <f>IFERROR(VLOOKUP(A2339,'2023'!A:N,14,0),0)</f>
        <v>4512396</v>
      </c>
      <c r="H2339" s="43">
        <v>0</v>
      </c>
      <c r="I2339" s="43">
        <v>0</v>
      </c>
      <c r="J2339" s="44">
        <f t="shared" si="46"/>
        <v>644628</v>
      </c>
      <c r="K2339" s="43">
        <v>0</v>
      </c>
      <c r="L2339" s="43">
        <v>0</v>
      </c>
      <c r="M2339" s="44">
        <f t="shared" si="47"/>
        <v>0</v>
      </c>
      <c r="N2339" s="43">
        <f t="shared" si="48"/>
        <v>7</v>
      </c>
      <c r="O2339" s="44">
        <f t="shared" si="49"/>
        <v>4512396</v>
      </c>
    </row>
    <row r="2340" spans="1:15" x14ac:dyDescent="0.2">
      <c r="A2340" s="31" t="s">
        <v>1589</v>
      </c>
      <c r="B2340" s="31" t="s">
        <v>11</v>
      </c>
      <c r="C2340" s="31">
        <v>3</v>
      </c>
      <c r="D2340" s="31">
        <v>2318181</v>
      </c>
      <c r="E2340" s="31">
        <f t="shared" si="45"/>
        <v>0</v>
      </c>
      <c r="F2340" s="43">
        <f>IFERROR(VLOOKUP(A2340,'2023'!A:N,13,0),0)</f>
        <v>3</v>
      </c>
      <c r="G2340" s="43">
        <f>IFERROR(VLOOKUP(A2340,'2023'!A:N,14,0),0)</f>
        <v>2318181</v>
      </c>
      <c r="H2340" s="43">
        <v>0</v>
      </c>
      <c r="I2340" s="43">
        <v>0</v>
      </c>
      <c r="J2340" s="44">
        <f t="shared" si="46"/>
        <v>772727</v>
      </c>
      <c r="K2340" s="43">
        <v>0</v>
      </c>
      <c r="L2340" s="43">
        <v>0</v>
      </c>
      <c r="M2340" s="44">
        <f t="shared" si="47"/>
        <v>0</v>
      </c>
      <c r="N2340" s="43">
        <f t="shared" si="48"/>
        <v>3</v>
      </c>
      <c r="O2340" s="44">
        <f t="shared" si="49"/>
        <v>2318181</v>
      </c>
    </row>
    <row r="2341" spans="1:15" x14ac:dyDescent="0.2">
      <c r="A2341" s="31" t="s">
        <v>1597</v>
      </c>
      <c r="B2341" s="31" t="s">
        <v>11</v>
      </c>
      <c r="C2341" s="31">
        <v>4</v>
      </c>
      <c r="D2341" s="31">
        <v>3272724</v>
      </c>
      <c r="E2341" s="31">
        <f t="shared" si="45"/>
        <v>0</v>
      </c>
      <c r="F2341" s="43">
        <f>IFERROR(VLOOKUP(A2341,'2023'!A:N,13,0),0)</f>
        <v>4</v>
      </c>
      <c r="G2341" s="43">
        <f>IFERROR(VLOOKUP(A2341,'2023'!A:N,14,0),0)</f>
        <v>3272724</v>
      </c>
      <c r="H2341" s="43">
        <v>0</v>
      </c>
      <c r="I2341" s="43">
        <v>0</v>
      </c>
      <c r="J2341" s="44">
        <f t="shared" si="46"/>
        <v>818181</v>
      </c>
      <c r="K2341" s="43">
        <v>0</v>
      </c>
      <c r="L2341" s="43">
        <v>0</v>
      </c>
      <c r="M2341" s="44">
        <f t="shared" si="47"/>
        <v>0</v>
      </c>
      <c r="N2341" s="43">
        <f t="shared" si="48"/>
        <v>4</v>
      </c>
      <c r="O2341" s="44">
        <f t="shared" si="49"/>
        <v>3272724</v>
      </c>
    </row>
    <row r="2342" spans="1:15" x14ac:dyDescent="0.2">
      <c r="A2342" s="31" t="s">
        <v>1616</v>
      </c>
      <c r="B2342" s="31" t="s">
        <v>11</v>
      </c>
      <c r="C2342" s="31">
        <v>7</v>
      </c>
      <c r="D2342" s="31">
        <v>3074267</v>
      </c>
      <c r="E2342" s="31">
        <f t="shared" si="45"/>
        <v>0</v>
      </c>
      <c r="F2342" s="43">
        <f>IFERROR(VLOOKUP(A2342,'2023'!A:N,13,0),0)</f>
        <v>7</v>
      </c>
      <c r="G2342" s="43">
        <f>IFERROR(VLOOKUP(A2342,'2023'!A:N,14,0),0)</f>
        <v>3074267</v>
      </c>
      <c r="H2342" s="43">
        <v>0</v>
      </c>
      <c r="I2342" s="43">
        <v>0</v>
      </c>
      <c r="J2342" s="44">
        <f t="shared" si="46"/>
        <v>439181</v>
      </c>
      <c r="K2342" s="43">
        <v>0</v>
      </c>
      <c r="L2342" s="43">
        <v>0</v>
      </c>
      <c r="M2342" s="44">
        <f t="shared" si="47"/>
        <v>0</v>
      </c>
      <c r="N2342" s="43">
        <f t="shared" si="48"/>
        <v>7</v>
      </c>
      <c r="O2342" s="44">
        <f t="shared" si="49"/>
        <v>3074267</v>
      </c>
    </row>
    <row r="2343" spans="1:15" x14ac:dyDescent="0.2">
      <c r="A2343" s="31" t="s">
        <v>1618</v>
      </c>
      <c r="B2343" s="31" t="s">
        <v>11</v>
      </c>
      <c r="C2343" s="31">
        <v>7</v>
      </c>
      <c r="D2343" s="31">
        <v>22048978</v>
      </c>
      <c r="E2343" s="31">
        <f t="shared" si="45"/>
        <v>0</v>
      </c>
      <c r="F2343" s="43">
        <f>IFERROR(VLOOKUP(A2343,'2023'!A:N,13,0),0)</f>
        <v>7</v>
      </c>
      <c r="G2343" s="43">
        <f>IFERROR(VLOOKUP(A2343,'2023'!A:N,14,0),0)</f>
        <v>22048978</v>
      </c>
      <c r="H2343" s="43">
        <v>0</v>
      </c>
      <c r="I2343" s="43">
        <v>0</v>
      </c>
      <c r="J2343" s="44">
        <f t="shared" si="46"/>
        <v>3149854</v>
      </c>
      <c r="K2343" s="43">
        <v>0</v>
      </c>
      <c r="L2343" s="43">
        <v>0</v>
      </c>
      <c r="M2343" s="44">
        <f t="shared" si="47"/>
        <v>0</v>
      </c>
      <c r="N2343" s="43">
        <f t="shared" si="48"/>
        <v>7</v>
      </c>
      <c r="O2343" s="44">
        <f t="shared" si="49"/>
        <v>22048978</v>
      </c>
    </row>
    <row r="2344" spans="1:15" x14ac:dyDescent="0.2">
      <c r="A2344" s="31" t="s">
        <v>1625</v>
      </c>
      <c r="B2344" s="31" t="s">
        <v>34</v>
      </c>
      <c r="C2344" s="31">
        <v>1</v>
      </c>
      <c r="D2344" s="31">
        <v>954545</v>
      </c>
      <c r="E2344" s="31">
        <f t="shared" si="45"/>
        <v>0</v>
      </c>
      <c r="F2344" s="43">
        <f>IFERROR(VLOOKUP(A2344,'2023'!A:N,13,0),0)</f>
        <v>1</v>
      </c>
      <c r="G2344" s="43">
        <f>IFERROR(VLOOKUP(A2344,'2023'!A:N,14,0),0)</f>
        <v>954545</v>
      </c>
      <c r="H2344" s="43">
        <v>0</v>
      </c>
      <c r="I2344" s="43">
        <v>0</v>
      </c>
      <c r="J2344" s="44">
        <f t="shared" si="46"/>
        <v>954545</v>
      </c>
      <c r="K2344" s="43">
        <v>0</v>
      </c>
      <c r="L2344" s="43">
        <v>0</v>
      </c>
      <c r="M2344" s="44">
        <f t="shared" si="47"/>
        <v>0</v>
      </c>
      <c r="N2344" s="43">
        <f t="shared" si="48"/>
        <v>1</v>
      </c>
      <c r="O2344" s="44">
        <f t="shared" si="49"/>
        <v>954545</v>
      </c>
    </row>
    <row r="2345" spans="1:15" x14ac:dyDescent="0.2">
      <c r="A2345" s="31" t="s">
        <v>1627</v>
      </c>
      <c r="B2345" s="31" t="s">
        <v>11</v>
      </c>
      <c r="C2345" s="31">
        <v>1</v>
      </c>
      <c r="D2345" s="31">
        <v>1381818</v>
      </c>
      <c r="E2345" s="31">
        <f t="shared" si="45"/>
        <v>0</v>
      </c>
      <c r="F2345" s="43">
        <f>IFERROR(VLOOKUP(A2345,'2023'!A:N,13,0),0)</f>
        <v>1</v>
      </c>
      <c r="G2345" s="43">
        <f>IFERROR(VLOOKUP(A2345,'2023'!A:N,14,0),0)</f>
        <v>1381818</v>
      </c>
      <c r="H2345" s="43">
        <v>0</v>
      </c>
      <c r="I2345" s="43">
        <v>0</v>
      </c>
      <c r="J2345" s="44">
        <f t="shared" si="46"/>
        <v>1381818</v>
      </c>
      <c r="K2345" s="43">
        <v>0</v>
      </c>
      <c r="L2345" s="43">
        <v>0</v>
      </c>
      <c r="M2345" s="44">
        <f t="shared" si="47"/>
        <v>0</v>
      </c>
      <c r="N2345" s="43">
        <f t="shared" si="48"/>
        <v>1</v>
      </c>
      <c r="O2345" s="44">
        <f t="shared" si="49"/>
        <v>1381818</v>
      </c>
    </row>
    <row r="2346" spans="1:15" x14ac:dyDescent="0.2">
      <c r="A2346" s="31" t="s">
        <v>1630</v>
      </c>
      <c r="B2346" s="31" t="s">
        <v>11</v>
      </c>
      <c r="C2346" s="31">
        <v>1</v>
      </c>
      <c r="D2346" s="31">
        <v>4454545</v>
      </c>
      <c r="E2346" s="31">
        <f t="shared" si="45"/>
        <v>0</v>
      </c>
      <c r="F2346" s="43">
        <f>IFERROR(VLOOKUP(A2346,'2023'!A:N,13,0),0)</f>
        <v>1</v>
      </c>
      <c r="G2346" s="43">
        <f>IFERROR(VLOOKUP(A2346,'2023'!A:N,14,0),0)</f>
        <v>4454545</v>
      </c>
      <c r="H2346" s="43">
        <v>0</v>
      </c>
      <c r="I2346" s="43">
        <v>0</v>
      </c>
      <c r="J2346" s="44">
        <f t="shared" si="46"/>
        <v>4454545</v>
      </c>
      <c r="K2346" s="43">
        <v>0</v>
      </c>
      <c r="L2346" s="43">
        <v>0</v>
      </c>
      <c r="M2346" s="44">
        <f t="shared" si="47"/>
        <v>0</v>
      </c>
      <c r="N2346" s="43">
        <f t="shared" si="48"/>
        <v>1</v>
      </c>
      <c r="O2346" s="44">
        <f t="shared" si="49"/>
        <v>4454545</v>
      </c>
    </row>
    <row r="2347" spans="1:15" x14ac:dyDescent="0.2">
      <c r="A2347" s="31" t="s">
        <v>1652</v>
      </c>
      <c r="B2347" s="31" t="s">
        <v>11</v>
      </c>
      <c r="C2347" s="31">
        <v>100</v>
      </c>
      <c r="D2347" s="31">
        <v>26822245</v>
      </c>
      <c r="E2347" s="31">
        <f t="shared" si="45"/>
        <v>0</v>
      </c>
      <c r="F2347" s="43">
        <f>IFERROR(VLOOKUP(A2347,'2023'!A:N,13,0),0)</f>
        <v>100</v>
      </c>
      <c r="G2347" s="43">
        <f>IFERROR(VLOOKUP(A2347,'2023'!A:N,14,0),0)</f>
        <v>26822245.045045044</v>
      </c>
      <c r="H2347" s="43">
        <v>0</v>
      </c>
      <c r="I2347" s="43">
        <v>0</v>
      </c>
      <c r="J2347" s="44">
        <f t="shared" si="46"/>
        <v>268222.45045045041</v>
      </c>
      <c r="K2347" s="43">
        <v>0</v>
      </c>
      <c r="L2347" s="43">
        <v>0</v>
      </c>
      <c r="M2347" s="44">
        <f t="shared" si="47"/>
        <v>0</v>
      </c>
      <c r="N2347" s="43">
        <f t="shared" si="48"/>
        <v>100</v>
      </c>
      <c r="O2347" s="44">
        <f t="shared" si="49"/>
        <v>26822245.045045044</v>
      </c>
    </row>
    <row r="2348" spans="1:15" x14ac:dyDescent="0.2">
      <c r="A2348" s="31" t="s">
        <v>1656</v>
      </c>
      <c r="B2348" s="31" t="s">
        <v>11</v>
      </c>
      <c r="C2348" s="31">
        <v>9</v>
      </c>
      <c r="D2348" s="31">
        <v>4610179</v>
      </c>
      <c r="E2348" s="31">
        <f t="shared" si="45"/>
        <v>0</v>
      </c>
      <c r="F2348" s="43">
        <f>IFERROR(VLOOKUP(A2348,'2023'!A:N,13,0),0)</f>
        <v>9</v>
      </c>
      <c r="G2348" s="43">
        <f>IFERROR(VLOOKUP(A2348,'2023'!A:N,14,0),0)</f>
        <v>4610178.5999999996</v>
      </c>
      <c r="H2348" s="43">
        <v>0</v>
      </c>
      <c r="I2348" s="43">
        <v>0</v>
      </c>
      <c r="J2348" s="44">
        <f t="shared" si="46"/>
        <v>512242.06666666665</v>
      </c>
      <c r="K2348" s="43">
        <v>0</v>
      </c>
      <c r="L2348" s="43">
        <v>0</v>
      </c>
      <c r="M2348" s="44">
        <f t="shared" si="47"/>
        <v>0</v>
      </c>
      <c r="N2348" s="43">
        <f t="shared" si="48"/>
        <v>9</v>
      </c>
      <c r="O2348" s="44">
        <f t="shared" si="49"/>
        <v>4610178.5999999996</v>
      </c>
    </row>
    <row r="2349" spans="1:15" x14ac:dyDescent="0.2">
      <c r="A2349" s="31" t="s">
        <v>1674</v>
      </c>
      <c r="B2349" s="31" t="s">
        <v>11</v>
      </c>
      <c r="C2349" s="31">
        <v>5</v>
      </c>
      <c r="D2349" s="31">
        <v>300000</v>
      </c>
      <c r="E2349" s="31">
        <f t="shared" si="45"/>
        <v>0</v>
      </c>
      <c r="F2349" s="43">
        <f>IFERROR(VLOOKUP(A2349,'2023'!A:N,13,0),0)</f>
        <v>5</v>
      </c>
      <c r="G2349" s="43">
        <f>IFERROR(VLOOKUP(A2349,'2023'!A:N,14,0),0)</f>
        <v>300000</v>
      </c>
      <c r="H2349" s="43">
        <v>0</v>
      </c>
      <c r="I2349" s="43">
        <v>0</v>
      </c>
      <c r="J2349" s="44">
        <f t="shared" si="46"/>
        <v>60000</v>
      </c>
      <c r="K2349" s="43">
        <v>0</v>
      </c>
      <c r="L2349" s="43">
        <v>0</v>
      </c>
      <c r="M2349" s="44">
        <f t="shared" si="47"/>
        <v>0</v>
      </c>
      <c r="N2349" s="43">
        <f t="shared" si="48"/>
        <v>5</v>
      </c>
      <c r="O2349" s="44">
        <f t="shared" si="49"/>
        <v>300000</v>
      </c>
    </row>
    <row r="2350" spans="1:15" x14ac:dyDescent="0.2">
      <c r="A2350" s="31" t="s">
        <v>1689</v>
      </c>
      <c r="B2350" s="31" t="s">
        <v>11</v>
      </c>
      <c r="C2350" s="31">
        <v>2</v>
      </c>
      <c r="D2350" s="31">
        <v>2238495</v>
      </c>
      <c r="E2350" s="31">
        <f t="shared" si="45"/>
        <v>0</v>
      </c>
      <c r="F2350" s="43">
        <f>IFERROR(VLOOKUP(A2350,'2023'!A:N,13,0),0)</f>
        <v>2</v>
      </c>
      <c r="G2350" s="43">
        <f>IFERROR(VLOOKUP(A2350,'2023'!A:N,14,0),0)</f>
        <v>2238495.333333333</v>
      </c>
      <c r="H2350" s="43">
        <v>0</v>
      </c>
      <c r="I2350" s="43">
        <v>0</v>
      </c>
      <c r="J2350" s="44">
        <f t="shared" si="46"/>
        <v>1119247.6666666665</v>
      </c>
      <c r="K2350" s="43">
        <v>0</v>
      </c>
      <c r="L2350" s="43">
        <v>0</v>
      </c>
      <c r="M2350" s="44">
        <f t="shared" si="47"/>
        <v>0</v>
      </c>
      <c r="N2350" s="43">
        <f t="shared" si="48"/>
        <v>2</v>
      </c>
      <c r="O2350" s="44">
        <f t="shared" si="49"/>
        <v>2238495.333333333</v>
      </c>
    </row>
    <row r="2351" spans="1:15" x14ac:dyDescent="0.2">
      <c r="A2351" s="31" t="s">
        <v>1701</v>
      </c>
      <c r="B2351" s="31" t="s">
        <v>1392</v>
      </c>
      <c r="C2351" s="31">
        <v>40</v>
      </c>
      <c r="D2351" s="31">
        <v>117160</v>
      </c>
      <c r="E2351" s="31">
        <f t="shared" si="45"/>
        <v>0</v>
      </c>
      <c r="F2351" s="43">
        <f>IFERROR(VLOOKUP(A2351,'2023'!A:N,13,0),0)</f>
        <v>40</v>
      </c>
      <c r="G2351" s="43">
        <f>IFERROR(VLOOKUP(A2351,'2023'!A:N,14,0),0)</f>
        <v>117160</v>
      </c>
      <c r="H2351" s="43">
        <v>0</v>
      </c>
      <c r="I2351" s="43">
        <v>0</v>
      </c>
      <c r="J2351" s="44">
        <f t="shared" si="46"/>
        <v>2929</v>
      </c>
      <c r="K2351" s="43">
        <v>0</v>
      </c>
      <c r="L2351" s="43">
        <v>0</v>
      </c>
      <c r="M2351" s="44">
        <f t="shared" si="47"/>
        <v>0</v>
      </c>
      <c r="N2351" s="43">
        <f t="shared" si="48"/>
        <v>40</v>
      </c>
      <c r="O2351" s="44">
        <f t="shared" si="49"/>
        <v>117160</v>
      </c>
    </row>
    <row r="2352" spans="1:15" x14ac:dyDescent="0.2">
      <c r="A2352" s="31" t="s">
        <v>1704</v>
      </c>
      <c r="B2352" s="31" t="s">
        <v>11</v>
      </c>
      <c r="C2352" s="31">
        <v>1</v>
      </c>
      <c r="D2352" s="31">
        <v>185000</v>
      </c>
      <c r="E2352" s="31">
        <f t="shared" si="45"/>
        <v>0</v>
      </c>
      <c r="F2352" s="43">
        <f>IFERROR(VLOOKUP(A2352,'2023'!A:N,13,0),0)</f>
        <v>1</v>
      </c>
      <c r="G2352" s="43">
        <f>IFERROR(VLOOKUP(A2352,'2023'!A:N,14,0),0)</f>
        <v>185000</v>
      </c>
      <c r="H2352" s="43">
        <v>0</v>
      </c>
      <c r="I2352" s="43">
        <v>0</v>
      </c>
      <c r="J2352" s="44">
        <f t="shared" si="46"/>
        <v>185000</v>
      </c>
      <c r="K2352" s="43">
        <v>0</v>
      </c>
      <c r="L2352" s="43">
        <v>0</v>
      </c>
      <c r="M2352" s="44">
        <f t="shared" si="47"/>
        <v>0</v>
      </c>
      <c r="N2352" s="43">
        <f t="shared" si="48"/>
        <v>1</v>
      </c>
      <c r="O2352" s="44">
        <f t="shared" si="49"/>
        <v>185000</v>
      </c>
    </row>
    <row r="2353" spans="1:15" x14ac:dyDescent="0.2">
      <c r="A2353" s="31" t="s">
        <v>1707</v>
      </c>
      <c r="B2353" s="31" t="s">
        <v>11</v>
      </c>
      <c r="C2353" s="31">
        <v>17</v>
      </c>
      <c r="D2353" s="31">
        <v>18081819</v>
      </c>
      <c r="E2353" s="31">
        <f t="shared" si="45"/>
        <v>0</v>
      </c>
      <c r="F2353" s="43">
        <f>IFERROR(VLOOKUP(A2353,'2023'!A:N,13,0),0)</f>
        <v>17</v>
      </c>
      <c r="G2353" s="43">
        <f>IFERROR(VLOOKUP(A2353,'2023'!A:N,14,0),0)</f>
        <v>18081818.611111112</v>
      </c>
      <c r="H2353" s="43">
        <v>0</v>
      </c>
      <c r="I2353" s="43">
        <v>0</v>
      </c>
      <c r="J2353" s="44">
        <f t="shared" si="46"/>
        <v>1063636.388888889</v>
      </c>
      <c r="K2353" s="43">
        <v>0</v>
      </c>
      <c r="L2353" s="43">
        <v>0</v>
      </c>
      <c r="M2353" s="44">
        <f t="shared" si="47"/>
        <v>0</v>
      </c>
      <c r="N2353" s="43">
        <f t="shared" si="48"/>
        <v>17</v>
      </c>
      <c r="O2353" s="44">
        <f t="shared" si="49"/>
        <v>18081818.611111112</v>
      </c>
    </row>
    <row r="2354" spans="1:15" x14ac:dyDescent="0.2">
      <c r="A2354" s="31" t="s">
        <v>1719</v>
      </c>
      <c r="B2354" s="31" t="s">
        <v>11</v>
      </c>
      <c r="C2354" s="31">
        <v>32</v>
      </c>
      <c r="D2354" s="31">
        <v>11345440</v>
      </c>
      <c r="E2354" s="31">
        <f t="shared" si="45"/>
        <v>0</v>
      </c>
      <c r="F2354" s="43">
        <f>IFERROR(VLOOKUP(A2354,'2023'!A:N,13,0),0)</f>
        <v>32</v>
      </c>
      <c r="G2354" s="43">
        <f>IFERROR(VLOOKUP(A2354,'2023'!A:N,14,0),0)</f>
        <v>11345440</v>
      </c>
      <c r="H2354" s="43">
        <v>0</v>
      </c>
      <c r="I2354" s="43">
        <v>0</v>
      </c>
      <c r="J2354" s="44">
        <f t="shared" si="46"/>
        <v>354545</v>
      </c>
      <c r="K2354" s="43">
        <v>0</v>
      </c>
      <c r="L2354" s="43">
        <v>0</v>
      </c>
      <c r="M2354" s="44">
        <f t="shared" si="47"/>
        <v>0</v>
      </c>
      <c r="N2354" s="43">
        <f t="shared" si="48"/>
        <v>32</v>
      </c>
      <c r="O2354" s="44">
        <f t="shared" si="49"/>
        <v>11345440</v>
      </c>
    </row>
    <row r="2355" spans="1:15" x14ac:dyDescent="0.2">
      <c r="A2355" s="31" t="s">
        <v>1725</v>
      </c>
      <c r="B2355" s="31" t="s">
        <v>11</v>
      </c>
      <c r="C2355" s="31">
        <v>2</v>
      </c>
      <c r="D2355" s="31">
        <v>581818</v>
      </c>
      <c r="E2355" s="31">
        <f t="shared" si="45"/>
        <v>0</v>
      </c>
      <c r="F2355" s="43">
        <f>IFERROR(VLOOKUP(A2355,'2023'!A:N,13,0),0)</f>
        <v>2</v>
      </c>
      <c r="G2355" s="43">
        <f>IFERROR(VLOOKUP(A2355,'2023'!A:N,14,0),0)</f>
        <v>581818</v>
      </c>
      <c r="H2355" s="43">
        <v>0</v>
      </c>
      <c r="I2355" s="43">
        <v>0</v>
      </c>
      <c r="J2355" s="44">
        <f t="shared" si="46"/>
        <v>290909</v>
      </c>
      <c r="K2355" s="43">
        <v>0</v>
      </c>
      <c r="L2355" s="43">
        <v>0</v>
      </c>
      <c r="M2355" s="44">
        <f t="shared" si="47"/>
        <v>0</v>
      </c>
      <c r="N2355" s="43">
        <f t="shared" si="48"/>
        <v>2</v>
      </c>
      <c r="O2355" s="44">
        <f t="shared" si="49"/>
        <v>581818</v>
      </c>
    </row>
    <row r="2356" spans="1:15" x14ac:dyDescent="0.2">
      <c r="A2356" s="31" t="s">
        <v>1729</v>
      </c>
      <c r="B2356" s="31" t="s">
        <v>11</v>
      </c>
      <c r="C2356" s="31">
        <v>2</v>
      </c>
      <c r="D2356" s="31">
        <v>1600000</v>
      </c>
      <c r="E2356" s="31">
        <f t="shared" si="45"/>
        <v>0</v>
      </c>
      <c r="F2356" s="43">
        <f>IFERROR(VLOOKUP(A2356,'2023'!A:N,13,0),0)</f>
        <v>2</v>
      </c>
      <c r="G2356" s="43">
        <f>IFERROR(VLOOKUP(A2356,'2023'!A:N,14,0),0)</f>
        <v>1600000</v>
      </c>
      <c r="H2356" s="43">
        <v>0</v>
      </c>
      <c r="I2356" s="43">
        <v>0</v>
      </c>
      <c r="J2356" s="44">
        <f t="shared" si="46"/>
        <v>800000</v>
      </c>
      <c r="K2356" s="43">
        <v>0</v>
      </c>
      <c r="L2356" s="43">
        <v>0</v>
      </c>
      <c r="M2356" s="44">
        <f t="shared" si="47"/>
        <v>0</v>
      </c>
      <c r="N2356" s="43">
        <f t="shared" si="48"/>
        <v>2</v>
      </c>
      <c r="O2356" s="44">
        <f t="shared" si="49"/>
        <v>1600000</v>
      </c>
    </row>
    <row r="2357" spans="1:15" x14ac:dyDescent="0.2">
      <c r="A2357" s="31" t="s">
        <v>1747</v>
      </c>
      <c r="B2357" s="31" t="s">
        <v>11</v>
      </c>
      <c r="C2357" s="31">
        <v>4</v>
      </c>
      <c r="D2357" s="31">
        <v>3563636</v>
      </c>
      <c r="E2357" s="31">
        <f t="shared" si="45"/>
        <v>0</v>
      </c>
      <c r="F2357" s="43">
        <f>IFERROR(VLOOKUP(A2357,'2023'!A:N,13,0),0)</f>
        <v>4</v>
      </c>
      <c r="G2357" s="43">
        <f>IFERROR(VLOOKUP(A2357,'2023'!A:N,14,0),0)</f>
        <v>3563636</v>
      </c>
      <c r="H2357" s="43">
        <v>0</v>
      </c>
      <c r="I2357" s="43">
        <v>0</v>
      </c>
      <c r="J2357" s="44">
        <f t="shared" si="46"/>
        <v>890909</v>
      </c>
      <c r="K2357" s="43">
        <v>0</v>
      </c>
      <c r="L2357" s="43">
        <v>0</v>
      </c>
      <c r="M2357" s="44">
        <f t="shared" si="47"/>
        <v>0</v>
      </c>
      <c r="N2357" s="43">
        <f t="shared" si="48"/>
        <v>4</v>
      </c>
      <c r="O2357" s="44">
        <f t="shared" si="49"/>
        <v>3563636</v>
      </c>
    </row>
    <row r="2358" spans="1:15" x14ac:dyDescent="0.2">
      <c r="A2358" s="31" t="s">
        <v>1753</v>
      </c>
      <c r="B2358" s="31" t="s">
        <v>11</v>
      </c>
      <c r="C2358" s="31">
        <v>1</v>
      </c>
      <c r="D2358" s="31">
        <v>2900000</v>
      </c>
      <c r="E2358" s="31">
        <f t="shared" si="45"/>
        <v>0</v>
      </c>
      <c r="F2358" s="43">
        <f>IFERROR(VLOOKUP(A2358,'2023'!A:N,13,0),0)</f>
        <v>1</v>
      </c>
      <c r="G2358" s="43">
        <f>IFERROR(VLOOKUP(A2358,'2023'!A:N,14,0),0)</f>
        <v>2900000</v>
      </c>
      <c r="H2358" s="43">
        <v>0</v>
      </c>
      <c r="I2358" s="43">
        <v>0</v>
      </c>
      <c r="J2358" s="44">
        <f t="shared" si="46"/>
        <v>2900000</v>
      </c>
      <c r="K2358" s="43">
        <v>0</v>
      </c>
      <c r="L2358" s="43">
        <v>0</v>
      </c>
      <c r="M2358" s="44">
        <f t="shared" si="47"/>
        <v>0</v>
      </c>
      <c r="N2358" s="43">
        <f t="shared" si="48"/>
        <v>1</v>
      </c>
      <c r="O2358" s="44">
        <f t="shared" si="49"/>
        <v>2900000</v>
      </c>
    </row>
    <row r="2359" spans="1:15" x14ac:dyDescent="0.2">
      <c r="A2359" s="31" t="s">
        <v>1765</v>
      </c>
      <c r="B2359" s="31" t="s">
        <v>141</v>
      </c>
      <c r="C2359" s="31">
        <v>2</v>
      </c>
      <c r="D2359" s="31">
        <v>500000</v>
      </c>
      <c r="E2359" s="31">
        <f t="shared" si="45"/>
        <v>0</v>
      </c>
      <c r="F2359" s="43">
        <f>IFERROR(VLOOKUP(A2359,'2023'!A:N,13,0),0)</f>
        <v>2</v>
      </c>
      <c r="G2359" s="43">
        <f>IFERROR(VLOOKUP(A2359,'2023'!A:N,14,0),0)</f>
        <v>500000</v>
      </c>
      <c r="H2359" s="43">
        <v>0</v>
      </c>
      <c r="I2359" s="43">
        <v>0</v>
      </c>
      <c r="J2359" s="44">
        <f t="shared" si="46"/>
        <v>250000</v>
      </c>
      <c r="K2359" s="43">
        <v>0</v>
      </c>
      <c r="L2359" s="43">
        <v>0</v>
      </c>
      <c r="M2359" s="44">
        <f t="shared" si="47"/>
        <v>0</v>
      </c>
      <c r="N2359" s="43">
        <f t="shared" si="48"/>
        <v>2</v>
      </c>
      <c r="O2359" s="44">
        <f t="shared" si="49"/>
        <v>500000</v>
      </c>
    </row>
    <row r="2360" spans="1:15" x14ac:dyDescent="0.2">
      <c r="A2360" s="31" t="s">
        <v>1801</v>
      </c>
      <c r="B2360" s="31" t="s">
        <v>11</v>
      </c>
      <c r="C2360" s="31">
        <v>3</v>
      </c>
      <c r="D2360" s="31">
        <v>2863635</v>
      </c>
      <c r="E2360" s="31">
        <f t="shared" si="45"/>
        <v>0</v>
      </c>
      <c r="F2360" s="43">
        <f>IFERROR(VLOOKUP(A2360,'2023'!A:N,13,0),0)</f>
        <v>3</v>
      </c>
      <c r="G2360" s="43">
        <f>IFERROR(VLOOKUP(A2360,'2023'!A:N,14,0),0)</f>
        <v>2863635</v>
      </c>
      <c r="H2360" s="43">
        <v>0</v>
      </c>
      <c r="I2360" s="43">
        <v>0</v>
      </c>
      <c r="J2360" s="44">
        <f t="shared" si="46"/>
        <v>954545</v>
      </c>
      <c r="K2360" s="43">
        <v>0</v>
      </c>
      <c r="L2360" s="43">
        <v>0</v>
      </c>
      <c r="M2360" s="44">
        <f t="shared" si="47"/>
        <v>0</v>
      </c>
      <c r="N2360" s="43">
        <f t="shared" si="48"/>
        <v>3</v>
      </c>
      <c r="O2360" s="44">
        <f t="shared" si="49"/>
        <v>2863635</v>
      </c>
    </row>
    <row r="2361" spans="1:15" x14ac:dyDescent="0.2">
      <c r="A2361" s="31" t="s">
        <v>1823</v>
      </c>
      <c r="B2361" s="31" t="s">
        <v>11</v>
      </c>
      <c r="C2361" s="31">
        <v>4</v>
      </c>
      <c r="D2361" s="31">
        <v>2175756</v>
      </c>
      <c r="E2361" s="31">
        <f t="shared" si="45"/>
        <v>0</v>
      </c>
      <c r="F2361" s="43">
        <f>IFERROR(VLOOKUP(A2361,'2023'!A:N,13,0),0)</f>
        <v>4</v>
      </c>
      <c r="G2361" s="43">
        <f>IFERROR(VLOOKUP(A2361,'2023'!A:N,14,0),0)</f>
        <v>2175756</v>
      </c>
      <c r="H2361" s="43">
        <v>0</v>
      </c>
      <c r="I2361" s="43">
        <v>0</v>
      </c>
      <c r="J2361" s="44">
        <f t="shared" si="46"/>
        <v>543939</v>
      </c>
      <c r="K2361" s="43">
        <v>0</v>
      </c>
      <c r="L2361" s="43">
        <v>0</v>
      </c>
      <c r="M2361" s="44">
        <f t="shared" si="47"/>
        <v>0</v>
      </c>
      <c r="N2361" s="43">
        <f t="shared" si="48"/>
        <v>4</v>
      </c>
      <c r="O2361" s="44">
        <f t="shared" si="49"/>
        <v>2175756</v>
      </c>
    </row>
    <row r="2362" spans="1:15" x14ac:dyDescent="0.2">
      <c r="A2362" s="31" t="s">
        <v>1827</v>
      </c>
      <c r="B2362" s="31" t="s">
        <v>11</v>
      </c>
      <c r="C2362" s="31">
        <v>5</v>
      </c>
      <c r="D2362" s="31">
        <v>1467529</v>
      </c>
      <c r="E2362" s="31">
        <f t="shared" si="45"/>
        <v>0</v>
      </c>
      <c r="F2362" s="43">
        <f>IFERROR(VLOOKUP(A2362,'2023'!A:N,13,0),0)</f>
        <v>5</v>
      </c>
      <c r="G2362" s="43">
        <f>IFERROR(VLOOKUP(A2362,'2023'!A:N,14,0),0)</f>
        <v>1467529.2857142854</v>
      </c>
      <c r="H2362" s="43">
        <v>0</v>
      </c>
      <c r="I2362" s="43">
        <v>0</v>
      </c>
      <c r="J2362" s="44">
        <f t="shared" si="46"/>
        <v>293505.8571428571</v>
      </c>
      <c r="K2362" s="43">
        <v>0</v>
      </c>
      <c r="L2362" s="43">
        <v>0</v>
      </c>
      <c r="M2362" s="44">
        <f t="shared" si="47"/>
        <v>0</v>
      </c>
      <c r="N2362" s="43">
        <f t="shared" si="48"/>
        <v>5</v>
      </c>
      <c r="O2362" s="44">
        <f t="shared" si="49"/>
        <v>1467529.2857142854</v>
      </c>
    </row>
    <row r="2363" spans="1:15" x14ac:dyDescent="0.2">
      <c r="A2363" s="31" t="s">
        <v>1837</v>
      </c>
      <c r="B2363" s="31" t="s">
        <v>11</v>
      </c>
      <c r="C2363" s="31">
        <v>17</v>
      </c>
      <c r="D2363" s="31">
        <v>9817500</v>
      </c>
      <c r="E2363" s="31">
        <f t="shared" si="45"/>
        <v>0</v>
      </c>
      <c r="F2363" s="43">
        <f>IFERROR(VLOOKUP(A2363,'2023'!A:N,13,0),0)</f>
        <v>17</v>
      </c>
      <c r="G2363" s="43">
        <f>IFERROR(VLOOKUP(A2363,'2023'!A:N,14,0),0)</f>
        <v>9817500</v>
      </c>
      <c r="H2363" s="43">
        <v>0</v>
      </c>
      <c r="I2363" s="43">
        <v>0</v>
      </c>
      <c r="J2363" s="44">
        <f t="shared" si="46"/>
        <v>577500</v>
      </c>
      <c r="K2363" s="43">
        <v>0</v>
      </c>
      <c r="L2363" s="43">
        <v>0</v>
      </c>
      <c r="M2363" s="44">
        <f t="shared" si="47"/>
        <v>0</v>
      </c>
      <c r="N2363" s="43">
        <f t="shared" si="48"/>
        <v>17</v>
      </c>
      <c r="O2363" s="44">
        <f t="shared" si="49"/>
        <v>9817500</v>
      </c>
    </row>
    <row r="2364" spans="1:15" x14ac:dyDescent="0.2">
      <c r="A2364" s="31" t="s">
        <v>1838</v>
      </c>
      <c r="B2364" s="31" t="s">
        <v>141</v>
      </c>
      <c r="C2364" s="31">
        <v>2</v>
      </c>
      <c r="D2364" s="31">
        <v>640000</v>
      </c>
      <c r="E2364" s="31">
        <f t="shared" si="45"/>
        <v>0</v>
      </c>
      <c r="F2364" s="43">
        <f>IFERROR(VLOOKUP(A2364,'2023'!A:N,13,0),0)</f>
        <v>2</v>
      </c>
      <c r="G2364" s="43">
        <f>IFERROR(VLOOKUP(A2364,'2023'!A:N,14,0),0)</f>
        <v>640000</v>
      </c>
      <c r="H2364" s="43">
        <v>0</v>
      </c>
      <c r="I2364" s="43">
        <v>0</v>
      </c>
      <c r="J2364" s="44">
        <f t="shared" si="46"/>
        <v>320000</v>
      </c>
      <c r="K2364" s="43">
        <v>0</v>
      </c>
      <c r="L2364" s="43">
        <v>0</v>
      </c>
      <c r="M2364" s="44">
        <f t="shared" si="47"/>
        <v>0</v>
      </c>
      <c r="N2364" s="43">
        <f t="shared" si="48"/>
        <v>2</v>
      </c>
      <c r="O2364" s="44">
        <f t="shared" si="49"/>
        <v>640000</v>
      </c>
    </row>
    <row r="2365" spans="1:15" x14ac:dyDescent="0.2">
      <c r="A2365" s="31" t="s">
        <v>1849</v>
      </c>
      <c r="B2365" s="31" t="s">
        <v>1392</v>
      </c>
      <c r="C2365" s="31">
        <v>2</v>
      </c>
      <c r="D2365" s="31">
        <v>4449090</v>
      </c>
      <c r="E2365" s="31">
        <f t="shared" si="45"/>
        <v>0</v>
      </c>
      <c r="F2365" s="43">
        <f>IFERROR(VLOOKUP(A2365,'2023'!A:N,13,0),0)</f>
        <v>2</v>
      </c>
      <c r="G2365" s="43">
        <f>IFERROR(VLOOKUP(A2365,'2023'!A:N,14,0),0)</f>
        <v>4449090</v>
      </c>
      <c r="H2365" s="43">
        <v>0</v>
      </c>
      <c r="I2365" s="43">
        <v>0</v>
      </c>
      <c r="J2365" s="44">
        <f t="shared" si="46"/>
        <v>2224545</v>
      </c>
      <c r="K2365" s="43">
        <v>0</v>
      </c>
      <c r="L2365" s="43">
        <v>0</v>
      </c>
      <c r="M2365" s="44">
        <f t="shared" si="47"/>
        <v>0</v>
      </c>
      <c r="N2365" s="43">
        <f t="shared" si="48"/>
        <v>2</v>
      </c>
      <c r="O2365" s="44">
        <f t="shared" si="49"/>
        <v>4449090</v>
      </c>
    </row>
    <row r="2366" spans="1:15" x14ac:dyDescent="0.2">
      <c r="A2366" s="31" t="s">
        <v>1851</v>
      </c>
      <c r="B2366" s="31" t="s">
        <v>25</v>
      </c>
      <c r="C2366" s="31">
        <v>3</v>
      </c>
      <c r="D2366" s="31">
        <v>33518181</v>
      </c>
      <c r="E2366" s="31">
        <f t="shared" si="45"/>
        <v>0</v>
      </c>
      <c r="F2366" s="43">
        <f>IFERROR(VLOOKUP(A2366,'2023'!A:N,13,0),0)</f>
        <v>3</v>
      </c>
      <c r="G2366" s="43">
        <f>IFERROR(VLOOKUP(A2366,'2023'!A:N,14,0),0)</f>
        <v>33518181</v>
      </c>
      <c r="H2366" s="43">
        <v>0</v>
      </c>
      <c r="I2366" s="43">
        <v>0</v>
      </c>
      <c r="J2366" s="44">
        <f t="shared" si="46"/>
        <v>11172727</v>
      </c>
      <c r="K2366" s="43">
        <v>0</v>
      </c>
      <c r="L2366" s="43">
        <v>0</v>
      </c>
      <c r="M2366" s="44">
        <f t="shared" si="47"/>
        <v>0</v>
      </c>
      <c r="N2366" s="43">
        <f t="shared" si="48"/>
        <v>3</v>
      </c>
      <c r="O2366" s="44">
        <f t="shared" si="49"/>
        <v>33518181</v>
      </c>
    </row>
    <row r="2367" spans="1:15" x14ac:dyDescent="0.2">
      <c r="A2367" s="31" t="s">
        <v>1868</v>
      </c>
      <c r="B2367" s="31" t="s">
        <v>20</v>
      </c>
      <c r="C2367" s="31">
        <v>1</v>
      </c>
      <c r="D2367" s="31">
        <v>8136364</v>
      </c>
      <c r="E2367" s="31">
        <f t="shared" si="45"/>
        <v>0</v>
      </c>
      <c r="F2367" s="43">
        <f>IFERROR(VLOOKUP(A2367,'2023'!A:N,13,0),0)</f>
        <v>1</v>
      </c>
      <c r="G2367" s="43">
        <f>IFERROR(VLOOKUP(A2367,'2023'!A:N,14,0),0)</f>
        <v>8136364</v>
      </c>
      <c r="H2367" s="43">
        <v>0</v>
      </c>
      <c r="I2367" s="43">
        <v>0</v>
      </c>
      <c r="J2367" s="44">
        <f t="shared" si="46"/>
        <v>8136364</v>
      </c>
      <c r="K2367" s="43">
        <v>0</v>
      </c>
      <c r="L2367" s="43">
        <v>0</v>
      </c>
      <c r="M2367" s="44">
        <f t="shared" si="47"/>
        <v>0</v>
      </c>
      <c r="N2367" s="43">
        <f t="shared" si="48"/>
        <v>1</v>
      </c>
      <c r="O2367" s="44">
        <f t="shared" si="49"/>
        <v>8136364</v>
      </c>
    </row>
    <row r="2368" spans="1:15" x14ac:dyDescent="0.2">
      <c r="A2368" s="31" t="s">
        <v>1870</v>
      </c>
      <c r="B2368" s="31" t="s">
        <v>11</v>
      </c>
      <c r="C2368" s="31">
        <v>14</v>
      </c>
      <c r="D2368" s="31">
        <v>5048486</v>
      </c>
      <c r="E2368" s="31">
        <f t="shared" si="45"/>
        <v>0</v>
      </c>
      <c r="F2368" s="43">
        <f>IFERROR(VLOOKUP(A2368,'2023'!A:N,13,0),0)</f>
        <v>14</v>
      </c>
      <c r="G2368" s="43">
        <f>IFERROR(VLOOKUP(A2368,'2023'!A:N,14,0),0)</f>
        <v>5048485.555555555</v>
      </c>
      <c r="H2368" s="43">
        <v>0</v>
      </c>
      <c r="I2368" s="43">
        <v>0</v>
      </c>
      <c r="J2368" s="44">
        <f t="shared" si="46"/>
        <v>360606.11111111107</v>
      </c>
      <c r="K2368" s="43">
        <v>0</v>
      </c>
      <c r="L2368" s="43">
        <v>0</v>
      </c>
      <c r="M2368" s="44">
        <f t="shared" si="47"/>
        <v>0</v>
      </c>
      <c r="N2368" s="43">
        <f t="shared" si="48"/>
        <v>14</v>
      </c>
      <c r="O2368" s="44">
        <f t="shared" si="49"/>
        <v>5048485.555555555</v>
      </c>
    </row>
    <row r="2369" spans="1:15" x14ac:dyDescent="0.2">
      <c r="A2369" s="31" t="s">
        <v>1891</v>
      </c>
      <c r="B2369" s="31" t="s">
        <v>11</v>
      </c>
      <c r="C2369" s="31">
        <v>12</v>
      </c>
      <c r="D2369" s="31">
        <v>6436368</v>
      </c>
      <c r="E2369" s="31">
        <f t="shared" si="45"/>
        <v>0</v>
      </c>
      <c r="F2369" s="43">
        <f>IFERROR(VLOOKUP(A2369,'2023'!A:N,13,0),0)</f>
        <v>12</v>
      </c>
      <c r="G2369" s="43">
        <f>IFERROR(VLOOKUP(A2369,'2023'!A:N,14,0),0)</f>
        <v>6436368</v>
      </c>
      <c r="H2369" s="43">
        <v>0</v>
      </c>
      <c r="I2369" s="43">
        <v>0</v>
      </c>
      <c r="J2369" s="44">
        <f t="shared" si="46"/>
        <v>536364</v>
      </c>
      <c r="K2369" s="43">
        <v>0</v>
      </c>
      <c r="L2369" s="43">
        <v>0</v>
      </c>
      <c r="M2369" s="44">
        <f t="shared" si="47"/>
        <v>0</v>
      </c>
      <c r="N2369" s="43">
        <f t="shared" si="48"/>
        <v>12</v>
      </c>
      <c r="O2369" s="44">
        <f t="shared" si="49"/>
        <v>6436368</v>
      </c>
    </row>
    <row r="2370" spans="1:15" x14ac:dyDescent="0.2">
      <c r="A2370" s="31" t="s">
        <v>1932</v>
      </c>
      <c r="B2370" s="31" t="s">
        <v>11</v>
      </c>
      <c r="C2370" s="31">
        <v>41</v>
      </c>
      <c r="D2370" s="31">
        <v>12263610</v>
      </c>
      <c r="E2370" s="31">
        <f t="shared" si="45"/>
        <v>0</v>
      </c>
      <c r="F2370" s="43">
        <f>IFERROR(VLOOKUP(A2370,'2023'!A:N,13,0),0)</f>
        <v>41</v>
      </c>
      <c r="G2370" s="43">
        <f>IFERROR(VLOOKUP(A2370,'2023'!A:N,14,0),0)</f>
        <v>12263610</v>
      </c>
      <c r="H2370" s="43">
        <v>0</v>
      </c>
      <c r="I2370" s="43">
        <v>0</v>
      </c>
      <c r="J2370" s="44">
        <f t="shared" si="46"/>
        <v>299112.43902439025</v>
      </c>
      <c r="K2370" s="43">
        <v>0</v>
      </c>
      <c r="L2370" s="43">
        <v>0</v>
      </c>
      <c r="M2370" s="44">
        <f t="shared" si="47"/>
        <v>0</v>
      </c>
      <c r="N2370" s="43">
        <f t="shared" si="48"/>
        <v>41</v>
      </c>
      <c r="O2370" s="44">
        <f t="shared" si="49"/>
        <v>12263610</v>
      </c>
    </row>
    <row r="2371" spans="1:15" x14ac:dyDescent="0.2">
      <c r="A2371" s="31" t="s">
        <v>1946</v>
      </c>
      <c r="B2371" s="31" t="s">
        <v>11</v>
      </c>
      <c r="C2371" s="31">
        <v>3</v>
      </c>
      <c r="D2371" s="31">
        <v>3300000</v>
      </c>
      <c r="E2371" s="31">
        <f t="shared" si="45"/>
        <v>0</v>
      </c>
      <c r="F2371" s="43">
        <f>IFERROR(VLOOKUP(A2371,'2023'!A:N,13,0),0)</f>
        <v>3</v>
      </c>
      <c r="G2371" s="43">
        <f>IFERROR(VLOOKUP(A2371,'2023'!A:N,14,0),0)</f>
        <v>3300000</v>
      </c>
      <c r="H2371" s="43">
        <v>0</v>
      </c>
      <c r="I2371" s="43">
        <v>0</v>
      </c>
      <c r="J2371" s="44">
        <f t="shared" si="46"/>
        <v>1100000</v>
      </c>
      <c r="K2371" s="43">
        <v>0</v>
      </c>
      <c r="L2371" s="43">
        <v>0</v>
      </c>
      <c r="M2371" s="44">
        <f t="shared" si="47"/>
        <v>0</v>
      </c>
      <c r="N2371" s="43">
        <f t="shared" si="48"/>
        <v>3</v>
      </c>
      <c r="O2371" s="44">
        <f t="shared" si="49"/>
        <v>3300000</v>
      </c>
    </row>
    <row r="2372" spans="1:15" x14ac:dyDescent="0.2">
      <c r="A2372" s="31" t="s">
        <v>1993</v>
      </c>
      <c r="B2372" s="31" t="s">
        <v>141</v>
      </c>
      <c r="C2372" s="31">
        <v>1</v>
      </c>
      <c r="D2372" s="31">
        <v>260000</v>
      </c>
      <c r="E2372" s="31">
        <f t="shared" si="45"/>
        <v>0</v>
      </c>
      <c r="F2372" s="43">
        <f>IFERROR(VLOOKUP(A2372,'2023'!A:N,13,0),0)</f>
        <v>1</v>
      </c>
      <c r="G2372" s="43">
        <f>IFERROR(VLOOKUP(A2372,'2023'!A:N,14,0),0)</f>
        <v>260000</v>
      </c>
      <c r="H2372" s="43">
        <v>0</v>
      </c>
      <c r="I2372" s="43">
        <v>0</v>
      </c>
      <c r="J2372" s="44">
        <f t="shared" si="46"/>
        <v>260000</v>
      </c>
      <c r="K2372" s="43">
        <v>0</v>
      </c>
      <c r="L2372" s="43">
        <v>0</v>
      </c>
      <c r="M2372" s="44">
        <f t="shared" si="47"/>
        <v>0</v>
      </c>
      <c r="N2372" s="43">
        <f t="shared" si="48"/>
        <v>1</v>
      </c>
      <c r="O2372" s="44">
        <f t="shared" si="49"/>
        <v>260000</v>
      </c>
    </row>
    <row r="2373" spans="1:15" x14ac:dyDescent="0.2">
      <c r="A2373" s="31" t="s">
        <v>2028</v>
      </c>
      <c r="B2373" s="31" t="s">
        <v>34</v>
      </c>
      <c r="C2373" s="31">
        <v>21</v>
      </c>
      <c r="D2373" s="31">
        <v>140758743</v>
      </c>
      <c r="E2373" s="31">
        <f t="shared" si="45"/>
        <v>0</v>
      </c>
      <c r="F2373" s="43">
        <f>IFERROR(VLOOKUP(A2373,'2023'!A:N,13,0),0)</f>
        <v>21</v>
      </c>
      <c r="G2373" s="43">
        <f>IFERROR(VLOOKUP(A2373,'2023'!A:N,14,0),0)</f>
        <v>140758743.46153846</v>
      </c>
      <c r="H2373" s="43">
        <v>0</v>
      </c>
      <c r="I2373" s="43">
        <v>0</v>
      </c>
      <c r="J2373" s="44">
        <f t="shared" si="46"/>
        <v>6702797.307692308</v>
      </c>
      <c r="K2373" s="43">
        <v>0</v>
      </c>
      <c r="L2373" s="43">
        <v>0</v>
      </c>
      <c r="M2373" s="44">
        <f t="shared" si="47"/>
        <v>0</v>
      </c>
      <c r="N2373" s="43">
        <f t="shared" si="48"/>
        <v>21</v>
      </c>
      <c r="O2373" s="44">
        <f t="shared" si="49"/>
        <v>140758743.46153846</v>
      </c>
    </row>
    <row r="2374" spans="1:15" x14ac:dyDescent="0.2">
      <c r="A2374" s="31" t="s">
        <v>2030</v>
      </c>
      <c r="B2374" s="31" t="s">
        <v>11</v>
      </c>
      <c r="C2374" s="31">
        <v>66</v>
      </c>
      <c r="D2374" s="31">
        <v>20499961</v>
      </c>
      <c r="E2374" s="31">
        <f t="shared" si="45"/>
        <v>0</v>
      </c>
      <c r="F2374" s="43">
        <f>IFERROR(VLOOKUP(A2374,'2023'!A:N,13,0),0)</f>
        <v>66</v>
      </c>
      <c r="G2374" s="43">
        <f>IFERROR(VLOOKUP(A2374,'2023'!A:N,14,0),0)</f>
        <v>20499960.800000001</v>
      </c>
      <c r="H2374" s="43">
        <v>0</v>
      </c>
      <c r="I2374" s="43">
        <v>0</v>
      </c>
      <c r="J2374" s="44">
        <f t="shared" si="46"/>
        <v>310605.46666666667</v>
      </c>
      <c r="K2374" s="43">
        <v>0</v>
      </c>
      <c r="L2374" s="43">
        <v>0</v>
      </c>
      <c r="M2374" s="44">
        <f t="shared" si="47"/>
        <v>0</v>
      </c>
      <c r="N2374" s="43">
        <f t="shared" si="48"/>
        <v>66</v>
      </c>
      <c r="O2374" s="44">
        <f t="shared" si="49"/>
        <v>20499960.800000001</v>
      </c>
    </row>
    <row r="2375" spans="1:15" x14ac:dyDescent="0.2">
      <c r="A2375" s="31" t="s">
        <v>2058</v>
      </c>
      <c r="B2375" s="31" t="s">
        <v>11</v>
      </c>
      <c r="C2375" s="31">
        <v>3</v>
      </c>
      <c r="D2375" s="31">
        <v>5153064</v>
      </c>
      <c r="E2375" s="31">
        <f t="shared" si="45"/>
        <v>0</v>
      </c>
      <c r="F2375" s="43">
        <f>IFERROR(VLOOKUP(A2375,'2023'!A:N,13,0),0)</f>
        <v>3</v>
      </c>
      <c r="G2375" s="43">
        <f>IFERROR(VLOOKUP(A2375,'2023'!A:N,14,0),0)</f>
        <v>5153064</v>
      </c>
      <c r="H2375" s="43">
        <v>0</v>
      </c>
      <c r="I2375" s="43">
        <v>0</v>
      </c>
      <c r="J2375" s="44">
        <f t="shared" si="46"/>
        <v>1717688</v>
      </c>
      <c r="K2375" s="43">
        <v>0</v>
      </c>
      <c r="L2375" s="43">
        <v>0</v>
      </c>
      <c r="M2375" s="44">
        <f t="shared" si="47"/>
        <v>0</v>
      </c>
      <c r="N2375" s="43">
        <f t="shared" si="48"/>
        <v>3</v>
      </c>
      <c r="O2375" s="44">
        <f t="shared" si="49"/>
        <v>5153064</v>
      </c>
    </row>
    <row r="2376" spans="1:15" x14ac:dyDescent="0.2">
      <c r="A2376" s="31" t="s">
        <v>2259</v>
      </c>
      <c r="B2376" s="31" t="s">
        <v>11</v>
      </c>
      <c r="C2376" s="31">
        <v>5</v>
      </c>
      <c r="D2376" s="31">
        <v>3393128</v>
      </c>
      <c r="E2376" s="31">
        <f t="shared" si="45"/>
        <v>0</v>
      </c>
      <c r="F2376" s="43">
        <f>IFERROR(VLOOKUP(A2376,'2023'!A:N,13,0),0)</f>
        <v>5</v>
      </c>
      <c r="G2376" s="43">
        <f>IFERROR(VLOOKUP(A2376,'2023'!A:N,14,0),0)</f>
        <v>3393127.916666666</v>
      </c>
      <c r="H2376" s="43">
        <v>0</v>
      </c>
      <c r="I2376" s="43">
        <v>0</v>
      </c>
      <c r="J2376" s="44">
        <f t="shared" si="46"/>
        <v>678625.58333333326</v>
      </c>
      <c r="K2376" s="43">
        <v>0</v>
      </c>
      <c r="L2376" s="43">
        <v>0</v>
      </c>
      <c r="M2376" s="44">
        <f t="shared" si="47"/>
        <v>0</v>
      </c>
      <c r="N2376" s="43">
        <f t="shared" si="48"/>
        <v>5</v>
      </c>
      <c r="O2376" s="44">
        <f t="shared" si="49"/>
        <v>3393127.916666666</v>
      </c>
    </row>
    <row r="2377" spans="1:15" x14ac:dyDescent="0.2">
      <c r="A2377" s="31" t="s">
        <v>2408</v>
      </c>
      <c r="B2377" s="31" t="s">
        <v>11</v>
      </c>
      <c r="C2377" s="31">
        <v>2</v>
      </c>
      <c r="D2377" s="31">
        <v>752524</v>
      </c>
      <c r="E2377" s="31">
        <f t="shared" si="45"/>
        <v>0</v>
      </c>
      <c r="F2377" s="43">
        <f>IFERROR(VLOOKUP(A2377,'2023'!A:N,13,0),0)</f>
        <v>2</v>
      </c>
      <c r="G2377" s="43">
        <f>IFERROR(VLOOKUP(A2377,'2023'!A:N,14,0),0)</f>
        <v>752524.2424242422</v>
      </c>
      <c r="H2377" s="43">
        <v>0</v>
      </c>
      <c r="I2377" s="43">
        <v>0</v>
      </c>
      <c r="J2377" s="44">
        <f t="shared" si="46"/>
        <v>376262.1212121211</v>
      </c>
      <c r="K2377" s="43">
        <v>0</v>
      </c>
      <c r="L2377" s="43">
        <v>0</v>
      </c>
      <c r="M2377" s="44">
        <f t="shared" si="47"/>
        <v>0</v>
      </c>
      <c r="N2377" s="43">
        <f t="shared" si="48"/>
        <v>2</v>
      </c>
      <c r="O2377" s="44">
        <f t="shared" si="49"/>
        <v>752524.2424242422</v>
      </c>
    </row>
    <row r="2378" spans="1:15" x14ac:dyDescent="0.2">
      <c r="A2378" s="31" t="s">
        <v>12</v>
      </c>
      <c r="B2378" s="32" t="s">
        <v>11</v>
      </c>
      <c r="C2378" s="31">
        <v>5</v>
      </c>
      <c r="D2378" s="31">
        <v>42850000</v>
      </c>
      <c r="E2378" s="31">
        <f t="shared" si="45"/>
        <v>0</v>
      </c>
      <c r="F2378" s="43">
        <f>IFERROR(VLOOKUP(A2378,'2023'!A:N,13,0),0)</f>
        <v>5</v>
      </c>
      <c r="G2378" s="43">
        <f>IFERROR(VLOOKUP(A2378,'2023'!A:N,14,0),0)</f>
        <v>42850000</v>
      </c>
      <c r="H2378" s="43">
        <v>0</v>
      </c>
      <c r="I2378" s="43">
        <v>0</v>
      </c>
      <c r="J2378" s="44">
        <f t="shared" si="46"/>
        <v>8570000</v>
      </c>
      <c r="K2378" s="43">
        <v>0</v>
      </c>
      <c r="L2378" s="43">
        <v>0</v>
      </c>
      <c r="M2378" s="44">
        <f t="shared" si="47"/>
        <v>0</v>
      </c>
      <c r="N2378" s="43">
        <f t="shared" si="48"/>
        <v>5</v>
      </c>
      <c r="O2378" s="44">
        <f t="shared" si="49"/>
        <v>42850000</v>
      </c>
    </row>
    <row r="2379" spans="1:15" x14ac:dyDescent="0.2">
      <c r="A2379" s="31" t="s">
        <v>13</v>
      </c>
      <c r="B2379" s="32" t="s">
        <v>11</v>
      </c>
      <c r="C2379" s="31">
        <v>22</v>
      </c>
      <c r="D2379" s="31">
        <v>206472261</v>
      </c>
      <c r="E2379" s="31">
        <f t="shared" si="45"/>
        <v>0</v>
      </c>
      <c r="F2379" s="43">
        <f>IFERROR(VLOOKUP(A2379,'2023'!A:N,13,0),0)</f>
        <v>22</v>
      </c>
      <c r="G2379" s="43">
        <f>IFERROR(VLOOKUP(A2379,'2023'!A:N,14,0),0)</f>
        <v>206472260.95081967</v>
      </c>
      <c r="H2379" s="43">
        <v>0</v>
      </c>
      <c r="I2379" s="43">
        <v>0</v>
      </c>
      <c r="J2379" s="44">
        <f t="shared" si="46"/>
        <v>9385102.7704918031</v>
      </c>
      <c r="K2379" s="43">
        <v>0</v>
      </c>
      <c r="L2379" s="43">
        <v>0</v>
      </c>
      <c r="M2379" s="44">
        <f t="shared" si="47"/>
        <v>0</v>
      </c>
      <c r="N2379" s="43">
        <f t="shared" si="48"/>
        <v>22</v>
      </c>
      <c r="O2379" s="44">
        <f t="shared" si="49"/>
        <v>206472260.95081967</v>
      </c>
    </row>
    <row r="2380" spans="1:15" x14ac:dyDescent="0.2">
      <c r="A2380" s="31" t="s">
        <v>22</v>
      </c>
      <c r="B2380" s="32" t="s">
        <v>11</v>
      </c>
      <c r="C2380" s="31">
        <v>1</v>
      </c>
      <c r="D2380" s="31">
        <v>19127272</v>
      </c>
      <c r="E2380" s="31"/>
      <c r="F2380" s="43">
        <f>IFERROR(VLOOKUP(A2380,'2023'!A:N,13,0),0)</f>
        <v>1</v>
      </c>
      <c r="G2380" s="43">
        <f>IFERROR(VLOOKUP(A2380,'2023'!A:N,14,0),0)</f>
        <v>19127272</v>
      </c>
      <c r="H2380" s="43">
        <v>0</v>
      </c>
      <c r="I2380" s="43">
        <v>0</v>
      </c>
      <c r="J2380" s="44">
        <f t="shared" si="46"/>
        <v>19127272</v>
      </c>
      <c r="K2380" s="43">
        <v>0</v>
      </c>
      <c r="L2380" s="43">
        <v>0</v>
      </c>
      <c r="M2380" s="44">
        <f t="shared" si="47"/>
        <v>0</v>
      </c>
      <c r="N2380" s="43">
        <f t="shared" si="48"/>
        <v>1</v>
      </c>
      <c r="O2380" s="44">
        <f t="shared" si="49"/>
        <v>19127272</v>
      </c>
    </row>
    <row r="2381" spans="1:15" x14ac:dyDescent="0.2">
      <c r="A2381" s="31" t="s">
        <v>23</v>
      </c>
      <c r="B2381" s="32" t="s">
        <v>20</v>
      </c>
      <c r="C2381" s="31">
        <v>19</v>
      </c>
      <c r="D2381" s="31">
        <v>156663626</v>
      </c>
      <c r="E2381" s="31"/>
      <c r="F2381" s="43">
        <f>IFERROR(VLOOKUP(A2381,'2023'!A:N,13,0),0)</f>
        <v>19</v>
      </c>
      <c r="G2381" s="43">
        <f>IFERROR(VLOOKUP(A2381,'2023'!A:N,14,0),0)</f>
        <v>156663626</v>
      </c>
      <c r="H2381" s="43">
        <v>0</v>
      </c>
      <c r="I2381" s="43">
        <v>0</v>
      </c>
      <c r="J2381" s="44">
        <f t="shared" si="46"/>
        <v>8245454</v>
      </c>
      <c r="K2381" s="43">
        <v>0</v>
      </c>
      <c r="L2381" s="43">
        <v>0</v>
      </c>
      <c r="M2381" s="44">
        <f t="shared" si="47"/>
        <v>0</v>
      </c>
      <c r="N2381" s="43">
        <f t="shared" si="48"/>
        <v>19</v>
      </c>
      <c r="O2381" s="44">
        <f t="shared" si="49"/>
        <v>156663626</v>
      </c>
    </row>
    <row r="2382" spans="1:15" x14ac:dyDescent="0.2">
      <c r="A2382" s="31" t="s">
        <v>24</v>
      </c>
      <c r="B2382" s="32" t="s">
        <v>25</v>
      </c>
      <c r="C2382" s="31">
        <v>3</v>
      </c>
      <c r="D2382" s="31">
        <v>30000000</v>
      </c>
      <c r="E2382" s="31"/>
      <c r="F2382" s="43">
        <f>IFERROR(VLOOKUP(A2382,'2023'!A:N,13,0),0)</f>
        <v>3</v>
      </c>
      <c r="G2382" s="43">
        <f>IFERROR(VLOOKUP(A2382,'2023'!A:N,14,0),0)</f>
        <v>30000000</v>
      </c>
      <c r="H2382" s="43">
        <v>0</v>
      </c>
      <c r="I2382" s="43">
        <v>0</v>
      </c>
      <c r="J2382" s="44">
        <f t="shared" si="46"/>
        <v>10000000</v>
      </c>
      <c r="K2382" s="43">
        <v>0</v>
      </c>
      <c r="L2382" s="43">
        <v>0</v>
      </c>
      <c r="M2382" s="44">
        <f t="shared" si="47"/>
        <v>0</v>
      </c>
      <c r="N2382" s="43">
        <f t="shared" si="48"/>
        <v>3</v>
      </c>
      <c r="O2382" s="44">
        <f t="shared" si="49"/>
        <v>30000000</v>
      </c>
    </row>
    <row r="2383" spans="1:15" x14ac:dyDescent="0.2">
      <c r="A2383" s="31" t="s">
        <v>27</v>
      </c>
      <c r="B2383" s="32" t="s">
        <v>20</v>
      </c>
      <c r="C2383" s="31">
        <v>1</v>
      </c>
      <c r="D2383" s="31">
        <v>15545454</v>
      </c>
      <c r="E2383" s="31"/>
      <c r="F2383" s="43">
        <f>IFERROR(VLOOKUP(A2383,'2023'!A:N,13,0),0)</f>
        <v>1</v>
      </c>
      <c r="G2383" s="43">
        <f>IFERROR(VLOOKUP(A2383,'2023'!A:N,14,0),0)</f>
        <v>15545454.333333332</v>
      </c>
      <c r="H2383" s="43">
        <v>0</v>
      </c>
      <c r="I2383" s="43">
        <v>0</v>
      </c>
      <c r="J2383" s="44">
        <f t="shared" si="46"/>
        <v>15545454.333333332</v>
      </c>
      <c r="K2383" s="43">
        <v>0</v>
      </c>
      <c r="L2383" s="43">
        <v>0</v>
      </c>
      <c r="M2383" s="44">
        <f t="shared" si="47"/>
        <v>0</v>
      </c>
      <c r="N2383" s="43">
        <f t="shared" si="48"/>
        <v>1</v>
      </c>
      <c r="O2383" s="44">
        <f t="shared" si="49"/>
        <v>15545454.333333332</v>
      </c>
    </row>
    <row r="2384" spans="1:15" x14ac:dyDescent="0.2">
      <c r="A2384" s="31" t="s">
        <v>29</v>
      </c>
      <c r="B2384" s="32" t="s">
        <v>25</v>
      </c>
      <c r="C2384" s="31">
        <v>103</v>
      </c>
      <c r="D2384" s="31">
        <v>220980969</v>
      </c>
      <c r="E2384" s="31"/>
      <c r="F2384" s="43">
        <f>IFERROR(VLOOKUP(A2384,'2023'!A:N,13,0),0)</f>
        <v>103</v>
      </c>
      <c r="G2384" s="43">
        <f>IFERROR(VLOOKUP(A2384,'2023'!A:N,14,0),0)</f>
        <v>220980969.15966386</v>
      </c>
      <c r="H2384" s="43">
        <v>0</v>
      </c>
      <c r="I2384" s="43">
        <v>0</v>
      </c>
      <c r="J2384" s="44">
        <f t="shared" si="46"/>
        <v>2145446.3025210085</v>
      </c>
      <c r="K2384" s="43">
        <v>0</v>
      </c>
      <c r="L2384" s="43">
        <v>0</v>
      </c>
      <c r="M2384" s="44">
        <f t="shared" si="47"/>
        <v>0</v>
      </c>
      <c r="N2384" s="43">
        <f t="shared" si="48"/>
        <v>103</v>
      </c>
      <c r="O2384" s="44">
        <f t="shared" si="49"/>
        <v>220980969.15966386</v>
      </c>
    </row>
    <row r="2385" spans="1:15" x14ac:dyDescent="0.2">
      <c r="A2385" s="31" t="s">
        <v>33</v>
      </c>
      <c r="B2385" s="32" t="s">
        <v>34</v>
      </c>
      <c r="C2385" s="31">
        <v>17</v>
      </c>
      <c r="D2385" s="31">
        <v>47268918</v>
      </c>
      <c r="E2385" s="31"/>
      <c r="F2385" s="43">
        <f>IFERROR(VLOOKUP(A2385,'2023'!A:N,13,0),0)</f>
        <v>17</v>
      </c>
      <c r="G2385" s="43">
        <f>IFERROR(VLOOKUP(A2385,'2023'!A:N,14,0),0)</f>
        <v>47268918.461538464</v>
      </c>
      <c r="H2385" s="43">
        <v>0</v>
      </c>
      <c r="I2385" s="43">
        <v>0</v>
      </c>
      <c r="J2385" s="44">
        <f t="shared" si="46"/>
        <v>2780524.6153846155</v>
      </c>
      <c r="K2385" s="43">
        <v>0</v>
      </c>
      <c r="L2385" s="43">
        <v>0</v>
      </c>
      <c r="M2385" s="44">
        <f t="shared" si="47"/>
        <v>0</v>
      </c>
      <c r="N2385" s="43">
        <f t="shared" si="48"/>
        <v>17</v>
      </c>
      <c r="O2385" s="44">
        <f t="shared" si="49"/>
        <v>47268918.461538464</v>
      </c>
    </row>
    <row r="2386" spans="1:15" x14ac:dyDescent="0.2">
      <c r="A2386" s="31" t="s">
        <v>37</v>
      </c>
      <c r="B2386" s="32" t="s">
        <v>20</v>
      </c>
      <c r="C2386" s="31">
        <v>2</v>
      </c>
      <c r="D2386" s="31">
        <v>34727271</v>
      </c>
      <c r="E2386" s="31"/>
      <c r="F2386" s="43">
        <f>IFERROR(VLOOKUP(A2386,'2023'!A:N,13,0),0)</f>
        <v>2</v>
      </c>
      <c r="G2386" s="43">
        <f>IFERROR(VLOOKUP(A2386,'2023'!A:N,14,0),0)</f>
        <v>34727271.199999996</v>
      </c>
      <c r="H2386" s="43">
        <v>0</v>
      </c>
      <c r="I2386" s="43">
        <v>0</v>
      </c>
      <c r="J2386" s="44">
        <f t="shared" si="46"/>
        <v>17363635.599999998</v>
      </c>
      <c r="K2386" s="43">
        <v>0</v>
      </c>
      <c r="L2386" s="43">
        <v>0</v>
      </c>
      <c r="M2386" s="44">
        <f t="shared" si="47"/>
        <v>0</v>
      </c>
      <c r="N2386" s="43">
        <f t="shared" si="48"/>
        <v>2</v>
      </c>
      <c r="O2386" s="44">
        <f t="shared" si="49"/>
        <v>34727271.199999996</v>
      </c>
    </row>
    <row r="2387" spans="1:15" x14ac:dyDescent="0.2">
      <c r="A2387" s="31" t="s">
        <v>39</v>
      </c>
      <c r="B2387" s="32" t="s">
        <v>20</v>
      </c>
      <c r="C2387" s="31">
        <v>6</v>
      </c>
      <c r="D2387" s="31">
        <v>23072724</v>
      </c>
      <c r="E2387" s="31"/>
      <c r="F2387" s="43">
        <f>IFERROR(VLOOKUP(A2387,'2023'!A:N,13,0),0)</f>
        <v>6</v>
      </c>
      <c r="G2387" s="43">
        <f>IFERROR(VLOOKUP(A2387,'2023'!A:N,14,0),0)</f>
        <v>23072724</v>
      </c>
      <c r="H2387" s="43">
        <v>0</v>
      </c>
      <c r="I2387" s="43">
        <v>0</v>
      </c>
      <c r="J2387" s="44">
        <f t="shared" si="46"/>
        <v>3845454</v>
      </c>
      <c r="K2387" s="43">
        <v>0</v>
      </c>
      <c r="L2387" s="43">
        <v>0</v>
      </c>
      <c r="M2387" s="44">
        <f t="shared" si="47"/>
        <v>0</v>
      </c>
      <c r="N2387" s="43">
        <f t="shared" si="48"/>
        <v>6</v>
      </c>
      <c r="O2387" s="44">
        <f t="shared" si="49"/>
        <v>23072724</v>
      </c>
    </row>
    <row r="2388" spans="1:15" x14ac:dyDescent="0.2">
      <c r="A2388" s="31" t="s">
        <v>43</v>
      </c>
      <c r="B2388" s="32" t="s">
        <v>11</v>
      </c>
      <c r="C2388" s="31">
        <v>8</v>
      </c>
      <c r="D2388" s="31">
        <v>32000000</v>
      </c>
      <c r="E2388" s="31"/>
      <c r="F2388" s="43">
        <f>IFERROR(VLOOKUP(A2388,'2023'!A:N,13,0),0)</f>
        <v>8</v>
      </c>
      <c r="G2388" s="43">
        <f>IFERROR(VLOOKUP(A2388,'2023'!A:N,14,0),0)</f>
        <v>32000000</v>
      </c>
      <c r="H2388" s="43">
        <v>0</v>
      </c>
      <c r="I2388" s="43">
        <v>0</v>
      </c>
      <c r="J2388" s="44">
        <f t="shared" si="46"/>
        <v>4000000</v>
      </c>
      <c r="K2388" s="43">
        <v>0</v>
      </c>
      <c r="L2388" s="43">
        <v>0</v>
      </c>
      <c r="M2388" s="44">
        <f t="shared" si="47"/>
        <v>0</v>
      </c>
      <c r="N2388" s="43">
        <f t="shared" si="48"/>
        <v>8</v>
      </c>
      <c r="O2388" s="44">
        <f t="shared" si="49"/>
        <v>32000000</v>
      </c>
    </row>
    <row r="2389" spans="1:15" x14ac:dyDescent="0.2">
      <c r="A2389" s="31" t="s">
        <v>56</v>
      </c>
      <c r="B2389" s="32" t="s">
        <v>11</v>
      </c>
      <c r="C2389" s="31">
        <v>1</v>
      </c>
      <c r="D2389" s="31">
        <v>2004545</v>
      </c>
      <c r="E2389" s="31"/>
      <c r="F2389" s="43">
        <f>IFERROR(VLOOKUP(A2389,'2023'!A:N,13,0),0)</f>
        <v>1</v>
      </c>
      <c r="G2389" s="43">
        <f>IFERROR(VLOOKUP(A2389,'2023'!A:N,14,0),0)</f>
        <v>2004545</v>
      </c>
      <c r="H2389" s="43">
        <v>0</v>
      </c>
      <c r="I2389" s="43">
        <v>0</v>
      </c>
      <c r="J2389" s="44">
        <f t="shared" si="46"/>
        <v>2004545</v>
      </c>
      <c r="K2389" s="43">
        <v>0</v>
      </c>
      <c r="L2389" s="43">
        <v>0</v>
      </c>
      <c r="M2389" s="44">
        <f t="shared" si="47"/>
        <v>0</v>
      </c>
      <c r="N2389" s="43">
        <f t="shared" si="48"/>
        <v>1</v>
      </c>
      <c r="O2389" s="44">
        <f t="shared" si="49"/>
        <v>2004545</v>
      </c>
    </row>
    <row r="2390" spans="1:15" x14ac:dyDescent="0.2">
      <c r="A2390" s="31" t="s">
        <v>60</v>
      </c>
      <c r="B2390" s="32" t="s">
        <v>11</v>
      </c>
      <c r="C2390" s="31">
        <v>38</v>
      </c>
      <c r="D2390" s="31">
        <v>90244901</v>
      </c>
      <c r="E2390" s="31"/>
      <c r="F2390" s="43">
        <f>IFERROR(VLOOKUP(A2390,'2023'!A:N,13,0),0)</f>
        <v>38</v>
      </c>
      <c r="G2390" s="43">
        <f>IFERROR(VLOOKUP(A2390,'2023'!A:N,14,0),0)</f>
        <v>90244900.549019605</v>
      </c>
      <c r="H2390" s="43">
        <v>0</v>
      </c>
      <c r="I2390" s="43">
        <v>0</v>
      </c>
      <c r="J2390" s="44">
        <f t="shared" si="46"/>
        <v>2374865.8039215687</v>
      </c>
      <c r="K2390" s="43">
        <v>0</v>
      </c>
      <c r="L2390" s="43">
        <v>0</v>
      </c>
      <c r="M2390" s="44">
        <f t="shared" si="47"/>
        <v>0</v>
      </c>
      <c r="N2390" s="43">
        <f t="shared" si="48"/>
        <v>38</v>
      </c>
      <c r="O2390" s="44">
        <f t="shared" si="49"/>
        <v>90244900.549019605</v>
      </c>
    </row>
    <row r="2391" spans="1:15" x14ac:dyDescent="0.2">
      <c r="A2391" s="31" t="s">
        <v>61</v>
      </c>
      <c r="B2391" s="32" t="s">
        <v>11</v>
      </c>
      <c r="C2391" s="31">
        <v>5</v>
      </c>
      <c r="D2391" s="31">
        <v>1590907</v>
      </c>
      <c r="E2391" s="31"/>
      <c r="F2391" s="43">
        <f>IFERROR(VLOOKUP(A2391,'2023'!A:N,13,0),0)</f>
        <v>5</v>
      </c>
      <c r="G2391" s="43">
        <f>IFERROR(VLOOKUP(A2391,'2023'!A:N,14,0),0)</f>
        <v>1590906.666666667</v>
      </c>
      <c r="H2391" s="43">
        <v>0</v>
      </c>
      <c r="I2391" s="43">
        <v>0</v>
      </c>
      <c r="J2391" s="44">
        <f t="shared" si="46"/>
        <v>318181.33333333337</v>
      </c>
      <c r="K2391" s="43">
        <v>0</v>
      </c>
      <c r="L2391" s="43">
        <v>0</v>
      </c>
      <c r="M2391" s="44">
        <f t="shared" si="47"/>
        <v>0</v>
      </c>
      <c r="N2391" s="43">
        <f t="shared" si="48"/>
        <v>5</v>
      </c>
      <c r="O2391" s="44">
        <f t="shared" si="49"/>
        <v>1590906.666666667</v>
      </c>
    </row>
    <row r="2392" spans="1:15" x14ac:dyDescent="0.2">
      <c r="A2392" s="31" t="s">
        <v>65</v>
      </c>
      <c r="B2392" s="32" t="s">
        <v>11</v>
      </c>
      <c r="C2392" s="31">
        <v>9</v>
      </c>
      <c r="D2392" s="31">
        <v>24610904</v>
      </c>
      <c r="E2392" s="31"/>
      <c r="F2392" s="43">
        <f>IFERROR(VLOOKUP(A2392,'2023'!A:N,13,0),0)</f>
        <v>9</v>
      </c>
      <c r="G2392" s="43">
        <f>IFERROR(VLOOKUP(A2392,'2023'!A:N,14,0),0)</f>
        <v>24610904.100000001</v>
      </c>
      <c r="H2392" s="43">
        <v>0</v>
      </c>
      <c r="I2392" s="43">
        <v>0</v>
      </c>
      <c r="J2392" s="44">
        <f t="shared" si="46"/>
        <v>2734544.9000000004</v>
      </c>
      <c r="K2392" s="43">
        <v>0</v>
      </c>
      <c r="L2392" s="43">
        <v>0</v>
      </c>
      <c r="M2392" s="44">
        <f t="shared" si="47"/>
        <v>0</v>
      </c>
      <c r="N2392" s="43">
        <f t="shared" si="48"/>
        <v>9</v>
      </c>
      <c r="O2392" s="44">
        <f t="shared" si="49"/>
        <v>24610904.100000001</v>
      </c>
    </row>
    <row r="2393" spans="1:15" x14ac:dyDescent="0.2">
      <c r="A2393" s="31" t="s">
        <v>68</v>
      </c>
      <c r="B2393" s="32" t="s">
        <v>11</v>
      </c>
      <c r="C2393" s="31">
        <v>9</v>
      </c>
      <c r="D2393" s="31">
        <v>12074035</v>
      </c>
      <c r="E2393" s="31"/>
      <c r="F2393" s="43">
        <f>IFERROR(VLOOKUP(A2393,'2023'!A:N,13,0),0)</f>
        <v>9</v>
      </c>
      <c r="G2393" s="43">
        <f>IFERROR(VLOOKUP(A2393,'2023'!A:N,14,0),0)</f>
        <v>12074034.857142856</v>
      </c>
      <c r="H2393" s="43">
        <v>0</v>
      </c>
      <c r="I2393" s="43">
        <v>0</v>
      </c>
      <c r="J2393" s="44">
        <f t="shared" si="46"/>
        <v>1341559.4285714284</v>
      </c>
      <c r="K2393" s="43">
        <v>0</v>
      </c>
      <c r="L2393" s="43">
        <v>0</v>
      </c>
      <c r="M2393" s="44">
        <f t="shared" si="47"/>
        <v>0</v>
      </c>
      <c r="N2393" s="43">
        <f t="shared" si="48"/>
        <v>9</v>
      </c>
      <c r="O2393" s="44">
        <f t="shared" si="49"/>
        <v>12074034.857142856</v>
      </c>
    </row>
    <row r="2394" spans="1:15" x14ac:dyDescent="0.2">
      <c r="A2394" s="31" t="s">
        <v>71</v>
      </c>
      <c r="B2394" s="32" t="s">
        <v>20</v>
      </c>
      <c r="C2394" s="31">
        <v>2</v>
      </c>
      <c r="D2394" s="31">
        <v>820000</v>
      </c>
      <c r="E2394" s="31"/>
      <c r="F2394" s="43">
        <f>IFERROR(VLOOKUP(A2394,'2023'!A:N,13,0),0)</f>
        <v>2</v>
      </c>
      <c r="G2394" s="43">
        <f>IFERROR(VLOOKUP(A2394,'2023'!A:N,14,0),0)</f>
        <v>820000</v>
      </c>
      <c r="H2394" s="43">
        <v>0</v>
      </c>
      <c r="I2394" s="43">
        <v>0</v>
      </c>
      <c r="J2394" s="44">
        <f t="shared" si="46"/>
        <v>410000</v>
      </c>
      <c r="K2394" s="43">
        <v>0</v>
      </c>
      <c r="L2394" s="43">
        <v>0</v>
      </c>
      <c r="M2394" s="44">
        <f t="shared" si="47"/>
        <v>0</v>
      </c>
      <c r="N2394" s="43">
        <f t="shared" si="48"/>
        <v>2</v>
      </c>
      <c r="O2394" s="44">
        <f t="shared" si="49"/>
        <v>820000</v>
      </c>
    </row>
    <row r="2395" spans="1:15" x14ac:dyDescent="0.2">
      <c r="A2395" s="31" t="s">
        <v>73</v>
      </c>
      <c r="B2395" s="32" t="s">
        <v>74</v>
      </c>
      <c r="C2395" s="31">
        <v>9</v>
      </c>
      <c r="D2395" s="31">
        <v>8234897</v>
      </c>
      <c r="E2395" s="31"/>
      <c r="F2395" s="43">
        <f>IFERROR(VLOOKUP(A2395,'2023'!A:N,13,0),0)</f>
        <v>9</v>
      </c>
      <c r="G2395" s="43">
        <f>IFERROR(VLOOKUP(A2395,'2023'!A:N,14,0),0)</f>
        <v>8234897.4000000004</v>
      </c>
      <c r="H2395" s="43">
        <v>0</v>
      </c>
      <c r="I2395" s="43">
        <v>0</v>
      </c>
      <c r="J2395" s="44">
        <f t="shared" si="46"/>
        <v>914988.60000000009</v>
      </c>
      <c r="K2395" s="43">
        <v>0</v>
      </c>
      <c r="L2395" s="43">
        <v>0</v>
      </c>
      <c r="M2395" s="44">
        <f t="shared" si="47"/>
        <v>0</v>
      </c>
      <c r="N2395" s="43">
        <f t="shared" si="48"/>
        <v>9</v>
      </c>
      <c r="O2395" s="44">
        <f t="shared" si="49"/>
        <v>8234897.4000000004</v>
      </c>
    </row>
    <row r="2396" spans="1:15" x14ac:dyDescent="0.2">
      <c r="A2396" s="31" t="s">
        <v>77</v>
      </c>
      <c r="B2396" s="32" t="s">
        <v>11</v>
      </c>
      <c r="C2396" s="31">
        <v>9</v>
      </c>
      <c r="D2396" s="31">
        <v>16621362</v>
      </c>
      <c r="E2396" s="31"/>
      <c r="F2396" s="43">
        <f>IFERROR(VLOOKUP(A2396,'2023'!A:N,13,0),0)</f>
        <v>9</v>
      </c>
      <c r="G2396" s="43">
        <f>IFERROR(VLOOKUP(A2396,'2023'!A:N,14,0),0)</f>
        <v>16621362</v>
      </c>
      <c r="H2396" s="43">
        <v>0</v>
      </c>
      <c r="I2396" s="43">
        <v>0</v>
      </c>
      <c r="J2396" s="44">
        <f t="shared" si="46"/>
        <v>1846818</v>
      </c>
      <c r="K2396" s="43">
        <v>0</v>
      </c>
      <c r="L2396" s="43">
        <v>0</v>
      </c>
      <c r="M2396" s="44">
        <f t="shared" si="47"/>
        <v>0</v>
      </c>
      <c r="N2396" s="43">
        <f t="shared" si="48"/>
        <v>9</v>
      </c>
      <c r="O2396" s="44">
        <f t="shared" si="49"/>
        <v>16621362</v>
      </c>
    </row>
    <row r="2397" spans="1:15" x14ac:dyDescent="0.2">
      <c r="A2397" s="31" t="s">
        <v>80</v>
      </c>
      <c r="B2397" s="32" t="s">
        <v>11</v>
      </c>
      <c r="C2397" s="31">
        <v>32</v>
      </c>
      <c r="D2397" s="31">
        <v>19572055</v>
      </c>
      <c r="E2397" s="31"/>
      <c r="F2397" s="43">
        <f>IFERROR(VLOOKUP(A2397,'2023'!A:N,13,0),0)</f>
        <v>32</v>
      </c>
      <c r="G2397" s="43">
        <f>IFERROR(VLOOKUP(A2397,'2023'!A:N,14,0),0)</f>
        <v>19572054.736842103</v>
      </c>
      <c r="H2397" s="43">
        <v>0</v>
      </c>
      <c r="I2397" s="43">
        <v>0</v>
      </c>
      <c r="J2397" s="44">
        <f t="shared" si="46"/>
        <v>611626.71052631573</v>
      </c>
      <c r="K2397" s="43">
        <v>0</v>
      </c>
      <c r="L2397" s="43">
        <v>0</v>
      </c>
      <c r="M2397" s="44">
        <f t="shared" si="47"/>
        <v>0</v>
      </c>
      <c r="N2397" s="43">
        <f t="shared" si="48"/>
        <v>32</v>
      </c>
      <c r="O2397" s="44">
        <f t="shared" si="49"/>
        <v>19572054.736842103</v>
      </c>
    </row>
    <row r="2398" spans="1:15" x14ac:dyDescent="0.2">
      <c r="A2398" s="31" t="s">
        <v>86</v>
      </c>
      <c r="B2398" s="32" t="s">
        <v>11</v>
      </c>
      <c r="C2398" s="31">
        <v>52</v>
      </c>
      <c r="D2398" s="31">
        <v>18430420</v>
      </c>
      <c r="E2398" s="31"/>
      <c r="F2398" s="43">
        <f>IFERROR(VLOOKUP(A2398,'2023'!A:N,13,0),0)</f>
        <v>52</v>
      </c>
      <c r="G2398" s="43">
        <f>IFERROR(VLOOKUP(A2398,'2023'!A:N,14,0),0)</f>
        <v>18430419.849056605</v>
      </c>
      <c r="H2398" s="43">
        <v>0</v>
      </c>
      <c r="I2398" s="43">
        <v>0</v>
      </c>
      <c r="J2398" s="44">
        <f t="shared" si="46"/>
        <v>354431.15094339626</v>
      </c>
      <c r="K2398" s="43">
        <v>0</v>
      </c>
      <c r="L2398" s="43">
        <v>0</v>
      </c>
      <c r="M2398" s="44">
        <f t="shared" si="47"/>
        <v>0</v>
      </c>
      <c r="N2398" s="43">
        <f t="shared" si="48"/>
        <v>52</v>
      </c>
      <c r="O2398" s="44">
        <f t="shared" si="49"/>
        <v>18430419.849056605</v>
      </c>
    </row>
    <row r="2399" spans="1:15" x14ac:dyDescent="0.2">
      <c r="A2399" s="31" t="s">
        <v>90</v>
      </c>
      <c r="B2399" s="32" t="s">
        <v>11</v>
      </c>
      <c r="C2399" s="31">
        <v>47</v>
      </c>
      <c r="D2399" s="31">
        <v>30015909</v>
      </c>
      <c r="E2399" s="31"/>
      <c r="F2399" s="43">
        <f>IFERROR(VLOOKUP(A2399,'2023'!A:N,13,0),0)</f>
        <v>47</v>
      </c>
      <c r="G2399" s="43">
        <f>IFERROR(VLOOKUP(A2399,'2023'!A:N,14,0),0)</f>
        <v>30015909.315789476</v>
      </c>
      <c r="H2399" s="43">
        <v>0</v>
      </c>
      <c r="I2399" s="43">
        <v>0</v>
      </c>
      <c r="J2399" s="44">
        <f t="shared" si="46"/>
        <v>638636.3684210527</v>
      </c>
      <c r="K2399" s="43">
        <v>0</v>
      </c>
      <c r="L2399" s="43">
        <v>0</v>
      </c>
      <c r="M2399" s="44">
        <f t="shared" si="47"/>
        <v>0</v>
      </c>
      <c r="N2399" s="43">
        <f t="shared" si="48"/>
        <v>47</v>
      </c>
      <c r="O2399" s="44">
        <f t="shared" si="49"/>
        <v>30015909.315789476</v>
      </c>
    </row>
    <row r="2400" spans="1:15" x14ac:dyDescent="0.2">
      <c r="A2400" s="31" t="s">
        <v>92</v>
      </c>
      <c r="B2400" s="32" t="s">
        <v>11</v>
      </c>
      <c r="C2400" s="31">
        <v>20</v>
      </c>
      <c r="D2400" s="31">
        <v>23809908</v>
      </c>
      <c r="E2400" s="31"/>
      <c r="F2400" s="43">
        <f>IFERROR(VLOOKUP(A2400,'2023'!A:N,13,0),0)</f>
        <v>20</v>
      </c>
      <c r="G2400" s="43">
        <f>IFERROR(VLOOKUP(A2400,'2023'!A:N,14,0),0)</f>
        <v>23809908.18181818</v>
      </c>
      <c r="H2400" s="43">
        <v>0</v>
      </c>
      <c r="I2400" s="43">
        <v>0</v>
      </c>
      <c r="J2400" s="44">
        <f t="shared" si="46"/>
        <v>1190495.4090909089</v>
      </c>
      <c r="K2400" s="43">
        <v>0</v>
      </c>
      <c r="L2400" s="43">
        <v>0</v>
      </c>
      <c r="M2400" s="44">
        <f t="shared" si="47"/>
        <v>0</v>
      </c>
      <c r="N2400" s="43">
        <f t="shared" si="48"/>
        <v>20</v>
      </c>
      <c r="O2400" s="44">
        <f t="shared" si="49"/>
        <v>23809908.18181818</v>
      </c>
    </row>
    <row r="2401" spans="1:15" x14ac:dyDescent="0.2">
      <c r="A2401" s="31" t="s">
        <v>93</v>
      </c>
      <c r="B2401" s="32" t="s">
        <v>25</v>
      </c>
      <c r="C2401" s="31">
        <v>15</v>
      </c>
      <c r="D2401" s="31">
        <v>2989901</v>
      </c>
      <c r="E2401" s="31"/>
      <c r="F2401" s="43">
        <f>IFERROR(VLOOKUP(A2401,'2023'!A:N,13,0),0)</f>
        <v>15</v>
      </c>
      <c r="G2401" s="43">
        <f>IFERROR(VLOOKUP(A2401,'2023'!A:N,14,0),0)</f>
        <v>2989900.8333333335</v>
      </c>
      <c r="H2401" s="43">
        <v>0</v>
      </c>
      <c r="I2401" s="43">
        <v>0</v>
      </c>
      <c r="J2401" s="44">
        <f t="shared" si="46"/>
        <v>199326.72222222222</v>
      </c>
      <c r="K2401" s="43">
        <v>0</v>
      </c>
      <c r="L2401" s="43">
        <v>0</v>
      </c>
      <c r="M2401" s="44">
        <f t="shared" si="47"/>
        <v>0</v>
      </c>
      <c r="N2401" s="43">
        <f t="shared" si="48"/>
        <v>15</v>
      </c>
      <c r="O2401" s="44">
        <f t="shared" si="49"/>
        <v>2989900.8333333335</v>
      </c>
    </row>
    <row r="2402" spans="1:15" x14ac:dyDescent="0.2">
      <c r="A2402" s="31" t="s">
        <v>96</v>
      </c>
      <c r="B2402" s="32" t="s">
        <v>11</v>
      </c>
      <c r="C2402" s="31">
        <v>9</v>
      </c>
      <c r="D2402" s="31">
        <v>6660000</v>
      </c>
      <c r="E2402" s="31"/>
      <c r="F2402" s="43">
        <f>IFERROR(VLOOKUP(A2402,'2023'!A:N,13,0),0)</f>
        <v>9</v>
      </c>
      <c r="G2402" s="43">
        <f>IFERROR(VLOOKUP(A2402,'2023'!A:N,14,0),0)</f>
        <v>6660000</v>
      </c>
      <c r="H2402" s="43">
        <v>0</v>
      </c>
      <c r="I2402" s="43">
        <v>0</v>
      </c>
      <c r="J2402" s="44">
        <f t="shared" si="46"/>
        <v>740000</v>
      </c>
      <c r="K2402" s="43">
        <v>0</v>
      </c>
      <c r="L2402" s="43">
        <v>0</v>
      </c>
      <c r="M2402" s="44">
        <f t="shared" si="47"/>
        <v>0</v>
      </c>
      <c r="N2402" s="43">
        <f t="shared" si="48"/>
        <v>9</v>
      </c>
      <c r="O2402" s="44">
        <f t="shared" si="49"/>
        <v>6660000</v>
      </c>
    </row>
    <row r="2403" spans="1:15" x14ac:dyDescent="0.2">
      <c r="A2403" s="31" t="s">
        <v>97</v>
      </c>
      <c r="B2403" s="32" t="s">
        <v>20</v>
      </c>
      <c r="C2403" s="31">
        <v>4</v>
      </c>
      <c r="D2403" s="31">
        <v>1240000</v>
      </c>
      <c r="E2403" s="31"/>
      <c r="F2403" s="43">
        <f>IFERROR(VLOOKUP(A2403,'2023'!A:N,13,0),0)</f>
        <v>4</v>
      </c>
      <c r="G2403" s="43">
        <f>IFERROR(VLOOKUP(A2403,'2023'!A:N,14,0),0)</f>
        <v>1240000</v>
      </c>
      <c r="H2403" s="43">
        <v>0</v>
      </c>
      <c r="I2403" s="43">
        <v>0</v>
      </c>
      <c r="J2403" s="44">
        <f t="shared" si="46"/>
        <v>310000</v>
      </c>
      <c r="K2403" s="43">
        <v>0</v>
      </c>
      <c r="L2403" s="43">
        <v>0</v>
      </c>
      <c r="M2403" s="44">
        <f t="shared" si="47"/>
        <v>0</v>
      </c>
      <c r="N2403" s="43">
        <f t="shared" si="48"/>
        <v>4</v>
      </c>
      <c r="O2403" s="44">
        <f t="shared" si="49"/>
        <v>1240000</v>
      </c>
    </row>
    <row r="2404" spans="1:15" x14ac:dyDescent="0.2">
      <c r="A2404" s="31" t="s">
        <v>104</v>
      </c>
      <c r="B2404" s="32" t="s">
        <v>105</v>
      </c>
      <c r="C2404" s="31">
        <v>12</v>
      </c>
      <c r="D2404" s="31">
        <v>27540824</v>
      </c>
      <c r="E2404" s="31"/>
      <c r="F2404" s="43">
        <f>IFERROR(VLOOKUP(A2404,'2023'!A:N,13,0),0)</f>
        <v>12</v>
      </c>
      <c r="G2404" s="43">
        <f>IFERROR(VLOOKUP(A2404,'2023'!A:N,14,0),0)</f>
        <v>27540824</v>
      </c>
      <c r="H2404" s="43">
        <v>0</v>
      </c>
      <c r="I2404" s="43">
        <v>0</v>
      </c>
      <c r="J2404" s="44">
        <f t="shared" si="46"/>
        <v>2295068.6666666665</v>
      </c>
      <c r="K2404" s="43">
        <v>0</v>
      </c>
      <c r="L2404" s="43">
        <v>0</v>
      </c>
      <c r="M2404" s="44">
        <f t="shared" si="47"/>
        <v>0</v>
      </c>
      <c r="N2404" s="43">
        <f t="shared" si="48"/>
        <v>12</v>
      </c>
      <c r="O2404" s="44">
        <f t="shared" si="49"/>
        <v>27540824</v>
      </c>
    </row>
    <row r="2405" spans="1:15" x14ac:dyDescent="0.2">
      <c r="A2405" s="31" t="s">
        <v>108</v>
      </c>
      <c r="B2405" s="32" t="s">
        <v>11</v>
      </c>
      <c r="C2405" s="31">
        <v>3</v>
      </c>
      <c r="D2405" s="31">
        <v>5863635</v>
      </c>
      <c r="E2405" s="31"/>
      <c r="F2405" s="43">
        <f>IFERROR(VLOOKUP(A2405,'2023'!A:N,13,0),0)</f>
        <v>3</v>
      </c>
      <c r="G2405" s="43">
        <f>IFERROR(VLOOKUP(A2405,'2023'!A:N,14,0),0)</f>
        <v>5863635</v>
      </c>
      <c r="H2405" s="43">
        <v>0</v>
      </c>
      <c r="I2405" s="43">
        <v>0</v>
      </c>
      <c r="J2405" s="44">
        <f t="shared" si="46"/>
        <v>1954545</v>
      </c>
      <c r="K2405" s="43">
        <v>0</v>
      </c>
      <c r="L2405" s="43">
        <v>0</v>
      </c>
      <c r="M2405" s="44">
        <f t="shared" si="47"/>
        <v>0</v>
      </c>
      <c r="N2405" s="43">
        <f t="shared" si="48"/>
        <v>3</v>
      </c>
      <c r="O2405" s="44">
        <f t="shared" si="49"/>
        <v>5863635</v>
      </c>
    </row>
    <row r="2406" spans="1:15" x14ac:dyDescent="0.2">
      <c r="A2406" s="31" t="s">
        <v>109</v>
      </c>
      <c r="B2406" s="32" t="s">
        <v>11</v>
      </c>
      <c r="C2406" s="31">
        <v>1</v>
      </c>
      <c r="D2406" s="31">
        <v>0</v>
      </c>
      <c r="E2406" s="31"/>
      <c r="F2406" s="43">
        <f>IFERROR(VLOOKUP(A2406,'2023'!A:N,13,0),0)</f>
        <v>1</v>
      </c>
      <c r="G2406" s="43">
        <f>IFERROR(VLOOKUP(A2406,'2023'!A:N,14,0),0)</f>
        <v>0</v>
      </c>
      <c r="H2406" s="43">
        <v>0</v>
      </c>
      <c r="I2406" s="43">
        <v>0</v>
      </c>
      <c r="J2406" s="44">
        <f t="shared" si="46"/>
        <v>0</v>
      </c>
      <c r="K2406" s="43">
        <v>0</v>
      </c>
      <c r="L2406" s="43">
        <v>0</v>
      </c>
      <c r="M2406" s="44">
        <f t="shared" si="47"/>
        <v>0</v>
      </c>
      <c r="N2406" s="43">
        <f t="shared" si="48"/>
        <v>1</v>
      </c>
      <c r="O2406" s="44">
        <f t="shared" si="49"/>
        <v>0</v>
      </c>
    </row>
    <row r="2407" spans="1:15" x14ac:dyDescent="0.2">
      <c r="A2407" s="31" t="s">
        <v>119</v>
      </c>
      <c r="B2407" s="32" t="s">
        <v>11</v>
      </c>
      <c r="C2407" s="31">
        <v>21</v>
      </c>
      <c r="D2407" s="31">
        <v>20563632</v>
      </c>
      <c r="E2407" s="31"/>
      <c r="F2407" s="43">
        <f>IFERROR(VLOOKUP(A2407,'2023'!A:N,13,0),0)</f>
        <v>21</v>
      </c>
      <c r="G2407" s="43">
        <f>IFERROR(VLOOKUP(A2407,'2023'!A:N,14,0),0)</f>
        <v>20563632</v>
      </c>
      <c r="H2407" s="43">
        <v>0</v>
      </c>
      <c r="I2407" s="43">
        <v>0</v>
      </c>
      <c r="J2407" s="44">
        <f t="shared" si="46"/>
        <v>979220.57142857148</v>
      </c>
      <c r="K2407" s="43">
        <v>0</v>
      </c>
      <c r="L2407" s="43">
        <v>0</v>
      </c>
      <c r="M2407" s="44">
        <f t="shared" si="47"/>
        <v>0</v>
      </c>
      <c r="N2407" s="43">
        <f t="shared" si="48"/>
        <v>21</v>
      </c>
      <c r="O2407" s="44">
        <f t="shared" si="49"/>
        <v>20563632</v>
      </c>
    </row>
    <row r="2408" spans="1:15" x14ac:dyDescent="0.2">
      <c r="A2408" s="31" t="s">
        <v>120</v>
      </c>
      <c r="B2408" s="32" t="s">
        <v>11</v>
      </c>
      <c r="C2408" s="31">
        <v>14</v>
      </c>
      <c r="D2408" s="31">
        <v>16877270</v>
      </c>
      <c r="E2408" s="31"/>
      <c r="F2408" s="43">
        <f>IFERROR(VLOOKUP(A2408,'2023'!A:N,13,0),0)</f>
        <v>14</v>
      </c>
      <c r="G2408" s="43">
        <f>IFERROR(VLOOKUP(A2408,'2023'!A:N,14,0),0)</f>
        <v>16877270</v>
      </c>
      <c r="H2408" s="43">
        <v>0</v>
      </c>
      <c r="I2408" s="43">
        <v>0</v>
      </c>
      <c r="J2408" s="44">
        <f t="shared" si="46"/>
        <v>1205519.2857142857</v>
      </c>
      <c r="K2408" s="43">
        <v>0</v>
      </c>
      <c r="L2408" s="43">
        <v>0</v>
      </c>
      <c r="M2408" s="44">
        <f t="shared" si="47"/>
        <v>0</v>
      </c>
      <c r="N2408" s="43">
        <f t="shared" si="48"/>
        <v>14</v>
      </c>
      <c r="O2408" s="44">
        <f t="shared" si="49"/>
        <v>16877270</v>
      </c>
    </row>
    <row r="2409" spans="1:15" x14ac:dyDescent="0.2">
      <c r="A2409" s="31" t="s">
        <v>126</v>
      </c>
      <c r="B2409" s="32" t="s">
        <v>11</v>
      </c>
      <c r="C2409" s="31">
        <v>1</v>
      </c>
      <c r="D2409" s="31">
        <v>23627273</v>
      </c>
      <c r="E2409" s="31"/>
      <c r="F2409" s="43">
        <f>IFERROR(VLOOKUP(A2409,'2023'!A:N,13,0),0)</f>
        <v>1</v>
      </c>
      <c r="G2409" s="43">
        <f>IFERROR(VLOOKUP(A2409,'2023'!A:N,14,0),0)</f>
        <v>23627273</v>
      </c>
      <c r="H2409" s="43">
        <v>0</v>
      </c>
      <c r="I2409" s="43">
        <v>0</v>
      </c>
      <c r="J2409" s="44">
        <f t="shared" si="46"/>
        <v>23627273</v>
      </c>
      <c r="K2409" s="43">
        <v>0</v>
      </c>
      <c r="L2409" s="43">
        <v>0</v>
      </c>
      <c r="M2409" s="44">
        <f t="shared" si="47"/>
        <v>0</v>
      </c>
      <c r="N2409" s="43">
        <f t="shared" si="48"/>
        <v>1</v>
      </c>
      <c r="O2409" s="44">
        <f t="shared" si="49"/>
        <v>23627273</v>
      </c>
    </row>
    <row r="2410" spans="1:15" x14ac:dyDescent="0.2">
      <c r="A2410" s="31" t="s">
        <v>130</v>
      </c>
      <c r="B2410" s="32" t="s">
        <v>11</v>
      </c>
      <c r="C2410" s="31">
        <v>8</v>
      </c>
      <c r="D2410" s="31">
        <v>1665448</v>
      </c>
      <c r="E2410" s="31"/>
      <c r="F2410" s="43">
        <f>IFERROR(VLOOKUP(A2410,'2023'!A:N,13,0),0)</f>
        <v>8</v>
      </c>
      <c r="G2410" s="43">
        <f>IFERROR(VLOOKUP(A2410,'2023'!A:N,14,0),0)</f>
        <v>1665448</v>
      </c>
      <c r="H2410" s="43">
        <v>0</v>
      </c>
      <c r="I2410" s="43">
        <v>0</v>
      </c>
      <c r="J2410" s="44">
        <f t="shared" si="46"/>
        <v>208181</v>
      </c>
      <c r="K2410" s="43">
        <v>0</v>
      </c>
      <c r="L2410" s="43">
        <v>0</v>
      </c>
      <c r="M2410" s="44">
        <f t="shared" si="47"/>
        <v>0</v>
      </c>
      <c r="N2410" s="43">
        <f t="shared" si="48"/>
        <v>8</v>
      </c>
      <c r="O2410" s="44">
        <f t="shared" si="49"/>
        <v>1665448</v>
      </c>
    </row>
    <row r="2411" spans="1:15" x14ac:dyDescent="0.2">
      <c r="A2411" s="31" t="s">
        <v>138</v>
      </c>
      <c r="B2411" s="32" t="s">
        <v>11</v>
      </c>
      <c r="C2411" s="31">
        <v>1</v>
      </c>
      <c r="D2411" s="31">
        <v>0</v>
      </c>
      <c r="E2411" s="31"/>
      <c r="F2411" s="43">
        <f>IFERROR(VLOOKUP(A2411,'2023'!A:N,13,0),0)</f>
        <v>1</v>
      </c>
      <c r="G2411" s="43">
        <f>IFERROR(VLOOKUP(A2411,'2023'!A:N,14,0),0)</f>
        <v>0</v>
      </c>
      <c r="H2411" s="43">
        <v>0</v>
      </c>
      <c r="I2411" s="43">
        <v>0</v>
      </c>
      <c r="J2411" s="44">
        <f t="shared" si="46"/>
        <v>0</v>
      </c>
      <c r="K2411" s="43">
        <v>0</v>
      </c>
      <c r="L2411" s="43">
        <v>0</v>
      </c>
      <c r="M2411" s="44">
        <f t="shared" si="47"/>
        <v>0</v>
      </c>
      <c r="N2411" s="43">
        <f t="shared" si="48"/>
        <v>1</v>
      </c>
      <c r="O2411" s="44">
        <f t="shared" si="49"/>
        <v>0</v>
      </c>
    </row>
    <row r="2412" spans="1:15" x14ac:dyDescent="0.2">
      <c r="A2412" s="31" t="s">
        <v>142</v>
      </c>
      <c r="B2412" s="32" t="s">
        <v>11</v>
      </c>
      <c r="C2412" s="31">
        <v>2</v>
      </c>
      <c r="D2412" s="31">
        <v>44800000</v>
      </c>
      <c r="E2412" s="31"/>
      <c r="F2412" s="43">
        <f>IFERROR(VLOOKUP(A2412,'2023'!A:N,13,0),0)</f>
        <v>2</v>
      </c>
      <c r="G2412" s="43">
        <f>IFERROR(VLOOKUP(A2412,'2023'!A:N,14,0),0)</f>
        <v>44800000</v>
      </c>
      <c r="H2412" s="43">
        <v>0</v>
      </c>
      <c r="I2412" s="43">
        <v>0</v>
      </c>
      <c r="J2412" s="44">
        <f t="shared" si="46"/>
        <v>22400000</v>
      </c>
      <c r="K2412" s="43">
        <v>0</v>
      </c>
      <c r="L2412" s="43">
        <v>0</v>
      </c>
      <c r="M2412" s="44">
        <f t="shared" si="47"/>
        <v>0</v>
      </c>
      <c r="N2412" s="43">
        <f t="shared" si="48"/>
        <v>2</v>
      </c>
      <c r="O2412" s="44">
        <f t="shared" si="49"/>
        <v>44800000</v>
      </c>
    </row>
    <row r="2413" spans="1:15" x14ac:dyDescent="0.2">
      <c r="A2413" s="31" t="s">
        <v>156</v>
      </c>
      <c r="B2413" s="32" t="s">
        <v>11</v>
      </c>
      <c r="C2413" s="31">
        <v>1</v>
      </c>
      <c r="D2413" s="31">
        <v>1000000</v>
      </c>
      <c r="E2413" s="31"/>
      <c r="F2413" s="43">
        <f>IFERROR(VLOOKUP(A2413,'2023'!A:N,13,0),0)</f>
        <v>1</v>
      </c>
      <c r="G2413" s="43">
        <f>IFERROR(VLOOKUP(A2413,'2023'!A:N,14,0),0)</f>
        <v>1000000</v>
      </c>
      <c r="H2413" s="43">
        <v>0</v>
      </c>
      <c r="I2413" s="43">
        <v>0</v>
      </c>
      <c r="J2413" s="44">
        <f t="shared" si="46"/>
        <v>1000000</v>
      </c>
      <c r="K2413" s="43">
        <v>0</v>
      </c>
      <c r="L2413" s="43">
        <v>0</v>
      </c>
      <c r="M2413" s="44">
        <f t="shared" si="47"/>
        <v>0</v>
      </c>
      <c r="N2413" s="43">
        <f t="shared" si="48"/>
        <v>1</v>
      </c>
      <c r="O2413" s="44">
        <f t="shared" si="49"/>
        <v>1000000</v>
      </c>
    </row>
    <row r="2414" spans="1:15" x14ac:dyDescent="0.2">
      <c r="A2414" s="31" t="s">
        <v>158</v>
      </c>
      <c r="B2414" s="32" t="s">
        <v>11</v>
      </c>
      <c r="C2414" s="31">
        <v>13</v>
      </c>
      <c r="D2414" s="31">
        <v>14596359</v>
      </c>
      <c r="E2414" s="31"/>
      <c r="F2414" s="43">
        <f>IFERROR(VLOOKUP(A2414,'2023'!A:N,13,0),0)</f>
        <v>13</v>
      </c>
      <c r="G2414" s="43">
        <f>IFERROR(VLOOKUP(A2414,'2023'!A:N,14,0),0)</f>
        <v>14596359</v>
      </c>
      <c r="H2414" s="43">
        <v>0</v>
      </c>
      <c r="I2414" s="43">
        <v>0</v>
      </c>
      <c r="J2414" s="44">
        <f t="shared" si="46"/>
        <v>1122796.8461538462</v>
      </c>
      <c r="K2414" s="43">
        <v>0</v>
      </c>
      <c r="L2414" s="43">
        <v>0</v>
      </c>
      <c r="M2414" s="44">
        <f t="shared" si="47"/>
        <v>0</v>
      </c>
      <c r="N2414" s="43">
        <f t="shared" si="48"/>
        <v>13</v>
      </c>
      <c r="O2414" s="44">
        <f t="shared" si="49"/>
        <v>14596359</v>
      </c>
    </row>
    <row r="2415" spans="1:15" x14ac:dyDescent="0.2">
      <c r="A2415" s="31" t="s">
        <v>199</v>
      </c>
      <c r="B2415" s="32" t="s">
        <v>103</v>
      </c>
      <c r="C2415" s="31">
        <v>8</v>
      </c>
      <c r="D2415" s="31">
        <v>2894400</v>
      </c>
      <c r="E2415" s="31"/>
      <c r="F2415" s="43">
        <f>IFERROR(VLOOKUP(A2415,'2023'!A:N,13,0),0)</f>
        <v>8</v>
      </c>
      <c r="G2415" s="43">
        <f>IFERROR(VLOOKUP(A2415,'2023'!A:N,14,0),0)</f>
        <v>2894400</v>
      </c>
      <c r="H2415" s="43">
        <v>0</v>
      </c>
      <c r="I2415" s="43">
        <v>0</v>
      </c>
      <c r="J2415" s="44">
        <f t="shared" si="46"/>
        <v>361800</v>
      </c>
      <c r="K2415" s="43">
        <v>0</v>
      </c>
      <c r="L2415" s="43">
        <v>0</v>
      </c>
      <c r="M2415" s="44">
        <f t="shared" si="47"/>
        <v>0</v>
      </c>
      <c r="N2415" s="43">
        <f t="shared" si="48"/>
        <v>8</v>
      </c>
      <c r="O2415" s="44">
        <f t="shared" si="49"/>
        <v>2894400</v>
      </c>
    </row>
    <row r="2416" spans="1:15" x14ac:dyDescent="0.2">
      <c r="A2416" s="31" t="s">
        <v>226</v>
      </c>
      <c r="B2416" s="32" t="s">
        <v>11</v>
      </c>
      <c r="C2416" s="31">
        <v>1</v>
      </c>
      <c r="D2416" s="31">
        <v>20445455</v>
      </c>
      <c r="E2416" s="31"/>
      <c r="F2416" s="43">
        <f>IFERROR(VLOOKUP(A2416,'2023'!A:N,13,0),0)</f>
        <v>1</v>
      </c>
      <c r="G2416" s="43">
        <f>IFERROR(VLOOKUP(A2416,'2023'!A:N,14,0),0)</f>
        <v>20445455</v>
      </c>
      <c r="H2416" s="43">
        <v>0</v>
      </c>
      <c r="I2416" s="43">
        <v>0</v>
      </c>
      <c r="J2416" s="44">
        <f t="shared" si="46"/>
        <v>20445455</v>
      </c>
      <c r="K2416" s="43">
        <v>0</v>
      </c>
      <c r="L2416" s="43">
        <v>0</v>
      </c>
      <c r="M2416" s="44">
        <f t="shared" si="47"/>
        <v>0</v>
      </c>
      <c r="N2416" s="43">
        <f t="shared" si="48"/>
        <v>1</v>
      </c>
      <c r="O2416" s="44">
        <f t="shared" si="49"/>
        <v>20445455</v>
      </c>
    </row>
    <row r="2417" spans="1:15" x14ac:dyDescent="0.2">
      <c r="A2417" s="31" t="s">
        <v>235</v>
      </c>
      <c r="B2417" s="32" t="s">
        <v>11</v>
      </c>
      <c r="C2417" s="31">
        <v>3</v>
      </c>
      <c r="D2417" s="31">
        <v>5954545</v>
      </c>
      <c r="E2417" s="31"/>
      <c r="F2417" s="43">
        <f>IFERROR(VLOOKUP(A2417,'2023'!A:N,13,0),0)</f>
        <v>3</v>
      </c>
      <c r="G2417" s="43">
        <f>IFERROR(VLOOKUP(A2417,'2023'!A:N,14,0),0)</f>
        <v>5954545</v>
      </c>
      <c r="H2417" s="43">
        <v>0</v>
      </c>
      <c r="I2417" s="43">
        <v>0</v>
      </c>
      <c r="J2417" s="44">
        <f t="shared" si="46"/>
        <v>1984848.3333333333</v>
      </c>
      <c r="K2417" s="43">
        <v>0</v>
      </c>
      <c r="L2417" s="43">
        <v>0</v>
      </c>
      <c r="M2417" s="44">
        <f t="shared" si="47"/>
        <v>0</v>
      </c>
      <c r="N2417" s="43">
        <f t="shared" si="48"/>
        <v>3</v>
      </c>
      <c r="O2417" s="44">
        <f t="shared" si="49"/>
        <v>5954545</v>
      </c>
    </row>
    <row r="2418" spans="1:15" x14ac:dyDescent="0.2">
      <c r="A2418" s="31" t="s">
        <v>252</v>
      </c>
      <c r="B2418" s="32" t="s">
        <v>11</v>
      </c>
      <c r="C2418" s="31">
        <v>1</v>
      </c>
      <c r="D2418" s="31">
        <v>13990909</v>
      </c>
      <c r="E2418" s="31"/>
      <c r="F2418" s="43">
        <f>IFERROR(VLOOKUP(A2418,'2023'!A:N,13,0),0)</f>
        <v>1</v>
      </c>
      <c r="G2418" s="43">
        <f>IFERROR(VLOOKUP(A2418,'2023'!A:N,14,0),0)</f>
        <v>13990909</v>
      </c>
      <c r="H2418" s="43">
        <v>0</v>
      </c>
      <c r="I2418" s="43">
        <v>0</v>
      </c>
      <c r="J2418" s="44">
        <f t="shared" si="46"/>
        <v>13990909</v>
      </c>
      <c r="K2418" s="43">
        <v>0</v>
      </c>
      <c r="L2418" s="43">
        <v>0</v>
      </c>
      <c r="M2418" s="44">
        <f t="shared" si="47"/>
        <v>0</v>
      </c>
      <c r="N2418" s="43">
        <f t="shared" si="48"/>
        <v>1</v>
      </c>
      <c r="O2418" s="44">
        <f t="shared" si="49"/>
        <v>13990909</v>
      </c>
    </row>
    <row r="2419" spans="1:15" x14ac:dyDescent="0.2">
      <c r="A2419" s="31" t="s">
        <v>275</v>
      </c>
      <c r="B2419" s="32" t="s">
        <v>34</v>
      </c>
      <c r="C2419" s="31">
        <v>1</v>
      </c>
      <c r="D2419" s="31">
        <v>14230909</v>
      </c>
      <c r="E2419" s="31"/>
      <c r="F2419" s="43">
        <f>IFERROR(VLOOKUP(A2419,'2023'!A:N,13,0),0)</f>
        <v>1</v>
      </c>
      <c r="G2419" s="43">
        <f>IFERROR(VLOOKUP(A2419,'2023'!A:N,14,0),0)</f>
        <v>14230909</v>
      </c>
      <c r="H2419" s="43">
        <v>0</v>
      </c>
      <c r="I2419" s="43">
        <v>0</v>
      </c>
      <c r="J2419" s="44">
        <f t="shared" si="46"/>
        <v>14230909</v>
      </c>
      <c r="K2419" s="43">
        <v>0</v>
      </c>
      <c r="L2419" s="43">
        <v>0</v>
      </c>
      <c r="M2419" s="44">
        <f t="shared" si="47"/>
        <v>0</v>
      </c>
      <c r="N2419" s="43">
        <f t="shared" si="48"/>
        <v>1</v>
      </c>
      <c r="O2419" s="44">
        <f t="shared" si="49"/>
        <v>14230909</v>
      </c>
    </row>
    <row r="2420" spans="1:15" x14ac:dyDescent="0.2">
      <c r="A2420" s="31" t="s">
        <v>276</v>
      </c>
      <c r="B2420" s="32" t="s">
        <v>34</v>
      </c>
      <c r="C2420" s="31">
        <v>12</v>
      </c>
      <c r="D2420" s="31">
        <v>0</v>
      </c>
      <c r="E2420" s="31"/>
      <c r="F2420" s="43">
        <f>IFERROR(VLOOKUP(A2420,'2023'!A:N,13,0),0)</f>
        <v>12</v>
      </c>
      <c r="G2420" s="43">
        <f>IFERROR(VLOOKUP(A2420,'2023'!A:N,14,0),0)</f>
        <v>0</v>
      </c>
      <c r="H2420" s="43">
        <v>0</v>
      </c>
      <c r="I2420" s="43">
        <v>0</v>
      </c>
      <c r="J2420" s="44">
        <f t="shared" si="46"/>
        <v>0</v>
      </c>
      <c r="K2420" s="43">
        <v>0</v>
      </c>
      <c r="L2420" s="43">
        <v>0</v>
      </c>
      <c r="M2420" s="44">
        <f t="shared" si="47"/>
        <v>0</v>
      </c>
      <c r="N2420" s="43">
        <f t="shared" si="48"/>
        <v>12</v>
      </c>
      <c r="O2420" s="44">
        <f t="shared" si="49"/>
        <v>0</v>
      </c>
    </row>
    <row r="2421" spans="1:15" x14ac:dyDescent="0.2">
      <c r="A2421" s="31" t="s">
        <v>290</v>
      </c>
      <c r="B2421" s="32" t="s">
        <v>11</v>
      </c>
      <c r="C2421" s="31">
        <v>6</v>
      </c>
      <c r="D2421" s="31">
        <v>97763634</v>
      </c>
      <c r="E2421" s="31"/>
      <c r="F2421" s="43">
        <f>IFERROR(VLOOKUP(A2421,'2023'!A:N,13,0),0)</f>
        <v>6</v>
      </c>
      <c r="G2421" s="43">
        <f>IFERROR(VLOOKUP(A2421,'2023'!A:N,14,0),0)</f>
        <v>97763634</v>
      </c>
      <c r="H2421" s="43">
        <v>0</v>
      </c>
      <c r="I2421" s="43">
        <v>0</v>
      </c>
      <c r="J2421" s="44">
        <f t="shared" si="46"/>
        <v>16293939</v>
      </c>
      <c r="K2421" s="43">
        <v>0</v>
      </c>
      <c r="L2421" s="43">
        <v>0</v>
      </c>
      <c r="M2421" s="44">
        <f t="shared" si="47"/>
        <v>0</v>
      </c>
      <c r="N2421" s="43">
        <f t="shared" si="48"/>
        <v>6</v>
      </c>
      <c r="O2421" s="44">
        <f t="shared" si="49"/>
        <v>97763634</v>
      </c>
    </row>
    <row r="2422" spans="1:15" x14ac:dyDescent="0.2">
      <c r="A2422" s="31" t="s">
        <v>293</v>
      </c>
      <c r="B2422" s="32" t="s">
        <v>11</v>
      </c>
      <c r="C2422" s="31">
        <v>1</v>
      </c>
      <c r="D2422" s="31">
        <v>2318182</v>
      </c>
      <c r="E2422" s="31"/>
      <c r="F2422" s="43">
        <f>IFERROR(VLOOKUP(A2422,'2023'!A:N,13,0),0)</f>
        <v>1</v>
      </c>
      <c r="G2422" s="43">
        <f>IFERROR(VLOOKUP(A2422,'2023'!A:N,14,0),0)</f>
        <v>2318182</v>
      </c>
      <c r="H2422" s="43">
        <v>0</v>
      </c>
      <c r="I2422" s="43">
        <v>0</v>
      </c>
      <c r="J2422" s="44">
        <f t="shared" si="46"/>
        <v>2318182</v>
      </c>
      <c r="K2422" s="43">
        <v>0</v>
      </c>
      <c r="L2422" s="43">
        <v>0</v>
      </c>
      <c r="M2422" s="44">
        <f t="shared" si="47"/>
        <v>0</v>
      </c>
      <c r="N2422" s="43">
        <f t="shared" si="48"/>
        <v>1</v>
      </c>
      <c r="O2422" s="44">
        <f t="shared" si="49"/>
        <v>2318182</v>
      </c>
    </row>
    <row r="2423" spans="1:15" x14ac:dyDescent="0.2">
      <c r="A2423" s="31" t="s">
        <v>294</v>
      </c>
      <c r="B2423" s="32" t="s">
        <v>171</v>
      </c>
      <c r="C2423" s="31">
        <v>3</v>
      </c>
      <c r="D2423" s="31">
        <v>12136362</v>
      </c>
      <c r="E2423" s="31"/>
      <c r="F2423" s="43">
        <f>IFERROR(VLOOKUP(A2423,'2023'!A:N,13,0),0)</f>
        <v>3</v>
      </c>
      <c r="G2423" s="43">
        <f>IFERROR(VLOOKUP(A2423,'2023'!A:N,14,0),0)</f>
        <v>12136362</v>
      </c>
      <c r="H2423" s="43">
        <v>0</v>
      </c>
      <c r="I2423" s="43">
        <v>0</v>
      </c>
      <c r="J2423" s="44">
        <f t="shared" si="46"/>
        <v>4045454</v>
      </c>
      <c r="K2423" s="43">
        <v>0</v>
      </c>
      <c r="L2423" s="43">
        <v>0</v>
      </c>
      <c r="M2423" s="44">
        <f t="shared" si="47"/>
        <v>0</v>
      </c>
      <c r="N2423" s="43">
        <f t="shared" si="48"/>
        <v>3</v>
      </c>
      <c r="O2423" s="44">
        <f t="shared" si="49"/>
        <v>12136362</v>
      </c>
    </row>
    <row r="2424" spans="1:15" x14ac:dyDescent="0.2">
      <c r="A2424" s="31" t="s">
        <v>307</v>
      </c>
      <c r="B2424" s="32" t="s">
        <v>11</v>
      </c>
      <c r="C2424" s="31">
        <v>2</v>
      </c>
      <c r="D2424" s="31">
        <v>11090908</v>
      </c>
      <c r="E2424" s="31"/>
      <c r="F2424" s="43">
        <f>IFERROR(VLOOKUP(A2424,'2023'!A:N,13,0),0)</f>
        <v>2</v>
      </c>
      <c r="G2424" s="43">
        <f>IFERROR(VLOOKUP(A2424,'2023'!A:N,14,0),0)</f>
        <v>11090908</v>
      </c>
      <c r="H2424" s="43">
        <v>0</v>
      </c>
      <c r="I2424" s="43">
        <v>0</v>
      </c>
      <c r="J2424" s="44">
        <f t="shared" si="46"/>
        <v>5545454</v>
      </c>
      <c r="K2424" s="43">
        <v>0</v>
      </c>
      <c r="L2424" s="43">
        <v>0</v>
      </c>
      <c r="M2424" s="44">
        <f t="shared" si="47"/>
        <v>0</v>
      </c>
      <c r="N2424" s="43">
        <f t="shared" si="48"/>
        <v>2</v>
      </c>
      <c r="O2424" s="44">
        <f t="shared" si="49"/>
        <v>11090908</v>
      </c>
    </row>
    <row r="2425" spans="1:15" x14ac:dyDescent="0.2">
      <c r="A2425" s="31" t="s">
        <v>310</v>
      </c>
      <c r="B2425" s="32" t="s">
        <v>11</v>
      </c>
      <c r="C2425" s="31">
        <v>16</v>
      </c>
      <c r="D2425" s="31">
        <v>21076352</v>
      </c>
      <c r="E2425" s="31"/>
      <c r="F2425" s="43">
        <f>IFERROR(VLOOKUP(A2425,'2023'!A:N,13,0),0)</f>
        <v>16</v>
      </c>
      <c r="G2425" s="43">
        <f>IFERROR(VLOOKUP(A2425,'2023'!A:N,14,0),0)</f>
        <v>21076352</v>
      </c>
      <c r="H2425" s="43">
        <v>0</v>
      </c>
      <c r="I2425" s="43">
        <v>0</v>
      </c>
      <c r="J2425" s="44">
        <f t="shared" si="46"/>
        <v>1317272</v>
      </c>
      <c r="K2425" s="43">
        <v>0</v>
      </c>
      <c r="L2425" s="43">
        <v>0</v>
      </c>
      <c r="M2425" s="44">
        <f t="shared" si="47"/>
        <v>0</v>
      </c>
      <c r="N2425" s="43">
        <f t="shared" si="48"/>
        <v>16</v>
      </c>
      <c r="O2425" s="44">
        <f t="shared" si="49"/>
        <v>21076352</v>
      </c>
    </row>
    <row r="2426" spans="1:15" x14ac:dyDescent="0.2">
      <c r="A2426" s="31" t="s">
        <v>313</v>
      </c>
      <c r="B2426" s="32" t="s">
        <v>11</v>
      </c>
      <c r="C2426" s="31">
        <v>2</v>
      </c>
      <c r="D2426" s="31">
        <v>618182</v>
      </c>
      <c r="E2426" s="31"/>
      <c r="F2426" s="43">
        <f>IFERROR(VLOOKUP(A2426,'2023'!A:N,13,0),0)</f>
        <v>2</v>
      </c>
      <c r="G2426" s="43">
        <f>IFERROR(VLOOKUP(A2426,'2023'!A:N,14,0),0)</f>
        <v>618182</v>
      </c>
      <c r="H2426" s="43">
        <v>0</v>
      </c>
      <c r="I2426" s="43">
        <v>0</v>
      </c>
      <c r="J2426" s="44">
        <f t="shared" si="46"/>
        <v>309091</v>
      </c>
      <c r="K2426" s="43">
        <v>0</v>
      </c>
      <c r="L2426" s="43">
        <v>0</v>
      </c>
      <c r="M2426" s="44">
        <f t="shared" si="47"/>
        <v>0</v>
      </c>
      <c r="N2426" s="43">
        <f t="shared" si="48"/>
        <v>2</v>
      </c>
      <c r="O2426" s="44">
        <f t="shared" si="49"/>
        <v>618182</v>
      </c>
    </row>
    <row r="2427" spans="1:15" x14ac:dyDescent="0.2">
      <c r="A2427" s="31" t="s">
        <v>323</v>
      </c>
      <c r="B2427" s="32" t="s">
        <v>20</v>
      </c>
      <c r="C2427" s="31">
        <v>1</v>
      </c>
      <c r="D2427" s="31">
        <v>350000</v>
      </c>
      <c r="E2427" s="31"/>
      <c r="F2427" s="43">
        <f>IFERROR(VLOOKUP(A2427,'2023'!A:N,13,0),0)</f>
        <v>1</v>
      </c>
      <c r="G2427" s="43">
        <f>IFERROR(VLOOKUP(A2427,'2023'!A:N,14,0),0)</f>
        <v>350000</v>
      </c>
      <c r="H2427" s="43">
        <v>0</v>
      </c>
      <c r="I2427" s="43">
        <v>0</v>
      </c>
      <c r="J2427" s="44">
        <f t="shared" si="46"/>
        <v>350000</v>
      </c>
      <c r="K2427" s="43">
        <v>0</v>
      </c>
      <c r="L2427" s="43">
        <v>0</v>
      </c>
      <c r="M2427" s="44">
        <f t="shared" si="47"/>
        <v>0</v>
      </c>
      <c r="N2427" s="43">
        <f t="shared" si="48"/>
        <v>1</v>
      </c>
      <c r="O2427" s="44">
        <f t="shared" si="49"/>
        <v>350000</v>
      </c>
    </row>
    <row r="2428" spans="1:15" x14ac:dyDescent="0.2">
      <c r="A2428" s="31" t="s">
        <v>327</v>
      </c>
      <c r="B2428" s="32" t="s">
        <v>25</v>
      </c>
      <c r="C2428" s="31">
        <v>7</v>
      </c>
      <c r="D2428" s="31">
        <v>23446362</v>
      </c>
      <c r="E2428" s="31"/>
      <c r="F2428" s="43">
        <f>IFERROR(VLOOKUP(A2428,'2023'!A:N,13,0),0)</f>
        <v>7</v>
      </c>
      <c r="G2428" s="43">
        <f>IFERROR(VLOOKUP(A2428,'2023'!A:N,14,0),0)</f>
        <v>23446362</v>
      </c>
      <c r="H2428" s="43">
        <v>0</v>
      </c>
      <c r="I2428" s="43">
        <v>0</v>
      </c>
      <c r="J2428" s="44">
        <f t="shared" si="46"/>
        <v>3349480.2857142859</v>
      </c>
      <c r="K2428" s="43">
        <v>0</v>
      </c>
      <c r="L2428" s="43">
        <v>0</v>
      </c>
      <c r="M2428" s="44">
        <f t="shared" si="47"/>
        <v>0</v>
      </c>
      <c r="N2428" s="43">
        <f t="shared" si="48"/>
        <v>7</v>
      </c>
      <c r="O2428" s="44">
        <f t="shared" si="49"/>
        <v>23446362</v>
      </c>
    </row>
    <row r="2429" spans="1:15" x14ac:dyDescent="0.2">
      <c r="A2429" s="31" t="s">
        <v>336</v>
      </c>
      <c r="B2429" s="32" t="s">
        <v>11</v>
      </c>
      <c r="C2429" s="31">
        <v>5</v>
      </c>
      <c r="D2429" s="31">
        <v>136360</v>
      </c>
      <c r="E2429" s="31"/>
      <c r="F2429" s="43">
        <f>IFERROR(VLOOKUP(A2429,'2023'!A:N,13,0),0)</f>
        <v>5</v>
      </c>
      <c r="G2429" s="43">
        <f>IFERROR(VLOOKUP(A2429,'2023'!A:N,14,0),0)</f>
        <v>136360</v>
      </c>
      <c r="H2429" s="43">
        <v>0</v>
      </c>
      <c r="I2429" s="43">
        <v>0</v>
      </c>
      <c r="J2429" s="44">
        <f t="shared" si="46"/>
        <v>27272</v>
      </c>
      <c r="K2429" s="43">
        <v>0</v>
      </c>
      <c r="L2429" s="43">
        <v>0</v>
      </c>
      <c r="M2429" s="44">
        <f t="shared" si="47"/>
        <v>0</v>
      </c>
      <c r="N2429" s="43">
        <f t="shared" si="48"/>
        <v>5</v>
      </c>
      <c r="O2429" s="44">
        <f t="shared" si="49"/>
        <v>136360</v>
      </c>
    </row>
    <row r="2430" spans="1:15" x14ac:dyDescent="0.2">
      <c r="A2430" s="31" t="s">
        <v>339</v>
      </c>
      <c r="B2430" s="32" t="s">
        <v>25</v>
      </c>
      <c r="C2430" s="31">
        <v>8</v>
      </c>
      <c r="D2430" s="31">
        <v>0</v>
      </c>
      <c r="E2430" s="31"/>
      <c r="F2430" s="43">
        <f>IFERROR(VLOOKUP(A2430,'2023'!A:N,13,0),0)</f>
        <v>8</v>
      </c>
      <c r="G2430" s="43">
        <f>IFERROR(VLOOKUP(A2430,'2023'!A:N,14,0),0)</f>
        <v>0</v>
      </c>
      <c r="H2430" s="43">
        <v>0</v>
      </c>
      <c r="I2430" s="43">
        <v>0</v>
      </c>
      <c r="J2430" s="44">
        <f t="shared" si="46"/>
        <v>0</v>
      </c>
      <c r="K2430" s="43">
        <v>0</v>
      </c>
      <c r="L2430" s="43">
        <v>0</v>
      </c>
      <c r="M2430" s="44">
        <f t="shared" si="47"/>
        <v>0</v>
      </c>
      <c r="N2430" s="43">
        <f t="shared" si="48"/>
        <v>8</v>
      </c>
      <c r="O2430" s="44">
        <f t="shared" si="49"/>
        <v>0</v>
      </c>
    </row>
    <row r="2431" spans="1:15" x14ac:dyDescent="0.2">
      <c r="A2431" s="31" t="s">
        <v>340</v>
      </c>
      <c r="B2431" s="32" t="s">
        <v>34</v>
      </c>
      <c r="C2431" s="31">
        <v>3</v>
      </c>
      <c r="D2431" s="31">
        <v>36838181</v>
      </c>
      <c r="E2431" s="31"/>
      <c r="F2431" s="43">
        <f>IFERROR(VLOOKUP(A2431,'2023'!A:N,13,0),0)</f>
        <v>3</v>
      </c>
      <c r="G2431" s="43">
        <f>IFERROR(VLOOKUP(A2431,'2023'!A:N,14,0),0)</f>
        <v>36838181</v>
      </c>
      <c r="H2431" s="43">
        <v>0</v>
      </c>
      <c r="I2431" s="43">
        <v>0</v>
      </c>
      <c r="J2431" s="44">
        <f t="shared" si="46"/>
        <v>12279393.666666666</v>
      </c>
      <c r="K2431" s="43">
        <v>0</v>
      </c>
      <c r="L2431" s="43">
        <v>0</v>
      </c>
      <c r="M2431" s="44">
        <f t="shared" si="47"/>
        <v>0</v>
      </c>
      <c r="N2431" s="43">
        <f t="shared" si="48"/>
        <v>3</v>
      </c>
      <c r="O2431" s="44">
        <f t="shared" si="49"/>
        <v>36838181</v>
      </c>
    </row>
    <row r="2432" spans="1:15" x14ac:dyDescent="0.2">
      <c r="A2432" s="31" t="s">
        <v>354</v>
      </c>
      <c r="B2432" s="32" t="s">
        <v>11</v>
      </c>
      <c r="C2432" s="31">
        <v>5</v>
      </c>
      <c r="D2432" s="31">
        <v>2136360</v>
      </c>
      <c r="E2432" s="31"/>
      <c r="F2432" s="43">
        <f>IFERROR(VLOOKUP(A2432,'2023'!A:N,13,0),0)</f>
        <v>5</v>
      </c>
      <c r="G2432" s="43">
        <f>IFERROR(VLOOKUP(A2432,'2023'!A:N,14,0),0)</f>
        <v>2136360</v>
      </c>
      <c r="H2432" s="43">
        <v>0</v>
      </c>
      <c r="I2432" s="43">
        <v>0</v>
      </c>
      <c r="J2432" s="44">
        <f t="shared" si="46"/>
        <v>427272</v>
      </c>
      <c r="K2432" s="43">
        <v>0</v>
      </c>
      <c r="L2432" s="43">
        <v>0</v>
      </c>
      <c r="M2432" s="44">
        <f t="shared" si="47"/>
        <v>0</v>
      </c>
      <c r="N2432" s="43">
        <f t="shared" si="48"/>
        <v>5</v>
      </c>
      <c r="O2432" s="44">
        <f t="shared" si="49"/>
        <v>2136360</v>
      </c>
    </row>
    <row r="2433" spans="1:15" x14ac:dyDescent="0.2">
      <c r="A2433" s="31" t="s">
        <v>370</v>
      </c>
      <c r="B2433" s="32" t="s">
        <v>11</v>
      </c>
      <c r="C2433" s="31">
        <v>910</v>
      </c>
      <c r="D2433" s="31">
        <v>95135950</v>
      </c>
      <c r="E2433" s="31"/>
      <c r="F2433" s="43">
        <f>IFERROR(VLOOKUP(A2433,'2023'!A:N,13,0),0)</f>
        <v>910</v>
      </c>
      <c r="G2433" s="43">
        <f>IFERROR(VLOOKUP(A2433,'2023'!A:N,14,0),0)</f>
        <v>95135950</v>
      </c>
      <c r="H2433" s="43">
        <v>0</v>
      </c>
      <c r="I2433" s="43">
        <v>0</v>
      </c>
      <c r="J2433" s="44">
        <f t="shared" si="46"/>
        <v>104545</v>
      </c>
      <c r="K2433" s="43">
        <v>0</v>
      </c>
      <c r="L2433" s="43">
        <v>0</v>
      </c>
      <c r="M2433" s="44">
        <f t="shared" si="47"/>
        <v>0</v>
      </c>
      <c r="N2433" s="43">
        <f t="shared" si="48"/>
        <v>910</v>
      </c>
      <c r="O2433" s="44">
        <f t="shared" si="49"/>
        <v>95135950</v>
      </c>
    </row>
    <row r="2434" spans="1:15" x14ac:dyDescent="0.2">
      <c r="A2434" s="31" t="s">
        <v>371</v>
      </c>
      <c r="B2434" s="32" t="s">
        <v>25</v>
      </c>
      <c r="C2434" s="31">
        <v>27</v>
      </c>
      <c r="D2434" s="31">
        <v>2700000</v>
      </c>
      <c r="E2434" s="31"/>
      <c r="F2434" s="43">
        <f>IFERROR(VLOOKUP(A2434,'2023'!A:N,13,0),0)</f>
        <v>27</v>
      </c>
      <c r="G2434" s="43">
        <f>IFERROR(VLOOKUP(A2434,'2023'!A:N,14,0),0)</f>
        <v>2700000</v>
      </c>
      <c r="H2434" s="43">
        <v>0</v>
      </c>
      <c r="I2434" s="43">
        <v>0</v>
      </c>
      <c r="J2434" s="44">
        <f t="shared" si="46"/>
        <v>100000</v>
      </c>
      <c r="K2434" s="43">
        <v>0</v>
      </c>
      <c r="L2434" s="43">
        <v>0</v>
      </c>
      <c r="M2434" s="44">
        <f t="shared" si="47"/>
        <v>0</v>
      </c>
      <c r="N2434" s="43">
        <f t="shared" si="48"/>
        <v>27</v>
      </c>
      <c r="O2434" s="44">
        <f t="shared" si="49"/>
        <v>2700000</v>
      </c>
    </row>
    <row r="2435" spans="1:15" x14ac:dyDescent="0.2">
      <c r="A2435" s="31" t="s">
        <v>373</v>
      </c>
      <c r="B2435" s="32" t="s">
        <v>25</v>
      </c>
      <c r="C2435" s="31">
        <v>5</v>
      </c>
      <c r="D2435" s="31">
        <v>0</v>
      </c>
      <c r="E2435" s="31"/>
      <c r="F2435" s="43">
        <f>IFERROR(VLOOKUP(A2435,'2023'!A:N,13,0),0)</f>
        <v>5</v>
      </c>
      <c r="G2435" s="43">
        <f>IFERROR(VLOOKUP(A2435,'2023'!A:N,14,0),0)</f>
        <v>0</v>
      </c>
      <c r="H2435" s="43">
        <v>0</v>
      </c>
      <c r="I2435" s="43">
        <v>0</v>
      </c>
      <c r="J2435" s="44">
        <f t="shared" si="46"/>
        <v>0</v>
      </c>
      <c r="K2435" s="43">
        <v>0</v>
      </c>
      <c r="L2435" s="43">
        <v>0</v>
      </c>
      <c r="M2435" s="44">
        <f t="shared" si="47"/>
        <v>0</v>
      </c>
      <c r="N2435" s="43">
        <f t="shared" si="48"/>
        <v>5</v>
      </c>
      <c r="O2435" s="44">
        <f t="shared" si="49"/>
        <v>0</v>
      </c>
    </row>
    <row r="2436" spans="1:15" x14ac:dyDescent="0.2">
      <c r="A2436" s="31" t="s">
        <v>374</v>
      </c>
      <c r="B2436" s="32" t="s">
        <v>11</v>
      </c>
      <c r="C2436" s="31">
        <v>5</v>
      </c>
      <c r="D2436" s="31">
        <v>772725</v>
      </c>
      <c r="E2436" s="31"/>
      <c r="F2436" s="43">
        <f>IFERROR(VLOOKUP(A2436,'2023'!A:N,13,0),0)</f>
        <v>5</v>
      </c>
      <c r="G2436" s="43">
        <f>IFERROR(VLOOKUP(A2436,'2023'!A:N,14,0),0)</f>
        <v>772725</v>
      </c>
      <c r="H2436" s="43">
        <v>0</v>
      </c>
      <c r="I2436" s="43">
        <v>0</v>
      </c>
      <c r="J2436" s="44">
        <f t="shared" si="46"/>
        <v>154545</v>
      </c>
      <c r="K2436" s="43">
        <v>0</v>
      </c>
      <c r="L2436" s="43">
        <v>0</v>
      </c>
      <c r="M2436" s="44">
        <f t="shared" si="47"/>
        <v>0</v>
      </c>
      <c r="N2436" s="43">
        <f t="shared" si="48"/>
        <v>5</v>
      </c>
      <c r="O2436" s="44">
        <f t="shared" si="49"/>
        <v>772725</v>
      </c>
    </row>
    <row r="2437" spans="1:15" x14ac:dyDescent="0.2">
      <c r="A2437" s="31" t="s">
        <v>383</v>
      </c>
      <c r="B2437" s="32" t="s">
        <v>34</v>
      </c>
      <c r="C2437" s="31">
        <v>2</v>
      </c>
      <c r="D2437" s="31">
        <v>6000000</v>
      </c>
      <c r="E2437" s="31"/>
      <c r="F2437" s="43">
        <f>IFERROR(VLOOKUP(A2437,'2023'!A:N,13,0),0)</f>
        <v>2</v>
      </c>
      <c r="G2437" s="43">
        <f>IFERROR(VLOOKUP(A2437,'2023'!A:N,14,0),0)</f>
        <v>6000000</v>
      </c>
      <c r="H2437" s="43">
        <v>0</v>
      </c>
      <c r="I2437" s="43">
        <v>0</v>
      </c>
      <c r="J2437" s="44">
        <f t="shared" si="46"/>
        <v>3000000</v>
      </c>
      <c r="K2437" s="43">
        <v>0</v>
      </c>
      <c r="L2437" s="43">
        <v>0</v>
      </c>
      <c r="M2437" s="44">
        <f t="shared" si="47"/>
        <v>0</v>
      </c>
      <c r="N2437" s="43">
        <f t="shared" si="48"/>
        <v>2</v>
      </c>
      <c r="O2437" s="44">
        <f t="shared" si="49"/>
        <v>6000000</v>
      </c>
    </row>
    <row r="2438" spans="1:15" x14ac:dyDescent="0.2">
      <c r="A2438" s="31" t="s">
        <v>384</v>
      </c>
      <c r="B2438" s="32" t="s">
        <v>107</v>
      </c>
      <c r="C2438" s="31">
        <v>12</v>
      </c>
      <c r="D2438" s="31">
        <v>1188000</v>
      </c>
      <c r="E2438" s="31"/>
      <c r="F2438" s="43">
        <f>IFERROR(VLOOKUP(A2438,'2023'!A:N,13,0),0)</f>
        <v>12</v>
      </c>
      <c r="G2438" s="43">
        <f>IFERROR(VLOOKUP(A2438,'2023'!A:N,14,0),0)</f>
        <v>1188000</v>
      </c>
      <c r="H2438" s="43">
        <v>0</v>
      </c>
      <c r="I2438" s="43">
        <v>0</v>
      </c>
      <c r="J2438" s="44">
        <f t="shared" si="46"/>
        <v>99000</v>
      </c>
      <c r="K2438" s="43">
        <v>0</v>
      </c>
      <c r="L2438" s="43">
        <v>0</v>
      </c>
      <c r="M2438" s="44">
        <f t="shared" si="47"/>
        <v>0</v>
      </c>
      <c r="N2438" s="43">
        <f t="shared" si="48"/>
        <v>12</v>
      </c>
      <c r="O2438" s="44">
        <f t="shared" si="49"/>
        <v>1188000</v>
      </c>
    </row>
    <row r="2439" spans="1:15" x14ac:dyDescent="0.2">
      <c r="A2439" s="31" t="s">
        <v>386</v>
      </c>
      <c r="B2439" s="32" t="s">
        <v>34</v>
      </c>
      <c r="C2439" s="31">
        <v>19</v>
      </c>
      <c r="D2439" s="31">
        <v>13442727</v>
      </c>
      <c r="E2439" s="31"/>
      <c r="F2439" s="43">
        <f>IFERROR(VLOOKUP(A2439,'2023'!A:N,13,0),0)</f>
        <v>19</v>
      </c>
      <c r="G2439" s="43">
        <f>IFERROR(VLOOKUP(A2439,'2023'!A:N,14,0),0)</f>
        <v>13442727</v>
      </c>
      <c r="H2439" s="43">
        <v>0</v>
      </c>
      <c r="I2439" s="43">
        <v>0</v>
      </c>
      <c r="J2439" s="44">
        <f t="shared" si="46"/>
        <v>707511.94736842101</v>
      </c>
      <c r="K2439" s="43">
        <v>0</v>
      </c>
      <c r="L2439" s="43">
        <v>0</v>
      </c>
      <c r="M2439" s="44">
        <f t="shared" si="47"/>
        <v>0</v>
      </c>
      <c r="N2439" s="43">
        <f t="shared" si="48"/>
        <v>19</v>
      </c>
      <c r="O2439" s="44">
        <f t="shared" si="49"/>
        <v>13442727</v>
      </c>
    </row>
    <row r="2440" spans="1:15" x14ac:dyDescent="0.2">
      <c r="A2440" s="31" t="s">
        <v>398</v>
      </c>
      <c r="B2440" s="32" t="s">
        <v>20</v>
      </c>
      <c r="C2440" s="31">
        <v>1</v>
      </c>
      <c r="D2440" s="31">
        <v>11081818</v>
      </c>
      <c r="E2440" s="31"/>
      <c r="F2440" s="43">
        <f>IFERROR(VLOOKUP(A2440,'2023'!A:N,13,0),0)</f>
        <v>1</v>
      </c>
      <c r="G2440" s="43">
        <f>IFERROR(VLOOKUP(A2440,'2023'!A:N,14,0),0)</f>
        <v>11081818</v>
      </c>
      <c r="H2440" s="43">
        <v>0</v>
      </c>
      <c r="I2440" s="43">
        <v>0</v>
      </c>
      <c r="J2440" s="44">
        <f t="shared" si="46"/>
        <v>11081818</v>
      </c>
      <c r="K2440" s="43">
        <v>0</v>
      </c>
      <c r="L2440" s="43">
        <v>0</v>
      </c>
      <c r="M2440" s="44">
        <f t="shared" si="47"/>
        <v>0</v>
      </c>
      <c r="N2440" s="43">
        <f t="shared" si="48"/>
        <v>1</v>
      </c>
      <c r="O2440" s="44">
        <f t="shared" si="49"/>
        <v>11081818</v>
      </c>
    </row>
    <row r="2441" spans="1:15" x14ac:dyDescent="0.2">
      <c r="A2441" s="31" t="s">
        <v>399</v>
      </c>
      <c r="B2441" s="32" t="s">
        <v>400</v>
      </c>
      <c r="C2441" s="31">
        <v>3</v>
      </c>
      <c r="D2441" s="31">
        <v>2863636</v>
      </c>
      <c r="E2441" s="31"/>
      <c r="F2441" s="43">
        <f>IFERROR(VLOOKUP(A2441,'2023'!A:N,13,0),0)</f>
        <v>3</v>
      </c>
      <c r="G2441" s="43">
        <f>IFERROR(VLOOKUP(A2441,'2023'!A:N,14,0),0)</f>
        <v>2863636</v>
      </c>
      <c r="H2441" s="43">
        <v>0</v>
      </c>
      <c r="I2441" s="43">
        <v>0</v>
      </c>
      <c r="J2441" s="44">
        <f t="shared" si="46"/>
        <v>954545.33333333337</v>
      </c>
      <c r="K2441" s="43">
        <v>0</v>
      </c>
      <c r="L2441" s="43">
        <v>0</v>
      </c>
      <c r="M2441" s="44">
        <f t="shared" si="47"/>
        <v>0</v>
      </c>
      <c r="N2441" s="43">
        <f t="shared" si="48"/>
        <v>3</v>
      </c>
      <c r="O2441" s="44">
        <f t="shared" si="49"/>
        <v>2863636</v>
      </c>
    </row>
    <row r="2442" spans="1:15" x14ac:dyDescent="0.2">
      <c r="A2442" s="31" t="s">
        <v>413</v>
      </c>
      <c r="B2442" s="32" t="s">
        <v>34</v>
      </c>
      <c r="C2442" s="31">
        <v>4</v>
      </c>
      <c r="D2442" s="31">
        <v>4200000</v>
      </c>
      <c r="E2442" s="31"/>
      <c r="F2442" s="43">
        <f>IFERROR(VLOOKUP(A2442,'2023'!A:N,13,0),0)</f>
        <v>4</v>
      </c>
      <c r="G2442" s="43">
        <f>IFERROR(VLOOKUP(A2442,'2023'!A:N,14,0),0)</f>
        <v>4200000</v>
      </c>
      <c r="H2442" s="43">
        <v>0</v>
      </c>
      <c r="I2442" s="43">
        <v>0</v>
      </c>
      <c r="J2442" s="44">
        <f t="shared" si="46"/>
        <v>1050000</v>
      </c>
      <c r="K2442" s="43">
        <v>0</v>
      </c>
      <c r="L2442" s="43">
        <v>0</v>
      </c>
      <c r="M2442" s="44">
        <f t="shared" si="47"/>
        <v>0</v>
      </c>
      <c r="N2442" s="43">
        <f t="shared" si="48"/>
        <v>4</v>
      </c>
      <c r="O2442" s="44">
        <f t="shared" si="49"/>
        <v>4200000</v>
      </c>
    </row>
    <row r="2443" spans="1:15" x14ac:dyDescent="0.2">
      <c r="A2443" s="31" t="s">
        <v>419</v>
      </c>
      <c r="B2443" s="32" t="s">
        <v>20</v>
      </c>
      <c r="C2443" s="31">
        <v>1</v>
      </c>
      <c r="D2443" s="31">
        <v>17545454</v>
      </c>
      <c r="E2443" s="31"/>
      <c r="F2443" s="43">
        <f>IFERROR(VLOOKUP(A2443,'2023'!A:N,13,0),0)</f>
        <v>1</v>
      </c>
      <c r="G2443" s="43">
        <f>IFERROR(VLOOKUP(A2443,'2023'!A:N,14,0),0)</f>
        <v>17545454</v>
      </c>
      <c r="H2443" s="43">
        <v>0</v>
      </c>
      <c r="I2443" s="43">
        <v>0</v>
      </c>
      <c r="J2443" s="44">
        <f t="shared" si="46"/>
        <v>17545454</v>
      </c>
      <c r="K2443" s="43">
        <v>0</v>
      </c>
      <c r="L2443" s="43">
        <v>0</v>
      </c>
      <c r="M2443" s="44">
        <f t="shared" si="47"/>
        <v>0</v>
      </c>
      <c r="N2443" s="43">
        <f t="shared" si="48"/>
        <v>1</v>
      </c>
      <c r="O2443" s="44">
        <f t="shared" si="49"/>
        <v>17545454</v>
      </c>
    </row>
    <row r="2444" spans="1:15" x14ac:dyDescent="0.2">
      <c r="A2444" s="31" t="s">
        <v>424</v>
      </c>
      <c r="B2444" s="32" t="s">
        <v>11</v>
      </c>
      <c r="C2444" s="31">
        <v>3</v>
      </c>
      <c r="D2444" s="31">
        <v>5127273</v>
      </c>
      <c r="E2444" s="31"/>
      <c r="F2444" s="43">
        <f>IFERROR(VLOOKUP(A2444,'2023'!A:N,13,0),0)</f>
        <v>3</v>
      </c>
      <c r="G2444" s="43">
        <f>IFERROR(VLOOKUP(A2444,'2023'!A:N,14,0),0)</f>
        <v>5127273</v>
      </c>
      <c r="H2444" s="43">
        <v>0</v>
      </c>
      <c r="I2444" s="43">
        <v>0</v>
      </c>
      <c r="J2444" s="44">
        <f t="shared" si="46"/>
        <v>1709091</v>
      </c>
      <c r="K2444" s="43">
        <v>0</v>
      </c>
      <c r="L2444" s="43">
        <v>0</v>
      </c>
      <c r="M2444" s="44">
        <f t="shared" si="47"/>
        <v>0</v>
      </c>
      <c r="N2444" s="43">
        <f t="shared" si="48"/>
        <v>3</v>
      </c>
      <c r="O2444" s="44">
        <f t="shared" si="49"/>
        <v>5127273</v>
      </c>
    </row>
    <row r="2445" spans="1:15" x14ac:dyDescent="0.2">
      <c r="A2445" s="31" t="s">
        <v>425</v>
      </c>
      <c r="B2445" s="32" t="s">
        <v>11</v>
      </c>
      <c r="C2445" s="31">
        <v>1</v>
      </c>
      <c r="D2445" s="31">
        <v>8818181</v>
      </c>
      <c r="E2445" s="31"/>
      <c r="F2445" s="43">
        <f>IFERROR(VLOOKUP(A2445,'2023'!A:N,13,0),0)</f>
        <v>1</v>
      </c>
      <c r="G2445" s="43">
        <f>IFERROR(VLOOKUP(A2445,'2023'!A:N,14,0),0)</f>
        <v>8818181</v>
      </c>
      <c r="H2445" s="43">
        <v>0</v>
      </c>
      <c r="I2445" s="43">
        <v>0</v>
      </c>
      <c r="J2445" s="44">
        <f t="shared" si="46"/>
        <v>8818181</v>
      </c>
      <c r="K2445" s="43">
        <v>0</v>
      </c>
      <c r="L2445" s="43">
        <v>0</v>
      </c>
      <c r="M2445" s="44">
        <f t="shared" si="47"/>
        <v>0</v>
      </c>
      <c r="N2445" s="43">
        <f t="shared" si="48"/>
        <v>1</v>
      </c>
      <c r="O2445" s="44">
        <f t="shared" si="49"/>
        <v>8818181</v>
      </c>
    </row>
    <row r="2446" spans="1:15" x14ac:dyDescent="0.2">
      <c r="A2446" s="31" t="s">
        <v>432</v>
      </c>
      <c r="B2446" s="32" t="s">
        <v>11</v>
      </c>
      <c r="C2446" s="31">
        <v>10</v>
      </c>
      <c r="D2446" s="31">
        <v>56136360</v>
      </c>
      <c r="E2446" s="31"/>
      <c r="F2446" s="43">
        <f>IFERROR(VLOOKUP(A2446,'2023'!A:N,13,0),0)</f>
        <v>10</v>
      </c>
      <c r="G2446" s="43">
        <f>IFERROR(VLOOKUP(A2446,'2023'!A:N,14,0),0)</f>
        <v>56136360</v>
      </c>
      <c r="H2446" s="43">
        <v>0</v>
      </c>
      <c r="I2446" s="43">
        <v>0</v>
      </c>
      <c r="J2446" s="44">
        <f t="shared" si="46"/>
        <v>5613636</v>
      </c>
      <c r="K2446" s="43">
        <v>0</v>
      </c>
      <c r="L2446" s="43">
        <v>0</v>
      </c>
      <c r="M2446" s="44">
        <f t="shared" si="47"/>
        <v>0</v>
      </c>
      <c r="N2446" s="43">
        <f t="shared" si="48"/>
        <v>10</v>
      </c>
      <c r="O2446" s="44">
        <f t="shared" si="49"/>
        <v>56136360</v>
      </c>
    </row>
    <row r="2447" spans="1:15" x14ac:dyDescent="0.2">
      <c r="A2447" s="31" t="s">
        <v>447</v>
      </c>
      <c r="B2447" s="32" t="s">
        <v>400</v>
      </c>
      <c r="C2447" s="31">
        <v>6</v>
      </c>
      <c r="D2447" s="31">
        <v>1223636</v>
      </c>
      <c r="E2447" s="31"/>
      <c r="F2447" s="43">
        <f>IFERROR(VLOOKUP(A2447,'2023'!A:N,13,0),0)</f>
        <v>6</v>
      </c>
      <c r="G2447" s="43">
        <f>IFERROR(VLOOKUP(A2447,'2023'!A:N,14,0),0)</f>
        <v>1223636</v>
      </c>
      <c r="H2447" s="43">
        <v>0</v>
      </c>
      <c r="I2447" s="43">
        <v>0</v>
      </c>
      <c r="J2447" s="44">
        <f t="shared" si="46"/>
        <v>203939.33333333334</v>
      </c>
      <c r="K2447" s="43">
        <v>0</v>
      </c>
      <c r="L2447" s="43">
        <v>0</v>
      </c>
      <c r="M2447" s="44">
        <f t="shared" si="47"/>
        <v>0</v>
      </c>
      <c r="N2447" s="43">
        <f t="shared" si="48"/>
        <v>6</v>
      </c>
      <c r="O2447" s="44">
        <f t="shared" si="49"/>
        <v>1223636</v>
      </c>
    </row>
    <row r="2448" spans="1:15" x14ac:dyDescent="0.2">
      <c r="A2448" s="31" t="s">
        <v>448</v>
      </c>
      <c r="B2448" s="32" t="s">
        <v>400</v>
      </c>
      <c r="C2448" s="31">
        <v>7</v>
      </c>
      <c r="D2448" s="31">
        <v>570908</v>
      </c>
      <c r="E2448" s="31"/>
      <c r="F2448" s="43">
        <f>IFERROR(VLOOKUP(A2448,'2023'!A:N,13,0),0)</f>
        <v>7</v>
      </c>
      <c r="G2448" s="43">
        <f>IFERROR(VLOOKUP(A2448,'2023'!A:N,14,0),0)</f>
        <v>570908</v>
      </c>
      <c r="H2448" s="43">
        <v>0</v>
      </c>
      <c r="I2448" s="43">
        <v>0</v>
      </c>
      <c r="J2448" s="44">
        <f t="shared" si="46"/>
        <v>81558.28571428571</v>
      </c>
      <c r="K2448" s="43">
        <v>0</v>
      </c>
      <c r="L2448" s="43">
        <v>0</v>
      </c>
      <c r="M2448" s="44">
        <f t="shared" si="47"/>
        <v>0</v>
      </c>
      <c r="N2448" s="43">
        <f t="shared" si="48"/>
        <v>7</v>
      </c>
      <c r="O2448" s="44">
        <f t="shared" si="49"/>
        <v>570908</v>
      </c>
    </row>
    <row r="2449" spans="1:15" x14ac:dyDescent="0.2">
      <c r="A2449" s="31" t="s">
        <v>449</v>
      </c>
      <c r="B2449" s="32" t="s">
        <v>400</v>
      </c>
      <c r="C2449" s="31">
        <v>3</v>
      </c>
      <c r="D2449" s="31">
        <v>968181</v>
      </c>
      <c r="E2449" s="31"/>
      <c r="F2449" s="43">
        <f>IFERROR(VLOOKUP(A2449,'2023'!A:N,13,0),0)</f>
        <v>3</v>
      </c>
      <c r="G2449" s="43">
        <f>IFERROR(VLOOKUP(A2449,'2023'!A:N,14,0),0)</f>
        <v>968181</v>
      </c>
      <c r="H2449" s="43">
        <v>0</v>
      </c>
      <c r="I2449" s="43">
        <v>0</v>
      </c>
      <c r="J2449" s="44">
        <f t="shared" si="46"/>
        <v>322727</v>
      </c>
      <c r="K2449" s="43">
        <v>0</v>
      </c>
      <c r="L2449" s="43">
        <v>0</v>
      </c>
      <c r="M2449" s="44">
        <f t="shared" si="47"/>
        <v>0</v>
      </c>
      <c r="N2449" s="43">
        <f t="shared" si="48"/>
        <v>3</v>
      </c>
      <c r="O2449" s="44">
        <f t="shared" si="49"/>
        <v>968181</v>
      </c>
    </row>
    <row r="2450" spans="1:15" x14ac:dyDescent="0.2">
      <c r="A2450" s="31" t="s">
        <v>455</v>
      </c>
      <c r="B2450" s="32" t="s">
        <v>20</v>
      </c>
      <c r="C2450" s="31">
        <v>5</v>
      </c>
      <c r="D2450" s="31">
        <v>22727270</v>
      </c>
      <c r="E2450" s="31"/>
      <c r="F2450" s="43">
        <f>IFERROR(VLOOKUP(A2450,'2023'!A:N,13,0),0)</f>
        <v>5</v>
      </c>
      <c r="G2450" s="43">
        <f>IFERROR(VLOOKUP(A2450,'2023'!A:N,14,0),0)</f>
        <v>22727270</v>
      </c>
      <c r="H2450" s="43">
        <v>0</v>
      </c>
      <c r="I2450" s="43">
        <v>0</v>
      </c>
      <c r="J2450" s="44">
        <f t="shared" si="46"/>
        <v>4545454</v>
      </c>
      <c r="K2450" s="43">
        <v>0</v>
      </c>
      <c r="L2450" s="43">
        <v>0</v>
      </c>
      <c r="M2450" s="44">
        <f t="shared" si="47"/>
        <v>0</v>
      </c>
      <c r="N2450" s="43">
        <f t="shared" si="48"/>
        <v>5</v>
      </c>
      <c r="O2450" s="44">
        <f t="shared" si="49"/>
        <v>22727270</v>
      </c>
    </row>
    <row r="2451" spans="1:15" x14ac:dyDescent="0.2">
      <c r="A2451" s="31" t="s">
        <v>458</v>
      </c>
      <c r="B2451" s="32" t="s">
        <v>11</v>
      </c>
      <c r="C2451" s="31">
        <v>2</v>
      </c>
      <c r="D2451" s="31">
        <v>5254545</v>
      </c>
      <c r="E2451" s="31"/>
      <c r="F2451" s="43">
        <f>IFERROR(VLOOKUP(A2451,'2023'!A:N,13,0),0)</f>
        <v>2</v>
      </c>
      <c r="G2451" s="43">
        <f>IFERROR(VLOOKUP(A2451,'2023'!A:N,14,0),0)</f>
        <v>5254545</v>
      </c>
      <c r="H2451" s="43">
        <v>0</v>
      </c>
      <c r="I2451" s="43">
        <v>0</v>
      </c>
      <c r="J2451" s="44">
        <f t="shared" si="46"/>
        <v>2627272.5</v>
      </c>
      <c r="K2451" s="43">
        <v>0</v>
      </c>
      <c r="L2451" s="43">
        <v>0</v>
      </c>
      <c r="M2451" s="44">
        <f t="shared" si="47"/>
        <v>0</v>
      </c>
      <c r="N2451" s="43">
        <f t="shared" si="48"/>
        <v>2</v>
      </c>
      <c r="O2451" s="44">
        <f t="shared" si="49"/>
        <v>5254545</v>
      </c>
    </row>
    <row r="2452" spans="1:15" x14ac:dyDescent="0.2">
      <c r="A2452" s="31" t="s">
        <v>467</v>
      </c>
      <c r="B2452" s="32" t="s">
        <v>34</v>
      </c>
      <c r="C2452" s="31">
        <v>1</v>
      </c>
      <c r="D2452" s="31">
        <v>1000000</v>
      </c>
      <c r="E2452" s="31"/>
      <c r="F2452" s="43">
        <f>IFERROR(VLOOKUP(A2452,'2023'!A:N,13,0),0)</f>
        <v>1</v>
      </c>
      <c r="G2452" s="43">
        <f>IFERROR(VLOOKUP(A2452,'2023'!A:N,14,0),0)</f>
        <v>1000000</v>
      </c>
      <c r="H2452" s="43">
        <v>0</v>
      </c>
      <c r="I2452" s="43">
        <v>0</v>
      </c>
      <c r="J2452" s="44">
        <f t="shared" si="46"/>
        <v>1000000</v>
      </c>
      <c r="K2452" s="43">
        <v>0</v>
      </c>
      <c r="L2452" s="43">
        <v>0</v>
      </c>
      <c r="M2452" s="44">
        <f t="shared" si="47"/>
        <v>0</v>
      </c>
      <c r="N2452" s="43">
        <f t="shared" si="48"/>
        <v>1</v>
      </c>
      <c r="O2452" s="44">
        <f t="shared" si="49"/>
        <v>1000000</v>
      </c>
    </row>
    <row r="2453" spans="1:15" x14ac:dyDescent="0.2">
      <c r="A2453" s="31" t="s">
        <v>479</v>
      </c>
      <c r="B2453" s="32" t="s">
        <v>11</v>
      </c>
      <c r="C2453" s="31">
        <v>1</v>
      </c>
      <c r="D2453" s="31">
        <v>9854618</v>
      </c>
      <c r="E2453" s="31"/>
      <c r="F2453" s="43">
        <f>IFERROR(VLOOKUP(A2453,'2023'!A:N,13,0),0)</f>
        <v>1</v>
      </c>
      <c r="G2453" s="43">
        <f>IFERROR(VLOOKUP(A2453,'2023'!A:N,14,0),0)</f>
        <v>9854618</v>
      </c>
      <c r="H2453" s="43">
        <v>0</v>
      </c>
      <c r="I2453" s="43">
        <v>0</v>
      </c>
      <c r="J2453" s="44">
        <f t="shared" si="46"/>
        <v>9854618</v>
      </c>
      <c r="K2453" s="43">
        <v>0</v>
      </c>
      <c r="L2453" s="43">
        <v>0</v>
      </c>
      <c r="M2453" s="44">
        <f t="shared" si="47"/>
        <v>0</v>
      </c>
      <c r="N2453" s="43">
        <f t="shared" si="48"/>
        <v>1</v>
      </c>
      <c r="O2453" s="44">
        <f t="shared" si="49"/>
        <v>9854618</v>
      </c>
    </row>
    <row r="2454" spans="1:15" x14ac:dyDescent="0.2">
      <c r="A2454" s="31" t="s">
        <v>499</v>
      </c>
      <c r="B2454" s="32" t="s">
        <v>11</v>
      </c>
      <c r="C2454" s="31">
        <v>50</v>
      </c>
      <c r="D2454" s="31">
        <v>16818200</v>
      </c>
      <c r="E2454" s="31"/>
      <c r="F2454" s="43">
        <f>IFERROR(VLOOKUP(A2454,'2023'!A:N,13,0),0)</f>
        <v>50</v>
      </c>
      <c r="G2454" s="43">
        <f>IFERROR(VLOOKUP(A2454,'2023'!A:N,14,0),0)</f>
        <v>16818200</v>
      </c>
      <c r="H2454" s="43">
        <v>0</v>
      </c>
      <c r="I2454" s="43">
        <v>0</v>
      </c>
      <c r="J2454" s="44">
        <f t="shared" si="46"/>
        <v>336364</v>
      </c>
      <c r="K2454" s="43">
        <v>0</v>
      </c>
      <c r="L2454" s="43">
        <v>0</v>
      </c>
      <c r="M2454" s="44">
        <f t="shared" si="47"/>
        <v>0</v>
      </c>
      <c r="N2454" s="43">
        <f t="shared" si="48"/>
        <v>50</v>
      </c>
      <c r="O2454" s="44">
        <f t="shared" si="49"/>
        <v>16818200</v>
      </c>
    </row>
    <row r="2455" spans="1:15" x14ac:dyDescent="0.2">
      <c r="A2455" s="31" t="s">
        <v>500</v>
      </c>
      <c r="B2455" s="32" t="s">
        <v>11</v>
      </c>
      <c r="C2455" s="31">
        <v>5</v>
      </c>
      <c r="D2455" s="31">
        <v>3000000</v>
      </c>
      <c r="E2455" s="31"/>
      <c r="F2455" s="43">
        <f>IFERROR(VLOOKUP(A2455,'2023'!A:N,13,0),0)</f>
        <v>5</v>
      </c>
      <c r="G2455" s="43">
        <f>IFERROR(VLOOKUP(A2455,'2023'!A:N,14,0),0)</f>
        <v>3000000</v>
      </c>
      <c r="H2455" s="43">
        <v>0</v>
      </c>
      <c r="I2455" s="43">
        <v>0</v>
      </c>
      <c r="J2455" s="44">
        <f t="shared" si="46"/>
        <v>600000</v>
      </c>
      <c r="K2455" s="43">
        <v>0</v>
      </c>
      <c r="L2455" s="43">
        <v>0</v>
      </c>
      <c r="M2455" s="44">
        <f t="shared" si="47"/>
        <v>0</v>
      </c>
      <c r="N2455" s="43">
        <f t="shared" si="48"/>
        <v>5</v>
      </c>
      <c r="O2455" s="44">
        <f t="shared" si="49"/>
        <v>3000000</v>
      </c>
    </row>
    <row r="2456" spans="1:15" x14ac:dyDescent="0.2">
      <c r="A2456" s="31" t="s">
        <v>501</v>
      </c>
      <c r="B2456" s="32" t="s">
        <v>20</v>
      </c>
      <c r="C2456" s="31">
        <v>5</v>
      </c>
      <c r="D2456" s="31">
        <v>96454542</v>
      </c>
      <c r="E2456" s="31"/>
      <c r="F2456" s="43">
        <f>IFERROR(VLOOKUP(A2456,'2023'!A:N,13,0),0)</f>
        <v>5</v>
      </c>
      <c r="G2456" s="43">
        <f>IFERROR(VLOOKUP(A2456,'2023'!A:N,14,0),0)</f>
        <v>96454542</v>
      </c>
      <c r="H2456" s="43">
        <v>0</v>
      </c>
      <c r="I2456" s="43">
        <v>0</v>
      </c>
      <c r="J2456" s="44">
        <f t="shared" si="46"/>
        <v>19290908.399999999</v>
      </c>
      <c r="K2456" s="43">
        <v>0</v>
      </c>
      <c r="L2456" s="43">
        <v>0</v>
      </c>
      <c r="M2456" s="44">
        <f t="shared" si="47"/>
        <v>0</v>
      </c>
      <c r="N2456" s="43">
        <f t="shared" si="48"/>
        <v>5</v>
      </c>
      <c r="O2456" s="44">
        <f t="shared" si="49"/>
        <v>96454542</v>
      </c>
    </row>
    <row r="2457" spans="1:15" x14ac:dyDescent="0.2">
      <c r="A2457" s="31" t="s">
        <v>502</v>
      </c>
      <c r="B2457" s="32" t="s">
        <v>11</v>
      </c>
      <c r="C2457" s="31">
        <v>14</v>
      </c>
      <c r="D2457" s="31">
        <v>30536356</v>
      </c>
      <c r="E2457" s="31"/>
      <c r="F2457" s="43">
        <f>IFERROR(VLOOKUP(A2457,'2023'!A:N,13,0),0)</f>
        <v>14</v>
      </c>
      <c r="G2457" s="43">
        <f>IFERROR(VLOOKUP(A2457,'2023'!A:N,14,0),0)</f>
        <v>30536356</v>
      </c>
      <c r="H2457" s="43">
        <v>0</v>
      </c>
      <c r="I2457" s="43">
        <v>0</v>
      </c>
      <c r="J2457" s="44">
        <f t="shared" si="46"/>
        <v>2181168.2857142859</v>
      </c>
      <c r="K2457" s="43">
        <v>0</v>
      </c>
      <c r="L2457" s="43">
        <v>0</v>
      </c>
      <c r="M2457" s="44">
        <f t="shared" si="47"/>
        <v>0</v>
      </c>
      <c r="N2457" s="43">
        <f t="shared" si="48"/>
        <v>14</v>
      </c>
      <c r="O2457" s="44">
        <f t="shared" si="49"/>
        <v>30536356</v>
      </c>
    </row>
    <row r="2458" spans="1:15" x14ac:dyDescent="0.2">
      <c r="A2458" s="31" t="s">
        <v>504</v>
      </c>
      <c r="B2458" s="32" t="s">
        <v>11</v>
      </c>
      <c r="C2458" s="31">
        <v>5</v>
      </c>
      <c r="D2458" s="31">
        <v>1590905</v>
      </c>
      <c r="E2458" s="31"/>
      <c r="F2458" s="43">
        <f>IFERROR(VLOOKUP(A2458,'2023'!A:N,13,0),0)</f>
        <v>5</v>
      </c>
      <c r="G2458" s="43">
        <f>IFERROR(VLOOKUP(A2458,'2023'!A:N,14,0),0)</f>
        <v>1590905</v>
      </c>
      <c r="H2458" s="43">
        <v>0</v>
      </c>
      <c r="I2458" s="43">
        <v>0</v>
      </c>
      <c r="J2458" s="44">
        <f t="shared" si="46"/>
        <v>318181</v>
      </c>
      <c r="K2458" s="43">
        <v>0</v>
      </c>
      <c r="L2458" s="43">
        <v>0</v>
      </c>
      <c r="M2458" s="44">
        <f t="shared" si="47"/>
        <v>0</v>
      </c>
      <c r="N2458" s="43">
        <f t="shared" si="48"/>
        <v>5</v>
      </c>
      <c r="O2458" s="44">
        <f t="shared" si="49"/>
        <v>1590905</v>
      </c>
    </row>
    <row r="2459" spans="1:15" x14ac:dyDescent="0.2">
      <c r="A2459" s="31" t="s">
        <v>505</v>
      </c>
      <c r="B2459" s="32" t="s">
        <v>11</v>
      </c>
      <c r="C2459" s="31">
        <v>3</v>
      </c>
      <c r="D2459" s="31">
        <v>1336362</v>
      </c>
      <c r="E2459" s="31"/>
      <c r="F2459" s="43">
        <f>IFERROR(VLOOKUP(A2459,'2023'!A:N,13,0),0)</f>
        <v>3</v>
      </c>
      <c r="G2459" s="43">
        <f>IFERROR(VLOOKUP(A2459,'2023'!A:N,14,0),0)</f>
        <v>1336362</v>
      </c>
      <c r="H2459" s="43">
        <v>0</v>
      </c>
      <c r="I2459" s="43">
        <v>0</v>
      </c>
      <c r="J2459" s="44">
        <f t="shared" si="46"/>
        <v>445454</v>
      </c>
      <c r="K2459" s="43">
        <v>0</v>
      </c>
      <c r="L2459" s="43">
        <v>0</v>
      </c>
      <c r="M2459" s="44">
        <f t="shared" si="47"/>
        <v>0</v>
      </c>
      <c r="N2459" s="43">
        <f t="shared" si="48"/>
        <v>3</v>
      </c>
      <c r="O2459" s="44">
        <f t="shared" si="49"/>
        <v>1336362</v>
      </c>
    </row>
    <row r="2460" spans="1:15" x14ac:dyDescent="0.2">
      <c r="A2460" s="31" t="s">
        <v>579</v>
      </c>
      <c r="B2460" s="32" t="s">
        <v>11</v>
      </c>
      <c r="C2460" s="31">
        <v>2</v>
      </c>
      <c r="D2460" s="31">
        <v>2345454</v>
      </c>
      <c r="E2460" s="31"/>
      <c r="F2460" s="43">
        <f>IFERROR(VLOOKUP(A2460,'2023'!A:N,13,0),0)</f>
        <v>2</v>
      </c>
      <c r="G2460" s="43">
        <f>IFERROR(VLOOKUP(A2460,'2023'!A:N,14,0),0)</f>
        <v>2345454</v>
      </c>
      <c r="H2460" s="43">
        <v>0</v>
      </c>
      <c r="I2460" s="43">
        <v>0</v>
      </c>
      <c r="J2460" s="44">
        <f t="shared" si="46"/>
        <v>1172727</v>
      </c>
      <c r="K2460" s="43">
        <v>0</v>
      </c>
      <c r="L2460" s="43">
        <v>0</v>
      </c>
      <c r="M2460" s="44">
        <f t="shared" si="47"/>
        <v>0</v>
      </c>
      <c r="N2460" s="43">
        <f t="shared" si="48"/>
        <v>2</v>
      </c>
      <c r="O2460" s="44">
        <f t="shared" si="49"/>
        <v>2345454</v>
      </c>
    </row>
    <row r="2461" spans="1:15" x14ac:dyDescent="0.2">
      <c r="A2461" s="31" t="s">
        <v>580</v>
      </c>
      <c r="B2461" s="32" t="s">
        <v>11</v>
      </c>
      <c r="C2461" s="31">
        <v>5</v>
      </c>
      <c r="D2461" s="31">
        <v>2409090</v>
      </c>
      <c r="E2461" s="31"/>
      <c r="F2461" s="43">
        <f>IFERROR(VLOOKUP(A2461,'2023'!A:N,13,0),0)</f>
        <v>5</v>
      </c>
      <c r="G2461" s="43">
        <f>IFERROR(VLOOKUP(A2461,'2023'!A:N,14,0),0)</f>
        <v>2409090</v>
      </c>
      <c r="H2461" s="43">
        <v>0</v>
      </c>
      <c r="I2461" s="43">
        <v>0</v>
      </c>
      <c r="J2461" s="44">
        <f t="shared" si="46"/>
        <v>481818</v>
      </c>
      <c r="K2461" s="43">
        <v>0</v>
      </c>
      <c r="L2461" s="43">
        <v>0</v>
      </c>
      <c r="M2461" s="44">
        <f t="shared" si="47"/>
        <v>0</v>
      </c>
      <c r="N2461" s="43">
        <f t="shared" si="48"/>
        <v>5</v>
      </c>
      <c r="O2461" s="44">
        <f t="shared" si="49"/>
        <v>2409090</v>
      </c>
    </row>
    <row r="2462" spans="1:15" x14ac:dyDescent="0.2">
      <c r="A2462" s="31" t="s">
        <v>583</v>
      </c>
      <c r="B2462" s="32" t="s">
        <v>34</v>
      </c>
      <c r="C2462" s="31">
        <v>10</v>
      </c>
      <c r="D2462" s="31">
        <v>3090910</v>
      </c>
      <c r="E2462" s="31"/>
      <c r="F2462" s="43">
        <f>IFERROR(VLOOKUP(A2462,'2023'!A:N,13,0),0)</f>
        <v>10</v>
      </c>
      <c r="G2462" s="43">
        <f>IFERROR(VLOOKUP(A2462,'2023'!A:N,14,0),0)</f>
        <v>3090910</v>
      </c>
      <c r="H2462" s="43">
        <v>0</v>
      </c>
      <c r="I2462" s="43">
        <v>0</v>
      </c>
      <c r="J2462" s="44">
        <f t="shared" si="46"/>
        <v>309091</v>
      </c>
      <c r="K2462" s="43">
        <v>0</v>
      </c>
      <c r="L2462" s="43">
        <v>0</v>
      </c>
      <c r="M2462" s="44">
        <f t="shared" si="47"/>
        <v>0</v>
      </c>
      <c r="N2462" s="43">
        <f t="shared" si="48"/>
        <v>10</v>
      </c>
      <c r="O2462" s="44">
        <f t="shared" si="49"/>
        <v>3090910</v>
      </c>
    </row>
    <row r="2463" spans="1:15" x14ac:dyDescent="0.2">
      <c r="A2463" s="31" t="s">
        <v>593</v>
      </c>
      <c r="B2463" s="32" t="s">
        <v>141</v>
      </c>
      <c r="C2463" s="31">
        <v>1</v>
      </c>
      <c r="D2463" s="31">
        <v>350000</v>
      </c>
      <c r="E2463" s="31"/>
      <c r="F2463" s="43">
        <f>IFERROR(VLOOKUP(A2463,'2023'!A:N,13,0),0)</f>
        <v>1</v>
      </c>
      <c r="G2463" s="43">
        <f>IFERROR(VLOOKUP(A2463,'2023'!A:N,14,0),0)</f>
        <v>350000</v>
      </c>
      <c r="H2463" s="43">
        <v>0</v>
      </c>
      <c r="I2463" s="43">
        <v>0</v>
      </c>
      <c r="J2463" s="44">
        <f t="shared" si="46"/>
        <v>350000</v>
      </c>
      <c r="K2463" s="43">
        <v>0</v>
      </c>
      <c r="L2463" s="43">
        <v>0</v>
      </c>
      <c r="M2463" s="44">
        <f t="shared" si="47"/>
        <v>0</v>
      </c>
      <c r="N2463" s="43">
        <f t="shared" si="48"/>
        <v>1</v>
      </c>
      <c r="O2463" s="44">
        <f t="shared" si="49"/>
        <v>350000</v>
      </c>
    </row>
    <row r="2464" spans="1:15" x14ac:dyDescent="0.2">
      <c r="A2464" s="31" t="s">
        <v>601</v>
      </c>
      <c r="B2464" s="32" t="s">
        <v>400</v>
      </c>
      <c r="C2464" s="31">
        <v>4</v>
      </c>
      <c r="D2464" s="31">
        <v>5745452</v>
      </c>
      <c r="E2464" s="31"/>
      <c r="F2464" s="43">
        <f>IFERROR(VLOOKUP(A2464,'2023'!A:N,13,0),0)</f>
        <v>4</v>
      </c>
      <c r="G2464" s="43">
        <f>IFERROR(VLOOKUP(A2464,'2023'!A:N,14,0),0)</f>
        <v>5745452</v>
      </c>
      <c r="H2464" s="43">
        <v>0</v>
      </c>
      <c r="I2464" s="43">
        <v>0</v>
      </c>
      <c r="J2464" s="44">
        <f t="shared" si="46"/>
        <v>1436363</v>
      </c>
      <c r="K2464" s="43">
        <v>0</v>
      </c>
      <c r="L2464" s="43">
        <v>0</v>
      </c>
      <c r="M2464" s="44">
        <f t="shared" si="47"/>
        <v>0</v>
      </c>
      <c r="N2464" s="43">
        <f t="shared" si="48"/>
        <v>4</v>
      </c>
      <c r="O2464" s="44">
        <f t="shared" si="49"/>
        <v>5745452</v>
      </c>
    </row>
    <row r="2465" spans="1:15" x14ac:dyDescent="0.2">
      <c r="A2465" s="31" t="s">
        <v>609</v>
      </c>
      <c r="B2465" s="32" t="s">
        <v>11</v>
      </c>
      <c r="C2465" s="31">
        <v>5</v>
      </c>
      <c r="D2465" s="31">
        <v>6363635</v>
      </c>
      <c r="E2465" s="31"/>
      <c r="F2465" s="43">
        <f>IFERROR(VLOOKUP(A2465,'2023'!A:N,13,0),0)</f>
        <v>5</v>
      </c>
      <c r="G2465" s="43">
        <f>IFERROR(VLOOKUP(A2465,'2023'!A:N,14,0),0)</f>
        <v>6363635</v>
      </c>
      <c r="H2465" s="43">
        <v>0</v>
      </c>
      <c r="I2465" s="43">
        <v>0</v>
      </c>
      <c r="J2465" s="44">
        <f t="shared" si="46"/>
        <v>1272727</v>
      </c>
      <c r="K2465" s="43">
        <v>0</v>
      </c>
      <c r="L2465" s="43">
        <v>0</v>
      </c>
      <c r="M2465" s="44">
        <f t="shared" si="47"/>
        <v>0</v>
      </c>
      <c r="N2465" s="43">
        <f t="shared" si="48"/>
        <v>5</v>
      </c>
      <c r="O2465" s="44">
        <f t="shared" si="49"/>
        <v>6363635</v>
      </c>
    </row>
    <row r="2466" spans="1:15" x14ac:dyDescent="0.2">
      <c r="A2466" s="31" t="s">
        <v>615</v>
      </c>
      <c r="B2466" s="32" t="s">
        <v>11</v>
      </c>
      <c r="C2466" s="31">
        <v>1</v>
      </c>
      <c r="D2466" s="31">
        <v>1090909</v>
      </c>
      <c r="E2466" s="31"/>
      <c r="F2466" s="43">
        <f>IFERROR(VLOOKUP(A2466,'2023'!A:N,13,0),0)</f>
        <v>1</v>
      </c>
      <c r="G2466" s="43">
        <f>IFERROR(VLOOKUP(A2466,'2023'!A:N,14,0),0)</f>
        <v>1090909</v>
      </c>
      <c r="H2466" s="43">
        <v>0</v>
      </c>
      <c r="I2466" s="43">
        <v>0</v>
      </c>
      <c r="J2466" s="44">
        <f t="shared" si="46"/>
        <v>1090909</v>
      </c>
      <c r="K2466" s="43">
        <v>0</v>
      </c>
      <c r="L2466" s="43">
        <v>0</v>
      </c>
      <c r="M2466" s="44">
        <f t="shared" si="47"/>
        <v>0</v>
      </c>
      <c r="N2466" s="43">
        <f t="shared" si="48"/>
        <v>1</v>
      </c>
      <c r="O2466" s="44">
        <f t="shared" si="49"/>
        <v>1090909</v>
      </c>
    </row>
    <row r="2467" spans="1:15" x14ac:dyDescent="0.2">
      <c r="A2467" s="31" t="s">
        <v>629</v>
      </c>
      <c r="B2467" s="32" t="s">
        <v>25</v>
      </c>
      <c r="C2467" s="31">
        <v>5</v>
      </c>
      <c r="D2467" s="31">
        <v>936365</v>
      </c>
      <c r="E2467" s="31"/>
      <c r="F2467" s="43">
        <f>IFERROR(VLOOKUP(A2467,'2023'!A:N,13,0),0)</f>
        <v>5</v>
      </c>
      <c r="G2467" s="43">
        <f>IFERROR(VLOOKUP(A2467,'2023'!A:N,14,0),0)</f>
        <v>936365</v>
      </c>
      <c r="H2467" s="43">
        <v>0</v>
      </c>
      <c r="I2467" s="43">
        <v>0</v>
      </c>
      <c r="J2467" s="44">
        <f t="shared" si="46"/>
        <v>187273</v>
      </c>
      <c r="K2467" s="43">
        <v>0</v>
      </c>
      <c r="L2467" s="43">
        <v>0</v>
      </c>
      <c r="M2467" s="44">
        <f t="shared" si="47"/>
        <v>0</v>
      </c>
      <c r="N2467" s="43">
        <f t="shared" si="48"/>
        <v>5</v>
      </c>
      <c r="O2467" s="44">
        <f t="shared" si="49"/>
        <v>936365</v>
      </c>
    </row>
    <row r="2468" spans="1:15" x14ac:dyDescent="0.2">
      <c r="A2468" s="31" t="s">
        <v>656</v>
      </c>
      <c r="B2468" s="32" t="s">
        <v>11</v>
      </c>
      <c r="C2468" s="31">
        <v>1</v>
      </c>
      <c r="D2468" s="31">
        <v>3336363</v>
      </c>
      <c r="E2468" s="31"/>
      <c r="F2468" s="43">
        <f>IFERROR(VLOOKUP(A2468,'2023'!A:N,13,0),0)</f>
        <v>1</v>
      </c>
      <c r="G2468" s="43">
        <f>IFERROR(VLOOKUP(A2468,'2023'!A:N,14,0),0)</f>
        <v>3336363</v>
      </c>
      <c r="H2468" s="43">
        <v>0</v>
      </c>
      <c r="I2468" s="43">
        <v>0</v>
      </c>
      <c r="J2468" s="44">
        <f t="shared" si="46"/>
        <v>3336363</v>
      </c>
      <c r="K2468" s="43">
        <v>0</v>
      </c>
      <c r="L2468" s="43">
        <v>0</v>
      </c>
      <c r="M2468" s="44">
        <f t="shared" si="47"/>
        <v>0</v>
      </c>
      <c r="N2468" s="43">
        <f t="shared" si="48"/>
        <v>1</v>
      </c>
      <c r="O2468" s="44">
        <f t="shared" si="49"/>
        <v>3336363</v>
      </c>
    </row>
    <row r="2469" spans="1:15" x14ac:dyDescent="0.2">
      <c r="A2469" s="31" t="s">
        <v>657</v>
      </c>
      <c r="B2469" s="32" t="s">
        <v>25</v>
      </c>
      <c r="C2469" s="31">
        <v>4</v>
      </c>
      <c r="D2469" s="31">
        <v>989092</v>
      </c>
      <c r="E2469" s="31"/>
      <c r="F2469" s="43">
        <f>IFERROR(VLOOKUP(A2469,'2023'!A:N,13,0),0)</f>
        <v>4</v>
      </c>
      <c r="G2469" s="43">
        <f>IFERROR(VLOOKUP(A2469,'2023'!A:N,14,0),0)</f>
        <v>989092</v>
      </c>
      <c r="H2469" s="43">
        <v>0</v>
      </c>
      <c r="I2469" s="43">
        <v>0</v>
      </c>
      <c r="J2469" s="44">
        <f t="shared" si="46"/>
        <v>247273</v>
      </c>
      <c r="K2469" s="43">
        <v>0</v>
      </c>
      <c r="L2469" s="43">
        <v>0</v>
      </c>
      <c r="M2469" s="44">
        <f t="shared" si="47"/>
        <v>0</v>
      </c>
      <c r="N2469" s="43">
        <f t="shared" si="48"/>
        <v>4</v>
      </c>
      <c r="O2469" s="44">
        <f t="shared" si="49"/>
        <v>989092</v>
      </c>
    </row>
    <row r="2470" spans="1:15" x14ac:dyDescent="0.2">
      <c r="A2470" s="31" t="s">
        <v>667</v>
      </c>
      <c r="B2470" s="32" t="s">
        <v>400</v>
      </c>
      <c r="C2470" s="31">
        <v>15</v>
      </c>
      <c r="D2470" s="31">
        <v>1090905</v>
      </c>
      <c r="E2470" s="31"/>
      <c r="F2470" s="43">
        <f>IFERROR(VLOOKUP(A2470,'2023'!A:N,13,0),0)</f>
        <v>15</v>
      </c>
      <c r="G2470" s="43">
        <f>IFERROR(VLOOKUP(A2470,'2023'!A:N,14,0),0)</f>
        <v>1090905</v>
      </c>
      <c r="H2470" s="43">
        <v>0</v>
      </c>
      <c r="I2470" s="43">
        <v>0</v>
      </c>
      <c r="J2470" s="44">
        <f t="shared" si="46"/>
        <v>72727</v>
      </c>
      <c r="K2470" s="43">
        <v>0</v>
      </c>
      <c r="L2470" s="43">
        <v>0</v>
      </c>
      <c r="M2470" s="44">
        <f t="shared" si="47"/>
        <v>0</v>
      </c>
      <c r="N2470" s="43">
        <f t="shared" si="48"/>
        <v>15</v>
      </c>
      <c r="O2470" s="44">
        <f t="shared" si="49"/>
        <v>1090905</v>
      </c>
    </row>
    <row r="2471" spans="1:15" x14ac:dyDescent="0.2">
      <c r="A2471" s="31" t="s">
        <v>671</v>
      </c>
      <c r="B2471" s="32" t="s">
        <v>11</v>
      </c>
      <c r="C2471" s="31">
        <v>9</v>
      </c>
      <c r="D2471" s="31">
        <v>14899996</v>
      </c>
      <c r="E2471" s="31"/>
      <c r="F2471" s="43">
        <f>IFERROR(VLOOKUP(A2471,'2023'!A:N,13,0),0)</f>
        <v>9</v>
      </c>
      <c r="G2471" s="43">
        <f>IFERROR(VLOOKUP(A2471,'2023'!A:N,14,0),0)</f>
        <v>14899996</v>
      </c>
      <c r="H2471" s="43">
        <v>0</v>
      </c>
      <c r="I2471" s="43">
        <v>0</v>
      </c>
      <c r="J2471" s="44">
        <f t="shared" si="46"/>
        <v>1655555.111111111</v>
      </c>
      <c r="K2471" s="43">
        <v>0</v>
      </c>
      <c r="L2471" s="43">
        <v>0</v>
      </c>
      <c r="M2471" s="44">
        <f t="shared" si="47"/>
        <v>0</v>
      </c>
      <c r="N2471" s="43">
        <f t="shared" si="48"/>
        <v>9</v>
      </c>
      <c r="O2471" s="44">
        <f t="shared" si="49"/>
        <v>14899996</v>
      </c>
    </row>
    <row r="2472" spans="1:15" x14ac:dyDescent="0.2">
      <c r="A2472" s="31" t="s">
        <v>675</v>
      </c>
      <c r="B2472" s="32" t="s">
        <v>34</v>
      </c>
      <c r="C2472" s="31">
        <v>2</v>
      </c>
      <c r="D2472" s="31">
        <v>2405454</v>
      </c>
      <c r="E2472" s="31"/>
      <c r="F2472" s="43">
        <f>IFERROR(VLOOKUP(A2472,'2023'!A:N,13,0),0)</f>
        <v>2</v>
      </c>
      <c r="G2472" s="43">
        <f>IFERROR(VLOOKUP(A2472,'2023'!A:N,14,0),0)</f>
        <v>2405454</v>
      </c>
      <c r="H2472" s="43">
        <v>0</v>
      </c>
      <c r="I2472" s="43">
        <v>0</v>
      </c>
      <c r="J2472" s="44">
        <f t="shared" si="46"/>
        <v>1202727</v>
      </c>
      <c r="K2472" s="43">
        <v>0</v>
      </c>
      <c r="L2472" s="43">
        <v>0</v>
      </c>
      <c r="M2472" s="44">
        <f t="shared" si="47"/>
        <v>0</v>
      </c>
      <c r="N2472" s="43">
        <f t="shared" si="48"/>
        <v>2</v>
      </c>
      <c r="O2472" s="44">
        <f t="shared" si="49"/>
        <v>2405454</v>
      </c>
    </row>
    <row r="2473" spans="1:15" x14ac:dyDescent="0.2">
      <c r="A2473" s="31" t="s">
        <v>676</v>
      </c>
      <c r="B2473" s="32" t="s">
        <v>34</v>
      </c>
      <c r="C2473" s="31">
        <v>2</v>
      </c>
      <c r="D2473" s="31">
        <v>4009090</v>
      </c>
      <c r="E2473" s="31"/>
      <c r="F2473" s="43">
        <f>IFERROR(VLOOKUP(A2473,'2023'!A:N,13,0),0)</f>
        <v>2</v>
      </c>
      <c r="G2473" s="43">
        <f>IFERROR(VLOOKUP(A2473,'2023'!A:N,14,0),0)</f>
        <v>4009090</v>
      </c>
      <c r="H2473" s="43">
        <v>0</v>
      </c>
      <c r="I2473" s="43">
        <v>0</v>
      </c>
      <c r="J2473" s="44">
        <f t="shared" si="46"/>
        <v>2004545</v>
      </c>
      <c r="K2473" s="43">
        <v>0</v>
      </c>
      <c r="L2473" s="43">
        <v>0</v>
      </c>
      <c r="M2473" s="44">
        <f t="shared" si="47"/>
        <v>0</v>
      </c>
      <c r="N2473" s="43">
        <f t="shared" si="48"/>
        <v>2</v>
      </c>
      <c r="O2473" s="44">
        <f t="shared" si="49"/>
        <v>4009090</v>
      </c>
    </row>
    <row r="2474" spans="1:15" x14ac:dyDescent="0.2">
      <c r="A2474" s="31" t="s">
        <v>679</v>
      </c>
      <c r="B2474" s="32" t="s">
        <v>11</v>
      </c>
      <c r="C2474" s="31">
        <v>31</v>
      </c>
      <c r="D2474" s="31">
        <v>19497261</v>
      </c>
      <c r="E2474" s="31"/>
      <c r="F2474" s="43">
        <f>IFERROR(VLOOKUP(A2474,'2023'!A:N,13,0),0)</f>
        <v>31</v>
      </c>
      <c r="G2474" s="43">
        <f>IFERROR(VLOOKUP(A2474,'2023'!A:N,14,0),0)</f>
        <v>19497261</v>
      </c>
      <c r="H2474" s="43">
        <v>0</v>
      </c>
      <c r="I2474" s="43">
        <v>0</v>
      </c>
      <c r="J2474" s="44">
        <f t="shared" si="46"/>
        <v>628943.90322580643</v>
      </c>
      <c r="K2474" s="43">
        <v>0</v>
      </c>
      <c r="L2474" s="43">
        <v>0</v>
      </c>
      <c r="M2474" s="44">
        <f t="shared" si="47"/>
        <v>0</v>
      </c>
      <c r="N2474" s="43">
        <f t="shared" si="48"/>
        <v>31</v>
      </c>
      <c r="O2474" s="44">
        <f t="shared" si="49"/>
        <v>19497261</v>
      </c>
    </row>
    <row r="2475" spans="1:15" x14ac:dyDescent="0.2">
      <c r="A2475" s="31" t="s">
        <v>688</v>
      </c>
      <c r="B2475" s="32" t="s">
        <v>11</v>
      </c>
      <c r="C2475" s="31">
        <v>1</v>
      </c>
      <c r="D2475" s="31">
        <v>1772727</v>
      </c>
      <c r="E2475" s="31"/>
      <c r="F2475" s="43">
        <f>IFERROR(VLOOKUP(A2475,'2023'!A:N,13,0),0)</f>
        <v>1</v>
      </c>
      <c r="G2475" s="43">
        <f>IFERROR(VLOOKUP(A2475,'2023'!A:N,14,0),0)</f>
        <v>1772727</v>
      </c>
      <c r="H2475" s="43">
        <v>0</v>
      </c>
      <c r="I2475" s="43">
        <v>0</v>
      </c>
      <c r="J2475" s="44">
        <f t="shared" si="46"/>
        <v>1772727</v>
      </c>
      <c r="K2475" s="43">
        <v>0</v>
      </c>
      <c r="L2475" s="43">
        <v>0</v>
      </c>
      <c r="M2475" s="44">
        <f t="shared" si="47"/>
        <v>0</v>
      </c>
      <c r="N2475" s="43">
        <f t="shared" si="48"/>
        <v>1</v>
      </c>
      <c r="O2475" s="44">
        <f t="shared" si="49"/>
        <v>1772727</v>
      </c>
    </row>
    <row r="2476" spans="1:15" x14ac:dyDescent="0.2">
      <c r="A2476" s="31" t="s">
        <v>693</v>
      </c>
      <c r="B2476" s="32" t="s">
        <v>11</v>
      </c>
      <c r="C2476" s="31">
        <v>2</v>
      </c>
      <c r="D2476" s="31">
        <v>31000000</v>
      </c>
      <c r="E2476" s="31"/>
      <c r="F2476" s="43">
        <f>IFERROR(VLOOKUP(A2476,'2023'!A:N,13,0),0)</f>
        <v>2</v>
      </c>
      <c r="G2476" s="43">
        <f>IFERROR(VLOOKUP(A2476,'2023'!A:N,14,0),0)</f>
        <v>31000000</v>
      </c>
      <c r="H2476" s="43">
        <v>0</v>
      </c>
      <c r="I2476" s="43">
        <v>0</v>
      </c>
      <c r="J2476" s="44">
        <f t="shared" si="46"/>
        <v>15500000</v>
      </c>
      <c r="K2476" s="43">
        <v>0</v>
      </c>
      <c r="L2476" s="43">
        <v>0</v>
      </c>
      <c r="M2476" s="44">
        <f t="shared" si="47"/>
        <v>0</v>
      </c>
      <c r="N2476" s="43">
        <f t="shared" si="48"/>
        <v>2</v>
      </c>
      <c r="O2476" s="44">
        <f t="shared" si="49"/>
        <v>31000000</v>
      </c>
    </row>
    <row r="2477" spans="1:15" x14ac:dyDescent="0.2">
      <c r="A2477" s="31" t="s">
        <v>697</v>
      </c>
      <c r="B2477" s="32" t="s">
        <v>20</v>
      </c>
      <c r="C2477" s="31">
        <v>6</v>
      </c>
      <c r="D2477" s="31">
        <v>49090908</v>
      </c>
      <c r="E2477" s="31"/>
      <c r="F2477" s="43">
        <f>IFERROR(VLOOKUP(A2477,'2023'!A:N,13,0),0)</f>
        <v>6</v>
      </c>
      <c r="G2477" s="43">
        <f>IFERROR(VLOOKUP(A2477,'2023'!A:N,14,0),0)</f>
        <v>49090908</v>
      </c>
      <c r="H2477" s="43">
        <v>0</v>
      </c>
      <c r="I2477" s="43">
        <v>0</v>
      </c>
      <c r="J2477" s="44">
        <f t="shared" si="46"/>
        <v>8181818</v>
      </c>
      <c r="K2477" s="43">
        <v>0</v>
      </c>
      <c r="L2477" s="43">
        <v>0</v>
      </c>
      <c r="M2477" s="44">
        <f t="shared" si="47"/>
        <v>0</v>
      </c>
      <c r="N2477" s="43">
        <f t="shared" si="48"/>
        <v>6</v>
      </c>
      <c r="O2477" s="44">
        <f t="shared" si="49"/>
        <v>49090908</v>
      </c>
    </row>
    <row r="2478" spans="1:15" x14ac:dyDescent="0.2">
      <c r="A2478" s="31" t="s">
        <v>705</v>
      </c>
      <c r="B2478" s="32" t="s">
        <v>11</v>
      </c>
      <c r="C2478" s="31">
        <v>2</v>
      </c>
      <c r="D2478" s="31">
        <v>694496</v>
      </c>
      <c r="E2478" s="31"/>
      <c r="F2478" s="43">
        <f>IFERROR(VLOOKUP(A2478,'2023'!A:N,13,0),0)</f>
        <v>2</v>
      </c>
      <c r="G2478" s="43">
        <f>IFERROR(VLOOKUP(A2478,'2023'!A:N,14,0),0)</f>
        <v>694496</v>
      </c>
      <c r="H2478" s="43">
        <v>0</v>
      </c>
      <c r="I2478" s="43">
        <v>0</v>
      </c>
      <c r="J2478" s="44">
        <f t="shared" si="46"/>
        <v>347248</v>
      </c>
      <c r="K2478" s="43">
        <v>0</v>
      </c>
      <c r="L2478" s="43">
        <v>0</v>
      </c>
      <c r="M2478" s="44">
        <f t="shared" si="47"/>
        <v>0</v>
      </c>
      <c r="N2478" s="43">
        <f t="shared" si="48"/>
        <v>2</v>
      </c>
      <c r="O2478" s="44">
        <f t="shared" si="49"/>
        <v>694496</v>
      </c>
    </row>
    <row r="2479" spans="1:15" x14ac:dyDescent="0.2">
      <c r="A2479" s="31" t="s">
        <v>708</v>
      </c>
      <c r="B2479" s="32" t="s">
        <v>34</v>
      </c>
      <c r="C2479" s="31">
        <v>1</v>
      </c>
      <c r="D2479" s="31">
        <v>879629</v>
      </c>
      <c r="E2479" s="31"/>
      <c r="F2479" s="43">
        <f>IFERROR(VLOOKUP(A2479,'2023'!A:N,13,0),0)</f>
        <v>1</v>
      </c>
      <c r="G2479" s="43">
        <f>IFERROR(VLOOKUP(A2479,'2023'!A:N,14,0),0)</f>
        <v>879629</v>
      </c>
      <c r="H2479" s="43">
        <v>0</v>
      </c>
      <c r="I2479" s="43">
        <v>0</v>
      </c>
      <c r="J2479" s="44">
        <f t="shared" si="46"/>
        <v>879629</v>
      </c>
      <c r="K2479" s="43">
        <v>0</v>
      </c>
      <c r="L2479" s="43">
        <v>0</v>
      </c>
      <c r="M2479" s="44">
        <f t="shared" si="47"/>
        <v>0</v>
      </c>
      <c r="N2479" s="43">
        <f t="shared" si="48"/>
        <v>1</v>
      </c>
      <c r="O2479" s="44">
        <f t="shared" si="49"/>
        <v>879629</v>
      </c>
    </row>
    <row r="2480" spans="1:15" x14ac:dyDescent="0.2">
      <c r="A2480" s="31" t="s">
        <v>713</v>
      </c>
      <c r="B2480" s="32" t="s">
        <v>34</v>
      </c>
      <c r="C2480" s="31">
        <v>1</v>
      </c>
      <c r="D2480" s="31">
        <v>18545454</v>
      </c>
      <c r="E2480" s="31"/>
      <c r="F2480" s="43">
        <f>IFERROR(VLOOKUP(A2480,'2023'!A:N,13,0),0)</f>
        <v>1</v>
      </c>
      <c r="G2480" s="43">
        <f>IFERROR(VLOOKUP(A2480,'2023'!A:N,14,0),0)</f>
        <v>18545454</v>
      </c>
      <c r="H2480" s="43">
        <v>0</v>
      </c>
      <c r="I2480" s="43">
        <v>0</v>
      </c>
      <c r="J2480" s="44">
        <f t="shared" si="46"/>
        <v>18545454</v>
      </c>
      <c r="K2480" s="43">
        <v>0</v>
      </c>
      <c r="L2480" s="43">
        <v>0</v>
      </c>
      <c r="M2480" s="44">
        <f t="shared" si="47"/>
        <v>0</v>
      </c>
      <c r="N2480" s="43">
        <f t="shared" si="48"/>
        <v>1</v>
      </c>
      <c r="O2480" s="44">
        <f t="shared" si="49"/>
        <v>18545454</v>
      </c>
    </row>
    <row r="2481" spans="1:15" x14ac:dyDescent="0.2">
      <c r="A2481" s="31" t="s">
        <v>719</v>
      </c>
      <c r="B2481" s="32" t="s">
        <v>34</v>
      </c>
      <c r="C2481" s="31">
        <v>30</v>
      </c>
      <c r="D2481" s="31">
        <v>0</v>
      </c>
      <c r="E2481" s="31"/>
      <c r="F2481" s="43">
        <f>IFERROR(VLOOKUP(A2481,'2023'!A:N,13,0),0)</f>
        <v>30</v>
      </c>
      <c r="G2481" s="43">
        <f>IFERROR(VLOOKUP(A2481,'2023'!A:N,14,0),0)</f>
        <v>0</v>
      </c>
      <c r="H2481" s="43">
        <v>0</v>
      </c>
      <c r="I2481" s="43">
        <v>0</v>
      </c>
      <c r="J2481" s="44">
        <f t="shared" si="46"/>
        <v>0</v>
      </c>
      <c r="K2481" s="43">
        <v>0</v>
      </c>
      <c r="L2481" s="43">
        <v>0</v>
      </c>
      <c r="M2481" s="44">
        <f t="shared" si="47"/>
        <v>0</v>
      </c>
      <c r="N2481" s="43">
        <f t="shared" si="48"/>
        <v>30</v>
      </c>
      <c r="O2481" s="44">
        <f t="shared" si="49"/>
        <v>0</v>
      </c>
    </row>
    <row r="2482" spans="1:15" x14ac:dyDescent="0.2">
      <c r="A2482" s="31" t="s">
        <v>724</v>
      </c>
      <c r="B2482" s="32" t="s">
        <v>25</v>
      </c>
      <c r="C2482" s="31">
        <v>1</v>
      </c>
      <c r="D2482" s="31">
        <v>0</v>
      </c>
      <c r="E2482" s="31"/>
      <c r="F2482" s="43">
        <f>IFERROR(VLOOKUP(A2482,'2023'!A:N,13,0),0)</f>
        <v>1</v>
      </c>
      <c r="G2482" s="43">
        <f>IFERROR(VLOOKUP(A2482,'2023'!A:N,14,0),0)</f>
        <v>0</v>
      </c>
      <c r="H2482" s="43">
        <v>0</v>
      </c>
      <c r="I2482" s="43">
        <v>0</v>
      </c>
      <c r="J2482" s="44">
        <f t="shared" si="46"/>
        <v>0</v>
      </c>
      <c r="K2482" s="43">
        <v>0</v>
      </c>
      <c r="L2482" s="43">
        <v>0</v>
      </c>
      <c r="M2482" s="44">
        <f t="shared" si="47"/>
        <v>0</v>
      </c>
      <c r="N2482" s="43">
        <f t="shared" si="48"/>
        <v>1</v>
      </c>
      <c r="O2482" s="44">
        <f t="shared" si="49"/>
        <v>0</v>
      </c>
    </row>
    <row r="2483" spans="1:15" x14ac:dyDescent="0.2">
      <c r="A2483" s="31" t="s">
        <v>725</v>
      </c>
      <c r="B2483" s="32" t="s">
        <v>34</v>
      </c>
      <c r="C2483" s="31">
        <v>20</v>
      </c>
      <c r="D2483" s="31">
        <v>1381800</v>
      </c>
      <c r="E2483" s="31"/>
      <c r="F2483" s="43">
        <f>IFERROR(VLOOKUP(A2483,'2023'!A:N,13,0),0)</f>
        <v>20</v>
      </c>
      <c r="G2483" s="43">
        <f>IFERROR(VLOOKUP(A2483,'2023'!A:N,14,0),0)</f>
        <v>1381800</v>
      </c>
      <c r="H2483" s="43">
        <v>0</v>
      </c>
      <c r="I2483" s="43">
        <v>0</v>
      </c>
      <c r="J2483" s="44">
        <f t="shared" si="46"/>
        <v>69090</v>
      </c>
      <c r="K2483" s="43">
        <v>0</v>
      </c>
      <c r="L2483" s="43">
        <v>0</v>
      </c>
      <c r="M2483" s="44">
        <f t="shared" si="47"/>
        <v>0</v>
      </c>
      <c r="N2483" s="43">
        <f t="shared" si="48"/>
        <v>20</v>
      </c>
      <c r="O2483" s="44">
        <f t="shared" si="49"/>
        <v>1381800</v>
      </c>
    </row>
    <row r="2484" spans="1:15" x14ac:dyDescent="0.2">
      <c r="A2484" s="31" t="s">
        <v>735</v>
      </c>
      <c r="B2484" s="32" t="s">
        <v>105</v>
      </c>
      <c r="C2484" s="31">
        <v>7</v>
      </c>
      <c r="D2484" s="31">
        <v>795452</v>
      </c>
      <c r="E2484" s="31"/>
      <c r="F2484" s="43">
        <f>IFERROR(VLOOKUP(A2484,'2023'!A:N,13,0),0)</f>
        <v>7</v>
      </c>
      <c r="G2484" s="43">
        <f>IFERROR(VLOOKUP(A2484,'2023'!A:N,14,0),0)</f>
        <v>795452</v>
      </c>
      <c r="H2484" s="43">
        <v>0</v>
      </c>
      <c r="I2484" s="43">
        <v>0</v>
      </c>
      <c r="J2484" s="44">
        <f t="shared" si="46"/>
        <v>113636</v>
      </c>
      <c r="K2484" s="43">
        <v>0</v>
      </c>
      <c r="L2484" s="43">
        <v>0</v>
      </c>
      <c r="M2484" s="44">
        <f t="shared" si="47"/>
        <v>0</v>
      </c>
      <c r="N2484" s="43">
        <f t="shared" si="48"/>
        <v>7</v>
      </c>
      <c r="O2484" s="44">
        <f t="shared" si="49"/>
        <v>795452</v>
      </c>
    </row>
    <row r="2485" spans="1:15" x14ac:dyDescent="0.2">
      <c r="A2485" s="31" t="s">
        <v>737</v>
      </c>
      <c r="B2485" s="32" t="s">
        <v>20</v>
      </c>
      <c r="C2485" s="31">
        <v>2</v>
      </c>
      <c r="D2485" s="31">
        <v>33636362</v>
      </c>
      <c r="E2485" s="31"/>
      <c r="F2485" s="43">
        <f>IFERROR(VLOOKUP(A2485,'2023'!A:N,13,0),0)</f>
        <v>2</v>
      </c>
      <c r="G2485" s="43">
        <f>IFERROR(VLOOKUP(A2485,'2023'!A:N,14,0),0)</f>
        <v>33636362</v>
      </c>
      <c r="H2485" s="43">
        <v>0</v>
      </c>
      <c r="I2485" s="43">
        <v>0</v>
      </c>
      <c r="J2485" s="44">
        <f t="shared" si="46"/>
        <v>16818181</v>
      </c>
      <c r="K2485" s="43">
        <v>0</v>
      </c>
      <c r="L2485" s="43">
        <v>0</v>
      </c>
      <c r="M2485" s="44">
        <f t="shared" si="47"/>
        <v>0</v>
      </c>
      <c r="N2485" s="43">
        <f t="shared" si="48"/>
        <v>2</v>
      </c>
      <c r="O2485" s="44">
        <f t="shared" si="49"/>
        <v>33636362</v>
      </c>
    </row>
    <row r="2486" spans="1:15" x14ac:dyDescent="0.2">
      <c r="A2486" s="31" t="s">
        <v>738</v>
      </c>
      <c r="B2486" s="32" t="s">
        <v>20</v>
      </c>
      <c r="C2486" s="31">
        <v>2</v>
      </c>
      <c r="D2486" s="31">
        <v>36727272</v>
      </c>
      <c r="E2486" s="31"/>
      <c r="F2486" s="43">
        <f>IFERROR(VLOOKUP(A2486,'2023'!A:N,13,0),0)</f>
        <v>2</v>
      </c>
      <c r="G2486" s="43">
        <f>IFERROR(VLOOKUP(A2486,'2023'!A:N,14,0),0)</f>
        <v>36727272</v>
      </c>
      <c r="H2486" s="43">
        <v>0</v>
      </c>
      <c r="I2486" s="43">
        <v>0</v>
      </c>
      <c r="J2486" s="44">
        <f t="shared" si="46"/>
        <v>18363636</v>
      </c>
      <c r="K2486" s="43">
        <v>0</v>
      </c>
      <c r="L2486" s="43">
        <v>0</v>
      </c>
      <c r="M2486" s="44">
        <f t="shared" si="47"/>
        <v>0</v>
      </c>
      <c r="N2486" s="43">
        <f t="shared" si="48"/>
        <v>2</v>
      </c>
      <c r="O2486" s="44">
        <f t="shared" si="49"/>
        <v>36727272</v>
      </c>
    </row>
    <row r="2487" spans="1:15" x14ac:dyDescent="0.2">
      <c r="A2487" s="31" t="s">
        <v>739</v>
      </c>
      <c r="B2487" s="32" t="s">
        <v>25</v>
      </c>
      <c r="C2487" s="31">
        <v>60</v>
      </c>
      <c r="D2487" s="31">
        <v>29454540</v>
      </c>
      <c r="E2487" s="31"/>
      <c r="F2487" s="43">
        <f>IFERROR(VLOOKUP(A2487,'2023'!A:N,13,0),0)</f>
        <v>60</v>
      </c>
      <c r="G2487" s="43">
        <f>IFERROR(VLOOKUP(A2487,'2023'!A:N,14,0),0)</f>
        <v>29454540</v>
      </c>
      <c r="H2487" s="43">
        <v>0</v>
      </c>
      <c r="I2487" s="43">
        <v>0</v>
      </c>
      <c r="J2487" s="44">
        <f t="shared" si="46"/>
        <v>490909</v>
      </c>
      <c r="K2487" s="43">
        <v>0</v>
      </c>
      <c r="L2487" s="43">
        <v>0</v>
      </c>
      <c r="M2487" s="44">
        <f t="shared" si="47"/>
        <v>0</v>
      </c>
      <c r="N2487" s="43">
        <f t="shared" si="48"/>
        <v>60</v>
      </c>
      <c r="O2487" s="44">
        <f t="shared" si="49"/>
        <v>29454540</v>
      </c>
    </row>
    <row r="2488" spans="1:15" x14ac:dyDescent="0.2">
      <c r="A2488" s="31" t="s">
        <v>740</v>
      </c>
      <c r="B2488" s="32" t="s">
        <v>25</v>
      </c>
      <c r="C2488" s="31">
        <v>30</v>
      </c>
      <c r="D2488" s="31">
        <v>22363620</v>
      </c>
      <c r="E2488" s="31"/>
      <c r="F2488" s="43">
        <f>IFERROR(VLOOKUP(A2488,'2023'!A:N,13,0),0)</f>
        <v>30</v>
      </c>
      <c r="G2488" s="43">
        <f>IFERROR(VLOOKUP(A2488,'2023'!A:N,14,0),0)</f>
        <v>22363620</v>
      </c>
      <c r="H2488" s="43">
        <v>0</v>
      </c>
      <c r="I2488" s="43">
        <v>0</v>
      </c>
      <c r="J2488" s="44">
        <f t="shared" si="46"/>
        <v>745454</v>
      </c>
      <c r="K2488" s="43">
        <v>0</v>
      </c>
      <c r="L2488" s="43">
        <v>0</v>
      </c>
      <c r="M2488" s="44">
        <f t="shared" si="47"/>
        <v>0</v>
      </c>
      <c r="N2488" s="43">
        <f t="shared" si="48"/>
        <v>30</v>
      </c>
      <c r="O2488" s="44">
        <f t="shared" si="49"/>
        <v>22363620</v>
      </c>
    </row>
    <row r="2489" spans="1:15" x14ac:dyDescent="0.2">
      <c r="A2489" s="31" t="s">
        <v>741</v>
      </c>
      <c r="B2489" s="32" t="s">
        <v>25</v>
      </c>
      <c r="C2489" s="31">
        <v>80</v>
      </c>
      <c r="D2489" s="31">
        <v>6836320</v>
      </c>
      <c r="E2489" s="31"/>
      <c r="F2489" s="43">
        <f>IFERROR(VLOOKUP(A2489,'2023'!A:N,13,0),0)</f>
        <v>80</v>
      </c>
      <c r="G2489" s="43">
        <f>IFERROR(VLOOKUP(A2489,'2023'!A:N,14,0),0)</f>
        <v>6836320</v>
      </c>
      <c r="H2489" s="43">
        <v>0</v>
      </c>
      <c r="I2489" s="43">
        <v>0</v>
      </c>
      <c r="J2489" s="44">
        <f t="shared" si="46"/>
        <v>85454</v>
      </c>
      <c r="K2489" s="43">
        <v>0</v>
      </c>
      <c r="L2489" s="43">
        <v>0</v>
      </c>
      <c r="M2489" s="44">
        <f t="shared" si="47"/>
        <v>0</v>
      </c>
      <c r="N2489" s="43">
        <f t="shared" si="48"/>
        <v>80</v>
      </c>
      <c r="O2489" s="44">
        <f t="shared" si="49"/>
        <v>6836320</v>
      </c>
    </row>
    <row r="2490" spans="1:15" x14ac:dyDescent="0.2">
      <c r="A2490" s="31" t="s">
        <v>743</v>
      </c>
      <c r="B2490" s="32" t="s">
        <v>25</v>
      </c>
      <c r="C2490" s="31">
        <v>35</v>
      </c>
      <c r="D2490" s="31">
        <v>5981815</v>
      </c>
      <c r="E2490" s="31"/>
      <c r="F2490" s="43">
        <f>IFERROR(VLOOKUP(A2490,'2023'!A:N,13,0),0)</f>
        <v>35</v>
      </c>
      <c r="G2490" s="43">
        <f>IFERROR(VLOOKUP(A2490,'2023'!A:N,14,0),0)</f>
        <v>5981815</v>
      </c>
      <c r="H2490" s="43">
        <v>0</v>
      </c>
      <c r="I2490" s="43">
        <v>0</v>
      </c>
      <c r="J2490" s="44">
        <f t="shared" si="46"/>
        <v>170909</v>
      </c>
      <c r="K2490" s="43">
        <v>0</v>
      </c>
      <c r="L2490" s="43">
        <v>0</v>
      </c>
      <c r="M2490" s="44">
        <f t="shared" si="47"/>
        <v>0</v>
      </c>
      <c r="N2490" s="43">
        <f t="shared" si="48"/>
        <v>35</v>
      </c>
      <c r="O2490" s="44">
        <f t="shared" si="49"/>
        <v>5981815</v>
      </c>
    </row>
    <row r="2491" spans="1:15" x14ac:dyDescent="0.2">
      <c r="A2491" s="31" t="s">
        <v>747</v>
      </c>
      <c r="B2491" s="32" t="s">
        <v>34</v>
      </c>
      <c r="C2491" s="31">
        <v>1</v>
      </c>
      <c r="D2491" s="31">
        <v>29283636</v>
      </c>
      <c r="E2491" s="31"/>
      <c r="F2491" s="43">
        <f>IFERROR(VLOOKUP(A2491,'2023'!A:N,13,0),0)</f>
        <v>1</v>
      </c>
      <c r="G2491" s="43">
        <f>IFERROR(VLOOKUP(A2491,'2023'!A:N,14,0),0)</f>
        <v>29283636</v>
      </c>
      <c r="H2491" s="43">
        <v>0</v>
      </c>
      <c r="I2491" s="43">
        <v>0</v>
      </c>
      <c r="J2491" s="44">
        <f t="shared" si="46"/>
        <v>29283636</v>
      </c>
      <c r="K2491" s="43">
        <v>0</v>
      </c>
      <c r="L2491" s="43">
        <v>0</v>
      </c>
      <c r="M2491" s="44">
        <f t="shared" si="47"/>
        <v>0</v>
      </c>
      <c r="N2491" s="43">
        <f t="shared" si="48"/>
        <v>1</v>
      </c>
      <c r="O2491" s="44">
        <f t="shared" si="49"/>
        <v>29283636</v>
      </c>
    </row>
    <row r="2492" spans="1:15" x14ac:dyDescent="0.2">
      <c r="A2492" s="31" t="s">
        <v>759</v>
      </c>
      <c r="B2492" s="32" t="s">
        <v>11</v>
      </c>
      <c r="C2492" s="31">
        <v>20</v>
      </c>
      <c r="D2492" s="31">
        <v>5090900</v>
      </c>
      <c r="E2492" s="31"/>
      <c r="F2492" s="43">
        <f>IFERROR(VLOOKUP(A2492,'2023'!A:N,13,0),0)</f>
        <v>20</v>
      </c>
      <c r="G2492" s="43">
        <f>IFERROR(VLOOKUP(A2492,'2023'!A:N,14,0),0)</f>
        <v>5090900</v>
      </c>
      <c r="H2492" s="43">
        <v>0</v>
      </c>
      <c r="I2492" s="43">
        <v>0</v>
      </c>
      <c r="J2492" s="44">
        <f t="shared" si="46"/>
        <v>254545</v>
      </c>
      <c r="K2492" s="43">
        <v>0</v>
      </c>
      <c r="L2492" s="43">
        <v>0</v>
      </c>
      <c r="M2492" s="44">
        <f t="shared" si="47"/>
        <v>0</v>
      </c>
      <c r="N2492" s="43">
        <f t="shared" si="48"/>
        <v>20</v>
      </c>
      <c r="O2492" s="44">
        <f t="shared" si="49"/>
        <v>5090900</v>
      </c>
    </row>
    <row r="2493" spans="1:15" x14ac:dyDescent="0.2">
      <c r="A2493" s="31" t="s">
        <v>760</v>
      </c>
      <c r="B2493" s="32" t="s">
        <v>11</v>
      </c>
      <c r="C2493" s="31">
        <v>1</v>
      </c>
      <c r="D2493" s="31">
        <v>4636363</v>
      </c>
      <c r="E2493" s="31"/>
      <c r="F2493" s="43">
        <f>IFERROR(VLOOKUP(A2493,'2023'!A:N,13,0),0)</f>
        <v>1</v>
      </c>
      <c r="G2493" s="43">
        <f>IFERROR(VLOOKUP(A2493,'2023'!A:N,14,0),0)</f>
        <v>4636363</v>
      </c>
      <c r="H2493" s="43">
        <v>0</v>
      </c>
      <c r="I2493" s="43">
        <v>0</v>
      </c>
      <c r="J2493" s="44">
        <f t="shared" si="46"/>
        <v>4636363</v>
      </c>
      <c r="K2493" s="43">
        <v>0</v>
      </c>
      <c r="L2493" s="43">
        <v>0</v>
      </c>
      <c r="M2493" s="44">
        <f t="shared" si="47"/>
        <v>0</v>
      </c>
      <c r="N2493" s="43">
        <f t="shared" si="48"/>
        <v>1</v>
      </c>
      <c r="O2493" s="44">
        <f t="shared" si="49"/>
        <v>4636363</v>
      </c>
    </row>
    <row r="2494" spans="1:15" x14ac:dyDescent="0.2">
      <c r="A2494" s="31" t="s">
        <v>796</v>
      </c>
      <c r="B2494" s="32" t="s">
        <v>34</v>
      </c>
      <c r="C2494" s="31">
        <v>1</v>
      </c>
      <c r="D2494" s="31">
        <v>13181818</v>
      </c>
      <c r="E2494" s="31"/>
      <c r="F2494" s="43">
        <f>IFERROR(VLOOKUP(A2494,'2023'!A:N,13,0),0)</f>
        <v>1</v>
      </c>
      <c r="G2494" s="43">
        <f>IFERROR(VLOOKUP(A2494,'2023'!A:N,14,0),0)</f>
        <v>13181818</v>
      </c>
      <c r="H2494" s="43">
        <v>0</v>
      </c>
      <c r="I2494" s="43">
        <v>0</v>
      </c>
      <c r="J2494" s="44">
        <f t="shared" si="46"/>
        <v>13181818</v>
      </c>
      <c r="K2494" s="43">
        <v>0</v>
      </c>
      <c r="L2494" s="43">
        <v>0</v>
      </c>
      <c r="M2494" s="44">
        <f t="shared" si="47"/>
        <v>0</v>
      </c>
      <c r="N2494" s="43">
        <f t="shared" si="48"/>
        <v>1</v>
      </c>
      <c r="O2494" s="44">
        <f t="shared" si="49"/>
        <v>13181818</v>
      </c>
    </row>
    <row r="2495" spans="1:15" x14ac:dyDescent="0.2">
      <c r="A2495" s="31" t="s">
        <v>797</v>
      </c>
      <c r="B2495" s="32" t="s">
        <v>34</v>
      </c>
      <c r="C2495" s="31">
        <v>2</v>
      </c>
      <c r="D2495" s="31">
        <v>30000000</v>
      </c>
      <c r="E2495" s="31"/>
      <c r="F2495" s="43">
        <f>IFERROR(VLOOKUP(A2495,'2023'!A:N,13,0),0)</f>
        <v>2</v>
      </c>
      <c r="G2495" s="43">
        <f>IFERROR(VLOOKUP(A2495,'2023'!A:N,14,0),0)</f>
        <v>30000000</v>
      </c>
      <c r="H2495" s="43">
        <v>0</v>
      </c>
      <c r="I2495" s="43">
        <v>0</v>
      </c>
      <c r="J2495" s="44">
        <f t="shared" si="46"/>
        <v>15000000</v>
      </c>
      <c r="K2495" s="43">
        <v>0</v>
      </c>
      <c r="L2495" s="43">
        <v>0</v>
      </c>
      <c r="M2495" s="44">
        <f t="shared" si="47"/>
        <v>0</v>
      </c>
      <c r="N2495" s="43">
        <f t="shared" si="48"/>
        <v>2</v>
      </c>
      <c r="O2495" s="44">
        <f t="shared" si="49"/>
        <v>30000000</v>
      </c>
    </row>
    <row r="2496" spans="1:15" x14ac:dyDescent="0.2">
      <c r="A2496" s="31" t="s">
        <v>800</v>
      </c>
      <c r="B2496" s="32" t="s">
        <v>11</v>
      </c>
      <c r="C2496" s="31">
        <v>10</v>
      </c>
      <c r="D2496" s="31">
        <v>5818180</v>
      </c>
      <c r="E2496" s="31"/>
      <c r="F2496" s="43">
        <f>IFERROR(VLOOKUP(A2496,'2023'!A:N,13,0),0)</f>
        <v>10</v>
      </c>
      <c r="G2496" s="43">
        <f>IFERROR(VLOOKUP(A2496,'2023'!A:N,14,0),0)</f>
        <v>5818180</v>
      </c>
      <c r="H2496" s="43">
        <v>0</v>
      </c>
      <c r="I2496" s="43">
        <v>0</v>
      </c>
      <c r="J2496" s="44">
        <f t="shared" si="46"/>
        <v>581818</v>
      </c>
      <c r="K2496" s="43">
        <v>0</v>
      </c>
      <c r="L2496" s="43">
        <v>0</v>
      </c>
      <c r="M2496" s="44">
        <f t="shared" si="47"/>
        <v>0</v>
      </c>
      <c r="N2496" s="43">
        <f t="shared" si="48"/>
        <v>10</v>
      </c>
      <c r="O2496" s="44">
        <f t="shared" si="49"/>
        <v>5818180</v>
      </c>
    </row>
    <row r="2497" spans="1:15" x14ac:dyDescent="0.2">
      <c r="A2497" s="31" t="s">
        <v>805</v>
      </c>
      <c r="B2497" s="32" t="s">
        <v>20</v>
      </c>
      <c r="C2497" s="31">
        <v>1</v>
      </c>
      <c r="D2497" s="31">
        <v>19727272</v>
      </c>
      <c r="E2497" s="31"/>
      <c r="F2497" s="43">
        <f>IFERROR(VLOOKUP(A2497,'2023'!A:N,13,0),0)</f>
        <v>1</v>
      </c>
      <c r="G2497" s="43">
        <f>IFERROR(VLOOKUP(A2497,'2023'!A:N,14,0),0)</f>
        <v>19727272</v>
      </c>
      <c r="H2497" s="43">
        <v>0</v>
      </c>
      <c r="I2497" s="43">
        <v>0</v>
      </c>
      <c r="J2497" s="44">
        <f t="shared" si="46"/>
        <v>19727272</v>
      </c>
      <c r="K2497" s="43">
        <v>0</v>
      </c>
      <c r="L2497" s="43">
        <v>0</v>
      </c>
      <c r="M2497" s="44">
        <f t="shared" si="47"/>
        <v>0</v>
      </c>
      <c r="N2497" s="43">
        <f t="shared" si="48"/>
        <v>1</v>
      </c>
      <c r="O2497" s="44">
        <f t="shared" si="49"/>
        <v>19727272</v>
      </c>
    </row>
    <row r="2498" spans="1:15" x14ac:dyDescent="0.2">
      <c r="A2498" s="31" t="s">
        <v>808</v>
      </c>
      <c r="B2498" s="32" t="s">
        <v>34</v>
      </c>
      <c r="C2498" s="31">
        <v>1</v>
      </c>
      <c r="D2498" s="31">
        <v>590909</v>
      </c>
      <c r="E2498" s="31"/>
      <c r="F2498" s="43">
        <f>IFERROR(VLOOKUP(A2498,'2023'!A:N,13,0),0)</f>
        <v>1</v>
      </c>
      <c r="G2498" s="43">
        <f>IFERROR(VLOOKUP(A2498,'2023'!A:N,14,0),0)</f>
        <v>590909</v>
      </c>
      <c r="H2498" s="43">
        <v>0</v>
      </c>
      <c r="I2498" s="43">
        <v>0</v>
      </c>
      <c r="J2498" s="44">
        <f t="shared" si="46"/>
        <v>590909</v>
      </c>
      <c r="K2498" s="43">
        <v>0</v>
      </c>
      <c r="L2498" s="43">
        <v>0</v>
      </c>
      <c r="M2498" s="44">
        <f t="shared" si="47"/>
        <v>0</v>
      </c>
      <c r="N2498" s="43">
        <f t="shared" si="48"/>
        <v>1</v>
      </c>
      <c r="O2498" s="44">
        <f t="shared" si="49"/>
        <v>590909</v>
      </c>
    </row>
    <row r="2499" spans="1:15" x14ac:dyDescent="0.2">
      <c r="A2499" s="31" t="s">
        <v>809</v>
      </c>
      <c r="B2499" s="32" t="s">
        <v>400</v>
      </c>
      <c r="C2499" s="31">
        <v>11</v>
      </c>
      <c r="D2499" s="31">
        <v>672720</v>
      </c>
      <c r="E2499" s="31"/>
      <c r="F2499" s="43">
        <f>IFERROR(VLOOKUP(A2499,'2023'!A:N,13,0),0)</f>
        <v>11</v>
      </c>
      <c r="G2499" s="43">
        <f>IFERROR(VLOOKUP(A2499,'2023'!A:N,14,0),0)</f>
        <v>672720</v>
      </c>
      <c r="H2499" s="43">
        <v>0</v>
      </c>
      <c r="I2499" s="43">
        <v>0</v>
      </c>
      <c r="J2499" s="44">
        <f t="shared" si="46"/>
        <v>61156.36363636364</v>
      </c>
      <c r="K2499" s="43">
        <v>0</v>
      </c>
      <c r="L2499" s="43">
        <v>0</v>
      </c>
      <c r="M2499" s="44">
        <f t="shared" si="47"/>
        <v>0</v>
      </c>
      <c r="N2499" s="43">
        <f t="shared" si="48"/>
        <v>11</v>
      </c>
      <c r="O2499" s="44">
        <f t="shared" si="49"/>
        <v>672720</v>
      </c>
    </row>
    <row r="2500" spans="1:15" x14ac:dyDescent="0.2">
      <c r="A2500" s="31" t="s">
        <v>810</v>
      </c>
      <c r="B2500" s="32" t="s">
        <v>400</v>
      </c>
      <c r="C2500" s="31">
        <v>2</v>
      </c>
      <c r="D2500" s="31">
        <v>290908</v>
      </c>
      <c r="E2500" s="31"/>
      <c r="F2500" s="43">
        <f>IFERROR(VLOOKUP(A2500,'2023'!A:N,13,0),0)</f>
        <v>2</v>
      </c>
      <c r="G2500" s="43">
        <f>IFERROR(VLOOKUP(A2500,'2023'!A:N,14,0),0)</f>
        <v>290908</v>
      </c>
      <c r="H2500" s="43">
        <v>0</v>
      </c>
      <c r="I2500" s="43">
        <v>0</v>
      </c>
      <c r="J2500" s="44">
        <f t="shared" si="46"/>
        <v>145454</v>
      </c>
      <c r="K2500" s="43">
        <v>0</v>
      </c>
      <c r="L2500" s="43">
        <v>0</v>
      </c>
      <c r="M2500" s="44">
        <f t="shared" si="47"/>
        <v>0</v>
      </c>
      <c r="N2500" s="43">
        <f t="shared" si="48"/>
        <v>2</v>
      </c>
      <c r="O2500" s="44">
        <f t="shared" si="49"/>
        <v>290908</v>
      </c>
    </row>
    <row r="2501" spans="1:15" x14ac:dyDescent="0.2">
      <c r="A2501" s="31" t="s">
        <v>811</v>
      </c>
      <c r="B2501" s="32" t="s">
        <v>34</v>
      </c>
      <c r="C2501" s="31">
        <v>4</v>
      </c>
      <c r="D2501" s="31">
        <v>5054544</v>
      </c>
      <c r="E2501" s="31"/>
      <c r="F2501" s="43">
        <f>IFERROR(VLOOKUP(A2501,'2023'!A:N,13,0),0)</f>
        <v>4</v>
      </c>
      <c r="G2501" s="43">
        <f>IFERROR(VLOOKUP(A2501,'2023'!A:N,14,0),0)</f>
        <v>5054544</v>
      </c>
      <c r="H2501" s="43">
        <v>0</v>
      </c>
      <c r="I2501" s="43">
        <v>0</v>
      </c>
      <c r="J2501" s="44">
        <f t="shared" si="46"/>
        <v>1263636</v>
      </c>
      <c r="K2501" s="43">
        <v>0</v>
      </c>
      <c r="L2501" s="43">
        <v>0</v>
      </c>
      <c r="M2501" s="44">
        <f t="shared" si="47"/>
        <v>0</v>
      </c>
      <c r="N2501" s="43">
        <f t="shared" si="48"/>
        <v>4</v>
      </c>
      <c r="O2501" s="44">
        <f t="shared" si="49"/>
        <v>5054544</v>
      </c>
    </row>
    <row r="2502" spans="1:15" x14ac:dyDescent="0.2">
      <c r="A2502" s="31" t="s">
        <v>812</v>
      </c>
      <c r="B2502" s="32" t="s">
        <v>11</v>
      </c>
      <c r="C2502" s="31">
        <v>1</v>
      </c>
      <c r="D2502" s="31">
        <v>12000000</v>
      </c>
      <c r="E2502" s="31"/>
      <c r="F2502" s="43">
        <f>IFERROR(VLOOKUP(A2502,'2023'!A:N,13,0),0)</f>
        <v>1</v>
      </c>
      <c r="G2502" s="43">
        <f>IFERROR(VLOOKUP(A2502,'2023'!A:N,14,0),0)</f>
        <v>12000000</v>
      </c>
      <c r="H2502" s="43">
        <v>0</v>
      </c>
      <c r="I2502" s="43">
        <v>0</v>
      </c>
      <c r="J2502" s="44">
        <f t="shared" si="46"/>
        <v>12000000</v>
      </c>
      <c r="K2502" s="43">
        <v>0</v>
      </c>
      <c r="L2502" s="43">
        <v>0</v>
      </c>
      <c r="M2502" s="44">
        <f t="shared" si="47"/>
        <v>0</v>
      </c>
      <c r="N2502" s="43">
        <f t="shared" si="48"/>
        <v>1</v>
      </c>
      <c r="O2502" s="44">
        <f t="shared" si="49"/>
        <v>12000000</v>
      </c>
    </row>
    <row r="2503" spans="1:15" x14ac:dyDescent="0.2">
      <c r="A2503" s="31" t="s">
        <v>815</v>
      </c>
      <c r="B2503" s="32" t="s">
        <v>25</v>
      </c>
      <c r="C2503" s="31">
        <v>80</v>
      </c>
      <c r="D2503" s="31">
        <v>3709040</v>
      </c>
      <c r="E2503" s="31"/>
      <c r="F2503" s="43">
        <f>IFERROR(VLOOKUP(A2503,'2023'!A:N,13,0),0)</f>
        <v>80</v>
      </c>
      <c r="G2503" s="43">
        <f>IFERROR(VLOOKUP(A2503,'2023'!A:N,14,0),0)</f>
        <v>3709040</v>
      </c>
      <c r="H2503" s="43">
        <v>0</v>
      </c>
      <c r="I2503" s="43">
        <v>0</v>
      </c>
      <c r="J2503" s="44">
        <f t="shared" si="46"/>
        <v>46363</v>
      </c>
      <c r="K2503" s="43">
        <v>0</v>
      </c>
      <c r="L2503" s="43">
        <v>0</v>
      </c>
      <c r="M2503" s="44">
        <f t="shared" si="47"/>
        <v>0</v>
      </c>
      <c r="N2503" s="43">
        <f t="shared" si="48"/>
        <v>80</v>
      </c>
      <c r="O2503" s="44">
        <f t="shared" si="49"/>
        <v>3709040</v>
      </c>
    </row>
    <row r="2504" spans="1:15" x14ac:dyDescent="0.2">
      <c r="A2504" s="31" t="s">
        <v>817</v>
      </c>
      <c r="B2504" s="32" t="s">
        <v>34</v>
      </c>
      <c r="C2504" s="31">
        <v>2</v>
      </c>
      <c r="D2504" s="31">
        <v>24605454</v>
      </c>
      <c r="E2504" s="31"/>
      <c r="F2504" s="43">
        <f>IFERROR(VLOOKUP(A2504,'2023'!A:N,13,0),0)</f>
        <v>2</v>
      </c>
      <c r="G2504" s="43">
        <f>IFERROR(VLOOKUP(A2504,'2023'!A:N,14,0),0)</f>
        <v>24605454</v>
      </c>
      <c r="H2504" s="43">
        <v>0</v>
      </c>
      <c r="I2504" s="43">
        <v>0</v>
      </c>
      <c r="J2504" s="44">
        <f t="shared" si="46"/>
        <v>12302727</v>
      </c>
      <c r="K2504" s="43">
        <v>0</v>
      </c>
      <c r="L2504" s="43">
        <v>0</v>
      </c>
      <c r="M2504" s="44">
        <f t="shared" si="47"/>
        <v>0</v>
      </c>
      <c r="N2504" s="43">
        <f t="shared" si="48"/>
        <v>2</v>
      </c>
      <c r="O2504" s="44">
        <f t="shared" si="49"/>
        <v>24605454</v>
      </c>
    </row>
    <row r="2505" spans="1:15" x14ac:dyDescent="0.2">
      <c r="A2505" s="31" t="s">
        <v>818</v>
      </c>
      <c r="B2505" s="32" t="s">
        <v>34</v>
      </c>
      <c r="C2505" s="31">
        <v>3</v>
      </c>
      <c r="D2505" s="31">
        <v>57793636</v>
      </c>
      <c r="E2505" s="31"/>
      <c r="F2505" s="43">
        <f>IFERROR(VLOOKUP(A2505,'2023'!A:N,13,0),0)</f>
        <v>3</v>
      </c>
      <c r="G2505" s="43">
        <f>IFERROR(VLOOKUP(A2505,'2023'!A:N,14,0),0)</f>
        <v>57793636</v>
      </c>
      <c r="H2505" s="43">
        <v>0</v>
      </c>
      <c r="I2505" s="43">
        <v>0</v>
      </c>
      <c r="J2505" s="44">
        <f t="shared" si="46"/>
        <v>19264545.333333332</v>
      </c>
      <c r="K2505" s="43">
        <v>0</v>
      </c>
      <c r="L2505" s="43">
        <v>0</v>
      </c>
      <c r="M2505" s="44">
        <f t="shared" si="47"/>
        <v>0</v>
      </c>
      <c r="N2505" s="43">
        <f t="shared" si="48"/>
        <v>3</v>
      </c>
      <c r="O2505" s="44">
        <f t="shared" si="49"/>
        <v>57793636</v>
      </c>
    </row>
    <row r="2506" spans="1:15" x14ac:dyDescent="0.2">
      <c r="A2506" s="31" t="s">
        <v>819</v>
      </c>
      <c r="B2506" s="32" t="s">
        <v>34</v>
      </c>
      <c r="C2506" s="31">
        <v>1</v>
      </c>
      <c r="D2506" s="31">
        <v>13986364</v>
      </c>
      <c r="E2506" s="31"/>
      <c r="F2506" s="43">
        <f>IFERROR(VLOOKUP(A2506,'2023'!A:N,13,0),0)</f>
        <v>1</v>
      </c>
      <c r="G2506" s="43">
        <f>IFERROR(VLOOKUP(A2506,'2023'!A:N,14,0),0)</f>
        <v>13986364</v>
      </c>
      <c r="H2506" s="43">
        <v>0</v>
      </c>
      <c r="I2506" s="43">
        <v>0</v>
      </c>
      <c r="J2506" s="44">
        <f t="shared" si="46"/>
        <v>13986364</v>
      </c>
      <c r="K2506" s="43">
        <v>0</v>
      </c>
      <c r="L2506" s="43">
        <v>0</v>
      </c>
      <c r="M2506" s="44">
        <f t="shared" si="47"/>
        <v>0</v>
      </c>
      <c r="N2506" s="43">
        <f t="shared" si="48"/>
        <v>1</v>
      </c>
      <c r="O2506" s="44">
        <f t="shared" si="49"/>
        <v>13986364</v>
      </c>
    </row>
    <row r="2507" spans="1:15" x14ac:dyDescent="0.2">
      <c r="A2507" s="31" t="s">
        <v>821</v>
      </c>
      <c r="B2507" s="32" t="s">
        <v>400</v>
      </c>
      <c r="C2507" s="31">
        <v>3</v>
      </c>
      <c r="D2507" s="31">
        <v>204543</v>
      </c>
      <c r="E2507" s="31"/>
      <c r="F2507" s="43">
        <f>IFERROR(VLOOKUP(A2507,'2023'!A:N,13,0),0)</f>
        <v>3</v>
      </c>
      <c r="G2507" s="43">
        <f>IFERROR(VLOOKUP(A2507,'2023'!A:N,14,0),0)</f>
        <v>204543</v>
      </c>
      <c r="H2507" s="43">
        <v>0</v>
      </c>
      <c r="I2507" s="43">
        <v>0</v>
      </c>
      <c r="J2507" s="44">
        <f t="shared" si="46"/>
        <v>68181</v>
      </c>
      <c r="K2507" s="43">
        <v>0</v>
      </c>
      <c r="L2507" s="43">
        <v>0</v>
      </c>
      <c r="M2507" s="44">
        <f t="shared" si="47"/>
        <v>0</v>
      </c>
      <c r="N2507" s="43">
        <f t="shared" si="48"/>
        <v>3</v>
      </c>
      <c r="O2507" s="44">
        <f t="shared" si="49"/>
        <v>204543</v>
      </c>
    </row>
    <row r="2508" spans="1:15" x14ac:dyDescent="0.2">
      <c r="A2508" s="31" t="s">
        <v>822</v>
      </c>
      <c r="B2508" s="32" t="s">
        <v>400</v>
      </c>
      <c r="C2508" s="31">
        <v>1</v>
      </c>
      <c r="D2508" s="31">
        <v>68181</v>
      </c>
      <c r="E2508" s="31"/>
      <c r="F2508" s="43">
        <f>IFERROR(VLOOKUP(A2508,'2023'!A:N,13,0),0)</f>
        <v>1</v>
      </c>
      <c r="G2508" s="43">
        <f>IFERROR(VLOOKUP(A2508,'2023'!A:N,14,0),0)</f>
        <v>68181</v>
      </c>
      <c r="H2508" s="43">
        <v>0</v>
      </c>
      <c r="I2508" s="43">
        <v>0</v>
      </c>
      <c r="J2508" s="44">
        <f t="shared" si="46"/>
        <v>68181</v>
      </c>
      <c r="K2508" s="43">
        <v>0</v>
      </c>
      <c r="L2508" s="43">
        <v>0</v>
      </c>
      <c r="M2508" s="44">
        <f t="shared" si="47"/>
        <v>0</v>
      </c>
      <c r="N2508" s="43">
        <f t="shared" si="48"/>
        <v>1</v>
      </c>
      <c r="O2508" s="44">
        <f t="shared" si="49"/>
        <v>68181</v>
      </c>
    </row>
    <row r="2509" spans="1:15" x14ac:dyDescent="0.2">
      <c r="A2509" s="31" t="s">
        <v>842</v>
      </c>
      <c r="B2509" s="32" t="s">
        <v>11</v>
      </c>
      <c r="C2509" s="31">
        <v>50</v>
      </c>
      <c r="D2509" s="31">
        <v>3863600</v>
      </c>
      <c r="E2509" s="31"/>
      <c r="F2509" s="43">
        <f>IFERROR(VLOOKUP(A2509,'2023'!A:N,13,0),0)</f>
        <v>50</v>
      </c>
      <c r="G2509" s="43">
        <f>IFERROR(VLOOKUP(A2509,'2023'!A:N,14,0),0)</f>
        <v>3863600</v>
      </c>
      <c r="H2509" s="43">
        <v>0</v>
      </c>
      <c r="I2509" s="43">
        <v>0</v>
      </c>
      <c r="J2509" s="44">
        <f t="shared" si="46"/>
        <v>77272</v>
      </c>
      <c r="K2509" s="43">
        <v>0</v>
      </c>
      <c r="L2509" s="43">
        <v>0</v>
      </c>
      <c r="M2509" s="44">
        <f t="shared" si="47"/>
        <v>0</v>
      </c>
      <c r="N2509" s="43">
        <f t="shared" si="48"/>
        <v>50</v>
      </c>
      <c r="O2509" s="44">
        <f t="shared" si="49"/>
        <v>3863600</v>
      </c>
    </row>
    <row r="2510" spans="1:15" x14ac:dyDescent="0.2">
      <c r="A2510" s="31" t="s">
        <v>843</v>
      </c>
      <c r="B2510" s="32" t="s">
        <v>11</v>
      </c>
      <c r="C2510" s="31">
        <v>1</v>
      </c>
      <c r="D2510" s="31">
        <v>3418181</v>
      </c>
      <c r="E2510" s="31"/>
      <c r="F2510" s="43">
        <f>IFERROR(VLOOKUP(A2510,'2023'!A:N,13,0),0)</f>
        <v>1</v>
      </c>
      <c r="G2510" s="43">
        <f>IFERROR(VLOOKUP(A2510,'2023'!A:N,14,0),0)</f>
        <v>3418181</v>
      </c>
      <c r="H2510" s="43">
        <v>0</v>
      </c>
      <c r="I2510" s="43">
        <v>0</v>
      </c>
      <c r="J2510" s="44">
        <f t="shared" si="46"/>
        <v>3418181</v>
      </c>
      <c r="K2510" s="43">
        <v>0</v>
      </c>
      <c r="L2510" s="43">
        <v>0</v>
      </c>
      <c r="M2510" s="44">
        <f t="shared" si="47"/>
        <v>0</v>
      </c>
      <c r="N2510" s="43">
        <f t="shared" si="48"/>
        <v>1</v>
      </c>
      <c r="O2510" s="44">
        <f t="shared" si="49"/>
        <v>3418181</v>
      </c>
    </row>
    <row r="2511" spans="1:15" x14ac:dyDescent="0.2">
      <c r="A2511" s="31" t="s">
        <v>844</v>
      </c>
      <c r="B2511" s="32" t="s">
        <v>105</v>
      </c>
      <c r="C2511" s="31">
        <v>2</v>
      </c>
      <c r="D2511" s="31">
        <v>245454</v>
      </c>
      <c r="E2511" s="31"/>
      <c r="F2511" s="43">
        <f>IFERROR(VLOOKUP(A2511,'2023'!A:N,13,0),0)</f>
        <v>2</v>
      </c>
      <c r="G2511" s="43">
        <f>IFERROR(VLOOKUP(A2511,'2023'!A:N,14,0),0)</f>
        <v>245454</v>
      </c>
      <c r="H2511" s="43">
        <v>0</v>
      </c>
      <c r="I2511" s="43">
        <v>0</v>
      </c>
      <c r="J2511" s="44">
        <f t="shared" si="46"/>
        <v>122727</v>
      </c>
      <c r="K2511" s="43">
        <v>0</v>
      </c>
      <c r="L2511" s="43">
        <v>0</v>
      </c>
      <c r="M2511" s="44">
        <f t="shared" si="47"/>
        <v>0</v>
      </c>
      <c r="N2511" s="43">
        <f t="shared" si="48"/>
        <v>2</v>
      </c>
      <c r="O2511" s="44">
        <f t="shared" si="49"/>
        <v>245454</v>
      </c>
    </row>
    <row r="2512" spans="1:15" x14ac:dyDescent="0.2">
      <c r="A2512" s="31" t="s">
        <v>845</v>
      </c>
      <c r="B2512" s="32" t="s">
        <v>11</v>
      </c>
      <c r="C2512" s="31">
        <v>1</v>
      </c>
      <c r="D2512" s="31">
        <v>6318182</v>
      </c>
      <c r="E2512" s="31"/>
      <c r="F2512" s="43">
        <f>IFERROR(VLOOKUP(A2512,'2023'!A:N,13,0),0)</f>
        <v>1</v>
      </c>
      <c r="G2512" s="43">
        <f>IFERROR(VLOOKUP(A2512,'2023'!A:N,14,0),0)</f>
        <v>6318182</v>
      </c>
      <c r="H2512" s="43">
        <v>0</v>
      </c>
      <c r="I2512" s="43">
        <v>0</v>
      </c>
      <c r="J2512" s="44">
        <f t="shared" si="46"/>
        <v>6318182</v>
      </c>
      <c r="K2512" s="43">
        <v>0</v>
      </c>
      <c r="L2512" s="43">
        <v>0</v>
      </c>
      <c r="M2512" s="44">
        <f t="shared" si="47"/>
        <v>0</v>
      </c>
      <c r="N2512" s="43">
        <f t="shared" si="48"/>
        <v>1</v>
      </c>
      <c r="O2512" s="44">
        <f t="shared" si="49"/>
        <v>6318182</v>
      </c>
    </row>
    <row r="2513" spans="1:15" x14ac:dyDescent="0.2">
      <c r="A2513" s="31" t="s">
        <v>850</v>
      </c>
      <c r="B2513" s="32" t="s">
        <v>105</v>
      </c>
      <c r="C2513" s="31">
        <v>5</v>
      </c>
      <c r="D2513" s="31">
        <v>613635</v>
      </c>
      <c r="E2513" s="31"/>
      <c r="F2513" s="43">
        <f>IFERROR(VLOOKUP(A2513,'2023'!A:N,13,0),0)</f>
        <v>5</v>
      </c>
      <c r="G2513" s="43">
        <f>IFERROR(VLOOKUP(A2513,'2023'!A:N,14,0),0)</f>
        <v>613635</v>
      </c>
      <c r="H2513" s="43">
        <v>0</v>
      </c>
      <c r="I2513" s="43">
        <v>0</v>
      </c>
      <c r="J2513" s="44">
        <f t="shared" si="46"/>
        <v>122727</v>
      </c>
      <c r="K2513" s="43">
        <v>0</v>
      </c>
      <c r="L2513" s="43">
        <v>0</v>
      </c>
      <c r="M2513" s="44">
        <f t="shared" si="47"/>
        <v>0</v>
      </c>
      <c r="N2513" s="43">
        <f t="shared" si="48"/>
        <v>5</v>
      </c>
      <c r="O2513" s="44">
        <f t="shared" si="49"/>
        <v>613635</v>
      </c>
    </row>
    <row r="2514" spans="1:15" x14ac:dyDescent="0.2">
      <c r="A2514" s="31" t="s">
        <v>854</v>
      </c>
      <c r="B2514" s="32" t="s">
        <v>34</v>
      </c>
      <c r="C2514" s="31">
        <v>1</v>
      </c>
      <c r="D2514" s="31">
        <v>17818182</v>
      </c>
      <c r="E2514" s="31"/>
      <c r="F2514" s="43">
        <f>IFERROR(VLOOKUP(A2514,'2023'!A:N,13,0),0)</f>
        <v>1</v>
      </c>
      <c r="G2514" s="43">
        <f>IFERROR(VLOOKUP(A2514,'2023'!A:N,14,0),0)</f>
        <v>17818182</v>
      </c>
      <c r="H2514" s="43">
        <v>0</v>
      </c>
      <c r="I2514" s="43">
        <v>0</v>
      </c>
      <c r="J2514" s="44">
        <f t="shared" si="46"/>
        <v>17818182</v>
      </c>
      <c r="K2514" s="43">
        <v>0</v>
      </c>
      <c r="L2514" s="43">
        <v>0</v>
      </c>
      <c r="M2514" s="44">
        <f t="shared" si="47"/>
        <v>0</v>
      </c>
      <c r="N2514" s="43">
        <f t="shared" si="48"/>
        <v>1</v>
      </c>
      <c r="O2514" s="44">
        <f t="shared" si="49"/>
        <v>17818182</v>
      </c>
    </row>
    <row r="2515" spans="1:15" x14ac:dyDescent="0.2">
      <c r="A2515" s="31" t="s">
        <v>862</v>
      </c>
      <c r="B2515" s="32" t="s">
        <v>11</v>
      </c>
      <c r="C2515" s="31">
        <v>1</v>
      </c>
      <c r="D2515" s="31">
        <v>34900000</v>
      </c>
      <c r="E2515" s="31"/>
      <c r="F2515" s="43">
        <f>IFERROR(VLOOKUP(A2515,'2023'!A:N,13,0),0)</f>
        <v>1</v>
      </c>
      <c r="G2515" s="43">
        <f>IFERROR(VLOOKUP(A2515,'2023'!A:N,14,0),0)</f>
        <v>34900000</v>
      </c>
      <c r="H2515" s="43">
        <v>0</v>
      </c>
      <c r="I2515" s="43">
        <v>0</v>
      </c>
      <c r="J2515" s="44">
        <f t="shared" si="46"/>
        <v>34900000</v>
      </c>
      <c r="K2515" s="43">
        <v>0</v>
      </c>
      <c r="L2515" s="43">
        <v>0</v>
      </c>
      <c r="M2515" s="44">
        <f t="shared" si="47"/>
        <v>0</v>
      </c>
      <c r="N2515" s="43">
        <f t="shared" si="48"/>
        <v>1</v>
      </c>
      <c r="O2515" s="44">
        <f t="shared" si="49"/>
        <v>34900000</v>
      </c>
    </row>
    <row r="2516" spans="1:15" x14ac:dyDescent="0.2">
      <c r="A2516" s="31" t="s">
        <v>865</v>
      </c>
      <c r="B2516" s="32" t="s">
        <v>34</v>
      </c>
      <c r="C2516" s="31">
        <v>2</v>
      </c>
      <c r="D2516" s="31">
        <v>37818182</v>
      </c>
      <c r="E2516" s="31"/>
      <c r="F2516" s="43">
        <f>IFERROR(VLOOKUP(A2516,'2023'!A:N,13,0),0)</f>
        <v>2</v>
      </c>
      <c r="G2516" s="43">
        <f>IFERROR(VLOOKUP(A2516,'2023'!A:N,14,0),0)</f>
        <v>37818182</v>
      </c>
      <c r="H2516" s="43">
        <v>0</v>
      </c>
      <c r="I2516" s="43">
        <v>0</v>
      </c>
      <c r="J2516" s="44">
        <f t="shared" si="46"/>
        <v>18909091</v>
      </c>
      <c r="K2516" s="43">
        <v>0</v>
      </c>
      <c r="L2516" s="43">
        <v>0</v>
      </c>
      <c r="M2516" s="44">
        <f t="shared" si="47"/>
        <v>0</v>
      </c>
      <c r="N2516" s="43">
        <f t="shared" si="48"/>
        <v>2</v>
      </c>
      <c r="O2516" s="44">
        <f t="shared" si="49"/>
        <v>37818182</v>
      </c>
    </row>
    <row r="2517" spans="1:15" x14ac:dyDescent="0.2">
      <c r="A2517" s="31" t="s">
        <v>866</v>
      </c>
      <c r="B2517" s="32" t="s">
        <v>105</v>
      </c>
      <c r="C2517" s="31">
        <v>3</v>
      </c>
      <c r="D2517" s="31">
        <v>158181</v>
      </c>
      <c r="E2517" s="31"/>
      <c r="F2517" s="43">
        <f>IFERROR(VLOOKUP(A2517,'2023'!A:N,13,0),0)</f>
        <v>3</v>
      </c>
      <c r="G2517" s="43">
        <f>IFERROR(VLOOKUP(A2517,'2023'!A:N,14,0),0)</f>
        <v>158181</v>
      </c>
      <c r="H2517" s="43">
        <v>0</v>
      </c>
      <c r="I2517" s="43">
        <v>0</v>
      </c>
      <c r="J2517" s="44">
        <f t="shared" si="46"/>
        <v>52727</v>
      </c>
      <c r="K2517" s="43">
        <v>0</v>
      </c>
      <c r="L2517" s="43">
        <v>0</v>
      </c>
      <c r="M2517" s="44">
        <f t="shared" si="47"/>
        <v>0</v>
      </c>
      <c r="N2517" s="43">
        <f t="shared" si="48"/>
        <v>3</v>
      </c>
      <c r="O2517" s="44">
        <f t="shared" si="49"/>
        <v>158181</v>
      </c>
    </row>
    <row r="2518" spans="1:15" x14ac:dyDescent="0.2">
      <c r="A2518" s="31" t="s">
        <v>868</v>
      </c>
      <c r="B2518" s="32" t="s">
        <v>20</v>
      </c>
      <c r="C2518" s="31">
        <v>1</v>
      </c>
      <c r="D2518" s="31">
        <v>19000000</v>
      </c>
      <c r="E2518" s="31"/>
      <c r="F2518" s="43">
        <f>IFERROR(VLOOKUP(A2518,'2023'!A:N,13,0),0)</f>
        <v>1</v>
      </c>
      <c r="G2518" s="43">
        <f>IFERROR(VLOOKUP(A2518,'2023'!A:N,14,0),0)</f>
        <v>19000000</v>
      </c>
      <c r="H2518" s="43">
        <v>0</v>
      </c>
      <c r="I2518" s="43">
        <v>0</v>
      </c>
      <c r="J2518" s="44">
        <f t="shared" si="46"/>
        <v>19000000</v>
      </c>
      <c r="K2518" s="43">
        <v>0</v>
      </c>
      <c r="L2518" s="43">
        <v>0</v>
      </c>
      <c r="M2518" s="44">
        <f t="shared" si="47"/>
        <v>0</v>
      </c>
      <c r="N2518" s="43">
        <f t="shared" si="48"/>
        <v>1</v>
      </c>
      <c r="O2518" s="44">
        <f t="shared" si="49"/>
        <v>19000000</v>
      </c>
    </row>
    <row r="2519" spans="1:15" x14ac:dyDescent="0.2">
      <c r="A2519" s="31" t="s">
        <v>875</v>
      </c>
      <c r="B2519" s="32" t="s">
        <v>105</v>
      </c>
      <c r="C2519" s="31">
        <v>1</v>
      </c>
      <c r="D2519" s="31">
        <v>227273</v>
      </c>
      <c r="E2519" s="31"/>
      <c r="F2519" s="43">
        <f>IFERROR(VLOOKUP(A2519,'2023'!A:N,13,0),0)</f>
        <v>1</v>
      </c>
      <c r="G2519" s="43">
        <f>IFERROR(VLOOKUP(A2519,'2023'!A:N,14,0),0)</f>
        <v>227273</v>
      </c>
      <c r="H2519" s="43">
        <v>0</v>
      </c>
      <c r="I2519" s="43">
        <v>0</v>
      </c>
      <c r="J2519" s="44">
        <f t="shared" si="46"/>
        <v>227273</v>
      </c>
      <c r="K2519" s="43">
        <v>0</v>
      </c>
      <c r="L2519" s="43">
        <v>0</v>
      </c>
      <c r="M2519" s="44">
        <f t="shared" si="47"/>
        <v>0</v>
      </c>
      <c r="N2519" s="43">
        <f t="shared" si="48"/>
        <v>1</v>
      </c>
      <c r="O2519" s="44">
        <f t="shared" si="49"/>
        <v>227273</v>
      </c>
    </row>
    <row r="2520" spans="1:15" x14ac:dyDescent="0.2">
      <c r="A2520" s="31" t="s">
        <v>879</v>
      </c>
      <c r="B2520" s="32" t="s">
        <v>25</v>
      </c>
      <c r="C2520" s="31">
        <v>4</v>
      </c>
      <c r="D2520" s="31">
        <v>65090908</v>
      </c>
      <c r="E2520" s="31"/>
      <c r="F2520" s="43">
        <f>IFERROR(VLOOKUP(A2520,'2023'!A:N,13,0),0)</f>
        <v>4</v>
      </c>
      <c r="G2520" s="43">
        <f>IFERROR(VLOOKUP(A2520,'2023'!A:N,14,0),0)</f>
        <v>65090908</v>
      </c>
      <c r="H2520" s="43">
        <v>0</v>
      </c>
      <c r="I2520" s="43">
        <v>0</v>
      </c>
      <c r="J2520" s="44">
        <f t="shared" si="46"/>
        <v>16272727</v>
      </c>
      <c r="K2520" s="43">
        <v>0</v>
      </c>
      <c r="L2520" s="43">
        <v>0</v>
      </c>
      <c r="M2520" s="44">
        <f t="shared" si="47"/>
        <v>0</v>
      </c>
      <c r="N2520" s="43">
        <f t="shared" si="48"/>
        <v>4</v>
      </c>
      <c r="O2520" s="44">
        <f t="shared" si="49"/>
        <v>65090908</v>
      </c>
    </row>
    <row r="2521" spans="1:15" x14ac:dyDescent="0.2">
      <c r="A2521" s="31" t="s">
        <v>889</v>
      </c>
      <c r="B2521" s="32" t="s">
        <v>11</v>
      </c>
      <c r="C2521" s="31">
        <v>2</v>
      </c>
      <c r="D2521" s="31">
        <v>2036364</v>
      </c>
      <c r="E2521" s="31"/>
      <c r="F2521" s="43">
        <f>IFERROR(VLOOKUP(A2521,'2023'!A:N,13,0),0)</f>
        <v>2</v>
      </c>
      <c r="G2521" s="43">
        <f>IFERROR(VLOOKUP(A2521,'2023'!A:N,14,0),0)</f>
        <v>2036364</v>
      </c>
      <c r="H2521" s="43">
        <v>0</v>
      </c>
      <c r="I2521" s="43">
        <v>0</v>
      </c>
      <c r="J2521" s="44">
        <f t="shared" si="46"/>
        <v>1018182</v>
      </c>
      <c r="K2521" s="43">
        <v>0</v>
      </c>
      <c r="L2521" s="43">
        <v>0</v>
      </c>
      <c r="M2521" s="44">
        <f t="shared" si="47"/>
        <v>0</v>
      </c>
      <c r="N2521" s="43">
        <f t="shared" si="48"/>
        <v>2</v>
      </c>
      <c r="O2521" s="44">
        <f t="shared" si="49"/>
        <v>2036364</v>
      </c>
    </row>
    <row r="2522" spans="1:15" x14ac:dyDescent="0.2">
      <c r="A2522" s="31" t="s">
        <v>892</v>
      </c>
      <c r="B2522" s="32" t="s">
        <v>20</v>
      </c>
      <c r="C2522" s="31">
        <v>2</v>
      </c>
      <c r="D2522" s="31">
        <v>18909090</v>
      </c>
      <c r="E2522" s="31"/>
      <c r="F2522" s="43">
        <f>IFERROR(VLOOKUP(A2522,'2023'!A:N,13,0),0)</f>
        <v>2</v>
      </c>
      <c r="G2522" s="43">
        <f>IFERROR(VLOOKUP(A2522,'2023'!A:N,14,0),0)</f>
        <v>18909090</v>
      </c>
      <c r="H2522" s="43">
        <v>0</v>
      </c>
      <c r="I2522" s="43">
        <v>0</v>
      </c>
      <c r="J2522" s="44">
        <f t="shared" si="46"/>
        <v>9454545</v>
      </c>
      <c r="K2522" s="43">
        <v>0</v>
      </c>
      <c r="L2522" s="43">
        <v>0</v>
      </c>
      <c r="M2522" s="44">
        <f t="shared" si="47"/>
        <v>0</v>
      </c>
      <c r="N2522" s="43">
        <f t="shared" si="48"/>
        <v>2</v>
      </c>
      <c r="O2522" s="44">
        <f t="shared" si="49"/>
        <v>18909090</v>
      </c>
    </row>
    <row r="2523" spans="1:15" x14ac:dyDescent="0.2">
      <c r="A2523" s="31" t="s">
        <v>903</v>
      </c>
      <c r="B2523" s="32" t="s">
        <v>11</v>
      </c>
      <c r="C2523" s="31">
        <v>1</v>
      </c>
      <c r="D2523" s="31">
        <v>3000000</v>
      </c>
      <c r="E2523" s="31"/>
      <c r="F2523" s="43">
        <f>IFERROR(VLOOKUP(A2523,'2023'!A:N,13,0),0)</f>
        <v>1</v>
      </c>
      <c r="G2523" s="43">
        <f>IFERROR(VLOOKUP(A2523,'2023'!A:N,14,0),0)</f>
        <v>3000000</v>
      </c>
      <c r="H2523" s="43">
        <v>0</v>
      </c>
      <c r="I2523" s="43">
        <v>0</v>
      </c>
      <c r="J2523" s="44">
        <f t="shared" si="46"/>
        <v>3000000</v>
      </c>
      <c r="K2523" s="43">
        <v>0</v>
      </c>
      <c r="L2523" s="43">
        <v>0</v>
      </c>
      <c r="M2523" s="44">
        <f t="shared" si="47"/>
        <v>0</v>
      </c>
      <c r="N2523" s="43">
        <f t="shared" si="48"/>
        <v>1</v>
      </c>
      <c r="O2523" s="44">
        <f t="shared" si="49"/>
        <v>3000000</v>
      </c>
    </row>
    <row r="2524" spans="1:15" x14ac:dyDescent="0.2">
      <c r="A2524" s="31" t="s">
        <v>910</v>
      </c>
      <c r="B2524" s="32" t="s">
        <v>34</v>
      </c>
      <c r="C2524" s="31">
        <v>1</v>
      </c>
      <c r="D2524" s="31">
        <v>21818182</v>
      </c>
      <c r="E2524" s="31"/>
      <c r="F2524" s="43">
        <f>IFERROR(VLOOKUP(A2524,'2023'!A:N,13,0),0)</f>
        <v>1</v>
      </c>
      <c r="G2524" s="43">
        <f>IFERROR(VLOOKUP(A2524,'2023'!A:N,14,0),0)</f>
        <v>21818182</v>
      </c>
      <c r="H2524" s="43">
        <v>0</v>
      </c>
      <c r="I2524" s="43">
        <v>0</v>
      </c>
      <c r="J2524" s="44">
        <f t="shared" si="46"/>
        <v>21818182</v>
      </c>
      <c r="K2524" s="43">
        <v>0</v>
      </c>
      <c r="L2524" s="43">
        <v>0</v>
      </c>
      <c r="M2524" s="44">
        <f t="shared" si="47"/>
        <v>0</v>
      </c>
      <c r="N2524" s="43">
        <f t="shared" si="48"/>
        <v>1</v>
      </c>
      <c r="O2524" s="44">
        <f t="shared" si="49"/>
        <v>21818182</v>
      </c>
    </row>
    <row r="2525" spans="1:15" x14ac:dyDescent="0.2">
      <c r="A2525" s="31" t="s">
        <v>922</v>
      </c>
      <c r="B2525" s="32" t="s">
        <v>11</v>
      </c>
      <c r="C2525" s="31">
        <v>3</v>
      </c>
      <c r="D2525" s="31">
        <v>9272727</v>
      </c>
      <c r="E2525" s="31"/>
      <c r="F2525" s="43">
        <f>IFERROR(VLOOKUP(A2525,'2023'!A:N,13,0),0)</f>
        <v>3</v>
      </c>
      <c r="G2525" s="43">
        <f>IFERROR(VLOOKUP(A2525,'2023'!A:N,14,0),0)</f>
        <v>9272727</v>
      </c>
      <c r="H2525" s="43">
        <v>0</v>
      </c>
      <c r="I2525" s="43">
        <v>0</v>
      </c>
      <c r="J2525" s="44">
        <f t="shared" si="46"/>
        <v>3090909</v>
      </c>
      <c r="K2525" s="43">
        <v>0</v>
      </c>
      <c r="L2525" s="43">
        <v>0</v>
      </c>
      <c r="M2525" s="44">
        <f t="shared" si="47"/>
        <v>0</v>
      </c>
      <c r="N2525" s="43">
        <f t="shared" si="48"/>
        <v>3</v>
      </c>
      <c r="O2525" s="44">
        <f t="shared" si="49"/>
        <v>9272727</v>
      </c>
    </row>
    <row r="2526" spans="1:15" x14ac:dyDescent="0.2">
      <c r="A2526" s="31" t="s">
        <v>925</v>
      </c>
      <c r="B2526" s="32" t="s">
        <v>11</v>
      </c>
      <c r="C2526" s="31">
        <v>1</v>
      </c>
      <c r="D2526" s="31">
        <v>5227273</v>
      </c>
      <c r="E2526" s="31"/>
      <c r="F2526" s="43">
        <f>IFERROR(VLOOKUP(A2526,'2023'!A:N,13,0),0)</f>
        <v>1</v>
      </c>
      <c r="G2526" s="43">
        <f>IFERROR(VLOOKUP(A2526,'2023'!A:N,14,0),0)</f>
        <v>5227273</v>
      </c>
      <c r="H2526" s="43">
        <v>0</v>
      </c>
      <c r="I2526" s="43">
        <v>0</v>
      </c>
      <c r="J2526" s="44">
        <f t="shared" si="46"/>
        <v>5227273</v>
      </c>
      <c r="K2526" s="43">
        <v>0</v>
      </c>
      <c r="L2526" s="43">
        <v>0</v>
      </c>
      <c r="M2526" s="44">
        <f t="shared" si="47"/>
        <v>0</v>
      </c>
      <c r="N2526" s="43">
        <f t="shared" si="48"/>
        <v>1</v>
      </c>
      <c r="O2526" s="44">
        <f t="shared" si="49"/>
        <v>5227273</v>
      </c>
    </row>
    <row r="2527" spans="1:15" x14ac:dyDescent="0.2">
      <c r="A2527" s="31" t="s">
        <v>926</v>
      </c>
      <c r="B2527" s="32" t="s">
        <v>11</v>
      </c>
      <c r="C2527" s="31">
        <v>1</v>
      </c>
      <c r="D2527" s="31">
        <v>4027273</v>
      </c>
      <c r="E2527" s="31"/>
      <c r="F2527" s="43">
        <f>IFERROR(VLOOKUP(A2527,'2023'!A:N,13,0),0)</f>
        <v>1</v>
      </c>
      <c r="G2527" s="43">
        <f>IFERROR(VLOOKUP(A2527,'2023'!A:N,14,0),0)</f>
        <v>4027273</v>
      </c>
      <c r="H2527" s="43">
        <v>0</v>
      </c>
      <c r="I2527" s="43">
        <v>0</v>
      </c>
      <c r="J2527" s="44">
        <f t="shared" si="46"/>
        <v>4027273</v>
      </c>
      <c r="K2527" s="43">
        <v>0</v>
      </c>
      <c r="L2527" s="43">
        <v>0</v>
      </c>
      <c r="M2527" s="44">
        <f t="shared" si="47"/>
        <v>0</v>
      </c>
      <c r="N2527" s="43">
        <f t="shared" si="48"/>
        <v>1</v>
      </c>
      <c r="O2527" s="44">
        <f t="shared" si="49"/>
        <v>4027273</v>
      </c>
    </row>
    <row r="2528" spans="1:15" x14ac:dyDescent="0.2">
      <c r="A2528" s="31" t="s">
        <v>928</v>
      </c>
      <c r="B2528" s="32" t="s">
        <v>11</v>
      </c>
      <c r="C2528" s="31">
        <v>10</v>
      </c>
      <c r="D2528" s="31">
        <v>3181810</v>
      </c>
      <c r="E2528" s="31"/>
      <c r="F2528" s="43">
        <f>IFERROR(VLOOKUP(A2528,'2023'!A:N,13,0),0)</f>
        <v>10</v>
      </c>
      <c r="G2528" s="43">
        <f>IFERROR(VLOOKUP(A2528,'2023'!A:N,14,0),0)</f>
        <v>3181810</v>
      </c>
      <c r="H2528" s="43">
        <v>0</v>
      </c>
      <c r="I2528" s="43">
        <v>0</v>
      </c>
      <c r="J2528" s="44">
        <f t="shared" si="46"/>
        <v>318181</v>
      </c>
      <c r="K2528" s="43">
        <v>0</v>
      </c>
      <c r="L2528" s="43">
        <v>0</v>
      </c>
      <c r="M2528" s="44">
        <f t="shared" si="47"/>
        <v>0</v>
      </c>
      <c r="N2528" s="43">
        <f t="shared" si="48"/>
        <v>10</v>
      </c>
      <c r="O2528" s="44">
        <f t="shared" si="49"/>
        <v>3181810</v>
      </c>
    </row>
    <row r="2529" spans="1:15" x14ac:dyDescent="0.2">
      <c r="A2529" s="31" t="s">
        <v>929</v>
      </c>
      <c r="B2529" s="32" t="s">
        <v>11</v>
      </c>
      <c r="C2529" s="31">
        <v>28</v>
      </c>
      <c r="D2529" s="31">
        <v>6872712</v>
      </c>
      <c r="E2529" s="31"/>
      <c r="F2529" s="43">
        <f>IFERROR(VLOOKUP(A2529,'2023'!A:N,13,0),0)</f>
        <v>28</v>
      </c>
      <c r="G2529" s="43">
        <f>IFERROR(VLOOKUP(A2529,'2023'!A:N,14,0),0)</f>
        <v>6872712</v>
      </c>
      <c r="H2529" s="43">
        <v>0</v>
      </c>
      <c r="I2529" s="43">
        <v>0</v>
      </c>
      <c r="J2529" s="44">
        <f t="shared" si="46"/>
        <v>245454</v>
      </c>
      <c r="K2529" s="43">
        <v>0</v>
      </c>
      <c r="L2529" s="43">
        <v>0</v>
      </c>
      <c r="M2529" s="44">
        <f t="shared" si="47"/>
        <v>0</v>
      </c>
      <c r="N2529" s="43">
        <f t="shared" si="48"/>
        <v>28</v>
      </c>
      <c r="O2529" s="44">
        <f t="shared" si="49"/>
        <v>6872712</v>
      </c>
    </row>
    <row r="2530" spans="1:15" x14ac:dyDescent="0.2">
      <c r="A2530" s="31" t="s">
        <v>932</v>
      </c>
      <c r="B2530" s="32" t="s">
        <v>20</v>
      </c>
      <c r="C2530" s="31">
        <v>1</v>
      </c>
      <c r="D2530" s="31">
        <v>17045454</v>
      </c>
      <c r="E2530" s="31"/>
      <c r="F2530" s="43">
        <f>IFERROR(VLOOKUP(A2530,'2023'!A:N,13,0),0)</f>
        <v>1</v>
      </c>
      <c r="G2530" s="43">
        <f>IFERROR(VLOOKUP(A2530,'2023'!A:N,14,0),0)</f>
        <v>17045454</v>
      </c>
      <c r="H2530" s="43">
        <v>0</v>
      </c>
      <c r="I2530" s="43">
        <v>0</v>
      </c>
      <c r="J2530" s="44">
        <f t="shared" si="46"/>
        <v>17045454</v>
      </c>
      <c r="K2530" s="43">
        <v>0</v>
      </c>
      <c r="L2530" s="43">
        <v>0</v>
      </c>
      <c r="M2530" s="44">
        <f t="shared" si="47"/>
        <v>0</v>
      </c>
      <c r="N2530" s="43">
        <f t="shared" si="48"/>
        <v>1</v>
      </c>
      <c r="O2530" s="44">
        <f t="shared" si="49"/>
        <v>17045454</v>
      </c>
    </row>
    <row r="2531" spans="1:15" x14ac:dyDescent="0.2">
      <c r="A2531" s="31" t="s">
        <v>936</v>
      </c>
      <c r="B2531" s="32" t="s">
        <v>34</v>
      </c>
      <c r="C2531" s="31">
        <v>1</v>
      </c>
      <c r="D2531" s="31">
        <v>9591818</v>
      </c>
      <c r="E2531" s="31"/>
      <c r="F2531" s="43">
        <f>IFERROR(VLOOKUP(A2531,'2023'!A:N,13,0),0)</f>
        <v>1</v>
      </c>
      <c r="G2531" s="43">
        <f>IFERROR(VLOOKUP(A2531,'2023'!A:N,14,0),0)</f>
        <v>9591818</v>
      </c>
      <c r="H2531" s="43">
        <v>0</v>
      </c>
      <c r="I2531" s="43">
        <v>0</v>
      </c>
      <c r="J2531" s="44">
        <f t="shared" si="46"/>
        <v>9591818</v>
      </c>
      <c r="K2531" s="43">
        <v>0</v>
      </c>
      <c r="L2531" s="43">
        <v>0</v>
      </c>
      <c r="M2531" s="44">
        <f t="shared" si="47"/>
        <v>0</v>
      </c>
      <c r="N2531" s="43">
        <f t="shared" si="48"/>
        <v>1</v>
      </c>
      <c r="O2531" s="44">
        <f t="shared" si="49"/>
        <v>9591818</v>
      </c>
    </row>
    <row r="2532" spans="1:15" x14ac:dyDescent="0.2">
      <c r="A2532" s="31" t="s">
        <v>937</v>
      </c>
      <c r="B2532" s="32" t="s">
        <v>34</v>
      </c>
      <c r="C2532" s="31">
        <v>1</v>
      </c>
      <c r="D2532" s="31">
        <v>17832727</v>
      </c>
      <c r="E2532" s="31"/>
      <c r="F2532" s="43">
        <f>IFERROR(VLOOKUP(A2532,'2023'!A:N,13,0),0)</f>
        <v>1</v>
      </c>
      <c r="G2532" s="43">
        <f>IFERROR(VLOOKUP(A2532,'2023'!A:N,14,0),0)</f>
        <v>17832727</v>
      </c>
      <c r="H2532" s="43">
        <v>0</v>
      </c>
      <c r="I2532" s="43">
        <v>0</v>
      </c>
      <c r="J2532" s="44">
        <f t="shared" si="46"/>
        <v>17832727</v>
      </c>
      <c r="K2532" s="43">
        <v>0</v>
      </c>
      <c r="L2532" s="43">
        <v>0</v>
      </c>
      <c r="M2532" s="44">
        <f t="shared" si="47"/>
        <v>0</v>
      </c>
      <c r="N2532" s="43">
        <f t="shared" si="48"/>
        <v>1</v>
      </c>
      <c r="O2532" s="44">
        <f t="shared" si="49"/>
        <v>17832727</v>
      </c>
    </row>
    <row r="2533" spans="1:15" x14ac:dyDescent="0.2">
      <c r="A2533" s="31" t="s">
        <v>940</v>
      </c>
      <c r="B2533" s="32" t="s">
        <v>11</v>
      </c>
      <c r="C2533" s="31">
        <v>1</v>
      </c>
      <c r="D2533" s="31">
        <v>3772727</v>
      </c>
      <c r="E2533" s="31"/>
      <c r="F2533" s="43">
        <f>IFERROR(VLOOKUP(A2533,'2023'!A:N,13,0),0)</f>
        <v>1</v>
      </c>
      <c r="G2533" s="43">
        <f>IFERROR(VLOOKUP(A2533,'2023'!A:N,14,0),0)</f>
        <v>3772727</v>
      </c>
      <c r="H2533" s="43">
        <v>0</v>
      </c>
      <c r="I2533" s="43">
        <v>0</v>
      </c>
      <c r="J2533" s="44">
        <f t="shared" si="46"/>
        <v>3772727</v>
      </c>
      <c r="K2533" s="43">
        <v>0</v>
      </c>
      <c r="L2533" s="43">
        <v>0</v>
      </c>
      <c r="M2533" s="44">
        <f t="shared" si="47"/>
        <v>0</v>
      </c>
      <c r="N2533" s="43">
        <f t="shared" si="48"/>
        <v>1</v>
      </c>
      <c r="O2533" s="44">
        <f t="shared" si="49"/>
        <v>3772727</v>
      </c>
    </row>
    <row r="2534" spans="1:15" x14ac:dyDescent="0.2">
      <c r="A2534" s="31" t="s">
        <v>944</v>
      </c>
      <c r="B2534" s="32" t="s">
        <v>11</v>
      </c>
      <c r="C2534" s="31">
        <v>7</v>
      </c>
      <c r="D2534" s="31">
        <v>3181815</v>
      </c>
      <c r="E2534" s="31"/>
      <c r="F2534" s="43">
        <f>IFERROR(VLOOKUP(A2534,'2023'!A:N,13,0),0)</f>
        <v>7</v>
      </c>
      <c r="G2534" s="43">
        <f>IFERROR(VLOOKUP(A2534,'2023'!A:N,14,0),0)</f>
        <v>3181815</v>
      </c>
      <c r="H2534" s="43">
        <v>0</v>
      </c>
      <c r="I2534" s="43">
        <v>0</v>
      </c>
      <c r="J2534" s="44">
        <f t="shared" si="46"/>
        <v>454545</v>
      </c>
      <c r="K2534" s="43">
        <v>0</v>
      </c>
      <c r="L2534" s="43">
        <v>0</v>
      </c>
      <c r="M2534" s="44">
        <f t="shared" si="47"/>
        <v>0</v>
      </c>
      <c r="N2534" s="43">
        <f t="shared" si="48"/>
        <v>7</v>
      </c>
      <c r="O2534" s="44">
        <f t="shared" si="49"/>
        <v>3181815</v>
      </c>
    </row>
    <row r="2535" spans="1:15" x14ac:dyDescent="0.2">
      <c r="A2535" s="31" t="s">
        <v>945</v>
      </c>
      <c r="B2535" s="32" t="s">
        <v>11</v>
      </c>
      <c r="C2535" s="31">
        <v>8</v>
      </c>
      <c r="D2535" s="31">
        <v>3636360</v>
      </c>
      <c r="E2535" s="31"/>
      <c r="F2535" s="43">
        <f>IFERROR(VLOOKUP(A2535,'2023'!A:N,13,0),0)</f>
        <v>8</v>
      </c>
      <c r="G2535" s="43">
        <f>IFERROR(VLOOKUP(A2535,'2023'!A:N,14,0),0)</f>
        <v>3636360</v>
      </c>
      <c r="H2535" s="43">
        <v>0</v>
      </c>
      <c r="I2535" s="43">
        <v>0</v>
      </c>
      <c r="J2535" s="44">
        <f t="shared" si="46"/>
        <v>454545</v>
      </c>
      <c r="K2535" s="43">
        <v>0</v>
      </c>
      <c r="L2535" s="43">
        <v>0</v>
      </c>
      <c r="M2535" s="44">
        <f t="shared" si="47"/>
        <v>0</v>
      </c>
      <c r="N2535" s="43">
        <f t="shared" si="48"/>
        <v>8</v>
      </c>
      <c r="O2535" s="44">
        <f t="shared" si="49"/>
        <v>3636360</v>
      </c>
    </row>
    <row r="2536" spans="1:15" x14ac:dyDescent="0.2">
      <c r="A2536" s="31" t="s">
        <v>958</v>
      </c>
      <c r="B2536" s="32" t="s">
        <v>11</v>
      </c>
      <c r="C2536" s="31">
        <v>10</v>
      </c>
      <c r="D2536" s="31">
        <v>6545450</v>
      </c>
      <c r="E2536" s="31"/>
      <c r="F2536" s="43">
        <f>IFERROR(VLOOKUP(A2536,'2023'!A:N,13,0),0)</f>
        <v>10</v>
      </c>
      <c r="G2536" s="43">
        <f>IFERROR(VLOOKUP(A2536,'2023'!A:N,14,0),0)</f>
        <v>6545450</v>
      </c>
      <c r="H2536" s="43">
        <v>0</v>
      </c>
      <c r="I2536" s="43">
        <v>0</v>
      </c>
      <c r="J2536" s="44">
        <f t="shared" si="46"/>
        <v>654545</v>
      </c>
      <c r="K2536" s="43">
        <v>0</v>
      </c>
      <c r="L2536" s="43">
        <v>0</v>
      </c>
      <c r="M2536" s="44">
        <f t="shared" si="47"/>
        <v>0</v>
      </c>
      <c r="N2536" s="43">
        <f t="shared" si="48"/>
        <v>10</v>
      </c>
      <c r="O2536" s="44">
        <f t="shared" si="49"/>
        <v>6545450</v>
      </c>
    </row>
    <row r="2537" spans="1:15" x14ac:dyDescent="0.2">
      <c r="A2537" s="31" t="s">
        <v>987</v>
      </c>
      <c r="B2537" s="32" t="s">
        <v>11</v>
      </c>
      <c r="C2537" s="31">
        <v>3</v>
      </c>
      <c r="D2537" s="31">
        <v>41163067</v>
      </c>
      <c r="E2537" s="31"/>
      <c r="F2537" s="43">
        <f>IFERROR(VLOOKUP(A2537,'2023'!A:N,13,0),0)</f>
        <v>3</v>
      </c>
      <c r="G2537" s="43">
        <f>IFERROR(VLOOKUP(A2537,'2023'!A:N,14,0),0)</f>
        <v>41163067</v>
      </c>
      <c r="H2537" s="43">
        <v>0</v>
      </c>
      <c r="I2537" s="43">
        <v>0</v>
      </c>
      <c r="J2537" s="44">
        <f t="shared" si="46"/>
        <v>13721022.333333334</v>
      </c>
      <c r="K2537" s="43">
        <v>0</v>
      </c>
      <c r="L2537" s="43">
        <v>0</v>
      </c>
      <c r="M2537" s="44">
        <f t="shared" si="47"/>
        <v>0</v>
      </c>
      <c r="N2537" s="43">
        <f t="shared" si="48"/>
        <v>3</v>
      </c>
      <c r="O2537" s="44">
        <f t="shared" si="49"/>
        <v>41163067</v>
      </c>
    </row>
    <row r="2538" spans="1:15" x14ac:dyDescent="0.2">
      <c r="A2538" s="31" t="s">
        <v>993</v>
      </c>
      <c r="B2538" s="32" t="s">
        <v>11</v>
      </c>
      <c r="C2538" s="31">
        <v>1</v>
      </c>
      <c r="D2538" s="31">
        <v>7500000</v>
      </c>
      <c r="E2538" s="31"/>
      <c r="F2538" s="43">
        <f>IFERROR(VLOOKUP(A2538,'2023'!A:N,13,0),0)</f>
        <v>1</v>
      </c>
      <c r="G2538" s="43">
        <f>IFERROR(VLOOKUP(A2538,'2023'!A:N,14,0),0)</f>
        <v>7500000</v>
      </c>
      <c r="H2538" s="43">
        <v>0</v>
      </c>
      <c r="I2538" s="43">
        <v>0</v>
      </c>
      <c r="J2538" s="44">
        <f t="shared" si="46"/>
        <v>7500000</v>
      </c>
      <c r="K2538" s="43">
        <v>0</v>
      </c>
      <c r="L2538" s="43">
        <v>0</v>
      </c>
      <c r="M2538" s="44">
        <f t="shared" si="47"/>
        <v>0</v>
      </c>
      <c r="N2538" s="43">
        <f t="shared" si="48"/>
        <v>1</v>
      </c>
      <c r="O2538" s="44">
        <f t="shared" si="49"/>
        <v>7500000</v>
      </c>
    </row>
    <row r="2539" spans="1:15" x14ac:dyDescent="0.2">
      <c r="A2539" s="31" t="s">
        <v>995</v>
      </c>
      <c r="B2539" s="32" t="s">
        <v>20</v>
      </c>
      <c r="C2539" s="31">
        <v>2</v>
      </c>
      <c r="D2539" s="31">
        <v>22945455</v>
      </c>
      <c r="E2539" s="31"/>
      <c r="F2539" s="43">
        <f>IFERROR(VLOOKUP(A2539,'2023'!A:N,13,0),0)</f>
        <v>2</v>
      </c>
      <c r="G2539" s="43">
        <f>IFERROR(VLOOKUP(A2539,'2023'!A:N,14,0),0)</f>
        <v>22945455</v>
      </c>
      <c r="H2539" s="43">
        <v>0</v>
      </c>
      <c r="I2539" s="43">
        <v>0</v>
      </c>
      <c r="J2539" s="44">
        <f t="shared" si="46"/>
        <v>11472727.5</v>
      </c>
      <c r="K2539" s="43">
        <v>0</v>
      </c>
      <c r="L2539" s="43">
        <v>0</v>
      </c>
      <c r="M2539" s="44">
        <f t="shared" si="47"/>
        <v>0</v>
      </c>
      <c r="N2539" s="43">
        <f t="shared" si="48"/>
        <v>2</v>
      </c>
      <c r="O2539" s="44">
        <f t="shared" si="49"/>
        <v>22945455</v>
      </c>
    </row>
    <row r="2540" spans="1:15" x14ac:dyDescent="0.2">
      <c r="A2540" s="31" t="s">
        <v>997</v>
      </c>
      <c r="B2540" s="32" t="s">
        <v>11</v>
      </c>
      <c r="C2540" s="31">
        <v>3</v>
      </c>
      <c r="D2540" s="31">
        <v>39818181</v>
      </c>
      <c r="E2540" s="31"/>
      <c r="F2540" s="43">
        <f>IFERROR(VLOOKUP(A2540,'2023'!A:N,13,0),0)</f>
        <v>3</v>
      </c>
      <c r="G2540" s="43">
        <f>IFERROR(VLOOKUP(A2540,'2023'!A:N,14,0),0)</f>
        <v>39818181</v>
      </c>
      <c r="H2540" s="43">
        <v>0</v>
      </c>
      <c r="I2540" s="43">
        <v>0</v>
      </c>
      <c r="J2540" s="44">
        <f t="shared" si="46"/>
        <v>13272727</v>
      </c>
      <c r="K2540" s="43">
        <v>0</v>
      </c>
      <c r="L2540" s="43">
        <v>0</v>
      </c>
      <c r="M2540" s="44">
        <f t="shared" si="47"/>
        <v>0</v>
      </c>
      <c r="N2540" s="43">
        <f t="shared" si="48"/>
        <v>3</v>
      </c>
      <c r="O2540" s="44">
        <f t="shared" si="49"/>
        <v>39818181</v>
      </c>
    </row>
    <row r="2541" spans="1:15" x14ac:dyDescent="0.2">
      <c r="A2541" s="31" t="s">
        <v>998</v>
      </c>
      <c r="B2541" s="32" t="s">
        <v>11</v>
      </c>
      <c r="C2541" s="31">
        <v>1</v>
      </c>
      <c r="D2541" s="31">
        <v>16181818</v>
      </c>
      <c r="E2541" s="31"/>
      <c r="F2541" s="43">
        <f>IFERROR(VLOOKUP(A2541,'2023'!A:N,13,0),0)</f>
        <v>1</v>
      </c>
      <c r="G2541" s="43">
        <f>IFERROR(VLOOKUP(A2541,'2023'!A:N,14,0),0)</f>
        <v>16181818</v>
      </c>
      <c r="H2541" s="43">
        <v>0</v>
      </c>
      <c r="I2541" s="43">
        <v>0</v>
      </c>
      <c r="J2541" s="44">
        <f t="shared" si="46"/>
        <v>16181818</v>
      </c>
      <c r="K2541" s="43">
        <v>0</v>
      </c>
      <c r="L2541" s="43">
        <v>0</v>
      </c>
      <c r="M2541" s="44">
        <f t="shared" si="47"/>
        <v>0</v>
      </c>
      <c r="N2541" s="43">
        <f t="shared" si="48"/>
        <v>1</v>
      </c>
      <c r="O2541" s="44">
        <f t="shared" si="49"/>
        <v>16181818</v>
      </c>
    </row>
    <row r="2542" spans="1:15" x14ac:dyDescent="0.2">
      <c r="A2542" s="31" t="s">
        <v>999</v>
      </c>
      <c r="B2542" s="32" t="s">
        <v>11</v>
      </c>
      <c r="C2542" s="31">
        <v>1</v>
      </c>
      <c r="D2542" s="31">
        <v>16895455</v>
      </c>
      <c r="E2542" s="31"/>
      <c r="F2542" s="43">
        <f>IFERROR(VLOOKUP(A2542,'2023'!A:N,13,0),0)</f>
        <v>1</v>
      </c>
      <c r="G2542" s="43">
        <f>IFERROR(VLOOKUP(A2542,'2023'!A:N,14,0),0)</f>
        <v>16895455</v>
      </c>
      <c r="H2542" s="43">
        <v>0</v>
      </c>
      <c r="I2542" s="43">
        <v>0</v>
      </c>
      <c r="J2542" s="44">
        <f t="shared" si="46"/>
        <v>16895455</v>
      </c>
      <c r="K2542" s="43">
        <v>0</v>
      </c>
      <c r="L2542" s="43">
        <v>0</v>
      </c>
      <c r="M2542" s="44">
        <f t="shared" si="47"/>
        <v>0</v>
      </c>
      <c r="N2542" s="43">
        <f t="shared" si="48"/>
        <v>1</v>
      </c>
      <c r="O2542" s="44">
        <f t="shared" si="49"/>
        <v>16895455</v>
      </c>
    </row>
    <row r="2543" spans="1:15" x14ac:dyDescent="0.2">
      <c r="A2543" s="31" t="s">
        <v>1000</v>
      </c>
      <c r="B2543" s="32" t="s">
        <v>11</v>
      </c>
      <c r="C2543" s="31">
        <v>1</v>
      </c>
      <c r="D2543" s="31">
        <v>16072727</v>
      </c>
      <c r="E2543" s="31"/>
      <c r="F2543" s="43">
        <f>IFERROR(VLOOKUP(A2543,'2023'!A:N,13,0),0)</f>
        <v>1</v>
      </c>
      <c r="G2543" s="43">
        <f>IFERROR(VLOOKUP(A2543,'2023'!A:N,14,0),0)</f>
        <v>16072727</v>
      </c>
      <c r="H2543" s="43">
        <v>0</v>
      </c>
      <c r="I2543" s="43">
        <v>0</v>
      </c>
      <c r="J2543" s="44">
        <f t="shared" si="46"/>
        <v>16072727</v>
      </c>
      <c r="K2543" s="43">
        <v>0</v>
      </c>
      <c r="L2543" s="43">
        <v>0</v>
      </c>
      <c r="M2543" s="44">
        <f t="shared" si="47"/>
        <v>0</v>
      </c>
      <c r="N2543" s="43">
        <f t="shared" si="48"/>
        <v>1</v>
      </c>
      <c r="O2543" s="44">
        <f t="shared" si="49"/>
        <v>16072727</v>
      </c>
    </row>
    <row r="2544" spans="1:15" x14ac:dyDescent="0.2">
      <c r="A2544" s="31" t="s">
        <v>1001</v>
      </c>
      <c r="B2544" s="32" t="s">
        <v>11</v>
      </c>
      <c r="C2544" s="31">
        <v>1</v>
      </c>
      <c r="D2544" s="31">
        <v>18868182</v>
      </c>
      <c r="E2544" s="31"/>
      <c r="F2544" s="43">
        <f>IFERROR(VLOOKUP(A2544,'2023'!A:N,13,0),0)</f>
        <v>1</v>
      </c>
      <c r="G2544" s="43">
        <f>IFERROR(VLOOKUP(A2544,'2023'!A:N,14,0),0)</f>
        <v>18868182</v>
      </c>
      <c r="H2544" s="43">
        <v>0</v>
      </c>
      <c r="I2544" s="43">
        <v>0</v>
      </c>
      <c r="J2544" s="44">
        <f t="shared" si="46"/>
        <v>18868182</v>
      </c>
      <c r="K2544" s="43">
        <v>0</v>
      </c>
      <c r="L2544" s="43">
        <v>0</v>
      </c>
      <c r="M2544" s="44">
        <f t="shared" si="47"/>
        <v>0</v>
      </c>
      <c r="N2544" s="43">
        <f t="shared" si="48"/>
        <v>1</v>
      </c>
      <c r="O2544" s="44">
        <f t="shared" si="49"/>
        <v>18868182</v>
      </c>
    </row>
    <row r="2545" spans="1:15" x14ac:dyDescent="0.2">
      <c r="A2545" s="31" t="s">
        <v>1002</v>
      </c>
      <c r="B2545" s="32" t="s">
        <v>11</v>
      </c>
      <c r="C2545" s="31">
        <v>1</v>
      </c>
      <c r="D2545" s="31">
        <v>16727273</v>
      </c>
      <c r="E2545" s="31"/>
      <c r="F2545" s="43">
        <f>IFERROR(VLOOKUP(A2545,'2023'!A:N,13,0),0)</f>
        <v>1</v>
      </c>
      <c r="G2545" s="43">
        <f>IFERROR(VLOOKUP(A2545,'2023'!A:N,14,0),0)</f>
        <v>16727273</v>
      </c>
      <c r="H2545" s="43">
        <v>0</v>
      </c>
      <c r="I2545" s="43">
        <v>0</v>
      </c>
      <c r="J2545" s="44">
        <f t="shared" si="46"/>
        <v>16727273</v>
      </c>
      <c r="K2545" s="43">
        <v>0</v>
      </c>
      <c r="L2545" s="43">
        <v>0</v>
      </c>
      <c r="M2545" s="44">
        <f t="shared" si="47"/>
        <v>0</v>
      </c>
      <c r="N2545" s="43">
        <f t="shared" si="48"/>
        <v>1</v>
      </c>
      <c r="O2545" s="44">
        <f t="shared" si="49"/>
        <v>16727273</v>
      </c>
    </row>
    <row r="2546" spans="1:15" x14ac:dyDescent="0.2">
      <c r="A2546" s="31" t="s">
        <v>1003</v>
      </c>
      <c r="B2546" s="32" t="s">
        <v>11</v>
      </c>
      <c r="C2546" s="31">
        <v>1</v>
      </c>
      <c r="D2546" s="31">
        <v>16227273</v>
      </c>
      <c r="E2546" s="31"/>
      <c r="F2546" s="43">
        <f>IFERROR(VLOOKUP(A2546,'2023'!A:N,13,0),0)</f>
        <v>1</v>
      </c>
      <c r="G2546" s="43">
        <f>IFERROR(VLOOKUP(A2546,'2023'!A:N,14,0),0)</f>
        <v>16227273</v>
      </c>
      <c r="H2546" s="43">
        <v>0</v>
      </c>
      <c r="I2546" s="43">
        <v>0</v>
      </c>
      <c r="J2546" s="44">
        <f t="shared" si="46"/>
        <v>16227273</v>
      </c>
      <c r="K2546" s="43">
        <v>0</v>
      </c>
      <c r="L2546" s="43">
        <v>0</v>
      </c>
      <c r="M2546" s="44">
        <f t="shared" si="47"/>
        <v>0</v>
      </c>
      <c r="N2546" s="43">
        <f t="shared" si="48"/>
        <v>1</v>
      </c>
      <c r="O2546" s="44">
        <f t="shared" si="49"/>
        <v>16227273</v>
      </c>
    </row>
    <row r="2547" spans="1:15" x14ac:dyDescent="0.2">
      <c r="A2547" s="31" t="s">
        <v>1004</v>
      </c>
      <c r="B2547" s="32" t="s">
        <v>11</v>
      </c>
      <c r="C2547" s="31">
        <v>1</v>
      </c>
      <c r="D2547" s="31">
        <v>15390909</v>
      </c>
      <c r="E2547" s="31"/>
      <c r="F2547" s="43">
        <f>IFERROR(VLOOKUP(A2547,'2023'!A:N,13,0),0)</f>
        <v>1</v>
      </c>
      <c r="G2547" s="43">
        <f>IFERROR(VLOOKUP(A2547,'2023'!A:N,14,0),0)</f>
        <v>15390909</v>
      </c>
      <c r="H2547" s="43">
        <v>0</v>
      </c>
      <c r="I2547" s="43">
        <v>0</v>
      </c>
      <c r="J2547" s="44">
        <f t="shared" si="46"/>
        <v>15390909</v>
      </c>
      <c r="K2547" s="43">
        <v>0</v>
      </c>
      <c r="L2547" s="43">
        <v>0</v>
      </c>
      <c r="M2547" s="44">
        <f t="shared" si="47"/>
        <v>0</v>
      </c>
      <c r="N2547" s="43">
        <f t="shared" si="48"/>
        <v>1</v>
      </c>
      <c r="O2547" s="44">
        <f t="shared" si="49"/>
        <v>15390909</v>
      </c>
    </row>
    <row r="2548" spans="1:15" x14ac:dyDescent="0.2">
      <c r="A2548" s="31" t="s">
        <v>1005</v>
      </c>
      <c r="B2548" s="32" t="s">
        <v>25</v>
      </c>
      <c r="C2548" s="31">
        <v>2</v>
      </c>
      <c r="D2548" s="31">
        <v>38890909</v>
      </c>
      <c r="E2548" s="31"/>
      <c r="F2548" s="43">
        <f>IFERROR(VLOOKUP(A2548,'2023'!A:N,13,0),0)</f>
        <v>2</v>
      </c>
      <c r="G2548" s="43">
        <f>IFERROR(VLOOKUP(A2548,'2023'!A:N,14,0),0)</f>
        <v>38890909</v>
      </c>
      <c r="H2548" s="43">
        <v>0</v>
      </c>
      <c r="I2548" s="43">
        <v>0</v>
      </c>
      <c r="J2548" s="44">
        <f t="shared" si="46"/>
        <v>19445454.5</v>
      </c>
      <c r="K2548" s="43">
        <v>0</v>
      </c>
      <c r="L2548" s="43">
        <v>0</v>
      </c>
      <c r="M2548" s="44">
        <f t="shared" si="47"/>
        <v>0</v>
      </c>
      <c r="N2548" s="43">
        <f t="shared" si="48"/>
        <v>2</v>
      </c>
      <c r="O2548" s="44">
        <f t="shared" si="49"/>
        <v>38890909</v>
      </c>
    </row>
    <row r="2549" spans="1:15" x14ac:dyDescent="0.2">
      <c r="A2549" s="31" t="s">
        <v>1006</v>
      </c>
      <c r="B2549" s="32" t="s">
        <v>11</v>
      </c>
      <c r="C2549" s="31">
        <v>1</v>
      </c>
      <c r="D2549" s="31">
        <v>19636364</v>
      </c>
      <c r="E2549" s="31"/>
      <c r="F2549" s="43">
        <f>IFERROR(VLOOKUP(A2549,'2023'!A:N,13,0),0)</f>
        <v>1</v>
      </c>
      <c r="G2549" s="43">
        <f>IFERROR(VLOOKUP(A2549,'2023'!A:N,14,0),0)</f>
        <v>19636364</v>
      </c>
      <c r="H2549" s="43">
        <v>0</v>
      </c>
      <c r="I2549" s="43">
        <v>0</v>
      </c>
      <c r="J2549" s="44">
        <f t="shared" si="46"/>
        <v>19636364</v>
      </c>
      <c r="K2549" s="43">
        <v>0</v>
      </c>
      <c r="L2549" s="43">
        <v>0</v>
      </c>
      <c r="M2549" s="44">
        <f t="shared" si="47"/>
        <v>0</v>
      </c>
      <c r="N2549" s="43">
        <f t="shared" si="48"/>
        <v>1</v>
      </c>
      <c r="O2549" s="44">
        <f t="shared" si="49"/>
        <v>19636364</v>
      </c>
    </row>
    <row r="2550" spans="1:15" x14ac:dyDescent="0.2">
      <c r="A2550" s="31" t="s">
        <v>1009</v>
      </c>
      <c r="B2550" s="32" t="s">
        <v>20</v>
      </c>
      <c r="C2550" s="31">
        <v>2</v>
      </c>
      <c r="D2550" s="31">
        <v>34181818</v>
      </c>
      <c r="E2550" s="31"/>
      <c r="F2550" s="43">
        <f>IFERROR(VLOOKUP(A2550,'2023'!A:N,13,0),0)</f>
        <v>2</v>
      </c>
      <c r="G2550" s="43">
        <f>IFERROR(VLOOKUP(A2550,'2023'!A:N,14,0),0)</f>
        <v>34181818</v>
      </c>
      <c r="H2550" s="43">
        <v>0</v>
      </c>
      <c r="I2550" s="43">
        <v>0</v>
      </c>
      <c r="J2550" s="44">
        <f t="shared" si="46"/>
        <v>17090909</v>
      </c>
      <c r="K2550" s="43">
        <v>0</v>
      </c>
      <c r="L2550" s="43">
        <v>0</v>
      </c>
      <c r="M2550" s="44">
        <f t="shared" si="47"/>
        <v>0</v>
      </c>
      <c r="N2550" s="43">
        <f t="shared" si="48"/>
        <v>2</v>
      </c>
      <c r="O2550" s="44">
        <f t="shared" si="49"/>
        <v>34181818</v>
      </c>
    </row>
    <row r="2551" spans="1:15" x14ac:dyDescent="0.2">
      <c r="A2551" s="31" t="s">
        <v>1011</v>
      </c>
      <c r="B2551" s="32" t="s">
        <v>11</v>
      </c>
      <c r="C2551" s="31">
        <v>1</v>
      </c>
      <c r="D2551" s="31">
        <v>17090909</v>
      </c>
      <c r="E2551" s="31"/>
      <c r="F2551" s="43">
        <f>IFERROR(VLOOKUP(A2551,'2023'!A:N,13,0),0)</f>
        <v>1</v>
      </c>
      <c r="G2551" s="43">
        <f>IFERROR(VLOOKUP(A2551,'2023'!A:N,14,0),0)</f>
        <v>17090909</v>
      </c>
      <c r="H2551" s="43">
        <v>0</v>
      </c>
      <c r="I2551" s="43">
        <v>0</v>
      </c>
      <c r="J2551" s="44">
        <f t="shared" si="46"/>
        <v>17090909</v>
      </c>
      <c r="K2551" s="43">
        <v>0</v>
      </c>
      <c r="L2551" s="43">
        <v>0</v>
      </c>
      <c r="M2551" s="44">
        <f t="shared" si="47"/>
        <v>0</v>
      </c>
      <c r="N2551" s="43">
        <f t="shared" si="48"/>
        <v>1</v>
      </c>
      <c r="O2551" s="44">
        <f t="shared" si="49"/>
        <v>17090909</v>
      </c>
    </row>
    <row r="2552" spans="1:15" x14ac:dyDescent="0.2">
      <c r="A2552" s="31" t="s">
        <v>1012</v>
      </c>
      <c r="B2552" s="32" t="s">
        <v>20</v>
      </c>
      <c r="C2552" s="31">
        <v>2</v>
      </c>
      <c r="D2552" s="31">
        <v>21729091</v>
      </c>
      <c r="E2552" s="31"/>
      <c r="F2552" s="43">
        <f>IFERROR(VLOOKUP(A2552,'2023'!A:N,13,0),0)</f>
        <v>2</v>
      </c>
      <c r="G2552" s="43">
        <f>IFERROR(VLOOKUP(A2552,'2023'!A:N,14,0),0)</f>
        <v>21729091</v>
      </c>
      <c r="H2552" s="43">
        <v>0</v>
      </c>
      <c r="I2552" s="43">
        <v>0</v>
      </c>
      <c r="J2552" s="44">
        <f t="shared" si="46"/>
        <v>10864545.5</v>
      </c>
      <c r="K2552" s="43">
        <v>0</v>
      </c>
      <c r="L2552" s="43">
        <v>0</v>
      </c>
      <c r="M2552" s="44">
        <f t="shared" si="47"/>
        <v>0</v>
      </c>
      <c r="N2552" s="43">
        <f t="shared" si="48"/>
        <v>2</v>
      </c>
      <c r="O2552" s="44">
        <f t="shared" si="49"/>
        <v>21729091</v>
      </c>
    </row>
    <row r="2553" spans="1:15" x14ac:dyDescent="0.2">
      <c r="A2553" s="31" t="s">
        <v>1013</v>
      </c>
      <c r="B2553" s="32" t="s">
        <v>25</v>
      </c>
      <c r="C2553" s="31">
        <v>1</v>
      </c>
      <c r="D2553" s="31">
        <v>17272727</v>
      </c>
      <c r="E2553" s="31"/>
      <c r="F2553" s="43">
        <f>IFERROR(VLOOKUP(A2553,'2023'!A:N,13,0),0)</f>
        <v>1</v>
      </c>
      <c r="G2553" s="43">
        <f>IFERROR(VLOOKUP(A2553,'2023'!A:N,14,0),0)</f>
        <v>17272727</v>
      </c>
      <c r="H2553" s="43">
        <v>0</v>
      </c>
      <c r="I2553" s="43">
        <v>0</v>
      </c>
      <c r="J2553" s="44">
        <f t="shared" si="46"/>
        <v>17272727</v>
      </c>
      <c r="K2553" s="43">
        <v>0</v>
      </c>
      <c r="L2553" s="43">
        <v>0</v>
      </c>
      <c r="M2553" s="44">
        <f t="shared" si="47"/>
        <v>0</v>
      </c>
      <c r="N2553" s="43">
        <f t="shared" si="48"/>
        <v>1</v>
      </c>
      <c r="O2553" s="44">
        <f t="shared" si="49"/>
        <v>17272727</v>
      </c>
    </row>
    <row r="2554" spans="1:15" x14ac:dyDescent="0.2">
      <c r="A2554" s="31" t="s">
        <v>1014</v>
      </c>
      <c r="B2554" s="32" t="s">
        <v>20</v>
      </c>
      <c r="C2554" s="31">
        <v>3</v>
      </c>
      <c r="D2554" s="31">
        <v>44454545</v>
      </c>
      <c r="E2554" s="31"/>
      <c r="F2554" s="43">
        <f>IFERROR(VLOOKUP(A2554,'2023'!A:N,13,0),0)</f>
        <v>3</v>
      </c>
      <c r="G2554" s="43">
        <f>IFERROR(VLOOKUP(A2554,'2023'!A:N,14,0),0)</f>
        <v>44454545</v>
      </c>
      <c r="H2554" s="43">
        <v>0</v>
      </c>
      <c r="I2554" s="43">
        <v>0</v>
      </c>
      <c r="J2554" s="44">
        <f t="shared" ref="J2554:J2778" si="50">IFERROR(IF((G2554+I2554)/(H2554+F2554)&lt;0,0,(G2554+I2554)/(H2554+F2554)),0)</f>
        <v>14818181.666666666</v>
      </c>
      <c r="K2554" s="43">
        <v>0</v>
      </c>
      <c r="L2554" s="43">
        <v>0</v>
      </c>
      <c r="M2554" s="44">
        <f t="shared" ref="M2554:M2778" si="51">J2554*K2554</f>
        <v>0</v>
      </c>
      <c r="N2554" s="43">
        <f t="shared" ref="N2554:N2778" si="52">F2554+H2554-K2554</f>
        <v>3</v>
      </c>
      <c r="O2554" s="44">
        <f t="shared" ref="O2554:O2778" si="53">G2554+I2554-M2554</f>
        <v>44454545</v>
      </c>
    </row>
    <row r="2555" spans="1:15" x14ac:dyDescent="0.2">
      <c r="A2555" s="31" t="s">
        <v>1015</v>
      </c>
      <c r="B2555" s="32" t="s">
        <v>20</v>
      </c>
      <c r="C2555" s="31">
        <v>1</v>
      </c>
      <c r="D2555" s="31">
        <v>20090909</v>
      </c>
      <c r="E2555" s="31"/>
      <c r="F2555" s="43">
        <f>IFERROR(VLOOKUP(A2555,'2023'!A:N,13,0),0)</f>
        <v>1</v>
      </c>
      <c r="G2555" s="43">
        <f>IFERROR(VLOOKUP(A2555,'2023'!A:N,14,0),0)</f>
        <v>20090909</v>
      </c>
      <c r="H2555" s="43">
        <v>0</v>
      </c>
      <c r="I2555" s="43">
        <v>0</v>
      </c>
      <c r="J2555" s="44">
        <f t="shared" si="50"/>
        <v>20090909</v>
      </c>
      <c r="K2555" s="43">
        <v>0</v>
      </c>
      <c r="L2555" s="43">
        <v>0</v>
      </c>
      <c r="M2555" s="44">
        <f t="shared" si="51"/>
        <v>0</v>
      </c>
      <c r="N2555" s="43">
        <f t="shared" si="52"/>
        <v>1</v>
      </c>
      <c r="O2555" s="44">
        <f t="shared" si="53"/>
        <v>20090909</v>
      </c>
    </row>
    <row r="2556" spans="1:15" x14ac:dyDescent="0.2">
      <c r="A2556" s="31" t="s">
        <v>1016</v>
      </c>
      <c r="B2556" s="32" t="s">
        <v>20</v>
      </c>
      <c r="C2556" s="31">
        <v>5</v>
      </c>
      <c r="D2556" s="31">
        <v>86909091</v>
      </c>
      <c r="E2556" s="31"/>
      <c r="F2556" s="43">
        <f>IFERROR(VLOOKUP(A2556,'2023'!A:N,13,0),0)</f>
        <v>5</v>
      </c>
      <c r="G2556" s="43">
        <f>IFERROR(VLOOKUP(A2556,'2023'!A:N,14,0),0)</f>
        <v>86909091</v>
      </c>
      <c r="H2556" s="43">
        <v>0</v>
      </c>
      <c r="I2556" s="43">
        <v>0</v>
      </c>
      <c r="J2556" s="44">
        <f t="shared" si="50"/>
        <v>17381818.199999999</v>
      </c>
      <c r="K2556" s="43">
        <v>0</v>
      </c>
      <c r="L2556" s="43">
        <v>0</v>
      </c>
      <c r="M2556" s="44">
        <f t="shared" si="51"/>
        <v>0</v>
      </c>
      <c r="N2556" s="43">
        <f t="shared" si="52"/>
        <v>5</v>
      </c>
      <c r="O2556" s="44">
        <f t="shared" si="53"/>
        <v>86909091</v>
      </c>
    </row>
    <row r="2557" spans="1:15" x14ac:dyDescent="0.2">
      <c r="A2557" s="31" t="s">
        <v>1017</v>
      </c>
      <c r="B2557" s="32" t="s">
        <v>11</v>
      </c>
      <c r="C2557" s="31">
        <v>1</v>
      </c>
      <c r="D2557" s="31">
        <v>11818182</v>
      </c>
      <c r="E2557" s="31"/>
      <c r="F2557" s="43">
        <f>IFERROR(VLOOKUP(A2557,'2023'!A:N,13,0),0)</f>
        <v>1</v>
      </c>
      <c r="G2557" s="43">
        <f>IFERROR(VLOOKUP(A2557,'2023'!A:N,14,0),0)</f>
        <v>11818182</v>
      </c>
      <c r="H2557" s="43">
        <v>0</v>
      </c>
      <c r="I2557" s="43">
        <v>0</v>
      </c>
      <c r="J2557" s="44">
        <f t="shared" si="50"/>
        <v>11818182</v>
      </c>
      <c r="K2557" s="43">
        <v>0</v>
      </c>
      <c r="L2557" s="43">
        <v>0</v>
      </c>
      <c r="M2557" s="44">
        <f t="shared" si="51"/>
        <v>0</v>
      </c>
      <c r="N2557" s="43">
        <f t="shared" si="52"/>
        <v>1</v>
      </c>
      <c r="O2557" s="44">
        <f t="shared" si="53"/>
        <v>11818182</v>
      </c>
    </row>
    <row r="2558" spans="1:15" x14ac:dyDescent="0.2">
      <c r="A2558" s="31" t="s">
        <v>1019</v>
      </c>
      <c r="B2558" s="32" t="s">
        <v>11</v>
      </c>
      <c r="C2558" s="31">
        <v>2</v>
      </c>
      <c r="D2558" s="31">
        <v>15454545</v>
      </c>
      <c r="E2558" s="31"/>
      <c r="F2558" s="43">
        <f>IFERROR(VLOOKUP(A2558,'2023'!A:N,13,0),0)</f>
        <v>2</v>
      </c>
      <c r="G2558" s="43">
        <f>IFERROR(VLOOKUP(A2558,'2023'!A:N,14,0),0)</f>
        <v>15454545</v>
      </c>
      <c r="H2558" s="43">
        <v>0</v>
      </c>
      <c r="I2558" s="43">
        <v>0</v>
      </c>
      <c r="J2558" s="44">
        <f t="shared" si="50"/>
        <v>7727272.5</v>
      </c>
      <c r="K2558" s="43">
        <v>0</v>
      </c>
      <c r="L2558" s="43">
        <v>0</v>
      </c>
      <c r="M2558" s="44">
        <f t="shared" si="51"/>
        <v>0</v>
      </c>
      <c r="N2558" s="43">
        <f t="shared" si="52"/>
        <v>2</v>
      </c>
      <c r="O2558" s="44">
        <f t="shared" si="53"/>
        <v>15454545</v>
      </c>
    </row>
    <row r="2559" spans="1:15" x14ac:dyDescent="0.2">
      <c r="A2559" s="31" t="s">
        <v>1020</v>
      </c>
      <c r="B2559" s="32" t="s">
        <v>11</v>
      </c>
      <c r="C2559" s="31">
        <v>1</v>
      </c>
      <c r="D2559" s="31">
        <v>8454545</v>
      </c>
      <c r="E2559" s="31"/>
      <c r="F2559" s="43">
        <f>IFERROR(VLOOKUP(A2559,'2023'!A:N,13,0),0)</f>
        <v>1</v>
      </c>
      <c r="G2559" s="43">
        <f>IFERROR(VLOOKUP(A2559,'2023'!A:N,14,0),0)</f>
        <v>8454545</v>
      </c>
      <c r="H2559" s="43">
        <v>0</v>
      </c>
      <c r="I2559" s="43">
        <v>0</v>
      </c>
      <c r="J2559" s="44">
        <f t="shared" si="50"/>
        <v>8454545</v>
      </c>
      <c r="K2559" s="43">
        <v>0</v>
      </c>
      <c r="L2559" s="43">
        <v>0</v>
      </c>
      <c r="M2559" s="44">
        <f t="shared" si="51"/>
        <v>0</v>
      </c>
      <c r="N2559" s="43">
        <f t="shared" si="52"/>
        <v>1</v>
      </c>
      <c r="O2559" s="44">
        <f t="shared" si="53"/>
        <v>8454545</v>
      </c>
    </row>
    <row r="2560" spans="1:15" x14ac:dyDescent="0.2">
      <c r="A2560" s="31" t="s">
        <v>1021</v>
      </c>
      <c r="B2560" s="32" t="s">
        <v>20</v>
      </c>
      <c r="C2560" s="31">
        <v>12</v>
      </c>
      <c r="D2560" s="31">
        <v>126000001</v>
      </c>
      <c r="E2560" s="31"/>
      <c r="F2560" s="43">
        <f>IFERROR(VLOOKUP(A2560,'2023'!A:N,13,0),0)</f>
        <v>12</v>
      </c>
      <c r="G2560" s="43">
        <f>IFERROR(VLOOKUP(A2560,'2023'!A:N,14,0),0)</f>
        <v>126000001</v>
      </c>
      <c r="H2560" s="43">
        <v>0</v>
      </c>
      <c r="I2560" s="43">
        <v>0</v>
      </c>
      <c r="J2560" s="44">
        <f t="shared" si="50"/>
        <v>10500000.083333334</v>
      </c>
      <c r="K2560" s="43">
        <v>0</v>
      </c>
      <c r="L2560" s="43">
        <v>0</v>
      </c>
      <c r="M2560" s="44">
        <f t="shared" si="51"/>
        <v>0</v>
      </c>
      <c r="N2560" s="43">
        <f t="shared" si="52"/>
        <v>12</v>
      </c>
      <c r="O2560" s="44">
        <f t="shared" si="53"/>
        <v>126000001</v>
      </c>
    </row>
    <row r="2561" spans="1:15" x14ac:dyDescent="0.2">
      <c r="A2561" s="31" t="s">
        <v>1022</v>
      </c>
      <c r="B2561" s="32" t="s">
        <v>11</v>
      </c>
      <c r="C2561" s="31">
        <v>2</v>
      </c>
      <c r="D2561" s="31">
        <v>24220000</v>
      </c>
      <c r="E2561" s="31"/>
      <c r="F2561" s="43">
        <f>IFERROR(VLOOKUP(A2561,'2023'!A:N,13,0),0)</f>
        <v>2</v>
      </c>
      <c r="G2561" s="43">
        <f>IFERROR(VLOOKUP(A2561,'2023'!A:N,14,0),0)</f>
        <v>24220000</v>
      </c>
      <c r="H2561" s="43">
        <v>0</v>
      </c>
      <c r="I2561" s="43">
        <v>0</v>
      </c>
      <c r="J2561" s="44">
        <f t="shared" si="50"/>
        <v>12110000</v>
      </c>
      <c r="K2561" s="43">
        <v>0</v>
      </c>
      <c r="L2561" s="43">
        <v>0</v>
      </c>
      <c r="M2561" s="44">
        <f t="shared" si="51"/>
        <v>0</v>
      </c>
      <c r="N2561" s="43">
        <f t="shared" si="52"/>
        <v>2</v>
      </c>
      <c r="O2561" s="44">
        <f t="shared" si="53"/>
        <v>24220000</v>
      </c>
    </row>
    <row r="2562" spans="1:15" x14ac:dyDescent="0.2">
      <c r="A2562" s="31" t="s">
        <v>1023</v>
      </c>
      <c r="B2562" s="32" t="s">
        <v>11</v>
      </c>
      <c r="C2562" s="31">
        <v>2</v>
      </c>
      <c r="D2562" s="31">
        <v>24380000</v>
      </c>
      <c r="E2562" s="31"/>
      <c r="F2562" s="43">
        <f>IFERROR(VLOOKUP(A2562,'2023'!A:N,13,0),0)</f>
        <v>2</v>
      </c>
      <c r="G2562" s="43">
        <f>IFERROR(VLOOKUP(A2562,'2023'!A:N,14,0),0)</f>
        <v>24380000</v>
      </c>
      <c r="H2562" s="43">
        <v>0</v>
      </c>
      <c r="I2562" s="43">
        <v>0</v>
      </c>
      <c r="J2562" s="44">
        <f t="shared" si="50"/>
        <v>12190000</v>
      </c>
      <c r="K2562" s="43">
        <v>0</v>
      </c>
      <c r="L2562" s="43">
        <v>0</v>
      </c>
      <c r="M2562" s="44">
        <f t="shared" si="51"/>
        <v>0</v>
      </c>
      <c r="N2562" s="43">
        <f t="shared" si="52"/>
        <v>2</v>
      </c>
      <c r="O2562" s="44">
        <f t="shared" si="53"/>
        <v>24380000</v>
      </c>
    </row>
    <row r="2563" spans="1:15" x14ac:dyDescent="0.2">
      <c r="A2563" s="31" t="s">
        <v>1025</v>
      </c>
      <c r="B2563" s="32" t="s">
        <v>11</v>
      </c>
      <c r="C2563" s="31">
        <v>1</v>
      </c>
      <c r="D2563" s="31">
        <v>14090909</v>
      </c>
      <c r="E2563" s="31"/>
      <c r="F2563" s="43">
        <f>IFERROR(VLOOKUP(A2563,'2023'!A:N,13,0),0)</f>
        <v>1</v>
      </c>
      <c r="G2563" s="43">
        <f>IFERROR(VLOOKUP(A2563,'2023'!A:N,14,0),0)</f>
        <v>14090909</v>
      </c>
      <c r="H2563" s="43">
        <v>0</v>
      </c>
      <c r="I2563" s="43">
        <v>0</v>
      </c>
      <c r="J2563" s="44">
        <f t="shared" si="50"/>
        <v>14090909</v>
      </c>
      <c r="K2563" s="43">
        <v>0</v>
      </c>
      <c r="L2563" s="43">
        <v>0</v>
      </c>
      <c r="M2563" s="44">
        <f t="shared" si="51"/>
        <v>0</v>
      </c>
      <c r="N2563" s="43">
        <f t="shared" si="52"/>
        <v>1</v>
      </c>
      <c r="O2563" s="44">
        <f t="shared" si="53"/>
        <v>14090909</v>
      </c>
    </row>
    <row r="2564" spans="1:15" x14ac:dyDescent="0.2">
      <c r="A2564" s="31" t="s">
        <v>1026</v>
      </c>
      <c r="B2564" s="32" t="s">
        <v>20</v>
      </c>
      <c r="C2564" s="31">
        <v>2</v>
      </c>
      <c r="D2564" s="31">
        <v>26363637</v>
      </c>
      <c r="E2564" s="31"/>
      <c r="F2564" s="43">
        <f>IFERROR(VLOOKUP(A2564,'2023'!A:N,13,0),0)</f>
        <v>2</v>
      </c>
      <c r="G2564" s="43">
        <f>IFERROR(VLOOKUP(A2564,'2023'!A:N,14,0),0)</f>
        <v>26363637</v>
      </c>
      <c r="H2564" s="43">
        <v>0</v>
      </c>
      <c r="I2564" s="43">
        <v>0</v>
      </c>
      <c r="J2564" s="44">
        <f t="shared" si="50"/>
        <v>13181818.5</v>
      </c>
      <c r="K2564" s="43">
        <v>0</v>
      </c>
      <c r="L2564" s="43">
        <v>0</v>
      </c>
      <c r="M2564" s="44">
        <f t="shared" si="51"/>
        <v>0</v>
      </c>
      <c r="N2564" s="43">
        <f t="shared" si="52"/>
        <v>2</v>
      </c>
      <c r="O2564" s="44">
        <f t="shared" si="53"/>
        <v>26363637</v>
      </c>
    </row>
    <row r="2565" spans="1:15" x14ac:dyDescent="0.2">
      <c r="A2565" s="31" t="s">
        <v>1029</v>
      </c>
      <c r="B2565" s="32" t="s">
        <v>11</v>
      </c>
      <c r="C2565" s="31">
        <v>4</v>
      </c>
      <c r="D2565" s="31">
        <v>59425456</v>
      </c>
      <c r="E2565" s="31"/>
      <c r="F2565" s="43">
        <f>IFERROR(VLOOKUP(A2565,'2023'!A:N,13,0),0)</f>
        <v>4</v>
      </c>
      <c r="G2565" s="43">
        <f>IFERROR(VLOOKUP(A2565,'2023'!A:N,14,0),0)</f>
        <v>59425456</v>
      </c>
      <c r="H2565" s="43">
        <v>0</v>
      </c>
      <c r="I2565" s="43">
        <v>0</v>
      </c>
      <c r="J2565" s="44">
        <f t="shared" si="50"/>
        <v>14856364</v>
      </c>
      <c r="K2565" s="43">
        <v>0</v>
      </c>
      <c r="L2565" s="43">
        <v>0</v>
      </c>
      <c r="M2565" s="44">
        <f t="shared" si="51"/>
        <v>0</v>
      </c>
      <c r="N2565" s="43">
        <f t="shared" si="52"/>
        <v>4</v>
      </c>
      <c r="O2565" s="44">
        <f t="shared" si="53"/>
        <v>59425456</v>
      </c>
    </row>
    <row r="2566" spans="1:15" x14ac:dyDescent="0.2">
      <c r="A2566" s="31" t="s">
        <v>1030</v>
      </c>
      <c r="B2566" s="32" t="s">
        <v>11</v>
      </c>
      <c r="C2566" s="31">
        <v>1</v>
      </c>
      <c r="D2566" s="31">
        <v>13636364</v>
      </c>
      <c r="E2566" s="31"/>
      <c r="F2566" s="43">
        <f>IFERROR(VLOOKUP(A2566,'2023'!A:N,13,0),0)</f>
        <v>1</v>
      </c>
      <c r="G2566" s="43">
        <f>IFERROR(VLOOKUP(A2566,'2023'!A:N,14,0),0)</f>
        <v>13636364</v>
      </c>
      <c r="H2566" s="43">
        <v>0</v>
      </c>
      <c r="I2566" s="43">
        <v>0</v>
      </c>
      <c r="J2566" s="44">
        <f t="shared" si="50"/>
        <v>13636364</v>
      </c>
      <c r="K2566" s="43">
        <v>0</v>
      </c>
      <c r="L2566" s="43">
        <v>0</v>
      </c>
      <c r="M2566" s="44">
        <f t="shared" si="51"/>
        <v>0</v>
      </c>
      <c r="N2566" s="43">
        <f t="shared" si="52"/>
        <v>1</v>
      </c>
      <c r="O2566" s="44">
        <f t="shared" si="53"/>
        <v>13636364</v>
      </c>
    </row>
    <row r="2567" spans="1:15" x14ac:dyDescent="0.2">
      <c r="A2567" s="31" t="s">
        <v>1031</v>
      </c>
      <c r="B2567" s="32" t="s">
        <v>11</v>
      </c>
      <c r="C2567" s="31">
        <v>1</v>
      </c>
      <c r="D2567" s="31">
        <v>16909091</v>
      </c>
      <c r="E2567" s="31"/>
      <c r="F2567" s="43">
        <f>IFERROR(VLOOKUP(A2567,'2023'!A:N,13,0),0)</f>
        <v>1</v>
      </c>
      <c r="G2567" s="43">
        <f>IFERROR(VLOOKUP(A2567,'2023'!A:N,14,0),0)</f>
        <v>16909091</v>
      </c>
      <c r="H2567" s="43">
        <v>0</v>
      </c>
      <c r="I2567" s="43">
        <v>0</v>
      </c>
      <c r="J2567" s="44">
        <f t="shared" si="50"/>
        <v>16909091</v>
      </c>
      <c r="K2567" s="43">
        <v>0</v>
      </c>
      <c r="L2567" s="43">
        <v>0</v>
      </c>
      <c r="M2567" s="44">
        <f t="shared" si="51"/>
        <v>0</v>
      </c>
      <c r="N2567" s="43">
        <f t="shared" si="52"/>
        <v>1</v>
      </c>
      <c r="O2567" s="44">
        <f t="shared" si="53"/>
        <v>16909091</v>
      </c>
    </row>
    <row r="2568" spans="1:15" x14ac:dyDescent="0.2">
      <c r="A2568" s="31" t="s">
        <v>1032</v>
      </c>
      <c r="B2568" s="32" t="s">
        <v>11</v>
      </c>
      <c r="C2568" s="31">
        <v>1</v>
      </c>
      <c r="D2568" s="31">
        <v>15000000</v>
      </c>
      <c r="E2568" s="31"/>
      <c r="F2568" s="43">
        <f>IFERROR(VLOOKUP(A2568,'2023'!A:N,13,0),0)</f>
        <v>1</v>
      </c>
      <c r="G2568" s="43">
        <f>IFERROR(VLOOKUP(A2568,'2023'!A:N,14,0),0)</f>
        <v>15000000</v>
      </c>
      <c r="H2568" s="43">
        <v>0</v>
      </c>
      <c r="I2568" s="43">
        <v>0</v>
      </c>
      <c r="J2568" s="44">
        <f t="shared" si="50"/>
        <v>15000000</v>
      </c>
      <c r="K2568" s="43">
        <v>0</v>
      </c>
      <c r="L2568" s="43">
        <v>0</v>
      </c>
      <c r="M2568" s="44">
        <f t="shared" si="51"/>
        <v>0</v>
      </c>
      <c r="N2568" s="43">
        <f t="shared" si="52"/>
        <v>1</v>
      </c>
      <c r="O2568" s="44">
        <f t="shared" si="53"/>
        <v>15000000</v>
      </c>
    </row>
    <row r="2569" spans="1:15" x14ac:dyDescent="0.2">
      <c r="A2569" s="31" t="s">
        <v>1033</v>
      </c>
      <c r="B2569" s="32" t="s">
        <v>11</v>
      </c>
      <c r="C2569" s="31">
        <v>2</v>
      </c>
      <c r="D2569" s="31">
        <v>30000000</v>
      </c>
      <c r="E2569" s="31"/>
      <c r="F2569" s="43">
        <f>IFERROR(VLOOKUP(A2569,'2023'!A:N,13,0),0)</f>
        <v>2</v>
      </c>
      <c r="G2569" s="43">
        <f>IFERROR(VLOOKUP(A2569,'2023'!A:N,14,0),0)</f>
        <v>30000000</v>
      </c>
      <c r="H2569" s="43">
        <v>0</v>
      </c>
      <c r="I2569" s="43">
        <v>0</v>
      </c>
      <c r="J2569" s="44">
        <f t="shared" si="50"/>
        <v>15000000</v>
      </c>
      <c r="K2569" s="43">
        <v>0</v>
      </c>
      <c r="L2569" s="43">
        <v>0</v>
      </c>
      <c r="M2569" s="44">
        <f t="shared" si="51"/>
        <v>0</v>
      </c>
      <c r="N2569" s="43">
        <f t="shared" si="52"/>
        <v>2</v>
      </c>
      <c r="O2569" s="44">
        <f t="shared" si="53"/>
        <v>30000000</v>
      </c>
    </row>
    <row r="2570" spans="1:15" x14ac:dyDescent="0.2">
      <c r="A2570" s="31" t="s">
        <v>1034</v>
      </c>
      <c r="B2570" s="32" t="s">
        <v>20</v>
      </c>
      <c r="C2570" s="31">
        <v>3</v>
      </c>
      <c r="D2570" s="31">
        <v>57218182</v>
      </c>
      <c r="E2570" s="31"/>
      <c r="F2570" s="43">
        <f>IFERROR(VLOOKUP(A2570,'2023'!A:N,13,0),0)</f>
        <v>3</v>
      </c>
      <c r="G2570" s="43">
        <f>IFERROR(VLOOKUP(A2570,'2023'!A:N,14,0),0)</f>
        <v>57218182</v>
      </c>
      <c r="H2570" s="43">
        <v>0</v>
      </c>
      <c r="I2570" s="43">
        <v>0</v>
      </c>
      <c r="J2570" s="44">
        <f t="shared" si="50"/>
        <v>19072727.333333332</v>
      </c>
      <c r="K2570" s="43">
        <v>0</v>
      </c>
      <c r="L2570" s="43">
        <v>0</v>
      </c>
      <c r="M2570" s="44">
        <f t="shared" si="51"/>
        <v>0</v>
      </c>
      <c r="N2570" s="43">
        <f t="shared" si="52"/>
        <v>3</v>
      </c>
      <c r="O2570" s="44">
        <f t="shared" si="53"/>
        <v>57218182</v>
      </c>
    </row>
    <row r="2571" spans="1:15" x14ac:dyDescent="0.2">
      <c r="A2571" s="31" t="s">
        <v>1038</v>
      </c>
      <c r="B2571" s="32" t="s">
        <v>11</v>
      </c>
      <c r="C2571" s="31">
        <v>1</v>
      </c>
      <c r="D2571" s="31">
        <v>15618182</v>
      </c>
      <c r="E2571" s="31"/>
      <c r="F2571" s="43">
        <f>IFERROR(VLOOKUP(A2571,'2023'!A:N,13,0),0)</f>
        <v>1</v>
      </c>
      <c r="G2571" s="43">
        <f>IFERROR(VLOOKUP(A2571,'2023'!A:N,14,0),0)</f>
        <v>15618182</v>
      </c>
      <c r="H2571" s="43">
        <v>0</v>
      </c>
      <c r="I2571" s="43">
        <v>0</v>
      </c>
      <c r="J2571" s="44">
        <f t="shared" si="50"/>
        <v>15618182</v>
      </c>
      <c r="K2571" s="43">
        <v>0</v>
      </c>
      <c r="L2571" s="43">
        <v>0</v>
      </c>
      <c r="M2571" s="44">
        <f t="shared" si="51"/>
        <v>0</v>
      </c>
      <c r="N2571" s="43">
        <f t="shared" si="52"/>
        <v>1</v>
      </c>
      <c r="O2571" s="44">
        <f t="shared" si="53"/>
        <v>15618182</v>
      </c>
    </row>
    <row r="2572" spans="1:15" x14ac:dyDescent="0.2">
      <c r="A2572" s="31" t="s">
        <v>1039</v>
      </c>
      <c r="B2572" s="32" t="s">
        <v>11</v>
      </c>
      <c r="C2572" s="31">
        <v>1</v>
      </c>
      <c r="D2572" s="31">
        <v>15590909</v>
      </c>
      <c r="E2572" s="31"/>
      <c r="F2572" s="43">
        <f>IFERROR(VLOOKUP(A2572,'2023'!A:N,13,0),0)</f>
        <v>1</v>
      </c>
      <c r="G2572" s="43">
        <f>IFERROR(VLOOKUP(A2572,'2023'!A:N,14,0),0)</f>
        <v>15590909</v>
      </c>
      <c r="H2572" s="43">
        <v>0</v>
      </c>
      <c r="I2572" s="43">
        <v>0</v>
      </c>
      <c r="J2572" s="44">
        <f t="shared" si="50"/>
        <v>15590909</v>
      </c>
      <c r="K2572" s="43">
        <v>0</v>
      </c>
      <c r="L2572" s="43">
        <v>0</v>
      </c>
      <c r="M2572" s="44">
        <f t="shared" si="51"/>
        <v>0</v>
      </c>
      <c r="N2572" s="43">
        <f t="shared" si="52"/>
        <v>1</v>
      </c>
      <c r="O2572" s="44">
        <f t="shared" si="53"/>
        <v>15590909</v>
      </c>
    </row>
    <row r="2573" spans="1:15" x14ac:dyDescent="0.2">
      <c r="A2573" s="31" t="s">
        <v>1040</v>
      </c>
      <c r="B2573" s="32" t="s">
        <v>11</v>
      </c>
      <c r="C2573" s="31">
        <v>2</v>
      </c>
      <c r="D2573" s="31">
        <v>37545454</v>
      </c>
      <c r="E2573" s="31"/>
      <c r="F2573" s="43">
        <f>IFERROR(VLOOKUP(A2573,'2023'!A:N,13,0),0)</f>
        <v>2</v>
      </c>
      <c r="G2573" s="43">
        <f>IFERROR(VLOOKUP(A2573,'2023'!A:N,14,0),0)</f>
        <v>37545454</v>
      </c>
      <c r="H2573" s="43">
        <v>0</v>
      </c>
      <c r="I2573" s="43">
        <v>0</v>
      </c>
      <c r="J2573" s="44">
        <f t="shared" si="50"/>
        <v>18772727</v>
      </c>
      <c r="K2573" s="43">
        <v>0</v>
      </c>
      <c r="L2573" s="43">
        <v>0</v>
      </c>
      <c r="M2573" s="44">
        <f t="shared" si="51"/>
        <v>0</v>
      </c>
      <c r="N2573" s="43">
        <f t="shared" si="52"/>
        <v>2</v>
      </c>
      <c r="O2573" s="44">
        <f t="shared" si="53"/>
        <v>37545454</v>
      </c>
    </row>
    <row r="2574" spans="1:15" x14ac:dyDescent="0.2">
      <c r="A2574" s="31" t="s">
        <v>1042</v>
      </c>
      <c r="B2574" s="32" t="s">
        <v>20</v>
      </c>
      <c r="C2574" s="31">
        <v>1</v>
      </c>
      <c r="D2574" s="31">
        <v>17272727</v>
      </c>
      <c r="E2574" s="31"/>
      <c r="F2574" s="43">
        <f>IFERROR(VLOOKUP(A2574,'2023'!A:N,13,0),0)</f>
        <v>1</v>
      </c>
      <c r="G2574" s="43">
        <f>IFERROR(VLOOKUP(A2574,'2023'!A:N,14,0),0)</f>
        <v>17272727</v>
      </c>
      <c r="H2574" s="43">
        <v>0</v>
      </c>
      <c r="I2574" s="43">
        <v>0</v>
      </c>
      <c r="J2574" s="44">
        <f t="shared" si="50"/>
        <v>17272727</v>
      </c>
      <c r="K2574" s="43">
        <v>0</v>
      </c>
      <c r="L2574" s="43">
        <v>0</v>
      </c>
      <c r="M2574" s="44">
        <f t="shared" si="51"/>
        <v>0</v>
      </c>
      <c r="N2574" s="43">
        <f t="shared" si="52"/>
        <v>1</v>
      </c>
      <c r="O2574" s="44">
        <f t="shared" si="53"/>
        <v>17272727</v>
      </c>
    </row>
    <row r="2575" spans="1:15" x14ac:dyDescent="0.2">
      <c r="A2575" s="31" t="s">
        <v>1044</v>
      </c>
      <c r="B2575" s="32" t="s">
        <v>11</v>
      </c>
      <c r="C2575" s="31">
        <v>1</v>
      </c>
      <c r="D2575" s="31">
        <v>20136364</v>
      </c>
      <c r="E2575" s="31"/>
      <c r="F2575" s="43">
        <f>IFERROR(VLOOKUP(A2575,'2023'!A:N,13,0),0)</f>
        <v>1</v>
      </c>
      <c r="G2575" s="43">
        <f>IFERROR(VLOOKUP(A2575,'2023'!A:N,14,0),0)</f>
        <v>20136364</v>
      </c>
      <c r="H2575" s="43">
        <v>0</v>
      </c>
      <c r="I2575" s="43">
        <v>0</v>
      </c>
      <c r="J2575" s="44">
        <f t="shared" si="50"/>
        <v>20136364</v>
      </c>
      <c r="K2575" s="43">
        <v>0</v>
      </c>
      <c r="L2575" s="43">
        <v>0</v>
      </c>
      <c r="M2575" s="44">
        <f t="shared" si="51"/>
        <v>0</v>
      </c>
      <c r="N2575" s="43">
        <f t="shared" si="52"/>
        <v>1</v>
      </c>
      <c r="O2575" s="44">
        <f t="shared" si="53"/>
        <v>20136364</v>
      </c>
    </row>
    <row r="2576" spans="1:15" x14ac:dyDescent="0.2">
      <c r="A2576" s="31" t="s">
        <v>1047</v>
      </c>
      <c r="B2576" s="32" t="s">
        <v>20</v>
      </c>
      <c r="C2576" s="31">
        <v>1</v>
      </c>
      <c r="D2576" s="31">
        <v>16590909</v>
      </c>
      <c r="E2576" s="31"/>
      <c r="F2576" s="43">
        <f>IFERROR(VLOOKUP(A2576,'2023'!A:N,13,0),0)</f>
        <v>1</v>
      </c>
      <c r="G2576" s="43">
        <f>IFERROR(VLOOKUP(A2576,'2023'!A:N,14,0),0)</f>
        <v>16590909</v>
      </c>
      <c r="H2576" s="43">
        <v>0</v>
      </c>
      <c r="I2576" s="43">
        <v>0</v>
      </c>
      <c r="J2576" s="44">
        <f t="shared" si="50"/>
        <v>16590909</v>
      </c>
      <c r="K2576" s="43">
        <v>0</v>
      </c>
      <c r="L2576" s="43">
        <v>0</v>
      </c>
      <c r="M2576" s="44">
        <f t="shared" si="51"/>
        <v>0</v>
      </c>
      <c r="N2576" s="43">
        <f t="shared" si="52"/>
        <v>1</v>
      </c>
      <c r="O2576" s="44">
        <f t="shared" si="53"/>
        <v>16590909</v>
      </c>
    </row>
    <row r="2577" spans="1:15" x14ac:dyDescent="0.2">
      <c r="A2577" s="31" t="s">
        <v>1048</v>
      </c>
      <c r="B2577" s="32" t="s">
        <v>20</v>
      </c>
      <c r="C2577" s="31">
        <v>3</v>
      </c>
      <c r="D2577" s="31">
        <v>46636364</v>
      </c>
      <c r="E2577" s="31"/>
      <c r="F2577" s="43">
        <f>IFERROR(VLOOKUP(A2577,'2023'!A:N,13,0),0)</f>
        <v>3</v>
      </c>
      <c r="G2577" s="43">
        <f>IFERROR(VLOOKUP(A2577,'2023'!A:N,14,0),0)</f>
        <v>46636364</v>
      </c>
      <c r="H2577" s="43">
        <v>0</v>
      </c>
      <c r="I2577" s="43">
        <v>0</v>
      </c>
      <c r="J2577" s="44">
        <f t="shared" si="50"/>
        <v>15545454.666666666</v>
      </c>
      <c r="K2577" s="43">
        <v>0</v>
      </c>
      <c r="L2577" s="43">
        <v>0</v>
      </c>
      <c r="M2577" s="44">
        <f t="shared" si="51"/>
        <v>0</v>
      </c>
      <c r="N2577" s="43">
        <f t="shared" si="52"/>
        <v>3</v>
      </c>
      <c r="O2577" s="44">
        <f t="shared" si="53"/>
        <v>46636364</v>
      </c>
    </row>
    <row r="2578" spans="1:15" x14ac:dyDescent="0.2">
      <c r="A2578" s="31" t="s">
        <v>1049</v>
      </c>
      <c r="B2578" s="32" t="s">
        <v>20</v>
      </c>
      <c r="C2578" s="31">
        <v>5</v>
      </c>
      <c r="D2578" s="31">
        <v>75000000</v>
      </c>
      <c r="E2578" s="31"/>
      <c r="F2578" s="43">
        <f>IFERROR(VLOOKUP(A2578,'2023'!A:N,13,0),0)</f>
        <v>5</v>
      </c>
      <c r="G2578" s="43">
        <f>IFERROR(VLOOKUP(A2578,'2023'!A:N,14,0),0)</f>
        <v>75000000</v>
      </c>
      <c r="H2578" s="43">
        <v>0</v>
      </c>
      <c r="I2578" s="43">
        <v>0</v>
      </c>
      <c r="J2578" s="44">
        <f t="shared" si="50"/>
        <v>15000000</v>
      </c>
      <c r="K2578" s="43">
        <v>0</v>
      </c>
      <c r="L2578" s="43">
        <v>0</v>
      </c>
      <c r="M2578" s="44">
        <f t="shared" si="51"/>
        <v>0</v>
      </c>
      <c r="N2578" s="43">
        <f t="shared" si="52"/>
        <v>5</v>
      </c>
      <c r="O2578" s="44">
        <f t="shared" si="53"/>
        <v>75000000</v>
      </c>
    </row>
    <row r="2579" spans="1:15" x14ac:dyDescent="0.2">
      <c r="A2579" s="31" t="s">
        <v>1050</v>
      </c>
      <c r="B2579" s="32" t="s">
        <v>20</v>
      </c>
      <c r="C2579" s="31">
        <v>1</v>
      </c>
      <c r="D2579" s="31">
        <v>19727273</v>
      </c>
      <c r="E2579" s="31"/>
      <c r="F2579" s="43">
        <f>IFERROR(VLOOKUP(A2579,'2023'!A:N,13,0),0)</f>
        <v>1</v>
      </c>
      <c r="G2579" s="43">
        <f>IFERROR(VLOOKUP(A2579,'2023'!A:N,14,0),0)</f>
        <v>19727273</v>
      </c>
      <c r="H2579" s="43">
        <v>0</v>
      </c>
      <c r="I2579" s="43">
        <v>0</v>
      </c>
      <c r="J2579" s="44">
        <f t="shared" si="50"/>
        <v>19727273</v>
      </c>
      <c r="K2579" s="43">
        <v>0</v>
      </c>
      <c r="L2579" s="43">
        <v>0</v>
      </c>
      <c r="M2579" s="44">
        <f t="shared" si="51"/>
        <v>0</v>
      </c>
      <c r="N2579" s="43">
        <f t="shared" si="52"/>
        <v>1</v>
      </c>
      <c r="O2579" s="44">
        <f t="shared" si="53"/>
        <v>19727273</v>
      </c>
    </row>
    <row r="2580" spans="1:15" x14ac:dyDescent="0.2">
      <c r="A2580" s="31" t="s">
        <v>1051</v>
      </c>
      <c r="B2580" s="32" t="s">
        <v>11</v>
      </c>
      <c r="C2580" s="31">
        <v>5</v>
      </c>
      <c r="D2580" s="31">
        <v>47140910</v>
      </c>
      <c r="E2580" s="31"/>
      <c r="F2580" s="43">
        <f>IFERROR(VLOOKUP(A2580,'2023'!A:N,13,0),0)</f>
        <v>5</v>
      </c>
      <c r="G2580" s="43">
        <f>IFERROR(VLOOKUP(A2580,'2023'!A:N,14,0),0)</f>
        <v>47140910</v>
      </c>
      <c r="H2580" s="43">
        <v>0</v>
      </c>
      <c r="I2580" s="43">
        <v>0</v>
      </c>
      <c r="J2580" s="44">
        <f t="shared" si="50"/>
        <v>9428182</v>
      </c>
      <c r="K2580" s="43">
        <v>0</v>
      </c>
      <c r="L2580" s="43">
        <v>0</v>
      </c>
      <c r="M2580" s="44">
        <f t="shared" si="51"/>
        <v>0</v>
      </c>
      <c r="N2580" s="43">
        <f t="shared" si="52"/>
        <v>5</v>
      </c>
      <c r="O2580" s="44">
        <f t="shared" si="53"/>
        <v>47140910</v>
      </c>
    </row>
    <row r="2581" spans="1:15" x14ac:dyDescent="0.2">
      <c r="A2581" s="31" t="s">
        <v>1052</v>
      </c>
      <c r="B2581" s="32" t="s">
        <v>11</v>
      </c>
      <c r="C2581" s="31">
        <v>1</v>
      </c>
      <c r="D2581" s="31">
        <v>12265450</v>
      </c>
      <c r="E2581" s="31"/>
      <c r="F2581" s="43">
        <f>IFERROR(VLOOKUP(A2581,'2023'!A:N,13,0),0)</f>
        <v>1</v>
      </c>
      <c r="G2581" s="43">
        <f>IFERROR(VLOOKUP(A2581,'2023'!A:N,14,0),0)</f>
        <v>12265450</v>
      </c>
      <c r="H2581" s="43">
        <v>0</v>
      </c>
      <c r="I2581" s="43">
        <v>0</v>
      </c>
      <c r="J2581" s="44">
        <f t="shared" si="50"/>
        <v>12265450</v>
      </c>
      <c r="K2581" s="43">
        <v>0</v>
      </c>
      <c r="L2581" s="43">
        <v>0</v>
      </c>
      <c r="M2581" s="44">
        <f t="shared" si="51"/>
        <v>0</v>
      </c>
      <c r="N2581" s="43">
        <f t="shared" si="52"/>
        <v>1</v>
      </c>
      <c r="O2581" s="44">
        <f t="shared" si="53"/>
        <v>12265450</v>
      </c>
    </row>
    <row r="2582" spans="1:15" x14ac:dyDescent="0.2">
      <c r="A2582" s="31" t="s">
        <v>1053</v>
      </c>
      <c r="B2582" s="32" t="s">
        <v>11</v>
      </c>
      <c r="C2582" s="31">
        <v>4</v>
      </c>
      <c r="D2582" s="31">
        <v>29049089</v>
      </c>
      <c r="E2582" s="31"/>
      <c r="F2582" s="43">
        <f>IFERROR(VLOOKUP(A2582,'2023'!A:N,13,0),0)</f>
        <v>4</v>
      </c>
      <c r="G2582" s="43">
        <f>IFERROR(VLOOKUP(A2582,'2023'!A:N,14,0),0)</f>
        <v>29049089</v>
      </c>
      <c r="H2582" s="43">
        <v>0</v>
      </c>
      <c r="I2582" s="43">
        <v>0</v>
      </c>
      <c r="J2582" s="44">
        <f t="shared" si="50"/>
        <v>7262272.25</v>
      </c>
      <c r="K2582" s="43">
        <v>0</v>
      </c>
      <c r="L2582" s="43">
        <v>0</v>
      </c>
      <c r="M2582" s="44">
        <f t="shared" si="51"/>
        <v>0</v>
      </c>
      <c r="N2582" s="43">
        <f t="shared" si="52"/>
        <v>4</v>
      </c>
      <c r="O2582" s="44">
        <f t="shared" si="53"/>
        <v>29049089</v>
      </c>
    </row>
    <row r="2583" spans="1:15" x14ac:dyDescent="0.2">
      <c r="A2583" s="31" t="s">
        <v>1054</v>
      </c>
      <c r="B2583" s="32" t="s">
        <v>20</v>
      </c>
      <c r="C2583" s="31">
        <v>6</v>
      </c>
      <c r="D2583" s="31">
        <v>96233766</v>
      </c>
      <c r="E2583" s="31"/>
      <c r="F2583" s="43">
        <f>IFERROR(VLOOKUP(A2583,'2023'!A:N,13,0),0)</f>
        <v>6</v>
      </c>
      <c r="G2583" s="43">
        <f>IFERROR(VLOOKUP(A2583,'2023'!A:N,14,0),0)</f>
        <v>96233766</v>
      </c>
      <c r="H2583" s="43">
        <v>0</v>
      </c>
      <c r="I2583" s="43">
        <v>0</v>
      </c>
      <c r="J2583" s="44">
        <f t="shared" si="50"/>
        <v>16038961</v>
      </c>
      <c r="K2583" s="43">
        <v>0</v>
      </c>
      <c r="L2583" s="43">
        <v>0</v>
      </c>
      <c r="M2583" s="44">
        <f t="shared" si="51"/>
        <v>0</v>
      </c>
      <c r="N2583" s="43">
        <f t="shared" si="52"/>
        <v>6</v>
      </c>
      <c r="O2583" s="44">
        <f t="shared" si="53"/>
        <v>96233766</v>
      </c>
    </row>
    <row r="2584" spans="1:15" x14ac:dyDescent="0.2">
      <c r="A2584" s="31" t="s">
        <v>1055</v>
      </c>
      <c r="B2584" s="32" t="s">
        <v>11</v>
      </c>
      <c r="C2584" s="31">
        <v>1</v>
      </c>
      <c r="D2584" s="31">
        <v>18527272</v>
      </c>
      <c r="E2584" s="31"/>
      <c r="F2584" s="43">
        <f>IFERROR(VLOOKUP(A2584,'2023'!A:N,13,0),0)</f>
        <v>1</v>
      </c>
      <c r="G2584" s="43">
        <f>IFERROR(VLOOKUP(A2584,'2023'!A:N,14,0),0)</f>
        <v>18527272</v>
      </c>
      <c r="H2584" s="43">
        <v>0</v>
      </c>
      <c r="I2584" s="43">
        <v>0</v>
      </c>
      <c r="J2584" s="44">
        <f t="shared" si="50"/>
        <v>18527272</v>
      </c>
      <c r="K2584" s="43">
        <v>0</v>
      </c>
      <c r="L2584" s="43">
        <v>0</v>
      </c>
      <c r="M2584" s="44">
        <f t="shared" si="51"/>
        <v>0</v>
      </c>
      <c r="N2584" s="43">
        <f t="shared" si="52"/>
        <v>1</v>
      </c>
      <c r="O2584" s="44">
        <f t="shared" si="53"/>
        <v>18527272</v>
      </c>
    </row>
    <row r="2585" spans="1:15" x14ac:dyDescent="0.2">
      <c r="A2585" s="31" t="s">
        <v>1062</v>
      </c>
      <c r="B2585" s="32" t="s">
        <v>11</v>
      </c>
      <c r="C2585" s="31">
        <v>3</v>
      </c>
      <c r="D2585" s="31">
        <v>46145455</v>
      </c>
      <c r="E2585" s="31"/>
      <c r="F2585" s="43">
        <f>IFERROR(VLOOKUP(A2585,'2023'!A:N,13,0),0)</f>
        <v>3</v>
      </c>
      <c r="G2585" s="43">
        <f>IFERROR(VLOOKUP(A2585,'2023'!A:N,14,0),0)</f>
        <v>46145455</v>
      </c>
      <c r="H2585" s="43">
        <v>0</v>
      </c>
      <c r="I2585" s="43">
        <v>0</v>
      </c>
      <c r="J2585" s="44">
        <f t="shared" si="50"/>
        <v>15381818.333333334</v>
      </c>
      <c r="K2585" s="43">
        <v>0</v>
      </c>
      <c r="L2585" s="43">
        <v>0</v>
      </c>
      <c r="M2585" s="44">
        <f t="shared" si="51"/>
        <v>0</v>
      </c>
      <c r="N2585" s="43">
        <f t="shared" si="52"/>
        <v>3</v>
      </c>
      <c r="O2585" s="44">
        <f t="shared" si="53"/>
        <v>46145455</v>
      </c>
    </row>
    <row r="2586" spans="1:15" x14ac:dyDescent="0.2">
      <c r="A2586" s="31" t="s">
        <v>1063</v>
      </c>
      <c r="B2586" s="32" t="s">
        <v>11</v>
      </c>
      <c r="C2586" s="31">
        <v>2</v>
      </c>
      <c r="D2586" s="31">
        <v>26072728</v>
      </c>
      <c r="E2586" s="31"/>
      <c r="F2586" s="43">
        <f>IFERROR(VLOOKUP(A2586,'2023'!A:N,13,0),0)</f>
        <v>2</v>
      </c>
      <c r="G2586" s="43">
        <f>IFERROR(VLOOKUP(A2586,'2023'!A:N,14,0),0)</f>
        <v>26072728</v>
      </c>
      <c r="H2586" s="43">
        <v>0</v>
      </c>
      <c r="I2586" s="43">
        <v>0</v>
      </c>
      <c r="J2586" s="44">
        <f t="shared" si="50"/>
        <v>13036364</v>
      </c>
      <c r="K2586" s="43">
        <v>0</v>
      </c>
      <c r="L2586" s="43">
        <v>0</v>
      </c>
      <c r="M2586" s="44">
        <f t="shared" si="51"/>
        <v>0</v>
      </c>
      <c r="N2586" s="43">
        <f t="shared" si="52"/>
        <v>2</v>
      </c>
      <c r="O2586" s="44">
        <f t="shared" si="53"/>
        <v>26072728</v>
      </c>
    </row>
    <row r="2587" spans="1:15" x14ac:dyDescent="0.2">
      <c r="A2587" s="31" t="s">
        <v>1064</v>
      </c>
      <c r="B2587" s="32" t="s">
        <v>11</v>
      </c>
      <c r="C2587" s="31">
        <v>1</v>
      </c>
      <c r="D2587" s="31">
        <v>16045455</v>
      </c>
      <c r="E2587" s="31"/>
      <c r="F2587" s="43">
        <f>IFERROR(VLOOKUP(A2587,'2023'!A:N,13,0),0)</f>
        <v>1</v>
      </c>
      <c r="G2587" s="43">
        <f>IFERROR(VLOOKUP(A2587,'2023'!A:N,14,0),0)</f>
        <v>16045455</v>
      </c>
      <c r="H2587" s="43">
        <v>0</v>
      </c>
      <c r="I2587" s="43">
        <v>0</v>
      </c>
      <c r="J2587" s="44">
        <f t="shared" si="50"/>
        <v>16045455</v>
      </c>
      <c r="K2587" s="43">
        <v>0</v>
      </c>
      <c r="L2587" s="43">
        <v>0</v>
      </c>
      <c r="M2587" s="44">
        <f t="shared" si="51"/>
        <v>0</v>
      </c>
      <c r="N2587" s="43">
        <f t="shared" si="52"/>
        <v>1</v>
      </c>
      <c r="O2587" s="44">
        <f t="shared" si="53"/>
        <v>16045455</v>
      </c>
    </row>
    <row r="2588" spans="1:15" x14ac:dyDescent="0.2">
      <c r="A2588" s="31" t="s">
        <v>1073</v>
      </c>
      <c r="B2588" s="32" t="s">
        <v>11</v>
      </c>
      <c r="C2588" s="31">
        <v>2</v>
      </c>
      <c r="D2588" s="31">
        <v>31533333</v>
      </c>
      <c r="E2588" s="31"/>
      <c r="F2588" s="43">
        <f>IFERROR(VLOOKUP(A2588,'2023'!A:N,13,0),0)</f>
        <v>2</v>
      </c>
      <c r="G2588" s="43">
        <f>IFERROR(VLOOKUP(A2588,'2023'!A:N,14,0),0)</f>
        <v>31533333</v>
      </c>
      <c r="H2588" s="43">
        <v>0</v>
      </c>
      <c r="I2588" s="43">
        <v>0</v>
      </c>
      <c r="J2588" s="44">
        <f t="shared" si="50"/>
        <v>15766666.5</v>
      </c>
      <c r="K2588" s="43">
        <v>0</v>
      </c>
      <c r="L2588" s="43">
        <v>0</v>
      </c>
      <c r="M2588" s="44">
        <f t="shared" si="51"/>
        <v>0</v>
      </c>
      <c r="N2588" s="43">
        <f t="shared" si="52"/>
        <v>2</v>
      </c>
      <c r="O2588" s="44">
        <f t="shared" si="53"/>
        <v>31533333</v>
      </c>
    </row>
    <row r="2589" spans="1:15" x14ac:dyDescent="0.2">
      <c r="A2589" s="31" t="s">
        <v>1078</v>
      </c>
      <c r="B2589" s="32" t="s">
        <v>20</v>
      </c>
      <c r="C2589" s="31">
        <v>1</v>
      </c>
      <c r="D2589" s="31">
        <v>22636364</v>
      </c>
      <c r="E2589" s="31"/>
      <c r="F2589" s="43">
        <f>IFERROR(VLOOKUP(A2589,'2023'!A:N,13,0),0)</f>
        <v>1</v>
      </c>
      <c r="G2589" s="43">
        <f>IFERROR(VLOOKUP(A2589,'2023'!A:N,14,0),0)</f>
        <v>22636364</v>
      </c>
      <c r="H2589" s="43">
        <v>0</v>
      </c>
      <c r="I2589" s="43">
        <v>0</v>
      </c>
      <c r="J2589" s="44">
        <f t="shared" si="50"/>
        <v>22636364</v>
      </c>
      <c r="K2589" s="43">
        <v>0</v>
      </c>
      <c r="L2589" s="43">
        <v>0</v>
      </c>
      <c r="M2589" s="44">
        <f t="shared" si="51"/>
        <v>0</v>
      </c>
      <c r="N2589" s="43">
        <f t="shared" si="52"/>
        <v>1</v>
      </c>
      <c r="O2589" s="44">
        <f t="shared" si="53"/>
        <v>22636364</v>
      </c>
    </row>
    <row r="2590" spans="1:15" x14ac:dyDescent="0.2">
      <c r="A2590" s="31" t="s">
        <v>1083</v>
      </c>
      <c r="B2590" s="32" t="s">
        <v>20</v>
      </c>
      <c r="C2590" s="31">
        <v>126</v>
      </c>
      <c r="D2590" s="31">
        <v>1116911510</v>
      </c>
      <c r="E2590" s="31"/>
      <c r="F2590" s="43">
        <f>IFERROR(VLOOKUP(A2590,'2023'!A:N,13,0),0)</f>
        <v>126</v>
      </c>
      <c r="G2590" s="43">
        <f>IFERROR(VLOOKUP(A2590,'2023'!A:N,14,0),0)</f>
        <v>1116911510</v>
      </c>
      <c r="H2590" s="43">
        <v>0</v>
      </c>
      <c r="I2590" s="43">
        <v>0</v>
      </c>
      <c r="J2590" s="44">
        <f t="shared" si="50"/>
        <v>8864377.0634920634</v>
      </c>
      <c r="K2590" s="43">
        <v>0</v>
      </c>
      <c r="L2590" s="43">
        <v>0</v>
      </c>
      <c r="M2590" s="44">
        <f t="shared" si="51"/>
        <v>0</v>
      </c>
      <c r="N2590" s="43">
        <f t="shared" si="52"/>
        <v>126</v>
      </c>
      <c r="O2590" s="44">
        <f t="shared" si="53"/>
        <v>1116911510</v>
      </c>
    </row>
    <row r="2591" spans="1:15" x14ac:dyDescent="0.2">
      <c r="A2591" s="31" t="s">
        <v>1084</v>
      </c>
      <c r="B2591" s="32" t="s">
        <v>11</v>
      </c>
      <c r="C2591" s="31">
        <v>1</v>
      </c>
      <c r="D2591" s="31">
        <v>15909091</v>
      </c>
      <c r="E2591" s="31"/>
      <c r="F2591" s="43">
        <f>IFERROR(VLOOKUP(A2591,'2023'!A:N,13,0),0)</f>
        <v>1</v>
      </c>
      <c r="G2591" s="43">
        <f>IFERROR(VLOOKUP(A2591,'2023'!A:N,14,0),0)</f>
        <v>15909091</v>
      </c>
      <c r="H2591" s="43">
        <v>0</v>
      </c>
      <c r="I2591" s="43">
        <v>0</v>
      </c>
      <c r="J2591" s="44">
        <f t="shared" si="50"/>
        <v>15909091</v>
      </c>
      <c r="K2591" s="43">
        <v>0</v>
      </c>
      <c r="L2591" s="43">
        <v>0</v>
      </c>
      <c r="M2591" s="44">
        <f t="shared" si="51"/>
        <v>0</v>
      </c>
      <c r="N2591" s="43">
        <f t="shared" si="52"/>
        <v>1</v>
      </c>
      <c r="O2591" s="44">
        <f t="shared" si="53"/>
        <v>15909091</v>
      </c>
    </row>
    <row r="2592" spans="1:15" x14ac:dyDescent="0.2">
      <c r="A2592" s="31" t="s">
        <v>1129</v>
      </c>
      <c r="B2592" s="32" t="s">
        <v>11</v>
      </c>
      <c r="C2592" s="31">
        <v>2</v>
      </c>
      <c r="D2592" s="31">
        <v>163636</v>
      </c>
      <c r="E2592" s="31"/>
      <c r="F2592" s="43">
        <f>IFERROR(VLOOKUP(A2592,'2023'!A:N,13,0),0)</f>
        <v>2</v>
      </c>
      <c r="G2592" s="43">
        <f>IFERROR(VLOOKUP(A2592,'2023'!A:N,14,0),0)</f>
        <v>163636</v>
      </c>
      <c r="H2592" s="43">
        <v>0</v>
      </c>
      <c r="I2592" s="43">
        <v>0</v>
      </c>
      <c r="J2592" s="44">
        <f t="shared" si="50"/>
        <v>81818</v>
      </c>
      <c r="K2592" s="43">
        <v>0</v>
      </c>
      <c r="L2592" s="43">
        <v>0</v>
      </c>
      <c r="M2592" s="44">
        <f t="shared" si="51"/>
        <v>0</v>
      </c>
      <c r="N2592" s="43">
        <f t="shared" si="52"/>
        <v>2</v>
      </c>
      <c r="O2592" s="44">
        <f t="shared" si="53"/>
        <v>163636</v>
      </c>
    </row>
    <row r="2593" spans="1:15" x14ac:dyDescent="0.2">
      <c r="A2593" s="31" t="s">
        <v>1137</v>
      </c>
      <c r="B2593" s="32" t="s">
        <v>11</v>
      </c>
      <c r="C2593" s="31">
        <v>1</v>
      </c>
      <c r="D2593" s="31">
        <v>3205000</v>
      </c>
      <c r="E2593" s="31"/>
      <c r="F2593" s="43">
        <f>IFERROR(VLOOKUP(A2593,'2023'!A:N,13,0),0)</f>
        <v>1</v>
      </c>
      <c r="G2593" s="43">
        <f>IFERROR(VLOOKUP(A2593,'2023'!A:N,14,0),0)</f>
        <v>3205000</v>
      </c>
      <c r="H2593" s="43">
        <v>0</v>
      </c>
      <c r="I2593" s="43">
        <v>0</v>
      </c>
      <c r="J2593" s="44">
        <f t="shared" si="50"/>
        <v>3205000</v>
      </c>
      <c r="K2593" s="43">
        <v>0</v>
      </c>
      <c r="L2593" s="43">
        <v>0</v>
      </c>
      <c r="M2593" s="44">
        <f t="shared" si="51"/>
        <v>0</v>
      </c>
      <c r="N2593" s="43">
        <f t="shared" si="52"/>
        <v>1</v>
      </c>
      <c r="O2593" s="44">
        <f t="shared" si="53"/>
        <v>3205000</v>
      </c>
    </row>
    <row r="2594" spans="1:15" x14ac:dyDescent="0.2">
      <c r="A2594" s="31" t="s">
        <v>1138</v>
      </c>
      <c r="B2594" s="32" t="s">
        <v>11</v>
      </c>
      <c r="C2594" s="31">
        <v>11</v>
      </c>
      <c r="D2594" s="31">
        <v>13888405</v>
      </c>
      <c r="E2594" s="31"/>
      <c r="F2594" s="43">
        <f>IFERROR(VLOOKUP(A2594,'2023'!A:N,13,0),0)</f>
        <v>11</v>
      </c>
      <c r="G2594" s="43">
        <f>IFERROR(VLOOKUP(A2594,'2023'!A:N,14,0),0)</f>
        <v>13888405</v>
      </c>
      <c r="H2594" s="43">
        <v>0</v>
      </c>
      <c r="I2594" s="43">
        <v>0</v>
      </c>
      <c r="J2594" s="44">
        <f t="shared" si="50"/>
        <v>1262582.2727272727</v>
      </c>
      <c r="K2594" s="43">
        <v>0</v>
      </c>
      <c r="L2594" s="43">
        <v>0</v>
      </c>
      <c r="M2594" s="44">
        <f t="shared" si="51"/>
        <v>0</v>
      </c>
      <c r="N2594" s="43">
        <f t="shared" si="52"/>
        <v>11</v>
      </c>
      <c r="O2594" s="44">
        <f t="shared" si="53"/>
        <v>13888405</v>
      </c>
    </row>
    <row r="2595" spans="1:15" x14ac:dyDescent="0.2">
      <c r="A2595" s="31" t="s">
        <v>1139</v>
      </c>
      <c r="B2595" s="32" t="s">
        <v>11</v>
      </c>
      <c r="C2595" s="31">
        <v>7</v>
      </c>
      <c r="D2595" s="31">
        <v>8488902</v>
      </c>
      <c r="E2595" s="31"/>
      <c r="F2595" s="43">
        <f>IFERROR(VLOOKUP(A2595,'2023'!A:N,13,0),0)</f>
        <v>7</v>
      </c>
      <c r="G2595" s="43">
        <f>IFERROR(VLOOKUP(A2595,'2023'!A:N,14,0),0)</f>
        <v>8488902</v>
      </c>
      <c r="H2595" s="43">
        <v>0</v>
      </c>
      <c r="I2595" s="43">
        <v>0</v>
      </c>
      <c r="J2595" s="44">
        <f t="shared" si="50"/>
        <v>1212700.2857142857</v>
      </c>
      <c r="K2595" s="43">
        <v>0</v>
      </c>
      <c r="L2595" s="43">
        <v>0</v>
      </c>
      <c r="M2595" s="44">
        <f t="shared" si="51"/>
        <v>0</v>
      </c>
      <c r="N2595" s="43">
        <f t="shared" si="52"/>
        <v>7</v>
      </c>
      <c r="O2595" s="44">
        <f t="shared" si="53"/>
        <v>8488902</v>
      </c>
    </row>
    <row r="2596" spans="1:15" x14ac:dyDescent="0.2">
      <c r="A2596" s="31" t="s">
        <v>1140</v>
      </c>
      <c r="B2596" s="32" t="s">
        <v>11</v>
      </c>
      <c r="C2596" s="31">
        <v>5</v>
      </c>
      <c r="D2596" s="31">
        <v>10022725</v>
      </c>
      <c r="E2596" s="31"/>
      <c r="F2596" s="43">
        <f>IFERROR(VLOOKUP(A2596,'2023'!A:N,13,0),0)</f>
        <v>5</v>
      </c>
      <c r="G2596" s="43">
        <f>IFERROR(VLOOKUP(A2596,'2023'!A:N,14,0),0)</f>
        <v>10022725</v>
      </c>
      <c r="H2596" s="43">
        <v>0</v>
      </c>
      <c r="I2596" s="43">
        <v>0</v>
      </c>
      <c r="J2596" s="44">
        <f t="shared" si="50"/>
        <v>2004545</v>
      </c>
      <c r="K2596" s="43">
        <v>0</v>
      </c>
      <c r="L2596" s="43">
        <v>0</v>
      </c>
      <c r="M2596" s="44">
        <f t="shared" si="51"/>
        <v>0</v>
      </c>
      <c r="N2596" s="43">
        <f t="shared" si="52"/>
        <v>5</v>
      </c>
      <c r="O2596" s="44">
        <f t="shared" si="53"/>
        <v>10022725</v>
      </c>
    </row>
    <row r="2597" spans="1:15" x14ac:dyDescent="0.2">
      <c r="A2597" s="31" t="s">
        <v>1141</v>
      </c>
      <c r="B2597" s="32" t="s">
        <v>11</v>
      </c>
      <c r="C2597" s="31">
        <v>20</v>
      </c>
      <c r="D2597" s="31">
        <v>1727273</v>
      </c>
      <c r="E2597" s="31"/>
      <c r="F2597" s="43">
        <f>IFERROR(VLOOKUP(A2597,'2023'!A:N,13,0),0)</f>
        <v>20</v>
      </c>
      <c r="G2597" s="43">
        <f>IFERROR(VLOOKUP(A2597,'2023'!A:N,14,0),0)</f>
        <v>1727273</v>
      </c>
      <c r="H2597" s="43">
        <v>0</v>
      </c>
      <c r="I2597" s="43">
        <v>0</v>
      </c>
      <c r="J2597" s="44">
        <f t="shared" si="50"/>
        <v>86363.65</v>
      </c>
      <c r="K2597" s="43">
        <v>0</v>
      </c>
      <c r="L2597" s="43">
        <v>0</v>
      </c>
      <c r="M2597" s="44">
        <f t="shared" si="51"/>
        <v>0</v>
      </c>
      <c r="N2597" s="43">
        <f t="shared" si="52"/>
        <v>20</v>
      </c>
      <c r="O2597" s="44">
        <f t="shared" si="53"/>
        <v>1727273</v>
      </c>
    </row>
    <row r="2598" spans="1:15" x14ac:dyDescent="0.2">
      <c r="A2598" s="31" t="s">
        <v>1142</v>
      </c>
      <c r="B2598" s="32" t="s">
        <v>11</v>
      </c>
      <c r="C2598" s="31">
        <v>6</v>
      </c>
      <c r="D2598" s="31">
        <v>7835841</v>
      </c>
      <c r="E2598" s="31"/>
      <c r="F2598" s="43">
        <f>IFERROR(VLOOKUP(A2598,'2023'!A:N,13,0),0)</f>
        <v>6</v>
      </c>
      <c r="G2598" s="43">
        <f>IFERROR(VLOOKUP(A2598,'2023'!A:N,14,0),0)</f>
        <v>7835841</v>
      </c>
      <c r="H2598" s="43">
        <v>0</v>
      </c>
      <c r="I2598" s="43">
        <v>0</v>
      </c>
      <c r="J2598" s="44">
        <f t="shared" si="50"/>
        <v>1305973.5</v>
      </c>
      <c r="K2598" s="43">
        <v>0</v>
      </c>
      <c r="L2598" s="43">
        <v>0</v>
      </c>
      <c r="M2598" s="44">
        <f t="shared" si="51"/>
        <v>0</v>
      </c>
      <c r="N2598" s="43">
        <f t="shared" si="52"/>
        <v>6</v>
      </c>
      <c r="O2598" s="44">
        <f t="shared" si="53"/>
        <v>7835841</v>
      </c>
    </row>
    <row r="2599" spans="1:15" x14ac:dyDescent="0.2">
      <c r="A2599" s="31" t="s">
        <v>1143</v>
      </c>
      <c r="B2599" s="32" t="s">
        <v>11</v>
      </c>
      <c r="C2599" s="31">
        <v>7</v>
      </c>
      <c r="D2599" s="31">
        <v>9141815</v>
      </c>
      <c r="E2599" s="31"/>
      <c r="F2599" s="43">
        <f>IFERROR(VLOOKUP(A2599,'2023'!A:N,13,0),0)</f>
        <v>7</v>
      </c>
      <c r="G2599" s="43">
        <f>IFERROR(VLOOKUP(A2599,'2023'!A:N,14,0),0)</f>
        <v>9141815</v>
      </c>
      <c r="H2599" s="43">
        <v>0</v>
      </c>
      <c r="I2599" s="43">
        <v>0</v>
      </c>
      <c r="J2599" s="44">
        <f t="shared" si="50"/>
        <v>1305973.5714285714</v>
      </c>
      <c r="K2599" s="43">
        <v>0</v>
      </c>
      <c r="L2599" s="43">
        <v>0</v>
      </c>
      <c r="M2599" s="44">
        <f t="shared" si="51"/>
        <v>0</v>
      </c>
      <c r="N2599" s="43">
        <f t="shared" si="52"/>
        <v>7</v>
      </c>
      <c r="O2599" s="44">
        <f t="shared" si="53"/>
        <v>9141815</v>
      </c>
    </row>
    <row r="2600" spans="1:15" x14ac:dyDescent="0.2">
      <c r="A2600" s="31" t="s">
        <v>1144</v>
      </c>
      <c r="B2600" s="32" t="s">
        <v>11</v>
      </c>
      <c r="C2600" s="31">
        <v>7</v>
      </c>
      <c r="D2600" s="31">
        <v>9141815</v>
      </c>
      <c r="E2600" s="31"/>
      <c r="F2600" s="43">
        <f>IFERROR(VLOOKUP(A2600,'2023'!A:N,13,0),0)</f>
        <v>7</v>
      </c>
      <c r="G2600" s="43">
        <f>IFERROR(VLOOKUP(A2600,'2023'!A:N,14,0),0)</f>
        <v>9141815</v>
      </c>
      <c r="H2600" s="43">
        <v>0</v>
      </c>
      <c r="I2600" s="43">
        <v>0</v>
      </c>
      <c r="J2600" s="44">
        <f t="shared" si="50"/>
        <v>1305973.5714285714</v>
      </c>
      <c r="K2600" s="43">
        <v>0</v>
      </c>
      <c r="L2600" s="43">
        <v>0</v>
      </c>
      <c r="M2600" s="44">
        <f t="shared" si="51"/>
        <v>0</v>
      </c>
      <c r="N2600" s="43">
        <f t="shared" si="52"/>
        <v>7</v>
      </c>
      <c r="O2600" s="44">
        <f t="shared" si="53"/>
        <v>9141815</v>
      </c>
    </row>
    <row r="2601" spans="1:15" x14ac:dyDescent="0.2">
      <c r="A2601" s="31" t="s">
        <v>1145</v>
      </c>
      <c r="B2601" s="32" t="s">
        <v>11</v>
      </c>
      <c r="C2601" s="31">
        <v>2</v>
      </c>
      <c r="D2601" s="31">
        <v>609091</v>
      </c>
      <c r="E2601" s="31"/>
      <c r="F2601" s="43">
        <f>IFERROR(VLOOKUP(A2601,'2023'!A:N,13,0),0)</f>
        <v>2</v>
      </c>
      <c r="G2601" s="43">
        <f>IFERROR(VLOOKUP(A2601,'2023'!A:N,14,0),0)</f>
        <v>609091</v>
      </c>
      <c r="H2601" s="43">
        <v>0</v>
      </c>
      <c r="I2601" s="43">
        <v>0</v>
      </c>
      <c r="J2601" s="44">
        <f t="shared" si="50"/>
        <v>304545.5</v>
      </c>
      <c r="K2601" s="43">
        <v>0</v>
      </c>
      <c r="L2601" s="43">
        <v>0</v>
      </c>
      <c r="M2601" s="44">
        <f t="shared" si="51"/>
        <v>0</v>
      </c>
      <c r="N2601" s="43">
        <f t="shared" si="52"/>
        <v>2</v>
      </c>
      <c r="O2601" s="44">
        <f t="shared" si="53"/>
        <v>609091</v>
      </c>
    </row>
    <row r="2602" spans="1:15" x14ac:dyDescent="0.2">
      <c r="A2602" s="31" t="s">
        <v>1146</v>
      </c>
      <c r="B2602" s="32" t="s">
        <v>11</v>
      </c>
      <c r="C2602" s="31">
        <v>117</v>
      </c>
      <c r="D2602" s="31">
        <v>9378515</v>
      </c>
      <c r="E2602" s="31"/>
      <c r="F2602" s="43">
        <f>IFERROR(VLOOKUP(A2602,'2023'!A:N,13,0),0)</f>
        <v>117</v>
      </c>
      <c r="G2602" s="43">
        <f>IFERROR(VLOOKUP(A2602,'2023'!A:N,14,0),0)</f>
        <v>9378515</v>
      </c>
      <c r="H2602" s="43">
        <v>0</v>
      </c>
      <c r="I2602" s="43">
        <v>0</v>
      </c>
      <c r="J2602" s="44">
        <f t="shared" si="50"/>
        <v>80158.24786324786</v>
      </c>
      <c r="K2602" s="43">
        <v>0</v>
      </c>
      <c r="L2602" s="43">
        <v>0</v>
      </c>
      <c r="M2602" s="44">
        <f t="shared" si="51"/>
        <v>0</v>
      </c>
      <c r="N2602" s="43">
        <f t="shared" si="52"/>
        <v>117</v>
      </c>
      <c r="O2602" s="44">
        <f t="shared" si="53"/>
        <v>9378515</v>
      </c>
    </row>
    <row r="2603" spans="1:15" x14ac:dyDescent="0.2">
      <c r="A2603" s="31" t="s">
        <v>1147</v>
      </c>
      <c r="B2603" s="32" t="s">
        <v>11</v>
      </c>
      <c r="C2603" s="31">
        <v>20</v>
      </c>
      <c r="D2603" s="31">
        <v>1800000</v>
      </c>
      <c r="E2603" s="31"/>
      <c r="F2603" s="43">
        <f>IFERROR(VLOOKUP(A2603,'2023'!A:N,13,0),0)</f>
        <v>20</v>
      </c>
      <c r="G2603" s="43">
        <f>IFERROR(VLOOKUP(A2603,'2023'!A:N,14,0),0)</f>
        <v>1800000</v>
      </c>
      <c r="H2603" s="43">
        <v>0</v>
      </c>
      <c r="I2603" s="43">
        <v>0</v>
      </c>
      <c r="J2603" s="44">
        <f t="shared" si="50"/>
        <v>90000</v>
      </c>
      <c r="K2603" s="43">
        <v>0</v>
      </c>
      <c r="L2603" s="43">
        <v>0</v>
      </c>
      <c r="M2603" s="44">
        <f t="shared" si="51"/>
        <v>0</v>
      </c>
      <c r="N2603" s="43">
        <f t="shared" si="52"/>
        <v>20</v>
      </c>
      <c r="O2603" s="44">
        <f t="shared" si="53"/>
        <v>1800000</v>
      </c>
    </row>
    <row r="2604" spans="1:15" x14ac:dyDescent="0.2">
      <c r="A2604" s="31" t="s">
        <v>1148</v>
      </c>
      <c r="B2604" s="32" t="s">
        <v>11</v>
      </c>
      <c r="C2604" s="31">
        <v>96</v>
      </c>
      <c r="D2604" s="31">
        <v>7287273</v>
      </c>
      <c r="E2604" s="31"/>
      <c r="F2604" s="43">
        <f>IFERROR(VLOOKUP(A2604,'2023'!A:N,13,0),0)</f>
        <v>96</v>
      </c>
      <c r="G2604" s="43">
        <f>IFERROR(VLOOKUP(A2604,'2023'!A:N,14,0),0)</f>
        <v>7287273</v>
      </c>
      <c r="H2604" s="43">
        <v>0</v>
      </c>
      <c r="I2604" s="43">
        <v>0</v>
      </c>
      <c r="J2604" s="44">
        <f t="shared" si="50"/>
        <v>75909.09375</v>
      </c>
      <c r="K2604" s="43">
        <v>0</v>
      </c>
      <c r="L2604" s="43">
        <v>0</v>
      </c>
      <c r="M2604" s="44">
        <f t="shared" si="51"/>
        <v>0</v>
      </c>
      <c r="N2604" s="43">
        <f t="shared" si="52"/>
        <v>96</v>
      </c>
      <c r="O2604" s="44">
        <f t="shared" si="53"/>
        <v>7287273</v>
      </c>
    </row>
    <row r="2605" spans="1:15" x14ac:dyDescent="0.2">
      <c r="A2605" s="31" t="s">
        <v>1149</v>
      </c>
      <c r="B2605" s="32" t="s">
        <v>11</v>
      </c>
      <c r="C2605" s="31">
        <v>34</v>
      </c>
      <c r="D2605" s="31">
        <v>2684668</v>
      </c>
      <c r="E2605" s="31"/>
      <c r="F2605" s="43">
        <f>IFERROR(VLOOKUP(A2605,'2023'!A:N,13,0),0)</f>
        <v>34</v>
      </c>
      <c r="G2605" s="43">
        <f>IFERROR(VLOOKUP(A2605,'2023'!A:N,14,0),0)</f>
        <v>2684668</v>
      </c>
      <c r="H2605" s="43">
        <v>0</v>
      </c>
      <c r="I2605" s="43">
        <v>0</v>
      </c>
      <c r="J2605" s="44">
        <f t="shared" si="50"/>
        <v>78960.823529411762</v>
      </c>
      <c r="K2605" s="43">
        <v>0</v>
      </c>
      <c r="L2605" s="43">
        <v>0</v>
      </c>
      <c r="M2605" s="44">
        <f t="shared" si="51"/>
        <v>0</v>
      </c>
      <c r="N2605" s="43">
        <f t="shared" si="52"/>
        <v>34</v>
      </c>
      <c r="O2605" s="44">
        <f t="shared" si="53"/>
        <v>2684668</v>
      </c>
    </row>
    <row r="2606" spans="1:15" x14ac:dyDescent="0.2">
      <c r="A2606" s="31" t="s">
        <v>1154</v>
      </c>
      <c r="B2606" s="32" t="s">
        <v>11</v>
      </c>
      <c r="C2606" s="31">
        <v>1</v>
      </c>
      <c r="D2606" s="31">
        <v>1947879</v>
      </c>
      <c r="E2606" s="31"/>
      <c r="F2606" s="43">
        <f>IFERROR(VLOOKUP(A2606,'2023'!A:N,13,0),0)</f>
        <v>1</v>
      </c>
      <c r="G2606" s="43">
        <f>IFERROR(VLOOKUP(A2606,'2023'!A:N,14,0),0)</f>
        <v>1947879</v>
      </c>
      <c r="H2606" s="43">
        <v>0</v>
      </c>
      <c r="I2606" s="43">
        <v>0</v>
      </c>
      <c r="J2606" s="44">
        <f t="shared" si="50"/>
        <v>1947879</v>
      </c>
      <c r="K2606" s="43">
        <v>0</v>
      </c>
      <c r="L2606" s="43">
        <v>0</v>
      </c>
      <c r="M2606" s="44">
        <f t="shared" si="51"/>
        <v>0</v>
      </c>
      <c r="N2606" s="43">
        <f t="shared" si="52"/>
        <v>1</v>
      </c>
      <c r="O2606" s="44">
        <f t="shared" si="53"/>
        <v>1947879</v>
      </c>
    </row>
    <row r="2607" spans="1:15" x14ac:dyDescent="0.2">
      <c r="A2607" s="31" t="s">
        <v>1155</v>
      </c>
      <c r="B2607" s="32" t="s">
        <v>11</v>
      </c>
      <c r="C2607" s="31">
        <v>2</v>
      </c>
      <c r="D2607" s="31">
        <v>2363636</v>
      </c>
      <c r="E2607" s="31"/>
      <c r="F2607" s="43">
        <f>IFERROR(VLOOKUP(A2607,'2023'!A:N,13,0),0)</f>
        <v>2</v>
      </c>
      <c r="G2607" s="43">
        <f>IFERROR(VLOOKUP(A2607,'2023'!A:N,14,0),0)</f>
        <v>2363636</v>
      </c>
      <c r="H2607" s="43">
        <v>0</v>
      </c>
      <c r="I2607" s="43">
        <v>0</v>
      </c>
      <c r="J2607" s="44">
        <f t="shared" si="50"/>
        <v>1181818</v>
      </c>
      <c r="K2607" s="43">
        <v>0</v>
      </c>
      <c r="L2607" s="43">
        <v>0</v>
      </c>
      <c r="M2607" s="44">
        <f t="shared" si="51"/>
        <v>0</v>
      </c>
      <c r="N2607" s="43">
        <f t="shared" si="52"/>
        <v>2</v>
      </c>
      <c r="O2607" s="44">
        <f t="shared" si="53"/>
        <v>2363636</v>
      </c>
    </row>
    <row r="2608" spans="1:15" x14ac:dyDescent="0.2">
      <c r="A2608" s="31" t="s">
        <v>1156</v>
      </c>
      <c r="B2608" s="32" t="s">
        <v>11</v>
      </c>
      <c r="C2608" s="31">
        <v>20</v>
      </c>
      <c r="D2608" s="31">
        <v>10545454</v>
      </c>
      <c r="E2608" s="31"/>
      <c r="F2608" s="43">
        <f>IFERROR(VLOOKUP(A2608,'2023'!A:N,13,0),0)</f>
        <v>20</v>
      </c>
      <c r="G2608" s="43">
        <f>IFERROR(VLOOKUP(A2608,'2023'!A:N,14,0),0)</f>
        <v>10545454</v>
      </c>
      <c r="H2608" s="43">
        <v>0</v>
      </c>
      <c r="I2608" s="43">
        <v>0</v>
      </c>
      <c r="J2608" s="44">
        <f t="shared" si="50"/>
        <v>527272.69999999995</v>
      </c>
      <c r="K2608" s="43">
        <v>0</v>
      </c>
      <c r="L2608" s="43">
        <v>0</v>
      </c>
      <c r="M2608" s="44">
        <f t="shared" si="51"/>
        <v>0</v>
      </c>
      <c r="N2608" s="43">
        <f t="shared" si="52"/>
        <v>20</v>
      </c>
      <c r="O2608" s="44">
        <f t="shared" si="53"/>
        <v>10545454</v>
      </c>
    </row>
    <row r="2609" spans="1:15" x14ac:dyDescent="0.2">
      <c r="A2609" s="31" t="s">
        <v>1158</v>
      </c>
      <c r="B2609" s="32" t="s">
        <v>11</v>
      </c>
      <c r="C2609" s="31">
        <v>3</v>
      </c>
      <c r="D2609" s="31">
        <v>5972727</v>
      </c>
      <c r="E2609" s="31"/>
      <c r="F2609" s="43">
        <f>IFERROR(VLOOKUP(A2609,'2023'!A:N,13,0),0)</f>
        <v>3</v>
      </c>
      <c r="G2609" s="43">
        <f>IFERROR(VLOOKUP(A2609,'2023'!A:N,14,0),0)</f>
        <v>5972727</v>
      </c>
      <c r="H2609" s="43">
        <v>0</v>
      </c>
      <c r="I2609" s="43">
        <v>0</v>
      </c>
      <c r="J2609" s="44">
        <f t="shared" si="50"/>
        <v>1990909</v>
      </c>
      <c r="K2609" s="43">
        <v>0</v>
      </c>
      <c r="L2609" s="43">
        <v>0</v>
      </c>
      <c r="M2609" s="44">
        <f t="shared" si="51"/>
        <v>0</v>
      </c>
      <c r="N2609" s="43">
        <f t="shared" si="52"/>
        <v>3</v>
      </c>
      <c r="O2609" s="44">
        <f t="shared" si="53"/>
        <v>5972727</v>
      </c>
    </row>
    <row r="2610" spans="1:15" x14ac:dyDescent="0.2">
      <c r="A2610" s="31" t="s">
        <v>1160</v>
      </c>
      <c r="B2610" s="32" t="s">
        <v>11</v>
      </c>
      <c r="C2610" s="31">
        <v>282</v>
      </c>
      <c r="D2610" s="31">
        <v>129828452</v>
      </c>
      <c r="E2610" s="31"/>
      <c r="F2610" s="43">
        <f>IFERROR(VLOOKUP(A2610,'2023'!A:N,13,0),0)</f>
        <v>282</v>
      </c>
      <c r="G2610" s="43">
        <f>IFERROR(VLOOKUP(A2610,'2023'!A:N,14,0),0)</f>
        <v>129828452</v>
      </c>
      <c r="H2610" s="43">
        <v>0</v>
      </c>
      <c r="I2610" s="43">
        <v>0</v>
      </c>
      <c r="J2610" s="44">
        <f t="shared" si="50"/>
        <v>460384.58156028367</v>
      </c>
      <c r="K2610" s="43">
        <v>0</v>
      </c>
      <c r="L2610" s="43">
        <v>0</v>
      </c>
      <c r="M2610" s="44">
        <f t="shared" si="51"/>
        <v>0</v>
      </c>
      <c r="N2610" s="43">
        <f t="shared" si="52"/>
        <v>282</v>
      </c>
      <c r="O2610" s="44">
        <f t="shared" si="53"/>
        <v>129828452</v>
      </c>
    </row>
    <row r="2611" spans="1:15" x14ac:dyDescent="0.2">
      <c r="A2611" s="31" t="s">
        <v>1162</v>
      </c>
      <c r="B2611" s="32" t="s">
        <v>11</v>
      </c>
      <c r="C2611" s="31">
        <v>5</v>
      </c>
      <c r="D2611" s="31">
        <v>3772725</v>
      </c>
      <c r="E2611" s="31"/>
      <c r="F2611" s="43">
        <f>IFERROR(VLOOKUP(A2611,'2023'!A:N,13,0),0)</f>
        <v>5</v>
      </c>
      <c r="G2611" s="43">
        <f>IFERROR(VLOOKUP(A2611,'2023'!A:N,14,0),0)</f>
        <v>3772725</v>
      </c>
      <c r="H2611" s="43">
        <v>0</v>
      </c>
      <c r="I2611" s="43">
        <v>0</v>
      </c>
      <c r="J2611" s="44">
        <f t="shared" si="50"/>
        <v>754545</v>
      </c>
      <c r="K2611" s="43">
        <v>0</v>
      </c>
      <c r="L2611" s="43">
        <v>0</v>
      </c>
      <c r="M2611" s="44">
        <f t="shared" si="51"/>
        <v>0</v>
      </c>
      <c r="N2611" s="43">
        <f t="shared" si="52"/>
        <v>5</v>
      </c>
      <c r="O2611" s="44">
        <f t="shared" si="53"/>
        <v>3772725</v>
      </c>
    </row>
    <row r="2612" spans="1:15" x14ac:dyDescent="0.2">
      <c r="A2612" s="31" t="s">
        <v>1166</v>
      </c>
      <c r="B2612" s="32" t="s">
        <v>11</v>
      </c>
      <c r="C2612" s="31">
        <v>19</v>
      </c>
      <c r="D2612" s="31">
        <v>6377958</v>
      </c>
      <c r="E2612" s="31"/>
      <c r="F2612" s="43">
        <f>IFERROR(VLOOKUP(A2612,'2023'!A:N,13,0),0)</f>
        <v>19</v>
      </c>
      <c r="G2612" s="43">
        <f>IFERROR(VLOOKUP(A2612,'2023'!A:N,14,0),0)</f>
        <v>6377958</v>
      </c>
      <c r="H2612" s="43">
        <v>0</v>
      </c>
      <c r="I2612" s="43">
        <v>0</v>
      </c>
      <c r="J2612" s="44">
        <f t="shared" si="50"/>
        <v>335682</v>
      </c>
      <c r="K2612" s="43">
        <v>0</v>
      </c>
      <c r="L2612" s="43">
        <v>0</v>
      </c>
      <c r="M2612" s="44">
        <f t="shared" si="51"/>
        <v>0</v>
      </c>
      <c r="N2612" s="43">
        <f t="shared" si="52"/>
        <v>19</v>
      </c>
      <c r="O2612" s="44">
        <f t="shared" si="53"/>
        <v>6377958</v>
      </c>
    </row>
    <row r="2613" spans="1:15" x14ac:dyDescent="0.2">
      <c r="A2613" s="31" t="s">
        <v>1167</v>
      </c>
      <c r="B2613" s="32" t="s">
        <v>11</v>
      </c>
      <c r="C2613" s="31">
        <v>14</v>
      </c>
      <c r="D2613" s="31">
        <v>3741818</v>
      </c>
      <c r="E2613" s="31"/>
      <c r="F2613" s="43">
        <f>IFERROR(VLOOKUP(A2613,'2023'!A:N,13,0),0)</f>
        <v>14</v>
      </c>
      <c r="G2613" s="43">
        <f>IFERROR(VLOOKUP(A2613,'2023'!A:N,14,0),0)</f>
        <v>3741818</v>
      </c>
      <c r="H2613" s="43">
        <v>0</v>
      </c>
      <c r="I2613" s="43">
        <v>0</v>
      </c>
      <c r="J2613" s="44">
        <f t="shared" si="50"/>
        <v>267272.71428571426</v>
      </c>
      <c r="K2613" s="43">
        <v>0</v>
      </c>
      <c r="L2613" s="43">
        <v>0</v>
      </c>
      <c r="M2613" s="44">
        <f t="shared" si="51"/>
        <v>0</v>
      </c>
      <c r="N2613" s="43">
        <f t="shared" si="52"/>
        <v>14</v>
      </c>
      <c r="O2613" s="44">
        <f t="shared" si="53"/>
        <v>3741818</v>
      </c>
    </row>
    <row r="2614" spans="1:15" x14ac:dyDescent="0.2">
      <c r="A2614" s="31" t="s">
        <v>1168</v>
      </c>
      <c r="B2614" s="32" t="s">
        <v>11</v>
      </c>
      <c r="C2614" s="31">
        <v>59</v>
      </c>
      <c r="D2614" s="31">
        <v>4666364</v>
      </c>
      <c r="E2614" s="31"/>
      <c r="F2614" s="43">
        <f>IFERROR(VLOOKUP(A2614,'2023'!A:N,13,0),0)</f>
        <v>59</v>
      </c>
      <c r="G2614" s="43">
        <f>IFERROR(VLOOKUP(A2614,'2023'!A:N,14,0),0)</f>
        <v>4666364</v>
      </c>
      <c r="H2614" s="43">
        <v>0</v>
      </c>
      <c r="I2614" s="43">
        <v>0</v>
      </c>
      <c r="J2614" s="44">
        <f t="shared" si="50"/>
        <v>79090.91525423729</v>
      </c>
      <c r="K2614" s="43">
        <v>0</v>
      </c>
      <c r="L2614" s="43">
        <v>0</v>
      </c>
      <c r="M2614" s="44">
        <f t="shared" si="51"/>
        <v>0</v>
      </c>
      <c r="N2614" s="43">
        <f t="shared" si="52"/>
        <v>59</v>
      </c>
      <c r="O2614" s="44">
        <f t="shared" si="53"/>
        <v>4666364</v>
      </c>
    </row>
    <row r="2615" spans="1:15" x14ac:dyDescent="0.2">
      <c r="A2615" s="31" t="s">
        <v>1169</v>
      </c>
      <c r="B2615" s="32" t="s">
        <v>11</v>
      </c>
      <c r="C2615" s="31">
        <v>5</v>
      </c>
      <c r="D2615" s="31">
        <v>5918180</v>
      </c>
      <c r="E2615" s="31"/>
      <c r="F2615" s="43">
        <f>IFERROR(VLOOKUP(A2615,'2023'!A:N,13,0),0)</f>
        <v>5</v>
      </c>
      <c r="G2615" s="43">
        <f>IFERROR(VLOOKUP(A2615,'2023'!A:N,14,0),0)</f>
        <v>5918180</v>
      </c>
      <c r="H2615" s="43">
        <v>0</v>
      </c>
      <c r="I2615" s="43">
        <v>0</v>
      </c>
      <c r="J2615" s="44">
        <f t="shared" si="50"/>
        <v>1183636</v>
      </c>
      <c r="K2615" s="43">
        <v>0</v>
      </c>
      <c r="L2615" s="43">
        <v>0</v>
      </c>
      <c r="M2615" s="44">
        <f t="shared" si="51"/>
        <v>0</v>
      </c>
      <c r="N2615" s="43">
        <f t="shared" si="52"/>
        <v>5</v>
      </c>
      <c r="O2615" s="44">
        <f t="shared" si="53"/>
        <v>5918180</v>
      </c>
    </row>
    <row r="2616" spans="1:15" x14ac:dyDescent="0.2">
      <c r="A2616" s="31" t="s">
        <v>1170</v>
      </c>
      <c r="B2616" s="32" t="s">
        <v>11</v>
      </c>
      <c r="C2616" s="31">
        <v>4</v>
      </c>
      <c r="D2616" s="31">
        <v>4810908</v>
      </c>
      <c r="E2616" s="31"/>
      <c r="F2616" s="43">
        <f>IFERROR(VLOOKUP(A2616,'2023'!A:N,13,0),0)</f>
        <v>4</v>
      </c>
      <c r="G2616" s="43">
        <f>IFERROR(VLOOKUP(A2616,'2023'!A:N,14,0),0)</f>
        <v>4810908</v>
      </c>
      <c r="H2616" s="43">
        <v>0</v>
      </c>
      <c r="I2616" s="43">
        <v>0</v>
      </c>
      <c r="J2616" s="44">
        <f t="shared" si="50"/>
        <v>1202727</v>
      </c>
      <c r="K2616" s="43">
        <v>0</v>
      </c>
      <c r="L2616" s="43">
        <v>0</v>
      </c>
      <c r="M2616" s="44">
        <f t="shared" si="51"/>
        <v>0</v>
      </c>
      <c r="N2616" s="43">
        <f t="shared" si="52"/>
        <v>4</v>
      </c>
      <c r="O2616" s="44">
        <f t="shared" si="53"/>
        <v>4810908</v>
      </c>
    </row>
    <row r="2617" spans="1:15" x14ac:dyDescent="0.2">
      <c r="A2617" s="31" t="s">
        <v>1171</v>
      </c>
      <c r="B2617" s="32" t="s">
        <v>11</v>
      </c>
      <c r="C2617" s="31">
        <v>1</v>
      </c>
      <c r="D2617" s="31">
        <v>2004545</v>
      </c>
      <c r="E2617" s="31"/>
      <c r="F2617" s="43">
        <f>IFERROR(VLOOKUP(A2617,'2023'!A:N,13,0),0)</f>
        <v>1</v>
      </c>
      <c r="G2617" s="43">
        <f>IFERROR(VLOOKUP(A2617,'2023'!A:N,14,0),0)</f>
        <v>2004545</v>
      </c>
      <c r="H2617" s="43">
        <v>0</v>
      </c>
      <c r="I2617" s="43">
        <v>0</v>
      </c>
      <c r="J2617" s="44">
        <f t="shared" si="50"/>
        <v>2004545</v>
      </c>
      <c r="K2617" s="43">
        <v>0</v>
      </c>
      <c r="L2617" s="43">
        <v>0</v>
      </c>
      <c r="M2617" s="44">
        <f t="shared" si="51"/>
        <v>0</v>
      </c>
      <c r="N2617" s="43">
        <f t="shared" si="52"/>
        <v>1</v>
      </c>
      <c r="O2617" s="44">
        <f t="shared" si="53"/>
        <v>2004545</v>
      </c>
    </row>
    <row r="2618" spans="1:15" x14ac:dyDescent="0.2">
      <c r="A2618" s="31" t="s">
        <v>1172</v>
      </c>
      <c r="B2618" s="32" t="s">
        <v>11</v>
      </c>
      <c r="C2618" s="31">
        <v>1</v>
      </c>
      <c r="D2618" s="31">
        <v>2004545</v>
      </c>
      <c r="E2618" s="31"/>
      <c r="F2618" s="43">
        <f>IFERROR(VLOOKUP(A2618,'2023'!A:N,13,0),0)</f>
        <v>1</v>
      </c>
      <c r="G2618" s="43">
        <f>IFERROR(VLOOKUP(A2618,'2023'!A:N,14,0),0)</f>
        <v>2004545</v>
      </c>
      <c r="H2618" s="43">
        <v>0</v>
      </c>
      <c r="I2618" s="43">
        <v>0</v>
      </c>
      <c r="J2618" s="44">
        <f t="shared" si="50"/>
        <v>2004545</v>
      </c>
      <c r="K2618" s="43">
        <v>0</v>
      </c>
      <c r="L2618" s="43">
        <v>0</v>
      </c>
      <c r="M2618" s="44">
        <f t="shared" si="51"/>
        <v>0</v>
      </c>
      <c r="N2618" s="43">
        <f t="shared" si="52"/>
        <v>1</v>
      </c>
      <c r="O2618" s="44">
        <f t="shared" si="53"/>
        <v>2004545</v>
      </c>
    </row>
    <row r="2619" spans="1:15" x14ac:dyDescent="0.2">
      <c r="A2619" s="31" t="s">
        <v>1173</v>
      </c>
      <c r="B2619" s="32" t="s">
        <v>11</v>
      </c>
      <c r="C2619" s="31">
        <v>1</v>
      </c>
      <c r="D2619" s="31">
        <v>2004545</v>
      </c>
      <c r="E2619" s="31"/>
      <c r="F2619" s="43">
        <f>IFERROR(VLOOKUP(A2619,'2023'!A:N,13,0),0)</f>
        <v>1</v>
      </c>
      <c r="G2619" s="43">
        <f>IFERROR(VLOOKUP(A2619,'2023'!A:N,14,0),0)</f>
        <v>2004545</v>
      </c>
      <c r="H2619" s="43">
        <v>0</v>
      </c>
      <c r="I2619" s="43">
        <v>0</v>
      </c>
      <c r="J2619" s="44">
        <f t="shared" si="50"/>
        <v>2004545</v>
      </c>
      <c r="K2619" s="43">
        <v>0</v>
      </c>
      <c r="L2619" s="43">
        <v>0</v>
      </c>
      <c r="M2619" s="44">
        <f t="shared" si="51"/>
        <v>0</v>
      </c>
      <c r="N2619" s="43">
        <f t="shared" si="52"/>
        <v>1</v>
      </c>
      <c r="O2619" s="44">
        <f t="shared" si="53"/>
        <v>2004545</v>
      </c>
    </row>
    <row r="2620" spans="1:15" x14ac:dyDescent="0.2">
      <c r="A2620" s="31" t="s">
        <v>1174</v>
      </c>
      <c r="B2620" s="32" t="s">
        <v>11</v>
      </c>
      <c r="C2620" s="31">
        <v>52</v>
      </c>
      <c r="D2620" s="31">
        <v>3403636</v>
      </c>
      <c r="E2620" s="31"/>
      <c r="F2620" s="43">
        <f>IFERROR(VLOOKUP(A2620,'2023'!A:N,13,0),0)</f>
        <v>52</v>
      </c>
      <c r="G2620" s="43">
        <f>IFERROR(VLOOKUP(A2620,'2023'!A:N,14,0),0)</f>
        <v>3403636</v>
      </c>
      <c r="H2620" s="43">
        <v>0</v>
      </c>
      <c r="I2620" s="43">
        <v>0</v>
      </c>
      <c r="J2620" s="44">
        <f t="shared" si="50"/>
        <v>65454.538461538461</v>
      </c>
      <c r="K2620" s="43">
        <v>0</v>
      </c>
      <c r="L2620" s="43">
        <v>0</v>
      </c>
      <c r="M2620" s="44">
        <f t="shared" si="51"/>
        <v>0</v>
      </c>
      <c r="N2620" s="43">
        <f t="shared" si="52"/>
        <v>52</v>
      </c>
      <c r="O2620" s="44">
        <f t="shared" si="53"/>
        <v>3403636</v>
      </c>
    </row>
    <row r="2621" spans="1:15" x14ac:dyDescent="0.2">
      <c r="A2621" s="31" t="s">
        <v>1175</v>
      </c>
      <c r="B2621" s="32" t="s">
        <v>11</v>
      </c>
      <c r="C2621" s="31">
        <v>35</v>
      </c>
      <c r="D2621" s="31">
        <v>3563636</v>
      </c>
      <c r="E2621" s="31"/>
      <c r="F2621" s="43">
        <f>IFERROR(VLOOKUP(A2621,'2023'!A:N,13,0),0)</f>
        <v>35</v>
      </c>
      <c r="G2621" s="43">
        <f>IFERROR(VLOOKUP(A2621,'2023'!A:N,14,0),0)</f>
        <v>3563636</v>
      </c>
      <c r="H2621" s="43">
        <v>0</v>
      </c>
      <c r="I2621" s="43">
        <v>0</v>
      </c>
      <c r="J2621" s="44">
        <f t="shared" si="50"/>
        <v>101818.17142857143</v>
      </c>
      <c r="K2621" s="43">
        <v>0</v>
      </c>
      <c r="L2621" s="43">
        <v>0</v>
      </c>
      <c r="M2621" s="44">
        <f t="shared" si="51"/>
        <v>0</v>
      </c>
      <c r="N2621" s="43">
        <f t="shared" si="52"/>
        <v>35</v>
      </c>
      <c r="O2621" s="44">
        <f t="shared" si="53"/>
        <v>3563636</v>
      </c>
    </row>
    <row r="2622" spans="1:15" x14ac:dyDescent="0.2">
      <c r="A2622" s="31" t="s">
        <v>1176</v>
      </c>
      <c r="B2622" s="32" t="s">
        <v>11</v>
      </c>
      <c r="C2622" s="31">
        <v>20</v>
      </c>
      <c r="D2622" s="31">
        <v>2909091</v>
      </c>
      <c r="E2622" s="31"/>
      <c r="F2622" s="43">
        <f>IFERROR(VLOOKUP(A2622,'2023'!A:N,13,0),0)</f>
        <v>20</v>
      </c>
      <c r="G2622" s="43">
        <f>IFERROR(VLOOKUP(A2622,'2023'!A:N,14,0),0)</f>
        <v>2909091</v>
      </c>
      <c r="H2622" s="43">
        <v>0</v>
      </c>
      <c r="I2622" s="43">
        <v>0</v>
      </c>
      <c r="J2622" s="44">
        <f t="shared" si="50"/>
        <v>145454.54999999999</v>
      </c>
      <c r="K2622" s="43">
        <v>0</v>
      </c>
      <c r="L2622" s="43">
        <v>0</v>
      </c>
      <c r="M2622" s="44">
        <f t="shared" si="51"/>
        <v>0</v>
      </c>
      <c r="N2622" s="43">
        <f t="shared" si="52"/>
        <v>20</v>
      </c>
      <c r="O2622" s="44">
        <f t="shared" si="53"/>
        <v>2909091</v>
      </c>
    </row>
    <row r="2623" spans="1:15" x14ac:dyDescent="0.2">
      <c r="A2623" s="31" t="s">
        <v>1177</v>
      </c>
      <c r="B2623" s="32" t="s">
        <v>11</v>
      </c>
      <c r="C2623" s="31">
        <v>1</v>
      </c>
      <c r="D2623" s="31">
        <v>863636</v>
      </c>
      <c r="E2623" s="31"/>
      <c r="F2623" s="43">
        <f>IFERROR(VLOOKUP(A2623,'2023'!A:N,13,0),0)</f>
        <v>1</v>
      </c>
      <c r="G2623" s="43">
        <f>IFERROR(VLOOKUP(A2623,'2023'!A:N,14,0),0)</f>
        <v>863636</v>
      </c>
      <c r="H2623" s="43">
        <v>0</v>
      </c>
      <c r="I2623" s="43">
        <v>0</v>
      </c>
      <c r="J2623" s="44">
        <f t="shared" si="50"/>
        <v>863636</v>
      </c>
      <c r="K2623" s="43">
        <v>0</v>
      </c>
      <c r="L2623" s="43">
        <v>0</v>
      </c>
      <c r="M2623" s="44">
        <f t="shared" si="51"/>
        <v>0</v>
      </c>
      <c r="N2623" s="43">
        <f t="shared" si="52"/>
        <v>1</v>
      </c>
      <c r="O2623" s="44">
        <f t="shared" si="53"/>
        <v>863636</v>
      </c>
    </row>
    <row r="2624" spans="1:15" x14ac:dyDescent="0.2">
      <c r="A2624" s="31" t="s">
        <v>1178</v>
      </c>
      <c r="B2624" s="32" t="s">
        <v>11</v>
      </c>
      <c r="C2624" s="31">
        <v>1</v>
      </c>
      <c r="D2624" s="31">
        <v>1191363</v>
      </c>
      <c r="E2624" s="31"/>
      <c r="F2624" s="43">
        <f>IFERROR(VLOOKUP(A2624,'2023'!A:N,13,0),0)</f>
        <v>1</v>
      </c>
      <c r="G2624" s="43">
        <f>IFERROR(VLOOKUP(A2624,'2023'!A:N,14,0),0)</f>
        <v>1191363</v>
      </c>
      <c r="H2624" s="43">
        <v>0</v>
      </c>
      <c r="I2624" s="43">
        <v>0</v>
      </c>
      <c r="J2624" s="44">
        <f t="shared" si="50"/>
        <v>1191363</v>
      </c>
      <c r="K2624" s="43">
        <v>0</v>
      </c>
      <c r="L2624" s="43">
        <v>0</v>
      </c>
      <c r="M2624" s="44">
        <f t="shared" si="51"/>
        <v>0</v>
      </c>
      <c r="N2624" s="43">
        <f t="shared" si="52"/>
        <v>1</v>
      </c>
      <c r="O2624" s="44">
        <f t="shared" si="53"/>
        <v>1191363</v>
      </c>
    </row>
    <row r="2625" spans="1:15" x14ac:dyDescent="0.2">
      <c r="A2625" s="31" t="s">
        <v>1180</v>
      </c>
      <c r="B2625" s="32" t="s">
        <v>11</v>
      </c>
      <c r="C2625" s="31">
        <v>10</v>
      </c>
      <c r="D2625" s="31">
        <v>11818182</v>
      </c>
      <c r="E2625" s="31"/>
      <c r="F2625" s="43">
        <f>IFERROR(VLOOKUP(A2625,'2023'!A:N,13,0),0)</f>
        <v>10</v>
      </c>
      <c r="G2625" s="43">
        <f>IFERROR(VLOOKUP(A2625,'2023'!A:N,14,0),0)</f>
        <v>11818182</v>
      </c>
      <c r="H2625" s="43">
        <v>0</v>
      </c>
      <c r="I2625" s="43">
        <v>0</v>
      </c>
      <c r="J2625" s="44">
        <f t="shared" si="50"/>
        <v>1181818.2</v>
      </c>
      <c r="K2625" s="43">
        <v>0</v>
      </c>
      <c r="L2625" s="43">
        <v>0</v>
      </c>
      <c r="M2625" s="44">
        <f t="shared" si="51"/>
        <v>0</v>
      </c>
      <c r="N2625" s="43">
        <f t="shared" si="52"/>
        <v>10</v>
      </c>
      <c r="O2625" s="44">
        <f t="shared" si="53"/>
        <v>11818182</v>
      </c>
    </row>
    <row r="2626" spans="1:15" x14ac:dyDescent="0.2">
      <c r="A2626" s="31" t="s">
        <v>1181</v>
      </c>
      <c r="B2626" s="32" t="s">
        <v>11</v>
      </c>
      <c r="C2626" s="31">
        <v>5</v>
      </c>
      <c r="D2626" s="31">
        <v>7772727</v>
      </c>
      <c r="E2626" s="31"/>
      <c r="F2626" s="43">
        <f>IFERROR(VLOOKUP(A2626,'2023'!A:N,13,0),0)</f>
        <v>5</v>
      </c>
      <c r="G2626" s="43">
        <f>IFERROR(VLOOKUP(A2626,'2023'!A:N,14,0),0)</f>
        <v>7772727</v>
      </c>
      <c r="H2626" s="43">
        <v>0</v>
      </c>
      <c r="I2626" s="43">
        <v>0</v>
      </c>
      <c r="J2626" s="44">
        <f t="shared" si="50"/>
        <v>1554545.4</v>
      </c>
      <c r="K2626" s="43">
        <v>0</v>
      </c>
      <c r="L2626" s="43">
        <v>0</v>
      </c>
      <c r="M2626" s="44">
        <f t="shared" si="51"/>
        <v>0</v>
      </c>
      <c r="N2626" s="43">
        <f t="shared" si="52"/>
        <v>5</v>
      </c>
      <c r="O2626" s="44">
        <f t="shared" si="53"/>
        <v>7772727</v>
      </c>
    </row>
    <row r="2627" spans="1:15" x14ac:dyDescent="0.2">
      <c r="A2627" s="31" t="s">
        <v>1182</v>
      </c>
      <c r="B2627" s="32" t="s">
        <v>11</v>
      </c>
      <c r="C2627" s="31">
        <v>9</v>
      </c>
      <c r="D2627" s="31">
        <v>10824543</v>
      </c>
      <c r="E2627" s="31"/>
      <c r="F2627" s="43">
        <f>IFERROR(VLOOKUP(A2627,'2023'!A:N,13,0),0)</f>
        <v>9</v>
      </c>
      <c r="G2627" s="43">
        <f>IFERROR(VLOOKUP(A2627,'2023'!A:N,14,0),0)</f>
        <v>10824543</v>
      </c>
      <c r="H2627" s="43">
        <v>0</v>
      </c>
      <c r="I2627" s="43">
        <v>0</v>
      </c>
      <c r="J2627" s="44">
        <f t="shared" si="50"/>
        <v>1202727</v>
      </c>
      <c r="K2627" s="43">
        <v>0</v>
      </c>
      <c r="L2627" s="43">
        <v>0</v>
      </c>
      <c r="M2627" s="44">
        <f t="shared" si="51"/>
        <v>0</v>
      </c>
      <c r="N2627" s="43">
        <f t="shared" si="52"/>
        <v>9</v>
      </c>
      <c r="O2627" s="44">
        <f t="shared" si="53"/>
        <v>10824543</v>
      </c>
    </row>
    <row r="2628" spans="1:15" x14ac:dyDescent="0.2">
      <c r="A2628" s="31" t="s">
        <v>1183</v>
      </c>
      <c r="B2628" s="32" t="s">
        <v>11</v>
      </c>
      <c r="C2628" s="31">
        <v>5</v>
      </c>
      <c r="D2628" s="31">
        <v>6204545</v>
      </c>
      <c r="E2628" s="31"/>
      <c r="F2628" s="43">
        <f>IFERROR(VLOOKUP(A2628,'2023'!A:N,13,0),0)</f>
        <v>5</v>
      </c>
      <c r="G2628" s="43">
        <f>IFERROR(VLOOKUP(A2628,'2023'!A:N,14,0),0)</f>
        <v>6204545</v>
      </c>
      <c r="H2628" s="43">
        <v>0</v>
      </c>
      <c r="I2628" s="43">
        <v>0</v>
      </c>
      <c r="J2628" s="44">
        <f t="shared" si="50"/>
        <v>1240909</v>
      </c>
      <c r="K2628" s="43">
        <v>0</v>
      </c>
      <c r="L2628" s="43">
        <v>0</v>
      </c>
      <c r="M2628" s="44">
        <f t="shared" si="51"/>
        <v>0</v>
      </c>
      <c r="N2628" s="43">
        <f t="shared" si="52"/>
        <v>5</v>
      </c>
      <c r="O2628" s="44">
        <f t="shared" si="53"/>
        <v>6204545</v>
      </c>
    </row>
    <row r="2629" spans="1:15" x14ac:dyDescent="0.2">
      <c r="A2629" s="31" t="s">
        <v>1184</v>
      </c>
      <c r="B2629" s="32" t="s">
        <v>11</v>
      </c>
      <c r="C2629" s="31">
        <v>2</v>
      </c>
      <c r="D2629" s="31">
        <v>1636364</v>
      </c>
      <c r="E2629" s="31"/>
      <c r="F2629" s="43">
        <f>IFERROR(VLOOKUP(A2629,'2023'!A:N,13,0),0)</f>
        <v>2</v>
      </c>
      <c r="G2629" s="43">
        <f>IFERROR(VLOOKUP(A2629,'2023'!A:N,14,0),0)</f>
        <v>1636364</v>
      </c>
      <c r="H2629" s="43">
        <v>0</v>
      </c>
      <c r="I2629" s="43">
        <v>0</v>
      </c>
      <c r="J2629" s="44">
        <f t="shared" si="50"/>
        <v>818182</v>
      </c>
      <c r="K2629" s="43">
        <v>0</v>
      </c>
      <c r="L2629" s="43">
        <v>0</v>
      </c>
      <c r="M2629" s="44">
        <f t="shared" si="51"/>
        <v>0</v>
      </c>
      <c r="N2629" s="43">
        <f t="shared" si="52"/>
        <v>2</v>
      </c>
      <c r="O2629" s="44">
        <f t="shared" si="53"/>
        <v>1636364</v>
      </c>
    </row>
    <row r="2630" spans="1:15" x14ac:dyDescent="0.2">
      <c r="A2630" s="31" t="s">
        <v>1185</v>
      </c>
      <c r="B2630" s="32" t="s">
        <v>11</v>
      </c>
      <c r="C2630" s="31">
        <v>294</v>
      </c>
      <c r="D2630" s="31">
        <v>17400375</v>
      </c>
      <c r="E2630" s="31"/>
      <c r="F2630" s="43">
        <f>IFERROR(VLOOKUP(A2630,'2023'!A:N,13,0),0)</f>
        <v>294</v>
      </c>
      <c r="G2630" s="43">
        <f>IFERROR(VLOOKUP(A2630,'2023'!A:N,14,0),0)</f>
        <v>17400375</v>
      </c>
      <c r="H2630" s="43">
        <v>0</v>
      </c>
      <c r="I2630" s="43">
        <v>0</v>
      </c>
      <c r="J2630" s="44">
        <f t="shared" si="50"/>
        <v>59184.948979591834</v>
      </c>
      <c r="K2630" s="43">
        <v>0</v>
      </c>
      <c r="L2630" s="43">
        <v>0</v>
      </c>
      <c r="M2630" s="44">
        <f t="shared" si="51"/>
        <v>0</v>
      </c>
      <c r="N2630" s="43">
        <f t="shared" si="52"/>
        <v>294</v>
      </c>
      <c r="O2630" s="44">
        <f t="shared" si="53"/>
        <v>17400375</v>
      </c>
    </row>
    <row r="2631" spans="1:15" x14ac:dyDescent="0.2">
      <c r="A2631" s="31" t="s">
        <v>1186</v>
      </c>
      <c r="B2631" s="32" t="s">
        <v>11</v>
      </c>
      <c r="C2631" s="31">
        <v>1</v>
      </c>
      <c r="D2631" s="31">
        <v>1657272</v>
      </c>
      <c r="E2631" s="31"/>
      <c r="F2631" s="43">
        <f>IFERROR(VLOOKUP(A2631,'2023'!A:N,13,0),0)</f>
        <v>1</v>
      </c>
      <c r="G2631" s="43">
        <f>IFERROR(VLOOKUP(A2631,'2023'!A:N,14,0),0)</f>
        <v>1657272</v>
      </c>
      <c r="H2631" s="43">
        <v>0</v>
      </c>
      <c r="I2631" s="43">
        <v>0</v>
      </c>
      <c r="J2631" s="44">
        <f t="shared" si="50"/>
        <v>1657272</v>
      </c>
      <c r="K2631" s="43">
        <v>0</v>
      </c>
      <c r="L2631" s="43">
        <v>0</v>
      </c>
      <c r="M2631" s="44">
        <f t="shared" si="51"/>
        <v>0</v>
      </c>
      <c r="N2631" s="43">
        <f t="shared" si="52"/>
        <v>1</v>
      </c>
      <c r="O2631" s="44">
        <f t="shared" si="53"/>
        <v>1657272</v>
      </c>
    </row>
    <row r="2632" spans="1:15" x14ac:dyDescent="0.2">
      <c r="A2632" s="31" t="s">
        <v>1187</v>
      </c>
      <c r="B2632" s="32" t="s">
        <v>11</v>
      </c>
      <c r="C2632" s="31">
        <v>10</v>
      </c>
      <c r="D2632" s="31">
        <v>5279221</v>
      </c>
      <c r="E2632" s="31"/>
      <c r="F2632" s="43">
        <f>IFERROR(VLOOKUP(A2632,'2023'!A:N,13,0),0)</f>
        <v>10</v>
      </c>
      <c r="G2632" s="43">
        <f>IFERROR(VLOOKUP(A2632,'2023'!A:N,14,0),0)</f>
        <v>5279221</v>
      </c>
      <c r="H2632" s="43">
        <v>0</v>
      </c>
      <c r="I2632" s="43">
        <v>0</v>
      </c>
      <c r="J2632" s="44">
        <f t="shared" si="50"/>
        <v>527922.1</v>
      </c>
      <c r="K2632" s="43">
        <v>0</v>
      </c>
      <c r="L2632" s="43">
        <v>0</v>
      </c>
      <c r="M2632" s="44">
        <f t="shared" si="51"/>
        <v>0</v>
      </c>
      <c r="N2632" s="43">
        <f t="shared" si="52"/>
        <v>10</v>
      </c>
      <c r="O2632" s="44">
        <f t="shared" si="53"/>
        <v>5279221</v>
      </c>
    </row>
    <row r="2633" spans="1:15" x14ac:dyDescent="0.2">
      <c r="A2633" s="31" t="s">
        <v>1189</v>
      </c>
      <c r="B2633" s="32" t="s">
        <v>11</v>
      </c>
      <c r="C2633" s="31">
        <v>15</v>
      </c>
      <c r="D2633" s="31">
        <v>21921608</v>
      </c>
      <c r="E2633" s="31"/>
      <c r="F2633" s="43">
        <f>IFERROR(VLOOKUP(A2633,'2023'!A:N,13,0),0)</f>
        <v>15</v>
      </c>
      <c r="G2633" s="43">
        <f>IFERROR(VLOOKUP(A2633,'2023'!A:N,14,0),0)</f>
        <v>21921608</v>
      </c>
      <c r="H2633" s="43">
        <v>0</v>
      </c>
      <c r="I2633" s="43">
        <v>0</v>
      </c>
      <c r="J2633" s="44">
        <f t="shared" si="50"/>
        <v>1461440.5333333334</v>
      </c>
      <c r="K2633" s="43">
        <v>0</v>
      </c>
      <c r="L2633" s="43">
        <v>0</v>
      </c>
      <c r="M2633" s="44">
        <f t="shared" si="51"/>
        <v>0</v>
      </c>
      <c r="N2633" s="43">
        <f t="shared" si="52"/>
        <v>15</v>
      </c>
      <c r="O2633" s="44">
        <f t="shared" si="53"/>
        <v>21921608</v>
      </c>
    </row>
    <row r="2634" spans="1:15" x14ac:dyDescent="0.2">
      <c r="A2634" s="31" t="s">
        <v>1190</v>
      </c>
      <c r="B2634" s="32" t="s">
        <v>11</v>
      </c>
      <c r="C2634" s="31">
        <v>11</v>
      </c>
      <c r="D2634" s="31">
        <v>6627710</v>
      </c>
      <c r="E2634" s="31"/>
      <c r="F2634" s="43">
        <f>IFERROR(VLOOKUP(A2634,'2023'!A:N,13,0),0)</f>
        <v>11</v>
      </c>
      <c r="G2634" s="43">
        <f>IFERROR(VLOOKUP(A2634,'2023'!A:N,14,0),0)</f>
        <v>6627710</v>
      </c>
      <c r="H2634" s="43">
        <v>0</v>
      </c>
      <c r="I2634" s="43">
        <v>0</v>
      </c>
      <c r="J2634" s="44">
        <f t="shared" si="50"/>
        <v>602519.09090909094</v>
      </c>
      <c r="K2634" s="43">
        <v>0</v>
      </c>
      <c r="L2634" s="43">
        <v>0</v>
      </c>
      <c r="M2634" s="44">
        <f t="shared" si="51"/>
        <v>0</v>
      </c>
      <c r="N2634" s="43">
        <f t="shared" si="52"/>
        <v>11</v>
      </c>
      <c r="O2634" s="44">
        <f t="shared" si="53"/>
        <v>6627710</v>
      </c>
    </row>
    <row r="2635" spans="1:15" x14ac:dyDescent="0.2">
      <c r="A2635" s="31" t="s">
        <v>1199</v>
      </c>
      <c r="B2635" s="32" t="s">
        <v>11</v>
      </c>
      <c r="C2635" s="31">
        <v>1</v>
      </c>
      <c r="D2635" s="31">
        <v>2410909</v>
      </c>
      <c r="E2635" s="31"/>
      <c r="F2635" s="43">
        <f>IFERROR(VLOOKUP(A2635,'2023'!A:N,13,0),0)</f>
        <v>1</v>
      </c>
      <c r="G2635" s="43">
        <f>IFERROR(VLOOKUP(A2635,'2023'!A:N,14,0),0)</f>
        <v>2410909</v>
      </c>
      <c r="H2635" s="43">
        <v>0</v>
      </c>
      <c r="I2635" s="43">
        <v>0</v>
      </c>
      <c r="J2635" s="44">
        <f t="shared" si="50"/>
        <v>2410909</v>
      </c>
      <c r="K2635" s="43">
        <v>0</v>
      </c>
      <c r="L2635" s="43">
        <v>0</v>
      </c>
      <c r="M2635" s="44">
        <f t="shared" si="51"/>
        <v>0</v>
      </c>
      <c r="N2635" s="43">
        <f t="shared" si="52"/>
        <v>1</v>
      </c>
      <c r="O2635" s="44">
        <f t="shared" si="53"/>
        <v>2410909</v>
      </c>
    </row>
    <row r="2636" spans="1:15" x14ac:dyDescent="0.2">
      <c r="A2636" s="31" t="s">
        <v>1200</v>
      </c>
      <c r="B2636" s="32" t="s">
        <v>11</v>
      </c>
      <c r="C2636" s="31">
        <v>4</v>
      </c>
      <c r="D2636" s="31">
        <v>8169698</v>
      </c>
      <c r="E2636" s="31"/>
      <c r="F2636" s="43">
        <f>IFERROR(VLOOKUP(A2636,'2023'!A:N,13,0),0)</f>
        <v>4</v>
      </c>
      <c r="G2636" s="43">
        <f>IFERROR(VLOOKUP(A2636,'2023'!A:N,14,0),0)</f>
        <v>8169698</v>
      </c>
      <c r="H2636" s="43">
        <v>0</v>
      </c>
      <c r="I2636" s="43">
        <v>0</v>
      </c>
      <c r="J2636" s="44">
        <f t="shared" si="50"/>
        <v>2042424.5</v>
      </c>
      <c r="K2636" s="43">
        <v>0</v>
      </c>
      <c r="L2636" s="43">
        <v>0</v>
      </c>
      <c r="M2636" s="44">
        <f t="shared" si="51"/>
        <v>0</v>
      </c>
      <c r="N2636" s="43">
        <f t="shared" si="52"/>
        <v>4</v>
      </c>
      <c r="O2636" s="44">
        <f t="shared" si="53"/>
        <v>8169698</v>
      </c>
    </row>
    <row r="2637" spans="1:15" x14ac:dyDescent="0.2">
      <c r="A2637" s="31" t="s">
        <v>1201</v>
      </c>
      <c r="B2637" s="32" t="s">
        <v>11</v>
      </c>
      <c r="C2637" s="31">
        <v>100</v>
      </c>
      <c r="D2637" s="31">
        <v>54342446</v>
      </c>
      <c r="E2637" s="31"/>
      <c r="F2637" s="43">
        <f>IFERROR(VLOOKUP(A2637,'2023'!A:N,13,0),0)</f>
        <v>100</v>
      </c>
      <c r="G2637" s="43">
        <f>IFERROR(VLOOKUP(A2637,'2023'!A:N,14,0),0)</f>
        <v>54342446</v>
      </c>
      <c r="H2637" s="43">
        <v>0</v>
      </c>
      <c r="I2637" s="43">
        <v>0</v>
      </c>
      <c r="J2637" s="44">
        <f t="shared" si="50"/>
        <v>543424.46</v>
      </c>
      <c r="K2637" s="43">
        <v>0</v>
      </c>
      <c r="L2637" s="43">
        <v>0</v>
      </c>
      <c r="M2637" s="44">
        <f t="shared" si="51"/>
        <v>0</v>
      </c>
      <c r="N2637" s="43">
        <f t="shared" si="52"/>
        <v>100</v>
      </c>
      <c r="O2637" s="44">
        <f t="shared" si="53"/>
        <v>54342446</v>
      </c>
    </row>
    <row r="2638" spans="1:15" x14ac:dyDescent="0.2">
      <c r="A2638" s="31" t="s">
        <v>1204</v>
      </c>
      <c r="B2638" s="32" t="s">
        <v>11</v>
      </c>
      <c r="C2638" s="31">
        <v>20</v>
      </c>
      <c r="D2638" s="31">
        <v>12373040</v>
      </c>
      <c r="E2638" s="31"/>
      <c r="F2638" s="43">
        <f>IFERROR(VLOOKUP(A2638,'2023'!A:N,13,0),0)</f>
        <v>20</v>
      </c>
      <c r="G2638" s="43">
        <f>IFERROR(VLOOKUP(A2638,'2023'!A:N,14,0),0)</f>
        <v>12373040</v>
      </c>
      <c r="H2638" s="43">
        <v>0</v>
      </c>
      <c r="I2638" s="43">
        <v>0</v>
      </c>
      <c r="J2638" s="44">
        <f t="shared" si="50"/>
        <v>618652</v>
      </c>
      <c r="K2638" s="43">
        <v>0</v>
      </c>
      <c r="L2638" s="43">
        <v>0</v>
      </c>
      <c r="M2638" s="44">
        <f t="shared" si="51"/>
        <v>0</v>
      </c>
      <c r="N2638" s="43">
        <f t="shared" si="52"/>
        <v>20</v>
      </c>
      <c r="O2638" s="44">
        <f t="shared" si="53"/>
        <v>12373040</v>
      </c>
    </row>
    <row r="2639" spans="1:15" x14ac:dyDescent="0.2">
      <c r="A2639" s="31" t="s">
        <v>1205</v>
      </c>
      <c r="B2639" s="32" t="s">
        <v>11</v>
      </c>
      <c r="C2639" s="31">
        <v>1</v>
      </c>
      <c r="D2639" s="31">
        <v>1250000</v>
      </c>
      <c r="E2639" s="31"/>
      <c r="F2639" s="43">
        <f>IFERROR(VLOOKUP(A2639,'2023'!A:N,13,0),0)</f>
        <v>1</v>
      </c>
      <c r="G2639" s="43">
        <f>IFERROR(VLOOKUP(A2639,'2023'!A:N,14,0),0)</f>
        <v>1250000</v>
      </c>
      <c r="H2639" s="43">
        <v>0</v>
      </c>
      <c r="I2639" s="43">
        <v>0</v>
      </c>
      <c r="J2639" s="44">
        <f t="shared" si="50"/>
        <v>1250000</v>
      </c>
      <c r="K2639" s="43">
        <v>0</v>
      </c>
      <c r="L2639" s="43">
        <v>0</v>
      </c>
      <c r="M2639" s="44">
        <f t="shared" si="51"/>
        <v>0</v>
      </c>
      <c r="N2639" s="43">
        <f t="shared" si="52"/>
        <v>1</v>
      </c>
      <c r="O2639" s="44">
        <f t="shared" si="53"/>
        <v>1250000</v>
      </c>
    </row>
    <row r="2640" spans="1:15" x14ac:dyDescent="0.2">
      <c r="A2640" s="31" t="s">
        <v>1230</v>
      </c>
      <c r="B2640" s="32" t="s">
        <v>11</v>
      </c>
      <c r="C2640" s="31">
        <v>2</v>
      </c>
      <c r="D2640" s="31">
        <v>1490910</v>
      </c>
      <c r="E2640" s="31"/>
      <c r="F2640" s="43">
        <f>IFERROR(VLOOKUP(A2640,'2023'!A:N,13,0),0)</f>
        <v>2</v>
      </c>
      <c r="G2640" s="43">
        <f>IFERROR(VLOOKUP(A2640,'2023'!A:N,14,0),0)</f>
        <v>1490910</v>
      </c>
      <c r="H2640" s="43">
        <v>0</v>
      </c>
      <c r="I2640" s="43">
        <v>0</v>
      </c>
      <c r="J2640" s="44">
        <f t="shared" si="50"/>
        <v>745455</v>
      </c>
      <c r="K2640" s="43">
        <v>0</v>
      </c>
      <c r="L2640" s="43">
        <v>0</v>
      </c>
      <c r="M2640" s="44">
        <f t="shared" si="51"/>
        <v>0</v>
      </c>
      <c r="N2640" s="43">
        <f t="shared" si="52"/>
        <v>2</v>
      </c>
      <c r="O2640" s="44">
        <f t="shared" si="53"/>
        <v>1490910</v>
      </c>
    </row>
    <row r="2641" spans="1:15" x14ac:dyDescent="0.2">
      <c r="A2641" s="31" t="s">
        <v>1231</v>
      </c>
      <c r="B2641" s="32" t="s">
        <v>11</v>
      </c>
      <c r="C2641" s="31">
        <v>2</v>
      </c>
      <c r="D2641" s="31">
        <v>2363636</v>
      </c>
      <c r="E2641" s="31"/>
      <c r="F2641" s="43">
        <f>IFERROR(VLOOKUP(A2641,'2023'!A:N,13,0),0)</f>
        <v>2</v>
      </c>
      <c r="G2641" s="43">
        <f>IFERROR(VLOOKUP(A2641,'2023'!A:N,14,0),0)</f>
        <v>2363636</v>
      </c>
      <c r="H2641" s="43">
        <v>0</v>
      </c>
      <c r="I2641" s="43">
        <v>0</v>
      </c>
      <c r="J2641" s="44">
        <f t="shared" si="50"/>
        <v>1181818</v>
      </c>
      <c r="K2641" s="43">
        <v>0</v>
      </c>
      <c r="L2641" s="43">
        <v>0</v>
      </c>
      <c r="M2641" s="44">
        <f t="shared" si="51"/>
        <v>0</v>
      </c>
      <c r="N2641" s="43">
        <f t="shared" si="52"/>
        <v>2</v>
      </c>
      <c r="O2641" s="44">
        <f t="shared" si="53"/>
        <v>2363636</v>
      </c>
    </row>
    <row r="2642" spans="1:15" x14ac:dyDescent="0.2">
      <c r="A2642" s="31" t="s">
        <v>1239</v>
      </c>
      <c r="B2642" s="32" t="s">
        <v>11</v>
      </c>
      <c r="C2642" s="31">
        <v>2</v>
      </c>
      <c r="D2642" s="31">
        <v>1610909</v>
      </c>
      <c r="E2642" s="31"/>
      <c r="F2642" s="43">
        <f>IFERROR(VLOOKUP(A2642,'2023'!A:N,13,0),0)</f>
        <v>2</v>
      </c>
      <c r="G2642" s="43">
        <f>IFERROR(VLOOKUP(A2642,'2023'!A:N,14,0),0)</f>
        <v>1610909</v>
      </c>
      <c r="H2642" s="43">
        <v>0</v>
      </c>
      <c r="I2642" s="43">
        <v>0</v>
      </c>
      <c r="J2642" s="44">
        <f t="shared" si="50"/>
        <v>805454.5</v>
      </c>
      <c r="K2642" s="43">
        <v>0</v>
      </c>
      <c r="L2642" s="43">
        <v>0</v>
      </c>
      <c r="M2642" s="44">
        <f t="shared" si="51"/>
        <v>0</v>
      </c>
      <c r="N2642" s="43">
        <f t="shared" si="52"/>
        <v>2</v>
      </c>
      <c r="O2642" s="44">
        <f t="shared" si="53"/>
        <v>1610909</v>
      </c>
    </row>
    <row r="2643" spans="1:15" x14ac:dyDescent="0.2">
      <c r="A2643" s="31" t="s">
        <v>1241</v>
      </c>
      <c r="B2643" s="32" t="s">
        <v>11</v>
      </c>
      <c r="C2643" s="31">
        <v>22</v>
      </c>
      <c r="D2643" s="31">
        <v>9149309</v>
      </c>
      <c r="E2643" s="31"/>
      <c r="F2643" s="43">
        <f>IFERROR(VLOOKUP(A2643,'2023'!A:N,13,0),0)</f>
        <v>22</v>
      </c>
      <c r="G2643" s="43">
        <f>IFERROR(VLOOKUP(A2643,'2023'!A:N,14,0),0)</f>
        <v>9149309</v>
      </c>
      <c r="H2643" s="43">
        <v>0</v>
      </c>
      <c r="I2643" s="43">
        <v>0</v>
      </c>
      <c r="J2643" s="44">
        <f t="shared" si="50"/>
        <v>415877.68181818182</v>
      </c>
      <c r="K2643" s="43">
        <v>0</v>
      </c>
      <c r="L2643" s="43">
        <v>0</v>
      </c>
      <c r="M2643" s="44">
        <f t="shared" si="51"/>
        <v>0</v>
      </c>
      <c r="N2643" s="43">
        <f t="shared" si="52"/>
        <v>22</v>
      </c>
      <c r="O2643" s="44">
        <f t="shared" si="53"/>
        <v>9149309</v>
      </c>
    </row>
    <row r="2644" spans="1:15" x14ac:dyDescent="0.2">
      <c r="A2644" s="31" t="s">
        <v>1248</v>
      </c>
      <c r="B2644" s="32" t="s">
        <v>20</v>
      </c>
      <c r="C2644" s="31">
        <v>55</v>
      </c>
      <c r="D2644" s="31">
        <v>35120996</v>
      </c>
      <c r="E2644" s="31"/>
      <c r="F2644" s="43">
        <f>IFERROR(VLOOKUP(A2644,'2023'!A:N,13,0),0)</f>
        <v>55</v>
      </c>
      <c r="G2644" s="43">
        <f>IFERROR(VLOOKUP(A2644,'2023'!A:N,14,0),0)</f>
        <v>35120996</v>
      </c>
      <c r="H2644" s="43">
        <v>0</v>
      </c>
      <c r="I2644" s="43">
        <v>0</v>
      </c>
      <c r="J2644" s="44">
        <f t="shared" si="50"/>
        <v>638563.5636363636</v>
      </c>
      <c r="K2644" s="43">
        <v>0</v>
      </c>
      <c r="L2644" s="43">
        <v>0</v>
      </c>
      <c r="M2644" s="44">
        <f t="shared" si="51"/>
        <v>0</v>
      </c>
      <c r="N2644" s="43">
        <f t="shared" si="52"/>
        <v>55</v>
      </c>
      <c r="O2644" s="44">
        <f t="shared" si="53"/>
        <v>35120996</v>
      </c>
    </row>
    <row r="2645" spans="1:15" x14ac:dyDescent="0.2">
      <c r="A2645" s="31" t="s">
        <v>1249</v>
      </c>
      <c r="B2645" s="32" t="s">
        <v>20</v>
      </c>
      <c r="C2645" s="31">
        <v>30</v>
      </c>
      <c r="D2645" s="31">
        <v>5471903</v>
      </c>
      <c r="E2645" s="31"/>
      <c r="F2645" s="43">
        <f>IFERROR(VLOOKUP(A2645,'2023'!A:N,13,0),0)</f>
        <v>30</v>
      </c>
      <c r="G2645" s="43">
        <f>IFERROR(VLOOKUP(A2645,'2023'!A:N,14,0),0)</f>
        <v>5471903</v>
      </c>
      <c r="H2645" s="43">
        <v>0</v>
      </c>
      <c r="I2645" s="43">
        <v>0</v>
      </c>
      <c r="J2645" s="44">
        <f t="shared" si="50"/>
        <v>182396.76666666666</v>
      </c>
      <c r="K2645" s="43">
        <v>0</v>
      </c>
      <c r="L2645" s="43">
        <v>0</v>
      </c>
      <c r="M2645" s="44">
        <f t="shared" si="51"/>
        <v>0</v>
      </c>
      <c r="N2645" s="43">
        <f t="shared" si="52"/>
        <v>30</v>
      </c>
      <c r="O2645" s="44">
        <f t="shared" si="53"/>
        <v>5471903</v>
      </c>
    </row>
    <row r="2646" spans="1:15" x14ac:dyDescent="0.2">
      <c r="A2646" s="31" t="s">
        <v>1250</v>
      </c>
      <c r="B2646" s="32" t="s">
        <v>20</v>
      </c>
      <c r="C2646" s="31">
        <v>10</v>
      </c>
      <c r="D2646" s="31">
        <v>5958182</v>
      </c>
      <c r="E2646" s="31"/>
      <c r="F2646" s="43">
        <f>IFERROR(VLOOKUP(A2646,'2023'!A:N,13,0),0)</f>
        <v>10</v>
      </c>
      <c r="G2646" s="43">
        <f>IFERROR(VLOOKUP(A2646,'2023'!A:N,14,0),0)</f>
        <v>5958182</v>
      </c>
      <c r="H2646" s="43">
        <v>0</v>
      </c>
      <c r="I2646" s="43">
        <v>0</v>
      </c>
      <c r="J2646" s="44">
        <f t="shared" si="50"/>
        <v>595818.19999999995</v>
      </c>
      <c r="K2646" s="43">
        <v>0</v>
      </c>
      <c r="L2646" s="43">
        <v>0</v>
      </c>
      <c r="M2646" s="44">
        <f t="shared" si="51"/>
        <v>0</v>
      </c>
      <c r="N2646" s="43">
        <f t="shared" si="52"/>
        <v>10</v>
      </c>
      <c r="O2646" s="44">
        <f t="shared" si="53"/>
        <v>5958182</v>
      </c>
    </row>
    <row r="2647" spans="1:15" x14ac:dyDescent="0.2">
      <c r="A2647" s="31" t="s">
        <v>1262</v>
      </c>
      <c r="B2647" s="32" t="s">
        <v>20</v>
      </c>
      <c r="C2647" s="31">
        <v>11</v>
      </c>
      <c r="D2647" s="31">
        <v>6480581</v>
      </c>
      <c r="E2647" s="31"/>
      <c r="F2647" s="43">
        <f>IFERROR(VLOOKUP(A2647,'2023'!A:N,13,0),0)</f>
        <v>11</v>
      </c>
      <c r="G2647" s="43">
        <f>IFERROR(VLOOKUP(A2647,'2023'!A:N,14,0),0)</f>
        <v>6480581</v>
      </c>
      <c r="H2647" s="43">
        <v>0</v>
      </c>
      <c r="I2647" s="43">
        <v>0</v>
      </c>
      <c r="J2647" s="44">
        <f t="shared" si="50"/>
        <v>589143.72727272729</v>
      </c>
      <c r="K2647" s="43">
        <v>0</v>
      </c>
      <c r="L2647" s="43">
        <v>0</v>
      </c>
      <c r="M2647" s="44">
        <f t="shared" si="51"/>
        <v>0</v>
      </c>
      <c r="N2647" s="43">
        <f t="shared" si="52"/>
        <v>11</v>
      </c>
      <c r="O2647" s="44">
        <f t="shared" si="53"/>
        <v>6480581</v>
      </c>
    </row>
    <row r="2648" spans="1:15" x14ac:dyDescent="0.2">
      <c r="A2648" s="31" t="s">
        <v>1267</v>
      </c>
      <c r="B2648" s="32" t="s">
        <v>11</v>
      </c>
      <c r="C2648" s="31">
        <v>6</v>
      </c>
      <c r="D2648" s="31">
        <v>5345455</v>
      </c>
      <c r="E2648" s="31"/>
      <c r="F2648" s="43">
        <f>IFERROR(VLOOKUP(A2648,'2023'!A:N,13,0),0)</f>
        <v>6</v>
      </c>
      <c r="G2648" s="43">
        <f>IFERROR(VLOOKUP(A2648,'2023'!A:N,14,0),0)</f>
        <v>5345455</v>
      </c>
      <c r="H2648" s="43">
        <v>0</v>
      </c>
      <c r="I2648" s="43">
        <v>0</v>
      </c>
      <c r="J2648" s="44">
        <f t="shared" si="50"/>
        <v>890909.16666666663</v>
      </c>
      <c r="K2648" s="43">
        <v>0</v>
      </c>
      <c r="L2648" s="43">
        <v>0</v>
      </c>
      <c r="M2648" s="44">
        <f t="shared" si="51"/>
        <v>0</v>
      </c>
      <c r="N2648" s="43">
        <f t="shared" si="52"/>
        <v>6</v>
      </c>
      <c r="O2648" s="44">
        <f t="shared" si="53"/>
        <v>5345455</v>
      </c>
    </row>
    <row r="2649" spans="1:15" x14ac:dyDescent="0.2">
      <c r="A2649" s="31" t="s">
        <v>1269</v>
      </c>
      <c r="B2649" s="32" t="s">
        <v>20</v>
      </c>
      <c r="C2649" s="31">
        <v>8</v>
      </c>
      <c r="D2649" s="31">
        <v>8345454</v>
      </c>
      <c r="E2649" s="31"/>
      <c r="F2649" s="43">
        <f>IFERROR(VLOOKUP(A2649,'2023'!A:N,13,0),0)</f>
        <v>8</v>
      </c>
      <c r="G2649" s="43">
        <f>IFERROR(VLOOKUP(A2649,'2023'!A:N,14,0),0)</f>
        <v>8345454</v>
      </c>
      <c r="H2649" s="43">
        <v>0</v>
      </c>
      <c r="I2649" s="43">
        <v>0</v>
      </c>
      <c r="J2649" s="44">
        <f t="shared" si="50"/>
        <v>1043181.75</v>
      </c>
      <c r="K2649" s="43">
        <v>0</v>
      </c>
      <c r="L2649" s="43">
        <v>0</v>
      </c>
      <c r="M2649" s="44">
        <f t="shared" si="51"/>
        <v>0</v>
      </c>
      <c r="N2649" s="43">
        <f t="shared" si="52"/>
        <v>8</v>
      </c>
      <c r="O2649" s="44">
        <f t="shared" si="53"/>
        <v>8345454</v>
      </c>
    </row>
    <row r="2650" spans="1:15" x14ac:dyDescent="0.2">
      <c r="A2650" s="31" t="s">
        <v>1274</v>
      </c>
      <c r="B2650" s="32" t="s">
        <v>20</v>
      </c>
      <c r="C2650" s="31">
        <v>4</v>
      </c>
      <c r="D2650" s="31">
        <v>12545454</v>
      </c>
      <c r="E2650" s="31"/>
      <c r="F2650" s="43">
        <f>IFERROR(VLOOKUP(A2650,'2023'!A:N,13,0),0)</f>
        <v>4</v>
      </c>
      <c r="G2650" s="43">
        <f>IFERROR(VLOOKUP(A2650,'2023'!A:N,14,0),0)</f>
        <v>12545454</v>
      </c>
      <c r="H2650" s="43">
        <v>0</v>
      </c>
      <c r="I2650" s="43">
        <v>0</v>
      </c>
      <c r="J2650" s="44">
        <f t="shared" si="50"/>
        <v>3136363.5</v>
      </c>
      <c r="K2650" s="43">
        <v>0</v>
      </c>
      <c r="L2650" s="43">
        <v>0</v>
      </c>
      <c r="M2650" s="44">
        <f t="shared" si="51"/>
        <v>0</v>
      </c>
      <c r="N2650" s="43">
        <f t="shared" si="52"/>
        <v>4</v>
      </c>
      <c r="O2650" s="44">
        <f t="shared" si="53"/>
        <v>12545454</v>
      </c>
    </row>
    <row r="2651" spans="1:15" x14ac:dyDescent="0.2">
      <c r="A2651" s="31" t="s">
        <v>1275</v>
      </c>
      <c r="B2651" s="32" t="s">
        <v>20</v>
      </c>
      <c r="C2651" s="31">
        <v>10</v>
      </c>
      <c r="D2651" s="31">
        <v>4063636</v>
      </c>
      <c r="E2651" s="31"/>
      <c r="F2651" s="43">
        <f>IFERROR(VLOOKUP(A2651,'2023'!A:N,13,0),0)</f>
        <v>10</v>
      </c>
      <c r="G2651" s="43">
        <f>IFERROR(VLOOKUP(A2651,'2023'!A:N,14,0),0)</f>
        <v>4063636</v>
      </c>
      <c r="H2651" s="43">
        <v>0</v>
      </c>
      <c r="I2651" s="43">
        <v>0</v>
      </c>
      <c r="J2651" s="44">
        <f t="shared" si="50"/>
        <v>406363.6</v>
      </c>
      <c r="K2651" s="43">
        <v>0</v>
      </c>
      <c r="L2651" s="43">
        <v>0</v>
      </c>
      <c r="M2651" s="44">
        <f t="shared" si="51"/>
        <v>0</v>
      </c>
      <c r="N2651" s="43">
        <f t="shared" si="52"/>
        <v>10</v>
      </c>
      <c r="O2651" s="44">
        <f t="shared" si="53"/>
        <v>4063636</v>
      </c>
    </row>
    <row r="2652" spans="1:15" x14ac:dyDescent="0.2">
      <c r="A2652" s="31" t="s">
        <v>1276</v>
      </c>
      <c r="B2652" s="32" t="s">
        <v>20</v>
      </c>
      <c r="C2652" s="31">
        <v>8</v>
      </c>
      <c r="D2652" s="31">
        <v>1709091</v>
      </c>
      <c r="E2652" s="31"/>
      <c r="F2652" s="43">
        <f>IFERROR(VLOOKUP(A2652,'2023'!A:N,13,0),0)</f>
        <v>8</v>
      </c>
      <c r="G2652" s="43">
        <f>IFERROR(VLOOKUP(A2652,'2023'!A:N,14,0),0)</f>
        <v>1709091</v>
      </c>
      <c r="H2652" s="43">
        <v>0</v>
      </c>
      <c r="I2652" s="43">
        <v>0</v>
      </c>
      <c r="J2652" s="44">
        <f t="shared" si="50"/>
        <v>213636.375</v>
      </c>
      <c r="K2652" s="43">
        <v>0</v>
      </c>
      <c r="L2652" s="43">
        <v>0</v>
      </c>
      <c r="M2652" s="44">
        <f t="shared" si="51"/>
        <v>0</v>
      </c>
      <c r="N2652" s="43">
        <f t="shared" si="52"/>
        <v>8</v>
      </c>
      <c r="O2652" s="44">
        <f t="shared" si="53"/>
        <v>1709091</v>
      </c>
    </row>
    <row r="2653" spans="1:15" x14ac:dyDescent="0.2">
      <c r="A2653" s="31" t="s">
        <v>1277</v>
      </c>
      <c r="B2653" s="32" t="s">
        <v>20</v>
      </c>
      <c r="C2653" s="31">
        <v>24</v>
      </c>
      <c r="D2653" s="31">
        <v>6340107</v>
      </c>
      <c r="E2653" s="31"/>
      <c r="F2653" s="43">
        <f>IFERROR(VLOOKUP(A2653,'2023'!A:N,13,0),0)</f>
        <v>24</v>
      </c>
      <c r="G2653" s="43">
        <f>IFERROR(VLOOKUP(A2653,'2023'!A:N,14,0),0)</f>
        <v>6340107</v>
      </c>
      <c r="H2653" s="43">
        <v>0</v>
      </c>
      <c r="I2653" s="43">
        <v>0</v>
      </c>
      <c r="J2653" s="44">
        <f t="shared" si="50"/>
        <v>264171.125</v>
      </c>
      <c r="K2653" s="43">
        <v>0</v>
      </c>
      <c r="L2653" s="43">
        <v>0</v>
      </c>
      <c r="M2653" s="44">
        <f t="shared" si="51"/>
        <v>0</v>
      </c>
      <c r="N2653" s="43">
        <f t="shared" si="52"/>
        <v>24</v>
      </c>
      <c r="O2653" s="44">
        <f t="shared" si="53"/>
        <v>6340107</v>
      </c>
    </row>
    <row r="2654" spans="1:15" x14ac:dyDescent="0.2">
      <c r="A2654" s="31" t="s">
        <v>1315</v>
      </c>
      <c r="B2654" s="32" t="s">
        <v>11</v>
      </c>
      <c r="C2654" s="31">
        <v>33</v>
      </c>
      <c r="D2654" s="31">
        <v>8041304</v>
      </c>
      <c r="E2654" s="31"/>
      <c r="F2654" s="43">
        <f>IFERROR(VLOOKUP(A2654,'2023'!A:N,13,0),0)</f>
        <v>33</v>
      </c>
      <c r="G2654" s="43">
        <f>IFERROR(VLOOKUP(A2654,'2023'!A:N,14,0),0)</f>
        <v>8041304</v>
      </c>
      <c r="H2654" s="43">
        <v>0</v>
      </c>
      <c r="I2654" s="43">
        <v>0</v>
      </c>
      <c r="J2654" s="44">
        <f t="shared" si="50"/>
        <v>243675.87878787878</v>
      </c>
      <c r="K2654" s="43">
        <v>0</v>
      </c>
      <c r="L2654" s="43">
        <v>0</v>
      </c>
      <c r="M2654" s="44">
        <f t="shared" si="51"/>
        <v>0</v>
      </c>
      <c r="N2654" s="43">
        <f t="shared" si="52"/>
        <v>33</v>
      </c>
      <c r="O2654" s="44">
        <f t="shared" si="53"/>
        <v>8041304</v>
      </c>
    </row>
    <row r="2655" spans="1:15" x14ac:dyDescent="0.2">
      <c r="A2655" s="31" t="s">
        <v>1316</v>
      </c>
      <c r="B2655" s="32" t="s">
        <v>11</v>
      </c>
      <c r="C2655" s="31">
        <v>11</v>
      </c>
      <c r="D2655" s="31">
        <v>1904762</v>
      </c>
      <c r="E2655" s="31"/>
      <c r="F2655" s="43">
        <f>IFERROR(VLOOKUP(A2655,'2023'!A:N,13,0),0)</f>
        <v>11</v>
      </c>
      <c r="G2655" s="43">
        <f>IFERROR(VLOOKUP(A2655,'2023'!A:N,14,0),0)</f>
        <v>1904762</v>
      </c>
      <c r="H2655" s="43">
        <v>0</v>
      </c>
      <c r="I2655" s="43">
        <v>0</v>
      </c>
      <c r="J2655" s="44">
        <f t="shared" si="50"/>
        <v>173160.18181818182</v>
      </c>
      <c r="K2655" s="43">
        <v>0</v>
      </c>
      <c r="L2655" s="43">
        <v>0</v>
      </c>
      <c r="M2655" s="44">
        <f t="shared" si="51"/>
        <v>0</v>
      </c>
      <c r="N2655" s="43">
        <f t="shared" si="52"/>
        <v>11</v>
      </c>
      <c r="O2655" s="44">
        <f t="shared" si="53"/>
        <v>1904762</v>
      </c>
    </row>
    <row r="2656" spans="1:15" x14ac:dyDescent="0.2">
      <c r="A2656" s="31" t="s">
        <v>1317</v>
      </c>
      <c r="B2656" s="32" t="s">
        <v>11</v>
      </c>
      <c r="C2656" s="31">
        <v>43</v>
      </c>
      <c r="D2656" s="31">
        <v>7101513</v>
      </c>
      <c r="E2656" s="31"/>
      <c r="F2656" s="43">
        <f>IFERROR(VLOOKUP(A2656,'2023'!A:N,13,0),0)</f>
        <v>43</v>
      </c>
      <c r="G2656" s="43">
        <f>IFERROR(VLOOKUP(A2656,'2023'!A:N,14,0),0)</f>
        <v>7101513</v>
      </c>
      <c r="H2656" s="43">
        <v>0</v>
      </c>
      <c r="I2656" s="43">
        <v>0</v>
      </c>
      <c r="J2656" s="44">
        <f t="shared" si="50"/>
        <v>165151.46511627908</v>
      </c>
      <c r="K2656" s="43">
        <v>0</v>
      </c>
      <c r="L2656" s="43">
        <v>0</v>
      </c>
      <c r="M2656" s="44">
        <f t="shared" si="51"/>
        <v>0</v>
      </c>
      <c r="N2656" s="43">
        <f t="shared" si="52"/>
        <v>43</v>
      </c>
      <c r="O2656" s="44">
        <f t="shared" si="53"/>
        <v>7101513</v>
      </c>
    </row>
    <row r="2657" spans="1:15" x14ac:dyDescent="0.2">
      <c r="A2657" s="31" t="s">
        <v>1318</v>
      </c>
      <c r="B2657" s="32" t="s">
        <v>11</v>
      </c>
      <c r="C2657" s="31">
        <v>6</v>
      </c>
      <c r="D2657" s="31">
        <v>1727739</v>
      </c>
      <c r="E2657" s="31"/>
      <c r="F2657" s="43">
        <f>IFERROR(VLOOKUP(A2657,'2023'!A:N,13,0),0)</f>
        <v>6</v>
      </c>
      <c r="G2657" s="43">
        <f>IFERROR(VLOOKUP(A2657,'2023'!A:N,14,0),0)</f>
        <v>1727739</v>
      </c>
      <c r="H2657" s="43">
        <v>0</v>
      </c>
      <c r="I2657" s="43">
        <v>0</v>
      </c>
      <c r="J2657" s="44">
        <f t="shared" si="50"/>
        <v>287956.5</v>
      </c>
      <c r="K2657" s="43">
        <v>0</v>
      </c>
      <c r="L2657" s="43">
        <v>0</v>
      </c>
      <c r="M2657" s="44">
        <f t="shared" si="51"/>
        <v>0</v>
      </c>
      <c r="N2657" s="43">
        <f t="shared" si="52"/>
        <v>6</v>
      </c>
      <c r="O2657" s="44">
        <f t="shared" si="53"/>
        <v>1727739</v>
      </c>
    </row>
    <row r="2658" spans="1:15" x14ac:dyDescent="0.2">
      <c r="A2658" s="31" t="s">
        <v>1319</v>
      </c>
      <c r="B2658" s="32" t="s">
        <v>11</v>
      </c>
      <c r="C2658" s="31">
        <v>5</v>
      </c>
      <c r="D2658" s="31">
        <v>1272727</v>
      </c>
      <c r="E2658" s="31"/>
      <c r="F2658" s="43">
        <f>IFERROR(VLOOKUP(A2658,'2023'!A:N,13,0),0)</f>
        <v>5</v>
      </c>
      <c r="G2658" s="43">
        <f>IFERROR(VLOOKUP(A2658,'2023'!A:N,14,0),0)</f>
        <v>1272727</v>
      </c>
      <c r="H2658" s="43">
        <v>0</v>
      </c>
      <c r="I2658" s="43">
        <v>0</v>
      </c>
      <c r="J2658" s="44">
        <f t="shared" si="50"/>
        <v>254545.4</v>
      </c>
      <c r="K2658" s="43">
        <v>0</v>
      </c>
      <c r="L2658" s="43">
        <v>0</v>
      </c>
      <c r="M2658" s="44">
        <f t="shared" si="51"/>
        <v>0</v>
      </c>
      <c r="N2658" s="43">
        <f t="shared" si="52"/>
        <v>5</v>
      </c>
      <c r="O2658" s="44">
        <f t="shared" si="53"/>
        <v>1272727</v>
      </c>
    </row>
    <row r="2659" spans="1:15" x14ac:dyDescent="0.2">
      <c r="A2659" s="31" t="s">
        <v>1320</v>
      </c>
      <c r="B2659" s="32" t="s">
        <v>11</v>
      </c>
      <c r="C2659" s="31">
        <v>11</v>
      </c>
      <c r="D2659" s="31">
        <v>2142857</v>
      </c>
      <c r="E2659" s="31"/>
      <c r="F2659" s="43">
        <f>IFERROR(VLOOKUP(A2659,'2023'!A:N,13,0),0)</f>
        <v>11</v>
      </c>
      <c r="G2659" s="43">
        <f>IFERROR(VLOOKUP(A2659,'2023'!A:N,14,0),0)</f>
        <v>2142857</v>
      </c>
      <c r="H2659" s="43">
        <v>0</v>
      </c>
      <c r="I2659" s="43">
        <v>0</v>
      </c>
      <c r="J2659" s="44">
        <f t="shared" si="50"/>
        <v>194805.18181818182</v>
      </c>
      <c r="K2659" s="43">
        <v>0</v>
      </c>
      <c r="L2659" s="43">
        <v>0</v>
      </c>
      <c r="M2659" s="44">
        <f t="shared" si="51"/>
        <v>0</v>
      </c>
      <c r="N2659" s="43">
        <f t="shared" si="52"/>
        <v>11</v>
      </c>
      <c r="O2659" s="44">
        <f t="shared" si="53"/>
        <v>2142857</v>
      </c>
    </row>
    <row r="2660" spans="1:15" x14ac:dyDescent="0.2">
      <c r="A2660" s="31" t="s">
        <v>1326</v>
      </c>
      <c r="B2660" s="32" t="s">
        <v>11</v>
      </c>
      <c r="C2660" s="31">
        <v>100</v>
      </c>
      <c r="D2660" s="31">
        <v>636364</v>
      </c>
      <c r="E2660" s="31"/>
      <c r="F2660" s="43">
        <f>IFERROR(VLOOKUP(A2660,'2023'!A:N,13,0),0)</f>
        <v>100</v>
      </c>
      <c r="G2660" s="43">
        <f>IFERROR(VLOOKUP(A2660,'2023'!A:N,14,0),0)</f>
        <v>636364</v>
      </c>
      <c r="H2660" s="43">
        <v>0</v>
      </c>
      <c r="I2660" s="43">
        <v>0</v>
      </c>
      <c r="J2660" s="44">
        <f t="shared" si="50"/>
        <v>6363.64</v>
      </c>
      <c r="K2660" s="43">
        <v>0</v>
      </c>
      <c r="L2660" s="43">
        <v>0</v>
      </c>
      <c r="M2660" s="44">
        <f t="shared" si="51"/>
        <v>0</v>
      </c>
      <c r="N2660" s="43">
        <f t="shared" si="52"/>
        <v>100</v>
      </c>
      <c r="O2660" s="44">
        <f t="shared" si="53"/>
        <v>636364</v>
      </c>
    </row>
    <row r="2661" spans="1:15" x14ac:dyDescent="0.2">
      <c r="A2661" s="31" t="s">
        <v>1327</v>
      </c>
      <c r="B2661" s="32" t="s">
        <v>11</v>
      </c>
      <c r="C2661" s="31">
        <v>2</v>
      </c>
      <c r="D2661" s="31">
        <v>1009090</v>
      </c>
      <c r="E2661" s="31"/>
      <c r="F2661" s="43">
        <f>IFERROR(VLOOKUP(A2661,'2023'!A:N,13,0),0)</f>
        <v>2</v>
      </c>
      <c r="G2661" s="43">
        <f>IFERROR(VLOOKUP(A2661,'2023'!A:N,14,0),0)</f>
        <v>1009090</v>
      </c>
      <c r="H2661" s="43">
        <v>0</v>
      </c>
      <c r="I2661" s="43">
        <v>0</v>
      </c>
      <c r="J2661" s="44">
        <f t="shared" si="50"/>
        <v>504545</v>
      </c>
      <c r="K2661" s="43">
        <v>0</v>
      </c>
      <c r="L2661" s="43">
        <v>0</v>
      </c>
      <c r="M2661" s="44">
        <f t="shared" si="51"/>
        <v>0</v>
      </c>
      <c r="N2661" s="43">
        <f t="shared" si="52"/>
        <v>2</v>
      </c>
      <c r="O2661" s="44">
        <f t="shared" si="53"/>
        <v>1009090</v>
      </c>
    </row>
    <row r="2662" spans="1:15" x14ac:dyDescent="0.2">
      <c r="A2662" s="31" t="s">
        <v>1332</v>
      </c>
      <c r="B2662" s="32" t="s">
        <v>11</v>
      </c>
      <c r="C2662" s="31">
        <v>1</v>
      </c>
      <c r="D2662" s="31">
        <v>714545</v>
      </c>
      <c r="E2662" s="31"/>
      <c r="F2662" s="43">
        <f>IFERROR(VLOOKUP(A2662,'2023'!A:N,13,0),0)</f>
        <v>1</v>
      </c>
      <c r="G2662" s="43">
        <f>IFERROR(VLOOKUP(A2662,'2023'!A:N,14,0),0)</f>
        <v>714545</v>
      </c>
      <c r="H2662" s="43">
        <v>0</v>
      </c>
      <c r="I2662" s="43">
        <v>0</v>
      </c>
      <c r="J2662" s="44">
        <f t="shared" si="50"/>
        <v>714545</v>
      </c>
      <c r="K2662" s="43">
        <v>0</v>
      </c>
      <c r="L2662" s="43">
        <v>0</v>
      </c>
      <c r="M2662" s="44">
        <f t="shared" si="51"/>
        <v>0</v>
      </c>
      <c r="N2662" s="43">
        <f t="shared" si="52"/>
        <v>1</v>
      </c>
      <c r="O2662" s="44">
        <f t="shared" si="53"/>
        <v>714545</v>
      </c>
    </row>
    <row r="2663" spans="1:15" x14ac:dyDescent="0.2">
      <c r="A2663" s="31" t="s">
        <v>1333</v>
      </c>
      <c r="B2663" s="32" t="s">
        <v>11</v>
      </c>
      <c r="C2663" s="31">
        <v>1</v>
      </c>
      <c r="D2663" s="31">
        <v>2122727</v>
      </c>
      <c r="E2663" s="31"/>
      <c r="F2663" s="43">
        <f>IFERROR(VLOOKUP(A2663,'2023'!A:N,13,0),0)</f>
        <v>1</v>
      </c>
      <c r="G2663" s="43">
        <f>IFERROR(VLOOKUP(A2663,'2023'!A:N,14,0),0)</f>
        <v>2122727</v>
      </c>
      <c r="H2663" s="43">
        <v>0</v>
      </c>
      <c r="I2663" s="43">
        <v>0</v>
      </c>
      <c r="J2663" s="44">
        <f t="shared" si="50"/>
        <v>2122727</v>
      </c>
      <c r="K2663" s="43">
        <v>0</v>
      </c>
      <c r="L2663" s="43">
        <v>0</v>
      </c>
      <c r="M2663" s="44">
        <f t="shared" si="51"/>
        <v>0</v>
      </c>
      <c r="N2663" s="43">
        <f t="shared" si="52"/>
        <v>1</v>
      </c>
      <c r="O2663" s="44">
        <f t="shared" si="53"/>
        <v>2122727</v>
      </c>
    </row>
    <row r="2664" spans="1:15" x14ac:dyDescent="0.2">
      <c r="A2664" s="31" t="s">
        <v>1334</v>
      </c>
      <c r="B2664" s="32" t="s">
        <v>11</v>
      </c>
      <c r="C2664" s="31">
        <v>1</v>
      </c>
      <c r="D2664" s="31">
        <v>3209091</v>
      </c>
      <c r="E2664" s="31"/>
      <c r="F2664" s="43">
        <f>IFERROR(VLOOKUP(A2664,'2023'!A:N,13,0),0)</f>
        <v>1</v>
      </c>
      <c r="G2664" s="43">
        <f>IFERROR(VLOOKUP(A2664,'2023'!A:N,14,0),0)</f>
        <v>3209091</v>
      </c>
      <c r="H2664" s="43">
        <v>0</v>
      </c>
      <c r="I2664" s="43">
        <v>0</v>
      </c>
      <c r="J2664" s="44">
        <f t="shared" si="50"/>
        <v>3209091</v>
      </c>
      <c r="K2664" s="43">
        <v>0</v>
      </c>
      <c r="L2664" s="43">
        <v>0</v>
      </c>
      <c r="M2664" s="44">
        <f t="shared" si="51"/>
        <v>0</v>
      </c>
      <c r="N2664" s="43">
        <f t="shared" si="52"/>
        <v>1</v>
      </c>
      <c r="O2664" s="44">
        <f t="shared" si="53"/>
        <v>3209091</v>
      </c>
    </row>
    <row r="2665" spans="1:15" x14ac:dyDescent="0.2">
      <c r="A2665" s="31" t="s">
        <v>1338</v>
      </c>
      <c r="B2665" s="32" t="s">
        <v>11</v>
      </c>
      <c r="C2665" s="31">
        <v>11</v>
      </c>
      <c r="D2665" s="31">
        <v>3776670</v>
      </c>
      <c r="E2665" s="31"/>
      <c r="F2665" s="43">
        <f>IFERROR(VLOOKUP(A2665,'2023'!A:N,13,0),0)</f>
        <v>11</v>
      </c>
      <c r="G2665" s="43">
        <f>IFERROR(VLOOKUP(A2665,'2023'!A:N,14,0),0)</f>
        <v>3776670</v>
      </c>
      <c r="H2665" s="43">
        <v>0</v>
      </c>
      <c r="I2665" s="43">
        <v>0</v>
      </c>
      <c r="J2665" s="44">
        <f t="shared" si="50"/>
        <v>343333.63636363635</v>
      </c>
      <c r="K2665" s="43">
        <v>0</v>
      </c>
      <c r="L2665" s="43">
        <v>0</v>
      </c>
      <c r="M2665" s="44">
        <f t="shared" si="51"/>
        <v>0</v>
      </c>
      <c r="N2665" s="43">
        <f t="shared" si="52"/>
        <v>11</v>
      </c>
      <c r="O2665" s="44">
        <f t="shared" si="53"/>
        <v>3776670</v>
      </c>
    </row>
    <row r="2666" spans="1:15" x14ac:dyDescent="0.2">
      <c r="A2666" s="31" t="s">
        <v>1339</v>
      </c>
      <c r="B2666" s="32" t="s">
        <v>11</v>
      </c>
      <c r="C2666" s="31">
        <v>192</v>
      </c>
      <c r="D2666" s="31">
        <v>14138112</v>
      </c>
      <c r="E2666" s="31"/>
      <c r="F2666" s="43">
        <f>IFERROR(VLOOKUP(A2666,'2023'!A:N,13,0),0)</f>
        <v>192</v>
      </c>
      <c r="G2666" s="43">
        <f>IFERROR(VLOOKUP(A2666,'2023'!A:N,14,0),0)</f>
        <v>14138112</v>
      </c>
      <c r="H2666" s="43">
        <v>0</v>
      </c>
      <c r="I2666" s="43">
        <v>0</v>
      </c>
      <c r="J2666" s="44">
        <f t="shared" si="50"/>
        <v>73636</v>
      </c>
      <c r="K2666" s="43">
        <v>0</v>
      </c>
      <c r="L2666" s="43">
        <v>0</v>
      </c>
      <c r="M2666" s="44">
        <f t="shared" si="51"/>
        <v>0</v>
      </c>
      <c r="N2666" s="43">
        <f t="shared" si="52"/>
        <v>192</v>
      </c>
      <c r="O2666" s="44">
        <f t="shared" si="53"/>
        <v>14138112</v>
      </c>
    </row>
    <row r="2667" spans="1:15" x14ac:dyDescent="0.2">
      <c r="A2667" s="31" t="s">
        <v>1368</v>
      </c>
      <c r="B2667" s="32" t="s">
        <v>11</v>
      </c>
      <c r="C2667" s="31">
        <v>25</v>
      </c>
      <c r="D2667" s="31">
        <v>62453692</v>
      </c>
      <c r="E2667" s="31"/>
      <c r="F2667" s="43">
        <f>IFERROR(VLOOKUP(A2667,'2023'!A:N,13,0),0)</f>
        <v>25</v>
      </c>
      <c r="G2667" s="43">
        <f>IFERROR(VLOOKUP(A2667,'2023'!A:N,14,0),0)</f>
        <v>62453691.666666664</v>
      </c>
      <c r="H2667" s="43">
        <v>0</v>
      </c>
      <c r="I2667" s="43">
        <v>0</v>
      </c>
      <c r="J2667" s="44">
        <f t="shared" si="50"/>
        <v>2498147.6666666665</v>
      </c>
      <c r="K2667" s="43">
        <v>0</v>
      </c>
      <c r="L2667" s="43">
        <v>0</v>
      </c>
      <c r="M2667" s="44">
        <f t="shared" si="51"/>
        <v>0</v>
      </c>
      <c r="N2667" s="43">
        <f t="shared" si="52"/>
        <v>25</v>
      </c>
      <c r="O2667" s="44">
        <f t="shared" si="53"/>
        <v>62453691.666666664</v>
      </c>
    </row>
    <row r="2668" spans="1:15" x14ac:dyDescent="0.2">
      <c r="A2668" s="31" t="s">
        <v>1374</v>
      </c>
      <c r="B2668" s="32" t="s">
        <v>11</v>
      </c>
      <c r="C2668" s="31">
        <v>7</v>
      </c>
      <c r="D2668" s="31">
        <v>598185</v>
      </c>
      <c r="E2668" s="31"/>
      <c r="F2668" s="43">
        <f>IFERROR(VLOOKUP(A2668,'2023'!A:N,13,0),0)</f>
        <v>7</v>
      </c>
      <c r="G2668" s="43">
        <f>IFERROR(VLOOKUP(A2668,'2023'!A:N,14,0),0)</f>
        <v>598185</v>
      </c>
      <c r="H2668" s="43">
        <v>0</v>
      </c>
      <c r="I2668" s="43">
        <v>0</v>
      </c>
      <c r="J2668" s="44">
        <f t="shared" si="50"/>
        <v>85455</v>
      </c>
      <c r="K2668" s="43">
        <v>0</v>
      </c>
      <c r="L2668" s="43">
        <v>0</v>
      </c>
      <c r="M2668" s="44">
        <f t="shared" si="51"/>
        <v>0</v>
      </c>
      <c r="N2668" s="43">
        <f t="shared" si="52"/>
        <v>7</v>
      </c>
      <c r="O2668" s="44">
        <f t="shared" si="53"/>
        <v>598185</v>
      </c>
    </row>
    <row r="2669" spans="1:15" x14ac:dyDescent="0.2">
      <c r="A2669" s="31" t="s">
        <v>1375</v>
      </c>
      <c r="B2669" s="32" t="s">
        <v>20</v>
      </c>
      <c r="C2669" s="31">
        <v>8</v>
      </c>
      <c r="D2669" s="31">
        <v>1624243</v>
      </c>
      <c r="E2669" s="31"/>
      <c r="F2669" s="43">
        <f>IFERROR(VLOOKUP(A2669,'2023'!A:N,13,0),0)</f>
        <v>8</v>
      </c>
      <c r="G2669" s="43">
        <f>IFERROR(VLOOKUP(A2669,'2023'!A:N,14,0),0)</f>
        <v>1624242.6666666667</v>
      </c>
      <c r="H2669" s="43">
        <v>0</v>
      </c>
      <c r="I2669" s="43">
        <v>0</v>
      </c>
      <c r="J2669" s="44">
        <f t="shared" si="50"/>
        <v>203030.33333333334</v>
      </c>
      <c r="K2669" s="43">
        <v>0</v>
      </c>
      <c r="L2669" s="43">
        <v>0</v>
      </c>
      <c r="M2669" s="44">
        <f t="shared" si="51"/>
        <v>0</v>
      </c>
      <c r="N2669" s="43">
        <f t="shared" si="52"/>
        <v>8</v>
      </c>
      <c r="O2669" s="44">
        <f t="shared" si="53"/>
        <v>1624242.6666666667</v>
      </c>
    </row>
    <row r="2670" spans="1:15" x14ac:dyDescent="0.2">
      <c r="A2670" s="31" t="s">
        <v>1376</v>
      </c>
      <c r="B2670" s="32" t="s">
        <v>11</v>
      </c>
      <c r="C2670" s="31">
        <v>46</v>
      </c>
      <c r="D2670" s="31">
        <v>29310744</v>
      </c>
      <c r="E2670" s="31"/>
      <c r="F2670" s="43">
        <f>IFERROR(VLOOKUP(A2670,'2023'!A:N,13,0),0)</f>
        <v>46</v>
      </c>
      <c r="G2670" s="43">
        <f>IFERROR(VLOOKUP(A2670,'2023'!A:N,14,0),0)</f>
        <v>29310743.914893616</v>
      </c>
      <c r="H2670" s="43">
        <v>0</v>
      </c>
      <c r="I2670" s="43">
        <v>0</v>
      </c>
      <c r="J2670" s="44">
        <f t="shared" si="50"/>
        <v>637190.08510638296</v>
      </c>
      <c r="K2670" s="43">
        <v>0</v>
      </c>
      <c r="L2670" s="43">
        <v>0</v>
      </c>
      <c r="M2670" s="44">
        <f t="shared" si="51"/>
        <v>0</v>
      </c>
      <c r="N2670" s="43">
        <f t="shared" si="52"/>
        <v>46</v>
      </c>
      <c r="O2670" s="44">
        <f t="shared" si="53"/>
        <v>29310743.914893616</v>
      </c>
    </row>
    <row r="2671" spans="1:15" x14ac:dyDescent="0.2">
      <c r="A2671" s="31" t="s">
        <v>1377</v>
      </c>
      <c r="B2671" s="32" t="s">
        <v>11</v>
      </c>
      <c r="C2671" s="31">
        <v>97</v>
      </c>
      <c r="D2671" s="31">
        <v>19076075</v>
      </c>
      <c r="E2671" s="31"/>
      <c r="F2671" s="43">
        <f>IFERROR(VLOOKUP(A2671,'2023'!A:N,13,0),0)</f>
        <v>97</v>
      </c>
      <c r="G2671" s="43">
        <f>IFERROR(VLOOKUP(A2671,'2023'!A:N,14,0),0)</f>
        <v>19076075.289999999</v>
      </c>
      <c r="H2671" s="43">
        <v>0</v>
      </c>
      <c r="I2671" s="43">
        <v>0</v>
      </c>
      <c r="J2671" s="44">
        <f t="shared" si="50"/>
        <v>196660.56999999998</v>
      </c>
      <c r="K2671" s="43">
        <v>0</v>
      </c>
      <c r="L2671" s="43">
        <v>0</v>
      </c>
      <c r="M2671" s="44">
        <f t="shared" si="51"/>
        <v>0</v>
      </c>
      <c r="N2671" s="43">
        <f t="shared" si="52"/>
        <v>97</v>
      </c>
      <c r="O2671" s="44">
        <f t="shared" si="53"/>
        <v>19076075.289999999</v>
      </c>
    </row>
    <row r="2672" spans="1:15" x14ac:dyDescent="0.2">
      <c r="A2672" s="31" t="s">
        <v>1380</v>
      </c>
      <c r="B2672" s="32" t="s">
        <v>11</v>
      </c>
      <c r="C2672" s="31">
        <v>18</v>
      </c>
      <c r="D2672" s="31">
        <v>3125448</v>
      </c>
      <c r="E2672" s="31"/>
      <c r="F2672" s="43">
        <f>IFERROR(VLOOKUP(A2672,'2023'!A:N,13,0),0)</f>
        <v>18</v>
      </c>
      <c r="G2672" s="43">
        <f>IFERROR(VLOOKUP(A2672,'2023'!A:N,14,0),0)</f>
        <v>3125448</v>
      </c>
      <c r="H2672" s="43">
        <v>0</v>
      </c>
      <c r="I2672" s="43">
        <v>0</v>
      </c>
      <c r="J2672" s="44">
        <f t="shared" si="50"/>
        <v>173636</v>
      </c>
      <c r="K2672" s="43">
        <v>0</v>
      </c>
      <c r="L2672" s="43">
        <v>0</v>
      </c>
      <c r="M2672" s="44">
        <f t="shared" si="51"/>
        <v>0</v>
      </c>
      <c r="N2672" s="43">
        <f t="shared" si="52"/>
        <v>18</v>
      </c>
      <c r="O2672" s="44">
        <f t="shared" si="53"/>
        <v>3125448</v>
      </c>
    </row>
    <row r="2673" spans="1:15" x14ac:dyDescent="0.2">
      <c r="A2673" s="31" t="s">
        <v>1388</v>
      </c>
      <c r="B2673" s="32" t="s">
        <v>11</v>
      </c>
      <c r="C2673" s="31">
        <v>34</v>
      </c>
      <c r="D2673" s="31">
        <v>12547398</v>
      </c>
      <c r="E2673" s="31"/>
      <c r="F2673" s="43">
        <f>IFERROR(VLOOKUP(A2673,'2023'!A:N,13,0),0)</f>
        <v>34</v>
      </c>
      <c r="G2673" s="43">
        <f>IFERROR(VLOOKUP(A2673,'2023'!A:N,14,0),0)</f>
        <v>12547397.849056603</v>
      </c>
      <c r="H2673" s="43">
        <v>0</v>
      </c>
      <c r="I2673" s="43">
        <v>0</v>
      </c>
      <c r="J2673" s="44">
        <f t="shared" si="50"/>
        <v>369041.11320754717</v>
      </c>
      <c r="K2673" s="43">
        <v>0</v>
      </c>
      <c r="L2673" s="43">
        <v>0</v>
      </c>
      <c r="M2673" s="44">
        <f t="shared" si="51"/>
        <v>0</v>
      </c>
      <c r="N2673" s="43">
        <f t="shared" si="52"/>
        <v>34</v>
      </c>
      <c r="O2673" s="44">
        <f t="shared" si="53"/>
        <v>12547397.849056603</v>
      </c>
    </row>
    <row r="2674" spans="1:15" x14ac:dyDescent="0.2">
      <c r="A2674" s="31" t="s">
        <v>1389</v>
      </c>
      <c r="B2674" s="32" t="s">
        <v>11</v>
      </c>
      <c r="C2674" s="31">
        <v>34</v>
      </c>
      <c r="D2674" s="31">
        <v>6183547</v>
      </c>
      <c r="E2674" s="31"/>
      <c r="F2674" s="43">
        <f>IFERROR(VLOOKUP(A2674,'2023'!A:N,13,0),0)</f>
        <v>34</v>
      </c>
      <c r="G2674" s="43">
        <f>IFERROR(VLOOKUP(A2674,'2023'!A:N,14,0),0)</f>
        <v>6183546.8947368423</v>
      </c>
      <c r="H2674" s="43">
        <v>0</v>
      </c>
      <c r="I2674" s="43">
        <v>0</v>
      </c>
      <c r="J2674" s="44">
        <f t="shared" si="50"/>
        <v>181869.02631578947</v>
      </c>
      <c r="K2674" s="43">
        <v>0</v>
      </c>
      <c r="L2674" s="43">
        <v>0</v>
      </c>
      <c r="M2674" s="44">
        <f t="shared" si="51"/>
        <v>0</v>
      </c>
      <c r="N2674" s="43">
        <f t="shared" si="52"/>
        <v>34</v>
      </c>
      <c r="O2674" s="44">
        <f t="shared" si="53"/>
        <v>6183546.8947368423</v>
      </c>
    </row>
    <row r="2675" spans="1:15" x14ac:dyDescent="0.2">
      <c r="A2675" s="31" t="s">
        <v>1394</v>
      </c>
      <c r="B2675" s="32" t="s">
        <v>25</v>
      </c>
      <c r="C2675" s="31">
        <v>15</v>
      </c>
      <c r="D2675" s="31">
        <v>1319311</v>
      </c>
      <c r="E2675" s="31"/>
      <c r="F2675" s="43">
        <f>IFERROR(VLOOKUP(A2675,'2023'!A:N,13,0),0)</f>
        <v>15</v>
      </c>
      <c r="G2675" s="43">
        <f>IFERROR(VLOOKUP(A2675,'2023'!A:N,14,0),0)</f>
        <v>1319310.9375</v>
      </c>
      <c r="H2675" s="43">
        <v>0</v>
      </c>
      <c r="I2675" s="43">
        <v>0</v>
      </c>
      <c r="J2675" s="44">
        <f t="shared" si="50"/>
        <v>87954.0625</v>
      </c>
      <c r="K2675" s="43">
        <v>0</v>
      </c>
      <c r="L2675" s="43">
        <v>0</v>
      </c>
      <c r="M2675" s="44">
        <f t="shared" si="51"/>
        <v>0</v>
      </c>
      <c r="N2675" s="43">
        <f t="shared" si="52"/>
        <v>15</v>
      </c>
      <c r="O2675" s="44">
        <f t="shared" si="53"/>
        <v>1319310.9375</v>
      </c>
    </row>
    <row r="2676" spans="1:15" x14ac:dyDescent="0.2">
      <c r="A2676" s="31" t="s">
        <v>1402</v>
      </c>
      <c r="B2676" s="32" t="s">
        <v>11</v>
      </c>
      <c r="C2676" s="31">
        <v>14</v>
      </c>
      <c r="D2676" s="31">
        <v>5415018</v>
      </c>
      <c r="E2676" s="31"/>
      <c r="F2676" s="43">
        <f>IFERROR(VLOOKUP(A2676,'2023'!A:N,13,0),0)</f>
        <v>14</v>
      </c>
      <c r="G2676" s="43">
        <f>IFERROR(VLOOKUP(A2676,'2023'!A:N,14,0),0)</f>
        <v>5415018</v>
      </c>
      <c r="H2676" s="43">
        <v>0</v>
      </c>
      <c r="I2676" s="43">
        <v>0</v>
      </c>
      <c r="J2676" s="44">
        <f t="shared" si="50"/>
        <v>386787</v>
      </c>
      <c r="K2676" s="43">
        <v>0</v>
      </c>
      <c r="L2676" s="43">
        <v>0</v>
      </c>
      <c r="M2676" s="44">
        <f t="shared" si="51"/>
        <v>0</v>
      </c>
      <c r="N2676" s="43">
        <f t="shared" si="52"/>
        <v>14</v>
      </c>
      <c r="O2676" s="44">
        <f t="shared" si="53"/>
        <v>5415018</v>
      </c>
    </row>
    <row r="2677" spans="1:15" x14ac:dyDescent="0.2">
      <c r="A2677" s="31" t="s">
        <v>1414</v>
      </c>
      <c r="B2677" s="32" t="s">
        <v>11</v>
      </c>
      <c r="C2677" s="31">
        <v>11</v>
      </c>
      <c r="D2677" s="31">
        <v>3614047</v>
      </c>
      <c r="E2677" s="31"/>
      <c r="F2677" s="43">
        <f>IFERROR(VLOOKUP(A2677,'2023'!A:N,13,0),0)</f>
        <v>11</v>
      </c>
      <c r="G2677" s="43">
        <f>IFERROR(VLOOKUP(A2677,'2023'!A:N,14,0),0)</f>
        <v>3614047.25</v>
      </c>
      <c r="H2677" s="43">
        <v>0</v>
      </c>
      <c r="I2677" s="43">
        <v>0</v>
      </c>
      <c r="J2677" s="44">
        <f t="shared" si="50"/>
        <v>328549.75</v>
      </c>
      <c r="K2677" s="43">
        <v>0</v>
      </c>
      <c r="L2677" s="43">
        <v>0</v>
      </c>
      <c r="M2677" s="44">
        <f t="shared" si="51"/>
        <v>0</v>
      </c>
      <c r="N2677" s="43">
        <f t="shared" si="52"/>
        <v>11</v>
      </c>
      <c r="O2677" s="44">
        <f t="shared" si="53"/>
        <v>3614047.25</v>
      </c>
    </row>
    <row r="2678" spans="1:15" x14ac:dyDescent="0.2">
      <c r="A2678" s="31" t="s">
        <v>1419</v>
      </c>
      <c r="B2678" s="32" t="s">
        <v>11</v>
      </c>
      <c r="C2678" s="31">
        <v>19</v>
      </c>
      <c r="D2678" s="31">
        <v>1573154</v>
      </c>
      <c r="E2678" s="31"/>
      <c r="F2678" s="43">
        <f>IFERROR(VLOOKUP(A2678,'2023'!A:N,13,0),0)</f>
        <v>19</v>
      </c>
      <c r="G2678" s="43">
        <f>IFERROR(VLOOKUP(A2678,'2023'!A:N,14,0),0)</f>
        <v>1573154.4</v>
      </c>
      <c r="H2678" s="43">
        <v>0</v>
      </c>
      <c r="I2678" s="43">
        <v>0</v>
      </c>
      <c r="J2678" s="44">
        <f t="shared" si="50"/>
        <v>82797.599999999991</v>
      </c>
      <c r="K2678" s="43">
        <v>0</v>
      </c>
      <c r="L2678" s="43">
        <v>0</v>
      </c>
      <c r="M2678" s="44">
        <f t="shared" si="51"/>
        <v>0</v>
      </c>
      <c r="N2678" s="43">
        <f t="shared" si="52"/>
        <v>19</v>
      </c>
      <c r="O2678" s="44">
        <f t="shared" si="53"/>
        <v>1573154.4</v>
      </c>
    </row>
    <row r="2679" spans="1:15" x14ac:dyDescent="0.2">
      <c r="A2679" s="31" t="s">
        <v>1420</v>
      </c>
      <c r="B2679" s="32" t="s">
        <v>20</v>
      </c>
      <c r="C2679" s="31">
        <v>2</v>
      </c>
      <c r="D2679" s="31">
        <v>940000</v>
      </c>
      <c r="E2679" s="31"/>
      <c r="F2679" s="43">
        <f>IFERROR(VLOOKUP(A2679,'2023'!A:N,13,0),0)</f>
        <v>2</v>
      </c>
      <c r="G2679" s="43">
        <f>IFERROR(VLOOKUP(A2679,'2023'!A:N,14,0),0)</f>
        <v>940000</v>
      </c>
      <c r="H2679" s="43">
        <v>0</v>
      </c>
      <c r="I2679" s="43">
        <v>0</v>
      </c>
      <c r="J2679" s="44">
        <f t="shared" si="50"/>
        <v>470000</v>
      </c>
      <c r="K2679" s="43">
        <v>0</v>
      </c>
      <c r="L2679" s="43">
        <v>0</v>
      </c>
      <c r="M2679" s="44">
        <f t="shared" si="51"/>
        <v>0</v>
      </c>
      <c r="N2679" s="43">
        <f t="shared" si="52"/>
        <v>2</v>
      </c>
      <c r="O2679" s="44">
        <f t="shared" si="53"/>
        <v>940000</v>
      </c>
    </row>
    <row r="2680" spans="1:15" x14ac:dyDescent="0.2">
      <c r="A2680" s="31" t="s">
        <v>1421</v>
      </c>
      <c r="B2680" s="32" t="s">
        <v>11</v>
      </c>
      <c r="C2680" s="31">
        <v>11</v>
      </c>
      <c r="D2680" s="31">
        <v>13236667</v>
      </c>
      <c r="E2680" s="31"/>
      <c r="F2680" s="43">
        <f>IFERROR(VLOOKUP(A2680,'2023'!A:N,13,0),0)</f>
        <v>11</v>
      </c>
      <c r="G2680" s="43">
        <f>IFERROR(VLOOKUP(A2680,'2023'!A:N,14,0),0)</f>
        <v>13236666.666666666</v>
      </c>
      <c r="H2680" s="43">
        <v>0</v>
      </c>
      <c r="I2680" s="43">
        <v>0</v>
      </c>
      <c r="J2680" s="44">
        <f t="shared" si="50"/>
        <v>1203333.3333333333</v>
      </c>
      <c r="K2680" s="43">
        <v>0</v>
      </c>
      <c r="L2680" s="43">
        <v>0</v>
      </c>
      <c r="M2680" s="44">
        <f t="shared" si="51"/>
        <v>0</v>
      </c>
      <c r="N2680" s="43">
        <f t="shared" si="52"/>
        <v>11</v>
      </c>
      <c r="O2680" s="44">
        <f t="shared" si="53"/>
        <v>13236666.666666666</v>
      </c>
    </row>
    <row r="2681" spans="1:15" x14ac:dyDescent="0.2">
      <c r="A2681" s="31" t="s">
        <v>1427</v>
      </c>
      <c r="B2681" s="32" t="s">
        <v>25</v>
      </c>
      <c r="C2681" s="31">
        <v>1</v>
      </c>
      <c r="D2681" s="31">
        <v>14909090</v>
      </c>
      <c r="E2681" s="31"/>
      <c r="F2681" s="43">
        <f>IFERROR(VLOOKUP(A2681,'2023'!A:N,13,0),0)</f>
        <v>1</v>
      </c>
      <c r="G2681" s="43">
        <f>IFERROR(VLOOKUP(A2681,'2023'!A:N,14,0),0)</f>
        <v>14909090</v>
      </c>
      <c r="H2681" s="43">
        <v>0</v>
      </c>
      <c r="I2681" s="43">
        <v>0</v>
      </c>
      <c r="J2681" s="44">
        <f t="shared" si="50"/>
        <v>14909090</v>
      </c>
      <c r="K2681" s="43">
        <v>0</v>
      </c>
      <c r="L2681" s="43">
        <v>0</v>
      </c>
      <c r="M2681" s="44">
        <f t="shared" si="51"/>
        <v>0</v>
      </c>
      <c r="N2681" s="43">
        <f t="shared" si="52"/>
        <v>1</v>
      </c>
      <c r="O2681" s="44">
        <f t="shared" si="53"/>
        <v>14909090</v>
      </c>
    </row>
    <row r="2682" spans="1:15" x14ac:dyDescent="0.2">
      <c r="A2682" s="31" t="s">
        <v>3784</v>
      </c>
      <c r="B2682" s="32" t="s">
        <v>11</v>
      </c>
      <c r="C2682" s="31">
        <v>857</v>
      </c>
      <c r="D2682" s="31">
        <v>38524826</v>
      </c>
      <c r="E2682" s="31"/>
      <c r="F2682" s="43">
        <f>IFERROR(VLOOKUP(A2682,'2023'!A:N,13,0),0)</f>
        <v>0</v>
      </c>
      <c r="G2682" s="43">
        <f>IFERROR(VLOOKUP(A2682,'2023'!A:N,14,0),0)</f>
        <v>0</v>
      </c>
      <c r="H2682" s="43">
        <v>0</v>
      </c>
      <c r="I2682" s="43">
        <v>0</v>
      </c>
      <c r="J2682" s="44">
        <f t="shared" si="50"/>
        <v>0</v>
      </c>
      <c r="K2682" s="43">
        <v>0</v>
      </c>
      <c r="L2682" s="43">
        <v>0</v>
      </c>
      <c r="M2682" s="44">
        <f t="shared" si="51"/>
        <v>0</v>
      </c>
      <c r="N2682" s="43">
        <f t="shared" si="52"/>
        <v>0</v>
      </c>
      <c r="O2682" s="44">
        <f t="shared" si="53"/>
        <v>0</v>
      </c>
    </row>
    <row r="2683" spans="1:15" x14ac:dyDescent="0.2">
      <c r="A2683" s="31" t="s">
        <v>1437</v>
      </c>
      <c r="B2683" s="32" t="s">
        <v>25</v>
      </c>
      <c r="C2683" s="31">
        <v>1</v>
      </c>
      <c r="D2683" s="31">
        <v>15454545</v>
      </c>
      <c r="E2683" s="31"/>
      <c r="F2683" s="43">
        <f>IFERROR(VLOOKUP(A2683,'2023'!A:N,13,0),0)</f>
        <v>1</v>
      </c>
      <c r="G2683" s="43">
        <f>IFERROR(VLOOKUP(A2683,'2023'!A:N,14,0),0)</f>
        <v>15454545</v>
      </c>
      <c r="H2683" s="43">
        <v>0</v>
      </c>
      <c r="I2683" s="43">
        <v>0</v>
      </c>
      <c r="J2683" s="44">
        <f t="shared" si="50"/>
        <v>15454545</v>
      </c>
      <c r="K2683" s="43">
        <v>0</v>
      </c>
      <c r="L2683" s="43">
        <v>0</v>
      </c>
      <c r="M2683" s="44">
        <f t="shared" si="51"/>
        <v>0</v>
      </c>
      <c r="N2683" s="43">
        <f t="shared" si="52"/>
        <v>1</v>
      </c>
      <c r="O2683" s="44">
        <f t="shared" si="53"/>
        <v>15454545</v>
      </c>
    </row>
    <row r="2684" spans="1:15" x14ac:dyDescent="0.2">
      <c r="A2684" s="31" t="s">
        <v>1442</v>
      </c>
      <c r="B2684" s="32" t="s">
        <v>25</v>
      </c>
      <c r="C2684" s="31">
        <v>9</v>
      </c>
      <c r="D2684" s="31">
        <v>2168181</v>
      </c>
      <c r="E2684" s="31"/>
      <c r="F2684" s="43">
        <f>IFERROR(VLOOKUP(A2684,'2023'!A:N,13,0),0)</f>
        <v>9</v>
      </c>
      <c r="G2684" s="43">
        <f>IFERROR(VLOOKUP(A2684,'2023'!A:N,14,0),0)</f>
        <v>2168181</v>
      </c>
      <c r="H2684" s="43">
        <v>0</v>
      </c>
      <c r="I2684" s="43">
        <v>0</v>
      </c>
      <c r="J2684" s="44">
        <f t="shared" si="50"/>
        <v>240909</v>
      </c>
      <c r="K2684" s="43">
        <v>0</v>
      </c>
      <c r="L2684" s="43">
        <v>0</v>
      </c>
      <c r="M2684" s="44">
        <f t="shared" si="51"/>
        <v>0</v>
      </c>
      <c r="N2684" s="43">
        <f t="shared" si="52"/>
        <v>9</v>
      </c>
      <c r="O2684" s="44">
        <f t="shared" si="53"/>
        <v>2168181</v>
      </c>
    </row>
    <row r="2685" spans="1:15" x14ac:dyDescent="0.2">
      <c r="A2685" s="31" t="s">
        <v>1456</v>
      </c>
      <c r="B2685" s="32" t="s">
        <v>11</v>
      </c>
      <c r="C2685" s="31">
        <v>43</v>
      </c>
      <c r="D2685" s="31">
        <v>58982836</v>
      </c>
      <c r="E2685" s="31"/>
      <c r="F2685" s="43">
        <f>IFERROR(VLOOKUP(A2685,'2023'!A:N,13,0),0)</f>
        <v>43</v>
      </c>
      <c r="G2685" s="43">
        <f>IFERROR(VLOOKUP(A2685,'2023'!A:N,14,0),0)</f>
        <v>58982836.136363633</v>
      </c>
      <c r="H2685" s="43">
        <v>0</v>
      </c>
      <c r="I2685" s="43">
        <v>0</v>
      </c>
      <c r="J2685" s="44">
        <f t="shared" si="50"/>
        <v>1371693.8636363635</v>
      </c>
      <c r="K2685" s="43">
        <v>0</v>
      </c>
      <c r="L2685" s="43">
        <v>0</v>
      </c>
      <c r="M2685" s="44">
        <f t="shared" si="51"/>
        <v>0</v>
      </c>
      <c r="N2685" s="43">
        <f t="shared" si="52"/>
        <v>43</v>
      </c>
      <c r="O2685" s="44">
        <f t="shared" si="53"/>
        <v>58982836.136363633</v>
      </c>
    </row>
    <row r="2686" spans="1:15" x14ac:dyDescent="0.2">
      <c r="A2686" s="31" t="s">
        <v>1457</v>
      </c>
      <c r="B2686" s="32" t="s">
        <v>20</v>
      </c>
      <c r="C2686" s="31">
        <v>1</v>
      </c>
      <c r="D2686" s="31">
        <v>1330000</v>
      </c>
      <c r="E2686" s="31"/>
      <c r="F2686" s="43">
        <f>IFERROR(VLOOKUP(A2686,'2023'!A:N,13,0),0)</f>
        <v>1</v>
      </c>
      <c r="G2686" s="43">
        <f>IFERROR(VLOOKUP(A2686,'2023'!A:N,14,0),0)</f>
        <v>1330000</v>
      </c>
      <c r="H2686" s="43">
        <v>0</v>
      </c>
      <c r="I2686" s="43">
        <v>0</v>
      </c>
      <c r="J2686" s="44">
        <f t="shared" si="50"/>
        <v>1330000</v>
      </c>
      <c r="K2686" s="43">
        <v>0</v>
      </c>
      <c r="L2686" s="43">
        <v>0</v>
      </c>
      <c r="M2686" s="44">
        <f t="shared" si="51"/>
        <v>0</v>
      </c>
      <c r="N2686" s="43">
        <f t="shared" si="52"/>
        <v>1</v>
      </c>
      <c r="O2686" s="44">
        <f t="shared" si="53"/>
        <v>1330000</v>
      </c>
    </row>
    <row r="2687" spans="1:15" x14ac:dyDescent="0.2">
      <c r="A2687" s="31" t="s">
        <v>1458</v>
      </c>
      <c r="B2687" s="32" t="s">
        <v>11</v>
      </c>
      <c r="C2687" s="31">
        <v>6</v>
      </c>
      <c r="D2687" s="31">
        <v>7082423</v>
      </c>
      <c r="E2687" s="31"/>
      <c r="F2687" s="43">
        <f>IFERROR(VLOOKUP(A2687,'2023'!A:N,13,0),0)</f>
        <v>6</v>
      </c>
      <c r="G2687" s="43">
        <f>IFERROR(VLOOKUP(A2687,'2023'!A:N,14,0),0)</f>
        <v>7082423.333333333</v>
      </c>
      <c r="H2687" s="43">
        <v>0</v>
      </c>
      <c r="I2687" s="43">
        <v>0</v>
      </c>
      <c r="J2687" s="44">
        <f t="shared" si="50"/>
        <v>1180403.8888888888</v>
      </c>
      <c r="K2687" s="43">
        <v>0</v>
      </c>
      <c r="L2687" s="43">
        <v>0</v>
      </c>
      <c r="M2687" s="44">
        <f t="shared" si="51"/>
        <v>0</v>
      </c>
      <c r="N2687" s="43">
        <f t="shared" si="52"/>
        <v>6</v>
      </c>
      <c r="O2687" s="44">
        <f t="shared" si="53"/>
        <v>7082423.333333333</v>
      </c>
    </row>
    <row r="2688" spans="1:15" x14ac:dyDescent="0.2">
      <c r="A2688" s="31" t="s">
        <v>1467</v>
      </c>
      <c r="B2688" s="32" t="s">
        <v>11</v>
      </c>
      <c r="C2688" s="31">
        <v>4</v>
      </c>
      <c r="D2688" s="31">
        <v>4810908</v>
      </c>
      <c r="E2688" s="31"/>
      <c r="F2688" s="43">
        <f>IFERROR(VLOOKUP(A2688,'2023'!A:N,13,0),0)</f>
        <v>4</v>
      </c>
      <c r="G2688" s="43">
        <f>IFERROR(VLOOKUP(A2688,'2023'!A:N,14,0),0)</f>
        <v>4810908</v>
      </c>
      <c r="H2688" s="43">
        <v>0</v>
      </c>
      <c r="I2688" s="43">
        <v>0</v>
      </c>
      <c r="J2688" s="44">
        <f t="shared" si="50"/>
        <v>1202727</v>
      </c>
      <c r="K2688" s="43">
        <v>0</v>
      </c>
      <c r="L2688" s="43">
        <v>0</v>
      </c>
      <c r="M2688" s="44">
        <f t="shared" si="51"/>
        <v>0</v>
      </c>
      <c r="N2688" s="43">
        <f t="shared" si="52"/>
        <v>4</v>
      </c>
      <c r="O2688" s="44">
        <f t="shared" si="53"/>
        <v>4810908</v>
      </c>
    </row>
    <row r="2689" spans="1:15" x14ac:dyDescent="0.2">
      <c r="A2689" s="31" t="s">
        <v>1469</v>
      </c>
      <c r="B2689" s="32" t="s">
        <v>11</v>
      </c>
      <c r="C2689" s="31">
        <v>1</v>
      </c>
      <c r="D2689" s="31">
        <v>1202727</v>
      </c>
      <c r="E2689" s="31"/>
      <c r="F2689" s="43">
        <f>IFERROR(VLOOKUP(A2689,'2023'!A:N,13,0),0)</f>
        <v>1</v>
      </c>
      <c r="G2689" s="43">
        <f>IFERROR(VLOOKUP(A2689,'2023'!A:N,14,0),0)</f>
        <v>1202727</v>
      </c>
      <c r="H2689" s="43">
        <v>0</v>
      </c>
      <c r="I2689" s="43">
        <v>0</v>
      </c>
      <c r="J2689" s="44">
        <f t="shared" si="50"/>
        <v>1202727</v>
      </c>
      <c r="K2689" s="43">
        <v>0</v>
      </c>
      <c r="L2689" s="43">
        <v>0</v>
      </c>
      <c r="M2689" s="44">
        <f t="shared" si="51"/>
        <v>0</v>
      </c>
      <c r="N2689" s="43">
        <f t="shared" si="52"/>
        <v>1</v>
      </c>
      <c r="O2689" s="44">
        <f t="shared" si="53"/>
        <v>1202727</v>
      </c>
    </row>
    <row r="2690" spans="1:15" x14ac:dyDescent="0.2">
      <c r="A2690" s="31" t="s">
        <v>1483</v>
      </c>
      <c r="B2690" s="32" t="s">
        <v>141</v>
      </c>
      <c r="C2690" s="31">
        <v>51</v>
      </c>
      <c r="D2690" s="31">
        <v>21956025</v>
      </c>
      <c r="E2690" s="31"/>
      <c r="F2690" s="43">
        <f>IFERROR(VLOOKUP(A2690,'2023'!A:N,13,0),0)</f>
        <v>51</v>
      </c>
      <c r="G2690" s="43">
        <f>IFERROR(VLOOKUP(A2690,'2023'!A:N,14,0),0)</f>
        <v>21956025.396226414</v>
      </c>
      <c r="H2690" s="43">
        <v>0</v>
      </c>
      <c r="I2690" s="43">
        <v>0</v>
      </c>
      <c r="J2690" s="44">
        <f t="shared" si="50"/>
        <v>430510.30188679241</v>
      </c>
      <c r="K2690" s="43">
        <v>0</v>
      </c>
      <c r="L2690" s="43">
        <v>0</v>
      </c>
      <c r="M2690" s="44">
        <f t="shared" si="51"/>
        <v>0</v>
      </c>
      <c r="N2690" s="43">
        <f t="shared" si="52"/>
        <v>51</v>
      </c>
      <c r="O2690" s="44">
        <f t="shared" si="53"/>
        <v>21956025.396226414</v>
      </c>
    </row>
    <row r="2691" spans="1:15" x14ac:dyDescent="0.2">
      <c r="A2691" s="31" t="s">
        <v>1486</v>
      </c>
      <c r="B2691" s="32" t="s">
        <v>11</v>
      </c>
      <c r="C2691" s="31">
        <v>45</v>
      </c>
      <c r="D2691" s="31">
        <v>10896688</v>
      </c>
      <c r="E2691" s="31"/>
      <c r="F2691" s="43">
        <f>IFERROR(VLOOKUP(A2691,'2023'!A:N,13,0),0)</f>
        <v>45</v>
      </c>
      <c r="G2691" s="43">
        <f>IFERROR(VLOOKUP(A2691,'2023'!A:N,14,0),0)</f>
        <v>10896687.9</v>
      </c>
      <c r="H2691" s="43">
        <v>0</v>
      </c>
      <c r="I2691" s="43">
        <v>0</v>
      </c>
      <c r="J2691" s="44">
        <f t="shared" si="50"/>
        <v>242148.62</v>
      </c>
      <c r="K2691" s="43">
        <v>0</v>
      </c>
      <c r="L2691" s="43">
        <v>0</v>
      </c>
      <c r="M2691" s="44">
        <f t="shared" si="51"/>
        <v>0</v>
      </c>
      <c r="N2691" s="43">
        <f t="shared" si="52"/>
        <v>45</v>
      </c>
      <c r="O2691" s="44">
        <f t="shared" si="53"/>
        <v>10896687.9</v>
      </c>
    </row>
    <row r="2692" spans="1:15" x14ac:dyDescent="0.2">
      <c r="A2692" s="31" t="s">
        <v>1489</v>
      </c>
      <c r="B2692" s="32" t="s">
        <v>11</v>
      </c>
      <c r="C2692" s="31">
        <v>29</v>
      </c>
      <c r="D2692" s="31">
        <v>71181805</v>
      </c>
      <c r="E2692" s="31"/>
      <c r="F2692" s="43">
        <f>IFERROR(VLOOKUP(A2692,'2023'!A:N,13,0),0)</f>
        <v>29</v>
      </c>
      <c r="G2692" s="43">
        <f>IFERROR(VLOOKUP(A2692,'2023'!A:N,14,0),0)</f>
        <v>71181805</v>
      </c>
      <c r="H2692" s="43">
        <v>0</v>
      </c>
      <c r="I2692" s="43">
        <v>0</v>
      </c>
      <c r="J2692" s="44">
        <f t="shared" si="50"/>
        <v>2454545</v>
      </c>
      <c r="K2692" s="43">
        <v>0</v>
      </c>
      <c r="L2692" s="43">
        <v>0</v>
      </c>
      <c r="M2692" s="44">
        <f t="shared" si="51"/>
        <v>0</v>
      </c>
      <c r="N2692" s="43">
        <f t="shared" si="52"/>
        <v>29</v>
      </c>
      <c r="O2692" s="44">
        <f t="shared" si="53"/>
        <v>71181805</v>
      </c>
    </row>
    <row r="2693" spans="1:15" x14ac:dyDescent="0.2">
      <c r="A2693" s="31" t="s">
        <v>1492</v>
      </c>
      <c r="B2693" s="32" t="s">
        <v>25</v>
      </c>
      <c r="C2693" s="31">
        <v>32</v>
      </c>
      <c r="D2693" s="31">
        <v>9745440</v>
      </c>
      <c r="E2693" s="31"/>
      <c r="F2693" s="43">
        <f>IFERROR(VLOOKUP(A2693,'2023'!A:N,13,0),0)</f>
        <v>32</v>
      </c>
      <c r="G2693" s="43">
        <f>IFERROR(VLOOKUP(A2693,'2023'!A:N,14,0),0)</f>
        <v>9745440</v>
      </c>
      <c r="H2693" s="43">
        <v>0</v>
      </c>
      <c r="I2693" s="43">
        <v>0</v>
      </c>
      <c r="J2693" s="44">
        <f t="shared" si="50"/>
        <v>304545</v>
      </c>
      <c r="K2693" s="43">
        <v>0</v>
      </c>
      <c r="L2693" s="43">
        <v>0</v>
      </c>
      <c r="M2693" s="44">
        <f t="shared" si="51"/>
        <v>0</v>
      </c>
      <c r="N2693" s="43">
        <f t="shared" si="52"/>
        <v>32</v>
      </c>
      <c r="O2693" s="44">
        <f t="shared" si="53"/>
        <v>9745440</v>
      </c>
    </row>
    <row r="2694" spans="1:15" x14ac:dyDescent="0.2">
      <c r="A2694" s="31" t="s">
        <v>1498</v>
      </c>
      <c r="B2694" s="32" t="s">
        <v>34</v>
      </c>
      <c r="C2694" s="31">
        <v>8</v>
      </c>
      <c r="D2694" s="31">
        <v>85040000</v>
      </c>
      <c r="E2694" s="31"/>
      <c r="F2694" s="43">
        <f>IFERROR(VLOOKUP(A2694,'2023'!A:N,13,0),0)</f>
        <v>8</v>
      </c>
      <c r="G2694" s="43">
        <f>IFERROR(VLOOKUP(A2694,'2023'!A:N,14,0),0)</f>
        <v>85040000</v>
      </c>
      <c r="H2694" s="43">
        <v>0</v>
      </c>
      <c r="I2694" s="43">
        <v>0</v>
      </c>
      <c r="J2694" s="44">
        <f t="shared" si="50"/>
        <v>10630000</v>
      </c>
      <c r="K2694" s="43">
        <v>0</v>
      </c>
      <c r="L2694" s="43">
        <v>0</v>
      </c>
      <c r="M2694" s="44">
        <f t="shared" si="51"/>
        <v>0</v>
      </c>
      <c r="N2694" s="43">
        <f t="shared" si="52"/>
        <v>8</v>
      </c>
      <c r="O2694" s="44">
        <f t="shared" si="53"/>
        <v>85040000</v>
      </c>
    </row>
    <row r="2695" spans="1:15" x14ac:dyDescent="0.2">
      <c r="A2695" s="31" t="s">
        <v>1509</v>
      </c>
      <c r="B2695" s="32" t="s">
        <v>11</v>
      </c>
      <c r="C2695" s="31">
        <v>4</v>
      </c>
      <c r="D2695" s="31">
        <v>6290908</v>
      </c>
      <c r="E2695" s="31"/>
      <c r="F2695" s="43">
        <f>IFERROR(VLOOKUP(A2695,'2023'!A:N,13,0),0)</f>
        <v>4</v>
      </c>
      <c r="G2695" s="43">
        <f>IFERROR(VLOOKUP(A2695,'2023'!A:N,14,0),0)</f>
        <v>6290908</v>
      </c>
      <c r="H2695" s="43">
        <v>0</v>
      </c>
      <c r="I2695" s="43">
        <v>0</v>
      </c>
      <c r="J2695" s="44">
        <f t="shared" si="50"/>
        <v>1572727</v>
      </c>
      <c r="K2695" s="43">
        <v>0</v>
      </c>
      <c r="L2695" s="43">
        <v>0</v>
      </c>
      <c r="M2695" s="44">
        <f t="shared" si="51"/>
        <v>0</v>
      </c>
      <c r="N2695" s="43">
        <f t="shared" si="52"/>
        <v>4</v>
      </c>
      <c r="O2695" s="44">
        <f t="shared" si="53"/>
        <v>6290908</v>
      </c>
    </row>
    <row r="2696" spans="1:15" x14ac:dyDescent="0.2">
      <c r="A2696" s="31" t="s">
        <v>1518</v>
      </c>
      <c r="B2696" s="32" t="s">
        <v>34</v>
      </c>
      <c r="C2696" s="31">
        <v>6</v>
      </c>
      <c r="D2696" s="31">
        <v>84311690</v>
      </c>
      <c r="E2696" s="31"/>
      <c r="F2696" s="43">
        <f>IFERROR(VLOOKUP(A2696,'2023'!A:N,13,0),0)</f>
        <v>6</v>
      </c>
      <c r="G2696" s="43">
        <f>IFERROR(VLOOKUP(A2696,'2023'!A:N,14,0),0)</f>
        <v>84311689.714285716</v>
      </c>
      <c r="H2696" s="43">
        <v>0</v>
      </c>
      <c r="I2696" s="43">
        <v>0</v>
      </c>
      <c r="J2696" s="44">
        <f t="shared" si="50"/>
        <v>14051948.285714285</v>
      </c>
      <c r="K2696" s="43">
        <v>0</v>
      </c>
      <c r="L2696" s="43">
        <v>0</v>
      </c>
      <c r="M2696" s="44">
        <f t="shared" si="51"/>
        <v>0</v>
      </c>
      <c r="N2696" s="43">
        <f t="shared" si="52"/>
        <v>6</v>
      </c>
      <c r="O2696" s="44">
        <f t="shared" si="53"/>
        <v>84311689.714285716</v>
      </c>
    </row>
    <row r="2697" spans="1:15" x14ac:dyDescent="0.2">
      <c r="A2697" s="31" t="s">
        <v>1521</v>
      </c>
      <c r="B2697" s="32" t="s">
        <v>25</v>
      </c>
      <c r="C2697" s="31">
        <v>5</v>
      </c>
      <c r="D2697" s="31">
        <v>74368180</v>
      </c>
      <c r="E2697" s="31"/>
      <c r="F2697" s="43">
        <f>IFERROR(VLOOKUP(A2697,'2023'!A:N,13,0),0)</f>
        <v>5</v>
      </c>
      <c r="G2697" s="43">
        <f>IFERROR(VLOOKUP(A2697,'2023'!A:N,14,0),0)</f>
        <v>74368180</v>
      </c>
      <c r="H2697" s="43">
        <v>0</v>
      </c>
      <c r="I2697" s="43">
        <v>0</v>
      </c>
      <c r="J2697" s="44">
        <f t="shared" si="50"/>
        <v>14873636</v>
      </c>
      <c r="K2697" s="43">
        <v>0</v>
      </c>
      <c r="L2697" s="43">
        <v>0</v>
      </c>
      <c r="M2697" s="44">
        <f t="shared" si="51"/>
        <v>0</v>
      </c>
      <c r="N2697" s="43">
        <f t="shared" si="52"/>
        <v>5</v>
      </c>
      <c r="O2697" s="44">
        <f t="shared" si="53"/>
        <v>74368180</v>
      </c>
    </row>
    <row r="2698" spans="1:15" x14ac:dyDescent="0.2">
      <c r="A2698" s="31" t="s">
        <v>1523</v>
      </c>
      <c r="B2698" s="32" t="s">
        <v>20</v>
      </c>
      <c r="C2698" s="31">
        <v>3</v>
      </c>
      <c r="D2698" s="31">
        <v>3420000</v>
      </c>
      <c r="E2698" s="31"/>
      <c r="F2698" s="43">
        <f>IFERROR(VLOOKUP(A2698,'2023'!A:N,13,0),0)</f>
        <v>3</v>
      </c>
      <c r="G2698" s="43">
        <f>IFERROR(VLOOKUP(A2698,'2023'!A:N,14,0),0)</f>
        <v>3420000</v>
      </c>
      <c r="H2698" s="43">
        <v>0</v>
      </c>
      <c r="I2698" s="43">
        <v>0</v>
      </c>
      <c r="J2698" s="44">
        <f t="shared" si="50"/>
        <v>1140000</v>
      </c>
      <c r="K2698" s="43">
        <v>0</v>
      </c>
      <c r="L2698" s="43">
        <v>0</v>
      </c>
      <c r="M2698" s="44">
        <f t="shared" si="51"/>
        <v>0</v>
      </c>
      <c r="N2698" s="43">
        <f t="shared" si="52"/>
        <v>3</v>
      </c>
      <c r="O2698" s="44">
        <f t="shared" si="53"/>
        <v>3420000</v>
      </c>
    </row>
    <row r="2699" spans="1:15" x14ac:dyDescent="0.2">
      <c r="A2699" s="31" t="s">
        <v>1536</v>
      </c>
      <c r="B2699" s="32" t="s">
        <v>11</v>
      </c>
      <c r="C2699" s="31">
        <v>9</v>
      </c>
      <c r="D2699" s="31">
        <v>5261724</v>
      </c>
      <c r="E2699" s="31"/>
      <c r="F2699" s="43">
        <f>IFERROR(VLOOKUP(A2699,'2023'!A:N,13,0),0)</f>
        <v>9</v>
      </c>
      <c r="G2699" s="43">
        <f>IFERROR(VLOOKUP(A2699,'2023'!A:N,14,0),0)</f>
        <v>5261724</v>
      </c>
      <c r="H2699" s="43">
        <v>0</v>
      </c>
      <c r="I2699" s="43">
        <v>0</v>
      </c>
      <c r="J2699" s="44">
        <f t="shared" si="50"/>
        <v>584636</v>
      </c>
      <c r="K2699" s="43">
        <v>0</v>
      </c>
      <c r="L2699" s="43">
        <v>0</v>
      </c>
      <c r="M2699" s="44">
        <f t="shared" si="51"/>
        <v>0</v>
      </c>
      <c r="N2699" s="43">
        <f t="shared" si="52"/>
        <v>9</v>
      </c>
      <c r="O2699" s="44">
        <f t="shared" si="53"/>
        <v>5261724</v>
      </c>
    </row>
    <row r="2700" spans="1:15" x14ac:dyDescent="0.2">
      <c r="A2700" s="31" t="s">
        <v>1538</v>
      </c>
      <c r="B2700" s="32" t="s">
        <v>11</v>
      </c>
      <c r="C2700" s="31">
        <v>26</v>
      </c>
      <c r="D2700" s="31">
        <v>6145454</v>
      </c>
      <c r="E2700" s="31"/>
      <c r="F2700" s="43">
        <f>IFERROR(VLOOKUP(A2700,'2023'!A:N,13,0),0)</f>
        <v>26</v>
      </c>
      <c r="G2700" s="43">
        <f>IFERROR(VLOOKUP(A2700,'2023'!A:N,14,0),0)</f>
        <v>6145454.4666666668</v>
      </c>
      <c r="H2700" s="43">
        <v>0</v>
      </c>
      <c r="I2700" s="43">
        <v>0</v>
      </c>
      <c r="J2700" s="44">
        <f t="shared" si="50"/>
        <v>236363.63333333333</v>
      </c>
      <c r="K2700" s="43">
        <v>0</v>
      </c>
      <c r="L2700" s="43">
        <v>0</v>
      </c>
      <c r="M2700" s="44">
        <f t="shared" si="51"/>
        <v>0</v>
      </c>
      <c r="N2700" s="43">
        <f t="shared" si="52"/>
        <v>26</v>
      </c>
      <c r="O2700" s="44">
        <f t="shared" si="53"/>
        <v>6145454.4666666668</v>
      </c>
    </row>
    <row r="2701" spans="1:15" x14ac:dyDescent="0.2">
      <c r="A2701" s="31" t="s">
        <v>1539</v>
      </c>
      <c r="B2701" s="32" t="s">
        <v>11</v>
      </c>
      <c r="C2701" s="31">
        <v>4</v>
      </c>
      <c r="D2701" s="31">
        <v>2509092</v>
      </c>
      <c r="E2701" s="31"/>
      <c r="F2701" s="43">
        <f>IFERROR(VLOOKUP(A2701,'2023'!A:N,13,0),0)</f>
        <v>4</v>
      </c>
      <c r="G2701" s="43">
        <f>IFERROR(VLOOKUP(A2701,'2023'!A:N,14,0),0)</f>
        <v>2509092</v>
      </c>
      <c r="H2701" s="43">
        <v>0</v>
      </c>
      <c r="I2701" s="43">
        <v>0</v>
      </c>
      <c r="J2701" s="44">
        <f t="shared" si="50"/>
        <v>627273</v>
      </c>
      <c r="K2701" s="43">
        <v>0</v>
      </c>
      <c r="L2701" s="43">
        <v>0</v>
      </c>
      <c r="M2701" s="44">
        <f t="shared" si="51"/>
        <v>0</v>
      </c>
      <c r="N2701" s="43">
        <f t="shared" si="52"/>
        <v>4</v>
      </c>
      <c r="O2701" s="44">
        <f t="shared" si="53"/>
        <v>2509092</v>
      </c>
    </row>
    <row r="2702" spans="1:15" x14ac:dyDescent="0.2">
      <c r="A2702" s="31" t="s">
        <v>1540</v>
      </c>
      <c r="B2702" s="32" t="s">
        <v>400</v>
      </c>
      <c r="C2702" s="31">
        <v>3</v>
      </c>
      <c r="D2702" s="31">
        <v>450000</v>
      </c>
      <c r="E2702" s="31"/>
      <c r="F2702" s="43">
        <f>IFERROR(VLOOKUP(A2702,'2023'!A:N,13,0),0)</f>
        <v>3</v>
      </c>
      <c r="G2702" s="43">
        <f>IFERROR(VLOOKUP(A2702,'2023'!A:N,14,0),0)</f>
        <v>450000</v>
      </c>
      <c r="H2702" s="43">
        <v>0</v>
      </c>
      <c r="I2702" s="43">
        <v>0</v>
      </c>
      <c r="J2702" s="44">
        <f t="shared" si="50"/>
        <v>150000</v>
      </c>
      <c r="K2702" s="43">
        <v>0</v>
      </c>
      <c r="L2702" s="43">
        <v>0</v>
      </c>
      <c r="M2702" s="44">
        <f t="shared" si="51"/>
        <v>0</v>
      </c>
      <c r="N2702" s="43">
        <f t="shared" si="52"/>
        <v>3</v>
      </c>
      <c r="O2702" s="44">
        <f t="shared" si="53"/>
        <v>450000</v>
      </c>
    </row>
    <row r="2703" spans="1:15" x14ac:dyDescent="0.2">
      <c r="A2703" s="31" t="s">
        <v>1542</v>
      </c>
      <c r="B2703" s="32" t="s">
        <v>25</v>
      </c>
      <c r="C2703" s="31">
        <v>18</v>
      </c>
      <c r="D2703" s="31">
        <v>2720452</v>
      </c>
      <c r="E2703" s="31"/>
      <c r="F2703" s="43">
        <f>IFERROR(VLOOKUP(A2703,'2023'!A:N,13,0),0)</f>
        <v>18</v>
      </c>
      <c r="G2703" s="43">
        <f>IFERROR(VLOOKUP(A2703,'2023'!A:N,14,0),0)</f>
        <v>2720451.6</v>
      </c>
      <c r="H2703" s="43">
        <v>0</v>
      </c>
      <c r="I2703" s="43">
        <v>0</v>
      </c>
      <c r="J2703" s="44">
        <f t="shared" si="50"/>
        <v>151136.20000000001</v>
      </c>
      <c r="K2703" s="43">
        <v>0</v>
      </c>
      <c r="L2703" s="43">
        <v>0</v>
      </c>
      <c r="M2703" s="44">
        <f t="shared" si="51"/>
        <v>0</v>
      </c>
      <c r="N2703" s="43">
        <f t="shared" si="52"/>
        <v>18</v>
      </c>
      <c r="O2703" s="44">
        <f t="shared" si="53"/>
        <v>2720451.6</v>
      </c>
    </row>
    <row r="2704" spans="1:15" x14ac:dyDescent="0.2">
      <c r="A2704" s="31" t="s">
        <v>1547</v>
      </c>
      <c r="B2704" s="32" t="s">
        <v>11</v>
      </c>
      <c r="C2704" s="31">
        <v>24</v>
      </c>
      <c r="D2704" s="31">
        <v>19449346</v>
      </c>
      <c r="E2704" s="31"/>
      <c r="F2704" s="43">
        <f>IFERROR(VLOOKUP(A2704,'2023'!A:N,13,0),0)</f>
        <v>24</v>
      </c>
      <c r="G2704" s="43">
        <f>IFERROR(VLOOKUP(A2704,'2023'!A:N,14,0),0)</f>
        <v>19449346.285714284</v>
      </c>
      <c r="H2704" s="43">
        <v>0</v>
      </c>
      <c r="I2704" s="43">
        <v>0</v>
      </c>
      <c r="J2704" s="44">
        <f t="shared" si="50"/>
        <v>810389.42857142852</v>
      </c>
      <c r="K2704" s="43">
        <v>0</v>
      </c>
      <c r="L2704" s="43">
        <v>0</v>
      </c>
      <c r="M2704" s="44">
        <f t="shared" si="51"/>
        <v>0</v>
      </c>
      <c r="N2704" s="43">
        <f t="shared" si="52"/>
        <v>24</v>
      </c>
      <c r="O2704" s="44">
        <f t="shared" si="53"/>
        <v>19449346.285714284</v>
      </c>
    </row>
    <row r="2705" spans="1:15" x14ac:dyDescent="0.2">
      <c r="A2705" s="31" t="s">
        <v>1554</v>
      </c>
      <c r="B2705" s="32" t="s">
        <v>11</v>
      </c>
      <c r="C2705" s="31">
        <v>69</v>
      </c>
      <c r="D2705" s="31">
        <v>9296094</v>
      </c>
      <c r="E2705" s="31"/>
      <c r="F2705" s="43">
        <f>IFERROR(VLOOKUP(A2705,'2023'!A:N,13,0),0)</f>
        <v>69</v>
      </c>
      <c r="G2705" s="43">
        <f>IFERROR(VLOOKUP(A2705,'2023'!A:N,14,0),0)</f>
        <v>9296094</v>
      </c>
      <c r="H2705" s="43">
        <v>0</v>
      </c>
      <c r="I2705" s="43">
        <v>0</v>
      </c>
      <c r="J2705" s="44">
        <f t="shared" si="50"/>
        <v>134726</v>
      </c>
      <c r="K2705" s="43">
        <v>0</v>
      </c>
      <c r="L2705" s="43">
        <v>0</v>
      </c>
      <c r="M2705" s="44">
        <f t="shared" si="51"/>
        <v>0</v>
      </c>
      <c r="N2705" s="43">
        <f t="shared" si="52"/>
        <v>69</v>
      </c>
      <c r="O2705" s="44">
        <f t="shared" si="53"/>
        <v>9296094</v>
      </c>
    </row>
    <row r="2706" spans="1:15" x14ac:dyDescent="0.2">
      <c r="A2706" s="31" t="s">
        <v>1562</v>
      </c>
      <c r="B2706" s="32" t="s">
        <v>25</v>
      </c>
      <c r="C2706" s="31">
        <v>33</v>
      </c>
      <c r="D2706" s="31">
        <v>2395706</v>
      </c>
      <c r="E2706" s="31"/>
      <c r="F2706" s="43">
        <f>IFERROR(VLOOKUP(A2706,'2023'!A:N,13,0),0)</f>
        <v>33</v>
      </c>
      <c r="G2706" s="43">
        <f>IFERROR(VLOOKUP(A2706,'2023'!A:N,14,0),0)</f>
        <v>2395705.7142857141</v>
      </c>
      <c r="H2706" s="43">
        <v>0</v>
      </c>
      <c r="I2706" s="43">
        <v>0</v>
      </c>
      <c r="J2706" s="44">
        <f t="shared" si="50"/>
        <v>72597.142857142855</v>
      </c>
      <c r="K2706" s="43">
        <v>0</v>
      </c>
      <c r="L2706" s="43">
        <v>0</v>
      </c>
      <c r="M2706" s="44">
        <f t="shared" si="51"/>
        <v>0</v>
      </c>
      <c r="N2706" s="43">
        <f t="shared" si="52"/>
        <v>33</v>
      </c>
      <c r="O2706" s="44">
        <f t="shared" si="53"/>
        <v>2395705.7142857141</v>
      </c>
    </row>
    <row r="2707" spans="1:15" x14ac:dyDescent="0.2">
      <c r="A2707" s="31" t="s">
        <v>1563</v>
      </c>
      <c r="B2707" s="32" t="s">
        <v>11</v>
      </c>
      <c r="C2707" s="31">
        <v>15</v>
      </c>
      <c r="D2707" s="31">
        <v>5206624</v>
      </c>
      <c r="E2707" s="31"/>
      <c r="F2707" s="43">
        <f>IFERROR(VLOOKUP(A2707,'2023'!A:N,13,0),0)</f>
        <v>15</v>
      </c>
      <c r="G2707" s="43">
        <f>IFERROR(VLOOKUP(A2707,'2023'!A:N,14,0),0)</f>
        <v>5206624.2857142854</v>
      </c>
      <c r="H2707" s="43">
        <v>0</v>
      </c>
      <c r="I2707" s="43">
        <v>0</v>
      </c>
      <c r="J2707" s="44">
        <f t="shared" si="50"/>
        <v>347108.28571428568</v>
      </c>
      <c r="K2707" s="43">
        <v>0</v>
      </c>
      <c r="L2707" s="43">
        <v>0</v>
      </c>
      <c r="M2707" s="44">
        <f t="shared" si="51"/>
        <v>0</v>
      </c>
      <c r="N2707" s="43">
        <f t="shared" si="52"/>
        <v>15</v>
      </c>
      <c r="O2707" s="44">
        <f t="shared" si="53"/>
        <v>5206624.2857142854</v>
      </c>
    </row>
    <row r="2708" spans="1:15" x14ac:dyDescent="0.2">
      <c r="A2708" s="31" t="s">
        <v>1575</v>
      </c>
      <c r="B2708" s="32" t="s">
        <v>11</v>
      </c>
      <c r="C2708" s="31">
        <v>2</v>
      </c>
      <c r="D2708" s="31">
        <v>3131818</v>
      </c>
      <c r="E2708" s="31"/>
      <c r="F2708" s="43">
        <f>IFERROR(VLOOKUP(A2708,'2023'!A:N,13,0),0)</f>
        <v>2</v>
      </c>
      <c r="G2708" s="43">
        <f>IFERROR(VLOOKUP(A2708,'2023'!A:N,14,0),0)</f>
        <v>3131817.5</v>
      </c>
      <c r="H2708" s="43">
        <v>0</v>
      </c>
      <c r="I2708" s="43">
        <v>0</v>
      </c>
      <c r="J2708" s="44">
        <f t="shared" si="50"/>
        <v>1565908.75</v>
      </c>
      <c r="K2708" s="43">
        <v>0</v>
      </c>
      <c r="L2708" s="43">
        <v>0</v>
      </c>
      <c r="M2708" s="44">
        <f t="shared" si="51"/>
        <v>0</v>
      </c>
      <c r="N2708" s="43">
        <f t="shared" si="52"/>
        <v>2</v>
      </c>
      <c r="O2708" s="44">
        <f t="shared" si="53"/>
        <v>3131817.5</v>
      </c>
    </row>
    <row r="2709" spans="1:15" x14ac:dyDescent="0.2">
      <c r="A2709" s="31" t="s">
        <v>1582</v>
      </c>
      <c r="B2709" s="32" t="s">
        <v>11</v>
      </c>
      <c r="C2709" s="31">
        <v>21</v>
      </c>
      <c r="D2709" s="31">
        <v>25345085</v>
      </c>
      <c r="E2709" s="31"/>
      <c r="F2709" s="43">
        <f>IFERROR(VLOOKUP(A2709,'2023'!A:N,13,0),0)</f>
        <v>21</v>
      </c>
      <c r="G2709" s="43">
        <f>IFERROR(VLOOKUP(A2709,'2023'!A:N,14,0),0)</f>
        <v>25345084.800000001</v>
      </c>
      <c r="H2709" s="43">
        <v>0</v>
      </c>
      <c r="I2709" s="43">
        <v>0</v>
      </c>
      <c r="J2709" s="44">
        <f t="shared" si="50"/>
        <v>1206908.8</v>
      </c>
      <c r="K2709" s="43">
        <v>0</v>
      </c>
      <c r="L2709" s="43">
        <v>0</v>
      </c>
      <c r="M2709" s="44">
        <f t="shared" si="51"/>
        <v>0</v>
      </c>
      <c r="N2709" s="43">
        <f t="shared" si="52"/>
        <v>21</v>
      </c>
      <c r="O2709" s="44">
        <f t="shared" si="53"/>
        <v>25345084.800000001</v>
      </c>
    </row>
    <row r="2710" spans="1:15" x14ac:dyDescent="0.2">
      <c r="A2710" s="31" t="s">
        <v>1587</v>
      </c>
      <c r="B2710" s="32" t="s">
        <v>11</v>
      </c>
      <c r="C2710" s="31">
        <v>45</v>
      </c>
      <c r="D2710" s="31">
        <v>2086380</v>
      </c>
      <c r="E2710" s="31"/>
      <c r="F2710" s="43">
        <f>IFERROR(VLOOKUP(A2710,'2023'!A:N,13,0),0)</f>
        <v>45</v>
      </c>
      <c r="G2710" s="43">
        <f>IFERROR(VLOOKUP(A2710,'2023'!A:N,14,0),0)</f>
        <v>2086380</v>
      </c>
      <c r="H2710" s="43">
        <v>0</v>
      </c>
      <c r="I2710" s="43">
        <v>0</v>
      </c>
      <c r="J2710" s="44">
        <f t="shared" si="50"/>
        <v>46364</v>
      </c>
      <c r="K2710" s="43">
        <v>0</v>
      </c>
      <c r="L2710" s="43">
        <v>0</v>
      </c>
      <c r="M2710" s="44">
        <f t="shared" si="51"/>
        <v>0</v>
      </c>
      <c r="N2710" s="43">
        <f t="shared" si="52"/>
        <v>45</v>
      </c>
      <c r="O2710" s="44">
        <f t="shared" si="53"/>
        <v>2086380</v>
      </c>
    </row>
    <row r="2711" spans="1:15" x14ac:dyDescent="0.2">
      <c r="A2711" s="31" t="s">
        <v>1590</v>
      </c>
      <c r="B2711" s="32" t="s">
        <v>11</v>
      </c>
      <c r="C2711" s="31">
        <v>6</v>
      </c>
      <c r="D2711" s="31">
        <v>11876954</v>
      </c>
      <c r="E2711" s="31"/>
      <c r="F2711" s="43">
        <f>IFERROR(VLOOKUP(A2711,'2023'!A:N,13,0),0)</f>
        <v>6</v>
      </c>
      <c r="G2711" s="43">
        <f>IFERROR(VLOOKUP(A2711,'2023'!A:N,14,0),0)</f>
        <v>11876953.800000001</v>
      </c>
      <c r="H2711" s="43">
        <v>0</v>
      </c>
      <c r="I2711" s="43">
        <v>0</v>
      </c>
      <c r="J2711" s="44">
        <f t="shared" si="50"/>
        <v>1979492.3</v>
      </c>
      <c r="K2711" s="43">
        <v>0</v>
      </c>
      <c r="L2711" s="43">
        <v>0</v>
      </c>
      <c r="M2711" s="44">
        <f t="shared" si="51"/>
        <v>0</v>
      </c>
      <c r="N2711" s="43">
        <f t="shared" si="52"/>
        <v>6</v>
      </c>
      <c r="O2711" s="44">
        <f t="shared" si="53"/>
        <v>11876953.800000001</v>
      </c>
    </row>
    <row r="2712" spans="1:15" x14ac:dyDescent="0.2">
      <c r="A2712" s="31" t="s">
        <v>1598</v>
      </c>
      <c r="B2712" s="32" t="s">
        <v>11</v>
      </c>
      <c r="C2712" s="31">
        <v>12</v>
      </c>
      <c r="D2712" s="31">
        <v>8018630</v>
      </c>
      <c r="E2712" s="31"/>
      <c r="F2712" s="43">
        <f>IFERROR(VLOOKUP(A2712,'2023'!A:N,13,0),0)</f>
        <v>12</v>
      </c>
      <c r="G2712" s="43">
        <f>IFERROR(VLOOKUP(A2712,'2023'!A:N,14,0),0)</f>
        <v>8018630.4000000004</v>
      </c>
      <c r="H2712" s="43">
        <v>0</v>
      </c>
      <c r="I2712" s="43">
        <v>0</v>
      </c>
      <c r="J2712" s="44">
        <f t="shared" si="50"/>
        <v>668219.20000000007</v>
      </c>
      <c r="K2712" s="43">
        <v>0</v>
      </c>
      <c r="L2712" s="43">
        <v>0</v>
      </c>
      <c r="M2712" s="44">
        <f t="shared" si="51"/>
        <v>0</v>
      </c>
      <c r="N2712" s="43">
        <f t="shared" si="52"/>
        <v>12</v>
      </c>
      <c r="O2712" s="44">
        <f t="shared" si="53"/>
        <v>8018630.4000000004</v>
      </c>
    </row>
    <row r="2713" spans="1:15" x14ac:dyDescent="0.2">
      <c r="A2713" s="31" t="s">
        <v>1608</v>
      </c>
      <c r="B2713" s="32" t="s">
        <v>11</v>
      </c>
      <c r="C2713" s="31">
        <v>4</v>
      </c>
      <c r="D2713" s="31">
        <v>941818</v>
      </c>
      <c r="E2713" s="31"/>
      <c r="F2713" s="43">
        <f>IFERROR(VLOOKUP(A2713,'2023'!A:N,13,0),0)</f>
        <v>4</v>
      </c>
      <c r="G2713" s="43">
        <f>IFERROR(VLOOKUP(A2713,'2023'!A:N,14,0),0)</f>
        <v>941817.6</v>
      </c>
      <c r="H2713" s="43">
        <v>0</v>
      </c>
      <c r="I2713" s="43">
        <v>0</v>
      </c>
      <c r="J2713" s="44">
        <f t="shared" si="50"/>
        <v>235454.4</v>
      </c>
      <c r="K2713" s="43">
        <v>0</v>
      </c>
      <c r="L2713" s="43">
        <v>0</v>
      </c>
      <c r="M2713" s="44">
        <f t="shared" si="51"/>
        <v>0</v>
      </c>
      <c r="N2713" s="43">
        <f t="shared" si="52"/>
        <v>4</v>
      </c>
      <c r="O2713" s="44">
        <f t="shared" si="53"/>
        <v>941817.6</v>
      </c>
    </row>
    <row r="2714" spans="1:15" x14ac:dyDescent="0.2">
      <c r="A2714" s="31" t="s">
        <v>1609</v>
      </c>
      <c r="B2714" s="32" t="s">
        <v>141</v>
      </c>
      <c r="C2714" s="31">
        <v>58</v>
      </c>
      <c r="D2714" s="31">
        <v>7364898</v>
      </c>
      <c r="E2714" s="31"/>
      <c r="F2714" s="43">
        <f>IFERROR(VLOOKUP(A2714,'2023'!A:N,13,0),0)</f>
        <v>58</v>
      </c>
      <c r="G2714" s="43">
        <f>IFERROR(VLOOKUP(A2714,'2023'!A:N,14,0),0)</f>
        <v>7364898</v>
      </c>
      <c r="H2714" s="43">
        <v>0</v>
      </c>
      <c r="I2714" s="43">
        <v>0</v>
      </c>
      <c r="J2714" s="44">
        <f t="shared" si="50"/>
        <v>126981</v>
      </c>
      <c r="K2714" s="43">
        <v>0</v>
      </c>
      <c r="L2714" s="43">
        <v>0</v>
      </c>
      <c r="M2714" s="44">
        <f t="shared" si="51"/>
        <v>0</v>
      </c>
      <c r="N2714" s="43">
        <f t="shared" si="52"/>
        <v>58</v>
      </c>
      <c r="O2714" s="44">
        <f t="shared" si="53"/>
        <v>7364898</v>
      </c>
    </row>
    <row r="2715" spans="1:15" x14ac:dyDescent="0.2">
      <c r="A2715" s="31" t="s">
        <v>1610</v>
      </c>
      <c r="B2715" s="32" t="s">
        <v>141</v>
      </c>
      <c r="C2715" s="31">
        <v>58</v>
      </c>
      <c r="D2715" s="31">
        <v>7364898</v>
      </c>
      <c r="E2715" s="31"/>
      <c r="F2715" s="43">
        <f>IFERROR(VLOOKUP(A2715,'2023'!A:N,13,0),0)</f>
        <v>58</v>
      </c>
      <c r="G2715" s="43">
        <f>IFERROR(VLOOKUP(A2715,'2023'!A:N,14,0),0)</f>
        <v>7364898</v>
      </c>
      <c r="H2715" s="43">
        <v>0</v>
      </c>
      <c r="I2715" s="43">
        <v>0</v>
      </c>
      <c r="J2715" s="44">
        <f t="shared" si="50"/>
        <v>126981</v>
      </c>
      <c r="K2715" s="43">
        <v>0</v>
      </c>
      <c r="L2715" s="43">
        <v>0</v>
      </c>
      <c r="M2715" s="44">
        <f t="shared" si="51"/>
        <v>0</v>
      </c>
      <c r="N2715" s="43">
        <f t="shared" si="52"/>
        <v>58</v>
      </c>
      <c r="O2715" s="44">
        <f t="shared" si="53"/>
        <v>7364898</v>
      </c>
    </row>
    <row r="2716" spans="1:15" x14ac:dyDescent="0.2">
      <c r="A2716" s="31" t="s">
        <v>1612</v>
      </c>
      <c r="B2716" s="32" t="s">
        <v>20</v>
      </c>
      <c r="C2716" s="31">
        <v>2</v>
      </c>
      <c r="D2716" s="31">
        <v>955455</v>
      </c>
      <c r="E2716" s="31"/>
      <c r="F2716" s="43">
        <f>IFERROR(VLOOKUP(A2716,'2023'!A:N,13,0),0)</f>
        <v>2</v>
      </c>
      <c r="G2716" s="43">
        <f>IFERROR(VLOOKUP(A2716,'2023'!A:N,14,0),0)</f>
        <v>955455</v>
      </c>
      <c r="H2716" s="43">
        <v>0</v>
      </c>
      <c r="I2716" s="43">
        <v>0</v>
      </c>
      <c r="J2716" s="44">
        <f t="shared" si="50"/>
        <v>477727.5</v>
      </c>
      <c r="K2716" s="43">
        <v>0</v>
      </c>
      <c r="L2716" s="43">
        <v>0</v>
      </c>
      <c r="M2716" s="44">
        <f t="shared" si="51"/>
        <v>0</v>
      </c>
      <c r="N2716" s="43">
        <f t="shared" si="52"/>
        <v>2</v>
      </c>
      <c r="O2716" s="44">
        <f t="shared" si="53"/>
        <v>955455</v>
      </c>
    </row>
    <row r="2717" spans="1:15" x14ac:dyDescent="0.2">
      <c r="A2717" s="31" t="s">
        <v>1613</v>
      </c>
      <c r="B2717" s="32" t="s">
        <v>11</v>
      </c>
      <c r="C2717" s="31">
        <v>35</v>
      </c>
      <c r="D2717" s="31">
        <v>49098325</v>
      </c>
      <c r="E2717" s="31"/>
      <c r="F2717" s="43">
        <f>IFERROR(VLOOKUP(A2717,'2023'!A:N,13,0),0)</f>
        <v>35</v>
      </c>
      <c r="G2717" s="43">
        <f>IFERROR(VLOOKUP(A2717,'2023'!A:N,14,0),0)</f>
        <v>49098324.545454547</v>
      </c>
      <c r="H2717" s="43">
        <v>0</v>
      </c>
      <c r="I2717" s="43">
        <v>0</v>
      </c>
      <c r="J2717" s="44">
        <f t="shared" si="50"/>
        <v>1402809.2727272727</v>
      </c>
      <c r="K2717" s="43">
        <v>0</v>
      </c>
      <c r="L2717" s="43">
        <v>0</v>
      </c>
      <c r="M2717" s="44">
        <f t="shared" si="51"/>
        <v>0</v>
      </c>
      <c r="N2717" s="43">
        <f t="shared" si="52"/>
        <v>35</v>
      </c>
      <c r="O2717" s="44">
        <f t="shared" si="53"/>
        <v>49098324.545454547</v>
      </c>
    </row>
    <row r="2718" spans="1:15" x14ac:dyDescent="0.2">
      <c r="A2718" s="31" t="s">
        <v>1619</v>
      </c>
      <c r="B2718" s="32" t="s">
        <v>11</v>
      </c>
      <c r="C2718" s="31">
        <v>51</v>
      </c>
      <c r="D2718" s="31">
        <v>63433851</v>
      </c>
      <c r="E2718" s="31"/>
      <c r="F2718" s="43">
        <f>IFERROR(VLOOKUP(A2718,'2023'!A:N,13,0),0)</f>
        <v>51</v>
      </c>
      <c r="G2718" s="43">
        <f>IFERROR(VLOOKUP(A2718,'2023'!A:N,14,0),0)</f>
        <v>63433851</v>
      </c>
      <c r="H2718" s="43">
        <v>0</v>
      </c>
      <c r="I2718" s="43">
        <v>0</v>
      </c>
      <c r="J2718" s="44">
        <f t="shared" si="50"/>
        <v>1243801</v>
      </c>
      <c r="K2718" s="43">
        <v>0</v>
      </c>
      <c r="L2718" s="43">
        <v>0</v>
      </c>
      <c r="M2718" s="44">
        <f t="shared" si="51"/>
        <v>0</v>
      </c>
      <c r="N2718" s="43">
        <f t="shared" si="52"/>
        <v>51</v>
      </c>
      <c r="O2718" s="44">
        <f t="shared" si="53"/>
        <v>63433851</v>
      </c>
    </row>
    <row r="2719" spans="1:15" x14ac:dyDescent="0.2">
      <c r="A2719" s="31" t="s">
        <v>1623</v>
      </c>
      <c r="B2719" s="32" t="s">
        <v>34</v>
      </c>
      <c r="C2719" s="31">
        <v>5</v>
      </c>
      <c r="D2719" s="31">
        <v>4348483</v>
      </c>
      <c r="E2719" s="31"/>
      <c r="F2719" s="43">
        <f>IFERROR(VLOOKUP(A2719,'2023'!A:N,13,0),0)</f>
        <v>5</v>
      </c>
      <c r="G2719" s="43">
        <f>IFERROR(VLOOKUP(A2719,'2023'!A:N,14,0),0)</f>
        <v>4348483.333333333</v>
      </c>
      <c r="H2719" s="43">
        <v>0</v>
      </c>
      <c r="I2719" s="43">
        <v>0</v>
      </c>
      <c r="J2719" s="44">
        <f t="shared" si="50"/>
        <v>869696.66666666663</v>
      </c>
      <c r="K2719" s="43">
        <v>0</v>
      </c>
      <c r="L2719" s="43">
        <v>0</v>
      </c>
      <c r="M2719" s="44">
        <f t="shared" si="51"/>
        <v>0</v>
      </c>
      <c r="N2719" s="43">
        <f t="shared" si="52"/>
        <v>5</v>
      </c>
      <c r="O2719" s="44">
        <f t="shared" si="53"/>
        <v>4348483.333333333</v>
      </c>
    </row>
    <row r="2720" spans="1:15" x14ac:dyDescent="0.2">
      <c r="A2720" s="31" t="s">
        <v>1624</v>
      </c>
      <c r="B2720" s="32" t="s">
        <v>25</v>
      </c>
      <c r="C2720" s="31">
        <v>8</v>
      </c>
      <c r="D2720" s="31">
        <v>14133348</v>
      </c>
      <c r="E2720" s="31"/>
      <c r="F2720" s="43">
        <f>IFERROR(VLOOKUP(A2720,'2023'!A:N,13,0),0)</f>
        <v>8</v>
      </c>
      <c r="G2720" s="43">
        <f>IFERROR(VLOOKUP(A2720,'2023'!A:N,14,0),0)</f>
        <v>14133348.444444444</v>
      </c>
      <c r="H2720" s="43">
        <v>0</v>
      </c>
      <c r="I2720" s="43">
        <v>0</v>
      </c>
      <c r="J2720" s="44">
        <f t="shared" si="50"/>
        <v>1766668.5555555555</v>
      </c>
      <c r="K2720" s="43">
        <v>0</v>
      </c>
      <c r="L2720" s="43">
        <v>0</v>
      </c>
      <c r="M2720" s="44">
        <f t="shared" si="51"/>
        <v>0</v>
      </c>
      <c r="N2720" s="43">
        <f t="shared" si="52"/>
        <v>8</v>
      </c>
      <c r="O2720" s="44">
        <f t="shared" si="53"/>
        <v>14133348.444444444</v>
      </c>
    </row>
    <row r="2721" spans="1:15" x14ac:dyDescent="0.2">
      <c r="A2721" s="31" t="s">
        <v>1641</v>
      </c>
      <c r="B2721" s="32" t="s">
        <v>11</v>
      </c>
      <c r="C2721" s="31">
        <v>3</v>
      </c>
      <c r="D2721" s="31">
        <v>3375000</v>
      </c>
      <c r="E2721" s="31"/>
      <c r="F2721" s="43">
        <f>IFERROR(VLOOKUP(A2721,'2023'!A:N,13,0),0)</f>
        <v>3</v>
      </c>
      <c r="G2721" s="43">
        <f>IFERROR(VLOOKUP(A2721,'2023'!A:N,14,0),0)</f>
        <v>3375000</v>
      </c>
      <c r="H2721" s="43">
        <v>0</v>
      </c>
      <c r="I2721" s="43">
        <v>0</v>
      </c>
      <c r="J2721" s="44">
        <f t="shared" si="50"/>
        <v>1125000</v>
      </c>
      <c r="K2721" s="43">
        <v>0</v>
      </c>
      <c r="L2721" s="43">
        <v>0</v>
      </c>
      <c r="M2721" s="44">
        <f t="shared" si="51"/>
        <v>0</v>
      </c>
      <c r="N2721" s="43">
        <f t="shared" si="52"/>
        <v>3</v>
      </c>
      <c r="O2721" s="44">
        <f t="shared" si="53"/>
        <v>3375000</v>
      </c>
    </row>
    <row r="2722" spans="1:15" x14ac:dyDescent="0.2">
      <c r="A2722" s="31" t="s">
        <v>1642</v>
      </c>
      <c r="B2722" s="32" t="s">
        <v>11</v>
      </c>
      <c r="C2722" s="31">
        <v>7</v>
      </c>
      <c r="D2722" s="31">
        <v>8960394</v>
      </c>
      <c r="E2722" s="31"/>
      <c r="F2722" s="43">
        <f>IFERROR(VLOOKUP(A2722,'2023'!A:N,13,0),0)</f>
        <v>7</v>
      </c>
      <c r="G2722" s="43">
        <f>IFERROR(VLOOKUP(A2722,'2023'!A:N,14,0),0)</f>
        <v>8960394.333333334</v>
      </c>
      <c r="H2722" s="43">
        <v>0</v>
      </c>
      <c r="I2722" s="43">
        <v>0</v>
      </c>
      <c r="J2722" s="44">
        <f t="shared" si="50"/>
        <v>1280056.3333333335</v>
      </c>
      <c r="K2722" s="43">
        <v>0</v>
      </c>
      <c r="L2722" s="43">
        <v>0</v>
      </c>
      <c r="M2722" s="44">
        <f t="shared" si="51"/>
        <v>0</v>
      </c>
      <c r="N2722" s="43">
        <f t="shared" si="52"/>
        <v>7</v>
      </c>
      <c r="O2722" s="44">
        <f t="shared" si="53"/>
        <v>8960394.333333334</v>
      </c>
    </row>
    <row r="2723" spans="1:15" x14ac:dyDescent="0.2">
      <c r="A2723" s="31" t="s">
        <v>1650</v>
      </c>
      <c r="B2723" s="32" t="s">
        <v>25</v>
      </c>
      <c r="C2723" s="31">
        <v>249</v>
      </c>
      <c r="D2723" s="31">
        <v>14966001</v>
      </c>
      <c r="E2723" s="31"/>
      <c r="F2723" s="43">
        <f>IFERROR(VLOOKUP(A2723,'2023'!A:N,13,0),0)</f>
        <v>249</v>
      </c>
      <c r="G2723" s="43">
        <f>IFERROR(VLOOKUP(A2723,'2023'!A:N,14,0),0)</f>
        <v>14966001.346153846</v>
      </c>
      <c r="H2723" s="43">
        <v>0</v>
      </c>
      <c r="I2723" s="43">
        <v>0</v>
      </c>
      <c r="J2723" s="44">
        <f t="shared" si="50"/>
        <v>60104.423076923078</v>
      </c>
      <c r="K2723" s="43">
        <v>0</v>
      </c>
      <c r="L2723" s="43">
        <v>0</v>
      </c>
      <c r="M2723" s="44">
        <f t="shared" si="51"/>
        <v>0</v>
      </c>
      <c r="N2723" s="43">
        <f t="shared" si="52"/>
        <v>249</v>
      </c>
      <c r="O2723" s="44">
        <f t="shared" si="53"/>
        <v>14966001.346153846</v>
      </c>
    </row>
    <row r="2724" spans="1:15" x14ac:dyDescent="0.2">
      <c r="A2724" s="31" t="s">
        <v>1671</v>
      </c>
      <c r="B2724" s="32" t="s">
        <v>11</v>
      </c>
      <c r="C2724" s="31">
        <v>4</v>
      </c>
      <c r="D2724" s="31">
        <v>41818180</v>
      </c>
      <c r="E2724" s="31"/>
      <c r="F2724" s="43">
        <f>IFERROR(VLOOKUP(A2724,'2023'!A:N,13,0),0)</f>
        <v>4</v>
      </c>
      <c r="G2724" s="43">
        <f>IFERROR(VLOOKUP(A2724,'2023'!A:N,14,0),0)</f>
        <v>41818180</v>
      </c>
      <c r="H2724" s="43">
        <v>0</v>
      </c>
      <c r="I2724" s="43">
        <v>0</v>
      </c>
      <c r="J2724" s="44">
        <f t="shared" si="50"/>
        <v>10454545</v>
      </c>
      <c r="K2724" s="43">
        <v>0</v>
      </c>
      <c r="L2724" s="43">
        <v>0</v>
      </c>
      <c r="M2724" s="44">
        <f t="shared" si="51"/>
        <v>0</v>
      </c>
      <c r="N2724" s="43">
        <f t="shared" si="52"/>
        <v>4</v>
      </c>
      <c r="O2724" s="44">
        <f t="shared" si="53"/>
        <v>41818180</v>
      </c>
    </row>
    <row r="2725" spans="1:15" x14ac:dyDescent="0.2">
      <c r="A2725" s="31" t="s">
        <v>1684</v>
      </c>
      <c r="B2725" s="32" t="s">
        <v>11</v>
      </c>
      <c r="C2725" s="31">
        <v>1</v>
      </c>
      <c r="D2725" s="31">
        <v>1287878</v>
      </c>
      <c r="E2725" s="31"/>
      <c r="F2725" s="43">
        <f>IFERROR(VLOOKUP(A2725,'2023'!A:N,13,0),0)</f>
        <v>1</v>
      </c>
      <c r="G2725" s="43">
        <f>IFERROR(VLOOKUP(A2725,'2023'!A:N,14,0),0)</f>
        <v>1287878</v>
      </c>
      <c r="H2725" s="43">
        <v>0</v>
      </c>
      <c r="I2725" s="43">
        <v>0</v>
      </c>
      <c r="J2725" s="44">
        <f t="shared" si="50"/>
        <v>1287878</v>
      </c>
      <c r="K2725" s="43">
        <v>0</v>
      </c>
      <c r="L2725" s="43">
        <v>0</v>
      </c>
      <c r="M2725" s="44">
        <f t="shared" si="51"/>
        <v>0</v>
      </c>
      <c r="N2725" s="43">
        <f t="shared" si="52"/>
        <v>1</v>
      </c>
      <c r="O2725" s="44">
        <f t="shared" si="53"/>
        <v>1287878</v>
      </c>
    </row>
    <row r="2726" spans="1:15" x14ac:dyDescent="0.2">
      <c r="A2726" s="31" t="s">
        <v>1700</v>
      </c>
      <c r="B2726" s="32" t="s">
        <v>11</v>
      </c>
      <c r="C2726" s="31">
        <v>71</v>
      </c>
      <c r="D2726" s="31">
        <v>13622179</v>
      </c>
      <c r="E2726" s="31"/>
      <c r="F2726" s="43">
        <f>IFERROR(VLOOKUP(A2726,'2023'!A:N,13,0),0)</f>
        <v>71</v>
      </c>
      <c r="G2726" s="43">
        <f>IFERROR(VLOOKUP(A2726,'2023'!A:N,14,0),0)</f>
        <v>13622178.632911392</v>
      </c>
      <c r="H2726" s="43">
        <v>0</v>
      </c>
      <c r="I2726" s="43">
        <v>0</v>
      </c>
      <c r="J2726" s="44">
        <f t="shared" si="50"/>
        <v>191861.67088607594</v>
      </c>
      <c r="K2726" s="43">
        <v>0</v>
      </c>
      <c r="L2726" s="43">
        <v>0</v>
      </c>
      <c r="M2726" s="44">
        <f t="shared" si="51"/>
        <v>0</v>
      </c>
      <c r="N2726" s="43">
        <f t="shared" si="52"/>
        <v>71</v>
      </c>
      <c r="O2726" s="44">
        <f t="shared" si="53"/>
        <v>13622178.632911392</v>
      </c>
    </row>
    <row r="2727" spans="1:15" x14ac:dyDescent="0.2">
      <c r="A2727" s="31" t="s">
        <v>1703</v>
      </c>
      <c r="B2727" s="32" t="s">
        <v>11</v>
      </c>
      <c r="C2727" s="31">
        <v>1</v>
      </c>
      <c r="D2727" s="31">
        <v>17272727</v>
      </c>
      <c r="E2727" s="31"/>
      <c r="F2727" s="43">
        <f>IFERROR(VLOOKUP(A2727,'2023'!A:N,13,0),0)</f>
        <v>1</v>
      </c>
      <c r="G2727" s="43">
        <f>IFERROR(VLOOKUP(A2727,'2023'!A:N,14,0),0)</f>
        <v>17272727</v>
      </c>
      <c r="H2727" s="43">
        <v>0</v>
      </c>
      <c r="I2727" s="43">
        <v>0</v>
      </c>
      <c r="J2727" s="44">
        <f t="shared" si="50"/>
        <v>17272727</v>
      </c>
      <c r="K2727" s="43">
        <v>0</v>
      </c>
      <c r="L2727" s="43">
        <v>0</v>
      </c>
      <c r="M2727" s="44">
        <f t="shared" si="51"/>
        <v>0</v>
      </c>
      <c r="N2727" s="43">
        <f t="shared" si="52"/>
        <v>1</v>
      </c>
      <c r="O2727" s="44">
        <f t="shared" si="53"/>
        <v>17272727</v>
      </c>
    </row>
    <row r="2728" spans="1:15" x14ac:dyDescent="0.2">
      <c r="A2728" s="31" t="s">
        <v>1709</v>
      </c>
      <c r="B2728" s="32" t="s">
        <v>11</v>
      </c>
      <c r="C2728" s="31">
        <v>43</v>
      </c>
      <c r="D2728" s="31">
        <v>10847760</v>
      </c>
      <c r="E2728" s="31"/>
      <c r="F2728" s="43">
        <f>IFERROR(VLOOKUP(A2728,'2023'!A:N,13,0),0)</f>
        <v>43</v>
      </c>
      <c r="G2728" s="43">
        <f>IFERROR(VLOOKUP(A2728,'2023'!A:N,14,0),0)</f>
        <v>10847759.591549296</v>
      </c>
      <c r="H2728" s="43">
        <v>0</v>
      </c>
      <c r="I2728" s="43">
        <v>0</v>
      </c>
      <c r="J2728" s="44">
        <f t="shared" si="50"/>
        <v>252273.47887323945</v>
      </c>
      <c r="K2728" s="43">
        <v>0</v>
      </c>
      <c r="L2728" s="43">
        <v>0</v>
      </c>
      <c r="M2728" s="44">
        <f t="shared" si="51"/>
        <v>0</v>
      </c>
      <c r="N2728" s="43">
        <f t="shared" si="52"/>
        <v>43</v>
      </c>
      <c r="O2728" s="44">
        <f t="shared" si="53"/>
        <v>10847759.591549296</v>
      </c>
    </row>
    <row r="2729" spans="1:15" x14ac:dyDescent="0.2">
      <c r="A2729" s="31" t="s">
        <v>1717</v>
      </c>
      <c r="B2729" s="32" t="s">
        <v>11</v>
      </c>
      <c r="C2729" s="31">
        <v>98</v>
      </c>
      <c r="D2729" s="31">
        <v>32072754</v>
      </c>
      <c r="E2729" s="31"/>
      <c r="F2729" s="43">
        <f>IFERROR(VLOOKUP(A2729,'2023'!A:N,13,0),0)</f>
        <v>98</v>
      </c>
      <c r="G2729" s="43">
        <f>IFERROR(VLOOKUP(A2729,'2023'!A:N,14,0),0)</f>
        <v>32072754</v>
      </c>
      <c r="H2729" s="43">
        <v>0</v>
      </c>
      <c r="I2729" s="43">
        <v>0</v>
      </c>
      <c r="J2729" s="44">
        <f t="shared" si="50"/>
        <v>327273</v>
      </c>
      <c r="K2729" s="43">
        <v>0</v>
      </c>
      <c r="L2729" s="43">
        <v>0</v>
      </c>
      <c r="M2729" s="44">
        <f t="shared" si="51"/>
        <v>0</v>
      </c>
      <c r="N2729" s="43">
        <f t="shared" si="52"/>
        <v>98</v>
      </c>
      <c r="O2729" s="44">
        <f t="shared" si="53"/>
        <v>32072754</v>
      </c>
    </row>
    <row r="2730" spans="1:15" x14ac:dyDescent="0.2">
      <c r="A2730" s="31" t="s">
        <v>1726</v>
      </c>
      <c r="B2730" s="32" t="s">
        <v>105</v>
      </c>
      <c r="C2730" s="31">
        <v>14</v>
      </c>
      <c r="D2730" s="31">
        <v>24951040</v>
      </c>
      <c r="E2730" s="31"/>
      <c r="F2730" s="43">
        <f>IFERROR(VLOOKUP(A2730,'2023'!A:N,13,0),0)</f>
        <v>14</v>
      </c>
      <c r="G2730" s="43">
        <f>IFERROR(VLOOKUP(A2730,'2023'!A:N,14,0),0)</f>
        <v>24951039.866666667</v>
      </c>
      <c r="H2730" s="43">
        <v>0</v>
      </c>
      <c r="I2730" s="43">
        <v>0</v>
      </c>
      <c r="J2730" s="44">
        <f t="shared" si="50"/>
        <v>1782217.1333333333</v>
      </c>
      <c r="K2730" s="43">
        <v>0</v>
      </c>
      <c r="L2730" s="43">
        <v>0</v>
      </c>
      <c r="M2730" s="44">
        <f t="shared" si="51"/>
        <v>0</v>
      </c>
      <c r="N2730" s="43">
        <f t="shared" si="52"/>
        <v>14</v>
      </c>
      <c r="O2730" s="44">
        <f t="shared" si="53"/>
        <v>24951039.866666667</v>
      </c>
    </row>
    <row r="2731" spans="1:15" x14ac:dyDescent="0.2">
      <c r="A2731" s="31" t="s">
        <v>1728</v>
      </c>
      <c r="B2731" s="32" t="s">
        <v>11</v>
      </c>
      <c r="C2731" s="31">
        <v>36</v>
      </c>
      <c r="D2731" s="31">
        <v>48875198</v>
      </c>
      <c r="E2731" s="31"/>
      <c r="F2731" s="43">
        <f>IFERROR(VLOOKUP(A2731,'2023'!A:N,13,0),0)</f>
        <v>36</v>
      </c>
      <c r="G2731" s="43">
        <f>IFERROR(VLOOKUP(A2731,'2023'!A:N,14,0),0)</f>
        <v>48875198.18181818</v>
      </c>
      <c r="H2731" s="43">
        <v>0</v>
      </c>
      <c r="I2731" s="43">
        <v>0</v>
      </c>
      <c r="J2731" s="44">
        <f t="shared" si="50"/>
        <v>1357644.3939393938</v>
      </c>
      <c r="K2731" s="43">
        <v>0</v>
      </c>
      <c r="L2731" s="43">
        <v>0</v>
      </c>
      <c r="M2731" s="44">
        <f t="shared" si="51"/>
        <v>0</v>
      </c>
      <c r="N2731" s="43">
        <f t="shared" si="52"/>
        <v>36</v>
      </c>
      <c r="O2731" s="44">
        <f t="shared" si="53"/>
        <v>48875198.18181818</v>
      </c>
    </row>
    <row r="2732" spans="1:15" x14ac:dyDescent="0.2">
      <c r="A2732" s="31" t="s">
        <v>1732</v>
      </c>
      <c r="B2732" s="32" t="s">
        <v>25</v>
      </c>
      <c r="C2732" s="31">
        <v>20</v>
      </c>
      <c r="D2732" s="31">
        <v>8111564</v>
      </c>
      <c r="E2732" s="31"/>
      <c r="F2732" s="43">
        <f>IFERROR(VLOOKUP(A2732,'2023'!A:N,13,0),0)</f>
        <v>20</v>
      </c>
      <c r="G2732" s="43">
        <f>IFERROR(VLOOKUP(A2732,'2023'!A:N,14,0),0)</f>
        <v>8111563.6363636367</v>
      </c>
      <c r="H2732" s="43">
        <v>0</v>
      </c>
      <c r="I2732" s="43">
        <v>0</v>
      </c>
      <c r="J2732" s="44">
        <f t="shared" si="50"/>
        <v>405578.18181818182</v>
      </c>
      <c r="K2732" s="43">
        <v>0</v>
      </c>
      <c r="L2732" s="43">
        <v>0</v>
      </c>
      <c r="M2732" s="44">
        <f t="shared" si="51"/>
        <v>0</v>
      </c>
      <c r="N2732" s="43">
        <f t="shared" si="52"/>
        <v>20</v>
      </c>
      <c r="O2732" s="44">
        <f t="shared" si="53"/>
        <v>8111563.6363636367</v>
      </c>
    </row>
    <row r="2733" spans="1:15" x14ac:dyDescent="0.2">
      <c r="A2733" s="31" t="s">
        <v>1743</v>
      </c>
      <c r="B2733" s="32" t="s">
        <v>11</v>
      </c>
      <c r="C2733" s="31">
        <v>1</v>
      </c>
      <c r="D2733" s="31">
        <v>3540910</v>
      </c>
      <c r="E2733" s="31"/>
      <c r="F2733" s="43">
        <f>IFERROR(VLOOKUP(A2733,'2023'!A:N,13,0),0)</f>
        <v>1</v>
      </c>
      <c r="G2733" s="43">
        <f>IFERROR(VLOOKUP(A2733,'2023'!A:N,14,0),0)</f>
        <v>3540909.5</v>
      </c>
      <c r="H2733" s="43">
        <v>0</v>
      </c>
      <c r="I2733" s="43">
        <v>0</v>
      </c>
      <c r="J2733" s="44">
        <f t="shared" si="50"/>
        <v>3540909.5</v>
      </c>
      <c r="K2733" s="43">
        <v>0</v>
      </c>
      <c r="L2733" s="43">
        <v>0</v>
      </c>
      <c r="M2733" s="44">
        <f t="shared" si="51"/>
        <v>0</v>
      </c>
      <c r="N2733" s="43">
        <f t="shared" si="52"/>
        <v>1</v>
      </c>
      <c r="O2733" s="44">
        <f t="shared" si="53"/>
        <v>3540909.5</v>
      </c>
    </row>
    <row r="2734" spans="1:15" x14ac:dyDescent="0.2">
      <c r="A2734" s="31" t="s">
        <v>1764</v>
      </c>
      <c r="B2734" s="32" t="s">
        <v>11</v>
      </c>
      <c r="C2734" s="31">
        <v>2</v>
      </c>
      <c r="D2734" s="31">
        <v>1816362</v>
      </c>
      <c r="E2734" s="31"/>
      <c r="F2734" s="43">
        <f>IFERROR(VLOOKUP(A2734,'2023'!A:N,13,0),0)</f>
        <v>2</v>
      </c>
      <c r="G2734" s="43">
        <f>IFERROR(VLOOKUP(A2734,'2023'!A:N,14,0),0)</f>
        <v>1816362</v>
      </c>
      <c r="H2734" s="43">
        <v>0</v>
      </c>
      <c r="I2734" s="43">
        <v>0</v>
      </c>
      <c r="J2734" s="44">
        <f t="shared" si="50"/>
        <v>908181</v>
      </c>
      <c r="K2734" s="43">
        <v>0</v>
      </c>
      <c r="L2734" s="43">
        <v>0</v>
      </c>
      <c r="M2734" s="44">
        <f t="shared" si="51"/>
        <v>0</v>
      </c>
      <c r="N2734" s="43">
        <f t="shared" si="52"/>
        <v>2</v>
      </c>
      <c r="O2734" s="44">
        <f t="shared" si="53"/>
        <v>1816362</v>
      </c>
    </row>
    <row r="2735" spans="1:15" x14ac:dyDescent="0.2">
      <c r="A2735" s="31" t="s">
        <v>1779</v>
      </c>
      <c r="B2735" s="32" t="s">
        <v>11</v>
      </c>
      <c r="C2735" s="31">
        <v>9</v>
      </c>
      <c r="D2735" s="31">
        <v>6790907</v>
      </c>
      <c r="E2735" s="31"/>
      <c r="F2735" s="43">
        <f>IFERROR(VLOOKUP(A2735,'2023'!A:N,13,0),0)</f>
        <v>9</v>
      </c>
      <c r="G2735" s="43">
        <f>IFERROR(VLOOKUP(A2735,'2023'!A:N,14,0),0)</f>
        <v>6790906.7999999998</v>
      </c>
      <c r="H2735" s="43">
        <v>0</v>
      </c>
      <c r="I2735" s="43">
        <v>0</v>
      </c>
      <c r="J2735" s="44">
        <f t="shared" si="50"/>
        <v>754545.2</v>
      </c>
      <c r="K2735" s="43">
        <v>0</v>
      </c>
      <c r="L2735" s="43">
        <v>0</v>
      </c>
      <c r="M2735" s="44">
        <f t="shared" si="51"/>
        <v>0</v>
      </c>
      <c r="N2735" s="43">
        <f t="shared" si="52"/>
        <v>9</v>
      </c>
      <c r="O2735" s="44">
        <f t="shared" si="53"/>
        <v>6790906.7999999998</v>
      </c>
    </row>
    <row r="2736" spans="1:15" x14ac:dyDescent="0.2">
      <c r="A2736" s="31" t="s">
        <v>1780</v>
      </c>
      <c r="B2736" s="32" t="s">
        <v>11</v>
      </c>
      <c r="C2736" s="31">
        <v>49</v>
      </c>
      <c r="D2736" s="31">
        <v>6169919</v>
      </c>
      <c r="E2736" s="31"/>
      <c r="F2736" s="43">
        <f>IFERROR(VLOOKUP(A2736,'2023'!A:N,13,0),0)</f>
        <v>49</v>
      </c>
      <c r="G2736" s="43">
        <f>IFERROR(VLOOKUP(A2736,'2023'!A:N,14,0),0)</f>
        <v>6169918.5409836061</v>
      </c>
      <c r="H2736" s="43">
        <v>0</v>
      </c>
      <c r="I2736" s="43">
        <v>0</v>
      </c>
      <c r="J2736" s="44">
        <f t="shared" si="50"/>
        <v>125916.70491803277</v>
      </c>
      <c r="K2736" s="43">
        <v>0</v>
      </c>
      <c r="L2736" s="43">
        <v>0</v>
      </c>
      <c r="M2736" s="44">
        <f t="shared" si="51"/>
        <v>0</v>
      </c>
      <c r="N2736" s="43">
        <f t="shared" si="52"/>
        <v>49</v>
      </c>
      <c r="O2736" s="44">
        <f t="shared" si="53"/>
        <v>6169918.5409836061</v>
      </c>
    </row>
    <row r="2737" spans="1:15" x14ac:dyDescent="0.2">
      <c r="A2737" s="31" t="s">
        <v>1798</v>
      </c>
      <c r="B2737" s="32" t="s">
        <v>11</v>
      </c>
      <c r="C2737" s="31">
        <v>2</v>
      </c>
      <c r="D2737" s="31">
        <v>30236363</v>
      </c>
      <c r="E2737" s="31"/>
      <c r="F2737" s="43">
        <f>IFERROR(VLOOKUP(A2737,'2023'!A:N,13,0),0)</f>
        <v>2</v>
      </c>
      <c r="G2737" s="43">
        <f>IFERROR(VLOOKUP(A2737,'2023'!A:N,14,0),0)</f>
        <v>30236363</v>
      </c>
      <c r="H2737" s="43">
        <v>0</v>
      </c>
      <c r="I2737" s="43">
        <v>0</v>
      </c>
      <c r="J2737" s="44">
        <f t="shared" si="50"/>
        <v>15118181.5</v>
      </c>
      <c r="K2737" s="43">
        <v>0</v>
      </c>
      <c r="L2737" s="43">
        <v>0</v>
      </c>
      <c r="M2737" s="44">
        <f t="shared" si="51"/>
        <v>0</v>
      </c>
      <c r="N2737" s="43">
        <f t="shared" si="52"/>
        <v>2</v>
      </c>
      <c r="O2737" s="44">
        <f t="shared" si="53"/>
        <v>30236363</v>
      </c>
    </row>
    <row r="2738" spans="1:15" x14ac:dyDescent="0.2">
      <c r="A2738" s="31" t="s">
        <v>1803</v>
      </c>
      <c r="B2738" s="32" t="s">
        <v>25</v>
      </c>
      <c r="C2738" s="31">
        <v>6</v>
      </c>
      <c r="D2738" s="31">
        <v>56170518</v>
      </c>
      <c r="E2738" s="31"/>
      <c r="F2738" s="43">
        <f>IFERROR(VLOOKUP(A2738,'2023'!A:N,13,0),0)</f>
        <v>6</v>
      </c>
      <c r="G2738" s="43">
        <f>IFERROR(VLOOKUP(A2738,'2023'!A:N,14,0),0)</f>
        <v>56170518</v>
      </c>
      <c r="H2738" s="43">
        <v>0</v>
      </c>
      <c r="I2738" s="43">
        <v>0</v>
      </c>
      <c r="J2738" s="44">
        <f t="shared" si="50"/>
        <v>9361753</v>
      </c>
      <c r="K2738" s="43">
        <v>0</v>
      </c>
      <c r="L2738" s="43">
        <v>0</v>
      </c>
      <c r="M2738" s="44">
        <f t="shared" si="51"/>
        <v>0</v>
      </c>
      <c r="N2738" s="43">
        <f t="shared" si="52"/>
        <v>6</v>
      </c>
      <c r="O2738" s="44">
        <f t="shared" si="53"/>
        <v>56170518</v>
      </c>
    </row>
    <row r="2739" spans="1:15" x14ac:dyDescent="0.2">
      <c r="A2739" s="31" t="s">
        <v>1831</v>
      </c>
      <c r="B2739" s="32" t="s">
        <v>25</v>
      </c>
      <c r="C2739" s="31">
        <v>3</v>
      </c>
      <c r="D2739" s="31">
        <v>660000</v>
      </c>
      <c r="E2739" s="31"/>
      <c r="F2739" s="43">
        <f>IFERROR(VLOOKUP(A2739,'2023'!A:N,13,0),0)</f>
        <v>3</v>
      </c>
      <c r="G2739" s="43">
        <f>IFERROR(VLOOKUP(A2739,'2023'!A:N,14,0),0)</f>
        <v>660000</v>
      </c>
      <c r="H2739" s="43">
        <v>0</v>
      </c>
      <c r="I2739" s="43">
        <v>0</v>
      </c>
      <c r="J2739" s="44">
        <f t="shared" si="50"/>
        <v>220000</v>
      </c>
      <c r="K2739" s="43">
        <v>0</v>
      </c>
      <c r="L2739" s="43">
        <v>0</v>
      </c>
      <c r="M2739" s="44">
        <f t="shared" si="51"/>
        <v>0</v>
      </c>
      <c r="N2739" s="43">
        <f t="shared" si="52"/>
        <v>3</v>
      </c>
      <c r="O2739" s="44">
        <f t="shared" si="53"/>
        <v>660000</v>
      </c>
    </row>
    <row r="2740" spans="1:15" x14ac:dyDescent="0.2">
      <c r="A2740" s="31" t="s">
        <v>1839</v>
      </c>
      <c r="B2740" s="32" t="s">
        <v>11</v>
      </c>
      <c r="C2740" s="31">
        <v>14</v>
      </c>
      <c r="D2740" s="31">
        <v>13453091</v>
      </c>
      <c r="E2740" s="31"/>
      <c r="F2740" s="43">
        <f>IFERROR(VLOOKUP(A2740,'2023'!A:N,13,0),0)</f>
        <v>14</v>
      </c>
      <c r="G2740" s="43">
        <f>IFERROR(VLOOKUP(A2740,'2023'!A:N,14,0),0)</f>
        <v>13453091.354838708</v>
      </c>
      <c r="H2740" s="43">
        <v>0</v>
      </c>
      <c r="I2740" s="43">
        <v>0</v>
      </c>
      <c r="J2740" s="44">
        <f t="shared" si="50"/>
        <v>960935.09677419346</v>
      </c>
      <c r="K2740" s="43">
        <v>0</v>
      </c>
      <c r="L2740" s="43">
        <v>0</v>
      </c>
      <c r="M2740" s="44">
        <f t="shared" si="51"/>
        <v>0</v>
      </c>
      <c r="N2740" s="43">
        <f t="shared" si="52"/>
        <v>14</v>
      </c>
      <c r="O2740" s="44">
        <f t="shared" si="53"/>
        <v>13453091.354838708</v>
      </c>
    </row>
    <row r="2741" spans="1:15" x14ac:dyDescent="0.2">
      <c r="A2741" s="31" t="s">
        <v>1840</v>
      </c>
      <c r="B2741" s="32" t="s">
        <v>11</v>
      </c>
      <c r="C2741" s="31">
        <v>2</v>
      </c>
      <c r="D2741" s="31">
        <v>3727272</v>
      </c>
      <c r="E2741" s="31"/>
      <c r="F2741" s="43">
        <f>IFERROR(VLOOKUP(A2741,'2023'!A:N,13,0),0)</f>
        <v>2</v>
      </c>
      <c r="G2741" s="43">
        <f>IFERROR(VLOOKUP(A2741,'2023'!A:N,14,0),0)</f>
        <v>3727272</v>
      </c>
      <c r="H2741" s="43">
        <v>0</v>
      </c>
      <c r="I2741" s="43">
        <v>0</v>
      </c>
      <c r="J2741" s="44">
        <f t="shared" si="50"/>
        <v>1863636</v>
      </c>
      <c r="K2741" s="43">
        <v>0</v>
      </c>
      <c r="L2741" s="43">
        <v>0</v>
      </c>
      <c r="M2741" s="44">
        <f t="shared" si="51"/>
        <v>0</v>
      </c>
      <c r="N2741" s="43">
        <f t="shared" si="52"/>
        <v>2</v>
      </c>
      <c r="O2741" s="44">
        <f t="shared" si="53"/>
        <v>3727272</v>
      </c>
    </row>
    <row r="2742" spans="1:15" x14ac:dyDescent="0.2">
      <c r="A2742" s="31" t="s">
        <v>1842</v>
      </c>
      <c r="B2742" s="32" t="s">
        <v>11</v>
      </c>
      <c r="C2742" s="31">
        <v>2</v>
      </c>
      <c r="D2742" s="31">
        <v>13176172</v>
      </c>
      <c r="E2742" s="31"/>
      <c r="F2742" s="43">
        <f>IFERROR(VLOOKUP(A2742,'2023'!A:N,13,0),0)</f>
        <v>2</v>
      </c>
      <c r="G2742" s="43">
        <f>IFERROR(VLOOKUP(A2742,'2023'!A:N,14,0),0)</f>
        <v>13176172</v>
      </c>
      <c r="H2742" s="43">
        <v>0</v>
      </c>
      <c r="I2742" s="43">
        <v>0</v>
      </c>
      <c r="J2742" s="44">
        <f t="shared" si="50"/>
        <v>6588086</v>
      </c>
      <c r="K2742" s="43">
        <v>0</v>
      </c>
      <c r="L2742" s="43">
        <v>0</v>
      </c>
      <c r="M2742" s="44">
        <f t="shared" si="51"/>
        <v>0</v>
      </c>
      <c r="N2742" s="43">
        <f t="shared" si="52"/>
        <v>2</v>
      </c>
      <c r="O2742" s="44">
        <f t="shared" si="53"/>
        <v>13176172</v>
      </c>
    </row>
    <row r="2743" spans="1:15" x14ac:dyDescent="0.2">
      <c r="A2743" s="31" t="s">
        <v>1852</v>
      </c>
      <c r="B2743" s="32" t="s">
        <v>11</v>
      </c>
      <c r="C2743" s="31">
        <v>9</v>
      </c>
      <c r="D2743" s="31">
        <v>9338792</v>
      </c>
      <c r="E2743" s="31"/>
      <c r="F2743" s="43">
        <f>IFERROR(VLOOKUP(A2743,'2023'!A:N,13,0),0)</f>
        <v>9</v>
      </c>
      <c r="G2743" s="43">
        <f>IFERROR(VLOOKUP(A2743,'2023'!A:N,14,0),0)</f>
        <v>9338792.4000000004</v>
      </c>
      <c r="H2743" s="43">
        <v>0</v>
      </c>
      <c r="I2743" s="43">
        <v>0</v>
      </c>
      <c r="J2743" s="44">
        <f t="shared" si="50"/>
        <v>1037643.6000000001</v>
      </c>
      <c r="K2743" s="43">
        <v>0</v>
      </c>
      <c r="L2743" s="43">
        <v>0</v>
      </c>
      <c r="M2743" s="44">
        <f t="shared" si="51"/>
        <v>0</v>
      </c>
      <c r="N2743" s="43">
        <f t="shared" si="52"/>
        <v>9</v>
      </c>
      <c r="O2743" s="44">
        <f t="shared" si="53"/>
        <v>9338792.4000000004</v>
      </c>
    </row>
    <row r="2744" spans="1:15" x14ac:dyDescent="0.2">
      <c r="A2744" s="31" t="s">
        <v>1858</v>
      </c>
      <c r="B2744" s="32" t="s">
        <v>34</v>
      </c>
      <c r="C2744" s="31">
        <v>7</v>
      </c>
      <c r="D2744" s="31">
        <v>14636363</v>
      </c>
      <c r="E2744" s="31"/>
      <c r="F2744" s="43">
        <f>IFERROR(VLOOKUP(A2744,'2023'!A:N,13,0),0)</f>
        <v>7</v>
      </c>
      <c r="G2744" s="43">
        <f>IFERROR(VLOOKUP(A2744,'2023'!A:N,14,0),0)</f>
        <v>14636363</v>
      </c>
      <c r="H2744" s="43">
        <v>0</v>
      </c>
      <c r="I2744" s="43">
        <v>0</v>
      </c>
      <c r="J2744" s="44">
        <f t="shared" si="50"/>
        <v>2090909</v>
      </c>
      <c r="K2744" s="43">
        <v>0</v>
      </c>
      <c r="L2744" s="43">
        <v>0</v>
      </c>
      <c r="M2744" s="44">
        <f t="shared" si="51"/>
        <v>0</v>
      </c>
      <c r="N2744" s="43">
        <f t="shared" si="52"/>
        <v>7</v>
      </c>
      <c r="O2744" s="44">
        <f t="shared" si="53"/>
        <v>14636363</v>
      </c>
    </row>
    <row r="2745" spans="1:15" x14ac:dyDescent="0.2">
      <c r="A2745" s="31" t="s">
        <v>1869</v>
      </c>
      <c r="B2745" s="32" t="s">
        <v>11</v>
      </c>
      <c r="C2745" s="31">
        <v>8</v>
      </c>
      <c r="D2745" s="31">
        <v>112969696</v>
      </c>
      <c r="E2745" s="31"/>
      <c r="F2745" s="43">
        <f>IFERROR(VLOOKUP(A2745,'2023'!A:N,13,0),0)</f>
        <v>8</v>
      </c>
      <c r="G2745" s="43">
        <f>IFERROR(VLOOKUP(A2745,'2023'!A:N,14,0),0)</f>
        <v>112969696</v>
      </c>
      <c r="H2745" s="43">
        <v>0</v>
      </c>
      <c r="I2745" s="43">
        <v>0</v>
      </c>
      <c r="J2745" s="44">
        <f t="shared" si="50"/>
        <v>14121212</v>
      </c>
      <c r="K2745" s="43">
        <v>0</v>
      </c>
      <c r="L2745" s="43">
        <v>0</v>
      </c>
      <c r="M2745" s="44">
        <f t="shared" si="51"/>
        <v>0</v>
      </c>
      <c r="N2745" s="43">
        <f t="shared" si="52"/>
        <v>8</v>
      </c>
      <c r="O2745" s="44">
        <f t="shared" si="53"/>
        <v>112969696</v>
      </c>
    </row>
    <row r="2746" spans="1:15" x14ac:dyDescent="0.2">
      <c r="A2746" s="31" t="s">
        <v>1881</v>
      </c>
      <c r="B2746" s="32" t="s">
        <v>11</v>
      </c>
      <c r="C2746" s="31">
        <v>1</v>
      </c>
      <c r="D2746" s="31">
        <v>2681818</v>
      </c>
      <c r="E2746" s="31"/>
      <c r="F2746" s="43">
        <f>IFERROR(VLOOKUP(A2746,'2023'!A:N,13,0),0)</f>
        <v>1</v>
      </c>
      <c r="G2746" s="43">
        <f>IFERROR(VLOOKUP(A2746,'2023'!A:N,14,0),0)</f>
        <v>2681818</v>
      </c>
      <c r="H2746" s="43">
        <v>0</v>
      </c>
      <c r="I2746" s="43">
        <v>0</v>
      </c>
      <c r="J2746" s="44">
        <f t="shared" si="50"/>
        <v>2681818</v>
      </c>
      <c r="K2746" s="43">
        <v>0</v>
      </c>
      <c r="L2746" s="43">
        <v>0</v>
      </c>
      <c r="M2746" s="44">
        <f t="shared" si="51"/>
        <v>0</v>
      </c>
      <c r="N2746" s="43">
        <f t="shared" si="52"/>
        <v>1</v>
      </c>
      <c r="O2746" s="44">
        <f t="shared" si="53"/>
        <v>2681818</v>
      </c>
    </row>
    <row r="2747" spans="1:15" x14ac:dyDescent="0.2">
      <c r="A2747" s="31" t="s">
        <v>1889</v>
      </c>
      <c r="B2747" s="32" t="s">
        <v>20</v>
      </c>
      <c r="C2747" s="31">
        <v>10</v>
      </c>
      <c r="D2747" s="31">
        <v>104372720</v>
      </c>
      <c r="E2747" s="31"/>
      <c r="F2747" s="43">
        <f>IFERROR(VLOOKUP(A2747,'2023'!A:N,13,0),0)</f>
        <v>10</v>
      </c>
      <c r="G2747" s="43">
        <f>IFERROR(VLOOKUP(A2747,'2023'!A:N,14,0),0)</f>
        <v>104372720</v>
      </c>
      <c r="H2747" s="43">
        <v>0</v>
      </c>
      <c r="I2747" s="43">
        <v>0</v>
      </c>
      <c r="J2747" s="44">
        <f t="shared" si="50"/>
        <v>10437272</v>
      </c>
      <c r="K2747" s="43">
        <v>0</v>
      </c>
      <c r="L2747" s="43">
        <v>0</v>
      </c>
      <c r="M2747" s="44">
        <f t="shared" si="51"/>
        <v>0</v>
      </c>
      <c r="N2747" s="43">
        <f t="shared" si="52"/>
        <v>10</v>
      </c>
      <c r="O2747" s="44">
        <f t="shared" si="53"/>
        <v>104372720</v>
      </c>
    </row>
    <row r="2748" spans="1:15" x14ac:dyDescent="0.2">
      <c r="A2748" s="31" t="s">
        <v>1905</v>
      </c>
      <c r="B2748" s="32" t="s">
        <v>20</v>
      </c>
      <c r="C2748" s="31">
        <v>1</v>
      </c>
      <c r="D2748" s="31">
        <v>12181818</v>
      </c>
      <c r="E2748" s="31"/>
      <c r="F2748" s="43">
        <f>IFERROR(VLOOKUP(A2748,'2023'!A:N,13,0),0)</f>
        <v>1</v>
      </c>
      <c r="G2748" s="43">
        <f>IFERROR(VLOOKUP(A2748,'2023'!A:N,14,0),0)</f>
        <v>12181818</v>
      </c>
      <c r="H2748" s="43">
        <v>0</v>
      </c>
      <c r="I2748" s="43">
        <v>0</v>
      </c>
      <c r="J2748" s="44">
        <f t="shared" si="50"/>
        <v>12181818</v>
      </c>
      <c r="K2748" s="43">
        <v>0</v>
      </c>
      <c r="L2748" s="43">
        <v>0</v>
      </c>
      <c r="M2748" s="44">
        <f t="shared" si="51"/>
        <v>0</v>
      </c>
      <c r="N2748" s="43">
        <f t="shared" si="52"/>
        <v>1</v>
      </c>
      <c r="O2748" s="44">
        <f t="shared" si="53"/>
        <v>12181818</v>
      </c>
    </row>
    <row r="2749" spans="1:15" x14ac:dyDescent="0.2">
      <c r="A2749" s="31" t="s">
        <v>1911</v>
      </c>
      <c r="B2749" s="32" t="s">
        <v>11</v>
      </c>
      <c r="C2749" s="31">
        <v>3</v>
      </c>
      <c r="D2749" s="31">
        <v>31395817</v>
      </c>
      <c r="E2749" s="31"/>
      <c r="F2749" s="43">
        <f>IFERROR(VLOOKUP(A2749,'2023'!A:N,13,0),0)</f>
        <v>3</v>
      </c>
      <c r="G2749" s="43">
        <f>IFERROR(VLOOKUP(A2749,'2023'!A:N,14,0),0)</f>
        <v>31395817.199999999</v>
      </c>
      <c r="H2749" s="43">
        <v>0</v>
      </c>
      <c r="I2749" s="43">
        <v>0</v>
      </c>
      <c r="J2749" s="44">
        <f t="shared" si="50"/>
        <v>10465272.4</v>
      </c>
      <c r="K2749" s="43">
        <v>0</v>
      </c>
      <c r="L2749" s="43">
        <v>0</v>
      </c>
      <c r="M2749" s="44">
        <f t="shared" si="51"/>
        <v>0</v>
      </c>
      <c r="N2749" s="43">
        <f t="shared" si="52"/>
        <v>3</v>
      </c>
      <c r="O2749" s="44">
        <f t="shared" si="53"/>
        <v>31395817.199999999</v>
      </c>
    </row>
    <row r="2750" spans="1:15" x14ac:dyDescent="0.2">
      <c r="A2750" s="31" t="s">
        <v>1912</v>
      </c>
      <c r="B2750" s="32" t="s">
        <v>11</v>
      </c>
      <c r="C2750" s="31">
        <v>15</v>
      </c>
      <c r="D2750" s="31">
        <v>9039207</v>
      </c>
      <c r="E2750" s="31"/>
      <c r="F2750" s="43">
        <f>IFERROR(VLOOKUP(A2750,'2023'!A:N,13,0),0)</f>
        <v>15</v>
      </c>
      <c r="G2750" s="43">
        <f>IFERROR(VLOOKUP(A2750,'2023'!A:N,14,0),0)</f>
        <v>9039207</v>
      </c>
      <c r="H2750" s="43">
        <v>0</v>
      </c>
      <c r="I2750" s="43">
        <v>0</v>
      </c>
      <c r="J2750" s="44">
        <f t="shared" si="50"/>
        <v>602613.80000000005</v>
      </c>
      <c r="K2750" s="43">
        <v>0</v>
      </c>
      <c r="L2750" s="43">
        <v>0</v>
      </c>
      <c r="M2750" s="44">
        <f t="shared" si="51"/>
        <v>0</v>
      </c>
      <c r="N2750" s="43">
        <f t="shared" si="52"/>
        <v>15</v>
      </c>
      <c r="O2750" s="44">
        <f t="shared" si="53"/>
        <v>9039207</v>
      </c>
    </row>
    <row r="2751" spans="1:15" x14ac:dyDescent="0.2">
      <c r="A2751" s="31" t="s">
        <v>1913</v>
      </c>
      <c r="B2751" s="32" t="s">
        <v>11</v>
      </c>
      <c r="C2751" s="31">
        <v>11</v>
      </c>
      <c r="D2751" s="31">
        <v>7922438</v>
      </c>
      <c r="E2751" s="31"/>
      <c r="F2751" s="43">
        <f>IFERROR(VLOOKUP(A2751,'2023'!A:N,13,0),0)</f>
        <v>11</v>
      </c>
      <c r="G2751" s="43">
        <f>IFERROR(VLOOKUP(A2751,'2023'!A:N,14,0),0)</f>
        <v>7922437.5999999996</v>
      </c>
      <c r="H2751" s="43">
        <v>0</v>
      </c>
      <c r="I2751" s="43">
        <v>0</v>
      </c>
      <c r="J2751" s="44">
        <f t="shared" si="50"/>
        <v>720221.6</v>
      </c>
      <c r="K2751" s="43">
        <v>0</v>
      </c>
      <c r="L2751" s="43">
        <v>0</v>
      </c>
      <c r="M2751" s="44">
        <f t="shared" si="51"/>
        <v>0</v>
      </c>
      <c r="N2751" s="43">
        <f t="shared" si="52"/>
        <v>11</v>
      </c>
      <c r="O2751" s="44">
        <f t="shared" si="53"/>
        <v>7922437.5999999996</v>
      </c>
    </row>
    <row r="2752" spans="1:15" x14ac:dyDescent="0.2">
      <c r="A2752" s="31" t="s">
        <v>1916</v>
      </c>
      <c r="B2752" s="32" t="s">
        <v>11</v>
      </c>
      <c r="C2752" s="31">
        <v>1</v>
      </c>
      <c r="D2752" s="31">
        <v>1450000</v>
      </c>
      <c r="E2752" s="31"/>
      <c r="F2752" s="43">
        <f>IFERROR(VLOOKUP(A2752,'2023'!A:N,13,0),0)</f>
        <v>1</v>
      </c>
      <c r="G2752" s="43">
        <f>IFERROR(VLOOKUP(A2752,'2023'!A:N,14,0),0)</f>
        <v>1450000</v>
      </c>
      <c r="H2752" s="43">
        <v>0</v>
      </c>
      <c r="I2752" s="43">
        <v>0</v>
      </c>
      <c r="J2752" s="44">
        <f t="shared" si="50"/>
        <v>1450000</v>
      </c>
      <c r="K2752" s="43">
        <v>0</v>
      </c>
      <c r="L2752" s="43">
        <v>0</v>
      </c>
      <c r="M2752" s="44">
        <f t="shared" si="51"/>
        <v>0</v>
      </c>
      <c r="N2752" s="43">
        <f t="shared" si="52"/>
        <v>1</v>
      </c>
      <c r="O2752" s="44">
        <f t="shared" si="53"/>
        <v>1450000</v>
      </c>
    </row>
    <row r="2753" spans="1:15" x14ac:dyDescent="0.2">
      <c r="A2753" s="31" t="s">
        <v>1931</v>
      </c>
      <c r="B2753" s="32" t="s">
        <v>20</v>
      </c>
      <c r="C2753" s="31">
        <v>11</v>
      </c>
      <c r="D2753" s="31">
        <v>117810000</v>
      </c>
      <c r="E2753" s="31"/>
      <c r="F2753" s="43">
        <f>IFERROR(VLOOKUP(A2753,'2023'!A:N,13,0),0)</f>
        <v>11</v>
      </c>
      <c r="G2753" s="43">
        <f>IFERROR(VLOOKUP(A2753,'2023'!A:N,14,0),0)</f>
        <v>117810000</v>
      </c>
      <c r="H2753" s="43">
        <v>0</v>
      </c>
      <c r="I2753" s="43">
        <v>0</v>
      </c>
      <c r="J2753" s="44">
        <f t="shared" si="50"/>
        <v>10710000</v>
      </c>
      <c r="K2753" s="43">
        <v>0</v>
      </c>
      <c r="L2753" s="43">
        <v>0</v>
      </c>
      <c r="M2753" s="44">
        <f t="shared" si="51"/>
        <v>0</v>
      </c>
      <c r="N2753" s="43">
        <f t="shared" si="52"/>
        <v>11</v>
      </c>
      <c r="O2753" s="44">
        <f t="shared" si="53"/>
        <v>117810000</v>
      </c>
    </row>
    <row r="2754" spans="1:15" x14ac:dyDescent="0.2">
      <c r="A2754" s="31" t="s">
        <v>1943</v>
      </c>
      <c r="B2754" s="32" t="s">
        <v>650</v>
      </c>
      <c r="C2754" s="31">
        <v>25</v>
      </c>
      <c r="D2754" s="31">
        <v>18409100</v>
      </c>
      <c r="E2754" s="31"/>
      <c r="F2754" s="43">
        <f>IFERROR(VLOOKUP(A2754,'2023'!A:N,13,0),0)</f>
        <v>25</v>
      </c>
      <c r="G2754" s="43">
        <f>IFERROR(VLOOKUP(A2754,'2023'!A:N,14,0),0)</f>
        <v>18409100</v>
      </c>
      <c r="H2754" s="43">
        <v>0</v>
      </c>
      <c r="I2754" s="43">
        <v>0</v>
      </c>
      <c r="J2754" s="44">
        <f t="shared" si="50"/>
        <v>736364</v>
      </c>
      <c r="K2754" s="43">
        <v>0</v>
      </c>
      <c r="L2754" s="43">
        <v>0</v>
      </c>
      <c r="M2754" s="44">
        <f t="shared" si="51"/>
        <v>0</v>
      </c>
      <c r="N2754" s="43">
        <f t="shared" si="52"/>
        <v>25</v>
      </c>
      <c r="O2754" s="44">
        <f t="shared" si="53"/>
        <v>18409100</v>
      </c>
    </row>
    <row r="2755" spans="1:15" x14ac:dyDescent="0.2">
      <c r="A2755" s="31" t="s">
        <v>1973</v>
      </c>
      <c r="B2755" s="32" t="s">
        <v>11</v>
      </c>
      <c r="C2755" s="31">
        <v>1</v>
      </c>
      <c r="D2755" s="31">
        <v>2079545</v>
      </c>
      <c r="E2755" s="31"/>
      <c r="F2755" s="43">
        <f>IFERROR(VLOOKUP(A2755,'2023'!A:N,13,0),0)</f>
        <v>1</v>
      </c>
      <c r="G2755" s="43">
        <f>IFERROR(VLOOKUP(A2755,'2023'!A:N,14,0),0)</f>
        <v>2079545.25</v>
      </c>
      <c r="H2755" s="43">
        <v>0</v>
      </c>
      <c r="I2755" s="43">
        <v>0</v>
      </c>
      <c r="J2755" s="44">
        <f t="shared" si="50"/>
        <v>2079545.25</v>
      </c>
      <c r="K2755" s="43">
        <v>0</v>
      </c>
      <c r="L2755" s="43">
        <v>0</v>
      </c>
      <c r="M2755" s="44">
        <f t="shared" si="51"/>
        <v>0</v>
      </c>
      <c r="N2755" s="43">
        <f t="shared" si="52"/>
        <v>1</v>
      </c>
      <c r="O2755" s="44">
        <f t="shared" si="53"/>
        <v>2079545.25</v>
      </c>
    </row>
    <row r="2756" spans="1:15" x14ac:dyDescent="0.2">
      <c r="A2756" s="31" t="s">
        <v>1979</v>
      </c>
      <c r="B2756" s="32" t="s">
        <v>11</v>
      </c>
      <c r="C2756" s="31">
        <v>13</v>
      </c>
      <c r="D2756" s="31">
        <v>5120455</v>
      </c>
      <c r="E2756" s="31"/>
      <c r="F2756" s="43">
        <f>IFERROR(VLOOKUP(A2756,'2023'!A:N,13,0),0)</f>
        <v>13</v>
      </c>
      <c r="G2756" s="43">
        <f>IFERROR(VLOOKUP(A2756,'2023'!A:N,14,0),0)</f>
        <v>5120455</v>
      </c>
      <c r="H2756" s="43">
        <v>0</v>
      </c>
      <c r="I2756" s="43">
        <v>0</v>
      </c>
      <c r="J2756" s="44">
        <f t="shared" si="50"/>
        <v>393881.15384615387</v>
      </c>
      <c r="K2756" s="43">
        <v>0</v>
      </c>
      <c r="L2756" s="43">
        <v>0</v>
      </c>
      <c r="M2756" s="44">
        <f t="shared" si="51"/>
        <v>0</v>
      </c>
      <c r="N2756" s="43">
        <f t="shared" si="52"/>
        <v>13</v>
      </c>
      <c r="O2756" s="44">
        <f t="shared" si="53"/>
        <v>5120455</v>
      </c>
    </row>
    <row r="2757" spans="1:15" x14ac:dyDescent="0.2">
      <c r="A2757" s="31" t="s">
        <v>1980</v>
      </c>
      <c r="B2757" s="32" t="s">
        <v>11</v>
      </c>
      <c r="C2757" s="31">
        <v>62</v>
      </c>
      <c r="D2757" s="31">
        <v>13527272</v>
      </c>
      <c r="E2757" s="31"/>
      <c r="F2757" s="43">
        <f>IFERROR(VLOOKUP(A2757,'2023'!A:N,13,0),0)</f>
        <v>62</v>
      </c>
      <c r="G2757" s="43">
        <f>IFERROR(VLOOKUP(A2757,'2023'!A:N,14,0),0)</f>
        <v>13527272.219999999</v>
      </c>
      <c r="H2757" s="43">
        <v>0</v>
      </c>
      <c r="I2757" s="43">
        <v>0</v>
      </c>
      <c r="J2757" s="44">
        <f t="shared" si="50"/>
        <v>218181.80999999997</v>
      </c>
      <c r="K2757" s="43">
        <v>0</v>
      </c>
      <c r="L2757" s="43">
        <v>0</v>
      </c>
      <c r="M2757" s="44">
        <f t="shared" si="51"/>
        <v>0</v>
      </c>
      <c r="N2757" s="43">
        <f t="shared" si="52"/>
        <v>62</v>
      </c>
      <c r="O2757" s="44">
        <f t="shared" si="53"/>
        <v>13527272.219999999</v>
      </c>
    </row>
    <row r="2758" spans="1:15" x14ac:dyDescent="0.2">
      <c r="A2758" s="31" t="s">
        <v>1983</v>
      </c>
      <c r="B2758" s="32" t="s">
        <v>25</v>
      </c>
      <c r="C2758" s="31">
        <v>2</v>
      </c>
      <c r="D2758" s="31">
        <v>28909090</v>
      </c>
      <c r="E2758" s="31"/>
      <c r="F2758" s="43">
        <f>IFERROR(VLOOKUP(A2758,'2023'!A:N,13,0),0)</f>
        <v>2</v>
      </c>
      <c r="G2758" s="43">
        <f>IFERROR(VLOOKUP(A2758,'2023'!A:N,14,0),0)</f>
        <v>28909090</v>
      </c>
      <c r="H2758" s="43">
        <v>0</v>
      </c>
      <c r="I2758" s="43">
        <v>0</v>
      </c>
      <c r="J2758" s="44">
        <f t="shared" si="50"/>
        <v>14454545</v>
      </c>
      <c r="K2758" s="43">
        <v>0</v>
      </c>
      <c r="L2758" s="43">
        <v>0</v>
      </c>
      <c r="M2758" s="44">
        <f t="shared" si="51"/>
        <v>0</v>
      </c>
      <c r="N2758" s="43">
        <f t="shared" si="52"/>
        <v>2</v>
      </c>
      <c r="O2758" s="44">
        <f t="shared" si="53"/>
        <v>28909090</v>
      </c>
    </row>
    <row r="2759" spans="1:15" x14ac:dyDescent="0.2">
      <c r="A2759" s="31" t="s">
        <v>2001</v>
      </c>
      <c r="B2759" s="32" t="s">
        <v>11</v>
      </c>
      <c r="C2759" s="31">
        <v>1</v>
      </c>
      <c r="D2759" s="31">
        <v>1409090</v>
      </c>
      <c r="E2759" s="31"/>
      <c r="F2759" s="43">
        <f>IFERROR(VLOOKUP(A2759,'2023'!A:N,13,0),0)</f>
        <v>1</v>
      </c>
      <c r="G2759" s="43">
        <f>IFERROR(VLOOKUP(A2759,'2023'!A:N,14,0),0)</f>
        <v>1409090</v>
      </c>
      <c r="H2759" s="43">
        <v>0</v>
      </c>
      <c r="I2759" s="43">
        <v>0</v>
      </c>
      <c r="J2759" s="44">
        <f t="shared" si="50"/>
        <v>1409090</v>
      </c>
      <c r="K2759" s="43">
        <v>0</v>
      </c>
      <c r="L2759" s="43">
        <v>0</v>
      </c>
      <c r="M2759" s="44">
        <f t="shared" si="51"/>
        <v>0</v>
      </c>
      <c r="N2759" s="43">
        <f t="shared" si="52"/>
        <v>1</v>
      </c>
      <c r="O2759" s="44">
        <f t="shared" si="53"/>
        <v>1409090</v>
      </c>
    </row>
    <row r="2760" spans="1:15" x14ac:dyDescent="0.2">
      <c r="A2760" s="31" t="s">
        <v>2015</v>
      </c>
      <c r="B2760" s="32" t="s">
        <v>11</v>
      </c>
      <c r="C2760" s="31">
        <v>48</v>
      </c>
      <c r="D2760" s="31">
        <v>54145920</v>
      </c>
      <c r="E2760" s="31"/>
      <c r="F2760" s="43">
        <f>IFERROR(VLOOKUP(A2760,'2023'!A:N,13,0),0)</f>
        <v>48</v>
      </c>
      <c r="G2760" s="43">
        <f>IFERROR(VLOOKUP(A2760,'2023'!A:N,14,0),0)</f>
        <v>54145920</v>
      </c>
      <c r="H2760" s="43">
        <v>0</v>
      </c>
      <c r="I2760" s="43">
        <v>0</v>
      </c>
      <c r="J2760" s="44">
        <f t="shared" si="50"/>
        <v>1128040</v>
      </c>
      <c r="K2760" s="43">
        <v>0</v>
      </c>
      <c r="L2760" s="43">
        <v>0</v>
      </c>
      <c r="M2760" s="44">
        <f t="shared" si="51"/>
        <v>0</v>
      </c>
      <c r="N2760" s="43">
        <f t="shared" si="52"/>
        <v>48</v>
      </c>
      <c r="O2760" s="44">
        <f t="shared" si="53"/>
        <v>54145920</v>
      </c>
    </row>
    <row r="2761" spans="1:15" x14ac:dyDescent="0.2">
      <c r="A2761" s="31" t="s">
        <v>2018</v>
      </c>
      <c r="B2761" s="32" t="s">
        <v>11</v>
      </c>
      <c r="C2761" s="31">
        <v>5</v>
      </c>
      <c r="D2761" s="31">
        <v>3925000</v>
      </c>
      <c r="E2761" s="31"/>
      <c r="F2761" s="43">
        <f>IFERROR(VLOOKUP(A2761,'2023'!A:N,13,0),0)</f>
        <v>5</v>
      </c>
      <c r="G2761" s="43">
        <f>IFERROR(VLOOKUP(A2761,'2023'!A:N,14,0),0)</f>
        <v>3925000</v>
      </c>
      <c r="H2761" s="43">
        <v>0</v>
      </c>
      <c r="I2761" s="43">
        <v>0</v>
      </c>
      <c r="J2761" s="44">
        <f t="shared" si="50"/>
        <v>785000</v>
      </c>
      <c r="K2761" s="43">
        <v>0</v>
      </c>
      <c r="L2761" s="43">
        <v>0</v>
      </c>
      <c r="M2761" s="44">
        <f t="shared" si="51"/>
        <v>0</v>
      </c>
      <c r="N2761" s="43">
        <f t="shared" si="52"/>
        <v>5</v>
      </c>
      <c r="O2761" s="44">
        <f t="shared" si="53"/>
        <v>3925000</v>
      </c>
    </row>
    <row r="2762" spans="1:15" x14ac:dyDescent="0.2">
      <c r="A2762" s="31" t="s">
        <v>2046</v>
      </c>
      <c r="B2762" s="32" t="s">
        <v>11</v>
      </c>
      <c r="C2762" s="31">
        <v>1</v>
      </c>
      <c r="D2762" s="31">
        <v>6181818</v>
      </c>
      <c r="E2762" s="31"/>
      <c r="F2762" s="43">
        <f>IFERROR(VLOOKUP(A2762,'2023'!A:N,13,0),0)</f>
        <v>1</v>
      </c>
      <c r="G2762" s="43">
        <f>IFERROR(VLOOKUP(A2762,'2023'!A:N,14,0),0)</f>
        <v>6181818.333333334</v>
      </c>
      <c r="H2762" s="43">
        <v>0</v>
      </c>
      <c r="I2762" s="43">
        <v>0</v>
      </c>
      <c r="J2762" s="44">
        <f t="shared" si="50"/>
        <v>6181818.333333334</v>
      </c>
      <c r="K2762" s="43">
        <v>0</v>
      </c>
      <c r="L2762" s="43">
        <v>0</v>
      </c>
      <c r="M2762" s="44">
        <f t="shared" si="51"/>
        <v>0</v>
      </c>
      <c r="N2762" s="43">
        <f t="shared" si="52"/>
        <v>1</v>
      </c>
      <c r="O2762" s="44">
        <f t="shared" si="53"/>
        <v>6181818.333333334</v>
      </c>
    </row>
    <row r="2763" spans="1:15" x14ac:dyDescent="0.2">
      <c r="A2763" s="31" t="s">
        <v>2068</v>
      </c>
      <c r="B2763" s="32" t="s">
        <v>20</v>
      </c>
      <c r="C2763" s="31">
        <v>25</v>
      </c>
      <c r="D2763" s="31">
        <v>198204525</v>
      </c>
      <c r="E2763" s="31"/>
      <c r="F2763" s="43">
        <f>IFERROR(VLOOKUP(A2763,'2023'!A:N,13,0),0)</f>
        <v>25</v>
      </c>
      <c r="G2763" s="43">
        <f>IFERROR(VLOOKUP(A2763,'2023'!A:N,14,0),0)</f>
        <v>198204525</v>
      </c>
      <c r="H2763" s="43">
        <v>0</v>
      </c>
      <c r="I2763" s="43">
        <v>0</v>
      </c>
      <c r="J2763" s="44">
        <f t="shared" si="50"/>
        <v>7928181</v>
      </c>
      <c r="K2763" s="43">
        <v>0</v>
      </c>
      <c r="L2763" s="43">
        <v>0</v>
      </c>
      <c r="M2763" s="44">
        <f t="shared" si="51"/>
        <v>0</v>
      </c>
      <c r="N2763" s="43">
        <f t="shared" si="52"/>
        <v>25</v>
      </c>
      <c r="O2763" s="44">
        <f t="shared" si="53"/>
        <v>198204525</v>
      </c>
    </row>
    <row r="2764" spans="1:15" x14ac:dyDescent="0.2">
      <c r="A2764" s="31" t="s">
        <v>2077</v>
      </c>
      <c r="B2764" s="32" t="s">
        <v>400</v>
      </c>
      <c r="C2764" s="31">
        <v>21</v>
      </c>
      <c r="D2764" s="31">
        <v>5320520</v>
      </c>
      <c r="E2764" s="31"/>
      <c r="F2764" s="43">
        <f>IFERROR(VLOOKUP(A2764,'2023'!A:N,13,0),0)</f>
        <v>21</v>
      </c>
      <c r="G2764" s="43">
        <f>IFERROR(VLOOKUP(A2764,'2023'!A:N,14,0),0)</f>
        <v>5320519.75</v>
      </c>
      <c r="H2764" s="43">
        <v>0</v>
      </c>
      <c r="I2764" s="43">
        <v>0</v>
      </c>
      <c r="J2764" s="44">
        <f t="shared" si="50"/>
        <v>253358.08333333334</v>
      </c>
      <c r="K2764" s="43">
        <v>0</v>
      </c>
      <c r="L2764" s="43">
        <v>0</v>
      </c>
      <c r="M2764" s="44">
        <f t="shared" si="51"/>
        <v>0</v>
      </c>
      <c r="N2764" s="43">
        <f t="shared" si="52"/>
        <v>21</v>
      </c>
      <c r="O2764" s="44">
        <f t="shared" si="53"/>
        <v>5320519.75</v>
      </c>
    </row>
    <row r="2765" spans="1:15" x14ac:dyDescent="0.2">
      <c r="A2765" s="31" t="s">
        <v>2082</v>
      </c>
      <c r="B2765" s="32" t="s">
        <v>11</v>
      </c>
      <c r="C2765" s="31">
        <v>32</v>
      </c>
      <c r="D2765" s="31">
        <v>35653320</v>
      </c>
      <c r="E2765" s="31"/>
      <c r="F2765" s="43">
        <f>IFERROR(VLOOKUP(A2765,'2023'!A:N,13,0),0)</f>
        <v>32</v>
      </c>
      <c r="G2765" s="43">
        <f>IFERROR(VLOOKUP(A2765,'2023'!A:N,14,0),0)</f>
        <v>35653319.619047619</v>
      </c>
      <c r="H2765" s="43">
        <v>0</v>
      </c>
      <c r="I2765" s="43">
        <v>0</v>
      </c>
      <c r="J2765" s="44">
        <f t="shared" si="50"/>
        <v>1114166.2380952381</v>
      </c>
      <c r="K2765" s="43">
        <v>0</v>
      </c>
      <c r="L2765" s="43">
        <v>0</v>
      </c>
      <c r="M2765" s="44">
        <f t="shared" si="51"/>
        <v>0</v>
      </c>
      <c r="N2765" s="43">
        <f t="shared" si="52"/>
        <v>32</v>
      </c>
      <c r="O2765" s="44">
        <f t="shared" si="53"/>
        <v>35653319.619047619</v>
      </c>
    </row>
    <row r="2766" spans="1:15" x14ac:dyDescent="0.2">
      <c r="A2766" s="31" t="s">
        <v>2083</v>
      </c>
      <c r="B2766" s="32" t="s">
        <v>11</v>
      </c>
      <c r="C2766" s="31">
        <v>37</v>
      </c>
      <c r="D2766" s="31">
        <v>14055870</v>
      </c>
      <c r="E2766" s="31"/>
      <c r="F2766" s="43">
        <f>IFERROR(VLOOKUP(A2766,'2023'!A:N,13,0),0)</f>
        <v>37</v>
      </c>
      <c r="G2766" s="43">
        <f>IFERROR(VLOOKUP(A2766,'2023'!A:N,14,0),0)</f>
        <v>14055870.358208956</v>
      </c>
      <c r="H2766" s="43">
        <v>0</v>
      </c>
      <c r="I2766" s="43">
        <v>0</v>
      </c>
      <c r="J2766" s="44">
        <f t="shared" si="50"/>
        <v>379888.38805970154</v>
      </c>
      <c r="K2766" s="43">
        <v>0</v>
      </c>
      <c r="L2766" s="43">
        <v>0</v>
      </c>
      <c r="M2766" s="44">
        <f t="shared" si="51"/>
        <v>0</v>
      </c>
      <c r="N2766" s="43">
        <f t="shared" si="52"/>
        <v>37</v>
      </c>
      <c r="O2766" s="44">
        <f t="shared" si="53"/>
        <v>14055870.358208956</v>
      </c>
    </row>
    <row r="2767" spans="1:15" x14ac:dyDescent="0.2">
      <c r="A2767" s="31" t="s">
        <v>2112</v>
      </c>
      <c r="B2767" s="32" t="s">
        <v>20</v>
      </c>
      <c r="C2767" s="31">
        <v>10</v>
      </c>
      <c r="D2767" s="31">
        <v>129421480</v>
      </c>
      <c r="E2767" s="31"/>
      <c r="F2767" s="43">
        <f>IFERROR(VLOOKUP(A2767,'2023'!A:N,13,0),0)</f>
        <v>10</v>
      </c>
      <c r="G2767" s="43">
        <f>IFERROR(VLOOKUP(A2767,'2023'!A:N,14,0),0)</f>
        <v>129421480</v>
      </c>
      <c r="H2767" s="43">
        <v>0</v>
      </c>
      <c r="I2767" s="43">
        <v>0</v>
      </c>
      <c r="J2767" s="44">
        <f t="shared" si="50"/>
        <v>12942148</v>
      </c>
      <c r="K2767" s="43">
        <v>0</v>
      </c>
      <c r="L2767" s="43">
        <v>0</v>
      </c>
      <c r="M2767" s="44">
        <f t="shared" si="51"/>
        <v>0</v>
      </c>
      <c r="N2767" s="43">
        <f t="shared" si="52"/>
        <v>10</v>
      </c>
      <c r="O2767" s="44">
        <f t="shared" si="53"/>
        <v>129421480</v>
      </c>
    </row>
    <row r="2768" spans="1:15" x14ac:dyDescent="0.2">
      <c r="A2768" s="31" t="s">
        <v>2146</v>
      </c>
      <c r="B2768" s="32" t="s">
        <v>11</v>
      </c>
      <c r="C2768" s="31">
        <v>2</v>
      </c>
      <c r="D2768" s="31">
        <v>19454544</v>
      </c>
      <c r="E2768" s="31"/>
      <c r="F2768" s="43">
        <f>IFERROR(VLOOKUP(A2768,'2023'!A:N,13,0),0)</f>
        <v>2</v>
      </c>
      <c r="G2768" s="43">
        <f>IFERROR(VLOOKUP(A2768,'2023'!A:N,14,0),0)</f>
        <v>19454544</v>
      </c>
      <c r="H2768" s="43">
        <v>0</v>
      </c>
      <c r="I2768" s="43">
        <v>0</v>
      </c>
      <c r="J2768" s="44">
        <f t="shared" si="50"/>
        <v>9727272</v>
      </c>
      <c r="K2768" s="43">
        <v>0</v>
      </c>
      <c r="L2768" s="43">
        <v>0</v>
      </c>
      <c r="M2768" s="44">
        <f t="shared" si="51"/>
        <v>0</v>
      </c>
      <c r="N2768" s="43">
        <f t="shared" si="52"/>
        <v>2</v>
      </c>
      <c r="O2768" s="44">
        <f t="shared" si="53"/>
        <v>19454544</v>
      </c>
    </row>
    <row r="2769" spans="1:15" x14ac:dyDescent="0.2">
      <c r="A2769" s="31" t="s">
        <v>2148</v>
      </c>
      <c r="B2769" s="32" t="s">
        <v>11</v>
      </c>
      <c r="C2769" s="31">
        <v>2</v>
      </c>
      <c r="D2769" s="31">
        <v>1260000</v>
      </c>
      <c r="E2769" s="31"/>
      <c r="F2769" s="43">
        <f>IFERROR(VLOOKUP(A2769,'2023'!A:N,13,0),0)</f>
        <v>2</v>
      </c>
      <c r="G2769" s="43">
        <f>IFERROR(VLOOKUP(A2769,'2023'!A:N,14,0),0)</f>
        <v>1260000</v>
      </c>
      <c r="H2769" s="43">
        <v>0</v>
      </c>
      <c r="I2769" s="43">
        <v>0</v>
      </c>
      <c r="J2769" s="44">
        <f t="shared" si="50"/>
        <v>630000</v>
      </c>
      <c r="K2769" s="43">
        <v>0</v>
      </c>
      <c r="L2769" s="43">
        <v>0</v>
      </c>
      <c r="M2769" s="44">
        <f t="shared" si="51"/>
        <v>0</v>
      </c>
      <c r="N2769" s="43">
        <f t="shared" si="52"/>
        <v>2</v>
      </c>
      <c r="O2769" s="44">
        <f t="shared" si="53"/>
        <v>1260000</v>
      </c>
    </row>
    <row r="2770" spans="1:15" x14ac:dyDescent="0.2">
      <c r="A2770" s="31" t="s">
        <v>2153</v>
      </c>
      <c r="B2770" s="32" t="s">
        <v>11</v>
      </c>
      <c r="C2770" s="31">
        <v>1</v>
      </c>
      <c r="D2770" s="31">
        <v>10605000</v>
      </c>
      <c r="E2770" s="31"/>
      <c r="F2770" s="43">
        <f>IFERROR(VLOOKUP(A2770,'2023'!A:N,13,0),0)</f>
        <v>1</v>
      </c>
      <c r="G2770" s="43">
        <f>IFERROR(VLOOKUP(A2770,'2023'!A:N,14,0),0)</f>
        <v>10605000</v>
      </c>
      <c r="H2770" s="43">
        <v>0</v>
      </c>
      <c r="I2770" s="43">
        <v>0</v>
      </c>
      <c r="J2770" s="44">
        <f t="shared" si="50"/>
        <v>10605000</v>
      </c>
      <c r="K2770" s="43">
        <v>0</v>
      </c>
      <c r="L2770" s="43">
        <v>0</v>
      </c>
      <c r="M2770" s="44">
        <f t="shared" si="51"/>
        <v>0</v>
      </c>
      <c r="N2770" s="43">
        <f t="shared" si="52"/>
        <v>1</v>
      </c>
      <c r="O2770" s="44">
        <f t="shared" si="53"/>
        <v>10605000</v>
      </c>
    </row>
    <row r="2771" spans="1:15" x14ac:dyDescent="0.2">
      <c r="A2771" s="31" t="s">
        <v>2157</v>
      </c>
      <c r="B2771" s="32" t="s">
        <v>11</v>
      </c>
      <c r="C2771" s="31">
        <v>2</v>
      </c>
      <c r="D2771" s="31">
        <v>27454545</v>
      </c>
      <c r="E2771" s="31"/>
      <c r="F2771" s="43">
        <f>IFERROR(VLOOKUP(A2771,'2023'!A:N,13,0),0)</f>
        <v>2</v>
      </c>
      <c r="G2771" s="43">
        <f>IFERROR(VLOOKUP(A2771,'2023'!A:N,14,0),0)</f>
        <v>27454545.200000003</v>
      </c>
      <c r="H2771" s="43">
        <v>0</v>
      </c>
      <c r="I2771" s="43">
        <v>0</v>
      </c>
      <c r="J2771" s="44">
        <f t="shared" si="50"/>
        <v>13727272.600000001</v>
      </c>
      <c r="K2771" s="43">
        <v>0</v>
      </c>
      <c r="L2771" s="43">
        <v>0</v>
      </c>
      <c r="M2771" s="44">
        <f t="shared" si="51"/>
        <v>0</v>
      </c>
      <c r="N2771" s="43">
        <f t="shared" si="52"/>
        <v>2</v>
      </c>
      <c r="O2771" s="44">
        <f t="shared" si="53"/>
        <v>27454545.200000003</v>
      </c>
    </row>
    <row r="2772" spans="1:15" x14ac:dyDescent="0.2">
      <c r="A2772" s="31" t="s">
        <v>2169</v>
      </c>
      <c r="B2772" s="32" t="s">
        <v>11</v>
      </c>
      <c r="C2772" s="31">
        <v>63</v>
      </c>
      <c r="D2772" s="31">
        <v>50400000</v>
      </c>
      <c r="E2772" s="31"/>
      <c r="F2772" s="43">
        <f>IFERROR(VLOOKUP(A2772,'2023'!A:N,13,0),0)</f>
        <v>63</v>
      </c>
      <c r="G2772" s="43">
        <f>IFERROR(VLOOKUP(A2772,'2023'!A:N,14,0),0)</f>
        <v>50400000</v>
      </c>
      <c r="H2772" s="43">
        <v>0</v>
      </c>
      <c r="I2772" s="43">
        <v>0</v>
      </c>
      <c r="J2772" s="44">
        <f t="shared" si="50"/>
        <v>800000</v>
      </c>
      <c r="K2772" s="43">
        <v>0</v>
      </c>
      <c r="L2772" s="43">
        <v>0</v>
      </c>
      <c r="M2772" s="44">
        <f t="shared" si="51"/>
        <v>0</v>
      </c>
      <c r="N2772" s="43">
        <f t="shared" si="52"/>
        <v>63</v>
      </c>
      <c r="O2772" s="44">
        <f t="shared" si="53"/>
        <v>50400000</v>
      </c>
    </row>
    <row r="2773" spans="1:15" x14ac:dyDescent="0.2">
      <c r="A2773" s="31" t="s">
        <v>2217</v>
      </c>
      <c r="B2773" s="32" t="s">
        <v>25</v>
      </c>
      <c r="C2773" s="31">
        <v>78</v>
      </c>
      <c r="D2773" s="31">
        <v>9675065</v>
      </c>
      <c r="E2773" s="31"/>
      <c r="F2773" s="43">
        <f>IFERROR(VLOOKUP(A2773,'2023'!A:N,13,0),0)</f>
        <v>78</v>
      </c>
      <c r="G2773" s="43">
        <f>IFERROR(VLOOKUP(A2773,'2023'!A:N,14,0),0)</f>
        <v>9675064.8113207556</v>
      </c>
      <c r="H2773" s="43">
        <v>0</v>
      </c>
      <c r="I2773" s="43">
        <v>0</v>
      </c>
      <c r="J2773" s="44">
        <f t="shared" si="50"/>
        <v>124039.2924528302</v>
      </c>
      <c r="K2773" s="43">
        <v>0</v>
      </c>
      <c r="L2773" s="43">
        <v>0</v>
      </c>
      <c r="M2773" s="44">
        <f t="shared" si="51"/>
        <v>0</v>
      </c>
      <c r="N2773" s="43">
        <f t="shared" si="52"/>
        <v>78</v>
      </c>
      <c r="O2773" s="44">
        <f t="shared" si="53"/>
        <v>9675064.8113207556</v>
      </c>
    </row>
    <row r="2774" spans="1:15" x14ac:dyDescent="0.2">
      <c r="A2774" s="31" t="s">
        <v>2253</v>
      </c>
      <c r="B2774" s="32" t="s">
        <v>11</v>
      </c>
      <c r="C2774" s="31">
        <v>185</v>
      </c>
      <c r="D2774" s="31">
        <v>52416667</v>
      </c>
      <c r="E2774" s="31"/>
      <c r="F2774" s="43">
        <f>IFERROR(VLOOKUP(A2774,'2023'!A:N,13,0),0)</f>
        <v>185</v>
      </c>
      <c r="G2774" s="43">
        <f>IFERROR(VLOOKUP(A2774,'2023'!A:N,14,0),0)</f>
        <v>52416666.666666672</v>
      </c>
      <c r="H2774" s="43">
        <v>0</v>
      </c>
      <c r="I2774" s="43">
        <v>0</v>
      </c>
      <c r="J2774" s="44">
        <f t="shared" si="50"/>
        <v>283333.33333333337</v>
      </c>
      <c r="K2774" s="43">
        <v>0</v>
      </c>
      <c r="L2774" s="43">
        <v>0</v>
      </c>
      <c r="M2774" s="44">
        <f t="shared" si="51"/>
        <v>0</v>
      </c>
      <c r="N2774" s="43">
        <f t="shared" si="52"/>
        <v>185</v>
      </c>
      <c r="O2774" s="44">
        <f t="shared" si="53"/>
        <v>52416666.666666672</v>
      </c>
    </row>
    <row r="2775" spans="1:15" x14ac:dyDescent="0.2">
      <c r="A2775" s="31" t="s">
        <v>2269</v>
      </c>
      <c r="B2775" s="32" t="s">
        <v>11</v>
      </c>
      <c r="C2775" s="31">
        <v>23</v>
      </c>
      <c r="D2775" s="31">
        <v>16982828</v>
      </c>
      <c r="E2775" s="31"/>
      <c r="F2775" s="43">
        <f>IFERROR(VLOOKUP(A2775,'2023'!A:N,13,0),0)</f>
        <v>23</v>
      </c>
      <c r="G2775" s="43">
        <f>IFERROR(VLOOKUP(A2775,'2023'!A:N,14,0),0)</f>
        <v>16982827.919354837</v>
      </c>
      <c r="H2775" s="43">
        <v>0</v>
      </c>
      <c r="I2775" s="43">
        <v>0</v>
      </c>
      <c r="J2775" s="44">
        <f t="shared" si="50"/>
        <v>738383.82258064509</v>
      </c>
      <c r="K2775" s="43">
        <v>0</v>
      </c>
      <c r="L2775" s="43">
        <v>0</v>
      </c>
      <c r="M2775" s="44">
        <f t="shared" si="51"/>
        <v>0</v>
      </c>
      <c r="N2775" s="43">
        <f t="shared" si="52"/>
        <v>23</v>
      </c>
      <c r="O2775" s="44">
        <f t="shared" si="53"/>
        <v>16982827.919354837</v>
      </c>
    </row>
    <row r="2776" spans="1:15" x14ac:dyDescent="0.2">
      <c r="A2776" s="31" t="s">
        <v>2273</v>
      </c>
      <c r="B2776" s="32" t="s">
        <v>11</v>
      </c>
      <c r="C2776" s="31">
        <v>19</v>
      </c>
      <c r="D2776" s="31">
        <v>16261946</v>
      </c>
      <c r="E2776" s="31"/>
      <c r="F2776" s="43">
        <f>IFERROR(VLOOKUP(A2776,'2023'!A:N,13,0),0)</f>
        <v>19</v>
      </c>
      <c r="G2776" s="43">
        <f>IFERROR(VLOOKUP(A2776,'2023'!A:N,14,0),0)</f>
        <v>16261945.945945946</v>
      </c>
      <c r="H2776" s="43">
        <v>0</v>
      </c>
      <c r="I2776" s="43">
        <v>0</v>
      </c>
      <c r="J2776" s="44">
        <f t="shared" si="50"/>
        <v>855891.89189189195</v>
      </c>
      <c r="K2776" s="43">
        <v>0</v>
      </c>
      <c r="L2776" s="43">
        <v>0</v>
      </c>
      <c r="M2776" s="44">
        <f t="shared" si="51"/>
        <v>0</v>
      </c>
      <c r="N2776" s="43">
        <f t="shared" si="52"/>
        <v>19</v>
      </c>
      <c r="O2776" s="44">
        <f t="shared" si="53"/>
        <v>16261945.945945946</v>
      </c>
    </row>
    <row r="2777" spans="1:15" x14ac:dyDescent="0.2">
      <c r="A2777" s="31" t="s">
        <v>2296</v>
      </c>
      <c r="B2777" s="32" t="s">
        <v>11</v>
      </c>
      <c r="C2777" s="31">
        <v>9</v>
      </c>
      <c r="D2777" s="31">
        <v>41870450</v>
      </c>
      <c r="E2777" s="31"/>
      <c r="F2777" s="43">
        <f>IFERROR(VLOOKUP(A2777,'2023'!A:N,13,0),0)</f>
        <v>9</v>
      </c>
      <c r="G2777" s="43">
        <f>IFERROR(VLOOKUP(A2777,'2023'!A:N,14,0),0)</f>
        <v>41870450.25</v>
      </c>
      <c r="H2777" s="43">
        <v>0</v>
      </c>
      <c r="I2777" s="43">
        <v>0</v>
      </c>
      <c r="J2777" s="44">
        <f t="shared" si="50"/>
        <v>4652272.25</v>
      </c>
      <c r="K2777" s="43">
        <v>0</v>
      </c>
      <c r="L2777" s="43">
        <v>0</v>
      </c>
      <c r="M2777" s="44">
        <f t="shared" si="51"/>
        <v>0</v>
      </c>
      <c r="N2777" s="43">
        <f t="shared" si="52"/>
        <v>9</v>
      </c>
      <c r="O2777" s="44">
        <f t="shared" si="53"/>
        <v>41870450.25</v>
      </c>
    </row>
    <row r="2778" spans="1:15" x14ac:dyDescent="0.2">
      <c r="A2778" s="31" t="s">
        <v>2299</v>
      </c>
      <c r="B2778" s="32" t="s">
        <v>11</v>
      </c>
      <c r="C2778" s="31">
        <v>1</v>
      </c>
      <c r="D2778" s="31">
        <v>5072727</v>
      </c>
      <c r="E2778" s="31"/>
      <c r="F2778" s="43">
        <f>IFERROR(VLOOKUP(A2778,'2023'!A:N,13,0),0)</f>
        <v>1</v>
      </c>
      <c r="G2778" s="43">
        <f>IFERROR(VLOOKUP(A2778,'2023'!A:N,14,0),0)</f>
        <v>5072726.8000000007</v>
      </c>
      <c r="H2778" s="43">
        <v>0</v>
      </c>
      <c r="I2778" s="43">
        <v>0</v>
      </c>
      <c r="J2778" s="44">
        <f t="shared" si="50"/>
        <v>5072726.8000000007</v>
      </c>
      <c r="K2778" s="43">
        <v>0</v>
      </c>
      <c r="L2778" s="43">
        <v>0</v>
      </c>
      <c r="M2778" s="44">
        <f t="shared" si="51"/>
        <v>0</v>
      </c>
      <c r="N2778" s="43">
        <f t="shared" si="52"/>
        <v>1</v>
      </c>
      <c r="O2778" s="44">
        <f t="shared" si="53"/>
        <v>5072726.8000000007</v>
      </c>
    </row>
    <row r="2779" spans="1:15" x14ac:dyDescent="0.2">
      <c r="A2779" s="33"/>
      <c r="B2779" s="33"/>
      <c r="C2779" s="33">
        <f t="shared" ref="C2779:O2779" si="54">SUM(C4:C2778)</f>
        <v>25472</v>
      </c>
      <c r="D2779" s="33">
        <f t="shared" si="54"/>
        <v>21149688603</v>
      </c>
      <c r="E2779" s="33">
        <f t="shared" si="54"/>
        <v>1855</v>
      </c>
      <c r="F2779" s="45">
        <f t="shared" si="54"/>
        <v>26470</v>
      </c>
      <c r="G2779" s="45">
        <f t="shared" si="54"/>
        <v>21651387864.531986</v>
      </c>
      <c r="H2779" s="45">
        <f t="shared" si="54"/>
        <v>18759</v>
      </c>
      <c r="I2779" s="45">
        <f t="shared" si="54"/>
        <v>19400397646</v>
      </c>
      <c r="J2779" s="45">
        <f t="shared" si="54"/>
        <v>6618381642.9433403</v>
      </c>
      <c r="K2779" s="45">
        <f t="shared" si="54"/>
        <v>13287</v>
      </c>
      <c r="L2779" s="45">
        <f t="shared" si="54"/>
        <v>17950769158</v>
      </c>
      <c r="M2779" s="45">
        <f t="shared" si="54"/>
        <v>11484270017.063555</v>
      </c>
      <c r="N2779" s="45">
        <f t="shared" si="54"/>
        <v>31942</v>
      </c>
      <c r="O2779" s="45">
        <f t="shared" si="54"/>
        <v>29567515493.468437</v>
      </c>
    </row>
    <row r="2780" spans="1:15" x14ac:dyDescent="0.2">
      <c r="A2780" s="11"/>
      <c r="B2780" s="11"/>
      <c r="C2780" s="11"/>
      <c r="D2780" s="11"/>
      <c r="E2780" s="11"/>
      <c r="F2780" s="46"/>
      <c r="G2780" s="46"/>
      <c r="H2780" s="46"/>
      <c r="I2780" s="46"/>
      <c r="J2780" s="46"/>
      <c r="K2780" s="46"/>
      <c r="L2780" s="46"/>
      <c r="M2780" s="46"/>
      <c r="N2780" s="46"/>
      <c r="O2780" s="46"/>
    </row>
  </sheetData>
  <mergeCells count="4">
    <mergeCell ref="K1:L1"/>
    <mergeCell ref="N1:O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7177-BE0D-4AC5-B5C3-19207AF5CEA4}">
  <dimension ref="A1:AP20"/>
  <sheetViews>
    <sheetView tabSelected="1" workbookViewId="0">
      <selection activeCell="F12" sqref="F12"/>
    </sheetView>
  </sheetViews>
  <sheetFormatPr defaultRowHeight="15.75" x14ac:dyDescent="0.25"/>
  <cols>
    <col min="1" max="1" width="9.140625" style="55"/>
    <col min="2" max="2" width="15.42578125" style="55" bestFit="1" customWidth="1"/>
    <col min="3" max="3" width="14.28515625" style="55" bestFit="1" customWidth="1"/>
    <col min="4" max="4" width="14.42578125" style="55" customWidth="1"/>
    <col min="5" max="6" width="13.140625" style="55" customWidth="1"/>
    <col min="7" max="7" width="19.28515625" style="55" bestFit="1" customWidth="1"/>
    <col min="8" max="8" width="15.85546875" style="55" bestFit="1" customWidth="1"/>
    <col min="9" max="10" width="15.85546875" style="55" customWidth="1"/>
    <col min="11" max="11" width="9.28515625" style="55" customWidth="1"/>
    <col min="12" max="12" width="15.5703125" style="55" bestFit="1" customWidth="1"/>
    <col min="13" max="13" width="14.42578125" style="55" bestFit="1" customWidth="1"/>
    <col min="14" max="14" width="14.42578125" style="55" customWidth="1"/>
    <col min="15" max="15" width="15.5703125" style="55" bestFit="1" customWidth="1"/>
    <col min="16" max="16" width="14.42578125" style="55" bestFit="1" customWidth="1"/>
    <col min="17" max="17" width="19" style="55" bestFit="1" customWidth="1"/>
    <col min="18" max="18" width="17.140625" style="55" bestFit="1" customWidth="1"/>
    <col min="19" max="19" width="15.7109375" style="55" bestFit="1" customWidth="1"/>
    <col min="20" max="21" width="9.140625" style="55"/>
    <col min="22" max="22" width="17.42578125" style="55" bestFit="1" customWidth="1"/>
    <col min="23" max="23" width="17.42578125" style="55" customWidth="1"/>
    <col min="24" max="24" width="13.5703125" style="55" bestFit="1" customWidth="1"/>
    <col min="25" max="25" width="12.28515625" style="55" bestFit="1" customWidth="1"/>
    <col min="26" max="26" width="12.7109375" style="55" bestFit="1" customWidth="1"/>
    <col min="27" max="16384" width="9.140625" style="55"/>
  </cols>
  <sheetData>
    <row r="1" spans="1:42" s="56" customFormat="1" x14ac:dyDescent="0.25">
      <c r="B1" s="100" t="s">
        <v>4315</v>
      </c>
      <c r="C1" s="100"/>
      <c r="D1" s="101" t="s">
        <v>4323</v>
      </c>
      <c r="E1" s="102"/>
      <c r="F1" s="79" t="s">
        <v>4329</v>
      </c>
      <c r="G1" s="100" t="s">
        <v>4313</v>
      </c>
      <c r="H1" s="100"/>
      <c r="I1" s="100" t="s">
        <v>4314</v>
      </c>
      <c r="J1" s="100"/>
      <c r="K1" s="100"/>
      <c r="L1" s="100" t="s">
        <v>4316</v>
      </c>
      <c r="M1" s="100"/>
      <c r="N1" s="62" t="s">
        <v>4327</v>
      </c>
      <c r="O1" s="101" t="s">
        <v>4325</v>
      </c>
      <c r="P1" s="102"/>
      <c r="Q1" s="100" t="s">
        <v>4317</v>
      </c>
      <c r="R1" s="100"/>
      <c r="S1" s="100" t="s">
        <v>4318</v>
      </c>
      <c r="T1" s="100"/>
      <c r="U1" s="100"/>
      <c r="V1" s="56" t="s">
        <v>4319</v>
      </c>
      <c r="W1" s="56" t="s">
        <v>4326</v>
      </c>
      <c r="X1" s="56" t="s">
        <v>4324</v>
      </c>
    </row>
    <row r="2" spans="1:42" s="56" customFormat="1" x14ac:dyDescent="0.25">
      <c r="A2" s="77">
        <v>1</v>
      </c>
      <c r="B2" s="77" t="s">
        <v>4320</v>
      </c>
      <c r="C2" s="77" t="s">
        <v>4321</v>
      </c>
      <c r="D2" s="77"/>
      <c r="E2" s="77"/>
      <c r="F2" s="77"/>
      <c r="G2" s="77" t="s">
        <v>4320</v>
      </c>
      <c r="H2" s="77" t="s">
        <v>4321</v>
      </c>
      <c r="I2" s="77" t="s">
        <v>4322</v>
      </c>
      <c r="J2" s="77" t="s">
        <v>4320</v>
      </c>
      <c r="K2" s="77" t="s">
        <v>4321</v>
      </c>
      <c r="L2" s="77" t="s">
        <v>4320</v>
      </c>
      <c r="M2" s="77" t="s">
        <v>4321</v>
      </c>
      <c r="N2" s="77"/>
      <c r="O2" s="77" t="s">
        <v>4330</v>
      </c>
      <c r="P2" s="77" t="s">
        <v>4331</v>
      </c>
      <c r="Q2" s="77" t="s">
        <v>4320</v>
      </c>
      <c r="R2" s="77" t="s">
        <v>4321</v>
      </c>
      <c r="S2" s="77" t="s">
        <v>4328</v>
      </c>
      <c r="T2" s="77" t="s">
        <v>4320</v>
      </c>
      <c r="U2" s="77" t="s">
        <v>4321</v>
      </c>
      <c r="V2" s="58">
        <v>59486211</v>
      </c>
      <c r="W2" s="58"/>
      <c r="X2" s="77"/>
      <c r="Y2" s="77"/>
      <c r="Z2" s="77"/>
    </row>
    <row r="3" spans="1:42" s="63" customFormat="1" x14ac:dyDescent="0.25">
      <c r="A3" s="63">
        <v>1</v>
      </c>
      <c r="B3" s="78">
        <v>666062561</v>
      </c>
      <c r="C3" s="78">
        <v>64523279</v>
      </c>
      <c r="D3" s="78">
        <v>854267106</v>
      </c>
      <c r="E3" s="78">
        <v>83343734</v>
      </c>
      <c r="F3" s="78"/>
      <c r="G3" s="64">
        <f>'[1]sheet 1'!$I$74</f>
        <v>877855283</v>
      </c>
      <c r="H3" s="64">
        <f>'[1]sheet 1'!$J$74</f>
        <v>85692554</v>
      </c>
      <c r="I3" s="64">
        <f t="shared" ref="I3:I14" si="0">G3-B3</f>
        <v>211792722</v>
      </c>
      <c r="J3" s="64">
        <f>H3-E3</f>
        <v>2348820</v>
      </c>
      <c r="K3" s="64"/>
      <c r="L3" s="78">
        <v>637005562</v>
      </c>
      <c r="M3" s="78">
        <f>'[2]sheet 1'!$J$126</f>
        <v>63622258</v>
      </c>
      <c r="N3" s="78">
        <v>31480000</v>
      </c>
      <c r="O3" s="78">
        <f>L3+N3</f>
        <v>668485562</v>
      </c>
      <c r="P3" s="78">
        <f>M3</f>
        <v>63622258</v>
      </c>
      <c r="Q3" s="64">
        <f>'[2]sheet 1'!$I$128</f>
        <v>663563744</v>
      </c>
      <c r="R3" s="64">
        <f>'[2]sheet 1'!$J$126</f>
        <v>63622258</v>
      </c>
      <c r="S3" s="64">
        <f>Q3+N3</f>
        <v>695043744</v>
      </c>
      <c r="T3" s="64"/>
      <c r="U3" s="64"/>
      <c r="V3" s="81">
        <f>M3-E3-V2</f>
        <v>-79207687</v>
      </c>
      <c r="W3" s="81">
        <f>'[2]sheet 1'!$I$127</f>
        <v>5740000</v>
      </c>
      <c r="X3" s="64">
        <v>60469045</v>
      </c>
      <c r="Y3" s="64"/>
      <c r="Z3" s="64"/>
      <c r="AA3" s="80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</row>
    <row r="4" spans="1:42" s="63" customFormat="1" x14ac:dyDescent="0.25">
      <c r="A4" s="63">
        <v>2</v>
      </c>
      <c r="B4" s="78">
        <v>1119239102</v>
      </c>
      <c r="C4" s="78">
        <v>111834913</v>
      </c>
      <c r="D4" s="59">
        <v>1119239102</v>
      </c>
      <c r="E4" s="59">
        <v>111834913</v>
      </c>
      <c r="F4" s="59">
        <v>18820455</v>
      </c>
      <c r="G4" s="64">
        <f>'[3]sheet 1'!$I$52</f>
        <v>1292172526</v>
      </c>
      <c r="H4" s="64">
        <f>'[3]sheet 1'!$J$52</f>
        <v>129128259</v>
      </c>
      <c r="I4" s="64">
        <f t="shared" si="0"/>
        <v>172933424</v>
      </c>
      <c r="J4" s="64">
        <f>H4-C4</f>
        <v>17293346</v>
      </c>
      <c r="K4" s="64"/>
      <c r="L4" s="78">
        <v>392055119</v>
      </c>
      <c r="M4" s="78">
        <v>39095882</v>
      </c>
      <c r="N4" s="78"/>
      <c r="O4" s="78">
        <f>L4</f>
        <v>392055119</v>
      </c>
      <c r="P4" s="78">
        <f>M4</f>
        <v>39095882</v>
      </c>
      <c r="Q4" s="64">
        <v>392055119</v>
      </c>
      <c r="R4" s="64">
        <v>39095881</v>
      </c>
      <c r="S4" s="64"/>
      <c r="T4" s="64"/>
      <c r="U4" s="64"/>
      <c r="V4" s="82"/>
      <c r="W4" s="82"/>
      <c r="X4" s="78">
        <v>152028531</v>
      </c>
      <c r="Y4" s="64"/>
      <c r="Z4" s="64"/>
      <c r="AA4" s="80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</row>
    <row r="5" spans="1:42" s="63" customFormat="1" x14ac:dyDescent="0.25">
      <c r="A5" s="63">
        <v>3</v>
      </c>
      <c r="B5" s="78">
        <v>1911919749</v>
      </c>
      <c r="C5" s="78">
        <v>189212555</v>
      </c>
      <c r="D5" s="59">
        <v>1911919749</v>
      </c>
      <c r="E5" s="78">
        <v>189212555</v>
      </c>
      <c r="F5" s="78"/>
      <c r="G5" s="64">
        <f>'[4]sheet 1'!$I$88</f>
        <v>1892536439</v>
      </c>
      <c r="H5" s="64">
        <f>'[4]sheet 1'!$J$88</f>
        <v>187274225</v>
      </c>
      <c r="I5" s="64">
        <f t="shared" si="0"/>
        <v>-19383310</v>
      </c>
      <c r="J5" s="64">
        <f>H5-E5</f>
        <v>-1938330</v>
      </c>
      <c r="K5" s="64"/>
      <c r="L5" s="59">
        <v>1669919838</v>
      </c>
      <c r="M5" s="59">
        <v>166627169</v>
      </c>
      <c r="N5" s="59">
        <v>1840000</v>
      </c>
      <c r="O5" s="78">
        <f>L5+N5</f>
        <v>1671759838</v>
      </c>
      <c r="P5" s="78">
        <f>M5</f>
        <v>166627169</v>
      </c>
      <c r="Q5" s="64">
        <f>[5]Sheet2!$I$159</f>
        <v>1672478020</v>
      </c>
      <c r="R5" s="64">
        <f>[5]Sheet2!$J$159</f>
        <v>166608983</v>
      </c>
      <c r="S5" s="64">
        <f>Q5-N5</f>
        <v>1670638020</v>
      </c>
      <c r="T5" s="64"/>
      <c r="U5" s="64"/>
      <c r="V5" s="64"/>
      <c r="W5" s="64"/>
      <c r="X5" s="78">
        <v>174613917</v>
      </c>
      <c r="Y5" s="78">
        <v>106806622</v>
      </c>
      <c r="Z5" s="64"/>
      <c r="AA5" s="80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</row>
    <row r="6" spans="1:42" s="63" customFormat="1" x14ac:dyDescent="0.25">
      <c r="A6" s="63">
        <v>4</v>
      </c>
      <c r="B6" s="78">
        <v>232501787</v>
      </c>
      <c r="C6" s="78">
        <v>19834310</v>
      </c>
      <c r="D6" s="64"/>
      <c r="E6" s="64"/>
      <c r="F6" s="64"/>
      <c r="G6" s="92">
        <v>582801104</v>
      </c>
      <c r="H6" s="83">
        <v>58106369</v>
      </c>
      <c r="I6" s="64">
        <f t="shared" si="0"/>
        <v>350299317</v>
      </c>
      <c r="J6" s="64">
        <f t="shared" ref="J6:J15" si="1">H6-C6</f>
        <v>38272059</v>
      </c>
      <c r="K6" s="64"/>
      <c r="L6" s="78">
        <f>Q6-N6</f>
        <v>1022538904</v>
      </c>
      <c r="M6" s="78">
        <v>101987409</v>
      </c>
      <c r="N6" s="78">
        <f>'[6]sheet 1'!$I$137</f>
        <v>300000</v>
      </c>
      <c r="O6" s="78"/>
      <c r="P6" s="78"/>
      <c r="Q6" s="64">
        <f>'[7]sheet 1'!$I$136</f>
        <v>1022838904</v>
      </c>
      <c r="R6" s="64">
        <f>'[7]sheet 1'!$J$136</f>
        <v>101987394</v>
      </c>
      <c r="S6" s="64">
        <f>Q6-N6</f>
        <v>1022538904</v>
      </c>
      <c r="T6" s="64"/>
      <c r="U6" s="64"/>
      <c r="V6" s="64"/>
      <c r="W6" s="64"/>
      <c r="X6" s="78">
        <v>92460818</v>
      </c>
      <c r="Y6" s="64"/>
      <c r="Z6" s="64"/>
      <c r="AA6" s="80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</row>
    <row r="7" spans="1:42" s="63" customFormat="1" x14ac:dyDescent="0.25">
      <c r="A7" s="63">
        <v>5</v>
      </c>
      <c r="B7" s="78">
        <v>704598787</v>
      </c>
      <c r="C7" s="78">
        <v>70190400</v>
      </c>
      <c r="D7" s="64"/>
      <c r="E7" s="64"/>
      <c r="F7" s="64"/>
      <c r="G7" s="64">
        <f>'[8]sheet 1'!$I$69</f>
        <v>704656787</v>
      </c>
      <c r="H7" s="64">
        <f>'[8]sheet 1'!$J$69</f>
        <v>70196200</v>
      </c>
      <c r="I7" s="64">
        <f t="shared" si="0"/>
        <v>58000</v>
      </c>
      <c r="J7" s="64">
        <f t="shared" si="1"/>
        <v>5800</v>
      </c>
      <c r="K7" s="64"/>
      <c r="L7" s="59">
        <v>1665584554</v>
      </c>
      <c r="M7" s="78">
        <v>166378455</v>
      </c>
      <c r="N7" s="78">
        <f>'[9]sheet 1'!$I$174</f>
        <v>3240000</v>
      </c>
      <c r="O7" s="78"/>
      <c r="P7" s="78"/>
      <c r="Q7" s="64">
        <f>L7+N7</f>
        <v>1668824554</v>
      </c>
      <c r="R7" s="64">
        <f>'[10]sheet 1'!$J$173</f>
        <v>166378447</v>
      </c>
      <c r="S7" s="64">
        <f>Q7-N7</f>
        <v>1665584554</v>
      </c>
      <c r="T7" s="64"/>
      <c r="U7" s="64"/>
      <c r="V7" s="64"/>
      <c r="W7" s="64"/>
      <c r="X7" s="78">
        <v>3727237</v>
      </c>
      <c r="Y7" s="64"/>
      <c r="Z7" s="64"/>
      <c r="AA7" s="80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</row>
    <row r="8" spans="1:42" s="63" customFormat="1" x14ac:dyDescent="0.25">
      <c r="A8" s="63">
        <v>6</v>
      </c>
      <c r="B8" s="78">
        <v>2630860116</v>
      </c>
      <c r="C8" s="78">
        <v>261091507</v>
      </c>
      <c r="D8" s="78">
        <v>2630860116</v>
      </c>
      <c r="E8" s="64"/>
      <c r="F8" s="64"/>
      <c r="G8" s="64">
        <f>'[11]sheet 1'!$I$72</f>
        <v>2615027752.8899999</v>
      </c>
      <c r="H8" s="64">
        <f>'[11]sheet 1'!$J$72</f>
        <v>259508268.11000001</v>
      </c>
      <c r="I8" s="64">
        <f t="shared" si="0"/>
        <v>-15832363.110000134</v>
      </c>
      <c r="J8" s="64">
        <f t="shared" si="1"/>
        <v>-1583238.8899999857</v>
      </c>
      <c r="K8" s="64"/>
      <c r="L8" s="59">
        <v>999889066</v>
      </c>
      <c r="M8" s="59">
        <v>99890944</v>
      </c>
      <c r="N8" s="59">
        <v>4970000</v>
      </c>
      <c r="O8" s="78"/>
      <c r="P8" s="78"/>
      <c r="Q8" s="64">
        <f>'[12]sheet 1'!$I$123</f>
        <v>1004859066</v>
      </c>
      <c r="R8" s="64">
        <f>'[12]sheet 1'!$J$123</f>
        <v>99890933</v>
      </c>
      <c r="S8" s="64">
        <f>Q8-N8</f>
        <v>999889066</v>
      </c>
      <c r="T8" s="64"/>
      <c r="U8" s="64"/>
      <c r="V8" s="64"/>
      <c r="W8" s="64"/>
      <c r="X8" s="81">
        <v>190964200</v>
      </c>
      <c r="Y8" s="78">
        <v>161200563</v>
      </c>
      <c r="Z8" s="64"/>
      <c r="AA8" s="80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</row>
    <row r="9" spans="1:42" s="63" customFormat="1" x14ac:dyDescent="0.25">
      <c r="A9" s="63">
        <v>7</v>
      </c>
      <c r="B9" s="78">
        <v>1245579401</v>
      </c>
      <c r="C9" s="78">
        <v>123388534</v>
      </c>
      <c r="D9" s="64"/>
      <c r="E9" s="64"/>
      <c r="F9" s="64"/>
      <c r="G9" s="64">
        <f>'[13]sheet 1'!$I$59</f>
        <v>1245657401</v>
      </c>
      <c r="H9" s="64">
        <f>'[13]sheet 1'!$J$59</f>
        <v>123396334</v>
      </c>
      <c r="I9" s="64">
        <f t="shared" si="0"/>
        <v>78000</v>
      </c>
      <c r="J9" s="64">
        <f t="shared" si="1"/>
        <v>7800</v>
      </c>
      <c r="K9" s="64"/>
      <c r="L9" s="81">
        <v>2890656635</v>
      </c>
      <c r="M9" s="78">
        <v>288794368</v>
      </c>
      <c r="N9" s="84">
        <f>'[14]sheet 1'!$I$178</f>
        <v>30410000</v>
      </c>
      <c r="O9" s="81">
        <f t="shared" ref="O9:O14" si="2">L9+N9</f>
        <v>2921066635</v>
      </c>
      <c r="P9" s="78"/>
      <c r="Q9" s="64">
        <f>'[15]sheet 1'!$I$177</f>
        <v>2921066635</v>
      </c>
      <c r="R9" s="64">
        <f>'[15]sheet 1'!$J$177</f>
        <v>288794369</v>
      </c>
      <c r="S9" s="64">
        <f>'[14]sheet 1'!$I$179</f>
        <v>2890656635</v>
      </c>
      <c r="T9" s="64"/>
      <c r="U9" s="64"/>
      <c r="V9" s="64"/>
      <c r="W9" s="64"/>
      <c r="X9" s="78">
        <v>4205271</v>
      </c>
      <c r="Y9" s="64"/>
      <c r="Z9" s="64"/>
      <c r="AA9" s="80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</row>
    <row r="10" spans="1:42" s="63" customFormat="1" x14ac:dyDescent="0.25">
      <c r="A10" s="63">
        <v>8</v>
      </c>
      <c r="B10" s="78">
        <v>1869275770</v>
      </c>
      <c r="C10" s="78">
        <v>183637323</v>
      </c>
      <c r="D10" s="64"/>
      <c r="E10" s="64"/>
      <c r="F10" s="64"/>
      <c r="G10" s="64">
        <f>[16]Sheet1!$I$93</f>
        <v>1756620070</v>
      </c>
      <c r="H10" s="64">
        <f>[16]Sheet1!$J$93</f>
        <v>175432628</v>
      </c>
      <c r="I10" s="64">
        <f t="shared" si="0"/>
        <v>-112655700</v>
      </c>
      <c r="J10" s="64">
        <f t="shared" si="1"/>
        <v>-8204695</v>
      </c>
      <c r="K10" s="64"/>
      <c r="L10" s="59">
        <v>1948039571</v>
      </c>
      <c r="M10" s="78">
        <v>194255438</v>
      </c>
      <c r="N10" s="59">
        <v>1860000</v>
      </c>
      <c r="O10" s="78">
        <f t="shared" si="2"/>
        <v>1949899571</v>
      </c>
      <c r="P10" s="78"/>
      <c r="Q10" s="64">
        <f>'[17]sheet 1'!$I$167</f>
        <v>1949899571</v>
      </c>
      <c r="R10" s="64">
        <f>'[17]sheet 1'!$J$167</f>
        <v>194255429</v>
      </c>
      <c r="S10" s="64"/>
      <c r="T10" s="64"/>
      <c r="U10" s="64"/>
      <c r="V10" s="64"/>
      <c r="W10" s="64"/>
      <c r="X10" s="78">
        <v>10618115</v>
      </c>
      <c r="Y10" s="64"/>
      <c r="Z10" s="64"/>
      <c r="AA10" s="80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</row>
    <row r="11" spans="1:42" s="70" customFormat="1" x14ac:dyDescent="0.25">
      <c r="A11" s="70">
        <v>9</v>
      </c>
      <c r="B11" s="84">
        <v>2134167182</v>
      </c>
      <c r="C11" s="84">
        <v>210572328</v>
      </c>
      <c r="D11" s="84">
        <v>2134167182</v>
      </c>
      <c r="E11" s="84">
        <v>210572328</v>
      </c>
      <c r="F11" s="84"/>
      <c r="G11" s="71">
        <f>[18]Sheet1!$I$91</f>
        <v>2202253333</v>
      </c>
      <c r="H11" s="71">
        <f>[18]Sheet1!$J$91</f>
        <v>217380947</v>
      </c>
      <c r="I11" s="71">
        <f t="shared" si="0"/>
        <v>68086151</v>
      </c>
      <c r="J11" s="71">
        <f t="shared" si="1"/>
        <v>6808619</v>
      </c>
      <c r="K11" s="71"/>
      <c r="L11" s="84">
        <v>1674813581</v>
      </c>
      <c r="M11" s="84">
        <v>167430432</v>
      </c>
      <c r="N11" s="60">
        <v>19500000</v>
      </c>
      <c r="O11" s="84">
        <f t="shared" si="2"/>
        <v>1694313581</v>
      </c>
      <c r="P11" s="84"/>
      <c r="Q11" s="71">
        <f>'[19]sheet 1'!$I$167</f>
        <v>1672095399</v>
      </c>
      <c r="R11" s="71">
        <f>'[20]sheet 1'!$J$165</f>
        <v>167158606</v>
      </c>
      <c r="S11" s="71">
        <f>Q11+N11</f>
        <v>1691595399</v>
      </c>
      <c r="T11" s="71"/>
      <c r="U11" s="71"/>
      <c r="V11" s="71"/>
      <c r="W11" s="71"/>
      <c r="X11" s="84">
        <v>43141896</v>
      </c>
      <c r="Y11" s="71"/>
      <c r="Z11" s="71"/>
      <c r="AA11" s="85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</row>
    <row r="12" spans="1:42" s="70" customFormat="1" x14ac:dyDescent="0.25">
      <c r="A12" s="70">
        <v>10</v>
      </c>
      <c r="B12" s="86">
        <v>1322953953</v>
      </c>
      <c r="C12" s="84">
        <v>131928532</v>
      </c>
      <c r="D12" s="71"/>
      <c r="E12" s="71"/>
      <c r="F12" s="58">
        <v>-38129818</v>
      </c>
      <c r="G12" s="71">
        <f>'[21]sheet 1'!$I$66</f>
        <v>1312085145</v>
      </c>
      <c r="H12" s="71">
        <f>'[21]sheet 1'!$J$66</f>
        <v>130841649</v>
      </c>
      <c r="I12" s="71">
        <f t="shared" si="0"/>
        <v>-10868808</v>
      </c>
      <c r="J12" s="71">
        <f t="shared" si="1"/>
        <v>-1086883</v>
      </c>
      <c r="K12" s="71"/>
      <c r="L12" s="60">
        <v>1473955627</v>
      </c>
      <c r="M12" s="84">
        <v>147375378</v>
      </c>
      <c r="N12" s="60">
        <v>2370000</v>
      </c>
      <c r="O12" s="84">
        <f t="shared" si="2"/>
        <v>1476325627</v>
      </c>
      <c r="P12" s="84"/>
      <c r="Q12" s="71">
        <f>'[22]sheet 1'!$I$127</f>
        <v>1486225627</v>
      </c>
      <c r="R12" s="71">
        <f>'[22]sheet 1'!$J$127</f>
        <v>148365373</v>
      </c>
      <c r="S12" s="71">
        <f>Q12-N12</f>
        <v>1483855627</v>
      </c>
      <c r="T12" s="71"/>
      <c r="U12" s="71"/>
      <c r="V12" s="71"/>
      <c r="W12" s="71"/>
      <c r="X12" s="84">
        <v>10434768</v>
      </c>
      <c r="Y12" s="71"/>
      <c r="Z12" s="84">
        <v>38129818</v>
      </c>
      <c r="AA12" s="85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</row>
    <row r="13" spans="1:42" s="70" customFormat="1" x14ac:dyDescent="0.25">
      <c r="A13" s="70">
        <v>11</v>
      </c>
      <c r="B13" s="84">
        <v>2172057440</v>
      </c>
      <c r="C13" s="84">
        <v>215656040</v>
      </c>
      <c r="D13" s="71"/>
      <c r="E13" s="71"/>
      <c r="G13" s="71">
        <f>'[23]sheet 1'!$I$82</f>
        <v>2166229477</v>
      </c>
      <c r="H13" s="71">
        <f>'[23]sheet 1'!$J$82</f>
        <v>215074721</v>
      </c>
      <c r="I13" s="71">
        <f t="shared" si="0"/>
        <v>-5827963</v>
      </c>
      <c r="J13" s="71">
        <f t="shared" si="1"/>
        <v>-581319</v>
      </c>
      <c r="K13" s="71"/>
      <c r="L13" s="60">
        <v>1373422729</v>
      </c>
      <c r="M13" s="84">
        <v>135352273</v>
      </c>
      <c r="N13" s="84">
        <f>'[24]sheet 1'!$I$147</f>
        <v>3300000</v>
      </c>
      <c r="O13" s="84">
        <f t="shared" si="2"/>
        <v>1376722729</v>
      </c>
      <c r="P13" s="84"/>
      <c r="Q13" s="71">
        <f>'[25]sheet 1'!$I$146</f>
        <v>1376722729</v>
      </c>
      <c r="R13" s="71">
        <f>'[25]sheet 1'!$J$146</f>
        <v>135352269</v>
      </c>
      <c r="S13" s="71">
        <f>Q13-N13</f>
        <v>1373422729</v>
      </c>
      <c r="T13" s="71"/>
      <c r="U13" s="71"/>
      <c r="V13" s="71"/>
      <c r="W13" s="71"/>
      <c r="X13" s="84">
        <v>80303767</v>
      </c>
      <c r="Y13" s="71"/>
      <c r="Z13" s="71"/>
      <c r="AA13" s="85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</row>
    <row r="14" spans="1:42" s="63" customFormat="1" x14ac:dyDescent="0.25">
      <c r="A14" s="63">
        <v>12</v>
      </c>
      <c r="B14" s="78">
        <v>3709957260</v>
      </c>
      <c r="C14" s="78">
        <v>369862001</v>
      </c>
      <c r="D14" s="64"/>
      <c r="E14" s="64"/>
      <c r="F14" s="64"/>
      <c r="G14" s="64">
        <f>'[26]sheet 1'!$I$88</f>
        <v>3695240443</v>
      </c>
      <c r="H14" s="64">
        <f>'[26]sheet 1'!$J$88</f>
        <v>368390316</v>
      </c>
      <c r="I14" s="64">
        <f t="shared" si="0"/>
        <v>-14716817</v>
      </c>
      <c r="J14" s="64">
        <f t="shared" si="1"/>
        <v>-1471685</v>
      </c>
      <c r="K14" s="64"/>
      <c r="L14" s="59">
        <v>2659095597</v>
      </c>
      <c r="M14" s="78">
        <v>262961412</v>
      </c>
      <c r="N14" s="78">
        <v>15120000</v>
      </c>
      <c r="O14" s="78">
        <f t="shared" si="2"/>
        <v>2674215597</v>
      </c>
      <c r="P14" s="78"/>
      <c r="Q14" s="64">
        <f>'[27]sheet 1'!$I$207</f>
        <v>2674215597</v>
      </c>
      <c r="R14" s="64">
        <f>'[27]sheet 1'!$J$207</f>
        <v>262961408</v>
      </c>
      <c r="S14" s="64"/>
      <c r="T14" s="64"/>
      <c r="U14" s="64"/>
      <c r="V14" s="64"/>
      <c r="W14" s="64"/>
      <c r="X14" s="64"/>
      <c r="Y14" s="64"/>
      <c r="Z14" s="64"/>
      <c r="AA14" s="80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</row>
    <row r="15" spans="1:42" s="89" customFormat="1" x14ac:dyDescent="0.25">
      <c r="A15" s="87"/>
      <c r="B15" s="88">
        <f>SUM(B3:B14)</f>
        <v>19719173108</v>
      </c>
      <c r="C15" s="88">
        <f t="shared" ref="C15:R15" si="3">SUM(C3:C14)</f>
        <v>1951731722</v>
      </c>
      <c r="D15" s="88">
        <f t="shared" si="3"/>
        <v>8650453255</v>
      </c>
      <c r="E15" s="88">
        <f t="shared" si="3"/>
        <v>594963530</v>
      </c>
      <c r="F15" s="88"/>
      <c r="G15" s="88">
        <f>SUM(G3:G14)</f>
        <v>20343135760.889999</v>
      </c>
      <c r="H15" s="88">
        <f t="shared" si="3"/>
        <v>2020422470.1100001</v>
      </c>
      <c r="I15" s="88">
        <f t="shared" si="3"/>
        <v>623962652.88999987</v>
      </c>
      <c r="J15" s="88">
        <f t="shared" si="1"/>
        <v>68690748.110000134</v>
      </c>
      <c r="K15" s="88">
        <f t="shared" si="3"/>
        <v>0</v>
      </c>
      <c r="L15" s="88">
        <f t="shared" si="3"/>
        <v>18406976783</v>
      </c>
      <c r="M15" s="88">
        <f t="shared" si="3"/>
        <v>1833771418</v>
      </c>
      <c r="N15" s="88"/>
      <c r="O15" s="88">
        <f t="shared" si="3"/>
        <v>14824844259</v>
      </c>
      <c r="P15" s="88">
        <f t="shared" si="3"/>
        <v>269345309</v>
      </c>
      <c r="Q15" s="88">
        <f t="shared" si="3"/>
        <v>18504844965</v>
      </c>
      <c r="R15" s="88">
        <f t="shared" si="3"/>
        <v>1834471350</v>
      </c>
      <c r="S15" s="87"/>
      <c r="T15" s="87"/>
      <c r="U15" s="87"/>
      <c r="V15" s="87"/>
      <c r="W15" s="87"/>
      <c r="X15" s="87"/>
      <c r="Y15" s="87"/>
      <c r="Z15" s="88">
        <v>59486211</v>
      </c>
    </row>
    <row r="16" spans="1:42" x14ac:dyDescent="0.25">
      <c r="G16" s="58">
        <f>G15-B15</f>
        <v>623962652.88999939</v>
      </c>
      <c r="J16" s="58">
        <f>H15-C15</f>
        <v>68690748.110000134</v>
      </c>
      <c r="L16" s="58">
        <v>19300615206</v>
      </c>
      <c r="S16" s="58">
        <f>Q15-O15</f>
        <v>3680000706</v>
      </c>
    </row>
    <row r="17" spans="7:19" x14ac:dyDescent="0.25">
      <c r="G17" s="57"/>
      <c r="L17" s="58">
        <f>L16-L15</f>
        <v>893638423</v>
      </c>
    </row>
    <row r="18" spans="7:19" x14ac:dyDescent="0.25">
      <c r="S18" s="57">
        <f>S9+S11</f>
        <v>4582252034</v>
      </c>
    </row>
    <row r="19" spans="7:19" x14ac:dyDescent="0.25">
      <c r="G19" s="90"/>
      <c r="S19" s="57">
        <f>S16-S18</f>
        <v>-902251328</v>
      </c>
    </row>
    <row r="20" spans="7:19" x14ac:dyDescent="0.25">
      <c r="G20" s="91"/>
    </row>
  </sheetData>
  <mergeCells count="8">
    <mergeCell ref="Q1:R1"/>
    <mergeCell ref="S1:U1"/>
    <mergeCell ref="B1:C1"/>
    <mergeCell ref="D1:E1"/>
    <mergeCell ref="G1:H1"/>
    <mergeCell ref="I1:K1"/>
    <mergeCell ref="L1:M1"/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C568-A64E-44EA-8327-530B06D964FD}">
  <dimension ref="A1:AO19"/>
  <sheetViews>
    <sheetView topLeftCell="L9" workbookViewId="0">
      <selection activeCell="L9" sqref="A1:XFD1048576"/>
    </sheetView>
  </sheetViews>
  <sheetFormatPr defaultRowHeight="15.75" x14ac:dyDescent="0.25"/>
  <cols>
    <col min="1" max="1" width="9.140625" style="55"/>
    <col min="2" max="2" width="15.42578125" style="55" bestFit="1" customWidth="1"/>
    <col min="3" max="3" width="14.28515625" style="55" bestFit="1" customWidth="1"/>
    <col min="4" max="4" width="14.42578125" style="55" customWidth="1"/>
    <col min="5" max="5" width="13.140625" style="55" customWidth="1"/>
    <col min="6" max="6" width="17" style="55" bestFit="1" customWidth="1"/>
    <col min="7" max="7" width="15.85546875" style="55" bestFit="1" customWidth="1"/>
    <col min="8" max="9" width="15.85546875" style="55" customWidth="1"/>
    <col min="10" max="10" width="9.28515625" style="55" customWidth="1"/>
    <col min="11" max="11" width="15.5703125" style="55" bestFit="1" customWidth="1"/>
    <col min="12" max="12" width="14.42578125" style="55" bestFit="1" customWidth="1"/>
    <col min="13" max="13" width="14.42578125" style="55" customWidth="1"/>
    <col min="14" max="14" width="15.5703125" style="55" bestFit="1" customWidth="1"/>
    <col min="15" max="15" width="14.42578125" style="55" bestFit="1" customWidth="1"/>
    <col min="16" max="16" width="19" style="55" bestFit="1" customWidth="1"/>
    <col min="17" max="17" width="17.140625" style="55" bestFit="1" customWidth="1"/>
    <col min="18" max="18" width="15.7109375" style="55" bestFit="1" customWidth="1"/>
    <col min="19" max="20" width="9.140625" style="55"/>
    <col min="21" max="21" width="17.42578125" style="55" bestFit="1" customWidth="1"/>
    <col min="22" max="22" width="17.42578125" style="55" customWidth="1"/>
    <col min="23" max="23" width="13.5703125" style="55" bestFit="1" customWidth="1"/>
    <col min="24" max="24" width="12.28515625" style="55" bestFit="1" customWidth="1"/>
    <col min="25" max="25" width="12.7109375" style="55" bestFit="1" customWidth="1"/>
    <col min="26" max="16384" width="9.140625" style="55"/>
  </cols>
  <sheetData>
    <row r="1" spans="1:41" s="56" customFormat="1" x14ac:dyDescent="0.25">
      <c r="B1" s="100" t="s">
        <v>4315</v>
      </c>
      <c r="C1" s="100"/>
      <c r="D1" s="101" t="s">
        <v>4323</v>
      </c>
      <c r="E1" s="102"/>
      <c r="F1" s="100" t="s">
        <v>4313</v>
      </c>
      <c r="G1" s="100"/>
      <c r="H1" s="100" t="s">
        <v>4314</v>
      </c>
      <c r="I1" s="100"/>
      <c r="J1" s="100"/>
      <c r="K1" s="100" t="s">
        <v>4316</v>
      </c>
      <c r="L1" s="100"/>
      <c r="M1" s="62" t="s">
        <v>4327</v>
      </c>
      <c r="N1" s="101" t="s">
        <v>4325</v>
      </c>
      <c r="O1" s="102"/>
      <c r="P1" s="100" t="s">
        <v>4317</v>
      </c>
      <c r="Q1" s="100"/>
      <c r="R1" s="100" t="s">
        <v>4318</v>
      </c>
      <c r="S1" s="100"/>
      <c r="T1" s="100"/>
      <c r="U1" s="56" t="s">
        <v>4319</v>
      </c>
      <c r="V1" s="56" t="s">
        <v>4326</v>
      </c>
      <c r="W1" s="56" t="s">
        <v>4324</v>
      </c>
    </row>
    <row r="2" spans="1:41" s="56" customFormat="1" ht="16.5" thickBot="1" x14ac:dyDescent="0.3">
      <c r="A2" s="56">
        <v>1</v>
      </c>
      <c r="B2" s="56" t="s">
        <v>4320</v>
      </c>
      <c r="C2" s="56" t="s">
        <v>4321</v>
      </c>
      <c r="F2" s="56" t="s">
        <v>4320</v>
      </c>
      <c r="G2" s="56" t="s">
        <v>4321</v>
      </c>
      <c r="H2" s="56" t="s">
        <v>4322</v>
      </c>
      <c r="I2" s="56" t="s">
        <v>4320</v>
      </c>
      <c r="J2" s="56" t="s">
        <v>4321</v>
      </c>
      <c r="K2" s="56" t="s">
        <v>4320</v>
      </c>
      <c r="L2" s="56" t="s">
        <v>4321</v>
      </c>
      <c r="P2" s="56" t="s">
        <v>4320</v>
      </c>
      <c r="Q2" s="56" t="s">
        <v>4321</v>
      </c>
      <c r="R2" s="56" t="s">
        <v>4328</v>
      </c>
      <c r="S2" s="56" t="s">
        <v>4320</v>
      </c>
      <c r="T2" s="56" t="s">
        <v>4321</v>
      </c>
      <c r="U2" s="58">
        <v>59486211</v>
      </c>
      <c r="V2" s="58"/>
    </row>
    <row r="3" spans="1:41" s="63" customFormat="1" ht="16.5" thickBot="1" x14ac:dyDescent="0.3">
      <c r="A3" s="63">
        <v>1</v>
      </c>
      <c r="B3" s="59">
        <v>666062561</v>
      </c>
      <c r="C3" s="59">
        <v>64523279</v>
      </c>
      <c r="D3" s="59">
        <v>854267106</v>
      </c>
      <c r="E3" s="59">
        <v>83343734</v>
      </c>
      <c r="F3" s="64">
        <f>'[1]sheet 1'!$I$74</f>
        <v>877855283</v>
      </c>
      <c r="G3" s="64">
        <f>'[1]sheet 1'!$J$74</f>
        <v>85692554</v>
      </c>
      <c r="H3" s="64">
        <f>F3-B3</f>
        <v>211792722</v>
      </c>
      <c r="I3" s="64">
        <f>G3-E3</f>
        <v>2348820</v>
      </c>
      <c r="J3" s="64"/>
      <c r="K3" s="59">
        <f>'[2]sheet 1'!$I$128</f>
        <v>663563744</v>
      </c>
      <c r="L3" s="59">
        <f>'[2]sheet 1'!$J$126</f>
        <v>63622258</v>
      </c>
      <c r="M3" s="59">
        <f>'[2]sheet 1'!$I$127</f>
        <v>5740000</v>
      </c>
      <c r="N3" s="59"/>
      <c r="O3" s="59"/>
      <c r="P3" s="65">
        <f>'[2]sheet 1'!$I$128</f>
        <v>663563744</v>
      </c>
      <c r="Q3" s="65">
        <f>'[2]sheet 1'!$J$126</f>
        <v>63622258</v>
      </c>
      <c r="R3" s="64">
        <f>P3+M3</f>
        <v>669303744</v>
      </c>
      <c r="S3" s="64"/>
      <c r="T3" s="64"/>
      <c r="U3" s="66">
        <f>L3-E3-U2</f>
        <v>-79207687</v>
      </c>
      <c r="V3" s="67">
        <f>'[2]sheet 1'!$I$127</f>
        <v>5740000</v>
      </c>
      <c r="W3" s="64">
        <v>60469045</v>
      </c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</row>
    <row r="4" spans="1:41" s="63" customFormat="1" x14ac:dyDescent="0.25">
      <c r="A4" s="63">
        <v>2</v>
      </c>
      <c r="B4" s="59">
        <v>1119239102</v>
      </c>
      <c r="C4" s="59">
        <v>111834913</v>
      </c>
      <c r="D4" s="64"/>
      <c r="E4" s="64"/>
      <c r="F4" s="64">
        <f>'[3]sheet 1'!$I$52</f>
        <v>1292172526</v>
      </c>
      <c r="G4" s="64">
        <f>'[3]sheet 1'!$J$52</f>
        <v>129128259</v>
      </c>
      <c r="H4" s="64">
        <f t="shared" ref="H4:H14" si="0">F4-B4</f>
        <v>172933424</v>
      </c>
      <c r="I4" s="64">
        <f>G4-C4</f>
        <v>17293346</v>
      </c>
      <c r="J4" s="64"/>
      <c r="K4" s="59">
        <v>392055119</v>
      </c>
      <c r="L4" s="59">
        <v>39095882</v>
      </c>
      <c r="M4" s="59"/>
      <c r="N4" s="59"/>
      <c r="O4" s="59"/>
      <c r="P4" s="65">
        <v>392055119</v>
      </c>
      <c r="Q4" s="65">
        <v>39095881</v>
      </c>
      <c r="R4" s="64"/>
      <c r="S4" s="64"/>
      <c r="T4" s="64"/>
      <c r="U4" s="68"/>
      <c r="V4" s="68"/>
      <c r="W4" s="59">
        <v>152028531</v>
      </c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</row>
    <row r="5" spans="1:41" s="63" customFormat="1" x14ac:dyDescent="0.25">
      <c r="A5" s="63">
        <v>3</v>
      </c>
      <c r="B5" s="59">
        <v>1911919749</v>
      </c>
      <c r="C5" s="59">
        <v>189212555</v>
      </c>
      <c r="D5" s="59">
        <v>1911919749</v>
      </c>
      <c r="E5" s="59">
        <v>189212555</v>
      </c>
      <c r="F5" s="64">
        <f>'[4]sheet 1'!$I$88</f>
        <v>1892536439</v>
      </c>
      <c r="G5" s="64">
        <f>'[4]sheet 1'!$J$88</f>
        <v>187274225</v>
      </c>
      <c r="H5" s="64">
        <f t="shared" si="0"/>
        <v>-19383310</v>
      </c>
      <c r="I5" s="64">
        <f>G5-E5</f>
        <v>-1938330</v>
      </c>
      <c r="J5" s="64"/>
      <c r="K5" s="59">
        <v>1671759838</v>
      </c>
      <c r="L5" s="59">
        <v>166627169</v>
      </c>
      <c r="M5" s="59">
        <f>[5]Sheet2!$I$160</f>
        <v>2740000</v>
      </c>
      <c r="N5" s="59"/>
      <c r="O5" s="59"/>
      <c r="P5" s="64">
        <f>[5]Sheet2!$I$159</f>
        <v>1672478020</v>
      </c>
      <c r="Q5" s="64">
        <f>[5]Sheet2!$J$159</f>
        <v>166608983</v>
      </c>
      <c r="R5" s="64">
        <f>P5-M5</f>
        <v>1669738020</v>
      </c>
      <c r="S5" s="64"/>
      <c r="T5" s="64"/>
      <c r="U5" s="64"/>
      <c r="V5" s="69"/>
      <c r="W5" s="59">
        <v>174613917</v>
      </c>
      <c r="X5" s="59">
        <v>106806622</v>
      </c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</row>
    <row r="6" spans="1:41" s="70" customFormat="1" x14ac:dyDescent="0.25">
      <c r="A6" s="70">
        <v>4</v>
      </c>
      <c r="B6" s="60">
        <v>232501787</v>
      </c>
      <c r="C6" s="60">
        <v>19834310</v>
      </c>
      <c r="D6" s="73"/>
      <c r="E6" s="73"/>
      <c r="F6" s="74">
        <f>'[28]sheet 1'!$I$58</f>
        <v>579424087</v>
      </c>
      <c r="G6" s="74">
        <f>'[28]sheet 1'!$J$58</f>
        <v>57768665</v>
      </c>
      <c r="H6" s="71">
        <f t="shared" si="0"/>
        <v>346922300</v>
      </c>
      <c r="I6" s="71">
        <f t="shared" ref="I6:I8" si="1">G6-C6</f>
        <v>37934355</v>
      </c>
      <c r="J6" s="71"/>
      <c r="K6" s="60">
        <v>1022838904</v>
      </c>
      <c r="L6" s="60">
        <v>101987409</v>
      </c>
      <c r="M6" s="60">
        <f>'[6]sheet 1'!$I$137</f>
        <v>300000</v>
      </c>
      <c r="N6" s="60"/>
      <c r="O6" s="60"/>
      <c r="P6" s="71">
        <f>'[7]sheet 1'!$I$136</f>
        <v>1022838904</v>
      </c>
      <c r="Q6" s="71">
        <f>'[7]sheet 1'!$J$136</f>
        <v>101987394</v>
      </c>
      <c r="R6" s="71">
        <f>P6-M6</f>
        <v>1022538904</v>
      </c>
      <c r="S6" s="71"/>
      <c r="T6" s="71"/>
      <c r="U6" s="71"/>
      <c r="V6" s="73"/>
      <c r="W6" s="60">
        <v>92460818</v>
      </c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</row>
    <row r="7" spans="1:41" s="63" customFormat="1" ht="16.5" thickBot="1" x14ac:dyDescent="0.3">
      <c r="A7" s="63">
        <v>5</v>
      </c>
      <c r="B7" s="59">
        <v>704598787</v>
      </c>
      <c r="C7" s="59">
        <v>70190400</v>
      </c>
      <c r="D7" s="64"/>
      <c r="E7" s="64"/>
      <c r="F7" s="64">
        <f>'[8]sheet 1'!$I$69</f>
        <v>704656787</v>
      </c>
      <c r="G7" s="64">
        <f>'[8]sheet 1'!$J$69</f>
        <v>70196200</v>
      </c>
      <c r="H7" s="64">
        <f t="shared" si="0"/>
        <v>58000</v>
      </c>
      <c r="I7" s="64">
        <f t="shared" si="1"/>
        <v>5800</v>
      </c>
      <c r="J7" s="64"/>
      <c r="K7" s="59">
        <v>1668824554</v>
      </c>
      <c r="L7" s="59">
        <v>166378455</v>
      </c>
      <c r="M7" s="59">
        <f>'[9]sheet 1'!$I$174</f>
        <v>3240000</v>
      </c>
      <c r="N7" s="59"/>
      <c r="O7" s="59"/>
      <c r="P7" s="64">
        <f>'[10]sheet 1'!$I$173</f>
        <v>1668824554</v>
      </c>
      <c r="Q7" s="64">
        <f>'[10]sheet 1'!$J$173</f>
        <v>166378447</v>
      </c>
      <c r="R7" s="64">
        <f>P7-M7</f>
        <v>1665584554</v>
      </c>
      <c r="S7" s="64"/>
      <c r="T7" s="64"/>
      <c r="U7" s="64"/>
      <c r="V7" s="69"/>
      <c r="W7" s="59">
        <v>3727237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</row>
    <row r="8" spans="1:41" s="70" customFormat="1" ht="16.5" thickBot="1" x14ac:dyDescent="0.3">
      <c r="A8" s="70">
        <v>6</v>
      </c>
      <c r="B8" s="60">
        <v>2630860116</v>
      </c>
      <c r="C8" s="60">
        <v>261091507</v>
      </c>
      <c r="D8" s="60">
        <v>2630860116</v>
      </c>
      <c r="E8" s="71"/>
      <c r="F8" s="71">
        <f>'[11]sheet 1'!$I$72</f>
        <v>2615027752.8899999</v>
      </c>
      <c r="G8" s="71">
        <f>'[11]sheet 1'!$J$72</f>
        <v>259508268.11000001</v>
      </c>
      <c r="H8" s="71">
        <f t="shared" si="0"/>
        <v>-15832363.110000134</v>
      </c>
      <c r="I8" s="71">
        <f t="shared" si="1"/>
        <v>-1583238.8899999857</v>
      </c>
      <c r="J8" s="71"/>
      <c r="K8" s="60">
        <v>706872703</v>
      </c>
      <c r="L8" s="60">
        <v>70127307</v>
      </c>
      <c r="M8" s="60">
        <f>'[29]sheet 1'!$I$124</f>
        <v>4070000</v>
      </c>
      <c r="N8" s="60"/>
      <c r="O8" s="60"/>
      <c r="P8" s="71">
        <f>'[12]sheet 1'!$I$123</f>
        <v>1004859066</v>
      </c>
      <c r="Q8" s="71">
        <f>'[12]sheet 1'!$J$123</f>
        <v>99890933</v>
      </c>
      <c r="R8" s="71">
        <f>P8-M8</f>
        <v>1000789066</v>
      </c>
      <c r="S8" s="71"/>
      <c r="T8" s="71"/>
      <c r="U8" s="71"/>
      <c r="V8" s="73"/>
      <c r="W8" s="72">
        <v>190964200</v>
      </c>
      <c r="X8" s="60">
        <v>161200563</v>
      </c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</row>
    <row r="9" spans="1:41" s="63" customFormat="1" ht="16.5" thickBot="1" x14ac:dyDescent="0.3">
      <c r="A9" s="63">
        <v>7</v>
      </c>
      <c r="B9" s="59">
        <v>1245579401</v>
      </c>
      <c r="C9" s="59">
        <v>123388534</v>
      </c>
      <c r="D9" s="64"/>
      <c r="E9" s="64"/>
      <c r="F9" s="64">
        <f>'[13]sheet 1'!$I$59</f>
        <v>1245657401</v>
      </c>
      <c r="G9" s="64">
        <f>'[13]sheet 1'!$J$59</f>
        <v>123396334</v>
      </c>
      <c r="H9" s="64">
        <f t="shared" si="0"/>
        <v>78000</v>
      </c>
      <c r="I9" s="64">
        <f t="shared" ref="I9:I14" si="2">G9-C9</f>
        <v>7800</v>
      </c>
      <c r="J9" s="64"/>
      <c r="K9" s="75">
        <v>2890656635</v>
      </c>
      <c r="L9" s="59">
        <v>288794368</v>
      </c>
      <c r="M9" s="59">
        <f>'[14]sheet 1'!$I$178</f>
        <v>30410000</v>
      </c>
      <c r="N9" s="75"/>
      <c r="O9" s="59"/>
      <c r="P9" s="64">
        <f>'[15]sheet 1'!$I$177</f>
        <v>2921066635</v>
      </c>
      <c r="Q9" s="64">
        <f>'[15]sheet 1'!$J$177</f>
        <v>288794369</v>
      </c>
      <c r="R9" s="64">
        <f>'[14]sheet 1'!$I$179</f>
        <v>2890656635</v>
      </c>
      <c r="S9" s="64"/>
      <c r="T9" s="64"/>
      <c r="U9" s="64"/>
      <c r="V9" s="69"/>
      <c r="W9" s="59">
        <v>4205271</v>
      </c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</row>
    <row r="10" spans="1:41" s="70" customFormat="1" x14ac:dyDescent="0.25">
      <c r="A10" s="70">
        <v>8</v>
      </c>
      <c r="B10" s="60">
        <v>1869275770</v>
      </c>
      <c r="C10" s="60">
        <v>183637323</v>
      </c>
      <c r="D10" s="71"/>
      <c r="E10" s="71"/>
      <c r="F10" s="71">
        <f>[16]Sheet1!$I$93</f>
        <v>1756620070</v>
      </c>
      <c r="G10" s="71">
        <f>[16]Sheet1!$J$93</f>
        <v>175432628</v>
      </c>
      <c r="H10" s="71">
        <f t="shared" si="0"/>
        <v>-112655700</v>
      </c>
      <c r="I10" s="71">
        <f t="shared" si="2"/>
        <v>-8204695</v>
      </c>
      <c r="J10" s="71"/>
      <c r="K10" s="60">
        <v>1949899571</v>
      </c>
      <c r="L10" s="60">
        <v>194255438</v>
      </c>
      <c r="M10" s="60"/>
      <c r="N10" s="60"/>
      <c r="O10" s="60"/>
      <c r="P10" s="71">
        <f>'[17]sheet 1'!$I$167</f>
        <v>1949899571</v>
      </c>
      <c r="Q10" s="71">
        <f>'[17]sheet 1'!$J$167</f>
        <v>194255429</v>
      </c>
      <c r="R10" s="71"/>
      <c r="S10" s="71"/>
      <c r="T10" s="71"/>
      <c r="U10" s="71"/>
      <c r="V10" s="73"/>
      <c r="W10" s="60">
        <v>10618115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</row>
    <row r="11" spans="1:41" s="70" customFormat="1" ht="16.5" thickBot="1" x14ac:dyDescent="0.3">
      <c r="A11" s="70">
        <v>9</v>
      </c>
      <c r="B11" s="60">
        <v>2134167182</v>
      </c>
      <c r="C11" s="60">
        <v>210572328</v>
      </c>
      <c r="D11" s="60">
        <v>2134167182</v>
      </c>
      <c r="E11" s="60">
        <v>210572328</v>
      </c>
      <c r="F11" s="71">
        <f>[18]Sheet1!$I$91</f>
        <v>2202253333</v>
      </c>
      <c r="G11" s="71">
        <f>[18]Sheet1!$J$91</f>
        <v>217380947</v>
      </c>
      <c r="H11" s="71">
        <f t="shared" si="0"/>
        <v>68086151</v>
      </c>
      <c r="I11" s="71">
        <f t="shared" si="2"/>
        <v>6808619</v>
      </c>
      <c r="J11" s="71"/>
      <c r="K11" s="60">
        <v>1674813581</v>
      </c>
      <c r="L11" s="60">
        <v>167430432</v>
      </c>
      <c r="M11" s="60">
        <f>'[19]sheet 1'!$I$166</f>
        <v>30870000</v>
      </c>
      <c r="N11" s="60"/>
      <c r="O11" s="60"/>
      <c r="P11" s="71">
        <f>'[19]sheet 1'!$I$167</f>
        <v>1672095399</v>
      </c>
      <c r="Q11" s="71">
        <f>'[20]sheet 1'!$J$165</f>
        <v>167158606</v>
      </c>
      <c r="R11" s="71">
        <f>P11+M11</f>
        <v>1702965399</v>
      </c>
      <c r="S11" s="71"/>
      <c r="T11" s="71"/>
      <c r="U11" s="71"/>
      <c r="V11" s="73"/>
      <c r="W11" s="60">
        <v>43141896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</row>
    <row r="12" spans="1:41" s="70" customFormat="1" ht="16.5" thickBot="1" x14ac:dyDescent="0.3">
      <c r="A12" s="70">
        <v>10</v>
      </c>
      <c r="B12" s="76">
        <v>1322953953</v>
      </c>
      <c r="C12" s="60">
        <v>131928532</v>
      </c>
      <c r="D12" s="71"/>
      <c r="E12" s="71"/>
      <c r="F12" s="71">
        <f>'[21]sheet 1'!$I$66</f>
        <v>1312085145</v>
      </c>
      <c r="G12" s="71">
        <f>'[21]sheet 1'!$J$66</f>
        <v>130841649</v>
      </c>
      <c r="H12" s="71">
        <f t="shared" si="0"/>
        <v>-10868808</v>
      </c>
      <c r="I12" s="71">
        <f t="shared" si="2"/>
        <v>-1086883</v>
      </c>
      <c r="J12" s="71"/>
      <c r="K12" s="60">
        <v>1476325627</v>
      </c>
      <c r="L12" s="60">
        <v>147375378</v>
      </c>
      <c r="M12" s="60">
        <f>'[30]sheet 1'!$I$128</f>
        <v>1520000</v>
      </c>
      <c r="N12" s="60"/>
      <c r="O12" s="60"/>
      <c r="P12" s="71">
        <f>'[22]sheet 1'!$I$127</f>
        <v>1486225627</v>
      </c>
      <c r="Q12" s="71">
        <f>'[22]sheet 1'!$J$127</f>
        <v>148365373</v>
      </c>
      <c r="R12" s="71">
        <f>P12-M12</f>
        <v>1484705627</v>
      </c>
      <c r="S12" s="71"/>
      <c r="T12" s="71"/>
      <c r="U12" s="71"/>
      <c r="V12" s="73"/>
      <c r="W12" s="60">
        <v>10434768</v>
      </c>
      <c r="X12" s="71"/>
      <c r="Y12" s="60">
        <v>38129818</v>
      </c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</row>
    <row r="13" spans="1:41" s="70" customFormat="1" x14ac:dyDescent="0.25">
      <c r="A13" s="70">
        <v>11</v>
      </c>
      <c r="B13" s="60">
        <v>2172057440</v>
      </c>
      <c r="C13" s="60">
        <v>215656040</v>
      </c>
      <c r="D13" s="71"/>
      <c r="E13" s="71"/>
      <c r="F13" s="71">
        <f>'[23]sheet 1'!$I$82</f>
        <v>2166229477</v>
      </c>
      <c r="G13" s="71">
        <f>'[23]sheet 1'!$J$82</f>
        <v>215074721</v>
      </c>
      <c r="H13" s="71">
        <f t="shared" si="0"/>
        <v>-5827963</v>
      </c>
      <c r="I13" s="71">
        <f t="shared" si="2"/>
        <v>-581319</v>
      </c>
      <c r="J13" s="71"/>
      <c r="K13" s="60">
        <v>1376722729</v>
      </c>
      <c r="L13" s="60">
        <v>135352273</v>
      </c>
      <c r="M13" s="60">
        <f>'[24]sheet 1'!$I$147</f>
        <v>3300000</v>
      </c>
      <c r="N13" s="60"/>
      <c r="O13" s="60"/>
      <c r="P13" s="71">
        <f>'[25]sheet 1'!$I$146</f>
        <v>1376722729</v>
      </c>
      <c r="Q13" s="71">
        <f>'[25]sheet 1'!$J$146</f>
        <v>135352269</v>
      </c>
      <c r="R13" s="71">
        <f>P13-M13</f>
        <v>1373422729</v>
      </c>
      <c r="S13" s="71"/>
      <c r="T13" s="71"/>
      <c r="U13" s="71"/>
      <c r="V13" s="73"/>
      <c r="W13" s="60">
        <v>80303767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</row>
    <row r="14" spans="1:41" s="63" customFormat="1" x14ac:dyDescent="0.25">
      <c r="A14" s="63">
        <v>12</v>
      </c>
      <c r="B14" s="59">
        <v>3709957260</v>
      </c>
      <c r="C14" s="59">
        <v>369862001</v>
      </c>
      <c r="D14" s="64"/>
      <c r="E14" s="64"/>
      <c r="F14" s="64">
        <f>'[26]sheet 1'!$I$88</f>
        <v>3695240443</v>
      </c>
      <c r="G14" s="64">
        <f>'[26]sheet 1'!$J$88</f>
        <v>368390316</v>
      </c>
      <c r="H14" s="64">
        <f t="shared" si="0"/>
        <v>-14716817</v>
      </c>
      <c r="I14" s="64">
        <f t="shared" si="2"/>
        <v>-1471685</v>
      </c>
      <c r="J14" s="64"/>
      <c r="K14" s="59">
        <v>2674215597</v>
      </c>
      <c r="L14" s="59">
        <v>262961412</v>
      </c>
      <c r="M14" s="59"/>
      <c r="N14" s="59"/>
      <c r="O14" s="59"/>
      <c r="P14" s="64">
        <f>'[27]sheet 1'!$I$207</f>
        <v>2674215597</v>
      </c>
      <c r="Q14" s="64">
        <f>'[27]sheet 1'!$J$207</f>
        <v>262961408</v>
      </c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</row>
    <row r="15" spans="1:41" s="61" customFormat="1" x14ac:dyDescent="0.25">
      <c r="B15" s="59">
        <f>SUM(B3:B14)</f>
        <v>19719173108</v>
      </c>
      <c r="C15" s="59">
        <f t="shared" ref="C15:Q15" si="3">SUM(C3:C14)</f>
        <v>1951731722</v>
      </c>
      <c r="D15" s="59">
        <f t="shared" si="3"/>
        <v>7531214153</v>
      </c>
      <c r="E15" s="59">
        <f t="shared" si="3"/>
        <v>483128617</v>
      </c>
      <c r="F15" s="59">
        <f>SUM(F3:F14)</f>
        <v>20339758743.889999</v>
      </c>
      <c r="G15" s="59">
        <f t="shared" si="3"/>
        <v>2020084766.1100001</v>
      </c>
      <c r="H15" s="59">
        <f t="shared" si="3"/>
        <v>620585635.88999987</v>
      </c>
      <c r="I15" s="59">
        <f>G15-C15</f>
        <v>68353044.110000134</v>
      </c>
      <c r="J15" s="59">
        <f t="shared" si="3"/>
        <v>0</v>
      </c>
      <c r="K15" s="59">
        <f t="shared" si="3"/>
        <v>18168548602</v>
      </c>
      <c r="L15" s="59">
        <f t="shared" si="3"/>
        <v>1804007781</v>
      </c>
      <c r="M15" s="59"/>
      <c r="N15" s="59">
        <f t="shared" si="3"/>
        <v>0</v>
      </c>
      <c r="O15" s="59">
        <f t="shared" si="3"/>
        <v>0</v>
      </c>
      <c r="P15" s="59">
        <f t="shared" si="3"/>
        <v>18504844965</v>
      </c>
      <c r="Q15" s="59">
        <f t="shared" si="3"/>
        <v>1834471350</v>
      </c>
      <c r="Y15" s="59">
        <v>59486211</v>
      </c>
    </row>
    <row r="16" spans="1:41" x14ac:dyDescent="0.25">
      <c r="F16" s="58">
        <f>F15-B15</f>
        <v>620585635.88999939</v>
      </c>
      <c r="I16" s="58">
        <f>G15-C15</f>
        <v>68353044.110000134</v>
      </c>
      <c r="K16" s="58">
        <v>19300615206</v>
      </c>
      <c r="R16" s="58">
        <f>P15-N15</f>
        <v>18504844965</v>
      </c>
    </row>
    <row r="17" spans="6:18" x14ac:dyDescent="0.25">
      <c r="F17" s="57"/>
      <c r="K17" s="58">
        <f>K16-K15</f>
        <v>1132066604</v>
      </c>
    </row>
    <row r="18" spans="6:18" x14ac:dyDescent="0.25">
      <c r="R18" s="57">
        <f>R9+R11</f>
        <v>4593622034</v>
      </c>
    </row>
    <row r="19" spans="6:18" x14ac:dyDescent="0.25">
      <c r="R19" s="57">
        <f>R16-R18</f>
        <v>13911222931</v>
      </c>
    </row>
  </sheetData>
  <mergeCells count="8">
    <mergeCell ref="R1:T1"/>
    <mergeCell ref="D1:E1"/>
    <mergeCell ref="N1:O1"/>
    <mergeCell ref="B1:C1"/>
    <mergeCell ref="F1:G1"/>
    <mergeCell ref="H1:J1"/>
    <mergeCell ref="K1:L1"/>
    <mergeCell ref="P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5828-6470-43D5-AAAD-9E2E7B720F78}">
  <dimension ref="A1:O2770"/>
  <sheetViews>
    <sheetView topLeftCell="B2757" workbookViewId="0">
      <selection activeCell="M2768" sqref="M2768"/>
    </sheetView>
  </sheetViews>
  <sheetFormatPr defaultColWidth="12.5703125" defaultRowHeight="12.75" x14ac:dyDescent="0.2"/>
  <cols>
    <col min="1" max="1" width="46.5703125" customWidth="1"/>
    <col min="2" max="2" width="9.5703125" customWidth="1"/>
    <col min="3" max="3" width="4.85546875" customWidth="1"/>
    <col min="4" max="4" width="3.28515625" customWidth="1"/>
    <col min="5" max="5" width="3.140625" customWidth="1"/>
    <col min="6" max="6" width="12.7109375" style="47" bestFit="1" customWidth="1"/>
    <col min="7" max="7" width="17.7109375" style="47" bestFit="1" customWidth="1"/>
    <col min="8" max="8" width="12.7109375" style="47" bestFit="1" customWidth="1"/>
    <col min="9" max="9" width="17.7109375" style="47" bestFit="1" customWidth="1"/>
    <col min="10" max="10" width="16.5703125" style="47" bestFit="1" customWidth="1"/>
    <col min="11" max="11" width="12.7109375" style="47" bestFit="1" customWidth="1"/>
    <col min="12" max="13" width="17.7109375" style="47" bestFit="1" customWidth="1"/>
    <col min="14" max="14" width="12.7109375" style="47" bestFit="1" customWidth="1"/>
    <col min="15" max="15" width="17.85546875" style="47" bestFit="1" customWidth="1"/>
  </cols>
  <sheetData>
    <row r="1" spans="1:15" x14ac:dyDescent="0.2">
      <c r="A1" s="1"/>
      <c r="B1" s="2"/>
      <c r="C1" s="2"/>
      <c r="D1" s="2"/>
      <c r="E1" s="2"/>
      <c r="F1" s="97" t="s">
        <v>0</v>
      </c>
      <c r="G1" s="99"/>
      <c r="H1" s="97" t="s">
        <v>1</v>
      </c>
      <c r="I1" s="98"/>
      <c r="J1" s="40"/>
      <c r="K1" s="97" t="s">
        <v>2</v>
      </c>
      <c r="L1" s="98"/>
      <c r="M1" s="40"/>
      <c r="N1" s="97" t="s">
        <v>3</v>
      </c>
      <c r="O1" s="99"/>
    </row>
    <row r="2" spans="1:15" x14ac:dyDescent="0.2">
      <c r="A2" s="30" t="s">
        <v>4</v>
      </c>
      <c r="B2" s="30" t="s">
        <v>5</v>
      </c>
      <c r="C2" s="30" t="s">
        <v>6</v>
      </c>
      <c r="D2" s="30"/>
      <c r="E2" s="30"/>
      <c r="F2" s="41" t="s">
        <v>7</v>
      </c>
      <c r="G2" s="41" t="s">
        <v>8</v>
      </c>
      <c r="H2" s="41" t="s">
        <v>7</v>
      </c>
      <c r="I2" s="41" t="s">
        <v>8</v>
      </c>
      <c r="J2" s="42" t="s">
        <v>2499</v>
      </c>
      <c r="K2" s="41" t="s">
        <v>7</v>
      </c>
      <c r="L2" s="41" t="s">
        <v>8</v>
      </c>
      <c r="M2" s="42" t="s">
        <v>2500</v>
      </c>
      <c r="N2" s="41" t="s">
        <v>7</v>
      </c>
      <c r="O2" s="42" t="s">
        <v>2500</v>
      </c>
    </row>
    <row r="3" spans="1:15" x14ac:dyDescent="0.2">
      <c r="A3" s="31" t="s">
        <v>2501</v>
      </c>
      <c r="B3" s="31" t="s">
        <v>2502</v>
      </c>
      <c r="C3" s="31"/>
      <c r="D3" s="31"/>
      <c r="E3" s="31"/>
      <c r="F3" s="43" t="s">
        <v>2503</v>
      </c>
      <c r="G3" s="43" t="s">
        <v>2504</v>
      </c>
      <c r="H3" s="43" t="s">
        <v>2505</v>
      </c>
      <c r="I3" s="43" t="s">
        <v>2506</v>
      </c>
      <c r="J3" s="44"/>
      <c r="K3" s="43" t="s">
        <v>2507</v>
      </c>
      <c r="L3" s="43" t="s">
        <v>2508</v>
      </c>
      <c r="M3" s="44"/>
      <c r="N3" s="43" t="s">
        <v>2509</v>
      </c>
      <c r="O3" s="44"/>
    </row>
    <row r="4" spans="1:15" x14ac:dyDescent="0.2">
      <c r="A4" s="31" t="s">
        <v>807</v>
      </c>
      <c r="B4" s="31" t="s">
        <v>20</v>
      </c>
      <c r="C4" s="31">
        <v>4</v>
      </c>
      <c r="D4" s="31">
        <v>10090908</v>
      </c>
      <c r="E4" s="31">
        <f t="shared" ref="E4:E247" si="0">F4-C4</f>
        <v>0</v>
      </c>
      <c r="F4" s="43">
        <f>IFERROR(VLOOKUP(A4,'2023'!A:N,13,0),0)</f>
        <v>4</v>
      </c>
      <c r="G4" s="43">
        <f>IFERROR(VLOOKUP(A4,'2023'!A:N,14,0),0)</f>
        <v>10090908</v>
      </c>
      <c r="H4" s="43">
        <v>2</v>
      </c>
      <c r="I4" s="43">
        <v>4336364</v>
      </c>
      <c r="J4" s="44">
        <f t="shared" ref="J4:J247" si="1">IFERROR(IF((G4+I4)/(H4+F4)&lt;0,0,(G4+I4)/(H4+F4)),0)</f>
        <v>2404545.3333333335</v>
      </c>
      <c r="K4" s="43">
        <v>0</v>
      </c>
      <c r="L4" s="43">
        <v>0</v>
      </c>
      <c r="M4" s="44">
        <f t="shared" ref="M4:M247" si="2">J4*K4</f>
        <v>0</v>
      </c>
      <c r="N4" s="43">
        <f t="shared" ref="N4:N247" si="3">F4+H4-K4</f>
        <v>6</v>
      </c>
      <c r="O4" s="44">
        <f t="shared" ref="O4:O247" si="4">G4+I4-M4</f>
        <v>14427272</v>
      </c>
    </row>
    <row r="5" spans="1:15" x14ac:dyDescent="0.2">
      <c r="A5" s="31" t="s">
        <v>2044</v>
      </c>
      <c r="B5" s="31" t="s">
        <v>141</v>
      </c>
      <c r="C5" s="31">
        <v>0</v>
      </c>
      <c r="D5" s="31">
        <v>0</v>
      </c>
      <c r="E5" s="31">
        <f t="shared" si="0"/>
        <v>0</v>
      </c>
      <c r="F5" s="43">
        <f>IFERROR(VLOOKUP(A5,'2023'!A:N,13,0),0)</f>
        <v>0</v>
      </c>
      <c r="G5" s="43">
        <f>IFERROR(VLOOKUP(A5,'2023'!A:N,14,0),0)</f>
        <v>0</v>
      </c>
      <c r="H5" s="43">
        <v>3</v>
      </c>
      <c r="I5" s="43">
        <v>1300000</v>
      </c>
      <c r="J5" s="44">
        <f t="shared" si="1"/>
        <v>433333.33333333331</v>
      </c>
      <c r="K5" s="43">
        <v>3</v>
      </c>
      <c r="L5" s="43">
        <v>2045454</v>
      </c>
      <c r="M5" s="44">
        <f t="shared" si="2"/>
        <v>1300000</v>
      </c>
      <c r="N5" s="43">
        <f t="shared" si="3"/>
        <v>0</v>
      </c>
      <c r="O5" s="44">
        <f t="shared" si="4"/>
        <v>0</v>
      </c>
    </row>
    <row r="6" spans="1:15" x14ac:dyDescent="0.2">
      <c r="A6" s="31" t="s">
        <v>1465</v>
      </c>
      <c r="B6" s="31" t="s">
        <v>11</v>
      </c>
      <c r="C6" s="31">
        <v>0</v>
      </c>
      <c r="D6" s="31">
        <v>0</v>
      </c>
      <c r="E6" s="31">
        <f t="shared" si="0"/>
        <v>0</v>
      </c>
      <c r="F6" s="43">
        <f>IFERROR(VLOOKUP(A6,'2023'!A:N,13,0),0)</f>
        <v>0</v>
      </c>
      <c r="G6" s="43">
        <f>IFERROR(VLOOKUP(A6,'2023'!A:N,14,0),0)</f>
        <v>0</v>
      </c>
      <c r="H6" s="43">
        <v>0</v>
      </c>
      <c r="I6" s="43">
        <v>0</v>
      </c>
      <c r="J6" s="44">
        <f t="shared" si="1"/>
        <v>0</v>
      </c>
      <c r="K6" s="43">
        <v>314</v>
      </c>
      <c r="L6" s="43">
        <v>34900891</v>
      </c>
      <c r="M6" s="44">
        <f t="shared" si="2"/>
        <v>0</v>
      </c>
      <c r="N6" s="43">
        <f t="shared" si="3"/>
        <v>-314</v>
      </c>
      <c r="O6" s="44">
        <f t="shared" si="4"/>
        <v>0</v>
      </c>
    </row>
    <row r="7" spans="1:15" x14ac:dyDescent="0.2">
      <c r="A7" s="31" t="s">
        <v>2514</v>
      </c>
      <c r="B7" s="31" t="s">
        <v>141</v>
      </c>
      <c r="C7" s="31">
        <v>0</v>
      </c>
      <c r="D7" s="31">
        <v>0</v>
      </c>
      <c r="E7" s="31">
        <f t="shared" si="0"/>
        <v>0</v>
      </c>
      <c r="F7" s="43">
        <f>IFERROR(VLOOKUP(A7,'2023'!A:N,13,0),0)</f>
        <v>0</v>
      </c>
      <c r="G7" s="43">
        <f>IFERROR(VLOOKUP(A7,'2023'!A:N,14,0),0)</f>
        <v>0</v>
      </c>
      <c r="H7" s="43">
        <v>3</v>
      </c>
      <c r="I7" s="43">
        <v>1500000</v>
      </c>
      <c r="J7" s="44">
        <f t="shared" si="1"/>
        <v>500000</v>
      </c>
      <c r="K7" s="43">
        <v>2</v>
      </c>
      <c r="L7" s="43">
        <v>1772727</v>
      </c>
      <c r="M7" s="44">
        <f t="shared" si="2"/>
        <v>1000000</v>
      </c>
      <c r="N7" s="43">
        <f t="shared" si="3"/>
        <v>1</v>
      </c>
      <c r="O7" s="44">
        <f t="shared" si="4"/>
        <v>500000</v>
      </c>
    </row>
    <row r="8" spans="1:15" x14ac:dyDescent="0.2">
      <c r="A8" s="31" t="s">
        <v>2522</v>
      </c>
      <c r="B8" s="31" t="s">
        <v>141</v>
      </c>
      <c r="C8" s="31">
        <v>0</v>
      </c>
      <c r="D8" s="31">
        <v>0</v>
      </c>
      <c r="E8" s="31">
        <f t="shared" si="0"/>
        <v>0</v>
      </c>
      <c r="F8" s="43">
        <f>IFERROR(VLOOKUP(A8,'2023'!A:N,13,0),0)</f>
        <v>0</v>
      </c>
      <c r="G8" s="43">
        <f>IFERROR(VLOOKUP(A8,'2023'!A:N,14,0),0)</f>
        <v>0</v>
      </c>
      <c r="H8" s="43">
        <v>1</v>
      </c>
      <c r="I8" s="43">
        <v>163636</v>
      </c>
      <c r="J8" s="44">
        <f t="shared" si="1"/>
        <v>163636</v>
      </c>
      <c r="K8" s="43">
        <v>1</v>
      </c>
      <c r="L8" s="43">
        <v>436364</v>
      </c>
      <c r="M8" s="44">
        <f t="shared" si="2"/>
        <v>163636</v>
      </c>
      <c r="N8" s="43">
        <f t="shared" si="3"/>
        <v>0</v>
      </c>
      <c r="O8" s="44">
        <f t="shared" si="4"/>
        <v>0</v>
      </c>
    </row>
    <row r="9" spans="1:15" x14ac:dyDescent="0.2">
      <c r="A9" s="31" t="s">
        <v>2523</v>
      </c>
      <c r="B9" s="31" t="s">
        <v>141</v>
      </c>
      <c r="C9" s="31">
        <v>0</v>
      </c>
      <c r="D9" s="31">
        <v>0</v>
      </c>
      <c r="E9" s="31">
        <f t="shared" si="0"/>
        <v>0</v>
      </c>
      <c r="F9" s="43">
        <f>IFERROR(VLOOKUP(A9,'2023'!A:N,13,0),0)</f>
        <v>0</v>
      </c>
      <c r="G9" s="43">
        <f>IFERROR(VLOOKUP(A9,'2023'!A:N,14,0),0)</f>
        <v>0</v>
      </c>
      <c r="H9" s="43">
        <v>1</v>
      </c>
      <c r="I9" s="43">
        <v>181818</v>
      </c>
      <c r="J9" s="44">
        <f t="shared" si="1"/>
        <v>181818</v>
      </c>
      <c r="K9" s="43">
        <v>0</v>
      </c>
      <c r="L9" s="43">
        <v>0</v>
      </c>
      <c r="M9" s="44">
        <f t="shared" si="2"/>
        <v>0</v>
      </c>
      <c r="N9" s="43">
        <f t="shared" si="3"/>
        <v>1</v>
      </c>
      <c r="O9" s="44">
        <f t="shared" si="4"/>
        <v>181818</v>
      </c>
    </row>
    <row r="10" spans="1:15" x14ac:dyDescent="0.2">
      <c r="A10" s="31" t="s">
        <v>160</v>
      </c>
      <c r="B10" s="31" t="s">
        <v>161</v>
      </c>
      <c r="C10" s="31">
        <v>1</v>
      </c>
      <c r="D10" s="31">
        <v>227273</v>
      </c>
      <c r="E10" s="31">
        <f t="shared" si="0"/>
        <v>0</v>
      </c>
      <c r="F10" s="43">
        <f>IFERROR(VLOOKUP(A10,'2023'!A:N,13,0),0)</f>
        <v>1</v>
      </c>
      <c r="G10" s="43">
        <f>IFERROR(VLOOKUP(A10,'2023'!A:N,14,0),0)</f>
        <v>227273</v>
      </c>
      <c r="H10" s="43">
        <v>1</v>
      </c>
      <c r="I10" s="43">
        <v>227273</v>
      </c>
      <c r="J10" s="44">
        <f t="shared" si="1"/>
        <v>227273</v>
      </c>
      <c r="K10" s="43">
        <v>0</v>
      </c>
      <c r="L10" s="43">
        <v>0</v>
      </c>
      <c r="M10" s="44">
        <f t="shared" si="2"/>
        <v>0</v>
      </c>
      <c r="N10" s="43">
        <f t="shared" si="3"/>
        <v>2</v>
      </c>
      <c r="O10" s="44">
        <f t="shared" si="4"/>
        <v>454546</v>
      </c>
    </row>
    <row r="11" spans="1:15" x14ac:dyDescent="0.2">
      <c r="A11" s="31" t="s">
        <v>2524</v>
      </c>
      <c r="B11" s="31" t="s">
        <v>141</v>
      </c>
      <c r="C11" s="31">
        <v>0</v>
      </c>
      <c r="D11" s="31">
        <v>0</v>
      </c>
      <c r="E11" s="31">
        <f t="shared" si="0"/>
        <v>0</v>
      </c>
      <c r="F11" s="43">
        <f>IFERROR(VLOOKUP(A11,'2023'!A:N,13,0),0)</f>
        <v>0</v>
      </c>
      <c r="G11" s="43">
        <f>IFERROR(VLOOKUP(A11,'2023'!A:N,14,0),0)</f>
        <v>0</v>
      </c>
      <c r="H11" s="43">
        <v>1</v>
      </c>
      <c r="I11" s="43">
        <v>250000</v>
      </c>
      <c r="J11" s="44">
        <f t="shared" si="1"/>
        <v>250000</v>
      </c>
      <c r="K11" s="43">
        <v>0</v>
      </c>
      <c r="L11" s="43">
        <v>0</v>
      </c>
      <c r="M11" s="44">
        <f t="shared" si="2"/>
        <v>0</v>
      </c>
      <c r="N11" s="43">
        <f t="shared" si="3"/>
        <v>1</v>
      </c>
      <c r="O11" s="44">
        <f t="shared" si="4"/>
        <v>250000</v>
      </c>
    </row>
    <row r="12" spans="1:15" x14ac:dyDescent="0.2">
      <c r="A12" s="31" t="s">
        <v>1909</v>
      </c>
      <c r="B12" s="31" t="s">
        <v>141</v>
      </c>
      <c r="C12" s="31">
        <v>3</v>
      </c>
      <c r="D12" s="31">
        <v>1125000</v>
      </c>
      <c r="E12" s="31">
        <f t="shared" si="0"/>
        <v>0</v>
      </c>
      <c r="F12" s="43">
        <f>IFERROR(VLOOKUP(A12,'2023'!A:N,13,0),0)</f>
        <v>3</v>
      </c>
      <c r="G12" s="43">
        <f>IFERROR(VLOOKUP(A12,'2023'!A:N,14,0),0)</f>
        <v>1125000</v>
      </c>
      <c r="H12" s="43">
        <v>5</v>
      </c>
      <c r="I12" s="43">
        <v>1963636</v>
      </c>
      <c r="J12" s="44">
        <f t="shared" si="1"/>
        <v>386079.5</v>
      </c>
      <c r="K12" s="43">
        <v>5</v>
      </c>
      <c r="L12" s="43">
        <v>3390908</v>
      </c>
      <c r="M12" s="44">
        <f t="shared" si="2"/>
        <v>1930397.5</v>
      </c>
      <c r="N12" s="43">
        <f t="shared" si="3"/>
        <v>3</v>
      </c>
      <c r="O12" s="44">
        <f t="shared" si="4"/>
        <v>1158238.5</v>
      </c>
    </row>
    <row r="13" spans="1:15" x14ac:dyDescent="0.2">
      <c r="A13" s="31" t="s">
        <v>248</v>
      </c>
      <c r="B13" s="31" t="s">
        <v>11</v>
      </c>
      <c r="C13" s="31">
        <v>5</v>
      </c>
      <c r="D13" s="31">
        <v>240740</v>
      </c>
      <c r="E13" s="31">
        <f t="shared" si="0"/>
        <v>0</v>
      </c>
      <c r="F13" s="43">
        <f>IFERROR(VLOOKUP(A13,'2023'!A:N,13,0),0)</f>
        <v>5</v>
      </c>
      <c r="G13" s="43">
        <f>IFERROR(VLOOKUP(A13,'2023'!A:N,14,0),0)</f>
        <v>240740</v>
      </c>
      <c r="H13" s="43">
        <v>5</v>
      </c>
      <c r="I13" s="43">
        <v>240740</v>
      </c>
      <c r="J13" s="44">
        <f t="shared" si="1"/>
        <v>48148</v>
      </c>
      <c r="K13" s="43">
        <v>0</v>
      </c>
      <c r="L13" s="43">
        <v>0</v>
      </c>
      <c r="M13" s="44">
        <f t="shared" si="2"/>
        <v>0</v>
      </c>
      <c r="N13" s="43">
        <f t="shared" si="3"/>
        <v>10</v>
      </c>
      <c r="O13" s="44">
        <f t="shared" si="4"/>
        <v>481480</v>
      </c>
    </row>
    <row r="14" spans="1:15" x14ac:dyDescent="0.2">
      <c r="A14" s="31" t="s">
        <v>1690</v>
      </c>
      <c r="B14" s="31" t="s">
        <v>1691</v>
      </c>
      <c r="C14" s="31">
        <v>0</v>
      </c>
      <c r="D14" s="31">
        <v>0</v>
      </c>
      <c r="E14" s="31">
        <f t="shared" si="0"/>
        <v>0</v>
      </c>
      <c r="F14" s="43">
        <f>IFERROR(VLOOKUP(A14,'2023'!A:N,13,0),0)</f>
        <v>0</v>
      </c>
      <c r="G14" s="43">
        <f>IFERROR(VLOOKUP(A14,'2023'!A:N,14,0),0)</f>
        <v>0</v>
      </c>
      <c r="H14" s="43">
        <v>3</v>
      </c>
      <c r="I14" s="43">
        <v>750000</v>
      </c>
      <c r="J14" s="44">
        <f t="shared" si="1"/>
        <v>250000</v>
      </c>
      <c r="K14" s="43">
        <v>3</v>
      </c>
      <c r="L14" s="43">
        <v>1409090</v>
      </c>
      <c r="M14" s="44">
        <f t="shared" si="2"/>
        <v>750000</v>
      </c>
      <c r="N14" s="43">
        <f t="shared" si="3"/>
        <v>0</v>
      </c>
      <c r="O14" s="44">
        <f t="shared" si="4"/>
        <v>0</v>
      </c>
    </row>
    <row r="15" spans="1:15" x14ac:dyDescent="0.2">
      <c r="A15" s="31" t="s">
        <v>2525</v>
      </c>
      <c r="B15" s="31" t="s">
        <v>11</v>
      </c>
      <c r="C15" s="31">
        <v>0</v>
      </c>
      <c r="D15" s="31">
        <v>0</v>
      </c>
      <c r="E15" s="31">
        <f t="shared" si="0"/>
        <v>0</v>
      </c>
      <c r="F15" s="43">
        <f>IFERROR(VLOOKUP(A15,'2023'!A:N,13,0),0)</f>
        <v>0</v>
      </c>
      <c r="G15" s="43">
        <f>IFERROR(VLOOKUP(A15,'2023'!A:N,14,0),0)</f>
        <v>0</v>
      </c>
      <c r="H15" s="43">
        <v>2</v>
      </c>
      <c r="I15" s="43">
        <v>590910</v>
      </c>
      <c r="J15" s="44">
        <f t="shared" si="1"/>
        <v>295455</v>
      </c>
      <c r="K15" s="43">
        <v>0</v>
      </c>
      <c r="L15" s="43">
        <v>0</v>
      </c>
      <c r="M15" s="44">
        <f t="shared" si="2"/>
        <v>0</v>
      </c>
      <c r="N15" s="43">
        <f t="shared" si="3"/>
        <v>2</v>
      </c>
      <c r="O15" s="44">
        <f t="shared" si="4"/>
        <v>590910</v>
      </c>
    </row>
    <row r="16" spans="1:15" x14ac:dyDescent="0.2">
      <c r="A16" s="31" t="s">
        <v>2526</v>
      </c>
      <c r="B16" s="31" t="s">
        <v>11</v>
      </c>
      <c r="C16" s="31">
        <v>0</v>
      </c>
      <c r="D16" s="31">
        <v>0</v>
      </c>
      <c r="E16" s="31">
        <f t="shared" si="0"/>
        <v>0</v>
      </c>
      <c r="F16" s="43">
        <f>IFERROR(VLOOKUP(A16,'2023'!A:N,13,0),0)</f>
        <v>0</v>
      </c>
      <c r="G16" s="43">
        <f>IFERROR(VLOOKUP(A16,'2023'!A:N,14,0),0)</f>
        <v>0</v>
      </c>
      <c r="H16" s="43">
        <v>60</v>
      </c>
      <c r="I16" s="43">
        <v>19500000</v>
      </c>
      <c r="J16" s="44">
        <f t="shared" si="1"/>
        <v>325000</v>
      </c>
      <c r="K16" s="43">
        <v>60</v>
      </c>
      <c r="L16" s="43">
        <v>25200000</v>
      </c>
      <c r="M16" s="44">
        <f t="shared" si="2"/>
        <v>19500000</v>
      </c>
      <c r="N16" s="43">
        <f t="shared" si="3"/>
        <v>0</v>
      </c>
      <c r="O16" s="44">
        <f t="shared" si="4"/>
        <v>0</v>
      </c>
    </row>
    <row r="17" spans="1:15" x14ac:dyDescent="0.2">
      <c r="A17" s="31" t="s">
        <v>2527</v>
      </c>
      <c r="B17" s="31" t="s">
        <v>171</v>
      </c>
      <c r="C17" s="31">
        <v>0</v>
      </c>
      <c r="D17" s="31">
        <v>0</v>
      </c>
      <c r="E17" s="31">
        <f t="shared" si="0"/>
        <v>0</v>
      </c>
      <c r="F17" s="43">
        <f>IFERROR(VLOOKUP(A17,'2023'!A:N,13,0),0)</f>
        <v>0</v>
      </c>
      <c r="G17" s="43">
        <f>IFERROR(VLOOKUP(A17,'2023'!A:N,14,0),0)</f>
        <v>0</v>
      </c>
      <c r="H17" s="43">
        <v>2</v>
      </c>
      <c r="I17" s="43">
        <v>183500</v>
      </c>
      <c r="J17" s="44">
        <f t="shared" si="1"/>
        <v>91750</v>
      </c>
      <c r="K17" s="43">
        <v>0</v>
      </c>
      <c r="L17" s="43">
        <v>0</v>
      </c>
      <c r="M17" s="44">
        <f t="shared" si="2"/>
        <v>0</v>
      </c>
      <c r="N17" s="43">
        <f t="shared" si="3"/>
        <v>2</v>
      </c>
      <c r="O17" s="44">
        <f t="shared" si="4"/>
        <v>183500</v>
      </c>
    </row>
    <row r="18" spans="1:15" x14ac:dyDescent="0.2">
      <c r="A18" s="31" t="s">
        <v>2528</v>
      </c>
      <c r="B18" s="31" t="s">
        <v>171</v>
      </c>
      <c r="C18" s="31">
        <v>0</v>
      </c>
      <c r="D18" s="31">
        <v>0</v>
      </c>
      <c r="E18" s="31">
        <f t="shared" si="0"/>
        <v>0</v>
      </c>
      <c r="F18" s="43">
        <f>IFERROR(VLOOKUP(A18,'2023'!A:N,13,0),0)</f>
        <v>0</v>
      </c>
      <c r="G18" s="43">
        <f>IFERROR(VLOOKUP(A18,'2023'!A:N,14,0),0)</f>
        <v>0</v>
      </c>
      <c r="H18" s="43">
        <v>5</v>
      </c>
      <c r="I18" s="43">
        <v>160500</v>
      </c>
      <c r="J18" s="44">
        <f t="shared" si="1"/>
        <v>32100</v>
      </c>
      <c r="K18" s="43">
        <v>0</v>
      </c>
      <c r="L18" s="43">
        <v>0</v>
      </c>
      <c r="M18" s="44">
        <f t="shared" si="2"/>
        <v>0</v>
      </c>
      <c r="N18" s="43">
        <f t="shared" si="3"/>
        <v>5</v>
      </c>
      <c r="O18" s="44">
        <f t="shared" si="4"/>
        <v>160500</v>
      </c>
    </row>
    <row r="19" spans="1:15" x14ac:dyDescent="0.2">
      <c r="A19" s="31" t="s">
        <v>837</v>
      </c>
      <c r="B19" s="31" t="s">
        <v>11</v>
      </c>
      <c r="C19" s="31">
        <v>5</v>
      </c>
      <c r="D19" s="31">
        <v>1909090</v>
      </c>
      <c r="E19" s="31">
        <f t="shared" si="0"/>
        <v>0</v>
      </c>
      <c r="F19" s="43">
        <f>IFERROR(VLOOKUP(A19,'2023'!A:N,13,0),0)</f>
        <v>5</v>
      </c>
      <c r="G19" s="43">
        <f>IFERROR(VLOOKUP(A19,'2023'!A:N,14,0),0)</f>
        <v>1909090</v>
      </c>
      <c r="H19" s="43">
        <v>1</v>
      </c>
      <c r="I19" s="43">
        <v>381818</v>
      </c>
      <c r="J19" s="44">
        <f t="shared" si="1"/>
        <v>381818</v>
      </c>
      <c r="K19" s="43">
        <v>2</v>
      </c>
      <c r="L19" s="43">
        <v>1181818</v>
      </c>
      <c r="M19" s="44">
        <f t="shared" si="2"/>
        <v>763636</v>
      </c>
      <c r="N19" s="43">
        <f t="shared" si="3"/>
        <v>4</v>
      </c>
      <c r="O19" s="44">
        <f t="shared" si="4"/>
        <v>1527272</v>
      </c>
    </row>
    <row r="20" spans="1:15" x14ac:dyDescent="0.2">
      <c r="A20" s="31" t="s">
        <v>2529</v>
      </c>
      <c r="B20" s="31" t="s">
        <v>171</v>
      </c>
      <c r="C20" s="31">
        <v>0</v>
      </c>
      <c r="D20" s="31">
        <v>0</v>
      </c>
      <c r="E20" s="31">
        <f t="shared" si="0"/>
        <v>0</v>
      </c>
      <c r="F20" s="43">
        <f>IFERROR(VLOOKUP(A20,'2023'!A:N,13,0),0)</f>
        <v>0</v>
      </c>
      <c r="G20" s="43">
        <f>IFERROR(VLOOKUP(A20,'2023'!A:N,14,0),0)</f>
        <v>0</v>
      </c>
      <c r="H20" s="43">
        <v>1</v>
      </c>
      <c r="I20" s="43">
        <v>435000</v>
      </c>
      <c r="J20" s="44">
        <f t="shared" si="1"/>
        <v>435000</v>
      </c>
      <c r="K20" s="43">
        <v>1</v>
      </c>
      <c r="L20" s="43">
        <v>540000</v>
      </c>
      <c r="M20" s="44">
        <f t="shared" si="2"/>
        <v>435000</v>
      </c>
      <c r="N20" s="43">
        <f t="shared" si="3"/>
        <v>0</v>
      </c>
      <c r="O20" s="44">
        <f t="shared" si="4"/>
        <v>0</v>
      </c>
    </row>
    <row r="21" spans="1:15" x14ac:dyDescent="0.2">
      <c r="A21" s="31" t="s">
        <v>134</v>
      </c>
      <c r="B21" s="31" t="s">
        <v>103</v>
      </c>
      <c r="C21" s="31">
        <v>96</v>
      </c>
      <c r="D21" s="31">
        <v>1778209</v>
      </c>
      <c r="E21" s="31">
        <f t="shared" si="0"/>
        <v>0</v>
      </c>
      <c r="F21" s="43">
        <f>IFERROR(VLOOKUP(A21,'2023'!A:N,13,0),0)</f>
        <v>96</v>
      </c>
      <c r="G21" s="43">
        <f>IFERROR(VLOOKUP(A21,'2023'!A:N,14,0),0)</f>
        <v>1778209</v>
      </c>
      <c r="H21" s="43">
        <v>69</v>
      </c>
      <c r="I21" s="43">
        <v>1337839</v>
      </c>
      <c r="J21" s="44">
        <f t="shared" si="1"/>
        <v>18885.139393939393</v>
      </c>
      <c r="K21" s="43">
        <v>0</v>
      </c>
      <c r="L21" s="43">
        <v>0</v>
      </c>
      <c r="M21" s="44">
        <f t="shared" si="2"/>
        <v>0</v>
      </c>
      <c r="N21" s="43">
        <f t="shared" si="3"/>
        <v>165</v>
      </c>
      <c r="O21" s="44">
        <f t="shared" si="4"/>
        <v>3116048</v>
      </c>
    </row>
    <row r="22" spans="1:15" x14ac:dyDescent="0.2">
      <c r="A22" s="31" t="s">
        <v>102</v>
      </c>
      <c r="B22" s="31" t="s">
        <v>103</v>
      </c>
      <c r="C22" s="31">
        <v>261</v>
      </c>
      <c r="D22" s="31">
        <v>5354609</v>
      </c>
      <c r="E22" s="31">
        <f t="shared" si="0"/>
        <v>0</v>
      </c>
      <c r="F22" s="43">
        <f>IFERROR(VLOOKUP(A22,'2023'!A:N,13,0),0)</f>
        <v>261</v>
      </c>
      <c r="G22" s="43">
        <f>IFERROR(VLOOKUP(A22,'2023'!A:N,14,0),0)</f>
        <v>5354609</v>
      </c>
      <c r="H22" s="43">
        <v>141</v>
      </c>
      <c r="I22" s="43">
        <v>2663949</v>
      </c>
      <c r="J22" s="44">
        <f t="shared" si="1"/>
        <v>19946.661691542289</v>
      </c>
      <c r="K22" s="43">
        <v>0</v>
      </c>
      <c r="L22" s="43">
        <v>0</v>
      </c>
      <c r="M22" s="44">
        <f t="shared" si="2"/>
        <v>0</v>
      </c>
      <c r="N22" s="43">
        <f t="shared" si="3"/>
        <v>402</v>
      </c>
      <c r="O22" s="44">
        <f t="shared" si="4"/>
        <v>8018558</v>
      </c>
    </row>
    <row r="23" spans="1:15" x14ac:dyDescent="0.2">
      <c r="A23" s="31" t="s">
        <v>2530</v>
      </c>
      <c r="B23" s="31" t="s">
        <v>11</v>
      </c>
      <c r="C23" s="31">
        <v>0</v>
      </c>
      <c r="D23" s="31">
        <v>0</v>
      </c>
      <c r="E23" s="31">
        <f t="shared" si="0"/>
        <v>0</v>
      </c>
      <c r="F23" s="43">
        <f>IFERROR(VLOOKUP(A23,'2023'!A:N,13,0),0)</f>
        <v>0</v>
      </c>
      <c r="G23" s="43">
        <f>IFERROR(VLOOKUP(A23,'2023'!A:N,14,0),0)</f>
        <v>0</v>
      </c>
      <c r="H23" s="43">
        <v>244</v>
      </c>
      <c r="I23" s="43">
        <v>461112</v>
      </c>
      <c r="J23" s="44">
        <f t="shared" si="1"/>
        <v>1889.8032786885246</v>
      </c>
      <c r="K23" s="43">
        <v>0</v>
      </c>
      <c r="L23" s="43">
        <v>0</v>
      </c>
      <c r="M23" s="44">
        <f t="shared" si="2"/>
        <v>0</v>
      </c>
      <c r="N23" s="43">
        <f t="shared" si="3"/>
        <v>244</v>
      </c>
      <c r="O23" s="44">
        <f t="shared" si="4"/>
        <v>461112</v>
      </c>
    </row>
    <row r="24" spans="1:15" x14ac:dyDescent="0.2">
      <c r="A24" s="31" t="s">
        <v>2531</v>
      </c>
      <c r="B24" s="31" t="s">
        <v>2532</v>
      </c>
      <c r="C24" s="31">
        <v>0</v>
      </c>
      <c r="D24" s="31">
        <v>0</v>
      </c>
      <c r="E24" s="31">
        <f t="shared" si="0"/>
        <v>0</v>
      </c>
      <c r="F24" s="43">
        <f>IFERROR(VLOOKUP(A24,'2023'!A:N,13,0),0)</f>
        <v>0</v>
      </c>
      <c r="G24" s="43">
        <f>IFERROR(VLOOKUP(A24,'2023'!A:N,14,0),0)</f>
        <v>0</v>
      </c>
      <c r="H24" s="43">
        <v>1</v>
      </c>
      <c r="I24" s="43">
        <v>462037</v>
      </c>
      <c r="J24" s="44">
        <f t="shared" si="1"/>
        <v>462037</v>
      </c>
      <c r="K24" s="43">
        <v>0</v>
      </c>
      <c r="L24" s="43">
        <v>0</v>
      </c>
      <c r="M24" s="44">
        <f t="shared" si="2"/>
        <v>0</v>
      </c>
      <c r="N24" s="43">
        <f t="shared" si="3"/>
        <v>1</v>
      </c>
      <c r="O24" s="44">
        <f t="shared" si="4"/>
        <v>462037</v>
      </c>
    </row>
    <row r="25" spans="1:15" x14ac:dyDescent="0.2">
      <c r="A25" s="31" t="s">
        <v>2533</v>
      </c>
      <c r="B25" s="31" t="s">
        <v>11</v>
      </c>
      <c r="C25" s="31">
        <v>0</v>
      </c>
      <c r="D25" s="31">
        <v>0</v>
      </c>
      <c r="E25" s="31">
        <f t="shared" si="0"/>
        <v>0</v>
      </c>
      <c r="F25" s="43">
        <f>IFERROR(VLOOKUP(A25,'2023'!A:N,13,0),0)</f>
        <v>0</v>
      </c>
      <c r="G25" s="43">
        <f>IFERROR(VLOOKUP(A25,'2023'!A:N,14,0),0)</f>
        <v>0</v>
      </c>
      <c r="H25" s="43">
        <v>2</v>
      </c>
      <c r="I25" s="43">
        <v>509092</v>
      </c>
      <c r="J25" s="44">
        <f t="shared" si="1"/>
        <v>254546</v>
      </c>
      <c r="K25" s="43">
        <v>2</v>
      </c>
      <c r="L25" s="43">
        <v>690910</v>
      </c>
      <c r="M25" s="44">
        <f t="shared" si="2"/>
        <v>509092</v>
      </c>
      <c r="N25" s="43">
        <f t="shared" si="3"/>
        <v>0</v>
      </c>
      <c r="O25" s="44">
        <f t="shared" si="4"/>
        <v>0</v>
      </c>
    </row>
    <row r="26" spans="1:15" x14ac:dyDescent="0.2">
      <c r="A26" s="31" t="s">
        <v>2534</v>
      </c>
      <c r="B26" s="31" t="s">
        <v>11</v>
      </c>
      <c r="C26" s="31">
        <v>0</v>
      </c>
      <c r="D26" s="31">
        <v>0</v>
      </c>
      <c r="E26" s="31">
        <f t="shared" si="0"/>
        <v>0</v>
      </c>
      <c r="F26" s="43">
        <f>IFERROR(VLOOKUP(A26,'2023'!A:N,13,0),0)</f>
        <v>0</v>
      </c>
      <c r="G26" s="43">
        <f>IFERROR(VLOOKUP(A26,'2023'!A:N,14,0),0)</f>
        <v>0</v>
      </c>
      <c r="H26" s="43">
        <v>1</v>
      </c>
      <c r="I26" s="43">
        <v>509091</v>
      </c>
      <c r="J26" s="44">
        <f t="shared" si="1"/>
        <v>509091</v>
      </c>
      <c r="K26" s="43">
        <v>0</v>
      </c>
      <c r="L26" s="43">
        <v>0</v>
      </c>
      <c r="M26" s="44">
        <f t="shared" si="2"/>
        <v>0</v>
      </c>
      <c r="N26" s="43">
        <f t="shared" si="3"/>
        <v>1</v>
      </c>
      <c r="O26" s="44">
        <f t="shared" si="4"/>
        <v>509091</v>
      </c>
    </row>
    <row r="27" spans="1:15" x14ac:dyDescent="0.2">
      <c r="A27" s="31" t="s">
        <v>2535</v>
      </c>
      <c r="B27" s="31" t="s">
        <v>11</v>
      </c>
      <c r="C27" s="31">
        <v>0</v>
      </c>
      <c r="D27" s="31">
        <v>0</v>
      </c>
      <c r="E27" s="31">
        <f t="shared" si="0"/>
        <v>0</v>
      </c>
      <c r="F27" s="43">
        <f>IFERROR(VLOOKUP(A27,'2023'!A:N,13,0),0)</f>
        <v>0</v>
      </c>
      <c r="G27" s="43">
        <f>IFERROR(VLOOKUP(A27,'2023'!A:N,14,0),0)</f>
        <v>0</v>
      </c>
      <c r="H27" s="43">
        <v>1</v>
      </c>
      <c r="I27" s="43">
        <v>545455</v>
      </c>
      <c r="J27" s="44">
        <f t="shared" si="1"/>
        <v>545455</v>
      </c>
      <c r="K27" s="43">
        <v>1</v>
      </c>
      <c r="L27" s="43">
        <v>654545</v>
      </c>
      <c r="M27" s="44">
        <f t="shared" si="2"/>
        <v>545455</v>
      </c>
      <c r="N27" s="43">
        <f t="shared" si="3"/>
        <v>0</v>
      </c>
      <c r="O27" s="44">
        <f t="shared" si="4"/>
        <v>0</v>
      </c>
    </row>
    <row r="28" spans="1:15" x14ac:dyDescent="0.2">
      <c r="A28" s="31" t="s">
        <v>2536</v>
      </c>
      <c r="B28" s="31" t="s">
        <v>11</v>
      </c>
      <c r="C28" s="31">
        <v>0</v>
      </c>
      <c r="D28" s="31">
        <v>0</v>
      </c>
      <c r="E28" s="31">
        <f t="shared" si="0"/>
        <v>0</v>
      </c>
      <c r="F28" s="43">
        <f>IFERROR(VLOOKUP(A28,'2023'!A:N,13,0),0)</f>
        <v>0</v>
      </c>
      <c r="G28" s="43">
        <f>IFERROR(VLOOKUP(A28,'2023'!A:N,14,0),0)</f>
        <v>0</v>
      </c>
      <c r="H28" s="43">
        <v>1</v>
      </c>
      <c r="I28" s="43">
        <v>545455</v>
      </c>
      <c r="J28" s="44">
        <f t="shared" si="1"/>
        <v>545455</v>
      </c>
      <c r="K28" s="43">
        <v>0</v>
      </c>
      <c r="L28" s="43">
        <v>0</v>
      </c>
      <c r="M28" s="44">
        <f t="shared" si="2"/>
        <v>0</v>
      </c>
      <c r="N28" s="43">
        <f t="shared" si="3"/>
        <v>1</v>
      </c>
      <c r="O28" s="44">
        <f t="shared" si="4"/>
        <v>545455</v>
      </c>
    </row>
    <row r="29" spans="1:15" x14ac:dyDescent="0.2">
      <c r="A29" s="31" t="s">
        <v>2537</v>
      </c>
      <c r="B29" s="31" t="s">
        <v>1392</v>
      </c>
      <c r="C29" s="31">
        <v>0</v>
      </c>
      <c r="D29" s="31">
        <v>0</v>
      </c>
      <c r="E29" s="31">
        <f t="shared" si="0"/>
        <v>0</v>
      </c>
      <c r="F29" s="43">
        <f>IFERROR(VLOOKUP(A29,'2023'!A:N,13,0),0)</f>
        <v>0</v>
      </c>
      <c r="G29" s="43">
        <f>IFERROR(VLOOKUP(A29,'2023'!A:N,14,0),0)</f>
        <v>0</v>
      </c>
      <c r="H29" s="43">
        <v>50</v>
      </c>
      <c r="I29" s="43">
        <v>590000</v>
      </c>
      <c r="J29" s="44">
        <f t="shared" si="1"/>
        <v>11800</v>
      </c>
      <c r="K29" s="43">
        <v>50</v>
      </c>
      <c r="L29" s="43">
        <v>1111100</v>
      </c>
      <c r="M29" s="44">
        <f t="shared" si="2"/>
        <v>590000</v>
      </c>
      <c r="N29" s="43">
        <f t="shared" si="3"/>
        <v>0</v>
      </c>
      <c r="O29" s="44">
        <f t="shared" si="4"/>
        <v>0</v>
      </c>
    </row>
    <row r="30" spans="1:15" x14ac:dyDescent="0.2">
      <c r="A30" s="31" t="s">
        <v>2538</v>
      </c>
      <c r="B30" s="31" t="s">
        <v>103</v>
      </c>
      <c r="C30" s="31">
        <v>0</v>
      </c>
      <c r="D30" s="31">
        <v>0</v>
      </c>
      <c r="E30" s="31">
        <f t="shared" si="0"/>
        <v>0</v>
      </c>
      <c r="F30" s="43">
        <f>IFERROR(VLOOKUP(A30,'2023'!A:N,13,0),0)</f>
        <v>0</v>
      </c>
      <c r="G30" s="43">
        <f>IFERROR(VLOOKUP(A30,'2023'!A:N,14,0),0)</f>
        <v>0</v>
      </c>
      <c r="H30" s="43">
        <v>29</v>
      </c>
      <c r="I30" s="43">
        <v>622978</v>
      </c>
      <c r="J30" s="44">
        <f t="shared" si="1"/>
        <v>21482</v>
      </c>
      <c r="K30" s="43">
        <v>0</v>
      </c>
      <c r="L30" s="43">
        <v>0</v>
      </c>
      <c r="M30" s="44">
        <f t="shared" si="2"/>
        <v>0</v>
      </c>
      <c r="N30" s="43">
        <f t="shared" si="3"/>
        <v>29</v>
      </c>
      <c r="O30" s="44">
        <f t="shared" si="4"/>
        <v>622978</v>
      </c>
    </row>
    <row r="31" spans="1:15" x14ac:dyDescent="0.2">
      <c r="A31" s="31" t="s">
        <v>2539</v>
      </c>
      <c r="B31" s="31" t="s">
        <v>1691</v>
      </c>
      <c r="C31" s="31">
        <v>0</v>
      </c>
      <c r="D31" s="31">
        <v>0</v>
      </c>
      <c r="E31" s="31">
        <f t="shared" si="0"/>
        <v>0</v>
      </c>
      <c r="F31" s="43">
        <f>IFERROR(VLOOKUP(A31,'2023'!A:N,13,0),0)</f>
        <v>0</v>
      </c>
      <c r="G31" s="43">
        <f>IFERROR(VLOOKUP(A31,'2023'!A:N,14,0),0)</f>
        <v>0</v>
      </c>
      <c r="H31" s="43">
        <v>1</v>
      </c>
      <c r="I31" s="43">
        <v>648980</v>
      </c>
      <c r="J31" s="44">
        <f t="shared" si="1"/>
        <v>648980</v>
      </c>
      <c r="K31" s="43">
        <v>0</v>
      </c>
      <c r="L31" s="43">
        <v>0</v>
      </c>
      <c r="M31" s="44">
        <f t="shared" si="2"/>
        <v>0</v>
      </c>
      <c r="N31" s="43">
        <f t="shared" si="3"/>
        <v>1</v>
      </c>
      <c r="O31" s="44">
        <f t="shared" si="4"/>
        <v>648980</v>
      </c>
    </row>
    <row r="32" spans="1:15" x14ac:dyDescent="0.2">
      <c r="A32" s="31" t="s">
        <v>220</v>
      </c>
      <c r="B32" s="31" t="s">
        <v>11</v>
      </c>
      <c r="C32" s="31">
        <v>0</v>
      </c>
      <c r="D32" s="31">
        <v>0</v>
      </c>
      <c r="E32" s="31">
        <f t="shared" si="0"/>
        <v>150</v>
      </c>
      <c r="F32" s="43">
        <f>IFERROR(VLOOKUP(A32,'2023'!A:N,13,0),0)</f>
        <v>150</v>
      </c>
      <c r="G32" s="43">
        <f>IFERROR(VLOOKUP(A32,'2023'!A:N,14,0),0)</f>
        <v>17272650</v>
      </c>
      <c r="H32" s="43">
        <v>0</v>
      </c>
      <c r="I32" s="43">
        <v>0</v>
      </c>
      <c r="J32" s="44">
        <f t="shared" si="1"/>
        <v>115151</v>
      </c>
      <c r="K32" s="43">
        <v>394</v>
      </c>
      <c r="L32" s="43">
        <v>49500035</v>
      </c>
      <c r="M32" s="44">
        <f t="shared" si="2"/>
        <v>45369494</v>
      </c>
      <c r="N32" s="43">
        <f t="shared" si="3"/>
        <v>-244</v>
      </c>
      <c r="O32" s="44">
        <f t="shared" si="4"/>
        <v>-28096844</v>
      </c>
    </row>
    <row r="33" spans="1:15" x14ac:dyDescent="0.2">
      <c r="A33" s="31" t="s">
        <v>2540</v>
      </c>
      <c r="B33" s="31" t="s">
        <v>11</v>
      </c>
      <c r="C33" s="31">
        <v>0</v>
      </c>
      <c r="D33" s="31">
        <v>0</v>
      </c>
      <c r="E33" s="31">
        <f t="shared" si="0"/>
        <v>0</v>
      </c>
      <c r="F33" s="43">
        <f>IFERROR(VLOOKUP(A33,'2023'!A:N,13,0),0)</f>
        <v>0</v>
      </c>
      <c r="G33" s="43">
        <f>IFERROR(VLOOKUP(A33,'2023'!A:N,14,0),0)</f>
        <v>0</v>
      </c>
      <c r="H33" s="43">
        <v>1</v>
      </c>
      <c r="I33" s="43">
        <v>681818</v>
      </c>
      <c r="J33" s="44">
        <f t="shared" si="1"/>
        <v>681818</v>
      </c>
      <c r="K33" s="43">
        <v>0</v>
      </c>
      <c r="L33" s="43">
        <v>0</v>
      </c>
      <c r="M33" s="44">
        <f t="shared" si="2"/>
        <v>0</v>
      </c>
      <c r="N33" s="43">
        <f t="shared" si="3"/>
        <v>1</v>
      </c>
      <c r="O33" s="44">
        <f t="shared" si="4"/>
        <v>681818</v>
      </c>
    </row>
    <row r="34" spans="1:15" x14ac:dyDescent="0.2">
      <c r="A34" s="31" t="s">
        <v>271</v>
      </c>
      <c r="B34" s="31" t="s">
        <v>25</v>
      </c>
      <c r="C34" s="31">
        <v>2</v>
      </c>
      <c r="D34" s="31">
        <v>1245686</v>
      </c>
      <c r="E34" s="31">
        <f t="shared" si="0"/>
        <v>0</v>
      </c>
      <c r="F34" s="43">
        <f>IFERROR(VLOOKUP(A34,'2023'!A:N,13,0),0)</f>
        <v>2</v>
      </c>
      <c r="G34" s="43">
        <f>IFERROR(VLOOKUP(A34,'2023'!A:N,14,0),0)</f>
        <v>1245686</v>
      </c>
      <c r="H34" s="43">
        <v>1</v>
      </c>
      <c r="I34" s="43">
        <v>731818</v>
      </c>
      <c r="J34" s="44">
        <f t="shared" si="1"/>
        <v>659168</v>
      </c>
      <c r="K34" s="43">
        <v>0</v>
      </c>
      <c r="L34" s="43">
        <v>0</v>
      </c>
      <c r="M34" s="44">
        <f t="shared" si="2"/>
        <v>0</v>
      </c>
      <c r="N34" s="43">
        <f t="shared" si="3"/>
        <v>3</v>
      </c>
      <c r="O34" s="44">
        <f t="shared" si="4"/>
        <v>1977504</v>
      </c>
    </row>
    <row r="35" spans="1:15" x14ac:dyDescent="0.2">
      <c r="A35" s="31" t="s">
        <v>2541</v>
      </c>
      <c r="B35" s="31" t="s">
        <v>1691</v>
      </c>
      <c r="C35" s="31">
        <v>0</v>
      </c>
      <c r="D35" s="31">
        <v>0</v>
      </c>
      <c r="E35" s="31">
        <f t="shared" si="0"/>
        <v>0</v>
      </c>
      <c r="F35" s="43">
        <f>IFERROR(VLOOKUP(A35,'2023'!A:N,13,0),0)</f>
        <v>0</v>
      </c>
      <c r="G35" s="43">
        <f>IFERROR(VLOOKUP(A35,'2023'!A:N,14,0),0)</f>
        <v>0</v>
      </c>
      <c r="H35" s="43">
        <v>1</v>
      </c>
      <c r="I35" s="43">
        <v>765457</v>
      </c>
      <c r="J35" s="44">
        <f t="shared" si="1"/>
        <v>765457</v>
      </c>
      <c r="K35" s="43">
        <v>0</v>
      </c>
      <c r="L35" s="43">
        <v>0</v>
      </c>
      <c r="M35" s="44">
        <f t="shared" si="2"/>
        <v>0</v>
      </c>
      <c r="N35" s="43">
        <f t="shared" si="3"/>
        <v>1</v>
      </c>
      <c r="O35" s="44">
        <f t="shared" si="4"/>
        <v>765457</v>
      </c>
    </row>
    <row r="36" spans="1:15" x14ac:dyDescent="0.2">
      <c r="A36" s="31" t="s">
        <v>2542</v>
      </c>
      <c r="B36" s="31" t="s">
        <v>1691</v>
      </c>
      <c r="C36" s="31">
        <v>0</v>
      </c>
      <c r="D36" s="31">
        <v>0</v>
      </c>
      <c r="E36" s="31">
        <f t="shared" si="0"/>
        <v>0</v>
      </c>
      <c r="F36" s="43">
        <f>IFERROR(VLOOKUP(A36,'2023'!A:N,13,0),0)</f>
        <v>0</v>
      </c>
      <c r="G36" s="43">
        <f>IFERROR(VLOOKUP(A36,'2023'!A:N,14,0),0)</f>
        <v>0</v>
      </c>
      <c r="H36" s="43">
        <v>1</v>
      </c>
      <c r="I36" s="43">
        <v>809676</v>
      </c>
      <c r="J36" s="44">
        <f t="shared" si="1"/>
        <v>809676</v>
      </c>
      <c r="K36" s="43">
        <v>0</v>
      </c>
      <c r="L36" s="43">
        <v>0</v>
      </c>
      <c r="M36" s="44">
        <f t="shared" si="2"/>
        <v>0</v>
      </c>
      <c r="N36" s="43">
        <f t="shared" si="3"/>
        <v>1</v>
      </c>
      <c r="O36" s="44">
        <f t="shared" si="4"/>
        <v>809676</v>
      </c>
    </row>
    <row r="37" spans="1:15" x14ac:dyDescent="0.2">
      <c r="A37" s="31" t="s">
        <v>2543</v>
      </c>
      <c r="B37" s="31" t="s">
        <v>141</v>
      </c>
      <c r="C37" s="31">
        <v>0</v>
      </c>
      <c r="D37" s="31">
        <v>0</v>
      </c>
      <c r="E37" s="31">
        <f t="shared" si="0"/>
        <v>0</v>
      </c>
      <c r="F37" s="43">
        <f>IFERROR(VLOOKUP(A37,'2023'!A:N,13,0),0)</f>
        <v>0</v>
      </c>
      <c r="G37" s="43">
        <f>IFERROR(VLOOKUP(A37,'2023'!A:N,14,0),0)</f>
        <v>0</v>
      </c>
      <c r="H37" s="43">
        <v>1</v>
      </c>
      <c r="I37" s="43">
        <v>454545</v>
      </c>
      <c r="J37" s="44">
        <f t="shared" si="1"/>
        <v>454545</v>
      </c>
      <c r="K37" s="43">
        <v>1</v>
      </c>
      <c r="L37" s="43">
        <v>863636</v>
      </c>
      <c r="M37" s="44">
        <f t="shared" si="2"/>
        <v>454545</v>
      </c>
      <c r="N37" s="43">
        <f t="shared" si="3"/>
        <v>0</v>
      </c>
      <c r="O37" s="44">
        <f t="shared" si="4"/>
        <v>0</v>
      </c>
    </row>
    <row r="38" spans="1:15" x14ac:dyDescent="0.2">
      <c r="A38" s="31" t="s">
        <v>2544</v>
      </c>
      <c r="B38" s="31" t="s">
        <v>141</v>
      </c>
      <c r="C38" s="31">
        <v>0</v>
      </c>
      <c r="D38" s="31">
        <v>0</v>
      </c>
      <c r="E38" s="31">
        <f t="shared" si="0"/>
        <v>0</v>
      </c>
      <c r="F38" s="43">
        <f>IFERROR(VLOOKUP(A38,'2023'!A:N,13,0),0)</f>
        <v>0</v>
      </c>
      <c r="G38" s="43">
        <f>IFERROR(VLOOKUP(A38,'2023'!A:N,14,0),0)</f>
        <v>0</v>
      </c>
      <c r="H38" s="43">
        <v>1</v>
      </c>
      <c r="I38" s="43">
        <v>363636</v>
      </c>
      <c r="J38" s="44">
        <f t="shared" si="1"/>
        <v>363636</v>
      </c>
      <c r="K38" s="43">
        <v>0</v>
      </c>
      <c r="L38" s="43">
        <v>0</v>
      </c>
      <c r="M38" s="44">
        <f t="shared" si="2"/>
        <v>0</v>
      </c>
      <c r="N38" s="43">
        <f t="shared" si="3"/>
        <v>1</v>
      </c>
      <c r="O38" s="44">
        <f t="shared" si="4"/>
        <v>363636</v>
      </c>
    </row>
    <row r="39" spans="1:15" x14ac:dyDescent="0.2">
      <c r="A39" s="31" t="s">
        <v>2545</v>
      </c>
      <c r="B39" s="31" t="s">
        <v>400</v>
      </c>
      <c r="C39" s="31">
        <v>0</v>
      </c>
      <c r="D39" s="31">
        <v>0</v>
      </c>
      <c r="E39" s="31">
        <f t="shared" si="0"/>
        <v>0</v>
      </c>
      <c r="F39" s="43">
        <f>IFERROR(VLOOKUP(A39,'2023'!A:N,13,0),0)</f>
        <v>0</v>
      </c>
      <c r="G39" s="43">
        <f>IFERROR(VLOOKUP(A39,'2023'!A:N,14,0),0)</f>
        <v>0</v>
      </c>
      <c r="H39" s="43">
        <v>2</v>
      </c>
      <c r="I39" s="43">
        <v>1636364</v>
      </c>
      <c r="J39" s="44">
        <f t="shared" si="1"/>
        <v>818182</v>
      </c>
      <c r="K39" s="43">
        <v>2</v>
      </c>
      <c r="L39" s="43">
        <v>1836364</v>
      </c>
      <c r="M39" s="44">
        <f t="shared" si="2"/>
        <v>1636364</v>
      </c>
      <c r="N39" s="43">
        <f t="shared" si="3"/>
        <v>0</v>
      </c>
      <c r="O39" s="44">
        <f t="shared" si="4"/>
        <v>0</v>
      </c>
    </row>
    <row r="40" spans="1:15" x14ac:dyDescent="0.2">
      <c r="A40" s="31" t="s">
        <v>2546</v>
      </c>
      <c r="B40" s="31" t="s">
        <v>34</v>
      </c>
      <c r="C40" s="31">
        <v>0</v>
      </c>
      <c r="D40" s="31">
        <v>0</v>
      </c>
      <c r="E40" s="31">
        <f t="shared" si="0"/>
        <v>0</v>
      </c>
      <c r="F40" s="43">
        <f>IFERROR(VLOOKUP(A40,'2023'!A:N,13,0),0)</f>
        <v>0</v>
      </c>
      <c r="G40" s="43">
        <f>IFERROR(VLOOKUP(A40,'2023'!A:N,14,0),0)</f>
        <v>0</v>
      </c>
      <c r="H40" s="43">
        <v>1</v>
      </c>
      <c r="I40" s="43">
        <v>831818</v>
      </c>
      <c r="J40" s="44">
        <f t="shared" si="1"/>
        <v>831818</v>
      </c>
      <c r="K40" s="43">
        <v>0</v>
      </c>
      <c r="L40" s="43">
        <v>0</v>
      </c>
      <c r="M40" s="44">
        <f t="shared" si="2"/>
        <v>0</v>
      </c>
      <c r="N40" s="43">
        <f t="shared" si="3"/>
        <v>1</v>
      </c>
      <c r="O40" s="44">
        <f t="shared" si="4"/>
        <v>831818</v>
      </c>
    </row>
    <row r="41" spans="1:15" x14ac:dyDescent="0.2">
      <c r="A41" s="31" t="s">
        <v>2547</v>
      </c>
      <c r="B41" s="31" t="s">
        <v>20</v>
      </c>
      <c r="C41" s="31">
        <v>0</v>
      </c>
      <c r="D41" s="31">
        <v>0</v>
      </c>
      <c r="E41" s="31">
        <f t="shared" si="0"/>
        <v>0</v>
      </c>
      <c r="F41" s="43">
        <f>IFERROR(VLOOKUP(A41,'2023'!A:N,13,0),0)</f>
        <v>0</v>
      </c>
      <c r="G41" s="43">
        <f>IFERROR(VLOOKUP(A41,'2023'!A:N,14,0),0)</f>
        <v>0</v>
      </c>
      <c r="H41" s="43">
        <v>4</v>
      </c>
      <c r="I41" s="43">
        <v>1363637</v>
      </c>
      <c r="J41" s="44">
        <f t="shared" si="1"/>
        <v>340909.25</v>
      </c>
      <c r="K41" s="43">
        <v>1</v>
      </c>
      <c r="L41" s="43">
        <v>336364</v>
      </c>
      <c r="M41" s="44">
        <f t="shared" si="2"/>
        <v>340909.25</v>
      </c>
      <c r="N41" s="43">
        <f t="shared" si="3"/>
        <v>3</v>
      </c>
      <c r="O41" s="44">
        <f t="shared" si="4"/>
        <v>1022727.75</v>
      </c>
    </row>
    <row r="42" spans="1:15" x14ac:dyDescent="0.2">
      <c r="A42" s="31" t="s">
        <v>2548</v>
      </c>
      <c r="B42" s="31" t="s">
        <v>20</v>
      </c>
      <c r="C42" s="31">
        <v>0</v>
      </c>
      <c r="D42" s="31">
        <v>0</v>
      </c>
      <c r="E42" s="31">
        <f t="shared" si="0"/>
        <v>0</v>
      </c>
      <c r="F42" s="43">
        <f>IFERROR(VLOOKUP(A42,'2023'!A:N,13,0),0)</f>
        <v>0</v>
      </c>
      <c r="G42" s="43">
        <f>IFERROR(VLOOKUP(A42,'2023'!A:N,14,0),0)</f>
        <v>0</v>
      </c>
      <c r="H42" s="43">
        <v>5</v>
      </c>
      <c r="I42" s="43">
        <v>1700001</v>
      </c>
      <c r="J42" s="44">
        <f t="shared" si="1"/>
        <v>340000.2</v>
      </c>
      <c r="K42" s="43">
        <v>2</v>
      </c>
      <c r="L42" s="43">
        <v>1063636</v>
      </c>
      <c r="M42" s="44">
        <f t="shared" si="2"/>
        <v>680000.4</v>
      </c>
      <c r="N42" s="43">
        <f t="shared" si="3"/>
        <v>3</v>
      </c>
      <c r="O42" s="44">
        <f t="shared" si="4"/>
        <v>1020000.6</v>
      </c>
    </row>
    <row r="43" spans="1:15" x14ac:dyDescent="0.2">
      <c r="A43" s="31" t="s">
        <v>2549</v>
      </c>
      <c r="B43" s="31" t="s">
        <v>11</v>
      </c>
      <c r="C43" s="31">
        <v>0</v>
      </c>
      <c r="D43" s="31">
        <v>0</v>
      </c>
      <c r="E43" s="31">
        <f t="shared" si="0"/>
        <v>0</v>
      </c>
      <c r="F43" s="43">
        <f>IFERROR(VLOOKUP(A43,'2023'!A:N,13,0),0)</f>
        <v>0</v>
      </c>
      <c r="G43" s="43">
        <f>IFERROR(VLOOKUP(A43,'2023'!A:N,14,0),0)</f>
        <v>0</v>
      </c>
      <c r="H43" s="43">
        <v>200</v>
      </c>
      <c r="I43" s="43">
        <v>127200</v>
      </c>
      <c r="J43" s="44">
        <f t="shared" si="1"/>
        <v>636</v>
      </c>
      <c r="K43" s="43">
        <v>200</v>
      </c>
      <c r="L43" s="43">
        <v>272800</v>
      </c>
      <c r="M43" s="44">
        <f t="shared" si="2"/>
        <v>127200</v>
      </c>
      <c r="N43" s="43">
        <f t="shared" si="3"/>
        <v>0</v>
      </c>
      <c r="O43" s="44">
        <f t="shared" si="4"/>
        <v>0</v>
      </c>
    </row>
    <row r="44" spans="1:15" x14ac:dyDescent="0.2">
      <c r="A44" s="31" t="s">
        <v>244</v>
      </c>
      <c r="B44" s="31" t="s">
        <v>11</v>
      </c>
      <c r="C44" s="31">
        <v>8</v>
      </c>
      <c r="D44" s="31">
        <v>1683636</v>
      </c>
      <c r="E44" s="31">
        <f t="shared" si="0"/>
        <v>0</v>
      </c>
      <c r="F44" s="43">
        <f>IFERROR(VLOOKUP(A44,'2023'!A:N,13,0),0)</f>
        <v>8</v>
      </c>
      <c r="G44" s="43">
        <f>IFERROR(VLOOKUP(A44,'2023'!A:N,14,0),0)</f>
        <v>1683636</v>
      </c>
      <c r="H44" s="43">
        <v>9</v>
      </c>
      <c r="I44" s="43">
        <v>1792727</v>
      </c>
      <c r="J44" s="44">
        <f t="shared" si="1"/>
        <v>204491.9411764706</v>
      </c>
      <c r="K44" s="43">
        <v>1</v>
      </c>
      <c r="L44" s="43">
        <v>263636</v>
      </c>
      <c r="M44" s="44">
        <f t="shared" si="2"/>
        <v>204491.9411764706</v>
      </c>
      <c r="N44" s="43">
        <f t="shared" si="3"/>
        <v>16</v>
      </c>
      <c r="O44" s="44">
        <f t="shared" si="4"/>
        <v>3271871.0588235296</v>
      </c>
    </row>
    <row r="45" spans="1:15" x14ac:dyDescent="0.2">
      <c r="A45" s="31" t="s">
        <v>2550</v>
      </c>
      <c r="B45" s="31" t="s">
        <v>11</v>
      </c>
      <c r="C45" s="31">
        <v>0</v>
      </c>
      <c r="D45" s="31">
        <v>0</v>
      </c>
      <c r="E45" s="31">
        <f t="shared" si="0"/>
        <v>0</v>
      </c>
      <c r="F45" s="43">
        <f>IFERROR(VLOOKUP(A45,'2023'!A:N,13,0),0)</f>
        <v>0</v>
      </c>
      <c r="G45" s="43">
        <f>IFERROR(VLOOKUP(A45,'2023'!A:N,14,0),0)</f>
        <v>0</v>
      </c>
      <c r="H45" s="43">
        <v>1</v>
      </c>
      <c r="I45" s="43">
        <v>354545</v>
      </c>
      <c r="J45" s="44">
        <f t="shared" si="1"/>
        <v>354545</v>
      </c>
      <c r="K45" s="43">
        <v>0</v>
      </c>
      <c r="L45" s="43">
        <v>0</v>
      </c>
      <c r="M45" s="44">
        <f t="shared" si="2"/>
        <v>0</v>
      </c>
      <c r="N45" s="43">
        <f t="shared" si="3"/>
        <v>1</v>
      </c>
      <c r="O45" s="44">
        <f t="shared" si="4"/>
        <v>354545</v>
      </c>
    </row>
    <row r="46" spans="1:15" x14ac:dyDescent="0.2">
      <c r="A46" s="31" t="s">
        <v>1935</v>
      </c>
      <c r="B46" s="31" t="s">
        <v>11</v>
      </c>
      <c r="C46" s="31">
        <v>1</v>
      </c>
      <c r="D46" s="31">
        <v>825375</v>
      </c>
      <c r="E46" s="31">
        <f t="shared" si="0"/>
        <v>0</v>
      </c>
      <c r="F46" s="43">
        <f>IFERROR(VLOOKUP(A46,'2023'!A:N,13,0),0)</f>
        <v>1</v>
      </c>
      <c r="G46" s="43">
        <f>IFERROR(VLOOKUP(A46,'2023'!A:N,14,0),0)</f>
        <v>825375</v>
      </c>
      <c r="H46" s="43">
        <v>2</v>
      </c>
      <c r="I46" s="43">
        <v>1654545</v>
      </c>
      <c r="J46" s="44">
        <f t="shared" si="1"/>
        <v>826640</v>
      </c>
      <c r="K46" s="43">
        <v>0</v>
      </c>
      <c r="L46" s="43">
        <v>0</v>
      </c>
      <c r="M46" s="44">
        <f t="shared" si="2"/>
        <v>0</v>
      </c>
      <c r="N46" s="43">
        <f t="shared" si="3"/>
        <v>3</v>
      </c>
      <c r="O46" s="44">
        <f t="shared" si="4"/>
        <v>2479920</v>
      </c>
    </row>
    <row r="47" spans="1:15" x14ac:dyDescent="0.2">
      <c r="A47" s="31" t="s">
        <v>2551</v>
      </c>
      <c r="B47" s="31" t="s">
        <v>11</v>
      </c>
      <c r="C47" s="31">
        <v>0</v>
      </c>
      <c r="D47" s="31">
        <v>0</v>
      </c>
      <c r="E47" s="31">
        <f t="shared" si="0"/>
        <v>0</v>
      </c>
      <c r="F47" s="43">
        <f>IFERROR(VLOOKUP(A47,'2023'!A:N,13,0),0)</f>
        <v>0</v>
      </c>
      <c r="G47" s="43">
        <f>IFERROR(VLOOKUP(A47,'2023'!A:N,14,0),0)</f>
        <v>0</v>
      </c>
      <c r="H47" s="43">
        <v>1</v>
      </c>
      <c r="I47" s="43">
        <v>900000</v>
      </c>
      <c r="J47" s="44">
        <f t="shared" si="1"/>
        <v>900000</v>
      </c>
      <c r="K47" s="43">
        <v>1</v>
      </c>
      <c r="L47" s="43">
        <v>1000000</v>
      </c>
      <c r="M47" s="44">
        <f t="shared" si="2"/>
        <v>900000</v>
      </c>
      <c r="N47" s="43">
        <f t="shared" si="3"/>
        <v>0</v>
      </c>
      <c r="O47" s="44">
        <f t="shared" si="4"/>
        <v>0</v>
      </c>
    </row>
    <row r="48" spans="1:15" x14ac:dyDescent="0.2">
      <c r="A48" s="31" t="s">
        <v>2552</v>
      </c>
      <c r="B48" s="31" t="s">
        <v>25</v>
      </c>
      <c r="C48" s="31">
        <v>0</v>
      </c>
      <c r="D48" s="31">
        <v>0</v>
      </c>
      <c r="E48" s="31">
        <f t="shared" si="0"/>
        <v>0</v>
      </c>
      <c r="F48" s="43">
        <f>IFERROR(VLOOKUP(A48,'2023'!A:N,13,0),0)</f>
        <v>0</v>
      </c>
      <c r="G48" s="43">
        <f>IFERROR(VLOOKUP(A48,'2023'!A:N,14,0),0)</f>
        <v>0</v>
      </c>
      <c r="H48" s="43">
        <v>58</v>
      </c>
      <c r="I48" s="43">
        <v>10860006</v>
      </c>
      <c r="J48" s="44">
        <f t="shared" si="1"/>
        <v>187241.4827586207</v>
      </c>
      <c r="K48" s="43">
        <v>16</v>
      </c>
      <c r="L48" s="43">
        <v>3145453</v>
      </c>
      <c r="M48" s="44">
        <f t="shared" si="2"/>
        <v>2995863.7241379311</v>
      </c>
      <c r="N48" s="43">
        <f t="shared" si="3"/>
        <v>42</v>
      </c>
      <c r="O48" s="44">
        <f t="shared" si="4"/>
        <v>7864142.2758620689</v>
      </c>
    </row>
    <row r="49" spans="1:15" x14ac:dyDescent="0.2">
      <c r="A49" s="31" t="s">
        <v>300</v>
      </c>
      <c r="B49" s="31" t="s">
        <v>141</v>
      </c>
      <c r="C49" s="31">
        <v>4</v>
      </c>
      <c r="D49" s="31">
        <v>800000</v>
      </c>
      <c r="E49" s="31">
        <f t="shared" si="0"/>
        <v>0</v>
      </c>
      <c r="F49" s="43">
        <f>IFERROR(VLOOKUP(A49,'2023'!A:N,13,0),0)</f>
        <v>4</v>
      </c>
      <c r="G49" s="43">
        <f>IFERROR(VLOOKUP(A49,'2023'!A:N,14,0),0)</f>
        <v>800000</v>
      </c>
      <c r="H49" s="43">
        <v>12</v>
      </c>
      <c r="I49" s="43">
        <v>2400000</v>
      </c>
      <c r="J49" s="44">
        <f t="shared" si="1"/>
        <v>200000</v>
      </c>
      <c r="K49" s="43">
        <v>4</v>
      </c>
      <c r="L49" s="43">
        <v>1281818</v>
      </c>
      <c r="M49" s="44">
        <f t="shared" si="2"/>
        <v>800000</v>
      </c>
      <c r="N49" s="43">
        <f t="shared" si="3"/>
        <v>12</v>
      </c>
      <c r="O49" s="44">
        <f t="shared" si="4"/>
        <v>2400000</v>
      </c>
    </row>
    <row r="50" spans="1:15" x14ac:dyDescent="0.2">
      <c r="A50" s="31" t="s">
        <v>2553</v>
      </c>
      <c r="B50" s="31" t="s">
        <v>141</v>
      </c>
      <c r="C50" s="31">
        <v>0</v>
      </c>
      <c r="D50" s="31">
        <v>0</v>
      </c>
      <c r="E50" s="31">
        <f t="shared" si="0"/>
        <v>0</v>
      </c>
      <c r="F50" s="43">
        <f>IFERROR(VLOOKUP(A50,'2023'!A:N,13,0),0)</f>
        <v>0</v>
      </c>
      <c r="G50" s="43">
        <f>IFERROR(VLOOKUP(A50,'2023'!A:N,14,0),0)</f>
        <v>0</v>
      </c>
      <c r="H50" s="43">
        <v>6</v>
      </c>
      <c r="I50" s="43">
        <v>1636362</v>
      </c>
      <c r="J50" s="44">
        <f t="shared" si="1"/>
        <v>272727</v>
      </c>
      <c r="K50" s="43">
        <v>6</v>
      </c>
      <c r="L50" s="43">
        <v>2345454</v>
      </c>
      <c r="M50" s="44">
        <f t="shared" si="2"/>
        <v>1636362</v>
      </c>
      <c r="N50" s="43">
        <f t="shared" si="3"/>
        <v>0</v>
      </c>
      <c r="O50" s="44">
        <f t="shared" si="4"/>
        <v>0</v>
      </c>
    </row>
    <row r="51" spans="1:15" x14ac:dyDescent="0.2">
      <c r="A51" s="31" t="s">
        <v>318</v>
      </c>
      <c r="B51" s="31" t="s">
        <v>280</v>
      </c>
      <c r="C51" s="31">
        <v>8</v>
      </c>
      <c r="D51" s="31">
        <v>218176</v>
      </c>
      <c r="E51" s="31">
        <f t="shared" si="0"/>
        <v>0</v>
      </c>
      <c r="F51" s="43">
        <f>IFERROR(VLOOKUP(A51,'2023'!A:N,13,0),0)</f>
        <v>8</v>
      </c>
      <c r="G51" s="43">
        <f>IFERROR(VLOOKUP(A51,'2023'!A:N,14,0),0)</f>
        <v>218176</v>
      </c>
      <c r="H51" s="43">
        <v>38</v>
      </c>
      <c r="I51" s="43">
        <v>1036374</v>
      </c>
      <c r="J51" s="44">
        <f t="shared" si="1"/>
        <v>27272.82608695652</v>
      </c>
      <c r="K51" s="43">
        <v>0</v>
      </c>
      <c r="L51" s="43">
        <v>0</v>
      </c>
      <c r="M51" s="44">
        <f t="shared" si="2"/>
        <v>0</v>
      </c>
      <c r="N51" s="43">
        <f t="shared" si="3"/>
        <v>46</v>
      </c>
      <c r="O51" s="44">
        <f t="shared" si="4"/>
        <v>1254550</v>
      </c>
    </row>
    <row r="52" spans="1:15" x14ac:dyDescent="0.2">
      <c r="A52" s="31" t="s">
        <v>320</v>
      </c>
      <c r="B52" s="31" t="s">
        <v>280</v>
      </c>
      <c r="C52" s="31">
        <v>3</v>
      </c>
      <c r="D52" s="31">
        <v>81816</v>
      </c>
      <c r="E52" s="31">
        <f t="shared" si="0"/>
        <v>0</v>
      </c>
      <c r="F52" s="43">
        <f>IFERROR(VLOOKUP(A52,'2023'!A:N,13,0),0)</f>
        <v>3</v>
      </c>
      <c r="G52" s="43">
        <f>IFERROR(VLOOKUP(A52,'2023'!A:N,14,0),0)</f>
        <v>81816</v>
      </c>
      <c r="H52" s="43">
        <v>9</v>
      </c>
      <c r="I52" s="43">
        <v>245457</v>
      </c>
      <c r="J52" s="44">
        <f t="shared" si="1"/>
        <v>27272.75</v>
      </c>
      <c r="K52" s="43">
        <v>0</v>
      </c>
      <c r="L52" s="43">
        <v>0</v>
      </c>
      <c r="M52" s="44">
        <f t="shared" si="2"/>
        <v>0</v>
      </c>
      <c r="N52" s="43">
        <f t="shared" si="3"/>
        <v>12</v>
      </c>
      <c r="O52" s="44">
        <f t="shared" si="4"/>
        <v>327273</v>
      </c>
    </row>
    <row r="53" spans="1:15" x14ac:dyDescent="0.2">
      <c r="A53" s="31" t="s">
        <v>321</v>
      </c>
      <c r="B53" s="31" t="s">
        <v>280</v>
      </c>
      <c r="C53" s="31">
        <v>3</v>
      </c>
      <c r="D53" s="31">
        <v>81816</v>
      </c>
      <c r="E53" s="31">
        <f t="shared" si="0"/>
        <v>0</v>
      </c>
      <c r="F53" s="43">
        <f>IFERROR(VLOOKUP(A53,'2023'!A:N,13,0),0)</f>
        <v>3</v>
      </c>
      <c r="G53" s="43">
        <f>IFERROR(VLOOKUP(A53,'2023'!A:N,14,0),0)</f>
        <v>81816</v>
      </c>
      <c r="H53" s="43">
        <v>15</v>
      </c>
      <c r="I53" s="43">
        <v>409095</v>
      </c>
      <c r="J53" s="44">
        <f t="shared" si="1"/>
        <v>27272.833333333332</v>
      </c>
      <c r="K53" s="43">
        <v>0</v>
      </c>
      <c r="L53" s="43">
        <v>0</v>
      </c>
      <c r="M53" s="44">
        <f t="shared" si="2"/>
        <v>0</v>
      </c>
      <c r="N53" s="43">
        <f t="shared" si="3"/>
        <v>18</v>
      </c>
      <c r="O53" s="44">
        <f t="shared" si="4"/>
        <v>490911</v>
      </c>
    </row>
    <row r="54" spans="1:15" x14ac:dyDescent="0.2">
      <c r="A54" s="31" t="s">
        <v>322</v>
      </c>
      <c r="B54" s="31" t="s">
        <v>280</v>
      </c>
      <c r="C54" s="31">
        <v>3</v>
      </c>
      <c r="D54" s="31">
        <v>81816</v>
      </c>
      <c r="E54" s="31">
        <f t="shared" si="0"/>
        <v>0</v>
      </c>
      <c r="F54" s="43">
        <f>IFERROR(VLOOKUP(A54,'2023'!A:N,13,0),0)</f>
        <v>3</v>
      </c>
      <c r="G54" s="43">
        <f>IFERROR(VLOOKUP(A54,'2023'!A:N,14,0),0)</f>
        <v>81816</v>
      </c>
      <c r="H54" s="43">
        <v>13</v>
      </c>
      <c r="I54" s="43">
        <v>354549</v>
      </c>
      <c r="J54" s="44">
        <f t="shared" si="1"/>
        <v>27272.8125</v>
      </c>
      <c r="K54" s="43">
        <v>0</v>
      </c>
      <c r="L54" s="43">
        <v>0</v>
      </c>
      <c r="M54" s="44">
        <f t="shared" si="2"/>
        <v>0</v>
      </c>
      <c r="N54" s="43">
        <f t="shared" si="3"/>
        <v>16</v>
      </c>
      <c r="O54" s="44">
        <f t="shared" si="4"/>
        <v>436365</v>
      </c>
    </row>
    <row r="55" spans="1:15" x14ac:dyDescent="0.2">
      <c r="A55" s="31" t="s">
        <v>2554</v>
      </c>
      <c r="B55" s="31" t="s">
        <v>2555</v>
      </c>
      <c r="C55" s="31">
        <v>0</v>
      </c>
      <c r="D55" s="31">
        <v>0</v>
      </c>
      <c r="E55" s="31">
        <f t="shared" si="0"/>
        <v>0</v>
      </c>
      <c r="F55" s="43">
        <f>IFERROR(VLOOKUP(A55,'2023'!A:N,13,0),0)</f>
        <v>0</v>
      </c>
      <c r="G55" s="43">
        <f>IFERROR(VLOOKUP(A55,'2023'!A:N,14,0),0)</f>
        <v>0</v>
      </c>
      <c r="H55" s="43">
        <v>1</v>
      </c>
      <c r="I55" s="43">
        <v>954545</v>
      </c>
      <c r="J55" s="44">
        <f t="shared" si="1"/>
        <v>954545</v>
      </c>
      <c r="K55" s="43">
        <v>1</v>
      </c>
      <c r="L55" s="43">
        <v>954545</v>
      </c>
      <c r="M55" s="44">
        <f t="shared" si="2"/>
        <v>954545</v>
      </c>
      <c r="N55" s="43">
        <f t="shared" si="3"/>
        <v>0</v>
      </c>
      <c r="O55" s="44">
        <f t="shared" si="4"/>
        <v>0</v>
      </c>
    </row>
    <row r="56" spans="1:15" x14ac:dyDescent="0.2">
      <c r="A56" s="31" t="s">
        <v>2556</v>
      </c>
      <c r="B56" s="31" t="s">
        <v>25</v>
      </c>
      <c r="C56" s="31">
        <v>0</v>
      </c>
      <c r="D56" s="31">
        <v>0</v>
      </c>
      <c r="E56" s="31">
        <f t="shared" si="0"/>
        <v>0</v>
      </c>
      <c r="F56" s="43">
        <f>IFERROR(VLOOKUP(A56,'2023'!A:N,13,0),0)</f>
        <v>0</v>
      </c>
      <c r="G56" s="43">
        <f>IFERROR(VLOOKUP(A56,'2023'!A:N,14,0),0)</f>
        <v>0</v>
      </c>
      <c r="H56" s="43">
        <v>19</v>
      </c>
      <c r="I56" s="43">
        <v>18283631</v>
      </c>
      <c r="J56" s="44">
        <f t="shared" si="1"/>
        <v>962296.36842105258</v>
      </c>
      <c r="K56" s="43">
        <v>17</v>
      </c>
      <c r="L56" s="43">
        <v>19790910</v>
      </c>
      <c r="M56" s="44">
        <f t="shared" si="2"/>
        <v>16359038.263157893</v>
      </c>
      <c r="N56" s="43">
        <f t="shared" si="3"/>
        <v>2</v>
      </c>
      <c r="O56" s="44">
        <f t="shared" si="4"/>
        <v>1924592.736842107</v>
      </c>
    </row>
    <row r="57" spans="1:15" x14ac:dyDescent="0.2">
      <c r="A57" s="31" t="s">
        <v>2557</v>
      </c>
      <c r="B57" s="31" t="s">
        <v>11</v>
      </c>
      <c r="C57" s="31">
        <v>0</v>
      </c>
      <c r="D57" s="31">
        <v>0</v>
      </c>
      <c r="E57" s="31">
        <f t="shared" si="0"/>
        <v>0</v>
      </c>
      <c r="F57" s="43">
        <f>IFERROR(VLOOKUP(A57,'2023'!A:N,13,0),0)</f>
        <v>0</v>
      </c>
      <c r="G57" s="43">
        <f>IFERROR(VLOOKUP(A57,'2023'!A:N,14,0),0)</f>
        <v>0</v>
      </c>
      <c r="H57" s="43">
        <v>2</v>
      </c>
      <c r="I57" s="43">
        <v>1000000</v>
      </c>
      <c r="J57" s="44">
        <f t="shared" si="1"/>
        <v>500000</v>
      </c>
      <c r="K57" s="43">
        <v>0</v>
      </c>
      <c r="L57" s="43">
        <v>0</v>
      </c>
      <c r="M57" s="44">
        <f t="shared" si="2"/>
        <v>0</v>
      </c>
      <c r="N57" s="43">
        <f t="shared" si="3"/>
        <v>2</v>
      </c>
      <c r="O57" s="44">
        <f t="shared" si="4"/>
        <v>1000000</v>
      </c>
    </row>
    <row r="58" spans="1:15" x14ac:dyDescent="0.2">
      <c r="A58" s="31" t="s">
        <v>2558</v>
      </c>
      <c r="B58" s="31" t="s">
        <v>20</v>
      </c>
      <c r="C58" s="31">
        <v>0</v>
      </c>
      <c r="D58" s="31">
        <v>0</v>
      </c>
      <c r="E58" s="31">
        <f t="shared" si="0"/>
        <v>0</v>
      </c>
      <c r="F58" s="43">
        <f>IFERROR(VLOOKUP(A58,'2023'!A:N,13,0),0)</f>
        <v>0</v>
      </c>
      <c r="G58" s="43">
        <f>IFERROR(VLOOKUP(A58,'2023'!A:N,14,0),0)</f>
        <v>0</v>
      </c>
      <c r="H58" s="43">
        <v>1</v>
      </c>
      <c r="I58" s="43">
        <v>327273</v>
      </c>
      <c r="J58" s="44">
        <f t="shared" si="1"/>
        <v>327273</v>
      </c>
      <c r="K58" s="43">
        <v>0</v>
      </c>
      <c r="L58" s="43">
        <v>0</v>
      </c>
      <c r="M58" s="44">
        <f t="shared" si="2"/>
        <v>0</v>
      </c>
      <c r="N58" s="43">
        <f t="shared" si="3"/>
        <v>1</v>
      </c>
      <c r="O58" s="44">
        <f t="shared" si="4"/>
        <v>327273</v>
      </c>
    </row>
    <row r="59" spans="1:15" x14ac:dyDescent="0.2">
      <c r="A59" s="31" t="s">
        <v>627</v>
      </c>
      <c r="B59" s="31" t="s">
        <v>25</v>
      </c>
      <c r="C59" s="31">
        <v>43</v>
      </c>
      <c r="D59" s="31">
        <v>16079088</v>
      </c>
      <c r="E59" s="31">
        <f t="shared" si="0"/>
        <v>0</v>
      </c>
      <c r="F59" s="43">
        <f>IFERROR(VLOOKUP(A59,'2023'!A:N,13,0),0)</f>
        <v>43</v>
      </c>
      <c r="G59" s="43">
        <f>IFERROR(VLOOKUP(A59,'2023'!A:N,14,0),0)</f>
        <v>16079088</v>
      </c>
      <c r="H59" s="43">
        <v>42</v>
      </c>
      <c r="I59" s="43">
        <v>14731815</v>
      </c>
      <c r="J59" s="44">
        <f t="shared" si="1"/>
        <v>362481.21176470589</v>
      </c>
      <c r="K59" s="43">
        <v>0</v>
      </c>
      <c r="L59" s="43">
        <v>0</v>
      </c>
      <c r="M59" s="44">
        <f t="shared" si="2"/>
        <v>0</v>
      </c>
      <c r="N59" s="43">
        <f t="shared" si="3"/>
        <v>85</v>
      </c>
      <c r="O59" s="44">
        <f t="shared" si="4"/>
        <v>30810903</v>
      </c>
    </row>
    <row r="60" spans="1:15" x14ac:dyDescent="0.2">
      <c r="A60" s="31" t="s">
        <v>2559</v>
      </c>
      <c r="B60" s="31" t="s">
        <v>11</v>
      </c>
      <c r="C60" s="31">
        <v>0</v>
      </c>
      <c r="D60" s="31">
        <v>0</v>
      </c>
      <c r="E60" s="31">
        <f t="shared" si="0"/>
        <v>0</v>
      </c>
      <c r="F60" s="43">
        <f>IFERROR(VLOOKUP(A60,'2023'!A:N,13,0),0)</f>
        <v>0</v>
      </c>
      <c r="G60" s="43">
        <f>IFERROR(VLOOKUP(A60,'2023'!A:N,14,0),0)</f>
        <v>0</v>
      </c>
      <c r="H60" s="43">
        <v>1</v>
      </c>
      <c r="I60" s="43">
        <v>1064815</v>
      </c>
      <c r="J60" s="44">
        <f t="shared" si="1"/>
        <v>1064815</v>
      </c>
      <c r="K60" s="43">
        <v>1</v>
      </c>
      <c r="L60" s="43">
        <v>1435185</v>
      </c>
      <c r="M60" s="44">
        <f t="shared" si="2"/>
        <v>1064815</v>
      </c>
      <c r="N60" s="43">
        <f t="shared" si="3"/>
        <v>0</v>
      </c>
      <c r="O60" s="44">
        <f t="shared" si="4"/>
        <v>0</v>
      </c>
    </row>
    <row r="61" spans="1:15" x14ac:dyDescent="0.2">
      <c r="A61" s="31" t="s">
        <v>2560</v>
      </c>
      <c r="B61" s="31" t="s">
        <v>141</v>
      </c>
      <c r="C61" s="31">
        <v>0</v>
      </c>
      <c r="D61" s="31">
        <v>0</v>
      </c>
      <c r="E61" s="31">
        <f t="shared" si="0"/>
        <v>0</v>
      </c>
      <c r="F61" s="43">
        <f>IFERROR(VLOOKUP(A61,'2023'!A:N,13,0),0)</f>
        <v>0</v>
      </c>
      <c r="G61" s="43">
        <f>IFERROR(VLOOKUP(A61,'2023'!A:N,14,0),0)</f>
        <v>0</v>
      </c>
      <c r="H61" s="43">
        <v>1</v>
      </c>
      <c r="I61" s="43">
        <v>145455</v>
      </c>
      <c r="J61" s="44">
        <f t="shared" si="1"/>
        <v>145455</v>
      </c>
      <c r="K61" s="43">
        <v>1</v>
      </c>
      <c r="L61" s="43">
        <v>445455</v>
      </c>
      <c r="M61" s="44">
        <f t="shared" si="2"/>
        <v>145455</v>
      </c>
      <c r="N61" s="43">
        <f t="shared" si="3"/>
        <v>0</v>
      </c>
      <c r="O61" s="44">
        <f t="shared" si="4"/>
        <v>0</v>
      </c>
    </row>
    <row r="62" spans="1:15" x14ac:dyDescent="0.2">
      <c r="A62" s="31" t="s">
        <v>2561</v>
      </c>
      <c r="B62" s="31" t="s">
        <v>11</v>
      </c>
      <c r="C62" s="31">
        <v>0</v>
      </c>
      <c r="D62" s="31">
        <v>0</v>
      </c>
      <c r="E62" s="31">
        <f t="shared" si="0"/>
        <v>0</v>
      </c>
      <c r="F62" s="43">
        <f>IFERROR(VLOOKUP(A62,'2023'!A:N,13,0),0)</f>
        <v>0</v>
      </c>
      <c r="G62" s="43">
        <f>IFERROR(VLOOKUP(A62,'2023'!A:N,14,0),0)</f>
        <v>0</v>
      </c>
      <c r="H62" s="43">
        <v>1</v>
      </c>
      <c r="I62" s="43">
        <v>145455</v>
      </c>
      <c r="J62" s="44">
        <f t="shared" si="1"/>
        <v>145455</v>
      </c>
      <c r="K62" s="43">
        <v>0</v>
      </c>
      <c r="L62" s="43">
        <v>0</v>
      </c>
      <c r="M62" s="44">
        <f t="shared" si="2"/>
        <v>0</v>
      </c>
      <c r="N62" s="43">
        <f t="shared" si="3"/>
        <v>1</v>
      </c>
      <c r="O62" s="44">
        <f t="shared" si="4"/>
        <v>145455</v>
      </c>
    </row>
    <row r="63" spans="1:15" x14ac:dyDescent="0.2">
      <c r="A63" s="31" t="s">
        <v>2562</v>
      </c>
      <c r="B63" s="31" t="s">
        <v>141</v>
      </c>
      <c r="C63" s="31">
        <v>0</v>
      </c>
      <c r="D63" s="31">
        <v>0</v>
      </c>
      <c r="E63" s="31">
        <f t="shared" si="0"/>
        <v>0</v>
      </c>
      <c r="F63" s="43">
        <f>IFERROR(VLOOKUP(A63,'2023'!A:N,13,0),0)</f>
        <v>0</v>
      </c>
      <c r="G63" s="43">
        <f>IFERROR(VLOOKUP(A63,'2023'!A:N,14,0),0)</f>
        <v>0</v>
      </c>
      <c r="H63" s="43">
        <v>1</v>
      </c>
      <c r="I63" s="43">
        <v>168182</v>
      </c>
      <c r="J63" s="44">
        <f t="shared" si="1"/>
        <v>168182</v>
      </c>
      <c r="K63" s="43">
        <v>0</v>
      </c>
      <c r="L63" s="43">
        <v>0</v>
      </c>
      <c r="M63" s="44">
        <f t="shared" si="2"/>
        <v>0</v>
      </c>
      <c r="N63" s="43">
        <f t="shared" si="3"/>
        <v>1</v>
      </c>
      <c r="O63" s="44">
        <f t="shared" si="4"/>
        <v>168182</v>
      </c>
    </row>
    <row r="64" spans="1:15" x14ac:dyDescent="0.2">
      <c r="A64" s="31" t="s">
        <v>783</v>
      </c>
      <c r="B64" s="31" t="s">
        <v>141</v>
      </c>
      <c r="C64" s="31">
        <v>1</v>
      </c>
      <c r="D64" s="31">
        <v>127270</v>
      </c>
      <c r="E64" s="31">
        <f t="shared" si="0"/>
        <v>0</v>
      </c>
      <c r="F64" s="43">
        <f>IFERROR(VLOOKUP(A64,'2023'!A:N,13,0),0)</f>
        <v>1</v>
      </c>
      <c r="G64" s="43">
        <f>IFERROR(VLOOKUP(A64,'2023'!A:N,14,0),0)</f>
        <v>127270</v>
      </c>
      <c r="H64" s="43">
        <v>5</v>
      </c>
      <c r="I64" s="43">
        <v>613635</v>
      </c>
      <c r="J64" s="44">
        <f t="shared" si="1"/>
        <v>123484.16666666667</v>
      </c>
      <c r="K64" s="43">
        <v>0</v>
      </c>
      <c r="L64" s="43">
        <v>0</v>
      </c>
      <c r="M64" s="44">
        <f t="shared" si="2"/>
        <v>0</v>
      </c>
      <c r="N64" s="43">
        <f t="shared" si="3"/>
        <v>6</v>
      </c>
      <c r="O64" s="44">
        <f t="shared" si="4"/>
        <v>740905</v>
      </c>
    </row>
    <row r="65" spans="1:15" x14ac:dyDescent="0.2">
      <c r="A65" s="31" t="s">
        <v>867</v>
      </c>
      <c r="B65" s="31" t="s">
        <v>11</v>
      </c>
      <c r="C65" s="31">
        <v>1</v>
      </c>
      <c r="D65" s="31">
        <v>786363</v>
      </c>
      <c r="E65" s="31">
        <f t="shared" si="0"/>
        <v>0</v>
      </c>
      <c r="F65" s="43">
        <f>IFERROR(VLOOKUP(A65,'2023'!A:N,13,0),0)</f>
        <v>1</v>
      </c>
      <c r="G65" s="43">
        <f>IFERROR(VLOOKUP(A65,'2023'!A:N,14,0),0)</f>
        <v>786363</v>
      </c>
      <c r="H65" s="43">
        <v>2</v>
      </c>
      <c r="I65" s="43">
        <v>2236364</v>
      </c>
      <c r="J65" s="44">
        <f t="shared" si="1"/>
        <v>1007575.6666666666</v>
      </c>
      <c r="K65" s="43">
        <v>2</v>
      </c>
      <c r="L65" s="43">
        <v>3245455</v>
      </c>
      <c r="M65" s="44">
        <f t="shared" si="2"/>
        <v>2015151.3333333333</v>
      </c>
      <c r="N65" s="43">
        <f t="shared" si="3"/>
        <v>1</v>
      </c>
      <c r="O65" s="44">
        <f t="shared" si="4"/>
        <v>1007575.6666666667</v>
      </c>
    </row>
    <row r="66" spans="1:15" x14ac:dyDescent="0.2">
      <c r="A66" s="31" t="s">
        <v>296</v>
      </c>
      <c r="B66" s="31" t="s">
        <v>11</v>
      </c>
      <c r="C66" s="31">
        <v>8</v>
      </c>
      <c r="D66" s="31">
        <v>4436360</v>
      </c>
      <c r="E66" s="31">
        <f t="shared" si="0"/>
        <v>0</v>
      </c>
      <c r="F66" s="43">
        <f>IFERROR(VLOOKUP(A66,'2023'!A:N,13,0),0)</f>
        <v>8</v>
      </c>
      <c r="G66" s="43">
        <f>IFERROR(VLOOKUP(A66,'2023'!A:N,14,0),0)</f>
        <v>4436360</v>
      </c>
      <c r="H66" s="43">
        <v>8</v>
      </c>
      <c r="I66" s="43">
        <v>4509090</v>
      </c>
      <c r="J66" s="44">
        <f t="shared" si="1"/>
        <v>559090.625</v>
      </c>
      <c r="K66" s="43">
        <v>0</v>
      </c>
      <c r="L66" s="43">
        <v>0</v>
      </c>
      <c r="M66" s="44">
        <f t="shared" si="2"/>
        <v>0</v>
      </c>
      <c r="N66" s="43">
        <f t="shared" si="3"/>
        <v>16</v>
      </c>
      <c r="O66" s="44">
        <f t="shared" si="4"/>
        <v>8945450</v>
      </c>
    </row>
    <row r="67" spans="1:15" x14ac:dyDescent="0.2">
      <c r="A67" s="31" t="s">
        <v>2563</v>
      </c>
      <c r="B67" s="31" t="s">
        <v>141</v>
      </c>
      <c r="C67" s="31">
        <v>0</v>
      </c>
      <c r="D67" s="31">
        <v>0</v>
      </c>
      <c r="E67" s="31">
        <f t="shared" si="0"/>
        <v>0</v>
      </c>
      <c r="F67" s="43">
        <f>IFERROR(VLOOKUP(A67,'2023'!A:N,13,0),0)</f>
        <v>0</v>
      </c>
      <c r="G67" s="43">
        <f>IFERROR(VLOOKUP(A67,'2023'!A:N,14,0),0)</f>
        <v>0</v>
      </c>
      <c r="H67" s="43">
        <v>6</v>
      </c>
      <c r="I67" s="43">
        <v>1636362</v>
      </c>
      <c r="J67" s="44">
        <f t="shared" si="1"/>
        <v>272727</v>
      </c>
      <c r="K67" s="43">
        <v>2</v>
      </c>
      <c r="L67" s="43">
        <v>890909</v>
      </c>
      <c r="M67" s="44">
        <f t="shared" si="2"/>
        <v>545454</v>
      </c>
      <c r="N67" s="43">
        <f t="shared" si="3"/>
        <v>4</v>
      </c>
      <c r="O67" s="44">
        <f t="shared" si="4"/>
        <v>1090908</v>
      </c>
    </row>
    <row r="68" spans="1:15" x14ac:dyDescent="0.2">
      <c r="A68" s="31" t="s">
        <v>2564</v>
      </c>
      <c r="B68" s="31" t="s">
        <v>11</v>
      </c>
      <c r="C68" s="31">
        <v>151</v>
      </c>
      <c r="D68" s="31">
        <v>8238113</v>
      </c>
      <c r="E68" s="31">
        <f t="shared" si="0"/>
        <v>-151</v>
      </c>
      <c r="F68" s="43">
        <f>IFERROR(VLOOKUP(A68,'2023'!A:N,13,0),0)</f>
        <v>0</v>
      </c>
      <c r="G68" s="43">
        <f>IFERROR(VLOOKUP(A68,'2023'!A:N,14,0),0)</f>
        <v>0</v>
      </c>
      <c r="H68" s="43">
        <v>160</v>
      </c>
      <c r="I68" s="43">
        <v>9281850</v>
      </c>
      <c r="J68" s="44">
        <f t="shared" si="1"/>
        <v>58011.5625</v>
      </c>
      <c r="K68" s="43">
        <v>0</v>
      </c>
      <c r="L68" s="43">
        <v>0</v>
      </c>
      <c r="M68" s="44">
        <f t="shared" si="2"/>
        <v>0</v>
      </c>
      <c r="N68" s="43">
        <f t="shared" si="3"/>
        <v>160</v>
      </c>
      <c r="O68" s="44">
        <f t="shared" si="4"/>
        <v>9281850</v>
      </c>
    </row>
    <row r="69" spans="1:15" x14ac:dyDescent="0.2">
      <c r="A69" s="31" t="s">
        <v>2284</v>
      </c>
      <c r="B69" s="31" t="s">
        <v>20</v>
      </c>
      <c r="C69" s="31">
        <v>0</v>
      </c>
      <c r="D69" s="31">
        <v>0</v>
      </c>
      <c r="E69" s="31">
        <f t="shared" si="0"/>
        <v>0</v>
      </c>
      <c r="F69" s="43">
        <f>IFERROR(VLOOKUP(A69,'2023'!A:N,13,0),0)</f>
        <v>0</v>
      </c>
      <c r="G69" s="43">
        <f>IFERROR(VLOOKUP(A69,'2023'!A:N,14,0),0)</f>
        <v>0</v>
      </c>
      <c r="H69" s="43">
        <v>0</v>
      </c>
      <c r="I69" s="43">
        <v>0</v>
      </c>
      <c r="J69" s="44">
        <f t="shared" si="1"/>
        <v>0</v>
      </c>
      <c r="K69" s="43">
        <v>213</v>
      </c>
      <c r="L69" s="43">
        <v>2051237247</v>
      </c>
      <c r="M69" s="44">
        <f t="shared" si="2"/>
        <v>0</v>
      </c>
      <c r="N69" s="43">
        <f t="shared" si="3"/>
        <v>-213</v>
      </c>
      <c r="O69" s="44">
        <f t="shared" si="4"/>
        <v>0</v>
      </c>
    </row>
    <row r="70" spans="1:15" x14ac:dyDescent="0.2">
      <c r="A70" s="31" t="s">
        <v>2565</v>
      </c>
      <c r="B70" s="31" t="s">
        <v>20</v>
      </c>
      <c r="C70" s="31">
        <v>0</v>
      </c>
      <c r="D70" s="31">
        <v>0</v>
      </c>
      <c r="E70" s="31">
        <f t="shared" si="0"/>
        <v>0</v>
      </c>
      <c r="F70" s="43">
        <f>IFERROR(VLOOKUP(A70,'2023'!A:N,13,0),0)</f>
        <v>0</v>
      </c>
      <c r="G70" s="43">
        <f>IFERROR(VLOOKUP(A70,'2023'!A:N,14,0),0)</f>
        <v>0</v>
      </c>
      <c r="H70" s="43">
        <v>3</v>
      </c>
      <c r="I70" s="43">
        <v>3900000</v>
      </c>
      <c r="J70" s="44">
        <f t="shared" si="1"/>
        <v>1300000</v>
      </c>
      <c r="K70" s="43">
        <v>2</v>
      </c>
      <c r="L70" s="43">
        <v>4740000</v>
      </c>
      <c r="M70" s="44">
        <f t="shared" si="2"/>
        <v>2600000</v>
      </c>
      <c r="N70" s="43">
        <f t="shared" si="3"/>
        <v>1</v>
      </c>
      <c r="O70" s="44">
        <f t="shared" si="4"/>
        <v>1300000</v>
      </c>
    </row>
    <row r="71" spans="1:15" x14ac:dyDescent="0.2">
      <c r="A71" s="31" t="s">
        <v>1722</v>
      </c>
      <c r="B71" s="31" t="s">
        <v>280</v>
      </c>
      <c r="C71" s="31">
        <v>0</v>
      </c>
      <c r="D71" s="31">
        <v>0</v>
      </c>
      <c r="E71" s="31">
        <f t="shared" si="0"/>
        <v>0</v>
      </c>
      <c r="F71" s="43">
        <f>IFERROR(VLOOKUP(A71,'2023'!A:N,13,0),0)</f>
        <v>0</v>
      </c>
      <c r="G71" s="43">
        <f>IFERROR(VLOOKUP(A71,'2023'!A:N,14,0),0)</f>
        <v>0</v>
      </c>
      <c r="H71" s="43">
        <v>1</v>
      </c>
      <c r="I71" s="43">
        <v>400000</v>
      </c>
      <c r="J71" s="44">
        <f t="shared" si="1"/>
        <v>400000</v>
      </c>
      <c r="K71" s="43">
        <v>1</v>
      </c>
      <c r="L71" s="43">
        <v>818182</v>
      </c>
      <c r="M71" s="44">
        <f t="shared" si="2"/>
        <v>400000</v>
      </c>
      <c r="N71" s="43">
        <f t="shared" si="3"/>
        <v>0</v>
      </c>
      <c r="O71" s="44">
        <f t="shared" si="4"/>
        <v>0</v>
      </c>
    </row>
    <row r="72" spans="1:15" x14ac:dyDescent="0.2">
      <c r="A72" s="31" t="s">
        <v>1863</v>
      </c>
      <c r="B72" s="31" t="s">
        <v>11</v>
      </c>
      <c r="C72" s="31">
        <v>1</v>
      </c>
      <c r="D72" s="31">
        <v>230000</v>
      </c>
      <c r="E72" s="31">
        <f t="shared" si="0"/>
        <v>0</v>
      </c>
      <c r="F72" s="43">
        <f>IFERROR(VLOOKUP(A72,'2023'!A:N,13,0),0)</f>
        <v>1</v>
      </c>
      <c r="G72" s="43">
        <f>IFERROR(VLOOKUP(A72,'2023'!A:N,14,0),0)</f>
        <v>230000</v>
      </c>
      <c r="H72" s="43">
        <v>5</v>
      </c>
      <c r="I72" s="43">
        <v>1150000</v>
      </c>
      <c r="J72" s="44">
        <f t="shared" si="1"/>
        <v>230000</v>
      </c>
      <c r="K72" s="43">
        <v>5</v>
      </c>
      <c r="L72" s="43">
        <v>1909091</v>
      </c>
      <c r="M72" s="44">
        <f t="shared" si="2"/>
        <v>1150000</v>
      </c>
      <c r="N72" s="43">
        <f t="shared" si="3"/>
        <v>1</v>
      </c>
      <c r="O72" s="44">
        <f t="shared" si="4"/>
        <v>230000</v>
      </c>
    </row>
    <row r="73" spans="1:15" x14ac:dyDescent="0.2">
      <c r="A73" s="31" t="s">
        <v>324</v>
      </c>
      <c r="B73" s="31" t="s">
        <v>11</v>
      </c>
      <c r="C73" s="31">
        <v>1</v>
      </c>
      <c r="D73" s="31">
        <v>100000</v>
      </c>
      <c r="E73" s="31">
        <f t="shared" si="0"/>
        <v>0</v>
      </c>
      <c r="F73" s="43">
        <f>IFERROR(VLOOKUP(A73,'2023'!A:N,13,0),0)</f>
        <v>1</v>
      </c>
      <c r="G73" s="43">
        <f>IFERROR(VLOOKUP(A73,'2023'!A:N,14,0),0)</f>
        <v>100000</v>
      </c>
      <c r="H73" s="43">
        <v>1</v>
      </c>
      <c r="I73" s="43">
        <v>300000</v>
      </c>
      <c r="J73" s="44">
        <f t="shared" si="1"/>
        <v>200000</v>
      </c>
      <c r="K73" s="43">
        <v>1</v>
      </c>
      <c r="L73" s="43">
        <v>462963</v>
      </c>
      <c r="M73" s="44">
        <f t="shared" si="2"/>
        <v>200000</v>
      </c>
      <c r="N73" s="43">
        <f t="shared" si="3"/>
        <v>1</v>
      </c>
      <c r="O73" s="44">
        <f t="shared" si="4"/>
        <v>200000</v>
      </c>
    </row>
    <row r="74" spans="1:15" x14ac:dyDescent="0.2">
      <c r="A74" s="31" t="s">
        <v>264</v>
      </c>
      <c r="B74" s="31" t="s">
        <v>11</v>
      </c>
      <c r="C74" s="31">
        <v>4</v>
      </c>
      <c r="D74" s="31">
        <v>2440738</v>
      </c>
      <c r="E74" s="31">
        <f t="shared" si="0"/>
        <v>0</v>
      </c>
      <c r="F74" s="43">
        <f>IFERROR(VLOOKUP(A74,'2023'!A:N,13,0),0)</f>
        <v>4</v>
      </c>
      <c r="G74" s="43">
        <f>IFERROR(VLOOKUP(A74,'2023'!A:N,14,0),0)</f>
        <v>2440738</v>
      </c>
      <c r="H74" s="43">
        <v>4</v>
      </c>
      <c r="I74" s="43">
        <v>2444444</v>
      </c>
      <c r="J74" s="44">
        <f t="shared" si="1"/>
        <v>610647.75</v>
      </c>
      <c r="K74" s="43">
        <v>1</v>
      </c>
      <c r="L74" s="43">
        <v>1009259</v>
      </c>
      <c r="M74" s="44">
        <f t="shared" si="2"/>
        <v>610647.75</v>
      </c>
      <c r="N74" s="43">
        <f t="shared" si="3"/>
        <v>7</v>
      </c>
      <c r="O74" s="44">
        <f t="shared" si="4"/>
        <v>4274534.25</v>
      </c>
    </row>
    <row r="75" spans="1:15" x14ac:dyDescent="0.2">
      <c r="A75" s="31" t="s">
        <v>269</v>
      </c>
      <c r="B75" s="31" t="s">
        <v>11</v>
      </c>
      <c r="C75" s="31">
        <v>1</v>
      </c>
      <c r="D75" s="31">
        <v>694444</v>
      </c>
      <c r="E75" s="31">
        <f t="shared" si="0"/>
        <v>0</v>
      </c>
      <c r="F75" s="43">
        <f>IFERROR(VLOOKUP(A75,'2023'!A:N,13,0),0)</f>
        <v>1</v>
      </c>
      <c r="G75" s="43">
        <f>IFERROR(VLOOKUP(A75,'2023'!A:N,14,0),0)</f>
        <v>694444</v>
      </c>
      <c r="H75" s="43">
        <v>1</v>
      </c>
      <c r="I75" s="43">
        <v>694444</v>
      </c>
      <c r="J75" s="44">
        <f t="shared" si="1"/>
        <v>694444</v>
      </c>
      <c r="K75" s="43">
        <v>0</v>
      </c>
      <c r="L75" s="43">
        <v>0</v>
      </c>
      <c r="M75" s="44">
        <f t="shared" si="2"/>
        <v>0</v>
      </c>
      <c r="N75" s="43">
        <f t="shared" si="3"/>
        <v>2</v>
      </c>
      <c r="O75" s="44">
        <f t="shared" si="4"/>
        <v>1388888</v>
      </c>
    </row>
    <row r="76" spans="1:15" x14ac:dyDescent="0.2">
      <c r="A76" s="31" t="s">
        <v>2566</v>
      </c>
      <c r="B76" s="31" t="s">
        <v>1691</v>
      </c>
      <c r="C76" s="31">
        <v>0</v>
      </c>
      <c r="D76" s="31">
        <v>0</v>
      </c>
      <c r="E76" s="31">
        <f t="shared" si="0"/>
        <v>0</v>
      </c>
      <c r="F76" s="43">
        <f>IFERROR(VLOOKUP(A76,'2023'!A:N,13,0),0)</f>
        <v>0</v>
      </c>
      <c r="G76" s="43">
        <f>IFERROR(VLOOKUP(A76,'2023'!A:N,14,0),0)</f>
        <v>0</v>
      </c>
      <c r="H76" s="43">
        <v>1</v>
      </c>
      <c r="I76" s="43">
        <v>1345460</v>
      </c>
      <c r="J76" s="44">
        <f t="shared" si="1"/>
        <v>1345460</v>
      </c>
      <c r="K76" s="43">
        <v>0</v>
      </c>
      <c r="L76" s="43">
        <v>0</v>
      </c>
      <c r="M76" s="44">
        <f t="shared" si="2"/>
        <v>0</v>
      </c>
      <c r="N76" s="43">
        <f t="shared" si="3"/>
        <v>1</v>
      </c>
      <c r="O76" s="44">
        <f t="shared" si="4"/>
        <v>1345460</v>
      </c>
    </row>
    <row r="77" spans="1:15" x14ac:dyDescent="0.2">
      <c r="A77" s="31" t="s">
        <v>2567</v>
      </c>
      <c r="B77" s="31" t="s">
        <v>11</v>
      </c>
      <c r="C77" s="31">
        <v>0</v>
      </c>
      <c r="D77" s="31">
        <v>0</v>
      </c>
      <c r="E77" s="31">
        <f t="shared" si="0"/>
        <v>0</v>
      </c>
      <c r="F77" s="43">
        <f>IFERROR(VLOOKUP(A77,'2023'!A:N,13,0),0)</f>
        <v>0</v>
      </c>
      <c r="G77" s="43">
        <f>IFERROR(VLOOKUP(A77,'2023'!A:N,14,0),0)</f>
        <v>0</v>
      </c>
      <c r="H77" s="43">
        <v>1</v>
      </c>
      <c r="I77" s="43">
        <v>2272727</v>
      </c>
      <c r="J77" s="44">
        <f t="shared" si="1"/>
        <v>2272727</v>
      </c>
      <c r="K77" s="43">
        <v>0</v>
      </c>
      <c r="L77" s="43">
        <v>0</v>
      </c>
      <c r="M77" s="44">
        <f t="shared" si="2"/>
        <v>0</v>
      </c>
      <c r="N77" s="43">
        <f t="shared" si="3"/>
        <v>1</v>
      </c>
      <c r="O77" s="44">
        <f t="shared" si="4"/>
        <v>2272727</v>
      </c>
    </row>
    <row r="78" spans="1:15" x14ac:dyDescent="0.2">
      <c r="A78" s="31" t="s">
        <v>2568</v>
      </c>
      <c r="B78" s="31" t="s">
        <v>1691</v>
      </c>
      <c r="C78" s="31">
        <v>0</v>
      </c>
      <c r="D78" s="31">
        <v>0</v>
      </c>
      <c r="E78" s="31">
        <f t="shared" si="0"/>
        <v>0</v>
      </c>
      <c r="F78" s="43">
        <f>IFERROR(VLOOKUP(A78,'2023'!A:N,13,0),0)</f>
        <v>0</v>
      </c>
      <c r="G78" s="43">
        <f>IFERROR(VLOOKUP(A78,'2023'!A:N,14,0),0)</f>
        <v>0</v>
      </c>
      <c r="H78" s="43">
        <v>1</v>
      </c>
      <c r="I78" s="43">
        <v>1481824</v>
      </c>
      <c r="J78" s="44">
        <f t="shared" si="1"/>
        <v>1481824</v>
      </c>
      <c r="K78" s="43">
        <v>0</v>
      </c>
      <c r="L78" s="43">
        <v>0</v>
      </c>
      <c r="M78" s="44">
        <f t="shared" si="2"/>
        <v>0</v>
      </c>
      <c r="N78" s="43">
        <f t="shared" si="3"/>
        <v>1</v>
      </c>
      <c r="O78" s="44">
        <f t="shared" si="4"/>
        <v>1481824</v>
      </c>
    </row>
    <row r="79" spans="1:15" x14ac:dyDescent="0.2">
      <c r="A79" s="31" t="s">
        <v>2569</v>
      </c>
      <c r="B79" s="31" t="s">
        <v>25</v>
      </c>
      <c r="C79" s="31">
        <v>0</v>
      </c>
      <c r="D79" s="31">
        <v>0</v>
      </c>
      <c r="E79" s="31">
        <f t="shared" si="0"/>
        <v>0</v>
      </c>
      <c r="F79" s="43">
        <f>IFERROR(VLOOKUP(A79,'2023'!A:N,13,0),0)</f>
        <v>0</v>
      </c>
      <c r="G79" s="43">
        <f>IFERROR(VLOOKUP(A79,'2023'!A:N,14,0),0)</f>
        <v>0</v>
      </c>
      <c r="H79" s="43">
        <v>1</v>
      </c>
      <c r="I79" s="43">
        <v>700000</v>
      </c>
      <c r="J79" s="44">
        <f t="shared" si="1"/>
        <v>700000</v>
      </c>
      <c r="K79" s="43">
        <v>1</v>
      </c>
      <c r="L79" s="43">
        <v>1045455</v>
      </c>
      <c r="M79" s="44">
        <f t="shared" si="2"/>
        <v>700000</v>
      </c>
      <c r="N79" s="43">
        <f t="shared" si="3"/>
        <v>0</v>
      </c>
      <c r="O79" s="44">
        <f t="shared" si="4"/>
        <v>0</v>
      </c>
    </row>
    <row r="80" spans="1:15" x14ac:dyDescent="0.2">
      <c r="A80" s="31" t="s">
        <v>2570</v>
      </c>
      <c r="B80" s="31" t="s">
        <v>11</v>
      </c>
      <c r="C80" s="31">
        <v>0</v>
      </c>
      <c r="D80" s="31">
        <v>0</v>
      </c>
      <c r="E80" s="31">
        <f t="shared" si="0"/>
        <v>0</v>
      </c>
      <c r="F80" s="43">
        <f>IFERROR(VLOOKUP(A80,'2023'!A:N,13,0),0)</f>
        <v>0</v>
      </c>
      <c r="G80" s="43">
        <f>IFERROR(VLOOKUP(A80,'2023'!A:N,14,0),0)</f>
        <v>0</v>
      </c>
      <c r="H80" s="43">
        <v>1</v>
      </c>
      <c r="I80" s="43">
        <v>800000</v>
      </c>
      <c r="J80" s="44">
        <f t="shared" si="1"/>
        <v>800000</v>
      </c>
      <c r="K80" s="43">
        <v>1</v>
      </c>
      <c r="L80" s="43">
        <v>909091</v>
      </c>
      <c r="M80" s="44">
        <f t="shared" si="2"/>
        <v>800000</v>
      </c>
      <c r="N80" s="43">
        <f t="shared" si="3"/>
        <v>0</v>
      </c>
      <c r="O80" s="44">
        <f t="shared" si="4"/>
        <v>0</v>
      </c>
    </row>
    <row r="81" spans="1:15" x14ac:dyDescent="0.2">
      <c r="A81" s="31" t="s">
        <v>1673</v>
      </c>
      <c r="B81" s="31" t="s">
        <v>141</v>
      </c>
      <c r="C81" s="31">
        <v>13</v>
      </c>
      <c r="D81" s="31">
        <v>2544382</v>
      </c>
      <c r="E81" s="31">
        <f t="shared" si="0"/>
        <v>0</v>
      </c>
      <c r="F81" s="43">
        <f>IFERROR(VLOOKUP(A81,'2023'!A:N,13,0),0)</f>
        <v>13</v>
      </c>
      <c r="G81" s="43">
        <f>IFERROR(VLOOKUP(A81,'2023'!A:N,14,0),0)</f>
        <v>2544382.176470588</v>
      </c>
      <c r="H81" s="43">
        <v>82</v>
      </c>
      <c r="I81" s="43">
        <v>14927258</v>
      </c>
      <c r="J81" s="44">
        <f t="shared" si="1"/>
        <v>183912.00185758516</v>
      </c>
      <c r="K81" s="43">
        <v>14</v>
      </c>
      <c r="L81" s="43">
        <v>3627271</v>
      </c>
      <c r="M81" s="44">
        <f t="shared" si="2"/>
        <v>2574768.026006192</v>
      </c>
      <c r="N81" s="43">
        <f t="shared" si="3"/>
        <v>81</v>
      </c>
      <c r="O81" s="44">
        <f t="shared" si="4"/>
        <v>14896872.150464397</v>
      </c>
    </row>
    <row r="82" spans="1:15" x14ac:dyDescent="0.2">
      <c r="A82" s="31" t="s">
        <v>2571</v>
      </c>
      <c r="B82" s="31" t="s">
        <v>11</v>
      </c>
      <c r="C82" s="31">
        <v>0</v>
      </c>
      <c r="D82" s="31">
        <v>0</v>
      </c>
      <c r="E82" s="31">
        <f t="shared" si="0"/>
        <v>0</v>
      </c>
      <c r="F82" s="43">
        <f>IFERROR(VLOOKUP(A82,'2023'!A:N,13,0),0)</f>
        <v>0</v>
      </c>
      <c r="G82" s="43">
        <f>IFERROR(VLOOKUP(A82,'2023'!A:N,14,0),0)</f>
        <v>0</v>
      </c>
      <c r="H82" s="43">
        <v>5</v>
      </c>
      <c r="I82" s="43">
        <v>1545455</v>
      </c>
      <c r="J82" s="44">
        <f t="shared" si="1"/>
        <v>309091</v>
      </c>
      <c r="K82" s="43">
        <v>0</v>
      </c>
      <c r="L82" s="43">
        <v>0</v>
      </c>
      <c r="M82" s="44">
        <f t="shared" si="2"/>
        <v>0</v>
      </c>
      <c r="N82" s="43">
        <f t="shared" si="3"/>
        <v>5</v>
      </c>
      <c r="O82" s="44">
        <f t="shared" si="4"/>
        <v>1545455</v>
      </c>
    </row>
    <row r="83" spans="1:15" x14ac:dyDescent="0.2">
      <c r="A83" s="31" t="s">
        <v>827</v>
      </c>
      <c r="B83" s="31" t="s">
        <v>825</v>
      </c>
      <c r="C83" s="31">
        <v>12</v>
      </c>
      <c r="D83" s="31">
        <v>794442</v>
      </c>
      <c r="E83" s="31">
        <f t="shared" si="0"/>
        <v>0</v>
      </c>
      <c r="F83" s="43">
        <f>IFERROR(VLOOKUP(A83,'2023'!A:N,13,0),0)</f>
        <v>12</v>
      </c>
      <c r="G83" s="43">
        <f>IFERROR(VLOOKUP(A83,'2023'!A:N,14,0),0)</f>
        <v>794442</v>
      </c>
      <c r="H83" s="43">
        <v>14</v>
      </c>
      <c r="I83" s="43">
        <v>912956</v>
      </c>
      <c r="J83" s="44">
        <f t="shared" si="1"/>
        <v>65669.153846153844</v>
      </c>
      <c r="K83" s="43">
        <v>0</v>
      </c>
      <c r="L83" s="43">
        <v>0</v>
      </c>
      <c r="M83" s="44">
        <f t="shared" si="2"/>
        <v>0</v>
      </c>
      <c r="N83" s="43">
        <f t="shared" si="3"/>
        <v>26</v>
      </c>
      <c r="O83" s="44">
        <f t="shared" si="4"/>
        <v>1707398</v>
      </c>
    </row>
    <row r="84" spans="1:15" x14ac:dyDescent="0.2">
      <c r="A84" s="31" t="s">
        <v>905</v>
      </c>
      <c r="B84" s="31" t="s">
        <v>825</v>
      </c>
      <c r="C84" s="31">
        <v>120</v>
      </c>
      <c r="D84" s="31">
        <v>731520</v>
      </c>
      <c r="E84" s="31">
        <f t="shared" si="0"/>
        <v>0</v>
      </c>
      <c r="F84" s="43">
        <f>IFERROR(VLOOKUP(A84,'2023'!A:N,13,0),0)</f>
        <v>120</v>
      </c>
      <c r="G84" s="43">
        <f>IFERROR(VLOOKUP(A84,'2023'!A:N,14,0),0)</f>
        <v>731520</v>
      </c>
      <c r="H84" s="43">
        <v>60</v>
      </c>
      <c r="I84" s="43">
        <v>458340</v>
      </c>
      <c r="J84" s="44">
        <f t="shared" si="1"/>
        <v>6610.333333333333</v>
      </c>
      <c r="K84" s="43">
        <v>0</v>
      </c>
      <c r="L84" s="43">
        <v>0</v>
      </c>
      <c r="M84" s="44">
        <f t="shared" si="2"/>
        <v>0</v>
      </c>
      <c r="N84" s="43">
        <f t="shared" si="3"/>
        <v>180</v>
      </c>
      <c r="O84" s="44">
        <f t="shared" si="4"/>
        <v>1189860</v>
      </c>
    </row>
    <row r="85" spans="1:15" x14ac:dyDescent="0.2">
      <c r="A85" s="31" t="s">
        <v>2572</v>
      </c>
      <c r="B85" s="31" t="s">
        <v>825</v>
      </c>
      <c r="C85" s="31">
        <v>0</v>
      </c>
      <c r="D85" s="31">
        <v>0</v>
      </c>
      <c r="E85" s="31">
        <f t="shared" si="0"/>
        <v>0</v>
      </c>
      <c r="F85" s="43">
        <f>IFERROR(VLOOKUP(A85,'2023'!A:N,13,0),0)</f>
        <v>0</v>
      </c>
      <c r="G85" s="43">
        <f>IFERROR(VLOOKUP(A85,'2023'!A:N,14,0),0)</f>
        <v>0</v>
      </c>
      <c r="H85" s="43">
        <v>10</v>
      </c>
      <c r="I85" s="43">
        <v>700000</v>
      </c>
      <c r="J85" s="44">
        <f t="shared" si="1"/>
        <v>70000</v>
      </c>
      <c r="K85" s="43">
        <v>0</v>
      </c>
      <c r="L85" s="43">
        <v>0</v>
      </c>
      <c r="M85" s="44">
        <f t="shared" si="2"/>
        <v>0</v>
      </c>
      <c r="N85" s="43">
        <f t="shared" si="3"/>
        <v>10</v>
      </c>
      <c r="O85" s="44">
        <f t="shared" si="4"/>
        <v>700000</v>
      </c>
    </row>
    <row r="86" spans="1:15" x14ac:dyDescent="0.2">
      <c r="A86" s="31" t="s">
        <v>2573</v>
      </c>
      <c r="B86" s="31" t="s">
        <v>11</v>
      </c>
      <c r="C86" s="31">
        <v>0</v>
      </c>
      <c r="D86" s="31">
        <v>0</v>
      </c>
      <c r="E86" s="31">
        <f t="shared" si="0"/>
        <v>0</v>
      </c>
      <c r="F86" s="43">
        <f>IFERROR(VLOOKUP(A86,'2023'!A:N,13,0),0)</f>
        <v>0</v>
      </c>
      <c r="G86" s="43">
        <f>IFERROR(VLOOKUP(A86,'2023'!A:N,14,0),0)</f>
        <v>0</v>
      </c>
      <c r="H86" s="43">
        <v>1</v>
      </c>
      <c r="I86" s="43">
        <v>1590909</v>
      </c>
      <c r="J86" s="44">
        <f t="shared" si="1"/>
        <v>1590909</v>
      </c>
      <c r="K86" s="43">
        <v>0</v>
      </c>
      <c r="L86" s="43">
        <v>0</v>
      </c>
      <c r="M86" s="44">
        <f t="shared" si="2"/>
        <v>0</v>
      </c>
      <c r="N86" s="43">
        <f t="shared" si="3"/>
        <v>1</v>
      </c>
      <c r="O86" s="44">
        <f t="shared" si="4"/>
        <v>1590909</v>
      </c>
    </row>
    <row r="87" spans="1:15" x14ac:dyDescent="0.2">
      <c r="A87" s="31" t="s">
        <v>885</v>
      </c>
      <c r="B87" s="31" t="s">
        <v>11</v>
      </c>
      <c r="C87" s="31">
        <v>1</v>
      </c>
      <c r="D87" s="31">
        <v>800000</v>
      </c>
      <c r="E87" s="31">
        <f t="shared" si="0"/>
        <v>0</v>
      </c>
      <c r="F87" s="43">
        <f>IFERROR(VLOOKUP(A87,'2023'!A:N,13,0),0)</f>
        <v>1</v>
      </c>
      <c r="G87" s="43">
        <f>IFERROR(VLOOKUP(A87,'2023'!A:N,14,0),0)</f>
        <v>800000</v>
      </c>
      <c r="H87" s="43">
        <v>8</v>
      </c>
      <c r="I87" s="43">
        <v>6309090</v>
      </c>
      <c r="J87" s="44">
        <f t="shared" si="1"/>
        <v>789898.88888888888</v>
      </c>
      <c r="K87" s="43">
        <v>4</v>
      </c>
      <c r="L87" s="43">
        <v>3709092</v>
      </c>
      <c r="M87" s="44">
        <f t="shared" si="2"/>
        <v>3159595.5555555555</v>
      </c>
      <c r="N87" s="43">
        <f t="shared" si="3"/>
        <v>5</v>
      </c>
      <c r="O87" s="44">
        <f t="shared" si="4"/>
        <v>3949494.4444444445</v>
      </c>
    </row>
    <row r="88" spans="1:15" x14ac:dyDescent="0.2">
      <c r="A88" s="31" t="s">
        <v>2574</v>
      </c>
      <c r="B88" s="31" t="s">
        <v>280</v>
      </c>
      <c r="C88" s="31">
        <v>0</v>
      </c>
      <c r="D88" s="31">
        <v>0</v>
      </c>
      <c r="E88" s="31">
        <f t="shared" si="0"/>
        <v>0</v>
      </c>
      <c r="F88" s="43">
        <f>IFERROR(VLOOKUP(A88,'2023'!A:N,13,0),0)</f>
        <v>0</v>
      </c>
      <c r="G88" s="43">
        <f>IFERROR(VLOOKUP(A88,'2023'!A:N,14,0),0)</f>
        <v>0</v>
      </c>
      <c r="H88" s="43">
        <v>30</v>
      </c>
      <c r="I88" s="43">
        <v>600000</v>
      </c>
      <c r="J88" s="44">
        <f t="shared" si="1"/>
        <v>20000</v>
      </c>
      <c r="K88" s="43">
        <v>0</v>
      </c>
      <c r="L88" s="43">
        <v>0</v>
      </c>
      <c r="M88" s="44">
        <f t="shared" si="2"/>
        <v>0</v>
      </c>
      <c r="N88" s="43">
        <f t="shared" si="3"/>
        <v>30</v>
      </c>
      <c r="O88" s="44">
        <f t="shared" si="4"/>
        <v>600000</v>
      </c>
    </row>
    <row r="89" spans="1:15" x14ac:dyDescent="0.2">
      <c r="A89" s="31" t="s">
        <v>2575</v>
      </c>
      <c r="B89" s="31" t="s">
        <v>141</v>
      </c>
      <c r="C89" s="31">
        <v>0</v>
      </c>
      <c r="D89" s="31">
        <v>0</v>
      </c>
      <c r="E89" s="31">
        <f t="shared" si="0"/>
        <v>0</v>
      </c>
      <c r="F89" s="43">
        <f>IFERROR(VLOOKUP(A89,'2023'!A:N,13,0),0)</f>
        <v>0</v>
      </c>
      <c r="G89" s="43">
        <f>IFERROR(VLOOKUP(A89,'2023'!A:N,14,0),0)</f>
        <v>0</v>
      </c>
      <c r="H89" s="43">
        <v>5</v>
      </c>
      <c r="I89" s="43">
        <v>1000000</v>
      </c>
      <c r="J89" s="44">
        <f t="shared" si="1"/>
        <v>200000</v>
      </c>
      <c r="K89" s="43">
        <v>0</v>
      </c>
      <c r="L89" s="43">
        <v>0</v>
      </c>
      <c r="M89" s="44">
        <f t="shared" si="2"/>
        <v>0</v>
      </c>
      <c r="N89" s="43">
        <f t="shared" si="3"/>
        <v>5</v>
      </c>
      <c r="O89" s="44">
        <f t="shared" si="4"/>
        <v>1000000</v>
      </c>
    </row>
    <row r="90" spans="1:15" x14ac:dyDescent="0.2">
      <c r="A90" s="31" t="s">
        <v>2576</v>
      </c>
      <c r="B90" s="31" t="s">
        <v>11</v>
      </c>
      <c r="C90" s="31">
        <v>26</v>
      </c>
      <c r="D90" s="31">
        <v>2544446</v>
      </c>
      <c r="E90" s="31">
        <f t="shared" si="0"/>
        <v>0</v>
      </c>
      <c r="F90" s="43">
        <f>IFERROR(VLOOKUP(A90,'2023'!A:N,13,0),0)</f>
        <v>26</v>
      </c>
      <c r="G90" s="43">
        <f>IFERROR(VLOOKUP(A90,'2023'!A:N,14,0),0)</f>
        <v>2544446.3503649626</v>
      </c>
      <c r="H90" s="43">
        <v>89</v>
      </c>
      <c r="I90" s="43">
        <v>8742723</v>
      </c>
      <c r="J90" s="44">
        <f t="shared" si="1"/>
        <v>98149.298698825762</v>
      </c>
      <c r="K90" s="43">
        <v>86</v>
      </c>
      <c r="L90" s="43">
        <v>8836339</v>
      </c>
      <c r="M90" s="44">
        <f t="shared" si="2"/>
        <v>8440839.6880990155</v>
      </c>
      <c r="N90" s="43">
        <f t="shared" si="3"/>
        <v>29</v>
      </c>
      <c r="O90" s="44">
        <f t="shared" si="4"/>
        <v>2846329.6622659471</v>
      </c>
    </row>
    <row r="91" spans="1:15" x14ac:dyDescent="0.2">
      <c r="A91" s="31" t="s">
        <v>2577</v>
      </c>
      <c r="B91" s="31" t="s">
        <v>11</v>
      </c>
      <c r="C91" s="31">
        <v>0</v>
      </c>
      <c r="D91" s="31">
        <v>0</v>
      </c>
      <c r="E91" s="31">
        <f t="shared" si="0"/>
        <v>0</v>
      </c>
      <c r="F91" s="43">
        <f>IFERROR(VLOOKUP(A91,'2023'!A:N,13,0),0)</f>
        <v>0</v>
      </c>
      <c r="G91" s="43">
        <f>IFERROR(VLOOKUP(A91,'2023'!A:N,14,0),0)</f>
        <v>0</v>
      </c>
      <c r="H91" s="43">
        <v>0</v>
      </c>
      <c r="I91" s="43">
        <v>0</v>
      </c>
      <c r="J91" s="44">
        <f t="shared" si="1"/>
        <v>0</v>
      </c>
      <c r="K91" s="43">
        <v>213</v>
      </c>
      <c r="L91" s="43">
        <v>15490851</v>
      </c>
      <c r="M91" s="44">
        <f t="shared" si="2"/>
        <v>0</v>
      </c>
      <c r="N91" s="43">
        <f t="shared" si="3"/>
        <v>-213</v>
      </c>
      <c r="O91" s="44">
        <f t="shared" si="4"/>
        <v>0</v>
      </c>
    </row>
    <row r="92" spans="1:15" x14ac:dyDescent="0.2">
      <c r="A92" s="31" t="s">
        <v>2578</v>
      </c>
      <c r="B92" s="31" t="s">
        <v>11</v>
      </c>
      <c r="C92" s="31">
        <v>0</v>
      </c>
      <c r="D92" s="31">
        <v>0</v>
      </c>
      <c r="E92" s="31">
        <f t="shared" si="0"/>
        <v>0</v>
      </c>
      <c r="F92" s="43">
        <f>IFERROR(VLOOKUP(A92,'2023'!A:N,13,0),0)</f>
        <v>0</v>
      </c>
      <c r="G92" s="43">
        <f>IFERROR(VLOOKUP(A92,'2023'!A:N,14,0),0)</f>
        <v>0</v>
      </c>
      <c r="H92" s="43">
        <v>12</v>
      </c>
      <c r="I92" s="43">
        <v>2050912</v>
      </c>
      <c r="J92" s="44">
        <f t="shared" si="1"/>
        <v>170909.33333333334</v>
      </c>
      <c r="K92" s="43">
        <v>0</v>
      </c>
      <c r="L92" s="43">
        <v>0</v>
      </c>
      <c r="M92" s="44">
        <f t="shared" si="2"/>
        <v>0</v>
      </c>
      <c r="N92" s="43">
        <f t="shared" si="3"/>
        <v>12</v>
      </c>
      <c r="O92" s="44">
        <f t="shared" si="4"/>
        <v>2050912</v>
      </c>
    </row>
    <row r="93" spans="1:15" x14ac:dyDescent="0.2">
      <c r="A93" s="31" t="s">
        <v>2579</v>
      </c>
      <c r="B93" s="31" t="s">
        <v>141</v>
      </c>
      <c r="C93" s="31">
        <v>177</v>
      </c>
      <c r="D93" s="31">
        <v>26120121</v>
      </c>
      <c r="E93" s="31">
        <f t="shared" si="0"/>
        <v>-177</v>
      </c>
      <c r="F93" s="43">
        <f>IFERROR(VLOOKUP(A93,'2023'!A:N,13,0),0)</f>
        <v>0</v>
      </c>
      <c r="G93" s="43">
        <f>IFERROR(VLOOKUP(A93,'2023'!A:N,14,0),0)</f>
        <v>0</v>
      </c>
      <c r="H93" s="43">
        <v>328</v>
      </c>
      <c r="I93" s="43">
        <v>44945568</v>
      </c>
      <c r="J93" s="44">
        <f t="shared" si="1"/>
        <v>137029.17073170733</v>
      </c>
      <c r="K93" s="43">
        <v>20</v>
      </c>
      <c r="L93" s="43">
        <v>3636360</v>
      </c>
      <c r="M93" s="44">
        <f t="shared" si="2"/>
        <v>2740583.4146341467</v>
      </c>
      <c r="N93" s="43">
        <f t="shared" si="3"/>
        <v>308</v>
      </c>
      <c r="O93" s="44">
        <f t="shared" si="4"/>
        <v>42204984.585365854</v>
      </c>
    </row>
    <row r="94" spans="1:15" x14ac:dyDescent="0.2">
      <c r="A94" s="31" t="s">
        <v>231</v>
      </c>
      <c r="B94" s="31" t="s">
        <v>11</v>
      </c>
      <c r="C94" s="31">
        <v>13</v>
      </c>
      <c r="D94" s="31">
        <v>4136353</v>
      </c>
      <c r="E94" s="31">
        <f t="shared" si="0"/>
        <v>0</v>
      </c>
      <c r="F94" s="43">
        <f>IFERROR(VLOOKUP(A94,'2023'!A:N,13,0),0)</f>
        <v>13</v>
      </c>
      <c r="G94" s="43">
        <f>IFERROR(VLOOKUP(A94,'2023'!A:N,14,0),0)</f>
        <v>4136353</v>
      </c>
      <c r="H94" s="43">
        <v>10</v>
      </c>
      <c r="I94" s="43">
        <v>3295455</v>
      </c>
      <c r="J94" s="44">
        <f t="shared" si="1"/>
        <v>323122.08695652173</v>
      </c>
      <c r="K94" s="43">
        <v>0</v>
      </c>
      <c r="L94" s="43">
        <v>0</v>
      </c>
      <c r="M94" s="44">
        <f t="shared" si="2"/>
        <v>0</v>
      </c>
      <c r="N94" s="43">
        <f t="shared" si="3"/>
        <v>23</v>
      </c>
      <c r="O94" s="44">
        <f t="shared" si="4"/>
        <v>7431808</v>
      </c>
    </row>
    <row r="95" spans="1:15" x14ac:dyDescent="0.2">
      <c r="A95" s="31" t="s">
        <v>2580</v>
      </c>
      <c r="B95" s="31" t="s">
        <v>11</v>
      </c>
      <c r="C95" s="31">
        <v>0</v>
      </c>
      <c r="D95" s="31">
        <v>0</v>
      </c>
      <c r="E95" s="31">
        <f t="shared" si="0"/>
        <v>0</v>
      </c>
      <c r="F95" s="43">
        <f>IFERROR(VLOOKUP(A95,'2023'!A:N,13,0),0)</f>
        <v>0</v>
      </c>
      <c r="G95" s="43">
        <f>IFERROR(VLOOKUP(A95,'2023'!A:N,14,0),0)</f>
        <v>0</v>
      </c>
      <c r="H95" s="43">
        <v>2</v>
      </c>
      <c r="I95" s="43">
        <v>343636</v>
      </c>
      <c r="J95" s="44">
        <f t="shared" si="1"/>
        <v>171818</v>
      </c>
      <c r="K95" s="43">
        <v>0</v>
      </c>
      <c r="L95" s="43">
        <v>0</v>
      </c>
      <c r="M95" s="44">
        <f t="shared" si="2"/>
        <v>0</v>
      </c>
      <c r="N95" s="43">
        <f t="shared" si="3"/>
        <v>2</v>
      </c>
      <c r="O95" s="44">
        <f t="shared" si="4"/>
        <v>343636</v>
      </c>
    </row>
    <row r="96" spans="1:15" x14ac:dyDescent="0.2">
      <c r="A96" s="31" t="s">
        <v>118</v>
      </c>
      <c r="B96" s="31" t="s">
        <v>11</v>
      </c>
      <c r="C96" s="31">
        <v>12</v>
      </c>
      <c r="D96" s="31">
        <v>9457272</v>
      </c>
      <c r="E96" s="31">
        <f t="shared" si="0"/>
        <v>0</v>
      </c>
      <c r="F96" s="43">
        <f>IFERROR(VLOOKUP(A96,'2023'!A:N,13,0),0)</f>
        <v>12</v>
      </c>
      <c r="G96" s="43">
        <f>IFERROR(VLOOKUP(A96,'2023'!A:N,14,0),0)</f>
        <v>9457272</v>
      </c>
      <c r="H96" s="43">
        <v>27</v>
      </c>
      <c r="I96" s="43">
        <v>18574539</v>
      </c>
      <c r="J96" s="44">
        <f t="shared" si="1"/>
        <v>718764.38461538462</v>
      </c>
      <c r="K96" s="43">
        <v>0</v>
      </c>
      <c r="L96" s="43">
        <v>0</v>
      </c>
      <c r="M96" s="44">
        <f t="shared" si="2"/>
        <v>0</v>
      </c>
      <c r="N96" s="43">
        <f t="shared" si="3"/>
        <v>39</v>
      </c>
      <c r="O96" s="44">
        <f t="shared" si="4"/>
        <v>28031811</v>
      </c>
    </row>
    <row r="97" spans="1:15" x14ac:dyDescent="0.2">
      <c r="A97" s="31" t="s">
        <v>2581</v>
      </c>
      <c r="B97" s="31" t="s">
        <v>171</v>
      </c>
      <c r="C97" s="31">
        <v>0</v>
      </c>
      <c r="D97" s="31">
        <v>0</v>
      </c>
      <c r="E97" s="31">
        <f t="shared" si="0"/>
        <v>0</v>
      </c>
      <c r="F97" s="43">
        <f>IFERROR(VLOOKUP(A97,'2023'!A:N,13,0),0)</f>
        <v>0</v>
      </c>
      <c r="G97" s="43">
        <f>IFERROR(VLOOKUP(A97,'2023'!A:N,14,0),0)</f>
        <v>0</v>
      </c>
      <c r="H97" s="43">
        <v>1</v>
      </c>
      <c r="I97" s="43">
        <v>1000000</v>
      </c>
      <c r="J97" s="44">
        <f t="shared" si="1"/>
        <v>1000000</v>
      </c>
      <c r="K97" s="43">
        <v>1</v>
      </c>
      <c r="L97" s="43">
        <v>1318182</v>
      </c>
      <c r="M97" s="44">
        <f t="shared" si="2"/>
        <v>1000000</v>
      </c>
      <c r="N97" s="43">
        <f t="shared" si="3"/>
        <v>0</v>
      </c>
      <c r="O97" s="44">
        <f t="shared" si="4"/>
        <v>0</v>
      </c>
    </row>
    <row r="98" spans="1:15" x14ac:dyDescent="0.2">
      <c r="A98" s="31" t="s">
        <v>2271</v>
      </c>
      <c r="B98" s="31" t="s">
        <v>141</v>
      </c>
      <c r="C98" s="31">
        <v>2</v>
      </c>
      <c r="D98" s="31">
        <v>1016667</v>
      </c>
      <c r="E98" s="31">
        <f t="shared" si="0"/>
        <v>0</v>
      </c>
      <c r="F98" s="43">
        <f>IFERROR(VLOOKUP(A98,'2023'!A:N,13,0),0)</f>
        <v>2</v>
      </c>
      <c r="G98" s="43">
        <f>IFERROR(VLOOKUP(A98,'2023'!A:N,14,0),0)</f>
        <v>1016666.666666667</v>
      </c>
      <c r="H98" s="43">
        <v>1</v>
      </c>
      <c r="I98" s="43">
        <v>454545</v>
      </c>
      <c r="J98" s="44">
        <f t="shared" si="1"/>
        <v>490403.88888888899</v>
      </c>
      <c r="K98" s="43">
        <v>2</v>
      </c>
      <c r="L98" s="43">
        <v>2090910</v>
      </c>
      <c r="M98" s="44">
        <f t="shared" si="2"/>
        <v>980807.77777777798</v>
      </c>
      <c r="N98" s="43">
        <f t="shared" si="3"/>
        <v>1</v>
      </c>
      <c r="O98" s="44">
        <f t="shared" si="4"/>
        <v>490403.88888888899</v>
      </c>
    </row>
    <row r="99" spans="1:15" x14ac:dyDescent="0.2">
      <c r="A99" s="31" t="s">
        <v>2582</v>
      </c>
      <c r="B99" s="31" t="s">
        <v>141</v>
      </c>
      <c r="C99" s="31">
        <v>0</v>
      </c>
      <c r="D99" s="31">
        <v>0</v>
      </c>
      <c r="E99" s="31">
        <f t="shared" si="0"/>
        <v>0</v>
      </c>
      <c r="F99" s="43">
        <f>IFERROR(VLOOKUP(A99,'2023'!A:N,13,0),0)</f>
        <v>0</v>
      </c>
      <c r="G99" s="43">
        <f>IFERROR(VLOOKUP(A99,'2023'!A:N,14,0),0)</f>
        <v>0</v>
      </c>
      <c r="H99" s="43">
        <v>1</v>
      </c>
      <c r="I99" s="43">
        <v>318182</v>
      </c>
      <c r="J99" s="44">
        <f t="shared" si="1"/>
        <v>318182</v>
      </c>
      <c r="K99" s="43">
        <v>0</v>
      </c>
      <c r="L99" s="43">
        <v>0</v>
      </c>
      <c r="M99" s="44">
        <f t="shared" si="2"/>
        <v>0</v>
      </c>
      <c r="N99" s="43">
        <f t="shared" si="3"/>
        <v>1</v>
      </c>
      <c r="O99" s="44">
        <f t="shared" si="4"/>
        <v>318182</v>
      </c>
    </row>
    <row r="100" spans="1:15" x14ac:dyDescent="0.2">
      <c r="A100" s="31" t="s">
        <v>2583</v>
      </c>
      <c r="B100" s="31" t="s">
        <v>141</v>
      </c>
      <c r="C100" s="31">
        <v>0</v>
      </c>
      <c r="D100" s="31">
        <v>0</v>
      </c>
      <c r="E100" s="31">
        <f t="shared" si="0"/>
        <v>0</v>
      </c>
      <c r="F100" s="43">
        <f>IFERROR(VLOOKUP(A100,'2023'!A:N,13,0),0)</f>
        <v>0</v>
      </c>
      <c r="G100" s="43">
        <f>IFERROR(VLOOKUP(A100,'2023'!A:N,14,0),0)</f>
        <v>0</v>
      </c>
      <c r="H100" s="43">
        <v>1</v>
      </c>
      <c r="I100" s="43">
        <v>272727</v>
      </c>
      <c r="J100" s="44">
        <f t="shared" si="1"/>
        <v>272727</v>
      </c>
      <c r="K100" s="43">
        <v>1</v>
      </c>
      <c r="L100" s="43">
        <v>681818</v>
      </c>
      <c r="M100" s="44">
        <f t="shared" si="2"/>
        <v>272727</v>
      </c>
      <c r="N100" s="43">
        <f t="shared" si="3"/>
        <v>0</v>
      </c>
      <c r="O100" s="44">
        <f t="shared" si="4"/>
        <v>0</v>
      </c>
    </row>
    <row r="101" spans="1:15" x14ac:dyDescent="0.2">
      <c r="A101" s="31" t="s">
        <v>2584</v>
      </c>
      <c r="B101" s="31" t="s">
        <v>141</v>
      </c>
      <c r="C101" s="31">
        <v>0</v>
      </c>
      <c r="D101" s="31">
        <v>0</v>
      </c>
      <c r="E101" s="31">
        <f t="shared" si="0"/>
        <v>0</v>
      </c>
      <c r="F101" s="43">
        <f>IFERROR(VLOOKUP(A101,'2023'!A:N,13,0),0)</f>
        <v>0</v>
      </c>
      <c r="G101" s="43">
        <f>IFERROR(VLOOKUP(A101,'2023'!A:N,14,0),0)</f>
        <v>0</v>
      </c>
      <c r="H101" s="43">
        <v>1</v>
      </c>
      <c r="I101" s="43">
        <v>272727</v>
      </c>
      <c r="J101" s="44">
        <f t="shared" si="1"/>
        <v>272727</v>
      </c>
      <c r="K101" s="43">
        <v>1</v>
      </c>
      <c r="L101" s="43">
        <v>681818</v>
      </c>
      <c r="M101" s="44">
        <f t="shared" si="2"/>
        <v>272727</v>
      </c>
      <c r="N101" s="43">
        <f t="shared" si="3"/>
        <v>0</v>
      </c>
      <c r="O101" s="44">
        <f t="shared" si="4"/>
        <v>0</v>
      </c>
    </row>
    <row r="102" spans="1:15" x14ac:dyDescent="0.2">
      <c r="A102" s="31" t="s">
        <v>232</v>
      </c>
      <c r="B102" s="31" t="s">
        <v>20</v>
      </c>
      <c r="C102" s="31">
        <v>8</v>
      </c>
      <c r="D102" s="31">
        <v>2554543</v>
      </c>
      <c r="E102" s="31">
        <f t="shared" si="0"/>
        <v>0</v>
      </c>
      <c r="F102" s="43">
        <f>IFERROR(VLOOKUP(A102,'2023'!A:N,13,0),0)</f>
        <v>8</v>
      </c>
      <c r="G102" s="43">
        <f>IFERROR(VLOOKUP(A102,'2023'!A:N,14,0),0)</f>
        <v>2554543</v>
      </c>
      <c r="H102" s="43">
        <v>8</v>
      </c>
      <c r="I102" s="43">
        <v>2740910</v>
      </c>
      <c r="J102" s="44">
        <f t="shared" si="1"/>
        <v>330965.8125</v>
      </c>
      <c r="K102" s="43">
        <v>0</v>
      </c>
      <c r="L102" s="43">
        <v>0</v>
      </c>
      <c r="M102" s="44">
        <f t="shared" si="2"/>
        <v>0</v>
      </c>
      <c r="N102" s="43">
        <f t="shared" si="3"/>
        <v>16</v>
      </c>
      <c r="O102" s="44">
        <f t="shared" si="4"/>
        <v>5295453</v>
      </c>
    </row>
    <row r="103" spans="1:15" x14ac:dyDescent="0.2">
      <c r="A103" s="31" t="s">
        <v>355</v>
      </c>
      <c r="B103" s="31" t="s">
        <v>11</v>
      </c>
      <c r="C103" s="31">
        <v>5</v>
      </c>
      <c r="D103" s="31">
        <v>636360</v>
      </c>
      <c r="E103" s="31">
        <f t="shared" si="0"/>
        <v>0</v>
      </c>
      <c r="F103" s="43">
        <f>IFERROR(VLOOKUP(A103,'2023'!A:N,13,0),0)</f>
        <v>5</v>
      </c>
      <c r="G103" s="43">
        <f>IFERROR(VLOOKUP(A103,'2023'!A:N,14,0),0)</f>
        <v>636360</v>
      </c>
      <c r="H103" s="43">
        <v>19</v>
      </c>
      <c r="I103" s="43">
        <v>2565454</v>
      </c>
      <c r="J103" s="44">
        <f t="shared" si="1"/>
        <v>133408.91666666666</v>
      </c>
      <c r="K103" s="43">
        <v>0</v>
      </c>
      <c r="L103" s="43">
        <v>0</v>
      </c>
      <c r="M103" s="44">
        <f t="shared" si="2"/>
        <v>0</v>
      </c>
      <c r="N103" s="43">
        <f t="shared" si="3"/>
        <v>24</v>
      </c>
      <c r="O103" s="44">
        <f t="shared" si="4"/>
        <v>3201814</v>
      </c>
    </row>
    <row r="104" spans="1:15" x14ac:dyDescent="0.2">
      <c r="A104" s="31" t="s">
        <v>832</v>
      </c>
      <c r="B104" s="31" t="s">
        <v>11</v>
      </c>
      <c r="C104" s="31">
        <v>3</v>
      </c>
      <c r="D104" s="31">
        <v>614814</v>
      </c>
      <c r="E104" s="31">
        <f t="shared" si="0"/>
        <v>0</v>
      </c>
      <c r="F104" s="43">
        <f>IFERROR(VLOOKUP(A104,'2023'!A:N,13,0),0)</f>
        <v>3</v>
      </c>
      <c r="G104" s="43">
        <f>IFERROR(VLOOKUP(A104,'2023'!A:N,14,0),0)</f>
        <v>614814</v>
      </c>
      <c r="H104" s="43">
        <v>5</v>
      </c>
      <c r="I104" s="43">
        <v>1018520</v>
      </c>
      <c r="J104" s="44">
        <f t="shared" si="1"/>
        <v>204166.75</v>
      </c>
      <c r="K104" s="43">
        <v>2</v>
      </c>
      <c r="L104" s="43">
        <v>700000</v>
      </c>
      <c r="M104" s="44">
        <f t="shared" si="2"/>
        <v>408333.5</v>
      </c>
      <c r="N104" s="43">
        <f t="shared" si="3"/>
        <v>6</v>
      </c>
      <c r="O104" s="44">
        <f t="shared" si="4"/>
        <v>1225000.5</v>
      </c>
    </row>
    <row r="105" spans="1:15" x14ac:dyDescent="0.2">
      <c r="A105" s="31" t="s">
        <v>828</v>
      </c>
      <c r="B105" s="31" t="s">
        <v>11</v>
      </c>
      <c r="C105" s="31">
        <v>4</v>
      </c>
      <c r="D105" s="31">
        <v>366668</v>
      </c>
      <c r="E105" s="31">
        <f t="shared" si="0"/>
        <v>0</v>
      </c>
      <c r="F105" s="43">
        <f>IFERROR(VLOOKUP(A105,'2023'!A:N,13,0),0)</f>
        <v>4</v>
      </c>
      <c r="G105" s="43">
        <f>IFERROR(VLOOKUP(A105,'2023'!A:N,14,0),0)</f>
        <v>366668</v>
      </c>
      <c r="H105" s="43">
        <v>5</v>
      </c>
      <c r="I105" s="43">
        <v>458331</v>
      </c>
      <c r="J105" s="44">
        <f t="shared" si="1"/>
        <v>91666.555555555562</v>
      </c>
      <c r="K105" s="43">
        <v>0</v>
      </c>
      <c r="L105" s="43">
        <v>0</v>
      </c>
      <c r="M105" s="44">
        <f t="shared" si="2"/>
        <v>0</v>
      </c>
      <c r="N105" s="43">
        <f t="shared" si="3"/>
        <v>9</v>
      </c>
      <c r="O105" s="44">
        <f t="shared" si="4"/>
        <v>824999</v>
      </c>
    </row>
    <row r="106" spans="1:15" x14ac:dyDescent="0.2">
      <c r="A106" s="31" t="s">
        <v>830</v>
      </c>
      <c r="B106" s="31" t="s">
        <v>11</v>
      </c>
      <c r="C106" s="31">
        <v>4</v>
      </c>
      <c r="D106" s="31">
        <v>566668</v>
      </c>
      <c r="E106" s="31">
        <f t="shared" si="0"/>
        <v>0</v>
      </c>
      <c r="F106" s="43">
        <f>IFERROR(VLOOKUP(A106,'2023'!A:N,13,0),0)</f>
        <v>4</v>
      </c>
      <c r="G106" s="43">
        <f>IFERROR(VLOOKUP(A106,'2023'!A:N,14,0),0)</f>
        <v>566668</v>
      </c>
      <c r="H106" s="43">
        <v>3</v>
      </c>
      <c r="I106" s="43">
        <v>424998</v>
      </c>
      <c r="J106" s="44">
        <f t="shared" si="1"/>
        <v>141666.57142857142</v>
      </c>
      <c r="K106" s="43">
        <v>0</v>
      </c>
      <c r="L106" s="43">
        <v>0</v>
      </c>
      <c r="M106" s="44">
        <f t="shared" si="2"/>
        <v>0</v>
      </c>
      <c r="N106" s="43">
        <f t="shared" si="3"/>
        <v>7</v>
      </c>
      <c r="O106" s="44">
        <f t="shared" si="4"/>
        <v>991666</v>
      </c>
    </row>
    <row r="107" spans="1:15" x14ac:dyDescent="0.2">
      <c r="A107" s="31" t="s">
        <v>1553</v>
      </c>
      <c r="B107" s="31" t="s">
        <v>280</v>
      </c>
      <c r="C107" s="31">
        <v>61</v>
      </c>
      <c r="D107" s="31">
        <v>10650600</v>
      </c>
      <c r="E107" s="31">
        <f t="shared" si="0"/>
        <v>0</v>
      </c>
      <c r="F107" s="43">
        <f>IFERROR(VLOOKUP(A107,'2023'!A:N,13,0),0)</f>
        <v>61</v>
      </c>
      <c r="G107" s="43">
        <f>IFERROR(VLOOKUP(A107,'2023'!A:N,14,0),0)</f>
        <v>10650600</v>
      </c>
      <c r="H107" s="43">
        <v>10</v>
      </c>
      <c r="I107" s="43">
        <v>1746000</v>
      </c>
      <c r="J107" s="44">
        <f t="shared" si="1"/>
        <v>174600</v>
      </c>
      <c r="K107" s="43">
        <v>12</v>
      </c>
      <c r="L107" s="43">
        <v>2269092</v>
      </c>
      <c r="M107" s="44">
        <f t="shared" si="2"/>
        <v>2095200</v>
      </c>
      <c r="N107" s="43">
        <f t="shared" si="3"/>
        <v>59</v>
      </c>
      <c r="O107" s="44">
        <f t="shared" si="4"/>
        <v>10301400</v>
      </c>
    </row>
    <row r="108" spans="1:15" x14ac:dyDescent="0.2">
      <c r="A108" s="31" t="s">
        <v>2585</v>
      </c>
      <c r="B108" s="31" t="s">
        <v>11</v>
      </c>
      <c r="C108" s="31">
        <v>0</v>
      </c>
      <c r="D108" s="31">
        <v>0</v>
      </c>
      <c r="E108" s="31">
        <f t="shared" si="0"/>
        <v>0</v>
      </c>
      <c r="F108" s="43">
        <f>IFERROR(VLOOKUP(A108,'2023'!A:N,13,0),0)</f>
        <v>0</v>
      </c>
      <c r="G108" s="43">
        <f>IFERROR(VLOOKUP(A108,'2023'!A:N,14,0),0)</f>
        <v>0</v>
      </c>
      <c r="H108" s="43">
        <v>2</v>
      </c>
      <c r="I108" s="43">
        <v>3564815</v>
      </c>
      <c r="J108" s="44">
        <f t="shared" si="1"/>
        <v>1782407.5</v>
      </c>
      <c r="K108" s="43">
        <v>2</v>
      </c>
      <c r="L108" s="43">
        <v>5981482</v>
      </c>
      <c r="M108" s="44">
        <f t="shared" si="2"/>
        <v>3564815</v>
      </c>
      <c r="N108" s="43">
        <f t="shared" si="3"/>
        <v>0</v>
      </c>
      <c r="O108" s="44">
        <f t="shared" si="4"/>
        <v>0</v>
      </c>
    </row>
    <row r="109" spans="1:15" x14ac:dyDescent="0.2">
      <c r="A109" s="31" t="s">
        <v>2586</v>
      </c>
      <c r="B109" s="31" t="s">
        <v>11</v>
      </c>
      <c r="C109" s="31">
        <v>0</v>
      </c>
      <c r="D109" s="31">
        <v>0</v>
      </c>
      <c r="E109" s="31">
        <f t="shared" si="0"/>
        <v>0</v>
      </c>
      <c r="F109" s="43">
        <f>IFERROR(VLOOKUP(A109,'2023'!A:N,13,0),0)</f>
        <v>0</v>
      </c>
      <c r="G109" s="43">
        <f>IFERROR(VLOOKUP(A109,'2023'!A:N,14,0),0)</f>
        <v>0</v>
      </c>
      <c r="H109" s="43">
        <v>3</v>
      </c>
      <c r="I109" s="43">
        <v>3472221</v>
      </c>
      <c r="J109" s="44">
        <f t="shared" si="1"/>
        <v>1157407</v>
      </c>
      <c r="K109" s="43">
        <v>1</v>
      </c>
      <c r="L109" s="43">
        <v>1935185</v>
      </c>
      <c r="M109" s="44">
        <f t="shared" si="2"/>
        <v>1157407</v>
      </c>
      <c r="N109" s="43">
        <f t="shared" si="3"/>
        <v>2</v>
      </c>
      <c r="O109" s="44">
        <f t="shared" si="4"/>
        <v>2314814</v>
      </c>
    </row>
    <row r="110" spans="1:15" x14ac:dyDescent="0.2">
      <c r="A110" s="31" t="s">
        <v>66</v>
      </c>
      <c r="B110" s="31" t="s">
        <v>25</v>
      </c>
      <c r="C110" s="31">
        <v>24</v>
      </c>
      <c r="D110" s="31">
        <v>19343495</v>
      </c>
      <c r="E110" s="31">
        <f t="shared" si="0"/>
        <v>0</v>
      </c>
      <c r="F110" s="43">
        <f>IFERROR(VLOOKUP(A110,'2023'!A:N,13,0),0)</f>
        <v>24</v>
      </c>
      <c r="G110" s="43">
        <f>IFERROR(VLOOKUP(A110,'2023'!A:N,14,0),0)</f>
        <v>19343495.399999999</v>
      </c>
      <c r="H110" s="43">
        <v>21</v>
      </c>
      <c r="I110" s="43">
        <v>14384541</v>
      </c>
      <c r="J110" s="44">
        <f t="shared" si="1"/>
        <v>749511.91999999993</v>
      </c>
      <c r="K110" s="43">
        <v>11</v>
      </c>
      <c r="L110" s="43">
        <v>8295454</v>
      </c>
      <c r="M110" s="44">
        <f t="shared" si="2"/>
        <v>8244631.1199999992</v>
      </c>
      <c r="N110" s="43">
        <f t="shared" si="3"/>
        <v>34</v>
      </c>
      <c r="O110" s="44">
        <f t="shared" si="4"/>
        <v>25483405.280000001</v>
      </c>
    </row>
    <row r="111" spans="1:15" x14ac:dyDescent="0.2">
      <c r="A111" s="31" t="s">
        <v>2587</v>
      </c>
      <c r="B111" s="31" t="s">
        <v>2588</v>
      </c>
      <c r="C111" s="31">
        <v>0</v>
      </c>
      <c r="D111" s="31">
        <v>0</v>
      </c>
      <c r="E111" s="31">
        <f t="shared" si="0"/>
        <v>0</v>
      </c>
      <c r="F111" s="43">
        <f>IFERROR(VLOOKUP(A111,'2023'!A:N,13,0),0)</f>
        <v>0</v>
      </c>
      <c r="G111" s="43">
        <f>IFERROR(VLOOKUP(A111,'2023'!A:N,14,0),0)</f>
        <v>0</v>
      </c>
      <c r="H111" s="43">
        <v>13</v>
      </c>
      <c r="I111" s="43">
        <v>201500</v>
      </c>
      <c r="J111" s="44">
        <f t="shared" si="1"/>
        <v>15500</v>
      </c>
      <c r="K111" s="43">
        <v>0</v>
      </c>
      <c r="L111" s="43">
        <v>0</v>
      </c>
      <c r="M111" s="44">
        <f t="shared" si="2"/>
        <v>0</v>
      </c>
      <c r="N111" s="43">
        <f t="shared" si="3"/>
        <v>13</v>
      </c>
      <c r="O111" s="44">
        <f t="shared" si="4"/>
        <v>201500</v>
      </c>
    </row>
    <row r="112" spans="1:15" x14ac:dyDescent="0.2">
      <c r="A112" s="31" t="s">
        <v>2589</v>
      </c>
      <c r="B112" s="31" t="s">
        <v>2588</v>
      </c>
      <c r="C112" s="31">
        <v>0</v>
      </c>
      <c r="D112" s="31">
        <v>0</v>
      </c>
      <c r="E112" s="31">
        <f t="shared" si="0"/>
        <v>0</v>
      </c>
      <c r="F112" s="43">
        <f>IFERROR(VLOOKUP(A112,'2023'!A:N,13,0),0)</f>
        <v>0</v>
      </c>
      <c r="G112" s="43">
        <f>IFERROR(VLOOKUP(A112,'2023'!A:N,14,0),0)</f>
        <v>0</v>
      </c>
      <c r="H112" s="43">
        <v>3</v>
      </c>
      <c r="I112" s="43">
        <v>30000</v>
      </c>
      <c r="J112" s="44">
        <f t="shared" si="1"/>
        <v>10000</v>
      </c>
      <c r="K112" s="43">
        <v>0</v>
      </c>
      <c r="L112" s="43">
        <v>0</v>
      </c>
      <c r="M112" s="44">
        <f t="shared" si="2"/>
        <v>0</v>
      </c>
      <c r="N112" s="43">
        <f t="shared" si="3"/>
        <v>3</v>
      </c>
      <c r="O112" s="44">
        <f t="shared" si="4"/>
        <v>30000</v>
      </c>
    </row>
    <row r="113" spans="1:15" x14ac:dyDescent="0.2">
      <c r="A113" s="31" t="s">
        <v>2590</v>
      </c>
      <c r="B113" s="31" t="s">
        <v>280</v>
      </c>
      <c r="C113" s="31">
        <v>0</v>
      </c>
      <c r="D113" s="31">
        <v>0</v>
      </c>
      <c r="E113" s="31">
        <f t="shared" si="0"/>
        <v>0</v>
      </c>
      <c r="F113" s="43">
        <f>IFERROR(VLOOKUP(A113,'2023'!A:N,13,0),0)</f>
        <v>0</v>
      </c>
      <c r="G113" s="43">
        <f>IFERROR(VLOOKUP(A113,'2023'!A:N,14,0),0)</f>
        <v>0</v>
      </c>
      <c r="H113" s="43">
        <v>7</v>
      </c>
      <c r="I113" s="43">
        <v>35000</v>
      </c>
      <c r="J113" s="44">
        <f t="shared" si="1"/>
        <v>5000</v>
      </c>
      <c r="K113" s="43">
        <v>0</v>
      </c>
      <c r="L113" s="43">
        <v>0</v>
      </c>
      <c r="M113" s="44">
        <f t="shared" si="2"/>
        <v>0</v>
      </c>
      <c r="N113" s="43">
        <f t="shared" si="3"/>
        <v>7</v>
      </c>
      <c r="O113" s="44">
        <f t="shared" si="4"/>
        <v>35000</v>
      </c>
    </row>
    <row r="114" spans="1:15" x14ac:dyDescent="0.2">
      <c r="A114" s="31" t="s">
        <v>624</v>
      </c>
      <c r="B114" s="31" t="s">
        <v>11</v>
      </c>
      <c r="C114" s="31">
        <v>2</v>
      </c>
      <c r="D114" s="31">
        <v>6000</v>
      </c>
      <c r="E114" s="31">
        <f t="shared" si="0"/>
        <v>0</v>
      </c>
      <c r="F114" s="43">
        <f>IFERROR(VLOOKUP(A114,'2023'!A:N,13,0),0)</f>
        <v>2</v>
      </c>
      <c r="G114" s="43">
        <f>IFERROR(VLOOKUP(A114,'2023'!A:N,14,0),0)</f>
        <v>6000</v>
      </c>
      <c r="H114" s="43">
        <v>9</v>
      </c>
      <c r="I114" s="43">
        <v>18000</v>
      </c>
      <c r="J114" s="44">
        <f t="shared" si="1"/>
        <v>2181.818181818182</v>
      </c>
      <c r="K114" s="43">
        <v>0</v>
      </c>
      <c r="L114" s="43">
        <v>0</v>
      </c>
      <c r="M114" s="44">
        <f t="shared" si="2"/>
        <v>0</v>
      </c>
      <c r="N114" s="43">
        <f t="shared" si="3"/>
        <v>11</v>
      </c>
      <c r="O114" s="44">
        <f t="shared" si="4"/>
        <v>24000</v>
      </c>
    </row>
    <row r="115" spans="1:15" x14ac:dyDescent="0.2">
      <c r="A115" s="31" t="s">
        <v>2591</v>
      </c>
      <c r="B115" s="31" t="s">
        <v>2592</v>
      </c>
      <c r="C115" s="31">
        <v>0</v>
      </c>
      <c r="D115" s="31">
        <v>0</v>
      </c>
      <c r="E115" s="31">
        <f t="shared" si="0"/>
        <v>0</v>
      </c>
      <c r="F115" s="43">
        <f>IFERROR(VLOOKUP(A115,'2023'!A:N,13,0),0)</f>
        <v>0</v>
      </c>
      <c r="G115" s="43">
        <f>IFERROR(VLOOKUP(A115,'2023'!A:N,14,0),0)</f>
        <v>0</v>
      </c>
      <c r="H115" s="43">
        <v>2</v>
      </c>
      <c r="I115" s="43">
        <v>120000</v>
      </c>
      <c r="J115" s="44">
        <f t="shared" si="1"/>
        <v>60000</v>
      </c>
      <c r="K115" s="43">
        <v>0</v>
      </c>
      <c r="L115" s="43">
        <v>0</v>
      </c>
      <c r="M115" s="44">
        <f t="shared" si="2"/>
        <v>0</v>
      </c>
      <c r="N115" s="43">
        <f t="shared" si="3"/>
        <v>2</v>
      </c>
      <c r="O115" s="44">
        <f t="shared" si="4"/>
        <v>120000</v>
      </c>
    </row>
    <row r="116" spans="1:15" x14ac:dyDescent="0.2">
      <c r="A116" s="31" t="s">
        <v>2593</v>
      </c>
      <c r="B116" s="31" t="s">
        <v>2592</v>
      </c>
      <c r="C116" s="31">
        <v>0</v>
      </c>
      <c r="D116" s="31">
        <v>0</v>
      </c>
      <c r="E116" s="31">
        <f t="shared" si="0"/>
        <v>0</v>
      </c>
      <c r="F116" s="43">
        <f>IFERROR(VLOOKUP(A116,'2023'!A:N,13,0),0)</f>
        <v>0</v>
      </c>
      <c r="G116" s="43">
        <f>IFERROR(VLOOKUP(A116,'2023'!A:N,14,0),0)</f>
        <v>0</v>
      </c>
      <c r="H116" s="43">
        <v>2</v>
      </c>
      <c r="I116" s="43">
        <v>180000</v>
      </c>
      <c r="J116" s="44">
        <f t="shared" si="1"/>
        <v>90000</v>
      </c>
      <c r="K116" s="43">
        <v>0</v>
      </c>
      <c r="L116" s="43">
        <v>0</v>
      </c>
      <c r="M116" s="44">
        <f t="shared" si="2"/>
        <v>0</v>
      </c>
      <c r="N116" s="43">
        <f t="shared" si="3"/>
        <v>2</v>
      </c>
      <c r="O116" s="44">
        <f t="shared" si="4"/>
        <v>180000</v>
      </c>
    </row>
    <row r="117" spans="1:15" x14ac:dyDescent="0.2">
      <c r="A117" s="31" t="s">
        <v>2594</v>
      </c>
      <c r="B117" s="31" t="s">
        <v>2592</v>
      </c>
      <c r="C117" s="31">
        <v>0</v>
      </c>
      <c r="D117" s="31">
        <v>0</v>
      </c>
      <c r="E117" s="31">
        <f t="shared" si="0"/>
        <v>0</v>
      </c>
      <c r="F117" s="43">
        <f>IFERROR(VLOOKUP(A117,'2023'!A:N,13,0),0)</f>
        <v>0</v>
      </c>
      <c r="G117" s="43">
        <f>IFERROR(VLOOKUP(A117,'2023'!A:N,14,0),0)</f>
        <v>0</v>
      </c>
      <c r="H117" s="43">
        <v>2</v>
      </c>
      <c r="I117" s="43">
        <v>300000</v>
      </c>
      <c r="J117" s="44">
        <f t="shared" si="1"/>
        <v>150000</v>
      </c>
      <c r="K117" s="43">
        <v>0</v>
      </c>
      <c r="L117" s="43">
        <v>0</v>
      </c>
      <c r="M117" s="44">
        <f t="shared" si="2"/>
        <v>0</v>
      </c>
      <c r="N117" s="43">
        <f t="shared" si="3"/>
        <v>2</v>
      </c>
      <c r="O117" s="44">
        <f t="shared" si="4"/>
        <v>300000</v>
      </c>
    </row>
    <row r="118" spans="1:15" x14ac:dyDescent="0.2">
      <c r="A118" s="31" t="s">
        <v>2595</v>
      </c>
      <c r="B118" s="31" t="s">
        <v>2592</v>
      </c>
      <c r="C118" s="31">
        <v>0</v>
      </c>
      <c r="D118" s="31">
        <v>0</v>
      </c>
      <c r="E118" s="31">
        <f t="shared" si="0"/>
        <v>0</v>
      </c>
      <c r="F118" s="43">
        <f>IFERROR(VLOOKUP(A118,'2023'!A:N,13,0),0)</f>
        <v>0</v>
      </c>
      <c r="G118" s="43">
        <f>IFERROR(VLOOKUP(A118,'2023'!A:N,14,0),0)</f>
        <v>0</v>
      </c>
      <c r="H118" s="43">
        <v>2</v>
      </c>
      <c r="I118" s="43">
        <v>190000</v>
      </c>
      <c r="J118" s="44">
        <f t="shared" si="1"/>
        <v>95000</v>
      </c>
      <c r="K118" s="43">
        <v>0</v>
      </c>
      <c r="L118" s="43">
        <v>0</v>
      </c>
      <c r="M118" s="44">
        <f t="shared" si="2"/>
        <v>0</v>
      </c>
      <c r="N118" s="43">
        <f t="shared" si="3"/>
        <v>2</v>
      </c>
      <c r="O118" s="44">
        <f t="shared" si="4"/>
        <v>190000</v>
      </c>
    </row>
    <row r="119" spans="1:15" x14ac:dyDescent="0.2">
      <c r="A119" s="31" t="s">
        <v>2596</v>
      </c>
      <c r="B119" s="31" t="s">
        <v>2597</v>
      </c>
      <c r="C119" s="31">
        <v>0</v>
      </c>
      <c r="D119" s="31">
        <v>0</v>
      </c>
      <c r="E119" s="31">
        <f t="shared" si="0"/>
        <v>0</v>
      </c>
      <c r="F119" s="43">
        <f>IFERROR(VLOOKUP(A119,'2023'!A:N,13,0),0)</f>
        <v>0</v>
      </c>
      <c r="G119" s="43">
        <f>IFERROR(VLOOKUP(A119,'2023'!A:N,14,0),0)</f>
        <v>0</v>
      </c>
      <c r="H119" s="43">
        <v>2</v>
      </c>
      <c r="I119" s="43">
        <v>500000</v>
      </c>
      <c r="J119" s="44">
        <f t="shared" si="1"/>
        <v>250000</v>
      </c>
      <c r="K119" s="43">
        <v>0</v>
      </c>
      <c r="L119" s="43">
        <v>0</v>
      </c>
      <c r="M119" s="44">
        <f t="shared" si="2"/>
        <v>0</v>
      </c>
      <c r="N119" s="43">
        <f t="shared" si="3"/>
        <v>2</v>
      </c>
      <c r="O119" s="44">
        <f t="shared" si="4"/>
        <v>500000</v>
      </c>
    </row>
    <row r="120" spans="1:15" x14ac:dyDescent="0.2">
      <c r="A120" s="31" t="s">
        <v>2598</v>
      </c>
      <c r="B120" s="31" t="s">
        <v>2592</v>
      </c>
      <c r="C120" s="31">
        <v>0</v>
      </c>
      <c r="D120" s="31">
        <v>0</v>
      </c>
      <c r="E120" s="31">
        <f t="shared" si="0"/>
        <v>0</v>
      </c>
      <c r="F120" s="43">
        <f>IFERROR(VLOOKUP(A120,'2023'!A:N,13,0),0)</f>
        <v>0</v>
      </c>
      <c r="G120" s="43">
        <f>IFERROR(VLOOKUP(A120,'2023'!A:N,14,0),0)</f>
        <v>0</v>
      </c>
      <c r="H120" s="43">
        <v>2</v>
      </c>
      <c r="I120" s="43">
        <v>200000</v>
      </c>
      <c r="J120" s="44">
        <f t="shared" si="1"/>
        <v>100000</v>
      </c>
      <c r="K120" s="43">
        <v>0</v>
      </c>
      <c r="L120" s="43">
        <v>0</v>
      </c>
      <c r="M120" s="44">
        <f t="shared" si="2"/>
        <v>0</v>
      </c>
      <c r="N120" s="43">
        <f t="shared" si="3"/>
        <v>2</v>
      </c>
      <c r="O120" s="44">
        <f t="shared" si="4"/>
        <v>200000</v>
      </c>
    </row>
    <row r="121" spans="1:15" x14ac:dyDescent="0.2">
      <c r="A121" s="31" t="s">
        <v>2599</v>
      </c>
      <c r="B121" s="31" t="s">
        <v>11</v>
      </c>
      <c r="C121" s="31">
        <v>0</v>
      </c>
      <c r="D121" s="31">
        <v>0</v>
      </c>
      <c r="E121" s="31">
        <f t="shared" si="0"/>
        <v>0</v>
      </c>
      <c r="F121" s="43">
        <f>IFERROR(VLOOKUP(A121,'2023'!A:N,13,0),0)</f>
        <v>0</v>
      </c>
      <c r="G121" s="43">
        <f>IFERROR(VLOOKUP(A121,'2023'!A:N,14,0),0)</f>
        <v>0</v>
      </c>
      <c r="H121" s="43">
        <v>4</v>
      </c>
      <c r="I121" s="43">
        <v>811112</v>
      </c>
      <c r="J121" s="44">
        <f t="shared" si="1"/>
        <v>202778</v>
      </c>
      <c r="K121" s="43">
        <v>2</v>
      </c>
      <c r="L121" s="43">
        <v>722222</v>
      </c>
      <c r="M121" s="44">
        <f t="shared" si="2"/>
        <v>405556</v>
      </c>
      <c r="N121" s="43">
        <f t="shared" si="3"/>
        <v>2</v>
      </c>
      <c r="O121" s="44">
        <f t="shared" si="4"/>
        <v>405556</v>
      </c>
    </row>
    <row r="122" spans="1:15" x14ac:dyDescent="0.2">
      <c r="A122" s="31" t="s">
        <v>2600</v>
      </c>
      <c r="B122" s="31" t="s">
        <v>11</v>
      </c>
      <c r="C122" s="31">
        <v>0</v>
      </c>
      <c r="D122" s="31">
        <v>0</v>
      </c>
      <c r="E122" s="31">
        <f t="shared" si="0"/>
        <v>0</v>
      </c>
      <c r="F122" s="43">
        <f>IFERROR(VLOOKUP(A122,'2023'!A:N,13,0),0)</f>
        <v>0</v>
      </c>
      <c r="G122" s="43">
        <f>IFERROR(VLOOKUP(A122,'2023'!A:N,14,0),0)</f>
        <v>0</v>
      </c>
      <c r="H122" s="43">
        <v>2</v>
      </c>
      <c r="I122" s="43">
        <v>257408</v>
      </c>
      <c r="J122" s="44">
        <f t="shared" si="1"/>
        <v>128704</v>
      </c>
      <c r="K122" s="43">
        <v>0</v>
      </c>
      <c r="L122" s="43">
        <v>0</v>
      </c>
      <c r="M122" s="44">
        <f t="shared" si="2"/>
        <v>0</v>
      </c>
      <c r="N122" s="43">
        <f t="shared" si="3"/>
        <v>2</v>
      </c>
      <c r="O122" s="44">
        <f t="shared" si="4"/>
        <v>257408</v>
      </c>
    </row>
    <row r="123" spans="1:15" x14ac:dyDescent="0.2">
      <c r="A123" s="31" t="s">
        <v>824</v>
      </c>
      <c r="B123" s="31" t="s">
        <v>825</v>
      </c>
      <c r="C123" s="31">
        <v>20</v>
      </c>
      <c r="D123" s="31">
        <v>549960</v>
      </c>
      <c r="E123" s="31">
        <f t="shared" si="0"/>
        <v>0</v>
      </c>
      <c r="F123" s="43">
        <f>IFERROR(VLOOKUP(A123,'2023'!A:N,13,0),0)</f>
        <v>20</v>
      </c>
      <c r="G123" s="43">
        <f>IFERROR(VLOOKUP(A123,'2023'!A:N,14,0),0)</f>
        <v>549960</v>
      </c>
      <c r="H123" s="43">
        <v>30</v>
      </c>
      <c r="I123" s="43">
        <v>925000</v>
      </c>
      <c r="J123" s="44">
        <f t="shared" si="1"/>
        <v>29499.200000000001</v>
      </c>
      <c r="K123" s="43">
        <v>0</v>
      </c>
      <c r="L123" s="43">
        <v>0</v>
      </c>
      <c r="M123" s="44">
        <f t="shared" si="2"/>
        <v>0</v>
      </c>
      <c r="N123" s="43">
        <f t="shared" si="3"/>
        <v>50</v>
      </c>
      <c r="O123" s="44">
        <f t="shared" si="4"/>
        <v>1474960</v>
      </c>
    </row>
    <row r="124" spans="1:15" x14ac:dyDescent="0.2">
      <c r="A124" s="31" t="s">
        <v>2601</v>
      </c>
      <c r="B124" s="31" t="s">
        <v>11</v>
      </c>
      <c r="C124" s="31">
        <v>3</v>
      </c>
      <c r="D124" s="31">
        <v>5352272</v>
      </c>
      <c r="E124" s="31">
        <f t="shared" si="0"/>
        <v>0</v>
      </c>
      <c r="F124" s="43">
        <f>IFERROR(VLOOKUP(A124,'2023'!A:N,13,0),0)</f>
        <v>3</v>
      </c>
      <c r="G124" s="43">
        <f>IFERROR(VLOOKUP(A124,'2023'!A:N,14,0),0)</f>
        <v>5352271.5</v>
      </c>
      <c r="H124" s="43">
        <v>1</v>
      </c>
      <c r="I124" s="43">
        <v>1863636</v>
      </c>
      <c r="J124" s="44">
        <f t="shared" si="1"/>
        <v>1803976.875</v>
      </c>
      <c r="K124" s="43">
        <v>1</v>
      </c>
      <c r="L124" s="43">
        <v>2263636</v>
      </c>
      <c r="M124" s="44">
        <f t="shared" si="2"/>
        <v>1803976.875</v>
      </c>
      <c r="N124" s="43">
        <f t="shared" si="3"/>
        <v>3</v>
      </c>
      <c r="O124" s="44">
        <f t="shared" si="4"/>
        <v>5411930.625</v>
      </c>
    </row>
    <row r="125" spans="1:15" x14ac:dyDescent="0.2">
      <c r="A125" s="31" t="s">
        <v>1468</v>
      </c>
      <c r="B125" s="31" t="s">
        <v>25</v>
      </c>
      <c r="C125" s="31">
        <v>60</v>
      </c>
      <c r="D125" s="31">
        <v>11900061</v>
      </c>
      <c r="E125" s="31">
        <f t="shared" si="0"/>
        <v>0</v>
      </c>
      <c r="F125" s="43">
        <f>IFERROR(VLOOKUP(A125,'2023'!A:N,13,0),0)</f>
        <v>60</v>
      </c>
      <c r="G125" s="43">
        <f>IFERROR(VLOOKUP(A125,'2023'!A:N,14,0),0)</f>
        <v>11900060.869565217</v>
      </c>
      <c r="H125" s="43">
        <v>35</v>
      </c>
      <c r="I125" s="43">
        <v>6568190</v>
      </c>
      <c r="J125" s="44">
        <f t="shared" si="1"/>
        <v>194402.64073226546</v>
      </c>
      <c r="K125" s="43">
        <v>23</v>
      </c>
      <c r="L125" s="43">
        <v>4790911</v>
      </c>
      <c r="M125" s="44">
        <f t="shared" si="2"/>
        <v>4471260.7368421052</v>
      </c>
      <c r="N125" s="43">
        <f t="shared" si="3"/>
        <v>72</v>
      </c>
      <c r="O125" s="44">
        <f t="shared" si="4"/>
        <v>13996990.132723114</v>
      </c>
    </row>
    <row r="126" spans="1:15" x14ac:dyDescent="0.2">
      <c r="A126" s="31" t="s">
        <v>2602</v>
      </c>
      <c r="B126" s="31" t="s">
        <v>11</v>
      </c>
      <c r="C126" s="31">
        <v>100</v>
      </c>
      <c r="D126" s="31">
        <v>5272700</v>
      </c>
      <c r="E126" s="31">
        <f t="shared" si="0"/>
        <v>-100</v>
      </c>
      <c r="F126" s="43">
        <f>IFERROR(VLOOKUP(A126,'2023'!A:N,13,0),0)</f>
        <v>0</v>
      </c>
      <c r="G126" s="43">
        <f>IFERROR(VLOOKUP(A126,'2023'!A:N,14,0),0)</f>
        <v>0</v>
      </c>
      <c r="H126" s="43">
        <v>50</v>
      </c>
      <c r="I126" s="43">
        <v>2818200</v>
      </c>
      <c r="J126" s="44">
        <f t="shared" si="1"/>
        <v>56364</v>
      </c>
      <c r="K126" s="43">
        <v>0</v>
      </c>
      <c r="L126" s="43">
        <v>0</v>
      </c>
      <c r="M126" s="44">
        <f t="shared" si="2"/>
        <v>0</v>
      </c>
      <c r="N126" s="43">
        <f t="shared" si="3"/>
        <v>50</v>
      </c>
      <c r="O126" s="44">
        <f t="shared" si="4"/>
        <v>2818200</v>
      </c>
    </row>
    <row r="127" spans="1:15" x14ac:dyDescent="0.2">
      <c r="A127" s="31" t="s">
        <v>2603</v>
      </c>
      <c r="B127" s="31" t="s">
        <v>11</v>
      </c>
      <c r="C127" s="31">
        <v>0</v>
      </c>
      <c r="D127" s="31">
        <v>0</v>
      </c>
      <c r="E127" s="31">
        <f t="shared" si="0"/>
        <v>0</v>
      </c>
      <c r="F127" s="43">
        <f>IFERROR(VLOOKUP(A127,'2023'!A:N,13,0),0)</f>
        <v>0</v>
      </c>
      <c r="G127" s="43">
        <f>IFERROR(VLOOKUP(A127,'2023'!A:N,14,0),0)</f>
        <v>0</v>
      </c>
      <c r="H127" s="43">
        <v>1</v>
      </c>
      <c r="I127" s="43">
        <v>1927273</v>
      </c>
      <c r="J127" s="44">
        <f t="shared" si="1"/>
        <v>1927273</v>
      </c>
      <c r="K127" s="43">
        <v>1</v>
      </c>
      <c r="L127" s="43">
        <v>2227273</v>
      </c>
      <c r="M127" s="44">
        <f t="shared" si="2"/>
        <v>1927273</v>
      </c>
      <c r="N127" s="43">
        <f t="shared" si="3"/>
        <v>0</v>
      </c>
      <c r="O127" s="44">
        <f t="shared" si="4"/>
        <v>0</v>
      </c>
    </row>
    <row r="128" spans="1:15" x14ac:dyDescent="0.2">
      <c r="A128" s="31" t="s">
        <v>2604</v>
      </c>
      <c r="B128" s="31" t="s">
        <v>11</v>
      </c>
      <c r="C128" s="31">
        <v>0</v>
      </c>
      <c r="D128" s="31">
        <v>0</v>
      </c>
      <c r="E128" s="31">
        <f t="shared" si="0"/>
        <v>0</v>
      </c>
      <c r="F128" s="43">
        <f>IFERROR(VLOOKUP(A128,'2023'!A:N,13,0),0)</f>
        <v>0</v>
      </c>
      <c r="G128" s="43">
        <f>IFERROR(VLOOKUP(A128,'2023'!A:N,14,0),0)</f>
        <v>0</v>
      </c>
      <c r="H128" s="43">
        <v>2</v>
      </c>
      <c r="I128" s="43">
        <v>1954546</v>
      </c>
      <c r="J128" s="44">
        <f t="shared" si="1"/>
        <v>977273</v>
      </c>
      <c r="K128" s="43">
        <v>0</v>
      </c>
      <c r="L128" s="43">
        <v>0</v>
      </c>
      <c r="M128" s="44">
        <f t="shared" si="2"/>
        <v>0</v>
      </c>
      <c r="N128" s="43">
        <f t="shared" si="3"/>
        <v>2</v>
      </c>
      <c r="O128" s="44">
        <f t="shared" si="4"/>
        <v>1954546</v>
      </c>
    </row>
    <row r="129" spans="1:15" x14ac:dyDescent="0.2">
      <c r="A129" s="31" t="s">
        <v>2605</v>
      </c>
      <c r="B129" s="31" t="s">
        <v>141</v>
      </c>
      <c r="C129" s="31">
        <v>0</v>
      </c>
      <c r="D129" s="31">
        <v>0</v>
      </c>
      <c r="E129" s="31">
        <f t="shared" si="0"/>
        <v>0</v>
      </c>
      <c r="F129" s="43">
        <f>IFERROR(VLOOKUP(A129,'2023'!A:N,13,0),0)</f>
        <v>0</v>
      </c>
      <c r="G129" s="43">
        <f>IFERROR(VLOOKUP(A129,'2023'!A:N,14,0),0)</f>
        <v>0</v>
      </c>
      <c r="H129" s="43">
        <v>1</v>
      </c>
      <c r="I129" s="43">
        <v>772727</v>
      </c>
      <c r="J129" s="44">
        <f t="shared" si="1"/>
        <v>772727</v>
      </c>
      <c r="K129" s="43">
        <v>1</v>
      </c>
      <c r="L129" s="43">
        <v>1045455</v>
      </c>
      <c r="M129" s="44">
        <f t="shared" si="2"/>
        <v>772727</v>
      </c>
      <c r="N129" s="43">
        <f t="shared" si="3"/>
        <v>0</v>
      </c>
      <c r="O129" s="44">
        <f t="shared" si="4"/>
        <v>0</v>
      </c>
    </row>
    <row r="130" spans="1:15" x14ac:dyDescent="0.2">
      <c r="A130" s="31" t="s">
        <v>263</v>
      </c>
      <c r="B130" s="31" t="s">
        <v>141</v>
      </c>
      <c r="C130" s="31">
        <v>4</v>
      </c>
      <c r="D130" s="31">
        <v>909090</v>
      </c>
      <c r="E130" s="31">
        <f t="shared" si="0"/>
        <v>0</v>
      </c>
      <c r="F130" s="43">
        <f>IFERROR(VLOOKUP(A130,'2023'!A:N,13,0),0)</f>
        <v>4</v>
      </c>
      <c r="G130" s="43">
        <f>IFERROR(VLOOKUP(A130,'2023'!A:N,14,0),0)</f>
        <v>909090</v>
      </c>
      <c r="H130" s="43">
        <v>8</v>
      </c>
      <c r="I130" s="43">
        <v>1818183</v>
      </c>
      <c r="J130" s="44">
        <f t="shared" si="1"/>
        <v>227272.75</v>
      </c>
      <c r="K130" s="43">
        <v>2</v>
      </c>
      <c r="L130" s="43">
        <v>745454</v>
      </c>
      <c r="M130" s="44">
        <f t="shared" si="2"/>
        <v>454545.5</v>
      </c>
      <c r="N130" s="43">
        <f t="shared" si="3"/>
        <v>10</v>
      </c>
      <c r="O130" s="44">
        <f t="shared" si="4"/>
        <v>2272727.5</v>
      </c>
    </row>
    <row r="131" spans="1:15" x14ac:dyDescent="0.2">
      <c r="A131" s="31" t="s">
        <v>2606</v>
      </c>
      <c r="B131" s="31" t="s">
        <v>141</v>
      </c>
      <c r="C131" s="31">
        <v>0</v>
      </c>
      <c r="D131" s="31">
        <v>0</v>
      </c>
      <c r="E131" s="31">
        <f t="shared" si="0"/>
        <v>0</v>
      </c>
      <c r="F131" s="43">
        <f>IFERROR(VLOOKUP(A131,'2023'!A:N,13,0),0)</f>
        <v>0</v>
      </c>
      <c r="G131" s="43">
        <f>IFERROR(VLOOKUP(A131,'2023'!A:N,14,0),0)</f>
        <v>0</v>
      </c>
      <c r="H131" s="43">
        <v>1</v>
      </c>
      <c r="I131" s="43">
        <v>363636</v>
      </c>
      <c r="J131" s="44">
        <f t="shared" si="1"/>
        <v>363636</v>
      </c>
      <c r="K131" s="43">
        <v>0</v>
      </c>
      <c r="L131" s="43">
        <v>0</v>
      </c>
      <c r="M131" s="44">
        <f t="shared" si="2"/>
        <v>0</v>
      </c>
      <c r="N131" s="43">
        <f t="shared" si="3"/>
        <v>1</v>
      </c>
      <c r="O131" s="44">
        <f t="shared" si="4"/>
        <v>363636</v>
      </c>
    </row>
    <row r="132" spans="1:15" x14ac:dyDescent="0.2">
      <c r="A132" s="31" t="s">
        <v>2303</v>
      </c>
      <c r="B132" s="31" t="s">
        <v>256</v>
      </c>
      <c r="C132" s="31">
        <v>1091</v>
      </c>
      <c r="D132" s="31">
        <v>21133555</v>
      </c>
      <c r="E132" s="31">
        <f t="shared" si="0"/>
        <v>0</v>
      </c>
      <c r="F132" s="43">
        <f>IFERROR(VLOOKUP(A132,'2023'!A:N,13,0),0)</f>
        <v>1091</v>
      </c>
      <c r="G132" s="43">
        <f>IFERROR(VLOOKUP(A132,'2023'!A:N,14,0),0)</f>
        <v>21133554.594594598</v>
      </c>
      <c r="H132" s="43">
        <v>1560</v>
      </c>
      <c r="I132" s="43">
        <v>31363580</v>
      </c>
      <c r="J132" s="44">
        <f t="shared" si="1"/>
        <v>19802.766727497019</v>
      </c>
      <c r="K132" s="43">
        <v>532</v>
      </c>
      <c r="L132" s="43">
        <v>16036486</v>
      </c>
      <c r="M132" s="44">
        <f t="shared" si="2"/>
        <v>10535071.899028415</v>
      </c>
      <c r="N132" s="43">
        <f t="shared" si="3"/>
        <v>2119</v>
      </c>
      <c r="O132" s="44">
        <f t="shared" si="4"/>
        <v>41962062.695566185</v>
      </c>
    </row>
    <row r="133" spans="1:15" x14ac:dyDescent="0.2">
      <c r="A133" s="31" t="s">
        <v>2607</v>
      </c>
      <c r="B133" s="31" t="s">
        <v>1691</v>
      </c>
      <c r="C133" s="31">
        <v>0</v>
      </c>
      <c r="D133" s="31">
        <v>0</v>
      </c>
      <c r="E133" s="31">
        <f t="shared" si="0"/>
        <v>0</v>
      </c>
      <c r="F133" s="43">
        <f>IFERROR(VLOOKUP(A133,'2023'!A:N,13,0),0)</f>
        <v>0</v>
      </c>
      <c r="G133" s="43">
        <f>IFERROR(VLOOKUP(A133,'2023'!A:N,14,0),0)</f>
        <v>0</v>
      </c>
      <c r="H133" s="43">
        <v>1</v>
      </c>
      <c r="I133" s="43">
        <v>2018190</v>
      </c>
      <c r="J133" s="44">
        <f t="shared" si="1"/>
        <v>2018190</v>
      </c>
      <c r="K133" s="43">
        <v>0</v>
      </c>
      <c r="L133" s="43">
        <v>0</v>
      </c>
      <c r="M133" s="44">
        <f t="shared" si="2"/>
        <v>0</v>
      </c>
      <c r="N133" s="43">
        <f t="shared" si="3"/>
        <v>1</v>
      </c>
      <c r="O133" s="44">
        <f t="shared" si="4"/>
        <v>2018190</v>
      </c>
    </row>
    <row r="134" spans="1:15" x14ac:dyDescent="0.2">
      <c r="A134" s="31" t="s">
        <v>2608</v>
      </c>
      <c r="B134" s="31" t="s">
        <v>11</v>
      </c>
      <c r="C134" s="31">
        <v>0</v>
      </c>
      <c r="D134" s="31">
        <v>0</v>
      </c>
      <c r="E134" s="31">
        <f t="shared" si="0"/>
        <v>0</v>
      </c>
      <c r="F134" s="43">
        <f>IFERROR(VLOOKUP(A134,'2023'!A:N,13,0),0)</f>
        <v>0</v>
      </c>
      <c r="G134" s="43">
        <f>IFERROR(VLOOKUP(A134,'2023'!A:N,14,0),0)</f>
        <v>0</v>
      </c>
      <c r="H134" s="43">
        <v>1</v>
      </c>
      <c r="I134" s="43">
        <v>2054545</v>
      </c>
      <c r="J134" s="44">
        <f t="shared" si="1"/>
        <v>2054545</v>
      </c>
      <c r="K134" s="43">
        <v>1</v>
      </c>
      <c r="L134" s="43">
        <v>2227273</v>
      </c>
      <c r="M134" s="44">
        <f t="shared" si="2"/>
        <v>2054545</v>
      </c>
      <c r="N134" s="43">
        <f t="shared" si="3"/>
        <v>0</v>
      </c>
      <c r="O134" s="44">
        <f t="shared" si="4"/>
        <v>0</v>
      </c>
    </row>
    <row r="135" spans="1:15" x14ac:dyDescent="0.2">
      <c r="A135" s="31" t="s">
        <v>2609</v>
      </c>
      <c r="B135" s="31" t="s">
        <v>11</v>
      </c>
      <c r="C135" s="31">
        <v>0</v>
      </c>
      <c r="D135" s="31">
        <v>0</v>
      </c>
      <c r="E135" s="31">
        <f t="shared" si="0"/>
        <v>0</v>
      </c>
      <c r="F135" s="43">
        <f>IFERROR(VLOOKUP(A135,'2023'!A:N,13,0),0)</f>
        <v>0</v>
      </c>
      <c r="G135" s="43">
        <f>IFERROR(VLOOKUP(A135,'2023'!A:N,14,0),0)</f>
        <v>0</v>
      </c>
      <c r="H135" s="43">
        <v>1</v>
      </c>
      <c r="I135" s="43">
        <v>2090909</v>
      </c>
      <c r="J135" s="44">
        <f t="shared" si="1"/>
        <v>2090909</v>
      </c>
      <c r="K135" s="43">
        <v>0</v>
      </c>
      <c r="L135" s="43">
        <v>0</v>
      </c>
      <c r="M135" s="44">
        <f t="shared" si="2"/>
        <v>0</v>
      </c>
      <c r="N135" s="43">
        <f t="shared" si="3"/>
        <v>1</v>
      </c>
      <c r="O135" s="44">
        <f t="shared" si="4"/>
        <v>2090909</v>
      </c>
    </row>
    <row r="136" spans="1:15" x14ac:dyDescent="0.2">
      <c r="A136" s="31" t="s">
        <v>159</v>
      </c>
      <c r="B136" s="31" t="s">
        <v>11</v>
      </c>
      <c r="C136" s="31">
        <v>2</v>
      </c>
      <c r="D136" s="31">
        <v>2027273</v>
      </c>
      <c r="E136" s="31">
        <f t="shared" si="0"/>
        <v>0</v>
      </c>
      <c r="F136" s="43">
        <f>IFERROR(VLOOKUP(A136,'2023'!A:N,13,0),0)</f>
        <v>2</v>
      </c>
      <c r="G136" s="43">
        <f>IFERROR(VLOOKUP(A136,'2023'!A:N,14,0),0)</f>
        <v>2027273</v>
      </c>
      <c r="H136" s="43">
        <v>2</v>
      </c>
      <c r="I136" s="43">
        <v>2163636</v>
      </c>
      <c r="J136" s="44">
        <f t="shared" si="1"/>
        <v>1047727.25</v>
      </c>
      <c r="K136" s="43">
        <v>0</v>
      </c>
      <c r="L136" s="43">
        <v>0</v>
      </c>
      <c r="M136" s="44">
        <f t="shared" si="2"/>
        <v>0</v>
      </c>
      <c r="N136" s="43">
        <f t="shared" si="3"/>
        <v>4</v>
      </c>
      <c r="O136" s="44">
        <f t="shared" si="4"/>
        <v>4190909</v>
      </c>
    </row>
    <row r="137" spans="1:15" x14ac:dyDescent="0.2">
      <c r="A137" s="31" t="s">
        <v>2610</v>
      </c>
      <c r="B137" s="31" t="s">
        <v>25</v>
      </c>
      <c r="C137" s="31">
        <v>0</v>
      </c>
      <c r="D137" s="31">
        <v>0</v>
      </c>
      <c r="E137" s="31">
        <f t="shared" si="0"/>
        <v>0</v>
      </c>
      <c r="F137" s="43">
        <f>IFERROR(VLOOKUP(A137,'2023'!A:N,13,0),0)</f>
        <v>0</v>
      </c>
      <c r="G137" s="43">
        <f>IFERROR(VLOOKUP(A137,'2023'!A:N,14,0),0)</f>
        <v>0</v>
      </c>
      <c r="H137" s="43">
        <v>30</v>
      </c>
      <c r="I137" s="43">
        <v>2181810</v>
      </c>
      <c r="J137" s="44">
        <f t="shared" si="1"/>
        <v>72727</v>
      </c>
      <c r="K137" s="43">
        <v>0</v>
      </c>
      <c r="L137" s="43">
        <v>0</v>
      </c>
      <c r="M137" s="44">
        <f t="shared" si="2"/>
        <v>0</v>
      </c>
      <c r="N137" s="43">
        <f t="shared" si="3"/>
        <v>30</v>
      </c>
      <c r="O137" s="44">
        <f t="shared" si="4"/>
        <v>2181810</v>
      </c>
    </row>
    <row r="138" spans="1:15" x14ac:dyDescent="0.2">
      <c r="A138" s="31" t="s">
        <v>153</v>
      </c>
      <c r="B138" s="31" t="s">
        <v>11</v>
      </c>
      <c r="C138" s="31">
        <v>2</v>
      </c>
      <c r="D138" s="31">
        <v>1527272</v>
      </c>
      <c r="E138" s="31">
        <f t="shared" si="0"/>
        <v>0</v>
      </c>
      <c r="F138" s="43">
        <f>IFERROR(VLOOKUP(A138,'2023'!A:N,13,0),0)</f>
        <v>2</v>
      </c>
      <c r="G138" s="43">
        <f>IFERROR(VLOOKUP(A138,'2023'!A:N,14,0),0)</f>
        <v>1527272</v>
      </c>
      <c r="H138" s="43">
        <v>4</v>
      </c>
      <c r="I138" s="43">
        <v>3148148</v>
      </c>
      <c r="J138" s="44">
        <f t="shared" si="1"/>
        <v>779236.66666666663</v>
      </c>
      <c r="K138" s="43">
        <v>1</v>
      </c>
      <c r="L138" s="43">
        <v>1342593</v>
      </c>
      <c r="M138" s="44">
        <f t="shared" si="2"/>
        <v>779236.66666666663</v>
      </c>
      <c r="N138" s="43">
        <f t="shared" si="3"/>
        <v>5</v>
      </c>
      <c r="O138" s="44">
        <f t="shared" si="4"/>
        <v>3896183.3333333335</v>
      </c>
    </row>
    <row r="139" spans="1:15" x14ac:dyDescent="0.2">
      <c r="A139" s="31" t="s">
        <v>2611</v>
      </c>
      <c r="B139" s="31" t="s">
        <v>11</v>
      </c>
      <c r="C139" s="31">
        <v>0</v>
      </c>
      <c r="D139" s="31">
        <v>0</v>
      </c>
      <c r="E139" s="31">
        <f t="shared" si="0"/>
        <v>0</v>
      </c>
      <c r="F139" s="43">
        <f>IFERROR(VLOOKUP(A139,'2023'!A:N,13,0),0)</f>
        <v>0</v>
      </c>
      <c r="G139" s="43">
        <f>IFERROR(VLOOKUP(A139,'2023'!A:N,14,0),0)</f>
        <v>0</v>
      </c>
      <c r="H139" s="43">
        <v>1</v>
      </c>
      <c r="I139" s="43">
        <v>2222222</v>
      </c>
      <c r="J139" s="44">
        <f t="shared" si="1"/>
        <v>2222222</v>
      </c>
      <c r="K139" s="43">
        <v>1</v>
      </c>
      <c r="L139" s="43">
        <v>2777778</v>
      </c>
      <c r="M139" s="44">
        <f t="shared" si="2"/>
        <v>2222222</v>
      </c>
      <c r="N139" s="43">
        <f t="shared" si="3"/>
        <v>0</v>
      </c>
      <c r="O139" s="44">
        <f t="shared" si="4"/>
        <v>0</v>
      </c>
    </row>
    <row r="140" spans="1:15" x14ac:dyDescent="0.2">
      <c r="A140" s="31" t="s">
        <v>2612</v>
      </c>
      <c r="B140" s="31" t="s">
        <v>20</v>
      </c>
      <c r="C140" s="31">
        <v>0</v>
      </c>
      <c r="D140" s="31">
        <v>0</v>
      </c>
      <c r="E140" s="31">
        <f t="shared" si="0"/>
        <v>0</v>
      </c>
      <c r="F140" s="43">
        <f>IFERROR(VLOOKUP(A140,'2023'!A:N,13,0),0)</f>
        <v>0</v>
      </c>
      <c r="G140" s="43">
        <f>IFERROR(VLOOKUP(A140,'2023'!A:N,14,0),0)</f>
        <v>0</v>
      </c>
      <c r="H140" s="43">
        <v>1</v>
      </c>
      <c r="I140" s="43">
        <v>2227273</v>
      </c>
      <c r="J140" s="44">
        <f t="shared" si="1"/>
        <v>2227273</v>
      </c>
      <c r="K140" s="43">
        <v>0</v>
      </c>
      <c r="L140" s="43">
        <v>0</v>
      </c>
      <c r="M140" s="44">
        <f t="shared" si="2"/>
        <v>0</v>
      </c>
      <c r="N140" s="43">
        <f t="shared" si="3"/>
        <v>1</v>
      </c>
      <c r="O140" s="44">
        <f t="shared" si="4"/>
        <v>2227273</v>
      </c>
    </row>
    <row r="141" spans="1:15" x14ac:dyDescent="0.2">
      <c r="A141" s="31" t="s">
        <v>919</v>
      </c>
      <c r="B141" s="31" t="s">
        <v>25</v>
      </c>
      <c r="C141" s="31">
        <v>5</v>
      </c>
      <c r="D141" s="31">
        <v>1504545</v>
      </c>
      <c r="E141" s="31">
        <f t="shared" si="0"/>
        <v>0</v>
      </c>
      <c r="F141" s="43">
        <f>IFERROR(VLOOKUP(A141,'2023'!A:N,13,0),0)</f>
        <v>5</v>
      </c>
      <c r="G141" s="43">
        <f>IFERROR(VLOOKUP(A141,'2023'!A:N,14,0),0)</f>
        <v>1504545</v>
      </c>
      <c r="H141" s="43">
        <v>2</v>
      </c>
      <c r="I141" s="43">
        <v>509086</v>
      </c>
      <c r="J141" s="44">
        <f t="shared" si="1"/>
        <v>287661.57142857142</v>
      </c>
      <c r="K141" s="43">
        <v>2</v>
      </c>
      <c r="L141" s="43">
        <v>690910</v>
      </c>
      <c r="M141" s="44">
        <f t="shared" si="2"/>
        <v>575323.14285714284</v>
      </c>
      <c r="N141" s="43">
        <f t="shared" si="3"/>
        <v>5</v>
      </c>
      <c r="O141" s="44">
        <f t="shared" si="4"/>
        <v>1438307.8571428573</v>
      </c>
    </row>
    <row r="142" spans="1:15" x14ac:dyDescent="0.2">
      <c r="A142" s="31" t="s">
        <v>1788</v>
      </c>
      <c r="B142" s="31" t="s">
        <v>141</v>
      </c>
      <c r="C142" s="31">
        <v>0</v>
      </c>
      <c r="D142" s="31">
        <v>0</v>
      </c>
      <c r="E142" s="31">
        <f t="shared" si="0"/>
        <v>0</v>
      </c>
      <c r="F142" s="43">
        <f>IFERROR(VLOOKUP(A142,'2023'!A:N,13,0),0)</f>
        <v>0</v>
      </c>
      <c r="G142" s="43">
        <f>IFERROR(VLOOKUP(A142,'2023'!A:N,14,0),0)</f>
        <v>0</v>
      </c>
      <c r="H142" s="43">
        <v>1</v>
      </c>
      <c r="I142" s="43">
        <v>400000</v>
      </c>
      <c r="J142" s="44">
        <f t="shared" si="1"/>
        <v>400000</v>
      </c>
      <c r="K142" s="43">
        <v>1</v>
      </c>
      <c r="L142" s="43">
        <v>772727</v>
      </c>
      <c r="M142" s="44">
        <f t="shared" si="2"/>
        <v>400000</v>
      </c>
      <c r="N142" s="43">
        <f t="shared" si="3"/>
        <v>0</v>
      </c>
      <c r="O142" s="44">
        <f t="shared" si="4"/>
        <v>0</v>
      </c>
    </row>
    <row r="143" spans="1:15" x14ac:dyDescent="0.2">
      <c r="A143" s="31" t="s">
        <v>2613</v>
      </c>
      <c r="B143" s="31" t="s">
        <v>11</v>
      </c>
      <c r="C143" s="31">
        <v>0</v>
      </c>
      <c r="D143" s="31">
        <v>0</v>
      </c>
      <c r="E143" s="31">
        <f t="shared" si="0"/>
        <v>0</v>
      </c>
      <c r="F143" s="43">
        <f>IFERROR(VLOOKUP(A143,'2023'!A:N,13,0),0)</f>
        <v>0</v>
      </c>
      <c r="G143" s="43">
        <f>IFERROR(VLOOKUP(A143,'2023'!A:N,14,0),0)</f>
        <v>0</v>
      </c>
      <c r="H143" s="43">
        <v>5</v>
      </c>
      <c r="I143" s="43">
        <v>5939910</v>
      </c>
      <c r="J143" s="44">
        <f t="shared" si="1"/>
        <v>1187982</v>
      </c>
      <c r="K143" s="43">
        <v>2</v>
      </c>
      <c r="L143" s="43">
        <v>2954545</v>
      </c>
      <c r="M143" s="44">
        <f t="shared" si="2"/>
        <v>2375964</v>
      </c>
      <c r="N143" s="43">
        <f t="shared" si="3"/>
        <v>3</v>
      </c>
      <c r="O143" s="44">
        <f t="shared" si="4"/>
        <v>3563946</v>
      </c>
    </row>
    <row r="144" spans="1:15" x14ac:dyDescent="0.2">
      <c r="A144" s="31" t="s">
        <v>2614</v>
      </c>
      <c r="B144" s="31" t="s">
        <v>20</v>
      </c>
      <c r="C144" s="31">
        <v>0</v>
      </c>
      <c r="D144" s="31">
        <v>0</v>
      </c>
      <c r="E144" s="31">
        <f t="shared" si="0"/>
        <v>0</v>
      </c>
      <c r="F144" s="43">
        <f>IFERROR(VLOOKUP(A144,'2023'!A:N,13,0),0)</f>
        <v>0</v>
      </c>
      <c r="G144" s="43">
        <f>IFERROR(VLOOKUP(A144,'2023'!A:N,14,0),0)</f>
        <v>0</v>
      </c>
      <c r="H144" s="43">
        <v>4</v>
      </c>
      <c r="I144" s="43">
        <v>4618180</v>
      </c>
      <c r="J144" s="44">
        <f t="shared" si="1"/>
        <v>1154545</v>
      </c>
      <c r="K144" s="43">
        <v>0</v>
      </c>
      <c r="L144" s="43">
        <v>0</v>
      </c>
      <c r="M144" s="44">
        <f t="shared" si="2"/>
        <v>0</v>
      </c>
      <c r="N144" s="43">
        <f t="shared" si="3"/>
        <v>4</v>
      </c>
      <c r="O144" s="44">
        <f t="shared" si="4"/>
        <v>4618180</v>
      </c>
    </row>
    <row r="145" spans="1:15" x14ac:dyDescent="0.2">
      <c r="A145" s="31" t="s">
        <v>2615</v>
      </c>
      <c r="B145" s="31" t="s">
        <v>11</v>
      </c>
      <c r="C145" s="31">
        <v>0</v>
      </c>
      <c r="D145" s="31">
        <v>0</v>
      </c>
      <c r="E145" s="31">
        <f t="shared" si="0"/>
        <v>0</v>
      </c>
      <c r="F145" s="43">
        <f>IFERROR(VLOOKUP(A145,'2023'!A:N,13,0),0)</f>
        <v>0</v>
      </c>
      <c r="G145" s="43">
        <f>IFERROR(VLOOKUP(A145,'2023'!A:N,14,0),0)</f>
        <v>0</v>
      </c>
      <c r="H145" s="43">
        <v>12</v>
      </c>
      <c r="I145" s="43">
        <v>6454543</v>
      </c>
      <c r="J145" s="44">
        <f t="shared" si="1"/>
        <v>537878.58333333337</v>
      </c>
      <c r="K145" s="43">
        <v>1</v>
      </c>
      <c r="L145" s="43">
        <v>581818</v>
      </c>
      <c r="M145" s="44">
        <f t="shared" si="2"/>
        <v>537878.58333333337</v>
      </c>
      <c r="N145" s="43">
        <f t="shared" si="3"/>
        <v>11</v>
      </c>
      <c r="O145" s="44">
        <f t="shared" si="4"/>
        <v>5916664.416666667</v>
      </c>
    </row>
    <row r="146" spans="1:15" x14ac:dyDescent="0.2">
      <c r="A146" s="31" t="s">
        <v>2616</v>
      </c>
      <c r="B146" s="31" t="s">
        <v>171</v>
      </c>
      <c r="C146" s="31">
        <v>0</v>
      </c>
      <c r="D146" s="31">
        <v>0</v>
      </c>
      <c r="E146" s="31">
        <f t="shared" si="0"/>
        <v>0</v>
      </c>
      <c r="F146" s="43">
        <f>IFERROR(VLOOKUP(A146,'2023'!A:N,13,0),0)</f>
        <v>0</v>
      </c>
      <c r="G146" s="43">
        <f>IFERROR(VLOOKUP(A146,'2023'!A:N,14,0),0)</f>
        <v>0</v>
      </c>
      <c r="H146" s="43">
        <v>1</v>
      </c>
      <c r="I146" s="43">
        <v>2363636</v>
      </c>
      <c r="J146" s="44">
        <f t="shared" si="1"/>
        <v>2363636</v>
      </c>
      <c r="K146" s="43">
        <v>0</v>
      </c>
      <c r="L146" s="43">
        <v>0</v>
      </c>
      <c r="M146" s="44">
        <f t="shared" si="2"/>
        <v>0</v>
      </c>
      <c r="N146" s="43">
        <f t="shared" si="3"/>
        <v>1</v>
      </c>
      <c r="O146" s="44">
        <f t="shared" si="4"/>
        <v>2363636</v>
      </c>
    </row>
    <row r="147" spans="1:15" x14ac:dyDescent="0.2">
      <c r="A147" s="31" t="s">
        <v>2617</v>
      </c>
      <c r="B147" s="31" t="s">
        <v>2618</v>
      </c>
      <c r="C147" s="31">
        <v>0</v>
      </c>
      <c r="D147" s="31">
        <v>0</v>
      </c>
      <c r="E147" s="31">
        <f t="shared" si="0"/>
        <v>0</v>
      </c>
      <c r="F147" s="43">
        <f>IFERROR(VLOOKUP(A147,'2023'!A:N,13,0),0)</f>
        <v>0</v>
      </c>
      <c r="G147" s="43">
        <f>IFERROR(VLOOKUP(A147,'2023'!A:N,14,0),0)</f>
        <v>0</v>
      </c>
      <c r="H147" s="43">
        <v>5</v>
      </c>
      <c r="I147" s="43">
        <v>700000</v>
      </c>
      <c r="J147" s="44">
        <f t="shared" si="1"/>
        <v>140000</v>
      </c>
      <c r="K147" s="43">
        <v>5</v>
      </c>
      <c r="L147" s="43">
        <v>2045455</v>
      </c>
      <c r="M147" s="44">
        <f t="shared" si="2"/>
        <v>700000</v>
      </c>
      <c r="N147" s="43">
        <f t="shared" si="3"/>
        <v>0</v>
      </c>
      <c r="O147" s="44">
        <f t="shared" si="4"/>
        <v>0</v>
      </c>
    </row>
    <row r="148" spans="1:15" x14ac:dyDescent="0.2">
      <c r="A148" s="31" t="s">
        <v>2619</v>
      </c>
      <c r="B148" s="31" t="s">
        <v>11</v>
      </c>
      <c r="C148" s="31">
        <v>0</v>
      </c>
      <c r="D148" s="31">
        <v>0</v>
      </c>
      <c r="E148" s="31">
        <f t="shared" si="0"/>
        <v>0</v>
      </c>
      <c r="F148" s="43">
        <f>IFERROR(VLOOKUP(A148,'2023'!A:N,13,0),0)</f>
        <v>0</v>
      </c>
      <c r="G148" s="43">
        <f>IFERROR(VLOOKUP(A148,'2023'!A:N,14,0),0)</f>
        <v>0</v>
      </c>
      <c r="H148" s="43">
        <v>20</v>
      </c>
      <c r="I148" s="43">
        <v>727260</v>
      </c>
      <c r="J148" s="44">
        <f t="shared" si="1"/>
        <v>36363</v>
      </c>
      <c r="K148" s="43">
        <v>0</v>
      </c>
      <c r="L148" s="43">
        <v>0</v>
      </c>
      <c r="M148" s="44">
        <f t="shared" si="2"/>
        <v>0</v>
      </c>
      <c r="N148" s="43">
        <f t="shared" si="3"/>
        <v>20</v>
      </c>
      <c r="O148" s="44">
        <f t="shared" si="4"/>
        <v>727260</v>
      </c>
    </row>
    <row r="149" spans="1:15" x14ac:dyDescent="0.2">
      <c r="A149" s="31" t="s">
        <v>2620</v>
      </c>
      <c r="B149" s="31" t="s">
        <v>11</v>
      </c>
      <c r="C149" s="31">
        <v>0</v>
      </c>
      <c r="D149" s="31">
        <v>0</v>
      </c>
      <c r="E149" s="31">
        <f t="shared" si="0"/>
        <v>0</v>
      </c>
      <c r="F149" s="43">
        <f>IFERROR(VLOOKUP(A149,'2023'!A:N,13,0),0)</f>
        <v>0</v>
      </c>
      <c r="G149" s="43">
        <f>IFERROR(VLOOKUP(A149,'2023'!A:N,14,0),0)</f>
        <v>0</v>
      </c>
      <c r="H149" s="43">
        <v>20</v>
      </c>
      <c r="I149" s="43">
        <v>327260</v>
      </c>
      <c r="J149" s="44">
        <f t="shared" si="1"/>
        <v>16363</v>
      </c>
      <c r="K149" s="43">
        <v>0</v>
      </c>
      <c r="L149" s="43">
        <v>0</v>
      </c>
      <c r="M149" s="44">
        <f t="shared" si="2"/>
        <v>0</v>
      </c>
      <c r="N149" s="43">
        <f t="shared" si="3"/>
        <v>20</v>
      </c>
      <c r="O149" s="44">
        <f t="shared" si="4"/>
        <v>327260</v>
      </c>
    </row>
    <row r="150" spans="1:15" x14ac:dyDescent="0.2">
      <c r="A150" s="31" t="s">
        <v>2621</v>
      </c>
      <c r="B150" s="31" t="s">
        <v>11</v>
      </c>
      <c r="C150" s="31">
        <v>0</v>
      </c>
      <c r="D150" s="31">
        <v>0</v>
      </c>
      <c r="E150" s="31">
        <f t="shared" si="0"/>
        <v>0</v>
      </c>
      <c r="F150" s="43">
        <f>IFERROR(VLOOKUP(A150,'2023'!A:N,13,0),0)</f>
        <v>0</v>
      </c>
      <c r="G150" s="43">
        <f>IFERROR(VLOOKUP(A150,'2023'!A:N,14,0),0)</f>
        <v>0</v>
      </c>
      <c r="H150" s="43">
        <v>10</v>
      </c>
      <c r="I150" s="43">
        <v>163630</v>
      </c>
      <c r="J150" s="44">
        <f t="shared" si="1"/>
        <v>16363</v>
      </c>
      <c r="K150" s="43">
        <v>0</v>
      </c>
      <c r="L150" s="43">
        <v>0</v>
      </c>
      <c r="M150" s="44">
        <f t="shared" si="2"/>
        <v>0</v>
      </c>
      <c r="N150" s="43">
        <f t="shared" si="3"/>
        <v>10</v>
      </c>
      <c r="O150" s="44">
        <f t="shared" si="4"/>
        <v>163630</v>
      </c>
    </row>
    <row r="151" spans="1:15" x14ac:dyDescent="0.2">
      <c r="A151" s="31" t="s">
        <v>2622</v>
      </c>
      <c r="B151" s="31" t="s">
        <v>11</v>
      </c>
      <c r="C151" s="31">
        <v>0</v>
      </c>
      <c r="D151" s="31">
        <v>0</v>
      </c>
      <c r="E151" s="31">
        <f t="shared" si="0"/>
        <v>0</v>
      </c>
      <c r="F151" s="43">
        <f>IFERROR(VLOOKUP(A151,'2023'!A:N,13,0),0)</f>
        <v>0</v>
      </c>
      <c r="G151" s="43">
        <f>IFERROR(VLOOKUP(A151,'2023'!A:N,14,0),0)</f>
        <v>0</v>
      </c>
      <c r="H151" s="43">
        <v>1</v>
      </c>
      <c r="I151" s="43">
        <v>109090</v>
      </c>
      <c r="J151" s="44">
        <f t="shared" si="1"/>
        <v>109090</v>
      </c>
      <c r="K151" s="43">
        <v>1</v>
      </c>
      <c r="L151" s="43">
        <v>290909</v>
      </c>
      <c r="M151" s="44">
        <f t="shared" si="2"/>
        <v>109090</v>
      </c>
      <c r="N151" s="43">
        <f t="shared" si="3"/>
        <v>0</v>
      </c>
      <c r="O151" s="44">
        <f t="shared" si="4"/>
        <v>0</v>
      </c>
    </row>
    <row r="152" spans="1:15" x14ac:dyDescent="0.2">
      <c r="A152" s="31" t="s">
        <v>2623</v>
      </c>
      <c r="B152" s="31" t="s">
        <v>141</v>
      </c>
      <c r="C152" s="31">
        <v>0</v>
      </c>
      <c r="D152" s="31">
        <v>0</v>
      </c>
      <c r="E152" s="31">
        <f t="shared" si="0"/>
        <v>0</v>
      </c>
      <c r="F152" s="43">
        <f>IFERROR(VLOOKUP(A152,'2023'!A:N,13,0),0)</f>
        <v>0</v>
      </c>
      <c r="G152" s="43">
        <f>IFERROR(VLOOKUP(A152,'2023'!A:N,14,0),0)</f>
        <v>0</v>
      </c>
      <c r="H152" s="43">
        <v>1</v>
      </c>
      <c r="I152" s="43">
        <v>350000</v>
      </c>
      <c r="J152" s="44">
        <f t="shared" si="1"/>
        <v>350000</v>
      </c>
      <c r="K152" s="43">
        <v>0</v>
      </c>
      <c r="L152" s="43">
        <v>0</v>
      </c>
      <c r="M152" s="44">
        <f t="shared" si="2"/>
        <v>0</v>
      </c>
      <c r="N152" s="43">
        <f t="shared" si="3"/>
        <v>1</v>
      </c>
      <c r="O152" s="44">
        <f t="shared" si="4"/>
        <v>350000</v>
      </c>
    </row>
    <row r="153" spans="1:15" x14ac:dyDescent="0.2">
      <c r="A153" s="31" t="s">
        <v>2624</v>
      </c>
      <c r="B153" s="31" t="s">
        <v>11</v>
      </c>
      <c r="C153" s="31">
        <v>0</v>
      </c>
      <c r="D153" s="31">
        <v>0</v>
      </c>
      <c r="E153" s="31">
        <f t="shared" si="0"/>
        <v>0</v>
      </c>
      <c r="F153" s="43">
        <f>IFERROR(VLOOKUP(A153,'2023'!A:N,13,0),0)</f>
        <v>0</v>
      </c>
      <c r="G153" s="43">
        <f>IFERROR(VLOOKUP(A153,'2023'!A:N,14,0),0)</f>
        <v>0</v>
      </c>
      <c r="H153" s="43">
        <v>12</v>
      </c>
      <c r="I153" s="43">
        <v>19418184</v>
      </c>
      <c r="J153" s="44">
        <f t="shared" si="1"/>
        <v>1618182</v>
      </c>
      <c r="K153" s="43">
        <v>10</v>
      </c>
      <c r="L153" s="43">
        <v>17972725</v>
      </c>
      <c r="M153" s="44">
        <f t="shared" si="2"/>
        <v>16181820</v>
      </c>
      <c r="N153" s="43">
        <f t="shared" si="3"/>
        <v>2</v>
      </c>
      <c r="O153" s="44">
        <f t="shared" si="4"/>
        <v>3236364</v>
      </c>
    </row>
    <row r="154" spans="1:15" x14ac:dyDescent="0.2">
      <c r="A154" s="31" t="s">
        <v>2625</v>
      </c>
      <c r="B154" s="31" t="s">
        <v>105</v>
      </c>
      <c r="C154" s="31">
        <v>0</v>
      </c>
      <c r="D154" s="31">
        <v>0</v>
      </c>
      <c r="E154" s="31">
        <f t="shared" si="0"/>
        <v>0</v>
      </c>
      <c r="F154" s="43">
        <f>IFERROR(VLOOKUP(A154,'2023'!A:N,13,0),0)</f>
        <v>0</v>
      </c>
      <c r="G154" s="43">
        <f>IFERROR(VLOOKUP(A154,'2023'!A:N,14,0),0)</f>
        <v>0</v>
      </c>
      <c r="H154" s="43">
        <v>1</v>
      </c>
      <c r="I154" s="43">
        <v>618182</v>
      </c>
      <c r="J154" s="44">
        <f t="shared" si="1"/>
        <v>618182</v>
      </c>
      <c r="K154" s="43">
        <v>0</v>
      </c>
      <c r="L154" s="43">
        <v>0</v>
      </c>
      <c r="M154" s="44">
        <f t="shared" si="2"/>
        <v>0</v>
      </c>
      <c r="N154" s="43">
        <f t="shared" si="3"/>
        <v>1</v>
      </c>
      <c r="O154" s="44">
        <f t="shared" si="4"/>
        <v>618182</v>
      </c>
    </row>
    <row r="155" spans="1:15" x14ac:dyDescent="0.2">
      <c r="A155" s="31" t="s">
        <v>2626</v>
      </c>
      <c r="B155" s="31" t="s">
        <v>105</v>
      </c>
      <c r="C155" s="31">
        <v>0</v>
      </c>
      <c r="D155" s="31">
        <v>0</v>
      </c>
      <c r="E155" s="31">
        <f t="shared" si="0"/>
        <v>0</v>
      </c>
      <c r="F155" s="43">
        <f>IFERROR(VLOOKUP(A155,'2023'!A:N,13,0),0)</f>
        <v>0</v>
      </c>
      <c r="G155" s="43">
        <f>IFERROR(VLOOKUP(A155,'2023'!A:N,14,0),0)</f>
        <v>0</v>
      </c>
      <c r="H155" s="43">
        <v>11</v>
      </c>
      <c r="I155" s="43">
        <v>1636367</v>
      </c>
      <c r="J155" s="44">
        <f t="shared" si="1"/>
        <v>148760.63636363635</v>
      </c>
      <c r="K155" s="43">
        <v>3</v>
      </c>
      <c r="L155" s="43">
        <v>772728</v>
      </c>
      <c r="M155" s="44">
        <f t="shared" si="2"/>
        <v>446281.90909090906</v>
      </c>
      <c r="N155" s="43">
        <f t="shared" si="3"/>
        <v>8</v>
      </c>
      <c r="O155" s="44">
        <f t="shared" si="4"/>
        <v>1190085.0909090908</v>
      </c>
    </row>
    <row r="156" spans="1:15" x14ac:dyDescent="0.2">
      <c r="A156" s="31" t="s">
        <v>617</v>
      </c>
      <c r="B156" s="31" t="s">
        <v>25</v>
      </c>
      <c r="C156" s="31">
        <v>6</v>
      </c>
      <c r="D156" s="31">
        <v>7036362</v>
      </c>
      <c r="E156" s="31">
        <f t="shared" si="0"/>
        <v>0</v>
      </c>
      <c r="F156" s="43">
        <f>IFERROR(VLOOKUP(A156,'2023'!A:N,13,0),0)</f>
        <v>6</v>
      </c>
      <c r="G156" s="43">
        <f>IFERROR(VLOOKUP(A156,'2023'!A:N,14,0),0)</f>
        <v>7036362</v>
      </c>
      <c r="H156" s="43">
        <v>2</v>
      </c>
      <c r="I156" s="43">
        <v>2436364</v>
      </c>
      <c r="J156" s="44">
        <f t="shared" si="1"/>
        <v>1184090.75</v>
      </c>
      <c r="K156" s="43">
        <v>0</v>
      </c>
      <c r="L156" s="43">
        <v>0</v>
      </c>
      <c r="M156" s="44">
        <f t="shared" si="2"/>
        <v>0</v>
      </c>
      <c r="N156" s="43">
        <f t="shared" si="3"/>
        <v>8</v>
      </c>
      <c r="O156" s="44">
        <f t="shared" si="4"/>
        <v>9472726</v>
      </c>
    </row>
    <row r="157" spans="1:15" x14ac:dyDescent="0.2">
      <c r="A157" s="31" t="s">
        <v>1450</v>
      </c>
      <c r="B157" s="31" t="s">
        <v>141</v>
      </c>
      <c r="C157" s="31">
        <v>6</v>
      </c>
      <c r="D157" s="31">
        <v>1200000</v>
      </c>
      <c r="E157" s="31">
        <f t="shared" si="0"/>
        <v>0</v>
      </c>
      <c r="F157" s="43">
        <f>IFERROR(VLOOKUP(A157,'2023'!A:N,13,0),0)</f>
        <v>6</v>
      </c>
      <c r="G157" s="43">
        <f>IFERROR(VLOOKUP(A157,'2023'!A:N,14,0),0)</f>
        <v>1200000</v>
      </c>
      <c r="H157" s="43">
        <v>21</v>
      </c>
      <c r="I157" s="43">
        <v>4200000</v>
      </c>
      <c r="J157" s="44">
        <f t="shared" si="1"/>
        <v>200000</v>
      </c>
      <c r="K157" s="43">
        <v>11</v>
      </c>
      <c r="L157" s="43">
        <v>2954545</v>
      </c>
      <c r="M157" s="44">
        <f t="shared" si="2"/>
        <v>2200000</v>
      </c>
      <c r="N157" s="43">
        <f t="shared" si="3"/>
        <v>16</v>
      </c>
      <c r="O157" s="44">
        <f t="shared" si="4"/>
        <v>3200000</v>
      </c>
    </row>
    <row r="158" spans="1:15" x14ac:dyDescent="0.2">
      <c r="A158" s="31" t="s">
        <v>334</v>
      </c>
      <c r="B158" s="31" t="s">
        <v>141</v>
      </c>
      <c r="C158" s="31">
        <v>2</v>
      </c>
      <c r="D158" s="31">
        <v>454546</v>
      </c>
      <c r="E158" s="31">
        <f t="shared" si="0"/>
        <v>0</v>
      </c>
      <c r="F158" s="43">
        <f>IFERROR(VLOOKUP(A158,'2023'!A:N,13,0),0)</f>
        <v>2</v>
      </c>
      <c r="G158" s="43">
        <f>IFERROR(VLOOKUP(A158,'2023'!A:N,14,0),0)</f>
        <v>454546</v>
      </c>
      <c r="H158" s="43">
        <v>18</v>
      </c>
      <c r="I158" s="43">
        <v>4090914</v>
      </c>
      <c r="J158" s="44">
        <f t="shared" si="1"/>
        <v>227273</v>
      </c>
      <c r="K158" s="43">
        <v>9</v>
      </c>
      <c r="L158" s="43">
        <v>3309093</v>
      </c>
      <c r="M158" s="44">
        <f t="shared" si="2"/>
        <v>2045457</v>
      </c>
      <c r="N158" s="43">
        <f t="shared" si="3"/>
        <v>11</v>
      </c>
      <c r="O158" s="44">
        <f t="shared" si="4"/>
        <v>2500003</v>
      </c>
    </row>
    <row r="159" spans="1:15" x14ac:dyDescent="0.2">
      <c r="A159" s="31" t="s">
        <v>1922</v>
      </c>
      <c r="B159" s="31" t="s">
        <v>141</v>
      </c>
      <c r="C159" s="31">
        <v>1</v>
      </c>
      <c r="D159" s="31">
        <v>550000</v>
      </c>
      <c r="E159" s="31">
        <f t="shared" si="0"/>
        <v>0</v>
      </c>
      <c r="F159" s="43">
        <f>IFERROR(VLOOKUP(A159,'2023'!A:N,13,0),0)</f>
        <v>1</v>
      </c>
      <c r="G159" s="43">
        <f>IFERROR(VLOOKUP(A159,'2023'!A:N,14,0),0)</f>
        <v>550000</v>
      </c>
      <c r="H159" s="43">
        <v>1</v>
      </c>
      <c r="I159" s="43">
        <v>550000</v>
      </c>
      <c r="J159" s="44">
        <f t="shared" si="1"/>
        <v>550000</v>
      </c>
      <c r="K159" s="43">
        <v>1</v>
      </c>
      <c r="L159" s="43">
        <v>1090909</v>
      </c>
      <c r="M159" s="44">
        <f t="shared" si="2"/>
        <v>550000</v>
      </c>
      <c r="N159" s="43">
        <f t="shared" si="3"/>
        <v>1</v>
      </c>
      <c r="O159" s="44">
        <f t="shared" si="4"/>
        <v>550000</v>
      </c>
    </row>
    <row r="160" spans="1:15" x14ac:dyDescent="0.2">
      <c r="A160" s="31" t="s">
        <v>286</v>
      </c>
      <c r="B160" s="31" t="s">
        <v>256</v>
      </c>
      <c r="C160" s="31">
        <v>3</v>
      </c>
      <c r="D160" s="31">
        <v>95454</v>
      </c>
      <c r="E160" s="31">
        <f t="shared" si="0"/>
        <v>0</v>
      </c>
      <c r="F160" s="43">
        <f>IFERROR(VLOOKUP(A160,'2023'!A:N,13,0),0)</f>
        <v>3</v>
      </c>
      <c r="G160" s="43">
        <f>IFERROR(VLOOKUP(A160,'2023'!A:N,14,0),0)</f>
        <v>95454</v>
      </c>
      <c r="H160" s="43">
        <v>12</v>
      </c>
      <c r="I160" s="43">
        <v>381816</v>
      </c>
      <c r="J160" s="44">
        <f t="shared" si="1"/>
        <v>31818</v>
      </c>
      <c r="K160" s="43">
        <v>0</v>
      </c>
      <c r="L160" s="43">
        <v>0</v>
      </c>
      <c r="M160" s="44">
        <f t="shared" si="2"/>
        <v>0</v>
      </c>
      <c r="N160" s="43">
        <f t="shared" si="3"/>
        <v>15</v>
      </c>
      <c r="O160" s="44">
        <f t="shared" si="4"/>
        <v>477270</v>
      </c>
    </row>
    <row r="161" spans="1:15" x14ac:dyDescent="0.2">
      <c r="A161" s="31" t="s">
        <v>287</v>
      </c>
      <c r="B161" s="31" t="s">
        <v>256</v>
      </c>
      <c r="C161" s="31">
        <v>3</v>
      </c>
      <c r="D161" s="31">
        <v>95454</v>
      </c>
      <c r="E161" s="31">
        <f t="shared" si="0"/>
        <v>0</v>
      </c>
      <c r="F161" s="43">
        <f>IFERROR(VLOOKUP(A161,'2023'!A:N,13,0),0)</f>
        <v>3</v>
      </c>
      <c r="G161" s="43">
        <f>IFERROR(VLOOKUP(A161,'2023'!A:N,14,0),0)</f>
        <v>95454</v>
      </c>
      <c r="H161" s="43">
        <v>10</v>
      </c>
      <c r="I161" s="43">
        <v>318180</v>
      </c>
      <c r="J161" s="44">
        <f t="shared" si="1"/>
        <v>31818</v>
      </c>
      <c r="K161" s="43">
        <v>0</v>
      </c>
      <c r="L161" s="43">
        <v>0</v>
      </c>
      <c r="M161" s="44">
        <f t="shared" si="2"/>
        <v>0</v>
      </c>
      <c r="N161" s="43">
        <f t="shared" si="3"/>
        <v>13</v>
      </c>
      <c r="O161" s="44">
        <f t="shared" si="4"/>
        <v>413634</v>
      </c>
    </row>
    <row r="162" spans="1:15" x14ac:dyDescent="0.2">
      <c r="A162" s="31" t="s">
        <v>288</v>
      </c>
      <c r="B162" s="31" t="s">
        <v>256</v>
      </c>
      <c r="C162" s="31">
        <v>3</v>
      </c>
      <c r="D162" s="31">
        <v>95454</v>
      </c>
      <c r="E162" s="31">
        <f t="shared" si="0"/>
        <v>0</v>
      </c>
      <c r="F162" s="43">
        <f>IFERROR(VLOOKUP(A162,'2023'!A:N,13,0),0)</f>
        <v>3</v>
      </c>
      <c r="G162" s="43">
        <f>IFERROR(VLOOKUP(A162,'2023'!A:N,14,0),0)</f>
        <v>95454</v>
      </c>
      <c r="H162" s="43">
        <v>9</v>
      </c>
      <c r="I162" s="43">
        <v>286362</v>
      </c>
      <c r="J162" s="44">
        <f t="shared" si="1"/>
        <v>31818</v>
      </c>
      <c r="K162" s="43">
        <v>0</v>
      </c>
      <c r="L162" s="43">
        <v>0</v>
      </c>
      <c r="M162" s="44">
        <f t="shared" si="2"/>
        <v>0</v>
      </c>
      <c r="N162" s="43">
        <f t="shared" si="3"/>
        <v>12</v>
      </c>
      <c r="O162" s="44">
        <f t="shared" si="4"/>
        <v>381816</v>
      </c>
    </row>
    <row r="163" spans="1:15" x14ac:dyDescent="0.2">
      <c r="A163" s="31" t="s">
        <v>2627</v>
      </c>
      <c r="B163" s="31" t="s">
        <v>105</v>
      </c>
      <c r="C163" s="31">
        <v>0</v>
      </c>
      <c r="D163" s="31">
        <v>0</v>
      </c>
      <c r="E163" s="31">
        <f t="shared" si="0"/>
        <v>0</v>
      </c>
      <c r="F163" s="43">
        <f>IFERROR(VLOOKUP(A163,'2023'!A:N,13,0),0)</f>
        <v>0</v>
      </c>
      <c r="G163" s="43">
        <f>IFERROR(VLOOKUP(A163,'2023'!A:N,14,0),0)</f>
        <v>0</v>
      </c>
      <c r="H163" s="43">
        <v>23</v>
      </c>
      <c r="I163" s="43">
        <v>1431813</v>
      </c>
      <c r="J163" s="44">
        <f t="shared" si="1"/>
        <v>62252.739130434784</v>
      </c>
      <c r="K163" s="43">
        <v>4</v>
      </c>
      <c r="L163" s="43">
        <v>436363</v>
      </c>
      <c r="M163" s="44">
        <f t="shared" si="2"/>
        <v>249010.95652173914</v>
      </c>
      <c r="N163" s="43">
        <f t="shared" si="3"/>
        <v>19</v>
      </c>
      <c r="O163" s="44">
        <f t="shared" si="4"/>
        <v>1182802.0434782607</v>
      </c>
    </row>
    <row r="164" spans="1:15" x14ac:dyDescent="0.2">
      <c r="A164" s="31" t="s">
        <v>2628</v>
      </c>
      <c r="B164" s="31" t="s">
        <v>105</v>
      </c>
      <c r="C164" s="31">
        <v>0</v>
      </c>
      <c r="D164" s="31">
        <v>0</v>
      </c>
      <c r="E164" s="31">
        <f t="shared" si="0"/>
        <v>0</v>
      </c>
      <c r="F164" s="43">
        <f>IFERROR(VLOOKUP(A164,'2023'!A:N,13,0),0)</f>
        <v>0</v>
      </c>
      <c r="G164" s="43">
        <f>IFERROR(VLOOKUP(A164,'2023'!A:N,14,0),0)</f>
        <v>0</v>
      </c>
      <c r="H164" s="43">
        <v>17</v>
      </c>
      <c r="I164" s="43">
        <v>1236359</v>
      </c>
      <c r="J164" s="44">
        <f t="shared" si="1"/>
        <v>72727</v>
      </c>
      <c r="K164" s="43">
        <v>7</v>
      </c>
      <c r="L164" s="43">
        <v>616364</v>
      </c>
      <c r="M164" s="44">
        <f t="shared" si="2"/>
        <v>509089</v>
      </c>
      <c r="N164" s="43">
        <f t="shared" si="3"/>
        <v>10</v>
      </c>
      <c r="O164" s="44">
        <f t="shared" si="4"/>
        <v>727270</v>
      </c>
    </row>
    <row r="165" spans="1:15" x14ac:dyDescent="0.2">
      <c r="A165" s="31" t="s">
        <v>2629</v>
      </c>
      <c r="B165" s="31" t="s">
        <v>105</v>
      </c>
      <c r="C165" s="31">
        <v>0</v>
      </c>
      <c r="D165" s="31">
        <v>0</v>
      </c>
      <c r="E165" s="31">
        <f t="shared" si="0"/>
        <v>0</v>
      </c>
      <c r="F165" s="43">
        <f>IFERROR(VLOOKUP(A165,'2023'!A:N,13,0),0)</f>
        <v>0</v>
      </c>
      <c r="G165" s="43">
        <f>IFERROR(VLOOKUP(A165,'2023'!A:N,14,0),0)</f>
        <v>0</v>
      </c>
      <c r="H165" s="43">
        <v>75</v>
      </c>
      <c r="I165" s="43">
        <v>9125437</v>
      </c>
      <c r="J165" s="44">
        <f t="shared" si="1"/>
        <v>121672.49333333333</v>
      </c>
      <c r="K165" s="43">
        <v>61</v>
      </c>
      <c r="L165" s="43">
        <v>13527282</v>
      </c>
      <c r="M165" s="44">
        <f t="shared" si="2"/>
        <v>7422022.0933333328</v>
      </c>
      <c r="N165" s="43">
        <f t="shared" si="3"/>
        <v>14</v>
      </c>
      <c r="O165" s="44">
        <f t="shared" si="4"/>
        <v>1703414.9066666672</v>
      </c>
    </row>
    <row r="166" spans="1:15" x14ac:dyDescent="0.2">
      <c r="A166" s="31" t="s">
        <v>2630</v>
      </c>
      <c r="B166" s="31" t="s">
        <v>105</v>
      </c>
      <c r="C166" s="31">
        <v>0</v>
      </c>
      <c r="D166" s="31">
        <v>0</v>
      </c>
      <c r="E166" s="31">
        <f t="shared" si="0"/>
        <v>0</v>
      </c>
      <c r="F166" s="43">
        <f>IFERROR(VLOOKUP(A166,'2023'!A:N,13,0),0)</f>
        <v>0</v>
      </c>
      <c r="G166" s="43">
        <f>IFERROR(VLOOKUP(A166,'2023'!A:N,14,0),0)</f>
        <v>0</v>
      </c>
      <c r="H166" s="43">
        <v>59</v>
      </c>
      <c r="I166" s="43">
        <v>15018155</v>
      </c>
      <c r="J166" s="44">
        <f t="shared" si="1"/>
        <v>254545</v>
      </c>
      <c r="K166" s="43">
        <v>49</v>
      </c>
      <c r="L166" s="43">
        <v>20895454</v>
      </c>
      <c r="M166" s="44">
        <f t="shared" si="2"/>
        <v>12472705</v>
      </c>
      <c r="N166" s="43">
        <f t="shared" si="3"/>
        <v>10</v>
      </c>
      <c r="O166" s="44">
        <f t="shared" si="4"/>
        <v>2545450</v>
      </c>
    </row>
    <row r="167" spans="1:15" x14ac:dyDescent="0.2">
      <c r="A167" s="31" t="s">
        <v>2631</v>
      </c>
      <c r="B167" s="31" t="s">
        <v>105</v>
      </c>
      <c r="C167" s="31">
        <v>0</v>
      </c>
      <c r="D167" s="31">
        <v>0</v>
      </c>
      <c r="E167" s="31">
        <f t="shared" si="0"/>
        <v>0</v>
      </c>
      <c r="F167" s="43">
        <f>IFERROR(VLOOKUP(A167,'2023'!A:N,13,0),0)</f>
        <v>0</v>
      </c>
      <c r="G167" s="43">
        <f>IFERROR(VLOOKUP(A167,'2023'!A:N,14,0),0)</f>
        <v>0</v>
      </c>
      <c r="H167" s="43">
        <v>2</v>
      </c>
      <c r="I167" s="43">
        <v>1909090</v>
      </c>
      <c r="J167" s="44">
        <f t="shared" si="1"/>
        <v>954545</v>
      </c>
      <c r="K167" s="43">
        <v>1</v>
      </c>
      <c r="L167" s="43">
        <v>1090909</v>
      </c>
      <c r="M167" s="44">
        <f t="shared" si="2"/>
        <v>954545</v>
      </c>
      <c r="N167" s="43">
        <f t="shared" si="3"/>
        <v>1</v>
      </c>
      <c r="O167" s="44">
        <f t="shared" si="4"/>
        <v>954545</v>
      </c>
    </row>
    <row r="168" spans="1:15" x14ac:dyDescent="0.2">
      <c r="A168" s="31" t="s">
        <v>2632</v>
      </c>
      <c r="B168" s="31" t="s">
        <v>105</v>
      </c>
      <c r="C168" s="31">
        <v>0</v>
      </c>
      <c r="D168" s="31">
        <v>0</v>
      </c>
      <c r="E168" s="31">
        <f t="shared" si="0"/>
        <v>0</v>
      </c>
      <c r="F168" s="43">
        <f>IFERROR(VLOOKUP(A168,'2023'!A:N,13,0),0)</f>
        <v>0</v>
      </c>
      <c r="G168" s="43">
        <f>IFERROR(VLOOKUP(A168,'2023'!A:N,14,0),0)</f>
        <v>0</v>
      </c>
      <c r="H168" s="43">
        <v>16</v>
      </c>
      <c r="I168" s="43">
        <v>1268185</v>
      </c>
      <c r="J168" s="44">
        <f t="shared" si="1"/>
        <v>79261.5625</v>
      </c>
      <c r="K168" s="43">
        <v>3</v>
      </c>
      <c r="L168" s="43">
        <v>436365</v>
      </c>
      <c r="M168" s="44">
        <f t="shared" si="2"/>
        <v>237784.6875</v>
      </c>
      <c r="N168" s="43">
        <f t="shared" si="3"/>
        <v>13</v>
      </c>
      <c r="O168" s="44">
        <f t="shared" si="4"/>
        <v>1030400.3125</v>
      </c>
    </row>
    <row r="169" spans="1:15" x14ac:dyDescent="0.2">
      <c r="A169" s="31" t="s">
        <v>2633</v>
      </c>
      <c r="B169" s="31" t="s">
        <v>25</v>
      </c>
      <c r="C169" s="31">
        <v>0</v>
      </c>
      <c r="D169" s="31">
        <v>0</v>
      </c>
      <c r="E169" s="31">
        <f t="shared" si="0"/>
        <v>0</v>
      </c>
      <c r="F169" s="43">
        <f>IFERROR(VLOOKUP(A169,'2023'!A:N,13,0),0)</f>
        <v>0</v>
      </c>
      <c r="G169" s="43">
        <f>IFERROR(VLOOKUP(A169,'2023'!A:N,14,0),0)</f>
        <v>0</v>
      </c>
      <c r="H169" s="43">
        <v>18</v>
      </c>
      <c r="I169" s="43">
        <v>7743633</v>
      </c>
      <c r="J169" s="44">
        <f t="shared" si="1"/>
        <v>430201.83333333331</v>
      </c>
      <c r="K169" s="43">
        <v>6</v>
      </c>
      <c r="L169" s="43">
        <v>3436362</v>
      </c>
      <c r="M169" s="44">
        <f t="shared" si="2"/>
        <v>2581211</v>
      </c>
      <c r="N169" s="43">
        <f t="shared" si="3"/>
        <v>12</v>
      </c>
      <c r="O169" s="44">
        <f t="shared" si="4"/>
        <v>5162422</v>
      </c>
    </row>
    <row r="170" spans="1:15" x14ac:dyDescent="0.2">
      <c r="A170" s="31" t="s">
        <v>2634</v>
      </c>
      <c r="B170" s="31" t="s">
        <v>11</v>
      </c>
      <c r="C170" s="31">
        <v>0</v>
      </c>
      <c r="D170" s="31">
        <v>0</v>
      </c>
      <c r="E170" s="31">
        <f t="shared" si="0"/>
        <v>0</v>
      </c>
      <c r="F170" s="43">
        <f>IFERROR(VLOOKUP(A170,'2023'!A:N,13,0),0)</f>
        <v>0</v>
      </c>
      <c r="G170" s="43">
        <f>IFERROR(VLOOKUP(A170,'2023'!A:N,14,0),0)</f>
        <v>0</v>
      </c>
      <c r="H170" s="43">
        <v>1</v>
      </c>
      <c r="I170" s="43">
        <v>672727</v>
      </c>
      <c r="J170" s="44">
        <f t="shared" si="1"/>
        <v>672727</v>
      </c>
      <c r="K170" s="43">
        <v>0</v>
      </c>
      <c r="L170" s="43">
        <v>0</v>
      </c>
      <c r="M170" s="44">
        <f t="shared" si="2"/>
        <v>0</v>
      </c>
      <c r="N170" s="43">
        <f t="shared" si="3"/>
        <v>1</v>
      </c>
      <c r="O170" s="44">
        <f t="shared" si="4"/>
        <v>672727</v>
      </c>
    </row>
    <row r="171" spans="1:15" x14ac:dyDescent="0.2">
      <c r="A171" s="31" t="s">
        <v>2635</v>
      </c>
      <c r="B171" s="31" t="s">
        <v>25</v>
      </c>
      <c r="C171" s="31">
        <v>0</v>
      </c>
      <c r="D171" s="31">
        <v>0</v>
      </c>
      <c r="E171" s="31">
        <f t="shared" si="0"/>
        <v>0</v>
      </c>
      <c r="F171" s="43">
        <f>IFERROR(VLOOKUP(A171,'2023'!A:N,13,0),0)</f>
        <v>0</v>
      </c>
      <c r="G171" s="43">
        <f>IFERROR(VLOOKUP(A171,'2023'!A:N,14,0),0)</f>
        <v>0</v>
      </c>
      <c r="H171" s="43">
        <v>1</v>
      </c>
      <c r="I171" s="43">
        <v>445455</v>
      </c>
      <c r="J171" s="44">
        <f t="shared" si="1"/>
        <v>445455</v>
      </c>
      <c r="K171" s="43">
        <v>0</v>
      </c>
      <c r="L171" s="43">
        <v>0</v>
      </c>
      <c r="M171" s="44">
        <f t="shared" si="2"/>
        <v>0</v>
      </c>
      <c r="N171" s="43">
        <f t="shared" si="3"/>
        <v>1</v>
      </c>
      <c r="O171" s="44">
        <f t="shared" si="4"/>
        <v>445455</v>
      </c>
    </row>
    <row r="172" spans="1:15" x14ac:dyDescent="0.2">
      <c r="A172" s="31" t="s">
        <v>2636</v>
      </c>
      <c r="B172" s="31" t="s">
        <v>11</v>
      </c>
      <c r="C172" s="31">
        <v>0</v>
      </c>
      <c r="D172" s="31">
        <v>0</v>
      </c>
      <c r="E172" s="31">
        <f t="shared" si="0"/>
        <v>0</v>
      </c>
      <c r="F172" s="43">
        <f>IFERROR(VLOOKUP(A172,'2023'!A:N,13,0),0)</f>
        <v>0</v>
      </c>
      <c r="G172" s="43">
        <f>IFERROR(VLOOKUP(A172,'2023'!A:N,14,0),0)</f>
        <v>0</v>
      </c>
      <c r="H172" s="43">
        <v>0</v>
      </c>
      <c r="I172" s="43">
        <v>0</v>
      </c>
      <c r="J172" s="44">
        <f t="shared" si="1"/>
        <v>0</v>
      </c>
      <c r="K172" s="43">
        <v>209</v>
      </c>
      <c r="L172" s="43">
        <v>6270000</v>
      </c>
      <c r="M172" s="44">
        <f t="shared" si="2"/>
        <v>0</v>
      </c>
      <c r="N172" s="43">
        <f t="shared" si="3"/>
        <v>-209</v>
      </c>
      <c r="O172" s="44">
        <f t="shared" si="4"/>
        <v>0</v>
      </c>
    </row>
    <row r="173" spans="1:15" x14ac:dyDescent="0.2">
      <c r="A173" s="31" t="s">
        <v>2637</v>
      </c>
      <c r="B173" s="31" t="s">
        <v>141</v>
      </c>
      <c r="C173" s="31">
        <v>0</v>
      </c>
      <c r="D173" s="31">
        <v>0</v>
      </c>
      <c r="E173" s="31">
        <f t="shared" si="0"/>
        <v>0</v>
      </c>
      <c r="F173" s="43">
        <f>IFERROR(VLOOKUP(A173,'2023'!A:N,13,0),0)</f>
        <v>0</v>
      </c>
      <c r="G173" s="43">
        <f>IFERROR(VLOOKUP(A173,'2023'!A:N,14,0),0)</f>
        <v>0</v>
      </c>
      <c r="H173" s="43">
        <v>11</v>
      </c>
      <c r="I173" s="43">
        <v>1100000</v>
      </c>
      <c r="J173" s="44">
        <f t="shared" si="1"/>
        <v>100000</v>
      </c>
      <c r="K173" s="43">
        <v>0</v>
      </c>
      <c r="L173" s="43">
        <v>0</v>
      </c>
      <c r="M173" s="44">
        <f t="shared" si="2"/>
        <v>0</v>
      </c>
      <c r="N173" s="43">
        <f t="shared" si="3"/>
        <v>11</v>
      </c>
      <c r="O173" s="44">
        <f t="shared" si="4"/>
        <v>1100000</v>
      </c>
    </row>
    <row r="174" spans="1:15" x14ac:dyDescent="0.2">
      <c r="A174" s="31" t="s">
        <v>2638</v>
      </c>
      <c r="B174" s="31" t="s">
        <v>11</v>
      </c>
      <c r="C174" s="31">
        <v>0</v>
      </c>
      <c r="D174" s="31">
        <v>0</v>
      </c>
      <c r="E174" s="31">
        <f t="shared" si="0"/>
        <v>0</v>
      </c>
      <c r="F174" s="43">
        <f>IFERROR(VLOOKUP(A174,'2023'!A:N,13,0),0)</f>
        <v>0</v>
      </c>
      <c r="G174" s="43">
        <f>IFERROR(VLOOKUP(A174,'2023'!A:N,14,0),0)</f>
        <v>0</v>
      </c>
      <c r="H174" s="43">
        <v>10</v>
      </c>
      <c r="I174" s="43">
        <v>300000</v>
      </c>
      <c r="J174" s="44">
        <f t="shared" si="1"/>
        <v>30000</v>
      </c>
      <c r="K174" s="43">
        <v>0</v>
      </c>
      <c r="L174" s="43">
        <v>0</v>
      </c>
      <c r="M174" s="44">
        <f t="shared" si="2"/>
        <v>0</v>
      </c>
      <c r="N174" s="43">
        <f t="shared" si="3"/>
        <v>10</v>
      </c>
      <c r="O174" s="44">
        <f t="shared" si="4"/>
        <v>300000</v>
      </c>
    </row>
    <row r="175" spans="1:15" x14ac:dyDescent="0.2">
      <c r="A175" s="31" t="s">
        <v>2639</v>
      </c>
      <c r="B175" s="31" t="s">
        <v>11</v>
      </c>
      <c r="C175" s="31">
        <v>0</v>
      </c>
      <c r="D175" s="31">
        <v>0</v>
      </c>
      <c r="E175" s="31">
        <f t="shared" si="0"/>
        <v>0</v>
      </c>
      <c r="F175" s="43">
        <f>IFERROR(VLOOKUP(A175,'2023'!A:N,13,0),0)</f>
        <v>0</v>
      </c>
      <c r="G175" s="43">
        <f>IFERROR(VLOOKUP(A175,'2023'!A:N,14,0),0)</f>
        <v>0</v>
      </c>
      <c r="H175" s="43">
        <v>3</v>
      </c>
      <c r="I175" s="43">
        <v>480000</v>
      </c>
      <c r="J175" s="44">
        <f t="shared" si="1"/>
        <v>160000</v>
      </c>
      <c r="K175" s="43">
        <v>0</v>
      </c>
      <c r="L175" s="43">
        <v>0</v>
      </c>
      <c r="M175" s="44">
        <f t="shared" si="2"/>
        <v>0</v>
      </c>
      <c r="N175" s="43">
        <f t="shared" si="3"/>
        <v>3</v>
      </c>
      <c r="O175" s="44">
        <f t="shared" si="4"/>
        <v>480000</v>
      </c>
    </row>
    <row r="176" spans="1:15" x14ac:dyDescent="0.2">
      <c r="A176" s="31" t="s">
        <v>2640</v>
      </c>
      <c r="B176" s="31" t="s">
        <v>11</v>
      </c>
      <c r="C176" s="31">
        <v>0</v>
      </c>
      <c r="D176" s="31">
        <v>0</v>
      </c>
      <c r="E176" s="31">
        <f t="shared" si="0"/>
        <v>0</v>
      </c>
      <c r="F176" s="43">
        <f>IFERROR(VLOOKUP(A176,'2023'!A:N,13,0),0)</f>
        <v>0</v>
      </c>
      <c r="G176" s="43">
        <f>IFERROR(VLOOKUP(A176,'2023'!A:N,14,0),0)</f>
        <v>0</v>
      </c>
      <c r="H176" s="43">
        <v>3</v>
      </c>
      <c r="I176" s="43">
        <v>636000</v>
      </c>
      <c r="J176" s="44">
        <f t="shared" si="1"/>
        <v>212000</v>
      </c>
      <c r="K176" s="43">
        <v>0</v>
      </c>
      <c r="L176" s="43">
        <v>0</v>
      </c>
      <c r="M176" s="44">
        <f t="shared" si="2"/>
        <v>0</v>
      </c>
      <c r="N176" s="43">
        <f t="shared" si="3"/>
        <v>3</v>
      </c>
      <c r="O176" s="44">
        <f t="shared" si="4"/>
        <v>636000</v>
      </c>
    </row>
    <row r="177" spans="1:15" x14ac:dyDescent="0.2">
      <c r="A177" s="31" t="s">
        <v>2641</v>
      </c>
      <c r="B177" s="31" t="s">
        <v>141</v>
      </c>
      <c r="C177" s="31">
        <v>0</v>
      </c>
      <c r="D177" s="31">
        <v>0</v>
      </c>
      <c r="E177" s="31">
        <f t="shared" si="0"/>
        <v>0</v>
      </c>
      <c r="F177" s="43">
        <f>IFERROR(VLOOKUP(A177,'2023'!A:N,13,0),0)</f>
        <v>0</v>
      </c>
      <c r="G177" s="43">
        <f>IFERROR(VLOOKUP(A177,'2023'!A:N,14,0),0)</f>
        <v>0</v>
      </c>
      <c r="H177" s="43">
        <v>5</v>
      </c>
      <c r="I177" s="43">
        <v>613635</v>
      </c>
      <c r="J177" s="44">
        <f t="shared" si="1"/>
        <v>122727</v>
      </c>
      <c r="K177" s="43">
        <v>0</v>
      </c>
      <c r="L177" s="43">
        <v>0</v>
      </c>
      <c r="M177" s="44">
        <f t="shared" si="2"/>
        <v>0</v>
      </c>
      <c r="N177" s="43">
        <f t="shared" si="3"/>
        <v>5</v>
      </c>
      <c r="O177" s="44">
        <f t="shared" si="4"/>
        <v>613635</v>
      </c>
    </row>
    <row r="178" spans="1:15" x14ac:dyDescent="0.2">
      <c r="A178" s="31" t="s">
        <v>2642</v>
      </c>
      <c r="B178" s="31" t="s">
        <v>141</v>
      </c>
      <c r="C178" s="31">
        <v>0</v>
      </c>
      <c r="D178" s="31">
        <v>0</v>
      </c>
      <c r="E178" s="31">
        <f t="shared" si="0"/>
        <v>0</v>
      </c>
      <c r="F178" s="43">
        <f>IFERROR(VLOOKUP(A178,'2023'!A:N,13,0),0)</f>
        <v>0</v>
      </c>
      <c r="G178" s="43">
        <f>IFERROR(VLOOKUP(A178,'2023'!A:N,14,0),0)</f>
        <v>0</v>
      </c>
      <c r="H178" s="43">
        <v>5</v>
      </c>
      <c r="I178" s="43">
        <v>354545</v>
      </c>
      <c r="J178" s="44">
        <f t="shared" si="1"/>
        <v>70909</v>
      </c>
      <c r="K178" s="43">
        <v>0</v>
      </c>
      <c r="L178" s="43">
        <v>0</v>
      </c>
      <c r="M178" s="44">
        <f t="shared" si="2"/>
        <v>0</v>
      </c>
      <c r="N178" s="43">
        <f t="shared" si="3"/>
        <v>5</v>
      </c>
      <c r="O178" s="44">
        <f t="shared" si="4"/>
        <v>354545</v>
      </c>
    </row>
    <row r="179" spans="1:15" x14ac:dyDescent="0.2">
      <c r="A179" s="31" t="s">
        <v>2643</v>
      </c>
      <c r="B179" s="31" t="s">
        <v>141</v>
      </c>
      <c r="C179" s="31">
        <v>0</v>
      </c>
      <c r="D179" s="31">
        <v>0</v>
      </c>
      <c r="E179" s="31">
        <f t="shared" si="0"/>
        <v>0</v>
      </c>
      <c r="F179" s="43">
        <f>IFERROR(VLOOKUP(A179,'2023'!A:N,13,0),0)</f>
        <v>0</v>
      </c>
      <c r="G179" s="43">
        <f>IFERROR(VLOOKUP(A179,'2023'!A:N,14,0),0)</f>
        <v>0</v>
      </c>
      <c r="H179" s="43">
        <v>5</v>
      </c>
      <c r="I179" s="43">
        <v>354545</v>
      </c>
      <c r="J179" s="44">
        <f t="shared" si="1"/>
        <v>70909</v>
      </c>
      <c r="K179" s="43">
        <v>0</v>
      </c>
      <c r="L179" s="43">
        <v>0</v>
      </c>
      <c r="M179" s="44">
        <f t="shared" si="2"/>
        <v>0</v>
      </c>
      <c r="N179" s="43">
        <f t="shared" si="3"/>
        <v>5</v>
      </c>
      <c r="O179" s="44">
        <f t="shared" si="4"/>
        <v>354545</v>
      </c>
    </row>
    <row r="180" spans="1:15" x14ac:dyDescent="0.2">
      <c r="A180" s="31" t="s">
        <v>2644</v>
      </c>
      <c r="B180" s="31" t="s">
        <v>141</v>
      </c>
      <c r="C180" s="31">
        <v>0</v>
      </c>
      <c r="D180" s="31">
        <v>0</v>
      </c>
      <c r="E180" s="31">
        <f t="shared" si="0"/>
        <v>0</v>
      </c>
      <c r="F180" s="43">
        <f>IFERROR(VLOOKUP(A180,'2023'!A:N,13,0),0)</f>
        <v>0</v>
      </c>
      <c r="G180" s="43">
        <f>IFERROR(VLOOKUP(A180,'2023'!A:N,14,0),0)</f>
        <v>0</v>
      </c>
      <c r="H180" s="43">
        <v>3</v>
      </c>
      <c r="I180" s="43">
        <v>681819</v>
      </c>
      <c r="J180" s="44">
        <f t="shared" si="1"/>
        <v>227273</v>
      </c>
      <c r="K180" s="43">
        <v>0</v>
      </c>
      <c r="L180" s="43">
        <v>0</v>
      </c>
      <c r="M180" s="44">
        <f t="shared" si="2"/>
        <v>0</v>
      </c>
      <c r="N180" s="43">
        <f t="shared" si="3"/>
        <v>3</v>
      </c>
      <c r="O180" s="44">
        <f t="shared" si="4"/>
        <v>681819</v>
      </c>
    </row>
    <row r="181" spans="1:15" x14ac:dyDescent="0.2">
      <c r="A181" s="31" t="s">
        <v>2645</v>
      </c>
      <c r="B181" s="31" t="s">
        <v>141</v>
      </c>
      <c r="C181" s="31">
        <v>0</v>
      </c>
      <c r="D181" s="31">
        <v>0</v>
      </c>
      <c r="E181" s="31">
        <f t="shared" si="0"/>
        <v>0</v>
      </c>
      <c r="F181" s="43">
        <f>IFERROR(VLOOKUP(A181,'2023'!A:N,13,0),0)</f>
        <v>0</v>
      </c>
      <c r="G181" s="43">
        <f>IFERROR(VLOOKUP(A181,'2023'!A:N,14,0),0)</f>
        <v>0</v>
      </c>
      <c r="H181" s="43">
        <v>3</v>
      </c>
      <c r="I181" s="43">
        <v>327273</v>
      </c>
      <c r="J181" s="44">
        <f t="shared" si="1"/>
        <v>109091</v>
      </c>
      <c r="K181" s="43">
        <v>0</v>
      </c>
      <c r="L181" s="43">
        <v>0</v>
      </c>
      <c r="M181" s="44">
        <f t="shared" si="2"/>
        <v>0</v>
      </c>
      <c r="N181" s="43">
        <f t="shared" si="3"/>
        <v>3</v>
      </c>
      <c r="O181" s="44">
        <f t="shared" si="4"/>
        <v>327273</v>
      </c>
    </row>
    <row r="182" spans="1:15" x14ac:dyDescent="0.2">
      <c r="A182" s="31" t="s">
        <v>2646</v>
      </c>
      <c r="B182" s="31" t="s">
        <v>11</v>
      </c>
      <c r="C182" s="31">
        <v>0</v>
      </c>
      <c r="D182" s="31">
        <v>0</v>
      </c>
      <c r="E182" s="31">
        <f t="shared" si="0"/>
        <v>0</v>
      </c>
      <c r="F182" s="43">
        <f>IFERROR(VLOOKUP(A182,'2023'!A:N,13,0),0)</f>
        <v>0</v>
      </c>
      <c r="G182" s="43">
        <f>IFERROR(VLOOKUP(A182,'2023'!A:N,14,0),0)</f>
        <v>0</v>
      </c>
      <c r="H182" s="43">
        <v>2</v>
      </c>
      <c r="I182" s="43">
        <v>209092</v>
      </c>
      <c r="J182" s="44">
        <f t="shared" si="1"/>
        <v>104546</v>
      </c>
      <c r="K182" s="43">
        <v>0</v>
      </c>
      <c r="L182" s="43">
        <v>0</v>
      </c>
      <c r="M182" s="44">
        <f t="shared" si="2"/>
        <v>0</v>
      </c>
      <c r="N182" s="43">
        <f t="shared" si="3"/>
        <v>2</v>
      </c>
      <c r="O182" s="44">
        <f t="shared" si="4"/>
        <v>209092</v>
      </c>
    </row>
    <row r="183" spans="1:15" x14ac:dyDescent="0.2">
      <c r="A183" s="31" t="s">
        <v>1934</v>
      </c>
      <c r="B183" s="31" t="s">
        <v>20</v>
      </c>
      <c r="C183" s="31">
        <v>1</v>
      </c>
      <c r="D183" s="31">
        <v>2704546</v>
      </c>
      <c r="E183" s="31">
        <f t="shared" si="0"/>
        <v>0</v>
      </c>
      <c r="F183" s="43">
        <f>IFERROR(VLOOKUP(A183,'2023'!A:N,13,0),0)</f>
        <v>1</v>
      </c>
      <c r="G183" s="43">
        <f>IFERROR(VLOOKUP(A183,'2023'!A:N,14,0),0)</f>
        <v>2704545.5</v>
      </c>
      <c r="H183" s="43">
        <v>1</v>
      </c>
      <c r="I183" s="43">
        <v>2563636</v>
      </c>
      <c r="J183" s="44">
        <f t="shared" si="1"/>
        <v>2634090.75</v>
      </c>
      <c r="K183" s="43">
        <v>0</v>
      </c>
      <c r="L183" s="43">
        <v>0</v>
      </c>
      <c r="M183" s="44">
        <f t="shared" si="2"/>
        <v>0</v>
      </c>
      <c r="N183" s="43">
        <f t="shared" si="3"/>
        <v>2</v>
      </c>
      <c r="O183" s="44">
        <f t="shared" si="4"/>
        <v>5268181.5</v>
      </c>
    </row>
    <row r="184" spans="1:15" x14ac:dyDescent="0.2">
      <c r="A184" s="31" t="s">
        <v>1996</v>
      </c>
      <c r="B184" s="31" t="s">
        <v>11</v>
      </c>
      <c r="C184" s="31">
        <v>0</v>
      </c>
      <c r="D184" s="31">
        <v>0</v>
      </c>
      <c r="E184" s="31">
        <f t="shared" si="0"/>
        <v>0</v>
      </c>
      <c r="F184" s="43">
        <f>IFERROR(VLOOKUP(A184,'2023'!A:N,13,0),0)</f>
        <v>0</v>
      </c>
      <c r="G184" s="43">
        <f>IFERROR(VLOOKUP(A184,'2023'!A:N,14,0),0)</f>
        <v>0</v>
      </c>
      <c r="H184" s="43">
        <v>19</v>
      </c>
      <c r="I184" s="43">
        <v>8134549</v>
      </c>
      <c r="J184" s="44">
        <f t="shared" si="1"/>
        <v>428134.15789473685</v>
      </c>
      <c r="K184" s="43">
        <v>13</v>
      </c>
      <c r="L184" s="43">
        <v>7681817</v>
      </c>
      <c r="M184" s="44">
        <f t="shared" si="2"/>
        <v>5565744.0526315793</v>
      </c>
      <c r="N184" s="43">
        <f t="shared" si="3"/>
        <v>6</v>
      </c>
      <c r="O184" s="44">
        <f t="shared" si="4"/>
        <v>2568804.9473684207</v>
      </c>
    </row>
    <row r="185" spans="1:15" x14ac:dyDescent="0.2">
      <c r="A185" s="31" t="s">
        <v>2647</v>
      </c>
      <c r="B185" s="31" t="s">
        <v>11</v>
      </c>
      <c r="C185" s="31">
        <v>0</v>
      </c>
      <c r="D185" s="31">
        <v>0</v>
      </c>
      <c r="E185" s="31">
        <f t="shared" si="0"/>
        <v>0</v>
      </c>
      <c r="F185" s="43">
        <f>IFERROR(VLOOKUP(A185,'2023'!A:N,13,0),0)</f>
        <v>0</v>
      </c>
      <c r="G185" s="43">
        <f>IFERROR(VLOOKUP(A185,'2023'!A:N,14,0),0)</f>
        <v>0</v>
      </c>
      <c r="H185" s="43">
        <v>9</v>
      </c>
      <c r="I185" s="43">
        <v>4645456</v>
      </c>
      <c r="J185" s="44">
        <f t="shared" si="1"/>
        <v>516161.77777777775</v>
      </c>
      <c r="K185" s="43">
        <v>1</v>
      </c>
      <c r="L185" s="43">
        <v>545454</v>
      </c>
      <c r="M185" s="44">
        <f t="shared" si="2"/>
        <v>516161.77777777775</v>
      </c>
      <c r="N185" s="43">
        <f t="shared" si="3"/>
        <v>8</v>
      </c>
      <c r="O185" s="44">
        <f t="shared" si="4"/>
        <v>4129294.222222222</v>
      </c>
    </row>
    <row r="186" spans="1:15" x14ac:dyDescent="0.2">
      <c r="A186" s="31" t="s">
        <v>2648</v>
      </c>
      <c r="B186" s="31" t="s">
        <v>171</v>
      </c>
      <c r="C186" s="31">
        <v>0</v>
      </c>
      <c r="D186" s="31">
        <v>0</v>
      </c>
      <c r="E186" s="31">
        <f t="shared" si="0"/>
        <v>0</v>
      </c>
      <c r="F186" s="43">
        <f>IFERROR(VLOOKUP(A186,'2023'!A:N,13,0),0)</f>
        <v>0</v>
      </c>
      <c r="G186" s="43">
        <f>IFERROR(VLOOKUP(A186,'2023'!A:N,14,0),0)</f>
        <v>0</v>
      </c>
      <c r="H186" s="43">
        <v>20</v>
      </c>
      <c r="I186" s="43">
        <v>2636360</v>
      </c>
      <c r="J186" s="44">
        <f t="shared" si="1"/>
        <v>131818</v>
      </c>
      <c r="K186" s="43">
        <v>20</v>
      </c>
      <c r="L186" s="43">
        <v>3545460</v>
      </c>
      <c r="M186" s="44">
        <f t="shared" si="2"/>
        <v>2636360</v>
      </c>
      <c r="N186" s="43">
        <f t="shared" si="3"/>
        <v>0</v>
      </c>
      <c r="O186" s="44">
        <f t="shared" si="4"/>
        <v>0</v>
      </c>
    </row>
    <row r="187" spans="1:15" x14ac:dyDescent="0.2">
      <c r="A187" s="31" t="s">
        <v>2250</v>
      </c>
      <c r="B187" s="31" t="s">
        <v>141</v>
      </c>
      <c r="C187" s="31">
        <v>0</v>
      </c>
      <c r="D187" s="31">
        <v>0</v>
      </c>
      <c r="E187" s="31">
        <f t="shared" si="0"/>
        <v>0</v>
      </c>
      <c r="F187" s="43">
        <f>IFERROR(VLOOKUP(A187,'2023'!A:N,13,0),0)</f>
        <v>0</v>
      </c>
      <c r="G187" s="43">
        <f>IFERROR(VLOOKUP(A187,'2023'!A:N,14,0),0)</f>
        <v>0</v>
      </c>
      <c r="H187" s="43">
        <v>20</v>
      </c>
      <c r="I187" s="43">
        <v>3818180</v>
      </c>
      <c r="J187" s="44">
        <f t="shared" si="1"/>
        <v>190909</v>
      </c>
      <c r="K187" s="43">
        <v>3</v>
      </c>
      <c r="L187" s="43">
        <v>1018183</v>
      </c>
      <c r="M187" s="44">
        <f t="shared" si="2"/>
        <v>572727</v>
      </c>
      <c r="N187" s="43">
        <f t="shared" si="3"/>
        <v>17</v>
      </c>
      <c r="O187" s="44">
        <f t="shared" si="4"/>
        <v>3245453</v>
      </c>
    </row>
    <row r="188" spans="1:15" x14ac:dyDescent="0.2">
      <c r="A188" s="31" t="s">
        <v>2649</v>
      </c>
      <c r="B188" s="31" t="s">
        <v>280</v>
      </c>
      <c r="C188" s="31">
        <v>0</v>
      </c>
      <c r="D188" s="31">
        <v>0</v>
      </c>
      <c r="E188" s="31">
        <f t="shared" si="0"/>
        <v>0</v>
      </c>
      <c r="F188" s="43">
        <f>IFERROR(VLOOKUP(A188,'2023'!A:N,13,0),0)</f>
        <v>0</v>
      </c>
      <c r="G188" s="43">
        <f>IFERROR(VLOOKUP(A188,'2023'!A:N,14,0),0)</f>
        <v>0</v>
      </c>
      <c r="H188" s="43">
        <v>3</v>
      </c>
      <c r="I188" s="43">
        <v>418183</v>
      </c>
      <c r="J188" s="44">
        <f t="shared" si="1"/>
        <v>139394.33333333334</v>
      </c>
      <c r="K188" s="43">
        <v>0</v>
      </c>
      <c r="L188" s="43">
        <v>0</v>
      </c>
      <c r="M188" s="44">
        <f t="shared" si="2"/>
        <v>0</v>
      </c>
      <c r="N188" s="43">
        <f t="shared" si="3"/>
        <v>3</v>
      </c>
      <c r="O188" s="44">
        <f t="shared" si="4"/>
        <v>418183</v>
      </c>
    </row>
    <row r="189" spans="1:15" x14ac:dyDescent="0.2">
      <c r="A189" s="31" t="s">
        <v>2650</v>
      </c>
      <c r="B189" s="31" t="s">
        <v>280</v>
      </c>
      <c r="C189" s="31">
        <v>0</v>
      </c>
      <c r="D189" s="31">
        <v>0</v>
      </c>
      <c r="E189" s="31">
        <f t="shared" si="0"/>
        <v>0</v>
      </c>
      <c r="F189" s="43">
        <f>IFERROR(VLOOKUP(A189,'2023'!A:N,13,0),0)</f>
        <v>0</v>
      </c>
      <c r="G189" s="43">
        <f>IFERROR(VLOOKUP(A189,'2023'!A:N,14,0),0)</f>
        <v>0</v>
      </c>
      <c r="H189" s="43">
        <v>2</v>
      </c>
      <c r="I189" s="43">
        <v>272728</v>
      </c>
      <c r="J189" s="44">
        <f t="shared" si="1"/>
        <v>136364</v>
      </c>
      <c r="K189" s="43">
        <v>0</v>
      </c>
      <c r="L189" s="43">
        <v>0</v>
      </c>
      <c r="M189" s="44">
        <f t="shared" si="2"/>
        <v>0</v>
      </c>
      <c r="N189" s="43">
        <f t="shared" si="3"/>
        <v>2</v>
      </c>
      <c r="O189" s="44">
        <f t="shared" si="4"/>
        <v>272728</v>
      </c>
    </row>
    <row r="190" spans="1:15" x14ac:dyDescent="0.2">
      <c r="A190" s="31" t="s">
        <v>2651</v>
      </c>
      <c r="B190" s="31" t="s">
        <v>280</v>
      </c>
      <c r="C190" s="31">
        <v>0</v>
      </c>
      <c r="D190" s="31">
        <v>0</v>
      </c>
      <c r="E190" s="31">
        <f t="shared" si="0"/>
        <v>0</v>
      </c>
      <c r="F190" s="43">
        <f>IFERROR(VLOOKUP(A190,'2023'!A:N,13,0),0)</f>
        <v>0</v>
      </c>
      <c r="G190" s="43">
        <f>IFERROR(VLOOKUP(A190,'2023'!A:N,14,0),0)</f>
        <v>0</v>
      </c>
      <c r="H190" s="43">
        <v>4</v>
      </c>
      <c r="I190" s="43">
        <v>545456</v>
      </c>
      <c r="J190" s="44">
        <f t="shared" si="1"/>
        <v>136364</v>
      </c>
      <c r="K190" s="43">
        <v>0</v>
      </c>
      <c r="L190" s="43">
        <v>0</v>
      </c>
      <c r="M190" s="44">
        <f t="shared" si="2"/>
        <v>0</v>
      </c>
      <c r="N190" s="43">
        <f t="shared" si="3"/>
        <v>4</v>
      </c>
      <c r="O190" s="44">
        <f t="shared" si="4"/>
        <v>545456</v>
      </c>
    </row>
    <row r="191" spans="1:15" x14ac:dyDescent="0.2">
      <c r="A191" s="31" t="s">
        <v>2652</v>
      </c>
      <c r="B191" s="31" t="s">
        <v>280</v>
      </c>
      <c r="C191" s="31">
        <v>0</v>
      </c>
      <c r="D191" s="31">
        <v>0</v>
      </c>
      <c r="E191" s="31">
        <f t="shared" si="0"/>
        <v>0</v>
      </c>
      <c r="F191" s="43">
        <f>IFERROR(VLOOKUP(A191,'2023'!A:N,13,0),0)</f>
        <v>0</v>
      </c>
      <c r="G191" s="43">
        <f>IFERROR(VLOOKUP(A191,'2023'!A:N,14,0),0)</f>
        <v>0</v>
      </c>
      <c r="H191" s="43">
        <v>5</v>
      </c>
      <c r="I191" s="43">
        <v>672729</v>
      </c>
      <c r="J191" s="44">
        <f t="shared" si="1"/>
        <v>134545.79999999999</v>
      </c>
      <c r="K191" s="43">
        <v>0</v>
      </c>
      <c r="L191" s="43">
        <v>0</v>
      </c>
      <c r="M191" s="44">
        <f t="shared" si="2"/>
        <v>0</v>
      </c>
      <c r="N191" s="43">
        <f t="shared" si="3"/>
        <v>5</v>
      </c>
      <c r="O191" s="44">
        <f t="shared" si="4"/>
        <v>672729</v>
      </c>
    </row>
    <row r="192" spans="1:15" x14ac:dyDescent="0.2">
      <c r="A192" s="31" t="s">
        <v>1890</v>
      </c>
      <c r="B192" s="31" t="s">
        <v>141</v>
      </c>
      <c r="C192" s="31">
        <v>0</v>
      </c>
      <c r="D192" s="31">
        <v>0</v>
      </c>
      <c r="E192" s="31">
        <f t="shared" si="0"/>
        <v>0</v>
      </c>
      <c r="F192" s="43">
        <f>IFERROR(VLOOKUP(A192,'2023'!A:N,13,0),0)</f>
        <v>0</v>
      </c>
      <c r="G192" s="43">
        <f>IFERROR(VLOOKUP(A192,'2023'!A:N,14,0),0)</f>
        <v>0</v>
      </c>
      <c r="H192" s="43">
        <v>11</v>
      </c>
      <c r="I192" s="43">
        <v>2281818</v>
      </c>
      <c r="J192" s="44">
        <f t="shared" si="1"/>
        <v>207438</v>
      </c>
      <c r="K192" s="43">
        <v>7</v>
      </c>
      <c r="L192" s="43">
        <v>2854544</v>
      </c>
      <c r="M192" s="44">
        <f t="shared" si="2"/>
        <v>1452066</v>
      </c>
      <c r="N192" s="43">
        <f t="shared" si="3"/>
        <v>4</v>
      </c>
      <c r="O192" s="44">
        <f t="shared" si="4"/>
        <v>829752</v>
      </c>
    </row>
    <row r="193" spans="1:15" x14ac:dyDescent="0.2">
      <c r="A193" s="31" t="s">
        <v>2653</v>
      </c>
      <c r="B193" s="31" t="s">
        <v>141</v>
      </c>
      <c r="C193" s="31">
        <v>0</v>
      </c>
      <c r="D193" s="31">
        <v>0</v>
      </c>
      <c r="E193" s="31">
        <f t="shared" si="0"/>
        <v>0</v>
      </c>
      <c r="F193" s="43">
        <f>IFERROR(VLOOKUP(A193,'2023'!A:N,13,0),0)</f>
        <v>0</v>
      </c>
      <c r="G193" s="43">
        <f>IFERROR(VLOOKUP(A193,'2023'!A:N,14,0),0)</f>
        <v>0</v>
      </c>
      <c r="H193" s="43">
        <v>2</v>
      </c>
      <c r="I193" s="43">
        <v>636363</v>
      </c>
      <c r="J193" s="44">
        <f t="shared" si="1"/>
        <v>318181.5</v>
      </c>
      <c r="K193" s="43">
        <v>0</v>
      </c>
      <c r="L193" s="43">
        <v>0</v>
      </c>
      <c r="M193" s="44">
        <f t="shared" si="2"/>
        <v>0</v>
      </c>
      <c r="N193" s="43">
        <f t="shared" si="3"/>
        <v>2</v>
      </c>
      <c r="O193" s="44">
        <f t="shared" si="4"/>
        <v>636363</v>
      </c>
    </row>
    <row r="194" spans="1:15" x14ac:dyDescent="0.2">
      <c r="A194" s="31" t="s">
        <v>2654</v>
      </c>
      <c r="B194" s="31" t="s">
        <v>11</v>
      </c>
      <c r="C194" s="31">
        <v>0</v>
      </c>
      <c r="D194" s="31">
        <v>0</v>
      </c>
      <c r="E194" s="31">
        <f t="shared" si="0"/>
        <v>0</v>
      </c>
      <c r="F194" s="43">
        <f>IFERROR(VLOOKUP(A194,'2023'!A:N,13,0),0)</f>
        <v>0</v>
      </c>
      <c r="G194" s="43">
        <f>IFERROR(VLOOKUP(A194,'2023'!A:N,14,0),0)</f>
        <v>0</v>
      </c>
      <c r="H194" s="43">
        <v>2</v>
      </c>
      <c r="I194" s="43">
        <v>545454</v>
      </c>
      <c r="J194" s="44">
        <f t="shared" si="1"/>
        <v>272727</v>
      </c>
      <c r="K194" s="43">
        <v>2</v>
      </c>
      <c r="L194" s="43">
        <v>772728</v>
      </c>
      <c r="M194" s="44">
        <f t="shared" si="2"/>
        <v>545454</v>
      </c>
      <c r="N194" s="43">
        <f t="shared" si="3"/>
        <v>0</v>
      </c>
      <c r="O194" s="44">
        <f t="shared" si="4"/>
        <v>0</v>
      </c>
    </row>
    <row r="195" spans="1:15" x14ac:dyDescent="0.2">
      <c r="A195" s="31" t="s">
        <v>2655</v>
      </c>
      <c r="B195" s="31" t="s">
        <v>11</v>
      </c>
      <c r="C195" s="31">
        <v>0</v>
      </c>
      <c r="D195" s="31">
        <v>0</v>
      </c>
      <c r="E195" s="31">
        <f t="shared" si="0"/>
        <v>0</v>
      </c>
      <c r="F195" s="43">
        <f>IFERROR(VLOOKUP(A195,'2023'!A:N,13,0),0)</f>
        <v>0</v>
      </c>
      <c r="G195" s="43">
        <f>IFERROR(VLOOKUP(A195,'2023'!A:N,14,0),0)</f>
        <v>0</v>
      </c>
      <c r="H195" s="43">
        <v>2</v>
      </c>
      <c r="I195" s="43">
        <v>363636</v>
      </c>
      <c r="J195" s="44">
        <f t="shared" si="1"/>
        <v>181818</v>
      </c>
      <c r="K195" s="43">
        <v>0</v>
      </c>
      <c r="L195" s="43">
        <v>0</v>
      </c>
      <c r="M195" s="44">
        <f t="shared" si="2"/>
        <v>0</v>
      </c>
      <c r="N195" s="43">
        <f t="shared" si="3"/>
        <v>2</v>
      </c>
      <c r="O195" s="44">
        <f t="shared" si="4"/>
        <v>363636</v>
      </c>
    </row>
    <row r="196" spans="1:15" x14ac:dyDescent="0.2">
      <c r="A196" s="31" t="s">
        <v>2656</v>
      </c>
      <c r="B196" s="31" t="s">
        <v>11</v>
      </c>
      <c r="C196" s="31">
        <v>0</v>
      </c>
      <c r="D196" s="31">
        <v>0</v>
      </c>
      <c r="E196" s="31">
        <f t="shared" si="0"/>
        <v>0</v>
      </c>
      <c r="F196" s="43">
        <f>IFERROR(VLOOKUP(A196,'2023'!A:N,13,0),0)</f>
        <v>0</v>
      </c>
      <c r="G196" s="43">
        <f>IFERROR(VLOOKUP(A196,'2023'!A:N,14,0),0)</f>
        <v>0</v>
      </c>
      <c r="H196" s="43">
        <v>1</v>
      </c>
      <c r="I196" s="43">
        <v>272727</v>
      </c>
      <c r="J196" s="44">
        <f t="shared" si="1"/>
        <v>272727</v>
      </c>
      <c r="K196" s="43">
        <v>1</v>
      </c>
      <c r="L196" s="43">
        <v>327272</v>
      </c>
      <c r="M196" s="44">
        <f t="shared" si="2"/>
        <v>272727</v>
      </c>
      <c r="N196" s="43">
        <f t="shared" si="3"/>
        <v>0</v>
      </c>
      <c r="O196" s="44">
        <f t="shared" si="4"/>
        <v>0</v>
      </c>
    </row>
    <row r="197" spans="1:15" x14ac:dyDescent="0.2">
      <c r="A197" s="31" t="s">
        <v>2657</v>
      </c>
      <c r="B197" s="31" t="s">
        <v>11</v>
      </c>
      <c r="C197" s="31">
        <v>0</v>
      </c>
      <c r="D197" s="31">
        <v>0</v>
      </c>
      <c r="E197" s="31">
        <f t="shared" si="0"/>
        <v>0</v>
      </c>
      <c r="F197" s="43">
        <f>IFERROR(VLOOKUP(A197,'2023'!A:N,13,0),0)</f>
        <v>0</v>
      </c>
      <c r="G197" s="43">
        <f>IFERROR(VLOOKUP(A197,'2023'!A:N,14,0),0)</f>
        <v>0</v>
      </c>
      <c r="H197" s="43">
        <v>1</v>
      </c>
      <c r="I197" s="43">
        <v>181818</v>
      </c>
      <c r="J197" s="44">
        <f t="shared" si="1"/>
        <v>181818</v>
      </c>
      <c r="K197" s="43">
        <v>1</v>
      </c>
      <c r="L197" s="43">
        <v>218182</v>
      </c>
      <c r="M197" s="44">
        <f t="shared" si="2"/>
        <v>181818</v>
      </c>
      <c r="N197" s="43">
        <f t="shared" si="3"/>
        <v>0</v>
      </c>
      <c r="O197" s="44">
        <f t="shared" si="4"/>
        <v>0</v>
      </c>
    </row>
    <row r="198" spans="1:15" x14ac:dyDescent="0.2">
      <c r="A198" s="31" t="s">
        <v>2658</v>
      </c>
      <c r="B198" s="31" t="s">
        <v>11</v>
      </c>
      <c r="C198" s="31">
        <v>0</v>
      </c>
      <c r="D198" s="31">
        <v>0</v>
      </c>
      <c r="E198" s="31">
        <f t="shared" si="0"/>
        <v>0</v>
      </c>
      <c r="F198" s="43">
        <f>IFERROR(VLOOKUP(A198,'2023'!A:N,13,0),0)</f>
        <v>0</v>
      </c>
      <c r="G198" s="43">
        <f>IFERROR(VLOOKUP(A198,'2023'!A:N,14,0),0)</f>
        <v>0</v>
      </c>
      <c r="H198" s="43">
        <v>1</v>
      </c>
      <c r="I198" s="43">
        <v>909091</v>
      </c>
      <c r="J198" s="44">
        <f t="shared" si="1"/>
        <v>909091</v>
      </c>
      <c r="K198" s="43">
        <v>1</v>
      </c>
      <c r="L198" s="43">
        <v>1090909</v>
      </c>
      <c r="M198" s="44">
        <f t="shared" si="2"/>
        <v>909091</v>
      </c>
      <c r="N198" s="43">
        <f t="shared" si="3"/>
        <v>0</v>
      </c>
      <c r="O198" s="44">
        <f t="shared" si="4"/>
        <v>0</v>
      </c>
    </row>
    <row r="199" spans="1:15" x14ac:dyDescent="0.2">
      <c r="A199" s="31" t="s">
        <v>2659</v>
      </c>
      <c r="B199" s="31" t="s">
        <v>11</v>
      </c>
      <c r="C199" s="31">
        <v>0</v>
      </c>
      <c r="D199" s="31">
        <v>0</v>
      </c>
      <c r="E199" s="31">
        <f t="shared" si="0"/>
        <v>0</v>
      </c>
      <c r="F199" s="43">
        <f>IFERROR(VLOOKUP(A199,'2023'!A:N,13,0),0)</f>
        <v>0</v>
      </c>
      <c r="G199" s="43">
        <f>IFERROR(VLOOKUP(A199,'2023'!A:N,14,0),0)</f>
        <v>0</v>
      </c>
      <c r="H199" s="43">
        <v>1</v>
      </c>
      <c r="I199" s="43">
        <v>454545</v>
      </c>
      <c r="J199" s="44">
        <f t="shared" si="1"/>
        <v>454545</v>
      </c>
      <c r="K199" s="43">
        <v>1</v>
      </c>
      <c r="L199" s="43">
        <v>636364</v>
      </c>
      <c r="M199" s="44">
        <f t="shared" si="2"/>
        <v>454545</v>
      </c>
      <c r="N199" s="43">
        <f t="shared" si="3"/>
        <v>0</v>
      </c>
      <c r="O199" s="44">
        <f t="shared" si="4"/>
        <v>0</v>
      </c>
    </row>
    <row r="200" spans="1:15" x14ac:dyDescent="0.2">
      <c r="A200" s="31" t="s">
        <v>2660</v>
      </c>
      <c r="B200" s="31" t="s">
        <v>11</v>
      </c>
      <c r="C200" s="31">
        <v>0</v>
      </c>
      <c r="D200" s="31">
        <v>0</v>
      </c>
      <c r="E200" s="31">
        <f t="shared" si="0"/>
        <v>0</v>
      </c>
      <c r="F200" s="43">
        <f>IFERROR(VLOOKUP(A200,'2023'!A:N,13,0),0)</f>
        <v>0</v>
      </c>
      <c r="G200" s="43">
        <f>IFERROR(VLOOKUP(A200,'2023'!A:N,14,0),0)</f>
        <v>0</v>
      </c>
      <c r="H200" s="43">
        <v>1</v>
      </c>
      <c r="I200" s="43">
        <v>2727273</v>
      </c>
      <c r="J200" s="44">
        <f t="shared" si="1"/>
        <v>2727273</v>
      </c>
      <c r="K200" s="43">
        <v>1</v>
      </c>
      <c r="L200" s="43">
        <v>3045455</v>
      </c>
      <c r="M200" s="44">
        <f t="shared" si="2"/>
        <v>2727273</v>
      </c>
      <c r="N200" s="43">
        <f t="shared" si="3"/>
        <v>0</v>
      </c>
      <c r="O200" s="44">
        <f t="shared" si="4"/>
        <v>0</v>
      </c>
    </row>
    <row r="201" spans="1:15" x14ac:dyDescent="0.2">
      <c r="A201" s="31" t="s">
        <v>2661</v>
      </c>
      <c r="B201" s="31" t="s">
        <v>11</v>
      </c>
      <c r="C201" s="31">
        <v>0</v>
      </c>
      <c r="D201" s="31">
        <v>0</v>
      </c>
      <c r="E201" s="31">
        <f t="shared" si="0"/>
        <v>0</v>
      </c>
      <c r="F201" s="43">
        <f>IFERROR(VLOOKUP(A201,'2023'!A:N,13,0),0)</f>
        <v>0</v>
      </c>
      <c r="G201" s="43">
        <f>IFERROR(VLOOKUP(A201,'2023'!A:N,14,0),0)</f>
        <v>0</v>
      </c>
      <c r="H201" s="43">
        <v>3</v>
      </c>
      <c r="I201" s="43">
        <v>9264310</v>
      </c>
      <c r="J201" s="44">
        <f t="shared" si="1"/>
        <v>3088103.3333333335</v>
      </c>
      <c r="K201" s="43">
        <v>0</v>
      </c>
      <c r="L201" s="43">
        <v>0</v>
      </c>
      <c r="M201" s="44">
        <f t="shared" si="2"/>
        <v>0</v>
      </c>
      <c r="N201" s="43">
        <f t="shared" si="3"/>
        <v>3</v>
      </c>
      <c r="O201" s="44">
        <f t="shared" si="4"/>
        <v>9264310</v>
      </c>
    </row>
    <row r="202" spans="1:15" x14ac:dyDescent="0.2">
      <c r="A202" s="31" t="s">
        <v>2662</v>
      </c>
      <c r="B202" s="31" t="s">
        <v>141</v>
      </c>
      <c r="C202" s="31">
        <v>0</v>
      </c>
      <c r="D202" s="31">
        <v>0</v>
      </c>
      <c r="E202" s="31">
        <f t="shared" si="0"/>
        <v>0</v>
      </c>
      <c r="F202" s="43">
        <f>IFERROR(VLOOKUP(A202,'2023'!A:N,13,0),0)</f>
        <v>0</v>
      </c>
      <c r="G202" s="43">
        <f>IFERROR(VLOOKUP(A202,'2023'!A:N,14,0),0)</f>
        <v>0</v>
      </c>
      <c r="H202" s="43">
        <v>55</v>
      </c>
      <c r="I202" s="43">
        <v>30554975</v>
      </c>
      <c r="J202" s="44">
        <f t="shared" si="1"/>
        <v>555545</v>
      </c>
      <c r="K202" s="43">
        <v>1</v>
      </c>
      <c r="L202" s="43">
        <v>627273</v>
      </c>
      <c r="M202" s="44">
        <f t="shared" si="2"/>
        <v>555545</v>
      </c>
      <c r="N202" s="43">
        <f t="shared" si="3"/>
        <v>54</v>
      </c>
      <c r="O202" s="44">
        <f t="shared" si="4"/>
        <v>29999430</v>
      </c>
    </row>
    <row r="203" spans="1:15" x14ac:dyDescent="0.2">
      <c r="A203" s="31" t="s">
        <v>2663</v>
      </c>
      <c r="B203" s="31" t="s">
        <v>20</v>
      </c>
      <c r="C203" s="31">
        <v>0</v>
      </c>
      <c r="D203" s="31">
        <v>0</v>
      </c>
      <c r="E203" s="31">
        <f t="shared" si="0"/>
        <v>0</v>
      </c>
      <c r="F203" s="43">
        <f>IFERROR(VLOOKUP(A203,'2023'!A:N,13,0),0)</f>
        <v>0</v>
      </c>
      <c r="G203" s="43">
        <f>IFERROR(VLOOKUP(A203,'2023'!A:N,14,0),0)</f>
        <v>0</v>
      </c>
      <c r="H203" s="43">
        <v>1</v>
      </c>
      <c r="I203" s="43">
        <v>709091</v>
      </c>
      <c r="J203" s="44">
        <f t="shared" si="1"/>
        <v>709091</v>
      </c>
      <c r="K203" s="43">
        <v>0</v>
      </c>
      <c r="L203" s="43">
        <v>0</v>
      </c>
      <c r="M203" s="44">
        <f t="shared" si="2"/>
        <v>0</v>
      </c>
      <c r="N203" s="43">
        <f t="shared" si="3"/>
        <v>1</v>
      </c>
      <c r="O203" s="44">
        <f t="shared" si="4"/>
        <v>709091</v>
      </c>
    </row>
    <row r="204" spans="1:15" x14ac:dyDescent="0.2">
      <c r="A204" s="31" t="s">
        <v>2256</v>
      </c>
      <c r="B204" s="31" t="s">
        <v>11</v>
      </c>
      <c r="C204" s="31">
        <v>10</v>
      </c>
      <c r="D204" s="31">
        <v>6955134</v>
      </c>
      <c r="E204" s="31">
        <f t="shared" si="0"/>
        <v>0</v>
      </c>
      <c r="F204" s="43">
        <f>IFERROR(VLOOKUP(A204,'2023'!A:N,13,0),0)</f>
        <v>10</v>
      </c>
      <c r="G204" s="43">
        <f>IFERROR(VLOOKUP(A204,'2023'!A:N,14,0),0)</f>
        <v>6955134.2105263174</v>
      </c>
      <c r="H204" s="43">
        <v>8</v>
      </c>
      <c r="I204" s="43">
        <v>5592725</v>
      </c>
      <c r="J204" s="44">
        <f t="shared" si="1"/>
        <v>697103.28947368427</v>
      </c>
      <c r="K204" s="43">
        <v>8</v>
      </c>
      <c r="L204" s="43">
        <v>7170000</v>
      </c>
      <c r="M204" s="44">
        <f t="shared" si="2"/>
        <v>5576826.3157894742</v>
      </c>
      <c r="N204" s="43">
        <f t="shared" si="3"/>
        <v>10</v>
      </c>
      <c r="O204" s="44">
        <f t="shared" si="4"/>
        <v>6971032.8947368432</v>
      </c>
    </row>
    <row r="205" spans="1:15" x14ac:dyDescent="0.2">
      <c r="A205" s="31" t="s">
        <v>2397</v>
      </c>
      <c r="B205" s="31" t="s">
        <v>11</v>
      </c>
      <c r="C205" s="31">
        <v>0</v>
      </c>
      <c r="D205" s="31">
        <v>0</v>
      </c>
      <c r="E205" s="31">
        <f t="shared" si="0"/>
        <v>0</v>
      </c>
      <c r="F205" s="43">
        <f>IFERROR(VLOOKUP(A205,'2023'!A:N,13,0),0)</f>
        <v>0</v>
      </c>
      <c r="G205" s="43">
        <f>IFERROR(VLOOKUP(A205,'2023'!A:N,14,0),0)</f>
        <v>0</v>
      </c>
      <c r="H205" s="43">
        <v>0</v>
      </c>
      <c r="I205" s="43">
        <v>0</v>
      </c>
      <c r="J205" s="44">
        <f t="shared" si="1"/>
        <v>0</v>
      </c>
      <c r="K205" s="43">
        <v>131</v>
      </c>
      <c r="L205" s="43">
        <v>11936360</v>
      </c>
      <c r="M205" s="44">
        <f t="shared" si="2"/>
        <v>0</v>
      </c>
      <c r="N205" s="43">
        <f t="shared" si="3"/>
        <v>-131</v>
      </c>
      <c r="O205" s="44">
        <f t="shared" si="4"/>
        <v>0</v>
      </c>
    </row>
    <row r="206" spans="1:15" x14ac:dyDescent="0.2">
      <c r="A206" s="31" t="s">
        <v>2664</v>
      </c>
      <c r="B206" s="31" t="s">
        <v>650</v>
      </c>
      <c r="C206" s="31">
        <v>1</v>
      </c>
      <c r="D206" s="31">
        <v>2627273</v>
      </c>
      <c r="E206" s="31">
        <f t="shared" si="0"/>
        <v>0</v>
      </c>
      <c r="F206" s="43">
        <f>IFERROR(VLOOKUP(A206,'2023'!A:N,13,0),0)</f>
        <v>1</v>
      </c>
      <c r="G206" s="43">
        <f>IFERROR(VLOOKUP(A206,'2023'!A:N,14,0),0)</f>
        <v>2627273</v>
      </c>
      <c r="H206" s="43">
        <v>1</v>
      </c>
      <c r="I206" s="43">
        <v>2572727</v>
      </c>
      <c r="J206" s="44">
        <f t="shared" si="1"/>
        <v>2600000</v>
      </c>
      <c r="K206" s="43">
        <v>1</v>
      </c>
      <c r="L206" s="43">
        <v>2990909</v>
      </c>
      <c r="M206" s="44">
        <f t="shared" si="2"/>
        <v>2600000</v>
      </c>
      <c r="N206" s="43">
        <f t="shared" si="3"/>
        <v>1</v>
      </c>
      <c r="O206" s="44">
        <f t="shared" si="4"/>
        <v>2600000</v>
      </c>
    </row>
    <row r="207" spans="1:15" x14ac:dyDescent="0.2">
      <c r="A207" s="31" t="s">
        <v>2665</v>
      </c>
      <c r="B207" s="31" t="s">
        <v>141</v>
      </c>
      <c r="C207" s="31">
        <v>0</v>
      </c>
      <c r="D207" s="31">
        <v>0</v>
      </c>
      <c r="E207" s="31">
        <f t="shared" si="0"/>
        <v>0</v>
      </c>
      <c r="F207" s="43">
        <f>IFERROR(VLOOKUP(A207,'2023'!A:N,13,0),0)</f>
        <v>0</v>
      </c>
      <c r="G207" s="43">
        <f>IFERROR(VLOOKUP(A207,'2023'!A:N,14,0),0)</f>
        <v>0</v>
      </c>
      <c r="H207" s="43">
        <v>1</v>
      </c>
      <c r="I207" s="43">
        <v>318181</v>
      </c>
      <c r="J207" s="44">
        <f t="shared" si="1"/>
        <v>318181</v>
      </c>
      <c r="K207" s="43">
        <v>1</v>
      </c>
      <c r="L207" s="43">
        <v>590909</v>
      </c>
      <c r="M207" s="44">
        <f t="shared" si="2"/>
        <v>318181</v>
      </c>
      <c r="N207" s="43">
        <f t="shared" si="3"/>
        <v>0</v>
      </c>
      <c r="O207" s="44">
        <f t="shared" si="4"/>
        <v>0</v>
      </c>
    </row>
    <row r="208" spans="1:15" x14ac:dyDescent="0.2">
      <c r="A208" s="31" t="s">
        <v>2666</v>
      </c>
      <c r="B208" s="31" t="s">
        <v>11</v>
      </c>
      <c r="C208" s="31">
        <v>0</v>
      </c>
      <c r="D208" s="31">
        <v>0</v>
      </c>
      <c r="E208" s="31">
        <f t="shared" si="0"/>
        <v>0</v>
      </c>
      <c r="F208" s="43">
        <f>IFERROR(VLOOKUP(A208,'2023'!A:N,13,0),0)</f>
        <v>0</v>
      </c>
      <c r="G208" s="43">
        <f>IFERROR(VLOOKUP(A208,'2023'!A:N,14,0),0)</f>
        <v>0</v>
      </c>
      <c r="H208" s="43">
        <v>3</v>
      </c>
      <c r="I208" s="43">
        <v>2890908</v>
      </c>
      <c r="J208" s="44">
        <f t="shared" si="1"/>
        <v>963636</v>
      </c>
      <c r="K208" s="43">
        <v>0</v>
      </c>
      <c r="L208" s="43">
        <v>0</v>
      </c>
      <c r="M208" s="44">
        <f t="shared" si="2"/>
        <v>0</v>
      </c>
      <c r="N208" s="43">
        <f t="shared" si="3"/>
        <v>3</v>
      </c>
      <c r="O208" s="44">
        <f t="shared" si="4"/>
        <v>2890908</v>
      </c>
    </row>
    <row r="209" spans="1:15" x14ac:dyDescent="0.2">
      <c r="A209" s="31" t="s">
        <v>2667</v>
      </c>
      <c r="B209" s="31" t="s">
        <v>105</v>
      </c>
      <c r="C209" s="31">
        <v>0</v>
      </c>
      <c r="D209" s="31">
        <v>0</v>
      </c>
      <c r="E209" s="31">
        <f t="shared" si="0"/>
        <v>0</v>
      </c>
      <c r="F209" s="43">
        <f>IFERROR(VLOOKUP(A209,'2023'!A:N,13,0),0)</f>
        <v>0</v>
      </c>
      <c r="G209" s="43">
        <f>IFERROR(VLOOKUP(A209,'2023'!A:N,14,0),0)</f>
        <v>0</v>
      </c>
      <c r="H209" s="43">
        <v>10</v>
      </c>
      <c r="I209" s="43">
        <v>909090</v>
      </c>
      <c r="J209" s="44">
        <f t="shared" si="1"/>
        <v>90909</v>
      </c>
      <c r="K209" s="43">
        <v>0</v>
      </c>
      <c r="L209" s="43">
        <v>0</v>
      </c>
      <c r="M209" s="44">
        <f t="shared" si="2"/>
        <v>0</v>
      </c>
      <c r="N209" s="43">
        <f t="shared" si="3"/>
        <v>10</v>
      </c>
      <c r="O209" s="44">
        <f t="shared" si="4"/>
        <v>909090</v>
      </c>
    </row>
    <row r="210" spans="1:15" x14ac:dyDescent="0.2">
      <c r="A210" s="31" t="s">
        <v>2668</v>
      </c>
      <c r="B210" s="31" t="s">
        <v>105</v>
      </c>
      <c r="C210" s="31">
        <v>0</v>
      </c>
      <c r="D210" s="31">
        <v>0</v>
      </c>
      <c r="E210" s="31">
        <f t="shared" si="0"/>
        <v>0</v>
      </c>
      <c r="F210" s="43">
        <f>IFERROR(VLOOKUP(A210,'2023'!A:N,13,0),0)</f>
        <v>0</v>
      </c>
      <c r="G210" s="43">
        <f>IFERROR(VLOOKUP(A210,'2023'!A:N,14,0),0)</f>
        <v>0</v>
      </c>
      <c r="H210" s="43">
        <v>1</v>
      </c>
      <c r="I210" s="43">
        <v>990909</v>
      </c>
      <c r="J210" s="44">
        <f t="shared" si="1"/>
        <v>990909</v>
      </c>
      <c r="K210" s="43">
        <v>0</v>
      </c>
      <c r="L210" s="43">
        <v>0</v>
      </c>
      <c r="M210" s="44">
        <f t="shared" si="2"/>
        <v>0</v>
      </c>
      <c r="N210" s="43">
        <f t="shared" si="3"/>
        <v>1</v>
      </c>
      <c r="O210" s="44">
        <f t="shared" si="4"/>
        <v>990909</v>
      </c>
    </row>
    <row r="211" spans="1:15" x14ac:dyDescent="0.2">
      <c r="A211" s="31" t="s">
        <v>2669</v>
      </c>
      <c r="B211" s="31" t="s">
        <v>25</v>
      </c>
      <c r="C211" s="31">
        <v>0</v>
      </c>
      <c r="D211" s="31">
        <v>0</v>
      </c>
      <c r="E211" s="31">
        <f t="shared" si="0"/>
        <v>0</v>
      </c>
      <c r="F211" s="43">
        <f>IFERROR(VLOOKUP(A211,'2023'!A:N,13,0),0)</f>
        <v>0</v>
      </c>
      <c r="G211" s="43">
        <f>IFERROR(VLOOKUP(A211,'2023'!A:N,14,0),0)</f>
        <v>0</v>
      </c>
      <c r="H211" s="43">
        <v>16</v>
      </c>
      <c r="I211" s="43">
        <v>17941267</v>
      </c>
      <c r="J211" s="44">
        <f t="shared" si="1"/>
        <v>1121329.1875</v>
      </c>
      <c r="K211" s="43">
        <v>0</v>
      </c>
      <c r="L211" s="43">
        <v>0</v>
      </c>
      <c r="M211" s="44">
        <f t="shared" si="2"/>
        <v>0</v>
      </c>
      <c r="N211" s="43">
        <f t="shared" si="3"/>
        <v>16</v>
      </c>
      <c r="O211" s="44">
        <f t="shared" si="4"/>
        <v>17941267</v>
      </c>
    </row>
    <row r="212" spans="1:15" x14ac:dyDescent="0.2">
      <c r="A212" s="31" t="s">
        <v>2670</v>
      </c>
      <c r="B212" s="31" t="s">
        <v>34</v>
      </c>
      <c r="C212" s="31">
        <v>0</v>
      </c>
      <c r="D212" s="31">
        <v>0</v>
      </c>
      <c r="E212" s="31">
        <f t="shared" si="0"/>
        <v>0</v>
      </c>
      <c r="F212" s="43">
        <f>IFERROR(VLOOKUP(A212,'2023'!A:N,13,0),0)</f>
        <v>0</v>
      </c>
      <c r="G212" s="43">
        <f>IFERROR(VLOOKUP(A212,'2023'!A:N,14,0),0)</f>
        <v>0</v>
      </c>
      <c r="H212" s="43">
        <v>4</v>
      </c>
      <c r="I212" s="43">
        <v>2945456</v>
      </c>
      <c r="J212" s="44">
        <f t="shared" si="1"/>
        <v>736364</v>
      </c>
      <c r="K212" s="43">
        <v>0</v>
      </c>
      <c r="L212" s="43">
        <v>0</v>
      </c>
      <c r="M212" s="44">
        <f t="shared" si="2"/>
        <v>0</v>
      </c>
      <c r="N212" s="43">
        <f t="shared" si="3"/>
        <v>4</v>
      </c>
      <c r="O212" s="44">
        <f t="shared" si="4"/>
        <v>2945456</v>
      </c>
    </row>
    <row r="213" spans="1:15" x14ac:dyDescent="0.2">
      <c r="A213" s="31" t="s">
        <v>2671</v>
      </c>
      <c r="B213" s="31" t="s">
        <v>20</v>
      </c>
      <c r="C213" s="31">
        <v>0</v>
      </c>
      <c r="D213" s="31">
        <v>0</v>
      </c>
      <c r="E213" s="31">
        <f t="shared" si="0"/>
        <v>0</v>
      </c>
      <c r="F213" s="43">
        <f>IFERROR(VLOOKUP(A213,'2023'!A:N,13,0),0)</f>
        <v>0</v>
      </c>
      <c r="G213" s="43">
        <f>IFERROR(VLOOKUP(A213,'2023'!A:N,14,0),0)</f>
        <v>0</v>
      </c>
      <c r="H213" s="43">
        <v>1</v>
      </c>
      <c r="I213" s="43">
        <v>2972727</v>
      </c>
      <c r="J213" s="44">
        <f t="shared" si="1"/>
        <v>2972727</v>
      </c>
      <c r="K213" s="43">
        <v>1</v>
      </c>
      <c r="L213" s="43">
        <v>3254545</v>
      </c>
      <c r="M213" s="44">
        <f t="shared" si="2"/>
        <v>2972727</v>
      </c>
      <c r="N213" s="43">
        <f t="shared" si="3"/>
        <v>0</v>
      </c>
      <c r="O213" s="44">
        <f t="shared" si="4"/>
        <v>0</v>
      </c>
    </row>
    <row r="214" spans="1:15" x14ac:dyDescent="0.2">
      <c r="A214" s="31" t="s">
        <v>2045</v>
      </c>
      <c r="B214" s="31" t="s">
        <v>105</v>
      </c>
      <c r="C214" s="31">
        <v>10</v>
      </c>
      <c r="D214" s="31">
        <v>4437496</v>
      </c>
      <c r="E214" s="31">
        <f t="shared" si="0"/>
        <v>0</v>
      </c>
      <c r="F214" s="43">
        <f>IFERROR(VLOOKUP(A214,'2023'!A:N,13,0),0)</f>
        <v>10</v>
      </c>
      <c r="G214" s="43">
        <f>IFERROR(VLOOKUP(A214,'2023'!A:N,14,0),0)</f>
        <v>4437495.625</v>
      </c>
      <c r="H214" s="43">
        <v>18</v>
      </c>
      <c r="I214" s="43">
        <v>8018189</v>
      </c>
      <c r="J214" s="44">
        <f t="shared" si="1"/>
        <v>444845.87946428574</v>
      </c>
      <c r="K214" s="43">
        <v>3</v>
      </c>
      <c r="L214" s="43">
        <v>1963636</v>
      </c>
      <c r="M214" s="44">
        <f t="shared" si="2"/>
        <v>1334537.6383928573</v>
      </c>
      <c r="N214" s="43">
        <f t="shared" si="3"/>
        <v>25</v>
      </c>
      <c r="O214" s="44">
        <f t="shared" si="4"/>
        <v>11121146.986607142</v>
      </c>
    </row>
    <row r="215" spans="1:15" x14ac:dyDescent="0.2">
      <c r="A215" s="31" t="s">
        <v>666</v>
      </c>
      <c r="B215" s="31" t="s">
        <v>105</v>
      </c>
      <c r="C215" s="31">
        <v>5</v>
      </c>
      <c r="D215" s="31">
        <v>3759999</v>
      </c>
      <c r="E215" s="31">
        <f t="shared" si="0"/>
        <v>0</v>
      </c>
      <c r="F215" s="43">
        <f>IFERROR(VLOOKUP(A215,'2023'!A:N,13,0),0)</f>
        <v>5</v>
      </c>
      <c r="G215" s="43">
        <f>IFERROR(VLOOKUP(A215,'2023'!A:N,14,0),0)</f>
        <v>3759999</v>
      </c>
      <c r="H215" s="43">
        <v>14</v>
      </c>
      <c r="I215" s="43">
        <v>10480911</v>
      </c>
      <c r="J215" s="44">
        <f t="shared" si="1"/>
        <v>749521.57894736843</v>
      </c>
      <c r="K215" s="43">
        <v>3</v>
      </c>
      <c r="L215" s="43">
        <v>2854546</v>
      </c>
      <c r="M215" s="44">
        <f t="shared" si="2"/>
        <v>2248564.7368421052</v>
      </c>
      <c r="N215" s="43">
        <f t="shared" si="3"/>
        <v>16</v>
      </c>
      <c r="O215" s="44">
        <f t="shared" si="4"/>
        <v>11992345.263157895</v>
      </c>
    </row>
    <row r="216" spans="1:15" x14ac:dyDescent="0.2">
      <c r="A216" s="31" t="s">
        <v>826</v>
      </c>
      <c r="B216" s="31" t="s">
        <v>825</v>
      </c>
      <c r="C216" s="31">
        <v>20</v>
      </c>
      <c r="D216" s="31">
        <v>583340</v>
      </c>
      <c r="E216" s="31">
        <f t="shared" si="0"/>
        <v>0</v>
      </c>
      <c r="F216" s="43">
        <f>IFERROR(VLOOKUP(A216,'2023'!A:N,13,0),0)</f>
        <v>20</v>
      </c>
      <c r="G216" s="43">
        <f>IFERROR(VLOOKUP(A216,'2023'!A:N,14,0),0)</f>
        <v>583340</v>
      </c>
      <c r="H216" s="43">
        <v>20</v>
      </c>
      <c r="I216" s="43">
        <v>733340</v>
      </c>
      <c r="J216" s="44">
        <f t="shared" si="1"/>
        <v>32917</v>
      </c>
      <c r="K216" s="43">
        <v>0</v>
      </c>
      <c r="L216" s="43">
        <v>0</v>
      </c>
      <c r="M216" s="44">
        <f t="shared" si="2"/>
        <v>0</v>
      </c>
      <c r="N216" s="43">
        <f t="shared" si="3"/>
        <v>40</v>
      </c>
      <c r="O216" s="44">
        <f t="shared" si="4"/>
        <v>1316680</v>
      </c>
    </row>
    <row r="217" spans="1:15" x14ac:dyDescent="0.2">
      <c r="A217" s="31" t="s">
        <v>906</v>
      </c>
      <c r="B217" s="31" t="s">
        <v>11</v>
      </c>
      <c r="C217" s="31">
        <v>2</v>
      </c>
      <c r="D217" s="31">
        <v>379628</v>
      </c>
      <c r="E217" s="31">
        <f t="shared" si="0"/>
        <v>0</v>
      </c>
      <c r="F217" s="43">
        <f>IFERROR(VLOOKUP(A217,'2023'!A:N,13,0),0)</f>
        <v>2</v>
      </c>
      <c r="G217" s="43">
        <f>IFERROR(VLOOKUP(A217,'2023'!A:N,14,0),0)</f>
        <v>379628</v>
      </c>
      <c r="H217" s="43">
        <v>2</v>
      </c>
      <c r="I217" s="43">
        <v>379630</v>
      </c>
      <c r="J217" s="44">
        <f t="shared" si="1"/>
        <v>189814.5</v>
      </c>
      <c r="K217" s="43">
        <v>0</v>
      </c>
      <c r="L217" s="43">
        <v>0</v>
      </c>
      <c r="M217" s="44">
        <f t="shared" si="2"/>
        <v>0</v>
      </c>
      <c r="N217" s="43">
        <f t="shared" si="3"/>
        <v>4</v>
      </c>
      <c r="O217" s="44">
        <f t="shared" si="4"/>
        <v>759258</v>
      </c>
    </row>
    <row r="218" spans="1:15" x14ac:dyDescent="0.2">
      <c r="A218" s="31" t="s">
        <v>907</v>
      </c>
      <c r="B218" s="31" t="s">
        <v>11</v>
      </c>
      <c r="C218" s="31">
        <v>3</v>
      </c>
      <c r="D218" s="31">
        <v>722223</v>
      </c>
      <c r="E218" s="31">
        <f t="shared" si="0"/>
        <v>0</v>
      </c>
      <c r="F218" s="43">
        <f>IFERROR(VLOOKUP(A218,'2023'!A:N,13,0),0)</f>
        <v>3</v>
      </c>
      <c r="G218" s="43">
        <f>IFERROR(VLOOKUP(A218,'2023'!A:N,14,0),0)</f>
        <v>722223</v>
      </c>
      <c r="H218" s="43">
        <v>2</v>
      </c>
      <c r="I218" s="43">
        <v>481480</v>
      </c>
      <c r="J218" s="44">
        <f t="shared" si="1"/>
        <v>240740.6</v>
      </c>
      <c r="K218" s="43">
        <v>0</v>
      </c>
      <c r="L218" s="43">
        <v>0</v>
      </c>
      <c r="M218" s="44">
        <f t="shared" si="2"/>
        <v>0</v>
      </c>
      <c r="N218" s="43">
        <f t="shared" si="3"/>
        <v>5</v>
      </c>
      <c r="O218" s="44">
        <f t="shared" si="4"/>
        <v>1203703</v>
      </c>
    </row>
    <row r="219" spans="1:15" x14ac:dyDescent="0.2">
      <c r="A219" s="31" t="s">
        <v>2672</v>
      </c>
      <c r="B219" s="31" t="s">
        <v>11</v>
      </c>
      <c r="C219" s="31">
        <v>0</v>
      </c>
      <c r="D219" s="31">
        <v>0</v>
      </c>
      <c r="E219" s="31">
        <f t="shared" si="0"/>
        <v>0</v>
      </c>
      <c r="F219" s="43">
        <f>IFERROR(VLOOKUP(A219,'2023'!A:N,13,0),0)</f>
        <v>0</v>
      </c>
      <c r="G219" s="43">
        <f>IFERROR(VLOOKUP(A219,'2023'!A:N,14,0),0)</f>
        <v>0</v>
      </c>
      <c r="H219" s="43">
        <v>2</v>
      </c>
      <c r="I219" s="43">
        <v>481480</v>
      </c>
      <c r="J219" s="44">
        <f t="shared" si="1"/>
        <v>240740</v>
      </c>
      <c r="K219" s="43">
        <v>0</v>
      </c>
      <c r="L219" s="43">
        <v>0</v>
      </c>
      <c r="M219" s="44">
        <f t="shared" si="2"/>
        <v>0</v>
      </c>
      <c r="N219" s="43">
        <f t="shared" si="3"/>
        <v>2</v>
      </c>
      <c r="O219" s="44">
        <f t="shared" si="4"/>
        <v>481480</v>
      </c>
    </row>
    <row r="220" spans="1:15" x14ac:dyDescent="0.2">
      <c r="A220" s="31" t="s">
        <v>16</v>
      </c>
      <c r="B220" s="31" t="s">
        <v>11</v>
      </c>
      <c r="C220" s="31">
        <v>0</v>
      </c>
      <c r="D220" s="31">
        <v>0</v>
      </c>
      <c r="E220" s="31">
        <f t="shared" si="0"/>
        <v>0</v>
      </c>
      <c r="F220" s="43">
        <f>IFERROR(VLOOKUP(A220,'2023'!A:N,13,0),0)</f>
        <v>0</v>
      </c>
      <c r="G220" s="43">
        <f>IFERROR(VLOOKUP(A220,'2023'!A:N,14,0),0)</f>
        <v>0</v>
      </c>
      <c r="H220" s="43">
        <v>90</v>
      </c>
      <c r="I220" s="43">
        <v>34709090</v>
      </c>
      <c r="J220" s="44">
        <f t="shared" si="1"/>
        <v>385656.55555555556</v>
      </c>
      <c r="K220" s="43">
        <v>218</v>
      </c>
      <c r="L220" s="43">
        <v>68940007</v>
      </c>
      <c r="M220" s="44">
        <f t="shared" si="2"/>
        <v>84073129.111111119</v>
      </c>
      <c r="N220" s="43">
        <f t="shared" si="3"/>
        <v>-128</v>
      </c>
      <c r="O220" s="44">
        <f t="shared" si="4"/>
        <v>-49364039.111111119</v>
      </c>
    </row>
    <row r="221" spans="1:15" x14ac:dyDescent="0.2">
      <c r="A221" s="31" t="s">
        <v>2673</v>
      </c>
      <c r="B221" s="31" t="s">
        <v>400</v>
      </c>
      <c r="C221" s="31">
        <v>0</v>
      </c>
      <c r="D221" s="31">
        <v>0</v>
      </c>
      <c r="E221" s="31">
        <f t="shared" si="0"/>
        <v>0</v>
      </c>
      <c r="F221" s="43">
        <f>IFERROR(VLOOKUP(A221,'2023'!A:N,13,0),0)</f>
        <v>0</v>
      </c>
      <c r="G221" s="43">
        <f>IFERROR(VLOOKUP(A221,'2023'!A:N,14,0),0)</f>
        <v>0</v>
      </c>
      <c r="H221" s="43">
        <v>9</v>
      </c>
      <c r="I221" s="43">
        <v>1816362</v>
      </c>
      <c r="J221" s="44">
        <f t="shared" si="1"/>
        <v>201818</v>
      </c>
      <c r="K221" s="43">
        <v>0</v>
      </c>
      <c r="L221" s="43">
        <v>0</v>
      </c>
      <c r="M221" s="44">
        <f t="shared" si="2"/>
        <v>0</v>
      </c>
      <c r="N221" s="43">
        <f t="shared" si="3"/>
        <v>9</v>
      </c>
      <c r="O221" s="44">
        <f t="shared" si="4"/>
        <v>1816362</v>
      </c>
    </row>
    <row r="222" spans="1:15" x14ac:dyDescent="0.2">
      <c r="A222" s="31" t="s">
        <v>2674</v>
      </c>
      <c r="B222" s="31" t="s">
        <v>105</v>
      </c>
      <c r="C222" s="31">
        <v>0</v>
      </c>
      <c r="D222" s="31">
        <v>0</v>
      </c>
      <c r="E222" s="31">
        <f t="shared" si="0"/>
        <v>0</v>
      </c>
      <c r="F222" s="43">
        <f>IFERROR(VLOOKUP(A222,'2023'!A:N,13,0),0)</f>
        <v>0</v>
      </c>
      <c r="G222" s="43">
        <f>IFERROR(VLOOKUP(A222,'2023'!A:N,14,0),0)</f>
        <v>0</v>
      </c>
      <c r="H222" s="43">
        <v>1</v>
      </c>
      <c r="I222" s="43">
        <v>636364</v>
      </c>
      <c r="J222" s="44">
        <f t="shared" si="1"/>
        <v>636364</v>
      </c>
      <c r="K222" s="43">
        <v>0</v>
      </c>
      <c r="L222" s="43">
        <v>0</v>
      </c>
      <c r="M222" s="44">
        <f t="shared" si="2"/>
        <v>0</v>
      </c>
      <c r="N222" s="43">
        <f t="shared" si="3"/>
        <v>1</v>
      </c>
      <c r="O222" s="44">
        <f t="shared" si="4"/>
        <v>636364</v>
      </c>
    </row>
    <row r="223" spans="1:15" x14ac:dyDescent="0.2">
      <c r="A223" s="31" t="s">
        <v>2675</v>
      </c>
      <c r="B223" s="31" t="s">
        <v>105</v>
      </c>
      <c r="C223" s="31">
        <v>0</v>
      </c>
      <c r="D223" s="31">
        <v>0</v>
      </c>
      <c r="E223" s="31">
        <f t="shared" si="0"/>
        <v>0</v>
      </c>
      <c r="F223" s="43">
        <f>IFERROR(VLOOKUP(A223,'2023'!A:N,13,0),0)</f>
        <v>0</v>
      </c>
      <c r="G223" s="43">
        <f>IFERROR(VLOOKUP(A223,'2023'!A:N,14,0),0)</f>
        <v>0</v>
      </c>
      <c r="H223" s="43">
        <v>14</v>
      </c>
      <c r="I223" s="43">
        <v>1183636</v>
      </c>
      <c r="J223" s="44">
        <f t="shared" si="1"/>
        <v>84545.428571428565</v>
      </c>
      <c r="K223" s="43">
        <v>2</v>
      </c>
      <c r="L223" s="43">
        <v>454546</v>
      </c>
      <c r="M223" s="44">
        <f t="shared" si="2"/>
        <v>169090.85714285713</v>
      </c>
      <c r="N223" s="43">
        <f t="shared" si="3"/>
        <v>12</v>
      </c>
      <c r="O223" s="44">
        <f t="shared" si="4"/>
        <v>1014545.1428571428</v>
      </c>
    </row>
    <row r="224" spans="1:15" x14ac:dyDescent="0.2">
      <c r="A224" s="31" t="s">
        <v>2022</v>
      </c>
      <c r="B224" s="31" t="s">
        <v>11</v>
      </c>
      <c r="C224" s="31">
        <v>0</v>
      </c>
      <c r="D224" s="31">
        <v>0</v>
      </c>
      <c r="E224" s="31">
        <f t="shared" si="0"/>
        <v>0</v>
      </c>
      <c r="F224" s="43">
        <f>IFERROR(VLOOKUP(A224,'2023'!A:N,13,0),0)</f>
        <v>0</v>
      </c>
      <c r="G224" s="43">
        <f>IFERROR(VLOOKUP(A224,'2023'!A:N,14,0),0)</f>
        <v>0</v>
      </c>
      <c r="H224" s="43">
        <v>1</v>
      </c>
      <c r="I224" s="43">
        <v>3080000</v>
      </c>
      <c r="J224" s="44">
        <f t="shared" si="1"/>
        <v>3080000</v>
      </c>
      <c r="K224" s="43">
        <v>1</v>
      </c>
      <c r="L224" s="43">
        <v>4398148</v>
      </c>
      <c r="M224" s="44">
        <f t="shared" si="2"/>
        <v>3080000</v>
      </c>
      <c r="N224" s="43">
        <f t="shared" si="3"/>
        <v>0</v>
      </c>
      <c r="O224" s="44">
        <f t="shared" si="4"/>
        <v>0</v>
      </c>
    </row>
    <row r="225" spans="1:15" x14ac:dyDescent="0.2">
      <c r="A225" s="31" t="s">
        <v>917</v>
      </c>
      <c r="B225" s="31" t="s">
        <v>25</v>
      </c>
      <c r="C225" s="31">
        <v>5</v>
      </c>
      <c r="D225" s="31">
        <v>690910</v>
      </c>
      <c r="E225" s="31">
        <f t="shared" si="0"/>
        <v>0</v>
      </c>
      <c r="F225" s="43">
        <f>IFERROR(VLOOKUP(A225,'2023'!A:N,13,0),0)</f>
        <v>5</v>
      </c>
      <c r="G225" s="43">
        <f>IFERROR(VLOOKUP(A225,'2023'!A:N,14,0),0)</f>
        <v>690910</v>
      </c>
      <c r="H225" s="43">
        <v>10</v>
      </c>
      <c r="I225" s="43">
        <v>1350900</v>
      </c>
      <c r="J225" s="44">
        <f t="shared" si="1"/>
        <v>136120.66666666666</v>
      </c>
      <c r="K225" s="43">
        <v>0</v>
      </c>
      <c r="L225" s="43">
        <v>0</v>
      </c>
      <c r="M225" s="44">
        <f t="shared" si="2"/>
        <v>0</v>
      </c>
      <c r="N225" s="43">
        <f t="shared" si="3"/>
        <v>15</v>
      </c>
      <c r="O225" s="44">
        <f t="shared" si="4"/>
        <v>2041810</v>
      </c>
    </row>
    <row r="226" spans="1:15" x14ac:dyDescent="0.2">
      <c r="A226" s="31" t="s">
        <v>755</v>
      </c>
      <c r="B226" s="31" t="s">
        <v>25</v>
      </c>
      <c r="C226" s="31">
        <v>10</v>
      </c>
      <c r="D226" s="31">
        <v>2081820</v>
      </c>
      <c r="E226" s="31">
        <f t="shared" si="0"/>
        <v>0</v>
      </c>
      <c r="F226" s="43">
        <f>IFERROR(VLOOKUP(A226,'2023'!A:N,13,0),0)</f>
        <v>10</v>
      </c>
      <c r="G226" s="43">
        <f>IFERROR(VLOOKUP(A226,'2023'!A:N,14,0),0)</f>
        <v>2081820</v>
      </c>
      <c r="H226" s="43">
        <v>20</v>
      </c>
      <c r="I226" s="43">
        <v>4013620</v>
      </c>
      <c r="J226" s="44">
        <f t="shared" si="1"/>
        <v>203181.33333333334</v>
      </c>
      <c r="K226" s="43">
        <v>0</v>
      </c>
      <c r="L226" s="43">
        <v>0</v>
      </c>
      <c r="M226" s="44">
        <f t="shared" si="2"/>
        <v>0</v>
      </c>
      <c r="N226" s="43">
        <f t="shared" si="3"/>
        <v>30</v>
      </c>
      <c r="O226" s="44">
        <f t="shared" si="4"/>
        <v>6095440</v>
      </c>
    </row>
    <row r="227" spans="1:15" x14ac:dyDescent="0.2">
      <c r="A227" s="31" t="s">
        <v>1825</v>
      </c>
      <c r="B227" s="31" t="s">
        <v>25</v>
      </c>
      <c r="C227" s="31">
        <v>25</v>
      </c>
      <c r="D227" s="31">
        <v>24357241</v>
      </c>
      <c r="E227" s="31">
        <f t="shared" si="0"/>
        <v>0</v>
      </c>
      <c r="F227" s="43">
        <f>IFERROR(VLOOKUP(A227,'2023'!A:N,13,0),0)</f>
        <v>25</v>
      </c>
      <c r="G227" s="43">
        <f>IFERROR(VLOOKUP(A227,'2023'!A:N,14,0),0)</f>
        <v>24357241.40625</v>
      </c>
      <c r="H227" s="43">
        <v>9</v>
      </c>
      <c r="I227" s="43">
        <v>8633631</v>
      </c>
      <c r="J227" s="44">
        <f t="shared" si="1"/>
        <v>970319.77665441181</v>
      </c>
      <c r="K227" s="43">
        <v>0</v>
      </c>
      <c r="L227" s="43">
        <v>0</v>
      </c>
      <c r="M227" s="44">
        <f t="shared" si="2"/>
        <v>0</v>
      </c>
      <c r="N227" s="43">
        <f t="shared" si="3"/>
        <v>34</v>
      </c>
      <c r="O227" s="44">
        <f t="shared" si="4"/>
        <v>32990872.40625</v>
      </c>
    </row>
    <row r="228" spans="1:15" x14ac:dyDescent="0.2">
      <c r="A228" s="31" t="s">
        <v>1475</v>
      </c>
      <c r="B228" s="31" t="s">
        <v>11</v>
      </c>
      <c r="C228" s="31">
        <v>42</v>
      </c>
      <c r="D228" s="31">
        <v>13211948</v>
      </c>
      <c r="E228" s="31">
        <f t="shared" si="0"/>
        <v>0</v>
      </c>
      <c r="F228" s="43">
        <f>IFERROR(VLOOKUP(A228,'2023'!A:N,13,0),0)</f>
        <v>42</v>
      </c>
      <c r="G228" s="43">
        <f>IFERROR(VLOOKUP(A228,'2023'!A:N,14,0),0)</f>
        <v>13211948.4</v>
      </c>
      <c r="H228" s="43">
        <v>55</v>
      </c>
      <c r="I228" s="43">
        <v>17008885</v>
      </c>
      <c r="J228" s="44">
        <f t="shared" si="1"/>
        <v>311554.98350515461</v>
      </c>
      <c r="K228" s="43">
        <v>51</v>
      </c>
      <c r="L228" s="43">
        <v>16460914</v>
      </c>
      <c r="M228" s="44">
        <f t="shared" si="2"/>
        <v>15889304.158762885</v>
      </c>
      <c r="N228" s="43">
        <f t="shared" si="3"/>
        <v>46</v>
      </c>
      <c r="O228" s="44">
        <f t="shared" si="4"/>
        <v>14331529.241237113</v>
      </c>
    </row>
    <row r="229" spans="1:15" x14ac:dyDescent="0.2">
      <c r="A229" s="31" t="s">
        <v>1537</v>
      </c>
      <c r="B229" s="31" t="s">
        <v>141</v>
      </c>
      <c r="C229" s="31">
        <v>49</v>
      </c>
      <c r="D229" s="31">
        <v>4009082</v>
      </c>
      <c r="E229" s="31">
        <f t="shared" si="0"/>
        <v>0</v>
      </c>
      <c r="F229" s="43">
        <f>IFERROR(VLOOKUP(A229,'2023'!A:N,13,0),0)</f>
        <v>49</v>
      </c>
      <c r="G229" s="43">
        <f>IFERROR(VLOOKUP(A229,'2023'!A:N,14,0),0)</f>
        <v>4009082</v>
      </c>
      <c r="H229" s="43">
        <v>30</v>
      </c>
      <c r="I229" s="43">
        <v>2454540</v>
      </c>
      <c r="J229" s="44">
        <f t="shared" si="1"/>
        <v>81818</v>
      </c>
      <c r="K229" s="43">
        <v>6</v>
      </c>
      <c r="L229" s="43">
        <v>772727</v>
      </c>
      <c r="M229" s="44">
        <f t="shared" si="2"/>
        <v>490908</v>
      </c>
      <c r="N229" s="43">
        <f t="shared" si="3"/>
        <v>73</v>
      </c>
      <c r="O229" s="44">
        <f t="shared" si="4"/>
        <v>5972714</v>
      </c>
    </row>
    <row r="230" spans="1:15" x14ac:dyDescent="0.2">
      <c r="A230" s="31" t="s">
        <v>2676</v>
      </c>
      <c r="B230" s="31" t="s">
        <v>141</v>
      </c>
      <c r="C230" s="31">
        <v>0</v>
      </c>
      <c r="D230" s="31">
        <v>0</v>
      </c>
      <c r="E230" s="31">
        <f t="shared" si="0"/>
        <v>0</v>
      </c>
      <c r="F230" s="43">
        <f>IFERROR(VLOOKUP(A230,'2023'!A:N,13,0),0)</f>
        <v>0</v>
      </c>
      <c r="G230" s="43">
        <f>IFERROR(VLOOKUP(A230,'2023'!A:N,14,0),0)</f>
        <v>0</v>
      </c>
      <c r="H230" s="43">
        <v>2</v>
      </c>
      <c r="I230" s="43">
        <v>636364</v>
      </c>
      <c r="J230" s="44">
        <f t="shared" si="1"/>
        <v>318182</v>
      </c>
      <c r="K230" s="43">
        <v>0</v>
      </c>
      <c r="L230" s="43">
        <v>0</v>
      </c>
      <c r="M230" s="44">
        <f t="shared" si="2"/>
        <v>0</v>
      </c>
      <c r="N230" s="43">
        <f t="shared" si="3"/>
        <v>2</v>
      </c>
      <c r="O230" s="44">
        <f t="shared" si="4"/>
        <v>636364</v>
      </c>
    </row>
    <row r="231" spans="1:15" x14ac:dyDescent="0.2">
      <c r="A231" s="31" t="s">
        <v>2677</v>
      </c>
      <c r="B231" s="31" t="s">
        <v>11</v>
      </c>
      <c r="C231" s="31">
        <v>0</v>
      </c>
      <c r="D231" s="31">
        <v>0</v>
      </c>
      <c r="E231" s="31">
        <f t="shared" si="0"/>
        <v>0</v>
      </c>
      <c r="F231" s="43">
        <f>IFERROR(VLOOKUP(A231,'2023'!A:N,13,0),0)</f>
        <v>0</v>
      </c>
      <c r="G231" s="43">
        <f>IFERROR(VLOOKUP(A231,'2023'!A:N,14,0),0)</f>
        <v>0</v>
      </c>
      <c r="H231" s="43">
        <v>0</v>
      </c>
      <c r="I231" s="43">
        <v>0</v>
      </c>
      <c r="J231" s="44">
        <f t="shared" si="1"/>
        <v>0</v>
      </c>
      <c r="K231" s="43">
        <v>115</v>
      </c>
      <c r="L231" s="43">
        <v>26136395</v>
      </c>
      <c r="M231" s="44">
        <f t="shared" si="2"/>
        <v>0</v>
      </c>
      <c r="N231" s="43">
        <f t="shared" si="3"/>
        <v>-115</v>
      </c>
      <c r="O231" s="44">
        <f t="shared" si="4"/>
        <v>0</v>
      </c>
    </row>
    <row r="232" spans="1:15" x14ac:dyDescent="0.2">
      <c r="A232" s="31" t="s">
        <v>2678</v>
      </c>
      <c r="B232" s="31" t="s">
        <v>141</v>
      </c>
      <c r="C232" s="31">
        <v>0</v>
      </c>
      <c r="D232" s="31">
        <v>0</v>
      </c>
      <c r="E232" s="31">
        <f t="shared" si="0"/>
        <v>0</v>
      </c>
      <c r="F232" s="43">
        <f>IFERROR(VLOOKUP(A232,'2023'!A:N,13,0),0)</f>
        <v>0</v>
      </c>
      <c r="G232" s="43">
        <f>IFERROR(VLOOKUP(A232,'2023'!A:N,14,0),0)</f>
        <v>0</v>
      </c>
      <c r="H232" s="43">
        <v>1</v>
      </c>
      <c r="I232" s="43">
        <v>272727</v>
      </c>
      <c r="J232" s="44">
        <f t="shared" si="1"/>
        <v>272727</v>
      </c>
      <c r="K232" s="43">
        <v>0</v>
      </c>
      <c r="L232" s="43">
        <v>0</v>
      </c>
      <c r="M232" s="44">
        <f t="shared" si="2"/>
        <v>0</v>
      </c>
      <c r="N232" s="43">
        <f t="shared" si="3"/>
        <v>1</v>
      </c>
      <c r="O232" s="44">
        <f t="shared" si="4"/>
        <v>272727</v>
      </c>
    </row>
    <row r="233" spans="1:15" x14ac:dyDescent="0.2">
      <c r="A233" s="31" t="s">
        <v>2679</v>
      </c>
      <c r="B233" s="31" t="s">
        <v>11</v>
      </c>
      <c r="C233" s="31">
        <v>0</v>
      </c>
      <c r="D233" s="31">
        <v>0</v>
      </c>
      <c r="E233" s="31">
        <f t="shared" si="0"/>
        <v>0</v>
      </c>
      <c r="F233" s="43">
        <f>IFERROR(VLOOKUP(A233,'2023'!A:N,13,0),0)</f>
        <v>0</v>
      </c>
      <c r="G233" s="43">
        <f>IFERROR(VLOOKUP(A233,'2023'!A:N,14,0),0)</f>
        <v>0</v>
      </c>
      <c r="H233" s="43">
        <v>3</v>
      </c>
      <c r="I233" s="43">
        <v>3663637</v>
      </c>
      <c r="J233" s="44">
        <f t="shared" si="1"/>
        <v>1221212.3333333333</v>
      </c>
      <c r="K233" s="43">
        <v>3</v>
      </c>
      <c r="L233" s="43">
        <v>3900001</v>
      </c>
      <c r="M233" s="44">
        <f t="shared" si="2"/>
        <v>3663637</v>
      </c>
      <c r="N233" s="43">
        <f t="shared" si="3"/>
        <v>0</v>
      </c>
      <c r="O233" s="44">
        <f t="shared" si="4"/>
        <v>0</v>
      </c>
    </row>
    <row r="234" spans="1:15" x14ac:dyDescent="0.2">
      <c r="A234" s="31" t="s">
        <v>2680</v>
      </c>
      <c r="B234" s="31" t="s">
        <v>105</v>
      </c>
      <c r="C234" s="31">
        <v>0</v>
      </c>
      <c r="D234" s="31">
        <v>0</v>
      </c>
      <c r="E234" s="31">
        <f t="shared" si="0"/>
        <v>0</v>
      </c>
      <c r="F234" s="43">
        <f>IFERROR(VLOOKUP(A234,'2023'!A:N,13,0),0)</f>
        <v>0</v>
      </c>
      <c r="G234" s="43">
        <f>IFERROR(VLOOKUP(A234,'2023'!A:N,14,0),0)</f>
        <v>0</v>
      </c>
      <c r="H234" s="43">
        <v>20</v>
      </c>
      <c r="I234" s="43">
        <v>1818180</v>
      </c>
      <c r="J234" s="44">
        <f t="shared" si="1"/>
        <v>90909</v>
      </c>
      <c r="K234" s="43">
        <v>10</v>
      </c>
      <c r="L234" s="43">
        <v>1263638</v>
      </c>
      <c r="M234" s="44">
        <f t="shared" si="2"/>
        <v>909090</v>
      </c>
      <c r="N234" s="43">
        <f t="shared" si="3"/>
        <v>10</v>
      </c>
      <c r="O234" s="44">
        <f t="shared" si="4"/>
        <v>909090</v>
      </c>
    </row>
    <row r="235" spans="1:15" x14ac:dyDescent="0.2">
      <c r="A235" s="31" t="s">
        <v>565</v>
      </c>
      <c r="B235" s="31" t="s">
        <v>11</v>
      </c>
      <c r="C235" s="31">
        <v>5</v>
      </c>
      <c r="D235" s="31">
        <v>6363635</v>
      </c>
      <c r="E235" s="31">
        <f t="shared" si="0"/>
        <v>0</v>
      </c>
      <c r="F235" s="43">
        <f>IFERROR(VLOOKUP(A235,'2023'!A:N,13,0),0)</f>
        <v>5</v>
      </c>
      <c r="G235" s="43">
        <f>IFERROR(VLOOKUP(A235,'2023'!A:N,14,0),0)</f>
        <v>6363635</v>
      </c>
      <c r="H235" s="43">
        <v>10</v>
      </c>
      <c r="I235" s="43">
        <v>11909090</v>
      </c>
      <c r="J235" s="44">
        <f t="shared" si="1"/>
        <v>1218181.6666666667</v>
      </c>
      <c r="K235" s="43">
        <v>1</v>
      </c>
      <c r="L235" s="43">
        <v>1681818</v>
      </c>
      <c r="M235" s="44">
        <f t="shared" si="2"/>
        <v>1218181.6666666667</v>
      </c>
      <c r="N235" s="43">
        <f t="shared" si="3"/>
        <v>14</v>
      </c>
      <c r="O235" s="44">
        <f t="shared" si="4"/>
        <v>17054543.333333332</v>
      </c>
    </row>
    <row r="236" spans="1:15" x14ac:dyDescent="0.2">
      <c r="A236" s="31" t="s">
        <v>789</v>
      </c>
      <c r="B236" s="31" t="s">
        <v>11</v>
      </c>
      <c r="C236" s="31">
        <v>4</v>
      </c>
      <c r="D236" s="31">
        <v>4909088</v>
      </c>
      <c r="E236" s="31">
        <f t="shared" si="0"/>
        <v>0</v>
      </c>
      <c r="F236" s="43">
        <f>IFERROR(VLOOKUP(A236,'2023'!A:N,13,0),0)</f>
        <v>4</v>
      </c>
      <c r="G236" s="43">
        <f>IFERROR(VLOOKUP(A236,'2023'!A:N,14,0),0)</f>
        <v>4909088</v>
      </c>
      <c r="H236" s="43">
        <v>7</v>
      </c>
      <c r="I236" s="43">
        <v>8545456</v>
      </c>
      <c r="J236" s="44">
        <f t="shared" si="1"/>
        <v>1223140.3636363635</v>
      </c>
      <c r="K236" s="43">
        <v>1</v>
      </c>
      <c r="L236" s="43">
        <v>1445455</v>
      </c>
      <c r="M236" s="44">
        <f t="shared" si="2"/>
        <v>1223140.3636363635</v>
      </c>
      <c r="N236" s="43">
        <f t="shared" si="3"/>
        <v>10</v>
      </c>
      <c r="O236" s="44">
        <f t="shared" si="4"/>
        <v>12231403.636363637</v>
      </c>
    </row>
    <row r="237" spans="1:15" x14ac:dyDescent="0.2">
      <c r="A237" s="31" t="s">
        <v>2681</v>
      </c>
      <c r="B237" s="31" t="s">
        <v>11</v>
      </c>
      <c r="C237" s="31">
        <v>0</v>
      </c>
      <c r="D237" s="31">
        <v>0</v>
      </c>
      <c r="E237" s="31">
        <f t="shared" si="0"/>
        <v>0</v>
      </c>
      <c r="F237" s="43">
        <f>IFERROR(VLOOKUP(A237,'2023'!A:N,13,0),0)</f>
        <v>0</v>
      </c>
      <c r="G237" s="43">
        <f>IFERROR(VLOOKUP(A237,'2023'!A:N,14,0),0)</f>
        <v>0</v>
      </c>
      <c r="H237" s="43">
        <v>1</v>
      </c>
      <c r="I237" s="43">
        <v>772727</v>
      </c>
      <c r="J237" s="44">
        <f t="shared" si="1"/>
        <v>772727</v>
      </c>
      <c r="K237" s="43">
        <v>0</v>
      </c>
      <c r="L237" s="43">
        <v>0</v>
      </c>
      <c r="M237" s="44">
        <f t="shared" si="2"/>
        <v>0</v>
      </c>
      <c r="N237" s="43">
        <f t="shared" si="3"/>
        <v>1</v>
      </c>
      <c r="O237" s="44">
        <f t="shared" si="4"/>
        <v>772727</v>
      </c>
    </row>
    <row r="238" spans="1:15" x14ac:dyDescent="0.2">
      <c r="A238" s="31" t="s">
        <v>2682</v>
      </c>
      <c r="B238" s="31" t="s">
        <v>11</v>
      </c>
      <c r="C238" s="31">
        <v>0</v>
      </c>
      <c r="D238" s="31">
        <v>0</v>
      </c>
      <c r="E238" s="31">
        <f t="shared" si="0"/>
        <v>0</v>
      </c>
      <c r="F238" s="43">
        <f>IFERROR(VLOOKUP(A238,'2023'!A:N,13,0),0)</f>
        <v>0</v>
      </c>
      <c r="G238" s="43">
        <f>IFERROR(VLOOKUP(A238,'2023'!A:N,14,0),0)</f>
        <v>0</v>
      </c>
      <c r="H238" s="43">
        <v>1</v>
      </c>
      <c r="I238" s="43">
        <v>3136364</v>
      </c>
      <c r="J238" s="44">
        <f t="shared" si="1"/>
        <v>3136364</v>
      </c>
      <c r="K238" s="43">
        <v>0</v>
      </c>
      <c r="L238" s="43">
        <v>0</v>
      </c>
      <c r="M238" s="44">
        <f t="shared" si="2"/>
        <v>0</v>
      </c>
      <c r="N238" s="43">
        <f t="shared" si="3"/>
        <v>1</v>
      </c>
      <c r="O238" s="44">
        <f t="shared" si="4"/>
        <v>3136364</v>
      </c>
    </row>
    <row r="239" spans="1:15" x14ac:dyDescent="0.2">
      <c r="A239" s="31" t="s">
        <v>2683</v>
      </c>
      <c r="B239" s="31" t="s">
        <v>20</v>
      </c>
      <c r="C239" s="31">
        <v>0</v>
      </c>
      <c r="D239" s="31">
        <v>0</v>
      </c>
      <c r="E239" s="31">
        <f t="shared" si="0"/>
        <v>0</v>
      </c>
      <c r="F239" s="43">
        <f>IFERROR(VLOOKUP(A239,'2023'!A:N,13,0),0)</f>
        <v>0</v>
      </c>
      <c r="G239" s="43">
        <f>IFERROR(VLOOKUP(A239,'2023'!A:N,14,0),0)</f>
        <v>0</v>
      </c>
      <c r="H239" s="43">
        <v>28</v>
      </c>
      <c r="I239" s="43">
        <v>29427279</v>
      </c>
      <c r="J239" s="44">
        <f t="shared" si="1"/>
        <v>1050974.25</v>
      </c>
      <c r="K239" s="43">
        <v>13</v>
      </c>
      <c r="L239" s="43">
        <v>15881818</v>
      </c>
      <c r="M239" s="44">
        <f t="shared" si="2"/>
        <v>13662665.25</v>
      </c>
      <c r="N239" s="43">
        <f t="shared" si="3"/>
        <v>15</v>
      </c>
      <c r="O239" s="44">
        <f t="shared" si="4"/>
        <v>15764613.75</v>
      </c>
    </row>
    <row r="240" spans="1:15" x14ac:dyDescent="0.2">
      <c r="A240" s="31" t="s">
        <v>2304</v>
      </c>
      <c r="B240" s="31" t="s">
        <v>11</v>
      </c>
      <c r="C240" s="31">
        <v>5</v>
      </c>
      <c r="D240" s="31">
        <v>8045455</v>
      </c>
      <c r="E240" s="31">
        <f t="shared" si="0"/>
        <v>0</v>
      </c>
      <c r="F240" s="43">
        <f>IFERROR(VLOOKUP(A240,'2023'!A:N,13,0),0)</f>
        <v>5</v>
      </c>
      <c r="G240" s="43">
        <f>IFERROR(VLOOKUP(A240,'2023'!A:N,14,0),0)</f>
        <v>8045454.5454545449</v>
      </c>
      <c r="H240" s="43">
        <v>10</v>
      </c>
      <c r="I240" s="43">
        <v>16000000</v>
      </c>
      <c r="J240" s="44">
        <f t="shared" si="1"/>
        <v>1603030.3030303032</v>
      </c>
      <c r="K240" s="43">
        <v>7</v>
      </c>
      <c r="L240" s="43">
        <v>18379629</v>
      </c>
      <c r="M240" s="44">
        <f t="shared" si="2"/>
        <v>11221212.121212123</v>
      </c>
      <c r="N240" s="43">
        <f t="shared" si="3"/>
        <v>8</v>
      </c>
      <c r="O240" s="44">
        <f t="shared" si="4"/>
        <v>12824242.424242424</v>
      </c>
    </row>
    <row r="241" spans="1:15" x14ac:dyDescent="0.2">
      <c r="A241" s="31" t="s">
        <v>2684</v>
      </c>
      <c r="B241" s="31" t="s">
        <v>141</v>
      </c>
      <c r="C241" s="31">
        <v>0</v>
      </c>
      <c r="D241" s="31">
        <v>0</v>
      </c>
      <c r="E241" s="31">
        <f t="shared" si="0"/>
        <v>0</v>
      </c>
      <c r="F241" s="43">
        <f>IFERROR(VLOOKUP(A241,'2023'!A:N,13,0),0)</f>
        <v>0</v>
      </c>
      <c r="G241" s="43">
        <f>IFERROR(VLOOKUP(A241,'2023'!A:N,14,0),0)</f>
        <v>0</v>
      </c>
      <c r="H241" s="43">
        <v>1</v>
      </c>
      <c r="I241" s="43">
        <v>245455</v>
      </c>
      <c r="J241" s="44">
        <f t="shared" si="1"/>
        <v>245455</v>
      </c>
      <c r="K241" s="43">
        <v>1</v>
      </c>
      <c r="L241" s="43">
        <v>354546</v>
      </c>
      <c r="M241" s="44">
        <f t="shared" si="2"/>
        <v>245455</v>
      </c>
      <c r="N241" s="43">
        <f t="shared" si="3"/>
        <v>0</v>
      </c>
      <c r="O241" s="44">
        <f t="shared" si="4"/>
        <v>0</v>
      </c>
    </row>
    <row r="242" spans="1:15" x14ac:dyDescent="0.2">
      <c r="A242" s="31" t="s">
        <v>1488</v>
      </c>
      <c r="B242" s="31" t="s">
        <v>141</v>
      </c>
      <c r="C242" s="31">
        <v>6</v>
      </c>
      <c r="D242" s="31">
        <v>981816</v>
      </c>
      <c r="E242" s="31">
        <f t="shared" si="0"/>
        <v>0</v>
      </c>
      <c r="F242" s="43">
        <f>IFERROR(VLOOKUP(A242,'2023'!A:N,13,0),0)</f>
        <v>6</v>
      </c>
      <c r="G242" s="43">
        <f>IFERROR(VLOOKUP(A242,'2023'!A:N,14,0),0)</f>
        <v>981816</v>
      </c>
      <c r="H242" s="43">
        <v>20</v>
      </c>
      <c r="I242" s="43">
        <v>3272720</v>
      </c>
      <c r="J242" s="44">
        <f t="shared" si="1"/>
        <v>163636</v>
      </c>
      <c r="K242" s="43">
        <v>3</v>
      </c>
      <c r="L242" s="43">
        <v>681819</v>
      </c>
      <c r="M242" s="44">
        <f t="shared" si="2"/>
        <v>490908</v>
      </c>
      <c r="N242" s="43">
        <f t="shared" si="3"/>
        <v>23</v>
      </c>
      <c r="O242" s="44">
        <f t="shared" si="4"/>
        <v>3763628</v>
      </c>
    </row>
    <row r="243" spans="1:15" x14ac:dyDescent="0.2">
      <c r="A243" s="31" t="s">
        <v>2685</v>
      </c>
      <c r="B243" s="31" t="s">
        <v>11</v>
      </c>
      <c r="C243" s="31">
        <v>0</v>
      </c>
      <c r="D243" s="31">
        <v>0</v>
      </c>
      <c r="E243" s="31">
        <f t="shared" si="0"/>
        <v>0</v>
      </c>
      <c r="F243" s="43">
        <f>IFERROR(VLOOKUP(A243,'2023'!A:N,13,0),0)</f>
        <v>0</v>
      </c>
      <c r="G243" s="43">
        <f>IFERROR(VLOOKUP(A243,'2023'!A:N,14,0),0)</f>
        <v>0</v>
      </c>
      <c r="H243" s="43">
        <v>1</v>
      </c>
      <c r="I243" s="43">
        <v>204545</v>
      </c>
      <c r="J243" s="44">
        <f t="shared" si="1"/>
        <v>204545</v>
      </c>
      <c r="K243" s="43">
        <v>1</v>
      </c>
      <c r="L243" s="43">
        <v>500000</v>
      </c>
      <c r="M243" s="44">
        <f t="shared" si="2"/>
        <v>204545</v>
      </c>
      <c r="N243" s="43">
        <f t="shared" si="3"/>
        <v>0</v>
      </c>
      <c r="O243" s="44">
        <f t="shared" si="4"/>
        <v>0</v>
      </c>
    </row>
    <row r="244" spans="1:15" x14ac:dyDescent="0.2">
      <c r="A244" s="31" t="s">
        <v>2686</v>
      </c>
      <c r="B244" s="31" t="s">
        <v>11</v>
      </c>
      <c r="C244" s="31">
        <v>0</v>
      </c>
      <c r="D244" s="31">
        <v>0</v>
      </c>
      <c r="E244" s="31">
        <f t="shared" si="0"/>
        <v>0</v>
      </c>
      <c r="F244" s="43">
        <f>IFERROR(VLOOKUP(A244,'2023'!A:N,13,0),0)</f>
        <v>0</v>
      </c>
      <c r="G244" s="43">
        <f>IFERROR(VLOOKUP(A244,'2023'!A:N,14,0),0)</f>
        <v>0</v>
      </c>
      <c r="H244" s="43">
        <v>1</v>
      </c>
      <c r="I244" s="43">
        <v>654545</v>
      </c>
      <c r="J244" s="44">
        <f t="shared" si="1"/>
        <v>654545</v>
      </c>
      <c r="K244" s="43">
        <v>1</v>
      </c>
      <c r="L244" s="43">
        <v>900000</v>
      </c>
      <c r="M244" s="44">
        <f t="shared" si="2"/>
        <v>654545</v>
      </c>
      <c r="N244" s="43">
        <f t="shared" si="3"/>
        <v>0</v>
      </c>
      <c r="O244" s="44">
        <f t="shared" si="4"/>
        <v>0</v>
      </c>
    </row>
    <row r="245" spans="1:15" x14ac:dyDescent="0.2">
      <c r="A245" s="31" t="s">
        <v>2687</v>
      </c>
      <c r="B245" s="31" t="s">
        <v>20</v>
      </c>
      <c r="C245" s="31">
        <v>0</v>
      </c>
      <c r="D245" s="31">
        <v>0</v>
      </c>
      <c r="E245" s="31">
        <f t="shared" si="0"/>
        <v>0</v>
      </c>
      <c r="F245" s="43">
        <f>IFERROR(VLOOKUP(A245,'2023'!A:N,13,0),0)</f>
        <v>0</v>
      </c>
      <c r="G245" s="43">
        <f>IFERROR(VLOOKUP(A245,'2023'!A:N,14,0),0)</f>
        <v>0</v>
      </c>
      <c r="H245" s="43">
        <v>1</v>
      </c>
      <c r="I245" s="43">
        <v>3290909</v>
      </c>
      <c r="J245" s="44">
        <f t="shared" si="1"/>
        <v>3290909</v>
      </c>
      <c r="K245" s="43">
        <v>0</v>
      </c>
      <c r="L245" s="43">
        <v>0</v>
      </c>
      <c r="M245" s="44">
        <f t="shared" si="2"/>
        <v>0</v>
      </c>
      <c r="N245" s="43">
        <f t="shared" si="3"/>
        <v>1</v>
      </c>
      <c r="O245" s="44">
        <f t="shared" si="4"/>
        <v>3290909</v>
      </c>
    </row>
    <row r="246" spans="1:15" x14ac:dyDescent="0.2">
      <c r="A246" s="31" t="s">
        <v>814</v>
      </c>
      <c r="B246" s="31" t="s">
        <v>25</v>
      </c>
      <c r="C246" s="31">
        <v>10</v>
      </c>
      <c r="D246" s="31">
        <v>3172720</v>
      </c>
      <c r="E246" s="31">
        <f t="shared" si="0"/>
        <v>0</v>
      </c>
      <c r="F246" s="43">
        <f>IFERROR(VLOOKUP(A246,'2023'!A:N,13,0),0)</f>
        <v>10</v>
      </c>
      <c r="G246" s="43">
        <f>IFERROR(VLOOKUP(A246,'2023'!A:N,14,0),0)</f>
        <v>3172720</v>
      </c>
      <c r="H246" s="43">
        <v>20</v>
      </c>
      <c r="I246" s="43">
        <v>7034360</v>
      </c>
      <c r="J246" s="44">
        <f t="shared" si="1"/>
        <v>340236</v>
      </c>
      <c r="K246" s="43">
        <v>3</v>
      </c>
      <c r="L246" s="43">
        <v>1336365</v>
      </c>
      <c r="M246" s="44">
        <f t="shared" si="2"/>
        <v>1020708</v>
      </c>
      <c r="N246" s="43">
        <f t="shared" si="3"/>
        <v>27</v>
      </c>
      <c r="O246" s="44">
        <f t="shared" si="4"/>
        <v>9186372</v>
      </c>
    </row>
    <row r="247" spans="1:15" x14ac:dyDescent="0.2">
      <c r="A247" s="31" t="s">
        <v>2688</v>
      </c>
      <c r="B247" s="31" t="s">
        <v>25</v>
      </c>
      <c r="C247" s="31">
        <v>0</v>
      </c>
      <c r="D247" s="31">
        <v>0</v>
      </c>
      <c r="E247" s="31">
        <f t="shared" si="0"/>
        <v>0</v>
      </c>
      <c r="F247" s="43">
        <f>IFERROR(VLOOKUP(A247,'2023'!A:N,13,0),0)</f>
        <v>0</v>
      </c>
      <c r="G247" s="43">
        <f>IFERROR(VLOOKUP(A247,'2023'!A:N,14,0),0)</f>
        <v>0</v>
      </c>
      <c r="H247" s="43">
        <v>12</v>
      </c>
      <c r="I247" s="43">
        <v>7571819</v>
      </c>
      <c r="J247" s="44">
        <f t="shared" si="1"/>
        <v>630984.91666666663</v>
      </c>
      <c r="K247" s="43">
        <v>2</v>
      </c>
      <c r="L247" s="43">
        <v>1436364</v>
      </c>
      <c r="M247" s="44">
        <f t="shared" si="2"/>
        <v>1261969.8333333333</v>
      </c>
      <c r="N247" s="43">
        <f t="shared" si="3"/>
        <v>10</v>
      </c>
      <c r="O247" s="44">
        <f t="shared" si="4"/>
        <v>6309849.166666667</v>
      </c>
    </row>
    <row r="248" spans="1:15" x14ac:dyDescent="0.2">
      <c r="A248" s="31" t="s">
        <v>63</v>
      </c>
      <c r="B248" s="31" t="s">
        <v>25</v>
      </c>
      <c r="C248" s="31">
        <v>7</v>
      </c>
      <c r="D248" s="31">
        <v>13304242</v>
      </c>
      <c r="E248" s="31">
        <f t="shared" ref="E248:E502" si="5">F248-C248</f>
        <v>0</v>
      </c>
      <c r="F248" s="43">
        <f>IFERROR(VLOOKUP(A248,'2023'!A:N,13,0),0)</f>
        <v>7</v>
      </c>
      <c r="G248" s="43">
        <f>IFERROR(VLOOKUP(A248,'2023'!A:N,14,0),0)</f>
        <v>13304242</v>
      </c>
      <c r="H248" s="43">
        <v>2</v>
      </c>
      <c r="I248" s="43">
        <v>3418182</v>
      </c>
      <c r="J248" s="44">
        <f t="shared" ref="J248:J502" si="6">IFERROR(IF((G248+I248)/(H248+F248)&lt;0,0,(G248+I248)/(H248+F248)),0)</f>
        <v>1858047.111111111</v>
      </c>
      <c r="K248" s="43">
        <v>1</v>
      </c>
      <c r="L248" s="43">
        <v>1709091</v>
      </c>
      <c r="M248" s="44">
        <f t="shared" ref="M248:M502" si="7">J248*K248</f>
        <v>1858047.111111111</v>
      </c>
      <c r="N248" s="43">
        <f t="shared" ref="N248:N502" si="8">F248+H248-K248</f>
        <v>8</v>
      </c>
      <c r="O248" s="44">
        <f t="shared" ref="O248:O502" si="9">G248+I248-M248</f>
        <v>14864376.888888888</v>
      </c>
    </row>
    <row r="249" spans="1:15" x14ac:dyDescent="0.2">
      <c r="A249" s="31" t="s">
        <v>2689</v>
      </c>
      <c r="B249" s="31" t="s">
        <v>11</v>
      </c>
      <c r="C249" s="31">
        <v>0</v>
      </c>
      <c r="D249" s="31">
        <v>0</v>
      </c>
      <c r="E249" s="31">
        <f t="shared" si="5"/>
        <v>0</v>
      </c>
      <c r="F249" s="43">
        <f>IFERROR(VLOOKUP(A249,'2023'!A:N,13,0),0)</f>
        <v>0</v>
      </c>
      <c r="G249" s="43">
        <f>IFERROR(VLOOKUP(A249,'2023'!A:N,14,0),0)</f>
        <v>0</v>
      </c>
      <c r="H249" s="43">
        <v>20</v>
      </c>
      <c r="I249" s="43">
        <v>3454540</v>
      </c>
      <c r="J249" s="44">
        <f t="shared" si="6"/>
        <v>172727</v>
      </c>
      <c r="K249" s="43">
        <v>0</v>
      </c>
      <c r="L249" s="43">
        <v>0</v>
      </c>
      <c r="M249" s="44">
        <f t="shared" si="7"/>
        <v>0</v>
      </c>
      <c r="N249" s="43">
        <f t="shared" si="8"/>
        <v>20</v>
      </c>
      <c r="O249" s="44">
        <f t="shared" si="9"/>
        <v>3454540</v>
      </c>
    </row>
    <row r="250" spans="1:15" x14ac:dyDescent="0.2">
      <c r="A250" s="31" t="s">
        <v>2690</v>
      </c>
      <c r="B250" s="31" t="s">
        <v>11</v>
      </c>
      <c r="C250" s="31">
        <v>0</v>
      </c>
      <c r="D250" s="31">
        <v>0</v>
      </c>
      <c r="E250" s="31">
        <f t="shared" si="5"/>
        <v>0</v>
      </c>
      <c r="F250" s="43">
        <f>IFERROR(VLOOKUP(A250,'2023'!A:N,13,0),0)</f>
        <v>0</v>
      </c>
      <c r="G250" s="43">
        <f>IFERROR(VLOOKUP(A250,'2023'!A:N,14,0),0)</f>
        <v>0</v>
      </c>
      <c r="H250" s="43">
        <v>2</v>
      </c>
      <c r="I250" s="43">
        <v>6981818</v>
      </c>
      <c r="J250" s="44">
        <f t="shared" si="6"/>
        <v>3490909</v>
      </c>
      <c r="K250" s="43">
        <v>1</v>
      </c>
      <c r="L250" s="43">
        <v>3809091</v>
      </c>
      <c r="M250" s="44">
        <f t="shared" si="7"/>
        <v>3490909</v>
      </c>
      <c r="N250" s="43">
        <f t="shared" si="8"/>
        <v>1</v>
      </c>
      <c r="O250" s="44">
        <f t="shared" si="9"/>
        <v>3490909</v>
      </c>
    </row>
    <row r="251" spans="1:15" x14ac:dyDescent="0.2">
      <c r="A251" s="31" t="s">
        <v>582</v>
      </c>
      <c r="B251" s="31" t="s">
        <v>11</v>
      </c>
      <c r="C251" s="31">
        <v>1</v>
      </c>
      <c r="D251" s="31">
        <v>4500000</v>
      </c>
      <c r="E251" s="31">
        <f t="shared" si="5"/>
        <v>0</v>
      </c>
      <c r="F251" s="43">
        <f>IFERROR(VLOOKUP(A251,'2023'!A:N,13,0),0)</f>
        <v>1</v>
      </c>
      <c r="G251" s="43">
        <f>IFERROR(VLOOKUP(A251,'2023'!A:N,14,0),0)</f>
        <v>4500000</v>
      </c>
      <c r="H251" s="43">
        <v>1</v>
      </c>
      <c r="I251" s="43">
        <v>3500000</v>
      </c>
      <c r="J251" s="44">
        <f t="shared" si="6"/>
        <v>4000000</v>
      </c>
      <c r="K251" s="43">
        <v>2</v>
      </c>
      <c r="L251" s="43">
        <v>8314814</v>
      </c>
      <c r="M251" s="44">
        <f t="shared" si="7"/>
        <v>8000000</v>
      </c>
      <c r="N251" s="43">
        <f t="shared" si="8"/>
        <v>0</v>
      </c>
      <c r="O251" s="44">
        <f t="shared" si="9"/>
        <v>0</v>
      </c>
    </row>
    <row r="252" spans="1:15" x14ac:dyDescent="0.2">
      <c r="A252" s="31" t="s">
        <v>2691</v>
      </c>
      <c r="B252" s="31" t="s">
        <v>11</v>
      </c>
      <c r="C252" s="31">
        <v>0</v>
      </c>
      <c r="D252" s="31">
        <v>0</v>
      </c>
      <c r="E252" s="31">
        <f t="shared" si="5"/>
        <v>0</v>
      </c>
      <c r="F252" s="43">
        <f>IFERROR(VLOOKUP(A252,'2023'!A:N,13,0),0)</f>
        <v>0</v>
      </c>
      <c r="G252" s="43">
        <f>IFERROR(VLOOKUP(A252,'2023'!A:N,14,0),0)</f>
        <v>0</v>
      </c>
      <c r="H252" s="43">
        <v>1</v>
      </c>
      <c r="I252" s="43">
        <v>3518518</v>
      </c>
      <c r="J252" s="44">
        <f t="shared" si="6"/>
        <v>3518518</v>
      </c>
      <c r="K252" s="43">
        <v>1</v>
      </c>
      <c r="L252" s="43">
        <v>3842593</v>
      </c>
      <c r="M252" s="44">
        <f t="shared" si="7"/>
        <v>3518518</v>
      </c>
      <c r="N252" s="43">
        <f t="shared" si="8"/>
        <v>0</v>
      </c>
      <c r="O252" s="44">
        <f t="shared" si="9"/>
        <v>0</v>
      </c>
    </row>
    <row r="253" spans="1:15" x14ac:dyDescent="0.2">
      <c r="A253" s="31" t="s">
        <v>2692</v>
      </c>
      <c r="B253" s="31" t="s">
        <v>11</v>
      </c>
      <c r="C253" s="31">
        <v>0</v>
      </c>
      <c r="D253" s="31">
        <v>0</v>
      </c>
      <c r="E253" s="31">
        <f t="shared" si="5"/>
        <v>0</v>
      </c>
      <c r="F253" s="43">
        <f>IFERROR(VLOOKUP(A253,'2023'!A:N,13,0),0)</f>
        <v>0</v>
      </c>
      <c r="G253" s="43">
        <f>IFERROR(VLOOKUP(A253,'2023'!A:N,14,0),0)</f>
        <v>0</v>
      </c>
      <c r="H253" s="43">
        <v>1</v>
      </c>
      <c r="I253" s="43">
        <v>3518518</v>
      </c>
      <c r="J253" s="44">
        <f t="shared" si="6"/>
        <v>3518518</v>
      </c>
      <c r="K253" s="43">
        <v>1</v>
      </c>
      <c r="L253" s="43">
        <v>3842593</v>
      </c>
      <c r="M253" s="44">
        <f t="shared" si="7"/>
        <v>3518518</v>
      </c>
      <c r="N253" s="43">
        <f t="shared" si="8"/>
        <v>0</v>
      </c>
      <c r="O253" s="44">
        <f t="shared" si="9"/>
        <v>0</v>
      </c>
    </row>
    <row r="254" spans="1:15" x14ac:dyDescent="0.2">
      <c r="A254" s="31" t="s">
        <v>1637</v>
      </c>
      <c r="B254" s="31" t="s">
        <v>11</v>
      </c>
      <c r="C254" s="31">
        <v>5</v>
      </c>
      <c r="D254" s="31">
        <v>6325756</v>
      </c>
      <c r="E254" s="31">
        <f t="shared" si="5"/>
        <v>0</v>
      </c>
      <c r="F254" s="43">
        <f>IFERROR(VLOOKUP(A254,'2023'!A:N,13,0),0)</f>
        <v>5</v>
      </c>
      <c r="G254" s="43">
        <f>IFERROR(VLOOKUP(A254,'2023'!A:N,14,0),0)</f>
        <v>6325755.833333333</v>
      </c>
      <c r="H254" s="43">
        <v>4</v>
      </c>
      <c r="I254" s="43">
        <v>4727272</v>
      </c>
      <c r="J254" s="44">
        <f t="shared" si="6"/>
        <v>1228114.2037037036</v>
      </c>
      <c r="K254" s="43">
        <v>0</v>
      </c>
      <c r="L254" s="43">
        <v>0</v>
      </c>
      <c r="M254" s="44">
        <f t="shared" si="7"/>
        <v>0</v>
      </c>
      <c r="N254" s="43">
        <f t="shared" si="8"/>
        <v>9</v>
      </c>
      <c r="O254" s="44">
        <f t="shared" si="9"/>
        <v>11053027.833333332</v>
      </c>
    </row>
    <row r="255" spans="1:15" x14ac:dyDescent="0.2">
      <c r="A255" s="31" t="s">
        <v>2693</v>
      </c>
      <c r="B255" s="31" t="s">
        <v>20</v>
      </c>
      <c r="C255" s="31">
        <v>0</v>
      </c>
      <c r="D255" s="31">
        <v>0</v>
      </c>
      <c r="E255" s="31">
        <f t="shared" si="5"/>
        <v>0</v>
      </c>
      <c r="F255" s="43">
        <f>IFERROR(VLOOKUP(A255,'2023'!A:N,13,0),0)</f>
        <v>0</v>
      </c>
      <c r="G255" s="43">
        <f>IFERROR(VLOOKUP(A255,'2023'!A:N,14,0),0)</f>
        <v>0</v>
      </c>
      <c r="H255" s="43">
        <v>1</v>
      </c>
      <c r="I255" s="43">
        <v>2454545</v>
      </c>
      <c r="J255" s="44">
        <f t="shared" si="6"/>
        <v>2454545</v>
      </c>
      <c r="K255" s="43">
        <v>0</v>
      </c>
      <c r="L255" s="43">
        <v>0</v>
      </c>
      <c r="M255" s="44">
        <f t="shared" si="7"/>
        <v>0</v>
      </c>
      <c r="N255" s="43">
        <f t="shared" si="8"/>
        <v>1</v>
      </c>
      <c r="O255" s="44">
        <f t="shared" si="9"/>
        <v>2454545</v>
      </c>
    </row>
    <row r="256" spans="1:15" x14ac:dyDescent="0.2">
      <c r="A256" s="31" t="s">
        <v>2694</v>
      </c>
      <c r="B256" s="31" t="s">
        <v>11</v>
      </c>
      <c r="C256" s="31">
        <v>0</v>
      </c>
      <c r="D256" s="31">
        <v>0</v>
      </c>
      <c r="E256" s="31">
        <f t="shared" si="5"/>
        <v>0</v>
      </c>
      <c r="F256" s="43">
        <f>IFERROR(VLOOKUP(A256,'2023'!A:N,13,0),0)</f>
        <v>0</v>
      </c>
      <c r="G256" s="43">
        <f>IFERROR(VLOOKUP(A256,'2023'!A:N,14,0),0)</f>
        <v>0</v>
      </c>
      <c r="H256" s="43">
        <v>2</v>
      </c>
      <c r="I256" s="43">
        <v>1181818</v>
      </c>
      <c r="J256" s="44">
        <f t="shared" si="6"/>
        <v>590909</v>
      </c>
      <c r="K256" s="43">
        <v>1</v>
      </c>
      <c r="L256" s="43">
        <v>727273</v>
      </c>
      <c r="M256" s="44">
        <f t="shared" si="7"/>
        <v>590909</v>
      </c>
      <c r="N256" s="43">
        <f t="shared" si="8"/>
        <v>1</v>
      </c>
      <c r="O256" s="44">
        <f t="shared" si="9"/>
        <v>590909</v>
      </c>
    </row>
    <row r="257" spans="1:15" x14ac:dyDescent="0.2">
      <c r="A257" s="31" t="s">
        <v>2695</v>
      </c>
      <c r="B257" s="31" t="s">
        <v>11</v>
      </c>
      <c r="C257" s="31">
        <v>0</v>
      </c>
      <c r="D257" s="31">
        <v>0</v>
      </c>
      <c r="E257" s="31">
        <f t="shared" si="5"/>
        <v>0</v>
      </c>
      <c r="F257" s="43">
        <f>IFERROR(VLOOKUP(A257,'2023'!A:N,13,0),0)</f>
        <v>0</v>
      </c>
      <c r="G257" s="43">
        <f>IFERROR(VLOOKUP(A257,'2023'!A:N,14,0),0)</f>
        <v>0</v>
      </c>
      <c r="H257" s="43">
        <v>5</v>
      </c>
      <c r="I257" s="43">
        <v>9090910</v>
      </c>
      <c r="J257" s="44">
        <f t="shared" si="6"/>
        <v>1818182</v>
      </c>
      <c r="K257" s="43">
        <v>1</v>
      </c>
      <c r="L257" s="43">
        <v>1818182</v>
      </c>
      <c r="M257" s="44">
        <f t="shared" si="7"/>
        <v>1818182</v>
      </c>
      <c r="N257" s="43">
        <f t="shared" si="8"/>
        <v>4</v>
      </c>
      <c r="O257" s="44">
        <f t="shared" si="9"/>
        <v>7272728</v>
      </c>
    </row>
    <row r="258" spans="1:15" x14ac:dyDescent="0.2">
      <c r="A258" s="31" t="s">
        <v>297</v>
      </c>
      <c r="B258" s="31" t="s">
        <v>11</v>
      </c>
      <c r="C258" s="31">
        <v>1</v>
      </c>
      <c r="D258" s="31">
        <v>554545</v>
      </c>
      <c r="E258" s="31">
        <f t="shared" si="5"/>
        <v>0</v>
      </c>
      <c r="F258" s="43">
        <f>IFERROR(VLOOKUP(A258,'2023'!A:N,13,0),0)</f>
        <v>1</v>
      </c>
      <c r="G258" s="43">
        <f>IFERROR(VLOOKUP(A258,'2023'!A:N,14,0),0)</f>
        <v>554545</v>
      </c>
      <c r="H258" s="43">
        <v>3</v>
      </c>
      <c r="I258" s="43">
        <v>1690908</v>
      </c>
      <c r="J258" s="44">
        <f t="shared" si="6"/>
        <v>561363.25</v>
      </c>
      <c r="K258" s="43">
        <v>0</v>
      </c>
      <c r="L258" s="43">
        <v>0</v>
      </c>
      <c r="M258" s="44">
        <f t="shared" si="7"/>
        <v>0</v>
      </c>
      <c r="N258" s="43">
        <f t="shared" si="8"/>
        <v>4</v>
      </c>
      <c r="O258" s="44">
        <f t="shared" si="9"/>
        <v>2245453</v>
      </c>
    </row>
    <row r="259" spans="1:15" x14ac:dyDescent="0.2">
      <c r="A259" s="31" t="s">
        <v>2696</v>
      </c>
      <c r="B259" s="31" t="s">
        <v>11</v>
      </c>
      <c r="C259" s="31">
        <v>0</v>
      </c>
      <c r="D259" s="31">
        <v>0</v>
      </c>
      <c r="E259" s="31">
        <f t="shared" si="5"/>
        <v>0</v>
      </c>
      <c r="F259" s="43">
        <f>IFERROR(VLOOKUP(A259,'2023'!A:N,13,0),0)</f>
        <v>0</v>
      </c>
      <c r="G259" s="43">
        <f>IFERROR(VLOOKUP(A259,'2023'!A:N,14,0),0)</f>
        <v>0</v>
      </c>
      <c r="H259" s="43">
        <v>1</v>
      </c>
      <c r="I259" s="43">
        <v>1981818</v>
      </c>
      <c r="J259" s="44">
        <f t="shared" si="6"/>
        <v>1981818</v>
      </c>
      <c r="K259" s="43">
        <v>0</v>
      </c>
      <c r="L259" s="43">
        <v>0</v>
      </c>
      <c r="M259" s="44">
        <f t="shared" si="7"/>
        <v>0</v>
      </c>
      <c r="N259" s="43">
        <f t="shared" si="8"/>
        <v>1</v>
      </c>
      <c r="O259" s="44">
        <f t="shared" si="9"/>
        <v>1981818</v>
      </c>
    </row>
    <row r="260" spans="1:15" x14ac:dyDescent="0.2">
      <c r="A260" s="31" t="s">
        <v>2697</v>
      </c>
      <c r="B260" s="31" t="s">
        <v>11</v>
      </c>
      <c r="C260" s="31">
        <v>0</v>
      </c>
      <c r="D260" s="31">
        <v>0</v>
      </c>
      <c r="E260" s="31">
        <f t="shared" si="5"/>
        <v>0</v>
      </c>
      <c r="F260" s="43">
        <f>IFERROR(VLOOKUP(A260,'2023'!A:N,13,0),0)</f>
        <v>0</v>
      </c>
      <c r="G260" s="43">
        <f>IFERROR(VLOOKUP(A260,'2023'!A:N,14,0),0)</f>
        <v>0</v>
      </c>
      <c r="H260" s="43">
        <v>1</v>
      </c>
      <c r="I260" s="43">
        <v>1818182</v>
      </c>
      <c r="J260" s="44">
        <f t="shared" si="6"/>
        <v>1818182</v>
      </c>
      <c r="K260" s="43">
        <v>0</v>
      </c>
      <c r="L260" s="43">
        <v>0</v>
      </c>
      <c r="M260" s="44">
        <f t="shared" si="7"/>
        <v>0</v>
      </c>
      <c r="N260" s="43">
        <f t="shared" si="8"/>
        <v>1</v>
      </c>
      <c r="O260" s="44">
        <f t="shared" si="9"/>
        <v>1818182</v>
      </c>
    </row>
    <row r="261" spans="1:15" x14ac:dyDescent="0.2">
      <c r="A261" s="31" t="s">
        <v>2698</v>
      </c>
      <c r="B261" s="31" t="s">
        <v>11</v>
      </c>
      <c r="C261" s="31">
        <v>0</v>
      </c>
      <c r="D261" s="31">
        <v>0</v>
      </c>
      <c r="E261" s="31">
        <f t="shared" si="5"/>
        <v>0</v>
      </c>
      <c r="F261" s="43">
        <f>IFERROR(VLOOKUP(A261,'2023'!A:N,13,0),0)</f>
        <v>0</v>
      </c>
      <c r="G261" s="43">
        <f>IFERROR(VLOOKUP(A261,'2023'!A:N,14,0),0)</f>
        <v>0</v>
      </c>
      <c r="H261" s="43">
        <v>9</v>
      </c>
      <c r="I261" s="43">
        <v>3209091</v>
      </c>
      <c r="J261" s="44">
        <f t="shared" si="6"/>
        <v>356565.66666666669</v>
      </c>
      <c r="K261" s="43">
        <v>0</v>
      </c>
      <c r="L261" s="43">
        <v>0</v>
      </c>
      <c r="M261" s="44">
        <f t="shared" si="7"/>
        <v>0</v>
      </c>
      <c r="N261" s="43">
        <f t="shared" si="8"/>
        <v>9</v>
      </c>
      <c r="O261" s="44">
        <f t="shared" si="9"/>
        <v>3209091</v>
      </c>
    </row>
    <row r="262" spans="1:15" x14ac:dyDescent="0.2">
      <c r="A262" s="31" t="s">
        <v>2699</v>
      </c>
      <c r="B262" s="31" t="s">
        <v>11</v>
      </c>
      <c r="C262" s="31">
        <v>0</v>
      </c>
      <c r="D262" s="31">
        <v>0</v>
      </c>
      <c r="E262" s="31">
        <f t="shared" si="5"/>
        <v>0</v>
      </c>
      <c r="F262" s="43">
        <f>IFERROR(VLOOKUP(A262,'2023'!A:N,13,0),0)</f>
        <v>0</v>
      </c>
      <c r="G262" s="43">
        <f>IFERROR(VLOOKUP(A262,'2023'!A:N,14,0),0)</f>
        <v>0</v>
      </c>
      <c r="H262" s="43">
        <v>4</v>
      </c>
      <c r="I262" s="43">
        <v>5272726</v>
      </c>
      <c r="J262" s="44">
        <f t="shared" si="6"/>
        <v>1318181.5</v>
      </c>
      <c r="K262" s="43">
        <v>2</v>
      </c>
      <c r="L262" s="43">
        <v>2200001</v>
      </c>
      <c r="M262" s="44">
        <f t="shared" si="7"/>
        <v>2636363</v>
      </c>
      <c r="N262" s="43">
        <f t="shared" si="8"/>
        <v>2</v>
      </c>
      <c r="O262" s="44">
        <f t="shared" si="9"/>
        <v>2636363</v>
      </c>
    </row>
    <row r="263" spans="1:15" x14ac:dyDescent="0.2">
      <c r="A263" s="31" t="s">
        <v>2700</v>
      </c>
      <c r="B263" s="31" t="s">
        <v>11</v>
      </c>
      <c r="C263" s="31">
        <v>0</v>
      </c>
      <c r="D263" s="31">
        <v>0</v>
      </c>
      <c r="E263" s="31">
        <f t="shared" si="5"/>
        <v>0</v>
      </c>
      <c r="F263" s="43">
        <f>IFERROR(VLOOKUP(A263,'2023'!A:N,13,0),0)</f>
        <v>0</v>
      </c>
      <c r="G263" s="43">
        <f>IFERROR(VLOOKUP(A263,'2023'!A:N,14,0),0)</f>
        <v>0</v>
      </c>
      <c r="H263" s="43">
        <v>2</v>
      </c>
      <c r="I263" s="43">
        <v>1000000</v>
      </c>
      <c r="J263" s="44">
        <f t="shared" si="6"/>
        <v>500000</v>
      </c>
      <c r="K263" s="43">
        <v>0</v>
      </c>
      <c r="L263" s="43">
        <v>0</v>
      </c>
      <c r="M263" s="44">
        <f t="shared" si="7"/>
        <v>0</v>
      </c>
      <c r="N263" s="43">
        <f t="shared" si="8"/>
        <v>2</v>
      </c>
      <c r="O263" s="44">
        <f t="shared" si="9"/>
        <v>1000000</v>
      </c>
    </row>
    <row r="264" spans="1:15" x14ac:dyDescent="0.2">
      <c r="A264" s="31" t="s">
        <v>2701</v>
      </c>
      <c r="B264" s="31" t="s">
        <v>11</v>
      </c>
      <c r="C264" s="31">
        <v>0</v>
      </c>
      <c r="D264" s="31">
        <v>0</v>
      </c>
      <c r="E264" s="31">
        <f t="shared" si="5"/>
        <v>0</v>
      </c>
      <c r="F264" s="43">
        <f>IFERROR(VLOOKUP(A264,'2023'!A:N,13,0),0)</f>
        <v>0</v>
      </c>
      <c r="G264" s="43">
        <f>IFERROR(VLOOKUP(A264,'2023'!A:N,14,0),0)</f>
        <v>0</v>
      </c>
      <c r="H264" s="43">
        <v>1</v>
      </c>
      <c r="I264" s="43">
        <v>3690909</v>
      </c>
      <c r="J264" s="44">
        <f t="shared" si="6"/>
        <v>3690909</v>
      </c>
      <c r="K264" s="43">
        <v>0</v>
      </c>
      <c r="L264" s="43">
        <v>0</v>
      </c>
      <c r="M264" s="44">
        <f t="shared" si="7"/>
        <v>0</v>
      </c>
      <c r="N264" s="43">
        <f t="shared" si="8"/>
        <v>1</v>
      </c>
      <c r="O264" s="44">
        <f t="shared" si="9"/>
        <v>3690909</v>
      </c>
    </row>
    <row r="265" spans="1:15" x14ac:dyDescent="0.2">
      <c r="A265" s="31" t="s">
        <v>839</v>
      </c>
      <c r="B265" s="31" t="s">
        <v>11</v>
      </c>
      <c r="C265" s="31">
        <v>2</v>
      </c>
      <c r="D265" s="31">
        <v>3700000</v>
      </c>
      <c r="E265" s="31">
        <f t="shared" si="5"/>
        <v>0</v>
      </c>
      <c r="F265" s="43">
        <f>IFERROR(VLOOKUP(A265,'2023'!A:N,13,0),0)</f>
        <v>2</v>
      </c>
      <c r="G265" s="43">
        <f>IFERROR(VLOOKUP(A265,'2023'!A:N,14,0),0)</f>
        <v>3700000</v>
      </c>
      <c r="H265" s="43">
        <v>4</v>
      </c>
      <c r="I265" s="43">
        <v>7400000</v>
      </c>
      <c r="J265" s="44">
        <f t="shared" si="6"/>
        <v>1850000</v>
      </c>
      <c r="K265" s="43">
        <v>4</v>
      </c>
      <c r="L265" s="43">
        <v>12999999</v>
      </c>
      <c r="M265" s="44">
        <f t="shared" si="7"/>
        <v>7400000</v>
      </c>
      <c r="N265" s="43">
        <f t="shared" si="8"/>
        <v>2</v>
      </c>
      <c r="O265" s="44">
        <f t="shared" si="9"/>
        <v>3700000</v>
      </c>
    </row>
    <row r="266" spans="1:15" x14ac:dyDescent="0.2">
      <c r="A266" s="31" t="s">
        <v>2702</v>
      </c>
      <c r="B266" s="31" t="s">
        <v>11</v>
      </c>
      <c r="C266" s="31">
        <v>0</v>
      </c>
      <c r="D266" s="31">
        <v>0</v>
      </c>
      <c r="E266" s="31">
        <f t="shared" si="5"/>
        <v>0</v>
      </c>
      <c r="F266" s="43">
        <f>IFERROR(VLOOKUP(A266,'2023'!A:N,13,0),0)</f>
        <v>0</v>
      </c>
      <c r="G266" s="43">
        <f>IFERROR(VLOOKUP(A266,'2023'!A:N,14,0),0)</f>
        <v>0</v>
      </c>
      <c r="H266" s="43">
        <v>33</v>
      </c>
      <c r="I266" s="43">
        <v>4359993</v>
      </c>
      <c r="J266" s="44">
        <f t="shared" si="6"/>
        <v>132121</v>
      </c>
      <c r="K266" s="43">
        <v>3</v>
      </c>
      <c r="L266" s="43">
        <v>518181</v>
      </c>
      <c r="M266" s="44">
        <f t="shared" si="7"/>
        <v>396363</v>
      </c>
      <c r="N266" s="43">
        <f t="shared" si="8"/>
        <v>30</v>
      </c>
      <c r="O266" s="44">
        <f t="shared" si="9"/>
        <v>3963630</v>
      </c>
    </row>
    <row r="267" spans="1:15" x14ac:dyDescent="0.2">
      <c r="A267" s="31" t="s">
        <v>2703</v>
      </c>
      <c r="B267" s="31" t="s">
        <v>11</v>
      </c>
      <c r="C267" s="31">
        <v>0</v>
      </c>
      <c r="D267" s="31">
        <v>0</v>
      </c>
      <c r="E267" s="31">
        <f t="shared" si="5"/>
        <v>0</v>
      </c>
      <c r="F267" s="43">
        <f>IFERROR(VLOOKUP(A267,'2023'!A:N,13,0),0)</f>
        <v>0</v>
      </c>
      <c r="G267" s="43">
        <f>IFERROR(VLOOKUP(A267,'2023'!A:N,14,0),0)</f>
        <v>0</v>
      </c>
      <c r="H267" s="43">
        <v>33</v>
      </c>
      <c r="I267" s="43">
        <v>6810012</v>
      </c>
      <c r="J267" s="44">
        <f t="shared" si="6"/>
        <v>206364</v>
      </c>
      <c r="K267" s="43">
        <v>12</v>
      </c>
      <c r="L267" s="43">
        <v>2690910</v>
      </c>
      <c r="M267" s="44">
        <f t="shared" si="7"/>
        <v>2476368</v>
      </c>
      <c r="N267" s="43">
        <f t="shared" si="8"/>
        <v>21</v>
      </c>
      <c r="O267" s="44">
        <f t="shared" si="9"/>
        <v>4333644</v>
      </c>
    </row>
    <row r="268" spans="1:15" x14ac:dyDescent="0.2">
      <c r="A268" s="31" t="s">
        <v>2081</v>
      </c>
      <c r="B268" s="31" t="s">
        <v>171</v>
      </c>
      <c r="C268" s="31">
        <v>0</v>
      </c>
      <c r="D268" s="31">
        <v>0</v>
      </c>
      <c r="E268" s="31">
        <f t="shared" si="5"/>
        <v>109</v>
      </c>
      <c r="F268" s="43">
        <f>IFERROR(VLOOKUP(A268,'2023'!A:N,13,0),0)</f>
        <v>109</v>
      </c>
      <c r="G268" s="43">
        <f>IFERROR(VLOOKUP(A268,'2023'!A:N,14,0),0)</f>
        <v>382757786.24333334</v>
      </c>
      <c r="H268" s="43">
        <v>7</v>
      </c>
      <c r="I268" s="43">
        <v>26627272</v>
      </c>
      <c r="J268" s="44">
        <f t="shared" si="6"/>
        <v>3529181.5365804597</v>
      </c>
      <c r="K268" s="43">
        <v>226</v>
      </c>
      <c r="L268" s="43">
        <v>787963655</v>
      </c>
      <c r="M268" s="44">
        <f t="shared" si="7"/>
        <v>797595027.2671839</v>
      </c>
      <c r="N268" s="43">
        <f t="shared" si="8"/>
        <v>-110</v>
      </c>
      <c r="O268" s="44">
        <f t="shared" si="9"/>
        <v>-388209969.02385056</v>
      </c>
    </row>
    <row r="269" spans="1:15" x14ac:dyDescent="0.2">
      <c r="A269" s="31" t="s">
        <v>2704</v>
      </c>
      <c r="B269" s="31" t="s">
        <v>11</v>
      </c>
      <c r="C269" s="31">
        <v>0</v>
      </c>
      <c r="D269" s="31">
        <v>0</v>
      </c>
      <c r="E269" s="31">
        <f t="shared" si="5"/>
        <v>0</v>
      </c>
      <c r="F269" s="43">
        <f>IFERROR(VLOOKUP(A269,'2023'!A:N,13,0),0)</f>
        <v>0</v>
      </c>
      <c r="G269" s="43">
        <f>IFERROR(VLOOKUP(A269,'2023'!A:N,14,0),0)</f>
        <v>0</v>
      </c>
      <c r="H269" s="43">
        <v>130</v>
      </c>
      <c r="I269" s="43">
        <v>16681840</v>
      </c>
      <c r="J269" s="44">
        <f t="shared" si="6"/>
        <v>128321.84615384616</v>
      </c>
      <c r="K269" s="43">
        <v>239</v>
      </c>
      <c r="L269" s="43">
        <v>34131835</v>
      </c>
      <c r="M269" s="44">
        <f t="shared" si="7"/>
        <v>30668921.230769232</v>
      </c>
      <c r="N269" s="43">
        <f t="shared" si="8"/>
        <v>-109</v>
      </c>
      <c r="O269" s="44">
        <f t="shared" si="9"/>
        <v>-13987081.230769232</v>
      </c>
    </row>
    <row r="270" spans="1:15" x14ac:dyDescent="0.2">
      <c r="A270" s="31" t="s">
        <v>2705</v>
      </c>
      <c r="B270" s="31" t="s">
        <v>11</v>
      </c>
      <c r="C270" s="31">
        <v>0</v>
      </c>
      <c r="D270" s="31">
        <v>0</v>
      </c>
      <c r="E270" s="31">
        <f t="shared" si="5"/>
        <v>0</v>
      </c>
      <c r="F270" s="43">
        <f>IFERROR(VLOOKUP(A270,'2023'!A:N,13,0),0)</f>
        <v>0</v>
      </c>
      <c r="G270" s="43">
        <f>IFERROR(VLOOKUP(A270,'2023'!A:N,14,0),0)</f>
        <v>0</v>
      </c>
      <c r="H270" s="43">
        <v>6</v>
      </c>
      <c r="I270" s="43">
        <v>2372727</v>
      </c>
      <c r="J270" s="44">
        <f t="shared" si="6"/>
        <v>395454.5</v>
      </c>
      <c r="K270" s="43">
        <v>0</v>
      </c>
      <c r="L270" s="43">
        <v>0</v>
      </c>
      <c r="M270" s="44">
        <f t="shared" si="7"/>
        <v>0</v>
      </c>
      <c r="N270" s="43">
        <f t="shared" si="8"/>
        <v>6</v>
      </c>
      <c r="O270" s="44">
        <f t="shared" si="9"/>
        <v>2372727</v>
      </c>
    </row>
    <row r="271" spans="1:15" x14ac:dyDescent="0.2">
      <c r="A271" s="31" t="s">
        <v>2706</v>
      </c>
      <c r="B271" s="31" t="s">
        <v>105</v>
      </c>
      <c r="C271" s="31">
        <v>0</v>
      </c>
      <c r="D271" s="31">
        <v>0</v>
      </c>
      <c r="E271" s="31">
        <f t="shared" si="5"/>
        <v>0</v>
      </c>
      <c r="F271" s="43">
        <f>IFERROR(VLOOKUP(A271,'2023'!A:N,13,0),0)</f>
        <v>0</v>
      </c>
      <c r="G271" s="43">
        <f>IFERROR(VLOOKUP(A271,'2023'!A:N,14,0),0)</f>
        <v>0</v>
      </c>
      <c r="H271" s="43">
        <v>13</v>
      </c>
      <c r="I271" s="43">
        <v>486367</v>
      </c>
      <c r="J271" s="44">
        <f t="shared" si="6"/>
        <v>37412.846153846156</v>
      </c>
      <c r="K271" s="43">
        <v>5</v>
      </c>
      <c r="L271" s="43">
        <v>181820</v>
      </c>
      <c r="M271" s="44">
        <f t="shared" si="7"/>
        <v>187064.23076923078</v>
      </c>
      <c r="N271" s="43">
        <f t="shared" si="8"/>
        <v>8</v>
      </c>
      <c r="O271" s="44">
        <f t="shared" si="9"/>
        <v>299302.76923076925</v>
      </c>
    </row>
    <row r="272" spans="1:15" x14ac:dyDescent="0.2">
      <c r="A272" s="31" t="s">
        <v>2707</v>
      </c>
      <c r="B272" s="31" t="s">
        <v>105</v>
      </c>
      <c r="C272" s="31">
        <v>0</v>
      </c>
      <c r="D272" s="31">
        <v>0</v>
      </c>
      <c r="E272" s="31">
        <f t="shared" si="5"/>
        <v>0</v>
      </c>
      <c r="F272" s="43">
        <f>IFERROR(VLOOKUP(A272,'2023'!A:N,13,0),0)</f>
        <v>0</v>
      </c>
      <c r="G272" s="43">
        <f>IFERROR(VLOOKUP(A272,'2023'!A:N,14,0),0)</f>
        <v>0</v>
      </c>
      <c r="H272" s="43">
        <v>5</v>
      </c>
      <c r="I272" s="43">
        <v>295455</v>
      </c>
      <c r="J272" s="44">
        <f t="shared" si="6"/>
        <v>59091</v>
      </c>
      <c r="K272" s="43">
        <v>2</v>
      </c>
      <c r="L272" s="43">
        <v>254546</v>
      </c>
      <c r="M272" s="44">
        <f t="shared" si="7"/>
        <v>118182</v>
      </c>
      <c r="N272" s="43">
        <f t="shared" si="8"/>
        <v>3</v>
      </c>
      <c r="O272" s="44">
        <f t="shared" si="9"/>
        <v>177273</v>
      </c>
    </row>
    <row r="273" spans="1:15" x14ac:dyDescent="0.2">
      <c r="A273" s="31" t="s">
        <v>2708</v>
      </c>
      <c r="B273" s="31" t="s">
        <v>11</v>
      </c>
      <c r="C273" s="31">
        <v>0</v>
      </c>
      <c r="D273" s="31">
        <v>0</v>
      </c>
      <c r="E273" s="31">
        <f t="shared" si="5"/>
        <v>0</v>
      </c>
      <c r="F273" s="43">
        <f>IFERROR(VLOOKUP(A273,'2023'!A:N,13,0),0)</f>
        <v>0</v>
      </c>
      <c r="G273" s="43">
        <f>IFERROR(VLOOKUP(A273,'2023'!A:N,14,0),0)</f>
        <v>0</v>
      </c>
      <c r="H273" s="43">
        <v>0</v>
      </c>
      <c r="I273" s="43">
        <v>0</v>
      </c>
      <c r="J273" s="44">
        <f t="shared" si="6"/>
        <v>0</v>
      </c>
      <c r="K273" s="43">
        <v>100</v>
      </c>
      <c r="L273" s="43">
        <v>5454500</v>
      </c>
      <c r="M273" s="44">
        <f t="shared" si="7"/>
        <v>0</v>
      </c>
      <c r="N273" s="43">
        <f t="shared" si="8"/>
        <v>-100</v>
      </c>
      <c r="O273" s="44">
        <f t="shared" si="9"/>
        <v>0</v>
      </c>
    </row>
    <row r="274" spans="1:15" x14ac:dyDescent="0.2">
      <c r="A274" s="31" t="s">
        <v>2709</v>
      </c>
      <c r="B274" s="31" t="s">
        <v>11</v>
      </c>
      <c r="C274" s="31">
        <v>0</v>
      </c>
      <c r="D274" s="31">
        <v>0</v>
      </c>
      <c r="E274" s="31">
        <f t="shared" si="5"/>
        <v>0</v>
      </c>
      <c r="F274" s="43">
        <f>IFERROR(VLOOKUP(A274,'2023'!A:N,13,0),0)</f>
        <v>0</v>
      </c>
      <c r="G274" s="43">
        <f>IFERROR(VLOOKUP(A274,'2023'!A:N,14,0),0)</f>
        <v>0</v>
      </c>
      <c r="H274" s="43">
        <v>1</v>
      </c>
      <c r="I274" s="43">
        <v>3850000</v>
      </c>
      <c r="J274" s="44">
        <f t="shared" si="6"/>
        <v>3850000</v>
      </c>
      <c r="K274" s="43">
        <v>0</v>
      </c>
      <c r="L274" s="43">
        <v>0</v>
      </c>
      <c r="M274" s="44">
        <f t="shared" si="7"/>
        <v>0</v>
      </c>
      <c r="N274" s="43">
        <f t="shared" si="8"/>
        <v>1</v>
      </c>
      <c r="O274" s="44">
        <f t="shared" si="9"/>
        <v>3850000</v>
      </c>
    </row>
    <row r="275" spans="1:15" x14ac:dyDescent="0.2">
      <c r="A275" s="31" t="s">
        <v>148</v>
      </c>
      <c r="B275" s="31" t="s">
        <v>11</v>
      </c>
      <c r="C275" s="31">
        <v>35</v>
      </c>
      <c r="D275" s="31">
        <v>11613630</v>
      </c>
      <c r="E275" s="31">
        <f t="shared" si="5"/>
        <v>0</v>
      </c>
      <c r="F275" s="43">
        <f>IFERROR(VLOOKUP(A275,'2023'!A:N,13,0),0)</f>
        <v>35</v>
      </c>
      <c r="G275" s="43">
        <f>IFERROR(VLOOKUP(A275,'2023'!A:N,14,0),0)</f>
        <v>11613630</v>
      </c>
      <c r="H275" s="43">
        <v>32</v>
      </c>
      <c r="I275" s="43">
        <v>11120008</v>
      </c>
      <c r="J275" s="44">
        <f t="shared" si="6"/>
        <v>339308.02985074627</v>
      </c>
      <c r="K275" s="43">
        <v>3</v>
      </c>
      <c r="L275" s="43">
        <v>1090908</v>
      </c>
      <c r="M275" s="44">
        <f t="shared" si="7"/>
        <v>1017924.0895522388</v>
      </c>
      <c r="N275" s="43">
        <f t="shared" si="8"/>
        <v>64</v>
      </c>
      <c r="O275" s="44">
        <f t="shared" si="9"/>
        <v>21715713.910447761</v>
      </c>
    </row>
    <row r="276" spans="1:15" x14ac:dyDescent="0.2">
      <c r="A276" s="31" t="s">
        <v>2710</v>
      </c>
      <c r="B276" s="31" t="s">
        <v>11</v>
      </c>
      <c r="C276" s="31">
        <v>0</v>
      </c>
      <c r="D276" s="31">
        <v>0</v>
      </c>
      <c r="E276" s="31">
        <f t="shared" si="5"/>
        <v>0</v>
      </c>
      <c r="F276" s="43">
        <f>IFERROR(VLOOKUP(A276,'2023'!A:N,13,0),0)</f>
        <v>0</v>
      </c>
      <c r="G276" s="43">
        <f>IFERROR(VLOOKUP(A276,'2023'!A:N,14,0),0)</f>
        <v>0</v>
      </c>
      <c r="H276" s="43">
        <v>4</v>
      </c>
      <c r="I276" s="43">
        <v>1403636</v>
      </c>
      <c r="J276" s="44">
        <f t="shared" si="6"/>
        <v>350909</v>
      </c>
      <c r="K276" s="43">
        <v>0</v>
      </c>
      <c r="L276" s="43">
        <v>0</v>
      </c>
      <c r="M276" s="44">
        <f t="shared" si="7"/>
        <v>0</v>
      </c>
      <c r="N276" s="43">
        <f t="shared" si="8"/>
        <v>4</v>
      </c>
      <c r="O276" s="44">
        <f t="shared" si="9"/>
        <v>1403636</v>
      </c>
    </row>
    <row r="277" spans="1:15" x14ac:dyDescent="0.2">
      <c r="A277" s="31" t="s">
        <v>2711</v>
      </c>
      <c r="B277" s="31" t="s">
        <v>11</v>
      </c>
      <c r="C277" s="31">
        <v>0</v>
      </c>
      <c r="D277" s="31">
        <v>0</v>
      </c>
      <c r="E277" s="31">
        <f t="shared" si="5"/>
        <v>0</v>
      </c>
      <c r="F277" s="43">
        <f>IFERROR(VLOOKUP(A277,'2023'!A:N,13,0),0)</f>
        <v>0</v>
      </c>
      <c r="G277" s="43">
        <f>IFERROR(VLOOKUP(A277,'2023'!A:N,14,0),0)</f>
        <v>0</v>
      </c>
      <c r="H277" s="43">
        <v>0</v>
      </c>
      <c r="I277" s="43">
        <v>0</v>
      </c>
      <c r="J277" s="44">
        <f t="shared" si="6"/>
        <v>0</v>
      </c>
      <c r="K277" s="43">
        <v>100</v>
      </c>
      <c r="L277" s="43">
        <v>18000000</v>
      </c>
      <c r="M277" s="44">
        <f t="shared" si="7"/>
        <v>0</v>
      </c>
      <c r="N277" s="43">
        <f t="shared" si="8"/>
        <v>-100</v>
      </c>
      <c r="O277" s="44">
        <f t="shared" si="9"/>
        <v>0</v>
      </c>
    </row>
    <row r="278" spans="1:15" x14ac:dyDescent="0.2">
      <c r="A278" s="31" t="s">
        <v>2712</v>
      </c>
      <c r="B278" s="31" t="s">
        <v>11</v>
      </c>
      <c r="C278" s="31">
        <v>0</v>
      </c>
      <c r="D278" s="31">
        <v>0</v>
      </c>
      <c r="E278" s="31">
        <f t="shared" si="5"/>
        <v>0</v>
      </c>
      <c r="F278" s="43">
        <f>IFERROR(VLOOKUP(A278,'2023'!A:N,13,0),0)</f>
        <v>0</v>
      </c>
      <c r="G278" s="43">
        <f>IFERROR(VLOOKUP(A278,'2023'!A:N,14,0),0)</f>
        <v>0</v>
      </c>
      <c r="H278" s="43">
        <v>1</v>
      </c>
      <c r="I278" s="43">
        <v>3927273</v>
      </c>
      <c r="J278" s="44">
        <f t="shared" si="6"/>
        <v>3927273</v>
      </c>
      <c r="K278" s="43">
        <v>1</v>
      </c>
      <c r="L278" s="43">
        <v>4445455</v>
      </c>
      <c r="M278" s="44">
        <f t="shared" si="7"/>
        <v>3927273</v>
      </c>
      <c r="N278" s="43">
        <f t="shared" si="8"/>
        <v>0</v>
      </c>
      <c r="O278" s="44">
        <f t="shared" si="9"/>
        <v>0</v>
      </c>
    </row>
    <row r="279" spans="1:15" x14ac:dyDescent="0.2">
      <c r="A279" s="31" t="s">
        <v>1942</v>
      </c>
      <c r="B279" s="31" t="s">
        <v>11</v>
      </c>
      <c r="C279" s="31">
        <v>0</v>
      </c>
      <c r="D279" s="31">
        <v>0</v>
      </c>
      <c r="E279" s="31">
        <f t="shared" si="5"/>
        <v>0</v>
      </c>
      <c r="F279" s="43">
        <f>IFERROR(VLOOKUP(A279,'2023'!A:N,13,0),0)</f>
        <v>0</v>
      </c>
      <c r="G279" s="43">
        <f>IFERROR(VLOOKUP(A279,'2023'!A:N,14,0),0)</f>
        <v>0</v>
      </c>
      <c r="H279" s="43">
        <v>2</v>
      </c>
      <c r="I279" s="43">
        <v>2000000</v>
      </c>
      <c r="J279" s="44">
        <f t="shared" si="6"/>
        <v>1000000</v>
      </c>
      <c r="K279" s="43">
        <v>2</v>
      </c>
      <c r="L279" s="43">
        <v>2454545</v>
      </c>
      <c r="M279" s="44">
        <f t="shared" si="7"/>
        <v>2000000</v>
      </c>
      <c r="N279" s="43">
        <f t="shared" si="8"/>
        <v>0</v>
      </c>
      <c r="O279" s="44">
        <f t="shared" si="9"/>
        <v>0</v>
      </c>
    </row>
    <row r="280" spans="1:15" x14ac:dyDescent="0.2">
      <c r="A280" s="31" t="s">
        <v>2713</v>
      </c>
      <c r="B280" s="31" t="s">
        <v>11</v>
      </c>
      <c r="C280" s="31">
        <v>0</v>
      </c>
      <c r="D280" s="31">
        <v>0</v>
      </c>
      <c r="E280" s="31">
        <f t="shared" si="5"/>
        <v>0</v>
      </c>
      <c r="F280" s="43">
        <f>IFERROR(VLOOKUP(A280,'2023'!A:N,13,0),0)</f>
        <v>0</v>
      </c>
      <c r="G280" s="43">
        <f>IFERROR(VLOOKUP(A280,'2023'!A:N,14,0),0)</f>
        <v>0</v>
      </c>
      <c r="H280" s="43">
        <v>1</v>
      </c>
      <c r="I280" s="43">
        <v>150000</v>
      </c>
      <c r="J280" s="44">
        <f t="shared" si="6"/>
        <v>150000</v>
      </c>
      <c r="K280" s="43">
        <v>1</v>
      </c>
      <c r="L280" s="43">
        <v>318182</v>
      </c>
      <c r="M280" s="44">
        <f t="shared" si="7"/>
        <v>150000</v>
      </c>
      <c r="N280" s="43">
        <f t="shared" si="8"/>
        <v>0</v>
      </c>
      <c r="O280" s="44">
        <f t="shared" si="9"/>
        <v>0</v>
      </c>
    </row>
    <row r="281" spans="1:15" x14ac:dyDescent="0.2">
      <c r="A281" s="31" t="s">
        <v>2714</v>
      </c>
      <c r="B281" s="31" t="s">
        <v>11</v>
      </c>
      <c r="C281" s="31">
        <v>0</v>
      </c>
      <c r="D281" s="31">
        <v>0</v>
      </c>
      <c r="E281" s="31">
        <f t="shared" si="5"/>
        <v>0</v>
      </c>
      <c r="F281" s="43">
        <f>IFERROR(VLOOKUP(A281,'2023'!A:N,13,0),0)</f>
        <v>0</v>
      </c>
      <c r="G281" s="43">
        <f>IFERROR(VLOOKUP(A281,'2023'!A:N,14,0),0)</f>
        <v>0</v>
      </c>
      <c r="H281" s="43">
        <v>3</v>
      </c>
      <c r="I281" s="43">
        <v>150000</v>
      </c>
      <c r="J281" s="44">
        <f t="shared" si="6"/>
        <v>50000</v>
      </c>
      <c r="K281" s="43">
        <v>3</v>
      </c>
      <c r="L281" s="43">
        <v>327273</v>
      </c>
      <c r="M281" s="44">
        <f t="shared" si="7"/>
        <v>150000</v>
      </c>
      <c r="N281" s="43">
        <f t="shared" si="8"/>
        <v>0</v>
      </c>
      <c r="O281" s="44">
        <f t="shared" si="9"/>
        <v>0</v>
      </c>
    </row>
    <row r="282" spans="1:15" x14ac:dyDescent="0.2">
      <c r="A282" s="31" t="s">
        <v>2715</v>
      </c>
      <c r="B282" s="31" t="s">
        <v>11</v>
      </c>
      <c r="C282" s="31">
        <v>0</v>
      </c>
      <c r="D282" s="31">
        <v>0</v>
      </c>
      <c r="E282" s="31">
        <f t="shared" si="5"/>
        <v>0</v>
      </c>
      <c r="F282" s="43">
        <f>IFERROR(VLOOKUP(A282,'2023'!A:N,13,0),0)</f>
        <v>0</v>
      </c>
      <c r="G282" s="43">
        <f>IFERROR(VLOOKUP(A282,'2023'!A:N,14,0),0)</f>
        <v>0</v>
      </c>
      <c r="H282" s="43">
        <v>1</v>
      </c>
      <c r="I282" s="43">
        <v>350000</v>
      </c>
      <c r="J282" s="44">
        <f t="shared" si="6"/>
        <v>350000</v>
      </c>
      <c r="K282" s="43">
        <v>1</v>
      </c>
      <c r="L282" s="43">
        <v>409091</v>
      </c>
      <c r="M282" s="44">
        <f t="shared" si="7"/>
        <v>350000</v>
      </c>
      <c r="N282" s="43">
        <f t="shared" si="8"/>
        <v>0</v>
      </c>
      <c r="O282" s="44">
        <f t="shared" si="9"/>
        <v>0</v>
      </c>
    </row>
    <row r="283" spans="1:15" x14ac:dyDescent="0.2">
      <c r="A283" s="31" t="s">
        <v>2006</v>
      </c>
      <c r="B283" s="31" t="s">
        <v>11</v>
      </c>
      <c r="C283" s="31">
        <v>0</v>
      </c>
      <c r="D283" s="31">
        <v>0</v>
      </c>
      <c r="E283" s="31">
        <f t="shared" si="5"/>
        <v>0</v>
      </c>
      <c r="F283" s="43">
        <f>IFERROR(VLOOKUP(A283,'2023'!A:N,13,0),0)</f>
        <v>0</v>
      </c>
      <c r="G283" s="43">
        <f>IFERROR(VLOOKUP(A283,'2023'!A:N,14,0),0)</f>
        <v>0</v>
      </c>
      <c r="H283" s="43">
        <v>2</v>
      </c>
      <c r="I283" s="43">
        <v>1050000</v>
      </c>
      <c r="J283" s="44">
        <f t="shared" si="6"/>
        <v>525000</v>
      </c>
      <c r="K283" s="43">
        <v>2</v>
      </c>
      <c r="L283" s="43">
        <v>1500000</v>
      </c>
      <c r="M283" s="44">
        <f t="shared" si="7"/>
        <v>1050000</v>
      </c>
      <c r="N283" s="43">
        <f t="shared" si="8"/>
        <v>0</v>
      </c>
      <c r="O283" s="44">
        <f t="shared" si="9"/>
        <v>0</v>
      </c>
    </row>
    <row r="284" spans="1:15" x14ac:dyDescent="0.2">
      <c r="A284" s="31" t="s">
        <v>2716</v>
      </c>
      <c r="B284" s="31" t="s">
        <v>11</v>
      </c>
      <c r="C284" s="31">
        <v>0</v>
      </c>
      <c r="D284" s="31">
        <v>0</v>
      </c>
      <c r="E284" s="31">
        <f t="shared" si="5"/>
        <v>0</v>
      </c>
      <c r="F284" s="43">
        <f>IFERROR(VLOOKUP(A284,'2023'!A:N,13,0),0)</f>
        <v>0</v>
      </c>
      <c r="G284" s="43">
        <f>IFERROR(VLOOKUP(A284,'2023'!A:N,14,0),0)</f>
        <v>0</v>
      </c>
      <c r="H284" s="43">
        <v>1</v>
      </c>
      <c r="I284" s="43">
        <v>500000</v>
      </c>
      <c r="J284" s="44">
        <f t="shared" si="6"/>
        <v>500000</v>
      </c>
      <c r="K284" s="43">
        <v>1</v>
      </c>
      <c r="L284" s="43">
        <v>409091</v>
      </c>
      <c r="M284" s="44">
        <f t="shared" si="7"/>
        <v>500000</v>
      </c>
      <c r="N284" s="43">
        <f t="shared" si="8"/>
        <v>0</v>
      </c>
      <c r="O284" s="44">
        <f t="shared" si="9"/>
        <v>0</v>
      </c>
    </row>
    <row r="285" spans="1:15" x14ac:dyDescent="0.2">
      <c r="A285" s="31" t="s">
        <v>2717</v>
      </c>
      <c r="B285" s="31" t="s">
        <v>25</v>
      </c>
      <c r="C285" s="31">
        <v>0</v>
      </c>
      <c r="D285" s="31">
        <v>0</v>
      </c>
      <c r="E285" s="31">
        <f t="shared" si="5"/>
        <v>0</v>
      </c>
      <c r="F285" s="43">
        <f>IFERROR(VLOOKUP(A285,'2023'!A:N,13,0),0)</f>
        <v>0</v>
      </c>
      <c r="G285" s="43">
        <f>IFERROR(VLOOKUP(A285,'2023'!A:N,14,0),0)</f>
        <v>0</v>
      </c>
      <c r="H285" s="43">
        <v>8</v>
      </c>
      <c r="I285" s="43">
        <v>9649546</v>
      </c>
      <c r="J285" s="44">
        <f t="shared" si="6"/>
        <v>1206193.25</v>
      </c>
      <c r="K285" s="43">
        <v>0</v>
      </c>
      <c r="L285" s="43">
        <v>0</v>
      </c>
      <c r="M285" s="44">
        <f t="shared" si="7"/>
        <v>0</v>
      </c>
      <c r="N285" s="43">
        <f t="shared" si="8"/>
        <v>8</v>
      </c>
      <c r="O285" s="44">
        <f t="shared" si="9"/>
        <v>9649546</v>
      </c>
    </row>
    <row r="286" spans="1:15" x14ac:dyDescent="0.2">
      <c r="A286" s="31" t="s">
        <v>2718</v>
      </c>
      <c r="B286" s="31" t="s">
        <v>11</v>
      </c>
      <c r="C286" s="31">
        <v>0</v>
      </c>
      <c r="D286" s="31">
        <v>0</v>
      </c>
      <c r="E286" s="31">
        <f t="shared" si="5"/>
        <v>0</v>
      </c>
      <c r="F286" s="43">
        <f>IFERROR(VLOOKUP(A286,'2023'!A:N,13,0),0)</f>
        <v>0</v>
      </c>
      <c r="G286" s="43">
        <f>IFERROR(VLOOKUP(A286,'2023'!A:N,14,0),0)</f>
        <v>0</v>
      </c>
      <c r="H286" s="43">
        <v>1</v>
      </c>
      <c r="I286" s="43">
        <v>3545455</v>
      </c>
      <c r="J286" s="44">
        <f t="shared" si="6"/>
        <v>3545455</v>
      </c>
      <c r="K286" s="43">
        <v>1</v>
      </c>
      <c r="L286" s="43">
        <v>4454545</v>
      </c>
      <c r="M286" s="44">
        <f t="shared" si="7"/>
        <v>3545455</v>
      </c>
      <c r="N286" s="43">
        <f t="shared" si="8"/>
        <v>0</v>
      </c>
      <c r="O286" s="44">
        <f t="shared" si="9"/>
        <v>0</v>
      </c>
    </row>
    <row r="287" spans="1:15" x14ac:dyDescent="0.2">
      <c r="A287" s="31" t="s">
        <v>2719</v>
      </c>
      <c r="B287" s="31" t="s">
        <v>141</v>
      </c>
      <c r="C287" s="31">
        <v>0</v>
      </c>
      <c r="D287" s="31">
        <v>0</v>
      </c>
      <c r="E287" s="31">
        <f t="shared" si="5"/>
        <v>0</v>
      </c>
      <c r="F287" s="43">
        <f>IFERROR(VLOOKUP(A287,'2023'!A:N,13,0),0)</f>
        <v>0</v>
      </c>
      <c r="G287" s="43">
        <f>IFERROR(VLOOKUP(A287,'2023'!A:N,14,0),0)</f>
        <v>0</v>
      </c>
      <c r="H287" s="43">
        <v>1</v>
      </c>
      <c r="I287" s="43">
        <v>454545</v>
      </c>
      <c r="J287" s="44">
        <f t="shared" si="6"/>
        <v>454545</v>
      </c>
      <c r="K287" s="43">
        <v>0</v>
      </c>
      <c r="L287" s="43">
        <v>0</v>
      </c>
      <c r="M287" s="44">
        <f t="shared" si="7"/>
        <v>0</v>
      </c>
      <c r="N287" s="43">
        <f t="shared" si="8"/>
        <v>1</v>
      </c>
      <c r="O287" s="44">
        <f t="shared" si="9"/>
        <v>454545</v>
      </c>
    </row>
    <row r="288" spans="1:15" x14ac:dyDescent="0.2">
      <c r="A288" s="31" t="s">
        <v>2720</v>
      </c>
      <c r="B288" s="31" t="s">
        <v>11</v>
      </c>
      <c r="C288" s="31">
        <v>0</v>
      </c>
      <c r="D288" s="31">
        <v>0</v>
      </c>
      <c r="E288" s="31">
        <f t="shared" si="5"/>
        <v>0</v>
      </c>
      <c r="F288" s="43">
        <f>IFERROR(VLOOKUP(A288,'2023'!A:N,13,0),0)</f>
        <v>0</v>
      </c>
      <c r="G288" s="43">
        <f>IFERROR(VLOOKUP(A288,'2023'!A:N,14,0),0)</f>
        <v>0</v>
      </c>
      <c r="H288" s="43">
        <v>1</v>
      </c>
      <c r="I288" s="43">
        <v>2400000</v>
      </c>
      <c r="J288" s="44">
        <f t="shared" si="6"/>
        <v>2400000</v>
      </c>
      <c r="K288" s="43">
        <v>1</v>
      </c>
      <c r="L288" s="43">
        <v>3138889</v>
      </c>
      <c r="M288" s="44">
        <f t="shared" si="7"/>
        <v>2400000</v>
      </c>
      <c r="N288" s="43">
        <f t="shared" si="8"/>
        <v>0</v>
      </c>
      <c r="O288" s="44">
        <f t="shared" si="9"/>
        <v>0</v>
      </c>
    </row>
    <row r="289" spans="1:15" x14ac:dyDescent="0.2">
      <c r="A289" s="31" t="s">
        <v>2721</v>
      </c>
      <c r="B289" s="31" t="s">
        <v>20</v>
      </c>
      <c r="C289" s="31">
        <v>0</v>
      </c>
      <c r="D289" s="31">
        <v>0</v>
      </c>
      <c r="E289" s="31">
        <f t="shared" si="5"/>
        <v>0</v>
      </c>
      <c r="F289" s="43">
        <f>IFERROR(VLOOKUP(A289,'2023'!A:N,13,0),0)</f>
        <v>0</v>
      </c>
      <c r="G289" s="43">
        <f>IFERROR(VLOOKUP(A289,'2023'!A:N,14,0),0)</f>
        <v>0</v>
      </c>
      <c r="H289" s="43">
        <v>8</v>
      </c>
      <c r="I289" s="43">
        <v>4000000</v>
      </c>
      <c r="J289" s="44">
        <f t="shared" si="6"/>
        <v>500000</v>
      </c>
      <c r="K289" s="43">
        <v>8</v>
      </c>
      <c r="L289" s="43">
        <v>5018184</v>
      </c>
      <c r="M289" s="44">
        <f t="shared" si="7"/>
        <v>4000000</v>
      </c>
      <c r="N289" s="43">
        <f t="shared" si="8"/>
        <v>0</v>
      </c>
      <c r="O289" s="44">
        <f t="shared" si="9"/>
        <v>0</v>
      </c>
    </row>
    <row r="290" spans="1:15" x14ac:dyDescent="0.2">
      <c r="A290" s="31" t="s">
        <v>762</v>
      </c>
      <c r="B290" s="31" t="s">
        <v>11</v>
      </c>
      <c r="C290" s="31">
        <v>9</v>
      </c>
      <c r="D290" s="31">
        <v>1204545</v>
      </c>
      <c r="E290" s="31">
        <f t="shared" si="5"/>
        <v>0</v>
      </c>
      <c r="F290" s="43">
        <f>IFERROR(VLOOKUP(A290,'2023'!A:N,13,0),0)</f>
        <v>9</v>
      </c>
      <c r="G290" s="43">
        <f>IFERROR(VLOOKUP(A290,'2023'!A:N,14,0),0)</f>
        <v>1204545</v>
      </c>
      <c r="H290" s="43">
        <v>60</v>
      </c>
      <c r="I290" s="43">
        <v>8186345</v>
      </c>
      <c r="J290" s="44">
        <f t="shared" si="6"/>
        <v>136099.85507246378</v>
      </c>
      <c r="K290" s="43">
        <v>40</v>
      </c>
      <c r="L290" s="43">
        <v>7118180</v>
      </c>
      <c r="M290" s="44">
        <f t="shared" si="7"/>
        <v>5443994.2028985508</v>
      </c>
      <c r="N290" s="43">
        <f t="shared" si="8"/>
        <v>29</v>
      </c>
      <c r="O290" s="44">
        <f t="shared" si="9"/>
        <v>3946895.7971014492</v>
      </c>
    </row>
    <row r="291" spans="1:15" x14ac:dyDescent="0.2">
      <c r="A291" s="31" t="s">
        <v>2722</v>
      </c>
      <c r="B291" s="31" t="s">
        <v>11</v>
      </c>
      <c r="C291" s="31">
        <v>0</v>
      </c>
      <c r="D291" s="31">
        <v>0</v>
      </c>
      <c r="E291" s="31">
        <f t="shared" si="5"/>
        <v>0</v>
      </c>
      <c r="F291" s="43">
        <f>IFERROR(VLOOKUP(A291,'2023'!A:N,13,0),0)</f>
        <v>0</v>
      </c>
      <c r="G291" s="43">
        <f>IFERROR(VLOOKUP(A291,'2023'!A:N,14,0),0)</f>
        <v>0</v>
      </c>
      <c r="H291" s="43">
        <v>4</v>
      </c>
      <c r="I291" s="43">
        <v>3181820</v>
      </c>
      <c r="J291" s="44">
        <f t="shared" si="6"/>
        <v>795455</v>
      </c>
      <c r="K291" s="43">
        <v>0</v>
      </c>
      <c r="L291" s="43">
        <v>0</v>
      </c>
      <c r="M291" s="44">
        <f t="shared" si="7"/>
        <v>0</v>
      </c>
      <c r="N291" s="43">
        <f t="shared" si="8"/>
        <v>4</v>
      </c>
      <c r="O291" s="44">
        <f t="shared" si="9"/>
        <v>3181820</v>
      </c>
    </row>
    <row r="292" spans="1:15" x14ac:dyDescent="0.2">
      <c r="A292" s="31" t="s">
        <v>2723</v>
      </c>
      <c r="B292" s="31" t="s">
        <v>11</v>
      </c>
      <c r="C292" s="31">
        <v>0</v>
      </c>
      <c r="D292" s="31">
        <v>0</v>
      </c>
      <c r="E292" s="31">
        <f t="shared" si="5"/>
        <v>0</v>
      </c>
      <c r="F292" s="43">
        <f>IFERROR(VLOOKUP(A292,'2023'!A:N,13,0),0)</f>
        <v>0</v>
      </c>
      <c r="G292" s="43">
        <f>IFERROR(VLOOKUP(A292,'2023'!A:N,14,0),0)</f>
        <v>0</v>
      </c>
      <c r="H292" s="43">
        <v>2</v>
      </c>
      <c r="I292" s="43">
        <v>2436364</v>
      </c>
      <c r="J292" s="44">
        <f t="shared" si="6"/>
        <v>1218182</v>
      </c>
      <c r="K292" s="43">
        <v>0</v>
      </c>
      <c r="L292" s="43">
        <v>0</v>
      </c>
      <c r="M292" s="44">
        <f t="shared" si="7"/>
        <v>0</v>
      </c>
      <c r="N292" s="43">
        <f t="shared" si="8"/>
        <v>2</v>
      </c>
      <c r="O292" s="44">
        <f t="shared" si="9"/>
        <v>2436364</v>
      </c>
    </row>
    <row r="293" spans="1:15" x14ac:dyDescent="0.2">
      <c r="A293" s="31" t="s">
        <v>2724</v>
      </c>
      <c r="B293" s="31" t="s">
        <v>280</v>
      </c>
      <c r="C293" s="31">
        <v>0</v>
      </c>
      <c r="D293" s="31">
        <v>0</v>
      </c>
      <c r="E293" s="31">
        <f t="shared" si="5"/>
        <v>0</v>
      </c>
      <c r="F293" s="43">
        <f>IFERROR(VLOOKUP(A293,'2023'!A:N,13,0),0)</f>
        <v>0</v>
      </c>
      <c r="G293" s="43">
        <f>IFERROR(VLOOKUP(A293,'2023'!A:N,14,0),0)</f>
        <v>0</v>
      </c>
      <c r="H293" s="43">
        <v>2</v>
      </c>
      <c r="I293" s="43">
        <v>254546</v>
      </c>
      <c r="J293" s="44">
        <f t="shared" si="6"/>
        <v>127273</v>
      </c>
      <c r="K293" s="43">
        <v>0</v>
      </c>
      <c r="L293" s="43">
        <v>0</v>
      </c>
      <c r="M293" s="44">
        <f t="shared" si="7"/>
        <v>0</v>
      </c>
      <c r="N293" s="43">
        <f t="shared" si="8"/>
        <v>2</v>
      </c>
      <c r="O293" s="44">
        <f t="shared" si="9"/>
        <v>254546</v>
      </c>
    </row>
    <row r="294" spans="1:15" x14ac:dyDescent="0.2">
      <c r="A294" s="31" t="s">
        <v>285</v>
      </c>
      <c r="B294" s="31" t="s">
        <v>280</v>
      </c>
      <c r="C294" s="31">
        <v>3</v>
      </c>
      <c r="D294" s="31">
        <v>68181</v>
      </c>
      <c r="E294" s="31">
        <f t="shared" si="5"/>
        <v>0</v>
      </c>
      <c r="F294" s="43">
        <f>IFERROR(VLOOKUP(A294,'2023'!A:N,13,0),0)</f>
        <v>3</v>
      </c>
      <c r="G294" s="43">
        <f>IFERROR(VLOOKUP(A294,'2023'!A:N,14,0),0)</f>
        <v>68181</v>
      </c>
      <c r="H294" s="43">
        <v>5</v>
      </c>
      <c r="I294" s="43">
        <v>113635</v>
      </c>
      <c r="J294" s="44">
        <f t="shared" si="6"/>
        <v>22727</v>
      </c>
      <c r="K294" s="43">
        <v>0</v>
      </c>
      <c r="L294" s="43">
        <v>0</v>
      </c>
      <c r="M294" s="44">
        <f t="shared" si="7"/>
        <v>0</v>
      </c>
      <c r="N294" s="43">
        <f t="shared" si="8"/>
        <v>8</v>
      </c>
      <c r="O294" s="44">
        <f t="shared" si="9"/>
        <v>181816</v>
      </c>
    </row>
    <row r="295" spans="1:15" x14ac:dyDescent="0.2">
      <c r="A295" s="31" t="s">
        <v>145</v>
      </c>
      <c r="B295" s="31" t="s">
        <v>11</v>
      </c>
      <c r="C295" s="31">
        <v>4</v>
      </c>
      <c r="D295" s="31">
        <v>4581818</v>
      </c>
      <c r="E295" s="31">
        <f t="shared" si="5"/>
        <v>0</v>
      </c>
      <c r="F295" s="43">
        <f>IFERROR(VLOOKUP(A295,'2023'!A:N,13,0),0)</f>
        <v>4</v>
      </c>
      <c r="G295" s="43">
        <f>IFERROR(VLOOKUP(A295,'2023'!A:N,14,0),0)</f>
        <v>4581818</v>
      </c>
      <c r="H295" s="43">
        <v>3</v>
      </c>
      <c r="I295" s="43">
        <v>4077273</v>
      </c>
      <c r="J295" s="44">
        <f t="shared" si="6"/>
        <v>1237013</v>
      </c>
      <c r="K295" s="43">
        <v>0</v>
      </c>
      <c r="L295" s="43">
        <v>0</v>
      </c>
      <c r="M295" s="44">
        <f t="shared" si="7"/>
        <v>0</v>
      </c>
      <c r="N295" s="43">
        <f t="shared" si="8"/>
        <v>7</v>
      </c>
      <c r="O295" s="44">
        <f t="shared" si="9"/>
        <v>8659091</v>
      </c>
    </row>
    <row r="296" spans="1:15" x14ac:dyDescent="0.2">
      <c r="A296" s="31" t="s">
        <v>2725</v>
      </c>
      <c r="B296" s="31" t="s">
        <v>11</v>
      </c>
      <c r="C296" s="31">
        <v>0</v>
      </c>
      <c r="D296" s="31">
        <v>0</v>
      </c>
      <c r="E296" s="31">
        <f t="shared" si="5"/>
        <v>0</v>
      </c>
      <c r="F296" s="43">
        <f>IFERROR(VLOOKUP(A296,'2023'!A:N,13,0),0)</f>
        <v>0</v>
      </c>
      <c r="G296" s="43">
        <f>IFERROR(VLOOKUP(A296,'2023'!A:N,14,0),0)</f>
        <v>0</v>
      </c>
      <c r="H296" s="43">
        <v>3</v>
      </c>
      <c r="I296" s="43">
        <v>0</v>
      </c>
      <c r="J296" s="44">
        <f t="shared" si="6"/>
        <v>0</v>
      </c>
      <c r="K296" s="43">
        <v>0</v>
      </c>
      <c r="L296" s="43">
        <v>0</v>
      </c>
      <c r="M296" s="44">
        <f t="shared" si="7"/>
        <v>0</v>
      </c>
      <c r="N296" s="43">
        <f t="shared" si="8"/>
        <v>3</v>
      </c>
      <c r="O296" s="44">
        <f t="shared" si="9"/>
        <v>0</v>
      </c>
    </row>
    <row r="297" spans="1:15" x14ac:dyDescent="0.2">
      <c r="A297" s="31" t="s">
        <v>289</v>
      </c>
      <c r="B297" s="31" t="s">
        <v>256</v>
      </c>
      <c r="C297" s="31">
        <v>3</v>
      </c>
      <c r="D297" s="31">
        <v>95454</v>
      </c>
      <c r="E297" s="31">
        <f t="shared" si="5"/>
        <v>0</v>
      </c>
      <c r="F297" s="43">
        <f>IFERROR(VLOOKUP(A297,'2023'!A:N,13,0),0)</f>
        <v>3</v>
      </c>
      <c r="G297" s="43">
        <f>IFERROR(VLOOKUP(A297,'2023'!A:N,14,0),0)</f>
        <v>95454</v>
      </c>
      <c r="H297" s="43">
        <v>2</v>
      </c>
      <c r="I297" s="43">
        <v>63636</v>
      </c>
      <c r="J297" s="44">
        <f t="shared" si="6"/>
        <v>31818</v>
      </c>
      <c r="K297" s="43">
        <v>0</v>
      </c>
      <c r="L297" s="43">
        <v>0</v>
      </c>
      <c r="M297" s="44">
        <f t="shared" si="7"/>
        <v>0</v>
      </c>
      <c r="N297" s="43">
        <f t="shared" si="8"/>
        <v>5</v>
      </c>
      <c r="O297" s="44">
        <f t="shared" si="9"/>
        <v>159090</v>
      </c>
    </row>
    <row r="298" spans="1:15" x14ac:dyDescent="0.2">
      <c r="A298" s="31" t="s">
        <v>1522</v>
      </c>
      <c r="B298" s="31" t="s">
        <v>256</v>
      </c>
      <c r="C298" s="31">
        <v>150</v>
      </c>
      <c r="D298" s="31">
        <v>2759232</v>
      </c>
      <c r="E298" s="31">
        <f t="shared" si="5"/>
        <v>0</v>
      </c>
      <c r="F298" s="43">
        <f>IFERROR(VLOOKUP(A298,'2023'!A:N,13,0),0)</f>
        <v>150</v>
      </c>
      <c r="G298" s="43">
        <f>IFERROR(VLOOKUP(A298,'2023'!A:N,14,0),0)</f>
        <v>2759232.3529411764</v>
      </c>
      <c r="H298" s="43">
        <v>515</v>
      </c>
      <c r="I298" s="43">
        <v>9545425</v>
      </c>
      <c r="J298" s="44">
        <f t="shared" si="6"/>
        <v>18503.244139761166</v>
      </c>
      <c r="K298" s="43">
        <v>36</v>
      </c>
      <c r="L298" s="43">
        <v>2245448</v>
      </c>
      <c r="M298" s="44">
        <f t="shared" si="7"/>
        <v>666116.78903140198</v>
      </c>
      <c r="N298" s="43">
        <f t="shared" si="8"/>
        <v>629</v>
      </c>
      <c r="O298" s="44">
        <f t="shared" si="9"/>
        <v>11638540.563909775</v>
      </c>
    </row>
    <row r="299" spans="1:15" x14ac:dyDescent="0.2">
      <c r="A299" s="31" t="s">
        <v>2726</v>
      </c>
      <c r="B299" s="31" t="s">
        <v>141</v>
      </c>
      <c r="C299" s="31">
        <v>0</v>
      </c>
      <c r="D299" s="31">
        <v>0</v>
      </c>
      <c r="E299" s="31">
        <f t="shared" si="5"/>
        <v>0</v>
      </c>
      <c r="F299" s="43">
        <f>IFERROR(VLOOKUP(A299,'2023'!A:N,13,0),0)</f>
        <v>0</v>
      </c>
      <c r="G299" s="43">
        <f>IFERROR(VLOOKUP(A299,'2023'!A:N,14,0),0)</f>
        <v>0</v>
      </c>
      <c r="H299" s="43">
        <v>1</v>
      </c>
      <c r="I299" s="43">
        <v>450000</v>
      </c>
      <c r="J299" s="44">
        <f t="shared" si="6"/>
        <v>450000</v>
      </c>
      <c r="K299" s="43">
        <v>0</v>
      </c>
      <c r="L299" s="43">
        <v>0</v>
      </c>
      <c r="M299" s="44">
        <f t="shared" si="7"/>
        <v>0</v>
      </c>
      <c r="N299" s="43">
        <f t="shared" si="8"/>
        <v>1</v>
      </c>
      <c r="O299" s="44">
        <f t="shared" si="9"/>
        <v>450000</v>
      </c>
    </row>
    <row r="300" spans="1:15" x14ac:dyDescent="0.2">
      <c r="A300" s="31" t="s">
        <v>2727</v>
      </c>
      <c r="B300" s="31" t="s">
        <v>20</v>
      </c>
      <c r="C300" s="31">
        <v>0</v>
      </c>
      <c r="D300" s="31">
        <v>0</v>
      </c>
      <c r="E300" s="31">
        <f t="shared" si="5"/>
        <v>0</v>
      </c>
      <c r="F300" s="43">
        <f>IFERROR(VLOOKUP(A300,'2023'!A:N,13,0),0)</f>
        <v>0</v>
      </c>
      <c r="G300" s="43">
        <f>IFERROR(VLOOKUP(A300,'2023'!A:N,14,0),0)</f>
        <v>0</v>
      </c>
      <c r="H300" s="43">
        <v>1</v>
      </c>
      <c r="I300" s="43">
        <v>300000</v>
      </c>
      <c r="J300" s="44">
        <f t="shared" si="6"/>
        <v>300000</v>
      </c>
      <c r="K300" s="43">
        <v>0</v>
      </c>
      <c r="L300" s="43">
        <v>0</v>
      </c>
      <c r="M300" s="44">
        <f t="shared" si="7"/>
        <v>0</v>
      </c>
      <c r="N300" s="43">
        <f t="shared" si="8"/>
        <v>1</v>
      </c>
      <c r="O300" s="44">
        <f t="shared" si="9"/>
        <v>300000</v>
      </c>
    </row>
    <row r="301" spans="1:15" x14ac:dyDescent="0.2">
      <c r="A301" s="31" t="s">
        <v>1830</v>
      </c>
      <c r="B301" s="31" t="s">
        <v>256</v>
      </c>
      <c r="C301" s="31">
        <v>267</v>
      </c>
      <c r="D301" s="31">
        <v>6764392</v>
      </c>
      <c r="E301" s="31">
        <f t="shared" si="5"/>
        <v>0</v>
      </c>
      <c r="F301" s="43">
        <f>IFERROR(VLOOKUP(A301,'2023'!A:N,13,0),0)</f>
        <v>267</v>
      </c>
      <c r="G301" s="43">
        <f>IFERROR(VLOOKUP(A301,'2023'!A:N,14,0),0)</f>
        <v>6764392.4754098365</v>
      </c>
      <c r="H301" s="43">
        <v>720</v>
      </c>
      <c r="I301" s="43">
        <v>17818520</v>
      </c>
      <c r="J301" s="44">
        <f t="shared" si="6"/>
        <v>24906.699569817461</v>
      </c>
      <c r="K301" s="43">
        <v>63</v>
      </c>
      <c r="L301" s="43">
        <v>3700003</v>
      </c>
      <c r="M301" s="44">
        <f t="shared" si="7"/>
        <v>1569122.0728985001</v>
      </c>
      <c r="N301" s="43">
        <f t="shared" si="8"/>
        <v>924</v>
      </c>
      <c r="O301" s="44">
        <f t="shared" si="9"/>
        <v>23013790.402511336</v>
      </c>
    </row>
    <row r="302" spans="1:15" x14ac:dyDescent="0.2">
      <c r="A302" s="31" t="s">
        <v>2728</v>
      </c>
      <c r="B302" s="31" t="s">
        <v>11</v>
      </c>
      <c r="C302" s="31">
        <v>1</v>
      </c>
      <c r="D302" s="31">
        <v>5750000</v>
      </c>
      <c r="E302" s="31">
        <f t="shared" si="5"/>
        <v>0</v>
      </c>
      <c r="F302" s="43">
        <f>IFERROR(VLOOKUP(A302,'2023'!A:N,13,0),0)</f>
        <v>1</v>
      </c>
      <c r="G302" s="43">
        <f>IFERROR(VLOOKUP(A302,'2023'!A:N,14,0),0)</f>
        <v>5750000</v>
      </c>
      <c r="H302" s="43">
        <v>10</v>
      </c>
      <c r="I302" s="43">
        <v>56700002</v>
      </c>
      <c r="J302" s="44">
        <f t="shared" si="6"/>
        <v>5677272.9090909092</v>
      </c>
      <c r="K302" s="43">
        <v>4</v>
      </c>
      <c r="L302" s="43">
        <v>26163636</v>
      </c>
      <c r="M302" s="44">
        <f t="shared" si="7"/>
        <v>22709091.636363637</v>
      </c>
      <c r="N302" s="43">
        <f t="shared" si="8"/>
        <v>7</v>
      </c>
      <c r="O302" s="44">
        <f t="shared" si="9"/>
        <v>39740910.36363636</v>
      </c>
    </row>
    <row r="303" spans="1:15" x14ac:dyDescent="0.2">
      <c r="A303" s="31" t="s">
        <v>2729</v>
      </c>
      <c r="B303" s="31" t="s">
        <v>400</v>
      </c>
      <c r="C303" s="31">
        <v>0</v>
      </c>
      <c r="D303" s="31">
        <v>0</v>
      </c>
      <c r="E303" s="31">
        <f t="shared" si="5"/>
        <v>0</v>
      </c>
      <c r="F303" s="43">
        <f>IFERROR(VLOOKUP(A303,'2023'!A:N,13,0),0)</f>
        <v>0</v>
      </c>
      <c r="G303" s="43">
        <f>IFERROR(VLOOKUP(A303,'2023'!A:N,14,0),0)</f>
        <v>0</v>
      </c>
      <c r="H303" s="43">
        <v>4</v>
      </c>
      <c r="I303" s="43">
        <v>3090908</v>
      </c>
      <c r="J303" s="44">
        <f t="shared" si="6"/>
        <v>772727</v>
      </c>
      <c r="K303" s="43">
        <v>2</v>
      </c>
      <c r="L303" s="43">
        <v>1781818</v>
      </c>
      <c r="M303" s="44">
        <f t="shared" si="7"/>
        <v>1545454</v>
      </c>
      <c r="N303" s="43">
        <f t="shared" si="8"/>
        <v>2</v>
      </c>
      <c r="O303" s="44">
        <f t="shared" si="9"/>
        <v>1545454</v>
      </c>
    </row>
    <row r="304" spans="1:15" x14ac:dyDescent="0.2">
      <c r="A304" s="31" t="s">
        <v>823</v>
      </c>
      <c r="B304" s="31" t="s">
        <v>400</v>
      </c>
      <c r="C304" s="31">
        <v>8</v>
      </c>
      <c r="D304" s="31">
        <v>3127272</v>
      </c>
      <c r="E304" s="31">
        <f t="shared" si="5"/>
        <v>0</v>
      </c>
      <c r="F304" s="43">
        <f>IFERROR(VLOOKUP(A304,'2023'!A:N,13,0),0)</f>
        <v>8</v>
      </c>
      <c r="G304" s="43">
        <f>IFERROR(VLOOKUP(A304,'2023'!A:N,14,0),0)</f>
        <v>3127272</v>
      </c>
      <c r="H304" s="43">
        <v>4</v>
      </c>
      <c r="I304" s="43">
        <v>1563636</v>
      </c>
      <c r="J304" s="44">
        <f t="shared" si="6"/>
        <v>390909</v>
      </c>
      <c r="K304" s="43">
        <v>0</v>
      </c>
      <c r="L304" s="43">
        <v>0</v>
      </c>
      <c r="M304" s="44">
        <f t="shared" si="7"/>
        <v>0</v>
      </c>
      <c r="N304" s="43">
        <f t="shared" si="8"/>
        <v>12</v>
      </c>
      <c r="O304" s="44">
        <f t="shared" si="9"/>
        <v>4690908</v>
      </c>
    </row>
    <row r="305" spans="1:15" x14ac:dyDescent="0.2">
      <c r="A305" s="31" t="s">
        <v>2730</v>
      </c>
      <c r="B305" s="31" t="s">
        <v>400</v>
      </c>
      <c r="C305" s="31">
        <v>0</v>
      </c>
      <c r="D305" s="31">
        <v>0</v>
      </c>
      <c r="E305" s="31">
        <f t="shared" si="5"/>
        <v>0</v>
      </c>
      <c r="F305" s="43">
        <f>IFERROR(VLOOKUP(A305,'2023'!A:N,13,0),0)</f>
        <v>0</v>
      </c>
      <c r="G305" s="43">
        <f>IFERROR(VLOOKUP(A305,'2023'!A:N,14,0),0)</f>
        <v>0</v>
      </c>
      <c r="H305" s="43">
        <v>3</v>
      </c>
      <c r="I305" s="43">
        <v>468182</v>
      </c>
      <c r="J305" s="44">
        <f t="shared" si="6"/>
        <v>156060.66666666666</v>
      </c>
      <c r="K305" s="43">
        <v>0</v>
      </c>
      <c r="L305" s="43">
        <v>0</v>
      </c>
      <c r="M305" s="44">
        <f t="shared" si="7"/>
        <v>0</v>
      </c>
      <c r="N305" s="43">
        <f t="shared" si="8"/>
        <v>3</v>
      </c>
      <c r="O305" s="44">
        <f t="shared" si="9"/>
        <v>468182</v>
      </c>
    </row>
    <row r="306" spans="1:15" x14ac:dyDescent="0.2">
      <c r="A306" s="31" t="s">
        <v>2731</v>
      </c>
      <c r="B306" s="31" t="s">
        <v>400</v>
      </c>
      <c r="C306" s="31">
        <v>0</v>
      </c>
      <c r="D306" s="31">
        <v>0</v>
      </c>
      <c r="E306" s="31">
        <f t="shared" si="5"/>
        <v>0</v>
      </c>
      <c r="F306" s="43">
        <f>IFERROR(VLOOKUP(A306,'2023'!A:N,13,0),0)</f>
        <v>0</v>
      </c>
      <c r="G306" s="43">
        <f>IFERROR(VLOOKUP(A306,'2023'!A:N,14,0),0)</f>
        <v>0</v>
      </c>
      <c r="H306" s="43">
        <v>5</v>
      </c>
      <c r="I306" s="43">
        <v>572728</v>
      </c>
      <c r="J306" s="44">
        <f t="shared" si="6"/>
        <v>114545.60000000001</v>
      </c>
      <c r="K306" s="43">
        <v>0</v>
      </c>
      <c r="L306" s="43">
        <v>0</v>
      </c>
      <c r="M306" s="44">
        <f t="shared" si="7"/>
        <v>0</v>
      </c>
      <c r="N306" s="43">
        <f t="shared" si="8"/>
        <v>5</v>
      </c>
      <c r="O306" s="44">
        <f t="shared" si="9"/>
        <v>572728</v>
      </c>
    </row>
    <row r="307" spans="1:15" x14ac:dyDescent="0.2">
      <c r="A307" s="31" t="s">
        <v>1533</v>
      </c>
      <c r="B307" s="31" t="s">
        <v>400</v>
      </c>
      <c r="C307" s="31">
        <v>1</v>
      </c>
      <c r="D307" s="31">
        <v>252273</v>
      </c>
      <c r="E307" s="31">
        <f t="shared" si="5"/>
        <v>0</v>
      </c>
      <c r="F307" s="43">
        <f>IFERROR(VLOOKUP(A307,'2023'!A:N,13,0),0)</f>
        <v>1</v>
      </c>
      <c r="G307" s="43">
        <f>IFERROR(VLOOKUP(A307,'2023'!A:N,14,0),0)</f>
        <v>252272.5</v>
      </c>
      <c r="H307" s="43">
        <v>2</v>
      </c>
      <c r="I307" s="43">
        <v>500000</v>
      </c>
      <c r="J307" s="44">
        <f t="shared" si="6"/>
        <v>250757.5</v>
      </c>
      <c r="K307" s="43">
        <v>0</v>
      </c>
      <c r="L307" s="43">
        <v>0</v>
      </c>
      <c r="M307" s="44">
        <f t="shared" si="7"/>
        <v>0</v>
      </c>
      <c r="N307" s="43">
        <f t="shared" si="8"/>
        <v>3</v>
      </c>
      <c r="O307" s="44">
        <f t="shared" si="9"/>
        <v>752272.5</v>
      </c>
    </row>
    <row r="308" spans="1:15" x14ac:dyDescent="0.2">
      <c r="A308" s="31" t="s">
        <v>663</v>
      </c>
      <c r="B308" s="31" t="s">
        <v>11</v>
      </c>
      <c r="C308" s="31">
        <v>2</v>
      </c>
      <c r="D308" s="31">
        <v>1900000</v>
      </c>
      <c r="E308" s="31">
        <f t="shared" si="5"/>
        <v>0</v>
      </c>
      <c r="F308" s="43">
        <f>IFERROR(VLOOKUP(A308,'2023'!A:N,13,0),0)</f>
        <v>2</v>
      </c>
      <c r="G308" s="43">
        <f>IFERROR(VLOOKUP(A308,'2023'!A:N,14,0),0)</f>
        <v>1900000</v>
      </c>
      <c r="H308" s="43">
        <v>1</v>
      </c>
      <c r="I308" s="43">
        <v>936364</v>
      </c>
      <c r="J308" s="44">
        <f t="shared" si="6"/>
        <v>945454.66666666663</v>
      </c>
      <c r="K308" s="43">
        <v>1</v>
      </c>
      <c r="L308" s="43">
        <v>1136364</v>
      </c>
      <c r="M308" s="44">
        <f t="shared" si="7"/>
        <v>945454.66666666663</v>
      </c>
      <c r="N308" s="43">
        <f t="shared" si="8"/>
        <v>2</v>
      </c>
      <c r="O308" s="44">
        <f t="shared" si="9"/>
        <v>1890909.3333333335</v>
      </c>
    </row>
    <row r="309" spans="1:15" x14ac:dyDescent="0.2">
      <c r="A309" s="31" t="s">
        <v>2732</v>
      </c>
      <c r="B309" s="31" t="s">
        <v>20</v>
      </c>
      <c r="C309" s="31">
        <v>0</v>
      </c>
      <c r="D309" s="31">
        <v>0</v>
      </c>
      <c r="E309" s="31">
        <f t="shared" si="5"/>
        <v>0</v>
      </c>
      <c r="F309" s="43">
        <f>IFERROR(VLOOKUP(A309,'2023'!A:N,13,0),0)</f>
        <v>0</v>
      </c>
      <c r="G309" s="43">
        <f>IFERROR(VLOOKUP(A309,'2023'!A:N,14,0),0)</f>
        <v>0</v>
      </c>
      <c r="H309" s="43">
        <v>1</v>
      </c>
      <c r="I309" s="43">
        <v>4127273</v>
      </c>
      <c r="J309" s="44">
        <f t="shared" si="6"/>
        <v>4127273</v>
      </c>
      <c r="K309" s="43">
        <v>1</v>
      </c>
      <c r="L309" s="43">
        <v>5190000</v>
      </c>
      <c r="M309" s="44">
        <f t="shared" si="7"/>
        <v>4127273</v>
      </c>
      <c r="N309" s="43">
        <f t="shared" si="8"/>
        <v>0</v>
      </c>
      <c r="O309" s="44">
        <f t="shared" si="9"/>
        <v>0</v>
      </c>
    </row>
    <row r="310" spans="1:15" x14ac:dyDescent="0.2">
      <c r="A310" s="31" t="s">
        <v>2733</v>
      </c>
      <c r="B310" s="31" t="s">
        <v>11</v>
      </c>
      <c r="C310" s="31">
        <v>0</v>
      </c>
      <c r="D310" s="31">
        <v>0</v>
      </c>
      <c r="E310" s="31">
        <f t="shared" si="5"/>
        <v>0</v>
      </c>
      <c r="F310" s="43">
        <f>IFERROR(VLOOKUP(A310,'2023'!A:N,13,0),0)</f>
        <v>0</v>
      </c>
      <c r="G310" s="43">
        <f>IFERROR(VLOOKUP(A310,'2023'!A:N,14,0),0)</f>
        <v>0</v>
      </c>
      <c r="H310" s="43">
        <v>1</v>
      </c>
      <c r="I310" s="43">
        <v>0</v>
      </c>
      <c r="J310" s="44">
        <f t="shared" si="6"/>
        <v>0</v>
      </c>
      <c r="K310" s="43">
        <v>1</v>
      </c>
      <c r="L310" s="43">
        <v>0</v>
      </c>
      <c r="M310" s="44">
        <f t="shared" si="7"/>
        <v>0</v>
      </c>
      <c r="N310" s="43">
        <f t="shared" si="8"/>
        <v>0</v>
      </c>
      <c r="O310" s="44">
        <f t="shared" si="9"/>
        <v>0</v>
      </c>
    </row>
    <row r="311" spans="1:15" x14ac:dyDescent="0.2">
      <c r="A311" s="31" t="s">
        <v>2734</v>
      </c>
      <c r="B311" s="31" t="s">
        <v>11</v>
      </c>
      <c r="C311" s="31">
        <v>0</v>
      </c>
      <c r="D311" s="31">
        <v>0</v>
      </c>
      <c r="E311" s="31">
        <f t="shared" si="5"/>
        <v>0</v>
      </c>
      <c r="F311" s="43">
        <f>IFERROR(VLOOKUP(A311,'2023'!A:N,13,0),0)</f>
        <v>0</v>
      </c>
      <c r="G311" s="43">
        <f>IFERROR(VLOOKUP(A311,'2023'!A:N,14,0),0)</f>
        <v>0</v>
      </c>
      <c r="H311" s="43">
        <v>3</v>
      </c>
      <c r="I311" s="43">
        <v>6158182</v>
      </c>
      <c r="J311" s="44">
        <f t="shared" si="6"/>
        <v>2052727.3333333333</v>
      </c>
      <c r="K311" s="43">
        <v>1</v>
      </c>
      <c r="L311" s="43">
        <v>2736363</v>
      </c>
      <c r="M311" s="44">
        <f t="shared" si="7"/>
        <v>2052727.3333333333</v>
      </c>
      <c r="N311" s="43">
        <f t="shared" si="8"/>
        <v>2</v>
      </c>
      <c r="O311" s="44">
        <f t="shared" si="9"/>
        <v>4105454.666666667</v>
      </c>
    </row>
    <row r="312" spans="1:15" x14ac:dyDescent="0.2">
      <c r="A312" s="31" t="s">
        <v>2735</v>
      </c>
      <c r="B312" s="31" t="s">
        <v>20</v>
      </c>
      <c r="C312" s="31">
        <v>0</v>
      </c>
      <c r="D312" s="31">
        <v>0</v>
      </c>
      <c r="E312" s="31">
        <f t="shared" si="5"/>
        <v>0</v>
      </c>
      <c r="F312" s="43">
        <f>IFERROR(VLOOKUP(A312,'2023'!A:N,13,0),0)</f>
        <v>0</v>
      </c>
      <c r="G312" s="43">
        <f>IFERROR(VLOOKUP(A312,'2023'!A:N,14,0),0)</f>
        <v>0</v>
      </c>
      <c r="H312" s="43">
        <v>1</v>
      </c>
      <c r="I312" s="43">
        <v>550000</v>
      </c>
      <c r="J312" s="44">
        <f t="shared" si="6"/>
        <v>550000</v>
      </c>
      <c r="K312" s="43">
        <v>1</v>
      </c>
      <c r="L312" s="43">
        <v>1045455</v>
      </c>
      <c r="M312" s="44">
        <f t="shared" si="7"/>
        <v>550000</v>
      </c>
      <c r="N312" s="43">
        <f t="shared" si="8"/>
        <v>0</v>
      </c>
      <c r="O312" s="44">
        <f t="shared" si="9"/>
        <v>0</v>
      </c>
    </row>
    <row r="313" spans="1:15" x14ac:dyDescent="0.2">
      <c r="A313" s="31" t="s">
        <v>2736</v>
      </c>
      <c r="B313" s="31" t="s">
        <v>141</v>
      </c>
      <c r="C313" s="31">
        <v>0</v>
      </c>
      <c r="D313" s="31">
        <v>0</v>
      </c>
      <c r="E313" s="31">
        <f t="shared" si="5"/>
        <v>0</v>
      </c>
      <c r="F313" s="43">
        <f>IFERROR(VLOOKUP(A313,'2023'!A:N,13,0),0)</f>
        <v>0</v>
      </c>
      <c r="G313" s="43">
        <f>IFERROR(VLOOKUP(A313,'2023'!A:N,14,0),0)</f>
        <v>0</v>
      </c>
      <c r="H313" s="43">
        <v>1</v>
      </c>
      <c r="I313" s="43">
        <v>450000</v>
      </c>
      <c r="J313" s="44">
        <f t="shared" si="6"/>
        <v>450000</v>
      </c>
      <c r="K313" s="43">
        <v>1</v>
      </c>
      <c r="L313" s="43">
        <v>681818</v>
      </c>
      <c r="M313" s="44">
        <f t="shared" si="7"/>
        <v>450000</v>
      </c>
      <c r="N313" s="43">
        <f t="shared" si="8"/>
        <v>0</v>
      </c>
      <c r="O313" s="44">
        <f t="shared" si="9"/>
        <v>0</v>
      </c>
    </row>
    <row r="314" spans="1:15" x14ac:dyDescent="0.2">
      <c r="A314" s="31" t="s">
        <v>2737</v>
      </c>
      <c r="B314" s="31" t="s">
        <v>25</v>
      </c>
      <c r="C314" s="31">
        <v>0</v>
      </c>
      <c r="D314" s="31">
        <v>0</v>
      </c>
      <c r="E314" s="31">
        <f t="shared" si="5"/>
        <v>0</v>
      </c>
      <c r="F314" s="43">
        <f>IFERROR(VLOOKUP(A314,'2023'!A:N,13,0),0)</f>
        <v>0</v>
      </c>
      <c r="G314" s="43">
        <f>IFERROR(VLOOKUP(A314,'2023'!A:N,14,0),0)</f>
        <v>0</v>
      </c>
      <c r="H314" s="43">
        <v>1</v>
      </c>
      <c r="I314" s="43">
        <v>4181818</v>
      </c>
      <c r="J314" s="44">
        <f t="shared" si="6"/>
        <v>4181818</v>
      </c>
      <c r="K314" s="43">
        <v>0</v>
      </c>
      <c r="L314" s="43">
        <v>0</v>
      </c>
      <c r="M314" s="44">
        <f t="shared" si="7"/>
        <v>0</v>
      </c>
      <c r="N314" s="43">
        <f t="shared" si="8"/>
        <v>1</v>
      </c>
      <c r="O314" s="44">
        <f t="shared" si="9"/>
        <v>4181818</v>
      </c>
    </row>
    <row r="315" spans="1:15" x14ac:dyDescent="0.2">
      <c r="A315" s="31" t="s">
        <v>2189</v>
      </c>
      <c r="B315" s="31" t="s">
        <v>11</v>
      </c>
      <c r="C315" s="31">
        <v>3</v>
      </c>
      <c r="D315" s="31">
        <v>3950000</v>
      </c>
      <c r="E315" s="31">
        <f t="shared" si="5"/>
        <v>0</v>
      </c>
      <c r="F315" s="43">
        <f>IFERROR(VLOOKUP(A315,'2023'!A:N,13,0),0)</f>
        <v>3</v>
      </c>
      <c r="G315" s="43">
        <f>IFERROR(VLOOKUP(A315,'2023'!A:N,14,0),0)</f>
        <v>3950000</v>
      </c>
      <c r="H315" s="43">
        <v>5</v>
      </c>
      <c r="I315" s="43">
        <v>6500000</v>
      </c>
      <c r="J315" s="44">
        <f t="shared" si="6"/>
        <v>1306250</v>
      </c>
      <c r="K315" s="43">
        <v>4</v>
      </c>
      <c r="L315" s="43">
        <v>10648150</v>
      </c>
      <c r="M315" s="44">
        <f t="shared" si="7"/>
        <v>5225000</v>
      </c>
      <c r="N315" s="43">
        <f t="shared" si="8"/>
        <v>4</v>
      </c>
      <c r="O315" s="44">
        <f t="shared" si="9"/>
        <v>5225000</v>
      </c>
    </row>
    <row r="316" spans="1:15" x14ac:dyDescent="0.2">
      <c r="A316" s="31" t="s">
        <v>2738</v>
      </c>
      <c r="B316" s="31" t="s">
        <v>11</v>
      </c>
      <c r="C316" s="31">
        <v>0</v>
      </c>
      <c r="D316" s="31">
        <v>0</v>
      </c>
      <c r="E316" s="31">
        <f t="shared" si="5"/>
        <v>0</v>
      </c>
      <c r="F316" s="43">
        <f>IFERROR(VLOOKUP(A316,'2023'!A:N,13,0),0)</f>
        <v>0</v>
      </c>
      <c r="G316" s="43">
        <f>IFERROR(VLOOKUP(A316,'2023'!A:N,14,0),0)</f>
        <v>0</v>
      </c>
      <c r="H316" s="43">
        <v>2</v>
      </c>
      <c r="I316" s="43">
        <v>6763636</v>
      </c>
      <c r="J316" s="44">
        <f t="shared" si="6"/>
        <v>3381818</v>
      </c>
      <c r="K316" s="43">
        <v>2</v>
      </c>
      <c r="L316" s="43">
        <v>7163637</v>
      </c>
      <c r="M316" s="44">
        <f t="shared" si="7"/>
        <v>6763636</v>
      </c>
      <c r="N316" s="43">
        <f t="shared" si="8"/>
        <v>0</v>
      </c>
      <c r="O316" s="44">
        <f t="shared" si="9"/>
        <v>0</v>
      </c>
    </row>
    <row r="317" spans="1:15" x14ac:dyDescent="0.2">
      <c r="A317" s="31" t="s">
        <v>2739</v>
      </c>
      <c r="B317" s="31" t="s">
        <v>171</v>
      </c>
      <c r="C317" s="31">
        <v>109</v>
      </c>
      <c r="D317" s="31">
        <v>378230000</v>
      </c>
      <c r="E317" s="31">
        <f t="shared" si="5"/>
        <v>0</v>
      </c>
      <c r="F317" s="43">
        <f>IFERROR(VLOOKUP(A317,'2023'!A:N,13,0),0)</f>
        <v>109</v>
      </c>
      <c r="G317" s="43">
        <f>IFERROR(VLOOKUP(A317,'2023'!A:N,14,0),0)</f>
        <v>382757786.24333334</v>
      </c>
      <c r="H317" s="43">
        <v>28</v>
      </c>
      <c r="I317" s="43">
        <v>101727273</v>
      </c>
      <c r="J317" s="44">
        <f t="shared" si="6"/>
        <v>3536387.2937469585</v>
      </c>
      <c r="K317" s="43">
        <v>0</v>
      </c>
      <c r="L317" s="43">
        <v>0</v>
      </c>
      <c r="M317" s="44">
        <f t="shared" si="7"/>
        <v>0</v>
      </c>
      <c r="N317" s="43">
        <f t="shared" si="8"/>
        <v>137</v>
      </c>
      <c r="O317" s="44">
        <f t="shared" si="9"/>
        <v>484485059.24333334</v>
      </c>
    </row>
    <row r="318" spans="1:15" x14ac:dyDescent="0.2">
      <c r="A318" s="31" t="s">
        <v>415</v>
      </c>
      <c r="B318" s="31" t="s">
        <v>11</v>
      </c>
      <c r="C318" s="31">
        <v>210</v>
      </c>
      <c r="D318" s="31">
        <v>15963510</v>
      </c>
      <c r="E318" s="31">
        <f t="shared" si="5"/>
        <v>0</v>
      </c>
      <c r="F318" s="43">
        <f>IFERROR(VLOOKUP(A318,'2023'!A:N,13,0),0)</f>
        <v>210</v>
      </c>
      <c r="G318" s="43">
        <f>IFERROR(VLOOKUP(A318,'2023'!A:N,14,0),0)</f>
        <v>15963510</v>
      </c>
      <c r="H318" s="43">
        <v>150</v>
      </c>
      <c r="I318" s="43">
        <v>11072670</v>
      </c>
      <c r="J318" s="44">
        <f t="shared" si="6"/>
        <v>75100.5</v>
      </c>
      <c r="K318" s="43">
        <v>0</v>
      </c>
      <c r="L318" s="43">
        <v>0</v>
      </c>
      <c r="M318" s="44">
        <f t="shared" si="7"/>
        <v>0</v>
      </c>
      <c r="N318" s="43">
        <f t="shared" si="8"/>
        <v>360</v>
      </c>
      <c r="O318" s="44">
        <f t="shared" si="9"/>
        <v>27036180</v>
      </c>
    </row>
    <row r="319" spans="1:15" x14ac:dyDescent="0.2">
      <c r="A319" s="31" t="s">
        <v>416</v>
      </c>
      <c r="B319" s="31" t="s">
        <v>11</v>
      </c>
      <c r="C319" s="31">
        <v>50</v>
      </c>
      <c r="D319" s="31">
        <v>6545430</v>
      </c>
      <c r="E319" s="31">
        <f t="shared" si="5"/>
        <v>0</v>
      </c>
      <c r="F319" s="43">
        <f>IFERROR(VLOOKUP(A319,'2023'!A:N,13,0),0)</f>
        <v>50</v>
      </c>
      <c r="G319" s="43">
        <f>IFERROR(VLOOKUP(A319,'2023'!A:N,14,0),0)</f>
        <v>6545430</v>
      </c>
      <c r="H319" s="43">
        <v>40</v>
      </c>
      <c r="I319" s="43">
        <v>4000000</v>
      </c>
      <c r="J319" s="44">
        <f t="shared" si="6"/>
        <v>117171.44444444444</v>
      </c>
      <c r="K319" s="43">
        <v>0</v>
      </c>
      <c r="L319" s="43">
        <v>0</v>
      </c>
      <c r="M319" s="44">
        <f t="shared" si="7"/>
        <v>0</v>
      </c>
      <c r="N319" s="43">
        <f t="shared" si="8"/>
        <v>90</v>
      </c>
      <c r="O319" s="44">
        <f t="shared" si="9"/>
        <v>10545430</v>
      </c>
    </row>
    <row r="320" spans="1:15" x14ac:dyDescent="0.2">
      <c r="A320" s="31" t="s">
        <v>2740</v>
      </c>
      <c r="B320" s="31" t="s">
        <v>20</v>
      </c>
      <c r="C320" s="31">
        <v>0</v>
      </c>
      <c r="D320" s="31">
        <v>0</v>
      </c>
      <c r="E320" s="31">
        <f t="shared" si="5"/>
        <v>0</v>
      </c>
      <c r="F320" s="43">
        <f>IFERROR(VLOOKUP(A320,'2023'!A:N,13,0),0)</f>
        <v>0</v>
      </c>
      <c r="G320" s="43">
        <f>IFERROR(VLOOKUP(A320,'2023'!A:N,14,0),0)</f>
        <v>0</v>
      </c>
      <c r="H320" s="43">
        <v>3</v>
      </c>
      <c r="I320" s="43">
        <v>6363637</v>
      </c>
      <c r="J320" s="44">
        <f t="shared" si="6"/>
        <v>2121212.3333333335</v>
      </c>
      <c r="K320" s="43">
        <v>0</v>
      </c>
      <c r="L320" s="43">
        <v>0</v>
      </c>
      <c r="M320" s="44">
        <f t="shared" si="7"/>
        <v>0</v>
      </c>
      <c r="N320" s="43">
        <f t="shared" si="8"/>
        <v>3</v>
      </c>
      <c r="O320" s="44">
        <f t="shared" si="9"/>
        <v>6363637</v>
      </c>
    </row>
    <row r="321" spans="1:15" x14ac:dyDescent="0.2">
      <c r="A321" s="31" t="s">
        <v>2741</v>
      </c>
      <c r="B321" s="31" t="s">
        <v>11</v>
      </c>
      <c r="C321" s="31">
        <v>0</v>
      </c>
      <c r="D321" s="31">
        <v>0</v>
      </c>
      <c r="E321" s="31">
        <f t="shared" si="5"/>
        <v>0</v>
      </c>
      <c r="F321" s="43">
        <f>IFERROR(VLOOKUP(A321,'2023'!A:N,13,0),0)</f>
        <v>0</v>
      </c>
      <c r="G321" s="43">
        <f>IFERROR(VLOOKUP(A321,'2023'!A:N,14,0),0)</f>
        <v>0</v>
      </c>
      <c r="H321" s="43">
        <v>5</v>
      </c>
      <c r="I321" s="43">
        <v>2136365</v>
      </c>
      <c r="J321" s="44">
        <f t="shared" si="6"/>
        <v>427273</v>
      </c>
      <c r="K321" s="43">
        <v>1</v>
      </c>
      <c r="L321" s="43">
        <v>436363</v>
      </c>
      <c r="M321" s="44">
        <f t="shared" si="7"/>
        <v>427273</v>
      </c>
      <c r="N321" s="43">
        <f t="shared" si="8"/>
        <v>4</v>
      </c>
      <c r="O321" s="44">
        <f t="shared" si="9"/>
        <v>1709092</v>
      </c>
    </row>
    <row r="322" spans="1:15" x14ac:dyDescent="0.2">
      <c r="A322" s="31" t="s">
        <v>2742</v>
      </c>
      <c r="B322" s="31" t="s">
        <v>11</v>
      </c>
      <c r="C322" s="31">
        <v>0</v>
      </c>
      <c r="D322" s="31">
        <v>0</v>
      </c>
      <c r="E322" s="31">
        <f t="shared" si="5"/>
        <v>0</v>
      </c>
      <c r="F322" s="43">
        <f>IFERROR(VLOOKUP(A322,'2023'!A:N,13,0),0)</f>
        <v>0</v>
      </c>
      <c r="G322" s="43">
        <f>IFERROR(VLOOKUP(A322,'2023'!A:N,14,0),0)</f>
        <v>0</v>
      </c>
      <c r="H322" s="43">
        <v>5</v>
      </c>
      <c r="I322" s="43">
        <v>2136365</v>
      </c>
      <c r="J322" s="44">
        <f t="shared" si="6"/>
        <v>427273</v>
      </c>
      <c r="K322" s="43">
        <v>3</v>
      </c>
      <c r="L322" s="43">
        <v>1299999</v>
      </c>
      <c r="M322" s="44">
        <f t="shared" si="7"/>
        <v>1281819</v>
      </c>
      <c r="N322" s="43">
        <f t="shared" si="8"/>
        <v>2</v>
      </c>
      <c r="O322" s="44">
        <f t="shared" si="9"/>
        <v>854546</v>
      </c>
    </row>
    <row r="323" spans="1:15" x14ac:dyDescent="0.2">
      <c r="A323" s="31" t="s">
        <v>1551</v>
      </c>
      <c r="B323" s="31" t="s">
        <v>11</v>
      </c>
      <c r="C323" s="31">
        <v>0</v>
      </c>
      <c r="D323" s="31">
        <v>0</v>
      </c>
      <c r="E323" s="31">
        <f t="shared" si="5"/>
        <v>0</v>
      </c>
      <c r="F323" s="43">
        <f>IFERROR(VLOOKUP(A323,'2023'!A:N,13,0),0)</f>
        <v>0</v>
      </c>
      <c r="G323" s="43">
        <f>IFERROR(VLOOKUP(A323,'2023'!A:N,14,0),0)</f>
        <v>0</v>
      </c>
      <c r="H323" s="43">
        <v>8</v>
      </c>
      <c r="I323" s="43">
        <v>6054546</v>
      </c>
      <c r="J323" s="44">
        <f t="shared" si="6"/>
        <v>756818.25</v>
      </c>
      <c r="K323" s="43">
        <v>3</v>
      </c>
      <c r="L323" s="43">
        <v>2645455</v>
      </c>
      <c r="M323" s="44">
        <f t="shared" si="7"/>
        <v>2270454.75</v>
      </c>
      <c r="N323" s="43">
        <f t="shared" si="8"/>
        <v>5</v>
      </c>
      <c r="O323" s="44">
        <f t="shared" si="9"/>
        <v>3784091.25</v>
      </c>
    </row>
    <row r="324" spans="1:15" x14ac:dyDescent="0.2">
      <c r="A324" s="31" t="s">
        <v>603</v>
      </c>
      <c r="B324" s="31" t="s">
        <v>11</v>
      </c>
      <c r="C324" s="31">
        <v>1</v>
      </c>
      <c r="D324" s="31">
        <v>909090</v>
      </c>
      <c r="E324" s="31">
        <f t="shared" si="5"/>
        <v>0</v>
      </c>
      <c r="F324" s="43">
        <f>IFERROR(VLOOKUP(A324,'2023'!A:N,13,0),0)</f>
        <v>1</v>
      </c>
      <c r="G324" s="43">
        <f>IFERROR(VLOOKUP(A324,'2023'!A:N,14,0),0)</f>
        <v>909090</v>
      </c>
      <c r="H324" s="43">
        <v>6</v>
      </c>
      <c r="I324" s="43">
        <v>5181816</v>
      </c>
      <c r="J324" s="44">
        <f t="shared" si="6"/>
        <v>870129.42857142852</v>
      </c>
      <c r="K324" s="43">
        <v>1</v>
      </c>
      <c r="L324" s="43">
        <v>1045455</v>
      </c>
      <c r="M324" s="44">
        <f t="shared" si="7"/>
        <v>870129.42857142852</v>
      </c>
      <c r="N324" s="43">
        <f t="shared" si="8"/>
        <v>6</v>
      </c>
      <c r="O324" s="44">
        <f t="shared" si="9"/>
        <v>5220776.5714285718</v>
      </c>
    </row>
    <row r="325" spans="1:15" x14ac:dyDescent="0.2">
      <c r="A325" s="31" t="s">
        <v>2743</v>
      </c>
      <c r="B325" s="31" t="s">
        <v>171</v>
      </c>
      <c r="C325" s="31">
        <v>0</v>
      </c>
      <c r="D325" s="31">
        <v>0</v>
      </c>
      <c r="E325" s="31">
        <f t="shared" si="5"/>
        <v>0</v>
      </c>
      <c r="F325" s="43">
        <f>IFERROR(VLOOKUP(A325,'2023'!A:N,13,0),0)</f>
        <v>0</v>
      </c>
      <c r="G325" s="43">
        <f>IFERROR(VLOOKUP(A325,'2023'!A:N,14,0),0)</f>
        <v>0</v>
      </c>
      <c r="H325" s="43">
        <v>1</v>
      </c>
      <c r="I325" s="43">
        <v>4318182</v>
      </c>
      <c r="J325" s="44">
        <f t="shared" si="6"/>
        <v>4318182</v>
      </c>
      <c r="K325" s="43">
        <v>0</v>
      </c>
      <c r="L325" s="43">
        <v>0</v>
      </c>
      <c r="M325" s="44">
        <f t="shared" si="7"/>
        <v>0</v>
      </c>
      <c r="N325" s="43">
        <f t="shared" si="8"/>
        <v>1</v>
      </c>
      <c r="O325" s="44">
        <f t="shared" si="9"/>
        <v>4318182</v>
      </c>
    </row>
    <row r="326" spans="1:15" x14ac:dyDescent="0.2">
      <c r="A326" s="31" t="s">
        <v>2744</v>
      </c>
      <c r="B326" s="31" t="s">
        <v>11</v>
      </c>
      <c r="C326" s="31">
        <v>0</v>
      </c>
      <c r="D326" s="31">
        <v>0</v>
      </c>
      <c r="E326" s="31">
        <f t="shared" si="5"/>
        <v>0</v>
      </c>
      <c r="F326" s="43">
        <f>IFERROR(VLOOKUP(A326,'2023'!A:N,13,0),0)</f>
        <v>0</v>
      </c>
      <c r="G326" s="43">
        <f>IFERROR(VLOOKUP(A326,'2023'!A:N,14,0),0)</f>
        <v>0</v>
      </c>
      <c r="H326" s="43">
        <v>1</v>
      </c>
      <c r="I326" s="43">
        <v>4363636</v>
      </c>
      <c r="J326" s="44">
        <f t="shared" si="6"/>
        <v>4363636</v>
      </c>
      <c r="K326" s="43">
        <v>0</v>
      </c>
      <c r="L326" s="43">
        <v>0</v>
      </c>
      <c r="M326" s="44">
        <f t="shared" si="7"/>
        <v>0</v>
      </c>
      <c r="N326" s="43">
        <f t="shared" si="8"/>
        <v>1</v>
      </c>
      <c r="O326" s="44">
        <f t="shared" si="9"/>
        <v>4363636</v>
      </c>
    </row>
    <row r="327" spans="1:15" x14ac:dyDescent="0.2">
      <c r="A327" s="31" t="s">
        <v>860</v>
      </c>
      <c r="B327" s="31" t="s">
        <v>20</v>
      </c>
      <c r="C327" s="31">
        <v>3</v>
      </c>
      <c r="D327" s="31">
        <v>13545453</v>
      </c>
      <c r="E327" s="31">
        <f t="shared" si="5"/>
        <v>0</v>
      </c>
      <c r="F327" s="43">
        <f>IFERROR(VLOOKUP(A327,'2023'!A:N,13,0),0)</f>
        <v>3</v>
      </c>
      <c r="G327" s="43">
        <f>IFERROR(VLOOKUP(A327,'2023'!A:N,14,0),0)</f>
        <v>13545453</v>
      </c>
      <c r="H327" s="43">
        <v>2</v>
      </c>
      <c r="I327" s="43">
        <v>8818181</v>
      </c>
      <c r="J327" s="44">
        <f t="shared" si="6"/>
        <v>4472726.8</v>
      </c>
      <c r="K327" s="43">
        <v>0</v>
      </c>
      <c r="L327" s="43">
        <v>0</v>
      </c>
      <c r="M327" s="44">
        <f t="shared" si="7"/>
        <v>0</v>
      </c>
      <c r="N327" s="43">
        <f t="shared" si="8"/>
        <v>5</v>
      </c>
      <c r="O327" s="44">
        <f t="shared" si="9"/>
        <v>22363634</v>
      </c>
    </row>
    <row r="328" spans="1:15" x14ac:dyDescent="0.2">
      <c r="A328" s="31" t="s">
        <v>2745</v>
      </c>
      <c r="B328" s="31" t="s">
        <v>25</v>
      </c>
      <c r="C328" s="31">
        <v>0</v>
      </c>
      <c r="D328" s="31">
        <v>0</v>
      </c>
      <c r="E328" s="31">
        <f t="shared" si="5"/>
        <v>0</v>
      </c>
      <c r="F328" s="43">
        <f>IFERROR(VLOOKUP(A328,'2023'!A:N,13,0),0)</f>
        <v>0</v>
      </c>
      <c r="G328" s="43">
        <f>IFERROR(VLOOKUP(A328,'2023'!A:N,14,0),0)</f>
        <v>0</v>
      </c>
      <c r="H328" s="43">
        <v>1</v>
      </c>
      <c r="I328" s="43">
        <v>1536364</v>
      </c>
      <c r="J328" s="44">
        <f t="shared" si="6"/>
        <v>1536364</v>
      </c>
      <c r="K328" s="43">
        <v>1</v>
      </c>
      <c r="L328" s="43">
        <v>1718182</v>
      </c>
      <c r="M328" s="44">
        <f t="shared" si="7"/>
        <v>1536364</v>
      </c>
      <c r="N328" s="43">
        <f t="shared" si="8"/>
        <v>0</v>
      </c>
      <c r="O328" s="44">
        <f t="shared" si="9"/>
        <v>0</v>
      </c>
    </row>
    <row r="329" spans="1:15" x14ac:dyDescent="0.2">
      <c r="A329" s="31" t="s">
        <v>2746</v>
      </c>
      <c r="B329" s="31" t="s">
        <v>1691</v>
      </c>
      <c r="C329" s="31">
        <v>0</v>
      </c>
      <c r="D329" s="31">
        <v>0</v>
      </c>
      <c r="E329" s="31">
        <f t="shared" si="5"/>
        <v>0</v>
      </c>
      <c r="F329" s="43">
        <f>IFERROR(VLOOKUP(A329,'2023'!A:N,13,0),0)</f>
        <v>0</v>
      </c>
      <c r="G329" s="43">
        <f>IFERROR(VLOOKUP(A329,'2023'!A:N,14,0),0)</f>
        <v>0</v>
      </c>
      <c r="H329" s="43">
        <v>1</v>
      </c>
      <c r="I329" s="43">
        <v>1709091</v>
      </c>
      <c r="J329" s="44">
        <f t="shared" si="6"/>
        <v>1709091</v>
      </c>
      <c r="K329" s="43">
        <v>1</v>
      </c>
      <c r="L329" s="43">
        <v>1900000</v>
      </c>
      <c r="M329" s="44">
        <f t="shared" si="7"/>
        <v>1709091</v>
      </c>
      <c r="N329" s="43">
        <f t="shared" si="8"/>
        <v>0</v>
      </c>
      <c r="O329" s="44">
        <f t="shared" si="9"/>
        <v>0</v>
      </c>
    </row>
    <row r="330" spans="1:15" x14ac:dyDescent="0.2">
      <c r="A330" s="31" t="s">
        <v>2747</v>
      </c>
      <c r="B330" s="31" t="s">
        <v>11</v>
      </c>
      <c r="C330" s="31">
        <v>0</v>
      </c>
      <c r="D330" s="31">
        <v>0</v>
      </c>
      <c r="E330" s="31">
        <f t="shared" si="5"/>
        <v>0</v>
      </c>
      <c r="F330" s="43">
        <f>IFERROR(VLOOKUP(A330,'2023'!A:N,13,0),0)</f>
        <v>0</v>
      </c>
      <c r="G330" s="43">
        <f>IFERROR(VLOOKUP(A330,'2023'!A:N,14,0),0)</f>
        <v>0</v>
      </c>
      <c r="H330" s="43">
        <v>1</v>
      </c>
      <c r="I330" s="43">
        <v>1136364</v>
      </c>
      <c r="J330" s="44">
        <f t="shared" si="6"/>
        <v>1136364</v>
      </c>
      <c r="K330" s="43">
        <v>0</v>
      </c>
      <c r="L330" s="43">
        <v>0</v>
      </c>
      <c r="M330" s="44">
        <f t="shared" si="7"/>
        <v>0</v>
      </c>
      <c r="N330" s="43">
        <f t="shared" si="8"/>
        <v>1</v>
      </c>
      <c r="O330" s="44">
        <f t="shared" si="9"/>
        <v>1136364</v>
      </c>
    </row>
    <row r="331" spans="1:15" x14ac:dyDescent="0.2">
      <c r="A331" s="31" t="s">
        <v>2748</v>
      </c>
      <c r="B331" s="31" t="s">
        <v>20</v>
      </c>
      <c r="C331" s="31">
        <v>0</v>
      </c>
      <c r="D331" s="31">
        <v>0</v>
      </c>
      <c r="E331" s="31">
        <f t="shared" si="5"/>
        <v>0</v>
      </c>
      <c r="F331" s="43">
        <f>IFERROR(VLOOKUP(A331,'2023'!A:N,13,0),0)</f>
        <v>0</v>
      </c>
      <c r="G331" s="43">
        <f>IFERROR(VLOOKUP(A331,'2023'!A:N,14,0),0)</f>
        <v>0</v>
      </c>
      <c r="H331" s="43">
        <v>2</v>
      </c>
      <c r="I331" s="43">
        <v>8790909</v>
      </c>
      <c r="J331" s="44">
        <f t="shared" si="6"/>
        <v>4395454.5</v>
      </c>
      <c r="K331" s="43">
        <v>1</v>
      </c>
      <c r="L331" s="43">
        <v>4772727</v>
      </c>
      <c r="M331" s="44">
        <f t="shared" si="7"/>
        <v>4395454.5</v>
      </c>
      <c r="N331" s="43">
        <f t="shared" si="8"/>
        <v>1</v>
      </c>
      <c r="O331" s="44">
        <f t="shared" si="9"/>
        <v>4395454.5</v>
      </c>
    </row>
    <row r="332" spans="1:15" x14ac:dyDescent="0.2">
      <c r="A332" s="31" t="s">
        <v>2749</v>
      </c>
      <c r="B332" s="31" t="s">
        <v>650</v>
      </c>
      <c r="C332" s="31">
        <v>0</v>
      </c>
      <c r="D332" s="31">
        <v>0</v>
      </c>
      <c r="E332" s="31">
        <f t="shared" si="5"/>
        <v>0</v>
      </c>
      <c r="F332" s="43">
        <f>IFERROR(VLOOKUP(A332,'2023'!A:N,13,0),0)</f>
        <v>0</v>
      </c>
      <c r="G332" s="43">
        <f>IFERROR(VLOOKUP(A332,'2023'!A:N,14,0),0)</f>
        <v>0</v>
      </c>
      <c r="H332" s="43">
        <v>30</v>
      </c>
      <c r="I332" s="43">
        <v>22090920</v>
      </c>
      <c r="J332" s="44">
        <f t="shared" si="6"/>
        <v>736364</v>
      </c>
      <c r="K332" s="43">
        <v>23</v>
      </c>
      <c r="L332" s="43">
        <v>17556366</v>
      </c>
      <c r="M332" s="44">
        <f t="shared" si="7"/>
        <v>16936372</v>
      </c>
      <c r="N332" s="43">
        <f t="shared" si="8"/>
        <v>7</v>
      </c>
      <c r="O332" s="44">
        <f t="shared" si="9"/>
        <v>5154548</v>
      </c>
    </row>
    <row r="333" spans="1:15" x14ac:dyDescent="0.2">
      <c r="A333" s="31" t="s">
        <v>2750</v>
      </c>
      <c r="B333" s="31" t="s">
        <v>20</v>
      </c>
      <c r="C333" s="31">
        <v>0</v>
      </c>
      <c r="D333" s="31">
        <v>0</v>
      </c>
      <c r="E333" s="31">
        <f t="shared" si="5"/>
        <v>0</v>
      </c>
      <c r="F333" s="43">
        <f>IFERROR(VLOOKUP(A333,'2023'!A:N,13,0),0)</f>
        <v>0</v>
      </c>
      <c r="G333" s="43">
        <f>IFERROR(VLOOKUP(A333,'2023'!A:N,14,0),0)</f>
        <v>0</v>
      </c>
      <c r="H333" s="43">
        <v>5</v>
      </c>
      <c r="I333" s="43">
        <v>1610000</v>
      </c>
      <c r="J333" s="44">
        <f t="shared" si="6"/>
        <v>322000</v>
      </c>
      <c r="K333" s="43">
        <v>5</v>
      </c>
      <c r="L333" s="43">
        <v>1709092</v>
      </c>
      <c r="M333" s="44">
        <f t="shared" si="7"/>
        <v>1610000</v>
      </c>
      <c r="N333" s="43">
        <f t="shared" si="8"/>
        <v>0</v>
      </c>
      <c r="O333" s="44">
        <f t="shared" si="9"/>
        <v>0</v>
      </c>
    </row>
    <row r="334" spans="1:15" x14ac:dyDescent="0.2">
      <c r="A334" s="31" t="s">
        <v>802</v>
      </c>
      <c r="B334" s="31" t="s">
        <v>20</v>
      </c>
      <c r="C334" s="31">
        <v>2</v>
      </c>
      <c r="D334" s="31">
        <v>620000</v>
      </c>
      <c r="E334" s="31">
        <f t="shared" si="5"/>
        <v>0</v>
      </c>
      <c r="F334" s="43">
        <f>IFERROR(VLOOKUP(A334,'2023'!A:N,13,0),0)</f>
        <v>2</v>
      </c>
      <c r="G334" s="43">
        <f>IFERROR(VLOOKUP(A334,'2023'!A:N,14,0),0)</f>
        <v>620000</v>
      </c>
      <c r="H334" s="43">
        <v>5</v>
      </c>
      <c r="I334" s="43">
        <v>1610000</v>
      </c>
      <c r="J334" s="44">
        <f t="shared" si="6"/>
        <v>318571.42857142858</v>
      </c>
      <c r="K334" s="43">
        <v>1</v>
      </c>
      <c r="L334" s="43">
        <v>445455</v>
      </c>
      <c r="M334" s="44">
        <f t="shared" si="7"/>
        <v>318571.42857142858</v>
      </c>
      <c r="N334" s="43">
        <f t="shared" si="8"/>
        <v>6</v>
      </c>
      <c r="O334" s="44">
        <f t="shared" si="9"/>
        <v>1911428.5714285714</v>
      </c>
    </row>
    <row r="335" spans="1:15" x14ac:dyDescent="0.2">
      <c r="A335" s="31" t="s">
        <v>2751</v>
      </c>
      <c r="B335" s="31" t="s">
        <v>20</v>
      </c>
      <c r="C335" s="31">
        <v>0</v>
      </c>
      <c r="D335" s="31">
        <v>0</v>
      </c>
      <c r="E335" s="31">
        <f t="shared" si="5"/>
        <v>0</v>
      </c>
      <c r="F335" s="43">
        <f>IFERROR(VLOOKUP(A335,'2023'!A:N,13,0),0)</f>
        <v>0</v>
      </c>
      <c r="G335" s="43">
        <f>IFERROR(VLOOKUP(A335,'2023'!A:N,14,0),0)</f>
        <v>0</v>
      </c>
      <c r="H335" s="43">
        <v>1</v>
      </c>
      <c r="I335" s="43">
        <v>2530000</v>
      </c>
      <c r="J335" s="44">
        <f t="shared" si="6"/>
        <v>2530000</v>
      </c>
      <c r="K335" s="43">
        <v>0</v>
      </c>
      <c r="L335" s="43">
        <v>0</v>
      </c>
      <c r="M335" s="44">
        <f t="shared" si="7"/>
        <v>0</v>
      </c>
      <c r="N335" s="43">
        <f t="shared" si="8"/>
        <v>1</v>
      </c>
      <c r="O335" s="44">
        <f t="shared" si="9"/>
        <v>2530000</v>
      </c>
    </row>
    <row r="336" spans="1:15" x14ac:dyDescent="0.2">
      <c r="A336" s="31" t="s">
        <v>1532</v>
      </c>
      <c r="B336" s="31" t="s">
        <v>11</v>
      </c>
      <c r="C336" s="31">
        <v>20</v>
      </c>
      <c r="D336" s="31">
        <v>4421771</v>
      </c>
      <c r="E336" s="31">
        <f t="shared" si="5"/>
        <v>0</v>
      </c>
      <c r="F336" s="43">
        <f>IFERROR(VLOOKUP(A336,'2023'!A:N,13,0),0)</f>
        <v>20</v>
      </c>
      <c r="G336" s="43">
        <f>IFERROR(VLOOKUP(A336,'2023'!A:N,14,0),0)</f>
        <v>4421770.8571428573</v>
      </c>
      <c r="H336" s="43">
        <v>98</v>
      </c>
      <c r="I336" s="43">
        <v>24000040</v>
      </c>
      <c r="J336" s="44">
        <f t="shared" si="6"/>
        <v>240862.80387409203</v>
      </c>
      <c r="K336" s="43">
        <v>87</v>
      </c>
      <c r="L336" s="43">
        <v>26772735</v>
      </c>
      <c r="M336" s="44">
        <f t="shared" si="7"/>
        <v>20955063.937046006</v>
      </c>
      <c r="N336" s="43">
        <f t="shared" si="8"/>
        <v>31</v>
      </c>
      <c r="O336" s="44">
        <f t="shared" si="9"/>
        <v>7466746.9200968519</v>
      </c>
    </row>
    <row r="337" spans="1:15" x14ac:dyDescent="0.2">
      <c r="A337" s="31" t="s">
        <v>2752</v>
      </c>
      <c r="B337" s="31" t="s">
        <v>11</v>
      </c>
      <c r="C337" s="31">
        <v>0</v>
      </c>
      <c r="D337" s="31">
        <v>0</v>
      </c>
      <c r="E337" s="31">
        <f t="shared" si="5"/>
        <v>0</v>
      </c>
      <c r="F337" s="43">
        <f>IFERROR(VLOOKUP(A337,'2023'!A:N,13,0),0)</f>
        <v>0</v>
      </c>
      <c r="G337" s="43">
        <f>IFERROR(VLOOKUP(A337,'2023'!A:N,14,0),0)</f>
        <v>0</v>
      </c>
      <c r="H337" s="43">
        <v>1</v>
      </c>
      <c r="I337" s="43">
        <v>1454545</v>
      </c>
      <c r="J337" s="44">
        <f t="shared" si="6"/>
        <v>1454545</v>
      </c>
      <c r="K337" s="43">
        <v>1</v>
      </c>
      <c r="L337" s="43">
        <v>1809091</v>
      </c>
      <c r="M337" s="44">
        <f t="shared" si="7"/>
        <v>1454545</v>
      </c>
      <c r="N337" s="43">
        <f t="shared" si="8"/>
        <v>0</v>
      </c>
      <c r="O337" s="44">
        <f t="shared" si="9"/>
        <v>0</v>
      </c>
    </row>
    <row r="338" spans="1:15" x14ac:dyDescent="0.2">
      <c r="A338" s="31" t="s">
        <v>2753</v>
      </c>
      <c r="B338" s="31" t="s">
        <v>105</v>
      </c>
      <c r="C338" s="31">
        <v>0</v>
      </c>
      <c r="D338" s="31">
        <v>0</v>
      </c>
      <c r="E338" s="31">
        <f t="shared" si="5"/>
        <v>0</v>
      </c>
      <c r="F338" s="43">
        <f>IFERROR(VLOOKUP(A338,'2023'!A:N,13,0),0)</f>
        <v>0</v>
      </c>
      <c r="G338" s="43">
        <f>IFERROR(VLOOKUP(A338,'2023'!A:N,14,0),0)</f>
        <v>0</v>
      </c>
      <c r="H338" s="43">
        <v>1</v>
      </c>
      <c r="I338" s="43">
        <v>2720000</v>
      </c>
      <c r="J338" s="44">
        <f t="shared" si="6"/>
        <v>2720000</v>
      </c>
      <c r="K338" s="43">
        <v>1</v>
      </c>
      <c r="L338" s="43">
        <v>2718182</v>
      </c>
      <c r="M338" s="44">
        <f t="shared" si="7"/>
        <v>2720000</v>
      </c>
      <c r="N338" s="43">
        <f t="shared" si="8"/>
        <v>0</v>
      </c>
      <c r="O338" s="44">
        <f t="shared" si="9"/>
        <v>0</v>
      </c>
    </row>
    <row r="339" spans="1:15" x14ac:dyDescent="0.2">
      <c r="A339" s="31" t="s">
        <v>168</v>
      </c>
      <c r="B339" s="31" t="s">
        <v>11</v>
      </c>
      <c r="C339" s="31">
        <v>10</v>
      </c>
      <c r="D339" s="31">
        <v>18909087</v>
      </c>
      <c r="E339" s="31">
        <f t="shared" si="5"/>
        <v>0</v>
      </c>
      <c r="F339" s="43">
        <f>IFERROR(VLOOKUP(A339,'2023'!A:N,13,0),0)</f>
        <v>10</v>
      </c>
      <c r="G339" s="43">
        <f>IFERROR(VLOOKUP(A339,'2023'!A:N,14,0),0)</f>
        <v>18909087</v>
      </c>
      <c r="H339" s="43">
        <v>2</v>
      </c>
      <c r="I339" s="43">
        <v>4472728</v>
      </c>
      <c r="J339" s="44">
        <f t="shared" si="6"/>
        <v>1948484.5833333333</v>
      </c>
      <c r="K339" s="43">
        <v>1</v>
      </c>
      <c r="L339" s="43">
        <v>2272727</v>
      </c>
      <c r="M339" s="44">
        <f t="shared" si="7"/>
        <v>1948484.5833333333</v>
      </c>
      <c r="N339" s="43">
        <f t="shared" si="8"/>
        <v>11</v>
      </c>
      <c r="O339" s="44">
        <f t="shared" si="9"/>
        <v>21433330.416666668</v>
      </c>
    </row>
    <row r="340" spans="1:15" x14ac:dyDescent="0.2">
      <c r="A340" s="31" t="s">
        <v>2754</v>
      </c>
      <c r="B340" s="31" t="s">
        <v>20</v>
      </c>
      <c r="C340" s="31">
        <v>0</v>
      </c>
      <c r="D340" s="31">
        <v>0</v>
      </c>
      <c r="E340" s="31">
        <f t="shared" si="5"/>
        <v>0</v>
      </c>
      <c r="F340" s="43">
        <f>IFERROR(VLOOKUP(A340,'2023'!A:N,13,0),0)</f>
        <v>0</v>
      </c>
      <c r="G340" s="43">
        <f>IFERROR(VLOOKUP(A340,'2023'!A:N,14,0),0)</f>
        <v>0</v>
      </c>
      <c r="H340" s="43">
        <v>2</v>
      </c>
      <c r="I340" s="43">
        <v>2272728</v>
      </c>
      <c r="J340" s="44">
        <f t="shared" si="6"/>
        <v>1136364</v>
      </c>
      <c r="K340" s="43">
        <v>0</v>
      </c>
      <c r="L340" s="43">
        <v>0</v>
      </c>
      <c r="M340" s="44">
        <f t="shared" si="7"/>
        <v>0</v>
      </c>
      <c r="N340" s="43">
        <f t="shared" si="8"/>
        <v>2</v>
      </c>
      <c r="O340" s="44">
        <f t="shared" si="9"/>
        <v>2272728</v>
      </c>
    </row>
    <row r="341" spans="1:15" x14ac:dyDescent="0.2">
      <c r="A341" s="31" t="s">
        <v>2755</v>
      </c>
      <c r="B341" s="31" t="s">
        <v>20</v>
      </c>
      <c r="C341" s="31">
        <v>0</v>
      </c>
      <c r="D341" s="31">
        <v>0</v>
      </c>
      <c r="E341" s="31">
        <f t="shared" si="5"/>
        <v>0</v>
      </c>
      <c r="F341" s="43">
        <f>IFERROR(VLOOKUP(A341,'2023'!A:N,13,0),0)</f>
        <v>0</v>
      </c>
      <c r="G341" s="43">
        <f>IFERROR(VLOOKUP(A341,'2023'!A:N,14,0),0)</f>
        <v>0</v>
      </c>
      <c r="H341" s="43">
        <v>2</v>
      </c>
      <c r="I341" s="43">
        <v>2272728</v>
      </c>
      <c r="J341" s="44">
        <f t="shared" si="6"/>
        <v>1136364</v>
      </c>
      <c r="K341" s="43">
        <v>0</v>
      </c>
      <c r="L341" s="43">
        <v>0</v>
      </c>
      <c r="M341" s="44">
        <f t="shared" si="7"/>
        <v>0</v>
      </c>
      <c r="N341" s="43">
        <f t="shared" si="8"/>
        <v>2</v>
      </c>
      <c r="O341" s="44">
        <f t="shared" si="9"/>
        <v>2272728</v>
      </c>
    </row>
    <row r="342" spans="1:15" x14ac:dyDescent="0.2">
      <c r="A342" s="31" t="s">
        <v>2756</v>
      </c>
      <c r="B342" s="31" t="s">
        <v>2757</v>
      </c>
      <c r="C342" s="31">
        <v>0</v>
      </c>
      <c r="D342" s="31">
        <v>0</v>
      </c>
      <c r="E342" s="31">
        <f t="shared" si="5"/>
        <v>0</v>
      </c>
      <c r="F342" s="43">
        <f>IFERROR(VLOOKUP(A342,'2023'!A:N,13,0),0)</f>
        <v>0</v>
      </c>
      <c r="G342" s="43">
        <f>IFERROR(VLOOKUP(A342,'2023'!A:N,14,0),0)</f>
        <v>0</v>
      </c>
      <c r="H342" s="43">
        <v>4</v>
      </c>
      <c r="I342" s="43">
        <v>9572728</v>
      </c>
      <c r="J342" s="44">
        <f t="shared" si="6"/>
        <v>2393182</v>
      </c>
      <c r="K342" s="43">
        <v>2</v>
      </c>
      <c r="L342" s="43">
        <v>5468182</v>
      </c>
      <c r="M342" s="44">
        <f t="shared" si="7"/>
        <v>4786364</v>
      </c>
      <c r="N342" s="43">
        <f t="shared" si="8"/>
        <v>2</v>
      </c>
      <c r="O342" s="44">
        <f t="shared" si="9"/>
        <v>4786364</v>
      </c>
    </row>
    <row r="343" spans="1:15" x14ac:dyDescent="0.2">
      <c r="A343" s="31" t="s">
        <v>2758</v>
      </c>
      <c r="B343" s="31" t="s">
        <v>105</v>
      </c>
      <c r="C343" s="31">
        <v>0</v>
      </c>
      <c r="D343" s="31">
        <v>0</v>
      </c>
      <c r="E343" s="31">
        <f t="shared" si="5"/>
        <v>0</v>
      </c>
      <c r="F343" s="43">
        <f>IFERROR(VLOOKUP(A343,'2023'!A:N,13,0),0)</f>
        <v>0</v>
      </c>
      <c r="G343" s="43">
        <f>IFERROR(VLOOKUP(A343,'2023'!A:N,14,0),0)</f>
        <v>0</v>
      </c>
      <c r="H343" s="43">
        <v>11</v>
      </c>
      <c r="I343" s="43">
        <v>1640001</v>
      </c>
      <c r="J343" s="44">
        <f t="shared" si="6"/>
        <v>149091</v>
      </c>
      <c r="K343" s="43">
        <v>0</v>
      </c>
      <c r="L343" s="43">
        <v>0</v>
      </c>
      <c r="M343" s="44">
        <f t="shared" si="7"/>
        <v>0</v>
      </c>
      <c r="N343" s="43">
        <f t="shared" si="8"/>
        <v>11</v>
      </c>
      <c r="O343" s="44">
        <f t="shared" si="9"/>
        <v>1640001</v>
      </c>
    </row>
    <row r="344" spans="1:15" x14ac:dyDescent="0.2">
      <c r="A344" s="31" t="s">
        <v>2759</v>
      </c>
      <c r="B344" s="31" t="s">
        <v>105</v>
      </c>
      <c r="C344" s="31">
        <v>0</v>
      </c>
      <c r="D344" s="31">
        <v>0</v>
      </c>
      <c r="E344" s="31">
        <f t="shared" si="5"/>
        <v>0</v>
      </c>
      <c r="F344" s="43">
        <f>IFERROR(VLOOKUP(A344,'2023'!A:N,13,0),0)</f>
        <v>0</v>
      </c>
      <c r="G344" s="43">
        <f>IFERROR(VLOOKUP(A344,'2023'!A:N,14,0),0)</f>
        <v>0</v>
      </c>
      <c r="H344" s="43">
        <v>1</v>
      </c>
      <c r="I344" s="43">
        <v>290909</v>
      </c>
      <c r="J344" s="44">
        <f t="shared" si="6"/>
        <v>290909</v>
      </c>
      <c r="K344" s="43">
        <v>0</v>
      </c>
      <c r="L344" s="43">
        <v>0</v>
      </c>
      <c r="M344" s="44">
        <f t="shared" si="7"/>
        <v>0</v>
      </c>
      <c r="N344" s="43">
        <f t="shared" si="8"/>
        <v>1</v>
      </c>
      <c r="O344" s="44">
        <f t="shared" si="9"/>
        <v>290909</v>
      </c>
    </row>
    <row r="345" spans="1:15" x14ac:dyDescent="0.2">
      <c r="A345" s="31" t="s">
        <v>2760</v>
      </c>
      <c r="B345" s="31" t="s">
        <v>105</v>
      </c>
      <c r="C345" s="31">
        <v>0</v>
      </c>
      <c r="D345" s="31">
        <v>0</v>
      </c>
      <c r="E345" s="31">
        <f t="shared" si="5"/>
        <v>0</v>
      </c>
      <c r="F345" s="43">
        <f>IFERROR(VLOOKUP(A345,'2023'!A:N,13,0),0)</f>
        <v>0</v>
      </c>
      <c r="G345" s="43">
        <f>IFERROR(VLOOKUP(A345,'2023'!A:N,14,0),0)</f>
        <v>0</v>
      </c>
      <c r="H345" s="43">
        <v>35</v>
      </c>
      <c r="I345" s="43">
        <v>7159075</v>
      </c>
      <c r="J345" s="44">
        <f t="shared" si="6"/>
        <v>204545</v>
      </c>
      <c r="K345" s="43">
        <v>6</v>
      </c>
      <c r="L345" s="43">
        <v>1481819</v>
      </c>
      <c r="M345" s="44">
        <f t="shared" si="7"/>
        <v>1227270</v>
      </c>
      <c r="N345" s="43">
        <f t="shared" si="8"/>
        <v>29</v>
      </c>
      <c r="O345" s="44">
        <f t="shared" si="9"/>
        <v>5931805</v>
      </c>
    </row>
    <row r="346" spans="1:15" x14ac:dyDescent="0.2">
      <c r="A346" s="31" t="s">
        <v>2761</v>
      </c>
      <c r="B346" s="31" t="s">
        <v>11</v>
      </c>
      <c r="C346" s="31">
        <v>0</v>
      </c>
      <c r="D346" s="31">
        <v>0</v>
      </c>
      <c r="E346" s="31">
        <f t="shared" si="5"/>
        <v>0</v>
      </c>
      <c r="F346" s="43">
        <f>IFERROR(VLOOKUP(A346,'2023'!A:N,13,0),0)</f>
        <v>0</v>
      </c>
      <c r="G346" s="43">
        <f>IFERROR(VLOOKUP(A346,'2023'!A:N,14,0),0)</f>
        <v>0</v>
      </c>
      <c r="H346" s="43">
        <v>2</v>
      </c>
      <c r="I346" s="43">
        <v>4625454</v>
      </c>
      <c r="J346" s="44">
        <f t="shared" si="6"/>
        <v>2312727</v>
      </c>
      <c r="K346" s="43">
        <v>2</v>
      </c>
      <c r="L346" s="43">
        <v>6709090</v>
      </c>
      <c r="M346" s="44">
        <f t="shared" si="7"/>
        <v>4625454</v>
      </c>
      <c r="N346" s="43">
        <f t="shared" si="8"/>
        <v>0</v>
      </c>
      <c r="O346" s="44">
        <f t="shared" si="9"/>
        <v>0</v>
      </c>
    </row>
    <row r="347" spans="1:15" x14ac:dyDescent="0.2">
      <c r="A347" s="31" t="s">
        <v>2762</v>
      </c>
      <c r="B347" s="31" t="s">
        <v>1383</v>
      </c>
      <c r="C347" s="31">
        <v>0</v>
      </c>
      <c r="D347" s="31">
        <v>0</v>
      </c>
      <c r="E347" s="31">
        <f t="shared" si="5"/>
        <v>0</v>
      </c>
      <c r="F347" s="43">
        <f>IFERROR(VLOOKUP(A347,'2023'!A:N,13,0),0)</f>
        <v>0</v>
      </c>
      <c r="G347" s="43">
        <f>IFERROR(VLOOKUP(A347,'2023'!A:N,14,0),0)</f>
        <v>0</v>
      </c>
      <c r="H347" s="43">
        <v>1</v>
      </c>
      <c r="I347" s="43">
        <v>1263636</v>
      </c>
      <c r="J347" s="44">
        <f t="shared" si="6"/>
        <v>1263636</v>
      </c>
      <c r="K347" s="43">
        <v>0</v>
      </c>
      <c r="L347" s="43">
        <v>0</v>
      </c>
      <c r="M347" s="44">
        <f t="shared" si="7"/>
        <v>0</v>
      </c>
      <c r="N347" s="43">
        <f t="shared" si="8"/>
        <v>1</v>
      </c>
      <c r="O347" s="44">
        <f t="shared" si="9"/>
        <v>1263636</v>
      </c>
    </row>
    <row r="348" spans="1:15" x14ac:dyDescent="0.2">
      <c r="A348" s="31" t="s">
        <v>2763</v>
      </c>
      <c r="B348" s="31" t="s">
        <v>105</v>
      </c>
      <c r="C348" s="31">
        <v>0</v>
      </c>
      <c r="D348" s="31">
        <v>0</v>
      </c>
      <c r="E348" s="31">
        <f t="shared" si="5"/>
        <v>0</v>
      </c>
      <c r="F348" s="43">
        <f>IFERROR(VLOOKUP(A348,'2023'!A:N,13,0),0)</f>
        <v>0</v>
      </c>
      <c r="G348" s="43">
        <f>IFERROR(VLOOKUP(A348,'2023'!A:N,14,0),0)</f>
        <v>0</v>
      </c>
      <c r="H348" s="43">
        <v>1</v>
      </c>
      <c r="I348" s="43">
        <v>1272727</v>
      </c>
      <c r="J348" s="44">
        <f t="shared" si="6"/>
        <v>1272727</v>
      </c>
      <c r="K348" s="43">
        <v>0</v>
      </c>
      <c r="L348" s="43">
        <v>0</v>
      </c>
      <c r="M348" s="44">
        <f t="shared" si="7"/>
        <v>0</v>
      </c>
      <c r="N348" s="43">
        <f t="shared" si="8"/>
        <v>1</v>
      </c>
      <c r="O348" s="44">
        <f t="shared" si="9"/>
        <v>1272727</v>
      </c>
    </row>
    <row r="349" spans="1:15" x14ac:dyDescent="0.2">
      <c r="A349" s="31" t="s">
        <v>2764</v>
      </c>
      <c r="B349" s="31" t="s">
        <v>105</v>
      </c>
      <c r="C349" s="31">
        <v>0</v>
      </c>
      <c r="D349" s="31">
        <v>0</v>
      </c>
      <c r="E349" s="31">
        <f t="shared" si="5"/>
        <v>0</v>
      </c>
      <c r="F349" s="43">
        <f>IFERROR(VLOOKUP(A349,'2023'!A:N,13,0),0)</f>
        <v>0</v>
      </c>
      <c r="G349" s="43">
        <f>IFERROR(VLOOKUP(A349,'2023'!A:N,14,0),0)</f>
        <v>0</v>
      </c>
      <c r="H349" s="43">
        <v>1</v>
      </c>
      <c r="I349" s="43">
        <v>2100000</v>
      </c>
      <c r="J349" s="44">
        <f t="shared" si="6"/>
        <v>2100000</v>
      </c>
      <c r="K349" s="43">
        <v>1</v>
      </c>
      <c r="L349" s="43">
        <v>2372727</v>
      </c>
      <c r="M349" s="44">
        <f t="shared" si="7"/>
        <v>2100000</v>
      </c>
      <c r="N349" s="43">
        <f t="shared" si="8"/>
        <v>0</v>
      </c>
      <c r="O349" s="44">
        <f t="shared" si="9"/>
        <v>0</v>
      </c>
    </row>
    <row r="350" spans="1:15" x14ac:dyDescent="0.2">
      <c r="A350" s="31" t="s">
        <v>2765</v>
      </c>
      <c r="B350" s="31" t="s">
        <v>141</v>
      </c>
      <c r="C350" s="31">
        <v>0</v>
      </c>
      <c r="D350" s="31">
        <v>0</v>
      </c>
      <c r="E350" s="31">
        <f t="shared" si="5"/>
        <v>0</v>
      </c>
      <c r="F350" s="43">
        <f>IFERROR(VLOOKUP(A350,'2023'!A:N,13,0),0)</f>
        <v>0</v>
      </c>
      <c r="G350" s="43">
        <f>IFERROR(VLOOKUP(A350,'2023'!A:N,14,0),0)</f>
        <v>0</v>
      </c>
      <c r="H350" s="43">
        <v>1</v>
      </c>
      <c r="I350" s="43">
        <v>181818</v>
      </c>
      <c r="J350" s="44">
        <f t="shared" si="6"/>
        <v>181818</v>
      </c>
      <c r="K350" s="43">
        <v>0</v>
      </c>
      <c r="L350" s="43">
        <v>0</v>
      </c>
      <c r="M350" s="44">
        <f t="shared" si="7"/>
        <v>0</v>
      </c>
      <c r="N350" s="43">
        <f t="shared" si="8"/>
        <v>1</v>
      </c>
      <c r="O350" s="44">
        <f t="shared" si="9"/>
        <v>181818</v>
      </c>
    </row>
    <row r="351" spans="1:15" x14ac:dyDescent="0.2">
      <c r="A351" s="31" t="s">
        <v>2766</v>
      </c>
      <c r="B351" s="31" t="s">
        <v>141</v>
      </c>
      <c r="C351" s="31">
        <v>0</v>
      </c>
      <c r="D351" s="31">
        <v>0</v>
      </c>
      <c r="E351" s="31">
        <f t="shared" si="5"/>
        <v>0</v>
      </c>
      <c r="F351" s="43">
        <f>IFERROR(VLOOKUP(A351,'2023'!A:N,13,0),0)</f>
        <v>0</v>
      </c>
      <c r="G351" s="43">
        <f>IFERROR(VLOOKUP(A351,'2023'!A:N,14,0),0)</f>
        <v>0</v>
      </c>
      <c r="H351" s="43">
        <v>2</v>
      </c>
      <c r="I351" s="43">
        <v>454546</v>
      </c>
      <c r="J351" s="44">
        <f t="shared" si="6"/>
        <v>227273</v>
      </c>
      <c r="K351" s="43">
        <v>1</v>
      </c>
      <c r="L351" s="43">
        <v>409091</v>
      </c>
      <c r="M351" s="44">
        <f t="shared" si="7"/>
        <v>227273</v>
      </c>
      <c r="N351" s="43">
        <f t="shared" si="8"/>
        <v>1</v>
      </c>
      <c r="O351" s="44">
        <f t="shared" si="9"/>
        <v>227273</v>
      </c>
    </row>
    <row r="352" spans="1:15" x14ac:dyDescent="0.2">
      <c r="A352" s="31" t="s">
        <v>2767</v>
      </c>
      <c r="B352" s="31" t="s">
        <v>11</v>
      </c>
      <c r="C352" s="31">
        <v>0</v>
      </c>
      <c r="D352" s="31">
        <v>0</v>
      </c>
      <c r="E352" s="31">
        <f t="shared" si="5"/>
        <v>0</v>
      </c>
      <c r="F352" s="43">
        <f>IFERROR(VLOOKUP(A352,'2023'!A:N,13,0),0)</f>
        <v>0</v>
      </c>
      <c r="G352" s="43">
        <f>IFERROR(VLOOKUP(A352,'2023'!A:N,14,0),0)</f>
        <v>0</v>
      </c>
      <c r="H352" s="43">
        <v>28</v>
      </c>
      <c r="I352" s="43">
        <v>5765456</v>
      </c>
      <c r="J352" s="44">
        <f t="shared" si="6"/>
        <v>205909.14285714287</v>
      </c>
      <c r="K352" s="43">
        <v>0</v>
      </c>
      <c r="L352" s="43">
        <v>0</v>
      </c>
      <c r="M352" s="44">
        <f t="shared" si="7"/>
        <v>0</v>
      </c>
      <c r="N352" s="43">
        <f t="shared" si="8"/>
        <v>28</v>
      </c>
      <c r="O352" s="44">
        <f t="shared" si="9"/>
        <v>5765456</v>
      </c>
    </row>
    <row r="353" spans="1:15" x14ac:dyDescent="0.2">
      <c r="A353" s="31" t="s">
        <v>1517</v>
      </c>
      <c r="B353" s="31" t="s">
        <v>11</v>
      </c>
      <c r="C353" s="31">
        <v>4</v>
      </c>
      <c r="D353" s="31">
        <v>4573091</v>
      </c>
      <c r="E353" s="31">
        <f t="shared" si="5"/>
        <v>0</v>
      </c>
      <c r="F353" s="43">
        <f>IFERROR(VLOOKUP(A353,'2023'!A:N,13,0),0)</f>
        <v>4</v>
      </c>
      <c r="G353" s="43">
        <f>IFERROR(VLOOKUP(A353,'2023'!A:N,14,0),0)</f>
        <v>4573091.2</v>
      </c>
      <c r="H353" s="43">
        <v>3</v>
      </c>
      <c r="I353" s="43">
        <v>2809092</v>
      </c>
      <c r="J353" s="44">
        <f t="shared" si="6"/>
        <v>1054597.6000000001</v>
      </c>
      <c r="K353" s="43">
        <v>0</v>
      </c>
      <c r="L353" s="43">
        <v>0</v>
      </c>
      <c r="M353" s="44">
        <f t="shared" si="7"/>
        <v>0</v>
      </c>
      <c r="N353" s="43">
        <f t="shared" si="8"/>
        <v>7</v>
      </c>
      <c r="O353" s="44">
        <f t="shared" si="9"/>
        <v>7382183.2000000002</v>
      </c>
    </row>
    <row r="354" spans="1:15" x14ac:dyDescent="0.2">
      <c r="A354" s="31" t="s">
        <v>2768</v>
      </c>
      <c r="B354" s="31" t="s">
        <v>25</v>
      </c>
      <c r="C354" s="31">
        <v>0</v>
      </c>
      <c r="D354" s="31">
        <v>0</v>
      </c>
      <c r="E354" s="31">
        <f t="shared" si="5"/>
        <v>0</v>
      </c>
      <c r="F354" s="43">
        <f>IFERROR(VLOOKUP(A354,'2023'!A:N,13,0),0)</f>
        <v>0</v>
      </c>
      <c r="G354" s="43">
        <f>IFERROR(VLOOKUP(A354,'2023'!A:N,14,0),0)</f>
        <v>0</v>
      </c>
      <c r="H354" s="43">
        <v>27</v>
      </c>
      <c r="I354" s="43">
        <v>9578173</v>
      </c>
      <c r="J354" s="44">
        <f t="shared" si="6"/>
        <v>354747.14814814815</v>
      </c>
      <c r="K354" s="43">
        <v>19</v>
      </c>
      <c r="L354" s="43">
        <v>7590907</v>
      </c>
      <c r="M354" s="44">
        <f t="shared" si="7"/>
        <v>6740195.8148148144</v>
      </c>
      <c r="N354" s="43">
        <f t="shared" si="8"/>
        <v>8</v>
      </c>
      <c r="O354" s="44">
        <f t="shared" si="9"/>
        <v>2837977.1851851856</v>
      </c>
    </row>
    <row r="355" spans="1:15" x14ac:dyDescent="0.2">
      <c r="A355" s="31" t="s">
        <v>2769</v>
      </c>
      <c r="B355" s="31" t="s">
        <v>141</v>
      </c>
      <c r="C355" s="31">
        <v>0</v>
      </c>
      <c r="D355" s="31">
        <v>0</v>
      </c>
      <c r="E355" s="31">
        <f t="shared" si="5"/>
        <v>0</v>
      </c>
      <c r="F355" s="43">
        <f>IFERROR(VLOOKUP(A355,'2023'!A:N,13,0),0)</f>
        <v>0</v>
      </c>
      <c r="G355" s="43">
        <f>IFERROR(VLOOKUP(A355,'2023'!A:N,14,0),0)</f>
        <v>0</v>
      </c>
      <c r="H355" s="43">
        <v>1</v>
      </c>
      <c r="I355" s="43">
        <v>545455</v>
      </c>
      <c r="J355" s="44">
        <f t="shared" si="6"/>
        <v>545455</v>
      </c>
      <c r="K355" s="43">
        <v>0</v>
      </c>
      <c r="L355" s="43">
        <v>0</v>
      </c>
      <c r="M355" s="44">
        <f t="shared" si="7"/>
        <v>0</v>
      </c>
      <c r="N355" s="43">
        <f t="shared" si="8"/>
        <v>1</v>
      </c>
      <c r="O355" s="44">
        <f t="shared" si="9"/>
        <v>545455</v>
      </c>
    </row>
    <row r="356" spans="1:15" x14ac:dyDescent="0.2">
      <c r="A356" s="31" t="s">
        <v>255</v>
      </c>
      <c r="B356" s="31" t="s">
        <v>256</v>
      </c>
      <c r="C356" s="31">
        <v>20</v>
      </c>
      <c r="D356" s="31">
        <v>545440</v>
      </c>
      <c r="E356" s="31">
        <f t="shared" si="5"/>
        <v>0</v>
      </c>
      <c r="F356" s="43">
        <f>IFERROR(VLOOKUP(A356,'2023'!A:N,13,0),0)</f>
        <v>20</v>
      </c>
      <c r="G356" s="43">
        <f>IFERROR(VLOOKUP(A356,'2023'!A:N,14,0),0)</f>
        <v>545440</v>
      </c>
      <c r="H356" s="43">
        <v>40</v>
      </c>
      <c r="I356" s="43">
        <v>1090920</v>
      </c>
      <c r="J356" s="44">
        <f t="shared" si="6"/>
        <v>27272.666666666668</v>
      </c>
      <c r="K356" s="43">
        <v>11</v>
      </c>
      <c r="L356" s="43">
        <v>1200001</v>
      </c>
      <c r="M356" s="44">
        <f t="shared" si="7"/>
        <v>299999.33333333337</v>
      </c>
      <c r="N356" s="43">
        <f t="shared" si="8"/>
        <v>49</v>
      </c>
      <c r="O356" s="44">
        <f t="shared" si="9"/>
        <v>1336360.6666666665</v>
      </c>
    </row>
    <row r="357" spans="1:15" x14ac:dyDescent="0.2">
      <c r="A357" s="31" t="s">
        <v>920</v>
      </c>
      <c r="B357" s="31" t="s">
        <v>11</v>
      </c>
      <c r="C357" s="31">
        <v>3</v>
      </c>
      <c r="D357" s="31">
        <v>16172727</v>
      </c>
      <c r="E357" s="31">
        <f t="shared" si="5"/>
        <v>0</v>
      </c>
      <c r="F357" s="43">
        <f>IFERROR(VLOOKUP(A357,'2023'!A:N,13,0),0)</f>
        <v>3</v>
      </c>
      <c r="G357" s="43">
        <f>IFERROR(VLOOKUP(A357,'2023'!A:N,14,0),0)</f>
        <v>16172727</v>
      </c>
      <c r="H357" s="43">
        <v>1</v>
      </c>
      <c r="I357" s="43">
        <v>4772727</v>
      </c>
      <c r="J357" s="44">
        <f t="shared" si="6"/>
        <v>5236363.5</v>
      </c>
      <c r="K357" s="43">
        <v>1</v>
      </c>
      <c r="L357" s="43">
        <v>5363636</v>
      </c>
      <c r="M357" s="44">
        <f t="shared" si="7"/>
        <v>5236363.5</v>
      </c>
      <c r="N357" s="43">
        <f t="shared" si="8"/>
        <v>3</v>
      </c>
      <c r="O357" s="44">
        <f t="shared" si="9"/>
        <v>15709090.5</v>
      </c>
    </row>
    <row r="358" spans="1:15" x14ac:dyDescent="0.2">
      <c r="A358" s="31" t="s">
        <v>2770</v>
      </c>
      <c r="B358" s="31" t="s">
        <v>20</v>
      </c>
      <c r="C358" s="31">
        <v>0</v>
      </c>
      <c r="D358" s="31">
        <v>0</v>
      </c>
      <c r="E358" s="31">
        <f t="shared" si="5"/>
        <v>0</v>
      </c>
      <c r="F358" s="43">
        <f>IFERROR(VLOOKUP(A358,'2023'!A:N,13,0),0)</f>
        <v>0</v>
      </c>
      <c r="G358" s="43">
        <f>IFERROR(VLOOKUP(A358,'2023'!A:N,14,0),0)</f>
        <v>0</v>
      </c>
      <c r="H358" s="43">
        <v>1</v>
      </c>
      <c r="I358" s="43">
        <v>1600000</v>
      </c>
      <c r="J358" s="44">
        <f t="shared" si="6"/>
        <v>1600000</v>
      </c>
      <c r="K358" s="43">
        <v>0</v>
      </c>
      <c r="L358" s="43">
        <v>0</v>
      </c>
      <c r="M358" s="44">
        <f t="shared" si="7"/>
        <v>0</v>
      </c>
      <c r="N358" s="43">
        <f t="shared" si="8"/>
        <v>1</v>
      </c>
      <c r="O358" s="44">
        <f t="shared" si="9"/>
        <v>1600000</v>
      </c>
    </row>
    <row r="359" spans="1:15" x14ac:dyDescent="0.2">
      <c r="A359" s="31" t="s">
        <v>2771</v>
      </c>
      <c r="B359" s="31" t="s">
        <v>20</v>
      </c>
      <c r="C359" s="31">
        <v>0</v>
      </c>
      <c r="D359" s="31">
        <v>0</v>
      </c>
      <c r="E359" s="31">
        <f t="shared" si="5"/>
        <v>0</v>
      </c>
      <c r="F359" s="43">
        <f>IFERROR(VLOOKUP(A359,'2023'!A:N,13,0),0)</f>
        <v>0</v>
      </c>
      <c r="G359" s="43">
        <f>IFERROR(VLOOKUP(A359,'2023'!A:N,14,0),0)</f>
        <v>0</v>
      </c>
      <c r="H359" s="43">
        <v>2</v>
      </c>
      <c r="I359" s="43">
        <v>3200000</v>
      </c>
      <c r="J359" s="44">
        <f t="shared" si="6"/>
        <v>1600000</v>
      </c>
      <c r="K359" s="43">
        <v>0</v>
      </c>
      <c r="L359" s="43">
        <v>0</v>
      </c>
      <c r="M359" s="44">
        <f t="shared" si="7"/>
        <v>0</v>
      </c>
      <c r="N359" s="43">
        <f t="shared" si="8"/>
        <v>2</v>
      </c>
      <c r="O359" s="44">
        <f t="shared" si="9"/>
        <v>3200000</v>
      </c>
    </row>
    <row r="360" spans="1:15" x14ac:dyDescent="0.2">
      <c r="A360" s="31" t="s">
        <v>1957</v>
      </c>
      <c r="B360" s="31" t="s">
        <v>11</v>
      </c>
      <c r="C360" s="31">
        <v>31</v>
      </c>
      <c r="D360" s="31">
        <v>7180515</v>
      </c>
      <c r="E360" s="31">
        <f t="shared" si="5"/>
        <v>0</v>
      </c>
      <c r="F360" s="43">
        <f>IFERROR(VLOOKUP(A360,'2023'!A:N,13,0),0)</f>
        <v>31</v>
      </c>
      <c r="G360" s="43">
        <f>IFERROR(VLOOKUP(A360,'2023'!A:N,14,0),0)</f>
        <v>7180514.7540983604</v>
      </c>
      <c r="H360" s="43">
        <v>20</v>
      </c>
      <c r="I360" s="43">
        <v>4900000</v>
      </c>
      <c r="J360" s="44">
        <f t="shared" si="6"/>
        <v>236872.83831565411</v>
      </c>
      <c r="K360" s="43">
        <v>15</v>
      </c>
      <c r="L360" s="43">
        <v>4709093</v>
      </c>
      <c r="M360" s="44">
        <f t="shared" si="7"/>
        <v>3553092.5747348117</v>
      </c>
      <c r="N360" s="43">
        <f t="shared" si="8"/>
        <v>36</v>
      </c>
      <c r="O360" s="44">
        <f t="shared" si="9"/>
        <v>8527422.1793635488</v>
      </c>
    </row>
    <row r="361" spans="1:15" x14ac:dyDescent="0.2">
      <c r="A361" s="31" t="s">
        <v>1710</v>
      </c>
      <c r="B361" s="31" t="s">
        <v>11</v>
      </c>
      <c r="C361" s="31">
        <v>3</v>
      </c>
      <c r="D361" s="31">
        <v>1350600</v>
      </c>
      <c r="E361" s="31">
        <f t="shared" si="5"/>
        <v>0</v>
      </c>
      <c r="F361" s="43">
        <f>IFERROR(VLOOKUP(A361,'2023'!A:N,13,0),0)</f>
        <v>3</v>
      </c>
      <c r="G361" s="43">
        <f>IFERROR(VLOOKUP(A361,'2023'!A:N,14,0),0)</f>
        <v>1350600</v>
      </c>
      <c r="H361" s="43">
        <v>6</v>
      </c>
      <c r="I361" s="43">
        <v>2775000</v>
      </c>
      <c r="J361" s="44">
        <f t="shared" si="6"/>
        <v>458400</v>
      </c>
      <c r="K361" s="43">
        <v>1</v>
      </c>
      <c r="L361" s="43">
        <v>654545</v>
      </c>
      <c r="M361" s="44">
        <f t="shared" si="7"/>
        <v>458400</v>
      </c>
      <c r="N361" s="43">
        <f t="shared" si="8"/>
        <v>8</v>
      </c>
      <c r="O361" s="44">
        <f t="shared" si="9"/>
        <v>3667200</v>
      </c>
    </row>
    <row r="362" spans="1:15" x14ac:dyDescent="0.2">
      <c r="A362" s="31" t="s">
        <v>2772</v>
      </c>
      <c r="B362" s="31" t="s">
        <v>11</v>
      </c>
      <c r="C362" s="31">
        <v>0</v>
      </c>
      <c r="D362" s="31">
        <v>0</v>
      </c>
      <c r="E362" s="31">
        <f t="shared" si="5"/>
        <v>0</v>
      </c>
      <c r="F362" s="43">
        <f>IFERROR(VLOOKUP(A362,'2023'!A:N,13,0),0)</f>
        <v>0</v>
      </c>
      <c r="G362" s="43">
        <f>IFERROR(VLOOKUP(A362,'2023'!A:N,14,0),0)</f>
        <v>0</v>
      </c>
      <c r="H362" s="43">
        <v>4</v>
      </c>
      <c r="I362" s="43">
        <v>2187000</v>
      </c>
      <c r="J362" s="44">
        <f t="shared" si="6"/>
        <v>546750</v>
      </c>
      <c r="K362" s="43">
        <v>2</v>
      </c>
      <c r="L362" s="43">
        <v>1309090</v>
      </c>
      <c r="M362" s="44">
        <f t="shared" si="7"/>
        <v>1093500</v>
      </c>
      <c r="N362" s="43">
        <f t="shared" si="8"/>
        <v>2</v>
      </c>
      <c r="O362" s="44">
        <f t="shared" si="9"/>
        <v>1093500</v>
      </c>
    </row>
    <row r="363" spans="1:15" x14ac:dyDescent="0.2">
      <c r="A363" s="31" t="s">
        <v>941</v>
      </c>
      <c r="B363" s="31" t="s">
        <v>11</v>
      </c>
      <c r="C363" s="31">
        <v>2</v>
      </c>
      <c r="D363" s="31">
        <v>9272726</v>
      </c>
      <c r="E363" s="31">
        <f t="shared" si="5"/>
        <v>0</v>
      </c>
      <c r="F363" s="43">
        <f>IFERROR(VLOOKUP(A363,'2023'!A:N,13,0),0)</f>
        <v>2</v>
      </c>
      <c r="G363" s="43">
        <f>IFERROR(VLOOKUP(A363,'2023'!A:N,14,0),0)</f>
        <v>9272726</v>
      </c>
      <c r="H363" s="43">
        <v>9</v>
      </c>
      <c r="I363" s="43">
        <v>43909092</v>
      </c>
      <c r="J363" s="44">
        <f t="shared" si="6"/>
        <v>4834710.7272727275</v>
      </c>
      <c r="K363" s="43">
        <v>9</v>
      </c>
      <c r="L363" s="43">
        <v>51209090</v>
      </c>
      <c r="M363" s="44">
        <f t="shared" si="7"/>
        <v>43512396.545454547</v>
      </c>
      <c r="N363" s="43">
        <f t="shared" si="8"/>
        <v>2</v>
      </c>
      <c r="O363" s="44">
        <f t="shared" si="9"/>
        <v>9669421.4545454532</v>
      </c>
    </row>
    <row r="364" spans="1:15" x14ac:dyDescent="0.2">
      <c r="A364" s="31" t="s">
        <v>2773</v>
      </c>
      <c r="B364" s="31" t="s">
        <v>171</v>
      </c>
      <c r="C364" s="31">
        <v>0</v>
      </c>
      <c r="D364" s="31">
        <v>0</v>
      </c>
      <c r="E364" s="31">
        <f t="shared" si="5"/>
        <v>0</v>
      </c>
      <c r="F364" s="43">
        <f>IFERROR(VLOOKUP(A364,'2023'!A:N,13,0),0)</f>
        <v>0</v>
      </c>
      <c r="G364" s="43">
        <f>IFERROR(VLOOKUP(A364,'2023'!A:N,14,0),0)</f>
        <v>0</v>
      </c>
      <c r="H364" s="43">
        <v>1</v>
      </c>
      <c r="I364" s="43">
        <v>4954545</v>
      </c>
      <c r="J364" s="44">
        <f t="shared" si="6"/>
        <v>4954545</v>
      </c>
      <c r="K364" s="43">
        <v>1</v>
      </c>
      <c r="L364" s="43">
        <v>6654545</v>
      </c>
      <c r="M364" s="44">
        <f t="shared" si="7"/>
        <v>4954545</v>
      </c>
      <c r="N364" s="43">
        <f t="shared" si="8"/>
        <v>0</v>
      </c>
      <c r="O364" s="44">
        <f t="shared" si="9"/>
        <v>0</v>
      </c>
    </row>
    <row r="365" spans="1:15" x14ac:dyDescent="0.2">
      <c r="A365" s="31" t="s">
        <v>2774</v>
      </c>
      <c r="B365" s="31" t="s">
        <v>11</v>
      </c>
      <c r="C365" s="31">
        <v>0</v>
      </c>
      <c r="D365" s="31">
        <v>0</v>
      </c>
      <c r="E365" s="31">
        <f t="shared" si="5"/>
        <v>0</v>
      </c>
      <c r="F365" s="43">
        <f>IFERROR(VLOOKUP(A365,'2023'!A:N,13,0),0)</f>
        <v>0</v>
      </c>
      <c r="G365" s="43">
        <f>IFERROR(VLOOKUP(A365,'2023'!A:N,14,0),0)</f>
        <v>0</v>
      </c>
      <c r="H365" s="43">
        <v>11</v>
      </c>
      <c r="I365" s="43">
        <v>1270005</v>
      </c>
      <c r="J365" s="44">
        <f t="shared" si="6"/>
        <v>115455</v>
      </c>
      <c r="K365" s="43">
        <v>3</v>
      </c>
      <c r="L365" s="43">
        <v>545454</v>
      </c>
      <c r="M365" s="44">
        <f t="shared" si="7"/>
        <v>346365</v>
      </c>
      <c r="N365" s="43">
        <f t="shared" si="8"/>
        <v>8</v>
      </c>
      <c r="O365" s="44">
        <f t="shared" si="9"/>
        <v>923640</v>
      </c>
    </row>
    <row r="366" spans="1:15" x14ac:dyDescent="0.2">
      <c r="A366" s="31" t="s">
        <v>2775</v>
      </c>
      <c r="B366" s="31" t="s">
        <v>25</v>
      </c>
      <c r="C366" s="31">
        <v>0</v>
      </c>
      <c r="D366" s="31">
        <v>0</v>
      </c>
      <c r="E366" s="31">
        <f t="shared" si="5"/>
        <v>0</v>
      </c>
      <c r="F366" s="43">
        <f>IFERROR(VLOOKUP(A366,'2023'!A:N,13,0),0)</f>
        <v>0</v>
      </c>
      <c r="G366" s="43">
        <f>IFERROR(VLOOKUP(A366,'2023'!A:N,14,0),0)</f>
        <v>0</v>
      </c>
      <c r="H366" s="43">
        <v>2</v>
      </c>
      <c r="I366" s="43">
        <v>1518182</v>
      </c>
      <c r="J366" s="44">
        <f t="shared" si="6"/>
        <v>759091</v>
      </c>
      <c r="K366" s="43">
        <v>2</v>
      </c>
      <c r="L366" s="43">
        <v>1709091</v>
      </c>
      <c r="M366" s="44">
        <f t="shared" si="7"/>
        <v>1518182</v>
      </c>
      <c r="N366" s="43">
        <f t="shared" si="8"/>
        <v>0</v>
      </c>
      <c r="O366" s="44">
        <f t="shared" si="9"/>
        <v>0</v>
      </c>
    </row>
    <row r="367" spans="1:15" x14ac:dyDescent="0.2">
      <c r="A367" s="31" t="s">
        <v>1963</v>
      </c>
      <c r="B367" s="31" t="s">
        <v>650</v>
      </c>
      <c r="C367" s="31">
        <v>16</v>
      </c>
      <c r="D367" s="31">
        <v>15709088</v>
      </c>
      <c r="E367" s="31">
        <f t="shared" si="5"/>
        <v>0</v>
      </c>
      <c r="F367" s="43">
        <f>IFERROR(VLOOKUP(A367,'2023'!A:N,13,0),0)</f>
        <v>16</v>
      </c>
      <c r="G367" s="43">
        <f>IFERROR(VLOOKUP(A367,'2023'!A:N,14,0),0)</f>
        <v>15709088</v>
      </c>
      <c r="H367" s="43">
        <v>30</v>
      </c>
      <c r="I367" s="43">
        <v>28254540</v>
      </c>
      <c r="J367" s="44">
        <f t="shared" si="6"/>
        <v>955731.04347826086</v>
      </c>
      <c r="K367" s="43">
        <v>8</v>
      </c>
      <c r="L367" s="43">
        <v>11300001</v>
      </c>
      <c r="M367" s="44">
        <f t="shared" si="7"/>
        <v>7645848.3478260869</v>
      </c>
      <c r="N367" s="43">
        <f t="shared" si="8"/>
        <v>38</v>
      </c>
      <c r="O367" s="44">
        <f t="shared" si="9"/>
        <v>36317779.652173914</v>
      </c>
    </row>
    <row r="368" spans="1:15" x14ac:dyDescent="0.2">
      <c r="A368" s="31" t="s">
        <v>405</v>
      </c>
      <c r="B368" s="31" t="s">
        <v>11</v>
      </c>
      <c r="C368" s="31">
        <v>16</v>
      </c>
      <c r="D368" s="31">
        <v>50397664</v>
      </c>
      <c r="E368" s="31">
        <f t="shared" si="5"/>
        <v>0</v>
      </c>
      <c r="F368" s="43">
        <f>IFERROR(VLOOKUP(A368,'2023'!A:N,13,0),0)</f>
        <v>16</v>
      </c>
      <c r="G368" s="43">
        <f>IFERROR(VLOOKUP(A368,'2023'!A:N,14,0),0)</f>
        <v>50397664</v>
      </c>
      <c r="H368" s="43">
        <v>11</v>
      </c>
      <c r="I368" s="43">
        <v>27618183</v>
      </c>
      <c r="J368" s="44">
        <f t="shared" si="6"/>
        <v>2889475.8148148148</v>
      </c>
      <c r="K368" s="43">
        <v>5</v>
      </c>
      <c r="L368" s="43">
        <v>12454545</v>
      </c>
      <c r="M368" s="44">
        <f t="shared" si="7"/>
        <v>14447379.074074075</v>
      </c>
      <c r="N368" s="43">
        <f t="shared" si="8"/>
        <v>22</v>
      </c>
      <c r="O368" s="44">
        <f t="shared" si="9"/>
        <v>63568467.925925925</v>
      </c>
    </row>
    <row r="369" spans="1:15" x14ac:dyDescent="0.2">
      <c r="A369" s="31" t="s">
        <v>2776</v>
      </c>
      <c r="B369" s="31" t="s">
        <v>11</v>
      </c>
      <c r="C369" s="31">
        <v>0</v>
      </c>
      <c r="D369" s="31">
        <v>0</v>
      </c>
      <c r="E369" s="31">
        <f t="shared" si="5"/>
        <v>0</v>
      </c>
      <c r="F369" s="43">
        <f>IFERROR(VLOOKUP(A369,'2023'!A:N,13,0),0)</f>
        <v>0</v>
      </c>
      <c r="G369" s="43">
        <f>IFERROR(VLOOKUP(A369,'2023'!A:N,14,0),0)</f>
        <v>0</v>
      </c>
      <c r="H369" s="43">
        <v>8</v>
      </c>
      <c r="I369" s="43">
        <v>0</v>
      </c>
      <c r="J369" s="44">
        <f t="shared" si="6"/>
        <v>0</v>
      </c>
      <c r="K369" s="43">
        <v>0</v>
      </c>
      <c r="L369" s="43">
        <v>0</v>
      </c>
      <c r="M369" s="44">
        <f t="shared" si="7"/>
        <v>0</v>
      </c>
      <c r="N369" s="43">
        <f t="shared" si="8"/>
        <v>8</v>
      </c>
      <c r="O369" s="44">
        <f t="shared" si="9"/>
        <v>0</v>
      </c>
    </row>
    <row r="370" spans="1:15" x14ac:dyDescent="0.2">
      <c r="A370" s="31" t="s">
        <v>2777</v>
      </c>
      <c r="B370" s="31" t="s">
        <v>11</v>
      </c>
      <c r="C370" s="31">
        <v>0</v>
      </c>
      <c r="D370" s="31">
        <v>0</v>
      </c>
      <c r="E370" s="31">
        <f t="shared" si="5"/>
        <v>0</v>
      </c>
      <c r="F370" s="43">
        <f>IFERROR(VLOOKUP(A370,'2023'!A:N,13,0),0)</f>
        <v>0</v>
      </c>
      <c r="G370" s="43">
        <f>IFERROR(VLOOKUP(A370,'2023'!A:N,14,0),0)</f>
        <v>0</v>
      </c>
      <c r="H370" s="43">
        <v>1</v>
      </c>
      <c r="I370" s="43">
        <v>5045455</v>
      </c>
      <c r="J370" s="44">
        <f t="shared" si="6"/>
        <v>5045455</v>
      </c>
      <c r="K370" s="43">
        <v>0</v>
      </c>
      <c r="L370" s="43">
        <v>0</v>
      </c>
      <c r="M370" s="44">
        <f t="shared" si="7"/>
        <v>0</v>
      </c>
      <c r="N370" s="43">
        <f t="shared" si="8"/>
        <v>1</v>
      </c>
      <c r="O370" s="44">
        <f t="shared" si="9"/>
        <v>5045455</v>
      </c>
    </row>
    <row r="371" spans="1:15" x14ac:dyDescent="0.2">
      <c r="A371" s="31" t="s">
        <v>2778</v>
      </c>
      <c r="B371" s="31" t="s">
        <v>20</v>
      </c>
      <c r="C371" s="31">
        <v>0</v>
      </c>
      <c r="D371" s="31">
        <v>0</v>
      </c>
      <c r="E371" s="31">
        <f t="shared" si="5"/>
        <v>0</v>
      </c>
      <c r="F371" s="43">
        <f>IFERROR(VLOOKUP(A371,'2023'!A:N,13,0),0)</f>
        <v>0</v>
      </c>
      <c r="G371" s="43">
        <f>IFERROR(VLOOKUP(A371,'2023'!A:N,14,0),0)</f>
        <v>0</v>
      </c>
      <c r="H371" s="43">
        <v>13</v>
      </c>
      <c r="I371" s="43">
        <v>63859092</v>
      </c>
      <c r="J371" s="44">
        <f t="shared" si="6"/>
        <v>4912237.846153846</v>
      </c>
      <c r="K371" s="43">
        <v>0</v>
      </c>
      <c r="L371" s="43">
        <v>0</v>
      </c>
      <c r="M371" s="44">
        <f t="shared" si="7"/>
        <v>0</v>
      </c>
      <c r="N371" s="43">
        <f t="shared" si="8"/>
        <v>13</v>
      </c>
      <c r="O371" s="44">
        <f t="shared" si="9"/>
        <v>63859092</v>
      </c>
    </row>
    <row r="372" spans="1:15" x14ac:dyDescent="0.2">
      <c r="A372" s="31" t="s">
        <v>2779</v>
      </c>
      <c r="B372" s="31" t="s">
        <v>11</v>
      </c>
      <c r="C372" s="31">
        <v>0</v>
      </c>
      <c r="D372" s="31">
        <v>0</v>
      </c>
      <c r="E372" s="31">
        <f t="shared" si="5"/>
        <v>0</v>
      </c>
      <c r="F372" s="43">
        <f>IFERROR(VLOOKUP(A372,'2023'!A:N,13,0),0)</f>
        <v>0</v>
      </c>
      <c r="G372" s="43">
        <f>IFERROR(VLOOKUP(A372,'2023'!A:N,14,0),0)</f>
        <v>0</v>
      </c>
      <c r="H372" s="43">
        <v>1</v>
      </c>
      <c r="I372" s="43">
        <v>5090909</v>
      </c>
      <c r="J372" s="44">
        <f t="shared" si="6"/>
        <v>5090909</v>
      </c>
      <c r="K372" s="43">
        <v>1</v>
      </c>
      <c r="L372" s="43">
        <v>7081818</v>
      </c>
      <c r="M372" s="44">
        <f t="shared" si="7"/>
        <v>5090909</v>
      </c>
      <c r="N372" s="43">
        <f t="shared" si="8"/>
        <v>0</v>
      </c>
      <c r="O372" s="44">
        <f t="shared" si="9"/>
        <v>0</v>
      </c>
    </row>
    <row r="373" spans="1:15" x14ac:dyDescent="0.2">
      <c r="A373" s="31" t="s">
        <v>2780</v>
      </c>
      <c r="B373" s="31" t="s">
        <v>11</v>
      </c>
      <c r="C373" s="31">
        <v>0</v>
      </c>
      <c r="D373" s="31">
        <v>0</v>
      </c>
      <c r="E373" s="31">
        <f t="shared" si="5"/>
        <v>0</v>
      </c>
      <c r="F373" s="43">
        <f>IFERROR(VLOOKUP(A373,'2023'!A:N,13,0),0)</f>
        <v>0</v>
      </c>
      <c r="G373" s="43">
        <f>IFERROR(VLOOKUP(A373,'2023'!A:N,14,0),0)</f>
        <v>0</v>
      </c>
      <c r="H373" s="43">
        <v>5</v>
      </c>
      <c r="I373" s="43">
        <v>5090910</v>
      </c>
      <c r="J373" s="44">
        <f t="shared" si="6"/>
        <v>1018182</v>
      </c>
      <c r="K373" s="43">
        <v>5</v>
      </c>
      <c r="L373" s="43">
        <v>6818180</v>
      </c>
      <c r="M373" s="44">
        <f t="shared" si="7"/>
        <v>5090910</v>
      </c>
      <c r="N373" s="43">
        <f t="shared" si="8"/>
        <v>0</v>
      </c>
      <c r="O373" s="44">
        <f t="shared" si="9"/>
        <v>0</v>
      </c>
    </row>
    <row r="374" spans="1:15" x14ac:dyDescent="0.2">
      <c r="A374" s="31" t="s">
        <v>435</v>
      </c>
      <c r="B374" s="31" t="s">
        <v>11</v>
      </c>
      <c r="C374" s="31">
        <v>30</v>
      </c>
      <c r="D374" s="31">
        <v>10590910</v>
      </c>
      <c r="E374" s="31">
        <f t="shared" si="5"/>
        <v>0</v>
      </c>
      <c r="F374" s="43">
        <f>IFERROR(VLOOKUP(A374,'2023'!A:N,13,0),0)</f>
        <v>30</v>
      </c>
      <c r="G374" s="43">
        <f>IFERROR(VLOOKUP(A374,'2023'!A:N,14,0),0)</f>
        <v>10590910</v>
      </c>
      <c r="H374" s="43">
        <v>13</v>
      </c>
      <c r="I374" s="43">
        <v>4268180</v>
      </c>
      <c r="J374" s="44">
        <f t="shared" si="6"/>
        <v>345560.23255813954</v>
      </c>
      <c r="K374" s="43">
        <v>0</v>
      </c>
      <c r="L374" s="43">
        <v>0</v>
      </c>
      <c r="M374" s="44">
        <f t="shared" si="7"/>
        <v>0</v>
      </c>
      <c r="N374" s="43">
        <f t="shared" si="8"/>
        <v>43</v>
      </c>
      <c r="O374" s="44">
        <f t="shared" si="9"/>
        <v>14859090</v>
      </c>
    </row>
    <row r="375" spans="1:15" x14ac:dyDescent="0.2">
      <c r="A375" s="31" t="s">
        <v>2781</v>
      </c>
      <c r="B375" s="31" t="s">
        <v>11</v>
      </c>
      <c r="C375" s="31">
        <v>7</v>
      </c>
      <c r="D375" s="31">
        <v>2740343</v>
      </c>
      <c r="E375" s="31">
        <f t="shared" si="5"/>
        <v>0</v>
      </c>
      <c r="F375" s="43">
        <f>IFERROR(VLOOKUP(A375,'2023'!A:N,13,0),0)</f>
        <v>7</v>
      </c>
      <c r="G375" s="43">
        <f>IFERROR(VLOOKUP(A375,'2023'!A:N,14,0),0)</f>
        <v>2740342.5</v>
      </c>
      <c r="H375" s="43">
        <v>12</v>
      </c>
      <c r="I375" s="43">
        <v>4580909</v>
      </c>
      <c r="J375" s="44">
        <f t="shared" si="6"/>
        <v>385329.0263157895</v>
      </c>
      <c r="K375" s="43">
        <v>6</v>
      </c>
      <c r="L375" s="43">
        <v>2427273</v>
      </c>
      <c r="M375" s="44">
        <f t="shared" si="7"/>
        <v>2311974.1578947371</v>
      </c>
      <c r="N375" s="43">
        <f t="shared" si="8"/>
        <v>13</v>
      </c>
      <c r="O375" s="44">
        <f t="shared" si="9"/>
        <v>5009277.3421052629</v>
      </c>
    </row>
    <row r="376" spans="1:15" x14ac:dyDescent="0.2">
      <c r="A376" s="31" t="s">
        <v>2782</v>
      </c>
      <c r="B376" s="31" t="s">
        <v>11</v>
      </c>
      <c r="C376" s="31">
        <v>0</v>
      </c>
      <c r="D376" s="31">
        <v>0</v>
      </c>
      <c r="E376" s="31">
        <f t="shared" si="5"/>
        <v>0</v>
      </c>
      <c r="F376" s="43">
        <f>IFERROR(VLOOKUP(A376,'2023'!A:N,13,0),0)</f>
        <v>0</v>
      </c>
      <c r="G376" s="43">
        <f>IFERROR(VLOOKUP(A376,'2023'!A:N,14,0),0)</f>
        <v>0</v>
      </c>
      <c r="H376" s="43">
        <v>35</v>
      </c>
      <c r="I376" s="43">
        <v>51904550</v>
      </c>
      <c r="J376" s="44">
        <f t="shared" si="6"/>
        <v>1482987.142857143</v>
      </c>
      <c r="K376" s="43">
        <v>2</v>
      </c>
      <c r="L376" s="43">
        <v>3272728</v>
      </c>
      <c r="M376" s="44">
        <f t="shared" si="7"/>
        <v>2965974.2857142859</v>
      </c>
      <c r="N376" s="43">
        <f t="shared" si="8"/>
        <v>33</v>
      </c>
      <c r="O376" s="44">
        <f t="shared" si="9"/>
        <v>48938575.714285716</v>
      </c>
    </row>
    <row r="377" spans="1:15" x14ac:dyDescent="0.2">
      <c r="A377" s="31" t="s">
        <v>2783</v>
      </c>
      <c r="B377" s="31" t="s">
        <v>11</v>
      </c>
      <c r="C377" s="31">
        <v>0</v>
      </c>
      <c r="D377" s="31">
        <v>0</v>
      </c>
      <c r="E377" s="31">
        <f t="shared" si="5"/>
        <v>0</v>
      </c>
      <c r="F377" s="43">
        <f>IFERROR(VLOOKUP(A377,'2023'!A:N,13,0),0)</f>
        <v>0</v>
      </c>
      <c r="G377" s="43">
        <f>IFERROR(VLOOKUP(A377,'2023'!A:N,14,0),0)</f>
        <v>0</v>
      </c>
      <c r="H377" s="43">
        <v>27</v>
      </c>
      <c r="I377" s="43">
        <v>70816369</v>
      </c>
      <c r="J377" s="44">
        <f t="shared" si="6"/>
        <v>2622828.4814814813</v>
      </c>
      <c r="K377" s="43">
        <v>4</v>
      </c>
      <c r="L377" s="43">
        <v>10745454</v>
      </c>
      <c r="M377" s="44">
        <f t="shared" si="7"/>
        <v>10491313.925925925</v>
      </c>
      <c r="N377" s="43">
        <f t="shared" si="8"/>
        <v>23</v>
      </c>
      <c r="O377" s="44">
        <f t="shared" si="9"/>
        <v>60325055.074074075</v>
      </c>
    </row>
    <row r="378" spans="1:15" x14ac:dyDescent="0.2">
      <c r="A378" s="31" t="s">
        <v>2784</v>
      </c>
      <c r="B378" s="31" t="s">
        <v>11</v>
      </c>
      <c r="C378" s="31">
        <v>0</v>
      </c>
      <c r="D378" s="31">
        <v>0</v>
      </c>
      <c r="E378" s="31">
        <f t="shared" si="5"/>
        <v>0</v>
      </c>
      <c r="F378" s="43">
        <f>IFERROR(VLOOKUP(A378,'2023'!A:N,13,0),0)</f>
        <v>0</v>
      </c>
      <c r="G378" s="43">
        <f>IFERROR(VLOOKUP(A378,'2023'!A:N,14,0),0)</f>
        <v>0</v>
      </c>
      <c r="H378" s="43">
        <v>1</v>
      </c>
      <c r="I378" s="43">
        <v>5300000</v>
      </c>
      <c r="J378" s="44">
        <f t="shared" si="6"/>
        <v>5300000</v>
      </c>
      <c r="K378" s="43">
        <v>1</v>
      </c>
      <c r="L378" s="43">
        <v>6572727</v>
      </c>
      <c r="M378" s="44">
        <f t="shared" si="7"/>
        <v>5300000</v>
      </c>
      <c r="N378" s="43">
        <f t="shared" si="8"/>
        <v>0</v>
      </c>
      <c r="O378" s="44">
        <f t="shared" si="9"/>
        <v>0</v>
      </c>
    </row>
    <row r="379" spans="1:15" x14ac:dyDescent="0.2">
      <c r="A379" s="31" t="s">
        <v>2785</v>
      </c>
      <c r="B379" s="31" t="s">
        <v>11</v>
      </c>
      <c r="C379" s="31">
        <v>0</v>
      </c>
      <c r="D379" s="31">
        <v>0</v>
      </c>
      <c r="E379" s="31">
        <f t="shared" si="5"/>
        <v>0</v>
      </c>
      <c r="F379" s="43">
        <f>IFERROR(VLOOKUP(A379,'2023'!A:N,13,0),0)</f>
        <v>0</v>
      </c>
      <c r="G379" s="43">
        <f>IFERROR(VLOOKUP(A379,'2023'!A:N,14,0),0)</f>
        <v>0</v>
      </c>
      <c r="H379" s="43">
        <v>50</v>
      </c>
      <c r="I379" s="43">
        <v>3772750</v>
      </c>
      <c r="J379" s="44">
        <f t="shared" si="6"/>
        <v>75455</v>
      </c>
      <c r="K379" s="43">
        <v>0</v>
      </c>
      <c r="L379" s="43">
        <v>0</v>
      </c>
      <c r="M379" s="44">
        <f t="shared" si="7"/>
        <v>0</v>
      </c>
      <c r="N379" s="43">
        <f t="shared" si="8"/>
        <v>50</v>
      </c>
      <c r="O379" s="44">
        <f t="shared" si="9"/>
        <v>3772750</v>
      </c>
    </row>
    <row r="380" spans="1:15" x14ac:dyDescent="0.2">
      <c r="A380" s="31" t="s">
        <v>2786</v>
      </c>
      <c r="B380" s="31" t="s">
        <v>11</v>
      </c>
      <c r="C380" s="31">
        <v>0</v>
      </c>
      <c r="D380" s="31">
        <v>0</v>
      </c>
      <c r="E380" s="31">
        <f t="shared" si="5"/>
        <v>0</v>
      </c>
      <c r="F380" s="43">
        <f>IFERROR(VLOOKUP(A380,'2023'!A:N,13,0),0)</f>
        <v>0</v>
      </c>
      <c r="G380" s="43">
        <f>IFERROR(VLOOKUP(A380,'2023'!A:N,14,0),0)</f>
        <v>0</v>
      </c>
      <c r="H380" s="43">
        <v>10</v>
      </c>
      <c r="I380" s="43">
        <v>1636360</v>
      </c>
      <c r="J380" s="44">
        <f t="shared" si="6"/>
        <v>163636</v>
      </c>
      <c r="K380" s="43">
        <v>0</v>
      </c>
      <c r="L380" s="43">
        <v>0</v>
      </c>
      <c r="M380" s="44">
        <f t="shared" si="7"/>
        <v>0</v>
      </c>
      <c r="N380" s="43">
        <f t="shared" si="8"/>
        <v>10</v>
      </c>
      <c r="O380" s="44">
        <f t="shared" si="9"/>
        <v>1636360</v>
      </c>
    </row>
    <row r="381" spans="1:15" x14ac:dyDescent="0.2">
      <c r="A381" s="31" t="s">
        <v>2787</v>
      </c>
      <c r="B381" s="31" t="s">
        <v>11</v>
      </c>
      <c r="C381" s="31">
        <v>0</v>
      </c>
      <c r="D381" s="31">
        <v>0</v>
      </c>
      <c r="E381" s="31">
        <f t="shared" si="5"/>
        <v>0</v>
      </c>
      <c r="F381" s="43">
        <f>IFERROR(VLOOKUP(A381,'2023'!A:N,13,0),0)</f>
        <v>0</v>
      </c>
      <c r="G381" s="43">
        <f>IFERROR(VLOOKUP(A381,'2023'!A:N,14,0),0)</f>
        <v>0</v>
      </c>
      <c r="H381" s="43">
        <v>15</v>
      </c>
      <c r="I381" s="43">
        <v>1745460</v>
      </c>
      <c r="J381" s="44">
        <f t="shared" si="6"/>
        <v>116364</v>
      </c>
      <c r="K381" s="43">
        <v>0</v>
      </c>
      <c r="L381" s="43">
        <v>0</v>
      </c>
      <c r="M381" s="44">
        <f t="shared" si="7"/>
        <v>0</v>
      </c>
      <c r="N381" s="43">
        <f t="shared" si="8"/>
        <v>15</v>
      </c>
      <c r="O381" s="44">
        <f t="shared" si="9"/>
        <v>1745460</v>
      </c>
    </row>
    <row r="382" spans="1:15" x14ac:dyDescent="0.2">
      <c r="A382" s="31" t="s">
        <v>2788</v>
      </c>
      <c r="B382" s="31" t="s">
        <v>11</v>
      </c>
      <c r="C382" s="31">
        <v>0</v>
      </c>
      <c r="D382" s="31">
        <v>0</v>
      </c>
      <c r="E382" s="31">
        <f t="shared" si="5"/>
        <v>0</v>
      </c>
      <c r="F382" s="43">
        <f>IFERROR(VLOOKUP(A382,'2023'!A:N,13,0),0)</f>
        <v>0</v>
      </c>
      <c r="G382" s="43">
        <f>IFERROR(VLOOKUP(A382,'2023'!A:N,14,0),0)</f>
        <v>0</v>
      </c>
      <c r="H382" s="43">
        <v>15</v>
      </c>
      <c r="I382" s="43">
        <v>2127270</v>
      </c>
      <c r="J382" s="44">
        <f t="shared" si="6"/>
        <v>141818</v>
      </c>
      <c r="K382" s="43">
        <v>0</v>
      </c>
      <c r="L382" s="43">
        <v>0</v>
      </c>
      <c r="M382" s="44">
        <f t="shared" si="7"/>
        <v>0</v>
      </c>
      <c r="N382" s="43">
        <f t="shared" si="8"/>
        <v>15</v>
      </c>
      <c r="O382" s="44">
        <f t="shared" si="9"/>
        <v>2127270</v>
      </c>
    </row>
    <row r="383" spans="1:15" x14ac:dyDescent="0.2">
      <c r="A383" s="31" t="s">
        <v>2789</v>
      </c>
      <c r="B383" s="31" t="s">
        <v>11</v>
      </c>
      <c r="C383" s="31">
        <v>0</v>
      </c>
      <c r="D383" s="31">
        <v>0</v>
      </c>
      <c r="E383" s="31">
        <f t="shared" si="5"/>
        <v>0</v>
      </c>
      <c r="F383" s="43">
        <f>IFERROR(VLOOKUP(A383,'2023'!A:N,13,0),0)</f>
        <v>0</v>
      </c>
      <c r="G383" s="43">
        <f>IFERROR(VLOOKUP(A383,'2023'!A:N,14,0),0)</f>
        <v>0</v>
      </c>
      <c r="H383" s="43">
        <v>15</v>
      </c>
      <c r="I383" s="43">
        <v>1568175</v>
      </c>
      <c r="J383" s="44">
        <f t="shared" si="6"/>
        <v>104545</v>
      </c>
      <c r="K383" s="43">
        <v>0</v>
      </c>
      <c r="L383" s="43">
        <v>0</v>
      </c>
      <c r="M383" s="44">
        <f t="shared" si="7"/>
        <v>0</v>
      </c>
      <c r="N383" s="43">
        <f t="shared" si="8"/>
        <v>15</v>
      </c>
      <c r="O383" s="44">
        <f t="shared" si="9"/>
        <v>1568175</v>
      </c>
    </row>
    <row r="384" spans="1:15" x14ac:dyDescent="0.2">
      <c r="A384" s="31" t="s">
        <v>628</v>
      </c>
      <c r="B384" s="31" t="s">
        <v>25</v>
      </c>
      <c r="C384" s="31">
        <v>33</v>
      </c>
      <c r="D384" s="31">
        <v>2949093</v>
      </c>
      <c r="E384" s="31">
        <f t="shared" si="5"/>
        <v>0</v>
      </c>
      <c r="F384" s="43">
        <f>IFERROR(VLOOKUP(A384,'2023'!A:N,13,0),0)</f>
        <v>33</v>
      </c>
      <c r="G384" s="43">
        <f>IFERROR(VLOOKUP(A384,'2023'!A:N,14,0),0)</f>
        <v>2949093</v>
      </c>
      <c r="H384" s="43">
        <v>50</v>
      </c>
      <c r="I384" s="43">
        <v>4486365</v>
      </c>
      <c r="J384" s="44">
        <f t="shared" si="6"/>
        <v>89583.831325301202</v>
      </c>
      <c r="K384" s="43">
        <v>0</v>
      </c>
      <c r="L384" s="43">
        <v>0</v>
      </c>
      <c r="M384" s="44">
        <f t="shared" si="7"/>
        <v>0</v>
      </c>
      <c r="N384" s="43">
        <f t="shared" si="8"/>
        <v>83</v>
      </c>
      <c r="O384" s="44">
        <f t="shared" si="9"/>
        <v>7435458</v>
      </c>
    </row>
    <row r="385" spans="1:15" x14ac:dyDescent="0.2">
      <c r="A385" s="31" t="s">
        <v>610</v>
      </c>
      <c r="B385" s="31" t="s">
        <v>25</v>
      </c>
      <c r="C385" s="31">
        <v>27</v>
      </c>
      <c r="D385" s="31">
        <v>19868185</v>
      </c>
      <c r="E385" s="31">
        <f t="shared" si="5"/>
        <v>0</v>
      </c>
      <c r="F385" s="43">
        <f>IFERROR(VLOOKUP(A385,'2023'!A:N,13,0),0)</f>
        <v>27</v>
      </c>
      <c r="G385" s="43">
        <f>IFERROR(VLOOKUP(A385,'2023'!A:N,14,0),0)</f>
        <v>19868185</v>
      </c>
      <c r="H385" s="43">
        <v>10</v>
      </c>
      <c r="I385" s="43">
        <v>7194999</v>
      </c>
      <c r="J385" s="44">
        <f t="shared" si="6"/>
        <v>731437.40540540544</v>
      </c>
      <c r="K385" s="43">
        <v>0</v>
      </c>
      <c r="L385" s="43">
        <v>0</v>
      </c>
      <c r="M385" s="44">
        <f t="shared" si="7"/>
        <v>0</v>
      </c>
      <c r="N385" s="43">
        <f t="shared" si="8"/>
        <v>37</v>
      </c>
      <c r="O385" s="44">
        <f t="shared" si="9"/>
        <v>27063184</v>
      </c>
    </row>
    <row r="386" spans="1:15" x14ac:dyDescent="0.2">
      <c r="A386" s="31" t="s">
        <v>2790</v>
      </c>
      <c r="B386" s="31" t="s">
        <v>25</v>
      </c>
      <c r="C386" s="31">
        <v>0</v>
      </c>
      <c r="D386" s="31">
        <v>0</v>
      </c>
      <c r="E386" s="31">
        <f t="shared" si="5"/>
        <v>0</v>
      </c>
      <c r="F386" s="43">
        <f>IFERROR(VLOOKUP(A386,'2023'!A:N,13,0),0)</f>
        <v>0</v>
      </c>
      <c r="G386" s="43">
        <f>IFERROR(VLOOKUP(A386,'2023'!A:N,14,0),0)</f>
        <v>0</v>
      </c>
      <c r="H386" s="43">
        <v>12</v>
      </c>
      <c r="I386" s="43">
        <v>4257272</v>
      </c>
      <c r="J386" s="44">
        <f t="shared" si="6"/>
        <v>354772.66666666669</v>
      </c>
      <c r="K386" s="43">
        <v>1</v>
      </c>
      <c r="L386" s="43">
        <v>409091</v>
      </c>
      <c r="M386" s="44">
        <f t="shared" si="7"/>
        <v>354772.66666666669</v>
      </c>
      <c r="N386" s="43">
        <f t="shared" si="8"/>
        <v>11</v>
      </c>
      <c r="O386" s="44">
        <f t="shared" si="9"/>
        <v>3902499.3333333335</v>
      </c>
    </row>
    <row r="387" spans="1:15" x14ac:dyDescent="0.2">
      <c r="A387" s="31" t="s">
        <v>2791</v>
      </c>
      <c r="B387" s="31" t="s">
        <v>141</v>
      </c>
      <c r="C387" s="31">
        <v>0</v>
      </c>
      <c r="D387" s="31">
        <v>0</v>
      </c>
      <c r="E387" s="31">
        <f t="shared" si="5"/>
        <v>0</v>
      </c>
      <c r="F387" s="43">
        <f>IFERROR(VLOOKUP(A387,'2023'!A:N,13,0),0)</f>
        <v>0</v>
      </c>
      <c r="G387" s="43">
        <f>IFERROR(VLOOKUP(A387,'2023'!A:N,14,0),0)</f>
        <v>0</v>
      </c>
      <c r="H387" s="43">
        <v>989</v>
      </c>
      <c r="I387" s="43">
        <v>168091200</v>
      </c>
      <c r="J387" s="44">
        <f t="shared" si="6"/>
        <v>169960.7684529828</v>
      </c>
      <c r="K387" s="43">
        <v>204</v>
      </c>
      <c r="L387" s="43">
        <v>37272691</v>
      </c>
      <c r="M387" s="44">
        <f t="shared" si="7"/>
        <v>34671996.764408492</v>
      </c>
      <c r="N387" s="43">
        <f t="shared" si="8"/>
        <v>785</v>
      </c>
      <c r="O387" s="44">
        <f t="shared" si="9"/>
        <v>133419203.2355915</v>
      </c>
    </row>
    <row r="388" spans="1:15" x14ac:dyDescent="0.2">
      <c r="A388" s="31" t="s">
        <v>2076</v>
      </c>
      <c r="B388" s="31" t="s">
        <v>25</v>
      </c>
      <c r="C388" s="31">
        <v>5</v>
      </c>
      <c r="D388" s="31">
        <v>2926851</v>
      </c>
      <c r="E388" s="31">
        <f t="shared" si="5"/>
        <v>0</v>
      </c>
      <c r="F388" s="43">
        <f>IFERROR(VLOOKUP(A388,'2023'!A:N,13,0),0)</f>
        <v>5</v>
      </c>
      <c r="G388" s="43">
        <f>IFERROR(VLOOKUP(A388,'2023'!A:N,14,0),0)</f>
        <v>2926851</v>
      </c>
      <c r="H388" s="43">
        <v>4</v>
      </c>
      <c r="I388" s="43">
        <v>2362964</v>
      </c>
      <c r="J388" s="44">
        <f t="shared" si="6"/>
        <v>587757.22222222225</v>
      </c>
      <c r="K388" s="43">
        <v>2</v>
      </c>
      <c r="L388" s="43">
        <v>1833333</v>
      </c>
      <c r="M388" s="44">
        <f t="shared" si="7"/>
        <v>1175514.4444444445</v>
      </c>
      <c r="N388" s="43">
        <f t="shared" si="8"/>
        <v>7</v>
      </c>
      <c r="O388" s="44">
        <f t="shared" si="9"/>
        <v>4114300.5555555555</v>
      </c>
    </row>
    <row r="389" spans="1:15" x14ac:dyDescent="0.2">
      <c r="A389" s="31" t="s">
        <v>1806</v>
      </c>
      <c r="B389" s="31" t="s">
        <v>11</v>
      </c>
      <c r="C389" s="31">
        <v>0</v>
      </c>
      <c r="D389" s="31">
        <v>0</v>
      </c>
      <c r="E389" s="31">
        <f t="shared" si="5"/>
        <v>0</v>
      </c>
      <c r="F389" s="43">
        <f>IFERROR(VLOOKUP(A389,'2023'!A:N,13,0),0)</f>
        <v>0</v>
      </c>
      <c r="G389" s="43">
        <f>IFERROR(VLOOKUP(A389,'2023'!A:N,14,0),0)</f>
        <v>0</v>
      </c>
      <c r="H389" s="43">
        <v>10</v>
      </c>
      <c r="I389" s="43">
        <v>13545460</v>
      </c>
      <c r="J389" s="44">
        <f t="shared" si="6"/>
        <v>1354546</v>
      </c>
      <c r="K389" s="43">
        <v>108</v>
      </c>
      <c r="L389" s="43">
        <v>142331819</v>
      </c>
      <c r="M389" s="44">
        <f t="shared" si="7"/>
        <v>146290968</v>
      </c>
      <c r="N389" s="43">
        <f t="shared" si="8"/>
        <v>-98</v>
      </c>
      <c r="O389" s="44">
        <f t="shared" si="9"/>
        <v>-132745508</v>
      </c>
    </row>
    <row r="390" spans="1:15" x14ac:dyDescent="0.2">
      <c r="A390" s="31" t="s">
        <v>2792</v>
      </c>
      <c r="B390" s="31" t="s">
        <v>11</v>
      </c>
      <c r="C390" s="31">
        <v>0</v>
      </c>
      <c r="D390" s="31">
        <v>0</v>
      </c>
      <c r="E390" s="31">
        <f t="shared" si="5"/>
        <v>0</v>
      </c>
      <c r="F390" s="43">
        <f>IFERROR(VLOOKUP(A390,'2023'!A:N,13,0),0)</f>
        <v>0</v>
      </c>
      <c r="G390" s="43">
        <f>IFERROR(VLOOKUP(A390,'2023'!A:N,14,0),0)</f>
        <v>0</v>
      </c>
      <c r="H390" s="43">
        <v>1</v>
      </c>
      <c r="I390" s="43">
        <v>1324074</v>
      </c>
      <c r="J390" s="44">
        <f t="shared" si="6"/>
        <v>1324074</v>
      </c>
      <c r="K390" s="43">
        <v>1</v>
      </c>
      <c r="L390" s="43">
        <v>1990741</v>
      </c>
      <c r="M390" s="44">
        <f t="shared" si="7"/>
        <v>1324074</v>
      </c>
      <c r="N390" s="43">
        <f t="shared" si="8"/>
        <v>0</v>
      </c>
      <c r="O390" s="44">
        <f t="shared" si="9"/>
        <v>0</v>
      </c>
    </row>
    <row r="391" spans="1:15" x14ac:dyDescent="0.2">
      <c r="A391" s="31" t="s">
        <v>2793</v>
      </c>
      <c r="B391" s="31" t="s">
        <v>25</v>
      </c>
      <c r="C391" s="31">
        <v>0</v>
      </c>
      <c r="D391" s="31">
        <v>0</v>
      </c>
      <c r="E391" s="31">
        <f t="shared" si="5"/>
        <v>0</v>
      </c>
      <c r="F391" s="43">
        <f>IFERROR(VLOOKUP(A391,'2023'!A:N,13,0),0)</f>
        <v>0</v>
      </c>
      <c r="G391" s="43">
        <f>IFERROR(VLOOKUP(A391,'2023'!A:N,14,0),0)</f>
        <v>0</v>
      </c>
      <c r="H391" s="43">
        <v>1</v>
      </c>
      <c r="I391" s="43">
        <v>1833333</v>
      </c>
      <c r="J391" s="44">
        <f t="shared" si="6"/>
        <v>1833333</v>
      </c>
      <c r="K391" s="43">
        <v>1</v>
      </c>
      <c r="L391" s="43">
        <v>2546296</v>
      </c>
      <c r="M391" s="44">
        <f t="shared" si="7"/>
        <v>1833333</v>
      </c>
      <c r="N391" s="43">
        <f t="shared" si="8"/>
        <v>0</v>
      </c>
      <c r="O391" s="44">
        <f t="shared" si="9"/>
        <v>0</v>
      </c>
    </row>
    <row r="392" spans="1:15" x14ac:dyDescent="0.2">
      <c r="A392" s="31" t="s">
        <v>418</v>
      </c>
      <c r="B392" s="31" t="s">
        <v>25</v>
      </c>
      <c r="C392" s="31">
        <v>2</v>
      </c>
      <c r="D392" s="31">
        <v>660000</v>
      </c>
      <c r="E392" s="31">
        <f t="shared" si="5"/>
        <v>0</v>
      </c>
      <c r="F392" s="43">
        <f>IFERROR(VLOOKUP(A392,'2023'!A:N,13,0),0)</f>
        <v>2</v>
      </c>
      <c r="G392" s="43">
        <f>IFERROR(VLOOKUP(A392,'2023'!A:N,14,0),0)</f>
        <v>660000</v>
      </c>
      <c r="H392" s="43">
        <v>1</v>
      </c>
      <c r="I392" s="43">
        <v>330000</v>
      </c>
      <c r="J392" s="44">
        <f t="shared" si="6"/>
        <v>330000</v>
      </c>
      <c r="K392" s="43">
        <v>0</v>
      </c>
      <c r="L392" s="43">
        <v>0</v>
      </c>
      <c r="M392" s="44">
        <f t="shared" si="7"/>
        <v>0</v>
      </c>
      <c r="N392" s="43">
        <f t="shared" si="8"/>
        <v>3</v>
      </c>
      <c r="O392" s="44">
        <f t="shared" si="9"/>
        <v>990000</v>
      </c>
    </row>
    <row r="393" spans="1:15" x14ac:dyDescent="0.2">
      <c r="A393" s="31" t="s">
        <v>2794</v>
      </c>
      <c r="B393" s="31" t="s">
        <v>11</v>
      </c>
      <c r="C393" s="31">
        <v>0</v>
      </c>
      <c r="D393" s="31">
        <v>0</v>
      </c>
      <c r="E393" s="31">
        <f t="shared" si="5"/>
        <v>0</v>
      </c>
      <c r="F393" s="43">
        <f>IFERROR(VLOOKUP(A393,'2023'!A:N,13,0),0)</f>
        <v>0</v>
      </c>
      <c r="G393" s="43">
        <f>IFERROR(VLOOKUP(A393,'2023'!A:N,14,0),0)</f>
        <v>0</v>
      </c>
      <c r="H393" s="43">
        <v>3</v>
      </c>
      <c r="I393" s="43">
        <v>444546</v>
      </c>
      <c r="J393" s="44">
        <f t="shared" si="6"/>
        <v>148182</v>
      </c>
      <c r="K393" s="43">
        <v>0</v>
      </c>
      <c r="L393" s="43">
        <v>0</v>
      </c>
      <c r="M393" s="44">
        <f t="shared" si="7"/>
        <v>0</v>
      </c>
      <c r="N393" s="43">
        <f t="shared" si="8"/>
        <v>3</v>
      </c>
      <c r="O393" s="44">
        <f t="shared" si="9"/>
        <v>444546</v>
      </c>
    </row>
    <row r="394" spans="1:15" x14ac:dyDescent="0.2">
      <c r="A394" s="31" t="s">
        <v>131</v>
      </c>
      <c r="B394" s="31" t="s">
        <v>11</v>
      </c>
      <c r="C394" s="31">
        <v>16</v>
      </c>
      <c r="D394" s="31">
        <v>2174536</v>
      </c>
      <c r="E394" s="31">
        <f t="shared" si="5"/>
        <v>0</v>
      </c>
      <c r="F394" s="43">
        <f>IFERROR(VLOOKUP(A394,'2023'!A:N,13,0),0)</f>
        <v>16</v>
      </c>
      <c r="G394" s="43">
        <f>IFERROR(VLOOKUP(A394,'2023'!A:N,14,0),0)</f>
        <v>2174536</v>
      </c>
      <c r="H394" s="43">
        <v>13</v>
      </c>
      <c r="I394" s="43">
        <v>1760915</v>
      </c>
      <c r="J394" s="44">
        <f t="shared" si="6"/>
        <v>135705.20689655171</v>
      </c>
      <c r="K394" s="43">
        <v>0</v>
      </c>
      <c r="L394" s="43">
        <v>0</v>
      </c>
      <c r="M394" s="44">
        <f t="shared" si="7"/>
        <v>0</v>
      </c>
      <c r="N394" s="43">
        <f t="shared" si="8"/>
        <v>29</v>
      </c>
      <c r="O394" s="44">
        <f t="shared" si="9"/>
        <v>3935451</v>
      </c>
    </row>
    <row r="395" spans="1:15" x14ac:dyDescent="0.2">
      <c r="A395" s="31" t="s">
        <v>1363</v>
      </c>
      <c r="B395" s="31" t="s">
        <v>2757</v>
      </c>
      <c r="C395" s="31">
        <v>0</v>
      </c>
      <c r="D395" s="31">
        <v>0</v>
      </c>
      <c r="E395" s="31">
        <f t="shared" si="5"/>
        <v>0</v>
      </c>
      <c r="F395" s="43">
        <f>IFERROR(VLOOKUP(A395,'2023'!A:N,13,0),0)</f>
        <v>0</v>
      </c>
      <c r="G395" s="43">
        <f>IFERROR(VLOOKUP(A395,'2023'!A:N,14,0),0)</f>
        <v>0</v>
      </c>
      <c r="H395" s="43">
        <v>5</v>
      </c>
      <c r="I395" s="43">
        <v>27481817</v>
      </c>
      <c r="J395" s="44">
        <f t="shared" si="6"/>
        <v>5496363.4000000004</v>
      </c>
      <c r="K395" s="43">
        <v>4</v>
      </c>
      <c r="L395" s="43">
        <v>25845453</v>
      </c>
      <c r="M395" s="44">
        <f t="shared" si="7"/>
        <v>21985453.600000001</v>
      </c>
      <c r="N395" s="43">
        <f t="shared" si="8"/>
        <v>1</v>
      </c>
      <c r="O395" s="44">
        <f t="shared" si="9"/>
        <v>5496363.3999999985</v>
      </c>
    </row>
    <row r="396" spans="1:15" x14ac:dyDescent="0.2">
      <c r="A396" s="31" t="s">
        <v>2795</v>
      </c>
      <c r="B396" s="31" t="s">
        <v>11</v>
      </c>
      <c r="C396" s="31">
        <v>0</v>
      </c>
      <c r="D396" s="31">
        <v>0</v>
      </c>
      <c r="E396" s="31">
        <f t="shared" si="5"/>
        <v>0</v>
      </c>
      <c r="F396" s="43">
        <f>IFERROR(VLOOKUP(A396,'2023'!A:N,13,0),0)</f>
        <v>0</v>
      </c>
      <c r="G396" s="43">
        <f>IFERROR(VLOOKUP(A396,'2023'!A:N,14,0),0)</f>
        <v>0</v>
      </c>
      <c r="H396" s="43">
        <v>10</v>
      </c>
      <c r="I396" s="43">
        <v>681810</v>
      </c>
      <c r="J396" s="44">
        <f t="shared" si="6"/>
        <v>68181</v>
      </c>
      <c r="K396" s="43">
        <v>0</v>
      </c>
      <c r="L396" s="43">
        <v>0</v>
      </c>
      <c r="M396" s="44">
        <f t="shared" si="7"/>
        <v>0</v>
      </c>
      <c r="N396" s="43">
        <f t="shared" si="8"/>
        <v>10</v>
      </c>
      <c r="O396" s="44">
        <f t="shared" si="9"/>
        <v>681810</v>
      </c>
    </row>
    <row r="397" spans="1:15" x14ac:dyDescent="0.2">
      <c r="A397" s="31" t="s">
        <v>2796</v>
      </c>
      <c r="B397" s="31" t="s">
        <v>11</v>
      </c>
      <c r="C397" s="31">
        <v>0</v>
      </c>
      <c r="D397" s="31">
        <v>0</v>
      </c>
      <c r="E397" s="31">
        <f t="shared" si="5"/>
        <v>0</v>
      </c>
      <c r="F397" s="43">
        <f>IFERROR(VLOOKUP(A397,'2023'!A:N,13,0),0)</f>
        <v>0</v>
      </c>
      <c r="G397" s="43">
        <f>IFERROR(VLOOKUP(A397,'2023'!A:N,14,0),0)</f>
        <v>0</v>
      </c>
      <c r="H397" s="43">
        <v>10</v>
      </c>
      <c r="I397" s="43">
        <v>709100</v>
      </c>
      <c r="J397" s="44">
        <f t="shared" si="6"/>
        <v>70910</v>
      </c>
      <c r="K397" s="43">
        <v>0</v>
      </c>
      <c r="L397" s="43">
        <v>0</v>
      </c>
      <c r="M397" s="44">
        <f t="shared" si="7"/>
        <v>0</v>
      </c>
      <c r="N397" s="43">
        <f t="shared" si="8"/>
        <v>10</v>
      </c>
      <c r="O397" s="44">
        <f t="shared" si="9"/>
        <v>709100</v>
      </c>
    </row>
    <row r="398" spans="1:15" x14ac:dyDescent="0.2">
      <c r="A398" s="31" t="s">
        <v>2797</v>
      </c>
      <c r="B398" s="31" t="s">
        <v>11</v>
      </c>
      <c r="C398" s="31">
        <v>0</v>
      </c>
      <c r="D398" s="31">
        <v>0</v>
      </c>
      <c r="E398" s="31">
        <f t="shared" si="5"/>
        <v>0</v>
      </c>
      <c r="F398" s="43">
        <f>IFERROR(VLOOKUP(A398,'2023'!A:N,13,0),0)</f>
        <v>0</v>
      </c>
      <c r="G398" s="43">
        <f>IFERROR(VLOOKUP(A398,'2023'!A:N,14,0),0)</f>
        <v>0</v>
      </c>
      <c r="H398" s="43">
        <v>10</v>
      </c>
      <c r="I398" s="43">
        <v>1318180</v>
      </c>
      <c r="J398" s="44">
        <f t="shared" si="6"/>
        <v>131818</v>
      </c>
      <c r="K398" s="43">
        <v>1</v>
      </c>
      <c r="L398" s="43">
        <v>345455</v>
      </c>
      <c r="M398" s="44">
        <f t="shared" si="7"/>
        <v>131818</v>
      </c>
      <c r="N398" s="43">
        <f t="shared" si="8"/>
        <v>9</v>
      </c>
      <c r="O398" s="44">
        <f t="shared" si="9"/>
        <v>1186362</v>
      </c>
    </row>
    <row r="399" spans="1:15" x14ac:dyDescent="0.2">
      <c r="A399" s="31" t="s">
        <v>2798</v>
      </c>
      <c r="B399" s="31" t="s">
        <v>11</v>
      </c>
      <c r="C399" s="31">
        <v>0</v>
      </c>
      <c r="D399" s="31">
        <v>0</v>
      </c>
      <c r="E399" s="31">
        <f t="shared" si="5"/>
        <v>0</v>
      </c>
      <c r="F399" s="43">
        <f>IFERROR(VLOOKUP(A399,'2023'!A:N,13,0),0)</f>
        <v>0</v>
      </c>
      <c r="G399" s="43">
        <f>IFERROR(VLOOKUP(A399,'2023'!A:N,14,0),0)</f>
        <v>0</v>
      </c>
      <c r="H399" s="43">
        <v>5</v>
      </c>
      <c r="I399" s="43">
        <v>250000</v>
      </c>
      <c r="J399" s="44">
        <f t="shared" si="6"/>
        <v>50000</v>
      </c>
      <c r="K399" s="43">
        <v>0</v>
      </c>
      <c r="L399" s="43">
        <v>0</v>
      </c>
      <c r="M399" s="44">
        <f t="shared" si="7"/>
        <v>0</v>
      </c>
      <c r="N399" s="43">
        <f t="shared" si="8"/>
        <v>5</v>
      </c>
      <c r="O399" s="44">
        <f t="shared" si="9"/>
        <v>250000</v>
      </c>
    </row>
    <row r="400" spans="1:15" x14ac:dyDescent="0.2">
      <c r="A400" s="31" t="s">
        <v>2799</v>
      </c>
      <c r="B400" s="31" t="s">
        <v>11</v>
      </c>
      <c r="C400" s="31">
        <v>0</v>
      </c>
      <c r="D400" s="31">
        <v>0</v>
      </c>
      <c r="E400" s="31">
        <f t="shared" si="5"/>
        <v>0</v>
      </c>
      <c r="F400" s="43">
        <f>IFERROR(VLOOKUP(A400,'2023'!A:N,13,0),0)</f>
        <v>0</v>
      </c>
      <c r="G400" s="43">
        <f>IFERROR(VLOOKUP(A400,'2023'!A:N,14,0),0)</f>
        <v>0</v>
      </c>
      <c r="H400" s="43">
        <v>5</v>
      </c>
      <c r="I400" s="43">
        <v>300000</v>
      </c>
      <c r="J400" s="44">
        <f t="shared" si="6"/>
        <v>60000</v>
      </c>
      <c r="K400" s="43">
        <v>0</v>
      </c>
      <c r="L400" s="43">
        <v>0</v>
      </c>
      <c r="M400" s="44">
        <f t="shared" si="7"/>
        <v>0</v>
      </c>
      <c r="N400" s="43">
        <f t="shared" si="8"/>
        <v>5</v>
      </c>
      <c r="O400" s="44">
        <f t="shared" si="9"/>
        <v>300000</v>
      </c>
    </row>
    <row r="401" spans="1:15" x14ac:dyDescent="0.2">
      <c r="A401" s="31" t="s">
        <v>2800</v>
      </c>
      <c r="B401" s="31" t="s">
        <v>11</v>
      </c>
      <c r="C401" s="31">
        <v>0</v>
      </c>
      <c r="D401" s="31">
        <v>0</v>
      </c>
      <c r="E401" s="31">
        <f t="shared" si="5"/>
        <v>0</v>
      </c>
      <c r="F401" s="43">
        <f>IFERROR(VLOOKUP(A401,'2023'!A:N,13,0),0)</f>
        <v>0</v>
      </c>
      <c r="G401" s="43">
        <f>IFERROR(VLOOKUP(A401,'2023'!A:N,14,0),0)</f>
        <v>0</v>
      </c>
      <c r="H401" s="43">
        <v>5</v>
      </c>
      <c r="I401" s="43">
        <v>40000</v>
      </c>
      <c r="J401" s="44">
        <f t="shared" si="6"/>
        <v>8000</v>
      </c>
      <c r="K401" s="43">
        <v>0</v>
      </c>
      <c r="L401" s="43">
        <v>0</v>
      </c>
      <c r="M401" s="44">
        <f t="shared" si="7"/>
        <v>0</v>
      </c>
      <c r="N401" s="43">
        <f t="shared" si="8"/>
        <v>5</v>
      </c>
      <c r="O401" s="44">
        <f t="shared" si="9"/>
        <v>40000</v>
      </c>
    </row>
    <row r="402" spans="1:15" x14ac:dyDescent="0.2">
      <c r="A402" s="31" t="s">
        <v>2801</v>
      </c>
      <c r="B402" s="31" t="s">
        <v>280</v>
      </c>
      <c r="C402" s="31">
        <v>0</v>
      </c>
      <c r="D402" s="31">
        <v>0</v>
      </c>
      <c r="E402" s="31">
        <f t="shared" si="5"/>
        <v>0</v>
      </c>
      <c r="F402" s="43">
        <f>IFERROR(VLOOKUP(A402,'2023'!A:N,13,0),0)</f>
        <v>0</v>
      </c>
      <c r="G402" s="43">
        <f>IFERROR(VLOOKUP(A402,'2023'!A:N,14,0),0)</f>
        <v>0</v>
      </c>
      <c r="H402" s="43">
        <v>3</v>
      </c>
      <c r="I402" s="43">
        <v>368184</v>
      </c>
      <c r="J402" s="44">
        <f t="shared" si="6"/>
        <v>122728</v>
      </c>
      <c r="K402" s="43">
        <v>0</v>
      </c>
      <c r="L402" s="43">
        <v>0</v>
      </c>
      <c r="M402" s="44">
        <f t="shared" si="7"/>
        <v>0</v>
      </c>
      <c r="N402" s="43">
        <f t="shared" si="8"/>
        <v>3</v>
      </c>
      <c r="O402" s="44">
        <f t="shared" si="9"/>
        <v>368184</v>
      </c>
    </row>
    <row r="403" spans="1:15" x14ac:dyDescent="0.2">
      <c r="A403" s="31" t="s">
        <v>2802</v>
      </c>
      <c r="B403" s="31" t="s">
        <v>350</v>
      </c>
      <c r="C403" s="31">
        <v>0</v>
      </c>
      <c r="D403" s="31">
        <v>0</v>
      </c>
      <c r="E403" s="31">
        <f t="shared" si="5"/>
        <v>0</v>
      </c>
      <c r="F403" s="43">
        <f>IFERROR(VLOOKUP(A403,'2023'!A:N,13,0),0)</f>
        <v>0</v>
      </c>
      <c r="G403" s="43">
        <f>IFERROR(VLOOKUP(A403,'2023'!A:N,14,0),0)</f>
        <v>0</v>
      </c>
      <c r="H403" s="43">
        <v>3</v>
      </c>
      <c r="I403" s="43">
        <v>368181</v>
      </c>
      <c r="J403" s="44">
        <f t="shared" si="6"/>
        <v>122727</v>
      </c>
      <c r="K403" s="43">
        <v>0</v>
      </c>
      <c r="L403" s="43">
        <v>0</v>
      </c>
      <c r="M403" s="44">
        <f t="shared" si="7"/>
        <v>0</v>
      </c>
      <c r="N403" s="43">
        <f t="shared" si="8"/>
        <v>3</v>
      </c>
      <c r="O403" s="44">
        <f t="shared" si="9"/>
        <v>368181</v>
      </c>
    </row>
    <row r="404" spans="1:15" x14ac:dyDescent="0.2">
      <c r="A404" s="31" t="s">
        <v>2803</v>
      </c>
      <c r="B404" s="31" t="s">
        <v>350</v>
      </c>
      <c r="C404" s="31">
        <v>0</v>
      </c>
      <c r="D404" s="31">
        <v>0</v>
      </c>
      <c r="E404" s="31">
        <f t="shared" si="5"/>
        <v>0</v>
      </c>
      <c r="F404" s="43">
        <f>IFERROR(VLOOKUP(A404,'2023'!A:N,13,0),0)</f>
        <v>0</v>
      </c>
      <c r="G404" s="43">
        <f>IFERROR(VLOOKUP(A404,'2023'!A:N,14,0),0)</f>
        <v>0</v>
      </c>
      <c r="H404" s="43">
        <v>3</v>
      </c>
      <c r="I404" s="43">
        <v>368181</v>
      </c>
      <c r="J404" s="44">
        <f t="shared" si="6"/>
        <v>122727</v>
      </c>
      <c r="K404" s="43">
        <v>0</v>
      </c>
      <c r="L404" s="43">
        <v>0</v>
      </c>
      <c r="M404" s="44">
        <f t="shared" si="7"/>
        <v>0</v>
      </c>
      <c r="N404" s="43">
        <f t="shared" si="8"/>
        <v>3</v>
      </c>
      <c r="O404" s="44">
        <f t="shared" si="9"/>
        <v>368181</v>
      </c>
    </row>
    <row r="405" spans="1:15" x14ac:dyDescent="0.2">
      <c r="A405" s="31" t="s">
        <v>2804</v>
      </c>
      <c r="B405" s="31" t="s">
        <v>350</v>
      </c>
      <c r="C405" s="31">
        <v>0</v>
      </c>
      <c r="D405" s="31">
        <v>0</v>
      </c>
      <c r="E405" s="31">
        <f t="shared" si="5"/>
        <v>0</v>
      </c>
      <c r="F405" s="43">
        <f>IFERROR(VLOOKUP(A405,'2023'!A:N,13,0),0)</f>
        <v>0</v>
      </c>
      <c r="G405" s="43">
        <f>IFERROR(VLOOKUP(A405,'2023'!A:N,14,0),0)</f>
        <v>0</v>
      </c>
      <c r="H405" s="43">
        <v>3</v>
      </c>
      <c r="I405" s="43">
        <v>368181</v>
      </c>
      <c r="J405" s="44">
        <f t="shared" si="6"/>
        <v>122727</v>
      </c>
      <c r="K405" s="43">
        <v>0</v>
      </c>
      <c r="L405" s="43">
        <v>0</v>
      </c>
      <c r="M405" s="44">
        <f t="shared" si="7"/>
        <v>0</v>
      </c>
      <c r="N405" s="43">
        <f t="shared" si="8"/>
        <v>3</v>
      </c>
      <c r="O405" s="44">
        <f t="shared" si="9"/>
        <v>368181</v>
      </c>
    </row>
    <row r="406" spans="1:15" x14ac:dyDescent="0.2">
      <c r="A406" s="31" t="s">
        <v>2805</v>
      </c>
      <c r="B406" s="31" t="s">
        <v>350</v>
      </c>
      <c r="C406" s="31">
        <v>0</v>
      </c>
      <c r="D406" s="31">
        <v>0</v>
      </c>
      <c r="E406" s="31">
        <f t="shared" si="5"/>
        <v>0</v>
      </c>
      <c r="F406" s="43">
        <f>IFERROR(VLOOKUP(A406,'2023'!A:N,13,0),0)</f>
        <v>0</v>
      </c>
      <c r="G406" s="43">
        <f>IFERROR(VLOOKUP(A406,'2023'!A:N,14,0),0)</f>
        <v>0</v>
      </c>
      <c r="H406" s="43">
        <v>3</v>
      </c>
      <c r="I406" s="43">
        <v>368181</v>
      </c>
      <c r="J406" s="44">
        <f t="shared" si="6"/>
        <v>122727</v>
      </c>
      <c r="K406" s="43">
        <v>0</v>
      </c>
      <c r="L406" s="43">
        <v>0</v>
      </c>
      <c r="M406" s="44">
        <f t="shared" si="7"/>
        <v>0</v>
      </c>
      <c r="N406" s="43">
        <f t="shared" si="8"/>
        <v>3</v>
      </c>
      <c r="O406" s="44">
        <f t="shared" si="9"/>
        <v>368181</v>
      </c>
    </row>
    <row r="407" spans="1:15" x14ac:dyDescent="0.2">
      <c r="A407" s="31" t="s">
        <v>2806</v>
      </c>
      <c r="B407" s="31" t="s">
        <v>350</v>
      </c>
      <c r="C407" s="31">
        <v>0</v>
      </c>
      <c r="D407" s="31">
        <v>0</v>
      </c>
      <c r="E407" s="31">
        <f t="shared" si="5"/>
        <v>0</v>
      </c>
      <c r="F407" s="43">
        <f>IFERROR(VLOOKUP(A407,'2023'!A:N,13,0),0)</f>
        <v>0</v>
      </c>
      <c r="G407" s="43">
        <f>IFERROR(VLOOKUP(A407,'2023'!A:N,14,0),0)</f>
        <v>0</v>
      </c>
      <c r="H407" s="43">
        <v>3</v>
      </c>
      <c r="I407" s="43">
        <v>368184</v>
      </c>
      <c r="J407" s="44">
        <f t="shared" si="6"/>
        <v>122728</v>
      </c>
      <c r="K407" s="43">
        <v>0</v>
      </c>
      <c r="L407" s="43">
        <v>0</v>
      </c>
      <c r="M407" s="44">
        <f t="shared" si="7"/>
        <v>0</v>
      </c>
      <c r="N407" s="43">
        <f t="shared" si="8"/>
        <v>3</v>
      </c>
      <c r="O407" s="44">
        <f t="shared" si="9"/>
        <v>368184</v>
      </c>
    </row>
    <row r="408" spans="1:15" x14ac:dyDescent="0.2">
      <c r="A408" s="31" t="s">
        <v>2807</v>
      </c>
      <c r="B408" s="31" t="s">
        <v>11</v>
      </c>
      <c r="C408" s="31">
        <v>0</v>
      </c>
      <c r="D408" s="31">
        <v>0</v>
      </c>
      <c r="E408" s="31">
        <f t="shared" si="5"/>
        <v>0</v>
      </c>
      <c r="F408" s="43">
        <f>IFERROR(VLOOKUP(A408,'2023'!A:N,13,0),0)</f>
        <v>0</v>
      </c>
      <c r="G408" s="43">
        <f>IFERROR(VLOOKUP(A408,'2023'!A:N,14,0),0)</f>
        <v>0</v>
      </c>
      <c r="H408" s="43">
        <v>1</v>
      </c>
      <c r="I408" s="43">
        <v>254545</v>
      </c>
      <c r="J408" s="44">
        <f t="shared" si="6"/>
        <v>254545</v>
      </c>
      <c r="K408" s="43">
        <v>0</v>
      </c>
      <c r="L408" s="43">
        <v>0</v>
      </c>
      <c r="M408" s="44">
        <f t="shared" si="7"/>
        <v>0</v>
      </c>
      <c r="N408" s="43">
        <f t="shared" si="8"/>
        <v>1</v>
      </c>
      <c r="O408" s="44">
        <f t="shared" si="9"/>
        <v>254545</v>
      </c>
    </row>
    <row r="409" spans="1:15" x14ac:dyDescent="0.2">
      <c r="A409" s="31" t="s">
        <v>2808</v>
      </c>
      <c r="B409" s="31" t="s">
        <v>11</v>
      </c>
      <c r="C409" s="31">
        <v>0</v>
      </c>
      <c r="D409" s="31">
        <v>0</v>
      </c>
      <c r="E409" s="31">
        <f t="shared" si="5"/>
        <v>0</v>
      </c>
      <c r="F409" s="43">
        <f>IFERROR(VLOOKUP(A409,'2023'!A:N,13,0),0)</f>
        <v>0</v>
      </c>
      <c r="G409" s="43">
        <f>IFERROR(VLOOKUP(A409,'2023'!A:N,14,0),0)</f>
        <v>0</v>
      </c>
      <c r="H409" s="43">
        <v>2</v>
      </c>
      <c r="I409" s="43">
        <v>327272</v>
      </c>
      <c r="J409" s="44">
        <f t="shared" si="6"/>
        <v>163636</v>
      </c>
      <c r="K409" s="43">
        <v>0</v>
      </c>
      <c r="L409" s="43">
        <v>0</v>
      </c>
      <c r="M409" s="44">
        <f t="shared" si="7"/>
        <v>0</v>
      </c>
      <c r="N409" s="43">
        <f t="shared" si="8"/>
        <v>2</v>
      </c>
      <c r="O409" s="44">
        <f t="shared" si="9"/>
        <v>327272</v>
      </c>
    </row>
    <row r="410" spans="1:15" x14ac:dyDescent="0.2">
      <c r="A410" s="31" t="s">
        <v>2809</v>
      </c>
      <c r="B410" s="31" t="s">
        <v>11</v>
      </c>
      <c r="C410" s="31">
        <v>0</v>
      </c>
      <c r="D410" s="31">
        <v>0</v>
      </c>
      <c r="E410" s="31">
        <f t="shared" si="5"/>
        <v>0</v>
      </c>
      <c r="F410" s="43">
        <f>IFERROR(VLOOKUP(A410,'2023'!A:N,13,0),0)</f>
        <v>0</v>
      </c>
      <c r="G410" s="43">
        <f>IFERROR(VLOOKUP(A410,'2023'!A:N,14,0),0)</f>
        <v>0</v>
      </c>
      <c r="H410" s="43">
        <v>1</v>
      </c>
      <c r="I410" s="43">
        <v>5545455</v>
      </c>
      <c r="J410" s="44">
        <f t="shared" si="6"/>
        <v>5545455</v>
      </c>
      <c r="K410" s="43">
        <v>0</v>
      </c>
      <c r="L410" s="43">
        <v>0</v>
      </c>
      <c r="M410" s="44">
        <f t="shared" si="7"/>
        <v>0</v>
      </c>
      <c r="N410" s="43">
        <f t="shared" si="8"/>
        <v>1</v>
      </c>
      <c r="O410" s="44">
        <f t="shared" si="9"/>
        <v>5545455</v>
      </c>
    </row>
    <row r="411" spans="1:15" x14ac:dyDescent="0.2">
      <c r="A411" s="31" t="s">
        <v>2810</v>
      </c>
      <c r="B411" s="31" t="s">
        <v>20</v>
      </c>
      <c r="C411" s="31">
        <v>0</v>
      </c>
      <c r="D411" s="31">
        <v>0</v>
      </c>
      <c r="E411" s="31">
        <f t="shared" si="5"/>
        <v>0</v>
      </c>
      <c r="F411" s="43">
        <f>IFERROR(VLOOKUP(A411,'2023'!A:N,13,0),0)</f>
        <v>0</v>
      </c>
      <c r="G411" s="43">
        <f>IFERROR(VLOOKUP(A411,'2023'!A:N,14,0),0)</f>
        <v>0</v>
      </c>
      <c r="H411" s="43">
        <v>6</v>
      </c>
      <c r="I411" s="43">
        <v>20963636</v>
      </c>
      <c r="J411" s="44">
        <f t="shared" si="6"/>
        <v>3493939.3333333335</v>
      </c>
      <c r="K411" s="43">
        <v>5</v>
      </c>
      <c r="L411" s="43">
        <v>18863635</v>
      </c>
      <c r="M411" s="44">
        <f t="shared" si="7"/>
        <v>17469696.666666668</v>
      </c>
      <c r="N411" s="43">
        <f t="shared" si="8"/>
        <v>1</v>
      </c>
      <c r="O411" s="44">
        <f t="shared" si="9"/>
        <v>3493939.3333333321</v>
      </c>
    </row>
    <row r="412" spans="1:15" x14ac:dyDescent="0.2">
      <c r="A412" s="31" t="s">
        <v>2811</v>
      </c>
      <c r="B412" s="31" t="s">
        <v>11</v>
      </c>
      <c r="C412" s="31">
        <v>0</v>
      </c>
      <c r="D412" s="31">
        <v>0</v>
      </c>
      <c r="E412" s="31">
        <f t="shared" si="5"/>
        <v>0</v>
      </c>
      <c r="F412" s="43">
        <f>IFERROR(VLOOKUP(A412,'2023'!A:N,13,0),0)</f>
        <v>0</v>
      </c>
      <c r="G412" s="43">
        <f>IFERROR(VLOOKUP(A412,'2023'!A:N,14,0),0)</f>
        <v>0</v>
      </c>
      <c r="H412" s="43">
        <v>0</v>
      </c>
      <c r="I412" s="43">
        <v>0</v>
      </c>
      <c r="J412" s="44">
        <f t="shared" si="6"/>
        <v>0</v>
      </c>
      <c r="K412" s="43">
        <v>95</v>
      </c>
      <c r="L412" s="43">
        <v>15545420</v>
      </c>
      <c r="M412" s="44">
        <f t="shared" si="7"/>
        <v>0</v>
      </c>
      <c r="N412" s="43">
        <f t="shared" si="8"/>
        <v>-95</v>
      </c>
      <c r="O412" s="44">
        <f t="shared" si="9"/>
        <v>0</v>
      </c>
    </row>
    <row r="413" spans="1:15" x14ac:dyDescent="0.2">
      <c r="A413" s="31" t="s">
        <v>2812</v>
      </c>
      <c r="B413" s="31" t="s">
        <v>11</v>
      </c>
      <c r="C413" s="31">
        <v>0</v>
      </c>
      <c r="D413" s="31">
        <v>0</v>
      </c>
      <c r="E413" s="31">
        <f t="shared" si="5"/>
        <v>0</v>
      </c>
      <c r="F413" s="43">
        <f>IFERROR(VLOOKUP(A413,'2023'!A:N,13,0),0)</f>
        <v>0</v>
      </c>
      <c r="G413" s="43">
        <f>IFERROR(VLOOKUP(A413,'2023'!A:N,14,0),0)</f>
        <v>0</v>
      </c>
      <c r="H413" s="43">
        <v>26</v>
      </c>
      <c r="I413" s="43">
        <v>27027279</v>
      </c>
      <c r="J413" s="44">
        <f t="shared" si="6"/>
        <v>1039510.7307692308</v>
      </c>
      <c r="K413" s="43">
        <v>4</v>
      </c>
      <c r="L413" s="43">
        <v>4618182</v>
      </c>
      <c r="M413" s="44">
        <f t="shared" si="7"/>
        <v>4158042.923076923</v>
      </c>
      <c r="N413" s="43">
        <f t="shared" si="8"/>
        <v>22</v>
      </c>
      <c r="O413" s="44">
        <f t="shared" si="9"/>
        <v>22869236.076923076</v>
      </c>
    </row>
    <row r="414" spans="1:15" x14ac:dyDescent="0.2">
      <c r="A414" s="31" t="s">
        <v>2813</v>
      </c>
      <c r="B414" s="31" t="s">
        <v>11</v>
      </c>
      <c r="C414" s="31">
        <v>0</v>
      </c>
      <c r="D414" s="31">
        <v>0</v>
      </c>
      <c r="E414" s="31">
        <f t="shared" si="5"/>
        <v>0</v>
      </c>
      <c r="F414" s="43">
        <f>IFERROR(VLOOKUP(A414,'2023'!A:N,13,0),0)</f>
        <v>0</v>
      </c>
      <c r="G414" s="43">
        <f>IFERROR(VLOOKUP(A414,'2023'!A:N,14,0),0)</f>
        <v>0</v>
      </c>
      <c r="H414" s="43">
        <v>1</v>
      </c>
      <c r="I414" s="43">
        <v>5636364</v>
      </c>
      <c r="J414" s="44">
        <f t="shared" si="6"/>
        <v>5636364</v>
      </c>
      <c r="K414" s="43">
        <v>1</v>
      </c>
      <c r="L414" s="43">
        <v>6136364</v>
      </c>
      <c r="M414" s="44">
        <f t="shared" si="7"/>
        <v>5636364</v>
      </c>
      <c r="N414" s="43">
        <f t="shared" si="8"/>
        <v>0</v>
      </c>
      <c r="O414" s="44">
        <f t="shared" si="9"/>
        <v>0</v>
      </c>
    </row>
    <row r="415" spans="1:15" x14ac:dyDescent="0.2">
      <c r="A415" s="31" t="s">
        <v>2814</v>
      </c>
      <c r="B415" s="31" t="s">
        <v>34</v>
      </c>
      <c r="C415" s="31">
        <v>0</v>
      </c>
      <c r="D415" s="31">
        <v>0</v>
      </c>
      <c r="E415" s="31">
        <f t="shared" si="5"/>
        <v>0</v>
      </c>
      <c r="F415" s="43">
        <f>IFERROR(VLOOKUP(A415,'2023'!A:N,13,0),0)</f>
        <v>0</v>
      </c>
      <c r="G415" s="43">
        <f>IFERROR(VLOOKUP(A415,'2023'!A:N,14,0),0)</f>
        <v>0</v>
      </c>
      <c r="H415" s="43">
        <v>9</v>
      </c>
      <c r="I415" s="43">
        <v>5645457</v>
      </c>
      <c r="J415" s="44">
        <f t="shared" si="6"/>
        <v>627273</v>
      </c>
      <c r="K415" s="43">
        <v>9</v>
      </c>
      <c r="L415" s="43">
        <v>6463638</v>
      </c>
      <c r="M415" s="44">
        <f t="shared" si="7"/>
        <v>5645457</v>
      </c>
      <c r="N415" s="43">
        <f t="shared" si="8"/>
        <v>0</v>
      </c>
      <c r="O415" s="44">
        <f t="shared" si="9"/>
        <v>0</v>
      </c>
    </row>
    <row r="416" spans="1:15" x14ac:dyDescent="0.2">
      <c r="A416" s="31" t="s">
        <v>2815</v>
      </c>
      <c r="B416" s="31" t="s">
        <v>11</v>
      </c>
      <c r="C416" s="31">
        <v>0</v>
      </c>
      <c r="D416" s="31">
        <v>0</v>
      </c>
      <c r="E416" s="31">
        <f t="shared" si="5"/>
        <v>0</v>
      </c>
      <c r="F416" s="43">
        <f>IFERROR(VLOOKUP(A416,'2023'!A:N,13,0),0)</f>
        <v>0</v>
      </c>
      <c r="G416" s="43">
        <f>IFERROR(VLOOKUP(A416,'2023'!A:N,14,0),0)</f>
        <v>0</v>
      </c>
      <c r="H416" s="43">
        <v>1</v>
      </c>
      <c r="I416" s="43">
        <v>5648148</v>
      </c>
      <c r="J416" s="44">
        <f t="shared" si="6"/>
        <v>5648148</v>
      </c>
      <c r="K416" s="43">
        <v>0</v>
      </c>
      <c r="L416" s="43">
        <v>0</v>
      </c>
      <c r="M416" s="44">
        <f t="shared" si="7"/>
        <v>0</v>
      </c>
      <c r="N416" s="43">
        <f t="shared" si="8"/>
        <v>1</v>
      </c>
      <c r="O416" s="44">
        <f t="shared" si="9"/>
        <v>5648148</v>
      </c>
    </row>
    <row r="417" spans="1:15" x14ac:dyDescent="0.2">
      <c r="A417" s="31" t="s">
        <v>1977</v>
      </c>
      <c r="B417" s="31" t="s">
        <v>11</v>
      </c>
      <c r="C417" s="31">
        <v>0</v>
      </c>
      <c r="D417" s="31">
        <v>0</v>
      </c>
      <c r="E417" s="31">
        <f t="shared" si="5"/>
        <v>0</v>
      </c>
      <c r="F417" s="43">
        <f>IFERROR(VLOOKUP(A417,'2023'!A:N,13,0),0)</f>
        <v>0</v>
      </c>
      <c r="G417" s="43">
        <f>IFERROR(VLOOKUP(A417,'2023'!A:N,14,0),0)</f>
        <v>0</v>
      </c>
      <c r="H417" s="43">
        <v>3</v>
      </c>
      <c r="I417" s="43">
        <v>17045454</v>
      </c>
      <c r="J417" s="44">
        <f t="shared" si="6"/>
        <v>5681818</v>
      </c>
      <c r="K417" s="43">
        <v>0</v>
      </c>
      <c r="L417" s="43">
        <v>0</v>
      </c>
      <c r="M417" s="44">
        <f t="shared" si="7"/>
        <v>0</v>
      </c>
      <c r="N417" s="43">
        <f t="shared" si="8"/>
        <v>3</v>
      </c>
      <c r="O417" s="44">
        <f t="shared" si="9"/>
        <v>17045454</v>
      </c>
    </row>
    <row r="418" spans="1:15" x14ac:dyDescent="0.2">
      <c r="A418" s="31" t="s">
        <v>2816</v>
      </c>
      <c r="B418" s="31" t="s">
        <v>11</v>
      </c>
      <c r="C418" s="31">
        <v>0</v>
      </c>
      <c r="D418" s="31">
        <v>0</v>
      </c>
      <c r="E418" s="31">
        <f t="shared" si="5"/>
        <v>0</v>
      </c>
      <c r="F418" s="43">
        <f>IFERROR(VLOOKUP(A418,'2023'!A:N,13,0),0)</f>
        <v>0</v>
      </c>
      <c r="G418" s="43">
        <f>IFERROR(VLOOKUP(A418,'2023'!A:N,14,0),0)</f>
        <v>0</v>
      </c>
      <c r="H418" s="43">
        <v>1</v>
      </c>
      <c r="I418" s="43">
        <v>5727273</v>
      </c>
      <c r="J418" s="44">
        <f t="shared" si="6"/>
        <v>5727273</v>
      </c>
      <c r="K418" s="43">
        <v>1</v>
      </c>
      <c r="L418" s="43">
        <v>6045455</v>
      </c>
      <c r="M418" s="44">
        <f t="shared" si="7"/>
        <v>5727273</v>
      </c>
      <c r="N418" s="43">
        <f t="shared" si="8"/>
        <v>0</v>
      </c>
      <c r="O418" s="44">
        <f t="shared" si="9"/>
        <v>0</v>
      </c>
    </row>
    <row r="419" spans="1:15" x14ac:dyDescent="0.2">
      <c r="A419" s="31" t="s">
        <v>2817</v>
      </c>
      <c r="B419" s="31" t="s">
        <v>11</v>
      </c>
      <c r="C419" s="31">
        <v>0</v>
      </c>
      <c r="D419" s="31">
        <v>0</v>
      </c>
      <c r="E419" s="31">
        <f t="shared" si="5"/>
        <v>0</v>
      </c>
      <c r="F419" s="43">
        <f>IFERROR(VLOOKUP(A419,'2023'!A:N,13,0),0)</f>
        <v>0</v>
      </c>
      <c r="G419" s="43">
        <f>IFERROR(VLOOKUP(A419,'2023'!A:N,14,0),0)</f>
        <v>0</v>
      </c>
      <c r="H419" s="43">
        <v>1</v>
      </c>
      <c r="I419" s="43">
        <v>5727273</v>
      </c>
      <c r="J419" s="44">
        <f t="shared" si="6"/>
        <v>5727273</v>
      </c>
      <c r="K419" s="43">
        <v>1</v>
      </c>
      <c r="L419" s="43">
        <v>6172727</v>
      </c>
      <c r="M419" s="44">
        <f t="shared" si="7"/>
        <v>5727273</v>
      </c>
      <c r="N419" s="43">
        <f t="shared" si="8"/>
        <v>0</v>
      </c>
      <c r="O419" s="44">
        <f t="shared" si="9"/>
        <v>0</v>
      </c>
    </row>
    <row r="420" spans="1:15" x14ac:dyDescent="0.2">
      <c r="A420" s="31" t="s">
        <v>2818</v>
      </c>
      <c r="B420" s="31" t="s">
        <v>34</v>
      </c>
      <c r="C420" s="31">
        <v>0</v>
      </c>
      <c r="D420" s="31">
        <v>0</v>
      </c>
      <c r="E420" s="31">
        <f t="shared" si="5"/>
        <v>0</v>
      </c>
      <c r="F420" s="43">
        <f>IFERROR(VLOOKUP(A420,'2023'!A:N,13,0),0)</f>
        <v>0</v>
      </c>
      <c r="G420" s="43">
        <f>IFERROR(VLOOKUP(A420,'2023'!A:N,14,0),0)</f>
        <v>0</v>
      </c>
      <c r="H420" s="43">
        <v>1</v>
      </c>
      <c r="I420" s="43">
        <v>5800000</v>
      </c>
      <c r="J420" s="44">
        <f t="shared" si="6"/>
        <v>5800000</v>
      </c>
      <c r="K420" s="43">
        <v>0</v>
      </c>
      <c r="L420" s="43">
        <v>0</v>
      </c>
      <c r="M420" s="44">
        <f t="shared" si="7"/>
        <v>0</v>
      </c>
      <c r="N420" s="43">
        <f t="shared" si="8"/>
        <v>1</v>
      </c>
      <c r="O420" s="44">
        <f t="shared" si="9"/>
        <v>5800000</v>
      </c>
    </row>
    <row r="421" spans="1:15" x14ac:dyDescent="0.2">
      <c r="A421" s="31" t="s">
        <v>2819</v>
      </c>
      <c r="B421" s="31" t="s">
        <v>11</v>
      </c>
      <c r="C421" s="31">
        <v>0</v>
      </c>
      <c r="D421" s="31">
        <v>0</v>
      </c>
      <c r="E421" s="31">
        <f t="shared" si="5"/>
        <v>0</v>
      </c>
      <c r="F421" s="43">
        <f>IFERROR(VLOOKUP(A421,'2023'!A:N,13,0),0)</f>
        <v>0</v>
      </c>
      <c r="G421" s="43">
        <f>IFERROR(VLOOKUP(A421,'2023'!A:N,14,0),0)</f>
        <v>0</v>
      </c>
      <c r="H421" s="43">
        <v>1</v>
      </c>
      <c r="I421" s="43">
        <v>5818182</v>
      </c>
      <c r="J421" s="44">
        <f t="shared" si="6"/>
        <v>5818182</v>
      </c>
      <c r="K421" s="43">
        <v>1</v>
      </c>
      <c r="L421" s="43">
        <v>6345455</v>
      </c>
      <c r="M421" s="44">
        <f t="shared" si="7"/>
        <v>5818182</v>
      </c>
      <c r="N421" s="43">
        <f t="shared" si="8"/>
        <v>0</v>
      </c>
      <c r="O421" s="44">
        <f t="shared" si="9"/>
        <v>0</v>
      </c>
    </row>
    <row r="422" spans="1:15" x14ac:dyDescent="0.2">
      <c r="A422" s="31" t="s">
        <v>2820</v>
      </c>
      <c r="B422" s="31" t="s">
        <v>400</v>
      </c>
      <c r="C422" s="31">
        <v>0</v>
      </c>
      <c r="D422" s="31">
        <v>0</v>
      </c>
      <c r="E422" s="31">
        <f t="shared" si="5"/>
        <v>0</v>
      </c>
      <c r="F422" s="43">
        <f>IFERROR(VLOOKUP(A422,'2023'!A:N,13,0),0)</f>
        <v>0</v>
      </c>
      <c r="G422" s="43">
        <f>IFERROR(VLOOKUP(A422,'2023'!A:N,14,0),0)</f>
        <v>0</v>
      </c>
      <c r="H422" s="43">
        <v>1</v>
      </c>
      <c r="I422" s="43">
        <v>1263636</v>
      </c>
      <c r="J422" s="44">
        <f t="shared" si="6"/>
        <v>1263636</v>
      </c>
      <c r="K422" s="43">
        <v>0</v>
      </c>
      <c r="L422" s="43">
        <v>0</v>
      </c>
      <c r="M422" s="44">
        <f t="shared" si="7"/>
        <v>0</v>
      </c>
      <c r="N422" s="43">
        <f t="shared" si="8"/>
        <v>1</v>
      </c>
      <c r="O422" s="44">
        <f t="shared" si="9"/>
        <v>1263636</v>
      </c>
    </row>
    <row r="423" spans="1:15" x14ac:dyDescent="0.2">
      <c r="A423" s="31" t="s">
        <v>871</v>
      </c>
      <c r="B423" s="31" t="s">
        <v>11</v>
      </c>
      <c r="C423" s="31">
        <v>1</v>
      </c>
      <c r="D423" s="31">
        <v>1527273</v>
      </c>
      <c r="E423" s="31">
        <f t="shared" si="5"/>
        <v>0</v>
      </c>
      <c r="F423" s="43">
        <f>IFERROR(VLOOKUP(A423,'2023'!A:N,13,0),0)</f>
        <v>1</v>
      </c>
      <c r="G423" s="43">
        <f>IFERROR(VLOOKUP(A423,'2023'!A:N,14,0),0)</f>
        <v>1527273</v>
      </c>
      <c r="H423" s="43">
        <v>3</v>
      </c>
      <c r="I423" s="43">
        <v>4859091</v>
      </c>
      <c r="J423" s="44">
        <f t="shared" si="6"/>
        <v>1596591</v>
      </c>
      <c r="K423" s="43">
        <v>3</v>
      </c>
      <c r="L423" s="43">
        <v>5862727</v>
      </c>
      <c r="M423" s="44">
        <f t="shared" si="7"/>
        <v>4789773</v>
      </c>
      <c r="N423" s="43">
        <f t="shared" si="8"/>
        <v>1</v>
      </c>
      <c r="O423" s="44">
        <f t="shared" si="9"/>
        <v>1596591</v>
      </c>
    </row>
    <row r="424" spans="1:15" x14ac:dyDescent="0.2">
      <c r="A424" s="31" t="s">
        <v>746</v>
      </c>
      <c r="B424" s="31" t="s">
        <v>11</v>
      </c>
      <c r="C424" s="31">
        <v>2</v>
      </c>
      <c r="D424" s="31">
        <v>1320000</v>
      </c>
      <c r="E424" s="31">
        <f t="shared" si="5"/>
        <v>0</v>
      </c>
      <c r="F424" s="43">
        <f>IFERROR(VLOOKUP(A424,'2023'!A:N,13,0),0)</f>
        <v>2</v>
      </c>
      <c r="G424" s="43">
        <f>IFERROR(VLOOKUP(A424,'2023'!A:N,14,0),0)</f>
        <v>1320000</v>
      </c>
      <c r="H424" s="43">
        <v>4</v>
      </c>
      <c r="I424" s="43">
        <v>2864547</v>
      </c>
      <c r="J424" s="44">
        <f t="shared" si="6"/>
        <v>697424.5</v>
      </c>
      <c r="K424" s="43">
        <v>4</v>
      </c>
      <c r="L424" s="43">
        <v>3900000</v>
      </c>
      <c r="M424" s="44">
        <f t="shared" si="7"/>
        <v>2789698</v>
      </c>
      <c r="N424" s="43">
        <f t="shared" si="8"/>
        <v>2</v>
      </c>
      <c r="O424" s="44">
        <f t="shared" si="9"/>
        <v>1394849</v>
      </c>
    </row>
    <row r="425" spans="1:15" x14ac:dyDescent="0.2">
      <c r="A425" s="31" t="s">
        <v>2821</v>
      </c>
      <c r="B425" s="31" t="s">
        <v>11</v>
      </c>
      <c r="C425" s="31">
        <v>0</v>
      </c>
      <c r="D425" s="31">
        <v>0</v>
      </c>
      <c r="E425" s="31">
        <f t="shared" si="5"/>
        <v>0</v>
      </c>
      <c r="F425" s="43">
        <f>IFERROR(VLOOKUP(A425,'2023'!A:N,13,0),0)</f>
        <v>0</v>
      </c>
      <c r="G425" s="43">
        <f>IFERROR(VLOOKUP(A425,'2023'!A:N,14,0),0)</f>
        <v>0</v>
      </c>
      <c r="H425" s="43">
        <v>9</v>
      </c>
      <c r="I425" s="43">
        <v>15427274</v>
      </c>
      <c r="J425" s="44">
        <f t="shared" si="6"/>
        <v>1714141.5555555555</v>
      </c>
      <c r="K425" s="43">
        <v>1</v>
      </c>
      <c r="L425" s="43">
        <v>1736364</v>
      </c>
      <c r="M425" s="44">
        <f t="shared" si="7"/>
        <v>1714141.5555555555</v>
      </c>
      <c r="N425" s="43">
        <f t="shared" si="8"/>
        <v>8</v>
      </c>
      <c r="O425" s="44">
        <f t="shared" si="9"/>
        <v>13713132.444444444</v>
      </c>
    </row>
    <row r="426" spans="1:15" x14ac:dyDescent="0.2">
      <c r="A426" s="31" t="s">
        <v>2497</v>
      </c>
      <c r="B426" s="31" t="s">
        <v>11</v>
      </c>
      <c r="C426" s="31">
        <v>0</v>
      </c>
      <c r="D426" s="31">
        <v>0</v>
      </c>
      <c r="E426" s="31">
        <f t="shared" si="5"/>
        <v>0</v>
      </c>
      <c r="F426" s="43">
        <f>IFERROR(VLOOKUP(A426,'2023'!A:N,13,0),0)</f>
        <v>0</v>
      </c>
      <c r="G426" s="43">
        <f>IFERROR(VLOOKUP(A426,'2023'!A:N,14,0),0)</f>
        <v>0</v>
      </c>
      <c r="H426" s="43">
        <v>1</v>
      </c>
      <c r="I426" s="43">
        <v>2500000</v>
      </c>
      <c r="J426" s="44">
        <f t="shared" si="6"/>
        <v>2500000</v>
      </c>
      <c r="K426" s="43">
        <v>79</v>
      </c>
      <c r="L426" s="43">
        <v>202609080</v>
      </c>
      <c r="M426" s="44">
        <f t="shared" si="7"/>
        <v>197500000</v>
      </c>
      <c r="N426" s="43">
        <f t="shared" si="8"/>
        <v>-78</v>
      </c>
      <c r="O426" s="44">
        <f t="shared" si="9"/>
        <v>-195000000</v>
      </c>
    </row>
    <row r="427" spans="1:15" x14ac:dyDescent="0.2">
      <c r="A427" s="31" t="s">
        <v>2822</v>
      </c>
      <c r="B427" s="31" t="s">
        <v>105</v>
      </c>
      <c r="C427" s="31">
        <v>0</v>
      </c>
      <c r="D427" s="31">
        <v>0</v>
      </c>
      <c r="E427" s="31">
        <f t="shared" si="5"/>
        <v>0</v>
      </c>
      <c r="F427" s="43">
        <f>IFERROR(VLOOKUP(A427,'2023'!A:N,13,0),0)</f>
        <v>0</v>
      </c>
      <c r="G427" s="43">
        <f>IFERROR(VLOOKUP(A427,'2023'!A:N,14,0),0)</f>
        <v>0</v>
      </c>
      <c r="H427" s="43">
        <v>5</v>
      </c>
      <c r="I427" s="43">
        <v>818180</v>
      </c>
      <c r="J427" s="44">
        <f t="shared" si="6"/>
        <v>163636</v>
      </c>
      <c r="K427" s="43">
        <v>1</v>
      </c>
      <c r="L427" s="43">
        <v>227273</v>
      </c>
      <c r="M427" s="44">
        <f t="shared" si="7"/>
        <v>163636</v>
      </c>
      <c r="N427" s="43">
        <f t="shared" si="8"/>
        <v>4</v>
      </c>
      <c r="O427" s="44">
        <f t="shared" si="9"/>
        <v>654544</v>
      </c>
    </row>
    <row r="428" spans="1:15" x14ac:dyDescent="0.2">
      <c r="A428" s="31" t="s">
        <v>2823</v>
      </c>
      <c r="B428" s="31" t="s">
        <v>400</v>
      </c>
      <c r="C428" s="31">
        <v>0</v>
      </c>
      <c r="D428" s="31">
        <v>0</v>
      </c>
      <c r="E428" s="31">
        <f t="shared" si="5"/>
        <v>0</v>
      </c>
      <c r="F428" s="43">
        <f>IFERROR(VLOOKUP(A428,'2023'!A:N,13,0),0)</f>
        <v>0</v>
      </c>
      <c r="G428" s="43">
        <f>IFERROR(VLOOKUP(A428,'2023'!A:N,14,0),0)</f>
        <v>0</v>
      </c>
      <c r="H428" s="43">
        <v>3</v>
      </c>
      <c r="I428" s="43">
        <v>1686362</v>
      </c>
      <c r="J428" s="44">
        <f t="shared" si="6"/>
        <v>562120.66666666663</v>
      </c>
      <c r="K428" s="43">
        <v>0</v>
      </c>
      <c r="L428" s="43">
        <v>0</v>
      </c>
      <c r="M428" s="44">
        <f t="shared" si="7"/>
        <v>0</v>
      </c>
      <c r="N428" s="43">
        <f t="shared" si="8"/>
        <v>3</v>
      </c>
      <c r="O428" s="44">
        <f t="shared" si="9"/>
        <v>1686362</v>
      </c>
    </row>
    <row r="429" spans="1:15" x14ac:dyDescent="0.2">
      <c r="A429" s="31" t="s">
        <v>2824</v>
      </c>
      <c r="B429" s="31" t="s">
        <v>11</v>
      </c>
      <c r="C429" s="31">
        <v>0</v>
      </c>
      <c r="D429" s="31">
        <v>0</v>
      </c>
      <c r="E429" s="31">
        <f t="shared" si="5"/>
        <v>0</v>
      </c>
      <c r="F429" s="43">
        <f>IFERROR(VLOOKUP(A429,'2023'!A:N,13,0),0)</f>
        <v>0</v>
      </c>
      <c r="G429" s="43">
        <f>IFERROR(VLOOKUP(A429,'2023'!A:N,14,0),0)</f>
        <v>0</v>
      </c>
      <c r="H429" s="43">
        <v>3</v>
      </c>
      <c r="I429" s="43">
        <v>3972728</v>
      </c>
      <c r="J429" s="44">
        <f t="shared" si="6"/>
        <v>1324242.6666666667</v>
      </c>
      <c r="K429" s="43">
        <v>1</v>
      </c>
      <c r="L429" s="43">
        <v>1336363</v>
      </c>
      <c r="M429" s="44">
        <f t="shared" si="7"/>
        <v>1324242.6666666667</v>
      </c>
      <c r="N429" s="43">
        <f t="shared" si="8"/>
        <v>2</v>
      </c>
      <c r="O429" s="44">
        <f t="shared" si="9"/>
        <v>2648485.333333333</v>
      </c>
    </row>
    <row r="430" spans="1:15" x14ac:dyDescent="0.2">
      <c r="A430" s="31" t="s">
        <v>2825</v>
      </c>
      <c r="B430" s="31" t="s">
        <v>20</v>
      </c>
      <c r="C430" s="31">
        <v>0</v>
      </c>
      <c r="D430" s="31">
        <v>0</v>
      </c>
      <c r="E430" s="31">
        <f t="shared" si="5"/>
        <v>0</v>
      </c>
      <c r="F430" s="43">
        <f>IFERROR(VLOOKUP(A430,'2023'!A:N,13,0),0)</f>
        <v>0</v>
      </c>
      <c r="G430" s="43">
        <f>IFERROR(VLOOKUP(A430,'2023'!A:N,14,0),0)</f>
        <v>0</v>
      </c>
      <c r="H430" s="43">
        <v>22</v>
      </c>
      <c r="I430" s="43">
        <v>26263635</v>
      </c>
      <c r="J430" s="44">
        <f t="shared" si="6"/>
        <v>1193801.5909090908</v>
      </c>
      <c r="K430" s="43">
        <v>6</v>
      </c>
      <c r="L430" s="43">
        <v>7754546</v>
      </c>
      <c r="M430" s="44">
        <f t="shared" si="7"/>
        <v>7162809.5454545449</v>
      </c>
      <c r="N430" s="43">
        <f t="shared" si="8"/>
        <v>16</v>
      </c>
      <c r="O430" s="44">
        <f t="shared" si="9"/>
        <v>19100825.454545453</v>
      </c>
    </row>
    <row r="431" spans="1:15" x14ac:dyDescent="0.2">
      <c r="A431" s="31" t="s">
        <v>2826</v>
      </c>
      <c r="B431" s="31" t="s">
        <v>11</v>
      </c>
      <c r="C431" s="31">
        <v>0</v>
      </c>
      <c r="D431" s="31">
        <v>0</v>
      </c>
      <c r="E431" s="31">
        <f t="shared" si="5"/>
        <v>0</v>
      </c>
      <c r="F431" s="43">
        <f>IFERROR(VLOOKUP(A431,'2023'!A:N,13,0),0)</f>
        <v>0</v>
      </c>
      <c r="G431" s="43">
        <f>IFERROR(VLOOKUP(A431,'2023'!A:N,14,0),0)</f>
        <v>0</v>
      </c>
      <c r="H431" s="43">
        <v>8</v>
      </c>
      <c r="I431" s="43">
        <v>17290906</v>
      </c>
      <c r="J431" s="44">
        <f t="shared" si="6"/>
        <v>2161363.25</v>
      </c>
      <c r="K431" s="43">
        <v>2</v>
      </c>
      <c r="L431" s="43">
        <v>4890910</v>
      </c>
      <c r="M431" s="44">
        <f t="shared" si="7"/>
        <v>4322726.5</v>
      </c>
      <c r="N431" s="43">
        <f t="shared" si="8"/>
        <v>6</v>
      </c>
      <c r="O431" s="44">
        <f t="shared" si="9"/>
        <v>12968179.5</v>
      </c>
    </row>
    <row r="432" spans="1:15" x14ac:dyDescent="0.2">
      <c r="A432" s="31" t="s">
        <v>2827</v>
      </c>
      <c r="B432" s="31" t="s">
        <v>11</v>
      </c>
      <c r="C432" s="31">
        <v>0</v>
      </c>
      <c r="D432" s="31">
        <v>0</v>
      </c>
      <c r="E432" s="31">
        <f t="shared" si="5"/>
        <v>0</v>
      </c>
      <c r="F432" s="43">
        <f>IFERROR(VLOOKUP(A432,'2023'!A:N,13,0),0)</f>
        <v>0</v>
      </c>
      <c r="G432" s="43">
        <f>IFERROR(VLOOKUP(A432,'2023'!A:N,14,0),0)</f>
        <v>0</v>
      </c>
      <c r="H432" s="43">
        <v>1</v>
      </c>
      <c r="I432" s="43">
        <v>1636364</v>
      </c>
      <c r="J432" s="44">
        <f t="shared" si="6"/>
        <v>1636364</v>
      </c>
      <c r="K432" s="43">
        <v>1</v>
      </c>
      <c r="L432" s="43">
        <v>1863636</v>
      </c>
      <c r="M432" s="44">
        <f t="shared" si="7"/>
        <v>1636364</v>
      </c>
      <c r="N432" s="43">
        <f t="shared" si="8"/>
        <v>0</v>
      </c>
      <c r="O432" s="44">
        <f t="shared" si="9"/>
        <v>0</v>
      </c>
    </row>
    <row r="433" spans="1:15" x14ac:dyDescent="0.2">
      <c r="A433" s="31" t="s">
        <v>2048</v>
      </c>
      <c r="B433" s="31" t="s">
        <v>11</v>
      </c>
      <c r="C433" s="31">
        <v>0</v>
      </c>
      <c r="D433" s="31">
        <v>0</v>
      </c>
      <c r="E433" s="31">
        <f t="shared" si="5"/>
        <v>0</v>
      </c>
      <c r="F433" s="43">
        <f>IFERROR(VLOOKUP(A433,'2023'!A:N,13,0),0)</f>
        <v>0</v>
      </c>
      <c r="G433" s="43">
        <f>IFERROR(VLOOKUP(A433,'2023'!A:N,14,0),0)</f>
        <v>0</v>
      </c>
      <c r="H433" s="43">
        <v>2</v>
      </c>
      <c r="I433" s="43">
        <v>12136364</v>
      </c>
      <c r="J433" s="44">
        <f t="shared" si="6"/>
        <v>6068182</v>
      </c>
      <c r="K433" s="43">
        <v>0</v>
      </c>
      <c r="L433" s="43">
        <v>0</v>
      </c>
      <c r="M433" s="44">
        <f t="shared" si="7"/>
        <v>0</v>
      </c>
      <c r="N433" s="43">
        <f t="shared" si="8"/>
        <v>2</v>
      </c>
      <c r="O433" s="44">
        <f t="shared" si="9"/>
        <v>12136364</v>
      </c>
    </row>
    <row r="434" spans="1:15" x14ac:dyDescent="0.2">
      <c r="A434" s="31" t="s">
        <v>2488</v>
      </c>
      <c r="B434" s="31" t="s">
        <v>11</v>
      </c>
      <c r="C434" s="31">
        <v>0</v>
      </c>
      <c r="D434" s="31">
        <v>0</v>
      </c>
      <c r="E434" s="31">
        <f t="shared" si="5"/>
        <v>0</v>
      </c>
      <c r="F434" s="43">
        <f>IFERROR(VLOOKUP(A434,'2023'!A:N,13,0),0)</f>
        <v>0</v>
      </c>
      <c r="G434" s="43">
        <f>IFERROR(VLOOKUP(A434,'2023'!A:N,14,0),0)</f>
        <v>0</v>
      </c>
      <c r="H434" s="43">
        <v>0</v>
      </c>
      <c r="I434" s="43">
        <v>0</v>
      </c>
      <c r="J434" s="44">
        <f t="shared" si="6"/>
        <v>0</v>
      </c>
      <c r="K434" s="43">
        <v>69</v>
      </c>
      <c r="L434" s="43">
        <v>7254549</v>
      </c>
      <c r="M434" s="44">
        <f t="shared" si="7"/>
        <v>0</v>
      </c>
      <c r="N434" s="43">
        <f t="shared" si="8"/>
        <v>-69</v>
      </c>
      <c r="O434" s="44">
        <f t="shared" si="9"/>
        <v>0</v>
      </c>
    </row>
    <row r="435" spans="1:15" x14ac:dyDescent="0.2">
      <c r="A435" s="31" t="s">
        <v>2107</v>
      </c>
      <c r="B435" s="31" t="s">
        <v>11</v>
      </c>
      <c r="C435" s="31">
        <v>0</v>
      </c>
      <c r="D435" s="31">
        <v>0</v>
      </c>
      <c r="E435" s="31">
        <f t="shared" si="5"/>
        <v>0</v>
      </c>
      <c r="F435" s="43">
        <f>IFERROR(VLOOKUP(A435,'2023'!A:N,13,0),0)</f>
        <v>0</v>
      </c>
      <c r="G435" s="43">
        <f>IFERROR(VLOOKUP(A435,'2023'!A:N,14,0),0)</f>
        <v>0</v>
      </c>
      <c r="H435" s="43">
        <v>0</v>
      </c>
      <c r="I435" s="43">
        <v>0</v>
      </c>
      <c r="J435" s="44">
        <f t="shared" si="6"/>
        <v>0</v>
      </c>
      <c r="K435" s="43">
        <v>63</v>
      </c>
      <c r="L435" s="43">
        <v>7936370</v>
      </c>
      <c r="M435" s="44">
        <f t="shared" si="7"/>
        <v>0</v>
      </c>
      <c r="N435" s="43">
        <f t="shared" si="8"/>
        <v>-63</v>
      </c>
      <c r="O435" s="44">
        <f t="shared" si="9"/>
        <v>0</v>
      </c>
    </row>
    <row r="436" spans="1:15" x14ac:dyDescent="0.2">
      <c r="A436" s="31" t="s">
        <v>2828</v>
      </c>
      <c r="B436" s="31" t="s">
        <v>11</v>
      </c>
      <c r="C436" s="31">
        <v>0</v>
      </c>
      <c r="D436" s="31">
        <v>0</v>
      </c>
      <c r="E436" s="31">
        <f t="shared" si="5"/>
        <v>0</v>
      </c>
      <c r="F436" s="43">
        <f>IFERROR(VLOOKUP(A436,'2023'!A:N,13,0),0)</f>
        <v>0</v>
      </c>
      <c r="G436" s="43">
        <f>IFERROR(VLOOKUP(A436,'2023'!A:N,14,0),0)</f>
        <v>0</v>
      </c>
      <c r="H436" s="43">
        <v>3</v>
      </c>
      <c r="I436" s="43">
        <v>6818181</v>
      </c>
      <c r="J436" s="44">
        <f t="shared" si="6"/>
        <v>2272727</v>
      </c>
      <c r="K436" s="43">
        <v>0</v>
      </c>
      <c r="L436" s="43">
        <v>0</v>
      </c>
      <c r="M436" s="44">
        <f t="shared" si="7"/>
        <v>0</v>
      </c>
      <c r="N436" s="43">
        <f t="shared" si="8"/>
        <v>3</v>
      </c>
      <c r="O436" s="44">
        <f t="shared" si="9"/>
        <v>6818181</v>
      </c>
    </row>
    <row r="437" spans="1:15" x14ac:dyDescent="0.2">
      <c r="A437" s="31" t="s">
        <v>872</v>
      </c>
      <c r="B437" s="31" t="s">
        <v>11</v>
      </c>
      <c r="C437" s="31">
        <v>4</v>
      </c>
      <c r="D437" s="31">
        <v>560000</v>
      </c>
      <c r="E437" s="31">
        <f t="shared" si="5"/>
        <v>0</v>
      </c>
      <c r="F437" s="43">
        <f>IFERROR(VLOOKUP(A437,'2023'!A:N,13,0),0)</f>
        <v>4</v>
      </c>
      <c r="G437" s="43">
        <f>IFERROR(VLOOKUP(A437,'2023'!A:N,14,0),0)</f>
        <v>560000</v>
      </c>
      <c r="H437" s="43">
        <v>28</v>
      </c>
      <c r="I437" s="43">
        <v>2627271</v>
      </c>
      <c r="J437" s="44">
        <f t="shared" si="6"/>
        <v>99602.21875</v>
      </c>
      <c r="K437" s="43">
        <v>0</v>
      </c>
      <c r="L437" s="43">
        <v>0</v>
      </c>
      <c r="M437" s="44">
        <f t="shared" si="7"/>
        <v>0</v>
      </c>
      <c r="N437" s="43">
        <f t="shared" si="8"/>
        <v>32</v>
      </c>
      <c r="O437" s="44">
        <f t="shared" si="9"/>
        <v>3187271</v>
      </c>
    </row>
    <row r="438" spans="1:15" x14ac:dyDescent="0.2">
      <c r="A438" s="31" t="s">
        <v>2829</v>
      </c>
      <c r="B438" s="31" t="s">
        <v>11</v>
      </c>
      <c r="C438" s="31">
        <v>0</v>
      </c>
      <c r="D438" s="31">
        <v>0</v>
      </c>
      <c r="E438" s="31">
        <f t="shared" si="5"/>
        <v>0</v>
      </c>
      <c r="F438" s="43">
        <f>IFERROR(VLOOKUP(A438,'2023'!A:N,13,0),0)</f>
        <v>0</v>
      </c>
      <c r="G438" s="43">
        <f>IFERROR(VLOOKUP(A438,'2023'!A:N,14,0),0)</f>
        <v>0</v>
      </c>
      <c r="H438" s="43">
        <v>28</v>
      </c>
      <c r="I438" s="43">
        <v>60627274</v>
      </c>
      <c r="J438" s="44">
        <f t="shared" si="6"/>
        <v>2165259.7857142859</v>
      </c>
      <c r="K438" s="43">
        <v>1</v>
      </c>
      <c r="L438" s="43">
        <v>2318182</v>
      </c>
      <c r="M438" s="44">
        <f t="shared" si="7"/>
        <v>2165259.7857142859</v>
      </c>
      <c r="N438" s="43">
        <f t="shared" si="8"/>
        <v>27</v>
      </c>
      <c r="O438" s="44">
        <f t="shared" si="9"/>
        <v>58462014.214285716</v>
      </c>
    </row>
    <row r="439" spans="1:15" x14ac:dyDescent="0.2">
      <c r="A439" s="31" t="s">
        <v>2830</v>
      </c>
      <c r="B439" s="31" t="s">
        <v>171</v>
      </c>
      <c r="C439" s="31">
        <v>0</v>
      </c>
      <c r="D439" s="31">
        <v>0</v>
      </c>
      <c r="E439" s="31">
        <f t="shared" si="5"/>
        <v>0</v>
      </c>
      <c r="F439" s="43">
        <f>IFERROR(VLOOKUP(A439,'2023'!A:N,13,0),0)</f>
        <v>0</v>
      </c>
      <c r="G439" s="43">
        <f>IFERROR(VLOOKUP(A439,'2023'!A:N,14,0),0)</f>
        <v>0</v>
      </c>
      <c r="H439" s="43">
        <v>2</v>
      </c>
      <c r="I439" s="43">
        <v>12227273</v>
      </c>
      <c r="J439" s="44">
        <f t="shared" si="6"/>
        <v>6113636.5</v>
      </c>
      <c r="K439" s="43">
        <v>0</v>
      </c>
      <c r="L439" s="43">
        <v>0</v>
      </c>
      <c r="M439" s="44">
        <f t="shared" si="7"/>
        <v>0</v>
      </c>
      <c r="N439" s="43">
        <f t="shared" si="8"/>
        <v>2</v>
      </c>
      <c r="O439" s="44">
        <f t="shared" si="9"/>
        <v>12227273</v>
      </c>
    </row>
    <row r="440" spans="1:15" x14ac:dyDescent="0.2">
      <c r="A440" s="31" t="s">
        <v>2831</v>
      </c>
      <c r="B440" s="31" t="s">
        <v>11</v>
      </c>
      <c r="C440" s="31">
        <v>0</v>
      </c>
      <c r="D440" s="31">
        <v>0</v>
      </c>
      <c r="E440" s="31">
        <f t="shared" si="5"/>
        <v>0</v>
      </c>
      <c r="F440" s="43">
        <f>IFERROR(VLOOKUP(A440,'2023'!A:N,13,0),0)</f>
        <v>0</v>
      </c>
      <c r="G440" s="43">
        <f>IFERROR(VLOOKUP(A440,'2023'!A:N,14,0),0)</f>
        <v>0</v>
      </c>
      <c r="H440" s="43">
        <v>3</v>
      </c>
      <c r="I440" s="43">
        <v>18590910</v>
      </c>
      <c r="J440" s="44">
        <f t="shared" si="6"/>
        <v>6196970</v>
      </c>
      <c r="K440" s="43">
        <v>0</v>
      </c>
      <c r="L440" s="43">
        <v>0</v>
      </c>
      <c r="M440" s="44">
        <f t="shared" si="7"/>
        <v>0</v>
      </c>
      <c r="N440" s="43">
        <f t="shared" si="8"/>
        <v>3</v>
      </c>
      <c r="O440" s="44">
        <f t="shared" si="9"/>
        <v>18590910</v>
      </c>
    </row>
    <row r="441" spans="1:15" x14ac:dyDescent="0.2">
      <c r="A441" s="31" t="s">
        <v>2832</v>
      </c>
      <c r="B441" s="31" t="s">
        <v>105</v>
      </c>
      <c r="C441" s="31">
        <v>0</v>
      </c>
      <c r="D441" s="31">
        <v>0</v>
      </c>
      <c r="E441" s="31">
        <f t="shared" si="5"/>
        <v>0</v>
      </c>
      <c r="F441" s="43">
        <f>IFERROR(VLOOKUP(A441,'2023'!A:N,13,0),0)</f>
        <v>0</v>
      </c>
      <c r="G441" s="43">
        <f>IFERROR(VLOOKUP(A441,'2023'!A:N,14,0),0)</f>
        <v>0</v>
      </c>
      <c r="H441" s="43">
        <v>3</v>
      </c>
      <c r="I441" s="43">
        <v>490908</v>
      </c>
      <c r="J441" s="44">
        <f t="shared" si="6"/>
        <v>163636</v>
      </c>
      <c r="K441" s="43">
        <v>0</v>
      </c>
      <c r="L441" s="43">
        <v>0</v>
      </c>
      <c r="M441" s="44">
        <f t="shared" si="7"/>
        <v>0</v>
      </c>
      <c r="N441" s="43">
        <f t="shared" si="8"/>
        <v>3</v>
      </c>
      <c r="O441" s="44">
        <f t="shared" si="9"/>
        <v>490908</v>
      </c>
    </row>
    <row r="442" spans="1:15" x14ac:dyDescent="0.2">
      <c r="A442" s="31" t="s">
        <v>2833</v>
      </c>
      <c r="B442" s="31" t="s">
        <v>400</v>
      </c>
      <c r="C442" s="31">
        <v>0</v>
      </c>
      <c r="D442" s="31">
        <v>0</v>
      </c>
      <c r="E442" s="31">
        <f t="shared" si="5"/>
        <v>0</v>
      </c>
      <c r="F442" s="43">
        <f>IFERROR(VLOOKUP(A442,'2023'!A:N,13,0),0)</f>
        <v>0</v>
      </c>
      <c r="G442" s="43">
        <f>IFERROR(VLOOKUP(A442,'2023'!A:N,14,0),0)</f>
        <v>0</v>
      </c>
      <c r="H442" s="43">
        <v>3</v>
      </c>
      <c r="I442" s="43">
        <v>190908</v>
      </c>
      <c r="J442" s="44">
        <f t="shared" si="6"/>
        <v>63636</v>
      </c>
      <c r="K442" s="43">
        <v>0</v>
      </c>
      <c r="L442" s="43">
        <v>0</v>
      </c>
      <c r="M442" s="44">
        <f t="shared" si="7"/>
        <v>0</v>
      </c>
      <c r="N442" s="43">
        <f t="shared" si="8"/>
        <v>3</v>
      </c>
      <c r="O442" s="44">
        <f t="shared" si="9"/>
        <v>190908</v>
      </c>
    </row>
    <row r="443" spans="1:15" x14ac:dyDescent="0.2">
      <c r="A443" s="31" t="s">
        <v>2834</v>
      </c>
      <c r="B443" s="31" t="s">
        <v>34</v>
      </c>
      <c r="C443" s="31">
        <v>0</v>
      </c>
      <c r="D443" s="31">
        <v>0</v>
      </c>
      <c r="E443" s="31">
        <f t="shared" si="5"/>
        <v>0</v>
      </c>
      <c r="F443" s="43">
        <f>IFERROR(VLOOKUP(A443,'2023'!A:N,13,0),0)</f>
        <v>0</v>
      </c>
      <c r="G443" s="43">
        <f>IFERROR(VLOOKUP(A443,'2023'!A:N,14,0),0)</f>
        <v>0</v>
      </c>
      <c r="H443" s="43">
        <v>5</v>
      </c>
      <c r="I443" s="43">
        <v>5790909</v>
      </c>
      <c r="J443" s="44">
        <f t="shared" si="6"/>
        <v>1158181.8</v>
      </c>
      <c r="K443" s="43">
        <v>3</v>
      </c>
      <c r="L443" s="43">
        <v>4172727</v>
      </c>
      <c r="M443" s="44">
        <f t="shared" si="7"/>
        <v>3474545.4000000004</v>
      </c>
      <c r="N443" s="43">
        <f t="shared" si="8"/>
        <v>2</v>
      </c>
      <c r="O443" s="44">
        <f t="shared" si="9"/>
        <v>2316363.5999999996</v>
      </c>
    </row>
    <row r="444" spans="1:15" x14ac:dyDescent="0.2">
      <c r="A444" s="31" t="s">
        <v>2835</v>
      </c>
      <c r="B444" s="31" t="s">
        <v>20</v>
      </c>
      <c r="C444" s="31">
        <v>0</v>
      </c>
      <c r="D444" s="31">
        <v>0</v>
      </c>
      <c r="E444" s="31">
        <f t="shared" si="5"/>
        <v>0</v>
      </c>
      <c r="F444" s="43">
        <f>IFERROR(VLOOKUP(A444,'2023'!A:N,13,0),0)</f>
        <v>0</v>
      </c>
      <c r="G444" s="43">
        <f>IFERROR(VLOOKUP(A444,'2023'!A:N,14,0),0)</f>
        <v>0</v>
      </c>
      <c r="H444" s="43">
        <v>1</v>
      </c>
      <c r="I444" s="43">
        <v>6181818</v>
      </c>
      <c r="J444" s="44">
        <f t="shared" si="6"/>
        <v>6181818</v>
      </c>
      <c r="K444" s="43">
        <v>0</v>
      </c>
      <c r="L444" s="43">
        <v>0</v>
      </c>
      <c r="M444" s="44">
        <f t="shared" si="7"/>
        <v>0</v>
      </c>
      <c r="N444" s="43">
        <f t="shared" si="8"/>
        <v>1</v>
      </c>
      <c r="O444" s="44">
        <f t="shared" si="9"/>
        <v>6181818</v>
      </c>
    </row>
    <row r="445" spans="1:15" x14ac:dyDescent="0.2">
      <c r="A445" s="31" t="s">
        <v>2836</v>
      </c>
      <c r="B445" s="31" t="s">
        <v>11</v>
      </c>
      <c r="C445" s="31">
        <v>0</v>
      </c>
      <c r="D445" s="31">
        <v>0</v>
      </c>
      <c r="E445" s="31">
        <f t="shared" si="5"/>
        <v>0</v>
      </c>
      <c r="F445" s="43">
        <f>IFERROR(VLOOKUP(A445,'2023'!A:N,13,0),0)</f>
        <v>0</v>
      </c>
      <c r="G445" s="43">
        <f>IFERROR(VLOOKUP(A445,'2023'!A:N,14,0),0)</f>
        <v>0</v>
      </c>
      <c r="H445" s="43">
        <v>16</v>
      </c>
      <c r="I445" s="43">
        <v>57600000</v>
      </c>
      <c r="J445" s="44">
        <f t="shared" si="6"/>
        <v>3600000</v>
      </c>
      <c r="K445" s="43">
        <v>16</v>
      </c>
      <c r="L445" s="43">
        <v>67685186</v>
      </c>
      <c r="M445" s="44">
        <f t="shared" si="7"/>
        <v>57600000</v>
      </c>
      <c r="N445" s="43">
        <f t="shared" si="8"/>
        <v>0</v>
      </c>
      <c r="O445" s="44">
        <f t="shared" si="9"/>
        <v>0</v>
      </c>
    </row>
    <row r="446" spans="1:15" x14ac:dyDescent="0.2">
      <c r="A446" s="31" t="s">
        <v>2837</v>
      </c>
      <c r="B446" s="31" t="s">
        <v>11</v>
      </c>
      <c r="C446" s="31">
        <v>0</v>
      </c>
      <c r="D446" s="31">
        <v>0</v>
      </c>
      <c r="E446" s="31">
        <f t="shared" si="5"/>
        <v>0</v>
      </c>
      <c r="F446" s="43">
        <f>IFERROR(VLOOKUP(A446,'2023'!A:N,13,0),0)</f>
        <v>0</v>
      </c>
      <c r="G446" s="43">
        <f>IFERROR(VLOOKUP(A446,'2023'!A:N,14,0),0)</f>
        <v>0</v>
      </c>
      <c r="H446" s="43">
        <v>90</v>
      </c>
      <c r="I446" s="43">
        <v>14727240</v>
      </c>
      <c r="J446" s="44">
        <f t="shared" si="6"/>
        <v>163636</v>
      </c>
      <c r="K446" s="43">
        <v>48</v>
      </c>
      <c r="L446" s="43">
        <v>9090899</v>
      </c>
      <c r="M446" s="44">
        <f t="shared" si="7"/>
        <v>7854528</v>
      </c>
      <c r="N446" s="43">
        <f t="shared" si="8"/>
        <v>42</v>
      </c>
      <c r="O446" s="44">
        <f t="shared" si="9"/>
        <v>6872712</v>
      </c>
    </row>
    <row r="447" spans="1:15" x14ac:dyDescent="0.2">
      <c r="A447" s="31" t="s">
        <v>2838</v>
      </c>
      <c r="B447" s="31" t="s">
        <v>11</v>
      </c>
      <c r="C447" s="31">
        <v>0</v>
      </c>
      <c r="D447" s="31">
        <v>0</v>
      </c>
      <c r="E447" s="31">
        <f t="shared" si="5"/>
        <v>0</v>
      </c>
      <c r="F447" s="43">
        <f>IFERROR(VLOOKUP(A447,'2023'!A:N,13,0),0)</f>
        <v>0</v>
      </c>
      <c r="G447" s="43">
        <f>IFERROR(VLOOKUP(A447,'2023'!A:N,14,0),0)</f>
        <v>0</v>
      </c>
      <c r="H447" s="43">
        <v>1</v>
      </c>
      <c r="I447" s="43">
        <v>1300000</v>
      </c>
      <c r="J447" s="44">
        <f t="shared" si="6"/>
        <v>1300000</v>
      </c>
      <c r="K447" s="43">
        <v>0</v>
      </c>
      <c r="L447" s="43">
        <v>0</v>
      </c>
      <c r="M447" s="44">
        <f t="shared" si="7"/>
        <v>0</v>
      </c>
      <c r="N447" s="43">
        <f t="shared" si="8"/>
        <v>1</v>
      </c>
      <c r="O447" s="44">
        <f t="shared" si="9"/>
        <v>1300000</v>
      </c>
    </row>
    <row r="448" spans="1:15" x14ac:dyDescent="0.2">
      <c r="A448" s="31" t="s">
        <v>2839</v>
      </c>
      <c r="B448" s="31" t="s">
        <v>11</v>
      </c>
      <c r="C448" s="31">
        <v>0</v>
      </c>
      <c r="D448" s="31">
        <v>0</v>
      </c>
      <c r="E448" s="31">
        <f t="shared" si="5"/>
        <v>0</v>
      </c>
      <c r="F448" s="43">
        <f>IFERROR(VLOOKUP(A448,'2023'!A:N,13,0),0)</f>
        <v>0</v>
      </c>
      <c r="G448" s="43">
        <f>IFERROR(VLOOKUP(A448,'2023'!A:N,14,0),0)</f>
        <v>0</v>
      </c>
      <c r="H448" s="43">
        <v>1</v>
      </c>
      <c r="I448" s="43">
        <v>3631818</v>
      </c>
      <c r="J448" s="44">
        <f t="shared" si="6"/>
        <v>3631818</v>
      </c>
      <c r="K448" s="43">
        <v>0</v>
      </c>
      <c r="L448" s="43">
        <v>0</v>
      </c>
      <c r="M448" s="44">
        <f t="shared" si="7"/>
        <v>0</v>
      </c>
      <c r="N448" s="43">
        <f t="shared" si="8"/>
        <v>1</v>
      </c>
      <c r="O448" s="44">
        <f t="shared" si="9"/>
        <v>3631818</v>
      </c>
    </row>
    <row r="449" spans="1:15" x14ac:dyDescent="0.2">
      <c r="A449" s="31" t="s">
        <v>947</v>
      </c>
      <c r="B449" s="31" t="s">
        <v>11</v>
      </c>
      <c r="C449" s="31">
        <v>1</v>
      </c>
      <c r="D449" s="31">
        <v>372727</v>
      </c>
      <c r="E449" s="31">
        <f t="shared" si="5"/>
        <v>0</v>
      </c>
      <c r="F449" s="43">
        <f>IFERROR(VLOOKUP(A449,'2023'!A:N,13,0),0)</f>
        <v>1</v>
      </c>
      <c r="G449" s="43">
        <f>IFERROR(VLOOKUP(A449,'2023'!A:N,14,0),0)</f>
        <v>372727</v>
      </c>
      <c r="H449" s="43">
        <v>2</v>
      </c>
      <c r="I449" s="43">
        <v>774546</v>
      </c>
      <c r="J449" s="44">
        <f t="shared" si="6"/>
        <v>382424.33333333331</v>
      </c>
      <c r="K449" s="43">
        <v>0</v>
      </c>
      <c r="L449" s="43">
        <v>0</v>
      </c>
      <c r="M449" s="44">
        <f t="shared" si="7"/>
        <v>0</v>
      </c>
      <c r="N449" s="43">
        <f t="shared" si="8"/>
        <v>3</v>
      </c>
      <c r="O449" s="44">
        <f t="shared" si="9"/>
        <v>1147273</v>
      </c>
    </row>
    <row r="450" spans="1:15" x14ac:dyDescent="0.2">
      <c r="A450" s="31" t="s">
        <v>438</v>
      </c>
      <c r="B450" s="31" t="s">
        <v>11</v>
      </c>
      <c r="C450" s="31">
        <v>8</v>
      </c>
      <c r="D450" s="31">
        <v>2990910</v>
      </c>
      <c r="E450" s="31">
        <f t="shared" si="5"/>
        <v>0</v>
      </c>
      <c r="F450" s="43">
        <f>IFERROR(VLOOKUP(A450,'2023'!A:N,13,0),0)</f>
        <v>8</v>
      </c>
      <c r="G450" s="43">
        <f>IFERROR(VLOOKUP(A450,'2023'!A:N,14,0),0)</f>
        <v>2990910</v>
      </c>
      <c r="H450" s="43">
        <v>7</v>
      </c>
      <c r="I450" s="43">
        <v>2763637</v>
      </c>
      <c r="J450" s="44">
        <f t="shared" si="6"/>
        <v>383636.46666666667</v>
      </c>
      <c r="K450" s="43">
        <v>0</v>
      </c>
      <c r="L450" s="43">
        <v>0</v>
      </c>
      <c r="M450" s="44">
        <f t="shared" si="7"/>
        <v>0</v>
      </c>
      <c r="N450" s="43">
        <f t="shared" si="8"/>
        <v>15</v>
      </c>
      <c r="O450" s="44">
        <f t="shared" si="9"/>
        <v>5754547</v>
      </c>
    </row>
    <row r="451" spans="1:15" x14ac:dyDescent="0.2">
      <c r="A451" s="31" t="s">
        <v>2840</v>
      </c>
      <c r="B451" s="31" t="s">
        <v>11</v>
      </c>
      <c r="C451" s="31">
        <v>0</v>
      </c>
      <c r="D451" s="31">
        <v>0</v>
      </c>
      <c r="E451" s="31">
        <f t="shared" si="5"/>
        <v>0</v>
      </c>
      <c r="F451" s="43">
        <f>IFERROR(VLOOKUP(A451,'2023'!A:N,13,0),0)</f>
        <v>0</v>
      </c>
      <c r="G451" s="43">
        <f>IFERROR(VLOOKUP(A451,'2023'!A:N,14,0),0)</f>
        <v>0</v>
      </c>
      <c r="H451" s="43">
        <v>1</v>
      </c>
      <c r="I451" s="43">
        <v>3945455</v>
      </c>
      <c r="J451" s="44">
        <f t="shared" si="6"/>
        <v>3945455</v>
      </c>
      <c r="K451" s="43">
        <v>1</v>
      </c>
      <c r="L451" s="43">
        <v>7263636</v>
      </c>
      <c r="M451" s="44">
        <f t="shared" si="7"/>
        <v>3945455</v>
      </c>
      <c r="N451" s="43">
        <f t="shared" si="8"/>
        <v>0</v>
      </c>
      <c r="O451" s="44">
        <f t="shared" si="9"/>
        <v>0</v>
      </c>
    </row>
    <row r="452" spans="1:15" x14ac:dyDescent="0.2">
      <c r="A452" s="31" t="s">
        <v>661</v>
      </c>
      <c r="B452" s="31" t="s">
        <v>25</v>
      </c>
      <c r="C452" s="31">
        <v>15</v>
      </c>
      <c r="D452" s="31">
        <v>2209095</v>
      </c>
      <c r="E452" s="31">
        <f t="shared" si="5"/>
        <v>0</v>
      </c>
      <c r="F452" s="43">
        <f>IFERROR(VLOOKUP(A452,'2023'!A:N,13,0),0)</f>
        <v>15</v>
      </c>
      <c r="G452" s="43">
        <f>IFERROR(VLOOKUP(A452,'2023'!A:N,14,0),0)</f>
        <v>2209095</v>
      </c>
      <c r="H452" s="43">
        <v>8</v>
      </c>
      <c r="I452" s="43">
        <v>1182729</v>
      </c>
      <c r="J452" s="44">
        <f t="shared" si="6"/>
        <v>147470.60869565216</v>
      </c>
      <c r="K452" s="43">
        <v>0</v>
      </c>
      <c r="L452" s="43">
        <v>0</v>
      </c>
      <c r="M452" s="44">
        <f t="shared" si="7"/>
        <v>0</v>
      </c>
      <c r="N452" s="43">
        <f t="shared" si="8"/>
        <v>23</v>
      </c>
      <c r="O452" s="44">
        <f t="shared" si="9"/>
        <v>3391824</v>
      </c>
    </row>
    <row r="453" spans="1:15" x14ac:dyDescent="0.2">
      <c r="A453" s="31" t="s">
        <v>2841</v>
      </c>
      <c r="B453" s="31" t="s">
        <v>25</v>
      </c>
      <c r="C453" s="31">
        <v>0</v>
      </c>
      <c r="D453" s="31">
        <v>0</v>
      </c>
      <c r="E453" s="31">
        <f t="shared" si="5"/>
        <v>0</v>
      </c>
      <c r="F453" s="43">
        <f>IFERROR(VLOOKUP(A453,'2023'!A:N,13,0),0)</f>
        <v>0</v>
      </c>
      <c r="G453" s="43">
        <f>IFERROR(VLOOKUP(A453,'2023'!A:N,14,0),0)</f>
        <v>0</v>
      </c>
      <c r="H453" s="43">
        <v>2</v>
      </c>
      <c r="I453" s="43">
        <v>1283334</v>
      </c>
      <c r="J453" s="44">
        <f t="shared" si="6"/>
        <v>641667</v>
      </c>
      <c r="K453" s="43">
        <v>2</v>
      </c>
      <c r="L453" s="43">
        <v>2453704</v>
      </c>
      <c r="M453" s="44">
        <f t="shared" si="7"/>
        <v>1283334</v>
      </c>
      <c r="N453" s="43">
        <f t="shared" si="8"/>
        <v>0</v>
      </c>
      <c r="O453" s="44">
        <f t="shared" si="9"/>
        <v>0</v>
      </c>
    </row>
    <row r="454" spans="1:15" x14ac:dyDescent="0.2">
      <c r="A454" s="31" t="s">
        <v>2842</v>
      </c>
      <c r="B454" s="31" t="s">
        <v>25</v>
      </c>
      <c r="C454" s="31">
        <v>0</v>
      </c>
      <c r="D454" s="31">
        <v>0</v>
      </c>
      <c r="E454" s="31">
        <f t="shared" si="5"/>
        <v>0</v>
      </c>
      <c r="F454" s="43">
        <f>IFERROR(VLOOKUP(A454,'2023'!A:N,13,0),0)</f>
        <v>0</v>
      </c>
      <c r="G454" s="43">
        <f>IFERROR(VLOOKUP(A454,'2023'!A:N,14,0),0)</f>
        <v>0</v>
      </c>
      <c r="H454" s="43">
        <v>1</v>
      </c>
      <c r="I454" s="43">
        <v>5000000</v>
      </c>
      <c r="J454" s="44">
        <f t="shared" si="6"/>
        <v>5000000</v>
      </c>
      <c r="K454" s="43">
        <v>1</v>
      </c>
      <c r="L454" s="43">
        <v>9166667</v>
      </c>
      <c r="M454" s="44">
        <f t="shared" si="7"/>
        <v>5000000</v>
      </c>
      <c r="N454" s="43">
        <f t="shared" si="8"/>
        <v>0</v>
      </c>
      <c r="O454" s="44">
        <f t="shared" si="9"/>
        <v>0</v>
      </c>
    </row>
    <row r="455" spans="1:15" x14ac:dyDescent="0.2">
      <c r="A455" s="31" t="s">
        <v>417</v>
      </c>
      <c r="B455" s="31" t="s">
        <v>11</v>
      </c>
      <c r="C455" s="31">
        <v>5</v>
      </c>
      <c r="D455" s="31">
        <v>750000</v>
      </c>
      <c r="E455" s="31">
        <f t="shared" si="5"/>
        <v>0</v>
      </c>
      <c r="F455" s="43">
        <f>IFERROR(VLOOKUP(A455,'2023'!A:N,13,0),0)</f>
        <v>5</v>
      </c>
      <c r="G455" s="43">
        <f>IFERROR(VLOOKUP(A455,'2023'!A:N,14,0),0)</f>
        <v>750000</v>
      </c>
      <c r="H455" s="43">
        <v>4</v>
      </c>
      <c r="I455" s="43">
        <v>600000</v>
      </c>
      <c r="J455" s="44">
        <f t="shared" si="6"/>
        <v>150000</v>
      </c>
      <c r="K455" s="43">
        <v>0</v>
      </c>
      <c r="L455" s="43">
        <v>0</v>
      </c>
      <c r="M455" s="44">
        <f t="shared" si="7"/>
        <v>0</v>
      </c>
      <c r="N455" s="43">
        <f t="shared" si="8"/>
        <v>9</v>
      </c>
      <c r="O455" s="44">
        <f t="shared" si="9"/>
        <v>1350000</v>
      </c>
    </row>
    <row r="456" spans="1:15" x14ac:dyDescent="0.2">
      <c r="A456" s="31" t="s">
        <v>356</v>
      </c>
      <c r="B456" s="31" t="s">
        <v>11</v>
      </c>
      <c r="C456" s="31">
        <v>5</v>
      </c>
      <c r="D456" s="31">
        <v>1104545</v>
      </c>
      <c r="E456" s="31">
        <f t="shared" si="5"/>
        <v>0</v>
      </c>
      <c r="F456" s="43">
        <f>IFERROR(VLOOKUP(A456,'2023'!A:N,13,0),0)</f>
        <v>5</v>
      </c>
      <c r="G456" s="43">
        <f>IFERROR(VLOOKUP(A456,'2023'!A:N,14,0),0)</f>
        <v>1104545</v>
      </c>
      <c r="H456" s="43">
        <v>10</v>
      </c>
      <c r="I456" s="43">
        <v>2304545</v>
      </c>
      <c r="J456" s="44">
        <f t="shared" si="6"/>
        <v>227272.66666666666</v>
      </c>
      <c r="K456" s="43">
        <v>0</v>
      </c>
      <c r="L456" s="43">
        <v>0</v>
      </c>
      <c r="M456" s="44">
        <f t="shared" si="7"/>
        <v>0</v>
      </c>
      <c r="N456" s="43">
        <f t="shared" si="8"/>
        <v>15</v>
      </c>
      <c r="O456" s="44">
        <f t="shared" si="9"/>
        <v>3409090</v>
      </c>
    </row>
    <row r="457" spans="1:15" x14ac:dyDescent="0.2">
      <c r="A457" s="31" t="s">
        <v>222</v>
      </c>
      <c r="B457" s="31" t="s">
        <v>11</v>
      </c>
      <c r="C457" s="31">
        <v>14</v>
      </c>
      <c r="D457" s="31">
        <v>3081814</v>
      </c>
      <c r="E457" s="31">
        <f t="shared" si="5"/>
        <v>0</v>
      </c>
      <c r="F457" s="43">
        <f>IFERROR(VLOOKUP(A457,'2023'!A:N,13,0),0)</f>
        <v>14</v>
      </c>
      <c r="G457" s="43">
        <f>IFERROR(VLOOKUP(A457,'2023'!A:N,14,0),0)</f>
        <v>3081814</v>
      </c>
      <c r="H457" s="43">
        <v>5</v>
      </c>
      <c r="I457" s="43">
        <v>1145455</v>
      </c>
      <c r="J457" s="44">
        <f t="shared" si="6"/>
        <v>222487.84210526315</v>
      </c>
      <c r="K457" s="43">
        <v>0</v>
      </c>
      <c r="L457" s="43">
        <v>0</v>
      </c>
      <c r="M457" s="44">
        <f t="shared" si="7"/>
        <v>0</v>
      </c>
      <c r="N457" s="43">
        <f t="shared" si="8"/>
        <v>19</v>
      </c>
      <c r="O457" s="44">
        <f t="shared" si="9"/>
        <v>4227269</v>
      </c>
    </row>
    <row r="458" spans="1:15" x14ac:dyDescent="0.2">
      <c r="A458" s="31" t="s">
        <v>2843</v>
      </c>
      <c r="B458" s="31" t="s">
        <v>11</v>
      </c>
      <c r="C458" s="31">
        <v>0</v>
      </c>
      <c r="D458" s="31">
        <v>0</v>
      </c>
      <c r="E458" s="31">
        <f t="shared" si="5"/>
        <v>0</v>
      </c>
      <c r="F458" s="43">
        <f>IFERROR(VLOOKUP(A458,'2023'!A:N,13,0),0)</f>
        <v>0</v>
      </c>
      <c r="G458" s="43">
        <f>IFERROR(VLOOKUP(A458,'2023'!A:N,14,0),0)</f>
        <v>0</v>
      </c>
      <c r="H458" s="43">
        <v>3</v>
      </c>
      <c r="I458" s="43">
        <v>1159092</v>
      </c>
      <c r="J458" s="44">
        <f t="shared" si="6"/>
        <v>386364</v>
      </c>
      <c r="K458" s="43">
        <v>0</v>
      </c>
      <c r="L458" s="43">
        <v>0</v>
      </c>
      <c r="M458" s="44">
        <f t="shared" si="7"/>
        <v>0</v>
      </c>
      <c r="N458" s="43">
        <f t="shared" si="8"/>
        <v>3</v>
      </c>
      <c r="O458" s="44">
        <f t="shared" si="9"/>
        <v>1159092</v>
      </c>
    </row>
    <row r="459" spans="1:15" x14ac:dyDescent="0.2">
      <c r="A459" s="31" t="s">
        <v>217</v>
      </c>
      <c r="B459" s="31" t="s">
        <v>11</v>
      </c>
      <c r="C459" s="31">
        <v>40</v>
      </c>
      <c r="D459" s="31">
        <v>7999990</v>
      </c>
      <c r="E459" s="31">
        <f t="shared" si="5"/>
        <v>0</v>
      </c>
      <c r="F459" s="43">
        <f>IFERROR(VLOOKUP(A459,'2023'!A:N,13,0),0)</f>
        <v>40</v>
      </c>
      <c r="G459" s="43">
        <f>IFERROR(VLOOKUP(A459,'2023'!A:N,14,0),0)</f>
        <v>7999990</v>
      </c>
      <c r="H459" s="43">
        <v>10</v>
      </c>
      <c r="I459" s="43">
        <v>2136362</v>
      </c>
      <c r="J459" s="44">
        <f t="shared" si="6"/>
        <v>202727.04000000001</v>
      </c>
      <c r="K459" s="43">
        <v>0</v>
      </c>
      <c r="L459" s="43">
        <v>0</v>
      </c>
      <c r="M459" s="44">
        <f t="shared" si="7"/>
        <v>0</v>
      </c>
      <c r="N459" s="43">
        <f t="shared" si="8"/>
        <v>50</v>
      </c>
      <c r="O459" s="44">
        <f t="shared" si="9"/>
        <v>10136352</v>
      </c>
    </row>
    <row r="460" spans="1:15" x14ac:dyDescent="0.2">
      <c r="A460" s="31" t="s">
        <v>342</v>
      </c>
      <c r="B460" s="31" t="s">
        <v>11</v>
      </c>
      <c r="C460" s="31">
        <v>10</v>
      </c>
      <c r="D460" s="31">
        <v>2572720</v>
      </c>
      <c r="E460" s="31">
        <f t="shared" si="5"/>
        <v>0</v>
      </c>
      <c r="F460" s="43">
        <f>IFERROR(VLOOKUP(A460,'2023'!A:N,13,0),0)</f>
        <v>10</v>
      </c>
      <c r="G460" s="43">
        <f>IFERROR(VLOOKUP(A460,'2023'!A:N,14,0),0)</f>
        <v>2572720</v>
      </c>
      <c r="H460" s="43">
        <v>2</v>
      </c>
      <c r="I460" s="43">
        <v>541818</v>
      </c>
      <c r="J460" s="44">
        <f t="shared" si="6"/>
        <v>259544.83333333334</v>
      </c>
      <c r="K460" s="43">
        <v>0</v>
      </c>
      <c r="L460" s="43">
        <v>0</v>
      </c>
      <c r="M460" s="44">
        <f t="shared" si="7"/>
        <v>0</v>
      </c>
      <c r="N460" s="43">
        <f t="shared" si="8"/>
        <v>12</v>
      </c>
      <c r="O460" s="44">
        <f t="shared" si="9"/>
        <v>3114538</v>
      </c>
    </row>
    <row r="461" spans="1:15" x14ac:dyDescent="0.2">
      <c r="A461" s="31" t="s">
        <v>233</v>
      </c>
      <c r="B461" s="31" t="s">
        <v>20</v>
      </c>
      <c r="C461" s="31">
        <v>7</v>
      </c>
      <c r="D461" s="31">
        <v>2672726</v>
      </c>
      <c r="E461" s="31">
        <f t="shared" si="5"/>
        <v>0</v>
      </c>
      <c r="F461" s="43">
        <f>IFERROR(VLOOKUP(A461,'2023'!A:N,13,0),0)</f>
        <v>7</v>
      </c>
      <c r="G461" s="43">
        <f>IFERROR(VLOOKUP(A461,'2023'!A:N,14,0),0)</f>
        <v>2672726</v>
      </c>
      <c r="H461" s="43">
        <v>4</v>
      </c>
      <c r="I461" s="43">
        <v>1600000</v>
      </c>
      <c r="J461" s="44">
        <f t="shared" si="6"/>
        <v>388429.63636363635</v>
      </c>
      <c r="K461" s="43">
        <v>0</v>
      </c>
      <c r="L461" s="43">
        <v>0</v>
      </c>
      <c r="M461" s="44">
        <f t="shared" si="7"/>
        <v>0</v>
      </c>
      <c r="N461" s="43">
        <f t="shared" si="8"/>
        <v>11</v>
      </c>
      <c r="O461" s="44">
        <f t="shared" si="9"/>
        <v>4272726</v>
      </c>
    </row>
    <row r="462" spans="1:15" x14ac:dyDescent="0.2">
      <c r="A462" s="31" t="s">
        <v>2844</v>
      </c>
      <c r="B462" s="31" t="s">
        <v>11</v>
      </c>
      <c r="C462" s="31">
        <v>0</v>
      </c>
      <c r="D462" s="31">
        <v>0</v>
      </c>
      <c r="E462" s="31">
        <f t="shared" si="5"/>
        <v>0</v>
      </c>
      <c r="F462" s="43">
        <f>IFERROR(VLOOKUP(A462,'2023'!A:N,13,0),0)</f>
        <v>0</v>
      </c>
      <c r="G462" s="43">
        <f>IFERROR(VLOOKUP(A462,'2023'!A:N,14,0),0)</f>
        <v>0</v>
      </c>
      <c r="H462" s="43">
        <v>4</v>
      </c>
      <c r="I462" s="43">
        <v>25863638</v>
      </c>
      <c r="J462" s="44">
        <f t="shared" si="6"/>
        <v>6465909.5</v>
      </c>
      <c r="K462" s="43">
        <v>0</v>
      </c>
      <c r="L462" s="43">
        <v>0</v>
      </c>
      <c r="M462" s="44">
        <f t="shared" si="7"/>
        <v>0</v>
      </c>
      <c r="N462" s="43">
        <f t="shared" si="8"/>
        <v>4</v>
      </c>
      <c r="O462" s="44">
        <f t="shared" si="9"/>
        <v>25863638</v>
      </c>
    </row>
    <row r="463" spans="1:15" x14ac:dyDescent="0.2">
      <c r="A463" s="31" t="s">
        <v>2845</v>
      </c>
      <c r="B463" s="31" t="s">
        <v>11</v>
      </c>
      <c r="C463" s="31">
        <v>0</v>
      </c>
      <c r="D463" s="31">
        <v>0</v>
      </c>
      <c r="E463" s="31">
        <f t="shared" si="5"/>
        <v>0</v>
      </c>
      <c r="F463" s="43">
        <f>IFERROR(VLOOKUP(A463,'2023'!A:N,13,0),0)</f>
        <v>0</v>
      </c>
      <c r="G463" s="43">
        <f>IFERROR(VLOOKUP(A463,'2023'!A:N,14,0),0)</f>
        <v>0</v>
      </c>
      <c r="H463" s="43">
        <v>3</v>
      </c>
      <c r="I463" s="43">
        <v>12954545</v>
      </c>
      <c r="J463" s="44">
        <f t="shared" si="6"/>
        <v>4318181.666666667</v>
      </c>
      <c r="K463" s="43">
        <v>3</v>
      </c>
      <c r="L463" s="43">
        <v>14863636</v>
      </c>
      <c r="M463" s="44">
        <f t="shared" si="7"/>
        <v>12954545</v>
      </c>
      <c r="N463" s="43">
        <f t="shared" si="8"/>
        <v>0</v>
      </c>
      <c r="O463" s="44">
        <f t="shared" si="9"/>
        <v>0</v>
      </c>
    </row>
    <row r="464" spans="1:15" x14ac:dyDescent="0.2">
      <c r="A464" s="31" t="s">
        <v>2846</v>
      </c>
      <c r="B464" s="31" t="s">
        <v>11</v>
      </c>
      <c r="C464" s="31">
        <v>0</v>
      </c>
      <c r="D464" s="31">
        <v>0</v>
      </c>
      <c r="E464" s="31">
        <f t="shared" si="5"/>
        <v>0</v>
      </c>
      <c r="F464" s="43">
        <f>IFERROR(VLOOKUP(A464,'2023'!A:N,13,0),0)</f>
        <v>0</v>
      </c>
      <c r="G464" s="43">
        <f>IFERROR(VLOOKUP(A464,'2023'!A:N,14,0),0)</f>
        <v>0</v>
      </c>
      <c r="H464" s="43">
        <v>1</v>
      </c>
      <c r="I464" s="43">
        <v>2009091</v>
      </c>
      <c r="J464" s="44">
        <f t="shared" si="6"/>
        <v>2009091</v>
      </c>
      <c r="K464" s="43">
        <v>1</v>
      </c>
      <c r="L464" s="43">
        <v>2172727</v>
      </c>
      <c r="M464" s="44">
        <f t="shared" si="7"/>
        <v>2009091</v>
      </c>
      <c r="N464" s="43">
        <f t="shared" si="8"/>
        <v>0</v>
      </c>
      <c r="O464" s="44">
        <f t="shared" si="9"/>
        <v>0</v>
      </c>
    </row>
    <row r="465" spans="1:15" x14ac:dyDescent="0.2">
      <c r="A465" s="31" t="s">
        <v>2847</v>
      </c>
      <c r="B465" s="31" t="s">
        <v>141</v>
      </c>
      <c r="C465" s="31">
        <v>0</v>
      </c>
      <c r="D465" s="31">
        <v>0</v>
      </c>
      <c r="E465" s="31">
        <f t="shared" si="5"/>
        <v>0</v>
      </c>
      <c r="F465" s="43">
        <f>IFERROR(VLOOKUP(A465,'2023'!A:N,13,0),0)</f>
        <v>0</v>
      </c>
      <c r="G465" s="43">
        <f>IFERROR(VLOOKUP(A465,'2023'!A:N,14,0),0)</f>
        <v>0</v>
      </c>
      <c r="H465" s="43">
        <v>1</v>
      </c>
      <c r="I465" s="43">
        <v>200000</v>
      </c>
      <c r="J465" s="44">
        <f t="shared" si="6"/>
        <v>200000</v>
      </c>
      <c r="K465" s="43">
        <v>1</v>
      </c>
      <c r="L465" s="43">
        <v>290909</v>
      </c>
      <c r="M465" s="44">
        <f t="shared" si="7"/>
        <v>200000</v>
      </c>
      <c r="N465" s="43">
        <f t="shared" si="8"/>
        <v>0</v>
      </c>
      <c r="O465" s="44">
        <f t="shared" si="9"/>
        <v>0</v>
      </c>
    </row>
    <row r="466" spans="1:15" x14ac:dyDescent="0.2">
      <c r="A466" s="31" t="s">
        <v>2848</v>
      </c>
      <c r="B466" s="31" t="s">
        <v>20</v>
      </c>
      <c r="C466" s="31">
        <v>0</v>
      </c>
      <c r="D466" s="31">
        <v>0</v>
      </c>
      <c r="E466" s="31">
        <f t="shared" si="5"/>
        <v>0</v>
      </c>
      <c r="F466" s="43">
        <f>IFERROR(VLOOKUP(A466,'2023'!A:N,13,0),0)</f>
        <v>0</v>
      </c>
      <c r="G466" s="43">
        <f>IFERROR(VLOOKUP(A466,'2023'!A:N,14,0),0)</f>
        <v>0</v>
      </c>
      <c r="H466" s="43">
        <v>4</v>
      </c>
      <c r="I466" s="43">
        <v>13381820</v>
      </c>
      <c r="J466" s="44">
        <f t="shared" si="6"/>
        <v>3345455</v>
      </c>
      <c r="K466" s="43">
        <v>0</v>
      </c>
      <c r="L466" s="43">
        <v>0</v>
      </c>
      <c r="M466" s="44">
        <f t="shared" si="7"/>
        <v>0</v>
      </c>
      <c r="N466" s="43">
        <f t="shared" si="8"/>
        <v>4</v>
      </c>
      <c r="O466" s="44">
        <f t="shared" si="9"/>
        <v>13381820</v>
      </c>
    </row>
    <row r="467" spans="1:15" x14ac:dyDescent="0.2">
      <c r="A467" s="31" t="s">
        <v>2849</v>
      </c>
      <c r="B467" s="31" t="s">
        <v>141</v>
      </c>
      <c r="C467" s="31">
        <v>0</v>
      </c>
      <c r="D467" s="31">
        <v>0</v>
      </c>
      <c r="E467" s="31">
        <f t="shared" si="5"/>
        <v>0</v>
      </c>
      <c r="F467" s="43">
        <f>IFERROR(VLOOKUP(A467,'2023'!A:N,13,0),0)</f>
        <v>0</v>
      </c>
      <c r="G467" s="43">
        <f>IFERROR(VLOOKUP(A467,'2023'!A:N,14,0),0)</f>
        <v>0</v>
      </c>
      <c r="H467" s="43">
        <v>4</v>
      </c>
      <c r="I467" s="43">
        <v>127272</v>
      </c>
      <c r="J467" s="44">
        <f t="shared" si="6"/>
        <v>31818</v>
      </c>
      <c r="K467" s="43">
        <v>0</v>
      </c>
      <c r="L467" s="43">
        <v>0</v>
      </c>
      <c r="M467" s="44">
        <f t="shared" si="7"/>
        <v>0</v>
      </c>
      <c r="N467" s="43">
        <f t="shared" si="8"/>
        <v>4</v>
      </c>
      <c r="O467" s="44">
        <f t="shared" si="9"/>
        <v>127272</v>
      </c>
    </row>
    <row r="468" spans="1:15" x14ac:dyDescent="0.2">
      <c r="A468" s="31" t="s">
        <v>2850</v>
      </c>
      <c r="B468" s="31" t="s">
        <v>11</v>
      </c>
      <c r="C468" s="31">
        <v>0</v>
      </c>
      <c r="D468" s="31">
        <v>0</v>
      </c>
      <c r="E468" s="31">
        <f t="shared" si="5"/>
        <v>0</v>
      </c>
      <c r="F468" s="43">
        <f>IFERROR(VLOOKUP(A468,'2023'!A:N,13,0),0)</f>
        <v>0</v>
      </c>
      <c r="G468" s="43">
        <f>IFERROR(VLOOKUP(A468,'2023'!A:N,14,0),0)</f>
        <v>0</v>
      </c>
      <c r="H468" s="43">
        <v>1</v>
      </c>
      <c r="I468" s="43">
        <v>12545454</v>
      </c>
      <c r="J468" s="44">
        <f t="shared" si="6"/>
        <v>12545454</v>
      </c>
      <c r="K468" s="43">
        <v>0</v>
      </c>
      <c r="L468" s="43">
        <v>0</v>
      </c>
      <c r="M468" s="44">
        <f t="shared" si="7"/>
        <v>0</v>
      </c>
      <c r="N468" s="43">
        <f t="shared" si="8"/>
        <v>1</v>
      </c>
      <c r="O468" s="44">
        <f t="shared" si="9"/>
        <v>12545454</v>
      </c>
    </row>
    <row r="469" spans="1:15" x14ac:dyDescent="0.2">
      <c r="A469" s="31" t="s">
        <v>2851</v>
      </c>
      <c r="B469" s="31" t="s">
        <v>20</v>
      </c>
      <c r="C469" s="31">
        <v>0</v>
      </c>
      <c r="D469" s="31">
        <v>0</v>
      </c>
      <c r="E469" s="31">
        <f t="shared" si="5"/>
        <v>0</v>
      </c>
      <c r="F469" s="43">
        <f>IFERROR(VLOOKUP(A469,'2023'!A:N,13,0),0)</f>
        <v>0</v>
      </c>
      <c r="G469" s="43">
        <f>IFERROR(VLOOKUP(A469,'2023'!A:N,14,0),0)</f>
        <v>0</v>
      </c>
      <c r="H469" s="43">
        <v>2</v>
      </c>
      <c r="I469" s="43">
        <v>3818182</v>
      </c>
      <c r="J469" s="44">
        <f t="shared" si="6"/>
        <v>1909091</v>
      </c>
      <c r="K469" s="43">
        <v>0</v>
      </c>
      <c r="L469" s="43">
        <v>0</v>
      </c>
      <c r="M469" s="44">
        <f t="shared" si="7"/>
        <v>0</v>
      </c>
      <c r="N469" s="43">
        <f t="shared" si="8"/>
        <v>2</v>
      </c>
      <c r="O469" s="44">
        <f t="shared" si="9"/>
        <v>3818182</v>
      </c>
    </row>
    <row r="470" spans="1:15" x14ac:dyDescent="0.2">
      <c r="A470" s="31" t="s">
        <v>2852</v>
      </c>
      <c r="B470" s="31" t="s">
        <v>11</v>
      </c>
      <c r="C470" s="31">
        <v>0</v>
      </c>
      <c r="D470" s="31">
        <v>0</v>
      </c>
      <c r="E470" s="31">
        <f t="shared" si="5"/>
        <v>0</v>
      </c>
      <c r="F470" s="43">
        <f>IFERROR(VLOOKUP(A470,'2023'!A:N,13,0),0)</f>
        <v>0</v>
      </c>
      <c r="G470" s="43">
        <f>IFERROR(VLOOKUP(A470,'2023'!A:N,14,0),0)</f>
        <v>0</v>
      </c>
      <c r="H470" s="43">
        <v>3</v>
      </c>
      <c r="I470" s="43">
        <v>5581819</v>
      </c>
      <c r="J470" s="44">
        <f t="shared" si="6"/>
        <v>1860606.3333333333</v>
      </c>
      <c r="K470" s="43">
        <v>1</v>
      </c>
      <c r="L470" s="43">
        <v>1800000</v>
      </c>
      <c r="M470" s="44">
        <f t="shared" si="7"/>
        <v>1860606.3333333333</v>
      </c>
      <c r="N470" s="43">
        <f t="shared" si="8"/>
        <v>2</v>
      </c>
      <c r="O470" s="44">
        <f t="shared" si="9"/>
        <v>3721212.666666667</v>
      </c>
    </row>
    <row r="471" spans="1:15" x14ac:dyDescent="0.2">
      <c r="A471" s="31" t="s">
        <v>1443</v>
      </c>
      <c r="B471" s="31" t="s">
        <v>11</v>
      </c>
      <c r="C471" s="31">
        <v>9</v>
      </c>
      <c r="D471" s="31">
        <v>1493177</v>
      </c>
      <c r="E471" s="31">
        <f t="shared" si="5"/>
        <v>0</v>
      </c>
      <c r="F471" s="43">
        <f>IFERROR(VLOOKUP(A471,'2023'!A:N,13,0),0)</f>
        <v>9</v>
      </c>
      <c r="G471" s="43">
        <f>IFERROR(VLOOKUP(A471,'2023'!A:N,14,0),0)</f>
        <v>1493176.5</v>
      </c>
      <c r="H471" s="43">
        <v>6</v>
      </c>
      <c r="I471" s="43">
        <v>961092</v>
      </c>
      <c r="J471" s="44">
        <f t="shared" si="6"/>
        <v>163617.9</v>
      </c>
      <c r="K471" s="43">
        <v>0</v>
      </c>
      <c r="L471" s="43">
        <v>0</v>
      </c>
      <c r="M471" s="44">
        <f t="shared" si="7"/>
        <v>0</v>
      </c>
      <c r="N471" s="43">
        <f t="shared" si="8"/>
        <v>15</v>
      </c>
      <c r="O471" s="44">
        <f t="shared" si="9"/>
        <v>2454268.5</v>
      </c>
    </row>
    <row r="472" spans="1:15" x14ac:dyDescent="0.2">
      <c r="A472" s="31" t="s">
        <v>506</v>
      </c>
      <c r="B472" s="31" t="s">
        <v>11</v>
      </c>
      <c r="C472" s="31">
        <v>20</v>
      </c>
      <c r="D472" s="31">
        <v>3295445</v>
      </c>
      <c r="E472" s="31">
        <f t="shared" si="5"/>
        <v>0</v>
      </c>
      <c r="F472" s="43">
        <f>IFERROR(VLOOKUP(A472,'2023'!A:N,13,0),0)</f>
        <v>20</v>
      </c>
      <c r="G472" s="43">
        <f>IFERROR(VLOOKUP(A472,'2023'!A:N,14,0),0)</f>
        <v>3295445</v>
      </c>
      <c r="H472" s="43">
        <v>15</v>
      </c>
      <c r="I472" s="43">
        <v>2402730</v>
      </c>
      <c r="J472" s="44">
        <f t="shared" si="6"/>
        <v>162805</v>
      </c>
      <c r="K472" s="43">
        <v>0</v>
      </c>
      <c r="L472" s="43">
        <v>0</v>
      </c>
      <c r="M472" s="44">
        <f t="shared" si="7"/>
        <v>0</v>
      </c>
      <c r="N472" s="43">
        <f t="shared" si="8"/>
        <v>35</v>
      </c>
      <c r="O472" s="44">
        <f t="shared" si="9"/>
        <v>5698175</v>
      </c>
    </row>
    <row r="473" spans="1:15" x14ac:dyDescent="0.2">
      <c r="A473" s="31" t="s">
        <v>2853</v>
      </c>
      <c r="B473" s="31" t="s">
        <v>11</v>
      </c>
      <c r="C473" s="31">
        <v>0</v>
      </c>
      <c r="D473" s="31">
        <v>0</v>
      </c>
      <c r="E473" s="31">
        <f t="shared" si="5"/>
        <v>0</v>
      </c>
      <c r="F473" s="43">
        <f>IFERROR(VLOOKUP(A473,'2023'!A:N,13,0),0)</f>
        <v>0</v>
      </c>
      <c r="G473" s="43">
        <f>IFERROR(VLOOKUP(A473,'2023'!A:N,14,0),0)</f>
        <v>0</v>
      </c>
      <c r="H473" s="43">
        <v>0</v>
      </c>
      <c r="I473" s="43">
        <v>0</v>
      </c>
      <c r="J473" s="44">
        <f t="shared" si="6"/>
        <v>0</v>
      </c>
      <c r="K473" s="43">
        <v>61</v>
      </c>
      <c r="L473" s="43">
        <v>82318192</v>
      </c>
      <c r="M473" s="44">
        <f t="shared" si="7"/>
        <v>0</v>
      </c>
      <c r="N473" s="43">
        <f t="shared" si="8"/>
        <v>-61</v>
      </c>
      <c r="O473" s="44">
        <f t="shared" si="9"/>
        <v>0</v>
      </c>
    </row>
    <row r="474" spans="1:15" x14ac:dyDescent="0.2">
      <c r="A474" s="31" t="s">
        <v>2854</v>
      </c>
      <c r="B474" s="31" t="s">
        <v>11</v>
      </c>
      <c r="C474" s="31">
        <v>0</v>
      </c>
      <c r="D474" s="31">
        <v>0</v>
      </c>
      <c r="E474" s="31">
        <f t="shared" si="5"/>
        <v>0</v>
      </c>
      <c r="F474" s="43">
        <f>IFERROR(VLOOKUP(A474,'2023'!A:N,13,0),0)</f>
        <v>0</v>
      </c>
      <c r="G474" s="43">
        <f>IFERROR(VLOOKUP(A474,'2023'!A:N,14,0),0)</f>
        <v>0</v>
      </c>
      <c r="H474" s="43">
        <v>4</v>
      </c>
      <c r="I474" s="43">
        <v>1314546</v>
      </c>
      <c r="J474" s="44">
        <f t="shared" si="6"/>
        <v>328636.5</v>
      </c>
      <c r="K474" s="43">
        <v>1</v>
      </c>
      <c r="L474" s="43">
        <v>345454</v>
      </c>
      <c r="M474" s="44">
        <f t="shared" si="7"/>
        <v>328636.5</v>
      </c>
      <c r="N474" s="43">
        <f t="shared" si="8"/>
        <v>3</v>
      </c>
      <c r="O474" s="44">
        <f t="shared" si="9"/>
        <v>985909.5</v>
      </c>
    </row>
    <row r="475" spans="1:15" x14ac:dyDescent="0.2">
      <c r="A475" s="31" t="s">
        <v>2855</v>
      </c>
      <c r="B475" s="31" t="s">
        <v>11</v>
      </c>
      <c r="C475" s="31">
        <v>38</v>
      </c>
      <c r="D475" s="31">
        <v>4685922</v>
      </c>
      <c r="E475" s="31">
        <f t="shared" si="5"/>
        <v>0</v>
      </c>
      <c r="F475" s="43">
        <f>IFERROR(VLOOKUP(A475,'2023'!A:N,13,0),0)</f>
        <v>38</v>
      </c>
      <c r="G475" s="43">
        <f>IFERROR(VLOOKUP(A475,'2023'!A:N,14,0),0)</f>
        <v>4685921.8100558668</v>
      </c>
      <c r="H475" s="43">
        <v>25</v>
      </c>
      <c r="I475" s="43">
        <v>2672735</v>
      </c>
      <c r="J475" s="44">
        <f t="shared" si="6"/>
        <v>116804.07635009312</v>
      </c>
      <c r="K475" s="43">
        <v>7</v>
      </c>
      <c r="L475" s="43">
        <v>827272</v>
      </c>
      <c r="M475" s="44">
        <f t="shared" si="7"/>
        <v>817628.53445065184</v>
      </c>
      <c r="N475" s="43">
        <f t="shared" si="8"/>
        <v>56</v>
      </c>
      <c r="O475" s="44">
        <f t="shared" si="9"/>
        <v>6541028.2756052148</v>
      </c>
    </row>
    <row r="476" spans="1:15" x14ac:dyDescent="0.2">
      <c r="A476" s="31" t="s">
        <v>1843</v>
      </c>
      <c r="B476" s="31" t="s">
        <v>20</v>
      </c>
      <c r="C476" s="31">
        <v>0</v>
      </c>
      <c r="D476" s="31">
        <v>0</v>
      </c>
      <c r="E476" s="31">
        <f t="shared" si="5"/>
        <v>0</v>
      </c>
      <c r="F476" s="43">
        <f>IFERROR(VLOOKUP(A476,'2023'!A:N,13,0),0)</f>
        <v>0</v>
      </c>
      <c r="G476" s="43">
        <f>IFERROR(VLOOKUP(A476,'2023'!A:N,14,0),0)</f>
        <v>0</v>
      </c>
      <c r="H476" s="43">
        <v>7</v>
      </c>
      <c r="I476" s="43">
        <v>49700000</v>
      </c>
      <c r="J476" s="44">
        <f t="shared" si="6"/>
        <v>7100000</v>
      </c>
      <c r="K476" s="43">
        <v>4</v>
      </c>
      <c r="L476" s="43">
        <v>32836363</v>
      </c>
      <c r="M476" s="44">
        <f t="shared" si="7"/>
        <v>28400000</v>
      </c>
      <c r="N476" s="43">
        <f t="shared" si="8"/>
        <v>3</v>
      </c>
      <c r="O476" s="44">
        <f t="shared" si="9"/>
        <v>21300000</v>
      </c>
    </row>
    <row r="477" spans="1:15" x14ac:dyDescent="0.2">
      <c r="A477" s="31" t="s">
        <v>2856</v>
      </c>
      <c r="B477" s="31" t="s">
        <v>20</v>
      </c>
      <c r="C477" s="31">
        <v>0</v>
      </c>
      <c r="D477" s="31">
        <v>0</v>
      </c>
      <c r="E477" s="31">
        <f t="shared" si="5"/>
        <v>0</v>
      </c>
      <c r="F477" s="43">
        <f>IFERROR(VLOOKUP(A477,'2023'!A:N,13,0),0)</f>
        <v>0</v>
      </c>
      <c r="G477" s="43">
        <f>IFERROR(VLOOKUP(A477,'2023'!A:N,14,0),0)</f>
        <v>0</v>
      </c>
      <c r="H477" s="43">
        <v>1</v>
      </c>
      <c r="I477" s="43">
        <v>2427273</v>
      </c>
      <c r="J477" s="44">
        <f t="shared" si="6"/>
        <v>2427273</v>
      </c>
      <c r="K477" s="43">
        <v>0</v>
      </c>
      <c r="L477" s="43">
        <v>0</v>
      </c>
      <c r="M477" s="44">
        <f t="shared" si="7"/>
        <v>0</v>
      </c>
      <c r="N477" s="43">
        <f t="shared" si="8"/>
        <v>1</v>
      </c>
      <c r="O477" s="44">
        <f t="shared" si="9"/>
        <v>2427273</v>
      </c>
    </row>
    <row r="478" spans="1:15" x14ac:dyDescent="0.2">
      <c r="A478" s="31" t="s">
        <v>2857</v>
      </c>
      <c r="B478" s="31" t="s">
        <v>11</v>
      </c>
      <c r="C478" s="31">
        <v>0</v>
      </c>
      <c r="D478" s="31">
        <v>0</v>
      </c>
      <c r="E478" s="31">
        <f t="shared" si="5"/>
        <v>0</v>
      </c>
      <c r="F478" s="43">
        <f>IFERROR(VLOOKUP(A478,'2023'!A:N,13,0),0)</f>
        <v>0</v>
      </c>
      <c r="G478" s="43">
        <f>IFERROR(VLOOKUP(A478,'2023'!A:N,14,0),0)</f>
        <v>0</v>
      </c>
      <c r="H478" s="43">
        <v>10</v>
      </c>
      <c r="I478" s="43">
        <v>5687272</v>
      </c>
      <c r="J478" s="44">
        <f t="shared" si="6"/>
        <v>568727.19999999995</v>
      </c>
      <c r="K478" s="43">
        <v>2</v>
      </c>
      <c r="L478" s="43">
        <v>1254545</v>
      </c>
      <c r="M478" s="44">
        <f t="shared" si="7"/>
        <v>1137454.3999999999</v>
      </c>
      <c r="N478" s="43">
        <f t="shared" si="8"/>
        <v>8</v>
      </c>
      <c r="O478" s="44">
        <f t="shared" si="9"/>
        <v>4549817.5999999996</v>
      </c>
    </row>
    <row r="479" spans="1:15" x14ac:dyDescent="0.2">
      <c r="A479" s="31" t="s">
        <v>563</v>
      </c>
      <c r="B479" s="31" t="s">
        <v>11</v>
      </c>
      <c r="C479" s="31">
        <v>4</v>
      </c>
      <c r="D479" s="31">
        <v>7963636</v>
      </c>
      <c r="E479" s="31">
        <f t="shared" si="5"/>
        <v>0</v>
      </c>
      <c r="F479" s="43">
        <f>IFERROR(VLOOKUP(A479,'2023'!A:N,13,0),0)</f>
        <v>4</v>
      </c>
      <c r="G479" s="43">
        <f>IFERROR(VLOOKUP(A479,'2023'!A:N,14,0),0)</f>
        <v>7963636</v>
      </c>
      <c r="H479" s="43">
        <v>1</v>
      </c>
      <c r="I479" s="43">
        <v>2118182</v>
      </c>
      <c r="J479" s="44">
        <f t="shared" si="6"/>
        <v>2016363.6</v>
      </c>
      <c r="K479" s="43">
        <v>0</v>
      </c>
      <c r="L479" s="43">
        <v>0</v>
      </c>
      <c r="M479" s="44">
        <f t="shared" si="7"/>
        <v>0</v>
      </c>
      <c r="N479" s="43">
        <f t="shared" si="8"/>
        <v>5</v>
      </c>
      <c r="O479" s="44">
        <f t="shared" si="9"/>
        <v>10081818</v>
      </c>
    </row>
    <row r="480" spans="1:15" x14ac:dyDescent="0.2">
      <c r="A480" s="31" t="s">
        <v>2858</v>
      </c>
      <c r="B480" s="31" t="s">
        <v>171</v>
      </c>
      <c r="C480" s="31">
        <v>24</v>
      </c>
      <c r="D480" s="31">
        <v>9964662</v>
      </c>
      <c r="E480" s="31">
        <f t="shared" si="5"/>
        <v>0</v>
      </c>
      <c r="F480" s="43">
        <f>IFERROR(VLOOKUP(A480,'2023'!A:N,13,0),0)</f>
        <v>24</v>
      </c>
      <c r="G480" s="43">
        <f>IFERROR(VLOOKUP(A480,'2023'!A:N,14,0),0)</f>
        <v>9964661.5</v>
      </c>
      <c r="H480" s="43">
        <v>8</v>
      </c>
      <c r="I480" s="43">
        <v>3563640</v>
      </c>
      <c r="J480" s="44">
        <f t="shared" si="6"/>
        <v>422759.421875</v>
      </c>
      <c r="K480" s="43">
        <v>21</v>
      </c>
      <c r="L480" s="43">
        <v>9090902</v>
      </c>
      <c r="M480" s="44">
        <f t="shared" si="7"/>
        <v>8877947.859375</v>
      </c>
      <c r="N480" s="43">
        <f t="shared" si="8"/>
        <v>11</v>
      </c>
      <c r="O480" s="44">
        <f t="shared" si="9"/>
        <v>4650353.640625</v>
      </c>
    </row>
    <row r="481" spans="1:15" x14ac:dyDescent="0.2">
      <c r="A481" s="31" t="s">
        <v>2859</v>
      </c>
      <c r="B481" s="31" t="s">
        <v>11</v>
      </c>
      <c r="C481" s="31">
        <v>0</v>
      </c>
      <c r="D481" s="31">
        <v>0</v>
      </c>
      <c r="E481" s="31">
        <f t="shared" si="5"/>
        <v>0</v>
      </c>
      <c r="F481" s="43">
        <f>IFERROR(VLOOKUP(A481,'2023'!A:N,13,0),0)</f>
        <v>0</v>
      </c>
      <c r="G481" s="43">
        <f>IFERROR(VLOOKUP(A481,'2023'!A:N,14,0),0)</f>
        <v>0</v>
      </c>
      <c r="H481" s="43">
        <v>2</v>
      </c>
      <c r="I481" s="43">
        <v>2490910</v>
      </c>
      <c r="J481" s="44">
        <f t="shared" si="6"/>
        <v>1245455</v>
      </c>
      <c r="K481" s="43">
        <v>2</v>
      </c>
      <c r="L481" s="43">
        <v>2745454</v>
      </c>
      <c r="M481" s="44">
        <f t="shared" si="7"/>
        <v>2490910</v>
      </c>
      <c r="N481" s="43">
        <f t="shared" si="8"/>
        <v>0</v>
      </c>
      <c r="O481" s="44">
        <f t="shared" si="9"/>
        <v>0</v>
      </c>
    </row>
    <row r="482" spans="1:15" x14ac:dyDescent="0.2">
      <c r="A482" s="31" t="s">
        <v>2860</v>
      </c>
      <c r="B482" s="31" t="s">
        <v>11</v>
      </c>
      <c r="C482" s="31">
        <v>0</v>
      </c>
      <c r="D482" s="31">
        <v>0</v>
      </c>
      <c r="E482" s="31">
        <f t="shared" si="5"/>
        <v>0</v>
      </c>
      <c r="F482" s="43">
        <f>IFERROR(VLOOKUP(A482,'2023'!A:N,13,0),0)</f>
        <v>0</v>
      </c>
      <c r="G482" s="43">
        <f>IFERROR(VLOOKUP(A482,'2023'!A:N,14,0),0)</f>
        <v>0</v>
      </c>
      <c r="H482" s="43">
        <v>4</v>
      </c>
      <c r="I482" s="43">
        <v>10145455</v>
      </c>
      <c r="J482" s="44">
        <f t="shared" si="6"/>
        <v>2536363.75</v>
      </c>
      <c r="K482" s="43">
        <v>0</v>
      </c>
      <c r="L482" s="43">
        <v>0</v>
      </c>
      <c r="M482" s="44">
        <f t="shared" si="7"/>
        <v>0</v>
      </c>
      <c r="N482" s="43">
        <f t="shared" si="8"/>
        <v>4</v>
      </c>
      <c r="O482" s="44">
        <f t="shared" si="9"/>
        <v>10145455</v>
      </c>
    </row>
    <row r="483" spans="1:15" x14ac:dyDescent="0.2">
      <c r="A483" s="31" t="s">
        <v>2861</v>
      </c>
      <c r="B483" s="31" t="s">
        <v>20</v>
      </c>
      <c r="C483" s="31">
        <v>0</v>
      </c>
      <c r="D483" s="31">
        <v>0</v>
      </c>
      <c r="E483" s="31">
        <f t="shared" si="5"/>
        <v>0</v>
      </c>
      <c r="F483" s="43">
        <f>IFERROR(VLOOKUP(A483,'2023'!A:N,13,0),0)</f>
        <v>0</v>
      </c>
      <c r="G483" s="43">
        <f>IFERROR(VLOOKUP(A483,'2023'!A:N,14,0),0)</f>
        <v>0</v>
      </c>
      <c r="H483" s="43">
        <v>2</v>
      </c>
      <c r="I483" s="43">
        <v>2909090</v>
      </c>
      <c r="J483" s="44">
        <f t="shared" si="6"/>
        <v>1454545</v>
      </c>
      <c r="K483" s="43">
        <v>2</v>
      </c>
      <c r="L483" s="43">
        <v>3854544</v>
      </c>
      <c r="M483" s="44">
        <f t="shared" si="7"/>
        <v>2909090</v>
      </c>
      <c r="N483" s="43">
        <f t="shared" si="8"/>
        <v>0</v>
      </c>
      <c r="O483" s="44">
        <f t="shared" si="9"/>
        <v>0</v>
      </c>
    </row>
    <row r="484" spans="1:15" x14ac:dyDescent="0.2">
      <c r="A484" s="31" t="s">
        <v>2862</v>
      </c>
      <c r="B484" s="31" t="s">
        <v>2863</v>
      </c>
      <c r="C484" s="31">
        <v>0</v>
      </c>
      <c r="D484" s="31">
        <v>0</v>
      </c>
      <c r="E484" s="31">
        <f t="shared" si="5"/>
        <v>0</v>
      </c>
      <c r="F484" s="43">
        <f>IFERROR(VLOOKUP(A484,'2023'!A:N,13,0),0)</f>
        <v>0</v>
      </c>
      <c r="G484" s="43">
        <f>IFERROR(VLOOKUP(A484,'2023'!A:N,14,0),0)</f>
        <v>0</v>
      </c>
      <c r="H484" s="43">
        <v>1</v>
      </c>
      <c r="I484" s="43">
        <v>0</v>
      </c>
      <c r="J484" s="44">
        <f t="shared" si="6"/>
        <v>0</v>
      </c>
      <c r="K484" s="43">
        <v>1</v>
      </c>
      <c r="L484" s="43">
        <v>0</v>
      </c>
      <c r="M484" s="44">
        <f t="shared" si="7"/>
        <v>0</v>
      </c>
      <c r="N484" s="43">
        <f t="shared" si="8"/>
        <v>0</v>
      </c>
      <c r="O484" s="44">
        <f t="shared" si="9"/>
        <v>0</v>
      </c>
    </row>
    <row r="485" spans="1:15" x14ac:dyDescent="0.2">
      <c r="A485" s="31" t="s">
        <v>2864</v>
      </c>
      <c r="B485" s="31" t="s">
        <v>34</v>
      </c>
      <c r="C485" s="31">
        <v>0</v>
      </c>
      <c r="D485" s="31">
        <v>0</v>
      </c>
      <c r="E485" s="31">
        <f t="shared" si="5"/>
        <v>0</v>
      </c>
      <c r="F485" s="43">
        <f>IFERROR(VLOOKUP(A485,'2023'!A:N,13,0),0)</f>
        <v>0</v>
      </c>
      <c r="G485" s="43">
        <f>IFERROR(VLOOKUP(A485,'2023'!A:N,14,0),0)</f>
        <v>0</v>
      </c>
      <c r="H485" s="43">
        <v>1</v>
      </c>
      <c r="I485" s="43">
        <v>3136364</v>
      </c>
      <c r="J485" s="44">
        <f t="shared" si="6"/>
        <v>3136364</v>
      </c>
      <c r="K485" s="43">
        <v>1</v>
      </c>
      <c r="L485" s="43">
        <v>3445455</v>
      </c>
      <c r="M485" s="44">
        <f t="shared" si="7"/>
        <v>3136364</v>
      </c>
      <c r="N485" s="43">
        <f t="shared" si="8"/>
        <v>0</v>
      </c>
      <c r="O485" s="44">
        <f t="shared" si="9"/>
        <v>0</v>
      </c>
    </row>
    <row r="486" spans="1:15" x14ac:dyDescent="0.2">
      <c r="A486" s="31" t="s">
        <v>1411</v>
      </c>
      <c r="B486" s="31" t="s">
        <v>20</v>
      </c>
      <c r="C486" s="31">
        <v>7</v>
      </c>
      <c r="D486" s="31">
        <v>1050000</v>
      </c>
      <c r="E486" s="31">
        <f t="shared" si="5"/>
        <v>0</v>
      </c>
      <c r="F486" s="43">
        <f>IFERROR(VLOOKUP(A486,'2023'!A:N,13,0),0)</f>
        <v>7</v>
      </c>
      <c r="G486" s="43">
        <f>IFERROR(VLOOKUP(A486,'2023'!A:N,14,0),0)</f>
        <v>1050000</v>
      </c>
      <c r="H486" s="43">
        <v>30</v>
      </c>
      <c r="I486" s="43">
        <v>4700000</v>
      </c>
      <c r="J486" s="44">
        <f t="shared" si="6"/>
        <v>155405.40540540541</v>
      </c>
      <c r="K486" s="43">
        <v>9</v>
      </c>
      <c r="L486" s="43">
        <v>1516361</v>
      </c>
      <c r="M486" s="44">
        <f t="shared" si="7"/>
        <v>1398648.6486486488</v>
      </c>
      <c r="N486" s="43">
        <f t="shared" si="8"/>
        <v>28</v>
      </c>
      <c r="O486" s="44">
        <f t="shared" si="9"/>
        <v>4351351.3513513515</v>
      </c>
    </row>
    <row r="487" spans="1:15" x14ac:dyDescent="0.2">
      <c r="A487" s="31" t="s">
        <v>2865</v>
      </c>
      <c r="B487" s="31" t="s">
        <v>20</v>
      </c>
      <c r="C487" s="31">
        <v>0</v>
      </c>
      <c r="D487" s="31">
        <v>0</v>
      </c>
      <c r="E487" s="31">
        <f t="shared" si="5"/>
        <v>0</v>
      </c>
      <c r="F487" s="43">
        <f>IFERROR(VLOOKUP(A487,'2023'!A:N,13,0),0)</f>
        <v>0</v>
      </c>
      <c r="G487" s="43">
        <f>IFERROR(VLOOKUP(A487,'2023'!A:N,14,0),0)</f>
        <v>0</v>
      </c>
      <c r="H487" s="43">
        <v>7</v>
      </c>
      <c r="I487" s="43">
        <v>1680000</v>
      </c>
      <c r="J487" s="44">
        <f t="shared" si="6"/>
        <v>240000</v>
      </c>
      <c r="K487" s="43">
        <v>2</v>
      </c>
      <c r="L487" s="43">
        <v>554545</v>
      </c>
      <c r="M487" s="44">
        <f t="shared" si="7"/>
        <v>480000</v>
      </c>
      <c r="N487" s="43">
        <f t="shared" si="8"/>
        <v>5</v>
      </c>
      <c r="O487" s="44">
        <f t="shared" si="9"/>
        <v>1200000</v>
      </c>
    </row>
    <row r="488" spans="1:15" x14ac:dyDescent="0.2">
      <c r="A488" s="31" t="s">
        <v>2866</v>
      </c>
      <c r="B488" s="31" t="s">
        <v>20</v>
      </c>
      <c r="C488" s="31">
        <v>0</v>
      </c>
      <c r="D488" s="31">
        <v>0</v>
      </c>
      <c r="E488" s="31">
        <f t="shared" si="5"/>
        <v>0</v>
      </c>
      <c r="F488" s="43">
        <f>IFERROR(VLOOKUP(A488,'2023'!A:N,13,0),0)</f>
        <v>0</v>
      </c>
      <c r="G488" s="43">
        <f>IFERROR(VLOOKUP(A488,'2023'!A:N,14,0),0)</f>
        <v>0</v>
      </c>
      <c r="H488" s="43">
        <v>7</v>
      </c>
      <c r="I488" s="43">
        <v>1950000</v>
      </c>
      <c r="J488" s="44">
        <f t="shared" si="6"/>
        <v>278571.42857142858</v>
      </c>
      <c r="K488" s="43">
        <v>0</v>
      </c>
      <c r="L488" s="43">
        <v>0</v>
      </c>
      <c r="M488" s="44">
        <f t="shared" si="7"/>
        <v>0</v>
      </c>
      <c r="N488" s="43">
        <f t="shared" si="8"/>
        <v>7</v>
      </c>
      <c r="O488" s="44">
        <f t="shared" si="9"/>
        <v>1950000</v>
      </c>
    </row>
    <row r="489" spans="1:15" x14ac:dyDescent="0.2">
      <c r="A489" s="31" t="s">
        <v>1501</v>
      </c>
      <c r="B489" s="31" t="s">
        <v>20</v>
      </c>
      <c r="C489" s="31">
        <v>5</v>
      </c>
      <c r="D489" s="31">
        <v>2350000</v>
      </c>
      <c r="E489" s="31">
        <f t="shared" si="5"/>
        <v>0</v>
      </c>
      <c r="F489" s="43">
        <f>IFERROR(VLOOKUP(A489,'2023'!A:N,13,0),0)</f>
        <v>5</v>
      </c>
      <c r="G489" s="43">
        <f>IFERROR(VLOOKUP(A489,'2023'!A:N,14,0),0)</f>
        <v>2350000</v>
      </c>
      <c r="H489" s="43">
        <v>8</v>
      </c>
      <c r="I489" s="43">
        <v>3960000</v>
      </c>
      <c r="J489" s="44">
        <f t="shared" si="6"/>
        <v>485384.61538461538</v>
      </c>
      <c r="K489" s="43">
        <v>3</v>
      </c>
      <c r="L489" s="43">
        <v>1500000</v>
      </c>
      <c r="M489" s="44">
        <f t="shared" si="7"/>
        <v>1456153.846153846</v>
      </c>
      <c r="N489" s="43">
        <f t="shared" si="8"/>
        <v>10</v>
      </c>
      <c r="O489" s="44">
        <f t="shared" si="9"/>
        <v>4853846.153846154</v>
      </c>
    </row>
    <row r="490" spans="1:15" x14ac:dyDescent="0.2">
      <c r="A490" s="31" t="s">
        <v>94</v>
      </c>
      <c r="B490" s="31" t="s">
        <v>20</v>
      </c>
      <c r="C490" s="31">
        <v>1</v>
      </c>
      <c r="D490" s="31">
        <v>680000</v>
      </c>
      <c r="E490" s="31">
        <f t="shared" si="5"/>
        <v>0</v>
      </c>
      <c r="F490" s="43">
        <f>IFERROR(VLOOKUP(A490,'2023'!A:N,13,0),0)</f>
        <v>1</v>
      </c>
      <c r="G490" s="43">
        <f>IFERROR(VLOOKUP(A490,'2023'!A:N,14,0),0)</f>
        <v>680000</v>
      </c>
      <c r="H490" s="43">
        <v>6</v>
      </c>
      <c r="I490" s="43">
        <v>4220000</v>
      </c>
      <c r="J490" s="44">
        <f t="shared" si="6"/>
        <v>700000</v>
      </c>
      <c r="K490" s="43">
        <v>0</v>
      </c>
      <c r="L490" s="43">
        <v>0</v>
      </c>
      <c r="M490" s="44">
        <f t="shared" si="7"/>
        <v>0</v>
      </c>
      <c r="N490" s="43">
        <f t="shared" si="8"/>
        <v>7</v>
      </c>
      <c r="O490" s="44">
        <f t="shared" si="9"/>
        <v>4900000</v>
      </c>
    </row>
    <row r="491" spans="1:15" x14ac:dyDescent="0.2">
      <c r="A491" s="31" t="s">
        <v>2867</v>
      </c>
      <c r="B491" s="31" t="s">
        <v>11</v>
      </c>
      <c r="C491" s="31">
        <v>42</v>
      </c>
      <c r="D491" s="31">
        <v>7247286</v>
      </c>
      <c r="E491" s="31">
        <f t="shared" si="5"/>
        <v>0</v>
      </c>
      <c r="F491" s="43">
        <f>IFERROR(VLOOKUP(A491,'2023'!A:N,13,0),0)</f>
        <v>42</v>
      </c>
      <c r="G491" s="43">
        <f>IFERROR(VLOOKUP(A491,'2023'!A:N,14,0),0)</f>
        <v>7247285.6129032262</v>
      </c>
      <c r="H491" s="43">
        <v>6</v>
      </c>
      <c r="I491" s="43">
        <v>1140000</v>
      </c>
      <c r="J491" s="44">
        <f t="shared" si="6"/>
        <v>174735.11693548388</v>
      </c>
      <c r="K491" s="43">
        <v>13</v>
      </c>
      <c r="L491" s="43">
        <v>2409084</v>
      </c>
      <c r="M491" s="44">
        <f t="shared" si="7"/>
        <v>2271556.5201612907</v>
      </c>
      <c r="N491" s="43">
        <f t="shared" si="8"/>
        <v>35</v>
      </c>
      <c r="O491" s="44">
        <f t="shared" si="9"/>
        <v>6115729.0927419355</v>
      </c>
    </row>
    <row r="492" spans="1:15" x14ac:dyDescent="0.2">
      <c r="A492" s="31" t="s">
        <v>1410</v>
      </c>
      <c r="B492" s="31" t="s">
        <v>11</v>
      </c>
      <c r="C492" s="31">
        <v>22</v>
      </c>
      <c r="D492" s="31">
        <v>4277778</v>
      </c>
      <c r="E492" s="31">
        <f t="shared" si="5"/>
        <v>0</v>
      </c>
      <c r="F492" s="43">
        <f>IFERROR(VLOOKUP(A492,'2023'!A:N,13,0),0)</f>
        <v>22</v>
      </c>
      <c r="G492" s="43">
        <f>IFERROR(VLOOKUP(A492,'2023'!A:N,14,0),0)</f>
        <v>4277777.777777778</v>
      </c>
      <c r="H492" s="43">
        <v>6</v>
      </c>
      <c r="I492" s="43">
        <v>1260000</v>
      </c>
      <c r="J492" s="44">
        <f t="shared" si="6"/>
        <v>197777.77777777778</v>
      </c>
      <c r="K492" s="43">
        <v>0</v>
      </c>
      <c r="L492" s="43">
        <v>0</v>
      </c>
      <c r="M492" s="44">
        <f t="shared" si="7"/>
        <v>0</v>
      </c>
      <c r="N492" s="43">
        <f t="shared" si="8"/>
        <v>28</v>
      </c>
      <c r="O492" s="44">
        <f t="shared" si="9"/>
        <v>5537777.777777778</v>
      </c>
    </row>
    <row r="493" spans="1:15" x14ac:dyDescent="0.2">
      <c r="A493" s="31" t="s">
        <v>604</v>
      </c>
      <c r="B493" s="31" t="s">
        <v>11</v>
      </c>
      <c r="C493" s="31">
        <v>32</v>
      </c>
      <c r="D493" s="31">
        <v>13096302</v>
      </c>
      <c r="E493" s="31">
        <f t="shared" si="5"/>
        <v>0</v>
      </c>
      <c r="F493" s="43">
        <f>IFERROR(VLOOKUP(A493,'2023'!A:N,13,0),0)</f>
        <v>32</v>
      </c>
      <c r="G493" s="43">
        <f>IFERROR(VLOOKUP(A493,'2023'!A:N,14,0),0)</f>
        <v>13096302</v>
      </c>
      <c r="H493" s="43">
        <v>2</v>
      </c>
      <c r="I493" s="43">
        <v>880000</v>
      </c>
      <c r="J493" s="44">
        <f t="shared" si="6"/>
        <v>411067.70588235295</v>
      </c>
      <c r="K493" s="43">
        <v>0</v>
      </c>
      <c r="L493" s="43">
        <v>0</v>
      </c>
      <c r="M493" s="44">
        <f t="shared" si="7"/>
        <v>0</v>
      </c>
      <c r="N493" s="43">
        <f t="shared" si="8"/>
        <v>34</v>
      </c>
      <c r="O493" s="44">
        <f t="shared" si="9"/>
        <v>13976302</v>
      </c>
    </row>
    <row r="494" spans="1:15" x14ac:dyDescent="0.2">
      <c r="A494" s="31" t="s">
        <v>2868</v>
      </c>
      <c r="B494" s="31" t="s">
        <v>11</v>
      </c>
      <c r="C494" s="31">
        <v>0</v>
      </c>
      <c r="D494" s="31">
        <v>0</v>
      </c>
      <c r="E494" s="31">
        <f t="shared" si="5"/>
        <v>0</v>
      </c>
      <c r="F494" s="43">
        <f>IFERROR(VLOOKUP(A494,'2023'!A:N,13,0),0)</f>
        <v>0</v>
      </c>
      <c r="G494" s="43">
        <f>IFERROR(VLOOKUP(A494,'2023'!A:N,14,0),0)</f>
        <v>0</v>
      </c>
      <c r="H494" s="43">
        <v>12</v>
      </c>
      <c r="I494" s="43">
        <v>30000000</v>
      </c>
      <c r="J494" s="44">
        <f t="shared" si="6"/>
        <v>2500000</v>
      </c>
      <c r="K494" s="43">
        <v>0</v>
      </c>
      <c r="L494" s="43">
        <v>0</v>
      </c>
      <c r="M494" s="44">
        <f t="shared" si="7"/>
        <v>0</v>
      </c>
      <c r="N494" s="43">
        <f t="shared" si="8"/>
        <v>12</v>
      </c>
      <c r="O494" s="44">
        <f t="shared" si="9"/>
        <v>30000000</v>
      </c>
    </row>
    <row r="495" spans="1:15" x14ac:dyDescent="0.2">
      <c r="A495" s="31" t="s">
        <v>2094</v>
      </c>
      <c r="B495" s="31" t="s">
        <v>11</v>
      </c>
      <c r="C495" s="31">
        <v>28</v>
      </c>
      <c r="D495" s="31">
        <v>9234045</v>
      </c>
      <c r="E495" s="31">
        <f t="shared" si="5"/>
        <v>0</v>
      </c>
      <c r="F495" s="43">
        <f>IFERROR(VLOOKUP(A495,'2023'!A:N,13,0),0)</f>
        <v>28</v>
      </c>
      <c r="G495" s="43">
        <f>IFERROR(VLOOKUP(A495,'2023'!A:N,14,0),0)</f>
        <v>9234045.333333334</v>
      </c>
      <c r="H495" s="43">
        <v>30</v>
      </c>
      <c r="I495" s="43">
        <v>11263650</v>
      </c>
      <c r="J495" s="44">
        <f t="shared" si="6"/>
        <v>353408.54022988508</v>
      </c>
      <c r="K495" s="43">
        <v>13</v>
      </c>
      <c r="L495" s="43">
        <v>5054545</v>
      </c>
      <c r="M495" s="44">
        <f t="shared" si="7"/>
        <v>4594311.0229885057</v>
      </c>
      <c r="N495" s="43">
        <f t="shared" si="8"/>
        <v>45</v>
      </c>
      <c r="O495" s="44">
        <f t="shared" si="9"/>
        <v>15903384.31034483</v>
      </c>
    </row>
    <row r="496" spans="1:15" x14ac:dyDescent="0.2">
      <c r="A496" s="31" t="s">
        <v>2869</v>
      </c>
      <c r="B496" s="31" t="s">
        <v>171</v>
      </c>
      <c r="C496" s="31">
        <v>6</v>
      </c>
      <c r="D496" s="31">
        <v>2631816</v>
      </c>
      <c r="E496" s="31">
        <f t="shared" si="5"/>
        <v>0</v>
      </c>
      <c r="F496" s="43">
        <f>IFERROR(VLOOKUP(A496,'2023'!A:N,13,0),0)</f>
        <v>6</v>
      </c>
      <c r="G496" s="43">
        <f>IFERROR(VLOOKUP(A496,'2023'!A:N,14,0),0)</f>
        <v>2631816</v>
      </c>
      <c r="H496" s="43">
        <v>2</v>
      </c>
      <c r="I496" s="43">
        <v>1036364</v>
      </c>
      <c r="J496" s="44">
        <f t="shared" si="6"/>
        <v>458522.5</v>
      </c>
      <c r="K496" s="43">
        <v>0</v>
      </c>
      <c r="L496" s="43">
        <v>0</v>
      </c>
      <c r="M496" s="44">
        <f t="shared" si="7"/>
        <v>0</v>
      </c>
      <c r="N496" s="43">
        <f t="shared" si="8"/>
        <v>8</v>
      </c>
      <c r="O496" s="44">
        <f t="shared" si="9"/>
        <v>3668180</v>
      </c>
    </row>
    <row r="497" spans="1:15" x14ac:dyDescent="0.2">
      <c r="A497" s="31" t="s">
        <v>2870</v>
      </c>
      <c r="B497" s="31" t="s">
        <v>11</v>
      </c>
      <c r="C497" s="31">
        <v>0</v>
      </c>
      <c r="D497" s="31">
        <v>0</v>
      </c>
      <c r="E497" s="31">
        <f t="shared" si="5"/>
        <v>0</v>
      </c>
      <c r="F497" s="43">
        <f>IFERROR(VLOOKUP(A497,'2023'!A:N,13,0),0)</f>
        <v>0</v>
      </c>
      <c r="G497" s="43">
        <f>IFERROR(VLOOKUP(A497,'2023'!A:N,14,0),0)</f>
        <v>0</v>
      </c>
      <c r="H497" s="43">
        <v>1</v>
      </c>
      <c r="I497" s="43">
        <v>6000000</v>
      </c>
      <c r="J497" s="44">
        <f t="shared" si="6"/>
        <v>6000000</v>
      </c>
      <c r="K497" s="43">
        <v>0</v>
      </c>
      <c r="L497" s="43">
        <v>0</v>
      </c>
      <c r="M497" s="44">
        <f t="shared" si="7"/>
        <v>0</v>
      </c>
      <c r="N497" s="43">
        <f t="shared" si="8"/>
        <v>1</v>
      </c>
      <c r="O497" s="44">
        <f t="shared" si="9"/>
        <v>6000000</v>
      </c>
    </row>
    <row r="498" spans="1:15" x14ac:dyDescent="0.2">
      <c r="A498" s="31" t="s">
        <v>2871</v>
      </c>
      <c r="B498" s="31" t="s">
        <v>141</v>
      </c>
      <c r="C498" s="31">
        <v>0</v>
      </c>
      <c r="D498" s="31">
        <v>0</v>
      </c>
      <c r="E498" s="31">
        <f t="shared" si="5"/>
        <v>0</v>
      </c>
      <c r="F498" s="43">
        <f>IFERROR(VLOOKUP(A498,'2023'!A:N,13,0),0)</f>
        <v>0</v>
      </c>
      <c r="G498" s="43">
        <f>IFERROR(VLOOKUP(A498,'2023'!A:N,14,0),0)</f>
        <v>0</v>
      </c>
      <c r="H498" s="43">
        <v>5</v>
      </c>
      <c r="I498" s="43">
        <v>954545</v>
      </c>
      <c r="J498" s="44">
        <f t="shared" si="6"/>
        <v>190909</v>
      </c>
      <c r="K498" s="43">
        <v>0</v>
      </c>
      <c r="L498" s="43">
        <v>0</v>
      </c>
      <c r="M498" s="44">
        <f t="shared" si="7"/>
        <v>0</v>
      </c>
      <c r="N498" s="43">
        <f t="shared" si="8"/>
        <v>5</v>
      </c>
      <c r="O498" s="44">
        <f t="shared" si="9"/>
        <v>954545</v>
      </c>
    </row>
    <row r="499" spans="1:15" x14ac:dyDescent="0.2">
      <c r="A499" s="31" t="s">
        <v>2872</v>
      </c>
      <c r="B499" s="31" t="s">
        <v>25</v>
      </c>
      <c r="C499" s="31">
        <v>0</v>
      </c>
      <c r="D499" s="31">
        <v>0</v>
      </c>
      <c r="E499" s="31">
        <f t="shared" si="5"/>
        <v>0</v>
      </c>
      <c r="F499" s="43">
        <f>IFERROR(VLOOKUP(A499,'2023'!A:N,13,0),0)</f>
        <v>0</v>
      </c>
      <c r="G499" s="43">
        <f>IFERROR(VLOOKUP(A499,'2023'!A:N,14,0),0)</f>
        <v>0</v>
      </c>
      <c r="H499" s="43">
        <v>4</v>
      </c>
      <c r="I499" s="43">
        <v>30363638</v>
      </c>
      <c r="J499" s="44">
        <f t="shared" si="6"/>
        <v>7590909.5</v>
      </c>
      <c r="K499" s="43">
        <v>1</v>
      </c>
      <c r="L499" s="43">
        <v>8536364</v>
      </c>
      <c r="M499" s="44">
        <f t="shared" si="7"/>
        <v>7590909.5</v>
      </c>
      <c r="N499" s="43">
        <f t="shared" si="8"/>
        <v>3</v>
      </c>
      <c r="O499" s="44">
        <f t="shared" si="9"/>
        <v>22772728.5</v>
      </c>
    </row>
    <row r="500" spans="1:15" x14ac:dyDescent="0.2">
      <c r="A500" s="31" t="s">
        <v>1503</v>
      </c>
      <c r="B500" s="31" t="s">
        <v>11</v>
      </c>
      <c r="C500" s="31">
        <v>10</v>
      </c>
      <c r="D500" s="31">
        <v>3755450</v>
      </c>
      <c r="E500" s="31">
        <f t="shared" si="5"/>
        <v>0</v>
      </c>
      <c r="F500" s="43">
        <f>IFERROR(VLOOKUP(A500,'2023'!A:N,13,0),0)</f>
        <v>10</v>
      </c>
      <c r="G500" s="43">
        <f>IFERROR(VLOOKUP(A500,'2023'!A:N,14,0),0)</f>
        <v>3755450</v>
      </c>
      <c r="H500" s="43">
        <v>30</v>
      </c>
      <c r="I500" s="43">
        <v>12081810</v>
      </c>
      <c r="J500" s="44">
        <f t="shared" si="6"/>
        <v>395931.5</v>
      </c>
      <c r="K500" s="43">
        <v>8</v>
      </c>
      <c r="L500" s="43">
        <v>3427270</v>
      </c>
      <c r="M500" s="44">
        <f t="shared" si="7"/>
        <v>3167452</v>
      </c>
      <c r="N500" s="43">
        <f t="shared" si="8"/>
        <v>32</v>
      </c>
      <c r="O500" s="44">
        <f t="shared" si="9"/>
        <v>12669808</v>
      </c>
    </row>
    <row r="501" spans="1:15" x14ac:dyDescent="0.2">
      <c r="A501" s="31" t="s">
        <v>1653</v>
      </c>
      <c r="B501" s="31" t="s">
        <v>20</v>
      </c>
      <c r="C501" s="31">
        <v>38</v>
      </c>
      <c r="D501" s="31">
        <v>33653453</v>
      </c>
      <c r="E501" s="31">
        <f t="shared" si="5"/>
        <v>0</v>
      </c>
      <c r="F501" s="43">
        <f>IFERROR(VLOOKUP(A501,'2023'!A:N,13,0),0)</f>
        <v>38</v>
      </c>
      <c r="G501" s="43">
        <f>IFERROR(VLOOKUP(A501,'2023'!A:N,14,0),0)</f>
        <v>33653452.785714284</v>
      </c>
      <c r="H501" s="43">
        <v>22</v>
      </c>
      <c r="I501" s="43">
        <v>19836364</v>
      </c>
      <c r="J501" s="44">
        <f t="shared" si="6"/>
        <v>891496.94642857136</v>
      </c>
      <c r="K501" s="43">
        <v>11</v>
      </c>
      <c r="L501" s="43">
        <v>11331819</v>
      </c>
      <c r="M501" s="44">
        <f t="shared" si="7"/>
        <v>9806466.4107142854</v>
      </c>
      <c r="N501" s="43">
        <f t="shared" si="8"/>
        <v>49</v>
      </c>
      <c r="O501" s="44">
        <f t="shared" si="9"/>
        <v>43683350.375</v>
      </c>
    </row>
    <row r="502" spans="1:15" x14ac:dyDescent="0.2">
      <c r="A502" s="31" t="s">
        <v>2873</v>
      </c>
      <c r="B502" s="31" t="s">
        <v>25</v>
      </c>
      <c r="C502" s="31">
        <v>0</v>
      </c>
      <c r="D502" s="31">
        <v>0</v>
      </c>
      <c r="E502" s="31">
        <f t="shared" si="5"/>
        <v>0</v>
      </c>
      <c r="F502" s="43">
        <f>IFERROR(VLOOKUP(A502,'2023'!A:N,13,0),0)</f>
        <v>0</v>
      </c>
      <c r="G502" s="43">
        <f>IFERROR(VLOOKUP(A502,'2023'!A:N,14,0),0)</f>
        <v>0</v>
      </c>
      <c r="H502" s="43">
        <v>15</v>
      </c>
      <c r="I502" s="43">
        <v>117936368</v>
      </c>
      <c r="J502" s="44">
        <f t="shared" si="6"/>
        <v>7862424.5333333332</v>
      </c>
      <c r="K502" s="43">
        <v>13</v>
      </c>
      <c r="L502" s="43">
        <v>112581822</v>
      </c>
      <c r="M502" s="44">
        <f t="shared" si="7"/>
        <v>102211518.93333334</v>
      </c>
      <c r="N502" s="43">
        <f t="shared" si="8"/>
        <v>2</v>
      </c>
      <c r="O502" s="44">
        <f t="shared" si="9"/>
        <v>15724849.066666663</v>
      </c>
    </row>
    <row r="503" spans="1:15" x14ac:dyDescent="0.2">
      <c r="A503" s="31" t="s">
        <v>2874</v>
      </c>
      <c r="B503" s="31" t="s">
        <v>11</v>
      </c>
      <c r="C503" s="31">
        <v>0</v>
      </c>
      <c r="D503" s="31">
        <v>0</v>
      </c>
      <c r="E503" s="31">
        <f t="shared" ref="E503:E757" si="10">F503-C503</f>
        <v>0</v>
      </c>
      <c r="F503" s="43">
        <f>IFERROR(VLOOKUP(A503,'2023'!A:N,13,0),0)</f>
        <v>0</v>
      </c>
      <c r="G503" s="43">
        <f>IFERROR(VLOOKUP(A503,'2023'!A:N,14,0),0)</f>
        <v>0</v>
      </c>
      <c r="H503" s="43">
        <v>2</v>
      </c>
      <c r="I503" s="43">
        <v>3818182</v>
      </c>
      <c r="J503" s="44">
        <f t="shared" ref="J503:J757" si="11">IFERROR(IF((G503+I503)/(H503+F503)&lt;0,0,(G503+I503)/(H503+F503)),0)</f>
        <v>1909091</v>
      </c>
      <c r="K503" s="43">
        <v>0</v>
      </c>
      <c r="L503" s="43">
        <v>0</v>
      </c>
      <c r="M503" s="44">
        <f t="shared" ref="M503:M757" si="12">J503*K503</f>
        <v>0</v>
      </c>
      <c r="N503" s="43">
        <f t="shared" ref="N503:N757" si="13">F503+H503-K503</f>
        <v>2</v>
      </c>
      <c r="O503" s="44">
        <f t="shared" ref="O503:O757" si="14">G503+I503-M503</f>
        <v>3818182</v>
      </c>
    </row>
    <row r="504" spans="1:15" x14ac:dyDescent="0.2">
      <c r="A504" s="31" t="s">
        <v>2875</v>
      </c>
      <c r="B504" s="31" t="s">
        <v>11</v>
      </c>
      <c r="C504" s="31">
        <v>0</v>
      </c>
      <c r="D504" s="31">
        <v>0</v>
      </c>
      <c r="E504" s="31">
        <f t="shared" si="10"/>
        <v>0</v>
      </c>
      <c r="F504" s="43">
        <f>IFERROR(VLOOKUP(A504,'2023'!A:N,13,0),0)</f>
        <v>0</v>
      </c>
      <c r="G504" s="43">
        <f>IFERROR(VLOOKUP(A504,'2023'!A:N,14,0),0)</f>
        <v>0</v>
      </c>
      <c r="H504" s="43">
        <v>5</v>
      </c>
      <c r="I504" s="43">
        <v>7863635</v>
      </c>
      <c r="J504" s="44">
        <f t="shared" si="11"/>
        <v>1572727</v>
      </c>
      <c r="K504" s="43">
        <v>4</v>
      </c>
      <c r="L504" s="43">
        <v>7090908</v>
      </c>
      <c r="M504" s="44">
        <f t="shared" si="12"/>
        <v>6290908</v>
      </c>
      <c r="N504" s="43">
        <f t="shared" si="13"/>
        <v>1</v>
      </c>
      <c r="O504" s="44">
        <f t="shared" si="14"/>
        <v>1572727</v>
      </c>
    </row>
    <row r="505" spans="1:15" x14ac:dyDescent="0.2">
      <c r="A505" s="31" t="s">
        <v>2876</v>
      </c>
      <c r="B505" s="31" t="s">
        <v>11</v>
      </c>
      <c r="C505" s="31">
        <v>0</v>
      </c>
      <c r="D505" s="31">
        <v>0</v>
      </c>
      <c r="E505" s="31">
        <f t="shared" si="10"/>
        <v>0</v>
      </c>
      <c r="F505" s="43">
        <f>IFERROR(VLOOKUP(A505,'2023'!A:N,13,0),0)</f>
        <v>0</v>
      </c>
      <c r="G505" s="43">
        <f>IFERROR(VLOOKUP(A505,'2023'!A:N,14,0),0)</f>
        <v>0</v>
      </c>
      <c r="H505" s="43">
        <v>5</v>
      </c>
      <c r="I505" s="43">
        <v>5977275</v>
      </c>
      <c r="J505" s="44">
        <f t="shared" si="11"/>
        <v>1195455</v>
      </c>
      <c r="K505" s="43">
        <v>5</v>
      </c>
      <c r="L505" s="43">
        <v>8409090</v>
      </c>
      <c r="M505" s="44">
        <f t="shared" si="12"/>
        <v>5977275</v>
      </c>
      <c r="N505" s="43">
        <f t="shared" si="13"/>
        <v>0</v>
      </c>
      <c r="O505" s="44">
        <f t="shared" si="14"/>
        <v>0</v>
      </c>
    </row>
    <row r="506" spans="1:15" x14ac:dyDescent="0.2">
      <c r="A506" s="31" t="s">
        <v>2877</v>
      </c>
      <c r="B506" s="31" t="s">
        <v>11</v>
      </c>
      <c r="C506" s="31">
        <v>0</v>
      </c>
      <c r="D506" s="31">
        <v>0</v>
      </c>
      <c r="E506" s="31">
        <f t="shared" si="10"/>
        <v>0</v>
      </c>
      <c r="F506" s="43">
        <f>IFERROR(VLOOKUP(A506,'2023'!A:N,13,0),0)</f>
        <v>0</v>
      </c>
      <c r="G506" s="43">
        <f>IFERROR(VLOOKUP(A506,'2023'!A:N,14,0),0)</f>
        <v>0</v>
      </c>
      <c r="H506" s="43">
        <v>1</v>
      </c>
      <c r="I506" s="43">
        <v>1927273</v>
      </c>
      <c r="J506" s="44">
        <f t="shared" si="11"/>
        <v>1927273</v>
      </c>
      <c r="K506" s="43">
        <v>1</v>
      </c>
      <c r="L506" s="43">
        <v>2863636</v>
      </c>
      <c r="M506" s="44">
        <f t="shared" si="12"/>
        <v>1927273</v>
      </c>
      <c r="N506" s="43">
        <f t="shared" si="13"/>
        <v>0</v>
      </c>
      <c r="O506" s="44">
        <f t="shared" si="14"/>
        <v>0</v>
      </c>
    </row>
    <row r="507" spans="1:15" x14ac:dyDescent="0.2">
      <c r="A507" s="31" t="s">
        <v>668</v>
      </c>
      <c r="B507" s="31" t="s">
        <v>20</v>
      </c>
      <c r="C507" s="31">
        <v>5</v>
      </c>
      <c r="D507" s="31">
        <v>1545455</v>
      </c>
      <c r="E507" s="31">
        <f t="shared" si="10"/>
        <v>0</v>
      </c>
      <c r="F507" s="43">
        <f>IFERROR(VLOOKUP(A507,'2023'!A:N,13,0),0)</f>
        <v>5</v>
      </c>
      <c r="G507" s="43">
        <f>IFERROR(VLOOKUP(A507,'2023'!A:N,14,0),0)</f>
        <v>1545455</v>
      </c>
      <c r="H507" s="43">
        <v>16</v>
      </c>
      <c r="I507" s="43">
        <v>4509088</v>
      </c>
      <c r="J507" s="44">
        <f t="shared" si="11"/>
        <v>288311.57142857142</v>
      </c>
      <c r="K507" s="43">
        <v>0</v>
      </c>
      <c r="L507" s="43">
        <v>0</v>
      </c>
      <c r="M507" s="44">
        <f t="shared" si="12"/>
        <v>0</v>
      </c>
      <c r="N507" s="43">
        <f t="shared" si="13"/>
        <v>21</v>
      </c>
      <c r="O507" s="44">
        <f t="shared" si="14"/>
        <v>6054543</v>
      </c>
    </row>
    <row r="508" spans="1:15" x14ac:dyDescent="0.2">
      <c r="A508" s="31" t="s">
        <v>2878</v>
      </c>
      <c r="B508" s="31" t="s">
        <v>20</v>
      </c>
      <c r="C508" s="31">
        <v>0</v>
      </c>
      <c r="D508" s="31">
        <v>0</v>
      </c>
      <c r="E508" s="31">
        <f t="shared" si="10"/>
        <v>0</v>
      </c>
      <c r="F508" s="43">
        <f>IFERROR(VLOOKUP(A508,'2023'!A:N,13,0),0)</f>
        <v>0</v>
      </c>
      <c r="G508" s="43">
        <f>IFERROR(VLOOKUP(A508,'2023'!A:N,14,0),0)</f>
        <v>0</v>
      </c>
      <c r="H508" s="43">
        <v>9</v>
      </c>
      <c r="I508" s="43">
        <v>6150906</v>
      </c>
      <c r="J508" s="44">
        <f t="shared" si="11"/>
        <v>683434</v>
      </c>
      <c r="K508" s="43">
        <v>2</v>
      </c>
      <c r="L508" s="43">
        <v>1745454</v>
      </c>
      <c r="M508" s="44">
        <f t="shared" si="12"/>
        <v>1366868</v>
      </c>
      <c r="N508" s="43">
        <f t="shared" si="13"/>
        <v>7</v>
      </c>
      <c r="O508" s="44">
        <f t="shared" si="14"/>
        <v>4784038</v>
      </c>
    </row>
    <row r="509" spans="1:15" x14ac:dyDescent="0.2">
      <c r="A509" s="31" t="s">
        <v>2879</v>
      </c>
      <c r="B509" s="31" t="s">
        <v>25</v>
      </c>
      <c r="C509" s="31">
        <v>0</v>
      </c>
      <c r="D509" s="31">
        <v>0</v>
      </c>
      <c r="E509" s="31">
        <f t="shared" si="10"/>
        <v>0</v>
      </c>
      <c r="F509" s="43">
        <f>IFERROR(VLOOKUP(A509,'2023'!A:N,13,0),0)</f>
        <v>0</v>
      </c>
      <c r="G509" s="43">
        <f>IFERROR(VLOOKUP(A509,'2023'!A:N,14,0),0)</f>
        <v>0</v>
      </c>
      <c r="H509" s="43">
        <v>1</v>
      </c>
      <c r="I509" s="43">
        <v>6963636</v>
      </c>
      <c r="J509" s="44">
        <f t="shared" si="11"/>
        <v>6963636</v>
      </c>
      <c r="K509" s="43">
        <v>0</v>
      </c>
      <c r="L509" s="43">
        <v>0</v>
      </c>
      <c r="M509" s="44">
        <f t="shared" si="12"/>
        <v>0</v>
      </c>
      <c r="N509" s="43">
        <f t="shared" si="13"/>
        <v>1</v>
      </c>
      <c r="O509" s="44">
        <f t="shared" si="14"/>
        <v>6963636</v>
      </c>
    </row>
    <row r="510" spans="1:15" x14ac:dyDescent="0.2">
      <c r="A510" s="31" t="s">
        <v>2880</v>
      </c>
      <c r="B510" s="31" t="s">
        <v>20</v>
      </c>
      <c r="C510" s="31">
        <v>0</v>
      </c>
      <c r="D510" s="31">
        <v>0</v>
      </c>
      <c r="E510" s="31">
        <f t="shared" si="10"/>
        <v>0</v>
      </c>
      <c r="F510" s="43">
        <f>IFERROR(VLOOKUP(A510,'2023'!A:N,13,0),0)</f>
        <v>0</v>
      </c>
      <c r="G510" s="43">
        <f>IFERROR(VLOOKUP(A510,'2023'!A:N,14,0),0)</f>
        <v>0</v>
      </c>
      <c r="H510" s="43">
        <v>1</v>
      </c>
      <c r="I510" s="43">
        <v>1000000</v>
      </c>
      <c r="J510" s="44">
        <f t="shared" si="11"/>
        <v>1000000</v>
      </c>
      <c r="K510" s="43">
        <v>0</v>
      </c>
      <c r="L510" s="43">
        <v>0</v>
      </c>
      <c r="M510" s="44">
        <f t="shared" si="12"/>
        <v>0</v>
      </c>
      <c r="N510" s="43">
        <f t="shared" si="13"/>
        <v>1</v>
      </c>
      <c r="O510" s="44">
        <f t="shared" si="14"/>
        <v>1000000</v>
      </c>
    </row>
    <row r="511" spans="1:15" x14ac:dyDescent="0.2">
      <c r="A511" s="31" t="s">
        <v>495</v>
      </c>
      <c r="B511" s="31" t="s">
        <v>11</v>
      </c>
      <c r="C511" s="31">
        <v>14</v>
      </c>
      <c r="D511" s="31">
        <v>48645448</v>
      </c>
      <c r="E511" s="31">
        <f t="shared" si="10"/>
        <v>0</v>
      </c>
      <c r="F511" s="43">
        <f>IFERROR(VLOOKUP(A511,'2023'!A:N,13,0),0)</f>
        <v>14</v>
      </c>
      <c r="G511" s="43">
        <f>IFERROR(VLOOKUP(A511,'2023'!A:N,14,0),0)</f>
        <v>48645448</v>
      </c>
      <c r="H511" s="43">
        <v>4</v>
      </c>
      <c r="I511" s="43">
        <v>11281819</v>
      </c>
      <c r="J511" s="44">
        <f t="shared" si="11"/>
        <v>3329292.611111111</v>
      </c>
      <c r="K511" s="43">
        <v>0</v>
      </c>
      <c r="L511" s="43">
        <v>0</v>
      </c>
      <c r="M511" s="44">
        <f t="shared" si="12"/>
        <v>0</v>
      </c>
      <c r="N511" s="43">
        <f t="shared" si="13"/>
        <v>18</v>
      </c>
      <c r="O511" s="44">
        <f t="shared" si="14"/>
        <v>59927267</v>
      </c>
    </row>
    <row r="512" spans="1:15" x14ac:dyDescent="0.2">
      <c r="A512" s="31" t="s">
        <v>2881</v>
      </c>
      <c r="B512" s="31" t="s">
        <v>11</v>
      </c>
      <c r="C512" s="31">
        <v>0</v>
      </c>
      <c r="D512" s="31">
        <v>0</v>
      </c>
      <c r="E512" s="31">
        <f t="shared" si="10"/>
        <v>0</v>
      </c>
      <c r="F512" s="43">
        <f>IFERROR(VLOOKUP(A512,'2023'!A:N,13,0),0)</f>
        <v>0</v>
      </c>
      <c r="G512" s="43">
        <f>IFERROR(VLOOKUP(A512,'2023'!A:N,14,0),0)</f>
        <v>0</v>
      </c>
      <c r="H512" s="43">
        <v>2</v>
      </c>
      <c r="I512" s="43">
        <v>5500000</v>
      </c>
      <c r="J512" s="44">
        <f t="shared" si="11"/>
        <v>2750000</v>
      </c>
      <c r="K512" s="43">
        <v>2</v>
      </c>
      <c r="L512" s="43">
        <v>7200000</v>
      </c>
      <c r="M512" s="44">
        <f t="shared" si="12"/>
        <v>5500000</v>
      </c>
      <c r="N512" s="43">
        <f t="shared" si="13"/>
        <v>0</v>
      </c>
      <c r="O512" s="44">
        <f t="shared" si="14"/>
        <v>0</v>
      </c>
    </row>
    <row r="513" spans="1:15" x14ac:dyDescent="0.2">
      <c r="A513" s="31" t="s">
        <v>2882</v>
      </c>
      <c r="B513" s="31" t="s">
        <v>11</v>
      </c>
      <c r="C513" s="31">
        <v>0</v>
      </c>
      <c r="D513" s="31">
        <v>0</v>
      </c>
      <c r="E513" s="31">
        <f t="shared" si="10"/>
        <v>0</v>
      </c>
      <c r="F513" s="43">
        <f>IFERROR(VLOOKUP(A513,'2023'!A:N,13,0),0)</f>
        <v>0</v>
      </c>
      <c r="G513" s="43">
        <f>IFERROR(VLOOKUP(A513,'2023'!A:N,14,0),0)</f>
        <v>0</v>
      </c>
      <c r="H513" s="43">
        <v>20</v>
      </c>
      <c r="I513" s="43">
        <v>5140000</v>
      </c>
      <c r="J513" s="44">
        <f t="shared" si="11"/>
        <v>257000</v>
      </c>
      <c r="K513" s="43">
        <v>1</v>
      </c>
      <c r="L513" s="43">
        <v>330000</v>
      </c>
      <c r="M513" s="44">
        <f t="shared" si="12"/>
        <v>257000</v>
      </c>
      <c r="N513" s="43">
        <f t="shared" si="13"/>
        <v>19</v>
      </c>
      <c r="O513" s="44">
        <f t="shared" si="14"/>
        <v>4883000</v>
      </c>
    </row>
    <row r="514" spans="1:15" x14ac:dyDescent="0.2">
      <c r="A514" s="31" t="s">
        <v>918</v>
      </c>
      <c r="B514" s="31" t="s">
        <v>25</v>
      </c>
      <c r="C514" s="31">
        <v>5</v>
      </c>
      <c r="D514" s="31">
        <v>1263635</v>
      </c>
      <c r="E514" s="31">
        <f t="shared" si="10"/>
        <v>0</v>
      </c>
      <c r="F514" s="43">
        <f>IFERROR(VLOOKUP(A514,'2023'!A:N,13,0),0)</f>
        <v>5</v>
      </c>
      <c r="G514" s="43">
        <f>IFERROR(VLOOKUP(A514,'2023'!A:N,14,0),0)</f>
        <v>1263635</v>
      </c>
      <c r="H514" s="43">
        <v>2</v>
      </c>
      <c r="I514" s="43">
        <v>500000</v>
      </c>
      <c r="J514" s="44">
        <f t="shared" si="11"/>
        <v>251947.85714285713</v>
      </c>
      <c r="K514" s="43">
        <v>0</v>
      </c>
      <c r="L514" s="43">
        <v>0</v>
      </c>
      <c r="M514" s="44">
        <f t="shared" si="12"/>
        <v>0</v>
      </c>
      <c r="N514" s="43">
        <f t="shared" si="13"/>
        <v>7</v>
      </c>
      <c r="O514" s="44">
        <f t="shared" si="14"/>
        <v>1763635</v>
      </c>
    </row>
    <row r="515" spans="1:15" x14ac:dyDescent="0.2">
      <c r="A515" s="31" t="s">
        <v>2883</v>
      </c>
      <c r="B515" s="31" t="s">
        <v>11</v>
      </c>
      <c r="C515" s="31">
        <v>0</v>
      </c>
      <c r="D515" s="31">
        <v>0</v>
      </c>
      <c r="E515" s="31">
        <f t="shared" si="10"/>
        <v>0</v>
      </c>
      <c r="F515" s="43">
        <f>IFERROR(VLOOKUP(A515,'2023'!A:N,13,0),0)</f>
        <v>0</v>
      </c>
      <c r="G515" s="43">
        <f>IFERROR(VLOOKUP(A515,'2023'!A:N,14,0),0)</f>
        <v>0</v>
      </c>
      <c r="H515" s="43">
        <v>2</v>
      </c>
      <c r="I515" s="43">
        <v>6236364</v>
      </c>
      <c r="J515" s="44">
        <f t="shared" si="11"/>
        <v>3118182</v>
      </c>
      <c r="K515" s="43">
        <v>2</v>
      </c>
      <c r="L515" s="43">
        <v>6818182</v>
      </c>
      <c r="M515" s="44">
        <f t="shared" si="12"/>
        <v>6236364</v>
      </c>
      <c r="N515" s="43">
        <f t="shared" si="13"/>
        <v>0</v>
      </c>
      <c r="O515" s="44">
        <f t="shared" si="14"/>
        <v>0</v>
      </c>
    </row>
    <row r="516" spans="1:15" x14ac:dyDescent="0.2">
      <c r="A516" s="31" t="s">
        <v>2884</v>
      </c>
      <c r="B516" s="31" t="s">
        <v>11</v>
      </c>
      <c r="C516" s="31">
        <v>0</v>
      </c>
      <c r="D516" s="31">
        <v>0</v>
      </c>
      <c r="E516" s="31">
        <f t="shared" si="10"/>
        <v>0</v>
      </c>
      <c r="F516" s="43">
        <f>IFERROR(VLOOKUP(A516,'2023'!A:N,13,0),0)</f>
        <v>0</v>
      </c>
      <c r="G516" s="43">
        <f>IFERROR(VLOOKUP(A516,'2023'!A:N,14,0),0)</f>
        <v>0</v>
      </c>
      <c r="H516" s="43">
        <v>22</v>
      </c>
      <c r="I516" s="43">
        <v>89954551</v>
      </c>
      <c r="J516" s="44">
        <f t="shared" si="11"/>
        <v>4088843.2272727271</v>
      </c>
      <c r="K516" s="43">
        <v>22</v>
      </c>
      <c r="L516" s="43">
        <v>105118182</v>
      </c>
      <c r="M516" s="44">
        <f t="shared" si="12"/>
        <v>89954551</v>
      </c>
      <c r="N516" s="43">
        <f t="shared" si="13"/>
        <v>0</v>
      </c>
      <c r="O516" s="44">
        <f t="shared" si="14"/>
        <v>0</v>
      </c>
    </row>
    <row r="517" spans="1:15" x14ac:dyDescent="0.2">
      <c r="A517" s="31" t="s">
        <v>2885</v>
      </c>
      <c r="B517" s="31" t="s">
        <v>11</v>
      </c>
      <c r="C517" s="31">
        <v>0</v>
      </c>
      <c r="D517" s="31">
        <v>0</v>
      </c>
      <c r="E517" s="31">
        <f t="shared" si="10"/>
        <v>0</v>
      </c>
      <c r="F517" s="43">
        <f>IFERROR(VLOOKUP(A517,'2023'!A:N,13,0),0)</f>
        <v>0</v>
      </c>
      <c r="G517" s="43">
        <f>IFERROR(VLOOKUP(A517,'2023'!A:N,14,0),0)</f>
        <v>0</v>
      </c>
      <c r="H517" s="43">
        <v>17</v>
      </c>
      <c r="I517" s="43">
        <v>69136367</v>
      </c>
      <c r="J517" s="44">
        <f t="shared" si="11"/>
        <v>4066845.1176470588</v>
      </c>
      <c r="K517" s="43">
        <v>0</v>
      </c>
      <c r="L517" s="43">
        <v>0</v>
      </c>
      <c r="M517" s="44">
        <f t="shared" si="12"/>
        <v>0</v>
      </c>
      <c r="N517" s="43">
        <f t="shared" si="13"/>
        <v>17</v>
      </c>
      <c r="O517" s="44">
        <f t="shared" si="14"/>
        <v>69136367</v>
      </c>
    </row>
    <row r="518" spans="1:15" x14ac:dyDescent="0.2">
      <c r="A518" s="31" t="s">
        <v>2171</v>
      </c>
      <c r="B518" s="31" t="s">
        <v>20</v>
      </c>
      <c r="C518" s="31">
        <v>0</v>
      </c>
      <c r="D518" s="31">
        <v>0</v>
      </c>
      <c r="E518" s="31">
        <f t="shared" si="10"/>
        <v>0</v>
      </c>
      <c r="F518" s="43">
        <f>IFERROR(VLOOKUP(A518,'2023'!A:N,13,0),0)</f>
        <v>0</v>
      </c>
      <c r="G518" s="43">
        <f>IFERROR(VLOOKUP(A518,'2023'!A:N,14,0),0)</f>
        <v>0</v>
      </c>
      <c r="H518" s="43">
        <v>4</v>
      </c>
      <c r="I518" s="43">
        <v>32400000</v>
      </c>
      <c r="J518" s="44">
        <f t="shared" si="11"/>
        <v>8100000</v>
      </c>
      <c r="K518" s="43">
        <v>3</v>
      </c>
      <c r="L518" s="43">
        <v>26972727</v>
      </c>
      <c r="M518" s="44">
        <f t="shared" si="12"/>
        <v>24300000</v>
      </c>
      <c r="N518" s="43">
        <f t="shared" si="13"/>
        <v>1</v>
      </c>
      <c r="O518" s="44">
        <f t="shared" si="14"/>
        <v>8100000</v>
      </c>
    </row>
    <row r="519" spans="1:15" x14ac:dyDescent="0.2">
      <c r="A519" s="31" t="s">
        <v>2886</v>
      </c>
      <c r="B519" s="31" t="s">
        <v>11</v>
      </c>
      <c r="C519" s="31">
        <v>0</v>
      </c>
      <c r="D519" s="31">
        <v>0</v>
      </c>
      <c r="E519" s="31">
        <f t="shared" si="10"/>
        <v>0</v>
      </c>
      <c r="F519" s="43">
        <f>IFERROR(VLOOKUP(A519,'2023'!A:N,13,0),0)</f>
        <v>0</v>
      </c>
      <c r="G519" s="43">
        <f>IFERROR(VLOOKUP(A519,'2023'!A:N,14,0),0)</f>
        <v>0</v>
      </c>
      <c r="H519" s="43">
        <v>10</v>
      </c>
      <c r="I519" s="43">
        <v>7139090</v>
      </c>
      <c r="J519" s="44">
        <f t="shared" si="11"/>
        <v>713909</v>
      </c>
      <c r="K519" s="43">
        <v>0</v>
      </c>
      <c r="L519" s="43">
        <v>0</v>
      </c>
      <c r="M519" s="44">
        <f t="shared" si="12"/>
        <v>0</v>
      </c>
      <c r="N519" s="43">
        <f t="shared" si="13"/>
        <v>10</v>
      </c>
      <c r="O519" s="44">
        <f t="shared" si="14"/>
        <v>7139090</v>
      </c>
    </row>
    <row r="520" spans="1:15" x14ac:dyDescent="0.2">
      <c r="A520" s="31" t="s">
        <v>2176</v>
      </c>
      <c r="B520" s="31" t="s">
        <v>11</v>
      </c>
      <c r="C520" s="31">
        <v>9</v>
      </c>
      <c r="D520" s="31">
        <v>6119760</v>
      </c>
      <c r="E520" s="31">
        <f t="shared" si="10"/>
        <v>0</v>
      </c>
      <c r="F520" s="43">
        <f>IFERROR(VLOOKUP(A520,'2023'!A:N,13,0),0)</f>
        <v>9</v>
      </c>
      <c r="G520" s="43">
        <f>IFERROR(VLOOKUP(A520,'2023'!A:N,14,0),0)</f>
        <v>6119759.7391304374</v>
      </c>
      <c r="H520" s="43">
        <v>45</v>
      </c>
      <c r="I520" s="43">
        <v>29236364</v>
      </c>
      <c r="J520" s="44">
        <f t="shared" si="11"/>
        <v>654743.03220611915</v>
      </c>
      <c r="K520" s="43">
        <v>27</v>
      </c>
      <c r="L520" s="43">
        <v>20209082</v>
      </c>
      <c r="M520" s="44">
        <f t="shared" si="12"/>
        <v>17678061.869565219</v>
      </c>
      <c r="N520" s="43">
        <f t="shared" si="13"/>
        <v>27</v>
      </c>
      <c r="O520" s="44">
        <f t="shared" si="14"/>
        <v>17678061.869565219</v>
      </c>
    </row>
    <row r="521" spans="1:15" x14ac:dyDescent="0.2">
      <c r="A521" s="31" t="s">
        <v>2887</v>
      </c>
      <c r="B521" s="31" t="s">
        <v>11</v>
      </c>
      <c r="C521" s="31">
        <v>0</v>
      </c>
      <c r="D521" s="31">
        <v>0</v>
      </c>
      <c r="E521" s="31">
        <f t="shared" si="10"/>
        <v>0</v>
      </c>
      <c r="F521" s="43">
        <f>IFERROR(VLOOKUP(A521,'2023'!A:N,13,0),0)</f>
        <v>0</v>
      </c>
      <c r="G521" s="43">
        <f>IFERROR(VLOOKUP(A521,'2023'!A:N,14,0),0)</f>
        <v>0</v>
      </c>
      <c r="H521" s="43">
        <v>3</v>
      </c>
      <c r="I521" s="43">
        <v>1740000</v>
      </c>
      <c r="J521" s="44">
        <f t="shared" si="11"/>
        <v>580000</v>
      </c>
      <c r="K521" s="43">
        <v>0</v>
      </c>
      <c r="L521" s="43">
        <v>0</v>
      </c>
      <c r="M521" s="44">
        <f t="shared" si="12"/>
        <v>0</v>
      </c>
      <c r="N521" s="43">
        <f t="shared" si="13"/>
        <v>3</v>
      </c>
      <c r="O521" s="44">
        <f t="shared" si="14"/>
        <v>1740000</v>
      </c>
    </row>
    <row r="522" spans="1:15" x14ac:dyDescent="0.2">
      <c r="A522" s="31" t="s">
        <v>2888</v>
      </c>
      <c r="B522" s="31" t="s">
        <v>11</v>
      </c>
      <c r="C522" s="31">
        <v>0</v>
      </c>
      <c r="D522" s="31">
        <v>0</v>
      </c>
      <c r="E522" s="31">
        <f t="shared" si="10"/>
        <v>0</v>
      </c>
      <c r="F522" s="43">
        <f>IFERROR(VLOOKUP(A522,'2023'!A:N,13,0),0)</f>
        <v>0</v>
      </c>
      <c r="G522" s="43">
        <f>IFERROR(VLOOKUP(A522,'2023'!A:N,14,0),0)</f>
        <v>0</v>
      </c>
      <c r="H522" s="43">
        <v>5</v>
      </c>
      <c r="I522" s="43">
        <v>3900000</v>
      </c>
      <c r="J522" s="44">
        <f t="shared" si="11"/>
        <v>780000</v>
      </c>
      <c r="K522" s="43">
        <v>2</v>
      </c>
      <c r="L522" s="43">
        <v>1800000</v>
      </c>
      <c r="M522" s="44">
        <f t="shared" si="12"/>
        <v>1560000</v>
      </c>
      <c r="N522" s="43">
        <f t="shared" si="13"/>
        <v>3</v>
      </c>
      <c r="O522" s="44">
        <f t="shared" si="14"/>
        <v>2340000</v>
      </c>
    </row>
    <row r="523" spans="1:15" x14ac:dyDescent="0.2">
      <c r="A523" s="31" t="s">
        <v>299</v>
      </c>
      <c r="B523" s="31" t="s">
        <v>11</v>
      </c>
      <c r="C523" s="31">
        <v>6</v>
      </c>
      <c r="D523" s="31">
        <v>3599998</v>
      </c>
      <c r="E523" s="31">
        <f t="shared" si="10"/>
        <v>0</v>
      </c>
      <c r="F523" s="43">
        <f>IFERROR(VLOOKUP(A523,'2023'!A:N,13,0),0)</f>
        <v>6</v>
      </c>
      <c r="G523" s="43">
        <f>IFERROR(VLOOKUP(A523,'2023'!A:N,14,0),0)</f>
        <v>3599998</v>
      </c>
      <c r="H523" s="43">
        <v>6</v>
      </c>
      <c r="I523" s="43">
        <v>3681816</v>
      </c>
      <c r="J523" s="44">
        <f t="shared" si="11"/>
        <v>606817.83333333337</v>
      </c>
      <c r="K523" s="43">
        <v>1</v>
      </c>
      <c r="L523" s="43">
        <v>681818</v>
      </c>
      <c r="M523" s="44">
        <f t="shared" si="12"/>
        <v>606817.83333333337</v>
      </c>
      <c r="N523" s="43">
        <f t="shared" si="13"/>
        <v>11</v>
      </c>
      <c r="O523" s="44">
        <f t="shared" si="14"/>
        <v>6674996.166666667</v>
      </c>
    </row>
    <row r="524" spans="1:15" x14ac:dyDescent="0.2">
      <c r="A524" s="31" t="s">
        <v>2889</v>
      </c>
      <c r="B524" s="31" t="s">
        <v>11</v>
      </c>
      <c r="C524" s="31">
        <v>0</v>
      </c>
      <c r="D524" s="31">
        <v>0</v>
      </c>
      <c r="E524" s="31">
        <f t="shared" si="10"/>
        <v>0</v>
      </c>
      <c r="F524" s="43">
        <f>IFERROR(VLOOKUP(A524,'2023'!A:N,13,0),0)</f>
        <v>0</v>
      </c>
      <c r="G524" s="43">
        <f>IFERROR(VLOOKUP(A524,'2023'!A:N,14,0),0)</f>
        <v>0</v>
      </c>
      <c r="H524" s="43">
        <v>9</v>
      </c>
      <c r="I524" s="43">
        <v>8820909</v>
      </c>
      <c r="J524" s="44">
        <f t="shared" si="11"/>
        <v>980101</v>
      </c>
      <c r="K524" s="43">
        <v>0</v>
      </c>
      <c r="L524" s="43">
        <v>0</v>
      </c>
      <c r="M524" s="44">
        <f t="shared" si="12"/>
        <v>0</v>
      </c>
      <c r="N524" s="43">
        <f t="shared" si="13"/>
        <v>9</v>
      </c>
      <c r="O524" s="44">
        <f t="shared" si="14"/>
        <v>8820909</v>
      </c>
    </row>
    <row r="525" spans="1:15" x14ac:dyDescent="0.2">
      <c r="A525" s="31" t="s">
        <v>2890</v>
      </c>
      <c r="B525" s="31" t="s">
        <v>25</v>
      </c>
      <c r="C525" s="31">
        <v>0</v>
      </c>
      <c r="D525" s="31">
        <v>0</v>
      </c>
      <c r="E525" s="31">
        <f t="shared" si="10"/>
        <v>0</v>
      </c>
      <c r="F525" s="43">
        <f>IFERROR(VLOOKUP(A525,'2023'!A:N,13,0),0)</f>
        <v>0</v>
      </c>
      <c r="G525" s="43">
        <f>IFERROR(VLOOKUP(A525,'2023'!A:N,14,0),0)</f>
        <v>0</v>
      </c>
      <c r="H525" s="43">
        <v>20</v>
      </c>
      <c r="I525" s="43">
        <v>4636360</v>
      </c>
      <c r="J525" s="44">
        <f t="shared" si="11"/>
        <v>231818</v>
      </c>
      <c r="K525" s="43">
        <v>1</v>
      </c>
      <c r="L525" s="43">
        <v>318182</v>
      </c>
      <c r="M525" s="44">
        <f t="shared" si="12"/>
        <v>231818</v>
      </c>
      <c r="N525" s="43">
        <f t="shared" si="13"/>
        <v>19</v>
      </c>
      <c r="O525" s="44">
        <f t="shared" si="14"/>
        <v>4404542</v>
      </c>
    </row>
    <row r="526" spans="1:15" x14ac:dyDescent="0.2">
      <c r="A526" s="31" t="s">
        <v>2891</v>
      </c>
      <c r="B526" s="31" t="s">
        <v>25</v>
      </c>
      <c r="C526" s="31">
        <v>9</v>
      </c>
      <c r="D526" s="31">
        <v>1524789</v>
      </c>
      <c r="E526" s="31">
        <f t="shared" si="10"/>
        <v>0</v>
      </c>
      <c r="F526" s="43">
        <f>IFERROR(VLOOKUP(A526,'2023'!A:N,13,0),0)</f>
        <v>9</v>
      </c>
      <c r="G526" s="43">
        <f>IFERROR(VLOOKUP(A526,'2023'!A:N,14,0),0)</f>
        <v>1524789</v>
      </c>
      <c r="H526" s="43">
        <v>21</v>
      </c>
      <c r="I526" s="43">
        <v>3727269</v>
      </c>
      <c r="J526" s="44">
        <f t="shared" si="11"/>
        <v>175068.6</v>
      </c>
      <c r="K526" s="43">
        <v>1</v>
      </c>
      <c r="L526" s="43">
        <v>254545</v>
      </c>
      <c r="M526" s="44">
        <f t="shared" si="12"/>
        <v>175068.6</v>
      </c>
      <c r="N526" s="43">
        <f t="shared" si="13"/>
        <v>29</v>
      </c>
      <c r="O526" s="44">
        <f t="shared" si="14"/>
        <v>5076989.4000000004</v>
      </c>
    </row>
    <row r="527" spans="1:15" x14ac:dyDescent="0.2">
      <c r="A527" s="31" t="s">
        <v>2892</v>
      </c>
      <c r="B527" s="31" t="s">
        <v>11</v>
      </c>
      <c r="C527" s="31">
        <v>0</v>
      </c>
      <c r="D527" s="31">
        <v>0</v>
      </c>
      <c r="E527" s="31">
        <f t="shared" si="10"/>
        <v>0</v>
      </c>
      <c r="F527" s="43">
        <f>IFERROR(VLOOKUP(A527,'2023'!A:N,13,0),0)</f>
        <v>0</v>
      </c>
      <c r="G527" s="43">
        <f>IFERROR(VLOOKUP(A527,'2023'!A:N,14,0),0)</f>
        <v>0</v>
      </c>
      <c r="H527" s="43">
        <v>13</v>
      </c>
      <c r="I527" s="43">
        <v>54636363</v>
      </c>
      <c r="J527" s="44">
        <f t="shared" si="11"/>
        <v>4202797.153846154</v>
      </c>
      <c r="K527" s="43">
        <v>8</v>
      </c>
      <c r="L527" s="43">
        <v>38445455</v>
      </c>
      <c r="M527" s="44">
        <f t="shared" si="12"/>
        <v>33622377.230769232</v>
      </c>
      <c r="N527" s="43">
        <f t="shared" si="13"/>
        <v>5</v>
      </c>
      <c r="O527" s="44">
        <f t="shared" si="14"/>
        <v>21013985.769230768</v>
      </c>
    </row>
    <row r="528" spans="1:15" x14ac:dyDescent="0.2">
      <c r="A528" s="31" t="s">
        <v>2893</v>
      </c>
      <c r="B528" s="31" t="s">
        <v>11</v>
      </c>
      <c r="C528" s="31">
        <v>0</v>
      </c>
      <c r="D528" s="31">
        <v>0</v>
      </c>
      <c r="E528" s="31">
        <f t="shared" si="10"/>
        <v>0</v>
      </c>
      <c r="F528" s="43">
        <f>IFERROR(VLOOKUP(A528,'2023'!A:N,13,0),0)</f>
        <v>0</v>
      </c>
      <c r="G528" s="43">
        <f>IFERROR(VLOOKUP(A528,'2023'!A:N,14,0),0)</f>
        <v>0</v>
      </c>
      <c r="H528" s="43">
        <v>1</v>
      </c>
      <c r="I528" s="43">
        <v>8363636</v>
      </c>
      <c r="J528" s="44">
        <f t="shared" si="11"/>
        <v>8363636</v>
      </c>
      <c r="K528" s="43">
        <v>1</v>
      </c>
      <c r="L528" s="43">
        <v>9954546</v>
      </c>
      <c r="M528" s="44">
        <f t="shared" si="12"/>
        <v>8363636</v>
      </c>
      <c r="N528" s="43">
        <f t="shared" si="13"/>
        <v>0</v>
      </c>
      <c r="O528" s="44">
        <f t="shared" si="14"/>
        <v>0</v>
      </c>
    </row>
    <row r="529" spans="1:15" x14ac:dyDescent="0.2">
      <c r="A529" s="31" t="s">
        <v>2056</v>
      </c>
      <c r="B529" s="31" t="s">
        <v>11</v>
      </c>
      <c r="C529" s="31">
        <v>3</v>
      </c>
      <c r="D529" s="31">
        <v>11320000</v>
      </c>
      <c r="E529" s="31">
        <f t="shared" si="10"/>
        <v>0</v>
      </c>
      <c r="F529" s="43">
        <f>IFERROR(VLOOKUP(A529,'2023'!A:N,13,0),0)</f>
        <v>3</v>
      </c>
      <c r="G529" s="43">
        <f>IFERROR(VLOOKUP(A529,'2023'!A:N,14,0),0)</f>
        <v>11319999.6</v>
      </c>
      <c r="H529" s="43">
        <v>2</v>
      </c>
      <c r="I529" s="43">
        <v>7157407</v>
      </c>
      <c r="J529" s="44">
        <f t="shared" si="11"/>
        <v>3695481.3200000003</v>
      </c>
      <c r="K529" s="43">
        <v>0</v>
      </c>
      <c r="L529" s="43">
        <v>0</v>
      </c>
      <c r="M529" s="44">
        <f t="shared" si="12"/>
        <v>0</v>
      </c>
      <c r="N529" s="43">
        <f t="shared" si="13"/>
        <v>5</v>
      </c>
      <c r="O529" s="44">
        <f t="shared" si="14"/>
        <v>18477406.600000001</v>
      </c>
    </row>
    <row r="530" spans="1:15" x14ac:dyDescent="0.2">
      <c r="A530" s="31" t="s">
        <v>2894</v>
      </c>
      <c r="B530" s="31" t="s">
        <v>11</v>
      </c>
      <c r="C530" s="31">
        <v>0</v>
      </c>
      <c r="D530" s="31">
        <v>0</v>
      </c>
      <c r="E530" s="31">
        <f t="shared" si="10"/>
        <v>0</v>
      </c>
      <c r="F530" s="43">
        <f>IFERROR(VLOOKUP(A530,'2023'!A:N,13,0),0)</f>
        <v>0</v>
      </c>
      <c r="G530" s="43">
        <f>IFERROR(VLOOKUP(A530,'2023'!A:N,14,0),0)</f>
        <v>0</v>
      </c>
      <c r="H530" s="43">
        <v>1</v>
      </c>
      <c r="I530" s="43">
        <v>4861111</v>
      </c>
      <c r="J530" s="44">
        <f t="shared" si="11"/>
        <v>4861111</v>
      </c>
      <c r="K530" s="43">
        <v>1</v>
      </c>
      <c r="L530" s="43">
        <v>6944444</v>
      </c>
      <c r="M530" s="44">
        <f t="shared" si="12"/>
        <v>4861111</v>
      </c>
      <c r="N530" s="43">
        <f t="shared" si="13"/>
        <v>0</v>
      </c>
      <c r="O530" s="44">
        <f t="shared" si="14"/>
        <v>0</v>
      </c>
    </row>
    <row r="531" spans="1:15" x14ac:dyDescent="0.2">
      <c r="A531" s="31" t="s">
        <v>2895</v>
      </c>
      <c r="B531" s="31" t="s">
        <v>11</v>
      </c>
      <c r="C531" s="31">
        <v>0</v>
      </c>
      <c r="D531" s="31">
        <v>0</v>
      </c>
      <c r="E531" s="31">
        <f t="shared" si="10"/>
        <v>0</v>
      </c>
      <c r="F531" s="43">
        <f>IFERROR(VLOOKUP(A531,'2023'!A:N,13,0),0)</f>
        <v>0</v>
      </c>
      <c r="G531" s="43">
        <f>IFERROR(VLOOKUP(A531,'2023'!A:N,14,0),0)</f>
        <v>0</v>
      </c>
      <c r="H531" s="43">
        <v>1</v>
      </c>
      <c r="I531" s="43">
        <v>4245455</v>
      </c>
      <c r="J531" s="44">
        <f t="shared" si="11"/>
        <v>4245455</v>
      </c>
      <c r="K531" s="43">
        <v>0</v>
      </c>
      <c r="L531" s="43">
        <v>0</v>
      </c>
      <c r="M531" s="44">
        <f t="shared" si="12"/>
        <v>0</v>
      </c>
      <c r="N531" s="43">
        <f t="shared" si="13"/>
        <v>1</v>
      </c>
      <c r="O531" s="44">
        <f t="shared" si="14"/>
        <v>4245455</v>
      </c>
    </row>
    <row r="532" spans="1:15" x14ac:dyDescent="0.2">
      <c r="A532" s="31" t="s">
        <v>2896</v>
      </c>
      <c r="B532" s="31" t="s">
        <v>11</v>
      </c>
      <c r="C532" s="31">
        <v>0</v>
      </c>
      <c r="D532" s="31">
        <v>0</v>
      </c>
      <c r="E532" s="31">
        <f t="shared" si="10"/>
        <v>0</v>
      </c>
      <c r="F532" s="43">
        <f>IFERROR(VLOOKUP(A532,'2023'!A:N,13,0),0)</f>
        <v>0</v>
      </c>
      <c r="G532" s="43">
        <f>IFERROR(VLOOKUP(A532,'2023'!A:N,14,0),0)</f>
        <v>0</v>
      </c>
      <c r="H532" s="43">
        <v>1</v>
      </c>
      <c r="I532" s="43">
        <v>3163636</v>
      </c>
      <c r="J532" s="44">
        <f t="shared" si="11"/>
        <v>3163636</v>
      </c>
      <c r="K532" s="43">
        <v>0</v>
      </c>
      <c r="L532" s="43">
        <v>0</v>
      </c>
      <c r="M532" s="44">
        <f t="shared" si="12"/>
        <v>0</v>
      </c>
      <c r="N532" s="43">
        <f t="shared" si="13"/>
        <v>1</v>
      </c>
      <c r="O532" s="44">
        <f t="shared" si="14"/>
        <v>3163636</v>
      </c>
    </row>
    <row r="533" spans="1:15" x14ac:dyDescent="0.2">
      <c r="A533" s="31" t="s">
        <v>2897</v>
      </c>
      <c r="B533" s="31" t="s">
        <v>11</v>
      </c>
      <c r="C533" s="31">
        <v>0</v>
      </c>
      <c r="D533" s="31">
        <v>0</v>
      </c>
      <c r="E533" s="31">
        <f t="shared" si="10"/>
        <v>0</v>
      </c>
      <c r="F533" s="43">
        <f>IFERROR(VLOOKUP(A533,'2023'!A:N,13,0),0)</f>
        <v>0</v>
      </c>
      <c r="G533" s="43">
        <f>IFERROR(VLOOKUP(A533,'2023'!A:N,14,0),0)</f>
        <v>0</v>
      </c>
      <c r="H533" s="43">
        <v>1</v>
      </c>
      <c r="I533" s="43">
        <v>1127273</v>
      </c>
      <c r="J533" s="44">
        <f t="shared" si="11"/>
        <v>1127273</v>
      </c>
      <c r="K533" s="43">
        <v>0</v>
      </c>
      <c r="L533" s="43">
        <v>0</v>
      </c>
      <c r="M533" s="44">
        <f t="shared" si="12"/>
        <v>0</v>
      </c>
      <c r="N533" s="43">
        <f t="shared" si="13"/>
        <v>1</v>
      </c>
      <c r="O533" s="44">
        <f t="shared" si="14"/>
        <v>1127273</v>
      </c>
    </row>
    <row r="534" spans="1:15" x14ac:dyDescent="0.2">
      <c r="A534" s="31" t="s">
        <v>82</v>
      </c>
      <c r="B534" s="31" t="s">
        <v>11</v>
      </c>
      <c r="C534" s="31">
        <v>18</v>
      </c>
      <c r="D534" s="31">
        <v>4023961</v>
      </c>
      <c r="E534" s="31">
        <f t="shared" si="10"/>
        <v>0</v>
      </c>
      <c r="F534" s="43">
        <f>IFERROR(VLOOKUP(A534,'2023'!A:N,13,0),0)</f>
        <v>18</v>
      </c>
      <c r="G534" s="43">
        <f>IFERROR(VLOOKUP(A534,'2023'!A:N,14,0),0)</f>
        <v>4023961</v>
      </c>
      <c r="H534" s="43">
        <v>0</v>
      </c>
      <c r="I534" s="43">
        <v>0</v>
      </c>
      <c r="J534" s="44">
        <f t="shared" si="11"/>
        <v>223553.38888888888</v>
      </c>
      <c r="K534" s="43">
        <v>70</v>
      </c>
      <c r="L534" s="43">
        <v>12727260</v>
      </c>
      <c r="M534" s="44">
        <f t="shared" si="12"/>
        <v>15648737.222222222</v>
      </c>
      <c r="N534" s="43">
        <f t="shared" si="13"/>
        <v>-52</v>
      </c>
      <c r="O534" s="44">
        <f t="shared" si="14"/>
        <v>-11624776.222222222</v>
      </c>
    </row>
    <row r="535" spans="1:15" x14ac:dyDescent="0.2">
      <c r="A535" s="31" t="s">
        <v>2898</v>
      </c>
      <c r="B535" s="31" t="s">
        <v>11</v>
      </c>
      <c r="C535" s="31">
        <v>0</v>
      </c>
      <c r="D535" s="31">
        <v>0</v>
      </c>
      <c r="E535" s="31">
        <f t="shared" si="10"/>
        <v>0</v>
      </c>
      <c r="F535" s="43">
        <f>IFERROR(VLOOKUP(A535,'2023'!A:N,13,0),0)</f>
        <v>0</v>
      </c>
      <c r="G535" s="43">
        <f>IFERROR(VLOOKUP(A535,'2023'!A:N,14,0),0)</f>
        <v>0</v>
      </c>
      <c r="H535" s="43">
        <v>1</v>
      </c>
      <c r="I535" s="43">
        <v>8618182</v>
      </c>
      <c r="J535" s="44">
        <f t="shared" si="11"/>
        <v>8618182</v>
      </c>
      <c r="K535" s="43">
        <v>1</v>
      </c>
      <c r="L535" s="43">
        <v>11354545</v>
      </c>
      <c r="M535" s="44">
        <f t="shared" si="12"/>
        <v>8618182</v>
      </c>
      <c r="N535" s="43">
        <f t="shared" si="13"/>
        <v>0</v>
      </c>
      <c r="O535" s="44">
        <f t="shared" si="14"/>
        <v>0</v>
      </c>
    </row>
    <row r="536" spans="1:15" x14ac:dyDescent="0.2">
      <c r="A536" s="31" t="s">
        <v>2899</v>
      </c>
      <c r="B536" s="31" t="s">
        <v>11</v>
      </c>
      <c r="C536" s="31">
        <v>0</v>
      </c>
      <c r="D536" s="31">
        <v>0</v>
      </c>
      <c r="E536" s="31">
        <f t="shared" si="10"/>
        <v>0</v>
      </c>
      <c r="F536" s="43">
        <f>IFERROR(VLOOKUP(A536,'2023'!A:N,13,0),0)</f>
        <v>0</v>
      </c>
      <c r="G536" s="43">
        <f>IFERROR(VLOOKUP(A536,'2023'!A:N,14,0),0)</f>
        <v>0</v>
      </c>
      <c r="H536" s="43">
        <v>1</v>
      </c>
      <c r="I536" s="43">
        <v>1818182</v>
      </c>
      <c r="J536" s="44">
        <f t="shared" si="11"/>
        <v>1818182</v>
      </c>
      <c r="K536" s="43">
        <v>1</v>
      </c>
      <c r="L536" s="43">
        <v>2081818</v>
      </c>
      <c r="M536" s="44">
        <f t="shared" si="12"/>
        <v>1818182</v>
      </c>
      <c r="N536" s="43">
        <f t="shared" si="13"/>
        <v>0</v>
      </c>
      <c r="O536" s="44">
        <f t="shared" si="14"/>
        <v>0</v>
      </c>
    </row>
    <row r="537" spans="1:15" x14ac:dyDescent="0.2">
      <c r="A537" s="31" t="s">
        <v>1680</v>
      </c>
      <c r="B537" s="31" t="s">
        <v>141</v>
      </c>
      <c r="C537" s="31">
        <v>0</v>
      </c>
      <c r="D537" s="31">
        <v>0</v>
      </c>
      <c r="E537" s="31">
        <f t="shared" si="10"/>
        <v>0</v>
      </c>
      <c r="F537" s="43">
        <f>IFERROR(VLOOKUP(A537,'2023'!A:N,13,0),0)</f>
        <v>0</v>
      </c>
      <c r="G537" s="43">
        <f>IFERROR(VLOOKUP(A537,'2023'!A:N,14,0),0)</f>
        <v>0</v>
      </c>
      <c r="H537" s="43">
        <v>1</v>
      </c>
      <c r="I537" s="43">
        <v>300000</v>
      </c>
      <c r="J537" s="44">
        <f t="shared" si="11"/>
        <v>300000</v>
      </c>
      <c r="K537" s="43">
        <v>1</v>
      </c>
      <c r="L537" s="43">
        <v>681818</v>
      </c>
      <c r="M537" s="44">
        <f t="shared" si="12"/>
        <v>300000</v>
      </c>
      <c r="N537" s="43">
        <f t="shared" si="13"/>
        <v>0</v>
      </c>
      <c r="O537" s="44">
        <f t="shared" si="14"/>
        <v>0</v>
      </c>
    </row>
    <row r="538" spans="1:15" x14ac:dyDescent="0.2">
      <c r="A538" s="31" t="s">
        <v>2900</v>
      </c>
      <c r="B538" s="31" t="s">
        <v>11</v>
      </c>
      <c r="C538" s="31">
        <v>0</v>
      </c>
      <c r="D538" s="31">
        <v>0</v>
      </c>
      <c r="E538" s="31">
        <f t="shared" si="10"/>
        <v>0</v>
      </c>
      <c r="F538" s="43">
        <f>IFERROR(VLOOKUP(A538,'2023'!A:N,13,0),0)</f>
        <v>0</v>
      </c>
      <c r="G538" s="43">
        <f>IFERROR(VLOOKUP(A538,'2023'!A:N,14,0),0)</f>
        <v>0</v>
      </c>
      <c r="H538" s="43">
        <v>8</v>
      </c>
      <c r="I538" s="43">
        <v>1096366</v>
      </c>
      <c r="J538" s="44">
        <f t="shared" si="11"/>
        <v>137045.75</v>
      </c>
      <c r="K538" s="43">
        <v>2</v>
      </c>
      <c r="L538" s="43">
        <v>340909</v>
      </c>
      <c r="M538" s="44">
        <f t="shared" si="12"/>
        <v>274091.5</v>
      </c>
      <c r="N538" s="43">
        <f t="shared" si="13"/>
        <v>6</v>
      </c>
      <c r="O538" s="44">
        <f t="shared" si="14"/>
        <v>822274.5</v>
      </c>
    </row>
    <row r="539" spans="1:15" x14ac:dyDescent="0.2">
      <c r="A539" s="31" t="s">
        <v>439</v>
      </c>
      <c r="B539" s="31" t="s">
        <v>11</v>
      </c>
      <c r="C539" s="31">
        <v>22</v>
      </c>
      <c r="D539" s="31">
        <v>3860000</v>
      </c>
      <c r="E539" s="31">
        <f t="shared" si="10"/>
        <v>0</v>
      </c>
      <c r="F539" s="43">
        <f>IFERROR(VLOOKUP(A539,'2023'!A:N,13,0),0)</f>
        <v>22</v>
      </c>
      <c r="G539" s="43">
        <f>IFERROR(VLOOKUP(A539,'2023'!A:N,14,0),0)</f>
        <v>3860000</v>
      </c>
      <c r="H539" s="43">
        <v>11</v>
      </c>
      <c r="I539" s="43">
        <v>2060912</v>
      </c>
      <c r="J539" s="44">
        <f t="shared" si="11"/>
        <v>179421.57575757575</v>
      </c>
      <c r="K539" s="43">
        <v>0</v>
      </c>
      <c r="L539" s="43">
        <v>0</v>
      </c>
      <c r="M539" s="44">
        <f t="shared" si="12"/>
        <v>0</v>
      </c>
      <c r="N539" s="43">
        <f t="shared" si="13"/>
        <v>33</v>
      </c>
      <c r="O539" s="44">
        <f t="shared" si="14"/>
        <v>5920912</v>
      </c>
    </row>
    <row r="540" spans="1:15" x14ac:dyDescent="0.2">
      <c r="A540" s="31" t="s">
        <v>440</v>
      </c>
      <c r="B540" s="31" t="s">
        <v>34</v>
      </c>
      <c r="C540" s="31">
        <v>14</v>
      </c>
      <c r="D540" s="31">
        <v>2972724</v>
      </c>
      <c r="E540" s="31">
        <f t="shared" si="10"/>
        <v>0</v>
      </c>
      <c r="F540" s="43">
        <f>IFERROR(VLOOKUP(A540,'2023'!A:N,13,0),0)</f>
        <v>14</v>
      </c>
      <c r="G540" s="43">
        <f>IFERROR(VLOOKUP(A540,'2023'!A:N,14,0),0)</f>
        <v>2972724</v>
      </c>
      <c r="H540" s="43">
        <v>11</v>
      </c>
      <c r="I540" s="43">
        <v>2420910</v>
      </c>
      <c r="J540" s="44">
        <f t="shared" si="11"/>
        <v>215745.36</v>
      </c>
      <c r="K540" s="43">
        <v>0</v>
      </c>
      <c r="L540" s="43">
        <v>0</v>
      </c>
      <c r="M540" s="44">
        <f t="shared" si="12"/>
        <v>0</v>
      </c>
      <c r="N540" s="43">
        <f t="shared" si="13"/>
        <v>25</v>
      </c>
      <c r="O540" s="44">
        <f t="shared" si="14"/>
        <v>5393634</v>
      </c>
    </row>
    <row r="541" spans="1:15" x14ac:dyDescent="0.2">
      <c r="A541" s="31" t="s">
        <v>729</v>
      </c>
      <c r="B541" s="31" t="s">
        <v>34</v>
      </c>
      <c r="C541" s="31">
        <v>5</v>
      </c>
      <c r="D541" s="31">
        <v>1281820</v>
      </c>
      <c r="E541" s="31">
        <f t="shared" si="10"/>
        <v>0</v>
      </c>
      <c r="F541" s="43">
        <f>IFERROR(VLOOKUP(A541,'2023'!A:N,13,0),0)</f>
        <v>5</v>
      </c>
      <c r="G541" s="43">
        <f>IFERROR(VLOOKUP(A541,'2023'!A:N,14,0),0)</f>
        <v>1281820</v>
      </c>
      <c r="H541" s="43">
        <v>2</v>
      </c>
      <c r="I541" s="43">
        <v>550910</v>
      </c>
      <c r="J541" s="44">
        <f t="shared" si="11"/>
        <v>261818.57142857142</v>
      </c>
      <c r="K541" s="43">
        <v>0</v>
      </c>
      <c r="L541" s="43">
        <v>0</v>
      </c>
      <c r="M541" s="44">
        <f t="shared" si="12"/>
        <v>0</v>
      </c>
      <c r="N541" s="43">
        <f t="shared" si="13"/>
        <v>7</v>
      </c>
      <c r="O541" s="44">
        <f t="shared" si="14"/>
        <v>1832730</v>
      </c>
    </row>
    <row r="542" spans="1:15" x14ac:dyDescent="0.2">
      <c r="A542" s="31" t="s">
        <v>2901</v>
      </c>
      <c r="B542" s="31" t="s">
        <v>34</v>
      </c>
      <c r="C542" s="31">
        <v>0</v>
      </c>
      <c r="D542" s="31">
        <v>0</v>
      </c>
      <c r="E542" s="31">
        <f t="shared" si="10"/>
        <v>0</v>
      </c>
      <c r="F542" s="43">
        <f>IFERROR(VLOOKUP(A542,'2023'!A:N,13,0),0)</f>
        <v>0</v>
      </c>
      <c r="G542" s="43">
        <f>IFERROR(VLOOKUP(A542,'2023'!A:N,14,0),0)</f>
        <v>0</v>
      </c>
      <c r="H542" s="43">
        <v>2</v>
      </c>
      <c r="I542" s="43">
        <v>550910</v>
      </c>
      <c r="J542" s="44">
        <f t="shared" si="11"/>
        <v>275455</v>
      </c>
      <c r="K542" s="43">
        <v>0</v>
      </c>
      <c r="L542" s="43">
        <v>0</v>
      </c>
      <c r="M542" s="44">
        <f t="shared" si="12"/>
        <v>0</v>
      </c>
      <c r="N542" s="43">
        <f t="shared" si="13"/>
        <v>2</v>
      </c>
      <c r="O542" s="44">
        <f t="shared" si="14"/>
        <v>550910</v>
      </c>
    </row>
    <row r="543" spans="1:15" x14ac:dyDescent="0.2">
      <c r="A543" s="31" t="s">
        <v>2902</v>
      </c>
      <c r="B543" s="31" t="s">
        <v>34</v>
      </c>
      <c r="C543" s="31">
        <v>0</v>
      </c>
      <c r="D543" s="31">
        <v>0</v>
      </c>
      <c r="E543" s="31">
        <f t="shared" si="10"/>
        <v>0</v>
      </c>
      <c r="F543" s="43">
        <f>IFERROR(VLOOKUP(A543,'2023'!A:N,13,0),0)</f>
        <v>0</v>
      </c>
      <c r="G543" s="43">
        <f>IFERROR(VLOOKUP(A543,'2023'!A:N,14,0),0)</f>
        <v>0</v>
      </c>
      <c r="H543" s="43">
        <v>2</v>
      </c>
      <c r="I543" s="43">
        <v>550910</v>
      </c>
      <c r="J543" s="44">
        <f t="shared" si="11"/>
        <v>275455</v>
      </c>
      <c r="K543" s="43">
        <v>0</v>
      </c>
      <c r="L543" s="43">
        <v>0</v>
      </c>
      <c r="M543" s="44">
        <f t="shared" si="12"/>
        <v>0</v>
      </c>
      <c r="N543" s="43">
        <f t="shared" si="13"/>
        <v>2</v>
      </c>
      <c r="O543" s="44">
        <f t="shared" si="14"/>
        <v>550910</v>
      </c>
    </row>
    <row r="544" spans="1:15" x14ac:dyDescent="0.2">
      <c r="A544" s="31" t="s">
        <v>2903</v>
      </c>
      <c r="B544" s="31" t="s">
        <v>11</v>
      </c>
      <c r="C544" s="31">
        <v>0</v>
      </c>
      <c r="D544" s="31">
        <v>0</v>
      </c>
      <c r="E544" s="31">
        <f t="shared" si="10"/>
        <v>0</v>
      </c>
      <c r="F544" s="43">
        <f>IFERROR(VLOOKUP(A544,'2023'!A:N,13,0),0)</f>
        <v>0</v>
      </c>
      <c r="G544" s="43">
        <f>IFERROR(VLOOKUP(A544,'2023'!A:N,14,0),0)</f>
        <v>0</v>
      </c>
      <c r="H544" s="43">
        <v>5</v>
      </c>
      <c r="I544" s="43">
        <v>1272725</v>
      </c>
      <c r="J544" s="44">
        <f t="shared" si="11"/>
        <v>254545</v>
      </c>
      <c r="K544" s="43">
        <v>0</v>
      </c>
      <c r="L544" s="43">
        <v>0</v>
      </c>
      <c r="M544" s="44">
        <f t="shared" si="12"/>
        <v>0</v>
      </c>
      <c r="N544" s="43">
        <f t="shared" si="13"/>
        <v>5</v>
      </c>
      <c r="O544" s="44">
        <f t="shared" si="14"/>
        <v>1272725</v>
      </c>
    </row>
    <row r="545" spans="1:15" x14ac:dyDescent="0.2">
      <c r="A545" s="31" t="s">
        <v>2904</v>
      </c>
      <c r="B545" s="31" t="s">
        <v>11</v>
      </c>
      <c r="C545" s="31">
        <v>0</v>
      </c>
      <c r="D545" s="31">
        <v>0</v>
      </c>
      <c r="E545" s="31">
        <f t="shared" si="10"/>
        <v>0</v>
      </c>
      <c r="F545" s="43">
        <f>IFERROR(VLOOKUP(A545,'2023'!A:N,13,0),0)</f>
        <v>0</v>
      </c>
      <c r="G545" s="43">
        <f>IFERROR(VLOOKUP(A545,'2023'!A:N,14,0),0)</f>
        <v>0</v>
      </c>
      <c r="H545" s="43">
        <v>4</v>
      </c>
      <c r="I545" s="43">
        <v>1590908</v>
      </c>
      <c r="J545" s="44">
        <f t="shared" si="11"/>
        <v>397727</v>
      </c>
      <c r="K545" s="43">
        <v>1</v>
      </c>
      <c r="L545" s="43">
        <v>445455</v>
      </c>
      <c r="M545" s="44">
        <f t="shared" si="12"/>
        <v>397727</v>
      </c>
      <c r="N545" s="43">
        <f t="shared" si="13"/>
        <v>3</v>
      </c>
      <c r="O545" s="44">
        <f t="shared" si="14"/>
        <v>1193181</v>
      </c>
    </row>
    <row r="546" spans="1:15" x14ac:dyDescent="0.2">
      <c r="A546" s="31" t="s">
        <v>869</v>
      </c>
      <c r="B546" s="31" t="s">
        <v>171</v>
      </c>
      <c r="C546" s="31">
        <v>1</v>
      </c>
      <c r="D546" s="31">
        <v>2909091</v>
      </c>
      <c r="E546" s="31">
        <f t="shared" si="10"/>
        <v>0</v>
      </c>
      <c r="F546" s="43">
        <f>IFERROR(VLOOKUP(A546,'2023'!A:N,13,0),0)</f>
        <v>1</v>
      </c>
      <c r="G546" s="43">
        <f>IFERROR(VLOOKUP(A546,'2023'!A:N,14,0),0)</f>
        <v>2909091</v>
      </c>
      <c r="H546" s="43">
        <v>1</v>
      </c>
      <c r="I546" s="43">
        <v>2681818</v>
      </c>
      <c r="J546" s="44">
        <f t="shared" si="11"/>
        <v>2795454.5</v>
      </c>
      <c r="K546" s="43">
        <v>0</v>
      </c>
      <c r="L546" s="43">
        <v>0</v>
      </c>
      <c r="M546" s="44">
        <f t="shared" si="12"/>
        <v>0</v>
      </c>
      <c r="N546" s="43">
        <f t="shared" si="13"/>
        <v>2</v>
      </c>
      <c r="O546" s="44">
        <f t="shared" si="14"/>
        <v>5590909</v>
      </c>
    </row>
    <row r="547" spans="1:15" x14ac:dyDescent="0.2">
      <c r="A547" s="31" t="s">
        <v>2905</v>
      </c>
      <c r="B547" s="31" t="s">
        <v>20</v>
      </c>
      <c r="C547" s="31">
        <v>0</v>
      </c>
      <c r="D547" s="31">
        <v>0</v>
      </c>
      <c r="E547" s="31">
        <f t="shared" si="10"/>
        <v>0</v>
      </c>
      <c r="F547" s="43">
        <f>IFERROR(VLOOKUP(A547,'2023'!A:N,13,0),0)</f>
        <v>0</v>
      </c>
      <c r="G547" s="43">
        <f>IFERROR(VLOOKUP(A547,'2023'!A:N,14,0),0)</f>
        <v>0</v>
      </c>
      <c r="H547" s="43">
        <v>4</v>
      </c>
      <c r="I547" s="43">
        <v>7827271</v>
      </c>
      <c r="J547" s="44">
        <f t="shared" si="11"/>
        <v>1956817.75</v>
      </c>
      <c r="K547" s="43">
        <v>3</v>
      </c>
      <c r="L547" s="43">
        <v>6490908</v>
      </c>
      <c r="M547" s="44">
        <f t="shared" si="12"/>
        <v>5870453.25</v>
      </c>
      <c r="N547" s="43">
        <f t="shared" si="13"/>
        <v>1</v>
      </c>
      <c r="O547" s="44">
        <f t="shared" si="14"/>
        <v>1956817.75</v>
      </c>
    </row>
    <row r="548" spans="1:15" x14ac:dyDescent="0.2">
      <c r="A548" s="31" t="s">
        <v>2906</v>
      </c>
      <c r="B548" s="31" t="s">
        <v>11</v>
      </c>
      <c r="C548" s="31">
        <v>0</v>
      </c>
      <c r="D548" s="31">
        <v>0</v>
      </c>
      <c r="E548" s="31">
        <f t="shared" si="10"/>
        <v>0</v>
      </c>
      <c r="F548" s="43">
        <f>IFERROR(VLOOKUP(A548,'2023'!A:N,13,0),0)</f>
        <v>0</v>
      </c>
      <c r="G548" s="43">
        <f>IFERROR(VLOOKUP(A548,'2023'!A:N,14,0),0)</f>
        <v>0</v>
      </c>
      <c r="H548" s="43">
        <v>1</v>
      </c>
      <c r="I548" s="43">
        <v>5509259</v>
      </c>
      <c r="J548" s="44">
        <f t="shared" si="11"/>
        <v>5509259</v>
      </c>
      <c r="K548" s="43">
        <v>1</v>
      </c>
      <c r="L548" s="43">
        <v>7361111</v>
      </c>
      <c r="M548" s="44">
        <f t="shared" si="12"/>
        <v>5509259</v>
      </c>
      <c r="N548" s="43">
        <f t="shared" si="13"/>
        <v>0</v>
      </c>
      <c r="O548" s="44">
        <f t="shared" si="14"/>
        <v>0</v>
      </c>
    </row>
    <row r="549" spans="1:15" x14ac:dyDescent="0.2">
      <c r="A549" s="31" t="s">
        <v>2907</v>
      </c>
      <c r="B549" s="31" t="s">
        <v>2908</v>
      </c>
      <c r="C549" s="31">
        <v>0</v>
      </c>
      <c r="D549" s="31">
        <v>0</v>
      </c>
      <c r="E549" s="31">
        <f t="shared" si="10"/>
        <v>0</v>
      </c>
      <c r="F549" s="43">
        <f>IFERROR(VLOOKUP(A549,'2023'!A:N,13,0),0)</f>
        <v>0</v>
      </c>
      <c r="G549" s="43">
        <f>IFERROR(VLOOKUP(A549,'2023'!A:N,14,0),0)</f>
        <v>0</v>
      </c>
      <c r="H549" s="43">
        <v>3</v>
      </c>
      <c r="I549" s="43">
        <v>4963635</v>
      </c>
      <c r="J549" s="44">
        <f t="shared" si="11"/>
        <v>1654545</v>
      </c>
      <c r="K549" s="43">
        <v>1</v>
      </c>
      <c r="L549" s="43">
        <v>2318181</v>
      </c>
      <c r="M549" s="44">
        <f t="shared" si="12"/>
        <v>1654545</v>
      </c>
      <c r="N549" s="43">
        <f t="shared" si="13"/>
        <v>2</v>
      </c>
      <c r="O549" s="44">
        <f t="shared" si="14"/>
        <v>3309090</v>
      </c>
    </row>
    <row r="550" spans="1:15" x14ac:dyDescent="0.2">
      <c r="A550" s="31" t="s">
        <v>253</v>
      </c>
      <c r="B550" s="31" t="s">
        <v>11</v>
      </c>
      <c r="C550" s="31">
        <v>9</v>
      </c>
      <c r="D550" s="31">
        <v>5863632</v>
      </c>
      <c r="E550" s="31">
        <f t="shared" si="10"/>
        <v>0</v>
      </c>
      <c r="F550" s="43">
        <f>IFERROR(VLOOKUP(A550,'2023'!A:N,13,0),0)</f>
        <v>9</v>
      </c>
      <c r="G550" s="43">
        <f>IFERROR(VLOOKUP(A550,'2023'!A:N,14,0),0)</f>
        <v>5863632</v>
      </c>
      <c r="H550" s="43">
        <v>8</v>
      </c>
      <c r="I550" s="43">
        <v>5236368</v>
      </c>
      <c r="J550" s="44">
        <f t="shared" si="11"/>
        <v>652941.17647058819</v>
      </c>
      <c r="K550" s="43">
        <v>0</v>
      </c>
      <c r="L550" s="43">
        <v>0</v>
      </c>
      <c r="M550" s="44">
        <f t="shared" si="12"/>
        <v>0</v>
      </c>
      <c r="N550" s="43">
        <f t="shared" si="13"/>
        <v>17</v>
      </c>
      <c r="O550" s="44">
        <f t="shared" si="14"/>
        <v>11100000</v>
      </c>
    </row>
    <row r="551" spans="1:15" x14ac:dyDescent="0.2">
      <c r="A551" s="31" t="s">
        <v>218</v>
      </c>
      <c r="B551" s="31" t="s">
        <v>11</v>
      </c>
      <c r="C551" s="31">
        <v>2</v>
      </c>
      <c r="D551" s="31">
        <v>1309090</v>
      </c>
      <c r="E551" s="31">
        <f t="shared" si="10"/>
        <v>0</v>
      </c>
      <c r="F551" s="43">
        <f>IFERROR(VLOOKUP(A551,'2023'!A:N,13,0),0)</f>
        <v>2</v>
      </c>
      <c r="G551" s="43">
        <f>IFERROR(VLOOKUP(A551,'2023'!A:N,14,0),0)</f>
        <v>1309090</v>
      </c>
      <c r="H551" s="43">
        <v>1</v>
      </c>
      <c r="I551" s="43">
        <v>654545</v>
      </c>
      <c r="J551" s="44">
        <f t="shared" si="11"/>
        <v>654545</v>
      </c>
      <c r="K551" s="43">
        <v>0</v>
      </c>
      <c r="L551" s="43">
        <v>0</v>
      </c>
      <c r="M551" s="44">
        <f t="shared" si="12"/>
        <v>0</v>
      </c>
      <c r="N551" s="43">
        <f t="shared" si="13"/>
        <v>3</v>
      </c>
      <c r="O551" s="44">
        <f t="shared" si="14"/>
        <v>1963635</v>
      </c>
    </row>
    <row r="552" spans="1:15" x14ac:dyDescent="0.2">
      <c r="A552" s="31" t="s">
        <v>2909</v>
      </c>
      <c r="B552" s="31" t="s">
        <v>11</v>
      </c>
      <c r="C552" s="31">
        <v>50</v>
      </c>
      <c r="D552" s="31">
        <v>5818150</v>
      </c>
      <c r="E552" s="31">
        <f t="shared" si="10"/>
        <v>-50</v>
      </c>
      <c r="F552" s="43">
        <f>IFERROR(VLOOKUP(A552,'2023'!A:N,13,0),0)</f>
        <v>0</v>
      </c>
      <c r="G552" s="43">
        <f>IFERROR(VLOOKUP(A552,'2023'!A:N,14,0),0)</f>
        <v>0</v>
      </c>
      <c r="H552" s="43">
        <v>90</v>
      </c>
      <c r="I552" s="43">
        <v>11209110</v>
      </c>
      <c r="J552" s="44">
        <f t="shared" si="11"/>
        <v>124545.66666666667</v>
      </c>
      <c r="K552" s="43">
        <v>0</v>
      </c>
      <c r="L552" s="43">
        <v>0</v>
      </c>
      <c r="M552" s="44">
        <f t="shared" si="12"/>
        <v>0</v>
      </c>
      <c r="N552" s="43">
        <f t="shared" si="13"/>
        <v>90</v>
      </c>
      <c r="O552" s="44">
        <f t="shared" si="14"/>
        <v>11209110</v>
      </c>
    </row>
    <row r="553" spans="1:15" x14ac:dyDescent="0.2">
      <c r="A553" s="31" t="s">
        <v>2910</v>
      </c>
      <c r="B553" s="31" t="s">
        <v>11</v>
      </c>
      <c r="C553" s="31">
        <v>0</v>
      </c>
      <c r="D553" s="31">
        <v>0</v>
      </c>
      <c r="E553" s="31">
        <f t="shared" si="10"/>
        <v>0</v>
      </c>
      <c r="F553" s="43">
        <f>IFERROR(VLOOKUP(A553,'2023'!A:N,13,0),0)</f>
        <v>0</v>
      </c>
      <c r="G553" s="43">
        <f>IFERROR(VLOOKUP(A553,'2023'!A:N,14,0),0)</f>
        <v>0</v>
      </c>
      <c r="H553" s="43">
        <v>7</v>
      </c>
      <c r="I553" s="43">
        <v>1940911</v>
      </c>
      <c r="J553" s="44">
        <f t="shared" si="11"/>
        <v>277273</v>
      </c>
      <c r="K553" s="43">
        <v>7</v>
      </c>
      <c r="L553" s="43">
        <v>2736363</v>
      </c>
      <c r="M553" s="44">
        <f t="shared" si="12"/>
        <v>1940911</v>
      </c>
      <c r="N553" s="43">
        <f t="shared" si="13"/>
        <v>0</v>
      </c>
      <c r="O553" s="44">
        <f t="shared" si="14"/>
        <v>0</v>
      </c>
    </row>
    <row r="554" spans="1:15" x14ac:dyDescent="0.2">
      <c r="A554" s="31" t="s">
        <v>496</v>
      </c>
      <c r="B554" s="31" t="s">
        <v>11</v>
      </c>
      <c r="C554" s="31">
        <v>3</v>
      </c>
      <c r="D554" s="31">
        <v>2618181</v>
      </c>
      <c r="E554" s="31">
        <f t="shared" si="10"/>
        <v>0</v>
      </c>
      <c r="F554" s="43">
        <f>IFERROR(VLOOKUP(A554,'2023'!A:N,13,0),0)</f>
        <v>3</v>
      </c>
      <c r="G554" s="43">
        <f>IFERROR(VLOOKUP(A554,'2023'!A:N,14,0),0)</f>
        <v>2618181</v>
      </c>
      <c r="H554" s="43">
        <v>14</v>
      </c>
      <c r="I554" s="43">
        <v>10238180</v>
      </c>
      <c r="J554" s="44">
        <f t="shared" si="11"/>
        <v>756256.5294117647</v>
      </c>
      <c r="K554" s="43">
        <v>13</v>
      </c>
      <c r="L554" s="43">
        <v>8863631</v>
      </c>
      <c r="M554" s="44">
        <f t="shared" si="12"/>
        <v>9831334.8823529407</v>
      </c>
      <c r="N554" s="43">
        <f t="shared" si="13"/>
        <v>4</v>
      </c>
      <c r="O554" s="44">
        <f t="shared" si="14"/>
        <v>3025026.1176470593</v>
      </c>
    </row>
    <row r="555" spans="1:15" x14ac:dyDescent="0.2">
      <c r="A555" s="31" t="s">
        <v>2911</v>
      </c>
      <c r="B555" s="31" t="s">
        <v>25</v>
      </c>
      <c r="C555" s="31">
        <v>0</v>
      </c>
      <c r="D555" s="31">
        <v>0</v>
      </c>
      <c r="E555" s="31">
        <f t="shared" si="10"/>
        <v>0</v>
      </c>
      <c r="F555" s="43">
        <f>IFERROR(VLOOKUP(A555,'2023'!A:N,13,0),0)</f>
        <v>0</v>
      </c>
      <c r="G555" s="43">
        <f>IFERROR(VLOOKUP(A555,'2023'!A:N,14,0),0)</f>
        <v>0</v>
      </c>
      <c r="H555" s="43">
        <v>1</v>
      </c>
      <c r="I555" s="43">
        <v>350000</v>
      </c>
      <c r="J555" s="44">
        <f t="shared" si="11"/>
        <v>350000</v>
      </c>
      <c r="K555" s="43">
        <v>1</v>
      </c>
      <c r="L555" s="43">
        <v>472727</v>
      </c>
      <c r="M555" s="44">
        <f t="shared" si="12"/>
        <v>350000</v>
      </c>
      <c r="N555" s="43">
        <f t="shared" si="13"/>
        <v>0</v>
      </c>
      <c r="O555" s="44">
        <f t="shared" si="14"/>
        <v>0</v>
      </c>
    </row>
    <row r="556" spans="1:15" x14ac:dyDescent="0.2">
      <c r="A556" s="31" t="s">
        <v>2912</v>
      </c>
      <c r="B556" s="31" t="s">
        <v>11</v>
      </c>
      <c r="C556" s="31">
        <v>0</v>
      </c>
      <c r="D556" s="31">
        <v>0</v>
      </c>
      <c r="E556" s="31">
        <f t="shared" si="10"/>
        <v>0</v>
      </c>
      <c r="F556" s="43">
        <f>IFERROR(VLOOKUP(A556,'2023'!A:N,13,0),0)</f>
        <v>0</v>
      </c>
      <c r="G556" s="43">
        <f>IFERROR(VLOOKUP(A556,'2023'!A:N,14,0),0)</f>
        <v>0</v>
      </c>
      <c r="H556" s="43">
        <v>4</v>
      </c>
      <c r="I556" s="43">
        <v>3090908</v>
      </c>
      <c r="J556" s="44">
        <f t="shared" si="11"/>
        <v>772727</v>
      </c>
      <c r="K556" s="43">
        <v>4</v>
      </c>
      <c r="L556" s="43">
        <v>3090908</v>
      </c>
      <c r="M556" s="44">
        <f t="shared" si="12"/>
        <v>3090908</v>
      </c>
      <c r="N556" s="43">
        <f t="shared" si="13"/>
        <v>0</v>
      </c>
      <c r="O556" s="44">
        <f t="shared" si="14"/>
        <v>0</v>
      </c>
    </row>
    <row r="557" spans="1:15" x14ac:dyDescent="0.2">
      <c r="A557" s="31" t="s">
        <v>2913</v>
      </c>
      <c r="B557" s="31" t="s">
        <v>11</v>
      </c>
      <c r="C557" s="31">
        <v>0</v>
      </c>
      <c r="D557" s="31">
        <v>0</v>
      </c>
      <c r="E557" s="31">
        <f t="shared" si="10"/>
        <v>0</v>
      </c>
      <c r="F557" s="43">
        <f>IFERROR(VLOOKUP(A557,'2023'!A:N,13,0),0)</f>
        <v>0</v>
      </c>
      <c r="G557" s="43">
        <f>IFERROR(VLOOKUP(A557,'2023'!A:N,14,0),0)</f>
        <v>0</v>
      </c>
      <c r="H557" s="43">
        <v>1</v>
      </c>
      <c r="I557" s="43">
        <v>1345455</v>
      </c>
      <c r="J557" s="44">
        <f t="shared" si="11"/>
        <v>1345455</v>
      </c>
      <c r="K557" s="43">
        <v>1</v>
      </c>
      <c r="L557" s="43">
        <v>1645454</v>
      </c>
      <c r="M557" s="44">
        <f t="shared" si="12"/>
        <v>1345455</v>
      </c>
      <c r="N557" s="43">
        <f t="shared" si="13"/>
        <v>0</v>
      </c>
      <c r="O557" s="44">
        <f t="shared" si="14"/>
        <v>0</v>
      </c>
    </row>
    <row r="558" spans="1:15" x14ac:dyDescent="0.2">
      <c r="A558" s="31" t="s">
        <v>2914</v>
      </c>
      <c r="B558" s="31" t="s">
        <v>11</v>
      </c>
      <c r="C558" s="31">
        <v>0</v>
      </c>
      <c r="D558" s="31">
        <v>0</v>
      </c>
      <c r="E558" s="31">
        <f t="shared" si="10"/>
        <v>0</v>
      </c>
      <c r="F558" s="43">
        <f>IFERROR(VLOOKUP(A558,'2023'!A:N,13,0),0)</f>
        <v>0</v>
      </c>
      <c r="G558" s="43">
        <f>IFERROR(VLOOKUP(A558,'2023'!A:N,14,0),0)</f>
        <v>0</v>
      </c>
      <c r="H558" s="43">
        <v>1</v>
      </c>
      <c r="I558" s="43">
        <v>5954545</v>
      </c>
      <c r="J558" s="44">
        <f t="shared" si="11"/>
        <v>5954545</v>
      </c>
      <c r="K558" s="43">
        <v>1</v>
      </c>
      <c r="L558" s="43">
        <v>7081818</v>
      </c>
      <c r="M558" s="44">
        <f t="shared" si="12"/>
        <v>5954545</v>
      </c>
      <c r="N558" s="43">
        <f t="shared" si="13"/>
        <v>0</v>
      </c>
      <c r="O558" s="44">
        <f t="shared" si="14"/>
        <v>0</v>
      </c>
    </row>
    <row r="559" spans="1:15" x14ac:dyDescent="0.2">
      <c r="A559" s="31" t="s">
        <v>685</v>
      </c>
      <c r="B559" s="31" t="s">
        <v>11</v>
      </c>
      <c r="C559" s="31">
        <v>2</v>
      </c>
      <c r="D559" s="31">
        <v>2536362</v>
      </c>
      <c r="E559" s="31">
        <f t="shared" si="10"/>
        <v>0</v>
      </c>
      <c r="F559" s="43">
        <f>IFERROR(VLOOKUP(A559,'2023'!A:N,13,0),0)</f>
        <v>2</v>
      </c>
      <c r="G559" s="43">
        <f>IFERROR(VLOOKUP(A559,'2023'!A:N,14,0),0)</f>
        <v>2536362</v>
      </c>
      <c r="H559" s="43">
        <v>7</v>
      </c>
      <c r="I559" s="43">
        <v>10416363</v>
      </c>
      <c r="J559" s="44">
        <f t="shared" si="11"/>
        <v>1439191.6666666667</v>
      </c>
      <c r="K559" s="43">
        <v>1</v>
      </c>
      <c r="L559" s="43">
        <v>1545455</v>
      </c>
      <c r="M559" s="44">
        <f t="shared" si="12"/>
        <v>1439191.6666666667</v>
      </c>
      <c r="N559" s="43">
        <f t="shared" si="13"/>
        <v>8</v>
      </c>
      <c r="O559" s="44">
        <f t="shared" si="14"/>
        <v>11513533.333333334</v>
      </c>
    </row>
    <row r="560" spans="1:15" x14ac:dyDescent="0.2">
      <c r="A560" s="31" t="s">
        <v>1792</v>
      </c>
      <c r="B560" s="31" t="s">
        <v>11</v>
      </c>
      <c r="C560" s="31">
        <v>0</v>
      </c>
      <c r="D560" s="31">
        <v>0</v>
      </c>
      <c r="E560" s="31">
        <f t="shared" si="10"/>
        <v>0</v>
      </c>
      <c r="F560" s="43">
        <f>IFERROR(VLOOKUP(A560,'2023'!A:N,13,0),0)</f>
        <v>0</v>
      </c>
      <c r="G560" s="43">
        <f>IFERROR(VLOOKUP(A560,'2023'!A:N,14,0),0)</f>
        <v>0</v>
      </c>
      <c r="H560" s="43">
        <v>3</v>
      </c>
      <c r="I560" s="43">
        <v>6013637</v>
      </c>
      <c r="J560" s="44">
        <f t="shared" si="11"/>
        <v>2004545.6666666667</v>
      </c>
      <c r="K560" s="43">
        <v>1</v>
      </c>
      <c r="L560" s="43">
        <v>2136364</v>
      </c>
      <c r="M560" s="44">
        <f t="shared" si="12"/>
        <v>2004545.6666666667</v>
      </c>
      <c r="N560" s="43">
        <f t="shared" si="13"/>
        <v>2</v>
      </c>
      <c r="O560" s="44">
        <f t="shared" si="14"/>
        <v>4009091.333333333</v>
      </c>
    </row>
    <row r="561" spans="1:15" x14ac:dyDescent="0.2">
      <c r="A561" s="31" t="s">
        <v>2915</v>
      </c>
      <c r="B561" s="31" t="s">
        <v>25</v>
      </c>
      <c r="C561" s="31">
        <v>0</v>
      </c>
      <c r="D561" s="31">
        <v>0</v>
      </c>
      <c r="E561" s="31">
        <f t="shared" si="10"/>
        <v>0</v>
      </c>
      <c r="F561" s="43">
        <f>IFERROR(VLOOKUP(A561,'2023'!A:N,13,0),0)</f>
        <v>0</v>
      </c>
      <c r="G561" s="43">
        <f>IFERROR(VLOOKUP(A561,'2023'!A:N,14,0),0)</f>
        <v>0</v>
      </c>
      <c r="H561" s="43">
        <v>19</v>
      </c>
      <c r="I561" s="43">
        <v>9500000</v>
      </c>
      <c r="J561" s="44">
        <f t="shared" si="11"/>
        <v>500000</v>
      </c>
      <c r="K561" s="43">
        <v>7</v>
      </c>
      <c r="L561" s="43">
        <v>4149999</v>
      </c>
      <c r="M561" s="44">
        <f t="shared" si="12"/>
        <v>3500000</v>
      </c>
      <c r="N561" s="43">
        <f t="shared" si="13"/>
        <v>12</v>
      </c>
      <c r="O561" s="44">
        <f t="shared" si="14"/>
        <v>6000000</v>
      </c>
    </row>
    <row r="562" spans="1:15" x14ac:dyDescent="0.2">
      <c r="A562" s="31" t="s">
        <v>2916</v>
      </c>
      <c r="B562" s="31" t="s">
        <v>11</v>
      </c>
      <c r="C562" s="31">
        <v>0</v>
      </c>
      <c r="D562" s="31">
        <v>0</v>
      </c>
      <c r="E562" s="31">
        <f t="shared" si="10"/>
        <v>0</v>
      </c>
      <c r="F562" s="43">
        <f>IFERROR(VLOOKUP(A562,'2023'!A:N,13,0),0)</f>
        <v>0</v>
      </c>
      <c r="G562" s="43">
        <f>IFERROR(VLOOKUP(A562,'2023'!A:N,14,0),0)</f>
        <v>0</v>
      </c>
      <c r="H562" s="43">
        <v>1</v>
      </c>
      <c r="I562" s="43">
        <v>5272727</v>
      </c>
      <c r="J562" s="44">
        <f t="shared" si="11"/>
        <v>5272727</v>
      </c>
      <c r="K562" s="43">
        <v>0</v>
      </c>
      <c r="L562" s="43">
        <v>0</v>
      </c>
      <c r="M562" s="44">
        <f t="shared" si="12"/>
        <v>0</v>
      </c>
      <c r="N562" s="43">
        <f t="shared" si="13"/>
        <v>1</v>
      </c>
      <c r="O562" s="44">
        <f t="shared" si="14"/>
        <v>5272727</v>
      </c>
    </row>
    <row r="563" spans="1:15" x14ac:dyDescent="0.2">
      <c r="A563" s="31" t="s">
        <v>2917</v>
      </c>
      <c r="B563" s="31" t="s">
        <v>11</v>
      </c>
      <c r="C563" s="31">
        <v>0</v>
      </c>
      <c r="D563" s="31">
        <v>0</v>
      </c>
      <c r="E563" s="31">
        <f t="shared" si="10"/>
        <v>0</v>
      </c>
      <c r="F563" s="43">
        <f>IFERROR(VLOOKUP(A563,'2023'!A:N,13,0),0)</f>
        <v>0</v>
      </c>
      <c r="G563" s="43">
        <f>IFERROR(VLOOKUP(A563,'2023'!A:N,14,0),0)</f>
        <v>0</v>
      </c>
      <c r="H563" s="43">
        <v>1</v>
      </c>
      <c r="I563" s="43">
        <v>9545455</v>
      </c>
      <c r="J563" s="44">
        <f t="shared" si="11"/>
        <v>9545455</v>
      </c>
      <c r="K563" s="43">
        <v>0</v>
      </c>
      <c r="L563" s="43">
        <v>0</v>
      </c>
      <c r="M563" s="44">
        <f t="shared" si="12"/>
        <v>0</v>
      </c>
      <c r="N563" s="43">
        <f t="shared" si="13"/>
        <v>1</v>
      </c>
      <c r="O563" s="44">
        <f t="shared" si="14"/>
        <v>9545455</v>
      </c>
    </row>
    <row r="564" spans="1:15" x14ac:dyDescent="0.2">
      <c r="A564" s="31" t="s">
        <v>2918</v>
      </c>
      <c r="B564" s="31" t="s">
        <v>25</v>
      </c>
      <c r="C564" s="31">
        <v>0</v>
      </c>
      <c r="D564" s="31">
        <v>0</v>
      </c>
      <c r="E564" s="31">
        <f t="shared" si="10"/>
        <v>0</v>
      </c>
      <c r="F564" s="43">
        <f>IFERROR(VLOOKUP(A564,'2023'!A:N,13,0),0)</f>
        <v>0</v>
      </c>
      <c r="G564" s="43">
        <f>IFERROR(VLOOKUP(A564,'2023'!A:N,14,0),0)</f>
        <v>0</v>
      </c>
      <c r="H564" s="43">
        <v>2</v>
      </c>
      <c r="I564" s="43">
        <v>9545454</v>
      </c>
      <c r="J564" s="44">
        <f t="shared" si="11"/>
        <v>4772727</v>
      </c>
      <c r="K564" s="43">
        <v>2</v>
      </c>
      <c r="L564" s="43">
        <v>13813636</v>
      </c>
      <c r="M564" s="44">
        <f t="shared" si="12"/>
        <v>9545454</v>
      </c>
      <c r="N564" s="43">
        <f t="shared" si="13"/>
        <v>0</v>
      </c>
      <c r="O564" s="44">
        <f t="shared" si="14"/>
        <v>0</v>
      </c>
    </row>
    <row r="565" spans="1:15" x14ac:dyDescent="0.2">
      <c r="A565" s="31" t="s">
        <v>358</v>
      </c>
      <c r="B565" s="31" t="s">
        <v>11</v>
      </c>
      <c r="C565" s="31">
        <v>4</v>
      </c>
      <c r="D565" s="31">
        <v>1527272</v>
      </c>
      <c r="E565" s="31">
        <f t="shared" si="10"/>
        <v>0</v>
      </c>
      <c r="F565" s="43">
        <f>IFERROR(VLOOKUP(A565,'2023'!A:N,13,0),0)</f>
        <v>4</v>
      </c>
      <c r="G565" s="43">
        <f>IFERROR(VLOOKUP(A565,'2023'!A:N,14,0),0)</f>
        <v>1527272</v>
      </c>
      <c r="H565" s="43">
        <v>8</v>
      </c>
      <c r="I565" s="43">
        <v>3127272</v>
      </c>
      <c r="J565" s="44">
        <f t="shared" si="11"/>
        <v>387878.66666666669</v>
      </c>
      <c r="K565" s="43">
        <v>3</v>
      </c>
      <c r="L565" s="43">
        <v>1309092</v>
      </c>
      <c r="M565" s="44">
        <f t="shared" si="12"/>
        <v>1163636</v>
      </c>
      <c r="N565" s="43">
        <f t="shared" si="13"/>
        <v>9</v>
      </c>
      <c r="O565" s="44">
        <f t="shared" si="14"/>
        <v>3490908</v>
      </c>
    </row>
    <row r="566" spans="1:15" x14ac:dyDescent="0.2">
      <c r="A566" s="31" t="s">
        <v>2919</v>
      </c>
      <c r="B566" s="31" t="s">
        <v>20</v>
      </c>
      <c r="C566" s="31">
        <v>0</v>
      </c>
      <c r="D566" s="31">
        <v>0</v>
      </c>
      <c r="E566" s="31">
        <f t="shared" si="10"/>
        <v>0</v>
      </c>
      <c r="F566" s="43">
        <f>IFERROR(VLOOKUP(A566,'2023'!A:N,13,0),0)</f>
        <v>0</v>
      </c>
      <c r="G566" s="43">
        <f>IFERROR(VLOOKUP(A566,'2023'!A:N,14,0),0)</f>
        <v>0</v>
      </c>
      <c r="H566" s="43">
        <v>2</v>
      </c>
      <c r="I566" s="43">
        <v>800000</v>
      </c>
      <c r="J566" s="44">
        <f t="shared" si="11"/>
        <v>400000</v>
      </c>
      <c r="K566" s="43">
        <v>0</v>
      </c>
      <c r="L566" s="43">
        <v>0</v>
      </c>
      <c r="M566" s="44">
        <f t="shared" si="12"/>
        <v>0</v>
      </c>
      <c r="N566" s="43">
        <f t="shared" si="13"/>
        <v>2</v>
      </c>
      <c r="O566" s="44">
        <f t="shared" si="14"/>
        <v>800000</v>
      </c>
    </row>
    <row r="567" spans="1:15" x14ac:dyDescent="0.2">
      <c r="A567" s="31" t="s">
        <v>223</v>
      </c>
      <c r="B567" s="31" t="s">
        <v>11</v>
      </c>
      <c r="C567" s="31">
        <v>16</v>
      </c>
      <c r="D567" s="31">
        <v>2109088</v>
      </c>
      <c r="E567" s="31">
        <f t="shared" si="10"/>
        <v>0</v>
      </c>
      <c r="F567" s="43">
        <f>IFERROR(VLOOKUP(A567,'2023'!A:N,13,0),0)</f>
        <v>16</v>
      </c>
      <c r="G567" s="43">
        <f>IFERROR(VLOOKUP(A567,'2023'!A:N,14,0),0)</f>
        <v>2109088</v>
      </c>
      <c r="H567" s="43">
        <v>5</v>
      </c>
      <c r="I567" s="43">
        <v>672725</v>
      </c>
      <c r="J567" s="44">
        <f t="shared" si="11"/>
        <v>132467.28571428571</v>
      </c>
      <c r="K567" s="43">
        <v>0</v>
      </c>
      <c r="L567" s="43">
        <v>0</v>
      </c>
      <c r="M567" s="44">
        <f t="shared" si="12"/>
        <v>0</v>
      </c>
      <c r="N567" s="43">
        <f t="shared" si="13"/>
        <v>21</v>
      </c>
      <c r="O567" s="44">
        <f t="shared" si="14"/>
        <v>2781813</v>
      </c>
    </row>
    <row r="568" spans="1:15" x14ac:dyDescent="0.2">
      <c r="A568" s="31" t="s">
        <v>2920</v>
      </c>
      <c r="B568" s="31" t="s">
        <v>25</v>
      </c>
      <c r="C568" s="31">
        <v>0</v>
      </c>
      <c r="D568" s="31">
        <v>0</v>
      </c>
      <c r="E568" s="31">
        <f t="shared" si="10"/>
        <v>0</v>
      </c>
      <c r="F568" s="43">
        <f>IFERROR(VLOOKUP(A568,'2023'!A:N,13,0),0)</f>
        <v>0</v>
      </c>
      <c r="G568" s="43">
        <f>IFERROR(VLOOKUP(A568,'2023'!A:N,14,0),0)</f>
        <v>0</v>
      </c>
      <c r="H568" s="43">
        <v>10</v>
      </c>
      <c r="I568" s="43">
        <v>10880000</v>
      </c>
      <c r="J568" s="44">
        <f t="shared" si="11"/>
        <v>1088000</v>
      </c>
      <c r="K568" s="43">
        <v>0</v>
      </c>
      <c r="L568" s="43">
        <v>0</v>
      </c>
      <c r="M568" s="44">
        <f t="shared" si="12"/>
        <v>0</v>
      </c>
      <c r="N568" s="43">
        <f t="shared" si="13"/>
        <v>10</v>
      </c>
      <c r="O568" s="44">
        <f t="shared" si="14"/>
        <v>10880000</v>
      </c>
    </row>
    <row r="569" spans="1:15" x14ac:dyDescent="0.2">
      <c r="A569" s="31" t="s">
        <v>2921</v>
      </c>
      <c r="B569" s="31" t="s">
        <v>11</v>
      </c>
      <c r="C569" s="31">
        <v>0</v>
      </c>
      <c r="D569" s="31">
        <v>0</v>
      </c>
      <c r="E569" s="31">
        <f t="shared" si="10"/>
        <v>0</v>
      </c>
      <c r="F569" s="43">
        <f>IFERROR(VLOOKUP(A569,'2023'!A:N,13,0),0)</f>
        <v>0</v>
      </c>
      <c r="G569" s="43">
        <f>IFERROR(VLOOKUP(A569,'2023'!A:N,14,0),0)</f>
        <v>0</v>
      </c>
      <c r="H569" s="43">
        <v>9</v>
      </c>
      <c r="I569" s="43">
        <v>7404543</v>
      </c>
      <c r="J569" s="44">
        <f t="shared" si="11"/>
        <v>822727</v>
      </c>
      <c r="K569" s="43">
        <v>8</v>
      </c>
      <c r="L569" s="43">
        <v>8145456</v>
      </c>
      <c r="M569" s="44">
        <f t="shared" si="12"/>
        <v>6581816</v>
      </c>
      <c r="N569" s="43">
        <f t="shared" si="13"/>
        <v>1</v>
      </c>
      <c r="O569" s="44">
        <f t="shared" si="14"/>
        <v>822727</v>
      </c>
    </row>
    <row r="570" spans="1:15" x14ac:dyDescent="0.2">
      <c r="A570" s="31" t="s">
        <v>2922</v>
      </c>
      <c r="B570" s="31" t="s">
        <v>20</v>
      </c>
      <c r="C570" s="31">
        <v>0</v>
      </c>
      <c r="D570" s="31">
        <v>0</v>
      </c>
      <c r="E570" s="31">
        <f t="shared" si="10"/>
        <v>0</v>
      </c>
      <c r="F570" s="43">
        <f>IFERROR(VLOOKUP(A570,'2023'!A:N,13,0),0)</f>
        <v>0</v>
      </c>
      <c r="G570" s="43">
        <f>IFERROR(VLOOKUP(A570,'2023'!A:N,14,0),0)</f>
        <v>0</v>
      </c>
      <c r="H570" s="43">
        <v>2</v>
      </c>
      <c r="I570" s="43">
        <v>0</v>
      </c>
      <c r="J570" s="44">
        <f t="shared" si="11"/>
        <v>0</v>
      </c>
      <c r="K570" s="43">
        <v>0</v>
      </c>
      <c r="L570" s="43">
        <v>0</v>
      </c>
      <c r="M570" s="44">
        <f t="shared" si="12"/>
        <v>0</v>
      </c>
      <c r="N570" s="43">
        <f t="shared" si="13"/>
        <v>2</v>
      </c>
      <c r="O570" s="44">
        <f t="shared" si="14"/>
        <v>0</v>
      </c>
    </row>
    <row r="571" spans="1:15" x14ac:dyDescent="0.2">
      <c r="A571" s="31" t="s">
        <v>1664</v>
      </c>
      <c r="B571" s="31" t="s">
        <v>20</v>
      </c>
      <c r="C571" s="31">
        <v>0</v>
      </c>
      <c r="D571" s="31">
        <v>0</v>
      </c>
      <c r="E571" s="31">
        <f t="shared" si="10"/>
        <v>0</v>
      </c>
      <c r="F571" s="43">
        <f>IFERROR(VLOOKUP(A571,'2023'!A:N,13,0),0)</f>
        <v>0</v>
      </c>
      <c r="G571" s="43">
        <f>IFERROR(VLOOKUP(A571,'2023'!A:N,14,0),0)</f>
        <v>0</v>
      </c>
      <c r="H571" s="43">
        <v>66</v>
      </c>
      <c r="I571" s="43">
        <v>9040000</v>
      </c>
      <c r="J571" s="44">
        <f t="shared" si="11"/>
        <v>136969.69696969696</v>
      </c>
      <c r="K571" s="43">
        <v>66</v>
      </c>
      <c r="L571" s="43">
        <v>9095447</v>
      </c>
      <c r="M571" s="44">
        <f t="shared" si="12"/>
        <v>9040000</v>
      </c>
      <c r="N571" s="43">
        <f t="shared" si="13"/>
        <v>0</v>
      </c>
      <c r="O571" s="44">
        <f t="shared" si="14"/>
        <v>0</v>
      </c>
    </row>
    <row r="572" spans="1:15" x14ac:dyDescent="0.2">
      <c r="A572" s="31" t="s">
        <v>81</v>
      </c>
      <c r="B572" s="31" t="s">
        <v>20</v>
      </c>
      <c r="C572" s="31">
        <v>12</v>
      </c>
      <c r="D572" s="31">
        <v>2880000</v>
      </c>
      <c r="E572" s="31">
        <f t="shared" si="10"/>
        <v>0</v>
      </c>
      <c r="F572" s="43">
        <f>IFERROR(VLOOKUP(A572,'2023'!A:N,13,0),0)</f>
        <v>12</v>
      </c>
      <c r="G572" s="43">
        <f>IFERROR(VLOOKUP(A572,'2023'!A:N,14,0),0)</f>
        <v>2880000</v>
      </c>
      <c r="H572" s="43">
        <v>15</v>
      </c>
      <c r="I572" s="43">
        <v>3800000</v>
      </c>
      <c r="J572" s="44">
        <f t="shared" si="11"/>
        <v>247407.40740740742</v>
      </c>
      <c r="K572" s="43">
        <v>4</v>
      </c>
      <c r="L572" s="43">
        <v>990908</v>
      </c>
      <c r="M572" s="44">
        <f t="shared" si="12"/>
        <v>989629.62962962966</v>
      </c>
      <c r="N572" s="43">
        <f t="shared" si="13"/>
        <v>23</v>
      </c>
      <c r="O572" s="44">
        <f t="shared" si="14"/>
        <v>5690370.3703703703</v>
      </c>
    </row>
    <row r="573" spans="1:15" x14ac:dyDescent="0.2">
      <c r="A573" s="31" t="s">
        <v>864</v>
      </c>
      <c r="B573" s="31" t="s">
        <v>20</v>
      </c>
      <c r="C573" s="31">
        <v>5</v>
      </c>
      <c r="D573" s="31">
        <v>800000</v>
      </c>
      <c r="E573" s="31">
        <f t="shared" si="10"/>
        <v>0</v>
      </c>
      <c r="F573" s="43">
        <f>IFERROR(VLOOKUP(A573,'2023'!A:N,13,0),0)</f>
        <v>5</v>
      </c>
      <c r="G573" s="43">
        <f>IFERROR(VLOOKUP(A573,'2023'!A:N,14,0),0)</f>
        <v>800000</v>
      </c>
      <c r="H573" s="43">
        <v>8</v>
      </c>
      <c r="I573" s="43">
        <v>1360000</v>
      </c>
      <c r="J573" s="44">
        <f t="shared" si="11"/>
        <v>166153.84615384616</v>
      </c>
      <c r="K573" s="43">
        <v>0</v>
      </c>
      <c r="L573" s="43">
        <v>0</v>
      </c>
      <c r="M573" s="44">
        <f t="shared" si="12"/>
        <v>0</v>
      </c>
      <c r="N573" s="43">
        <f t="shared" si="13"/>
        <v>13</v>
      </c>
      <c r="O573" s="44">
        <f t="shared" si="14"/>
        <v>2160000</v>
      </c>
    </row>
    <row r="574" spans="1:15" x14ac:dyDescent="0.2">
      <c r="A574" s="31" t="s">
        <v>516</v>
      </c>
      <c r="B574" s="31" t="s">
        <v>11</v>
      </c>
      <c r="C574" s="31">
        <v>15</v>
      </c>
      <c r="D574" s="31">
        <v>5328409</v>
      </c>
      <c r="E574" s="31">
        <f t="shared" si="10"/>
        <v>0</v>
      </c>
      <c r="F574" s="43">
        <f>IFERROR(VLOOKUP(A574,'2023'!A:N,13,0),0)</f>
        <v>15</v>
      </c>
      <c r="G574" s="43">
        <f>IFERROR(VLOOKUP(A574,'2023'!A:N,14,0),0)</f>
        <v>5328409</v>
      </c>
      <c r="H574" s="43">
        <v>3</v>
      </c>
      <c r="I574" s="43">
        <v>1200000</v>
      </c>
      <c r="J574" s="44">
        <f t="shared" si="11"/>
        <v>362689.38888888888</v>
      </c>
      <c r="K574" s="43">
        <v>0</v>
      </c>
      <c r="L574" s="43">
        <v>0</v>
      </c>
      <c r="M574" s="44">
        <f t="shared" si="12"/>
        <v>0</v>
      </c>
      <c r="N574" s="43">
        <f t="shared" si="13"/>
        <v>18</v>
      </c>
      <c r="O574" s="44">
        <f t="shared" si="14"/>
        <v>6528409</v>
      </c>
    </row>
    <row r="575" spans="1:15" x14ac:dyDescent="0.2">
      <c r="A575" s="31" t="s">
        <v>2923</v>
      </c>
      <c r="B575" s="31" t="s">
        <v>11</v>
      </c>
      <c r="C575" s="31">
        <v>0</v>
      </c>
      <c r="D575" s="31">
        <v>0</v>
      </c>
      <c r="E575" s="31">
        <f t="shared" si="10"/>
        <v>0</v>
      </c>
      <c r="F575" s="43">
        <f>IFERROR(VLOOKUP(A575,'2023'!A:N,13,0),0)</f>
        <v>0</v>
      </c>
      <c r="G575" s="43">
        <f>IFERROR(VLOOKUP(A575,'2023'!A:N,14,0),0)</f>
        <v>0</v>
      </c>
      <c r="H575" s="43">
        <v>0</v>
      </c>
      <c r="I575" s="43">
        <v>0</v>
      </c>
      <c r="J575" s="44">
        <f t="shared" si="11"/>
        <v>0</v>
      </c>
      <c r="K575" s="43">
        <v>50</v>
      </c>
      <c r="L575" s="43">
        <v>3636350</v>
      </c>
      <c r="M575" s="44">
        <f t="shared" si="12"/>
        <v>0</v>
      </c>
      <c r="N575" s="43">
        <f t="shared" si="13"/>
        <v>-50</v>
      </c>
      <c r="O575" s="44">
        <f t="shared" si="14"/>
        <v>0</v>
      </c>
    </row>
    <row r="576" spans="1:15" x14ac:dyDescent="0.2">
      <c r="A576" s="31" t="s">
        <v>848</v>
      </c>
      <c r="B576" s="31" t="s">
        <v>11</v>
      </c>
      <c r="C576" s="31">
        <v>1</v>
      </c>
      <c r="D576" s="31">
        <v>7181818</v>
      </c>
      <c r="E576" s="31">
        <f t="shared" si="10"/>
        <v>0</v>
      </c>
      <c r="F576" s="43">
        <f>IFERROR(VLOOKUP(A576,'2023'!A:N,13,0),0)</f>
        <v>1</v>
      </c>
      <c r="G576" s="43">
        <f>IFERROR(VLOOKUP(A576,'2023'!A:N,14,0),0)</f>
        <v>7181818</v>
      </c>
      <c r="H576" s="43">
        <v>1</v>
      </c>
      <c r="I576" s="43">
        <v>7181818</v>
      </c>
      <c r="J576" s="44">
        <f t="shared" si="11"/>
        <v>7181818</v>
      </c>
      <c r="K576" s="43">
        <v>1</v>
      </c>
      <c r="L576" s="43">
        <v>8172727</v>
      </c>
      <c r="M576" s="44">
        <f t="shared" si="12"/>
        <v>7181818</v>
      </c>
      <c r="N576" s="43">
        <f t="shared" si="13"/>
        <v>1</v>
      </c>
      <c r="O576" s="44">
        <f t="shared" si="14"/>
        <v>7181818</v>
      </c>
    </row>
    <row r="577" spans="1:15" x14ac:dyDescent="0.2">
      <c r="A577" s="31" t="s">
        <v>2924</v>
      </c>
      <c r="B577" s="31" t="s">
        <v>11</v>
      </c>
      <c r="C577" s="31">
        <v>0</v>
      </c>
      <c r="D577" s="31">
        <v>0</v>
      </c>
      <c r="E577" s="31">
        <f t="shared" si="10"/>
        <v>0</v>
      </c>
      <c r="F577" s="43">
        <f>IFERROR(VLOOKUP(A577,'2023'!A:N,13,0),0)</f>
        <v>0</v>
      </c>
      <c r="G577" s="43">
        <f>IFERROR(VLOOKUP(A577,'2023'!A:N,14,0),0)</f>
        <v>0</v>
      </c>
      <c r="H577" s="43">
        <v>3</v>
      </c>
      <c r="I577" s="43">
        <v>703635</v>
      </c>
      <c r="J577" s="44">
        <f t="shared" si="11"/>
        <v>234545</v>
      </c>
      <c r="K577" s="43">
        <v>0</v>
      </c>
      <c r="L577" s="43">
        <v>0</v>
      </c>
      <c r="M577" s="44">
        <f t="shared" si="12"/>
        <v>0</v>
      </c>
      <c r="N577" s="43">
        <f t="shared" si="13"/>
        <v>3</v>
      </c>
      <c r="O577" s="44">
        <f t="shared" si="14"/>
        <v>703635</v>
      </c>
    </row>
    <row r="578" spans="1:15" x14ac:dyDescent="0.2">
      <c r="A578" s="31" t="s">
        <v>571</v>
      </c>
      <c r="B578" s="31" t="s">
        <v>11</v>
      </c>
      <c r="C578" s="31">
        <v>6</v>
      </c>
      <c r="D578" s="31">
        <v>2271819</v>
      </c>
      <c r="E578" s="31">
        <f t="shared" si="10"/>
        <v>0</v>
      </c>
      <c r="F578" s="43">
        <f>IFERROR(VLOOKUP(A578,'2023'!A:N,13,0),0)</f>
        <v>6</v>
      </c>
      <c r="G578" s="43">
        <f>IFERROR(VLOOKUP(A578,'2023'!A:N,14,0),0)</f>
        <v>2271819</v>
      </c>
      <c r="H578" s="43">
        <v>5</v>
      </c>
      <c r="I578" s="43">
        <v>1886365</v>
      </c>
      <c r="J578" s="44">
        <f t="shared" si="11"/>
        <v>378016.72727272729</v>
      </c>
      <c r="K578" s="43">
        <v>0</v>
      </c>
      <c r="L578" s="43">
        <v>0</v>
      </c>
      <c r="M578" s="44">
        <f t="shared" si="12"/>
        <v>0</v>
      </c>
      <c r="N578" s="43">
        <f t="shared" si="13"/>
        <v>11</v>
      </c>
      <c r="O578" s="44">
        <f t="shared" si="14"/>
        <v>4158184</v>
      </c>
    </row>
    <row r="579" spans="1:15" x14ac:dyDescent="0.2">
      <c r="A579" s="31" t="s">
        <v>2925</v>
      </c>
      <c r="B579" s="31" t="s">
        <v>11</v>
      </c>
      <c r="C579" s="31">
        <v>0</v>
      </c>
      <c r="D579" s="31">
        <v>0</v>
      </c>
      <c r="E579" s="31">
        <f t="shared" si="10"/>
        <v>0</v>
      </c>
      <c r="F579" s="43">
        <f>IFERROR(VLOOKUP(A579,'2023'!A:N,13,0),0)</f>
        <v>0</v>
      </c>
      <c r="G579" s="43">
        <f>IFERROR(VLOOKUP(A579,'2023'!A:N,14,0),0)</f>
        <v>0</v>
      </c>
      <c r="H579" s="43">
        <v>4</v>
      </c>
      <c r="I579" s="43">
        <v>1872727</v>
      </c>
      <c r="J579" s="44">
        <f t="shared" si="11"/>
        <v>468181.75</v>
      </c>
      <c r="K579" s="43">
        <v>1</v>
      </c>
      <c r="L579" s="43">
        <v>563636</v>
      </c>
      <c r="M579" s="44">
        <f t="shared" si="12"/>
        <v>468181.75</v>
      </c>
      <c r="N579" s="43">
        <f t="shared" si="13"/>
        <v>3</v>
      </c>
      <c r="O579" s="44">
        <f t="shared" si="14"/>
        <v>1404545.25</v>
      </c>
    </row>
    <row r="580" spans="1:15" x14ac:dyDescent="0.2">
      <c r="A580" s="31" t="s">
        <v>2926</v>
      </c>
      <c r="B580" s="31" t="s">
        <v>20</v>
      </c>
      <c r="C580" s="31">
        <v>0</v>
      </c>
      <c r="D580" s="31">
        <v>0</v>
      </c>
      <c r="E580" s="31">
        <f t="shared" si="10"/>
        <v>0</v>
      </c>
      <c r="F580" s="43">
        <f>IFERROR(VLOOKUP(A580,'2023'!A:N,13,0),0)</f>
        <v>0</v>
      </c>
      <c r="G580" s="43">
        <f>IFERROR(VLOOKUP(A580,'2023'!A:N,14,0),0)</f>
        <v>0</v>
      </c>
      <c r="H580" s="43">
        <v>2</v>
      </c>
      <c r="I580" s="43">
        <v>0</v>
      </c>
      <c r="J580" s="44">
        <f t="shared" si="11"/>
        <v>0</v>
      </c>
      <c r="K580" s="43">
        <v>0</v>
      </c>
      <c r="L580" s="43">
        <v>0</v>
      </c>
      <c r="M580" s="44">
        <f t="shared" si="12"/>
        <v>0</v>
      </c>
      <c r="N580" s="43">
        <f t="shared" si="13"/>
        <v>2</v>
      </c>
      <c r="O580" s="44">
        <f t="shared" si="14"/>
        <v>0</v>
      </c>
    </row>
    <row r="581" spans="1:15" x14ac:dyDescent="0.2">
      <c r="A581" s="31" t="s">
        <v>75</v>
      </c>
      <c r="B581" s="31" t="s">
        <v>20</v>
      </c>
      <c r="C581" s="31">
        <v>9</v>
      </c>
      <c r="D581" s="31">
        <v>45743801</v>
      </c>
      <c r="E581" s="31">
        <f t="shared" si="10"/>
        <v>0</v>
      </c>
      <c r="F581" s="43">
        <f>IFERROR(VLOOKUP(A581,'2023'!A:N,13,0),0)</f>
        <v>9</v>
      </c>
      <c r="G581" s="43">
        <f>IFERROR(VLOOKUP(A581,'2023'!A:N,14,0),0)</f>
        <v>45743800.909090906</v>
      </c>
      <c r="H581" s="43">
        <v>8</v>
      </c>
      <c r="I581" s="43">
        <v>39681817</v>
      </c>
      <c r="J581" s="44">
        <f t="shared" si="11"/>
        <v>5025036.3475935832</v>
      </c>
      <c r="K581" s="43">
        <v>1</v>
      </c>
      <c r="L581" s="43">
        <v>5090909</v>
      </c>
      <c r="M581" s="44">
        <f t="shared" si="12"/>
        <v>5025036.3475935832</v>
      </c>
      <c r="N581" s="43">
        <f t="shared" si="13"/>
        <v>16</v>
      </c>
      <c r="O581" s="44">
        <f t="shared" si="14"/>
        <v>80400581.561497331</v>
      </c>
    </row>
    <row r="582" spans="1:15" x14ac:dyDescent="0.2">
      <c r="A582" s="31" t="s">
        <v>2927</v>
      </c>
      <c r="B582" s="31" t="s">
        <v>11</v>
      </c>
      <c r="C582" s="31">
        <v>0</v>
      </c>
      <c r="D582" s="31">
        <v>0</v>
      </c>
      <c r="E582" s="31">
        <f t="shared" si="10"/>
        <v>0</v>
      </c>
      <c r="F582" s="43">
        <f>IFERROR(VLOOKUP(A582,'2023'!A:N,13,0),0)</f>
        <v>0</v>
      </c>
      <c r="G582" s="43">
        <f>IFERROR(VLOOKUP(A582,'2023'!A:N,14,0),0)</f>
        <v>0</v>
      </c>
      <c r="H582" s="43">
        <v>0</v>
      </c>
      <c r="I582" s="43">
        <v>0</v>
      </c>
      <c r="J582" s="44">
        <f t="shared" si="11"/>
        <v>0</v>
      </c>
      <c r="K582" s="43">
        <v>46</v>
      </c>
      <c r="L582" s="43">
        <v>6063618</v>
      </c>
      <c r="M582" s="44">
        <f t="shared" si="12"/>
        <v>0</v>
      </c>
      <c r="N582" s="43">
        <f t="shared" si="13"/>
        <v>-46</v>
      </c>
      <c r="O582" s="44">
        <f t="shared" si="14"/>
        <v>0</v>
      </c>
    </row>
    <row r="583" spans="1:15" x14ac:dyDescent="0.2">
      <c r="A583" s="31" t="s">
        <v>2928</v>
      </c>
      <c r="B583" s="31" t="s">
        <v>2757</v>
      </c>
      <c r="C583" s="31">
        <v>0</v>
      </c>
      <c r="D583" s="31">
        <v>0</v>
      </c>
      <c r="E583" s="31">
        <f t="shared" si="10"/>
        <v>0</v>
      </c>
      <c r="F583" s="43">
        <f>IFERROR(VLOOKUP(A583,'2023'!A:N,13,0),0)</f>
        <v>0</v>
      </c>
      <c r="G583" s="43">
        <f>IFERROR(VLOOKUP(A583,'2023'!A:N,14,0),0)</f>
        <v>0</v>
      </c>
      <c r="H583" s="43">
        <v>1</v>
      </c>
      <c r="I583" s="43">
        <v>10090909</v>
      </c>
      <c r="J583" s="44">
        <f t="shared" si="11"/>
        <v>10090909</v>
      </c>
      <c r="K583" s="43">
        <v>0</v>
      </c>
      <c r="L583" s="43">
        <v>0</v>
      </c>
      <c r="M583" s="44">
        <f t="shared" si="12"/>
        <v>0</v>
      </c>
      <c r="N583" s="43">
        <f t="shared" si="13"/>
        <v>1</v>
      </c>
      <c r="O583" s="44">
        <f t="shared" si="14"/>
        <v>10090909</v>
      </c>
    </row>
    <row r="584" spans="1:15" x14ac:dyDescent="0.2">
      <c r="A584" s="31" t="s">
        <v>2929</v>
      </c>
      <c r="B584" s="31" t="s">
        <v>25</v>
      </c>
      <c r="C584" s="31">
        <v>0</v>
      </c>
      <c r="D584" s="31">
        <v>0</v>
      </c>
      <c r="E584" s="31">
        <f t="shared" si="10"/>
        <v>0</v>
      </c>
      <c r="F584" s="43">
        <f>IFERROR(VLOOKUP(A584,'2023'!A:N,13,0),0)</f>
        <v>0</v>
      </c>
      <c r="G584" s="43">
        <f>IFERROR(VLOOKUP(A584,'2023'!A:N,14,0),0)</f>
        <v>0</v>
      </c>
      <c r="H584" s="43">
        <v>3</v>
      </c>
      <c r="I584" s="43">
        <v>5140908</v>
      </c>
      <c r="J584" s="44">
        <f t="shared" si="11"/>
        <v>1713636</v>
      </c>
      <c r="K584" s="43">
        <v>3</v>
      </c>
      <c r="L584" s="43">
        <v>6136363</v>
      </c>
      <c r="M584" s="44">
        <f t="shared" si="12"/>
        <v>5140908</v>
      </c>
      <c r="N584" s="43">
        <f t="shared" si="13"/>
        <v>0</v>
      </c>
      <c r="O584" s="44">
        <f t="shared" si="14"/>
        <v>0</v>
      </c>
    </row>
    <row r="585" spans="1:15" x14ac:dyDescent="0.2">
      <c r="A585" s="31" t="s">
        <v>2930</v>
      </c>
      <c r="B585" s="31" t="s">
        <v>20</v>
      </c>
      <c r="C585" s="31">
        <v>0</v>
      </c>
      <c r="D585" s="31">
        <v>0</v>
      </c>
      <c r="E585" s="31">
        <f t="shared" si="10"/>
        <v>0</v>
      </c>
      <c r="F585" s="43">
        <f>IFERROR(VLOOKUP(A585,'2023'!A:N,13,0),0)</f>
        <v>0</v>
      </c>
      <c r="G585" s="43">
        <f>IFERROR(VLOOKUP(A585,'2023'!A:N,14,0),0)</f>
        <v>0</v>
      </c>
      <c r="H585" s="43">
        <v>3</v>
      </c>
      <c r="I585" s="43">
        <v>2056365</v>
      </c>
      <c r="J585" s="44">
        <f t="shared" si="11"/>
        <v>685455</v>
      </c>
      <c r="K585" s="43">
        <v>0</v>
      </c>
      <c r="L585" s="43">
        <v>0</v>
      </c>
      <c r="M585" s="44">
        <f t="shared" si="12"/>
        <v>0</v>
      </c>
      <c r="N585" s="43">
        <f t="shared" si="13"/>
        <v>3</v>
      </c>
      <c r="O585" s="44">
        <f t="shared" si="14"/>
        <v>2056365</v>
      </c>
    </row>
    <row r="586" spans="1:15" x14ac:dyDescent="0.2">
      <c r="A586" s="31" t="s">
        <v>669</v>
      </c>
      <c r="B586" s="31" t="s">
        <v>20</v>
      </c>
      <c r="C586" s="31">
        <v>10</v>
      </c>
      <c r="D586" s="31">
        <v>2636360</v>
      </c>
      <c r="E586" s="31">
        <f t="shared" si="10"/>
        <v>0</v>
      </c>
      <c r="F586" s="43">
        <f>IFERROR(VLOOKUP(A586,'2023'!A:N,13,0),0)</f>
        <v>10</v>
      </c>
      <c r="G586" s="43">
        <f>IFERROR(VLOOKUP(A586,'2023'!A:N,14,0),0)</f>
        <v>2636360</v>
      </c>
      <c r="H586" s="43">
        <v>6</v>
      </c>
      <c r="I586" s="43">
        <v>1636362</v>
      </c>
      <c r="J586" s="44">
        <f t="shared" si="11"/>
        <v>267045.125</v>
      </c>
      <c r="K586" s="43">
        <v>1</v>
      </c>
      <c r="L586" s="43">
        <v>309090</v>
      </c>
      <c r="M586" s="44">
        <f t="shared" si="12"/>
        <v>267045.125</v>
      </c>
      <c r="N586" s="43">
        <f t="shared" si="13"/>
        <v>15</v>
      </c>
      <c r="O586" s="44">
        <f t="shared" si="14"/>
        <v>4005676.875</v>
      </c>
    </row>
    <row r="587" spans="1:15" x14ac:dyDescent="0.2">
      <c r="A587" s="31" t="s">
        <v>2216</v>
      </c>
      <c r="B587" s="31" t="s">
        <v>20</v>
      </c>
      <c r="C587" s="31">
        <v>0</v>
      </c>
      <c r="D587" s="31">
        <v>0</v>
      </c>
      <c r="E587" s="31">
        <f t="shared" si="10"/>
        <v>0</v>
      </c>
      <c r="F587" s="43">
        <f>IFERROR(VLOOKUP(A587,'2023'!A:N,13,0),0)</f>
        <v>0</v>
      </c>
      <c r="G587" s="43">
        <f>IFERROR(VLOOKUP(A587,'2023'!A:N,14,0),0)</f>
        <v>0</v>
      </c>
      <c r="H587" s="43">
        <v>1</v>
      </c>
      <c r="I587" s="43">
        <v>10200000</v>
      </c>
      <c r="J587" s="44">
        <f t="shared" si="11"/>
        <v>10200000</v>
      </c>
      <c r="K587" s="43">
        <v>1</v>
      </c>
      <c r="L587" s="43">
        <v>11627273</v>
      </c>
      <c r="M587" s="44">
        <f t="shared" si="12"/>
        <v>10200000</v>
      </c>
      <c r="N587" s="43">
        <f t="shared" si="13"/>
        <v>0</v>
      </c>
      <c r="O587" s="44">
        <f t="shared" si="14"/>
        <v>0</v>
      </c>
    </row>
    <row r="588" spans="1:15" x14ac:dyDescent="0.2">
      <c r="A588" s="31" t="s">
        <v>2931</v>
      </c>
      <c r="B588" s="31" t="s">
        <v>11</v>
      </c>
      <c r="C588" s="31">
        <v>0</v>
      </c>
      <c r="D588" s="31">
        <v>0</v>
      </c>
      <c r="E588" s="31">
        <f t="shared" si="10"/>
        <v>0</v>
      </c>
      <c r="F588" s="43">
        <f>IFERROR(VLOOKUP(A588,'2023'!A:N,13,0),0)</f>
        <v>0</v>
      </c>
      <c r="G588" s="43">
        <f>IFERROR(VLOOKUP(A588,'2023'!A:N,14,0),0)</f>
        <v>0</v>
      </c>
      <c r="H588" s="43">
        <v>1</v>
      </c>
      <c r="I588" s="43">
        <v>1590909</v>
      </c>
      <c r="J588" s="44">
        <f t="shared" si="11"/>
        <v>1590909</v>
      </c>
      <c r="K588" s="43">
        <v>0</v>
      </c>
      <c r="L588" s="43">
        <v>0</v>
      </c>
      <c r="M588" s="44">
        <f t="shared" si="12"/>
        <v>0</v>
      </c>
      <c r="N588" s="43">
        <f t="shared" si="13"/>
        <v>1</v>
      </c>
      <c r="O588" s="44">
        <f t="shared" si="14"/>
        <v>1590909</v>
      </c>
    </row>
    <row r="589" spans="1:15" x14ac:dyDescent="0.2">
      <c r="A589" s="31" t="s">
        <v>2932</v>
      </c>
      <c r="B589" s="31" t="s">
        <v>11</v>
      </c>
      <c r="C589" s="31">
        <v>0</v>
      </c>
      <c r="D589" s="31">
        <v>0</v>
      </c>
      <c r="E589" s="31">
        <f t="shared" si="10"/>
        <v>0</v>
      </c>
      <c r="F589" s="43">
        <f>IFERROR(VLOOKUP(A589,'2023'!A:N,13,0),0)</f>
        <v>0</v>
      </c>
      <c r="G589" s="43">
        <f>IFERROR(VLOOKUP(A589,'2023'!A:N,14,0),0)</f>
        <v>0</v>
      </c>
      <c r="H589" s="43">
        <v>1</v>
      </c>
      <c r="I589" s="43">
        <v>1136364</v>
      </c>
      <c r="J589" s="44">
        <f t="shared" si="11"/>
        <v>1136364</v>
      </c>
      <c r="K589" s="43">
        <v>1</v>
      </c>
      <c r="L589" s="43">
        <v>1454545</v>
      </c>
      <c r="M589" s="44">
        <f t="shared" si="12"/>
        <v>1136364</v>
      </c>
      <c r="N589" s="43">
        <f t="shared" si="13"/>
        <v>0</v>
      </c>
      <c r="O589" s="44">
        <f t="shared" si="14"/>
        <v>0</v>
      </c>
    </row>
    <row r="590" spans="1:15" x14ac:dyDescent="0.2">
      <c r="A590" s="31" t="s">
        <v>2933</v>
      </c>
      <c r="B590" s="31" t="s">
        <v>105</v>
      </c>
      <c r="C590" s="31">
        <v>0</v>
      </c>
      <c r="D590" s="31">
        <v>0</v>
      </c>
      <c r="E590" s="31">
        <f t="shared" si="10"/>
        <v>0</v>
      </c>
      <c r="F590" s="43">
        <f>IFERROR(VLOOKUP(A590,'2023'!A:N,13,0),0)</f>
        <v>0</v>
      </c>
      <c r="G590" s="43">
        <f>IFERROR(VLOOKUP(A590,'2023'!A:N,14,0),0)</f>
        <v>0</v>
      </c>
      <c r="H590" s="43">
        <v>12</v>
      </c>
      <c r="I590" s="43">
        <v>31181818</v>
      </c>
      <c r="J590" s="44">
        <f t="shared" si="11"/>
        <v>2598484.8333333335</v>
      </c>
      <c r="K590" s="43">
        <v>0</v>
      </c>
      <c r="L590" s="43">
        <v>0</v>
      </c>
      <c r="M590" s="44">
        <f t="shared" si="12"/>
        <v>0</v>
      </c>
      <c r="N590" s="43">
        <f t="shared" si="13"/>
        <v>12</v>
      </c>
      <c r="O590" s="44">
        <f t="shared" si="14"/>
        <v>31181818</v>
      </c>
    </row>
    <row r="591" spans="1:15" x14ac:dyDescent="0.2">
      <c r="A591" s="31" t="s">
        <v>2934</v>
      </c>
      <c r="B591" s="31" t="s">
        <v>11</v>
      </c>
      <c r="C591" s="31">
        <v>0</v>
      </c>
      <c r="D591" s="31">
        <v>0</v>
      </c>
      <c r="E591" s="31">
        <f t="shared" si="10"/>
        <v>0</v>
      </c>
      <c r="F591" s="43">
        <f>IFERROR(VLOOKUP(A591,'2023'!A:N,13,0),0)</f>
        <v>0</v>
      </c>
      <c r="G591" s="43">
        <f>IFERROR(VLOOKUP(A591,'2023'!A:N,14,0),0)</f>
        <v>0</v>
      </c>
      <c r="H591" s="43">
        <v>5</v>
      </c>
      <c r="I591" s="43">
        <v>1159090</v>
      </c>
      <c r="J591" s="44">
        <f t="shared" si="11"/>
        <v>231818</v>
      </c>
      <c r="K591" s="43">
        <v>0</v>
      </c>
      <c r="L591" s="43">
        <v>0</v>
      </c>
      <c r="M591" s="44">
        <f t="shared" si="12"/>
        <v>0</v>
      </c>
      <c r="N591" s="43">
        <f t="shared" si="13"/>
        <v>5</v>
      </c>
      <c r="O591" s="44">
        <f t="shared" si="14"/>
        <v>1159090</v>
      </c>
    </row>
    <row r="592" spans="1:15" x14ac:dyDescent="0.2">
      <c r="A592" s="31" t="s">
        <v>2935</v>
      </c>
      <c r="B592" s="31" t="s">
        <v>11</v>
      </c>
      <c r="C592" s="31">
        <v>0</v>
      </c>
      <c r="D592" s="31">
        <v>0</v>
      </c>
      <c r="E592" s="31">
        <f t="shared" si="10"/>
        <v>0</v>
      </c>
      <c r="F592" s="43">
        <f>IFERROR(VLOOKUP(A592,'2023'!A:N,13,0),0)</f>
        <v>0</v>
      </c>
      <c r="G592" s="43">
        <f>IFERROR(VLOOKUP(A592,'2023'!A:N,14,0),0)</f>
        <v>0</v>
      </c>
      <c r="H592" s="43">
        <v>2</v>
      </c>
      <c r="I592" s="43">
        <v>2515455</v>
      </c>
      <c r="J592" s="44">
        <f t="shared" si="11"/>
        <v>1257727.5</v>
      </c>
      <c r="K592" s="43">
        <v>1</v>
      </c>
      <c r="L592" s="43">
        <v>1318182</v>
      </c>
      <c r="M592" s="44">
        <f t="shared" si="12"/>
        <v>1257727.5</v>
      </c>
      <c r="N592" s="43">
        <f t="shared" si="13"/>
        <v>1</v>
      </c>
      <c r="O592" s="44">
        <f t="shared" si="14"/>
        <v>1257727.5</v>
      </c>
    </row>
    <row r="593" spans="1:15" x14ac:dyDescent="0.2">
      <c r="A593" s="31" t="s">
        <v>2936</v>
      </c>
      <c r="B593" s="31" t="s">
        <v>25</v>
      </c>
      <c r="C593" s="31">
        <v>0</v>
      </c>
      <c r="D593" s="31">
        <v>0</v>
      </c>
      <c r="E593" s="31">
        <f t="shared" si="10"/>
        <v>0</v>
      </c>
      <c r="F593" s="43">
        <f>IFERROR(VLOOKUP(A593,'2023'!A:N,13,0),0)</f>
        <v>0</v>
      </c>
      <c r="G593" s="43">
        <f>IFERROR(VLOOKUP(A593,'2023'!A:N,14,0),0)</f>
        <v>0</v>
      </c>
      <c r="H593" s="43">
        <v>6</v>
      </c>
      <c r="I593" s="43">
        <v>62727270</v>
      </c>
      <c r="J593" s="44">
        <f t="shared" si="11"/>
        <v>10454545</v>
      </c>
      <c r="K593" s="43">
        <v>2</v>
      </c>
      <c r="L593" s="43">
        <v>21363636</v>
      </c>
      <c r="M593" s="44">
        <f t="shared" si="12"/>
        <v>20909090</v>
      </c>
      <c r="N593" s="43">
        <f t="shared" si="13"/>
        <v>4</v>
      </c>
      <c r="O593" s="44">
        <f t="shared" si="14"/>
        <v>41818180</v>
      </c>
    </row>
    <row r="594" spans="1:15" x14ac:dyDescent="0.2">
      <c r="A594" s="31" t="s">
        <v>2937</v>
      </c>
      <c r="B594" s="31" t="s">
        <v>11</v>
      </c>
      <c r="C594" s="31">
        <v>0</v>
      </c>
      <c r="D594" s="31">
        <v>0</v>
      </c>
      <c r="E594" s="31">
        <f t="shared" si="10"/>
        <v>0</v>
      </c>
      <c r="F594" s="43">
        <f>IFERROR(VLOOKUP(A594,'2023'!A:N,13,0),0)</f>
        <v>0</v>
      </c>
      <c r="G594" s="43">
        <f>IFERROR(VLOOKUP(A594,'2023'!A:N,14,0),0)</f>
        <v>0</v>
      </c>
      <c r="H594" s="43">
        <v>1</v>
      </c>
      <c r="I594" s="43">
        <v>10454545</v>
      </c>
      <c r="J594" s="44">
        <f t="shared" si="11"/>
        <v>10454545</v>
      </c>
      <c r="K594" s="43">
        <v>0</v>
      </c>
      <c r="L594" s="43">
        <v>0</v>
      </c>
      <c r="M594" s="44">
        <f t="shared" si="12"/>
        <v>0</v>
      </c>
      <c r="N594" s="43">
        <f t="shared" si="13"/>
        <v>1</v>
      </c>
      <c r="O594" s="44">
        <f t="shared" si="14"/>
        <v>10454545</v>
      </c>
    </row>
    <row r="595" spans="1:15" x14ac:dyDescent="0.2">
      <c r="A595" s="31" t="s">
        <v>2938</v>
      </c>
      <c r="B595" s="31" t="s">
        <v>2757</v>
      </c>
      <c r="C595" s="31">
        <v>0</v>
      </c>
      <c r="D595" s="31">
        <v>0</v>
      </c>
      <c r="E595" s="31">
        <f t="shared" si="10"/>
        <v>0</v>
      </c>
      <c r="F595" s="43">
        <f>IFERROR(VLOOKUP(A595,'2023'!A:N,13,0),0)</f>
        <v>0</v>
      </c>
      <c r="G595" s="43">
        <f>IFERROR(VLOOKUP(A595,'2023'!A:N,14,0),0)</f>
        <v>0</v>
      </c>
      <c r="H595" s="43">
        <v>1</v>
      </c>
      <c r="I595" s="43">
        <v>10600000</v>
      </c>
      <c r="J595" s="44">
        <f t="shared" si="11"/>
        <v>10600000</v>
      </c>
      <c r="K595" s="43">
        <v>1</v>
      </c>
      <c r="L595" s="43">
        <v>19450000</v>
      </c>
      <c r="M595" s="44">
        <f t="shared" si="12"/>
        <v>10600000</v>
      </c>
      <c r="N595" s="43">
        <f t="shared" si="13"/>
        <v>0</v>
      </c>
      <c r="O595" s="44">
        <f t="shared" si="14"/>
        <v>0</v>
      </c>
    </row>
    <row r="596" spans="1:15" x14ac:dyDescent="0.2">
      <c r="A596" s="31" t="s">
        <v>2939</v>
      </c>
      <c r="B596" s="31" t="s">
        <v>11</v>
      </c>
      <c r="C596" s="31">
        <v>0</v>
      </c>
      <c r="D596" s="31">
        <v>0</v>
      </c>
      <c r="E596" s="31">
        <f t="shared" si="10"/>
        <v>0</v>
      </c>
      <c r="F596" s="43">
        <f>IFERROR(VLOOKUP(A596,'2023'!A:N,13,0),0)</f>
        <v>0</v>
      </c>
      <c r="G596" s="43">
        <f>IFERROR(VLOOKUP(A596,'2023'!A:N,14,0),0)</f>
        <v>0</v>
      </c>
      <c r="H596" s="43">
        <v>58</v>
      </c>
      <c r="I596" s="43">
        <v>638545454</v>
      </c>
      <c r="J596" s="44">
        <f t="shared" si="11"/>
        <v>11009404.379310345</v>
      </c>
      <c r="K596" s="43">
        <v>46</v>
      </c>
      <c r="L596" s="43">
        <v>522727256</v>
      </c>
      <c r="M596" s="44">
        <f t="shared" si="12"/>
        <v>506432601.44827586</v>
      </c>
      <c r="N596" s="43">
        <f t="shared" si="13"/>
        <v>12</v>
      </c>
      <c r="O596" s="44">
        <f t="shared" si="14"/>
        <v>132112852.55172414</v>
      </c>
    </row>
    <row r="597" spans="1:15" x14ac:dyDescent="0.2">
      <c r="A597" s="31" t="s">
        <v>2940</v>
      </c>
      <c r="B597" s="31" t="s">
        <v>11</v>
      </c>
      <c r="C597" s="31">
        <v>0</v>
      </c>
      <c r="D597" s="31">
        <v>0</v>
      </c>
      <c r="E597" s="31">
        <f t="shared" si="10"/>
        <v>0</v>
      </c>
      <c r="F597" s="43">
        <f>IFERROR(VLOOKUP(A597,'2023'!A:N,13,0),0)</f>
        <v>0</v>
      </c>
      <c r="G597" s="43">
        <f>IFERROR(VLOOKUP(A597,'2023'!A:N,14,0),0)</f>
        <v>0</v>
      </c>
      <c r="H597" s="43">
        <v>67</v>
      </c>
      <c r="I597" s="43">
        <v>0</v>
      </c>
      <c r="J597" s="44">
        <f t="shared" si="11"/>
        <v>0</v>
      </c>
      <c r="K597" s="43">
        <v>50</v>
      </c>
      <c r="L597" s="43">
        <v>0</v>
      </c>
      <c r="M597" s="44">
        <f t="shared" si="12"/>
        <v>0</v>
      </c>
      <c r="N597" s="43">
        <f t="shared" si="13"/>
        <v>17</v>
      </c>
      <c r="O597" s="44">
        <f t="shared" si="14"/>
        <v>0</v>
      </c>
    </row>
    <row r="598" spans="1:15" x14ac:dyDescent="0.2">
      <c r="A598" s="31" t="s">
        <v>2941</v>
      </c>
      <c r="B598" s="31" t="s">
        <v>25</v>
      </c>
      <c r="C598" s="31">
        <v>0</v>
      </c>
      <c r="D598" s="31">
        <v>0</v>
      </c>
      <c r="E598" s="31">
        <f t="shared" si="10"/>
        <v>0</v>
      </c>
      <c r="F598" s="43">
        <f>IFERROR(VLOOKUP(A598,'2023'!A:N,13,0),0)</f>
        <v>0</v>
      </c>
      <c r="G598" s="43">
        <f>IFERROR(VLOOKUP(A598,'2023'!A:N,14,0),0)</f>
        <v>0</v>
      </c>
      <c r="H598" s="43">
        <v>1</v>
      </c>
      <c r="I598" s="43">
        <v>10636364</v>
      </c>
      <c r="J598" s="44">
        <f t="shared" si="11"/>
        <v>10636364</v>
      </c>
      <c r="K598" s="43">
        <v>1</v>
      </c>
      <c r="L598" s="43">
        <v>11536364</v>
      </c>
      <c r="M598" s="44">
        <f t="shared" si="12"/>
        <v>10636364</v>
      </c>
      <c r="N598" s="43">
        <f t="shared" si="13"/>
        <v>0</v>
      </c>
      <c r="O598" s="44">
        <f t="shared" si="14"/>
        <v>0</v>
      </c>
    </row>
    <row r="599" spans="1:15" x14ac:dyDescent="0.2">
      <c r="A599" s="31" t="s">
        <v>2942</v>
      </c>
      <c r="B599" s="31" t="s">
        <v>11</v>
      </c>
      <c r="C599" s="31">
        <v>0</v>
      </c>
      <c r="D599" s="31">
        <v>0</v>
      </c>
      <c r="E599" s="31">
        <f t="shared" si="10"/>
        <v>0</v>
      </c>
      <c r="F599" s="43">
        <f>IFERROR(VLOOKUP(A599,'2023'!A:N,13,0),0)</f>
        <v>0</v>
      </c>
      <c r="G599" s="43">
        <f>IFERROR(VLOOKUP(A599,'2023'!A:N,14,0),0)</f>
        <v>0</v>
      </c>
      <c r="H599" s="43">
        <v>90</v>
      </c>
      <c r="I599" s="43">
        <v>6545430</v>
      </c>
      <c r="J599" s="44">
        <f t="shared" si="11"/>
        <v>72727</v>
      </c>
      <c r="K599" s="43">
        <v>0</v>
      </c>
      <c r="L599" s="43">
        <v>0</v>
      </c>
      <c r="M599" s="44">
        <f t="shared" si="12"/>
        <v>0</v>
      </c>
      <c r="N599" s="43">
        <f t="shared" si="13"/>
        <v>90</v>
      </c>
      <c r="O599" s="44">
        <f t="shared" si="14"/>
        <v>6545430</v>
      </c>
    </row>
    <row r="600" spans="1:15" x14ac:dyDescent="0.2">
      <c r="A600" s="31" t="s">
        <v>2943</v>
      </c>
      <c r="B600" s="31" t="s">
        <v>11</v>
      </c>
      <c r="C600" s="31">
        <v>0</v>
      </c>
      <c r="D600" s="31">
        <v>0</v>
      </c>
      <c r="E600" s="31">
        <f t="shared" si="10"/>
        <v>0</v>
      </c>
      <c r="F600" s="43">
        <f>IFERROR(VLOOKUP(A600,'2023'!A:N,13,0),0)</f>
        <v>0</v>
      </c>
      <c r="G600" s="43">
        <f>IFERROR(VLOOKUP(A600,'2023'!A:N,14,0),0)</f>
        <v>0</v>
      </c>
      <c r="H600" s="43">
        <v>20</v>
      </c>
      <c r="I600" s="43">
        <v>2909100</v>
      </c>
      <c r="J600" s="44">
        <f t="shared" si="11"/>
        <v>145455</v>
      </c>
      <c r="K600" s="43">
        <v>0</v>
      </c>
      <c r="L600" s="43">
        <v>0</v>
      </c>
      <c r="M600" s="44">
        <f t="shared" si="12"/>
        <v>0</v>
      </c>
      <c r="N600" s="43">
        <f t="shared" si="13"/>
        <v>20</v>
      </c>
      <c r="O600" s="44">
        <f t="shared" si="14"/>
        <v>2909100</v>
      </c>
    </row>
    <row r="601" spans="1:15" x14ac:dyDescent="0.2">
      <c r="A601" s="31" t="s">
        <v>2944</v>
      </c>
      <c r="B601" s="31" t="s">
        <v>11</v>
      </c>
      <c r="C601" s="31">
        <v>0</v>
      </c>
      <c r="D601" s="31">
        <v>0</v>
      </c>
      <c r="E601" s="31">
        <f t="shared" si="10"/>
        <v>0</v>
      </c>
      <c r="F601" s="43">
        <f>IFERROR(VLOOKUP(A601,'2023'!A:N,13,0),0)</f>
        <v>0</v>
      </c>
      <c r="G601" s="43">
        <f>IFERROR(VLOOKUP(A601,'2023'!A:N,14,0),0)</f>
        <v>0</v>
      </c>
      <c r="H601" s="43">
        <v>4</v>
      </c>
      <c r="I601" s="43">
        <v>1236364</v>
      </c>
      <c r="J601" s="44">
        <f t="shared" si="11"/>
        <v>309091</v>
      </c>
      <c r="K601" s="43">
        <v>0</v>
      </c>
      <c r="L601" s="43">
        <v>0</v>
      </c>
      <c r="M601" s="44">
        <f t="shared" si="12"/>
        <v>0</v>
      </c>
      <c r="N601" s="43">
        <f t="shared" si="13"/>
        <v>4</v>
      </c>
      <c r="O601" s="44">
        <f t="shared" si="14"/>
        <v>1236364</v>
      </c>
    </row>
    <row r="602" spans="1:15" x14ac:dyDescent="0.2">
      <c r="A602" s="31" t="s">
        <v>2945</v>
      </c>
      <c r="B602" s="31" t="s">
        <v>11</v>
      </c>
      <c r="C602" s="31">
        <v>0</v>
      </c>
      <c r="D602" s="31">
        <v>0</v>
      </c>
      <c r="E602" s="31">
        <f t="shared" si="10"/>
        <v>0</v>
      </c>
      <c r="F602" s="43">
        <f>IFERROR(VLOOKUP(A602,'2023'!A:N,13,0),0)</f>
        <v>0</v>
      </c>
      <c r="G602" s="43">
        <f>IFERROR(VLOOKUP(A602,'2023'!A:N,14,0),0)</f>
        <v>0</v>
      </c>
      <c r="H602" s="43">
        <v>6</v>
      </c>
      <c r="I602" s="43">
        <v>7200000</v>
      </c>
      <c r="J602" s="44">
        <f t="shared" si="11"/>
        <v>1200000</v>
      </c>
      <c r="K602" s="43">
        <v>2</v>
      </c>
      <c r="L602" s="43">
        <v>3095455</v>
      </c>
      <c r="M602" s="44">
        <f t="shared" si="12"/>
        <v>2400000</v>
      </c>
      <c r="N602" s="43">
        <f t="shared" si="13"/>
        <v>4</v>
      </c>
      <c r="O602" s="44">
        <f t="shared" si="14"/>
        <v>4800000</v>
      </c>
    </row>
    <row r="603" spans="1:15" x14ac:dyDescent="0.2">
      <c r="A603" s="31" t="s">
        <v>2946</v>
      </c>
      <c r="B603" s="31" t="s">
        <v>11</v>
      </c>
      <c r="C603" s="31">
        <v>0</v>
      </c>
      <c r="D603" s="31">
        <v>0</v>
      </c>
      <c r="E603" s="31">
        <f t="shared" si="10"/>
        <v>0</v>
      </c>
      <c r="F603" s="43">
        <f>IFERROR(VLOOKUP(A603,'2023'!A:N,13,0),0)</f>
        <v>0</v>
      </c>
      <c r="G603" s="43">
        <f>IFERROR(VLOOKUP(A603,'2023'!A:N,14,0),0)</f>
        <v>0</v>
      </c>
      <c r="H603" s="43">
        <v>1</v>
      </c>
      <c r="I603" s="43">
        <v>936364</v>
      </c>
      <c r="J603" s="44">
        <f t="shared" si="11"/>
        <v>936364</v>
      </c>
      <c r="K603" s="43">
        <v>1</v>
      </c>
      <c r="L603" s="43">
        <v>1136364</v>
      </c>
      <c r="M603" s="44">
        <f t="shared" si="12"/>
        <v>936364</v>
      </c>
      <c r="N603" s="43">
        <f t="shared" si="13"/>
        <v>0</v>
      </c>
      <c r="O603" s="44">
        <f t="shared" si="14"/>
        <v>0</v>
      </c>
    </row>
    <row r="604" spans="1:15" x14ac:dyDescent="0.2">
      <c r="A604" s="31" t="s">
        <v>779</v>
      </c>
      <c r="B604" s="31" t="s">
        <v>11</v>
      </c>
      <c r="C604" s="31">
        <v>3</v>
      </c>
      <c r="D604" s="31">
        <v>2999999</v>
      </c>
      <c r="E604" s="31">
        <f t="shared" si="10"/>
        <v>0</v>
      </c>
      <c r="F604" s="43">
        <f>IFERROR(VLOOKUP(A604,'2023'!A:N,13,0),0)</f>
        <v>3</v>
      </c>
      <c r="G604" s="43">
        <f>IFERROR(VLOOKUP(A604,'2023'!A:N,14,0),0)</f>
        <v>2999999</v>
      </c>
      <c r="H604" s="43">
        <v>2</v>
      </c>
      <c r="I604" s="43">
        <v>2555454</v>
      </c>
      <c r="J604" s="44">
        <f t="shared" si="11"/>
        <v>1111090.6000000001</v>
      </c>
      <c r="K604" s="43">
        <v>5</v>
      </c>
      <c r="L604" s="43">
        <v>6518181</v>
      </c>
      <c r="M604" s="44">
        <f t="shared" si="12"/>
        <v>5555453</v>
      </c>
      <c r="N604" s="43">
        <f t="shared" si="13"/>
        <v>0</v>
      </c>
      <c r="O604" s="44">
        <f t="shared" si="14"/>
        <v>0</v>
      </c>
    </row>
    <row r="605" spans="1:15" x14ac:dyDescent="0.2">
      <c r="A605" s="31" t="s">
        <v>778</v>
      </c>
      <c r="B605" s="31" t="s">
        <v>11</v>
      </c>
      <c r="C605" s="31">
        <v>4</v>
      </c>
      <c r="D605" s="31">
        <v>4072726</v>
      </c>
      <c r="E605" s="31">
        <f t="shared" si="10"/>
        <v>0</v>
      </c>
      <c r="F605" s="43">
        <f>IFERROR(VLOOKUP(A605,'2023'!A:N,13,0),0)</f>
        <v>4</v>
      </c>
      <c r="G605" s="43">
        <f>IFERROR(VLOOKUP(A605,'2023'!A:N,14,0),0)</f>
        <v>4072726</v>
      </c>
      <c r="H605" s="43">
        <v>5</v>
      </c>
      <c r="I605" s="43">
        <v>6465453</v>
      </c>
      <c r="J605" s="44">
        <f t="shared" si="11"/>
        <v>1170908.7777777778</v>
      </c>
      <c r="K605" s="43">
        <v>2</v>
      </c>
      <c r="L605" s="43">
        <v>2763636</v>
      </c>
      <c r="M605" s="44">
        <f t="shared" si="12"/>
        <v>2341817.5555555555</v>
      </c>
      <c r="N605" s="43">
        <f t="shared" si="13"/>
        <v>7</v>
      </c>
      <c r="O605" s="44">
        <f t="shared" si="14"/>
        <v>8196361.444444444</v>
      </c>
    </row>
    <row r="606" spans="1:15" x14ac:dyDescent="0.2">
      <c r="A606" s="31" t="s">
        <v>36</v>
      </c>
      <c r="B606" s="31" t="s">
        <v>11</v>
      </c>
      <c r="C606" s="31">
        <v>6</v>
      </c>
      <c r="D606" s="31">
        <v>1516132</v>
      </c>
      <c r="E606" s="31">
        <f t="shared" si="10"/>
        <v>0</v>
      </c>
      <c r="F606" s="43">
        <f>IFERROR(VLOOKUP(A606,'2023'!A:N,13,0),0)</f>
        <v>6</v>
      </c>
      <c r="G606" s="43">
        <f>IFERROR(VLOOKUP(A606,'2023'!A:N,14,0),0)</f>
        <v>1516132.5</v>
      </c>
      <c r="H606" s="43">
        <v>0</v>
      </c>
      <c r="I606" s="43">
        <v>0</v>
      </c>
      <c r="J606" s="44">
        <f t="shared" si="11"/>
        <v>252688.75</v>
      </c>
      <c r="K606" s="43">
        <v>50</v>
      </c>
      <c r="L606" s="43">
        <v>8181800</v>
      </c>
      <c r="M606" s="44">
        <f t="shared" si="12"/>
        <v>12634437.5</v>
      </c>
      <c r="N606" s="43">
        <f t="shared" si="13"/>
        <v>-44</v>
      </c>
      <c r="O606" s="44">
        <f t="shared" si="14"/>
        <v>-11118305</v>
      </c>
    </row>
    <row r="607" spans="1:15" x14ac:dyDescent="0.2">
      <c r="A607" s="31" t="s">
        <v>776</v>
      </c>
      <c r="B607" s="31" t="s">
        <v>11</v>
      </c>
      <c r="C607" s="31">
        <v>10</v>
      </c>
      <c r="D607" s="31">
        <v>1545450</v>
      </c>
      <c r="E607" s="31">
        <f t="shared" si="10"/>
        <v>0</v>
      </c>
      <c r="F607" s="43">
        <f>IFERROR(VLOOKUP(A607,'2023'!A:N,13,0),0)</f>
        <v>10</v>
      </c>
      <c r="G607" s="43">
        <f>IFERROR(VLOOKUP(A607,'2023'!A:N,14,0),0)</f>
        <v>1545450</v>
      </c>
      <c r="H607" s="43">
        <v>20</v>
      </c>
      <c r="I607" s="43">
        <v>3099995</v>
      </c>
      <c r="J607" s="44">
        <f t="shared" si="11"/>
        <v>154848.16666666666</v>
      </c>
      <c r="K607" s="43">
        <v>4</v>
      </c>
      <c r="L607" s="43">
        <v>654544</v>
      </c>
      <c r="M607" s="44">
        <f t="shared" si="12"/>
        <v>619392.66666666663</v>
      </c>
      <c r="N607" s="43">
        <f t="shared" si="13"/>
        <v>26</v>
      </c>
      <c r="O607" s="44">
        <f t="shared" si="14"/>
        <v>4026052.3333333335</v>
      </c>
    </row>
    <row r="608" spans="1:15" x14ac:dyDescent="0.2">
      <c r="A608" s="31" t="s">
        <v>2947</v>
      </c>
      <c r="B608" s="31" t="s">
        <v>11</v>
      </c>
      <c r="C608" s="31">
        <v>0</v>
      </c>
      <c r="D608" s="31">
        <v>0</v>
      </c>
      <c r="E608" s="31">
        <f t="shared" si="10"/>
        <v>0</v>
      </c>
      <c r="F608" s="43">
        <f>IFERROR(VLOOKUP(A608,'2023'!A:N,13,0),0)</f>
        <v>0</v>
      </c>
      <c r="G608" s="43">
        <f>IFERROR(VLOOKUP(A608,'2023'!A:N,14,0),0)</f>
        <v>0</v>
      </c>
      <c r="H608" s="43">
        <v>20</v>
      </c>
      <c r="I608" s="43">
        <v>2363640</v>
      </c>
      <c r="J608" s="44">
        <f t="shared" si="11"/>
        <v>118182</v>
      </c>
      <c r="K608" s="43">
        <v>7</v>
      </c>
      <c r="L608" s="43">
        <v>1000002</v>
      </c>
      <c r="M608" s="44">
        <f t="shared" si="12"/>
        <v>827274</v>
      </c>
      <c r="N608" s="43">
        <f t="shared" si="13"/>
        <v>13</v>
      </c>
      <c r="O608" s="44">
        <f t="shared" si="14"/>
        <v>1536366</v>
      </c>
    </row>
    <row r="609" spans="1:15" x14ac:dyDescent="0.2">
      <c r="A609" s="31" t="s">
        <v>2948</v>
      </c>
      <c r="B609" s="31" t="s">
        <v>11</v>
      </c>
      <c r="C609" s="31">
        <v>0</v>
      </c>
      <c r="D609" s="31">
        <v>0</v>
      </c>
      <c r="E609" s="31">
        <f t="shared" si="10"/>
        <v>0</v>
      </c>
      <c r="F609" s="43">
        <f>IFERROR(VLOOKUP(A609,'2023'!A:N,13,0),0)</f>
        <v>0</v>
      </c>
      <c r="G609" s="43">
        <f>IFERROR(VLOOKUP(A609,'2023'!A:N,14,0),0)</f>
        <v>0</v>
      </c>
      <c r="H609" s="43">
        <v>2</v>
      </c>
      <c r="I609" s="43">
        <v>11000000</v>
      </c>
      <c r="J609" s="44">
        <f t="shared" si="11"/>
        <v>5500000</v>
      </c>
      <c r="K609" s="43">
        <v>0</v>
      </c>
      <c r="L609" s="43">
        <v>0</v>
      </c>
      <c r="M609" s="44">
        <f t="shared" si="12"/>
        <v>0</v>
      </c>
      <c r="N609" s="43">
        <f t="shared" si="13"/>
        <v>2</v>
      </c>
      <c r="O609" s="44">
        <f t="shared" si="14"/>
        <v>11000000</v>
      </c>
    </row>
    <row r="610" spans="1:15" x14ac:dyDescent="0.2">
      <c r="A610" s="31" t="s">
        <v>2949</v>
      </c>
      <c r="B610" s="31" t="s">
        <v>11</v>
      </c>
      <c r="C610" s="31">
        <v>0</v>
      </c>
      <c r="D610" s="31">
        <v>0</v>
      </c>
      <c r="E610" s="31">
        <f t="shared" si="10"/>
        <v>0</v>
      </c>
      <c r="F610" s="43">
        <f>IFERROR(VLOOKUP(A610,'2023'!A:N,13,0),0)</f>
        <v>0</v>
      </c>
      <c r="G610" s="43">
        <f>IFERROR(VLOOKUP(A610,'2023'!A:N,14,0),0)</f>
        <v>0</v>
      </c>
      <c r="H610" s="43">
        <v>1</v>
      </c>
      <c r="I610" s="43">
        <v>11000000</v>
      </c>
      <c r="J610" s="44">
        <f t="shared" si="11"/>
        <v>11000000</v>
      </c>
      <c r="K610" s="43">
        <v>1</v>
      </c>
      <c r="L610" s="43">
        <v>13272727</v>
      </c>
      <c r="M610" s="44">
        <f t="shared" si="12"/>
        <v>11000000</v>
      </c>
      <c r="N610" s="43">
        <f t="shared" si="13"/>
        <v>0</v>
      </c>
      <c r="O610" s="44">
        <f t="shared" si="14"/>
        <v>0</v>
      </c>
    </row>
    <row r="611" spans="1:15" x14ac:dyDescent="0.2">
      <c r="A611" s="31" t="s">
        <v>2950</v>
      </c>
      <c r="B611" s="31" t="s">
        <v>11</v>
      </c>
      <c r="C611" s="31">
        <v>0</v>
      </c>
      <c r="D611" s="31">
        <v>0</v>
      </c>
      <c r="E611" s="31">
        <f t="shared" si="10"/>
        <v>0</v>
      </c>
      <c r="F611" s="43">
        <f>IFERROR(VLOOKUP(A611,'2023'!A:N,13,0),0)</f>
        <v>0</v>
      </c>
      <c r="G611" s="43">
        <f>IFERROR(VLOOKUP(A611,'2023'!A:N,14,0),0)</f>
        <v>0</v>
      </c>
      <c r="H611" s="43">
        <v>3</v>
      </c>
      <c r="I611" s="43">
        <v>33111816</v>
      </c>
      <c r="J611" s="44">
        <f t="shared" si="11"/>
        <v>11037272</v>
      </c>
      <c r="K611" s="43">
        <v>3</v>
      </c>
      <c r="L611" s="43">
        <v>33172728</v>
      </c>
      <c r="M611" s="44">
        <f t="shared" si="12"/>
        <v>33111816</v>
      </c>
      <c r="N611" s="43">
        <f t="shared" si="13"/>
        <v>0</v>
      </c>
      <c r="O611" s="44">
        <f t="shared" si="14"/>
        <v>0</v>
      </c>
    </row>
    <row r="612" spans="1:15" x14ac:dyDescent="0.2">
      <c r="A612" s="31" t="s">
        <v>2951</v>
      </c>
      <c r="B612" s="31" t="s">
        <v>11</v>
      </c>
      <c r="C612" s="31">
        <v>0</v>
      </c>
      <c r="D612" s="31">
        <v>0</v>
      </c>
      <c r="E612" s="31">
        <f t="shared" si="10"/>
        <v>0</v>
      </c>
      <c r="F612" s="43">
        <f>IFERROR(VLOOKUP(A612,'2023'!A:N,13,0),0)</f>
        <v>0</v>
      </c>
      <c r="G612" s="43">
        <f>IFERROR(VLOOKUP(A612,'2023'!A:N,14,0),0)</f>
        <v>0</v>
      </c>
      <c r="H612" s="43">
        <v>1</v>
      </c>
      <c r="I612" s="43">
        <v>3545455</v>
      </c>
      <c r="J612" s="44">
        <f t="shared" si="11"/>
        <v>3545455</v>
      </c>
      <c r="K612" s="43">
        <v>0</v>
      </c>
      <c r="L612" s="43">
        <v>0</v>
      </c>
      <c r="M612" s="44">
        <f t="shared" si="12"/>
        <v>0</v>
      </c>
      <c r="N612" s="43">
        <f t="shared" si="13"/>
        <v>1</v>
      </c>
      <c r="O612" s="44">
        <f t="shared" si="14"/>
        <v>3545455</v>
      </c>
    </row>
    <row r="613" spans="1:15" x14ac:dyDescent="0.2">
      <c r="A613" s="31" t="s">
        <v>952</v>
      </c>
      <c r="B613" s="31" t="s">
        <v>11</v>
      </c>
      <c r="C613" s="31">
        <v>1</v>
      </c>
      <c r="D613" s="31">
        <v>554545</v>
      </c>
      <c r="E613" s="31">
        <f t="shared" si="10"/>
        <v>0</v>
      </c>
      <c r="F613" s="43">
        <f>IFERROR(VLOOKUP(A613,'2023'!A:N,13,0),0)</f>
        <v>1</v>
      </c>
      <c r="G613" s="43">
        <f>IFERROR(VLOOKUP(A613,'2023'!A:N,14,0),0)</f>
        <v>554545</v>
      </c>
      <c r="H613" s="43">
        <v>2</v>
      </c>
      <c r="I613" s="43">
        <v>1109090</v>
      </c>
      <c r="J613" s="44">
        <f t="shared" si="11"/>
        <v>554545</v>
      </c>
      <c r="K613" s="43">
        <v>1</v>
      </c>
      <c r="L613" s="43">
        <v>681818</v>
      </c>
      <c r="M613" s="44">
        <f t="shared" si="12"/>
        <v>554545</v>
      </c>
      <c r="N613" s="43">
        <f t="shared" si="13"/>
        <v>2</v>
      </c>
      <c r="O613" s="44">
        <f t="shared" si="14"/>
        <v>1109090</v>
      </c>
    </row>
    <row r="614" spans="1:15" x14ac:dyDescent="0.2">
      <c r="A614" s="31" t="s">
        <v>2952</v>
      </c>
      <c r="B614" s="31" t="s">
        <v>11</v>
      </c>
      <c r="C614" s="31">
        <v>0</v>
      </c>
      <c r="D614" s="31">
        <v>0</v>
      </c>
      <c r="E614" s="31">
        <f t="shared" si="10"/>
        <v>0</v>
      </c>
      <c r="F614" s="43">
        <f>IFERROR(VLOOKUP(A614,'2023'!A:N,13,0),0)</f>
        <v>0</v>
      </c>
      <c r="G614" s="43">
        <f>IFERROR(VLOOKUP(A614,'2023'!A:N,14,0),0)</f>
        <v>0</v>
      </c>
      <c r="H614" s="43">
        <v>2</v>
      </c>
      <c r="I614" s="43">
        <v>1045454</v>
      </c>
      <c r="J614" s="44">
        <f t="shared" si="11"/>
        <v>522727</v>
      </c>
      <c r="K614" s="43">
        <v>2</v>
      </c>
      <c r="L614" s="43">
        <v>1218182</v>
      </c>
      <c r="M614" s="44">
        <f t="shared" si="12"/>
        <v>1045454</v>
      </c>
      <c r="N614" s="43">
        <f t="shared" si="13"/>
        <v>0</v>
      </c>
      <c r="O614" s="44">
        <f t="shared" si="14"/>
        <v>0</v>
      </c>
    </row>
    <row r="615" spans="1:15" x14ac:dyDescent="0.2">
      <c r="A615" s="31" t="s">
        <v>2953</v>
      </c>
      <c r="B615" s="31" t="s">
        <v>11</v>
      </c>
      <c r="C615" s="31">
        <v>0</v>
      </c>
      <c r="D615" s="31">
        <v>0</v>
      </c>
      <c r="E615" s="31">
        <f t="shared" si="10"/>
        <v>0</v>
      </c>
      <c r="F615" s="43">
        <f>IFERROR(VLOOKUP(A615,'2023'!A:N,13,0),0)</f>
        <v>0</v>
      </c>
      <c r="G615" s="43">
        <f>IFERROR(VLOOKUP(A615,'2023'!A:N,14,0),0)</f>
        <v>0</v>
      </c>
      <c r="H615" s="43">
        <v>2</v>
      </c>
      <c r="I615" s="43">
        <v>1209090</v>
      </c>
      <c r="J615" s="44">
        <f t="shared" si="11"/>
        <v>604545</v>
      </c>
      <c r="K615" s="43">
        <v>1</v>
      </c>
      <c r="L615" s="43">
        <v>681818</v>
      </c>
      <c r="M615" s="44">
        <f t="shared" si="12"/>
        <v>604545</v>
      </c>
      <c r="N615" s="43">
        <f t="shared" si="13"/>
        <v>1</v>
      </c>
      <c r="O615" s="44">
        <f t="shared" si="14"/>
        <v>604545</v>
      </c>
    </row>
    <row r="616" spans="1:15" x14ac:dyDescent="0.2">
      <c r="A616" s="31" t="s">
        <v>2954</v>
      </c>
      <c r="B616" s="31" t="s">
        <v>11</v>
      </c>
      <c r="C616" s="31">
        <v>0</v>
      </c>
      <c r="D616" s="31">
        <v>0</v>
      </c>
      <c r="E616" s="31">
        <f t="shared" si="10"/>
        <v>0</v>
      </c>
      <c r="F616" s="43">
        <f>IFERROR(VLOOKUP(A616,'2023'!A:N,13,0),0)</f>
        <v>0</v>
      </c>
      <c r="G616" s="43">
        <f>IFERROR(VLOOKUP(A616,'2023'!A:N,14,0),0)</f>
        <v>0</v>
      </c>
      <c r="H616" s="43">
        <v>1</v>
      </c>
      <c r="I616" s="43">
        <v>604545</v>
      </c>
      <c r="J616" s="44">
        <f t="shared" si="11"/>
        <v>604545</v>
      </c>
      <c r="K616" s="43">
        <v>0</v>
      </c>
      <c r="L616" s="43">
        <v>0</v>
      </c>
      <c r="M616" s="44">
        <f t="shared" si="12"/>
        <v>0</v>
      </c>
      <c r="N616" s="43">
        <f t="shared" si="13"/>
        <v>1</v>
      </c>
      <c r="O616" s="44">
        <f t="shared" si="14"/>
        <v>604545</v>
      </c>
    </row>
    <row r="617" spans="1:15" x14ac:dyDescent="0.2">
      <c r="A617" s="31" t="s">
        <v>728</v>
      </c>
      <c r="B617" s="31" t="s">
        <v>11</v>
      </c>
      <c r="C617" s="31">
        <v>5</v>
      </c>
      <c r="D617" s="31">
        <v>1113635</v>
      </c>
      <c r="E617" s="31">
        <f t="shared" si="10"/>
        <v>0</v>
      </c>
      <c r="F617" s="43">
        <f>IFERROR(VLOOKUP(A617,'2023'!A:N,13,0),0)</f>
        <v>5</v>
      </c>
      <c r="G617" s="43">
        <f>IFERROR(VLOOKUP(A617,'2023'!A:N,14,0),0)</f>
        <v>1113635</v>
      </c>
      <c r="H617" s="43">
        <v>3</v>
      </c>
      <c r="I617" s="43">
        <v>695454</v>
      </c>
      <c r="J617" s="44">
        <f t="shared" si="11"/>
        <v>226136.125</v>
      </c>
      <c r="K617" s="43">
        <v>0</v>
      </c>
      <c r="L617" s="43">
        <v>0</v>
      </c>
      <c r="M617" s="44">
        <f t="shared" si="12"/>
        <v>0</v>
      </c>
      <c r="N617" s="43">
        <f t="shared" si="13"/>
        <v>8</v>
      </c>
      <c r="O617" s="44">
        <f t="shared" si="14"/>
        <v>1809089</v>
      </c>
    </row>
    <row r="618" spans="1:15" x14ac:dyDescent="0.2">
      <c r="A618" s="31" t="s">
        <v>2955</v>
      </c>
      <c r="B618" s="31" t="s">
        <v>11</v>
      </c>
      <c r="C618" s="31">
        <v>0</v>
      </c>
      <c r="D618" s="31">
        <v>0</v>
      </c>
      <c r="E618" s="31">
        <f t="shared" si="10"/>
        <v>0</v>
      </c>
      <c r="F618" s="43">
        <f>IFERROR(VLOOKUP(A618,'2023'!A:N,13,0),0)</f>
        <v>0</v>
      </c>
      <c r="G618" s="43">
        <f>IFERROR(VLOOKUP(A618,'2023'!A:N,14,0),0)</f>
        <v>0</v>
      </c>
      <c r="H618" s="43">
        <v>3</v>
      </c>
      <c r="I618" s="43">
        <v>695454</v>
      </c>
      <c r="J618" s="44">
        <f t="shared" si="11"/>
        <v>231818</v>
      </c>
      <c r="K618" s="43">
        <v>0</v>
      </c>
      <c r="L618" s="43">
        <v>0</v>
      </c>
      <c r="M618" s="44">
        <f t="shared" si="12"/>
        <v>0</v>
      </c>
      <c r="N618" s="43">
        <f t="shared" si="13"/>
        <v>3</v>
      </c>
      <c r="O618" s="44">
        <f t="shared" si="14"/>
        <v>695454</v>
      </c>
    </row>
    <row r="619" spans="1:15" x14ac:dyDescent="0.2">
      <c r="A619" s="31" t="s">
        <v>2956</v>
      </c>
      <c r="B619" s="31" t="s">
        <v>11</v>
      </c>
      <c r="C619" s="31">
        <v>0</v>
      </c>
      <c r="D619" s="31">
        <v>0</v>
      </c>
      <c r="E619" s="31">
        <f t="shared" si="10"/>
        <v>0</v>
      </c>
      <c r="F619" s="43">
        <f>IFERROR(VLOOKUP(A619,'2023'!A:N,13,0),0)</f>
        <v>0</v>
      </c>
      <c r="G619" s="43">
        <f>IFERROR(VLOOKUP(A619,'2023'!A:N,14,0),0)</f>
        <v>0</v>
      </c>
      <c r="H619" s="43">
        <v>3</v>
      </c>
      <c r="I619" s="43">
        <v>695454</v>
      </c>
      <c r="J619" s="44">
        <f t="shared" si="11"/>
        <v>231818</v>
      </c>
      <c r="K619" s="43">
        <v>0</v>
      </c>
      <c r="L619" s="43">
        <v>0</v>
      </c>
      <c r="M619" s="44">
        <f t="shared" si="12"/>
        <v>0</v>
      </c>
      <c r="N619" s="43">
        <f t="shared" si="13"/>
        <v>3</v>
      </c>
      <c r="O619" s="44">
        <f t="shared" si="14"/>
        <v>695454</v>
      </c>
    </row>
    <row r="620" spans="1:15" x14ac:dyDescent="0.2">
      <c r="A620" s="31" t="s">
        <v>570</v>
      </c>
      <c r="B620" s="31" t="s">
        <v>11</v>
      </c>
      <c r="C620" s="31">
        <v>6</v>
      </c>
      <c r="D620" s="31">
        <v>2418182</v>
      </c>
      <c r="E620" s="31">
        <f t="shared" si="10"/>
        <v>0</v>
      </c>
      <c r="F620" s="43">
        <f>IFERROR(VLOOKUP(A620,'2023'!A:N,13,0),0)</f>
        <v>6</v>
      </c>
      <c r="G620" s="43">
        <f>IFERROR(VLOOKUP(A620,'2023'!A:N,14,0),0)</f>
        <v>2418182</v>
      </c>
      <c r="H620" s="43">
        <v>2</v>
      </c>
      <c r="I620" s="43">
        <v>863636</v>
      </c>
      <c r="J620" s="44">
        <f t="shared" si="11"/>
        <v>410227.25</v>
      </c>
      <c r="K620" s="43">
        <v>2</v>
      </c>
      <c r="L620" s="43">
        <v>1000000</v>
      </c>
      <c r="M620" s="44">
        <f t="shared" si="12"/>
        <v>820454.5</v>
      </c>
      <c r="N620" s="43">
        <f t="shared" si="13"/>
        <v>6</v>
      </c>
      <c r="O620" s="44">
        <f t="shared" si="14"/>
        <v>2461363.5</v>
      </c>
    </row>
    <row r="621" spans="1:15" x14ac:dyDescent="0.2">
      <c r="A621" s="31" t="s">
        <v>2957</v>
      </c>
      <c r="B621" s="31" t="s">
        <v>11</v>
      </c>
      <c r="C621" s="31">
        <v>0</v>
      </c>
      <c r="D621" s="31">
        <v>0</v>
      </c>
      <c r="E621" s="31">
        <f t="shared" si="10"/>
        <v>0</v>
      </c>
      <c r="F621" s="43">
        <f>IFERROR(VLOOKUP(A621,'2023'!A:N,13,0),0)</f>
        <v>0</v>
      </c>
      <c r="G621" s="43">
        <f>IFERROR(VLOOKUP(A621,'2023'!A:N,14,0),0)</f>
        <v>0</v>
      </c>
      <c r="H621" s="43">
        <v>2</v>
      </c>
      <c r="I621" s="43">
        <v>4109091</v>
      </c>
      <c r="J621" s="44">
        <f t="shared" si="11"/>
        <v>2054545.5</v>
      </c>
      <c r="K621" s="43">
        <v>0</v>
      </c>
      <c r="L621" s="43">
        <v>0</v>
      </c>
      <c r="M621" s="44">
        <f t="shared" si="12"/>
        <v>0</v>
      </c>
      <c r="N621" s="43">
        <f t="shared" si="13"/>
        <v>2</v>
      </c>
      <c r="O621" s="44">
        <f t="shared" si="14"/>
        <v>4109091</v>
      </c>
    </row>
    <row r="622" spans="1:15" x14ac:dyDescent="0.2">
      <c r="A622" s="31" t="s">
        <v>2958</v>
      </c>
      <c r="B622" s="31" t="s">
        <v>11</v>
      </c>
      <c r="C622" s="31">
        <v>0</v>
      </c>
      <c r="D622" s="31">
        <v>0</v>
      </c>
      <c r="E622" s="31">
        <f t="shared" si="10"/>
        <v>0</v>
      </c>
      <c r="F622" s="43">
        <f>IFERROR(VLOOKUP(A622,'2023'!A:N,13,0),0)</f>
        <v>0</v>
      </c>
      <c r="G622" s="43">
        <f>IFERROR(VLOOKUP(A622,'2023'!A:N,14,0),0)</f>
        <v>0</v>
      </c>
      <c r="H622" s="43">
        <v>6</v>
      </c>
      <c r="I622" s="43">
        <v>545454</v>
      </c>
      <c r="J622" s="44">
        <f t="shared" si="11"/>
        <v>90909</v>
      </c>
      <c r="K622" s="43">
        <v>0</v>
      </c>
      <c r="L622" s="43">
        <v>0</v>
      </c>
      <c r="M622" s="44">
        <f t="shared" si="12"/>
        <v>0</v>
      </c>
      <c r="N622" s="43">
        <f t="shared" si="13"/>
        <v>6</v>
      </c>
      <c r="O622" s="44">
        <f t="shared" si="14"/>
        <v>545454</v>
      </c>
    </row>
    <row r="623" spans="1:15" x14ac:dyDescent="0.2">
      <c r="A623" s="31" t="s">
        <v>2959</v>
      </c>
      <c r="B623" s="31" t="s">
        <v>105</v>
      </c>
      <c r="C623" s="31">
        <v>0</v>
      </c>
      <c r="D623" s="31">
        <v>0</v>
      </c>
      <c r="E623" s="31">
        <f t="shared" si="10"/>
        <v>0</v>
      </c>
      <c r="F623" s="43">
        <f>IFERROR(VLOOKUP(A623,'2023'!A:N,13,0),0)</f>
        <v>0</v>
      </c>
      <c r="G623" s="43">
        <f>IFERROR(VLOOKUP(A623,'2023'!A:N,14,0),0)</f>
        <v>0</v>
      </c>
      <c r="H623" s="43">
        <v>1</v>
      </c>
      <c r="I623" s="43">
        <v>418182</v>
      </c>
      <c r="J623" s="44">
        <f t="shared" si="11"/>
        <v>418182</v>
      </c>
      <c r="K623" s="43">
        <v>1</v>
      </c>
      <c r="L623" s="43">
        <v>509091</v>
      </c>
      <c r="M623" s="44">
        <f t="shared" si="12"/>
        <v>418182</v>
      </c>
      <c r="N623" s="43">
        <f t="shared" si="13"/>
        <v>0</v>
      </c>
      <c r="O623" s="44">
        <f t="shared" si="14"/>
        <v>0</v>
      </c>
    </row>
    <row r="624" spans="1:15" x14ac:dyDescent="0.2">
      <c r="A624" s="31" t="s">
        <v>2960</v>
      </c>
      <c r="B624" s="31" t="s">
        <v>105</v>
      </c>
      <c r="C624" s="31">
        <v>0</v>
      </c>
      <c r="D624" s="31">
        <v>0</v>
      </c>
      <c r="E624" s="31">
        <f t="shared" si="10"/>
        <v>0</v>
      </c>
      <c r="F624" s="43">
        <f>IFERROR(VLOOKUP(A624,'2023'!A:N,13,0),0)</f>
        <v>0</v>
      </c>
      <c r="G624" s="43">
        <f>IFERROR(VLOOKUP(A624,'2023'!A:N,14,0),0)</f>
        <v>0</v>
      </c>
      <c r="H624" s="43">
        <v>1</v>
      </c>
      <c r="I624" s="43">
        <v>418182</v>
      </c>
      <c r="J624" s="44">
        <f t="shared" si="11"/>
        <v>418182</v>
      </c>
      <c r="K624" s="43">
        <v>0</v>
      </c>
      <c r="L624" s="43">
        <v>0</v>
      </c>
      <c r="M624" s="44">
        <f t="shared" si="12"/>
        <v>0</v>
      </c>
      <c r="N624" s="43">
        <f t="shared" si="13"/>
        <v>1</v>
      </c>
      <c r="O624" s="44">
        <f t="shared" si="14"/>
        <v>418182</v>
      </c>
    </row>
    <row r="625" spans="1:15" x14ac:dyDescent="0.2">
      <c r="A625" s="31" t="s">
        <v>2961</v>
      </c>
      <c r="B625" s="31" t="s">
        <v>105</v>
      </c>
      <c r="C625" s="31">
        <v>0</v>
      </c>
      <c r="D625" s="31">
        <v>0</v>
      </c>
      <c r="E625" s="31">
        <f t="shared" si="10"/>
        <v>0</v>
      </c>
      <c r="F625" s="43">
        <f>IFERROR(VLOOKUP(A625,'2023'!A:N,13,0),0)</f>
        <v>0</v>
      </c>
      <c r="G625" s="43">
        <f>IFERROR(VLOOKUP(A625,'2023'!A:N,14,0),0)</f>
        <v>0</v>
      </c>
      <c r="H625" s="43">
        <v>1</v>
      </c>
      <c r="I625" s="43">
        <v>418182</v>
      </c>
      <c r="J625" s="44">
        <f t="shared" si="11"/>
        <v>418182</v>
      </c>
      <c r="K625" s="43">
        <v>0</v>
      </c>
      <c r="L625" s="43">
        <v>0</v>
      </c>
      <c r="M625" s="44">
        <f t="shared" si="12"/>
        <v>0</v>
      </c>
      <c r="N625" s="43">
        <f t="shared" si="13"/>
        <v>1</v>
      </c>
      <c r="O625" s="44">
        <f t="shared" si="14"/>
        <v>418182</v>
      </c>
    </row>
    <row r="626" spans="1:15" x14ac:dyDescent="0.2">
      <c r="A626" s="31" t="s">
        <v>2962</v>
      </c>
      <c r="B626" s="31" t="s">
        <v>11</v>
      </c>
      <c r="C626" s="31">
        <v>0</v>
      </c>
      <c r="D626" s="31">
        <v>0</v>
      </c>
      <c r="E626" s="31">
        <f t="shared" si="10"/>
        <v>0</v>
      </c>
      <c r="F626" s="43">
        <f>IFERROR(VLOOKUP(A626,'2023'!A:N,13,0),0)</f>
        <v>0</v>
      </c>
      <c r="G626" s="43">
        <f>IFERROR(VLOOKUP(A626,'2023'!A:N,14,0),0)</f>
        <v>0</v>
      </c>
      <c r="H626" s="43">
        <v>1</v>
      </c>
      <c r="I626" s="43">
        <v>445454</v>
      </c>
      <c r="J626" s="44">
        <f t="shared" si="11"/>
        <v>445454</v>
      </c>
      <c r="K626" s="43">
        <v>0</v>
      </c>
      <c r="L626" s="43">
        <v>0</v>
      </c>
      <c r="M626" s="44">
        <f t="shared" si="12"/>
        <v>0</v>
      </c>
      <c r="N626" s="43">
        <f t="shared" si="13"/>
        <v>1</v>
      </c>
      <c r="O626" s="44">
        <f t="shared" si="14"/>
        <v>445454</v>
      </c>
    </row>
    <row r="627" spans="1:15" x14ac:dyDescent="0.2">
      <c r="A627" s="31" t="s">
        <v>803</v>
      </c>
      <c r="B627" s="31" t="s">
        <v>20</v>
      </c>
      <c r="C627" s="31">
        <v>1</v>
      </c>
      <c r="D627" s="31">
        <v>300000</v>
      </c>
      <c r="E627" s="31">
        <f t="shared" si="10"/>
        <v>0</v>
      </c>
      <c r="F627" s="43">
        <f>IFERROR(VLOOKUP(A627,'2023'!A:N,13,0),0)</f>
        <v>1</v>
      </c>
      <c r="G627" s="43">
        <f>IFERROR(VLOOKUP(A627,'2023'!A:N,14,0),0)</f>
        <v>300000</v>
      </c>
      <c r="H627" s="43">
        <v>7</v>
      </c>
      <c r="I627" s="43">
        <v>2190000</v>
      </c>
      <c r="J627" s="44">
        <f t="shared" si="11"/>
        <v>311250</v>
      </c>
      <c r="K627" s="43">
        <v>2</v>
      </c>
      <c r="L627" s="43">
        <v>600000</v>
      </c>
      <c r="M627" s="44">
        <f t="shared" si="12"/>
        <v>622500</v>
      </c>
      <c r="N627" s="43">
        <f t="shared" si="13"/>
        <v>6</v>
      </c>
      <c r="O627" s="44">
        <f t="shared" si="14"/>
        <v>1867500</v>
      </c>
    </row>
    <row r="628" spans="1:15" x14ac:dyDescent="0.2">
      <c r="A628" s="31" t="s">
        <v>2963</v>
      </c>
      <c r="B628" s="31" t="s">
        <v>20</v>
      </c>
      <c r="C628" s="31">
        <v>0</v>
      </c>
      <c r="D628" s="31">
        <v>0</v>
      </c>
      <c r="E628" s="31">
        <f t="shared" si="10"/>
        <v>0</v>
      </c>
      <c r="F628" s="43">
        <f>IFERROR(VLOOKUP(A628,'2023'!A:N,13,0),0)</f>
        <v>0</v>
      </c>
      <c r="G628" s="43">
        <f>IFERROR(VLOOKUP(A628,'2023'!A:N,14,0),0)</f>
        <v>0</v>
      </c>
      <c r="H628" s="43">
        <v>2</v>
      </c>
      <c r="I628" s="43">
        <v>2180000</v>
      </c>
      <c r="J628" s="44">
        <f t="shared" si="11"/>
        <v>1090000</v>
      </c>
      <c r="K628" s="43">
        <v>0</v>
      </c>
      <c r="L628" s="43">
        <v>0</v>
      </c>
      <c r="M628" s="44">
        <f t="shared" si="12"/>
        <v>0</v>
      </c>
      <c r="N628" s="43">
        <f t="shared" si="13"/>
        <v>2</v>
      </c>
      <c r="O628" s="44">
        <f t="shared" si="14"/>
        <v>2180000</v>
      </c>
    </row>
    <row r="629" spans="1:15" x14ac:dyDescent="0.2">
      <c r="A629" s="31" t="s">
        <v>2964</v>
      </c>
      <c r="B629" s="31" t="s">
        <v>20</v>
      </c>
      <c r="C629" s="31">
        <v>0</v>
      </c>
      <c r="D629" s="31">
        <v>0</v>
      </c>
      <c r="E629" s="31">
        <f t="shared" si="10"/>
        <v>0</v>
      </c>
      <c r="F629" s="43">
        <f>IFERROR(VLOOKUP(A629,'2023'!A:N,13,0),0)</f>
        <v>0</v>
      </c>
      <c r="G629" s="43">
        <f>IFERROR(VLOOKUP(A629,'2023'!A:N,14,0),0)</f>
        <v>0</v>
      </c>
      <c r="H629" s="43">
        <v>4</v>
      </c>
      <c r="I629" s="43">
        <v>840000</v>
      </c>
      <c r="J629" s="44">
        <f t="shared" si="11"/>
        <v>210000</v>
      </c>
      <c r="K629" s="43">
        <v>0</v>
      </c>
      <c r="L629" s="43">
        <v>0</v>
      </c>
      <c r="M629" s="44">
        <f t="shared" si="12"/>
        <v>0</v>
      </c>
      <c r="N629" s="43">
        <f t="shared" si="13"/>
        <v>4</v>
      </c>
      <c r="O629" s="44">
        <f t="shared" si="14"/>
        <v>840000</v>
      </c>
    </row>
    <row r="630" spans="1:15" x14ac:dyDescent="0.2">
      <c r="A630" s="31" t="s">
        <v>2965</v>
      </c>
      <c r="B630" s="31" t="s">
        <v>2966</v>
      </c>
      <c r="C630" s="31">
        <v>0</v>
      </c>
      <c r="D630" s="31">
        <v>0</v>
      </c>
      <c r="E630" s="31">
        <f t="shared" si="10"/>
        <v>0</v>
      </c>
      <c r="F630" s="43">
        <f>IFERROR(VLOOKUP(A630,'2023'!A:N,13,0),0)</f>
        <v>0</v>
      </c>
      <c r="G630" s="43">
        <f>IFERROR(VLOOKUP(A630,'2023'!A:N,14,0),0)</f>
        <v>0</v>
      </c>
      <c r="H630" s="43">
        <v>1</v>
      </c>
      <c r="I630" s="43">
        <v>250000</v>
      </c>
      <c r="J630" s="44">
        <f t="shared" si="11"/>
        <v>250000</v>
      </c>
      <c r="K630" s="43">
        <v>0</v>
      </c>
      <c r="L630" s="43">
        <v>0</v>
      </c>
      <c r="M630" s="44">
        <f t="shared" si="12"/>
        <v>0</v>
      </c>
      <c r="N630" s="43">
        <f t="shared" si="13"/>
        <v>1</v>
      </c>
      <c r="O630" s="44">
        <f t="shared" si="14"/>
        <v>250000</v>
      </c>
    </row>
    <row r="631" spans="1:15" x14ac:dyDescent="0.2">
      <c r="A631" s="31" t="s">
        <v>1982</v>
      </c>
      <c r="B631" s="31" t="s">
        <v>11</v>
      </c>
      <c r="C631" s="31">
        <v>1</v>
      </c>
      <c r="D631" s="31">
        <v>483333</v>
      </c>
      <c r="E631" s="31">
        <f t="shared" si="10"/>
        <v>0</v>
      </c>
      <c r="F631" s="43">
        <f>IFERROR(VLOOKUP(A631,'2023'!A:N,13,0),0)</f>
        <v>1</v>
      </c>
      <c r="G631" s="43">
        <f>IFERROR(VLOOKUP(A631,'2023'!A:N,14,0),0)</f>
        <v>483333.33333333337</v>
      </c>
      <c r="H631" s="43">
        <v>1</v>
      </c>
      <c r="I631" s="43">
        <v>400000</v>
      </c>
      <c r="J631" s="44">
        <f t="shared" si="11"/>
        <v>441666.66666666669</v>
      </c>
      <c r="K631" s="43">
        <v>1</v>
      </c>
      <c r="L631" s="43">
        <v>1045455</v>
      </c>
      <c r="M631" s="44">
        <f t="shared" si="12"/>
        <v>441666.66666666669</v>
      </c>
      <c r="N631" s="43">
        <f t="shared" si="13"/>
        <v>1</v>
      </c>
      <c r="O631" s="44">
        <f t="shared" si="14"/>
        <v>441666.66666666669</v>
      </c>
    </row>
    <row r="632" spans="1:15" x14ac:dyDescent="0.2">
      <c r="A632" s="31" t="s">
        <v>1683</v>
      </c>
      <c r="B632" s="31" t="s">
        <v>20</v>
      </c>
      <c r="C632" s="31">
        <v>0</v>
      </c>
      <c r="D632" s="31">
        <v>0</v>
      </c>
      <c r="E632" s="31">
        <f t="shared" si="10"/>
        <v>0</v>
      </c>
      <c r="F632" s="43">
        <f>IFERROR(VLOOKUP(A632,'2023'!A:N,13,0),0)</f>
        <v>0</v>
      </c>
      <c r="G632" s="43">
        <f>IFERROR(VLOOKUP(A632,'2023'!A:N,14,0),0)</f>
        <v>0</v>
      </c>
      <c r="H632" s="43">
        <v>1</v>
      </c>
      <c r="I632" s="43">
        <v>250000</v>
      </c>
      <c r="J632" s="44">
        <f t="shared" si="11"/>
        <v>250000</v>
      </c>
      <c r="K632" s="43">
        <v>1</v>
      </c>
      <c r="L632" s="43">
        <v>409090</v>
      </c>
      <c r="M632" s="44">
        <f t="shared" si="12"/>
        <v>250000</v>
      </c>
      <c r="N632" s="43">
        <f t="shared" si="13"/>
        <v>0</v>
      </c>
      <c r="O632" s="44">
        <f t="shared" si="14"/>
        <v>0</v>
      </c>
    </row>
    <row r="633" spans="1:15" x14ac:dyDescent="0.2">
      <c r="A633" s="31" t="s">
        <v>2967</v>
      </c>
      <c r="B633" s="31" t="s">
        <v>20</v>
      </c>
      <c r="C633" s="31">
        <v>0</v>
      </c>
      <c r="D633" s="31">
        <v>0</v>
      </c>
      <c r="E633" s="31">
        <f t="shared" si="10"/>
        <v>0</v>
      </c>
      <c r="F633" s="43">
        <f>IFERROR(VLOOKUP(A633,'2023'!A:N,13,0),0)</f>
        <v>0</v>
      </c>
      <c r="G633" s="43">
        <f>IFERROR(VLOOKUP(A633,'2023'!A:N,14,0),0)</f>
        <v>0</v>
      </c>
      <c r="H633" s="43">
        <v>4</v>
      </c>
      <c r="I633" s="43">
        <v>1980000</v>
      </c>
      <c r="J633" s="44">
        <f t="shared" si="11"/>
        <v>495000</v>
      </c>
      <c r="K633" s="43">
        <v>3</v>
      </c>
      <c r="L633" s="43">
        <v>1518181</v>
      </c>
      <c r="M633" s="44">
        <f t="shared" si="12"/>
        <v>1485000</v>
      </c>
      <c r="N633" s="43">
        <f t="shared" si="13"/>
        <v>1</v>
      </c>
      <c r="O633" s="44">
        <f t="shared" si="14"/>
        <v>495000</v>
      </c>
    </row>
    <row r="634" spans="1:15" x14ac:dyDescent="0.2">
      <c r="A634" s="31" t="s">
        <v>1399</v>
      </c>
      <c r="B634" s="31" t="s">
        <v>20</v>
      </c>
      <c r="C634" s="31">
        <v>2</v>
      </c>
      <c r="D634" s="31">
        <v>1500000</v>
      </c>
      <c r="E634" s="31">
        <f t="shared" si="10"/>
        <v>0</v>
      </c>
      <c r="F634" s="43">
        <f>IFERROR(VLOOKUP(A634,'2023'!A:N,13,0),0)</f>
        <v>2</v>
      </c>
      <c r="G634" s="43">
        <f>IFERROR(VLOOKUP(A634,'2023'!A:N,14,0),0)</f>
        <v>1500000</v>
      </c>
      <c r="H634" s="43">
        <v>5</v>
      </c>
      <c r="I634" s="43">
        <v>3830000</v>
      </c>
      <c r="J634" s="44">
        <f t="shared" si="11"/>
        <v>761428.57142857148</v>
      </c>
      <c r="K634" s="43">
        <v>5</v>
      </c>
      <c r="L634" s="43">
        <v>4043634</v>
      </c>
      <c r="M634" s="44">
        <f t="shared" si="12"/>
        <v>3807142.8571428573</v>
      </c>
      <c r="N634" s="43">
        <f t="shared" si="13"/>
        <v>2</v>
      </c>
      <c r="O634" s="44">
        <f t="shared" si="14"/>
        <v>1522857.1428571427</v>
      </c>
    </row>
    <row r="635" spans="1:15" x14ac:dyDescent="0.2">
      <c r="A635" s="31" t="s">
        <v>1365</v>
      </c>
      <c r="B635" s="31" t="s">
        <v>20</v>
      </c>
      <c r="C635" s="31">
        <v>3</v>
      </c>
      <c r="D635" s="31">
        <v>810000</v>
      </c>
      <c r="E635" s="31">
        <f t="shared" si="10"/>
        <v>0</v>
      </c>
      <c r="F635" s="43">
        <f>IFERROR(VLOOKUP(A635,'2023'!A:N,13,0),0)</f>
        <v>3</v>
      </c>
      <c r="G635" s="43">
        <f>IFERROR(VLOOKUP(A635,'2023'!A:N,14,0),0)</f>
        <v>810000</v>
      </c>
      <c r="H635" s="43">
        <v>2</v>
      </c>
      <c r="I635" s="43">
        <v>540000</v>
      </c>
      <c r="J635" s="44">
        <f t="shared" si="11"/>
        <v>270000</v>
      </c>
      <c r="K635" s="43">
        <v>0</v>
      </c>
      <c r="L635" s="43">
        <v>0</v>
      </c>
      <c r="M635" s="44">
        <f t="shared" si="12"/>
        <v>0</v>
      </c>
      <c r="N635" s="43">
        <f t="shared" si="13"/>
        <v>5</v>
      </c>
      <c r="O635" s="44">
        <f t="shared" si="14"/>
        <v>1350000</v>
      </c>
    </row>
    <row r="636" spans="1:15" x14ac:dyDescent="0.2">
      <c r="A636" s="31" t="s">
        <v>468</v>
      </c>
      <c r="B636" s="31" t="s">
        <v>20</v>
      </c>
      <c r="C636" s="31">
        <v>4</v>
      </c>
      <c r="D636" s="31">
        <v>1200000</v>
      </c>
      <c r="E636" s="31">
        <f t="shared" si="10"/>
        <v>0</v>
      </c>
      <c r="F636" s="43">
        <f>IFERROR(VLOOKUP(A636,'2023'!A:N,13,0),0)</f>
        <v>4</v>
      </c>
      <c r="G636" s="43">
        <f>IFERROR(VLOOKUP(A636,'2023'!A:N,14,0),0)</f>
        <v>1200000</v>
      </c>
      <c r="H636" s="43">
        <v>2</v>
      </c>
      <c r="I636" s="43">
        <v>600000</v>
      </c>
      <c r="J636" s="44">
        <f t="shared" si="11"/>
        <v>300000</v>
      </c>
      <c r="K636" s="43">
        <v>0</v>
      </c>
      <c r="L636" s="43">
        <v>0</v>
      </c>
      <c r="M636" s="44">
        <f t="shared" si="12"/>
        <v>0</v>
      </c>
      <c r="N636" s="43">
        <f t="shared" si="13"/>
        <v>6</v>
      </c>
      <c r="O636" s="44">
        <f t="shared" si="14"/>
        <v>1800000</v>
      </c>
    </row>
    <row r="637" spans="1:15" x14ac:dyDescent="0.2">
      <c r="A637" s="31" t="s">
        <v>2968</v>
      </c>
      <c r="B637" s="31" t="s">
        <v>1691</v>
      </c>
      <c r="C637" s="31">
        <v>0</v>
      </c>
      <c r="D637" s="31">
        <v>0</v>
      </c>
      <c r="E637" s="31">
        <f t="shared" si="10"/>
        <v>0</v>
      </c>
      <c r="F637" s="43">
        <f>IFERROR(VLOOKUP(A637,'2023'!A:N,13,0),0)</f>
        <v>0</v>
      </c>
      <c r="G637" s="43">
        <f>IFERROR(VLOOKUP(A637,'2023'!A:N,14,0),0)</f>
        <v>0</v>
      </c>
      <c r="H637" s="43">
        <v>1</v>
      </c>
      <c r="I637" s="43">
        <v>11380041</v>
      </c>
      <c r="J637" s="44">
        <f t="shared" si="11"/>
        <v>11380041</v>
      </c>
      <c r="K637" s="43">
        <v>0</v>
      </c>
      <c r="L637" s="43">
        <v>0</v>
      </c>
      <c r="M637" s="44">
        <f t="shared" si="12"/>
        <v>0</v>
      </c>
      <c r="N637" s="43">
        <f t="shared" si="13"/>
        <v>1</v>
      </c>
      <c r="O637" s="44">
        <f t="shared" si="14"/>
        <v>11380041</v>
      </c>
    </row>
    <row r="638" spans="1:15" x14ac:dyDescent="0.2">
      <c r="A638" s="31" t="s">
        <v>2969</v>
      </c>
      <c r="B638" s="31" t="s">
        <v>20</v>
      </c>
      <c r="C638" s="31">
        <v>0</v>
      </c>
      <c r="D638" s="31">
        <v>0</v>
      </c>
      <c r="E638" s="31">
        <f t="shared" si="10"/>
        <v>0</v>
      </c>
      <c r="F638" s="43">
        <f>IFERROR(VLOOKUP(A638,'2023'!A:N,13,0),0)</f>
        <v>0</v>
      </c>
      <c r="G638" s="43">
        <f>IFERROR(VLOOKUP(A638,'2023'!A:N,14,0),0)</f>
        <v>0</v>
      </c>
      <c r="H638" s="43">
        <v>17</v>
      </c>
      <c r="I638" s="43">
        <v>198669095</v>
      </c>
      <c r="J638" s="44">
        <f t="shared" si="11"/>
        <v>11686417.352941176</v>
      </c>
      <c r="K638" s="43">
        <v>6</v>
      </c>
      <c r="L638" s="43">
        <v>71522725</v>
      </c>
      <c r="M638" s="44">
        <f t="shared" si="12"/>
        <v>70118504.117647052</v>
      </c>
      <c r="N638" s="43">
        <f t="shared" si="13"/>
        <v>11</v>
      </c>
      <c r="O638" s="44">
        <f t="shared" si="14"/>
        <v>128550590.88235295</v>
      </c>
    </row>
    <row r="639" spans="1:15" x14ac:dyDescent="0.2">
      <c r="A639" s="31" t="s">
        <v>2970</v>
      </c>
      <c r="B639" s="31" t="s">
        <v>11</v>
      </c>
      <c r="C639" s="31">
        <v>0</v>
      </c>
      <c r="D639" s="31">
        <v>0</v>
      </c>
      <c r="E639" s="31">
        <f t="shared" si="10"/>
        <v>0</v>
      </c>
      <c r="F639" s="43">
        <f>IFERROR(VLOOKUP(A639,'2023'!A:N,13,0),0)</f>
        <v>0</v>
      </c>
      <c r="G639" s="43">
        <f>IFERROR(VLOOKUP(A639,'2023'!A:N,14,0),0)</f>
        <v>0</v>
      </c>
      <c r="H639" s="43">
        <v>10</v>
      </c>
      <c r="I639" s="43">
        <v>7454550</v>
      </c>
      <c r="J639" s="44">
        <f t="shared" si="11"/>
        <v>745455</v>
      </c>
      <c r="K639" s="43">
        <v>4</v>
      </c>
      <c r="L639" s="43">
        <v>3636362</v>
      </c>
      <c r="M639" s="44">
        <f t="shared" si="12"/>
        <v>2981820</v>
      </c>
      <c r="N639" s="43">
        <f t="shared" si="13"/>
        <v>6</v>
      </c>
      <c r="O639" s="44">
        <f t="shared" si="14"/>
        <v>4472730</v>
      </c>
    </row>
    <row r="640" spans="1:15" x14ac:dyDescent="0.2">
      <c r="A640" s="31" t="s">
        <v>1721</v>
      </c>
      <c r="B640" s="31" t="s">
        <v>20</v>
      </c>
      <c r="C640" s="31">
        <v>7</v>
      </c>
      <c r="D640" s="31">
        <v>17476134</v>
      </c>
      <c r="E640" s="31">
        <f t="shared" si="10"/>
        <v>0</v>
      </c>
      <c r="F640" s="43">
        <f>IFERROR(VLOOKUP(A640,'2023'!A:N,13,0),0)</f>
        <v>7</v>
      </c>
      <c r="G640" s="43">
        <f>IFERROR(VLOOKUP(A640,'2023'!A:N,14,0),0)</f>
        <v>17476133.5</v>
      </c>
      <c r="H640" s="43">
        <v>15</v>
      </c>
      <c r="I640" s="43">
        <v>35200004</v>
      </c>
      <c r="J640" s="44">
        <f t="shared" si="11"/>
        <v>2394369.8863636362</v>
      </c>
      <c r="K640" s="43">
        <v>13</v>
      </c>
      <c r="L640" s="43">
        <v>29400001</v>
      </c>
      <c r="M640" s="44">
        <f t="shared" si="12"/>
        <v>31126808.52272727</v>
      </c>
      <c r="N640" s="43">
        <f t="shared" si="13"/>
        <v>9</v>
      </c>
      <c r="O640" s="44">
        <f t="shared" si="14"/>
        <v>21549328.97727273</v>
      </c>
    </row>
    <row r="641" spans="1:15" x14ac:dyDescent="0.2">
      <c r="A641" s="31" t="s">
        <v>2971</v>
      </c>
      <c r="B641" s="31" t="s">
        <v>11</v>
      </c>
      <c r="C641" s="31">
        <v>0</v>
      </c>
      <c r="D641" s="31">
        <v>0</v>
      </c>
      <c r="E641" s="31">
        <f t="shared" si="10"/>
        <v>0</v>
      </c>
      <c r="F641" s="43">
        <f>IFERROR(VLOOKUP(A641,'2023'!A:N,13,0),0)</f>
        <v>0</v>
      </c>
      <c r="G641" s="43">
        <f>IFERROR(VLOOKUP(A641,'2023'!A:N,14,0),0)</f>
        <v>0</v>
      </c>
      <c r="H641" s="43">
        <v>1</v>
      </c>
      <c r="I641" s="43">
        <v>6618182</v>
      </c>
      <c r="J641" s="44">
        <f t="shared" si="11"/>
        <v>6618182</v>
      </c>
      <c r="K641" s="43">
        <v>0</v>
      </c>
      <c r="L641" s="43">
        <v>0</v>
      </c>
      <c r="M641" s="44">
        <f t="shared" si="12"/>
        <v>0</v>
      </c>
      <c r="N641" s="43">
        <f t="shared" si="13"/>
        <v>1</v>
      </c>
      <c r="O641" s="44">
        <f t="shared" si="14"/>
        <v>6618182</v>
      </c>
    </row>
    <row r="642" spans="1:15" x14ac:dyDescent="0.2">
      <c r="A642" s="31" t="s">
        <v>2972</v>
      </c>
      <c r="B642" s="31" t="s">
        <v>11</v>
      </c>
      <c r="C642" s="31">
        <v>0</v>
      </c>
      <c r="D642" s="31">
        <v>0</v>
      </c>
      <c r="E642" s="31">
        <f t="shared" si="10"/>
        <v>0</v>
      </c>
      <c r="F642" s="43">
        <f>IFERROR(VLOOKUP(A642,'2023'!A:N,13,0),0)</f>
        <v>0</v>
      </c>
      <c r="G642" s="43">
        <f>IFERROR(VLOOKUP(A642,'2023'!A:N,14,0),0)</f>
        <v>0</v>
      </c>
      <c r="H642" s="43">
        <v>5</v>
      </c>
      <c r="I642" s="43">
        <v>1727275</v>
      </c>
      <c r="J642" s="44">
        <f t="shared" si="11"/>
        <v>345455</v>
      </c>
      <c r="K642" s="43">
        <v>2</v>
      </c>
      <c r="L642" s="43">
        <v>963636</v>
      </c>
      <c r="M642" s="44">
        <f t="shared" si="12"/>
        <v>690910</v>
      </c>
      <c r="N642" s="43">
        <f t="shared" si="13"/>
        <v>3</v>
      </c>
      <c r="O642" s="44">
        <f t="shared" si="14"/>
        <v>1036365</v>
      </c>
    </row>
    <row r="643" spans="1:15" x14ac:dyDescent="0.2">
      <c r="A643" s="31" t="s">
        <v>2973</v>
      </c>
      <c r="B643" s="31" t="s">
        <v>11</v>
      </c>
      <c r="C643" s="31">
        <v>0</v>
      </c>
      <c r="D643" s="31">
        <v>0</v>
      </c>
      <c r="E643" s="31">
        <f t="shared" si="10"/>
        <v>0</v>
      </c>
      <c r="F643" s="43">
        <f>IFERROR(VLOOKUP(A643,'2023'!A:N,13,0),0)</f>
        <v>0</v>
      </c>
      <c r="G643" s="43">
        <f>IFERROR(VLOOKUP(A643,'2023'!A:N,14,0),0)</f>
        <v>0</v>
      </c>
      <c r="H643" s="43">
        <v>4</v>
      </c>
      <c r="I643" s="43">
        <v>1236364</v>
      </c>
      <c r="J643" s="44">
        <f t="shared" si="11"/>
        <v>309091</v>
      </c>
      <c r="K643" s="43">
        <v>0</v>
      </c>
      <c r="L643" s="43">
        <v>0</v>
      </c>
      <c r="M643" s="44">
        <f t="shared" si="12"/>
        <v>0</v>
      </c>
      <c r="N643" s="43">
        <f t="shared" si="13"/>
        <v>4</v>
      </c>
      <c r="O643" s="44">
        <f t="shared" si="14"/>
        <v>1236364</v>
      </c>
    </row>
    <row r="644" spans="1:15" x14ac:dyDescent="0.2">
      <c r="A644" s="31" t="s">
        <v>2974</v>
      </c>
      <c r="B644" s="31" t="s">
        <v>105</v>
      </c>
      <c r="C644" s="31">
        <v>0</v>
      </c>
      <c r="D644" s="31">
        <v>0</v>
      </c>
      <c r="E644" s="31">
        <f t="shared" si="10"/>
        <v>0</v>
      </c>
      <c r="F644" s="43">
        <f>IFERROR(VLOOKUP(A644,'2023'!A:N,13,0),0)</f>
        <v>0</v>
      </c>
      <c r="G644" s="43">
        <f>IFERROR(VLOOKUP(A644,'2023'!A:N,14,0),0)</f>
        <v>0</v>
      </c>
      <c r="H644" s="43">
        <v>4</v>
      </c>
      <c r="I644" s="43">
        <v>13163636</v>
      </c>
      <c r="J644" s="44">
        <f t="shared" si="11"/>
        <v>3290909</v>
      </c>
      <c r="K644" s="43">
        <v>1</v>
      </c>
      <c r="L644" s="43">
        <v>3627273</v>
      </c>
      <c r="M644" s="44">
        <f t="shared" si="12"/>
        <v>3290909</v>
      </c>
      <c r="N644" s="43">
        <f t="shared" si="13"/>
        <v>3</v>
      </c>
      <c r="O644" s="44">
        <f t="shared" si="14"/>
        <v>9872727</v>
      </c>
    </row>
    <row r="645" spans="1:15" x14ac:dyDescent="0.2">
      <c r="A645" s="31" t="s">
        <v>514</v>
      </c>
      <c r="B645" s="31" t="s">
        <v>20</v>
      </c>
      <c r="C645" s="31">
        <v>2</v>
      </c>
      <c r="D645" s="31">
        <v>1360000</v>
      </c>
      <c r="E645" s="31">
        <f t="shared" si="10"/>
        <v>0</v>
      </c>
      <c r="F645" s="43">
        <f>IFERROR(VLOOKUP(A645,'2023'!A:N,13,0),0)</f>
        <v>2</v>
      </c>
      <c r="G645" s="43">
        <f>IFERROR(VLOOKUP(A645,'2023'!A:N,14,0),0)</f>
        <v>1360000</v>
      </c>
      <c r="H645" s="43">
        <v>3</v>
      </c>
      <c r="I645" s="43">
        <v>2180000</v>
      </c>
      <c r="J645" s="44">
        <f t="shared" si="11"/>
        <v>708000</v>
      </c>
      <c r="K645" s="43">
        <v>0</v>
      </c>
      <c r="L645" s="43">
        <v>0</v>
      </c>
      <c r="M645" s="44">
        <f t="shared" si="12"/>
        <v>0</v>
      </c>
      <c r="N645" s="43">
        <f t="shared" si="13"/>
        <v>5</v>
      </c>
      <c r="O645" s="44">
        <f t="shared" si="14"/>
        <v>3540000</v>
      </c>
    </row>
    <row r="646" spans="1:15" x14ac:dyDescent="0.2">
      <c r="A646" s="31" t="s">
        <v>2975</v>
      </c>
      <c r="B646" s="31" t="s">
        <v>11</v>
      </c>
      <c r="C646" s="31">
        <v>0</v>
      </c>
      <c r="D646" s="31">
        <v>0</v>
      </c>
      <c r="E646" s="31">
        <f t="shared" si="10"/>
        <v>0</v>
      </c>
      <c r="F646" s="43">
        <f>IFERROR(VLOOKUP(A646,'2023'!A:N,13,0),0)</f>
        <v>0</v>
      </c>
      <c r="G646" s="43">
        <f>IFERROR(VLOOKUP(A646,'2023'!A:N,14,0),0)</f>
        <v>0</v>
      </c>
      <c r="H646" s="43">
        <v>0</v>
      </c>
      <c r="I646" s="43">
        <v>0</v>
      </c>
      <c r="J646" s="44">
        <f t="shared" si="11"/>
        <v>0</v>
      </c>
      <c r="K646" s="43">
        <v>44</v>
      </c>
      <c r="L646" s="43">
        <v>15200020</v>
      </c>
      <c r="M646" s="44">
        <f t="shared" si="12"/>
        <v>0</v>
      </c>
      <c r="N646" s="43">
        <f t="shared" si="13"/>
        <v>-44</v>
      </c>
      <c r="O646" s="44">
        <f t="shared" si="14"/>
        <v>0</v>
      </c>
    </row>
    <row r="647" spans="1:15" x14ac:dyDescent="0.2">
      <c r="A647" s="31" t="s">
        <v>2976</v>
      </c>
      <c r="B647" s="31" t="s">
        <v>20</v>
      </c>
      <c r="C647" s="31">
        <v>0</v>
      </c>
      <c r="D647" s="31">
        <v>0</v>
      </c>
      <c r="E647" s="31">
        <f t="shared" si="10"/>
        <v>0</v>
      </c>
      <c r="F647" s="43">
        <f>IFERROR(VLOOKUP(A647,'2023'!A:N,13,0),0)</f>
        <v>0</v>
      </c>
      <c r="G647" s="43">
        <f>IFERROR(VLOOKUP(A647,'2023'!A:N,14,0),0)</f>
        <v>0</v>
      </c>
      <c r="H647" s="43">
        <v>2</v>
      </c>
      <c r="I647" s="43">
        <v>2390000</v>
      </c>
      <c r="J647" s="44">
        <f t="shared" si="11"/>
        <v>1195000</v>
      </c>
      <c r="K647" s="43">
        <v>2</v>
      </c>
      <c r="L647" s="43">
        <v>2536364</v>
      </c>
      <c r="M647" s="44">
        <f t="shared" si="12"/>
        <v>2390000</v>
      </c>
      <c r="N647" s="43">
        <f t="shared" si="13"/>
        <v>0</v>
      </c>
      <c r="O647" s="44">
        <f t="shared" si="14"/>
        <v>0</v>
      </c>
    </row>
    <row r="648" spans="1:15" x14ac:dyDescent="0.2">
      <c r="A648" s="31" t="s">
        <v>1535</v>
      </c>
      <c r="B648" s="31" t="s">
        <v>20</v>
      </c>
      <c r="C648" s="31">
        <v>0</v>
      </c>
      <c r="D648" s="31">
        <v>0</v>
      </c>
      <c r="E648" s="31">
        <f t="shared" si="10"/>
        <v>0</v>
      </c>
      <c r="F648" s="43">
        <f>IFERROR(VLOOKUP(A648,'2023'!A:N,13,0),0)</f>
        <v>0</v>
      </c>
      <c r="G648" s="43">
        <f>IFERROR(VLOOKUP(A648,'2023'!A:N,14,0),0)</f>
        <v>0</v>
      </c>
      <c r="H648" s="43">
        <v>2</v>
      </c>
      <c r="I648" s="43">
        <v>2480000</v>
      </c>
      <c r="J648" s="44">
        <f t="shared" si="11"/>
        <v>1240000</v>
      </c>
      <c r="K648" s="43">
        <v>2</v>
      </c>
      <c r="L648" s="43">
        <v>2545455</v>
      </c>
      <c r="M648" s="44">
        <f t="shared" si="12"/>
        <v>2480000</v>
      </c>
      <c r="N648" s="43">
        <f t="shared" si="13"/>
        <v>0</v>
      </c>
      <c r="O648" s="44">
        <f t="shared" si="14"/>
        <v>0</v>
      </c>
    </row>
    <row r="649" spans="1:15" x14ac:dyDescent="0.2">
      <c r="A649" s="31" t="s">
        <v>2977</v>
      </c>
      <c r="B649" s="31" t="s">
        <v>25</v>
      </c>
      <c r="C649" s="31">
        <v>0</v>
      </c>
      <c r="D649" s="31">
        <v>0</v>
      </c>
      <c r="E649" s="31">
        <f t="shared" si="10"/>
        <v>0</v>
      </c>
      <c r="F649" s="43">
        <f>IFERROR(VLOOKUP(A649,'2023'!A:N,13,0),0)</f>
        <v>0</v>
      </c>
      <c r="G649" s="43">
        <f>IFERROR(VLOOKUP(A649,'2023'!A:N,14,0),0)</f>
        <v>0</v>
      </c>
      <c r="H649" s="43">
        <v>14</v>
      </c>
      <c r="I649" s="43">
        <v>8781822</v>
      </c>
      <c r="J649" s="44">
        <f t="shared" si="11"/>
        <v>627273</v>
      </c>
      <c r="K649" s="43">
        <v>14</v>
      </c>
      <c r="L649" s="43">
        <v>12090904</v>
      </c>
      <c r="M649" s="44">
        <f t="shared" si="12"/>
        <v>8781822</v>
      </c>
      <c r="N649" s="43">
        <f t="shared" si="13"/>
        <v>0</v>
      </c>
      <c r="O649" s="44">
        <f t="shared" si="14"/>
        <v>0</v>
      </c>
    </row>
    <row r="650" spans="1:15" x14ac:dyDescent="0.2">
      <c r="A650" s="31" t="s">
        <v>2978</v>
      </c>
      <c r="B650" s="31" t="s">
        <v>11</v>
      </c>
      <c r="C650" s="31">
        <v>0</v>
      </c>
      <c r="D650" s="31">
        <v>0</v>
      </c>
      <c r="E650" s="31">
        <f t="shared" si="10"/>
        <v>0</v>
      </c>
      <c r="F650" s="43">
        <f>IFERROR(VLOOKUP(A650,'2023'!A:N,13,0),0)</f>
        <v>0</v>
      </c>
      <c r="G650" s="43">
        <f>IFERROR(VLOOKUP(A650,'2023'!A:N,14,0),0)</f>
        <v>0</v>
      </c>
      <c r="H650" s="43">
        <v>3</v>
      </c>
      <c r="I650" s="43">
        <v>1077273</v>
      </c>
      <c r="J650" s="44">
        <f t="shared" si="11"/>
        <v>359091</v>
      </c>
      <c r="K650" s="43">
        <v>0</v>
      </c>
      <c r="L650" s="43">
        <v>0</v>
      </c>
      <c r="M650" s="44">
        <f t="shared" si="12"/>
        <v>0</v>
      </c>
      <c r="N650" s="43">
        <f t="shared" si="13"/>
        <v>3</v>
      </c>
      <c r="O650" s="44">
        <f t="shared" si="14"/>
        <v>1077273</v>
      </c>
    </row>
    <row r="651" spans="1:15" x14ac:dyDescent="0.2">
      <c r="A651" s="31" t="s">
        <v>2979</v>
      </c>
      <c r="B651" s="31" t="s">
        <v>11</v>
      </c>
      <c r="C651" s="31">
        <v>0</v>
      </c>
      <c r="D651" s="31">
        <v>0</v>
      </c>
      <c r="E651" s="31">
        <f t="shared" si="10"/>
        <v>0</v>
      </c>
      <c r="F651" s="43">
        <f>IFERROR(VLOOKUP(A651,'2023'!A:N,13,0),0)</f>
        <v>0</v>
      </c>
      <c r="G651" s="43">
        <f>IFERROR(VLOOKUP(A651,'2023'!A:N,14,0),0)</f>
        <v>0</v>
      </c>
      <c r="H651" s="43">
        <v>5</v>
      </c>
      <c r="I651" s="43">
        <v>1086365</v>
      </c>
      <c r="J651" s="44">
        <f t="shared" si="11"/>
        <v>217273</v>
      </c>
      <c r="K651" s="43">
        <v>0</v>
      </c>
      <c r="L651" s="43">
        <v>0</v>
      </c>
      <c r="M651" s="44">
        <f t="shared" si="12"/>
        <v>0</v>
      </c>
      <c r="N651" s="43">
        <f t="shared" si="13"/>
        <v>5</v>
      </c>
      <c r="O651" s="44">
        <f t="shared" si="14"/>
        <v>1086365</v>
      </c>
    </row>
    <row r="652" spans="1:15" x14ac:dyDescent="0.2">
      <c r="A652" s="31" t="s">
        <v>2980</v>
      </c>
      <c r="B652" s="31" t="s">
        <v>11</v>
      </c>
      <c r="C652" s="31">
        <v>5</v>
      </c>
      <c r="D652" s="31">
        <v>10500000</v>
      </c>
      <c r="E652" s="31">
        <f t="shared" si="10"/>
        <v>0</v>
      </c>
      <c r="F652" s="43">
        <f>IFERROR(VLOOKUP(A652,'2023'!A:N,13,0),0)</f>
        <v>5</v>
      </c>
      <c r="G652" s="43">
        <f>IFERROR(VLOOKUP(A652,'2023'!A:N,14,0),0)</f>
        <v>10500000</v>
      </c>
      <c r="H652" s="43">
        <v>3</v>
      </c>
      <c r="I652" s="43">
        <v>6327273</v>
      </c>
      <c r="J652" s="44">
        <f t="shared" si="11"/>
        <v>2103409.125</v>
      </c>
      <c r="K652" s="43">
        <v>2</v>
      </c>
      <c r="L652" s="43">
        <v>4709092</v>
      </c>
      <c r="M652" s="44">
        <f t="shared" si="12"/>
        <v>4206818.25</v>
      </c>
      <c r="N652" s="43">
        <f t="shared" si="13"/>
        <v>6</v>
      </c>
      <c r="O652" s="44">
        <f t="shared" si="14"/>
        <v>12620454.75</v>
      </c>
    </row>
    <row r="653" spans="1:15" x14ac:dyDescent="0.2">
      <c r="A653" s="31" t="s">
        <v>2981</v>
      </c>
      <c r="B653" s="31" t="s">
        <v>11</v>
      </c>
      <c r="C653" s="31">
        <v>0</v>
      </c>
      <c r="D653" s="31">
        <v>0</v>
      </c>
      <c r="E653" s="31">
        <f t="shared" si="10"/>
        <v>0</v>
      </c>
      <c r="F653" s="43">
        <f>IFERROR(VLOOKUP(A653,'2023'!A:N,13,0),0)</f>
        <v>0</v>
      </c>
      <c r="G653" s="43">
        <f>IFERROR(VLOOKUP(A653,'2023'!A:N,14,0),0)</f>
        <v>0</v>
      </c>
      <c r="H653" s="43">
        <v>3</v>
      </c>
      <c r="I653" s="43">
        <v>5618181</v>
      </c>
      <c r="J653" s="44">
        <f t="shared" si="11"/>
        <v>1872727</v>
      </c>
      <c r="K653" s="43">
        <v>0</v>
      </c>
      <c r="L653" s="43">
        <v>0</v>
      </c>
      <c r="M653" s="44">
        <f t="shared" si="12"/>
        <v>0</v>
      </c>
      <c r="N653" s="43">
        <f t="shared" si="13"/>
        <v>3</v>
      </c>
      <c r="O653" s="44">
        <f t="shared" si="14"/>
        <v>5618181</v>
      </c>
    </row>
    <row r="654" spans="1:15" x14ac:dyDescent="0.2">
      <c r="A654" s="31" t="s">
        <v>2982</v>
      </c>
      <c r="B654" s="31" t="s">
        <v>11</v>
      </c>
      <c r="C654" s="31">
        <v>0</v>
      </c>
      <c r="D654" s="31">
        <v>0</v>
      </c>
      <c r="E654" s="31">
        <f t="shared" si="10"/>
        <v>0</v>
      </c>
      <c r="F654" s="43">
        <f>IFERROR(VLOOKUP(A654,'2023'!A:N,13,0),0)</f>
        <v>0</v>
      </c>
      <c r="G654" s="43">
        <f>IFERROR(VLOOKUP(A654,'2023'!A:N,14,0),0)</f>
        <v>0</v>
      </c>
      <c r="H654" s="43">
        <v>4</v>
      </c>
      <c r="I654" s="43">
        <v>1645454</v>
      </c>
      <c r="J654" s="44">
        <f t="shared" si="11"/>
        <v>411363.5</v>
      </c>
      <c r="K654" s="43">
        <v>0</v>
      </c>
      <c r="L654" s="43">
        <v>0</v>
      </c>
      <c r="M654" s="44">
        <f t="shared" si="12"/>
        <v>0</v>
      </c>
      <c r="N654" s="43">
        <f t="shared" si="13"/>
        <v>4</v>
      </c>
      <c r="O654" s="44">
        <f t="shared" si="14"/>
        <v>1645454</v>
      </c>
    </row>
    <row r="655" spans="1:15" x14ac:dyDescent="0.2">
      <c r="A655" s="31" t="s">
        <v>2983</v>
      </c>
      <c r="B655" s="31" t="s">
        <v>11</v>
      </c>
      <c r="C655" s="31">
        <v>0</v>
      </c>
      <c r="D655" s="31">
        <v>0</v>
      </c>
      <c r="E655" s="31">
        <f t="shared" si="10"/>
        <v>0</v>
      </c>
      <c r="F655" s="43">
        <f>IFERROR(VLOOKUP(A655,'2023'!A:N,13,0),0)</f>
        <v>0</v>
      </c>
      <c r="G655" s="43">
        <f>IFERROR(VLOOKUP(A655,'2023'!A:N,14,0),0)</f>
        <v>0</v>
      </c>
      <c r="H655" s="43">
        <v>1</v>
      </c>
      <c r="I655" s="43">
        <v>1845455</v>
      </c>
      <c r="J655" s="44">
        <f t="shared" si="11"/>
        <v>1845455</v>
      </c>
      <c r="K655" s="43">
        <v>0</v>
      </c>
      <c r="L655" s="43">
        <v>0</v>
      </c>
      <c r="M655" s="44">
        <f t="shared" si="12"/>
        <v>0</v>
      </c>
      <c r="N655" s="43">
        <f t="shared" si="13"/>
        <v>1</v>
      </c>
      <c r="O655" s="44">
        <f t="shared" si="14"/>
        <v>1845455</v>
      </c>
    </row>
    <row r="656" spans="1:15" x14ac:dyDescent="0.2">
      <c r="A656" s="31" t="s">
        <v>2984</v>
      </c>
      <c r="B656" s="31" t="s">
        <v>11</v>
      </c>
      <c r="C656" s="31">
        <v>0</v>
      </c>
      <c r="D656" s="31">
        <v>0</v>
      </c>
      <c r="E656" s="31">
        <f t="shared" si="10"/>
        <v>0</v>
      </c>
      <c r="F656" s="43">
        <f>IFERROR(VLOOKUP(A656,'2023'!A:N,13,0),0)</f>
        <v>0</v>
      </c>
      <c r="G656" s="43">
        <f>IFERROR(VLOOKUP(A656,'2023'!A:N,14,0),0)</f>
        <v>0</v>
      </c>
      <c r="H656" s="43">
        <v>4</v>
      </c>
      <c r="I656" s="43">
        <v>9727273</v>
      </c>
      <c r="J656" s="44">
        <f t="shared" si="11"/>
        <v>2431818.25</v>
      </c>
      <c r="K656" s="43">
        <v>3</v>
      </c>
      <c r="L656" s="43">
        <v>7881819</v>
      </c>
      <c r="M656" s="44">
        <f t="shared" si="12"/>
        <v>7295454.75</v>
      </c>
      <c r="N656" s="43">
        <f t="shared" si="13"/>
        <v>1</v>
      </c>
      <c r="O656" s="44">
        <f t="shared" si="14"/>
        <v>2431818.25</v>
      </c>
    </row>
    <row r="657" spans="1:15" x14ac:dyDescent="0.2">
      <c r="A657" s="31" t="s">
        <v>2985</v>
      </c>
      <c r="B657" s="31" t="s">
        <v>11</v>
      </c>
      <c r="C657" s="31">
        <v>0</v>
      </c>
      <c r="D657" s="31">
        <v>0</v>
      </c>
      <c r="E657" s="31">
        <f t="shared" si="10"/>
        <v>0</v>
      </c>
      <c r="F657" s="43">
        <f>IFERROR(VLOOKUP(A657,'2023'!A:N,13,0),0)</f>
        <v>0</v>
      </c>
      <c r="G657" s="43">
        <f>IFERROR(VLOOKUP(A657,'2023'!A:N,14,0),0)</f>
        <v>0</v>
      </c>
      <c r="H657" s="43">
        <v>2</v>
      </c>
      <c r="I657" s="43">
        <v>4272728</v>
      </c>
      <c r="J657" s="44">
        <f t="shared" si="11"/>
        <v>2136364</v>
      </c>
      <c r="K657" s="43">
        <v>0</v>
      </c>
      <c r="L657" s="43">
        <v>0</v>
      </c>
      <c r="M657" s="44">
        <f t="shared" si="12"/>
        <v>0</v>
      </c>
      <c r="N657" s="43">
        <f t="shared" si="13"/>
        <v>2</v>
      </c>
      <c r="O657" s="44">
        <f t="shared" si="14"/>
        <v>4272728</v>
      </c>
    </row>
    <row r="658" spans="1:15" x14ac:dyDescent="0.2">
      <c r="A658" s="31" t="s">
        <v>2986</v>
      </c>
      <c r="B658" s="31" t="s">
        <v>11</v>
      </c>
      <c r="C658" s="31">
        <v>0</v>
      </c>
      <c r="D658" s="31">
        <v>0</v>
      </c>
      <c r="E658" s="31">
        <f t="shared" si="10"/>
        <v>0</v>
      </c>
      <c r="F658" s="43">
        <f>IFERROR(VLOOKUP(A658,'2023'!A:N,13,0),0)</f>
        <v>0</v>
      </c>
      <c r="G658" s="43">
        <f>IFERROR(VLOOKUP(A658,'2023'!A:N,14,0),0)</f>
        <v>0</v>
      </c>
      <c r="H658" s="43">
        <v>1</v>
      </c>
      <c r="I658" s="43">
        <v>7000000</v>
      </c>
      <c r="J658" s="44">
        <f t="shared" si="11"/>
        <v>7000000</v>
      </c>
      <c r="K658" s="43">
        <v>0</v>
      </c>
      <c r="L658" s="43">
        <v>0</v>
      </c>
      <c r="M658" s="44">
        <f t="shared" si="12"/>
        <v>0</v>
      </c>
      <c r="N658" s="43">
        <f t="shared" si="13"/>
        <v>1</v>
      </c>
      <c r="O658" s="44">
        <f t="shared" si="14"/>
        <v>7000000</v>
      </c>
    </row>
    <row r="659" spans="1:15" x14ac:dyDescent="0.2">
      <c r="A659" s="31" t="s">
        <v>282</v>
      </c>
      <c r="B659" s="31" t="s">
        <v>280</v>
      </c>
      <c r="C659" s="31">
        <v>2</v>
      </c>
      <c r="D659" s="31">
        <v>45454</v>
      </c>
      <c r="E659" s="31">
        <f t="shared" si="10"/>
        <v>0</v>
      </c>
      <c r="F659" s="43">
        <f>IFERROR(VLOOKUP(A659,'2023'!A:N,13,0),0)</f>
        <v>2</v>
      </c>
      <c r="G659" s="43">
        <f>IFERROR(VLOOKUP(A659,'2023'!A:N,14,0),0)</f>
        <v>45454</v>
      </c>
      <c r="H659" s="43">
        <v>5</v>
      </c>
      <c r="I659" s="43">
        <v>113635</v>
      </c>
      <c r="J659" s="44">
        <f t="shared" si="11"/>
        <v>22727</v>
      </c>
      <c r="K659" s="43">
        <v>0</v>
      </c>
      <c r="L659" s="43">
        <v>0</v>
      </c>
      <c r="M659" s="44">
        <f t="shared" si="12"/>
        <v>0</v>
      </c>
      <c r="N659" s="43">
        <f t="shared" si="13"/>
        <v>7</v>
      </c>
      <c r="O659" s="44">
        <f t="shared" si="14"/>
        <v>159089</v>
      </c>
    </row>
    <row r="660" spans="1:15" x14ac:dyDescent="0.2">
      <c r="A660" s="31" t="s">
        <v>2987</v>
      </c>
      <c r="B660" s="31" t="s">
        <v>11</v>
      </c>
      <c r="C660" s="31">
        <v>0</v>
      </c>
      <c r="D660" s="31">
        <v>0</v>
      </c>
      <c r="E660" s="31">
        <f t="shared" si="10"/>
        <v>0</v>
      </c>
      <c r="F660" s="43">
        <f>IFERROR(VLOOKUP(A660,'2023'!A:N,13,0),0)</f>
        <v>0</v>
      </c>
      <c r="G660" s="43">
        <f>IFERROR(VLOOKUP(A660,'2023'!A:N,14,0),0)</f>
        <v>0</v>
      </c>
      <c r="H660" s="43">
        <v>10</v>
      </c>
      <c r="I660" s="43">
        <v>4922730</v>
      </c>
      <c r="J660" s="44">
        <f t="shared" si="11"/>
        <v>492273</v>
      </c>
      <c r="K660" s="43">
        <v>2</v>
      </c>
      <c r="L660" s="43">
        <v>1263637</v>
      </c>
      <c r="M660" s="44">
        <f t="shared" si="12"/>
        <v>984546</v>
      </c>
      <c r="N660" s="43">
        <f t="shared" si="13"/>
        <v>8</v>
      </c>
      <c r="O660" s="44">
        <f t="shared" si="14"/>
        <v>3938184</v>
      </c>
    </row>
    <row r="661" spans="1:15" x14ac:dyDescent="0.2">
      <c r="A661" s="31" t="s">
        <v>302</v>
      </c>
      <c r="B661" s="31" t="s">
        <v>11</v>
      </c>
      <c r="C661" s="31">
        <v>10</v>
      </c>
      <c r="D661" s="31">
        <v>5573630</v>
      </c>
      <c r="E661" s="31">
        <f t="shared" si="10"/>
        <v>0</v>
      </c>
      <c r="F661" s="43">
        <f>IFERROR(VLOOKUP(A661,'2023'!A:N,13,0),0)</f>
        <v>10</v>
      </c>
      <c r="G661" s="43">
        <f>IFERROR(VLOOKUP(A661,'2023'!A:N,14,0),0)</f>
        <v>5573630</v>
      </c>
      <c r="H661" s="43">
        <v>10</v>
      </c>
      <c r="I661" s="43">
        <v>5754550</v>
      </c>
      <c r="J661" s="44">
        <f t="shared" si="11"/>
        <v>566409</v>
      </c>
      <c r="K661" s="43">
        <v>2</v>
      </c>
      <c r="L661" s="43">
        <v>1363636</v>
      </c>
      <c r="M661" s="44">
        <f t="shared" si="12"/>
        <v>1132818</v>
      </c>
      <c r="N661" s="43">
        <f t="shared" si="13"/>
        <v>18</v>
      </c>
      <c r="O661" s="44">
        <f t="shared" si="14"/>
        <v>10195362</v>
      </c>
    </row>
    <row r="662" spans="1:15" x14ac:dyDescent="0.2">
      <c r="A662" s="31" t="s">
        <v>2988</v>
      </c>
      <c r="B662" s="31" t="s">
        <v>20</v>
      </c>
      <c r="C662" s="31">
        <v>0</v>
      </c>
      <c r="D662" s="31">
        <v>0</v>
      </c>
      <c r="E662" s="31">
        <f t="shared" si="10"/>
        <v>0</v>
      </c>
      <c r="F662" s="43">
        <f>IFERROR(VLOOKUP(A662,'2023'!A:N,13,0),0)</f>
        <v>0</v>
      </c>
      <c r="G662" s="43">
        <f>IFERROR(VLOOKUP(A662,'2023'!A:N,14,0),0)</f>
        <v>0</v>
      </c>
      <c r="H662" s="43">
        <v>1</v>
      </c>
      <c r="I662" s="43">
        <v>9545455</v>
      </c>
      <c r="J662" s="44">
        <f t="shared" si="11"/>
        <v>9545455</v>
      </c>
      <c r="K662" s="43">
        <v>0</v>
      </c>
      <c r="L662" s="43">
        <v>0</v>
      </c>
      <c r="M662" s="44">
        <f t="shared" si="12"/>
        <v>0</v>
      </c>
      <c r="N662" s="43">
        <f t="shared" si="13"/>
        <v>1</v>
      </c>
      <c r="O662" s="44">
        <f t="shared" si="14"/>
        <v>9545455</v>
      </c>
    </row>
    <row r="663" spans="1:15" x14ac:dyDescent="0.2">
      <c r="A663" s="31" t="s">
        <v>744</v>
      </c>
      <c r="B663" s="31" t="s">
        <v>11</v>
      </c>
      <c r="C663" s="31">
        <v>4</v>
      </c>
      <c r="D663" s="31">
        <v>13195455</v>
      </c>
      <c r="E663" s="31">
        <f t="shared" si="10"/>
        <v>0</v>
      </c>
      <c r="F663" s="43">
        <f>IFERROR(VLOOKUP(A663,'2023'!A:N,13,0),0)</f>
        <v>4</v>
      </c>
      <c r="G663" s="43">
        <f>IFERROR(VLOOKUP(A663,'2023'!A:N,14,0),0)</f>
        <v>13195455</v>
      </c>
      <c r="H663" s="43">
        <v>1</v>
      </c>
      <c r="I663" s="43">
        <v>3272727</v>
      </c>
      <c r="J663" s="44">
        <f t="shared" si="11"/>
        <v>3293636.4</v>
      </c>
      <c r="K663" s="43">
        <v>0</v>
      </c>
      <c r="L663" s="43">
        <v>0</v>
      </c>
      <c r="M663" s="44">
        <f t="shared" si="12"/>
        <v>0</v>
      </c>
      <c r="N663" s="43">
        <f t="shared" si="13"/>
        <v>5</v>
      </c>
      <c r="O663" s="44">
        <f t="shared" si="14"/>
        <v>16468182</v>
      </c>
    </row>
    <row r="664" spans="1:15" x14ac:dyDescent="0.2">
      <c r="A664" s="31" t="s">
        <v>2989</v>
      </c>
      <c r="B664" s="31" t="s">
        <v>11</v>
      </c>
      <c r="C664" s="31">
        <v>0</v>
      </c>
      <c r="D664" s="31">
        <v>0</v>
      </c>
      <c r="E664" s="31">
        <f t="shared" si="10"/>
        <v>0</v>
      </c>
      <c r="F664" s="43">
        <f>IFERROR(VLOOKUP(A664,'2023'!A:N,13,0),0)</f>
        <v>0</v>
      </c>
      <c r="G664" s="43">
        <f>IFERROR(VLOOKUP(A664,'2023'!A:N,14,0),0)</f>
        <v>0</v>
      </c>
      <c r="H664" s="43">
        <v>5</v>
      </c>
      <c r="I664" s="43">
        <v>22054546</v>
      </c>
      <c r="J664" s="44">
        <f t="shared" si="11"/>
        <v>4410909.2</v>
      </c>
      <c r="K664" s="43">
        <v>0</v>
      </c>
      <c r="L664" s="43">
        <v>0</v>
      </c>
      <c r="M664" s="44">
        <f t="shared" si="12"/>
        <v>0</v>
      </c>
      <c r="N664" s="43">
        <f t="shared" si="13"/>
        <v>5</v>
      </c>
      <c r="O664" s="44">
        <f t="shared" si="14"/>
        <v>22054546</v>
      </c>
    </row>
    <row r="665" spans="1:15" x14ac:dyDescent="0.2">
      <c r="A665" s="31" t="s">
        <v>2990</v>
      </c>
      <c r="B665" s="31" t="s">
        <v>25</v>
      </c>
      <c r="C665" s="31">
        <v>0</v>
      </c>
      <c r="D665" s="31">
        <v>0</v>
      </c>
      <c r="E665" s="31">
        <f t="shared" si="10"/>
        <v>0</v>
      </c>
      <c r="F665" s="43">
        <f>IFERROR(VLOOKUP(A665,'2023'!A:N,13,0),0)</f>
        <v>0</v>
      </c>
      <c r="G665" s="43">
        <f>IFERROR(VLOOKUP(A665,'2023'!A:N,14,0),0)</f>
        <v>0</v>
      </c>
      <c r="H665" s="43">
        <v>3</v>
      </c>
      <c r="I665" s="43">
        <v>3136365</v>
      </c>
      <c r="J665" s="44">
        <f t="shared" si="11"/>
        <v>1045455</v>
      </c>
      <c r="K665" s="43">
        <v>0</v>
      </c>
      <c r="L665" s="43">
        <v>0</v>
      </c>
      <c r="M665" s="44">
        <f t="shared" si="12"/>
        <v>0</v>
      </c>
      <c r="N665" s="43">
        <f t="shared" si="13"/>
        <v>3</v>
      </c>
      <c r="O665" s="44">
        <f t="shared" si="14"/>
        <v>3136365</v>
      </c>
    </row>
    <row r="666" spans="1:15" x14ac:dyDescent="0.2">
      <c r="A666" s="31" t="s">
        <v>2991</v>
      </c>
      <c r="B666" s="31" t="s">
        <v>11</v>
      </c>
      <c r="C666" s="31">
        <v>0</v>
      </c>
      <c r="D666" s="31">
        <v>0</v>
      </c>
      <c r="E666" s="31">
        <f t="shared" si="10"/>
        <v>0</v>
      </c>
      <c r="F666" s="43">
        <f>IFERROR(VLOOKUP(A666,'2023'!A:N,13,0),0)</f>
        <v>0</v>
      </c>
      <c r="G666" s="43">
        <f>IFERROR(VLOOKUP(A666,'2023'!A:N,14,0),0)</f>
        <v>0</v>
      </c>
      <c r="H666" s="43">
        <v>21</v>
      </c>
      <c r="I666" s="43">
        <v>11183637</v>
      </c>
      <c r="J666" s="44">
        <f t="shared" si="11"/>
        <v>532554.14285714284</v>
      </c>
      <c r="K666" s="43">
        <v>1</v>
      </c>
      <c r="L666" s="43">
        <v>909091</v>
      </c>
      <c r="M666" s="44">
        <f t="shared" si="12"/>
        <v>532554.14285714284</v>
      </c>
      <c r="N666" s="43">
        <f t="shared" si="13"/>
        <v>20</v>
      </c>
      <c r="O666" s="44">
        <f t="shared" si="14"/>
        <v>10651082.857142856</v>
      </c>
    </row>
    <row r="667" spans="1:15" x14ac:dyDescent="0.2">
      <c r="A667" s="31" t="s">
        <v>2992</v>
      </c>
      <c r="B667" s="31" t="s">
        <v>11</v>
      </c>
      <c r="C667" s="31">
        <v>0</v>
      </c>
      <c r="D667" s="31">
        <v>0</v>
      </c>
      <c r="E667" s="31">
        <f t="shared" si="10"/>
        <v>0</v>
      </c>
      <c r="F667" s="43">
        <f>IFERROR(VLOOKUP(A667,'2023'!A:N,13,0),0)</f>
        <v>0</v>
      </c>
      <c r="G667" s="43">
        <f>IFERROR(VLOOKUP(A667,'2023'!A:N,14,0),0)</f>
        <v>0</v>
      </c>
      <c r="H667" s="43">
        <v>10</v>
      </c>
      <c r="I667" s="43">
        <v>6818180</v>
      </c>
      <c r="J667" s="44">
        <f t="shared" si="11"/>
        <v>681818</v>
      </c>
      <c r="K667" s="43">
        <v>2</v>
      </c>
      <c r="L667" s="43">
        <v>1909090</v>
      </c>
      <c r="M667" s="44">
        <f t="shared" si="12"/>
        <v>1363636</v>
      </c>
      <c r="N667" s="43">
        <f t="shared" si="13"/>
        <v>8</v>
      </c>
      <c r="O667" s="44">
        <f t="shared" si="14"/>
        <v>5454544</v>
      </c>
    </row>
    <row r="668" spans="1:15" x14ac:dyDescent="0.2">
      <c r="A668" s="31" t="s">
        <v>2993</v>
      </c>
      <c r="B668" s="31" t="s">
        <v>11</v>
      </c>
      <c r="C668" s="31">
        <v>0</v>
      </c>
      <c r="D668" s="31">
        <v>0</v>
      </c>
      <c r="E668" s="31">
        <f t="shared" si="10"/>
        <v>0</v>
      </c>
      <c r="F668" s="43">
        <f>IFERROR(VLOOKUP(A668,'2023'!A:N,13,0),0)</f>
        <v>0</v>
      </c>
      <c r="G668" s="43">
        <f>IFERROR(VLOOKUP(A668,'2023'!A:N,14,0),0)</f>
        <v>0</v>
      </c>
      <c r="H668" s="43">
        <v>2</v>
      </c>
      <c r="I668" s="43">
        <v>1636364</v>
      </c>
      <c r="J668" s="44">
        <f t="shared" si="11"/>
        <v>818182</v>
      </c>
      <c r="K668" s="43">
        <v>0</v>
      </c>
      <c r="L668" s="43">
        <v>0</v>
      </c>
      <c r="M668" s="44">
        <f t="shared" si="12"/>
        <v>0</v>
      </c>
      <c r="N668" s="43">
        <f t="shared" si="13"/>
        <v>2</v>
      </c>
      <c r="O668" s="44">
        <f t="shared" si="14"/>
        <v>1636364</v>
      </c>
    </row>
    <row r="669" spans="1:15" x14ac:dyDescent="0.2">
      <c r="A669" s="31" t="s">
        <v>2994</v>
      </c>
      <c r="B669" s="31" t="s">
        <v>11</v>
      </c>
      <c r="C669" s="31">
        <v>0</v>
      </c>
      <c r="D669" s="31">
        <v>0</v>
      </c>
      <c r="E669" s="31">
        <f t="shared" si="10"/>
        <v>0</v>
      </c>
      <c r="F669" s="43">
        <f>IFERROR(VLOOKUP(A669,'2023'!A:N,13,0),0)</f>
        <v>0</v>
      </c>
      <c r="G669" s="43">
        <f>IFERROR(VLOOKUP(A669,'2023'!A:N,14,0),0)</f>
        <v>0</v>
      </c>
      <c r="H669" s="43">
        <v>1</v>
      </c>
      <c r="I669" s="43">
        <v>11318182</v>
      </c>
      <c r="J669" s="44">
        <f t="shared" si="11"/>
        <v>11318182</v>
      </c>
      <c r="K669" s="43">
        <v>1</v>
      </c>
      <c r="L669" s="43">
        <v>13263636</v>
      </c>
      <c r="M669" s="44">
        <f t="shared" si="12"/>
        <v>11318182</v>
      </c>
      <c r="N669" s="43">
        <f t="shared" si="13"/>
        <v>0</v>
      </c>
      <c r="O669" s="44">
        <f t="shared" si="14"/>
        <v>0</v>
      </c>
    </row>
    <row r="670" spans="1:15" x14ac:dyDescent="0.2">
      <c r="A670" s="31" t="s">
        <v>562</v>
      </c>
      <c r="B670" s="31" t="s">
        <v>11</v>
      </c>
      <c r="C670" s="31">
        <v>6</v>
      </c>
      <c r="D670" s="31">
        <v>9090908</v>
      </c>
      <c r="E670" s="31">
        <f t="shared" si="10"/>
        <v>0</v>
      </c>
      <c r="F670" s="43">
        <f>IFERROR(VLOOKUP(A670,'2023'!A:N,13,0),0)</f>
        <v>6</v>
      </c>
      <c r="G670" s="43">
        <f>IFERROR(VLOOKUP(A670,'2023'!A:N,14,0),0)</f>
        <v>9090908</v>
      </c>
      <c r="H670" s="43">
        <v>1</v>
      </c>
      <c r="I670" s="43">
        <v>1436364</v>
      </c>
      <c r="J670" s="44">
        <f t="shared" si="11"/>
        <v>1503896</v>
      </c>
      <c r="K670" s="43">
        <v>0</v>
      </c>
      <c r="L670" s="43">
        <v>0</v>
      </c>
      <c r="M670" s="44">
        <f t="shared" si="12"/>
        <v>0</v>
      </c>
      <c r="N670" s="43">
        <f t="shared" si="13"/>
        <v>7</v>
      </c>
      <c r="O670" s="44">
        <f t="shared" si="14"/>
        <v>10527272</v>
      </c>
    </row>
    <row r="671" spans="1:15" x14ac:dyDescent="0.2">
      <c r="A671" s="31" t="s">
        <v>511</v>
      </c>
      <c r="B671" s="31" t="s">
        <v>11</v>
      </c>
      <c r="C671" s="31">
        <v>3</v>
      </c>
      <c r="D671" s="31">
        <v>6381818</v>
      </c>
      <c r="E671" s="31">
        <f t="shared" si="10"/>
        <v>0</v>
      </c>
      <c r="F671" s="43">
        <f>IFERROR(VLOOKUP(A671,'2023'!A:N,13,0),0)</f>
        <v>3</v>
      </c>
      <c r="G671" s="43">
        <f>IFERROR(VLOOKUP(A671,'2023'!A:N,14,0),0)</f>
        <v>6381818</v>
      </c>
      <c r="H671" s="43">
        <v>1</v>
      </c>
      <c r="I671" s="43">
        <v>2072727</v>
      </c>
      <c r="J671" s="44">
        <f t="shared" si="11"/>
        <v>2113636.25</v>
      </c>
      <c r="K671" s="43">
        <v>0</v>
      </c>
      <c r="L671" s="43">
        <v>0</v>
      </c>
      <c r="M671" s="44">
        <f t="shared" si="12"/>
        <v>0</v>
      </c>
      <c r="N671" s="43">
        <f t="shared" si="13"/>
        <v>4</v>
      </c>
      <c r="O671" s="44">
        <f t="shared" si="14"/>
        <v>8454545</v>
      </c>
    </row>
    <row r="672" spans="1:15" x14ac:dyDescent="0.2">
      <c r="A672" s="31" t="s">
        <v>2995</v>
      </c>
      <c r="B672" s="31" t="s">
        <v>20</v>
      </c>
      <c r="C672" s="31">
        <v>0</v>
      </c>
      <c r="D672" s="31">
        <v>0</v>
      </c>
      <c r="E672" s="31">
        <f t="shared" si="10"/>
        <v>0</v>
      </c>
      <c r="F672" s="43">
        <f>IFERROR(VLOOKUP(A672,'2023'!A:N,13,0),0)</f>
        <v>0</v>
      </c>
      <c r="G672" s="43">
        <f>IFERROR(VLOOKUP(A672,'2023'!A:N,14,0),0)</f>
        <v>0</v>
      </c>
      <c r="H672" s="43">
        <v>1</v>
      </c>
      <c r="I672" s="43">
        <v>1150000</v>
      </c>
      <c r="J672" s="44">
        <f t="shared" si="11"/>
        <v>1150000</v>
      </c>
      <c r="K672" s="43">
        <v>1</v>
      </c>
      <c r="L672" s="43">
        <v>1145455</v>
      </c>
      <c r="M672" s="44">
        <f t="shared" si="12"/>
        <v>1150000</v>
      </c>
      <c r="N672" s="43">
        <f t="shared" si="13"/>
        <v>0</v>
      </c>
      <c r="O672" s="44">
        <f t="shared" si="14"/>
        <v>0</v>
      </c>
    </row>
    <row r="673" spans="1:15" x14ac:dyDescent="0.2">
      <c r="A673" s="31" t="s">
        <v>1401</v>
      </c>
      <c r="B673" s="31" t="s">
        <v>20</v>
      </c>
      <c r="C673" s="31">
        <v>3</v>
      </c>
      <c r="D673" s="31">
        <v>3660000</v>
      </c>
      <c r="E673" s="31">
        <f t="shared" si="10"/>
        <v>0</v>
      </c>
      <c r="F673" s="43">
        <f>IFERROR(VLOOKUP(A673,'2023'!A:N,13,0),0)</f>
        <v>3</v>
      </c>
      <c r="G673" s="43">
        <f>IFERROR(VLOOKUP(A673,'2023'!A:N,14,0),0)</f>
        <v>3660000</v>
      </c>
      <c r="H673" s="43">
        <v>1</v>
      </c>
      <c r="I673" s="43">
        <v>1340000</v>
      </c>
      <c r="J673" s="44">
        <f t="shared" si="11"/>
        <v>1250000</v>
      </c>
      <c r="K673" s="43">
        <v>0</v>
      </c>
      <c r="L673" s="43">
        <v>0</v>
      </c>
      <c r="M673" s="44">
        <f t="shared" si="12"/>
        <v>0</v>
      </c>
      <c r="N673" s="43">
        <f t="shared" si="13"/>
        <v>4</v>
      </c>
      <c r="O673" s="44">
        <f t="shared" si="14"/>
        <v>5000000</v>
      </c>
    </row>
    <row r="674" spans="1:15" x14ac:dyDescent="0.2">
      <c r="A674" s="31" t="s">
        <v>2996</v>
      </c>
      <c r="B674" s="31" t="s">
        <v>20</v>
      </c>
      <c r="C674" s="31">
        <v>0</v>
      </c>
      <c r="D674" s="31">
        <v>0</v>
      </c>
      <c r="E674" s="31">
        <f t="shared" si="10"/>
        <v>0</v>
      </c>
      <c r="F674" s="43">
        <f>IFERROR(VLOOKUP(A674,'2023'!A:N,13,0),0)</f>
        <v>0</v>
      </c>
      <c r="G674" s="43">
        <f>IFERROR(VLOOKUP(A674,'2023'!A:N,14,0),0)</f>
        <v>0</v>
      </c>
      <c r="H674" s="43">
        <v>1</v>
      </c>
      <c r="I674" s="43">
        <v>12727273</v>
      </c>
      <c r="J674" s="44">
        <f t="shared" si="11"/>
        <v>12727273</v>
      </c>
      <c r="K674" s="43">
        <v>0</v>
      </c>
      <c r="L674" s="43">
        <v>0</v>
      </c>
      <c r="M674" s="44">
        <f t="shared" si="12"/>
        <v>0</v>
      </c>
      <c r="N674" s="43">
        <f t="shared" si="13"/>
        <v>1</v>
      </c>
      <c r="O674" s="44">
        <f t="shared" si="14"/>
        <v>12727273</v>
      </c>
    </row>
    <row r="675" spans="1:15" x14ac:dyDescent="0.2">
      <c r="A675" s="31" t="s">
        <v>2997</v>
      </c>
      <c r="B675" s="31" t="s">
        <v>25</v>
      </c>
      <c r="C675" s="31">
        <v>0</v>
      </c>
      <c r="D675" s="31">
        <v>0</v>
      </c>
      <c r="E675" s="31">
        <f t="shared" si="10"/>
        <v>0</v>
      </c>
      <c r="F675" s="43">
        <f>IFERROR(VLOOKUP(A675,'2023'!A:N,13,0),0)</f>
        <v>0</v>
      </c>
      <c r="G675" s="43">
        <f>IFERROR(VLOOKUP(A675,'2023'!A:N,14,0),0)</f>
        <v>0</v>
      </c>
      <c r="H675" s="43">
        <v>1</v>
      </c>
      <c r="I675" s="43">
        <v>12754545</v>
      </c>
      <c r="J675" s="44">
        <f t="shared" si="11"/>
        <v>12754545</v>
      </c>
      <c r="K675" s="43">
        <v>1</v>
      </c>
      <c r="L675" s="43">
        <v>13536364</v>
      </c>
      <c r="M675" s="44">
        <f t="shared" si="12"/>
        <v>12754545</v>
      </c>
      <c r="N675" s="43">
        <f t="shared" si="13"/>
        <v>0</v>
      </c>
      <c r="O675" s="44">
        <f t="shared" si="14"/>
        <v>0</v>
      </c>
    </row>
    <row r="676" spans="1:15" x14ac:dyDescent="0.2">
      <c r="A676" s="31" t="s">
        <v>2998</v>
      </c>
      <c r="B676" s="31" t="s">
        <v>25</v>
      </c>
      <c r="C676" s="31">
        <v>0</v>
      </c>
      <c r="D676" s="31">
        <v>0</v>
      </c>
      <c r="E676" s="31">
        <f t="shared" si="10"/>
        <v>0</v>
      </c>
      <c r="F676" s="43">
        <f>IFERROR(VLOOKUP(A676,'2023'!A:N,13,0),0)</f>
        <v>0</v>
      </c>
      <c r="G676" s="43">
        <f>IFERROR(VLOOKUP(A676,'2023'!A:N,14,0),0)</f>
        <v>0</v>
      </c>
      <c r="H676" s="43">
        <v>54</v>
      </c>
      <c r="I676" s="43">
        <v>731118178</v>
      </c>
      <c r="J676" s="44">
        <f t="shared" si="11"/>
        <v>13539225.518518519</v>
      </c>
      <c r="K676" s="43">
        <v>16</v>
      </c>
      <c r="L676" s="43">
        <v>217481819</v>
      </c>
      <c r="M676" s="44">
        <f t="shared" si="12"/>
        <v>216627608.2962963</v>
      </c>
      <c r="N676" s="43">
        <f t="shared" si="13"/>
        <v>38</v>
      </c>
      <c r="O676" s="44">
        <f t="shared" si="14"/>
        <v>514490569.7037037</v>
      </c>
    </row>
    <row r="677" spans="1:15" x14ac:dyDescent="0.2">
      <c r="A677" s="31" t="s">
        <v>200</v>
      </c>
      <c r="B677" s="31" t="s">
        <v>25</v>
      </c>
      <c r="C677" s="31">
        <v>26</v>
      </c>
      <c r="D677" s="31">
        <v>0</v>
      </c>
      <c r="E677" s="31">
        <f t="shared" si="10"/>
        <v>0</v>
      </c>
      <c r="F677" s="43">
        <f>IFERROR(VLOOKUP(A677,'2023'!A:N,13,0),0)</f>
        <v>26</v>
      </c>
      <c r="G677" s="43">
        <f>IFERROR(VLOOKUP(A677,'2023'!A:N,14,0),0)</f>
        <v>0</v>
      </c>
      <c r="H677" s="43">
        <v>120</v>
      </c>
      <c r="I677" s="43">
        <v>0</v>
      </c>
      <c r="J677" s="44">
        <f t="shared" si="11"/>
        <v>0</v>
      </c>
      <c r="K677" s="43">
        <v>22</v>
      </c>
      <c r="L677" s="43">
        <v>0</v>
      </c>
      <c r="M677" s="44">
        <f t="shared" si="12"/>
        <v>0</v>
      </c>
      <c r="N677" s="43">
        <f t="shared" si="13"/>
        <v>124</v>
      </c>
      <c r="O677" s="44">
        <f t="shared" si="14"/>
        <v>0</v>
      </c>
    </row>
    <row r="678" spans="1:15" x14ac:dyDescent="0.2">
      <c r="A678" s="31" t="s">
        <v>2999</v>
      </c>
      <c r="B678" s="31" t="s">
        <v>25</v>
      </c>
      <c r="C678" s="31">
        <v>0</v>
      </c>
      <c r="D678" s="31">
        <v>0</v>
      </c>
      <c r="E678" s="31">
        <f t="shared" si="10"/>
        <v>0</v>
      </c>
      <c r="F678" s="43">
        <f>IFERROR(VLOOKUP(A678,'2023'!A:N,13,0),0)</f>
        <v>0</v>
      </c>
      <c r="G678" s="43">
        <f>IFERROR(VLOOKUP(A678,'2023'!A:N,14,0),0)</f>
        <v>0</v>
      </c>
      <c r="H678" s="43">
        <v>2</v>
      </c>
      <c r="I678" s="43">
        <v>13181818</v>
      </c>
      <c r="J678" s="44">
        <f t="shared" si="11"/>
        <v>6590909</v>
      </c>
      <c r="K678" s="43">
        <v>0</v>
      </c>
      <c r="L678" s="43">
        <v>0</v>
      </c>
      <c r="M678" s="44">
        <f t="shared" si="12"/>
        <v>0</v>
      </c>
      <c r="N678" s="43">
        <f t="shared" si="13"/>
        <v>2</v>
      </c>
      <c r="O678" s="44">
        <f t="shared" si="14"/>
        <v>13181818</v>
      </c>
    </row>
    <row r="679" spans="1:15" x14ac:dyDescent="0.2">
      <c r="A679" s="31" t="s">
        <v>2331</v>
      </c>
      <c r="B679" s="31" t="s">
        <v>20</v>
      </c>
      <c r="C679" s="31">
        <v>2</v>
      </c>
      <c r="D679" s="31">
        <v>26866667</v>
      </c>
      <c r="E679" s="31">
        <f t="shared" si="10"/>
        <v>0</v>
      </c>
      <c r="F679" s="43">
        <f>IFERROR(VLOOKUP(A679,'2023'!A:N,13,0),0)</f>
        <v>2</v>
      </c>
      <c r="G679" s="43">
        <f>IFERROR(VLOOKUP(A679,'2023'!A:N,14,0),0)</f>
        <v>26866666.666666657</v>
      </c>
      <c r="H679" s="43">
        <v>1</v>
      </c>
      <c r="I679" s="43">
        <v>13300000</v>
      </c>
      <c r="J679" s="44">
        <f t="shared" si="11"/>
        <v>13388888.888888886</v>
      </c>
      <c r="K679" s="43">
        <v>2</v>
      </c>
      <c r="L679" s="43">
        <v>30890909</v>
      </c>
      <c r="M679" s="44">
        <f t="shared" si="12"/>
        <v>26777777.777777772</v>
      </c>
      <c r="N679" s="43">
        <f t="shared" si="13"/>
        <v>1</v>
      </c>
      <c r="O679" s="44">
        <f t="shared" si="14"/>
        <v>13388888.888888884</v>
      </c>
    </row>
    <row r="680" spans="1:15" x14ac:dyDescent="0.2">
      <c r="A680" s="31" t="s">
        <v>3000</v>
      </c>
      <c r="B680" s="31" t="s">
        <v>20</v>
      </c>
      <c r="C680" s="31">
        <v>0</v>
      </c>
      <c r="D680" s="31">
        <v>0</v>
      </c>
      <c r="E680" s="31">
        <f t="shared" si="10"/>
        <v>0</v>
      </c>
      <c r="F680" s="43">
        <f>IFERROR(VLOOKUP(A680,'2023'!A:N,13,0),0)</f>
        <v>0</v>
      </c>
      <c r="G680" s="43">
        <f>IFERROR(VLOOKUP(A680,'2023'!A:N,14,0),0)</f>
        <v>0</v>
      </c>
      <c r="H680" s="43">
        <v>5</v>
      </c>
      <c r="I680" s="43">
        <v>1081820</v>
      </c>
      <c r="J680" s="44">
        <f t="shared" si="11"/>
        <v>216364</v>
      </c>
      <c r="K680" s="43">
        <v>0</v>
      </c>
      <c r="L680" s="43">
        <v>0</v>
      </c>
      <c r="M680" s="44">
        <f t="shared" si="12"/>
        <v>0</v>
      </c>
      <c r="N680" s="43">
        <f t="shared" si="13"/>
        <v>5</v>
      </c>
      <c r="O680" s="44">
        <f t="shared" si="14"/>
        <v>1081820</v>
      </c>
    </row>
    <row r="681" spans="1:15" x14ac:dyDescent="0.2">
      <c r="A681" s="31" t="s">
        <v>3001</v>
      </c>
      <c r="B681" s="31" t="s">
        <v>20</v>
      </c>
      <c r="C681" s="31">
        <v>0</v>
      </c>
      <c r="D681" s="31">
        <v>0</v>
      </c>
      <c r="E681" s="31">
        <f t="shared" si="10"/>
        <v>0</v>
      </c>
      <c r="F681" s="43">
        <f>IFERROR(VLOOKUP(A681,'2023'!A:N,13,0),0)</f>
        <v>0</v>
      </c>
      <c r="G681" s="43">
        <f>IFERROR(VLOOKUP(A681,'2023'!A:N,14,0),0)</f>
        <v>0</v>
      </c>
      <c r="H681" s="43">
        <v>5</v>
      </c>
      <c r="I681" s="43">
        <v>1222725</v>
      </c>
      <c r="J681" s="44">
        <f t="shared" si="11"/>
        <v>244545</v>
      </c>
      <c r="K681" s="43">
        <v>0</v>
      </c>
      <c r="L681" s="43">
        <v>0</v>
      </c>
      <c r="M681" s="44">
        <f t="shared" si="12"/>
        <v>0</v>
      </c>
      <c r="N681" s="43">
        <f t="shared" si="13"/>
        <v>5</v>
      </c>
      <c r="O681" s="44">
        <f t="shared" si="14"/>
        <v>1222725</v>
      </c>
    </row>
    <row r="682" spans="1:15" x14ac:dyDescent="0.2">
      <c r="A682" s="31" t="s">
        <v>3002</v>
      </c>
      <c r="B682" s="31" t="s">
        <v>20</v>
      </c>
      <c r="C682" s="31">
        <v>0</v>
      </c>
      <c r="D682" s="31">
        <v>0</v>
      </c>
      <c r="E682" s="31">
        <f t="shared" si="10"/>
        <v>0</v>
      </c>
      <c r="F682" s="43">
        <f>IFERROR(VLOOKUP(A682,'2023'!A:N,13,0),0)</f>
        <v>0</v>
      </c>
      <c r="G682" s="43">
        <f>IFERROR(VLOOKUP(A682,'2023'!A:N,14,0),0)</f>
        <v>0</v>
      </c>
      <c r="H682" s="43">
        <v>2</v>
      </c>
      <c r="I682" s="43">
        <v>1087272</v>
      </c>
      <c r="J682" s="44">
        <f t="shared" si="11"/>
        <v>543636</v>
      </c>
      <c r="K682" s="43">
        <v>0</v>
      </c>
      <c r="L682" s="43">
        <v>0</v>
      </c>
      <c r="M682" s="44">
        <f t="shared" si="12"/>
        <v>0</v>
      </c>
      <c r="N682" s="43">
        <f t="shared" si="13"/>
        <v>2</v>
      </c>
      <c r="O682" s="44">
        <f t="shared" si="14"/>
        <v>1087272</v>
      </c>
    </row>
    <row r="683" spans="1:15" x14ac:dyDescent="0.2">
      <c r="A683" s="31" t="s">
        <v>3003</v>
      </c>
      <c r="B683" s="31" t="s">
        <v>20</v>
      </c>
      <c r="C683" s="31">
        <v>0</v>
      </c>
      <c r="D683" s="31">
        <v>0</v>
      </c>
      <c r="E683" s="31">
        <f t="shared" si="10"/>
        <v>0</v>
      </c>
      <c r="F683" s="43">
        <f>IFERROR(VLOOKUP(A683,'2023'!A:N,13,0),0)</f>
        <v>0</v>
      </c>
      <c r="G683" s="43">
        <f>IFERROR(VLOOKUP(A683,'2023'!A:N,14,0),0)</f>
        <v>0</v>
      </c>
      <c r="H683" s="43">
        <v>2</v>
      </c>
      <c r="I683" s="43">
        <v>916364</v>
      </c>
      <c r="J683" s="44">
        <f t="shared" si="11"/>
        <v>458182</v>
      </c>
      <c r="K683" s="43">
        <v>0</v>
      </c>
      <c r="L683" s="43">
        <v>0</v>
      </c>
      <c r="M683" s="44">
        <f t="shared" si="12"/>
        <v>0</v>
      </c>
      <c r="N683" s="43">
        <f t="shared" si="13"/>
        <v>2</v>
      </c>
      <c r="O683" s="44">
        <f t="shared" si="14"/>
        <v>916364</v>
      </c>
    </row>
    <row r="684" spans="1:15" x14ac:dyDescent="0.2">
      <c r="A684" s="31" t="s">
        <v>608</v>
      </c>
      <c r="B684" s="31" t="s">
        <v>20</v>
      </c>
      <c r="C684" s="31">
        <v>4</v>
      </c>
      <c r="D684" s="31">
        <v>2027272</v>
      </c>
      <c r="E684" s="31">
        <f t="shared" si="10"/>
        <v>0</v>
      </c>
      <c r="F684" s="43">
        <f>IFERROR(VLOOKUP(A684,'2023'!A:N,13,0),0)</f>
        <v>4</v>
      </c>
      <c r="G684" s="43">
        <f>IFERROR(VLOOKUP(A684,'2023'!A:N,14,0),0)</f>
        <v>2027272</v>
      </c>
      <c r="H684" s="43">
        <v>2</v>
      </c>
      <c r="I684" s="43">
        <v>1110910</v>
      </c>
      <c r="J684" s="44">
        <f t="shared" si="11"/>
        <v>523030.33333333331</v>
      </c>
      <c r="K684" s="43">
        <v>0</v>
      </c>
      <c r="L684" s="43">
        <v>0</v>
      </c>
      <c r="M684" s="44">
        <f t="shared" si="12"/>
        <v>0</v>
      </c>
      <c r="N684" s="43">
        <f t="shared" si="13"/>
        <v>6</v>
      </c>
      <c r="O684" s="44">
        <f t="shared" si="14"/>
        <v>3138182</v>
      </c>
    </row>
    <row r="685" spans="1:15" x14ac:dyDescent="0.2">
      <c r="A685" s="31" t="s">
        <v>801</v>
      </c>
      <c r="B685" s="31" t="s">
        <v>20</v>
      </c>
      <c r="C685" s="31">
        <v>2</v>
      </c>
      <c r="D685" s="31">
        <v>1689090</v>
      </c>
      <c r="E685" s="31">
        <f t="shared" si="10"/>
        <v>0</v>
      </c>
      <c r="F685" s="43">
        <f>IFERROR(VLOOKUP(A685,'2023'!A:N,13,0),0)</f>
        <v>2</v>
      </c>
      <c r="G685" s="43">
        <f>IFERROR(VLOOKUP(A685,'2023'!A:N,14,0),0)</f>
        <v>1689090</v>
      </c>
      <c r="H685" s="43">
        <v>2</v>
      </c>
      <c r="I685" s="43">
        <v>1952728</v>
      </c>
      <c r="J685" s="44">
        <f t="shared" si="11"/>
        <v>910454.5</v>
      </c>
      <c r="K685" s="43">
        <v>0</v>
      </c>
      <c r="L685" s="43">
        <v>0</v>
      </c>
      <c r="M685" s="44">
        <f t="shared" si="12"/>
        <v>0</v>
      </c>
      <c r="N685" s="43">
        <f t="shared" si="13"/>
        <v>4</v>
      </c>
      <c r="O685" s="44">
        <f t="shared" si="14"/>
        <v>3641818</v>
      </c>
    </row>
    <row r="686" spans="1:15" x14ac:dyDescent="0.2">
      <c r="A686" s="31" t="s">
        <v>3004</v>
      </c>
      <c r="B686" s="31" t="s">
        <v>20</v>
      </c>
      <c r="C686" s="31">
        <v>0</v>
      </c>
      <c r="D686" s="31">
        <v>0</v>
      </c>
      <c r="E686" s="31">
        <f t="shared" si="10"/>
        <v>0</v>
      </c>
      <c r="F686" s="43">
        <f>IFERROR(VLOOKUP(A686,'2023'!A:N,13,0),0)</f>
        <v>0</v>
      </c>
      <c r="G686" s="43">
        <f>IFERROR(VLOOKUP(A686,'2023'!A:N,14,0),0)</f>
        <v>0</v>
      </c>
      <c r="H686" s="43">
        <v>2</v>
      </c>
      <c r="I686" s="43">
        <v>1449090</v>
      </c>
      <c r="J686" s="44">
        <f t="shared" si="11"/>
        <v>724545</v>
      </c>
      <c r="K686" s="43">
        <v>0</v>
      </c>
      <c r="L686" s="43">
        <v>0</v>
      </c>
      <c r="M686" s="44">
        <f t="shared" si="12"/>
        <v>0</v>
      </c>
      <c r="N686" s="43">
        <f t="shared" si="13"/>
        <v>2</v>
      </c>
      <c r="O686" s="44">
        <f t="shared" si="14"/>
        <v>1449090</v>
      </c>
    </row>
    <row r="687" spans="1:15" x14ac:dyDescent="0.2">
      <c r="A687" s="31" t="s">
        <v>3005</v>
      </c>
      <c r="B687" s="31" t="s">
        <v>20</v>
      </c>
      <c r="C687" s="31">
        <v>0</v>
      </c>
      <c r="D687" s="31">
        <v>0</v>
      </c>
      <c r="E687" s="31">
        <f t="shared" si="10"/>
        <v>0</v>
      </c>
      <c r="F687" s="43">
        <f>IFERROR(VLOOKUP(A687,'2023'!A:N,13,0),0)</f>
        <v>0</v>
      </c>
      <c r="G687" s="43">
        <f>IFERROR(VLOOKUP(A687,'2023'!A:N,14,0),0)</f>
        <v>0</v>
      </c>
      <c r="H687" s="43">
        <v>2</v>
      </c>
      <c r="I687" s="43">
        <v>2021818</v>
      </c>
      <c r="J687" s="44">
        <f t="shared" si="11"/>
        <v>1010909</v>
      </c>
      <c r="K687" s="43">
        <v>0</v>
      </c>
      <c r="L687" s="43">
        <v>0</v>
      </c>
      <c r="M687" s="44">
        <f t="shared" si="12"/>
        <v>0</v>
      </c>
      <c r="N687" s="43">
        <f t="shared" si="13"/>
        <v>2</v>
      </c>
      <c r="O687" s="44">
        <f t="shared" si="14"/>
        <v>2021818</v>
      </c>
    </row>
    <row r="688" spans="1:15" x14ac:dyDescent="0.2">
      <c r="A688" s="31" t="s">
        <v>607</v>
      </c>
      <c r="B688" s="31" t="s">
        <v>20</v>
      </c>
      <c r="C688" s="31">
        <v>2</v>
      </c>
      <c r="D688" s="31">
        <v>2309090</v>
      </c>
      <c r="E688" s="31">
        <f t="shared" si="10"/>
        <v>0</v>
      </c>
      <c r="F688" s="43">
        <f>IFERROR(VLOOKUP(A688,'2023'!A:N,13,0),0)</f>
        <v>2</v>
      </c>
      <c r="G688" s="43">
        <f>IFERROR(VLOOKUP(A688,'2023'!A:N,14,0),0)</f>
        <v>2309090</v>
      </c>
      <c r="H688" s="43">
        <v>2</v>
      </c>
      <c r="I688" s="43">
        <v>2520000</v>
      </c>
      <c r="J688" s="44">
        <f t="shared" si="11"/>
        <v>1207272.5</v>
      </c>
      <c r="K688" s="43">
        <v>0</v>
      </c>
      <c r="L688" s="43">
        <v>0</v>
      </c>
      <c r="M688" s="44">
        <f t="shared" si="12"/>
        <v>0</v>
      </c>
      <c r="N688" s="43">
        <f t="shared" si="13"/>
        <v>4</v>
      </c>
      <c r="O688" s="44">
        <f t="shared" si="14"/>
        <v>4829090</v>
      </c>
    </row>
    <row r="689" spans="1:15" x14ac:dyDescent="0.2">
      <c r="A689" s="31" t="s">
        <v>2127</v>
      </c>
      <c r="B689" s="31" t="s">
        <v>11</v>
      </c>
      <c r="C689" s="31">
        <v>94</v>
      </c>
      <c r="D689" s="31">
        <v>26212314</v>
      </c>
      <c r="E689" s="31">
        <f t="shared" si="10"/>
        <v>0</v>
      </c>
      <c r="F689" s="43">
        <f>IFERROR(VLOOKUP(A689,'2023'!A:N,13,0),0)</f>
        <v>94</v>
      </c>
      <c r="G689" s="43">
        <f>IFERROR(VLOOKUP(A689,'2023'!A:N,14,0),0)</f>
        <v>26212313.600000001</v>
      </c>
      <c r="H689" s="43">
        <v>225</v>
      </c>
      <c r="I689" s="43">
        <v>60246315</v>
      </c>
      <c r="J689" s="44">
        <f t="shared" si="11"/>
        <v>271030.18369905953</v>
      </c>
      <c r="K689" s="43">
        <v>115</v>
      </c>
      <c r="L689" s="43">
        <v>36749998</v>
      </c>
      <c r="M689" s="44">
        <f t="shared" si="12"/>
        <v>31168471.125391845</v>
      </c>
      <c r="N689" s="43">
        <f t="shared" si="13"/>
        <v>204</v>
      </c>
      <c r="O689" s="44">
        <f t="shared" si="14"/>
        <v>55290157.474608153</v>
      </c>
    </row>
    <row r="690" spans="1:15" x14ac:dyDescent="0.2">
      <c r="A690" s="31" t="s">
        <v>3006</v>
      </c>
      <c r="B690" s="31" t="s">
        <v>20</v>
      </c>
      <c r="C690" s="31">
        <v>0</v>
      </c>
      <c r="D690" s="31">
        <v>0</v>
      </c>
      <c r="E690" s="31">
        <f t="shared" si="10"/>
        <v>0</v>
      </c>
      <c r="F690" s="43">
        <f>IFERROR(VLOOKUP(A690,'2023'!A:N,13,0),0)</f>
        <v>0</v>
      </c>
      <c r="G690" s="43">
        <f>IFERROR(VLOOKUP(A690,'2023'!A:N,14,0),0)</f>
        <v>0</v>
      </c>
      <c r="H690" s="43">
        <v>1</v>
      </c>
      <c r="I690" s="43">
        <v>13500000</v>
      </c>
      <c r="J690" s="44">
        <f t="shared" si="11"/>
        <v>13500000</v>
      </c>
      <c r="K690" s="43">
        <v>1</v>
      </c>
      <c r="L690" s="43">
        <v>15172727</v>
      </c>
      <c r="M690" s="44">
        <f t="shared" si="12"/>
        <v>13500000</v>
      </c>
      <c r="N690" s="43">
        <f t="shared" si="13"/>
        <v>0</v>
      </c>
      <c r="O690" s="44">
        <f t="shared" si="14"/>
        <v>0</v>
      </c>
    </row>
    <row r="691" spans="1:15" x14ac:dyDescent="0.2">
      <c r="A691" s="31" t="s">
        <v>3007</v>
      </c>
      <c r="B691" s="31" t="s">
        <v>11</v>
      </c>
      <c r="C691" s="31">
        <v>0</v>
      </c>
      <c r="D691" s="31">
        <v>0</v>
      </c>
      <c r="E691" s="31">
        <f t="shared" si="10"/>
        <v>0</v>
      </c>
      <c r="F691" s="43">
        <f>IFERROR(VLOOKUP(A691,'2023'!A:N,13,0),0)</f>
        <v>0</v>
      </c>
      <c r="G691" s="43">
        <f>IFERROR(VLOOKUP(A691,'2023'!A:N,14,0),0)</f>
        <v>0</v>
      </c>
      <c r="H691" s="43">
        <v>5</v>
      </c>
      <c r="I691" s="43">
        <v>1240910</v>
      </c>
      <c r="J691" s="44">
        <f t="shared" si="11"/>
        <v>248182</v>
      </c>
      <c r="K691" s="43">
        <v>2</v>
      </c>
      <c r="L691" s="43">
        <v>500000</v>
      </c>
      <c r="M691" s="44">
        <f t="shared" si="12"/>
        <v>496364</v>
      </c>
      <c r="N691" s="43">
        <f t="shared" si="13"/>
        <v>3</v>
      </c>
      <c r="O691" s="44">
        <f t="shared" si="14"/>
        <v>744546</v>
      </c>
    </row>
    <row r="692" spans="1:15" x14ac:dyDescent="0.2">
      <c r="A692" s="31" t="s">
        <v>3008</v>
      </c>
      <c r="B692" s="31" t="s">
        <v>25</v>
      </c>
      <c r="C692" s="31">
        <v>0</v>
      </c>
      <c r="D692" s="31">
        <v>0</v>
      </c>
      <c r="E692" s="31">
        <f t="shared" si="10"/>
        <v>0</v>
      </c>
      <c r="F692" s="43">
        <f>IFERROR(VLOOKUP(A692,'2023'!A:N,13,0),0)</f>
        <v>0</v>
      </c>
      <c r="G692" s="43">
        <f>IFERROR(VLOOKUP(A692,'2023'!A:N,14,0),0)</f>
        <v>0</v>
      </c>
      <c r="H692" s="43">
        <v>3</v>
      </c>
      <c r="I692" s="43">
        <v>40909092</v>
      </c>
      <c r="J692" s="44">
        <f t="shared" si="11"/>
        <v>13636364</v>
      </c>
      <c r="K692" s="43">
        <v>3</v>
      </c>
      <c r="L692" s="43">
        <v>41000001</v>
      </c>
      <c r="M692" s="44">
        <f t="shared" si="12"/>
        <v>40909092</v>
      </c>
      <c r="N692" s="43">
        <f t="shared" si="13"/>
        <v>0</v>
      </c>
      <c r="O692" s="44">
        <f t="shared" si="14"/>
        <v>0</v>
      </c>
    </row>
    <row r="693" spans="1:15" x14ac:dyDescent="0.2">
      <c r="A693" s="31" t="s">
        <v>3009</v>
      </c>
      <c r="B693" s="31" t="s">
        <v>25</v>
      </c>
      <c r="C693" s="31">
        <v>0</v>
      </c>
      <c r="D693" s="31">
        <v>0</v>
      </c>
      <c r="E693" s="31">
        <f t="shared" si="10"/>
        <v>0</v>
      </c>
      <c r="F693" s="43">
        <f>IFERROR(VLOOKUP(A693,'2023'!A:N,13,0),0)</f>
        <v>0</v>
      </c>
      <c r="G693" s="43">
        <f>IFERROR(VLOOKUP(A693,'2023'!A:N,14,0),0)</f>
        <v>0</v>
      </c>
      <c r="H693" s="43">
        <v>4</v>
      </c>
      <c r="I693" s="43">
        <v>0</v>
      </c>
      <c r="J693" s="44">
        <f t="shared" si="11"/>
        <v>0</v>
      </c>
      <c r="K693" s="43">
        <v>0</v>
      </c>
      <c r="L693" s="43">
        <v>0</v>
      </c>
      <c r="M693" s="44">
        <f t="shared" si="12"/>
        <v>0</v>
      </c>
      <c r="N693" s="43">
        <f t="shared" si="13"/>
        <v>4</v>
      </c>
      <c r="O693" s="44">
        <f t="shared" si="14"/>
        <v>0</v>
      </c>
    </row>
    <row r="694" spans="1:15" x14ac:dyDescent="0.2">
      <c r="A694" s="31" t="s">
        <v>3010</v>
      </c>
      <c r="B694" s="31" t="s">
        <v>11</v>
      </c>
      <c r="C694" s="31">
        <v>0</v>
      </c>
      <c r="D694" s="31">
        <v>0</v>
      </c>
      <c r="E694" s="31">
        <f t="shared" si="10"/>
        <v>0</v>
      </c>
      <c r="F694" s="43">
        <f>IFERROR(VLOOKUP(A694,'2023'!A:N,13,0),0)</f>
        <v>0</v>
      </c>
      <c r="G694" s="43">
        <f>IFERROR(VLOOKUP(A694,'2023'!A:N,14,0),0)</f>
        <v>0</v>
      </c>
      <c r="H694" s="43">
        <v>1</v>
      </c>
      <c r="I694" s="43">
        <v>9390909</v>
      </c>
      <c r="J694" s="44">
        <f t="shared" si="11"/>
        <v>9390909</v>
      </c>
      <c r="K694" s="43">
        <v>0</v>
      </c>
      <c r="L694" s="43">
        <v>0</v>
      </c>
      <c r="M694" s="44">
        <f t="shared" si="12"/>
        <v>0</v>
      </c>
      <c r="N694" s="43">
        <f t="shared" si="13"/>
        <v>1</v>
      </c>
      <c r="O694" s="44">
        <f t="shared" si="14"/>
        <v>9390909</v>
      </c>
    </row>
    <row r="695" spans="1:15" x14ac:dyDescent="0.2">
      <c r="A695" s="31" t="s">
        <v>3011</v>
      </c>
      <c r="B695" s="31" t="s">
        <v>11</v>
      </c>
      <c r="C695" s="31">
        <v>0</v>
      </c>
      <c r="D695" s="31">
        <v>0</v>
      </c>
      <c r="E695" s="31">
        <f t="shared" si="10"/>
        <v>0</v>
      </c>
      <c r="F695" s="43">
        <f>IFERROR(VLOOKUP(A695,'2023'!A:N,13,0),0)</f>
        <v>0</v>
      </c>
      <c r="G695" s="43">
        <f>IFERROR(VLOOKUP(A695,'2023'!A:N,14,0),0)</f>
        <v>0</v>
      </c>
      <c r="H695" s="43">
        <v>1</v>
      </c>
      <c r="I695" s="43">
        <v>4281818</v>
      </c>
      <c r="J695" s="44">
        <f t="shared" si="11"/>
        <v>4281818</v>
      </c>
      <c r="K695" s="43">
        <v>0</v>
      </c>
      <c r="L695" s="43">
        <v>0</v>
      </c>
      <c r="M695" s="44">
        <f t="shared" si="12"/>
        <v>0</v>
      </c>
      <c r="N695" s="43">
        <f t="shared" si="13"/>
        <v>1</v>
      </c>
      <c r="O695" s="44">
        <f t="shared" si="14"/>
        <v>4281818</v>
      </c>
    </row>
    <row r="696" spans="1:15" x14ac:dyDescent="0.2">
      <c r="A696" s="31" t="s">
        <v>3012</v>
      </c>
      <c r="B696" s="31" t="s">
        <v>11</v>
      </c>
      <c r="C696" s="31">
        <v>0</v>
      </c>
      <c r="D696" s="31">
        <v>0</v>
      </c>
      <c r="E696" s="31">
        <f t="shared" si="10"/>
        <v>0</v>
      </c>
      <c r="F696" s="43">
        <f>IFERROR(VLOOKUP(A696,'2023'!A:N,13,0),0)</f>
        <v>0</v>
      </c>
      <c r="G696" s="43">
        <f>IFERROR(VLOOKUP(A696,'2023'!A:N,14,0),0)</f>
        <v>0</v>
      </c>
      <c r="H696" s="43">
        <v>2</v>
      </c>
      <c r="I696" s="43">
        <v>1349090</v>
      </c>
      <c r="J696" s="44">
        <f t="shared" si="11"/>
        <v>674545</v>
      </c>
      <c r="K696" s="43">
        <v>0</v>
      </c>
      <c r="L696" s="43">
        <v>0</v>
      </c>
      <c r="M696" s="44">
        <f t="shared" si="12"/>
        <v>0</v>
      </c>
      <c r="N696" s="43">
        <f t="shared" si="13"/>
        <v>2</v>
      </c>
      <c r="O696" s="44">
        <f t="shared" si="14"/>
        <v>1349090</v>
      </c>
    </row>
    <row r="697" spans="1:15" x14ac:dyDescent="0.2">
      <c r="A697" s="31" t="s">
        <v>3013</v>
      </c>
      <c r="B697" s="31" t="s">
        <v>11</v>
      </c>
      <c r="C697" s="31">
        <v>0</v>
      </c>
      <c r="D697" s="31">
        <v>0</v>
      </c>
      <c r="E697" s="31">
        <f t="shared" si="10"/>
        <v>0</v>
      </c>
      <c r="F697" s="43">
        <f>IFERROR(VLOOKUP(A697,'2023'!A:N,13,0),0)</f>
        <v>0</v>
      </c>
      <c r="G697" s="43">
        <f>IFERROR(VLOOKUP(A697,'2023'!A:N,14,0),0)</f>
        <v>0</v>
      </c>
      <c r="H697" s="43">
        <v>0</v>
      </c>
      <c r="I697" s="43">
        <v>0</v>
      </c>
      <c r="J697" s="44">
        <f t="shared" si="11"/>
        <v>0</v>
      </c>
      <c r="K697" s="43">
        <v>43</v>
      </c>
      <c r="L697" s="43">
        <v>16772712</v>
      </c>
      <c r="M697" s="44">
        <f t="shared" si="12"/>
        <v>0</v>
      </c>
      <c r="N697" s="43">
        <f t="shared" si="13"/>
        <v>-43</v>
      </c>
      <c r="O697" s="44">
        <f t="shared" si="14"/>
        <v>0</v>
      </c>
    </row>
    <row r="698" spans="1:15" x14ac:dyDescent="0.2">
      <c r="A698" s="31" t="s">
        <v>3014</v>
      </c>
      <c r="B698" s="31" t="s">
        <v>11</v>
      </c>
      <c r="C698" s="31">
        <v>0</v>
      </c>
      <c r="D698" s="31">
        <v>0</v>
      </c>
      <c r="E698" s="31">
        <f t="shared" si="10"/>
        <v>0</v>
      </c>
      <c r="F698" s="43">
        <f>IFERROR(VLOOKUP(A698,'2023'!A:N,13,0),0)</f>
        <v>0</v>
      </c>
      <c r="G698" s="43">
        <f>IFERROR(VLOOKUP(A698,'2023'!A:N,14,0),0)</f>
        <v>0</v>
      </c>
      <c r="H698" s="43">
        <v>3</v>
      </c>
      <c r="I698" s="43">
        <v>7636362</v>
      </c>
      <c r="J698" s="44">
        <f t="shared" si="11"/>
        <v>2545454</v>
      </c>
      <c r="K698" s="43">
        <v>0</v>
      </c>
      <c r="L698" s="43">
        <v>0</v>
      </c>
      <c r="M698" s="44">
        <f t="shared" si="12"/>
        <v>0</v>
      </c>
      <c r="N698" s="43">
        <f t="shared" si="13"/>
        <v>3</v>
      </c>
      <c r="O698" s="44">
        <f t="shared" si="14"/>
        <v>7636362</v>
      </c>
    </row>
    <row r="699" spans="1:15" x14ac:dyDescent="0.2">
      <c r="A699" s="31" t="s">
        <v>3015</v>
      </c>
      <c r="B699" s="31" t="s">
        <v>11</v>
      </c>
      <c r="C699" s="31">
        <v>0</v>
      </c>
      <c r="D699" s="31">
        <v>0</v>
      </c>
      <c r="E699" s="31">
        <f t="shared" si="10"/>
        <v>0</v>
      </c>
      <c r="F699" s="43">
        <f>IFERROR(VLOOKUP(A699,'2023'!A:N,13,0),0)</f>
        <v>0</v>
      </c>
      <c r="G699" s="43">
        <f>IFERROR(VLOOKUP(A699,'2023'!A:N,14,0),0)</f>
        <v>0</v>
      </c>
      <c r="H699" s="43">
        <v>1</v>
      </c>
      <c r="I699" s="43">
        <v>2954545</v>
      </c>
      <c r="J699" s="44">
        <f t="shared" si="11"/>
        <v>2954545</v>
      </c>
      <c r="K699" s="43">
        <v>0</v>
      </c>
      <c r="L699" s="43">
        <v>0</v>
      </c>
      <c r="M699" s="44">
        <f t="shared" si="12"/>
        <v>0</v>
      </c>
      <c r="N699" s="43">
        <f t="shared" si="13"/>
        <v>1</v>
      </c>
      <c r="O699" s="44">
        <f t="shared" si="14"/>
        <v>2954545</v>
      </c>
    </row>
    <row r="700" spans="1:15" x14ac:dyDescent="0.2">
      <c r="A700" s="31" t="s">
        <v>3016</v>
      </c>
      <c r="B700" s="31" t="s">
        <v>11</v>
      </c>
      <c r="C700" s="31">
        <v>0</v>
      </c>
      <c r="D700" s="31">
        <v>0</v>
      </c>
      <c r="E700" s="31">
        <f t="shared" si="10"/>
        <v>0</v>
      </c>
      <c r="F700" s="43">
        <f>IFERROR(VLOOKUP(A700,'2023'!A:N,13,0),0)</f>
        <v>0</v>
      </c>
      <c r="G700" s="43">
        <f>IFERROR(VLOOKUP(A700,'2023'!A:N,14,0),0)</f>
        <v>0</v>
      </c>
      <c r="H700" s="43">
        <v>3</v>
      </c>
      <c r="I700" s="43">
        <v>21081819</v>
      </c>
      <c r="J700" s="44">
        <f t="shared" si="11"/>
        <v>7027273</v>
      </c>
      <c r="K700" s="43">
        <v>0</v>
      </c>
      <c r="L700" s="43">
        <v>0</v>
      </c>
      <c r="M700" s="44">
        <f t="shared" si="12"/>
        <v>0</v>
      </c>
      <c r="N700" s="43">
        <f t="shared" si="13"/>
        <v>3</v>
      </c>
      <c r="O700" s="44">
        <f t="shared" si="14"/>
        <v>21081819</v>
      </c>
    </row>
    <row r="701" spans="1:15" x14ac:dyDescent="0.2">
      <c r="A701" s="31" t="s">
        <v>3017</v>
      </c>
      <c r="B701" s="31" t="s">
        <v>25</v>
      </c>
      <c r="C701" s="31">
        <v>0</v>
      </c>
      <c r="D701" s="31">
        <v>0</v>
      </c>
      <c r="E701" s="31">
        <f t="shared" si="10"/>
        <v>0</v>
      </c>
      <c r="F701" s="43">
        <f>IFERROR(VLOOKUP(A701,'2023'!A:N,13,0),0)</f>
        <v>0</v>
      </c>
      <c r="G701" s="43">
        <f>IFERROR(VLOOKUP(A701,'2023'!A:N,14,0),0)</f>
        <v>0</v>
      </c>
      <c r="H701" s="43">
        <v>2</v>
      </c>
      <c r="I701" s="43">
        <v>13945454</v>
      </c>
      <c r="J701" s="44">
        <f t="shared" si="11"/>
        <v>6972727</v>
      </c>
      <c r="K701" s="43">
        <v>0</v>
      </c>
      <c r="L701" s="43">
        <v>0</v>
      </c>
      <c r="M701" s="44">
        <f t="shared" si="12"/>
        <v>0</v>
      </c>
      <c r="N701" s="43">
        <f t="shared" si="13"/>
        <v>2</v>
      </c>
      <c r="O701" s="44">
        <f t="shared" si="14"/>
        <v>13945454</v>
      </c>
    </row>
    <row r="702" spans="1:15" x14ac:dyDescent="0.2">
      <c r="A702" s="31" t="s">
        <v>3018</v>
      </c>
      <c r="B702" s="31" t="s">
        <v>11</v>
      </c>
      <c r="C702" s="31">
        <v>0</v>
      </c>
      <c r="D702" s="31">
        <v>0</v>
      </c>
      <c r="E702" s="31">
        <f t="shared" si="10"/>
        <v>0</v>
      </c>
      <c r="F702" s="43">
        <f>IFERROR(VLOOKUP(A702,'2023'!A:N,13,0),0)</f>
        <v>0</v>
      </c>
      <c r="G702" s="43">
        <f>IFERROR(VLOOKUP(A702,'2023'!A:N,14,0),0)</f>
        <v>0</v>
      </c>
      <c r="H702" s="43">
        <v>10</v>
      </c>
      <c r="I702" s="43">
        <v>13954550</v>
      </c>
      <c r="J702" s="44">
        <f t="shared" si="11"/>
        <v>1395455</v>
      </c>
      <c r="K702" s="43">
        <v>0</v>
      </c>
      <c r="L702" s="43">
        <v>0</v>
      </c>
      <c r="M702" s="44">
        <f t="shared" si="12"/>
        <v>0</v>
      </c>
      <c r="N702" s="43">
        <f t="shared" si="13"/>
        <v>10</v>
      </c>
      <c r="O702" s="44">
        <f t="shared" si="14"/>
        <v>13954550</v>
      </c>
    </row>
    <row r="703" spans="1:15" x14ac:dyDescent="0.2">
      <c r="A703" s="31" t="s">
        <v>3019</v>
      </c>
      <c r="B703" s="31" t="s">
        <v>25</v>
      </c>
      <c r="C703" s="31">
        <v>0</v>
      </c>
      <c r="D703" s="31">
        <v>0</v>
      </c>
      <c r="E703" s="31">
        <f t="shared" si="10"/>
        <v>0</v>
      </c>
      <c r="F703" s="43">
        <f>IFERROR(VLOOKUP(A703,'2023'!A:N,13,0),0)</f>
        <v>0</v>
      </c>
      <c r="G703" s="43">
        <f>IFERROR(VLOOKUP(A703,'2023'!A:N,14,0),0)</f>
        <v>0</v>
      </c>
      <c r="H703" s="43">
        <v>1</v>
      </c>
      <c r="I703" s="43">
        <v>14090910</v>
      </c>
      <c r="J703" s="44">
        <f t="shared" si="11"/>
        <v>14090910</v>
      </c>
      <c r="K703" s="43">
        <v>0</v>
      </c>
      <c r="L703" s="43">
        <v>0</v>
      </c>
      <c r="M703" s="44">
        <f t="shared" si="12"/>
        <v>0</v>
      </c>
      <c r="N703" s="43">
        <f t="shared" si="13"/>
        <v>1</v>
      </c>
      <c r="O703" s="44">
        <f t="shared" si="14"/>
        <v>14090910</v>
      </c>
    </row>
    <row r="704" spans="1:15" x14ac:dyDescent="0.2">
      <c r="A704" s="31" t="s">
        <v>2325</v>
      </c>
      <c r="B704" s="31" t="s">
        <v>25</v>
      </c>
      <c r="C704" s="31">
        <v>0</v>
      </c>
      <c r="D704" s="31">
        <v>0</v>
      </c>
      <c r="E704" s="31">
        <f t="shared" si="10"/>
        <v>0</v>
      </c>
      <c r="F704" s="43">
        <f>IFERROR(VLOOKUP(A704,'2023'!A:N,13,0),0)</f>
        <v>0</v>
      </c>
      <c r="G704" s="43">
        <f>IFERROR(VLOOKUP(A704,'2023'!A:N,14,0),0)</f>
        <v>0</v>
      </c>
      <c r="H704" s="43">
        <v>8</v>
      </c>
      <c r="I704" s="43">
        <v>14116360</v>
      </c>
      <c r="J704" s="44">
        <f t="shared" si="11"/>
        <v>1764545</v>
      </c>
      <c r="K704" s="43">
        <v>8</v>
      </c>
      <c r="L704" s="43">
        <v>12872728</v>
      </c>
      <c r="M704" s="44">
        <f t="shared" si="12"/>
        <v>14116360</v>
      </c>
      <c r="N704" s="43">
        <f t="shared" si="13"/>
        <v>0</v>
      </c>
      <c r="O704" s="44">
        <f t="shared" si="14"/>
        <v>0</v>
      </c>
    </row>
    <row r="705" spans="1:15" x14ac:dyDescent="0.2">
      <c r="A705" s="31" t="s">
        <v>3020</v>
      </c>
      <c r="B705" s="31" t="s">
        <v>11</v>
      </c>
      <c r="C705" s="31">
        <v>0</v>
      </c>
      <c r="D705" s="31">
        <v>0</v>
      </c>
      <c r="E705" s="31">
        <f t="shared" si="10"/>
        <v>0</v>
      </c>
      <c r="F705" s="43">
        <f>IFERROR(VLOOKUP(A705,'2023'!A:N,13,0),0)</f>
        <v>0</v>
      </c>
      <c r="G705" s="43">
        <f>IFERROR(VLOOKUP(A705,'2023'!A:N,14,0),0)</f>
        <v>0</v>
      </c>
      <c r="H705" s="43">
        <v>16</v>
      </c>
      <c r="I705" s="43">
        <v>11163636</v>
      </c>
      <c r="J705" s="44">
        <f t="shared" si="11"/>
        <v>697727.25</v>
      </c>
      <c r="K705" s="43">
        <v>5</v>
      </c>
      <c r="L705" s="43">
        <v>3563637</v>
      </c>
      <c r="M705" s="44">
        <f t="shared" si="12"/>
        <v>3488636.25</v>
      </c>
      <c r="N705" s="43">
        <f t="shared" si="13"/>
        <v>11</v>
      </c>
      <c r="O705" s="44">
        <f t="shared" si="14"/>
        <v>7674999.75</v>
      </c>
    </row>
    <row r="706" spans="1:15" x14ac:dyDescent="0.2">
      <c r="A706" s="31" t="s">
        <v>3021</v>
      </c>
      <c r="B706" s="31" t="s">
        <v>11</v>
      </c>
      <c r="C706" s="31">
        <v>0</v>
      </c>
      <c r="D706" s="31">
        <v>0</v>
      </c>
      <c r="E706" s="31">
        <f t="shared" si="10"/>
        <v>0</v>
      </c>
      <c r="F706" s="43">
        <f>IFERROR(VLOOKUP(A706,'2023'!A:N,13,0),0)</f>
        <v>0</v>
      </c>
      <c r="G706" s="43">
        <f>IFERROR(VLOOKUP(A706,'2023'!A:N,14,0),0)</f>
        <v>0</v>
      </c>
      <c r="H706" s="43">
        <v>1</v>
      </c>
      <c r="I706" s="43">
        <v>736364</v>
      </c>
      <c r="J706" s="44">
        <f t="shared" si="11"/>
        <v>736364</v>
      </c>
      <c r="K706" s="43">
        <v>1</v>
      </c>
      <c r="L706" s="43">
        <v>736363</v>
      </c>
      <c r="M706" s="44">
        <f t="shared" si="12"/>
        <v>736364</v>
      </c>
      <c r="N706" s="43">
        <f t="shared" si="13"/>
        <v>0</v>
      </c>
      <c r="O706" s="44">
        <f t="shared" si="14"/>
        <v>0</v>
      </c>
    </row>
    <row r="707" spans="1:15" x14ac:dyDescent="0.2">
      <c r="A707" s="31" t="s">
        <v>3022</v>
      </c>
      <c r="B707" s="31" t="s">
        <v>11</v>
      </c>
      <c r="C707" s="31">
        <v>0</v>
      </c>
      <c r="D707" s="31">
        <v>0</v>
      </c>
      <c r="E707" s="31">
        <f t="shared" si="10"/>
        <v>0</v>
      </c>
      <c r="F707" s="43">
        <f>IFERROR(VLOOKUP(A707,'2023'!A:N,13,0),0)</f>
        <v>0</v>
      </c>
      <c r="G707" s="43">
        <f>IFERROR(VLOOKUP(A707,'2023'!A:N,14,0),0)</f>
        <v>0</v>
      </c>
      <c r="H707" s="43">
        <v>1</v>
      </c>
      <c r="I707" s="43">
        <v>872727</v>
      </c>
      <c r="J707" s="44">
        <f t="shared" si="11"/>
        <v>872727</v>
      </c>
      <c r="K707" s="43">
        <v>1</v>
      </c>
      <c r="L707" s="43">
        <v>872727</v>
      </c>
      <c r="M707" s="44">
        <f t="shared" si="12"/>
        <v>872727</v>
      </c>
      <c r="N707" s="43">
        <f t="shared" si="13"/>
        <v>0</v>
      </c>
      <c r="O707" s="44">
        <f t="shared" si="14"/>
        <v>0</v>
      </c>
    </row>
    <row r="708" spans="1:15" x14ac:dyDescent="0.2">
      <c r="A708" s="31" t="s">
        <v>3023</v>
      </c>
      <c r="B708" s="31" t="s">
        <v>25</v>
      </c>
      <c r="C708" s="31">
        <v>0</v>
      </c>
      <c r="D708" s="31">
        <v>0</v>
      </c>
      <c r="E708" s="31">
        <f t="shared" si="10"/>
        <v>0</v>
      </c>
      <c r="F708" s="43">
        <f>IFERROR(VLOOKUP(A708,'2023'!A:N,13,0),0)</f>
        <v>0</v>
      </c>
      <c r="G708" s="43">
        <f>IFERROR(VLOOKUP(A708,'2023'!A:N,14,0),0)</f>
        <v>0</v>
      </c>
      <c r="H708" s="43">
        <v>4</v>
      </c>
      <c r="I708" s="43">
        <v>3272728</v>
      </c>
      <c r="J708" s="44">
        <f t="shared" si="11"/>
        <v>818182</v>
      </c>
      <c r="K708" s="43">
        <v>4</v>
      </c>
      <c r="L708" s="43">
        <v>3272728</v>
      </c>
      <c r="M708" s="44">
        <f t="shared" si="12"/>
        <v>3272728</v>
      </c>
      <c r="N708" s="43">
        <f t="shared" si="13"/>
        <v>0</v>
      </c>
      <c r="O708" s="44">
        <f t="shared" si="14"/>
        <v>0</v>
      </c>
    </row>
    <row r="709" spans="1:15" x14ac:dyDescent="0.2">
      <c r="A709" s="31" t="s">
        <v>3024</v>
      </c>
      <c r="B709" s="31" t="s">
        <v>25</v>
      </c>
      <c r="C709" s="31">
        <v>0</v>
      </c>
      <c r="D709" s="31">
        <v>0</v>
      </c>
      <c r="E709" s="31">
        <f t="shared" si="10"/>
        <v>0</v>
      </c>
      <c r="F709" s="43">
        <f>IFERROR(VLOOKUP(A709,'2023'!A:N,13,0),0)</f>
        <v>0</v>
      </c>
      <c r="G709" s="43">
        <f>IFERROR(VLOOKUP(A709,'2023'!A:N,14,0),0)</f>
        <v>0</v>
      </c>
      <c r="H709" s="43">
        <v>2</v>
      </c>
      <c r="I709" s="43">
        <v>2763636</v>
      </c>
      <c r="J709" s="44">
        <f t="shared" si="11"/>
        <v>1381818</v>
      </c>
      <c r="K709" s="43">
        <v>1</v>
      </c>
      <c r="L709" s="43">
        <v>1400000</v>
      </c>
      <c r="M709" s="44">
        <f t="shared" si="12"/>
        <v>1381818</v>
      </c>
      <c r="N709" s="43">
        <f t="shared" si="13"/>
        <v>1</v>
      </c>
      <c r="O709" s="44">
        <f t="shared" si="14"/>
        <v>1381818</v>
      </c>
    </row>
    <row r="710" spans="1:15" x14ac:dyDescent="0.2">
      <c r="A710" s="31" t="s">
        <v>3025</v>
      </c>
      <c r="B710" s="31" t="s">
        <v>11</v>
      </c>
      <c r="C710" s="31">
        <v>0</v>
      </c>
      <c r="D710" s="31">
        <v>0</v>
      </c>
      <c r="E710" s="31">
        <f t="shared" si="10"/>
        <v>0</v>
      </c>
      <c r="F710" s="43">
        <f>IFERROR(VLOOKUP(A710,'2023'!A:N,13,0),0)</f>
        <v>0</v>
      </c>
      <c r="G710" s="43">
        <f>IFERROR(VLOOKUP(A710,'2023'!A:N,14,0),0)</f>
        <v>0</v>
      </c>
      <c r="H710" s="43">
        <v>1</v>
      </c>
      <c r="I710" s="43">
        <v>809091</v>
      </c>
      <c r="J710" s="44">
        <f t="shared" si="11"/>
        <v>809091</v>
      </c>
      <c r="K710" s="43">
        <v>1</v>
      </c>
      <c r="L710" s="43">
        <v>909090</v>
      </c>
      <c r="M710" s="44">
        <f t="shared" si="12"/>
        <v>809091</v>
      </c>
      <c r="N710" s="43">
        <f t="shared" si="13"/>
        <v>0</v>
      </c>
      <c r="O710" s="44">
        <f t="shared" si="14"/>
        <v>0</v>
      </c>
    </row>
    <row r="711" spans="1:15" x14ac:dyDescent="0.2">
      <c r="A711" s="31" t="s">
        <v>861</v>
      </c>
      <c r="B711" s="31" t="s">
        <v>11</v>
      </c>
      <c r="C711" s="31">
        <v>9</v>
      </c>
      <c r="D711" s="31">
        <v>3119999</v>
      </c>
      <c r="E711" s="31">
        <f t="shared" si="10"/>
        <v>0</v>
      </c>
      <c r="F711" s="43">
        <f>IFERROR(VLOOKUP(A711,'2023'!A:N,13,0),0)</f>
        <v>9</v>
      </c>
      <c r="G711" s="43">
        <f>IFERROR(VLOOKUP(A711,'2023'!A:N,14,0),0)</f>
        <v>3119999</v>
      </c>
      <c r="H711" s="43">
        <v>2</v>
      </c>
      <c r="I711" s="43">
        <v>680000</v>
      </c>
      <c r="J711" s="44">
        <f t="shared" si="11"/>
        <v>345454.45454545453</v>
      </c>
      <c r="K711" s="43">
        <v>0</v>
      </c>
      <c r="L711" s="43">
        <v>0</v>
      </c>
      <c r="M711" s="44">
        <f t="shared" si="12"/>
        <v>0</v>
      </c>
      <c r="N711" s="43">
        <f t="shared" si="13"/>
        <v>11</v>
      </c>
      <c r="O711" s="44">
        <f t="shared" si="14"/>
        <v>3799999</v>
      </c>
    </row>
    <row r="712" spans="1:15" x14ac:dyDescent="0.2">
      <c r="A712" s="31" t="s">
        <v>3026</v>
      </c>
      <c r="B712" s="31" t="s">
        <v>11</v>
      </c>
      <c r="C712" s="31">
        <v>0</v>
      </c>
      <c r="D712" s="31">
        <v>0</v>
      </c>
      <c r="E712" s="31">
        <f t="shared" si="10"/>
        <v>0</v>
      </c>
      <c r="F712" s="43">
        <f>IFERROR(VLOOKUP(A712,'2023'!A:N,13,0),0)</f>
        <v>0</v>
      </c>
      <c r="G712" s="43">
        <f>IFERROR(VLOOKUP(A712,'2023'!A:N,14,0),0)</f>
        <v>0</v>
      </c>
      <c r="H712" s="43">
        <v>9</v>
      </c>
      <c r="I712" s="43">
        <v>4236363</v>
      </c>
      <c r="J712" s="44">
        <f t="shared" si="11"/>
        <v>470707</v>
      </c>
      <c r="K712" s="43">
        <v>0</v>
      </c>
      <c r="L712" s="43">
        <v>0</v>
      </c>
      <c r="M712" s="44">
        <f t="shared" si="12"/>
        <v>0</v>
      </c>
      <c r="N712" s="43">
        <f t="shared" si="13"/>
        <v>9</v>
      </c>
      <c r="O712" s="44">
        <f t="shared" si="14"/>
        <v>4236363</v>
      </c>
    </row>
    <row r="713" spans="1:15" x14ac:dyDescent="0.2">
      <c r="A713" s="31" t="s">
        <v>3027</v>
      </c>
      <c r="B713" s="31" t="s">
        <v>11</v>
      </c>
      <c r="C713" s="31">
        <v>0</v>
      </c>
      <c r="D713" s="31">
        <v>0</v>
      </c>
      <c r="E713" s="31">
        <f t="shared" si="10"/>
        <v>0</v>
      </c>
      <c r="F713" s="43">
        <f>IFERROR(VLOOKUP(A713,'2023'!A:N,13,0),0)</f>
        <v>0</v>
      </c>
      <c r="G713" s="43">
        <f>IFERROR(VLOOKUP(A713,'2023'!A:N,14,0),0)</f>
        <v>0</v>
      </c>
      <c r="H713" s="43">
        <v>11</v>
      </c>
      <c r="I713" s="43">
        <v>9240000</v>
      </c>
      <c r="J713" s="44">
        <f t="shared" si="11"/>
        <v>840000</v>
      </c>
      <c r="K713" s="43">
        <v>4</v>
      </c>
      <c r="L713" s="43">
        <v>4145456</v>
      </c>
      <c r="M713" s="44">
        <f t="shared" si="12"/>
        <v>3360000</v>
      </c>
      <c r="N713" s="43">
        <f t="shared" si="13"/>
        <v>7</v>
      </c>
      <c r="O713" s="44">
        <f t="shared" si="14"/>
        <v>5880000</v>
      </c>
    </row>
    <row r="714" spans="1:15" x14ac:dyDescent="0.2">
      <c r="A714" s="31" t="s">
        <v>3028</v>
      </c>
      <c r="B714" s="31" t="s">
        <v>11</v>
      </c>
      <c r="C714" s="31">
        <v>0</v>
      </c>
      <c r="D714" s="31">
        <v>0</v>
      </c>
      <c r="E714" s="31">
        <f t="shared" si="10"/>
        <v>0</v>
      </c>
      <c r="F714" s="43">
        <f>IFERROR(VLOOKUP(A714,'2023'!A:N,13,0),0)</f>
        <v>0</v>
      </c>
      <c r="G714" s="43">
        <f>IFERROR(VLOOKUP(A714,'2023'!A:N,14,0),0)</f>
        <v>0</v>
      </c>
      <c r="H714" s="43">
        <v>15</v>
      </c>
      <c r="I714" s="43">
        <v>7950000</v>
      </c>
      <c r="J714" s="44">
        <f t="shared" si="11"/>
        <v>530000</v>
      </c>
      <c r="K714" s="43">
        <v>0</v>
      </c>
      <c r="L714" s="43">
        <v>0</v>
      </c>
      <c r="M714" s="44">
        <f t="shared" si="12"/>
        <v>0</v>
      </c>
      <c r="N714" s="43">
        <f t="shared" si="13"/>
        <v>15</v>
      </c>
      <c r="O714" s="44">
        <f t="shared" si="14"/>
        <v>7950000</v>
      </c>
    </row>
    <row r="715" spans="1:15" x14ac:dyDescent="0.2">
      <c r="A715" s="31" t="s">
        <v>3029</v>
      </c>
      <c r="B715" s="31" t="s">
        <v>11</v>
      </c>
      <c r="C715" s="31">
        <v>0</v>
      </c>
      <c r="D715" s="31">
        <v>0</v>
      </c>
      <c r="E715" s="31">
        <f t="shared" si="10"/>
        <v>0</v>
      </c>
      <c r="F715" s="43">
        <f>IFERROR(VLOOKUP(A715,'2023'!A:N,13,0),0)</f>
        <v>0</v>
      </c>
      <c r="G715" s="43">
        <f>IFERROR(VLOOKUP(A715,'2023'!A:N,14,0),0)</f>
        <v>0</v>
      </c>
      <c r="H715" s="43">
        <v>3</v>
      </c>
      <c r="I715" s="43">
        <v>1131816</v>
      </c>
      <c r="J715" s="44">
        <f t="shared" si="11"/>
        <v>377272</v>
      </c>
      <c r="K715" s="43">
        <v>2</v>
      </c>
      <c r="L715" s="43">
        <v>1000000</v>
      </c>
      <c r="M715" s="44">
        <f t="shared" si="12"/>
        <v>754544</v>
      </c>
      <c r="N715" s="43">
        <f t="shared" si="13"/>
        <v>1</v>
      </c>
      <c r="O715" s="44">
        <f t="shared" si="14"/>
        <v>377272</v>
      </c>
    </row>
    <row r="716" spans="1:15" x14ac:dyDescent="0.2">
      <c r="A716" s="31" t="s">
        <v>3030</v>
      </c>
      <c r="B716" s="31" t="s">
        <v>11</v>
      </c>
      <c r="C716" s="31">
        <v>0</v>
      </c>
      <c r="D716" s="31">
        <v>0</v>
      </c>
      <c r="E716" s="31">
        <f t="shared" si="10"/>
        <v>0</v>
      </c>
      <c r="F716" s="43">
        <f>IFERROR(VLOOKUP(A716,'2023'!A:N,13,0),0)</f>
        <v>0</v>
      </c>
      <c r="G716" s="43">
        <f>IFERROR(VLOOKUP(A716,'2023'!A:N,14,0),0)</f>
        <v>0</v>
      </c>
      <c r="H716" s="43">
        <v>1</v>
      </c>
      <c r="I716" s="43">
        <v>1954545</v>
      </c>
      <c r="J716" s="44">
        <f t="shared" si="11"/>
        <v>1954545</v>
      </c>
      <c r="K716" s="43">
        <v>1</v>
      </c>
      <c r="L716" s="43">
        <v>2354545</v>
      </c>
      <c r="M716" s="44">
        <f t="shared" si="12"/>
        <v>1954545</v>
      </c>
      <c r="N716" s="43">
        <f t="shared" si="13"/>
        <v>0</v>
      </c>
      <c r="O716" s="44">
        <f t="shared" si="14"/>
        <v>0</v>
      </c>
    </row>
    <row r="717" spans="1:15" x14ac:dyDescent="0.2">
      <c r="A717" s="31" t="s">
        <v>3031</v>
      </c>
      <c r="B717" s="31" t="s">
        <v>25</v>
      </c>
      <c r="C717" s="31">
        <v>0</v>
      </c>
      <c r="D717" s="31">
        <v>0</v>
      </c>
      <c r="E717" s="31">
        <f t="shared" si="10"/>
        <v>0</v>
      </c>
      <c r="F717" s="43">
        <f>IFERROR(VLOOKUP(A717,'2023'!A:N,13,0),0)</f>
        <v>0</v>
      </c>
      <c r="G717" s="43">
        <f>IFERROR(VLOOKUP(A717,'2023'!A:N,14,0),0)</f>
        <v>0</v>
      </c>
      <c r="H717" s="43">
        <v>1</v>
      </c>
      <c r="I717" s="43">
        <v>4136364</v>
      </c>
      <c r="J717" s="44">
        <f t="shared" si="11"/>
        <v>4136364</v>
      </c>
      <c r="K717" s="43">
        <v>0</v>
      </c>
      <c r="L717" s="43">
        <v>0</v>
      </c>
      <c r="M717" s="44">
        <f t="shared" si="12"/>
        <v>0</v>
      </c>
      <c r="N717" s="43">
        <f t="shared" si="13"/>
        <v>1</v>
      </c>
      <c r="O717" s="44">
        <f t="shared" si="14"/>
        <v>4136364</v>
      </c>
    </row>
    <row r="718" spans="1:15" x14ac:dyDescent="0.2">
      <c r="A718" s="31" t="s">
        <v>3032</v>
      </c>
      <c r="B718" s="31" t="s">
        <v>20</v>
      </c>
      <c r="C718" s="31">
        <v>0</v>
      </c>
      <c r="D718" s="31">
        <v>0</v>
      </c>
      <c r="E718" s="31">
        <f t="shared" si="10"/>
        <v>0</v>
      </c>
      <c r="F718" s="43">
        <f>IFERROR(VLOOKUP(A718,'2023'!A:N,13,0),0)</f>
        <v>0</v>
      </c>
      <c r="G718" s="43">
        <f>IFERROR(VLOOKUP(A718,'2023'!A:N,14,0),0)</f>
        <v>0</v>
      </c>
      <c r="H718" s="43">
        <v>3</v>
      </c>
      <c r="I718" s="43">
        <v>14400000</v>
      </c>
      <c r="J718" s="44">
        <f t="shared" si="11"/>
        <v>4800000</v>
      </c>
      <c r="K718" s="43">
        <v>0</v>
      </c>
      <c r="L718" s="43">
        <v>0</v>
      </c>
      <c r="M718" s="44">
        <f t="shared" si="12"/>
        <v>0</v>
      </c>
      <c r="N718" s="43">
        <f t="shared" si="13"/>
        <v>3</v>
      </c>
      <c r="O718" s="44">
        <f t="shared" si="14"/>
        <v>14400000</v>
      </c>
    </row>
    <row r="719" spans="1:15" x14ac:dyDescent="0.2">
      <c r="A719" s="31" t="s">
        <v>1655</v>
      </c>
      <c r="B719" s="31" t="s">
        <v>11</v>
      </c>
      <c r="C719" s="31">
        <v>34</v>
      </c>
      <c r="D719" s="31">
        <v>25743489</v>
      </c>
      <c r="E719" s="31">
        <f t="shared" si="10"/>
        <v>0</v>
      </c>
      <c r="F719" s="43">
        <f>IFERROR(VLOOKUP(A719,'2023'!A:N,13,0),0)</f>
        <v>34</v>
      </c>
      <c r="G719" s="43">
        <f>IFERROR(VLOOKUP(A719,'2023'!A:N,14,0),0)</f>
        <v>25743489.265306123</v>
      </c>
      <c r="H719" s="43">
        <v>11</v>
      </c>
      <c r="I719" s="43">
        <v>7830000</v>
      </c>
      <c r="J719" s="44">
        <f t="shared" si="11"/>
        <v>746077.5392290249</v>
      </c>
      <c r="K719" s="43">
        <v>2</v>
      </c>
      <c r="L719" s="43">
        <v>1454546</v>
      </c>
      <c r="M719" s="44">
        <f t="shared" si="12"/>
        <v>1492155.0784580498</v>
      </c>
      <c r="N719" s="43">
        <f t="shared" si="13"/>
        <v>43</v>
      </c>
      <c r="O719" s="44">
        <f t="shared" si="14"/>
        <v>32081334.186848074</v>
      </c>
    </row>
    <row r="720" spans="1:15" x14ac:dyDescent="0.2">
      <c r="A720" s="31" t="s">
        <v>3033</v>
      </c>
      <c r="B720" s="31" t="s">
        <v>11</v>
      </c>
      <c r="C720" s="31">
        <v>0</v>
      </c>
      <c r="D720" s="31">
        <v>0</v>
      </c>
      <c r="E720" s="31">
        <f t="shared" si="10"/>
        <v>0</v>
      </c>
      <c r="F720" s="43">
        <f>IFERROR(VLOOKUP(A720,'2023'!A:N,13,0),0)</f>
        <v>0</v>
      </c>
      <c r="G720" s="43">
        <f>IFERROR(VLOOKUP(A720,'2023'!A:N,14,0),0)</f>
        <v>0</v>
      </c>
      <c r="H720" s="43">
        <v>2</v>
      </c>
      <c r="I720" s="43">
        <v>1460000</v>
      </c>
      <c r="J720" s="44">
        <f t="shared" si="11"/>
        <v>730000</v>
      </c>
      <c r="K720" s="43">
        <v>1</v>
      </c>
      <c r="L720" s="43">
        <v>954546</v>
      </c>
      <c r="M720" s="44">
        <f t="shared" si="12"/>
        <v>730000</v>
      </c>
      <c r="N720" s="43">
        <f t="shared" si="13"/>
        <v>1</v>
      </c>
      <c r="O720" s="44">
        <f t="shared" si="14"/>
        <v>730000</v>
      </c>
    </row>
    <row r="721" spans="1:15" x14ac:dyDescent="0.2">
      <c r="A721" s="31" t="s">
        <v>3034</v>
      </c>
      <c r="B721" s="31" t="s">
        <v>105</v>
      </c>
      <c r="C721" s="31">
        <v>0</v>
      </c>
      <c r="D721" s="31">
        <v>0</v>
      </c>
      <c r="E721" s="31">
        <f t="shared" si="10"/>
        <v>0</v>
      </c>
      <c r="F721" s="43">
        <f>IFERROR(VLOOKUP(A721,'2023'!A:N,13,0),0)</f>
        <v>0</v>
      </c>
      <c r="G721" s="43">
        <f>IFERROR(VLOOKUP(A721,'2023'!A:N,14,0),0)</f>
        <v>0</v>
      </c>
      <c r="H721" s="43">
        <v>1</v>
      </c>
      <c r="I721" s="43">
        <v>159091</v>
      </c>
      <c r="J721" s="44">
        <f t="shared" si="11"/>
        <v>159091</v>
      </c>
      <c r="K721" s="43">
        <v>0</v>
      </c>
      <c r="L721" s="43">
        <v>0</v>
      </c>
      <c r="M721" s="44">
        <f t="shared" si="12"/>
        <v>0</v>
      </c>
      <c r="N721" s="43">
        <f t="shared" si="13"/>
        <v>1</v>
      </c>
      <c r="O721" s="44">
        <f t="shared" si="14"/>
        <v>159091</v>
      </c>
    </row>
    <row r="722" spans="1:15" x14ac:dyDescent="0.2">
      <c r="A722" s="31" t="s">
        <v>3035</v>
      </c>
      <c r="B722" s="31" t="s">
        <v>105</v>
      </c>
      <c r="C722" s="31">
        <v>0</v>
      </c>
      <c r="D722" s="31">
        <v>0</v>
      </c>
      <c r="E722" s="31">
        <f t="shared" si="10"/>
        <v>0</v>
      </c>
      <c r="F722" s="43">
        <f>IFERROR(VLOOKUP(A722,'2023'!A:N,13,0),0)</f>
        <v>0</v>
      </c>
      <c r="G722" s="43">
        <f>IFERROR(VLOOKUP(A722,'2023'!A:N,14,0),0)</f>
        <v>0</v>
      </c>
      <c r="H722" s="43">
        <v>1</v>
      </c>
      <c r="I722" s="43">
        <v>125455</v>
      </c>
      <c r="J722" s="44">
        <f t="shared" si="11"/>
        <v>125455</v>
      </c>
      <c r="K722" s="43">
        <v>0</v>
      </c>
      <c r="L722" s="43">
        <v>0</v>
      </c>
      <c r="M722" s="44">
        <f t="shared" si="12"/>
        <v>0</v>
      </c>
      <c r="N722" s="43">
        <f t="shared" si="13"/>
        <v>1</v>
      </c>
      <c r="O722" s="44">
        <f t="shared" si="14"/>
        <v>125455</v>
      </c>
    </row>
    <row r="723" spans="1:15" x14ac:dyDescent="0.2">
      <c r="A723" s="31" t="s">
        <v>722</v>
      </c>
      <c r="B723" s="31" t="s">
        <v>105</v>
      </c>
      <c r="C723" s="31">
        <v>1</v>
      </c>
      <c r="D723" s="31">
        <v>2410909</v>
      </c>
      <c r="E723" s="31">
        <f t="shared" si="10"/>
        <v>0</v>
      </c>
      <c r="F723" s="43">
        <f>IFERROR(VLOOKUP(A723,'2023'!A:N,13,0),0)</f>
        <v>1</v>
      </c>
      <c r="G723" s="43">
        <f>IFERROR(VLOOKUP(A723,'2023'!A:N,14,0),0)</f>
        <v>2410909</v>
      </c>
      <c r="H723" s="43">
        <v>1</v>
      </c>
      <c r="I723" s="43">
        <v>2135455</v>
      </c>
      <c r="J723" s="44">
        <f t="shared" si="11"/>
        <v>2273182</v>
      </c>
      <c r="K723" s="43">
        <v>0</v>
      </c>
      <c r="L723" s="43">
        <v>0</v>
      </c>
      <c r="M723" s="44">
        <f t="shared" si="12"/>
        <v>0</v>
      </c>
      <c r="N723" s="43">
        <f t="shared" si="13"/>
        <v>2</v>
      </c>
      <c r="O723" s="44">
        <f t="shared" si="14"/>
        <v>4546364</v>
      </c>
    </row>
    <row r="724" spans="1:15" x14ac:dyDescent="0.2">
      <c r="A724" s="31" t="s">
        <v>3036</v>
      </c>
      <c r="B724" s="31" t="s">
        <v>20</v>
      </c>
      <c r="C724" s="31">
        <v>0</v>
      </c>
      <c r="D724" s="31">
        <v>0</v>
      </c>
      <c r="E724" s="31">
        <f t="shared" si="10"/>
        <v>0</v>
      </c>
      <c r="F724" s="43">
        <f>IFERROR(VLOOKUP(A724,'2023'!A:N,13,0),0)</f>
        <v>0</v>
      </c>
      <c r="G724" s="43">
        <f>IFERROR(VLOOKUP(A724,'2023'!A:N,14,0),0)</f>
        <v>0</v>
      </c>
      <c r="H724" s="43">
        <v>5</v>
      </c>
      <c r="I724" s="43">
        <v>72859091</v>
      </c>
      <c r="J724" s="44">
        <f t="shared" si="11"/>
        <v>14571818.199999999</v>
      </c>
      <c r="K724" s="43">
        <v>0</v>
      </c>
      <c r="L724" s="43">
        <v>0</v>
      </c>
      <c r="M724" s="44">
        <f t="shared" si="12"/>
        <v>0</v>
      </c>
      <c r="N724" s="43">
        <f t="shared" si="13"/>
        <v>5</v>
      </c>
      <c r="O724" s="44">
        <f t="shared" si="14"/>
        <v>72859091</v>
      </c>
    </row>
    <row r="725" spans="1:15" x14ac:dyDescent="0.2">
      <c r="A725" s="31" t="s">
        <v>509</v>
      </c>
      <c r="B725" s="31" t="s">
        <v>11</v>
      </c>
      <c r="C725" s="31">
        <v>8</v>
      </c>
      <c r="D725" s="31">
        <v>18718179</v>
      </c>
      <c r="E725" s="31">
        <f t="shared" si="10"/>
        <v>0</v>
      </c>
      <c r="F725" s="43">
        <f>IFERROR(VLOOKUP(A725,'2023'!A:N,13,0),0)</f>
        <v>8</v>
      </c>
      <c r="G725" s="43">
        <f>IFERROR(VLOOKUP(A725,'2023'!A:N,14,0),0)</f>
        <v>18718179</v>
      </c>
      <c r="H725" s="43">
        <v>8</v>
      </c>
      <c r="I725" s="43">
        <v>18545456</v>
      </c>
      <c r="J725" s="44">
        <f t="shared" si="11"/>
        <v>2328977.1875</v>
      </c>
      <c r="K725" s="43">
        <v>0</v>
      </c>
      <c r="L725" s="43">
        <v>0</v>
      </c>
      <c r="M725" s="44">
        <f t="shared" si="12"/>
        <v>0</v>
      </c>
      <c r="N725" s="43">
        <f t="shared" si="13"/>
        <v>16</v>
      </c>
      <c r="O725" s="44">
        <f t="shared" si="14"/>
        <v>37263635</v>
      </c>
    </row>
    <row r="726" spans="1:15" x14ac:dyDescent="0.2">
      <c r="A726" s="31" t="s">
        <v>3037</v>
      </c>
      <c r="B726" s="31" t="s">
        <v>11</v>
      </c>
      <c r="C726" s="31">
        <v>0</v>
      </c>
      <c r="D726" s="31">
        <v>0</v>
      </c>
      <c r="E726" s="31">
        <f t="shared" si="10"/>
        <v>0</v>
      </c>
      <c r="F726" s="43">
        <f>IFERROR(VLOOKUP(A726,'2023'!A:N,13,0),0)</f>
        <v>0</v>
      </c>
      <c r="G726" s="43">
        <f>IFERROR(VLOOKUP(A726,'2023'!A:N,14,0),0)</f>
        <v>0</v>
      </c>
      <c r="H726" s="43">
        <v>14</v>
      </c>
      <c r="I726" s="43">
        <v>18581822</v>
      </c>
      <c r="J726" s="44">
        <f t="shared" si="11"/>
        <v>1327273</v>
      </c>
      <c r="K726" s="43">
        <v>0</v>
      </c>
      <c r="L726" s="43">
        <v>0</v>
      </c>
      <c r="M726" s="44">
        <f t="shared" si="12"/>
        <v>0</v>
      </c>
      <c r="N726" s="43">
        <f t="shared" si="13"/>
        <v>14</v>
      </c>
      <c r="O726" s="44">
        <f t="shared" si="14"/>
        <v>18581822</v>
      </c>
    </row>
    <row r="727" spans="1:15" x14ac:dyDescent="0.2">
      <c r="A727" s="31" t="s">
        <v>3038</v>
      </c>
      <c r="B727" s="31" t="s">
        <v>20</v>
      </c>
      <c r="C727" s="31">
        <v>0</v>
      </c>
      <c r="D727" s="31">
        <v>0</v>
      </c>
      <c r="E727" s="31">
        <f t="shared" si="10"/>
        <v>0</v>
      </c>
      <c r="F727" s="43">
        <f>IFERROR(VLOOKUP(A727,'2023'!A:N,13,0),0)</f>
        <v>0</v>
      </c>
      <c r="G727" s="43">
        <f>IFERROR(VLOOKUP(A727,'2023'!A:N,14,0),0)</f>
        <v>0</v>
      </c>
      <c r="H727" s="43">
        <v>3</v>
      </c>
      <c r="I727" s="43">
        <v>0</v>
      </c>
      <c r="J727" s="44">
        <f t="shared" si="11"/>
        <v>0</v>
      </c>
      <c r="K727" s="43">
        <v>0</v>
      </c>
      <c r="L727" s="43">
        <v>0</v>
      </c>
      <c r="M727" s="44">
        <f t="shared" si="12"/>
        <v>0</v>
      </c>
      <c r="N727" s="43">
        <f t="shared" si="13"/>
        <v>3</v>
      </c>
      <c r="O727" s="44">
        <f t="shared" si="14"/>
        <v>0</v>
      </c>
    </row>
    <row r="728" spans="1:15" x14ac:dyDescent="0.2">
      <c r="A728" s="31" t="s">
        <v>3039</v>
      </c>
      <c r="B728" s="31" t="s">
        <v>11</v>
      </c>
      <c r="C728" s="31">
        <v>0</v>
      </c>
      <c r="D728" s="31">
        <v>0</v>
      </c>
      <c r="E728" s="31">
        <f t="shared" si="10"/>
        <v>0</v>
      </c>
      <c r="F728" s="43">
        <f>IFERROR(VLOOKUP(A728,'2023'!A:N,13,0),0)</f>
        <v>0</v>
      </c>
      <c r="G728" s="43">
        <f>IFERROR(VLOOKUP(A728,'2023'!A:N,14,0),0)</f>
        <v>0</v>
      </c>
      <c r="H728" s="43">
        <v>0</v>
      </c>
      <c r="I728" s="43">
        <v>0</v>
      </c>
      <c r="J728" s="44">
        <f t="shared" si="11"/>
        <v>0</v>
      </c>
      <c r="K728" s="43">
        <v>43</v>
      </c>
      <c r="L728" s="43">
        <v>63227276</v>
      </c>
      <c r="M728" s="44">
        <f t="shared" si="12"/>
        <v>0</v>
      </c>
      <c r="N728" s="43">
        <f t="shared" si="13"/>
        <v>-43</v>
      </c>
      <c r="O728" s="44">
        <f t="shared" si="14"/>
        <v>0</v>
      </c>
    </row>
    <row r="729" spans="1:15" x14ac:dyDescent="0.2">
      <c r="A729" s="31" t="s">
        <v>3040</v>
      </c>
      <c r="B729" s="31" t="s">
        <v>105</v>
      </c>
      <c r="C729" s="31">
        <v>0</v>
      </c>
      <c r="D729" s="31">
        <v>0</v>
      </c>
      <c r="E729" s="31">
        <f t="shared" si="10"/>
        <v>0</v>
      </c>
      <c r="F729" s="43">
        <f>IFERROR(VLOOKUP(A729,'2023'!A:N,13,0),0)</f>
        <v>0</v>
      </c>
      <c r="G729" s="43">
        <f>IFERROR(VLOOKUP(A729,'2023'!A:N,14,0),0)</f>
        <v>0</v>
      </c>
      <c r="H729" s="43">
        <v>8</v>
      </c>
      <c r="I729" s="43">
        <v>14555559</v>
      </c>
      <c r="J729" s="44">
        <f t="shared" si="11"/>
        <v>1819444.875</v>
      </c>
      <c r="K729" s="43">
        <v>0</v>
      </c>
      <c r="L729" s="43">
        <v>0</v>
      </c>
      <c r="M729" s="44">
        <f t="shared" si="12"/>
        <v>0</v>
      </c>
      <c r="N729" s="43">
        <f t="shared" si="13"/>
        <v>8</v>
      </c>
      <c r="O729" s="44">
        <f t="shared" si="14"/>
        <v>14555559</v>
      </c>
    </row>
    <row r="730" spans="1:15" x14ac:dyDescent="0.2">
      <c r="A730" s="31" t="s">
        <v>3041</v>
      </c>
      <c r="B730" s="31" t="s">
        <v>105</v>
      </c>
      <c r="C730" s="31">
        <v>0</v>
      </c>
      <c r="D730" s="31">
        <v>0</v>
      </c>
      <c r="E730" s="31">
        <f t="shared" si="10"/>
        <v>0</v>
      </c>
      <c r="F730" s="43">
        <f>IFERROR(VLOOKUP(A730,'2023'!A:N,13,0),0)</f>
        <v>0</v>
      </c>
      <c r="G730" s="43">
        <f>IFERROR(VLOOKUP(A730,'2023'!A:N,14,0),0)</f>
        <v>0</v>
      </c>
      <c r="H730" s="43">
        <v>16</v>
      </c>
      <c r="I730" s="43">
        <v>18912968</v>
      </c>
      <c r="J730" s="44">
        <f t="shared" si="11"/>
        <v>1182060.5</v>
      </c>
      <c r="K730" s="43">
        <v>12</v>
      </c>
      <c r="L730" s="43">
        <v>13333332</v>
      </c>
      <c r="M730" s="44">
        <f t="shared" si="12"/>
        <v>14184726</v>
      </c>
      <c r="N730" s="43">
        <f t="shared" si="13"/>
        <v>4</v>
      </c>
      <c r="O730" s="44">
        <f t="shared" si="14"/>
        <v>4728242</v>
      </c>
    </row>
    <row r="731" spans="1:15" x14ac:dyDescent="0.2">
      <c r="A731" s="31" t="s">
        <v>3042</v>
      </c>
      <c r="B731" s="31" t="s">
        <v>11</v>
      </c>
      <c r="C731" s="31">
        <v>0</v>
      </c>
      <c r="D731" s="31">
        <v>0</v>
      </c>
      <c r="E731" s="31">
        <f t="shared" si="10"/>
        <v>0</v>
      </c>
      <c r="F731" s="43">
        <f>IFERROR(VLOOKUP(A731,'2023'!A:N,13,0),0)</f>
        <v>0</v>
      </c>
      <c r="G731" s="43">
        <f>IFERROR(VLOOKUP(A731,'2023'!A:N,14,0),0)</f>
        <v>0</v>
      </c>
      <c r="H731" s="43">
        <v>5</v>
      </c>
      <c r="I731" s="43">
        <v>6204545</v>
      </c>
      <c r="J731" s="44">
        <f t="shared" si="11"/>
        <v>1240909</v>
      </c>
      <c r="K731" s="43">
        <v>3</v>
      </c>
      <c r="L731" s="43">
        <v>4609091</v>
      </c>
      <c r="M731" s="44">
        <f t="shared" si="12"/>
        <v>3722727</v>
      </c>
      <c r="N731" s="43">
        <f t="shared" si="13"/>
        <v>2</v>
      </c>
      <c r="O731" s="44">
        <f t="shared" si="14"/>
        <v>2481818</v>
      </c>
    </row>
    <row r="732" spans="1:15" x14ac:dyDescent="0.2">
      <c r="A732" s="31" t="s">
        <v>3043</v>
      </c>
      <c r="B732" s="31" t="s">
        <v>11</v>
      </c>
      <c r="C732" s="31">
        <v>0</v>
      </c>
      <c r="D732" s="31">
        <v>0</v>
      </c>
      <c r="E732" s="31">
        <f t="shared" si="10"/>
        <v>0</v>
      </c>
      <c r="F732" s="43">
        <f>IFERROR(VLOOKUP(A732,'2023'!A:N,13,0),0)</f>
        <v>0</v>
      </c>
      <c r="G732" s="43">
        <f>IFERROR(VLOOKUP(A732,'2023'!A:N,14,0),0)</f>
        <v>0</v>
      </c>
      <c r="H732" s="43">
        <v>3</v>
      </c>
      <c r="I732" s="43">
        <v>4936365</v>
      </c>
      <c r="J732" s="44">
        <f t="shared" si="11"/>
        <v>1645455</v>
      </c>
      <c r="K732" s="43">
        <v>0</v>
      </c>
      <c r="L732" s="43">
        <v>0</v>
      </c>
      <c r="M732" s="44">
        <f t="shared" si="12"/>
        <v>0</v>
      </c>
      <c r="N732" s="43">
        <f t="shared" si="13"/>
        <v>3</v>
      </c>
      <c r="O732" s="44">
        <f t="shared" si="14"/>
        <v>4936365</v>
      </c>
    </row>
    <row r="733" spans="1:15" x14ac:dyDescent="0.2">
      <c r="A733" s="31" t="s">
        <v>3044</v>
      </c>
      <c r="B733" s="31" t="s">
        <v>11</v>
      </c>
      <c r="C733" s="31">
        <v>0</v>
      </c>
      <c r="D733" s="31">
        <v>0</v>
      </c>
      <c r="E733" s="31">
        <f t="shared" si="10"/>
        <v>0</v>
      </c>
      <c r="F733" s="43">
        <f>IFERROR(VLOOKUP(A733,'2023'!A:N,13,0),0)</f>
        <v>0</v>
      </c>
      <c r="G733" s="43">
        <f>IFERROR(VLOOKUP(A733,'2023'!A:N,14,0),0)</f>
        <v>0</v>
      </c>
      <c r="H733" s="43">
        <v>2</v>
      </c>
      <c r="I733" s="43">
        <v>3981818</v>
      </c>
      <c r="J733" s="44">
        <f t="shared" si="11"/>
        <v>1990909</v>
      </c>
      <c r="K733" s="43">
        <v>0</v>
      </c>
      <c r="L733" s="43">
        <v>0</v>
      </c>
      <c r="M733" s="44">
        <f t="shared" si="12"/>
        <v>0</v>
      </c>
      <c r="N733" s="43">
        <f t="shared" si="13"/>
        <v>2</v>
      </c>
      <c r="O733" s="44">
        <f t="shared" si="14"/>
        <v>3981818</v>
      </c>
    </row>
    <row r="734" spans="1:15" x14ac:dyDescent="0.2">
      <c r="A734" s="31" t="s">
        <v>1407</v>
      </c>
      <c r="B734" s="31" t="s">
        <v>11</v>
      </c>
      <c r="C734" s="31">
        <v>3</v>
      </c>
      <c r="D734" s="31">
        <v>45109091</v>
      </c>
      <c r="E734" s="31">
        <f t="shared" si="10"/>
        <v>0</v>
      </c>
      <c r="F734" s="43">
        <f>IFERROR(VLOOKUP(A734,'2023'!A:N,13,0),0)</f>
        <v>3</v>
      </c>
      <c r="G734" s="43">
        <f>IFERROR(VLOOKUP(A734,'2023'!A:N,14,0),0)</f>
        <v>45109090.5</v>
      </c>
      <c r="H734" s="43">
        <v>5</v>
      </c>
      <c r="I734" s="43">
        <v>75636365</v>
      </c>
      <c r="J734" s="44">
        <f t="shared" si="11"/>
        <v>15093181.9375</v>
      </c>
      <c r="K734" s="43">
        <v>6</v>
      </c>
      <c r="L734" s="43">
        <v>90981820</v>
      </c>
      <c r="M734" s="44">
        <f t="shared" si="12"/>
        <v>90559091.625</v>
      </c>
      <c r="N734" s="43">
        <f t="shared" si="13"/>
        <v>2</v>
      </c>
      <c r="O734" s="44">
        <f t="shared" si="14"/>
        <v>30186363.875</v>
      </c>
    </row>
    <row r="735" spans="1:15" x14ac:dyDescent="0.2">
      <c r="A735" s="31" t="s">
        <v>308</v>
      </c>
      <c r="B735" s="31" t="s">
        <v>11</v>
      </c>
      <c r="C735" s="31">
        <v>3</v>
      </c>
      <c r="D735" s="31">
        <v>0</v>
      </c>
      <c r="E735" s="31">
        <f t="shared" si="10"/>
        <v>0</v>
      </c>
      <c r="F735" s="43">
        <f>IFERROR(VLOOKUP(A735,'2023'!A:N,13,0),0)</f>
        <v>3</v>
      </c>
      <c r="G735" s="43">
        <f>IFERROR(VLOOKUP(A735,'2023'!A:N,14,0),0)</f>
        <v>0</v>
      </c>
      <c r="H735" s="43">
        <v>13</v>
      </c>
      <c r="I735" s="43">
        <v>0</v>
      </c>
      <c r="J735" s="44">
        <f t="shared" si="11"/>
        <v>0</v>
      </c>
      <c r="K735" s="43">
        <v>0</v>
      </c>
      <c r="L735" s="43">
        <v>0</v>
      </c>
      <c r="M735" s="44">
        <f t="shared" si="12"/>
        <v>0</v>
      </c>
      <c r="N735" s="43">
        <f t="shared" si="13"/>
        <v>16</v>
      </c>
      <c r="O735" s="44">
        <f t="shared" si="14"/>
        <v>0</v>
      </c>
    </row>
    <row r="736" spans="1:15" x14ac:dyDescent="0.2">
      <c r="A736" s="31" t="s">
        <v>3045</v>
      </c>
      <c r="B736" s="31" t="s">
        <v>11</v>
      </c>
      <c r="C736" s="31">
        <v>0</v>
      </c>
      <c r="D736" s="31">
        <v>0</v>
      </c>
      <c r="E736" s="31">
        <f t="shared" si="10"/>
        <v>0</v>
      </c>
      <c r="F736" s="43">
        <f>IFERROR(VLOOKUP(A736,'2023'!A:N,13,0),0)</f>
        <v>0</v>
      </c>
      <c r="G736" s="43">
        <f>IFERROR(VLOOKUP(A736,'2023'!A:N,14,0),0)</f>
        <v>0</v>
      </c>
      <c r="H736" s="43">
        <v>1</v>
      </c>
      <c r="I736" s="43">
        <v>5681818</v>
      </c>
      <c r="J736" s="44">
        <f t="shared" si="11"/>
        <v>5681818</v>
      </c>
      <c r="K736" s="43">
        <v>1</v>
      </c>
      <c r="L736" s="43">
        <v>6918182</v>
      </c>
      <c r="M736" s="44">
        <f t="shared" si="12"/>
        <v>5681818</v>
      </c>
      <c r="N736" s="43">
        <f t="shared" si="13"/>
        <v>0</v>
      </c>
      <c r="O736" s="44">
        <f t="shared" si="14"/>
        <v>0</v>
      </c>
    </row>
    <row r="737" spans="1:15" x14ac:dyDescent="0.2">
      <c r="A737" s="31" t="s">
        <v>3046</v>
      </c>
      <c r="B737" s="31" t="s">
        <v>11</v>
      </c>
      <c r="C737" s="31">
        <v>0</v>
      </c>
      <c r="D737" s="31">
        <v>0</v>
      </c>
      <c r="E737" s="31">
        <f t="shared" si="10"/>
        <v>0</v>
      </c>
      <c r="F737" s="43">
        <f>IFERROR(VLOOKUP(A737,'2023'!A:N,13,0),0)</f>
        <v>0</v>
      </c>
      <c r="G737" s="43">
        <f>IFERROR(VLOOKUP(A737,'2023'!A:N,14,0),0)</f>
        <v>0</v>
      </c>
      <c r="H737" s="43">
        <v>1</v>
      </c>
      <c r="I737" s="43">
        <v>6454545</v>
      </c>
      <c r="J737" s="44">
        <f t="shared" si="11"/>
        <v>6454545</v>
      </c>
      <c r="K737" s="43">
        <v>0</v>
      </c>
      <c r="L737" s="43">
        <v>0</v>
      </c>
      <c r="M737" s="44">
        <f t="shared" si="12"/>
        <v>0</v>
      </c>
      <c r="N737" s="43">
        <f t="shared" si="13"/>
        <v>1</v>
      </c>
      <c r="O737" s="44">
        <f t="shared" si="14"/>
        <v>6454545</v>
      </c>
    </row>
    <row r="738" spans="1:15" x14ac:dyDescent="0.2">
      <c r="A738" s="31" t="s">
        <v>3047</v>
      </c>
      <c r="B738" s="31" t="s">
        <v>25</v>
      </c>
      <c r="C738" s="31">
        <v>0</v>
      </c>
      <c r="D738" s="31">
        <v>0</v>
      </c>
      <c r="E738" s="31">
        <f t="shared" si="10"/>
        <v>0</v>
      </c>
      <c r="F738" s="43">
        <f>IFERROR(VLOOKUP(A738,'2023'!A:N,13,0),0)</f>
        <v>0</v>
      </c>
      <c r="G738" s="43">
        <f>IFERROR(VLOOKUP(A738,'2023'!A:N,14,0),0)</f>
        <v>0</v>
      </c>
      <c r="H738" s="43">
        <v>10</v>
      </c>
      <c r="I738" s="43">
        <v>436360</v>
      </c>
      <c r="J738" s="44">
        <f t="shared" si="11"/>
        <v>43636</v>
      </c>
      <c r="K738" s="43">
        <v>0</v>
      </c>
      <c r="L738" s="43">
        <v>0</v>
      </c>
      <c r="M738" s="44">
        <f t="shared" si="12"/>
        <v>0</v>
      </c>
      <c r="N738" s="43">
        <f t="shared" si="13"/>
        <v>10</v>
      </c>
      <c r="O738" s="44">
        <f t="shared" si="14"/>
        <v>436360</v>
      </c>
    </row>
    <row r="739" spans="1:15" x14ac:dyDescent="0.2">
      <c r="A739" s="31" t="s">
        <v>3048</v>
      </c>
      <c r="B739" s="31" t="s">
        <v>25</v>
      </c>
      <c r="C739" s="31">
        <v>0</v>
      </c>
      <c r="D739" s="31">
        <v>0</v>
      </c>
      <c r="E739" s="31">
        <f t="shared" si="10"/>
        <v>0</v>
      </c>
      <c r="F739" s="43">
        <f>IFERROR(VLOOKUP(A739,'2023'!A:N,13,0),0)</f>
        <v>0</v>
      </c>
      <c r="G739" s="43">
        <f>IFERROR(VLOOKUP(A739,'2023'!A:N,14,0),0)</f>
        <v>0</v>
      </c>
      <c r="H739" s="43">
        <v>10</v>
      </c>
      <c r="I739" s="43">
        <v>600000</v>
      </c>
      <c r="J739" s="44">
        <f t="shared" si="11"/>
        <v>60000</v>
      </c>
      <c r="K739" s="43">
        <v>0</v>
      </c>
      <c r="L739" s="43">
        <v>0</v>
      </c>
      <c r="M739" s="44">
        <f t="shared" si="12"/>
        <v>0</v>
      </c>
      <c r="N739" s="43">
        <f t="shared" si="13"/>
        <v>10</v>
      </c>
      <c r="O739" s="44">
        <f t="shared" si="14"/>
        <v>600000</v>
      </c>
    </row>
    <row r="740" spans="1:15" x14ac:dyDescent="0.2">
      <c r="A740" s="31" t="s">
        <v>3049</v>
      </c>
      <c r="B740" s="31" t="s">
        <v>25</v>
      </c>
      <c r="C740" s="31">
        <v>0</v>
      </c>
      <c r="D740" s="31">
        <v>0</v>
      </c>
      <c r="E740" s="31">
        <f t="shared" si="10"/>
        <v>0</v>
      </c>
      <c r="F740" s="43">
        <f>IFERROR(VLOOKUP(A740,'2023'!A:N,13,0),0)</f>
        <v>0</v>
      </c>
      <c r="G740" s="43">
        <f>IFERROR(VLOOKUP(A740,'2023'!A:N,14,0),0)</f>
        <v>0</v>
      </c>
      <c r="H740" s="43">
        <v>10</v>
      </c>
      <c r="I740" s="43">
        <v>600000</v>
      </c>
      <c r="J740" s="44">
        <f t="shared" si="11"/>
        <v>60000</v>
      </c>
      <c r="K740" s="43">
        <v>0</v>
      </c>
      <c r="L740" s="43">
        <v>0</v>
      </c>
      <c r="M740" s="44">
        <f t="shared" si="12"/>
        <v>0</v>
      </c>
      <c r="N740" s="43">
        <f t="shared" si="13"/>
        <v>10</v>
      </c>
      <c r="O740" s="44">
        <f t="shared" si="14"/>
        <v>600000</v>
      </c>
    </row>
    <row r="741" spans="1:15" x14ac:dyDescent="0.2">
      <c r="A741" s="31" t="s">
        <v>3050</v>
      </c>
      <c r="B741" s="31" t="s">
        <v>25</v>
      </c>
      <c r="C741" s="31">
        <v>0</v>
      </c>
      <c r="D741" s="31">
        <v>0</v>
      </c>
      <c r="E741" s="31">
        <f t="shared" si="10"/>
        <v>0</v>
      </c>
      <c r="F741" s="43">
        <f>IFERROR(VLOOKUP(A741,'2023'!A:N,13,0),0)</f>
        <v>0</v>
      </c>
      <c r="G741" s="43">
        <f>IFERROR(VLOOKUP(A741,'2023'!A:N,14,0),0)</f>
        <v>0</v>
      </c>
      <c r="H741" s="43">
        <v>4</v>
      </c>
      <c r="I741" s="43">
        <v>240000</v>
      </c>
      <c r="J741" s="44">
        <f t="shared" si="11"/>
        <v>60000</v>
      </c>
      <c r="K741" s="43">
        <v>0</v>
      </c>
      <c r="L741" s="43">
        <v>0</v>
      </c>
      <c r="M741" s="44">
        <f t="shared" si="12"/>
        <v>0</v>
      </c>
      <c r="N741" s="43">
        <f t="shared" si="13"/>
        <v>4</v>
      </c>
      <c r="O741" s="44">
        <f t="shared" si="14"/>
        <v>240000</v>
      </c>
    </row>
    <row r="742" spans="1:15" x14ac:dyDescent="0.2">
      <c r="A742" s="31" t="s">
        <v>3051</v>
      </c>
      <c r="B742" s="31" t="s">
        <v>25</v>
      </c>
      <c r="C742" s="31">
        <v>0</v>
      </c>
      <c r="D742" s="31">
        <v>0</v>
      </c>
      <c r="E742" s="31">
        <f t="shared" si="10"/>
        <v>0</v>
      </c>
      <c r="F742" s="43">
        <f>IFERROR(VLOOKUP(A742,'2023'!A:N,13,0),0)</f>
        <v>0</v>
      </c>
      <c r="G742" s="43">
        <f>IFERROR(VLOOKUP(A742,'2023'!A:N,14,0),0)</f>
        <v>0</v>
      </c>
      <c r="H742" s="43">
        <v>7</v>
      </c>
      <c r="I742" s="43">
        <v>420000</v>
      </c>
      <c r="J742" s="44">
        <f t="shared" si="11"/>
        <v>60000</v>
      </c>
      <c r="K742" s="43">
        <v>0</v>
      </c>
      <c r="L742" s="43">
        <v>0</v>
      </c>
      <c r="M742" s="44">
        <f t="shared" si="12"/>
        <v>0</v>
      </c>
      <c r="N742" s="43">
        <f t="shared" si="13"/>
        <v>7</v>
      </c>
      <c r="O742" s="44">
        <f t="shared" si="14"/>
        <v>420000</v>
      </c>
    </row>
    <row r="743" spans="1:15" x14ac:dyDescent="0.2">
      <c r="A743" s="31" t="s">
        <v>3052</v>
      </c>
      <c r="B743" s="31" t="s">
        <v>25</v>
      </c>
      <c r="C743" s="31">
        <v>0</v>
      </c>
      <c r="D743" s="31">
        <v>0</v>
      </c>
      <c r="E743" s="31">
        <f t="shared" si="10"/>
        <v>0</v>
      </c>
      <c r="F743" s="43">
        <f>IFERROR(VLOOKUP(A743,'2023'!A:N,13,0),0)</f>
        <v>0</v>
      </c>
      <c r="G743" s="43">
        <f>IFERROR(VLOOKUP(A743,'2023'!A:N,14,0),0)</f>
        <v>0</v>
      </c>
      <c r="H743" s="43">
        <v>1</v>
      </c>
      <c r="I743" s="43">
        <v>354545</v>
      </c>
      <c r="J743" s="44">
        <f t="shared" si="11"/>
        <v>354545</v>
      </c>
      <c r="K743" s="43">
        <v>0</v>
      </c>
      <c r="L743" s="43">
        <v>0</v>
      </c>
      <c r="M743" s="44">
        <f t="shared" si="12"/>
        <v>0</v>
      </c>
      <c r="N743" s="43">
        <f t="shared" si="13"/>
        <v>1</v>
      </c>
      <c r="O743" s="44">
        <f t="shared" si="14"/>
        <v>354545</v>
      </c>
    </row>
    <row r="744" spans="1:15" x14ac:dyDescent="0.2">
      <c r="A744" s="31" t="s">
        <v>3053</v>
      </c>
      <c r="B744" s="31" t="s">
        <v>25</v>
      </c>
      <c r="C744" s="31">
        <v>0</v>
      </c>
      <c r="D744" s="31">
        <v>0</v>
      </c>
      <c r="E744" s="31">
        <f t="shared" si="10"/>
        <v>0</v>
      </c>
      <c r="F744" s="43">
        <f>IFERROR(VLOOKUP(A744,'2023'!A:N,13,0),0)</f>
        <v>0</v>
      </c>
      <c r="G744" s="43">
        <f>IFERROR(VLOOKUP(A744,'2023'!A:N,14,0),0)</f>
        <v>0</v>
      </c>
      <c r="H744" s="43">
        <v>1</v>
      </c>
      <c r="I744" s="43">
        <v>354545</v>
      </c>
      <c r="J744" s="44">
        <f t="shared" si="11"/>
        <v>354545</v>
      </c>
      <c r="K744" s="43">
        <v>0</v>
      </c>
      <c r="L744" s="43">
        <v>0</v>
      </c>
      <c r="M744" s="44">
        <f t="shared" si="12"/>
        <v>0</v>
      </c>
      <c r="N744" s="43">
        <f t="shared" si="13"/>
        <v>1</v>
      </c>
      <c r="O744" s="44">
        <f t="shared" si="14"/>
        <v>354545</v>
      </c>
    </row>
    <row r="745" spans="1:15" x14ac:dyDescent="0.2">
      <c r="A745" s="31" t="s">
        <v>3054</v>
      </c>
      <c r="B745" s="31" t="s">
        <v>11</v>
      </c>
      <c r="C745" s="31">
        <v>0</v>
      </c>
      <c r="D745" s="31">
        <v>0</v>
      </c>
      <c r="E745" s="31">
        <f t="shared" si="10"/>
        <v>0</v>
      </c>
      <c r="F745" s="43">
        <f>IFERROR(VLOOKUP(A745,'2023'!A:N,13,0),0)</f>
        <v>0</v>
      </c>
      <c r="G745" s="43">
        <f>IFERROR(VLOOKUP(A745,'2023'!A:N,14,0),0)</f>
        <v>0</v>
      </c>
      <c r="H745" s="43">
        <v>1</v>
      </c>
      <c r="I745" s="43">
        <v>15181818</v>
      </c>
      <c r="J745" s="44">
        <f t="shared" si="11"/>
        <v>15181818</v>
      </c>
      <c r="K745" s="43">
        <v>1</v>
      </c>
      <c r="L745" s="43">
        <v>17809091</v>
      </c>
      <c r="M745" s="44">
        <f t="shared" si="12"/>
        <v>15181818</v>
      </c>
      <c r="N745" s="43">
        <f t="shared" si="13"/>
        <v>0</v>
      </c>
      <c r="O745" s="44">
        <f t="shared" si="14"/>
        <v>0</v>
      </c>
    </row>
    <row r="746" spans="1:15" x14ac:dyDescent="0.2">
      <c r="A746" s="31" t="s">
        <v>376</v>
      </c>
      <c r="B746" s="31" t="s">
        <v>11</v>
      </c>
      <c r="C746" s="31">
        <v>0</v>
      </c>
      <c r="D746" s="31">
        <v>0</v>
      </c>
      <c r="E746" s="31">
        <f t="shared" si="10"/>
        <v>0</v>
      </c>
      <c r="F746" s="43">
        <f>IFERROR(VLOOKUP(A746,'2023'!A:N,13,0),0)</f>
        <v>0</v>
      </c>
      <c r="G746" s="43">
        <f>IFERROR(VLOOKUP(A746,'2023'!A:N,14,0),0)</f>
        <v>0</v>
      </c>
      <c r="H746" s="43">
        <v>1</v>
      </c>
      <c r="I746" s="43">
        <v>0</v>
      </c>
      <c r="J746" s="44">
        <f t="shared" si="11"/>
        <v>0</v>
      </c>
      <c r="K746" s="43">
        <v>1</v>
      </c>
      <c r="L746" s="43">
        <v>0</v>
      </c>
      <c r="M746" s="44">
        <f t="shared" si="12"/>
        <v>0</v>
      </c>
      <c r="N746" s="43">
        <f t="shared" si="13"/>
        <v>0</v>
      </c>
      <c r="O746" s="44">
        <f t="shared" si="14"/>
        <v>0</v>
      </c>
    </row>
    <row r="747" spans="1:15" x14ac:dyDescent="0.2">
      <c r="A747" s="31" t="s">
        <v>377</v>
      </c>
      <c r="B747" s="31" t="s">
        <v>11</v>
      </c>
      <c r="C747" s="31">
        <v>0</v>
      </c>
      <c r="D747" s="31">
        <v>0</v>
      </c>
      <c r="E747" s="31">
        <f t="shared" si="10"/>
        <v>0</v>
      </c>
      <c r="F747" s="43">
        <f>IFERROR(VLOOKUP(A747,'2023'!A:N,13,0),0)</f>
        <v>0</v>
      </c>
      <c r="G747" s="43">
        <f>IFERROR(VLOOKUP(A747,'2023'!A:N,14,0),0)</f>
        <v>0</v>
      </c>
      <c r="H747" s="43">
        <v>1</v>
      </c>
      <c r="I747" s="43">
        <v>0</v>
      </c>
      <c r="J747" s="44">
        <f t="shared" si="11"/>
        <v>0</v>
      </c>
      <c r="K747" s="43">
        <v>1</v>
      </c>
      <c r="L747" s="43">
        <v>0</v>
      </c>
      <c r="M747" s="44">
        <f t="shared" si="12"/>
        <v>0</v>
      </c>
      <c r="N747" s="43">
        <f t="shared" si="13"/>
        <v>0</v>
      </c>
      <c r="O747" s="44">
        <f t="shared" si="14"/>
        <v>0</v>
      </c>
    </row>
    <row r="748" spans="1:15" x14ac:dyDescent="0.2">
      <c r="A748" s="31" t="s">
        <v>3055</v>
      </c>
      <c r="B748" s="31" t="s">
        <v>11</v>
      </c>
      <c r="C748" s="31">
        <v>0</v>
      </c>
      <c r="D748" s="31">
        <v>0</v>
      </c>
      <c r="E748" s="31">
        <f t="shared" si="10"/>
        <v>0</v>
      </c>
      <c r="F748" s="43">
        <f>IFERROR(VLOOKUP(A748,'2023'!A:N,13,0),0)</f>
        <v>0</v>
      </c>
      <c r="G748" s="43">
        <f>IFERROR(VLOOKUP(A748,'2023'!A:N,14,0),0)</f>
        <v>0</v>
      </c>
      <c r="H748" s="43">
        <v>3</v>
      </c>
      <c r="I748" s="43">
        <v>3681819</v>
      </c>
      <c r="J748" s="44">
        <f t="shared" si="11"/>
        <v>1227273</v>
      </c>
      <c r="K748" s="43">
        <v>0</v>
      </c>
      <c r="L748" s="43">
        <v>0</v>
      </c>
      <c r="M748" s="44">
        <f t="shared" si="12"/>
        <v>0</v>
      </c>
      <c r="N748" s="43">
        <f t="shared" si="13"/>
        <v>3</v>
      </c>
      <c r="O748" s="44">
        <f t="shared" si="14"/>
        <v>3681819</v>
      </c>
    </row>
    <row r="749" spans="1:15" x14ac:dyDescent="0.2">
      <c r="A749" s="31" t="s">
        <v>911</v>
      </c>
      <c r="B749" s="31" t="s">
        <v>11</v>
      </c>
      <c r="C749" s="31">
        <v>2</v>
      </c>
      <c r="D749" s="31">
        <v>30909090</v>
      </c>
      <c r="E749" s="31">
        <f t="shared" si="10"/>
        <v>0</v>
      </c>
      <c r="F749" s="43">
        <f>IFERROR(VLOOKUP(A749,'2023'!A:N,13,0),0)</f>
        <v>2</v>
      </c>
      <c r="G749" s="43">
        <f>IFERROR(VLOOKUP(A749,'2023'!A:N,14,0),0)</f>
        <v>30909090</v>
      </c>
      <c r="H749" s="43">
        <v>1</v>
      </c>
      <c r="I749" s="43">
        <v>15454545</v>
      </c>
      <c r="J749" s="44">
        <f t="shared" si="11"/>
        <v>15454545</v>
      </c>
      <c r="K749" s="43">
        <v>1</v>
      </c>
      <c r="L749" s="43">
        <v>16718182</v>
      </c>
      <c r="M749" s="44">
        <f t="shared" si="12"/>
        <v>15454545</v>
      </c>
      <c r="N749" s="43">
        <f t="shared" si="13"/>
        <v>2</v>
      </c>
      <c r="O749" s="44">
        <f t="shared" si="14"/>
        <v>30909090</v>
      </c>
    </row>
    <row r="750" spans="1:15" x14ac:dyDescent="0.2">
      <c r="A750" s="31" t="s">
        <v>3056</v>
      </c>
      <c r="B750" s="31" t="s">
        <v>11</v>
      </c>
      <c r="C750" s="31">
        <v>0</v>
      </c>
      <c r="D750" s="31">
        <v>0</v>
      </c>
      <c r="E750" s="31">
        <f t="shared" si="10"/>
        <v>0</v>
      </c>
      <c r="F750" s="43">
        <f>IFERROR(VLOOKUP(A750,'2023'!A:N,13,0),0)</f>
        <v>0</v>
      </c>
      <c r="G750" s="43">
        <f>IFERROR(VLOOKUP(A750,'2023'!A:N,14,0),0)</f>
        <v>0</v>
      </c>
      <c r="H750" s="43">
        <v>10</v>
      </c>
      <c r="I750" s="43">
        <v>3181820</v>
      </c>
      <c r="J750" s="44">
        <f t="shared" si="11"/>
        <v>318182</v>
      </c>
      <c r="K750" s="43">
        <v>0</v>
      </c>
      <c r="L750" s="43">
        <v>0</v>
      </c>
      <c r="M750" s="44">
        <f t="shared" si="12"/>
        <v>0</v>
      </c>
      <c r="N750" s="43">
        <f t="shared" si="13"/>
        <v>10</v>
      </c>
      <c r="O750" s="44">
        <f t="shared" si="14"/>
        <v>3181820</v>
      </c>
    </row>
    <row r="751" spans="1:15" x14ac:dyDescent="0.2">
      <c r="A751" s="31" t="s">
        <v>3057</v>
      </c>
      <c r="B751" s="31" t="s">
        <v>25</v>
      </c>
      <c r="C751" s="31">
        <v>0</v>
      </c>
      <c r="D751" s="31">
        <v>0</v>
      </c>
      <c r="E751" s="31">
        <f t="shared" si="10"/>
        <v>0</v>
      </c>
      <c r="F751" s="43">
        <f>IFERROR(VLOOKUP(A751,'2023'!A:N,13,0),0)</f>
        <v>0</v>
      </c>
      <c r="G751" s="43">
        <f>IFERROR(VLOOKUP(A751,'2023'!A:N,14,0),0)</f>
        <v>0</v>
      </c>
      <c r="H751" s="43">
        <v>2</v>
      </c>
      <c r="I751" s="43">
        <v>1770000</v>
      </c>
      <c r="J751" s="44">
        <f t="shared" si="11"/>
        <v>885000</v>
      </c>
      <c r="K751" s="43">
        <v>2</v>
      </c>
      <c r="L751" s="43">
        <v>2272726</v>
      </c>
      <c r="M751" s="44">
        <f t="shared" si="12"/>
        <v>1770000</v>
      </c>
      <c r="N751" s="43">
        <f t="shared" si="13"/>
        <v>0</v>
      </c>
      <c r="O751" s="44">
        <f t="shared" si="14"/>
        <v>0</v>
      </c>
    </row>
    <row r="752" spans="1:15" x14ac:dyDescent="0.2">
      <c r="A752" s="31" t="s">
        <v>243</v>
      </c>
      <c r="B752" s="31" t="s">
        <v>20</v>
      </c>
      <c r="C752" s="31">
        <v>4</v>
      </c>
      <c r="D752" s="31">
        <v>26028182</v>
      </c>
      <c r="E752" s="31">
        <f t="shared" si="10"/>
        <v>0</v>
      </c>
      <c r="F752" s="43">
        <f>IFERROR(VLOOKUP(A752,'2023'!A:N,13,0),0)</f>
        <v>4</v>
      </c>
      <c r="G752" s="43">
        <f>IFERROR(VLOOKUP(A752,'2023'!A:N,14,0),0)</f>
        <v>26028182</v>
      </c>
      <c r="H752" s="43">
        <v>3</v>
      </c>
      <c r="I752" s="43">
        <v>15630000</v>
      </c>
      <c r="J752" s="44">
        <f t="shared" si="11"/>
        <v>5951168.8571428573</v>
      </c>
      <c r="K752" s="43">
        <v>0</v>
      </c>
      <c r="L752" s="43">
        <v>0</v>
      </c>
      <c r="M752" s="44">
        <f t="shared" si="12"/>
        <v>0</v>
      </c>
      <c r="N752" s="43">
        <f t="shared" si="13"/>
        <v>7</v>
      </c>
      <c r="O752" s="44">
        <f t="shared" si="14"/>
        <v>41658182</v>
      </c>
    </row>
    <row r="753" spans="1:15" x14ac:dyDescent="0.2">
      <c r="A753" s="31" t="s">
        <v>3058</v>
      </c>
      <c r="B753" s="31" t="s">
        <v>11</v>
      </c>
      <c r="C753" s="31">
        <v>0</v>
      </c>
      <c r="D753" s="31">
        <v>0</v>
      </c>
      <c r="E753" s="31">
        <f t="shared" si="10"/>
        <v>0</v>
      </c>
      <c r="F753" s="43">
        <f>IFERROR(VLOOKUP(A753,'2023'!A:N,13,0),0)</f>
        <v>0</v>
      </c>
      <c r="G753" s="43">
        <f>IFERROR(VLOOKUP(A753,'2023'!A:N,14,0),0)</f>
        <v>0</v>
      </c>
      <c r="H753" s="43">
        <v>1</v>
      </c>
      <c r="I753" s="43">
        <v>15636364</v>
      </c>
      <c r="J753" s="44">
        <f t="shared" si="11"/>
        <v>15636364</v>
      </c>
      <c r="K753" s="43">
        <v>1</v>
      </c>
      <c r="L753" s="43">
        <v>15636364</v>
      </c>
      <c r="M753" s="44">
        <f t="shared" si="12"/>
        <v>15636364</v>
      </c>
      <c r="N753" s="43">
        <f t="shared" si="13"/>
        <v>0</v>
      </c>
      <c r="O753" s="44">
        <f t="shared" si="14"/>
        <v>0</v>
      </c>
    </row>
    <row r="754" spans="1:15" x14ac:dyDescent="0.2">
      <c r="A754" s="31" t="s">
        <v>3059</v>
      </c>
      <c r="B754" s="31" t="s">
        <v>11</v>
      </c>
      <c r="C754" s="31">
        <v>0</v>
      </c>
      <c r="D754" s="31">
        <v>0</v>
      </c>
      <c r="E754" s="31">
        <f t="shared" si="10"/>
        <v>0</v>
      </c>
      <c r="F754" s="43">
        <f>IFERROR(VLOOKUP(A754,'2023'!A:N,13,0),0)</f>
        <v>0</v>
      </c>
      <c r="G754" s="43">
        <f>IFERROR(VLOOKUP(A754,'2023'!A:N,14,0),0)</f>
        <v>0</v>
      </c>
      <c r="H754" s="43">
        <v>1</v>
      </c>
      <c r="I754" s="43">
        <v>0</v>
      </c>
      <c r="J754" s="44">
        <f t="shared" si="11"/>
        <v>0</v>
      </c>
      <c r="K754" s="43">
        <v>0</v>
      </c>
      <c r="L754" s="43">
        <v>0</v>
      </c>
      <c r="M754" s="44">
        <f t="shared" si="12"/>
        <v>0</v>
      </c>
      <c r="N754" s="43">
        <f t="shared" si="13"/>
        <v>1</v>
      </c>
      <c r="O754" s="44">
        <f t="shared" si="14"/>
        <v>0</v>
      </c>
    </row>
    <row r="755" spans="1:15" x14ac:dyDescent="0.2">
      <c r="A755" s="31" t="s">
        <v>3060</v>
      </c>
      <c r="B755" s="31" t="s">
        <v>1691</v>
      </c>
      <c r="C755" s="31">
        <v>0</v>
      </c>
      <c r="D755" s="31">
        <v>0</v>
      </c>
      <c r="E755" s="31">
        <f t="shared" si="10"/>
        <v>0</v>
      </c>
      <c r="F755" s="43">
        <f>IFERROR(VLOOKUP(A755,'2023'!A:N,13,0),0)</f>
        <v>0</v>
      </c>
      <c r="G755" s="43">
        <f>IFERROR(VLOOKUP(A755,'2023'!A:N,14,0),0)</f>
        <v>0</v>
      </c>
      <c r="H755" s="43">
        <v>1</v>
      </c>
      <c r="I755" s="43">
        <v>15695957</v>
      </c>
      <c r="J755" s="44">
        <f t="shared" si="11"/>
        <v>15695957</v>
      </c>
      <c r="K755" s="43">
        <v>0</v>
      </c>
      <c r="L755" s="43">
        <v>0</v>
      </c>
      <c r="M755" s="44">
        <f t="shared" si="12"/>
        <v>0</v>
      </c>
      <c r="N755" s="43">
        <f t="shared" si="13"/>
        <v>1</v>
      </c>
      <c r="O755" s="44">
        <f t="shared" si="14"/>
        <v>15695957</v>
      </c>
    </row>
    <row r="756" spans="1:15" x14ac:dyDescent="0.2">
      <c r="A756" s="31" t="s">
        <v>1921</v>
      </c>
      <c r="B756" s="31" t="s">
        <v>141</v>
      </c>
      <c r="C756" s="31">
        <v>0</v>
      </c>
      <c r="D756" s="31">
        <v>0</v>
      </c>
      <c r="E756" s="31">
        <f t="shared" si="10"/>
        <v>0</v>
      </c>
      <c r="F756" s="43">
        <f>IFERROR(VLOOKUP(A756,'2023'!A:N,13,0),0)</f>
        <v>0</v>
      </c>
      <c r="G756" s="43">
        <f>IFERROR(VLOOKUP(A756,'2023'!A:N,14,0),0)</f>
        <v>0</v>
      </c>
      <c r="H756" s="43">
        <v>1</v>
      </c>
      <c r="I756" s="43">
        <v>500000</v>
      </c>
      <c r="J756" s="44">
        <f t="shared" si="11"/>
        <v>500000</v>
      </c>
      <c r="K756" s="43">
        <v>1</v>
      </c>
      <c r="L756" s="43">
        <v>1136364</v>
      </c>
      <c r="M756" s="44">
        <f t="shared" si="12"/>
        <v>500000</v>
      </c>
      <c r="N756" s="43">
        <f t="shared" si="13"/>
        <v>0</v>
      </c>
      <c r="O756" s="44">
        <f t="shared" si="14"/>
        <v>0</v>
      </c>
    </row>
    <row r="757" spans="1:15" x14ac:dyDescent="0.2">
      <c r="A757" s="31" t="s">
        <v>3061</v>
      </c>
      <c r="B757" s="31" t="s">
        <v>11</v>
      </c>
      <c r="C757" s="31">
        <v>0</v>
      </c>
      <c r="D757" s="31">
        <v>0</v>
      </c>
      <c r="E757" s="31">
        <f t="shared" si="10"/>
        <v>0</v>
      </c>
      <c r="F757" s="43">
        <f>IFERROR(VLOOKUP(A757,'2023'!A:N,13,0),0)</f>
        <v>0</v>
      </c>
      <c r="G757" s="43">
        <f>IFERROR(VLOOKUP(A757,'2023'!A:N,14,0),0)</f>
        <v>0</v>
      </c>
      <c r="H757" s="43">
        <v>3</v>
      </c>
      <c r="I757" s="43">
        <v>3054545</v>
      </c>
      <c r="J757" s="44">
        <f t="shared" si="11"/>
        <v>1018181.6666666666</v>
      </c>
      <c r="K757" s="43">
        <v>0</v>
      </c>
      <c r="L757" s="43">
        <v>0</v>
      </c>
      <c r="M757" s="44">
        <f t="shared" si="12"/>
        <v>0</v>
      </c>
      <c r="N757" s="43">
        <f t="shared" si="13"/>
        <v>3</v>
      </c>
      <c r="O757" s="44">
        <f t="shared" si="14"/>
        <v>3054545</v>
      </c>
    </row>
    <row r="758" spans="1:15" x14ac:dyDescent="0.2">
      <c r="A758" s="31" t="s">
        <v>890</v>
      </c>
      <c r="B758" s="31" t="s">
        <v>25</v>
      </c>
      <c r="C758" s="31">
        <v>5</v>
      </c>
      <c r="D758" s="31">
        <v>2536365</v>
      </c>
      <c r="E758" s="31">
        <f t="shared" ref="E758:E1012" si="15">F758-C758</f>
        <v>0</v>
      </c>
      <c r="F758" s="43">
        <f>IFERROR(VLOOKUP(A758,'2023'!A:N,13,0),0)</f>
        <v>5</v>
      </c>
      <c r="G758" s="43">
        <f>IFERROR(VLOOKUP(A758,'2023'!A:N,14,0),0)</f>
        <v>2536365</v>
      </c>
      <c r="H758" s="43">
        <v>8</v>
      </c>
      <c r="I758" s="43">
        <v>4172729</v>
      </c>
      <c r="J758" s="44">
        <f t="shared" ref="J758:J1012" si="16">IFERROR(IF((G758+I758)/(H758+F758)&lt;0,0,(G758+I758)/(H758+F758)),0)</f>
        <v>516084.15384615387</v>
      </c>
      <c r="K758" s="43">
        <v>10</v>
      </c>
      <c r="L758" s="43">
        <v>5300000</v>
      </c>
      <c r="M758" s="44">
        <f t="shared" ref="M758:M1012" si="17">J758*K758</f>
        <v>5160841.538461539</v>
      </c>
      <c r="N758" s="43">
        <f t="shared" ref="N758:N1012" si="18">F758+H758-K758</f>
        <v>3</v>
      </c>
      <c r="O758" s="44">
        <f t="shared" ref="O758:O1012" si="19">G758+I758-M758</f>
        <v>1548252.461538461</v>
      </c>
    </row>
    <row r="759" spans="1:15" x14ac:dyDescent="0.2">
      <c r="A759" s="31" t="s">
        <v>3062</v>
      </c>
      <c r="B759" s="31" t="s">
        <v>11</v>
      </c>
      <c r="C759" s="31">
        <v>0</v>
      </c>
      <c r="D759" s="31">
        <v>0</v>
      </c>
      <c r="E759" s="31">
        <f t="shared" si="15"/>
        <v>0</v>
      </c>
      <c r="F759" s="43">
        <f>IFERROR(VLOOKUP(A759,'2023'!A:N,13,0),0)</f>
        <v>0</v>
      </c>
      <c r="G759" s="43">
        <f>IFERROR(VLOOKUP(A759,'2023'!A:N,14,0),0)</f>
        <v>0</v>
      </c>
      <c r="H759" s="43">
        <v>1</v>
      </c>
      <c r="I759" s="43">
        <v>611818</v>
      </c>
      <c r="J759" s="44">
        <f t="shared" si="16"/>
        <v>611818</v>
      </c>
      <c r="K759" s="43">
        <v>0</v>
      </c>
      <c r="L759" s="43">
        <v>0</v>
      </c>
      <c r="M759" s="44">
        <f t="shared" si="17"/>
        <v>0</v>
      </c>
      <c r="N759" s="43">
        <f t="shared" si="18"/>
        <v>1</v>
      </c>
      <c r="O759" s="44">
        <f t="shared" si="19"/>
        <v>611818</v>
      </c>
    </row>
    <row r="760" spans="1:15" x14ac:dyDescent="0.2">
      <c r="A760" s="31" t="s">
        <v>1466</v>
      </c>
      <c r="B760" s="31" t="s">
        <v>11</v>
      </c>
      <c r="C760" s="31">
        <v>4</v>
      </c>
      <c r="D760" s="31">
        <v>3345452</v>
      </c>
      <c r="E760" s="31">
        <f t="shared" si="15"/>
        <v>0</v>
      </c>
      <c r="F760" s="43">
        <f>IFERROR(VLOOKUP(A760,'2023'!A:N,13,0),0)</f>
        <v>4</v>
      </c>
      <c r="G760" s="43">
        <f>IFERROR(VLOOKUP(A760,'2023'!A:N,14,0),0)</f>
        <v>3345452</v>
      </c>
      <c r="H760" s="43">
        <v>4</v>
      </c>
      <c r="I760" s="43">
        <v>3160000</v>
      </c>
      <c r="J760" s="44">
        <f t="shared" si="16"/>
        <v>813181.5</v>
      </c>
      <c r="K760" s="43">
        <v>0</v>
      </c>
      <c r="L760" s="43">
        <v>0</v>
      </c>
      <c r="M760" s="44">
        <f t="shared" si="17"/>
        <v>0</v>
      </c>
      <c r="N760" s="43">
        <f t="shared" si="18"/>
        <v>8</v>
      </c>
      <c r="O760" s="44">
        <f t="shared" si="19"/>
        <v>6505452</v>
      </c>
    </row>
    <row r="761" spans="1:15" x14ac:dyDescent="0.2">
      <c r="A761" s="31" t="s">
        <v>3063</v>
      </c>
      <c r="B761" s="31" t="s">
        <v>20</v>
      </c>
      <c r="C761" s="31">
        <v>0</v>
      </c>
      <c r="D761" s="31">
        <v>0</v>
      </c>
      <c r="E761" s="31">
        <f t="shared" si="15"/>
        <v>0</v>
      </c>
      <c r="F761" s="43">
        <f>IFERROR(VLOOKUP(A761,'2023'!A:N,13,0),0)</f>
        <v>0</v>
      </c>
      <c r="G761" s="43">
        <f>IFERROR(VLOOKUP(A761,'2023'!A:N,14,0),0)</f>
        <v>0</v>
      </c>
      <c r="H761" s="43">
        <v>1</v>
      </c>
      <c r="I761" s="43">
        <v>727273</v>
      </c>
      <c r="J761" s="44">
        <f t="shared" si="16"/>
        <v>727273</v>
      </c>
      <c r="K761" s="43">
        <v>0</v>
      </c>
      <c r="L761" s="43">
        <v>0</v>
      </c>
      <c r="M761" s="44">
        <f t="shared" si="17"/>
        <v>0</v>
      </c>
      <c r="N761" s="43">
        <f t="shared" si="18"/>
        <v>1</v>
      </c>
      <c r="O761" s="44">
        <f t="shared" si="19"/>
        <v>727273</v>
      </c>
    </row>
    <row r="762" spans="1:15" x14ac:dyDescent="0.2">
      <c r="A762" s="31" t="s">
        <v>3064</v>
      </c>
      <c r="B762" s="31" t="s">
        <v>11</v>
      </c>
      <c r="C762" s="31">
        <v>0</v>
      </c>
      <c r="D762" s="31">
        <v>0</v>
      </c>
      <c r="E762" s="31">
        <f t="shared" si="15"/>
        <v>0</v>
      </c>
      <c r="F762" s="43">
        <f>IFERROR(VLOOKUP(A762,'2023'!A:N,13,0),0)</f>
        <v>0</v>
      </c>
      <c r="G762" s="43">
        <f>IFERROR(VLOOKUP(A762,'2023'!A:N,14,0),0)</f>
        <v>0</v>
      </c>
      <c r="H762" s="43">
        <v>1</v>
      </c>
      <c r="I762" s="43">
        <v>16227273</v>
      </c>
      <c r="J762" s="44">
        <f t="shared" si="16"/>
        <v>16227273</v>
      </c>
      <c r="K762" s="43">
        <v>1</v>
      </c>
      <c r="L762" s="43">
        <v>17409091</v>
      </c>
      <c r="M762" s="44">
        <f t="shared" si="17"/>
        <v>16227273</v>
      </c>
      <c r="N762" s="43">
        <f t="shared" si="18"/>
        <v>0</v>
      </c>
      <c r="O762" s="44">
        <f t="shared" si="19"/>
        <v>0</v>
      </c>
    </row>
    <row r="763" spans="1:15" x14ac:dyDescent="0.2">
      <c r="A763" s="31" t="s">
        <v>3065</v>
      </c>
      <c r="B763" s="31" t="s">
        <v>11</v>
      </c>
      <c r="C763" s="31">
        <v>0</v>
      </c>
      <c r="D763" s="31">
        <v>0</v>
      </c>
      <c r="E763" s="31">
        <f t="shared" si="15"/>
        <v>0</v>
      </c>
      <c r="F763" s="43">
        <f>IFERROR(VLOOKUP(A763,'2023'!A:N,13,0),0)</f>
        <v>0</v>
      </c>
      <c r="G763" s="43">
        <f>IFERROR(VLOOKUP(A763,'2023'!A:N,14,0),0)</f>
        <v>0</v>
      </c>
      <c r="H763" s="43">
        <v>5</v>
      </c>
      <c r="I763" s="43">
        <v>15819091</v>
      </c>
      <c r="J763" s="44">
        <f t="shared" si="16"/>
        <v>3163818.2</v>
      </c>
      <c r="K763" s="43">
        <v>0</v>
      </c>
      <c r="L763" s="43">
        <v>0</v>
      </c>
      <c r="M763" s="44">
        <f t="shared" si="17"/>
        <v>0</v>
      </c>
      <c r="N763" s="43">
        <f t="shared" si="18"/>
        <v>5</v>
      </c>
      <c r="O763" s="44">
        <f t="shared" si="19"/>
        <v>15819091</v>
      </c>
    </row>
    <row r="764" spans="1:15" x14ac:dyDescent="0.2">
      <c r="A764" s="31" t="s">
        <v>3066</v>
      </c>
      <c r="B764" s="31" t="s">
        <v>11</v>
      </c>
      <c r="C764" s="31">
        <v>0</v>
      </c>
      <c r="D764" s="31">
        <v>0</v>
      </c>
      <c r="E764" s="31">
        <f t="shared" si="15"/>
        <v>0</v>
      </c>
      <c r="F764" s="43">
        <f>IFERROR(VLOOKUP(A764,'2023'!A:N,13,0),0)</f>
        <v>0</v>
      </c>
      <c r="G764" s="43">
        <f>IFERROR(VLOOKUP(A764,'2023'!A:N,14,0),0)</f>
        <v>0</v>
      </c>
      <c r="H764" s="43">
        <v>2</v>
      </c>
      <c r="I764" s="43">
        <v>1054546</v>
      </c>
      <c r="J764" s="44">
        <f t="shared" si="16"/>
        <v>527273</v>
      </c>
      <c r="K764" s="43">
        <v>1</v>
      </c>
      <c r="L764" s="43">
        <v>554545</v>
      </c>
      <c r="M764" s="44">
        <f t="shared" si="17"/>
        <v>527273</v>
      </c>
      <c r="N764" s="43">
        <f t="shared" si="18"/>
        <v>1</v>
      </c>
      <c r="O764" s="44">
        <f t="shared" si="19"/>
        <v>527273</v>
      </c>
    </row>
    <row r="765" spans="1:15" x14ac:dyDescent="0.2">
      <c r="A765" s="31" t="s">
        <v>3067</v>
      </c>
      <c r="B765" s="31" t="s">
        <v>11</v>
      </c>
      <c r="C765" s="31">
        <v>0</v>
      </c>
      <c r="D765" s="31">
        <v>0</v>
      </c>
      <c r="E765" s="31">
        <f t="shared" si="15"/>
        <v>0</v>
      </c>
      <c r="F765" s="43">
        <f>IFERROR(VLOOKUP(A765,'2023'!A:N,13,0),0)</f>
        <v>0</v>
      </c>
      <c r="G765" s="43">
        <f>IFERROR(VLOOKUP(A765,'2023'!A:N,14,0),0)</f>
        <v>0</v>
      </c>
      <c r="H765" s="43">
        <v>35</v>
      </c>
      <c r="I765" s="43">
        <v>5110000</v>
      </c>
      <c r="J765" s="44">
        <f t="shared" si="16"/>
        <v>146000</v>
      </c>
      <c r="K765" s="43">
        <v>1</v>
      </c>
      <c r="L765" s="43">
        <v>220000</v>
      </c>
      <c r="M765" s="44">
        <f t="shared" si="17"/>
        <v>146000</v>
      </c>
      <c r="N765" s="43">
        <f t="shared" si="18"/>
        <v>34</v>
      </c>
      <c r="O765" s="44">
        <f t="shared" si="19"/>
        <v>4964000</v>
      </c>
    </row>
    <row r="766" spans="1:15" x14ac:dyDescent="0.2">
      <c r="A766" s="31" t="s">
        <v>3068</v>
      </c>
      <c r="B766" s="31" t="s">
        <v>11</v>
      </c>
      <c r="C766" s="31">
        <v>0</v>
      </c>
      <c r="D766" s="31">
        <v>0</v>
      </c>
      <c r="E766" s="31">
        <f t="shared" si="15"/>
        <v>0</v>
      </c>
      <c r="F766" s="43">
        <f>IFERROR(VLOOKUP(A766,'2023'!A:N,13,0),0)</f>
        <v>0</v>
      </c>
      <c r="G766" s="43">
        <f>IFERROR(VLOOKUP(A766,'2023'!A:N,14,0),0)</f>
        <v>0</v>
      </c>
      <c r="H766" s="43">
        <v>3</v>
      </c>
      <c r="I766" s="43">
        <v>1740000</v>
      </c>
      <c r="J766" s="44">
        <f t="shared" si="16"/>
        <v>580000</v>
      </c>
      <c r="K766" s="43">
        <v>0</v>
      </c>
      <c r="L766" s="43">
        <v>0</v>
      </c>
      <c r="M766" s="44">
        <f t="shared" si="17"/>
        <v>0</v>
      </c>
      <c r="N766" s="43">
        <f t="shared" si="18"/>
        <v>3</v>
      </c>
      <c r="O766" s="44">
        <f t="shared" si="19"/>
        <v>1740000</v>
      </c>
    </row>
    <row r="767" spans="1:15" x14ac:dyDescent="0.2">
      <c r="A767" s="31" t="s">
        <v>3069</v>
      </c>
      <c r="B767" s="31" t="s">
        <v>11</v>
      </c>
      <c r="C767" s="31">
        <v>0</v>
      </c>
      <c r="D767" s="31">
        <v>0</v>
      </c>
      <c r="E767" s="31">
        <f t="shared" si="15"/>
        <v>0</v>
      </c>
      <c r="F767" s="43">
        <f>IFERROR(VLOOKUP(A767,'2023'!A:N,13,0),0)</f>
        <v>0</v>
      </c>
      <c r="G767" s="43">
        <f>IFERROR(VLOOKUP(A767,'2023'!A:N,14,0),0)</f>
        <v>0</v>
      </c>
      <c r="H767" s="43">
        <v>35</v>
      </c>
      <c r="I767" s="43">
        <v>8680000</v>
      </c>
      <c r="J767" s="44">
        <f t="shared" si="16"/>
        <v>248000</v>
      </c>
      <c r="K767" s="43">
        <v>0</v>
      </c>
      <c r="L767" s="43">
        <v>0</v>
      </c>
      <c r="M767" s="44">
        <f t="shared" si="17"/>
        <v>0</v>
      </c>
      <c r="N767" s="43">
        <f t="shared" si="18"/>
        <v>35</v>
      </c>
      <c r="O767" s="44">
        <f t="shared" si="19"/>
        <v>8680000</v>
      </c>
    </row>
    <row r="768" spans="1:15" x14ac:dyDescent="0.2">
      <c r="A768" s="31" t="s">
        <v>3070</v>
      </c>
      <c r="B768" s="31" t="s">
        <v>11</v>
      </c>
      <c r="C768" s="31">
        <v>0</v>
      </c>
      <c r="D768" s="31">
        <v>0</v>
      </c>
      <c r="E768" s="31">
        <f t="shared" si="15"/>
        <v>0</v>
      </c>
      <c r="F768" s="43">
        <f>IFERROR(VLOOKUP(A768,'2023'!A:N,13,0),0)</f>
        <v>0</v>
      </c>
      <c r="G768" s="43">
        <f>IFERROR(VLOOKUP(A768,'2023'!A:N,14,0),0)</f>
        <v>0</v>
      </c>
      <c r="H768" s="43">
        <v>3</v>
      </c>
      <c r="I768" s="43">
        <v>822000</v>
      </c>
      <c r="J768" s="44">
        <f t="shared" si="16"/>
        <v>274000</v>
      </c>
      <c r="K768" s="43">
        <v>1</v>
      </c>
      <c r="L768" s="43">
        <v>430000</v>
      </c>
      <c r="M768" s="44">
        <f t="shared" si="17"/>
        <v>274000</v>
      </c>
      <c r="N768" s="43">
        <f t="shared" si="18"/>
        <v>2</v>
      </c>
      <c r="O768" s="44">
        <f t="shared" si="19"/>
        <v>548000</v>
      </c>
    </row>
    <row r="769" spans="1:15" x14ac:dyDescent="0.2">
      <c r="A769" s="31" t="s">
        <v>3071</v>
      </c>
      <c r="B769" s="31" t="s">
        <v>11</v>
      </c>
      <c r="C769" s="31">
        <v>0</v>
      </c>
      <c r="D769" s="31">
        <v>0</v>
      </c>
      <c r="E769" s="31">
        <f t="shared" si="15"/>
        <v>0</v>
      </c>
      <c r="F769" s="43">
        <f>IFERROR(VLOOKUP(A769,'2023'!A:N,13,0),0)</f>
        <v>0</v>
      </c>
      <c r="G769" s="43">
        <f>IFERROR(VLOOKUP(A769,'2023'!A:N,14,0),0)</f>
        <v>0</v>
      </c>
      <c r="H769" s="43">
        <v>1</v>
      </c>
      <c r="I769" s="43">
        <v>16438181</v>
      </c>
      <c r="J769" s="44">
        <f t="shared" si="16"/>
        <v>16438181</v>
      </c>
      <c r="K769" s="43">
        <v>1</v>
      </c>
      <c r="L769" s="43">
        <v>15863636</v>
      </c>
      <c r="M769" s="44">
        <f t="shared" si="17"/>
        <v>16438181</v>
      </c>
      <c r="N769" s="43">
        <f t="shared" si="18"/>
        <v>0</v>
      </c>
      <c r="O769" s="44">
        <f t="shared" si="19"/>
        <v>0</v>
      </c>
    </row>
    <row r="770" spans="1:15" x14ac:dyDescent="0.2">
      <c r="A770" s="31" t="s">
        <v>3072</v>
      </c>
      <c r="B770" s="31" t="s">
        <v>11</v>
      </c>
      <c r="C770" s="31">
        <v>0</v>
      </c>
      <c r="D770" s="31">
        <v>0</v>
      </c>
      <c r="E770" s="31">
        <f t="shared" si="15"/>
        <v>0</v>
      </c>
      <c r="F770" s="43">
        <f>IFERROR(VLOOKUP(A770,'2023'!A:N,13,0),0)</f>
        <v>0</v>
      </c>
      <c r="G770" s="43">
        <f>IFERROR(VLOOKUP(A770,'2023'!A:N,14,0),0)</f>
        <v>0</v>
      </c>
      <c r="H770" s="43">
        <v>1</v>
      </c>
      <c r="I770" s="43">
        <v>5909091</v>
      </c>
      <c r="J770" s="44">
        <f t="shared" si="16"/>
        <v>5909091</v>
      </c>
      <c r="K770" s="43">
        <v>1</v>
      </c>
      <c r="L770" s="43">
        <v>7354546</v>
      </c>
      <c r="M770" s="44">
        <f t="shared" si="17"/>
        <v>5909091</v>
      </c>
      <c r="N770" s="43">
        <f t="shared" si="18"/>
        <v>0</v>
      </c>
      <c r="O770" s="44">
        <f t="shared" si="19"/>
        <v>0</v>
      </c>
    </row>
    <row r="771" spans="1:15" x14ac:dyDescent="0.2">
      <c r="A771" s="31" t="s">
        <v>3073</v>
      </c>
      <c r="B771" s="31" t="s">
        <v>20</v>
      </c>
      <c r="C771" s="31">
        <v>0</v>
      </c>
      <c r="D771" s="31">
        <v>0</v>
      </c>
      <c r="E771" s="31">
        <f t="shared" si="15"/>
        <v>0</v>
      </c>
      <c r="F771" s="43">
        <f>IFERROR(VLOOKUP(A771,'2023'!A:N,13,0),0)</f>
        <v>0</v>
      </c>
      <c r="G771" s="43">
        <f>IFERROR(VLOOKUP(A771,'2023'!A:N,14,0),0)</f>
        <v>0</v>
      </c>
      <c r="H771" s="43">
        <v>1</v>
      </c>
      <c r="I771" s="43">
        <v>16727273</v>
      </c>
      <c r="J771" s="44">
        <f t="shared" si="16"/>
        <v>16727273</v>
      </c>
      <c r="K771" s="43">
        <v>1</v>
      </c>
      <c r="L771" s="43">
        <v>18990909</v>
      </c>
      <c r="M771" s="44">
        <f t="shared" si="17"/>
        <v>16727273</v>
      </c>
      <c r="N771" s="43">
        <f t="shared" si="18"/>
        <v>0</v>
      </c>
      <c r="O771" s="44">
        <f t="shared" si="19"/>
        <v>0</v>
      </c>
    </row>
    <row r="772" spans="1:15" x14ac:dyDescent="0.2">
      <c r="A772" s="31" t="s">
        <v>3074</v>
      </c>
      <c r="B772" s="31" t="s">
        <v>11</v>
      </c>
      <c r="C772" s="31">
        <v>0</v>
      </c>
      <c r="D772" s="31">
        <v>0</v>
      </c>
      <c r="E772" s="31">
        <f t="shared" si="15"/>
        <v>0</v>
      </c>
      <c r="F772" s="43">
        <f>IFERROR(VLOOKUP(A772,'2023'!A:N,13,0),0)</f>
        <v>0</v>
      </c>
      <c r="G772" s="43">
        <f>IFERROR(VLOOKUP(A772,'2023'!A:N,14,0),0)</f>
        <v>0</v>
      </c>
      <c r="H772" s="43">
        <v>2</v>
      </c>
      <c r="I772" s="43">
        <v>6363636</v>
      </c>
      <c r="J772" s="44">
        <f t="shared" si="16"/>
        <v>3181818</v>
      </c>
      <c r="K772" s="43">
        <v>0</v>
      </c>
      <c r="L772" s="43">
        <v>0</v>
      </c>
      <c r="M772" s="44">
        <f t="shared" si="17"/>
        <v>0</v>
      </c>
      <c r="N772" s="43">
        <f t="shared" si="18"/>
        <v>2</v>
      </c>
      <c r="O772" s="44">
        <f t="shared" si="19"/>
        <v>6363636</v>
      </c>
    </row>
    <row r="773" spans="1:15" x14ac:dyDescent="0.2">
      <c r="A773" s="31" t="s">
        <v>3075</v>
      </c>
      <c r="B773" s="31" t="s">
        <v>11</v>
      </c>
      <c r="C773" s="31">
        <v>0</v>
      </c>
      <c r="D773" s="31">
        <v>0</v>
      </c>
      <c r="E773" s="31">
        <f t="shared" si="15"/>
        <v>0</v>
      </c>
      <c r="F773" s="43">
        <f>IFERROR(VLOOKUP(A773,'2023'!A:N,13,0),0)</f>
        <v>0</v>
      </c>
      <c r="G773" s="43">
        <f>IFERROR(VLOOKUP(A773,'2023'!A:N,14,0),0)</f>
        <v>0</v>
      </c>
      <c r="H773" s="43">
        <v>2</v>
      </c>
      <c r="I773" s="43">
        <v>6909092</v>
      </c>
      <c r="J773" s="44">
        <f t="shared" si="16"/>
        <v>3454546</v>
      </c>
      <c r="K773" s="43">
        <v>2</v>
      </c>
      <c r="L773" s="43">
        <v>7618182</v>
      </c>
      <c r="M773" s="44">
        <f t="shared" si="17"/>
        <v>6909092</v>
      </c>
      <c r="N773" s="43">
        <f t="shared" si="18"/>
        <v>0</v>
      </c>
      <c r="O773" s="44">
        <f t="shared" si="19"/>
        <v>0</v>
      </c>
    </row>
    <row r="774" spans="1:15" x14ac:dyDescent="0.2">
      <c r="A774" s="31" t="s">
        <v>3076</v>
      </c>
      <c r="B774" s="31" t="s">
        <v>11</v>
      </c>
      <c r="C774" s="31">
        <v>0</v>
      </c>
      <c r="D774" s="31">
        <v>0</v>
      </c>
      <c r="E774" s="31">
        <f t="shared" si="15"/>
        <v>0</v>
      </c>
      <c r="F774" s="43">
        <f>IFERROR(VLOOKUP(A774,'2023'!A:N,13,0),0)</f>
        <v>0</v>
      </c>
      <c r="G774" s="43">
        <f>IFERROR(VLOOKUP(A774,'2023'!A:N,14,0),0)</f>
        <v>0</v>
      </c>
      <c r="H774" s="43">
        <v>1</v>
      </c>
      <c r="I774" s="43">
        <v>3581818</v>
      </c>
      <c r="J774" s="44">
        <f t="shared" si="16"/>
        <v>3581818</v>
      </c>
      <c r="K774" s="43">
        <v>0</v>
      </c>
      <c r="L774" s="43">
        <v>0</v>
      </c>
      <c r="M774" s="44">
        <f t="shared" si="17"/>
        <v>0</v>
      </c>
      <c r="N774" s="43">
        <f t="shared" si="18"/>
        <v>1</v>
      </c>
      <c r="O774" s="44">
        <f t="shared" si="19"/>
        <v>3581818</v>
      </c>
    </row>
    <row r="775" spans="1:15" x14ac:dyDescent="0.2">
      <c r="A775" s="31" t="s">
        <v>3077</v>
      </c>
      <c r="B775" s="31" t="s">
        <v>25</v>
      </c>
      <c r="C775" s="31">
        <v>0</v>
      </c>
      <c r="D775" s="31">
        <v>0</v>
      </c>
      <c r="E775" s="31">
        <f t="shared" si="15"/>
        <v>0</v>
      </c>
      <c r="F775" s="43">
        <f>IFERROR(VLOOKUP(A775,'2023'!A:N,13,0),0)</f>
        <v>0</v>
      </c>
      <c r="G775" s="43">
        <f>IFERROR(VLOOKUP(A775,'2023'!A:N,14,0),0)</f>
        <v>0</v>
      </c>
      <c r="H775" s="43">
        <v>44</v>
      </c>
      <c r="I775" s="43">
        <v>20799988</v>
      </c>
      <c r="J775" s="44">
        <f t="shared" si="16"/>
        <v>472727</v>
      </c>
      <c r="K775" s="43">
        <v>44</v>
      </c>
      <c r="L775" s="43">
        <v>23799996</v>
      </c>
      <c r="M775" s="44">
        <f t="shared" si="17"/>
        <v>20799988</v>
      </c>
      <c r="N775" s="43">
        <f t="shared" si="18"/>
        <v>0</v>
      </c>
      <c r="O775" s="44">
        <f t="shared" si="19"/>
        <v>0</v>
      </c>
    </row>
    <row r="776" spans="1:15" x14ac:dyDescent="0.2">
      <c r="A776" s="31" t="s">
        <v>2097</v>
      </c>
      <c r="B776" s="31" t="s">
        <v>11</v>
      </c>
      <c r="C776" s="31">
        <v>0</v>
      </c>
      <c r="D776" s="31">
        <v>0</v>
      </c>
      <c r="E776" s="31">
        <f t="shared" si="15"/>
        <v>0</v>
      </c>
      <c r="F776" s="43">
        <f>IFERROR(VLOOKUP(A776,'2023'!A:N,13,0),0)</f>
        <v>0</v>
      </c>
      <c r="G776" s="43">
        <f>IFERROR(VLOOKUP(A776,'2023'!A:N,14,0),0)</f>
        <v>0</v>
      </c>
      <c r="H776" s="43">
        <v>1</v>
      </c>
      <c r="I776" s="43">
        <v>3845455</v>
      </c>
      <c r="J776" s="44">
        <f t="shared" si="16"/>
        <v>3845455</v>
      </c>
      <c r="K776" s="43">
        <v>1</v>
      </c>
      <c r="L776" s="43">
        <v>4227272</v>
      </c>
      <c r="M776" s="44">
        <f t="shared" si="17"/>
        <v>3845455</v>
      </c>
      <c r="N776" s="43">
        <f t="shared" si="18"/>
        <v>0</v>
      </c>
      <c r="O776" s="44">
        <f t="shared" si="19"/>
        <v>0</v>
      </c>
    </row>
    <row r="777" spans="1:15" x14ac:dyDescent="0.2">
      <c r="A777" s="31" t="s">
        <v>1952</v>
      </c>
      <c r="B777" s="31" t="s">
        <v>11</v>
      </c>
      <c r="C777" s="31">
        <v>0</v>
      </c>
      <c r="D777" s="31">
        <v>0</v>
      </c>
      <c r="E777" s="31">
        <f t="shared" si="15"/>
        <v>0</v>
      </c>
      <c r="F777" s="43">
        <f>IFERROR(VLOOKUP(A777,'2023'!A:N,13,0),0)</f>
        <v>0</v>
      </c>
      <c r="G777" s="43">
        <f>IFERROR(VLOOKUP(A777,'2023'!A:N,14,0),0)</f>
        <v>0</v>
      </c>
      <c r="H777" s="43">
        <v>45</v>
      </c>
      <c r="I777" s="43">
        <v>3040920</v>
      </c>
      <c r="J777" s="44">
        <f t="shared" si="16"/>
        <v>67576</v>
      </c>
      <c r="K777" s="43">
        <v>0</v>
      </c>
      <c r="L777" s="43">
        <v>0</v>
      </c>
      <c r="M777" s="44">
        <f t="shared" si="17"/>
        <v>0</v>
      </c>
      <c r="N777" s="43">
        <f t="shared" si="18"/>
        <v>45</v>
      </c>
      <c r="O777" s="44">
        <f t="shared" si="19"/>
        <v>3040920</v>
      </c>
    </row>
    <row r="778" spans="1:15" x14ac:dyDescent="0.2">
      <c r="A778" s="31" t="s">
        <v>3078</v>
      </c>
      <c r="B778" s="31" t="s">
        <v>11</v>
      </c>
      <c r="C778" s="31">
        <v>0</v>
      </c>
      <c r="D778" s="31">
        <v>0</v>
      </c>
      <c r="E778" s="31">
        <f t="shared" si="15"/>
        <v>0</v>
      </c>
      <c r="F778" s="43">
        <f>IFERROR(VLOOKUP(A778,'2023'!A:N,13,0),0)</f>
        <v>0</v>
      </c>
      <c r="G778" s="43">
        <f>IFERROR(VLOOKUP(A778,'2023'!A:N,14,0),0)</f>
        <v>0</v>
      </c>
      <c r="H778" s="43">
        <v>45</v>
      </c>
      <c r="I778" s="43">
        <v>3040920</v>
      </c>
      <c r="J778" s="44">
        <f t="shared" si="16"/>
        <v>67576</v>
      </c>
      <c r="K778" s="43">
        <v>0</v>
      </c>
      <c r="L778" s="43">
        <v>0</v>
      </c>
      <c r="M778" s="44">
        <f t="shared" si="17"/>
        <v>0</v>
      </c>
      <c r="N778" s="43">
        <f t="shared" si="18"/>
        <v>45</v>
      </c>
      <c r="O778" s="44">
        <f t="shared" si="19"/>
        <v>3040920</v>
      </c>
    </row>
    <row r="779" spans="1:15" x14ac:dyDescent="0.2">
      <c r="A779" s="31" t="s">
        <v>3079</v>
      </c>
      <c r="B779" s="31" t="s">
        <v>11</v>
      </c>
      <c r="C779" s="31">
        <v>0</v>
      </c>
      <c r="D779" s="31">
        <v>0</v>
      </c>
      <c r="E779" s="31">
        <f t="shared" si="15"/>
        <v>0</v>
      </c>
      <c r="F779" s="43">
        <f>IFERROR(VLOOKUP(A779,'2023'!A:N,13,0),0)</f>
        <v>0</v>
      </c>
      <c r="G779" s="43">
        <f>IFERROR(VLOOKUP(A779,'2023'!A:N,14,0),0)</f>
        <v>0</v>
      </c>
      <c r="H779" s="43">
        <v>35</v>
      </c>
      <c r="I779" s="43">
        <v>2622725</v>
      </c>
      <c r="J779" s="44">
        <f t="shared" si="16"/>
        <v>74935</v>
      </c>
      <c r="K779" s="43">
        <v>0</v>
      </c>
      <c r="L779" s="43">
        <v>0</v>
      </c>
      <c r="M779" s="44">
        <f t="shared" si="17"/>
        <v>0</v>
      </c>
      <c r="N779" s="43">
        <f t="shared" si="18"/>
        <v>35</v>
      </c>
      <c r="O779" s="44">
        <f t="shared" si="19"/>
        <v>2622725</v>
      </c>
    </row>
    <row r="780" spans="1:15" x14ac:dyDescent="0.2">
      <c r="A780" s="31" t="s">
        <v>3080</v>
      </c>
      <c r="B780" s="31" t="s">
        <v>11</v>
      </c>
      <c r="C780" s="31">
        <v>0</v>
      </c>
      <c r="D780" s="31">
        <v>0</v>
      </c>
      <c r="E780" s="31">
        <f t="shared" si="15"/>
        <v>0</v>
      </c>
      <c r="F780" s="43">
        <f>IFERROR(VLOOKUP(A780,'2023'!A:N,13,0),0)</f>
        <v>0</v>
      </c>
      <c r="G780" s="43">
        <f>IFERROR(VLOOKUP(A780,'2023'!A:N,14,0),0)</f>
        <v>0</v>
      </c>
      <c r="H780" s="43">
        <v>35</v>
      </c>
      <c r="I780" s="43">
        <v>2622725</v>
      </c>
      <c r="J780" s="44">
        <f t="shared" si="16"/>
        <v>74935</v>
      </c>
      <c r="K780" s="43">
        <v>0</v>
      </c>
      <c r="L780" s="43">
        <v>0</v>
      </c>
      <c r="M780" s="44">
        <f t="shared" si="17"/>
        <v>0</v>
      </c>
      <c r="N780" s="43">
        <f t="shared" si="18"/>
        <v>35</v>
      </c>
      <c r="O780" s="44">
        <f t="shared" si="19"/>
        <v>2622725</v>
      </c>
    </row>
    <row r="781" spans="1:15" x14ac:dyDescent="0.2">
      <c r="A781" s="31" t="s">
        <v>687</v>
      </c>
      <c r="B781" s="31" t="s">
        <v>11</v>
      </c>
      <c r="C781" s="31">
        <v>2</v>
      </c>
      <c r="D781" s="31">
        <v>2545453</v>
      </c>
      <c r="E781" s="31">
        <f t="shared" si="15"/>
        <v>0</v>
      </c>
      <c r="F781" s="43">
        <f>IFERROR(VLOOKUP(A781,'2023'!A:N,13,0),0)</f>
        <v>2</v>
      </c>
      <c r="G781" s="43">
        <f>IFERROR(VLOOKUP(A781,'2023'!A:N,14,0),0)</f>
        <v>2545453</v>
      </c>
      <c r="H781" s="43">
        <v>2</v>
      </c>
      <c r="I781" s="43">
        <v>2980000</v>
      </c>
      <c r="J781" s="44">
        <f t="shared" si="16"/>
        <v>1381363.25</v>
      </c>
      <c r="K781" s="43">
        <v>1</v>
      </c>
      <c r="L781" s="43">
        <v>1590909</v>
      </c>
      <c r="M781" s="44">
        <f t="shared" si="17"/>
        <v>1381363.25</v>
      </c>
      <c r="N781" s="43">
        <f t="shared" si="18"/>
        <v>3</v>
      </c>
      <c r="O781" s="44">
        <f t="shared" si="19"/>
        <v>4144089.75</v>
      </c>
    </row>
    <row r="782" spans="1:15" x14ac:dyDescent="0.2">
      <c r="A782" s="31" t="s">
        <v>3081</v>
      </c>
      <c r="B782" s="31" t="s">
        <v>11</v>
      </c>
      <c r="C782" s="31">
        <v>0</v>
      </c>
      <c r="D782" s="31">
        <v>0</v>
      </c>
      <c r="E782" s="31">
        <f t="shared" si="15"/>
        <v>0</v>
      </c>
      <c r="F782" s="43">
        <f>IFERROR(VLOOKUP(A782,'2023'!A:N,13,0),0)</f>
        <v>0</v>
      </c>
      <c r="G782" s="43">
        <f>IFERROR(VLOOKUP(A782,'2023'!A:N,14,0),0)</f>
        <v>0</v>
      </c>
      <c r="H782" s="43">
        <v>4</v>
      </c>
      <c r="I782" s="43">
        <v>5989090</v>
      </c>
      <c r="J782" s="44">
        <f t="shared" si="16"/>
        <v>1497272.5</v>
      </c>
      <c r="K782" s="43">
        <v>1</v>
      </c>
      <c r="L782" s="43">
        <v>1627273</v>
      </c>
      <c r="M782" s="44">
        <f t="shared" si="17"/>
        <v>1497272.5</v>
      </c>
      <c r="N782" s="43">
        <f t="shared" si="18"/>
        <v>3</v>
      </c>
      <c r="O782" s="44">
        <f t="shared" si="19"/>
        <v>4491817.5</v>
      </c>
    </row>
    <row r="783" spans="1:15" x14ac:dyDescent="0.2">
      <c r="A783" s="31" t="s">
        <v>3082</v>
      </c>
      <c r="B783" s="31" t="s">
        <v>11</v>
      </c>
      <c r="C783" s="31">
        <v>0</v>
      </c>
      <c r="D783" s="31">
        <v>0</v>
      </c>
      <c r="E783" s="31">
        <f t="shared" si="15"/>
        <v>0</v>
      </c>
      <c r="F783" s="43">
        <f>IFERROR(VLOOKUP(A783,'2023'!A:N,13,0),0)</f>
        <v>0</v>
      </c>
      <c r="G783" s="43">
        <f>IFERROR(VLOOKUP(A783,'2023'!A:N,14,0),0)</f>
        <v>0</v>
      </c>
      <c r="H783" s="43">
        <v>100</v>
      </c>
      <c r="I783" s="43">
        <v>8363650</v>
      </c>
      <c r="J783" s="44">
        <f t="shared" si="16"/>
        <v>83636.5</v>
      </c>
      <c r="K783" s="43">
        <v>23</v>
      </c>
      <c r="L783" s="43">
        <v>2554543</v>
      </c>
      <c r="M783" s="44">
        <f t="shared" si="17"/>
        <v>1923639.5</v>
      </c>
      <c r="N783" s="43">
        <f t="shared" si="18"/>
        <v>77</v>
      </c>
      <c r="O783" s="44">
        <f t="shared" si="19"/>
        <v>6440010.5</v>
      </c>
    </row>
    <row r="784" spans="1:15" x14ac:dyDescent="0.2">
      <c r="A784" s="31" t="s">
        <v>3083</v>
      </c>
      <c r="B784" s="31" t="s">
        <v>11</v>
      </c>
      <c r="C784" s="31">
        <v>0</v>
      </c>
      <c r="D784" s="31">
        <v>0</v>
      </c>
      <c r="E784" s="31">
        <f t="shared" si="15"/>
        <v>0</v>
      </c>
      <c r="F784" s="43">
        <f>IFERROR(VLOOKUP(A784,'2023'!A:N,13,0),0)</f>
        <v>0</v>
      </c>
      <c r="G784" s="43">
        <f>IFERROR(VLOOKUP(A784,'2023'!A:N,14,0),0)</f>
        <v>0</v>
      </c>
      <c r="H784" s="43">
        <v>4</v>
      </c>
      <c r="I784" s="43">
        <v>5920909</v>
      </c>
      <c r="J784" s="44">
        <f t="shared" si="16"/>
        <v>1480227.25</v>
      </c>
      <c r="K784" s="43">
        <v>0</v>
      </c>
      <c r="L784" s="43">
        <v>0</v>
      </c>
      <c r="M784" s="44">
        <f t="shared" si="17"/>
        <v>0</v>
      </c>
      <c r="N784" s="43">
        <f t="shared" si="18"/>
        <v>4</v>
      </c>
      <c r="O784" s="44">
        <f t="shared" si="19"/>
        <v>5920909</v>
      </c>
    </row>
    <row r="785" spans="1:15" x14ac:dyDescent="0.2">
      <c r="A785" s="31" t="s">
        <v>3084</v>
      </c>
      <c r="B785" s="31" t="s">
        <v>11</v>
      </c>
      <c r="C785" s="31">
        <v>0</v>
      </c>
      <c r="D785" s="31">
        <v>0</v>
      </c>
      <c r="E785" s="31">
        <f t="shared" si="15"/>
        <v>0</v>
      </c>
      <c r="F785" s="43">
        <f>IFERROR(VLOOKUP(A785,'2023'!A:N,13,0),0)</f>
        <v>0</v>
      </c>
      <c r="G785" s="43">
        <f>IFERROR(VLOOKUP(A785,'2023'!A:N,14,0),0)</f>
        <v>0</v>
      </c>
      <c r="H785" s="43">
        <v>7</v>
      </c>
      <c r="I785" s="43">
        <v>2093637</v>
      </c>
      <c r="J785" s="44">
        <f t="shared" si="16"/>
        <v>299091</v>
      </c>
      <c r="K785" s="43">
        <v>1</v>
      </c>
      <c r="L785" s="43">
        <v>409091</v>
      </c>
      <c r="M785" s="44">
        <f t="shared" si="17"/>
        <v>299091</v>
      </c>
      <c r="N785" s="43">
        <f t="shared" si="18"/>
        <v>6</v>
      </c>
      <c r="O785" s="44">
        <f t="shared" si="19"/>
        <v>1794546</v>
      </c>
    </row>
    <row r="786" spans="1:15" x14ac:dyDescent="0.2">
      <c r="A786" s="31" t="s">
        <v>3085</v>
      </c>
      <c r="B786" s="31" t="s">
        <v>20</v>
      </c>
      <c r="C786" s="31">
        <v>0</v>
      </c>
      <c r="D786" s="31">
        <v>0</v>
      </c>
      <c r="E786" s="31">
        <f t="shared" si="15"/>
        <v>0</v>
      </c>
      <c r="F786" s="43">
        <f>IFERROR(VLOOKUP(A786,'2023'!A:N,13,0),0)</f>
        <v>0</v>
      </c>
      <c r="G786" s="43">
        <f>IFERROR(VLOOKUP(A786,'2023'!A:N,14,0),0)</f>
        <v>0</v>
      </c>
      <c r="H786" s="43">
        <v>1</v>
      </c>
      <c r="I786" s="43">
        <v>17545455</v>
      </c>
      <c r="J786" s="44">
        <f t="shared" si="16"/>
        <v>17545455</v>
      </c>
      <c r="K786" s="43">
        <v>0</v>
      </c>
      <c r="L786" s="43">
        <v>0</v>
      </c>
      <c r="M786" s="44">
        <f t="shared" si="17"/>
        <v>0</v>
      </c>
      <c r="N786" s="43">
        <f t="shared" si="18"/>
        <v>1</v>
      </c>
      <c r="O786" s="44">
        <f t="shared" si="19"/>
        <v>17545455</v>
      </c>
    </row>
    <row r="787" spans="1:15" x14ac:dyDescent="0.2">
      <c r="A787" s="31" t="s">
        <v>3086</v>
      </c>
      <c r="B787" s="31" t="s">
        <v>25</v>
      </c>
      <c r="C787" s="31">
        <v>0</v>
      </c>
      <c r="D787" s="31">
        <v>0</v>
      </c>
      <c r="E787" s="31">
        <f t="shared" si="15"/>
        <v>0</v>
      </c>
      <c r="F787" s="43">
        <f>IFERROR(VLOOKUP(A787,'2023'!A:N,13,0),0)</f>
        <v>0</v>
      </c>
      <c r="G787" s="43">
        <f>IFERROR(VLOOKUP(A787,'2023'!A:N,14,0),0)</f>
        <v>0</v>
      </c>
      <c r="H787" s="43">
        <v>10</v>
      </c>
      <c r="I787" s="43">
        <v>1683475</v>
      </c>
      <c r="J787" s="44">
        <f t="shared" si="16"/>
        <v>168347.5</v>
      </c>
      <c r="K787" s="43">
        <v>0</v>
      </c>
      <c r="L787" s="43">
        <v>0</v>
      </c>
      <c r="M787" s="44">
        <f t="shared" si="17"/>
        <v>0</v>
      </c>
      <c r="N787" s="43">
        <f t="shared" si="18"/>
        <v>10</v>
      </c>
      <c r="O787" s="44">
        <f t="shared" si="19"/>
        <v>1683475</v>
      </c>
    </row>
    <row r="788" spans="1:15" x14ac:dyDescent="0.2">
      <c r="A788" s="31" t="s">
        <v>788</v>
      </c>
      <c r="B788" s="31" t="s">
        <v>25</v>
      </c>
      <c r="C788" s="31">
        <v>300</v>
      </c>
      <c r="D788" s="31">
        <v>17727000</v>
      </c>
      <c r="E788" s="31">
        <f t="shared" si="15"/>
        <v>0</v>
      </c>
      <c r="F788" s="43">
        <f>IFERROR(VLOOKUP(A788,'2023'!A:N,13,0),0)</f>
        <v>300</v>
      </c>
      <c r="G788" s="43">
        <f>IFERROR(VLOOKUP(A788,'2023'!A:N,14,0),0)</f>
        <v>17727000</v>
      </c>
      <c r="H788" s="43">
        <v>400</v>
      </c>
      <c r="I788" s="43">
        <v>29991200</v>
      </c>
      <c r="J788" s="44">
        <f t="shared" si="16"/>
        <v>68168.857142857145</v>
      </c>
      <c r="K788" s="43">
        <v>0</v>
      </c>
      <c r="L788" s="43">
        <v>0</v>
      </c>
      <c r="M788" s="44">
        <f t="shared" si="17"/>
        <v>0</v>
      </c>
      <c r="N788" s="43">
        <f t="shared" si="18"/>
        <v>700</v>
      </c>
      <c r="O788" s="44">
        <f t="shared" si="19"/>
        <v>47718200</v>
      </c>
    </row>
    <row r="789" spans="1:15" x14ac:dyDescent="0.2">
      <c r="A789" s="31" t="s">
        <v>3087</v>
      </c>
      <c r="B789" s="31" t="s">
        <v>20</v>
      </c>
      <c r="C789" s="31">
        <v>0</v>
      </c>
      <c r="D789" s="31">
        <v>0</v>
      </c>
      <c r="E789" s="31">
        <f t="shared" si="15"/>
        <v>0</v>
      </c>
      <c r="F789" s="43">
        <f>IFERROR(VLOOKUP(A789,'2023'!A:N,13,0),0)</f>
        <v>0</v>
      </c>
      <c r="G789" s="43">
        <f>IFERROR(VLOOKUP(A789,'2023'!A:N,14,0),0)</f>
        <v>0</v>
      </c>
      <c r="H789" s="43">
        <v>1</v>
      </c>
      <c r="I789" s="43">
        <v>17909091</v>
      </c>
      <c r="J789" s="44">
        <f t="shared" si="16"/>
        <v>17909091</v>
      </c>
      <c r="K789" s="43">
        <v>1</v>
      </c>
      <c r="L789" s="43">
        <v>17909091</v>
      </c>
      <c r="M789" s="44">
        <f t="shared" si="17"/>
        <v>17909091</v>
      </c>
      <c r="N789" s="43">
        <f t="shared" si="18"/>
        <v>0</v>
      </c>
      <c r="O789" s="44">
        <f t="shared" si="19"/>
        <v>0</v>
      </c>
    </row>
    <row r="790" spans="1:15" x14ac:dyDescent="0.2">
      <c r="A790" s="31" t="s">
        <v>3088</v>
      </c>
      <c r="B790" s="31" t="s">
        <v>25</v>
      </c>
      <c r="C790" s="31">
        <v>0</v>
      </c>
      <c r="D790" s="31">
        <v>0</v>
      </c>
      <c r="E790" s="31">
        <f t="shared" si="15"/>
        <v>0</v>
      </c>
      <c r="F790" s="43">
        <f>IFERROR(VLOOKUP(A790,'2023'!A:N,13,0),0)</f>
        <v>0</v>
      </c>
      <c r="G790" s="43">
        <f>IFERROR(VLOOKUP(A790,'2023'!A:N,14,0),0)</f>
        <v>0</v>
      </c>
      <c r="H790" s="43">
        <v>1</v>
      </c>
      <c r="I790" s="43">
        <v>740000</v>
      </c>
      <c r="J790" s="44">
        <f t="shared" si="16"/>
        <v>740000</v>
      </c>
      <c r="K790" s="43">
        <v>0</v>
      </c>
      <c r="L790" s="43">
        <v>0</v>
      </c>
      <c r="M790" s="44">
        <f t="shared" si="17"/>
        <v>0</v>
      </c>
      <c r="N790" s="43">
        <f t="shared" si="18"/>
        <v>1</v>
      </c>
      <c r="O790" s="44">
        <f t="shared" si="19"/>
        <v>740000</v>
      </c>
    </row>
    <row r="791" spans="1:15" x14ac:dyDescent="0.2">
      <c r="A791" s="31" t="s">
        <v>3089</v>
      </c>
      <c r="B791" s="31" t="s">
        <v>11</v>
      </c>
      <c r="C791" s="31">
        <v>0</v>
      </c>
      <c r="D791" s="31">
        <v>0</v>
      </c>
      <c r="E791" s="31">
        <f t="shared" si="15"/>
        <v>0</v>
      </c>
      <c r="F791" s="43">
        <f>IFERROR(VLOOKUP(A791,'2023'!A:N,13,0),0)</f>
        <v>0</v>
      </c>
      <c r="G791" s="43">
        <f>IFERROR(VLOOKUP(A791,'2023'!A:N,14,0),0)</f>
        <v>0</v>
      </c>
      <c r="H791" s="43">
        <v>0</v>
      </c>
      <c r="I791" s="43">
        <v>0</v>
      </c>
      <c r="J791" s="44">
        <f t="shared" si="16"/>
        <v>0</v>
      </c>
      <c r="K791" s="43">
        <v>40</v>
      </c>
      <c r="L791" s="43">
        <v>39618182</v>
      </c>
      <c r="M791" s="44">
        <f t="shared" si="17"/>
        <v>0</v>
      </c>
      <c r="N791" s="43">
        <f t="shared" si="18"/>
        <v>-40</v>
      </c>
      <c r="O791" s="44">
        <f t="shared" si="19"/>
        <v>0</v>
      </c>
    </row>
    <row r="792" spans="1:15" x14ac:dyDescent="0.2">
      <c r="A792" s="31" t="s">
        <v>3090</v>
      </c>
      <c r="B792" s="31" t="s">
        <v>11</v>
      </c>
      <c r="C792" s="31">
        <v>0</v>
      </c>
      <c r="D792" s="31">
        <v>0</v>
      </c>
      <c r="E792" s="31">
        <f t="shared" si="15"/>
        <v>0</v>
      </c>
      <c r="F792" s="43">
        <f>IFERROR(VLOOKUP(A792,'2023'!A:N,13,0),0)</f>
        <v>0</v>
      </c>
      <c r="G792" s="43">
        <f>IFERROR(VLOOKUP(A792,'2023'!A:N,14,0),0)</f>
        <v>0</v>
      </c>
      <c r="H792" s="43">
        <v>46</v>
      </c>
      <c r="I792" s="43">
        <v>0</v>
      </c>
      <c r="J792" s="44">
        <f t="shared" si="16"/>
        <v>0</v>
      </c>
      <c r="K792" s="43">
        <v>0</v>
      </c>
      <c r="L792" s="43">
        <v>0</v>
      </c>
      <c r="M792" s="44">
        <f t="shared" si="17"/>
        <v>0</v>
      </c>
      <c r="N792" s="43">
        <f t="shared" si="18"/>
        <v>46</v>
      </c>
      <c r="O792" s="44">
        <f t="shared" si="19"/>
        <v>0</v>
      </c>
    </row>
    <row r="793" spans="1:15" x14ac:dyDescent="0.2">
      <c r="A793" s="31" t="s">
        <v>3091</v>
      </c>
      <c r="B793" s="31" t="s">
        <v>25</v>
      </c>
      <c r="C793" s="31">
        <v>0</v>
      </c>
      <c r="D793" s="31">
        <v>0</v>
      </c>
      <c r="E793" s="31">
        <f t="shared" si="15"/>
        <v>0</v>
      </c>
      <c r="F793" s="43">
        <f>IFERROR(VLOOKUP(A793,'2023'!A:N,13,0),0)</f>
        <v>0</v>
      </c>
      <c r="G793" s="43">
        <f>IFERROR(VLOOKUP(A793,'2023'!A:N,14,0),0)</f>
        <v>0</v>
      </c>
      <c r="H793" s="43">
        <v>1</v>
      </c>
      <c r="I793" s="43">
        <v>3045455</v>
      </c>
      <c r="J793" s="44">
        <f t="shared" si="16"/>
        <v>3045455</v>
      </c>
      <c r="K793" s="43">
        <v>1</v>
      </c>
      <c r="L793" s="43">
        <v>3345455</v>
      </c>
      <c r="M793" s="44">
        <f t="shared" si="17"/>
        <v>3045455</v>
      </c>
      <c r="N793" s="43">
        <f t="shared" si="18"/>
        <v>0</v>
      </c>
      <c r="O793" s="44">
        <f t="shared" si="19"/>
        <v>0</v>
      </c>
    </row>
    <row r="794" spans="1:15" x14ac:dyDescent="0.2">
      <c r="A794" s="31" t="s">
        <v>3092</v>
      </c>
      <c r="B794" s="31" t="s">
        <v>25</v>
      </c>
      <c r="C794" s="31">
        <v>0</v>
      </c>
      <c r="D794" s="31">
        <v>0</v>
      </c>
      <c r="E794" s="31">
        <f t="shared" si="15"/>
        <v>0</v>
      </c>
      <c r="F794" s="43">
        <f>IFERROR(VLOOKUP(A794,'2023'!A:N,13,0),0)</f>
        <v>0</v>
      </c>
      <c r="G794" s="43">
        <f>IFERROR(VLOOKUP(A794,'2023'!A:N,14,0),0)</f>
        <v>0</v>
      </c>
      <c r="H794" s="43">
        <v>3</v>
      </c>
      <c r="I794" s="43">
        <v>3627273</v>
      </c>
      <c r="J794" s="44">
        <f t="shared" si="16"/>
        <v>1209091</v>
      </c>
      <c r="K794" s="43">
        <v>3</v>
      </c>
      <c r="L794" s="43">
        <v>3900000</v>
      </c>
      <c r="M794" s="44">
        <f t="shared" si="17"/>
        <v>3627273</v>
      </c>
      <c r="N794" s="43">
        <f t="shared" si="18"/>
        <v>0</v>
      </c>
      <c r="O794" s="44">
        <f t="shared" si="19"/>
        <v>0</v>
      </c>
    </row>
    <row r="795" spans="1:15" x14ac:dyDescent="0.2">
      <c r="A795" s="31" t="s">
        <v>3093</v>
      </c>
      <c r="B795" s="31" t="s">
        <v>11</v>
      </c>
      <c r="C795" s="31">
        <v>0</v>
      </c>
      <c r="D795" s="31">
        <v>0</v>
      </c>
      <c r="E795" s="31">
        <f t="shared" si="15"/>
        <v>0</v>
      </c>
      <c r="F795" s="43">
        <f>IFERROR(VLOOKUP(A795,'2023'!A:N,13,0),0)</f>
        <v>0</v>
      </c>
      <c r="G795" s="43">
        <f>IFERROR(VLOOKUP(A795,'2023'!A:N,14,0),0)</f>
        <v>0</v>
      </c>
      <c r="H795" s="43">
        <v>25</v>
      </c>
      <c r="I795" s="43">
        <v>33043636</v>
      </c>
      <c r="J795" s="44">
        <f t="shared" si="16"/>
        <v>1321745.44</v>
      </c>
      <c r="K795" s="43">
        <v>0</v>
      </c>
      <c r="L795" s="43">
        <v>0</v>
      </c>
      <c r="M795" s="44">
        <f t="shared" si="17"/>
        <v>0</v>
      </c>
      <c r="N795" s="43">
        <f t="shared" si="18"/>
        <v>25</v>
      </c>
      <c r="O795" s="44">
        <f t="shared" si="19"/>
        <v>33043636</v>
      </c>
    </row>
    <row r="796" spans="1:15" x14ac:dyDescent="0.2">
      <c r="A796" s="31" t="s">
        <v>3094</v>
      </c>
      <c r="B796" s="31" t="s">
        <v>11</v>
      </c>
      <c r="C796" s="31">
        <v>0</v>
      </c>
      <c r="D796" s="31">
        <v>0</v>
      </c>
      <c r="E796" s="31">
        <f t="shared" si="15"/>
        <v>0</v>
      </c>
      <c r="F796" s="43">
        <f>IFERROR(VLOOKUP(A796,'2023'!A:N,13,0),0)</f>
        <v>0</v>
      </c>
      <c r="G796" s="43">
        <f>IFERROR(VLOOKUP(A796,'2023'!A:N,14,0),0)</f>
        <v>0</v>
      </c>
      <c r="H796" s="43">
        <v>8</v>
      </c>
      <c r="I796" s="43">
        <v>3927272</v>
      </c>
      <c r="J796" s="44">
        <f t="shared" si="16"/>
        <v>490909</v>
      </c>
      <c r="K796" s="43">
        <v>8</v>
      </c>
      <c r="L796" s="43">
        <v>6472728</v>
      </c>
      <c r="M796" s="44">
        <f t="shared" si="17"/>
        <v>3927272</v>
      </c>
      <c r="N796" s="43">
        <f t="shared" si="18"/>
        <v>0</v>
      </c>
      <c r="O796" s="44">
        <f t="shared" si="19"/>
        <v>0</v>
      </c>
    </row>
    <row r="797" spans="1:15" x14ac:dyDescent="0.2">
      <c r="A797" s="31" t="s">
        <v>3095</v>
      </c>
      <c r="B797" s="31" t="s">
        <v>11</v>
      </c>
      <c r="C797" s="31">
        <v>0</v>
      </c>
      <c r="D797" s="31">
        <v>0</v>
      </c>
      <c r="E797" s="31">
        <f t="shared" si="15"/>
        <v>0</v>
      </c>
      <c r="F797" s="43">
        <f>IFERROR(VLOOKUP(A797,'2023'!A:N,13,0),0)</f>
        <v>0</v>
      </c>
      <c r="G797" s="43">
        <f>IFERROR(VLOOKUP(A797,'2023'!A:N,14,0),0)</f>
        <v>0</v>
      </c>
      <c r="H797" s="43">
        <v>1</v>
      </c>
      <c r="I797" s="43">
        <v>2463636</v>
      </c>
      <c r="J797" s="44">
        <f t="shared" si="16"/>
        <v>2463636</v>
      </c>
      <c r="K797" s="43">
        <v>1</v>
      </c>
      <c r="L797" s="43">
        <v>3409090</v>
      </c>
      <c r="M797" s="44">
        <f t="shared" si="17"/>
        <v>2463636</v>
      </c>
      <c r="N797" s="43">
        <f t="shared" si="18"/>
        <v>0</v>
      </c>
      <c r="O797" s="44">
        <f t="shared" si="19"/>
        <v>0</v>
      </c>
    </row>
    <row r="798" spans="1:15" x14ac:dyDescent="0.2">
      <c r="A798" s="31" t="s">
        <v>3096</v>
      </c>
      <c r="B798" s="31" t="s">
        <v>11</v>
      </c>
      <c r="C798" s="31">
        <v>0</v>
      </c>
      <c r="D798" s="31">
        <v>0</v>
      </c>
      <c r="E798" s="31">
        <f t="shared" si="15"/>
        <v>0</v>
      </c>
      <c r="F798" s="43">
        <f>IFERROR(VLOOKUP(A798,'2023'!A:N,13,0),0)</f>
        <v>0</v>
      </c>
      <c r="G798" s="43">
        <f>IFERROR(VLOOKUP(A798,'2023'!A:N,14,0),0)</f>
        <v>0</v>
      </c>
      <c r="H798" s="43">
        <v>1</v>
      </c>
      <c r="I798" s="43">
        <v>1281818</v>
      </c>
      <c r="J798" s="44">
        <f t="shared" si="16"/>
        <v>1281818</v>
      </c>
      <c r="K798" s="43">
        <v>1</v>
      </c>
      <c r="L798" s="43">
        <v>1336364</v>
      </c>
      <c r="M798" s="44">
        <f t="shared" si="17"/>
        <v>1281818</v>
      </c>
      <c r="N798" s="43">
        <f t="shared" si="18"/>
        <v>0</v>
      </c>
      <c r="O798" s="44">
        <f t="shared" si="19"/>
        <v>0</v>
      </c>
    </row>
    <row r="799" spans="1:15" x14ac:dyDescent="0.2">
      <c r="A799" s="31" t="s">
        <v>3097</v>
      </c>
      <c r="B799" s="31" t="s">
        <v>105</v>
      </c>
      <c r="C799" s="31">
        <v>0</v>
      </c>
      <c r="D799" s="31">
        <v>0</v>
      </c>
      <c r="E799" s="31">
        <f t="shared" si="15"/>
        <v>0</v>
      </c>
      <c r="F799" s="43">
        <f>IFERROR(VLOOKUP(A799,'2023'!A:N,13,0),0)</f>
        <v>0</v>
      </c>
      <c r="G799" s="43">
        <f>IFERROR(VLOOKUP(A799,'2023'!A:N,14,0),0)</f>
        <v>0</v>
      </c>
      <c r="H799" s="43">
        <v>5</v>
      </c>
      <c r="I799" s="43">
        <v>281820</v>
      </c>
      <c r="J799" s="44">
        <f t="shared" si="16"/>
        <v>56364</v>
      </c>
      <c r="K799" s="43">
        <v>0</v>
      </c>
      <c r="L799" s="43">
        <v>0</v>
      </c>
      <c r="M799" s="44">
        <f t="shared" si="17"/>
        <v>0</v>
      </c>
      <c r="N799" s="43">
        <f t="shared" si="18"/>
        <v>5</v>
      </c>
      <c r="O799" s="44">
        <f t="shared" si="19"/>
        <v>281820</v>
      </c>
    </row>
    <row r="800" spans="1:15" x14ac:dyDescent="0.2">
      <c r="A800" s="31" t="s">
        <v>3098</v>
      </c>
      <c r="B800" s="31" t="s">
        <v>11</v>
      </c>
      <c r="C800" s="31">
        <v>0</v>
      </c>
      <c r="D800" s="31">
        <v>0</v>
      </c>
      <c r="E800" s="31">
        <f t="shared" si="15"/>
        <v>0</v>
      </c>
      <c r="F800" s="43">
        <f>IFERROR(VLOOKUP(A800,'2023'!A:N,13,0),0)</f>
        <v>0</v>
      </c>
      <c r="G800" s="43">
        <f>IFERROR(VLOOKUP(A800,'2023'!A:N,14,0),0)</f>
        <v>0</v>
      </c>
      <c r="H800" s="43">
        <v>2</v>
      </c>
      <c r="I800" s="43">
        <v>15545454</v>
      </c>
      <c r="J800" s="44">
        <f t="shared" si="16"/>
        <v>7772727</v>
      </c>
      <c r="K800" s="43">
        <v>0</v>
      </c>
      <c r="L800" s="43">
        <v>0</v>
      </c>
      <c r="M800" s="44">
        <f t="shared" si="17"/>
        <v>0</v>
      </c>
      <c r="N800" s="43">
        <f t="shared" si="18"/>
        <v>2</v>
      </c>
      <c r="O800" s="44">
        <f t="shared" si="19"/>
        <v>15545454</v>
      </c>
    </row>
    <row r="801" spans="1:15" x14ac:dyDescent="0.2">
      <c r="A801" s="31" t="s">
        <v>863</v>
      </c>
      <c r="B801" s="31" t="s">
        <v>11</v>
      </c>
      <c r="C801" s="31">
        <v>4</v>
      </c>
      <c r="D801" s="31">
        <v>12267856</v>
      </c>
      <c r="E801" s="31">
        <f t="shared" si="15"/>
        <v>0</v>
      </c>
      <c r="F801" s="43">
        <f>IFERROR(VLOOKUP(A801,'2023'!A:N,13,0),0)</f>
        <v>4</v>
      </c>
      <c r="G801" s="43">
        <f>IFERROR(VLOOKUP(A801,'2023'!A:N,14,0),0)</f>
        <v>12267856</v>
      </c>
      <c r="H801" s="43">
        <v>6</v>
      </c>
      <c r="I801" s="43">
        <v>18401784</v>
      </c>
      <c r="J801" s="44">
        <f t="shared" si="16"/>
        <v>3066964</v>
      </c>
      <c r="K801" s="43">
        <v>4</v>
      </c>
      <c r="L801" s="43">
        <v>12790908</v>
      </c>
      <c r="M801" s="44">
        <f t="shared" si="17"/>
        <v>12267856</v>
      </c>
      <c r="N801" s="43">
        <f t="shared" si="18"/>
        <v>6</v>
      </c>
      <c r="O801" s="44">
        <f t="shared" si="19"/>
        <v>18401784</v>
      </c>
    </row>
    <row r="802" spans="1:15" x14ac:dyDescent="0.2">
      <c r="A802" s="31" t="s">
        <v>3099</v>
      </c>
      <c r="B802" s="31" t="s">
        <v>3100</v>
      </c>
      <c r="C802" s="31">
        <v>0</v>
      </c>
      <c r="D802" s="31">
        <v>0</v>
      </c>
      <c r="E802" s="31">
        <f t="shared" si="15"/>
        <v>0</v>
      </c>
      <c r="F802" s="43">
        <f>IFERROR(VLOOKUP(A802,'2023'!A:N,13,0),0)</f>
        <v>0</v>
      </c>
      <c r="G802" s="43">
        <f>IFERROR(VLOOKUP(A802,'2023'!A:N,14,0),0)</f>
        <v>0</v>
      </c>
      <c r="H802" s="43">
        <v>6</v>
      </c>
      <c r="I802" s="43">
        <v>0</v>
      </c>
      <c r="J802" s="44">
        <f t="shared" si="16"/>
        <v>0</v>
      </c>
      <c r="K802" s="43">
        <v>0</v>
      </c>
      <c r="L802" s="43">
        <v>0</v>
      </c>
      <c r="M802" s="44">
        <f t="shared" si="17"/>
        <v>0</v>
      </c>
      <c r="N802" s="43">
        <f t="shared" si="18"/>
        <v>6</v>
      </c>
      <c r="O802" s="44">
        <f t="shared" si="19"/>
        <v>0</v>
      </c>
    </row>
    <row r="803" spans="1:15" x14ac:dyDescent="0.2">
      <c r="A803" s="31" t="s">
        <v>3101</v>
      </c>
      <c r="B803" s="31" t="s">
        <v>141</v>
      </c>
      <c r="C803" s="31">
        <v>0</v>
      </c>
      <c r="D803" s="31">
        <v>0</v>
      </c>
      <c r="E803" s="31">
        <f t="shared" si="15"/>
        <v>0</v>
      </c>
      <c r="F803" s="43">
        <f>IFERROR(VLOOKUP(A803,'2023'!A:N,13,0),0)</f>
        <v>0</v>
      </c>
      <c r="G803" s="43">
        <f>IFERROR(VLOOKUP(A803,'2023'!A:N,14,0),0)</f>
        <v>0</v>
      </c>
      <c r="H803" s="43">
        <v>6</v>
      </c>
      <c r="I803" s="43">
        <v>0</v>
      </c>
      <c r="J803" s="44">
        <f t="shared" si="16"/>
        <v>0</v>
      </c>
      <c r="K803" s="43">
        <v>0</v>
      </c>
      <c r="L803" s="43">
        <v>0</v>
      </c>
      <c r="M803" s="44">
        <f t="shared" si="17"/>
        <v>0</v>
      </c>
      <c r="N803" s="43">
        <f t="shared" si="18"/>
        <v>6</v>
      </c>
      <c r="O803" s="44">
        <f t="shared" si="19"/>
        <v>0</v>
      </c>
    </row>
    <row r="804" spans="1:15" x14ac:dyDescent="0.2">
      <c r="A804" s="31" t="s">
        <v>3102</v>
      </c>
      <c r="B804" s="31" t="s">
        <v>11</v>
      </c>
      <c r="C804" s="31">
        <v>0</v>
      </c>
      <c r="D804" s="31">
        <v>0</v>
      </c>
      <c r="E804" s="31">
        <f t="shared" si="15"/>
        <v>0</v>
      </c>
      <c r="F804" s="43">
        <f>IFERROR(VLOOKUP(A804,'2023'!A:N,13,0),0)</f>
        <v>0</v>
      </c>
      <c r="G804" s="43">
        <f>IFERROR(VLOOKUP(A804,'2023'!A:N,14,0),0)</f>
        <v>0</v>
      </c>
      <c r="H804" s="43">
        <v>2</v>
      </c>
      <c r="I804" s="43">
        <v>37203636</v>
      </c>
      <c r="J804" s="44">
        <f t="shared" si="16"/>
        <v>18601818</v>
      </c>
      <c r="K804" s="43">
        <v>2</v>
      </c>
      <c r="L804" s="43">
        <v>40000000</v>
      </c>
      <c r="M804" s="44">
        <f t="shared" si="17"/>
        <v>37203636</v>
      </c>
      <c r="N804" s="43">
        <f t="shared" si="18"/>
        <v>0</v>
      </c>
      <c r="O804" s="44">
        <f t="shared" si="19"/>
        <v>0</v>
      </c>
    </row>
    <row r="805" spans="1:15" x14ac:dyDescent="0.2">
      <c r="A805" s="31" t="s">
        <v>3103</v>
      </c>
      <c r="B805" s="31" t="s">
        <v>25</v>
      </c>
      <c r="C805" s="31">
        <v>0</v>
      </c>
      <c r="D805" s="31">
        <v>0</v>
      </c>
      <c r="E805" s="31">
        <f t="shared" si="15"/>
        <v>0</v>
      </c>
      <c r="F805" s="43">
        <f>IFERROR(VLOOKUP(A805,'2023'!A:N,13,0),0)</f>
        <v>0</v>
      </c>
      <c r="G805" s="43">
        <f>IFERROR(VLOOKUP(A805,'2023'!A:N,14,0),0)</f>
        <v>0</v>
      </c>
      <c r="H805" s="43">
        <v>2</v>
      </c>
      <c r="I805" s="43">
        <v>37363636</v>
      </c>
      <c r="J805" s="44">
        <f t="shared" si="16"/>
        <v>18681818</v>
      </c>
      <c r="K805" s="43">
        <v>2</v>
      </c>
      <c r="L805" s="43">
        <v>39909090</v>
      </c>
      <c r="M805" s="44">
        <f t="shared" si="17"/>
        <v>37363636</v>
      </c>
      <c r="N805" s="43">
        <f t="shared" si="18"/>
        <v>0</v>
      </c>
      <c r="O805" s="44">
        <f t="shared" si="19"/>
        <v>0</v>
      </c>
    </row>
    <row r="806" spans="1:15" x14ac:dyDescent="0.2">
      <c r="A806" s="31" t="s">
        <v>3104</v>
      </c>
      <c r="B806" s="31" t="s">
        <v>11</v>
      </c>
      <c r="C806" s="31">
        <v>0</v>
      </c>
      <c r="D806" s="31">
        <v>0</v>
      </c>
      <c r="E806" s="31">
        <f t="shared" si="15"/>
        <v>0</v>
      </c>
      <c r="F806" s="43">
        <f>IFERROR(VLOOKUP(A806,'2023'!A:N,13,0),0)</f>
        <v>0</v>
      </c>
      <c r="G806" s="43">
        <f>IFERROR(VLOOKUP(A806,'2023'!A:N,14,0),0)</f>
        <v>0</v>
      </c>
      <c r="H806" s="43">
        <v>8</v>
      </c>
      <c r="I806" s="43">
        <v>72504545</v>
      </c>
      <c r="J806" s="44">
        <f t="shared" si="16"/>
        <v>9063068.125</v>
      </c>
      <c r="K806" s="43">
        <v>7</v>
      </c>
      <c r="L806" s="43">
        <v>60290910</v>
      </c>
      <c r="M806" s="44">
        <f t="shared" si="17"/>
        <v>63441476.875</v>
      </c>
      <c r="N806" s="43">
        <f t="shared" si="18"/>
        <v>1</v>
      </c>
      <c r="O806" s="44">
        <f t="shared" si="19"/>
        <v>9063068.125</v>
      </c>
    </row>
    <row r="807" spans="1:15" x14ac:dyDescent="0.2">
      <c r="A807" s="31" t="s">
        <v>3105</v>
      </c>
      <c r="B807" s="31" t="s">
        <v>11</v>
      </c>
      <c r="C807" s="31">
        <v>0</v>
      </c>
      <c r="D807" s="31">
        <v>0</v>
      </c>
      <c r="E807" s="31">
        <f t="shared" si="15"/>
        <v>0</v>
      </c>
      <c r="F807" s="43">
        <f>IFERROR(VLOOKUP(A807,'2023'!A:N,13,0),0)</f>
        <v>0</v>
      </c>
      <c r="G807" s="43">
        <f>IFERROR(VLOOKUP(A807,'2023'!A:N,14,0),0)</f>
        <v>0</v>
      </c>
      <c r="H807" s="43">
        <v>10</v>
      </c>
      <c r="I807" s="43">
        <v>19090910</v>
      </c>
      <c r="J807" s="44">
        <f t="shared" si="16"/>
        <v>1909091</v>
      </c>
      <c r="K807" s="43">
        <v>0</v>
      </c>
      <c r="L807" s="43">
        <v>0</v>
      </c>
      <c r="M807" s="44">
        <f t="shared" si="17"/>
        <v>0</v>
      </c>
      <c r="N807" s="43">
        <f t="shared" si="18"/>
        <v>10</v>
      </c>
      <c r="O807" s="44">
        <f t="shared" si="19"/>
        <v>19090910</v>
      </c>
    </row>
    <row r="808" spans="1:15" x14ac:dyDescent="0.2">
      <c r="A808" s="31" t="s">
        <v>3106</v>
      </c>
      <c r="B808" s="31" t="s">
        <v>11</v>
      </c>
      <c r="C808" s="31">
        <v>0</v>
      </c>
      <c r="D808" s="31">
        <v>0</v>
      </c>
      <c r="E808" s="31">
        <f t="shared" si="15"/>
        <v>0</v>
      </c>
      <c r="F808" s="43">
        <f>IFERROR(VLOOKUP(A808,'2023'!A:N,13,0),0)</f>
        <v>0</v>
      </c>
      <c r="G808" s="43">
        <f>IFERROR(VLOOKUP(A808,'2023'!A:N,14,0),0)</f>
        <v>0</v>
      </c>
      <c r="H808" s="43">
        <v>5</v>
      </c>
      <c r="I808" s="43">
        <v>1318180</v>
      </c>
      <c r="J808" s="44">
        <f t="shared" si="16"/>
        <v>263636</v>
      </c>
      <c r="K808" s="43">
        <v>0</v>
      </c>
      <c r="L808" s="43">
        <v>0</v>
      </c>
      <c r="M808" s="44">
        <f t="shared" si="17"/>
        <v>0</v>
      </c>
      <c r="N808" s="43">
        <f t="shared" si="18"/>
        <v>5</v>
      </c>
      <c r="O808" s="44">
        <f t="shared" si="19"/>
        <v>1318180</v>
      </c>
    </row>
    <row r="809" spans="1:15" x14ac:dyDescent="0.2">
      <c r="A809" s="31" t="s">
        <v>67</v>
      </c>
      <c r="B809" s="31" t="s">
        <v>11</v>
      </c>
      <c r="C809" s="31">
        <v>6</v>
      </c>
      <c r="D809" s="31">
        <v>3163632</v>
      </c>
      <c r="E809" s="31">
        <f t="shared" si="15"/>
        <v>0</v>
      </c>
      <c r="F809" s="43">
        <f>IFERROR(VLOOKUP(A809,'2023'!A:N,13,0),0)</f>
        <v>6</v>
      </c>
      <c r="G809" s="43">
        <f>IFERROR(VLOOKUP(A809,'2023'!A:N,14,0),0)</f>
        <v>3163632</v>
      </c>
      <c r="H809" s="43">
        <v>4</v>
      </c>
      <c r="I809" s="43">
        <v>2163636</v>
      </c>
      <c r="J809" s="44">
        <f t="shared" si="16"/>
        <v>532726.80000000005</v>
      </c>
      <c r="K809" s="43">
        <v>0</v>
      </c>
      <c r="L809" s="43">
        <v>0</v>
      </c>
      <c r="M809" s="44">
        <f t="shared" si="17"/>
        <v>0</v>
      </c>
      <c r="N809" s="43">
        <f t="shared" si="18"/>
        <v>10</v>
      </c>
      <c r="O809" s="44">
        <f t="shared" si="19"/>
        <v>5327268</v>
      </c>
    </row>
    <row r="810" spans="1:15" x14ac:dyDescent="0.2">
      <c r="A810" s="31" t="s">
        <v>3107</v>
      </c>
      <c r="B810" s="31" t="s">
        <v>20</v>
      </c>
      <c r="C810" s="31">
        <v>0</v>
      </c>
      <c r="D810" s="31">
        <v>0</v>
      </c>
      <c r="E810" s="31">
        <f t="shared" si="15"/>
        <v>0</v>
      </c>
      <c r="F810" s="43">
        <f>IFERROR(VLOOKUP(A810,'2023'!A:N,13,0),0)</f>
        <v>0</v>
      </c>
      <c r="G810" s="43">
        <f>IFERROR(VLOOKUP(A810,'2023'!A:N,14,0),0)</f>
        <v>0</v>
      </c>
      <c r="H810" s="43">
        <v>2</v>
      </c>
      <c r="I810" s="43">
        <v>1054546</v>
      </c>
      <c r="J810" s="44">
        <f t="shared" si="16"/>
        <v>527273</v>
      </c>
      <c r="K810" s="43">
        <v>0</v>
      </c>
      <c r="L810" s="43">
        <v>0</v>
      </c>
      <c r="M810" s="44">
        <f t="shared" si="17"/>
        <v>0</v>
      </c>
      <c r="N810" s="43">
        <f t="shared" si="18"/>
        <v>2</v>
      </c>
      <c r="O810" s="44">
        <f t="shared" si="19"/>
        <v>1054546</v>
      </c>
    </row>
    <row r="811" spans="1:15" x14ac:dyDescent="0.2">
      <c r="A811" s="31" t="s">
        <v>3108</v>
      </c>
      <c r="B811" s="31" t="s">
        <v>11</v>
      </c>
      <c r="C811" s="31">
        <v>0</v>
      </c>
      <c r="D811" s="31">
        <v>0</v>
      </c>
      <c r="E811" s="31">
        <f t="shared" si="15"/>
        <v>0</v>
      </c>
      <c r="F811" s="43">
        <f>IFERROR(VLOOKUP(A811,'2023'!A:N,13,0),0)</f>
        <v>0</v>
      </c>
      <c r="G811" s="43">
        <f>IFERROR(VLOOKUP(A811,'2023'!A:N,14,0),0)</f>
        <v>0</v>
      </c>
      <c r="H811" s="43">
        <v>1</v>
      </c>
      <c r="I811" s="43">
        <v>19431818</v>
      </c>
      <c r="J811" s="44">
        <f t="shared" si="16"/>
        <v>19431818</v>
      </c>
      <c r="K811" s="43">
        <v>1</v>
      </c>
      <c r="L811" s="43">
        <v>20354545</v>
      </c>
      <c r="M811" s="44">
        <f t="shared" si="17"/>
        <v>19431818</v>
      </c>
      <c r="N811" s="43">
        <f t="shared" si="18"/>
        <v>0</v>
      </c>
      <c r="O811" s="44">
        <f t="shared" si="19"/>
        <v>0</v>
      </c>
    </row>
    <row r="812" spans="1:15" x14ac:dyDescent="0.2">
      <c r="A812" s="31" t="s">
        <v>3109</v>
      </c>
      <c r="B812" s="31" t="s">
        <v>11</v>
      </c>
      <c r="C812" s="31">
        <v>0</v>
      </c>
      <c r="D812" s="31">
        <v>0</v>
      </c>
      <c r="E812" s="31">
        <f t="shared" si="15"/>
        <v>0</v>
      </c>
      <c r="F812" s="43">
        <f>IFERROR(VLOOKUP(A812,'2023'!A:N,13,0),0)</f>
        <v>0</v>
      </c>
      <c r="G812" s="43">
        <f>IFERROR(VLOOKUP(A812,'2023'!A:N,14,0),0)</f>
        <v>0</v>
      </c>
      <c r="H812" s="43">
        <v>60</v>
      </c>
      <c r="I812" s="43">
        <v>19500000</v>
      </c>
      <c r="J812" s="44">
        <f t="shared" si="16"/>
        <v>325000</v>
      </c>
      <c r="K812" s="43">
        <v>60</v>
      </c>
      <c r="L812" s="43">
        <v>25740000</v>
      </c>
      <c r="M812" s="44">
        <f t="shared" si="17"/>
        <v>19500000</v>
      </c>
      <c r="N812" s="43">
        <f t="shared" si="18"/>
        <v>0</v>
      </c>
      <c r="O812" s="44">
        <f t="shared" si="19"/>
        <v>0</v>
      </c>
    </row>
    <row r="813" spans="1:15" x14ac:dyDescent="0.2">
      <c r="A813" s="31" t="s">
        <v>3110</v>
      </c>
      <c r="B813" s="31" t="s">
        <v>11</v>
      </c>
      <c r="C813" s="31">
        <v>0</v>
      </c>
      <c r="D813" s="31">
        <v>0</v>
      </c>
      <c r="E813" s="31">
        <f t="shared" si="15"/>
        <v>0</v>
      </c>
      <c r="F813" s="43">
        <f>IFERROR(VLOOKUP(A813,'2023'!A:N,13,0),0)</f>
        <v>0</v>
      </c>
      <c r="G813" s="43">
        <f>IFERROR(VLOOKUP(A813,'2023'!A:N,14,0),0)</f>
        <v>0</v>
      </c>
      <c r="H813" s="43">
        <v>2</v>
      </c>
      <c r="I813" s="43">
        <v>39254546</v>
      </c>
      <c r="J813" s="44">
        <f t="shared" si="16"/>
        <v>19627273</v>
      </c>
      <c r="K813" s="43">
        <v>2</v>
      </c>
      <c r="L813" s="43">
        <v>36181818</v>
      </c>
      <c r="M813" s="44">
        <f t="shared" si="17"/>
        <v>39254546</v>
      </c>
      <c r="N813" s="43">
        <f t="shared" si="18"/>
        <v>0</v>
      </c>
      <c r="O813" s="44">
        <f t="shared" si="19"/>
        <v>0</v>
      </c>
    </row>
    <row r="814" spans="1:15" x14ac:dyDescent="0.2">
      <c r="A814" s="31" t="s">
        <v>3111</v>
      </c>
      <c r="B814" s="31" t="s">
        <v>11</v>
      </c>
      <c r="C814" s="31">
        <v>0</v>
      </c>
      <c r="D814" s="31">
        <v>0</v>
      </c>
      <c r="E814" s="31">
        <f t="shared" si="15"/>
        <v>0</v>
      </c>
      <c r="F814" s="43">
        <f>IFERROR(VLOOKUP(A814,'2023'!A:N,13,0),0)</f>
        <v>0</v>
      </c>
      <c r="G814" s="43">
        <f>IFERROR(VLOOKUP(A814,'2023'!A:N,14,0),0)</f>
        <v>0</v>
      </c>
      <c r="H814" s="43">
        <v>1</v>
      </c>
      <c r="I814" s="43">
        <v>167273</v>
      </c>
      <c r="J814" s="44">
        <f t="shared" si="16"/>
        <v>167273</v>
      </c>
      <c r="K814" s="43">
        <v>0</v>
      </c>
      <c r="L814" s="43">
        <v>0</v>
      </c>
      <c r="M814" s="44">
        <f t="shared" si="17"/>
        <v>0</v>
      </c>
      <c r="N814" s="43">
        <f t="shared" si="18"/>
        <v>1</v>
      </c>
      <c r="O814" s="44">
        <f t="shared" si="19"/>
        <v>167273</v>
      </c>
    </row>
    <row r="815" spans="1:15" x14ac:dyDescent="0.2">
      <c r="A815" s="31" t="s">
        <v>3112</v>
      </c>
      <c r="B815" s="31" t="s">
        <v>11</v>
      </c>
      <c r="C815" s="31">
        <v>0</v>
      </c>
      <c r="D815" s="31">
        <v>0</v>
      </c>
      <c r="E815" s="31">
        <f t="shared" si="15"/>
        <v>0</v>
      </c>
      <c r="F815" s="43">
        <f>IFERROR(VLOOKUP(A815,'2023'!A:N,13,0),0)</f>
        <v>0</v>
      </c>
      <c r="G815" s="43">
        <f>IFERROR(VLOOKUP(A815,'2023'!A:N,14,0),0)</f>
        <v>0</v>
      </c>
      <c r="H815" s="43">
        <v>1</v>
      </c>
      <c r="I815" s="43">
        <v>167273</v>
      </c>
      <c r="J815" s="44">
        <f t="shared" si="16"/>
        <v>167273</v>
      </c>
      <c r="K815" s="43">
        <v>0</v>
      </c>
      <c r="L815" s="43">
        <v>0</v>
      </c>
      <c r="M815" s="44">
        <f t="shared" si="17"/>
        <v>0</v>
      </c>
      <c r="N815" s="43">
        <f t="shared" si="18"/>
        <v>1</v>
      </c>
      <c r="O815" s="44">
        <f t="shared" si="19"/>
        <v>167273</v>
      </c>
    </row>
    <row r="816" spans="1:15" x14ac:dyDescent="0.2">
      <c r="A816" s="31" t="s">
        <v>3113</v>
      </c>
      <c r="B816" s="31" t="s">
        <v>11</v>
      </c>
      <c r="C816" s="31">
        <v>0</v>
      </c>
      <c r="D816" s="31">
        <v>0</v>
      </c>
      <c r="E816" s="31">
        <f t="shared" si="15"/>
        <v>0</v>
      </c>
      <c r="F816" s="43">
        <f>IFERROR(VLOOKUP(A816,'2023'!A:N,13,0),0)</f>
        <v>0</v>
      </c>
      <c r="G816" s="43">
        <f>IFERROR(VLOOKUP(A816,'2023'!A:N,14,0),0)</f>
        <v>0</v>
      </c>
      <c r="H816" s="43">
        <v>1</v>
      </c>
      <c r="I816" s="43">
        <v>167273</v>
      </c>
      <c r="J816" s="44">
        <f t="shared" si="16"/>
        <v>167273</v>
      </c>
      <c r="K816" s="43">
        <v>0</v>
      </c>
      <c r="L816" s="43">
        <v>0</v>
      </c>
      <c r="M816" s="44">
        <f t="shared" si="17"/>
        <v>0</v>
      </c>
      <c r="N816" s="43">
        <f t="shared" si="18"/>
        <v>1</v>
      </c>
      <c r="O816" s="44">
        <f t="shared" si="19"/>
        <v>167273</v>
      </c>
    </row>
    <row r="817" spans="1:15" x14ac:dyDescent="0.2">
      <c r="A817" s="31" t="s">
        <v>3114</v>
      </c>
      <c r="B817" s="31" t="s">
        <v>11</v>
      </c>
      <c r="C817" s="31">
        <v>0</v>
      </c>
      <c r="D817" s="31">
        <v>0</v>
      </c>
      <c r="E817" s="31">
        <f t="shared" si="15"/>
        <v>0</v>
      </c>
      <c r="F817" s="43">
        <f>IFERROR(VLOOKUP(A817,'2023'!A:N,13,0),0)</f>
        <v>0</v>
      </c>
      <c r="G817" s="43">
        <f>IFERROR(VLOOKUP(A817,'2023'!A:N,14,0),0)</f>
        <v>0</v>
      </c>
      <c r="H817" s="43">
        <v>1</v>
      </c>
      <c r="I817" s="43">
        <v>167273</v>
      </c>
      <c r="J817" s="44">
        <f t="shared" si="16"/>
        <v>167273</v>
      </c>
      <c r="K817" s="43">
        <v>0</v>
      </c>
      <c r="L817" s="43">
        <v>0</v>
      </c>
      <c r="M817" s="44">
        <f t="shared" si="17"/>
        <v>0</v>
      </c>
      <c r="N817" s="43">
        <f t="shared" si="18"/>
        <v>1</v>
      </c>
      <c r="O817" s="44">
        <f t="shared" si="19"/>
        <v>167273</v>
      </c>
    </row>
    <row r="818" spans="1:15" x14ac:dyDescent="0.2">
      <c r="A818" s="31" t="s">
        <v>3115</v>
      </c>
      <c r="B818" s="31" t="s">
        <v>11</v>
      </c>
      <c r="C818" s="31">
        <v>0</v>
      </c>
      <c r="D818" s="31">
        <v>0</v>
      </c>
      <c r="E818" s="31">
        <f t="shared" si="15"/>
        <v>0</v>
      </c>
      <c r="F818" s="43">
        <f>IFERROR(VLOOKUP(A818,'2023'!A:N,13,0),0)</f>
        <v>0</v>
      </c>
      <c r="G818" s="43">
        <f>IFERROR(VLOOKUP(A818,'2023'!A:N,14,0),0)</f>
        <v>0</v>
      </c>
      <c r="H818" s="43">
        <v>1</v>
      </c>
      <c r="I818" s="43">
        <v>167273</v>
      </c>
      <c r="J818" s="44">
        <f t="shared" si="16"/>
        <v>167273</v>
      </c>
      <c r="K818" s="43">
        <v>0</v>
      </c>
      <c r="L818" s="43">
        <v>0</v>
      </c>
      <c r="M818" s="44">
        <f t="shared" si="17"/>
        <v>0</v>
      </c>
      <c r="N818" s="43">
        <f t="shared" si="18"/>
        <v>1</v>
      </c>
      <c r="O818" s="44">
        <f t="shared" si="19"/>
        <v>167273</v>
      </c>
    </row>
    <row r="819" spans="1:15" x14ac:dyDescent="0.2">
      <c r="A819" s="31" t="s">
        <v>3116</v>
      </c>
      <c r="B819" s="31" t="s">
        <v>11</v>
      </c>
      <c r="C819" s="31">
        <v>0</v>
      </c>
      <c r="D819" s="31">
        <v>0</v>
      </c>
      <c r="E819" s="31">
        <f t="shared" si="15"/>
        <v>0</v>
      </c>
      <c r="F819" s="43">
        <f>IFERROR(VLOOKUP(A819,'2023'!A:N,13,0),0)</f>
        <v>0</v>
      </c>
      <c r="G819" s="43">
        <f>IFERROR(VLOOKUP(A819,'2023'!A:N,14,0),0)</f>
        <v>0</v>
      </c>
      <c r="H819" s="43">
        <v>1</v>
      </c>
      <c r="I819" s="43">
        <v>411818</v>
      </c>
      <c r="J819" s="44">
        <f t="shared" si="16"/>
        <v>411818</v>
      </c>
      <c r="K819" s="43">
        <v>0</v>
      </c>
      <c r="L819" s="43">
        <v>0</v>
      </c>
      <c r="M819" s="44">
        <f t="shared" si="17"/>
        <v>0</v>
      </c>
      <c r="N819" s="43">
        <f t="shared" si="18"/>
        <v>1</v>
      </c>
      <c r="O819" s="44">
        <f t="shared" si="19"/>
        <v>411818</v>
      </c>
    </row>
    <row r="820" spans="1:15" x14ac:dyDescent="0.2">
      <c r="A820" s="31" t="s">
        <v>3117</v>
      </c>
      <c r="B820" s="31" t="s">
        <v>11</v>
      </c>
      <c r="C820" s="31">
        <v>0</v>
      </c>
      <c r="D820" s="31">
        <v>0</v>
      </c>
      <c r="E820" s="31">
        <f t="shared" si="15"/>
        <v>0</v>
      </c>
      <c r="F820" s="43">
        <f>IFERROR(VLOOKUP(A820,'2023'!A:N,13,0),0)</f>
        <v>0</v>
      </c>
      <c r="G820" s="43">
        <f>IFERROR(VLOOKUP(A820,'2023'!A:N,14,0),0)</f>
        <v>0</v>
      </c>
      <c r="H820" s="43">
        <v>1</v>
      </c>
      <c r="I820" s="43">
        <v>411818</v>
      </c>
      <c r="J820" s="44">
        <f t="shared" si="16"/>
        <v>411818</v>
      </c>
      <c r="K820" s="43">
        <v>0</v>
      </c>
      <c r="L820" s="43">
        <v>0</v>
      </c>
      <c r="M820" s="44">
        <f t="shared" si="17"/>
        <v>0</v>
      </c>
      <c r="N820" s="43">
        <f t="shared" si="18"/>
        <v>1</v>
      </c>
      <c r="O820" s="44">
        <f t="shared" si="19"/>
        <v>411818</v>
      </c>
    </row>
    <row r="821" spans="1:15" x14ac:dyDescent="0.2">
      <c r="A821" s="31" t="s">
        <v>3118</v>
      </c>
      <c r="B821" s="31" t="s">
        <v>11</v>
      </c>
      <c r="C821" s="31">
        <v>0</v>
      </c>
      <c r="D821" s="31">
        <v>0</v>
      </c>
      <c r="E821" s="31">
        <f t="shared" si="15"/>
        <v>0</v>
      </c>
      <c r="F821" s="43">
        <f>IFERROR(VLOOKUP(A821,'2023'!A:N,13,0),0)</f>
        <v>0</v>
      </c>
      <c r="G821" s="43">
        <f>IFERROR(VLOOKUP(A821,'2023'!A:N,14,0),0)</f>
        <v>0</v>
      </c>
      <c r="H821" s="43">
        <v>1</v>
      </c>
      <c r="I821" s="43">
        <v>452727</v>
      </c>
      <c r="J821" s="44">
        <f t="shared" si="16"/>
        <v>452727</v>
      </c>
      <c r="K821" s="43">
        <v>0</v>
      </c>
      <c r="L821" s="43">
        <v>0</v>
      </c>
      <c r="M821" s="44">
        <f t="shared" si="17"/>
        <v>0</v>
      </c>
      <c r="N821" s="43">
        <f t="shared" si="18"/>
        <v>1</v>
      </c>
      <c r="O821" s="44">
        <f t="shared" si="19"/>
        <v>452727</v>
      </c>
    </row>
    <row r="822" spans="1:15" x14ac:dyDescent="0.2">
      <c r="A822" s="31" t="s">
        <v>3119</v>
      </c>
      <c r="B822" s="31" t="s">
        <v>11</v>
      </c>
      <c r="C822" s="31">
        <v>0</v>
      </c>
      <c r="D822" s="31">
        <v>0</v>
      </c>
      <c r="E822" s="31">
        <f t="shared" si="15"/>
        <v>0</v>
      </c>
      <c r="F822" s="43">
        <f>IFERROR(VLOOKUP(A822,'2023'!A:N,13,0),0)</f>
        <v>0</v>
      </c>
      <c r="G822" s="43">
        <f>IFERROR(VLOOKUP(A822,'2023'!A:N,14,0),0)</f>
        <v>0</v>
      </c>
      <c r="H822" s="43">
        <v>1</v>
      </c>
      <c r="I822" s="43">
        <v>452727</v>
      </c>
      <c r="J822" s="44">
        <f t="shared" si="16"/>
        <v>452727</v>
      </c>
      <c r="K822" s="43">
        <v>0</v>
      </c>
      <c r="L822" s="43">
        <v>0</v>
      </c>
      <c r="M822" s="44">
        <f t="shared" si="17"/>
        <v>0</v>
      </c>
      <c r="N822" s="43">
        <f t="shared" si="18"/>
        <v>1</v>
      </c>
      <c r="O822" s="44">
        <f t="shared" si="19"/>
        <v>452727</v>
      </c>
    </row>
    <row r="823" spans="1:15" x14ac:dyDescent="0.2">
      <c r="A823" s="31" t="s">
        <v>3120</v>
      </c>
      <c r="B823" s="31" t="s">
        <v>11</v>
      </c>
      <c r="C823" s="31">
        <v>0</v>
      </c>
      <c r="D823" s="31">
        <v>0</v>
      </c>
      <c r="E823" s="31">
        <f t="shared" si="15"/>
        <v>0</v>
      </c>
      <c r="F823" s="43">
        <f>IFERROR(VLOOKUP(A823,'2023'!A:N,13,0),0)</f>
        <v>0</v>
      </c>
      <c r="G823" s="43">
        <f>IFERROR(VLOOKUP(A823,'2023'!A:N,14,0),0)</f>
        <v>0</v>
      </c>
      <c r="H823" s="43">
        <v>1</v>
      </c>
      <c r="I823" s="43">
        <v>452727</v>
      </c>
      <c r="J823" s="44">
        <f t="shared" si="16"/>
        <v>452727</v>
      </c>
      <c r="K823" s="43">
        <v>0</v>
      </c>
      <c r="L823" s="43">
        <v>0</v>
      </c>
      <c r="M823" s="44">
        <f t="shared" si="17"/>
        <v>0</v>
      </c>
      <c r="N823" s="43">
        <f t="shared" si="18"/>
        <v>1</v>
      </c>
      <c r="O823" s="44">
        <f t="shared" si="19"/>
        <v>452727</v>
      </c>
    </row>
    <row r="824" spans="1:15" x14ac:dyDescent="0.2">
      <c r="A824" s="31" t="s">
        <v>3121</v>
      </c>
      <c r="B824" s="31" t="s">
        <v>11</v>
      </c>
      <c r="C824" s="31">
        <v>0</v>
      </c>
      <c r="D824" s="31">
        <v>0</v>
      </c>
      <c r="E824" s="31">
        <f t="shared" si="15"/>
        <v>0</v>
      </c>
      <c r="F824" s="43">
        <f>IFERROR(VLOOKUP(A824,'2023'!A:N,13,0),0)</f>
        <v>0</v>
      </c>
      <c r="G824" s="43">
        <f>IFERROR(VLOOKUP(A824,'2023'!A:N,14,0),0)</f>
        <v>0</v>
      </c>
      <c r="H824" s="43">
        <v>1</v>
      </c>
      <c r="I824" s="43">
        <v>485455</v>
      </c>
      <c r="J824" s="44">
        <f t="shared" si="16"/>
        <v>485455</v>
      </c>
      <c r="K824" s="43">
        <v>0</v>
      </c>
      <c r="L824" s="43">
        <v>0</v>
      </c>
      <c r="M824" s="44">
        <f t="shared" si="17"/>
        <v>0</v>
      </c>
      <c r="N824" s="43">
        <f t="shared" si="18"/>
        <v>1</v>
      </c>
      <c r="O824" s="44">
        <f t="shared" si="19"/>
        <v>485455</v>
      </c>
    </row>
    <row r="825" spans="1:15" x14ac:dyDescent="0.2">
      <c r="A825" s="31" t="s">
        <v>3122</v>
      </c>
      <c r="B825" s="31" t="s">
        <v>11</v>
      </c>
      <c r="C825" s="31">
        <v>0</v>
      </c>
      <c r="D825" s="31">
        <v>0</v>
      </c>
      <c r="E825" s="31">
        <f t="shared" si="15"/>
        <v>0</v>
      </c>
      <c r="F825" s="43">
        <f>IFERROR(VLOOKUP(A825,'2023'!A:N,13,0),0)</f>
        <v>0</v>
      </c>
      <c r="G825" s="43">
        <f>IFERROR(VLOOKUP(A825,'2023'!A:N,14,0),0)</f>
        <v>0</v>
      </c>
      <c r="H825" s="43">
        <v>1</v>
      </c>
      <c r="I825" s="43">
        <v>485455</v>
      </c>
      <c r="J825" s="44">
        <f t="shared" si="16"/>
        <v>485455</v>
      </c>
      <c r="K825" s="43">
        <v>0</v>
      </c>
      <c r="L825" s="43">
        <v>0</v>
      </c>
      <c r="M825" s="44">
        <f t="shared" si="17"/>
        <v>0</v>
      </c>
      <c r="N825" s="43">
        <f t="shared" si="18"/>
        <v>1</v>
      </c>
      <c r="O825" s="44">
        <f t="shared" si="19"/>
        <v>485455</v>
      </c>
    </row>
    <row r="826" spans="1:15" x14ac:dyDescent="0.2">
      <c r="A826" s="31" t="s">
        <v>3123</v>
      </c>
      <c r="B826" s="31" t="s">
        <v>11</v>
      </c>
      <c r="C826" s="31">
        <v>0</v>
      </c>
      <c r="D826" s="31">
        <v>0</v>
      </c>
      <c r="E826" s="31">
        <f t="shared" si="15"/>
        <v>0</v>
      </c>
      <c r="F826" s="43">
        <f>IFERROR(VLOOKUP(A826,'2023'!A:N,13,0),0)</f>
        <v>0</v>
      </c>
      <c r="G826" s="43">
        <f>IFERROR(VLOOKUP(A826,'2023'!A:N,14,0),0)</f>
        <v>0</v>
      </c>
      <c r="H826" s="43">
        <v>1</v>
      </c>
      <c r="I826" s="43">
        <v>584545</v>
      </c>
      <c r="J826" s="44">
        <f t="shared" si="16"/>
        <v>584545</v>
      </c>
      <c r="K826" s="43">
        <v>0</v>
      </c>
      <c r="L826" s="43">
        <v>0</v>
      </c>
      <c r="M826" s="44">
        <f t="shared" si="17"/>
        <v>0</v>
      </c>
      <c r="N826" s="43">
        <f t="shared" si="18"/>
        <v>1</v>
      </c>
      <c r="O826" s="44">
        <f t="shared" si="19"/>
        <v>584545</v>
      </c>
    </row>
    <row r="827" spans="1:15" x14ac:dyDescent="0.2">
      <c r="A827" s="31" t="s">
        <v>3124</v>
      </c>
      <c r="B827" s="31" t="s">
        <v>11</v>
      </c>
      <c r="C827" s="31">
        <v>0</v>
      </c>
      <c r="D827" s="31">
        <v>0</v>
      </c>
      <c r="E827" s="31">
        <f t="shared" si="15"/>
        <v>0</v>
      </c>
      <c r="F827" s="43">
        <f>IFERROR(VLOOKUP(A827,'2023'!A:N,13,0),0)</f>
        <v>0</v>
      </c>
      <c r="G827" s="43">
        <f>IFERROR(VLOOKUP(A827,'2023'!A:N,14,0),0)</f>
        <v>0</v>
      </c>
      <c r="H827" s="43">
        <v>1</v>
      </c>
      <c r="I827" s="43">
        <v>1045455</v>
      </c>
      <c r="J827" s="44">
        <f t="shared" si="16"/>
        <v>1045455</v>
      </c>
      <c r="K827" s="43">
        <v>0</v>
      </c>
      <c r="L827" s="43">
        <v>0</v>
      </c>
      <c r="M827" s="44">
        <f t="shared" si="17"/>
        <v>0</v>
      </c>
      <c r="N827" s="43">
        <f t="shared" si="18"/>
        <v>1</v>
      </c>
      <c r="O827" s="44">
        <f t="shared" si="19"/>
        <v>1045455</v>
      </c>
    </row>
    <row r="828" spans="1:15" x14ac:dyDescent="0.2">
      <c r="A828" s="31" t="s">
        <v>3125</v>
      </c>
      <c r="B828" s="31" t="s">
        <v>11</v>
      </c>
      <c r="C828" s="31">
        <v>0</v>
      </c>
      <c r="D828" s="31">
        <v>0</v>
      </c>
      <c r="E828" s="31">
        <f t="shared" si="15"/>
        <v>0</v>
      </c>
      <c r="F828" s="43">
        <f>IFERROR(VLOOKUP(A828,'2023'!A:N,13,0),0)</f>
        <v>0</v>
      </c>
      <c r="G828" s="43">
        <f>IFERROR(VLOOKUP(A828,'2023'!A:N,14,0),0)</f>
        <v>0</v>
      </c>
      <c r="H828" s="43">
        <v>1</v>
      </c>
      <c r="I828" s="43">
        <v>1045455</v>
      </c>
      <c r="J828" s="44">
        <f t="shared" si="16"/>
        <v>1045455</v>
      </c>
      <c r="K828" s="43">
        <v>0</v>
      </c>
      <c r="L828" s="43">
        <v>0</v>
      </c>
      <c r="M828" s="44">
        <f t="shared" si="17"/>
        <v>0</v>
      </c>
      <c r="N828" s="43">
        <f t="shared" si="18"/>
        <v>1</v>
      </c>
      <c r="O828" s="44">
        <f t="shared" si="19"/>
        <v>1045455</v>
      </c>
    </row>
    <row r="829" spans="1:15" x14ac:dyDescent="0.2">
      <c r="A829" s="31" t="s">
        <v>3126</v>
      </c>
      <c r="B829" s="31" t="s">
        <v>11</v>
      </c>
      <c r="C829" s="31">
        <v>0</v>
      </c>
      <c r="D829" s="31">
        <v>0</v>
      </c>
      <c r="E829" s="31">
        <f t="shared" si="15"/>
        <v>0</v>
      </c>
      <c r="F829" s="43">
        <f>IFERROR(VLOOKUP(A829,'2023'!A:N,13,0),0)</f>
        <v>0</v>
      </c>
      <c r="G829" s="43">
        <f>IFERROR(VLOOKUP(A829,'2023'!A:N,14,0),0)</f>
        <v>0</v>
      </c>
      <c r="H829" s="43">
        <v>1</v>
      </c>
      <c r="I829" s="43">
        <v>1131818</v>
      </c>
      <c r="J829" s="44">
        <f t="shared" si="16"/>
        <v>1131818</v>
      </c>
      <c r="K829" s="43">
        <v>0</v>
      </c>
      <c r="L829" s="43">
        <v>0</v>
      </c>
      <c r="M829" s="44">
        <f t="shared" si="17"/>
        <v>0</v>
      </c>
      <c r="N829" s="43">
        <f t="shared" si="18"/>
        <v>1</v>
      </c>
      <c r="O829" s="44">
        <f t="shared" si="19"/>
        <v>1131818</v>
      </c>
    </row>
    <row r="830" spans="1:15" x14ac:dyDescent="0.2">
      <c r="A830" s="31" t="s">
        <v>3127</v>
      </c>
      <c r="B830" s="31" t="s">
        <v>11</v>
      </c>
      <c r="C830" s="31">
        <v>0</v>
      </c>
      <c r="D830" s="31">
        <v>0</v>
      </c>
      <c r="E830" s="31">
        <f t="shared" si="15"/>
        <v>0</v>
      </c>
      <c r="F830" s="43">
        <f>IFERROR(VLOOKUP(A830,'2023'!A:N,13,0),0)</f>
        <v>0</v>
      </c>
      <c r="G830" s="43">
        <f>IFERROR(VLOOKUP(A830,'2023'!A:N,14,0),0)</f>
        <v>0</v>
      </c>
      <c r="H830" s="43">
        <v>1</v>
      </c>
      <c r="I830" s="43">
        <v>1045455</v>
      </c>
      <c r="J830" s="44">
        <f t="shared" si="16"/>
        <v>1045455</v>
      </c>
      <c r="K830" s="43">
        <v>0</v>
      </c>
      <c r="L830" s="43">
        <v>0</v>
      </c>
      <c r="M830" s="44">
        <f t="shared" si="17"/>
        <v>0</v>
      </c>
      <c r="N830" s="43">
        <f t="shared" si="18"/>
        <v>1</v>
      </c>
      <c r="O830" s="44">
        <f t="shared" si="19"/>
        <v>1045455</v>
      </c>
    </row>
    <row r="831" spans="1:15" x14ac:dyDescent="0.2">
      <c r="A831" s="31" t="s">
        <v>3128</v>
      </c>
      <c r="B831" s="31" t="s">
        <v>11</v>
      </c>
      <c r="C831" s="31">
        <v>0</v>
      </c>
      <c r="D831" s="31">
        <v>0</v>
      </c>
      <c r="E831" s="31">
        <f t="shared" si="15"/>
        <v>0</v>
      </c>
      <c r="F831" s="43">
        <f>IFERROR(VLOOKUP(A831,'2023'!A:N,13,0),0)</f>
        <v>0</v>
      </c>
      <c r="G831" s="43">
        <f>IFERROR(VLOOKUP(A831,'2023'!A:N,14,0),0)</f>
        <v>0</v>
      </c>
      <c r="H831" s="43">
        <v>1</v>
      </c>
      <c r="I831" s="43">
        <v>525455</v>
      </c>
      <c r="J831" s="44">
        <f t="shared" si="16"/>
        <v>525455</v>
      </c>
      <c r="K831" s="43">
        <v>0</v>
      </c>
      <c r="L831" s="43">
        <v>0</v>
      </c>
      <c r="M831" s="44">
        <f t="shared" si="17"/>
        <v>0</v>
      </c>
      <c r="N831" s="43">
        <f t="shared" si="18"/>
        <v>1</v>
      </c>
      <c r="O831" s="44">
        <f t="shared" si="19"/>
        <v>525455</v>
      </c>
    </row>
    <row r="832" spans="1:15" x14ac:dyDescent="0.2">
      <c r="A832" s="31" t="s">
        <v>3129</v>
      </c>
      <c r="B832" s="31" t="s">
        <v>11</v>
      </c>
      <c r="C832" s="31">
        <v>0</v>
      </c>
      <c r="D832" s="31">
        <v>0</v>
      </c>
      <c r="E832" s="31">
        <f t="shared" si="15"/>
        <v>0</v>
      </c>
      <c r="F832" s="43">
        <f>IFERROR(VLOOKUP(A832,'2023'!A:N,13,0),0)</f>
        <v>0</v>
      </c>
      <c r="G832" s="43">
        <f>IFERROR(VLOOKUP(A832,'2023'!A:N,14,0),0)</f>
        <v>0</v>
      </c>
      <c r="H832" s="43">
        <v>1</v>
      </c>
      <c r="I832" s="43">
        <v>525455</v>
      </c>
      <c r="J832" s="44">
        <f t="shared" si="16"/>
        <v>525455</v>
      </c>
      <c r="K832" s="43">
        <v>0</v>
      </c>
      <c r="L832" s="43">
        <v>0</v>
      </c>
      <c r="M832" s="44">
        <f t="shared" si="17"/>
        <v>0</v>
      </c>
      <c r="N832" s="43">
        <f t="shared" si="18"/>
        <v>1</v>
      </c>
      <c r="O832" s="44">
        <f t="shared" si="19"/>
        <v>525455</v>
      </c>
    </row>
    <row r="833" spans="1:15" x14ac:dyDescent="0.2">
      <c r="A833" s="31" t="s">
        <v>3130</v>
      </c>
      <c r="B833" s="31" t="s">
        <v>11</v>
      </c>
      <c r="C833" s="31">
        <v>0</v>
      </c>
      <c r="D833" s="31">
        <v>0</v>
      </c>
      <c r="E833" s="31">
        <f t="shared" si="15"/>
        <v>0</v>
      </c>
      <c r="F833" s="43">
        <f>IFERROR(VLOOKUP(A833,'2023'!A:N,13,0),0)</f>
        <v>0</v>
      </c>
      <c r="G833" s="43">
        <f>IFERROR(VLOOKUP(A833,'2023'!A:N,14,0),0)</f>
        <v>0</v>
      </c>
      <c r="H833" s="43">
        <v>1</v>
      </c>
      <c r="I833" s="43">
        <v>1147273</v>
      </c>
      <c r="J833" s="44">
        <f t="shared" si="16"/>
        <v>1147273</v>
      </c>
      <c r="K833" s="43">
        <v>0</v>
      </c>
      <c r="L833" s="43">
        <v>0</v>
      </c>
      <c r="M833" s="44">
        <f t="shared" si="17"/>
        <v>0</v>
      </c>
      <c r="N833" s="43">
        <f t="shared" si="18"/>
        <v>1</v>
      </c>
      <c r="O833" s="44">
        <f t="shared" si="19"/>
        <v>1147273</v>
      </c>
    </row>
    <row r="834" spans="1:15" x14ac:dyDescent="0.2">
      <c r="A834" s="31" t="s">
        <v>3131</v>
      </c>
      <c r="B834" s="31" t="s">
        <v>11</v>
      </c>
      <c r="C834" s="31">
        <v>0</v>
      </c>
      <c r="D834" s="31">
        <v>0</v>
      </c>
      <c r="E834" s="31">
        <f t="shared" si="15"/>
        <v>0</v>
      </c>
      <c r="F834" s="43">
        <f>IFERROR(VLOOKUP(A834,'2023'!A:N,13,0),0)</f>
        <v>0</v>
      </c>
      <c r="G834" s="43">
        <f>IFERROR(VLOOKUP(A834,'2023'!A:N,14,0),0)</f>
        <v>0</v>
      </c>
      <c r="H834" s="43">
        <v>1</v>
      </c>
      <c r="I834" s="43">
        <v>1147273</v>
      </c>
      <c r="J834" s="44">
        <f t="shared" si="16"/>
        <v>1147273</v>
      </c>
      <c r="K834" s="43">
        <v>0</v>
      </c>
      <c r="L834" s="43">
        <v>0</v>
      </c>
      <c r="M834" s="44">
        <f t="shared" si="17"/>
        <v>0</v>
      </c>
      <c r="N834" s="43">
        <f t="shared" si="18"/>
        <v>1</v>
      </c>
      <c r="O834" s="44">
        <f t="shared" si="19"/>
        <v>1147273</v>
      </c>
    </row>
    <row r="835" spans="1:15" x14ac:dyDescent="0.2">
      <c r="A835" s="31" t="s">
        <v>3132</v>
      </c>
      <c r="B835" s="31" t="s">
        <v>11</v>
      </c>
      <c r="C835" s="31">
        <v>0</v>
      </c>
      <c r="D835" s="31">
        <v>0</v>
      </c>
      <c r="E835" s="31">
        <f t="shared" si="15"/>
        <v>0</v>
      </c>
      <c r="F835" s="43">
        <f>IFERROR(VLOOKUP(A835,'2023'!A:N,13,0),0)</f>
        <v>0</v>
      </c>
      <c r="G835" s="43">
        <f>IFERROR(VLOOKUP(A835,'2023'!A:N,14,0),0)</f>
        <v>0</v>
      </c>
      <c r="H835" s="43">
        <v>1</v>
      </c>
      <c r="I835" s="43">
        <v>949283</v>
      </c>
      <c r="J835" s="44">
        <f t="shared" si="16"/>
        <v>949283</v>
      </c>
      <c r="K835" s="43">
        <v>0</v>
      </c>
      <c r="L835" s="43">
        <v>0</v>
      </c>
      <c r="M835" s="44">
        <f t="shared" si="17"/>
        <v>0</v>
      </c>
      <c r="N835" s="43">
        <f t="shared" si="18"/>
        <v>1</v>
      </c>
      <c r="O835" s="44">
        <f t="shared" si="19"/>
        <v>949283</v>
      </c>
    </row>
    <row r="836" spans="1:15" x14ac:dyDescent="0.2">
      <c r="A836" s="31" t="s">
        <v>3133</v>
      </c>
      <c r="B836" s="31" t="s">
        <v>11</v>
      </c>
      <c r="C836" s="31">
        <v>0</v>
      </c>
      <c r="D836" s="31">
        <v>0</v>
      </c>
      <c r="E836" s="31">
        <f t="shared" si="15"/>
        <v>0</v>
      </c>
      <c r="F836" s="43">
        <f>IFERROR(VLOOKUP(A836,'2023'!A:N,13,0),0)</f>
        <v>0</v>
      </c>
      <c r="G836" s="43">
        <f>IFERROR(VLOOKUP(A836,'2023'!A:N,14,0),0)</f>
        <v>0</v>
      </c>
      <c r="H836" s="43">
        <v>1</v>
      </c>
      <c r="I836" s="43">
        <v>949283</v>
      </c>
      <c r="J836" s="44">
        <f t="shared" si="16"/>
        <v>949283</v>
      </c>
      <c r="K836" s="43">
        <v>0</v>
      </c>
      <c r="L836" s="43">
        <v>0</v>
      </c>
      <c r="M836" s="44">
        <f t="shared" si="17"/>
        <v>0</v>
      </c>
      <c r="N836" s="43">
        <f t="shared" si="18"/>
        <v>1</v>
      </c>
      <c r="O836" s="44">
        <f t="shared" si="19"/>
        <v>949283</v>
      </c>
    </row>
    <row r="837" spans="1:15" x14ac:dyDescent="0.2">
      <c r="A837" s="31" t="s">
        <v>3134</v>
      </c>
      <c r="B837" s="31" t="s">
        <v>11</v>
      </c>
      <c r="C837" s="31">
        <v>0</v>
      </c>
      <c r="D837" s="31">
        <v>0</v>
      </c>
      <c r="E837" s="31">
        <f t="shared" si="15"/>
        <v>0</v>
      </c>
      <c r="F837" s="43">
        <f>IFERROR(VLOOKUP(A837,'2023'!A:N,13,0),0)</f>
        <v>0</v>
      </c>
      <c r="G837" s="43">
        <f>IFERROR(VLOOKUP(A837,'2023'!A:N,14,0),0)</f>
        <v>0</v>
      </c>
      <c r="H837" s="43">
        <v>1</v>
      </c>
      <c r="I837" s="43">
        <v>949283</v>
      </c>
      <c r="J837" s="44">
        <f t="shared" si="16"/>
        <v>949283</v>
      </c>
      <c r="K837" s="43">
        <v>0</v>
      </c>
      <c r="L837" s="43">
        <v>0</v>
      </c>
      <c r="M837" s="44">
        <f t="shared" si="17"/>
        <v>0</v>
      </c>
      <c r="N837" s="43">
        <f t="shared" si="18"/>
        <v>1</v>
      </c>
      <c r="O837" s="44">
        <f t="shared" si="19"/>
        <v>949283</v>
      </c>
    </row>
    <row r="838" spans="1:15" x14ac:dyDescent="0.2">
      <c r="A838" s="31" t="s">
        <v>3135</v>
      </c>
      <c r="B838" s="31" t="s">
        <v>11</v>
      </c>
      <c r="C838" s="31">
        <v>0</v>
      </c>
      <c r="D838" s="31">
        <v>0</v>
      </c>
      <c r="E838" s="31">
        <f t="shared" si="15"/>
        <v>0</v>
      </c>
      <c r="F838" s="43">
        <f>IFERROR(VLOOKUP(A838,'2023'!A:N,13,0),0)</f>
        <v>0</v>
      </c>
      <c r="G838" s="43">
        <f>IFERROR(VLOOKUP(A838,'2023'!A:N,14,0),0)</f>
        <v>0</v>
      </c>
      <c r="H838" s="43">
        <v>1</v>
      </c>
      <c r="I838" s="43">
        <v>949283</v>
      </c>
      <c r="J838" s="44">
        <f t="shared" si="16"/>
        <v>949283</v>
      </c>
      <c r="K838" s="43">
        <v>0</v>
      </c>
      <c r="L838" s="43">
        <v>0</v>
      </c>
      <c r="M838" s="44">
        <f t="shared" si="17"/>
        <v>0</v>
      </c>
      <c r="N838" s="43">
        <f t="shared" si="18"/>
        <v>1</v>
      </c>
      <c r="O838" s="44">
        <f t="shared" si="19"/>
        <v>949283</v>
      </c>
    </row>
    <row r="839" spans="1:15" x14ac:dyDescent="0.2">
      <c r="A839" s="31" t="s">
        <v>3136</v>
      </c>
      <c r="B839" s="31" t="s">
        <v>11</v>
      </c>
      <c r="C839" s="31">
        <v>0</v>
      </c>
      <c r="D839" s="31">
        <v>0</v>
      </c>
      <c r="E839" s="31">
        <f t="shared" si="15"/>
        <v>0</v>
      </c>
      <c r="F839" s="43">
        <f>IFERROR(VLOOKUP(A839,'2023'!A:N,13,0),0)</f>
        <v>0</v>
      </c>
      <c r="G839" s="43">
        <f>IFERROR(VLOOKUP(A839,'2023'!A:N,14,0),0)</f>
        <v>0</v>
      </c>
      <c r="H839" s="43">
        <v>1</v>
      </c>
      <c r="I839" s="43">
        <v>949283</v>
      </c>
      <c r="J839" s="44">
        <f t="shared" si="16"/>
        <v>949283</v>
      </c>
      <c r="K839" s="43">
        <v>0</v>
      </c>
      <c r="L839" s="43">
        <v>0</v>
      </c>
      <c r="M839" s="44">
        <f t="shared" si="17"/>
        <v>0</v>
      </c>
      <c r="N839" s="43">
        <f t="shared" si="18"/>
        <v>1</v>
      </c>
      <c r="O839" s="44">
        <f t="shared" si="19"/>
        <v>949283</v>
      </c>
    </row>
    <row r="840" spans="1:15" x14ac:dyDescent="0.2">
      <c r="A840" s="31" t="s">
        <v>3137</v>
      </c>
      <c r="B840" s="31" t="s">
        <v>11</v>
      </c>
      <c r="C840" s="31">
        <v>0</v>
      </c>
      <c r="D840" s="31">
        <v>0</v>
      </c>
      <c r="E840" s="31">
        <f t="shared" si="15"/>
        <v>0</v>
      </c>
      <c r="F840" s="43">
        <f>IFERROR(VLOOKUP(A840,'2023'!A:N,13,0),0)</f>
        <v>0</v>
      </c>
      <c r="G840" s="43">
        <f>IFERROR(VLOOKUP(A840,'2023'!A:N,14,0),0)</f>
        <v>0</v>
      </c>
      <c r="H840" s="43">
        <v>1</v>
      </c>
      <c r="I840" s="43">
        <v>1147273</v>
      </c>
      <c r="J840" s="44">
        <f t="shared" si="16"/>
        <v>1147273</v>
      </c>
      <c r="K840" s="43">
        <v>0</v>
      </c>
      <c r="L840" s="43">
        <v>0</v>
      </c>
      <c r="M840" s="44">
        <f t="shared" si="17"/>
        <v>0</v>
      </c>
      <c r="N840" s="43">
        <f t="shared" si="18"/>
        <v>1</v>
      </c>
      <c r="O840" s="44">
        <f t="shared" si="19"/>
        <v>1147273</v>
      </c>
    </row>
    <row r="841" spans="1:15" x14ac:dyDescent="0.2">
      <c r="A841" s="31" t="s">
        <v>3138</v>
      </c>
      <c r="B841" s="31" t="s">
        <v>11</v>
      </c>
      <c r="C841" s="31">
        <v>0</v>
      </c>
      <c r="D841" s="31">
        <v>0</v>
      </c>
      <c r="E841" s="31">
        <f t="shared" si="15"/>
        <v>0</v>
      </c>
      <c r="F841" s="43">
        <f>IFERROR(VLOOKUP(A841,'2023'!A:N,13,0),0)</f>
        <v>0</v>
      </c>
      <c r="G841" s="43">
        <f>IFERROR(VLOOKUP(A841,'2023'!A:N,14,0),0)</f>
        <v>0</v>
      </c>
      <c r="H841" s="43">
        <v>1</v>
      </c>
      <c r="I841" s="43">
        <v>967273</v>
      </c>
      <c r="J841" s="44">
        <f t="shared" si="16"/>
        <v>967273</v>
      </c>
      <c r="K841" s="43">
        <v>0</v>
      </c>
      <c r="L841" s="43">
        <v>0</v>
      </c>
      <c r="M841" s="44">
        <f t="shared" si="17"/>
        <v>0</v>
      </c>
      <c r="N841" s="43">
        <f t="shared" si="18"/>
        <v>1</v>
      </c>
      <c r="O841" s="44">
        <f t="shared" si="19"/>
        <v>967273</v>
      </c>
    </row>
    <row r="842" spans="1:15" x14ac:dyDescent="0.2">
      <c r="A842" s="31" t="s">
        <v>3139</v>
      </c>
      <c r="B842" s="31" t="s">
        <v>11</v>
      </c>
      <c r="C842" s="31">
        <v>0</v>
      </c>
      <c r="D842" s="31">
        <v>0</v>
      </c>
      <c r="E842" s="31">
        <f t="shared" si="15"/>
        <v>0</v>
      </c>
      <c r="F842" s="43">
        <f>IFERROR(VLOOKUP(A842,'2023'!A:N,13,0),0)</f>
        <v>0</v>
      </c>
      <c r="G842" s="43">
        <f>IFERROR(VLOOKUP(A842,'2023'!A:N,14,0),0)</f>
        <v>0</v>
      </c>
      <c r="H842" s="43">
        <v>1</v>
      </c>
      <c r="I842" s="43">
        <v>354065</v>
      </c>
      <c r="J842" s="44">
        <f t="shared" si="16"/>
        <v>354065</v>
      </c>
      <c r="K842" s="43">
        <v>0</v>
      </c>
      <c r="L842" s="43">
        <v>0</v>
      </c>
      <c r="M842" s="44">
        <f t="shared" si="17"/>
        <v>0</v>
      </c>
      <c r="N842" s="43">
        <f t="shared" si="18"/>
        <v>1</v>
      </c>
      <c r="O842" s="44">
        <f t="shared" si="19"/>
        <v>354065</v>
      </c>
    </row>
    <row r="843" spans="1:15" x14ac:dyDescent="0.2">
      <c r="A843" s="31" t="s">
        <v>3140</v>
      </c>
      <c r="B843" s="31" t="s">
        <v>11</v>
      </c>
      <c r="C843" s="31">
        <v>0</v>
      </c>
      <c r="D843" s="31">
        <v>0</v>
      </c>
      <c r="E843" s="31">
        <f t="shared" si="15"/>
        <v>0</v>
      </c>
      <c r="F843" s="43">
        <f>IFERROR(VLOOKUP(A843,'2023'!A:N,13,0),0)</f>
        <v>0</v>
      </c>
      <c r="G843" s="43">
        <f>IFERROR(VLOOKUP(A843,'2023'!A:N,14,0),0)</f>
        <v>0</v>
      </c>
      <c r="H843" s="43">
        <v>1</v>
      </c>
      <c r="I843" s="43">
        <v>354065</v>
      </c>
      <c r="J843" s="44">
        <f t="shared" si="16"/>
        <v>354065</v>
      </c>
      <c r="K843" s="43">
        <v>0</v>
      </c>
      <c r="L843" s="43">
        <v>0</v>
      </c>
      <c r="M843" s="44">
        <f t="shared" si="17"/>
        <v>0</v>
      </c>
      <c r="N843" s="43">
        <f t="shared" si="18"/>
        <v>1</v>
      </c>
      <c r="O843" s="44">
        <f t="shared" si="19"/>
        <v>354065</v>
      </c>
    </row>
    <row r="844" spans="1:15" x14ac:dyDescent="0.2">
      <c r="A844" s="31" t="s">
        <v>3141</v>
      </c>
      <c r="B844" s="31" t="s">
        <v>11</v>
      </c>
      <c r="C844" s="31">
        <v>0</v>
      </c>
      <c r="D844" s="31">
        <v>0</v>
      </c>
      <c r="E844" s="31">
        <f t="shared" si="15"/>
        <v>0</v>
      </c>
      <c r="F844" s="43">
        <f>IFERROR(VLOOKUP(A844,'2023'!A:N,13,0),0)</f>
        <v>0</v>
      </c>
      <c r="G844" s="43">
        <f>IFERROR(VLOOKUP(A844,'2023'!A:N,14,0),0)</f>
        <v>0</v>
      </c>
      <c r="H844" s="43">
        <v>1</v>
      </c>
      <c r="I844" s="43">
        <v>19909090</v>
      </c>
      <c r="J844" s="44">
        <f t="shared" si="16"/>
        <v>19909090</v>
      </c>
      <c r="K844" s="43">
        <v>0</v>
      </c>
      <c r="L844" s="43">
        <v>0</v>
      </c>
      <c r="M844" s="44">
        <f t="shared" si="17"/>
        <v>0</v>
      </c>
      <c r="N844" s="43">
        <f t="shared" si="18"/>
        <v>1</v>
      </c>
      <c r="O844" s="44">
        <f t="shared" si="19"/>
        <v>19909090</v>
      </c>
    </row>
    <row r="845" spans="1:15" x14ac:dyDescent="0.2">
      <c r="A845" s="31" t="s">
        <v>3142</v>
      </c>
      <c r="B845" s="31" t="s">
        <v>11</v>
      </c>
      <c r="C845" s="31">
        <v>0</v>
      </c>
      <c r="D845" s="31">
        <v>0</v>
      </c>
      <c r="E845" s="31">
        <f t="shared" si="15"/>
        <v>0</v>
      </c>
      <c r="F845" s="43">
        <f>IFERROR(VLOOKUP(A845,'2023'!A:N,13,0),0)</f>
        <v>0</v>
      </c>
      <c r="G845" s="43">
        <f>IFERROR(VLOOKUP(A845,'2023'!A:N,14,0),0)</f>
        <v>0</v>
      </c>
      <c r="H845" s="43">
        <v>0</v>
      </c>
      <c r="I845" s="43">
        <v>0</v>
      </c>
      <c r="J845" s="44">
        <f t="shared" si="16"/>
        <v>0</v>
      </c>
      <c r="K845" s="43">
        <v>40</v>
      </c>
      <c r="L845" s="43">
        <v>50545440</v>
      </c>
      <c r="M845" s="44">
        <f t="shared" si="17"/>
        <v>0</v>
      </c>
      <c r="N845" s="43">
        <f t="shared" si="18"/>
        <v>-40</v>
      </c>
      <c r="O845" s="44">
        <f t="shared" si="19"/>
        <v>0</v>
      </c>
    </row>
    <row r="846" spans="1:15" x14ac:dyDescent="0.2">
      <c r="A846" s="31" t="s">
        <v>820</v>
      </c>
      <c r="B846" s="31" t="s">
        <v>105</v>
      </c>
      <c r="C846" s="31">
        <v>3</v>
      </c>
      <c r="D846" s="31">
        <v>171816</v>
      </c>
      <c r="E846" s="31">
        <f t="shared" si="15"/>
        <v>0</v>
      </c>
      <c r="F846" s="43">
        <f>IFERROR(VLOOKUP(A846,'2023'!A:N,13,0),0)</f>
        <v>3</v>
      </c>
      <c r="G846" s="43">
        <f>IFERROR(VLOOKUP(A846,'2023'!A:N,14,0),0)</f>
        <v>171816</v>
      </c>
      <c r="H846" s="43">
        <v>2</v>
      </c>
      <c r="I846" s="43">
        <v>109090</v>
      </c>
      <c r="J846" s="44">
        <f t="shared" si="16"/>
        <v>56181.2</v>
      </c>
      <c r="K846" s="43">
        <v>1</v>
      </c>
      <c r="L846" s="43">
        <v>109091</v>
      </c>
      <c r="M846" s="44">
        <f t="shared" si="17"/>
        <v>56181.2</v>
      </c>
      <c r="N846" s="43">
        <f t="shared" si="18"/>
        <v>4</v>
      </c>
      <c r="O846" s="44">
        <f t="shared" si="19"/>
        <v>224724.8</v>
      </c>
    </row>
    <row r="847" spans="1:15" x14ac:dyDescent="0.2">
      <c r="A847" s="31" t="s">
        <v>3143</v>
      </c>
      <c r="B847" s="31" t="s">
        <v>11</v>
      </c>
      <c r="C847" s="31">
        <v>0</v>
      </c>
      <c r="D847" s="31">
        <v>0</v>
      </c>
      <c r="E847" s="31">
        <f t="shared" si="15"/>
        <v>0</v>
      </c>
      <c r="F847" s="43">
        <f>IFERROR(VLOOKUP(A847,'2023'!A:N,13,0),0)</f>
        <v>0</v>
      </c>
      <c r="G847" s="43">
        <f>IFERROR(VLOOKUP(A847,'2023'!A:N,14,0),0)</f>
        <v>0</v>
      </c>
      <c r="H847" s="43">
        <v>1</v>
      </c>
      <c r="I847" s="43">
        <v>20181818</v>
      </c>
      <c r="J847" s="44">
        <f t="shared" si="16"/>
        <v>20181818</v>
      </c>
      <c r="K847" s="43">
        <v>0</v>
      </c>
      <c r="L847" s="43">
        <v>0</v>
      </c>
      <c r="M847" s="44">
        <f t="shared" si="17"/>
        <v>0</v>
      </c>
      <c r="N847" s="43">
        <f t="shared" si="18"/>
        <v>1</v>
      </c>
      <c r="O847" s="44">
        <f t="shared" si="19"/>
        <v>20181818</v>
      </c>
    </row>
    <row r="848" spans="1:15" x14ac:dyDescent="0.2">
      <c r="A848" s="31" t="s">
        <v>3144</v>
      </c>
      <c r="B848" s="31" t="s">
        <v>11</v>
      </c>
      <c r="C848" s="31">
        <v>0</v>
      </c>
      <c r="D848" s="31">
        <v>0</v>
      </c>
      <c r="E848" s="31">
        <f t="shared" si="15"/>
        <v>0</v>
      </c>
      <c r="F848" s="43">
        <f>IFERROR(VLOOKUP(A848,'2023'!A:N,13,0),0)</f>
        <v>0</v>
      </c>
      <c r="G848" s="43">
        <f>IFERROR(VLOOKUP(A848,'2023'!A:N,14,0),0)</f>
        <v>0</v>
      </c>
      <c r="H848" s="43">
        <v>1</v>
      </c>
      <c r="I848" s="43">
        <v>20272727</v>
      </c>
      <c r="J848" s="44">
        <f t="shared" si="16"/>
        <v>20272727</v>
      </c>
      <c r="K848" s="43">
        <v>1</v>
      </c>
      <c r="L848" s="43">
        <v>21318182</v>
      </c>
      <c r="M848" s="44">
        <f t="shared" si="17"/>
        <v>20272727</v>
      </c>
      <c r="N848" s="43">
        <f t="shared" si="18"/>
        <v>0</v>
      </c>
      <c r="O848" s="44">
        <f t="shared" si="19"/>
        <v>0</v>
      </c>
    </row>
    <row r="849" spans="1:15" x14ac:dyDescent="0.2">
      <c r="A849" s="31" t="s">
        <v>3145</v>
      </c>
      <c r="B849" s="31" t="s">
        <v>11</v>
      </c>
      <c r="C849" s="31">
        <v>0</v>
      </c>
      <c r="D849" s="31">
        <v>0</v>
      </c>
      <c r="E849" s="31">
        <f t="shared" si="15"/>
        <v>0</v>
      </c>
      <c r="F849" s="43">
        <f>IFERROR(VLOOKUP(A849,'2023'!A:N,13,0),0)</f>
        <v>0</v>
      </c>
      <c r="G849" s="43">
        <f>IFERROR(VLOOKUP(A849,'2023'!A:N,14,0),0)</f>
        <v>0</v>
      </c>
      <c r="H849" s="43">
        <v>90</v>
      </c>
      <c r="I849" s="43">
        <v>55090920</v>
      </c>
      <c r="J849" s="44">
        <f t="shared" si="16"/>
        <v>612121.33333333337</v>
      </c>
      <c r="K849" s="43">
        <v>19</v>
      </c>
      <c r="L849" s="43">
        <v>12927274</v>
      </c>
      <c r="M849" s="44">
        <f t="shared" si="17"/>
        <v>11630305.333333334</v>
      </c>
      <c r="N849" s="43">
        <f t="shared" si="18"/>
        <v>71</v>
      </c>
      <c r="O849" s="44">
        <f t="shared" si="19"/>
        <v>43460614.666666664</v>
      </c>
    </row>
    <row r="850" spans="1:15" x14ac:dyDescent="0.2">
      <c r="A850" s="31" t="s">
        <v>3146</v>
      </c>
      <c r="B850" s="31" t="s">
        <v>20</v>
      </c>
      <c r="C850" s="31">
        <v>0</v>
      </c>
      <c r="D850" s="31">
        <v>0</v>
      </c>
      <c r="E850" s="31">
        <f t="shared" si="15"/>
        <v>0</v>
      </c>
      <c r="F850" s="43">
        <f>IFERROR(VLOOKUP(A850,'2023'!A:N,13,0),0)</f>
        <v>0</v>
      </c>
      <c r="G850" s="43">
        <f>IFERROR(VLOOKUP(A850,'2023'!A:N,14,0),0)</f>
        <v>0</v>
      </c>
      <c r="H850" s="43">
        <v>3</v>
      </c>
      <c r="I850" s="43">
        <v>6272727</v>
      </c>
      <c r="J850" s="44">
        <f t="shared" si="16"/>
        <v>2090909</v>
      </c>
      <c r="K850" s="43">
        <v>0</v>
      </c>
      <c r="L850" s="43">
        <v>0</v>
      </c>
      <c r="M850" s="44">
        <f t="shared" si="17"/>
        <v>0</v>
      </c>
      <c r="N850" s="43">
        <f t="shared" si="18"/>
        <v>3</v>
      </c>
      <c r="O850" s="44">
        <f t="shared" si="19"/>
        <v>6272727</v>
      </c>
    </row>
    <row r="851" spans="1:15" x14ac:dyDescent="0.2">
      <c r="A851" s="31" t="s">
        <v>957</v>
      </c>
      <c r="B851" s="31" t="s">
        <v>11</v>
      </c>
      <c r="C851" s="31">
        <v>10</v>
      </c>
      <c r="D851" s="31">
        <v>6545450</v>
      </c>
      <c r="E851" s="31">
        <f t="shared" si="15"/>
        <v>0</v>
      </c>
      <c r="F851" s="43">
        <f>IFERROR(VLOOKUP(A851,'2023'!A:N,13,0),0)</f>
        <v>10</v>
      </c>
      <c r="G851" s="43">
        <f>IFERROR(VLOOKUP(A851,'2023'!A:N,14,0),0)</f>
        <v>6545450</v>
      </c>
      <c r="H851" s="43">
        <v>120</v>
      </c>
      <c r="I851" s="43">
        <v>70454520</v>
      </c>
      <c r="J851" s="44">
        <f t="shared" si="16"/>
        <v>592307.4615384615</v>
      </c>
      <c r="K851" s="43">
        <v>5</v>
      </c>
      <c r="L851" s="43">
        <v>3445454</v>
      </c>
      <c r="M851" s="44">
        <f t="shared" si="17"/>
        <v>2961537.3076923075</v>
      </c>
      <c r="N851" s="43">
        <f t="shared" si="18"/>
        <v>125</v>
      </c>
      <c r="O851" s="44">
        <f t="shared" si="19"/>
        <v>74038432.692307696</v>
      </c>
    </row>
    <row r="852" spans="1:15" x14ac:dyDescent="0.2">
      <c r="A852" s="31" t="s">
        <v>3147</v>
      </c>
      <c r="B852" s="31" t="s">
        <v>20</v>
      </c>
      <c r="C852" s="31">
        <v>0</v>
      </c>
      <c r="D852" s="31">
        <v>0</v>
      </c>
      <c r="E852" s="31">
        <f t="shared" si="15"/>
        <v>0</v>
      </c>
      <c r="F852" s="43">
        <f>IFERROR(VLOOKUP(A852,'2023'!A:N,13,0),0)</f>
        <v>0</v>
      </c>
      <c r="G852" s="43">
        <f>IFERROR(VLOOKUP(A852,'2023'!A:N,14,0),0)</f>
        <v>0</v>
      </c>
      <c r="H852" s="43">
        <v>1</v>
      </c>
      <c r="I852" s="43">
        <v>1700000</v>
      </c>
      <c r="J852" s="44">
        <f t="shared" si="16"/>
        <v>1700000</v>
      </c>
      <c r="K852" s="43">
        <v>0</v>
      </c>
      <c r="L852" s="43">
        <v>0</v>
      </c>
      <c r="M852" s="44">
        <f t="shared" si="17"/>
        <v>0</v>
      </c>
      <c r="N852" s="43">
        <f t="shared" si="18"/>
        <v>1</v>
      </c>
      <c r="O852" s="44">
        <f t="shared" si="19"/>
        <v>1700000</v>
      </c>
    </row>
    <row r="853" spans="1:15" x14ac:dyDescent="0.2">
      <c r="A853" s="31" t="s">
        <v>3148</v>
      </c>
      <c r="B853" s="31" t="s">
        <v>20</v>
      </c>
      <c r="C853" s="31">
        <v>0</v>
      </c>
      <c r="D853" s="31">
        <v>0</v>
      </c>
      <c r="E853" s="31">
        <f t="shared" si="15"/>
        <v>0</v>
      </c>
      <c r="F853" s="43">
        <f>IFERROR(VLOOKUP(A853,'2023'!A:N,13,0),0)</f>
        <v>0</v>
      </c>
      <c r="G853" s="43">
        <f>IFERROR(VLOOKUP(A853,'2023'!A:N,14,0),0)</f>
        <v>0</v>
      </c>
      <c r="H853" s="43">
        <v>2</v>
      </c>
      <c r="I853" s="43">
        <v>9000000</v>
      </c>
      <c r="J853" s="44">
        <f t="shared" si="16"/>
        <v>4500000</v>
      </c>
      <c r="K853" s="43">
        <v>0</v>
      </c>
      <c r="L853" s="43">
        <v>0</v>
      </c>
      <c r="M853" s="44">
        <f t="shared" si="17"/>
        <v>0</v>
      </c>
      <c r="N853" s="43">
        <f t="shared" si="18"/>
        <v>2</v>
      </c>
      <c r="O853" s="44">
        <f t="shared" si="19"/>
        <v>9000000</v>
      </c>
    </row>
    <row r="854" spans="1:15" x14ac:dyDescent="0.2">
      <c r="A854" s="31" t="s">
        <v>3149</v>
      </c>
      <c r="B854" s="31" t="s">
        <v>20</v>
      </c>
      <c r="C854" s="31">
        <v>0</v>
      </c>
      <c r="D854" s="31">
        <v>0</v>
      </c>
      <c r="E854" s="31">
        <f t="shared" si="15"/>
        <v>0</v>
      </c>
      <c r="F854" s="43">
        <f>IFERROR(VLOOKUP(A854,'2023'!A:N,13,0),0)</f>
        <v>0</v>
      </c>
      <c r="G854" s="43">
        <f>IFERROR(VLOOKUP(A854,'2023'!A:N,14,0),0)</f>
        <v>0</v>
      </c>
      <c r="H854" s="43">
        <v>2</v>
      </c>
      <c r="I854" s="43">
        <v>7727272</v>
      </c>
      <c r="J854" s="44">
        <f t="shared" si="16"/>
        <v>3863636</v>
      </c>
      <c r="K854" s="43">
        <v>1</v>
      </c>
      <c r="L854" s="43">
        <v>4445455</v>
      </c>
      <c r="M854" s="44">
        <f t="shared" si="17"/>
        <v>3863636</v>
      </c>
      <c r="N854" s="43">
        <f t="shared" si="18"/>
        <v>1</v>
      </c>
      <c r="O854" s="44">
        <f t="shared" si="19"/>
        <v>3863636</v>
      </c>
    </row>
    <row r="855" spans="1:15" x14ac:dyDescent="0.2">
      <c r="A855" s="31" t="s">
        <v>3150</v>
      </c>
      <c r="B855" s="31" t="s">
        <v>20</v>
      </c>
      <c r="C855" s="31">
        <v>0</v>
      </c>
      <c r="D855" s="31">
        <v>0</v>
      </c>
      <c r="E855" s="31">
        <f t="shared" si="15"/>
        <v>0</v>
      </c>
      <c r="F855" s="43">
        <f>IFERROR(VLOOKUP(A855,'2023'!A:N,13,0),0)</f>
        <v>0</v>
      </c>
      <c r="G855" s="43">
        <f>IFERROR(VLOOKUP(A855,'2023'!A:N,14,0),0)</f>
        <v>0</v>
      </c>
      <c r="H855" s="43">
        <v>2</v>
      </c>
      <c r="I855" s="43">
        <v>6709090</v>
      </c>
      <c r="J855" s="44">
        <f t="shared" si="16"/>
        <v>3354545</v>
      </c>
      <c r="K855" s="43">
        <v>0</v>
      </c>
      <c r="L855" s="43">
        <v>0</v>
      </c>
      <c r="M855" s="44">
        <f t="shared" si="17"/>
        <v>0</v>
      </c>
      <c r="N855" s="43">
        <f t="shared" si="18"/>
        <v>2</v>
      </c>
      <c r="O855" s="44">
        <f t="shared" si="19"/>
        <v>6709090</v>
      </c>
    </row>
    <row r="856" spans="1:15" x14ac:dyDescent="0.2">
      <c r="A856" s="31" t="s">
        <v>3151</v>
      </c>
      <c r="B856" s="31" t="s">
        <v>25</v>
      </c>
      <c r="C856" s="31">
        <v>0</v>
      </c>
      <c r="D856" s="31">
        <v>0</v>
      </c>
      <c r="E856" s="31">
        <f t="shared" si="15"/>
        <v>0</v>
      </c>
      <c r="F856" s="43">
        <f>IFERROR(VLOOKUP(A856,'2023'!A:N,13,0),0)</f>
        <v>0</v>
      </c>
      <c r="G856" s="43">
        <f>IFERROR(VLOOKUP(A856,'2023'!A:N,14,0),0)</f>
        <v>0</v>
      </c>
      <c r="H856" s="43">
        <v>1</v>
      </c>
      <c r="I856" s="43">
        <v>20890909</v>
      </c>
      <c r="J856" s="44">
        <f t="shared" si="16"/>
        <v>20890909</v>
      </c>
      <c r="K856" s="43">
        <v>1</v>
      </c>
      <c r="L856" s="43">
        <v>20727273</v>
      </c>
      <c r="M856" s="44">
        <f t="shared" si="17"/>
        <v>20890909</v>
      </c>
      <c r="N856" s="43">
        <f t="shared" si="18"/>
        <v>0</v>
      </c>
      <c r="O856" s="44">
        <f t="shared" si="19"/>
        <v>0</v>
      </c>
    </row>
    <row r="857" spans="1:15" x14ac:dyDescent="0.2">
      <c r="A857" s="31" t="s">
        <v>3152</v>
      </c>
      <c r="B857" s="31" t="s">
        <v>11</v>
      </c>
      <c r="C857" s="31">
        <v>0</v>
      </c>
      <c r="D857" s="31">
        <v>0</v>
      </c>
      <c r="E857" s="31">
        <f t="shared" si="15"/>
        <v>0</v>
      </c>
      <c r="F857" s="43">
        <f>IFERROR(VLOOKUP(A857,'2023'!A:N,13,0),0)</f>
        <v>0</v>
      </c>
      <c r="G857" s="43">
        <f>IFERROR(VLOOKUP(A857,'2023'!A:N,14,0),0)</f>
        <v>0</v>
      </c>
      <c r="H857" s="43">
        <v>1</v>
      </c>
      <c r="I857" s="43">
        <v>0</v>
      </c>
      <c r="J857" s="44">
        <f t="shared" si="16"/>
        <v>0</v>
      </c>
      <c r="K857" s="43">
        <v>1</v>
      </c>
      <c r="L857" s="43">
        <v>0</v>
      </c>
      <c r="M857" s="44">
        <f t="shared" si="17"/>
        <v>0</v>
      </c>
      <c r="N857" s="43">
        <f t="shared" si="18"/>
        <v>0</v>
      </c>
      <c r="O857" s="44">
        <f t="shared" si="19"/>
        <v>0</v>
      </c>
    </row>
    <row r="858" spans="1:15" x14ac:dyDescent="0.2">
      <c r="A858" s="31" t="s">
        <v>3153</v>
      </c>
      <c r="B858" s="31" t="s">
        <v>20</v>
      </c>
      <c r="C858" s="31">
        <v>0</v>
      </c>
      <c r="D858" s="31">
        <v>0</v>
      </c>
      <c r="E858" s="31">
        <f t="shared" si="15"/>
        <v>0</v>
      </c>
      <c r="F858" s="43">
        <f>IFERROR(VLOOKUP(A858,'2023'!A:N,13,0),0)</f>
        <v>0</v>
      </c>
      <c r="G858" s="43">
        <f>IFERROR(VLOOKUP(A858,'2023'!A:N,14,0),0)</f>
        <v>0</v>
      </c>
      <c r="H858" s="43">
        <v>2</v>
      </c>
      <c r="I858" s="43">
        <v>21272728</v>
      </c>
      <c r="J858" s="44">
        <f t="shared" si="16"/>
        <v>10636364</v>
      </c>
      <c r="K858" s="43">
        <v>2</v>
      </c>
      <c r="L858" s="43">
        <v>20445454</v>
      </c>
      <c r="M858" s="44">
        <f t="shared" si="17"/>
        <v>21272728</v>
      </c>
      <c r="N858" s="43">
        <f t="shared" si="18"/>
        <v>0</v>
      </c>
      <c r="O858" s="44">
        <f t="shared" si="19"/>
        <v>0</v>
      </c>
    </row>
    <row r="859" spans="1:15" x14ac:dyDescent="0.2">
      <c r="A859" s="31" t="s">
        <v>3154</v>
      </c>
      <c r="B859" s="31" t="s">
        <v>20</v>
      </c>
      <c r="C859" s="31">
        <v>0</v>
      </c>
      <c r="D859" s="31">
        <v>0</v>
      </c>
      <c r="E859" s="31">
        <f t="shared" si="15"/>
        <v>0</v>
      </c>
      <c r="F859" s="43">
        <f>IFERROR(VLOOKUP(A859,'2023'!A:N,13,0),0)</f>
        <v>0</v>
      </c>
      <c r="G859" s="43">
        <f>IFERROR(VLOOKUP(A859,'2023'!A:N,14,0),0)</f>
        <v>0</v>
      </c>
      <c r="H859" s="43">
        <v>4</v>
      </c>
      <c r="I859" s="43">
        <v>0</v>
      </c>
      <c r="J859" s="44">
        <f t="shared" si="16"/>
        <v>0</v>
      </c>
      <c r="K859" s="43">
        <v>0</v>
      </c>
      <c r="L859" s="43">
        <v>0</v>
      </c>
      <c r="M859" s="44">
        <f t="shared" si="17"/>
        <v>0</v>
      </c>
      <c r="N859" s="43">
        <f t="shared" si="18"/>
        <v>4</v>
      </c>
      <c r="O859" s="44">
        <f t="shared" si="19"/>
        <v>0</v>
      </c>
    </row>
    <row r="860" spans="1:15" x14ac:dyDescent="0.2">
      <c r="A860" s="31" t="s">
        <v>3155</v>
      </c>
      <c r="B860" s="31" t="s">
        <v>11</v>
      </c>
      <c r="C860" s="31">
        <v>0</v>
      </c>
      <c r="D860" s="31">
        <v>0</v>
      </c>
      <c r="E860" s="31">
        <f t="shared" si="15"/>
        <v>0</v>
      </c>
      <c r="F860" s="43">
        <f>IFERROR(VLOOKUP(A860,'2023'!A:N,13,0),0)</f>
        <v>0</v>
      </c>
      <c r="G860" s="43">
        <f>IFERROR(VLOOKUP(A860,'2023'!A:N,14,0),0)</f>
        <v>0</v>
      </c>
      <c r="H860" s="43">
        <v>26</v>
      </c>
      <c r="I860" s="43">
        <v>16311812</v>
      </c>
      <c r="J860" s="44">
        <f t="shared" si="16"/>
        <v>627377.38461538462</v>
      </c>
      <c r="K860" s="43">
        <v>0</v>
      </c>
      <c r="L860" s="43">
        <v>0</v>
      </c>
      <c r="M860" s="44">
        <f t="shared" si="17"/>
        <v>0</v>
      </c>
      <c r="N860" s="43">
        <f t="shared" si="18"/>
        <v>26</v>
      </c>
      <c r="O860" s="44">
        <f t="shared" si="19"/>
        <v>16311812</v>
      </c>
    </row>
    <row r="861" spans="1:15" x14ac:dyDescent="0.2">
      <c r="A861" s="31" t="s">
        <v>3156</v>
      </c>
      <c r="B861" s="31" t="s">
        <v>11</v>
      </c>
      <c r="C861" s="31">
        <v>0</v>
      </c>
      <c r="D861" s="31">
        <v>0</v>
      </c>
      <c r="E861" s="31">
        <f t="shared" si="15"/>
        <v>0</v>
      </c>
      <c r="F861" s="43">
        <f>IFERROR(VLOOKUP(A861,'2023'!A:N,13,0),0)</f>
        <v>0</v>
      </c>
      <c r="G861" s="43">
        <f>IFERROR(VLOOKUP(A861,'2023'!A:N,14,0),0)</f>
        <v>0</v>
      </c>
      <c r="H861" s="43">
        <v>20</v>
      </c>
      <c r="I861" s="43">
        <v>9294540</v>
      </c>
      <c r="J861" s="44">
        <f t="shared" si="16"/>
        <v>464727</v>
      </c>
      <c r="K861" s="43">
        <v>0</v>
      </c>
      <c r="L861" s="43">
        <v>0</v>
      </c>
      <c r="M861" s="44">
        <f t="shared" si="17"/>
        <v>0</v>
      </c>
      <c r="N861" s="43">
        <f t="shared" si="18"/>
        <v>20</v>
      </c>
      <c r="O861" s="44">
        <f t="shared" si="19"/>
        <v>9294540</v>
      </c>
    </row>
    <row r="862" spans="1:15" x14ac:dyDescent="0.2">
      <c r="A862" s="31" t="s">
        <v>1807</v>
      </c>
      <c r="B862" s="31" t="s">
        <v>11</v>
      </c>
      <c r="C862" s="31">
        <v>0</v>
      </c>
      <c r="D862" s="31">
        <v>0</v>
      </c>
      <c r="E862" s="31">
        <f t="shared" si="15"/>
        <v>0</v>
      </c>
      <c r="F862" s="43">
        <f>IFERROR(VLOOKUP(A862,'2023'!A:N,13,0),0)</f>
        <v>0</v>
      </c>
      <c r="G862" s="43">
        <f>IFERROR(VLOOKUP(A862,'2023'!A:N,14,0),0)</f>
        <v>0</v>
      </c>
      <c r="H862" s="43">
        <v>4</v>
      </c>
      <c r="I862" s="43">
        <v>13592728</v>
      </c>
      <c r="J862" s="44">
        <f t="shared" si="16"/>
        <v>3398182</v>
      </c>
      <c r="K862" s="43">
        <v>3</v>
      </c>
      <c r="L862" s="43">
        <v>10618183</v>
      </c>
      <c r="M862" s="44">
        <f t="shared" si="17"/>
        <v>10194546</v>
      </c>
      <c r="N862" s="43">
        <f t="shared" si="18"/>
        <v>1</v>
      </c>
      <c r="O862" s="44">
        <f t="shared" si="19"/>
        <v>3398182</v>
      </c>
    </row>
    <row r="863" spans="1:15" x14ac:dyDescent="0.2">
      <c r="A863" s="31" t="s">
        <v>3157</v>
      </c>
      <c r="B863" s="31" t="s">
        <v>11</v>
      </c>
      <c r="C863" s="31">
        <v>0</v>
      </c>
      <c r="D863" s="31">
        <v>0</v>
      </c>
      <c r="E863" s="31">
        <f t="shared" si="15"/>
        <v>0</v>
      </c>
      <c r="F863" s="43">
        <f>IFERROR(VLOOKUP(A863,'2023'!A:N,13,0),0)</f>
        <v>0</v>
      </c>
      <c r="G863" s="43">
        <f>IFERROR(VLOOKUP(A863,'2023'!A:N,14,0),0)</f>
        <v>0</v>
      </c>
      <c r="H863" s="43">
        <v>1</v>
      </c>
      <c r="I863" s="43">
        <v>4227273</v>
      </c>
      <c r="J863" s="44">
        <f t="shared" si="16"/>
        <v>4227273</v>
      </c>
      <c r="K863" s="43">
        <v>0</v>
      </c>
      <c r="L863" s="43">
        <v>0</v>
      </c>
      <c r="M863" s="44">
        <f t="shared" si="17"/>
        <v>0</v>
      </c>
      <c r="N863" s="43">
        <f t="shared" si="18"/>
        <v>1</v>
      </c>
      <c r="O863" s="44">
        <f t="shared" si="19"/>
        <v>4227273</v>
      </c>
    </row>
    <row r="864" spans="1:15" x14ac:dyDescent="0.2">
      <c r="A864" s="31" t="s">
        <v>3158</v>
      </c>
      <c r="B864" s="31" t="s">
        <v>11</v>
      </c>
      <c r="C864" s="31">
        <v>0</v>
      </c>
      <c r="D864" s="31">
        <v>0</v>
      </c>
      <c r="E864" s="31">
        <f t="shared" si="15"/>
        <v>0</v>
      </c>
      <c r="F864" s="43">
        <f>IFERROR(VLOOKUP(A864,'2023'!A:N,13,0),0)</f>
        <v>0</v>
      </c>
      <c r="G864" s="43">
        <f>IFERROR(VLOOKUP(A864,'2023'!A:N,14,0),0)</f>
        <v>0</v>
      </c>
      <c r="H864" s="43">
        <v>1</v>
      </c>
      <c r="I864" s="43">
        <v>3812727</v>
      </c>
      <c r="J864" s="44">
        <f t="shared" si="16"/>
        <v>3812727</v>
      </c>
      <c r="K864" s="43">
        <v>1</v>
      </c>
      <c r="L864" s="43">
        <v>4081818</v>
      </c>
      <c r="M864" s="44">
        <f t="shared" si="17"/>
        <v>3812727</v>
      </c>
      <c r="N864" s="43">
        <f t="shared" si="18"/>
        <v>0</v>
      </c>
      <c r="O864" s="44">
        <f t="shared" si="19"/>
        <v>0</v>
      </c>
    </row>
    <row r="865" spans="1:15" x14ac:dyDescent="0.2">
      <c r="A865" s="31" t="s">
        <v>3159</v>
      </c>
      <c r="B865" s="31" t="s">
        <v>25</v>
      </c>
      <c r="C865" s="31">
        <v>0</v>
      </c>
      <c r="D865" s="31">
        <v>0</v>
      </c>
      <c r="E865" s="31">
        <f t="shared" si="15"/>
        <v>0</v>
      </c>
      <c r="F865" s="43">
        <f>IFERROR(VLOOKUP(A865,'2023'!A:N,13,0),0)</f>
        <v>0</v>
      </c>
      <c r="G865" s="43">
        <f>IFERROR(VLOOKUP(A865,'2023'!A:N,14,0),0)</f>
        <v>0</v>
      </c>
      <c r="H865" s="43">
        <v>54</v>
      </c>
      <c r="I865" s="43">
        <v>21818160</v>
      </c>
      <c r="J865" s="44">
        <f t="shared" si="16"/>
        <v>404040</v>
      </c>
      <c r="K865" s="43">
        <v>51</v>
      </c>
      <c r="L865" s="43">
        <v>26900014</v>
      </c>
      <c r="M865" s="44">
        <f t="shared" si="17"/>
        <v>20606040</v>
      </c>
      <c r="N865" s="43">
        <f t="shared" si="18"/>
        <v>3</v>
      </c>
      <c r="O865" s="44">
        <f t="shared" si="19"/>
        <v>1212120</v>
      </c>
    </row>
    <row r="866" spans="1:15" x14ac:dyDescent="0.2">
      <c r="A866" s="31" t="s">
        <v>3160</v>
      </c>
      <c r="B866" s="31" t="s">
        <v>11</v>
      </c>
      <c r="C866" s="31">
        <v>0</v>
      </c>
      <c r="D866" s="31">
        <v>0</v>
      </c>
      <c r="E866" s="31">
        <f t="shared" si="15"/>
        <v>0</v>
      </c>
      <c r="F866" s="43">
        <f>IFERROR(VLOOKUP(A866,'2023'!A:N,13,0),0)</f>
        <v>0</v>
      </c>
      <c r="G866" s="43">
        <f>IFERROR(VLOOKUP(A866,'2023'!A:N,14,0),0)</f>
        <v>0</v>
      </c>
      <c r="H866" s="43">
        <v>13</v>
      </c>
      <c r="I866" s="43">
        <v>8595366</v>
      </c>
      <c r="J866" s="44">
        <f t="shared" si="16"/>
        <v>661182</v>
      </c>
      <c r="K866" s="43">
        <v>0</v>
      </c>
      <c r="L866" s="43">
        <v>0</v>
      </c>
      <c r="M866" s="44">
        <f t="shared" si="17"/>
        <v>0</v>
      </c>
      <c r="N866" s="43">
        <f t="shared" si="18"/>
        <v>13</v>
      </c>
      <c r="O866" s="44">
        <f t="shared" si="19"/>
        <v>8595366</v>
      </c>
    </row>
    <row r="867" spans="1:15" x14ac:dyDescent="0.2">
      <c r="A867" s="31" t="s">
        <v>3161</v>
      </c>
      <c r="B867" s="31" t="s">
        <v>11</v>
      </c>
      <c r="C867" s="31">
        <v>0</v>
      </c>
      <c r="D867" s="31">
        <v>0</v>
      </c>
      <c r="E867" s="31">
        <f t="shared" si="15"/>
        <v>0</v>
      </c>
      <c r="F867" s="43">
        <f>IFERROR(VLOOKUP(A867,'2023'!A:N,13,0),0)</f>
        <v>0</v>
      </c>
      <c r="G867" s="43">
        <f>IFERROR(VLOOKUP(A867,'2023'!A:N,14,0),0)</f>
        <v>0</v>
      </c>
      <c r="H867" s="43">
        <v>15</v>
      </c>
      <c r="I867" s="43">
        <v>11352730</v>
      </c>
      <c r="J867" s="44">
        <f t="shared" si="16"/>
        <v>756848.66666666663</v>
      </c>
      <c r="K867" s="43">
        <v>0</v>
      </c>
      <c r="L867" s="43">
        <v>0</v>
      </c>
      <c r="M867" s="44">
        <f t="shared" si="17"/>
        <v>0</v>
      </c>
      <c r="N867" s="43">
        <f t="shared" si="18"/>
        <v>15</v>
      </c>
      <c r="O867" s="44">
        <f t="shared" si="19"/>
        <v>11352730</v>
      </c>
    </row>
    <row r="868" spans="1:15" x14ac:dyDescent="0.2">
      <c r="A868" s="31" t="s">
        <v>3162</v>
      </c>
      <c r="B868" s="31" t="s">
        <v>25</v>
      </c>
      <c r="C868" s="31">
        <v>0</v>
      </c>
      <c r="D868" s="31">
        <v>0</v>
      </c>
      <c r="E868" s="31">
        <f t="shared" si="15"/>
        <v>0</v>
      </c>
      <c r="F868" s="43">
        <f>IFERROR(VLOOKUP(A868,'2023'!A:N,13,0),0)</f>
        <v>0</v>
      </c>
      <c r="G868" s="43">
        <f>IFERROR(VLOOKUP(A868,'2023'!A:N,14,0),0)</f>
        <v>0</v>
      </c>
      <c r="H868" s="43">
        <v>15</v>
      </c>
      <c r="I868" s="43">
        <v>22500000</v>
      </c>
      <c r="J868" s="44">
        <f t="shared" si="16"/>
        <v>1500000</v>
      </c>
      <c r="K868" s="43">
        <v>0</v>
      </c>
      <c r="L868" s="43">
        <v>0</v>
      </c>
      <c r="M868" s="44">
        <f t="shared" si="17"/>
        <v>0</v>
      </c>
      <c r="N868" s="43">
        <f t="shared" si="18"/>
        <v>15</v>
      </c>
      <c r="O868" s="44">
        <f t="shared" si="19"/>
        <v>22500000</v>
      </c>
    </row>
    <row r="869" spans="1:15" x14ac:dyDescent="0.2">
      <c r="A869" s="31" t="s">
        <v>19</v>
      </c>
      <c r="B869" s="31" t="s">
        <v>20</v>
      </c>
      <c r="C869" s="31">
        <v>4</v>
      </c>
      <c r="D869" s="31">
        <v>43167272</v>
      </c>
      <c r="E869" s="31">
        <f t="shared" si="15"/>
        <v>0</v>
      </c>
      <c r="F869" s="43">
        <f>IFERROR(VLOOKUP(A869,'2023'!A:N,13,0),0)</f>
        <v>4</v>
      </c>
      <c r="G869" s="43">
        <f>IFERROR(VLOOKUP(A869,'2023'!A:N,14,0),0)</f>
        <v>43167272</v>
      </c>
      <c r="H869" s="43">
        <v>65</v>
      </c>
      <c r="I869" s="43">
        <v>725011835</v>
      </c>
      <c r="J869" s="44">
        <f t="shared" si="16"/>
        <v>11133030.536231885</v>
      </c>
      <c r="K869" s="43">
        <v>69</v>
      </c>
      <c r="L869" s="43">
        <v>739718192</v>
      </c>
      <c r="M869" s="44">
        <f t="shared" si="17"/>
        <v>768179107</v>
      </c>
      <c r="N869" s="43">
        <f t="shared" si="18"/>
        <v>0</v>
      </c>
      <c r="O869" s="44">
        <f t="shared" si="19"/>
        <v>0</v>
      </c>
    </row>
    <row r="870" spans="1:15" x14ac:dyDescent="0.2">
      <c r="A870" s="31" t="s">
        <v>3163</v>
      </c>
      <c r="B870" s="31" t="s">
        <v>11</v>
      </c>
      <c r="C870" s="31">
        <v>0</v>
      </c>
      <c r="D870" s="31">
        <v>0</v>
      </c>
      <c r="E870" s="31">
        <f t="shared" si="15"/>
        <v>0</v>
      </c>
      <c r="F870" s="43">
        <f>IFERROR(VLOOKUP(A870,'2023'!A:N,13,0),0)</f>
        <v>0</v>
      </c>
      <c r="G870" s="43">
        <f>IFERROR(VLOOKUP(A870,'2023'!A:N,14,0),0)</f>
        <v>0</v>
      </c>
      <c r="H870" s="43">
        <v>1</v>
      </c>
      <c r="I870" s="43">
        <v>22900000</v>
      </c>
      <c r="J870" s="44">
        <f t="shared" si="16"/>
        <v>22900000</v>
      </c>
      <c r="K870" s="43">
        <v>0</v>
      </c>
      <c r="L870" s="43">
        <v>0</v>
      </c>
      <c r="M870" s="44">
        <f t="shared" si="17"/>
        <v>0</v>
      </c>
      <c r="N870" s="43">
        <f t="shared" si="18"/>
        <v>1</v>
      </c>
      <c r="O870" s="44">
        <f t="shared" si="19"/>
        <v>22900000</v>
      </c>
    </row>
    <row r="871" spans="1:15" x14ac:dyDescent="0.2">
      <c r="A871" s="31" t="s">
        <v>3164</v>
      </c>
      <c r="B871" s="31" t="s">
        <v>20</v>
      </c>
      <c r="C871" s="31">
        <v>0</v>
      </c>
      <c r="D871" s="31">
        <v>0</v>
      </c>
      <c r="E871" s="31">
        <f t="shared" si="15"/>
        <v>0</v>
      </c>
      <c r="F871" s="43">
        <f>IFERROR(VLOOKUP(A871,'2023'!A:N,13,0),0)</f>
        <v>0</v>
      </c>
      <c r="G871" s="43">
        <f>IFERROR(VLOOKUP(A871,'2023'!A:N,14,0),0)</f>
        <v>0</v>
      </c>
      <c r="H871" s="43">
        <v>1</v>
      </c>
      <c r="I871" s="43">
        <v>23000000</v>
      </c>
      <c r="J871" s="44">
        <f t="shared" si="16"/>
        <v>23000000</v>
      </c>
      <c r="K871" s="43">
        <v>0</v>
      </c>
      <c r="L871" s="43">
        <v>0</v>
      </c>
      <c r="M871" s="44">
        <f t="shared" si="17"/>
        <v>0</v>
      </c>
      <c r="N871" s="43">
        <f t="shared" si="18"/>
        <v>1</v>
      </c>
      <c r="O871" s="44">
        <f t="shared" si="19"/>
        <v>23000000</v>
      </c>
    </row>
    <row r="872" spans="1:15" x14ac:dyDescent="0.2">
      <c r="A872" s="31" t="s">
        <v>3165</v>
      </c>
      <c r="B872" s="31" t="s">
        <v>20</v>
      </c>
      <c r="C872" s="31">
        <v>0</v>
      </c>
      <c r="D872" s="31">
        <v>0</v>
      </c>
      <c r="E872" s="31">
        <f t="shared" si="15"/>
        <v>0</v>
      </c>
      <c r="F872" s="43">
        <f>IFERROR(VLOOKUP(A872,'2023'!A:N,13,0),0)</f>
        <v>0</v>
      </c>
      <c r="G872" s="43">
        <f>IFERROR(VLOOKUP(A872,'2023'!A:N,14,0),0)</f>
        <v>0</v>
      </c>
      <c r="H872" s="43">
        <v>10</v>
      </c>
      <c r="I872" s="43">
        <v>115272730</v>
      </c>
      <c r="J872" s="44">
        <f t="shared" si="16"/>
        <v>11527273</v>
      </c>
      <c r="K872" s="43">
        <v>0</v>
      </c>
      <c r="L872" s="43">
        <v>0</v>
      </c>
      <c r="M872" s="44">
        <f t="shared" si="17"/>
        <v>0</v>
      </c>
      <c r="N872" s="43">
        <f t="shared" si="18"/>
        <v>10</v>
      </c>
      <c r="O872" s="44">
        <f t="shared" si="19"/>
        <v>115272730</v>
      </c>
    </row>
    <row r="873" spans="1:15" x14ac:dyDescent="0.2">
      <c r="A873" s="31" t="s">
        <v>3166</v>
      </c>
      <c r="B873" s="31" t="s">
        <v>11</v>
      </c>
      <c r="C873" s="31">
        <v>0</v>
      </c>
      <c r="D873" s="31">
        <v>0</v>
      </c>
      <c r="E873" s="31">
        <f t="shared" si="15"/>
        <v>0</v>
      </c>
      <c r="F873" s="43">
        <f>IFERROR(VLOOKUP(A873,'2023'!A:N,13,0),0)</f>
        <v>0</v>
      </c>
      <c r="G873" s="43">
        <f>IFERROR(VLOOKUP(A873,'2023'!A:N,14,0),0)</f>
        <v>0</v>
      </c>
      <c r="H873" s="43">
        <v>5</v>
      </c>
      <c r="I873" s="43">
        <v>3831820</v>
      </c>
      <c r="J873" s="44">
        <f t="shared" si="16"/>
        <v>766364</v>
      </c>
      <c r="K873" s="43">
        <v>0</v>
      </c>
      <c r="L873" s="43">
        <v>0</v>
      </c>
      <c r="M873" s="44">
        <f t="shared" si="17"/>
        <v>0</v>
      </c>
      <c r="N873" s="43">
        <f t="shared" si="18"/>
        <v>5</v>
      </c>
      <c r="O873" s="44">
        <f t="shared" si="19"/>
        <v>3831820</v>
      </c>
    </row>
    <row r="874" spans="1:15" x14ac:dyDescent="0.2">
      <c r="A874" s="31" t="s">
        <v>3167</v>
      </c>
      <c r="B874" s="31" t="s">
        <v>11</v>
      </c>
      <c r="C874" s="31">
        <v>0</v>
      </c>
      <c r="D874" s="31">
        <v>0</v>
      </c>
      <c r="E874" s="31">
        <f t="shared" si="15"/>
        <v>0</v>
      </c>
      <c r="F874" s="43">
        <f>IFERROR(VLOOKUP(A874,'2023'!A:N,13,0),0)</f>
        <v>0</v>
      </c>
      <c r="G874" s="43">
        <f>IFERROR(VLOOKUP(A874,'2023'!A:N,14,0),0)</f>
        <v>0</v>
      </c>
      <c r="H874" s="43">
        <v>5</v>
      </c>
      <c r="I874" s="43">
        <v>1818180</v>
      </c>
      <c r="J874" s="44">
        <f t="shared" si="16"/>
        <v>363636</v>
      </c>
      <c r="K874" s="43">
        <v>0</v>
      </c>
      <c r="L874" s="43">
        <v>0</v>
      </c>
      <c r="M874" s="44">
        <f t="shared" si="17"/>
        <v>0</v>
      </c>
      <c r="N874" s="43">
        <f t="shared" si="18"/>
        <v>5</v>
      </c>
      <c r="O874" s="44">
        <f t="shared" si="19"/>
        <v>1818180</v>
      </c>
    </row>
    <row r="875" spans="1:15" x14ac:dyDescent="0.2">
      <c r="A875" s="31" t="s">
        <v>3168</v>
      </c>
      <c r="B875" s="31" t="s">
        <v>11</v>
      </c>
      <c r="C875" s="31">
        <v>0</v>
      </c>
      <c r="D875" s="31">
        <v>0</v>
      </c>
      <c r="E875" s="31">
        <f t="shared" si="15"/>
        <v>0</v>
      </c>
      <c r="F875" s="43">
        <f>IFERROR(VLOOKUP(A875,'2023'!A:N,13,0),0)</f>
        <v>0</v>
      </c>
      <c r="G875" s="43">
        <f>IFERROR(VLOOKUP(A875,'2023'!A:N,14,0),0)</f>
        <v>0</v>
      </c>
      <c r="H875" s="43">
        <v>5</v>
      </c>
      <c r="I875" s="43">
        <v>2045455</v>
      </c>
      <c r="J875" s="44">
        <f t="shared" si="16"/>
        <v>409091</v>
      </c>
      <c r="K875" s="43">
        <v>1</v>
      </c>
      <c r="L875" s="43">
        <v>590909</v>
      </c>
      <c r="M875" s="44">
        <f t="shared" si="17"/>
        <v>409091</v>
      </c>
      <c r="N875" s="43">
        <f t="shared" si="18"/>
        <v>4</v>
      </c>
      <c r="O875" s="44">
        <f t="shared" si="19"/>
        <v>1636364</v>
      </c>
    </row>
    <row r="876" spans="1:15" x14ac:dyDescent="0.2">
      <c r="A876" s="31" t="s">
        <v>3169</v>
      </c>
      <c r="B876" s="31" t="s">
        <v>11</v>
      </c>
      <c r="C876" s="31">
        <v>0</v>
      </c>
      <c r="D876" s="31">
        <v>0</v>
      </c>
      <c r="E876" s="31">
        <f t="shared" si="15"/>
        <v>0</v>
      </c>
      <c r="F876" s="43">
        <f>IFERROR(VLOOKUP(A876,'2023'!A:N,13,0),0)</f>
        <v>0</v>
      </c>
      <c r="G876" s="43">
        <f>IFERROR(VLOOKUP(A876,'2023'!A:N,14,0),0)</f>
        <v>0</v>
      </c>
      <c r="H876" s="43">
        <v>5</v>
      </c>
      <c r="I876" s="43">
        <v>2045455</v>
      </c>
      <c r="J876" s="44">
        <f t="shared" si="16"/>
        <v>409091</v>
      </c>
      <c r="K876" s="43">
        <v>0</v>
      </c>
      <c r="L876" s="43">
        <v>0</v>
      </c>
      <c r="M876" s="44">
        <f t="shared" si="17"/>
        <v>0</v>
      </c>
      <c r="N876" s="43">
        <f t="shared" si="18"/>
        <v>5</v>
      </c>
      <c r="O876" s="44">
        <f t="shared" si="19"/>
        <v>2045455</v>
      </c>
    </row>
    <row r="877" spans="1:15" x14ac:dyDescent="0.2">
      <c r="A877" s="31" t="s">
        <v>3170</v>
      </c>
      <c r="B877" s="31" t="s">
        <v>11</v>
      </c>
      <c r="C877" s="31">
        <v>0</v>
      </c>
      <c r="D877" s="31">
        <v>0</v>
      </c>
      <c r="E877" s="31">
        <f t="shared" si="15"/>
        <v>0</v>
      </c>
      <c r="F877" s="43">
        <f>IFERROR(VLOOKUP(A877,'2023'!A:N,13,0),0)</f>
        <v>0</v>
      </c>
      <c r="G877" s="43">
        <f>IFERROR(VLOOKUP(A877,'2023'!A:N,14,0),0)</f>
        <v>0</v>
      </c>
      <c r="H877" s="43">
        <v>5</v>
      </c>
      <c r="I877" s="43">
        <v>2863635</v>
      </c>
      <c r="J877" s="44">
        <f t="shared" si="16"/>
        <v>572727</v>
      </c>
      <c r="K877" s="43">
        <v>0</v>
      </c>
      <c r="L877" s="43">
        <v>0</v>
      </c>
      <c r="M877" s="44">
        <f t="shared" si="17"/>
        <v>0</v>
      </c>
      <c r="N877" s="43">
        <f t="shared" si="18"/>
        <v>5</v>
      </c>
      <c r="O877" s="44">
        <f t="shared" si="19"/>
        <v>2863635</v>
      </c>
    </row>
    <row r="878" spans="1:15" x14ac:dyDescent="0.2">
      <c r="A878" s="31" t="s">
        <v>3171</v>
      </c>
      <c r="B878" s="31" t="s">
        <v>11</v>
      </c>
      <c r="C878" s="31">
        <v>0</v>
      </c>
      <c r="D878" s="31">
        <v>0</v>
      </c>
      <c r="E878" s="31">
        <f t="shared" si="15"/>
        <v>0</v>
      </c>
      <c r="F878" s="43">
        <f>IFERROR(VLOOKUP(A878,'2023'!A:N,13,0),0)</f>
        <v>0</v>
      </c>
      <c r="G878" s="43">
        <f>IFERROR(VLOOKUP(A878,'2023'!A:N,14,0),0)</f>
        <v>0</v>
      </c>
      <c r="H878" s="43">
        <v>5</v>
      </c>
      <c r="I878" s="43">
        <v>3090910</v>
      </c>
      <c r="J878" s="44">
        <f t="shared" si="16"/>
        <v>618182</v>
      </c>
      <c r="K878" s="43">
        <v>2</v>
      </c>
      <c r="L878" s="43">
        <v>1236364</v>
      </c>
      <c r="M878" s="44">
        <f t="shared" si="17"/>
        <v>1236364</v>
      </c>
      <c r="N878" s="43">
        <f t="shared" si="18"/>
        <v>3</v>
      </c>
      <c r="O878" s="44">
        <f t="shared" si="19"/>
        <v>1854546</v>
      </c>
    </row>
    <row r="879" spans="1:15" x14ac:dyDescent="0.2">
      <c r="A879" s="31" t="s">
        <v>3172</v>
      </c>
      <c r="B879" s="31" t="s">
        <v>11</v>
      </c>
      <c r="C879" s="31">
        <v>0</v>
      </c>
      <c r="D879" s="31">
        <v>0</v>
      </c>
      <c r="E879" s="31">
        <f t="shared" si="15"/>
        <v>0</v>
      </c>
      <c r="F879" s="43">
        <f>IFERROR(VLOOKUP(A879,'2023'!A:N,13,0),0)</f>
        <v>0</v>
      </c>
      <c r="G879" s="43">
        <f>IFERROR(VLOOKUP(A879,'2023'!A:N,14,0),0)</f>
        <v>0</v>
      </c>
      <c r="H879" s="43">
        <v>17</v>
      </c>
      <c r="I879" s="43">
        <v>6845455</v>
      </c>
      <c r="J879" s="44">
        <f t="shared" si="16"/>
        <v>402673.82352941175</v>
      </c>
      <c r="K879" s="43">
        <v>1</v>
      </c>
      <c r="L879" s="43">
        <v>463636</v>
      </c>
      <c r="M879" s="44">
        <f t="shared" si="17"/>
        <v>402673.82352941175</v>
      </c>
      <c r="N879" s="43">
        <f t="shared" si="18"/>
        <v>16</v>
      </c>
      <c r="O879" s="44">
        <f t="shared" si="19"/>
        <v>6442781.176470588</v>
      </c>
    </row>
    <row r="880" spans="1:15" x14ac:dyDescent="0.2">
      <c r="A880" s="31" t="s">
        <v>3173</v>
      </c>
      <c r="B880" s="31" t="s">
        <v>11</v>
      </c>
      <c r="C880" s="31">
        <v>0</v>
      </c>
      <c r="D880" s="31">
        <v>0</v>
      </c>
      <c r="E880" s="31">
        <f t="shared" si="15"/>
        <v>0</v>
      </c>
      <c r="F880" s="43">
        <f>IFERROR(VLOOKUP(A880,'2023'!A:N,13,0),0)</f>
        <v>0</v>
      </c>
      <c r="G880" s="43">
        <f>IFERROR(VLOOKUP(A880,'2023'!A:N,14,0),0)</f>
        <v>0</v>
      </c>
      <c r="H880" s="43">
        <v>5</v>
      </c>
      <c r="I880" s="43">
        <v>2250000</v>
      </c>
      <c r="J880" s="44">
        <f t="shared" si="16"/>
        <v>450000</v>
      </c>
      <c r="K880" s="43">
        <v>0</v>
      </c>
      <c r="L880" s="43">
        <v>0</v>
      </c>
      <c r="M880" s="44">
        <f t="shared" si="17"/>
        <v>0</v>
      </c>
      <c r="N880" s="43">
        <f t="shared" si="18"/>
        <v>5</v>
      </c>
      <c r="O880" s="44">
        <f t="shared" si="19"/>
        <v>2250000</v>
      </c>
    </row>
    <row r="881" spans="1:15" x14ac:dyDescent="0.2">
      <c r="A881" s="31" t="s">
        <v>3174</v>
      </c>
      <c r="B881" s="31" t="s">
        <v>11</v>
      </c>
      <c r="C881" s="31">
        <v>0</v>
      </c>
      <c r="D881" s="31">
        <v>0</v>
      </c>
      <c r="E881" s="31">
        <f t="shared" si="15"/>
        <v>0</v>
      </c>
      <c r="F881" s="43">
        <f>IFERROR(VLOOKUP(A881,'2023'!A:N,13,0),0)</f>
        <v>0</v>
      </c>
      <c r="G881" s="43">
        <f>IFERROR(VLOOKUP(A881,'2023'!A:N,14,0),0)</f>
        <v>0</v>
      </c>
      <c r="H881" s="43">
        <v>17</v>
      </c>
      <c r="I881" s="43">
        <v>5860004</v>
      </c>
      <c r="J881" s="44">
        <f t="shared" si="16"/>
        <v>344706.1176470588</v>
      </c>
      <c r="K881" s="43">
        <v>4</v>
      </c>
      <c r="L881" s="43">
        <v>1478182</v>
      </c>
      <c r="M881" s="44">
        <f t="shared" si="17"/>
        <v>1378824.4705882352</v>
      </c>
      <c r="N881" s="43">
        <f t="shared" si="18"/>
        <v>13</v>
      </c>
      <c r="O881" s="44">
        <f t="shared" si="19"/>
        <v>4481179.5294117648</v>
      </c>
    </row>
    <row r="882" spans="1:15" x14ac:dyDescent="0.2">
      <c r="A882" s="31" t="s">
        <v>3175</v>
      </c>
      <c r="B882" s="31" t="s">
        <v>11</v>
      </c>
      <c r="C882" s="31">
        <v>0</v>
      </c>
      <c r="D882" s="31">
        <v>0</v>
      </c>
      <c r="E882" s="31">
        <f t="shared" si="15"/>
        <v>0</v>
      </c>
      <c r="F882" s="43">
        <f>IFERROR(VLOOKUP(A882,'2023'!A:N,13,0),0)</f>
        <v>0</v>
      </c>
      <c r="G882" s="43">
        <f>IFERROR(VLOOKUP(A882,'2023'!A:N,14,0),0)</f>
        <v>0</v>
      </c>
      <c r="H882" s="43">
        <v>5</v>
      </c>
      <c r="I882" s="43">
        <v>2636365</v>
      </c>
      <c r="J882" s="44">
        <f t="shared" si="16"/>
        <v>527273</v>
      </c>
      <c r="K882" s="43">
        <v>1</v>
      </c>
      <c r="L882" s="43">
        <v>672727</v>
      </c>
      <c r="M882" s="44">
        <f t="shared" si="17"/>
        <v>527273</v>
      </c>
      <c r="N882" s="43">
        <f t="shared" si="18"/>
        <v>4</v>
      </c>
      <c r="O882" s="44">
        <f t="shared" si="19"/>
        <v>2109092</v>
      </c>
    </row>
    <row r="883" spans="1:15" x14ac:dyDescent="0.2">
      <c r="A883" s="31" t="s">
        <v>3176</v>
      </c>
      <c r="B883" s="31" t="s">
        <v>11</v>
      </c>
      <c r="C883" s="31">
        <v>0</v>
      </c>
      <c r="D883" s="31">
        <v>0</v>
      </c>
      <c r="E883" s="31">
        <f t="shared" si="15"/>
        <v>0</v>
      </c>
      <c r="F883" s="43">
        <f>IFERROR(VLOOKUP(A883,'2023'!A:N,13,0),0)</f>
        <v>0</v>
      </c>
      <c r="G883" s="43">
        <f>IFERROR(VLOOKUP(A883,'2023'!A:N,14,0),0)</f>
        <v>0</v>
      </c>
      <c r="H883" s="43">
        <v>17</v>
      </c>
      <c r="I883" s="43">
        <v>5681818</v>
      </c>
      <c r="J883" s="44">
        <f t="shared" si="16"/>
        <v>334224.5882352941</v>
      </c>
      <c r="K883" s="43">
        <v>2</v>
      </c>
      <c r="L883" s="43">
        <v>727272</v>
      </c>
      <c r="M883" s="44">
        <f t="shared" si="17"/>
        <v>668449.17647058819</v>
      </c>
      <c r="N883" s="43">
        <f t="shared" si="18"/>
        <v>15</v>
      </c>
      <c r="O883" s="44">
        <f t="shared" si="19"/>
        <v>5013368.823529412</v>
      </c>
    </row>
    <row r="884" spans="1:15" x14ac:dyDescent="0.2">
      <c r="A884" s="31" t="s">
        <v>3177</v>
      </c>
      <c r="B884" s="31" t="s">
        <v>11</v>
      </c>
      <c r="C884" s="31">
        <v>0</v>
      </c>
      <c r="D884" s="31">
        <v>0</v>
      </c>
      <c r="E884" s="31">
        <f t="shared" si="15"/>
        <v>0</v>
      </c>
      <c r="F884" s="43">
        <f>IFERROR(VLOOKUP(A884,'2023'!A:N,13,0),0)</f>
        <v>0</v>
      </c>
      <c r="G884" s="43">
        <f>IFERROR(VLOOKUP(A884,'2023'!A:N,14,0),0)</f>
        <v>0</v>
      </c>
      <c r="H884" s="43">
        <v>17</v>
      </c>
      <c r="I884" s="43">
        <v>6300001</v>
      </c>
      <c r="J884" s="44">
        <f t="shared" si="16"/>
        <v>370588.29411764705</v>
      </c>
      <c r="K884" s="43">
        <v>0</v>
      </c>
      <c r="L884" s="43">
        <v>0</v>
      </c>
      <c r="M884" s="44">
        <f t="shared" si="17"/>
        <v>0</v>
      </c>
      <c r="N884" s="43">
        <f t="shared" si="18"/>
        <v>17</v>
      </c>
      <c r="O884" s="44">
        <f t="shared" si="19"/>
        <v>6300001</v>
      </c>
    </row>
    <row r="885" spans="1:15" x14ac:dyDescent="0.2">
      <c r="A885" s="31" t="s">
        <v>942</v>
      </c>
      <c r="B885" s="31" t="s">
        <v>11</v>
      </c>
      <c r="C885" s="31">
        <v>2</v>
      </c>
      <c r="D885" s="31">
        <v>24181818</v>
      </c>
      <c r="E885" s="31">
        <f t="shared" si="15"/>
        <v>0</v>
      </c>
      <c r="F885" s="43">
        <f>IFERROR(VLOOKUP(A885,'2023'!A:N,13,0),0)</f>
        <v>2</v>
      </c>
      <c r="G885" s="43">
        <f>IFERROR(VLOOKUP(A885,'2023'!A:N,14,0),0)</f>
        <v>24181818</v>
      </c>
      <c r="H885" s="43">
        <v>10</v>
      </c>
      <c r="I885" s="43">
        <v>121363638</v>
      </c>
      <c r="J885" s="44">
        <f t="shared" si="16"/>
        <v>12128788</v>
      </c>
      <c r="K885" s="43">
        <v>5</v>
      </c>
      <c r="L885" s="43">
        <v>62336364</v>
      </c>
      <c r="M885" s="44">
        <f t="shared" si="17"/>
        <v>60643940</v>
      </c>
      <c r="N885" s="43">
        <f t="shared" si="18"/>
        <v>7</v>
      </c>
      <c r="O885" s="44">
        <f t="shared" si="19"/>
        <v>84901516</v>
      </c>
    </row>
    <row r="886" spans="1:15" x14ac:dyDescent="0.2">
      <c r="A886" s="31" t="s">
        <v>3178</v>
      </c>
      <c r="B886" s="31" t="s">
        <v>20</v>
      </c>
      <c r="C886" s="31">
        <v>0</v>
      </c>
      <c r="D886" s="31">
        <v>0</v>
      </c>
      <c r="E886" s="31">
        <f t="shared" si="15"/>
        <v>0</v>
      </c>
      <c r="F886" s="43">
        <f>IFERROR(VLOOKUP(A886,'2023'!A:N,13,0),0)</f>
        <v>0</v>
      </c>
      <c r="G886" s="43">
        <f>IFERROR(VLOOKUP(A886,'2023'!A:N,14,0),0)</f>
        <v>0</v>
      </c>
      <c r="H886" s="43">
        <v>1</v>
      </c>
      <c r="I886" s="43">
        <v>5590909</v>
      </c>
      <c r="J886" s="44">
        <f t="shared" si="16"/>
        <v>5590909</v>
      </c>
      <c r="K886" s="43">
        <v>0</v>
      </c>
      <c r="L886" s="43">
        <v>0</v>
      </c>
      <c r="M886" s="44">
        <f t="shared" si="17"/>
        <v>0</v>
      </c>
      <c r="N886" s="43">
        <f t="shared" si="18"/>
        <v>1</v>
      </c>
      <c r="O886" s="44">
        <f t="shared" si="19"/>
        <v>5590909</v>
      </c>
    </row>
    <row r="887" spans="1:15" x14ac:dyDescent="0.2">
      <c r="A887" s="31" t="s">
        <v>3179</v>
      </c>
      <c r="B887" s="31" t="s">
        <v>20</v>
      </c>
      <c r="C887" s="31">
        <v>0</v>
      </c>
      <c r="D887" s="31">
        <v>0</v>
      </c>
      <c r="E887" s="31">
        <f t="shared" si="15"/>
        <v>0</v>
      </c>
      <c r="F887" s="43">
        <f>IFERROR(VLOOKUP(A887,'2023'!A:N,13,0),0)</f>
        <v>0</v>
      </c>
      <c r="G887" s="43">
        <f>IFERROR(VLOOKUP(A887,'2023'!A:N,14,0),0)</f>
        <v>0</v>
      </c>
      <c r="H887" s="43">
        <v>3</v>
      </c>
      <c r="I887" s="43">
        <v>9681819</v>
      </c>
      <c r="J887" s="44">
        <f t="shared" si="16"/>
        <v>3227273</v>
      </c>
      <c r="K887" s="43">
        <v>0</v>
      </c>
      <c r="L887" s="43">
        <v>0</v>
      </c>
      <c r="M887" s="44">
        <f t="shared" si="17"/>
        <v>0</v>
      </c>
      <c r="N887" s="43">
        <f t="shared" si="18"/>
        <v>3</v>
      </c>
      <c r="O887" s="44">
        <f t="shared" si="19"/>
        <v>9681819</v>
      </c>
    </row>
    <row r="888" spans="1:15" x14ac:dyDescent="0.2">
      <c r="A888" s="31" t="s">
        <v>3180</v>
      </c>
      <c r="B888" s="31" t="s">
        <v>11</v>
      </c>
      <c r="C888" s="31">
        <v>0</v>
      </c>
      <c r="D888" s="31">
        <v>0</v>
      </c>
      <c r="E888" s="31">
        <f t="shared" si="15"/>
        <v>0</v>
      </c>
      <c r="F888" s="43">
        <f>IFERROR(VLOOKUP(A888,'2023'!A:N,13,0),0)</f>
        <v>0</v>
      </c>
      <c r="G888" s="43">
        <f>IFERROR(VLOOKUP(A888,'2023'!A:N,14,0),0)</f>
        <v>0</v>
      </c>
      <c r="H888" s="43">
        <v>1</v>
      </c>
      <c r="I888" s="43">
        <v>24300000</v>
      </c>
      <c r="J888" s="44">
        <f t="shared" si="16"/>
        <v>24300000</v>
      </c>
      <c r="K888" s="43">
        <v>1</v>
      </c>
      <c r="L888" s="43">
        <v>25172727</v>
      </c>
      <c r="M888" s="44">
        <f t="shared" si="17"/>
        <v>24300000</v>
      </c>
      <c r="N888" s="43">
        <f t="shared" si="18"/>
        <v>0</v>
      </c>
      <c r="O888" s="44">
        <f t="shared" si="19"/>
        <v>0</v>
      </c>
    </row>
    <row r="889" spans="1:15" x14ac:dyDescent="0.2">
      <c r="A889" s="31" t="s">
        <v>3181</v>
      </c>
      <c r="B889" s="31" t="s">
        <v>20</v>
      </c>
      <c r="C889" s="31">
        <v>0</v>
      </c>
      <c r="D889" s="31">
        <v>0</v>
      </c>
      <c r="E889" s="31">
        <f t="shared" si="15"/>
        <v>0</v>
      </c>
      <c r="F889" s="43">
        <f>IFERROR(VLOOKUP(A889,'2023'!A:N,13,0),0)</f>
        <v>0</v>
      </c>
      <c r="G889" s="43">
        <f>IFERROR(VLOOKUP(A889,'2023'!A:N,14,0),0)</f>
        <v>0</v>
      </c>
      <c r="H889" s="43">
        <v>4</v>
      </c>
      <c r="I889" s="43">
        <v>48545454</v>
      </c>
      <c r="J889" s="44">
        <f t="shared" si="16"/>
        <v>12136363.5</v>
      </c>
      <c r="K889" s="43">
        <v>3</v>
      </c>
      <c r="L889" s="43">
        <v>36763636</v>
      </c>
      <c r="M889" s="44">
        <f t="shared" si="17"/>
        <v>36409090.5</v>
      </c>
      <c r="N889" s="43">
        <f t="shared" si="18"/>
        <v>1</v>
      </c>
      <c r="O889" s="44">
        <f t="shared" si="19"/>
        <v>12136363.5</v>
      </c>
    </row>
    <row r="890" spans="1:15" x14ac:dyDescent="0.2">
      <c r="A890" s="31" t="s">
        <v>877</v>
      </c>
      <c r="B890" s="31" t="s">
        <v>20</v>
      </c>
      <c r="C890" s="31">
        <v>2</v>
      </c>
      <c r="D890" s="31">
        <v>3600000</v>
      </c>
      <c r="E890" s="31">
        <f t="shared" si="15"/>
        <v>0</v>
      </c>
      <c r="F890" s="43">
        <f>IFERROR(VLOOKUP(A890,'2023'!A:N,13,0),0)</f>
        <v>2</v>
      </c>
      <c r="G890" s="43">
        <f>IFERROR(VLOOKUP(A890,'2023'!A:N,14,0),0)</f>
        <v>3600000</v>
      </c>
      <c r="H890" s="43">
        <v>2</v>
      </c>
      <c r="I890" s="43">
        <v>4254546</v>
      </c>
      <c r="J890" s="44">
        <f t="shared" si="16"/>
        <v>1963636.5</v>
      </c>
      <c r="K890" s="43">
        <v>1</v>
      </c>
      <c r="L890" s="43">
        <v>2227273</v>
      </c>
      <c r="M890" s="44">
        <f t="shared" si="17"/>
        <v>1963636.5</v>
      </c>
      <c r="N890" s="43">
        <f t="shared" si="18"/>
        <v>3</v>
      </c>
      <c r="O890" s="44">
        <f t="shared" si="19"/>
        <v>5890909.5</v>
      </c>
    </row>
    <row r="891" spans="1:15" x14ac:dyDescent="0.2">
      <c r="A891" s="31" t="s">
        <v>878</v>
      </c>
      <c r="B891" s="31" t="s">
        <v>20</v>
      </c>
      <c r="C891" s="31">
        <v>6</v>
      </c>
      <c r="D891" s="31">
        <v>6763635</v>
      </c>
      <c r="E891" s="31">
        <f t="shared" si="15"/>
        <v>0</v>
      </c>
      <c r="F891" s="43">
        <f>IFERROR(VLOOKUP(A891,'2023'!A:N,13,0),0)</f>
        <v>6</v>
      </c>
      <c r="G891" s="43">
        <f>IFERROR(VLOOKUP(A891,'2023'!A:N,14,0),0)</f>
        <v>6763635</v>
      </c>
      <c r="H891" s="43">
        <v>5</v>
      </c>
      <c r="I891" s="43">
        <v>7363635</v>
      </c>
      <c r="J891" s="44">
        <f t="shared" si="16"/>
        <v>1284297.2727272727</v>
      </c>
      <c r="K891" s="43">
        <v>2</v>
      </c>
      <c r="L891" s="43">
        <v>3363636</v>
      </c>
      <c r="M891" s="44">
        <f t="shared" si="17"/>
        <v>2568594.5454545454</v>
      </c>
      <c r="N891" s="43">
        <f t="shared" si="18"/>
        <v>9</v>
      </c>
      <c r="O891" s="44">
        <f t="shared" si="19"/>
        <v>11558675.454545455</v>
      </c>
    </row>
    <row r="892" spans="1:15" x14ac:dyDescent="0.2">
      <c r="A892" s="31" t="s">
        <v>3182</v>
      </c>
      <c r="B892" s="31" t="s">
        <v>25</v>
      </c>
      <c r="C892" s="31">
        <v>0</v>
      </c>
      <c r="D892" s="31">
        <v>0</v>
      </c>
      <c r="E892" s="31">
        <f t="shared" si="15"/>
        <v>0</v>
      </c>
      <c r="F892" s="43">
        <f>IFERROR(VLOOKUP(A892,'2023'!A:N,13,0),0)</f>
        <v>0</v>
      </c>
      <c r="G892" s="43">
        <f>IFERROR(VLOOKUP(A892,'2023'!A:N,14,0),0)</f>
        <v>0</v>
      </c>
      <c r="H892" s="43">
        <v>1</v>
      </c>
      <c r="I892" s="43">
        <v>24545455</v>
      </c>
      <c r="J892" s="44">
        <f t="shared" si="16"/>
        <v>24545455</v>
      </c>
      <c r="K892" s="43">
        <v>1</v>
      </c>
      <c r="L892" s="43">
        <v>28636364</v>
      </c>
      <c r="M892" s="44">
        <f t="shared" si="17"/>
        <v>24545455</v>
      </c>
      <c r="N892" s="43">
        <f t="shared" si="18"/>
        <v>0</v>
      </c>
      <c r="O892" s="44">
        <f t="shared" si="19"/>
        <v>0</v>
      </c>
    </row>
    <row r="893" spans="1:15" x14ac:dyDescent="0.2">
      <c r="A893" s="31" t="s">
        <v>3183</v>
      </c>
      <c r="B893" s="31" t="s">
        <v>25</v>
      </c>
      <c r="C893" s="31">
        <v>0</v>
      </c>
      <c r="D893" s="31">
        <v>0</v>
      </c>
      <c r="E893" s="31">
        <f t="shared" si="15"/>
        <v>0</v>
      </c>
      <c r="F893" s="43">
        <f>IFERROR(VLOOKUP(A893,'2023'!A:N,13,0),0)</f>
        <v>0</v>
      </c>
      <c r="G893" s="43">
        <f>IFERROR(VLOOKUP(A893,'2023'!A:N,14,0),0)</f>
        <v>0</v>
      </c>
      <c r="H893" s="43">
        <v>1</v>
      </c>
      <c r="I893" s="43">
        <v>0</v>
      </c>
      <c r="J893" s="44">
        <f t="shared" si="16"/>
        <v>0</v>
      </c>
      <c r="K893" s="43">
        <v>0</v>
      </c>
      <c r="L893" s="43">
        <v>0</v>
      </c>
      <c r="M893" s="44">
        <f t="shared" si="17"/>
        <v>0</v>
      </c>
      <c r="N893" s="43">
        <f t="shared" si="18"/>
        <v>1</v>
      </c>
      <c r="O893" s="44">
        <f t="shared" si="19"/>
        <v>0</v>
      </c>
    </row>
    <row r="894" spans="1:15" x14ac:dyDescent="0.2">
      <c r="A894" s="31" t="s">
        <v>3184</v>
      </c>
      <c r="B894" s="31" t="s">
        <v>11</v>
      </c>
      <c r="C894" s="31">
        <v>0</v>
      </c>
      <c r="D894" s="31">
        <v>0</v>
      </c>
      <c r="E894" s="31">
        <f t="shared" si="15"/>
        <v>0</v>
      </c>
      <c r="F894" s="43">
        <f>IFERROR(VLOOKUP(A894,'2023'!A:N,13,0),0)</f>
        <v>0</v>
      </c>
      <c r="G894" s="43">
        <f>IFERROR(VLOOKUP(A894,'2023'!A:N,14,0),0)</f>
        <v>0</v>
      </c>
      <c r="H894" s="43">
        <v>1</v>
      </c>
      <c r="I894" s="43">
        <v>24545455</v>
      </c>
      <c r="J894" s="44">
        <f t="shared" si="16"/>
        <v>24545455</v>
      </c>
      <c r="K894" s="43">
        <v>1</v>
      </c>
      <c r="L894" s="43">
        <v>29090909</v>
      </c>
      <c r="M894" s="44">
        <f t="shared" si="17"/>
        <v>24545455</v>
      </c>
      <c r="N894" s="43">
        <f t="shared" si="18"/>
        <v>0</v>
      </c>
      <c r="O894" s="44">
        <f t="shared" si="19"/>
        <v>0</v>
      </c>
    </row>
    <row r="895" spans="1:15" x14ac:dyDescent="0.2">
      <c r="A895" s="31" t="s">
        <v>3185</v>
      </c>
      <c r="B895" s="31" t="s">
        <v>141</v>
      </c>
      <c r="C895" s="31">
        <v>0</v>
      </c>
      <c r="D895" s="31">
        <v>0</v>
      </c>
      <c r="E895" s="31">
        <f t="shared" si="15"/>
        <v>0</v>
      </c>
      <c r="F895" s="43">
        <f>IFERROR(VLOOKUP(A895,'2023'!A:N,13,0),0)</f>
        <v>0</v>
      </c>
      <c r="G895" s="43">
        <f>IFERROR(VLOOKUP(A895,'2023'!A:N,14,0),0)</f>
        <v>0</v>
      </c>
      <c r="H895" s="43">
        <v>1</v>
      </c>
      <c r="I895" s="43">
        <v>0</v>
      </c>
      <c r="J895" s="44">
        <f t="shared" si="16"/>
        <v>0</v>
      </c>
      <c r="K895" s="43">
        <v>1</v>
      </c>
      <c r="L895" s="43">
        <v>0</v>
      </c>
      <c r="M895" s="44">
        <f t="shared" si="17"/>
        <v>0</v>
      </c>
      <c r="N895" s="43">
        <f t="shared" si="18"/>
        <v>0</v>
      </c>
      <c r="O895" s="44">
        <f t="shared" si="19"/>
        <v>0</v>
      </c>
    </row>
    <row r="896" spans="1:15" x14ac:dyDescent="0.2">
      <c r="A896" s="31" t="s">
        <v>3186</v>
      </c>
      <c r="B896" s="31" t="s">
        <v>11</v>
      </c>
      <c r="C896" s="31">
        <v>0</v>
      </c>
      <c r="D896" s="31">
        <v>0</v>
      </c>
      <c r="E896" s="31">
        <f t="shared" si="15"/>
        <v>0</v>
      </c>
      <c r="F896" s="43">
        <f>IFERROR(VLOOKUP(A896,'2023'!A:N,13,0),0)</f>
        <v>0</v>
      </c>
      <c r="G896" s="43">
        <f>IFERROR(VLOOKUP(A896,'2023'!A:N,14,0),0)</f>
        <v>0</v>
      </c>
      <c r="H896" s="43">
        <v>1</v>
      </c>
      <c r="I896" s="43">
        <v>0</v>
      </c>
      <c r="J896" s="44">
        <f t="shared" si="16"/>
        <v>0</v>
      </c>
      <c r="K896" s="43">
        <v>1</v>
      </c>
      <c r="L896" s="43">
        <v>0</v>
      </c>
      <c r="M896" s="44">
        <f t="shared" si="17"/>
        <v>0</v>
      </c>
      <c r="N896" s="43">
        <f t="shared" si="18"/>
        <v>0</v>
      </c>
      <c r="O896" s="44">
        <f t="shared" si="19"/>
        <v>0</v>
      </c>
    </row>
    <row r="897" spans="1:15" x14ac:dyDescent="0.2">
      <c r="A897" s="31" t="s">
        <v>3187</v>
      </c>
      <c r="B897" s="31" t="s">
        <v>11</v>
      </c>
      <c r="C897" s="31">
        <v>0</v>
      </c>
      <c r="D897" s="31">
        <v>0</v>
      </c>
      <c r="E897" s="31">
        <f t="shared" si="15"/>
        <v>0</v>
      </c>
      <c r="F897" s="43">
        <f>IFERROR(VLOOKUP(A897,'2023'!A:N,13,0),0)</f>
        <v>0</v>
      </c>
      <c r="G897" s="43">
        <f>IFERROR(VLOOKUP(A897,'2023'!A:N,14,0),0)</f>
        <v>0</v>
      </c>
      <c r="H897" s="43">
        <v>1</v>
      </c>
      <c r="I897" s="43">
        <v>0</v>
      </c>
      <c r="J897" s="44">
        <f t="shared" si="16"/>
        <v>0</v>
      </c>
      <c r="K897" s="43">
        <v>1</v>
      </c>
      <c r="L897" s="43">
        <v>0</v>
      </c>
      <c r="M897" s="44">
        <f t="shared" si="17"/>
        <v>0</v>
      </c>
      <c r="N897" s="43">
        <f t="shared" si="18"/>
        <v>0</v>
      </c>
      <c r="O897" s="44">
        <f t="shared" si="19"/>
        <v>0</v>
      </c>
    </row>
    <row r="898" spans="1:15" x14ac:dyDescent="0.2">
      <c r="A898" s="31" t="s">
        <v>3188</v>
      </c>
      <c r="B898" s="31" t="s">
        <v>11</v>
      </c>
      <c r="C898" s="31">
        <v>0</v>
      </c>
      <c r="D898" s="31">
        <v>0</v>
      </c>
      <c r="E898" s="31">
        <f t="shared" si="15"/>
        <v>0</v>
      </c>
      <c r="F898" s="43">
        <f>IFERROR(VLOOKUP(A898,'2023'!A:N,13,0),0)</f>
        <v>0</v>
      </c>
      <c r="G898" s="43">
        <f>IFERROR(VLOOKUP(A898,'2023'!A:N,14,0),0)</f>
        <v>0</v>
      </c>
      <c r="H898" s="43">
        <v>1</v>
      </c>
      <c r="I898" s="43">
        <v>0</v>
      </c>
      <c r="J898" s="44">
        <f t="shared" si="16"/>
        <v>0</v>
      </c>
      <c r="K898" s="43">
        <v>1</v>
      </c>
      <c r="L898" s="43">
        <v>0</v>
      </c>
      <c r="M898" s="44">
        <f t="shared" si="17"/>
        <v>0</v>
      </c>
      <c r="N898" s="43">
        <f t="shared" si="18"/>
        <v>0</v>
      </c>
      <c r="O898" s="44">
        <f t="shared" si="19"/>
        <v>0</v>
      </c>
    </row>
    <row r="899" spans="1:15" x14ac:dyDescent="0.2">
      <c r="A899" s="31" t="s">
        <v>3189</v>
      </c>
      <c r="B899" s="31" t="s">
        <v>11</v>
      </c>
      <c r="C899" s="31">
        <v>0</v>
      </c>
      <c r="D899" s="31">
        <v>0</v>
      </c>
      <c r="E899" s="31">
        <f t="shared" si="15"/>
        <v>0</v>
      </c>
      <c r="F899" s="43">
        <f>IFERROR(VLOOKUP(A899,'2023'!A:N,13,0),0)</f>
        <v>0</v>
      </c>
      <c r="G899" s="43">
        <f>IFERROR(VLOOKUP(A899,'2023'!A:N,14,0),0)</f>
        <v>0</v>
      </c>
      <c r="H899" s="43">
        <v>2</v>
      </c>
      <c r="I899" s="43">
        <v>13927274</v>
      </c>
      <c r="J899" s="44">
        <f t="shared" si="16"/>
        <v>6963637</v>
      </c>
      <c r="K899" s="43">
        <v>0</v>
      </c>
      <c r="L899" s="43">
        <v>0</v>
      </c>
      <c r="M899" s="44">
        <f t="shared" si="17"/>
        <v>0</v>
      </c>
      <c r="N899" s="43">
        <f t="shared" si="18"/>
        <v>2</v>
      </c>
      <c r="O899" s="44">
        <f t="shared" si="19"/>
        <v>13927274</v>
      </c>
    </row>
    <row r="900" spans="1:15" x14ac:dyDescent="0.2">
      <c r="A900" s="31" t="s">
        <v>3190</v>
      </c>
      <c r="B900" s="31" t="s">
        <v>11</v>
      </c>
      <c r="C900" s="31">
        <v>0</v>
      </c>
      <c r="D900" s="31">
        <v>0</v>
      </c>
      <c r="E900" s="31">
        <f t="shared" si="15"/>
        <v>0</v>
      </c>
      <c r="F900" s="43">
        <f>IFERROR(VLOOKUP(A900,'2023'!A:N,13,0),0)</f>
        <v>0</v>
      </c>
      <c r="G900" s="43">
        <f>IFERROR(VLOOKUP(A900,'2023'!A:N,14,0),0)</f>
        <v>0</v>
      </c>
      <c r="H900" s="43">
        <v>2</v>
      </c>
      <c r="I900" s="43">
        <v>25363636</v>
      </c>
      <c r="J900" s="44">
        <f t="shared" si="16"/>
        <v>12681818</v>
      </c>
      <c r="K900" s="43">
        <v>0</v>
      </c>
      <c r="L900" s="43">
        <v>0</v>
      </c>
      <c r="M900" s="44">
        <f t="shared" si="17"/>
        <v>0</v>
      </c>
      <c r="N900" s="43">
        <f t="shared" si="18"/>
        <v>2</v>
      </c>
      <c r="O900" s="44">
        <f t="shared" si="19"/>
        <v>25363636</v>
      </c>
    </row>
    <row r="901" spans="1:15" x14ac:dyDescent="0.2">
      <c r="A901" s="31" t="s">
        <v>3191</v>
      </c>
      <c r="B901" s="31" t="s">
        <v>11</v>
      </c>
      <c r="C901" s="31">
        <v>0</v>
      </c>
      <c r="D901" s="31">
        <v>0</v>
      </c>
      <c r="E901" s="31">
        <f t="shared" si="15"/>
        <v>0</v>
      </c>
      <c r="F901" s="43">
        <f>IFERROR(VLOOKUP(A901,'2023'!A:N,13,0),0)</f>
        <v>0</v>
      </c>
      <c r="G901" s="43">
        <f>IFERROR(VLOOKUP(A901,'2023'!A:N,14,0),0)</f>
        <v>0</v>
      </c>
      <c r="H901" s="43">
        <v>2</v>
      </c>
      <c r="I901" s="43">
        <v>25594546</v>
      </c>
      <c r="J901" s="44">
        <f t="shared" si="16"/>
        <v>12797273</v>
      </c>
      <c r="K901" s="43">
        <v>2</v>
      </c>
      <c r="L901" s="43">
        <v>27254546</v>
      </c>
      <c r="M901" s="44">
        <f t="shared" si="17"/>
        <v>25594546</v>
      </c>
      <c r="N901" s="43">
        <f t="shared" si="18"/>
        <v>0</v>
      </c>
      <c r="O901" s="44">
        <f t="shared" si="19"/>
        <v>0</v>
      </c>
    </row>
    <row r="902" spans="1:15" x14ac:dyDescent="0.2">
      <c r="A902" s="31" t="s">
        <v>3192</v>
      </c>
      <c r="B902" s="31" t="s">
        <v>20</v>
      </c>
      <c r="C902" s="31">
        <v>0</v>
      </c>
      <c r="D902" s="31">
        <v>0</v>
      </c>
      <c r="E902" s="31">
        <f t="shared" si="15"/>
        <v>0</v>
      </c>
      <c r="F902" s="43">
        <f>IFERROR(VLOOKUP(A902,'2023'!A:N,13,0),0)</f>
        <v>0</v>
      </c>
      <c r="G902" s="43">
        <f>IFERROR(VLOOKUP(A902,'2023'!A:N,14,0),0)</f>
        <v>0</v>
      </c>
      <c r="H902" s="43">
        <v>53</v>
      </c>
      <c r="I902" s="43">
        <v>685545458</v>
      </c>
      <c r="J902" s="44">
        <f t="shared" si="16"/>
        <v>12934819.96226415</v>
      </c>
      <c r="K902" s="43">
        <v>47</v>
      </c>
      <c r="L902" s="43">
        <v>619718180</v>
      </c>
      <c r="M902" s="44">
        <f t="shared" si="17"/>
        <v>607936538.22641504</v>
      </c>
      <c r="N902" s="43">
        <f t="shared" si="18"/>
        <v>6</v>
      </c>
      <c r="O902" s="44">
        <f t="shared" si="19"/>
        <v>77608919.773584962</v>
      </c>
    </row>
    <row r="903" spans="1:15" x14ac:dyDescent="0.2">
      <c r="A903" s="31" t="s">
        <v>331</v>
      </c>
      <c r="B903" s="31" t="s">
        <v>105</v>
      </c>
      <c r="C903" s="31">
        <v>4</v>
      </c>
      <c r="D903" s="31">
        <v>7292928</v>
      </c>
      <c r="E903" s="31">
        <f t="shared" si="15"/>
        <v>0</v>
      </c>
      <c r="F903" s="43">
        <f>IFERROR(VLOOKUP(A903,'2023'!A:N,13,0),0)</f>
        <v>4</v>
      </c>
      <c r="G903" s="43">
        <f>IFERROR(VLOOKUP(A903,'2023'!A:N,14,0),0)</f>
        <v>7292928</v>
      </c>
      <c r="H903" s="43">
        <v>2</v>
      </c>
      <c r="I903" s="43">
        <v>3998148</v>
      </c>
      <c r="J903" s="44">
        <f t="shared" si="16"/>
        <v>1881846</v>
      </c>
      <c r="K903" s="43">
        <v>0</v>
      </c>
      <c r="L903" s="43">
        <v>0</v>
      </c>
      <c r="M903" s="44">
        <f t="shared" si="17"/>
        <v>0</v>
      </c>
      <c r="N903" s="43">
        <f t="shared" si="18"/>
        <v>6</v>
      </c>
      <c r="O903" s="44">
        <f t="shared" si="19"/>
        <v>11291076</v>
      </c>
    </row>
    <row r="904" spans="1:15" x14ac:dyDescent="0.2">
      <c r="A904" s="31" t="s">
        <v>3193</v>
      </c>
      <c r="B904" s="31" t="s">
        <v>2757</v>
      </c>
      <c r="C904" s="31">
        <v>0</v>
      </c>
      <c r="D904" s="31">
        <v>0</v>
      </c>
      <c r="E904" s="31">
        <f t="shared" si="15"/>
        <v>0</v>
      </c>
      <c r="F904" s="43">
        <f>IFERROR(VLOOKUP(A904,'2023'!A:N,13,0),0)</f>
        <v>0</v>
      </c>
      <c r="G904" s="43">
        <f>IFERROR(VLOOKUP(A904,'2023'!A:N,14,0),0)</f>
        <v>0</v>
      </c>
      <c r="H904" s="43">
        <v>3</v>
      </c>
      <c r="I904" s="43">
        <v>29090908</v>
      </c>
      <c r="J904" s="44">
        <f t="shared" si="16"/>
        <v>9696969.333333334</v>
      </c>
      <c r="K904" s="43">
        <v>1</v>
      </c>
      <c r="L904" s="43">
        <v>10490909</v>
      </c>
      <c r="M904" s="44">
        <f t="shared" si="17"/>
        <v>9696969.333333334</v>
      </c>
      <c r="N904" s="43">
        <f t="shared" si="18"/>
        <v>2</v>
      </c>
      <c r="O904" s="44">
        <f t="shared" si="19"/>
        <v>19393938.666666664</v>
      </c>
    </row>
    <row r="905" spans="1:15" x14ac:dyDescent="0.2">
      <c r="A905" s="31" t="s">
        <v>3194</v>
      </c>
      <c r="B905" s="31" t="s">
        <v>11</v>
      </c>
      <c r="C905" s="31">
        <v>0</v>
      </c>
      <c r="D905" s="31">
        <v>0</v>
      </c>
      <c r="E905" s="31">
        <f t="shared" si="15"/>
        <v>0</v>
      </c>
      <c r="F905" s="43">
        <f>IFERROR(VLOOKUP(A905,'2023'!A:N,13,0),0)</f>
        <v>0</v>
      </c>
      <c r="G905" s="43">
        <f>IFERROR(VLOOKUP(A905,'2023'!A:N,14,0),0)</f>
        <v>0</v>
      </c>
      <c r="H905" s="43">
        <v>1</v>
      </c>
      <c r="I905" s="43">
        <v>659091</v>
      </c>
      <c r="J905" s="44">
        <f t="shared" si="16"/>
        <v>659091</v>
      </c>
      <c r="K905" s="43">
        <v>0</v>
      </c>
      <c r="L905" s="43">
        <v>0</v>
      </c>
      <c r="M905" s="44">
        <f t="shared" si="17"/>
        <v>0</v>
      </c>
      <c r="N905" s="43">
        <f t="shared" si="18"/>
        <v>1</v>
      </c>
      <c r="O905" s="44">
        <f t="shared" si="19"/>
        <v>659091</v>
      </c>
    </row>
    <row r="906" spans="1:15" x14ac:dyDescent="0.2">
      <c r="A906" s="31" t="s">
        <v>3195</v>
      </c>
      <c r="B906" s="31" t="s">
        <v>2757</v>
      </c>
      <c r="C906" s="31">
        <v>0</v>
      </c>
      <c r="D906" s="31">
        <v>0</v>
      </c>
      <c r="E906" s="31">
        <f t="shared" si="15"/>
        <v>0</v>
      </c>
      <c r="F906" s="43">
        <f>IFERROR(VLOOKUP(A906,'2023'!A:N,13,0),0)</f>
        <v>0</v>
      </c>
      <c r="G906" s="43">
        <f>IFERROR(VLOOKUP(A906,'2023'!A:N,14,0),0)</f>
        <v>0</v>
      </c>
      <c r="H906" s="43">
        <v>1</v>
      </c>
      <c r="I906" s="43">
        <v>2472727</v>
      </c>
      <c r="J906" s="44">
        <f t="shared" si="16"/>
        <v>2472727</v>
      </c>
      <c r="K906" s="43">
        <v>0</v>
      </c>
      <c r="L906" s="43">
        <v>0</v>
      </c>
      <c r="M906" s="44">
        <f t="shared" si="17"/>
        <v>0</v>
      </c>
      <c r="N906" s="43">
        <f t="shared" si="18"/>
        <v>1</v>
      </c>
      <c r="O906" s="44">
        <f t="shared" si="19"/>
        <v>2472727</v>
      </c>
    </row>
    <row r="907" spans="1:15" x14ac:dyDescent="0.2">
      <c r="A907" s="31" t="s">
        <v>207</v>
      </c>
      <c r="B907" s="31" t="s">
        <v>11</v>
      </c>
      <c r="C907" s="31">
        <v>35</v>
      </c>
      <c r="D907" s="31">
        <v>49136345</v>
      </c>
      <c r="E907" s="31">
        <f t="shared" si="15"/>
        <v>0</v>
      </c>
      <c r="F907" s="43">
        <f>IFERROR(VLOOKUP(A907,'2023'!A:N,13,0),0)</f>
        <v>35</v>
      </c>
      <c r="G907" s="43">
        <f>IFERROR(VLOOKUP(A907,'2023'!A:N,14,0),0)</f>
        <v>49136345</v>
      </c>
      <c r="H907" s="43">
        <v>20</v>
      </c>
      <c r="I907" s="43">
        <v>26909100</v>
      </c>
      <c r="J907" s="44">
        <f t="shared" si="16"/>
        <v>1382644.4545454546</v>
      </c>
      <c r="K907" s="43">
        <v>0</v>
      </c>
      <c r="L907" s="43">
        <v>0</v>
      </c>
      <c r="M907" s="44">
        <f t="shared" si="17"/>
        <v>0</v>
      </c>
      <c r="N907" s="43">
        <f t="shared" si="18"/>
        <v>55</v>
      </c>
      <c r="O907" s="44">
        <f t="shared" si="19"/>
        <v>76045445</v>
      </c>
    </row>
    <row r="908" spans="1:15" x14ac:dyDescent="0.2">
      <c r="A908" s="31" t="s">
        <v>3196</v>
      </c>
      <c r="B908" s="31" t="s">
        <v>11</v>
      </c>
      <c r="C908" s="31">
        <v>0</v>
      </c>
      <c r="D908" s="31">
        <v>0</v>
      </c>
      <c r="E908" s="31">
        <f t="shared" si="15"/>
        <v>0</v>
      </c>
      <c r="F908" s="43">
        <f>IFERROR(VLOOKUP(A908,'2023'!A:N,13,0),0)</f>
        <v>0</v>
      </c>
      <c r="G908" s="43">
        <f>IFERROR(VLOOKUP(A908,'2023'!A:N,14,0),0)</f>
        <v>0</v>
      </c>
      <c r="H908" s="43">
        <v>3</v>
      </c>
      <c r="I908" s="43">
        <v>18190910</v>
      </c>
      <c r="J908" s="44">
        <f t="shared" si="16"/>
        <v>6063636.666666667</v>
      </c>
      <c r="K908" s="43">
        <v>1</v>
      </c>
      <c r="L908" s="43">
        <v>6681818</v>
      </c>
      <c r="M908" s="44">
        <f t="shared" si="17"/>
        <v>6063636.666666667</v>
      </c>
      <c r="N908" s="43">
        <f t="shared" si="18"/>
        <v>2</v>
      </c>
      <c r="O908" s="44">
        <f t="shared" si="19"/>
        <v>12127273.333333332</v>
      </c>
    </row>
    <row r="909" spans="1:15" x14ac:dyDescent="0.2">
      <c r="A909" s="31" t="s">
        <v>3197</v>
      </c>
      <c r="B909" s="31" t="s">
        <v>11</v>
      </c>
      <c r="C909" s="31">
        <v>0</v>
      </c>
      <c r="D909" s="31">
        <v>0</v>
      </c>
      <c r="E909" s="31">
        <f t="shared" si="15"/>
        <v>0</v>
      </c>
      <c r="F909" s="43">
        <f>IFERROR(VLOOKUP(A909,'2023'!A:N,13,0),0)</f>
        <v>0</v>
      </c>
      <c r="G909" s="43">
        <f>IFERROR(VLOOKUP(A909,'2023'!A:N,14,0),0)</f>
        <v>0</v>
      </c>
      <c r="H909" s="43">
        <v>1</v>
      </c>
      <c r="I909" s="43">
        <v>7200000</v>
      </c>
      <c r="J909" s="44">
        <f t="shared" si="16"/>
        <v>7200000</v>
      </c>
      <c r="K909" s="43">
        <v>0</v>
      </c>
      <c r="L909" s="43">
        <v>0</v>
      </c>
      <c r="M909" s="44">
        <f t="shared" si="17"/>
        <v>0</v>
      </c>
      <c r="N909" s="43">
        <f t="shared" si="18"/>
        <v>1</v>
      </c>
      <c r="O909" s="44">
        <f t="shared" si="19"/>
        <v>7200000</v>
      </c>
    </row>
    <row r="910" spans="1:15" x14ac:dyDescent="0.2">
      <c r="A910" s="31" t="s">
        <v>3198</v>
      </c>
      <c r="B910" s="31" t="s">
        <v>25</v>
      </c>
      <c r="C910" s="31">
        <v>0</v>
      </c>
      <c r="D910" s="31">
        <v>0</v>
      </c>
      <c r="E910" s="31">
        <f t="shared" si="15"/>
        <v>0</v>
      </c>
      <c r="F910" s="43">
        <f>IFERROR(VLOOKUP(A910,'2023'!A:N,13,0),0)</f>
        <v>0</v>
      </c>
      <c r="G910" s="43">
        <f>IFERROR(VLOOKUP(A910,'2023'!A:N,14,0),0)</f>
        <v>0</v>
      </c>
      <c r="H910" s="43">
        <v>1</v>
      </c>
      <c r="I910" s="43">
        <v>14454545</v>
      </c>
      <c r="J910" s="44">
        <f t="shared" si="16"/>
        <v>14454545</v>
      </c>
      <c r="K910" s="43">
        <v>0</v>
      </c>
      <c r="L910" s="43">
        <v>0</v>
      </c>
      <c r="M910" s="44">
        <f t="shared" si="17"/>
        <v>0</v>
      </c>
      <c r="N910" s="43">
        <f t="shared" si="18"/>
        <v>1</v>
      </c>
      <c r="O910" s="44">
        <f t="shared" si="19"/>
        <v>14454545</v>
      </c>
    </row>
    <row r="911" spans="1:15" x14ac:dyDescent="0.2">
      <c r="A911" s="31" t="s">
        <v>3199</v>
      </c>
      <c r="B911" s="31" t="s">
        <v>25</v>
      </c>
      <c r="C911" s="31">
        <v>0</v>
      </c>
      <c r="D911" s="31">
        <v>0</v>
      </c>
      <c r="E911" s="31">
        <f t="shared" si="15"/>
        <v>0</v>
      </c>
      <c r="F911" s="43">
        <f>IFERROR(VLOOKUP(A911,'2023'!A:N,13,0),0)</f>
        <v>0</v>
      </c>
      <c r="G911" s="43">
        <f>IFERROR(VLOOKUP(A911,'2023'!A:N,14,0),0)</f>
        <v>0</v>
      </c>
      <c r="H911" s="43">
        <v>1</v>
      </c>
      <c r="I911" s="43">
        <v>12636364</v>
      </c>
      <c r="J911" s="44">
        <f t="shared" si="16"/>
        <v>12636364</v>
      </c>
      <c r="K911" s="43">
        <v>0</v>
      </c>
      <c r="L911" s="43">
        <v>0</v>
      </c>
      <c r="M911" s="44">
        <f t="shared" si="17"/>
        <v>0</v>
      </c>
      <c r="N911" s="43">
        <f t="shared" si="18"/>
        <v>1</v>
      </c>
      <c r="O911" s="44">
        <f t="shared" si="19"/>
        <v>12636364</v>
      </c>
    </row>
    <row r="912" spans="1:15" x14ac:dyDescent="0.2">
      <c r="A912" s="31" t="s">
        <v>874</v>
      </c>
      <c r="B912" s="31" t="s">
        <v>25</v>
      </c>
      <c r="C912" s="31">
        <v>5</v>
      </c>
      <c r="D912" s="31">
        <v>0</v>
      </c>
      <c r="E912" s="31">
        <f t="shared" si="15"/>
        <v>0</v>
      </c>
      <c r="F912" s="43">
        <f>IFERROR(VLOOKUP(A912,'2023'!A:N,13,0),0)</f>
        <v>5</v>
      </c>
      <c r="G912" s="43">
        <f>IFERROR(VLOOKUP(A912,'2023'!A:N,14,0),0)</f>
        <v>0</v>
      </c>
      <c r="H912" s="43">
        <v>2</v>
      </c>
      <c r="I912" s="43">
        <v>0</v>
      </c>
      <c r="J912" s="44">
        <f t="shared" si="16"/>
        <v>0</v>
      </c>
      <c r="K912" s="43">
        <v>0</v>
      </c>
      <c r="L912" s="43">
        <v>0</v>
      </c>
      <c r="M912" s="44">
        <f t="shared" si="17"/>
        <v>0</v>
      </c>
      <c r="N912" s="43">
        <f t="shared" si="18"/>
        <v>7</v>
      </c>
      <c r="O912" s="44">
        <f t="shared" si="19"/>
        <v>0</v>
      </c>
    </row>
    <row r="913" spans="1:15" x14ac:dyDescent="0.2">
      <c r="A913" s="31" t="s">
        <v>3200</v>
      </c>
      <c r="B913" s="31" t="s">
        <v>11</v>
      </c>
      <c r="C913" s="31">
        <v>0</v>
      </c>
      <c r="D913" s="31">
        <v>0</v>
      </c>
      <c r="E913" s="31">
        <f t="shared" si="15"/>
        <v>0</v>
      </c>
      <c r="F913" s="43">
        <f>IFERROR(VLOOKUP(A913,'2023'!A:N,13,0),0)</f>
        <v>0</v>
      </c>
      <c r="G913" s="43">
        <f>IFERROR(VLOOKUP(A913,'2023'!A:N,14,0),0)</f>
        <v>0</v>
      </c>
      <c r="H913" s="43">
        <v>1</v>
      </c>
      <c r="I913" s="43">
        <v>26872727</v>
      </c>
      <c r="J913" s="44">
        <f t="shared" si="16"/>
        <v>26872727</v>
      </c>
      <c r="K913" s="43">
        <v>1</v>
      </c>
      <c r="L913" s="43">
        <v>27454545</v>
      </c>
      <c r="M913" s="44">
        <f t="shared" si="17"/>
        <v>26872727</v>
      </c>
      <c r="N913" s="43">
        <f t="shared" si="18"/>
        <v>0</v>
      </c>
      <c r="O913" s="44">
        <f t="shared" si="19"/>
        <v>0</v>
      </c>
    </row>
    <row r="914" spans="1:15" x14ac:dyDescent="0.2">
      <c r="A914" s="31" t="s">
        <v>3201</v>
      </c>
      <c r="B914" s="31" t="s">
        <v>11</v>
      </c>
      <c r="C914" s="31">
        <v>0</v>
      </c>
      <c r="D914" s="31">
        <v>0</v>
      </c>
      <c r="E914" s="31">
        <f t="shared" si="15"/>
        <v>0</v>
      </c>
      <c r="F914" s="43">
        <f>IFERROR(VLOOKUP(A914,'2023'!A:N,13,0),0)</f>
        <v>0</v>
      </c>
      <c r="G914" s="43">
        <f>IFERROR(VLOOKUP(A914,'2023'!A:N,14,0),0)</f>
        <v>0</v>
      </c>
      <c r="H914" s="43">
        <v>11</v>
      </c>
      <c r="I914" s="43">
        <v>272727</v>
      </c>
      <c r="J914" s="44">
        <f t="shared" si="16"/>
        <v>24793.363636363636</v>
      </c>
      <c r="K914" s="43">
        <v>1</v>
      </c>
      <c r="L914" s="43">
        <v>272727</v>
      </c>
      <c r="M914" s="44">
        <f t="shared" si="17"/>
        <v>24793.363636363636</v>
      </c>
      <c r="N914" s="43">
        <f t="shared" si="18"/>
        <v>10</v>
      </c>
      <c r="O914" s="44">
        <f t="shared" si="19"/>
        <v>247933.63636363635</v>
      </c>
    </row>
    <row r="915" spans="1:15" x14ac:dyDescent="0.2">
      <c r="A915" s="31" t="s">
        <v>3202</v>
      </c>
      <c r="B915" s="31" t="s">
        <v>11</v>
      </c>
      <c r="C915" s="31">
        <v>0</v>
      </c>
      <c r="D915" s="31">
        <v>0</v>
      </c>
      <c r="E915" s="31">
        <f t="shared" si="15"/>
        <v>0</v>
      </c>
      <c r="F915" s="43">
        <f>IFERROR(VLOOKUP(A915,'2023'!A:N,13,0),0)</f>
        <v>0</v>
      </c>
      <c r="G915" s="43">
        <f>IFERROR(VLOOKUP(A915,'2023'!A:N,14,0),0)</f>
        <v>0</v>
      </c>
      <c r="H915" s="43">
        <v>1</v>
      </c>
      <c r="I915" s="43">
        <v>27363636</v>
      </c>
      <c r="J915" s="44">
        <f t="shared" si="16"/>
        <v>27363636</v>
      </c>
      <c r="K915" s="43">
        <v>1</v>
      </c>
      <c r="L915" s="43">
        <v>24300000</v>
      </c>
      <c r="M915" s="44">
        <f t="shared" si="17"/>
        <v>27363636</v>
      </c>
      <c r="N915" s="43">
        <f t="shared" si="18"/>
        <v>0</v>
      </c>
      <c r="O915" s="44">
        <f t="shared" si="19"/>
        <v>0</v>
      </c>
    </row>
    <row r="916" spans="1:15" x14ac:dyDescent="0.2">
      <c r="A916" s="31" t="s">
        <v>3203</v>
      </c>
      <c r="B916" s="31" t="s">
        <v>141</v>
      </c>
      <c r="C916" s="31">
        <v>0</v>
      </c>
      <c r="D916" s="31">
        <v>0</v>
      </c>
      <c r="E916" s="31">
        <f t="shared" si="15"/>
        <v>0</v>
      </c>
      <c r="F916" s="43">
        <f>IFERROR(VLOOKUP(A916,'2023'!A:N,13,0),0)</f>
        <v>0</v>
      </c>
      <c r="G916" s="43">
        <f>IFERROR(VLOOKUP(A916,'2023'!A:N,14,0),0)</f>
        <v>0</v>
      </c>
      <c r="H916" s="43">
        <v>0</v>
      </c>
      <c r="I916" s="43">
        <v>0</v>
      </c>
      <c r="J916" s="44">
        <f t="shared" si="16"/>
        <v>0</v>
      </c>
      <c r="K916" s="43">
        <v>40</v>
      </c>
      <c r="L916" s="43">
        <v>16000000</v>
      </c>
      <c r="M916" s="44">
        <f t="shared" si="17"/>
        <v>0</v>
      </c>
      <c r="N916" s="43">
        <f t="shared" si="18"/>
        <v>-40</v>
      </c>
      <c r="O916" s="44">
        <f t="shared" si="19"/>
        <v>0</v>
      </c>
    </row>
    <row r="917" spans="1:15" x14ac:dyDescent="0.2">
      <c r="A917" s="31" t="s">
        <v>686</v>
      </c>
      <c r="B917" s="31" t="s">
        <v>11</v>
      </c>
      <c r="C917" s="31">
        <v>2</v>
      </c>
      <c r="D917" s="31">
        <v>2536362</v>
      </c>
      <c r="E917" s="31">
        <f t="shared" si="15"/>
        <v>0</v>
      </c>
      <c r="F917" s="43">
        <f>IFERROR(VLOOKUP(A917,'2023'!A:N,13,0),0)</f>
        <v>2</v>
      </c>
      <c r="G917" s="43">
        <f>IFERROR(VLOOKUP(A917,'2023'!A:N,14,0),0)</f>
        <v>2536362</v>
      </c>
      <c r="H917" s="43">
        <v>1</v>
      </c>
      <c r="I917" s="43">
        <v>1461818</v>
      </c>
      <c r="J917" s="44">
        <f t="shared" si="16"/>
        <v>1332726.6666666667</v>
      </c>
      <c r="K917" s="43">
        <v>0</v>
      </c>
      <c r="L917" s="43">
        <v>0</v>
      </c>
      <c r="M917" s="44">
        <f t="shared" si="17"/>
        <v>0</v>
      </c>
      <c r="N917" s="43">
        <f t="shared" si="18"/>
        <v>3</v>
      </c>
      <c r="O917" s="44">
        <f t="shared" si="19"/>
        <v>3998180</v>
      </c>
    </row>
    <row r="918" spans="1:15" x14ac:dyDescent="0.2">
      <c r="A918" s="31" t="s">
        <v>689</v>
      </c>
      <c r="B918" s="31" t="s">
        <v>11</v>
      </c>
      <c r="C918" s="31">
        <v>1</v>
      </c>
      <c r="D918" s="31">
        <v>1772727</v>
      </c>
      <c r="E918" s="31">
        <f t="shared" si="15"/>
        <v>0</v>
      </c>
      <c r="F918" s="43">
        <f>IFERROR(VLOOKUP(A918,'2023'!A:N,13,0),0)</f>
        <v>1</v>
      </c>
      <c r="G918" s="43">
        <f>IFERROR(VLOOKUP(A918,'2023'!A:N,14,0),0)</f>
        <v>1772727</v>
      </c>
      <c r="H918" s="43">
        <v>1</v>
      </c>
      <c r="I918" s="43">
        <v>1996364</v>
      </c>
      <c r="J918" s="44">
        <f t="shared" si="16"/>
        <v>1884545.5</v>
      </c>
      <c r="K918" s="43">
        <v>0</v>
      </c>
      <c r="L918" s="43">
        <v>0</v>
      </c>
      <c r="M918" s="44">
        <f t="shared" si="17"/>
        <v>0</v>
      </c>
      <c r="N918" s="43">
        <f t="shared" si="18"/>
        <v>2</v>
      </c>
      <c r="O918" s="44">
        <f t="shared" si="19"/>
        <v>3769091</v>
      </c>
    </row>
    <row r="919" spans="1:15" x14ac:dyDescent="0.2">
      <c r="A919" s="31" t="s">
        <v>3204</v>
      </c>
      <c r="B919" s="31" t="s">
        <v>11</v>
      </c>
      <c r="C919" s="31">
        <v>0</v>
      </c>
      <c r="D919" s="31">
        <v>0</v>
      </c>
      <c r="E919" s="31">
        <f t="shared" si="15"/>
        <v>0</v>
      </c>
      <c r="F919" s="43">
        <f>IFERROR(VLOOKUP(A919,'2023'!A:N,13,0),0)</f>
        <v>0</v>
      </c>
      <c r="G919" s="43">
        <f>IFERROR(VLOOKUP(A919,'2023'!A:N,14,0),0)</f>
        <v>0</v>
      </c>
      <c r="H919" s="43">
        <v>2</v>
      </c>
      <c r="I919" s="43">
        <v>3204545</v>
      </c>
      <c r="J919" s="44">
        <f t="shared" si="16"/>
        <v>1602272.5</v>
      </c>
      <c r="K919" s="43">
        <v>0</v>
      </c>
      <c r="L919" s="43">
        <v>0</v>
      </c>
      <c r="M919" s="44">
        <f t="shared" si="17"/>
        <v>0</v>
      </c>
      <c r="N919" s="43">
        <f t="shared" si="18"/>
        <v>2</v>
      </c>
      <c r="O919" s="44">
        <f t="shared" si="19"/>
        <v>3204545</v>
      </c>
    </row>
    <row r="920" spans="1:15" x14ac:dyDescent="0.2">
      <c r="A920" s="31" t="s">
        <v>3205</v>
      </c>
      <c r="B920" s="31" t="s">
        <v>11</v>
      </c>
      <c r="C920" s="31">
        <v>0</v>
      </c>
      <c r="D920" s="31">
        <v>0</v>
      </c>
      <c r="E920" s="31">
        <f t="shared" si="15"/>
        <v>0</v>
      </c>
      <c r="F920" s="43">
        <f>IFERROR(VLOOKUP(A920,'2023'!A:N,13,0),0)</f>
        <v>0</v>
      </c>
      <c r="G920" s="43">
        <f>IFERROR(VLOOKUP(A920,'2023'!A:N,14,0),0)</f>
        <v>0</v>
      </c>
      <c r="H920" s="43">
        <v>2</v>
      </c>
      <c r="I920" s="43">
        <v>4160909</v>
      </c>
      <c r="J920" s="44">
        <f t="shared" si="16"/>
        <v>2080454.5</v>
      </c>
      <c r="K920" s="43">
        <v>0</v>
      </c>
      <c r="L920" s="43">
        <v>0</v>
      </c>
      <c r="M920" s="44">
        <f t="shared" si="17"/>
        <v>0</v>
      </c>
      <c r="N920" s="43">
        <f t="shared" si="18"/>
        <v>2</v>
      </c>
      <c r="O920" s="44">
        <f t="shared" si="19"/>
        <v>4160909</v>
      </c>
    </row>
    <row r="921" spans="1:15" x14ac:dyDescent="0.2">
      <c r="A921" s="31" t="s">
        <v>3206</v>
      </c>
      <c r="B921" s="31" t="s">
        <v>11</v>
      </c>
      <c r="C921" s="31">
        <v>1</v>
      </c>
      <c r="D921" s="31">
        <v>945454</v>
      </c>
      <c r="E921" s="31">
        <f t="shared" si="15"/>
        <v>0</v>
      </c>
      <c r="F921" s="43">
        <f>IFERROR(VLOOKUP(A921,'2023'!A:N,13,0),0)</f>
        <v>1</v>
      </c>
      <c r="G921" s="43">
        <f>IFERROR(VLOOKUP(A921,'2023'!A:N,14,0),0)</f>
        <v>945454</v>
      </c>
      <c r="H921" s="43">
        <v>2</v>
      </c>
      <c r="I921" s="43">
        <v>2647272</v>
      </c>
      <c r="J921" s="44">
        <f t="shared" si="16"/>
        <v>1197575.3333333333</v>
      </c>
      <c r="K921" s="43">
        <v>0</v>
      </c>
      <c r="L921" s="43">
        <v>0</v>
      </c>
      <c r="M921" s="44">
        <f t="shared" si="17"/>
        <v>0</v>
      </c>
      <c r="N921" s="43">
        <f t="shared" si="18"/>
        <v>3</v>
      </c>
      <c r="O921" s="44">
        <f t="shared" si="19"/>
        <v>3592726</v>
      </c>
    </row>
    <row r="922" spans="1:15" x14ac:dyDescent="0.2">
      <c r="A922" s="31" t="s">
        <v>3207</v>
      </c>
      <c r="B922" s="31" t="s">
        <v>11</v>
      </c>
      <c r="C922" s="31">
        <v>0</v>
      </c>
      <c r="D922" s="31">
        <v>0</v>
      </c>
      <c r="E922" s="31">
        <f t="shared" si="15"/>
        <v>0</v>
      </c>
      <c r="F922" s="43">
        <f>IFERROR(VLOOKUP(A922,'2023'!A:N,13,0),0)</f>
        <v>0</v>
      </c>
      <c r="G922" s="43">
        <f>IFERROR(VLOOKUP(A922,'2023'!A:N,14,0),0)</f>
        <v>0</v>
      </c>
      <c r="H922" s="43">
        <v>1</v>
      </c>
      <c r="I922" s="43">
        <v>1512727</v>
      </c>
      <c r="J922" s="44">
        <f t="shared" si="16"/>
        <v>1512727</v>
      </c>
      <c r="K922" s="43">
        <v>0</v>
      </c>
      <c r="L922" s="43">
        <v>0</v>
      </c>
      <c r="M922" s="44">
        <f t="shared" si="17"/>
        <v>0</v>
      </c>
      <c r="N922" s="43">
        <f t="shared" si="18"/>
        <v>1</v>
      </c>
      <c r="O922" s="44">
        <f t="shared" si="19"/>
        <v>1512727</v>
      </c>
    </row>
    <row r="923" spans="1:15" x14ac:dyDescent="0.2">
      <c r="A923" s="31" t="s">
        <v>3208</v>
      </c>
      <c r="B923" s="31" t="s">
        <v>25</v>
      </c>
      <c r="C923" s="31">
        <v>0</v>
      </c>
      <c r="D923" s="31">
        <v>0</v>
      </c>
      <c r="E923" s="31">
        <f t="shared" si="15"/>
        <v>0</v>
      </c>
      <c r="F923" s="43">
        <f>IFERROR(VLOOKUP(A923,'2023'!A:N,13,0),0)</f>
        <v>0</v>
      </c>
      <c r="G923" s="43">
        <f>IFERROR(VLOOKUP(A923,'2023'!A:N,14,0),0)</f>
        <v>0</v>
      </c>
      <c r="H923" s="43">
        <v>15</v>
      </c>
      <c r="I923" s="43">
        <v>22818185</v>
      </c>
      <c r="J923" s="44">
        <f t="shared" si="16"/>
        <v>1521212.3333333333</v>
      </c>
      <c r="K923" s="43">
        <v>0</v>
      </c>
      <c r="L923" s="43">
        <v>0</v>
      </c>
      <c r="M923" s="44">
        <f t="shared" si="17"/>
        <v>0</v>
      </c>
      <c r="N923" s="43">
        <f t="shared" si="18"/>
        <v>15</v>
      </c>
      <c r="O923" s="44">
        <f t="shared" si="19"/>
        <v>22818185</v>
      </c>
    </row>
    <row r="924" spans="1:15" x14ac:dyDescent="0.2">
      <c r="A924" s="31" t="s">
        <v>3209</v>
      </c>
      <c r="B924" s="31" t="s">
        <v>25</v>
      </c>
      <c r="C924" s="31">
        <v>0</v>
      </c>
      <c r="D924" s="31">
        <v>0</v>
      </c>
      <c r="E924" s="31">
        <f t="shared" si="15"/>
        <v>0</v>
      </c>
      <c r="F924" s="43">
        <f>IFERROR(VLOOKUP(A924,'2023'!A:N,13,0),0)</f>
        <v>0</v>
      </c>
      <c r="G924" s="43">
        <f>IFERROR(VLOOKUP(A924,'2023'!A:N,14,0),0)</f>
        <v>0</v>
      </c>
      <c r="H924" s="43">
        <v>3</v>
      </c>
      <c r="I924" s="43">
        <v>3900000</v>
      </c>
      <c r="J924" s="44">
        <f t="shared" si="16"/>
        <v>1300000</v>
      </c>
      <c r="K924" s="43">
        <v>0</v>
      </c>
      <c r="L924" s="43">
        <v>0</v>
      </c>
      <c r="M924" s="44">
        <f t="shared" si="17"/>
        <v>0</v>
      </c>
      <c r="N924" s="43">
        <f t="shared" si="18"/>
        <v>3</v>
      </c>
      <c r="O924" s="44">
        <f t="shared" si="19"/>
        <v>3900000</v>
      </c>
    </row>
    <row r="925" spans="1:15" x14ac:dyDescent="0.2">
      <c r="A925" s="31" t="s">
        <v>3210</v>
      </c>
      <c r="B925" s="31" t="s">
        <v>25</v>
      </c>
      <c r="C925" s="31">
        <v>0</v>
      </c>
      <c r="D925" s="31">
        <v>0</v>
      </c>
      <c r="E925" s="31">
        <f t="shared" si="15"/>
        <v>0</v>
      </c>
      <c r="F925" s="43">
        <f>IFERROR(VLOOKUP(A925,'2023'!A:N,13,0),0)</f>
        <v>0</v>
      </c>
      <c r="G925" s="43">
        <f>IFERROR(VLOOKUP(A925,'2023'!A:N,14,0),0)</f>
        <v>0</v>
      </c>
      <c r="H925" s="43">
        <v>7</v>
      </c>
      <c r="I925" s="43">
        <v>9100000</v>
      </c>
      <c r="J925" s="44">
        <f t="shared" si="16"/>
        <v>1300000</v>
      </c>
      <c r="K925" s="43">
        <v>5</v>
      </c>
      <c r="L925" s="43">
        <v>6500000</v>
      </c>
      <c r="M925" s="44">
        <f t="shared" si="17"/>
        <v>6500000</v>
      </c>
      <c r="N925" s="43">
        <f t="shared" si="18"/>
        <v>2</v>
      </c>
      <c r="O925" s="44">
        <f t="shared" si="19"/>
        <v>2600000</v>
      </c>
    </row>
    <row r="926" spans="1:15" x14ac:dyDescent="0.2">
      <c r="A926" s="31" t="s">
        <v>215</v>
      </c>
      <c r="B926" s="31" t="s">
        <v>11</v>
      </c>
      <c r="C926" s="31">
        <v>23</v>
      </c>
      <c r="D926" s="31">
        <v>4145449</v>
      </c>
      <c r="E926" s="31">
        <f t="shared" si="15"/>
        <v>0</v>
      </c>
      <c r="F926" s="43">
        <f>IFERROR(VLOOKUP(A926,'2023'!A:N,13,0),0)</f>
        <v>23</v>
      </c>
      <c r="G926" s="43">
        <f>IFERROR(VLOOKUP(A926,'2023'!A:N,14,0),0)</f>
        <v>4145449</v>
      </c>
      <c r="H926" s="43">
        <v>5</v>
      </c>
      <c r="I926" s="43">
        <v>918180</v>
      </c>
      <c r="J926" s="44">
        <f t="shared" si="16"/>
        <v>180843.89285714287</v>
      </c>
      <c r="K926" s="43">
        <v>0</v>
      </c>
      <c r="L926" s="43">
        <v>0</v>
      </c>
      <c r="M926" s="44">
        <f t="shared" si="17"/>
        <v>0</v>
      </c>
      <c r="N926" s="43">
        <f t="shared" si="18"/>
        <v>28</v>
      </c>
      <c r="O926" s="44">
        <f t="shared" si="19"/>
        <v>5063629</v>
      </c>
    </row>
    <row r="927" spans="1:15" x14ac:dyDescent="0.2">
      <c r="A927" s="31" t="s">
        <v>325</v>
      </c>
      <c r="B927" s="31" t="s">
        <v>11</v>
      </c>
      <c r="C927" s="31">
        <v>3</v>
      </c>
      <c r="D927" s="31">
        <v>545454</v>
      </c>
      <c r="E927" s="31">
        <f t="shared" si="15"/>
        <v>0</v>
      </c>
      <c r="F927" s="43">
        <f>IFERROR(VLOOKUP(A927,'2023'!A:N,13,0),0)</f>
        <v>3</v>
      </c>
      <c r="G927" s="43">
        <f>IFERROR(VLOOKUP(A927,'2023'!A:N,14,0),0)</f>
        <v>545454</v>
      </c>
      <c r="H927" s="43">
        <v>5</v>
      </c>
      <c r="I927" s="43">
        <v>918180</v>
      </c>
      <c r="J927" s="44">
        <f t="shared" si="16"/>
        <v>182954.25</v>
      </c>
      <c r="K927" s="43">
        <v>0</v>
      </c>
      <c r="L927" s="43">
        <v>0</v>
      </c>
      <c r="M927" s="44">
        <f t="shared" si="17"/>
        <v>0</v>
      </c>
      <c r="N927" s="43">
        <f t="shared" si="18"/>
        <v>8</v>
      </c>
      <c r="O927" s="44">
        <f t="shared" si="19"/>
        <v>1463634</v>
      </c>
    </row>
    <row r="928" spans="1:15" x14ac:dyDescent="0.2">
      <c r="A928" s="31" t="s">
        <v>151</v>
      </c>
      <c r="B928" s="31" t="s">
        <v>11</v>
      </c>
      <c r="C928" s="31">
        <v>3</v>
      </c>
      <c r="D928" s="31">
        <v>2481817</v>
      </c>
      <c r="E928" s="31">
        <f t="shared" si="15"/>
        <v>0</v>
      </c>
      <c r="F928" s="43">
        <f>IFERROR(VLOOKUP(A928,'2023'!A:N,13,0),0)</f>
        <v>3</v>
      </c>
      <c r="G928" s="43">
        <f>IFERROR(VLOOKUP(A928,'2023'!A:N,14,0),0)</f>
        <v>2481817</v>
      </c>
      <c r="H928" s="43">
        <v>3</v>
      </c>
      <c r="I928" s="43">
        <v>2427273</v>
      </c>
      <c r="J928" s="44">
        <f t="shared" si="16"/>
        <v>818181.66666666663</v>
      </c>
      <c r="K928" s="43">
        <v>0</v>
      </c>
      <c r="L928" s="43">
        <v>0</v>
      </c>
      <c r="M928" s="44">
        <f t="shared" si="17"/>
        <v>0</v>
      </c>
      <c r="N928" s="43">
        <f t="shared" si="18"/>
        <v>6</v>
      </c>
      <c r="O928" s="44">
        <f t="shared" si="19"/>
        <v>4909090</v>
      </c>
    </row>
    <row r="929" spans="1:15" x14ac:dyDescent="0.2">
      <c r="A929" s="31" t="s">
        <v>3211</v>
      </c>
      <c r="B929" s="31" t="s">
        <v>20</v>
      </c>
      <c r="C929" s="31">
        <v>0</v>
      </c>
      <c r="D929" s="31">
        <v>0</v>
      </c>
      <c r="E929" s="31">
        <f t="shared" si="15"/>
        <v>0</v>
      </c>
      <c r="F929" s="43">
        <f>IFERROR(VLOOKUP(A929,'2023'!A:N,13,0),0)</f>
        <v>0</v>
      </c>
      <c r="G929" s="43">
        <f>IFERROR(VLOOKUP(A929,'2023'!A:N,14,0),0)</f>
        <v>0</v>
      </c>
      <c r="H929" s="43">
        <v>2</v>
      </c>
      <c r="I929" s="43">
        <v>15181818</v>
      </c>
      <c r="J929" s="44">
        <f t="shared" si="16"/>
        <v>7590909</v>
      </c>
      <c r="K929" s="43">
        <v>0</v>
      </c>
      <c r="L929" s="43">
        <v>0</v>
      </c>
      <c r="M929" s="44">
        <f t="shared" si="17"/>
        <v>0</v>
      </c>
      <c r="N929" s="43">
        <f t="shared" si="18"/>
        <v>2</v>
      </c>
      <c r="O929" s="44">
        <f t="shared" si="19"/>
        <v>15181818</v>
      </c>
    </row>
    <row r="930" spans="1:15" x14ac:dyDescent="0.2">
      <c r="A930" s="31" t="s">
        <v>3212</v>
      </c>
      <c r="B930" s="31" t="s">
        <v>20</v>
      </c>
      <c r="C930" s="31">
        <v>0</v>
      </c>
      <c r="D930" s="31">
        <v>0</v>
      </c>
      <c r="E930" s="31">
        <f t="shared" si="15"/>
        <v>0</v>
      </c>
      <c r="F930" s="43">
        <f>IFERROR(VLOOKUP(A930,'2023'!A:N,13,0),0)</f>
        <v>0</v>
      </c>
      <c r="G930" s="43">
        <f>IFERROR(VLOOKUP(A930,'2023'!A:N,14,0),0)</f>
        <v>0</v>
      </c>
      <c r="H930" s="43">
        <v>2</v>
      </c>
      <c r="I930" s="43">
        <v>13272728</v>
      </c>
      <c r="J930" s="44">
        <f t="shared" si="16"/>
        <v>6636364</v>
      </c>
      <c r="K930" s="43">
        <v>1</v>
      </c>
      <c r="L930" s="43">
        <v>6772727</v>
      </c>
      <c r="M930" s="44">
        <f t="shared" si="17"/>
        <v>6636364</v>
      </c>
      <c r="N930" s="43">
        <f t="shared" si="18"/>
        <v>1</v>
      </c>
      <c r="O930" s="44">
        <f t="shared" si="19"/>
        <v>6636364</v>
      </c>
    </row>
    <row r="931" spans="1:15" x14ac:dyDescent="0.2">
      <c r="A931" s="31" t="s">
        <v>3213</v>
      </c>
      <c r="B931" s="31" t="s">
        <v>20</v>
      </c>
      <c r="C931" s="31">
        <v>0</v>
      </c>
      <c r="D931" s="31">
        <v>0</v>
      </c>
      <c r="E931" s="31">
        <f t="shared" si="15"/>
        <v>0</v>
      </c>
      <c r="F931" s="43">
        <f>IFERROR(VLOOKUP(A931,'2023'!A:N,13,0),0)</f>
        <v>0</v>
      </c>
      <c r="G931" s="43">
        <f>IFERROR(VLOOKUP(A931,'2023'!A:N,14,0),0)</f>
        <v>0</v>
      </c>
      <c r="H931" s="43">
        <v>9</v>
      </c>
      <c r="I931" s="43">
        <v>131000004</v>
      </c>
      <c r="J931" s="44">
        <f t="shared" si="16"/>
        <v>14555556</v>
      </c>
      <c r="K931" s="43">
        <v>2</v>
      </c>
      <c r="L931" s="43">
        <v>28545454</v>
      </c>
      <c r="M931" s="44">
        <f t="shared" si="17"/>
        <v>29111112</v>
      </c>
      <c r="N931" s="43">
        <f t="shared" si="18"/>
        <v>7</v>
      </c>
      <c r="O931" s="44">
        <f t="shared" si="19"/>
        <v>101888892</v>
      </c>
    </row>
    <row r="932" spans="1:15" x14ac:dyDescent="0.2">
      <c r="A932" s="31" t="s">
        <v>3214</v>
      </c>
      <c r="B932" s="31" t="s">
        <v>11</v>
      </c>
      <c r="C932" s="31">
        <v>0</v>
      </c>
      <c r="D932" s="31">
        <v>0</v>
      </c>
      <c r="E932" s="31">
        <f t="shared" si="15"/>
        <v>0</v>
      </c>
      <c r="F932" s="43">
        <f>IFERROR(VLOOKUP(A932,'2023'!A:N,13,0),0)</f>
        <v>0</v>
      </c>
      <c r="G932" s="43">
        <f>IFERROR(VLOOKUP(A932,'2023'!A:N,14,0),0)</f>
        <v>0</v>
      </c>
      <c r="H932" s="43">
        <v>2</v>
      </c>
      <c r="I932" s="43">
        <v>6238182</v>
      </c>
      <c r="J932" s="44">
        <f t="shared" si="16"/>
        <v>3119091</v>
      </c>
      <c r="K932" s="43">
        <v>0</v>
      </c>
      <c r="L932" s="43">
        <v>0</v>
      </c>
      <c r="M932" s="44">
        <f t="shared" si="17"/>
        <v>0</v>
      </c>
      <c r="N932" s="43">
        <f t="shared" si="18"/>
        <v>2</v>
      </c>
      <c r="O932" s="44">
        <f t="shared" si="19"/>
        <v>6238182</v>
      </c>
    </row>
    <row r="933" spans="1:15" x14ac:dyDescent="0.2">
      <c r="A933" s="31" t="s">
        <v>3215</v>
      </c>
      <c r="B933" s="31" t="s">
        <v>11</v>
      </c>
      <c r="C933" s="31">
        <v>0</v>
      </c>
      <c r="D933" s="31">
        <v>0</v>
      </c>
      <c r="E933" s="31">
        <f t="shared" si="15"/>
        <v>0</v>
      </c>
      <c r="F933" s="43">
        <f>IFERROR(VLOOKUP(A933,'2023'!A:N,13,0),0)</f>
        <v>0</v>
      </c>
      <c r="G933" s="43">
        <f>IFERROR(VLOOKUP(A933,'2023'!A:N,14,0),0)</f>
        <v>0</v>
      </c>
      <c r="H933" s="43">
        <v>2</v>
      </c>
      <c r="I933" s="43">
        <v>8854546</v>
      </c>
      <c r="J933" s="44">
        <f t="shared" si="16"/>
        <v>4427273</v>
      </c>
      <c r="K933" s="43">
        <v>0</v>
      </c>
      <c r="L933" s="43">
        <v>0</v>
      </c>
      <c r="M933" s="44">
        <f t="shared" si="17"/>
        <v>0</v>
      </c>
      <c r="N933" s="43">
        <f t="shared" si="18"/>
        <v>2</v>
      </c>
      <c r="O933" s="44">
        <f t="shared" si="19"/>
        <v>8854546</v>
      </c>
    </row>
    <row r="934" spans="1:15" x14ac:dyDescent="0.2">
      <c r="A934" s="31" t="s">
        <v>3216</v>
      </c>
      <c r="B934" s="31" t="s">
        <v>11</v>
      </c>
      <c r="C934" s="31">
        <v>0</v>
      </c>
      <c r="D934" s="31">
        <v>0</v>
      </c>
      <c r="E934" s="31">
        <f t="shared" si="15"/>
        <v>0</v>
      </c>
      <c r="F934" s="43">
        <f>IFERROR(VLOOKUP(A934,'2023'!A:N,13,0),0)</f>
        <v>0</v>
      </c>
      <c r="G934" s="43">
        <f>IFERROR(VLOOKUP(A934,'2023'!A:N,14,0),0)</f>
        <v>0</v>
      </c>
      <c r="H934" s="43">
        <v>1</v>
      </c>
      <c r="I934" s="43">
        <v>1100000</v>
      </c>
      <c r="J934" s="44">
        <f t="shared" si="16"/>
        <v>1100000</v>
      </c>
      <c r="K934" s="43">
        <v>1</v>
      </c>
      <c r="L934" s="43">
        <v>1590909</v>
      </c>
      <c r="M934" s="44">
        <f t="shared" si="17"/>
        <v>1100000</v>
      </c>
      <c r="N934" s="43">
        <f t="shared" si="18"/>
        <v>0</v>
      </c>
      <c r="O934" s="44">
        <f t="shared" si="19"/>
        <v>0</v>
      </c>
    </row>
    <row r="935" spans="1:15" x14ac:dyDescent="0.2">
      <c r="A935" s="31" t="s">
        <v>3217</v>
      </c>
      <c r="B935" s="31" t="s">
        <v>20</v>
      </c>
      <c r="C935" s="31">
        <v>0</v>
      </c>
      <c r="D935" s="31">
        <v>0</v>
      </c>
      <c r="E935" s="31">
        <f t="shared" si="15"/>
        <v>0</v>
      </c>
      <c r="F935" s="43">
        <f>IFERROR(VLOOKUP(A935,'2023'!A:N,13,0),0)</f>
        <v>0</v>
      </c>
      <c r="G935" s="43">
        <f>IFERROR(VLOOKUP(A935,'2023'!A:N,14,0),0)</f>
        <v>0</v>
      </c>
      <c r="H935" s="43">
        <v>1</v>
      </c>
      <c r="I935" s="43">
        <v>400000</v>
      </c>
      <c r="J935" s="44">
        <f t="shared" si="16"/>
        <v>400000</v>
      </c>
      <c r="K935" s="43">
        <v>1</v>
      </c>
      <c r="L935" s="43">
        <v>818182</v>
      </c>
      <c r="M935" s="44">
        <f t="shared" si="17"/>
        <v>400000</v>
      </c>
      <c r="N935" s="43">
        <f t="shared" si="18"/>
        <v>0</v>
      </c>
      <c r="O935" s="44">
        <f t="shared" si="19"/>
        <v>0</v>
      </c>
    </row>
    <row r="936" spans="1:15" x14ac:dyDescent="0.2">
      <c r="A936" s="31" t="s">
        <v>1647</v>
      </c>
      <c r="B936" s="31" t="s">
        <v>11</v>
      </c>
      <c r="C936" s="31">
        <v>0</v>
      </c>
      <c r="D936" s="31">
        <v>0</v>
      </c>
      <c r="E936" s="31">
        <f t="shared" si="15"/>
        <v>0</v>
      </c>
      <c r="F936" s="43">
        <f>IFERROR(VLOOKUP(A936,'2023'!A:N,13,0),0)</f>
        <v>0</v>
      </c>
      <c r="G936" s="43">
        <f>IFERROR(VLOOKUP(A936,'2023'!A:N,14,0),0)</f>
        <v>0</v>
      </c>
      <c r="H936" s="43">
        <v>1</v>
      </c>
      <c r="I936" s="43">
        <v>250000</v>
      </c>
      <c r="J936" s="44">
        <f t="shared" si="16"/>
        <v>250000</v>
      </c>
      <c r="K936" s="43">
        <v>1</v>
      </c>
      <c r="L936" s="43">
        <v>363636</v>
      </c>
      <c r="M936" s="44">
        <f t="shared" si="17"/>
        <v>250000</v>
      </c>
      <c r="N936" s="43">
        <f t="shared" si="18"/>
        <v>0</v>
      </c>
      <c r="O936" s="44">
        <f t="shared" si="19"/>
        <v>0</v>
      </c>
    </row>
    <row r="937" spans="1:15" x14ac:dyDescent="0.2">
      <c r="A937" s="31" t="s">
        <v>54</v>
      </c>
      <c r="B937" s="31" t="s">
        <v>11</v>
      </c>
      <c r="C937" s="31">
        <v>1</v>
      </c>
      <c r="D937" s="31">
        <v>392877</v>
      </c>
      <c r="E937" s="31">
        <f t="shared" si="15"/>
        <v>0</v>
      </c>
      <c r="F937" s="43">
        <f>IFERROR(VLOOKUP(A937,'2023'!A:N,13,0),0)</f>
        <v>1</v>
      </c>
      <c r="G937" s="43">
        <f>IFERROR(VLOOKUP(A937,'2023'!A:N,14,0),0)</f>
        <v>392877.46153846104</v>
      </c>
      <c r="H937" s="43">
        <v>0</v>
      </c>
      <c r="I937" s="43">
        <v>0</v>
      </c>
      <c r="J937" s="44">
        <f t="shared" si="16"/>
        <v>392877.46153846104</v>
      </c>
      <c r="K937" s="43">
        <v>39</v>
      </c>
      <c r="L937" s="43">
        <v>14140904</v>
      </c>
      <c r="M937" s="44">
        <f t="shared" si="17"/>
        <v>15322220.999999981</v>
      </c>
      <c r="N937" s="43">
        <f t="shared" si="18"/>
        <v>-38</v>
      </c>
      <c r="O937" s="44">
        <f t="shared" si="19"/>
        <v>-14929343.538461521</v>
      </c>
    </row>
    <row r="938" spans="1:15" x14ac:dyDescent="0.2">
      <c r="A938" s="31" t="s">
        <v>3218</v>
      </c>
      <c r="B938" s="31" t="s">
        <v>2757</v>
      </c>
      <c r="C938" s="31">
        <v>0</v>
      </c>
      <c r="D938" s="31">
        <v>0</v>
      </c>
      <c r="E938" s="31">
        <f t="shared" si="15"/>
        <v>0</v>
      </c>
      <c r="F938" s="43">
        <f>IFERROR(VLOOKUP(A938,'2023'!A:N,13,0),0)</f>
        <v>0</v>
      </c>
      <c r="G938" s="43">
        <f>IFERROR(VLOOKUP(A938,'2023'!A:N,14,0),0)</f>
        <v>0</v>
      </c>
      <c r="H938" s="43">
        <v>1</v>
      </c>
      <c r="I938" s="43">
        <v>29545455</v>
      </c>
      <c r="J938" s="44">
        <f t="shared" si="16"/>
        <v>29545455</v>
      </c>
      <c r="K938" s="43">
        <v>1</v>
      </c>
      <c r="L938" s="43">
        <v>31809091</v>
      </c>
      <c r="M938" s="44">
        <f t="shared" si="17"/>
        <v>29545455</v>
      </c>
      <c r="N938" s="43">
        <f t="shared" si="18"/>
        <v>0</v>
      </c>
      <c r="O938" s="44">
        <f t="shared" si="19"/>
        <v>0</v>
      </c>
    </row>
    <row r="939" spans="1:15" x14ac:dyDescent="0.2">
      <c r="A939" s="31" t="s">
        <v>806</v>
      </c>
      <c r="B939" s="31" t="s">
        <v>20</v>
      </c>
      <c r="C939" s="31">
        <v>2</v>
      </c>
      <c r="D939" s="31">
        <v>6727272</v>
      </c>
      <c r="E939" s="31">
        <f t="shared" si="15"/>
        <v>0</v>
      </c>
      <c r="F939" s="43">
        <f>IFERROR(VLOOKUP(A939,'2023'!A:N,13,0),0)</f>
        <v>2</v>
      </c>
      <c r="G939" s="43">
        <f>IFERROR(VLOOKUP(A939,'2023'!A:N,14,0),0)</f>
        <v>6727272</v>
      </c>
      <c r="H939" s="43">
        <v>6</v>
      </c>
      <c r="I939" s="43">
        <v>18181820</v>
      </c>
      <c r="J939" s="44">
        <f t="shared" si="16"/>
        <v>3113636.5</v>
      </c>
      <c r="K939" s="43">
        <v>0</v>
      </c>
      <c r="L939" s="43">
        <v>0</v>
      </c>
      <c r="M939" s="44">
        <f t="shared" si="17"/>
        <v>0</v>
      </c>
      <c r="N939" s="43">
        <f t="shared" si="18"/>
        <v>8</v>
      </c>
      <c r="O939" s="44">
        <f t="shared" si="19"/>
        <v>24909092</v>
      </c>
    </row>
    <row r="940" spans="1:15" x14ac:dyDescent="0.2">
      <c r="A940" s="31" t="s">
        <v>749</v>
      </c>
      <c r="B940" s="31" t="s">
        <v>20</v>
      </c>
      <c r="C940" s="31">
        <v>16</v>
      </c>
      <c r="D940" s="31">
        <v>32999999</v>
      </c>
      <c r="E940" s="31">
        <f t="shared" si="15"/>
        <v>0</v>
      </c>
      <c r="F940" s="43">
        <f>IFERROR(VLOOKUP(A940,'2023'!A:N,13,0),0)</f>
        <v>16</v>
      </c>
      <c r="G940" s="43">
        <f>IFERROR(VLOOKUP(A940,'2023'!A:N,14,0),0)</f>
        <v>32999999</v>
      </c>
      <c r="H940" s="43">
        <v>5</v>
      </c>
      <c r="I940" s="43">
        <v>9318180</v>
      </c>
      <c r="J940" s="44">
        <f t="shared" si="16"/>
        <v>2015151.3809523811</v>
      </c>
      <c r="K940" s="43">
        <v>0</v>
      </c>
      <c r="L940" s="43">
        <v>0</v>
      </c>
      <c r="M940" s="44">
        <f t="shared" si="17"/>
        <v>0</v>
      </c>
      <c r="N940" s="43">
        <f t="shared" si="18"/>
        <v>21</v>
      </c>
      <c r="O940" s="44">
        <f t="shared" si="19"/>
        <v>42318179</v>
      </c>
    </row>
    <row r="941" spans="1:15" x14ac:dyDescent="0.2">
      <c r="A941" s="31" t="s">
        <v>3219</v>
      </c>
      <c r="B941" s="31" t="s">
        <v>11</v>
      </c>
      <c r="C941" s="31">
        <v>0</v>
      </c>
      <c r="D941" s="31">
        <v>0</v>
      </c>
      <c r="E941" s="31">
        <f t="shared" si="15"/>
        <v>0</v>
      </c>
      <c r="F941" s="43">
        <f>IFERROR(VLOOKUP(A941,'2023'!A:N,13,0),0)</f>
        <v>0</v>
      </c>
      <c r="G941" s="43">
        <f>IFERROR(VLOOKUP(A941,'2023'!A:N,14,0),0)</f>
        <v>0</v>
      </c>
      <c r="H941" s="43">
        <v>5</v>
      </c>
      <c r="I941" s="43">
        <v>7672725</v>
      </c>
      <c r="J941" s="44">
        <f t="shared" si="16"/>
        <v>1534545</v>
      </c>
      <c r="K941" s="43">
        <v>0</v>
      </c>
      <c r="L941" s="43">
        <v>0</v>
      </c>
      <c r="M941" s="44">
        <f t="shared" si="17"/>
        <v>0</v>
      </c>
      <c r="N941" s="43">
        <f t="shared" si="18"/>
        <v>5</v>
      </c>
      <c r="O941" s="44">
        <f t="shared" si="19"/>
        <v>7672725</v>
      </c>
    </row>
    <row r="942" spans="1:15" x14ac:dyDescent="0.2">
      <c r="A942" s="31" t="s">
        <v>3220</v>
      </c>
      <c r="B942" s="31" t="s">
        <v>11</v>
      </c>
      <c r="C942" s="31">
        <v>0</v>
      </c>
      <c r="D942" s="31">
        <v>0</v>
      </c>
      <c r="E942" s="31">
        <f t="shared" si="15"/>
        <v>0</v>
      </c>
      <c r="F942" s="43">
        <f>IFERROR(VLOOKUP(A942,'2023'!A:N,13,0),0)</f>
        <v>0</v>
      </c>
      <c r="G942" s="43">
        <f>IFERROR(VLOOKUP(A942,'2023'!A:N,14,0),0)</f>
        <v>0</v>
      </c>
      <c r="H942" s="43">
        <v>28</v>
      </c>
      <c r="I942" s="43">
        <v>37863630</v>
      </c>
      <c r="J942" s="44">
        <f t="shared" si="16"/>
        <v>1352272.5</v>
      </c>
      <c r="K942" s="43">
        <v>16</v>
      </c>
      <c r="L942" s="43">
        <v>22459091</v>
      </c>
      <c r="M942" s="44">
        <f t="shared" si="17"/>
        <v>21636360</v>
      </c>
      <c r="N942" s="43">
        <f t="shared" si="18"/>
        <v>12</v>
      </c>
      <c r="O942" s="44">
        <f t="shared" si="19"/>
        <v>16227270</v>
      </c>
    </row>
    <row r="943" spans="1:15" x14ac:dyDescent="0.2">
      <c r="A943" s="31" t="s">
        <v>3221</v>
      </c>
      <c r="B943" s="31" t="s">
        <v>11</v>
      </c>
      <c r="C943" s="31">
        <v>0</v>
      </c>
      <c r="D943" s="31">
        <v>0</v>
      </c>
      <c r="E943" s="31">
        <f t="shared" si="15"/>
        <v>0</v>
      </c>
      <c r="F943" s="43">
        <f>IFERROR(VLOOKUP(A943,'2023'!A:N,13,0),0)</f>
        <v>0</v>
      </c>
      <c r="G943" s="43">
        <f>IFERROR(VLOOKUP(A943,'2023'!A:N,14,0),0)</f>
        <v>0</v>
      </c>
      <c r="H943" s="43">
        <v>11</v>
      </c>
      <c r="I943" s="43">
        <v>21968185</v>
      </c>
      <c r="J943" s="44">
        <f t="shared" si="16"/>
        <v>1997107.7272727273</v>
      </c>
      <c r="K943" s="43">
        <v>7</v>
      </c>
      <c r="L943" s="43">
        <v>15281817</v>
      </c>
      <c r="M943" s="44">
        <f t="shared" si="17"/>
        <v>13979754.090909092</v>
      </c>
      <c r="N943" s="43">
        <f t="shared" si="18"/>
        <v>4</v>
      </c>
      <c r="O943" s="44">
        <f t="shared" si="19"/>
        <v>7988430.9090909082</v>
      </c>
    </row>
    <row r="944" spans="1:15" x14ac:dyDescent="0.2">
      <c r="A944" s="31" t="s">
        <v>674</v>
      </c>
      <c r="B944" s="31" t="s">
        <v>11</v>
      </c>
      <c r="C944" s="31">
        <v>50</v>
      </c>
      <c r="D944" s="31">
        <v>0</v>
      </c>
      <c r="E944" s="31">
        <f t="shared" si="15"/>
        <v>0</v>
      </c>
      <c r="F944" s="43">
        <f>IFERROR(VLOOKUP(A944,'2023'!A:N,13,0),0)</f>
        <v>50</v>
      </c>
      <c r="G944" s="43">
        <f>IFERROR(VLOOKUP(A944,'2023'!A:N,14,0),0)</f>
        <v>0</v>
      </c>
      <c r="H944" s="43">
        <v>40</v>
      </c>
      <c r="I944" s="43">
        <v>0</v>
      </c>
      <c r="J944" s="44">
        <f t="shared" si="16"/>
        <v>0</v>
      </c>
      <c r="K944" s="43">
        <v>0</v>
      </c>
      <c r="L944" s="43">
        <v>0</v>
      </c>
      <c r="M944" s="44">
        <f t="shared" si="17"/>
        <v>0</v>
      </c>
      <c r="N944" s="43">
        <f t="shared" si="18"/>
        <v>90</v>
      </c>
      <c r="O944" s="44">
        <f t="shared" si="19"/>
        <v>0</v>
      </c>
    </row>
    <row r="945" spans="1:15" x14ac:dyDescent="0.2">
      <c r="A945" s="31" t="s">
        <v>3222</v>
      </c>
      <c r="B945" s="31" t="s">
        <v>11</v>
      </c>
      <c r="C945" s="31">
        <v>0</v>
      </c>
      <c r="D945" s="31">
        <v>0</v>
      </c>
      <c r="E945" s="31">
        <f t="shared" si="15"/>
        <v>0</v>
      </c>
      <c r="F945" s="43">
        <f>IFERROR(VLOOKUP(A945,'2023'!A:N,13,0),0)</f>
        <v>0</v>
      </c>
      <c r="G945" s="43">
        <f>IFERROR(VLOOKUP(A945,'2023'!A:N,14,0),0)</f>
        <v>0</v>
      </c>
      <c r="H945" s="43">
        <v>236</v>
      </c>
      <c r="I945" s="43">
        <v>723864377</v>
      </c>
      <c r="J945" s="44">
        <f t="shared" si="16"/>
        <v>3067221.9364406778</v>
      </c>
      <c r="K945" s="43">
        <v>101</v>
      </c>
      <c r="L945" s="43">
        <v>306972714</v>
      </c>
      <c r="M945" s="44">
        <f t="shared" si="17"/>
        <v>309789415.58050847</v>
      </c>
      <c r="N945" s="43">
        <f t="shared" si="18"/>
        <v>135</v>
      </c>
      <c r="O945" s="44">
        <f t="shared" si="19"/>
        <v>414074961.41949153</v>
      </c>
    </row>
    <row r="946" spans="1:15" x14ac:dyDescent="0.2">
      <c r="A946" s="31" t="s">
        <v>3223</v>
      </c>
      <c r="B946" s="31" t="s">
        <v>25</v>
      </c>
      <c r="C946" s="31">
        <v>0</v>
      </c>
      <c r="D946" s="31">
        <v>0</v>
      </c>
      <c r="E946" s="31">
        <f t="shared" si="15"/>
        <v>0</v>
      </c>
      <c r="F946" s="43">
        <f>IFERROR(VLOOKUP(A946,'2023'!A:N,13,0),0)</f>
        <v>0</v>
      </c>
      <c r="G946" s="43">
        <f>IFERROR(VLOOKUP(A946,'2023'!A:N,14,0),0)</f>
        <v>0</v>
      </c>
      <c r="H946" s="43">
        <v>3</v>
      </c>
      <c r="I946" s="43">
        <v>31011819</v>
      </c>
      <c r="J946" s="44">
        <f t="shared" si="16"/>
        <v>10337273</v>
      </c>
      <c r="K946" s="43">
        <v>2</v>
      </c>
      <c r="L946" s="43">
        <v>21854546</v>
      </c>
      <c r="M946" s="44">
        <f t="shared" si="17"/>
        <v>20674546</v>
      </c>
      <c r="N946" s="43">
        <f t="shared" si="18"/>
        <v>1</v>
      </c>
      <c r="O946" s="44">
        <f t="shared" si="19"/>
        <v>10337273</v>
      </c>
    </row>
    <row r="947" spans="1:15" x14ac:dyDescent="0.2">
      <c r="A947" s="31" t="s">
        <v>3224</v>
      </c>
      <c r="B947" s="31" t="s">
        <v>11</v>
      </c>
      <c r="C947" s="31">
        <v>0</v>
      </c>
      <c r="D947" s="31">
        <v>0</v>
      </c>
      <c r="E947" s="31">
        <f t="shared" si="15"/>
        <v>0</v>
      </c>
      <c r="F947" s="43">
        <f>IFERROR(VLOOKUP(A947,'2023'!A:N,13,0),0)</f>
        <v>0</v>
      </c>
      <c r="G947" s="43">
        <f>IFERROR(VLOOKUP(A947,'2023'!A:N,14,0),0)</f>
        <v>0</v>
      </c>
      <c r="H947" s="43">
        <v>4</v>
      </c>
      <c r="I947" s="43">
        <v>13703704</v>
      </c>
      <c r="J947" s="44">
        <f t="shared" si="16"/>
        <v>3425926</v>
      </c>
      <c r="K947" s="43">
        <v>4</v>
      </c>
      <c r="L947" s="43">
        <v>14777776</v>
      </c>
      <c r="M947" s="44">
        <f t="shared" si="17"/>
        <v>13703704</v>
      </c>
      <c r="N947" s="43">
        <f t="shared" si="18"/>
        <v>0</v>
      </c>
      <c r="O947" s="44">
        <f t="shared" si="19"/>
        <v>0</v>
      </c>
    </row>
    <row r="948" spans="1:15" x14ac:dyDescent="0.2">
      <c r="A948" s="31" t="s">
        <v>3225</v>
      </c>
      <c r="B948" s="31" t="s">
        <v>11</v>
      </c>
      <c r="C948" s="31">
        <v>0</v>
      </c>
      <c r="D948" s="31">
        <v>0</v>
      </c>
      <c r="E948" s="31">
        <f t="shared" si="15"/>
        <v>0</v>
      </c>
      <c r="F948" s="43">
        <f>IFERROR(VLOOKUP(A948,'2023'!A:N,13,0),0)</f>
        <v>0</v>
      </c>
      <c r="G948" s="43">
        <f>IFERROR(VLOOKUP(A948,'2023'!A:N,14,0),0)</f>
        <v>0</v>
      </c>
      <c r="H948" s="43">
        <v>8</v>
      </c>
      <c r="I948" s="43">
        <v>17407408</v>
      </c>
      <c r="J948" s="44">
        <f t="shared" si="16"/>
        <v>2175926</v>
      </c>
      <c r="K948" s="43">
        <v>8</v>
      </c>
      <c r="L948" s="43">
        <v>19629632</v>
      </c>
      <c r="M948" s="44">
        <f t="shared" si="17"/>
        <v>17407408</v>
      </c>
      <c r="N948" s="43">
        <f t="shared" si="18"/>
        <v>0</v>
      </c>
      <c r="O948" s="44">
        <f t="shared" si="19"/>
        <v>0</v>
      </c>
    </row>
    <row r="949" spans="1:15" x14ac:dyDescent="0.2">
      <c r="A949" s="31" t="s">
        <v>3226</v>
      </c>
      <c r="B949" s="31" t="s">
        <v>20</v>
      </c>
      <c r="C949" s="31">
        <v>0</v>
      </c>
      <c r="D949" s="31">
        <v>0</v>
      </c>
      <c r="E949" s="31">
        <f t="shared" si="15"/>
        <v>0</v>
      </c>
      <c r="F949" s="43">
        <f>IFERROR(VLOOKUP(A949,'2023'!A:N,13,0),0)</f>
        <v>0</v>
      </c>
      <c r="G949" s="43">
        <f>IFERROR(VLOOKUP(A949,'2023'!A:N,14,0),0)</f>
        <v>0</v>
      </c>
      <c r="H949" s="43">
        <v>5</v>
      </c>
      <c r="I949" s="43">
        <v>93545456</v>
      </c>
      <c r="J949" s="44">
        <f t="shared" si="16"/>
        <v>18709091.199999999</v>
      </c>
      <c r="K949" s="43">
        <v>4</v>
      </c>
      <c r="L949" s="43">
        <v>72500001</v>
      </c>
      <c r="M949" s="44">
        <f t="shared" si="17"/>
        <v>74836364.799999997</v>
      </c>
      <c r="N949" s="43">
        <f t="shared" si="18"/>
        <v>1</v>
      </c>
      <c r="O949" s="44">
        <f t="shared" si="19"/>
        <v>18709091.200000003</v>
      </c>
    </row>
    <row r="950" spans="1:15" x14ac:dyDescent="0.2">
      <c r="A950" s="31" t="s">
        <v>3227</v>
      </c>
      <c r="B950" s="31" t="s">
        <v>20</v>
      </c>
      <c r="C950" s="31">
        <v>0</v>
      </c>
      <c r="D950" s="31">
        <v>0</v>
      </c>
      <c r="E950" s="31">
        <f t="shared" si="15"/>
        <v>0</v>
      </c>
      <c r="F950" s="43">
        <f>IFERROR(VLOOKUP(A950,'2023'!A:N,13,0),0)</f>
        <v>0</v>
      </c>
      <c r="G950" s="43">
        <f>IFERROR(VLOOKUP(A950,'2023'!A:N,14,0),0)</f>
        <v>0</v>
      </c>
      <c r="H950" s="43">
        <v>1</v>
      </c>
      <c r="I950" s="43">
        <v>12727273</v>
      </c>
      <c r="J950" s="44">
        <f t="shared" si="16"/>
        <v>12727273</v>
      </c>
      <c r="K950" s="43">
        <v>1</v>
      </c>
      <c r="L950" s="43">
        <v>13636364</v>
      </c>
      <c r="M950" s="44">
        <f t="shared" si="17"/>
        <v>12727273</v>
      </c>
      <c r="N950" s="43">
        <f t="shared" si="18"/>
        <v>0</v>
      </c>
      <c r="O950" s="44">
        <f t="shared" si="19"/>
        <v>0</v>
      </c>
    </row>
    <row r="951" spans="1:15" x14ac:dyDescent="0.2">
      <c r="A951" s="31" t="s">
        <v>3228</v>
      </c>
      <c r="B951" s="31" t="s">
        <v>20</v>
      </c>
      <c r="C951" s="31">
        <v>0</v>
      </c>
      <c r="D951" s="31">
        <v>0</v>
      </c>
      <c r="E951" s="31">
        <f t="shared" si="15"/>
        <v>0</v>
      </c>
      <c r="F951" s="43">
        <f>IFERROR(VLOOKUP(A951,'2023'!A:N,13,0),0)</f>
        <v>0</v>
      </c>
      <c r="G951" s="43">
        <f>IFERROR(VLOOKUP(A951,'2023'!A:N,14,0),0)</f>
        <v>0</v>
      </c>
      <c r="H951" s="43">
        <v>15</v>
      </c>
      <c r="I951" s="43">
        <v>0</v>
      </c>
      <c r="J951" s="44">
        <f t="shared" si="16"/>
        <v>0</v>
      </c>
      <c r="K951" s="43">
        <v>0</v>
      </c>
      <c r="L951" s="43">
        <v>0</v>
      </c>
      <c r="M951" s="44">
        <f t="shared" si="17"/>
        <v>0</v>
      </c>
      <c r="N951" s="43">
        <f t="shared" si="18"/>
        <v>15</v>
      </c>
      <c r="O951" s="44">
        <f t="shared" si="19"/>
        <v>0</v>
      </c>
    </row>
    <row r="952" spans="1:15" x14ac:dyDescent="0.2">
      <c r="A952" s="31" t="s">
        <v>943</v>
      </c>
      <c r="B952" s="31" t="s">
        <v>11</v>
      </c>
      <c r="C952" s="31">
        <v>2</v>
      </c>
      <c r="D952" s="31">
        <v>31636362</v>
      </c>
      <c r="E952" s="31">
        <f t="shared" si="15"/>
        <v>0</v>
      </c>
      <c r="F952" s="43">
        <f>IFERROR(VLOOKUP(A952,'2023'!A:N,13,0),0)</f>
        <v>2</v>
      </c>
      <c r="G952" s="43">
        <f>IFERROR(VLOOKUP(A952,'2023'!A:N,14,0),0)</f>
        <v>31636362</v>
      </c>
      <c r="H952" s="43">
        <v>2</v>
      </c>
      <c r="I952" s="43">
        <v>31818182</v>
      </c>
      <c r="J952" s="44">
        <f t="shared" si="16"/>
        <v>15863636</v>
      </c>
      <c r="K952" s="43">
        <v>4</v>
      </c>
      <c r="L952" s="43">
        <v>62709092</v>
      </c>
      <c r="M952" s="44">
        <f t="shared" si="17"/>
        <v>63454544</v>
      </c>
      <c r="N952" s="43">
        <f t="shared" si="18"/>
        <v>0</v>
      </c>
      <c r="O952" s="44">
        <f t="shared" si="19"/>
        <v>0</v>
      </c>
    </row>
    <row r="953" spans="1:15" x14ac:dyDescent="0.2">
      <c r="A953" s="31" t="s">
        <v>3229</v>
      </c>
      <c r="B953" s="31" t="s">
        <v>20</v>
      </c>
      <c r="C953" s="31">
        <v>0</v>
      </c>
      <c r="D953" s="31">
        <v>0</v>
      </c>
      <c r="E953" s="31">
        <f t="shared" si="15"/>
        <v>0</v>
      </c>
      <c r="F953" s="43">
        <f>IFERROR(VLOOKUP(A953,'2023'!A:N,13,0),0)</f>
        <v>0</v>
      </c>
      <c r="G953" s="43">
        <f>IFERROR(VLOOKUP(A953,'2023'!A:N,14,0),0)</f>
        <v>0</v>
      </c>
      <c r="H953" s="43">
        <v>28</v>
      </c>
      <c r="I953" s="43">
        <v>307636364</v>
      </c>
      <c r="J953" s="44">
        <f t="shared" si="16"/>
        <v>10987013</v>
      </c>
      <c r="K953" s="43">
        <v>16</v>
      </c>
      <c r="L953" s="43">
        <v>172672723</v>
      </c>
      <c r="M953" s="44">
        <f t="shared" si="17"/>
        <v>175792208</v>
      </c>
      <c r="N953" s="43">
        <f t="shared" si="18"/>
        <v>12</v>
      </c>
      <c r="O953" s="44">
        <f t="shared" si="19"/>
        <v>131844156</v>
      </c>
    </row>
    <row r="954" spans="1:15" x14ac:dyDescent="0.2">
      <c r="A954" s="31" t="s">
        <v>3230</v>
      </c>
      <c r="B954" s="31" t="s">
        <v>25</v>
      </c>
      <c r="C954" s="31">
        <v>0</v>
      </c>
      <c r="D954" s="31">
        <v>0</v>
      </c>
      <c r="E954" s="31">
        <f t="shared" si="15"/>
        <v>0</v>
      </c>
      <c r="F954" s="43">
        <f>IFERROR(VLOOKUP(A954,'2023'!A:N,13,0),0)</f>
        <v>0</v>
      </c>
      <c r="G954" s="43">
        <f>IFERROR(VLOOKUP(A954,'2023'!A:N,14,0),0)</f>
        <v>0</v>
      </c>
      <c r="H954" s="43">
        <v>1</v>
      </c>
      <c r="I954" s="43">
        <v>32454545</v>
      </c>
      <c r="J954" s="44">
        <f t="shared" si="16"/>
        <v>32454545</v>
      </c>
      <c r="K954" s="43">
        <v>0</v>
      </c>
      <c r="L954" s="43">
        <v>0</v>
      </c>
      <c r="M954" s="44">
        <f t="shared" si="17"/>
        <v>0</v>
      </c>
      <c r="N954" s="43">
        <f t="shared" si="18"/>
        <v>1</v>
      </c>
      <c r="O954" s="44">
        <f t="shared" si="19"/>
        <v>32454545</v>
      </c>
    </row>
    <row r="955" spans="1:15" x14ac:dyDescent="0.2">
      <c r="A955" s="31" t="s">
        <v>3231</v>
      </c>
      <c r="B955" s="31" t="s">
        <v>11</v>
      </c>
      <c r="C955" s="31">
        <v>0</v>
      </c>
      <c r="D955" s="31">
        <v>0</v>
      </c>
      <c r="E955" s="31">
        <f t="shared" si="15"/>
        <v>0</v>
      </c>
      <c r="F955" s="43">
        <f>IFERROR(VLOOKUP(A955,'2023'!A:N,13,0),0)</f>
        <v>0</v>
      </c>
      <c r="G955" s="43">
        <f>IFERROR(VLOOKUP(A955,'2023'!A:N,14,0),0)</f>
        <v>0</v>
      </c>
      <c r="H955" s="43">
        <v>3</v>
      </c>
      <c r="I955" s="43">
        <v>14345454</v>
      </c>
      <c r="J955" s="44">
        <f t="shared" si="16"/>
        <v>4781818</v>
      </c>
      <c r="K955" s="43">
        <v>0</v>
      </c>
      <c r="L955" s="43">
        <v>0</v>
      </c>
      <c r="M955" s="44">
        <f t="shared" si="17"/>
        <v>0</v>
      </c>
      <c r="N955" s="43">
        <f t="shared" si="18"/>
        <v>3</v>
      </c>
      <c r="O955" s="44">
        <f t="shared" si="19"/>
        <v>14345454</v>
      </c>
    </row>
    <row r="956" spans="1:15" x14ac:dyDescent="0.2">
      <c r="A956" s="31" t="s">
        <v>3232</v>
      </c>
      <c r="B956" s="31" t="s">
        <v>11</v>
      </c>
      <c r="C956" s="31">
        <v>0</v>
      </c>
      <c r="D956" s="31">
        <v>0</v>
      </c>
      <c r="E956" s="31">
        <f t="shared" si="15"/>
        <v>0</v>
      </c>
      <c r="F956" s="43">
        <f>IFERROR(VLOOKUP(A956,'2023'!A:N,13,0),0)</f>
        <v>0</v>
      </c>
      <c r="G956" s="43">
        <f>IFERROR(VLOOKUP(A956,'2023'!A:N,14,0),0)</f>
        <v>0</v>
      </c>
      <c r="H956" s="43">
        <v>3</v>
      </c>
      <c r="I956" s="43">
        <v>8863635</v>
      </c>
      <c r="J956" s="44">
        <f t="shared" si="16"/>
        <v>2954545</v>
      </c>
      <c r="K956" s="43">
        <v>0</v>
      </c>
      <c r="L956" s="43">
        <v>0</v>
      </c>
      <c r="M956" s="44">
        <f t="shared" si="17"/>
        <v>0</v>
      </c>
      <c r="N956" s="43">
        <f t="shared" si="18"/>
        <v>3</v>
      </c>
      <c r="O956" s="44">
        <f t="shared" si="19"/>
        <v>8863635</v>
      </c>
    </row>
    <row r="957" spans="1:15" x14ac:dyDescent="0.2">
      <c r="A957" s="31" t="s">
        <v>3233</v>
      </c>
      <c r="B957" s="31" t="s">
        <v>11</v>
      </c>
      <c r="C957" s="31">
        <v>0</v>
      </c>
      <c r="D957" s="31">
        <v>0</v>
      </c>
      <c r="E957" s="31">
        <f t="shared" si="15"/>
        <v>0</v>
      </c>
      <c r="F957" s="43">
        <f>IFERROR(VLOOKUP(A957,'2023'!A:N,13,0),0)</f>
        <v>0</v>
      </c>
      <c r="G957" s="43">
        <f>IFERROR(VLOOKUP(A957,'2023'!A:N,14,0),0)</f>
        <v>0</v>
      </c>
      <c r="H957" s="43">
        <v>2</v>
      </c>
      <c r="I957" s="43">
        <v>5836364</v>
      </c>
      <c r="J957" s="44">
        <f t="shared" si="16"/>
        <v>2918182</v>
      </c>
      <c r="K957" s="43">
        <v>2</v>
      </c>
      <c r="L957" s="43">
        <v>5454546</v>
      </c>
      <c r="M957" s="44">
        <f t="shared" si="17"/>
        <v>5836364</v>
      </c>
      <c r="N957" s="43">
        <f t="shared" si="18"/>
        <v>0</v>
      </c>
      <c r="O957" s="44">
        <f t="shared" si="19"/>
        <v>0</v>
      </c>
    </row>
    <row r="958" spans="1:15" x14ac:dyDescent="0.2">
      <c r="A958" s="31" t="s">
        <v>3234</v>
      </c>
      <c r="B958" s="31" t="s">
        <v>11</v>
      </c>
      <c r="C958" s="31">
        <v>0</v>
      </c>
      <c r="D958" s="31">
        <v>0</v>
      </c>
      <c r="E958" s="31">
        <f t="shared" si="15"/>
        <v>0</v>
      </c>
      <c r="F958" s="43">
        <f>IFERROR(VLOOKUP(A958,'2023'!A:N,13,0),0)</f>
        <v>0</v>
      </c>
      <c r="G958" s="43">
        <f>IFERROR(VLOOKUP(A958,'2023'!A:N,14,0),0)</f>
        <v>0</v>
      </c>
      <c r="H958" s="43">
        <v>2</v>
      </c>
      <c r="I958" s="43">
        <v>3418182</v>
      </c>
      <c r="J958" s="44">
        <f t="shared" si="16"/>
        <v>1709091</v>
      </c>
      <c r="K958" s="43">
        <v>0</v>
      </c>
      <c r="L958" s="43">
        <v>0</v>
      </c>
      <c r="M958" s="44">
        <f t="shared" si="17"/>
        <v>0</v>
      </c>
      <c r="N958" s="43">
        <f t="shared" si="18"/>
        <v>2</v>
      </c>
      <c r="O958" s="44">
        <f t="shared" si="19"/>
        <v>3418182</v>
      </c>
    </row>
    <row r="959" spans="1:15" x14ac:dyDescent="0.2">
      <c r="A959" s="31" t="s">
        <v>3235</v>
      </c>
      <c r="B959" s="31" t="s">
        <v>11</v>
      </c>
      <c r="C959" s="31">
        <v>0</v>
      </c>
      <c r="D959" s="31">
        <v>0</v>
      </c>
      <c r="E959" s="31">
        <f t="shared" si="15"/>
        <v>0</v>
      </c>
      <c r="F959" s="43">
        <f>IFERROR(VLOOKUP(A959,'2023'!A:N,13,0),0)</f>
        <v>0</v>
      </c>
      <c r="G959" s="43">
        <f>IFERROR(VLOOKUP(A959,'2023'!A:N,14,0),0)</f>
        <v>0</v>
      </c>
      <c r="H959" s="43">
        <v>1</v>
      </c>
      <c r="I959" s="43">
        <v>3731818</v>
      </c>
      <c r="J959" s="44">
        <f t="shared" si="16"/>
        <v>3731818</v>
      </c>
      <c r="K959" s="43">
        <v>1</v>
      </c>
      <c r="L959" s="43">
        <v>4636363</v>
      </c>
      <c r="M959" s="44">
        <f t="shared" si="17"/>
        <v>3731818</v>
      </c>
      <c r="N959" s="43">
        <f t="shared" si="18"/>
        <v>0</v>
      </c>
      <c r="O959" s="44">
        <f t="shared" si="19"/>
        <v>0</v>
      </c>
    </row>
    <row r="960" spans="1:15" x14ac:dyDescent="0.2">
      <c r="A960" s="31" t="s">
        <v>3236</v>
      </c>
      <c r="B960" s="31" t="s">
        <v>11</v>
      </c>
      <c r="C960" s="31">
        <v>0</v>
      </c>
      <c r="D960" s="31">
        <v>0</v>
      </c>
      <c r="E960" s="31">
        <f t="shared" si="15"/>
        <v>0</v>
      </c>
      <c r="F960" s="43">
        <f>IFERROR(VLOOKUP(A960,'2023'!A:N,13,0),0)</f>
        <v>0</v>
      </c>
      <c r="G960" s="43">
        <f>IFERROR(VLOOKUP(A960,'2023'!A:N,14,0),0)</f>
        <v>0</v>
      </c>
      <c r="H960" s="43">
        <v>2</v>
      </c>
      <c r="I960" s="43">
        <v>19000000</v>
      </c>
      <c r="J960" s="44">
        <f t="shared" si="16"/>
        <v>9500000</v>
      </c>
      <c r="K960" s="43">
        <v>1</v>
      </c>
      <c r="L960" s="43">
        <v>10445455</v>
      </c>
      <c r="M960" s="44">
        <f t="shared" si="17"/>
        <v>9500000</v>
      </c>
      <c r="N960" s="43">
        <f t="shared" si="18"/>
        <v>1</v>
      </c>
      <c r="O960" s="44">
        <f t="shared" si="19"/>
        <v>9500000</v>
      </c>
    </row>
    <row r="961" spans="1:15" x14ac:dyDescent="0.2">
      <c r="A961" s="31" t="s">
        <v>3237</v>
      </c>
      <c r="B961" s="31" t="s">
        <v>11</v>
      </c>
      <c r="C961" s="31">
        <v>0</v>
      </c>
      <c r="D961" s="31">
        <v>0</v>
      </c>
      <c r="E961" s="31">
        <f t="shared" si="15"/>
        <v>0</v>
      </c>
      <c r="F961" s="43">
        <f>IFERROR(VLOOKUP(A961,'2023'!A:N,13,0),0)</f>
        <v>0</v>
      </c>
      <c r="G961" s="43">
        <f>IFERROR(VLOOKUP(A961,'2023'!A:N,14,0),0)</f>
        <v>0</v>
      </c>
      <c r="H961" s="43">
        <v>1</v>
      </c>
      <c r="I961" s="43">
        <v>14700000</v>
      </c>
      <c r="J961" s="44">
        <f t="shared" si="16"/>
        <v>14700000</v>
      </c>
      <c r="K961" s="43">
        <v>1</v>
      </c>
      <c r="L961" s="43">
        <v>15900000</v>
      </c>
      <c r="M961" s="44">
        <f t="shared" si="17"/>
        <v>14700000</v>
      </c>
      <c r="N961" s="43">
        <f t="shared" si="18"/>
        <v>0</v>
      </c>
      <c r="O961" s="44">
        <f t="shared" si="19"/>
        <v>0</v>
      </c>
    </row>
    <row r="962" spans="1:15" x14ac:dyDescent="0.2">
      <c r="A962" s="31" t="s">
        <v>3238</v>
      </c>
      <c r="B962" s="31" t="s">
        <v>11</v>
      </c>
      <c r="C962" s="31">
        <v>0</v>
      </c>
      <c r="D962" s="31">
        <v>0</v>
      </c>
      <c r="E962" s="31">
        <f t="shared" si="15"/>
        <v>0</v>
      </c>
      <c r="F962" s="43">
        <f>IFERROR(VLOOKUP(A962,'2023'!A:N,13,0),0)</f>
        <v>0</v>
      </c>
      <c r="G962" s="43">
        <f>IFERROR(VLOOKUP(A962,'2023'!A:N,14,0),0)</f>
        <v>0</v>
      </c>
      <c r="H962" s="43">
        <v>1</v>
      </c>
      <c r="I962" s="43">
        <v>3503636</v>
      </c>
      <c r="J962" s="44">
        <f t="shared" si="16"/>
        <v>3503636</v>
      </c>
      <c r="K962" s="43">
        <v>0</v>
      </c>
      <c r="L962" s="43">
        <v>0</v>
      </c>
      <c r="M962" s="44">
        <f t="shared" si="17"/>
        <v>0</v>
      </c>
      <c r="N962" s="43">
        <f t="shared" si="18"/>
        <v>1</v>
      </c>
      <c r="O962" s="44">
        <f t="shared" si="19"/>
        <v>3503636</v>
      </c>
    </row>
    <row r="963" spans="1:15" x14ac:dyDescent="0.2">
      <c r="A963" s="31" t="s">
        <v>457</v>
      </c>
      <c r="B963" s="31" t="s">
        <v>11</v>
      </c>
      <c r="C963" s="31">
        <v>4</v>
      </c>
      <c r="D963" s="31">
        <v>16818179</v>
      </c>
      <c r="E963" s="31">
        <f t="shared" si="15"/>
        <v>0</v>
      </c>
      <c r="F963" s="43">
        <f>IFERROR(VLOOKUP(A963,'2023'!A:N,13,0),0)</f>
        <v>4</v>
      </c>
      <c r="G963" s="43">
        <f>IFERROR(VLOOKUP(A963,'2023'!A:N,14,0),0)</f>
        <v>16818179</v>
      </c>
      <c r="H963" s="43">
        <v>1</v>
      </c>
      <c r="I963" s="43">
        <v>3318182</v>
      </c>
      <c r="J963" s="44">
        <f t="shared" si="16"/>
        <v>4027272.2</v>
      </c>
      <c r="K963" s="43">
        <v>2</v>
      </c>
      <c r="L963" s="43">
        <v>6527273</v>
      </c>
      <c r="M963" s="44">
        <f t="shared" si="17"/>
        <v>8054544.4000000004</v>
      </c>
      <c r="N963" s="43">
        <f t="shared" si="18"/>
        <v>3</v>
      </c>
      <c r="O963" s="44">
        <f t="shared" si="19"/>
        <v>12081816.6</v>
      </c>
    </row>
    <row r="964" spans="1:15" x14ac:dyDescent="0.2">
      <c r="A964" s="31" t="s">
        <v>2179</v>
      </c>
      <c r="B964" s="31" t="s">
        <v>11</v>
      </c>
      <c r="C964" s="31">
        <v>21</v>
      </c>
      <c r="D964" s="31">
        <v>65589192</v>
      </c>
      <c r="E964" s="31">
        <f t="shared" si="15"/>
        <v>0</v>
      </c>
      <c r="F964" s="43">
        <f>IFERROR(VLOOKUP(A964,'2023'!A:N,13,0),0)</f>
        <v>21</v>
      </c>
      <c r="G964" s="43">
        <f>IFERROR(VLOOKUP(A964,'2023'!A:N,14,0),0)</f>
        <v>65589192.375</v>
      </c>
      <c r="H964" s="43">
        <v>3</v>
      </c>
      <c r="I964" s="43">
        <v>8509092</v>
      </c>
      <c r="J964" s="44">
        <f t="shared" si="16"/>
        <v>3087428.515625</v>
      </c>
      <c r="K964" s="43">
        <v>11</v>
      </c>
      <c r="L964" s="43">
        <v>30999999</v>
      </c>
      <c r="M964" s="44">
        <f t="shared" si="17"/>
        <v>33961713.671875</v>
      </c>
      <c r="N964" s="43">
        <f t="shared" si="18"/>
        <v>13</v>
      </c>
      <c r="O964" s="44">
        <f t="shared" si="19"/>
        <v>40136570.703125</v>
      </c>
    </row>
    <row r="965" spans="1:15" x14ac:dyDescent="0.2">
      <c r="A965" s="31" t="s">
        <v>3239</v>
      </c>
      <c r="B965" s="31" t="s">
        <v>11</v>
      </c>
      <c r="C965" s="31">
        <v>0</v>
      </c>
      <c r="D965" s="31">
        <v>0</v>
      </c>
      <c r="E965" s="31">
        <f t="shared" si="15"/>
        <v>0</v>
      </c>
      <c r="F965" s="43">
        <f>IFERROR(VLOOKUP(A965,'2023'!A:N,13,0),0)</f>
        <v>0</v>
      </c>
      <c r="G965" s="43">
        <f>IFERROR(VLOOKUP(A965,'2023'!A:N,14,0),0)</f>
        <v>0</v>
      </c>
      <c r="H965" s="43">
        <v>1</v>
      </c>
      <c r="I965" s="43">
        <v>7000000</v>
      </c>
      <c r="J965" s="44">
        <f t="shared" si="16"/>
        <v>7000000</v>
      </c>
      <c r="K965" s="43">
        <v>1</v>
      </c>
      <c r="L965" s="43">
        <v>7318182</v>
      </c>
      <c r="M965" s="44">
        <f t="shared" si="17"/>
        <v>7000000</v>
      </c>
      <c r="N965" s="43">
        <f t="shared" si="18"/>
        <v>0</v>
      </c>
      <c r="O965" s="44">
        <f t="shared" si="19"/>
        <v>0</v>
      </c>
    </row>
    <row r="966" spans="1:15" x14ac:dyDescent="0.2">
      <c r="A966" s="31" t="s">
        <v>3240</v>
      </c>
      <c r="B966" s="31" t="s">
        <v>3241</v>
      </c>
      <c r="C966" s="31">
        <v>0</v>
      </c>
      <c r="D966" s="31">
        <v>0</v>
      </c>
      <c r="E966" s="31">
        <f t="shared" si="15"/>
        <v>0</v>
      </c>
      <c r="F966" s="43">
        <f>IFERROR(VLOOKUP(A966,'2023'!A:N,13,0),0)</f>
        <v>0</v>
      </c>
      <c r="G966" s="43">
        <f>IFERROR(VLOOKUP(A966,'2023'!A:N,14,0),0)</f>
        <v>0</v>
      </c>
      <c r="H966" s="43">
        <v>1</v>
      </c>
      <c r="I966" s="43">
        <v>1150000</v>
      </c>
      <c r="J966" s="44">
        <f t="shared" si="16"/>
        <v>1150000</v>
      </c>
      <c r="K966" s="43">
        <v>1</v>
      </c>
      <c r="L966" s="43">
        <v>1409091</v>
      </c>
      <c r="M966" s="44">
        <f t="shared" si="17"/>
        <v>1150000</v>
      </c>
      <c r="N966" s="43">
        <f t="shared" si="18"/>
        <v>0</v>
      </c>
      <c r="O966" s="44">
        <f t="shared" si="19"/>
        <v>0</v>
      </c>
    </row>
    <row r="967" spans="1:15" x14ac:dyDescent="0.2">
      <c r="A967" s="31" t="s">
        <v>3242</v>
      </c>
      <c r="B967" s="31" t="s">
        <v>11</v>
      </c>
      <c r="C967" s="31">
        <v>0</v>
      </c>
      <c r="D967" s="31">
        <v>0</v>
      </c>
      <c r="E967" s="31">
        <f t="shared" si="15"/>
        <v>0</v>
      </c>
      <c r="F967" s="43">
        <f>IFERROR(VLOOKUP(A967,'2023'!A:N,13,0),0)</f>
        <v>0</v>
      </c>
      <c r="G967" s="43">
        <f>IFERROR(VLOOKUP(A967,'2023'!A:N,14,0),0)</f>
        <v>0</v>
      </c>
      <c r="H967" s="43">
        <v>20</v>
      </c>
      <c r="I967" s="43">
        <v>27054540</v>
      </c>
      <c r="J967" s="44">
        <f t="shared" si="16"/>
        <v>1352727</v>
      </c>
      <c r="K967" s="43">
        <v>0</v>
      </c>
      <c r="L967" s="43">
        <v>0</v>
      </c>
      <c r="M967" s="44">
        <f t="shared" si="17"/>
        <v>0</v>
      </c>
      <c r="N967" s="43">
        <f t="shared" si="18"/>
        <v>20</v>
      </c>
      <c r="O967" s="44">
        <f t="shared" si="19"/>
        <v>27054540</v>
      </c>
    </row>
    <row r="968" spans="1:15" x14ac:dyDescent="0.2">
      <c r="A968" s="31" t="s">
        <v>3243</v>
      </c>
      <c r="B968" s="31" t="s">
        <v>11</v>
      </c>
      <c r="C968" s="31">
        <v>0</v>
      </c>
      <c r="D968" s="31">
        <v>0</v>
      </c>
      <c r="E968" s="31">
        <f t="shared" si="15"/>
        <v>0</v>
      </c>
      <c r="F968" s="43">
        <f>IFERROR(VLOOKUP(A968,'2023'!A:N,13,0),0)</f>
        <v>0</v>
      </c>
      <c r="G968" s="43">
        <f>IFERROR(VLOOKUP(A968,'2023'!A:N,14,0),0)</f>
        <v>0</v>
      </c>
      <c r="H968" s="43">
        <v>5</v>
      </c>
      <c r="I968" s="43">
        <v>7827275</v>
      </c>
      <c r="J968" s="44">
        <f t="shared" si="16"/>
        <v>1565455</v>
      </c>
      <c r="K968" s="43">
        <v>0</v>
      </c>
      <c r="L968" s="43">
        <v>0</v>
      </c>
      <c r="M968" s="44">
        <f t="shared" si="17"/>
        <v>0</v>
      </c>
      <c r="N968" s="43">
        <f t="shared" si="18"/>
        <v>5</v>
      </c>
      <c r="O968" s="44">
        <f t="shared" si="19"/>
        <v>7827275</v>
      </c>
    </row>
    <row r="969" spans="1:15" x14ac:dyDescent="0.2">
      <c r="A969" s="31" t="s">
        <v>3244</v>
      </c>
      <c r="B969" s="31" t="s">
        <v>20</v>
      </c>
      <c r="C969" s="31">
        <v>0</v>
      </c>
      <c r="D969" s="31">
        <v>0</v>
      </c>
      <c r="E969" s="31">
        <f t="shared" si="15"/>
        <v>0</v>
      </c>
      <c r="F969" s="43">
        <f>IFERROR(VLOOKUP(A969,'2023'!A:N,13,0),0)</f>
        <v>0</v>
      </c>
      <c r="G969" s="43">
        <f>IFERROR(VLOOKUP(A969,'2023'!A:N,14,0),0)</f>
        <v>0</v>
      </c>
      <c r="H969" s="43">
        <v>17</v>
      </c>
      <c r="I969" s="43">
        <v>303455457</v>
      </c>
      <c r="J969" s="44">
        <f t="shared" si="16"/>
        <v>17850321</v>
      </c>
      <c r="K969" s="43">
        <v>10</v>
      </c>
      <c r="L969" s="43">
        <v>172409090</v>
      </c>
      <c r="M969" s="44">
        <f t="shared" si="17"/>
        <v>178503210</v>
      </c>
      <c r="N969" s="43">
        <f t="shared" si="18"/>
        <v>7</v>
      </c>
      <c r="O969" s="44">
        <f t="shared" si="19"/>
        <v>124952247</v>
      </c>
    </row>
    <row r="970" spans="1:15" x14ac:dyDescent="0.2">
      <c r="A970" s="31" t="s">
        <v>3245</v>
      </c>
      <c r="B970" s="31" t="s">
        <v>11</v>
      </c>
      <c r="C970" s="31">
        <v>0</v>
      </c>
      <c r="D970" s="31">
        <v>0</v>
      </c>
      <c r="E970" s="31">
        <f t="shared" si="15"/>
        <v>0</v>
      </c>
      <c r="F970" s="43">
        <f>IFERROR(VLOOKUP(A970,'2023'!A:N,13,0),0)</f>
        <v>0</v>
      </c>
      <c r="G970" s="43">
        <f>IFERROR(VLOOKUP(A970,'2023'!A:N,14,0),0)</f>
        <v>0</v>
      </c>
      <c r="H970" s="43">
        <v>9</v>
      </c>
      <c r="I970" s="43">
        <v>0</v>
      </c>
      <c r="J970" s="44">
        <f t="shared" si="16"/>
        <v>0</v>
      </c>
      <c r="K970" s="43">
        <v>0</v>
      </c>
      <c r="L970" s="43">
        <v>0</v>
      </c>
      <c r="M970" s="44">
        <f t="shared" si="17"/>
        <v>0</v>
      </c>
      <c r="N970" s="43">
        <f t="shared" si="18"/>
        <v>9</v>
      </c>
      <c r="O970" s="44">
        <f t="shared" si="19"/>
        <v>0</v>
      </c>
    </row>
    <row r="971" spans="1:15" x14ac:dyDescent="0.2">
      <c r="A971" s="31" t="s">
        <v>3246</v>
      </c>
      <c r="B971" s="31" t="s">
        <v>11</v>
      </c>
      <c r="C971" s="31">
        <v>0</v>
      </c>
      <c r="D971" s="31">
        <v>0</v>
      </c>
      <c r="E971" s="31">
        <f t="shared" si="15"/>
        <v>0</v>
      </c>
      <c r="F971" s="43">
        <f>IFERROR(VLOOKUP(A971,'2023'!A:N,13,0),0)</f>
        <v>0</v>
      </c>
      <c r="G971" s="43">
        <f>IFERROR(VLOOKUP(A971,'2023'!A:N,14,0),0)</f>
        <v>0</v>
      </c>
      <c r="H971" s="43">
        <v>3</v>
      </c>
      <c r="I971" s="43">
        <v>26727273</v>
      </c>
      <c r="J971" s="44">
        <f t="shared" si="16"/>
        <v>8909091</v>
      </c>
      <c r="K971" s="43">
        <v>3</v>
      </c>
      <c r="L971" s="43">
        <v>28609092</v>
      </c>
      <c r="M971" s="44">
        <f t="shared" si="17"/>
        <v>26727273</v>
      </c>
      <c r="N971" s="43">
        <f t="shared" si="18"/>
        <v>0</v>
      </c>
      <c r="O971" s="44">
        <f t="shared" si="19"/>
        <v>0</v>
      </c>
    </row>
    <row r="972" spans="1:15" x14ac:dyDescent="0.2">
      <c r="A972" s="31" t="s">
        <v>3247</v>
      </c>
      <c r="B972" s="31" t="s">
        <v>11</v>
      </c>
      <c r="C972" s="31">
        <v>0</v>
      </c>
      <c r="D972" s="31">
        <v>0</v>
      </c>
      <c r="E972" s="31">
        <f t="shared" si="15"/>
        <v>0</v>
      </c>
      <c r="F972" s="43">
        <f>IFERROR(VLOOKUP(A972,'2023'!A:N,13,0),0)</f>
        <v>0</v>
      </c>
      <c r="G972" s="43">
        <f>IFERROR(VLOOKUP(A972,'2023'!A:N,14,0),0)</f>
        <v>0</v>
      </c>
      <c r="H972" s="43">
        <v>3</v>
      </c>
      <c r="I972" s="43">
        <v>6000000</v>
      </c>
      <c r="J972" s="44">
        <f t="shared" si="16"/>
        <v>2000000</v>
      </c>
      <c r="K972" s="43">
        <v>3</v>
      </c>
      <c r="L972" s="43">
        <v>6518181</v>
      </c>
      <c r="M972" s="44">
        <f t="shared" si="17"/>
        <v>6000000</v>
      </c>
      <c r="N972" s="43">
        <f t="shared" si="18"/>
        <v>0</v>
      </c>
      <c r="O972" s="44">
        <f t="shared" si="19"/>
        <v>0</v>
      </c>
    </row>
    <row r="973" spans="1:15" x14ac:dyDescent="0.2">
      <c r="A973" s="31" t="s">
        <v>3248</v>
      </c>
      <c r="B973" s="31" t="s">
        <v>400</v>
      </c>
      <c r="C973" s="31">
        <v>0</v>
      </c>
      <c r="D973" s="31">
        <v>0</v>
      </c>
      <c r="E973" s="31">
        <f t="shared" si="15"/>
        <v>0</v>
      </c>
      <c r="F973" s="43">
        <f>IFERROR(VLOOKUP(A973,'2023'!A:N,13,0),0)</f>
        <v>0</v>
      </c>
      <c r="G973" s="43">
        <f>IFERROR(VLOOKUP(A973,'2023'!A:N,14,0),0)</f>
        <v>0</v>
      </c>
      <c r="H973" s="43">
        <v>10</v>
      </c>
      <c r="I973" s="43">
        <v>454550</v>
      </c>
      <c r="J973" s="44">
        <f t="shared" si="16"/>
        <v>45455</v>
      </c>
      <c r="K973" s="43">
        <v>0</v>
      </c>
      <c r="L973" s="43">
        <v>0</v>
      </c>
      <c r="M973" s="44">
        <f t="shared" si="17"/>
        <v>0</v>
      </c>
      <c r="N973" s="43">
        <f t="shared" si="18"/>
        <v>10</v>
      </c>
      <c r="O973" s="44">
        <f t="shared" si="19"/>
        <v>454550</v>
      </c>
    </row>
    <row r="974" spans="1:15" x14ac:dyDescent="0.2">
      <c r="A974" s="31" t="s">
        <v>3249</v>
      </c>
      <c r="B974" s="31" t="s">
        <v>25</v>
      </c>
      <c r="C974" s="31">
        <v>0</v>
      </c>
      <c r="D974" s="31">
        <v>0</v>
      </c>
      <c r="E974" s="31">
        <f t="shared" si="15"/>
        <v>0</v>
      </c>
      <c r="F974" s="43">
        <f>IFERROR(VLOOKUP(A974,'2023'!A:N,13,0),0)</f>
        <v>0</v>
      </c>
      <c r="G974" s="43">
        <f>IFERROR(VLOOKUP(A974,'2023'!A:N,14,0),0)</f>
        <v>0</v>
      </c>
      <c r="H974" s="43">
        <v>5</v>
      </c>
      <c r="I974" s="43">
        <v>36363635</v>
      </c>
      <c r="J974" s="44">
        <f t="shared" si="16"/>
        <v>7272727</v>
      </c>
      <c r="K974" s="43">
        <v>2</v>
      </c>
      <c r="L974" s="43">
        <v>15618182</v>
      </c>
      <c r="M974" s="44">
        <f t="shared" si="17"/>
        <v>14545454</v>
      </c>
      <c r="N974" s="43">
        <f t="shared" si="18"/>
        <v>3</v>
      </c>
      <c r="O974" s="44">
        <f t="shared" si="19"/>
        <v>21818181</v>
      </c>
    </row>
    <row r="975" spans="1:15" x14ac:dyDescent="0.2">
      <c r="A975" s="31" t="s">
        <v>902</v>
      </c>
      <c r="B975" s="31" t="s">
        <v>11</v>
      </c>
      <c r="C975" s="31">
        <v>2</v>
      </c>
      <c r="D975" s="31">
        <v>3363636</v>
      </c>
      <c r="E975" s="31">
        <f t="shared" si="15"/>
        <v>0</v>
      </c>
      <c r="F975" s="43">
        <f>IFERROR(VLOOKUP(A975,'2023'!A:N,13,0),0)</f>
        <v>2</v>
      </c>
      <c r="G975" s="43">
        <f>IFERROR(VLOOKUP(A975,'2023'!A:N,14,0),0)</f>
        <v>3363636</v>
      </c>
      <c r="H975" s="43">
        <v>2</v>
      </c>
      <c r="I975" s="43">
        <v>3636364</v>
      </c>
      <c r="J975" s="44">
        <f t="shared" si="16"/>
        <v>1750000</v>
      </c>
      <c r="K975" s="43">
        <v>1</v>
      </c>
      <c r="L975" s="43">
        <v>1818182</v>
      </c>
      <c r="M975" s="44">
        <f t="shared" si="17"/>
        <v>1750000</v>
      </c>
      <c r="N975" s="43">
        <f t="shared" si="18"/>
        <v>3</v>
      </c>
      <c r="O975" s="44">
        <f t="shared" si="19"/>
        <v>5250000</v>
      </c>
    </row>
    <row r="976" spans="1:15" x14ac:dyDescent="0.2">
      <c r="A976" s="31" t="s">
        <v>3250</v>
      </c>
      <c r="B976" s="31" t="s">
        <v>11</v>
      </c>
      <c r="C976" s="31">
        <v>0</v>
      </c>
      <c r="D976" s="31">
        <v>0</v>
      </c>
      <c r="E976" s="31">
        <f t="shared" si="15"/>
        <v>0</v>
      </c>
      <c r="F976" s="43">
        <f>IFERROR(VLOOKUP(A976,'2023'!A:N,13,0),0)</f>
        <v>0</v>
      </c>
      <c r="G976" s="43">
        <f>IFERROR(VLOOKUP(A976,'2023'!A:N,14,0),0)</f>
        <v>0</v>
      </c>
      <c r="H976" s="43">
        <v>2</v>
      </c>
      <c r="I976" s="43">
        <v>3963636</v>
      </c>
      <c r="J976" s="44">
        <f t="shared" si="16"/>
        <v>1981818</v>
      </c>
      <c r="K976" s="43">
        <v>0</v>
      </c>
      <c r="L976" s="43">
        <v>0</v>
      </c>
      <c r="M976" s="44">
        <f t="shared" si="17"/>
        <v>0</v>
      </c>
      <c r="N976" s="43">
        <f t="shared" si="18"/>
        <v>2</v>
      </c>
      <c r="O976" s="44">
        <f t="shared" si="19"/>
        <v>3963636</v>
      </c>
    </row>
    <row r="977" spans="1:15" x14ac:dyDescent="0.2">
      <c r="A977" s="31" t="s">
        <v>2105</v>
      </c>
      <c r="B977" s="31" t="s">
        <v>11</v>
      </c>
      <c r="C977" s="31">
        <v>0</v>
      </c>
      <c r="D977" s="31">
        <v>0</v>
      </c>
      <c r="E977" s="31">
        <f t="shared" si="15"/>
        <v>0</v>
      </c>
      <c r="F977" s="43">
        <f>IFERROR(VLOOKUP(A977,'2023'!A:N,13,0),0)</f>
        <v>0</v>
      </c>
      <c r="G977" s="43">
        <f>IFERROR(VLOOKUP(A977,'2023'!A:N,14,0),0)</f>
        <v>0</v>
      </c>
      <c r="H977" s="43">
        <v>20</v>
      </c>
      <c r="I977" s="43">
        <v>1727280</v>
      </c>
      <c r="J977" s="44">
        <f t="shared" si="16"/>
        <v>86364</v>
      </c>
      <c r="K977" s="43">
        <v>0</v>
      </c>
      <c r="L977" s="43">
        <v>0</v>
      </c>
      <c r="M977" s="44">
        <f t="shared" si="17"/>
        <v>0</v>
      </c>
      <c r="N977" s="43">
        <f t="shared" si="18"/>
        <v>20</v>
      </c>
      <c r="O977" s="44">
        <f t="shared" si="19"/>
        <v>1727280</v>
      </c>
    </row>
    <row r="978" spans="1:15" x14ac:dyDescent="0.2">
      <c r="A978" s="31" t="s">
        <v>752</v>
      </c>
      <c r="B978" s="31" t="s">
        <v>11</v>
      </c>
      <c r="C978" s="31">
        <v>20</v>
      </c>
      <c r="D978" s="31">
        <v>1818180</v>
      </c>
      <c r="E978" s="31">
        <f t="shared" si="15"/>
        <v>0</v>
      </c>
      <c r="F978" s="43">
        <f>IFERROR(VLOOKUP(A978,'2023'!A:N,13,0),0)</f>
        <v>20</v>
      </c>
      <c r="G978" s="43">
        <f>IFERROR(VLOOKUP(A978,'2023'!A:N,14,0),0)</f>
        <v>1818180</v>
      </c>
      <c r="H978" s="43">
        <v>15</v>
      </c>
      <c r="I978" s="43">
        <v>1431825</v>
      </c>
      <c r="J978" s="44">
        <f t="shared" si="16"/>
        <v>92857.28571428571</v>
      </c>
      <c r="K978" s="43">
        <v>0</v>
      </c>
      <c r="L978" s="43">
        <v>0</v>
      </c>
      <c r="M978" s="44">
        <f t="shared" si="17"/>
        <v>0</v>
      </c>
      <c r="N978" s="43">
        <f t="shared" si="18"/>
        <v>35</v>
      </c>
      <c r="O978" s="44">
        <f t="shared" si="19"/>
        <v>3250005</v>
      </c>
    </row>
    <row r="979" spans="1:15" x14ac:dyDescent="0.2">
      <c r="A979" s="31" t="s">
        <v>753</v>
      </c>
      <c r="B979" s="31" t="s">
        <v>11</v>
      </c>
      <c r="C979" s="31">
        <v>20</v>
      </c>
      <c r="D979" s="31">
        <v>1818180</v>
      </c>
      <c r="E979" s="31">
        <f t="shared" si="15"/>
        <v>0</v>
      </c>
      <c r="F979" s="43">
        <f>IFERROR(VLOOKUP(A979,'2023'!A:N,13,0),0)</f>
        <v>20</v>
      </c>
      <c r="G979" s="43">
        <f>IFERROR(VLOOKUP(A979,'2023'!A:N,14,0),0)</f>
        <v>1818180</v>
      </c>
      <c r="H979" s="43">
        <v>15</v>
      </c>
      <c r="I979" s="43">
        <v>1431825</v>
      </c>
      <c r="J979" s="44">
        <f t="shared" si="16"/>
        <v>92857.28571428571</v>
      </c>
      <c r="K979" s="43">
        <v>0</v>
      </c>
      <c r="L979" s="43">
        <v>0</v>
      </c>
      <c r="M979" s="44">
        <f t="shared" si="17"/>
        <v>0</v>
      </c>
      <c r="N979" s="43">
        <f t="shared" si="18"/>
        <v>35</v>
      </c>
      <c r="O979" s="44">
        <f t="shared" si="19"/>
        <v>3250005</v>
      </c>
    </row>
    <row r="980" spans="1:15" x14ac:dyDescent="0.2">
      <c r="A980" s="31" t="s">
        <v>754</v>
      </c>
      <c r="B980" s="31" t="s">
        <v>11</v>
      </c>
      <c r="C980" s="31">
        <v>10</v>
      </c>
      <c r="D980" s="31">
        <v>909090</v>
      </c>
      <c r="E980" s="31">
        <f t="shared" si="15"/>
        <v>0</v>
      </c>
      <c r="F980" s="43">
        <f>IFERROR(VLOOKUP(A980,'2023'!A:N,13,0),0)</f>
        <v>10</v>
      </c>
      <c r="G980" s="43">
        <f>IFERROR(VLOOKUP(A980,'2023'!A:N,14,0),0)</f>
        <v>909090</v>
      </c>
      <c r="H980" s="43">
        <v>15</v>
      </c>
      <c r="I980" s="43">
        <v>1431825</v>
      </c>
      <c r="J980" s="44">
        <f t="shared" si="16"/>
        <v>93636.6</v>
      </c>
      <c r="K980" s="43">
        <v>0</v>
      </c>
      <c r="L980" s="43">
        <v>0</v>
      </c>
      <c r="M980" s="44">
        <f t="shared" si="17"/>
        <v>0</v>
      </c>
      <c r="N980" s="43">
        <f t="shared" si="18"/>
        <v>25</v>
      </c>
      <c r="O980" s="44">
        <f t="shared" si="19"/>
        <v>2340915</v>
      </c>
    </row>
    <row r="981" spans="1:15" x14ac:dyDescent="0.2">
      <c r="A981" s="31" t="s">
        <v>777</v>
      </c>
      <c r="B981" s="31" t="s">
        <v>11</v>
      </c>
      <c r="C981" s="31">
        <v>10</v>
      </c>
      <c r="D981" s="31">
        <v>1545450</v>
      </c>
      <c r="E981" s="31">
        <f t="shared" si="15"/>
        <v>0</v>
      </c>
      <c r="F981" s="43">
        <f>IFERROR(VLOOKUP(A981,'2023'!A:N,13,0),0)</f>
        <v>10</v>
      </c>
      <c r="G981" s="43">
        <f>IFERROR(VLOOKUP(A981,'2023'!A:N,14,0),0)</f>
        <v>1545450</v>
      </c>
      <c r="H981" s="43">
        <v>5</v>
      </c>
      <c r="I981" s="43">
        <v>781820</v>
      </c>
      <c r="J981" s="44">
        <f t="shared" si="16"/>
        <v>155151.33333333334</v>
      </c>
      <c r="K981" s="43">
        <v>0</v>
      </c>
      <c r="L981" s="43">
        <v>0</v>
      </c>
      <c r="M981" s="44">
        <f t="shared" si="17"/>
        <v>0</v>
      </c>
      <c r="N981" s="43">
        <f t="shared" si="18"/>
        <v>15</v>
      </c>
      <c r="O981" s="44">
        <f t="shared" si="19"/>
        <v>2327270</v>
      </c>
    </row>
    <row r="982" spans="1:15" x14ac:dyDescent="0.2">
      <c r="A982" s="31" t="s">
        <v>3251</v>
      </c>
      <c r="B982" s="31" t="s">
        <v>11</v>
      </c>
      <c r="C982" s="31">
        <v>0</v>
      </c>
      <c r="D982" s="31">
        <v>0</v>
      </c>
      <c r="E982" s="31">
        <f t="shared" si="15"/>
        <v>0</v>
      </c>
      <c r="F982" s="43">
        <f>IFERROR(VLOOKUP(A982,'2023'!A:N,13,0),0)</f>
        <v>0</v>
      </c>
      <c r="G982" s="43">
        <f>IFERROR(VLOOKUP(A982,'2023'!A:N,14,0),0)</f>
        <v>0</v>
      </c>
      <c r="H982" s="43">
        <v>2</v>
      </c>
      <c r="I982" s="43">
        <v>598182</v>
      </c>
      <c r="J982" s="44">
        <f t="shared" si="16"/>
        <v>299091</v>
      </c>
      <c r="K982" s="43">
        <v>0</v>
      </c>
      <c r="L982" s="43">
        <v>0</v>
      </c>
      <c r="M982" s="44">
        <f t="shared" si="17"/>
        <v>0</v>
      </c>
      <c r="N982" s="43">
        <f t="shared" si="18"/>
        <v>2</v>
      </c>
      <c r="O982" s="44">
        <f t="shared" si="19"/>
        <v>598182</v>
      </c>
    </row>
    <row r="983" spans="1:15" x14ac:dyDescent="0.2">
      <c r="A983" s="31" t="s">
        <v>3252</v>
      </c>
      <c r="B983" s="31" t="s">
        <v>171</v>
      </c>
      <c r="C983" s="31">
        <v>0</v>
      </c>
      <c r="D983" s="31">
        <v>0</v>
      </c>
      <c r="E983" s="31">
        <f t="shared" si="15"/>
        <v>0</v>
      </c>
      <c r="F983" s="43">
        <f>IFERROR(VLOOKUP(A983,'2023'!A:N,13,0),0)</f>
        <v>0</v>
      </c>
      <c r="G983" s="43">
        <f>IFERROR(VLOOKUP(A983,'2023'!A:N,14,0),0)</f>
        <v>0</v>
      </c>
      <c r="H983" s="43">
        <v>6</v>
      </c>
      <c r="I983" s="43">
        <v>0</v>
      </c>
      <c r="J983" s="44">
        <f t="shared" si="16"/>
        <v>0</v>
      </c>
      <c r="K983" s="43">
        <v>0</v>
      </c>
      <c r="L983" s="43">
        <v>0</v>
      </c>
      <c r="M983" s="44">
        <f t="shared" si="17"/>
        <v>0</v>
      </c>
      <c r="N983" s="43">
        <f t="shared" si="18"/>
        <v>6</v>
      </c>
      <c r="O983" s="44">
        <f t="shared" si="19"/>
        <v>0</v>
      </c>
    </row>
    <row r="984" spans="1:15" x14ac:dyDescent="0.2">
      <c r="A984" s="31" t="s">
        <v>938</v>
      </c>
      <c r="B984" s="31" t="s">
        <v>11</v>
      </c>
      <c r="C984" s="31">
        <v>1</v>
      </c>
      <c r="D984" s="31">
        <v>18312727</v>
      </c>
      <c r="E984" s="31">
        <f t="shared" si="15"/>
        <v>0</v>
      </c>
      <c r="F984" s="43">
        <f>IFERROR(VLOOKUP(A984,'2023'!A:N,13,0),0)</f>
        <v>1</v>
      </c>
      <c r="G984" s="43">
        <f>IFERROR(VLOOKUP(A984,'2023'!A:N,14,0),0)</f>
        <v>18312727</v>
      </c>
      <c r="H984" s="43">
        <v>4</v>
      </c>
      <c r="I984" s="43">
        <v>74080000</v>
      </c>
      <c r="J984" s="44">
        <f t="shared" si="16"/>
        <v>18478545.399999999</v>
      </c>
      <c r="K984" s="43">
        <v>1</v>
      </c>
      <c r="L984" s="43">
        <v>18701818</v>
      </c>
      <c r="M984" s="44">
        <f t="shared" si="17"/>
        <v>18478545.399999999</v>
      </c>
      <c r="N984" s="43">
        <f t="shared" si="18"/>
        <v>4</v>
      </c>
      <c r="O984" s="44">
        <f t="shared" si="19"/>
        <v>73914181.599999994</v>
      </c>
    </row>
    <row r="985" spans="1:15" x14ac:dyDescent="0.2">
      <c r="A985" s="31" t="s">
        <v>3253</v>
      </c>
      <c r="B985" s="31" t="s">
        <v>11</v>
      </c>
      <c r="C985" s="31">
        <v>0</v>
      </c>
      <c r="D985" s="31">
        <v>0</v>
      </c>
      <c r="E985" s="31">
        <f t="shared" si="15"/>
        <v>0</v>
      </c>
      <c r="F985" s="43">
        <f>IFERROR(VLOOKUP(A985,'2023'!A:N,13,0),0)</f>
        <v>0</v>
      </c>
      <c r="G985" s="43">
        <f>IFERROR(VLOOKUP(A985,'2023'!A:N,14,0),0)</f>
        <v>0</v>
      </c>
      <c r="H985" s="43">
        <v>12</v>
      </c>
      <c r="I985" s="43">
        <v>57688076</v>
      </c>
      <c r="J985" s="44">
        <f t="shared" si="16"/>
        <v>4807339.666666667</v>
      </c>
      <c r="K985" s="43">
        <v>0</v>
      </c>
      <c r="L985" s="43">
        <v>0</v>
      </c>
      <c r="M985" s="44">
        <f t="shared" si="17"/>
        <v>0</v>
      </c>
      <c r="N985" s="43">
        <f t="shared" si="18"/>
        <v>12</v>
      </c>
      <c r="O985" s="44">
        <f t="shared" si="19"/>
        <v>57688076</v>
      </c>
    </row>
    <row r="986" spans="1:15" x14ac:dyDescent="0.2">
      <c r="A986" s="31" t="s">
        <v>3254</v>
      </c>
      <c r="B986" s="31" t="s">
        <v>11</v>
      </c>
      <c r="C986" s="31">
        <v>0</v>
      </c>
      <c r="D986" s="31">
        <v>0</v>
      </c>
      <c r="E986" s="31">
        <f t="shared" si="15"/>
        <v>0</v>
      </c>
      <c r="F986" s="43">
        <f>IFERROR(VLOOKUP(A986,'2023'!A:N,13,0),0)</f>
        <v>0</v>
      </c>
      <c r="G986" s="43">
        <f>IFERROR(VLOOKUP(A986,'2023'!A:N,14,0),0)</f>
        <v>0</v>
      </c>
      <c r="H986" s="43">
        <v>12</v>
      </c>
      <c r="I986" s="43">
        <v>0</v>
      </c>
      <c r="J986" s="44">
        <f t="shared" si="16"/>
        <v>0</v>
      </c>
      <c r="K986" s="43">
        <v>0</v>
      </c>
      <c r="L986" s="43">
        <v>0</v>
      </c>
      <c r="M986" s="44">
        <f t="shared" si="17"/>
        <v>0</v>
      </c>
      <c r="N986" s="43">
        <f t="shared" si="18"/>
        <v>12</v>
      </c>
      <c r="O986" s="44">
        <f t="shared" si="19"/>
        <v>0</v>
      </c>
    </row>
    <row r="987" spans="1:15" x14ac:dyDescent="0.2">
      <c r="A987" s="31" t="s">
        <v>3255</v>
      </c>
      <c r="B987" s="31" t="s">
        <v>20</v>
      </c>
      <c r="C987" s="31">
        <v>0</v>
      </c>
      <c r="D987" s="31">
        <v>0</v>
      </c>
      <c r="E987" s="31">
        <f t="shared" si="15"/>
        <v>0</v>
      </c>
      <c r="F987" s="43">
        <f>IFERROR(VLOOKUP(A987,'2023'!A:N,13,0),0)</f>
        <v>0</v>
      </c>
      <c r="G987" s="43">
        <f>IFERROR(VLOOKUP(A987,'2023'!A:N,14,0),0)</f>
        <v>0</v>
      </c>
      <c r="H987" s="43">
        <v>3</v>
      </c>
      <c r="I987" s="43">
        <v>37636365</v>
      </c>
      <c r="J987" s="44">
        <f t="shared" si="16"/>
        <v>12545455</v>
      </c>
      <c r="K987" s="43">
        <v>3</v>
      </c>
      <c r="L987" s="43">
        <v>37045455</v>
      </c>
      <c r="M987" s="44">
        <f t="shared" si="17"/>
        <v>37636365</v>
      </c>
      <c r="N987" s="43">
        <f t="shared" si="18"/>
        <v>0</v>
      </c>
      <c r="O987" s="44">
        <f t="shared" si="19"/>
        <v>0</v>
      </c>
    </row>
    <row r="988" spans="1:15" x14ac:dyDescent="0.2">
      <c r="A988" s="31" t="s">
        <v>3256</v>
      </c>
      <c r="B988" s="31" t="s">
        <v>20</v>
      </c>
      <c r="C988" s="31">
        <v>0</v>
      </c>
      <c r="D988" s="31">
        <v>0</v>
      </c>
      <c r="E988" s="31">
        <f t="shared" si="15"/>
        <v>0</v>
      </c>
      <c r="F988" s="43">
        <f>IFERROR(VLOOKUP(A988,'2023'!A:N,13,0),0)</f>
        <v>0</v>
      </c>
      <c r="G988" s="43">
        <f>IFERROR(VLOOKUP(A988,'2023'!A:N,14,0),0)</f>
        <v>0</v>
      </c>
      <c r="H988" s="43">
        <v>7</v>
      </c>
      <c r="I988" s="43">
        <v>135909090</v>
      </c>
      <c r="J988" s="44">
        <f t="shared" si="16"/>
        <v>19415584.285714287</v>
      </c>
      <c r="K988" s="43">
        <v>6</v>
      </c>
      <c r="L988" s="43">
        <v>110218183</v>
      </c>
      <c r="M988" s="44">
        <f t="shared" si="17"/>
        <v>116493505.71428573</v>
      </c>
      <c r="N988" s="43">
        <f t="shared" si="18"/>
        <v>1</v>
      </c>
      <c r="O988" s="44">
        <f t="shared" si="19"/>
        <v>19415584.285714269</v>
      </c>
    </row>
    <row r="989" spans="1:15" x14ac:dyDescent="0.2">
      <c r="A989" s="31" t="s">
        <v>3257</v>
      </c>
      <c r="B989" s="31" t="s">
        <v>25</v>
      </c>
      <c r="C989" s="31">
        <v>0</v>
      </c>
      <c r="D989" s="31">
        <v>0</v>
      </c>
      <c r="E989" s="31">
        <f t="shared" si="15"/>
        <v>0</v>
      </c>
      <c r="F989" s="43">
        <f>IFERROR(VLOOKUP(A989,'2023'!A:N,13,0),0)</f>
        <v>0</v>
      </c>
      <c r="G989" s="43">
        <f>IFERROR(VLOOKUP(A989,'2023'!A:N,14,0),0)</f>
        <v>0</v>
      </c>
      <c r="H989" s="43">
        <v>45</v>
      </c>
      <c r="I989" s="43">
        <v>382527270</v>
      </c>
      <c r="J989" s="44">
        <f t="shared" si="16"/>
        <v>8500606</v>
      </c>
      <c r="K989" s="43">
        <v>36</v>
      </c>
      <c r="L989" s="43">
        <v>299481821</v>
      </c>
      <c r="M989" s="44">
        <f t="shared" si="17"/>
        <v>306021816</v>
      </c>
      <c r="N989" s="43">
        <f t="shared" si="18"/>
        <v>9</v>
      </c>
      <c r="O989" s="44">
        <f t="shared" si="19"/>
        <v>76505454</v>
      </c>
    </row>
    <row r="990" spans="1:15" x14ac:dyDescent="0.2">
      <c r="A990" s="31" t="s">
        <v>3258</v>
      </c>
      <c r="B990" s="31" t="s">
        <v>11</v>
      </c>
      <c r="C990" s="31">
        <v>0</v>
      </c>
      <c r="D990" s="31">
        <v>0</v>
      </c>
      <c r="E990" s="31">
        <f t="shared" si="15"/>
        <v>0</v>
      </c>
      <c r="F990" s="43">
        <f>IFERROR(VLOOKUP(A990,'2023'!A:N,13,0),0)</f>
        <v>0</v>
      </c>
      <c r="G990" s="43">
        <f>IFERROR(VLOOKUP(A990,'2023'!A:N,14,0),0)</f>
        <v>0</v>
      </c>
      <c r="H990" s="43">
        <v>1</v>
      </c>
      <c r="I990" s="43">
        <v>42354545</v>
      </c>
      <c r="J990" s="44">
        <f t="shared" si="16"/>
        <v>42354545</v>
      </c>
      <c r="K990" s="43">
        <v>0</v>
      </c>
      <c r="L990" s="43">
        <v>0</v>
      </c>
      <c r="M990" s="44">
        <f t="shared" si="17"/>
        <v>0</v>
      </c>
      <c r="N990" s="43">
        <f t="shared" si="18"/>
        <v>1</v>
      </c>
      <c r="O990" s="44">
        <f t="shared" si="19"/>
        <v>42354545</v>
      </c>
    </row>
    <row r="991" spans="1:15" x14ac:dyDescent="0.2">
      <c r="A991" s="31" t="s">
        <v>3259</v>
      </c>
      <c r="B991" s="31" t="s">
        <v>11</v>
      </c>
      <c r="C991" s="31">
        <v>0</v>
      </c>
      <c r="D991" s="31">
        <v>0</v>
      </c>
      <c r="E991" s="31">
        <f t="shared" si="15"/>
        <v>0</v>
      </c>
      <c r="F991" s="43">
        <f>IFERROR(VLOOKUP(A991,'2023'!A:N,13,0),0)</f>
        <v>0</v>
      </c>
      <c r="G991" s="43">
        <f>IFERROR(VLOOKUP(A991,'2023'!A:N,14,0),0)</f>
        <v>0</v>
      </c>
      <c r="H991" s="43">
        <v>6</v>
      </c>
      <c r="I991" s="43">
        <v>23318181</v>
      </c>
      <c r="J991" s="44">
        <f t="shared" si="16"/>
        <v>3886363.5</v>
      </c>
      <c r="K991" s="43">
        <v>0</v>
      </c>
      <c r="L991" s="43">
        <v>0</v>
      </c>
      <c r="M991" s="44">
        <f t="shared" si="17"/>
        <v>0</v>
      </c>
      <c r="N991" s="43">
        <f t="shared" si="18"/>
        <v>6</v>
      </c>
      <c r="O991" s="44">
        <f t="shared" si="19"/>
        <v>23318181</v>
      </c>
    </row>
    <row r="992" spans="1:15" x14ac:dyDescent="0.2">
      <c r="A992" s="31" t="s">
        <v>3260</v>
      </c>
      <c r="B992" s="31" t="s">
        <v>11</v>
      </c>
      <c r="C992" s="31">
        <v>0</v>
      </c>
      <c r="D992" s="31">
        <v>0</v>
      </c>
      <c r="E992" s="31">
        <f t="shared" si="15"/>
        <v>0</v>
      </c>
      <c r="F992" s="43">
        <f>IFERROR(VLOOKUP(A992,'2023'!A:N,13,0),0)</f>
        <v>0</v>
      </c>
      <c r="G992" s="43">
        <f>IFERROR(VLOOKUP(A992,'2023'!A:N,14,0),0)</f>
        <v>0</v>
      </c>
      <c r="H992" s="43">
        <v>2</v>
      </c>
      <c r="I992" s="43">
        <v>14454546</v>
      </c>
      <c r="J992" s="44">
        <f t="shared" si="16"/>
        <v>7227273</v>
      </c>
      <c r="K992" s="43">
        <v>0</v>
      </c>
      <c r="L992" s="43">
        <v>0</v>
      </c>
      <c r="M992" s="44">
        <f t="shared" si="17"/>
        <v>0</v>
      </c>
      <c r="N992" s="43">
        <f t="shared" si="18"/>
        <v>2</v>
      </c>
      <c r="O992" s="44">
        <f t="shared" si="19"/>
        <v>14454546</v>
      </c>
    </row>
    <row r="993" spans="1:15" x14ac:dyDescent="0.2">
      <c r="A993" s="31" t="s">
        <v>3261</v>
      </c>
      <c r="B993" s="31" t="s">
        <v>11</v>
      </c>
      <c r="C993" s="31">
        <v>0</v>
      </c>
      <c r="D993" s="31">
        <v>0</v>
      </c>
      <c r="E993" s="31">
        <f t="shared" si="15"/>
        <v>0</v>
      </c>
      <c r="F993" s="43">
        <f>IFERROR(VLOOKUP(A993,'2023'!A:N,13,0),0)</f>
        <v>0</v>
      </c>
      <c r="G993" s="43">
        <f>IFERROR(VLOOKUP(A993,'2023'!A:N,14,0),0)</f>
        <v>0</v>
      </c>
      <c r="H993" s="43">
        <v>6</v>
      </c>
      <c r="I993" s="43">
        <v>17318181</v>
      </c>
      <c r="J993" s="44">
        <f t="shared" si="16"/>
        <v>2886363.5</v>
      </c>
      <c r="K993" s="43">
        <v>0</v>
      </c>
      <c r="L993" s="43">
        <v>0</v>
      </c>
      <c r="M993" s="44">
        <f t="shared" si="17"/>
        <v>0</v>
      </c>
      <c r="N993" s="43">
        <f t="shared" si="18"/>
        <v>6</v>
      </c>
      <c r="O993" s="44">
        <f t="shared" si="19"/>
        <v>17318181</v>
      </c>
    </row>
    <row r="994" spans="1:15" x14ac:dyDescent="0.2">
      <c r="A994" s="31" t="s">
        <v>3262</v>
      </c>
      <c r="B994" s="31" t="s">
        <v>20</v>
      </c>
      <c r="C994" s="31">
        <v>0</v>
      </c>
      <c r="D994" s="31">
        <v>0</v>
      </c>
      <c r="E994" s="31">
        <f t="shared" si="15"/>
        <v>0</v>
      </c>
      <c r="F994" s="43">
        <f>IFERROR(VLOOKUP(A994,'2023'!A:N,13,0),0)</f>
        <v>0</v>
      </c>
      <c r="G994" s="43">
        <f>IFERROR(VLOOKUP(A994,'2023'!A:N,14,0),0)</f>
        <v>0</v>
      </c>
      <c r="H994" s="43">
        <v>2</v>
      </c>
      <c r="I994" s="43">
        <v>25272728</v>
      </c>
      <c r="J994" s="44">
        <f t="shared" si="16"/>
        <v>12636364</v>
      </c>
      <c r="K994" s="43">
        <v>2</v>
      </c>
      <c r="L994" s="43">
        <v>25909092</v>
      </c>
      <c r="M994" s="44">
        <f t="shared" si="17"/>
        <v>25272728</v>
      </c>
      <c r="N994" s="43">
        <f t="shared" si="18"/>
        <v>0</v>
      </c>
      <c r="O994" s="44">
        <f t="shared" si="19"/>
        <v>0</v>
      </c>
    </row>
    <row r="995" spans="1:15" x14ac:dyDescent="0.2">
      <c r="A995" s="31" t="s">
        <v>3263</v>
      </c>
      <c r="B995" s="31" t="s">
        <v>11</v>
      </c>
      <c r="C995" s="31">
        <v>0</v>
      </c>
      <c r="D995" s="31">
        <v>0</v>
      </c>
      <c r="E995" s="31">
        <f t="shared" si="15"/>
        <v>0</v>
      </c>
      <c r="F995" s="43">
        <f>IFERROR(VLOOKUP(A995,'2023'!A:N,13,0),0)</f>
        <v>0</v>
      </c>
      <c r="G995" s="43">
        <f>IFERROR(VLOOKUP(A995,'2023'!A:N,14,0),0)</f>
        <v>0</v>
      </c>
      <c r="H995" s="43">
        <v>63</v>
      </c>
      <c r="I995" s="43">
        <v>323771868</v>
      </c>
      <c r="J995" s="44">
        <f t="shared" si="16"/>
        <v>5139236</v>
      </c>
      <c r="K995" s="43">
        <v>10</v>
      </c>
      <c r="L995" s="43">
        <v>53781815</v>
      </c>
      <c r="M995" s="44">
        <f t="shared" si="17"/>
        <v>51392360</v>
      </c>
      <c r="N995" s="43">
        <f t="shared" si="18"/>
        <v>53</v>
      </c>
      <c r="O995" s="44">
        <f t="shared" si="19"/>
        <v>272379508</v>
      </c>
    </row>
    <row r="996" spans="1:15" x14ac:dyDescent="0.2">
      <c r="A996" s="31" t="s">
        <v>3264</v>
      </c>
      <c r="B996" s="31" t="s">
        <v>11</v>
      </c>
      <c r="C996" s="31">
        <v>0</v>
      </c>
      <c r="D996" s="31">
        <v>0</v>
      </c>
      <c r="E996" s="31">
        <f t="shared" si="15"/>
        <v>0</v>
      </c>
      <c r="F996" s="43">
        <f>IFERROR(VLOOKUP(A996,'2023'!A:N,13,0),0)</f>
        <v>0</v>
      </c>
      <c r="G996" s="43">
        <f>IFERROR(VLOOKUP(A996,'2023'!A:N,14,0),0)</f>
        <v>0</v>
      </c>
      <c r="H996" s="43">
        <v>63</v>
      </c>
      <c r="I996" s="43">
        <v>0</v>
      </c>
      <c r="J996" s="44">
        <f t="shared" si="16"/>
        <v>0</v>
      </c>
      <c r="K996" s="43">
        <v>0</v>
      </c>
      <c r="L996" s="43">
        <v>0</v>
      </c>
      <c r="M996" s="44">
        <f t="shared" si="17"/>
        <v>0</v>
      </c>
      <c r="N996" s="43">
        <f t="shared" si="18"/>
        <v>63</v>
      </c>
      <c r="O996" s="44">
        <f t="shared" si="19"/>
        <v>0</v>
      </c>
    </row>
    <row r="997" spans="1:15" x14ac:dyDescent="0.2">
      <c r="A997" s="31" t="s">
        <v>3265</v>
      </c>
      <c r="B997" s="31" t="s">
        <v>280</v>
      </c>
      <c r="C997" s="31">
        <v>0</v>
      </c>
      <c r="D997" s="31">
        <v>0</v>
      </c>
      <c r="E997" s="31">
        <f t="shared" si="15"/>
        <v>0</v>
      </c>
      <c r="F997" s="43">
        <f>IFERROR(VLOOKUP(A997,'2023'!A:N,13,0),0)</f>
        <v>0</v>
      </c>
      <c r="G997" s="43">
        <f>IFERROR(VLOOKUP(A997,'2023'!A:N,14,0),0)</f>
        <v>0</v>
      </c>
      <c r="H997" s="43">
        <v>10</v>
      </c>
      <c r="I997" s="43">
        <v>1746000</v>
      </c>
      <c r="J997" s="44">
        <f t="shared" si="16"/>
        <v>174600</v>
      </c>
      <c r="K997" s="43">
        <v>2</v>
      </c>
      <c r="L997" s="43">
        <v>318182</v>
      </c>
      <c r="M997" s="44">
        <f t="shared" si="17"/>
        <v>349200</v>
      </c>
      <c r="N997" s="43">
        <f t="shared" si="18"/>
        <v>8</v>
      </c>
      <c r="O997" s="44">
        <f t="shared" si="19"/>
        <v>1396800</v>
      </c>
    </row>
    <row r="998" spans="1:15" x14ac:dyDescent="0.2">
      <c r="A998" s="31" t="s">
        <v>3266</v>
      </c>
      <c r="B998" s="31" t="s">
        <v>11</v>
      </c>
      <c r="C998" s="31">
        <v>0</v>
      </c>
      <c r="D998" s="31">
        <v>0</v>
      </c>
      <c r="E998" s="31">
        <f t="shared" si="15"/>
        <v>0</v>
      </c>
      <c r="F998" s="43">
        <f>IFERROR(VLOOKUP(A998,'2023'!A:N,13,0),0)</f>
        <v>0</v>
      </c>
      <c r="G998" s="43">
        <f>IFERROR(VLOOKUP(A998,'2023'!A:N,14,0),0)</f>
        <v>0</v>
      </c>
      <c r="H998" s="43">
        <v>1</v>
      </c>
      <c r="I998" s="43">
        <v>43603636</v>
      </c>
      <c r="J998" s="44">
        <f t="shared" si="16"/>
        <v>43603636</v>
      </c>
      <c r="K998" s="43">
        <v>1</v>
      </c>
      <c r="L998" s="43">
        <v>39090909</v>
      </c>
      <c r="M998" s="44">
        <f t="shared" si="17"/>
        <v>43603636</v>
      </c>
      <c r="N998" s="43">
        <f t="shared" si="18"/>
        <v>0</v>
      </c>
      <c r="O998" s="44">
        <f t="shared" si="19"/>
        <v>0</v>
      </c>
    </row>
    <row r="999" spans="1:15" x14ac:dyDescent="0.2">
      <c r="A999" s="31" t="s">
        <v>14</v>
      </c>
      <c r="B999" s="31" t="s">
        <v>11</v>
      </c>
      <c r="C999" s="31">
        <v>139</v>
      </c>
      <c r="D999" s="31">
        <v>365129811</v>
      </c>
      <c r="E999" s="31">
        <f t="shared" si="15"/>
        <v>0</v>
      </c>
      <c r="F999" s="43">
        <f>IFERROR(VLOOKUP(A999,'2023'!A:N,13,0),0)</f>
        <v>139</v>
      </c>
      <c r="G999" s="43">
        <f>IFERROR(VLOOKUP(A999,'2023'!A:N,14,0),0)</f>
        <v>365129810.96551728</v>
      </c>
      <c r="H999" s="43">
        <v>84</v>
      </c>
      <c r="I999" s="43">
        <v>220659989</v>
      </c>
      <c r="J999" s="44">
        <f t="shared" si="16"/>
        <v>2626860.0895314678</v>
      </c>
      <c r="K999" s="43">
        <v>44</v>
      </c>
      <c r="L999" s="43">
        <v>105363623</v>
      </c>
      <c r="M999" s="44">
        <f t="shared" si="17"/>
        <v>115581843.93938458</v>
      </c>
      <c r="N999" s="43">
        <f t="shared" si="18"/>
        <v>179</v>
      </c>
      <c r="O999" s="44">
        <f t="shared" si="19"/>
        <v>470207956.0261327</v>
      </c>
    </row>
    <row r="1000" spans="1:15" x14ac:dyDescent="0.2">
      <c r="A1000" s="31" t="s">
        <v>3267</v>
      </c>
      <c r="B1000" s="31" t="s">
        <v>34</v>
      </c>
      <c r="C1000" s="31">
        <v>0</v>
      </c>
      <c r="D1000" s="31">
        <v>0</v>
      </c>
      <c r="E1000" s="31">
        <f t="shared" si="15"/>
        <v>0</v>
      </c>
      <c r="F1000" s="43">
        <f>IFERROR(VLOOKUP(A1000,'2023'!A:N,13,0),0)</f>
        <v>0</v>
      </c>
      <c r="G1000" s="43">
        <f>IFERROR(VLOOKUP(A1000,'2023'!A:N,14,0),0)</f>
        <v>0</v>
      </c>
      <c r="H1000" s="43">
        <v>0</v>
      </c>
      <c r="I1000" s="43">
        <v>0</v>
      </c>
      <c r="J1000" s="44">
        <f t="shared" si="16"/>
        <v>0</v>
      </c>
      <c r="K1000" s="43">
        <v>35</v>
      </c>
      <c r="L1000" s="43">
        <v>6490901</v>
      </c>
      <c r="M1000" s="44">
        <f t="shared" si="17"/>
        <v>0</v>
      </c>
      <c r="N1000" s="43">
        <f t="shared" si="18"/>
        <v>-35</v>
      </c>
      <c r="O1000" s="44">
        <f t="shared" si="19"/>
        <v>0</v>
      </c>
    </row>
    <row r="1001" spans="1:15" x14ac:dyDescent="0.2">
      <c r="A1001" s="31" t="s">
        <v>3268</v>
      </c>
      <c r="B1001" s="31" t="s">
        <v>25</v>
      </c>
      <c r="C1001" s="31">
        <v>0</v>
      </c>
      <c r="D1001" s="31">
        <v>0</v>
      </c>
      <c r="E1001" s="31">
        <f t="shared" si="15"/>
        <v>0</v>
      </c>
      <c r="F1001" s="43">
        <f>IFERROR(VLOOKUP(A1001,'2023'!A:N,13,0),0)</f>
        <v>0</v>
      </c>
      <c r="G1001" s="43">
        <f>IFERROR(VLOOKUP(A1001,'2023'!A:N,14,0),0)</f>
        <v>0</v>
      </c>
      <c r="H1001" s="43">
        <v>5</v>
      </c>
      <c r="I1001" s="43">
        <v>21818180</v>
      </c>
      <c r="J1001" s="44">
        <f t="shared" si="16"/>
        <v>4363636</v>
      </c>
      <c r="K1001" s="43">
        <v>1</v>
      </c>
      <c r="L1001" s="43">
        <v>4090909</v>
      </c>
      <c r="M1001" s="44">
        <f t="shared" si="17"/>
        <v>4363636</v>
      </c>
      <c r="N1001" s="43">
        <f t="shared" si="18"/>
        <v>4</v>
      </c>
      <c r="O1001" s="44">
        <f t="shared" si="19"/>
        <v>17454544</v>
      </c>
    </row>
    <row r="1002" spans="1:15" x14ac:dyDescent="0.2">
      <c r="A1002" s="31" t="s">
        <v>3269</v>
      </c>
      <c r="B1002" s="31" t="s">
        <v>25</v>
      </c>
      <c r="C1002" s="31">
        <v>0</v>
      </c>
      <c r="D1002" s="31">
        <v>0</v>
      </c>
      <c r="E1002" s="31">
        <f t="shared" si="15"/>
        <v>0</v>
      </c>
      <c r="F1002" s="43">
        <f>IFERROR(VLOOKUP(A1002,'2023'!A:N,13,0),0)</f>
        <v>0</v>
      </c>
      <c r="G1002" s="43">
        <f>IFERROR(VLOOKUP(A1002,'2023'!A:N,14,0),0)</f>
        <v>0</v>
      </c>
      <c r="H1002" s="43">
        <v>3</v>
      </c>
      <c r="I1002" s="43">
        <v>14727273</v>
      </c>
      <c r="J1002" s="44">
        <f t="shared" si="16"/>
        <v>4909091</v>
      </c>
      <c r="K1002" s="43">
        <v>0</v>
      </c>
      <c r="L1002" s="43">
        <v>0</v>
      </c>
      <c r="M1002" s="44">
        <f t="shared" si="17"/>
        <v>0</v>
      </c>
      <c r="N1002" s="43">
        <f t="shared" si="18"/>
        <v>3</v>
      </c>
      <c r="O1002" s="44">
        <f t="shared" si="19"/>
        <v>14727273</v>
      </c>
    </row>
    <row r="1003" spans="1:15" x14ac:dyDescent="0.2">
      <c r="A1003" s="31" t="s">
        <v>1970</v>
      </c>
      <c r="B1003" s="31" t="s">
        <v>11</v>
      </c>
      <c r="C1003" s="31">
        <v>85</v>
      </c>
      <c r="D1003" s="31">
        <v>16227266</v>
      </c>
      <c r="E1003" s="31">
        <f t="shared" si="15"/>
        <v>0</v>
      </c>
      <c r="F1003" s="43">
        <f>IFERROR(VLOOKUP(A1003,'2023'!A:N,13,0),0)</f>
        <v>85</v>
      </c>
      <c r="G1003" s="43">
        <f>IFERROR(VLOOKUP(A1003,'2023'!A:N,14,0),0)</f>
        <v>16227266.416666668</v>
      </c>
      <c r="H1003" s="43">
        <v>30</v>
      </c>
      <c r="I1003" s="43">
        <v>4636350</v>
      </c>
      <c r="J1003" s="44">
        <f t="shared" si="16"/>
        <v>181422.75144927538</v>
      </c>
      <c r="K1003" s="43">
        <v>81</v>
      </c>
      <c r="L1003" s="43">
        <v>14863623</v>
      </c>
      <c r="M1003" s="44">
        <f t="shared" si="17"/>
        <v>14695242.867391307</v>
      </c>
      <c r="N1003" s="43">
        <f t="shared" si="18"/>
        <v>34</v>
      </c>
      <c r="O1003" s="44">
        <f t="shared" si="19"/>
        <v>6168373.549275361</v>
      </c>
    </row>
    <row r="1004" spans="1:15" x14ac:dyDescent="0.2">
      <c r="A1004" s="31" t="s">
        <v>3270</v>
      </c>
      <c r="B1004" s="31" t="s">
        <v>11</v>
      </c>
      <c r="C1004" s="31">
        <v>0</v>
      </c>
      <c r="D1004" s="31">
        <v>0</v>
      </c>
      <c r="E1004" s="31">
        <f t="shared" si="15"/>
        <v>0</v>
      </c>
      <c r="F1004" s="43">
        <f>IFERROR(VLOOKUP(A1004,'2023'!A:N,13,0),0)</f>
        <v>0</v>
      </c>
      <c r="G1004" s="43">
        <f>IFERROR(VLOOKUP(A1004,'2023'!A:N,14,0),0)</f>
        <v>0</v>
      </c>
      <c r="H1004" s="43">
        <v>10</v>
      </c>
      <c r="I1004" s="43">
        <v>4209090</v>
      </c>
      <c r="J1004" s="44">
        <f t="shared" si="16"/>
        <v>420909</v>
      </c>
      <c r="K1004" s="43">
        <v>1</v>
      </c>
      <c r="L1004" s="43">
        <v>581818</v>
      </c>
      <c r="M1004" s="44">
        <f t="shared" si="17"/>
        <v>420909</v>
      </c>
      <c r="N1004" s="43">
        <f t="shared" si="18"/>
        <v>9</v>
      </c>
      <c r="O1004" s="44">
        <f t="shared" si="19"/>
        <v>3788181</v>
      </c>
    </row>
    <row r="1005" spans="1:15" x14ac:dyDescent="0.2">
      <c r="A1005" s="31" t="s">
        <v>3271</v>
      </c>
      <c r="B1005" s="31" t="s">
        <v>11</v>
      </c>
      <c r="C1005" s="31">
        <v>0</v>
      </c>
      <c r="D1005" s="31">
        <v>0</v>
      </c>
      <c r="E1005" s="31">
        <f t="shared" si="15"/>
        <v>0</v>
      </c>
      <c r="F1005" s="43">
        <f>IFERROR(VLOOKUP(A1005,'2023'!A:N,13,0),0)</f>
        <v>0</v>
      </c>
      <c r="G1005" s="43">
        <f>IFERROR(VLOOKUP(A1005,'2023'!A:N,14,0),0)</f>
        <v>0</v>
      </c>
      <c r="H1005" s="43">
        <v>3</v>
      </c>
      <c r="I1005" s="43">
        <v>45000000</v>
      </c>
      <c r="J1005" s="44">
        <f t="shared" si="16"/>
        <v>15000000</v>
      </c>
      <c r="K1005" s="43">
        <v>1</v>
      </c>
      <c r="L1005" s="43">
        <v>14090909</v>
      </c>
      <c r="M1005" s="44">
        <f t="shared" si="17"/>
        <v>15000000</v>
      </c>
      <c r="N1005" s="43">
        <f t="shared" si="18"/>
        <v>2</v>
      </c>
      <c r="O1005" s="44">
        <f t="shared" si="19"/>
        <v>30000000</v>
      </c>
    </row>
    <row r="1006" spans="1:15" x14ac:dyDescent="0.2">
      <c r="A1006" s="31" t="s">
        <v>3272</v>
      </c>
      <c r="B1006" s="31" t="s">
        <v>11</v>
      </c>
      <c r="C1006" s="31">
        <v>0</v>
      </c>
      <c r="D1006" s="31">
        <v>0</v>
      </c>
      <c r="E1006" s="31">
        <f t="shared" si="15"/>
        <v>0</v>
      </c>
      <c r="F1006" s="43">
        <f>IFERROR(VLOOKUP(A1006,'2023'!A:N,13,0),0)</f>
        <v>0</v>
      </c>
      <c r="G1006" s="43">
        <f>IFERROR(VLOOKUP(A1006,'2023'!A:N,14,0),0)</f>
        <v>0</v>
      </c>
      <c r="H1006" s="43">
        <v>1</v>
      </c>
      <c r="I1006" s="43">
        <v>16818182</v>
      </c>
      <c r="J1006" s="44">
        <f t="shared" si="16"/>
        <v>16818182</v>
      </c>
      <c r="K1006" s="43">
        <v>1</v>
      </c>
      <c r="L1006" s="43">
        <v>15909091</v>
      </c>
      <c r="M1006" s="44">
        <f t="shared" si="17"/>
        <v>16818182</v>
      </c>
      <c r="N1006" s="43">
        <f t="shared" si="18"/>
        <v>0</v>
      </c>
      <c r="O1006" s="44">
        <f t="shared" si="19"/>
        <v>0</v>
      </c>
    </row>
    <row r="1007" spans="1:15" x14ac:dyDescent="0.2">
      <c r="A1007" s="31" t="s">
        <v>3273</v>
      </c>
      <c r="B1007" s="31" t="s">
        <v>11</v>
      </c>
      <c r="C1007" s="31">
        <v>0</v>
      </c>
      <c r="D1007" s="31">
        <v>0</v>
      </c>
      <c r="E1007" s="31">
        <f t="shared" si="15"/>
        <v>0</v>
      </c>
      <c r="F1007" s="43">
        <f>IFERROR(VLOOKUP(A1007,'2023'!A:N,13,0),0)</f>
        <v>0</v>
      </c>
      <c r="G1007" s="43">
        <f>IFERROR(VLOOKUP(A1007,'2023'!A:N,14,0),0)</f>
        <v>0</v>
      </c>
      <c r="H1007" s="43">
        <v>2</v>
      </c>
      <c r="I1007" s="43">
        <v>31000000</v>
      </c>
      <c r="J1007" s="44">
        <f t="shared" si="16"/>
        <v>15500000</v>
      </c>
      <c r="K1007" s="43">
        <v>1</v>
      </c>
      <c r="L1007" s="43">
        <v>14636364</v>
      </c>
      <c r="M1007" s="44">
        <f t="shared" si="17"/>
        <v>15500000</v>
      </c>
      <c r="N1007" s="43">
        <f t="shared" si="18"/>
        <v>1</v>
      </c>
      <c r="O1007" s="44">
        <f t="shared" si="19"/>
        <v>15500000</v>
      </c>
    </row>
    <row r="1008" spans="1:15" x14ac:dyDescent="0.2">
      <c r="A1008" s="31" t="s">
        <v>3274</v>
      </c>
      <c r="B1008" s="31" t="s">
        <v>11</v>
      </c>
      <c r="C1008" s="31">
        <v>0</v>
      </c>
      <c r="D1008" s="31">
        <v>0</v>
      </c>
      <c r="E1008" s="31">
        <f t="shared" si="15"/>
        <v>0</v>
      </c>
      <c r="F1008" s="43">
        <f>IFERROR(VLOOKUP(A1008,'2023'!A:N,13,0),0)</f>
        <v>0</v>
      </c>
      <c r="G1008" s="43">
        <f>IFERROR(VLOOKUP(A1008,'2023'!A:N,14,0),0)</f>
        <v>0</v>
      </c>
      <c r="H1008" s="43">
        <v>1</v>
      </c>
      <c r="I1008" s="43">
        <v>50000000</v>
      </c>
      <c r="J1008" s="44">
        <f t="shared" si="16"/>
        <v>50000000</v>
      </c>
      <c r="K1008" s="43">
        <v>1</v>
      </c>
      <c r="L1008" s="43">
        <v>66018182</v>
      </c>
      <c r="M1008" s="44">
        <f t="shared" si="17"/>
        <v>50000000</v>
      </c>
      <c r="N1008" s="43">
        <f t="shared" si="18"/>
        <v>0</v>
      </c>
      <c r="O1008" s="44">
        <f t="shared" si="19"/>
        <v>0</v>
      </c>
    </row>
    <row r="1009" spans="1:15" x14ac:dyDescent="0.2">
      <c r="A1009" s="31" t="s">
        <v>3275</v>
      </c>
      <c r="B1009" s="31" t="s">
        <v>141</v>
      </c>
      <c r="C1009" s="31">
        <v>0</v>
      </c>
      <c r="D1009" s="31">
        <v>0</v>
      </c>
      <c r="E1009" s="31">
        <f t="shared" si="15"/>
        <v>0</v>
      </c>
      <c r="F1009" s="43">
        <f>IFERROR(VLOOKUP(A1009,'2023'!A:N,13,0),0)</f>
        <v>0</v>
      </c>
      <c r="G1009" s="43">
        <f>IFERROR(VLOOKUP(A1009,'2023'!A:N,14,0),0)</f>
        <v>0</v>
      </c>
      <c r="H1009" s="43">
        <v>1</v>
      </c>
      <c r="I1009" s="43">
        <v>0</v>
      </c>
      <c r="J1009" s="44">
        <f t="shared" si="16"/>
        <v>0</v>
      </c>
      <c r="K1009" s="43">
        <v>1</v>
      </c>
      <c r="L1009" s="43">
        <v>0</v>
      </c>
      <c r="M1009" s="44">
        <f t="shared" si="17"/>
        <v>0</v>
      </c>
      <c r="N1009" s="43">
        <f t="shared" si="18"/>
        <v>0</v>
      </c>
      <c r="O1009" s="44">
        <f t="shared" si="19"/>
        <v>0</v>
      </c>
    </row>
    <row r="1010" spans="1:15" x14ac:dyDescent="0.2">
      <c r="A1010" s="31" t="s">
        <v>3276</v>
      </c>
      <c r="B1010" s="31" t="s">
        <v>11</v>
      </c>
      <c r="C1010" s="31">
        <v>0</v>
      </c>
      <c r="D1010" s="31">
        <v>0</v>
      </c>
      <c r="E1010" s="31">
        <f t="shared" si="15"/>
        <v>0</v>
      </c>
      <c r="F1010" s="43">
        <f>IFERROR(VLOOKUP(A1010,'2023'!A:N,13,0),0)</f>
        <v>0</v>
      </c>
      <c r="G1010" s="43">
        <f>IFERROR(VLOOKUP(A1010,'2023'!A:N,14,0),0)</f>
        <v>0</v>
      </c>
      <c r="H1010" s="43">
        <v>1</v>
      </c>
      <c r="I1010" s="43">
        <v>0</v>
      </c>
      <c r="J1010" s="44">
        <f t="shared" si="16"/>
        <v>0</v>
      </c>
      <c r="K1010" s="43">
        <v>1</v>
      </c>
      <c r="L1010" s="43">
        <v>0</v>
      </c>
      <c r="M1010" s="44">
        <f t="shared" si="17"/>
        <v>0</v>
      </c>
      <c r="N1010" s="43">
        <f t="shared" si="18"/>
        <v>0</v>
      </c>
      <c r="O1010" s="44">
        <f t="shared" si="19"/>
        <v>0</v>
      </c>
    </row>
    <row r="1011" spans="1:15" x14ac:dyDescent="0.2">
      <c r="A1011" s="31" t="s">
        <v>3277</v>
      </c>
      <c r="B1011" s="31" t="s">
        <v>11</v>
      </c>
      <c r="C1011" s="31">
        <v>0</v>
      </c>
      <c r="D1011" s="31">
        <v>0</v>
      </c>
      <c r="E1011" s="31">
        <f t="shared" si="15"/>
        <v>0</v>
      </c>
      <c r="F1011" s="43">
        <f>IFERROR(VLOOKUP(A1011,'2023'!A:N,13,0),0)</f>
        <v>0</v>
      </c>
      <c r="G1011" s="43">
        <f>IFERROR(VLOOKUP(A1011,'2023'!A:N,14,0),0)</f>
        <v>0</v>
      </c>
      <c r="H1011" s="43">
        <v>1</v>
      </c>
      <c r="I1011" s="43">
        <v>0</v>
      </c>
      <c r="J1011" s="44">
        <f t="shared" si="16"/>
        <v>0</v>
      </c>
      <c r="K1011" s="43">
        <v>1</v>
      </c>
      <c r="L1011" s="43">
        <v>0</v>
      </c>
      <c r="M1011" s="44">
        <f t="shared" si="17"/>
        <v>0</v>
      </c>
      <c r="N1011" s="43">
        <f t="shared" si="18"/>
        <v>0</v>
      </c>
      <c r="O1011" s="44">
        <f t="shared" si="19"/>
        <v>0</v>
      </c>
    </row>
    <row r="1012" spans="1:15" x14ac:dyDescent="0.2">
      <c r="A1012" s="31" t="s">
        <v>3278</v>
      </c>
      <c r="B1012" s="31" t="s">
        <v>20</v>
      </c>
      <c r="C1012" s="31">
        <v>0</v>
      </c>
      <c r="D1012" s="31">
        <v>0</v>
      </c>
      <c r="E1012" s="31">
        <f t="shared" si="15"/>
        <v>0</v>
      </c>
      <c r="F1012" s="43">
        <f>IFERROR(VLOOKUP(A1012,'2023'!A:N,13,0),0)</f>
        <v>0</v>
      </c>
      <c r="G1012" s="43">
        <f>IFERROR(VLOOKUP(A1012,'2023'!A:N,14,0),0)</f>
        <v>0</v>
      </c>
      <c r="H1012" s="43">
        <v>3</v>
      </c>
      <c r="I1012" s="43">
        <v>50454546</v>
      </c>
      <c r="J1012" s="44">
        <f t="shared" si="16"/>
        <v>16818182</v>
      </c>
      <c r="K1012" s="43">
        <v>1</v>
      </c>
      <c r="L1012" s="43">
        <v>17272727</v>
      </c>
      <c r="M1012" s="44">
        <f t="shared" si="17"/>
        <v>16818182</v>
      </c>
      <c r="N1012" s="43">
        <f t="shared" si="18"/>
        <v>2</v>
      </c>
      <c r="O1012" s="44">
        <f t="shared" si="19"/>
        <v>33636364</v>
      </c>
    </row>
    <row r="1013" spans="1:15" x14ac:dyDescent="0.2">
      <c r="A1013" s="31" t="s">
        <v>3279</v>
      </c>
      <c r="B1013" s="31" t="s">
        <v>11</v>
      </c>
      <c r="C1013" s="31">
        <v>0</v>
      </c>
      <c r="D1013" s="31">
        <v>0</v>
      </c>
      <c r="E1013" s="31">
        <f t="shared" ref="E1013:E1267" si="20">F1013-C1013</f>
        <v>0</v>
      </c>
      <c r="F1013" s="43">
        <f>IFERROR(VLOOKUP(A1013,'2023'!A:N,13,0),0)</f>
        <v>0</v>
      </c>
      <c r="G1013" s="43">
        <f>IFERROR(VLOOKUP(A1013,'2023'!A:N,14,0),0)</f>
        <v>0</v>
      </c>
      <c r="H1013" s="43">
        <v>28</v>
      </c>
      <c r="I1013" s="43">
        <v>9866367</v>
      </c>
      <c r="J1013" s="44">
        <f t="shared" ref="J1013:J1267" si="21">IFERROR(IF((G1013+I1013)/(H1013+F1013)&lt;0,0,(G1013+I1013)/(H1013+F1013)),0)</f>
        <v>352370.25</v>
      </c>
      <c r="K1013" s="43">
        <v>61</v>
      </c>
      <c r="L1013" s="43">
        <v>22445435</v>
      </c>
      <c r="M1013" s="44">
        <f t="shared" ref="M1013:M1267" si="22">J1013*K1013</f>
        <v>21494585.25</v>
      </c>
      <c r="N1013" s="43">
        <f t="shared" ref="N1013:N1267" si="23">F1013+H1013-K1013</f>
        <v>-33</v>
      </c>
      <c r="O1013" s="44">
        <f t="shared" ref="O1013:O1267" si="24">G1013+I1013-M1013</f>
        <v>-11628218.25</v>
      </c>
    </row>
    <row r="1014" spans="1:15" x14ac:dyDescent="0.2">
      <c r="A1014" s="31" t="s">
        <v>751</v>
      </c>
      <c r="B1014" s="31" t="s">
        <v>11</v>
      </c>
      <c r="C1014" s="31">
        <v>30</v>
      </c>
      <c r="D1014" s="31">
        <v>63600000</v>
      </c>
      <c r="E1014" s="31">
        <f t="shared" si="20"/>
        <v>0</v>
      </c>
      <c r="F1014" s="43">
        <f>IFERROR(VLOOKUP(A1014,'2023'!A:N,13,0),0)</f>
        <v>30</v>
      </c>
      <c r="G1014" s="43">
        <f>IFERROR(VLOOKUP(A1014,'2023'!A:N,14,0),0)</f>
        <v>63600000</v>
      </c>
      <c r="H1014" s="43">
        <v>50</v>
      </c>
      <c r="I1014" s="43">
        <v>106000000</v>
      </c>
      <c r="J1014" s="44">
        <f t="shared" si="21"/>
        <v>2120000</v>
      </c>
      <c r="K1014" s="43">
        <v>29</v>
      </c>
      <c r="L1014" s="43">
        <v>62090909</v>
      </c>
      <c r="M1014" s="44">
        <f t="shared" si="22"/>
        <v>61480000</v>
      </c>
      <c r="N1014" s="43">
        <f t="shared" si="23"/>
        <v>51</v>
      </c>
      <c r="O1014" s="44">
        <f t="shared" si="24"/>
        <v>108120000</v>
      </c>
    </row>
    <row r="1015" spans="1:15" x14ac:dyDescent="0.2">
      <c r="A1015" s="31" t="s">
        <v>3280</v>
      </c>
      <c r="B1015" s="31" t="s">
        <v>11</v>
      </c>
      <c r="C1015" s="31">
        <v>0</v>
      </c>
      <c r="D1015" s="31">
        <v>0</v>
      </c>
      <c r="E1015" s="31">
        <f t="shared" si="20"/>
        <v>0</v>
      </c>
      <c r="F1015" s="43">
        <f>IFERROR(VLOOKUP(A1015,'2023'!A:N,13,0),0)</f>
        <v>0</v>
      </c>
      <c r="G1015" s="43">
        <f>IFERROR(VLOOKUP(A1015,'2023'!A:N,14,0),0)</f>
        <v>0</v>
      </c>
      <c r="H1015" s="43">
        <v>20</v>
      </c>
      <c r="I1015" s="43">
        <v>53645450</v>
      </c>
      <c r="J1015" s="44">
        <f t="shared" si="21"/>
        <v>2682272.5</v>
      </c>
      <c r="K1015" s="43">
        <v>3</v>
      </c>
      <c r="L1015" s="43">
        <v>8100000</v>
      </c>
      <c r="M1015" s="44">
        <f t="shared" si="22"/>
        <v>8046817.5</v>
      </c>
      <c r="N1015" s="43">
        <f t="shared" si="23"/>
        <v>17</v>
      </c>
      <c r="O1015" s="44">
        <f t="shared" si="24"/>
        <v>45598632.5</v>
      </c>
    </row>
    <row r="1016" spans="1:15" x14ac:dyDescent="0.2">
      <c r="A1016" s="31" t="s">
        <v>3281</v>
      </c>
      <c r="B1016" s="31" t="s">
        <v>11</v>
      </c>
      <c r="C1016" s="31">
        <v>0</v>
      </c>
      <c r="D1016" s="31">
        <v>0</v>
      </c>
      <c r="E1016" s="31">
        <f t="shared" si="20"/>
        <v>0</v>
      </c>
      <c r="F1016" s="43">
        <f>IFERROR(VLOOKUP(A1016,'2023'!A:N,13,0),0)</f>
        <v>0</v>
      </c>
      <c r="G1016" s="43">
        <f>IFERROR(VLOOKUP(A1016,'2023'!A:N,14,0),0)</f>
        <v>0</v>
      </c>
      <c r="H1016" s="43">
        <v>68</v>
      </c>
      <c r="I1016" s="43">
        <v>20618176</v>
      </c>
      <c r="J1016" s="44">
        <f t="shared" si="21"/>
        <v>303208.4705882353</v>
      </c>
      <c r="K1016" s="43">
        <v>30</v>
      </c>
      <c r="L1016" s="43">
        <v>10572727</v>
      </c>
      <c r="M1016" s="44">
        <f t="shared" si="22"/>
        <v>9096254.1176470593</v>
      </c>
      <c r="N1016" s="43">
        <f t="shared" si="23"/>
        <v>38</v>
      </c>
      <c r="O1016" s="44">
        <f t="shared" si="24"/>
        <v>11521921.882352941</v>
      </c>
    </row>
    <row r="1017" spans="1:15" x14ac:dyDescent="0.2">
      <c r="A1017" s="31" t="s">
        <v>3282</v>
      </c>
      <c r="B1017" s="31" t="s">
        <v>11</v>
      </c>
      <c r="C1017" s="31">
        <v>0</v>
      </c>
      <c r="D1017" s="31">
        <v>0</v>
      </c>
      <c r="E1017" s="31">
        <f t="shared" si="20"/>
        <v>0</v>
      </c>
      <c r="F1017" s="43">
        <f>IFERROR(VLOOKUP(A1017,'2023'!A:N,13,0),0)</f>
        <v>0</v>
      </c>
      <c r="G1017" s="43">
        <f>IFERROR(VLOOKUP(A1017,'2023'!A:N,14,0),0)</f>
        <v>0</v>
      </c>
      <c r="H1017" s="43">
        <v>25</v>
      </c>
      <c r="I1017" s="43">
        <v>14781812</v>
      </c>
      <c r="J1017" s="44">
        <f t="shared" si="21"/>
        <v>591272.48</v>
      </c>
      <c r="K1017" s="43">
        <v>4</v>
      </c>
      <c r="L1017" s="43">
        <v>3290909</v>
      </c>
      <c r="M1017" s="44">
        <f t="shared" si="22"/>
        <v>2365089.92</v>
      </c>
      <c r="N1017" s="43">
        <f t="shared" si="23"/>
        <v>21</v>
      </c>
      <c r="O1017" s="44">
        <f t="shared" si="24"/>
        <v>12416722.08</v>
      </c>
    </row>
    <row r="1018" spans="1:15" x14ac:dyDescent="0.2">
      <c r="A1018" s="31" t="s">
        <v>3283</v>
      </c>
      <c r="B1018" s="31" t="s">
        <v>11</v>
      </c>
      <c r="C1018" s="31">
        <v>0</v>
      </c>
      <c r="D1018" s="31">
        <v>0</v>
      </c>
      <c r="E1018" s="31">
        <f t="shared" si="20"/>
        <v>0</v>
      </c>
      <c r="F1018" s="43">
        <f>IFERROR(VLOOKUP(A1018,'2023'!A:N,13,0),0)</f>
        <v>0</v>
      </c>
      <c r="G1018" s="43">
        <f>IFERROR(VLOOKUP(A1018,'2023'!A:N,14,0),0)</f>
        <v>0</v>
      </c>
      <c r="H1018" s="43">
        <v>340</v>
      </c>
      <c r="I1018" s="43">
        <v>116772760</v>
      </c>
      <c r="J1018" s="44">
        <f t="shared" si="21"/>
        <v>343449.29411764705</v>
      </c>
      <c r="K1018" s="43">
        <v>90</v>
      </c>
      <c r="L1018" s="43">
        <v>31754539</v>
      </c>
      <c r="M1018" s="44">
        <f t="shared" si="22"/>
        <v>30910436.470588233</v>
      </c>
      <c r="N1018" s="43">
        <f t="shared" si="23"/>
        <v>250</v>
      </c>
      <c r="O1018" s="44">
        <f t="shared" si="24"/>
        <v>85862323.529411763</v>
      </c>
    </row>
    <row r="1019" spans="1:15" x14ac:dyDescent="0.2">
      <c r="A1019" s="31" t="s">
        <v>3284</v>
      </c>
      <c r="B1019" s="31" t="s">
        <v>11</v>
      </c>
      <c r="C1019" s="31">
        <v>0</v>
      </c>
      <c r="D1019" s="31">
        <v>0</v>
      </c>
      <c r="E1019" s="31">
        <f t="shared" si="20"/>
        <v>0</v>
      </c>
      <c r="F1019" s="43">
        <f>IFERROR(VLOOKUP(A1019,'2023'!A:N,13,0),0)</f>
        <v>0</v>
      </c>
      <c r="G1019" s="43">
        <f>IFERROR(VLOOKUP(A1019,'2023'!A:N,14,0),0)</f>
        <v>0</v>
      </c>
      <c r="H1019" s="43">
        <v>6</v>
      </c>
      <c r="I1019" s="43">
        <v>8727276</v>
      </c>
      <c r="J1019" s="44">
        <f t="shared" si="21"/>
        <v>1454546</v>
      </c>
      <c r="K1019" s="43">
        <v>0</v>
      </c>
      <c r="L1019" s="43">
        <v>0</v>
      </c>
      <c r="M1019" s="44">
        <f t="shared" si="22"/>
        <v>0</v>
      </c>
      <c r="N1019" s="43">
        <f t="shared" si="23"/>
        <v>6</v>
      </c>
      <c r="O1019" s="44">
        <f t="shared" si="24"/>
        <v>8727276</v>
      </c>
    </row>
    <row r="1020" spans="1:15" x14ac:dyDescent="0.2">
      <c r="A1020" s="31" t="s">
        <v>3285</v>
      </c>
      <c r="B1020" s="31" t="s">
        <v>11</v>
      </c>
      <c r="C1020" s="31">
        <v>0</v>
      </c>
      <c r="D1020" s="31">
        <v>0</v>
      </c>
      <c r="E1020" s="31">
        <f t="shared" si="20"/>
        <v>0</v>
      </c>
      <c r="F1020" s="43">
        <f>IFERROR(VLOOKUP(A1020,'2023'!A:N,13,0),0)</f>
        <v>0</v>
      </c>
      <c r="G1020" s="43">
        <f>IFERROR(VLOOKUP(A1020,'2023'!A:N,14,0),0)</f>
        <v>0</v>
      </c>
      <c r="H1020" s="43">
        <v>5</v>
      </c>
      <c r="I1020" s="43">
        <v>586365</v>
      </c>
      <c r="J1020" s="44">
        <f t="shared" si="21"/>
        <v>117273</v>
      </c>
      <c r="K1020" s="43">
        <v>0</v>
      </c>
      <c r="L1020" s="43">
        <v>0</v>
      </c>
      <c r="M1020" s="44">
        <f t="shared" si="22"/>
        <v>0</v>
      </c>
      <c r="N1020" s="43">
        <f t="shared" si="23"/>
        <v>5</v>
      </c>
      <c r="O1020" s="44">
        <f t="shared" si="24"/>
        <v>586365</v>
      </c>
    </row>
    <row r="1021" spans="1:15" x14ac:dyDescent="0.2">
      <c r="A1021" s="31" t="s">
        <v>3286</v>
      </c>
      <c r="B1021" s="31" t="s">
        <v>11</v>
      </c>
      <c r="C1021" s="31">
        <v>0</v>
      </c>
      <c r="D1021" s="31">
        <v>0</v>
      </c>
      <c r="E1021" s="31">
        <f t="shared" si="20"/>
        <v>0</v>
      </c>
      <c r="F1021" s="43">
        <f>IFERROR(VLOOKUP(A1021,'2023'!A:N,13,0),0)</f>
        <v>0</v>
      </c>
      <c r="G1021" s="43">
        <f>IFERROR(VLOOKUP(A1021,'2023'!A:N,14,0),0)</f>
        <v>0</v>
      </c>
      <c r="H1021" s="43">
        <v>10</v>
      </c>
      <c r="I1021" s="43">
        <v>1045460</v>
      </c>
      <c r="J1021" s="44">
        <f t="shared" si="21"/>
        <v>104546</v>
      </c>
      <c r="K1021" s="43">
        <v>5</v>
      </c>
      <c r="L1021" s="43">
        <v>568180</v>
      </c>
      <c r="M1021" s="44">
        <f t="shared" si="22"/>
        <v>522730</v>
      </c>
      <c r="N1021" s="43">
        <f t="shared" si="23"/>
        <v>5</v>
      </c>
      <c r="O1021" s="44">
        <f t="shared" si="24"/>
        <v>522730</v>
      </c>
    </row>
    <row r="1022" spans="1:15" x14ac:dyDescent="0.2">
      <c r="A1022" s="31" t="s">
        <v>3287</v>
      </c>
      <c r="B1022" s="31" t="s">
        <v>11</v>
      </c>
      <c r="C1022" s="31">
        <v>0</v>
      </c>
      <c r="D1022" s="31">
        <v>0</v>
      </c>
      <c r="E1022" s="31">
        <f t="shared" si="20"/>
        <v>0</v>
      </c>
      <c r="F1022" s="43">
        <f>IFERROR(VLOOKUP(A1022,'2023'!A:N,13,0),0)</f>
        <v>0</v>
      </c>
      <c r="G1022" s="43">
        <f>IFERROR(VLOOKUP(A1022,'2023'!A:N,14,0),0)</f>
        <v>0</v>
      </c>
      <c r="H1022" s="43">
        <v>15</v>
      </c>
      <c r="I1022" s="43">
        <v>1568185</v>
      </c>
      <c r="J1022" s="44">
        <f t="shared" si="21"/>
        <v>104545.66666666667</v>
      </c>
      <c r="K1022" s="43">
        <v>8</v>
      </c>
      <c r="L1022" s="43">
        <v>931817</v>
      </c>
      <c r="M1022" s="44">
        <f t="shared" si="22"/>
        <v>836365.33333333337</v>
      </c>
      <c r="N1022" s="43">
        <f t="shared" si="23"/>
        <v>7</v>
      </c>
      <c r="O1022" s="44">
        <f t="shared" si="24"/>
        <v>731819.66666666663</v>
      </c>
    </row>
    <row r="1023" spans="1:15" x14ac:dyDescent="0.2">
      <c r="A1023" s="31" t="s">
        <v>3288</v>
      </c>
      <c r="B1023" s="31" t="s">
        <v>11</v>
      </c>
      <c r="C1023" s="31">
        <v>0</v>
      </c>
      <c r="D1023" s="31">
        <v>0</v>
      </c>
      <c r="E1023" s="31">
        <f t="shared" si="20"/>
        <v>0</v>
      </c>
      <c r="F1023" s="43">
        <f>IFERROR(VLOOKUP(A1023,'2023'!A:N,13,0),0)</f>
        <v>0</v>
      </c>
      <c r="G1023" s="43">
        <f>IFERROR(VLOOKUP(A1023,'2023'!A:N,14,0),0)</f>
        <v>0</v>
      </c>
      <c r="H1023" s="43">
        <v>10</v>
      </c>
      <c r="I1023" s="43">
        <v>1090910</v>
      </c>
      <c r="J1023" s="44">
        <f t="shared" si="21"/>
        <v>109091</v>
      </c>
      <c r="K1023" s="43">
        <v>0</v>
      </c>
      <c r="L1023" s="43">
        <v>0</v>
      </c>
      <c r="M1023" s="44">
        <f t="shared" si="22"/>
        <v>0</v>
      </c>
      <c r="N1023" s="43">
        <f t="shared" si="23"/>
        <v>10</v>
      </c>
      <c r="O1023" s="44">
        <f t="shared" si="24"/>
        <v>1090910</v>
      </c>
    </row>
    <row r="1024" spans="1:15" x14ac:dyDescent="0.2">
      <c r="A1024" s="31" t="s">
        <v>3289</v>
      </c>
      <c r="B1024" s="31" t="s">
        <v>11</v>
      </c>
      <c r="C1024" s="31">
        <v>0</v>
      </c>
      <c r="D1024" s="31">
        <v>0</v>
      </c>
      <c r="E1024" s="31">
        <f t="shared" si="20"/>
        <v>0</v>
      </c>
      <c r="F1024" s="43">
        <f>IFERROR(VLOOKUP(A1024,'2023'!A:N,13,0),0)</f>
        <v>0</v>
      </c>
      <c r="G1024" s="43">
        <f>IFERROR(VLOOKUP(A1024,'2023'!A:N,14,0),0)</f>
        <v>0</v>
      </c>
      <c r="H1024" s="43">
        <v>15</v>
      </c>
      <c r="I1024" s="43">
        <v>2318175</v>
      </c>
      <c r="J1024" s="44">
        <f t="shared" si="21"/>
        <v>154545</v>
      </c>
      <c r="K1024" s="43">
        <v>5</v>
      </c>
      <c r="L1024" s="43">
        <v>890908</v>
      </c>
      <c r="M1024" s="44">
        <f t="shared" si="22"/>
        <v>772725</v>
      </c>
      <c r="N1024" s="43">
        <f t="shared" si="23"/>
        <v>10</v>
      </c>
      <c r="O1024" s="44">
        <f t="shared" si="24"/>
        <v>1545450</v>
      </c>
    </row>
    <row r="1025" spans="1:15" x14ac:dyDescent="0.2">
      <c r="A1025" s="31" t="s">
        <v>3290</v>
      </c>
      <c r="B1025" s="31" t="s">
        <v>11</v>
      </c>
      <c r="C1025" s="31">
        <v>0</v>
      </c>
      <c r="D1025" s="31">
        <v>0</v>
      </c>
      <c r="E1025" s="31">
        <f t="shared" si="20"/>
        <v>0</v>
      </c>
      <c r="F1025" s="43">
        <f>IFERROR(VLOOKUP(A1025,'2023'!A:N,13,0),0)</f>
        <v>0</v>
      </c>
      <c r="G1025" s="43">
        <f>IFERROR(VLOOKUP(A1025,'2023'!A:N,14,0),0)</f>
        <v>0</v>
      </c>
      <c r="H1025" s="43">
        <v>5</v>
      </c>
      <c r="I1025" s="43">
        <v>931820</v>
      </c>
      <c r="J1025" s="44">
        <f t="shared" si="21"/>
        <v>186364</v>
      </c>
      <c r="K1025" s="43">
        <v>0</v>
      </c>
      <c r="L1025" s="43">
        <v>0</v>
      </c>
      <c r="M1025" s="44">
        <f t="shared" si="22"/>
        <v>0</v>
      </c>
      <c r="N1025" s="43">
        <f t="shared" si="23"/>
        <v>5</v>
      </c>
      <c r="O1025" s="44">
        <f t="shared" si="24"/>
        <v>931820</v>
      </c>
    </row>
    <row r="1026" spans="1:15" x14ac:dyDescent="0.2">
      <c r="A1026" s="31" t="s">
        <v>3291</v>
      </c>
      <c r="B1026" s="31" t="s">
        <v>11</v>
      </c>
      <c r="C1026" s="31">
        <v>0</v>
      </c>
      <c r="D1026" s="31">
        <v>0</v>
      </c>
      <c r="E1026" s="31">
        <f t="shared" si="20"/>
        <v>0</v>
      </c>
      <c r="F1026" s="43">
        <f>IFERROR(VLOOKUP(A1026,'2023'!A:N,13,0),0)</f>
        <v>0</v>
      </c>
      <c r="G1026" s="43">
        <f>IFERROR(VLOOKUP(A1026,'2023'!A:N,14,0),0)</f>
        <v>0</v>
      </c>
      <c r="H1026" s="43">
        <v>15</v>
      </c>
      <c r="I1026" s="43">
        <v>2318185</v>
      </c>
      <c r="J1026" s="44">
        <f t="shared" si="21"/>
        <v>154545.66666666666</v>
      </c>
      <c r="K1026" s="43">
        <v>1</v>
      </c>
      <c r="L1026" s="43">
        <v>300000</v>
      </c>
      <c r="M1026" s="44">
        <f t="shared" si="22"/>
        <v>154545.66666666666</v>
      </c>
      <c r="N1026" s="43">
        <f t="shared" si="23"/>
        <v>14</v>
      </c>
      <c r="O1026" s="44">
        <f t="shared" si="24"/>
        <v>2163639.3333333335</v>
      </c>
    </row>
    <row r="1027" spans="1:15" x14ac:dyDescent="0.2">
      <c r="A1027" s="31" t="s">
        <v>3292</v>
      </c>
      <c r="B1027" s="31" t="s">
        <v>11</v>
      </c>
      <c r="C1027" s="31">
        <v>0</v>
      </c>
      <c r="D1027" s="31">
        <v>0</v>
      </c>
      <c r="E1027" s="31">
        <f t="shared" si="20"/>
        <v>0</v>
      </c>
      <c r="F1027" s="43">
        <f>IFERROR(VLOOKUP(A1027,'2023'!A:N,13,0),0)</f>
        <v>0</v>
      </c>
      <c r="G1027" s="43">
        <f>IFERROR(VLOOKUP(A1027,'2023'!A:N,14,0),0)</f>
        <v>0</v>
      </c>
      <c r="H1027" s="43">
        <v>17</v>
      </c>
      <c r="I1027" s="43">
        <v>2627275</v>
      </c>
      <c r="J1027" s="44">
        <f t="shared" si="21"/>
        <v>154545.58823529413</v>
      </c>
      <c r="K1027" s="43">
        <v>2</v>
      </c>
      <c r="L1027" s="43">
        <v>400000</v>
      </c>
      <c r="M1027" s="44">
        <f t="shared" si="22"/>
        <v>309091.17647058825</v>
      </c>
      <c r="N1027" s="43">
        <f t="shared" si="23"/>
        <v>15</v>
      </c>
      <c r="O1027" s="44">
        <f t="shared" si="24"/>
        <v>2318183.8235294116</v>
      </c>
    </row>
    <row r="1028" spans="1:15" x14ac:dyDescent="0.2">
      <c r="A1028" s="31" t="s">
        <v>3293</v>
      </c>
      <c r="B1028" s="31" t="s">
        <v>11</v>
      </c>
      <c r="C1028" s="31">
        <v>0</v>
      </c>
      <c r="D1028" s="31">
        <v>0</v>
      </c>
      <c r="E1028" s="31">
        <f t="shared" si="20"/>
        <v>0</v>
      </c>
      <c r="F1028" s="43">
        <f>IFERROR(VLOOKUP(A1028,'2023'!A:N,13,0),0)</f>
        <v>0</v>
      </c>
      <c r="G1028" s="43">
        <f>IFERROR(VLOOKUP(A1028,'2023'!A:N,14,0),0)</f>
        <v>0</v>
      </c>
      <c r="H1028" s="43">
        <v>15</v>
      </c>
      <c r="I1028" s="43">
        <v>2318185</v>
      </c>
      <c r="J1028" s="44">
        <f t="shared" si="21"/>
        <v>154545.66666666666</v>
      </c>
      <c r="K1028" s="43">
        <v>0</v>
      </c>
      <c r="L1028" s="43">
        <v>0</v>
      </c>
      <c r="M1028" s="44">
        <f t="shared" si="22"/>
        <v>0</v>
      </c>
      <c r="N1028" s="43">
        <f t="shared" si="23"/>
        <v>15</v>
      </c>
      <c r="O1028" s="44">
        <f t="shared" si="24"/>
        <v>2318185</v>
      </c>
    </row>
    <row r="1029" spans="1:15" x14ac:dyDescent="0.2">
      <c r="A1029" s="31" t="s">
        <v>3294</v>
      </c>
      <c r="B1029" s="31" t="s">
        <v>11</v>
      </c>
      <c r="C1029" s="31">
        <v>0</v>
      </c>
      <c r="D1029" s="31">
        <v>0</v>
      </c>
      <c r="E1029" s="31">
        <f t="shared" si="20"/>
        <v>0</v>
      </c>
      <c r="F1029" s="43">
        <f>IFERROR(VLOOKUP(A1029,'2023'!A:N,13,0),0)</f>
        <v>0</v>
      </c>
      <c r="G1029" s="43">
        <f>IFERROR(VLOOKUP(A1029,'2023'!A:N,14,0),0)</f>
        <v>0</v>
      </c>
      <c r="H1029" s="43">
        <v>5</v>
      </c>
      <c r="I1029" s="43">
        <v>1136365</v>
      </c>
      <c r="J1029" s="44">
        <f t="shared" si="21"/>
        <v>227273</v>
      </c>
      <c r="K1029" s="43">
        <v>0</v>
      </c>
      <c r="L1029" s="43">
        <v>0</v>
      </c>
      <c r="M1029" s="44">
        <f t="shared" si="22"/>
        <v>0</v>
      </c>
      <c r="N1029" s="43">
        <f t="shared" si="23"/>
        <v>5</v>
      </c>
      <c r="O1029" s="44">
        <f t="shared" si="24"/>
        <v>1136365</v>
      </c>
    </row>
    <row r="1030" spans="1:15" x14ac:dyDescent="0.2">
      <c r="A1030" s="31" t="s">
        <v>3295</v>
      </c>
      <c r="B1030" s="31" t="s">
        <v>11</v>
      </c>
      <c r="C1030" s="31">
        <v>0</v>
      </c>
      <c r="D1030" s="31">
        <v>0</v>
      </c>
      <c r="E1030" s="31">
        <f t="shared" si="20"/>
        <v>0</v>
      </c>
      <c r="F1030" s="43">
        <f>IFERROR(VLOOKUP(A1030,'2023'!A:N,13,0),0)</f>
        <v>0</v>
      </c>
      <c r="G1030" s="43">
        <f>IFERROR(VLOOKUP(A1030,'2023'!A:N,14,0),0)</f>
        <v>0</v>
      </c>
      <c r="H1030" s="43">
        <v>5</v>
      </c>
      <c r="I1030" s="43">
        <v>2454545</v>
      </c>
      <c r="J1030" s="44">
        <f t="shared" si="21"/>
        <v>490909</v>
      </c>
      <c r="K1030" s="43">
        <v>0</v>
      </c>
      <c r="L1030" s="43">
        <v>0</v>
      </c>
      <c r="M1030" s="44">
        <f t="shared" si="22"/>
        <v>0</v>
      </c>
      <c r="N1030" s="43">
        <f t="shared" si="23"/>
        <v>5</v>
      </c>
      <c r="O1030" s="44">
        <f t="shared" si="24"/>
        <v>2454545</v>
      </c>
    </row>
    <row r="1031" spans="1:15" x14ac:dyDescent="0.2">
      <c r="A1031" s="31" t="s">
        <v>3296</v>
      </c>
      <c r="B1031" s="31" t="s">
        <v>11</v>
      </c>
      <c r="C1031" s="31">
        <v>0</v>
      </c>
      <c r="D1031" s="31">
        <v>0</v>
      </c>
      <c r="E1031" s="31">
        <f t="shared" si="20"/>
        <v>0</v>
      </c>
      <c r="F1031" s="43">
        <f>IFERROR(VLOOKUP(A1031,'2023'!A:N,13,0),0)</f>
        <v>0</v>
      </c>
      <c r="G1031" s="43">
        <f>IFERROR(VLOOKUP(A1031,'2023'!A:N,14,0),0)</f>
        <v>0</v>
      </c>
      <c r="H1031" s="43">
        <v>5</v>
      </c>
      <c r="I1031" s="43">
        <v>2227275</v>
      </c>
      <c r="J1031" s="44">
        <f t="shared" si="21"/>
        <v>445455</v>
      </c>
      <c r="K1031" s="43">
        <v>4</v>
      </c>
      <c r="L1031" s="43">
        <v>1845455</v>
      </c>
      <c r="M1031" s="44">
        <f t="shared" si="22"/>
        <v>1781820</v>
      </c>
      <c r="N1031" s="43">
        <f t="shared" si="23"/>
        <v>1</v>
      </c>
      <c r="O1031" s="44">
        <f t="shared" si="24"/>
        <v>445455</v>
      </c>
    </row>
    <row r="1032" spans="1:15" x14ac:dyDescent="0.2">
      <c r="A1032" s="31" t="s">
        <v>3297</v>
      </c>
      <c r="B1032" s="31" t="s">
        <v>11</v>
      </c>
      <c r="C1032" s="31">
        <v>0</v>
      </c>
      <c r="D1032" s="31">
        <v>0</v>
      </c>
      <c r="E1032" s="31">
        <f t="shared" si="20"/>
        <v>0</v>
      </c>
      <c r="F1032" s="43">
        <f>IFERROR(VLOOKUP(A1032,'2023'!A:N,13,0),0)</f>
        <v>0</v>
      </c>
      <c r="G1032" s="43">
        <f>IFERROR(VLOOKUP(A1032,'2023'!A:N,14,0),0)</f>
        <v>0</v>
      </c>
      <c r="H1032" s="43">
        <v>10</v>
      </c>
      <c r="I1032" s="43">
        <v>3000000</v>
      </c>
      <c r="J1032" s="44">
        <f t="shared" si="21"/>
        <v>300000</v>
      </c>
      <c r="K1032" s="43">
        <v>2</v>
      </c>
      <c r="L1032" s="43">
        <v>654546</v>
      </c>
      <c r="M1032" s="44">
        <f t="shared" si="22"/>
        <v>600000</v>
      </c>
      <c r="N1032" s="43">
        <f t="shared" si="23"/>
        <v>8</v>
      </c>
      <c r="O1032" s="44">
        <f t="shared" si="24"/>
        <v>2400000</v>
      </c>
    </row>
    <row r="1033" spans="1:15" x14ac:dyDescent="0.2">
      <c r="A1033" s="31" t="s">
        <v>3298</v>
      </c>
      <c r="B1033" s="31" t="s">
        <v>11</v>
      </c>
      <c r="C1033" s="31">
        <v>0</v>
      </c>
      <c r="D1033" s="31">
        <v>0</v>
      </c>
      <c r="E1033" s="31">
        <f t="shared" si="20"/>
        <v>0</v>
      </c>
      <c r="F1033" s="43">
        <f>IFERROR(VLOOKUP(A1033,'2023'!A:N,13,0),0)</f>
        <v>0</v>
      </c>
      <c r="G1033" s="43">
        <f>IFERROR(VLOOKUP(A1033,'2023'!A:N,14,0),0)</f>
        <v>0</v>
      </c>
      <c r="H1033" s="43">
        <v>19</v>
      </c>
      <c r="I1033" s="43">
        <v>223272732</v>
      </c>
      <c r="J1033" s="44">
        <f t="shared" si="21"/>
        <v>11751196.421052631</v>
      </c>
      <c r="K1033" s="43">
        <v>13</v>
      </c>
      <c r="L1033" s="43">
        <v>157354546</v>
      </c>
      <c r="M1033" s="44">
        <f t="shared" si="22"/>
        <v>152765553.47368419</v>
      </c>
      <c r="N1033" s="43">
        <f t="shared" si="23"/>
        <v>6</v>
      </c>
      <c r="O1033" s="44">
        <f t="shared" si="24"/>
        <v>70507178.526315808</v>
      </c>
    </row>
    <row r="1034" spans="1:15" x14ac:dyDescent="0.2">
      <c r="A1034" s="31" t="s">
        <v>3299</v>
      </c>
      <c r="B1034" s="31" t="s">
        <v>171</v>
      </c>
      <c r="C1034" s="31">
        <v>0</v>
      </c>
      <c r="D1034" s="31">
        <v>0</v>
      </c>
      <c r="E1034" s="31">
        <f t="shared" si="20"/>
        <v>0</v>
      </c>
      <c r="F1034" s="43">
        <f>IFERROR(VLOOKUP(A1034,'2023'!A:N,13,0),0)</f>
        <v>0</v>
      </c>
      <c r="G1034" s="43">
        <f>IFERROR(VLOOKUP(A1034,'2023'!A:N,14,0),0)</f>
        <v>0</v>
      </c>
      <c r="H1034" s="43">
        <v>1</v>
      </c>
      <c r="I1034" s="43">
        <v>1290909</v>
      </c>
      <c r="J1034" s="44">
        <f t="shared" si="21"/>
        <v>1290909</v>
      </c>
      <c r="K1034" s="43">
        <v>1</v>
      </c>
      <c r="L1034" s="43">
        <v>1590909</v>
      </c>
      <c r="M1034" s="44">
        <f t="shared" si="22"/>
        <v>1290909</v>
      </c>
      <c r="N1034" s="43">
        <f t="shared" si="23"/>
        <v>0</v>
      </c>
      <c r="O1034" s="44">
        <f t="shared" si="24"/>
        <v>0</v>
      </c>
    </row>
    <row r="1035" spans="1:15" x14ac:dyDescent="0.2">
      <c r="A1035" s="31" t="s">
        <v>3300</v>
      </c>
      <c r="B1035" s="31" t="s">
        <v>105</v>
      </c>
      <c r="C1035" s="31">
        <v>0</v>
      </c>
      <c r="D1035" s="31">
        <v>0</v>
      </c>
      <c r="E1035" s="31">
        <f t="shared" si="20"/>
        <v>0</v>
      </c>
      <c r="F1035" s="43">
        <f>IFERROR(VLOOKUP(A1035,'2023'!A:N,13,0),0)</f>
        <v>0</v>
      </c>
      <c r="G1035" s="43">
        <f>IFERROR(VLOOKUP(A1035,'2023'!A:N,14,0),0)</f>
        <v>0</v>
      </c>
      <c r="H1035" s="43">
        <v>1</v>
      </c>
      <c r="I1035" s="43">
        <v>750000</v>
      </c>
      <c r="J1035" s="44">
        <f t="shared" si="21"/>
        <v>750000</v>
      </c>
      <c r="K1035" s="43">
        <v>0</v>
      </c>
      <c r="L1035" s="43">
        <v>0</v>
      </c>
      <c r="M1035" s="44">
        <f t="shared" si="22"/>
        <v>0</v>
      </c>
      <c r="N1035" s="43">
        <f t="shared" si="23"/>
        <v>1</v>
      </c>
      <c r="O1035" s="44">
        <f t="shared" si="24"/>
        <v>750000</v>
      </c>
    </row>
    <row r="1036" spans="1:15" x14ac:dyDescent="0.2">
      <c r="A1036" s="31" t="s">
        <v>3301</v>
      </c>
      <c r="B1036" s="31" t="s">
        <v>105</v>
      </c>
      <c r="C1036" s="31">
        <v>0</v>
      </c>
      <c r="D1036" s="31">
        <v>0</v>
      </c>
      <c r="E1036" s="31">
        <f t="shared" si="20"/>
        <v>0</v>
      </c>
      <c r="F1036" s="43">
        <f>IFERROR(VLOOKUP(A1036,'2023'!A:N,13,0),0)</f>
        <v>0</v>
      </c>
      <c r="G1036" s="43">
        <f>IFERROR(VLOOKUP(A1036,'2023'!A:N,14,0),0)</f>
        <v>0</v>
      </c>
      <c r="H1036" s="43">
        <v>2</v>
      </c>
      <c r="I1036" s="43">
        <v>1181818</v>
      </c>
      <c r="J1036" s="44">
        <f t="shared" si="21"/>
        <v>590909</v>
      </c>
      <c r="K1036" s="43">
        <v>0</v>
      </c>
      <c r="L1036" s="43">
        <v>0</v>
      </c>
      <c r="M1036" s="44">
        <f t="shared" si="22"/>
        <v>0</v>
      </c>
      <c r="N1036" s="43">
        <f t="shared" si="23"/>
        <v>2</v>
      </c>
      <c r="O1036" s="44">
        <f t="shared" si="24"/>
        <v>1181818</v>
      </c>
    </row>
    <row r="1037" spans="1:15" x14ac:dyDescent="0.2">
      <c r="A1037" s="31" t="s">
        <v>3302</v>
      </c>
      <c r="B1037" s="31" t="s">
        <v>105</v>
      </c>
      <c r="C1037" s="31">
        <v>0</v>
      </c>
      <c r="D1037" s="31">
        <v>0</v>
      </c>
      <c r="E1037" s="31">
        <f t="shared" si="20"/>
        <v>0</v>
      </c>
      <c r="F1037" s="43">
        <f>IFERROR(VLOOKUP(A1037,'2023'!A:N,13,0),0)</f>
        <v>0</v>
      </c>
      <c r="G1037" s="43">
        <f>IFERROR(VLOOKUP(A1037,'2023'!A:N,14,0),0)</f>
        <v>0</v>
      </c>
      <c r="H1037" s="43">
        <v>5</v>
      </c>
      <c r="I1037" s="43">
        <v>590910</v>
      </c>
      <c r="J1037" s="44">
        <f t="shared" si="21"/>
        <v>118182</v>
      </c>
      <c r="K1037" s="43">
        <v>0</v>
      </c>
      <c r="L1037" s="43">
        <v>0</v>
      </c>
      <c r="M1037" s="44">
        <f t="shared" si="22"/>
        <v>0</v>
      </c>
      <c r="N1037" s="43">
        <f t="shared" si="23"/>
        <v>5</v>
      </c>
      <c r="O1037" s="44">
        <f t="shared" si="24"/>
        <v>590910</v>
      </c>
    </row>
    <row r="1038" spans="1:15" x14ac:dyDescent="0.2">
      <c r="A1038" s="31" t="s">
        <v>3303</v>
      </c>
      <c r="B1038" s="31" t="s">
        <v>105</v>
      </c>
      <c r="C1038" s="31">
        <v>0</v>
      </c>
      <c r="D1038" s="31">
        <v>0</v>
      </c>
      <c r="E1038" s="31">
        <f t="shared" si="20"/>
        <v>0</v>
      </c>
      <c r="F1038" s="43">
        <f>IFERROR(VLOOKUP(A1038,'2023'!A:N,13,0),0)</f>
        <v>0</v>
      </c>
      <c r="G1038" s="43">
        <f>IFERROR(VLOOKUP(A1038,'2023'!A:N,14,0),0)</f>
        <v>0</v>
      </c>
      <c r="H1038" s="43">
        <v>5</v>
      </c>
      <c r="I1038" s="43">
        <v>545455</v>
      </c>
      <c r="J1038" s="44">
        <f t="shared" si="21"/>
        <v>109091</v>
      </c>
      <c r="K1038" s="43">
        <v>0</v>
      </c>
      <c r="L1038" s="43">
        <v>0</v>
      </c>
      <c r="M1038" s="44">
        <f t="shared" si="22"/>
        <v>0</v>
      </c>
      <c r="N1038" s="43">
        <f t="shared" si="23"/>
        <v>5</v>
      </c>
      <c r="O1038" s="44">
        <f t="shared" si="24"/>
        <v>545455</v>
      </c>
    </row>
    <row r="1039" spans="1:15" x14ac:dyDescent="0.2">
      <c r="A1039" s="31" t="s">
        <v>1819</v>
      </c>
      <c r="B1039" s="31" t="s">
        <v>11</v>
      </c>
      <c r="C1039" s="31">
        <v>0</v>
      </c>
      <c r="D1039" s="31">
        <v>0</v>
      </c>
      <c r="E1039" s="31">
        <f t="shared" si="20"/>
        <v>0</v>
      </c>
      <c r="F1039" s="43">
        <f>IFERROR(VLOOKUP(A1039,'2023'!A:N,13,0),0)</f>
        <v>0</v>
      </c>
      <c r="G1039" s="43">
        <f>IFERROR(VLOOKUP(A1039,'2023'!A:N,14,0),0)</f>
        <v>0</v>
      </c>
      <c r="H1039" s="43">
        <v>1</v>
      </c>
      <c r="I1039" s="43">
        <v>6227273</v>
      </c>
      <c r="J1039" s="44">
        <f t="shared" si="21"/>
        <v>6227273</v>
      </c>
      <c r="K1039" s="43">
        <v>0</v>
      </c>
      <c r="L1039" s="43">
        <v>0</v>
      </c>
      <c r="M1039" s="44">
        <f t="shared" si="22"/>
        <v>0</v>
      </c>
      <c r="N1039" s="43">
        <f t="shared" si="23"/>
        <v>1</v>
      </c>
      <c r="O1039" s="44">
        <f t="shared" si="24"/>
        <v>6227273</v>
      </c>
    </row>
    <row r="1040" spans="1:15" x14ac:dyDescent="0.2">
      <c r="A1040" s="31" t="s">
        <v>3304</v>
      </c>
      <c r="B1040" s="31" t="s">
        <v>20</v>
      </c>
      <c r="C1040" s="31">
        <v>0</v>
      </c>
      <c r="D1040" s="31">
        <v>0</v>
      </c>
      <c r="E1040" s="31">
        <f t="shared" si="20"/>
        <v>0</v>
      </c>
      <c r="F1040" s="43">
        <f>IFERROR(VLOOKUP(A1040,'2023'!A:N,13,0),0)</f>
        <v>0</v>
      </c>
      <c r="G1040" s="43">
        <f>IFERROR(VLOOKUP(A1040,'2023'!A:N,14,0),0)</f>
        <v>0</v>
      </c>
      <c r="H1040" s="43">
        <v>4</v>
      </c>
      <c r="I1040" s="43">
        <v>32909092</v>
      </c>
      <c r="J1040" s="44">
        <f t="shared" si="21"/>
        <v>8227273</v>
      </c>
      <c r="K1040" s="43">
        <v>0</v>
      </c>
      <c r="L1040" s="43">
        <v>0</v>
      </c>
      <c r="M1040" s="44">
        <f t="shared" si="22"/>
        <v>0</v>
      </c>
      <c r="N1040" s="43">
        <f t="shared" si="23"/>
        <v>4</v>
      </c>
      <c r="O1040" s="44">
        <f t="shared" si="24"/>
        <v>32909092</v>
      </c>
    </row>
    <row r="1041" spans="1:15" x14ac:dyDescent="0.2">
      <c r="A1041" s="31" t="s">
        <v>3305</v>
      </c>
      <c r="B1041" s="31" t="s">
        <v>11</v>
      </c>
      <c r="C1041" s="31">
        <v>0</v>
      </c>
      <c r="D1041" s="31">
        <v>0</v>
      </c>
      <c r="E1041" s="31">
        <f t="shared" si="20"/>
        <v>0</v>
      </c>
      <c r="F1041" s="43">
        <f>IFERROR(VLOOKUP(A1041,'2023'!A:N,13,0),0)</f>
        <v>0</v>
      </c>
      <c r="G1041" s="43">
        <f>IFERROR(VLOOKUP(A1041,'2023'!A:N,14,0),0)</f>
        <v>0</v>
      </c>
      <c r="H1041" s="43">
        <v>4</v>
      </c>
      <c r="I1041" s="43">
        <v>6800000</v>
      </c>
      <c r="J1041" s="44">
        <f t="shared" si="21"/>
        <v>1700000</v>
      </c>
      <c r="K1041" s="43">
        <v>0</v>
      </c>
      <c r="L1041" s="43">
        <v>0</v>
      </c>
      <c r="M1041" s="44">
        <f t="shared" si="22"/>
        <v>0</v>
      </c>
      <c r="N1041" s="43">
        <f t="shared" si="23"/>
        <v>4</v>
      </c>
      <c r="O1041" s="44">
        <f t="shared" si="24"/>
        <v>6800000</v>
      </c>
    </row>
    <row r="1042" spans="1:15" x14ac:dyDescent="0.2">
      <c r="A1042" s="31" t="s">
        <v>3306</v>
      </c>
      <c r="B1042" s="31" t="s">
        <v>20</v>
      </c>
      <c r="C1042" s="31">
        <v>0</v>
      </c>
      <c r="D1042" s="31">
        <v>0</v>
      </c>
      <c r="E1042" s="31">
        <f t="shared" si="20"/>
        <v>0</v>
      </c>
      <c r="F1042" s="43">
        <f>IFERROR(VLOOKUP(A1042,'2023'!A:N,13,0),0)</f>
        <v>0</v>
      </c>
      <c r="G1042" s="43">
        <f>IFERROR(VLOOKUP(A1042,'2023'!A:N,14,0),0)</f>
        <v>0</v>
      </c>
      <c r="H1042" s="43">
        <v>11</v>
      </c>
      <c r="I1042" s="43">
        <v>134545452</v>
      </c>
      <c r="J1042" s="44">
        <f t="shared" si="21"/>
        <v>12231404.727272727</v>
      </c>
      <c r="K1042" s="43">
        <v>3</v>
      </c>
      <c r="L1042" s="43">
        <v>37627273</v>
      </c>
      <c r="M1042" s="44">
        <f t="shared" si="22"/>
        <v>36694214.18181818</v>
      </c>
      <c r="N1042" s="43">
        <f t="shared" si="23"/>
        <v>8</v>
      </c>
      <c r="O1042" s="44">
        <f t="shared" si="24"/>
        <v>97851237.818181813</v>
      </c>
    </row>
    <row r="1043" spans="1:15" x14ac:dyDescent="0.2">
      <c r="A1043" s="31" t="s">
        <v>3307</v>
      </c>
      <c r="B1043" s="31" t="s">
        <v>20</v>
      </c>
      <c r="C1043" s="31">
        <v>0</v>
      </c>
      <c r="D1043" s="31">
        <v>0</v>
      </c>
      <c r="E1043" s="31">
        <f t="shared" si="20"/>
        <v>0</v>
      </c>
      <c r="F1043" s="43">
        <f>IFERROR(VLOOKUP(A1043,'2023'!A:N,13,0),0)</f>
        <v>0</v>
      </c>
      <c r="G1043" s="43">
        <f>IFERROR(VLOOKUP(A1043,'2023'!A:N,14,0),0)</f>
        <v>0</v>
      </c>
      <c r="H1043" s="43">
        <v>5</v>
      </c>
      <c r="I1043" s="43">
        <v>101727271</v>
      </c>
      <c r="J1043" s="44">
        <f t="shared" si="21"/>
        <v>20345454.199999999</v>
      </c>
      <c r="K1043" s="43">
        <v>0</v>
      </c>
      <c r="L1043" s="43">
        <v>0</v>
      </c>
      <c r="M1043" s="44">
        <f t="shared" si="22"/>
        <v>0</v>
      </c>
      <c r="N1043" s="43">
        <f t="shared" si="23"/>
        <v>5</v>
      </c>
      <c r="O1043" s="44">
        <f t="shared" si="24"/>
        <v>101727271</v>
      </c>
    </row>
    <row r="1044" spans="1:15" x14ac:dyDescent="0.2">
      <c r="A1044" s="31" t="s">
        <v>3308</v>
      </c>
      <c r="B1044" s="31" t="s">
        <v>11</v>
      </c>
      <c r="C1044" s="31">
        <v>0</v>
      </c>
      <c r="D1044" s="31">
        <v>0</v>
      </c>
      <c r="E1044" s="31">
        <f t="shared" si="20"/>
        <v>0</v>
      </c>
      <c r="F1044" s="43">
        <f>IFERROR(VLOOKUP(A1044,'2023'!A:N,13,0),0)</f>
        <v>0</v>
      </c>
      <c r="G1044" s="43">
        <f>IFERROR(VLOOKUP(A1044,'2023'!A:N,14,0),0)</f>
        <v>0</v>
      </c>
      <c r="H1044" s="43">
        <v>1</v>
      </c>
      <c r="I1044" s="43">
        <v>14818181</v>
      </c>
      <c r="J1044" s="44">
        <f t="shared" si="21"/>
        <v>14818181</v>
      </c>
      <c r="K1044" s="43">
        <v>1</v>
      </c>
      <c r="L1044" s="43">
        <v>18090909</v>
      </c>
      <c r="M1044" s="44">
        <f t="shared" si="22"/>
        <v>14818181</v>
      </c>
      <c r="N1044" s="43">
        <f t="shared" si="23"/>
        <v>0</v>
      </c>
      <c r="O1044" s="44">
        <f t="shared" si="24"/>
        <v>0</v>
      </c>
    </row>
    <row r="1045" spans="1:15" x14ac:dyDescent="0.2">
      <c r="A1045" s="31" t="s">
        <v>3309</v>
      </c>
      <c r="B1045" s="31" t="s">
        <v>11</v>
      </c>
      <c r="C1045" s="31">
        <v>0</v>
      </c>
      <c r="D1045" s="31">
        <v>0</v>
      </c>
      <c r="E1045" s="31">
        <f t="shared" si="20"/>
        <v>0</v>
      </c>
      <c r="F1045" s="43">
        <f>IFERROR(VLOOKUP(A1045,'2023'!A:N,13,0),0)</f>
        <v>0</v>
      </c>
      <c r="G1045" s="43">
        <f>IFERROR(VLOOKUP(A1045,'2023'!A:N,14,0),0)</f>
        <v>0</v>
      </c>
      <c r="H1045" s="43">
        <v>123</v>
      </c>
      <c r="I1045" s="43">
        <v>468996786</v>
      </c>
      <c r="J1045" s="44">
        <f t="shared" si="21"/>
        <v>3812982</v>
      </c>
      <c r="K1045" s="43">
        <v>22</v>
      </c>
      <c r="L1045" s="43">
        <v>84668177</v>
      </c>
      <c r="M1045" s="44">
        <f t="shared" si="22"/>
        <v>83885604</v>
      </c>
      <c r="N1045" s="43">
        <f t="shared" si="23"/>
        <v>101</v>
      </c>
      <c r="O1045" s="44">
        <f t="shared" si="24"/>
        <v>385111182</v>
      </c>
    </row>
    <row r="1046" spans="1:15" x14ac:dyDescent="0.2">
      <c r="A1046" s="31" t="s">
        <v>3310</v>
      </c>
      <c r="B1046" s="31" t="s">
        <v>11</v>
      </c>
      <c r="C1046" s="31">
        <v>0</v>
      </c>
      <c r="D1046" s="31">
        <v>0</v>
      </c>
      <c r="E1046" s="31">
        <f t="shared" si="20"/>
        <v>0</v>
      </c>
      <c r="F1046" s="43">
        <f>IFERROR(VLOOKUP(A1046,'2023'!A:N,13,0),0)</f>
        <v>0</v>
      </c>
      <c r="G1046" s="43">
        <f>IFERROR(VLOOKUP(A1046,'2023'!A:N,14,0),0)</f>
        <v>0</v>
      </c>
      <c r="H1046" s="43">
        <v>1</v>
      </c>
      <c r="I1046" s="43">
        <v>6525309</v>
      </c>
      <c r="J1046" s="44">
        <f t="shared" si="21"/>
        <v>6525309</v>
      </c>
      <c r="K1046" s="43">
        <v>0</v>
      </c>
      <c r="L1046" s="43">
        <v>0</v>
      </c>
      <c r="M1046" s="44">
        <f t="shared" si="22"/>
        <v>0</v>
      </c>
      <c r="N1046" s="43">
        <f t="shared" si="23"/>
        <v>1</v>
      </c>
      <c r="O1046" s="44">
        <f t="shared" si="24"/>
        <v>6525309</v>
      </c>
    </row>
    <row r="1047" spans="1:15" x14ac:dyDescent="0.2">
      <c r="A1047" s="31" t="s">
        <v>3311</v>
      </c>
      <c r="B1047" s="31" t="s">
        <v>11</v>
      </c>
      <c r="C1047" s="31">
        <v>0</v>
      </c>
      <c r="D1047" s="31">
        <v>0</v>
      </c>
      <c r="E1047" s="31">
        <f t="shared" si="20"/>
        <v>0</v>
      </c>
      <c r="F1047" s="43">
        <f>IFERROR(VLOOKUP(A1047,'2023'!A:N,13,0),0)</f>
        <v>0</v>
      </c>
      <c r="G1047" s="43">
        <f>IFERROR(VLOOKUP(A1047,'2023'!A:N,14,0),0)</f>
        <v>0</v>
      </c>
      <c r="H1047" s="43">
        <v>3</v>
      </c>
      <c r="I1047" s="43">
        <v>15125454</v>
      </c>
      <c r="J1047" s="44">
        <f t="shared" si="21"/>
        <v>5041818</v>
      </c>
      <c r="K1047" s="43">
        <v>0</v>
      </c>
      <c r="L1047" s="43">
        <v>0</v>
      </c>
      <c r="M1047" s="44">
        <f t="shared" si="22"/>
        <v>0</v>
      </c>
      <c r="N1047" s="43">
        <f t="shared" si="23"/>
        <v>3</v>
      </c>
      <c r="O1047" s="44">
        <f t="shared" si="24"/>
        <v>15125454</v>
      </c>
    </row>
    <row r="1048" spans="1:15" x14ac:dyDescent="0.2">
      <c r="A1048" s="31" t="s">
        <v>3312</v>
      </c>
      <c r="B1048" s="31" t="s">
        <v>280</v>
      </c>
      <c r="C1048" s="31">
        <v>0</v>
      </c>
      <c r="D1048" s="31">
        <v>0</v>
      </c>
      <c r="E1048" s="31">
        <f t="shared" si="20"/>
        <v>0</v>
      </c>
      <c r="F1048" s="43">
        <f>IFERROR(VLOOKUP(A1048,'2023'!A:N,13,0),0)</f>
        <v>0</v>
      </c>
      <c r="G1048" s="43">
        <f>IFERROR(VLOOKUP(A1048,'2023'!A:N,14,0),0)</f>
        <v>0</v>
      </c>
      <c r="H1048" s="43">
        <v>1</v>
      </c>
      <c r="I1048" s="43">
        <v>0</v>
      </c>
      <c r="J1048" s="44">
        <f t="shared" si="21"/>
        <v>0</v>
      </c>
      <c r="K1048" s="43">
        <v>0</v>
      </c>
      <c r="L1048" s="43">
        <v>0</v>
      </c>
      <c r="M1048" s="44">
        <f t="shared" si="22"/>
        <v>0</v>
      </c>
      <c r="N1048" s="43">
        <f t="shared" si="23"/>
        <v>1</v>
      </c>
      <c r="O1048" s="44">
        <f t="shared" si="24"/>
        <v>0</v>
      </c>
    </row>
    <row r="1049" spans="1:15" x14ac:dyDescent="0.2">
      <c r="A1049" s="31" t="s">
        <v>3313</v>
      </c>
      <c r="B1049" s="31" t="s">
        <v>280</v>
      </c>
      <c r="C1049" s="31">
        <v>0</v>
      </c>
      <c r="D1049" s="31">
        <v>0</v>
      </c>
      <c r="E1049" s="31">
        <f t="shared" si="20"/>
        <v>0</v>
      </c>
      <c r="F1049" s="43">
        <f>IFERROR(VLOOKUP(A1049,'2023'!A:N,13,0),0)</f>
        <v>0</v>
      </c>
      <c r="G1049" s="43">
        <f>IFERROR(VLOOKUP(A1049,'2023'!A:N,14,0),0)</f>
        <v>0</v>
      </c>
      <c r="H1049" s="43">
        <v>1</v>
      </c>
      <c r="I1049" s="43">
        <v>0</v>
      </c>
      <c r="J1049" s="44">
        <f t="shared" si="21"/>
        <v>0</v>
      </c>
      <c r="K1049" s="43">
        <v>0</v>
      </c>
      <c r="L1049" s="43">
        <v>0</v>
      </c>
      <c r="M1049" s="44">
        <f t="shared" si="22"/>
        <v>0</v>
      </c>
      <c r="N1049" s="43">
        <f t="shared" si="23"/>
        <v>1</v>
      </c>
      <c r="O1049" s="44">
        <f t="shared" si="24"/>
        <v>0</v>
      </c>
    </row>
    <row r="1050" spans="1:15" x14ac:dyDescent="0.2">
      <c r="A1050" s="31" t="s">
        <v>3314</v>
      </c>
      <c r="B1050" s="31" t="s">
        <v>280</v>
      </c>
      <c r="C1050" s="31">
        <v>0</v>
      </c>
      <c r="D1050" s="31">
        <v>0</v>
      </c>
      <c r="E1050" s="31">
        <f t="shared" si="20"/>
        <v>0</v>
      </c>
      <c r="F1050" s="43">
        <f>IFERROR(VLOOKUP(A1050,'2023'!A:N,13,0),0)</f>
        <v>0</v>
      </c>
      <c r="G1050" s="43">
        <f>IFERROR(VLOOKUP(A1050,'2023'!A:N,14,0),0)</f>
        <v>0</v>
      </c>
      <c r="H1050" s="43">
        <v>1</v>
      </c>
      <c r="I1050" s="43">
        <v>0</v>
      </c>
      <c r="J1050" s="44">
        <f t="shared" si="21"/>
        <v>0</v>
      </c>
      <c r="K1050" s="43">
        <v>0</v>
      </c>
      <c r="L1050" s="43">
        <v>0</v>
      </c>
      <c r="M1050" s="44">
        <f t="shared" si="22"/>
        <v>0</v>
      </c>
      <c r="N1050" s="43">
        <f t="shared" si="23"/>
        <v>1</v>
      </c>
      <c r="O1050" s="44">
        <f t="shared" si="24"/>
        <v>0</v>
      </c>
    </row>
    <row r="1051" spans="1:15" x14ac:dyDescent="0.2">
      <c r="A1051" s="31" t="s">
        <v>3315</v>
      </c>
      <c r="B1051" s="31" t="s">
        <v>280</v>
      </c>
      <c r="C1051" s="31">
        <v>0</v>
      </c>
      <c r="D1051" s="31">
        <v>0</v>
      </c>
      <c r="E1051" s="31">
        <f t="shared" si="20"/>
        <v>0</v>
      </c>
      <c r="F1051" s="43">
        <f>IFERROR(VLOOKUP(A1051,'2023'!A:N,13,0),0)</f>
        <v>0</v>
      </c>
      <c r="G1051" s="43">
        <f>IFERROR(VLOOKUP(A1051,'2023'!A:N,14,0),0)</f>
        <v>0</v>
      </c>
      <c r="H1051" s="43">
        <v>1</v>
      </c>
      <c r="I1051" s="43">
        <v>0</v>
      </c>
      <c r="J1051" s="44">
        <f t="shared" si="21"/>
        <v>0</v>
      </c>
      <c r="K1051" s="43">
        <v>0</v>
      </c>
      <c r="L1051" s="43">
        <v>0</v>
      </c>
      <c r="M1051" s="44">
        <f t="shared" si="22"/>
        <v>0</v>
      </c>
      <c r="N1051" s="43">
        <f t="shared" si="23"/>
        <v>1</v>
      </c>
      <c r="O1051" s="44">
        <f t="shared" si="24"/>
        <v>0</v>
      </c>
    </row>
    <row r="1052" spans="1:15" x14ac:dyDescent="0.2">
      <c r="A1052" s="31" t="s">
        <v>3316</v>
      </c>
      <c r="B1052" s="31" t="s">
        <v>11</v>
      </c>
      <c r="C1052" s="31">
        <v>0</v>
      </c>
      <c r="D1052" s="31">
        <v>0</v>
      </c>
      <c r="E1052" s="31">
        <f t="shared" si="20"/>
        <v>0</v>
      </c>
      <c r="F1052" s="43">
        <f>IFERROR(VLOOKUP(A1052,'2023'!A:N,13,0),0)</f>
        <v>0</v>
      </c>
      <c r="G1052" s="43">
        <f>IFERROR(VLOOKUP(A1052,'2023'!A:N,14,0),0)</f>
        <v>0</v>
      </c>
      <c r="H1052" s="43">
        <v>3</v>
      </c>
      <c r="I1052" s="43">
        <v>0</v>
      </c>
      <c r="J1052" s="44">
        <f t="shared" si="21"/>
        <v>0</v>
      </c>
      <c r="K1052" s="43">
        <v>0</v>
      </c>
      <c r="L1052" s="43">
        <v>0</v>
      </c>
      <c r="M1052" s="44">
        <f t="shared" si="22"/>
        <v>0</v>
      </c>
      <c r="N1052" s="43">
        <f t="shared" si="23"/>
        <v>3</v>
      </c>
      <c r="O1052" s="44">
        <f t="shared" si="24"/>
        <v>0</v>
      </c>
    </row>
    <row r="1053" spans="1:15" x14ac:dyDescent="0.2">
      <c r="A1053" s="31" t="s">
        <v>3317</v>
      </c>
      <c r="B1053" s="31" t="s">
        <v>141</v>
      </c>
      <c r="C1053" s="31">
        <v>0</v>
      </c>
      <c r="D1053" s="31">
        <v>0</v>
      </c>
      <c r="E1053" s="31">
        <f t="shared" si="20"/>
        <v>0</v>
      </c>
      <c r="F1053" s="43">
        <f>IFERROR(VLOOKUP(A1053,'2023'!A:N,13,0),0)</f>
        <v>0</v>
      </c>
      <c r="G1053" s="43">
        <f>IFERROR(VLOOKUP(A1053,'2023'!A:N,14,0),0)</f>
        <v>0</v>
      </c>
      <c r="H1053" s="43">
        <v>9</v>
      </c>
      <c r="I1053" s="43">
        <v>0</v>
      </c>
      <c r="J1053" s="44">
        <f t="shared" si="21"/>
        <v>0</v>
      </c>
      <c r="K1053" s="43">
        <v>1</v>
      </c>
      <c r="L1053" s="43">
        <v>0</v>
      </c>
      <c r="M1053" s="44">
        <f t="shared" si="22"/>
        <v>0</v>
      </c>
      <c r="N1053" s="43">
        <f t="shared" si="23"/>
        <v>8</v>
      </c>
      <c r="O1053" s="44">
        <f t="shared" si="24"/>
        <v>0</v>
      </c>
    </row>
    <row r="1054" spans="1:15" x14ac:dyDescent="0.2">
      <c r="A1054" s="31" t="s">
        <v>3318</v>
      </c>
      <c r="B1054" s="31" t="s">
        <v>11</v>
      </c>
      <c r="C1054" s="31">
        <v>0</v>
      </c>
      <c r="D1054" s="31">
        <v>0</v>
      </c>
      <c r="E1054" s="31">
        <f t="shared" si="20"/>
        <v>0</v>
      </c>
      <c r="F1054" s="43">
        <f>IFERROR(VLOOKUP(A1054,'2023'!A:N,13,0),0)</f>
        <v>0</v>
      </c>
      <c r="G1054" s="43">
        <f>IFERROR(VLOOKUP(A1054,'2023'!A:N,14,0),0)</f>
        <v>0</v>
      </c>
      <c r="H1054" s="43">
        <v>3</v>
      </c>
      <c r="I1054" s="43">
        <v>8583054</v>
      </c>
      <c r="J1054" s="44">
        <f t="shared" si="21"/>
        <v>2861018</v>
      </c>
      <c r="K1054" s="43">
        <v>0</v>
      </c>
      <c r="L1054" s="43">
        <v>0</v>
      </c>
      <c r="M1054" s="44">
        <f t="shared" si="22"/>
        <v>0</v>
      </c>
      <c r="N1054" s="43">
        <f t="shared" si="23"/>
        <v>3</v>
      </c>
      <c r="O1054" s="44">
        <f t="shared" si="24"/>
        <v>8583054</v>
      </c>
    </row>
    <row r="1055" spans="1:15" x14ac:dyDescent="0.2">
      <c r="A1055" s="31" t="s">
        <v>3319</v>
      </c>
      <c r="B1055" s="31" t="s">
        <v>141</v>
      </c>
      <c r="C1055" s="31">
        <v>0</v>
      </c>
      <c r="D1055" s="31">
        <v>0</v>
      </c>
      <c r="E1055" s="31">
        <f t="shared" si="20"/>
        <v>0</v>
      </c>
      <c r="F1055" s="43">
        <f>IFERROR(VLOOKUP(A1055,'2023'!A:N,13,0),0)</f>
        <v>0</v>
      </c>
      <c r="G1055" s="43">
        <f>IFERROR(VLOOKUP(A1055,'2023'!A:N,14,0),0)</f>
        <v>0</v>
      </c>
      <c r="H1055" s="43">
        <v>12</v>
      </c>
      <c r="I1055" s="43">
        <v>0</v>
      </c>
      <c r="J1055" s="44">
        <f t="shared" si="21"/>
        <v>0</v>
      </c>
      <c r="K1055" s="43">
        <v>0</v>
      </c>
      <c r="L1055" s="43">
        <v>0</v>
      </c>
      <c r="M1055" s="44">
        <f t="shared" si="22"/>
        <v>0</v>
      </c>
      <c r="N1055" s="43">
        <f t="shared" si="23"/>
        <v>12</v>
      </c>
      <c r="O1055" s="44">
        <f t="shared" si="24"/>
        <v>0</v>
      </c>
    </row>
    <row r="1056" spans="1:15" x14ac:dyDescent="0.2">
      <c r="A1056" s="31" t="s">
        <v>3320</v>
      </c>
      <c r="B1056" s="31" t="s">
        <v>11</v>
      </c>
      <c r="C1056" s="31">
        <v>0</v>
      </c>
      <c r="D1056" s="31">
        <v>0</v>
      </c>
      <c r="E1056" s="31">
        <f t="shared" si="20"/>
        <v>0</v>
      </c>
      <c r="F1056" s="43">
        <f>IFERROR(VLOOKUP(A1056,'2023'!A:N,13,0),0)</f>
        <v>0</v>
      </c>
      <c r="G1056" s="43">
        <f>IFERROR(VLOOKUP(A1056,'2023'!A:N,14,0),0)</f>
        <v>0</v>
      </c>
      <c r="H1056" s="43">
        <v>850</v>
      </c>
      <c r="I1056" s="43">
        <v>313181800</v>
      </c>
      <c r="J1056" s="44">
        <f t="shared" si="21"/>
        <v>368449.17647058825</v>
      </c>
      <c r="K1056" s="43">
        <v>380</v>
      </c>
      <c r="L1056" s="43">
        <v>148586335</v>
      </c>
      <c r="M1056" s="44">
        <f t="shared" si="22"/>
        <v>140010687.05882353</v>
      </c>
      <c r="N1056" s="43">
        <f t="shared" si="23"/>
        <v>470</v>
      </c>
      <c r="O1056" s="44">
        <f t="shared" si="24"/>
        <v>173171112.94117647</v>
      </c>
    </row>
    <row r="1057" spans="1:15" x14ac:dyDescent="0.2">
      <c r="A1057" s="31" t="s">
        <v>3321</v>
      </c>
      <c r="B1057" s="31" t="s">
        <v>11</v>
      </c>
      <c r="C1057" s="31">
        <v>0</v>
      </c>
      <c r="D1057" s="31">
        <v>0</v>
      </c>
      <c r="E1057" s="31">
        <f t="shared" si="20"/>
        <v>0</v>
      </c>
      <c r="F1057" s="43">
        <f>IFERROR(VLOOKUP(A1057,'2023'!A:N,13,0),0)</f>
        <v>0</v>
      </c>
      <c r="G1057" s="43">
        <f>IFERROR(VLOOKUP(A1057,'2023'!A:N,14,0),0)</f>
        <v>0</v>
      </c>
      <c r="H1057" s="43">
        <v>285</v>
      </c>
      <c r="I1057" s="43">
        <v>124909200</v>
      </c>
      <c r="J1057" s="44">
        <f t="shared" si="21"/>
        <v>438277.89473684208</v>
      </c>
      <c r="K1057" s="43">
        <v>54</v>
      </c>
      <c r="L1057" s="43">
        <v>24236353</v>
      </c>
      <c r="M1057" s="44">
        <f t="shared" si="22"/>
        <v>23667006.315789472</v>
      </c>
      <c r="N1057" s="43">
        <f t="shared" si="23"/>
        <v>231</v>
      </c>
      <c r="O1057" s="44">
        <f t="shared" si="24"/>
        <v>101242193.68421052</v>
      </c>
    </row>
    <row r="1058" spans="1:15" x14ac:dyDescent="0.2">
      <c r="A1058" s="31" t="s">
        <v>3322</v>
      </c>
      <c r="B1058" s="31" t="s">
        <v>11</v>
      </c>
      <c r="C1058" s="31">
        <v>0</v>
      </c>
      <c r="D1058" s="31">
        <v>0</v>
      </c>
      <c r="E1058" s="31">
        <f t="shared" si="20"/>
        <v>0</v>
      </c>
      <c r="F1058" s="43">
        <f>IFERROR(VLOOKUP(A1058,'2023'!A:N,13,0),0)</f>
        <v>0</v>
      </c>
      <c r="G1058" s="43">
        <f>IFERROR(VLOOKUP(A1058,'2023'!A:N,14,0),0)</f>
        <v>0</v>
      </c>
      <c r="H1058" s="43">
        <v>120</v>
      </c>
      <c r="I1058" s="43">
        <v>84236366</v>
      </c>
      <c r="J1058" s="44">
        <f t="shared" si="21"/>
        <v>701969.71666666667</v>
      </c>
      <c r="K1058" s="43">
        <v>2</v>
      </c>
      <c r="L1058" s="43">
        <v>2136364</v>
      </c>
      <c r="M1058" s="44">
        <f t="shared" si="22"/>
        <v>1403939.4333333333</v>
      </c>
      <c r="N1058" s="43">
        <f t="shared" si="23"/>
        <v>118</v>
      </c>
      <c r="O1058" s="44">
        <f t="shared" si="24"/>
        <v>82832426.566666663</v>
      </c>
    </row>
    <row r="1059" spans="1:15" x14ac:dyDescent="0.2">
      <c r="A1059" s="31" t="s">
        <v>3323</v>
      </c>
      <c r="B1059" s="31" t="s">
        <v>11</v>
      </c>
      <c r="C1059" s="31">
        <v>0</v>
      </c>
      <c r="D1059" s="31">
        <v>0</v>
      </c>
      <c r="E1059" s="31">
        <f t="shared" si="20"/>
        <v>0</v>
      </c>
      <c r="F1059" s="43">
        <f>IFERROR(VLOOKUP(A1059,'2023'!A:N,13,0),0)</f>
        <v>0</v>
      </c>
      <c r="G1059" s="43">
        <f>IFERROR(VLOOKUP(A1059,'2023'!A:N,14,0),0)</f>
        <v>0</v>
      </c>
      <c r="H1059" s="43">
        <v>19</v>
      </c>
      <c r="I1059" s="43">
        <v>21590916</v>
      </c>
      <c r="J1059" s="44">
        <f t="shared" si="21"/>
        <v>1136364</v>
      </c>
      <c r="K1059" s="43">
        <v>1</v>
      </c>
      <c r="L1059" s="43">
        <v>1227273</v>
      </c>
      <c r="M1059" s="44">
        <f t="shared" si="22"/>
        <v>1136364</v>
      </c>
      <c r="N1059" s="43">
        <f t="shared" si="23"/>
        <v>18</v>
      </c>
      <c r="O1059" s="44">
        <f t="shared" si="24"/>
        <v>20454552</v>
      </c>
    </row>
    <row r="1060" spans="1:15" x14ac:dyDescent="0.2">
      <c r="A1060" s="31" t="s">
        <v>3324</v>
      </c>
      <c r="B1060" s="31" t="s">
        <v>11</v>
      </c>
      <c r="C1060" s="31">
        <v>0</v>
      </c>
      <c r="D1060" s="31">
        <v>0</v>
      </c>
      <c r="E1060" s="31">
        <f t="shared" si="20"/>
        <v>0</v>
      </c>
      <c r="F1060" s="43">
        <f>IFERROR(VLOOKUP(A1060,'2023'!A:N,13,0),0)</f>
        <v>0</v>
      </c>
      <c r="G1060" s="43">
        <f>IFERROR(VLOOKUP(A1060,'2023'!A:N,14,0),0)</f>
        <v>0</v>
      </c>
      <c r="H1060" s="43">
        <v>20</v>
      </c>
      <c r="I1060" s="43">
        <v>11181820</v>
      </c>
      <c r="J1060" s="44">
        <f t="shared" si="21"/>
        <v>559091</v>
      </c>
      <c r="K1060" s="43">
        <v>0</v>
      </c>
      <c r="L1060" s="43">
        <v>0</v>
      </c>
      <c r="M1060" s="44">
        <f t="shared" si="22"/>
        <v>0</v>
      </c>
      <c r="N1060" s="43">
        <f t="shared" si="23"/>
        <v>20</v>
      </c>
      <c r="O1060" s="44">
        <f t="shared" si="24"/>
        <v>11181820</v>
      </c>
    </row>
    <row r="1061" spans="1:15" x14ac:dyDescent="0.2">
      <c r="A1061" s="31" t="s">
        <v>3325</v>
      </c>
      <c r="B1061" s="31" t="s">
        <v>11</v>
      </c>
      <c r="C1061" s="31">
        <v>0</v>
      </c>
      <c r="D1061" s="31">
        <v>0</v>
      </c>
      <c r="E1061" s="31">
        <f t="shared" si="20"/>
        <v>0</v>
      </c>
      <c r="F1061" s="43">
        <f>IFERROR(VLOOKUP(A1061,'2023'!A:N,13,0),0)</f>
        <v>0</v>
      </c>
      <c r="G1061" s="43">
        <f>IFERROR(VLOOKUP(A1061,'2023'!A:N,14,0),0)</f>
        <v>0</v>
      </c>
      <c r="H1061" s="43">
        <v>20</v>
      </c>
      <c r="I1061" s="43">
        <v>18727280</v>
      </c>
      <c r="J1061" s="44">
        <f t="shared" si="21"/>
        <v>936364</v>
      </c>
      <c r="K1061" s="43">
        <v>0</v>
      </c>
      <c r="L1061" s="43">
        <v>0</v>
      </c>
      <c r="M1061" s="44">
        <f t="shared" si="22"/>
        <v>0</v>
      </c>
      <c r="N1061" s="43">
        <f t="shared" si="23"/>
        <v>20</v>
      </c>
      <c r="O1061" s="44">
        <f t="shared" si="24"/>
        <v>18727280</v>
      </c>
    </row>
    <row r="1062" spans="1:15" x14ac:dyDescent="0.2">
      <c r="A1062" s="31" t="s">
        <v>3326</v>
      </c>
      <c r="B1062" s="31" t="s">
        <v>11</v>
      </c>
      <c r="C1062" s="31">
        <v>0</v>
      </c>
      <c r="D1062" s="31">
        <v>0</v>
      </c>
      <c r="E1062" s="31">
        <f t="shared" si="20"/>
        <v>0</v>
      </c>
      <c r="F1062" s="43">
        <f>IFERROR(VLOOKUP(A1062,'2023'!A:N,13,0),0)</f>
        <v>0</v>
      </c>
      <c r="G1062" s="43">
        <f>IFERROR(VLOOKUP(A1062,'2023'!A:N,14,0),0)</f>
        <v>0</v>
      </c>
      <c r="H1062" s="43">
        <v>15</v>
      </c>
      <c r="I1062" s="43">
        <v>207181820</v>
      </c>
      <c r="J1062" s="44">
        <f t="shared" si="21"/>
        <v>13812121.333333334</v>
      </c>
      <c r="K1062" s="43">
        <v>1</v>
      </c>
      <c r="L1062" s="43">
        <v>15772727</v>
      </c>
      <c r="M1062" s="44">
        <f t="shared" si="22"/>
        <v>13812121.333333334</v>
      </c>
      <c r="N1062" s="43">
        <f t="shared" si="23"/>
        <v>14</v>
      </c>
      <c r="O1062" s="44">
        <f t="shared" si="24"/>
        <v>193369698.66666666</v>
      </c>
    </row>
    <row r="1063" spans="1:15" x14ac:dyDescent="0.2">
      <c r="A1063" s="31" t="s">
        <v>3327</v>
      </c>
      <c r="B1063" s="31" t="s">
        <v>11</v>
      </c>
      <c r="C1063" s="31">
        <v>0</v>
      </c>
      <c r="D1063" s="31">
        <v>0</v>
      </c>
      <c r="E1063" s="31">
        <f t="shared" si="20"/>
        <v>0</v>
      </c>
      <c r="F1063" s="43">
        <f>IFERROR(VLOOKUP(A1063,'2023'!A:N,13,0),0)</f>
        <v>0</v>
      </c>
      <c r="G1063" s="43">
        <f>IFERROR(VLOOKUP(A1063,'2023'!A:N,14,0),0)</f>
        <v>0</v>
      </c>
      <c r="H1063" s="43">
        <v>30</v>
      </c>
      <c r="I1063" s="43">
        <v>37090920</v>
      </c>
      <c r="J1063" s="44">
        <f t="shared" si="21"/>
        <v>1236364</v>
      </c>
      <c r="K1063" s="43">
        <v>0</v>
      </c>
      <c r="L1063" s="43">
        <v>0</v>
      </c>
      <c r="M1063" s="44">
        <f t="shared" si="22"/>
        <v>0</v>
      </c>
      <c r="N1063" s="43">
        <f t="shared" si="23"/>
        <v>30</v>
      </c>
      <c r="O1063" s="44">
        <f t="shared" si="24"/>
        <v>37090920</v>
      </c>
    </row>
    <row r="1064" spans="1:15" x14ac:dyDescent="0.2">
      <c r="A1064" s="31" t="s">
        <v>3328</v>
      </c>
      <c r="B1064" s="31" t="s">
        <v>11</v>
      </c>
      <c r="C1064" s="31">
        <v>0</v>
      </c>
      <c r="D1064" s="31">
        <v>0</v>
      </c>
      <c r="E1064" s="31">
        <f t="shared" si="20"/>
        <v>0</v>
      </c>
      <c r="F1064" s="43">
        <f>IFERROR(VLOOKUP(A1064,'2023'!A:N,13,0),0)</f>
        <v>0</v>
      </c>
      <c r="G1064" s="43">
        <f>IFERROR(VLOOKUP(A1064,'2023'!A:N,14,0),0)</f>
        <v>0</v>
      </c>
      <c r="H1064" s="43">
        <v>3</v>
      </c>
      <c r="I1064" s="43">
        <v>42000000</v>
      </c>
      <c r="J1064" s="44">
        <f t="shared" si="21"/>
        <v>14000000</v>
      </c>
      <c r="K1064" s="43">
        <v>1</v>
      </c>
      <c r="L1064" s="43">
        <v>14990909</v>
      </c>
      <c r="M1064" s="44">
        <f t="shared" si="22"/>
        <v>14000000</v>
      </c>
      <c r="N1064" s="43">
        <f t="shared" si="23"/>
        <v>2</v>
      </c>
      <c r="O1064" s="44">
        <f t="shared" si="24"/>
        <v>28000000</v>
      </c>
    </row>
    <row r="1065" spans="1:15" x14ac:dyDescent="0.2">
      <c r="A1065" s="31" t="s">
        <v>3329</v>
      </c>
      <c r="B1065" s="31" t="s">
        <v>11</v>
      </c>
      <c r="C1065" s="31">
        <v>0</v>
      </c>
      <c r="D1065" s="31">
        <v>0</v>
      </c>
      <c r="E1065" s="31">
        <f t="shared" si="20"/>
        <v>0</v>
      </c>
      <c r="F1065" s="43">
        <f>IFERROR(VLOOKUP(A1065,'2023'!A:N,13,0),0)</f>
        <v>0</v>
      </c>
      <c r="G1065" s="43">
        <f>IFERROR(VLOOKUP(A1065,'2023'!A:N,14,0),0)</f>
        <v>0</v>
      </c>
      <c r="H1065" s="43">
        <v>0</v>
      </c>
      <c r="I1065" s="43">
        <v>0</v>
      </c>
      <c r="J1065" s="44">
        <f t="shared" si="21"/>
        <v>0</v>
      </c>
      <c r="K1065" s="43">
        <v>32</v>
      </c>
      <c r="L1065" s="43">
        <v>8218168</v>
      </c>
      <c r="M1065" s="44">
        <f t="shared" si="22"/>
        <v>0</v>
      </c>
      <c r="N1065" s="43">
        <f t="shared" si="23"/>
        <v>-32</v>
      </c>
      <c r="O1065" s="44">
        <f t="shared" si="24"/>
        <v>0</v>
      </c>
    </row>
    <row r="1066" spans="1:15" x14ac:dyDescent="0.2">
      <c r="A1066" s="31" t="s">
        <v>3330</v>
      </c>
      <c r="B1066" s="31" t="s">
        <v>20</v>
      </c>
      <c r="C1066" s="31">
        <v>0</v>
      </c>
      <c r="D1066" s="31">
        <v>0</v>
      </c>
      <c r="E1066" s="31">
        <f t="shared" si="20"/>
        <v>0</v>
      </c>
      <c r="F1066" s="43">
        <f>IFERROR(VLOOKUP(A1066,'2023'!A:N,13,0),0)</f>
        <v>0</v>
      </c>
      <c r="G1066" s="43">
        <f>IFERROR(VLOOKUP(A1066,'2023'!A:N,14,0),0)</f>
        <v>0</v>
      </c>
      <c r="H1066" s="43">
        <v>5</v>
      </c>
      <c r="I1066" s="43">
        <v>86363635</v>
      </c>
      <c r="J1066" s="44">
        <f t="shared" si="21"/>
        <v>17272727</v>
      </c>
      <c r="K1066" s="43">
        <v>1</v>
      </c>
      <c r="L1066" s="43">
        <v>18172727</v>
      </c>
      <c r="M1066" s="44">
        <f t="shared" si="22"/>
        <v>17272727</v>
      </c>
      <c r="N1066" s="43">
        <f t="shared" si="23"/>
        <v>4</v>
      </c>
      <c r="O1066" s="44">
        <f t="shared" si="24"/>
        <v>69090908</v>
      </c>
    </row>
    <row r="1067" spans="1:15" x14ac:dyDescent="0.2">
      <c r="A1067" s="31" t="s">
        <v>3331</v>
      </c>
      <c r="B1067" s="31" t="s">
        <v>11</v>
      </c>
      <c r="C1067" s="31">
        <v>0</v>
      </c>
      <c r="D1067" s="31">
        <v>0</v>
      </c>
      <c r="E1067" s="31">
        <f t="shared" si="20"/>
        <v>0</v>
      </c>
      <c r="F1067" s="43">
        <f>IFERROR(VLOOKUP(A1067,'2023'!A:N,13,0),0)</f>
        <v>0</v>
      </c>
      <c r="G1067" s="43">
        <f>IFERROR(VLOOKUP(A1067,'2023'!A:N,14,0),0)</f>
        <v>0</v>
      </c>
      <c r="H1067" s="43">
        <v>6</v>
      </c>
      <c r="I1067" s="43">
        <v>72272730</v>
      </c>
      <c r="J1067" s="44">
        <f t="shared" si="21"/>
        <v>12045455</v>
      </c>
      <c r="K1067" s="43">
        <v>6</v>
      </c>
      <c r="L1067" s="43">
        <v>87163638</v>
      </c>
      <c r="M1067" s="44">
        <f t="shared" si="22"/>
        <v>72272730</v>
      </c>
      <c r="N1067" s="43">
        <f t="shared" si="23"/>
        <v>0</v>
      </c>
      <c r="O1067" s="44">
        <f t="shared" si="24"/>
        <v>0</v>
      </c>
    </row>
    <row r="1068" spans="1:15" x14ac:dyDescent="0.2">
      <c r="A1068" s="31" t="s">
        <v>3332</v>
      </c>
      <c r="B1068" s="31" t="s">
        <v>11</v>
      </c>
      <c r="C1068" s="31">
        <v>0</v>
      </c>
      <c r="D1068" s="31">
        <v>0</v>
      </c>
      <c r="E1068" s="31">
        <f t="shared" si="20"/>
        <v>0</v>
      </c>
      <c r="F1068" s="43">
        <f>IFERROR(VLOOKUP(A1068,'2023'!A:N,13,0),0)</f>
        <v>0</v>
      </c>
      <c r="G1068" s="43">
        <f>IFERROR(VLOOKUP(A1068,'2023'!A:N,14,0),0)</f>
        <v>0</v>
      </c>
      <c r="H1068" s="43">
        <v>100</v>
      </c>
      <c r="I1068" s="43">
        <v>131818200</v>
      </c>
      <c r="J1068" s="44">
        <f t="shared" si="21"/>
        <v>1318182</v>
      </c>
      <c r="K1068" s="43">
        <v>59</v>
      </c>
      <c r="L1068" s="43">
        <v>82504549</v>
      </c>
      <c r="M1068" s="44">
        <f t="shared" si="22"/>
        <v>77772738</v>
      </c>
      <c r="N1068" s="43">
        <f t="shared" si="23"/>
        <v>41</v>
      </c>
      <c r="O1068" s="44">
        <f t="shared" si="24"/>
        <v>54045462</v>
      </c>
    </row>
    <row r="1069" spans="1:15" x14ac:dyDescent="0.2">
      <c r="A1069" s="31" t="s">
        <v>3333</v>
      </c>
      <c r="B1069" s="31" t="s">
        <v>11</v>
      </c>
      <c r="C1069" s="31">
        <v>0</v>
      </c>
      <c r="D1069" s="31">
        <v>0</v>
      </c>
      <c r="E1069" s="31">
        <f t="shared" si="20"/>
        <v>0</v>
      </c>
      <c r="F1069" s="43">
        <f>IFERROR(VLOOKUP(A1069,'2023'!A:N,13,0),0)</f>
        <v>0</v>
      </c>
      <c r="G1069" s="43">
        <f>IFERROR(VLOOKUP(A1069,'2023'!A:N,14,0),0)</f>
        <v>0</v>
      </c>
      <c r="H1069" s="43">
        <v>100</v>
      </c>
      <c r="I1069" s="43">
        <v>168181800</v>
      </c>
      <c r="J1069" s="44">
        <f t="shared" si="21"/>
        <v>1681818</v>
      </c>
      <c r="K1069" s="43">
        <v>30</v>
      </c>
      <c r="L1069" s="43">
        <v>52309087</v>
      </c>
      <c r="M1069" s="44">
        <f t="shared" si="22"/>
        <v>50454540</v>
      </c>
      <c r="N1069" s="43">
        <f t="shared" si="23"/>
        <v>70</v>
      </c>
      <c r="O1069" s="44">
        <f t="shared" si="24"/>
        <v>117727260</v>
      </c>
    </row>
    <row r="1070" spans="1:15" x14ac:dyDescent="0.2">
      <c r="A1070" s="31" t="s">
        <v>3334</v>
      </c>
      <c r="B1070" s="31" t="s">
        <v>11</v>
      </c>
      <c r="C1070" s="31">
        <v>0</v>
      </c>
      <c r="D1070" s="31">
        <v>0</v>
      </c>
      <c r="E1070" s="31">
        <f t="shared" si="20"/>
        <v>0</v>
      </c>
      <c r="F1070" s="43">
        <f>IFERROR(VLOOKUP(A1070,'2023'!A:N,13,0),0)</f>
        <v>0</v>
      </c>
      <c r="G1070" s="43">
        <f>IFERROR(VLOOKUP(A1070,'2023'!A:N,14,0),0)</f>
        <v>0</v>
      </c>
      <c r="H1070" s="43">
        <v>20</v>
      </c>
      <c r="I1070" s="43">
        <v>56909100</v>
      </c>
      <c r="J1070" s="44">
        <f t="shared" si="21"/>
        <v>2845455</v>
      </c>
      <c r="K1070" s="43">
        <v>3</v>
      </c>
      <c r="L1070" s="43">
        <v>8845454</v>
      </c>
      <c r="M1070" s="44">
        <f t="shared" si="22"/>
        <v>8536365</v>
      </c>
      <c r="N1070" s="43">
        <f t="shared" si="23"/>
        <v>17</v>
      </c>
      <c r="O1070" s="44">
        <f t="shared" si="24"/>
        <v>48372735</v>
      </c>
    </row>
    <row r="1071" spans="1:15" x14ac:dyDescent="0.2">
      <c r="A1071" s="31" t="s">
        <v>3335</v>
      </c>
      <c r="B1071" s="31" t="s">
        <v>25</v>
      </c>
      <c r="C1071" s="31">
        <v>0</v>
      </c>
      <c r="D1071" s="31">
        <v>0</v>
      </c>
      <c r="E1071" s="31">
        <f t="shared" si="20"/>
        <v>0</v>
      </c>
      <c r="F1071" s="43">
        <f>IFERROR(VLOOKUP(A1071,'2023'!A:N,13,0),0)</f>
        <v>0</v>
      </c>
      <c r="G1071" s="43">
        <f>IFERROR(VLOOKUP(A1071,'2023'!A:N,14,0),0)</f>
        <v>0</v>
      </c>
      <c r="H1071" s="43">
        <v>5</v>
      </c>
      <c r="I1071" s="43">
        <v>89563635</v>
      </c>
      <c r="J1071" s="44">
        <f t="shared" si="21"/>
        <v>17912727</v>
      </c>
      <c r="K1071" s="43">
        <v>0</v>
      </c>
      <c r="L1071" s="43">
        <v>0</v>
      </c>
      <c r="M1071" s="44">
        <f t="shared" si="22"/>
        <v>0</v>
      </c>
      <c r="N1071" s="43">
        <f t="shared" si="23"/>
        <v>5</v>
      </c>
      <c r="O1071" s="44">
        <f t="shared" si="24"/>
        <v>89563635</v>
      </c>
    </row>
    <row r="1072" spans="1:15" x14ac:dyDescent="0.2">
      <c r="A1072" s="31" t="s">
        <v>3336</v>
      </c>
      <c r="B1072" s="31" t="s">
        <v>20</v>
      </c>
      <c r="C1072" s="31">
        <v>0</v>
      </c>
      <c r="D1072" s="31">
        <v>0</v>
      </c>
      <c r="E1072" s="31">
        <f t="shared" si="20"/>
        <v>0</v>
      </c>
      <c r="F1072" s="43">
        <f>IFERROR(VLOOKUP(A1072,'2023'!A:N,13,0),0)</f>
        <v>0</v>
      </c>
      <c r="G1072" s="43">
        <f>IFERROR(VLOOKUP(A1072,'2023'!A:N,14,0),0)</f>
        <v>0</v>
      </c>
      <c r="H1072" s="43">
        <v>7</v>
      </c>
      <c r="I1072" s="43">
        <v>126000000</v>
      </c>
      <c r="J1072" s="44">
        <f t="shared" si="21"/>
        <v>18000000</v>
      </c>
      <c r="K1072" s="43">
        <v>0</v>
      </c>
      <c r="L1072" s="43">
        <v>0</v>
      </c>
      <c r="M1072" s="44">
        <f t="shared" si="22"/>
        <v>0</v>
      </c>
      <c r="N1072" s="43">
        <f t="shared" si="23"/>
        <v>7</v>
      </c>
      <c r="O1072" s="44">
        <f t="shared" si="24"/>
        <v>126000000</v>
      </c>
    </row>
    <row r="1073" spans="1:15" x14ac:dyDescent="0.2">
      <c r="A1073" s="31" t="s">
        <v>3337</v>
      </c>
      <c r="B1073" s="31" t="s">
        <v>11</v>
      </c>
      <c r="C1073" s="31">
        <v>0</v>
      </c>
      <c r="D1073" s="31">
        <v>0</v>
      </c>
      <c r="E1073" s="31">
        <f t="shared" si="20"/>
        <v>0</v>
      </c>
      <c r="F1073" s="43">
        <f>IFERROR(VLOOKUP(A1073,'2023'!A:N,13,0),0)</f>
        <v>0</v>
      </c>
      <c r="G1073" s="43">
        <f>IFERROR(VLOOKUP(A1073,'2023'!A:N,14,0),0)</f>
        <v>0</v>
      </c>
      <c r="H1073" s="43">
        <v>550</v>
      </c>
      <c r="I1073" s="43">
        <v>25500200</v>
      </c>
      <c r="J1073" s="44">
        <f t="shared" si="21"/>
        <v>46364</v>
      </c>
      <c r="K1073" s="43">
        <v>15</v>
      </c>
      <c r="L1073" s="43">
        <v>840900</v>
      </c>
      <c r="M1073" s="44">
        <f t="shared" si="22"/>
        <v>695460</v>
      </c>
      <c r="N1073" s="43">
        <f t="shared" si="23"/>
        <v>535</v>
      </c>
      <c r="O1073" s="44">
        <f t="shared" si="24"/>
        <v>24804740</v>
      </c>
    </row>
    <row r="1074" spans="1:15" x14ac:dyDescent="0.2">
      <c r="A1074" s="31" t="s">
        <v>3338</v>
      </c>
      <c r="B1074" s="31" t="s">
        <v>11</v>
      </c>
      <c r="C1074" s="31">
        <v>0</v>
      </c>
      <c r="D1074" s="31">
        <v>0</v>
      </c>
      <c r="E1074" s="31">
        <f t="shared" si="20"/>
        <v>0</v>
      </c>
      <c r="F1074" s="43">
        <f>IFERROR(VLOOKUP(A1074,'2023'!A:N,13,0),0)</f>
        <v>0</v>
      </c>
      <c r="G1074" s="43">
        <f>IFERROR(VLOOKUP(A1074,'2023'!A:N,14,0),0)</f>
        <v>0</v>
      </c>
      <c r="H1074" s="43">
        <v>350</v>
      </c>
      <c r="I1074" s="43">
        <v>36590750</v>
      </c>
      <c r="J1074" s="44">
        <f t="shared" si="21"/>
        <v>104545</v>
      </c>
      <c r="K1074" s="43">
        <v>0</v>
      </c>
      <c r="L1074" s="43">
        <v>0</v>
      </c>
      <c r="M1074" s="44">
        <f t="shared" si="22"/>
        <v>0</v>
      </c>
      <c r="N1074" s="43">
        <f t="shared" si="23"/>
        <v>350</v>
      </c>
      <c r="O1074" s="44">
        <f t="shared" si="24"/>
        <v>36590750</v>
      </c>
    </row>
    <row r="1075" spans="1:15" x14ac:dyDescent="0.2">
      <c r="A1075" s="31" t="s">
        <v>114</v>
      </c>
      <c r="B1075" s="31" t="s">
        <v>11</v>
      </c>
      <c r="C1075" s="31">
        <v>5</v>
      </c>
      <c r="D1075" s="31">
        <v>1318180</v>
      </c>
      <c r="E1075" s="31">
        <f t="shared" si="20"/>
        <v>0</v>
      </c>
      <c r="F1075" s="43">
        <f>IFERROR(VLOOKUP(A1075,'2023'!A:N,13,0),0)</f>
        <v>5</v>
      </c>
      <c r="G1075" s="43">
        <f>IFERROR(VLOOKUP(A1075,'2023'!A:N,14,0),0)</f>
        <v>1318180</v>
      </c>
      <c r="H1075" s="43">
        <v>10</v>
      </c>
      <c r="I1075" s="43">
        <v>2318180</v>
      </c>
      <c r="J1075" s="44">
        <f t="shared" si="21"/>
        <v>242424</v>
      </c>
      <c r="K1075" s="43">
        <v>2</v>
      </c>
      <c r="L1075" s="43">
        <v>490909</v>
      </c>
      <c r="M1075" s="44">
        <f t="shared" si="22"/>
        <v>484848</v>
      </c>
      <c r="N1075" s="43">
        <f t="shared" si="23"/>
        <v>13</v>
      </c>
      <c r="O1075" s="44">
        <f t="shared" si="24"/>
        <v>3151512</v>
      </c>
    </row>
    <row r="1076" spans="1:15" x14ac:dyDescent="0.2">
      <c r="A1076" s="31" t="s">
        <v>3339</v>
      </c>
      <c r="B1076" s="31" t="s">
        <v>11</v>
      </c>
      <c r="C1076" s="31">
        <v>0</v>
      </c>
      <c r="D1076" s="31">
        <v>0</v>
      </c>
      <c r="E1076" s="31">
        <f t="shared" si="20"/>
        <v>0</v>
      </c>
      <c r="F1076" s="43">
        <f>IFERROR(VLOOKUP(A1076,'2023'!A:N,13,0),0)</f>
        <v>0</v>
      </c>
      <c r="G1076" s="43">
        <f>IFERROR(VLOOKUP(A1076,'2023'!A:N,14,0),0)</f>
        <v>0</v>
      </c>
      <c r="H1076" s="43">
        <v>0</v>
      </c>
      <c r="I1076" s="43">
        <v>0</v>
      </c>
      <c r="J1076" s="44">
        <f t="shared" si="21"/>
        <v>0</v>
      </c>
      <c r="K1076" s="43">
        <v>32</v>
      </c>
      <c r="L1076" s="43">
        <v>0</v>
      </c>
      <c r="M1076" s="44">
        <f t="shared" si="22"/>
        <v>0</v>
      </c>
      <c r="N1076" s="43">
        <f t="shared" si="23"/>
        <v>-32</v>
      </c>
      <c r="O1076" s="44">
        <f t="shared" si="24"/>
        <v>0</v>
      </c>
    </row>
    <row r="1077" spans="1:15" x14ac:dyDescent="0.2">
      <c r="A1077" s="31" t="s">
        <v>3340</v>
      </c>
      <c r="B1077" s="31" t="s">
        <v>11</v>
      </c>
      <c r="C1077" s="31">
        <v>0</v>
      </c>
      <c r="D1077" s="31">
        <v>0</v>
      </c>
      <c r="E1077" s="31">
        <f t="shared" si="20"/>
        <v>0</v>
      </c>
      <c r="F1077" s="43">
        <f>IFERROR(VLOOKUP(A1077,'2023'!A:N,13,0),0)</f>
        <v>0</v>
      </c>
      <c r="G1077" s="43">
        <f>IFERROR(VLOOKUP(A1077,'2023'!A:N,14,0),0)</f>
        <v>0</v>
      </c>
      <c r="H1077" s="43">
        <v>5</v>
      </c>
      <c r="I1077" s="43">
        <v>1272725</v>
      </c>
      <c r="J1077" s="44">
        <f t="shared" si="21"/>
        <v>254545</v>
      </c>
      <c r="K1077" s="43">
        <v>0</v>
      </c>
      <c r="L1077" s="43">
        <v>0</v>
      </c>
      <c r="M1077" s="44">
        <f t="shared" si="22"/>
        <v>0</v>
      </c>
      <c r="N1077" s="43">
        <f t="shared" si="23"/>
        <v>5</v>
      </c>
      <c r="O1077" s="44">
        <f t="shared" si="24"/>
        <v>1272725</v>
      </c>
    </row>
    <row r="1078" spans="1:15" x14ac:dyDescent="0.2">
      <c r="A1078" s="31" t="s">
        <v>3341</v>
      </c>
      <c r="B1078" s="31" t="s">
        <v>11</v>
      </c>
      <c r="C1078" s="31">
        <v>0</v>
      </c>
      <c r="D1078" s="31">
        <v>0</v>
      </c>
      <c r="E1078" s="31">
        <f t="shared" si="20"/>
        <v>0</v>
      </c>
      <c r="F1078" s="43">
        <f>IFERROR(VLOOKUP(A1078,'2023'!A:N,13,0),0)</f>
        <v>0</v>
      </c>
      <c r="G1078" s="43">
        <f>IFERROR(VLOOKUP(A1078,'2023'!A:N,14,0),0)</f>
        <v>0</v>
      </c>
      <c r="H1078" s="43">
        <v>5</v>
      </c>
      <c r="I1078" s="43">
        <v>1454545</v>
      </c>
      <c r="J1078" s="44">
        <f t="shared" si="21"/>
        <v>290909</v>
      </c>
      <c r="K1078" s="43">
        <v>0</v>
      </c>
      <c r="L1078" s="43">
        <v>0</v>
      </c>
      <c r="M1078" s="44">
        <f t="shared" si="22"/>
        <v>0</v>
      </c>
      <c r="N1078" s="43">
        <f t="shared" si="23"/>
        <v>5</v>
      </c>
      <c r="O1078" s="44">
        <f t="shared" si="24"/>
        <v>1454545</v>
      </c>
    </row>
    <row r="1079" spans="1:15" x14ac:dyDescent="0.2">
      <c r="A1079" s="31" t="s">
        <v>3342</v>
      </c>
      <c r="B1079" s="31" t="s">
        <v>11</v>
      </c>
      <c r="C1079" s="31">
        <v>0</v>
      </c>
      <c r="D1079" s="31">
        <v>0</v>
      </c>
      <c r="E1079" s="31">
        <f t="shared" si="20"/>
        <v>0</v>
      </c>
      <c r="F1079" s="43">
        <f>IFERROR(VLOOKUP(A1079,'2023'!A:N,13,0),0)</f>
        <v>0</v>
      </c>
      <c r="G1079" s="43">
        <f>IFERROR(VLOOKUP(A1079,'2023'!A:N,14,0),0)</f>
        <v>0</v>
      </c>
      <c r="H1079" s="43">
        <v>5</v>
      </c>
      <c r="I1079" s="43">
        <v>1454545</v>
      </c>
      <c r="J1079" s="44">
        <f t="shared" si="21"/>
        <v>290909</v>
      </c>
      <c r="K1079" s="43">
        <v>4</v>
      </c>
      <c r="L1079" s="43">
        <v>1209090</v>
      </c>
      <c r="M1079" s="44">
        <f t="shared" si="22"/>
        <v>1163636</v>
      </c>
      <c r="N1079" s="43">
        <f t="shared" si="23"/>
        <v>1</v>
      </c>
      <c r="O1079" s="44">
        <f t="shared" si="24"/>
        <v>290909</v>
      </c>
    </row>
    <row r="1080" spans="1:15" x14ac:dyDescent="0.2">
      <c r="A1080" s="31" t="s">
        <v>3343</v>
      </c>
      <c r="B1080" s="31" t="s">
        <v>20</v>
      </c>
      <c r="C1080" s="31">
        <v>0</v>
      </c>
      <c r="D1080" s="31">
        <v>0</v>
      </c>
      <c r="E1080" s="31">
        <f t="shared" si="20"/>
        <v>0</v>
      </c>
      <c r="F1080" s="43">
        <f>IFERROR(VLOOKUP(A1080,'2023'!A:N,13,0),0)</f>
        <v>0</v>
      </c>
      <c r="G1080" s="43">
        <f>IFERROR(VLOOKUP(A1080,'2023'!A:N,14,0),0)</f>
        <v>0</v>
      </c>
      <c r="H1080" s="43">
        <v>12</v>
      </c>
      <c r="I1080" s="43">
        <v>3436368</v>
      </c>
      <c r="J1080" s="44">
        <f t="shared" si="21"/>
        <v>286364</v>
      </c>
      <c r="K1080" s="43">
        <v>1</v>
      </c>
      <c r="L1080" s="43">
        <v>290909</v>
      </c>
      <c r="M1080" s="44">
        <f t="shared" si="22"/>
        <v>286364</v>
      </c>
      <c r="N1080" s="43">
        <f t="shared" si="23"/>
        <v>11</v>
      </c>
      <c r="O1080" s="44">
        <f t="shared" si="24"/>
        <v>3150004</v>
      </c>
    </row>
    <row r="1081" spans="1:15" x14ac:dyDescent="0.2">
      <c r="A1081" s="31" t="s">
        <v>3344</v>
      </c>
      <c r="B1081" s="31" t="s">
        <v>11</v>
      </c>
      <c r="C1081" s="31">
        <v>0</v>
      </c>
      <c r="D1081" s="31">
        <v>0</v>
      </c>
      <c r="E1081" s="31">
        <f t="shared" si="20"/>
        <v>0</v>
      </c>
      <c r="F1081" s="43">
        <f>IFERROR(VLOOKUP(A1081,'2023'!A:N,13,0),0)</f>
        <v>0</v>
      </c>
      <c r="G1081" s="43">
        <f>IFERROR(VLOOKUP(A1081,'2023'!A:N,14,0),0)</f>
        <v>0</v>
      </c>
      <c r="H1081" s="43">
        <v>5</v>
      </c>
      <c r="I1081" s="43">
        <v>2227275</v>
      </c>
      <c r="J1081" s="44">
        <f t="shared" si="21"/>
        <v>445455</v>
      </c>
      <c r="K1081" s="43">
        <v>1</v>
      </c>
      <c r="L1081" s="43">
        <v>490909</v>
      </c>
      <c r="M1081" s="44">
        <f t="shared" si="22"/>
        <v>445455</v>
      </c>
      <c r="N1081" s="43">
        <f t="shared" si="23"/>
        <v>4</v>
      </c>
      <c r="O1081" s="44">
        <f t="shared" si="24"/>
        <v>1781820</v>
      </c>
    </row>
    <row r="1082" spans="1:15" x14ac:dyDescent="0.2">
      <c r="A1082" s="31" t="s">
        <v>3345</v>
      </c>
      <c r="B1082" s="31" t="s">
        <v>11</v>
      </c>
      <c r="C1082" s="31">
        <v>0</v>
      </c>
      <c r="D1082" s="31">
        <v>0</v>
      </c>
      <c r="E1082" s="31">
        <f t="shared" si="20"/>
        <v>0</v>
      </c>
      <c r="F1082" s="43">
        <f>IFERROR(VLOOKUP(A1082,'2023'!A:N,13,0),0)</f>
        <v>0</v>
      </c>
      <c r="G1082" s="43">
        <f>IFERROR(VLOOKUP(A1082,'2023'!A:N,14,0),0)</f>
        <v>0</v>
      </c>
      <c r="H1082" s="43">
        <v>3</v>
      </c>
      <c r="I1082" s="43">
        <v>1088181</v>
      </c>
      <c r="J1082" s="44">
        <f t="shared" si="21"/>
        <v>362727</v>
      </c>
      <c r="K1082" s="43">
        <v>0</v>
      </c>
      <c r="L1082" s="43">
        <v>0</v>
      </c>
      <c r="M1082" s="44">
        <f t="shared" si="22"/>
        <v>0</v>
      </c>
      <c r="N1082" s="43">
        <f t="shared" si="23"/>
        <v>3</v>
      </c>
      <c r="O1082" s="44">
        <f t="shared" si="24"/>
        <v>1088181</v>
      </c>
    </row>
    <row r="1083" spans="1:15" x14ac:dyDescent="0.2">
      <c r="A1083" s="31" t="s">
        <v>3346</v>
      </c>
      <c r="B1083" s="31" t="s">
        <v>11</v>
      </c>
      <c r="C1083" s="31">
        <v>0</v>
      </c>
      <c r="D1083" s="31">
        <v>0</v>
      </c>
      <c r="E1083" s="31">
        <f t="shared" si="20"/>
        <v>0</v>
      </c>
      <c r="F1083" s="43">
        <f>IFERROR(VLOOKUP(A1083,'2023'!A:N,13,0),0)</f>
        <v>0</v>
      </c>
      <c r="G1083" s="43">
        <f>IFERROR(VLOOKUP(A1083,'2023'!A:N,14,0),0)</f>
        <v>0</v>
      </c>
      <c r="H1083" s="43">
        <v>3</v>
      </c>
      <c r="I1083" s="43">
        <v>1622727</v>
      </c>
      <c r="J1083" s="44">
        <f t="shared" si="21"/>
        <v>540909</v>
      </c>
      <c r="K1083" s="43">
        <v>0</v>
      </c>
      <c r="L1083" s="43">
        <v>0</v>
      </c>
      <c r="M1083" s="44">
        <f t="shared" si="22"/>
        <v>0</v>
      </c>
      <c r="N1083" s="43">
        <f t="shared" si="23"/>
        <v>3</v>
      </c>
      <c r="O1083" s="44">
        <f t="shared" si="24"/>
        <v>1622727</v>
      </c>
    </row>
    <row r="1084" spans="1:15" x14ac:dyDescent="0.2">
      <c r="A1084" s="31" t="s">
        <v>3347</v>
      </c>
      <c r="B1084" s="31" t="s">
        <v>11</v>
      </c>
      <c r="C1084" s="31">
        <v>0</v>
      </c>
      <c r="D1084" s="31">
        <v>0</v>
      </c>
      <c r="E1084" s="31">
        <f t="shared" si="20"/>
        <v>0</v>
      </c>
      <c r="F1084" s="43">
        <f>IFERROR(VLOOKUP(A1084,'2023'!A:N,13,0),0)</f>
        <v>0</v>
      </c>
      <c r="G1084" s="43">
        <f>IFERROR(VLOOKUP(A1084,'2023'!A:N,14,0),0)</f>
        <v>0</v>
      </c>
      <c r="H1084" s="43">
        <v>2</v>
      </c>
      <c r="I1084" s="43">
        <v>1081818</v>
      </c>
      <c r="J1084" s="44">
        <f t="shared" si="21"/>
        <v>540909</v>
      </c>
      <c r="K1084" s="43">
        <v>0</v>
      </c>
      <c r="L1084" s="43">
        <v>0</v>
      </c>
      <c r="M1084" s="44">
        <f t="shared" si="22"/>
        <v>0</v>
      </c>
      <c r="N1084" s="43">
        <f t="shared" si="23"/>
        <v>2</v>
      </c>
      <c r="O1084" s="44">
        <f t="shared" si="24"/>
        <v>1081818</v>
      </c>
    </row>
    <row r="1085" spans="1:15" x14ac:dyDescent="0.2">
      <c r="A1085" s="31" t="s">
        <v>3348</v>
      </c>
      <c r="B1085" s="31" t="s">
        <v>11</v>
      </c>
      <c r="C1085" s="31">
        <v>0</v>
      </c>
      <c r="D1085" s="31">
        <v>0</v>
      </c>
      <c r="E1085" s="31">
        <f t="shared" si="20"/>
        <v>0</v>
      </c>
      <c r="F1085" s="43">
        <f>IFERROR(VLOOKUP(A1085,'2023'!A:N,13,0),0)</f>
        <v>0</v>
      </c>
      <c r="G1085" s="43">
        <f>IFERROR(VLOOKUP(A1085,'2023'!A:N,14,0),0)</f>
        <v>0</v>
      </c>
      <c r="H1085" s="43">
        <v>10</v>
      </c>
      <c r="I1085" s="43">
        <v>3545460</v>
      </c>
      <c r="J1085" s="44">
        <f t="shared" si="21"/>
        <v>354546</v>
      </c>
      <c r="K1085" s="43">
        <v>0</v>
      </c>
      <c r="L1085" s="43">
        <v>0</v>
      </c>
      <c r="M1085" s="44">
        <f t="shared" si="22"/>
        <v>0</v>
      </c>
      <c r="N1085" s="43">
        <f t="shared" si="23"/>
        <v>10</v>
      </c>
      <c r="O1085" s="44">
        <f t="shared" si="24"/>
        <v>3545460</v>
      </c>
    </row>
    <row r="1086" spans="1:15" x14ac:dyDescent="0.2">
      <c r="A1086" s="31" t="s">
        <v>3349</v>
      </c>
      <c r="B1086" s="31" t="s">
        <v>11</v>
      </c>
      <c r="C1086" s="31">
        <v>0</v>
      </c>
      <c r="D1086" s="31">
        <v>0</v>
      </c>
      <c r="E1086" s="31">
        <f t="shared" si="20"/>
        <v>0</v>
      </c>
      <c r="F1086" s="43">
        <f>IFERROR(VLOOKUP(A1086,'2023'!A:N,13,0),0)</f>
        <v>0</v>
      </c>
      <c r="G1086" s="43">
        <f>IFERROR(VLOOKUP(A1086,'2023'!A:N,14,0),0)</f>
        <v>0</v>
      </c>
      <c r="H1086" s="43">
        <v>0</v>
      </c>
      <c r="I1086" s="43">
        <v>0</v>
      </c>
      <c r="J1086" s="44">
        <f t="shared" si="21"/>
        <v>0</v>
      </c>
      <c r="K1086" s="43">
        <v>31</v>
      </c>
      <c r="L1086" s="43">
        <v>2790909</v>
      </c>
      <c r="M1086" s="44">
        <f t="shared" si="22"/>
        <v>0</v>
      </c>
      <c r="N1086" s="43">
        <f t="shared" si="23"/>
        <v>-31</v>
      </c>
      <c r="O1086" s="44">
        <f t="shared" si="24"/>
        <v>0</v>
      </c>
    </row>
    <row r="1087" spans="1:15" x14ac:dyDescent="0.2">
      <c r="A1087" s="31" t="s">
        <v>3350</v>
      </c>
      <c r="B1087" s="31" t="s">
        <v>11</v>
      </c>
      <c r="C1087" s="31">
        <v>0</v>
      </c>
      <c r="D1087" s="31">
        <v>0</v>
      </c>
      <c r="E1087" s="31">
        <f t="shared" si="20"/>
        <v>0</v>
      </c>
      <c r="F1087" s="43">
        <f>IFERROR(VLOOKUP(A1087,'2023'!A:N,13,0),0)</f>
        <v>0</v>
      </c>
      <c r="G1087" s="43">
        <f>IFERROR(VLOOKUP(A1087,'2023'!A:N,14,0),0)</f>
        <v>0</v>
      </c>
      <c r="H1087" s="43">
        <v>7</v>
      </c>
      <c r="I1087" s="43">
        <v>1590911</v>
      </c>
      <c r="J1087" s="44">
        <f t="shared" si="21"/>
        <v>227273</v>
      </c>
      <c r="K1087" s="43">
        <v>2</v>
      </c>
      <c r="L1087" s="43">
        <v>454546</v>
      </c>
      <c r="M1087" s="44">
        <f t="shared" si="22"/>
        <v>454546</v>
      </c>
      <c r="N1087" s="43">
        <f t="shared" si="23"/>
        <v>5</v>
      </c>
      <c r="O1087" s="44">
        <f t="shared" si="24"/>
        <v>1136365</v>
      </c>
    </row>
    <row r="1088" spans="1:15" x14ac:dyDescent="0.2">
      <c r="A1088" s="31" t="s">
        <v>3351</v>
      </c>
      <c r="B1088" s="31" t="s">
        <v>25</v>
      </c>
      <c r="C1088" s="31">
        <v>0</v>
      </c>
      <c r="D1088" s="31">
        <v>0</v>
      </c>
      <c r="E1088" s="31">
        <f t="shared" si="20"/>
        <v>0</v>
      </c>
      <c r="F1088" s="43">
        <f>IFERROR(VLOOKUP(A1088,'2023'!A:N,13,0),0)</f>
        <v>0</v>
      </c>
      <c r="G1088" s="43">
        <f>IFERROR(VLOOKUP(A1088,'2023'!A:N,14,0),0)</f>
        <v>0</v>
      </c>
      <c r="H1088" s="43">
        <v>70</v>
      </c>
      <c r="I1088" s="43">
        <v>670400030</v>
      </c>
      <c r="J1088" s="44">
        <f t="shared" si="21"/>
        <v>9577143.2857142854</v>
      </c>
      <c r="K1088" s="43">
        <v>45</v>
      </c>
      <c r="L1088" s="43">
        <v>392307266</v>
      </c>
      <c r="M1088" s="44">
        <f t="shared" si="22"/>
        <v>430971447.85714287</v>
      </c>
      <c r="N1088" s="43">
        <f t="shared" si="23"/>
        <v>25</v>
      </c>
      <c r="O1088" s="44">
        <f t="shared" si="24"/>
        <v>239428582.14285713</v>
      </c>
    </row>
    <row r="1089" spans="1:15" x14ac:dyDescent="0.2">
      <c r="A1089" s="31" t="s">
        <v>3352</v>
      </c>
      <c r="B1089" s="31" t="s">
        <v>11</v>
      </c>
      <c r="C1089" s="31">
        <v>0</v>
      </c>
      <c r="D1089" s="31">
        <v>0</v>
      </c>
      <c r="E1089" s="31">
        <f t="shared" si="20"/>
        <v>0</v>
      </c>
      <c r="F1089" s="43">
        <f>IFERROR(VLOOKUP(A1089,'2023'!A:N,13,0),0)</f>
        <v>0</v>
      </c>
      <c r="G1089" s="43">
        <f>IFERROR(VLOOKUP(A1089,'2023'!A:N,14,0),0)</f>
        <v>0</v>
      </c>
      <c r="H1089" s="43">
        <v>10</v>
      </c>
      <c r="I1089" s="43">
        <v>20454550</v>
      </c>
      <c r="J1089" s="44">
        <f t="shared" si="21"/>
        <v>2045455</v>
      </c>
      <c r="K1089" s="43">
        <v>1</v>
      </c>
      <c r="L1089" s="43">
        <v>2727273</v>
      </c>
      <c r="M1089" s="44">
        <f t="shared" si="22"/>
        <v>2045455</v>
      </c>
      <c r="N1089" s="43">
        <f t="shared" si="23"/>
        <v>9</v>
      </c>
      <c r="O1089" s="44">
        <f t="shared" si="24"/>
        <v>18409095</v>
      </c>
    </row>
    <row r="1090" spans="1:15" x14ac:dyDescent="0.2">
      <c r="A1090" s="31" t="s">
        <v>3353</v>
      </c>
      <c r="B1090" s="31" t="s">
        <v>11</v>
      </c>
      <c r="C1090" s="31">
        <v>0</v>
      </c>
      <c r="D1090" s="31">
        <v>0</v>
      </c>
      <c r="E1090" s="31">
        <f t="shared" si="20"/>
        <v>0</v>
      </c>
      <c r="F1090" s="43">
        <f>IFERROR(VLOOKUP(A1090,'2023'!A:N,13,0),0)</f>
        <v>0</v>
      </c>
      <c r="G1090" s="43">
        <f>IFERROR(VLOOKUP(A1090,'2023'!A:N,14,0),0)</f>
        <v>0</v>
      </c>
      <c r="H1090" s="43">
        <v>0</v>
      </c>
      <c r="I1090" s="43">
        <v>0</v>
      </c>
      <c r="J1090" s="44">
        <f t="shared" si="21"/>
        <v>0</v>
      </c>
      <c r="K1090" s="43">
        <v>31</v>
      </c>
      <c r="L1090" s="43">
        <v>10272733</v>
      </c>
      <c r="M1090" s="44">
        <f t="shared" si="22"/>
        <v>0</v>
      </c>
      <c r="N1090" s="43">
        <f t="shared" si="23"/>
        <v>-31</v>
      </c>
      <c r="O1090" s="44">
        <f t="shared" si="24"/>
        <v>0</v>
      </c>
    </row>
    <row r="1091" spans="1:15" x14ac:dyDescent="0.2">
      <c r="A1091" s="31" t="s">
        <v>3354</v>
      </c>
      <c r="B1091" s="31" t="s">
        <v>11</v>
      </c>
      <c r="C1091" s="31">
        <v>0</v>
      </c>
      <c r="D1091" s="31">
        <v>0</v>
      </c>
      <c r="E1091" s="31">
        <f t="shared" si="20"/>
        <v>0</v>
      </c>
      <c r="F1091" s="43">
        <f>IFERROR(VLOOKUP(A1091,'2023'!A:N,13,0),0)</f>
        <v>0</v>
      </c>
      <c r="G1091" s="43">
        <f>IFERROR(VLOOKUP(A1091,'2023'!A:N,14,0),0)</f>
        <v>0</v>
      </c>
      <c r="H1091" s="43">
        <v>10</v>
      </c>
      <c r="I1091" s="43">
        <v>111954550</v>
      </c>
      <c r="J1091" s="44">
        <f t="shared" si="21"/>
        <v>11195455</v>
      </c>
      <c r="K1091" s="43">
        <v>2</v>
      </c>
      <c r="L1091" s="43">
        <v>22209091</v>
      </c>
      <c r="M1091" s="44">
        <f t="shared" si="22"/>
        <v>22390910</v>
      </c>
      <c r="N1091" s="43">
        <f t="shared" si="23"/>
        <v>8</v>
      </c>
      <c r="O1091" s="44">
        <f t="shared" si="24"/>
        <v>89563640</v>
      </c>
    </row>
    <row r="1092" spans="1:15" x14ac:dyDescent="0.2">
      <c r="A1092" s="31" t="s">
        <v>3355</v>
      </c>
      <c r="B1092" s="31" t="s">
        <v>20</v>
      </c>
      <c r="C1092" s="31">
        <v>0</v>
      </c>
      <c r="D1092" s="31">
        <v>0</v>
      </c>
      <c r="E1092" s="31">
        <f t="shared" si="20"/>
        <v>0</v>
      </c>
      <c r="F1092" s="43">
        <f>IFERROR(VLOOKUP(A1092,'2023'!A:N,13,0),0)</f>
        <v>0</v>
      </c>
      <c r="G1092" s="43">
        <f>IFERROR(VLOOKUP(A1092,'2023'!A:N,14,0),0)</f>
        <v>0</v>
      </c>
      <c r="H1092" s="43">
        <v>20</v>
      </c>
      <c r="I1092" s="43">
        <v>237727270</v>
      </c>
      <c r="J1092" s="44">
        <f t="shared" si="21"/>
        <v>11886363.5</v>
      </c>
      <c r="K1092" s="43">
        <v>9</v>
      </c>
      <c r="L1092" s="43">
        <v>104709089</v>
      </c>
      <c r="M1092" s="44">
        <f t="shared" si="22"/>
        <v>106977271.5</v>
      </c>
      <c r="N1092" s="43">
        <f t="shared" si="23"/>
        <v>11</v>
      </c>
      <c r="O1092" s="44">
        <f t="shared" si="24"/>
        <v>130749998.5</v>
      </c>
    </row>
    <row r="1093" spans="1:15" x14ac:dyDescent="0.2">
      <c r="A1093" s="31" t="s">
        <v>3356</v>
      </c>
      <c r="B1093" s="31" t="s">
        <v>20</v>
      </c>
      <c r="C1093" s="31">
        <v>0</v>
      </c>
      <c r="D1093" s="31">
        <v>0</v>
      </c>
      <c r="E1093" s="31">
        <f t="shared" si="20"/>
        <v>0</v>
      </c>
      <c r="F1093" s="43">
        <f>IFERROR(VLOOKUP(A1093,'2023'!A:N,13,0),0)</f>
        <v>0</v>
      </c>
      <c r="G1093" s="43">
        <f>IFERROR(VLOOKUP(A1093,'2023'!A:N,14,0),0)</f>
        <v>0</v>
      </c>
      <c r="H1093" s="43">
        <v>10</v>
      </c>
      <c r="I1093" s="43">
        <v>0</v>
      </c>
      <c r="J1093" s="44">
        <f t="shared" si="21"/>
        <v>0</v>
      </c>
      <c r="K1093" s="43">
        <v>1</v>
      </c>
      <c r="L1093" s="43">
        <v>0</v>
      </c>
      <c r="M1093" s="44">
        <f t="shared" si="22"/>
        <v>0</v>
      </c>
      <c r="N1093" s="43">
        <f t="shared" si="23"/>
        <v>9</v>
      </c>
      <c r="O1093" s="44">
        <f t="shared" si="24"/>
        <v>0</v>
      </c>
    </row>
    <row r="1094" spans="1:15" x14ac:dyDescent="0.2">
      <c r="A1094" s="31" t="s">
        <v>3357</v>
      </c>
      <c r="B1094" s="31" t="s">
        <v>20</v>
      </c>
      <c r="C1094" s="31">
        <v>0</v>
      </c>
      <c r="D1094" s="31">
        <v>0</v>
      </c>
      <c r="E1094" s="31">
        <f t="shared" si="20"/>
        <v>0</v>
      </c>
      <c r="F1094" s="43">
        <f>IFERROR(VLOOKUP(A1094,'2023'!A:N,13,0),0)</f>
        <v>0</v>
      </c>
      <c r="G1094" s="43">
        <f>IFERROR(VLOOKUP(A1094,'2023'!A:N,14,0),0)</f>
        <v>0</v>
      </c>
      <c r="H1094" s="43">
        <v>10</v>
      </c>
      <c r="I1094" s="43">
        <v>0</v>
      </c>
      <c r="J1094" s="44">
        <f t="shared" si="21"/>
        <v>0</v>
      </c>
      <c r="K1094" s="43">
        <v>0</v>
      </c>
      <c r="L1094" s="43">
        <v>0</v>
      </c>
      <c r="M1094" s="44">
        <f t="shared" si="22"/>
        <v>0</v>
      </c>
      <c r="N1094" s="43">
        <f t="shared" si="23"/>
        <v>10</v>
      </c>
      <c r="O1094" s="44">
        <f t="shared" si="24"/>
        <v>0</v>
      </c>
    </row>
    <row r="1095" spans="1:15" x14ac:dyDescent="0.2">
      <c r="A1095" s="31" t="s">
        <v>3358</v>
      </c>
      <c r="B1095" s="31" t="s">
        <v>11</v>
      </c>
      <c r="C1095" s="31">
        <v>0</v>
      </c>
      <c r="D1095" s="31">
        <v>0</v>
      </c>
      <c r="E1095" s="31">
        <f t="shared" si="20"/>
        <v>0</v>
      </c>
      <c r="F1095" s="43">
        <f>IFERROR(VLOOKUP(A1095,'2023'!A:N,13,0),0)</f>
        <v>0</v>
      </c>
      <c r="G1095" s="43">
        <f>IFERROR(VLOOKUP(A1095,'2023'!A:N,14,0),0)</f>
        <v>0</v>
      </c>
      <c r="H1095" s="43">
        <v>10</v>
      </c>
      <c r="I1095" s="43">
        <v>116100000</v>
      </c>
      <c r="J1095" s="44">
        <f t="shared" si="21"/>
        <v>11610000</v>
      </c>
      <c r="K1095" s="43">
        <v>3</v>
      </c>
      <c r="L1095" s="43">
        <v>32627273</v>
      </c>
      <c r="M1095" s="44">
        <f t="shared" si="22"/>
        <v>34830000</v>
      </c>
      <c r="N1095" s="43">
        <f t="shared" si="23"/>
        <v>7</v>
      </c>
      <c r="O1095" s="44">
        <f t="shared" si="24"/>
        <v>81270000</v>
      </c>
    </row>
    <row r="1096" spans="1:15" x14ac:dyDescent="0.2">
      <c r="A1096" s="31" t="s">
        <v>3359</v>
      </c>
      <c r="B1096" s="31" t="s">
        <v>20</v>
      </c>
      <c r="C1096" s="31">
        <v>0</v>
      </c>
      <c r="D1096" s="31">
        <v>0</v>
      </c>
      <c r="E1096" s="31">
        <f t="shared" si="20"/>
        <v>0</v>
      </c>
      <c r="F1096" s="43">
        <f>IFERROR(VLOOKUP(A1096,'2023'!A:N,13,0),0)</f>
        <v>0</v>
      </c>
      <c r="G1096" s="43">
        <f>IFERROR(VLOOKUP(A1096,'2023'!A:N,14,0),0)</f>
        <v>0</v>
      </c>
      <c r="H1096" s="43">
        <v>10</v>
      </c>
      <c r="I1096" s="43">
        <v>0</v>
      </c>
      <c r="J1096" s="44">
        <f t="shared" si="21"/>
        <v>0</v>
      </c>
      <c r="K1096" s="43">
        <v>0</v>
      </c>
      <c r="L1096" s="43">
        <v>0</v>
      </c>
      <c r="M1096" s="44">
        <f t="shared" si="22"/>
        <v>0</v>
      </c>
      <c r="N1096" s="43">
        <f t="shared" si="23"/>
        <v>10</v>
      </c>
      <c r="O1096" s="44">
        <f t="shared" si="24"/>
        <v>0</v>
      </c>
    </row>
    <row r="1097" spans="1:15" x14ac:dyDescent="0.2">
      <c r="A1097" s="31" t="s">
        <v>3360</v>
      </c>
      <c r="B1097" s="31" t="s">
        <v>11</v>
      </c>
      <c r="C1097" s="31">
        <v>0</v>
      </c>
      <c r="D1097" s="31">
        <v>0</v>
      </c>
      <c r="E1097" s="31">
        <f t="shared" si="20"/>
        <v>0</v>
      </c>
      <c r="F1097" s="43">
        <f>IFERROR(VLOOKUP(A1097,'2023'!A:N,13,0),0)</f>
        <v>0</v>
      </c>
      <c r="G1097" s="43">
        <f>IFERROR(VLOOKUP(A1097,'2023'!A:N,14,0),0)</f>
        <v>0</v>
      </c>
      <c r="H1097" s="43">
        <v>16</v>
      </c>
      <c r="I1097" s="43">
        <v>7054544</v>
      </c>
      <c r="J1097" s="44">
        <f t="shared" si="21"/>
        <v>440909</v>
      </c>
      <c r="K1097" s="43">
        <v>0</v>
      </c>
      <c r="L1097" s="43">
        <v>0</v>
      </c>
      <c r="M1097" s="44">
        <f t="shared" si="22"/>
        <v>0</v>
      </c>
      <c r="N1097" s="43">
        <f t="shared" si="23"/>
        <v>16</v>
      </c>
      <c r="O1097" s="44">
        <f t="shared" si="24"/>
        <v>7054544</v>
      </c>
    </row>
    <row r="1098" spans="1:15" x14ac:dyDescent="0.2">
      <c r="A1098" s="31" t="s">
        <v>3361</v>
      </c>
      <c r="B1098" s="31" t="s">
        <v>11</v>
      </c>
      <c r="C1098" s="31">
        <v>0</v>
      </c>
      <c r="D1098" s="31">
        <v>0</v>
      </c>
      <c r="E1098" s="31">
        <f t="shared" si="20"/>
        <v>0</v>
      </c>
      <c r="F1098" s="43">
        <f>IFERROR(VLOOKUP(A1098,'2023'!A:N,13,0),0)</f>
        <v>0</v>
      </c>
      <c r="G1098" s="43">
        <f>IFERROR(VLOOKUP(A1098,'2023'!A:N,14,0),0)</f>
        <v>0</v>
      </c>
      <c r="H1098" s="43">
        <v>30</v>
      </c>
      <c r="I1098" s="43">
        <v>23727270</v>
      </c>
      <c r="J1098" s="44">
        <f t="shared" si="21"/>
        <v>790909</v>
      </c>
      <c r="K1098" s="43">
        <v>0</v>
      </c>
      <c r="L1098" s="43">
        <v>0</v>
      </c>
      <c r="M1098" s="44">
        <f t="shared" si="22"/>
        <v>0</v>
      </c>
      <c r="N1098" s="43">
        <f t="shared" si="23"/>
        <v>30</v>
      </c>
      <c r="O1098" s="44">
        <f t="shared" si="24"/>
        <v>23727270</v>
      </c>
    </row>
    <row r="1099" spans="1:15" x14ac:dyDescent="0.2">
      <c r="A1099" s="31" t="s">
        <v>3362</v>
      </c>
      <c r="B1099" s="31" t="s">
        <v>11</v>
      </c>
      <c r="C1099" s="31">
        <v>0</v>
      </c>
      <c r="D1099" s="31">
        <v>0</v>
      </c>
      <c r="E1099" s="31">
        <f t="shared" si="20"/>
        <v>0</v>
      </c>
      <c r="F1099" s="43">
        <f>IFERROR(VLOOKUP(A1099,'2023'!A:N,13,0),0)</f>
        <v>0</v>
      </c>
      <c r="G1099" s="43">
        <f>IFERROR(VLOOKUP(A1099,'2023'!A:N,14,0),0)</f>
        <v>0</v>
      </c>
      <c r="H1099" s="43">
        <v>28</v>
      </c>
      <c r="I1099" s="43">
        <v>34363644</v>
      </c>
      <c r="J1099" s="44">
        <f t="shared" si="21"/>
        <v>1227273</v>
      </c>
      <c r="K1099" s="43">
        <v>0</v>
      </c>
      <c r="L1099" s="43">
        <v>0</v>
      </c>
      <c r="M1099" s="44">
        <f t="shared" si="22"/>
        <v>0</v>
      </c>
      <c r="N1099" s="43">
        <f t="shared" si="23"/>
        <v>28</v>
      </c>
      <c r="O1099" s="44">
        <f t="shared" si="24"/>
        <v>34363644</v>
      </c>
    </row>
    <row r="1100" spans="1:15" x14ac:dyDescent="0.2">
      <c r="A1100" s="31" t="s">
        <v>3363</v>
      </c>
      <c r="B1100" s="31" t="s">
        <v>25</v>
      </c>
      <c r="C1100" s="31">
        <v>0</v>
      </c>
      <c r="D1100" s="31">
        <v>0</v>
      </c>
      <c r="E1100" s="31">
        <f t="shared" si="20"/>
        <v>0</v>
      </c>
      <c r="F1100" s="43">
        <f>IFERROR(VLOOKUP(A1100,'2023'!A:N,13,0),0)</f>
        <v>0</v>
      </c>
      <c r="G1100" s="43">
        <f>IFERROR(VLOOKUP(A1100,'2023'!A:N,14,0),0)</f>
        <v>0</v>
      </c>
      <c r="H1100" s="43">
        <v>356</v>
      </c>
      <c r="I1100" s="43">
        <v>0</v>
      </c>
      <c r="J1100" s="44">
        <f t="shared" si="21"/>
        <v>0</v>
      </c>
      <c r="K1100" s="43">
        <v>0</v>
      </c>
      <c r="L1100" s="43">
        <v>0</v>
      </c>
      <c r="M1100" s="44">
        <f t="shared" si="22"/>
        <v>0</v>
      </c>
      <c r="N1100" s="43">
        <f t="shared" si="23"/>
        <v>356</v>
      </c>
      <c r="O1100" s="44">
        <f t="shared" si="24"/>
        <v>0</v>
      </c>
    </row>
    <row r="1101" spans="1:15" x14ac:dyDescent="0.2">
      <c r="A1101" s="31" t="s">
        <v>3364</v>
      </c>
      <c r="B1101" s="31" t="s">
        <v>11</v>
      </c>
      <c r="C1101" s="31">
        <v>0</v>
      </c>
      <c r="D1101" s="31">
        <v>0</v>
      </c>
      <c r="E1101" s="31">
        <f t="shared" si="20"/>
        <v>0</v>
      </c>
      <c r="F1101" s="43">
        <f>IFERROR(VLOOKUP(A1101,'2023'!A:N,13,0),0)</f>
        <v>0</v>
      </c>
      <c r="G1101" s="43">
        <f>IFERROR(VLOOKUP(A1101,'2023'!A:N,14,0),0)</f>
        <v>0</v>
      </c>
      <c r="H1101" s="43">
        <v>1</v>
      </c>
      <c r="I1101" s="43">
        <v>0</v>
      </c>
      <c r="J1101" s="44">
        <f t="shared" si="21"/>
        <v>0</v>
      </c>
      <c r="K1101" s="43">
        <v>0</v>
      </c>
      <c r="L1101" s="43">
        <v>0</v>
      </c>
      <c r="M1101" s="44">
        <f t="shared" si="22"/>
        <v>0</v>
      </c>
      <c r="N1101" s="43">
        <f t="shared" si="23"/>
        <v>1</v>
      </c>
      <c r="O1101" s="44">
        <f t="shared" si="24"/>
        <v>0</v>
      </c>
    </row>
    <row r="1102" spans="1:15" x14ac:dyDescent="0.2">
      <c r="A1102" s="31" t="s">
        <v>3365</v>
      </c>
      <c r="B1102" s="31" t="s">
        <v>11</v>
      </c>
      <c r="C1102" s="31">
        <v>0</v>
      </c>
      <c r="D1102" s="31">
        <v>0</v>
      </c>
      <c r="E1102" s="31">
        <f t="shared" si="20"/>
        <v>0</v>
      </c>
      <c r="F1102" s="43">
        <f>IFERROR(VLOOKUP(A1102,'2023'!A:N,13,0),0)</f>
        <v>0</v>
      </c>
      <c r="G1102" s="43">
        <f>IFERROR(VLOOKUP(A1102,'2023'!A:N,14,0),0)</f>
        <v>0</v>
      </c>
      <c r="H1102" s="43">
        <v>10</v>
      </c>
      <c r="I1102" s="43">
        <v>0</v>
      </c>
      <c r="J1102" s="44">
        <f t="shared" si="21"/>
        <v>0</v>
      </c>
      <c r="K1102" s="43">
        <v>0</v>
      </c>
      <c r="L1102" s="43">
        <v>0</v>
      </c>
      <c r="M1102" s="44">
        <f t="shared" si="22"/>
        <v>0</v>
      </c>
      <c r="N1102" s="43">
        <f t="shared" si="23"/>
        <v>10</v>
      </c>
      <c r="O1102" s="44">
        <f t="shared" si="24"/>
        <v>0</v>
      </c>
    </row>
    <row r="1103" spans="1:15" x14ac:dyDescent="0.2">
      <c r="A1103" s="31" t="s">
        <v>3366</v>
      </c>
      <c r="B1103" s="31" t="s">
        <v>25</v>
      </c>
      <c r="C1103" s="31">
        <v>0</v>
      </c>
      <c r="D1103" s="31">
        <v>0</v>
      </c>
      <c r="E1103" s="31">
        <f t="shared" si="20"/>
        <v>0</v>
      </c>
      <c r="F1103" s="43">
        <f>IFERROR(VLOOKUP(A1103,'2023'!A:N,13,0),0)</f>
        <v>0</v>
      </c>
      <c r="G1103" s="43">
        <f>IFERROR(VLOOKUP(A1103,'2023'!A:N,14,0),0)</f>
        <v>0</v>
      </c>
      <c r="H1103" s="43">
        <v>2</v>
      </c>
      <c r="I1103" s="43">
        <v>36272728</v>
      </c>
      <c r="J1103" s="44">
        <f t="shared" si="21"/>
        <v>18136364</v>
      </c>
      <c r="K1103" s="43">
        <v>0</v>
      </c>
      <c r="L1103" s="43">
        <v>0</v>
      </c>
      <c r="M1103" s="44">
        <f t="shared" si="22"/>
        <v>0</v>
      </c>
      <c r="N1103" s="43">
        <f t="shared" si="23"/>
        <v>2</v>
      </c>
      <c r="O1103" s="44">
        <f t="shared" si="24"/>
        <v>36272728</v>
      </c>
    </row>
    <row r="1104" spans="1:15" x14ac:dyDescent="0.2">
      <c r="A1104" s="31" t="s">
        <v>3367</v>
      </c>
      <c r="B1104" s="31" t="s">
        <v>25</v>
      </c>
      <c r="C1104" s="31">
        <v>0</v>
      </c>
      <c r="D1104" s="31">
        <v>0</v>
      </c>
      <c r="E1104" s="31">
        <f t="shared" si="20"/>
        <v>0</v>
      </c>
      <c r="F1104" s="43">
        <f>IFERROR(VLOOKUP(A1104,'2023'!A:N,13,0),0)</f>
        <v>0</v>
      </c>
      <c r="G1104" s="43">
        <f>IFERROR(VLOOKUP(A1104,'2023'!A:N,14,0),0)</f>
        <v>0</v>
      </c>
      <c r="H1104" s="43">
        <v>10</v>
      </c>
      <c r="I1104" s="43">
        <v>156090910</v>
      </c>
      <c r="J1104" s="44">
        <f t="shared" si="21"/>
        <v>15609091</v>
      </c>
      <c r="K1104" s="43">
        <v>3</v>
      </c>
      <c r="L1104" s="43">
        <v>40090910</v>
      </c>
      <c r="M1104" s="44">
        <f t="shared" si="22"/>
        <v>46827273</v>
      </c>
      <c r="N1104" s="43">
        <f t="shared" si="23"/>
        <v>7</v>
      </c>
      <c r="O1104" s="44">
        <f t="shared" si="24"/>
        <v>109263637</v>
      </c>
    </row>
    <row r="1105" spans="1:15" x14ac:dyDescent="0.2">
      <c r="A1105" s="31" t="s">
        <v>3368</v>
      </c>
      <c r="B1105" s="31" t="s">
        <v>25</v>
      </c>
      <c r="C1105" s="31">
        <v>0</v>
      </c>
      <c r="D1105" s="31">
        <v>0</v>
      </c>
      <c r="E1105" s="31">
        <f t="shared" si="20"/>
        <v>0</v>
      </c>
      <c r="F1105" s="43">
        <f>IFERROR(VLOOKUP(A1105,'2023'!A:N,13,0),0)</f>
        <v>0</v>
      </c>
      <c r="G1105" s="43">
        <f>IFERROR(VLOOKUP(A1105,'2023'!A:N,14,0),0)</f>
        <v>0</v>
      </c>
      <c r="H1105" s="43">
        <v>20</v>
      </c>
      <c r="I1105" s="43">
        <v>292386360</v>
      </c>
      <c r="J1105" s="44">
        <f t="shared" si="21"/>
        <v>14619318</v>
      </c>
      <c r="K1105" s="43">
        <v>6</v>
      </c>
      <c r="L1105" s="43">
        <v>87681817</v>
      </c>
      <c r="M1105" s="44">
        <f t="shared" si="22"/>
        <v>87715908</v>
      </c>
      <c r="N1105" s="43">
        <f t="shared" si="23"/>
        <v>14</v>
      </c>
      <c r="O1105" s="44">
        <f t="shared" si="24"/>
        <v>204670452</v>
      </c>
    </row>
    <row r="1106" spans="1:15" x14ac:dyDescent="0.2">
      <c r="A1106" s="31" t="s">
        <v>3369</v>
      </c>
      <c r="B1106" s="31" t="s">
        <v>25</v>
      </c>
      <c r="C1106" s="31">
        <v>0</v>
      </c>
      <c r="D1106" s="31">
        <v>0</v>
      </c>
      <c r="E1106" s="31">
        <f t="shared" si="20"/>
        <v>0</v>
      </c>
      <c r="F1106" s="43">
        <f>IFERROR(VLOOKUP(A1106,'2023'!A:N,13,0),0)</f>
        <v>0</v>
      </c>
      <c r="G1106" s="43">
        <f>IFERROR(VLOOKUP(A1106,'2023'!A:N,14,0),0)</f>
        <v>0</v>
      </c>
      <c r="H1106" s="43">
        <v>20</v>
      </c>
      <c r="I1106" s="43">
        <v>207909080</v>
      </c>
      <c r="J1106" s="44">
        <f t="shared" si="21"/>
        <v>10395454</v>
      </c>
      <c r="K1106" s="43">
        <v>10</v>
      </c>
      <c r="L1106" s="43">
        <v>97463635</v>
      </c>
      <c r="M1106" s="44">
        <f t="shared" si="22"/>
        <v>103954540</v>
      </c>
      <c r="N1106" s="43">
        <f t="shared" si="23"/>
        <v>10</v>
      </c>
      <c r="O1106" s="44">
        <f t="shared" si="24"/>
        <v>103954540</v>
      </c>
    </row>
    <row r="1107" spans="1:15" x14ac:dyDescent="0.2">
      <c r="A1107" s="31" t="s">
        <v>3370</v>
      </c>
      <c r="B1107" s="31" t="s">
        <v>11</v>
      </c>
      <c r="C1107" s="31">
        <v>0</v>
      </c>
      <c r="D1107" s="31">
        <v>0</v>
      </c>
      <c r="E1107" s="31">
        <f t="shared" si="20"/>
        <v>0</v>
      </c>
      <c r="F1107" s="43">
        <f>IFERROR(VLOOKUP(A1107,'2023'!A:N,13,0),0)</f>
        <v>0</v>
      </c>
      <c r="G1107" s="43">
        <f>IFERROR(VLOOKUP(A1107,'2023'!A:N,14,0),0)</f>
        <v>0</v>
      </c>
      <c r="H1107" s="43">
        <v>25</v>
      </c>
      <c r="I1107" s="43">
        <v>259568175</v>
      </c>
      <c r="J1107" s="44">
        <f t="shared" si="21"/>
        <v>10382727</v>
      </c>
      <c r="K1107" s="43">
        <v>24</v>
      </c>
      <c r="L1107" s="43">
        <v>244363632</v>
      </c>
      <c r="M1107" s="44">
        <f t="shared" si="22"/>
        <v>249185448</v>
      </c>
      <c r="N1107" s="43">
        <f t="shared" si="23"/>
        <v>1</v>
      </c>
      <c r="O1107" s="44">
        <f t="shared" si="24"/>
        <v>10382727</v>
      </c>
    </row>
    <row r="1108" spans="1:15" x14ac:dyDescent="0.2">
      <c r="A1108" s="31" t="s">
        <v>3371</v>
      </c>
      <c r="B1108" s="31" t="s">
        <v>25</v>
      </c>
      <c r="C1108" s="31">
        <v>0</v>
      </c>
      <c r="D1108" s="31">
        <v>0</v>
      </c>
      <c r="E1108" s="31">
        <f t="shared" si="20"/>
        <v>0</v>
      </c>
      <c r="F1108" s="43">
        <f>IFERROR(VLOOKUP(A1108,'2023'!A:N,13,0),0)</f>
        <v>0</v>
      </c>
      <c r="G1108" s="43">
        <f>IFERROR(VLOOKUP(A1108,'2023'!A:N,14,0),0)</f>
        <v>0</v>
      </c>
      <c r="H1108" s="43">
        <v>10</v>
      </c>
      <c r="I1108" s="43">
        <v>171945450</v>
      </c>
      <c r="J1108" s="44">
        <f t="shared" si="21"/>
        <v>17194545</v>
      </c>
      <c r="K1108" s="43">
        <v>0</v>
      </c>
      <c r="L1108" s="43">
        <v>0</v>
      </c>
      <c r="M1108" s="44">
        <f t="shared" si="22"/>
        <v>0</v>
      </c>
      <c r="N1108" s="43">
        <f t="shared" si="23"/>
        <v>10</v>
      </c>
      <c r="O1108" s="44">
        <f t="shared" si="24"/>
        <v>171945450</v>
      </c>
    </row>
    <row r="1109" spans="1:15" x14ac:dyDescent="0.2">
      <c r="A1109" s="31" t="s">
        <v>3372</v>
      </c>
      <c r="B1109" s="31" t="s">
        <v>25</v>
      </c>
      <c r="C1109" s="31">
        <v>0</v>
      </c>
      <c r="D1109" s="31">
        <v>0</v>
      </c>
      <c r="E1109" s="31">
        <f t="shared" si="20"/>
        <v>0</v>
      </c>
      <c r="F1109" s="43">
        <f>IFERROR(VLOOKUP(A1109,'2023'!A:N,13,0),0)</f>
        <v>0</v>
      </c>
      <c r="G1109" s="43">
        <f>IFERROR(VLOOKUP(A1109,'2023'!A:N,14,0),0)</f>
        <v>0</v>
      </c>
      <c r="H1109" s="43">
        <v>25</v>
      </c>
      <c r="I1109" s="43">
        <v>372754540</v>
      </c>
      <c r="J1109" s="44">
        <f t="shared" si="21"/>
        <v>14910181.6</v>
      </c>
      <c r="K1109" s="43">
        <v>3</v>
      </c>
      <c r="L1109" s="43">
        <v>44809091</v>
      </c>
      <c r="M1109" s="44">
        <f t="shared" si="22"/>
        <v>44730544.799999997</v>
      </c>
      <c r="N1109" s="43">
        <f t="shared" si="23"/>
        <v>22</v>
      </c>
      <c r="O1109" s="44">
        <f t="shared" si="24"/>
        <v>328023995.19999999</v>
      </c>
    </row>
    <row r="1110" spans="1:15" x14ac:dyDescent="0.2">
      <c r="A1110" s="31" t="s">
        <v>3373</v>
      </c>
      <c r="B1110" s="31" t="s">
        <v>11</v>
      </c>
      <c r="C1110" s="31">
        <v>0</v>
      </c>
      <c r="D1110" s="31">
        <v>0</v>
      </c>
      <c r="E1110" s="31">
        <f t="shared" si="20"/>
        <v>0</v>
      </c>
      <c r="F1110" s="43">
        <f>IFERROR(VLOOKUP(A1110,'2023'!A:N,13,0),0)</f>
        <v>0</v>
      </c>
      <c r="G1110" s="43">
        <f>IFERROR(VLOOKUP(A1110,'2023'!A:N,14,0),0)</f>
        <v>0</v>
      </c>
      <c r="H1110" s="43">
        <v>0</v>
      </c>
      <c r="I1110" s="43">
        <v>0</v>
      </c>
      <c r="J1110" s="44">
        <f t="shared" si="21"/>
        <v>0</v>
      </c>
      <c r="K1110" s="43">
        <v>31</v>
      </c>
      <c r="L1110" s="43">
        <v>11136359</v>
      </c>
      <c r="M1110" s="44">
        <f t="shared" si="22"/>
        <v>0</v>
      </c>
      <c r="N1110" s="43">
        <f t="shared" si="23"/>
        <v>-31</v>
      </c>
      <c r="O1110" s="44">
        <f t="shared" si="24"/>
        <v>0</v>
      </c>
    </row>
    <row r="1111" spans="1:15" x14ac:dyDescent="0.2">
      <c r="A1111" s="31" t="s">
        <v>1886</v>
      </c>
      <c r="B1111" s="31" t="s">
        <v>280</v>
      </c>
      <c r="C1111" s="31">
        <v>0</v>
      </c>
      <c r="D1111" s="31">
        <v>0</v>
      </c>
      <c r="E1111" s="31">
        <f t="shared" si="20"/>
        <v>0</v>
      </c>
      <c r="F1111" s="43">
        <f>IFERROR(VLOOKUP(A1111,'2023'!A:N,13,0),0)</f>
        <v>0</v>
      </c>
      <c r="G1111" s="43">
        <f>IFERROR(VLOOKUP(A1111,'2023'!A:N,14,0),0)</f>
        <v>0</v>
      </c>
      <c r="H1111" s="43">
        <v>0</v>
      </c>
      <c r="I1111" s="43">
        <v>0</v>
      </c>
      <c r="J1111" s="44">
        <f t="shared" si="21"/>
        <v>0</v>
      </c>
      <c r="K1111" s="43">
        <v>30</v>
      </c>
      <c r="L1111" s="43">
        <v>1418186</v>
      </c>
      <c r="M1111" s="44">
        <f t="shared" si="22"/>
        <v>0</v>
      </c>
      <c r="N1111" s="43">
        <f t="shared" si="23"/>
        <v>-30</v>
      </c>
      <c r="O1111" s="44">
        <f t="shared" si="24"/>
        <v>0</v>
      </c>
    </row>
    <row r="1112" spans="1:15" x14ac:dyDescent="0.2">
      <c r="A1112" s="31" t="s">
        <v>1781</v>
      </c>
      <c r="B1112" s="31" t="s">
        <v>11</v>
      </c>
      <c r="C1112" s="31">
        <v>0</v>
      </c>
      <c r="D1112" s="31">
        <v>0</v>
      </c>
      <c r="E1112" s="31">
        <f t="shared" si="20"/>
        <v>0</v>
      </c>
      <c r="F1112" s="43">
        <f>IFERROR(VLOOKUP(A1112,'2023'!A:N,13,0),0)</f>
        <v>0</v>
      </c>
      <c r="G1112" s="43">
        <f>IFERROR(VLOOKUP(A1112,'2023'!A:N,14,0),0)</f>
        <v>0</v>
      </c>
      <c r="H1112" s="43">
        <v>0</v>
      </c>
      <c r="I1112" s="43">
        <v>0</v>
      </c>
      <c r="J1112" s="44">
        <f t="shared" si="21"/>
        <v>0</v>
      </c>
      <c r="K1112" s="43">
        <v>30</v>
      </c>
      <c r="L1112" s="43">
        <v>10090920</v>
      </c>
      <c r="M1112" s="44">
        <f t="shared" si="22"/>
        <v>0</v>
      </c>
      <c r="N1112" s="43">
        <f t="shared" si="23"/>
        <v>-30</v>
      </c>
      <c r="O1112" s="44">
        <f t="shared" si="24"/>
        <v>0</v>
      </c>
    </row>
    <row r="1113" spans="1:15" x14ac:dyDescent="0.2">
      <c r="A1113" s="31" t="s">
        <v>3374</v>
      </c>
      <c r="B1113" s="31" t="s">
        <v>11</v>
      </c>
      <c r="C1113" s="31">
        <v>0</v>
      </c>
      <c r="D1113" s="31">
        <v>0</v>
      </c>
      <c r="E1113" s="31">
        <f t="shared" si="20"/>
        <v>0</v>
      </c>
      <c r="F1113" s="43">
        <f>IFERROR(VLOOKUP(A1113,'2023'!A:N,13,0),0)</f>
        <v>0</v>
      </c>
      <c r="G1113" s="43">
        <f>IFERROR(VLOOKUP(A1113,'2023'!A:N,14,0),0)</f>
        <v>0</v>
      </c>
      <c r="H1113" s="43">
        <v>0</v>
      </c>
      <c r="I1113" s="43">
        <v>0</v>
      </c>
      <c r="J1113" s="44">
        <f t="shared" si="21"/>
        <v>0</v>
      </c>
      <c r="K1113" s="43">
        <v>30</v>
      </c>
      <c r="L1113" s="43">
        <v>5454540</v>
      </c>
      <c r="M1113" s="44">
        <f t="shared" si="22"/>
        <v>0</v>
      </c>
      <c r="N1113" s="43">
        <f t="shared" si="23"/>
        <v>-30</v>
      </c>
      <c r="O1113" s="44">
        <f t="shared" si="24"/>
        <v>0</v>
      </c>
    </row>
    <row r="1114" spans="1:15" x14ac:dyDescent="0.2">
      <c r="A1114" s="31" t="s">
        <v>3375</v>
      </c>
      <c r="B1114" s="31" t="s">
        <v>11</v>
      </c>
      <c r="C1114" s="31">
        <v>0</v>
      </c>
      <c r="D1114" s="31">
        <v>0</v>
      </c>
      <c r="E1114" s="31">
        <f t="shared" si="20"/>
        <v>0</v>
      </c>
      <c r="F1114" s="43">
        <f>IFERROR(VLOOKUP(A1114,'2023'!A:N,13,0),0)</f>
        <v>0</v>
      </c>
      <c r="G1114" s="43">
        <f>IFERROR(VLOOKUP(A1114,'2023'!A:N,14,0),0)</f>
        <v>0</v>
      </c>
      <c r="H1114" s="43">
        <v>0</v>
      </c>
      <c r="I1114" s="43">
        <v>0</v>
      </c>
      <c r="J1114" s="44">
        <f t="shared" si="21"/>
        <v>0</v>
      </c>
      <c r="K1114" s="43">
        <v>28</v>
      </c>
      <c r="L1114" s="43">
        <v>31845454</v>
      </c>
      <c r="M1114" s="44">
        <f t="shared" si="22"/>
        <v>0</v>
      </c>
      <c r="N1114" s="43">
        <f t="shared" si="23"/>
        <v>-28</v>
      </c>
      <c r="O1114" s="44">
        <f t="shared" si="24"/>
        <v>0</v>
      </c>
    </row>
    <row r="1115" spans="1:15" x14ac:dyDescent="0.2">
      <c r="A1115" s="31" t="s">
        <v>3376</v>
      </c>
      <c r="B1115" s="31" t="s">
        <v>11</v>
      </c>
      <c r="C1115" s="31">
        <v>38</v>
      </c>
      <c r="D1115" s="31">
        <v>2694546</v>
      </c>
      <c r="E1115" s="31">
        <f t="shared" si="20"/>
        <v>0</v>
      </c>
      <c r="F1115" s="43">
        <f>IFERROR(VLOOKUP(A1115,'2023'!A:N,13,0),0)</f>
        <v>38</v>
      </c>
      <c r="G1115" s="43">
        <f>IFERROR(VLOOKUP(A1115,'2023'!A:N,14,0),0)</f>
        <v>2694545.6190476189</v>
      </c>
      <c r="H1115" s="43">
        <v>0</v>
      </c>
      <c r="I1115" s="43">
        <v>0</v>
      </c>
      <c r="J1115" s="44">
        <f t="shared" si="21"/>
        <v>70909.095238095237</v>
      </c>
      <c r="K1115" s="43">
        <v>65</v>
      </c>
      <c r="L1115" s="43">
        <v>5627270</v>
      </c>
      <c r="M1115" s="44">
        <f t="shared" si="22"/>
        <v>4609091.1904761903</v>
      </c>
      <c r="N1115" s="43">
        <f t="shared" si="23"/>
        <v>-27</v>
      </c>
      <c r="O1115" s="44">
        <f t="shared" si="24"/>
        <v>-1914545.5714285714</v>
      </c>
    </row>
    <row r="1116" spans="1:15" x14ac:dyDescent="0.2">
      <c r="A1116" s="31" t="s">
        <v>3377</v>
      </c>
      <c r="B1116" s="31" t="s">
        <v>11</v>
      </c>
      <c r="C1116" s="31">
        <v>0</v>
      </c>
      <c r="D1116" s="31">
        <v>0</v>
      </c>
      <c r="E1116" s="31">
        <f t="shared" si="20"/>
        <v>0</v>
      </c>
      <c r="F1116" s="43">
        <f>IFERROR(VLOOKUP(A1116,'2023'!A:N,13,0),0)</f>
        <v>0</v>
      </c>
      <c r="G1116" s="43">
        <f>IFERROR(VLOOKUP(A1116,'2023'!A:N,14,0),0)</f>
        <v>0</v>
      </c>
      <c r="H1116" s="43">
        <v>0</v>
      </c>
      <c r="I1116" s="43">
        <v>0</v>
      </c>
      <c r="J1116" s="44">
        <f t="shared" si="21"/>
        <v>0</v>
      </c>
      <c r="K1116" s="43">
        <v>27</v>
      </c>
      <c r="L1116" s="43">
        <v>9963642</v>
      </c>
      <c r="M1116" s="44">
        <f t="shared" si="22"/>
        <v>0</v>
      </c>
      <c r="N1116" s="43">
        <f t="shared" si="23"/>
        <v>-27</v>
      </c>
      <c r="O1116" s="44">
        <f t="shared" si="24"/>
        <v>0</v>
      </c>
    </row>
    <row r="1117" spans="1:15" x14ac:dyDescent="0.2">
      <c r="A1117" s="31" t="s">
        <v>3378</v>
      </c>
      <c r="B1117" s="31" t="s">
        <v>11</v>
      </c>
      <c r="C1117" s="31">
        <v>0</v>
      </c>
      <c r="D1117" s="31">
        <v>0</v>
      </c>
      <c r="E1117" s="31">
        <f t="shared" si="20"/>
        <v>0</v>
      </c>
      <c r="F1117" s="43">
        <f>IFERROR(VLOOKUP(A1117,'2023'!A:N,13,0),0)</f>
        <v>0</v>
      </c>
      <c r="G1117" s="43">
        <f>IFERROR(VLOOKUP(A1117,'2023'!A:N,14,0),0)</f>
        <v>0</v>
      </c>
      <c r="H1117" s="43">
        <v>0</v>
      </c>
      <c r="I1117" s="43">
        <v>0</v>
      </c>
      <c r="J1117" s="44">
        <f t="shared" si="21"/>
        <v>0</v>
      </c>
      <c r="K1117" s="43">
        <v>24</v>
      </c>
      <c r="L1117" s="43">
        <v>27509099</v>
      </c>
      <c r="M1117" s="44">
        <f t="shared" si="22"/>
        <v>0</v>
      </c>
      <c r="N1117" s="43">
        <f t="shared" si="23"/>
        <v>-24</v>
      </c>
      <c r="O1117" s="44">
        <f t="shared" si="24"/>
        <v>0</v>
      </c>
    </row>
    <row r="1118" spans="1:15" x14ac:dyDescent="0.2">
      <c r="A1118" s="31" t="s">
        <v>3379</v>
      </c>
      <c r="B1118" s="31" t="s">
        <v>11</v>
      </c>
      <c r="C1118" s="31">
        <v>0</v>
      </c>
      <c r="D1118" s="31">
        <v>0</v>
      </c>
      <c r="E1118" s="31">
        <f t="shared" si="20"/>
        <v>0</v>
      </c>
      <c r="F1118" s="43">
        <f>IFERROR(VLOOKUP(A1118,'2023'!A:N,13,0),0)</f>
        <v>0</v>
      </c>
      <c r="G1118" s="43">
        <f>IFERROR(VLOOKUP(A1118,'2023'!A:N,14,0),0)</f>
        <v>0</v>
      </c>
      <c r="H1118" s="43">
        <v>0</v>
      </c>
      <c r="I1118" s="43">
        <v>0</v>
      </c>
      <c r="J1118" s="44">
        <f t="shared" si="21"/>
        <v>0</v>
      </c>
      <c r="K1118" s="43">
        <v>24</v>
      </c>
      <c r="L1118" s="43">
        <v>2508182</v>
      </c>
      <c r="M1118" s="44">
        <f t="shared" si="22"/>
        <v>0</v>
      </c>
      <c r="N1118" s="43">
        <f t="shared" si="23"/>
        <v>-24</v>
      </c>
      <c r="O1118" s="44">
        <f t="shared" si="24"/>
        <v>0</v>
      </c>
    </row>
    <row r="1119" spans="1:15" x14ac:dyDescent="0.2">
      <c r="A1119" s="31" t="s">
        <v>2203</v>
      </c>
      <c r="B1119" s="31" t="s">
        <v>11</v>
      </c>
      <c r="C1119" s="31">
        <v>0</v>
      </c>
      <c r="D1119" s="31">
        <v>0</v>
      </c>
      <c r="E1119" s="31">
        <f t="shared" si="20"/>
        <v>0</v>
      </c>
      <c r="F1119" s="43">
        <f>IFERROR(VLOOKUP(A1119,'2023'!A:N,13,0),0)</f>
        <v>0</v>
      </c>
      <c r="G1119" s="43">
        <f>IFERROR(VLOOKUP(A1119,'2023'!A:N,14,0),0)</f>
        <v>0</v>
      </c>
      <c r="H1119" s="43">
        <v>0</v>
      </c>
      <c r="I1119" s="43">
        <v>0</v>
      </c>
      <c r="J1119" s="44">
        <f t="shared" si="21"/>
        <v>0</v>
      </c>
      <c r="K1119" s="43">
        <v>23</v>
      </c>
      <c r="L1119" s="43">
        <v>7981825</v>
      </c>
      <c r="M1119" s="44">
        <f t="shared" si="22"/>
        <v>0</v>
      </c>
      <c r="N1119" s="43">
        <f t="shared" si="23"/>
        <v>-23</v>
      </c>
      <c r="O1119" s="44">
        <f t="shared" si="24"/>
        <v>0</v>
      </c>
    </row>
    <row r="1120" spans="1:15" x14ac:dyDescent="0.2">
      <c r="A1120" s="31" t="s">
        <v>3380</v>
      </c>
      <c r="B1120" s="31" t="s">
        <v>20</v>
      </c>
      <c r="C1120" s="31">
        <v>0</v>
      </c>
      <c r="D1120" s="31">
        <v>0</v>
      </c>
      <c r="E1120" s="31">
        <f t="shared" si="20"/>
        <v>0</v>
      </c>
      <c r="F1120" s="43">
        <f>IFERROR(VLOOKUP(A1120,'2023'!A:N,13,0),0)</f>
        <v>0</v>
      </c>
      <c r="G1120" s="43">
        <f>IFERROR(VLOOKUP(A1120,'2023'!A:N,14,0),0)</f>
        <v>0</v>
      </c>
      <c r="H1120" s="43">
        <v>0</v>
      </c>
      <c r="I1120" s="43">
        <v>0</v>
      </c>
      <c r="J1120" s="44">
        <f t="shared" si="21"/>
        <v>0</v>
      </c>
      <c r="K1120" s="43">
        <v>23</v>
      </c>
      <c r="L1120" s="43">
        <v>7136367</v>
      </c>
      <c r="M1120" s="44">
        <f t="shared" si="22"/>
        <v>0</v>
      </c>
      <c r="N1120" s="43">
        <f t="shared" si="23"/>
        <v>-23</v>
      </c>
      <c r="O1120" s="44">
        <f t="shared" si="24"/>
        <v>0</v>
      </c>
    </row>
    <row r="1121" spans="1:15" x14ac:dyDescent="0.2">
      <c r="A1121" s="31" t="s">
        <v>99</v>
      </c>
      <c r="B1121" s="31" t="s">
        <v>11</v>
      </c>
      <c r="C1121" s="31">
        <v>23</v>
      </c>
      <c r="D1121" s="31">
        <v>860259</v>
      </c>
      <c r="E1121" s="31">
        <f t="shared" si="20"/>
        <v>0</v>
      </c>
      <c r="F1121" s="43">
        <f>IFERROR(VLOOKUP(A1121,'2023'!A:N,13,0),0)</f>
        <v>23</v>
      </c>
      <c r="G1121" s="43">
        <f>IFERROR(VLOOKUP(A1121,'2023'!A:N,14,0),0)</f>
        <v>860259.41666666663</v>
      </c>
      <c r="H1121" s="43">
        <v>0</v>
      </c>
      <c r="I1121" s="43">
        <v>0</v>
      </c>
      <c r="J1121" s="44">
        <f t="shared" si="21"/>
        <v>37402.583333333328</v>
      </c>
      <c r="K1121" s="43">
        <v>3</v>
      </c>
      <c r="L1121" s="43">
        <v>181818</v>
      </c>
      <c r="M1121" s="44">
        <f t="shared" si="22"/>
        <v>112207.74999999999</v>
      </c>
      <c r="N1121" s="43">
        <f t="shared" si="23"/>
        <v>20</v>
      </c>
      <c r="O1121" s="44">
        <f t="shared" si="24"/>
        <v>748051.66666666663</v>
      </c>
    </row>
    <row r="1122" spans="1:15" x14ac:dyDescent="0.2">
      <c r="A1122" s="31" t="s">
        <v>1353</v>
      </c>
      <c r="B1122" s="31" t="s">
        <v>11</v>
      </c>
      <c r="C1122" s="31">
        <v>28</v>
      </c>
      <c r="D1122" s="31">
        <v>7381808</v>
      </c>
      <c r="E1122" s="31">
        <f t="shared" si="20"/>
        <v>0</v>
      </c>
      <c r="F1122" s="43">
        <f>IFERROR(VLOOKUP(A1122,'2023'!A:N,13,0),0)</f>
        <v>28</v>
      </c>
      <c r="G1122" s="43">
        <f>IFERROR(VLOOKUP(A1122,'2023'!A:N,14,0),0)</f>
        <v>7381808</v>
      </c>
      <c r="H1122" s="43">
        <v>0</v>
      </c>
      <c r="I1122" s="43">
        <v>0</v>
      </c>
      <c r="J1122" s="44">
        <f t="shared" si="21"/>
        <v>263636</v>
      </c>
      <c r="K1122" s="43">
        <v>28</v>
      </c>
      <c r="L1122" s="43">
        <v>7381808</v>
      </c>
      <c r="M1122" s="44">
        <f t="shared" si="22"/>
        <v>7381808</v>
      </c>
      <c r="N1122" s="43">
        <f t="shared" si="23"/>
        <v>0</v>
      </c>
      <c r="O1122" s="44">
        <f t="shared" si="24"/>
        <v>0</v>
      </c>
    </row>
    <row r="1123" spans="1:15" x14ac:dyDescent="0.2">
      <c r="A1123" s="31" t="s">
        <v>1577</v>
      </c>
      <c r="B1123" s="31" t="s">
        <v>11</v>
      </c>
      <c r="C1123" s="31">
        <v>27</v>
      </c>
      <c r="D1123" s="31">
        <v>6872728</v>
      </c>
      <c r="E1123" s="31">
        <f t="shared" si="20"/>
        <v>0</v>
      </c>
      <c r="F1123" s="43">
        <f>IFERROR(VLOOKUP(A1123,'2023'!A:N,13,0),0)</f>
        <v>27</v>
      </c>
      <c r="G1123" s="43">
        <f>IFERROR(VLOOKUP(A1123,'2023'!A:N,14,0),0)</f>
        <v>6872727.5999999996</v>
      </c>
      <c r="H1123" s="43">
        <v>0</v>
      </c>
      <c r="I1123" s="43">
        <v>0</v>
      </c>
      <c r="J1123" s="44">
        <f t="shared" si="21"/>
        <v>254545.46666666665</v>
      </c>
      <c r="K1123" s="43">
        <v>21</v>
      </c>
      <c r="L1123" s="43">
        <v>5499991</v>
      </c>
      <c r="M1123" s="44">
        <f t="shared" si="22"/>
        <v>5345454.8</v>
      </c>
      <c r="N1123" s="43">
        <f t="shared" si="23"/>
        <v>6</v>
      </c>
      <c r="O1123" s="44">
        <f t="shared" si="24"/>
        <v>1527272.7999999998</v>
      </c>
    </row>
    <row r="1124" spans="1:15" x14ac:dyDescent="0.2">
      <c r="A1124" s="31" t="s">
        <v>1354</v>
      </c>
      <c r="B1124" s="31" t="s">
        <v>11</v>
      </c>
      <c r="C1124" s="31">
        <v>67</v>
      </c>
      <c r="D1124" s="31">
        <v>12854257</v>
      </c>
      <c r="E1124" s="31">
        <f t="shared" si="20"/>
        <v>0</v>
      </c>
      <c r="F1124" s="43">
        <f>IFERROR(VLOOKUP(A1124,'2023'!A:N,13,0),0)</f>
        <v>67</v>
      </c>
      <c r="G1124" s="43">
        <f>IFERROR(VLOOKUP(A1124,'2023'!A:N,14,0),0)</f>
        <v>12854257</v>
      </c>
      <c r="H1124" s="43">
        <v>0</v>
      </c>
      <c r="I1124" s="43">
        <v>0</v>
      </c>
      <c r="J1124" s="44">
        <f t="shared" si="21"/>
        <v>191854.58208955225</v>
      </c>
      <c r="K1124" s="43">
        <v>50</v>
      </c>
      <c r="L1124" s="43">
        <v>10454550</v>
      </c>
      <c r="M1124" s="44">
        <f t="shared" si="22"/>
        <v>9592729.1044776123</v>
      </c>
      <c r="N1124" s="43">
        <f t="shared" si="23"/>
        <v>17</v>
      </c>
      <c r="O1124" s="44">
        <f t="shared" si="24"/>
        <v>3261527.8955223877</v>
      </c>
    </row>
    <row r="1125" spans="1:15" x14ac:dyDescent="0.2">
      <c r="A1125" s="31" t="s">
        <v>1357</v>
      </c>
      <c r="B1125" s="31" t="s">
        <v>11</v>
      </c>
      <c r="C1125" s="31">
        <v>11</v>
      </c>
      <c r="D1125" s="31">
        <v>4609091</v>
      </c>
      <c r="E1125" s="31">
        <f t="shared" si="20"/>
        <v>0</v>
      </c>
      <c r="F1125" s="43">
        <f>IFERROR(VLOOKUP(A1125,'2023'!A:N,13,0),0)</f>
        <v>11</v>
      </c>
      <c r="G1125" s="43">
        <f>IFERROR(VLOOKUP(A1125,'2023'!A:N,14,0),0)</f>
        <v>4609091</v>
      </c>
      <c r="H1125" s="43">
        <v>0</v>
      </c>
      <c r="I1125" s="43">
        <v>0</v>
      </c>
      <c r="J1125" s="44">
        <f t="shared" si="21"/>
        <v>419008.27272727271</v>
      </c>
      <c r="K1125" s="43">
        <v>11</v>
      </c>
      <c r="L1125" s="43">
        <v>4600002</v>
      </c>
      <c r="M1125" s="44">
        <f t="shared" si="22"/>
        <v>4609091</v>
      </c>
      <c r="N1125" s="43">
        <f t="shared" si="23"/>
        <v>0</v>
      </c>
      <c r="O1125" s="44">
        <f t="shared" si="24"/>
        <v>0</v>
      </c>
    </row>
    <row r="1126" spans="1:15" x14ac:dyDescent="0.2">
      <c r="A1126" s="31" t="s">
        <v>1880</v>
      </c>
      <c r="B1126" s="31" t="s">
        <v>11</v>
      </c>
      <c r="C1126" s="31">
        <v>99</v>
      </c>
      <c r="D1126" s="31">
        <v>19800000</v>
      </c>
      <c r="E1126" s="31">
        <f t="shared" si="20"/>
        <v>0</v>
      </c>
      <c r="F1126" s="43">
        <f>IFERROR(VLOOKUP(A1126,'2023'!A:N,13,0),0)</f>
        <v>99</v>
      </c>
      <c r="G1126" s="43">
        <f>IFERROR(VLOOKUP(A1126,'2023'!A:N,14,0),0)</f>
        <v>19800000</v>
      </c>
      <c r="H1126" s="43">
        <v>0</v>
      </c>
      <c r="I1126" s="43">
        <v>0</v>
      </c>
      <c r="J1126" s="44">
        <f t="shared" si="21"/>
        <v>200000</v>
      </c>
      <c r="K1126" s="43">
        <v>50</v>
      </c>
      <c r="L1126" s="43">
        <v>10000000</v>
      </c>
      <c r="M1126" s="44">
        <f t="shared" si="22"/>
        <v>10000000</v>
      </c>
      <c r="N1126" s="43">
        <f t="shared" si="23"/>
        <v>49</v>
      </c>
      <c r="O1126" s="44">
        <f t="shared" si="24"/>
        <v>9800000</v>
      </c>
    </row>
    <row r="1127" spans="1:15" x14ac:dyDescent="0.2">
      <c r="A1127" s="31" t="s">
        <v>3381</v>
      </c>
      <c r="B1127" s="31" t="s">
        <v>25</v>
      </c>
      <c r="C1127" s="31">
        <v>0</v>
      </c>
      <c r="D1127" s="31">
        <v>0</v>
      </c>
      <c r="E1127" s="31">
        <f t="shared" si="20"/>
        <v>0</v>
      </c>
      <c r="F1127" s="43">
        <f>IFERROR(VLOOKUP(A1127,'2023'!A:N,13,0),0)</f>
        <v>0</v>
      </c>
      <c r="G1127" s="43">
        <f>IFERROR(VLOOKUP(A1127,'2023'!A:N,14,0),0)</f>
        <v>0</v>
      </c>
      <c r="H1127" s="43">
        <v>10</v>
      </c>
      <c r="I1127" s="43">
        <v>1281820</v>
      </c>
      <c r="J1127" s="44">
        <f t="shared" si="21"/>
        <v>128182</v>
      </c>
      <c r="K1127" s="43">
        <v>31</v>
      </c>
      <c r="L1127" s="43">
        <v>4350003</v>
      </c>
      <c r="M1127" s="44">
        <f t="shared" si="22"/>
        <v>3973642</v>
      </c>
      <c r="N1127" s="43">
        <f t="shared" si="23"/>
        <v>-21</v>
      </c>
      <c r="O1127" s="44">
        <f t="shared" si="24"/>
        <v>-2691822</v>
      </c>
    </row>
    <row r="1128" spans="1:15" x14ac:dyDescent="0.2">
      <c r="A1128" s="31" t="s">
        <v>3382</v>
      </c>
      <c r="B1128" s="31" t="s">
        <v>11</v>
      </c>
      <c r="C1128" s="31">
        <v>0</v>
      </c>
      <c r="D1128" s="31">
        <v>0</v>
      </c>
      <c r="E1128" s="31">
        <f t="shared" si="20"/>
        <v>0</v>
      </c>
      <c r="F1128" s="43">
        <f>IFERROR(VLOOKUP(A1128,'2023'!A:N,13,0),0)</f>
        <v>0</v>
      </c>
      <c r="G1128" s="43">
        <f>IFERROR(VLOOKUP(A1128,'2023'!A:N,14,0),0)</f>
        <v>0</v>
      </c>
      <c r="H1128" s="43">
        <v>0</v>
      </c>
      <c r="I1128" s="43">
        <v>0</v>
      </c>
      <c r="J1128" s="44">
        <f t="shared" si="21"/>
        <v>0</v>
      </c>
      <c r="K1128" s="43">
        <v>21</v>
      </c>
      <c r="L1128" s="43">
        <v>5727267</v>
      </c>
      <c r="M1128" s="44">
        <f t="shared" si="22"/>
        <v>0</v>
      </c>
      <c r="N1128" s="43">
        <f t="shared" si="23"/>
        <v>-21</v>
      </c>
      <c r="O1128" s="44">
        <f t="shared" si="24"/>
        <v>0</v>
      </c>
    </row>
    <row r="1129" spans="1:15" x14ac:dyDescent="0.2">
      <c r="A1129" s="31" t="s">
        <v>3383</v>
      </c>
      <c r="B1129" s="31" t="s">
        <v>11</v>
      </c>
      <c r="C1129" s="31">
        <v>0</v>
      </c>
      <c r="D1129" s="31">
        <v>0</v>
      </c>
      <c r="E1129" s="31">
        <f t="shared" si="20"/>
        <v>0</v>
      </c>
      <c r="F1129" s="43">
        <f>IFERROR(VLOOKUP(A1129,'2023'!A:N,13,0),0)</f>
        <v>0</v>
      </c>
      <c r="G1129" s="43">
        <f>IFERROR(VLOOKUP(A1129,'2023'!A:N,14,0),0)</f>
        <v>0</v>
      </c>
      <c r="H1129" s="43">
        <v>0</v>
      </c>
      <c r="I1129" s="43">
        <v>0</v>
      </c>
      <c r="J1129" s="44">
        <f t="shared" si="21"/>
        <v>0</v>
      </c>
      <c r="K1129" s="43">
        <v>20</v>
      </c>
      <c r="L1129" s="43">
        <v>1600000</v>
      </c>
      <c r="M1129" s="44">
        <f t="shared" si="22"/>
        <v>0</v>
      </c>
      <c r="N1129" s="43">
        <f t="shared" si="23"/>
        <v>-20</v>
      </c>
      <c r="O1129" s="44">
        <f t="shared" si="24"/>
        <v>0</v>
      </c>
    </row>
    <row r="1130" spans="1:15" x14ac:dyDescent="0.2">
      <c r="A1130" s="31" t="s">
        <v>3384</v>
      </c>
      <c r="B1130" s="31" t="s">
        <v>11</v>
      </c>
      <c r="C1130" s="31">
        <v>0</v>
      </c>
      <c r="D1130" s="31">
        <v>0</v>
      </c>
      <c r="E1130" s="31">
        <f t="shared" si="20"/>
        <v>0</v>
      </c>
      <c r="F1130" s="43">
        <f>IFERROR(VLOOKUP(A1130,'2023'!A:N,13,0),0)</f>
        <v>0</v>
      </c>
      <c r="G1130" s="43">
        <f>IFERROR(VLOOKUP(A1130,'2023'!A:N,14,0),0)</f>
        <v>0</v>
      </c>
      <c r="H1130" s="43">
        <v>0</v>
      </c>
      <c r="I1130" s="43">
        <v>0</v>
      </c>
      <c r="J1130" s="44">
        <f t="shared" si="21"/>
        <v>0</v>
      </c>
      <c r="K1130" s="43">
        <v>20</v>
      </c>
      <c r="L1130" s="43">
        <v>4545460</v>
      </c>
      <c r="M1130" s="44">
        <f t="shared" si="22"/>
        <v>0</v>
      </c>
      <c r="N1130" s="43">
        <f t="shared" si="23"/>
        <v>-20</v>
      </c>
      <c r="O1130" s="44">
        <f t="shared" si="24"/>
        <v>0</v>
      </c>
    </row>
    <row r="1131" spans="1:15" x14ac:dyDescent="0.2">
      <c r="A1131" s="31" t="s">
        <v>3385</v>
      </c>
      <c r="B1131" s="31" t="s">
        <v>11</v>
      </c>
      <c r="C1131" s="31">
        <v>0</v>
      </c>
      <c r="D1131" s="31">
        <v>0</v>
      </c>
      <c r="E1131" s="31">
        <f t="shared" si="20"/>
        <v>0</v>
      </c>
      <c r="F1131" s="43">
        <f>IFERROR(VLOOKUP(A1131,'2023'!A:N,13,0),0)</f>
        <v>0</v>
      </c>
      <c r="G1131" s="43">
        <f>IFERROR(VLOOKUP(A1131,'2023'!A:N,14,0),0)</f>
        <v>0</v>
      </c>
      <c r="H1131" s="43">
        <v>0</v>
      </c>
      <c r="I1131" s="43">
        <v>0</v>
      </c>
      <c r="J1131" s="44">
        <f t="shared" si="21"/>
        <v>0</v>
      </c>
      <c r="K1131" s="43">
        <v>20</v>
      </c>
      <c r="L1131" s="43">
        <v>4545460</v>
      </c>
      <c r="M1131" s="44">
        <f t="shared" si="22"/>
        <v>0</v>
      </c>
      <c r="N1131" s="43">
        <f t="shared" si="23"/>
        <v>-20</v>
      </c>
      <c r="O1131" s="44">
        <f t="shared" si="24"/>
        <v>0</v>
      </c>
    </row>
    <row r="1132" spans="1:15" x14ac:dyDescent="0.2">
      <c r="A1132" s="31" t="s">
        <v>3386</v>
      </c>
      <c r="B1132" s="31" t="s">
        <v>11</v>
      </c>
      <c r="C1132" s="31">
        <v>0</v>
      </c>
      <c r="D1132" s="31">
        <v>0</v>
      </c>
      <c r="E1132" s="31">
        <f t="shared" si="20"/>
        <v>0</v>
      </c>
      <c r="F1132" s="43">
        <f>IFERROR(VLOOKUP(A1132,'2023'!A:N,13,0),0)</f>
        <v>0</v>
      </c>
      <c r="G1132" s="43">
        <f>IFERROR(VLOOKUP(A1132,'2023'!A:N,14,0),0)</f>
        <v>0</v>
      </c>
      <c r="H1132" s="43">
        <v>0</v>
      </c>
      <c r="I1132" s="43">
        <v>0</v>
      </c>
      <c r="J1132" s="44">
        <f t="shared" si="21"/>
        <v>0</v>
      </c>
      <c r="K1132" s="43">
        <v>20</v>
      </c>
      <c r="L1132" s="43">
        <v>5272720</v>
      </c>
      <c r="M1132" s="44">
        <f t="shared" si="22"/>
        <v>0</v>
      </c>
      <c r="N1132" s="43">
        <f t="shared" si="23"/>
        <v>-20</v>
      </c>
      <c r="O1132" s="44">
        <f t="shared" si="24"/>
        <v>0</v>
      </c>
    </row>
    <row r="1133" spans="1:15" x14ac:dyDescent="0.2">
      <c r="A1133" s="31" t="s">
        <v>3387</v>
      </c>
      <c r="B1133" s="31" t="s">
        <v>11</v>
      </c>
      <c r="C1133" s="31">
        <v>0</v>
      </c>
      <c r="D1133" s="31">
        <v>0</v>
      </c>
      <c r="E1133" s="31">
        <f t="shared" si="20"/>
        <v>0</v>
      </c>
      <c r="F1133" s="43">
        <f>IFERROR(VLOOKUP(A1133,'2023'!A:N,13,0),0)</f>
        <v>0</v>
      </c>
      <c r="G1133" s="43">
        <f>IFERROR(VLOOKUP(A1133,'2023'!A:N,14,0),0)</f>
        <v>0</v>
      </c>
      <c r="H1133" s="43">
        <v>0</v>
      </c>
      <c r="I1133" s="43">
        <v>0</v>
      </c>
      <c r="J1133" s="44">
        <f t="shared" si="21"/>
        <v>0</v>
      </c>
      <c r="K1133" s="43">
        <v>20</v>
      </c>
      <c r="L1133" s="43">
        <v>7272720</v>
      </c>
      <c r="M1133" s="44">
        <f t="shared" si="22"/>
        <v>0</v>
      </c>
      <c r="N1133" s="43">
        <f t="shared" si="23"/>
        <v>-20</v>
      </c>
      <c r="O1133" s="44">
        <f t="shared" si="24"/>
        <v>0</v>
      </c>
    </row>
    <row r="1134" spans="1:15" x14ac:dyDescent="0.2">
      <c r="A1134" s="31" t="s">
        <v>3388</v>
      </c>
      <c r="B1134" s="31" t="s">
        <v>20</v>
      </c>
      <c r="C1134" s="31">
        <v>0</v>
      </c>
      <c r="D1134" s="31">
        <v>0</v>
      </c>
      <c r="E1134" s="31">
        <f t="shared" si="20"/>
        <v>0</v>
      </c>
      <c r="F1134" s="43">
        <f>IFERROR(VLOOKUP(A1134,'2023'!A:N,13,0),0)</f>
        <v>0</v>
      </c>
      <c r="G1134" s="43">
        <f>IFERROR(VLOOKUP(A1134,'2023'!A:N,14,0),0)</f>
        <v>0</v>
      </c>
      <c r="H1134" s="43">
        <v>0</v>
      </c>
      <c r="I1134" s="43">
        <v>0</v>
      </c>
      <c r="J1134" s="44">
        <f t="shared" si="21"/>
        <v>0</v>
      </c>
      <c r="K1134" s="43">
        <v>20</v>
      </c>
      <c r="L1134" s="43">
        <v>3636360</v>
      </c>
      <c r="M1134" s="44">
        <f t="shared" si="22"/>
        <v>0</v>
      </c>
      <c r="N1134" s="43">
        <f t="shared" si="23"/>
        <v>-20</v>
      </c>
      <c r="O1134" s="44">
        <f t="shared" si="24"/>
        <v>0</v>
      </c>
    </row>
    <row r="1135" spans="1:15" x14ac:dyDescent="0.2">
      <c r="A1135" s="31" t="s">
        <v>1502</v>
      </c>
      <c r="B1135" s="31" t="s">
        <v>11</v>
      </c>
      <c r="C1135" s="31">
        <v>55</v>
      </c>
      <c r="D1135" s="31">
        <v>18425000</v>
      </c>
      <c r="E1135" s="31">
        <f t="shared" si="20"/>
        <v>0</v>
      </c>
      <c r="F1135" s="43">
        <f>IFERROR(VLOOKUP(A1135,'2023'!A:N,13,0),0)</f>
        <v>55</v>
      </c>
      <c r="G1135" s="43">
        <f>IFERROR(VLOOKUP(A1135,'2023'!A:N,14,0),0)</f>
        <v>18425000</v>
      </c>
      <c r="H1135" s="43">
        <v>0</v>
      </c>
      <c r="I1135" s="43">
        <v>0</v>
      </c>
      <c r="J1135" s="44">
        <f t="shared" si="21"/>
        <v>335000</v>
      </c>
      <c r="K1135" s="43">
        <v>48</v>
      </c>
      <c r="L1135" s="43">
        <v>16140000</v>
      </c>
      <c r="M1135" s="44">
        <f t="shared" si="22"/>
        <v>16080000</v>
      </c>
      <c r="N1135" s="43">
        <f t="shared" si="23"/>
        <v>7</v>
      </c>
      <c r="O1135" s="44">
        <f t="shared" si="24"/>
        <v>2345000</v>
      </c>
    </row>
    <row r="1136" spans="1:15" x14ac:dyDescent="0.2">
      <c r="A1136" s="31" t="s">
        <v>3389</v>
      </c>
      <c r="B1136" s="31" t="s">
        <v>141</v>
      </c>
      <c r="C1136" s="31">
        <v>0</v>
      </c>
      <c r="D1136" s="31">
        <v>0</v>
      </c>
      <c r="E1136" s="31">
        <f t="shared" si="20"/>
        <v>0</v>
      </c>
      <c r="F1136" s="43">
        <f>IFERROR(VLOOKUP(A1136,'2023'!A:N,13,0),0)</f>
        <v>0</v>
      </c>
      <c r="G1136" s="43">
        <f>IFERROR(VLOOKUP(A1136,'2023'!A:N,14,0),0)</f>
        <v>0</v>
      </c>
      <c r="H1136" s="43">
        <v>0</v>
      </c>
      <c r="I1136" s="43">
        <v>0</v>
      </c>
      <c r="J1136" s="44">
        <f t="shared" si="21"/>
        <v>0</v>
      </c>
      <c r="K1136" s="43">
        <v>20</v>
      </c>
      <c r="L1136" s="43">
        <v>0</v>
      </c>
      <c r="M1136" s="44">
        <f t="shared" si="22"/>
        <v>0</v>
      </c>
      <c r="N1136" s="43">
        <f t="shared" si="23"/>
        <v>-20</v>
      </c>
      <c r="O1136" s="44">
        <f t="shared" si="24"/>
        <v>0</v>
      </c>
    </row>
    <row r="1137" spans="1:15" x14ac:dyDescent="0.2">
      <c r="A1137" s="31" t="s">
        <v>3390</v>
      </c>
      <c r="B1137" s="31" t="s">
        <v>25</v>
      </c>
      <c r="C1137" s="31">
        <v>0</v>
      </c>
      <c r="D1137" s="31">
        <v>0</v>
      </c>
      <c r="E1137" s="31">
        <f t="shared" si="20"/>
        <v>0</v>
      </c>
      <c r="F1137" s="43">
        <f>IFERROR(VLOOKUP(A1137,'2023'!A:N,13,0),0)</f>
        <v>0</v>
      </c>
      <c r="G1137" s="43">
        <f>IFERROR(VLOOKUP(A1137,'2023'!A:N,14,0),0)</f>
        <v>0</v>
      </c>
      <c r="H1137" s="43">
        <v>0</v>
      </c>
      <c r="I1137" s="43">
        <v>0</v>
      </c>
      <c r="J1137" s="44">
        <f t="shared" si="21"/>
        <v>0</v>
      </c>
      <c r="K1137" s="43">
        <v>20</v>
      </c>
      <c r="L1137" s="43">
        <v>29629620</v>
      </c>
      <c r="M1137" s="44">
        <f t="shared" si="22"/>
        <v>0</v>
      </c>
      <c r="N1137" s="43">
        <f t="shared" si="23"/>
        <v>-20</v>
      </c>
      <c r="O1137" s="44">
        <f t="shared" si="24"/>
        <v>0</v>
      </c>
    </row>
    <row r="1138" spans="1:15" x14ac:dyDescent="0.2">
      <c r="A1138" s="31" t="s">
        <v>3391</v>
      </c>
      <c r="B1138" s="31" t="s">
        <v>11</v>
      </c>
      <c r="C1138" s="31">
        <v>0</v>
      </c>
      <c r="D1138" s="31">
        <v>0</v>
      </c>
      <c r="E1138" s="31">
        <f t="shared" si="20"/>
        <v>0</v>
      </c>
      <c r="F1138" s="43">
        <f>IFERROR(VLOOKUP(A1138,'2023'!A:N,13,0),0)</f>
        <v>0</v>
      </c>
      <c r="G1138" s="43">
        <f>IFERROR(VLOOKUP(A1138,'2023'!A:N,14,0),0)</f>
        <v>0</v>
      </c>
      <c r="H1138" s="43">
        <v>32</v>
      </c>
      <c r="I1138" s="43">
        <v>3954536</v>
      </c>
      <c r="J1138" s="44">
        <f t="shared" si="21"/>
        <v>123579.25</v>
      </c>
      <c r="K1138" s="43">
        <v>51</v>
      </c>
      <c r="L1138" s="43">
        <v>6627265</v>
      </c>
      <c r="M1138" s="44">
        <f t="shared" si="22"/>
        <v>6302541.75</v>
      </c>
      <c r="N1138" s="43">
        <f t="shared" si="23"/>
        <v>-19</v>
      </c>
      <c r="O1138" s="44">
        <f t="shared" si="24"/>
        <v>-2348005.75</v>
      </c>
    </row>
    <row r="1139" spans="1:15" x14ac:dyDescent="0.2">
      <c r="A1139" s="31" t="s">
        <v>3392</v>
      </c>
      <c r="B1139" s="31" t="s">
        <v>25</v>
      </c>
      <c r="C1139" s="31">
        <v>0</v>
      </c>
      <c r="D1139" s="31">
        <v>0</v>
      </c>
      <c r="E1139" s="31">
        <f t="shared" si="20"/>
        <v>0</v>
      </c>
      <c r="F1139" s="43">
        <f>IFERROR(VLOOKUP(A1139,'2023'!A:N,13,0),0)</f>
        <v>0</v>
      </c>
      <c r="G1139" s="43">
        <f>IFERROR(VLOOKUP(A1139,'2023'!A:N,14,0),0)</f>
        <v>0</v>
      </c>
      <c r="H1139" s="43">
        <v>0</v>
      </c>
      <c r="I1139" s="43">
        <v>0</v>
      </c>
      <c r="J1139" s="44">
        <f t="shared" si="21"/>
        <v>0</v>
      </c>
      <c r="K1139" s="43">
        <v>19</v>
      </c>
      <c r="L1139" s="43">
        <v>27638890</v>
      </c>
      <c r="M1139" s="44">
        <f t="shared" si="22"/>
        <v>0</v>
      </c>
      <c r="N1139" s="43">
        <f t="shared" si="23"/>
        <v>-19</v>
      </c>
      <c r="O1139" s="44">
        <f t="shared" si="24"/>
        <v>0</v>
      </c>
    </row>
    <row r="1140" spans="1:15" x14ac:dyDescent="0.2">
      <c r="A1140" s="31" t="s">
        <v>3393</v>
      </c>
      <c r="B1140" s="31" t="s">
        <v>11</v>
      </c>
      <c r="C1140" s="31">
        <v>0</v>
      </c>
      <c r="D1140" s="31">
        <v>0</v>
      </c>
      <c r="E1140" s="31">
        <f t="shared" si="20"/>
        <v>0</v>
      </c>
      <c r="F1140" s="43">
        <f>IFERROR(VLOOKUP(A1140,'2023'!A:N,13,0),0)</f>
        <v>0</v>
      </c>
      <c r="G1140" s="43">
        <f>IFERROR(VLOOKUP(A1140,'2023'!A:N,14,0),0)</f>
        <v>0</v>
      </c>
      <c r="H1140" s="43">
        <v>0</v>
      </c>
      <c r="I1140" s="43">
        <v>0</v>
      </c>
      <c r="J1140" s="44">
        <f t="shared" si="21"/>
        <v>0</v>
      </c>
      <c r="K1140" s="43">
        <v>18</v>
      </c>
      <c r="L1140" s="43">
        <v>133299996</v>
      </c>
      <c r="M1140" s="44">
        <f t="shared" si="22"/>
        <v>0</v>
      </c>
      <c r="N1140" s="43">
        <f t="shared" si="23"/>
        <v>-18</v>
      </c>
      <c r="O1140" s="44">
        <f t="shared" si="24"/>
        <v>0</v>
      </c>
    </row>
    <row r="1141" spans="1:15" x14ac:dyDescent="0.2">
      <c r="A1141" s="31" t="s">
        <v>3394</v>
      </c>
      <c r="B1141" s="31" t="s">
        <v>11</v>
      </c>
      <c r="C1141" s="31">
        <v>0</v>
      </c>
      <c r="D1141" s="31">
        <v>0</v>
      </c>
      <c r="E1141" s="31">
        <f t="shared" si="20"/>
        <v>0</v>
      </c>
      <c r="F1141" s="43">
        <f>IFERROR(VLOOKUP(A1141,'2023'!A:N,13,0),0)</f>
        <v>0</v>
      </c>
      <c r="G1141" s="43">
        <f>IFERROR(VLOOKUP(A1141,'2023'!A:N,14,0),0)</f>
        <v>0</v>
      </c>
      <c r="H1141" s="43">
        <v>0</v>
      </c>
      <c r="I1141" s="43">
        <v>0</v>
      </c>
      <c r="J1141" s="44">
        <f t="shared" si="21"/>
        <v>0</v>
      </c>
      <c r="K1141" s="43">
        <v>18</v>
      </c>
      <c r="L1141" s="43">
        <v>6545448</v>
      </c>
      <c r="M1141" s="44">
        <f t="shared" si="22"/>
        <v>0</v>
      </c>
      <c r="N1141" s="43">
        <f t="shared" si="23"/>
        <v>-18</v>
      </c>
      <c r="O1141" s="44">
        <f t="shared" si="24"/>
        <v>0</v>
      </c>
    </row>
    <row r="1142" spans="1:15" x14ac:dyDescent="0.2">
      <c r="A1142" s="31" t="s">
        <v>3395</v>
      </c>
      <c r="B1142" s="31" t="s">
        <v>20</v>
      </c>
      <c r="C1142" s="31">
        <v>0</v>
      </c>
      <c r="D1142" s="31">
        <v>0</v>
      </c>
      <c r="E1142" s="31">
        <f t="shared" si="20"/>
        <v>0</v>
      </c>
      <c r="F1142" s="43">
        <f>IFERROR(VLOOKUP(A1142,'2023'!A:N,13,0),0)</f>
        <v>0</v>
      </c>
      <c r="G1142" s="43">
        <f>IFERROR(VLOOKUP(A1142,'2023'!A:N,14,0),0)</f>
        <v>0</v>
      </c>
      <c r="H1142" s="43">
        <v>0</v>
      </c>
      <c r="I1142" s="43">
        <v>0</v>
      </c>
      <c r="J1142" s="44">
        <f t="shared" si="21"/>
        <v>0</v>
      </c>
      <c r="K1142" s="43">
        <v>18</v>
      </c>
      <c r="L1142" s="43">
        <v>326945448</v>
      </c>
      <c r="M1142" s="44">
        <f t="shared" si="22"/>
        <v>0</v>
      </c>
      <c r="N1142" s="43">
        <f t="shared" si="23"/>
        <v>-18</v>
      </c>
      <c r="O1142" s="44">
        <f t="shared" si="24"/>
        <v>0</v>
      </c>
    </row>
    <row r="1143" spans="1:15" x14ac:dyDescent="0.2">
      <c r="A1143" s="31" t="s">
        <v>2286</v>
      </c>
      <c r="B1143" s="31" t="s">
        <v>11</v>
      </c>
      <c r="C1143" s="31">
        <v>0</v>
      </c>
      <c r="D1143" s="31">
        <v>0</v>
      </c>
      <c r="E1143" s="31">
        <f t="shared" si="20"/>
        <v>0</v>
      </c>
      <c r="F1143" s="43">
        <f>IFERROR(VLOOKUP(A1143,'2023'!A:N,13,0),0)</f>
        <v>0</v>
      </c>
      <c r="G1143" s="43">
        <f>IFERROR(VLOOKUP(A1143,'2023'!A:N,14,0),0)</f>
        <v>0</v>
      </c>
      <c r="H1143" s="43">
        <v>0</v>
      </c>
      <c r="I1143" s="43">
        <v>0</v>
      </c>
      <c r="J1143" s="44">
        <f t="shared" si="21"/>
        <v>0</v>
      </c>
      <c r="K1143" s="43">
        <v>17</v>
      </c>
      <c r="L1143" s="43">
        <v>5036363</v>
      </c>
      <c r="M1143" s="44">
        <f t="shared" si="22"/>
        <v>0</v>
      </c>
      <c r="N1143" s="43">
        <f t="shared" si="23"/>
        <v>-17</v>
      </c>
      <c r="O1143" s="44">
        <f t="shared" si="24"/>
        <v>0</v>
      </c>
    </row>
    <row r="1144" spans="1:15" x14ac:dyDescent="0.2">
      <c r="A1144" s="31" t="s">
        <v>3396</v>
      </c>
      <c r="B1144" s="31" t="s">
        <v>11</v>
      </c>
      <c r="C1144" s="31">
        <v>0</v>
      </c>
      <c r="D1144" s="31">
        <v>0</v>
      </c>
      <c r="E1144" s="31">
        <f t="shared" si="20"/>
        <v>0</v>
      </c>
      <c r="F1144" s="43">
        <f>IFERROR(VLOOKUP(A1144,'2023'!A:N,13,0),0)</f>
        <v>0</v>
      </c>
      <c r="G1144" s="43">
        <f>IFERROR(VLOOKUP(A1144,'2023'!A:N,14,0),0)</f>
        <v>0</v>
      </c>
      <c r="H1144" s="43">
        <v>0</v>
      </c>
      <c r="I1144" s="43">
        <v>0</v>
      </c>
      <c r="J1144" s="44">
        <f t="shared" si="21"/>
        <v>0</v>
      </c>
      <c r="K1144" s="43">
        <v>16</v>
      </c>
      <c r="L1144" s="43">
        <v>8181818</v>
      </c>
      <c r="M1144" s="44">
        <f t="shared" si="22"/>
        <v>0</v>
      </c>
      <c r="N1144" s="43">
        <f t="shared" si="23"/>
        <v>-16</v>
      </c>
      <c r="O1144" s="44">
        <f t="shared" si="24"/>
        <v>0</v>
      </c>
    </row>
    <row r="1145" spans="1:15" x14ac:dyDescent="0.2">
      <c r="A1145" s="31" t="s">
        <v>3397</v>
      </c>
      <c r="B1145" s="31" t="s">
        <v>11</v>
      </c>
      <c r="C1145" s="31">
        <v>0</v>
      </c>
      <c r="D1145" s="31">
        <v>0</v>
      </c>
      <c r="E1145" s="31">
        <f t="shared" si="20"/>
        <v>0</v>
      </c>
      <c r="F1145" s="43">
        <f>IFERROR(VLOOKUP(A1145,'2023'!A:N,13,0),0)</f>
        <v>0</v>
      </c>
      <c r="G1145" s="43">
        <f>IFERROR(VLOOKUP(A1145,'2023'!A:N,14,0),0)</f>
        <v>0</v>
      </c>
      <c r="H1145" s="43">
        <v>0</v>
      </c>
      <c r="I1145" s="43">
        <v>0</v>
      </c>
      <c r="J1145" s="44">
        <f t="shared" si="21"/>
        <v>0</v>
      </c>
      <c r="K1145" s="43">
        <v>16</v>
      </c>
      <c r="L1145" s="43">
        <v>2618176</v>
      </c>
      <c r="M1145" s="44">
        <f t="shared" si="22"/>
        <v>0</v>
      </c>
      <c r="N1145" s="43">
        <f t="shared" si="23"/>
        <v>-16</v>
      </c>
      <c r="O1145" s="44">
        <f t="shared" si="24"/>
        <v>0</v>
      </c>
    </row>
    <row r="1146" spans="1:15" x14ac:dyDescent="0.2">
      <c r="A1146" s="31" t="s">
        <v>1396</v>
      </c>
      <c r="B1146" s="31" t="s">
        <v>11</v>
      </c>
      <c r="C1146" s="31">
        <v>264</v>
      </c>
      <c r="D1146" s="31">
        <v>43873001</v>
      </c>
      <c r="E1146" s="31">
        <f t="shared" si="20"/>
        <v>0</v>
      </c>
      <c r="F1146" s="43">
        <f>IFERROR(VLOOKUP(A1146,'2023'!A:N,13,0),0)</f>
        <v>264</v>
      </c>
      <c r="G1146" s="43">
        <f>IFERROR(VLOOKUP(A1146,'2023'!A:N,14,0),0)</f>
        <v>43873000.951672859</v>
      </c>
      <c r="H1146" s="43">
        <v>0</v>
      </c>
      <c r="I1146" s="43">
        <v>0</v>
      </c>
      <c r="J1146" s="44">
        <f t="shared" si="21"/>
        <v>166185.6096654275</v>
      </c>
      <c r="K1146" s="43">
        <v>29</v>
      </c>
      <c r="L1146" s="43">
        <v>4920000</v>
      </c>
      <c r="M1146" s="44">
        <f t="shared" si="22"/>
        <v>4819382.680297398</v>
      </c>
      <c r="N1146" s="43">
        <f t="shared" si="23"/>
        <v>235</v>
      </c>
      <c r="O1146" s="44">
        <f t="shared" si="24"/>
        <v>39053618.271375462</v>
      </c>
    </row>
    <row r="1147" spans="1:15" x14ac:dyDescent="0.2">
      <c r="A1147" s="31" t="s">
        <v>2479</v>
      </c>
      <c r="B1147" s="31" t="s">
        <v>20</v>
      </c>
      <c r="C1147" s="31">
        <v>0</v>
      </c>
      <c r="D1147" s="31">
        <v>0</v>
      </c>
      <c r="E1147" s="31">
        <f t="shared" si="20"/>
        <v>0</v>
      </c>
      <c r="F1147" s="43">
        <f>IFERROR(VLOOKUP(A1147,'2023'!A:N,13,0),0)</f>
        <v>0</v>
      </c>
      <c r="G1147" s="43">
        <f>IFERROR(VLOOKUP(A1147,'2023'!A:N,14,0),0)</f>
        <v>0</v>
      </c>
      <c r="H1147" s="43">
        <v>0</v>
      </c>
      <c r="I1147" s="43">
        <v>0</v>
      </c>
      <c r="J1147" s="44">
        <f t="shared" si="21"/>
        <v>0</v>
      </c>
      <c r="K1147" s="43">
        <v>15</v>
      </c>
      <c r="L1147" s="43">
        <v>16240915</v>
      </c>
      <c r="M1147" s="44">
        <f t="shared" si="22"/>
        <v>0</v>
      </c>
      <c r="N1147" s="43">
        <f t="shared" si="23"/>
        <v>-15</v>
      </c>
      <c r="O1147" s="44">
        <f t="shared" si="24"/>
        <v>0</v>
      </c>
    </row>
    <row r="1148" spans="1:15" x14ac:dyDescent="0.2">
      <c r="A1148" s="31" t="s">
        <v>3398</v>
      </c>
      <c r="B1148" s="31" t="s">
        <v>11</v>
      </c>
      <c r="C1148" s="31">
        <v>0</v>
      </c>
      <c r="D1148" s="31">
        <v>0</v>
      </c>
      <c r="E1148" s="31">
        <f t="shared" si="20"/>
        <v>0</v>
      </c>
      <c r="F1148" s="43">
        <f>IFERROR(VLOOKUP(A1148,'2023'!A:N,13,0),0)</f>
        <v>0</v>
      </c>
      <c r="G1148" s="43">
        <f>IFERROR(VLOOKUP(A1148,'2023'!A:N,14,0),0)</f>
        <v>0</v>
      </c>
      <c r="H1148" s="43">
        <v>0</v>
      </c>
      <c r="I1148" s="43">
        <v>0</v>
      </c>
      <c r="J1148" s="44">
        <f t="shared" si="21"/>
        <v>0</v>
      </c>
      <c r="K1148" s="43">
        <v>15</v>
      </c>
      <c r="L1148" s="43">
        <v>1772730</v>
      </c>
      <c r="M1148" s="44">
        <f t="shared" si="22"/>
        <v>0</v>
      </c>
      <c r="N1148" s="43">
        <f t="shared" si="23"/>
        <v>-15</v>
      </c>
      <c r="O1148" s="44">
        <f t="shared" si="24"/>
        <v>0</v>
      </c>
    </row>
    <row r="1149" spans="1:15" x14ac:dyDescent="0.2">
      <c r="A1149" s="31" t="s">
        <v>3399</v>
      </c>
      <c r="B1149" s="31" t="s">
        <v>11</v>
      </c>
      <c r="C1149" s="31">
        <v>0</v>
      </c>
      <c r="D1149" s="31">
        <v>0</v>
      </c>
      <c r="E1149" s="31">
        <f t="shared" si="20"/>
        <v>0</v>
      </c>
      <c r="F1149" s="43">
        <f>IFERROR(VLOOKUP(A1149,'2023'!A:N,13,0),0)</f>
        <v>0</v>
      </c>
      <c r="G1149" s="43">
        <f>IFERROR(VLOOKUP(A1149,'2023'!A:N,14,0),0)</f>
        <v>0</v>
      </c>
      <c r="H1149" s="43">
        <v>0</v>
      </c>
      <c r="I1149" s="43">
        <v>0</v>
      </c>
      <c r="J1149" s="44">
        <f t="shared" si="21"/>
        <v>0</v>
      </c>
      <c r="K1149" s="43">
        <v>15</v>
      </c>
      <c r="L1149" s="43">
        <v>9545460</v>
      </c>
      <c r="M1149" s="44">
        <f t="shared" si="22"/>
        <v>0</v>
      </c>
      <c r="N1149" s="43">
        <f t="shared" si="23"/>
        <v>-15</v>
      </c>
      <c r="O1149" s="44">
        <f t="shared" si="24"/>
        <v>0</v>
      </c>
    </row>
    <row r="1150" spans="1:15" x14ac:dyDescent="0.2">
      <c r="A1150" s="31" t="s">
        <v>3400</v>
      </c>
      <c r="B1150" s="31" t="s">
        <v>11</v>
      </c>
      <c r="C1150" s="31">
        <v>0</v>
      </c>
      <c r="D1150" s="31">
        <v>0</v>
      </c>
      <c r="E1150" s="31">
        <f t="shared" si="20"/>
        <v>0</v>
      </c>
      <c r="F1150" s="43">
        <f>IFERROR(VLOOKUP(A1150,'2023'!A:N,13,0),0)</f>
        <v>0</v>
      </c>
      <c r="G1150" s="43">
        <f>IFERROR(VLOOKUP(A1150,'2023'!A:N,14,0),0)</f>
        <v>0</v>
      </c>
      <c r="H1150" s="43">
        <v>0</v>
      </c>
      <c r="I1150" s="43">
        <v>0</v>
      </c>
      <c r="J1150" s="44">
        <f t="shared" si="21"/>
        <v>0</v>
      </c>
      <c r="K1150" s="43">
        <v>15</v>
      </c>
      <c r="L1150" s="43">
        <v>4090905</v>
      </c>
      <c r="M1150" s="44">
        <f t="shared" si="22"/>
        <v>0</v>
      </c>
      <c r="N1150" s="43">
        <f t="shared" si="23"/>
        <v>-15</v>
      </c>
      <c r="O1150" s="44">
        <f t="shared" si="24"/>
        <v>0</v>
      </c>
    </row>
    <row r="1151" spans="1:15" x14ac:dyDescent="0.2">
      <c r="A1151" s="31" t="s">
        <v>3401</v>
      </c>
      <c r="B1151" s="31" t="s">
        <v>34</v>
      </c>
      <c r="C1151" s="31">
        <v>0</v>
      </c>
      <c r="D1151" s="31">
        <v>0</v>
      </c>
      <c r="E1151" s="31">
        <f t="shared" si="20"/>
        <v>0</v>
      </c>
      <c r="F1151" s="43">
        <f>IFERROR(VLOOKUP(A1151,'2023'!A:N,13,0),0)</f>
        <v>0</v>
      </c>
      <c r="G1151" s="43">
        <f>IFERROR(VLOOKUP(A1151,'2023'!A:N,14,0),0)</f>
        <v>0</v>
      </c>
      <c r="H1151" s="43">
        <v>0</v>
      </c>
      <c r="I1151" s="43">
        <v>0</v>
      </c>
      <c r="J1151" s="44">
        <f t="shared" si="21"/>
        <v>0</v>
      </c>
      <c r="K1151" s="43">
        <v>14</v>
      </c>
      <c r="L1151" s="43">
        <v>32154545</v>
      </c>
      <c r="M1151" s="44">
        <f t="shared" si="22"/>
        <v>0</v>
      </c>
      <c r="N1151" s="43">
        <f t="shared" si="23"/>
        <v>-14</v>
      </c>
      <c r="O1151" s="44">
        <f t="shared" si="24"/>
        <v>0</v>
      </c>
    </row>
    <row r="1152" spans="1:15" x14ac:dyDescent="0.2">
      <c r="A1152" s="31" t="s">
        <v>3402</v>
      </c>
      <c r="B1152" s="31" t="s">
        <v>11</v>
      </c>
      <c r="C1152" s="31">
        <v>0</v>
      </c>
      <c r="D1152" s="31">
        <v>0</v>
      </c>
      <c r="E1152" s="31">
        <f t="shared" si="20"/>
        <v>0</v>
      </c>
      <c r="F1152" s="43">
        <f>IFERROR(VLOOKUP(A1152,'2023'!A:N,13,0),0)</f>
        <v>0</v>
      </c>
      <c r="G1152" s="43">
        <f>IFERROR(VLOOKUP(A1152,'2023'!A:N,14,0),0)</f>
        <v>0</v>
      </c>
      <c r="H1152" s="43">
        <v>0</v>
      </c>
      <c r="I1152" s="43">
        <v>0</v>
      </c>
      <c r="J1152" s="44">
        <f t="shared" si="21"/>
        <v>0</v>
      </c>
      <c r="K1152" s="43">
        <v>14</v>
      </c>
      <c r="L1152" s="43">
        <v>10227271</v>
      </c>
      <c r="M1152" s="44">
        <f t="shared" si="22"/>
        <v>0</v>
      </c>
      <c r="N1152" s="43">
        <f t="shared" si="23"/>
        <v>-14</v>
      </c>
      <c r="O1152" s="44">
        <f t="shared" si="24"/>
        <v>0</v>
      </c>
    </row>
    <row r="1153" spans="1:15" x14ac:dyDescent="0.2">
      <c r="A1153" s="31" t="s">
        <v>3403</v>
      </c>
      <c r="B1153" s="31" t="s">
        <v>11</v>
      </c>
      <c r="C1153" s="31">
        <v>0</v>
      </c>
      <c r="D1153" s="31">
        <v>0</v>
      </c>
      <c r="E1153" s="31">
        <f t="shared" si="20"/>
        <v>0</v>
      </c>
      <c r="F1153" s="43">
        <f>IFERROR(VLOOKUP(A1153,'2023'!A:N,13,0),0)</f>
        <v>0</v>
      </c>
      <c r="G1153" s="43">
        <f>IFERROR(VLOOKUP(A1153,'2023'!A:N,14,0),0)</f>
        <v>0</v>
      </c>
      <c r="H1153" s="43">
        <v>0</v>
      </c>
      <c r="I1153" s="43">
        <v>0</v>
      </c>
      <c r="J1153" s="44">
        <f t="shared" si="21"/>
        <v>0</v>
      </c>
      <c r="K1153" s="43">
        <v>14</v>
      </c>
      <c r="L1153" s="43">
        <v>1400000</v>
      </c>
      <c r="M1153" s="44">
        <f t="shared" si="22"/>
        <v>0</v>
      </c>
      <c r="N1153" s="43">
        <f t="shared" si="23"/>
        <v>-14</v>
      </c>
      <c r="O1153" s="44">
        <f t="shared" si="24"/>
        <v>0</v>
      </c>
    </row>
    <row r="1154" spans="1:15" x14ac:dyDescent="0.2">
      <c r="A1154" s="31" t="s">
        <v>3404</v>
      </c>
      <c r="B1154" s="31" t="s">
        <v>11</v>
      </c>
      <c r="C1154" s="31">
        <v>0</v>
      </c>
      <c r="D1154" s="31">
        <v>0</v>
      </c>
      <c r="E1154" s="31">
        <f t="shared" si="20"/>
        <v>0</v>
      </c>
      <c r="F1154" s="43">
        <f>IFERROR(VLOOKUP(A1154,'2023'!A:N,13,0),0)</f>
        <v>0</v>
      </c>
      <c r="G1154" s="43">
        <f>IFERROR(VLOOKUP(A1154,'2023'!A:N,14,0),0)</f>
        <v>0</v>
      </c>
      <c r="H1154" s="43">
        <v>0</v>
      </c>
      <c r="I1154" s="43">
        <v>0</v>
      </c>
      <c r="J1154" s="44">
        <f t="shared" si="21"/>
        <v>0</v>
      </c>
      <c r="K1154" s="43">
        <v>14</v>
      </c>
      <c r="L1154" s="43">
        <v>3563630</v>
      </c>
      <c r="M1154" s="44">
        <f t="shared" si="22"/>
        <v>0</v>
      </c>
      <c r="N1154" s="43">
        <f t="shared" si="23"/>
        <v>-14</v>
      </c>
      <c r="O1154" s="44">
        <f t="shared" si="24"/>
        <v>0</v>
      </c>
    </row>
    <row r="1155" spans="1:15" x14ac:dyDescent="0.2">
      <c r="A1155" s="31" t="s">
        <v>3405</v>
      </c>
      <c r="B1155" s="31" t="s">
        <v>11</v>
      </c>
      <c r="C1155" s="31">
        <v>0</v>
      </c>
      <c r="D1155" s="31">
        <v>0</v>
      </c>
      <c r="E1155" s="31">
        <f t="shared" si="20"/>
        <v>0</v>
      </c>
      <c r="F1155" s="43">
        <f>IFERROR(VLOOKUP(A1155,'2023'!A:N,13,0),0)</f>
        <v>0</v>
      </c>
      <c r="G1155" s="43">
        <f>IFERROR(VLOOKUP(A1155,'2023'!A:N,14,0),0)</f>
        <v>0</v>
      </c>
      <c r="H1155" s="43">
        <v>0</v>
      </c>
      <c r="I1155" s="43">
        <v>0</v>
      </c>
      <c r="J1155" s="44">
        <f t="shared" si="21"/>
        <v>0</v>
      </c>
      <c r="K1155" s="43">
        <v>13</v>
      </c>
      <c r="L1155" s="43">
        <v>16463635</v>
      </c>
      <c r="M1155" s="44">
        <f t="shared" si="22"/>
        <v>0</v>
      </c>
      <c r="N1155" s="43">
        <f t="shared" si="23"/>
        <v>-13</v>
      </c>
      <c r="O1155" s="44">
        <f t="shared" si="24"/>
        <v>0</v>
      </c>
    </row>
    <row r="1156" spans="1:15" x14ac:dyDescent="0.2">
      <c r="A1156" s="31" t="s">
        <v>2280</v>
      </c>
      <c r="B1156" s="31" t="s">
        <v>11</v>
      </c>
      <c r="C1156" s="31">
        <v>0</v>
      </c>
      <c r="D1156" s="31">
        <v>0</v>
      </c>
      <c r="E1156" s="31">
        <f t="shared" si="20"/>
        <v>0</v>
      </c>
      <c r="F1156" s="43">
        <f>IFERROR(VLOOKUP(A1156,'2023'!A:N,13,0),0)</f>
        <v>0</v>
      </c>
      <c r="G1156" s="43">
        <f>IFERROR(VLOOKUP(A1156,'2023'!A:N,14,0),0)</f>
        <v>0</v>
      </c>
      <c r="H1156" s="43">
        <v>0</v>
      </c>
      <c r="I1156" s="43">
        <v>0</v>
      </c>
      <c r="J1156" s="44">
        <f t="shared" si="21"/>
        <v>0</v>
      </c>
      <c r="K1156" s="43">
        <v>13</v>
      </c>
      <c r="L1156" s="43">
        <v>2609090</v>
      </c>
      <c r="M1156" s="44">
        <f t="shared" si="22"/>
        <v>0</v>
      </c>
      <c r="N1156" s="43">
        <f t="shared" si="23"/>
        <v>-13</v>
      </c>
      <c r="O1156" s="44">
        <f t="shared" si="24"/>
        <v>0</v>
      </c>
    </row>
    <row r="1157" spans="1:15" x14ac:dyDescent="0.2">
      <c r="A1157" s="31" t="s">
        <v>44</v>
      </c>
      <c r="B1157" s="31" t="s">
        <v>11</v>
      </c>
      <c r="C1157" s="31">
        <v>10</v>
      </c>
      <c r="D1157" s="31">
        <v>3946628</v>
      </c>
      <c r="E1157" s="31">
        <f t="shared" si="20"/>
        <v>0</v>
      </c>
      <c r="F1157" s="43">
        <f>IFERROR(VLOOKUP(A1157,'2023'!A:N,13,0),0)</f>
        <v>10</v>
      </c>
      <c r="G1157" s="43">
        <f>IFERROR(VLOOKUP(A1157,'2023'!A:N,14,0),0)</f>
        <v>3946627.7419354841</v>
      </c>
      <c r="H1157" s="43">
        <v>0</v>
      </c>
      <c r="I1157" s="43">
        <v>0</v>
      </c>
      <c r="J1157" s="44">
        <f t="shared" si="21"/>
        <v>394662.77419354842</v>
      </c>
      <c r="K1157" s="43">
        <v>3</v>
      </c>
      <c r="L1157" s="43">
        <v>1110000</v>
      </c>
      <c r="M1157" s="44">
        <f t="shared" si="22"/>
        <v>1183988.3225806453</v>
      </c>
      <c r="N1157" s="43">
        <f t="shared" si="23"/>
        <v>7</v>
      </c>
      <c r="O1157" s="44">
        <f t="shared" si="24"/>
        <v>2762639.4193548388</v>
      </c>
    </row>
    <row r="1158" spans="1:15" x14ac:dyDescent="0.2">
      <c r="A1158" s="31" t="s">
        <v>3406</v>
      </c>
      <c r="B1158" s="31" t="s">
        <v>25</v>
      </c>
      <c r="C1158" s="31">
        <v>0</v>
      </c>
      <c r="D1158" s="31">
        <v>0</v>
      </c>
      <c r="E1158" s="31">
        <f t="shared" si="20"/>
        <v>0</v>
      </c>
      <c r="F1158" s="43">
        <f>IFERROR(VLOOKUP(A1158,'2023'!A:N,13,0),0)</f>
        <v>0</v>
      </c>
      <c r="G1158" s="43">
        <f>IFERROR(VLOOKUP(A1158,'2023'!A:N,14,0),0)</f>
        <v>0</v>
      </c>
      <c r="H1158" s="43">
        <v>0</v>
      </c>
      <c r="I1158" s="43">
        <v>0</v>
      </c>
      <c r="J1158" s="44">
        <f t="shared" si="21"/>
        <v>0</v>
      </c>
      <c r="K1158" s="43">
        <v>13</v>
      </c>
      <c r="L1158" s="43">
        <v>6800003</v>
      </c>
      <c r="M1158" s="44">
        <f t="shared" si="22"/>
        <v>0</v>
      </c>
      <c r="N1158" s="43">
        <f t="shared" si="23"/>
        <v>-13</v>
      </c>
      <c r="O1158" s="44">
        <f t="shared" si="24"/>
        <v>0</v>
      </c>
    </row>
    <row r="1159" spans="1:15" x14ac:dyDescent="0.2">
      <c r="A1159" s="31" t="s">
        <v>3407</v>
      </c>
      <c r="B1159" s="31" t="s">
        <v>25</v>
      </c>
      <c r="C1159" s="31">
        <v>0</v>
      </c>
      <c r="D1159" s="31">
        <v>0</v>
      </c>
      <c r="E1159" s="31">
        <f t="shared" si="20"/>
        <v>0</v>
      </c>
      <c r="F1159" s="43">
        <f>IFERROR(VLOOKUP(A1159,'2023'!A:N,13,0),0)</f>
        <v>0</v>
      </c>
      <c r="G1159" s="43">
        <f>IFERROR(VLOOKUP(A1159,'2023'!A:N,14,0),0)</f>
        <v>0</v>
      </c>
      <c r="H1159" s="43">
        <v>0</v>
      </c>
      <c r="I1159" s="43">
        <v>0</v>
      </c>
      <c r="J1159" s="44">
        <f t="shared" si="21"/>
        <v>0</v>
      </c>
      <c r="K1159" s="43">
        <v>13</v>
      </c>
      <c r="L1159" s="43">
        <v>4627269</v>
      </c>
      <c r="M1159" s="44">
        <f t="shared" si="22"/>
        <v>0</v>
      </c>
      <c r="N1159" s="43">
        <f t="shared" si="23"/>
        <v>-13</v>
      </c>
      <c r="O1159" s="44">
        <f t="shared" si="24"/>
        <v>0</v>
      </c>
    </row>
    <row r="1160" spans="1:15" x14ac:dyDescent="0.2">
      <c r="A1160" s="31" t="s">
        <v>3408</v>
      </c>
      <c r="B1160" s="31" t="s">
        <v>11</v>
      </c>
      <c r="C1160" s="31">
        <v>0</v>
      </c>
      <c r="D1160" s="31">
        <v>0</v>
      </c>
      <c r="E1160" s="31">
        <f t="shared" si="20"/>
        <v>0</v>
      </c>
      <c r="F1160" s="43">
        <f>IFERROR(VLOOKUP(A1160,'2023'!A:N,13,0),0)</f>
        <v>0</v>
      </c>
      <c r="G1160" s="43">
        <f>IFERROR(VLOOKUP(A1160,'2023'!A:N,14,0),0)</f>
        <v>0</v>
      </c>
      <c r="H1160" s="43">
        <v>0</v>
      </c>
      <c r="I1160" s="43">
        <v>0</v>
      </c>
      <c r="J1160" s="44">
        <f t="shared" si="21"/>
        <v>0</v>
      </c>
      <c r="K1160" s="43">
        <v>13</v>
      </c>
      <c r="L1160" s="43">
        <v>3309085</v>
      </c>
      <c r="M1160" s="44">
        <f t="shared" si="22"/>
        <v>0</v>
      </c>
      <c r="N1160" s="43">
        <f t="shared" si="23"/>
        <v>-13</v>
      </c>
      <c r="O1160" s="44">
        <f t="shared" si="24"/>
        <v>0</v>
      </c>
    </row>
    <row r="1161" spans="1:15" x14ac:dyDescent="0.2">
      <c r="A1161" s="31" t="s">
        <v>2228</v>
      </c>
      <c r="B1161" s="31" t="s">
        <v>141</v>
      </c>
      <c r="C1161" s="31">
        <v>0</v>
      </c>
      <c r="D1161" s="31">
        <v>0</v>
      </c>
      <c r="E1161" s="31">
        <f t="shared" si="20"/>
        <v>0</v>
      </c>
      <c r="F1161" s="43">
        <f>IFERROR(VLOOKUP(A1161,'2023'!A:N,13,0),0)</f>
        <v>0</v>
      </c>
      <c r="G1161" s="43">
        <f>IFERROR(VLOOKUP(A1161,'2023'!A:N,14,0),0)</f>
        <v>0</v>
      </c>
      <c r="H1161" s="43">
        <v>0</v>
      </c>
      <c r="I1161" s="43">
        <v>0</v>
      </c>
      <c r="J1161" s="44">
        <f t="shared" si="21"/>
        <v>0</v>
      </c>
      <c r="K1161" s="43">
        <v>12</v>
      </c>
      <c r="L1161" s="43">
        <v>1590909</v>
      </c>
      <c r="M1161" s="44">
        <f t="shared" si="22"/>
        <v>0</v>
      </c>
      <c r="N1161" s="43">
        <f t="shared" si="23"/>
        <v>-12</v>
      </c>
      <c r="O1161" s="44">
        <f t="shared" si="24"/>
        <v>0</v>
      </c>
    </row>
    <row r="1162" spans="1:15" x14ac:dyDescent="0.2">
      <c r="A1162" s="31" t="s">
        <v>3409</v>
      </c>
      <c r="B1162" s="31" t="s">
        <v>11</v>
      </c>
      <c r="C1162" s="31">
        <v>0</v>
      </c>
      <c r="D1162" s="31">
        <v>0</v>
      </c>
      <c r="E1162" s="31">
        <f t="shared" si="20"/>
        <v>0</v>
      </c>
      <c r="F1162" s="43">
        <f>IFERROR(VLOOKUP(A1162,'2023'!A:N,13,0),0)</f>
        <v>0</v>
      </c>
      <c r="G1162" s="43">
        <f>IFERROR(VLOOKUP(A1162,'2023'!A:N,14,0),0)</f>
        <v>0</v>
      </c>
      <c r="H1162" s="43">
        <v>0</v>
      </c>
      <c r="I1162" s="43">
        <v>0</v>
      </c>
      <c r="J1162" s="44">
        <f t="shared" si="21"/>
        <v>0</v>
      </c>
      <c r="K1162" s="43">
        <v>12</v>
      </c>
      <c r="L1162" s="43">
        <v>3399998</v>
      </c>
      <c r="M1162" s="44">
        <f t="shared" si="22"/>
        <v>0</v>
      </c>
      <c r="N1162" s="43">
        <f t="shared" si="23"/>
        <v>-12</v>
      </c>
      <c r="O1162" s="44">
        <f t="shared" si="24"/>
        <v>0</v>
      </c>
    </row>
    <row r="1163" spans="1:15" x14ac:dyDescent="0.2">
      <c r="A1163" s="31" t="s">
        <v>3410</v>
      </c>
      <c r="B1163" s="31" t="s">
        <v>280</v>
      </c>
      <c r="C1163" s="31">
        <v>0</v>
      </c>
      <c r="D1163" s="31">
        <v>0</v>
      </c>
      <c r="E1163" s="31">
        <f t="shared" si="20"/>
        <v>0</v>
      </c>
      <c r="F1163" s="43">
        <f>IFERROR(VLOOKUP(A1163,'2023'!A:N,13,0),0)</f>
        <v>0</v>
      </c>
      <c r="G1163" s="43">
        <f>IFERROR(VLOOKUP(A1163,'2023'!A:N,14,0),0)</f>
        <v>0</v>
      </c>
      <c r="H1163" s="43">
        <v>0</v>
      </c>
      <c r="I1163" s="43">
        <v>0</v>
      </c>
      <c r="J1163" s="44">
        <f t="shared" si="21"/>
        <v>0</v>
      </c>
      <c r="K1163" s="43">
        <v>12</v>
      </c>
      <c r="L1163" s="43">
        <v>2140908</v>
      </c>
      <c r="M1163" s="44">
        <f t="shared" si="22"/>
        <v>0</v>
      </c>
      <c r="N1163" s="43">
        <f t="shared" si="23"/>
        <v>-12</v>
      </c>
      <c r="O1163" s="44">
        <f t="shared" si="24"/>
        <v>0</v>
      </c>
    </row>
    <row r="1164" spans="1:15" x14ac:dyDescent="0.2">
      <c r="A1164" s="31" t="s">
        <v>3411</v>
      </c>
      <c r="B1164" s="31" t="s">
        <v>280</v>
      </c>
      <c r="C1164" s="31">
        <v>0</v>
      </c>
      <c r="D1164" s="31">
        <v>0</v>
      </c>
      <c r="E1164" s="31">
        <f t="shared" si="20"/>
        <v>0</v>
      </c>
      <c r="F1164" s="43">
        <f>IFERROR(VLOOKUP(A1164,'2023'!A:N,13,0),0)</f>
        <v>0</v>
      </c>
      <c r="G1164" s="43">
        <f>IFERROR(VLOOKUP(A1164,'2023'!A:N,14,0),0)</f>
        <v>0</v>
      </c>
      <c r="H1164" s="43">
        <v>0</v>
      </c>
      <c r="I1164" s="43">
        <v>0</v>
      </c>
      <c r="J1164" s="44">
        <f t="shared" si="21"/>
        <v>0</v>
      </c>
      <c r="K1164" s="43">
        <v>12</v>
      </c>
      <c r="L1164" s="43">
        <v>1950001</v>
      </c>
      <c r="M1164" s="44">
        <f t="shared" si="22"/>
        <v>0</v>
      </c>
      <c r="N1164" s="43">
        <f t="shared" si="23"/>
        <v>-12</v>
      </c>
      <c r="O1164" s="44">
        <f t="shared" si="24"/>
        <v>0</v>
      </c>
    </row>
    <row r="1165" spans="1:15" x14ac:dyDescent="0.2">
      <c r="A1165" s="31" t="s">
        <v>3412</v>
      </c>
      <c r="B1165" s="31" t="s">
        <v>34</v>
      </c>
      <c r="C1165" s="31">
        <v>0</v>
      </c>
      <c r="D1165" s="31">
        <v>0</v>
      </c>
      <c r="E1165" s="31">
        <f t="shared" si="20"/>
        <v>0</v>
      </c>
      <c r="F1165" s="43">
        <f>IFERROR(VLOOKUP(A1165,'2023'!A:N,13,0),0)</f>
        <v>0</v>
      </c>
      <c r="G1165" s="43">
        <f>IFERROR(VLOOKUP(A1165,'2023'!A:N,14,0),0)</f>
        <v>0</v>
      </c>
      <c r="H1165" s="43">
        <v>0</v>
      </c>
      <c r="I1165" s="43">
        <v>0</v>
      </c>
      <c r="J1165" s="44">
        <f t="shared" si="21"/>
        <v>0</v>
      </c>
      <c r="K1165" s="43">
        <v>12</v>
      </c>
      <c r="L1165" s="43">
        <v>6363633</v>
      </c>
      <c r="M1165" s="44">
        <f t="shared" si="22"/>
        <v>0</v>
      </c>
      <c r="N1165" s="43">
        <f t="shared" si="23"/>
        <v>-12</v>
      </c>
      <c r="O1165" s="44">
        <f t="shared" si="24"/>
        <v>0</v>
      </c>
    </row>
    <row r="1166" spans="1:15" x14ac:dyDescent="0.2">
      <c r="A1166" s="31" t="s">
        <v>3413</v>
      </c>
      <c r="B1166" s="31" t="s">
        <v>256</v>
      </c>
      <c r="C1166" s="31">
        <v>0</v>
      </c>
      <c r="D1166" s="31">
        <v>0</v>
      </c>
      <c r="E1166" s="31">
        <f t="shared" si="20"/>
        <v>0</v>
      </c>
      <c r="F1166" s="43">
        <f>IFERROR(VLOOKUP(A1166,'2023'!A:N,13,0),0)</f>
        <v>0</v>
      </c>
      <c r="G1166" s="43">
        <f>IFERROR(VLOOKUP(A1166,'2023'!A:N,14,0),0)</f>
        <v>0</v>
      </c>
      <c r="H1166" s="43">
        <v>0</v>
      </c>
      <c r="I1166" s="43">
        <v>0</v>
      </c>
      <c r="J1166" s="44">
        <f t="shared" si="21"/>
        <v>0</v>
      </c>
      <c r="K1166" s="43">
        <v>12</v>
      </c>
      <c r="L1166" s="43">
        <v>1309092</v>
      </c>
      <c r="M1166" s="44">
        <f t="shared" si="22"/>
        <v>0</v>
      </c>
      <c r="N1166" s="43">
        <f t="shared" si="23"/>
        <v>-12</v>
      </c>
      <c r="O1166" s="44">
        <f t="shared" si="24"/>
        <v>0</v>
      </c>
    </row>
    <row r="1167" spans="1:15" x14ac:dyDescent="0.2">
      <c r="A1167" s="31" t="s">
        <v>3414</v>
      </c>
      <c r="B1167" s="31" t="s">
        <v>11</v>
      </c>
      <c r="C1167" s="31">
        <v>0</v>
      </c>
      <c r="D1167" s="31">
        <v>0</v>
      </c>
      <c r="E1167" s="31">
        <f t="shared" si="20"/>
        <v>0</v>
      </c>
      <c r="F1167" s="43">
        <f>IFERROR(VLOOKUP(A1167,'2023'!A:N,13,0),0)</f>
        <v>0</v>
      </c>
      <c r="G1167" s="43">
        <f>IFERROR(VLOOKUP(A1167,'2023'!A:N,14,0),0)</f>
        <v>0</v>
      </c>
      <c r="H1167" s="43">
        <v>0</v>
      </c>
      <c r="I1167" s="43">
        <v>0</v>
      </c>
      <c r="J1167" s="44">
        <f t="shared" si="21"/>
        <v>0</v>
      </c>
      <c r="K1167" s="43">
        <v>12</v>
      </c>
      <c r="L1167" s="43">
        <v>2181816</v>
      </c>
      <c r="M1167" s="44">
        <f t="shared" si="22"/>
        <v>0</v>
      </c>
      <c r="N1167" s="43">
        <f t="shared" si="23"/>
        <v>-12</v>
      </c>
      <c r="O1167" s="44">
        <f t="shared" si="24"/>
        <v>0</v>
      </c>
    </row>
    <row r="1168" spans="1:15" x14ac:dyDescent="0.2">
      <c r="A1168" s="31" t="s">
        <v>1799</v>
      </c>
      <c r="B1168" s="31" t="s">
        <v>11</v>
      </c>
      <c r="C1168" s="31">
        <v>562</v>
      </c>
      <c r="D1168" s="31">
        <v>391896326</v>
      </c>
      <c r="E1168" s="31">
        <f t="shared" si="20"/>
        <v>0</v>
      </c>
      <c r="F1168" s="43">
        <f>IFERROR(VLOOKUP(A1168,'2023'!A:N,13,0),0)</f>
        <v>562</v>
      </c>
      <c r="G1168" s="43">
        <f>IFERROR(VLOOKUP(A1168,'2023'!A:N,14,0),0)</f>
        <v>391896325.76923078</v>
      </c>
      <c r="H1168" s="43">
        <v>0</v>
      </c>
      <c r="I1168" s="43">
        <v>0</v>
      </c>
      <c r="J1168" s="44">
        <f t="shared" si="21"/>
        <v>697324.42307692312</v>
      </c>
      <c r="K1168" s="43">
        <v>5</v>
      </c>
      <c r="L1168" s="43">
        <v>3030000</v>
      </c>
      <c r="M1168" s="44">
        <f t="shared" si="22"/>
        <v>3486622.1153846155</v>
      </c>
      <c r="N1168" s="43">
        <f t="shared" si="23"/>
        <v>557</v>
      </c>
      <c r="O1168" s="44">
        <f t="shared" si="24"/>
        <v>388409703.65384614</v>
      </c>
    </row>
    <row r="1169" spans="1:15" x14ac:dyDescent="0.2">
      <c r="A1169" s="31" t="s">
        <v>1367</v>
      </c>
      <c r="B1169" s="31" t="s">
        <v>25</v>
      </c>
      <c r="C1169" s="31">
        <v>40</v>
      </c>
      <c r="D1169" s="31">
        <v>1185440</v>
      </c>
      <c r="E1169" s="31">
        <f t="shared" si="20"/>
        <v>0</v>
      </c>
      <c r="F1169" s="43">
        <f>IFERROR(VLOOKUP(A1169,'2023'!A:N,13,0),0)</f>
        <v>40</v>
      </c>
      <c r="G1169" s="43">
        <f>IFERROR(VLOOKUP(A1169,'2023'!A:N,14,0),0)</f>
        <v>1185440</v>
      </c>
      <c r="H1169" s="43">
        <v>0</v>
      </c>
      <c r="I1169" s="43">
        <v>0</v>
      </c>
      <c r="J1169" s="44">
        <f t="shared" si="21"/>
        <v>29636</v>
      </c>
      <c r="K1169" s="43">
        <v>10</v>
      </c>
      <c r="L1169" s="43">
        <v>409090</v>
      </c>
      <c r="M1169" s="44">
        <f t="shared" si="22"/>
        <v>296360</v>
      </c>
      <c r="N1169" s="43">
        <f t="shared" si="23"/>
        <v>30</v>
      </c>
      <c r="O1169" s="44">
        <f t="shared" si="24"/>
        <v>889080</v>
      </c>
    </row>
    <row r="1170" spans="1:15" x14ac:dyDescent="0.2">
      <c r="A1170" s="31" t="s">
        <v>3415</v>
      </c>
      <c r="B1170" s="31" t="s">
        <v>25</v>
      </c>
      <c r="C1170" s="31">
        <v>0</v>
      </c>
      <c r="D1170" s="31">
        <v>0</v>
      </c>
      <c r="E1170" s="31">
        <f t="shared" si="20"/>
        <v>0</v>
      </c>
      <c r="F1170" s="43">
        <f>IFERROR(VLOOKUP(A1170,'2023'!A:N,13,0),0)</f>
        <v>0</v>
      </c>
      <c r="G1170" s="43">
        <f>IFERROR(VLOOKUP(A1170,'2023'!A:N,14,0),0)</f>
        <v>0</v>
      </c>
      <c r="H1170" s="43">
        <v>50</v>
      </c>
      <c r="I1170" s="43">
        <v>3772750</v>
      </c>
      <c r="J1170" s="44">
        <f t="shared" si="21"/>
        <v>75455</v>
      </c>
      <c r="K1170" s="43">
        <v>61</v>
      </c>
      <c r="L1170" s="43">
        <v>5407269</v>
      </c>
      <c r="M1170" s="44">
        <f t="shared" si="22"/>
        <v>4602755</v>
      </c>
      <c r="N1170" s="43">
        <f t="shared" si="23"/>
        <v>-11</v>
      </c>
      <c r="O1170" s="44">
        <f t="shared" si="24"/>
        <v>-830005</v>
      </c>
    </row>
    <row r="1171" spans="1:15" x14ac:dyDescent="0.2">
      <c r="A1171" s="31" t="s">
        <v>2300</v>
      </c>
      <c r="B1171" s="31" t="s">
        <v>11</v>
      </c>
      <c r="C1171" s="31">
        <v>0</v>
      </c>
      <c r="D1171" s="31">
        <v>0</v>
      </c>
      <c r="E1171" s="31">
        <f t="shared" si="20"/>
        <v>0</v>
      </c>
      <c r="F1171" s="43">
        <f>IFERROR(VLOOKUP(A1171,'2023'!A:N,13,0),0)</f>
        <v>0</v>
      </c>
      <c r="G1171" s="43">
        <f>IFERROR(VLOOKUP(A1171,'2023'!A:N,14,0),0)</f>
        <v>0</v>
      </c>
      <c r="H1171" s="43">
        <v>0</v>
      </c>
      <c r="I1171" s="43">
        <v>0</v>
      </c>
      <c r="J1171" s="44">
        <f t="shared" si="21"/>
        <v>0</v>
      </c>
      <c r="K1171" s="43">
        <v>11</v>
      </c>
      <c r="L1171" s="43">
        <v>2418180</v>
      </c>
      <c r="M1171" s="44">
        <f t="shared" si="22"/>
        <v>0</v>
      </c>
      <c r="N1171" s="43">
        <f t="shared" si="23"/>
        <v>-11</v>
      </c>
      <c r="O1171" s="44">
        <f t="shared" si="24"/>
        <v>0</v>
      </c>
    </row>
    <row r="1172" spans="1:15" x14ac:dyDescent="0.2">
      <c r="A1172" s="31" t="s">
        <v>849</v>
      </c>
      <c r="B1172" s="31" t="s">
        <v>25</v>
      </c>
      <c r="C1172" s="31">
        <v>1</v>
      </c>
      <c r="D1172" s="31">
        <v>814815</v>
      </c>
      <c r="E1172" s="31">
        <f t="shared" si="20"/>
        <v>0</v>
      </c>
      <c r="F1172" s="43">
        <f>IFERROR(VLOOKUP(A1172,'2023'!A:N,13,0),0)</f>
        <v>1</v>
      </c>
      <c r="G1172" s="43">
        <f>IFERROR(VLOOKUP(A1172,'2023'!A:N,14,0),0)</f>
        <v>814815</v>
      </c>
      <c r="H1172" s="43">
        <v>0</v>
      </c>
      <c r="I1172" s="43">
        <v>0</v>
      </c>
      <c r="J1172" s="44">
        <f t="shared" si="21"/>
        <v>814815</v>
      </c>
      <c r="K1172" s="43">
        <v>1</v>
      </c>
      <c r="L1172" s="43">
        <v>1379630</v>
      </c>
      <c r="M1172" s="44">
        <f t="shared" si="22"/>
        <v>814815</v>
      </c>
      <c r="N1172" s="43">
        <f t="shared" si="23"/>
        <v>0</v>
      </c>
      <c r="O1172" s="44">
        <f t="shared" si="24"/>
        <v>0</v>
      </c>
    </row>
    <row r="1173" spans="1:15" x14ac:dyDescent="0.2">
      <c r="A1173" s="31" t="s">
        <v>1744</v>
      </c>
      <c r="B1173" s="31" t="s">
        <v>11</v>
      </c>
      <c r="C1173" s="31">
        <v>11</v>
      </c>
      <c r="D1173" s="31">
        <v>110416661</v>
      </c>
      <c r="E1173" s="31">
        <f t="shared" si="20"/>
        <v>0</v>
      </c>
      <c r="F1173" s="43">
        <f>IFERROR(VLOOKUP(A1173,'2023'!A:N,13,0),0)</f>
        <v>11</v>
      </c>
      <c r="G1173" s="43">
        <f>IFERROR(VLOOKUP(A1173,'2023'!A:N,14,0),0)</f>
        <v>110416660.75</v>
      </c>
      <c r="H1173" s="43">
        <v>0</v>
      </c>
      <c r="I1173" s="43">
        <v>0</v>
      </c>
      <c r="J1173" s="44">
        <f t="shared" si="21"/>
        <v>10037878.25</v>
      </c>
      <c r="K1173" s="43">
        <v>10</v>
      </c>
      <c r="L1173" s="43">
        <v>90045454</v>
      </c>
      <c r="M1173" s="44">
        <f t="shared" si="22"/>
        <v>100378782.5</v>
      </c>
      <c r="N1173" s="43">
        <f t="shared" si="23"/>
        <v>1</v>
      </c>
      <c r="O1173" s="44">
        <f t="shared" si="24"/>
        <v>10037878.25</v>
      </c>
    </row>
    <row r="1174" spans="1:15" x14ac:dyDescent="0.2">
      <c r="A1174" s="31" t="s">
        <v>2487</v>
      </c>
      <c r="B1174" s="31" t="s">
        <v>11</v>
      </c>
      <c r="C1174" s="31">
        <v>0</v>
      </c>
      <c r="D1174" s="31">
        <v>0</v>
      </c>
      <c r="E1174" s="31">
        <f t="shared" si="20"/>
        <v>0</v>
      </c>
      <c r="F1174" s="43">
        <f>IFERROR(VLOOKUP(A1174,'2023'!A:N,13,0),0)</f>
        <v>0</v>
      </c>
      <c r="G1174" s="43">
        <f>IFERROR(VLOOKUP(A1174,'2023'!A:N,14,0),0)</f>
        <v>0</v>
      </c>
      <c r="H1174" s="43">
        <v>0</v>
      </c>
      <c r="I1174" s="43">
        <v>0</v>
      </c>
      <c r="J1174" s="44">
        <f t="shared" si="21"/>
        <v>0</v>
      </c>
      <c r="K1174" s="43">
        <v>11</v>
      </c>
      <c r="L1174" s="43">
        <v>72154544</v>
      </c>
      <c r="M1174" s="44">
        <f t="shared" si="22"/>
        <v>0</v>
      </c>
      <c r="N1174" s="43">
        <f t="shared" si="23"/>
        <v>-11</v>
      </c>
      <c r="O1174" s="44">
        <f t="shared" si="24"/>
        <v>0</v>
      </c>
    </row>
    <row r="1175" spans="1:15" x14ac:dyDescent="0.2">
      <c r="A1175" s="31" t="s">
        <v>3416</v>
      </c>
      <c r="B1175" s="31" t="s">
        <v>11</v>
      </c>
      <c r="C1175" s="31">
        <v>0</v>
      </c>
      <c r="D1175" s="31">
        <v>0</v>
      </c>
      <c r="E1175" s="31">
        <f t="shared" si="20"/>
        <v>0</v>
      </c>
      <c r="F1175" s="43">
        <f>IFERROR(VLOOKUP(A1175,'2023'!A:N,13,0),0)</f>
        <v>0</v>
      </c>
      <c r="G1175" s="43">
        <f>IFERROR(VLOOKUP(A1175,'2023'!A:N,14,0),0)</f>
        <v>0</v>
      </c>
      <c r="H1175" s="43">
        <v>0</v>
      </c>
      <c r="I1175" s="43">
        <v>0</v>
      </c>
      <c r="J1175" s="44">
        <f t="shared" si="21"/>
        <v>0</v>
      </c>
      <c r="K1175" s="43">
        <v>11</v>
      </c>
      <c r="L1175" s="43">
        <v>23500000</v>
      </c>
      <c r="M1175" s="44">
        <f t="shared" si="22"/>
        <v>0</v>
      </c>
      <c r="N1175" s="43">
        <f t="shared" si="23"/>
        <v>-11</v>
      </c>
      <c r="O1175" s="44">
        <f t="shared" si="24"/>
        <v>0</v>
      </c>
    </row>
    <row r="1176" spans="1:15" x14ac:dyDescent="0.2">
      <c r="A1176" s="31" t="s">
        <v>3417</v>
      </c>
      <c r="B1176" s="31" t="s">
        <v>11</v>
      </c>
      <c r="C1176" s="31">
        <v>0</v>
      </c>
      <c r="D1176" s="31">
        <v>0</v>
      </c>
      <c r="E1176" s="31">
        <f t="shared" si="20"/>
        <v>0</v>
      </c>
      <c r="F1176" s="43">
        <f>IFERROR(VLOOKUP(A1176,'2023'!A:N,13,0),0)</f>
        <v>0</v>
      </c>
      <c r="G1176" s="43">
        <f>IFERROR(VLOOKUP(A1176,'2023'!A:N,14,0),0)</f>
        <v>0</v>
      </c>
      <c r="H1176" s="43">
        <v>0</v>
      </c>
      <c r="I1176" s="43">
        <v>0</v>
      </c>
      <c r="J1176" s="44">
        <f t="shared" si="21"/>
        <v>0</v>
      </c>
      <c r="K1176" s="43">
        <v>11</v>
      </c>
      <c r="L1176" s="43">
        <v>2999997</v>
      </c>
      <c r="M1176" s="44">
        <f t="shared" si="22"/>
        <v>0</v>
      </c>
      <c r="N1176" s="43">
        <f t="shared" si="23"/>
        <v>-11</v>
      </c>
      <c r="O1176" s="44">
        <f t="shared" si="24"/>
        <v>0</v>
      </c>
    </row>
    <row r="1177" spans="1:15" x14ac:dyDescent="0.2">
      <c r="A1177" s="31" t="s">
        <v>305</v>
      </c>
      <c r="B1177" s="31" t="s">
        <v>11</v>
      </c>
      <c r="C1177" s="31">
        <v>110</v>
      </c>
      <c r="D1177" s="31">
        <v>24090820</v>
      </c>
      <c r="E1177" s="31">
        <f t="shared" si="20"/>
        <v>0</v>
      </c>
      <c r="F1177" s="43">
        <f>IFERROR(VLOOKUP(A1177,'2023'!A:N,13,0),0)</f>
        <v>110</v>
      </c>
      <c r="G1177" s="43">
        <f>IFERROR(VLOOKUP(A1177,'2023'!A:N,14,0),0)</f>
        <v>24090820</v>
      </c>
      <c r="H1177" s="43">
        <v>0</v>
      </c>
      <c r="I1177" s="43">
        <v>0</v>
      </c>
      <c r="J1177" s="44">
        <f t="shared" si="21"/>
        <v>219007.45454545456</v>
      </c>
      <c r="K1177" s="43">
        <v>2</v>
      </c>
      <c r="L1177" s="43">
        <v>581818</v>
      </c>
      <c r="M1177" s="44">
        <f t="shared" si="22"/>
        <v>438014.90909090912</v>
      </c>
      <c r="N1177" s="43">
        <f t="shared" si="23"/>
        <v>108</v>
      </c>
      <c r="O1177" s="44">
        <f t="shared" si="24"/>
        <v>23652805.09090909</v>
      </c>
    </row>
    <row r="1178" spans="1:15" x14ac:dyDescent="0.2">
      <c r="A1178" s="31" t="s">
        <v>1972</v>
      </c>
      <c r="B1178" s="31" t="s">
        <v>11</v>
      </c>
      <c r="C1178" s="31">
        <v>0</v>
      </c>
      <c r="D1178" s="31">
        <v>0</v>
      </c>
      <c r="E1178" s="31">
        <f t="shared" si="20"/>
        <v>0</v>
      </c>
      <c r="F1178" s="43">
        <f>IFERROR(VLOOKUP(A1178,'2023'!A:N,13,0),0)</f>
        <v>0</v>
      </c>
      <c r="G1178" s="43">
        <f>IFERROR(VLOOKUP(A1178,'2023'!A:N,14,0),0)</f>
        <v>0</v>
      </c>
      <c r="H1178" s="43">
        <v>0</v>
      </c>
      <c r="I1178" s="43">
        <v>0</v>
      </c>
      <c r="J1178" s="44">
        <f t="shared" si="21"/>
        <v>0</v>
      </c>
      <c r="K1178" s="43">
        <v>10</v>
      </c>
      <c r="L1178" s="43">
        <v>9000000</v>
      </c>
      <c r="M1178" s="44">
        <f t="shared" si="22"/>
        <v>0</v>
      </c>
      <c r="N1178" s="43">
        <f t="shared" si="23"/>
        <v>-10</v>
      </c>
      <c r="O1178" s="44">
        <f t="shared" si="24"/>
        <v>0</v>
      </c>
    </row>
    <row r="1179" spans="1:15" x14ac:dyDescent="0.2">
      <c r="A1179" s="31" t="s">
        <v>3418</v>
      </c>
      <c r="B1179" s="31" t="s">
        <v>141</v>
      </c>
      <c r="C1179" s="31">
        <v>0</v>
      </c>
      <c r="D1179" s="31">
        <v>0</v>
      </c>
      <c r="E1179" s="31">
        <f t="shared" si="20"/>
        <v>0</v>
      </c>
      <c r="F1179" s="43">
        <f>IFERROR(VLOOKUP(A1179,'2023'!A:N,13,0),0)</f>
        <v>0</v>
      </c>
      <c r="G1179" s="43">
        <f>IFERROR(VLOOKUP(A1179,'2023'!A:N,14,0),0)</f>
        <v>0</v>
      </c>
      <c r="H1179" s="43">
        <v>0</v>
      </c>
      <c r="I1179" s="43">
        <v>0</v>
      </c>
      <c r="J1179" s="44">
        <f t="shared" si="21"/>
        <v>0</v>
      </c>
      <c r="K1179" s="43">
        <v>10</v>
      </c>
      <c r="L1179" s="43">
        <v>1090910</v>
      </c>
      <c r="M1179" s="44">
        <f t="shared" si="22"/>
        <v>0</v>
      </c>
      <c r="N1179" s="43">
        <f t="shared" si="23"/>
        <v>-10</v>
      </c>
      <c r="O1179" s="44">
        <f t="shared" si="24"/>
        <v>0</v>
      </c>
    </row>
    <row r="1180" spans="1:15" x14ac:dyDescent="0.2">
      <c r="A1180" s="31" t="s">
        <v>3419</v>
      </c>
      <c r="B1180" s="31" t="s">
        <v>11</v>
      </c>
      <c r="C1180" s="31">
        <v>0</v>
      </c>
      <c r="D1180" s="31">
        <v>0</v>
      </c>
      <c r="E1180" s="31">
        <f t="shared" si="20"/>
        <v>0</v>
      </c>
      <c r="F1180" s="43">
        <f>IFERROR(VLOOKUP(A1180,'2023'!A:N,13,0),0)</f>
        <v>0</v>
      </c>
      <c r="G1180" s="43">
        <f>IFERROR(VLOOKUP(A1180,'2023'!A:N,14,0),0)</f>
        <v>0</v>
      </c>
      <c r="H1180" s="43">
        <v>0</v>
      </c>
      <c r="I1180" s="43">
        <v>0</v>
      </c>
      <c r="J1180" s="44">
        <f t="shared" si="21"/>
        <v>0</v>
      </c>
      <c r="K1180" s="43">
        <v>10</v>
      </c>
      <c r="L1180" s="43">
        <v>7640908</v>
      </c>
      <c r="M1180" s="44">
        <f t="shared" si="22"/>
        <v>0</v>
      </c>
      <c r="N1180" s="43">
        <f t="shared" si="23"/>
        <v>-10</v>
      </c>
      <c r="O1180" s="44">
        <f t="shared" si="24"/>
        <v>0</v>
      </c>
    </row>
    <row r="1181" spans="1:15" x14ac:dyDescent="0.2">
      <c r="A1181" s="31" t="s">
        <v>3420</v>
      </c>
      <c r="B1181" s="31" t="s">
        <v>11</v>
      </c>
      <c r="C1181" s="31">
        <v>0</v>
      </c>
      <c r="D1181" s="31">
        <v>0</v>
      </c>
      <c r="E1181" s="31">
        <f t="shared" si="20"/>
        <v>0</v>
      </c>
      <c r="F1181" s="43">
        <f>IFERROR(VLOOKUP(A1181,'2023'!A:N,13,0),0)</f>
        <v>0</v>
      </c>
      <c r="G1181" s="43">
        <f>IFERROR(VLOOKUP(A1181,'2023'!A:N,14,0),0)</f>
        <v>0</v>
      </c>
      <c r="H1181" s="43">
        <v>0</v>
      </c>
      <c r="I1181" s="43">
        <v>0</v>
      </c>
      <c r="J1181" s="44">
        <f t="shared" si="21"/>
        <v>0</v>
      </c>
      <c r="K1181" s="43">
        <v>10</v>
      </c>
      <c r="L1181" s="43">
        <v>12363640</v>
      </c>
      <c r="M1181" s="44">
        <f t="shared" si="22"/>
        <v>0</v>
      </c>
      <c r="N1181" s="43">
        <f t="shared" si="23"/>
        <v>-10</v>
      </c>
      <c r="O1181" s="44">
        <f t="shared" si="24"/>
        <v>0</v>
      </c>
    </row>
    <row r="1182" spans="1:15" x14ac:dyDescent="0.2">
      <c r="A1182" s="31" t="s">
        <v>3421</v>
      </c>
      <c r="B1182" s="31" t="s">
        <v>141</v>
      </c>
      <c r="C1182" s="31">
        <v>0</v>
      </c>
      <c r="D1182" s="31">
        <v>0</v>
      </c>
      <c r="E1182" s="31">
        <f t="shared" si="20"/>
        <v>0</v>
      </c>
      <c r="F1182" s="43">
        <f>IFERROR(VLOOKUP(A1182,'2023'!A:N,13,0),0)</f>
        <v>0</v>
      </c>
      <c r="G1182" s="43">
        <f>IFERROR(VLOOKUP(A1182,'2023'!A:N,14,0),0)</f>
        <v>0</v>
      </c>
      <c r="H1182" s="43">
        <v>0</v>
      </c>
      <c r="I1182" s="43">
        <v>0</v>
      </c>
      <c r="J1182" s="44">
        <f t="shared" si="21"/>
        <v>0</v>
      </c>
      <c r="K1182" s="43">
        <v>10</v>
      </c>
      <c r="L1182" s="43">
        <v>4090910</v>
      </c>
      <c r="M1182" s="44">
        <f t="shared" si="22"/>
        <v>0</v>
      </c>
      <c r="N1182" s="43">
        <f t="shared" si="23"/>
        <v>-10</v>
      </c>
      <c r="O1182" s="44">
        <f t="shared" si="24"/>
        <v>0</v>
      </c>
    </row>
    <row r="1183" spans="1:15" x14ac:dyDescent="0.2">
      <c r="A1183" s="31" t="s">
        <v>3422</v>
      </c>
      <c r="B1183" s="31" t="s">
        <v>11</v>
      </c>
      <c r="C1183" s="31">
        <v>0</v>
      </c>
      <c r="D1183" s="31">
        <v>0</v>
      </c>
      <c r="E1183" s="31">
        <f t="shared" si="20"/>
        <v>0</v>
      </c>
      <c r="F1183" s="43">
        <f>IFERROR(VLOOKUP(A1183,'2023'!A:N,13,0),0)</f>
        <v>0</v>
      </c>
      <c r="G1183" s="43">
        <f>IFERROR(VLOOKUP(A1183,'2023'!A:N,14,0),0)</f>
        <v>0</v>
      </c>
      <c r="H1183" s="43">
        <v>0</v>
      </c>
      <c r="I1183" s="43">
        <v>0</v>
      </c>
      <c r="J1183" s="44">
        <f t="shared" si="21"/>
        <v>0</v>
      </c>
      <c r="K1183" s="43">
        <v>10</v>
      </c>
      <c r="L1183" s="43">
        <v>3363630</v>
      </c>
      <c r="M1183" s="44">
        <f t="shared" si="22"/>
        <v>0</v>
      </c>
      <c r="N1183" s="43">
        <f t="shared" si="23"/>
        <v>-10</v>
      </c>
      <c r="O1183" s="44">
        <f t="shared" si="24"/>
        <v>0</v>
      </c>
    </row>
    <row r="1184" spans="1:15" x14ac:dyDescent="0.2">
      <c r="A1184" s="31" t="s">
        <v>3423</v>
      </c>
      <c r="B1184" s="31" t="s">
        <v>11</v>
      </c>
      <c r="C1184" s="31">
        <v>0</v>
      </c>
      <c r="D1184" s="31">
        <v>0</v>
      </c>
      <c r="E1184" s="31">
        <f t="shared" si="20"/>
        <v>0</v>
      </c>
      <c r="F1184" s="43">
        <f>IFERROR(VLOOKUP(A1184,'2023'!A:N,13,0),0)</f>
        <v>0</v>
      </c>
      <c r="G1184" s="43">
        <f>IFERROR(VLOOKUP(A1184,'2023'!A:N,14,0),0)</f>
        <v>0</v>
      </c>
      <c r="H1184" s="43">
        <v>0</v>
      </c>
      <c r="I1184" s="43">
        <v>0</v>
      </c>
      <c r="J1184" s="44">
        <f t="shared" si="21"/>
        <v>0</v>
      </c>
      <c r="K1184" s="43">
        <v>10</v>
      </c>
      <c r="L1184" s="43">
        <v>25909090</v>
      </c>
      <c r="M1184" s="44">
        <f t="shared" si="22"/>
        <v>0</v>
      </c>
      <c r="N1184" s="43">
        <f t="shared" si="23"/>
        <v>-10</v>
      </c>
      <c r="O1184" s="44">
        <f t="shared" si="24"/>
        <v>0</v>
      </c>
    </row>
    <row r="1185" spans="1:15" x14ac:dyDescent="0.2">
      <c r="A1185" s="31" t="s">
        <v>3424</v>
      </c>
      <c r="B1185" s="31" t="s">
        <v>11</v>
      </c>
      <c r="C1185" s="31">
        <v>0</v>
      </c>
      <c r="D1185" s="31">
        <v>0</v>
      </c>
      <c r="E1185" s="31">
        <f t="shared" si="20"/>
        <v>0</v>
      </c>
      <c r="F1185" s="43">
        <f>IFERROR(VLOOKUP(A1185,'2023'!A:N,13,0),0)</f>
        <v>0</v>
      </c>
      <c r="G1185" s="43">
        <f>IFERROR(VLOOKUP(A1185,'2023'!A:N,14,0),0)</f>
        <v>0</v>
      </c>
      <c r="H1185" s="43">
        <v>0</v>
      </c>
      <c r="I1185" s="43">
        <v>0</v>
      </c>
      <c r="J1185" s="44">
        <f t="shared" si="21"/>
        <v>0</v>
      </c>
      <c r="K1185" s="43">
        <v>10</v>
      </c>
      <c r="L1185" s="43">
        <v>1818180</v>
      </c>
      <c r="M1185" s="44">
        <f t="shared" si="22"/>
        <v>0</v>
      </c>
      <c r="N1185" s="43">
        <f t="shared" si="23"/>
        <v>-10</v>
      </c>
      <c r="O1185" s="44">
        <f t="shared" si="24"/>
        <v>0</v>
      </c>
    </row>
    <row r="1186" spans="1:15" x14ac:dyDescent="0.2">
      <c r="A1186" s="31" t="s">
        <v>3425</v>
      </c>
      <c r="B1186" s="31" t="s">
        <v>11</v>
      </c>
      <c r="C1186" s="31">
        <v>6</v>
      </c>
      <c r="D1186" s="31">
        <v>5454545</v>
      </c>
      <c r="E1186" s="31">
        <f t="shared" si="20"/>
        <v>0</v>
      </c>
      <c r="F1186" s="43">
        <f>IFERROR(VLOOKUP(A1186,'2023'!A:N,13,0),0)</f>
        <v>6</v>
      </c>
      <c r="G1186" s="43">
        <f>IFERROR(VLOOKUP(A1186,'2023'!A:N,14,0),0)</f>
        <v>5454545</v>
      </c>
      <c r="H1186" s="43">
        <v>0</v>
      </c>
      <c r="I1186" s="43">
        <v>0</v>
      </c>
      <c r="J1186" s="44">
        <f t="shared" si="21"/>
        <v>909090.83333333337</v>
      </c>
      <c r="K1186" s="43">
        <v>1</v>
      </c>
      <c r="L1186" s="43">
        <v>863637</v>
      </c>
      <c r="M1186" s="44">
        <f t="shared" si="22"/>
        <v>909090.83333333337</v>
      </c>
      <c r="N1186" s="43">
        <f t="shared" si="23"/>
        <v>5</v>
      </c>
      <c r="O1186" s="44">
        <f t="shared" si="24"/>
        <v>4545454.166666667</v>
      </c>
    </row>
    <row r="1187" spans="1:15" x14ac:dyDescent="0.2">
      <c r="A1187" s="31" t="s">
        <v>3426</v>
      </c>
      <c r="B1187" s="31" t="s">
        <v>11</v>
      </c>
      <c r="C1187" s="31">
        <v>0</v>
      </c>
      <c r="D1187" s="31">
        <v>0</v>
      </c>
      <c r="E1187" s="31">
        <f t="shared" si="20"/>
        <v>0</v>
      </c>
      <c r="F1187" s="43">
        <f>IFERROR(VLOOKUP(A1187,'2023'!A:N,13,0),0)</f>
        <v>0</v>
      </c>
      <c r="G1187" s="43">
        <f>IFERROR(VLOOKUP(A1187,'2023'!A:N,14,0),0)</f>
        <v>0</v>
      </c>
      <c r="H1187" s="43">
        <v>0</v>
      </c>
      <c r="I1187" s="43">
        <v>0</v>
      </c>
      <c r="J1187" s="44">
        <f t="shared" si="21"/>
        <v>0</v>
      </c>
      <c r="K1187" s="43">
        <v>10</v>
      </c>
      <c r="L1187" s="43">
        <v>15909090</v>
      </c>
      <c r="M1187" s="44">
        <f t="shared" si="22"/>
        <v>0</v>
      </c>
      <c r="N1187" s="43">
        <f t="shared" si="23"/>
        <v>-10</v>
      </c>
      <c r="O1187" s="44">
        <f t="shared" si="24"/>
        <v>0</v>
      </c>
    </row>
    <row r="1188" spans="1:15" x14ac:dyDescent="0.2">
      <c r="A1188" s="31" t="s">
        <v>3427</v>
      </c>
      <c r="B1188" s="31" t="s">
        <v>11</v>
      </c>
      <c r="C1188" s="31">
        <v>0</v>
      </c>
      <c r="D1188" s="31">
        <v>0</v>
      </c>
      <c r="E1188" s="31">
        <f t="shared" si="20"/>
        <v>0</v>
      </c>
      <c r="F1188" s="43">
        <f>IFERROR(VLOOKUP(A1188,'2023'!A:N,13,0),0)</f>
        <v>0</v>
      </c>
      <c r="G1188" s="43">
        <f>IFERROR(VLOOKUP(A1188,'2023'!A:N,14,0),0)</f>
        <v>0</v>
      </c>
      <c r="H1188" s="43">
        <v>0</v>
      </c>
      <c r="I1188" s="43">
        <v>0</v>
      </c>
      <c r="J1188" s="44">
        <f t="shared" si="21"/>
        <v>0</v>
      </c>
      <c r="K1188" s="43">
        <v>9</v>
      </c>
      <c r="L1188" s="43">
        <v>44254546</v>
      </c>
      <c r="M1188" s="44">
        <f t="shared" si="22"/>
        <v>0</v>
      </c>
      <c r="N1188" s="43">
        <f t="shared" si="23"/>
        <v>-9</v>
      </c>
      <c r="O1188" s="44">
        <f t="shared" si="24"/>
        <v>0</v>
      </c>
    </row>
    <row r="1189" spans="1:15" x14ac:dyDescent="0.2">
      <c r="A1189" s="31" t="s">
        <v>3428</v>
      </c>
      <c r="B1189" s="31" t="s">
        <v>11</v>
      </c>
      <c r="C1189" s="31">
        <v>0</v>
      </c>
      <c r="D1189" s="31">
        <v>0</v>
      </c>
      <c r="E1189" s="31">
        <f t="shared" si="20"/>
        <v>0</v>
      </c>
      <c r="F1189" s="43">
        <f>IFERROR(VLOOKUP(A1189,'2023'!A:N,13,0),0)</f>
        <v>0</v>
      </c>
      <c r="G1189" s="43">
        <f>IFERROR(VLOOKUP(A1189,'2023'!A:N,14,0),0)</f>
        <v>0</v>
      </c>
      <c r="H1189" s="43">
        <v>0</v>
      </c>
      <c r="I1189" s="43">
        <v>0</v>
      </c>
      <c r="J1189" s="44">
        <f t="shared" si="21"/>
        <v>0</v>
      </c>
      <c r="K1189" s="43">
        <v>9</v>
      </c>
      <c r="L1189" s="43">
        <v>9000000</v>
      </c>
      <c r="M1189" s="44">
        <f t="shared" si="22"/>
        <v>0</v>
      </c>
      <c r="N1189" s="43">
        <f t="shared" si="23"/>
        <v>-9</v>
      </c>
      <c r="O1189" s="44">
        <f t="shared" si="24"/>
        <v>0</v>
      </c>
    </row>
    <row r="1190" spans="1:15" x14ac:dyDescent="0.2">
      <c r="A1190" s="31" t="s">
        <v>3429</v>
      </c>
      <c r="B1190" s="31" t="s">
        <v>11</v>
      </c>
      <c r="C1190" s="31">
        <v>0</v>
      </c>
      <c r="D1190" s="31">
        <v>0</v>
      </c>
      <c r="E1190" s="31">
        <f t="shared" si="20"/>
        <v>0</v>
      </c>
      <c r="F1190" s="43">
        <f>IFERROR(VLOOKUP(A1190,'2023'!A:N,13,0),0)</f>
        <v>0</v>
      </c>
      <c r="G1190" s="43">
        <f>IFERROR(VLOOKUP(A1190,'2023'!A:N,14,0),0)</f>
        <v>0</v>
      </c>
      <c r="H1190" s="43">
        <v>0</v>
      </c>
      <c r="I1190" s="43">
        <v>0</v>
      </c>
      <c r="J1190" s="44">
        <f t="shared" si="21"/>
        <v>0</v>
      </c>
      <c r="K1190" s="43">
        <v>9</v>
      </c>
      <c r="L1190" s="43">
        <v>6300000</v>
      </c>
      <c r="M1190" s="44">
        <f t="shared" si="22"/>
        <v>0</v>
      </c>
      <c r="N1190" s="43">
        <f t="shared" si="23"/>
        <v>-9</v>
      </c>
      <c r="O1190" s="44">
        <f t="shared" si="24"/>
        <v>0</v>
      </c>
    </row>
    <row r="1191" spans="1:15" x14ac:dyDescent="0.2">
      <c r="A1191" s="31" t="s">
        <v>3430</v>
      </c>
      <c r="B1191" s="31" t="s">
        <v>11</v>
      </c>
      <c r="C1191" s="31">
        <v>0</v>
      </c>
      <c r="D1191" s="31">
        <v>0</v>
      </c>
      <c r="E1191" s="31">
        <f t="shared" si="20"/>
        <v>0</v>
      </c>
      <c r="F1191" s="43">
        <f>IFERROR(VLOOKUP(A1191,'2023'!A:N,13,0),0)</f>
        <v>0</v>
      </c>
      <c r="G1191" s="43">
        <f>IFERROR(VLOOKUP(A1191,'2023'!A:N,14,0),0)</f>
        <v>0</v>
      </c>
      <c r="H1191" s="43">
        <v>0</v>
      </c>
      <c r="I1191" s="43">
        <v>0</v>
      </c>
      <c r="J1191" s="44">
        <f t="shared" si="21"/>
        <v>0</v>
      </c>
      <c r="K1191" s="43">
        <v>8</v>
      </c>
      <c r="L1191" s="43">
        <v>8136359</v>
      </c>
      <c r="M1191" s="44">
        <f t="shared" si="22"/>
        <v>0</v>
      </c>
      <c r="N1191" s="43">
        <f t="shared" si="23"/>
        <v>-8</v>
      </c>
      <c r="O1191" s="44">
        <f t="shared" si="24"/>
        <v>0</v>
      </c>
    </row>
    <row r="1192" spans="1:15" x14ac:dyDescent="0.2">
      <c r="A1192" s="31" t="s">
        <v>1841</v>
      </c>
      <c r="B1192" s="31" t="s">
        <v>11</v>
      </c>
      <c r="C1192" s="31">
        <v>13</v>
      </c>
      <c r="D1192" s="31">
        <v>8994762</v>
      </c>
      <c r="E1192" s="31">
        <f t="shared" si="20"/>
        <v>0</v>
      </c>
      <c r="F1192" s="43">
        <f>IFERROR(VLOOKUP(A1192,'2023'!A:N,13,0),0)</f>
        <v>13</v>
      </c>
      <c r="G1192" s="43">
        <f>IFERROR(VLOOKUP(A1192,'2023'!A:N,14,0),0)</f>
        <v>8994762.1111111119</v>
      </c>
      <c r="H1192" s="43">
        <v>0</v>
      </c>
      <c r="I1192" s="43">
        <v>0</v>
      </c>
      <c r="J1192" s="44">
        <f t="shared" si="21"/>
        <v>691904.77777777787</v>
      </c>
      <c r="K1192" s="43">
        <v>21</v>
      </c>
      <c r="L1192" s="43">
        <v>7145455</v>
      </c>
      <c r="M1192" s="44">
        <f t="shared" si="22"/>
        <v>14530000.333333336</v>
      </c>
      <c r="N1192" s="43">
        <f t="shared" si="23"/>
        <v>-8</v>
      </c>
      <c r="O1192" s="44">
        <f t="shared" si="24"/>
        <v>-5535238.2222222239</v>
      </c>
    </row>
    <row r="1193" spans="1:15" x14ac:dyDescent="0.2">
      <c r="A1193" s="31" t="s">
        <v>3431</v>
      </c>
      <c r="B1193" s="31" t="s">
        <v>11</v>
      </c>
      <c r="C1193" s="31">
        <v>0</v>
      </c>
      <c r="D1193" s="31">
        <v>0</v>
      </c>
      <c r="E1193" s="31">
        <f t="shared" si="20"/>
        <v>0</v>
      </c>
      <c r="F1193" s="43">
        <f>IFERROR(VLOOKUP(A1193,'2023'!A:N,13,0),0)</f>
        <v>0</v>
      </c>
      <c r="G1193" s="43">
        <f>IFERROR(VLOOKUP(A1193,'2023'!A:N,14,0),0)</f>
        <v>0</v>
      </c>
      <c r="H1193" s="43">
        <v>0</v>
      </c>
      <c r="I1193" s="43">
        <v>0</v>
      </c>
      <c r="J1193" s="44">
        <f t="shared" si="21"/>
        <v>0</v>
      </c>
      <c r="K1193" s="43">
        <v>8</v>
      </c>
      <c r="L1193" s="43">
        <v>5454544</v>
      </c>
      <c r="M1193" s="44">
        <f t="shared" si="22"/>
        <v>0</v>
      </c>
      <c r="N1193" s="43">
        <f t="shared" si="23"/>
        <v>-8</v>
      </c>
      <c r="O1193" s="44">
        <f t="shared" si="24"/>
        <v>0</v>
      </c>
    </row>
    <row r="1194" spans="1:15" x14ac:dyDescent="0.2">
      <c r="A1194" s="31" t="s">
        <v>3432</v>
      </c>
      <c r="B1194" s="31" t="s">
        <v>11</v>
      </c>
      <c r="C1194" s="31">
        <v>0</v>
      </c>
      <c r="D1194" s="31">
        <v>0</v>
      </c>
      <c r="E1194" s="31">
        <f t="shared" si="20"/>
        <v>0</v>
      </c>
      <c r="F1194" s="43">
        <f>IFERROR(VLOOKUP(A1194,'2023'!A:N,13,0),0)</f>
        <v>0</v>
      </c>
      <c r="G1194" s="43">
        <f>IFERROR(VLOOKUP(A1194,'2023'!A:N,14,0),0)</f>
        <v>0</v>
      </c>
      <c r="H1194" s="43">
        <v>0</v>
      </c>
      <c r="I1194" s="43">
        <v>0</v>
      </c>
      <c r="J1194" s="44">
        <f t="shared" si="21"/>
        <v>0</v>
      </c>
      <c r="K1194" s="43">
        <v>8</v>
      </c>
      <c r="L1194" s="43">
        <v>17872728</v>
      </c>
      <c r="M1194" s="44">
        <f t="shared" si="22"/>
        <v>0</v>
      </c>
      <c r="N1194" s="43">
        <f t="shared" si="23"/>
        <v>-8</v>
      </c>
      <c r="O1194" s="44">
        <f t="shared" si="24"/>
        <v>0</v>
      </c>
    </row>
    <row r="1195" spans="1:15" x14ac:dyDescent="0.2">
      <c r="A1195" s="31" t="s">
        <v>3433</v>
      </c>
      <c r="B1195" s="31" t="s">
        <v>11</v>
      </c>
      <c r="C1195" s="31">
        <v>0</v>
      </c>
      <c r="D1195" s="31">
        <v>0</v>
      </c>
      <c r="E1195" s="31">
        <f t="shared" si="20"/>
        <v>0</v>
      </c>
      <c r="F1195" s="43">
        <f>IFERROR(VLOOKUP(A1195,'2023'!A:N,13,0),0)</f>
        <v>0</v>
      </c>
      <c r="G1195" s="43">
        <f>IFERROR(VLOOKUP(A1195,'2023'!A:N,14,0),0)</f>
        <v>0</v>
      </c>
      <c r="H1195" s="43">
        <v>0</v>
      </c>
      <c r="I1195" s="43">
        <v>0</v>
      </c>
      <c r="J1195" s="44">
        <f t="shared" si="21"/>
        <v>0</v>
      </c>
      <c r="K1195" s="43">
        <v>8</v>
      </c>
      <c r="L1195" s="43">
        <v>17090912</v>
      </c>
      <c r="M1195" s="44">
        <f t="shared" si="22"/>
        <v>0</v>
      </c>
      <c r="N1195" s="43">
        <f t="shared" si="23"/>
        <v>-8</v>
      </c>
      <c r="O1195" s="44">
        <f t="shared" si="24"/>
        <v>0</v>
      </c>
    </row>
    <row r="1196" spans="1:15" x14ac:dyDescent="0.2">
      <c r="A1196" s="31" t="s">
        <v>3434</v>
      </c>
      <c r="B1196" s="31" t="s">
        <v>25</v>
      </c>
      <c r="C1196" s="31">
        <v>0</v>
      </c>
      <c r="D1196" s="31">
        <v>0</v>
      </c>
      <c r="E1196" s="31">
        <f t="shared" si="20"/>
        <v>0</v>
      </c>
      <c r="F1196" s="43">
        <f>IFERROR(VLOOKUP(A1196,'2023'!A:N,13,0),0)</f>
        <v>0</v>
      </c>
      <c r="G1196" s="43">
        <f>IFERROR(VLOOKUP(A1196,'2023'!A:N,14,0),0)</f>
        <v>0</v>
      </c>
      <c r="H1196" s="43">
        <v>125</v>
      </c>
      <c r="I1196" s="43">
        <v>17265935</v>
      </c>
      <c r="J1196" s="44">
        <f t="shared" si="21"/>
        <v>138127.48000000001</v>
      </c>
      <c r="K1196" s="43">
        <v>132</v>
      </c>
      <c r="L1196" s="43">
        <v>18849103</v>
      </c>
      <c r="M1196" s="44">
        <f t="shared" si="22"/>
        <v>18232827.360000003</v>
      </c>
      <c r="N1196" s="43">
        <f t="shared" si="23"/>
        <v>-7</v>
      </c>
      <c r="O1196" s="44">
        <f t="shared" si="24"/>
        <v>-966892.36000000313</v>
      </c>
    </row>
    <row r="1197" spans="1:15" x14ac:dyDescent="0.2">
      <c r="A1197" s="31" t="s">
        <v>3435</v>
      </c>
      <c r="B1197" s="31" t="s">
        <v>11</v>
      </c>
      <c r="C1197" s="31">
        <v>0</v>
      </c>
      <c r="D1197" s="31">
        <v>0</v>
      </c>
      <c r="E1197" s="31">
        <f t="shared" si="20"/>
        <v>0</v>
      </c>
      <c r="F1197" s="43">
        <f>IFERROR(VLOOKUP(A1197,'2023'!A:N,13,0),0)</f>
        <v>0</v>
      </c>
      <c r="G1197" s="43">
        <f>IFERROR(VLOOKUP(A1197,'2023'!A:N,14,0),0)</f>
        <v>0</v>
      </c>
      <c r="H1197" s="43">
        <v>0</v>
      </c>
      <c r="I1197" s="43">
        <v>0</v>
      </c>
      <c r="J1197" s="44">
        <f t="shared" si="21"/>
        <v>0</v>
      </c>
      <c r="K1197" s="43">
        <v>7</v>
      </c>
      <c r="L1197" s="43">
        <v>6818182</v>
      </c>
      <c r="M1197" s="44">
        <f t="shared" si="22"/>
        <v>0</v>
      </c>
      <c r="N1197" s="43">
        <f t="shared" si="23"/>
        <v>-7</v>
      </c>
      <c r="O1197" s="44">
        <f t="shared" si="24"/>
        <v>0</v>
      </c>
    </row>
    <row r="1198" spans="1:15" x14ac:dyDescent="0.2">
      <c r="A1198" s="31" t="s">
        <v>1336</v>
      </c>
      <c r="B1198" s="31" t="s">
        <v>11</v>
      </c>
      <c r="C1198" s="31">
        <v>30</v>
      </c>
      <c r="D1198" s="31">
        <v>1227300</v>
      </c>
      <c r="E1198" s="31">
        <f t="shared" si="20"/>
        <v>0</v>
      </c>
      <c r="F1198" s="43">
        <f>IFERROR(VLOOKUP(A1198,'2023'!A:N,13,0),0)</f>
        <v>30</v>
      </c>
      <c r="G1198" s="43">
        <f>IFERROR(VLOOKUP(A1198,'2023'!A:N,14,0),0)</f>
        <v>1227300</v>
      </c>
      <c r="H1198" s="43">
        <v>0</v>
      </c>
      <c r="I1198" s="43">
        <v>0</v>
      </c>
      <c r="J1198" s="44">
        <f t="shared" si="21"/>
        <v>40910</v>
      </c>
      <c r="K1198" s="43">
        <v>1</v>
      </c>
      <c r="L1198" s="43">
        <v>163636</v>
      </c>
      <c r="M1198" s="44">
        <f t="shared" si="22"/>
        <v>40910</v>
      </c>
      <c r="N1198" s="43">
        <f t="shared" si="23"/>
        <v>29</v>
      </c>
      <c r="O1198" s="44">
        <f t="shared" si="24"/>
        <v>1186390</v>
      </c>
    </row>
    <row r="1199" spans="1:15" x14ac:dyDescent="0.2">
      <c r="A1199" s="31" t="s">
        <v>3436</v>
      </c>
      <c r="B1199" s="31" t="s">
        <v>11</v>
      </c>
      <c r="C1199" s="31">
        <v>0</v>
      </c>
      <c r="D1199" s="31">
        <v>0</v>
      </c>
      <c r="E1199" s="31">
        <f t="shared" si="20"/>
        <v>0</v>
      </c>
      <c r="F1199" s="43">
        <f>IFERROR(VLOOKUP(A1199,'2023'!A:N,13,0),0)</f>
        <v>0</v>
      </c>
      <c r="G1199" s="43">
        <f>IFERROR(VLOOKUP(A1199,'2023'!A:N,14,0),0)</f>
        <v>0</v>
      </c>
      <c r="H1199" s="43">
        <v>0</v>
      </c>
      <c r="I1199" s="43">
        <v>0</v>
      </c>
      <c r="J1199" s="44">
        <f t="shared" si="21"/>
        <v>0</v>
      </c>
      <c r="K1199" s="43">
        <v>7</v>
      </c>
      <c r="L1199" s="43">
        <v>8577273</v>
      </c>
      <c r="M1199" s="44">
        <f t="shared" si="22"/>
        <v>0</v>
      </c>
      <c r="N1199" s="43">
        <f t="shared" si="23"/>
        <v>-7</v>
      </c>
      <c r="O1199" s="44">
        <f t="shared" si="24"/>
        <v>0</v>
      </c>
    </row>
    <row r="1200" spans="1:15" x14ac:dyDescent="0.2">
      <c r="A1200" s="31" t="s">
        <v>3437</v>
      </c>
      <c r="B1200" s="31" t="s">
        <v>11</v>
      </c>
      <c r="C1200" s="31">
        <v>4</v>
      </c>
      <c r="D1200" s="31">
        <v>4431514</v>
      </c>
      <c r="E1200" s="31">
        <f t="shared" si="20"/>
        <v>0</v>
      </c>
      <c r="F1200" s="43">
        <f>IFERROR(VLOOKUP(A1200,'2023'!A:N,13,0),0)</f>
        <v>4</v>
      </c>
      <c r="G1200" s="43">
        <f>IFERROR(VLOOKUP(A1200,'2023'!A:N,14,0),0)</f>
        <v>4431514.4000000004</v>
      </c>
      <c r="H1200" s="43">
        <v>0</v>
      </c>
      <c r="I1200" s="43">
        <v>0</v>
      </c>
      <c r="J1200" s="44">
        <f t="shared" si="21"/>
        <v>1107878.6000000001</v>
      </c>
      <c r="K1200" s="43">
        <v>1</v>
      </c>
      <c r="L1200" s="43">
        <v>1363636</v>
      </c>
      <c r="M1200" s="44">
        <f t="shared" si="22"/>
        <v>1107878.6000000001</v>
      </c>
      <c r="N1200" s="43">
        <f t="shared" si="23"/>
        <v>3</v>
      </c>
      <c r="O1200" s="44">
        <f t="shared" si="24"/>
        <v>3323635.8000000003</v>
      </c>
    </row>
    <row r="1201" spans="1:15" x14ac:dyDescent="0.2">
      <c r="A1201" s="31" t="s">
        <v>1555</v>
      </c>
      <c r="B1201" s="31" t="s">
        <v>25</v>
      </c>
      <c r="C1201" s="31">
        <v>36</v>
      </c>
      <c r="D1201" s="31">
        <v>8541792</v>
      </c>
      <c r="E1201" s="31">
        <f t="shared" si="20"/>
        <v>0</v>
      </c>
      <c r="F1201" s="43">
        <f>IFERROR(VLOOKUP(A1201,'2023'!A:N,13,0),0)</f>
        <v>36</v>
      </c>
      <c r="G1201" s="43">
        <f>IFERROR(VLOOKUP(A1201,'2023'!A:N,14,0),0)</f>
        <v>8541792</v>
      </c>
      <c r="H1201" s="43">
        <v>0</v>
      </c>
      <c r="I1201" s="43">
        <v>0</v>
      </c>
      <c r="J1201" s="44">
        <f t="shared" si="21"/>
        <v>237272</v>
      </c>
      <c r="K1201" s="43">
        <v>5</v>
      </c>
      <c r="L1201" s="43">
        <v>1495727</v>
      </c>
      <c r="M1201" s="44">
        <f t="shared" si="22"/>
        <v>1186360</v>
      </c>
      <c r="N1201" s="43">
        <f t="shared" si="23"/>
        <v>31</v>
      </c>
      <c r="O1201" s="44">
        <f t="shared" si="24"/>
        <v>7355432</v>
      </c>
    </row>
    <row r="1202" spans="1:15" x14ac:dyDescent="0.2">
      <c r="A1202" s="31" t="s">
        <v>3438</v>
      </c>
      <c r="B1202" s="31" t="s">
        <v>11</v>
      </c>
      <c r="C1202" s="31">
        <v>0</v>
      </c>
      <c r="D1202" s="31">
        <v>0</v>
      </c>
      <c r="E1202" s="31">
        <f t="shared" si="20"/>
        <v>0</v>
      </c>
      <c r="F1202" s="43">
        <f>IFERROR(VLOOKUP(A1202,'2023'!A:N,13,0),0)</f>
        <v>0</v>
      </c>
      <c r="G1202" s="43">
        <f>IFERROR(VLOOKUP(A1202,'2023'!A:N,14,0),0)</f>
        <v>0</v>
      </c>
      <c r="H1202" s="43">
        <v>0</v>
      </c>
      <c r="I1202" s="43">
        <v>0</v>
      </c>
      <c r="J1202" s="44">
        <f t="shared" si="21"/>
        <v>0</v>
      </c>
      <c r="K1202" s="43">
        <v>7</v>
      </c>
      <c r="L1202" s="43">
        <v>7209087</v>
      </c>
      <c r="M1202" s="44">
        <f t="shared" si="22"/>
        <v>0</v>
      </c>
      <c r="N1202" s="43">
        <f t="shared" si="23"/>
        <v>-7</v>
      </c>
      <c r="O1202" s="44">
        <f t="shared" si="24"/>
        <v>0</v>
      </c>
    </row>
    <row r="1203" spans="1:15" x14ac:dyDescent="0.2">
      <c r="A1203" s="31" t="s">
        <v>2199</v>
      </c>
      <c r="B1203" s="31" t="s">
        <v>141</v>
      </c>
      <c r="C1203" s="31">
        <v>784</v>
      </c>
      <c r="D1203" s="31">
        <v>329218278</v>
      </c>
      <c r="E1203" s="31">
        <f t="shared" si="20"/>
        <v>0</v>
      </c>
      <c r="F1203" s="43">
        <f>IFERROR(VLOOKUP(A1203,'2023'!A:N,13,0),0)</f>
        <v>784</v>
      </c>
      <c r="G1203" s="43">
        <f>IFERROR(VLOOKUP(A1203,'2023'!A:N,14,0),0)</f>
        <v>329218278.36165577</v>
      </c>
      <c r="H1203" s="43">
        <v>0</v>
      </c>
      <c r="I1203" s="43">
        <v>0</v>
      </c>
      <c r="J1203" s="44">
        <f t="shared" si="21"/>
        <v>419921.27342047932</v>
      </c>
      <c r="K1203" s="43">
        <v>55</v>
      </c>
      <c r="L1203" s="43">
        <v>22314537</v>
      </c>
      <c r="M1203" s="44">
        <f t="shared" si="22"/>
        <v>23095670.038126364</v>
      </c>
      <c r="N1203" s="43">
        <f t="shared" si="23"/>
        <v>729</v>
      </c>
      <c r="O1203" s="44">
        <f t="shared" si="24"/>
        <v>306122608.32352942</v>
      </c>
    </row>
    <row r="1204" spans="1:15" x14ac:dyDescent="0.2">
      <c r="A1204" s="31" t="s">
        <v>3439</v>
      </c>
      <c r="B1204" s="31" t="s">
        <v>11</v>
      </c>
      <c r="C1204" s="31">
        <v>0</v>
      </c>
      <c r="D1204" s="31">
        <v>0</v>
      </c>
      <c r="E1204" s="31">
        <f t="shared" si="20"/>
        <v>0</v>
      </c>
      <c r="F1204" s="43">
        <f>IFERROR(VLOOKUP(A1204,'2023'!A:N,13,0),0)</f>
        <v>0</v>
      </c>
      <c r="G1204" s="43">
        <f>IFERROR(VLOOKUP(A1204,'2023'!A:N,14,0),0)</f>
        <v>0</v>
      </c>
      <c r="H1204" s="43">
        <v>0</v>
      </c>
      <c r="I1204" s="43">
        <v>0</v>
      </c>
      <c r="J1204" s="44">
        <f t="shared" si="21"/>
        <v>0</v>
      </c>
      <c r="K1204" s="43">
        <v>7</v>
      </c>
      <c r="L1204" s="43">
        <v>19090911</v>
      </c>
      <c r="M1204" s="44">
        <f t="shared" si="22"/>
        <v>0</v>
      </c>
      <c r="N1204" s="43">
        <f t="shared" si="23"/>
        <v>-7</v>
      </c>
      <c r="O1204" s="44">
        <f t="shared" si="24"/>
        <v>0</v>
      </c>
    </row>
    <row r="1205" spans="1:15" x14ac:dyDescent="0.2">
      <c r="A1205" s="31" t="s">
        <v>3440</v>
      </c>
      <c r="B1205" s="31" t="s">
        <v>11</v>
      </c>
      <c r="C1205" s="31">
        <v>0</v>
      </c>
      <c r="D1205" s="31">
        <v>0</v>
      </c>
      <c r="E1205" s="31">
        <f t="shared" si="20"/>
        <v>0</v>
      </c>
      <c r="F1205" s="43">
        <f>IFERROR(VLOOKUP(A1205,'2023'!A:N,13,0),0)</f>
        <v>0</v>
      </c>
      <c r="G1205" s="43">
        <f>IFERROR(VLOOKUP(A1205,'2023'!A:N,14,0),0)</f>
        <v>0</v>
      </c>
      <c r="H1205" s="43">
        <v>0</v>
      </c>
      <c r="I1205" s="43">
        <v>0</v>
      </c>
      <c r="J1205" s="44">
        <f t="shared" si="21"/>
        <v>0</v>
      </c>
      <c r="K1205" s="43">
        <v>7</v>
      </c>
      <c r="L1205" s="43">
        <v>2545452</v>
      </c>
      <c r="M1205" s="44">
        <f t="shared" si="22"/>
        <v>0</v>
      </c>
      <c r="N1205" s="43">
        <f t="shared" si="23"/>
        <v>-7</v>
      </c>
      <c r="O1205" s="44">
        <f t="shared" si="24"/>
        <v>0</v>
      </c>
    </row>
    <row r="1206" spans="1:15" x14ac:dyDescent="0.2">
      <c r="A1206" s="31" t="s">
        <v>3441</v>
      </c>
      <c r="B1206" s="31" t="s">
        <v>650</v>
      </c>
      <c r="C1206" s="31">
        <v>0</v>
      </c>
      <c r="D1206" s="31">
        <v>0</v>
      </c>
      <c r="E1206" s="31">
        <f t="shared" si="20"/>
        <v>0</v>
      </c>
      <c r="F1206" s="43">
        <f>IFERROR(VLOOKUP(A1206,'2023'!A:N,13,0),0)</f>
        <v>0</v>
      </c>
      <c r="G1206" s="43">
        <f>IFERROR(VLOOKUP(A1206,'2023'!A:N,14,0),0)</f>
        <v>0</v>
      </c>
      <c r="H1206" s="43">
        <v>0</v>
      </c>
      <c r="I1206" s="43">
        <v>0</v>
      </c>
      <c r="J1206" s="44">
        <f t="shared" si="21"/>
        <v>0</v>
      </c>
      <c r="K1206" s="43">
        <v>6</v>
      </c>
      <c r="L1206" s="43">
        <v>5570906</v>
      </c>
      <c r="M1206" s="44">
        <f t="shared" si="22"/>
        <v>0</v>
      </c>
      <c r="N1206" s="43">
        <f t="shared" si="23"/>
        <v>-6</v>
      </c>
      <c r="O1206" s="44">
        <f t="shared" si="24"/>
        <v>0</v>
      </c>
    </row>
    <row r="1207" spans="1:15" x14ac:dyDescent="0.2">
      <c r="A1207" s="31" t="s">
        <v>3442</v>
      </c>
      <c r="B1207" s="31" t="s">
        <v>20</v>
      </c>
      <c r="C1207" s="31">
        <v>0</v>
      </c>
      <c r="D1207" s="31">
        <v>0</v>
      </c>
      <c r="E1207" s="31">
        <f t="shared" si="20"/>
        <v>0</v>
      </c>
      <c r="F1207" s="43">
        <f>IFERROR(VLOOKUP(A1207,'2023'!A:N,13,0),0)</f>
        <v>0</v>
      </c>
      <c r="G1207" s="43">
        <f>IFERROR(VLOOKUP(A1207,'2023'!A:N,14,0),0)</f>
        <v>0</v>
      </c>
      <c r="H1207" s="43">
        <v>0</v>
      </c>
      <c r="I1207" s="43">
        <v>0</v>
      </c>
      <c r="J1207" s="44">
        <f t="shared" si="21"/>
        <v>0</v>
      </c>
      <c r="K1207" s="43">
        <v>6</v>
      </c>
      <c r="L1207" s="43">
        <v>77990908</v>
      </c>
      <c r="M1207" s="44">
        <f t="shared" si="22"/>
        <v>0</v>
      </c>
      <c r="N1207" s="43">
        <f t="shared" si="23"/>
        <v>-6</v>
      </c>
      <c r="O1207" s="44">
        <f t="shared" si="24"/>
        <v>0</v>
      </c>
    </row>
    <row r="1208" spans="1:15" x14ac:dyDescent="0.2">
      <c r="A1208" s="31" t="s">
        <v>3443</v>
      </c>
      <c r="B1208" s="31" t="s">
        <v>25</v>
      </c>
      <c r="C1208" s="31">
        <v>0</v>
      </c>
      <c r="D1208" s="31">
        <v>0</v>
      </c>
      <c r="E1208" s="31">
        <f t="shared" si="20"/>
        <v>0</v>
      </c>
      <c r="F1208" s="43">
        <f>IFERROR(VLOOKUP(A1208,'2023'!A:N,13,0),0)</f>
        <v>0</v>
      </c>
      <c r="G1208" s="43">
        <f>IFERROR(VLOOKUP(A1208,'2023'!A:N,14,0),0)</f>
        <v>0</v>
      </c>
      <c r="H1208" s="43">
        <v>0</v>
      </c>
      <c r="I1208" s="43">
        <v>0</v>
      </c>
      <c r="J1208" s="44">
        <f t="shared" si="21"/>
        <v>0</v>
      </c>
      <c r="K1208" s="43">
        <v>6</v>
      </c>
      <c r="L1208" s="43">
        <v>12381816</v>
      </c>
      <c r="M1208" s="44">
        <f t="shared" si="22"/>
        <v>0</v>
      </c>
      <c r="N1208" s="43">
        <f t="shared" si="23"/>
        <v>-6</v>
      </c>
      <c r="O1208" s="44">
        <f t="shared" si="24"/>
        <v>0</v>
      </c>
    </row>
    <row r="1209" spans="1:15" x14ac:dyDescent="0.2">
      <c r="A1209" s="31" t="s">
        <v>3444</v>
      </c>
      <c r="B1209" s="31" t="s">
        <v>11</v>
      </c>
      <c r="C1209" s="31">
        <v>0</v>
      </c>
      <c r="D1209" s="31">
        <v>0</v>
      </c>
      <c r="E1209" s="31">
        <f t="shared" si="20"/>
        <v>0</v>
      </c>
      <c r="F1209" s="43">
        <f>IFERROR(VLOOKUP(A1209,'2023'!A:N,13,0),0)</f>
        <v>0</v>
      </c>
      <c r="G1209" s="43">
        <f>IFERROR(VLOOKUP(A1209,'2023'!A:N,14,0),0)</f>
        <v>0</v>
      </c>
      <c r="H1209" s="43">
        <v>0</v>
      </c>
      <c r="I1209" s="43">
        <v>0</v>
      </c>
      <c r="J1209" s="44">
        <f t="shared" si="21"/>
        <v>0</v>
      </c>
      <c r="K1209" s="43">
        <v>6</v>
      </c>
      <c r="L1209" s="43">
        <v>5090910</v>
      </c>
      <c r="M1209" s="44">
        <f t="shared" si="22"/>
        <v>0</v>
      </c>
      <c r="N1209" s="43">
        <f t="shared" si="23"/>
        <v>-6</v>
      </c>
      <c r="O1209" s="44">
        <f t="shared" si="24"/>
        <v>0</v>
      </c>
    </row>
    <row r="1210" spans="1:15" x14ac:dyDescent="0.2">
      <c r="A1210" s="31" t="s">
        <v>3445</v>
      </c>
      <c r="B1210" s="31" t="s">
        <v>11</v>
      </c>
      <c r="C1210" s="31">
        <v>0</v>
      </c>
      <c r="D1210" s="31">
        <v>0</v>
      </c>
      <c r="E1210" s="31">
        <f t="shared" si="20"/>
        <v>0</v>
      </c>
      <c r="F1210" s="43">
        <f>IFERROR(VLOOKUP(A1210,'2023'!A:N,13,0),0)</f>
        <v>0</v>
      </c>
      <c r="G1210" s="43">
        <f>IFERROR(VLOOKUP(A1210,'2023'!A:N,14,0),0)</f>
        <v>0</v>
      </c>
      <c r="H1210" s="43">
        <v>0</v>
      </c>
      <c r="I1210" s="43">
        <v>0</v>
      </c>
      <c r="J1210" s="44">
        <f t="shared" si="21"/>
        <v>0</v>
      </c>
      <c r="K1210" s="43">
        <v>6</v>
      </c>
      <c r="L1210" s="43">
        <v>12981817</v>
      </c>
      <c r="M1210" s="44">
        <f t="shared" si="22"/>
        <v>0</v>
      </c>
      <c r="N1210" s="43">
        <f t="shared" si="23"/>
        <v>-6</v>
      </c>
      <c r="O1210" s="44">
        <f t="shared" si="24"/>
        <v>0</v>
      </c>
    </row>
    <row r="1211" spans="1:15" x14ac:dyDescent="0.2">
      <c r="A1211" s="31" t="s">
        <v>3446</v>
      </c>
      <c r="B1211" s="31" t="s">
        <v>20</v>
      </c>
      <c r="C1211" s="31">
        <v>0</v>
      </c>
      <c r="D1211" s="31">
        <v>0</v>
      </c>
      <c r="E1211" s="31">
        <f t="shared" si="20"/>
        <v>0</v>
      </c>
      <c r="F1211" s="43">
        <f>IFERROR(VLOOKUP(A1211,'2023'!A:N,13,0),0)</f>
        <v>0</v>
      </c>
      <c r="G1211" s="43">
        <f>IFERROR(VLOOKUP(A1211,'2023'!A:N,14,0),0)</f>
        <v>0</v>
      </c>
      <c r="H1211" s="43">
        <v>0</v>
      </c>
      <c r="I1211" s="43">
        <v>0</v>
      </c>
      <c r="J1211" s="44">
        <f t="shared" si="21"/>
        <v>0</v>
      </c>
      <c r="K1211" s="43">
        <v>6</v>
      </c>
      <c r="L1211" s="43">
        <v>78518181</v>
      </c>
      <c r="M1211" s="44">
        <f t="shared" si="22"/>
        <v>0</v>
      </c>
      <c r="N1211" s="43">
        <f t="shared" si="23"/>
        <v>-6</v>
      </c>
      <c r="O1211" s="44">
        <f t="shared" si="24"/>
        <v>0</v>
      </c>
    </row>
    <row r="1212" spans="1:15" x14ac:dyDescent="0.2">
      <c r="A1212" s="31" t="s">
        <v>2141</v>
      </c>
      <c r="B1212" s="31" t="s">
        <v>20</v>
      </c>
      <c r="C1212" s="31">
        <v>0</v>
      </c>
      <c r="D1212" s="31">
        <v>0</v>
      </c>
      <c r="E1212" s="31">
        <f t="shared" si="20"/>
        <v>0</v>
      </c>
      <c r="F1212" s="43">
        <f>IFERROR(VLOOKUP(A1212,'2023'!A:N,13,0),0)</f>
        <v>0</v>
      </c>
      <c r="G1212" s="43">
        <f>IFERROR(VLOOKUP(A1212,'2023'!A:N,14,0),0)</f>
        <v>0</v>
      </c>
      <c r="H1212" s="43">
        <v>0</v>
      </c>
      <c r="I1212" s="43">
        <v>0</v>
      </c>
      <c r="J1212" s="44">
        <f t="shared" si="21"/>
        <v>0</v>
      </c>
      <c r="K1212" s="43">
        <v>6</v>
      </c>
      <c r="L1212" s="43">
        <v>785454</v>
      </c>
      <c r="M1212" s="44">
        <f t="shared" si="22"/>
        <v>0</v>
      </c>
      <c r="N1212" s="43">
        <f t="shared" si="23"/>
        <v>-6</v>
      </c>
      <c r="O1212" s="44">
        <f t="shared" si="24"/>
        <v>0</v>
      </c>
    </row>
    <row r="1213" spans="1:15" x14ac:dyDescent="0.2">
      <c r="A1213" s="31" t="s">
        <v>3447</v>
      </c>
      <c r="B1213" s="31" t="s">
        <v>11</v>
      </c>
      <c r="C1213" s="31">
        <v>0</v>
      </c>
      <c r="D1213" s="31">
        <v>0</v>
      </c>
      <c r="E1213" s="31">
        <f t="shared" si="20"/>
        <v>0</v>
      </c>
      <c r="F1213" s="43">
        <f>IFERROR(VLOOKUP(A1213,'2023'!A:N,13,0),0)</f>
        <v>0</v>
      </c>
      <c r="G1213" s="43">
        <f>IFERROR(VLOOKUP(A1213,'2023'!A:N,14,0),0)</f>
        <v>0</v>
      </c>
      <c r="H1213" s="43">
        <v>0</v>
      </c>
      <c r="I1213" s="43">
        <v>0</v>
      </c>
      <c r="J1213" s="44">
        <f t="shared" si="21"/>
        <v>0</v>
      </c>
      <c r="K1213" s="43">
        <v>6</v>
      </c>
      <c r="L1213" s="43">
        <v>1898184</v>
      </c>
      <c r="M1213" s="44">
        <f t="shared" si="22"/>
        <v>0</v>
      </c>
      <c r="N1213" s="43">
        <f t="shared" si="23"/>
        <v>-6</v>
      </c>
      <c r="O1213" s="44">
        <f t="shared" si="24"/>
        <v>0</v>
      </c>
    </row>
    <row r="1214" spans="1:15" x14ac:dyDescent="0.2">
      <c r="A1214" s="31" t="s">
        <v>3448</v>
      </c>
      <c r="B1214" s="31" t="s">
        <v>11</v>
      </c>
      <c r="C1214" s="31">
        <v>0</v>
      </c>
      <c r="D1214" s="31">
        <v>0</v>
      </c>
      <c r="E1214" s="31">
        <f t="shared" si="20"/>
        <v>0</v>
      </c>
      <c r="F1214" s="43">
        <f>IFERROR(VLOOKUP(A1214,'2023'!A:N,13,0),0)</f>
        <v>0</v>
      </c>
      <c r="G1214" s="43">
        <f>IFERROR(VLOOKUP(A1214,'2023'!A:N,14,0),0)</f>
        <v>0</v>
      </c>
      <c r="H1214" s="43">
        <v>0</v>
      </c>
      <c r="I1214" s="43">
        <v>0</v>
      </c>
      <c r="J1214" s="44">
        <f t="shared" si="21"/>
        <v>0</v>
      </c>
      <c r="K1214" s="43">
        <v>6</v>
      </c>
      <c r="L1214" s="43">
        <v>14127272</v>
      </c>
      <c r="M1214" s="44">
        <f t="shared" si="22"/>
        <v>0</v>
      </c>
      <c r="N1214" s="43">
        <f t="shared" si="23"/>
        <v>-6</v>
      </c>
      <c r="O1214" s="44">
        <f t="shared" si="24"/>
        <v>0</v>
      </c>
    </row>
    <row r="1215" spans="1:15" x14ac:dyDescent="0.2">
      <c r="A1215" s="31" t="s">
        <v>3449</v>
      </c>
      <c r="B1215" s="31" t="s">
        <v>11</v>
      </c>
      <c r="C1215" s="31">
        <v>0</v>
      </c>
      <c r="D1215" s="31">
        <v>0</v>
      </c>
      <c r="E1215" s="31">
        <f t="shared" si="20"/>
        <v>0</v>
      </c>
      <c r="F1215" s="43">
        <f>IFERROR(VLOOKUP(A1215,'2023'!A:N,13,0),0)</f>
        <v>0</v>
      </c>
      <c r="G1215" s="43">
        <f>IFERROR(VLOOKUP(A1215,'2023'!A:N,14,0),0)</f>
        <v>0</v>
      </c>
      <c r="H1215" s="43">
        <v>0</v>
      </c>
      <c r="I1215" s="43">
        <v>0</v>
      </c>
      <c r="J1215" s="44">
        <f t="shared" si="21"/>
        <v>0</v>
      </c>
      <c r="K1215" s="43">
        <v>6</v>
      </c>
      <c r="L1215" s="43">
        <v>5563638</v>
      </c>
      <c r="M1215" s="44">
        <f t="shared" si="22"/>
        <v>0</v>
      </c>
      <c r="N1215" s="43">
        <f t="shared" si="23"/>
        <v>-6</v>
      </c>
      <c r="O1215" s="44">
        <f t="shared" si="24"/>
        <v>0</v>
      </c>
    </row>
    <row r="1216" spans="1:15" x14ac:dyDescent="0.2">
      <c r="A1216" s="31" t="s">
        <v>2042</v>
      </c>
      <c r="B1216" s="31" t="s">
        <v>11</v>
      </c>
      <c r="C1216" s="31">
        <v>0</v>
      </c>
      <c r="D1216" s="31">
        <v>0</v>
      </c>
      <c r="E1216" s="31">
        <f t="shared" si="20"/>
        <v>0</v>
      </c>
      <c r="F1216" s="43">
        <f>IFERROR(VLOOKUP(A1216,'2023'!A:N,13,0),0)</f>
        <v>0</v>
      </c>
      <c r="G1216" s="43">
        <f>IFERROR(VLOOKUP(A1216,'2023'!A:N,14,0),0)</f>
        <v>0</v>
      </c>
      <c r="H1216" s="43">
        <v>0</v>
      </c>
      <c r="I1216" s="43">
        <v>0</v>
      </c>
      <c r="J1216" s="44">
        <f t="shared" si="21"/>
        <v>0</v>
      </c>
      <c r="K1216" s="43">
        <v>6</v>
      </c>
      <c r="L1216" s="43">
        <v>5400000</v>
      </c>
      <c r="M1216" s="44">
        <f t="shared" si="22"/>
        <v>0</v>
      </c>
      <c r="N1216" s="43">
        <f t="shared" si="23"/>
        <v>-6</v>
      </c>
      <c r="O1216" s="44">
        <f t="shared" si="24"/>
        <v>0</v>
      </c>
    </row>
    <row r="1217" spans="1:15" x14ac:dyDescent="0.2">
      <c r="A1217" s="31" t="s">
        <v>3450</v>
      </c>
      <c r="B1217" s="31" t="s">
        <v>20</v>
      </c>
      <c r="C1217" s="31">
        <v>0</v>
      </c>
      <c r="D1217" s="31">
        <v>0</v>
      </c>
      <c r="E1217" s="31">
        <f t="shared" si="20"/>
        <v>0</v>
      </c>
      <c r="F1217" s="43">
        <f>IFERROR(VLOOKUP(A1217,'2023'!A:N,13,0),0)</f>
        <v>0</v>
      </c>
      <c r="G1217" s="43">
        <f>IFERROR(VLOOKUP(A1217,'2023'!A:N,14,0),0)</f>
        <v>0</v>
      </c>
      <c r="H1217" s="43">
        <v>0</v>
      </c>
      <c r="I1217" s="43">
        <v>0</v>
      </c>
      <c r="J1217" s="44">
        <f t="shared" si="21"/>
        <v>0</v>
      </c>
      <c r="K1217" s="43">
        <v>6</v>
      </c>
      <c r="L1217" s="43">
        <v>10363638</v>
      </c>
      <c r="M1217" s="44">
        <f t="shared" si="22"/>
        <v>0</v>
      </c>
      <c r="N1217" s="43">
        <f t="shared" si="23"/>
        <v>-6</v>
      </c>
      <c r="O1217" s="44">
        <f t="shared" si="24"/>
        <v>0</v>
      </c>
    </row>
    <row r="1218" spans="1:15" x14ac:dyDescent="0.2">
      <c r="A1218" s="31" t="s">
        <v>876</v>
      </c>
      <c r="B1218" s="31" t="s">
        <v>11</v>
      </c>
      <c r="C1218" s="31">
        <v>720</v>
      </c>
      <c r="D1218" s="31">
        <v>75272400</v>
      </c>
      <c r="E1218" s="31">
        <f t="shared" si="20"/>
        <v>0</v>
      </c>
      <c r="F1218" s="43">
        <f>IFERROR(VLOOKUP(A1218,'2023'!A:N,13,0),0)</f>
        <v>720</v>
      </c>
      <c r="G1218" s="43">
        <f>IFERROR(VLOOKUP(A1218,'2023'!A:N,14,0),0)</f>
        <v>75272400</v>
      </c>
      <c r="H1218" s="43">
        <v>0</v>
      </c>
      <c r="I1218" s="43">
        <v>0</v>
      </c>
      <c r="J1218" s="44">
        <f t="shared" si="21"/>
        <v>104545</v>
      </c>
      <c r="K1218" s="43">
        <v>504</v>
      </c>
      <c r="L1218" s="43">
        <v>47581770</v>
      </c>
      <c r="M1218" s="44">
        <f t="shared" si="22"/>
        <v>52690680</v>
      </c>
      <c r="N1218" s="43">
        <f t="shared" si="23"/>
        <v>216</v>
      </c>
      <c r="O1218" s="44">
        <f t="shared" si="24"/>
        <v>22581720</v>
      </c>
    </row>
    <row r="1219" spans="1:15" x14ac:dyDescent="0.2">
      <c r="A1219" s="31" t="s">
        <v>3451</v>
      </c>
      <c r="B1219" s="31" t="s">
        <v>11</v>
      </c>
      <c r="C1219" s="31">
        <v>0</v>
      </c>
      <c r="D1219" s="31">
        <v>0</v>
      </c>
      <c r="E1219" s="31">
        <f t="shared" si="20"/>
        <v>0</v>
      </c>
      <c r="F1219" s="43">
        <f>IFERROR(VLOOKUP(A1219,'2023'!A:N,13,0),0)</f>
        <v>0</v>
      </c>
      <c r="G1219" s="43">
        <f>IFERROR(VLOOKUP(A1219,'2023'!A:N,14,0),0)</f>
        <v>0</v>
      </c>
      <c r="H1219" s="43">
        <v>0</v>
      </c>
      <c r="I1219" s="43">
        <v>0</v>
      </c>
      <c r="J1219" s="44">
        <f t="shared" si="21"/>
        <v>0</v>
      </c>
      <c r="K1219" s="43">
        <v>6</v>
      </c>
      <c r="L1219" s="43">
        <v>2181816</v>
      </c>
      <c r="M1219" s="44">
        <f t="shared" si="22"/>
        <v>0</v>
      </c>
      <c r="N1219" s="43">
        <f t="shared" si="23"/>
        <v>-6</v>
      </c>
      <c r="O1219" s="44">
        <f t="shared" si="24"/>
        <v>0</v>
      </c>
    </row>
    <row r="1220" spans="1:15" x14ac:dyDescent="0.2">
      <c r="A1220" s="31" t="s">
        <v>3452</v>
      </c>
      <c r="B1220" s="31" t="s">
        <v>25</v>
      </c>
      <c r="C1220" s="31">
        <v>0</v>
      </c>
      <c r="D1220" s="31">
        <v>0</v>
      </c>
      <c r="E1220" s="31">
        <f t="shared" si="20"/>
        <v>0</v>
      </c>
      <c r="F1220" s="43">
        <f>IFERROR(VLOOKUP(A1220,'2023'!A:N,13,0),0)</f>
        <v>0</v>
      </c>
      <c r="G1220" s="43">
        <f>IFERROR(VLOOKUP(A1220,'2023'!A:N,14,0),0)</f>
        <v>0</v>
      </c>
      <c r="H1220" s="43">
        <v>0</v>
      </c>
      <c r="I1220" s="43">
        <v>0</v>
      </c>
      <c r="J1220" s="44">
        <f t="shared" si="21"/>
        <v>0</v>
      </c>
      <c r="K1220" s="43">
        <v>6</v>
      </c>
      <c r="L1220" s="43">
        <v>3027273</v>
      </c>
      <c r="M1220" s="44">
        <f t="shared" si="22"/>
        <v>0</v>
      </c>
      <c r="N1220" s="43">
        <f t="shared" si="23"/>
        <v>-6</v>
      </c>
      <c r="O1220" s="44">
        <f t="shared" si="24"/>
        <v>0</v>
      </c>
    </row>
    <row r="1221" spans="1:15" x14ac:dyDescent="0.2">
      <c r="A1221" s="31" t="s">
        <v>3453</v>
      </c>
      <c r="B1221" s="31" t="s">
        <v>11</v>
      </c>
      <c r="C1221" s="31">
        <v>0</v>
      </c>
      <c r="D1221" s="31">
        <v>0</v>
      </c>
      <c r="E1221" s="31">
        <f t="shared" si="20"/>
        <v>0</v>
      </c>
      <c r="F1221" s="43">
        <f>IFERROR(VLOOKUP(A1221,'2023'!A:N,13,0),0)</f>
        <v>0</v>
      </c>
      <c r="G1221" s="43">
        <f>IFERROR(VLOOKUP(A1221,'2023'!A:N,14,0),0)</f>
        <v>0</v>
      </c>
      <c r="H1221" s="43">
        <v>0</v>
      </c>
      <c r="I1221" s="43">
        <v>0</v>
      </c>
      <c r="J1221" s="44">
        <f t="shared" si="21"/>
        <v>0</v>
      </c>
      <c r="K1221" s="43">
        <v>6</v>
      </c>
      <c r="L1221" s="43">
        <v>17345454</v>
      </c>
      <c r="M1221" s="44">
        <f t="shared" si="22"/>
        <v>0</v>
      </c>
      <c r="N1221" s="43">
        <f t="shared" si="23"/>
        <v>-6</v>
      </c>
      <c r="O1221" s="44">
        <f t="shared" si="24"/>
        <v>0</v>
      </c>
    </row>
    <row r="1222" spans="1:15" x14ac:dyDescent="0.2">
      <c r="A1222" s="31" t="s">
        <v>2096</v>
      </c>
      <c r="B1222" s="31" t="s">
        <v>25</v>
      </c>
      <c r="C1222" s="31">
        <v>0</v>
      </c>
      <c r="D1222" s="31">
        <v>0</v>
      </c>
      <c r="E1222" s="31">
        <f t="shared" si="20"/>
        <v>0</v>
      </c>
      <c r="F1222" s="43">
        <f>IFERROR(VLOOKUP(A1222,'2023'!A:N,13,0),0)</f>
        <v>0</v>
      </c>
      <c r="G1222" s="43">
        <f>IFERROR(VLOOKUP(A1222,'2023'!A:N,14,0),0)</f>
        <v>0</v>
      </c>
      <c r="H1222" s="43">
        <v>1</v>
      </c>
      <c r="I1222" s="43">
        <v>794444</v>
      </c>
      <c r="J1222" s="44">
        <f t="shared" si="21"/>
        <v>794444</v>
      </c>
      <c r="K1222" s="43">
        <v>6</v>
      </c>
      <c r="L1222" s="43">
        <v>7425926</v>
      </c>
      <c r="M1222" s="44">
        <f t="shared" si="22"/>
        <v>4766664</v>
      </c>
      <c r="N1222" s="43">
        <f t="shared" si="23"/>
        <v>-5</v>
      </c>
      <c r="O1222" s="44">
        <f t="shared" si="24"/>
        <v>-3972220</v>
      </c>
    </row>
    <row r="1223" spans="1:15" x14ac:dyDescent="0.2">
      <c r="A1223" s="31" t="s">
        <v>3454</v>
      </c>
      <c r="B1223" s="31" t="s">
        <v>11</v>
      </c>
      <c r="C1223" s="31">
        <v>0</v>
      </c>
      <c r="D1223" s="31">
        <v>0</v>
      </c>
      <c r="E1223" s="31">
        <f t="shared" si="20"/>
        <v>0</v>
      </c>
      <c r="F1223" s="43">
        <f>IFERROR(VLOOKUP(A1223,'2023'!A:N,13,0),0)</f>
        <v>0</v>
      </c>
      <c r="G1223" s="43">
        <f>IFERROR(VLOOKUP(A1223,'2023'!A:N,14,0),0)</f>
        <v>0</v>
      </c>
      <c r="H1223" s="43">
        <v>10</v>
      </c>
      <c r="I1223" s="43">
        <v>119090910</v>
      </c>
      <c r="J1223" s="44">
        <f t="shared" si="21"/>
        <v>11909091</v>
      </c>
      <c r="K1223" s="43">
        <v>15</v>
      </c>
      <c r="L1223" s="43">
        <v>174681818</v>
      </c>
      <c r="M1223" s="44">
        <f t="shared" si="22"/>
        <v>178636365</v>
      </c>
      <c r="N1223" s="43">
        <f t="shared" si="23"/>
        <v>-5</v>
      </c>
      <c r="O1223" s="44">
        <f t="shared" si="24"/>
        <v>-59545455</v>
      </c>
    </row>
    <row r="1224" spans="1:15" x14ac:dyDescent="0.2">
      <c r="A1224" s="31" t="s">
        <v>3455</v>
      </c>
      <c r="B1224" s="31" t="s">
        <v>11</v>
      </c>
      <c r="C1224" s="31">
        <v>0</v>
      </c>
      <c r="D1224" s="31">
        <v>0</v>
      </c>
      <c r="E1224" s="31">
        <f t="shared" si="20"/>
        <v>0</v>
      </c>
      <c r="F1224" s="43">
        <f>IFERROR(VLOOKUP(A1224,'2023'!A:N,13,0),0)</f>
        <v>0</v>
      </c>
      <c r="G1224" s="43">
        <f>IFERROR(VLOOKUP(A1224,'2023'!A:N,14,0),0)</f>
        <v>0</v>
      </c>
      <c r="H1224" s="43">
        <v>0</v>
      </c>
      <c r="I1224" s="43">
        <v>0</v>
      </c>
      <c r="J1224" s="44">
        <f t="shared" si="21"/>
        <v>0</v>
      </c>
      <c r="K1224" s="43">
        <v>5</v>
      </c>
      <c r="L1224" s="43">
        <v>10627274</v>
      </c>
      <c r="M1224" s="44">
        <f t="shared" si="22"/>
        <v>0</v>
      </c>
      <c r="N1224" s="43">
        <f t="shared" si="23"/>
        <v>-5</v>
      </c>
      <c r="O1224" s="44">
        <f t="shared" si="24"/>
        <v>0</v>
      </c>
    </row>
    <row r="1225" spans="1:15" x14ac:dyDescent="0.2">
      <c r="A1225" s="31" t="s">
        <v>3456</v>
      </c>
      <c r="B1225" s="31" t="s">
        <v>34</v>
      </c>
      <c r="C1225" s="31">
        <v>0</v>
      </c>
      <c r="D1225" s="31">
        <v>0</v>
      </c>
      <c r="E1225" s="31">
        <f t="shared" si="20"/>
        <v>0</v>
      </c>
      <c r="F1225" s="43">
        <f>IFERROR(VLOOKUP(A1225,'2023'!A:N,13,0),0)</f>
        <v>0</v>
      </c>
      <c r="G1225" s="43">
        <f>IFERROR(VLOOKUP(A1225,'2023'!A:N,14,0),0)</f>
        <v>0</v>
      </c>
      <c r="H1225" s="43">
        <v>0</v>
      </c>
      <c r="I1225" s="43">
        <v>0</v>
      </c>
      <c r="J1225" s="44">
        <f t="shared" si="21"/>
        <v>0</v>
      </c>
      <c r="K1225" s="43">
        <v>5</v>
      </c>
      <c r="L1225" s="43">
        <v>62954546</v>
      </c>
      <c r="M1225" s="44">
        <f t="shared" si="22"/>
        <v>0</v>
      </c>
      <c r="N1225" s="43">
        <f t="shared" si="23"/>
        <v>-5</v>
      </c>
      <c r="O1225" s="44">
        <f t="shared" si="24"/>
        <v>0</v>
      </c>
    </row>
    <row r="1226" spans="1:15" x14ac:dyDescent="0.2">
      <c r="A1226" s="31" t="s">
        <v>28</v>
      </c>
      <c r="B1226" s="31" t="s">
        <v>11</v>
      </c>
      <c r="C1226" s="31">
        <v>0</v>
      </c>
      <c r="D1226" s="31">
        <v>0</v>
      </c>
      <c r="E1226" s="31">
        <f t="shared" si="20"/>
        <v>0</v>
      </c>
      <c r="F1226" s="43">
        <f>IFERROR(VLOOKUP(A1226,'2023'!A:N,13,0),0)</f>
        <v>0</v>
      </c>
      <c r="G1226" s="43">
        <f>IFERROR(VLOOKUP(A1226,'2023'!A:N,14,0),0)</f>
        <v>0</v>
      </c>
      <c r="H1226" s="43">
        <v>0</v>
      </c>
      <c r="I1226" s="43">
        <v>0</v>
      </c>
      <c r="J1226" s="44">
        <f t="shared" si="21"/>
        <v>0</v>
      </c>
      <c r="K1226" s="43">
        <v>5</v>
      </c>
      <c r="L1226" s="43">
        <v>3627274</v>
      </c>
      <c r="M1226" s="44">
        <f t="shared" si="22"/>
        <v>0</v>
      </c>
      <c r="N1226" s="43">
        <f t="shared" si="23"/>
        <v>-5</v>
      </c>
      <c r="O1226" s="44">
        <f t="shared" si="24"/>
        <v>0</v>
      </c>
    </row>
    <row r="1227" spans="1:15" x14ac:dyDescent="0.2">
      <c r="A1227" s="31" t="s">
        <v>3457</v>
      </c>
      <c r="B1227" s="31" t="s">
        <v>11</v>
      </c>
      <c r="C1227" s="31">
        <v>0</v>
      </c>
      <c r="D1227" s="31">
        <v>0</v>
      </c>
      <c r="E1227" s="31">
        <f t="shared" si="20"/>
        <v>0</v>
      </c>
      <c r="F1227" s="43">
        <f>IFERROR(VLOOKUP(A1227,'2023'!A:N,13,0),0)</f>
        <v>0</v>
      </c>
      <c r="G1227" s="43">
        <f>IFERROR(VLOOKUP(A1227,'2023'!A:N,14,0),0)</f>
        <v>0</v>
      </c>
      <c r="H1227" s="43">
        <v>0</v>
      </c>
      <c r="I1227" s="43">
        <v>0</v>
      </c>
      <c r="J1227" s="44">
        <f t="shared" si="21"/>
        <v>0</v>
      </c>
      <c r="K1227" s="43">
        <v>5</v>
      </c>
      <c r="L1227" s="43">
        <v>1445455</v>
      </c>
      <c r="M1227" s="44">
        <f t="shared" si="22"/>
        <v>0</v>
      </c>
      <c r="N1227" s="43">
        <f t="shared" si="23"/>
        <v>-5</v>
      </c>
      <c r="O1227" s="44">
        <f t="shared" si="24"/>
        <v>0</v>
      </c>
    </row>
    <row r="1228" spans="1:15" x14ac:dyDescent="0.2">
      <c r="A1228" s="31" t="s">
        <v>3458</v>
      </c>
      <c r="B1228" s="31" t="s">
        <v>11</v>
      </c>
      <c r="C1228" s="31">
        <v>0</v>
      </c>
      <c r="D1228" s="31">
        <v>0</v>
      </c>
      <c r="E1228" s="31">
        <f t="shared" si="20"/>
        <v>0</v>
      </c>
      <c r="F1228" s="43">
        <f>IFERROR(VLOOKUP(A1228,'2023'!A:N,13,0),0)</f>
        <v>0</v>
      </c>
      <c r="G1228" s="43">
        <f>IFERROR(VLOOKUP(A1228,'2023'!A:N,14,0),0)</f>
        <v>0</v>
      </c>
      <c r="H1228" s="43">
        <v>0</v>
      </c>
      <c r="I1228" s="43">
        <v>0</v>
      </c>
      <c r="J1228" s="44">
        <f t="shared" si="21"/>
        <v>0</v>
      </c>
      <c r="K1228" s="43">
        <v>5</v>
      </c>
      <c r="L1228" s="43">
        <v>20636364</v>
      </c>
      <c r="M1228" s="44">
        <f t="shared" si="22"/>
        <v>0</v>
      </c>
      <c r="N1228" s="43">
        <f t="shared" si="23"/>
        <v>-5</v>
      </c>
      <c r="O1228" s="44">
        <f t="shared" si="24"/>
        <v>0</v>
      </c>
    </row>
    <row r="1229" spans="1:15" x14ac:dyDescent="0.2">
      <c r="A1229" s="31" t="s">
        <v>2412</v>
      </c>
      <c r="B1229" s="31" t="s">
        <v>11</v>
      </c>
      <c r="C1229" s="31">
        <v>0</v>
      </c>
      <c r="D1229" s="31">
        <v>0</v>
      </c>
      <c r="E1229" s="31">
        <f t="shared" si="20"/>
        <v>0</v>
      </c>
      <c r="F1229" s="43">
        <f>IFERROR(VLOOKUP(A1229,'2023'!A:N,13,0),0)</f>
        <v>0</v>
      </c>
      <c r="G1229" s="43">
        <f>IFERROR(VLOOKUP(A1229,'2023'!A:N,14,0),0)</f>
        <v>0</v>
      </c>
      <c r="H1229" s="43">
        <v>0</v>
      </c>
      <c r="I1229" s="43">
        <v>0</v>
      </c>
      <c r="J1229" s="44">
        <f t="shared" si="21"/>
        <v>0</v>
      </c>
      <c r="K1229" s="43">
        <v>5</v>
      </c>
      <c r="L1229" s="43">
        <v>3072725</v>
      </c>
      <c r="M1229" s="44">
        <f t="shared" si="22"/>
        <v>0</v>
      </c>
      <c r="N1229" s="43">
        <f t="shared" si="23"/>
        <v>-5</v>
      </c>
      <c r="O1229" s="44">
        <f t="shared" si="24"/>
        <v>0</v>
      </c>
    </row>
    <row r="1230" spans="1:15" x14ac:dyDescent="0.2">
      <c r="A1230" s="31" t="s">
        <v>3459</v>
      </c>
      <c r="B1230" s="31" t="s">
        <v>11</v>
      </c>
      <c r="C1230" s="31">
        <v>0</v>
      </c>
      <c r="D1230" s="31">
        <v>0</v>
      </c>
      <c r="E1230" s="31">
        <f t="shared" si="20"/>
        <v>0</v>
      </c>
      <c r="F1230" s="43">
        <f>IFERROR(VLOOKUP(A1230,'2023'!A:N,13,0),0)</f>
        <v>0</v>
      </c>
      <c r="G1230" s="43">
        <f>IFERROR(VLOOKUP(A1230,'2023'!A:N,14,0),0)</f>
        <v>0</v>
      </c>
      <c r="H1230" s="43">
        <v>0</v>
      </c>
      <c r="I1230" s="43">
        <v>0</v>
      </c>
      <c r="J1230" s="44">
        <f t="shared" si="21"/>
        <v>0</v>
      </c>
      <c r="K1230" s="43">
        <v>5</v>
      </c>
      <c r="L1230" s="43">
        <v>2872725</v>
      </c>
      <c r="M1230" s="44">
        <f t="shared" si="22"/>
        <v>0</v>
      </c>
      <c r="N1230" s="43">
        <f t="shared" si="23"/>
        <v>-5</v>
      </c>
      <c r="O1230" s="44">
        <f t="shared" si="24"/>
        <v>0</v>
      </c>
    </row>
    <row r="1231" spans="1:15" x14ac:dyDescent="0.2">
      <c r="A1231" s="31" t="s">
        <v>3460</v>
      </c>
      <c r="B1231" s="31" t="s">
        <v>11</v>
      </c>
      <c r="C1231" s="31">
        <v>0</v>
      </c>
      <c r="D1231" s="31">
        <v>0</v>
      </c>
      <c r="E1231" s="31">
        <f t="shared" si="20"/>
        <v>0</v>
      </c>
      <c r="F1231" s="43">
        <f>IFERROR(VLOOKUP(A1231,'2023'!A:N,13,0),0)</f>
        <v>0</v>
      </c>
      <c r="G1231" s="43">
        <f>IFERROR(VLOOKUP(A1231,'2023'!A:N,14,0),0)</f>
        <v>0</v>
      </c>
      <c r="H1231" s="43">
        <v>0</v>
      </c>
      <c r="I1231" s="43">
        <v>0</v>
      </c>
      <c r="J1231" s="44">
        <f t="shared" si="21"/>
        <v>0</v>
      </c>
      <c r="K1231" s="43">
        <v>5</v>
      </c>
      <c r="L1231" s="43">
        <v>568180</v>
      </c>
      <c r="M1231" s="44">
        <f t="shared" si="22"/>
        <v>0</v>
      </c>
      <c r="N1231" s="43">
        <f t="shared" si="23"/>
        <v>-5</v>
      </c>
      <c r="O1231" s="44">
        <f t="shared" si="24"/>
        <v>0</v>
      </c>
    </row>
    <row r="1232" spans="1:15" x14ac:dyDescent="0.2">
      <c r="A1232" s="31" t="s">
        <v>3461</v>
      </c>
      <c r="B1232" s="31" t="s">
        <v>20</v>
      </c>
      <c r="C1232" s="31">
        <v>0</v>
      </c>
      <c r="D1232" s="31">
        <v>0</v>
      </c>
      <c r="E1232" s="31">
        <f t="shared" si="20"/>
        <v>0</v>
      </c>
      <c r="F1232" s="43">
        <f>IFERROR(VLOOKUP(A1232,'2023'!A:N,13,0),0)</f>
        <v>0</v>
      </c>
      <c r="G1232" s="43">
        <f>IFERROR(VLOOKUP(A1232,'2023'!A:N,14,0),0)</f>
        <v>0</v>
      </c>
      <c r="H1232" s="43">
        <v>0</v>
      </c>
      <c r="I1232" s="43">
        <v>0</v>
      </c>
      <c r="J1232" s="44">
        <f t="shared" si="21"/>
        <v>0</v>
      </c>
      <c r="K1232" s="43">
        <v>5</v>
      </c>
      <c r="L1232" s="43">
        <v>1000000</v>
      </c>
      <c r="M1232" s="44">
        <f t="shared" si="22"/>
        <v>0</v>
      </c>
      <c r="N1232" s="43">
        <f t="shared" si="23"/>
        <v>-5</v>
      </c>
      <c r="O1232" s="44">
        <f t="shared" si="24"/>
        <v>0</v>
      </c>
    </row>
    <row r="1233" spans="1:15" x14ac:dyDescent="0.2">
      <c r="A1233" s="31" t="s">
        <v>3462</v>
      </c>
      <c r="B1233" s="31" t="s">
        <v>20</v>
      </c>
      <c r="C1233" s="31">
        <v>0</v>
      </c>
      <c r="D1233" s="31">
        <v>0</v>
      </c>
      <c r="E1233" s="31">
        <f t="shared" si="20"/>
        <v>0</v>
      </c>
      <c r="F1233" s="43">
        <f>IFERROR(VLOOKUP(A1233,'2023'!A:N,13,0),0)</f>
        <v>0</v>
      </c>
      <c r="G1233" s="43">
        <f>IFERROR(VLOOKUP(A1233,'2023'!A:N,14,0),0)</f>
        <v>0</v>
      </c>
      <c r="H1233" s="43">
        <v>0</v>
      </c>
      <c r="I1233" s="43">
        <v>0</v>
      </c>
      <c r="J1233" s="44">
        <f t="shared" si="21"/>
        <v>0</v>
      </c>
      <c r="K1233" s="43">
        <v>5</v>
      </c>
      <c r="L1233" s="43">
        <v>1000000</v>
      </c>
      <c r="M1233" s="44">
        <f t="shared" si="22"/>
        <v>0</v>
      </c>
      <c r="N1233" s="43">
        <f t="shared" si="23"/>
        <v>-5</v>
      </c>
      <c r="O1233" s="44">
        <f t="shared" si="24"/>
        <v>0</v>
      </c>
    </row>
    <row r="1234" spans="1:15" x14ac:dyDescent="0.2">
      <c r="A1234" s="31" t="s">
        <v>3463</v>
      </c>
      <c r="B1234" s="31" t="s">
        <v>20</v>
      </c>
      <c r="C1234" s="31">
        <v>0</v>
      </c>
      <c r="D1234" s="31">
        <v>0</v>
      </c>
      <c r="E1234" s="31">
        <f t="shared" si="20"/>
        <v>0</v>
      </c>
      <c r="F1234" s="43">
        <f>IFERROR(VLOOKUP(A1234,'2023'!A:N,13,0),0)</f>
        <v>0</v>
      </c>
      <c r="G1234" s="43">
        <f>IFERROR(VLOOKUP(A1234,'2023'!A:N,14,0),0)</f>
        <v>0</v>
      </c>
      <c r="H1234" s="43">
        <v>0</v>
      </c>
      <c r="I1234" s="43">
        <v>0</v>
      </c>
      <c r="J1234" s="44">
        <f t="shared" si="21"/>
        <v>0</v>
      </c>
      <c r="K1234" s="43">
        <v>5</v>
      </c>
      <c r="L1234" s="43">
        <v>78309090</v>
      </c>
      <c r="M1234" s="44">
        <f t="shared" si="22"/>
        <v>0</v>
      </c>
      <c r="N1234" s="43">
        <f t="shared" si="23"/>
        <v>-5</v>
      </c>
      <c r="O1234" s="44">
        <f t="shared" si="24"/>
        <v>0</v>
      </c>
    </row>
    <row r="1235" spans="1:15" x14ac:dyDescent="0.2">
      <c r="A1235" s="31" t="s">
        <v>3464</v>
      </c>
      <c r="B1235" s="31" t="s">
        <v>20</v>
      </c>
      <c r="C1235" s="31">
        <v>0</v>
      </c>
      <c r="D1235" s="31">
        <v>0</v>
      </c>
      <c r="E1235" s="31">
        <f t="shared" si="20"/>
        <v>0</v>
      </c>
      <c r="F1235" s="43">
        <f>IFERROR(VLOOKUP(A1235,'2023'!A:N,13,0),0)</f>
        <v>0</v>
      </c>
      <c r="G1235" s="43">
        <f>IFERROR(VLOOKUP(A1235,'2023'!A:N,14,0),0)</f>
        <v>0</v>
      </c>
      <c r="H1235" s="43">
        <v>0</v>
      </c>
      <c r="I1235" s="43">
        <v>0</v>
      </c>
      <c r="J1235" s="44">
        <f t="shared" si="21"/>
        <v>0</v>
      </c>
      <c r="K1235" s="43">
        <v>5</v>
      </c>
      <c r="L1235" s="43">
        <v>33636365</v>
      </c>
      <c r="M1235" s="44">
        <f t="shared" si="22"/>
        <v>0</v>
      </c>
      <c r="N1235" s="43">
        <f t="shared" si="23"/>
        <v>-5</v>
      </c>
      <c r="O1235" s="44">
        <f t="shared" si="24"/>
        <v>0</v>
      </c>
    </row>
    <row r="1236" spans="1:15" x14ac:dyDescent="0.2">
      <c r="A1236" s="31" t="s">
        <v>3465</v>
      </c>
      <c r="B1236" s="31" t="s">
        <v>25</v>
      </c>
      <c r="C1236" s="31">
        <v>0</v>
      </c>
      <c r="D1236" s="31">
        <v>0</v>
      </c>
      <c r="E1236" s="31">
        <f t="shared" si="20"/>
        <v>0</v>
      </c>
      <c r="F1236" s="43">
        <f>IFERROR(VLOOKUP(A1236,'2023'!A:N,13,0),0)</f>
        <v>0</v>
      </c>
      <c r="G1236" s="43">
        <f>IFERROR(VLOOKUP(A1236,'2023'!A:N,14,0),0)</f>
        <v>0</v>
      </c>
      <c r="H1236" s="43">
        <v>0</v>
      </c>
      <c r="I1236" s="43">
        <v>0</v>
      </c>
      <c r="J1236" s="44">
        <f t="shared" si="21"/>
        <v>0</v>
      </c>
      <c r="K1236" s="43">
        <v>5</v>
      </c>
      <c r="L1236" s="43">
        <v>1363635</v>
      </c>
      <c r="M1236" s="44">
        <f t="shared" si="22"/>
        <v>0</v>
      </c>
      <c r="N1236" s="43">
        <f t="shared" si="23"/>
        <v>-5</v>
      </c>
      <c r="O1236" s="44">
        <f t="shared" si="24"/>
        <v>0</v>
      </c>
    </row>
    <row r="1237" spans="1:15" x14ac:dyDescent="0.2">
      <c r="A1237" s="31" t="s">
        <v>3466</v>
      </c>
      <c r="B1237" s="31" t="s">
        <v>25</v>
      </c>
      <c r="C1237" s="31">
        <v>0</v>
      </c>
      <c r="D1237" s="31">
        <v>0</v>
      </c>
      <c r="E1237" s="31">
        <f t="shared" si="20"/>
        <v>0</v>
      </c>
      <c r="F1237" s="43">
        <f>IFERROR(VLOOKUP(A1237,'2023'!A:N,13,0),0)</f>
        <v>0</v>
      </c>
      <c r="G1237" s="43">
        <f>IFERROR(VLOOKUP(A1237,'2023'!A:N,14,0),0)</f>
        <v>0</v>
      </c>
      <c r="H1237" s="43">
        <v>0</v>
      </c>
      <c r="I1237" s="43">
        <v>0</v>
      </c>
      <c r="J1237" s="44">
        <f t="shared" si="21"/>
        <v>0</v>
      </c>
      <c r="K1237" s="43">
        <v>5</v>
      </c>
      <c r="L1237" s="43">
        <v>1363635</v>
      </c>
      <c r="M1237" s="44">
        <f t="shared" si="22"/>
        <v>0</v>
      </c>
      <c r="N1237" s="43">
        <f t="shared" si="23"/>
        <v>-5</v>
      </c>
      <c r="O1237" s="44">
        <f t="shared" si="24"/>
        <v>0</v>
      </c>
    </row>
    <row r="1238" spans="1:15" x14ac:dyDescent="0.2">
      <c r="A1238" s="31" t="s">
        <v>3467</v>
      </c>
      <c r="B1238" s="31" t="s">
        <v>11</v>
      </c>
      <c r="C1238" s="31">
        <v>0</v>
      </c>
      <c r="D1238" s="31">
        <v>0</v>
      </c>
      <c r="E1238" s="31">
        <f t="shared" si="20"/>
        <v>0</v>
      </c>
      <c r="F1238" s="43">
        <f>IFERROR(VLOOKUP(A1238,'2023'!A:N,13,0),0)</f>
        <v>0</v>
      </c>
      <c r="G1238" s="43">
        <f>IFERROR(VLOOKUP(A1238,'2023'!A:N,14,0),0)</f>
        <v>0</v>
      </c>
      <c r="H1238" s="43">
        <v>0</v>
      </c>
      <c r="I1238" s="43">
        <v>0</v>
      </c>
      <c r="J1238" s="44">
        <f t="shared" si="21"/>
        <v>0</v>
      </c>
      <c r="K1238" s="43">
        <v>5</v>
      </c>
      <c r="L1238" s="43">
        <v>2500000</v>
      </c>
      <c r="M1238" s="44">
        <f t="shared" si="22"/>
        <v>0</v>
      </c>
      <c r="N1238" s="43">
        <f t="shared" si="23"/>
        <v>-5</v>
      </c>
      <c r="O1238" s="44">
        <f t="shared" si="24"/>
        <v>0</v>
      </c>
    </row>
    <row r="1239" spans="1:15" x14ac:dyDescent="0.2">
      <c r="A1239" s="31" t="s">
        <v>3468</v>
      </c>
      <c r="B1239" s="31" t="s">
        <v>11</v>
      </c>
      <c r="C1239" s="31">
        <v>0</v>
      </c>
      <c r="D1239" s="31">
        <v>0</v>
      </c>
      <c r="E1239" s="31">
        <f t="shared" si="20"/>
        <v>0</v>
      </c>
      <c r="F1239" s="43">
        <f>IFERROR(VLOOKUP(A1239,'2023'!A:N,13,0),0)</f>
        <v>0</v>
      </c>
      <c r="G1239" s="43">
        <f>IFERROR(VLOOKUP(A1239,'2023'!A:N,14,0),0)</f>
        <v>0</v>
      </c>
      <c r="H1239" s="43">
        <v>0</v>
      </c>
      <c r="I1239" s="43">
        <v>0</v>
      </c>
      <c r="J1239" s="44">
        <f t="shared" si="21"/>
        <v>0</v>
      </c>
      <c r="K1239" s="43">
        <v>5</v>
      </c>
      <c r="L1239" s="43">
        <v>1590910</v>
      </c>
      <c r="M1239" s="44">
        <f t="shared" si="22"/>
        <v>0</v>
      </c>
      <c r="N1239" s="43">
        <f t="shared" si="23"/>
        <v>-5</v>
      </c>
      <c r="O1239" s="44">
        <f t="shared" si="24"/>
        <v>0</v>
      </c>
    </row>
    <row r="1240" spans="1:15" x14ac:dyDescent="0.2">
      <c r="A1240" s="31" t="s">
        <v>1398</v>
      </c>
      <c r="B1240" s="31" t="s">
        <v>11</v>
      </c>
      <c r="C1240" s="31">
        <v>23</v>
      </c>
      <c r="D1240" s="31">
        <v>5122721</v>
      </c>
      <c r="E1240" s="31">
        <f t="shared" si="20"/>
        <v>0</v>
      </c>
      <c r="F1240" s="43">
        <f>IFERROR(VLOOKUP(A1240,'2023'!A:N,13,0),0)</f>
        <v>23</v>
      </c>
      <c r="G1240" s="43">
        <f>IFERROR(VLOOKUP(A1240,'2023'!A:N,14,0),0)</f>
        <v>5122721</v>
      </c>
      <c r="H1240" s="43">
        <v>0</v>
      </c>
      <c r="I1240" s="43">
        <v>0</v>
      </c>
      <c r="J1240" s="44">
        <f t="shared" si="21"/>
        <v>222727</v>
      </c>
      <c r="K1240" s="43">
        <v>11</v>
      </c>
      <c r="L1240" s="43">
        <v>2627276</v>
      </c>
      <c r="M1240" s="44">
        <f t="shared" si="22"/>
        <v>2449997</v>
      </c>
      <c r="N1240" s="43">
        <f t="shared" si="23"/>
        <v>12</v>
      </c>
      <c r="O1240" s="44">
        <f t="shared" si="24"/>
        <v>2672724</v>
      </c>
    </row>
    <row r="1241" spans="1:15" x14ac:dyDescent="0.2">
      <c r="A1241" s="31" t="s">
        <v>3469</v>
      </c>
      <c r="B1241" s="31" t="s">
        <v>11</v>
      </c>
      <c r="C1241" s="31">
        <v>0</v>
      </c>
      <c r="D1241" s="31">
        <v>0</v>
      </c>
      <c r="E1241" s="31">
        <f t="shared" si="20"/>
        <v>0</v>
      </c>
      <c r="F1241" s="43">
        <f>IFERROR(VLOOKUP(A1241,'2023'!A:N,13,0),0)</f>
        <v>0</v>
      </c>
      <c r="G1241" s="43">
        <f>IFERROR(VLOOKUP(A1241,'2023'!A:N,14,0),0)</f>
        <v>0</v>
      </c>
      <c r="H1241" s="43">
        <v>0</v>
      </c>
      <c r="I1241" s="43">
        <v>0</v>
      </c>
      <c r="J1241" s="44">
        <f t="shared" si="21"/>
        <v>0</v>
      </c>
      <c r="K1241" s="43">
        <v>5</v>
      </c>
      <c r="L1241" s="43">
        <v>15390909</v>
      </c>
      <c r="M1241" s="44">
        <f t="shared" si="22"/>
        <v>0</v>
      </c>
      <c r="N1241" s="43">
        <f t="shared" si="23"/>
        <v>-5</v>
      </c>
      <c r="O1241" s="44">
        <f t="shared" si="24"/>
        <v>0</v>
      </c>
    </row>
    <row r="1242" spans="1:15" x14ac:dyDescent="0.2">
      <c r="A1242" s="31" t="s">
        <v>3470</v>
      </c>
      <c r="B1242" s="31" t="s">
        <v>25</v>
      </c>
      <c r="C1242" s="31">
        <v>0</v>
      </c>
      <c r="D1242" s="31">
        <v>0</v>
      </c>
      <c r="E1242" s="31">
        <f t="shared" si="20"/>
        <v>0</v>
      </c>
      <c r="F1242" s="43">
        <f>IFERROR(VLOOKUP(A1242,'2023'!A:N,13,0),0)</f>
        <v>0</v>
      </c>
      <c r="G1242" s="43">
        <f>IFERROR(VLOOKUP(A1242,'2023'!A:N,14,0),0)</f>
        <v>0</v>
      </c>
      <c r="H1242" s="43">
        <v>0</v>
      </c>
      <c r="I1242" s="43">
        <v>0</v>
      </c>
      <c r="J1242" s="44">
        <f t="shared" si="21"/>
        <v>0</v>
      </c>
      <c r="K1242" s="43">
        <v>5</v>
      </c>
      <c r="L1242" s="43">
        <v>8796295</v>
      </c>
      <c r="M1242" s="44">
        <f t="shared" si="22"/>
        <v>0</v>
      </c>
      <c r="N1242" s="43">
        <f t="shared" si="23"/>
        <v>-5</v>
      </c>
      <c r="O1242" s="44">
        <f t="shared" si="24"/>
        <v>0</v>
      </c>
    </row>
    <row r="1243" spans="1:15" x14ac:dyDescent="0.2">
      <c r="A1243" s="31" t="s">
        <v>3471</v>
      </c>
      <c r="B1243" s="31" t="s">
        <v>25</v>
      </c>
      <c r="C1243" s="31">
        <v>0</v>
      </c>
      <c r="D1243" s="31">
        <v>0</v>
      </c>
      <c r="E1243" s="31">
        <f t="shared" si="20"/>
        <v>0</v>
      </c>
      <c r="F1243" s="43">
        <f>IFERROR(VLOOKUP(A1243,'2023'!A:N,13,0),0)</f>
        <v>0</v>
      </c>
      <c r="G1243" s="43">
        <f>IFERROR(VLOOKUP(A1243,'2023'!A:N,14,0),0)</f>
        <v>0</v>
      </c>
      <c r="H1243" s="43">
        <v>0</v>
      </c>
      <c r="I1243" s="43">
        <v>0</v>
      </c>
      <c r="J1243" s="44">
        <f t="shared" si="21"/>
        <v>0</v>
      </c>
      <c r="K1243" s="43">
        <v>5</v>
      </c>
      <c r="L1243" s="43">
        <v>8564815</v>
      </c>
      <c r="M1243" s="44">
        <f t="shared" si="22"/>
        <v>0</v>
      </c>
      <c r="N1243" s="43">
        <f t="shared" si="23"/>
        <v>-5</v>
      </c>
      <c r="O1243" s="44">
        <f t="shared" si="24"/>
        <v>0</v>
      </c>
    </row>
    <row r="1244" spans="1:15" x14ac:dyDescent="0.2">
      <c r="A1244" s="31" t="s">
        <v>3472</v>
      </c>
      <c r="B1244" s="31" t="s">
        <v>25</v>
      </c>
      <c r="C1244" s="31">
        <v>0</v>
      </c>
      <c r="D1244" s="31">
        <v>0</v>
      </c>
      <c r="E1244" s="31">
        <f t="shared" si="20"/>
        <v>0</v>
      </c>
      <c r="F1244" s="43">
        <f>IFERROR(VLOOKUP(A1244,'2023'!A:N,13,0),0)</f>
        <v>0</v>
      </c>
      <c r="G1244" s="43">
        <f>IFERROR(VLOOKUP(A1244,'2023'!A:N,14,0),0)</f>
        <v>0</v>
      </c>
      <c r="H1244" s="43">
        <v>0</v>
      </c>
      <c r="I1244" s="43">
        <v>0</v>
      </c>
      <c r="J1244" s="44">
        <f t="shared" si="21"/>
        <v>0</v>
      </c>
      <c r="K1244" s="43">
        <v>5</v>
      </c>
      <c r="L1244" s="43">
        <v>8101850</v>
      </c>
      <c r="M1244" s="44">
        <f t="shared" si="22"/>
        <v>0</v>
      </c>
      <c r="N1244" s="43">
        <f t="shared" si="23"/>
        <v>-5</v>
      </c>
      <c r="O1244" s="44">
        <f t="shared" si="24"/>
        <v>0</v>
      </c>
    </row>
    <row r="1245" spans="1:15" x14ac:dyDescent="0.2">
      <c r="A1245" s="31" t="s">
        <v>3473</v>
      </c>
      <c r="B1245" s="31" t="s">
        <v>11</v>
      </c>
      <c r="C1245" s="31">
        <v>0</v>
      </c>
      <c r="D1245" s="31">
        <v>0</v>
      </c>
      <c r="E1245" s="31">
        <f t="shared" si="20"/>
        <v>0</v>
      </c>
      <c r="F1245" s="43">
        <f>IFERROR(VLOOKUP(A1245,'2023'!A:N,13,0),0)</f>
        <v>0</v>
      </c>
      <c r="G1245" s="43">
        <f>IFERROR(VLOOKUP(A1245,'2023'!A:N,14,0),0)</f>
        <v>0</v>
      </c>
      <c r="H1245" s="43">
        <v>9</v>
      </c>
      <c r="I1245" s="43">
        <v>54854547</v>
      </c>
      <c r="J1245" s="44">
        <f t="shared" si="21"/>
        <v>6094949.666666667</v>
      </c>
      <c r="K1245" s="43">
        <v>13</v>
      </c>
      <c r="L1245" s="43">
        <v>94481820</v>
      </c>
      <c r="M1245" s="44">
        <f t="shared" si="22"/>
        <v>79234345.666666672</v>
      </c>
      <c r="N1245" s="43">
        <f t="shared" si="23"/>
        <v>-4</v>
      </c>
      <c r="O1245" s="44">
        <f t="shared" si="24"/>
        <v>-24379798.666666672</v>
      </c>
    </row>
    <row r="1246" spans="1:15" x14ac:dyDescent="0.2">
      <c r="A1246" s="31" t="s">
        <v>3474</v>
      </c>
      <c r="B1246" s="31" t="s">
        <v>11</v>
      </c>
      <c r="C1246" s="31">
        <v>0</v>
      </c>
      <c r="D1246" s="31">
        <v>0</v>
      </c>
      <c r="E1246" s="31">
        <f t="shared" si="20"/>
        <v>0</v>
      </c>
      <c r="F1246" s="43">
        <f>IFERROR(VLOOKUP(A1246,'2023'!A:N,13,0),0)</f>
        <v>0</v>
      </c>
      <c r="G1246" s="43">
        <f>IFERROR(VLOOKUP(A1246,'2023'!A:N,14,0),0)</f>
        <v>0</v>
      </c>
      <c r="H1246" s="43">
        <v>15</v>
      </c>
      <c r="I1246" s="43">
        <v>15386365</v>
      </c>
      <c r="J1246" s="44">
        <f t="shared" si="21"/>
        <v>1025757.6666666666</v>
      </c>
      <c r="K1246" s="43">
        <v>19</v>
      </c>
      <c r="L1246" s="43">
        <v>21186363</v>
      </c>
      <c r="M1246" s="44">
        <f t="shared" si="22"/>
        <v>19489395.666666664</v>
      </c>
      <c r="N1246" s="43">
        <f t="shared" si="23"/>
        <v>-4</v>
      </c>
      <c r="O1246" s="44">
        <f t="shared" si="24"/>
        <v>-4103030.6666666642</v>
      </c>
    </row>
    <row r="1247" spans="1:15" x14ac:dyDescent="0.2">
      <c r="A1247" s="31" t="s">
        <v>3475</v>
      </c>
      <c r="B1247" s="31" t="s">
        <v>11</v>
      </c>
      <c r="C1247" s="31">
        <v>0</v>
      </c>
      <c r="D1247" s="31">
        <v>0</v>
      </c>
      <c r="E1247" s="31">
        <f t="shared" si="20"/>
        <v>0</v>
      </c>
      <c r="F1247" s="43">
        <f>IFERROR(VLOOKUP(A1247,'2023'!A:N,13,0),0)</f>
        <v>0</v>
      </c>
      <c r="G1247" s="43">
        <f>IFERROR(VLOOKUP(A1247,'2023'!A:N,14,0),0)</f>
        <v>0</v>
      </c>
      <c r="H1247" s="43">
        <v>0</v>
      </c>
      <c r="I1247" s="43">
        <v>0</v>
      </c>
      <c r="J1247" s="44">
        <f t="shared" si="21"/>
        <v>0</v>
      </c>
      <c r="K1247" s="43">
        <v>4</v>
      </c>
      <c r="L1247" s="43">
        <v>2172726</v>
      </c>
      <c r="M1247" s="44">
        <f t="shared" si="22"/>
        <v>0</v>
      </c>
      <c r="N1247" s="43">
        <f t="shared" si="23"/>
        <v>-4</v>
      </c>
      <c r="O1247" s="44">
        <f t="shared" si="24"/>
        <v>0</v>
      </c>
    </row>
    <row r="1248" spans="1:15" x14ac:dyDescent="0.2">
      <c r="A1248" s="31" t="s">
        <v>3476</v>
      </c>
      <c r="B1248" s="31" t="s">
        <v>11</v>
      </c>
      <c r="C1248" s="31">
        <v>0</v>
      </c>
      <c r="D1248" s="31">
        <v>0</v>
      </c>
      <c r="E1248" s="31">
        <f t="shared" si="20"/>
        <v>0</v>
      </c>
      <c r="F1248" s="43">
        <f>IFERROR(VLOOKUP(A1248,'2023'!A:N,13,0),0)</f>
        <v>0</v>
      </c>
      <c r="G1248" s="43">
        <f>IFERROR(VLOOKUP(A1248,'2023'!A:N,14,0),0)</f>
        <v>0</v>
      </c>
      <c r="H1248" s="43">
        <v>0</v>
      </c>
      <c r="I1248" s="43">
        <v>0</v>
      </c>
      <c r="J1248" s="44">
        <f t="shared" si="21"/>
        <v>0</v>
      </c>
      <c r="K1248" s="43">
        <v>4</v>
      </c>
      <c r="L1248" s="43">
        <v>7200000</v>
      </c>
      <c r="M1248" s="44">
        <f t="shared" si="22"/>
        <v>0</v>
      </c>
      <c r="N1248" s="43">
        <f t="shared" si="23"/>
        <v>-4</v>
      </c>
      <c r="O1248" s="44">
        <f t="shared" si="24"/>
        <v>0</v>
      </c>
    </row>
    <row r="1249" spans="1:15" x14ac:dyDescent="0.2">
      <c r="A1249" s="31" t="s">
        <v>1202</v>
      </c>
      <c r="B1249" s="31" t="s">
        <v>11</v>
      </c>
      <c r="C1249" s="31">
        <v>8</v>
      </c>
      <c r="D1249" s="31">
        <v>10545454</v>
      </c>
      <c r="E1249" s="31">
        <f t="shared" si="20"/>
        <v>0</v>
      </c>
      <c r="F1249" s="43">
        <f>IFERROR(VLOOKUP(A1249,'2023'!A:N,13,0),0)</f>
        <v>8</v>
      </c>
      <c r="G1249" s="43">
        <f>IFERROR(VLOOKUP(A1249,'2023'!A:N,14,0),0)</f>
        <v>10545454</v>
      </c>
      <c r="H1249" s="43">
        <v>0</v>
      </c>
      <c r="I1249" s="43">
        <v>0</v>
      </c>
      <c r="J1249" s="44">
        <f t="shared" si="21"/>
        <v>1318181.75</v>
      </c>
      <c r="K1249" s="43">
        <v>3</v>
      </c>
      <c r="L1249" s="43">
        <v>3136363</v>
      </c>
      <c r="M1249" s="44">
        <f t="shared" si="22"/>
        <v>3954545.25</v>
      </c>
      <c r="N1249" s="43">
        <f t="shared" si="23"/>
        <v>5</v>
      </c>
      <c r="O1249" s="44">
        <f t="shared" si="24"/>
        <v>6590908.75</v>
      </c>
    </row>
    <row r="1250" spans="1:15" x14ac:dyDescent="0.2">
      <c r="A1250" s="31" t="s">
        <v>304</v>
      </c>
      <c r="B1250" s="31" t="s">
        <v>11</v>
      </c>
      <c r="C1250" s="31">
        <v>10</v>
      </c>
      <c r="D1250" s="31">
        <v>6847270</v>
      </c>
      <c r="E1250" s="31">
        <f t="shared" si="20"/>
        <v>0</v>
      </c>
      <c r="F1250" s="43">
        <f>IFERROR(VLOOKUP(A1250,'2023'!A:N,13,0),0)</f>
        <v>10</v>
      </c>
      <c r="G1250" s="43">
        <f>IFERROR(VLOOKUP(A1250,'2023'!A:N,14,0),0)</f>
        <v>6847270</v>
      </c>
      <c r="H1250" s="43">
        <v>0</v>
      </c>
      <c r="I1250" s="43">
        <v>0</v>
      </c>
      <c r="J1250" s="44">
        <f t="shared" si="21"/>
        <v>684727</v>
      </c>
      <c r="K1250" s="43">
        <v>1</v>
      </c>
      <c r="L1250" s="43">
        <v>809091</v>
      </c>
      <c r="M1250" s="44">
        <f t="shared" si="22"/>
        <v>684727</v>
      </c>
      <c r="N1250" s="43">
        <f t="shared" si="23"/>
        <v>9</v>
      </c>
      <c r="O1250" s="44">
        <f t="shared" si="24"/>
        <v>6162543</v>
      </c>
    </row>
    <row r="1251" spans="1:15" x14ac:dyDescent="0.2">
      <c r="A1251" s="31" t="s">
        <v>3477</v>
      </c>
      <c r="B1251" s="31" t="s">
        <v>11</v>
      </c>
      <c r="C1251" s="31">
        <v>0</v>
      </c>
      <c r="D1251" s="31">
        <v>0</v>
      </c>
      <c r="E1251" s="31">
        <f t="shared" si="20"/>
        <v>0</v>
      </c>
      <c r="F1251" s="43">
        <f>IFERROR(VLOOKUP(A1251,'2023'!A:N,13,0),0)</f>
        <v>0</v>
      </c>
      <c r="G1251" s="43">
        <f>IFERROR(VLOOKUP(A1251,'2023'!A:N,14,0),0)</f>
        <v>0</v>
      </c>
      <c r="H1251" s="43">
        <v>0</v>
      </c>
      <c r="I1251" s="43">
        <v>0</v>
      </c>
      <c r="J1251" s="44">
        <f t="shared" si="21"/>
        <v>0</v>
      </c>
      <c r="K1251" s="43">
        <v>4</v>
      </c>
      <c r="L1251" s="43">
        <v>9390909</v>
      </c>
      <c r="M1251" s="44">
        <f t="shared" si="22"/>
        <v>0</v>
      </c>
      <c r="N1251" s="43">
        <f t="shared" si="23"/>
        <v>-4</v>
      </c>
      <c r="O1251" s="44">
        <f t="shared" si="24"/>
        <v>0</v>
      </c>
    </row>
    <row r="1252" spans="1:15" x14ac:dyDescent="0.2">
      <c r="A1252" s="31" t="s">
        <v>3478</v>
      </c>
      <c r="B1252" s="31" t="s">
        <v>11</v>
      </c>
      <c r="C1252" s="31">
        <v>0</v>
      </c>
      <c r="D1252" s="31">
        <v>0</v>
      </c>
      <c r="E1252" s="31">
        <f t="shared" si="20"/>
        <v>0</v>
      </c>
      <c r="F1252" s="43">
        <f>IFERROR(VLOOKUP(A1252,'2023'!A:N,13,0),0)</f>
        <v>0</v>
      </c>
      <c r="G1252" s="43">
        <f>IFERROR(VLOOKUP(A1252,'2023'!A:N,14,0),0)</f>
        <v>0</v>
      </c>
      <c r="H1252" s="43">
        <v>0</v>
      </c>
      <c r="I1252" s="43">
        <v>0</v>
      </c>
      <c r="J1252" s="44">
        <f t="shared" si="21"/>
        <v>0</v>
      </c>
      <c r="K1252" s="43">
        <v>4</v>
      </c>
      <c r="L1252" s="43">
        <v>8618182</v>
      </c>
      <c r="M1252" s="44">
        <f t="shared" si="22"/>
        <v>0</v>
      </c>
      <c r="N1252" s="43">
        <f t="shared" si="23"/>
        <v>-4</v>
      </c>
      <c r="O1252" s="44">
        <f t="shared" si="24"/>
        <v>0</v>
      </c>
    </row>
    <row r="1253" spans="1:15" x14ac:dyDescent="0.2">
      <c r="A1253" s="31" t="s">
        <v>3479</v>
      </c>
      <c r="B1253" s="31" t="s">
        <v>11</v>
      </c>
      <c r="C1253" s="31">
        <v>0</v>
      </c>
      <c r="D1253" s="31">
        <v>0</v>
      </c>
      <c r="E1253" s="31">
        <f t="shared" si="20"/>
        <v>0</v>
      </c>
      <c r="F1253" s="43">
        <f>IFERROR(VLOOKUP(A1253,'2023'!A:N,13,0),0)</f>
        <v>0</v>
      </c>
      <c r="G1253" s="43">
        <f>IFERROR(VLOOKUP(A1253,'2023'!A:N,14,0),0)</f>
        <v>0</v>
      </c>
      <c r="H1253" s="43">
        <v>0</v>
      </c>
      <c r="I1253" s="43">
        <v>0</v>
      </c>
      <c r="J1253" s="44">
        <f t="shared" si="21"/>
        <v>0</v>
      </c>
      <c r="K1253" s="43">
        <v>4</v>
      </c>
      <c r="L1253" s="43">
        <v>1836363</v>
      </c>
      <c r="M1253" s="44">
        <f t="shared" si="22"/>
        <v>0</v>
      </c>
      <c r="N1253" s="43">
        <f t="shared" si="23"/>
        <v>-4</v>
      </c>
      <c r="O1253" s="44">
        <f t="shared" si="24"/>
        <v>0</v>
      </c>
    </row>
    <row r="1254" spans="1:15" x14ac:dyDescent="0.2">
      <c r="A1254" s="31" t="s">
        <v>3480</v>
      </c>
      <c r="B1254" s="31" t="s">
        <v>11</v>
      </c>
      <c r="C1254" s="31">
        <v>0</v>
      </c>
      <c r="D1254" s="31">
        <v>0</v>
      </c>
      <c r="E1254" s="31">
        <f t="shared" si="20"/>
        <v>0</v>
      </c>
      <c r="F1254" s="43">
        <f>IFERROR(VLOOKUP(A1254,'2023'!A:N,13,0),0)</f>
        <v>0</v>
      </c>
      <c r="G1254" s="43">
        <f>IFERROR(VLOOKUP(A1254,'2023'!A:N,14,0),0)</f>
        <v>0</v>
      </c>
      <c r="H1254" s="43">
        <v>0</v>
      </c>
      <c r="I1254" s="43">
        <v>0</v>
      </c>
      <c r="J1254" s="44">
        <f t="shared" si="21"/>
        <v>0</v>
      </c>
      <c r="K1254" s="43">
        <v>4</v>
      </c>
      <c r="L1254" s="43">
        <v>2109091</v>
      </c>
      <c r="M1254" s="44">
        <f t="shared" si="22"/>
        <v>0</v>
      </c>
      <c r="N1254" s="43">
        <f t="shared" si="23"/>
        <v>-4</v>
      </c>
      <c r="O1254" s="44">
        <f t="shared" si="24"/>
        <v>0</v>
      </c>
    </row>
    <row r="1255" spans="1:15" x14ac:dyDescent="0.2">
      <c r="A1255" s="31" t="s">
        <v>1485</v>
      </c>
      <c r="B1255" s="31" t="s">
        <v>11</v>
      </c>
      <c r="C1255" s="31">
        <v>1</v>
      </c>
      <c r="D1255" s="31">
        <v>180910</v>
      </c>
      <c r="E1255" s="31">
        <f t="shared" si="20"/>
        <v>0</v>
      </c>
      <c r="F1255" s="43">
        <f>IFERROR(VLOOKUP(A1255,'2023'!A:N,13,0),0)</f>
        <v>1</v>
      </c>
      <c r="G1255" s="43">
        <f>IFERROR(VLOOKUP(A1255,'2023'!A:N,14,0),0)</f>
        <v>180910</v>
      </c>
      <c r="H1255" s="43">
        <v>0</v>
      </c>
      <c r="I1255" s="43">
        <v>0</v>
      </c>
      <c r="J1255" s="44">
        <f t="shared" si="21"/>
        <v>180910</v>
      </c>
      <c r="K1255" s="43">
        <v>5</v>
      </c>
      <c r="L1255" s="43">
        <v>1648148</v>
      </c>
      <c r="M1255" s="44">
        <f t="shared" si="22"/>
        <v>904550</v>
      </c>
      <c r="N1255" s="43">
        <f t="shared" si="23"/>
        <v>-4</v>
      </c>
      <c r="O1255" s="44">
        <f t="shared" si="24"/>
        <v>-723640</v>
      </c>
    </row>
    <row r="1256" spans="1:15" x14ac:dyDescent="0.2">
      <c r="A1256" s="31" t="s">
        <v>3481</v>
      </c>
      <c r="B1256" s="31" t="s">
        <v>11</v>
      </c>
      <c r="C1256" s="31">
        <v>0</v>
      </c>
      <c r="D1256" s="31">
        <v>0</v>
      </c>
      <c r="E1256" s="31">
        <f t="shared" si="20"/>
        <v>0</v>
      </c>
      <c r="F1256" s="43">
        <f>IFERROR(VLOOKUP(A1256,'2023'!A:N,13,0),0)</f>
        <v>0</v>
      </c>
      <c r="G1256" s="43">
        <f>IFERROR(VLOOKUP(A1256,'2023'!A:N,14,0),0)</f>
        <v>0</v>
      </c>
      <c r="H1256" s="43">
        <v>0</v>
      </c>
      <c r="I1256" s="43">
        <v>0</v>
      </c>
      <c r="J1256" s="44">
        <f t="shared" si="21"/>
        <v>0</v>
      </c>
      <c r="K1256" s="43">
        <v>4</v>
      </c>
      <c r="L1256" s="43">
        <v>2836364</v>
      </c>
      <c r="M1256" s="44">
        <f t="shared" si="22"/>
        <v>0</v>
      </c>
      <c r="N1256" s="43">
        <f t="shared" si="23"/>
        <v>-4</v>
      </c>
      <c r="O1256" s="44">
        <f t="shared" si="24"/>
        <v>0</v>
      </c>
    </row>
    <row r="1257" spans="1:15" x14ac:dyDescent="0.2">
      <c r="A1257" s="31" t="s">
        <v>3482</v>
      </c>
      <c r="B1257" s="31" t="s">
        <v>11</v>
      </c>
      <c r="C1257" s="31">
        <v>0</v>
      </c>
      <c r="D1257" s="31">
        <v>0</v>
      </c>
      <c r="E1257" s="31">
        <f t="shared" si="20"/>
        <v>0</v>
      </c>
      <c r="F1257" s="43">
        <f>IFERROR(VLOOKUP(A1257,'2023'!A:N,13,0),0)</f>
        <v>0</v>
      </c>
      <c r="G1257" s="43">
        <f>IFERROR(VLOOKUP(A1257,'2023'!A:N,14,0),0)</f>
        <v>0</v>
      </c>
      <c r="H1257" s="43">
        <v>0</v>
      </c>
      <c r="I1257" s="43">
        <v>0</v>
      </c>
      <c r="J1257" s="44">
        <f t="shared" si="21"/>
        <v>0</v>
      </c>
      <c r="K1257" s="43">
        <v>4</v>
      </c>
      <c r="L1257" s="43">
        <v>4290908</v>
      </c>
      <c r="M1257" s="44">
        <f t="shared" si="22"/>
        <v>0</v>
      </c>
      <c r="N1257" s="43">
        <f t="shared" si="23"/>
        <v>-4</v>
      </c>
      <c r="O1257" s="44">
        <f t="shared" si="24"/>
        <v>0</v>
      </c>
    </row>
    <row r="1258" spans="1:15" x14ac:dyDescent="0.2">
      <c r="A1258" s="31" t="s">
        <v>3483</v>
      </c>
      <c r="B1258" s="31" t="s">
        <v>11</v>
      </c>
      <c r="C1258" s="31">
        <v>0</v>
      </c>
      <c r="D1258" s="31">
        <v>0</v>
      </c>
      <c r="E1258" s="31">
        <f t="shared" si="20"/>
        <v>0</v>
      </c>
      <c r="F1258" s="43">
        <f>IFERROR(VLOOKUP(A1258,'2023'!A:N,13,0),0)</f>
        <v>0</v>
      </c>
      <c r="G1258" s="43">
        <f>IFERROR(VLOOKUP(A1258,'2023'!A:N,14,0),0)</f>
        <v>0</v>
      </c>
      <c r="H1258" s="43">
        <v>0</v>
      </c>
      <c r="I1258" s="43">
        <v>0</v>
      </c>
      <c r="J1258" s="44">
        <f t="shared" si="21"/>
        <v>0</v>
      </c>
      <c r="K1258" s="43">
        <v>4</v>
      </c>
      <c r="L1258" s="43">
        <v>6127273</v>
      </c>
      <c r="M1258" s="44">
        <f t="shared" si="22"/>
        <v>0</v>
      </c>
      <c r="N1258" s="43">
        <f t="shared" si="23"/>
        <v>-4</v>
      </c>
      <c r="O1258" s="44">
        <f t="shared" si="24"/>
        <v>0</v>
      </c>
    </row>
    <row r="1259" spans="1:15" x14ac:dyDescent="0.2">
      <c r="A1259" s="31" t="s">
        <v>3484</v>
      </c>
      <c r="B1259" s="31" t="s">
        <v>141</v>
      </c>
      <c r="C1259" s="31">
        <v>0</v>
      </c>
      <c r="D1259" s="31">
        <v>0</v>
      </c>
      <c r="E1259" s="31">
        <f t="shared" si="20"/>
        <v>0</v>
      </c>
      <c r="F1259" s="43">
        <f>IFERROR(VLOOKUP(A1259,'2023'!A:N,13,0),0)</f>
        <v>0</v>
      </c>
      <c r="G1259" s="43">
        <f>IFERROR(VLOOKUP(A1259,'2023'!A:N,14,0),0)</f>
        <v>0</v>
      </c>
      <c r="H1259" s="43">
        <v>0</v>
      </c>
      <c r="I1259" s="43">
        <v>0</v>
      </c>
      <c r="J1259" s="44">
        <f t="shared" si="21"/>
        <v>0</v>
      </c>
      <c r="K1259" s="43">
        <v>4</v>
      </c>
      <c r="L1259" s="43">
        <v>1909091</v>
      </c>
      <c r="M1259" s="44">
        <f t="shared" si="22"/>
        <v>0</v>
      </c>
      <c r="N1259" s="43">
        <f t="shared" si="23"/>
        <v>-4</v>
      </c>
      <c r="O1259" s="44">
        <f t="shared" si="24"/>
        <v>0</v>
      </c>
    </row>
    <row r="1260" spans="1:15" x14ac:dyDescent="0.2">
      <c r="A1260" s="31" t="s">
        <v>1723</v>
      </c>
      <c r="B1260" s="31" t="s">
        <v>11</v>
      </c>
      <c r="C1260" s="31">
        <v>46</v>
      </c>
      <c r="D1260" s="31">
        <v>29690909</v>
      </c>
      <c r="E1260" s="31">
        <f t="shared" si="20"/>
        <v>0</v>
      </c>
      <c r="F1260" s="43">
        <f>IFERROR(VLOOKUP(A1260,'2023'!A:N,13,0),0)</f>
        <v>46</v>
      </c>
      <c r="G1260" s="43">
        <f>IFERROR(VLOOKUP(A1260,'2023'!A:N,14,0),0)</f>
        <v>29690908.916666668</v>
      </c>
      <c r="H1260" s="43">
        <v>0</v>
      </c>
      <c r="I1260" s="43">
        <v>0</v>
      </c>
      <c r="J1260" s="44">
        <f t="shared" si="21"/>
        <v>645454.54166666674</v>
      </c>
      <c r="K1260" s="43">
        <v>3</v>
      </c>
      <c r="L1260" s="43">
        <v>2418182</v>
      </c>
      <c r="M1260" s="44">
        <f t="shared" si="22"/>
        <v>1936363.6250000002</v>
      </c>
      <c r="N1260" s="43">
        <f t="shared" si="23"/>
        <v>43</v>
      </c>
      <c r="O1260" s="44">
        <f t="shared" si="24"/>
        <v>27754545.291666668</v>
      </c>
    </row>
    <row r="1261" spans="1:15" x14ac:dyDescent="0.2">
      <c r="A1261" s="31" t="s">
        <v>3485</v>
      </c>
      <c r="B1261" s="31" t="s">
        <v>25</v>
      </c>
      <c r="C1261" s="31">
        <v>0</v>
      </c>
      <c r="D1261" s="31">
        <v>0</v>
      </c>
      <c r="E1261" s="31">
        <f t="shared" si="20"/>
        <v>0</v>
      </c>
      <c r="F1261" s="43">
        <f>IFERROR(VLOOKUP(A1261,'2023'!A:N,13,0),0)</f>
        <v>0</v>
      </c>
      <c r="G1261" s="43">
        <f>IFERROR(VLOOKUP(A1261,'2023'!A:N,14,0),0)</f>
        <v>0</v>
      </c>
      <c r="H1261" s="43">
        <v>0</v>
      </c>
      <c r="I1261" s="43">
        <v>0</v>
      </c>
      <c r="J1261" s="44">
        <f t="shared" si="21"/>
        <v>0</v>
      </c>
      <c r="K1261" s="43">
        <v>4</v>
      </c>
      <c r="L1261" s="43">
        <v>400000</v>
      </c>
      <c r="M1261" s="44">
        <f t="shared" si="22"/>
        <v>0</v>
      </c>
      <c r="N1261" s="43">
        <f t="shared" si="23"/>
        <v>-4</v>
      </c>
      <c r="O1261" s="44">
        <f t="shared" si="24"/>
        <v>0</v>
      </c>
    </row>
    <row r="1262" spans="1:15" x14ac:dyDescent="0.2">
      <c r="A1262" s="31" t="s">
        <v>3486</v>
      </c>
      <c r="B1262" s="31" t="s">
        <v>11</v>
      </c>
      <c r="C1262" s="31">
        <v>0</v>
      </c>
      <c r="D1262" s="31">
        <v>0</v>
      </c>
      <c r="E1262" s="31">
        <f t="shared" si="20"/>
        <v>0</v>
      </c>
      <c r="F1262" s="43">
        <f>IFERROR(VLOOKUP(A1262,'2023'!A:N,13,0),0)</f>
        <v>0</v>
      </c>
      <c r="G1262" s="43">
        <f>IFERROR(VLOOKUP(A1262,'2023'!A:N,14,0),0)</f>
        <v>0</v>
      </c>
      <c r="H1262" s="43">
        <v>0</v>
      </c>
      <c r="I1262" s="43">
        <v>0</v>
      </c>
      <c r="J1262" s="44">
        <f t="shared" si="21"/>
        <v>0</v>
      </c>
      <c r="K1262" s="43">
        <v>4</v>
      </c>
      <c r="L1262" s="43">
        <v>818180</v>
      </c>
      <c r="M1262" s="44">
        <f t="shared" si="22"/>
        <v>0</v>
      </c>
      <c r="N1262" s="43">
        <f t="shared" si="23"/>
        <v>-4</v>
      </c>
      <c r="O1262" s="44">
        <f t="shared" si="24"/>
        <v>0</v>
      </c>
    </row>
    <row r="1263" spans="1:15" x14ac:dyDescent="0.2">
      <c r="A1263" s="31" t="s">
        <v>3487</v>
      </c>
      <c r="B1263" s="31" t="s">
        <v>11</v>
      </c>
      <c r="C1263" s="31">
        <v>0</v>
      </c>
      <c r="D1263" s="31">
        <v>0</v>
      </c>
      <c r="E1263" s="31">
        <f t="shared" si="20"/>
        <v>0</v>
      </c>
      <c r="F1263" s="43">
        <f>IFERROR(VLOOKUP(A1263,'2023'!A:N,13,0),0)</f>
        <v>0</v>
      </c>
      <c r="G1263" s="43">
        <f>IFERROR(VLOOKUP(A1263,'2023'!A:N,14,0),0)</f>
        <v>0</v>
      </c>
      <c r="H1263" s="43">
        <v>0</v>
      </c>
      <c r="I1263" s="43">
        <v>0</v>
      </c>
      <c r="J1263" s="44">
        <f t="shared" si="21"/>
        <v>0</v>
      </c>
      <c r="K1263" s="43">
        <v>4</v>
      </c>
      <c r="L1263" s="43">
        <v>345456</v>
      </c>
      <c r="M1263" s="44">
        <f t="shared" si="22"/>
        <v>0</v>
      </c>
      <c r="N1263" s="43">
        <f t="shared" si="23"/>
        <v>-4</v>
      </c>
      <c r="O1263" s="44">
        <f t="shared" si="24"/>
        <v>0</v>
      </c>
    </row>
    <row r="1264" spans="1:15" x14ac:dyDescent="0.2">
      <c r="A1264" s="31" t="s">
        <v>3488</v>
      </c>
      <c r="B1264" s="31" t="s">
        <v>11</v>
      </c>
      <c r="C1264" s="31">
        <v>0</v>
      </c>
      <c r="D1264" s="31">
        <v>0</v>
      </c>
      <c r="E1264" s="31">
        <f t="shared" si="20"/>
        <v>0</v>
      </c>
      <c r="F1264" s="43">
        <f>IFERROR(VLOOKUP(A1264,'2023'!A:N,13,0),0)</f>
        <v>0</v>
      </c>
      <c r="G1264" s="43">
        <f>IFERROR(VLOOKUP(A1264,'2023'!A:N,14,0),0)</f>
        <v>0</v>
      </c>
      <c r="H1264" s="43">
        <v>0</v>
      </c>
      <c r="I1264" s="43">
        <v>0</v>
      </c>
      <c r="J1264" s="44">
        <f t="shared" si="21"/>
        <v>0</v>
      </c>
      <c r="K1264" s="43">
        <v>4</v>
      </c>
      <c r="L1264" s="43">
        <v>1700000</v>
      </c>
      <c r="M1264" s="44">
        <f t="shared" si="22"/>
        <v>0</v>
      </c>
      <c r="N1264" s="43">
        <f t="shared" si="23"/>
        <v>-4</v>
      </c>
      <c r="O1264" s="44">
        <f t="shared" si="24"/>
        <v>0</v>
      </c>
    </row>
    <row r="1265" spans="1:15" x14ac:dyDescent="0.2">
      <c r="A1265" s="31" t="s">
        <v>3489</v>
      </c>
      <c r="B1265" s="31" t="s">
        <v>20</v>
      </c>
      <c r="C1265" s="31">
        <v>0</v>
      </c>
      <c r="D1265" s="31">
        <v>0</v>
      </c>
      <c r="E1265" s="31">
        <f t="shared" si="20"/>
        <v>0</v>
      </c>
      <c r="F1265" s="43">
        <f>IFERROR(VLOOKUP(A1265,'2023'!A:N,13,0),0)</f>
        <v>0</v>
      </c>
      <c r="G1265" s="43">
        <f>IFERROR(VLOOKUP(A1265,'2023'!A:N,14,0),0)</f>
        <v>0</v>
      </c>
      <c r="H1265" s="43">
        <v>0</v>
      </c>
      <c r="I1265" s="43">
        <v>0</v>
      </c>
      <c r="J1265" s="44">
        <f t="shared" si="21"/>
        <v>0</v>
      </c>
      <c r="K1265" s="43">
        <v>4</v>
      </c>
      <c r="L1265" s="43">
        <v>1427272</v>
      </c>
      <c r="M1265" s="44">
        <f t="shared" si="22"/>
        <v>0</v>
      </c>
      <c r="N1265" s="43">
        <f t="shared" si="23"/>
        <v>-4</v>
      </c>
      <c r="O1265" s="44">
        <f t="shared" si="24"/>
        <v>0</v>
      </c>
    </row>
    <row r="1266" spans="1:15" x14ac:dyDescent="0.2">
      <c r="A1266" s="31" t="s">
        <v>3490</v>
      </c>
      <c r="B1266" s="31" t="s">
        <v>25</v>
      </c>
      <c r="C1266" s="31">
        <v>0</v>
      </c>
      <c r="D1266" s="31">
        <v>0</v>
      </c>
      <c r="E1266" s="31">
        <f t="shared" si="20"/>
        <v>0</v>
      </c>
      <c r="F1266" s="43">
        <f>IFERROR(VLOOKUP(A1266,'2023'!A:N,13,0),0)</f>
        <v>0</v>
      </c>
      <c r="G1266" s="43">
        <f>IFERROR(VLOOKUP(A1266,'2023'!A:N,14,0),0)</f>
        <v>0</v>
      </c>
      <c r="H1266" s="43">
        <v>0</v>
      </c>
      <c r="I1266" s="43">
        <v>0</v>
      </c>
      <c r="J1266" s="44">
        <f t="shared" si="21"/>
        <v>0</v>
      </c>
      <c r="K1266" s="43">
        <v>4</v>
      </c>
      <c r="L1266" s="43">
        <v>3290909</v>
      </c>
      <c r="M1266" s="44">
        <f t="shared" si="22"/>
        <v>0</v>
      </c>
      <c r="N1266" s="43">
        <f t="shared" si="23"/>
        <v>-4</v>
      </c>
      <c r="O1266" s="44">
        <f t="shared" si="24"/>
        <v>0</v>
      </c>
    </row>
    <row r="1267" spans="1:15" x14ac:dyDescent="0.2">
      <c r="A1267" s="31" t="s">
        <v>1203</v>
      </c>
      <c r="B1267" s="31" t="s">
        <v>11</v>
      </c>
      <c r="C1267" s="31">
        <v>36</v>
      </c>
      <c r="D1267" s="31">
        <v>22549087</v>
      </c>
      <c r="E1267" s="31">
        <f t="shared" si="20"/>
        <v>0</v>
      </c>
      <c r="F1267" s="43">
        <f>IFERROR(VLOOKUP(A1267,'2023'!A:N,13,0),0)</f>
        <v>36</v>
      </c>
      <c r="G1267" s="43">
        <f>IFERROR(VLOOKUP(A1267,'2023'!A:N,14,0),0)</f>
        <v>22549087</v>
      </c>
      <c r="H1267" s="43">
        <v>0</v>
      </c>
      <c r="I1267" s="43">
        <v>0</v>
      </c>
      <c r="J1267" s="44">
        <f t="shared" si="21"/>
        <v>626363.52777777775</v>
      </c>
      <c r="K1267" s="43">
        <v>40</v>
      </c>
      <c r="L1267" s="43">
        <v>12000000</v>
      </c>
      <c r="M1267" s="44">
        <f t="shared" si="22"/>
        <v>25054541.111111112</v>
      </c>
      <c r="N1267" s="43">
        <f t="shared" si="23"/>
        <v>-4</v>
      </c>
      <c r="O1267" s="44">
        <f t="shared" si="24"/>
        <v>-2505454.1111111119</v>
      </c>
    </row>
    <row r="1268" spans="1:15" x14ac:dyDescent="0.2">
      <c r="A1268" s="31" t="s">
        <v>3491</v>
      </c>
      <c r="B1268" s="31" t="s">
        <v>11</v>
      </c>
      <c r="C1268" s="31">
        <v>0</v>
      </c>
      <c r="D1268" s="31">
        <v>0</v>
      </c>
      <c r="E1268" s="31">
        <f t="shared" ref="E1268:E1522" si="25">F1268-C1268</f>
        <v>0</v>
      </c>
      <c r="F1268" s="43">
        <f>IFERROR(VLOOKUP(A1268,'2023'!A:N,13,0),0)</f>
        <v>0</v>
      </c>
      <c r="G1268" s="43">
        <f>IFERROR(VLOOKUP(A1268,'2023'!A:N,14,0),0)</f>
        <v>0</v>
      </c>
      <c r="H1268" s="43">
        <v>0</v>
      </c>
      <c r="I1268" s="43">
        <v>0</v>
      </c>
      <c r="J1268" s="44">
        <f t="shared" ref="J1268:J1522" si="26">IFERROR(IF((G1268+I1268)/(H1268+F1268)&lt;0,0,(G1268+I1268)/(H1268+F1268)),0)</f>
        <v>0</v>
      </c>
      <c r="K1268" s="43">
        <v>4</v>
      </c>
      <c r="L1268" s="43">
        <v>32727272</v>
      </c>
      <c r="M1268" s="44">
        <f t="shared" ref="M1268:M1522" si="27">J1268*K1268</f>
        <v>0</v>
      </c>
      <c r="N1268" s="43">
        <f t="shared" ref="N1268:N1522" si="28">F1268+H1268-K1268</f>
        <v>-4</v>
      </c>
      <c r="O1268" s="44">
        <f t="shared" ref="O1268:O1522" si="29">G1268+I1268-M1268</f>
        <v>0</v>
      </c>
    </row>
    <row r="1269" spans="1:15" x14ac:dyDescent="0.2">
      <c r="A1269" s="31" t="s">
        <v>2088</v>
      </c>
      <c r="B1269" s="31" t="s">
        <v>11</v>
      </c>
      <c r="C1269" s="31">
        <v>61</v>
      </c>
      <c r="D1269" s="31">
        <v>135863592</v>
      </c>
      <c r="E1269" s="31">
        <f t="shared" si="25"/>
        <v>0</v>
      </c>
      <c r="F1269" s="43">
        <f>IFERROR(VLOOKUP(A1269,'2023'!A:N,13,0),0)</f>
        <v>61</v>
      </c>
      <c r="G1269" s="43">
        <f>IFERROR(VLOOKUP(A1269,'2023'!A:N,14,0),0)</f>
        <v>135863592</v>
      </c>
      <c r="H1269" s="43">
        <v>0</v>
      </c>
      <c r="I1269" s="43">
        <v>0</v>
      </c>
      <c r="J1269" s="44">
        <f t="shared" si="26"/>
        <v>2227272</v>
      </c>
      <c r="K1269" s="43">
        <v>6</v>
      </c>
      <c r="L1269" s="43">
        <v>13999999</v>
      </c>
      <c r="M1269" s="44">
        <f t="shared" si="27"/>
        <v>13363632</v>
      </c>
      <c r="N1269" s="43">
        <f t="shared" si="28"/>
        <v>55</v>
      </c>
      <c r="O1269" s="44">
        <f t="shared" si="29"/>
        <v>122499960</v>
      </c>
    </row>
    <row r="1270" spans="1:15" x14ac:dyDescent="0.2">
      <c r="A1270" s="31" t="s">
        <v>3492</v>
      </c>
      <c r="B1270" s="31" t="s">
        <v>11</v>
      </c>
      <c r="C1270" s="31">
        <v>0</v>
      </c>
      <c r="D1270" s="31">
        <v>0</v>
      </c>
      <c r="E1270" s="31">
        <f t="shared" si="25"/>
        <v>0</v>
      </c>
      <c r="F1270" s="43">
        <f>IFERROR(VLOOKUP(A1270,'2023'!A:N,13,0),0)</f>
        <v>0</v>
      </c>
      <c r="G1270" s="43">
        <f>IFERROR(VLOOKUP(A1270,'2023'!A:N,14,0),0)</f>
        <v>0</v>
      </c>
      <c r="H1270" s="43">
        <v>0</v>
      </c>
      <c r="I1270" s="43">
        <v>0</v>
      </c>
      <c r="J1270" s="44">
        <f t="shared" si="26"/>
        <v>0</v>
      </c>
      <c r="K1270" s="43">
        <v>4</v>
      </c>
      <c r="L1270" s="43">
        <v>14000000</v>
      </c>
      <c r="M1270" s="44">
        <f t="shared" si="27"/>
        <v>0</v>
      </c>
      <c r="N1270" s="43">
        <f t="shared" si="28"/>
        <v>-4</v>
      </c>
      <c r="O1270" s="44">
        <f t="shared" si="29"/>
        <v>0</v>
      </c>
    </row>
    <row r="1271" spans="1:15" x14ac:dyDescent="0.2">
      <c r="A1271" s="31" t="s">
        <v>3493</v>
      </c>
      <c r="B1271" s="31" t="s">
        <v>11</v>
      </c>
      <c r="C1271" s="31">
        <v>0</v>
      </c>
      <c r="D1271" s="31">
        <v>0</v>
      </c>
      <c r="E1271" s="31">
        <f t="shared" si="25"/>
        <v>0</v>
      </c>
      <c r="F1271" s="43">
        <f>IFERROR(VLOOKUP(A1271,'2023'!A:N,13,0),0)</f>
        <v>0</v>
      </c>
      <c r="G1271" s="43">
        <f>IFERROR(VLOOKUP(A1271,'2023'!A:N,14,0),0)</f>
        <v>0</v>
      </c>
      <c r="H1271" s="43">
        <v>0</v>
      </c>
      <c r="I1271" s="43">
        <v>0</v>
      </c>
      <c r="J1271" s="44">
        <f t="shared" si="26"/>
        <v>0</v>
      </c>
      <c r="K1271" s="43">
        <v>4</v>
      </c>
      <c r="L1271" s="43">
        <v>3090908</v>
      </c>
      <c r="M1271" s="44">
        <f t="shared" si="27"/>
        <v>0</v>
      </c>
      <c r="N1271" s="43">
        <f t="shared" si="28"/>
        <v>-4</v>
      </c>
      <c r="O1271" s="44">
        <f t="shared" si="29"/>
        <v>0</v>
      </c>
    </row>
    <row r="1272" spans="1:15" x14ac:dyDescent="0.2">
      <c r="A1272" s="31" t="s">
        <v>3494</v>
      </c>
      <c r="B1272" s="31" t="s">
        <v>11</v>
      </c>
      <c r="C1272" s="31">
        <v>0</v>
      </c>
      <c r="D1272" s="31">
        <v>0</v>
      </c>
      <c r="E1272" s="31">
        <f t="shared" si="25"/>
        <v>0</v>
      </c>
      <c r="F1272" s="43">
        <f>IFERROR(VLOOKUP(A1272,'2023'!A:N,13,0),0)</f>
        <v>0</v>
      </c>
      <c r="G1272" s="43">
        <f>IFERROR(VLOOKUP(A1272,'2023'!A:N,14,0),0)</f>
        <v>0</v>
      </c>
      <c r="H1272" s="43">
        <v>0</v>
      </c>
      <c r="I1272" s="43">
        <v>0</v>
      </c>
      <c r="J1272" s="44">
        <f t="shared" si="26"/>
        <v>0</v>
      </c>
      <c r="K1272" s="43">
        <v>4</v>
      </c>
      <c r="L1272" s="43">
        <v>3963636</v>
      </c>
      <c r="M1272" s="44">
        <f t="shared" si="27"/>
        <v>0</v>
      </c>
      <c r="N1272" s="43">
        <f t="shared" si="28"/>
        <v>-4</v>
      </c>
      <c r="O1272" s="44">
        <f t="shared" si="29"/>
        <v>0</v>
      </c>
    </row>
    <row r="1273" spans="1:15" x14ac:dyDescent="0.2">
      <c r="A1273" s="31" t="s">
        <v>3495</v>
      </c>
      <c r="B1273" s="31" t="s">
        <v>11</v>
      </c>
      <c r="C1273" s="31">
        <v>0</v>
      </c>
      <c r="D1273" s="31">
        <v>0</v>
      </c>
      <c r="E1273" s="31">
        <f t="shared" si="25"/>
        <v>0</v>
      </c>
      <c r="F1273" s="43">
        <f>IFERROR(VLOOKUP(A1273,'2023'!A:N,13,0),0)</f>
        <v>0</v>
      </c>
      <c r="G1273" s="43">
        <f>IFERROR(VLOOKUP(A1273,'2023'!A:N,14,0),0)</f>
        <v>0</v>
      </c>
      <c r="H1273" s="43">
        <v>0</v>
      </c>
      <c r="I1273" s="43">
        <v>0</v>
      </c>
      <c r="J1273" s="44">
        <f t="shared" si="26"/>
        <v>0</v>
      </c>
      <c r="K1273" s="43">
        <v>4</v>
      </c>
      <c r="L1273" s="43">
        <v>927272</v>
      </c>
      <c r="M1273" s="44">
        <f t="shared" si="27"/>
        <v>0</v>
      </c>
      <c r="N1273" s="43">
        <f t="shared" si="28"/>
        <v>-4</v>
      </c>
      <c r="O1273" s="44">
        <f t="shared" si="29"/>
        <v>0</v>
      </c>
    </row>
    <row r="1274" spans="1:15" x14ac:dyDescent="0.2">
      <c r="A1274" s="31" t="s">
        <v>3496</v>
      </c>
      <c r="B1274" s="31" t="s">
        <v>11</v>
      </c>
      <c r="C1274" s="31">
        <v>0</v>
      </c>
      <c r="D1274" s="31">
        <v>0</v>
      </c>
      <c r="E1274" s="31">
        <f t="shared" si="25"/>
        <v>0</v>
      </c>
      <c r="F1274" s="43">
        <f>IFERROR(VLOOKUP(A1274,'2023'!A:N,13,0),0)</f>
        <v>0</v>
      </c>
      <c r="G1274" s="43">
        <f>IFERROR(VLOOKUP(A1274,'2023'!A:N,14,0),0)</f>
        <v>0</v>
      </c>
      <c r="H1274" s="43">
        <v>0</v>
      </c>
      <c r="I1274" s="43">
        <v>0</v>
      </c>
      <c r="J1274" s="44">
        <f t="shared" si="26"/>
        <v>0</v>
      </c>
      <c r="K1274" s="43">
        <v>4</v>
      </c>
      <c r="L1274" s="43">
        <v>1027271</v>
      </c>
      <c r="M1274" s="44">
        <f t="shared" si="27"/>
        <v>0</v>
      </c>
      <c r="N1274" s="43">
        <f t="shared" si="28"/>
        <v>-4</v>
      </c>
      <c r="O1274" s="44">
        <f t="shared" si="29"/>
        <v>0</v>
      </c>
    </row>
    <row r="1275" spans="1:15" x14ac:dyDescent="0.2">
      <c r="A1275" s="31" t="s">
        <v>3497</v>
      </c>
      <c r="B1275" s="31" t="s">
        <v>20</v>
      </c>
      <c r="C1275" s="31">
        <v>0</v>
      </c>
      <c r="D1275" s="31">
        <v>0</v>
      </c>
      <c r="E1275" s="31">
        <f t="shared" si="25"/>
        <v>0</v>
      </c>
      <c r="F1275" s="43">
        <f>IFERROR(VLOOKUP(A1275,'2023'!A:N,13,0),0)</f>
        <v>0</v>
      </c>
      <c r="G1275" s="43">
        <f>IFERROR(VLOOKUP(A1275,'2023'!A:N,14,0),0)</f>
        <v>0</v>
      </c>
      <c r="H1275" s="43">
        <v>0</v>
      </c>
      <c r="I1275" s="43">
        <v>0</v>
      </c>
      <c r="J1275" s="44">
        <f t="shared" si="26"/>
        <v>0</v>
      </c>
      <c r="K1275" s="43">
        <v>4</v>
      </c>
      <c r="L1275" s="43">
        <v>37090908</v>
      </c>
      <c r="M1275" s="44">
        <f t="shared" si="27"/>
        <v>0</v>
      </c>
      <c r="N1275" s="43">
        <f t="shared" si="28"/>
        <v>-4</v>
      </c>
      <c r="O1275" s="44">
        <f t="shared" si="29"/>
        <v>0</v>
      </c>
    </row>
    <row r="1276" spans="1:15" x14ac:dyDescent="0.2">
      <c r="A1276" s="31" t="s">
        <v>3498</v>
      </c>
      <c r="B1276" s="31" t="s">
        <v>11</v>
      </c>
      <c r="C1276" s="31">
        <v>0</v>
      </c>
      <c r="D1276" s="31">
        <v>0</v>
      </c>
      <c r="E1276" s="31">
        <f t="shared" si="25"/>
        <v>0</v>
      </c>
      <c r="F1276" s="43">
        <f>IFERROR(VLOOKUP(A1276,'2023'!A:N,13,0),0)</f>
        <v>0</v>
      </c>
      <c r="G1276" s="43">
        <f>IFERROR(VLOOKUP(A1276,'2023'!A:N,14,0),0)</f>
        <v>0</v>
      </c>
      <c r="H1276" s="43">
        <v>0</v>
      </c>
      <c r="I1276" s="43">
        <v>0</v>
      </c>
      <c r="J1276" s="44">
        <f t="shared" si="26"/>
        <v>0</v>
      </c>
      <c r="K1276" s="43">
        <v>4</v>
      </c>
      <c r="L1276" s="43">
        <v>8181820</v>
      </c>
      <c r="M1276" s="44">
        <f t="shared" si="27"/>
        <v>0</v>
      </c>
      <c r="N1276" s="43">
        <f t="shared" si="28"/>
        <v>-4</v>
      </c>
      <c r="O1276" s="44">
        <f t="shared" si="29"/>
        <v>0</v>
      </c>
    </row>
    <row r="1277" spans="1:15" x14ac:dyDescent="0.2">
      <c r="A1277" s="31" t="s">
        <v>3499</v>
      </c>
      <c r="B1277" s="31" t="s">
        <v>11</v>
      </c>
      <c r="C1277" s="31">
        <v>0</v>
      </c>
      <c r="D1277" s="31">
        <v>0</v>
      </c>
      <c r="E1277" s="31">
        <f t="shared" si="25"/>
        <v>0</v>
      </c>
      <c r="F1277" s="43">
        <f>IFERROR(VLOOKUP(A1277,'2023'!A:N,13,0),0)</f>
        <v>0</v>
      </c>
      <c r="G1277" s="43">
        <f>IFERROR(VLOOKUP(A1277,'2023'!A:N,14,0),0)</f>
        <v>0</v>
      </c>
      <c r="H1277" s="43">
        <v>2</v>
      </c>
      <c r="I1277" s="43">
        <v>4181818</v>
      </c>
      <c r="J1277" s="44">
        <f t="shared" si="26"/>
        <v>2090909</v>
      </c>
      <c r="K1277" s="43">
        <v>5</v>
      </c>
      <c r="L1277" s="43">
        <v>12754546</v>
      </c>
      <c r="M1277" s="44">
        <f t="shared" si="27"/>
        <v>10454545</v>
      </c>
      <c r="N1277" s="43">
        <f t="shared" si="28"/>
        <v>-3</v>
      </c>
      <c r="O1277" s="44">
        <f t="shared" si="29"/>
        <v>-6272727</v>
      </c>
    </row>
    <row r="1278" spans="1:15" x14ac:dyDescent="0.2">
      <c r="A1278" s="31" t="s">
        <v>3500</v>
      </c>
      <c r="B1278" s="31" t="s">
        <v>105</v>
      </c>
      <c r="C1278" s="31">
        <v>0</v>
      </c>
      <c r="D1278" s="31">
        <v>0</v>
      </c>
      <c r="E1278" s="31">
        <f t="shared" si="25"/>
        <v>0</v>
      </c>
      <c r="F1278" s="43">
        <f>IFERROR(VLOOKUP(A1278,'2023'!A:N,13,0),0)</f>
        <v>0</v>
      </c>
      <c r="G1278" s="43">
        <f>IFERROR(VLOOKUP(A1278,'2023'!A:N,14,0),0)</f>
        <v>0</v>
      </c>
      <c r="H1278" s="43">
        <v>11</v>
      </c>
      <c r="I1278" s="43">
        <v>826361</v>
      </c>
      <c r="J1278" s="44">
        <f t="shared" si="26"/>
        <v>75123.727272727279</v>
      </c>
      <c r="K1278" s="43">
        <v>14</v>
      </c>
      <c r="L1278" s="43">
        <v>2036370</v>
      </c>
      <c r="M1278" s="44">
        <f t="shared" si="27"/>
        <v>1051732.1818181819</v>
      </c>
      <c r="N1278" s="43">
        <f t="shared" si="28"/>
        <v>-3</v>
      </c>
      <c r="O1278" s="44">
        <f t="shared" si="29"/>
        <v>-225371.18181818188</v>
      </c>
    </row>
    <row r="1279" spans="1:15" x14ac:dyDescent="0.2">
      <c r="A1279" s="31" t="s">
        <v>3501</v>
      </c>
      <c r="B1279" s="31" t="s">
        <v>11</v>
      </c>
      <c r="C1279" s="31">
        <v>0</v>
      </c>
      <c r="D1279" s="31">
        <v>0</v>
      </c>
      <c r="E1279" s="31">
        <f t="shared" si="25"/>
        <v>0</v>
      </c>
      <c r="F1279" s="43">
        <f>IFERROR(VLOOKUP(A1279,'2023'!A:N,13,0),0)</f>
        <v>0</v>
      </c>
      <c r="G1279" s="43">
        <f>IFERROR(VLOOKUP(A1279,'2023'!A:N,14,0),0)</f>
        <v>0</v>
      </c>
      <c r="H1279" s="43">
        <v>1</v>
      </c>
      <c r="I1279" s="43">
        <v>2145455</v>
      </c>
      <c r="J1279" s="44">
        <f t="shared" si="26"/>
        <v>2145455</v>
      </c>
      <c r="K1279" s="43">
        <v>4</v>
      </c>
      <c r="L1279" s="43">
        <v>6709092</v>
      </c>
      <c r="M1279" s="44">
        <f t="shared" si="27"/>
        <v>8581820</v>
      </c>
      <c r="N1279" s="43">
        <f t="shared" si="28"/>
        <v>-3</v>
      </c>
      <c r="O1279" s="44">
        <f t="shared" si="29"/>
        <v>-6436365</v>
      </c>
    </row>
    <row r="1280" spans="1:15" x14ac:dyDescent="0.2">
      <c r="A1280" s="31" t="s">
        <v>3502</v>
      </c>
      <c r="B1280" s="31" t="s">
        <v>25</v>
      </c>
      <c r="C1280" s="31">
        <v>0</v>
      </c>
      <c r="D1280" s="31">
        <v>0</v>
      </c>
      <c r="E1280" s="31">
        <f t="shared" si="25"/>
        <v>0</v>
      </c>
      <c r="F1280" s="43">
        <f>IFERROR(VLOOKUP(A1280,'2023'!A:N,13,0),0)</f>
        <v>0</v>
      </c>
      <c r="G1280" s="43">
        <f>IFERROR(VLOOKUP(A1280,'2023'!A:N,14,0),0)</f>
        <v>0</v>
      </c>
      <c r="H1280" s="43">
        <v>40</v>
      </c>
      <c r="I1280" s="43">
        <v>80400000</v>
      </c>
      <c r="J1280" s="44">
        <f t="shared" si="26"/>
        <v>2010000</v>
      </c>
      <c r="K1280" s="43">
        <v>43</v>
      </c>
      <c r="L1280" s="43">
        <v>78245449</v>
      </c>
      <c r="M1280" s="44">
        <f t="shared" si="27"/>
        <v>86430000</v>
      </c>
      <c r="N1280" s="43">
        <f t="shared" si="28"/>
        <v>-3</v>
      </c>
      <c r="O1280" s="44">
        <f t="shared" si="29"/>
        <v>-6030000</v>
      </c>
    </row>
    <row r="1281" spans="1:15" x14ac:dyDescent="0.2">
      <c r="A1281" s="31" t="s">
        <v>3503</v>
      </c>
      <c r="B1281" s="31" t="s">
        <v>11</v>
      </c>
      <c r="C1281" s="31">
        <v>0</v>
      </c>
      <c r="D1281" s="31">
        <v>0</v>
      </c>
      <c r="E1281" s="31">
        <f t="shared" si="25"/>
        <v>0</v>
      </c>
      <c r="F1281" s="43">
        <f>IFERROR(VLOOKUP(A1281,'2023'!A:N,13,0),0)</f>
        <v>0</v>
      </c>
      <c r="G1281" s="43">
        <f>IFERROR(VLOOKUP(A1281,'2023'!A:N,14,0),0)</f>
        <v>0</v>
      </c>
      <c r="H1281" s="43">
        <v>0</v>
      </c>
      <c r="I1281" s="43">
        <v>0</v>
      </c>
      <c r="J1281" s="44">
        <f t="shared" si="26"/>
        <v>0</v>
      </c>
      <c r="K1281" s="43">
        <v>3</v>
      </c>
      <c r="L1281" s="43">
        <v>122727</v>
      </c>
      <c r="M1281" s="44">
        <f t="shared" si="27"/>
        <v>0</v>
      </c>
      <c r="N1281" s="43">
        <f t="shared" si="28"/>
        <v>-3</v>
      </c>
      <c r="O1281" s="44">
        <f t="shared" si="29"/>
        <v>0</v>
      </c>
    </row>
    <row r="1282" spans="1:15" x14ac:dyDescent="0.2">
      <c r="A1282" s="31" t="s">
        <v>2113</v>
      </c>
      <c r="B1282" s="31" t="s">
        <v>11</v>
      </c>
      <c r="C1282" s="31">
        <v>128</v>
      </c>
      <c r="D1282" s="31">
        <v>31690514</v>
      </c>
      <c r="E1282" s="31">
        <f t="shared" si="25"/>
        <v>0</v>
      </c>
      <c r="F1282" s="43">
        <f>IFERROR(VLOOKUP(A1282,'2023'!A:N,13,0),0)</f>
        <v>128</v>
      </c>
      <c r="G1282" s="43">
        <f>IFERROR(VLOOKUP(A1282,'2023'!A:N,14,0),0)</f>
        <v>31690514.285714284</v>
      </c>
      <c r="H1282" s="43">
        <v>0</v>
      </c>
      <c r="I1282" s="43">
        <v>0</v>
      </c>
      <c r="J1282" s="44">
        <f t="shared" si="26"/>
        <v>247582.14285714284</v>
      </c>
      <c r="K1282" s="43">
        <v>16</v>
      </c>
      <c r="L1282" s="43">
        <v>4830000</v>
      </c>
      <c r="M1282" s="44">
        <f t="shared" si="27"/>
        <v>3961314.2857142854</v>
      </c>
      <c r="N1282" s="43">
        <f t="shared" si="28"/>
        <v>112</v>
      </c>
      <c r="O1282" s="44">
        <f t="shared" si="29"/>
        <v>27729200</v>
      </c>
    </row>
    <row r="1283" spans="1:15" x14ac:dyDescent="0.2">
      <c r="A1283" s="31" t="s">
        <v>1896</v>
      </c>
      <c r="B1283" s="31" t="s">
        <v>141</v>
      </c>
      <c r="C1283" s="31">
        <v>53</v>
      </c>
      <c r="D1283" s="31">
        <v>29443889</v>
      </c>
      <c r="E1283" s="31">
        <f t="shared" si="25"/>
        <v>0</v>
      </c>
      <c r="F1283" s="43">
        <f>IFERROR(VLOOKUP(A1283,'2023'!A:N,13,0),0)</f>
        <v>53</v>
      </c>
      <c r="G1283" s="43">
        <f>IFERROR(VLOOKUP(A1283,'2023'!A:N,14,0),0)</f>
        <v>29443889.344262294</v>
      </c>
      <c r="H1283" s="43">
        <v>0</v>
      </c>
      <c r="I1283" s="43">
        <v>0</v>
      </c>
      <c r="J1283" s="44">
        <f t="shared" si="26"/>
        <v>555545.08196721307</v>
      </c>
      <c r="K1283" s="43">
        <v>8</v>
      </c>
      <c r="L1283" s="43">
        <v>4563637</v>
      </c>
      <c r="M1283" s="44">
        <f t="shared" si="27"/>
        <v>4444360.6557377046</v>
      </c>
      <c r="N1283" s="43">
        <f t="shared" si="28"/>
        <v>45</v>
      </c>
      <c r="O1283" s="44">
        <f t="shared" si="29"/>
        <v>24999528.688524589</v>
      </c>
    </row>
    <row r="1284" spans="1:15" x14ac:dyDescent="0.2">
      <c r="A1284" s="31" t="s">
        <v>3504</v>
      </c>
      <c r="B1284" s="31" t="s">
        <v>25</v>
      </c>
      <c r="C1284" s="31">
        <v>0</v>
      </c>
      <c r="D1284" s="31">
        <v>0</v>
      </c>
      <c r="E1284" s="31">
        <f t="shared" si="25"/>
        <v>0</v>
      </c>
      <c r="F1284" s="43">
        <f>IFERROR(VLOOKUP(A1284,'2023'!A:N,13,0),0)</f>
        <v>0</v>
      </c>
      <c r="G1284" s="43">
        <f>IFERROR(VLOOKUP(A1284,'2023'!A:N,14,0),0)</f>
        <v>0</v>
      </c>
      <c r="H1284" s="43">
        <v>0</v>
      </c>
      <c r="I1284" s="43">
        <v>0</v>
      </c>
      <c r="J1284" s="44">
        <f t="shared" si="26"/>
        <v>0</v>
      </c>
      <c r="K1284" s="43">
        <v>3</v>
      </c>
      <c r="L1284" s="43">
        <v>636364</v>
      </c>
      <c r="M1284" s="44">
        <f t="shared" si="27"/>
        <v>0</v>
      </c>
      <c r="N1284" s="43">
        <f t="shared" si="28"/>
        <v>-3</v>
      </c>
      <c r="O1284" s="44">
        <f t="shared" si="29"/>
        <v>0</v>
      </c>
    </row>
    <row r="1285" spans="1:15" x14ac:dyDescent="0.2">
      <c r="A1285" s="31" t="s">
        <v>2410</v>
      </c>
      <c r="B1285" s="31" t="s">
        <v>20</v>
      </c>
      <c r="C1285" s="31">
        <v>0</v>
      </c>
      <c r="D1285" s="31">
        <v>0</v>
      </c>
      <c r="E1285" s="31">
        <f t="shared" si="25"/>
        <v>0</v>
      </c>
      <c r="F1285" s="43">
        <f>IFERROR(VLOOKUP(A1285,'2023'!A:N,13,0),0)</f>
        <v>0</v>
      </c>
      <c r="G1285" s="43">
        <f>IFERROR(VLOOKUP(A1285,'2023'!A:N,14,0),0)</f>
        <v>0</v>
      </c>
      <c r="H1285" s="43">
        <v>0</v>
      </c>
      <c r="I1285" s="43">
        <v>0</v>
      </c>
      <c r="J1285" s="44">
        <f t="shared" si="26"/>
        <v>0</v>
      </c>
      <c r="K1285" s="43">
        <v>3</v>
      </c>
      <c r="L1285" s="43">
        <v>6922727</v>
      </c>
      <c r="M1285" s="44">
        <f t="shared" si="27"/>
        <v>0</v>
      </c>
      <c r="N1285" s="43">
        <f t="shared" si="28"/>
        <v>-3</v>
      </c>
      <c r="O1285" s="44">
        <f t="shared" si="29"/>
        <v>0</v>
      </c>
    </row>
    <row r="1286" spans="1:15" x14ac:dyDescent="0.2">
      <c r="A1286" s="31" t="s">
        <v>1856</v>
      </c>
      <c r="B1286" s="31" t="s">
        <v>11</v>
      </c>
      <c r="C1286" s="31">
        <v>6</v>
      </c>
      <c r="D1286" s="31">
        <v>36367170</v>
      </c>
      <c r="E1286" s="31">
        <f t="shared" si="25"/>
        <v>0</v>
      </c>
      <c r="F1286" s="43">
        <f>IFERROR(VLOOKUP(A1286,'2023'!A:N,13,0),0)</f>
        <v>6</v>
      </c>
      <c r="G1286" s="43">
        <f>IFERROR(VLOOKUP(A1286,'2023'!A:N,14,0),0)</f>
        <v>36367170</v>
      </c>
      <c r="H1286" s="43">
        <v>0</v>
      </c>
      <c r="I1286" s="43">
        <v>0</v>
      </c>
      <c r="J1286" s="44">
        <f t="shared" si="26"/>
        <v>6061195</v>
      </c>
      <c r="K1286" s="43">
        <v>2</v>
      </c>
      <c r="L1286" s="43">
        <v>13072728</v>
      </c>
      <c r="M1286" s="44">
        <f t="shared" si="27"/>
        <v>12122390</v>
      </c>
      <c r="N1286" s="43">
        <f t="shared" si="28"/>
        <v>4</v>
      </c>
      <c r="O1286" s="44">
        <f t="shared" si="29"/>
        <v>24244780</v>
      </c>
    </row>
    <row r="1287" spans="1:15" x14ac:dyDescent="0.2">
      <c r="A1287" s="31" t="s">
        <v>3505</v>
      </c>
      <c r="B1287" s="31" t="s">
        <v>11</v>
      </c>
      <c r="C1287" s="31">
        <v>0</v>
      </c>
      <c r="D1287" s="31">
        <v>0</v>
      </c>
      <c r="E1287" s="31">
        <f t="shared" si="25"/>
        <v>0</v>
      </c>
      <c r="F1287" s="43">
        <f>IFERROR(VLOOKUP(A1287,'2023'!A:N,13,0),0)</f>
        <v>0</v>
      </c>
      <c r="G1287" s="43">
        <f>IFERROR(VLOOKUP(A1287,'2023'!A:N,14,0),0)</f>
        <v>0</v>
      </c>
      <c r="H1287" s="43">
        <v>0</v>
      </c>
      <c r="I1287" s="43">
        <v>0</v>
      </c>
      <c r="J1287" s="44">
        <f t="shared" si="26"/>
        <v>0</v>
      </c>
      <c r="K1287" s="43">
        <v>3</v>
      </c>
      <c r="L1287" s="43">
        <v>1545454</v>
      </c>
      <c r="M1287" s="44">
        <f t="shared" si="27"/>
        <v>0</v>
      </c>
      <c r="N1287" s="43">
        <f t="shared" si="28"/>
        <v>-3</v>
      </c>
      <c r="O1287" s="44">
        <f t="shared" si="29"/>
        <v>0</v>
      </c>
    </row>
    <row r="1288" spans="1:15" x14ac:dyDescent="0.2">
      <c r="A1288" s="31" t="s">
        <v>3506</v>
      </c>
      <c r="B1288" s="31" t="s">
        <v>11</v>
      </c>
      <c r="C1288" s="31">
        <v>0</v>
      </c>
      <c r="D1288" s="31">
        <v>0</v>
      </c>
      <c r="E1288" s="31">
        <f t="shared" si="25"/>
        <v>0</v>
      </c>
      <c r="F1288" s="43">
        <f>IFERROR(VLOOKUP(A1288,'2023'!A:N,13,0),0)</f>
        <v>0</v>
      </c>
      <c r="G1288" s="43">
        <f>IFERROR(VLOOKUP(A1288,'2023'!A:N,14,0),0)</f>
        <v>0</v>
      </c>
      <c r="H1288" s="43">
        <v>0</v>
      </c>
      <c r="I1288" s="43">
        <v>0</v>
      </c>
      <c r="J1288" s="44">
        <f t="shared" si="26"/>
        <v>0</v>
      </c>
      <c r="K1288" s="43">
        <v>3</v>
      </c>
      <c r="L1288" s="43">
        <v>15409092</v>
      </c>
      <c r="M1288" s="44">
        <f t="shared" si="27"/>
        <v>0</v>
      </c>
      <c r="N1288" s="43">
        <f t="shared" si="28"/>
        <v>-3</v>
      </c>
      <c r="O1288" s="44">
        <f t="shared" si="29"/>
        <v>0</v>
      </c>
    </row>
    <row r="1289" spans="1:15" x14ac:dyDescent="0.2">
      <c r="A1289" s="31" t="s">
        <v>3507</v>
      </c>
      <c r="B1289" s="31" t="s">
        <v>11</v>
      </c>
      <c r="C1289" s="31">
        <v>0</v>
      </c>
      <c r="D1289" s="31">
        <v>0</v>
      </c>
      <c r="E1289" s="31">
        <f t="shared" si="25"/>
        <v>0</v>
      </c>
      <c r="F1289" s="43">
        <f>IFERROR(VLOOKUP(A1289,'2023'!A:N,13,0),0)</f>
        <v>0</v>
      </c>
      <c r="G1289" s="43">
        <f>IFERROR(VLOOKUP(A1289,'2023'!A:N,14,0),0)</f>
        <v>0</v>
      </c>
      <c r="H1289" s="43">
        <v>0</v>
      </c>
      <c r="I1289" s="43">
        <v>0</v>
      </c>
      <c r="J1289" s="44">
        <f t="shared" si="26"/>
        <v>0</v>
      </c>
      <c r="K1289" s="43">
        <v>3</v>
      </c>
      <c r="L1289" s="43">
        <v>709091</v>
      </c>
      <c r="M1289" s="44">
        <f t="shared" si="27"/>
        <v>0</v>
      </c>
      <c r="N1289" s="43">
        <f t="shared" si="28"/>
        <v>-3</v>
      </c>
      <c r="O1289" s="44">
        <f t="shared" si="29"/>
        <v>0</v>
      </c>
    </row>
    <row r="1290" spans="1:15" x14ac:dyDescent="0.2">
      <c r="A1290" s="31" t="s">
        <v>3508</v>
      </c>
      <c r="B1290" s="31" t="s">
        <v>11</v>
      </c>
      <c r="C1290" s="31">
        <v>0</v>
      </c>
      <c r="D1290" s="31">
        <v>0</v>
      </c>
      <c r="E1290" s="31">
        <f t="shared" si="25"/>
        <v>0</v>
      </c>
      <c r="F1290" s="43">
        <f>IFERROR(VLOOKUP(A1290,'2023'!A:N,13,0),0)</f>
        <v>0</v>
      </c>
      <c r="G1290" s="43">
        <f>IFERROR(VLOOKUP(A1290,'2023'!A:N,14,0),0)</f>
        <v>0</v>
      </c>
      <c r="H1290" s="43">
        <v>0</v>
      </c>
      <c r="I1290" s="43">
        <v>0</v>
      </c>
      <c r="J1290" s="44">
        <f t="shared" si="26"/>
        <v>0</v>
      </c>
      <c r="K1290" s="43">
        <v>3</v>
      </c>
      <c r="L1290" s="43">
        <v>4772727</v>
      </c>
      <c r="M1290" s="44">
        <f t="shared" si="27"/>
        <v>0</v>
      </c>
      <c r="N1290" s="43">
        <f t="shared" si="28"/>
        <v>-3</v>
      </c>
      <c r="O1290" s="44">
        <f t="shared" si="29"/>
        <v>0</v>
      </c>
    </row>
    <row r="1291" spans="1:15" x14ac:dyDescent="0.2">
      <c r="A1291" s="31" t="s">
        <v>3509</v>
      </c>
      <c r="B1291" s="31" t="s">
        <v>20</v>
      </c>
      <c r="C1291" s="31">
        <v>0</v>
      </c>
      <c r="D1291" s="31">
        <v>0</v>
      </c>
      <c r="E1291" s="31">
        <f t="shared" si="25"/>
        <v>0</v>
      </c>
      <c r="F1291" s="43">
        <f>IFERROR(VLOOKUP(A1291,'2023'!A:N,13,0),0)</f>
        <v>0</v>
      </c>
      <c r="G1291" s="43">
        <f>IFERROR(VLOOKUP(A1291,'2023'!A:N,14,0),0)</f>
        <v>0</v>
      </c>
      <c r="H1291" s="43">
        <v>0</v>
      </c>
      <c r="I1291" s="43">
        <v>0</v>
      </c>
      <c r="J1291" s="44">
        <f t="shared" si="26"/>
        <v>0</v>
      </c>
      <c r="K1291" s="43">
        <v>3</v>
      </c>
      <c r="L1291" s="43">
        <v>31336365</v>
      </c>
      <c r="M1291" s="44">
        <f t="shared" si="27"/>
        <v>0</v>
      </c>
      <c r="N1291" s="43">
        <f t="shared" si="28"/>
        <v>-3</v>
      </c>
      <c r="O1291" s="44">
        <f t="shared" si="29"/>
        <v>0</v>
      </c>
    </row>
    <row r="1292" spans="1:15" x14ac:dyDescent="0.2">
      <c r="A1292" s="31" t="s">
        <v>3510</v>
      </c>
      <c r="B1292" s="31" t="s">
        <v>20</v>
      </c>
      <c r="C1292" s="31">
        <v>0</v>
      </c>
      <c r="D1292" s="31">
        <v>0</v>
      </c>
      <c r="E1292" s="31">
        <f t="shared" si="25"/>
        <v>0</v>
      </c>
      <c r="F1292" s="43">
        <f>IFERROR(VLOOKUP(A1292,'2023'!A:N,13,0),0)</f>
        <v>0</v>
      </c>
      <c r="G1292" s="43">
        <f>IFERROR(VLOOKUP(A1292,'2023'!A:N,14,0),0)</f>
        <v>0</v>
      </c>
      <c r="H1292" s="43">
        <v>0</v>
      </c>
      <c r="I1292" s="43">
        <v>0</v>
      </c>
      <c r="J1292" s="44">
        <f t="shared" si="26"/>
        <v>0</v>
      </c>
      <c r="K1292" s="43">
        <v>3</v>
      </c>
      <c r="L1292" s="43">
        <v>30000000</v>
      </c>
      <c r="M1292" s="44">
        <f t="shared" si="27"/>
        <v>0</v>
      </c>
      <c r="N1292" s="43">
        <f t="shared" si="28"/>
        <v>-3</v>
      </c>
      <c r="O1292" s="44">
        <f t="shared" si="29"/>
        <v>0</v>
      </c>
    </row>
    <row r="1293" spans="1:15" x14ac:dyDescent="0.2">
      <c r="A1293" s="31" t="s">
        <v>1875</v>
      </c>
      <c r="B1293" s="31" t="s">
        <v>25</v>
      </c>
      <c r="C1293" s="31">
        <v>0</v>
      </c>
      <c r="D1293" s="31">
        <v>0</v>
      </c>
      <c r="E1293" s="31">
        <f t="shared" si="25"/>
        <v>0</v>
      </c>
      <c r="F1293" s="43">
        <f>IFERROR(VLOOKUP(A1293,'2023'!A:N,13,0),0)</f>
        <v>0</v>
      </c>
      <c r="G1293" s="43">
        <f>IFERROR(VLOOKUP(A1293,'2023'!A:N,14,0),0)</f>
        <v>0</v>
      </c>
      <c r="H1293" s="43">
        <v>0</v>
      </c>
      <c r="I1293" s="43">
        <v>0</v>
      </c>
      <c r="J1293" s="44">
        <f t="shared" si="26"/>
        <v>0</v>
      </c>
      <c r="K1293" s="43">
        <v>3</v>
      </c>
      <c r="L1293" s="43">
        <v>1573635</v>
      </c>
      <c r="M1293" s="44">
        <f t="shared" si="27"/>
        <v>0</v>
      </c>
      <c r="N1293" s="43">
        <f t="shared" si="28"/>
        <v>-3</v>
      </c>
      <c r="O1293" s="44">
        <f t="shared" si="29"/>
        <v>0</v>
      </c>
    </row>
    <row r="1294" spans="1:15" x14ac:dyDescent="0.2">
      <c r="A1294" s="31" t="s">
        <v>3511</v>
      </c>
      <c r="B1294" s="31" t="s">
        <v>25</v>
      </c>
      <c r="C1294" s="31">
        <v>0</v>
      </c>
      <c r="D1294" s="31">
        <v>0</v>
      </c>
      <c r="E1294" s="31">
        <f t="shared" si="25"/>
        <v>0</v>
      </c>
      <c r="F1294" s="43">
        <f>IFERROR(VLOOKUP(A1294,'2023'!A:N,13,0),0)</f>
        <v>0</v>
      </c>
      <c r="G1294" s="43">
        <f>IFERROR(VLOOKUP(A1294,'2023'!A:N,14,0),0)</f>
        <v>0</v>
      </c>
      <c r="H1294" s="43">
        <v>0</v>
      </c>
      <c r="I1294" s="43">
        <v>0</v>
      </c>
      <c r="J1294" s="44">
        <f t="shared" si="26"/>
        <v>0</v>
      </c>
      <c r="K1294" s="43">
        <v>3</v>
      </c>
      <c r="L1294" s="43">
        <v>372728</v>
      </c>
      <c r="M1294" s="44">
        <f t="shared" si="27"/>
        <v>0</v>
      </c>
      <c r="N1294" s="43">
        <f t="shared" si="28"/>
        <v>-3</v>
      </c>
      <c r="O1294" s="44">
        <f t="shared" si="29"/>
        <v>0</v>
      </c>
    </row>
    <row r="1295" spans="1:15" x14ac:dyDescent="0.2">
      <c r="A1295" s="31" t="s">
        <v>3512</v>
      </c>
      <c r="B1295" s="31" t="s">
        <v>11</v>
      </c>
      <c r="C1295" s="31">
        <v>0</v>
      </c>
      <c r="D1295" s="31">
        <v>0</v>
      </c>
      <c r="E1295" s="31">
        <f t="shared" si="25"/>
        <v>0</v>
      </c>
      <c r="F1295" s="43">
        <f>IFERROR(VLOOKUP(A1295,'2023'!A:N,13,0),0)</f>
        <v>0</v>
      </c>
      <c r="G1295" s="43">
        <f>IFERROR(VLOOKUP(A1295,'2023'!A:N,14,0),0)</f>
        <v>0</v>
      </c>
      <c r="H1295" s="43">
        <v>0</v>
      </c>
      <c r="I1295" s="43">
        <v>0</v>
      </c>
      <c r="J1295" s="44">
        <f t="shared" si="26"/>
        <v>0</v>
      </c>
      <c r="K1295" s="43">
        <v>3</v>
      </c>
      <c r="L1295" s="43">
        <v>1590909</v>
      </c>
      <c r="M1295" s="44">
        <f t="shared" si="27"/>
        <v>0</v>
      </c>
      <c r="N1295" s="43">
        <f t="shared" si="28"/>
        <v>-3</v>
      </c>
      <c r="O1295" s="44">
        <f t="shared" si="29"/>
        <v>0</v>
      </c>
    </row>
    <row r="1296" spans="1:15" x14ac:dyDescent="0.2">
      <c r="A1296" s="31" t="s">
        <v>3513</v>
      </c>
      <c r="B1296" s="31" t="s">
        <v>20</v>
      </c>
      <c r="C1296" s="31">
        <v>0</v>
      </c>
      <c r="D1296" s="31">
        <v>0</v>
      </c>
      <c r="E1296" s="31">
        <f t="shared" si="25"/>
        <v>0</v>
      </c>
      <c r="F1296" s="43">
        <f>IFERROR(VLOOKUP(A1296,'2023'!A:N,13,0),0)</f>
        <v>0</v>
      </c>
      <c r="G1296" s="43">
        <f>IFERROR(VLOOKUP(A1296,'2023'!A:N,14,0),0)</f>
        <v>0</v>
      </c>
      <c r="H1296" s="43">
        <v>0</v>
      </c>
      <c r="I1296" s="43">
        <v>0</v>
      </c>
      <c r="J1296" s="44">
        <f t="shared" si="26"/>
        <v>0</v>
      </c>
      <c r="K1296" s="43">
        <v>3</v>
      </c>
      <c r="L1296" s="43">
        <v>32727273</v>
      </c>
      <c r="M1296" s="44">
        <f t="shared" si="27"/>
        <v>0</v>
      </c>
      <c r="N1296" s="43">
        <f t="shared" si="28"/>
        <v>-3</v>
      </c>
      <c r="O1296" s="44">
        <f t="shared" si="29"/>
        <v>0</v>
      </c>
    </row>
    <row r="1297" spans="1:15" x14ac:dyDescent="0.2">
      <c r="A1297" s="31" t="s">
        <v>3514</v>
      </c>
      <c r="B1297" s="31" t="s">
        <v>11</v>
      </c>
      <c r="C1297" s="31">
        <v>0</v>
      </c>
      <c r="D1297" s="31">
        <v>0</v>
      </c>
      <c r="E1297" s="31">
        <f t="shared" si="25"/>
        <v>0</v>
      </c>
      <c r="F1297" s="43">
        <f>IFERROR(VLOOKUP(A1297,'2023'!A:N,13,0),0)</f>
        <v>0</v>
      </c>
      <c r="G1297" s="43">
        <f>IFERROR(VLOOKUP(A1297,'2023'!A:N,14,0),0)</f>
        <v>0</v>
      </c>
      <c r="H1297" s="43">
        <v>0</v>
      </c>
      <c r="I1297" s="43">
        <v>0</v>
      </c>
      <c r="J1297" s="44">
        <f t="shared" si="26"/>
        <v>0</v>
      </c>
      <c r="K1297" s="43">
        <v>3</v>
      </c>
      <c r="L1297" s="43">
        <v>1454545</v>
      </c>
      <c r="M1297" s="44">
        <f t="shared" si="27"/>
        <v>0</v>
      </c>
      <c r="N1297" s="43">
        <f t="shared" si="28"/>
        <v>-3</v>
      </c>
      <c r="O1297" s="44">
        <f t="shared" si="29"/>
        <v>0</v>
      </c>
    </row>
    <row r="1298" spans="1:15" x14ac:dyDescent="0.2">
      <c r="A1298" s="31" t="s">
        <v>3515</v>
      </c>
      <c r="B1298" s="31" t="s">
        <v>34</v>
      </c>
      <c r="C1298" s="31">
        <v>0</v>
      </c>
      <c r="D1298" s="31">
        <v>0</v>
      </c>
      <c r="E1298" s="31">
        <f t="shared" si="25"/>
        <v>0</v>
      </c>
      <c r="F1298" s="43">
        <f>IFERROR(VLOOKUP(A1298,'2023'!A:N,13,0),0)</f>
        <v>0</v>
      </c>
      <c r="G1298" s="43">
        <f>IFERROR(VLOOKUP(A1298,'2023'!A:N,14,0),0)</f>
        <v>0</v>
      </c>
      <c r="H1298" s="43">
        <v>0</v>
      </c>
      <c r="I1298" s="43">
        <v>0</v>
      </c>
      <c r="J1298" s="44">
        <f t="shared" si="26"/>
        <v>0</v>
      </c>
      <c r="K1298" s="43">
        <v>3</v>
      </c>
      <c r="L1298" s="43">
        <v>463635</v>
      </c>
      <c r="M1298" s="44">
        <f t="shared" si="27"/>
        <v>0</v>
      </c>
      <c r="N1298" s="43">
        <f t="shared" si="28"/>
        <v>-3</v>
      </c>
      <c r="O1298" s="44">
        <f t="shared" si="29"/>
        <v>0</v>
      </c>
    </row>
    <row r="1299" spans="1:15" x14ac:dyDescent="0.2">
      <c r="A1299" s="31" t="s">
        <v>3516</v>
      </c>
      <c r="B1299" s="31" t="s">
        <v>11</v>
      </c>
      <c r="C1299" s="31">
        <v>0</v>
      </c>
      <c r="D1299" s="31">
        <v>0</v>
      </c>
      <c r="E1299" s="31">
        <f t="shared" si="25"/>
        <v>0</v>
      </c>
      <c r="F1299" s="43">
        <f>IFERROR(VLOOKUP(A1299,'2023'!A:N,13,0),0)</f>
        <v>0</v>
      </c>
      <c r="G1299" s="43">
        <f>IFERROR(VLOOKUP(A1299,'2023'!A:N,14,0),0)</f>
        <v>0</v>
      </c>
      <c r="H1299" s="43">
        <v>0</v>
      </c>
      <c r="I1299" s="43">
        <v>0</v>
      </c>
      <c r="J1299" s="44">
        <f t="shared" si="26"/>
        <v>0</v>
      </c>
      <c r="K1299" s="43">
        <v>3</v>
      </c>
      <c r="L1299" s="43">
        <v>9136362</v>
      </c>
      <c r="M1299" s="44">
        <f t="shared" si="27"/>
        <v>0</v>
      </c>
      <c r="N1299" s="43">
        <f t="shared" si="28"/>
        <v>-3</v>
      </c>
      <c r="O1299" s="44">
        <f t="shared" si="29"/>
        <v>0</v>
      </c>
    </row>
    <row r="1300" spans="1:15" x14ac:dyDescent="0.2">
      <c r="A1300" s="31" t="s">
        <v>3517</v>
      </c>
      <c r="B1300" s="31" t="s">
        <v>11</v>
      </c>
      <c r="C1300" s="31">
        <v>0</v>
      </c>
      <c r="D1300" s="31">
        <v>0</v>
      </c>
      <c r="E1300" s="31">
        <f t="shared" si="25"/>
        <v>0</v>
      </c>
      <c r="F1300" s="43">
        <f>IFERROR(VLOOKUP(A1300,'2023'!A:N,13,0),0)</f>
        <v>0</v>
      </c>
      <c r="G1300" s="43">
        <f>IFERROR(VLOOKUP(A1300,'2023'!A:N,14,0),0)</f>
        <v>0</v>
      </c>
      <c r="H1300" s="43">
        <v>0</v>
      </c>
      <c r="I1300" s="43">
        <v>0</v>
      </c>
      <c r="J1300" s="44">
        <f t="shared" si="26"/>
        <v>0</v>
      </c>
      <c r="K1300" s="43">
        <v>3</v>
      </c>
      <c r="L1300" s="43">
        <v>7227270</v>
      </c>
      <c r="M1300" s="44">
        <f t="shared" si="27"/>
        <v>0</v>
      </c>
      <c r="N1300" s="43">
        <f t="shared" si="28"/>
        <v>-3</v>
      </c>
      <c r="O1300" s="44">
        <f t="shared" si="29"/>
        <v>0</v>
      </c>
    </row>
    <row r="1301" spans="1:15" x14ac:dyDescent="0.2">
      <c r="A1301" s="31" t="s">
        <v>3518</v>
      </c>
      <c r="B1301" s="31" t="s">
        <v>11</v>
      </c>
      <c r="C1301" s="31">
        <v>0</v>
      </c>
      <c r="D1301" s="31">
        <v>0</v>
      </c>
      <c r="E1301" s="31">
        <f t="shared" si="25"/>
        <v>0</v>
      </c>
      <c r="F1301" s="43">
        <f>IFERROR(VLOOKUP(A1301,'2023'!A:N,13,0),0)</f>
        <v>0</v>
      </c>
      <c r="G1301" s="43">
        <f>IFERROR(VLOOKUP(A1301,'2023'!A:N,14,0),0)</f>
        <v>0</v>
      </c>
      <c r="H1301" s="43">
        <v>0</v>
      </c>
      <c r="I1301" s="43">
        <v>0</v>
      </c>
      <c r="J1301" s="44">
        <f t="shared" si="26"/>
        <v>0</v>
      </c>
      <c r="K1301" s="43">
        <v>3</v>
      </c>
      <c r="L1301" s="43">
        <v>7418182</v>
      </c>
      <c r="M1301" s="44">
        <f t="shared" si="27"/>
        <v>0</v>
      </c>
      <c r="N1301" s="43">
        <f t="shared" si="28"/>
        <v>-3</v>
      </c>
      <c r="O1301" s="44">
        <f t="shared" si="29"/>
        <v>0</v>
      </c>
    </row>
    <row r="1302" spans="1:15" x14ac:dyDescent="0.2">
      <c r="A1302" s="31" t="s">
        <v>3519</v>
      </c>
      <c r="B1302" s="31" t="s">
        <v>20</v>
      </c>
      <c r="C1302" s="31">
        <v>0</v>
      </c>
      <c r="D1302" s="31">
        <v>0</v>
      </c>
      <c r="E1302" s="31">
        <f t="shared" si="25"/>
        <v>0</v>
      </c>
      <c r="F1302" s="43">
        <f>IFERROR(VLOOKUP(A1302,'2023'!A:N,13,0),0)</f>
        <v>0</v>
      </c>
      <c r="G1302" s="43">
        <f>IFERROR(VLOOKUP(A1302,'2023'!A:N,14,0),0)</f>
        <v>0</v>
      </c>
      <c r="H1302" s="43">
        <v>0</v>
      </c>
      <c r="I1302" s="43">
        <v>0</v>
      </c>
      <c r="J1302" s="44">
        <f t="shared" si="26"/>
        <v>0</v>
      </c>
      <c r="K1302" s="43">
        <v>3</v>
      </c>
      <c r="L1302" s="43">
        <v>37618181</v>
      </c>
      <c r="M1302" s="44">
        <f t="shared" si="27"/>
        <v>0</v>
      </c>
      <c r="N1302" s="43">
        <f t="shared" si="28"/>
        <v>-3</v>
      </c>
      <c r="O1302" s="44">
        <f t="shared" si="29"/>
        <v>0</v>
      </c>
    </row>
    <row r="1303" spans="1:15" x14ac:dyDescent="0.2">
      <c r="A1303" s="31" t="s">
        <v>3520</v>
      </c>
      <c r="B1303" s="31" t="s">
        <v>11</v>
      </c>
      <c r="C1303" s="31">
        <v>0</v>
      </c>
      <c r="D1303" s="31">
        <v>0</v>
      </c>
      <c r="E1303" s="31">
        <f t="shared" si="25"/>
        <v>0</v>
      </c>
      <c r="F1303" s="43">
        <f>IFERROR(VLOOKUP(A1303,'2023'!A:N,13,0),0)</f>
        <v>0</v>
      </c>
      <c r="G1303" s="43">
        <f>IFERROR(VLOOKUP(A1303,'2023'!A:N,14,0),0)</f>
        <v>0</v>
      </c>
      <c r="H1303" s="43">
        <v>0</v>
      </c>
      <c r="I1303" s="43">
        <v>0</v>
      </c>
      <c r="J1303" s="44">
        <f t="shared" si="26"/>
        <v>0</v>
      </c>
      <c r="K1303" s="43">
        <v>3</v>
      </c>
      <c r="L1303" s="43">
        <v>34090908</v>
      </c>
      <c r="M1303" s="44">
        <f t="shared" si="27"/>
        <v>0</v>
      </c>
      <c r="N1303" s="43">
        <f t="shared" si="28"/>
        <v>-3</v>
      </c>
      <c r="O1303" s="44">
        <f t="shared" si="29"/>
        <v>0</v>
      </c>
    </row>
    <row r="1304" spans="1:15" x14ac:dyDescent="0.2">
      <c r="A1304" s="31" t="s">
        <v>2134</v>
      </c>
      <c r="B1304" s="31" t="s">
        <v>11</v>
      </c>
      <c r="C1304" s="31">
        <v>0</v>
      </c>
      <c r="D1304" s="31">
        <v>0</v>
      </c>
      <c r="E1304" s="31">
        <f t="shared" si="25"/>
        <v>0</v>
      </c>
      <c r="F1304" s="43">
        <f>IFERROR(VLOOKUP(A1304,'2023'!A:N,13,0),0)</f>
        <v>0</v>
      </c>
      <c r="G1304" s="43">
        <f>IFERROR(VLOOKUP(A1304,'2023'!A:N,14,0),0)</f>
        <v>0</v>
      </c>
      <c r="H1304" s="43">
        <v>9</v>
      </c>
      <c r="I1304" s="43">
        <v>12550004</v>
      </c>
      <c r="J1304" s="44">
        <f t="shared" si="26"/>
        <v>1394444.888888889</v>
      </c>
      <c r="K1304" s="43">
        <v>11</v>
      </c>
      <c r="L1304" s="43">
        <v>16081818</v>
      </c>
      <c r="M1304" s="44">
        <f t="shared" si="27"/>
        <v>15338893.77777778</v>
      </c>
      <c r="N1304" s="43">
        <f t="shared" si="28"/>
        <v>-2</v>
      </c>
      <c r="O1304" s="44">
        <f t="shared" si="29"/>
        <v>-2788889.7777777798</v>
      </c>
    </row>
    <row r="1305" spans="1:15" x14ac:dyDescent="0.2">
      <c r="A1305" s="31" t="s">
        <v>3521</v>
      </c>
      <c r="B1305" s="31" t="s">
        <v>11</v>
      </c>
      <c r="C1305" s="31">
        <v>3</v>
      </c>
      <c r="D1305" s="31">
        <v>3409089</v>
      </c>
      <c r="E1305" s="31">
        <f t="shared" si="25"/>
        <v>0</v>
      </c>
      <c r="F1305" s="43">
        <f>IFERROR(VLOOKUP(A1305,'2023'!A:N,13,0),0)</f>
        <v>3</v>
      </c>
      <c r="G1305" s="43">
        <f>IFERROR(VLOOKUP(A1305,'2023'!A:N,14,0),0)</f>
        <v>3409089</v>
      </c>
      <c r="H1305" s="43">
        <v>6</v>
      </c>
      <c r="I1305" s="43">
        <v>7290910</v>
      </c>
      <c r="J1305" s="44">
        <f t="shared" si="26"/>
        <v>1188888.7777777778</v>
      </c>
      <c r="K1305" s="43">
        <v>11</v>
      </c>
      <c r="L1305" s="43">
        <v>14127273</v>
      </c>
      <c r="M1305" s="44">
        <f t="shared" si="27"/>
        <v>13077776.555555556</v>
      </c>
      <c r="N1305" s="43">
        <f t="shared" si="28"/>
        <v>-2</v>
      </c>
      <c r="O1305" s="44">
        <f t="shared" si="29"/>
        <v>-2377777.555555556</v>
      </c>
    </row>
    <row r="1306" spans="1:15" x14ac:dyDescent="0.2">
      <c r="A1306" s="31" t="s">
        <v>1871</v>
      </c>
      <c r="B1306" s="31" t="s">
        <v>11</v>
      </c>
      <c r="C1306" s="31">
        <v>0</v>
      </c>
      <c r="D1306" s="31">
        <v>0</v>
      </c>
      <c r="E1306" s="31">
        <f t="shared" si="25"/>
        <v>0</v>
      </c>
      <c r="F1306" s="43">
        <f>IFERROR(VLOOKUP(A1306,'2023'!A:N,13,0),0)</f>
        <v>0</v>
      </c>
      <c r="G1306" s="43">
        <f>IFERROR(VLOOKUP(A1306,'2023'!A:N,14,0),0)</f>
        <v>0</v>
      </c>
      <c r="H1306" s="43">
        <v>9</v>
      </c>
      <c r="I1306" s="43">
        <v>10927274</v>
      </c>
      <c r="J1306" s="44">
        <f t="shared" si="26"/>
        <v>1214141.5555555555</v>
      </c>
      <c r="K1306" s="43">
        <v>11</v>
      </c>
      <c r="L1306" s="43">
        <v>12672731</v>
      </c>
      <c r="M1306" s="44">
        <f t="shared" si="27"/>
        <v>13355557.11111111</v>
      </c>
      <c r="N1306" s="43">
        <f t="shared" si="28"/>
        <v>-2</v>
      </c>
      <c r="O1306" s="44">
        <f t="shared" si="29"/>
        <v>-2428283.1111111101</v>
      </c>
    </row>
    <row r="1307" spans="1:15" x14ac:dyDescent="0.2">
      <c r="A1307" s="31" t="s">
        <v>3522</v>
      </c>
      <c r="B1307" s="31" t="s">
        <v>105</v>
      </c>
      <c r="C1307" s="31">
        <v>0</v>
      </c>
      <c r="D1307" s="31">
        <v>0</v>
      </c>
      <c r="E1307" s="31">
        <f t="shared" si="25"/>
        <v>0</v>
      </c>
      <c r="F1307" s="43">
        <f>IFERROR(VLOOKUP(A1307,'2023'!A:N,13,0),0)</f>
        <v>0</v>
      </c>
      <c r="G1307" s="43">
        <f>IFERROR(VLOOKUP(A1307,'2023'!A:N,14,0),0)</f>
        <v>0</v>
      </c>
      <c r="H1307" s="43">
        <v>3</v>
      </c>
      <c r="I1307" s="43">
        <v>4052778</v>
      </c>
      <c r="J1307" s="44">
        <f t="shared" si="26"/>
        <v>1350926</v>
      </c>
      <c r="K1307" s="43">
        <v>5</v>
      </c>
      <c r="L1307" s="43">
        <v>5092595</v>
      </c>
      <c r="M1307" s="44">
        <f t="shared" si="27"/>
        <v>6754630</v>
      </c>
      <c r="N1307" s="43">
        <f t="shared" si="28"/>
        <v>-2</v>
      </c>
      <c r="O1307" s="44">
        <f t="shared" si="29"/>
        <v>-2701852</v>
      </c>
    </row>
    <row r="1308" spans="1:15" x14ac:dyDescent="0.2">
      <c r="A1308" s="31" t="s">
        <v>3523</v>
      </c>
      <c r="B1308" s="31" t="s">
        <v>25</v>
      </c>
      <c r="C1308" s="31">
        <v>0</v>
      </c>
      <c r="D1308" s="31">
        <v>0</v>
      </c>
      <c r="E1308" s="31">
        <f t="shared" si="25"/>
        <v>0</v>
      </c>
      <c r="F1308" s="43">
        <f>IFERROR(VLOOKUP(A1308,'2023'!A:N,13,0),0)</f>
        <v>0</v>
      </c>
      <c r="G1308" s="43">
        <f>IFERROR(VLOOKUP(A1308,'2023'!A:N,14,0),0)</f>
        <v>0</v>
      </c>
      <c r="H1308" s="43">
        <v>10</v>
      </c>
      <c r="I1308" s="43">
        <v>138181820</v>
      </c>
      <c r="J1308" s="44">
        <f t="shared" si="26"/>
        <v>13818182</v>
      </c>
      <c r="K1308" s="43">
        <v>12</v>
      </c>
      <c r="L1308" s="43">
        <v>173727270</v>
      </c>
      <c r="M1308" s="44">
        <f t="shared" si="27"/>
        <v>165818184</v>
      </c>
      <c r="N1308" s="43">
        <f t="shared" si="28"/>
        <v>-2</v>
      </c>
      <c r="O1308" s="44">
        <f t="shared" si="29"/>
        <v>-27636364</v>
      </c>
    </row>
    <row r="1309" spans="1:15" x14ac:dyDescent="0.2">
      <c r="A1309" s="31" t="s">
        <v>3524</v>
      </c>
      <c r="B1309" s="31" t="s">
        <v>11</v>
      </c>
      <c r="C1309" s="31">
        <v>0</v>
      </c>
      <c r="D1309" s="31">
        <v>0</v>
      </c>
      <c r="E1309" s="31">
        <f t="shared" si="25"/>
        <v>0</v>
      </c>
      <c r="F1309" s="43">
        <f>IFERROR(VLOOKUP(A1309,'2023'!A:N,13,0),0)</f>
        <v>0</v>
      </c>
      <c r="G1309" s="43">
        <f>IFERROR(VLOOKUP(A1309,'2023'!A:N,14,0),0)</f>
        <v>0</v>
      </c>
      <c r="H1309" s="43">
        <v>5</v>
      </c>
      <c r="I1309" s="43">
        <v>1272725</v>
      </c>
      <c r="J1309" s="44">
        <f t="shared" si="26"/>
        <v>254545</v>
      </c>
      <c r="K1309" s="43">
        <v>7</v>
      </c>
      <c r="L1309" s="43">
        <v>1845452</v>
      </c>
      <c r="M1309" s="44">
        <f t="shared" si="27"/>
        <v>1781815</v>
      </c>
      <c r="N1309" s="43">
        <f t="shared" si="28"/>
        <v>-2</v>
      </c>
      <c r="O1309" s="44">
        <f t="shared" si="29"/>
        <v>-509090</v>
      </c>
    </row>
    <row r="1310" spans="1:15" x14ac:dyDescent="0.2">
      <c r="A1310" s="31" t="s">
        <v>3525</v>
      </c>
      <c r="B1310" s="31" t="s">
        <v>11</v>
      </c>
      <c r="C1310" s="31">
        <v>0</v>
      </c>
      <c r="D1310" s="31">
        <v>0</v>
      </c>
      <c r="E1310" s="31">
        <f t="shared" si="25"/>
        <v>0</v>
      </c>
      <c r="F1310" s="43">
        <f>IFERROR(VLOOKUP(A1310,'2023'!A:N,13,0),0)</f>
        <v>0</v>
      </c>
      <c r="G1310" s="43">
        <f>IFERROR(VLOOKUP(A1310,'2023'!A:N,14,0),0)</f>
        <v>0</v>
      </c>
      <c r="H1310" s="43">
        <v>1</v>
      </c>
      <c r="I1310" s="43">
        <v>700000</v>
      </c>
      <c r="J1310" s="44">
        <f t="shared" si="26"/>
        <v>700000</v>
      </c>
      <c r="K1310" s="43">
        <v>3</v>
      </c>
      <c r="L1310" s="43">
        <v>2290908</v>
      </c>
      <c r="M1310" s="44">
        <f t="shared" si="27"/>
        <v>2100000</v>
      </c>
      <c r="N1310" s="43">
        <f t="shared" si="28"/>
        <v>-2</v>
      </c>
      <c r="O1310" s="44">
        <f t="shared" si="29"/>
        <v>-1400000</v>
      </c>
    </row>
    <row r="1311" spans="1:15" x14ac:dyDescent="0.2">
      <c r="A1311" s="31" t="s">
        <v>3526</v>
      </c>
      <c r="B1311" s="31" t="s">
        <v>11</v>
      </c>
      <c r="C1311" s="31">
        <v>0</v>
      </c>
      <c r="D1311" s="31">
        <v>0</v>
      </c>
      <c r="E1311" s="31">
        <f t="shared" si="25"/>
        <v>0</v>
      </c>
      <c r="F1311" s="43">
        <f>IFERROR(VLOOKUP(A1311,'2023'!A:N,13,0),0)</f>
        <v>0</v>
      </c>
      <c r="G1311" s="43">
        <f>IFERROR(VLOOKUP(A1311,'2023'!A:N,14,0),0)</f>
        <v>0</v>
      </c>
      <c r="H1311" s="43">
        <v>0</v>
      </c>
      <c r="I1311" s="43">
        <v>0</v>
      </c>
      <c r="J1311" s="44">
        <f t="shared" si="26"/>
        <v>0</v>
      </c>
      <c r="K1311" s="43">
        <v>2</v>
      </c>
      <c r="L1311" s="43">
        <v>1090909</v>
      </c>
      <c r="M1311" s="44">
        <f t="shared" si="27"/>
        <v>0</v>
      </c>
      <c r="N1311" s="43">
        <f t="shared" si="28"/>
        <v>-2</v>
      </c>
      <c r="O1311" s="44">
        <f t="shared" si="29"/>
        <v>0</v>
      </c>
    </row>
    <row r="1312" spans="1:15" x14ac:dyDescent="0.2">
      <c r="A1312" s="31" t="s">
        <v>3527</v>
      </c>
      <c r="B1312" s="31" t="s">
        <v>11</v>
      </c>
      <c r="C1312" s="31">
        <v>0</v>
      </c>
      <c r="D1312" s="31">
        <v>0</v>
      </c>
      <c r="E1312" s="31">
        <f t="shared" si="25"/>
        <v>0</v>
      </c>
      <c r="F1312" s="43">
        <f>IFERROR(VLOOKUP(A1312,'2023'!A:N,13,0),0)</f>
        <v>0</v>
      </c>
      <c r="G1312" s="43">
        <f>IFERROR(VLOOKUP(A1312,'2023'!A:N,14,0),0)</f>
        <v>0</v>
      </c>
      <c r="H1312" s="43">
        <v>0</v>
      </c>
      <c r="I1312" s="43">
        <v>0</v>
      </c>
      <c r="J1312" s="44">
        <f t="shared" si="26"/>
        <v>0</v>
      </c>
      <c r="K1312" s="43">
        <v>2</v>
      </c>
      <c r="L1312" s="43">
        <v>13636364</v>
      </c>
      <c r="M1312" s="44">
        <f t="shared" si="27"/>
        <v>0</v>
      </c>
      <c r="N1312" s="43">
        <f t="shared" si="28"/>
        <v>-2</v>
      </c>
      <c r="O1312" s="44">
        <f t="shared" si="29"/>
        <v>0</v>
      </c>
    </row>
    <row r="1313" spans="1:15" x14ac:dyDescent="0.2">
      <c r="A1313" s="31" t="s">
        <v>978</v>
      </c>
      <c r="B1313" s="31" t="s">
        <v>34</v>
      </c>
      <c r="C1313" s="31">
        <v>5</v>
      </c>
      <c r="D1313" s="31">
        <v>67454545</v>
      </c>
      <c r="E1313" s="31">
        <f t="shared" si="25"/>
        <v>0</v>
      </c>
      <c r="F1313" s="43">
        <f>IFERROR(VLOOKUP(A1313,'2023'!A:N,13,0),0)</f>
        <v>5</v>
      </c>
      <c r="G1313" s="43">
        <f>IFERROR(VLOOKUP(A1313,'2023'!A:N,14,0),0)</f>
        <v>67454545</v>
      </c>
      <c r="H1313" s="43">
        <v>0</v>
      </c>
      <c r="I1313" s="43">
        <v>0</v>
      </c>
      <c r="J1313" s="44">
        <f t="shared" si="26"/>
        <v>13490909</v>
      </c>
      <c r="K1313" s="43">
        <v>2</v>
      </c>
      <c r="L1313" s="43">
        <v>28000000</v>
      </c>
      <c r="M1313" s="44">
        <f t="shared" si="27"/>
        <v>26981818</v>
      </c>
      <c r="N1313" s="43">
        <f t="shared" si="28"/>
        <v>3</v>
      </c>
      <c r="O1313" s="44">
        <f t="shared" si="29"/>
        <v>40472727</v>
      </c>
    </row>
    <row r="1314" spans="1:15" x14ac:dyDescent="0.2">
      <c r="A1314" s="31" t="s">
        <v>3528</v>
      </c>
      <c r="B1314" s="31" t="s">
        <v>25</v>
      </c>
      <c r="C1314" s="31">
        <v>0</v>
      </c>
      <c r="D1314" s="31">
        <v>0</v>
      </c>
      <c r="E1314" s="31">
        <f t="shared" si="25"/>
        <v>0</v>
      </c>
      <c r="F1314" s="43">
        <f>IFERROR(VLOOKUP(A1314,'2023'!A:N,13,0),0)</f>
        <v>0</v>
      </c>
      <c r="G1314" s="43">
        <f>IFERROR(VLOOKUP(A1314,'2023'!A:N,14,0),0)</f>
        <v>0</v>
      </c>
      <c r="H1314" s="43">
        <v>0</v>
      </c>
      <c r="I1314" s="43">
        <v>0</v>
      </c>
      <c r="J1314" s="44">
        <f t="shared" si="26"/>
        <v>0</v>
      </c>
      <c r="K1314" s="43">
        <v>2</v>
      </c>
      <c r="L1314" s="43">
        <v>136364</v>
      </c>
      <c r="M1314" s="44">
        <f t="shared" si="27"/>
        <v>0</v>
      </c>
      <c r="N1314" s="43">
        <f t="shared" si="28"/>
        <v>-2</v>
      </c>
      <c r="O1314" s="44">
        <f t="shared" si="29"/>
        <v>0</v>
      </c>
    </row>
    <row r="1315" spans="1:15" x14ac:dyDescent="0.2">
      <c r="A1315" s="31" t="s">
        <v>2272</v>
      </c>
      <c r="B1315" s="31" t="s">
        <v>11</v>
      </c>
      <c r="C1315" s="31">
        <v>0</v>
      </c>
      <c r="D1315" s="31">
        <v>0</v>
      </c>
      <c r="E1315" s="31">
        <f t="shared" si="25"/>
        <v>0</v>
      </c>
      <c r="F1315" s="43">
        <f>IFERROR(VLOOKUP(A1315,'2023'!A:N,13,0),0)</f>
        <v>0</v>
      </c>
      <c r="G1315" s="43">
        <f>IFERROR(VLOOKUP(A1315,'2023'!A:N,14,0),0)</f>
        <v>0</v>
      </c>
      <c r="H1315" s="43">
        <v>0</v>
      </c>
      <c r="I1315" s="43">
        <v>0</v>
      </c>
      <c r="J1315" s="44">
        <f t="shared" si="26"/>
        <v>0</v>
      </c>
      <c r="K1315" s="43">
        <v>2</v>
      </c>
      <c r="L1315" s="43">
        <v>4181818</v>
      </c>
      <c r="M1315" s="44">
        <f t="shared" si="27"/>
        <v>0</v>
      </c>
      <c r="N1315" s="43">
        <f t="shared" si="28"/>
        <v>-2</v>
      </c>
      <c r="O1315" s="44">
        <f t="shared" si="29"/>
        <v>0</v>
      </c>
    </row>
    <row r="1316" spans="1:15" x14ac:dyDescent="0.2">
      <c r="A1316" s="31" t="s">
        <v>3529</v>
      </c>
      <c r="B1316" s="31" t="s">
        <v>11</v>
      </c>
      <c r="C1316" s="31">
        <v>0</v>
      </c>
      <c r="D1316" s="31">
        <v>0</v>
      </c>
      <c r="E1316" s="31">
        <f t="shared" si="25"/>
        <v>0</v>
      </c>
      <c r="F1316" s="43">
        <f>IFERROR(VLOOKUP(A1316,'2023'!A:N,13,0),0)</f>
        <v>0</v>
      </c>
      <c r="G1316" s="43">
        <f>IFERROR(VLOOKUP(A1316,'2023'!A:N,14,0),0)</f>
        <v>0</v>
      </c>
      <c r="H1316" s="43">
        <v>0</v>
      </c>
      <c r="I1316" s="43">
        <v>0</v>
      </c>
      <c r="J1316" s="44">
        <f t="shared" si="26"/>
        <v>0</v>
      </c>
      <c r="K1316" s="43">
        <v>2</v>
      </c>
      <c r="L1316" s="43">
        <v>654546</v>
      </c>
      <c r="M1316" s="44">
        <f t="shared" si="27"/>
        <v>0</v>
      </c>
      <c r="N1316" s="43">
        <f t="shared" si="28"/>
        <v>-2</v>
      </c>
      <c r="O1316" s="44">
        <f t="shared" si="29"/>
        <v>0</v>
      </c>
    </row>
    <row r="1317" spans="1:15" x14ac:dyDescent="0.2">
      <c r="A1317" s="31" t="s">
        <v>3530</v>
      </c>
      <c r="B1317" s="31" t="s">
        <v>11</v>
      </c>
      <c r="C1317" s="31">
        <v>0</v>
      </c>
      <c r="D1317" s="31">
        <v>0</v>
      </c>
      <c r="E1317" s="31">
        <f t="shared" si="25"/>
        <v>0</v>
      </c>
      <c r="F1317" s="43">
        <f>IFERROR(VLOOKUP(A1317,'2023'!A:N,13,0),0)</f>
        <v>0</v>
      </c>
      <c r="G1317" s="43">
        <f>IFERROR(VLOOKUP(A1317,'2023'!A:N,14,0),0)</f>
        <v>0</v>
      </c>
      <c r="H1317" s="43">
        <v>0</v>
      </c>
      <c r="I1317" s="43">
        <v>0</v>
      </c>
      <c r="J1317" s="44">
        <f t="shared" si="26"/>
        <v>0</v>
      </c>
      <c r="K1317" s="43">
        <v>2</v>
      </c>
      <c r="L1317" s="43">
        <v>418182</v>
      </c>
      <c r="M1317" s="44">
        <f t="shared" si="27"/>
        <v>0</v>
      </c>
      <c r="N1317" s="43">
        <f t="shared" si="28"/>
        <v>-2</v>
      </c>
      <c r="O1317" s="44">
        <f t="shared" si="29"/>
        <v>0</v>
      </c>
    </row>
    <row r="1318" spans="1:15" x14ac:dyDescent="0.2">
      <c r="A1318" s="31" t="s">
        <v>1382</v>
      </c>
      <c r="B1318" s="31" t="s">
        <v>11</v>
      </c>
      <c r="C1318" s="31">
        <v>72</v>
      </c>
      <c r="D1318" s="31">
        <v>9556344</v>
      </c>
      <c r="E1318" s="31">
        <f t="shared" si="25"/>
        <v>0</v>
      </c>
      <c r="F1318" s="43">
        <f>IFERROR(VLOOKUP(A1318,'2023'!A:N,13,0),0)</f>
        <v>72</v>
      </c>
      <c r="G1318" s="43">
        <f>IFERROR(VLOOKUP(A1318,'2023'!A:N,14,0),0)</f>
        <v>9556344</v>
      </c>
      <c r="H1318" s="43">
        <v>0</v>
      </c>
      <c r="I1318" s="43">
        <v>0</v>
      </c>
      <c r="J1318" s="44">
        <f t="shared" si="26"/>
        <v>132727</v>
      </c>
      <c r="K1318" s="43">
        <v>1</v>
      </c>
      <c r="L1318" s="43">
        <v>163636</v>
      </c>
      <c r="M1318" s="44">
        <f t="shared" si="27"/>
        <v>132727</v>
      </c>
      <c r="N1318" s="43">
        <f t="shared" si="28"/>
        <v>71</v>
      </c>
      <c r="O1318" s="44">
        <f t="shared" si="29"/>
        <v>9423617</v>
      </c>
    </row>
    <row r="1319" spans="1:15" x14ac:dyDescent="0.2">
      <c r="A1319" s="31" t="s">
        <v>1150</v>
      </c>
      <c r="B1319" s="31" t="s">
        <v>11</v>
      </c>
      <c r="C1319" s="31">
        <v>9</v>
      </c>
      <c r="D1319" s="31">
        <v>1080000</v>
      </c>
      <c r="E1319" s="31">
        <f t="shared" si="25"/>
        <v>0</v>
      </c>
      <c r="F1319" s="43">
        <f>IFERROR(VLOOKUP(A1319,'2023'!A:N,13,0),0)</f>
        <v>9</v>
      </c>
      <c r="G1319" s="43">
        <f>IFERROR(VLOOKUP(A1319,'2023'!A:N,14,0),0)</f>
        <v>1080000</v>
      </c>
      <c r="H1319" s="43">
        <v>0</v>
      </c>
      <c r="I1319" s="43">
        <v>0</v>
      </c>
      <c r="J1319" s="44">
        <f t="shared" si="26"/>
        <v>120000</v>
      </c>
      <c r="K1319" s="43">
        <v>11</v>
      </c>
      <c r="L1319" s="43">
        <v>1445454</v>
      </c>
      <c r="M1319" s="44">
        <f t="shared" si="27"/>
        <v>1320000</v>
      </c>
      <c r="N1319" s="43">
        <f t="shared" si="28"/>
        <v>-2</v>
      </c>
      <c r="O1319" s="44">
        <f t="shared" si="29"/>
        <v>-240000</v>
      </c>
    </row>
    <row r="1320" spans="1:15" x14ac:dyDescent="0.2">
      <c r="A1320" s="31" t="s">
        <v>3531</v>
      </c>
      <c r="B1320" s="31" t="s">
        <v>11</v>
      </c>
      <c r="C1320" s="31">
        <v>0</v>
      </c>
      <c r="D1320" s="31">
        <v>0</v>
      </c>
      <c r="E1320" s="31">
        <f t="shared" si="25"/>
        <v>0</v>
      </c>
      <c r="F1320" s="43">
        <f>IFERROR(VLOOKUP(A1320,'2023'!A:N,13,0),0)</f>
        <v>0</v>
      </c>
      <c r="G1320" s="43">
        <f>IFERROR(VLOOKUP(A1320,'2023'!A:N,14,0),0)</f>
        <v>0</v>
      </c>
      <c r="H1320" s="43">
        <v>0</v>
      </c>
      <c r="I1320" s="43">
        <v>0</v>
      </c>
      <c r="J1320" s="44">
        <f t="shared" si="26"/>
        <v>0</v>
      </c>
      <c r="K1320" s="43">
        <v>2</v>
      </c>
      <c r="L1320" s="43">
        <v>32354545</v>
      </c>
      <c r="M1320" s="44">
        <f t="shared" si="27"/>
        <v>0</v>
      </c>
      <c r="N1320" s="43">
        <f t="shared" si="28"/>
        <v>-2</v>
      </c>
      <c r="O1320" s="44">
        <f t="shared" si="29"/>
        <v>0</v>
      </c>
    </row>
    <row r="1321" spans="1:15" x14ac:dyDescent="0.2">
      <c r="A1321" s="31" t="s">
        <v>3532</v>
      </c>
      <c r="B1321" s="31" t="s">
        <v>11</v>
      </c>
      <c r="C1321" s="31">
        <v>0</v>
      </c>
      <c r="D1321" s="31">
        <v>0</v>
      </c>
      <c r="E1321" s="31">
        <f t="shared" si="25"/>
        <v>0</v>
      </c>
      <c r="F1321" s="43">
        <f>IFERROR(VLOOKUP(A1321,'2023'!A:N,13,0),0)</f>
        <v>0</v>
      </c>
      <c r="G1321" s="43">
        <f>IFERROR(VLOOKUP(A1321,'2023'!A:N,14,0),0)</f>
        <v>0</v>
      </c>
      <c r="H1321" s="43">
        <v>0</v>
      </c>
      <c r="I1321" s="43">
        <v>0</v>
      </c>
      <c r="J1321" s="44">
        <f t="shared" si="26"/>
        <v>0</v>
      </c>
      <c r="K1321" s="43">
        <v>2</v>
      </c>
      <c r="L1321" s="43">
        <v>472726</v>
      </c>
      <c r="M1321" s="44">
        <f t="shared" si="27"/>
        <v>0</v>
      </c>
      <c r="N1321" s="43">
        <f t="shared" si="28"/>
        <v>-2</v>
      </c>
      <c r="O1321" s="44">
        <f t="shared" si="29"/>
        <v>0</v>
      </c>
    </row>
    <row r="1322" spans="1:15" x14ac:dyDescent="0.2">
      <c r="A1322" s="31" t="s">
        <v>3533</v>
      </c>
      <c r="B1322" s="31" t="s">
        <v>362</v>
      </c>
      <c r="C1322" s="31">
        <v>0</v>
      </c>
      <c r="D1322" s="31">
        <v>0</v>
      </c>
      <c r="E1322" s="31">
        <f t="shared" si="25"/>
        <v>0</v>
      </c>
      <c r="F1322" s="43">
        <f>IFERROR(VLOOKUP(A1322,'2023'!A:N,13,0),0)</f>
        <v>0</v>
      </c>
      <c r="G1322" s="43">
        <f>IFERROR(VLOOKUP(A1322,'2023'!A:N,14,0),0)</f>
        <v>0</v>
      </c>
      <c r="H1322" s="43">
        <v>0</v>
      </c>
      <c r="I1322" s="43">
        <v>0</v>
      </c>
      <c r="J1322" s="44">
        <f t="shared" si="26"/>
        <v>0</v>
      </c>
      <c r="K1322" s="43">
        <v>2</v>
      </c>
      <c r="L1322" s="43">
        <v>1881818</v>
      </c>
      <c r="M1322" s="44">
        <f t="shared" si="27"/>
        <v>0</v>
      </c>
      <c r="N1322" s="43">
        <f t="shared" si="28"/>
        <v>-2</v>
      </c>
      <c r="O1322" s="44">
        <f t="shared" si="29"/>
        <v>0</v>
      </c>
    </row>
    <row r="1323" spans="1:15" x14ac:dyDescent="0.2">
      <c r="A1323" s="31" t="s">
        <v>3534</v>
      </c>
      <c r="B1323" s="31" t="s">
        <v>11</v>
      </c>
      <c r="C1323" s="31">
        <v>0</v>
      </c>
      <c r="D1323" s="31">
        <v>0</v>
      </c>
      <c r="E1323" s="31">
        <f t="shared" si="25"/>
        <v>0</v>
      </c>
      <c r="F1323" s="43">
        <f>IFERROR(VLOOKUP(A1323,'2023'!A:N,13,0),0)</f>
        <v>0</v>
      </c>
      <c r="G1323" s="43">
        <f>IFERROR(VLOOKUP(A1323,'2023'!A:N,14,0),0)</f>
        <v>0</v>
      </c>
      <c r="H1323" s="43">
        <v>0</v>
      </c>
      <c r="I1323" s="43">
        <v>0</v>
      </c>
      <c r="J1323" s="44">
        <f t="shared" si="26"/>
        <v>0</v>
      </c>
      <c r="K1323" s="43">
        <v>2</v>
      </c>
      <c r="L1323" s="43">
        <v>20354546</v>
      </c>
      <c r="M1323" s="44">
        <f t="shared" si="27"/>
        <v>0</v>
      </c>
      <c r="N1323" s="43">
        <f t="shared" si="28"/>
        <v>-2</v>
      </c>
      <c r="O1323" s="44">
        <f t="shared" si="29"/>
        <v>0</v>
      </c>
    </row>
    <row r="1324" spans="1:15" x14ac:dyDescent="0.2">
      <c r="A1324" s="31" t="s">
        <v>3535</v>
      </c>
      <c r="B1324" s="31" t="s">
        <v>34</v>
      </c>
      <c r="C1324" s="31">
        <v>0</v>
      </c>
      <c r="D1324" s="31">
        <v>0</v>
      </c>
      <c r="E1324" s="31">
        <f t="shared" si="25"/>
        <v>0</v>
      </c>
      <c r="F1324" s="43">
        <f>IFERROR(VLOOKUP(A1324,'2023'!A:N,13,0),0)</f>
        <v>0</v>
      </c>
      <c r="G1324" s="43">
        <f>IFERROR(VLOOKUP(A1324,'2023'!A:N,14,0),0)</f>
        <v>0</v>
      </c>
      <c r="H1324" s="43">
        <v>0</v>
      </c>
      <c r="I1324" s="43">
        <v>0</v>
      </c>
      <c r="J1324" s="44">
        <f t="shared" si="26"/>
        <v>0</v>
      </c>
      <c r="K1324" s="43">
        <v>2</v>
      </c>
      <c r="L1324" s="43">
        <v>1618182</v>
      </c>
      <c r="M1324" s="44">
        <f t="shared" si="27"/>
        <v>0</v>
      </c>
      <c r="N1324" s="43">
        <f t="shared" si="28"/>
        <v>-2</v>
      </c>
      <c r="O1324" s="44">
        <f t="shared" si="29"/>
        <v>0</v>
      </c>
    </row>
    <row r="1325" spans="1:15" x14ac:dyDescent="0.2">
      <c r="A1325" s="31" t="s">
        <v>3536</v>
      </c>
      <c r="B1325" s="31" t="s">
        <v>11</v>
      </c>
      <c r="C1325" s="31">
        <v>0</v>
      </c>
      <c r="D1325" s="31">
        <v>0</v>
      </c>
      <c r="E1325" s="31">
        <f t="shared" si="25"/>
        <v>0</v>
      </c>
      <c r="F1325" s="43">
        <f>IFERROR(VLOOKUP(A1325,'2023'!A:N,13,0),0)</f>
        <v>0</v>
      </c>
      <c r="G1325" s="43">
        <f>IFERROR(VLOOKUP(A1325,'2023'!A:N,14,0),0)</f>
        <v>0</v>
      </c>
      <c r="H1325" s="43">
        <v>0</v>
      </c>
      <c r="I1325" s="43">
        <v>0</v>
      </c>
      <c r="J1325" s="44">
        <f t="shared" si="26"/>
        <v>0</v>
      </c>
      <c r="K1325" s="43">
        <v>2</v>
      </c>
      <c r="L1325" s="43">
        <v>363636</v>
      </c>
      <c r="M1325" s="44">
        <f t="shared" si="27"/>
        <v>0</v>
      </c>
      <c r="N1325" s="43">
        <f t="shared" si="28"/>
        <v>-2</v>
      </c>
      <c r="O1325" s="44">
        <f t="shared" si="29"/>
        <v>0</v>
      </c>
    </row>
    <row r="1326" spans="1:15" x14ac:dyDescent="0.2">
      <c r="A1326" s="31" t="s">
        <v>3537</v>
      </c>
      <c r="B1326" s="31" t="s">
        <v>11</v>
      </c>
      <c r="C1326" s="31">
        <v>0</v>
      </c>
      <c r="D1326" s="31">
        <v>0</v>
      </c>
      <c r="E1326" s="31">
        <f t="shared" si="25"/>
        <v>0</v>
      </c>
      <c r="F1326" s="43">
        <f>IFERROR(VLOOKUP(A1326,'2023'!A:N,13,0),0)</f>
        <v>0</v>
      </c>
      <c r="G1326" s="43">
        <f>IFERROR(VLOOKUP(A1326,'2023'!A:N,14,0),0)</f>
        <v>0</v>
      </c>
      <c r="H1326" s="43">
        <v>0</v>
      </c>
      <c r="I1326" s="43">
        <v>0</v>
      </c>
      <c r="J1326" s="44">
        <f t="shared" si="26"/>
        <v>0</v>
      </c>
      <c r="K1326" s="43">
        <v>2</v>
      </c>
      <c r="L1326" s="43">
        <v>972727</v>
      </c>
      <c r="M1326" s="44">
        <f t="shared" si="27"/>
        <v>0</v>
      </c>
      <c r="N1326" s="43">
        <f t="shared" si="28"/>
        <v>-2</v>
      </c>
      <c r="O1326" s="44">
        <f t="shared" si="29"/>
        <v>0</v>
      </c>
    </row>
    <row r="1327" spans="1:15" x14ac:dyDescent="0.2">
      <c r="A1327" s="31" t="s">
        <v>3538</v>
      </c>
      <c r="B1327" s="31" t="s">
        <v>11</v>
      </c>
      <c r="C1327" s="31">
        <v>0</v>
      </c>
      <c r="D1327" s="31">
        <v>0</v>
      </c>
      <c r="E1327" s="31">
        <f t="shared" si="25"/>
        <v>0</v>
      </c>
      <c r="F1327" s="43">
        <f>IFERROR(VLOOKUP(A1327,'2023'!A:N,13,0),0)</f>
        <v>0</v>
      </c>
      <c r="G1327" s="43">
        <f>IFERROR(VLOOKUP(A1327,'2023'!A:N,14,0),0)</f>
        <v>0</v>
      </c>
      <c r="H1327" s="43">
        <v>0</v>
      </c>
      <c r="I1327" s="43">
        <v>0</v>
      </c>
      <c r="J1327" s="44">
        <f t="shared" si="26"/>
        <v>0</v>
      </c>
      <c r="K1327" s="43">
        <v>2</v>
      </c>
      <c r="L1327" s="43">
        <v>9545454</v>
      </c>
      <c r="M1327" s="44">
        <f t="shared" si="27"/>
        <v>0</v>
      </c>
      <c r="N1327" s="43">
        <f t="shared" si="28"/>
        <v>-2</v>
      </c>
      <c r="O1327" s="44">
        <f t="shared" si="29"/>
        <v>0</v>
      </c>
    </row>
    <row r="1328" spans="1:15" x14ac:dyDescent="0.2">
      <c r="A1328" s="31" t="s">
        <v>3539</v>
      </c>
      <c r="B1328" s="31" t="s">
        <v>11</v>
      </c>
      <c r="C1328" s="31">
        <v>0</v>
      </c>
      <c r="D1328" s="31">
        <v>0</v>
      </c>
      <c r="E1328" s="31">
        <f t="shared" si="25"/>
        <v>0</v>
      </c>
      <c r="F1328" s="43">
        <f>IFERROR(VLOOKUP(A1328,'2023'!A:N,13,0),0)</f>
        <v>0</v>
      </c>
      <c r="G1328" s="43">
        <f>IFERROR(VLOOKUP(A1328,'2023'!A:N,14,0),0)</f>
        <v>0</v>
      </c>
      <c r="H1328" s="43">
        <v>0</v>
      </c>
      <c r="I1328" s="43">
        <v>0</v>
      </c>
      <c r="J1328" s="44">
        <f t="shared" si="26"/>
        <v>0</v>
      </c>
      <c r="K1328" s="43">
        <v>2</v>
      </c>
      <c r="L1328" s="43">
        <v>10263636</v>
      </c>
      <c r="M1328" s="44">
        <f t="shared" si="27"/>
        <v>0</v>
      </c>
      <c r="N1328" s="43">
        <f t="shared" si="28"/>
        <v>-2</v>
      </c>
      <c r="O1328" s="44">
        <f t="shared" si="29"/>
        <v>0</v>
      </c>
    </row>
    <row r="1329" spans="1:15" x14ac:dyDescent="0.2">
      <c r="A1329" s="31" t="s">
        <v>3540</v>
      </c>
      <c r="B1329" s="31" t="s">
        <v>11</v>
      </c>
      <c r="C1329" s="31">
        <v>0</v>
      </c>
      <c r="D1329" s="31">
        <v>0</v>
      </c>
      <c r="E1329" s="31">
        <f t="shared" si="25"/>
        <v>0</v>
      </c>
      <c r="F1329" s="43">
        <f>IFERROR(VLOOKUP(A1329,'2023'!A:N,13,0),0)</f>
        <v>0</v>
      </c>
      <c r="G1329" s="43">
        <f>IFERROR(VLOOKUP(A1329,'2023'!A:N,14,0),0)</f>
        <v>0</v>
      </c>
      <c r="H1329" s="43">
        <v>0</v>
      </c>
      <c r="I1329" s="43">
        <v>0</v>
      </c>
      <c r="J1329" s="44">
        <f t="shared" si="26"/>
        <v>0</v>
      </c>
      <c r="K1329" s="43">
        <v>2</v>
      </c>
      <c r="L1329" s="43">
        <v>5454546</v>
      </c>
      <c r="M1329" s="44">
        <f t="shared" si="27"/>
        <v>0</v>
      </c>
      <c r="N1329" s="43">
        <f t="shared" si="28"/>
        <v>-2</v>
      </c>
      <c r="O1329" s="44">
        <f t="shared" si="29"/>
        <v>0</v>
      </c>
    </row>
    <row r="1330" spans="1:15" x14ac:dyDescent="0.2">
      <c r="A1330" s="31" t="s">
        <v>3541</v>
      </c>
      <c r="B1330" s="31" t="s">
        <v>11</v>
      </c>
      <c r="C1330" s="31">
        <v>0</v>
      </c>
      <c r="D1330" s="31">
        <v>0</v>
      </c>
      <c r="E1330" s="31">
        <f t="shared" si="25"/>
        <v>0</v>
      </c>
      <c r="F1330" s="43">
        <f>IFERROR(VLOOKUP(A1330,'2023'!A:N,13,0),0)</f>
        <v>0</v>
      </c>
      <c r="G1330" s="43">
        <f>IFERROR(VLOOKUP(A1330,'2023'!A:N,14,0),0)</f>
        <v>0</v>
      </c>
      <c r="H1330" s="43">
        <v>0</v>
      </c>
      <c r="I1330" s="43">
        <v>0</v>
      </c>
      <c r="J1330" s="44">
        <f t="shared" si="26"/>
        <v>0</v>
      </c>
      <c r="K1330" s="43">
        <v>2</v>
      </c>
      <c r="L1330" s="43">
        <v>6000000</v>
      </c>
      <c r="M1330" s="44">
        <f t="shared" si="27"/>
        <v>0</v>
      </c>
      <c r="N1330" s="43">
        <f t="shared" si="28"/>
        <v>-2</v>
      </c>
      <c r="O1330" s="44">
        <f t="shared" si="29"/>
        <v>0</v>
      </c>
    </row>
    <row r="1331" spans="1:15" x14ac:dyDescent="0.2">
      <c r="A1331" s="31" t="s">
        <v>3542</v>
      </c>
      <c r="B1331" s="31" t="s">
        <v>11</v>
      </c>
      <c r="C1331" s="31">
        <v>0</v>
      </c>
      <c r="D1331" s="31">
        <v>0</v>
      </c>
      <c r="E1331" s="31">
        <f t="shared" si="25"/>
        <v>0</v>
      </c>
      <c r="F1331" s="43">
        <f>IFERROR(VLOOKUP(A1331,'2023'!A:N,13,0),0)</f>
        <v>0</v>
      </c>
      <c r="G1331" s="43">
        <f>IFERROR(VLOOKUP(A1331,'2023'!A:N,14,0),0)</f>
        <v>0</v>
      </c>
      <c r="H1331" s="43">
        <v>0</v>
      </c>
      <c r="I1331" s="43">
        <v>0</v>
      </c>
      <c r="J1331" s="44">
        <f t="shared" si="26"/>
        <v>0</v>
      </c>
      <c r="K1331" s="43">
        <v>2</v>
      </c>
      <c r="L1331" s="43">
        <v>1545454</v>
      </c>
      <c r="M1331" s="44">
        <f t="shared" si="27"/>
        <v>0</v>
      </c>
      <c r="N1331" s="43">
        <f t="shared" si="28"/>
        <v>-2</v>
      </c>
      <c r="O1331" s="44">
        <f t="shared" si="29"/>
        <v>0</v>
      </c>
    </row>
    <row r="1332" spans="1:15" x14ac:dyDescent="0.2">
      <c r="A1332" s="31" t="s">
        <v>3543</v>
      </c>
      <c r="B1332" s="31" t="s">
        <v>11</v>
      </c>
      <c r="C1332" s="31">
        <v>0</v>
      </c>
      <c r="D1332" s="31">
        <v>0</v>
      </c>
      <c r="E1332" s="31">
        <f t="shared" si="25"/>
        <v>0</v>
      </c>
      <c r="F1332" s="43">
        <f>IFERROR(VLOOKUP(A1332,'2023'!A:N,13,0),0)</f>
        <v>0</v>
      </c>
      <c r="G1332" s="43">
        <f>IFERROR(VLOOKUP(A1332,'2023'!A:N,14,0),0)</f>
        <v>0</v>
      </c>
      <c r="H1332" s="43">
        <v>0</v>
      </c>
      <c r="I1332" s="43">
        <v>0</v>
      </c>
      <c r="J1332" s="44">
        <f t="shared" si="26"/>
        <v>0</v>
      </c>
      <c r="K1332" s="43">
        <v>2</v>
      </c>
      <c r="L1332" s="43">
        <v>1490000</v>
      </c>
      <c r="M1332" s="44">
        <f t="shared" si="27"/>
        <v>0</v>
      </c>
      <c r="N1332" s="43">
        <f t="shared" si="28"/>
        <v>-2</v>
      </c>
      <c r="O1332" s="44">
        <f t="shared" si="29"/>
        <v>0</v>
      </c>
    </row>
    <row r="1333" spans="1:15" x14ac:dyDescent="0.2">
      <c r="A1333" s="31" t="s">
        <v>3544</v>
      </c>
      <c r="B1333" s="31" t="s">
        <v>34</v>
      </c>
      <c r="C1333" s="31">
        <v>0</v>
      </c>
      <c r="D1333" s="31">
        <v>0</v>
      </c>
      <c r="E1333" s="31">
        <f t="shared" si="25"/>
        <v>0</v>
      </c>
      <c r="F1333" s="43">
        <f>IFERROR(VLOOKUP(A1333,'2023'!A:N,13,0),0)</f>
        <v>0</v>
      </c>
      <c r="G1333" s="43">
        <f>IFERROR(VLOOKUP(A1333,'2023'!A:N,14,0),0)</f>
        <v>0</v>
      </c>
      <c r="H1333" s="43">
        <v>0</v>
      </c>
      <c r="I1333" s="43">
        <v>0</v>
      </c>
      <c r="J1333" s="44">
        <f t="shared" si="26"/>
        <v>0</v>
      </c>
      <c r="K1333" s="43">
        <v>2</v>
      </c>
      <c r="L1333" s="43">
        <v>23080909</v>
      </c>
      <c r="M1333" s="44">
        <f t="shared" si="27"/>
        <v>0</v>
      </c>
      <c r="N1333" s="43">
        <f t="shared" si="28"/>
        <v>-2</v>
      </c>
      <c r="O1333" s="44">
        <f t="shared" si="29"/>
        <v>0</v>
      </c>
    </row>
    <row r="1334" spans="1:15" x14ac:dyDescent="0.2">
      <c r="A1334" s="31" t="s">
        <v>3545</v>
      </c>
      <c r="B1334" s="31" t="s">
        <v>11</v>
      </c>
      <c r="C1334" s="31">
        <v>0</v>
      </c>
      <c r="D1334" s="31">
        <v>0</v>
      </c>
      <c r="E1334" s="31">
        <f t="shared" si="25"/>
        <v>0</v>
      </c>
      <c r="F1334" s="43">
        <f>IFERROR(VLOOKUP(A1334,'2023'!A:N,13,0),0)</f>
        <v>0</v>
      </c>
      <c r="G1334" s="43">
        <f>IFERROR(VLOOKUP(A1334,'2023'!A:N,14,0),0)</f>
        <v>0</v>
      </c>
      <c r="H1334" s="43">
        <v>0</v>
      </c>
      <c r="I1334" s="43">
        <v>0</v>
      </c>
      <c r="J1334" s="44">
        <f t="shared" si="26"/>
        <v>0</v>
      </c>
      <c r="K1334" s="43">
        <v>2</v>
      </c>
      <c r="L1334" s="43">
        <v>5254546</v>
      </c>
      <c r="M1334" s="44">
        <f t="shared" si="27"/>
        <v>0</v>
      </c>
      <c r="N1334" s="43">
        <f t="shared" si="28"/>
        <v>-2</v>
      </c>
      <c r="O1334" s="44">
        <f t="shared" si="29"/>
        <v>0</v>
      </c>
    </row>
    <row r="1335" spans="1:15" x14ac:dyDescent="0.2">
      <c r="A1335" s="31" t="s">
        <v>3546</v>
      </c>
      <c r="B1335" s="31" t="s">
        <v>141</v>
      </c>
      <c r="C1335" s="31">
        <v>0</v>
      </c>
      <c r="D1335" s="31">
        <v>0</v>
      </c>
      <c r="E1335" s="31">
        <f t="shared" si="25"/>
        <v>0</v>
      </c>
      <c r="F1335" s="43">
        <f>IFERROR(VLOOKUP(A1335,'2023'!A:N,13,0),0)</f>
        <v>0</v>
      </c>
      <c r="G1335" s="43">
        <f>IFERROR(VLOOKUP(A1335,'2023'!A:N,14,0),0)</f>
        <v>0</v>
      </c>
      <c r="H1335" s="43">
        <v>0</v>
      </c>
      <c r="I1335" s="43">
        <v>0</v>
      </c>
      <c r="J1335" s="44">
        <f t="shared" si="26"/>
        <v>0</v>
      </c>
      <c r="K1335" s="43">
        <v>2</v>
      </c>
      <c r="L1335" s="43">
        <v>1154546</v>
      </c>
      <c r="M1335" s="44">
        <f t="shared" si="27"/>
        <v>0</v>
      </c>
      <c r="N1335" s="43">
        <f t="shared" si="28"/>
        <v>-2</v>
      </c>
      <c r="O1335" s="44">
        <f t="shared" si="29"/>
        <v>0</v>
      </c>
    </row>
    <row r="1336" spans="1:15" x14ac:dyDescent="0.2">
      <c r="A1336" s="31" t="s">
        <v>3547</v>
      </c>
      <c r="B1336" s="31" t="s">
        <v>11</v>
      </c>
      <c r="C1336" s="31">
        <v>0</v>
      </c>
      <c r="D1336" s="31">
        <v>0</v>
      </c>
      <c r="E1336" s="31">
        <f t="shared" si="25"/>
        <v>0</v>
      </c>
      <c r="F1336" s="43">
        <f>IFERROR(VLOOKUP(A1336,'2023'!A:N,13,0),0)</f>
        <v>0</v>
      </c>
      <c r="G1336" s="43">
        <f>IFERROR(VLOOKUP(A1336,'2023'!A:N,14,0),0)</f>
        <v>0</v>
      </c>
      <c r="H1336" s="43">
        <v>0</v>
      </c>
      <c r="I1336" s="43">
        <v>0</v>
      </c>
      <c r="J1336" s="44">
        <f t="shared" si="26"/>
        <v>0</v>
      </c>
      <c r="K1336" s="43">
        <v>2</v>
      </c>
      <c r="L1336" s="43">
        <v>276364</v>
      </c>
      <c r="M1336" s="44">
        <f t="shared" si="27"/>
        <v>0</v>
      </c>
      <c r="N1336" s="43">
        <f t="shared" si="28"/>
        <v>-2</v>
      </c>
      <c r="O1336" s="44">
        <f t="shared" si="29"/>
        <v>0</v>
      </c>
    </row>
    <row r="1337" spans="1:15" x14ac:dyDescent="0.2">
      <c r="A1337" s="31" t="s">
        <v>180</v>
      </c>
      <c r="B1337" s="31" t="s">
        <v>11</v>
      </c>
      <c r="C1337" s="31">
        <v>5</v>
      </c>
      <c r="D1337" s="31">
        <v>2473635</v>
      </c>
      <c r="E1337" s="31">
        <f t="shared" si="25"/>
        <v>0</v>
      </c>
      <c r="F1337" s="43">
        <f>IFERROR(VLOOKUP(A1337,'2023'!A:N,13,0),0)</f>
        <v>5</v>
      </c>
      <c r="G1337" s="43">
        <f>IFERROR(VLOOKUP(A1337,'2023'!A:N,14,0),0)</f>
        <v>2473635</v>
      </c>
      <c r="H1337" s="43">
        <v>0</v>
      </c>
      <c r="I1337" s="43">
        <v>0</v>
      </c>
      <c r="J1337" s="44">
        <f t="shared" si="26"/>
        <v>494727</v>
      </c>
      <c r="K1337" s="43">
        <v>1</v>
      </c>
      <c r="L1337" s="43">
        <v>718182</v>
      </c>
      <c r="M1337" s="44">
        <f t="shared" si="27"/>
        <v>494727</v>
      </c>
      <c r="N1337" s="43">
        <f t="shared" si="28"/>
        <v>4</v>
      </c>
      <c r="O1337" s="44">
        <f t="shared" si="29"/>
        <v>1978908</v>
      </c>
    </row>
    <row r="1338" spans="1:15" x14ac:dyDescent="0.2">
      <c r="A1338" s="31" t="s">
        <v>3548</v>
      </c>
      <c r="B1338" s="31" t="s">
        <v>11</v>
      </c>
      <c r="C1338" s="31">
        <v>0</v>
      </c>
      <c r="D1338" s="31">
        <v>0</v>
      </c>
      <c r="E1338" s="31">
        <f t="shared" si="25"/>
        <v>0</v>
      </c>
      <c r="F1338" s="43">
        <f>IFERROR(VLOOKUP(A1338,'2023'!A:N,13,0),0)</f>
        <v>0</v>
      </c>
      <c r="G1338" s="43">
        <f>IFERROR(VLOOKUP(A1338,'2023'!A:N,14,0),0)</f>
        <v>0</v>
      </c>
      <c r="H1338" s="43">
        <v>0</v>
      </c>
      <c r="I1338" s="43">
        <v>0</v>
      </c>
      <c r="J1338" s="44">
        <f t="shared" si="26"/>
        <v>0</v>
      </c>
      <c r="K1338" s="43">
        <v>2</v>
      </c>
      <c r="L1338" s="43">
        <v>409090</v>
      </c>
      <c r="M1338" s="44">
        <f t="shared" si="27"/>
        <v>0</v>
      </c>
      <c r="N1338" s="43">
        <f t="shared" si="28"/>
        <v>-2</v>
      </c>
      <c r="O1338" s="44">
        <f t="shared" si="29"/>
        <v>0</v>
      </c>
    </row>
    <row r="1339" spans="1:15" x14ac:dyDescent="0.2">
      <c r="A1339" s="31" t="s">
        <v>3549</v>
      </c>
      <c r="B1339" s="31" t="s">
        <v>141</v>
      </c>
      <c r="C1339" s="31">
        <v>38</v>
      </c>
      <c r="D1339" s="31">
        <v>21110715</v>
      </c>
      <c r="E1339" s="31">
        <f t="shared" si="25"/>
        <v>0</v>
      </c>
      <c r="F1339" s="43">
        <f>IFERROR(VLOOKUP(A1339,'2023'!A:N,13,0),0)</f>
        <v>38</v>
      </c>
      <c r="G1339" s="43">
        <f>IFERROR(VLOOKUP(A1339,'2023'!A:N,14,0),0)</f>
        <v>21110714.871794872</v>
      </c>
      <c r="H1339" s="43">
        <v>0</v>
      </c>
      <c r="I1339" s="43">
        <v>0</v>
      </c>
      <c r="J1339" s="44">
        <f t="shared" si="26"/>
        <v>555545.12820512825</v>
      </c>
      <c r="K1339" s="43">
        <v>3</v>
      </c>
      <c r="L1339" s="43">
        <v>1854545</v>
      </c>
      <c r="M1339" s="44">
        <f t="shared" si="27"/>
        <v>1666635.3846153847</v>
      </c>
      <c r="N1339" s="43">
        <f t="shared" si="28"/>
        <v>35</v>
      </c>
      <c r="O1339" s="44">
        <f t="shared" si="29"/>
        <v>19444079.487179488</v>
      </c>
    </row>
    <row r="1340" spans="1:15" x14ac:dyDescent="0.2">
      <c r="A1340" s="31" t="s">
        <v>3550</v>
      </c>
      <c r="B1340" s="31" t="s">
        <v>11</v>
      </c>
      <c r="C1340" s="31">
        <v>0</v>
      </c>
      <c r="D1340" s="31">
        <v>0</v>
      </c>
      <c r="E1340" s="31">
        <f t="shared" si="25"/>
        <v>0</v>
      </c>
      <c r="F1340" s="43">
        <f>IFERROR(VLOOKUP(A1340,'2023'!A:N,13,0),0)</f>
        <v>0</v>
      </c>
      <c r="G1340" s="43">
        <f>IFERROR(VLOOKUP(A1340,'2023'!A:N,14,0),0)</f>
        <v>0</v>
      </c>
      <c r="H1340" s="43">
        <v>0</v>
      </c>
      <c r="I1340" s="43">
        <v>0</v>
      </c>
      <c r="J1340" s="44">
        <f t="shared" si="26"/>
        <v>0</v>
      </c>
      <c r="K1340" s="43">
        <v>2</v>
      </c>
      <c r="L1340" s="43">
        <v>409090</v>
      </c>
      <c r="M1340" s="44">
        <f t="shared" si="27"/>
        <v>0</v>
      </c>
      <c r="N1340" s="43">
        <f t="shared" si="28"/>
        <v>-2</v>
      </c>
      <c r="O1340" s="44">
        <f t="shared" si="29"/>
        <v>0</v>
      </c>
    </row>
    <row r="1341" spans="1:15" x14ac:dyDescent="0.2">
      <c r="A1341" s="31" t="s">
        <v>3551</v>
      </c>
      <c r="B1341" s="31" t="s">
        <v>11</v>
      </c>
      <c r="C1341" s="31">
        <v>0</v>
      </c>
      <c r="D1341" s="31">
        <v>0</v>
      </c>
      <c r="E1341" s="31">
        <f t="shared" si="25"/>
        <v>0</v>
      </c>
      <c r="F1341" s="43">
        <f>IFERROR(VLOOKUP(A1341,'2023'!A:N,13,0),0)</f>
        <v>0</v>
      </c>
      <c r="G1341" s="43">
        <f>IFERROR(VLOOKUP(A1341,'2023'!A:N,14,0),0)</f>
        <v>0</v>
      </c>
      <c r="H1341" s="43">
        <v>0</v>
      </c>
      <c r="I1341" s="43">
        <v>0</v>
      </c>
      <c r="J1341" s="44">
        <f t="shared" si="26"/>
        <v>0</v>
      </c>
      <c r="K1341" s="43">
        <v>2</v>
      </c>
      <c r="L1341" s="43">
        <v>254546</v>
      </c>
      <c r="M1341" s="44">
        <f t="shared" si="27"/>
        <v>0</v>
      </c>
      <c r="N1341" s="43">
        <f t="shared" si="28"/>
        <v>-2</v>
      </c>
      <c r="O1341" s="44">
        <f t="shared" si="29"/>
        <v>0</v>
      </c>
    </row>
    <row r="1342" spans="1:15" x14ac:dyDescent="0.2">
      <c r="A1342" s="31" t="s">
        <v>3552</v>
      </c>
      <c r="B1342" s="31" t="s">
        <v>11</v>
      </c>
      <c r="C1342" s="31">
        <v>0</v>
      </c>
      <c r="D1342" s="31">
        <v>0</v>
      </c>
      <c r="E1342" s="31">
        <f t="shared" si="25"/>
        <v>0</v>
      </c>
      <c r="F1342" s="43">
        <f>IFERROR(VLOOKUP(A1342,'2023'!A:N,13,0),0)</f>
        <v>0</v>
      </c>
      <c r="G1342" s="43">
        <f>IFERROR(VLOOKUP(A1342,'2023'!A:N,14,0),0)</f>
        <v>0</v>
      </c>
      <c r="H1342" s="43">
        <v>0</v>
      </c>
      <c r="I1342" s="43">
        <v>0</v>
      </c>
      <c r="J1342" s="44">
        <f t="shared" si="26"/>
        <v>0</v>
      </c>
      <c r="K1342" s="43">
        <v>2</v>
      </c>
      <c r="L1342" s="43">
        <v>436364</v>
      </c>
      <c r="M1342" s="44">
        <f t="shared" si="27"/>
        <v>0</v>
      </c>
      <c r="N1342" s="43">
        <f t="shared" si="28"/>
        <v>-2</v>
      </c>
      <c r="O1342" s="44">
        <f t="shared" si="29"/>
        <v>0</v>
      </c>
    </row>
    <row r="1343" spans="1:15" x14ac:dyDescent="0.2">
      <c r="A1343" s="31" t="s">
        <v>3553</v>
      </c>
      <c r="B1343" s="31" t="s">
        <v>11</v>
      </c>
      <c r="C1343" s="31">
        <v>0</v>
      </c>
      <c r="D1343" s="31">
        <v>0</v>
      </c>
      <c r="E1343" s="31">
        <f t="shared" si="25"/>
        <v>0</v>
      </c>
      <c r="F1343" s="43">
        <f>IFERROR(VLOOKUP(A1343,'2023'!A:N,13,0),0)</f>
        <v>0</v>
      </c>
      <c r="G1343" s="43">
        <f>IFERROR(VLOOKUP(A1343,'2023'!A:N,14,0),0)</f>
        <v>0</v>
      </c>
      <c r="H1343" s="43">
        <v>0</v>
      </c>
      <c r="I1343" s="43">
        <v>0</v>
      </c>
      <c r="J1343" s="44">
        <f t="shared" si="26"/>
        <v>0</v>
      </c>
      <c r="K1343" s="43">
        <v>2</v>
      </c>
      <c r="L1343" s="43">
        <v>400000</v>
      </c>
      <c r="M1343" s="44">
        <f t="shared" si="27"/>
        <v>0</v>
      </c>
      <c r="N1343" s="43">
        <f t="shared" si="28"/>
        <v>-2</v>
      </c>
      <c r="O1343" s="44">
        <f t="shared" si="29"/>
        <v>0</v>
      </c>
    </row>
    <row r="1344" spans="1:15" x14ac:dyDescent="0.2">
      <c r="A1344" s="31" t="s">
        <v>3554</v>
      </c>
      <c r="B1344" s="31" t="s">
        <v>20</v>
      </c>
      <c r="C1344" s="31">
        <v>0</v>
      </c>
      <c r="D1344" s="31">
        <v>0</v>
      </c>
      <c r="E1344" s="31">
        <f t="shared" si="25"/>
        <v>0</v>
      </c>
      <c r="F1344" s="43">
        <f>IFERROR(VLOOKUP(A1344,'2023'!A:N,13,0),0)</f>
        <v>0</v>
      </c>
      <c r="G1344" s="43">
        <f>IFERROR(VLOOKUP(A1344,'2023'!A:N,14,0),0)</f>
        <v>0</v>
      </c>
      <c r="H1344" s="43">
        <v>0</v>
      </c>
      <c r="I1344" s="43">
        <v>0</v>
      </c>
      <c r="J1344" s="44">
        <f t="shared" si="26"/>
        <v>0</v>
      </c>
      <c r="K1344" s="43">
        <v>2</v>
      </c>
      <c r="L1344" s="43">
        <v>32000000</v>
      </c>
      <c r="M1344" s="44">
        <f t="shared" si="27"/>
        <v>0</v>
      </c>
      <c r="N1344" s="43">
        <f t="shared" si="28"/>
        <v>-2</v>
      </c>
      <c r="O1344" s="44">
        <f t="shared" si="29"/>
        <v>0</v>
      </c>
    </row>
    <row r="1345" spans="1:15" x14ac:dyDescent="0.2">
      <c r="A1345" s="31" t="s">
        <v>3555</v>
      </c>
      <c r="B1345" s="31" t="s">
        <v>11</v>
      </c>
      <c r="C1345" s="31">
        <v>0</v>
      </c>
      <c r="D1345" s="31">
        <v>0</v>
      </c>
      <c r="E1345" s="31">
        <f t="shared" si="25"/>
        <v>0</v>
      </c>
      <c r="F1345" s="43">
        <f>IFERROR(VLOOKUP(A1345,'2023'!A:N,13,0),0)</f>
        <v>0</v>
      </c>
      <c r="G1345" s="43">
        <f>IFERROR(VLOOKUP(A1345,'2023'!A:N,14,0),0)</f>
        <v>0</v>
      </c>
      <c r="H1345" s="43">
        <v>0</v>
      </c>
      <c r="I1345" s="43">
        <v>0</v>
      </c>
      <c r="J1345" s="44">
        <f t="shared" si="26"/>
        <v>0</v>
      </c>
      <c r="K1345" s="43">
        <v>2</v>
      </c>
      <c r="L1345" s="43">
        <v>3854545</v>
      </c>
      <c r="M1345" s="44">
        <f t="shared" si="27"/>
        <v>0</v>
      </c>
      <c r="N1345" s="43">
        <f t="shared" si="28"/>
        <v>-2</v>
      </c>
      <c r="O1345" s="44">
        <f t="shared" si="29"/>
        <v>0</v>
      </c>
    </row>
    <row r="1346" spans="1:15" x14ac:dyDescent="0.2">
      <c r="A1346" s="31" t="s">
        <v>3556</v>
      </c>
      <c r="B1346" s="31" t="s">
        <v>20</v>
      </c>
      <c r="C1346" s="31">
        <v>0</v>
      </c>
      <c r="D1346" s="31">
        <v>0</v>
      </c>
      <c r="E1346" s="31">
        <f t="shared" si="25"/>
        <v>0</v>
      </c>
      <c r="F1346" s="43">
        <f>IFERROR(VLOOKUP(A1346,'2023'!A:N,13,0),0)</f>
        <v>0</v>
      </c>
      <c r="G1346" s="43">
        <f>IFERROR(VLOOKUP(A1346,'2023'!A:N,14,0),0)</f>
        <v>0</v>
      </c>
      <c r="H1346" s="43">
        <v>0</v>
      </c>
      <c r="I1346" s="43">
        <v>0</v>
      </c>
      <c r="J1346" s="44">
        <f t="shared" si="26"/>
        <v>0</v>
      </c>
      <c r="K1346" s="43">
        <v>2</v>
      </c>
      <c r="L1346" s="43">
        <v>4163636</v>
      </c>
      <c r="M1346" s="44">
        <f t="shared" si="27"/>
        <v>0</v>
      </c>
      <c r="N1346" s="43">
        <f t="shared" si="28"/>
        <v>-2</v>
      </c>
      <c r="O1346" s="44">
        <f t="shared" si="29"/>
        <v>0</v>
      </c>
    </row>
    <row r="1347" spans="1:15" x14ac:dyDescent="0.2">
      <c r="A1347" s="31" t="s">
        <v>3557</v>
      </c>
      <c r="B1347" s="31" t="s">
        <v>11</v>
      </c>
      <c r="C1347" s="31">
        <v>0</v>
      </c>
      <c r="D1347" s="31">
        <v>0</v>
      </c>
      <c r="E1347" s="31">
        <f t="shared" si="25"/>
        <v>0</v>
      </c>
      <c r="F1347" s="43">
        <f>IFERROR(VLOOKUP(A1347,'2023'!A:N,13,0),0)</f>
        <v>0</v>
      </c>
      <c r="G1347" s="43">
        <f>IFERROR(VLOOKUP(A1347,'2023'!A:N,14,0),0)</f>
        <v>0</v>
      </c>
      <c r="H1347" s="43">
        <v>0</v>
      </c>
      <c r="I1347" s="43">
        <v>0</v>
      </c>
      <c r="J1347" s="44">
        <f t="shared" si="26"/>
        <v>0</v>
      </c>
      <c r="K1347" s="43">
        <v>2</v>
      </c>
      <c r="L1347" s="43">
        <v>563636</v>
      </c>
      <c r="M1347" s="44">
        <f t="shared" si="27"/>
        <v>0</v>
      </c>
      <c r="N1347" s="43">
        <f t="shared" si="28"/>
        <v>-2</v>
      </c>
      <c r="O1347" s="44">
        <f t="shared" si="29"/>
        <v>0</v>
      </c>
    </row>
    <row r="1348" spans="1:15" x14ac:dyDescent="0.2">
      <c r="A1348" s="31" t="s">
        <v>3558</v>
      </c>
      <c r="B1348" s="31" t="s">
        <v>25</v>
      </c>
      <c r="C1348" s="31">
        <v>0</v>
      </c>
      <c r="D1348" s="31">
        <v>0</v>
      </c>
      <c r="E1348" s="31">
        <f t="shared" si="25"/>
        <v>0</v>
      </c>
      <c r="F1348" s="43">
        <f>IFERROR(VLOOKUP(A1348,'2023'!A:N,13,0),0)</f>
        <v>0</v>
      </c>
      <c r="G1348" s="43">
        <f>IFERROR(VLOOKUP(A1348,'2023'!A:N,14,0),0)</f>
        <v>0</v>
      </c>
      <c r="H1348" s="43">
        <v>0</v>
      </c>
      <c r="I1348" s="43">
        <v>0</v>
      </c>
      <c r="J1348" s="44">
        <f t="shared" si="26"/>
        <v>0</v>
      </c>
      <c r="K1348" s="43">
        <v>2</v>
      </c>
      <c r="L1348" s="43">
        <v>36000000</v>
      </c>
      <c r="M1348" s="44">
        <f t="shared" si="27"/>
        <v>0</v>
      </c>
      <c r="N1348" s="43">
        <f t="shared" si="28"/>
        <v>-2</v>
      </c>
      <c r="O1348" s="44">
        <f t="shared" si="29"/>
        <v>0</v>
      </c>
    </row>
    <row r="1349" spans="1:15" x14ac:dyDescent="0.2">
      <c r="A1349" s="31" t="s">
        <v>3559</v>
      </c>
      <c r="B1349" s="31" t="s">
        <v>11</v>
      </c>
      <c r="C1349" s="31">
        <v>0</v>
      </c>
      <c r="D1349" s="31">
        <v>0</v>
      </c>
      <c r="E1349" s="31">
        <f t="shared" si="25"/>
        <v>0</v>
      </c>
      <c r="F1349" s="43">
        <f>IFERROR(VLOOKUP(A1349,'2023'!A:N,13,0),0)</f>
        <v>0</v>
      </c>
      <c r="G1349" s="43">
        <f>IFERROR(VLOOKUP(A1349,'2023'!A:N,14,0),0)</f>
        <v>0</v>
      </c>
      <c r="H1349" s="43">
        <v>0</v>
      </c>
      <c r="I1349" s="43">
        <v>0</v>
      </c>
      <c r="J1349" s="44">
        <f t="shared" si="26"/>
        <v>0</v>
      </c>
      <c r="K1349" s="43">
        <v>2</v>
      </c>
      <c r="L1349" s="43">
        <v>463636</v>
      </c>
      <c r="M1349" s="44">
        <f t="shared" si="27"/>
        <v>0</v>
      </c>
      <c r="N1349" s="43">
        <f t="shared" si="28"/>
        <v>-2</v>
      </c>
      <c r="O1349" s="44">
        <f t="shared" si="29"/>
        <v>0</v>
      </c>
    </row>
    <row r="1350" spans="1:15" x14ac:dyDescent="0.2">
      <c r="A1350" s="31" t="s">
        <v>3560</v>
      </c>
      <c r="B1350" s="31" t="s">
        <v>11</v>
      </c>
      <c r="C1350" s="31">
        <v>0</v>
      </c>
      <c r="D1350" s="31">
        <v>0</v>
      </c>
      <c r="E1350" s="31">
        <f t="shared" si="25"/>
        <v>0</v>
      </c>
      <c r="F1350" s="43">
        <f>IFERROR(VLOOKUP(A1350,'2023'!A:N,13,0),0)</f>
        <v>0</v>
      </c>
      <c r="G1350" s="43">
        <f>IFERROR(VLOOKUP(A1350,'2023'!A:N,14,0),0)</f>
        <v>0</v>
      </c>
      <c r="H1350" s="43">
        <v>0</v>
      </c>
      <c r="I1350" s="43">
        <v>0</v>
      </c>
      <c r="J1350" s="44">
        <f t="shared" si="26"/>
        <v>0</v>
      </c>
      <c r="K1350" s="43">
        <v>2</v>
      </c>
      <c r="L1350" s="43">
        <v>10527272</v>
      </c>
      <c r="M1350" s="44">
        <f t="shared" si="27"/>
        <v>0</v>
      </c>
      <c r="N1350" s="43">
        <f t="shared" si="28"/>
        <v>-2</v>
      </c>
      <c r="O1350" s="44">
        <f t="shared" si="29"/>
        <v>0</v>
      </c>
    </row>
    <row r="1351" spans="1:15" x14ac:dyDescent="0.2">
      <c r="A1351" s="31" t="s">
        <v>3561</v>
      </c>
      <c r="B1351" s="31" t="s">
        <v>11</v>
      </c>
      <c r="C1351" s="31">
        <v>0</v>
      </c>
      <c r="D1351" s="31">
        <v>0</v>
      </c>
      <c r="E1351" s="31">
        <f t="shared" si="25"/>
        <v>0</v>
      </c>
      <c r="F1351" s="43">
        <f>IFERROR(VLOOKUP(A1351,'2023'!A:N,13,0),0)</f>
        <v>0</v>
      </c>
      <c r="G1351" s="43">
        <f>IFERROR(VLOOKUP(A1351,'2023'!A:N,14,0),0)</f>
        <v>0</v>
      </c>
      <c r="H1351" s="43">
        <v>0</v>
      </c>
      <c r="I1351" s="43">
        <v>0</v>
      </c>
      <c r="J1351" s="44">
        <f t="shared" si="26"/>
        <v>0</v>
      </c>
      <c r="K1351" s="43">
        <v>2</v>
      </c>
      <c r="L1351" s="43">
        <v>4454546</v>
      </c>
      <c r="M1351" s="44">
        <f t="shared" si="27"/>
        <v>0</v>
      </c>
      <c r="N1351" s="43">
        <f t="shared" si="28"/>
        <v>-2</v>
      </c>
      <c r="O1351" s="44">
        <f t="shared" si="29"/>
        <v>0</v>
      </c>
    </row>
    <row r="1352" spans="1:15" x14ac:dyDescent="0.2">
      <c r="A1352" s="31" t="s">
        <v>3562</v>
      </c>
      <c r="B1352" s="31" t="s">
        <v>11</v>
      </c>
      <c r="C1352" s="31">
        <v>0</v>
      </c>
      <c r="D1352" s="31">
        <v>0</v>
      </c>
      <c r="E1352" s="31">
        <f t="shared" si="25"/>
        <v>0</v>
      </c>
      <c r="F1352" s="43">
        <f>IFERROR(VLOOKUP(A1352,'2023'!A:N,13,0),0)</f>
        <v>0</v>
      </c>
      <c r="G1352" s="43">
        <f>IFERROR(VLOOKUP(A1352,'2023'!A:N,14,0),0)</f>
        <v>0</v>
      </c>
      <c r="H1352" s="43">
        <v>0</v>
      </c>
      <c r="I1352" s="43">
        <v>0</v>
      </c>
      <c r="J1352" s="44">
        <f t="shared" si="26"/>
        <v>0</v>
      </c>
      <c r="K1352" s="43">
        <v>2</v>
      </c>
      <c r="L1352" s="43">
        <v>745454</v>
      </c>
      <c r="M1352" s="44">
        <f t="shared" si="27"/>
        <v>0</v>
      </c>
      <c r="N1352" s="43">
        <f t="shared" si="28"/>
        <v>-2</v>
      </c>
      <c r="O1352" s="44">
        <f t="shared" si="29"/>
        <v>0</v>
      </c>
    </row>
    <row r="1353" spans="1:15" x14ac:dyDescent="0.2">
      <c r="A1353" s="31" t="s">
        <v>1418</v>
      </c>
      <c r="B1353" s="31" t="s">
        <v>11</v>
      </c>
      <c r="C1353" s="31">
        <v>0</v>
      </c>
      <c r="D1353" s="31">
        <v>0</v>
      </c>
      <c r="E1353" s="31">
        <f t="shared" si="25"/>
        <v>0</v>
      </c>
      <c r="F1353" s="43">
        <f>IFERROR(VLOOKUP(A1353,'2023'!A:N,13,0),0)</f>
        <v>0</v>
      </c>
      <c r="G1353" s="43">
        <f>IFERROR(VLOOKUP(A1353,'2023'!A:N,14,0),0)</f>
        <v>0</v>
      </c>
      <c r="H1353" s="43">
        <v>0</v>
      </c>
      <c r="I1353" s="43">
        <v>0</v>
      </c>
      <c r="J1353" s="44">
        <f t="shared" si="26"/>
        <v>0</v>
      </c>
      <c r="K1353" s="43">
        <v>2</v>
      </c>
      <c r="L1353" s="43">
        <v>1272728</v>
      </c>
      <c r="M1353" s="44">
        <f t="shared" si="27"/>
        <v>0</v>
      </c>
      <c r="N1353" s="43">
        <f t="shared" si="28"/>
        <v>-2</v>
      </c>
      <c r="O1353" s="44">
        <f t="shared" si="29"/>
        <v>0</v>
      </c>
    </row>
    <row r="1354" spans="1:15" x14ac:dyDescent="0.2">
      <c r="A1354" s="31" t="s">
        <v>3563</v>
      </c>
      <c r="B1354" s="31" t="s">
        <v>11</v>
      </c>
      <c r="C1354" s="31">
        <v>0</v>
      </c>
      <c r="D1354" s="31">
        <v>0</v>
      </c>
      <c r="E1354" s="31">
        <f t="shared" si="25"/>
        <v>0</v>
      </c>
      <c r="F1354" s="43">
        <f>IFERROR(VLOOKUP(A1354,'2023'!A:N,13,0),0)</f>
        <v>0</v>
      </c>
      <c r="G1354" s="43">
        <f>IFERROR(VLOOKUP(A1354,'2023'!A:N,14,0),0)</f>
        <v>0</v>
      </c>
      <c r="H1354" s="43">
        <v>0</v>
      </c>
      <c r="I1354" s="43">
        <v>0</v>
      </c>
      <c r="J1354" s="44">
        <f t="shared" si="26"/>
        <v>0</v>
      </c>
      <c r="K1354" s="43">
        <v>2</v>
      </c>
      <c r="L1354" s="43">
        <v>6136364</v>
      </c>
      <c r="M1354" s="44">
        <f t="shared" si="27"/>
        <v>0</v>
      </c>
      <c r="N1354" s="43">
        <f t="shared" si="28"/>
        <v>-2</v>
      </c>
      <c r="O1354" s="44">
        <f t="shared" si="29"/>
        <v>0</v>
      </c>
    </row>
    <row r="1355" spans="1:15" x14ac:dyDescent="0.2">
      <c r="A1355" s="31" t="s">
        <v>3564</v>
      </c>
      <c r="B1355" s="31" t="s">
        <v>20</v>
      </c>
      <c r="C1355" s="31">
        <v>0</v>
      </c>
      <c r="D1355" s="31">
        <v>0</v>
      </c>
      <c r="E1355" s="31">
        <f t="shared" si="25"/>
        <v>0</v>
      </c>
      <c r="F1355" s="43">
        <f>IFERROR(VLOOKUP(A1355,'2023'!A:N,13,0),0)</f>
        <v>0</v>
      </c>
      <c r="G1355" s="43">
        <f>IFERROR(VLOOKUP(A1355,'2023'!A:N,14,0),0)</f>
        <v>0</v>
      </c>
      <c r="H1355" s="43">
        <v>0</v>
      </c>
      <c r="I1355" s="43">
        <v>0</v>
      </c>
      <c r="J1355" s="44">
        <f t="shared" si="26"/>
        <v>0</v>
      </c>
      <c r="K1355" s="43">
        <v>2</v>
      </c>
      <c r="L1355" s="43">
        <v>872728</v>
      </c>
      <c r="M1355" s="44">
        <f t="shared" si="27"/>
        <v>0</v>
      </c>
      <c r="N1355" s="43">
        <f t="shared" si="28"/>
        <v>-2</v>
      </c>
      <c r="O1355" s="44">
        <f t="shared" si="29"/>
        <v>0</v>
      </c>
    </row>
    <row r="1356" spans="1:15" x14ac:dyDescent="0.2">
      <c r="A1356" s="31" t="s">
        <v>3565</v>
      </c>
      <c r="B1356" s="31" t="s">
        <v>280</v>
      </c>
      <c r="C1356" s="31">
        <v>0</v>
      </c>
      <c r="D1356" s="31">
        <v>0</v>
      </c>
      <c r="E1356" s="31">
        <f t="shared" si="25"/>
        <v>0</v>
      </c>
      <c r="F1356" s="43">
        <f>IFERROR(VLOOKUP(A1356,'2023'!A:N,13,0),0)</f>
        <v>0</v>
      </c>
      <c r="G1356" s="43">
        <f>IFERROR(VLOOKUP(A1356,'2023'!A:N,14,0),0)</f>
        <v>0</v>
      </c>
      <c r="H1356" s="43">
        <v>0</v>
      </c>
      <c r="I1356" s="43">
        <v>0</v>
      </c>
      <c r="J1356" s="44">
        <f t="shared" si="26"/>
        <v>0</v>
      </c>
      <c r="K1356" s="43">
        <v>2</v>
      </c>
      <c r="L1356" s="43">
        <v>454546</v>
      </c>
      <c r="M1356" s="44">
        <f t="shared" si="27"/>
        <v>0</v>
      </c>
      <c r="N1356" s="43">
        <f t="shared" si="28"/>
        <v>-2</v>
      </c>
      <c r="O1356" s="44">
        <f t="shared" si="29"/>
        <v>0</v>
      </c>
    </row>
    <row r="1357" spans="1:15" x14ac:dyDescent="0.2">
      <c r="A1357" s="31" t="s">
        <v>2445</v>
      </c>
      <c r="B1357" s="31" t="s">
        <v>11</v>
      </c>
      <c r="C1357" s="31">
        <v>0</v>
      </c>
      <c r="D1357" s="31">
        <v>0</v>
      </c>
      <c r="E1357" s="31">
        <f t="shared" si="25"/>
        <v>0</v>
      </c>
      <c r="F1357" s="43">
        <f>IFERROR(VLOOKUP(A1357,'2023'!A:N,13,0),0)</f>
        <v>0</v>
      </c>
      <c r="G1357" s="43">
        <f>IFERROR(VLOOKUP(A1357,'2023'!A:N,14,0),0)</f>
        <v>0</v>
      </c>
      <c r="H1357" s="43">
        <v>0</v>
      </c>
      <c r="I1357" s="43">
        <v>0</v>
      </c>
      <c r="J1357" s="44">
        <f t="shared" si="26"/>
        <v>0</v>
      </c>
      <c r="K1357" s="43">
        <v>2</v>
      </c>
      <c r="L1357" s="43">
        <v>5436364</v>
      </c>
      <c r="M1357" s="44">
        <f t="shared" si="27"/>
        <v>0</v>
      </c>
      <c r="N1357" s="43">
        <f t="shared" si="28"/>
        <v>-2</v>
      </c>
      <c r="O1357" s="44">
        <f t="shared" si="29"/>
        <v>0</v>
      </c>
    </row>
    <row r="1358" spans="1:15" x14ac:dyDescent="0.2">
      <c r="A1358" s="31" t="s">
        <v>3566</v>
      </c>
      <c r="B1358" s="31" t="s">
        <v>11</v>
      </c>
      <c r="C1358" s="31">
        <v>0</v>
      </c>
      <c r="D1358" s="31">
        <v>0</v>
      </c>
      <c r="E1358" s="31">
        <f t="shared" si="25"/>
        <v>0</v>
      </c>
      <c r="F1358" s="43">
        <f>IFERROR(VLOOKUP(A1358,'2023'!A:N,13,0),0)</f>
        <v>0</v>
      </c>
      <c r="G1358" s="43">
        <f>IFERROR(VLOOKUP(A1358,'2023'!A:N,14,0),0)</f>
        <v>0</v>
      </c>
      <c r="H1358" s="43">
        <v>0</v>
      </c>
      <c r="I1358" s="43">
        <v>0</v>
      </c>
      <c r="J1358" s="44">
        <f t="shared" si="26"/>
        <v>0</v>
      </c>
      <c r="K1358" s="43">
        <v>2</v>
      </c>
      <c r="L1358" s="43">
        <v>37227273</v>
      </c>
      <c r="M1358" s="44">
        <f t="shared" si="27"/>
        <v>0</v>
      </c>
      <c r="N1358" s="43">
        <f t="shared" si="28"/>
        <v>-2</v>
      </c>
      <c r="O1358" s="44">
        <f t="shared" si="29"/>
        <v>0</v>
      </c>
    </row>
    <row r="1359" spans="1:15" x14ac:dyDescent="0.2">
      <c r="A1359" s="31" t="s">
        <v>3567</v>
      </c>
      <c r="B1359" s="31" t="s">
        <v>11</v>
      </c>
      <c r="C1359" s="31">
        <v>0</v>
      </c>
      <c r="D1359" s="31">
        <v>0</v>
      </c>
      <c r="E1359" s="31">
        <f t="shared" si="25"/>
        <v>0</v>
      </c>
      <c r="F1359" s="43">
        <f>IFERROR(VLOOKUP(A1359,'2023'!A:N,13,0),0)</f>
        <v>0</v>
      </c>
      <c r="G1359" s="43">
        <f>IFERROR(VLOOKUP(A1359,'2023'!A:N,14,0),0)</f>
        <v>0</v>
      </c>
      <c r="H1359" s="43">
        <v>0</v>
      </c>
      <c r="I1359" s="43">
        <v>0</v>
      </c>
      <c r="J1359" s="44">
        <f t="shared" si="26"/>
        <v>0</v>
      </c>
      <c r="K1359" s="43">
        <v>2</v>
      </c>
      <c r="L1359" s="43">
        <v>909092</v>
      </c>
      <c r="M1359" s="44">
        <f t="shared" si="27"/>
        <v>0</v>
      </c>
      <c r="N1359" s="43">
        <f t="shared" si="28"/>
        <v>-2</v>
      </c>
      <c r="O1359" s="44">
        <f t="shared" si="29"/>
        <v>0</v>
      </c>
    </row>
    <row r="1360" spans="1:15" x14ac:dyDescent="0.2">
      <c r="A1360" s="31" t="s">
        <v>3568</v>
      </c>
      <c r="B1360" s="31" t="s">
        <v>11</v>
      </c>
      <c r="C1360" s="31">
        <v>0</v>
      </c>
      <c r="D1360" s="31">
        <v>0</v>
      </c>
      <c r="E1360" s="31">
        <f t="shared" si="25"/>
        <v>0</v>
      </c>
      <c r="F1360" s="43">
        <f>IFERROR(VLOOKUP(A1360,'2023'!A:N,13,0),0)</f>
        <v>0</v>
      </c>
      <c r="G1360" s="43">
        <f>IFERROR(VLOOKUP(A1360,'2023'!A:N,14,0),0)</f>
        <v>0</v>
      </c>
      <c r="H1360" s="43">
        <v>0</v>
      </c>
      <c r="I1360" s="43">
        <v>0</v>
      </c>
      <c r="J1360" s="44">
        <f t="shared" si="26"/>
        <v>0</v>
      </c>
      <c r="K1360" s="43">
        <v>2</v>
      </c>
      <c r="L1360" s="43">
        <v>23454546</v>
      </c>
      <c r="M1360" s="44">
        <f t="shared" si="27"/>
        <v>0</v>
      </c>
      <c r="N1360" s="43">
        <f t="shared" si="28"/>
        <v>-2</v>
      </c>
      <c r="O1360" s="44">
        <f t="shared" si="29"/>
        <v>0</v>
      </c>
    </row>
    <row r="1361" spans="1:15" x14ac:dyDescent="0.2">
      <c r="A1361" s="31" t="s">
        <v>3569</v>
      </c>
      <c r="B1361" s="31" t="s">
        <v>11</v>
      </c>
      <c r="C1361" s="31">
        <v>0</v>
      </c>
      <c r="D1361" s="31">
        <v>0</v>
      </c>
      <c r="E1361" s="31">
        <f t="shared" si="25"/>
        <v>0</v>
      </c>
      <c r="F1361" s="43">
        <f>IFERROR(VLOOKUP(A1361,'2023'!A:N,13,0),0)</f>
        <v>0</v>
      </c>
      <c r="G1361" s="43">
        <f>IFERROR(VLOOKUP(A1361,'2023'!A:N,14,0),0)</f>
        <v>0</v>
      </c>
      <c r="H1361" s="43">
        <v>0</v>
      </c>
      <c r="I1361" s="43">
        <v>0</v>
      </c>
      <c r="J1361" s="44">
        <f t="shared" si="26"/>
        <v>0</v>
      </c>
      <c r="K1361" s="43">
        <v>2</v>
      </c>
      <c r="L1361" s="43">
        <v>672728</v>
      </c>
      <c r="M1361" s="44">
        <f t="shared" si="27"/>
        <v>0</v>
      </c>
      <c r="N1361" s="43">
        <f t="shared" si="28"/>
        <v>-2</v>
      </c>
      <c r="O1361" s="44">
        <f t="shared" si="29"/>
        <v>0</v>
      </c>
    </row>
    <row r="1362" spans="1:15" x14ac:dyDescent="0.2">
      <c r="A1362" s="31" t="s">
        <v>3570</v>
      </c>
      <c r="B1362" s="31" t="s">
        <v>11</v>
      </c>
      <c r="C1362" s="31">
        <v>0</v>
      </c>
      <c r="D1362" s="31">
        <v>0</v>
      </c>
      <c r="E1362" s="31">
        <f t="shared" si="25"/>
        <v>0</v>
      </c>
      <c r="F1362" s="43">
        <f>IFERROR(VLOOKUP(A1362,'2023'!A:N,13,0),0)</f>
        <v>0</v>
      </c>
      <c r="G1362" s="43">
        <f>IFERROR(VLOOKUP(A1362,'2023'!A:N,14,0),0)</f>
        <v>0</v>
      </c>
      <c r="H1362" s="43">
        <v>0</v>
      </c>
      <c r="I1362" s="43">
        <v>0</v>
      </c>
      <c r="J1362" s="44">
        <f t="shared" si="26"/>
        <v>0</v>
      </c>
      <c r="K1362" s="43">
        <v>2</v>
      </c>
      <c r="L1362" s="43">
        <v>17727272</v>
      </c>
      <c r="M1362" s="44">
        <f t="shared" si="27"/>
        <v>0</v>
      </c>
      <c r="N1362" s="43">
        <f t="shared" si="28"/>
        <v>-2</v>
      </c>
      <c r="O1362" s="44">
        <f t="shared" si="29"/>
        <v>0</v>
      </c>
    </row>
    <row r="1363" spans="1:15" x14ac:dyDescent="0.2">
      <c r="A1363" s="31" t="s">
        <v>3571</v>
      </c>
      <c r="B1363" s="31" t="s">
        <v>11</v>
      </c>
      <c r="C1363" s="31">
        <v>0</v>
      </c>
      <c r="D1363" s="31">
        <v>0</v>
      </c>
      <c r="E1363" s="31">
        <f t="shared" si="25"/>
        <v>0</v>
      </c>
      <c r="F1363" s="43">
        <f>IFERROR(VLOOKUP(A1363,'2023'!A:N,13,0),0)</f>
        <v>0</v>
      </c>
      <c r="G1363" s="43">
        <f>IFERROR(VLOOKUP(A1363,'2023'!A:N,14,0),0)</f>
        <v>0</v>
      </c>
      <c r="H1363" s="43">
        <v>0</v>
      </c>
      <c r="I1363" s="43">
        <v>0</v>
      </c>
      <c r="J1363" s="44">
        <f t="shared" si="26"/>
        <v>0</v>
      </c>
      <c r="K1363" s="43">
        <v>2</v>
      </c>
      <c r="L1363" s="43">
        <v>10909090</v>
      </c>
      <c r="M1363" s="44">
        <f t="shared" si="27"/>
        <v>0</v>
      </c>
      <c r="N1363" s="43">
        <f t="shared" si="28"/>
        <v>-2</v>
      </c>
      <c r="O1363" s="44">
        <f t="shared" si="29"/>
        <v>0</v>
      </c>
    </row>
    <row r="1364" spans="1:15" x14ac:dyDescent="0.2">
      <c r="A1364" s="31" t="s">
        <v>3572</v>
      </c>
      <c r="B1364" s="31" t="s">
        <v>11</v>
      </c>
      <c r="C1364" s="31">
        <v>0</v>
      </c>
      <c r="D1364" s="31">
        <v>0</v>
      </c>
      <c r="E1364" s="31">
        <f t="shared" si="25"/>
        <v>0</v>
      </c>
      <c r="F1364" s="43">
        <f>IFERROR(VLOOKUP(A1364,'2023'!A:N,13,0),0)</f>
        <v>0</v>
      </c>
      <c r="G1364" s="43">
        <f>IFERROR(VLOOKUP(A1364,'2023'!A:N,14,0),0)</f>
        <v>0</v>
      </c>
      <c r="H1364" s="43">
        <v>0</v>
      </c>
      <c r="I1364" s="43">
        <v>0</v>
      </c>
      <c r="J1364" s="44">
        <f t="shared" si="26"/>
        <v>0</v>
      </c>
      <c r="K1364" s="43">
        <v>2</v>
      </c>
      <c r="L1364" s="43">
        <v>1818182</v>
      </c>
      <c r="M1364" s="44">
        <f t="shared" si="27"/>
        <v>0</v>
      </c>
      <c r="N1364" s="43">
        <f t="shared" si="28"/>
        <v>-2</v>
      </c>
      <c r="O1364" s="44">
        <f t="shared" si="29"/>
        <v>0</v>
      </c>
    </row>
    <row r="1365" spans="1:15" x14ac:dyDescent="0.2">
      <c r="A1365" s="31" t="s">
        <v>3573</v>
      </c>
      <c r="B1365" s="31" t="s">
        <v>11</v>
      </c>
      <c r="C1365" s="31">
        <v>0</v>
      </c>
      <c r="D1365" s="31">
        <v>0</v>
      </c>
      <c r="E1365" s="31">
        <f t="shared" si="25"/>
        <v>0</v>
      </c>
      <c r="F1365" s="43">
        <f>IFERROR(VLOOKUP(A1365,'2023'!A:N,13,0),0)</f>
        <v>0</v>
      </c>
      <c r="G1365" s="43">
        <f>IFERROR(VLOOKUP(A1365,'2023'!A:N,14,0),0)</f>
        <v>0</v>
      </c>
      <c r="H1365" s="43">
        <v>0</v>
      </c>
      <c r="I1365" s="43">
        <v>0</v>
      </c>
      <c r="J1365" s="44">
        <f t="shared" si="26"/>
        <v>0</v>
      </c>
      <c r="K1365" s="43">
        <v>2</v>
      </c>
      <c r="L1365" s="43">
        <v>5454546</v>
      </c>
      <c r="M1365" s="44">
        <f t="shared" si="27"/>
        <v>0</v>
      </c>
      <c r="N1365" s="43">
        <f t="shared" si="28"/>
        <v>-2</v>
      </c>
      <c r="O1365" s="44">
        <f t="shared" si="29"/>
        <v>0</v>
      </c>
    </row>
    <row r="1366" spans="1:15" x14ac:dyDescent="0.2">
      <c r="A1366" s="31" t="s">
        <v>3574</v>
      </c>
      <c r="B1366" s="31" t="s">
        <v>11</v>
      </c>
      <c r="C1366" s="31">
        <v>0</v>
      </c>
      <c r="D1366" s="31">
        <v>0</v>
      </c>
      <c r="E1366" s="31">
        <f t="shared" si="25"/>
        <v>0</v>
      </c>
      <c r="F1366" s="43">
        <f>IFERROR(VLOOKUP(A1366,'2023'!A:N,13,0),0)</f>
        <v>0</v>
      </c>
      <c r="G1366" s="43">
        <f>IFERROR(VLOOKUP(A1366,'2023'!A:N,14,0),0)</f>
        <v>0</v>
      </c>
      <c r="H1366" s="43">
        <v>0</v>
      </c>
      <c r="I1366" s="43">
        <v>0</v>
      </c>
      <c r="J1366" s="44">
        <f t="shared" si="26"/>
        <v>0</v>
      </c>
      <c r="K1366" s="43">
        <v>2</v>
      </c>
      <c r="L1366" s="43">
        <v>3181818</v>
      </c>
      <c r="M1366" s="44">
        <f t="shared" si="27"/>
        <v>0</v>
      </c>
      <c r="N1366" s="43">
        <f t="shared" si="28"/>
        <v>-2</v>
      </c>
      <c r="O1366" s="44">
        <f t="shared" si="29"/>
        <v>0</v>
      </c>
    </row>
    <row r="1367" spans="1:15" x14ac:dyDescent="0.2">
      <c r="A1367" s="31" t="s">
        <v>3575</v>
      </c>
      <c r="B1367" s="31" t="s">
        <v>11</v>
      </c>
      <c r="C1367" s="31">
        <v>0</v>
      </c>
      <c r="D1367" s="31">
        <v>0</v>
      </c>
      <c r="E1367" s="31">
        <f t="shared" si="25"/>
        <v>0</v>
      </c>
      <c r="F1367" s="43">
        <f>IFERROR(VLOOKUP(A1367,'2023'!A:N,13,0),0)</f>
        <v>0</v>
      </c>
      <c r="G1367" s="43">
        <f>IFERROR(VLOOKUP(A1367,'2023'!A:N,14,0),0)</f>
        <v>0</v>
      </c>
      <c r="H1367" s="43">
        <v>0</v>
      </c>
      <c r="I1367" s="43">
        <v>0</v>
      </c>
      <c r="J1367" s="44">
        <f t="shared" si="26"/>
        <v>0</v>
      </c>
      <c r="K1367" s="43">
        <v>2</v>
      </c>
      <c r="L1367" s="43">
        <v>4545454</v>
      </c>
      <c r="M1367" s="44">
        <f t="shared" si="27"/>
        <v>0</v>
      </c>
      <c r="N1367" s="43">
        <f t="shared" si="28"/>
        <v>-2</v>
      </c>
      <c r="O1367" s="44">
        <f t="shared" si="29"/>
        <v>0</v>
      </c>
    </row>
    <row r="1368" spans="1:15" x14ac:dyDescent="0.2">
      <c r="A1368" s="31" t="s">
        <v>930</v>
      </c>
      <c r="B1368" s="31" t="s">
        <v>11</v>
      </c>
      <c r="C1368" s="31">
        <v>28</v>
      </c>
      <c r="D1368" s="31">
        <v>5854520</v>
      </c>
      <c r="E1368" s="31">
        <f t="shared" si="25"/>
        <v>0</v>
      </c>
      <c r="F1368" s="43">
        <f>IFERROR(VLOOKUP(A1368,'2023'!A:N,13,0),0)</f>
        <v>28</v>
      </c>
      <c r="G1368" s="43">
        <f>IFERROR(VLOOKUP(A1368,'2023'!A:N,14,0),0)</f>
        <v>5854520</v>
      </c>
      <c r="H1368" s="43">
        <v>0</v>
      </c>
      <c r="I1368" s="43">
        <v>0</v>
      </c>
      <c r="J1368" s="44">
        <f t="shared" si="26"/>
        <v>209090</v>
      </c>
      <c r="K1368" s="43">
        <v>1</v>
      </c>
      <c r="L1368" s="43">
        <v>227272</v>
      </c>
      <c r="M1368" s="44">
        <f t="shared" si="27"/>
        <v>209090</v>
      </c>
      <c r="N1368" s="43">
        <f t="shared" si="28"/>
        <v>27</v>
      </c>
      <c r="O1368" s="44">
        <f t="shared" si="29"/>
        <v>5645430</v>
      </c>
    </row>
    <row r="1369" spans="1:15" x14ac:dyDescent="0.2">
      <c r="A1369" s="31" t="s">
        <v>3576</v>
      </c>
      <c r="B1369" s="31" t="s">
        <v>11</v>
      </c>
      <c r="C1369" s="31">
        <v>0</v>
      </c>
      <c r="D1369" s="31">
        <v>0</v>
      </c>
      <c r="E1369" s="31">
        <f t="shared" si="25"/>
        <v>0</v>
      </c>
      <c r="F1369" s="43">
        <f>IFERROR(VLOOKUP(A1369,'2023'!A:N,13,0),0)</f>
        <v>0</v>
      </c>
      <c r="G1369" s="43">
        <f>IFERROR(VLOOKUP(A1369,'2023'!A:N,14,0),0)</f>
        <v>0</v>
      </c>
      <c r="H1369" s="43">
        <v>0</v>
      </c>
      <c r="I1369" s="43">
        <v>0</v>
      </c>
      <c r="J1369" s="44">
        <f t="shared" si="26"/>
        <v>0</v>
      </c>
      <c r="K1369" s="43">
        <v>2</v>
      </c>
      <c r="L1369" s="43">
        <v>5454544</v>
      </c>
      <c r="M1369" s="44">
        <f t="shared" si="27"/>
        <v>0</v>
      </c>
      <c r="N1369" s="43">
        <f t="shared" si="28"/>
        <v>-2</v>
      </c>
      <c r="O1369" s="44">
        <f t="shared" si="29"/>
        <v>0</v>
      </c>
    </row>
    <row r="1370" spans="1:15" x14ac:dyDescent="0.2">
      <c r="A1370" s="31" t="s">
        <v>3577</v>
      </c>
      <c r="B1370" s="31" t="s">
        <v>11</v>
      </c>
      <c r="C1370" s="31">
        <v>0</v>
      </c>
      <c r="D1370" s="31">
        <v>0</v>
      </c>
      <c r="E1370" s="31">
        <f t="shared" si="25"/>
        <v>0</v>
      </c>
      <c r="F1370" s="43">
        <f>IFERROR(VLOOKUP(A1370,'2023'!A:N,13,0),0)</f>
        <v>0</v>
      </c>
      <c r="G1370" s="43">
        <f>IFERROR(VLOOKUP(A1370,'2023'!A:N,14,0),0)</f>
        <v>0</v>
      </c>
      <c r="H1370" s="43">
        <v>0</v>
      </c>
      <c r="I1370" s="43">
        <v>0</v>
      </c>
      <c r="J1370" s="44">
        <f t="shared" si="26"/>
        <v>0</v>
      </c>
      <c r="K1370" s="43">
        <v>2</v>
      </c>
      <c r="L1370" s="43">
        <v>4763637</v>
      </c>
      <c r="M1370" s="44">
        <f t="shared" si="27"/>
        <v>0</v>
      </c>
      <c r="N1370" s="43">
        <f t="shared" si="28"/>
        <v>-2</v>
      </c>
      <c r="O1370" s="44">
        <f t="shared" si="29"/>
        <v>0</v>
      </c>
    </row>
    <row r="1371" spans="1:15" x14ac:dyDescent="0.2">
      <c r="A1371" s="31" t="s">
        <v>3578</v>
      </c>
      <c r="B1371" s="31" t="s">
        <v>11</v>
      </c>
      <c r="C1371" s="31">
        <v>0</v>
      </c>
      <c r="D1371" s="31">
        <v>0</v>
      </c>
      <c r="E1371" s="31">
        <f t="shared" si="25"/>
        <v>0</v>
      </c>
      <c r="F1371" s="43">
        <f>IFERROR(VLOOKUP(A1371,'2023'!A:N,13,0),0)</f>
        <v>0</v>
      </c>
      <c r="G1371" s="43">
        <f>IFERROR(VLOOKUP(A1371,'2023'!A:N,14,0),0)</f>
        <v>0</v>
      </c>
      <c r="H1371" s="43">
        <v>0</v>
      </c>
      <c r="I1371" s="43">
        <v>0</v>
      </c>
      <c r="J1371" s="44">
        <f t="shared" si="26"/>
        <v>0</v>
      </c>
      <c r="K1371" s="43">
        <v>2</v>
      </c>
      <c r="L1371" s="43">
        <v>3909090</v>
      </c>
      <c r="M1371" s="44">
        <f t="shared" si="27"/>
        <v>0</v>
      </c>
      <c r="N1371" s="43">
        <f t="shared" si="28"/>
        <v>-2</v>
      </c>
      <c r="O1371" s="44">
        <f t="shared" si="29"/>
        <v>0</v>
      </c>
    </row>
    <row r="1372" spans="1:15" x14ac:dyDescent="0.2">
      <c r="A1372" s="31" t="s">
        <v>3579</v>
      </c>
      <c r="B1372" s="31" t="s">
        <v>141</v>
      </c>
      <c r="C1372" s="31">
        <v>0</v>
      </c>
      <c r="D1372" s="31">
        <v>0</v>
      </c>
      <c r="E1372" s="31">
        <f t="shared" si="25"/>
        <v>0</v>
      </c>
      <c r="F1372" s="43">
        <f>IFERROR(VLOOKUP(A1372,'2023'!A:N,13,0),0)</f>
        <v>0</v>
      </c>
      <c r="G1372" s="43">
        <f>IFERROR(VLOOKUP(A1372,'2023'!A:N,14,0),0)</f>
        <v>0</v>
      </c>
      <c r="H1372" s="43">
        <v>0</v>
      </c>
      <c r="I1372" s="43">
        <v>0</v>
      </c>
      <c r="J1372" s="44">
        <f t="shared" si="26"/>
        <v>0</v>
      </c>
      <c r="K1372" s="43">
        <v>2</v>
      </c>
      <c r="L1372" s="43">
        <v>854545</v>
      </c>
      <c r="M1372" s="44">
        <f t="shared" si="27"/>
        <v>0</v>
      </c>
      <c r="N1372" s="43">
        <f t="shared" si="28"/>
        <v>-2</v>
      </c>
      <c r="O1372" s="44">
        <f t="shared" si="29"/>
        <v>0</v>
      </c>
    </row>
    <row r="1373" spans="1:15" x14ac:dyDescent="0.2">
      <c r="A1373" s="31" t="s">
        <v>3580</v>
      </c>
      <c r="B1373" s="31" t="s">
        <v>20</v>
      </c>
      <c r="C1373" s="31">
        <v>0</v>
      </c>
      <c r="D1373" s="31">
        <v>0</v>
      </c>
      <c r="E1373" s="31">
        <f t="shared" si="25"/>
        <v>0</v>
      </c>
      <c r="F1373" s="43">
        <f>IFERROR(VLOOKUP(A1373,'2023'!A:N,13,0),0)</f>
        <v>0</v>
      </c>
      <c r="G1373" s="43">
        <f>IFERROR(VLOOKUP(A1373,'2023'!A:N,14,0),0)</f>
        <v>0</v>
      </c>
      <c r="H1373" s="43">
        <v>0</v>
      </c>
      <c r="I1373" s="43">
        <v>0</v>
      </c>
      <c r="J1373" s="44">
        <f t="shared" si="26"/>
        <v>0</v>
      </c>
      <c r="K1373" s="43">
        <v>2</v>
      </c>
      <c r="L1373" s="43">
        <v>18181818</v>
      </c>
      <c r="M1373" s="44">
        <f t="shared" si="27"/>
        <v>0</v>
      </c>
      <c r="N1373" s="43">
        <f t="shared" si="28"/>
        <v>-2</v>
      </c>
      <c r="O1373" s="44">
        <f t="shared" si="29"/>
        <v>0</v>
      </c>
    </row>
    <row r="1374" spans="1:15" x14ac:dyDescent="0.2">
      <c r="A1374" s="31" t="s">
        <v>3581</v>
      </c>
      <c r="B1374" s="31" t="s">
        <v>20</v>
      </c>
      <c r="C1374" s="31">
        <v>0</v>
      </c>
      <c r="D1374" s="31">
        <v>0</v>
      </c>
      <c r="E1374" s="31">
        <f t="shared" si="25"/>
        <v>0</v>
      </c>
      <c r="F1374" s="43">
        <f>IFERROR(VLOOKUP(A1374,'2023'!A:N,13,0),0)</f>
        <v>0</v>
      </c>
      <c r="G1374" s="43">
        <f>IFERROR(VLOOKUP(A1374,'2023'!A:N,14,0),0)</f>
        <v>0</v>
      </c>
      <c r="H1374" s="43">
        <v>0</v>
      </c>
      <c r="I1374" s="43">
        <v>0</v>
      </c>
      <c r="J1374" s="44">
        <f t="shared" si="26"/>
        <v>0</v>
      </c>
      <c r="K1374" s="43">
        <v>2</v>
      </c>
      <c r="L1374" s="43">
        <v>31818182</v>
      </c>
      <c r="M1374" s="44">
        <f t="shared" si="27"/>
        <v>0</v>
      </c>
      <c r="N1374" s="43">
        <f t="shared" si="28"/>
        <v>-2</v>
      </c>
      <c r="O1374" s="44">
        <f t="shared" si="29"/>
        <v>0</v>
      </c>
    </row>
    <row r="1375" spans="1:15" x14ac:dyDescent="0.2">
      <c r="A1375" s="31" t="s">
        <v>3582</v>
      </c>
      <c r="B1375" s="31" t="s">
        <v>11</v>
      </c>
      <c r="C1375" s="31">
        <v>0</v>
      </c>
      <c r="D1375" s="31">
        <v>0</v>
      </c>
      <c r="E1375" s="31">
        <f t="shared" si="25"/>
        <v>0</v>
      </c>
      <c r="F1375" s="43">
        <f>IFERROR(VLOOKUP(A1375,'2023'!A:N,13,0),0)</f>
        <v>0</v>
      </c>
      <c r="G1375" s="43">
        <f>IFERROR(VLOOKUP(A1375,'2023'!A:N,14,0),0)</f>
        <v>0</v>
      </c>
      <c r="H1375" s="43">
        <v>0</v>
      </c>
      <c r="I1375" s="43">
        <v>0</v>
      </c>
      <c r="J1375" s="44">
        <f t="shared" si="26"/>
        <v>0</v>
      </c>
      <c r="K1375" s="43">
        <v>2</v>
      </c>
      <c r="L1375" s="43">
        <v>24709090</v>
      </c>
      <c r="M1375" s="44">
        <f t="shared" si="27"/>
        <v>0</v>
      </c>
      <c r="N1375" s="43">
        <f t="shared" si="28"/>
        <v>-2</v>
      </c>
      <c r="O1375" s="44">
        <f t="shared" si="29"/>
        <v>0</v>
      </c>
    </row>
    <row r="1376" spans="1:15" x14ac:dyDescent="0.2">
      <c r="A1376" s="31" t="s">
        <v>3583</v>
      </c>
      <c r="B1376" s="31" t="s">
        <v>11</v>
      </c>
      <c r="C1376" s="31">
        <v>0</v>
      </c>
      <c r="D1376" s="31">
        <v>0</v>
      </c>
      <c r="E1376" s="31">
        <f t="shared" si="25"/>
        <v>0</v>
      </c>
      <c r="F1376" s="43">
        <f>IFERROR(VLOOKUP(A1376,'2023'!A:N,13,0),0)</f>
        <v>0</v>
      </c>
      <c r="G1376" s="43">
        <f>IFERROR(VLOOKUP(A1376,'2023'!A:N,14,0),0)</f>
        <v>0</v>
      </c>
      <c r="H1376" s="43">
        <v>0</v>
      </c>
      <c r="I1376" s="43">
        <v>0</v>
      </c>
      <c r="J1376" s="44">
        <f t="shared" si="26"/>
        <v>0</v>
      </c>
      <c r="K1376" s="43">
        <v>2</v>
      </c>
      <c r="L1376" s="43">
        <v>1509090</v>
      </c>
      <c r="M1376" s="44">
        <f t="shared" si="27"/>
        <v>0</v>
      </c>
      <c r="N1376" s="43">
        <f t="shared" si="28"/>
        <v>-2</v>
      </c>
      <c r="O1376" s="44">
        <f t="shared" si="29"/>
        <v>0</v>
      </c>
    </row>
    <row r="1377" spans="1:15" x14ac:dyDescent="0.2">
      <c r="A1377" s="31" t="s">
        <v>3584</v>
      </c>
      <c r="B1377" s="31" t="s">
        <v>11</v>
      </c>
      <c r="C1377" s="31">
        <v>0</v>
      </c>
      <c r="D1377" s="31">
        <v>0</v>
      </c>
      <c r="E1377" s="31">
        <f t="shared" si="25"/>
        <v>0</v>
      </c>
      <c r="F1377" s="43">
        <f>IFERROR(VLOOKUP(A1377,'2023'!A:N,13,0),0)</f>
        <v>0</v>
      </c>
      <c r="G1377" s="43">
        <f>IFERROR(VLOOKUP(A1377,'2023'!A:N,14,0),0)</f>
        <v>0</v>
      </c>
      <c r="H1377" s="43">
        <v>0</v>
      </c>
      <c r="I1377" s="43">
        <v>0</v>
      </c>
      <c r="J1377" s="44">
        <f t="shared" si="26"/>
        <v>0</v>
      </c>
      <c r="K1377" s="43">
        <v>2</v>
      </c>
      <c r="L1377" s="43">
        <v>345454</v>
      </c>
      <c r="M1377" s="44">
        <f t="shared" si="27"/>
        <v>0</v>
      </c>
      <c r="N1377" s="43">
        <f t="shared" si="28"/>
        <v>-2</v>
      </c>
      <c r="O1377" s="44">
        <f t="shared" si="29"/>
        <v>0</v>
      </c>
    </row>
    <row r="1378" spans="1:15" x14ac:dyDescent="0.2">
      <c r="A1378" s="31" t="s">
        <v>2059</v>
      </c>
      <c r="B1378" s="31" t="s">
        <v>141</v>
      </c>
      <c r="C1378" s="31">
        <v>0</v>
      </c>
      <c r="D1378" s="31">
        <v>0</v>
      </c>
      <c r="E1378" s="31">
        <f t="shared" si="25"/>
        <v>0</v>
      </c>
      <c r="F1378" s="43">
        <f>IFERROR(VLOOKUP(A1378,'2023'!A:N,13,0),0)</f>
        <v>0</v>
      </c>
      <c r="G1378" s="43">
        <f>IFERROR(VLOOKUP(A1378,'2023'!A:N,14,0),0)</f>
        <v>0</v>
      </c>
      <c r="H1378" s="43">
        <v>0</v>
      </c>
      <c r="I1378" s="43">
        <v>0</v>
      </c>
      <c r="J1378" s="44">
        <f t="shared" si="26"/>
        <v>0</v>
      </c>
      <c r="K1378" s="43">
        <v>2</v>
      </c>
      <c r="L1378" s="43">
        <v>772727</v>
      </c>
      <c r="M1378" s="44">
        <f t="shared" si="27"/>
        <v>0</v>
      </c>
      <c r="N1378" s="43">
        <f t="shared" si="28"/>
        <v>-2</v>
      </c>
      <c r="O1378" s="44">
        <f t="shared" si="29"/>
        <v>0</v>
      </c>
    </row>
    <row r="1379" spans="1:15" x14ac:dyDescent="0.2">
      <c r="A1379" s="31" t="s">
        <v>3585</v>
      </c>
      <c r="B1379" s="31" t="s">
        <v>20</v>
      </c>
      <c r="C1379" s="31">
        <v>0</v>
      </c>
      <c r="D1379" s="31">
        <v>0</v>
      </c>
      <c r="E1379" s="31">
        <f t="shared" si="25"/>
        <v>0</v>
      </c>
      <c r="F1379" s="43">
        <f>IFERROR(VLOOKUP(A1379,'2023'!A:N,13,0),0)</f>
        <v>0</v>
      </c>
      <c r="G1379" s="43">
        <f>IFERROR(VLOOKUP(A1379,'2023'!A:N,14,0),0)</f>
        <v>0</v>
      </c>
      <c r="H1379" s="43">
        <v>0</v>
      </c>
      <c r="I1379" s="43">
        <v>0</v>
      </c>
      <c r="J1379" s="44">
        <f t="shared" si="26"/>
        <v>0</v>
      </c>
      <c r="K1379" s="43">
        <v>2</v>
      </c>
      <c r="L1379" s="43">
        <v>12545454</v>
      </c>
      <c r="M1379" s="44">
        <f t="shared" si="27"/>
        <v>0</v>
      </c>
      <c r="N1379" s="43">
        <f t="shared" si="28"/>
        <v>-2</v>
      </c>
      <c r="O1379" s="44">
        <f t="shared" si="29"/>
        <v>0</v>
      </c>
    </row>
    <row r="1380" spans="1:15" x14ac:dyDescent="0.2">
      <c r="A1380" s="31" t="s">
        <v>3586</v>
      </c>
      <c r="B1380" s="31" t="s">
        <v>11</v>
      </c>
      <c r="C1380" s="31">
        <v>0</v>
      </c>
      <c r="D1380" s="31">
        <v>0</v>
      </c>
      <c r="E1380" s="31">
        <f t="shared" si="25"/>
        <v>0</v>
      </c>
      <c r="F1380" s="43">
        <f>IFERROR(VLOOKUP(A1380,'2023'!A:N,13,0),0)</f>
        <v>0</v>
      </c>
      <c r="G1380" s="43">
        <f>IFERROR(VLOOKUP(A1380,'2023'!A:N,14,0),0)</f>
        <v>0</v>
      </c>
      <c r="H1380" s="43">
        <v>0</v>
      </c>
      <c r="I1380" s="43">
        <v>0</v>
      </c>
      <c r="J1380" s="44">
        <f t="shared" si="26"/>
        <v>0</v>
      </c>
      <c r="K1380" s="43">
        <v>2</v>
      </c>
      <c r="L1380" s="43">
        <v>15363636</v>
      </c>
      <c r="M1380" s="44">
        <f t="shared" si="27"/>
        <v>0</v>
      </c>
      <c r="N1380" s="43">
        <f t="shared" si="28"/>
        <v>-2</v>
      </c>
      <c r="O1380" s="44">
        <f t="shared" si="29"/>
        <v>0</v>
      </c>
    </row>
    <row r="1381" spans="1:15" x14ac:dyDescent="0.2">
      <c r="A1381" s="31" t="s">
        <v>2298</v>
      </c>
      <c r="B1381" s="31" t="s">
        <v>650</v>
      </c>
      <c r="C1381" s="31">
        <v>0</v>
      </c>
      <c r="D1381" s="31">
        <v>0</v>
      </c>
      <c r="E1381" s="31">
        <f t="shared" si="25"/>
        <v>0</v>
      </c>
      <c r="F1381" s="43">
        <f>IFERROR(VLOOKUP(A1381,'2023'!A:N,13,0),0)</f>
        <v>0</v>
      </c>
      <c r="G1381" s="43">
        <f>IFERROR(VLOOKUP(A1381,'2023'!A:N,14,0),0)</f>
        <v>0</v>
      </c>
      <c r="H1381" s="43">
        <v>0</v>
      </c>
      <c r="I1381" s="43">
        <v>0</v>
      </c>
      <c r="J1381" s="44">
        <f t="shared" si="26"/>
        <v>0</v>
      </c>
      <c r="K1381" s="43">
        <v>2</v>
      </c>
      <c r="L1381" s="43">
        <v>1963636</v>
      </c>
      <c r="M1381" s="44">
        <f t="shared" si="27"/>
        <v>0</v>
      </c>
      <c r="N1381" s="43">
        <f t="shared" si="28"/>
        <v>-2</v>
      </c>
      <c r="O1381" s="44">
        <f t="shared" si="29"/>
        <v>0</v>
      </c>
    </row>
    <row r="1382" spans="1:15" x14ac:dyDescent="0.2">
      <c r="A1382" s="31" t="s">
        <v>3587</v>
      </c>
      <c r="B1382" s="31" t="s">
        <v>20</v>
      </c>
      <c r="C1382" s="31">
        <v>0</v>
      </c>
      <c r="D1382" s="31">
        <v>0</v>
      </c>
      <c r="E1382" s="31">
        <f t="shared" si="25"/>
        <v>0</v>
      </c>
      <c r="F1382" s="43">
        <f>IFERROR(VLOOKUP(A1382,'2023'!A:N,13,0),0)</f>
        <v>0</v>
      </c>
      <c r="G1382" s="43">
        <f>IFERROR(VLOOKUP(A1382,'2023'!A:N,14,0),0)</f>
        <v>0</v>
      </c>
      <c r="H1382" s="43">
        <v>0</v>
      </c>
      <c r="I1382" s="43">
        <v>0</v>
      </c>
      <c r="J1382" s="44">
        <f t="shared" si="26"/>
        <v>0</v>
      </c>
      <c r="K1382" s="43">
        <v>2</v>
      </c>
      <c r="L1382" s="43">
        <v>27618182</v>
      </c>
      <c r="M1382" s="44">
        <f t="shared" si="27"/>
        <v>0</v>
      </c>
      <c r="N1382" s="43">
        <f t="shared" si="28"/>
        <v>-2</v>
      </c>
      <c r="O1382" s="44">
        <f t="shared" si="29"/>
        <v>0</v>
      </c>
    </row>
    <row r="1383" spans="1:15" x14ac:dyDescent="0.2">
      <c r="A1383" s="31" t="s">
        <v>3588</v>
      </c>
      <c r="B1383" s="31" t="s">
        <v>20</v>
      </c>
      <c r="C1383" s="31">
        <v>0</v>
      </c>
      <c r="D1383" s="31">
        <v>0</v>
      </c>
      <c r="E1383" s="31">
        <f t="shared" si="25"/>
        <v>0</v>
      </c>
      <c r="F1383" s="43">
        <f>IFERROR(VLOOKUP(A1383,'2023'!A:N,13,0),0)</f>
        <v>0</v>
      </c>
      <c r="G1383" s="43">
        <f>IFERROR(VLOOKUP(A1383,'2023'!A:N,14,0),0)</f>
        <v>0</v>
      </c>
      <c r="H1383" s="43">
        <v>0</v>
      </c>
      <c r="I1383" s="43">
        <v>0</v>
      </c>
      <c r="J1383" s="44">
        <f t="shared" si="26"/>
        <v>0</v>
      </c>
      <c r="K1383" s="43">
        <v>2</v>
      </c>
      <c r="L1383" s="43">
        <v>34454546</v>
      </c>
      <c r="M1383" s="44">
        <f t="shared" si="27"/>
        <v>0</v>
      </c>
      <c r="N1383" s="43">
        <f t="shared" si="28"/>
        <v>-2</v>
      </c>
      <c r="O1383" s="44">
        <f t="shared" si="29"/>
        <v>0</v>
      </c>
    </row>
    <row r="1384" spans="1:15" x14ac:dyDescent="0.2">
      <c r="A1384" s="31" t="s">
        <v>3589</v>
      </c>
      <c r="B1384" s="31" t="s">
        <v>11</v>
      </c>
      <c r="C1384" s="31">
        <v>0</v>
      </c>
      <c r="D1384" s="31">
        <v>0</v>
      </c>
      <c r="E1384" s="31">
        <f t="shared" si="25"/>
        <v>0</v>
      </c>
      <c r="F1384" s="43">
        <f>IFERROR(VLOOKUP(A1384,'2023'!A:N,13,0),0)</f>
        <v>0</v>
      </c>
      <c r="G1384" s="43">
        <f>IFERROR(VLOOKUP(A1384,'2023'!A:N,14,0),0)</f>
        <v>0</v>
      </c>
      <c r="H1384" s="43">
        <v>0</v>
      </c>
      <c r="I1384" s="43">
        <v>0</v>
      </c>
      <c r="J1384" s="44">
        <f t="shared" si="26"/>
        <v>0</v>
      </c>
      <c r="K1384" s="43">
        <v>2</v>
      </c>
      <c r="L1384" s="43">
        <v>4163636</v>
      </c>
      <c r="M1384" s="44">
        <f t="shared" si="27"/>
        <v>0</v>
      </c>
      <c r="N1384" s="43">
        <f t="shared" si="28"/>
        <v>-2</v>
      </c>
      <c r="O1384" s="44">
        <f t="shared" si="29"/>
        <v>0</v>
      </c>
    </row>
    <row r="1385" spans="1:15" x14ac:dyDescent="0.2">
      <c r="A1385" s="31" t="s">
        <v>3590</v>
      </c>
      <c r="B1385" s="31" t="s">
        <v>11</v>
      </c>
      <c r="C1385" s="31">
        <v>0</v>
      </c>
      <c r="D1385" s="31">
        <v>0</v>
      </c>
      <c r="E1385" s="31">
        <f t="shared" si="25"/>
        <v>0</v>
      </c>
      <c r="F1385" s="43">
        <f>IFERROR(VLOOKUP(A1385,'2023'!A:N,13,0),0)</f>
        <v>0</v>
      </c>
      <c r="G1385" s="43">
        <f>IFERROR(VLOOKUP(A1385,'2023'!A:N,14,0),0)</f>
        <v>0</v>
      </c>
      <c r="H1385" s="43">
        <v>-1</v>
      </c>
      <c r="I1385" s="43">
        <v>-231818</v>
      </c>
      <c r="J1385" s="44">
        <f t="shared" si="26"/>
        <v>231818</v>
      </c>
      <c r="K1385" s="43">
        <v>0</v>
      </c>
      <c r="L1385" s="43">
        <v>0</v>
      </c>
      <c r="M1385" s="44">
        <f t="shared" si="27"/>
        <v>0</v>
      </c>
      <c r="N1385" s="43">
        <f t="shared" si="28"/>
        <v>-1</v>
      </c>
      <c r="O1385" s="44">
        <f t="shared" si="29"/>
        <v>-231818</v>
      </c>
    </row>
    <row r="1386" spans="1:15" x14ac:dyDescent="0.2">
      <c r="A1386" s="31" t="s">
        <v>3591</v>
      </c>
      <c r="B1386" s="31" t="s">
        <v>2757</v>
      </c>
      <c r="C1386" s="31">
        <v>0</v>
      </c>
      <c r="D1386" s="31">
        <v>0</v>
      </c>
      <c r="E1386" s="31">
        <f t="shared" si="25"/>
        <v>0</v>
      </c>
      <c r="F1386" s="43">
        <f>IFERROR(VLOOKUP(A1386,'2023'!A:N,13,0),0)</f>
        <v>0</v>
      </c>
      <c r="G1386" s="43">
        <f>IFERROR(VLOOKUP(A1386,'2023'!A:N,14,0),0)</f>
        <v>0</v>
      </c>
      <c r="H1386" s="43">
        <v>4</v>
      </c>
      <c r="I1386" s="43">
        <v>3836362</v>
      </c>
      <c r="J1386" s="44">
        <f t="shared" si="26"/>
        <v>959090.5</v>
      </c>
      <c r="K1386" s="43">
        <v>5</v>
      </c>
      <c r="L1386" s="43">
        <v>6800000</v>
      </c>
      <c r="M1386" s="44">
        <f t="shared" si="27"/>
        <v>4795452.5</v>
      </c>
      <c r="N1386" s="43">
        <f t="shared" si="28"/>
        <v>-1</v>
      </c>
      <c r="O1386" s="44">
        <f t="shared" si="29"/>
        <v>-959090.5</v>
      </c>
    </row>
    <row r="1387" spans="1:15" x14ac:dyDescent="0.2">
      <c r="A1387" s="31" t="s">
        <v>3592</v>
      </c>
      <c r="B1387" s="31" t="s">
        <v>141</v>
      </c>
      <c r="C1387" s="31">
        <v>0</v>
      </c>
      <c r="D1387" s="31">
        <v>0</v>
      </c>
      <c r="E1387" s="31">
        <f t="shared" si="25"/>
        <v>0</v>
      </c>
      <c r="F1387" s="43">
        <f>IFERROR(VLOOKUP(A1387,'2023'!A:N,13,0),0)</f>
        <v>0</v>
      </c>
      <c r="G1387" s="43">
        <f>IFERROR(VLOOKUP(A1387,'2023'!A:N,14,0),0)</f>
        <v>0</v>
      </c>
      <c r="H1387" s="43">
        <v>2</v>
      </c>
      <c r="I1387" s="43">
        <v>509090</v>
      </c>
      <c r="J1387" s="44">
        <f t="shared" si="26"/>
        <v>254545</v>
      </c>
      <c r="K1387" s="43">
        <v>3</v>
      </c>
      <c r="L1387" s="43">
        <v>1618182</v>
      </c>
      <c r="M1387" s="44">
        <f t="shared" si="27"/>
        <v>763635</v>
      </c>
      <c r="N1387" s="43">
        <f t="shared" si="28"/>
        <v>-1</v>
      </c>
      <c r="O1387" s="44">
        <f t="shared" si="29"/>
        <v>-254545</v>
      </c>
    </row>
    <row r="1388" spans="1:15" x14ac:dyDescent="0.2">
      <c r="A1388" s="31" t="s">
        <v>3593</v>
      </c>
      <c r="B1388" s="31" t="s">
        <v>25</v>
      </c>
      <c r="C1388" s="31">
        <v>0</v>
      </c>
      <c r="D1388" s="31">
        <v>0</v>
      </c>
      <c r="E1388" s="31">
        <f t="shared" si="25"/>
        <v>0</v>
      </c>
      <c r="F1388" s="43">
        <f>IFERROR(VLOOKUP(A1388,'2023'!A:N,13,0),0)</f>
        <v>0</v>
      </c>
      <c r="G1388" s="43">
        <f>IFERROR(VLOOKUP(A1388,'2023'!A:N,14,0),0)</f>
        <v>0</v>
      </c>
      <c r="H1388" s="43">
        <v>4</v>
      </c>
      <c r="I1388" s="43">
        <v>880000</v>
      </c>
      <c r="J1388" s="44">
        <f t="shared" si="26"/>
        <v>220000</v>
      </c>
      <c r="K1388" s="43">
        <v>5</v>
      </c>
      <c r="L1388" s="43">
        <v>1909091</v>
      </c>
      <c r="M1388" s="44">
        <f t="shared" si="27"/>
        <v>1100000</v>
      </c>
      <c r="N1388" s="43">
        <f t="shared" si="28"/>
        <v>-1</v>
      </c>
      <c r="O1388" s="44">
        <f t="shared" si="29"/>
        <v>-220000</v>
      </c>
    </row>
    <row r="1389" spans="1:15" x14ac:dyDescent="0.2">
      <c r="A1389" s="31" t="s">
        <v>3594</v>
      </c>
      <c r="B1389" s="31" t="s">
        <v>11</v>
      </c>
      <c r="C1389" s="31">
        <v>0</v>
      </c>
      <c r="D1389" s="31">
        <v>0</v>
      </c>
      <c r="E1389" s="31">
        <f t="shared" si="25"/>
        <v>0</v>
      </c>
      <c r="F1389" s="43">
        <f>IFERROR(VLOOKUP(A1389,'2023'!A:N,13,0),0)</f>
        <v>0</v>
      </c>
      <c r="G1389" s="43">
        <f>IFERROR(VLOOKUP(A1389,'2023'!A:N,14,0),0)</f>
        <v>0</v>
      </c>
      <c r="H1389" s="43">
        <v>2</v>
      </c>
      <c r="I1389" s="43">
        <v>9909090</v>
      </c>
      <c r="J1389" s="44">
        <f t="shared" si="26"/>
        <v>4954545</v>
      </c>
      <c r="K1389" s="43">
        <v>3</v>
      </c>
      <c r="L1389" s="43">
        <v>16109091</v>
      </c>
      <c r="M1389" s="44">
        <f t="shared" si="27"/>
        <v>14863635</v>
      </c>
      <c r="N1389" s="43">
        <f t="shared" si="28"/>
        <v>-1</v>
      </c>
      <c r="O1389" s="44">
        <f t="shared" si="29"/>
        <v>-4954545</v>
      </c>
    </row>
    <row r="1390" spans="1:15" x14ac:dyDescent="0.2">
      <c r="A1390" s="31" t="s">
        <v>3595</v>
      </c>
      <c r="B1390" s="31" t="s">
        <v>20</v>
      </c>
      <c r="C1390" s="31">
        <v>0</v>
      </c>
      <c r="D1390" s="31">
        <v>0</v>
      </c>
      <c r="E1390" s="31">
        <f t="shared" si="25"/>
        <v>0</v>
      </c>
      <c r="F1390" s="43">
        <f>IFERROR(VLOOKUP(A1390,'2023'!A:N,13,0),0)</f>
        <v>0</v>
      </c>
      <c r="G1390" s="43">
        <f>IFERROR(VLOOKUP(A1390,'2023'!A:N,14,0),0)</f>
        <v>0</v>
      </c>
      <c r="H1390" s="43">
        <v>1</v>
      </c>
      <c r="I1390" s="43">
        <v>1330000</v>
      </c>
      <c r="J1390" s="44">
        <f t="shared" si="26"/>
        <v>1330000</v>
      </c>
      <c r="K1390" s="43">
        <v>2</v>
      </c>
      <c r="L1390" s="43">
        <v>2672726</v>
      </c>
      <c r="M1390" s="44">
        <f t="shared" si="27"/>
        <v>2660000</v>
      </c>
      <c r="N1390" s="43">
        <f t="shared" si="28"/>
        <v>-1</v>
      </c>
      <c r="O1390" s="44">
        <f t="shared" si="29"/>
        <v>-1330000</v>
      </c>
    </row>
    <row r="1391" spans="1:15" x14ac:dyDescent="0.2">
      <c r="A1391" s="31" t="s">
        <v>3596</v>
      </c>
      <c r="B1391" s="31" t="s">
        <v>11</v>
      </c>
      <c r="C1391" s="31">
        <v>0</v>
      </c>
      <c r="D1391" s="31">
        <v>0</v>
      </c>
      <c r="E1391" s="31">
        <f t="shared" si="25"/>
        <v>0</v>
      </c>
      <c r="F1391" s="43">
        <f>IFERROR(VLOOKUP(A1391,'2023'!A:N,13,0),0)</f>
        <v>0</v>
      </c>
      <c r="G1391" s="43">
        <f>IFERROR(VLOOKUP(A1391,'2023'!A:N,14,0),0)</f>
        <v>0</v>
      </c>
      <c r="H1391" s="43">
        <v>3</v>
      </c>
      <c r="I1391" s="43">
        <v>6272727</v>
      </c>
      <c r="J1391" s="44">
        <f t="shared" si="26"/>
        <v>2090909</v>
      </c>
      <c r="K1391" s="43">
        <v>4</v>
      </c>
      <c r="L1391" s="43">
        <v>9345453</v>
      </c>
      <c r="M1391" s="44">
        <f t="shared" si="27"/>
        <v>8363636</v>
      </c>
      <c r="N1391" s="43">
        <f t="shared" si="28"/>
        <v>-1</v>
      </c>
      <c r="O1391" s="44">
        <f t="shared" si="29"/>
        <v>-2090909</v>
      </c>
    </row>
    <row r="1392" spans="1:15" x14ac:dyDescent="0.2">
      <c r="A1392" s="31" t="s">
        <v>3597</v>
      </c>
      <c r="B1392" s="31" t="s">
        <v>11</v>
      </c>
      <c r="C1392" s="31">
        <v>0</v>
      </c>
      <c r="D1392" s="31">
        <v>0</v>
      </c>
      <c r="E1392" s="31">
        <f t="shared" si="25"/>
        <v>0</v>
      </c>
      <c r="F1392" s="43">
        <f>IFERROR(VLOOKUP(A1392,'2023'!A:N,13,0),0)</f>
        <v>0</v>
      </c>
      <c r="G1392" s="43">
        <f>IFERROR(VLOOKUP(A1392,'2023'!A:N,14,0),0)</f>
        <v>0</v>
      </c>
      <c r="H1392" s="43">
        <v>5</v>
      </c>
      <c r="I1392" s="43">
        <v>90000000</v>
      </c>
      <c r="J1392" s="44">
        <f t="shared" si="26"/>
        <v>18000000</v>
      </c>
      <c r="K1392" s="43">
        <v>6</v>
      </c>
      <c r="L1392" s="43">
        <v>106409090</v>
      </c>
      <c r="M1392" s="44">
        <f t="shared" si="27"/>
        <v>108000000</v>
      </c>
      <c r="N1392" s="43">
        <f t="shared" si="28"/>
        <v>-1</v>
      </c>
      <c r="O1392" s="44">
        <f t="shared" si="29"/>
        <v>-18000000</v>
      </c>
    </row>
    <row r="1393" spans="1:15" x14ac:dyDescent="0.2">
      <c r="A1393" s="31" t="s">
        <v>3598</v>
      </c>
      <c r="B1393" s="31" t="s">
        <v>11</v>
      </c>
      <c r="C1393" s="31">
        <v>0</v>
      </c>
      <c r="D1393" s="31">
        <v>0</v>
      </c>
      <c r="E1393" s="31">
        <f t="shared" si="25"/>
        <v>0</v>
      </c>
      <c r="F1393" s="43">
        <f>IFERROR(VLOOKUP(A1393,'2023'!A:N,13,0),0)</f>
        <v>0</v>
      </c>
      <c r="G1393" s="43">
        <f>IFERROR(VLOOKUP(A1393,'2023'!A:N,14,0),0)</f>
        <v>0</v>
      </c>
      <c r="H1393" s="43">
        <v>3</v>
      </c>
      <c r="I1393" s="43">
        <v>11792727</v>
      </c>
      <c r="J1393" s="44">
        <f t="shared" si="26"/>
        <v>3930909</v>
      </c>
      <c r="K1393" s="43">
        <v>4</v>
      </c>
      <c r="L1393" s="43">
        <v>16000000</v>
      </c>
      <c r="M1393" s="44">
        <f t="shared" si="27"/>
        <v>15723636</v>
      </c>
      <c r="N1393" s="43">
        <f t="shared" si="28"/>
        <v>-1</v>
      </c>
      <c r="O1393" s="44">
        <f t="shared" si="29"/>
        <v>-3930909</v>
      </c>
    </row>
    <row r="1394" spans="1:15" x14ac:dyDescent="0.2">
      <c r="A1394" s="31" t="s">
        <v>3599</v>
      </c>
      <c r="B1394" s="31" t="s">
        <v>141</v>
      </c>
      <c r="C1394" s="31">
        <v>0</v>
      </c>
      <c r="D1394" s="31">
        <v>0</v>
      </c>
      <c r="E1394" s="31">
        <f t="shared" si="25"/>
        <v>0</v>
      </c>
      <c r="F1394" s="43">
        <f>IFERROR(VLOOKUP(A1394,'2023'!A:N,13,0),0)</f>
        <v>0</v>
      </c>
      <c r="G1394" s="43">
        <f>IFERROR(VLOOKUP(A1394,'2023'!A:N,14,0),0)</f>
        <v>0</v>
      </c>
      <c r="H1394" s="43">
        <v>1</v>
      </c>
      <c r="I1394" s="43">
        <v>450000</v>
      </c>
      <c r="J1394" s="44">
        <f t="shared" si="26"/>
        <v>450000</v>
      </c>
      <c r="K1394" s="43">
        <v>2</v>
      </c>
      <c r="L1394" s="43">
        <v>2181818</v>
      </c>
      <c r="M1394" s="44">
        <f t="shared" si="27"/>
        <v>900000</v>
      </c>
      <c r="N1394" s="43">
        <f t="shared" si="28"/>
        <v>-1</v>
      </c>
      <c r="O1394" s="44">
        <f t="shared" si="29"/>
        <v>-450000</v>
      </c>
    </row>
    <row r="1395" spans="1:15" x14ac:dyDescent="0.2">
      <c r="A1395" s="31" t="s">
        <v>2309</v>
      </c>
      <c r="B1395" s="31" t="s">
        <v>11</v>
      </c>
      <c r="C1395" s="31">
        <v>0</v>
      </c>
      <c r="D1395" s="31">
        <v>0</v>
      </c>
      <c r="E1395" s="31">
        <f t="shared" si="25"/>
        <v>0</v>
      </c>
      <c r="F1395" s="43">
        <f>IFERROR(VLOOKUP(A1395,'2023'!A:N,13,0),0)</f>
        <v>0</v>
      </c>
      <c r="G1395" s="43">
        <f>IFERROR(VLOOKUP(A1395,'2023'!A:N,14,0),0)</f>
        <v>0</v>
      </c>
      <c r="H1395" s="43">
        <v>0</v>
      </c>
      <c r="I1395" s="43">
        <v>0</v>
      </c>
      <c r="J1395" s="44">
        <f t="shared" si="26"/>
        <v>0</v>
      </c>
      <c r="K1395" s="43">
        <v>1</v>
      </c>
      <c r="L1395" s="43">
        <v>1409091</v>
      </c>
      <c r="M1395" s="44">
        <f t="shared" si="27"/>
        <v>0</v>
      </c>
      <c r="N1395" s="43">
        <f t="shared" si="28"/>
        <v>-1</v>
      </c>
      <c r="O1395" s="44">
        <f t="shared" si="29"/>
        <v>0</v>
      </c>
    </row>
    <row r="1396" spans="1:15" x14ac:dyDescent="0.2">
      <c r="A1396" s="31" t="s">
        <v>3600</v>
      </c>
      <c r="B1396" s="31" t="s">
        <v>11</v>
      </c>
      <c r="C1396" s="31">
        <v>0</v>
      </c>
      <c r="D1396" s="31">
        <v>0</v>
      </c>
      <c r="E1396" s="31">
        <f t="shared" si="25"/>
        <v>0</v>
      </c>
      <c r="F1396" s="43">
        <f>IFERROR(VLOOKUP(A1396,'2023'!A:N,13,0),0)</f>
        <v>0</v>
      </c>
      <c r="G1396" s="43">
        <f>IFERROR(VLOOKUP(A1396,'2023'!A:N,14,0),0)</f>
        <v>0</v>
      </c>
      <c r="H1396" s="43">
        <v>0</v>
      </c>
      <c r="I1396" s="43">
        <v>0</v>
      </c>
      <c r="J1396" s="44">
        <f t="shared" si="26"/>
        <v>0</v>
      </c>
      <c r="K1396" s="43">
        <v>1</v>
      </c>
      <c r="L1396" s="43">
        <v>990909</v>
      </c>
      <c r="M1396" s="44">
        <f t="shared" si="27"/>
        <v>0</v>
      </c>
      <c r="N1396" s="43">
        <f t="shared" si="28"/>
        <v>-1</v>
      </c>
      <c r="O1396" s="44">
        <f t="shared" si="29"/>
        <v>0</v>
      </c>
    </row>
    <row r="1397" spans="1:15" x14ac:dyDescent="0.2">
      <c r="A1397" s="31" t="s">
        <v>3601</v>
      </c>
      <c r="B1397" s="31" t="s">
        <v>11</v>
      </c>
      <c r="C1397" s="31">
        <v>0</v>
      </c>
      <c r="D1397" s="31">
        <v>0</v>
      </c>
      <c r="E1397" s="31">
        <f t="shared" si="25"/>
        <v>0</v>
      </c>
      <c r="F1397" s="43">
        <f>IFERROR(VLOOKUP(A1397,'2023'!A:N,13,0),0)</f>
        <v>0</v>
      </c>
      <c r="G1397" s="43">
        <f>IFERROR(VLOOKUP(A1397,'2023'!A:N,14,0),0)</f>
        <v>0</v>
      </c>
      <c r="H1397" s="43">
        <v>0</v>
      </c>
      <c r="I1397" s="43">
        <v>0</v>
      </c>
      <c r="J1397" s="44">
        <f t="shared" si="26"/>
        <v>0</v>
      </c>
      <c r="K1397" s="43">
        <v>1</v>
      </c>
      <c r="L1397" s="43">
        <v>3590909</v>
      </c>
      <c r="M1397" s="44">
        <f t="shared" si="27"/>
        <v>0</v>
      </c>
      <c r="N1397" s="43">
        <f t="shared" si="28"/>
        <v>-1</v>
      </c>
      <c r="O1397" s="44">
        <f t="shared" si="29"/>
        <v>0</v>
      </c>
    </row>
    <row r="1398" spans="1:15" x14ac:dyDescent="0.2">
      <c r="A1398" s="31" t="s">
        <v>3602</v>
      </c>
      <c r="B1398" s="31" t="s">
        <v>11</v>
      </c>
      <c r="C1398" s="31">
        <v>0</v>
      </c>
      <c r="D1398" s="31">
        <v>0</v>
      </c>
      <c r="E1398" s="31">
        <f t="shared" si="25"/>
        <v>0</v>
      </c>
      <c r="F1398" s="43">
        <f>IFERROR(VLOOKUP(A1398,'2023'!A:N,13,0),0)</f>
        <v>0</v>
      </c>
      <c r="G1398" s="43">
        <f>IFERROR(VLOOKUP(A1398,'2023'!A:N,14,0),0)</f>
        <v>0</v>
      </c>
      <c r="H1398" s="43">
        <v>0</v>
      </c>
      <c r="I1398" s="43">
        <v>0</v>
      </c>
      <c r="J1398" s="44">
        <f t="shared" si="26"/>
        <v>0</v>
      </c>
      <c r="K1398" s="43">
        <v>1</v>
      </c>
      <c r="L1398" s="43">
        <v>5818182</v>
      </c>
      <c r="M1398" s="44">
        <f t="shared" si="27"/>
        <v>0</v>
      </c>
      <c r="N1398" s="43">
        <f t="shared" si="28"/>
        <v>-1</v>
      </c>
      <c r="O1398" s="44">
        <f t="shared" si="29"/>
        <v>0</v>
      </c>
    </row>
    <row r="1399" spans="1:15" x14ac:dyDescent="0.2">
      <c r="A1399" s="31" t="s">
        <v>3603</v>
      </c>
      <c r="B1399" s="31" t="s">
        <v>11</v>
      </c>
      <c r="C1399" s="31">
        <v>0</v>
      </c>
      <c r="D1399" s="31">
        <v>0</v>
      </c>
      <c r="E1399" s="31">
        <f t="shared" si="25"/>
        <v>0</v>
      </c>
      <c r="F1399" s="43">
        <f>IFERROR(VLOOKUP(A1399,'2023'!A:N,13,0),0)</f>
        <v>0</v>
      </c>
      <c r="G1399" s="43">
        <f>IFERROR(VLOOKUP(A1399,'2023'!A:N,14,0),0)</f>
        <v>0</v>
      </c>
      <c r="H1399" s="43">
        <v>0</v>
      </c>
      <c r="I1399" s="43">
        <v>0</v>
      </c>
      <c r="J1399" s="44">
        <f t="shared" si="26"/>
        <v>0</v>
      </c>
      <c r="K1399" s="43">
        <v>1</v>
      </c>
      <c r="L1399" s="43">
        <v>6272727</v>
      </c>
      <c r="M1399" s="44">
        <f t="shared" si="27"/>
        <v>0</v>
      </c>
      <c r="N1399" s="43">
        <f t="shared" si="28"/>
        <v>-1</v>
      </c>
      <c r="O1399" s="44">
        <f t="shared" si="29"/>
        <v>0</v>
      </c>
    </row>
    <row r="1400" spans="1:15" x14ac:dyDescent="0.2">
      <c r="A1400" s="31" t="s">
        <v>3604</v>
      </c>
      <c r="B1400" s="31" t="s">
        <v>11</v>
      </c>
      <c r="C1400" s="31">
        <v>0</v>
      </c>
      <c r="D1400" s="31">
        <v>0</v>
      </c>
      <c r="E1400" s="31">
        <f t="shared" si="25"/>
        <v>0</v>
      </c>
      <c r="F1400" s="43">
        <f>IFERROR(VLOOKUP(A1400,'2023'!A:N,13,0),0)</f>
        <v>0</v>
      </c>
      <c r="G1400" s="43">
        <f>IFERROR(VLOOKUP(A1400,'2023'!A:N,14,0),0)</f>
        <v>0</v>
      </c>
      <c r="H1400" s="43">
        <v>0</v>
      </c>
      <c r="I1400" s="43">
        <v>0</v>
      </c>
      <c r="J1400" s="44">
        <f t="shared" si="26"/>
        <v>0</v>
      </c>
      <c r="K1400" s="43">
        <v>1</v>
      </c>
      <c r="L1400" s="43">
        <v>7545455</v>
      </c>
      <c r="M1400" s="44">
        <f t="shared" si="27"/>
        <v>0</v>
      </c>
      <c r="N1400" s="43">
        <f t="shared" si="28"/>
        <v>-1</v>
      </c>
      <c r="O1400" s="44">
        <f t="shared" si="29"/>
        <v>0</v>
      </c>
    </row>
    <row r="1401" spans="1:15" x14ac:dyDescent="0.2">
      <c r="A1401" s="31" t="s">
        <v>3605</v>
      </c>
      <c r="B1401" s="31" t="s">
        <v>11</v>
      </c>
      <c r="C1401" s="31">
        <v>0</v>
      </c>
      <c r="D1401" s="31">
        <v>0</v>
      </c>
      <c r="E1401" s="31">
        <f t="shared" si="25"/>
        <v>0</v>
      </c>
      <c r="F1401" s="43">
        <f>IFERROR(VLOOKUP(A1401,'2023'!A:N,13,0),0)</f>
        <v>0</v>
      </c>
      <c r="G1401" s="43">
        <f>IFERROR(VLOOKUP(A1401,'2023'!A:N,14,0),0)</f>
        <v>0</v>
      </c>
      <c r="H1401" s="43">
        <v>0</v>
      </c>
      <c r="I1401" s="43">
        <v>0</v>
      </c>
      <c r="J1401" s="44">
        <f t="shared" si="26"/>
        <v>0</v>
      </c>
      <c r="K1401" s="43">
        <v>1</v>
      </c>
      <c r="L1401" s="43">
        <v>4363636</v>
      </c>
      <c r="M1401" s="44">
        <f t="shared" si="27"/>
        <v>0</v>
      </c>
      <c r="N1401" s="43">
        <f t="shared" si="28"/>
        <v>-1</v>
      </c>
      <c r="O1401" s="44">
        <f t="shared" si="29"/>
        <v>0</v>
      </c>
    </row>
    <row r="1402" spans="1:15" x14ac:dyDescent="0.2">
      <c r="A1402" s="31" t="s">
        <v>3606</v>
      </c>
      <c r="B1402" s="31" t="s">
        <v>11</v>
      </c>
      <c r="C1402" s="31">
        <v>0</v>
      </c>
      <c r="D1402" s="31">
        <v>0</v>
      </c>
      <c r="E1402" s="31">
        <f t="shared" si="25"/>
        <v>0</v>
      </c>
      <c r="F1402" s="43">
        <f>IFERROR(VLOOKUP(A1402,'2023'!A:N,13,0),0)</f>
        <v>0</v>
      </c>
      <c r="G1402" s="43">
        <f>IFERROR(VLOOKUP(A1402,'2023'!A:N,14,0),0)</f>
        <v>0</v>
      </c>
      <c r="H1402" s="43">
        <v>0</v>
      </c>
      <c r="I1402" s="43">
        <v>0</v>
      </c>
      <c r="J1402" s="44">
        <f t="shared" si="26"/>
        <v>0</v>
      </c>
      <c r="K1402" s="43">
        <v>1</v>
      </c>
      <c r="L1402" s="43">
        <v>7327273</v>
      </c>
      <c r="M1402" s="44">
        <f t="shared" si="27"/>
        <v>0</v>
      </c>
      <c r="N1402" s="43">
        <f t="shared" si="28"/>
        <v>-1</v>
      </c>
      <c r="O1402" s="44">
        <f t="shared" si="29"/>
        <v>0</v>
      </c>
    </row>
    <row r="1403" spans="1:15" x14ac:dyDescent="0.2">
      <c r="A1403" s="31" t="s">
        <v>3607</v>
      </c>
      <c r="B1403" s="31" t="s">
        <v>11</v>
      </c>
      <c r="C1403" s="31">
        <v>0</v>
      </c>
      <c r="D1403" s="31">
        <v>0</v>
      </c>
      <c r="E1403" s="31">
        <f t="shared" si="25"/>
        <v>0</v>
      </c>
      <c r="F1403" s="43">
        <f>IFERROR(VLOOKUP(A1403,'2023'!A:N,13,0),0)</f>
        <v>0</v>
      </c>
      <c r="G1403" s="43">
        <f>IFERROR(VLOOKUP(A1403,'2023'!A:N,14,0),0)</f>
        <v>0</v>
      </c>
      <c r="H1403" s="43">
        <v>0</v>
      </c>
      <c r="I1403" s="43">
        <v>0</v>
      </c>
      <c r="J1403" s="44">
        <f t="shared" si="26"/>
        <v>0</v>
      </c>
      <c r="K1403" s="43">
        <v>1</v>
      </c>
      <c r="L1403" s="43">
        <v>318182</v>
      </c>
      <c r="M1403" s="44">
        <f t="shared" si="27"/>
        <v>0</v>
      </c>
      <c r="N1403" s="43">
        <f t="shared" si="28"/>
        <v>-1</v>
      </c>
      <c r="O1403" s="44">
        <f t="shared" si="29"/>
        <v>0</v>
      </c>
    </row>
    <row r="1404" spans="1:15" x14ac:dyDescent="0.2">
      <c r="A1404" s="31" t="s">
        <v>2150</v>
      </c>
      <c r="B1404" s="31" t="s">
        <v>11</v>
      </c>
      <c r="C1404" s="31">
        <v>0</v>
      </c>
      <c r="D1404" s="31">
        <v>0</v>
      </c>
      <c r="E1404" s="31">
        <f t="shared" si="25"/>
        <v>0</v>
      </c>
      <c r="F1404" s="43">
        <f>IFERROR(VLOOKUP(A1404,'2023'!A:N,13,0),0)</f>
        <v>0</v>
      </c>
      <c r="G1404" s="43">
        <f>IFERROR(VLOOKUP(A1404,'2023'!A:N,14,0),0)</f>
        <v>0</v>
      </c>
      <c r="H1404" s="43">
        <v>0</v>
      </c>
      <c r="I1404" s="43">
        <v>0</v>
      </c>
      <c r="J1404" s="44">
        <f t="shared" si="26"/>
        <v>0</v>
      </c>
      <c r="K1404" s="43">
        <v>1</v>
      </c>
      <c r="L1404" s="43">
        <v>2090909</v>
      </c>
      <c r="M1404" s="44">
        <f t="shared" si="27"/>
        <v>0</v>
      </c>
      <c r="N1404" s="43">
        <f t="shared" si="28"/>
        <v>-1</v>
      </c>
      <c r="O1404" s="44">
        <f t="shared" si="29"/>
        <v>0</v>
      </c>
    </row>
    <row r="1405" spans="1:15" x14ac:dyDescent="0.2">
      <c r="A1405" s="31" t="s">
        <v>2132</v>
      </c>
      <c r="B1405" s="31" t="s">
        <v>11</v>
      </c>
      <c r="C1405" s="31">
        <v>0</v>
      </c>
      <c r="D1405" s="31">
        <v>0</v>
      </c>
      <c r="E1405" s="31">
        <f t="shared" si="25"/>
        <v>0</v>
      </c>
      <c r="F1405" s="43">
        <f>IFERROR(VLOOKUP(A1405,'2023'!A:N,13,0),0)</f>
        <v>0</v>
      </c>
      <c r="G1405" s="43">
        <f>IFERROR(VLOOKUP(A1405,'2023'!A:N,14,0),0)</f>
        <v>0</v>
      </c>
      <c r="H1405" s="43">
        <v>0</v>
      </c>
      <c r="I1405" s="43">
        <v>0</v>
      </c>
      <c r="J1405" s="44">
        <f t="shared" si="26"/>
        <v>0</v>
      </c>
      <c r="K1405" s="43">
        <v>1</v>
      </c>
      <c r="L1405" s="43">
        <v>590909</v>
      </c>
      <c r="M1405" s="44">
        <f t="shared" si="27"/>
        <v>0</v>
      </c>
      <c r="N1405" s="43">
        <f t="shared" si="28"/>
        <v>-1</v>
      </c>
      <c r="O1405" s="44">
        <f t="shared" si="29"/>
        <v>0</v>
      </c>
    </row>
    <row r="1406" spans="1:15" x14ac:dyDescent="0.2">
      <c r="A1406" s="31" t="s">
        <v>3608</v>
      </c>
      <c r="B1406" s="31" t="s">
        <v>11</v>
      </c>
      <c r="C1406" s="31">
        <v>0</v>
      </c>
      <c r="D1406" s="31">
        <v>0</v>
      </c>
      <c r="E1406" s="31">
        <f t="shared" si="25"/>
        <v>0</v>
      </c>
      <c r="F1406" s="43">
        <f>IFERROR(VLOOKUP(A1406,'2023'!A:N,13,0),0)</f>
        <v>0</v>
      </c>
      <c r="G1406" s="43">
        <f>IFERROR(VLOOKUP(A1406,'2023'!A:N,14,0),0)</f>
        <v>0</v>
      </c>
      <c r="H1406" s="43">
        <v>0</v>
      </c>
      <c r="I1406" s="43">
        <v>0</v>
      </c>
      <c r="J1406" s="44">
        <f t="shared" si="26"/>
        <v>0</v>
      </c>
      <c r="K1406" s="43">
        <v>1</v>
      </c>
      <c r="L1406" s="43">
        <v>1900000</v>
      </c>
      <c r="M1406" s="44">
        <f t="shared" si="27"/>
        <v>0</v>
      </c>
      <c r="N1406" s="43">
        <f t="shared" si="28"/>
        <v>-1</v>
      </c>
      <c r="O1406" s="44">
        <f t="shared" si="29"/>
        <v>0</v>
      </c>
    </row>
    <row r="1407" spans="1:15" x14ac:dyDescent="0.2">
      <c r="A1407" s="31" t="s">
        <v>3609</v>
      </c>
      <c r="B1407" s="31" t="s">
        <v>11</v>
      </c>
      <c r="C1407" s="31">
        <v>0</v>
      </c>
      <c r="D1407" s="31">
        <v>0</v>
      </c>
      <c r="E1407" s="31">
        <f t="shared" si="25"/>
        <v>0</v>
      </c>
      <c r="F1407" s="43">
        <f>IFERROR(VLOOKUP(A1407,'2023'!A:N,13,0),0)</f>
        <v>0</v>
      </c>
      <c r="G1407" s="43">
        <f>IFERROR(VLOOKUP(A1407,'2023'!A:N,14,0),0)</f>
        <v>0</v>
      </c>
      <c r="H1407" s="43">
        <v>0</v>
      </c>
      <c r="I1407" s="43">
        <v>0</v>
      </c>
      <c r="J1407" s="44">
        <f t="shared" si="26"/>
        <v>0</v>
      </c>
      <c r="K1407" s="43">
        <v>1</v>
      </c>
      <c r="L1407" s="43">
        <v>1500000</v>
      </c>
      <c r="M1407" s="44">
        <f t="shared" si="27"/>
        <v>0</v>
      </c>
      <c r="N1407" s="43">
        <f t="shared" si="28"/>
        <v>-1</v>
      </c>
      <c r="O1407" s="44">
        <f t="shared" si="29"/>
        <v>0</v>
      </c>
    </row>
    <row r="1408" spans="1:15" x14ac:dyDescent="0.2">
      <c r="A1408" s="31" t="s">
        <v>3610</v>
      </c>
      <c r="B1408" s="31" t="s">
        <v>11</v>
      </c>
      <c r="C1408" s="31">
        <v>0</v>
      </c>
      <c r="D1408" s="31">
        <v>0</v>
      </c>
      <c r="E1408" s="31">
        <f t="shared" si="25"/>
        <v>0</v>
      </c>
      <c r="F1408" s="43">
        <f>IFERROR(VLOOKUP(A1408,'2023'!A:N,13,0),0)</f>
        <v>0</v>
      </c>
      <c r="G1408" s="43">
        <f>IFERROR(VLOOKUP(A1408,'2023'!A:N,14,0),0)</f>
        <v>0</v>
      </c>
      <c r="H1408" s="43">
        <v>0</v>
      </c>
      <c r="I1408" s="43">
        <v>0</v>
      </c>
      <c r="J1408" s="44">
        <f t="shared" si="26"/>
        <v>0</v>
      </c>
      <c r="K1408" s="43">
        <v>1</v>
      </c>
      <c r="L1408" s="43">
        <v>4000000</v>
      </c>
      <c r="M1408" s="44">
        <f t="shared" si="27"/>
        <v>0</v>
      </c>
      <c r="N1408" s="43">
        <f t="shared" si="28"/>
        <v>-1</v>
      </c>
      <c r="O1408" s="44">
        <f t="shared" si="29"/>
        <v>0</v>
      </c>
    </row>
    <row r="1409" spans="1:15" x14ac:dyDescent="0.2">
      <c r="A1409" s="31" t="s">
        <v>3611</v>
      </c>
      <c r="B1409" s="31" t="s">
        <v>11</v>
      </c>
      <c r="C1409" s="31">
        <v>0</v>
      </c>
      <c r="D1409" s="31">
        <v>0</v>
      </c>
      <c r="E1409" s="31">
        <f t="shared" si="25"/>
        <v>0</v>
      </c>
      <c r="F1409" s="43">
        <f>IFERROR(VLOOKUP(A1409,'2023'!A:N,13,0),0)</f>
        <v>0</v>
      </c>
      <c r="G1409" s="43">
        <f>IFERROR(VLOOKUP(A1409,'2023'!A:N,14,0),0)</f>
        <v>0</v>
      </c>
      <c r="H1409" s="43">
        <v>0</v>
      </c>
      <c r="I1409" s="43">
        <v>0</v>
      </c>
      <c r="J1409" s="44">
        <f t="shared" si="26"/>
        <v>0</v>
      </c>
      <c r="K1409" s="43">
        <v>1</v>
      </c>
      <c r="L1409" s="43">
        <v>30909091</v>
      </c>
      <c r="M1409" s="44">
        <f t="shared" si="27"/>
        <v>0</v>
      </c>
      <c r="N1409" s="43">
        <f t="shared" si="28"/>
        <v>-1</v>
      </c>
      <c r="O1409" s="44">
        <f t="shared" si="29"/>
        <v>0</v>
      </c>
    </row>
    <row r="1410" spans="1:15" x14ac:dyDescent="0.2">
      <c r="A1410" s="31" t="s">
        <v>3612</v>
      </c>
      <c r="B1410" s="31" t="s">
        <v>11</v>
      </c>
      <c r="C1410" s="31">
        <v>0</v>
      </c>
      <c r="D1410" s="31">
        <v>0</v>
      </c>
      <c r="E1410" s="31">
        <f t="shared" si="25"/>
        <v>0</v>
      </c>
      <c r="F1410" s="43">
        <f>IFERROR(VLOOKUP(A1410,'2023'!A:N,13,0),0)</f>
        <v>0</v>
      </c>
      <c r="G1410" s="43">
        <f>IFERROR(VLOOKUP(A1410,'2023'!A:N,14,0),0)</f>
        <v>0</v>
      </c>
      <c r="H1410" s="43">
        <v>0</v>
      </c>
      <c r="I1410" s="43">
        <v>0</v>
      </c>
      <c r="J1410" s="44">
        <f t="shared" si="26"/>
        <v>0</v>
      </c>
      <c r="K1410" s="43">
        <v>1</v>
      </c>
      <c r="L1410" s="43">
        <v>2727273</v>
      </c>
      <c r="M1410" s="44">
        <f t="shared" si="27"/>
        <v>0</v>
      </c>
      <c r="N1410" s="43">
        <f t="shared" si="28"/>
        <v>-1</v>
      </c>
      <c r="O1410" s="44">
        <f t="shared" si="29"/>
        <v>0</v>
      </c>
    </row>
    <row r="1411" spans="1:15" x14ac:dyDescent="0.2">
      <c r="A1411" s="31" t="s">
        <v>3613</v>
      </c>
      <c r="B1411" s="31" t="s">
        <v>11</v>
      </c>
      <c r="C1411" s="31">
        <v>0</v>
      </c>
      <c r="D1411" s="31">
        <v>0</v>
      </c>
      <c r="E1411" s="31">
        <f t="shared" si="25"/>
        <v>0</v>
      </c>
      <c r="F1411" s="43">
        <f>IFERROR(VLOOKUP(A1411,'2023'!A:N,13,0),0)</f>
        <v>0</v>
      </c>
      <c r="G1411" s="43">
        <f>IFERROR(VLOOKUP(A1411,'2023'!A:N,14,0),0)</f>
        <v>0</v>
      </c>
      <c r="H1411" s="43">
        <v>0</v>
      </c>
      <c r="I1411" s="43">
        <v>0</v>
      </c>
      <c r="J1411" s="44">
        <f t="shared" si="26"/>
        <v>0</v>
      </c>
      <c r="K1411" s="43">
        <v>1</v>
      </c>
      <c r="L1411" s="43">
        <v>1363636</v>
      </c>
      <c r="M1411" s="44">
        <f t="shared" si="27"/>
        <v>0</v>
      </c>
      <c r="N1411" s="43">
        <f t="shared" si="28"/>
        <v>-1</v>
      </c>
      <c r="O1411" s="44">
        <f t="shared" si="29"/>
        <v>0</v>
      </c>
    </row>
    <row r="1412" spans="1:15" x14ac:dyDescent="0.2">
      <c r="A1412" s="31" t="s">
        <v>3614</v>
      </c>
      <c r="B1412" s="31" t="s">
        <v>11</v>
      </c>
      <c r="C1412" s="31">
        <v>0</v>
      </c>
      <c r="D1412" s="31">
        <v>0</v>
      </c>
      <c r="E1412" s="31">
        <f t="shared" si="25"/>
        <v>0</v>
      </c>
      <c r="F1412" s="43">
        <f>IFERROR(VLOOKUP(A1412,'2023'!A:N,13,0),0)</f>
        <v>0</v>
      </c>
      <c r="G1412" s="43">
        <f>IFERROR(VLOOKUP(A1412,'2023'!A:N,14,0),0)</f>
        <v>0</v>
      </c>
      <c r="H1412" s="43">
        <v>0</v>
      </c>
      <c r="I1412" s="43">
        <v>0</v>
      </c>
      <c r="J1412" s="44">
        <f t="shared" si="26"/>
        <v>0</v>
      </c>
      <c r="K1412" s="43">
        <v>1</v>
      </c>
      <c r="L1412" s="43">
        <v>590909</v>
      </c>
      <c r="M1412" s="44">
        <f t="shared" si="27"/>
        <v>0</v>
      </c>
      <c r="N1412" s="43">
        <f t="shared" si="28"/>
        <v>-1</v>
      </c>
      <c r="O1412" s="44">
        <f t="shared" si="29"/>
        <v>0</v>
      </c>
    </row>
    <row r="1413" spans="1:15" x14ac:dyDescent="0.2">
      <c r="A1413" s="31" t="s">
        <v>3615</v>
      </c>
      <c r="B1413" s="31" t="s">
        <v>25</v>
      </c>
      <c r="C1413" s="31">
        <v>0</v>
      </c>
      <c r="D1413" s="31">
        <v>0</v>
      </c>
      <c r="E1413" s="31">
        <f t="shared" si="25"/>
        <v>0</v>
      </c>
      <c r="F1413" s="43">
        <f>IFERROR(VLOOKUP(A1413,'2023'!A:N,13,0),0)</f>
        <v>0</v>
      </c>
      <c r="G1413" s="43">
        <f>IFERROR(VLOOKUP(A1413,'2023'!A:N,14,0),0)</f>
        <v>0</v>
      </c>
      <c r="H1413" s="43">
        <v>0</v>
      </c>
      <c r="I1413" s="43">
        <v>0</v>
      </c>
      <c r="J1413" s="44">
        <f t="shared" si="26"/>
        <v>0</v>
      </c>
      <c r="K1413" s="43">
        <v>1</v>
      </c>
      <c r="L1413" s="43">
        <v>1090909</v>
      </c>
      <c r="M1413" s="44">
        <f t="shared" si="27"/>
        <v>0</v>
      </c>
      <c r="N1413" s="43">
        <f t="shared" si="28"/>
        <v>-1</v>
      </c>
      <c r="O1413" s="44">
        <f t="shared" si="29"/>
        <v>0</v>
      </c>
    </row>
    <row r="1414" spans="1:15" x14ac:dyDescent="0.2">
      <c r="A1414" s="31" t="s">
        <v>3616</v>
      </c>
      <c r="B1414" s="31" t="s">
        <v>11</v>
      </c>
      <c r="C1414" s="31">
        <v>0</v>
      </c>
      <c r="D1414" s="31">
        <v>0</v>
      </c>
      <c r="E1414" s="31">
        <f t="shared" si="25"/>
        <v>0</v>
      </c>
      <c r="F1414" s="43">
        <f>IFERROR(VLOOKUP(A1414,'2023'!A:N,13,0),0)</f>
        <v>0</v>
      </c>
      <c r="G1414" s="43">
        <f>IFERROR(VLOOKUP(A1414,'2023'!A:N,14,0),0)</f>
        <v>0</v>
      </c>
      <c r="H1414" s="43">
        <v>0</v>
      </c>
      <c r="I1414" s="43">
        <v>0</v>
      </c>
      <c r="J1414" s="44">
        <f t="shared" si="26"/>
        <v>0</v>
      </c>
      <c r="K1414" s="43">
        <v>1</v>
      </c>
      <c r="L1414" s="43">
        <v>2546296</v>
      </c>
      <c r="M1414" s="44">
        <f t="shared" si="27"/>
        <v>0</v>
      </c>
      <c r="N1414" s="43">
        <f t="shared" si="28"/>
        <v>-1</v>
      </c>
      <c r="O1414" s="44">
        <f t="shared" si="29"/>
        <v>0</v>
      </c>
    </row>
    <row r="1415" spans="1:15" x14ac:dyDescent="0.2">
      <c r="A1415" s="31" t="s">
        <v>3617</v>
      </c>
      <c r="B1415" s="31" t="s">
        <v>11</v>
      </c>
      <c r="C1415" s="31">
        <v>0</v>
      </c>
      <c r="D1415" s="31">
        <v>0</v>
      </c>
      <c r="E1415" s="31">
        <f t="shared" si="25"/>
        <v>0</v>
      </c>
      <c r="F1415" s="43">
        <f>IFERROR(VLOOKUP(A1415,'2023'!A:N,13,0),0)</f>
        <v>0</v>
      </c>
      <c r="G1415" s="43">
        <f>IFERROR(VLOOKUP(A1415,'2023'!A:N,14,0),0)</f>
        <v>0</v>
      </c>
      <c r="H1415" s="43">
        <v>0</v>
      </c>
      <c r="I1415" s="43">
        <v>0</v>
      </c>
      <c r="J1415" s="44">
        <f t="shared" si="26"/>
        <v>0</v>
      </c>
      <c r="K1415" s="43">
        <v>1</v>
      </c>
      <c r="L1415" s="43">
        <v>3863636</v>
      </c>
      <c r="M1415" s="44">
        <f t="shared" si="27"/>
        <v>0</v>
      </c>
      <c r="N1415" s="43">
        <f t="shared" si="28"/>
        <v>-1</v>
      </c>
      <c r="O1415" s="44">
        <f t="shared" si="29"/>
        <v>0</v>
      </c>
    </row>
    <row r="1416" spans="1:15" x14ac:dyDescent="0.2">
      <c r="A1416" s="31" t="s">
        <v>3618</v>
      </c>
      <c r="B1416" s="31" t="s">
        <v>11</v>
      </c>
      <c r="C1416" s="31">
        <v>0</v>
      </c>
      <c r="D1416" s="31">
        <v>0</v>
      </c>
      <c r="E1416" s="31">
        <f t="shared" si="25"/>
        <v>0</v>
      </c>
      <c r="F1416" s="43">
        <f>IFERROR(VLOOKUP(A1416,'2023'!A:N,13,0),0)</f>
        <v>0</v>
      </c>
      <c r="G1416" s="43">
        <f>IFERROR(VLOOKUP(A1416,'2023'!A:N,14,0),0)</f>
        <v>0</v>
      </c>
      <c r="H1416" s="43">
        <v>0</v>
      </c>
      <c r="I1416" s="43">
        <v>0</v>
      </c>
      <c r="J1416" s="44">
        <f t="shared" si="26"/>
        <v>0</v>
      </c>
      <c r="K1416" s="43">
        <v>1</v>
      </c>
      <c r="L1416" s="43">
        <v>1690909</v>
      </c>
      <c r="M1416" s="44">
        <f t="shared" si="27"/>
        <v>0</v>
      </c>
      <c r="N1416" s="43">
        <f t="shared" si="28"/>
        <v>-1</v>
      </c>
      <c r="O1416" s="44">
        <f t="shared" si="29"/>
        <v>0</v>
      </c>
    </row>
    <row r="1417" spans="1:15" x14ac:dyDescent="0.2">
      <c r="A1417" s="31" t="s">
        <v>3619</v>
      </c>
      <c r="B1417" s="31" t="s">
        <v>11</v>
      </c>
      <c r="C1417" s="31">
        <v>0</v>
      </c>
      <c r="D1417" s="31">
        <v>0</v>
      </c>
      <c r="E1417" s="31">
        <f t="shared" si="25"/>
        <v>0</v>
      </c>
      <c r="F1417" s="43">
        <f>IFERROR(VLOOKUP(A1417,'2023'!A:N,13,0),0)</f>
        <v>0</v>
      </c>
      <c r="G1417" s="43">
        <f>IFERROR(VLOOKUP(A1417,'2023'!A:N,14,0),0)</f>
        <v>0</v>
      </c>
      <c r="H1417" s="43">
        <v>0</v>
      </c>
      <c r="I1417" s="43">
        <v>0</v>
      </c>
      <c r="J1417" s="44">
        <f t="shared" si="26"/>
        <v>0</v>
      </c>
      <c r="K1417" s="43">
        <v>1</v>
      </c>
      <c r="L1417" s="43">
        <v>1590909</v>
      </c>
      <c r="M1417" s="44">
        <f t="shared" si="27"/>
        <v>0</v>
      </c>
      <c r="N1417" s="43">
        <f t="shared" si="28"/>
        <v>-1</v>
      </c>
      <c r="O1417" s="44">
        <f t="shared" si="29"/>
        <v>0</v>
      </c>
    </row>
    <row r="1418" spans="1:15" x14ac:dyDescent="0.2">
      <c r="A1418" s="31" t="s">
        <v>3620</v>
      </c>
      <c r="B1418" s="31" t="s">
        <v>11</v>
      </c>
      <c r="C1418" s="31">
        <v>0</v>
      </c>
      <c r="D1418" s="31">
        <v>0</v>
      </c>
      <c r="E1418" s="31">
        <f t="shared" si="25"/>
        <v>0</v>
      </c>
      <c r="F1418" s="43">
        <f>IFERROR(VLOOKUP(A1418,'2023'!A:N,13,0),0)</f>
        <v>0</v>
      </c>
      <c r="G1418" s="43">
        <f>IFERROR(VLOOKUP(A1418,'2023'!A:N,14,0),0)</f>
        <v>0</v>
      </c>
      <c r="H1418" s="43">
        <v>0</v>
      </c>
      <c r="I1418" s="43">
        <v>0</v>
      </c>
      <c r="J1418" s="44">
        <f t="shared" si="26"/>
        <v>0</v>
      </c>
      <c r="K1418" s="43">
        <v>1</v>
      </c>
      <c r="L1418" s="43">
        <v>409091</v>
      </c>
      <c r="M1418" s="44">
        <f t="shared" si="27"/>
        <v>0</v>
      </c>
      <c r="N1418" s="43">
        <f t="shared" si="28"/>
        <v>-1</v>
      </c>
      <c r="O1418" s="44">
        <f t="shared" si="29"/>
        <v>0</v>
      </c>
    </row>
    <row r="1419" spans="1:15" x14ac:dyDescent="0.2">
      <c r="A1419" s="31" t="s">
        <v>3621</v>
      </c>
      <c r="B1419" s="31" t="s">
        <v>11</v>
      </c>
      <c r="C1419" s="31">
        <v>0</v>
      </c>
      <c r="D1419" s="31">
        <v>0</v>
      </c>
      <c r="E1419" s="31">
        <f t="shared" si="25"/>
        <v>0</v>
      </c>
      <c r="F1419" s="43">
        <f>IFERROR(VLOOKUP(A1419,'2023'!A:N,13,0),0)</f>
        <v>0</v>
      </c>
      <c r="G1419" s="43">
        <f>IFERROR(VLOOKUP(A1419,'2023'!A:N,14,0),0)</f>
        <v>0</v>
      </c>
      <c r="H1419" s="43">
        <v>0</v>
      </c>
      <c r="I1419" s="43">
        <v>0</v>
      </c>
      <c r="J1419" s="44">
        <f t="shared" si="26"/>
        <v>0</v>
      </c>
      <c r="K1419" s="43">
        <v>1</v>
      </c>
      <c r="L1419" s="43">
        <v>1409091</v>
      </c>
      <c r="M1419" s="44">
        <f t="shared" si="27"/>
        <v>0</v>
      </c>
      <c r="N1419" s="43">
        <f t="shared" si="28"/>
        <v>-1</v>
      </c>
      <c r="O1419" s="44">
        <f t="shared" si="29"/>
        <v>0</v>
      </c>
    </row>
    <row r="1420" spans="1:15" x14ac:dyDescent="0.2">
      <c r="A1420" s="31" t="s">
        <v>3622</v>
      </c>
      <c r="B1420" s="31" t="s">
        <v>11</v>
      </c>
      <c r="C1420" s="31">
        <v>1</v>
      </c>
      <c r="D1420" s="31">
        <v>2420000</v>
      </c>
      <c r="E1420" s="31">
        <f t="shared" si="25"/>
        <v>0</v>
      </c>
      <c r="F1420" s="43">
        <f>IFERROR(VLOOKUP(A1420,'2023'!A:N,13,0),0)</f>
        <v>1</v>
      </c>
      <c r="G1420" s="43">
        <f>IFERROR(VLOOKUP(A1420,'2023'!A:N,14,0),0)</f>
        <v>2420000</v>
      </c>
      <c r="H1420" s="43">
        <v>0</v>
      </c>
      <c r="I1420" s="43">
        <v>0</v>
      </c>
      <c r="J1420" s="44">
        <f t="shared" si="26"/>
        <v>2420000</v>
      </c>
      <c r="K1420" s="43">
        <v>1</v>
      </c>
      <c r="L1420" s="43">
        <v>2190000</v>
      </c>
      <c r="M1420" s="44">
        <f t="shared" si="27"/>
        <v>2420000</v>
      </c>
      <c r="N1420" s="43">
        <f t="shared" si="28"/>
        <v>0</v>
      </c>
      <c r="O1420" s="44">
        <f t="shared" si="29"/>
        <v>0</v>
      </c>
    </row>
    <row r="1421" spans="1:15" x14ac:dyDescent="0.2">
      <c r="A1421" s="31" t="s">
        <v>3623</v>
      </c>
      <c r="B1421" s="31" t="s">
        <v>25</v>
      </c>
      <c r="C1421" s="31">
        <v>0</v>
      </c>
      <c r="D1421" s="31">
        <v>0</v>
      </c>
      <c r="E1421" s="31">
        <f t="shared" si="25"/>
        <v>0</v>
      </c>
      <c r="F1421" s="43">
        <f>IFERROR(VLOOKUP(A1421,'2023'!A:N,13,0),0)</f>
        <v>0</v>
      </c>
      <c r="G1421" s="43">
        <f>IFERROR(VLOOKUP(A1421,'2023'!A:N,14,0),0)</f>
        <v>0</v>
      </c>
      <c r="H1421" s="43">
        <v>0</v>
      </c>
      <c r="I1421" s="43">
        <v>0</v>
      </c>
      <c r="J1421" s="44">
        <f t="shared" si="26"/>
        <v>0</v>
      </c>
      <c r="K1421" s="43">
        <v>1</v>
      </c>
      <c r="L1421" s="43">
        <v>0</v>
      </c>
      <c r="M1421" s="44">
        <f t="shared" si="27"/>
        <v>0</v>
      </c>
      <c r="N1421" s="43">
        <f t="shared" si="28"/>
        <v>-1</v>
      </c>
      <c r="O1421" s="44">
        <f t="shared" si="29"/>
        <v>0</v>
      </c>
    </row>
    <row r="1422" spans="1:15" x14ac:dyDescent="0.2">
      <c r="A1422" s="31" t="s">
        <v>3624</v>
      </c>
      <c r="B1422" s="31" t="s">
        <v>11</v>
      </c>
      <c r="C1422" s="31">
        <v>0</v>
      </c>
      <c r="D1422" s="31">
        <v>0</v>
      </c>
      <c r="E1422" s="31">
        <f t="shared" si="25"/>
        <v>0</v>
      </c>
      <c r="F1422" s="43">
        <f>IFERROR(VLOOKUP(A1422,'2023'!A:N,13,0),0)</f>
        <v>0</v>
      </c>
      <c r="G1422" s="43">
        <f>IFERROR(VLOOKUP(A1422,'2023'!A:N,14,0),0)</f>
        <v>0</v>
      </c>
      <c r="H1422" s="43">
        <v>0</v>
      </c>
      <c r="I1422" s="43">
        <v>0</v>
      </c>
      <c r="J1422" s="44">
        <f t="shared" si="26"/>
        <v>0</v>
      </c>
      <c r="K1422" s="43">
        <v>1</v>
      </c>
      <c r="L1422" s="43">
        <v>709091</v>
      </c>
      <c r="M1422" s="44">
        <f t="shared" si="27"/>
        <v>0</v>
      </c>
      <c r="N1422" s="43">
        <f t="shared" si="28"/>
        <v>-1</v>
      </c>
      <c r="O1422" s="44">
        <f t="shared" si="29"/>
        <v>0</v>
      </c>
    </row>
    <row r="1423" spans="1:15" x14ac:dyDescent="0.2">
      <c r="A1423" s="31" t="s">
        <v>3625</v>
      </c>
      <c r="B1423" s="31" t="s">
        <v>25</v>
      </c>
      <c r="C1423" s="31">
        <v>0</v>
      </c>
      <c r="D1423" s="31">
        <v>0</v>
      </c>
      <c r="E1423" s="31">
        <f t="shared" si="25"/>
        <v>0</v>
      </c>
      <c r="F1423" s="43">
        <f>IFERROR(VLOOKUP(A1423,'2023'!A:N,13,0),0)</f>
        <v>0</v>
      </c>
      <c r="G1423" s="43">
        <f>IFERROR(VLOOKUP(A1423,'2023'!A:N,14,0),0)</f>
        <v>0</v>
      </c>
      <c r="H1423" s="43">
        <v>0</v>
      </c>
      <c r="I1423" s="43">
        <v>0</v>
      </c>
      <c r="J1423" s="44">
        <f t="shared" si="26"/>
        <v>0</v>
      </c>
      <c r="K1423" s="43">
        <v>1</v>
      </c>
      <c r="L1423" s="43">
        <v>618182</v>
      </c>
      <c r="M1423" s="44">
        <f t="shared" si="27"/>
        <v>0</v>
      </c>
      <c r="N1423" s="43">
        <f t="shared" si="28"/>
        <v>-1</v>
      </c>
      <c r="O1423" s="44">
        <f t="shared" si="29"/>
        <v>0</v>
      </c>
    </row>
    <row r="1424" spans="1:15" x14ac:dyDescent="0.2">
      <c r="A1424" s="31" t="s">
        <v>3626</v>
      </c>
      <c r="B1424" s="31" t="s">
        <v>11</v>
      </c>
      <c r="C1424" s="31">
        <v>0</v>
      </c>
      <c r="D1424" s="31">
        <v>0</v>
      </c>
      <c r="E1424" s="31">
        <f t="shared" si="25"/>
        <v>0</v>
      </c>
      <c r="F1424" s="43">
        <f>IFERROR(VLOOKUP(A1424,'2023'!A:N,13,0),0)</f>
        <v>0</v>
      </c>
      <c r="G1424" s="43">
        <f>IFERROR(VLOOKUP(A1424,'2023'!A:N,14,0),0)</f>
        <v>0</v>
      </c>
      <c r="H1424" s="43">
        <v>0</v>
      </c>
      <c r="I1424" s="43">
        <v>0</v>
      </c>
      <c r="J1424" s="44">
        <f t="shared" si="26"/>
        <v>0</v>
      </c>
      <c r="K1424" s="43">
        <v>1</v>
      </c>
      <c r="L1424" s="43">
        <v>309091</v>
      </c>
      <c r="M1424" s="44">
        <f t="shared" si="27"/>
        <v>0</v>
      </c>
      <c r="N1424" s="43">
        <f t="shared" si="28"/>
        <v>-1</v>
      </c>
      <c r="O1424" s="44">
        <f t="shared" si="29"/>
        <v>0</v>
      </c>
    </row>
    <row r="1425" spans="1:15" x14ac:dyDescent="0.2">
      <c r="A1425" s="31" t="s">
        <v>3627</v>
      </c>
      <c r="B1425" s="31" t="s">
        <v>141</v>
      </c>
      <c r="C1425" s="31">
        <v>0</v>
      </c>
      <c r="D1425" s="31">
        <v>0</v>
      </c>
      <c r="E1425" s="31">
        <f t="shared" si="25"/>
        <v>0</v>
      </c>
      <c r="F1425" s="43">
        <f>IFERROR(VLOOKUP(A1425,'2023'!A:N,13,0),0)</f>
        <v>0</v>
      </c>
      <c r="G1425" s="43">
        <f>IFERROR(VLOOKUP(A1425,'2023'!A:N,14,0),0)</f>
        <v>0</v>
      </c>
      <c r="H1425" s="43">
        <v>0</v>
      </c>
      <c r="I1425" s="43">
        <v>0</v>
      </c>
      <c r="J1425" s="44">
        <f t="shared" si="26"/>
        <v>0</v>
      </c>
      <c r="K1425" s="43">
        <v>1</v>
      </c>
      <c r="L1425" s="43">
        <v>318182</v>
      </c>
      <c r="M1425" s="44">
        <f t="shared" si="27"/>
        <v>0</v>
      </c>
      <c r="N1425" s="43">
        <f t="shared" si="28"/>
        <v>-1</v>
      </c>
      <c r="O1425" s="44">
        <f t="shared" si="29"/>
        <v>0</v>
      </c>
    </row>
    <row r="1426" spans="1:15" x14ac:dyDescent="0.2">
      <c r="A1426" s="31" t="s">
        <v>3628</v>
      </c>
      <c r="B1426" s="31" t="s">
        <v>11</v>
      </c>
      <c r="C1426" s="31">
        <v>0</v>
      </c>
      <c r="D1426" s="31">
        <v>0</v>
      </c>
      <c r="E1426" s="31">
        <f t="shared" si="25"/>
        <v>0</v>
      </c>
      <c r="F1426" s="43">
        <f>IFERROR(VLOOKUP(A1426,'2023'!A:N,13,0),0)</f>
        <v>0</v>
      </c>
      <c r="G1426" s="43">
        <f>IFERROR(VLOOKUP(A1426,'2023'!A:N,14,0),0)</f>
        <v>0</v>
      </c>
      <c r="H1426" s="43">
        <v>0</v>
      </c>
      <c r="I1426" s="43">
        <v>0</v>
      </c>
      <c r="J1426" s="44">
        <f t="shared" si="26"/>
        <v>0</v>
      </c>
      <c r="K1426" s="43">
        <v>1</v>
      </c>
      <c r="L1426" s="43">
        <v>590909</v>
      </c>
      <c r="M1426" s="44">
        <f t="shared" si="27"/>
        <v>0</v>
      </c>
      <c r="N1426" s="43">
        <f t="shared" si="28"/>
        <v>-1</v>
      </c>
      <c r="O1426" s="44">
        <f t="shared" si="29"/>
        <v>0</v>
      </c>
    </row>
    <row r="1427" spans="1:15" x14ac:dyDescent="0.2">
      <c r="A1427" s="31" t="s">
        <v>3629</v>
      </c>
      <c r="B1427" s="31" t="s">
        <v>11</v>
      </c>
      <c r="C1427" s="31">
        <v>0</v>
      </c>
      <c r="D1427" s="31">
        <v>0</v>
      </c>
      <c r="E1427" s="31">
        <f t="shared" si="25"/>
        <v>0</v>
      </c>
      <c r="F1427" s="43">
        <f>IFERROR(VLOOKUP(A1427,'2023'!A:N,13,0),0)</f>
        <v>0</v>
      </c>
      <c r="G1427" s="43">
        <f>IFERROR(VLOOKUP(A1427,'2023'!A:N,14,0),0)</f>
        <v>0</v>
      </c>
      <c r="H1427" s="43">
        <v>0</v>
      </c>
      <c r="I1427" s="43">
        <v>0</v>
      </c>
      <c r="J1427" s="44">
        <f t="shared" si="26"/>
        <v>0</v>
      </c>
      <c r="K1427" s="43">
        <v>1</v>
      </c>
      <c r="L1427" s="43">
        <v>10627273</v>
      </c>
      <c r="M1427" s="44">
        <f t="shared" si="27"/>
        <v>0</v>
      </c>
      <c r="N1427" s="43">
        <f t="shared" si="28"/>
        <v>-1</v>
      </c>
      <c r="O1427" s="44">
        <f t="shared" si="29"/>
        <v>0</v>
      </c>
    </row>
    <row r="1428" spans="1:15" x14ac:dyDescent="0.2">
      <c r="A1428" s="31" t="s">
        <v>3630</v>
      </c>
      <c r="B1428" s="31" t="s">
        <v>11</v>
      </c>
      <c r="C1428" s="31">
        <v>0</v>
      </c>
      <c r="D1428" s="31">
        <v>0</v>
      </c>
      <c r="E1428" s="31">
        <f t="shared" si="25"/>
        <v>0</v>
      </c>
      <c r="F1428" s="43">
        <f>IFERROR(VLOOKUP(A1428,'2023'!A:N,13,0),0)</f>
        <v>0</v>
      </c>
      <c r="G1428" s="43">
        <f>IFERROR(VLOOKUP(A1428,'2023'!A:N,14,0),0)</f>
        <v>0</v>
      </c>
      <c r="H1428" s="43">
        <v>0</v>
      </c>
      <c r="I1428" s="43">
        <v>0</v>
      </c>
      <c r="J1428" s="44">
        <f t="shared" si="26"/>
        <v>0</v>
      </c>
      <c r="K1428" s="43">
        <v>1</v>
      </c>
      <c r="L1428" s="43">
        <v>263636</v>
      </c>
      <c r="M1428" s="44">
        <f t="shared" si="27"/>
        <v>0</v>
      </c>
      <c r="N1428" s="43">
        <f t="shared" si="28"/>
        <v>-1</v>
      </c>
      <c r="O1428" s="44">
        <f t="shared" si="29"/>
        <v>0</v>
      </c>
    </row>
    <row r="1429" spans="1:15" x14ac:dyDescent="0.2">
      <c r="A1429" s="31" t="s">
        <v>3631</v>
      </c>
      <c r="B1429" s="31" t="s">
        <v>11</v>
      </c>
      <c r="C1429" s="31">
        <v>0</v>
      </c>
      <c r="D1429" s="31">
        <v>0</v>
      </c>
      <c r="E1429" s="31">
        <f t="shared" si="25"/>
        <v>0</v>
      </c>
      <c r="F1429" s="43">
        <f>IFERROR(VLOOKUP(A1429,'2023'!A:N,13,0),0)</f>
        <v>0</v>
      </c>
      <c r="G1429" s="43">
        <f>IFERROR(VLOOKUP(A1429,'2023'!A:N,14,0),0)</f>
        <v>0</v>
      </c>
      <c r="H1429" s="43">
        <v>0</v>
      </c>
      <c r="I1429" s="43">
        <v>0</v>
      </c>
      <c r="J1429" s="44">
        <f t="shared" si="26"/>
        <v>0</v>
      </c>
      <c r="K1429" s="43">
        <v>1</v>
      </c>
      <c r="L1429" s="43">
        <v>2145454</v>
      </c>
      <c r="M1429" s="44">
        <f t="shared" si="27"/>
        <v>0</v>
      </c>
      <c r="N1429" s="43">
        <f t="shared" si="28"/>
        <v>-1</v>
      </c>
      <c r="O1429" s="44">
        <f t="shared" si="29"/>
        <v>0</v>
      </c>
    </row>
    <row r="1430" spans="1:15" x14ac:dyDescent="0.2">
      <c r="A1430" s="31" t="s">
        <v>2294</v>
      </c>
      <c r="B1430" s="31" t="s">
        <v>11</v>
      </c>
      <c r="C1430" s="31">
        <v>0</v>
      </c>
      <c r="D1430" s="31">
        <v>0</v>
      </c>
      <c r="E1430" s="31">
        <f t="shared" si="25"/>
        <v>0</v>
      </c>
      <c r="F1430" s="43">
        <f>IFERROR(VLOOKUP(A1430,'2023'!A:N,13,0),0)</f>
        <v>0</v>
      </c>
      <c r="G1430" s="43">
        <f>IFERROR(VLOOKUP(A1430,'2023'!A:N,14,0),0)</f>
        <v>0</v>
      </c>
      <c r="H1430" s="43">
        <v>0</v>
      </c>
      <c r="I1430" s="43">
        <v>0</v>
      </c>
      <c r="J1430" s="44">
        <f t="shared" si="26"/>
        <v>0</v>
      </c>
      <c r="K1430" s="43">
        <v>1</v>
      </c>
      <c r="L1430" s="43">
        <v>2318182</v>
      </c>
      <c r="M1430" s="44">
        <f t="shared" si="27"/>
        <v>0</v>
      </c>
      <c r="N1430" s="43">
        <f t="shared" si="28"/>
        <v>-1</v>
      </c>
      <c r="O1430" s="44">
        <f t="shared" si="29"/>
        <v>0</v>
      </c>
    </row>
    <row r="1431" spans="1:15" x14ac:dyDescent="0.2">
      <c r="A1431" s="31" t="s">
        <v>3632</v>
      </c>
      <c r="B1431" s="31" t="s">
        <v>11</v>
      </c>
      <c r="C1431" s="31">
        <v>0</v>
      </c>
      <c r="D1431" s="31">
        <v>0</v>
      </c>
      <c r="E1431" s="31">
        <f t="shared" si="25"/>
        <v>0</v>
      </c>
      <c r="F1431" s="43">
        <f>IFERROR(VLOOKUP(A1431,'2023'!A:N,13,0),0)</f>
        <v>0</v>
      </c>
      <c r="G1431" s="43">
        <f>IFERROR(VLOOKUP(A1431,'2023'!A:N,14,0),0)</f>
        <v>0</v>
      </c>
      <c r="H1431" s="43">
        <v>0</v>
      </c>
      <c r="I1431" s="43">
        <v>0</v>
      </c>
      <c r="J1431" s="44">
        <f t="shared" si="26"/>
        <v>0</v>
      </c>
      <c r="K1431" s="43">
        <v>1</v>
      </c>
      <c r="L1431" s="43">
        <v>477273</v>
      </c>
      <c r="M1431" s="44">
        <f t="shared" si="27"/>
        <v>0</v>
      </c>
      <c r="N1431" s="43">
        <f t="shared" si="28"/>
        <v>-1</v>
      </c>
      <c r="O1431" s="44">
        <f t="shared" si="29"/>
        <v>0</v>
      </c>
    </row>
    <row r="1432" spans="1:15" x14ac:dyDescent="0.2">
      <c r="A1432" s="31" t="s">
        <v>3633</v>
      </c>
      <c r="B1432" s="31" t="s">
        <v>11</v>
      </c>
      <c r="C1432" s="31">
        <v>0</v>
      </c>
      <c r="D1432" s="31">
        <v>0</v>
      </c>
      <c r="E1432" s="31">
        <f t="shared" si="25"/>
        <v>0</v>
      </c>
      <c r="F1432" s="43">
        <f>IFERROR(VLOOKUP(A1432,'2023'!A:N,13,0),0)</f>
        <v>0</v>
      </c>
      <c r="G1432" s="43">
        <f>IFERROR(VLOOKUP(A1432,'2023'!A:N,14,0),0)</f>
        <v>0</v>
      </c>
      <c r="H1432" s="43">
        <v>0</v>
      </c>
      <c r="I1432" s="43">
        <v>0</v>
      </c>
      <c r="J1432" s="44">
        <f t="shared" si="26"/>
        <v>0</v>
      </c>
      <c r="K1432" s="43">
        <v>1</v>
      </c>
      <c r="L1432" s="43">
        <v>477273</v>
      </c>
      <c r="M1432" s="44">
        <f t="shared" si="27"/>
        <v>0</v>
      </c>
      <c r="N1432" s="43">
        <f t="shared" si="28"/>
        <v>-1</v>
      </c>
      <c r="O1432" s="44">
        <f t="shared" si="29"/>
        <v>0</v>
      </c>
    </row>
    <row r="1433" spans="1:15" x14ac:dyDescent="0.2">
      <c r="A1433" s="31" t="s">
        <v>3634</v>
      </c>
      <c r="B1433" s="31" t="s">
        <v>11</v>
      </c>
      <c r="C1433" s="31">
        <v>0</v>
      </c>
      <c r="D1433" s="31">
        <v>0</v>
      </c>
      <c r="E1433" s="31">
        <f t="shared" si="25"/>
        <v>0</v>
      </c>
      <c r="F1433" s="43">
        <f>IFERROR(VLOOKUP(A1433,'2023'!A:N,13,0),0)</f>
        <v>0</v>
      </c>
      <c r="G1433" s="43">
        <f>IFERROR(VLOOKUP(A1433,'2023'!A:N,14,0),0)</f>
        <v>0</v>
      </c>
      <c r="H1433" s="43">
        <v>0</v>
      </c>
      <c r="I1433" s="43">
        <v>0</v>
      </c>
      <c r="J1433" s="44">
        <f t="shared" si="26"/>
        <v>0</v>
      </c>
      <c r="K1433" s="43">
        <v>1</v>
      </c>
      <c r="L1433" s="43">
        <v>850000</v>
      </c>
      <c r="M1433" s="44">
        <f t="shared" si="27"/>
        <v>0</v>
      </c>
      <c r="N1433" s="43">
        <f t="shared" si="28"/>
        <v>-1</v>
      </c>
      <c r="O1433" s="44">
        <f t="shared" si="29"/>
        <v>0</v>
      </c>
    </row>
    <row r="1434" spans="1:15" x14ac:dyDescent="0.2">
      <c r="A1434" s="31" t="s">
        <v>3635</v>
      </c>
      <c r="B1434" s="31" t="s">
        <v>11</v>
      </c>
      <c r="C1434" s="31">
        <v>0</v>
      </c>
      <c r="D1434" s="31">
        <v>0</v>
      </c>
      <c r="E1434" s="31">
        <f t="shared" si="25"/>
        <v>0</v>
      </c>
      <c r="F1434" s="43">
        <f>IFERROR(VLOOKUP(A1434,'2023'!A:N,13,0),0)</f>
        <v>0</v>
      </c>
      <c r="G1434" s="43">
        <f>IFERROR(VLOOKUP(A1434,'2023'!A:N,14,0),0)</f>
        <v>0</v>
      </c>
      <c r="H1434" s="43">
        <v>0</v>
      </c>
      <c r="I1434" s="43">
        <v>0</v>
      </c>
      <c r="J1434" s="44">
        <f t="shared" si="26"/>
        <v>0</v>
      </c>
      <c r="K1434" s="43">
        <v>1</v>
      </c>
      <c r="L1434" s="43">
        <v>6345454</v>
      </c>
      <c r="M1434" s="44">
        <f t="shared" si="27"/>
        <v>0</v>
      </c>
      <c r="N1434" s="43">
        <f t="shared" si="28"/>
        <v>-1</v>
      </c>
      <c r="O1434" s="44">
        <f t="shared" si="29"/>
        <v>0</v>
      </c>
    </row>
    <row r="1435" spans="1:15" x14ac:dyDescent="0.2">
      <c r="A1435" s="31" t="s">
        <v>3636</v>
      </c>
      <c r="B1435" s="31" t="s">
        <v>11</v>
      </c>
      <c r="C1435" s="31">
        <v>0</v>
      </c>
      <c r="D1435" s="31">
        <v>0</v>
      </c>
      <c r="E1435" s="31">
        <f t="shared" si="25"/>
        <v>0</v>
      </c>
      <c r="F1435" s="43">
        <f>IFERROR(VLOOKUP(A1435,'2023'!A:N,13,0),0)</f>
        <v>0</v>
      </c>
      <c r="G1435" s="43">
        <f>IFERROR(VLOOKUP(A1435,'2023'!A:N,14,0),0)</f>
        <v>0</v>
      </c>
      <c r="H1435" s="43">
        <v>0</v>
      </c>
      <c r="I1435" s="43">
        <v>0</v>
      </c>
      <c r="J1435" s="44">
        <f t="shared" si="26"/>
        <v>0</v>
      </c>
      <c r="K1435" s="43">
        <v>1</v>
      </c>
      <c r="L1435" s="43">
        <v>7172727</v>
      </c>
      <c r="M1435" s="44">
        <f t="shared" si="27"/>
        <v>0</v>
      </c>
      <c r="N1435" s="43">
        <f t="shared" si="28"/>
        <v>-1</v>
      </c>
      <c r="O1435" s="44">
        <f t="shared" si="29"/>
        <v>0</v>
      </c>
    </row>
    <row r="1436" spans="1:15" x14ac:dyDescent="0.2">
      <c r="A1436" s="31" t="s">
        <v>1508</v>
      </c>
      <c r="B1436" s="31" t="s">
        <v>25</v>
      </c>
      <c r="C1436" s="31">
        <v>0</v>
      </c>
      <c r="D1436" s="31">
        <v>0</v>
      </c>
      <c r="E1436" s="31">
        <f t="shared" si="25"/>
        <v>0</v>
      </c>
      <c r="F1436" s="43">
        <f>IFERROR(VLOOKUP(A1436,'2023'!A:N,13,0),0)</f>
        <v>0</v>
      </c>
      <c r="G1436" s="43">
        <f>IFERROR(VLOOKUP(A1436,'2023'!A:N,14,0),0)</f>
        <v>0</v>
      </c>
      <c r="H1436" s="43">
        <v>0</v>
      </c>
      <c r="I1436" s="43">
        <v>0</v>
      </c>
      <c r="J1436" s="44">
        <f t="shared" si="26"/>
        <v>0</v>
      </c>
      <c r="K1436" s="43">
        <v>1</v>
      </c>
      <c r="L1436" s="43">
        <v>200000</v>
      </c>
      <c r="M1436" s="44">
        <f t="shared" si="27"/>
        <v>0</v>
      </c>
      <c r="N1436" s="43">
        <f t="shared" si="28"/>
        <v>-1</v>
      </c>
      <c r="O1436" s="44">
        <f t="shared" si="29"/>
        <v>0</v>
      </c>
    </row>
    <row r="1437" spans="1:15" x14ac:dyDescent="0.2">
      <c r="A1437" s="31" t="s">
        <v>3637</v>
      </c>
      <c r="B1437" s="31" t="s">
        <v>11</v>
      </c>
      <c r="C1437" s="31">
        <v>0</v>
      </c>
      <c r="D1437" s="31">
        <v>0</v>
      </c>
      <c r="E1437" s="31">
        <f t="shared" si="25"/>
        <v>0</v>
      </c>
      <c r="F1437" s="43">
        <f>IFERROR(VLOOKUP(A1437,'2023'!A:N,13,0),0)</f>
        <v>0</v>
      </c>
      <c r="G1437" s="43">
        <f>IFERROR(VLOOKUP(A1437,'2023'!A:N,14,0),0)</f>
        <v>0</v>
      </c>
      <c r="H1437" s="43">
        <v>0</v>
      </c>
      <c r="I1437" s="43">
        <v>0</v>
      </c>
      <c r="J1437" s="44">
        <f t="shared" si="26"/>
        <v>0</v>
      </c>
      <c r="K1437" s="43">
        <v>1</v>
      </c>
      <c r="L1437" s="43">
        <v>9681818</v>
      </c>
      <c r="M1437" s="44">
        <f t="shared" si="27"/>
        <v>0</v>
      </c>
      <c r="N1437" s="43">
        <f t="shared" si="28"/>
        <v>-1</v>
      </c>
      <c r="O1437" s="44">
        <f t="shared" si="29"/>
        <v>0</v>
      </c>
    </row>
    <row r="1438" spans="1:15" x14ac:dyDescent="0.2">
      <c r="A1438" s="31" t="s">
        <v>3638</v>
      </c>
      <c r="B1438" s="31" t="s">
        <v>11</v>
      </c>
      <c r="C1438" s="31">
        <v>0</v>
      </c>
      <c r="D1438" s="31">
        <v>0</v>
      </c>
      <c r="E1438" s="31">
        <f t="shared" si="25"/>
        <v>0</v>
      </c>
      <c r="F1438" s="43">
        <f>IFERROR(VLOOKUP(A1438,'2023'!A:N,13,0),0)</f>
        <v>0</v>
      </c>
      <c r="G1438" s="43">
        <f>IFERROR(VLOOKUP(A1438,'2023'!A:N,14,0),0)</f>
        <v>0</v>
      </c>
      <c r="H1438" s="43">
        <v>0</v>
      </c>
      <c r="I1438" s="43">
        <v>0</v>
      </c>
      <c r="J1438" s="44">
        <f t="shared" si="26"/>
        <v>0</v>
      </c>
      <c r="K1438" s="43">
        <v>1</v>
      </c>
      <c r="L1438" s="43">
        <v>1000000</v>
      </c>
      <c r="M1438" s="44">
        <f t="shared" si="27"/>
        <v>0</v>
      </c>
      <c r="N1438" s="43">
        <f t="shared" si="28"/>
        <v>-1</v>
      </c>
      <c r="O1438" s="44">
        <f t="shared" si="29"/>
        <v>0</v>
      </c>
    </row>
    <row r="1439" spans="1:15" x14ac:dyDescent="0.2">
      <c r="A1439" s="31" t="s">
        <v>923</v>
      </c>
      <c r="B1439" s="31" t="s">
        <v>11</v>
      </c>
      <c r="C1439" s="31">
        <v>1</v>
      </c>
      <c r="D1439" s="31">
        <v>3363636</v>
      </c>
      <c r="E1439" s="31">
        <f t="shared" si="25"/>
        <v>0</v>
      </c>
      <c r="F1439" s="43">
        <f>IFERROR(VLOOKUP(A1439,'2023'!A:N,13,0),0)</f>
        <v>1</v>
      </c>
      <c r="G1439" s="43">
        <f>IFERROR(VLOOKUP(A1439,'2023'!A:N,14,0),0)</f>
        <v>3363636</v>
      </c>
      <c r="H1439" s="43">
        <v>0</v>
      </c>
      <c r="I1439" s="43">
        <v>0</v>
      </c>
      <c r="J1439" s="44">
        <f t="shared" si="26"/>
        <v>3363636</v>
      </c>
      <c r="K1439" s="43">
        <v>2</v>
      </c>
      <c r="L1439" s="43">
        <v>6863636</v>
      </c>
      <c r="M1439" s="44">
        <f t="shared" si="27"/>
        <v>6727272</v>
      </c>
      <c r="N1439" s="43">
        <f t="shared" si="28"/>
        <v>-1</v>
      </c>
      <c r="O1439" s="44">
        <f t="shared" si="29"/>
        <v>-3363636</v>
      </c>
    </row>
    <row r="1440" spans="1:15" x14ac:dyDescent="0.2">
      <c r="A1440" s="31" t="s">
        <v>3639</v>
      </c>
      <c r="B1440" s="31" t="s">
        <v>25</v>
      </c>
      <c r="C1440" s="31">
        <v>0</v>
      </c>
      <c r="D1440" s="31">
        <v>0</v>
      </c>
      <c r="E1440" s="31">
        <f t="shared" si="25"/>
        <v>0</v>
      </c>
      <c r="F1440" s="43">
        <f>IFERROR(VLOOKUP(A1440,'2023'!A:N,13,0),0)</f>
        <v>0</v>
      </c>
      <c r="G1440" s="43">
        <f>IFERROR(VLOOKUP(A1440,'2023'!A:N,14,0),0)</f>
        <v>0</v>
      </c>
      <c r="H1440" s="43">
        <v>0</v>
      </c>
      <c r="I1440" s="43">
        <v>0</v>
      </c>
      <c r="J1440" s="44">
        <f t="shared" si="26"/>
        <v>0</v>
      </c>
      <c r="K1440" s="43">
        <v>1</v>
      </c>
      <c r="L1440" s="43">
        <v>32863636</v>
      </c>
      <c r="M1440" s="44">
        <f t="shared" si="27"/>
        <v>0</v>
      </c>
      <c r="N1440" s="43">
        <f t="shared" si="28"/>
        <v>-1</v>
      </c>
      <c r="O1440" s="44">
        <f t="shared" si="29"/>
        <v>0</v>
      </c>
    </row>
    <row r="1441" spans="1:15" x14ac:dyDescent="0.2">
      <c r="A1441" s="31" t="s">
        <v>1196</v>
      </c>
      <c r="B1441" s="31" t="s">
        <v>11</v>
      </c>
      <c r="C1441" s="31">
        <v>100</v>
      </c>
      <c r="D1441" s="31">
        <v>63613280</v>
      </c>
      <c r="E1441" s="31">
        <f t="shared" si="25"/>
        <v>0</v>
      </c>
      <c r="F1441" s="43">
        <f>IFERROR(VLOOKUP(A1441,'2023'!A:N,13,0),0)</f>
        <v>100</v>
      </c>
      <c r="G1441" s="43">
        <f>IFERROR(VLOOKUP(A1441,'2023'!A:N,14,0),0)</f>
        <v>63613280</v>
      </c>
      <c r="H1441" s="43">
        <v>0</v>
      </c>
      <c r="I1441" s="43">
        <v>0</v>
      </c>
      <c r="J1441" s="44">
        <f t="shared" si="26"/>
        <v>636132.80000000005</v>
      </c>
      <c r="K1441" s="43">
        <v>60</v>
      </c>
      <c r="L1441" s="43">
        <v>20181840</v>
      </c>
      <c r="M1441" s="44">
        <f t="shared" si="27"/>
        <v>38167968</v>
      </c>
      <c r="N1441" s="43">
        <f t="shared" si="28"/>
        <v>40</v>
      </c>
      <c r="O1441" s="44">
        <f t="shared" si="29"/>
        <v>25445312</v>
      </c>
    </row>
    <row r="1442" spans="1:15" x14ac:dyDescent="0.2">
      <c r="A1442" s="31" t="s">
        <v>1197</v>
      </c>
      <c r="B1442" s="31" t="s">
        <v>11</v>
      </c>
      <c r="C1442" s="31">
        <v>100</v>
      </c>
      <c r="D1442" s="31">
        <v>47472664</v>
      </c>
      <c r="E1442" s="31">
        <f t="shared" si="25"/>
        <v>0</v>
      </c>
      <c r="F1442" s="43">
        <f>IFERROR(VLOOKUP(A1442,'2023'!A:N,13,0),0)</f>
        <v>100</v>
      </c>
      <c r="G1442" s="43">
        <f>IFERROR(VLOOKUP(A1442,'2023'!A:N,14,0),0)</f>
        <v>47472664</v>
      </c>
      <c r="H1442" s="43">
        <v>0</v>
      </c>
      <c r="I1442" s="43">
        <v>0</v>
      </c>
      <c r="J1442" s="44">
        <f t="shared" si="26"/>
        <v>474726.64</v>
      </c>
      <c r="K1442" s="43">
        <v>50</v>
      </c>
      <c r="L1442" s="43">
        <v>10909100</v>
      </c>
      <c r="M1442" s="44">
        <f t="shared" si="27"/>
        <v>23736332</v>
      </c>
      <c r="N1442" s="43">
        <f t="shared" si="28"/>
        <v>50</v>
      </c>
      <c r="O1442" s="44">
        <f t="shared" si="29"/>
        <v>23736332</v>
      </c>
    </row>
    <row r="1443" spans="1:15" x14ac:dyDescent="0.2">
      <c r="A1443" s="31" t="s">
        <v>3640</v>
      </c>
      <c r="B1443" s="31" t="s">
        <v>34</v>
      </c>
      <c r="C1443" s="31">
        <v>0</v>
      </c>
      <c r="D1443" s="31">
        <v>0</v>
      </c>
      <c r="E1443" s="31">
        <f t="shared" si="25"/>
        <v>0</v>
      </c>
      <c r="F1443" s="43">
        <f>IFERROR(VLOOKUP(A1443,'2023'!A:N,13,0),0)</f>
        <v>0</v>
      </c>
      <c r="G1443" s="43">
        <f>IFERROR(VLOOKUP(A1443,'2023'!A:N,14,0),0)</f>
        <v>0</v>
      </c>
      <c r="H1443" s="43">
        <v>0</v>
      </c>
      <c r="I1443" s="43">
        <v>0</v>
      </c>
      <c r="J1443" s="44">
        <f t="shared" si="26"/>
        <v>0</v>
      </c>
      <c r="K1443" s="43">
        <v>1</v>
      </c>
      <c r="L1443" s="43">
        <v>12272727</v>
      </c>
      <c r="M1443" s="44">
        <f t="shared" si="27"/>
        <v>0</v>
      </c>
      <c r="N1443" s="43">
        <f t="shared" si="28"/>
        <v>-1</v>
      </c>
      <c r="O1443" s="44">
        <f t="shared" si="29"/>
        <v>0</v>
      </c>
    </row>
    <row r="1444" spans="1:15" x14ac:dyDescent="0.2">
      <c r="A1444" s="31" t="s">
        <v>3641</v>
      </c>
      <c r="B1444" s="31" t="s">
        <v>11</v>
      </c>
      <c r="C1444" s="31">
        <v>0</v>
      </c>
      <c r="D1444" s="31">
        <v>0</v>
      </c>
      <c r="E1444" s="31">
        <f t="shared" si="25"/>
        <v>0</v>
      </c>
      <c r="F1444" s="43">
        <f>IFERROR(VLOOKUP(A1444,'2023'!A:N,13,0),0)</f>
        <v>0</v>
      </c>
      <c r="G1444" s="43">
        <f>IFERROR(VLOOKUP(A1444,'2023'!A:N,14,0),0)</f>
        <v>0</v>
      </c>
      <c r="H1444" s="43">
        <v>0</v>
      </c>
      <c r="I1444" s="43">
        <v>0</v>
      </c>
      <c r="J1444" s="44">
        <f t="shared" si="26"/>
        <v>0</v>
      </c>
      <c r="K1444" s="43">
        <v>1</v>
      </c>
      <c r="L1444" s="43">
        <v>4990909</v>
      </c>
      <c r="M1444" s="44">
        <f t="shared" si="27"/>
        <v>0</v>
      </c>
      <c r="N1444" s="43">
        <f t="shared" si="28"/>
        <v>-1</v>
      </c>
      <c r="O1444" s="44">
        <f t="shared" si="29"/>
        <v>0</v>
      </c>
    </row>
    <row r="1445" spans="1:15" x14ac:dyDescent="0.2">
      <c r="A1445" s="31" t="s">
        <v>3642</v>
      </c>
      <c r="B1445" s="31" t="s">
        <v>11</v>
      </c>
      <c r="C1445" s="31">
        <v>0</v>
      </c>
      <c r="D1445" s="31">
        <v>0</v>
      </c>
      <c r="E1445" s="31">
        <f t="shared" si="25"/>
        <v>0</v>
      </c>
      <c r="F1445" s="43">
        <f>IFERROR(VLOOKUP(A1445,'2023'!A:N,13,0),0)</f>
        <v>0</v>
      </c>
      <c r="G1445" s="43">
        <f>IFERROR(VLOOKUP(A1445,'2023'!A:N,14,0),0)</f>
        <v>0</v>
      </c>
      <c r="H1445" s="43">
        <v>0</v>
      </c>
      <c r="I1445" s="43">
        <v>0</v>
      </c>
      <c r="J1445" s="44">
        <f t="shared" si="26"/>
        <v>0</v>
      </c>
      <c r="K1445" s="43">
        <v>1</v>
      </c>
      <c r="L1445" s="43">
        <v>336364</v>
      </c>
      <c r="M1445" s="44">
        <f t="shared" si="27"/>
        <v>0</v>
      </c>
      <c r="N1445" s="43">
        <f t="shared" si="28"/>
        <v>-1</v>
      </c>
      <c r="O1445" s="44">
        <f t="shared" si="29"/>
        <v>0</v>
      </c>
    </row>
    <row r="1446" spans="1:15" x14ac:dyDescent="0.2">
      <c r="A1446" s="31" t="s">
        <v>3643</v>
      </c>
      <c r="B1446" s="31" t="s">
        <v>1691</v>
      </c>
      <c r="C1446" s="31">
        <v>0</v>
      </c>
      <c r="D1446" s="31">
        <v>0</v>
      </c>
      <c r="E1446" s="31">
        <f t="shared" si="25"/>
        <v>0</v>
      </c>
      <c r="F1446" s="43">
        <f>IFERROR(VLOOKUP(A1446,'2023'!A:N,13,0),0)</f>
        <v>0</v>
      </c>
      <c r="G1446" s="43">
        <f>IFERROR(VLOOKUP(A1446,'2023'!A:N,14,0),0)</f>
        <v>0</v>
      </c>
      <c r="H1446" s="43">
        <v>0</v>
      </c>
      <c r="I1446" s="43">
        <v>0</v>
      </c>
      <c r="J1446" s="44">
        <f t="shared" si="26"/>
        <v>0</v>
      </c>
      <c r="K1446" s="43">
        <v>1</v>
      </c>
      <c r="L1446" s="43">
        <v>2000000</v>
      </c>
      <c r="M1446" s="44">
        <f t="shared" si="27"/>
        <v>0</v>
      </c>
      <c r="N1446" s="43">
        <f t="shared" si="28"/>
        <v>-1</v>
      </c>
      <c r="O1446" s="44">
        <f t="shared" si="29"/>
        <v>0</v>
      </c>
    </row>
    <row r="1447" spans="1:15" x14ac:dyDescent="0.2">
      <c r="A1447" s="31" t="s">
        <v>3644</v>
      </c>
      <c r="B1447" s="31" t="s">
        <v>25</v>
      </c>
      <c r="C1447" s="31">
        <v>0</v>
      </c>
      <c r="D1447" s="31">
        <v>0</v>
      </c>
      <c r="E1447" s="31">
        <f t="shared" si="25"/>
        <v>0</v>
      </c>
      <c r="F1447" s="43">
        <f>IFERROR(VLOOKUP(A1447,'2023'!A:N,13,0),0)</f>
        <v>0</v>
      </c>
      <c r="G1447" s="43">
        <f>IFERROR(VLOOKUP(A1447,'2023'!A:N,14,0),0)</f>
        <v>0</v>
      </c>
      <c r="H1447" s="43">
        <v>0</v>
      </c>
      <c r="I1447" s="43">
        <v>0</v>
      </c>
      <c r="J1447" s="44">
        <f t="shared" si="26"/>
        <v>0</v>
      </c>
      <c r="K1447" s="43">
        <v>1</v>
      </c>
      <c r="L1447" s="43">
        <v>1990909</v>
      </c>
      <c r="M1447" s="44">
        <f t="shared" si="27"/>
        <v>0</v>
      </c>
      <c r="N1447" s="43">
        <f t="shared" si="28"/>
        <v>-1</v>
      </c>
      <c r="O1447" s="44">
        <f t="shared" si="29"/>
        <v>0</v>
      </c>
    </row>
    <row r="1448" spans="1:15" x14ac:dyDescent="0.2">
      <c r="A1448" s="31" t="s">
        <v>3645</v>
      </c>
      <c r="B1448" s="31" t="s">
        <v>11</v>
      </c>
      <c r="C1448" s="31">
        <v>0</v>
      </c>
      <c r="D1448" s="31">
        <v>0</v>
      </c>
      <c r="E1448" s="31">
        <f t="shared" si="25"/>
        <v>0</v>
      </c>
      <c r="F1448" s="43">
        <f>IFERROR(VLOOKUP(A1448,'2023'!A:N,13,0),0)</f>
        <v>0</v>
      </c>
      <c r="G1448" s="43">
        <f>IFERROR(VLOOKUP(A1448,'2023'!A:N,14,0),0)</f>
        <v>0</v>
      </c>
      <c r="H1448" s="43">
        <v>0</v>
      </c>
      <c r="I1448" s="43">
        <v>0</v>
      </c>
      <c r="J1448" s="44">
        <f t="shared" si="26"/>
        <v>0</v>
      </c>
      <c r="K1448" s="43">
        <v>1</v>
      </c>
      <c r="L1448" s="43">
        <v>263636</v>
      </c>
      <c r="M1448" s="44">
        <f t="shared" si="27"/>
        <v>0</v>
      </c>
      <c r="N1448" s="43">
        <f t="shared" si="28"/>
        <v>-1</v>
      </c>
      <c r="O1448" s="44">
        <f t="shared" si="29"/>
        <v>0</v>
      </c>
    </row>
    <row r="1449" spans="1:15" x14ac:dyDescent="0.2">
      <c r="A1449" s="31" t="s">
        <v>3646</v>
      </c>
      <c r="B1449" s="31" t="s">
        <v>11</v>
      </c>
      <c r="C1449" s="31">
        <v>2</v>
      </c>
      <c r="D1449" s="31">
        <v>22080000</v>
      </c>
      <c r="E1449" s="31">
        <f t="shared" si="25"/>
        <v>0</v>
      </c>
      <c r="F1449" s="43">
        <f>IFERROR(VLOOKUP(A1449,'2023'!A:N,13,0),0)</f>
        <v>2</v>
      </c>
      <c r="G1449" s="43">
        <f>IFERROR(VLOOKUP(A1449,'2023'!A:N,14,0),0)</f>
        <v>22080000</v>
      </c>
      <c r="H1449" s="43">
        <v>0</v>
      </c>
      <c r="I1449" s="43">
        <v>0</v>
      </c>
      <c r="J1449" s="44">
        <f t="shared" si="26"/>
        <v>11040000</v>
      </c>
      <c r="K1449" s="43">
        <v>2</v>
      </c>
      <c r="L1449" s="43">
        <v>17272728</v>
      </c>
      <c r="M1449" s="44">
        <f t="shared" si="27"/>
        <v>22080000</v>
      </c>
      <c r="N1449" s="43">
        <f t="shared" si="28"/>
        <v>0</v>
      </c>
      <c r="O1449" s="44">
        <f t="shared" si="29"/>
        <v>0</v>
      </c>
    </row>
    <row r="1450" spans="1:15" x14ac:dyDescent="0.2">
      <c r="A1450" s="31" t="s">
        <v>3647</v>
      </c>
      <c r="B1450" s="31" t="s">
        <v>25</v>
      </c>
      <c r="C1450" s="31">
        <v>0</v>
      </c>
      <c r="D1450" s="31">
        <v>0</v>
      </c>
      <c r="E1450" s="31">
        <f t="shared" si="25"/>
        <v>0</v>
      </c>
      <c r="F1450" s="43">
        <f>IFERROR(VLOOKUP(A1450,'2023'!A:N,13,0),0)</f>
        <v>0</v>
      </c>
      <c r="G1450" s="43">
        <f>IFERROR(VLOOKUP(A1450,'2023'!A:N,14,0),0)</f>
        <v>0</v>
      </c>
      <c r="H1450" s="43">
        <v>0</v>
      </c>
      <c r="I1450" s="43">
        <v>0</v>
      </c>
      <c r="J1450" s="44">
        <f t="shared" si="26"/>
        <v>0</v>
      </c>
      <c r="K1450" s="43">
        <v>1</v>
      </c>
      <c r="L1450" s="43">
        <v>1772727</v>
      </c>
      <c r="M1450" s="44">
        <f t="shared" si="27"/>
        <v>0</v>
      </c>
      <c r="N1450" s="43">
        <f t="shared" si="28"/>
        <v>-1</v>
      </c>
      <c r="O1450" s="44">
        <f t="shared" si="29"/>
        <v>0</v>
      </c>
    </row>
    <row r="1451" spans="1:15" x14ac:dyDescent="0.2">
      <c r="A1451" s="31" t="s">
        <v>3648</v>
      </c>
      <c r="B1451" s="31" t="s">
        <v>11</v>
      </c>
      <c r="C1451" s="31">
        <v>0</v>
      </c>
      <c r="D1451" s="31">
        <v>0</v>
      </c>
      <c r="E1451" s="31">
        <f t="shared" si="25"/>
        <v>0</v>
      </c>
      <c r="F1451" s="43">
        <f>IFERROR(VLOOKUP(A1451,'2023'!A:N,13,0),0)</f>
        <v>0</v>
      </c>
      <c r="G1451" s="43">
        <f>IFERROR(VLOOKUP(A1451,'2023'!A:N,14,0),0)</f>
        <v>0</v>
      </c>
      <c r="H1451" s="43">
        <v>0</v>
      </c>
      <c r="I1451" s="43">
        <v>0</v>
      </c>
      <c r="J1451" s="44">
        <f t="shared" si="26"/>
        <v>0</v>
      </c>
      <c r="K1451" s="43">
        <v>1</v>
      </c>
      <c r="L1451" s="43">
        <v>318182</v>
      </c>
      <c r="M1451" s="44">
        <f t="shared" si="27"/>
        <v>0</v>
      </c>
      <c r="N1451" s="43">
        <f t="shared" si="28"/>
        <v>-1</v>
      </c>
      <c r="O1451" s="44">
        <f t="shared" si="29"/>
        <v>0</v>
      </c>
    </row>
    <row r="1452" spans="1:15" x14ac:dyDescent="0.2">
      <c r="A1452" s="31" t="s">
        <v>3649</v>
      </c>
      <c r="B1452" s="31" t="s">
        <v>11</v>
      </c>
      <c r="C1452" s="31">
        <v>0</v>
      </c>
      <c r="D1452" s="31">
        <v>0</v>
      </c>
      <c r="E1452" s="31">
        <f t="shared" si="25"/>
        <v>0</v>
      </c>
      <c r="F1452" s="43">
        <f>IFERROR(VLOOKUP(A1452,'2023'!A:N,13,0),0)</f>
        <v>0</v>
      </c>
      <c r="G1452" s="43">
        <f>IFERROR(VLOOKUP(A1452,'2023'!A:N,14,0),0)</f>
        <v>0</v>
      </c>
      <c r="H1452" s="43">
        <v>0</v>
      </c>
      <c r="I1452" s="43">
        <v>0</v>
      </c>
      <c r="J1452" s="44">
        <f t="shared" si="26"/>
        <v>0</v>
      </c>
      <c r="K1452" s="43">
        <v>1</v>
      </c>
      <c r="L1452" s="43">
        <v>18854545</v>
      </c>
      <c r="M1452" s="44">
        <f t="shared" si="27"/>
        <v>0</v>
      </c>
      <c r="N1452" s="43">
        <f t="shared" si="28"/>
        <v>-1</v>
      </c>
      <c r="O1452" s="44">
        <f t="shared" si="29"/>
        <v>0</v>
      </c>
    </row>
    <row r="1453" spans="1:15" x14ac:dyDescent="0.2">
      <c r="A1453" s="31" t="s">
        <v>3650</v>
      </c>
      <c r="B1453" s="31" t="s">
        <v>11</v>
      </c>
      <c r="C1453" s="31">
        <v>0</v>
      </c>
      <c r="D1453" s="31">
        <v>0</v>
      </c>
      <c r="E1453" s="31">
        <f t="shared" si="25"/>
        <v>0</v>
      </c>
      <c r="F1453" s="43">
        <f>IFERROR(VLOOKUP(A1453,'2023'!A:N,13,0),0)</f>
        <v>0</v>
      </c>
      <c r="G1453" s="43">
        <f>IFERROR(VLOOKUP(A1453,'2023'!A:N,14,0),0)</f>
        <v>0</v>
      </c>
      <c r="H1453" s="43">
        <v>0</v>
      </c>
      <c r="I1453" s="43">
        <v>0</v>
      </c>
      <c r="J1453" s="44">
        <f t="shared" si="26"/>
        <v>0</v>
      </c>
      <c r="K1453" s="43">
        <v>1</v>
      </c>
      <c r="L1453" s="43">
        <v>2890909</v>
      </c>
      <c r="M1453" s="44">
        <f t="shared" si="27"/>
        <v>0</v>
      </c>
      <c r="N1453" s="43">
        <f t="shared" si="28"/>
        <v>-1</v>
      </c>
      <c r="O1453" s="44">
        <f t="shared" si="29"/>
        <v>0</v>
      </c>
    </row>
    <row r="1454" spans="1:15" x14ac:dyDescent="0.2">
      <c r="A1454" s="31" t="s">
        <v>3651</v>
      </c>
      <c r="B1454" s="31" t="s">
        <v>11</v>
      </c>
      <c r="C1454" s="31">
        <v>0</v>
      </c>
      <c r="D1454" s="31">
        <v>0</v>
      </c>
      <c r="E1454" s="31">
        <f t="shared" si="25"/>
        <v>0</v>
      </c>
      <c r="F1454" s="43">
        <f>IFERROR(VLOOKUP(A1454,'2023'!A:N,13,0),0)</f>
        <v>0</v>
      </c>
      <c r="G1454" s="43">
        <f>IFERROR(VLOOKUP(A1454,'2023'!A:N,14,0),0)</f>
        <v>0</v>
      </c>
      <c r="H1454" s="43">
        <v>0</v>
      </c>
      <c r="I1454" s="43">
        <v>0</v>
      </c>
      <c r="J1454" s="44">
        <f t="shared" si="26"/>
        <v>0</v>
      </c>
      <c r="K1454" s="43">
        <v>1</v>
      </c>
      <c r="L1454" s="43">
        <v>16218182</v>
      </c>
      <c r="M1454" s="44">
        <f t="shared" si="27"/>
        <v>0</v>
      </c>
      <c r="N1454" s="43">
        <f t="shared" si="28"/>
        <v>-1</v>
      </c>
      <c r="O1454" s="44">
        <f t="shared" si="29"/>
        <v>0</v>
      </c>
    </row>
    <row r="1455" spans="1:15" x14ac:dyDescent="0.2">
      <c r="A1455" s="31" t="s">
        <v>3652</v>
      </c>
      <c r="B1455" s="31" t="s">
        <v>11</v>
      </c>
      <c r="C1455" s="31">
        <v>0</v>
      </c>
      <c r="D1455" s="31">
        <v>0</v>
      </c>
      <c r="E1455" s="31">
        <f t="shared" si="25"/>
        <v>0</v>
      </c>
      <c r="F1455" s="43">
        <f>IFERROR(VLOOKUP(A1455,'2023'!A:N,13,0),0)</f>
        <v>0</v>
      </c>
      <c r="G1455" s="43">
        <f>IFERROR(VLOOKUP(A1455,'2023'!A:N,14,0),0)</f>
        <v>0</v>
      </c>
      <c r="H1455" s="43">
        <v>0</v>
      </c>
      <c r="I1455" s="43">
        <v>0</v>
      </c>
      <c r="J1455" s="44">
        <f t="shared" si="26"/>
        <v>0</v>
      </c>
      <c r="K1455" s="43">
        <v>1</v>
      </c>
      <c r="L1455" s="43">
        <v>3172727</v>
      </c>
      <c r="M1455" s="44">
        <f t="shared" si="27"/>
        <v>0</v>
      </c>
      <c r="N1455" s="43">
        <f t="shared" si="28"/>
        <v>-1</v>
      </c>
      <c r="O1455" s="44">
        <f t="shared" si="29"/>
        <v>0</v>
      </c>
    </row>
    <row r="1456" spans="1:15" x14ac:dyDescent="0.2">
      <c r="A1456" s="31" t="s">
        <v>3653</v>
      </c>
      <c r="B1456" s="31" t="s">
        <v>25</v>
      </c>
      <c r="C1456" s="31">
        <v>0</v>
      </c>
      <c r="D1456" s="31">
        <v>0</v>
      </c>
      <c r="E1456" s="31">
        <f t="shared" si="25"/>
        <v>0</v>
      </c>
      <c r="F1456" s="43">
        <f>IFERROR(VLOOKUP(A1456,'2023'!A:N,13,0),0)</f>
        <v>0</v>
      </c>
      <c r="G1456" s="43">
        <f>IFERROR(VLOOKUP(A1456,'2023'!A:N,14,0),0)</f>
        <v>0</v>
      </c>
      <c r="H1456" s="43">
        <v>0</v>
      </c>
      <c r="I1456" s="43">
        <v>0</v>
      </c>
      <c r="J1456" s="44">
        <f t="shared" si="26"/>
        <v>0</v>
      </c>
      <c r="K1456" s="43">
        <v>1</v>
      </c>
      <c r="L1456" s="43">
        <v>1981818</v>
      </c>
      <c r="M1456" s="44">
        <f t="shared" si="27"/>
        <v>0</v>
      </c>
      <c r="N1456" s="43">
        <f t="shared" si="28"/>
        <v>-1</v>
      </c>
      <c r="O1456" s="44">
        <f t="shared" si="29"/>
        <v>0</v>
      </c>
    </row>
    <row r="1457" spans="1:15" x14ac:dyDescent="0.2">
      <c r="A1457" s="31" t="s">
        <v>2051</v>
      </c>
      <c r="B1457" s="31" t="s">
        <v>20</v>
      </c>
      <c r="C1457" s="31">
        <v>0</v>
      </c>
      <c r="D1457" s="31">
        <v>0</v>
      </c>
      <c r="E1457" s="31">
        <f t="shared" si="25"/>
        <v>0</v>
      </c>
      <c r="F1457" s="43">
        <f>IFERROR(VLOOKUP(A1457,'2023'!A:N,13,0),0)</f>
        <v>0</v>
      </c>
      <c r="G1457" s="43">
        <f>IFERROR(VLOOKUP(A1457,'2023'!A:N,14,0),0)</f>
        <v>0</v>
      </c>
      <c r="H1457" s="43">
        <v>0</v>
      </c>
      <c r="I1457" s="43">
        <v>0</v>
      </c>
      <c r="J1457" s="44">
        <f t="shared" si="26"/>
        <v>0</v>
      </c>
      <c r="K1457" s="43">
        <v>1</v>
      </c>
      <c r="L1457" s="43">
        <v>9318182</v>
      </c>
      <c r="M1457" s="44">
        <f t="shared" si="27"/>
        <v>0</v>
      </c>
      <c r="N1457" s="43">
        <f t="shared" si="28"/>
        <v>-1</v>
      </c>
      <c r="O1457" s="44">
        <f t="shared" si="29"/>
        <v>0</v>
      </c>
    </row>
    <row r="1458" spans="1:15" x14ac:dyDescent="0.2">
      <c r="A1458" s="31" t="s">
        <v>3654</v>
      </c>
      <c r="B1458" s="31" t="s">
        <v>11</v>
      </c>
      <c r="C1458" s="31">
        <v>0</v>
      </c>
      <c r="D1458" s="31">
        <v>0</v>
      </c>
      <c r="E1458" s="31">
        <f t="shared" si="25"/>
        <v>0</v>
      </c>
      <c r="F1458" s="43">
        <f>IFERROR(VLOOKUP(A1458,'2023'!A:N,13,0),0)</f>
        <v>0</v>
      </c>
      <c r="G1458" s="43">
        <f>IFERROR(VLOOKUP(A1458,'2023'!A:N,14,0),0)</f>
        <v>0</v>
      </c>
      <c r="H1458" s="43">
        <v>0</v>
      </c>
      <c r="I1458" s="43">
        <v>0</v>
      </c>
      <c r="J1458" s="44">
        <f t="shared" si="26"/>
        <v>0</v>
      </c>
      <c r="K1458" s="43">
        <v>1</v>
      </c>
      <c r="L1458" s="43">
        <v>336364</v>
      </c>
      <c r="M1458" s="44">
        <f t="shared" si="27"/>
        <v>0</v>
      </c>
      <c r="N1458" s="43">
        <f t="shared" si="28"/>
        <v>-1</v>
      </c>
      <c r="O1458" s="44">
        <f t="shared" si="29"/>
        <v>0</v>
      </c>
    </row>
    <row r="1459" spans="1:15" x14ac:dyDescent="0.2">
      <c r="A1459" s="31" t="s">
        <v>3655</v>
      </c>
      <c r="B1459" s="31" t="s">
        <v>11</v>
      </c>
      <c r="C1459" s="31">
        <v>0</v>
      </c>
      <c r="D1459" s="31">
        <v>0</v>
      </c>
      <c r="E1459" s="31">
        <f t="shared" si="25"/>
        <v>0</v>
      </c>
      <c r="F1459" s="43">
        <f>IFERROR(VLOOKUP(A1459,'2023'!A:N,13,0),0)</f>
        <v>0</v>
      </c>
      <c r="G1459" s="43">
        <f>IFERROR(VLOOKUP(A1459,'2023'!A:N,14,0),0)</f>
        <v>0</v>
      </c>
      <c r="H1459" s="43">
        <v>0</v>
      </c>
      <c r="I1459" s="43">
        <v>0</v>
      </c>
      <c r="J1459" s="44">
        <f t="shared" si="26"/>
        <v>0</v>
      </c>
      <c r="K1459" s="43">
        <v>1</v>
      </c>
      <c r="L1459" s="43">
        <v>22627273</v>
      </c>
      <c r="M1459" s="44">
        <f t="shared" si="27"/>
        <v>0</v>
      </c>
      <c r="N1459" s="43">
        <f t="shared" si="28"/>
        <v>-1</v>
      </c>
      <c r="O1459" s="44">
        <f t="shared" si="29"/>
        <v>0</v>
      </c>
    </row>
    <row r="1460" spans="1:15" x14ac:dyDescent="0.2">
      <c r="A1460" s="31" t="s">
        <v>3656</v>
      </c>
      <c r="B1460" s="31" t="s">
        <v>25</v>
      </c>
      <c r="C1460" s="31">
        <v>0</v>
      </c>
      <c r="D1460" s="31">
        <v>0</v>
      </c>
      <c r="E1460" s="31">
        <f t="shared" si="25"/>
        <v>0</v>
      </c>
      <c r="F1460" s="43">
        <f>IFERROR(VLOOKUP(A1460,'2023'!A:N,13,0),0)</f>
        <v>0</v>
      </c>
      <c r="G1460" s="43">
        <f>IFERROR(VLOOKUP(A1460,'2023'!A:N,14,0),0)</f>
        <v>0</v>
      </c>
      <c r="H1460" s="43">
        <v>0</v>
      </c>
      <c r="I1460" s="43">
        <v>0</v>
      </c>
      <c r="J1460" s="44">
        <f t="shared" si="26"/>
        <v>0</v>
      </c>
      <c r="K1460" s="43">
        <v>1</v>
      </c>
      <c r="L1460" s="43">
        <v>245455</v>
      </c>
      <c r="M1460" s="44">
        <f t="shared" si="27"/>
        <v>0</v>
      </c>
      <c r="N1460" s="43">
        <f t="shared" si="28"/>
        <v>-1</v>
      </c>
      <c r="O1460" s="44">
        <f t="shared" si="29"/>
        <v>0</v>
      </c>
    </row>
    <row r="1461" spans="1:15" x14ac:dyDescent="0.2">
      <c r="A1461" s="31" t="s">
        <v>3657</v>
      </c>
      <c r="B1461" s="31" t="s">
        <v>11</v>
      </c>
      <c r="C1461" s="31">
        <v>0</v>
      </c>
      <c r="D1461" s="31">
        <v>0</v>
      </c>
      <c r="E1461" s="31">
        <f t="shared" si="25"/>
        <v>0</v>
      </c>
      <c r="F1461" s="43">
        <f>IFERROR(VLOOKUP(A1461,'2023'!A:N,13,0),0)</f>
        <v>0</v>
      </c>
      <c r="G1461" s="43">
        <f>IFERROR(VLOOKUP(A1461,'2023'!A:N,14,0),0)</f>
        <v>0</v>
      </c>
      <c r="H1461" s="43">
        <v>0</v>
      </c>
      <c r="I1461" s="43">
        <v>0</v>
      </c>
      <c r="J1461" s="44">
        <f t="shared" si="26"/>
        <v>0</v>
      </c>
      <c r="K1461" s="43">
        <v>1</v>
      </c>
      <c r="L1461" s="43">
        <v>3081818</v>
      </c>
      <c r="M1461" s="44">
        <f t="shared" si="27"/>
        <v>0</v>
      </c>
      <c r="N1461" s="43">
        <f t="shared" si="28"/>
        <v>-1</v>
      </c>
      <c r="O1461" s="44">
        <f t="shared" si="29"/>
        <v>0</v>
      </c>
    </row>
    <row r="1462" spans="1:15" x14ac:dyDescent="0.2">
      <c r="A1462" s="31" t="s">
        <v>3658</v>
      </c>
      <c r="B1462" s="31" t="s">
        <v>11</v>
      </c>
      <c r="C1462" s="31">
        <v>0</v>
      </c>
      <c r="D1462" s="31">
        <v>0</v>
      </c>
      <c r="E1462" s="31">
        <f t="shared" si="25"/>
        <v>0</v>
      </c>
      <c r="F1462" s="43">
        <f>IFERROR(VLOOKUP(A1462,'2023'!A:N,13,0),0)</f>
        <v>0</v>
      </c>
      <c r="G1462" s="43">
        <f>IFERROR(VLOOKUP(A1462,'2023'!A:N,14,0),0)</f>
        <v>0</v>
      </c>
      <c r="H1462" s="43">
        <v>0</v>
      </c>
      <c r="I1462" s="43">
        <v>0</v>
      </c>
      <c r="J1462" s="44">
        <f t="shared" si="26"/>
        <v>0</v>
      </c>
      <c r="K1462" s="43">
        <v>1</v>
      </c>
      <c r="L1462" s="43">
        <v>2863636</v>
      </c>
      <c r="M1462" s="44">
        <f t="shared" si="27"/>
        <v>0</v>
      </c>
      <c r="N1462" s="43">
        <f t="shared" si="28"/>
        <v>-1</v>
      </c>
      <c r="O1462" s="44">
        <f t="shared" si="29"/>
        <v>0</v>
      </c>
    </row>
    <row r="1463" spans="1:15" x14ac:dyDescent="0.2">
      <c r="A1463" s="31" t="s">
        <v>3659</v>
      </c>
      <c r="B1463" s="31" t="s">
        <v>11</v>
      </c>
      <c r="C1463" s="31">
        <v>0</v>
      </c>
      <c r="D1463" s="31">
        <v>0</v>
      </c>
      <c r="E1463" s="31">
        <f t="shared" si="25"/>
        <v>0</v>
      </c>
      <c r="F1463" s="43">
        <f>IFERROR(VLOOKUP(A1463,'2023'!A:N,13,0),0)</f>
        <v>0</v>
      </c>
      <c r="G1463" s="43">
        <f>IFERROR(VLOOKUP(A1463,'2023'!A:N,14,0),0)</f>
        <v>0</v>
      </c>
      <c r="H1463" s="43">
        <v>0</v>
      </c>
      <c r="I1463" s="43">
        <v>0</v>
      </c>
      <c r="J1463" s="44">
        <f t="shared" si="26"/>
        <v>0</v>
      </c>
      <c r="K1463" s="43">
        <v>1</v>
      </c>
      <c r="L1463" s="43">
        <v>4454545</v>
      </c>
      <c r="M1463" s="44">
        <f t="shared" si="27"/>
        <v>0</v>
      </c>
      <c r="N1463" s="43">
        <f t="shared" si="28"/>
        <v>-1</v>
      </c>
      <c r="O1463" s="44">
        <f t="shared" si="29"/>
        <v>0</v>
      </c>
    </row>
    <row r="1464" spans="1:15" x14ac:dyDescent="0.2">
      <c r="A1464" s="31" t="s">
        <v>3660</v>
      </c>
      <c r="B1464" s="31" t="s">
        <v>11</v>
      </c>
      <c r="C1464" s="31">
        <v>0</v>
      </c>
      <c r="D1464" s="31">
        <v>0</v>
      </c>
      <c r="E1464" s="31">
        <f t="shared" si="25"/>
        <v>0</v>
      </c>
      <c r="F1464" s="43">
        <f>IFERROR(VLOOKUP(A1464,'2023'!A:N,13,0),0)</f>
        <v>0</v>
      </c>
      <c r="G1464" s="43">
        <f>IFERROR(VLOOKUP(A1464,'2023'!A:N,14,0),0)</f>
        <v>0</v>
      </c>
      <c r="H1464" s="43">
        <v>0</v>
      </c>
      <c r="I1464" s="43">
        <v>0</v>
      </c>
      <c r="J1464" s="44">
        <f t="shared" si="26"/>
        <v>0</v>
      </c>
      <c r="K1464" s="43">
        <v>1</v>
      </c>
      <c r="L1464" s="43">
        <v>3272727</v>
      </c>
      <c r="M1464" s="44">
        <f t="shared" si="27"/>
        <v>0</v>
      </c>
      <c r="N1464" s="43">
        <f t="shared" si="28"/>
        <v>-1</v>
      </c>
      <c r="O1464" s="44">
        <f t="shared" si="29"/>
        <v>0</v>
      </c>
    </row>
    <row r="1465" spans="1:15" x14ac:dyDescent="0.2">
      <c r="A1465" s="31" t="s">
        <v>3661</v>
      </c>
      <c r="B1465" s="31" t="s">
        <v>11</v>
      </c>
      <c r="C1465" s="31">
        <v>0</v>
      </c>
      <c r="D1465" s="31">
        <v>0</v>
      </c>
      <c r="E1465" s="31">
        <f t="shared" si="25"/>
        <v>0</v>
      </c>
      <c r="F1465" s="43">
        <f>IFERROR(VLOOKUP(A1465,'2023'!A:N,13,0),0)</f>
        <v>0</v>
      </c>
      <c r="G1465" s="43">
        <f>IFERROR(VLOOKUP(A1465,'2023'!A:N,14,0),0)</f>
        <v>0</v>
      </c>
      <c r="H1465" s="43">
        <v>0</v>
      </c>
      <c r="I1465" s="43">
        <v>0</v>
      </c>
      <c r="J1465" s="44">
        <f t="shared" si="26"/>
        <v>0</v>
      </c>
      <c r="K1465" s="43">
        <v>1</v>
      </c>
      <c r="L1465" s="43">
        <v>2863636</v>
      </c>
      <c r="M1465" s="44">
        <f t="shared" si="27"/>
        <v>0</v>
      </c>
      <c r="N1465" s="43">
        <f t="shared" si="28"/>
        <v>-1</v>
      </c>
      <c r="O1465" s="44">
        <f t="shared" si="29"/>
        <v>0</v>
      </c>
    </row>
    <row r="1466" spans="1:15" x14ac:dyDescent="0.2">
      <c r="A1466" s="31" t="s">
        <v>3662</v>
      </c>
      <c r="B1466" s="31" t="s">
        <v>11</v>
      </c>
      <c r="C1466" s="31">
        <v>0</v>
      </c>
      <c r="D1466" s="31">
        <v>0</v>
      </c>
      <c r="E1466" s="31">
        <f t="shared" si="25"/>
        <v>0</v>
      </c>
      <c r="F1466" s="43">
        <f>IFERROR(VLOOKUP(A1466,'2023'!A:N,13,0),0)</f>
        <v>0</v>
      </c>
      <c r="G1466" s="43">
        <f>IFERROR(VLOOKUP(A1466,'2023'!A:N,14,0),0)</f>
        <v>0</v>
      </c>
      <c r="H1466" s="43">
        <v>0</v>
      </c>
      <c r="I1466" s="43">
        <v>0</v>
      </c>
      <c r="J1466" s="44">
        <f t="shared" si="26"/>
        <v>0</v>
      </c>
      <c r="K1466" s="43">
        <v>1</v>
      </c>
      <c r="L1466" s="43">
        <v>1818182</v>
      </c>
      <c r="M1466" s="44">
        <f t="shared" si="27"/>
        <v>0</v>
      </c>
      <c r="N1466" s="43">
        <f t="shared" si="28"/>
        <v>-1</v>
      </c>
      <c r="O1466" s="44">
        <f t="shared" si="29"/>
        <v>0</v>
      </c>
    </row>
    <row r="1467" spans="1:15" x14ac:dyDescent="0.2">
      <c r="A1467" s="31" t="s">
        <v>3663</v>
      </c>
      <c r="B1467" s="31" t="s">
        <v>11</v>
      </c>
      <c r="C1467" s="31">
        <v>0</v>
      </c>
      <c r="D1467" s="31">
        <v>0</v>
      </c>
      <c r="E1467" s="31">
        <f t="shared" si="25"/>
        <v>0</v>
      </c>
      <c r="F1467" s="43">
        <f>IFERROR(VLOOKUP(A1467,'2023'!A:N,13,0),0)</f>
        <v>0</v>
      </c>
      <c r="G1467" s="43">
        <f>IFERROR(VLOOKUP(A1467,'2023'!A:N,14,0),0)</f>
        <v>0</v>
      </c>
      <c r="H1467" s="43">
        <v>0</v>
      </c>
      <c r="I1467" s="43">
        <v>0</v>
      </c>
      <c r="J1467" s="44">
        <f t="shared" si="26"/>
        <v>0</v>
      </c>
      <c r="K1467" s="43">
        <v>1</v>
      </c>
      <c r="L1467" s="43">
        <v>4727273</v>
      </c>
      <c r="M1467" s="44">
        <f t="shared" si="27"/>
        <v>0</v>
      </c>
      <c r="N1467" s="43">
        <f t="shared" si="28"/>
        <v>-1</v>
      </c>
      <c r="O1467" s="44">
        <f t="shared" si="29"/>
        <v>0</v>
      </c>
    </row>
    <row r="1468" spans="1:15" x14ac:dyDescent="0.2">
      <c r="A1468" s="31" t="s">
        <v>3664</v>
      </c>
      <c r="B1468" s="31" t="s">
        <v>11</v>
      </c>
      <c r="C1468" s="31">
        <v>0</v>
      </c>
      <c r="D1468" s="31">
        <v>0</v>
      </c>
      <c r="E1468" s="31">
        <f t="shared" si="25"/>
        <v>0</v>
      </c>
      <c r="F1468" s="43">
        <f>IFERROR(VLOOKUP(A1468,'2023'!A:N,13,0),0)</f>
        <v>0</v>
      </c>
      <c r="G1468" s="43">
        <f>IFERROR(VLOOKUP(A1468,'2023'!A:N,14,0),0)</f>
        <v>0</v>
      </c>
      <c r="H1468" s="43">
        <v>0</v>
      </c>
      <c r="I1468" s="43">
        <v>0</v>
      </c>
      <c r="J1468" s="44">
        <f t="shared" si="26"/>
        <v>0</v>
      </c>
      <c r="K1468" s="43">
        <v>1</v>
      </c>
      <c r="L1468" s="43">
        <v>1712963</v>
      </c>
      <c r="M1468" s="44">
        <f t="shared" si="27"/>
        <v>0</v>
      </c>
      <c r="N1468" s="43">
        <f t="shared" si="28"/>
        <v>-1</v>
      </c>
      <c r="O1468" s="44">
        <f t="shared" si="29"/>
        <v>0</v>
      </c>
    </row>
    <row r="1469" spans="1:15" x14ac:dyDescent="0.2">
      <c r="A1469" s="31" t="s">
        <v>3665</v>
      </c>
      <c r="B1469" s="31" t="s">
        <v>20</v>
      </c>
      <c r="C1469" s="31">
        <v>0</v>
      </c>
      <c r="D1469" s="31">
        <v>0</v>
      </c>
      <c r="E1469" s="31">
        <f t="shared" si="25"/>
        <v>0</v>
      </c>
      <c r="F1469" s="43">
        <f>IFERROR(VLOOKUP(A1469,'2023'!A:N,13,0),0)</f>
        <v>0</v>
      </c>
      <c r="G1469" s="43">
        <f>IFERROR(VLOOKUP(A1469,'2023'!A:N,14,0),0)</f>
        <v>0</v>
      </c>
      <c r="H1469" s="43">
        <v>0</v>
      </c>
      <c r="I1469" s="43">
        <v>0</v>
      </c>
      <c r="J1469" s="44">
        <f t="shared" si="26"/>
        <v>0</v>
      </c>
      <c r="K1469" s="43">
        <v>1</v>
      </c>
      <c r="L1469" s="43">
        <v>15409091</v>
      </c>
      <c r="M1469" s="44">
        <f t="shared" si="27"/>
        <v>0</v>
      </c>
      <c r="N1469" s="43">
        <f t="shared" si="28"/>
        <v>-1</v>
      </c>
      <c r="O1469" s="44">
        <f t="shared" si="29"/>
        <v>0</v>
      </c>
    </row>
    <row r="1470" spans="1:15" x14ac:dyDescent="0.2">
      <c r="A1470" s="31" t="s">
        <v>3666</v>
      </c>
      <c r="B1470" s="31" t="s">
        <v>11</v>
      </c>
      <c r="C1470" s="31">
        <v>0</v>
      </c>
      <c r="D1470" s="31">
        <v>0</v>
      </c>
      <c r="E1470" s="31">
        <f t="shared" si="25"/>
        <v>0</v>
      </c>
      <c r="F1470" s="43">
        <f>IFERROR(VLOOKUP(A1470,'2023'!A:N,13,0),0)</f>
        <v>0</v>
      </c>
      <c r="G1470" s="43">
        <f>IFERROR(VLOOKUP(A1470,'2023'!A:N,14,0),0)</f>
        <v>0</v>
      </c>
      <c r="H1470" s="43">
        <v>0</v>
      </c>
      <c r="I1470" s="43">
        <v>0</v>
      </c>
      <c r="J1470" s="44">
        <f t="shared" si="26"/>
        <v>0</v>
      </c>
      <c r="K1470" s="43">
        <v>1</v>
      </c>
      <c r="L1470" s="43">
        <v>5090909</v>
      </c>
      <c r="M1470" s="44">
        <f t="shared" si="27"/>
        <v>0</v>
      </c>
      <c r="N1470" s="43">
        <f t="shared" si="28"/>
        <v>-1</v>
      </c>
      <c r="O1470" s="44">
        <f t="shared" si="29"/>
        <v>0</v>
      </c>
    </row>
    <row r="1471" spans="1:15" x14ac:dyDescent="0.2">
      <c r="A1471" s="31" t="s">
        <v>3667</v>
      </c>
      <c r="B1471" s="31" t="s">
        <v>34</v>
      </c>
      <c r="C1471" s="31">
        <v>0</v>
      </c>
      <c r="D1471" s="31">
        <v>0</v>
      </c>
      <c r="E1471" s="31">
        <f t="shared" si="25"/>
        <v>0</v>
      </c>
      <c r="F1471" s="43">
        <f>IFERROR(VLOOKUP(A1471,'2023'!A:N,13,0),0)</f>
        <v>0</v>
      </c>
      <c r="G1471" s="43">
        <f>IFERROR(VLOOKUP(A1471,'2023'!A:N,14,0),0)</f>
        <v>0</v>
      </c>
      <c r="H1471" s="43">
        <v>0</v>
      </c>
      <c r="I1471" s="43">
        <v>0</v>
      </c>
      <c r="J1471" s="44">
        <f t="shared" si="26"/>
        <v>0</v>
      </c>
      <c r="K1471" s="43">
        <v>1</v>
      </c>
      <c r="L1471" s="43">
        <v>863636</v>
      </c>
      <c r="M1471" s="44">
        <f t="shared" si="27"/>
        <v>0</v>
      </c>
      <c r="N1471" s="43">
        <f t="shared" si="28"/>
        <v>-1</v>
      </c>
      <c r="O1471" s="44">
        <f t="shared" si="29"/>
        <v>0</v>
      </c>
    </row>
    <row r="1472" spans="1:15" x14ac:dyDescent="0.2">
      <c r="A1472" s="31" t="s">
        <v>1746</v>
      </c>
      <c r="B1472" s="31" t="s">
        <v>11</v>
      </c>
      <c r="C1472" s="31">
        <v>25</v>
      </c>
      <c r="D1472" s="31">
        <v>4107963</v>
      </c>
      <c r="E1472" s="31">
        <f t="shared" si="25"/>
        <v>0</v>
      </c>
      <c r="F1472" s="43">
        <f>IFERROR(VLOOKUP(A1472,'2023'!A:N,13,0),0)</f>
        <v>25</v>
      </c>
      <c r="G1472" s="43">
        <f>IFERROR(VLOOKUP(A1472,'2023'!A:N,14,0),0)</f>
        <v>4107962.9032258065</v>
      </c>
      <c r="H1472" s="43">
        <v>0</v>
      </c>
      <c r="I1472" s="43">
        <v>0</v>
      </c>
      <c r="J1472" s="44">
        <f t="shared" si="26"/>
        <v>164318.51612903227</v>
      </c>
      <c r="K1472" s="43">
        <v>20</v>
      </c>
      <c r="L1472" s="43">
        <v>3272720</v>
      </c>
      <c r="M1472" s="44">
        <f t="shared" si="27"/>
        <v>3286370.3225806453</v>
      </c>
      <c r="N1472" s="43">
        <f t="shared" si="28"/>
        <v>5</v>
      </c>
      <c r="O1472" s="44">
        <f t="shared" si="29"/>
        <v>821592.58064516122</v>
      </c>
    </row>
    <row r="1473" spans="1:15" x14ac:dyDescent="0.2">
      <c r="A1473" s="31" t="s">
        <v>3668</v>
      </c>
      <c r="B1473" s="31" t="s">
        <v>11</v>
      </c>
      <c r="C1473" s="31">
        <v>0</v>
      </c>
      <c r="D1473" s="31">
        <v>0</v>
      </c>
      <c r="E1473" s="31">
        <f t="shared" si="25"/>
        <v>0</v>
      </c>
      <c r="F1473" s="43">
        <f>IFERROR(VLOOKUP(A1473,'2023'!A:N,13,0),0)</f>
        <v>0</v>
      </c>
      <c r="G1473" s="43">
        <f>IFERROR(VLOOKUP(A1473,'2023'!A:N,14,0),0)</f>
        <v>0</v>
      </c>
      <c r="H1473" s="43">
        <v>0</v>
      </c>
      <c r="I1473" s="43">
        <v>0</v>
      </c>
      <c r="J1473" s="44">
        <f t="shared" si="26"/>
        <v>0</v>
      </c>
      <c r="K1473" s="43">
        <v>1</v>
      </c>
      <c r="L1473" s="43">
        <v>6790909</v>
      </c>
      <c r="M1473" s="44">
        <f t="shared" si="27"/>
        <v>0</v>
      </c>
      <c r="N1473" s="43">
        <f t="shared" si="28"/>
        <v>-1</v>
      </c>
      <c r="O1473" s="44">
        <f t="shared" si="29"/>
        <v>0</v>
      </c>
    </row>
    <row r="1474" spans="1:15" x14ac:dyDescent="0.2">
      <c r="A1474" s="31" t="s">
        <v>3669</v>
      </c>
      <c r="B1474" s="31" t="s">
        <v>20</v>
      </c>
      <c r="C1474" s="31">
        <v>0</v>
      </c>
      <c r="D1474" s="31">
        <v>0</v>
      </c>
      <c r="E1474" s="31">
        <f t="shared" si="25"/>
        <v>0</v>
      </c>
      <c r="F1474" s="43">
        <f>IFERROR(VLOOKUP(A1474,'2023'!A:N,13,0),0)</f>
        <v>0</v>
      </c>
      <c r="G1474" s="43">
        <f>IFERROR(VLOOKUP(A1474,'2023'!A:N,14,0),0)</f>
        <v>0</v>
      </c>
      <c r="H1474" s="43">
        <v>0</v>
      </c>
      <c r="I1474" s="43">
        <v>0</v>
      </c>
      <c r="J1474" s="44">
        <f t="shared" si="26"/>
        <v>0</v>
      </c>
      <c r="K1474" s="43">
        <v>1</v>
      </c>
      <c r="L1474" s="43">
        <v>500000</v>
      </c>
      <c r="M1474" s="44">
        <f t="shared" si="27"/>
        <v>0</v>
      </c>
      <c r="N1474" s="43">
        <f t="shared" si="28"/>
        <v>-1</v>
      </c>
      <c r="O1474" s="44">
        <f t="shared" si="29"/>
        <v>0</v>
      </c>
    </row>
    <row r="1475" spans="1:15" x14ac:dyDescent="0.2">
      <c r="A1475" s="31" t="s">
        <v>3670</v>
      </c>
      <c r="B1475" s="31" t="s">
        <v>20</v>
      </c>
      <c r="C1475" s="31">
        <v>0</v>
      </c>
      <c r="D1475" s="31">
        <v>0</v>
      </c>
      <c r="E1475" s="31">
        <f t="shared" si="25"/>
        <v>0</v>
      </c>
      <c r="F1475" s="43">
        <f>IFERROR(VLOOKUP(A1475,'2023'!A:N,13,0),0)</f>
        <v>0</v>
      </c>
      <c r="G1475" s="43">
        <f>IFERROR(VLOOKUP(A1475,'2023'!A:N,14,0),0)</f>
        <v>0</v>
      </c>
      <c r="H1475" s="43">
        <v>0</v>
      </c>
      <c r="I1475" s="43">
        <v>0</v>
      </c>
      <c r="J1475" s="44">
        <f t="shared" si="26"/>
        <v>0</v>
      </c>
      <c r="K1475" s="43">
        <v>1</v>
      </c>
      <c r="L1475" s="43">
        <v>17809091</v>
      </c>
      <c r="M1475" s="44">
        <f t="shared" si="27"/>
        <v>0</v>
      </c>
      <c r="N1475" s="43">
        <f t="shared" si="28"/>
        <v>-1</v>
      </c>
      <c r="O1475" s="44">
        <f t="shared" si="29"/>
        <v>0</v>
      </c>
    </row>
    <row r="1476" spans="1:15" x14ac:dyDescent="0.2">
      <c r="A1476" s="31" t="s">
        <v>3671</v>
      </c>
      <c r="B1476" s="31" t="s">
        <v>11</v>
      </c>
      <c r="C1476" s="31">
        <v>0</v>
      </c>
      <c r="D1476" s="31">
        <v>0</v>
      </c>
      <c r="E1476" s="31">
        <f t="shared" si="25"/>
        <v>0</v>
      </c>
      <c r="F1476" s="43">
        <f>IFERROR(VLOOKUP(A1476,'2023'!A:N,13,0),0)</f>
        <v>0</v>
      </c>
      <c r="G1476" s="43">
        <f>IFERROR(VLOOKUP(A1476,'2023'!A:N,14,0),0)</f>
        <v>0</v>
      </c>
      <c r="H1476" s="43">
        <v>0</v>
      </c>
      <c r="I1476" s="43">
        <v>0</v>
      </c>
      <c r="J1476" s="44">
        <f t="shared" si="26"/>
        <v>0</v>
      </c>
      <c r="K1476" s="43">
        <v>1</v>
      </c>
      <c r="L1476" s="43">
        <v>3136364</v>
      </c>
      <c r="M1476" s="44">
        <f t="shared" si="27"/>
        <v>0</v>
      </c>
      <c r="N1476" s="43">
        <f t="shared" si="28"/>
        <v>-1</v>
      </c>
      <c r="O1476" s="44">
        <f t="shared" si="29"/>
        <v>0</v>
      </c>
    </row>
    <row r="1477" spans="1:15" x14ac:dyDescent="0.2">
      <c r="A1477" s="31" t="s">
        <v>3672</v>
      </c>
      <c r="B1477" s="31" t="s">
        <v>11</v>
      </c>
      <c r="C1477" s="31">
        <v>0</v>
      </c>
      <c r="D1477" s="31">
        <v>0</v>
      </c>
      <c r="E1477" s="31">
        <f t="shared" si="25"/>
        <v>0</v>
      </c>
      <c r="F1477" s="43">
        <f>IFERROR(VLOOKUP(A1477,'2023'!A:N,13,0),0)</f>
        <v>0</v>
      </c>
      <c r="G1477" s="43">
        <f>IFERROR(VLOOKUP(A1477,'2023'!A:N,14,0),0)</f>
        <v>0</v>
      </c>
      <c r="H1477" s="43">
        <v>0</v>
      </c>
      <c r="I1477" s="43">
        <v>0</v>
      </c>
      <c r="J1477" s="44">
        <f t="shared" si="26"/>
        <v>0</v>
      </c>
      <c r="K1477" s="43">
        <v>1</v>
      </c>
      <c r="L1477" s="43">
        <v>2681818</v>
      </c>
      <c r="M1477" s="44">
        <f t="shared" si="27"/>
        <v>0</v>
      </c>
      <c r="N1477" s="43">
        <f t="shared" si="28"/>
        <v>-1</v>
      </c>
      <c r="O1477" s="44">
        <f t="shared" si="29"/>
        <v>0</v>
      </c>
    </row>
    <row r="1478" spans="1:15" x14ac:dyDescent="0.2">
      <c r="A1478" s="31" t="s">
        <v>3673</v>
      </c>
      <c r="B1478" s="31" t="s">
        <v>11</v>
      </c>
      <c r="C1478" s="31">
        <v>0</v>
      </c>
      <c r="D1478" s="31">
        <v>0</v>
      </c>
      <c r="E1478" s="31">
        <f t="shared" si="25"/>
        <v>0</v>
      </c>
      <c r="F1478" s="43">
        <f>IFERROR(VLOOKUP(A1478,'2023'!A:N,13,0),0)</f>
        <v>0</v>
      </c>
      <c r="G1478" s="43">
        <f>IFERROR(VLOOKUP(A1478,'2023'!A:N,14,0),0)</f>
        <v>0</v>
      </c>
      <c r="H1478" s="43">
        <v>0</v>
      </c>
      <c r="I1478" s="43">
        <v>0</v>
      </c>
      <c r="J1478" s="44">
        <f t="shared" si="26"/>
        <v>0</v>
      </c>
      <c r="K1478" s="43">
        <v>1</v>
      </c>
      <c r="L1478" s="43">
        <v>16727273</v>
      </c>
      <c r="M1478" s="44">
        <f t="shared" si="27"/>
        <v>0</v>
      </c>
      <c r="N1478" s="43">
        <f t="shared" si="28"/>
        <v>-1</v>
      </c>
      <c r="O1478" s="44">
        <f t="shared" si="29"/>
        <v>0</v>
      </c>
    </row>
    <row r="1479" spans="1:15" x14ac:dyDescent="0.2">
      <c r="A1479" s="31" t="s">
        <v>3674</v>
      </c>
      <c r="B1479" s="31" t="s">
        <v>11</v>
      </c>
      <c r="C1479" s="31">
        <v>0</v>
      </c>
      <c r="D1479" s="31">
        <v>0</v>
      </c>
      <c r="E1479" s="31">
        <f t="shared" si="25"/>
        <v>0</v>
      </c>
      <c r="F1479" s="43">
        <f>IFERROR(VLOOKUP(A1479,'2023'!A:N,13,0),0)</f>
        <v>0</v>
      </c>
      <c r="G1479" s="43">
        <f>IFERROR(VLOOKUP(A1479,'2023'!A:N,14,0),0)</f>
        <v>0</v>
      </c>
      <c r="H1479" s="43">
        <v>0</v>
      </c>
      <c r="I1479" s="43">
        <v>0</v>
      </c>
      <c r="J1479" s="44">
        <f t="shared" si="26"/>
        <v>0</v>
      </c>
      <c r="K1479" s="43">
        <v>1</v>
      </c>
      <c r="L1479" s="43">
        <v>1000000</v>
      </c>
      <c r="M1479" s="44">
        <f t="shared" si="27"/>
        <v>0</v>
      </c>
      <c r="N1479" s="43">
        <f t="shared" si="28"/>
        <v>-1</v>
      </c>
      <c r="O1479" s="44">
        <f t="shared" si="29"/>
        <v>0</v>
      </c>
    </row>
    <row r="1480" spans="1:15" x14ac:dyDescent="0.2">
      <c r="A1480" s="31" t="s">
        <v>1102</v>
      </c>
      <c r="B1480" s="31" t="s">
        <v>11</v>
      </c>
      <c r="C1480" s="31">
        <v>19</v>
      </c>
      <c r="D1480" s="31">
        <v>5655326</v>
      </c>
      <c r="E1480" s="31">
        <f t="shared" si="25"/>
        <v>0</v>
      </c>
      <c r="F1480" s="43">
        <f>IFERROR(VLOOKUP(A1480,'2023'!A:N,13,0),0)</f>
        <v>19</v>
      </c>
      <c r="G1480" s="43">
        <f>IFERROR(VLOOKUP(A1480,'2023'!A:N,14,0),0)</f>
        <v>5655326</v>
      </c>
      <c r="H1480" s="43">
        <v>0</v>
      </c>
      <c r="I1480" s="43">
        <v>0</v>
      </c>
      <c r="J1480" s="44">
        <f t="shared" si="26"/>
        <v>297648.73684210528</v>
      </c>
      <c r="K1480" s="43">
        <v>19</v>
      </c>
      <c r="L1480" s="43">
        <v>5181813</v>
      </c>
      <c r="M1480" s="44">
        <f t="shared" si="27"/>
        <v>5655326</v>
      </c>
      <c r="N1480" s="43">
        <f t="shared" si="28"/>
        <v>0</v>
      </c>
      <c r="O1480" s="44">
        <f t="shared" si="29"/>
        <v>0</v>
      </c>
    </row>
    <row r="1481" spans="1:15" x14ac:dyDescent="0.2">
      <c r="A1481" s="31" t="s">
        <v>3675</v>
      </c>
      <c r="B1481" s="31" t="s">
        <v>11</v>
      </c>
      <c r="C1481" s="31">
        <v>0</v>
      </c>
      <c r="D1481" s="31">
        <v>0</v>
      </c>
      <c r="E1481" s="31">
        <f t="shared" si="25"/>
        <v>0</v>
      </c>
      <c r="F1481" s="43">
        <f>IFERROR(VLOOKUP(A1481,'2023'!A:N,13,0),0)</f>
        <v>0</v>
      </c>
      <c r="G1481" s="43">
        <f>IFERROR(VLOOKUP(A1481,'2023'!A:N,14,0),0)</f>
        <v>0</v>
      </c>
      <c r="H1481" s="43">
        <v>0</v>
      </c>
      <c r="I1481" s="43">
        <v>0</v>
      </c>
      <c r="J1481" s="44">
        <f t="shared" si="26"/>
        <v>0</v>
      </c>
      <c r="K1481" s="43">
        <v>1</v>
      </c>
      <c r="L1481" s="43">
        <v>3590909</v>
      </c>
      <c r="M1481" s="44">
        <f t="shared" si="27"/>
        <v>0</v>
      </c>
      <c r="N1481" s="43">
        <f t="shared" si="28"/>
        <v>-1</v>
      </c>
      <c r="O1481" s="44">
        <f t="shared" si="29"/>
        <v>0</v>
      </c>
    </row>
    <row r="1482" spans="1:15" x14ac:dyDescent="0.2">
      <c r="A1482" s="31" t="s">
        <v>3676</v>
      </c>
      <c r="B1482" s="31" t="s">
        <v>20</v>
      </c>
      <c r="C1482" s="31">
        <v>0</v>
      </c>
      <c r="D1482" s="31">
        <v>0</v>
      </c>
      <c r="E1482" s="31">
        <f t="shared" si="25"/>
        <v>0</v>
      </c>
      <c r="F1482" s="43">
        <f>IFERROR(VLOOKUP(A1482,'2023'!A:N,13,0),0)</f>
        <v>0</v>
      </c>
      <c r="G1482" s="43">
        <f>IFERROR(VLOOKUP(A1482,'2023'!A:N,14,0),0)</f>
        <v>0</v>
      </c>
      <c r="H1482" s="43">
        <v>0</v>
      </c>
      <c r="I1482" s="43">
        <v>0</v>
      </c>
      <c r="J1482" s="44">
        <f t="shared" si="26"/>
        <v>0</v>
      </c>
      <c r="K1482" s="43">
        <v>1</v>
      </c>
      <c r="L1482" s="43">
        <v>10536364</v>
      </c>
      <c r="M1482" s="44">
        <f t="shared" si="27"/>
        <v>0</v>
      </c>
      <c r="N1482" s="43">
        <f t="shared" si="28"/>
        <v>-1</v>
      </c>
      <c r="O1482" s="44">
        <f t="shared" si="29"/>
        <v>0</v>
      </c>
    </row>
    <row r="1483" spans="1:15" x14ac:dyDescent="0.2">
      <c r="A1483" s="31" t="s">
        <v>3677</v>
      </c>
      <c r="B1483" s="31" t="s">
        <v>11</v>
      </c>
      <c r="C1483" s="31">
        <v>0</v>
      </c>
      <c r="D1483" s="31">
        <v>0</v>
      </c>
      <c r="E1483" s="31">
        <f t="shared" si="25"/>
        <v>0</v>
      </c>
      <c r="F1483" s="43">
        <f>IFERROR(VLOOKUP(A1483,'2023'!A:N,13,0),0)</f>
        <v>0</v>
      </c>
      <c r="G1483" s="43">
        <f>IFERROR(VLOOKUP(A1483,'2023'!A:N,14,0),0)</f>
        <v>0</v>
      </c>
      <c r="H1483" s="43">
        <v>0</v>
      </c>
      <c r="I1483" s="43">
        <v>0</v>
      </c>
      <c r="J1483" s="44">
        <f t="shared" si="26"/>
        <v>0</v>
      </c>
      <c r="K1483" s="43">
        <v>1</v>
      </c>
      <c r="L1483" s="43">
        <v>2354545</v>
      </c>
      <c r="M1483" s="44">
        <f t="shared" si="27"/>
        <v>0</v>
      </c>
      <c r="N1483" s="43">
        <f t="shared" si="28"/>
        <v>-1</v>
      </c>
      <c r="O1483" s="44">
        <f t="shared" si="29"/>
        <v>0</v>
      </c>
    </row>
    <row r="1484" spans="1:15" x14ac:dyDescent="0.2">
      <c r="A1484" s="31" t="s">
        <v>3678</v>
      </c>
      <c r="B1484" s="31" t="s">
        <v>11</v>
      </c>
      <c r="C1484" s="31">
        <v>0</v>
      </c>
      <c r="D1484" s="31">
        <v>0</v>
      </c>
      <c r="E1484" s="31">
        <f t="shared" si="25"/>
        <v>0</v>
      </c>
      <c r="F1484" s="43">
        <f>IFERROR(VLOOKUP(A1484,'2023'!A:N,13,0),0)</f>
        <v>0</v>
      </c>
      <c r="G1484" s="43">
        <f>IFERROR(VLOOKUP(A1484,'2023'!A:N,14,0),0)</f>
        <v>0</v>
      </c>
      <c r="H1484" s="43">
        <v>0</v>
      </c>
      <c r="I1484" s="43">
        <v>0</v>
      </c>
      <c r="J1484" s="44">
        <f t="shared" si="26"/>
        <v>0</v>
      </c>
      <c r="K1484" s="43">
        <v>1</v>
      </c>
      <c r="L1484" s="43">
        <v>136364</v>
      </c>
      <c r="M1484" s="44">
        <f t="shared" si="27"/>
        <v>0</v>
      </c>
      <c r="N1484" s="43">
        <f t="shared" si="28"/>
        <v>-1</v>
      </c>
      <c r="O1484" s="44">
        <f t="shared" si="29"/>
        <v>0</v>
      </c>
    </row>
    <row r="1485" spans="1:15" x14ac:dyDescent="0.2">
      <c r="A1485" s="31" t="s">
        <v>3679</v>
      </c>
      <c r="B1485" s="31" t="s">
        <v>11</v>
      </c>
      <c r="C1485" s="31">
        <v>0</v>
      </c>
      <c r="D1485" s="31">
        <v>0</v>
      </c>
      <c r="E1485" s="31">
        <f t="shared" si="25"/>
        <v>0</v>
      </c>
      <c r="F1485" s="43">
        <f>IFERROR(VLOOKUP(A1485,'2023'!A:N,13,0),0)</f>
        <v>0</v>
      </c>
      <c r="G1485" s="43">
        <f>IFERROR(VLOOKUP(A1485,'2023'!A:N,14,0),0)</f>
        <v>0</v>
      </c>
      <c r="H1485" s="43">
        <v>0</v>
      </c>
      <c r="I1485" s="43">
        <v>0</v>
      </c>
      <c r="J1485" s="44">
        <f t="shared" si="26"/>
        <v>0</v>
      </c>
      <c r="K1485" s="43">
        <v>1</v>
      </c>
      <c r="L1485" s="43">
        <v>14800000</v>
      </c>
      <c r="M1485" s="44">
        <f t="shared" si="27"/>
        <v>0</v>
      </c>
      <c r="N1485" s="43">
        <f t="shared" si="28"/>
        <v>-1</v>
      </c>
      <c r="O1485" s="44">
        <f t="shared" si="29"/>
        <v>0</v>
      </c>
    </row>
    <row r="1486" spans="1:15" x14ac:dyDescent="0.2">
      <c r="A1486" s="31" t="s">
        <v>3680</v>
      </c>
      <c r="B1486" s="31" t="s">
        <v>11</v>
      </c>
      <c r="C1486" s="31">
        <v>0</v>
      </c>
      <c r="D1486" s="31">
        <v>0</v>
      </c>
      <c r="E1486" s="31">
        <f t="shared" si="25"/>
        <v>0</v>
      </c>
      <c r="F1486" s="43">
        <f>IFERROR(VLOOKUP(A1486,'2023'!A:N,13,0),0)</f>
        <v>0</v>
      </c>
      <c r="G1486" s="43">
        <f>IFERROR(VLOOKUP(A1486,'2023'!A:N,14,0),0)</f>
        <v>0</v>
      </c>
      <c r="H1486" s="43">
        <v>0</v>
      </c>
      <c r="I1486" s="43">
        <v>0</v>
      </c>
      <c r="J1486" s="44">
        <f t="shared" si="26"/>
        <v>0</v>
      </c>
      <c r="K1486" s="43">
        <v>1</v>
      </c>
      <c r="L1486" s="43">
        <v>3172727</v>
      </c>
      <c r="M1486" s="44">
        <f t="shared" si="27"/>
        <v>0</v>
      </c>
      <c r="N1486" s="43">
        <f t="shared" si="28"/>
        <v>-1</v>
      </c>
      <c r="O1486" s="44">
        <f t="shared" si="29"/>
        <v>0</v>
      </c>
    </row>
    <row r="1487" spans="1:15" x14ac:dyDescent="0.2">
      <c r="A1487" s="31" t="s">
        <v>3681</v>
      </c>
      <c r="B1487" s="31" t="s">
        <v>25</v>
      </c>
      <c r="C1487" s="31">
        <v>0</v>
      </c>
      <c r="D1487" s="31">
        <v>0</v>
      </c>
      <c r="E1487" s="31">
        <f t="shared" si="25"/>
        <v>0</v>
      </c>
      <c r="F1487" s="43">
        <f>IFERROR(VLOOKUP(A1487,'2023'!A:N,13,0),0)</f>
        <v>0</v>
      </c>
      <c r="G1487" s="43">
        <f>IFERROR(VLOOKUP(A1487,'2023'!A:N,14,0),0)</f>
        <v>0</v>
      </c>
      <c r="H1487" s="43">
        <v>0</v>
      </c>
      <c r="I1487" s="43">
        <v>0</v>
      </c>
      <c r="J1487" s="44">
        <f t="shared" si="26"/>
        <v>0</v>
      </c>
      <c r="K1487" s="43">
        <v>1</v>
      </c>
      <c r="L1487" s="43">
        <v>3627273</v>
      </c>
      <c r="M1487" s="44">
        <f t="shared" si="27"/>
        <v>0</v>
      </c>
      <c r="N1487" s="43">
        <f t="shared" si="28"/>
        <v>-1</v>
      </c>
      <c r="O1487" s="44">
        <f t="shared" si="29"/>
        <v>0</v>
      </c>
    </row>
    <row r="1488" spans="1:15" x14ac:dyDescent="0.2">
      <c r="A1488" s="31" t="s">
        <v>3682</v>
      </c>
      <c r="B1488" s="31" t="s">
        <v>11</v>
      </c>
      <c r="C1488" s="31">
        <v>0</v>
      </c>
      <c r="D1488" s="31">
        <v>0</v>
      </c>
      <c r="E1488" s="31">
        <f t="shared" si="25"/>
        <v>0</v>
      </c>
      <c r="F1488" s="43">
        <f>IFERROR(VLOOKUP(A1488,'2023'!A:N,13,0),0)</f>
        <v>0</v>
      </c>
      <c r="G1488" s="43">
        <f>IFERROR(VLOOKUP(A1488,'2023'!A:N,14,0),0)</f>
        <v>0</v>
      </c>
      <c r="H1488" s="43">
        <v>0</v>
      </c>
      <c r="I1488" s="43">
        <v>0</v>
      </c>
      <c r="J1488" s="44">
        <f t="shared" si="26"/>
        <v>0</v>
      </c>
      <c r="K1488" s="43">
        <v>1</v>
      </c>
      <c r="L1488" s="43">
        <v>5454545</v>
      </c>
      <c r="M1488" s="44">
        <f t="shared" si="27"/>
        <v>0</v>
      </c>
      <c r="N1488" s="43">
        <f t="shared" si="28"/>
        <v>-1</v>
      </c>
      <c r="O1488" s="44">
        <f t="shared" si="29"/>
        <v>0</v>
      </c>
    </row>
    <row r="1489" spans="1:15" x14ac:dyDescent="0.2">
      <c r="A1489" s="31" t="s">
        <v>3683</v>
      </c>
      <c r="B1489" s="31" t="s">
        <v>34</v>
      </c>
      <c r="C1489" s="31">
        <v>0</v>
      </c>
      <c r="D1489" s="31">
        <v>0</v>
      </c>
      <c r="E1489" s="31">
        <f t="shared" si="25"/>
        <v>0</v>
      </c>
      <c r="F1489" s="43">
        <f>IFERROR(VLOOKUP(A1489,'2023'!A:N,13,0),0)</f>
        <v>0</v>
      </c>
      <c r="G1489" s="43">
        <f>IFERROR(VLOOKUP(A1489,'2023'!A:N,14,0),0)</f>
        <v>0</v>
      </c>
      <c r="H1489" s="43">
        <v>0</v>
      </c>
      <c r="I1489" s="43">
        <v>0</v>
      </c>
      <c r="J1489" s="44">
        <f t="shared" si="26"/>
        <v>0</v>
      </c>
      <c r="K1489" s="43">
        <v>1</v>
      </c>
      <c r="L1489" s="43">
        <v>16181818</v>
      </c>
      <c r="M1489" s="44">
        <f t="shared" si="27"/>
        <v>0</v>
      </c>
      <c r="N1489" s="43">
        <f t="shared" si="28"/>
        <v>-1</v>
      </c>
      <c r="O1489" s="44">
        <f t="shared" si="29"/>
        <v>0</v>
      </c>
    </row>
    <row r="1490" spans="1:15" x14ac:dyDescent="0.2">
      <c r="A1490" s="31" t="s">
        <v>3684</v>
      </c>
      <c r="B1490" s="31" t="s">
        <v>25</v>
      </c>
      <c r="C1490" s="31">
        <v>0</v>
      </c>
      <c r="D1490" s="31">
        <v>0</v>
      </c>
      <c r="E1490" s="31">
        <f t="shared" si="25"/>
        <v>0</v>
      </c>
      <c r="F1490" s="43">
        <f>IFERROR(VLOOKUP(A1490,'2023'!A:N,13,0),0)</f>
        <v>0</v>
      </c>
      <c r="G1490" s="43">
        <f>IFERROR(VLOOKUP(A1490,'2023'!A:N,14,0),0)</f>
        <v>0</v>
      </c>
      <c r="H1490" s="43">
        <v>0</v>
      </c>
      <c r="I1490" s="43">
        <v>0</v>
      </c>
      <c r="J1490" s="44">
        <f t="shared" si="26"/>
        <v>0</v>
      </c>
      <c r="K1490" s="43">
        <v>1</v>
      </c>
      <c r="L1490" s="43">
        <v>636364</v>
      </c>
      <c r="M1490" s="44">
        <f t="shared" si="27"/>
        <v>0</v>
      </c>
      <c r="N1490" s="43">
        <f t="shared" si="28"/>
        <v>-1</v>
      </c>
      <c r="O1490" s="44">
        <f t="shared" si="29"/>
        <v>0</v>
      </c>
    </row>
    <row r="1491" spans="1:15" x14ac:dyDescent="0.2">
      <c r="A1491" s="31" t="s">
        <v>3685</v>
      </c>
      <c r="B1491" s="31" t="s">
        <v>20</v>
      </c>
      <c r="C1491" s="31">
        <v>0</v>
      </c>
      <c r="D1491" s="31">
        <v>0</v>
      </c>
      <c r="E1491" s="31">
        <f t="shared" si="25"/>
        <v>0</v>
      </c>
      <c r="F1491" s="43">
        <f>IFERROR(VLOOKUP(A1491,'2023'!A:N,13,0),0)</f>
        <v>0</v>
      </c>
      <c r="G1491" s="43">
        <f>IFERROR(VLOOKUP(A1491,'2023'!A:N,14,0),0)</f>
        <v>0</v>
      </c>
      <c r="H1491" s="43">
        <v>0</v>
      </c>
      <c r="I1491" s="43">
        <v>0</v>
      </c>
      <c r="J1491" s="44">
        <f t="shared" si="26"/>
        <v>0</v>
      </c>
      <c r="K1491" s="43">
        <v>1</v>
      </c>
      <c r="L1491" s="43">
        <v>1309091</v>
      </c>
      <c r="M1491" s="44">
        <f t="shared" si="27"/>
        <v>0</v>
      </c>
      <c r="N1491" s="43">
        <f t="shared" si="28"/>
        <v>-1</v>
      </c>
      <c r="O1491" s="44">
        <f t="shared" si="29"/>
        <v>0</v>
      </c>
    </row>
    <row r="1492" spans="1:15" x14ac:dyDescent="0.2">
      <c r="A1492" s="31" t="s">
        <v>3686</v>
      </c>
      <c r="B1492" s="31" t="s">
        <v>11</v>
      </c>
      <c r="C1492" s="31">
        <v>0</v>
      </c>
      <c r="D1492" s="31">
        <v>0</v>
      </c>
      <c r="E1492" s="31">
        <f t="shared" si="25"/>
        <v>0</v>
      </c>
      <c r="F1492" s="43">
        <f>IFERROR(VLOOKUP(A1492,'2023'!A:N,13,0),0)</f>
        <v>0</v>
      </c>
      <c r="G1492" s="43">
        <f>IFERROR(VLOOKUP(A1492,'2023'!A:N,14,0),0)</f>
        <v>0</v>
      </c>
      <c r="H1492" s="43">
        <v>0</v>
      </c>
      <c r="I1492" s="43">
        <v>0</v>
      </c>
      <c r="J1492" s="44">
        <f t="shared" si="26"/>
        <v>0</v>
      </c>
      <c r="K1492" s="43">
        <v>1</v>
      </c>
      <c r="L1492" s="43">
        <v>380000</v>
      </c>
      <c r="M1492" s="44">
        <f t="shared" si="27"/>
        <v>0</v>
      </c>
      <c r="N1492" s="43">
        <f t="shared" si="28"/>
        <v>-1</v>
      </c>
      <c r="O1492" s="44">
        <f t="shared" si="29"/>
        <v>0</v>
      </c>
    </row>
    <row r="1493" spans="1:15" x14ac:dyDescent="0.2">
      <c r="A1493" s="31" t="s">
        <v>1631</v>
      </c>
      <c r="B1493" s="31" t="s">
        <v>11</v>
      </c>
      <c r="C1493" s="31">
        <v>0</v>
      </c>
      <c r="D1493" s="31">
        <v>0</v>
      </c>
      <c r="E1493" s="31">
        <f t="shared" si="25"/>
        <v>0</v>
      </c>
      <c r="F1493" s="43">
        <f>IFERROR(VLOOKUP(A1493,'2023'!A:N,13,0),0)</f>
        <v>0</v>
      </c>
      <c r="G1493" s="43">
        <f>IFERROR(VLOOKUP(A1493,'2023'!A:N,14,0),0)</f>
        <v>0</v>
      </c>
      <c r="H1493" s="43">
        <v>0</v>
      </c>
      <c r="I1493" s="43">
        <v>0</v>
      </c>
      <c r="J1493" s="44">
        <f t="shared" si="26"/>
        <v>0</v>
      </c>
      <c r="K1493" s="43">
        <v>1</v>
      </c>
      <c r="L1493" s="43">
        <v>185455</v>
      </c>
      <c r="M1493" s="44">
        <f t="shared" si="27"/>
        <v>0</v>
      </c>
      <c r="N1493" s="43">
        <f t="shared" si="28"/>
        <v>-1</v>
      </c>
      <c r="O1493" s="44">
        <f t="shared" si="29"/>
        <v>0</v>
      </c>
    </row>
    <row r="1494" spans="1:15" x14ac:dyDescent="0.2">
      <c r="A1494" s="31" t="s">
        <v>3687</v>
      </c>
      <c r="B1494" s="31" t="s">
        <v>11</v>
      </c>
      <c r="C1494" s="31">
        <v>0</v>
      </c>
      <c r="D1494" s="31">
        <v>0</v>
      </c>
      <c r="E1494" s="31">
        <f t="shared" si="25"/>
        <v>0</v>
      </c>
      <c r="F1494" s="43">
        <f>IFERROR(VLOOKUP(A1494,'2023'!A:N,13,0),0)</f>
        <v>0</v>
      </c>
      <c r="G1494" s="43">
        <f>IFERROR(VLOOKUP(A1494,'2023'!A:N,14,0),0)</f>
        <v>0</v>
      </c>
      <c r="H1494" s="43">
        <v>0</v>
      </c>
      <c r="I1494" s="43">
        <v>0</v>
      </c>
      <c r="J1494" s="44">
        <f t="shared" si="26"/>
        <v>0</v>
      </c>
      <c r="K1494" s="43">
        <v>1</v>
      </c>
      <c r="L1494" s="43">
        <v>103636</v>
      </c>
      <c r="M1494" s="44">
        <f t="shared" si="27"/>
        <v>0</v>
      </c>
      <c r="N1494" s="43">
        <f t="shared" si="28"/>
        <v>-1</v>
      </c>
      <c r="O1494" s="44">
        <f t="shared" si="29"/>
        <v>0</v>
      </c>
    </row>
    <row r="1495" spans="1:15" x14ac:dyDescent="0.2">
      <c r="A1495" s="31" t="s">
        <v>3688</v>
      </c>
      <c r="B1495" s="31" t="s">
        <v>11</v>
      </c>
      <c r="C1495" s="31">
        <v>0</v>
      </c>
      <c r="D1495" s="31">
        <v>0</v>
      </c>
      <c r="E1495" s="31">
        <f t="shared" si="25"/>
        <v>0</v>
      </c>
      <c r="F1495" s="43">
        <f>IFERROR(VLOOKUP(A1495,'2023'!A:N,13,0),0)</f>
        <v>0</v>
      </c>
      <c r="G1495" s="43">
        <f>IFERROR(VLOOKUP(A1495,'2023'!A:N,14,0),0)</f>
        <v>0</v>
      </c>
      <c r="H1495" s="43">
        <v>0</v>
      </c>
      <c r="I1495" s="43">
        <v>0</v>
      </c>
      <c r="J1495" s="44">
        <f t="shared" si="26"/>
        <v>0</v>
      </c>
      <c r="K1495" s="43">
        <v>1</v>
      </c>
      <c r="L1495" s="43">
        <v>2363636</v>
      </c>
      <c r="M1495" s="44">
        <f t="shared" si="27"/>
        <v>0</v>
      </c>
      <c r="N1495" s="43">
        <f t="shared" si="28"/>
        <v>-1</v>
      </c>
      <c r="O1495" s="44">
        <f t="shared" si="29"/>
        <v>0</v>
      </c>
    </row>
    <row r="1496" spans="1:15" x14ac:dyDescent="0.2">
      <c r="A1496" s="31" t="s">
        <v>1561</v>
      </c>
      <c r="B1496" s="31" t="s">
        <v>25</v>
      </c>
      <c r="C1496" s="31">
        <v>3</v>
      </c>
      <c r="D1496" s="31">
        <v>3381818</v>
      </c>
      <c r="E1496" s="31">
        <f t="shared" si="25"/>
        <v>0</v>
      </c>
      <c r="F1496" s="43">
        <f>IFERROR(VLOOKUP(A1496,'2023'!A:N,13,0),0)</f>
        <v>3</v>
      </c>
      <c r="G1496" s="43">
        <f>IFERROR(VLOOKUP(A1496,'2023'!A:N,14,0),0)</f>
        <v>3381818.25</v>
      </c>
      <c r="H1496" s="43">
        <v>0</v>
      </c>
      <c r="I1496" s="43">
        <v>0</v>
      </c>
      <c r="J1496" s="44">
        <f t="shared" si="26"/>
        <v>1127272.75</v>
      </c>
      <c r="K1496" s="43">
        <v>2</v>
      </c>
      <c r="L1496" s="43">
        <v>2545455</v>
      </c>
      <c r="M1496" s="44">
        <f t="shared" si="27"/>
        <v>2254545.5</v>
      </c>
      <c r="N1496" s="43">
        <f t="shared" si="28"/>
        <v>1</v>
      </c>
      <c r="O1496" s="44">
        <f t="shared" si="29"/>
        <v>1127272.75</v>
      </c>
    </row>
    <row r="1497" spans="1:15" x14ac:dyDescent="0.2">
      <c r="A1497" s="31" t="s">
        <v>3689</v>
      </c>
      <c r="B1497" s="31" t="s">
        <v>20</v>
      </c>
      <c r="C1497" s="31">
        <v>0</v>
      </c>
      <c r="D1497" s="31">
        <v>0</v>
      </c>
      <c r="E1497" s="31">
        <f t="shared" si="25"/>
        <v>0</v>
      </c>
      <c r="F1497" s="43">
        <f>IFERROR(VLOOKUP(A1497,'2023'!A:N,13,0),0)</f>
        <v>0</v>
      </c>
      <c r="G1497" s="43">
        <f>IFERROR(VLOOKUP(A1497,'2023'!A:N,14,0),0)</f>
        <v>0</v>
      </c>
      <c r="H1497" s="43">
        <v>0</v>
      </c>
      <c r="I1497" s="43">
        <v>0</v>
      </c>
      <c r="J1497" s="44">
        <f t="shared" si="26"/>
        <v>0</v>
      </c>
      <c r="K1497" s="43">
        <v>1</v>
      </c>
      <c r="L1497" s="43">
        <v>13536364</v>
      </c>
      <c r="M1497" s="44">
        <f t="shared" si="27"/>
        <v>0</v>
      </c>
      <c r="N1497" s="43">
        <f t="shared" si="28"/>
        <v>-1</v>
      </c>
      <c r="O1497" s="44">
        <f t="shared" si="29"/>
        <v>0</v>
      </c>
    </row>
    <row r="1498" spans="1:15" x14ac:dyDescent="0.2">
      <c r="A1498" s="31" t="s">
        <v>1516</v>
      </c>
      <c r="B1498" s="31" t="s">
        <v>280</v>
      </c>
      <c r="C1498" s="31">
        <v>60</v>
      </c>
      <c r="D1498" s="31">
        <v>7618860</v>
      </c>
      <c r="E1498" s="31">
        <f t="shared" si="25"/>
        <v>0</v>
      </c>
      <c r="F1498" s="43">
        <f>IFERROR(VLOOKUP(A1498,'2023'!A:N,13,0),0)</f>
        <v>60</v>
      </c>
      <c r="G1498" s="43">
        <f>IFERROR(VLOOKUP(A1498,'2023'!A:N,14,0),0)</f>
        <v>7618860</v>
      </c>
      <c r="H1498" s="43">
        <v>0</v>
      </c>
      <c r="I1498" s="43">
        <v>0</v>
      </c>
      <c r="J1498" s="44">
        <f t="shared" si="26"/>
        <v>126981</v>
      </c>
      <c r="K1498" s="43">
        <v>5</v>
      </c>
      <c r="L1498" s="43">
        <v>854544</v>
      </c>
      <c r="M1498" s="44">
        <f t="shared" si="27"/>
        <v>634905</v>
      </c>
      <c r="N1498" s="43">
        <f t="shared" si="28"/>
        <v>55</v>
      </c>
      <c r="O1498" s="44">
        <f t="shared" si="29"/>
        <v>6983955</v>
      </c>
    </row>
    <row r="1499" spans="1:15" x14ac:dyDescent="0.2">
      <c r="A1499" s="31" t="s">
        <v>3690</v>
      </c>
      <c r="B1499" s="31" t="s">
        <v>11</v>
      </c>
      <c r="C1499" s="31">
        <v>0</v>
      </c>
      <c r="D1499" s="31">
        <v>0</v>
      </c>
      <c r="E1499" s="31">
        <f t="shared" si="25"/>
        <v>0</v>
      </c>
      <c r="F1499" s="43">
        <f>IFERROR(VLOOKUP(A1499,'2023'!A:N,13,0),0)</f>
        <v>0</v>
      </c>
      <c r="G1499" s="43">
        <f>IFERROR(VLOOKUP(A1499,'2023'!A:N,14,0),0)</f>
        <v>0</v>
      </c>
      <c r="H1499" s="43">
        <v>0</v>
      </c>
      <c r="I1499" s="43">
        <v>0</v>
      </c>
      <c r="J1499" s="44">
        <f t="shared" si="26"/>
        <v>0</v>
      </c>
      <c r="K1499" s="43">
        <v>1</v>
      </c>
      <c r="L1499" s="43">
        <v>1772727</v>
      </c>
      <c r="M1499" s="44">
        <f t="shared" si="27"/>
        <v>0</v>
      </c>
      <c r="N1499" s="43">
        <f t="shared" si="28"/>
        <v>-1</v>
      </c>
      <c r="O1499" s="44">
        <f t="shared" si="29"/>
        <v>0</v>
      </c>
    </row>
    <row r="1500" spans="1:15" x14ac:dyDescent="0.2">
      <c r="A1500" s="31" t="s">
        <v>3691</v>
      </c>
      <c r="B1500" s="31" t="s">
        <v>25</v>
      </c>
      <c r="C1500" s="31">
        <v>0</v>
      </c>
      <c r="D1500" s="31">
        <v>0</v>
      </c>
      <c r="E1500" s="31">
        <f t="shared" si="25"/>
        <v>0</v>
      </c>
      <c r="F1500" s="43">
        <f>IFERROR(VLOOKUP(A1500,'2023'!A:N,13,0),0)</f>
        <v>0</v>
      </c>
      <c r="G1500" s="43">
        <f>IFERROR(VLOOKUP(A1500,'2023'!A:N,14,0),0)</f>
        <v>0</v>
      </c>
      <c r="H1500" s="43">
        <v>0</v>
      </c>
      <c r="I1500" s="43">
        <v>0</v>
      </c>
      <c r="J1500" s="44">
        <f t="shared" si="26"/>
        <v>0</v>
      </c>
      <c r="K1500" s="43">
        <v>1</v>
      </c>
      <c r="L1500" s="43">
        <v>11818182</v>
      </c>
      <c r="M1500" s="44">
        <f t="shared" si="27"/>
        <v>0</v>
      </c>
      <c r="N1500" s="43">
        <f t="shared" si="28"/>
        <v>-1</v>
      </c>
      <c r="O1500" s="44">
        <f t="shared" si="29"/>
        <v>0</v>
      </c>
    </row>
    <row r="1501" spans="1:15" x14ac:dyDescent="0.2">
      <c r="A1501" s="31" t="s">
        <v>3692</v>
      </c>
      <c r="B1501" s="31" t="s">
        <v>20</v>
      </c>
      <c r="C1501" s="31">
        <v>0</v>
      </c>
      <c r="D1501" s="31">
        <v>0</v>
      </c>
      <c r="E1501" s="31">
        <f t="shared" si="25"/>
        <v>0</v>
      </c>
      <c r="F1501" s="43">
        <f>IFERROR(VLOOKUP(A1501,'2023'!A:N,13,0),0)</f>
        <v>0</v>
      </c>
      <c r="G1501" s="43">
        <f>IFERROR(VLOOKUP(A1501,'2023'!A:N,14,0),0)</f>
        <v>0</v>
      </c>
      <c r="H1501" s="43">
        <v>0</v>
      </c>
      <c r="I1501" s="43">
        <v>0</v>
      </c>
      <c r="J1501" s="44">
        <f t="shared" si="26"/>
        <v>0</v>
      </c>
      <c r="K1501" s="43">
        <v>1</v>
      </c>
      <c r="L1501" s="43">
        <v>8181818</v>
      </c>
      <c r="M1501" s="44">
        <f t="shared" si="27"/>
        <v>0</v>
      </c>
      <c r="N1501" s="43">
        <f t="shared" si="28"/>
        <v>-1</v>
      </c>
      <c r="O1501" s="44">
        <f t="shared" si="29"/>
        <v>0</v>
      </c>
    </row>
    <row r="1502" spans="1:15" x14ac:dyDescent="0.2">
      <c r="A1502" s="31" t="s">
        <v>2248</v>
      </c>
      <c r="B1502" s="31" t="s">
        <v>11</v>
      </c>
      <c r="C1502" s="31">
        <v>0</v>
      </c>
      <c r="D1502" s="31">
        <v>0</v>
      </c>
      <c r="E1502" s="31">
        <f t="shared" si="25"/>
        <v>0</v>
      </c>
      <c r="F1502" s="43">
        <f>IFERROR(VLOOKUP(A1502,'2023'!A:N,13,0),0)</f>
        <v>0</v>
      </c>
      <c r="G1502" s="43">
        <f>IFERROR(VLOOKUP(A1502,'2023'!A:N,14,0),0)</f>
        <v>0</v>
      </c>
      <c r="H1502" s="43">
        <v>0</v>
      </c>
      <c r="I1502" s="43">
        <v>0</v>
      </c>
      <c r="J1502" s="44">
        <f t="shared" si="26"/>
        <v>0</v>
      </c>
      <c r="K1502" s="43">
        <v>1</v>
      </c>
      <c r="L1502" s="43">
        <v>681818</v>
      </c>
      <c r="M1502" s="44">
        <f t="shared" si="27"/>
        <v>0</v>
      </c>
      <c r="N1502" s="43">
        <f t="shared" si="28"/>
        <v>-1</v>
      </c>
      <c r="O1502" s="44">
        <f t="shared" si="29"/>
        <v>0</v>
      </c>
    </row>
    <row r="1503" spans="1:15" x14ac:dyDescent="0.2">
      <c r="A1503" s="31" t="s">
        <v>3693</v>
      </c>
      <c r="B1503" s="31" t="s">
        <v>11</v>
      </c>
      <c r="C1503" s="31">
        <v>0</v>
      </c>
      <c r="D1503" s="31">
        <v>0</v>
      </c>
      <c r="E1503" s="31">
        <f t="shared" si="25"/>
        <v>0</v>
      </c>
      <c r="F1503" s="43">
        <f>IFERROR(VLOOKUP(A1503,'2023'!A:N,13,0),0)</f>
        <v>0</v>
      </c>
      <c r="G1503" s="43">
        <f>IFERROR(VLOOKUP(A1503,'2023'!A:N,14,0),0)</f>
        <v>0</v>
      </c>
      <c r="H1503" s="43">
        <v>0</v>
      </c>
      <c r="I1503" s="43">
        <v>0</v>
      </c>
      <c r="J1503" s="44">
        <f t="shared" si="26"/>
        <v>0</v>
      </c>
      <c r="K1503" s="43">
        <v>1</v>
      </c>
      <c r="L1503" s="43">
        <v>10354545</v>
      </c>
      <c r="M1503" s="44">
        <f t="shared" si="27"/>
        <v>0</v>
      </c>
      <c r="N1503" s="43">
        <f t="shared" si="28"/>
        <v>-1</v>
      </c>
      <c r="O1503" s="44">
        <f t="shared" si="29"/>
        <v>0</v>
      </c>
    </row>
    <row r="1504" spans="1:15" x14ac:dyDescent="0.2">
      <c r="A1504" s="31" t="s">
        <v>3694</v>
      </c>
      <c r="B1504" s="31" t="s">
        <v>20</v>
      </c>
      <c r="C1504" s="31">
        <v>0</v>
      </c>
      <c r="D1504" s="31">
        <v>0</v>
      </c>
      <c r="E1504" s="31">
        <f t="shared" si="25"/>
        <v>0</v>
      </c>
      <c r="F1504" s="43">
        <f>IFERROR(VLOOKUP(A1504,'2023'!A:N,13,0),0)</f>
        <v>0</v>
      </c>
      <c r="G1504" s="43">
        <f>IFERROR(VLOOKUP(A1504,'2023'!A:N,14,0),0)</f>
        <v>0</v>
      </c>
      <c r="H1504" s="43">
        <v>0</v>
      </c>
      <c r="I1504" s="43">
        <v>0</v>
      </c>
      <c r="J1504" s="44">
        <f t="shared" si="26"/>
        <v>0</v>
      </c>
      <c r="K1504" s="43">
        <v>1</v>
      </c>
      <c r="L1504" s="43">
        <v>16272727</v>
      </c>
      <c r="M1504" s="44">
        <f t="shared" si="27"/>
        <v>0</v>
      </c>
      <c r="N1504" s="43">
        <f t="shared" si="28"/>
        <v>-1</v>
      </c>
      <c r="O1504" s="44">
        <f t="shared" si="29"/>
        <v>0</v>
      </c>
    </row>
    <row r="1505" spans="1:15" x14ac:dyDescent="0.2">
      <c r="A1505" s="31" t="s">
        <v>1100</v>
      </c>
      <c r="B1505" s="31" t="s">
        <v>11</v>
      </c>
      <c r="C1505" s="31">
        <v>7</v>
      </c>
      <c r="D1505" s="31">
        <v>5086416</v>
      </c>
      <c r="E1505" s="31">
        <f t="shared" si="25"/>
        <v>0</v>
      </c>
      <c r="F1505" s="43">
        <f>IFERROR(VLOOKUP(A1505,'2023'!A:N,13,0),0)</f>
        <v>7</v>
      </c>
      <c r="G1505" s="43">
        <f>IFERROR(VLOOKUP(A1505,'2023'!A:N,14,0),0)</f>
        <v>5086416</v>
      </c>
      <c r="H1505" s="43">
        <v>0</v>
      </c>
      <c r="I1505" s="43">
        <v>0</v>
      </c>
      <c r="J1505" s="44">
        <f t="shared" si="26"/>
        <v>726630.85714285716</v>
      </c>
      <c r="K1505" s="43">
        <v>7</v>
      </c>
      <c r="L1505" s="43">
        <v>4327274</v>
      </c>
      <c r="M1505" s="44">
        <f t="shared" si="27"/>
        <v>5086416</v>
      </c>
      <c r="N1505" s="43">
        <f t="shared" si="28"/>
        <v>0</v>
      </c>
      <c r="O1505" s="44">
        <f t="shared" si="29"/>
        <v>0</v>
      </c>
    </row>
    <row r="1506" spans="1:15" x14ac:dyDescent="0.2">
      <c r="A1506" s="31" t="s">
        <v>1105</v>
      </c>
      <c r="B1506" s="31" t="s">
        <v>11</v>
      </c>
      <c r="C1506" s="31">
        <v>5</v>
      </c>
      <c r="D1506" s="31">
        <v>4090909</v>
      </c>
      <c r="E1506" s="31">
        <f t="shared" si="25"/>
        <v>0</v>
      </c>
      <c r="F1506" s="43">
        <f>IFERROR(VLOOKUP(A1506,'2023'!A:N,13,0),0)</f>
        <v>5</v>
      </c>
      <c r="G1506" s="43">
        <f>IFERROR(VLOOKUP(A1506,'2023'!A:N,14,0),0)</f>
        <v>4090909</v>
      </c>
      <c r="H1506" s="43">
        <v>0</v>
      </c>
      <c r="I1506" s="43">
        <v>0</v>
      </c>
      <c r="J1506" s="44">
        <f t="shared" si="26"/>
        <v>818181.8</v>
      </c>
      <c r="K1506" s="43">
        <v>5</v>
      </c>
      <c r="L1506" s="43">
        <v>3409090</v>
      </c>
      <c r="M1506" s="44">
        <f t="shared" si="27"/>
        <v>4090909</v>
      </c>
      <c r="N1506" s="43">
        <f t="shared" si="28"/>
        <v>0</v>
      </c>
      <c r="O1506" s="44">
        <f t="shared" si="29"/>
        <v>0</v>
      </c>
    </row>
    <row r="1507" spans="1:15" x14ac:dyDescent="0.2">
      <c r="A1507" s="31" t="s">
        <v>1104</v>
      </c>
      <c r="B1507" s="31" t="s">
        <v>11</v>
      </c>
      <c r="C1507" s="31">
        <v>9</v>
      </c>
      <c r="D1507" s="31">
        <v>6463636</v>
      </c>
      <c r="E1507" s="31">
        <f t="shared" si="25"/>
        <v>0</v>
      </c>
      <c r="F1507" s="43">
        <f>IFERROR(VLOOKUP(A1507,'2023'!A:N,13,0),0)</f>
        <v>9</v>
      </c>
      <c r="G1507" s="43">
        <f>IFERROR(VLOOKUP(A1507,'2023'!A:N,14,0),0)</f>
        <v>6463636</v>
      </c>
      <c r="H1507" s="43">
        <v>0</v>
      </c>
      <c r="I1507" s="43">
        <v>0</v>
      </c>
      <c r="J1507" s="44">
        <f t="shared" si="26"/>
        <v>718181.77777777775</v>
      </c>
      <c r="K1507" s="43">
        <v>9</v>
      </c>
      <c r="L1507" s="43">
        <v>5236362</v>
      </c>
      <c r="M1507" s="44">
        <f t="shared" si="27"/>
        <v>6463636</v>
      </c>
      <c r="N1507" s="43">
        <f t="shared" si="28"/>
        <v>0</v>
      </c>
      <c r="O1507" s="44">
        <f t="shared" si="29"/>
        <v>0</v>
      </c>
    </row>
    <row r="1508" spans="1:15" x14ac:dyDescent="0.2">
      <c r="A1508" s="31" t="s">
        <v>3695</v>
      </c>
      <c r="B1508" s="31" t="s">
        <v>25</v>
      </c>
      <c r="C1508" s="31">
        <v>0</v>
      </c>
      <c r="D1508" s="31">
        <v>0</v>
      </c>
      <c r="E1508" s="31">
        <f t="shared" si="25"/>
        <v>0</v>
      </c>
      <c r="F1508" s="43">
        <f>IFERROR(VLOOKUP(A1508,'2023'!A:N,13,0),0)</f>
        <v>0</v>
      </c>
      <c r="G1508" s="43">
        <f>IFERROR(VLOOKUP(A1508,'2023'!A:N,14,0),0)</f>
        <v>0</v>
      </c>
      <c r="H1508" s="43">
        <v>0</v>
      </c>
      <c r="I1508" s="43">
        <v>0</v>
      </c>
      <c r="J1508" s="44">
        <f t="shared" si="26"/>
        <v>0</v>
      </c>
      <c r="K1508" s="43">
        <v>1</v>
      </c>
      <c r="L1508" s="43">
        <v>15000000</v>
      </c>
      <c r="M1508" s="44">
        <f t="shared" si="27"/>
        <v>0</v>
      </c>
      <c r="N1508" s="43">
        <f t="shared" si="28"/>
        <v>-1</v>
      </c>
      <c r="O1508" s="44">
        <f t="shared" si="29"/>
        <v>0</v>
      </c>
    </row>
    <row r="1509" spans="1:15" x14ac:dyDescent="0.2">
      <c r="A1509" s="31" t="s">
        <v>3696</v>
      </c>
      <c r="B1509" s="31" t="s">
        <v>11</v>
      </c>
      <c r="C1509" s="31">
        <v>0</v>
      </c>
      <c r="D1509" s="31">
        <v>0</v>
      </c>
      <c r="E1509" s="31">
        <f t="shared" si="25"/>
        <v>0</v>
      </c>
      <c r="F1509" s="43">
        <f>IFERROR(VLOOKUP(A1509,'2023'!A:N,13,0),0)</f>
        <v>0</v>
      </c>
      <c r="G1509" s="43">
        <f>IFERROR(VLOOKUP(A1509,'2023'!A:N,14,0),0)</f>
        <v>0</v>
      </c>
      <c r="H1509" s="43">
        <v>0</v>
      </c>
      <c r="I1509" s="43">
        <v>0</v>
      </c>
      <c r="J1509" s="44">
        <f t="shared" si="26"/>
        <v>0</v>
      </c>
      <c r="K1509" s="43">
        <v>1</v>
      </c>
      <c r="L1509" s="43">
        <v>3277273</v>
      </c>
      <c r="M1509" s="44">
        <f t="shared" si="27"/>
        <v>0</v>
      </c>
      <c r="N1509" s="43">
        <f t="shared" si="28"/>
        <v>-1</v>
      </c>
      <c r="O1509" s="44">
        <f t="shared" si="29"/>
        <v>0</v>
      </c>
    </row>
    <row r="1510" spans="1:15" x14ac:dyDescent="0.2">
      <c r="A1510" s="31" t="s">
        <v>3697</v>
      </c>
      <c r="B1510" s="31" t="s">
        <v>11</v>
      </c>
      <c r="C1510" s="31">
        <v>0</v>
      </c>
      <c r="D1510" s="31">
        <v>0</v>
      </c>
      <c r="E1510" s="31">
        <f t="shared" si="25"/>
        <v>0</v>
      </c>
      <c r="F1510" s="43">
        <f>IFERROR(VLOOKUP(A1510,'2023'!A:N,13,0),0)</f>
        <v>0</v>
      </c>
      <c r="G1510" s="43">
        <f>IFERROR(VLOOKUP(A1510,'2023'!A:N,14,0),0)</f>
        <v>0</v>
      </c>
      <c r="H1510" s="43">
        <v>0</v>
      </c>
      <c r="I1510" s="43">
        <v>0</v>
      </c>
      <c r="J1510" s="44">
        <f t="shared" si="26"/>
        <v>0</v>
      </c>
      <c r="K1510" s="43">
        <v>1</v>
      </c>
      <c r="L1510" s="43">
        <v>200000</v>
      </c>
      <c r="M1510" s="44">
        <f t="shared" si="27"/>
        <v>0</v>
      </c>
      <c r="N1510" s="43">
        <f t="shared" si="28"/>
        <v>-1</v>
      </c>
      <c r="O1510" s="44">
        <f t="shared" si="29"/>
        <v>0</v>
      </c>
    </row>
    <row r="1511" spans="1:15" x14ac:dyDescent="0.2">
      <c r="A1511" s="31" t="s">
        <v>3698</v>
      </c>
      <c r="B1511" s="31" t="s">
        <v>20</v>
      </c>
      <c r="C1511" s="31">
        <v>0</v>
      </c>
      <c r="D1511" s="31">
        <v>0</v>
      </c>
      <c r="E1511" s="31">
        <f t="shared" si="25"/>
        <v>0</v>
      </c>
      <c r="F1511" s="43">
        <f>IFERROR(VLOOKUP(A1511,'2023'!A:N,13,0),0)</f>
        <v>0</v>
      </c>
      <c r="G1511" s="43">
        <f>IFERROR(VLOOKUP(A1511,'2023'!A:N,14,0),0)</f>
        <v>0</v>
      </c>
      <c r="H1511" s="43">
        <v>0</v>
      </c>
      <c r="I1511" s="43">
        <v>0</v>
      </c>
      <c r="J1511" s="44">
        <f t="shared" si="26"/>
        <v>0</v>
      </c>
      <c r="K1511" s="43">
        <v>1</v>
      </c>
      <c r="L1511" s="43">
        <v>10000000</v>
      </c>
      <c r="M1511" s="44">
        <f t="shared" si="27"/>
        <v>0</v>
      </c>
      <c r="N1511" s="43">
        <f t="shared" si="28"/>
        <v>-1</v>
      </c>
      <c r="O1511" s="44">
        <f t="shared" si="29"/>
        <v>0</v>
      </c>
    </row>
    <row r="1512" spans="1:15" x14ac:dyDescent="0.2">
      <c r="A1512" s="31" t="s">
        <v>3699</v>
      </c>
      <c r="B1512" s="31" t="s">
        <v>11</v>
      </c>
      <c r="C1512" s="31">
        <v>0</v>
      </c>
      <c r="D1512" s="31">
        <v>0</v>
      </c>
      <c r="E1512" s="31">
        <f t="shared" si="25"/>
        <v>0</v>
      </c>
      <c r="F1512" s="43">
        <f>IFERROR(VLOOKUP(A1512,'2023'!A:N,13,0),0)</f>
        <v>0</v>
      </c>
      <c r="G1512" s="43">
        <f>IFERROR(VLOOKUP(A1512,'2023'!A:N,14,0),0)</f>
        <v>0</v>
      </c>
      <c r="H1512" s="43">
        <v>0</v>
      </c>
      <c r="I1512" s="43">
        <v>0</v>
      </c>
      <c r="J1512" s="44">
        <f t="shared" si="26"/>
        <v>0</v>
      </c>
      <c r="K1512" s="43">
        <v>1</v>
      </c>
      <c r="L1512" s="43">
        <v>2227273</v>
      </c>
      <c r="M1512" s="44">
        <f t="shared" si="27"/>
        <v>0</v>
      </c>
      <c r="N1512" s="43">
        <f t="shared" si="28"/>
        <v>-1</v>
      </c>
      <c r="O1512" s="44">
        <f t="shared" si="29"/>
        <v>0</v>
      </c>
    </row>
    <row r="1513" spans="1:15" x14ac:dyDescent="0.2">
      <c r="A1513" s="31" t="s">
        <v>3700</v>
      </c>
      <c r="B1513" s="31" t="s">
        <v>11</v>
      </c>
      <c r="C1513" s="31">
        <v>0</v>
      </c>
      <c r="D1513" s="31">
        <v>0</v>
      </c>
      <c r="E1513" s="31">
        <f t="shared" si="25"/>
        <v>0</v>
      </c>
      <c r="F1513" s="43">
        <f>IFERROR(VLOOKUP(A1513,'2023'!A:N,13,0),0)</f>
        <v>0</v>
      </c>
      <c r="G1513" s="43">
        <f>IFERROR(VLOOKUP(A1513,'2023'!A:N,14,0),0)</f>
        <v>0</v>
      </c>
      <c r="H1513" s="43">
        <v>0</v>
      </c>
      <c r="I1513" s="43">
        <v>0</v>
      </c>
      <c r="J1513" s="44">
        <f t="shared" si="26"/>
        <v>0</v>
      </c>
      <c r="K1513" s="43">
        <v>1</v>
      </c>
      <c r="L1513" s="43">
        <v>1318182</v>
      </c>
      <c r="M1513" s="44">
        <f t="shared" si="27"/>
        <v>0</v>
      </c>
      <c r="N1513" s="43">
        <f t="shared" si="28"/>
        <v>-1</v>
      </c>
      <c r="O1513" s="44">
        <f t="shared" si="29"/>
        <v>0</v>
      </c>
    </row>
    <row r="1514" spans="1:15" x14ac:dyDescent="0.2">
      <c r="A1514" s="31" t="s">
        <v>3701</v>
      </c>
      <c r="B1514" s="31" t="s">
        <v>11</v>
      </c>
      <c r="C1514" s="31">
        <v>0</v>
      </c>
      <c r="D1514" s="31">
        <v>0</v>
      </c>
      <c r="E1514" s="31">
        <f t="shared" si="25"/>
        <v>0</v>
      </c>
      <c r="F1514" s="43">
        <f>IFERROR(VLOOKUP(A1514,'2023'!A:N,13,0),0)</f>
        <v>0</v>
      </c>
      <c r="G1514" s="43">
        <f>IFERROR(VLOOKUP(A1514,'2023'!A:N,14,0),0)</f>
        <v>0</v>
      </c>
      <c r="H1514" s="43">
        <v>0</v>
      </c>
      <c r="I1514" s="43">
        <v>0</v>
      </c>
      <c r="J1514" s="44">
        <f t="shared" si="26"/>
        <v>0</v>
      </c>
      <c r="K1514" s="43">
        <v>1</v>
      </c>
      <c r="L1514" s="43">
        <v>1363636</v>
      </c>
      <c r="M1514" s="44">
        <f t="shared" si="27"/>
        <v>0</v>
      </c>
      <c r="N1514" s="43">
        <f t="shared" si="28"/>
        <v>-1</v>
      </c>
      <c r="O1514" s="44">
        <f t="shared" si="29"/>
        <v>0</v>
      </c>
    </row>
    <row r="1515" spans="1:15" x14ac:dyDescent="0.2">
      <c r="A1515" s="31" t="s">
        <v>3702</v>
      </c>
      <c r="B1515" s="31" t="s">
        <v>11</v>
      </c>
      <c r="C1515" s="31">
        <v>0</v>
      </c>
      <c r="D1515" s="31">
        <v>0</v>
      </c>
      <c r="E1515" s="31">
        <f t="shared" si="25"/>
        <v>0</v>
      </c>
      <c r="F1515" s="43">
        <f>IFERROR(VLOOKUP(A1515,'2023'!A:N,13,0),0)</f>
        <v>0</v>
      </c>
      <c r="G1515" s="43">
        <f>IFERROR(VLOOKUP(A1515,'2023'!A:N,14,0),0)</f>
        <v>0</v>
      </c>
      <c r="H1515" s="43">
        <v>0</v>
      </c>
      <c r="I1515" s="43">
        <v>0</v>
      </c>
      <c r="J1515" s="44">
        <f t="shared" si="26"/>
        <v>0</v>
      </c>
      <c r="K1515" s="43">
        <v>1</v>
      </c>
      <c r="L1515" s="43">
        <v>1636364</v>
      </c>
      <c r="M1515" s="44">
        <f t="shared" si="27"/>
        <v>0</v>
      </c>
      <c r="N1515" s="43">
        <f t="shared" si="28"/>
        <v>-1</v>
      </c>
      <c r="O1515" s="44">
        <f t="shared" si="29"/>
        <v>0</v>
      </c>
    </row>
    <row r="1516" spans="1:15" x14ac:dyDescent="0.2">
      <c r="A1516" s="31" t="s">
        <v>3703</v>
      </c>
      <c r="B1516" s="31" t="s">
        <v>34</v>
      </c>
      <c r="C1516" s="31">
        <v>0</v>
      </c>
      <c r="D1516" s="31">
        <v>0</v>
      </c>
      <c r="E1516" s="31">
        <f t="shared" si="25"/>
        <v>0</v>
      </c>
      <c r="F1516" s="43">
        <f>IFERROR(VLOOKUP(A1516,'2023'!A:N,13,0),0)</f>
        <v>0</v>
      </c>
      <c r="G1516" s="43">
        <f>IFERROR(VLOOKUP(A1516,'2023'!A:N,14,0),0)</f>
        <v>0</v>
      </c>
      <c r="H1516" s="43">
        <v>0</v>
      </c>
      <c r="I1516" s="43">
        <v>0</v>
      </c>
      <c r="J1516" s="44">
        <f t="shared" si="26"/>
        <v>0</v>
      </c>
      <c r="K1516" s="43">
        <v>1</v>
      </c>
      <c r="L1516" s="43">
        <v>15090909</v>
      </c>
      <c r="M1516" s="44">
        <f t="shared" si="27"/>
        <v>0</v>
      </c>
      <c r="N1516" s="43">
        <f t="shared" si="28"/>
        <v>-1</v>
      </c>
      <c r="O1516" s="44">
        <f t="shared" si="29"/>
        <v>0</v>
      </c>
    </row>
    <row r="1517" spans="1:15" x14ac:dyDescent="0.2">
      <c r="A1517" s="31" t="s">
        <v>3704</v>
      </c>
      <c r="B1517" s="31" t="s">
        <v>11</v>
      </c>
      <c r="C1517" s="31">
        <v>0</v>
      </c>
      <c r="D1517" s="31">
        <v>0</v>
      </c>
      <c r="E1517" s="31">
        <f t="shared" si="25"/>
        <v>0</v>
      </c>
      <c r="F1517" s="43">
        <f>IFERROR(VLOOKUP(A1517,'2023'!A:N,13,0),0)</f>
        <v>0</v>
      </c>
      <c r="G1517" s="43">
        <f>IFERROR(VLOOKUP(A1517,'2023'!A:N,14,0),0)</f>
        <v>0</v>
      </c>
      <c r="H1517" s="43">
        <v>0</v>
      </c>
      <c r="I1517" s="43">
        <v>0</v>
      </c>
      <c r="J1517" s="44">
        <f t="shared" si="26"/>
        <v>0</v>
      </c>
      <c r="K1517" s="43">
        <v>1</v>
      </c>
      <c r="L1517" s="43">
        <v>7272727</v>
      </c>
      <c r="M1517" s="44">
        <f t="shared" si="27"/>
        <v>0</v>
      </c>
      <c r="N1517" s="43">
        <f t="shared" si="28"/>
        <v>-1</v>
      </c>
      <c r="O1517" s="44">
        <f t="shared" si="29"/>
        <v>0</v>
      </c>
    </row>
    <row r="1518" spans="1:15" x14ac:dyDescent="0.2">
      <c r="A1518" s="31" t="s">
        <v>3705</v>
      </c>
      <c r="B1518" s="31" t="s">
        <v>11</v>
      </c>
      <c r="C1518" s="31">
        <v>0</v>
      </c>
      <c r="D1518" s="31">
        <v>0</v>
      </c>
      <c r="E1518" s="31">
        <f t="shared" si="25"/>
        <v>0</v>
      </c>
      <c r="F1518" s="43">
        <f>IFERROR(VLOOKUP(A1518,'2023'!A:N,13,0),0)</f>
        <v>0</v>
      </c>
      <c r="G1518" s="43">
        <f>IFERROR(VLOOKUP(A1518,'2023'!A:N,14,0),0)</f>
        <v>0</v>
      </c>
      <c r="H1518" s="43">
        <v>0</v>
      </c>
      <c r="I1518" s="43">
        <v>0</v>
      </c>
      <c r="J1518" s="44">
        <f t="shared" si="26"/>
        <v>0</v>
      </c>
      <c r="K1518" s="43">
        <v>1</v>
      </c>
      <c r="L1518" s="43">
        <v>5454546</v>
      </c>
      <c r="M1518" s="44">
        <f t="shared" si="27"/>
        <v>0</v>
      </c>
      <c r="N1518" s="43">
        <f t="shared" si="28"/>
        <v>-1</v>
      </c>
      <c r="O1518" s="44">
        <f t="shared" si="29"/>
        <v>0</v>
      </c>
    </row>
    <row r="1519" spans="1:15" x14ac:dyDescent="0.2">
      <c r="A1519" s="31" t="s">
        <v>3706</v>
      </c>
      <c r="B1519" s="31" t="s">
        <v>11</v>
      </c>
      <c r="C1519" s="31">
        <v>0</v>
      </c>
      <c r="D1519" s="31">
        <v>0</v>
      </c>
      <c r="E1519" s="31">
        <f t="shared" si="25"/>
        <v>0</v>
      </c>
      <c r="F1519" s="43">
        <f>IFERROR(VLOOKUP(A1519,'2023'!A:N,13,0),0)</f>
        <v>0</v>
      </c>
      <c r="G1519" s="43">
        <f>IFERROR(VLOOKUP(A1519,'2023'!A:N,14,0),0)</f>
        <v>0</v>
      </c>
      <c r="H1519" s="43">
        <v>0</v>
      </c>
      <c r="I1519" s="43">
        <v>0</v>
      </c>
      <c r="J1519" s="44">
        <f t="shared" si="26"/>
        <v>0</v>
      </c>
      <c r="K1519" s="43">
        <v>1</v>
      </c>
      <c r="L1519" s="43">
        <v>9090909</v>
      </c>
      <c r="M1519" s="44">
        <f t="shared" si="27"/>
        <v>0</v>
      </c>
      <c r="N1519" s="43">
        <f t="shared" si="28"/>
        <v>-1</v>
      </c>
      <c r="O1519" s="44">
        <f t="shared" si="29"/>
        <v>0</v>
      </c>
    </row>
    <row r="1520" spans="1:15" x14ac:dyDescent="0.2">
      <c r="A1520" s="31" t="s">
        <v>3707</v>
      </c>
      <c r="B1520" s="31" t="s">
        <v>11</v>
      </c>
      <c r="C1520" s="31">
        <v>0</v>
      </c>
      <c r="D1520" s="31">
        <v>0</v>
      </c>
      <c r="E1520" s="31">
        <f t="shared" si="25"/>
        <v>0</v>
      </c>
      <c r="F1520" s="43">
        <f>IFERROR(VLOOKUP(A1520,'2023'!A:N,13,0),0)</f>
        <v>0</v>
      </c>
      <c r="G1520" s="43">
        <f>IFERROR(VLOOKUP(A1520,'2023'!A:N,14,0),0)</f>
        <v>0</v>
      </c>
      <c r="H1520" s="43">
        <v>0</v>
      </c>
      <c r="I1520" s="43">
        <v>0</v>
      </c>
      <c r="J1520" s="44">
        <f t="shared" si="26"/>
        <v>0</v>
      </c>
      <c r="K1520" s="43">
        <v>1</v>
      </c>
      <c r="L1520" s="43">
        <v>18181818</v>
      </c>
      <c r="M1520" s="44">
        <f t="shared" si="27"/>
        <v>0</v>
      </c>
      <c r="N1520" s="43">
        <f t="shared" si="28"/>
        <v>-1</v>
      </c>
      <c r="O1520" s="44">
        <f t="shared" si="29"/>
        <v>0</v>
      </c>
    </row>
    <row r="1521" spans="1:15" x14ac:dyDescent="0.2">
      <c r="A1521" s="31" t="s">
        <v>3708</v>
      </c>
      <c r="B1521" s="31" t="s">
        <v>25</v>
      </c>
      <c r="C1521" s="31">
        <v>0</v>
      </c>
      <c r="D1521" s="31">
        <v>0</v>
      </c>
      <c r="E1521" s="31">
        <f t="shared" si="25"/>
        <v>0</v>
      </c>
      <c r="F1521" s="43">
        <f>IFERROR(VLOOKUP(A1521,'2023'!A:N,13,0),0)</f>
        <v>0</v>
      </c>
      <c r="G1521" s="43">
        <f>IFERROR(VLOOKUP(A1521,'2023'!A:N,14,0),0)</f>
        <v>0</v>
      </c>
      <c r="H1521" s="43">
        <v>0</v>
      </c>
      <c r="I1521" s="43">
        <v>0</v>
      </c>
      <c r="J1521" s="44">
        <f t="shared" si="26"/>
        <v>0</v>
      </c>
      <c r="K1521" s="43">
        <v>1</v>
      </c>
      <c r="L1521" s="43">
        <v>11500000</v>
      </c>
      <c r="M1521" s="44">
        <f t="shared" si="27"/>
        <v>0</v>
      </c>
      <c r="N1521" s="43">
        <f t="shared" si="28"/>
        <v>-1</v>
      </c>
      <c r="O1521" s="44">
        <f t="shared" si="29"/>
        <v>0</v>
      </c>
    </row>
    <row r="1522" spans="1:15" x14ac:dyDescent="0.2">
      <c r="A1522" s="31" t="s">
        <v>3709</v>
      </c>
      <c r="B1522" s="31" t="s">
        <v>11</v>
      </c>
      <c r="C1522" s="31">
        <v>0</v>
      </c>
      <c r="D1522" s="31">
        <v>0</v>
      </c>
      <c r="E1522" s="31">
        <f t="shared" si="25"/>
        <v>0</v>
      </c>
      <c r="F1522" s="43">
        <f>IFERROR(VLOOKUP(A1522,'2023'!A:N,13,0),0)</f>
        <v>0</v>
      </c>
      <c r="G1522" s="43">
        <f>IFERROR(VLOOKUP(A1522,'2023'!A:N,14,0),0)</f>
        <v>0</v>
      </c>
      <c r="H1522" s="43">
        <v>0</v>
      </c>
      <c r="I1522" s="43">
        <v>0</v>
      </c>
      <c r="J1522" s="44">
        <f t="shared" si="26"/>
        <v>0</v>
      </c>
      <c r="K1522" s="43">
        <v>1</v>
      </c>
      <c r="L1522" s="43">
        <v>954545</v>
      </c>
      <c r="M1522" s="44">
        <f t="shared" si="27"/>
        <v>0</v>
      </c>
      <c r="N1522" s="43">
        <f t="shared" si="28"/>
        <v>-1</v>
      </c>
      <c r="O1522" s="44">
        <f t="shared" si="29"/>
        <v>0</v>
      </c>
    </row>
    <row r="1523" spans="1:15" x14ac:dyDescent="0.2">
      <c r="A1523" s="31" t="s">
        <v>3710</v>
      </c>
      <c r="B1523" s="31" t="s">
        <v>11</v>
      </c>
      <c r="C1523" s="31">
        <v>0</v>
      </c>
      <c r="D1523" s="31">
        <v>0</v>
      </c>
      <c r="E1523" s="31">
        <f t="shared" ref="E1523:E1777" si="30">F1523-C1523</f>
        <v>0</v>
      </c>
      <c r="F1523" s="43">
        <f>IFERROR(VLOOKUP(A1523,'2023'!A:N,13,0),0)</f>
        <v>0</v>
      </c>
      <c r="G1523" s="43">
        <f>IFERROR(VLOOKUP(A1523,'2023'!A:N,14,0),0)</f>
        <v>0</v>
      </c>
      <c r="H1523" s="43">
        <v>0</v>
      </c>
      <c r="I1523" s="43">
        <v>0</v>
      </c>
      <c r="J1523" s="44">
        <f t="shared" ref="J1523:J1777" si="31">IFERROR(IF((G1523+I1523)/(H1523+F1523)&lt;0,0,(G1523+I1523)/(H1523+F1523)),0)</f>
        <v>0</v>
      </c>
      <c r="K1523" s="43">
        <v>1</v>
      </c>
      <c r="L1523" s="43">
        <v>527273</v>
      </c>
      <c r="M1523" s="44">
        <f t="shared" ref="M1523:M1777" si="32">J1523*K1523</f>
        <v>0</v>
      </c>
      <c r="N1523" s="43">
        <f t="shared" ref="N1523:N1777" si="33">F1523+H1523-K1523</f>
        <v>-1</v>
      </c>
      <c r="O1523" s="44">
        <f t="shared" ref="O1523:O1777" si="34">G1523+I1523-M1523</f>
        <v>0</v>
      </c>
    </row>
    <row r="1524" spans="1:15" x14ac:dyDescent="0.2">
      <c r="A1524" s="31" t="s">
        <v>3711</v>
      </c>
      <c r="B1524" s="31" t="s">
        <v>141</v>
      </c>
      <c r="C1524" s="31">
        <v>0</v>
      </c>
      <c r="D1524" s="31">
        <v>0</v>
      </c>
      <c r="E1524" s="31">
        <f t="shared" si="30"/>
        <v>0</v>
      </c>
      <c r="F1524" s="43">
        <f>IFERROR(VLOOKUP(A1524,'2023'!A:N,13,0),0)</f>
        <v>0</v>
      </c>
      <c r="G1524" s="43">
        <f>IFERROR(VLOOKUP(A1524,'2023'!A:N,14,0),0)</f>
        <v>0</v>
      </c>
      <c r="H1524" s="43">
        <v>0</v>
      </c>
      <c r="I1524" s="43">
        <v>0</v>
      </c>
      <c r="J1524" s="44">
        <f t="shared" si="31"/>
        <v>0</v>
      </c>
      <c r="K1524" s="43">
        <v>1</v>
      </c>
      <c r="L1524" s="43">
        <v>250000</v>
      </c>
      <c r="M1524" s="44">
        <f t="shared" si="32"/>
        <v>0</v>
      </c>
      <c r="N1524" s="43">
        <f t="shared" si="33"/>
        <v>-1</v>
      </c>
      <c r="O1524" s="44">
        <f t="shared" si="34"/>
        <v>0</v>
      </c>
    </row>
    <row r="1525" spans="1:15" x14ac:dyDescent="0.2">
      <c r="A1525" s="31" t="s">
        <v>3712</v>
      </c>
      <c r="B1525" s="31" t="s">
        <v>11</v>
      </c>
      <c r="C1525" s="31">
        <v>0</v>
      </c>
      <c r="D1525" s="31">
        <v>0</v>
      </c>
      <c r="E1525" s="31">
        <f t="shared" si="30"/>
        <v>0</v>
      </c>
      <c r="F1525" s="43">
        <f>IFERROR(VLOOKUP(A1525,'2023'!A:N,13,0),0)</f>
        <v>0</v>
      </c>
      <c r="G1525" s="43">
        <f>IFERROR(VLOOKUP(A1525,'2023'!A:N,14,0),0)</f>
        <v>0</v>
      </c>
      <c r="H1525" s="43">
        <v>0</v>
      </c>
      <c r="I1525" s="43">
        <v>0</v>
      </c>
      <c r="J1525" s="44">
        <f t="shared" si="31"/>
        <v>0</v>
      </c>
      <c r="K1525" s="43">
        <v>1</v>
      </c>
      <c r="L1525" s="43">
        <v>11318182</v>
      </c>
      <c r="M1525" s="44">
        <f t="shared" si="32"/>
        <v>0</v>
      </c>
      <c r="N1525" s="43">
        <f t="shared" si="33"/>
        <v>-1</v>
      </c>
      <c r="O1525" s="44">
        <f t="shared" si="34"/>
        <v>0</v>
      </c>
    </row>
    <row r="1526" spans="1:15" x14ac:dyDescent="0.2">
      <c r="A1526" s="31" t="s">
        <v>3713</v>
      </c>
      <c r="B1526" s="31" t="s">
        <v>11</v>
      </c>
      <c r="C1526" s="31">
        <v>0</v>
      </c>
      <c r="D1526" s="31">
        <v>0</v>
      </c>
      <c r="E1526" s="31">
        <f t="shared" si="30"/>
        <v>0</v>
      </c>
      <c r="F1526" s="43">
        <f>IFERROR(VLOOKUP(A1526,'2023'!A:N,13,0),0)</f>
        <v>0</v>
      </c>
      <c r="G1526" s="43">
        <f>IFERROR(VLOOKUP(A1526,'2023'!A:N,14,0),0)</f>
        <v>0</v>
      </c>
      <c r="H1526" s="43">
        <v>0</v>
      </c>
      <c r="I1526" s="43">
        <v>0</v>
      </c>
      <c r="J1526" s="44">
        <f t="shared" si="31"/>
        <v>0</v>
      </c>
      <c r="K1526" s="43">
        <v>1</v>
      </c>
      <c r="L1526" s="43">
        <v>1200000</v>
      </c>
      <c r="M1526" s="44">
        <f t="shared" si="32"/>
        <v>0</v>
      </c>
      <c r="N1526" s="43">
        <f t="shared" si="33"/>
        <v>-1</v>
      </c>
      <c r="O1526" s="44">
        <f t="shared" si="34"/>
        <v>0</v>
      </c>
    </row>
    <row r="1527" spans="1:15" x14ac:dyDescent="0.2">
      <c r="A1527" s="31" t="s">
        <v>2245</v>
      </c>
      <c r="B1527" s="31" t="s">
        <v>11</v>
      </c>
      <c r="C1527" s="31">
        <v>0</v>
      </c>
      <c r="D1527" s="31">
        <v>0</v>
      </c>
      <c r="E1527" s="31">
        <f t="shared" si="30"/>
        <v>0</v>
      </c>
      <c r="F1527" s="43">
        <f>IFERROR(VLOOKUP(A1527,'2023'!A:N,13,0),0)</f>
        <v>0</v>
      </c>
      <c r="G1527" s="43">
        <f>IFERROR(VLOOKUP(A1527,'2023'!A:N,14,0),0)</f>
        <v>0</v>
      </c>
      <c r="H1527" s="43">
        <v>0</v>
      </c>
      <c r="I1527" s="43">
        <v>0</v>
      </c>
      <c r="J1527" s="44">
        <f t="shared" si="31"/>
        <v>0</v>
      </c>
      <c r="K1527" s="43">
        <v>1</v>
      </c>
      <c r="L1527" s="43">
        <v>1318182</v>
      </c>
      <c r="M1527" s="44">
        <f t="shared" si="32"/>
        <v>0</v>
      </c>
      <c r="N1527" s="43">
        <f t="shared" si="33"/>
        <v>-1</v>
      </c>
      <c r="O1527" s="44">
        <f t="shared" si="34"/>
        <v>0</v>
      </c>
    </row>
    <row r="1528" spans="1:15" x14ac:dyDescent="0.2">
      <c r="A1528" s="31" t="s">
        <v>3714</v>
      </c>
      <c r="B1528" s="31" t="s">
        <v>11</v>
      </c>
      <c r="C1528" s="31">
        <v>0</v>
      </c>
      <c r="D1528" s="31">
        <v>0</v>
      </c>
      <c r="E1528" s="31">
        <f t="shared" si="30"/>
        <v>0</v>
      </c>
      <c r="F1528" s="43">
        <f>IFERROR(VLOOKUP(A1528,'2023'!A:N,13,0),0)</f>
        <v>0</v>
      </c>
      <c r="G1528" s="43">
        <f>IFERROR(VLOOKUP(A1528,'2023'!A:N,14,0),0)</f>
        <v>0</v>
      </c>
      <c r="H1528" s="43">
        <v>0</v>
      </c>
      <c r="I1528" s="43">
        <v>0</v>
      </c>
      <c r="J1528" s="44">
        <f t="shared" si="31"/>
        <v>0</v>
      </c>
      <c r="K1528" s="43">
        <v>1</v>
      </c>
      <c r="L1528" s="43">
        <v>900000</v>
      </c>
      <c r="M1528" s="44">
        <f t="shared" si="32"/>
        <v>0</v>
      </c>
      <c r="N1528" s="43">
        <f t="shared" si="33"/>
        <v>-1</v>
      </c>
      <c r="O1528" s="44">
        <f t="shared" si="34"/>
        <v>0</v>
      </c>
    </row>
    <row r="1529" spans="1:15" x14ac:dyDescent="0.2">
      <c r="A1529" s="31" t="s">
        <v>3715</v>
      </c>
      <c r="B1529" s="31" t="s">
        <v>11</v>
      </c>
      <c r="C1529" s="31">
        <v>0</v>
      </c>
      <c r="D1529" s="31">
        <v>0</v>
      </c>
      <c r="E1529" s="31">
        <f t="shared" si="30"/>
        <v>0</v>
      </c>
      <c r="F1529" s="43">
        <f>IFERROR(VLOOKUP(A1529,'2023'!A:N,13,0),0)</f>
        <v>0</v>
      </c>
      <c r="G1529" s="43">
        <f>IFERROR(VLOOKUP(A1529,'2023'!A:N,14,0),0)</f>
        <v>0</v>
      </c>
      <c r="H1529" s="43">
        <v>0</v>
      </c>
      <c r="I1529" s="43">
        <v>0</v>
      </c>
      <c r="J1529" s="44">
        <f t="shared" si="31"/>
        <v>0</v>
      </c>
      <c r="K1529" s="43">
        <v>1</v>
      </c>
      <c r="L1529" s="43">
        <v>1045455</v>
      </c>
      <c r="M1529" s="44">
        <f t="shared" si="32"/>
        <v>0</v>
      </c>
      <c r="N1529" s="43">
        <f t="shared" si="33"/>
        <v>-1</v>
      </c>
      <c r="O1529" s="44">
        <f t="shared" si="34"/>
        <v>0</v>
      </c>
    </row>
    <row r="1530" spans="1:15" x14ac:dyDescent="0.2">
      <c r="A1530" s="31" t="s">
        <v>3716</v>
      </c>
      <c r="B1530" s="31" t="s">
        <v>11</v>
      </c>
      <c r="C1530" s="31">
        <v>0</v>
      </c>
      <c r="D1530" s="31">
        <v>0</v>
      </c>
      <c r="E1530" s="31">
        <f t="shared" si="30"/>
        <v>0</v>
      </c>
      <c r="F1530" s="43">
        <f>IFERROR(VLOOKUP(A1530,'2023'!A:N,13,0),0)</f>
        <v>0</v>
      </c>
      <c r="G1530" s="43">
        <f>IFERROR(VLOOKUP(A1530,'2023'!A:N,14,0),0)</f>
        <v>0</v>
      </c>
      <c r="H1530" s="43">
        <v>0</v>
      </c>
      <c r="I1530" s="43">
        <v>0</v>
      </c>
      <c r="J1530" s="44">
        <f t="shared" si="31"/>
        <v>0</v>
      </c>
      <c r="K1530" s="43">
        <v>1</v>
      </c>
      <c r="L1530" s="43">
        <v>772727</v>
      </c>
      <c r="M1530" s="44">
        <f t="shared" si="32"/>
        <v>0</v>
      </c>
      <c r="N1530" s="43">
        <f t="shared" si="33"/>
        <v>-1</v>
      </c>
      <c r="O1530" s="44">
        <f t="shared" si="34"/>
        <v>0</v>
      </c>
    </row>
    <row r="1531" spans="1:15" x14ac:dyDescent="0.2">
      <c r="A1531" s="31" t="s">
        <v>3717</v>
      </c>
      <c r="B1531" s="31" t="s">
        <v>11</v>
      </c>
      <c r="C1531" s="31">
        <v>0</v>
      </c>
      <c r="D1531" s="31">
        <v>0</v>
      </c>
      <c r="E1531" s="31">
        <f t="shared" si="30"/>
        <v>0</v>
      </c>
      <c r="F1531" s="43">
        <f>IFERROR(VLOOKUP(A1531,'2023'!A:N,13,0),0)</f>
        <v>0</v>
      </c>
      <c r="G1531" s="43">
        <f>IFERROR(VLOOKUP(A1531,'2023'!A:N,14,0),0)</f>
        <v>0</v>
      </c>
      <c r="H1531" s="43">
        <v>0</v>
      </c>
      <c r="I1531" s="43">
        <v>0</v>
      </c>
      <c r="J1531" s="44">
        <f t="shared" si="31"/>
        <v>0</v>
      </c>
      <c r="K1531" s="43">
        <v>1</v>
      </c>
      <c r="L1531" s="43">
        <v>175926</v>
      </c>
      <c r="M1531" s="44">
        <f t="shared" si="32"/>
        <v>0</v>
      </c>
      <c r="N1531" s="43">
        <f t="shared" si="33"/>
        <v>-1</v>
      </c>
      <c r="O1531" s="44">
        <f t="shared" si="34"/>
        <v>0</v>
      </c>
    </row>
    <row r="1532" spans="1:15" x14ac:dyDescent="0.2">
      <c r="A1532" s="31" t="s">
        <v>3718</v>
      </c>
      <c r="B1532" s="31" t="s">
        <v>11</v>
      </c>
      <c r="C1532" s="31">
        <v>0</v>
      </c>
      <c r="D1532" s="31">
        <v>0</v>
      </c>
      <c r="E1532" s="31">
        <f t="shared" si="30"/>
        <v>0</v>
      </c>
      <c r="F1532" s="43">
        <f>IFERROR(VLOOKUP(A1532,'2023'!A:N,13,0),0)</f>
        <v>0</v>
      </c>
      <c r="G1532" s="43">
        <f>IFERROR(VLOOKUP(A1532,'2023'!A:N,14,0),0)</f>
        <v>0</v>
      </c>
      <c r="H1532" s="43">
        <v>0</v>
      </c>
      <c r="I1532" s="43">
        <v>0</v>
      </c>
      <c r="J1532" s="44">
        <f t="shared" si="31"/>
        <v>0</v>
      </c>
      <c r="K1532" s="43">
        <v>1</v>
      </c>
      <c r="L1532" s="43">
        <v>11818182</v>
      </c>
      <c r="M1532" s="44">
        <f t="shared" si="32"/>
        <v>0</v>
      </c>
      <c r="N1532" s="43">
        <f t="shared" si="33"/>
        <v>-1</v>
      </c>
      <c r="O1532" s="44">
        <f t="shared" si="34"/>
        <v>0</v>
      </c>
    </row>
    <row r="1533" spans="1:15" x14ac:dyDescent="0.2">
      <c r="A1533" s="31" t="s">
        <v>3719</v>
      </c>
      <c r="B1533" s="31" t="s">
        <v>11</v>
      </c>
      <c r="C1533" s="31">
        <v>0</v>
      </c>
      <c r="D1533" s="31">
        <v>0</v>
      </c>
      <c r="E1533" s="31">
        <f t="shared" si="30"/>
        <v>0</v>
      </c>
      <c r="F1533" s="43">
        <f>IFERROR(VLOOKUP(A1533,'2023'!A:N,13,0),0)</f>
        <v>0</v>
      </c>
      <c r="G1533" s="43">
        <f>IFERROR(VLOOKUP(A1533,'2023'!A:N,14,0),0)</f>
        <v>0</v>
      </c>
      <c r="H1533" s="43">
        <v>0</v>
      </c>
      <c r="I1533" s="43">
        <v>0</v>
      </c>
      <c r="J1533" s="44">
        <f t="shared" si="31"/>
        <v>0</v>
      </c>
      <c r="K1533" s="43">
        <v>1</v>
      </c>
      <c r="L1533" s="43">
        <v>7954545</v>
      </c>
      <c r="M1533" s="44">
        <f t="shared" si="32"/>
        <v>0</v>
      </c>
      <c r="N1533" s="43">
        <f t="shared" si="33"/>
        <v>-1</v>
      </c>
      <c r="O1533" s="44">
        <f t="shared" si="34"/>
        <v>0</v>
      </c>
    </row>
    <row r="1534" spans="1:15" x14ac:dyDescent="0.2">
      <c r="A1534" s="31" t="s">
        <v>3720</v>
      </c>
      <c r="B1534" s="31" t="s">
        <v>11</v>
      </c>
      <c r="C1534" s="31">
        <v>0</v>
      </c>
      <c r="D1534" s="31">
        <v>0</v>
      </c>
      <c r="E1534" s="31">
        <f t="shared" si="30"/>
        <v>0</v>
      </c>
      <c r="F1534" s="43">
        <f>IFERROR(VLOOKUP(A1534,'2023'!A:N,13,0),0)</f>
        <v>0</v>
      </c>
      <c r="G1534" s="43">
        <f>IFERROR(VLOOKUP(A1534,'2023'!A:N,14,0),0)</f>
        <v>0</v>
      </c>
      <c r="H1534" s="43">
        <v>0</v>
      </c>
      <c r="I1534" s="43">
        <v>0</v>
      </c>
      <c r="J1534" s="44">
        <f t="shared" si="31"/>
        <v>0</v>
      </c>
      <c r="K1534" s="43">
        <v>1</v>
      </c>
      <c r="L1534" s="43">
        <v>3409091</v>
      </c>
      <c r="M1534" s="44">
        <f t="shared" si="32"/>
        <v>0</v>
      </c>
      <c r="N1534" s="43">
        <f t="shared" si="33"/>
        <v>-1</v>
      </c>
      <c r="O1534" s="44">
        <f t="shared" si="34"/>
        <v>0</v>
      </c>
    </row>
    <row r="1535" spans="1:15" x14ac:dyDescent="0.2">
      <c r="A1535" s="31" t="s">
        <v>1565</v>
      </c>
      <c r="B1535" s="31" t="s">
        <v>11</v>
      </c>
      <c r="C1535" s="31">
        <v>177</v>
      </c>
      <c r="D1535" s="31">
        <v>80847005</v>
      </c>
      <c r="E1535" s="31">
        <f t="shared" si="30"/>
        <v>0</v>
      </c>
      <c r="F1535" s="43">
        <f>IFERROR(VLOOKUP(A1535,'2023'!A:N,13,0),0)</f>
        <v>177</v>
      </c>
      <c r="G1535" s="43">
        <f>IFERROR(VLOOKUP(A1535,'2023'!A:N,14,0),0)</f>
        <v>80847005.258426964</v>
      </c>
      <c r="H1535" s="43">
        <v>0</v>
      </c>
      <c r="I1535" s="43">
        <v>0</v>
      </c>
      <c r="J1535" s="44">
        <f t="shared" si="31"/>
        <v>456762.74157303368</v>
      </c>
      <c r="K1535" s="43">
        <v>70</v>
      </c>
      <c r="L1535" s="43">
        <v>12727260</v>
      </c>
      <c r="M1535" s="44">
        <f t="shared" si="32"/>
        <v>31973391.910112359</v>
      </c>
      <c r="N1535" s="43">
        <f t="shared" si="33"/>
        <v>107</v>
      </c>
      <c r="O1535" s="44">
        <f t="shared" si="34"/>
        <v>48873613.348314606</v>
      </c>
    </row>
    <row r="1536" spans="1:15" x14ac:dyDescent="0.2">
      <c r="A1536" s="31" t="s">
        <v>3721</v>
      </c>
      <c r="B1536" s="31" t="s">
        <v>11</v>
      </c>
      <c r="C1536" s="31">
        <v>0</v>
      </c>
      <c r="D1536" s="31">
        <v>0</v>
      </c>
      <c r="E1536" s="31">
        <f t="shared" si="30"/>
        <v>0</v>
      </c>
      <c r="F1536" s="43">
        <f>IFERROR(VLOOKUP(A1536,'2023'!A:N,13,0),0)</f>
        <v>0</v>
      </c>
      <c r="G1536" s="43">
        <f>IFERROR(VLOOKUP(A1536,'2023'!A:N,14,0),0)</f>
        <v>0</v>
      </c>
      <c r="H1536" s="43">
        <v>0</v>
      </c>
      <c r="I1536" s="43">
        <v>0</v>
      </c>
      <c r="J1536" s="44">
        <f t="shared" si="31"/>
        <v>0</v>
      </c>
      <c r="K1536" s="43">
        <v>1</v>
      </c>
      <c r="L1536" s="43">
        <v>13636364</v>
      </c>
      <c r="M1536" s="44">
        <f t="shared" si="32"/>
        <v>0</v>
      </c>
      <c r="N1536" s="43">
        <f t="shared" si="33"/>
        <v>-1</v>
      </c>
      <c r="O1536" s="44">
        <f t="shared" si="34"/>
        <v>0</v>
      </c>
    </row>
    <row r="1537" spans="1:15" x14ac:dyDescent="0.2">
      <c r="A1537" s="31" t="s">
        <v>3722</v>
      </c>
      <c r="B1537" s="31" t="s">
        <v>11</v>
      </c>
      <c r="C1537" s="31">
        <v>0</v>
      </c>
      <c r="D1537" s="31">
        <v>0</v>
      </c>
      <c r="E1537" s="31">
        <f t="shared" si="30"/>
        <v>0</v>
      </c>
      <c r="F1537" s="43">
        <f>IFERROR(VLOOKUP(A1537,'2023'!A:N,13,0),0)</f>
        <v>0</v>
      </c>
      <c r="G1537" s="43">
        <f>IFERROR(VLOOKUP(A1537,'2023'!A:N,14,0),0)</f>
        <v>0</v>
      </c>
      <c r="H1537" s="43">
        <v>0</v>
      </c>
      <c r="I1537" s="43">
        <v>0</v>
      </c>
      <c r="J1537" s="44">
        <f t="shared" si="31"/>
        <v>0</v>
      </c>
      <c r="K1537" s="43">
        <v>1</v>
      </c>
      <c r="L1537" s="43">
        <v>11000000</v>
      </c>
      <c r="M1537" s="44">
        <f t="shared" si="32"/>
        <v>0</v>
      </c>
      <c r="N1537" s="43">
        <f t="shared" si="33"/>
        <v>-1</v>
      </c>
      <c r="O1537" s="44">
        <f t="shared" si="34"/>
        <v>0</v>
      </c>
    </row>
    <row r="1538" spans="1:15" x14ac:dyDescent="0.2">
      <c r="A1538" s="31" t="s">
        <v>3723</v>
      </c>
      <c r="B1538" s="31" t="s">
        <v>11</v>
      </c>
      <c r="C1538" s="31">
        <v>0</v>
      </c>
      <c r="D1538" s="31">
        <v>0</v>
      </c>
      <c r="E1538" s="31">
        <f t="shared" si="30"/>
        <v>0</v>
      </c>
      <c r="F1538" s="43">
        <f>IFERROR(VLOOKUP(A1538,'2023'!A:N,13,0),0)</f>
        <v>0</v>
      </c>
      <c r="G1538" s="43">
        <f>IFERROR(VLOOKUP(A1538,'2023'!A:N,14,0),0)</f>
        <v>0</v>
      </c>
      <c r="H1538" s="43">
        <v>0</v>
      </c>
      <c r="I1538" s="43">
        <v>0</v>
      </c>
      <c r="J1538" s="44">
        <f t="shared" si="31"/>
        <v>0</v>
      </c>
      <c r="K1538" s="43">
        <v>1</v>
      </c>
      <c r="L1538" s="43">
        <v>2090909</v>
      </c>
      <c r="M1538" s="44">
        <f t="shared" si="32"/>
        <v>0</v>
      </c>
      <c r="N1538" s="43">
        <f t="shared" si="33"/>
        <v>-1</v>
      </c>
      <c r="O1538" s="44">
        <f t="shared" si="34"/>
        <v>0</v>
      </c>
    </row>
    <row r="1539" spans="1:15" x14ac:dyDescent="0.2">
      <c r="A1539" s="31" t="s">
        <v>3724</v>
      </c>
      <c r="B1539" s="31" t="s">
        <v>11</v>
      </c>
      <c r="C1539" s="31">
        <v>0</v>
      </c>
      <c r="D1539" s="31">
        <v>0</v>
      </c>
      <c r="E1539" s="31">
        <f t="shared" si="30"/>
        <v>0</v>
      </c>
      <c r="F1539" s="43">
        <f>IFERROR(VLOOKUP(A1539,'2023'!A:N,13,0),0)</f>
        <v>0</v>
      </c>
      <c r="G1539" s="43">
        <f>IFERROR(VLOOKUP(A1539,'2023'!A:N,14,0),0)</f>
        <v>0</v>
      </c>
      <c r="H1539" s="43">
        <v>0</v>
      </c>
      <c r="I1539" s="43">
        <v>0</v>
      </c>
      <c r="J1539" s="44">
        <f t="shared" si="31"/>
        <v>0</v>
      </c>
      <c r="K1539" s="43">
        <v>1</v>
      </c>
      <c r="L1539" s="43">
        <v>16000000</v>
      </c>
      <c r="M1539" s="44">
        <f t="shared" si="32"/>
        <v>0</v>
      </c>
      <c r="N1539" s="43">
        <f t="shared" si="33"/>
        <v>-1</v>
      </c>
      <c r="O1539" s="44">
        <f t="shared" si="34"/>
        <v>0</v>
      </c>
    </row>
    <row r="1540" spans="1:15" x14ac:dyDescent="0.2">
      <c r="A1540" s="31" t="s">
        <v>3725</v>
      </c>
      <c r="B1540" s="31" t="s">
        <v>11</v>
      </c>
      <c r="C1540" s="31">
        <v>0</v>
      </c>
      <c r="D1540" s="31">
        <v>0</v>
      </c>
      <c r="E1540" s="31">
        <f t="shared" si="30"/>
        <v>0</v>
      </c>
      <c r="F1540" s="43">
        <f>IFERROR(VLOOKUP(A1540,'2023'!A:N,13,0),0)</f>
        <v>0</v>
      </c>
      <c r="G1540" s="43">
        <f>IFERROR(VLOOKUP(A1540,'2023'!A:N,14,0),0)</f>
        <v>0</v>
      </c>
      <c r="H1540" s="43">
        <v>0</v>
      </c>
      <c r="I1540" s="43">
        <v>0</v>
      </c>
      <c r="J1540" s="44">
        <f t="shared" si="31"/>
        <v>0</v>
      </c>
      <c r="K1540" s="43">
        <v>1</v>
      </c>
      <c r="L1540" s="43">
        <v>12272727</v>
      </c>
      <c r="M1540" s="44">
        <f t="shared" si="32"/>
        <v>0</v>
      </c>
      <c r="N1540" s="43">
        <f t="shared" si="33"/>
        <v>-1</v>
      </c>
      <c r="O1540" s="44">
        <f t="shared" si="34"/>
        <v>0</v>
      </c>
    </row>
    <row r="1541" spans="1:15" x14ac:dyDescent="0.2">
      <c r="A1541" s="31" t="s">
        <v>3726</v>
      </c>
      <c r="B1541" s="31" t="s">
        <v>11</v>
      </c>
      <c r="C1541" s="31">
        <v>0</v>
      </c>
      <c r="D1541" s="31">
        <v>0</v>
      </c>
      <c r="E1541" s="31">
        <f t="shared" si="30"/>
        <v>0</v>
      </c>
      <c r="F1541" s="43">
        <f>IFERROR(VLOOKUP(A1541,'2023'!A:N,13,0),0)</f>
        <v>0</v>
      </c>
      <c r="G1541" s="43">
        <f>IFERROR(VLOOKUP(A1541,'2023'!A:N,14,0),0)</f>
        <v>0</v>
      </c>
      <c r="H1541" s="43">
        <v>0</v>
      </c>
      <c r="I1541" s="43">
        <v>0</v>
      </c>
      <c r="J1541" s="44">
        <f t="shared" si="31"/>
        <v>0</v>
      </c>
      <c r="K1541" s="43">
        <v>1</v>
      </c>
      <c r="L1541" s="43">
        <v>13545455</v>
      </c>
      <c r="M1541" s="44">
        <f t="shared" si="32"/>
        <v>0</v>
      </c>
      <c r="N1541" s="43">
        <f t="shared" si="33"/>
        <v>-1</v>
      </c>
      <c r="O1541" s="44">
        <f t="shared" si="34"/>
        <v>0</v>
      </c>
    </row>
    <row r="1542" spans="1:15" x14ac:dyDescent="0.2">
      <c r="A1542" s="31" t="s">
        <v>3727</v>
      </c>
      <c r="B1542" s="31" t="s">
        <v>11</v>
      </c>
      <c r="C1542" s="31">
        <v>0</v>
      </c>
      <c r="D1542" s="31">
        <v>0</v>
      </c>
      <c r="E1542" s="31">
        <f t="shared" si="30"/>
        <v>0</v>
      </c>
      <c r="F1542" s="43">
        <f>IFERROR(VLOOKUP(A1542,'2023'!A:N,13,0),0)</f>
        <v>0</v>
      </c>
      <c r="G1542" s="43">
        <f>IFERROR(VLOOKUP(A1542,'2023'!A:N,14,0),0)</f>
        <v>0</v>
      </c>
      <c r="H1542" s="43">
        <v>0</v>
      </c>
      <c r="I1542" s="43">
        <v>0</v>
      </c>
      <c r="J1542" s="44">
        <f t="shared" si="31"/>
        <v>0</v>
      </c>
      <c r="K1542" s="43">
        <v>1</v>
      </c>
      <c r="L1542" s="43">
        <v>13181818</v>
      </c>
      <c r="M1542" s="44">
        <f t="shared" si="32"/>
        <v>0</v>
      </c>
      <c r="N1542" s="43">
        <f t="shared" si="33"/>
        <v>-1</v>
      </c>
      <c r="O1542" s="44">
        <f t="shared" si="34"/>
        <v>0</v>
      </c>
    </row>
    <row r="1543" spans="1:15" x14ac:dyDescent="0.2">
      <c r="A1543" s="31" t="s">
        <v>1179</v>
      </c>
      <c r="B1543" s="31" t="s">
        <v>11</v>
      </c>
      <c r="C1543" s="31">
        <v>10</v>
      </c>
      <c r="D1543" s="31">
        <v>11363636</v>
      </c>
      <c r="E1543" s="31">
        <f t="shared" si="30"/>
        <v>0</v>
      </c>
      <c r="F1543" s="43">
        <f>IFERROR(VLOOKUP(A1543,'2023'!A:N,13,0),0)</f>
        <v>10</v>
      </c>
      <c r="G1543" s="43">
        <f>IFERROR(VLOOKUP(A1543,'2023'!A:N,14,0),0)</f>
        <v>11363636</v>
      </c>
      <c r="H1543" s="43">
        <v>0</v>
      </c>
      <c r="I1543" s="43">
        <v>0</v>
      </c>
      <c r="J1543" s="44">
        <f t="shared" si="31"/>
        <v>1136363.6000000001</v>
      </c>
      <c r="K1543" s="43">
        <v>4</v>
      </c>
      <c r="L1543" s="43">
        <v>3409092</v>
      </c>
      <c r="M1543" s="44">
        <f t="shared" si="32"/>
        <v>4545454.4000000004</v>
      </c>
      <c r="N1543" s="43">
        <f t="shared" si="33"/>
        <v>6</v>
      </c>
      <c r="O1543" s="44">
        <f t="shared" si="34"/>
        <v>6818181.5999999996</v>
      </c>
    </row>
    <row r="1544" spans="1:15" x14ac:dyDescent="0.2">
      <c r="A1544" s="31" t="s">
        <v>3728</v>
      </c>
      <c r="B1544" s="31" t="s">
        <v>11</v>
      </c>
      <c r="C1544" s="31">
        <v>0</v>
      </c>
      <c r="D1544" s="31">
        <v>0</v>
      </c>
      <c r="E1544" s="31">
        <f t="shared" si="30"/>
        <v>0</v>
      </c>
      <c r="F1544" s="43">
        <f>IFERROR(VLOOKUP(A1544,'2023'!A:N,13,0),0)</f>
        <v>0</v>
      </c>
      <c r="G1544" s="43">
        <f>IFERROR(VLOOKUP(A1544,'2023'!A:N,14,0),0)</f>
        <v>0</v>
      </c>
      <c r="H1544" s="43">
        <v>0</v>
      </c>
      <c r="I1544" s="43">
        <v>0</v>
      </c>
      <c r="J1544" s="44">
        <f t="shared" si="31"/>
        <v>0</v>
      </c>
      <c r="K1544" s="43">
        <v>1</v>
      </c>
      <c r="L1544" s="43">
        <v>14090909</v>
      </c>
      <c r="M1544" s="44">
        <f t="shared" si="32"/>
        <v>0</v>
      </c>
      <c r="N1544" s="43">
        <f t="shared" si="33"/>
        <v>-1</v>
      </c>
      <c r="O1544" s="44">
        <f t="shared" si="34"/>
        <v>0</v>
      </c>
    </row>
    <row r="1545" spans="1:15" x14ac:dyDescent="0.2">
      <c r="A1545" s="31" t="s">
        <v>3729</v>
      </c>
      <c r="B1545" s="31" t="s">
        <v>11</v>
      </c>
      <c r="C1545" s="31">
        <v>0</v>
      </c>
      <c r="D1545" s="31">
        <v>0</v>
      </c>
      <c r="E1545" s="31">
        <f t="shared" si="30"/>
        <v>0</v>
      </c>
      <c r="F1545" s="43">
        <f>IFERROR(VLOOKUP(A1545,'2023'!A:N,13,0),0)</f>
        <v>0</v>
      </c>
      <c r="G1545" s="43">
        <f>IFERROR(VLOOKUP(A1545,'2023'!A:N,14,0),0)</f>
        <v>0</v>
      </c>
      <c r="H1545" s="43">
        <v>0</v>
      </c>
      <c r="I1545" s="43">
        <v>0</v>
      </c>
      <c r="J1545" s="44">
        <f t="shared" si="31"/>
        <v>0</v>
      </c>
      <c r="K1545" s="43">
        <v>1</v>
      </c>
      <c r="L1545" s="43">
        <v>11363636</v>
      </c>
      <c r="M1545" s="44">
        <f t="shared" si="32"/>
        <v>0</v>
      </c>
      <c r="N1545" s="43">
        <f t="shared" si="33"/>
        <v>-1</v>
      </c>
      <c r="O1545" s="44">
        <f t="shared" si="34"/>
        <v>0</v>
      </c>
    </row>
    <row r="1546" spans="1:15" x14ac:dyDescent="0.2">
      <c r="A1546" s="31" t="s">
        <v>3730</v>
      </c>
      <c r="B1546" s="31" t="s">
        <v>11</v>
      </c>
      <c r="C1546" s="31">
        <v>0</v>
      </c>
      <c r="D1546" s="31">
        <v>0</v>
      </c>
      <c r="E1546" s="31">
        <f t="shared" si="30"/>
        <v>0</v>
      </c>
      <c r="F1546" s="43">
        <f>IFERROR(VLOOKUP(A1546,'2023'!A:N,13,0),0)</f>
        <v>0</v>
      </c>
      <c r="G1546" s="43">
        <f>IFERROR(VLOOKUP(A1546,'2023'!A:N,14,0),0)</f>
        <v>0</v>
      </c>
      <c r="H1546" s="43">
        <v>0</v>
      </c>
      <c r="I1546" s="43">
        <v>0</v>
      </c>
      <c r="J1546" s="44">
        <f t="shared" si="31"/>
        <v>0</v>
      </c>
      <c r="K1546" s="43">
        <v>1</v>
      </c>
      <c r="L1546" s="43">
        <v>8090909</v>
      </c>
      <c r="M1546" s="44">
        <f t="shared" si="32"/>
        <v>0</v>
      </c>
      <c r="N1546" s="43">
        <f t="shared" si="33"/>
        <v>-1</v>
      </c>
      <c r="O1546" s="44">
        <f t="shared" si="34"/>
        <v>0</v>
      </c>
    </row>
    <row r="1547" spans="1:15" x14ac:dyDescent="0.2">
      <c r="A1547" s="31" t="s">
        <v>976</v>
      </c>
      <c r="B1547" s="31" t="s">
        <v>11</v>
      </c>
      <c r="C1547" s="31">
        <v>1</v>
      </c>
      <c r="D1547" s="31">
        <v>36454545</v>
      </c>
      <c r="E1547" s="31">
        <f t="shared" si="30"/>
        <v>0</v>
      </c>
      <c r="F1547" s="43">
        <f>IFERROR(VLOOKUP(A1547,'2023'!A:N,13,0),0)</f>
        <v>1</v>
      </c>
      <c r="G1547" s="43">
        <f>IFERROR(VLOOKUP(A1547,'2023'!A:N,14,0),0)</f>
        <v>36454545</v>
      </c>
      <c r="H1547" s="43">
        <v>0</v>
      </c>
      <c r="I1547" s="43">
        <v>0</v>
      </c>
      <c r="J1547" s="44">
        <f t="shared" si="31"/>
        <v>36454545</v>
      </c>
      <c r="K1547" s="43">
        <v>1</v>
      </c>
      <c r="L1547" s="43">
        <v>36454545</v>
      </c>
      <c r="M1547" s="44">
        <f t="shared" si="32"/>
        <v>36454545</v>
      </c>
      <c r="N1547" s="43">
        <f t="shared" si="33"/>
        <v>0</v>
      </c>
      <c r="O1547" s="44">
        <f t="shared" si="34"/>
        <v>0</v>
      </c>
    </row>
    <row r="1548" spans="1:15" x14ac:dyDescent="0.2">
      <c r="A1548" s="31" t="s">
        <v>3731</v>
      </c>
      <c r="B1548" s="31" t="s">
        <v>11</v>
      </c>
      <c r="C1548" s="31">
        <v>3</v>
      </c>
      <c r="D1548" s="31">
        <v>3507990</v>
      </c>
      <c r="E1548" s="31">
        <f t="shared" si="30"/>
        <v>0</v>
      </c>
      <c r="F1548" s="43">
        <f>IFERROR(VLOOKUP(A1548,'2023'!A:N,13,0),0)</f>
        <v>3</v>
      </c>
      <c r="G1548" s="43">
        <f>IFERROR(VLOOKUP(A1548,'2023'!A:N,14,0),0)</f>
        <v>3507990</v>
      </c>
      <c r="H1548" s="43">
        <v>0</v>
      </c>
      <c r="I1548" s="43">
        <v>0</v>
      </c>
      <c r="J1548" s="44">
        <f t="shared" si="31"/>
        <v>1169330</v>
      </c>
      <c r="K1548" s="43">
        <v>1</v>
      </c>
      <c r="L1548" s="43">
        <v>545455</v>
      </c>
      <c r="M1548" s="44">
        <f t="shared" si="32"/>
        <v>1169330</v>
      </c>
      <c r="N1548" s="43">
        <f t="shared" si="33"/>
        <v>2</v>
      </c>
      <c r="O1548" s="44">
        <f t="shared" si="34"/>
        <v>2338660</v>
      </c>
    </row>
    <row r="1549" spans="1:15" x14ac:dyDescent="0.2">
      <c r="A1549" s="31" t="s">
        <v>3732</v>
      </c>
      <c r="B1549" s="31" t="s">
        <v>11</v>
      </c>
      <c r="C1549" s="31">
        <v>0</v>
      </c>
      <c r="D1549" s="31">
        <v>0</v>
      </c>
      <c r="E1549" s="31">
        <f t="shared" si="30"/>
        <v>0</v>
      </c>
      <c r="F1549" s="43">
        <f>IFERROR(VLOOKUP(A1549,'2023'!A:N,13,0),0)</f>
        <v>0</v>
      </c>
      <c r="G1549" s="43">
        <f>IFERROR(VLOOKUP(A1549,'2023'!A:N,14,0),0)</f>
        <v>0</v>
      </c>
      <c r="H1549" s="43">
        <v>0</v>
      </c>
      <c r="I1549" s="43">
        <v>0</v>
      </c>
      <c r="J1549" s="44">
        <f t="shared" si="31"/>
        <v>0</v>
      </c>
      <c r="K1549" s="43">
        <v>1</v>
      </c>
      <c r="L1549" s="43">
        <v>9045455</v>
      </c>
      <c r="M1549" s="44">
        <f t="shared" si="32"/>
        <v>0</v>
      </c>
      <c r="N1549" s="43">
        <f t="shared" si="33"/>
        <v>-1</v>
      </c>
      <c r="O1549" s="44">
        <f t="shared" si="34"/>
        <v>0</v>
      </c>
    </row>
    <row r="1550" spans="1:15" x14ac:dyDescent="0.2">
      <c r="A1550" s="31" t="s">
        <v>3733</v>
      </c>
      <c r="B1550" s="31" t="s">
        <v>11</v>
      </c>
      <c r="C1550" s="31">
        <v>0</v>
      </c>
      <c r="D1550" s="31">
        <v>0</v>
      </c>
      <c r="E1550" s="31">
        <f t="shared" si="30"/>
        <v>0</v>
      </c>
      <c r="F1550" s="43">
        <f>IFERROR(VLOOKUP(A1550,'2023'!A:N,13,0),0)</f>
        <v>0</v>
      </c>
      <c r="G1550" s="43">
        <f>IFERROR(VLOOKUP(A1550,'2023'!A:N,14,0),0)</f>
        <v>0</v>
      </c>
      <c r="H1550" s="43">
        <v>0</v>
      </c>
      <c r="I1550" s="43">
        <v>0</v>
      </c>
      <c r="J1550" s="44">
        <f t="shared" si="31"/>
        <v>0</v>
      </c>
      <c r="K1550" s="43">
        <v>1</v>
      </c>
      <c r="L1550" s="43">
        <v>15454545</v>
      </c>
      <c r="M1550" s="44">
        <f t="shared" si="32"/>
        <v>0</v>
      </c>
      <c r="N1550" s="43">
        <f t="shared" si="33"/>
        <v>-1</v>
      </c>
      <c r="O1550" s="44">
        <f t="shared" si="34"/>
        <v>0</v>
      </c>
    </row>
    <row r="1551" spans="1:15" x14ac:dyDescent="0.2">
      <c r="A1551" s="31" t="s">
        <v>3734</v>
      </c>
      <c r="B1551" s="31" t="s">
        <v>11</v>
      </c>
      <c r="C1551" s="31">
        <v>0</v>
      </c>
      <c r="D1551" s="31">
        <v>0</v>
      </c>
      <c r="E1551" s="31">
        <f t="shared" si="30"/>
        <v>0</v>
      </c>
      <c r="F1551" s="43">
        <f>IFERROR(VLOOKUP(A1551,'2023'!A:N,13,0),0)</f>
        <v>0</v>
      </c>
      <c r="G1551" s="43">
        <f>IFERROR(VLOOKUP(A1551,'2023'!A:N,14,0),0)</f>
        <v>0</v>
      </c>
      <c r="H1551" s="43">
        <v>0</v>
      </c>
      <c r="I1551" s="43">
        <v>0</v>
      </c>
      <c r="J1551" s="44">
        <f t="shared" si="31"/>
        <v>0</v>
      </c>
      <c r="K1551" s="43">
        <v>1</v>
      </c>
      <c r="L1551" s="43">
        <v>2181818</v>
      </c>
      <c r="M1551" s="44">
        <f t="shared" si="32"/>
        <v>0</v>
      </c>
      <c r="N1551" s="43">
        <f t="shared" si="33"/>
        <v>-1</v>
      </c>
      <c r="O1551" s="44">
        <f t="shared" si="34"/>
        <v>0</v>
      </c>
    </row>
    <row r="1552" spans="1:15" x14ac:dyDescent="0.2">
      <c r="A1552" s="31" t="s">
        <v>3735</v>
      </c>
      <c r="B1552" s="31" t="s">
        <v>11</v>
      </c>
      <c r="C1552" s="31">
        <v>0</v>
      </c>
      <c r="D1552" s="31">
        <v>0</v>
      </c>
      <c r="E1552" s="31">
        <f t="shared" si="30"/>
        <v>0</v>
      </c>
      <c r="F1552" s="43">
        <f>IFERROR(VLOOKUP(A1552,'2023'!A:N,13,0),0)</f>
        <v>0</v>
      </c>
      <c r="G1552" s="43">
        <f>IFERROR(VLOOKUP(A1552,'2023'!A:N,14,0),0)</f>
        <v>0</v>
      </c>
      <c r="H1552" s="43">
        <v>0</v>
      </c>
      <c r="I1552" s="43">
        <v>0</v>
      </c>
      <c r="J1552" s="44">
        <f t="shared" si="31"/>
        <v>0</v>
      </c>
      <c r="K1552" s="43">
        <v>1</v>
      </c>
      <c r="L1552" s="43">
        <v>5581818</v>
      </c>
      <c r="M1552" s="44">
        <f t="shared" si="32"/>
        <v>0</v>
      </c>
      <c r="N1552" s="43">
        <f t="shared" si="33"/>
        <v>-1</v>
      </c>
      <c r="O1552" s="44">
        <f t="shared" si="34"/>
        <v>0</v>
      </c>
    </row>
    <row r="1553" spans="1:15" x14ac:dyDescent="0.2">
      <c r="A1553" s="31" t="s">
        <v>3736</v>
      </c>
      <c r="B1553" s="31" t="s">
        <v>11</v>
      </c>
      <c r="C1553" s="31">
        <v>0</v>
      </c>
      <c r="D1553" s="31">
        <v>0</v>
      </c>
      <c r="E1553" s="31">
        <f t="shared" si="30"/>
        <v>0</v>
      </c>
      <c r="F1553" s="43">
        <f>IFERROR(VLOOKUP(A1553,'2023'!A:N,13,0),0)</f>
        <v>0</v>
      </c>
      <c r="G1553" s="43">
        <f>IFERROR(VLOOKUP(A1553,'2023'!A:N,14,0),0)</f>
        <v>0</v>
      </c>
      <c r="H1553" s="43">
        <v>0</v>
      </c>
      <c r="I1553" s="43">
        <v>0</v>
      </c>
      <c r="J1553" s="44">
        <f t="shared" si="31"/>
        <v>0</v>
      </c>
      <c r="K1553" s="43">
        <v>1</v>
      </c>
      <c r="L1553" s="43">
        <v>10454545</v>
      </c>
      <c r="M1553" s="44">
        <f t="shared" si="32"/>
        <v>0</v>
      </c>
      <c r="N1553" s="43">
        <f t="shared" si="33"/>
        <v>-1</v>
      </c>
      <c r="O1553" s="44">
        <f t="shared" si="34"/>
        <v>0</v>
      </c>
    </row>
    <row r="1554" spans="1:15" x14ac:dyDescent="0.2">
      <c r="A1554" s="31" t="s">
        <v>3737</v>
      </c>
      <c r="B1554" s="31" t="s">
        <v>25</v>
      </c>
      <c r="C1554" s="31">
        <v>0</v>
      </c>
      <c r="D1554" s="31">
        <v>0</v>
      </c>
      <c r="E1554" s="31">
        <f t="shared" si="30"/>
        <v>0</v>
      </c>
      <c r="F1554" s="43">
        <f>IFERROR(VLOOKUP(A1554,'2023'!A:N,13,0),0)</f>
        <v>0</v>
      </c>
      <c r="G1554" s="43">
        <f>IFERROR(VLOOKUP(A1554,'2023'!A:N,14,0),0)</f>
        <v>0</v>
      </c>
      <c r="H1554" s="43">
        <v>0</v>
      </c>
      <c r="I1554" s="43">
        <v>0</v>
      </c>
      <c r="J1554" s="44">
        <f t="shared" si="31"/>
        <v>0</v>
      </c>
      <c r="K1554" s="43">
        <v>1</v>
      </c>
      <c r="L1554" s="43">
        <v>11336363</v>
      </c>
      <c r="M1554" s="44">
        <f t="shared" si="32"/>
        <v>0</v>
      </c>
      <c r="N1554" s="43">
        <f t="shared" si="33"/>
        <v>-1</v>
      </c>
      <c r="O1554" s="44">
        <f t="shared" si="34"/>
        <v>0</v>
      </c>
    </row>
    <row r="1555" spans="1:15" x14ac:dyDescent="0.2">
      <c r="A1555" s="31" t="s">
        <v>3738</v>
      </c>
      <c r="B1555" s="31" t="s">
        <v>20</v>
      </c>
      <c r="C1555" s="31">
        <v>0</v>
      </c>
      <c r="D1555" s="31">
        <v>0</v>
      </c>
      <c r="E1555" s="31">
        <f t="shared" si="30"/>
        <v>0</v>
      </c>
      <c r="F1555" s="43">
        <f>IFERROR(VLOOKUP(A1555,'2023'!A:N,13,0),0)</f>
        <v>0</v>
      </c>
      <c r="G1555" s="43">
        <f>IFERROR(VLOOKUP(A1555,'2023'!A:N,14,0),0)</f>
        <v>0</v>
      </c>
      <c r="H1555" s="43">
        <v>0</v>
      </c>
      <c r="I1555" s="43">
        <v>0</v>
      </c>
      <c r="J1555" s="44">
        <f t="shared" si="31"/>
        <v>0</v>
      </c>
      <c r="K1555" s="43">
        <v>1</v>
      </c>
      <c r="L1555" s="43">
        <v>11500000</v>
      </c>
      <c r="M1555" s="44">
        <f t="shared" si="32"/>
        <v>0</v>
      </c>
      <c r="N1555" s="43">
        <f t="shared" si="33"/>
        <v>-1</v>
      </c>
      <c r="O1555" s="44">
        <f t="shared" si="34"/>
        <v>0</v>
      </c>
    </row>
    <row r="1556" spans="1:15" x14ac:dyDescent="0.2">
      <c r="A1556" s="31" t="s">
        <v>3739</v>
      </c>
      <c r="B1556" s="31" t="s">
        <v>11</v>
      </c>
      <c r="C1556" s="31">
        <v>0</v>
      </c>
      <c r="D1556" s="31">
        <v>0</v>
      </c>
      <c r="E1556" s="31">
        <f t="shared" si="30"/>
        <v>0</v>
      </c>
      <c r="F1556" s="43">
        <f>IFERROR(VLOOKUP(A1556,'2023'!A:N,13,0),0)</f>
        <v>0</v>
      </c>
      <c r="G1556" s="43">
        <f>IFERROR(VLOOKUP(A1556,'2023'!A:N,14,0),0)</f>
        <v>0</v>
      </c>
      <c r="H1556" s="43">
        <v>0</v>
      </c>
      <c r="I1556" s="43">
        <v>0</v>
      </c>
      <c r="J1556" s="44">
        <f t="shared" si="31"/>
        <v>0</v>
      </c>
      <c r="K1556" s="43">
        <v>1</v>
      </c>
      <c r="L1556" s="43">
        <v>4545455</v>
      </c>
      <c r="M1556" s="44">
        <f t="shared" si="32"/>
        <v>0</v>
      </c>
      <c r="N1556" s="43">
        <f t="shared" si="33"/>
        <v>-1</v>
      </c>
      <c r="O1556" s="44">
        <f t="shared" si="34"/>
        <v>0</v>
      </c>
    </row>
    <row r="1557" spans="1:15" x14ac:dyDescent="0.2">
      <c r="A1557" s="31" t="s">
        <v>3740</v>
      </c>
      <c r="B1557" s="31" t="s">
        <v>11</v>
      </c>
      <c r="C1557" s="31">
        <v>0</v>
      </c>
      <c r="D1557" s="31">
        <v>0</v>
      </c>
      <c r="E1557" s="31">
        <f t="shared" si="30"/>
        <v>0</v>
      </c>
      <c r="F1557" s="43">
        <f>IFERROR(VLOOKUP(A1557,'2023'!A:N,13,0),0)</f>
        <v>0</v>
      </c>
      <c r="G1557" s="43">
        <f>IFERROR(VLOOKUP(A1557,'2023'!A:N,14,0),0)</f>
        <v>0</v>
      </c>
      <c r="H1557" s="43">
        <v>0</v>
      </c>
      <c r="I1557" s="43">
        <v>0</v>
      </c>
      <c r="J1557" s="44">
        <f t="shared" si="31"/>
        <v>0</v>
      </c>
      <c r="K1557" s="43">
        <v>1</v>
      </c>
      <c r="L1557" s="43">
        <v>209091</v>
      </c>
      <c r="M1557" s="44">
        <f t="shared" si="32"/>
        <v>0</v>
      </c>
      <c r="N1557" s="43">
        <f t="shared" si="33"/>
        <v>-1</v>
      </c>
      <c r="O1557" s="44">
        <f t="shared" si="34"/>
        <v>0</v>
      </c>
    </row>
    <row r="1558" spans="1:15" x14ac:dyDescent="0.2">
      <c r="A1558" s="31" t="s">
        <v>3741</v>
      </c>
      <c r="B1558" s="31" t="s">
        <v>11</v>
      </c>
      <c r="C1558" s="31">
        <v>0</v>
      </c>
      <c r="D1558" s="31">
        <v>0</v>
      </c>
      <c r="E1558" s="31">
        <f t="shared" si="30"/>
        <v>0</v>
      </c>
      <c r="F1558" s="43">
        <f>IFERROR(VLOOKUP(A1558,'2023'!A:N,13,0),0)</f>
        <v>0</v>
      </c>
      <c r="G1558" s="43">
        <f>IFERROR(VLOOKUP(A1558,'2023'!A:N,14,0),0)</f>
        <v>0</v>
      </c>
      <c r="H1558" s="43">
        <v>0</v>
      </c>
      <c r="I1558" s="43">
        <v>0</v>
      </c>
      <c r="J1558" s="44">
        <f t="shared" si="31"/>
        <v>0</v>
      </c>
      <c r="K1558" s="43">
        <v>1</v>
      </c>
      <c r="L1558" s="43">
        <v>136364</v>
      </c>
      <c r="M1558" s="44">
        <f t="shared" si="32"/>
        <v>0</v>
      </c>
      <c r="N1558" s="43">
        <f t="shared" si="33"/>
        <v>-1</v>
      </c>
      <c r="O1558" s="44">
        <f t="shared" si="34"/>
        <v>0</v>
      </c>
    </row>
    <row r="1559" spans="1:15" x14ac:dyDescent="0.2">
      <c r="A1559" s="31" t="s">
        <v>3742</v>
      </c>
      <c r="B1559" s="31" t="s">
        <v>11</v>
      </c>
      <c r="C1559" s="31">
        <v>0</v>
      </c>
      <c r="D1559" s="31">
        <v>0</v>
      </c>
      <c r="E1559" s="31">
        <f t="shared" si="30"/>
        <v>0</v>
      </c>
      <c r="F1559" s="43">
        <f>IFERROR(VLOOKUP(A1559,'2023'!A:N,13,0),0)</f>
        <v>0</v>
      </c>
      <c r="G1559" s="43">
        <f>IFERROR(VLOOKUP(A1559,'2023'!A:N,14,0),0)</f>
        <v>0</v>
      </c>
      <c r="H1559" s="43">
        <v>0</v>
      </c>
      <c r="I1559" s="43">
        <v>0</v>
      </c>
      <c r="J1559" s="44">
        <f t="shared" si="31"/>
        <v>0</v>
      </c>
      <c r="K1559" s="43">
        <v>1</v>
      </c>
      <c r="L1559" s="43">
        <v>4250000</v>
      </c>
      <c r="M1559" s="44">
        <f t="shared" si="32"/>
        <v>0</v>
      </c>
      <c r="N1559" s="43">
        <f t="shared" si="33"/>
        <v>-1</v>
      </c>
      <c r="O1559" s="44">
        <f t="shared" si="34"/>
        <v>0</v>
      </c>
    </row>
    <row r="1560" spans="1:15" x14ac:dyDescent="0.2">
      <c r="A1560" s="31" t="s">
        <v>3743</v>
      </c>
      <c r="B1560" s="31" t="s">
        <v>11</v>
      </c>
      <c r="C1560" s="31">
        <v>0</v>
      </c>
      <c r="D1560" s="31">
        <v>0</v>
      </c>
      <c r="E1560" s="31">
        <f t="shared" si="30"/>
        <v>0</v>
      </c>
      <c r="F1560" s="43">
        <f>IFERROR(VLOOKUP(A1560,'2023'!A:N,13,0),0)</f>
        <v>0</v>
      </c>
      <c r="G1560" s="43">
        <f>IFERROR(VLOOKUP(A1560,'2023'!A:N,14,0),0)</f>
        <v>0</v>
      </c>
      <c r="H1560" s="43">
        <v>0</v>
      </c>
      <c r="I1560" s="43">
        <v>0</v>
      </c>
      <c r="J1560" s="44">
        <f t="shared" si="31"/>
        <v>0</v>
      </c>
      <c r="K1560" s="43">
        <v>1</v>
      </c>
      <c r="L1560" s="43">
        <v>13363636</v>
      </c>
      <c r="M1560" s="44">
        <f t="shared" si="32"/>
        <v>0</v>
      </c>
      <c r="N1560" s="43">
        <f t="shared" si="33"/>
        <v>-1</v>
      </c>
      <c r="O1560" s="44">
        <f t="shared" si="34"/>
        <v>0</v>
      </c>
    </row>
    <row r="1561" spans="1:15" x14ac:dyDescent="0.2">
      <c r="A1561" s="31" t="s">
        <v>3744</v>
      </c>
      <c r="B1561" s="31" t="s">
        <v>20</v>
      </c>
      <c r="C1561" s="31">
        <v>0</v>
      </c>
      <c r="D1561" s="31">
        <v>0</v>
      </c>
      <c r="E1561" s="31">
        <f t="shared" si="30"/>
        <v>0</v>
      </c>
      <c r="F1561" s="43">
        <f>IFERROR(VLOOKUP(A1561,'2023'!A:N,13,0),0)</f>
        <v>0</v>
      </c>
      <c r="G1561" s="43">
        <f>IFERROR(VLOOKUP(A1561,'2023'!A:N,14,0),0)</f>
        <v>0</v>
      </c>
      <c r="H1561" s="43">
        <v>0</v>
      </c>
      <c r="I1561" s="43">
        <v>0</v>
      </c>
      <c r="J1561" s="44">
        <f t="shared" si="31"/>
        <v>0</v>
      </c>
      <c r="K1561" s="43">
        <v>1</v>
      </c>
      <c r="L1561" s="43">
        <v>2345454</v>
      </c>
      <c r="M1561" s="44">
        <f t="shared" si="32"/>
        <v>0</v>
      </c>
      <c r="N1561" s="43">
        <f t="shared" si="33"/>
        <v>-1</v>
      </c>
      <c r="O1561" s="44">
        <f t="shared" si="34"/>
        <v>0</v>
      </c>
    </row>
    <row r="1562" spans="1:15" x14ac:dyDescent="0.2">
      <c r="A1562" s="31" t="s">
        <v>3745</v>
      </c>
      <c r="B1562" s="31" t="s">
        <v>11</v>
      </c>
      <c r="C1562" s="31">
        <v>0</v>
      </c>
      <c r="D1562" s="31">
        <v>0</v>
      </c>
      <c r="E1562" s="31">
        <f t="shared" si="30"/>
        <v>0</v>
      </c>
      <c r="F1562" s="43">
        <f>IFERROR(VLOOKUP(A1562,'2023'!A:N,13,0),0)</f>
        <v>0</v>
      </c>
      <c r="G1562" s="43">
        <f>IFERROR(VLOOKUP(A1562,'2023'!A:N,14,0),0)</f>
        <v>0</v>
      </c>
      <c r="H1562" s="43">
        <v>0</v>
      </c>
      <c r="I1562" s="43">
        <v>0</v>
      </c>
      <c r="J1562" s="44">
        <f t="shared" si="31"/>
        <v>0</v>
      </c>
      <c r="K1562" s="43">
        <v>1</v>
      </c>
      <c r="L1562" s="43">
        <v>863636</v>
      </c>
      <c r="M1562" s="44">
        <f t="shared" si="32"/>
        <v>0</v>
      </c>
      <c r="N1562" s="43">
        <f t="shared" si="33"/>
        <v>-1</v>
      </c>
      <c r="O1562" s="44">
        <f t="shared" si="34"/>
        <v>0</v>
      </c>
    </row>
    <row r="1563" spans="1:15" x14ac:dyDescent="0.2">
      <c r="A1563" s="31" t="s">
        <v>3746</v>
      </c>
      <c r="B1563" s="31" t="s">
        <v>11</v>
      </c>
      <c r="C1563" s="31">
        <v>0</v>
      </c>
      <c r="D1563" s="31">
        <v>0</v>
      </c>
      <c r="E1563" s="31">
        <f t="shared" si="30"/>
        <v>0</v>
      </c>
      <c r="F1563" s="43">
        <f>IFERROR(VLOOKUP(A1563,'2023'!A:N,13,0),0)</f>
        <v>0</v>
      </c>
      <c r="G1563" s="43">
        <f>IFERROR(VLOOKUP(A1563,'2023'!A:N,14,0),0)</f>
        <v>0</v>
      </c>
      <c r="H1563" s="43">
        <v>0</v>
      </c>
      <c r="I1563" s="43">
        <v>0</v>
      </c>
      <c r="J1563" s="44">
        <f t="shared" si="31"/>
        <v>0</v>
      </c>
      <c r="K1563" s="43">
        <v>1</v>
      </c>
      <c r="L1563" s="43">
        <v>17063636</v>
      </c>
      <c r="M1563" s="44">
        <f t="shared" si="32"/>
        <v>0</v>
      </c>
      <c r="N1563" s="43">
        <f t="shared" si="33"/>
        <v>-1</v>
      </c>
      <c r="O1563" s="44">
        <f t="shared" si="34"/>
        <v>0</v>
      </c>
    </row>
    <row r="1564" spans="1:15" x14ac:dyDescent="0.2">
      <c r="A1564" s="31" t="s">
        <v>3747</v>
      </c>
      <c r="B1564" s="31" t="s">
        <v>11</v>
      </c>
      <c r="C1564" s="31">
        <v>0</v>
      </c>
      <c r="D1564" s="31">
        <v>0</v>
      </c>
      <c r="E1564" s="31">
        <f t="shared" si="30"/>
        <v>0</v>
      </c>
      <c r="F1564" s="43">
        <f>IFERROR(VLOOKUP(A1564,'2023'!A:N,13,0),0)</f>
        <v>0</v>
      </c>
      <c r="G1564" s="43">
        <f>IFERROR(VLOOKUP(A1564,'2023'!A:N,14,0),0)</f>
        <v>0</v>
      </c>
      <c r="H1564" s="43">
        <v>0</v>
      </c>
      <c r="I1564" s="43">
        <v>0</v>
      </c>
      <c r="J1564" s="44">
        <f t="shared" si="31"/>
        <v>0</v>
      </c>
      <c r="K1564" s="43">
        <v>1</v>
      </c>
      <c r="L1564" s="43">
        <v>3318182</v>
      </c>
      <c r="M1564" s="44">
        <f t="shared" si="32"/>
        <v>0</v>
      </c>
      <c r="N1564" s="43">
        <f t="shared" si="33"/>
        <v>-1</v>
      </c>
      <c r="O1564" s="44">
        <f t="shared" si="34"/>
        <v>0</v>
      </c>
    </row>
    <row r="1565" spans="1:15" x14ac:dyDescent="0.2">
      <c r="A1565" s="31" t="s">
        <v>3748</v>
      </c>
      <c r="B1565" s="31" t="s">
        <v>11</v>
      </c>
      <c r="C1565" s="31">
        <v>0</v>
      </c>
      <c r="D1565" s="31">
        <v>0</v>
      </c>
      <c r="E1565" s="31">
        <f t="shared" si="30"/>
        <v>0</v>
      </c>
      <c r="F1565" s="43">
        <f>IFERROR(VLOOKUP(A1565,'2023'!A:N,13,0),0)</f>
        <v>0</v>
      </c>
      <c r="G1565" s="43">
        <f>IFERROR(VLOOKUP(A1565,'2023'!A:N,14,0),0)</f>
        <v>0</v>
      </c>
      <c r="H1565" s="43">
        <v>0</v>
      </c>
      <c r="I1565" s="43">
        <v>0</v>
      </c>
      <c r="J1565" s="44">
        <f t="shared" si="31"/>
        <v>0</v>
      </c>
      <c r="K1565" s="43">
        <v>1</v>
      </c>
      <c r="L1565" s="43">
        <v>44772727</v>
      </c>
      <c r="M1565" s="44">
        <f t="shared" si="32"/>
        <v>0</v>
      </c>
      <c r="N1565" s="43">
        <f t="shared" si="33"/>
        <v>-1</v>
      </c>
      <c r="O1565" s="44">
        <f t="shared" si="34"/>
        <v>0</v>
      </c>
    </row>
    <row r="1566" spans="1:15" x14ac:dyDescent="0.2">
      <c r="A1566" s="31" t="s">
        <v>1108</v>
      </c>
      <c r="B1566" s="31" t="s">
        <v>11</v>
      </c>
      <c r="C1566" s="31">
        <v>7</v>
      </c>
      <c r="D1566" s="31">
        <v>4772728</v>
      </c>
      <c r="E1566" s="31">
        <f t="shared" si="30"/>
        <v>0</v>
      </c>
      <c r="F1566" s="43">
        <f>IFERROR(VLOOKUP(A1566,'2023'!A:N,13,0),0)</f>
        <v>7</v>
      </c>
      <c r="G1566" s="43">
        <f>IFERROR(VLOOKUP(A1566,'2023'!A:N,14,0),0)</f>
        <v>4772728</v>
      </c>
      <c r="H1566" s="43">
        <v>0</v>
      </c>
      <c r="I1566" s="43">
        <v>0</v>
      </c>
      <c r="J1566" s="44">
        <f t="shared" si="31"/>
        <v>681818.28571428568</v>
      </c>
      <c r="K1566" s="43">
        <v>5</v>
      </c>
      <c r="L1566" s="43">
        <v>2954545</v>
      </c>
      <c r="M1566" s="44">
        <f t="shared" si="32"/>
        <v>3409091.4285714282</v>
      </c>
      <c r="N1566" s="43">
        <f t="shared" si="33"/>
        <v>2</v>
      </c>
      <c r="O1566" s="44">
        <f t="shared" si="34"/>
        <v>1363636.5714285718</v>
      </c>
    </row>
    <row r="1567" spans="1:15" x14ac:dyDescent="0.2">
      <c r="A1567" s="31" t="s">
        <v>3749</v>
      </c>
      <c r="B1567" s="31" t="s">
        <v>20</v>
      </c>
      <c r="C1567" s="31">
        <v>0</v>
      </c>
      <c r="D1567" s="31">
        <v>0</v>
      </c>
      <c r="E1567" s="31">
        <f t="shared" si="30"/>
        <v>0</v>
      </c>
      <c r="F1567" s="43">
        <f>IFERROR(VLOOKUP(A1567,'2023'!A:N,13,0),0)</f>
        <v>0</v>
      </c>
      <c r="G1567" s="43">
        <f>IFERROR(VLOOKUP(A1567,'2023'!A:N,14,0),0)</f>
        <v>0</v>
      </c>
      <c r="H1567" s="43">
        <v>0</v>
      </c>
      <c r="I1567" s="43">
        <v>0</v>
      </c>
      <c r="J1567" s="44">
        <f t="shared" si="31"/>
        <v>0</v>
      </c>
      <c r="K1567" s="43">
        <v>1</v>
      </c>
      <c r="L1567" s="43">
        <v>6809091</v>
      </c>
      <c r="M1567" s="44">
        <f t="shared" si="32"/>
        <v>0</v>
      </c>
      <c r="N1567" s="43">
        <f t="shared" si="33"/>
        <v>-1</v>
      </c>
      <c r="O1567" s="44">
        <f t="shared" si="34"/>
        <v>0</v>
      </c>
    </row>
    <row r="1568" spans="1:15" x14ac:dyDescent="0.2">
      <c r="A1568" s="31" t="s">
        <v>3750</v>
      </c>
      <c r="B1568" s="31" t="s">
        <v>11</v>
      </c>
      <c r="C1568" s="31">
        <v>0</v>
      </c>
      <c r="D1568" s="31">
        <v>0</v>
      </c>
      <c r="E1568" s="31">
        <f t="shared" si="30"/>
        <v>0</v>
      </c>
      <c r="F1568" s="43">
        <f>IFERROR(VLOOKUP(A1568,'2023'!A:N,13,0),0)</f>
        <v>0</v>
      </c>
      <c r="G1568" s="43">
        <f>IFERROR(VLOOKUP(A1568,'2023'!A:N,14,0),0)</f>
        <v>0</v>
      </c>
      <c r="H1568" s="43">
        <v>0</v>
      </c>
      <c r="I1568" s="43">
        <v>0</v>
      </c>
      <c r="J1568" s="44">
        <f t="shared" si="31"/>
        <v>0</v>
      </c>
      <c r="K1568" s="43">
        <v>1</v>
      </c>
      <c r="L1568" s="43">
        <v>500000</v>
      </c>
      <c r="M1568" s="44">
        <f t="shared" si="32"/>
        <v>0</v>
      </c>
      <c r="N1568" s="43">
        <f t="shared" si="33"/>
        <v>-1</v>
      </c>
      <c r="O1568" s="44">
        <f t="shared" si="34"/>
        <v>0</v>
      </c>
    </row>
    <row r="1569" spans="1:15" x14ac:dyDescent="0.2">
      <c r="A1569" s="31" t="s">
        <v>3751</v>
      </c>
      <c r="B1569" s="31" t="s">
        <v>11</v>
      </c>
      <c r="C1569" s="31">
        <v>0</v>
      </c>
      <c r="D1569" s="31">
        <v>0</v>
      </c>
      <c r="E1569" s="31">
        <f t="shared" si="30"/>
        <v>0</v>
      </c>
      <c r="F1569" s="43">
        <f>IFERROR(VLOOKUP(A1569,'2023'!A:N,13,0),0)</f>
        <v>0</v>
      </c>
      <c r="G1569" s="43">
        <f>IFERROR(VLOOKUP(A1569,'2023'!A:N,14,0),0)</f>
        <v>0</v>
      </c>
      <c r="H1569" s="43">
        <v>0</v>
      </c>
      <c r="I1569" s="43">
        <v>0</v>
      </c>
      <c r="J1569" s="44">
        <f t="shared" si="31"/>
        <v>0</v>
      </c>
      <c r="K1569" s="43">
        <v>1</v>
      </c>
      <c r="L1569" s="43">
        <v>6354545</v>
      </c>
      <c r="M1569" s="44">
        <f t="shared" si="32"/>
        <v>0</v>
      </c>
      <c r="N1569" s="43">
        <f t="shared" si="33"/>
        <v>-1</v>
      </c>
      <c r="O1569" s="44">
        <f t="shared" si="34"/>
        <v>0</v>
      </c>
    </row>
    <row r="1570" spans="1:15" x14ac:dyDescent="0.2">
      <c r="A1570" s="31" t="s">
        <v>3752</v>
      </c>
      <c r="B1570" s="31" t="s">
        <v>11</v>
      </c>
      <c r="C1570" s="31">
        <v>0</v>
      </c>
      <c r="D1570" s="31">
        <v>0</v>
      </c>
      <c r="E1570" s="31">
        <f t="shared" si="30"/>
        <v>0</v>
      </c>
      <c r="F1570" s="43">
        <f>IFERROR(VLOOKUP(A1570,'2023'!A:N,13,0),0)</f>
        <v>0</v>
      </c>
      <c r="G1570" s="43">
        <f>IFERROR(VLOOKUP(A1570,'2023'!A:N,14,0),0)</f>
        <v>0</v>
      </c>
      <c r="H1570" s="43">
        <v>0</v>
      </c>
      <c r="I1570" s="43">
        <v>0</v>
      </c>
      <c r="J1570" s="44">
        <f t="shared" si="31"/>
        <v>0</v>
      </c>
      <c r="K1570" s="43">
        <v>1</v>
      </c>
      <c r="L1570" s="43">
        <v>17063636</v>
      </c>
      <c r="M1570" s="44">
        <f t="shared" si="32"/>
        <v>0</v>
      </c>
      <c r="N1570" s="43">
        <f t="shared" si="33"/>
        <v>-1</v>
      </c>
      <c r="O1570" s="44">
        <f t="shared" si="34"/>
        <v>0</v>
      </c>
    </row>
    <row r="1571" spans="1:15" x14ac:dyDescent="0.2">
      <c r="A1571" s="31" t="s">
        <v>3753</v>
      </c>
      <c r="B1571" s="31" t="s">
        <v>20</v>
      </c>
      <c r="C1571" s="31">
        <v>0</v>
      </c>
      <c r="D1571" s="31">
        <v>0</v>
      </c>
      <c r="E1571" s="31">
        <f t="shared" si="30"/>
        <v>0</v>
      </c>
      <c r="F1571" s="43">
        <f>IFERROR(VLOOKUP(A1571,'2023'!A:N,13,0),0)</f>
        <v>0</v>
      </c>
      <c r="G1571" s="43">
        <f>IFERROR(VLOOKUP(A1571,'2023'!A:N,14,0),0)</f>
        <v>0</v>
      </c>
      <c r="H1571" s="43">
        <v>0</v>
      </c>
      <c r="I1571" s="43">
        <v>0</v>
      </c>
      <c r="J1571" s="44">
        <f t="shared" si="31"/>
        <v>0</v>
      </c>
      <c r="K1571" s="43">
        <v>1</v>
      </c>
      <c r="L1571" s="43">
        <v>11263636</v>
      </c>
      <c r="M1571" s="44">
        <f t="shared" si="32"/>
        <v>0</v>
      </c>
      <c r="N1571" s="43">
        <f t="shared" si="33"/>
        <v>-1</v>
      </c>
      <c r="O1571" s="44">
        <f t="shared" si="34"/>
        <v>0</v>
      </c>
    </row>
    <row r="1572" spans="1:15" x14ac:dyDescent="0.2">
      <c r="A1572" s="31" t="s">
        <v>3754</v>
      </c>
      <c r="B1572" s="31" t="s">
        <v>20</v>
      </c>
      <c r="C1572" s="31">
        <v>0</v>
      </c>
      <c r="D1572" s="31">
        <v>0</v>
      </c>
      <c r="E1572" s="31">
        <f t="shared" si="30"/>
        <v>0</v>
      </c>
      <c r="F1572" s="43">
        <f>IFERROR(VLOOKUP(A1572,'2023'!A:N,13,0),0)</f>
        <v>0</v>
      </c>
      <c r="G1572" s="43">
        <f>IFERROR(VLOOKUP(A1572,'2023'!A:N,14,0),0)</f>
        <v>0</v>
      </c>
      <c r="H1572" s="43">
        <v>0</v>
      </c>
      <c r="I1572" s="43">
        <v>0</v>
      </c>
      <c r="J1572" s="44">
        <f t="shared" si="31"/>
        <v>0</v>
      </c>
      <c r="K1572" s="43">
        <v>1</v>
      </c>
      <c r="L1572" s="43">
        <v>10454545</v>
      </c>
      <c r="M1572" s="44">
        <f t="shared" si="32"/>
        <v>0</v>
      </c>
      <c r="N1572" s="43">
        <f t="shared" si="33"/>
        <v>-1</v>
      </c>
      <c r="O1572" s="44">
        <f t="shared" si="34"/>
        <v>0</v>
      </c>
    </row>
    <row r="1573" spans="1:15" x14ac:dyDescent="0.2">
      <c r="A1573" s="31" t="s">
        <v>3755</v>
      </c>
      <c r="B1573" s="31" t="s">
        <v>11</v>
      </c>
      <c r="C1573" s="31">
        <v>0</v>
      </c>
      <c r="D1573" s="31">
        <v>0</v>
      </c>
      <c r="E1573" s="31">
        <f t="shared" si="30"/>
        <v>0</v>
      </c>
      <c r="F1573" s="43">
        <f>IFERROR(VLOOKUP(A1573,'2023'!A:N,13,0),0)</f>
        <v>0</v>
      </c>
      <c r="G1573" s="43">
        <f>IFERROR(VLOOKUP(A1573,'2023'!A:N,14,0),0)</f>
        <v>0</v>
      </c>
      <c r="H1573" s="43">
        <v>0</v>
      </c>
      <c r="I1573" s="43">
        <v>0</v>
      </c>
      <c r="J1573" s="44">
        <f t="shared" si="31"/>
        <v>0</v>
      </c>
      <c r="K1573" s="43">
        <v>1</v>
      </c>
      <c r="L1573" s="43">
        <v>1318182</v>
      </c>
      <c r="M1573" s="44">
        <f t="shared" si="32"/>
        <v>0</v>
      </c>
      <c r="N1573" s="43">
        <f t="shared" si="33"/>
        <v>-1</v>
      </c>
      <c r="O1573" s="44">
        <f t="shared" si="34"/>
        <v>0</v>
      </c>
    </row>
    <row r="1574" spans="1:15" x14ac:dyDescent="0.2">
      <c r="A1574" s="31" t="s">
        <v>3756</v>
      </c>
      <c r="B1574" s="31" t="s">
        <v>11</v>
      </c>
      <c r="C1574" s="31">
        <v>0</v>
      </c>
      <c r="D1574" s="31">
        <v>0</v>
      </c>
      <c r="E1574" s="31">
        <f t="shared" si="30"/>
        <v>0</v>
      </c>
      <c r="F1574" s="43">
        <f>IFERROR(VLOOKUP(A1574,'2023'!A:N,13,0),0)</f>
        <v>0</v>
      </c>
      <c r="G1574" s="43">
        <f>IFERROR(VLOOKUP(A1574,'2023'!A:N,14,0),0)</f>
        <v>0</v>
      </c>
      <c r="H1574" s="43">
        <v>0</v>
      </c>
      <c r="I1574" s="43">
        <v>0</v>
      </c>
      <c r="J1574" s="44">
        <f t="shared" si="31"/>
        <v>0</v>
      </c>
      <c r="K1574" s="43">
        <v>1</v>
      </c>
      <c r="L1574" s="43">
        <v>15445455</v>
      </c>
      <c r="M1574" s="44">
        <f t="shared" si="32"/>
        <v>0</v>
      </c>
      <c r="N1574" s="43">
        <f t="shared" si="33"/>
        <v>-1</v>
      </c>
      <c r="O1574" s="44">
        <f t="shared" si="34"/>
        <v>0</v>
      </c>
    </row>
    <row r="1575" spans="1:15" x14ac:dyDescent="0.2">
      <c r="A1575" s="31" t="s">
        <v>3757</v>
      </c>
      <c r="B1575" s="31" t="s">
        <v>141</v>
      </c>
      <c r="C1575" s="31">
        <v>0</v>
      </c>
      <c r="D1575" s="31">
        <v>0</v>
      </c>
      <c r="E1575" s="31">
        <f t="shared" si="30"/>
        <v>0</v>
      </c>
      <c r="F1575" s="43">
        <f>IFERROR(VLOOKUP(A1575,'2023'!A:N,13,0),0)</f>
        <v>0</v>
      </c>
      <c r="G1575" s="43">
        <f>IFERROR(VLOOKUP(A1575,'2023'!A:N,14,0),0)</f>
        <v>0</v>
      </c>
      <c r="H1575" s="43">
        <v>0</v>
      </c>
      <c r="I1575" s="43">
        <v>0</v>
      </c>
      <c r="J1575" s="44">
        <f t="shared" si="31"/>
        <v>0</v>
      </c>
      <c r="K1575" s="43">
        <v>1</v>
      </c>
      <c r="L1575" s="43">
        <v>54545</v>
      </c>
      <c r="M1575" s="44">
        <f t="shared" si="32"/>
        <v>0</v>
      </c>
      <c r="N1575" s="43">
        <f t="shared" si="33"/>
        <v>-1</v>
      </c>
      <c r="O1575" s="44">
        <f t="shared" si="34"/>
        <v>0</v>
      </c>
    </row>
    <row r="1576" spans="1:15" x14ac:dyDescent="0.2">
      <c r="A1576" s="31" t="s">
        <v>3758</v>
      </c>
      <c r="B1576" s="31" t="s">
        <v>11</v>
      </c>
      <c r="C1576" s="31">
        <v>0</v>
      </c>
      <c r="D1576" s="31">
        <v>0</v>
      </c>
      <c r="E1576" s="31">
        <f t="shared" si="30"/>
        <v>0</v>
      </c>
      <c r="F1576" s="43">
        <f>IFERROR(VLOOKUP(A1576,'2023'!A:N,13,0),0)</f>
        <v>0</v>
      </c>
      <c r="G1576" s="43">
        <f>IFERROR(VLOOKUP(A1576,'2023'!A:N,14,0),0)</f>
        <v>0</v>
      </c>
      <c r="H1576" s="43">
        <v>0</v>
      </c>
      <c r="I1576" s="43">
        <v>0</v>
      </c>
      <c r="J1576" s="44">
        <f t="shared" si="31"/>
        <v>0</v>
      </c>
      <c r="K1576" s="43">
        <v>1</v>
      </c>
      <c r="L1576" s="43">
        <v>3954545</v>
      </c>
      <c r="M1576" s="44">
        <f t="shared" si="32"/>
        <v>0</v>
      </c>
      <c r="N1576" s="43">
        <f t="shared" si="33"/>
        <v>-1</v>
      </c>
      <c r="O1576" s="44">
        <f t="shared" si="34"/>
        <v>0</v>
      </c>
    </row>
    <row r="1577" spans="1:15" x14ac:dyDescent="0.2">
      <c r="A1577" s="31" t="s">
        <v>3759</v>
      </c>
      <c r="B1577" s="31" t="s">
        <v>11</v>
      </c>
      <c r="C1577" s="31">
        <v>0</v>
      </c>
      <c r="D1577" s="31">
        <v>0</v>
      </c>
      <c r="E1577" s="31">
        <f t="shared" si="30"/>
        <v>0</v>
      </c>
      <c r="F1577" s="43">
        <f>IFERROR(VLOOKUP(A1577,'2023'!A:N,13,0),0)</f>
        <v>0</v>
      </c>
      <c r="G1577" s="43">
        <f>IFERROR(VLOOKUP(A1577,'2023'!A:N,14,0),0)</f>
        <v>0</v>
      </c>
      <c r="H1577" s="43">
        <v>0</v>
      </c>
      <c r="I1577" s="43">
        <v>0</v>
      </c>
      <c r="J1577" s="44">
        <f t="shared" si="31"/>
        <v>0</v>
      </c>
      <c r="K1577" s="43">
        <v>1</v>
      </c>
      <c r="L1577" s="43">
        <v>318181</v>
      </c>
      <c r="M1577" s="44">
        <f t="shared" si="32"/>
        <v>0</v>
      </c>
      <c r="N1577" s="43">
        <f t="shared" si="33"/>
        <v>-1</v>
      </c>
      <c r="O1577" s="44">
        <f t="shared" si="34"/>
        <v>0</v>
      </c>
    </row>
    <row r="1578" spans="1:15" x14ac:dyDescent="0.2">
      <c r="A1578" s="31" t="s">
        <v>3760</v>
      </c>
      <c r="B1578" s="31" t="s">
        <v>11</v>
      </c>
      <c r="C1578" s="31">
        <v>0</v>
      </c>
      <c r="D1578" s="31">
        <v>0</v>
      </c>
      <c r="E1578" s="31">
        <f t="shared" si="30"/>
        <v>0</v>
      </c>
      <c r="F1578" s="43">
        <f>IFERROR(VLOOKUP(A1578,'2023'!A:N,13,0),0)</f>
        <v>0</v>
      </c>
      <c r="G1578" s="43">
        <f>IFERROR(VLOOKUP(A1578,'2023'!A:N,14,0),0)</f>
        <v>0</v>
      </c>
      <c r="H1578" s="43">
        <v>0</v>
      </c>
      <c r="I1578" s="43">
        <v>0</v>
      </c>
      <c r="J1578" s="44">
        <f t="shared" si="31"/>
        <v>0</v>
      </c>
      <c r="K1578" s="43">
        <v>1</v>
      </c>
      <c r="L1578" s="43">
        <v>2000000</v>
      </c>
      <c r="M1578" s="44">
        <f t="shared" si="32"/>
        <v>0</v>
      </c>
      <c r="N1578" s="43">
        <f t="shared" si="33"/>
        <v>-1</v>
      </c>
      <c r="O1578" s="44">
        <f t="shared" si="34"/>
        <v>0</v>
      </c>
    </row>
    <row r="1579" spans="1:15" x14ac:dyDescent="0.2">
      <c r="A1579" s="31" t="s">
        <v>3761</v>
      </c>
      <c r="B1579" s="31" t="s">
        <v>11</v>
      </c>
      <c r="C1579" s="31">
        <v>0</v>
      </c>
      <c r="D1579" s="31">
        <v>0</v>
      </c>
      <c r="E1579" s="31">
        <f t="shared" si="30"/>
        <v>0</v>
      </c>
      <c r="F1579" s="43">
        <f>IFERROR(VLOOKUP(A1579,'2023'!A:N,13,0),0)</f>
        <v>0</v>
      </c>
      <c r="G1579" s="43">
        <f>IFERROR(VLOOKUP(A1579,'2023'!A:N,14,0),0)</f>
        <v>0</v>
      </c>
      <c r="H1579" s="43">
        <v>0</v>
      </c>
      <c r="I1579" s="43">
        <v>0</v>
      </c>
      <c r="J1579" s="44">
        <f t="shared" si="31"/>
        <v>0</v>
      </c>
      <c r="K1579" s="43">
        <v>1</v>
      </c>
      <c r="L1579" s="43">
        <v>13636364</v>
      </c>
      <c r="M1579" s="44">
        <f t="shared" si="32"/>
        <v>0</v>
      </c>
      <c r="N1579" s="43">
        <f t="shared" si="33"/>
        <v>-1</v>
      </c>
      <c r="O1579" s="44">
        <f t="shared" si="34"/>
        <v>0</v>
      </c>
    </row>
    <row r="1580" spans="1:15" x14ac:dyDescent="0.2">
      <c r="A1580" s="31" t="s">
        <v>3762</v>
      </c>
      <c r="B1580" s="31" t="s">
        <v>11</v>
      </c>
      <c r="C1580" s="31">
        <v>0</v>
      </c>
      <c r="D1580" s="31">
        <v>0</v>
      </c>
      <c r="E1580" s="31">
        <f t="shared" si="30"/>
        <v>0</v>
      </c>
      <c r="F1580" s="43">
        <f>IFERROR(VLOOKUP(A1580,'2023'!A:N,13,0),0)</f>
        <v>0</v>
      </c>
      <c r="G1580" s="43">
        <f>IFERROR(VLOOKUP(A1580,'2023'!A:N,14,0),0)</f>
        <v>0</v>
      </c>
      <c r="H1580" s="43">
        <v>0</v>
      </c>
      <c r="I1580" s="43">
        <v>0</v>
      </c>
      <c r="J1580" s="44">
        <f t="shared" si="31"/>
        <v>0</v>
      </c>
      <c r="K1580" s="43">
        <v>-1</v>
      </c>
      <c r="L1580" s="43">
        <v>2718182</v>
      </c>
      <c r="M1580" s="44">
        <f t="shared" si="32"/>
        <v>0</v>
      </c>
      <c r="N1580" s="43">
        <f t="shared" si="33"/>
        <v>1</v>
      </c>
      <c r="O1580" s="44">
        <f t="shared" si="34"/>
        <v>0</v>
      </c>
    </row>
    <row r="1581" spans="1:15" x14ac:dyDescent="0.2">
      <c r="A1581" s="31" t="s">
        <v>3763</v>
      </c>
      <c r="B1581" s="31" t="s">
        <v>11</v>
      </c>
      <c r="C1581" s="31">
        <v>0</v>
      </c>
      <c r="D1581" s="31">
        <v>0</v>
      </c>
      <c r="E1581" s="31">
        <f t="shared" si="30"/>
        <v>0</v>
      </c>
      <c r="F1581" s="43">
        <f>IFERROR(VLOOKUP(A1581,'2023'!A:N,13,0),0)</f>
        <v>0</v>
      </c>
      <c r="G1581" s="43">
        <f>IFERROR(VLOOKUP(A1581,'2023'!A:N,14,0),0)</f>
        <v>0</v>
      </c>
      <c r="H1581" s="43">
        <v>0</v>
      </c>
      <c r="I1581" s="43">
        <v>0</v>
      </c>
      <c r="J1581" s="44">
        <f t="shared" si="31"/>
        <v>0</v>
      </c>
      <c r="K1581" s="43">
        <v>1</v>
      </c>
      <c r="L1581" s="43">
        <v>700000</v>
      </c>
      <c r="M1581" s="44">
        <f t="shared" si="32"/>
        <v>0</v>
      </c>
      <c r="N1581" s="43">
        <f t="shared" si="33"/>
        <v>-1</v>
      </c>
      <c r="O1581" s="44">
        <f t="shared" si="34"/>
        <v>0</v>
      </c>
    </row>
    <row r="1582" spans="1:15" x14ac:dyDescent="0.2">
      <c r="A1582" s="31" t="s">
        <v>3764</v>
      </c>
      <c r="B1582" s="31" t="s">
        <v>11</v>
      </c>
      <c r="C1582" s="31">
        <v>0</v>
      </c>
      <c r="D1582" s="31">
        <v>0</v>
      </c>
      <c r="E1582" s="31">
        <f t="shared" si="30"/>
        <v>0</v>
      </c>
      <c r="F1582" s="43">
        <f>IFERROR(VLOOKUP(A1582,'2023'!A:N,13,0),0)</f>
        <v>0</v>
      </c>
      <c r="G1582" s="43">
        <f>IFERROR(VLOOKUP(A1582,'2023'!A:N,14,0),0)</f>
        <v>0</v>
      </c>
      <c r="H1582" s="43">
        <v>0</v>
      </c>
      <c r="I1582" s="43">
        <v>0</v>
      </c>
      <c r="J1582" s="44">
        <f t="shared" si="31"/>
        <v>0</v>
      </c>
      <c r="K1582" s="43">
        <v>1</v>
      </c>
      <c r="L1582" s="43">
        <v>218182</v>
      </c>
      <c r="M1582" s="44">
        <f t="shared" si="32"/>
        <v>0</v>
      </c>
      <c r="N1582" s="43">
        <f t="shared" si="33"/>
        <v>-1</v>
      </c>
      <c r="O1582" s="44">
        <f t="shared" si="34"/>
        <v>0</v>
      </c>
    </row>
    <row r="1583" spans="1:15" x14ac:dyDescent="0.2">
      <c r="A1583" s="31" t="s">
        <v>3765</v>
      </c>
      <c r="B1583" s="31" t="s">
        <v>11</v>
      </c>
      <c r="C1583" s="31">
        <v>0</v>
      </c>
      <c r="D1583" s="31">
        <v>0</v>
      </c>
      <c r="E1583" s="31">
        <f t="shared" si="30"/>
        <v>0</v>
      </c>
      <c r="F1583" s="43">
        <f>IFERROR(VLOOKUP(A1583,'2023'!A:N,13,0),0)</f>
        <v>0</v>
      </c>
      <c r="G1583" s="43">
        <f>IFERROR(VLOOKUP(A1583,'2023'!A:N,14,0),0)</f>
        <v>0</v>
      </c>
      <c r="H1583" s="43">
        <v>0</v>
      </c>
      <c r="I1583" s="43">
        <v>0</v>
      </c>
      <c r="J1583" s="44">
        <f t="shared" si="31"/>
        <v>0</v>
      </c>
      <c r="K1583" s="43">
        <v>1</v>
      </c>
      <c r="L1583" s="43">
        <v>7227273</v>
      </c>
      <c r="M1583" s="44">
        <f t="shared" si="32"/>
        <v>0</v>
      </c>
      <c r="N1583" s="43">
        <f t="shared" si="33"/>
        <v>-1</v>
      </c>
      <c r="O1583" s="44">
        <f t="shared" si="34"/>
        <v>0</v>
      </c>
    </row>
    <row r="1584" spans="1:15" x14ac:dyDescent="0.2">
      <c r="A1584" s="31" t="s">
        <v>3766</v>
      </c>
      <c r="B1584" s="31" t="s">
        <v>11</v>
      </c>
      <c r="C1584" s="31">
        <v>0</v>
      </c>
      <c r="D1584" s="31">
        <v>0</v>
      </c>
      <c r="E1584" s="31">
        <f t="shared" si="30"/>
        <v>0</v>
      </c>
      <c r="F1584" s="43">
        <f>IFERROR(VLOOKUP(A1584,'2023'!A:N,13,0),0)</f>
        <v>0</v>
      </c>
      <c r="G1584" s="43">
        <f>IFERROR(VLOOKUP(A1584,'2023'!A:N,14,0),0)</f>
        <v>0</v>
      </c>
      <c r="H1584" s="43">
        <v>0</v>
      </c>
      <c r="I1584" s="43">
        <v>0</v>
      </c>
      <c r="J1584" s="44">
        <f t="shared" si="31"/>
        <v>0</v>
      </c>
      <c r="K1584" s="43">
        <v>1</v>
      </c>
      <c r="L1584" s="43">
        <v>2709091</v>
      </c>
      <c r="M1584" s="44">
        <f t="shared" si="32"/>
        <v>0</v>
      </c>
      <c r="N1584" s="43">
        <f t="shared" si="33"/>
        <v>-1</v>
      </c>
      <c r="O1584" s="44">
        <f t="shared" si="34"/>
        <v>0</v>
      </c>
    </row>
    <row r="1585" spans="1:15" x14ac:dyDescent="0.2">
      <c r="A1585" s="31" t="s">
        <v>3767</v>
      </c>
      <c r="B1585" s="31" t="s">
        <v>20</v>
      </c>
      <c r="C1585" s="31">
        <v>0</v>
      </c>
      <c r="D1585" s="31">
        <v>0</v>
      </c>
      <c r="E1585" s="31">
        <f t="shared" si="30"/>
        <v>0</v>
      </c>
      <c r="F1585" s="43">
        <f>IFERROR(VLOOKUP(A1585,'2023'!A:N,13,0),0)</f>
        <v>0</v>
      </c>
      <c r="G1585" s="43">
        <f>IFERROR(VLOOKUP(A1585,'2023'!A:N,14,0),0)</f>
        <v>0</v>
      </c>
      <c r="H1585" s="43">
        <v>0</v>
      </c>
      <c r="I1585" s="43">
        <v>0</v>
      </c>
      <c r="J1585" s="44">
        <f t="shared" si="31"/>
        <v>0</v>
      </c>
      <c r="K1585" s="43">
        <v>1</v>
      </c>
      <c r="L1585" s="43">
        <v>18000000</v>
      </c>
      <c r="M1585" s="44">
        <f t="shared" si="32"/>
        <v>0</v>
      </c>
      <c r="N1585" s="43">
        <f t="shared" si="33"/>
        <v>-1</v>
      </c>
      <c r="O1585" s="44">
        <f t="shared" si="34"/>
        <v>0</v>
      </c>
    </row>
    <row r="1586" spans="1:15" x14ac:dyDescent="0.2">
      <c r="A1586" s="31" t="s">
        <v>3768</v>
      </c>
      <c r="B1586" s="31" t="s">
        <v>11</v>
      </c>
      <c r="C1586" s="31">
        <v>0</v>
      </c>
      <c r="D1586" s="31">
        <v>0</v>
      </c>
      <c r="E1586" s="31">
        <f t="shared" si="30"/>
        <v>0</v>
      </c>
      <c r="F1586" s="43">
        <f>IFERROR(VLOOKUP(A1586,'2023'!A:N,13,0),0)</f>
        <v>0</v>
      </c>
      <c r="G1586" s="43">
        <f>IFERROR(VLOOKUP(A1586,'2023'!A:N,14,0),0)</f>
        <v>0</v>
      </c>
      <c r="H1586" s="43">
        <v>0</v>
      </c>
      <c r="I1586" s="43">
        <v>0</v>
      </c>
      <c r="J1586" s="44">
        <f t="shared" si="31"/>
        <v>0</v>
      </c>
      <c r="K1586" s="43">
        <v>1</v>
      </c>
      <c r="L1586" s="43">
        <v>1863636</v>
      </c>
      <c r="M1586" s="44">
        <f t="shared" si="32"/>
        <v>0</v>
      </c>
      <c r="N1586" s="43">
        <f t="shared" si="33"/>
        <v>-1</v>
      </c>
      <c r="O1586" s="44">
        <f t="shared" si="34"/>
        <v>0</v>
      </c>
    </row>
    <row r="1587" spans="1:15" x14ac:dyDescent="0.2">
      <c r="A1587" s="31" t="s">
        <v>2098</v>
      </c>
      <c r="B1587" s="31" t="s">
        <v>20</v>
      </c>
      <c r="C1587" s="31">
        <v>0</v>
      </c>
      <c r="D1587" s="31">
        <v>0</v>
      </c>
      <c r="E1587" s="31">
        <f t="shared" si="30"/>
        <v>0</v>
      </c>
      <c r="F1587" s="43">
        <f>IFERROR(VLOOKUP(A1587,'2023'!A:N,13,0),0)</f>
        <v>0</v>
      </c>
      <c r="G1587" s="43">
        <f>IFERROR(VLOOKUP(A1587,'2023'!A:N,14,0),0)</f>
        <v>0</v>
      </c>
      <c r="H1587" s="43">
        <v>0</v>
      </c>
      <c r="I1587" s="43">
        <v>0</v>
      </c>
      <c r="J1587" s="44">
        <f t="shared" si="31"/>
        <v>0</v>
      </c>
      <c r="K1587" s="43">
        <v>1</v>
      </c>
      <c r="L1587" s="43">
        <v>618182</v>
      </c>
      <c r="M1587" s="44">
        <f t="shared" si="32"/>
        <v>0</v>
      </c>
      <c r="N1587" s="43">
        <f t="shared" si="33"/>
        <v>-1</v>
      </c>
      <c r="O1587" s="44">
        <f t="shared" si="34"/>
        <v>0</v>
      </c>
    </row>
    <row r="1588" spans="1:15" x14ac:dyDescent="0.2">
      <c r="A1588" s="31" t="s">
        <v>3769</v>
      </c>
      <c r="B1588" s="31" t="s">
        <v>11</v>
      </c>
      <c r="C1588" s="31">
        <v>0</v>
      </c>
      <c r="D1588" s="31">
        <v>0</v>
      </c>
      <c r="E1588" s="31">
        <f t="shared" si="30"/>
        <v>0</v>
      </c>
      <c r="F1588" s="43">
        <f>IFERROR(VLOOKUP(A1588,'2023'!A:N,13,0),0)</f>
        <v>0</v>
      </c>
      <c r="G1588" s="43">
        <f>IFERROR(VLOOKUP(A1588,'2023'!A:N,14,0),0)</f>
        <v>0</v>
      </c>
      <c r="H1588" s="43">
        <v>0</v>
      </c>
      <c r="I1588" s="43">
        <v>0</v>
      </c>
      <c r="J1588" s="44">
        <f t="shared" si="31"/>
        <v>0</v>
      </c>
      <c r="K1588" s="43">
        <v>1</v>
      </c>
      <c r="L1588" s="43">
        <v>13636364</v>
      </c>
      <c r="M1588" s="44">
        <f t="shared" si="32"/>
        <v>0</v>
      </c>
      <c r="N1588" s="43">
        <f t="shared" si="33"/>
        <v>-1</v>
      </c>
      <c r="O1588" s="44">
        <f t="shared" si="34"/>
        <v>0</v>
      </c>
    </row>
    <row r="1589" spans="1:15" x14ac:dyDescent="0.2">
      <c r="A1589" s="31" t="s">
        <v>3770</v>
      </c>
      <c r="B1589" s="31" t="s">
        <v>11</v>
      </c>
      <c r="C1589" s="31">
        <v>0</v>
      </c>
      <c r="D1589" s="31">
        <v>0</v>
      </c>
      <c r="E1589" s="31">
        <f t="shared" si="30"/>
        <v>0</v>
      </c>
      <c r="F1589" s="43">
        <f>IFERROR(VLOOKUP(A1589,'2023'!A:N,13,0),0)</f>
        <v>0</v>
      </c>
      <c r="G1589" s="43">
        <f>IFERROR(VLOOKUP(A1589,'2023'!A:N,14,0),0)</f>
        <v>0</v>
      </c>
      <c r="H1589" s="43">
        <v>0</v>
      </c>
      <c r="I1589" s="43">
        <v>0</v>
      </c>
      <c r="J1589" s="44">
        <f t="shared" si="31"/>
        <v>0</v>
      </c>
      <c r="K1589" s="43">
        <v>1</v>
      </c>
      <c r="L1589" s="43">
        <v>1590909</v>
      </c>
      <c r="M1589" s="44">
        <f t="shared" si="32"/>
        <v>0</v>
      </c>
      <c r="N1589" s="43">
        <f t="shared" si="33"/>
        <v>-1</v>
      </c>
      <c r="O1589" s="44">
        <f t="shared" si="34"/>
        <v>0</v>
      </c>
    </row>
    <row r="1590" spans="1:15" x14ac:dyDescent="0.2">
      <c r="A1590" s="31" t="s">
        <v>3771</v>
      </c>
      <c r="B1590" s="31" t="s">
        <v>11</v>
      </c>
      <c r="C1590" s="31">
        <v>0</v>
      </c>
      <c r="D1590" s="31">
        <v>0</v>
      </c>
      <c r="E1590" s="31">
        <f t="shared" si="30"/>
        <v>0</v>
      </c>
      <c r="F1590" s="43">
        <f>IFERROR(VLOOKUP(A1590,'2023'!A:N,13,0),0)</f>
        <v>0</v>
      </c>
      <c r="G1590" s="43">
        <f>IFERROR(VLOOKUP(A1590,'2023'!A:N,14,0),0)</f>
        <v>0</v>
      </c>
      <c r="H1590" s="43">
        <v>0</v>
      </c>
      <c r="I1590" s="43">
        <v>0</v>
      </c>
      <c r="J1590" s="44">
        <f t="shared" si="31"/>
        <v>0</v>
      </c>
      <c r="K1590" s="43">
        <v>1</v>
      </c>
      <c r="L1590" s="43">
        <v>6818182</v>
      </c>
      <c r="M1590" s="44">
        <f t="shared" si="32"/>
        <v>0</v>
      </c>
      <c r="N1590" s="43">
        <f t="shared" si="33"/>
        <v>-1</v>
      </c>
      <c r="O1590" s="44">
        <f t="shared" si="34"/>
        <v>0</v>
      </c>
    </row>
    <row r="1591" spans="1:15" x14ac:dyDescent="0.2">
      <c r="A1591" s="31" t="s">
        <v>3772</v>
      </c>
      <c r="B1591" s="31" t="s">
        <v>11</v>
      </c>
      <c r="C1591" s="31">
        <v>0</v>
      </c>
      <c r="D1591" s="31">
        <v>0</v>
      </c>
      <c r="E1591" s="31">
        <f t="shared" si="30"/>
        <v>0</v>
      </c>
      <c r="F1591" s="43">
        <f>IFERROR(VLOOKUP(A1591,'2023'!A:N,13,0),0)</f>
        <v>0</v>
      </c>
      <c r="G1591" s="43">
        <f>IFERROR(VLOOKUP(A1591,'2023'!A:N,14,0),0)</f>
        <v>0</v>
      </c>
      <c r="H1591" s="43">
        <v>0</v>
      </c>
      <c r="I1591" s="43">
        <v>0</v>
      </c>
      <c r="J1591" s="44">
        <f t="shared" si="31"/>
        <v>0</v>
      </c>
      <c r="K1591" s="43">
        <v>1</v>
      </c>
      <c r="L1591" s="43">
        <v>3636364</v>
      </c>
      <c r="M1591" s="44">
        <f t="shared" si="32"/>
        <v>0</v>
      </c>
      <c r="N1591" s="43">
        <f t="shared" si="33"/>
        <v>-1</v>
      </c>
      <c r="O1591" s="44">
        <f t="shared" si="34"/>
        <v>0</v>
      </c>
    </row>
    <row r="1592" spans="1:15" x14ac:dyDescent="0.2">
      <c r="A1592" s="31" t="s">
        <v>3773</v>
      </c>
      <c r="B1592" s="31" t="s">
        <v>11</v>
      </c>
      <c r="C1592" s="31">
        <v>0</v>
      </c>
      <c r="D1592" s="31">
        <v>0</v>
      </c>
      <c r="E1592" s="31">
        <f t="shared" si="30"/>
        <v>0</v>
      </c>
      <c r="F1592" s="43">
        <f>IFERROR(VLOOKUP(A1592,'2023'!A:N,13,0),0)</f>
        <v>0</v>
      </c>
      <c r="G1592" s="43">
        <f>IFERROR(VLOOKUP(A1592,'2023'!A:N,14,0),0)</f>
        <v>0</v>
      </c>
      <c r="H1592" s="43">
        <v>0</v>
      </c>
      <c r="I1592" s="43">
        <v>0</v>
      </c>
      <c r="J1592" s="44">
        <f t="shared" si="31"/>
        <v>0</v>
      </c>
      <c r="K1592" s="43">
        <v>1</v>
      </c>
      <c r="L1592" s="43">
        <v>17136364</v>
      </c>
      <c r="M1592" s="44">
        <f t="shared" si="32"/>
        <v>0</v>
      </c>
      <c r="N1592" s="43">
        <f t="shared" si="33"/>
        <v>-1</v>
      </c>
      <c r="O1592" s="44">
        <f t="shared" si="34"/>
        <v>0</v>
      </c>
    </row>
    <row r="1593" spans="1:15" x14ac:dyDescent="0.2">
      <c r="A1593" s="31" t="s">
        <v>3774</v>
      </c>
      <c r="B1593" s="31" t="s">
        <v>11</v>
      </c>
      <c r="C1593" s="31">
        <v>0</v>
      </c>
      <c r="D1593" s="31">
        <v>0</v>
      </c>
      <c r="E1593" s="31">
        <f t="shared" si="30"/>
        <v>0</v>
      </c>
      <c r="F1593" s="43">
        <f>IFERROR(VLOOKUP(A1593,'2023'!A:N,13,0),0)</f>
        <v>0</v>
      </c>
      <c r="G1593" s="43">
        <f>IFERROR(VLOOKUP(A1593,'2023'!A:N,14,0),0)</f>
        <v>0</v>
      </c>
      <c r="H1593" s="43">
        <v>0</v>
      </c>
      <c r="I1593" s="43">
        <v>0</v>
      </c>
      <c r="J1593" s="44">
        <f t="shared" si="31"/>
        <v>0</v>
      </c>
      <c r="K1593" s="43">
        <v>1</v>
      </c>
      <c r="L1593" s="43">
        <v>1227273</v>
      </c>
      <c r="M1593" s="44">
        <f t="shared" si="32"/>
        <v>0</v>
      </c>
      <c r="N1593" s="43">
        <f t="shared" si="33"/>
        <v>-1</v>
      </c>
      <c r="O1593" s="44">
        <f t="shared" si="34"/>
        <v>0</v>
      </c>
    </row>
    <row r="1594" spans="1:15" x14ac:dyDescent="0.2">
      <c r="A1594" s="31" t="s">
        <v>3775</v>
      </c>
      <c r="B1594" s="31" t="s">
        <v>3776</v>
      </c>
      <c r="C1594" s="31">
        <v>0</v>
      </c>
      <c r="D1594" s="31">
        <v>0</v>
      </c>
      <c r="E1594" s="31">
        <f t="shared" si="30"/>
        <v>0</v>
      </c>
      <c r="F1594" s="43">
        <f>IFERROR(VLOOKUP(A1594,'2023'!A:N,13,0),0)</f>
        <v>0</v>
      </c>
      <c r="G1594" s="43">
        <f>IFERROR(VLOOKUP(A1594,'2023'!A:N,14,0),0)</f>
        <v>0</v>
      </c>
      <c r="H1594" s="43">
        <v>0</v>
      </c>
      <c r="I1594" s="43">
        <v>0</v>
      </c>
      <c r="J1594" s="44">
        <f t="shared" si="31"/>
        <v>0</v>
      </c>
      <c r="K1594" s="43">
        <v>1</v>
      </c>
      <c r="L1594" s="43">
        <v>11809091</v>
      </c>
      <c r="M1594" s="44">
        <f t="shared" si="32"/>
        <v>0</v>
      </c>
      <c r="N1594" s="43">
        <f t="shared" si="33"/>
        <v>-1</v>
      </c>
      <c r="O1594" s="44">
        <f t="shared" si="34"/>
        <v>0</v>
      </c>
    </row>
    <row r="1595" spans="1:15" x14ac:dyDescent="0.2">
      <c r="A1595" s="31" t="s">
        <v>3777</v>
      </c>
      <c r="B1595" s="31" t="s">
        <v>141</v>
      </c>
      <c r="C1595" s="31">
        <v>0</v>
      </c>
      <c r="D1595" s="31">
        <v>0</v>
      </c>
      <c r="E1595" s="31">
        <f t="shared" si="30"/>
        <v>0</v>
      </c>
      <c r="F1595" s="43">
        <f>IFERROR(VLOOKUP(A1595,'2023'!A:N,13,0),0)</f>
        <v>0</v>
      </c>
      <c r="G1595" s="43">
        <f>IFERROR(VLOOKUP(A1595,'2023'!A:N,14,0),0)</f>
        <v>0</v>
      </c>
      <c r="H1595" s="43">
        <v>0</v>
      </c>
      <c r="I1595" s="43">
        <v>0</v>
      </c>
      <c r="J1595" s="44">
        <f t="shared" si="31"/>
        <v>0</v>
      </c>
      <c r="K1595" s="43">
        <v>1</v>
      </c>
      <c r="L1595" s="43">
        <v>618182</v>
      </c>
      <c r="M1595" s="44">
        <f t="shared" si="32"/>
        <v>0</v>
      </c>
      <c r="N1595" s="43">
        <f t="shared" si="33"/>
        <v>-1</v>
      </c>
      <c r="O1595" s="44">
        <f t="shared" si="34"/>
        <v>0</v>
      </c>
    </row>
    <row r="1596" spans="1:15" x14ac:dyDescent="0.2">
      <c r="A1596" s="31" t="s">
        <v>3778</v>
      </c>
      <c r="B1596" s="31" t="s">
        <v>25</v>
      </c>
      <c r="C1596" s="31">
        <v>0</v>
      </c>
      <c r="D1596" s="31">
        <v>0</v>
      </c>
      <c r="E1596" s="31">
        <f t="shared" si="30"/>
        <v>0</v>
      </c>
      <c r="F1596" s="43">
        <f>IFERROR(VLOOKUP(A1596,'2023'!A:N,13,0),0)</f>
        <v>0</v>
      </c>
      <c r="G1596" s="43">
        <f>IFERROR(VLOOKUP(A1596,'2023'!A:N,14,0),0)</f>
        <v>0</v>
      </c>
      <c r="H1596" s="43">
        <v>0</v>
      </c>
      <c r="I1596" s="43">
        <v>0</v>
      </c>
      <c r="J1596" s="44">
        <f t="shared" si="31"/>
        <v>0</v>
      </c>
      <c r="K1596" s="43">
        <v>1</v>
      </c>
      <c r="L1596" s="43">
        <v>245454</v>
      </c>
      <c r="M1596" s="44">
        <f t="shared" si="32"/>
        <v>0</v>
      </c>
      <c r="N1596" s="43">
        <f t="shared" si="33"/>
        <v>-1</v>
      </c>
      <c r="O1596" s="44">
        <f t="shared" si="34"/>
        <v>0</v>
      </c>
    </row>
    <row r="1597" spans="1:15" x14ac:dyDescent="0.2">
      <c r="A1597" s="31" t="s">
        <v>3779</v>
      </c>
      <c r="B1597" s="31" t="s">
        <v>11</v>
      </c>
      <c r="C1597" s="31">
        <v>0</v>
      </c>
      <c r="D1597" s="31">
        <v>0</v>
      </c>
      <c r="E1597" s="31">
        <f t="shared" si="30"/>
        <v>0</v>
      </c>
      <c r="F1597" s="43">
        <f>IFERROR(VLOOKUP(A1597,'2023'!A:N,13,0),0)</f>
        <v>0</v>
      </c>
      <c r="G1597" s="43">
        <f>IFERROR(VLOOKUP(A1597,'2023'!A:N,14,0),0)</f>
        <v>0</v>
      </c>
      <c r="H1597" s="43">
        <v>0</v>
      </c>
      <c r="I1597" s="43">
        <v>0</v>
      </c>
      <c r="J1597" s="44">
        <f t="shared" si="31"/>
        <v>0</v>
      </c>
      <c r="K1597" s="43">
        <v>1</v>
      </c>
      <c r="L1597" s="43">
        <v>463636</v>
      </c>
      <c r="M1597" s="44">
        <f t="shared" si="32"/>
        <v>0</v>
      </c>
      <c r="N1597" s="43">
        <f t="shared" si="33"/>
        <v>-1</v>
      </c>
      <c r="O1597" s="44">
        <f t="shared" si="34"/>
        <v>0</v>
      </c>
    </row>
    <row r="1598" spans="1:15" x14ac:dyDescent="0.2">
      <c r="A1598" s="31" t="s">
        <v>3780</v>
      </c>
      <c r="B1598" s="31" t="s">
        <v>11</v>
      </c>
      <c r="C1598" s="31">
        <v>0</v>
      </c>
      <c r="D1598" s="31">
        <v>0</v>
      </c>
      <c r="E1598" s="31">
        <f t="shared" si="30"/>
        <v>0</v>
      </c>
      <c r="F1598" s="43">
        <f>IFERROR(VLOOKUP(A1598,'2023'!A:N,13,0),0)</f>
        <v>0</v>
      </c>
      <c r="G1598" s="43">
        <f>IFERROR(VLOOKUP(A1598,'2023'!A:N,14,0),0)</f>
        <v>0</v>
      </c>
      <c r="H1598" s="43">
        <v>0</v>
      </c>
      <c r="I1598" s="43">
        <v>0</v>
      </c>
      <c r="J1598" s="44">
        <f t="shared" si="31"/>
        <v>0</v>
      </c>
      <c r="K1598" s="43">
        <v>1</v>
      </c>
      <c r="L1598" s="43">
        <v>731482</v>
      </c>
      <c r="M1598" s="44">
        <f t="shared" si="32"/>
        <v>0</v>
      </c>
      <c r="N1598" s="43">
        <f t="shared" si="33"/>
        <v>-1</v>
      </c>
      <c r="O1598" s="44">
        <f t="shared" si="34"/>
        <v>0</v>
      </c>
    </row>
    <row r="1599" spans="1:15" x14ac:dyDescent="0.2">
      <c r="A1599" s="31" t="s">
        <v>3781</v>
      </c>
      <c r="B1599" s="31" t="s">
        <v>25</v>
      </c>
      <c r="C1599" s="31">
        <v>0</v>
      </c>
      <c r="D1599" s="31">
        <v>0</v>
      </c>
      <c r="E1599" s="31">
        <f t="shared" si="30"/>
        <v>0</v>
      </c>
      <c r="F1599" s="43">
        <f>IFERROR(VLOOKUP(A1599,'2023'!A:N,13,0),0)</f>
        <v>0</v>
      </c>
      <c r="G1599" s="43">
        <f>IFERROR(VLOOKUP(A1599,'2023'!A:N,14,0),0)</f>
        <v>0</v>
      </c>
      <c r="H1599" s="43">
        <v>0</v>
      </c>
      <c r="I1599" s="43">
        <v>0</v>
      </c>
      <c r="J1599" s="44">
        <f t="shared" si="31"/>
        <v>0</v>
      </c>
      <c r="K1599" s="43">
        <v>1</v>
      </c>
      <c r="L1599" s="43">
        <v>13990909</v>
      </c>
      <c r="M1599" s="44">
        <f t="shared" si="32"/>
        <v>0</v>
      </c>
      <c r="N1599" s="43">
        <f t="shared" si="33"/>
        <v>-1</v>
      </c>
      <c r="O1599" s="44">
        <f t="shared" si="34"/>
        <v>0</v>
      </c>
    </row>
    <row r="1600" spans="1:15" x14ac:dyDescent="0.2">
      <c r="A1600" s="31" t="s">
        <v>931</v>
      </c>
      <c r="B1600" s="31" t="s">
        <v>11</v>
      </c>
      <c r="C1600" s="31">
        <v>150</v>
      </c>
      <c r="D1600" s="31">
        <v>15681750</v>
      </c>
      <c r="E1600" s="31">
        <f t="shared" si="30"/>
        <v>0</v>
      </c>
      <c r="F1600" s="43">
        <f>IFERROR(VLOOKUP(A1600,'2023'!A:N,13,0),0)</f>
        <v>150</v>
      </c>
      <c r="G1600" s="43">
        <f>IFERROR(VLOOKUP(A1600,'2023'!A:N,14,0),0)</f>
        <v>15681750</v>
      </c>
      <c r="H1600" s="43">
        <v>0</v>
      </c>
      <c r="I1600" s="43">
        <v>0</v>
      </c>
      <c r="J1600" s="44">
        <f t="shared" si="31"/>
        <v>104545</v>
      </c>
      <c r="K1600" s="43">
        <v>10</v>
      </c>
      <c r="L1600" s="43">
        <v>1181820</v>
      </c>
      <c r="M1600" s="44">
        <f t="shared" si="32"/>
        <v>1045450</v>
      </c>
      <c r="N1600" s="43">
        <f t="shared" si="33"/>
        <v>140</v>
      </c>
      <c r="O1600" s="44">
        <f t="shared" si="34"/>
        <v>14636300</v>
      </c>
    </row>
    <row r="1601" spans="1:15" x14ac:dyDescent="0.2">
      <c r="A1601" s="31" t="s">
        <v>1431</v>
      </c>
      <c r="B1601" s="31" t="s">
        <v>11</v>
      </c>
      <c r="C1601" s="31">
        <v>0</v>
      </c>
      <c r="D1601" s="31">
        <v>0</v>
      </c>
      <c r="E1601" s="31">
        <f t="shared" si="30"/>
        <v>857</v>
      </c>
      <c r="F1601" s="43">
        <f>IFERROR(VLOOKUP(A1601,'2023'!A:N,13,0),0)</f>
        <v>857</v>
      </c>
      <c r="G1601" s="43">
        <f>IFERROR(VLOOKUP(A1601,'2023'!A:N,14,0),0)</f>
        <v>38524825.93877551</v>
      </c>
      <c r="H1601" s="43">
        <v>0</v>
      </c>
      <c r="I1601" s="43">
        <v>0</v>
      </c>
      <c r="J1601" s="44">
        <f t="shared" si="31"/>
        <v>44953.122448979593</v>
      </c>
      <c r="K1601" s="43">
        <v>664</v>
      </c>
      <c r="L1601" s="43">
        <v>26954483</v>
      </c>
      <c r="M1601" s="44">
        <f t="shared" si="32"/>
        <v>29848873.306122448</v>
      </c>
      <c r="N1601" s="43">
        <f t="shared" si="33"/>
        <v>193</v>
      </c>
      <c r="O1601" s="44">
        <f t="shared" si="34"/>
        <v>8675952.6326530613</v>
      </c>
    </row>
    <row r="1602" spans="1:15" x14ac:dyDescent="0.2">
      <c r="A1602" s="31" t="s">
        <v>1919</v>
      </c>
      <c r="B1602" s="31" t="s">
        <v>141</v>
      </c>
      <c r="C1602" s="31">
        <v>0</v>
      </c>
      <c r="D1602" s="31">
        <v>0</v>
      </c>
      <c r="E1602" s="31">
        <f t="shared" si="30"/>
        <v>746</v>
      </c>
      <c r="F1602" s="43">
        <f>IFERROR(VLOOKUP(A1602,'2023'!A:N,13,0),0)</f>
        <v>746</v>
      </c>
      <c r="G1602" s="43">
        <f>IFERROR(VLOOKUP(A1602,'2023'!A:N,14,0),0)</f>
        <v>121511156.29973474</v>
      </c>
      <c r="H1602" s="43">
        <v>0</v>
      </c>
      <c r="I1602" s="43">
        <v>0</v>
      </c>
      <c r="J1602" s="44">
        <f t="shared" si="31"/>
        <v>162883.5875331565</v>
      </c>
      <c r="K1602" s="43">
        <v>445</v>
      </c>
      <c r="L1602" s="43">
        <v>70041009</v>
      </c>
      <c r="M1602" s="44">
        <f t="shared" si="32"/>
        <v>72483196.452254638</v>
      </c>
      <c r="N1602" s="43">
        <f t="shared" si="33"/>
        <v>301</v>
      </c>
      <c r="O1602" s="44">
        <f t="shared" si="34"/>
        <v>49027959.847480103</v>
      </c>
    </row>
    <row r="1603" spans="1:15" x14ac:dyDescent="0.2">
      <c r="A1603" s="31" t="s">
        <v>147</v>
      </c>
      <c r="B1603" s="31" t="s">
        <v>11</v>
      </c>
      <c r="C1603" s="31">
        <v>0</v>
      </c>
      <c r="D1603" s="31">
        <v>0</v>
      </c>
      <c r="E1603" s="31">
        <f t="shared" si="30"/>
        <v>601</v>
      </c>
      <c r="F1603" s="43">
        <f>IFERROR(VLOOKUP(A1603,'2023'!A:N,13,0),0)</f>
        <v>601</v>
      </c>
      <c r="G1603" s="43">
        <f>IFERROR(VLOOKUP(A1603,'2023'!A:N,14,0),0)</f>
        <v>34115285</v>
      </c>
      <c r="H1603" s="43">
        <v>0</v>
      </c>
      <c r="I1603" s="43">
        <v>0</v>
      </c>
      <c r="J1603" s="44">
        <f t="shared" si="31"/>
        <v>56764.201331114811</v>
      </c>
      <c r="K1603" s="43">
        <v>221</v>
      </c>
      <c r="L1603" s="43">
        <v>13468130</v>
      </c>
      <c r="M1603" s="44">
        <f t="shared" si="32"/>
        <v>12544888.494176373</v>
      </c>
      <c r="N1603" s="43">
        <f t="shared" si="33"/>
        <v>380</v>
      </c>
      <c r="O1603" s="44">
        <f t="shared" si="34"/>
        <v>21570396.505823627</v>
      </c>
    </row>
    <row r="1604" spans="1:15" x14ac:dyDescent="0.2">
      <c r="A1604" s="31" t="s">
        <v>10</v>
      </c>
      <c r="B1604" s="31" t="s">
        <v>11</v>
      </c>
      <c r="C1604" s="31">
        <v>10</v>
      </c>
      <c r="D1604" s="31">
        <v>5859503</v>
      </c>
      <c r="E1604" s="31">
        <f t="shared" si="30"/>
        <v>0</v>
      </c>
      <c r="F1604" s="43">
        <f>IFERROR(VLOOKUP(A1604,'2023'!A:N,13,0),0)</f>
        <v>10</v>
      </c>
      <c r="G1604" s="43">
        <f>IFERROR(VLOOKUP(A1604,'2023'!A:N,14,0),0)</f>
        <v>5859502.7272727275</v>
      </c>
      <c r="H1604" s="43">
        <v>0</v>
      </c>
      <c r="I1604" s="43">
        <v>0</v>
      </c>
      <c r="J1604" s="44">
        <f t="shared" si="31"/>
        <v>585950.27272727271</v>
      </c>
      <c r="K1604" s="43">
        <v>0</v>
      </c>
      <c r="L1604" s="43">
        <v>0</v>
      </c>
      <c r="M1604" s="44">
        <f t="shared" si="32"/>
        <v>0</v>
      </c>
      <c r="N1604" s="43">
        <f t="shared" si="33"/>
        <v>10</v>
      </c>
      <c r="O1604" s="44">
        <f t="shared" si="34"/>
        <v>5859502.7272727275</v>
      </c>
    </row>
    <row r="1605" spans="1:15" x14ac:dyDescent="0.2">
      <c r="A1605" s="31" t="s">
        <v>18</v>
      </c>
      <c r="B1605" s="31" t="s">
        <v>11</v>
      </c>
      <c r="C1605" s="31">
        <v>10</v>
      </c>
      <c r="D1605" s="31">
        <v>1909091</v>
      </c>
      <c r="E1605" s="31">
        <f t="shared" si="30"/>
        <v>0</v>
      </c>
      <c r="F1605" s="43">
        <f>IFERROR(VLOOKUP(A1605,'2023'!A:N,13,0),0)</f>
        <v>10</v>
      </c>
      <c r="G1605" s="43">
        <f>IFERROR(VLOOKUP(A1605,'2023'!A:N,14,0),0)</f>
        <v>1909090.8000000007</v>
      </c>
      <c r="H1605" s="43">
        <v>0</v>
      </c>
      <c r="I1605" s="43">
        <v>0</v>
      </c>
      <c r="J1605" s="44">
        <f t="shared" si="31"/>
        <v>190909.08000000007</v>
      </c>
      <c r="K1605" s="43">
        <v>0</v>
      </c>
      <c r="L1605" s="43">
        <v>0</v>
      </c>
      <c r="M1605" s="44">
        <f t="shared" si="32"/>
        <v>0</v>
      </c>
      <c r="N1605" s="43">
        <f t="shared" si="33"/>
        <v>10</v>
      </c>
      <c r="O1605" s="44">
        <f t="shared" si="34"/>
        <v>1909090.8000000007</v>
      </c>
    </row>
    <row r="1606" spans="1:15" x14ac:dyDescent="0.2">
      <c r="A1606" s="31" t="s">
        <v>46</v>
      </c>
      <c r="B1606" s="31" t="s">
        <v>11</v>
      </c>
      <c r="C1606" s="31">
        <v>12</v>
      </c>
      <c r="D1606" s="31">
        <v>57629515</v>
      </c>
      <c r="E1606" s="31">
        <f t="shared" si="30"/>
        <v>0</v>
      </c>
      <c r="F1606" s="43">
        <f>IFERROR(VLOOKUP(A1606,'2023'!A:N,13,0),0)</f>
        <v>12</v>
      </c>
      <c r="G1606" s="43">
        <f>IFERROR(VLOOKUP(A1606,'2023'!A:N,14,0),0)</f>
        <v>57629515.058823526</v>
      </c>
      <c r="H1606" s="43">
        <v>0</v>
      </c>
      <c r="I1606" s="43">
        <v>0</v>
      </c>
      <c r="J1606" s="44">
        <f t="shared" si="31"/>
        <v>4802459.5882352935</v>
      </c>
      <c r="K1606" s="43">
        <v>0</v>
      </c>
      <c r="L1606" s="43">
        <v>0</v>
      </c>
      <c r="M1606" s="44">
        <f t="shared" si="32"/>
        <v>0</v>
      </c>
      <c r="N1606" s="43">
        <f t="shared" si="33"/>
        <v>12</v>
      </c>
      <c r="O1606" s="44">
        <f t="shared" si="34"/>
        <v>57629515.058823526</v>
      </c>
    </row>
    <row r="1607" spans="1:15" x14ac:dyDescent="0.2">
      <c r="A1607" s="31" t="s">
        <v>47</v>
      </c>
      <c r="B1607" s="31" t="s">
        <v>11</v>
      </c>
      <c r="C1607" s="31">
        <v>3</v>
      </c>
      <c r="D1607" s="31">
        <v>1181979</v>
      </c>
      <c r="E1607" s="31">
        <f t="shared" si="30"/>
        <v>0</v>
      </c>
      <c r="F1607" s="43">
        <f>IFERROR(VLOOKUP(A1607,'2023'!A:N,13,0),0)</f>
        <v>3</v>
      </c>
      <c r="G1607" s="43">
        <f>IFERROR(VLOOKUP(A1607,'2023'!A:N,14,0),0)</f>
        <v>1181979.4285714291</v>
      </c>
      <c r="H1607" s="43">
        <v>0</v>
      </c>
      <c r="I1607" s="43">
        <v>0</v>
      </c>
      <c r="J1607" s="44">
        <f t="shared" si="31"/>
        <v>393993.14285714302</v>
      </c>
      <c r="K1607" s="43">
        <v>0</v>
      </c>
      <c r="L1607" s="43">
        <v>0</v>
      </c>
      <c r="M1607" s="44">
        <f t="shared" si="32"/>
        <v>0</v>
      </c>
      <c r="N1607" s="43">
        <f t="shared" si="33"/>
        <v>3</v>
      </c>
      <c r="O1607" s="44">
        <f t="shared" si="34"/>
        <v>1181979.4285714291</v>
      </c>
    </row>
    <row r="1608" spans="1:15" x14ac:dyDescent="0.2">
      <c r="A1608" s="31" t="s">
        <v>51</v>
      </c>
      <c r="B1608" s="31" t="s">
        <v>11</v>
      </c>
      <c r="C1608" s="31">
        <v>3</v>
      </c>
      <c r="D1608" s="31">
        <v>2018899</v>
      </c>
      <c r="E1608" s="31">
        <f t="shared" si="30"/>
        <v>0</v>
      </c>
      <c r="F1608" s="43">
        <f>IFERROR(VLOOKUP(A1608,'2023'!A:N,13,0),0)</f>
        <v>3</v>
      </c>
      <c r="G1608" s="43">
        <f>IFERROR(VLOOKUP(A1608,'2023'!A:N,14,0),0)</f>
        <v>2018898.6315789465</v>
      </c>
      <c r="H1608" s="43">
        <v>0</v>
      </c>
      <c r="I1608" s="43">
        <v>0</v>
      </c>
      <c r="J1608" s="44">
        <f t="shared" si="31"/>
        <v>672966.2105263155</v>
      </c>
      <c r="K1608" s="43">
        <v>0</v>
      </c>
      <c r="L1608" s="43">
        <v>0</v>
      </c>
      <c r="M1608" s="44">
        <f t="shared" si="32"/>
        <v>0</v>
      </c>
      <c r="N1608" s="43">
        <f t="shared" si="33"/>
        <v>3</v>
      </c>
      <c r="O1608" s="44">
        <f t="shared" si="34"/>
        <v>2018898.6315789465</v>
      </c>
    </row>
    <row r="1609" spans="1:15" x14ac:dyDescent="0.2">
      <c r="A1609" s="31" t="s">
        <v>58</v>
      </c>
      <c r="B1609" s="31" t="s">
        <v>11</v>
      </c>
      <c r="C1609" s="31">
        <v>8</v>
      </c>
      <c r="D1609" s="31">
        <v>6109092</v>
      </c>
      <c r="E1609" s="31">
        <f t="shared" si="30"/>
        <v>0</v>
      </c>
      <c r="F1609" s="43">
        <f>IFERROR(VLOOKUP(A1609,'2023'!A:N,13,0),0)</f>
        <v>8</v>
      </c>
      <c r="G1609" s="43">
        <f>IFERROR(VLOOKUP(A1609,'2023'!A:N,14,0),0)</f>
        <v>6109091.555555556</v>
      </c>
      <c r="H1609" s="43">
        <v>0</v>
      </c>
      <c r="I1609" s="43">
        <v>0</v>
      </c>
      <c r="J1609" s="44">
        <f t="shared" si="31"/>
        <v>763636.4444444445</v>
      </c>
      <c r="K1609" s="43">
        <v>0</v>
      </c>
      <c r="L1609" s="43">
        <v>0</v>
      </c>
      <c r="M1609" s="44">
        <f t="shared" si="32"/>
        <v>0</v>
      </c>
      <c r="N1609" s="43">
        <f t="shared" si="33"/>
        <v>8</v>
      </c>
      <c r="O1609" s="44">
        <f t="shared" si="34"/>
        <v>6109091.555555556</v>
      </c>
    </row>
    <row r="1610" spans="1:15" x14ac:dyDescent="0.2">
      <c r="A1610" s="31" t="s">
        <v>59</v>
      </c>
      <c r="B1610" s="31" t="s">
        <v>11</v>
      </c>
      <c r="C1610" s="31">
        <v>28</v>
      </c>
      <c r="D1610" s="31">
        <v>84721205</v>
      </c>
      <c r="E1610" s="31">
        <f t="shared" si="30"/>
        <v>0</v>
      </c>
      <c r="F1610" s="43">
        <f>IFERROR(VLOOKUP(A1610,'2023'!A:N,13,0),0)</f>
        <v>28</v>
      </c>
      <c r="G1610" s="43">
        <f>IFERROR(VLOOKUP(A1610,'2023'!A:N,14,0),0)</f>
        <v>84721205.333333328</v>
      </c>
      <c r="H1610" s="43">
        <v>0</v>
      </c>
      <c r="I1610" s="43">
        <v>0</v>
      </c>
      <c r="J1610" s="44">
        <f t="shared" si="31"/>
        <v>3025757.333333333</v>
      </c>
      <c r="K1610" s="43">
        <v>0</v>
      </c>
      <c r="L1610" s="43">
        <v>0</v>
      </c>
      <c r="M1610" s="44">
        <f t="shared" si="32"/>
        <v>0</v>
      </c>
      <c r="N1610" s="43">
        <f t="shared" si="33"/>
        <v>28</v>
      </c>
      <c r="O1610" s="44">
        <f t="shared" si="34"/>
        <v>84721205.333333328</v>
      </c>
    </row>
    <row r="1611" spans="1:15" x14ac:dyDescent="0.2">
      <c r="A1611" s="31" t="s">
        <v>62</v>
      </c>
      <c r="B1611" s="31" t="s">
        <v>11</v>
      </c>
      <c r="C1611" s="31">
        <v>16</v>
      </c>
      <c r="D1611" s="31">
        <v>6196362</v>
      </c>
      <c r="E1611" s="31">
        <f t="shared" si="30"/>
        <v>0</v>
      </c>
      <c r="F1611" s="43">
        <f>IFERROR(VLOOKUP(A1611,'2023'!A:N,13,0),0)</f>
        <v>16</v>
      </c>
      <c r="G1611" s="43">
        <f>IFERROR(VLOOKUP(A1611,'2023'!A:N,14,0),0)</f>
        <v>6196361.6000000015</v>
      </c>
      <c r="H1611" s="43">
        <v>0</v>
      </c>
      <c r="I1611" s="43">
        <v>0</v>
      </c>
      <c r="J1611" s="44">
        <f t="shared" si="31"/>
        <v>387272.60000000009</v>
      </c>
      <c r="K1611" s="43">
        <v>0</v>
      </c>
      <c r="L1611" s="43">
        <v>0</v>
      </c>
      <c r="M1611" s="44">
        <f t="shared" si="32"/>
        <v>0</v>
      </c>
      <c r="N1611" s="43">
        <f t="shared" si="33"/>
        <v>16</v>
      </c>
      <c r="O1611" s="44">
        <f t="shared" si="34"/>
        <v>6196361.6000000015</v>
      </c>
    </row>
    <row r="1612" spans="1:15" x14ac:dyDescent="0.2">
      <c r="A1612" s="31" t="s">
        <v>69</v>
      </c>
      <c r="B1612" s="31" t="s">
        <v>11</v>
      </c>
      <c r="C1612" s="31">
        <v>3</v>
      </c>
      <c r="D1612" s="31">
        <v>3560000</v>
      </c>
      <c r="E1612" s="31">
        <f t="shared" si="30"/>
        <v>0</v>
      </c>
      <c r="F1612" s="43">
        <f>IFERROR(VLOOKUP(A1612,'2023'!A:N,13,0),0)</f>
        <v>3</v>
      </c>
      <c r="G1612" s="43">
        <f>IFERROR(VLOOKUP(A1612,'2023'!A:N,14,0),0)</f>
        <v>3559999.5</v>
      </c>
      <c r="H1612" s="43">
        <v>0</v>
      </c>
      <c r="I1612" s="43">
        <v>0</v>
      </c>
      <c r="J1612" s="44">
        <f t="shared" si="31"/>
        <v>1186666.5</v>
      </c>
      <c r="K1612" s="43">
        <v>0</v>
      </c>
      <c r="L1612" s="43">
        <v>0</v>
      </c>
      <c r="M1612" s="44">
        <f t="shared" si="32"/>
        <v>0</v>
      </c>
      <c r="N1612" s="43">
        <f t="shared" si="33"/>
        <v>3</v>
      </c>
      <c r="O1612" s="44">
        <f t="shared" si="34"/>
        <v>3559999.5</v>
      </c>
    </row>
    <row r="1613" spans="1:15" x14ac:dyDescent="0.2">
      <c r="A1613" s="31" t="s">
        <v>72</v>
      </c>
      <c r="B1613" s="31" t="s">
        <v>11</v>
      </c>
      <c r="C1613" s="31">
        <v>6</v>
      </c>
      <c r="D1613" s="31">
        <v>2353638</v>
      </c>
      <c r="E1613" s="31">
        <f t="shared" si="30"/>
        <v>0</v>
      </c>
      <c r="F1613" s="43">
        <f>IFERROR(VLOOKUP(A1613,'2023'!A:N,13,0),0)</f>
        <v>6</v>
      </c>
      <c r="G1613" s="43">
        <f>IFERROR(VLOOKUP(A1613,'2023'!A:N,14,0),0)</f>
        <v>2353638</v>
      </c>
      <c r="H1613" s="43">
        <v>0</v>
      </c>
      <c r="I1613" s="43">
        <v>0</v>
      </c>
      <c r="J1613" s="44">
        <f t="shared" si="31"/>
        <v>392273</v>
      </c>
      <c r="K1613" s="43">
        <v>0</v>
      </c>
      <c r="L1613" s="43">
        <v>0</v>
      </c>
      <c r="M1613" s="44">
        <f t="shared" si="32"/>
        <v>0</v>
      </c>
      <c r="N1613" s="43">
        <f t="shared" si="33"/>
        <v>6</v>
      </c>
      <c r="O1613" s="44">
        <f t="shared" si="34"/>
        <v>2353638</v>
      </c>
    </row>
    <row r="1614" spans="1:15" x14ac:dyDescent="0.2">
      <c r="A1614" s="31" t="s">
        <v>76</v>
      </c>
      <c r="B1614" s="31" t="s">
        <v>11</v>
      </c>
      <c r="C1614" s="31">
        <v>107</v>
      </c>
      <c r="D1614" s="31">
        <v>42148727</v>
      </c>
      <c r="E1614" s="31">
        <f t="shared" si="30"/>
        <v>0</v>
      </c>
      <c r="F1614" s="43">
        <f>IFERROR(VLOOKUP(A1614,'2023'!A:N,13,0),0)</f>
        <v>107</v>
      </c>
      <c r="G1614" s="43">
        <f>IFERROR(VLOOKUP(A1614,'2023'!A:N,14,0),0)</f>
        <v>42148726.990909092</v>
      </c>
      <c r="H1614" s="43">
        <v>0</v>
      </c>
      <c r="I1614" s="43">
        <v>0</v>
      </c>
      <c r="J1614" s="44">
        <f t="shared" si="31"/>
        <v>393913.33636363636</v>
      </c>
      <c r="K1614" s="43">
        <v>0</v>
      </c>
      <c r="L1614" s="43">
        <v>0</v>
      </c>
      <c r="M1614" s="44">
        <f t="shared" si="32"/>
        <v>0</v>
      </c>
      <c r="N1614" s="43">
        <f t="shared" si="33"/>
        <v>107</v>
      </c>
      <c r="O1614" s="44">
        <f t="shared" si="34"/>
        <v>42148726.990909092</v>
      </c>
    </row>
    <row r="1615" spans="1:15" x14ac:dyDescent="0.2">
      <c r="A1615" s="31" t="s">
        <v>78</v>
      </c>
      <c r="B1615" s="31" t="s">
        <v>11</v>
      </c>
      <c r="C1615" s="31">
        <v>3</v>
      </c>
      <c r="D1615" s="31">
        <v>4990908</v>
      </c>
      <c r="E1615" s="31">
        <f t="shared" si="30"/>
        <v>0</v>
      </c>
      <c r="F1615" s="43">
        <f>IFERROR(VLOOKUP(A1615,'2023'!A:N,13,0),0)</f>
        <v>3</v>
      </c>
      <c r="G1615" s="43">
        <f>IFERROR(VLOOKUP(A1615,'2023'!A:N,14,0),0)</f>
        <v>4990908</v>
      </c>
      <c r="H1615" s="43">
        <v>0</v>
      </c>
      <c r="I1615" s="43">
        <v>0</v>
      </c>
      <c r="J1615" s="44">
        <f t="shared" si="31"/>
        <v>1663636</v>
      </c>
      <c r="K1615" s="43">
        <v>0</v>
      </c>
      <c r="L1615" s="43">
        <v>0</v>
      </c>
      <c r="M1615" s="44">
        <f t="shared" si="32"/>
        <v>0</v>
      </c>
      <c r="N1615" s="43">
        <f t="shared" si="33"/>
        <v>3</v>
      </c>
      <c r="O1615" s="44">
        <f t="shared" si="34"/>
        <v>4990908</v>
      </c>
    </row>
    <row r="1616" spans="1:15" x14ac:dyDescent="0.2">
      <c r="A1616" s="31" t="s">
        <v>79</v>
      </c>
      <c r="B1616" s="31" t="s">
        <v>11</v>
      </c>
      <c r="C1616" s="31">
        <v>10</v>
      </c>
      <c r="D1616" s="31">
        <v>3428925</v>
      </c>
      <c r="E1616" s="31">
        <f t="shared" si="30"/>
        <v>0</v>
      </c>
      <c r="F1616" s="43">
        <f>IFERROR(VLOOKUP(A1616,'2023'!A:N,13,0),0)</f>
        <v>10</v>
      </c>
      <c r="G1616" s="43">
        <f>IFERROR(VLOOKUP(A1616,'2023'!A:N,14,0),0)</f>
        <v>3428925.4545454546</v>
      </c>
      <c r="H1616" s="43">
        <v>0</v>
      </c>
      <c r="I1616" s="43">
        <v>0</v>
      </c>
      <c r="J1616" s="44">
        <f t="shared" si="31"/>
        <v>342892.54545454547</v>
      </c>
      <c r="K1616" s="43">
        <v>0</v>
      </c>
      <c r="L1616" s="43">
        <v>0</v>
      </c>
      <c r="M1616" s="44">
        <f t="shared" si="32"/>
        <v>0</v>
      </c>
      <c r="N1616" s="43">
        <f t="shared" si="33"/>
        <v>10</v>
      </c>
      <c r="O1616" s="44">
        <f t="shared" si="34"/>
        <v>3428925.4545454546</v>
      </c>
    </row>
    <row r="1617" spans="1:15" x14ac:dyDescent="0.2">
      <c r="A1617" s="31" t="s">
        <v>85</v>
      </c>
      <c r="B1617" s="31" t="s">
        <v>11</v>
      </c>
      <c r="C1617" s="31">
        <v>5</v>
      </c>
      <c r="D1617" s="31">
        <v>7947668</v>
      </c>
      <c r="E1617" s="31">
        <f t="shared" si="30"/>
        <v>0</v>
      </c>
      <c r="F1617" s="43">
        <f>IFERROR(VLOOKUP(A1617,'2023'!A:N,13,0),0)</f>
        <v>5</v>
      </c>
      <c r="G1617" s="43">
        <f>IFERROR(VLOOKUP(A1617,'2023'!A:N,14,0),0)</f>
        <v>7947668.333333333</v>
      </c>
      <c r="H1617" s="43">
        <v>0</v>
      </c>
      <c r="I1617" s="43">
        <v>0</v>
      </c>
      <c r="J1617" s="44">
        <f t="shared" si="31"/>
        <v>1589533.6666666665</v>
      </c>
      <c r="K1617" s="43">
        <v>0</v>
      </c>
      <c r="L1617" s="43">
        <v>0</v>
      </c>
      <c r="M1617" s="44">
        <f t="shared" si="32"/>
        <v>0</v>
      </c>
      <c r="N1617" s="43">
        <f t="shared" si="33"/>
        <v>5</v>
      </c>
      <c r="O1617" s="44">
        <f t="shared" si="34"/>
        <v>7947668.333333333</v>
      </c>
    </row>
    <row r="1618" spans="1:15" x14ac:dyDescent="0.2">
      <c r="A1618" s="31" t="s">
        <v>88</v>
      </c>
      <c r="B1618" s="31" t="s">
        <v>11</v>
      </c>
      <c r="C1618" s="31">
        <v>48</v>
      </c>
      <c r="D1618" s="31">
        <v>17619809</v>
      </c>
      <c r="E1618" s="31">
        <f t="shared" si="30"/>
        <v>0</v>
      </c>
      <c r="F1618" s="43">
        <f>IFERROR(VLOOKUP(A1618,'2023'!A:N,13,0),0)</f>
        <v>48</v>
      </c>
      <c r="G1618" s="43">
        <f>IFERROR(VLOOKUP(A1618,'2023'!A:N,14,0),0)</f>
        <v>17619809.391304348</v>
      </c>
      <c r="H1618" s="43">
        <v>0</v>
      </c>
      <c r="I1618" s="43">
        <v>0</v>
      </c>
      <c r="J1618" s="44">
        <f t="shared" si="31"/>
        <v>367079.36231884058</v>
      </c>
      <c r="K1618" s="43">
        <v>0</v>
      </c>
      <c r="L1618" s="43">
        <v>0</v>
      </c>
      <c r="M1618" s="44">
        <f t="shared" si="32"/>
        <v>0</v>
      </c>
      <c r="N1618" s="43">
        <f t="shared" si="33"/>
        <v>48</v>
      </c>
      <c r="O1618" s="44">
        <f t="shared" si="34"/>
        <v>17619809.391304348</v>
      </c>
    </row>
    <row r="1619" spans="1:15" x14ac:dyDescent="0.2">
      <c r="A1619" s="31" t="s">
        <v>91</v>
      </c>
      <c r="B1619" s="31" t="s">
        <v>11</v>
      </c>
      <c r="C1619" s="31">
        <v>10</v>
      </c>
      <c r="D1619" s="31">
        <v>3727268</v>
      </c>
      <c r="E1619" s="31">
        <f t="shared" si="30"/>
        <v>0</v>
      </c>
      <c r="F1619" s="43">
        <f>IFERROR(VLOOKUP(A1619,'2023'!A:N,13,0),0)</f>
        <v>10</v>
      </c>
      <c r="G1619" s="43">
        <f>IFERROR(VLOOKUP(A1619,'2023'!A:N,14,0),0)</f>
        <v>3727268.1818181816</v>
      </c>
      <c r="H1619" s="43">
        <v>0</v>
      </c>
      <c r="I1619" s="43">
        <v>0</v>
      </c>
      <c r="J1619" s="44">
        <f t="shared" si="31"/>
        <v>372726.81818181818</v>
      </c>
      <c r="K1619" s="43">
        <v>0</v>
      </c>
      <c r="L1619" s="43">
        <v>0</v>
      </c>
      <c r="M1619" s="44">
        <f t="shared" si="32"/>
        <v>0</v>
      </c>
      <c r="N1619" s="43">
        <f t="shared" si="33"/>
        <v>10</v>
      </c>
      <c r="O1619" s="44">
        <f t="shared" si="34"/>
        <v>3727268.1818181816</v>
      </c>
    </row>
    <row r="1620" spans="1:15" x14ac:dyDescent="0.2">
      <c r="A1620" s="31" t="s">
        <v>95</v>
      </c>
      <c r="B1620" s="31" t="s">
        <v>11</v>
      </c>
      <c r="C1620" s="31">
        <v>3</v>
      </c>
      <c r="D1620" s="31">
        <v>1840909</v>
      </c>
      <c r="E1620" s="31">
        <f t="shared" si="30"/>
        <v>0</v>
      </c>
      <c r="F1620" s="43">
        <f>IFERROR(VLOOKUP(A1620,'2023'!A:N,13,0),0)</f>
        <v>3</v>
      </c>
      <c r="G1620" s="43">
        <f>IFERROR(VLOOKUP(A1620,'2023'!A:N,14,0),0)</f>
        <v>1840908.75</v>
      </c>
      <c r="H1620" s="43">
        <v>0</v>
      </c>
      <c r="I1620" s="43">
        <v>0</v>
      </c>
      <c r="J1620" s="44">
        <f t="shared" si="31"/>
        <v>613636.25</v>
      </c>
      <c r="K1620" s="43">
        <v>0</v>
      </c>
      <c r="L1620" s="43">
        <v>0</v>
      </c>
      <c r="M1620" s="44">
        <f t="shared" si="32"/>
        <v>0</v>
      </c>
      <c r="N1620" s="43">
        <f t="shared" si="33"/>
        <v>3</v>
      </c>
      <c r="O1620" s="44">
        <f t="shared" si="34"/>
        <v>1840908.75</v>
      </c>
    </row>
    <row r="1621" spans="1:15" x14ac:dyDescent="0.2">
      <c r="A1621" s="31" t="s">
        <v>98</v>
      </c>
      <c r="B1621" s="31" t="s">
        <v>11</v>
      </c>
      <c r="C1621" s="31">
        <v>25</v>
      </c>
      <c r="D1621" s="31">
        <v>4090900</v>
      </c>
      <c r="E1621" s="31">
        <f t="shared" si="30"/>
        <v>0</v>
      </c>
      <c r="F1621" s="43">
        <f>IFERROR(VLOOKUP(A1621,'2023'!A:N,13,0),0)</f>
        <v>25</v>
      </c>
      <c r="G1621" s="43">
        <f>IFERROR(VLOOKUP(A1621,'2023'!A:N,14,0),0)</f>
        <v>4090900</v>
      </c>
      <c r="H1621" s="43">
        <v>0</v>
      </c>
      <c r="I1621" s="43">
        <v>0</v>
      </c>
      <c r="J1621" s="44">
        <f t="shared" si="31"/>
        <v>163636</v>
      </c>
      <c r="K1621" s="43">
        <v>0</v>
      </c>
      <c r="L1621" s="43">
        <v>0</v>
      </c>
      <c r="M1621" s="44">
        <f t="shared" si="32"/>
        <v>0</v>
      </c>
      <c r="N1621" s="43">
        <f t="shared" si="33"/>
        <v>25</v>
      </c>
      <c r="O1621" s="44">
        <f t="shared" si="34"/>
        <v>4090900</v>
      </c>
    </row>
    <row r="1622" spans="1:15" x14ac:dyDescent="0.2">
      <c r="A1622" s="31" t="s">
        <v>100</v>
      </c>
      <c r="B1622" s="31" t="s">
        <v>101</v>
      </c>
      <c r="C1622" s="31">
        <v>39</v>
      </c>
      <c r="D1622" s="31">
        <v>1098767</v>
      </c>
      <c r="E1622" s="31">
        <f t="shared" si="30"/>
        <v>0</v>
      </c>
      <c r="F1622" s="43">
        <f>IFERROR(VLOOKUP(A1622,'2023'!A:N,13,0),0)</f>
        <v>39</v>
      </c>
      <c r="G1622" s="43">
        <f>IFERROR(VLOOKUP(A1622,'2023'!A:N,14,0),0)</f>
        <v>1098766.5</v>
      </c>
      <c r="H1622" s="43">
        <v>0</v>
      </c>
      <c r="I1622" s="43">
        <v>0</v>
      </c>
      <c r="J1622" s="44">
        <f t="shared" si="31"/>
        <v>28173.5</v>
      </c>
      <c r="K1622" s="43">
        <v>0</v>
      </c>
      <c r="L1622" s="43">
        <v>0</v>
      </c>
      <c r="M1622" s="44">
        <f t="shared" si="32"/>
        <v>0</v>
      </c>
      <c r="N1622" s="43">
        <f t="shared" si="33"/>
        <v>39</v>
      </c>
      <c r="O1622" s="44">
        <f t="shared" si="34"/>
        <v>1098766.5</v>
      </c>
    </row>
    <row r="1623" spans="1:15" x14ac:dyDescent="0.2">
      <c r="A1623" s="31" t="s">
        <v>110</v>
      </c>
      <c r="B1623" s="31" t="s">
        <v>11</v>
      </c>
      <c r="C1623" s="31">
        <v>5</v>
      </c>
      <c r="D1623" s="31">
        <v>3068180</v>
      </c>
      <c r="E1623" s="31">
        <f t="shared" si="30"/>
        <v>0</v>
      </c>
      <c r="F1623" s="43">
        <f>IFERROR(VLOOKUP(A1623,'2023'!A:N,13,0),0)</f>
        <v>5</v>
      </c>
      <c r="G1623" s="43">
        <f>IFERROR(VLOOKUP(A1623,'2023'!A:N,14,0),0)</f>
        <v>3068180</v>
      </c>
      <c r="H1623" s="43">
        <v>0</v>
      </c>
      <c r="I1623" s="43">
        <v>0</v>
      </c>
      <c r="J1623" s="44">
        <f t="shared" si="31"/>
        <v>613636</v>
      </c>
      <c r="K1623" s="43">
        <v>0</v>
      </c>
      <c r="L1623" s="43">
        <v>0</v>
      </c>
      <c r="M1623" s="44">
        <f t="shared" si="32"/>
        <v>0</v>
      </c>
      <c r="N1623" s="43">
        <f t="shared" si="33"/>
        <v>5</v>
      </c>
      <c r="O1623" s="44">
        <f t="shared" si="34"/>
        <v>3068180</v>
      </c>
    </row>
    <row r="1624" spans="1:15" x14ac:dyDescent="0.2">
      <c r="A1624" s="31" t="s">
        <v>111</v>
      </c>
      <c r="B1624" s="31" t="s">
        <v>11</v>
      </c>
      <c r="C1624" s="31">
        <v>5</v>
      </c>
      <c r="D1624" s="31">
        <v>3068180</v>
      </c>
      <c r="E1624" s="31">
        <f t="shared" si="30"/>
        <v>0</v>
      </c>
      <c r="F1624" s="43">
        <f>IFERROR(VLOOKUP(A1624,'2023'!A:N,13,0),0)</f>
        <v>5</v>
      </c>
      <c r="G1624" s="43">
        <f>IFERROR(VLOOKUP(A1624,'2023'!A:N,14,0),0)</f>
        <v>3068180</v>
      </c>
      <c r="H1624" s="43">
        <v>0</v>
      </c>
      <c r="I1624" s="43">
        <v>0</v>
      </c>
      <c r="J1624" s="44">
        <f t="shared" si="31"/>
        <v>613636</v>
      </c>
      <c r="K1624" s="43">
        <v>0</v>
      </c>
      <c r="L1624" s="43">
        <v>0</v>
      </c>
      <c r="M1624" s="44">
        <f t="shared" si="32"/>
        <v>0</v>
      </c>
      <c r="N1624" s="43">
        <f t="shared" si="33"/>
        <v>5</v>
      </c>
      <c r="O1624" s="44">
        <f t="shared" si="34"/>
        <v>3068180</v>
      </c>
    </row>
    <row r="1625" spans="1:15" x14ac:dyDescent="0.2">
      <c r="A1625" s="31" t="s">
        <v>112</v>
      </c>
      <c r="B1625" s="31" t="s">
        <v>11</v>
      </c>
      <c r="C1625" s="31">
        <v>10</v>
      </c>
      <c r="D1625" s="31">
        <v>3272720</v>
      </c>
      <c r="E1625" s="31">
        <f t="shared" si="30"/>
        <v>0</v>
      </c>
      <c r="F1625" s="43">
        <f>IFERROR(VLOOKUP(A1625,'2023'!A:N,13,0),0)</f>
        <v>10</v>
      </c>
      <c r="G1625" s="43">
        <f>IFERROR(VLOOKUP(A1625,'2023'!A:N,14,0),0)</f>
        <v>3272720</v>
      </c>
      <c r="H1625" s="43">
        <v>0</v>
      </c>
      <c r="I1625" s="43">
        <v>0</v>
      </c>
      <c r="J1625" s="44">
        <f t="shared" si="31"/>
        <v>327272</v>
      </c>
      <c r="K1625" s="43">
        <v>0</v>
      </c>
      <c r="L1625" s="43">
        <v>0</v>
      </c>
      <c r="M1625" s="44">
        <f t="shared" si="32"/>
        <v>0</v>
      </c>
      <c r="N1625" s="43">
        <f t="shared" si="33"/>
        <v>10</v>
      </c>
      <c r="O1625" s="44">
        <f t="shared" si="34"/>
        <v>3272720</v>
      </c>
    </row>
    <row r="1626" spans="1:15" x14ac:dyDescent="0.2">
      <c r="A1626" s="31" t="s">
        <v>113</v>
      </c>
      <c r="B1626" s="31" t="s">
        <v>11</v>
      </c>
      <c r="C1626" s="31">
        <v>5</v>
      </c>
      <c r="D1626" s="31">
        <v>2500000</v>
      </c>
      <c r="E1626" s="31">
        <f t="shared" si="30"/>
        <v>0</v>
      </c>
      <c r="F1626" s="43">
        <f>IFERROR(VLOOKUP(A1626,'2023'!A:N,13,0),0)</f>
        <v>5</v>
      </c>
      <c r="G1626" s="43">
        <f>IFERROR(VLOOKUP(A1626,'2023'!A:N,14,0),0)</f>
        <v>2500000</v>
      </c>
      <c r="H1626" s="43">
        <v>0</v>
      </c>
      <c r="I1626" s="43">
        <v>0</v>
      </c>
      <c r="J1626" s="44">
        <f t="shared" si="31"/>
        <v>500000</v>
      </c>
      <c r="K1626" s="43">
        <v>0</v>
      </c>
      <c r="L1626" s="43">
        <v>0</v>
      </c>
      <c r="M1626" s="44">
        <f t="shared" si="32"/>
        <v>0</v>
      </c>
      <c r="N1626" s="43">
        <f t="shared" si="33"/>
        <v>5</v>
      </c>
      <c r="O1626" s="44">
        <f t="shared" si="34"/>
        <v>2500000</v>
      </c>
    </row>
    <row r="1627" spans="1:15" x14ac:dyDescent="0.2">
      <c r="A1627" s="31" t="s">
        <v>115</v>
      </c>
      <c r="B1627" s="31" t="s">
        <v>11</v>
      </c>
      <c r="C1627" s="31">
        <v>5</v>
      </c>
      <c r="D1627" s="31">
        <v>2500000</v>
      </c>
      <c r="E1627" s="31">
        <f t="shared" si="30"/>
        <v>0</v>
      </c>
      <c r="F1627" s="43">
        <f>IFERROR(VLOOKUP(A1627,'2023'!A:N,13,0),0)</f>
        <v>5</v>
      </c>
      <c r="G1627" s="43">
        <f>IFERROR(VLOOKUP(A1627,'2023'!A:N,14,0),0)</f>
        <v>2500000</v>
      </c>
      <c r="H1627" s="43">
        <v>0</v>
      </c>
      <c r="I1627" s="43">
        <v>0</v>
      </c>
      <c r="J1627" s="44">
        <f t="shared" si="31"/>
        <v>500000</v>
      </c>
      <c r="K1627" s="43">
        <v>0</v>
      </c>
      <c r="L1627" s="43">
        <v>0</v>
      </c>
      <c r="M1627" s="44">
        <f t="shared" si="32"/>
        <v>0</v>
      </c>
      <c r="N1627" s="43">
        <f t="shared" si="33"/>
        <v>5</v>
      </c>
      <c r="O1627" s="44">
        <f t="shared" si="34"/>
        <v>2500000</v>
      </c>
    </row>
    <row r="1628" spans="1:15" x14ac:dyDescent="0.2">
      <c r="A1628" s="31" t="s">
        <v>116</v>
      </c>
      <c r="B1628" s="31" t="s">
        <v>20</v>
      </c>
      <c r="C1628" s="31">
        <v>2</v>
      </c>
      <c r="D1628" s="31">
        <v>1254544</v>
      </c>
      <c r="E1628" s="31">
        <f t="shared" si="30"/>
        <v>0</v>
      </c>
      <c r="F1628" s="43">
        <f>IFERROR(VLOOKUP(A1628,'2023'!A:N,13,0),0)</f>
        <v>2</v>
      </c>
      <c r="G1628" s="43">
        <f>IFERROR(VLOOKUP(A1628,'2023'!A:N,14,0),0)</f>
        <v>1254544</v>
      </c>
      <c r="H1628" s="43">
        <v>0</v>
      </c>
      <c r="I1628" s="43">
        <v>0</v>
      </c>
      <c r="J1628" s="44">
        <f t="shared" si="31"/>
        <v>627272</v>
      </c>
      <c r="K1628" s="43">
        <v>0</v>
      </c>
      <c r="L1628" s="43">
        <v>0</v>
      </c>
      <c r="M1628" s="44">
        <f t="shared" si="32"/>
        <v>0</v>
      </c>
      <c r="N1628" s="43">
        <f t="shared" si="33"/>
        <v>2</v>
      </c>
      <c r="O1628" s="44">
        <f t="shared" si="34"/>
        <v>1254544</v>
      </c>
    </row>
    <row r="1629" spans="1:15" x14ac:dyDescent="0.2">
      <c r="A1629" s="31" t="s">
        <v>117</v>
      </c>
      <c r="B1629" s="31" t="s">
        <v>11</v>
      </c>
      <c r="C1629" s="31">
        <v>2</v>
      </c>
      <c r="D1629" s="31">
        <v>1418182</v>
      </c>
      <c r="E1629" s="31">
        <f t="shared" si="30"/>
        <v>0</v>
      </c>
      <c r="F1629" s="43">
        <f>IFERROR(VLOOKUP(A1629,'2023'!A:N,13,0),0)</f>
        <v>2</v>
      </c>
      <c r="G1629" s="43">
        <f>IFERROR(VLOOKUP(A1629,'2023'!A:N,14,0),0)</f>
        <v>1418182</v>
      </c>
      <c r="H1629" s="43">
        <v>0</v>
      </c>
      <c r="I1629" s="43">
        <v>0</v>
      </c>
      <c r="J1629" s="44">
        <f t="shared" si="31"/>
        <v>709091</v>
      </c>
      <c r="K1629" s="43">
        <v>0</v>
      </c>
      <c r="L1629" s="43">
        <v>0</v>
      </c>
      <c r="M1629" s="44">
        <f t="shared" si="32"/>
        <v>0</v>
      </c>
      <c r="N1629" s="43">
        <f t="shared" si="33"/>
        <v>2</v>
      </c>
      <c r="O1629" s="44">
        <f t="shared" si="34"/>
        <v>1418182</v>
      </c>
    </row>
    <row r="1630" spans="1:15" x14ac:dyDescent="0.2">
      <c r="A1630" s="31" t="s">
        <v>121</v>
      </c>
      <c r="B1630" s="31" t="s">
        <v>11</v>
      </c>
      <c r="C1630" s="31">
        <v>30</v>
      </c>
      <c r="D1630" s="31">
        <v>2677265</v>
      </c>
      <c r="E1630" s="31">
        <f t="shared" si="30"/>
        <v>0</v>
      </c>
      <c r="F1630" s="43">
        <f>IFERROR(VLOOKUP(A1630,'2023'!A:N,13,0),0)</f>
        <v>30</v>
      </c>
      <c r="G1630" s="43">
        <f>IFERROR(VLOOKUP(A1630,'2023'!A:N,14,0),0)</f>
        <v>2677265</v>
      </c>
      <c r="H1630" s="43">
        <v>0</v>
      </c>
      <c r="I1630" s="43">
        <v>0</v>
      </c>
      <c r="J1630" s="44">
        <f t="shared" si="31"/>
        <v>89242.166666666672</v>
      </c>
      <c r="K1630" s="43">
        <v>0</v>
      </c>
      <c r="L1630" s="43">
        <v>0</v>
      </c>
      <c r="M1630" s="44">
        <f t="shared" si="32"/>
        <v>0</v>
      </c>
      <c r="N1630" s="43">
        <f t="shared" si="33"/>
        <v>30</v>
      </c>
      <c r="O1630" s="44">
        <f t="shared" si="34"/>
        <v>2677265</v>
      </c>
    </row>
    <row r="1631" spans="1:15" x14ac:dyDescent="0.2">
      <c r="A1631" s="31" t="s">
        <v>122</v>
      </c>
      <c r="B1631" s="31" t="s">
        <v>11</v>
      </c>
      <c r="C1631" s="31">
        <v>2</v>
      </c>
      <c r="D1631" s="31">
        <v>4636364</v>
      </c>
      <c r="E1631" s="31">
        <f t="shared" si="30"/>
        <v>0</v>
      </c>
      <c r="F1631" s="43">
        <f>IFERROR(VLOOKUP(A1631,'2023'!A:N,13,0),0)</f>
        <v>2</v>
      </c>
      <c r="G1631" s="43">
        <f>IFERROR(VLOOKUP(A1631,'2023'!A:N,14,0),0)</f>
        <v>4636364</v>
      </c>
      <c r="H1631" s="43">
        <v>0</v>
      </c>
      <c r="I1631" s="43">
        <v>0</v>
      </c>
      <c r="J1631" s="44">
        <f t="shared" si="31"/>
        <v>2318182</v>
      </c>
      <c r="K1631" s="43">
        <v>0</v>
      </c>
      <c r="L1631" s="43">
        <v>0</v>
      </c>
      <c r="M1631" s="44">
        <f t="shared" si="32"/>
        <v>0</v>
      </c>
      <c r="N1631" s="43">
        <f t="shared" si="33"/>
        <v>2</v>
      </c>
      <c r="O1631" s="44">
        <f t="shared" si="34"/>
        <v>4636364</v>
      </c>
    </row>
    <row r="1632" spans="1:15" x14ac:dyDescent="0.2">
      <c r="A1632" s="31" t="s">
        <v>123</v>
      </c>
      <c r="B1632" s="31" t="s">
        <v>105</v>
      </c>
      <c r="C1632" s="31">
        <v>57</v>
      </c>
      <c r="D1632" s="31">
        <v>8083626</v>
      </c>
      <c r="E1632" s="31">
        <f t="shared" si="30"/>
        <v>0</v>
      </c>
      <c r="F1632" s="43">
        <f>IFERROR(VLOOKUP(A1632,'2023'!A:N,13,0),0)</f>
        <v>57</v>
      </c>
      <c r="G1632" s="43">
        <f>IFERROR(VLOOKUP(A1632,'2023'!A:N,14,0),0)</f>
        <v>8083626</v>
      </c>
      <c r="H1632" s="43">
        <v>0</v>
      </c>
      <c r="I1632" s="43">
        <v>0</v>
      </c>
      <c r="J1632" s="44">
        <f t="shared" si="31"/>
        <v>141818</v>
      </c>
      <c r="K1632" s="43">
        <v>0</v>
      </c>
      <c r="L1632" s="43">
        <v>0</v>
      </c>
      <c r="M1632" s="44">
        <f t="shared" si="32"/>
        <v>0</v>
      </c>
      <c r="N1632" s="43">
        <f t="shared" si="33"/>
        <v>57</v>
      </c>
      <c r="O1632" s="44">
        <f t="shared" si="34"/>
        <v>8083626</v>
      </c>
    </row>
    <row r="1633" spans="1:15" x14ac:dyDescent="0.2">
      <c r="A1633" s="31" t="s">
        <v>124</v>
      </c>
      <c r="B1633" s="31" t="s">
        <v>11</v>
      </c>
      <c r="C1633" s="31">
        <v>1</v>
      </c>
      <c r="D1633" s="31">
        <v>1663636</v>
      </c>
      <c r="E1633" s="31">
        <f t="shared" si="30"/>
        <v>0</v>
      </c>
      <c r="F1633" s="43">
        <f>IFERROR(VLOOKUP(A1633,'2023'!A:N,13,0),0)</f>
        <v>1</v>
      </c>
      <c r="G1633" s="43">
        <f>IFERROR(VLOOKUP(A1633,'2023'!A:N,14,0),0)</f>
        <v>1663636</v>
      </c>
      <c r="H1633" s="43">
        <v>0</v>
      </c>
      <c r="I1633" s="43">
        <v>0</v>
      </c>
      <c r="J1633" s="44">
        <f t="shared" si="31"/>
        <v>1663636</v>
      </c>
      <c r="K1633" s="43">
        <v>0</v>
      </c>
      <c r="L1633" s="43">
        <v>0</v>
      </c>
      <c r="M1633" s="44">
        <f t="shared" si="32"/>
        <v>0</v>
      </c>
      <c r="N1633" s="43">
        <f t="shared" si="33"/>
        <v>1</v>
      </c>
      <c r="O1633" s="44">
        <f t="shared" si="34"/>
        <v>1663636</v>
      </c>
    </row>
    <row r="1634" spans="1:15" x14ac:dyDescent="0.2">
      <c r="A1634" s="31" t="s">
        <v>127</v>
      </c>
      <c r="B1634" s="31" t="s">
        <v>11</v>
      </c>
      <c r="C1634" s="31">
        <v>5</v>
      </c>
      <c r="D1634" s="31">
        <v>3727270</v>
      </c>
      <c r="E1634" s="31">
        <f t="shared" si="30"/>
        <v>0</v>
      </c>
      <c r="F1634" s="43">
        <f>IFERROR(VLOOKUP(A1634,'2023'!A:N,13,0),0)</f>
        <v>5</v>
      </c>
      <c r="G1634" s="43">
        <f>IFERROR(VLOOKUP(A1634,'2023'!A:N,14,0),0)</f>
        <v>3727270</v>
      </c>
      <c r="H1634" s="43">
        <v>0</v>
      </c>
      <c r="I1634" s="43">
        <v>0</v>
      </c>
      <c r="J1634" s="44">
        <f t="shared" si="31"/>
        <v>745454</v>
      </c>
      <c r="K1634" s="43">
        <v>0</v>
      </c>
      <c r="L1634" s="43">
        <v>0</v>
      </c>
      <c r="M1634" s="44">
        <f t="shared" si="32"/>
        <v>0</v>
      </c>
      <c r="N1634" s="43">
        <f t="shared" si="33"/>
        <v>5</v>
      </c>
      <c r="O1634" s="44">
        <f t="shared" si="34"/>
        <v>3727270</v>
      </c>
    </row>
    <row r="1635" spans="1:15" x14ac:dyDescent="0.2">
      <c r="A1635" s="31" t="s">
        <v>128</v>
      </c>
      <c r="B1635" s="31" t="s">
        <v>11</v>
      </c>
      <c r="C1635" s="31">
        <v>2</v>
      </c>
      <c r="D1635" s="31">
        <v>4309090</v>
      </c>
      <c r="E1635" s="31">
        <f t="shared" si="30"/>
        <v>0</v>
      </c>
      <c r="F1635" s="43">
        <f>IFERROR(VLOOKUP(A1635,'2023'!A:N,13,0),0)</f>
        <v>2</v>
      </c>
      <c r="G1635" s="43">
        <f>IFERROR(VLOOKUP(A1635,'2023'!A:N,14,0),0)</f>
        <v>4309090</v>
      </c>
      <c r="H1635" s="43">
        <v>0</v>
      </c>
      <c r="I1635" s="43">
        <v>0</v>
      </c>
      <c r="J1635" s="44">
        <f t="shared" si="31"/>
        <v>2154545</v>
      </c>
      <c r="K1635" s="43">
        <v>0</v>
      </c>
      <c r="L1635" s="43">
        <v>0</v>
      </c>
      <c r="M1635" s="44">
        <f t="shared" si="32"/>
        <v>0</v>
      </c>
      <c r="N1635" s="43">
        <f t="shared" si="33"/>
        <v>2</v>
      </c>
      <c r="O1635" s="44">
        <f t="shared" si="34"/>
        <v>4309090</v>
      </c>
    </row>
    <row r="1636" spans="1:15" x14ac:dyDescent="0.2">
      <c r="A1636" s="31" t="s">
        <v>129</v>
      </c>
      <c r="B1636" s="31" t="s">
        <v>11</v>
      </c>
      <c r="C1636" s="31">
        <v>8</v>
      </c>
      <c r="D1636" s="31">
        <v>0</v>
      </c>
      <c r="E1636" s="31">
        <f t="shared" si="30"/>
        <v>0</v>
      </c>
      <c r="F1636" s="43">
        <f>IFERROR(VLOOKUP(A1636,'2023'!A:N,13,0),0)</f>
        <v>8</v>
      </c>
      <c r="G1636" s="43">
        <f>IFERROR(VLOOKUP(A1636,'2023'!A:N,14,0),0)</f>
        <v>0</v>
      </c>
      <c r="H1636" s="43">
        <v>0</v>
      </c>
      <c r="I1636" s="43">
        <v>0</v>
      </c>
      <c r="J1636" s="44">
        <f t="shared" si="31"/>
        <v>0</v>
      </c>
      <c r="K1636" s="43">
        <v>0</v>
      </c>
      <c r="L1636" s="43">
        <v>0</v>
      </c>
      <c r="M1636" s="44">
        <f t="shared" si="32"/>
        <v>0</v>
      </c>
      <c r="N1636" s="43">
        <f t="shared" si="33"/>
        <v>8</v>
      </c>
      <c r="O1636" s="44">
        <f t="shared" si="34"/>
        <v>0</v>
      </c>
    </row>
    <row r="1637" spans="1:15" x14ac:dyDescent="0.2">
      <c r="A1637" s="31" t="s">
        <v>132</v>
      </c>
      <c r="B1637" s="31" t="s">
        <v>20</v>
      </c>
      <c r="C1637" s="31">
        <v>2</v>
      </c>
      <c r="D1637" s="31">
        <v>6045454</v>
      </c>
      <c r="E1637" s="31">
        <f t="shared" si="30"/>
        <v>0</v>
      </c>
      <c r="F1637" s="43">
        <f>IFERROR(VLOOKUP(A1637,'2023'!A:N,13,0),0)</f>
        <v>2</v>
      </c>
      <c r="G1637" s="43">
        <f>IFERROR(VLOOKUP(A1637,'2023'!A:N,14,0),0)</f>
        <v>6045454</v>
      </c>
      <c r="H1637" s="43">
        <v>0</v>
      </c>
      <c r="I1637" s="43">
        <v>0</v>
      </c>
      <c r="J1637" s="44">
        <f t="shared" si="31"/>
        <v>3022727</v>
      </c>
      <c r="K1637" s="43">
        <v>0</v>
      </c>
      <c r="L1637" s="43">
        <v>0</v>
      </c>
      <c r="M1637" s="44">
        <f t="shared" si="32"/>
        <v>0</v>
      </c>
      <c r="N1637" s="43">
        <f t="shared" si="33"/>
        <v>2</v>
      </c>
      <c r="O1637" s="44">
        <f t="shared" si="34"/>
        <v>6045454</v>
      </c>
    </row>
    <row r="1638" spans="1:15" x14ac:dyDescent="0.2">
      <c r="A1638" s="31" t="s">
        <v>133</v>
      </c>
      <c r="B1638" s="31" t="s">
        <v>20</v>
      </c>
      <c r="C1638" s="31">
        <v>1</v>
      </c>
      <c r="D1638" s="31">
        <v>4363636</v>
      </c>
      <c r="E1638" s="31">
        <f t="shared" si="30"/>
        <v>0</v>
      </c>
      <c r="F1638" s="43">
        <f>IFERROR(VLOOKUP(A1638,'2023'!A:N,13,0),0)</f>
        <v>1</v>
      </c>
      <c r="G1638" s="43">
        <f>IFERROR(VLOOKUP(A1638,'2023'!A:N,14,0),0)</f>
        <v>4363636</v>
      </c>
      <c r="H1638" s="43">
        <v>0</v>
      </c>
      <c r="I1638" s="43">
        <v>0</v>
      </c>
      <c r="J1638" s="44">
        <f t="shared" si="31"/>
        <v>4363636</v>
      </c>
      <c r="K1638" s="43">
        <v>0</v>
      </c>
      <c r="L1638" s="43">
        <v>0</v>
      </c>
      <c r="M1638" s="44">
        <f t="shared" si="32"/>
        <v>0</v>
      </c>
      <c r="N1638" s="43">
        <f t="shared" si="33"/>
        <v>1</v>
      </c>
      <c r="O1638" s="44">
        <f t="shared" si="34"/>
        <v>4363636</v>
      </c>
    </row>
    <row r="1639" spans="1:15" x14ac:dyDescent="0.2">
      <c r="A1639" s="31" t="s">
        <v>135</v>
      </c>
      <c r="B1639" s="31" t="s">
        <v>11</v>
      </c>
      <c r="C1639" s="31">
        <v>1</v>
      </c>
      <c r="D1639" s="31">
        <v>718182</v>
      </c>
      <c r="E1639" s="31">
        <f t="shared" si="30"/>
        <v>0</v>
      </c>
      <c r="F1639" s="43">
        <f>IFERROR(VLOOKUP(A1639,'2023'!A:N,13,0),0)</f>
        <v>1</v>
      </c>
      <c r="G1639" s="43">
        <f>IFERROR(VLOOKUP(A1639,'2023'!A:N,14,0),0)</f>
        <v>718182</v>
      </c>
      <c r="H1639" s="43">
        <v>0</v>
      </c>
      <c r="I1639" s="43">
        <v>0</v>
      </c>
      <c r="J1639" s="44">
        <f t="shared" si="31"/>
        <v>718182</v>
      </c>
      <c r="K1639" s="43">
        <v>0</v>
      </c>
      <c r="L1639" s="43">
        <v>0</v>
      </c>
      <c r="M1639" s="44">
        <f t="shared" si="32"/>
        <v>0</v>
      </c>
      <c r="N1639" s="43">
        <f t="shared" si="33"/>
        <v>1</v>
      </c>
      <c r="O1639" s="44">
        <f t="shared" si="34"/>
        <v>718182</v>
      </c>
    </row>
    <row r="1640" spans="1:15" x14ac:dyDescent="0.2">
      <c r="A1640" s="31" t="s">
        <v>136</v>
      </c>
      <c r="B1640" s="31" t="s">
        <v>11</v>
      </c>
      <c r="C1640" s="31">
        <v>1</v>
      </c>
      <c r="D1640" s="31">
        <v>0</v>
      </c>
      <c r="E1640" s="31">
        <f t="shared" si="30"/>
        <v>0</v>
      </c>
      <c r="F1640" s="43">
        <f>IFERROR(VLOOKUP(A1640,'2023'!A:N,13,0),0)</f>
        <v>1</v>
      </c>
      <c r="G1640" s="43">
        <f>IFERROR(VLOOKUP(A1640,'2023'!A:N,14,0),0)</f>
        <v>0</v>
      </c>
      <c r="H1640" s="43">
        <v>0</v>
      </c>
      <c r="I1640" s="43">
        <v>0</v>
      </c>
      <c r="J1640" s="44">
        <f t="shared" si="31"/>
        <v>0</v>
      </c>
      <c r="K1640" s="43">
        <v>0</v>
      </c>
      <c r="L1640" s="43">
        <v>0</v>
      </c>
      <c r="M1640" s="44">
        <f t="shared" si="32"/>
        <v>0</v>
      </c>
      <c r="N1640" s="43">
        <f t="shared" si="33"/>
        <v>1</v>
      </c>
      <c r="O1640" s="44">
        <f t="shared" si="34"/>
        <v>0</v>
      </c>
    </row>
    <row r="1641" spans="1:15" x14ac:dyDescent="0.2">
      <c r="A1641" s="31" t="s">
        <v>137</v>
      </c>
      <c r="B1641" s="31" t="s">
        <v>11</v>
      </c>
      <c r="C1641" s="31">
        <v>1</v>
      </c>
      <c r="D1641" s="31">
        <v>0</v>
      </c>
      <c r="E1641" s="31">
        <f t="shared" si="30"/>
        <v>0</v>
      </c>
      <c r="F1641" s="43">
        <f>IFERROR(VLOOKUP(A1641,'2023'!A:N,13,0),0)</f>
        <v>1</v>
      </c>
      <c r="G1641" s="43">
        <f>IFERROR(VLOOKUP(A1641,'2023'!A:N,14,0),0)</f>
        <v>0</v>
      </c>
      <c r="H1641" s="43">
        <v>0</v>
      </c>
      <c r="I1641" s="43">
        <v>0</v>
      </c>
      <c r="J1641" s="44">
        <f t="shared" si="31"/>
        <v>0</v>
      </c>
      <c r="K1641" s="43">
        <v>0</v>
      </c>
      <c r="L1641" s="43">
        <v>0</v>
      </c>
      <c r="M1641" s="44">
        <f t="shared" si="32"/>
        <v>0</v>
      </c>
      <c r="N1641" s="43">
        <f t="shared" si="33"/>
        <v>1</v>
      </c>
      <c r="O1641" s="44">
        <f t="shared" si="34"/>
        <v>0</v>
      </c>
    </row>
    <row r="1642" spans="1:15" x14ac:dyDescent="0.2">
      <c r="A1642" s="31" t="s">
        <v>139</v>
      </c>
      <c r="B1642" s="31" t="s">
        <v>105</v>
      </c>
      <c r="C1642" s="31">
        <v>54</v>
      </c>
      <c r="D1642" s="31">
        <v>120672728</v>
      </c>
      <c r="E1642" s="31">
        <f t="shared" si="30"/>
        <v>0</v>
      </c>
      <c r="F1642" s="43">
        <f>IFERROR(VLOOKUP(A1642,'2023'!A:N,13,0),0)</f>
        <v>54</v>
      </c>
      <c r="G1642" s="43">
        <f>IFERROR(VLOOKUP(A1642,'2023'!A:N,14,0),0)</f>
        <v>120672728</v>
      </c>
      <c r="H1642" s="43">
        <v>0</v>
      </c>
      <c r="I1642" s="43">
        <v>0</v>
      </c>
      <c r="J1642" s="44">
        <f t="shared" si="31"/>
        <v>2234680.1481481483</v>
      </c>
      <c r="K1642" s="43">
        <v>0</v>
      </c>
      <c r="L1642" s="43">
        <v>0</v>
      </c>
      <c r="M1642" s="44">
        <f t="shared" si="32"/>
        <v>0</v>
      </c>
      <c r="N1642" s="43">
        <f t="shared" si="33"/>
        <v>54</v>
      </c>
      <c r="O1642" s="44">
        <f t="shared" si="34"/>
        <v>120672728</v>
      </c>
    </row>
    <row r="1643" spans="1:15" x14ac:dyDescent="0.2">
      <c r="A1643" s="31" t="s">
        <v>140</v>
      </c>
      <c r="B1643" s="31" t="s">
        <v>141</v>
      </c>
      <c r="C1643" s="31">
        <v>1</v>
      </c>
      <c r="D1643" s="31">
        <v>400000</v>
      </c>
      <c r="E1643" s="31">
        <f t="shared" si="30"/>
        <v>0</v>
      </c>
      <c r="F1643" s="43">
        <f>IFERROR(VLOOKUP(A1643,'2023'!A:N,13,0),0)</f>
        <v>1</v>
      </c>
      <c r="G1643" s="43">
        <f>IFERROR(VLOOKUP(A1643,'2023'!A:N,14,0),0)</f>
        <v>400000</v>
      </c>
      <c r="H1643" s="43">
        <v>0</v>
      </c>
      <c r="I1643" s="43">
        <v>0</v>
      </c>
      <c r="J1643" s="44">
        <f t="shared" si="31"/>
        <v>400000</v>
      </c>
      <c r="K1643" s="43">
        <v>0</v>
      </c>
      <c r="L1643" s="43">
        <v>0</v>
      </c>
      <c r="M1643" s="44">
        <f t="shared" si="32"/>
        <v>0</v>
      </c>
      <c r="N1643" s="43">
        <f t="shared" si="33"/>
        <v>1</v>
      </c>
      <c r="O1643" s="44">
        <f t="shared" si="34"/>
        <v>400000</v>
      </c>
    </row>
    <row r="1644" spans="1:15" x14ac:dyDescent="0.2">
      <c r="A1644" s="31" t="s">
        <v>143</v>
      </c>
      <c r="B1644" s="31" t="s">
        <v>11</v>
      </c>
      <c r="C1644" s="31">
        <v>11</v>
      </c>
      <c r="D1644" s="31">
        <v>12045453</v>
      </c>
      <c r="E1644" s="31">
        <f t="shared" si="30"/>
        <v>0</v>
      </c>
      <c r="F1644" s="43">
        <f>IFERROR(VLOOKUP(A1644,'2023'!A:N,13,0),0)</f>
        <v>11</v>
      </c>
      <c r="G1644" s="43">
        <f>IFERROR(VLOOKUP(A1644,'2023'!A:N,14,0),0)</f>
        <v>12045453</v>
      </c>
      <c r="H1644" s="43">
        <v>0</v>
      </c>
      <c r="I1644" s="43">
        <v>0</v>
      </c>
      <c r="J1644" s="44">
        <f t="shared" si="31"/>
        <v>1095041.1818181819</v>
      </c>
      <c r="K1644" s="43">
        <v>0</v>
      </c>
      <c r="L1644" s="43">
        <v>0</v>
      </c>
      <c r="M1644" s="44">
        <f t="shared" si="32"/>
        <v>0</v>
      </c>
      <c r="N1644" s="43">
        <f t="shared" si="33"/>
        <v>11</v>
      </c>
      <c r="O1644" s="44">
        <f t="shared" si="34"/>
        <v>12045453</v>
      </c>
    </row>
    <row r="1645" spans="1:15" x14ac:dyDescent="0.2">
      <c r="A1645" s="31" t="s">
        <v>144</v>
      </c>
      <c r="B1645" s="31" t="s">
        <v>11</v>
      </c>
      <c r="C1645" s="31">
        <v>5</v>
      </c>
      <c r="D1645" s="31">
        <v>6157574</v>
      </c>
      <c r="E1645" s="31">
        <f t="shared" si="30"/>
        <v>0</v>
      </c>
      <c r="F1645" s="43">
        <f>IFERROR(VLOOKUP(A1645,'2023'!A:N,13,0),0)</f>
        <v>5</v>
      </c>
      <c r="G1645" s="43">
        <f>IFERROR(VLOOKUP(A1645,'2023'!A:N,14,0),0)</f>
        <v>6157574</v>
      </c>
      <c r="H1645" s="43">
        <v>0</v>
      </c>
      <c r="I1645" s="43">
        <v>0</v>
      </c>
      <c r="J1645" s="44">
        <f t="shared" si="31"/>
        <v>1231514.8</v>
      </c>
      <c r="K1645" s="43">
        <v>0</v>
      </c>
      <c r="L1645" s="43">
        <v>0</v>
      </c>
      <c r="M1645" s="44">
        <f t="shared" si="32"/>
        <v>0</v>
      </c>
      <c r="N1645" s="43">
        <f t="shared" si="33"/>
        <v>5</v>
      </c>
      <c r="O1645" s="44">
        <f t="shared" si="34"/>
        <v>6157574</v>
      </c>
    </row>
    <row r="1646" spans="1:15" x14ac:dyDescent="0.2">
      <c r="A1646" s="31" t="s">
        <v>146</v>
      </c>
      <c r="B1646" s="31" t="s">
        <v>11</v>
      </c>
      <c r="C1646" s="31">
        <v>6</v>
      </c>
      <c r="D1646" s="31">
        <v>6600000</v>
      </c>
      <c r="E1646" s="31">
        <f t="shared" si="30"/>
        <v>0</v>
      </c>
      <c r="F1646" s="43">
        <f>IFERROR(VLOOKUP(A1646,'2023'!A:N,13,0),0)</f>
        <v>6</v>
      </c>
      <c r="G1646" s="43">
        <f>IFERROR(VLOOKUP(A1646,'2023'!A:N,14,0),0)</f>
        <v>6600000</v>
      </c>
      <c r="H1646" s="43">
        <v>0</v>
      </c>
      <c r="I1646" s="43">
        <v>0</v>
      </c>
      <c r="J1646" s="44">
        <f t="shared" si="31"/>
        <v>1100000</v>
      </c>
      <c r="K1646" s="43">
        <v>0</v>
      </c>
      <c r="L1646" s="43">
        <v>0</v>
      </c>
      <c r="M1646" s="44">
        <f t="shared" si="32"/>
        <v>0</v>
      </c>
      <c r="N1646" s="43">
        <f t="shared" si="33"/>
        <v>6</v>
      </c>
      <c r="O1646" s="44">
        <f t="shared" si="34"/>
        <v>6600000</v>
      </c>
    </row>
    <row r="1647" spans="1:15" x14ac:dyDescent="0.2">
      <c r="A1647" s="31" t="s">
        <v>149</v>
      </c>
      <c r="B1647" s="31" t="s">
        <v>11</v>
      </c>
      <c r="C1647" s="31">
        <v>4</v>
      </c>
      <c r="D1647" s="31">
        <v>3200000</v>
      </c>
      <c r="E1647" s="31">
        <f t="shared" si="30"/>
        <v>0</v>
      </c>
      <c r="F1647" s="43">
        <f>IFERROR(VLOOKUP(A1647,'2023'!A:N,13,0),0)</f>
        <v>4</v>
      </c>
      <c r="G1647" s="43">
        <f>IFERROR(VLOOKUP(A1647,'2023'!A:N,14,0),0)</f>
        <v>3200000</v>
      </c>
      <c r="H1647" s="43">
        <v>0</v>
      </c>
      <c r="I1647" s="43">
        <v>0</v>
      </c>
      <c r="J1647" s="44">
        <f t="shared" si="31"/>
        <v>800000</v>
      </c>
      <c r="K1647" s="43">
        <v>0</v>
      </c>
      <c r="L1647" s="43">
        <v>0</v>
      </c>
      <c r="M1647" s="44">
        <f t="shared" si="32"/>
        <v>0</v>
      </c>
      <c r="N1647" s="43">
        <f t="shared" si="33"/>
        <v>4</v>
      </c>
      <c r="O1647" s="44">
        <f t="shared" si="34"/>
        <v>3200000</v>
      </c>
    </row>
    <row r="1648" spans="1:15" x14ac:dyDescent="0.2">
      <c r="A1648" s="31" t="s">
        <v>150</v>
      </c>
      <c r="B1648" s="31" t="s">
        <v>11</v>
      </c>
      <c r="C1648" s="31">
        <v>2</v>
      </c>
      <c r="D1648" s="31">
        <v>31890908</v>
      </c>
      <c r="E1648" s="31">
        <f t="shared" si="30"/>
        <v>0</v>
      </c>
      <c r="F1648" s="43">
        <f>IFERROR(VLOOKUP(A1648,'2023'!A:N,13,0),0)</f>
        <v>2</v>
      </c>
      <c r="G1648" s="43">
        <f>IFERROR(VLOOKUP(A1648,'2023'!A:N,14,0),0)</f>
        <v>31890908</v>
      </c>
      <c r="H1648" s="43">
        <v>0</v>
      </c>
      <c r="I1648" s="43">
        <v>0</v>
      </c>
      <c r="J1648" s="44">
        <f t="shared" si="31"/>
        <v>15945454</v>
      </c>
      <c r="K1648" s="43">
        <v>0</v>
      </c>
      <c r="L1648" s="43">
        <v>0</v>
      </c>
      <c r="M1648" s="44">
        <f t="shared" si="32"/>
        <v>0</v>
      </c>
      <c r="N1648" s="43">
        <f t="shared" si="33"/>
        <v>2</v>
      </c>
      <c r="O1648" s="44">
        <f t="shared" si="34"/>
        <v>31890908</v>
      </c>
    </row>
    <row r="1649" spans="1:15" x14ac:dyDescent="0.2">
      <c r="A1649" s="31" t="s">
        <v>152</v>
      </c>
      <c r="B1649" s="31" t="s">
        <v>11</v>
      </c>
      <c r="C1649" s="31">
        <v>2</v>
      </c>
      <c r="D1649" s="31">
        <v>2727272</v>
      </c>
      <c r="E1649" s="31">
        <f t="shared" si="30"/>
        <v>0</v>
      </c>
      <c r="F1649" s="43">
        <f>IFERROR(VLOOKUP(A1649,'2023'!A:N,13,0),0)</f>
        <v>2</v>
      </c>
      <c r="G1649" s="43">
        <f>IFERROR(VLOOKUP(A1649,'2023'!A:N,14,0),0)</f>
        <v>2727272</v>
      </c>
      <c r="H1649" s="43">
        <v>0</v>
      </c>
      <c r="I1649" s="43">
        <v>0</v>
      </c>
      <c r="J1649" s="44">
        <f t="shared" si="31"/>
        <v>1363636</v>
      </c>
      <c r="K1649" s="43">
        <v>0</v>
      </c>
      <c r="L1649" s="43">
        <v>0</v>
      </c>
      <c r="M1649" s="44">
        <f t="shared" si="32"/>
        <v>0</v>
      </c>
      <c r="N1649" s="43">
        <f t="shared" si="33"/>
        <v>2</v>
      </c>
      <c r="O1649" s="44">
        <f t="shared" si="34"/>
        <v>2727272</v>
      </c>
    </row>
    <row r="1650" spans="1:15" x14ac:dyDescent="0.2">
      <c r="A1650" s="31" t="s">
        <v>155</v>
      </c>
      <c r="B1650" s="31" t="s">
        <v>20</v>
      </c>
      <c r="C1650" s="31">
        <v>1</v>
      </c>
      <c r="D1650" s="31">
        <v>718182</v>
      </c>
      <c r="E1650" s="31">
        <f t="shared" si="30"/>
        <v>0</v>
      </c>
      <c r="F1650" s="43">
        <f>IFERROR(VLOOKUP(A1650,'2023'!A:N,13,0),0)</f>
        <v>1</v>
      </c>
      <c r="G1650" s="43">
        <f>IFERROR(VLOOKUP(A1650,'2023'!A:N,14,0),0)</f>
        <v>718182</v>
      </c>
      <c r="H1650" s="43">
        <v>0</v>
      </c>
      <c r="I1650" s="43">
        <v>0</v>
      </c>
      <c r="J1650" s="44">
        <f t="shared" si="31"/>
        <v>718182</v>
      </c>
      <c r="K1650" s="43">
        <v>0</v>
      </c>
      <c r="L1650" s="43">
        <v>0</v>
      </c>
      <c r="M1650" s="44">
        <f t="shared" si="32"/>
        <v>0</v>
      </c>
      <c r="N1650" s="43">
        <f t="shared" si="33"/>
        <v>1</v>
      </c>
      <c r="O1650" s="44">
        <f t="shared" si="34"/>
        <v>718182</v>
      </c>
    </row>
    <row r="1651" spans="1:15" x14ac:dyDescent="0.2">
      <c r="A1651" s="31" t="s">
        <v>157</v>
      </c>
      <c r="B1651" s="31" t="s">
        <v>11</v>
      </c>
      <c r="C1651" s="31">
        <v>4</v>
      </c>
      <c r="D1651" s="31">
        <v>872724</v>
      </c>
      <c r="E1651" s="31">
        <f t="shared" si="30"/>
        <v>0</v>
      </c>
      <c r="F1651" s="43">
        <f>IFERROR(VLOOKUP(A1651,'2023'!A:N,13,0),0)</f>
        <v>4</v>
      </c>
      <c r="G1651" s="43">
        <f>IFERROR(VLOOKUP(A1651,'2023'!A:N,14,0),0)</f>
        <v>872724</v>
      </c>
      <c r="H1651" s="43">
        <v>0</v>
      </c>
      <c r="I1651" s="43">
        <v>0</v>
      </c>
      <c r="J1651" s="44">
        <f t="shared" si="31"/>
        <v>218181</v>
      </c>
      <c r="K1651" s="43">
        <v>0</v>
      </c>
      <c r="L1651" s="43">
        <v>0</v>
      </c>
      <c r="M1651" s="44">
        <f t="shared" si="32"/>
        <v>0</v>
      </c>
      <c r="N1651" s="43">
        <f t="shared" si="33"/>
        <v>4</v>
      </c>
      <c r="O1651" s="44">
        <f t="shared" si="34"/>
        <v>872724</v>
      </c>
    </row>
    <row r="1652" spans="1:15" x14ac:dyDescent="0.2">
      <c r="A1652" s="31" t="s">
        <v>162</v>
      </c>
      <c r="B1652" s="31" t="s">
        <v>20</v>
      </c>
      <c r="C1652" s="31">
        <v>1</v>
      </c>
      <c r="D1652" s="31">
        <v>2500000</v>
      </c>
      <c r="E1652" s="31">
        <f t="shared" si="30"/>
        <v>0</v>
      </c>
      <c r="F1652" s="43">
        <f>IFERROR(VLOOKUP(A1652,'2023'!A:N,13,0),0)</f>
        <v>1</v>
      </c>
      <c r="G1652" s="43">
        <f>IFERROR(VLOOKUP(A1652,'2023'!A:N,14,0),0)</f>
        <v>2500000</v>
      </c>
      <c r="H1652" s="43">
        <v>0</v>
      </c>
      <c r="I1652" s="43">
        <v>0</v>
      </c>
      <c r="J1652" s="44">
        <f t="shared" si="31"/>
        <v>2500000</v>
      </c>
      <c r="K1652" s="43">
        <v>0</v>
      </c>
      <c r="L1652" s="43">
        <v>0</v>
      </c>
      <c r="M1652" s="44">
        <f t="shared" si="32"/>
        <v>0</v>
      </c>
      <c r="N1652" s="43">
        <f t="shared" si="33"/>
        <v>1</v>
      </c>
      <c r="O1652" s="44">
        <f t="shared" si="34"/>
        <v>2500000</v>
      </c>
    </row>
    <row r="1653" spans="1:15" x14ac:dyDescent="0.2">
      <c r="A1653" s="31" t="s">
        <v>163</v>
      </c>
      <c r="B1653" s="31" t="s">
        <v>20</v>
      </c>
      <c r="C1653" s="31">
        <v>1</v>
      </c>
      <c r="D1653" s="31">
        <v>545455</v>
      </c>
      <c r="E1653" s="31">
        <f t="shared" si="30"/>
        <v>0</v>
      </c>
      <c r="F1653" s="43">
        <f>IFERROR(VLOOKUP(A1653,'2023'!A:N,13,0),0)</f>
        <v>1</v>
      </c>
      <c r="G1653" s="43">
        <f>IFERROR(VLOOKUP(A1653,'2023'!A:N,14,0),0)</f>
        <v>545455</v>
      </c>
      <c r="H1653" s="43">
        <v>0</v>
      </c>
      <c r="I1653" s="43">
        <v>0</v>
      </c>
      <c r="J1653" s="44">
        <f t="shared" si="31"/>
        <v>545455</v>
      </c>
      <c r="K1653" s="43">
        <v>0</v>
      </c>
      <c r="L1653" s="43">
        <v>0</v>
      </c>
      <c r="M1653" s="44">
        <f t="shared" si="32"/>
        <v>0</v>
      </c>
      <c r="N1653" s="43">
        <f t="shared" si="33"/>
        <v>1</v>
      </c>
      <c r="O1653" s="44">
        <f t="shared" si="34"/>
        <v>545455</v>
      </c>
    </row>
    <row r="1654" spans="1:15" x14ac:dyDescent="0.2">
      <c r="A1654" s="31" t="s">
        <v>164</v>
      </c>
      <c r="B1654" s="31" t="s">
        <v>20</v>
      </c>
      <c r="C1654" s="31">
        <v>5</v>
      </c>
      <c r="D1654" s="31">
        <v>3181820</v>
      </c>
      <c r="E1654" s="31">
        <f t="shared" si="30"/>
        <v>0</v>
      </c>
      <c r="F1654" s="43">
        <f>IFERROR(VLOOKUP(A1654,'2023'!A:N,13,0),0)</f>
        <v>5</v>
      </c>
      <c r="G1654" s="43">
        <f>IFERROR(VLOOKUP(A1654,'2023'!A:N,14,0),0)</f>
        <v>3181820</v>
      </c>
      <c r="H1654" s="43">
        <v>0</v>
      </c>
      <c r="I1654" s="43">
        <v>0</v>
      </c>
      <c r="J1654" s="44">
        <f t="shared" si="31"/>
        <v>636364</v>
      </c>
      <c r="K1654" s="43">
        <v>0</v>
      </c>
      <c r="L1654" s="43">
        <v>0</v>
      </c>
      <c r="M1654" s="44">
        <f t="shared" si="32"/>
        <v>0</v>
      </c>
      <c r="N1654" s="43">
        <f t="shared" si="33"/>
        <v>5</v>
      </c>
      <c r="O1654" s="44">
        <f t="shared" si="34"/>
        <v>3181820</v>
      </c>
    </row>
    <row r="1655" spans="1:15" x14ac:dyDescent="0.2">
      <c r="A1655" s="31" t="s">
        <v>167</v>
      </c>
      <c r="B1655" s="31" t="s">
        <v>11</v>
      </c>
      <c r="C1655" s="31">
        <v>5</v>
      </c>
      <c r="D1655" s="31">
        <v>2090905</v>
      </c>
      <c r="E1655" s="31">
        <f t="shared" si="30"/>
        <v>0</v>
      </c>
      <c r="F1655" s="43">
        <f>IFERROR(VLOOKUP(A1655,'2023'!A:N,13,0),0)</f>
        <v>5</v>
      </c>
      <c r="G1655" s="43">
        <f>IFERROR(VLOOKUP(A1655,'2023'!A:N,14,0),0)</f>
        <v>2090905</v>
      </c>
      <c r="H1655" s="43">
        <v>0</v>
      </c>
      <c r="I1655" s="43">
        <v>0</v>
      </c>
      <c r="J1655" s="44">
        <f t="shared" si="31"/>
        <v>418181</v>
      </c>
      <c r="K1655" s="43">
        <v>0</v>
      </c>
      <c r="L1655" s="43">
        <v>0</v>
      </c>
      <c r="M1655" s="44">
        <f t="shared" si="32"/>
        <v>0</v>
      </c>
      <c r="N1655" s="43">
        <f t="shared" si="33"/>
        <v>5</v>
      </c>
      <c r="O1655" s="44">
        <f t="shared" si="34"/>
        <v>2090905</v>
      </c>
    </row>
    <row r="1656" spans="1:15" x14ac:dyDescent="0.2">
      <c r="A1656" s="31" t="s">
        <v>169</v>
      </c>
      <c r="B1656" s="31" t="s">
        <v>11</v>
      </c>
      <c r="C1656" s="31">
        <v>5</v>
      </c>
      <c r="D1656" s="31">
        <v>2954545</v>
      </c>
      <c r="E1656" s="31">
        <f t="shared" si="30"/>
        <v>0</v>
      </c>
      <c r="F1656" s="43">
        <f>IFERROR(VLOOKUP(A1656,'2023'!A:N,13,0),0)</f>
        <v>5</v>
      </c>
      <c r="G1656" s="43">
        <f>IFERROR(VLOOKUP(A1656,'2023'!A:N,14,0),0)</f>
        <v>2954545</v>
      </c>
      <c r="H1656" s="43">
        <v>0</v>
      </c>
      <c r="I1656" s="43">
        <v>0</v>
      </c>
      <c r="J1656" s="44">
        <f t="shared" si="31"/>
        <v>590909</v>
      </c>
      <c r="K1656" s="43">
        <v>0</v>
      </c>
      <c r="L1656" s="43">
        <v>0</v>
      </c>
      <c r="M1656" s="44">
        <f t="shared" si="32"/>
        <v>0</v>
      </c>
      <c r="N1656" s="43">
        <f t="shared" si="33"/>
        <v>5</v>
      </c>
      <c r="O1656" s="44">
        <f t="shared" si="34"/>
        <v>2954545</v>
      </c>
    </row>
    <row r="1657" spans="1:15" x14ac:dyDescent="0.2">
      <c r="A1657" s="31" t="s">
        <v>170</v>
      </c>
      <c r="B1657" s="31" t="s">
        <v>171</v>
      </c>
      <c r="C1657" s="31">
        <v>11</v>
      </c>
      <c r="D1657" s="31">
        <v>1994268</v>
      </c>
      <c r="E1657" s="31">
        <f t="shared" si="30"/>
        <v>0</v>
      </c>
      <c r="F1657" s="43">
        <f>IFERROR(VLOOKUP(A1657,'2023'!A:N,13,0),0)</f>
        <v>11</v>
      </c>
      <c r="G1657" s="43">
        <f>IFERROR(VLOOKUP(A1657,'2023'!A:N,14,0),0)</f>
        <v>1994268</v>
      </c>
      <c r="H1657" s="43">
        <v>0</v>
      </c>
      <c r="I1657" s="43">
        <v>0</v>
      </c>
      <c r="J1657" s="44">
        <f t="shared" si="31"/>
        <v>181297.09090909091</v>
      </c>
      <c r="K1657" s="43">
        <v>0</v>
      </c>
      <c r="L1657" s="43">
        <v>0</v>
      </c>
      <c r="M1657" s="44">
        <f t="shared" si="32"/>
        <v>0</v>
      </c>
      <c r="N1657" s="43">
        <f t="shared" si="33"/>
        <v>11</v>
      </c>
      <c r="O1657" s="44">
        <f t="shared" si="34"/>
        <v>1994268</v>
      </c>
    </row>
    <row r="1658" spans="1:15" x14ac:dyDescent="0.2">
      <c r="A1658" s="31" t="s">
        <v>172</v>
      </c>
      <c r="B1658" s="31" t="s">
        <v>11</v>
      </c>
      <c r="C1658" s="31">
        <v>1</v>
      </c>
      <c r="D1658" s="31">
        <v>2388137</v>
      </c>
      <c r="E1658" s="31">
        <f t="shared" si="30"/>
        <v>0</v>
      </c>
      <c r="F1658" s="43">
        <f>IFERROR(VLOOKUP(A1658,'2023'!A:N,13,0),0)</f>
        <v>1</v>
      </c>
      <c r="G1658" s="43">
        <f>IFERROR(VLOOKUP(A1658,'2023'!A:N,14,0),0)</f>
        <v>2388137</v>
      </c>
      <c r="H1658" s="43">
        <v>0</v>
      </c>
      <c r="I1658" s="43">
        <v>0</v>
      </c>
      <c r="J1658" s="44">
        <f t="shared" si="31"/>
        <v>2388137</v>
      </c>
      <c r="K1658" s="43">
        <v>0</v>
      </c>
      <c r="L1658" s="43">
        <v>0</v>
      </c>
      <c r="M1658" s="44">
        <f t="shared" si="32"/>
        <v>0</v>
      </c>
      <c r="N1658" s="43">
        <f t="shared" si="33"/>
        <v>1</v>
      </c>
      <c r="O1658" s="44">
        <f t="shared" si="34"/>
        <v>2388137</v>
      </c>
    </row>
    <row r="1659" spans="1:15" x14ac:dyDescent="0.2">
      <c r="A1659" s="31" t="s">
        <v>173</v>
      </c>
      <c r="B1659" s="31" t="s">
        <v>25</v>
      </c>
      <c r="C1659" s="31">
        <v>1</v>
      </c>
      <c r="D1659" s="31">
        <v>1177745</v>
      </c>
      <c r="E1659" s="31">
        <f t="shared" si="30"/>
        <v>0</v>
      </c>
      <c r="F1659" s="43">
        <f>IFERROR(VLOOKUP(A1659,'2023'!A:N,13,0),0)</f>
        <v>1</v>
      </c>
      <c r="G1659" s="43">
        <f>IFERROR(VLOOKUP(A1659,'2023'!A:N,14,0),0)</f>
        <v>1177745</v>
      </c>
      <c r="H1659" s="43">
        <v>0</v>
      </c>
      <c r="I1659" s="43">
        <v>0</v>
      </c>
      <c r="J1659" s="44">
        <f t="shared" si="31"/>
        <v>1177745</v>
      </c>
      <c r="K1659" s="43">
        <v>0</v>
      </c>
      <c r="L1659" s="43">
        <v>0</v>
      </c>
      <c r="M1659" s="44">
        <f t="shared" si="32"/>
        <v>0</v>
      </c>
      <c r="N1659" s="43">
        <f t="shared" si="33"/>
        <v>1</v>
      </c>
      <c r="O1659" s="44">
        <f t="shared" si="34"/>
        <v>1177745</v>
      </c>
    </row>
    <row r="1660" spans="1:15" x14ac:dyDescent="0.2">
      <c r="A1660" s="31" t="s">
        <v>174</v>
      </c>
      <c r="B1660" s="31" t="s">
        <v>11</v>
      </c>
      <c r="C1660" s="31">
        <v>1</v>
      </c>
      <c r="D1660" s="31">
        <v>654545</v>
      </c>
      <c r="E1660" s="31">
        <f t="shared" si="30"/>
        <v>0</v>
      </c>
      <c r="F1660" s="43">
        <f>IFERROR(VLOOKUP(A1660,'2023'!A:N,13,0),0)</f>
        <v>1</v>
      </c>
      <c r="G1660" s="43">
        <f>IFERROR(VLOOKUP(A1660,'2023'!A:N,14,0),0)</f>
        <v>654545</v>
      </c>
      <c r="H1660" s="43">
        <v>0</v>
      </c>
      <c r="I1660" s="43">
        <v>0</v>
      </c>
      <c r="J1660" s="44">
        <f t="shared" si="31"/>
        <v>654545</v>
      </c>
      <c r="K1660" s="43">
        <v>0</v>
      </c>
      <c r="L1660" s="43">
        <v>0</v>
      </c>
      <c r="M1660" s="44">
        <f t="shared" si="32"/>
        <v>0</v>
      </c>
      <c r="N1660" s="43">
        <f t="shared" si="33"/>
        <v>1</v>
      </c>
      <c r="O1660" s="44">
        <f t="shared" si="34"/>
        <v>654545</v>
      </c>
    </row>
    <row r="1661" spans="1:15" x14ac:dyDescent="0.2">
      <c r="A1661" s="31" t="s">
        <v>175</v>
      </c>
      <c r="B1661" s="31" t="s">
        <v>176</v>
      </c>
      <c r="C1661" s="31">
        <v>10</v>
      </c>
      <c r="D1661" s="31">
        <v>454540</v>
      </c>
      <c r="E1661" s="31">
        <f t="shared" si="30"/>
        <v>0</v>
      </c>
      <c r="F1661" s="43">
        <f>IFERROR(VLOOKUP(A1661,'2023'!A:N,13,0),0)</f>
        <v>10</v>
      </c>
      <c r="G1661" s="43">
        <f>IFERROR(VLOOKUP(A1661,'2023'!A:N,14,0),0)</f>
        <v>454540</v>
      </c>
      <c r="H1661" s="43">
        <v>0</v>
      </c>
      <c r="I1661" s="43">
        <v>0</v>
      </c>
      <c r="J1661" s="44">
        <f t="shared" si="31"/>
        <v>45454</v>
      </c>
      <c r="K1661" s="43">
        <v>0</v>
      </c>
      <c r="L1661" s="43">
        <v>0</v>
      </c>
      <c r="M1661" s="44">
        <f t="shared" si="32"/>
        <v>0</v>
      </c>
      <c r="N1661" s="43">
        <f t="shared" si="33"/>
        <v>10</v>
      </c>
      <c r="O1661" s="44">
        <f t="shared" si="34"/>
        <v>454540</v>
      </c>
    </row>
    <row r="1662" spans="1:15" x14ac:dyDescent="0.2">
      <c r="A1662" s="31" t="s">
        <v>177</v>
      </c>
      <c r="B1662" s="31" t="s">
        <v>176</v>
      </c>
      <c r="C1662" s="31">
        <v>3</v>
      </c>
      <c r="D1662" s="31">
        <v>245454</v>
      </c>
      <c r="E1662" s="31">
        <f t="shared" si="30"/>
        <v>0</v>
      </c>
      <c r="F1662" s="43">
        <f>IFERROR(VLOOKUP(A1662,'2023'!A:N,13,0),0)</f>
        <v>3</v>
      </c>
      <c r="G1662" s="43">
        <f>IFERROR(VLOOKUP(A1662,'2023'!A:N,14,0),0)</f>
        <v>245454</v>
      </c>
      <c r="H1662" s="43">
        <v>0</v>
      </c>
      <c r="I1662" s="43">
        <v>0</v>
      </c>
      <c r="J1662" s="44">
        <f t="shared" si="31"/>
        <v>81818</v>
      </c>
      <c r="K1662" s="43">
        <v>0</v>
      </c>
      <c r="L1662" s="43">
        <v>0</v>
      </c>
      <c r="M1662" s="44">
        <f t="shared" si="32"/>
        <v>0</v>
      </c>
      <c r="N1662" s="43">
        <f t="shared" si="33"/>
        <v>3</v>
      </c>
      <c r="O1662" s="44">
        <f t="shared" si="34"/>
        <v>245454</v>
      </c>
    </row>
    <row r="1663" spans="1:15" x14ac:dyDescent="0.2">
      <c r="A1663" s="31" t="s">
        <v>178</v>
      </c>
      <c r="B1663" s="31" t="s">
        <v>176</v>
      </c>
      <c r="C1663" s="31">
        <v>3</v>
      </c>
      <c r="D1663" s="31">
        <v>313635</v>
      </c>
      <c r="E1663" s="31">
        <f t="shared" si="30"/>
        <v>0</v>
      </c>
      <c r="F1663" s="43">
        <f>IFERROR(VLOOKUP(A1663,'2023'!A:N,13,0),0)</f>
        <v>3</v>
      </c>
      <c r="G1663" s="43">
        <f>IFERROR(VLOOKUP(A1663,'2023'!A:N,14,0),0)</f>
        <v>313635</v>
      </c>
      <c r="H1663" s="43">
        <v>0</v>
      </c>
      <c r="I1663" s="43">
        <v>0</v>
      </c>
      <c r="J1663" s="44">
        <f t="shared" si="31"/>
        <v>104545</v>
      </c>
      <c r="K1663" s="43">
        <v>0</v>
      </c>
      <c r="L1663" s="43">
        <v>0</v>
      </c>
      <c r="M1663" s="44">
        <f t="shared" si="32"/>
        <v>0</v>
      </c>
      <c r="N1663" s="43">
        <f t="shared" si="33"/>
        <v>3</v>
      </c>
      <c r="O1663" s="44">
        <f t="shared" si="34"/>
        <v>313635</v>
      </c>
    </row>
    <row r="1664" spans="1:15" x14ac:dyDescent="0.2">
      <c r="A1664" s="31" t="s">
        <v>179</v>
      </c>
      <c r="B1664" s="31" t="s">
        <v>11</v>
      </c>
      <c r="C1664" s="31">
        <v>5</v>
      </c>
      <c r="D1664" s="31">
        <v>772725</v>
      </c>
      <c r="E1664" s="31">
        <f t="shared" si="30"/>
        <v>0</v>
      </c>
      <c r="F1664" s="43">
        <f>IFERROR(VLOOKUP(A1664,'2023'!A:N,13,0),0)</f>
        <v>5</v>
      </c>
      <c r="G1664" s="43">
        <f>IFERROR(VLOOKUP(A1664,'2023'!A:N,14,0),0)</f>
        <v>772725</v>
      </c>
      <c r="H1664" s="43">
        <v>0</v>
      </c>
      <c r="I1664" s="43">
        <v>0</v>
      </c>
      <c r="J1664" s="44">
        <f t="shared" si="31"/>
        <v>154545</v>
      </c>
      <c r="K1664" s="43">
        <v>0</v>
      </c>
      <c r="L1664" s="43">
        <v>0</v>
      </c>
      <c r="M1664" s="44">
        <f t="shared" si="32"/>
        <v>0</v>
      </c>
      <c r="N1664" s="43">
        <f t="shared" si="33"/>
        <v>5</v>
      </c>
      <c r="O1664" s="44">
        <f t="shared" si="34"/>
        <v>772725</v>
      </c>
    </row>
    <row r="1665" spans="1:15" x14ac:dyDescent="0.2">
      <c r="A1665" s="31" t="s">
        <v>181</v>
      </c>
      <c r="B1665" s="31" t="s">
        <v>11</v>
      </c>
      <c r="C1665" s="31">
        <v>5</v>
      </c>
      <c r="D1665" s="31">
        <v>2473635</v>
      </c>
      <c r="E1665" s="31">
        <f t="shared" si="30"/>
        <v>0</v>
      </c>
      <c r="F1665" s="43">
        <f>IFERROR(VLOOKUP(A1665,'2023'!A:N,13,0),0)</f>
        <v>5</v>
      </c>
      <c r="G1665" s="43">
        <f>IFERROR(VLOOKUP(A1665,'2023'!A:N,14,0),0)</f>
        <v>2473635</v>
      </c>
      <c r="H1665" s="43">
        <v>0</v>
      </c>
      <c r="I1665" s="43">
        <v>0</v>
      </c>
      <c r="J1665" s="44">
        <f t="shared" si="31"/>
        <v>494727</v>
      </c>
      <c r="K1665" s="43">
        <v>0</v>
      </c>
      <c r="L1665" s="43">
        <v>0</v>
      </c>
      <c r="M1665" s="44">
        <f t="shared" si="32"/>
        <v>0</v>
      </c>
      <c r="N1665" s="43">
        <f t="shared" si="33"/>
        <v>5</v>
      </c>
      <c r="O1665" s="44">
        <f t="shared" si="34"/>
        <v>2473635</v>
      </c>
    </row>
    <row r="1666" spans="1:15" x14ac:dyDescent="0.2">
      <c r="A1666" s="31" t="s">
        <v>182</v>
      </c>
      <c r="B1666" s="31" t="s">
        <v>11</v>
      </c>
      <c r="C1666" s="31">
        <v>5</v>
      </c>
      <c r="D1666" s="31">
        <v>2427725</v>
      </c>
      <c r="E1666" s="31">
        <f t="shared" si="30"/>
        <v>0</v>
      </c>
      <c r="F1666" s="43">
        <f>IFERROR(VLOOKUP(A1666,'2023'!A:N,13,0),0)</f>
        <v>5</v>
      </c>
      <c r="G1666" s="43">
        <f>IFERROR(VLOOKUP(A1666,'2023'!A:N,14,0),0)</f>
        <v>2427725</v>
      </c>
      <c r="H1666" s="43">
        <v>0</v>
      </c>
      <c r="I1666" s="43">
        <v>0</v>
      </c>
      <c r="J1666" s="44">
        <f t="shared" si="31"/>
        <v>485545</v>
      </c>
      <c r="K1666" s="43">
        <v>0</v>
      </c>
      <c r="L1666" s="43">
        <v>0</v>
      </c>
      <c r="M1666" s="44">
        <f t="shared" si="32"/>
        <v>0</v>
      </c>
      <c r="N1666" s="43">
        <f t="shared" si="33"/>
        <v>5</v>
      </c>
      <c r="O1666" s="44">
        <f t="shared" si="34"/>
        <v>2427725</v>
      </c>
    </row>
    <row r="1667" spans="1:15" x14ac:dyDescent="0.2">
      <c r="A1667" s="31" t="s">
        <v>183</v>
      </c>
      <c r="B1667" s="31" t="s">
        <v>20</v>
      </c>
      <c r="C1667" s="31">
        <v>1</v>
      </c>
      <c r="D1667" s="31">
        <v>3318181</v>
      </c>
      <c r="E1667" s="31">
        <f t="shared" si="30"/>
        <v>0</v>
      </c>
      <c r="F1667" s="43">
        <f>IFERROR(VLOOKUP(A1667,'2023'!A:N,13,0),0)</f>
        <v>1</v>
      </c>
      <c r="G1667" s="43">
        <f>IFERROR(VLOOKUP(A1667,'2023'!A:N,14,0),0)</f>
        <v>3318181</v>
      </c>
      <c r="H1667" s="43">
        <v>0</v>
      </c>
      <c r="I1667" s="43">
        <v>0</v>
      </c>
      <c r="J1667" s="44">
        <f t="shared" si="31"/>
        <v>3318181</v>
      </c>
      <c r="K1667" s="43">
        <v>0</v>
      </c>
      <c r="L1667" s="43">
        <v>0</v>
      </c>
      <c r="M1667" s="44">
        <f t="shared" si="32"/>
        <v>0</v>
      </c>
      <c r="N1667" s="43">
        <f t="shared" si="33"/>
        <v>1</v>
      </c>
      <c r="O1667" s="44">
        <f t="shared" si="34"/>
        <v>3318181</v>
      </c>
    </row>
    <row r="1668" spans="1:15" x14ac:dyDescent="0.2">
      <c r="A1668" s="31" t="s">
        <v>184</v>
      </c>
      <c r="B1668" s="31" t="s">
        <v>185</v>
      </c>
      <c r="C1668" s="31">
        <v>1</v>
      </c>
      <c r="D1668" s="31">
        <v>170000</v>
      </c>
      <c r="E1668" s="31">
        <f t="shared" si="30"/>
        <v>0</v>
      </c>
      <c r="F1668" s="43">
        <f>IFERROR(VLOOKUP(A1668,'2023'!A:N,13,0),0)</f>
        <v>1</v>
      </c>
      <c r="G1668" s="43">
        <f>IFERROR(VLOOKUP(A1668,'2023'!A:N,14,0),0)</f>
        <v>170000</v>
      </c>
      <c r="H1668" s="43">
        <v>0</v>
      </c>
      <c r="I1668" s="43">
        <v>0</v>
      </c>
      <c r="J1668" s="44">
        <f t="shared" si="31"/>
        <v>170000</v>
      </c>
      <c r="K1668" s="43">
        <v>0</v>
      </c>
      <c r="L1668" s="43">
        <v>0</v>
      </c>
      <c r="M1668" s="44">
        <f t="shared" si="32"/>
        <v>0</v>
      </c>
      <c r="N1668" s="43">
        <f t="shared" si="33"/>
        <v>1</v>
      </c>
      <c r="O1668" s="44">
        <f t="shared" si="34"/>
        <v>170000</v>
      </c>
    </row>
    <row r="1669" spans="1:15" x14ac:dyDescent="0.2">
      <c r="A1669" s="31" t="s">
        <v>186</v>
      </c>
      <c r="B1669" s="31" t="s">
        <v>185</v>
      </c>
      <c r="C1669" s="31">
        <v>1</v>
      </c>
      <c r="D1669" s="31">
        <v>40000</v>
      </c>
      <c r="E1669" s="31">
        <f t="shared" si="30"/>
        <v>0</v>
      </c>
      <c r="F1669" s="43">
        <f>IFERROR(VLOOKUP(A1669,'2023'!A:N,13,0),0)</f>
        <v>1</v>
      </c>
      <c r="G1669" s="43">
        <f>IFERROR(VLOOKUP(A1669,'2023'!A:N,14,0),0)</f>
        <v>40000</v>
      </c>
      <c r="H1669" s="43">
        <v>0</v>
      </c>
      <c r="I1669" s="43">
        <v>0</v>
      </c>
      <c r="J1669" s="44">
        <f t="shared" si="31"/>
        <v>40000</v>
      </c>
      <c r="K1669" s="43">
        <v>0</v>
      </c>
      <c r="L1669" s="43">
        <v>0</v>
      </c>
      <c r="M1669" s="44">
        <f t="shared" si="32"/>
        <v>0</v>
      </c>
      <c r="N1669" s="43">
        <f t="shared" si="33"/>
        <v>1</v>
      </c>
      <c r="O1669" s="44">
        <f t="shared" si="34"/>
        <v>40000</v>
      </c>
    </row>
    <row r="1670" spans="1:15" x14ac:dyDescent="0.2">
      <c r="A1670" s="31" t="s">
        <v>187</v>
      </c>
      <c r="B1670" s="31" t="s">
        <v>185</v>
      </c>
      <c r="C1670" s="31">
        <v>1</v>
      </c>
      <c r="D1670" s="31">
        <v>60000</v>
      </c>
      <c r="E1670" s="31">
        <f t="shared" si="30"/>
        <v>0</v>
      </c>
      <c r="F1670" s="43">
        <f>IFERROR(VLOOKUP(A1670,'2023'!A:N,13,0),0)</f>
        <v>1</v>
      </c>
      <c r="G1670" s="43">
        <f>IFERROR(VLOOKUP(A1670,'2023'!A:N,14,0),0)</f>
        <v>60000</v>
      </c>
      <c r="H1670" s="43">
        <v>0</v>
      </c>
      <c r="I1670" s="43">
        <v>0</v>
      </c>
      <c r="J1670" s="44">
        <f t="shared" si="31"/>
        <v>60000</v>
      </c>
      <c r="K1670" s="43">
        <v>0</v>
      </c>
      <c r="L1670" s="43">
        <v>0</v>
      </c>
      <c r="M1670" s="44">
        <f t="shared" si="32"/>
        <v>0</v>
      </c>
      <c r="N1670" s="43">
        <f t="shared" si="33"/>
        <v>1</v>
      </c>
      <c r="O1670" s="44">
        <f t="shared" si="34"/>
        <v>60000</v>
      </c>
    </row>
    <row r="1671" spans="1:15" x14ac:dyDescent="0.2">
      <c r="A1671" s="31" t="s">
        <v>188</v>
      </c>
      <c r="B1671" s="31" t="s">
        <v>185</v>
      </c>
      <c r="C1671" s="31">
        <v>1</v>
      </c>
      <c r="D1671" s="31">
        <v>100000</v>
      </c>
      <c r="E1671" s="31">
        <f t="shared" si="30"/>
        <v>0</v>
      </c>
      <c r="F1671" s="43">
        <f>IFERROR(VLOOKUP(A1671,'2023'!A:N,13,0),0)</f>
        <v>1</v>
      </c>
      <c r="G1671" s="43">
        <f>IFERROR(VLOOKUP(A1671,'2023'!A:N,14,0),0)</f>
        <v>100000</v>
      </c>
      <c r="H1671" s="43">
        <v>0</v>
      </c>
      <c r="I1671" s="43">
        <v>0</v>
      </c>
      <c r="J1671" s="44">
        <f t="shared" si="31"/>
        <v>100000</v>
      </c>
      <c r="K1671" s="43">
        <v>0</v>
      </c>
      <c r="L1671" s="43">
        <v>0</v>
      </c>
      <c r="M1671" s="44">
        <f t="shared" si="32"/>
        <v>0</v>
      </c>
      <c r="N1671" s="43">
        <f t="shared" si="33"/>
        <v>1</v>
      </c>
      <c r="O1671" s="44">
        <f t="shared" si="34"/>
        <v>100000</v>
      </c>
    </row>
    <row r="1672" spans="1:15" x14ac:dyDescent="0.2">
      <c r="A1672" s="31" t="s">
        <v>189</v>
      </c>
      <c r="B1672" s="31" t="s">
        <v>185</v>
      </c>
      <c r="C1672" s="31">
        <v>1</v>
      </c>
      <c r="D1672" s="31">
        <v>40000</v>
      </c>
      <c r="E1672" s="31">
        <f t="shared" si="30"/>
        <v>0</v>
      </c>
      <c r="F1672" s="43">
        <f>IFERROR(VLOOKUP(A1672,'2023'!A:N,13,0),0)</f>
        <v>1</v>
      </c>
      <c r="G1672" s="43">
        <f>IFERROR(VLOOKUP(A1672,'2023'!A:N,14,0),0)</f>
        <v>40000</v>
      </c>
      <c r="H1672" s="43">
        <v>0</v>
      </c>
      <c r="I1672" s="43">
        <v>0</v>
      </c>
      <c r="J1672" s="44">
        <f t="shared" si="31"/>
        <v>40000</v>
      </c>
      <c r="K1672" s="43">
        <v>0</v>
      </c>
      <c r="L1672" s="43">
        <v>0</v>
      </c>
      <c r="M1672" s="44">
        <f t="shared" si="32"/>
        <v>0</v>
      </c>
      <c r="N1672" s="43">
        <f t="shared" si="33"/>
        <v>1</v>
      </c>
      <c r="O1672" s="44">
        <f t="shared" si="34"/>
        <v>40000</v>
      </c>
    </row>
    <row r="1673" spans="1:15" x14ac:dyDescent="0.2">
      <c r="A1673" s="31" t="s">
        <v>190</v>
      </c>
      <c r="B1673" s="31" t="s">
        <v>185</v>
      </c>
      <c r="C1673" s="31">
        <v>1</v>
      </c>
      <c r="D1673" s="31">
        <v>90000</v>
      </c>
      <c r="E1673" s="31">
        <f t="shared" si="30"/>
        <v>0</v>
      </c>
      <c r="F1673" s="43">
        <f>IFERROR(VLOOKUP(A1673,'2023'!A:N,13,0),0)</f>
        <v>1</v>
      </c>
      <c r="G1673" s="43">
        <f>IFERROR(VLOOKUP(A1673,'2023'!A:N,14,0),0)</f>
        <v>90000</v>
      </c>
      <c r="H1673" s="43">
        <v>0</v>
      </c>
      <c r="I1673" s="43">
        <v>0</v>
      </c>
      <c r="J1673" s="44">
        <f t="shared" si="31"/>
        <v>90000</v>
      </c>
      <c r="K1673" s="43">
        <v>0</v>
      </c>
      <c r="L1673" s="43">
        <v>0</v>
      </c>
      <c r="M1673" s="44">
        <f t="shared" si="32"/>
        <v>0</v>
      </c>
      <c r="N1673" s="43">
        <f t="shared" si="33"/>
        <v>1</v>
      </c>
      <c r="O1673" s="44">
        <f t="shared" si="34"/>
        <v>90000</v>
      </c>
    </row>
    <row r="1674" spans="1:15" x14ac:dyDescent="0.2">
      <c r="A1674" s="31" t="s">
        <v>191</v>
      </c>
      <c r="B1674" s="31" t="s">
        <v>185</v>
      </c>
      <c r="C1674" s="31">
        <v>1</v>
      </c>
      <c r="D1674" s="31">
        <v>80000</v>
      </c>
      <c r="E1674" s="31">
        <f t="shared" si="30"/>
        <v>0</v>
      </c>
      <c r="F1674" s="43">
        <f>IFERROR(VLOOKUP(A1674,'2023'!A:N,13,0),0)</f>
        <v>1</v>
      </c>
      <c r="G1674" s="43">
        <f>IFERROR(VLOOKUP(A1674,'2023'!A:N,14,0),0)</f>
        <v>80000</v>
      </c>
      <c r="H1674" s="43">
        <v>0</v>
      </c>
      <c r="I1674" s="43">
        <v>0</v>
      </c>
      <c r="J1674" s="44">
        <f t="shared" si="31"/>
        <v>80000</v>
      </c>
      <c r="K1674" s="43">
        <v>0</v>
      </c>
      <c r="L1674" s="43">
        <v>0</v>
      </c>
      <c r="M1674" s="44">
        <f t="shared" si="32"/>
        <v>0</v>
      </c>
      <c r="N1674" s="43">
        <f t="shared" si="33"/>
        <v>1</v>
      </c>
      <c r="O1674" s="44">
        <f t="shared" si="34"/>
        <v>80000</v>
      </c>
    </row>
    <row r="1675" spans="1:15" x14ac:dyDescent="0.2">
      <c r="A1675" s="31" t="s">
        <v>192</v>
      </c>
      <c r="B1675" s="31" t="s">
        <v>185</v>
      </c>
      <c r="C1675" s="31">
        <v>2</v>
      </c>
      <c r="D1675" s="31">
        <v>80000</v>
      </c>
      <c r="E1675" s="31">
        <f t="shared" si="30"/>
        <v>0</v>
      </c>
      <c r="F1675" s="43">
        <f>IFERROR(VLOOKUP(A1675,'2023'!A:N,13,0),0)</f>
        <v>2</v>
      </c>
      <c r="G1675" s="43">
        <f>IFERROR(VLOOKUP(A1675,'2023'!A:N,14,0),0)</f>
        <v>80000</v>
      </c>
      <c r="H1675" s="43">
        <v>0</v>
      </c>
      <c r="I1675" s="43">
        <v>0</v>
      </c>
      <c r="J1675" s="44">
        <f t="shared" si="31"/>
        <v>40000</v>
      </c>
      <c r="K1675" s="43">
        <v>0</v>
      </c>
      <c r="L1675" s="43">
        <v>0</v>
      </c>
      <c r="M1675" s="44">
        <f t="shared" si="32"/>
        <v>0</v>
      </c>
      <c r="N1675" s="43">
        <f t="shared" si="33"/>
        <v>2</v>
      </c>
      <c r="O1675" s="44">
        <f t="shared" si="34"/>
        <v>80000</v>
      </c>
    </row>
    <row r="1676" spans="1:15" x14ac:dyDescent="0.2">
      <c r="A1676" s="31" t="s">
        <v>193</v>
      </c>
      <c r="B1676" s="31" t="s">
        <v>185</v>
      </c>
      <c r="C1676" s="31">
        <v>3</v>
      </c>
      <c r="D1676" s="31">
        <v>30000</v>
      </c>
      <c r="E1676" s="31">
        <f t="shared" si="30"/>
        <v>0</v>
      </c>
      <c r="F1676" s="43">
        <f>IFERROR(VLOOKUP(A1676,'2023'!A:N,13,0),0)</f>
        <v>3</v>
      </c>
      <c r="G1676" s="43">
        <f>IFERROR(VLOOKUP(A1676,'2023'!A:N,14,0),0)</f>
        <v>30000</v>
      </c>
      <c r="H1676" s="43">
        <v>0</v>
      </c>
      <c r="I1676" s="43">
        <v>0</v>
      </c>
      <c r="J1676" s="44">
        <f t="shared" si="31"/>
        <v>10000</v>
      </c>
      <c r="K1676" s="43">
        <v>0</v>
      </c>
      <c r="L1676" s="43">
        <v>0</v>
      </c>
      <c r="M1676" s="44">
        <f t="shared" si="32"/>
        <v>0</v>
      </c>
      <c r="N1676" s="43">
        <f t="shared" si="33"/>
        <v>3</v>
      </c>
      <c r="O1676" s="44">
        <f t="shared" si="34"/>
        <v>30000</v>
      </c>
    </row>
    <row r="1677" spans="1:15" x14ac:dyDescent="0.2">
      <c r="A1677" s="31" t="s">
        <v>194</v>
      </c>
      <c r="B1677" s="31" t="s">
        <v>185</v>
      </c>
      <c r="C1677" s="31">
        <v>3</v>
      </c>
      <c r="D1677" s="31">
        <v>120000</v>
      </c>
      <c r="E1677" s="31">
        <f t="shared" si="30"/>
        <v>0</v>
      </c>
      <c r="F1677" s="43">
        <f>IFERROR(VLOOKUP(A1677,'2023'!A:N,13,0),0)</f>
        <v>3</v>
      </c>
      <c r="G1677" s="43">
        <f>IFERROR(VLOOKUP(A1677,'2023'!A:N,14,0),0)</f>
        <v>120000</v>
      </c>
      <c r="H1677" s="43">
        <v>0</v>
      </c>
      <c r="I1677" s="43">
        <v>0</v>
      </c>
      <c r="J1677" s="44">
        <f t="shared" si="31"/>
        <v>40000</v>
      </c>
      <c r="K1677" s="43">
        <v>0</v>
      </c>
      <c r="L1677" s="43">
        <v>0</v>
      </c>
      <c r="M1677" s="44">
        <f t="shared" si="32"/>
        <v>0</v>
      </c>
      <c r="N1677" s="43">
        <f t="shared" si="33"/>
        <v>3</v>
      </c>
      <c r="O1677" s="44">
        <f t="shared" si="34"/>
        <v>120000</v>
      </c>
    </row>
    <row r="1678" spans="1:15" x14ac:dyDescent="0.2">
      <c r="A1678" s="31" t="s">
        <v>195</v>
      </c>
      <c r="B1678" s="31" t="s">
        <v>196</v>
      </c>
      <c r="C1678" s="31">
        <v>1</v>
      </c>
      <c r="D1678" s="31">
        <v>750000</v>
      </c>
      <c r="E1678" s="31">
        <f t="shared" si="30"/>
        <v>0</v>
      </c>
      <c r="F1678" s="43">
        <f>IFERROR(VLOOKUP(A1678,'2023'!A:N,13,0),0)</f>
        <v>1</v>
      </c>
      <c r="G1678" s="43">
        <f>IFERROR(VLOOKUP(A1678,'2023'!A:N,14,0),0)</f>
        <v>750000</v>
      </c>
      <c r="H1678" s="43">
        <v>0</v>
      </c>
      <c r="I1678" s="43">
        <v>0</v>
      </c>
      <c r="J1678" s="44">
        <f t="shared" si="31"/>
        <v>750000</v>
      </c>
      <c r="K1678" s="43">
        <v>0</v>
      </c>
      <c r="L1678" s="43">
        <v>0</v>
      </c>
      <c r="M1678" s="44">
        <f t="shared" si="32"/>
        <v>0</v>
      </c>
      <c r="N1678" s="43">
        <f t="shared" si="33"/>
        <v>1</v>
      </c>
      <c r="O1678" s="44">
        <f t="shared" si="34"/>
        <v>750000</v>
      </c>
    </row>
    <row r="1679" spans="1:15" x14ac:dyDescent="0.2">
      <c r="A1679" s="31" t="s">
        <v>197</v>
      </c>
      <c r="B1679" s="31" t="s">
        <v>198</v>
      </c>
      <c r="C1679" s="31">
        <v>1</v>
      </c>
      <c r="D1679" s="31">
        <v>742000</v>
      </c>
      <c r="E1679" s="31">
        <f t="shared" si="30"/>
        <v>0</v>
      </c>
      <c r="F1679" s="43">
        <f>IFERROR(VLOOKUP(A1679,'2023'!A:N,13,0),0)</f>
        <v>1</v>
      </c>
      <c r="G1679" s="43">
        <f>IFERROR(VLOOKUP(A1679,'2023'!A:N,14,0),0)</f>
        <v>742000</v>
      </c>
      <c r="H1679" s="43">
        <v>0</v>
      </c>
      <c r="I1679" s="43">
        <v>0</v>
      </c>
      <c r="J1679" s="44">
        <f t="shared" si="31"/>
        <v>742000</v>
      </c>
      <c r="K1679" s="43">
        <v>0</v>
      </c>
      <c r="L1679" s="43">
        <v>0</v>
      </c>
      <c r="M1679" s="44">
        <f t="shared" si="32"/>
        <v>0</v>
      </c>
      <c r="N1679" s="43">
        <f t="shared" si="33"/>
        <v>1</v>
      </c>
      <c r="O1679" s="44">
        <f t="shared" si="34"/>
        <v>742000</v>
      </c>
    </row>
    <row r="1680" spans="1:15" x14ac:dyDescent="0.2">
      <c r="A1680" s="31" t="s">
        <v>201</v>
      </c>
      <c r="B1680" s="31" t="s">
        <v>25</v>
      </c>
      <c r="C1680" s="31">
        <v>1</v>
      </c>
      <c r="D1680" s="31">
        <v>0</v>
      </c>
      <c r="E1680" s="31">
        <f t="shared" si="30"/>
        <v>0</v>
      </c>
      <c r="F1680" s="43">
        <f>IFERROR(VLOOKUP(A1680,'2023'!A:N,13,0),0)</f>
        <v>1</v>
      </c>
      <c r="G1680" s="43">
        <f>IFERROR(VLOOKUP(A1680,'2023'!A:N,14,0),0)</f>
        <v>0</v>
      </c>
      <c r="H1680" s="43">
        <v>0</v>
      </c>
      <c r="I1680" s="43">
        <v>0</v>
      </c>
      <c r="J1680" s="44">
        <f t="shared" si="31"/>
        <v>0</v>
      </c>
      <c r="K1680" s="43">
        <v>0</v>
      </c>
      <c r="L1680" s="43">
        <v>0</v>
      </c>
      <c r="M1680" s="44">
        <f t="shared" si="32"/>
        <v>0</v>
      </c>
      <c r="N1680" s="43">
        <f t="shared" si="33"/>
        <v>1</v>
      </c>
      <c r="O1680" s="44">
        <f t="shared" si="34"/>
        <v>0</v>
      </c>
    </row>
    <row r="1681" spans="1:15" x14ac:dyDescent="0.2">
      <c r="A1681" s="31" t="s">
        <v>203</v>
      </c>
      <c r="B1681" s="31" t="s">
        <v>11</v>
      </c>
      <c r="C1681" s="31">
        <v>8</v>
      </c>
      <c r="D1681" s="31">
        <v>5872722</v>
      </c>
      <c r="E1681" s="31">
        <f t="shared" si="30"/>
        <v>0</v>
      </c>
      <c r="F1681" s="43">
        <f>IFERROR(VLOOKUP(A1681,'2023'!A:N,13,0),0)</f>
        <v>8</v>
      </c>
      <c r="G1681" s="43">
        <f>IFERROR(VLOOKUP(A1681,'2023'!A:N,14,0),0)</f>
        <v>5872722</v>
      </c>
      <c r="H1681" s="43">
        <v>0</v>
      </c>
      <c r="I1681" s="43">
        <v>0</v>
      </c>
      <c r="J1681" s="44">
        <f t="shared" si="31"/>
        <v>734090.25</v>
      </c>
      <c r="K1681" s="43">
        <v>0</v>
      </c>
      <c r="L1681" s="43">
        <v>0</v>
      </c>
      <c r="M1681" s="44">
        <f t="shared" si="32"/>
        <v>0</v>
      </c>
      <c r="N1681" s="43">
        <f t="shared" si="33"/>
        <v>8</v>
      </c>
      <c r="O1681" s="44">
        <f t="shared" si="34"/>
        <v>5872722</v>
      </c>
    </row>
    <row r="1682" spans="1:15" x14ac:dyDescent="0.2">
      <c r="A1682" s="31" t="s">
        <v>204</v>
      </c>
      <c r="B1682" s="31" t="s">
        <v>11</v>
      </c>
      <c r="C1682" s="31">
        <v>1</v>
      </c>
      <c r="D1682" s="31">
        <v>1590000</v>
      </c>
      <c r="E1682" s="31">
        <f t="shared" si="30"/>
        <v>0</v>
      </c>
      <c r="F1682" s="43">
        <f>IFERROR(VLOOKUP(A1682,'2023'!A:N,13,0),0)</f>
        <v>1</v>
      </c>
      <c r="G1682" s="43">
        <f>IFERROR(VLOOKUP(A1682,'2023'!A:N,14,0),0)</f>
        <v>1590000</v>
      </c>
      <c r="H1682" s="43">
        <v>0</v>
      </c>
      <c r="I1682" s="43">
        <v>0</v>
      </c>
      <c r="J1682" s="44">
        <f t="shared" si="31"/>
        <v>1590000</v>
      </c>
      <c r="K1682" s="43">
        <v>0</v>
      </c>
      <c r="L1682" s="43">
        <v>0</v>
      </c>
      <c r="M1682" s="44">
        <f t="shared" si="32"/>
        <v>0</v>
      </c>
      <c r="N1682" s="43">
        <f t="shared" si="33"/>
        <v>1</v>
      </c>
      <c r="O1682" s="44">
        <f t="shared" si="34"/>
        <v>1590000</v>
      </c>
    </row>
    <row r="1683" spans="1:15" x14ac:dyDescent="0.2">
      <c r="A1683" s="31" t="s">
        <v>205</v>
      </c>
      <c r="B1683" s="31" t="s">
        <v>11</v>
      </c>
      <c r="C1683" s="31">
        <v>1</v>
      </c>
      <c r="D1683" s="31">
        <v>0</v>
      </c>
      <c r="E1683" s="31">
        <f t="shared" si="30"/>
        <v>0</v>
      </c>
      <c r="F1683" s="43">
        <f>IFERROR(VLOOKUP(A1683,'2023'!A:N,13,0),0)</f>
        <v>1</v>
      </c>
      <c r="G1683" s="43">
        <f>IFERROR(VLOOKUP(A1683,'2023'!A:N,14,0),0)</f>
        <v>0</v>
      </c>
      <c r="H1683" s="43">
        <v>0</v>
      </c>
      <c r="I1683" s="43">
        <v>0</v>
      </c>
      <c r="J1683" s="44">
        <f t="shared" si="31"/>
        <v>0</v>
      </c>
      <c r="K1683" s="43">
        <v>0</v>
      </c>
      <c r="L1683" s="43">
        <v>0</v>
      </c>
      <c r="M1683" s="44">
        <f t="shared" si="32"/>
        <v>0</v>
      </c>
      <c r="N1683" s="43">
        <f t="shared" si="33"/>
        <v>1</v>
      </c>
      <c r="O1683" s="44">
        <f t="shared" si="34"/>
        <v>0</v>
      </c>
    </row>
    <row r="1684" spans="1:15" x14ac:dyDescent="0.2">
      <c r="A1684" s="31" t="s">
        <v>206</v>
      </c>
      <c r="B1684" s="31" t="s">
        <v>105</v>
      </c>
      <c r="C1684" s="31">
        <v>3</v>
      </c>
      <c r="D1684" s="31">
        <v>5580000</v>
      </c>
      <c r="E1684" s="31">
        <f t="shared" si="30"/>
        <v>0</v>
      </c>
      <c r="F1684" s="43">
        <f>IFERROR(VLOOKUP(A1684,'2023'!A:N,13,0),0)</f>
        <v>3</v>
      </c>
      <c r="G1684" s="43">
        <f>IFERROR(VLOOKUP(A1684,'2023'!A:N,14,0),0)</f>
        <v>5580000</v>
      </c>
      <c r="H1684" s="43">
        <v>0</v>
      </c>
      <c r="I1684" s="43">
        <v>0</v>
      </c>
      <c r="J1684" s="44">
        <f t="shared" si="31"/>
        <v>1860000</v>
      </c>
      <c r="K1684" s="43">
        <v>0</v>
      </c>
      <c r="L1684" s="43">
        <v>0</v>
      </c>
      <c r="M1684" s="44">
        <f t="shared" si="32"/>
        <v>0</v>
      </c>
      <c r="N1684" s="43">
        <f t="shared" si="33"/>
        <v>3</v>
      </c>
      <c r="O1684" s="44">
        <f t="shared" si="34"/>
        <v>5580000</v>
      </c>
    </row>
    <row r="1685" spans="1:15" x14ac:dyDescent="0.2">
      <c r="A1685" s="31" t="s">
        <v>208</v>
      </c>
      <c r="B1685" s="31" t="s">
        <v>11</v>
      </c>
      <c r="C1685" s="31">
        <v>2</v>
      </c>
      <c r="D1685" s="31">
        <v>2472726</v>
      </c>
      <c r="E1685" s="31">
        <f t="shared" si="30"/>
        <v>0</v>
      </c>
      <c r="F1685" s="43">
        <f>IFERROR(VLOOKUP(A1685,'2023'!A:N,13,0),0)</f>
        <v>2</v>
      </c>
      <c r="G1685" s="43">
        <f>IFERROR(VLOOKUP(A1685,'2023'!A:N,14,0),0)</f>
        <v>2472726</v>
      </c>
      <c r="H1685" s="43">
        <v>0</v>
      </c>
      <c r="I1685" s="43">
        <v>0</v>
      </c>
      <c r="J1685" s="44">
        <f t="shared" si="31"/>
        <v>1236363</v>
      </c>
      <c r="K1685" s="43">
        <v>0</v>
      </c>
      <c r="L1685" s="43">
        <v>0</v>
      </c>
      <c r="M1685" s="44">
        <f t="shared" si="32"/>
        <v>0</v>
      </c>
      <c r="N1685" s="43">
        <f t="shared" si="33"/>
        <v>2</v>
      </c>
      <c r="O1685" s="44">
        <f t="shared" si="34"/>
        <v>2472726</v>
      </c>
    </row>
    <row r="1686" spans="1:15" x14ac:dyDescent="0.2">
      <c r="A1686" s="31" t="s">
        <v>209</v>
      </c>
      <c r="B1686" s="31" t="s">
        <v>171</v>
      </c>
      <c r="C1686" s="31">
        <v>1</v>
      </c>
      <c r="D1686" s="31">
        <v>1363636</v>
      </c>
      <c r="E1686" s="31">
        <f t="shared" si="30"/>
        <v>0</v>
      </c>
      <c r="F1686" s="43">
        <f>IFERROR(VLOOKUP(A1686,'2023'!A:N,13,0),0)</f>
        <v>1</v>
      </c>
      <c r="G1686" s="43">
        <f>IFERROR(VLOOKUP(A1686,'2023'!A:N,14,0),0)</f>
        <v>1363636</v>
      </c>
      <c r="H1686" s="43">
        <v>0</v>
      </c>
      <c r="I1686" s="43">
        <v>0</v>
      </c>
      <c r="J1686" s="44">
        <f t="shared" si="31"/>
        <v>1363636</v>
      </c>
      <c r="K1686" s="43">
        <v>0</v>
      </c>
      <c r="L1686" s="43">
        <v>0</v>
      </c>
      <c r="M1686" s="44">
        <f t="shared" si="32"/>
        <v>0</v>
      </c>
      <c r="N1686" s="43">
        <f t="shared" si="33"/>
        <v>1</v>
      </c>
      <c r="O1686" s="44">
        <f t="shared" si="34"/>
        <v>1363636</v>
      </c>
    </row>
    <row r="1687" spans="1:15" x14ac:dyDescent="0.2">
      <c r="A1687" s="31" t="s">
        <v>210</v>
      </c>
      <c r="B1687" s="31" t="s">
        <v>105</v>
      </c>
      <c r="C1687" s="31">
        <v>2</v>
      </c>
      <c r="D1687" s="31">
        <v>981818</v>
      </c>
      <c r="E1687" s="31">
        <f t="shared" si="30"/>
        <v>0</v>
      </c>
      <c r="F1687" s="43">
        <f>IFERROR(VLOOKUP(A1687,'2023'!A:N,13,0),0)</f>
        <v>2</v>
      </c>
      <c r="G1687" s="43">
        <f>IFERROR(VLOOKUP(A1687,'2023'!A:N,14,0),0)</f>
        <v>981818</v>
      </c>
      <c r="H1687" s="43">
        <v>0</v>
      </c>
      <c r="I1687" s="43">
        <v>0</v>
      </c>
      <c r="J1687" s="44">
        <f t="shared" si="31"/>
        <v>490909</v>
      </c>
      <c r="K1687" s="43">
        <v>0</v>
      </c>
      <c r="L1687" s="43">
        <v>0</v>
      </c>
      <c r="M1687" s="44">
        <f t="shared" si="32"/>
        <v>0</v>
      </c>
      <c r="N1687" s="43">
        <f t="shared" si="33"/>
        <v>2</v>
      </c>
      <c r="O1687" s="44">
        <f t="shared" si="34"/>
        <v>981818</v>
      </c>
    </row>
    <row r="1688" spans="1:15" x14ac:dyDescent="0.2">
      <c r="A1688" s="31" t="s">
        <v>211</v>
      </c>
      <c r="B1688" s="31" t="s">
        <v>11</v>
      </c>
      <c r="C1688" s="31">
        <v>8</v>
      </c>
      <c r="D1688" s="31">
        <v>1454545</v>
      </c>
      <c r="E1688" s="31">
        <f t="shared" si="30"/>
        <v>0</v>
      </c>
      <c r="F1688" s="43">
        <f>IFERROR(VLOOKUP(A1688,'2023'!A:N,13,0),0)</f>
        <v>8</v>
      </c>
      <c r="G1688" s="43">
        <f>IFERROR(VLOOKUP(A1688,'2023'!A:N,14,0),0)</f>
        <v>1454545</v>
      </c>
      <c r="H1688" s="43">
        <v>0</v>
      </c>
      <c r="I1688" s="43">
        <v>0</v>
      </c>
      <c r="J1688" s="44">
        <f t="shared" si="31"/>
        <v>181818.125</v>
      </c>
      <c r="K1688" s="43">
        <v>0</v>
      </c>
      <c r="L1688" s="43">
        <v>0</v>
      </c>
      <c r="M1688" s="44">
        <f t="shared" si="32"/>
        <v>0</v>
      </c>
      <c r="N1688" s="43">
        <f t="shared" si="33"/>
        <v>8</v>
      </c>
      <c r="O1688" s="44">
        <f t="shared" si="34"/>
        <v>1454545</v>
      </c>
    </row>
    <row r="1689" spans="1:15" x14ac:dyDescent="0.2">
      <c r="A1689" s="31" t="s">
        <v>212</v>
      </c>
      <c r="B1689" s="31" t="s">
        <v>11</v>
      </c>
      <c r="C1689" s="31">
        <v>2</v>
      </c>
      <c r="D1689" s="31">
        <v>363634</v>
      </c>
      <c r="E1689" s="31">
        <f t="shared" si="30"/>
        <v>0</v>
      </c>
      <c r="F1689" s="43">
        <f>IFERROR(VLOOKUP(A1689,'2023'!A:N,13,0),0)</f>
        <v>2</v>
      </c>
      <c r="G1689" s="43">
        <f>IFERROR(VLOOKUP(A1689,'2023'!A:N,14,0),0)</f>
        <v>363634</v>
      </c>
      <c r="H1689" s="43">
        <v>0</v>
      </c>
      <c r="I1689" s="43">
        <v>0</v>
      </c>
      <c r="J1689" s="44">
        <f t="shared" si="31"/>
        <v>181817</v>
      </c>
      <c r="K1689" s="43">
        <v>0</v>
      </c>
      <c r="L1689" s="43">
        <v>0</v>
      </c>
      <c r="M1689" s="44">
        <f t="shared" si="32"/>
        <v>0</v>
      </c>
      <c r="N1689" s="43">
        <f t="shared" si="33"/>
        <v>2</v>
      </c>
      <c r="O1689" s="44">
        <f t="shared" si="34"/>
        <v>363634</v>
      </c>
    </row>
    <row r="1690" spans="1:15" x14ac:dyDescent="0.2">
      <c r="A1690" s="31" t="s">
        <v>213</v>
      </c>
      <c r="B1690" s="31" t="s">
        <v>25</v>
      </c>
      <c r="C1690" s="31">
        <v>1</v>
      </c>
      <c r="D1690" s="31">
        <v>0</v>
      </c>
      <c r="E1690" s="31">
        <f t="shared" si="30"/>
        <v>0</v>
      </c>
      <c r="F1690" s="43">
        <f>IFERROR(VLOOKUP(A1690,'2023'!A:N,13,0),0)</f>
        <v>1</v>
      </c>
      <c r="G1690" s="43">
        <f>IFERROR(VLOOKUP(A1690,'2023'!A:N,14,0),0)</f>
        <v>0</v>
      </c>
      <c r="H1690" s="43">
        <v>0</v>
      </c>
      <c r="I1690" s="43">
        <v>0</v>
      </c>
      <c r="J1690" s="44">
        <f t="shared" si="31"/>
        <v>0</v>
      </c>
      <c r="K1690" s="43">
        <v>0</v>
      </c>
      <c r="L1690" s="43">
        <v>0</v>
      </c>
      <c r="M1690" s="44">
        <f t="shared" si="32"/>
        <v>0</v>
      </c>
      <c r="N1690" s="43">
        <f t="shared" si="33"/>
        <v>1</v>
      </c>
      <c r="O1690" s="44">
        <f t="shared" si="34"/>
        <v>0</v>
      </c>
    </row>
    <row r="1691" spans="1:15" x14ac:dyDescent="0.2">
      <c r="A1691" s="31" t="s">
        <v>214</v>
      </c>
      <c r="B1691" s="31" t="s">
        <v>11</v>
      </c>
      <c r="C1691" s="31">
        <v>5</v>
      </c>
      <c r="D1691" s="31">
        <v>2227270</v>
      </c>
      <c r="E1691" s="31">
        <f t="shared" si="30"/>
        <v>0</v>
      </c>
      <c r="F1691" s="43">
        <f>IFERROR(VLOOKUP(A1691,'2023'!A:N,13,0),0)</f>
        <v>5</v>
      </c>
      <c r="G1691" s="43">
        <f>IFERROR(VLOOKUP(A1691,'2023'!A:N,14,0),0)</f>
        <v>2227270</v>
      </c>
      <c r="H1691" s="43">
        <v>0</v>
      </c>
      <c r="I1691" s="43">
        <v>0</v>
      </c>
      <c r="J1691" s="44">
        <f t="shared" si="31"/>
        <v>445454</v>
      </c>
      <c r="K1691" s="43">
        <v>0</v>
      </c>
      <c r="L1691" s="43">
        <v>0</v>
      </c>
      <c r="M1691" s="44">
        <f t="shared" si="32"/>
        <v>0</v>
      </c>
      <c r="N1691" s="43">
        <f t="shared" si="33"/>
        <v>5</v>
      </c>
      <c r="O1691" s="44">
        <f t="shared" si="34"/>
        <v>2227270</v>
      </c>
    </row>
    <row r="1692" spans="1:15" x14ac:dyDescent="0.2">
      <c r="A1692" s="31" t="s">
        <v>216</v>
      </c>
      <c r="B1692" s="31" t="s">
        <v>11</v>
      </c>
      <c r="C1692" s="31">
        <v>8</v>
      </c>
      <c r="D1692" s="31">
        <v>1418179</v>
      </c>
      <c r="E1692" s="31">
        <f t="shared" si="30"/>
        <v>0</v>
      </c>
      <c r="F1692" s="43">
        <f>IFERROR(VLOOKUP(A1692,'2023'!A:N,13,0),0)</f>
        <v>8</v>
      </c>
      <c r="G1692" s="43">
        <f>IFERROR(VLOOKUP(A1692,'2023'!A:N,14,0),0)</f>
        <v>1418179</v>
      </c>
      <c r="H1692" s="43">
        <v>0</v>
      </c>
      <c r="I1692" s="43">
        <v>0</v>
      </c>
      <c r="J1692" s="44">
        <f t="shared" si="31"/>
        <v>177272.375</v>
      </c>
      <c r="K1692" s="43">
        <v>0</v>
      </c>
      <c r="L1692" s="43">
        <v>0</v>
      </c>
      <c r="M1692" s="44">
        <f t="shared" si="32"/>
        <v>0</v>
      </c>
      <c r="N1692" s="43">
        <f t="shared" si="33"/>
        <v>8</v>
      </c>
      <c r="O1692" s="44">
        <f t="shared" si="34"/>
        <v>1418179</v>
      </c>
    </row>
    <row r="1693" spans="1:15" x14ac:dyDescent="0.2">
      <c r="A1693" s="31" t="s">
        <v>219</v>
      </c>
      <c r="B1693" s="31" t="s">
        <v>11</v>
      </c>
      <c r="C1693" s="31">
        <v>5</v>
      </c>
      <c r="D1693" s="31">
        <v>1636360</v>
      </c>
      <c r="E1693" s="31">
        <f t="shared" si="30"/>
        <v>0</v>
      </c>
      <c r="F1693" s="43">
        <f>IFERROR(VLOOKUP(A1693,'2023'!A:N,13,0),0)</f>
        <v>5</v>
      </c>
      <c r="G1693" s="43">
        <f>IFERROR(VLOOKUP(A1693,'2023'!A:N,14,0),0)</f>
        <v>1636360</v>
      </c>
      <c r="H1693" s="43">
        <v>0</v>
      </c>
      <c r="I1693" s="43">
        <v>0</v>
      </c>
      <c r="J1693" s="44">
        <f t="shared" si="31"/>
        <v>327272</v>
      </c>
      <c r="K1693" s="43">
        <v>0</v>
      </c>
      <c r="L1693" s="43">
        <v>0</v>
      </c>
      <c r="M1693" s="44">
        <f t="shared" si="32"/>
        <v>0</v>
      </c>
      <c r="N1693" s="43">
        <f t="shared" si="33"/>
        <v>5</v>
      </c>
      <c r="O1693" s="44">
        <f t="shared" si="34"/>
        <v>1636360</v>
      </c>
    </row>
    <row r="1694" spans="1:15" x14ac:dyDescent="0.2">
      <c r="A1694" s="31" t="s">
        <v>221</v>
      </c>
      <c r="B1694" s="31" t="s">
        <v>11</v>
      </c>
      <c r="C1694" s="31">
        <v>1</v>
      </c>
      <c r="D1694" s="31">
        <v>681818</v>
      </c>
      <c r="E1694" s="31">
        <f t="shared" si="30"/>
        <v>0</v>
      </c>
      <c r="F1694" s="43">
        <f>IFERROR(VLOOKUP(A1694,'2023'!A:N,13,0),0)</f>
        <v>1</v>
      </c>
      <c r="G1694" s="43">
        <f>IFERROR(VLOOKUP(A1694,'2023'!A:N,14,0),0)</f>
        <v>681818</v>
      </c>
      <c r="H1694" s="43">
        <v>0</v>
      </c>
      <c r="I1694" s="43">
        <v>0</v>
      </c>
      <c r="J1694" s="44">
        <f t="shared" si="31"/>
        <v>681818</v>
      </c>
      <c r="K1694" s="43">
        <v>0</v>
      </c>
      <c r="L1694" s="43">
        <v>0</v>
      </c>
      <c r="M1694" s="44">
        <f t="shared" si="32"/>
        <v>0</v>
      </c>
      <c r="N1694" s="43">
        <f t="shared" si="33"/>
        <v>1</v>
      </c>
      <c r="O1694" s="44">
        <f t="shared" si="34"/>
        <v>681818</v>
      </c>
    </row>
    <row r="1695" spans="1:15" x14ac:dyDescent="0.2">
      <c r="A1695" s="31" t="s">
        <v>225</v>
      </c>
      <c r="B1695" s="31" t="s">
        <v>141</v>
      </c>
      <c r="C1695" s="31">
        <v>1</v>
      </c>
      <c r="D1695" s="31">
        <v>400000</v>
      </c>
      <c r="E1695" s="31">
        <f t="shared" si="30"/>
        <v>0</v>
      </c>
      <c r="F1695" s="43">
        <f>IFERROR(VLOOKUP(A1695,'2023'!A:N,13,0),0)</f>
        <v>1</v>
      </c>
      <c r="G1695" s="43">
        <f>IFERROR(VLOOKUP(A1695,'2023'!A:N,14,0),0)</f>
        <v>400000</v>
      </c>
      <c r="H1695" s="43">
        <v>0</v>
      </c>
      <c r="I1695" s="43">
        <v>0</v>
      </c>
      <c r="J1695" s="44">
        <f t="shared" si="31"/>
        <v>400000</v>
      </c>
      <c r="K1695" s="43">
        <v>0</v>
      </c>
      <c r="L1695" s="43">
        <v>0</v>
      </c>
      <c r="M1695" s="44">
        <f t="shared" si="32"/>
        <v>0</v>
      </c>
      <c r="N1695" s="43">
        <f t="shared" si="33"/>
        <v>1</v>
      </c>
      <c r="O1695" s="44">
        <f t="shared" si="34"/>
        <v>400000</v>
      </c>
    </row>
    <row r="1696" spans="1:15" x14ac:dyDescent="0.2">
      <c r="A1696" s="31" t="s">
        <v>227</v>
      </c>
      <c r="B1696" s="31" t="s">
        <v>11</v>
      </c>
      <c r="C1696" s="31">
        <v>5</v>
      </c>
      <c r="D1696" s="31">
        <v>0</v>
      </c>
      <c r="E1696" s="31">
        <f t="shared" si="30"/>
        <v>0</v>
      </c>
      <c r="F1696" s="43">
        <f>IFERROR(VLOOKUP(A1696,'2023'!A:N,13,0),0)</f>
        <v>5</v>
      </c>
      <c r="G1696" s="43">
        <f>IFERROR(VLOOKUP(A1696,'2023'!A:N,14,0),0)</f>
        <v>0</v>
      </c>
      <c r="H1696" s="43">
        <v>0</v>
      </c>
      <c r="I1696" s="43">
        <v>0</v>
      </c>
      <c r="J1696" s="44">
        <f t="shared" si="31"/>
        <v>0</v>
      </c>
      <c r="K1696" s="43">
        <v>0</v>
      </c>
      <c r="L1696" s="43">
        <v>0</v>
      </c>
      <c r="M1696" s="44">
        <f t="shared" si="32"/>
        <v>0</v>
      </c>
      <c r="N1696" s="43">
        <f t="shared" si="33"/>
        <v>5</v>
      </c>
      <c r="O1696" s="44">
        <f t="shared" si="34"/>
        <v>0</v>
      </c>
    </row>
    <row r="1697" spans="1:15" x14ac:dyDescent="0.2">
      <c r="A1697" s="31" t="s">
        <v>228</v>
      </c>
      <c r="B1697" s="31" t="s">
        <v>11</v>
      </c>
      <c r="C1697" s="31">
        <v>2</v>
      </c>
      <c r="D1697" s="31">
        <v>0</v>
      </c>
      <c r="E1697" s="31">
        <f t="shared" si="30"/>
        <v>0</v>
      </c>
      <c r="F1697" s="43">
        <f>IFERROR(VLOOKUP(A1697,'2023'!A:N,13,0),0)</f>
        <v>2</v>
      </c>
      <c r="G1697" s="43">
        <f>IFERROR(VLOOKUP(A1697,'2023'!A:N,14,0),0)</f>
        <v>0</v>
      </c>
      <c r="H1697" s="43">
        <v>0</v>
      </c>
      <c r="I1697" s="43">
        <v>0</v>
      </c>
      <c r="J1697" s="44">
        <f t="shared" si="31"/>
        <v>0</v>
      </c>
      <c r="K1697" s="43">
        <v>0</v>
      </c>
      <c r="L1697" s="43">
        <v>0</v>
      </c>
      <c r="M1697" s="44">
        <f t="shared" si="32"/>
        <v>0</v>
      </c>
      <c r="N1697" s="43">
        <f t="shared" si="33"/>
        <v>2</v>
      </c>
      <c r="O1697" s="44">
        <f t="shared" si="34"/>
        <v>0</v>
      </c>
    </row>
    <row r="1698" spans="1:15" x14ac:dyDescent="0.2">
      <c r="A1698" s="31" t="s">
        <v>230</v>
      </c>
      <c r="B1698" s="31" t="s">
        <v>11</v>
      </c>
      <c r="C1698" s="31">
        <v>2</v>
      </c>
      <c r="D1698" s="31">
        <v>1000000</v>
      </c>
      <c r="E1698" s="31">
        <f t="shared" si="30"/>
        <v>0</v>
      </c>
      <c r="F1698" s="43">
        <f>IFERROR(VLOOKUP(A1698,'2023'!A:N,13,0),0)</f>
        <v>2</v>
      </c>
      <c r="G1698" s="43">
        <f>IFERROR(VLOOKUP(A1698,'2023'!A:N,14,0),0)</f>
        <v>1000000</v>
      </c>
      <c r="H1698" s="43">
        <v>0</v>
      </c>
      <c r="I1698" s="43">
        <v>0</v>
      </c>
      <c r="J1698" s="44">
        <f t="shared" si="31"/>
        <v>500000</v>
      </c>
      <c r="K1698" s="43">
        <v>0</v>
      </c>
      <c r="L1698" s="43">
        <v>0</v>
      </c>
      <c r="M1698" s="44">
        <f t="shared" si="32"/>
        <v>0</v>
      </c>
      <c r="N1698" s="43">
        <f t="shared" si="33"/>
        <v>2</v>
      </c>
      <c r="O1698" s="44">
        <f t="shared" si="34"/>
        <v>1000000</v>
      </c>
    </row>
    <row r="1699" spans="1:15" x14ac:dyDescent="0.2">
      <c r="A1699" s="31" t="s">
        <v>234</v>
      </c>
      <c r="B1699" s="31" t="s">
        <v>11</v>
      </c>
      <c r="C1699" s="31">
        <v>2</v>
      </c>
      <c r="D1699" s="31">
        <v>909090</v>
      </c>
      <c r="E1699" s="31">
        <f t="shared" si="30"/>
        <v>0</v>
      </c>
      <c r="F1699" s="43">
        <f>IFERROR(VLOOKUP(A1699,'2023'!A:N,13,0),0)</f>
        <v>2</v>
      </c>
      <c r="G1699" s="43">
        <f>IFERROR(VLOOKUP(A1699,'2023'!A:N,14,0),0)</f>
        <v>909090</v>
      </c>
      <c r="H1699" s="43">
        <v>0</v>
      </c>
      <c r="I1699" s="43">
        <v>0</v>
      </c>
      <c r="J1699" s="44">
        <f t="shared" si="31"/>
        <v>454545</v>
      </c>
      <c r="K1699" s="43">
        <v>0</v>
      </c>
      <c r="L1699" s="43">
        <v>0</v>
      </c>
      <c r="M1699" s="44">
        <f t="shared" si="32"/>
        <v>0</v>
      </c>
      <c r="N1699" s="43">
        <f t="shared" si="33"/>
        <v>2</v>
      </c>
      <c r="O1699" s="44">
        <f t="shared" si="34"/>
        <v>909090</v>
      </c>
    </row>
    <row r="1700" spans="1:15" x14ac:dyDescent="0.2">
      <c r="A1700" s="31" t="s">
        <v>236</v>
      </c>
      <c r="B1700" s="31" t="s">
        <v>105</v>
      </c>
      <c r="C1700" s="31">
        <v>2</v>
      </c>
      <c r="D1700" s="31">
        <v>1343636</v>
      </c>
      <c r="E1700" s="31">
        <f t="shared" si="30"/>
        <v>0</v>
      </c>
      <c r="F1700" s="43">
        <f>IFERROR(VLOOKUP(A1700,'2023'!A:N,13,0),0)</f>
        <v>2</v>
      </c>
      <c r="G1700" s="43">
        <f>IFERROR(VLOOKUP(A1700,'2023'!A:N,14,0),0)</f>
        <v>1343636</v>
      </c>
      <c r="H1700" s="43">
        <v>0</v>
      </c>
      <c r="I1700" s="43">
        <v>0</v>
      </c>
      <c r="J1700" s="44">
        <f t="shared" si="31"/>
        <v>671818</v>
      </c>
      <c r="K1700" s="43">
        <v>0</v>
      </c>
      <c r="L1700" s="43">
        <v>0</v>
      </c>
      <c r="M1700" s="44">
        <f t="shared" si="32"/>
        <v>0</v>
      </c>
      <c r="N1700" s="43">
        <f t="shared" si="33"/>
        <v>2</v>
      </c>
      <c r="O1700" s="44">
        <f t="shared" si="34"/>
        <v>1343636</v>
      </c>
    </row>
    <row r="1701" spans="1:15" x14ac:dyDescent="0.2">
      <c r="A1701" s="31" t="s">
        <v>237</v>
      </c>
      <c r="B1701" s="31" t="s">
        <v>105</v>
      </c>
      <c r="C1701" s="31">
        <v>2</v>
      </c>
      <c r="D1701" s="31">
        <v>780000</v>
      </c>
      <c r="E1701" s="31">
        <f t="shared" si="30"/>
        <v>0</v>
      </c>
      <c r="F1701" s="43">
        <f>IFERROR(VLOOKUP(A1701,'2023'!A:N,13,0),0)</f>
        <v>2</v>
      </c>
      <c r="G1701" s="43">
        <f>IFERROR(VLOOKUP(A1701,'2023'!A:N,14,0),0)</f>
        <v>780000</v>
      </c>
      <c r="H1701" s="43">
        <v>0</v>
      </c>
      <c r="I1701" s="43">
        <v>0</v>
      </c>
      <c r="J1701" s="44">
        <f t="shared" si="31"/>
        <v>390000</v>
      </c>
      <c r="K1701" s="43">
        <v>0</v>
      </c>
      <c r="L1701" s="43">
        <v>0</v>
      </c>
      <c r="M1701" s="44">
        <f t="shared" si="32"/>
        <v>0</v>
      </c>
      <c r="N1701" s="43">
        <f t="shared" si="33"/>
        <v>2</v>
      </c>
      <c r="O1701" s="44">
        <f t="shared" si="34"/>
        <v>780000</v>
      </c>
    </row>
    <row r="1702" spans="1:15" x14ac:dyDescent="0.2">
      <c r="A1702" s="31" t="s">
        <v>238</v>
      </c>
      <c r="B1702" s="31" t="s">
        <v>105</v>
      </c>
      <c r="C1702" s="31">
        <v>5</v>
      </c>
      <c r="D1702" s="31">
        <v>972725</v>
      </c>
      <c r="E1702" s="31">
        <f t="shared" si="30"/>
        <v>0</v>
      </c>
      <c r="F1702" s="43">
        <f>IFERROR(VLOOKUP(A1702,'2023'!A:N,13,0),0)</f>
        <v>5</v>
      </c>
      <c r="G1702" s="43">
        <f>IFERROR(VLOOKUP(A1702,'2023'!A:N,14,0),0)</f>
        <v>972725</v>
      </c>
      <c r="H1702" s="43">
        <v>0</v>
      </c>
      <c r="I1702" s="43">
        <v>0</v>
      </c>
      <c r="J1702" s="44">
        <f t="shared" si="31"/>
        <v>194545</v>
      </c>
      <c r="K1702" s="43">
        <v>0</v>
      </c>
      <c r="L1702" s="43">
        <v>0</v>
      </c>
      <c r="M1702" s="44">
        <f t="shared" si="32"/>
        <v>0</v>
      </c>
      <c r="N1702" s="43">
        <f t="shared" si="33"/>
        <v>5</v>
      </c>
      <c r="O1702" s="44">
        <f t="shared" si="34"/>
        <v>972725</v>
      </c>
    </row>
    <row r="1703" spans="1:15" x14ac:dyDescent="0.2">
      <c r="A1703" s="31" t="s">
        <v>239</v>
      </c>
      <c r="B1703" s="31" t="s">
        <v>105</v>
      </c>
      <c r="C1703" s="31">
        <v>5</v>
      </c>
      <c r="D1703" s="31">
        <v>1431815</v>
      </c>
      <c r="E1703" s="31">
        <f t="shared" si="30"/>
        <v>0</v>
      </c>
      <c r="F1703" s="43">
        <f>IFERROR(VLOOKUP(A1703,'2023'!A:N,13,0),0)</f>
        <v>5</v>
      </c>
      <c r="G1703" s="43">
        <f>IFERROR(VLOOKUP(A1703,'2023'!A:N,14,0),0)</f>
        <v>1431815</v>
      </c>
      <c r="H1703" s="43">
        <v>0</v>
      </c>
      <c r="I1703" s="43">
        <v>0</v>
      </c>
      <c r="J1703" s="44">
        <f t="shared" si="31"/>
        <v>286363</v>
      </c>
      <c r="K1703" s="43">
        <v>0</v>
      </c>
      <c r="L1703" s="43">
        <v>0</v>
      </c>
      <c r="M1703" s="44">
        <f t="shared" si="32"/>
        <v>0</v>
      </c>
      <c r="N1703" s="43">
        <f t="shared" si="33"/>
        <v>5</v>
      </c>
      <c r="O1703" s="44">
        <f t="shared" si="34"/>
        <v>1431815</v>
      </c>
    </row>
    <row r="1704" spans="1:15" x14ac:dyDescent="0.2">
      <c r="A1704" s="31" t="s">
        <v>240</v>
      </c>
      <c r="B1704" s="31" t="s">
        <v>105</v>
      </c>
      <c r="C1704" s="31">
        <v>1</v>
      </c>
      <c r="D1704" s="31">
        <v>671818</v>
      </c>
      <c r="E1704" s="31">
        <f t="shared" si="30"/>
        <v>0</v>
      </c>
      <c r="F1704" s="43">
        <f>IFERROR(VLOOKUP(A1704,'2023'!A:N,13,0),0)</f>
        <v>1</v>
      </c>
      <c r="G1704" s="43">
        <f>IFERROR(VLOOKUP(A1704,'2023'!A:N,14,0),0)</f>
        <v>671818</v>
      </c>
      <c r="H1704" s="43">
        <v>0</v>
      </c>
      <c r="I1704" s="43">
        <v>0</v>
      </c>
      <c r="J1704" s="44">
        <f t="shared" si="31"/>
        <v>671818</v>
      </c>
      <c r="K1704" s="43">
        <v>0</v>
      </c>
      <c r="L1704" s="43">
        <v>0</v>
      </c>
      <c r="M1704" s="44">
        <f t="shared" si="32"/>
        <v>0</v>
      </c>
      <c r="N1704" s="43">
        <f t="shared" si="33"/>
        <v>1</v>
      </c>
      <c r="O1704" s="44">
        <f t="shared" si="34"/>
        <v>671818</v>
      </c>
    </row>
    <row r="1705" spans="1:15" x14ac:dyDescent="0.2">
      <c r="A1705" s="31" t="s">
        <v>241</v>
      </c>
      <c r="B1705" s="31" t="s">
        <v>105</v>
      </c>
      <c r="C1705" s="31">
        <v>2</v>
      </c>
      <c r="D1705" s="31">
        <v>1709090</v>
      </c>
      <c r="E1705" s="31">
        <f t="shared" si="30"/>
        <v>0</v>
      </c>
      <c r="F1705" s="43">
        <f>IFERROR(VLOOKUP(A1705,'2023'!A:N,13,0),0)</f>
        <v>2</v>
      </c>
      <c r="G1705" s="43">
        <f>IFERROR(VLOOKUP(A1705,'2023'!A:N,14,0),0)</f>
        <v>1709090</v>
      </c>
      <c r="H1705" s="43">
        <v>0</v>
      </c>
      <c r="I1705" s="43">
        <v>0</v>
      </c>
      <c r="J1705" s="44">
        <f t="shared" si="31"/>
        <v>854545</v>
      </c>
      <c r="K1705" s="43">
        <v>0</v>
      </c>
      <c r="L1705" s="43">
        <v>0</v>
      </c>
      <c r="M1705" s="44">
        <f t="shared" si="32"/>
        <v>0</v>
      </c>
      <c r="N1705" s="43">
        <f t="shared" si="33"/>
        <v>2</v>
      </c>
      <c r="O1705" s="44">
        <f t="shared" si="34"/>
        <v>1709090</v>
      </c>
    </row>
    <row r="1706" spans="1:15" x14ac:dyDescent="0.2">
      <c r="A1706" s="31" t="s">
        <v>242</v>
      </c>
      <c r="B1706" s="31" t="s">
        <v>25</v>
      </c>
      <c r="C1706" s="31">
        <v>1</v>
      </c>
      <c r="D1706" s="31">
        <v>845455</v>
      </c>
      <c r="E1706" s="31">
        <f t="shared" si="30"/>
        <v>0</v>
      </c>
      <c r="F1706" s="43">
        <f>IFERROR(VLOOKUP(A1706,'2023'!A:N,13,0),0)</f>
        <v>1</v>
      </c>
      <c r="G1706" s="43">
        <f>IFERROR(VLOOKUP(A1706,'2023'!A:N,14,0),0)</f>
        <v>845455</v>
      </c>
      <c r="H1706" s="43">
        <v>0</v>
      </c>
      <c r="I1706" s="43">
        <v>0</v>
      </c>
      <c r="J1706" s="44">
        <f t="shared" si="31"/>
        <v>845455</v>
      </c>
      <c r="K1706" s="43">
        <v>0</v>
      </c>
      <c r="L1706" s="43">
        <v>0</v>
      </c>
      <c r="M1706" s="44">
        <f t="shared" si="32"/>
        <v>0</v>
      </c>
      <c r="N1706" s="43">
        <f t="shared" si="33"/>
        <v>1</v>
      </c>
      <c r="O1706" s="44">
        <f t="shared" si="34"/>
        <v>845455</v>
      </c>
    </row>
    <row r="1707" spans="1:15" x14ac:dyDescent="0.2">
      <c r="A1707" s="31" t="s">
        <v>246</v>
      </c>
      <c r="B1707" s="31" t="s">
        <v>141</v>
      </c>
      <c r="C1707" s="31">
        <v>1</v>
      </c>
      <c r="D1707" s="31">
        <v>272728</v>
      </c>
      <c r="E1707" s="31">
        <f t="shared" si="30"/>
        <v>0</v>
      </c>
      <c r="F1707" s="43">
        <f>IFERROR(VLOOKUP(A1707,'2023'!A:N,13,0),0)</f>
        <v>1</v>
      </c>
      <c r="G1707" s="43">
        <f>IFERROR(VLOOKUP(A1707,'2023'!A:N,14,0),0)</f>
        <v>272728</v>
      </c>
      <c r="H1707" s="43">
        <v>0</v>
      </c>
      <c r="I1707" s="43">
        <v>0</v>
      </c>
      <c r="J1707" s="44">
        <f t="shared" si="31"/>
        <v>272728</v>
      </c>
      <c r="K1707" s="43">
        <v>0</v>
      </c>
      <c r="L1707" s="43">
        <v>0</v>
      </c>
      <c r="M1707" s="44">
        <f t="shared" si="32"/>
        <v>0</v>
      </c>
      <c r="N1707" s="43">
        <f t="shared" si="33"/>
        <v>1</v>
      </c>
      <c r="O1707" s="44">
        <f t="shared" si="34"/>
        <v>272728</v>
      </c>
    </row>
    <row r="1708" spans="1:15" x14ac:dyDescent="0.2">
      <c r="A1708" s="31" t="s">
        <v>247</v>
      </c>
      <c r="B1708" s="31" t="s">
        <v>20</v>
      </c>
      <c r="C1708" s="31">
        <v>1</v>
      </c>
      <c r="D1708" s="31">
        <v>681818</v>
      </c>
      <c r="E1708" s="31">
        <f t="shared" si="30"/>
        <v>0</v>
      </c>
      <c r="F1708" s="43">
        <f>IFERROR(VLOOKUP(A1708,'2023'!A:N,13,0),0)</f>
        <v>1</v>
      </c>
      <c r="G1708" s="43">
        <f>IFERROR(VLOOKUP(A1708,'2023'!A:N,14,0),0)</f>
        <v>681818</v>
      </c>
      <c r="H1708" s="43">
        <v>0</v>
      </c>
      <c r="I1708" s="43">
        <v>0</v>
      </c>
      <c r="J1708" s="44">
        <f t="shared" si="31"/>
        <v>681818</v>
      </c>
      <c r="K1708" s="43">
        <v>0</v>
      </c>
      <c r="L1708" s="43">
        <v>0</v>
      </c>
      <c r="M1708" s="44">
        <f t="shared" si="32"/>
        <v>0</v>
      </c>
      <c r="N1708" s="43">
        <f t="shared" si="33"/>
        <v>1</v>
      </c>
      <c r="O1708" s="44">
        <f t="shared" si="34"/>
        <v>681818</v>
      </c>
    </row>
    <row r="1709" spans="1:15" x14ac:dyDescent="0.2">
      <c r="A1709" s="31" t="s">
        <v>249</v>
      </c>
      <c r="B1709" s="31" t="s">
        <v>141</v>
      </c>
      <c r="C1709" s="31">
        <v>3</v>
      </c>
      <c r="D1709" s="31">
        <v>518181</v>
      </c>
      <c r="E1709" s="31">
        <f t="shared" si="30"/>
        <v>0</v>
      </c>
      <c r="F1709" s="43">
        <f>IFERROR(VLOOKUP(A1709,'2023'!A:N,13,0),0)</f>
        <v>3</v>
      </c>
      <c r="G1709" s="43">
        <f>IFERROR(VLOOKUP(A1709,'2023'!A:N,14,0),0)</f>
        <v>518181</v>
      </c>
      <c r="H1709" s="43">
        <v>0</v>
      </c>
      <c r="I1709" s="43">
        <v>0</v>
      </c>
      <c r="J1709" s="44">
        <f t="shared" si="31"/>
        <v>172727</v>
      </c>
      <c r="K1709" s="43">
        <v>0</v>
      </c>
      <c r="L1709" s="43">
        <v>0</v>
      </c>
      <c r="M1709" s="44">
        <f t="shared" si="32"/>
        <v>0</v>
      </c>
      <c r="N1709" s="43">
        <f t="shared" si="33"/>
        <v>3</v>
      </c>
      <c r="O1709" s="44">
        <f t="shared" si="34"/>
        <v>518181</v>
      </c>
    </row>
    <row r="1710" spans="1:15" x14ac:dyDescent="0.2">
      <c r="A1710" s="31" t="s">
        <v>250</v>
      </c>
      <c r="B1710" s="31" t="s">
        <v>141</v>
      </c>
      <c r="C1710" s="31">
        <v>2</v>
      </c>
      <c r="D1710" s="31">
        <v>363636</v>
      </c>
      <c r="E1710" s="31">
        <f t="shared" si="30"/>
        <v>0</v>
      </c>
      <c r="F1710" s="43">
        <f>IFERROR(VLOOKUP(A1710,'2023'!A:N,13,0),0)</f>
        <v>2</v>
      </c>
      <c r="G1710" s="43">
        <f>IFERROR(VLOOKUP(A1710,'2023'!A:N,14,0),0)</f>
        <v>363636</v>
      </c>
      <c r="H1710" s="43">
        <v>0</v>
      </c>
      <c r="I1710" s="43">
        <v>0</v>
      </c>
      <c r="J1710" s="44">
        <f t="shared" si="31"/>
        <v>181818</v>
      </c>
      <c r="K1710" s="43">
        <v>0</v>
      </c>
      <c r="L1710" s="43">
        <v>0</v>
      </c>
      <c r="M1710" s="44">
        <f t="shared" si="32"/>
        <v>0</v>
      </c>
      <c r="N1710" s="43">
        <f t="shared" si="33"/>
        <v>2</v>
      </c>
      <c r="O1710" s="44">
        <f t="shared" si="34"/>
        <v>363636</v>
      </c>
    </row>
    <row r="1711" spans="1:15" x14ac:dyDescent="0.2">
      <c r="A1711" s="31" t="s">
        <v>251</v>
      </c>
      <c r="B1711" s="31" t="s">
        <v>11</v>
      </c>
      <c r="C1711" s="31">
        <v>4</v>
      </c>
      <c r="D1711" s="31">
        <v>1981816</v>
      </c>
      <c r="E1711" s="31">
        <f t="shared" si="30"/>
        <v>0</v>
      </c>
      <c r="F1711" s="43">
        <f>IFERROR(VLOOKUP(A1711,'2023'!A:N,13,0),0)</f>
        <v>4</v>
      </c>
      <c r="G1711" s="43">
        <f>IFERROR(VLOOKUP(A1711,'2023'!A:N,14,0),0)</f>
        <v>1981816</v>
      </c>
      <c r="H1711" s="43">
        <v>0</v>
      </c>
      <c r="I1711" s="43">
        <v>0</v>
      </c>
      <c r="J1711" s="44">
        <f t="shared" si="31"/>
        <v>495454</v>
      </c>
      <c r="K1711" s="43">
        <v>0</v>
      </c>
      <c r="L1711" s="43">
        <v>0</v>
      </c>
      <c r="M1711" s="44">
        <f t="shared" si="32"/>
        <v>0</v>
      </c>
      <c r="N1711" s="43">
        <f t="shared" si="33"/>
        <v>4</v>
      </c>
      <c r="O1711" s="44">
        <f t="shared" si="34"/>
        <v>1981816</v>
      </c>
    </row>
    <row r="1712" spans="1:15" x14ac:dyDescent="0.2">
      <c r="A1712" s="31" t="s">
        <v>254</v>
      </c>
      <c r="B1712" s="31" t="s">
        <v>11</v>
      </c>
      <c r="C1712" s="31">
        <v>1</v>
      </c>
      <c r="D1712" s="31">
        <v>0</v>
      </c>
      <c r="E1712" s="31">
        <f t="shared" si="30"/>
        <v>0</v>
      </c>
      <c r="F1712" s="43">
        <f>IFERROR(VLOOKUP(A1712,'2023'!A:N,13,0),0)</f>
        <v>1</v>
      </c>
      <c r="G1712" s="43">
        <f>IFERROR(VLOOKUP(A1712,'2023'!A:N,14,0),0)</f>
        <v>0</v>
      </c>
      <c r="H1712" s="43">
        <v>0</v>
      </c>
      <c r="I1712" s="43">
        <v>0</v>
      </c>
      <c r="J1712" s="44">
        <f t="shared" si="31"/>
        <v>0</v>
      </c>
      <c r="K1712" s="43">
        <v>0</v>
      </c>
      <c r="L1712" s="43">
        <v>0</v>
      </c>
      <c r="M1712" s="44">
        <f t="shared" si="32"/>
        <v>0</v>
      </c>
      <c r="N1712" s="43">
        <f t="shared" si="33"/>
        <v>1</v>
      </c>
      <c r="O1712" s="44">
        <f t="shared" si="34"/>
        <v>0</v>
      </c>
    </row>
    <row r="1713" spans="1:15" x14ac:dyDescent="0.2">
      <c r="A1713" s="31" t="s">
        <v>258</v>
      </c>
      <c r="B1713" s="31" t="s">
        <v>11</v>
      </c>
      <c r="C1713" s="31">
        <v>5</v>
      </c>
      <c r="D1713" s="31">
        <v>181815</v>
      </c>
      <c r="E1713" s="31">
        <f t="shared" si="30"/>
        <v>0</v>
      </c>
      <c r="F1713" s="43">
        <f>IFERROR(VLOOKUP(A1713,'2023'!A:N,13,0),0)</f>
        <v>5</v>
      </c>
      <c r="G1713" s="43">
        <f>IFERROR(VLOOKUP(A1713,'2023'!A:N,14,0),0)</f>
        <v>181815</v>
      </c>
      <c r="H1713" s="43">
        <v>0</v>
      </c>
      <c r="I1713" s="43">
        <v>0</v>
      </c>
      <c r="J1713" s="44">
        <f t="shared" si="31"/>
        <v>36363</v>
      </c>
      <c r="K1713" s="43">
        <v>0</v>
      </c>
      <c r="L1713" s="43">
        <v>0</v>
      </c>
      <c r="M1713" s="44">
        <f t="shared" si="32"/>
        <v>0</v>
      </c>
      <c r="N1713" s="43">
        <f t="shared" si="33"/>
        <v>5</v>
      </c>
      <c r="O1713" s="44">
        <f t="shared" si="34"/>
        <v>181815</v>
      </c>
    </row>
    <row r="1714" spans="1:15" x14ac:dyDescent="0.2">
      <c r="A1714" s="31" t="s">
        <v>259</v>
      </c>
      <c r="B1714" s="31" t="s">
        <v>11</v>
      </c>
      <c r="C1714" s="31">
        <v>5</v>
      </c>
      <c r="D1714" s="31">
        <v>272725</v>
      </c>
      <c r="E1714" s="31">
        <f t="shared" si="30"/>
        <v>0</v>
      </c>
      <c r="F1714" s="43">
        <f>IFERROR(VLOOKUP(A1714,'2023'!A:N,13,0),0)</f>
        <v>5</v>
      </c>
      <c r="G1714" s="43">
        <f>IFERROR(VLOOKUP(A1714,'2023'!A:N,14,0),0)</f>
        <v>272725</v>
      </c>
      <c r="H1714" s="43">
        <v>0</v>
      </c>
      <c r="I1714" s="43">
        <v>0</v>
      </c>
      <c r="J1714" s="44">
        <f t="shared" si="31"/>
        <v>54545</v>
      </c>
      <c r="K1714" s="43">
        <v>0</v>
      </c>
      <c r="L1714" s="43">
        <v>0</v>
      </c>
      <c r="M1714" s="44">
        <f t="shared" si="32"/>
        <v>0</v>
      </c>
      <c r="N1714" s="43">
        <f t="shared" si="33"/>
        <v>5</v>
      </c>
      <c r="O1714" s="44">
        <f t="shared" si="34"/>
        <v>272725</v>
      </c>
    </row>
    <row r="1715" spans="1:15" x14ac:dyDescent="0.2">
      <c r="A1715" s="31" t="s">
        <v>260</v>
      </c>
      <c r="B1715" s="31" t="s">
        <v>11</v>
      </c>
      <c r="C1715" s="31">
        <v>5</v>
      </c>
      <c r="D1715" s="31">
        <v>113635</v>
      </c>
      <c r="E1715" s="31">
        <f t="shared" si="30"/>
        <v>0</v>
      </c>
      <c r="F1715" s="43">
        <f>IFERROR(VLOOKUP(A1715,'2023'!A:N,13,0),0)</f>
        <v>5</v>
      </c>
      <c r="G1715" s="43">
        <f>IFERROR(VLOOKUP(A1715,'2023'!A:N,14,0),0)</f>
        <v>113635</v>
      </c>
      <c r="H1715" s="43">
        <v>0</v>
      </c>
      <c r="I1715" s="43">
        <v>0</v>
      </c>
      <c r="J1715" s="44">
        <f t="shared" si="31"/>
        <v>22727</v>
      </c>
      <c r="K1715" s="43">
        <v>0</v>
      </c>
      <c r="L1715" s="43">
        <v>0</v>
      </c>
      <c r="M1715" s="44">
        <f t="shared" si="32"/>
        <v>0</v>
      </c>
      <c r="N1715" s="43">
        <f t="shared" si="33"/>
        <v>5</v>
      </c>
      <c r="O1715" s="44">
        <f t="shared" si="34"/>
        <v>113635</v>
      </c>
    </row>
    <row r="1716" spans="1:15" x14ac:dyDescent="0.2">
      <c r="A1716" s="31" t="s">
        <v>261</v>
      </c>
      <c r="B1716" s="31" t="s">
        <v>11</v>
      </c>
      <c r="C1716" s="31">
        <v>25</v>
      </c>
      <c r="D1716" s="31">
        <v>454525</v>
      </c>
      <c r="E1716" s="31">
        <f t="shared" si="30"/>
        <v>0</v>
      </c>
      <c r="F1716" s="43">
        <f>IFERROR(VLOOKUP(A1716,'2023'!A:N,13,0),0)</f>
        <v>25</v>
      </c>
      <c r="G1716" s="43">
        <f>IFERROR(VLOOKUP(A1716,'2023'!A:N,14,0),0)</f>
        <v>454525</v>
      </c>
      <c r="H1716" s="43">
        <v>0</v>
      </c>
      <c r="I1716" s="43">
        <v>0</v>
      </c>
      <c r="J1716" s="44">
        <f t="shared" si="31"/>
        <v>18181</v>
      </c>
      <c r="K1716" s="43">
        <v>0</v>
      </c>
      <c r="L1716" s="43">
        <v>0</v>
      </c>
      <c r="M1716" s="44">
        <f t="shared" si="32"/>
        <v>0</v>
      </c>
      <c r="N1716" s="43">
        <f t="shared" si="33"/>
        <v>25</v>
      </c>
      <c r="O1716" s="44">
        <f t="shared" si="34"/>
        <v>454525</v>
      </c>
    </row>
    <row r="1717" spans="1:15" x14ac:dyDescent="0.2">
      <c r="A1717" s="31" t="s">
        <v>262</v>
      </c>
      <c r="B1717" s="31" t="s">
        <v>11</v>
      </c>
      <c r="C1717" s="31">
        <v>10</v>
      </c>
      <c r="D1717" s="31">
        <v>318180</v>
      </c>
      <c r="E1717" s="31">
        <f t="shared" si="30"/>
        <v>0</v>
      </c>
      <c r="F1717" s="43">
        <f>IFERROR(VLOOKUP(A1717,'2023'!A:N,13,0),0)</f>
        <v>10</v>
      </c>
      <c r="G1717" s="43">
        <f>IFERROR(VLOOKUP(A1717,'2023'!A:N,14,0),0)</f>
        <v>318180</v>
      </c>
      <c r="H1717" s="43">
        <v>0</v>
      </c>
      <c r="I1717" s="43">
        <v>0</v>
      </c>
      <c r="J1717" s="44">
        <f t="shared" si="31"/>
        <v>31818</v>
      </c>
      <c r="K1717" s="43">
        <v>0</v>
      </c>
      <c r="L1717" s="43">
        <v>0</v>
      </c>
      <c r="M1717" s="44">
        <f t="shared" si="32"/>
        <v>0</v>
      </c>
      <c r="N1717" s="43">
        <f t="shared" si="33"/>
        <v>10</v>
      </c>
      <c r="O1717" s="44">
        <f t="shared" si="34"/>
        <v>318180</v>
      </c>
    </row>
    <row r="1718" spans="1:15" x14ac:dyDescent="0.2">
      <c r="A1718" s="31" t="s">
        <v>265</v>
      </c>
      <c r="B1718" s="31" t="s">
        <v>25</v>
      </c>
      <c r="C1718" s="31">
        <v>1</v>
      </c>
      <c r="D1718" s="31">
        <v>1136363</v>
      </c>
      <c r="E1718" s="31">
        <f t="shared" si="30"/>
        <v>0</v>
      </c>
      <c r="F1718" s="43">
        <f>IFERROR(VLOOKUP(A1718,'2023'!A:N,13,0),0)</f>
        <v>1</v>
      </c>
      <c r="G1718" s="43">
        <f>IFERROR(VLOOKUP(A1718,'2023'!A:N,14,0),0)</f>
        <v>1136363</v>
      </c>
      <c r="H1718" s="43">
        <v>0</v>
      </c>
      <c r="I1718" s="43">
        <v>0</v>
      </c>
      <c r="J1718" s="44">
        <f t="shared" si="31"/>
        <v>1136363</v>
      </c>
      <c r="K1718" s="43">
        <v>0</v>
      </c>
      <c r="L1718" s="43">
        <v>0</v>
      </c>
      <c r="M1718" s="44">
        <f t="shared" si="32"/>
        <v>0</v>
      </c>
      <c r="N1718" s="43">
        <f t="shared" si="33"/>
        <v>1</v>
      </c>
      <c r="O1718" s="44">
        <f t="shared" si="34"/>
        <v>1136363</v>
      </c>
    </row>
    <row r="1719" spans="1:15" x14ac:dyDescent="0.2">
      <c r="A1719" s="31" t="s">
        <v>266</v>
      </c>
      <c r="B1719" s="31" t="s">
        <v>141</v>
      </c>
      <c r="C1719" s="31">
        <v>2</v>
      </c>
      <c r="D1719" s="31">
        <v>236362</v>
      </c>
      <c r="E1719" s="31">
        <f t="shared" si="30"/>
        <v>0</v>
      </c>
      <c r="F1719" s="43">
        <f>IFERROR(VLOOKUP(A1719,'2023'!A:N,13,0),0)</f>
        <v>2</v>
      </c>
      <c r="G1719" s="43">
        <f>IFERROR(VLOOKUP(A1719,'2023'!A:N,14,0),0)</f>
        <v>236362</v>
      </c>
      <c r="H1719" s="43">
        <v>0</v>
      </c>
      <c r="I1719" s="43">
        <v>0</v>
      </c>
      <c r="J1719" s="44">
        <f t="shared" si="31"/>
        <v>118181</v>
      </c>
      <c r="K1719" s="43">
        <v>0</v>
      </c>
      <c r="L1719" s="43">
        <v>0</v>
      </c>
      <c r="M1719" s="44">
        <f t="shared" si="32"/>
        <v>0</v>
      </c>
      <c r="N1719" s="43">
        <f t="shared" si="33"/>
        <v>2</v>
      </c>
      <c r="O1719" s="44">
        <f t="shared" si="34"/>
        <v>236362</v>
      </c>
    </row>
    <row r="1720" spans="1:15" x14ac:dyDescent="0.2">
      <c r="A1720" s="31" t="s">
        <v>268</v>
      </c>
      <c r="B1720" s="31" t="s">
        <v>20</v>
      </c>
      <c r="C1720" s="31">
        <v>1</v>
      </c>
      <c r="D1720" s="31">
        <v>668182</v>
      </c>
      <c r="E1720" s="31">
        <f t="shared" si="30"/>
        <v>0</v>
      </c>
      <c r="F1720" s="43">
        <f>IFERROR(VLOOKUP(A1720,'2023'!A:N,13,0),0)</f>
        <v>1</v>
      </c>
      <c r="G1720" s="43">
        <f>IFERROR(VLOOKUP(A1720,'2023'!A:N,14,0),0)</f>
        <v>668182</v>
      </c>
      <c r="H1720" s="43">
        <v>0</v>
      </c>
      <c r="I1720" s="43">
        <v>0</v>
      </c>
      <c r="J1720" s="44">
        <f t="shared" si="31"/>
        <v>668182</v>
      </c>
      <c r="K1720" s="43">
        <v>0</v>
      </c>
      <c r="L1720" s="43">
        <v>0</v>
      </c>
      <c r="M1720" s="44">
        <f t="shared" si="32"/>
        <v>0</v>
      </c>
      <c r="N1720" s="43">
        <f t="shared" si="33"/>
        <v>1</v>
      </c>
      <c r="O1720" s="44">
        <f t="shared" si="34"/>
        <v>668182</v>
      </c>
    </row>
    <row r="1721" spans="1:15" x14ac:dyDescent="0.2">
      <c r="A1721" s="31" t="s">
        <v>270</v>
      </c>
      <c r="B1721" s="31" t="s">
        <v>11</v>
      </c>
      <c r="C1721" s="31">
        <v>2</v>
      </c>
      <c r="D1721" s="31">
        <v>418180</v>
      </c>
      <c r="E1721" s="31">
        <f t="shared" si="30"/>
        <v>0</v>
      </c>
      <c r="F1721" s="43">
        <f>IFERROR(VLOOKUP(A1721,'2023'!A:N,13,0),0)</f>
        <v>2</v>
      </c>
      <c r="G1721" s="43">
        <f>IFERROR(VLOOKUP(A1721,'2023'!A:N,14,0),0)</f>
        <v>418180</v>
      </c>
      <c r="H1721" s="43">
        <v>0</v>
      </c>
      <c r="I1721" s="43">
        <v>0</v>
      </c>
      <c r="J1721" s="44">
        <f t="shared" si="31"/>
        <v>209090</v>
      </c>
      <c r="K1721" s="43">
        <v>0</v>
      </c>
      <c r="L1721" s="43">
        <v>0</v>
      </c>
      <c r="M1721" s="44">
        <f t="shared" si="32"/>
        <v>0</v>
      </c>
      <c r="N1721" s="43">
        <f t="shared" si="33"/>
        <v>2</v>
      </c>
      <c r="O1721" s="44">
        <f t="shared" si="34"/>
        <v>418180</v>
      </c>
    </row>
    <row r="1722" spans="1:15" x14ac:dyDescent="0.2">
      <c r="A1722" s="31" t="s">
        <v>272</v>
      </c>
      <c r="B1722" s="31" t="s">
        <v>273</v>
      </c>
      <c r="C1722" s="31">
        <v>1</v>
      </c>
      <c r="D1722" s="31">
        <v>3769090</v>
      </c>
      <c r="E1722" s="31">
        <f t="shared" si="30"/>
        <v>0</v>
      </c>
      <c r="F1722" s="43">
        <f>IFERROR(VLOOKUP(A1722,'2023'!A:N,13,0),0)</f>
        <v>1</v>
      </c>
      <c r="G1722" s="43">
        <f>IFERROR(VLOOKUP(A1722,'2023'!A:N,14,0),0)</f>
        <v>3769090</v>
      </c>
      <c r="H1722" s="43">
        <v>0</v>
      </c>
      <c r="I1722" s="43">
        <v>0</v>
      </c>
      <c r="J1722" s="44">
        <f t="shared" si="31"/>
        <v>3769090</v>
      </c>
      <c r="K1722" s="43">
        <v>0</v>
      </c>
      <c r="L1722" s="43">
        <v>0</v>
      </c>
      <c r="M1722" s="44">
        <f t="shared" si="32"/>
        <v>0</v>
      </c>
      <c r="N1722" s="43">
        <f t="shared" si="33"/>
        <v>1</v>
      </c>
      <c r="O1722" s="44">
        <f t="shared" si="34"/>
        <v>3769090</v>
      </c>
    </row>
    <row r="1723" spans="1:15" x14ac:dyDescent="0.2">
      <c r="A1723" s="31" t="s">
        <v>277</v>
      </c>
      <c r="B1723" s="31" t="s">
        <v>11</v>
      </c>
      <c r="C1723" s="31">
        <v>3</v>
      </c>
      <c r="D1723" s="31">
        <v>0</v>
      </c>
      <c r="E1723" s="31">
        <f t="shared" si="30"/>
        <v>0</v>
      </c>
      <c r="F1723" s="43">
        <f>IFERROR(VLOOKUP(A1723,'2023'!A:N,13,0),0)</f>
        <v>3</v>
      </c>
      <c r="G1723" s="43">
        <f>IFERROR(VLOOKUP(A1723,'2023'!A:N,14,0),0)</f>
        <v>0</v>
      </c>
      <c r="H1723" s="43">
        <v>0</v>
      </c>
      <c r="I1723" s="43">
        <v>0</v>
      </c>
      <c r="J1723" s="44">
        <f t="shared" si="31"/>
        <v>0</v>
      </c>
      <c r="K1723" s="43">
        <v>0</v>
      </c>
      <c r="L1723" s="43">
        <v>0</v>
      </c>
      <c r="M1723" s="44">
        <f t="shared" si="32"/>
        <v>0</v>
      </c>
      <c r="N1723" s="43">
        <f t="shared" si="33"/>
        <v>3</v>
      </c>
      <c r="O1723" s="44">
        <f t="shared" si="34"/>
        <v>0</v>
      </c>
    </row>
    <row r="1724" spans="1:15" x14ac:dyDescent="0.2">
      <c r="A1724" s="31" t="s">
        <v>278</v>
      </c>
      <c r="B1724" s="31" t="s">
        <v>141</v>
      </c>
      <c r="C1724" s="31">
        <v>2</v>
      </c>
      <c r="D1724" s="31">
        <v>1036362</v>
      </c>
      <c r="E1724" s="31">
        <f t="shared" si="30"/>
        <v>0</v>
      </c>
      <c r="F1724" s="43">
        <f>IFERROR(VLOOKUP(A1724,'2023'!A:N,13,0),0)</f>
        <v>2</v>
      </c>
      <c r="G1724" s="43">
        <f>IFERROR(VLOOKUP(A1724,'2023'!A:N,14,0),0)</f>
        <v>1036362</v>
      </c>
      <c r="H1724" s="43">
        <v>0</v>
      </c>
      <c r="I1724" s="43">
        <v>0</v>
      </c>
      <c r="J1724" s="44">
        <f t="shared" si="31"/>
        <v>518181</v>
      </c>
      <c r="K1724" s="43">
        <v>0</v>
      </c>
      <c r="L1724" s="43">
        <v>0</v>
      </c>
      <c r="M1724" s="44">
        <f t="shared" si="32"/>
        <v>0</v>
      </c>
      <c r="N1724" s="43">
        <f t="shared" si="33"/>
        <v>2</v>
      </c>
      <c r="O1724" s="44">
        <f t="shared" si="34"/>
        <v>1036362</v>
      </c>
    </row>
    <row r="1725" spans="1:15" x14ac:dyDescent="0.2">
      <c r="A1725" s="31" t="s">
        <v>279</v>
      </c>
      <c r="B1725" s="31" t="s">
        <v>280</v>
      </c>
      <c r="C1725" s="31">
        <v>2</v>
      </c>
      <c r="D1725" s="31">
        <v>45454</v>
      </c>
      <c r="E1725" s="31">
        <f t="shared" si="30"/>
        <v>0</v>
      </c>
      <c r="F1725" s="43">
        <f>IFERROR(VLOOKUP(A1725,'2023'!A:N,13,0),0)</f>
        <v>2</v>
      </c>
      <c r="G1725" s="43">
        <f>IFERROR(VLOOKUP(A1725,'2023'!A:N,14,0),0)</f>
        <v>45454</v>
      </c>
      <c r="H1725" s="43">
        <v>0</v>
      </c>
      <c r="I1725" s="43">
        <v>0</v>
      </c>
      <c r="J1725" s="44">
        <f t="shared" si="31"/>
        <v>22727</v>
      </c>
      <c r="K1725" s="43">
        <v>0</v>
      </c>
      <c r="L1725" s="43">
        <v>0</v>
      </c>
      <c r="M1725" s="44">
        <f t="shared" si="32"/>
        <v>0</v>
      </c>
      <c r="N1725" s="43">
        <f t="shared" si="33"/>
        <v>2</v>
      </c>
      <c r="O1725" s="44">
        <f t="shared" si="34"/>
        <v>45454</v>
      </c>
    </row>
    <row r="1726" spans="1:15" x14ac:dyDescent="0.2">
      <c r="A1726" s="31" t="s">
        <v>281</v>
      </c>
      <c r="B1726" s="31" t="s">
        <v>280</v>
      </c>
      <c r="C1726" s="31">
        <v>2</v>
      </c>
      <c r="D1726" s="31">
        <v>45454</v>
      </c>
      <c r="E1726" s="31">
        <f t="shared" si="30"/>
        <v>0</v>
      </c>
      <c r="F1726" s="43">
        <f>IFERROR(VLOOKUP(A1726,'2023'!A:N,13,0),0)</f>
        <v>2</v>
      </c>
      <c r="G1726" s="43">
        <f>IFERROR(VLOOKUP(A1726,'2023'!A:N,14,0),0)</f>
        <v>45454</v>
      </c>
      <c r="H1726" s="43">
        <v>0</v>
      </c>
      <c r="I1726" s="43">
        <v>0</v>
      </c>
      <c r="J1726" s="44">
        <f t="shared" si="31"/>
        <v>22727</v>
      </c>
      <c r="K1726" s="43">
        <v>0</v>
      </c>
      <c r="L1726" s="43">
        <v>0</v>
      </c>
      <c r="M1726" s="44">
        <f t="shared" si="32"/>
        <v>0</v>
      </c>
      <c r="N1726" s="43">
        <f t="shared" si="33"/>
        <v>2</v>
      </c>
      <c r="O1726" s="44">
        <f t="shared" si="34"/>
        <v>45454</v>
      </c>
    </row>
    <row r="1727" spans="1:15" x14ac:dyDescent="0.2">
      <c r="A1727" s="31" t="s">
        <v>283</v>
      </c>
      <c r="B1727" s="31" t="s">
        <v>280</v>
      </c>
      <c r="C1727" s="31">
        <v>2</v>
      </c>
      <c r="D1727" s="31">
        <v>45454</v>
      </c>
      <c r="E1727" s="31">
        <f t="shared" si="30"/>
        <v>0</v>
      </c>
      <c r="F1727" s="43">
        <f>IFERROR(VLOOKUP(A1727,'2023'!A:N,13,0),0)</f>
        <v>2</v>
      </c>
      <c r="G1727" s="43">
        <f>IFERROR(VLOOKUP(A1727,'2023'!A:N,14,0),0)</f>
        <v>45454</v>
      </c>
      <c r="H1727" s="43">
        <v>0</v>
      </c>
      <c r="I1727" s="43">
        <v>0</v>
      </c>
      <c r="J1727" s="44">
        <f t="shared" si="31"/>
        <v>22727</v>
      </c>
      <c r="K1727" s="43">
        <v>0</v>
      </c>
      <c r="L1727" s="43">
        <v>0</v>
      </c>
      <c r="M1727" s="44">
        <f t="shared" si="32"/>
        <v>0</v>
      </c>
      <c r="N1727" s="43">
        <f t="shared" si="33"/>
        <v>2</v>
      </c>
      <c r="O1727" s="44">
        <f t="shared" si="34"/>
        <v>45454</v>
      </c>
    </row>
    <row r="1728" spans="1:15" x14ac:dyDescent="0.2">
      <c r="A1728" s="31" t="s">
        <v>284</v>
      </c>
      <c r="B1728" s="31" t="s">
        <v>280</v>
      </c>
      <c r="C1728" s="31">
        <v>4</v>
      </c>
      <c r="D1728" s="31">
        <v>90908</v>
      </c>
      <c r="E1728" s="31">
        <f t="shared" si="30"/>
        <v>0</v>
      </c>
      <c r="F1728" s="43">
        <f>IFERROR(VLOOKUP(A1728,'2023'!A:N,13,0),0)</f>
        <v>4</v>
      </c>
      <c r="G1728" s="43">
        <f>IFERROR(VLOOKUP(A1728,'2023'!A:N,14,0),0)</f>
        <v>90908</v>
      </c>
      <c r="H1728" s="43">
        <v>0</v>
      </c>
      <c r="I1728" s="43">
        <v>0</v>
      </c>
      <c r="J1728" s="44">
        <f t="shared" si="31"/>
        <v>22727</v>
      </c>
      <c r="K1728" s="43">
        <v>0</v>
      </c>
      <c r="L1728" s="43">
        <v>0</v>
      </c>
      <c r="M1728" s="44">
        <f t="shared" si="32"/>
        <v>0</v>
      </c>
      <c r="N1728" s="43">
        <f t="shared" si="33"/>
        <v>4</v>
      </c>
      <c r="O1728" s="44">
        <f t="shared" si="34"/>
        <v>90908</v>
      </c>
    </row>
    <row r="1729" spans="1:15" x14ac:dyDescent="0.2">
      <c r="A1729" s="31" t="s">
        <v>291</v>
      </c>
      <c r="B1729" s="31" t="s">
        <v>11</v>
      </c>
      <c r="C1729" s="31">
        <v>1</v>
      </c>
      <c r="D1729" s="31">
        <v>0</v>
      </c>
      <c r="E1729" s="31">
        <f t="shared" si="30"/>
        <v>0</v>
      </c>
      <c r="F1729" s="43">
        <f>IFERROR(VLOOKUP(A1729,'2023'!A:N,13,0),0)</f>
        <v>1</v>
      </c>
      <c r="G1729" s="43">
        <f>IFERROR(VLOOKUP(A1729,'2023'!A:N,14,0),0)</f>
        <v>0</v>
      </c>
      <c r="H1729" s="43">
        <v>0</v>
      </c>
      <c r="I1729" s="43">
        <v>0</v>
      </c>
      <c r="J1729" s="44">
        <f t="shared" si="31"/>
        <v>0</v>
      </c>
      <c r="K1729" s="43">
        <v>0</v>
      </c>
      <c r="L1729" s="43">
        <v>0</v>
      </c>
      <c r="M1729" s="44">
        <f t="shared" si="32"/>
        <v>0</v>
      </c>
      <c r="N1729" s="43">
        <f t="shared" si="33"/>
        <v>1</v>
      </c>
      <c r="O1729" s="44">
        <f t="shared" si="34"/>
        <v>0</v>
      </c>
    </row>
    <row r="1730" spans="1:15" x14ac:dyDescent="0.2">
      <c r="A1730" s="31" t="s">
        <v>292</v>
      </c>
      <c r="B1730" s="31" t="s">
        <v>25</v>
      </c>
      <c r="C1730" s="31">
        <v>2</v>
      </c>
      <c r="D1730" s="31">
        <v>17300000</v>
      </c>
      <c r="E1730" s="31">
        <f t="shared" si="30"/>
        <v>0</v>
      </c>
      <c r="F1730" s="43">
        <f>IFERROR(VLOOKUP(A1730,'2023'!A:N,13,0),0)</f>
        <v>2</v>
      </c>
      <c r="G1730" s="43">
        <f>IFERROR(VLOOKUP(A1730,'2023'!A:N,14,0),0)</f>
        <v>17300000</v>
      </c>
      <c r="H1730" s="43">
        <v>0</v>
      </c>
      <c r="I1730" s="43">
        <v>0</v>
      </c>
      <c r="J1730" s="44">
        <f t="shared" si="31"/>
        <v>8650000</v>
      </c>
      <c r="K1730" s="43">
        <v>0</v>
      </c>
      <c r="L1730" s="43">
        <v>0</v>
      </c>
      <c r="M1730" s="44">
        <f t="shared" si="32"/>
        <v>0</v>
      </c>
      <c r="N1730" s="43">
        <f t="shared" si="33"/>
        <v>2</v>
      </c>
      <c r="O1730" s="44">
        <f t="shared" si="34"/>
        <v>17300000</v>
      </c>
    </row>
    <row r="1731" spans="1:15" x14ac:dyDescent="0.2">
      <c r="A1731" s="31" t="s">
        <v>295</v>
      </c>
      <c r="B1731" s="31" t="s">
        <v>171</v>
      </c>
      <c r="C1731" s="31">
        <v>3</v>
      </c>
      <c r="D1731" s="31">
        <v>0</v>
      </c>
      <c r="E1731" s="31">
        <f t="shared" si="30"/>
        <v>0</v>
      </c>
      <c r="F1731" s="43">
        <f>IFERROR(VLOOKUP(A1731,'2023'!A:N,13,0),0)</f>
        <v>3</v>
      </c>
      <c r="G1731" s="43">
        <f>IFERROR(VLOOKUP(A1731,'2023'!A:N,14,0),0)</f>
        <v>0</v>
      </c>
      <c r="H1731" s="43">
        <v>0</v>
      </c>
      <c r="I1731" s="43">
        <v>0</v>
      </c>
      <c r="J1731" s="44">
        <f t="shared" si="31"/>
        <v>0</v>
      </c>
      <c r="K1731" s="43">
        <v>0</v>
      </c>
      <c r="L1731" s="43">
        <v>0</v>
      </c>
      <c r="M1731" s="44">
        <f t="shared" si="32"/>
        <v>0</v>
      </c>
      <c r="N1731" s="43">
        <f t="shared" si="33"/>
        <v>3</v>
      </c>
      <c r="O1731" s="44">
        <f t="shared" si="34"/>
        <v>0</v>
      </c>
    </row>
    <row r="1732" spans="1:15" x14ac:dyDescent="0.2">
      <c r="A1732" s="31" t="s">
        <v>298</v>
      </c>
      <c r="B1732" s="31" t="s">
        <v>11</v>
      </c>
      <c r="C1732" s="31">
        <v>1</v>
      </c>
      <c r="D1732" s="31">
        <v>554545</v>
      </c>
      <c r="E1732" s="31">
        <f t="shared" si="30"/>
        <v>0</v>
      </c>
      <c r="F1732" s="43">
        <f>IFERROR(VLOOKUP(A1732,'2023'!A:N,13,0),0)</f>
        <v>1</v>
      </c>
      <c r="G1732" s="43">
        <f>IFERROR(VLOOKUP(A1732,'2023'!A:N,14,0),0)</f>
        <v>554545</v>
      </c>
      <c r="H1732" s="43">
        <v>0</v>
      </c>
      <c r="I1732" s="43">
        <v>0</v>
      </c>
      <c r="J1732" s="44">
        <f t="shared" si="31"/>
        <v>554545</v>
      </c>
      <c r="K1732" s="43">
        <v>0</v>
      </c>
      <c r="L1732" s="43">
        <v>0</v>
      </c>
      <c r="M1732" s="44">
        <f t="shared" si="32"/>
        <v>0</v>
      </c>
      <c r="N1732" s="43">
        <f t="shared" si="33"/>
        <v>1</v>
      </c>
      <c r="O1732" s="44">
        <f t="shared" si="34"/>
        <v>554545</v>
      </c>
    </row>
    <row r="1733" spans="1:15" x14ac:dyDescent="0.2">
      <c r="A1733" s="31" t="s">
        <v>301</v>
      </c>
      <c r="B1733" s="31" t="s">
        <v>141</v>
      </c>
      <c r="C1733" s="31">
        <v>2</v>
      </c>
      <c r="D1733" s="31">
        <v>400000</v>
      </c>
      <c r="E1733" s="31">
        <f t="shared" si="30"/>
        <v>0</v>
      </c>
      <c r="F1733" s="43">
        <f>IFERROR(VLOOKUP(A1733,'2023'!A:N,13,0),0)</f>
        <v>2</v>
      </c>
      <c r="G1733" s="43">
        <f>IFERROR(VLOOKUP(A1733,'2023'!A:N,14,0),0)</f>
        <v>400000</v>
      </c>
      <c r="H1733" s="43">
        <v>0</v>
      </c>
      <c r="I1733" s="43">
        <v>0</v>
      </c>
      <c r="J1733" s="44">
        <f t="shared" si="31"/>
        <v>200000</v>
      </c>
      <c r="K1733" s="43">
        <v>0</v>
      </c>
      <c r="L1733" s="43">
        <v>0</v>
      </c>
      <c r="M1733" s="44">
        <f t="shared" si="32"/>
        <v>0</v>
      </c>
      <c r="N1733" s="43">
        <f t="shared" si="33"/>
        <v>2</v>
      </c>
      <c r="O1733" s="44">
        <f t="shared" si="34"/>
        <v>400000</v>
      </c>
    </row>
    <row r="1734" spans="1:15" x14ac:dyDescent="0.2">
      <c r="A1734" s="31" t="s">
        <v>303</v>
      </c>
      <c r="B1734" s="31" t="s">
        <v>11</v>
      </c>
      <c r="C1734" s="31">
        <v>10</v>
      </c>
      <c r="D1734" s="31">
        <v>4028180</v>
      </c>
      <c r="E1734" s="31">
        <f t="shared" si="30"/>
        <v>0</v>
      </c>
      <c r="F1734" s="43">
        <f>IFERROR(VLOOKUP(A1734,'2023'!A:N,13,0),0)</f>
        <v>10</v>
      </c>
      <c r="G1734" s="43">
        <f>IFERROR(VLOOKUP(A1734,'2023'!A:N,14,0),0)</f>
        <v>4028180</v>
      </c>
      <c r="H1734" s="43">
        <v>0</v>
      </c>
      <c r="I1734" s="43">
        <v>0</v>
      </c>
      <c r="J1734" s="44">
        <f t="shared" si="31"/>
        <v>402818</v>
      </c>
      <c r="K1734" s="43">
        <v>0</v>
      </c>
      <c r="L1734" s="43">
        <v>0</v>
      </c>
      <c r="M1734" s="44">
        <f t="shared" si="32"/>
        <v>0</v>
      </c>
      <c r="N1734" s="43">
        <f t="shared" si="33"/>
        <v>10</v>
      </c>
      <c r="O1734" s="44">
        <f t="shared" si="34"/>
        <v>4028180</v>
      </c>
    </row>
    <row r="1735" spans="1:15" x14ac:dyDescent="0.2">
      <c r="A1735" s="31" t="s">
        <v>309</v>
      </c>
      <c r="B1735" s="31" t="s">
        <v>11</v>
      </c>
      <c r="C1735" s="31">
        <v>2</v>
      </c>
      <c r="D1735" s="31">
        <v>0</v>
      </c>
      <c r="E1735" s="31">
        <f t="shared" si="30"/>
        <v>0</v>
      </c>
      <c r="F1735" s="43">
        <f>IFERROR(VLOOKUP(A1735,'2023'!A:N,13,0),0)</f>
        <v>2</v>
      </c>
      <c r="G1735" s="43">
        <f>IFERROR(VLOOKUP(A1735,'2023'!A:N,14,0),0)</f>
        <v>0</v>
      </c>
      <c r="H1735" s="43">
        <v>0</v>
      </c>
      <c r="I1735" s="43">
        <v>0</v>
      </c>
      <c r="J1735" s="44">
        <f t="shared" si="31"/>
        <v>0</v>
      </c>
      <c r="K1735" s="43">
        <v>0</v>
      </c>
      <c r="L1735" s="43">
        <v>0</v>
      </c>
      <c r="M1735" s="44">
        <f t="shared" si="32"/>
        <v>0</v>
      </c>
      <c r="N1735" s="43">
        <f t="shared" si="33"/>
        <v>2</v>
      </c>
      <c r="O1735" s="44">
        <f t="shared" si="34"/>
        <v>0</v>
      </c>
    </row>
    <row r="1736" spans="1:15" x14ac:dyDescent="0.2">
      <c r="A1736" s="31" t="s">
        <v>311</v>
      </c>
      <c r="B1736" s="31" t="s">
        <v>11</v>
      </c>
      <c r="C1736" s="31">
        <v>2</v>
      </c>
      <c r="D1736" s="31">
        <v>945454</v>
      </c>
      <c r="E1736" s="31">
        <f t="shared" si="30"/>
        <v>0</v>
      </c>
      <c r="F1736" s="43">
        <f>IFERROR(VLOOKUP(A1736,'2023'!A:N,13,0),0)</f>
        <v>2</v>
      </c>
      <c r="G1736" s="43">
        <f>IFERROR(VLOOKUP(A1736,'2023'!A:N,14,0),0)</f>
        <v>945454</v>
      </c>
      <c r="H1736" s="43">
        <v>0</v>
      </c>
      <c r="I1736" s="43">
        <v>0</v>
      </c>
      <c r="J1736" s="44">
        <f t="shared" si="31"/>
        <v>472727</v>
      </c>
      <c r="K1736" s="43">
        <v>0</v>
      </c>
      <c r="L1736" s="43">
        <v>0</v>
      </c>
      <c r="M1736" s="44">
        <f t="shared" si="32"/>
        <v>0</v>
      </c>
      <c r="N1736" s="43">
        <f t="shared" si="33"/>
        <v>2</v>
      </c>
      <c r="O1736" s="44">
        <f t="shared" si="34"/>
        <v>945454</v>
      </c>
    </row>
    <row r="1737" spans="1:15" x14ac:dyDescent="0.2">
      <c r="A1737" s="31" t="s">
        <v>312</v>
      </c>
      <c r="B1737" s="31" t="s">
        <v>11</v>
      </c>
      <c r="C1737" s="31">
        <v>2</v>
      </c>
      <c r="D1737" s="31">
        <v>127272</v>
      </c>
      <c r="E1737" s="31">
        <f t="shared" si="30"/>
        <v>0</v>
      </c>
      <c r="F1737" s="43">
        <f>IFERROR(VLOOKUP(A1737,'2023'!A:N,13,0),0)</f>
        <v>2</v>
      </c>
      <c r="G1737" s="43">
        <f>IFERROR(VLOOKUP(A1737,'2023'!A:N,14,0),0)</f>
        <v>127272</v>
      </c>
      <c r="H1737" s="43">
        <v>0</v>
      </c>
      <c r="I1737" s="43">
        <v>0</v>
      </c>
      <c r="J1737" s="44">
        <f t="shared" si="31"/>
        <v>63636</v>
      </c>
      <c r="K1737" s="43">
        <v>0</v>
      </c>
      <c r="L1737" s="43">
        <v>0</v>
      </c>
      <c r="M1737" s="44">
        <f t="shared" si="32"/>
        <v>0</v>
      </c>
      <c r="N1737" s="43">
        <f t="shared" si="33"/>
        <v>2</v>
      </c>
      <c r="O1737" s="44">
        <f t="shared" si="34"/>
        <v>127272</v>
      </c>
    </row>
    <row r="1738" spans="1:15" x14ac:dyDescent="0.2">
      <c r="A1738" s="31" t="s">
        <v>314</v>
      </c>
      <c r="B1738" s="31" t="s">
        <v>103</v>
      </c>
      <c r="C1738" s="31">
        <v>6</v>
      </c>
      <c r="D1738" s="31">
        <v>1002000</v>
      </c>
      <c r="E1738" s="31">
        <f t="shared" si="30"/>
        <v>0</v>
      </c>
      <c r="F1738" s="43">
        <f>IFERROR(VLOOKUP(A1738,'2023'!A:N,13,0),0)</f>
        <v>6</v>
      </c>
      <c r="G1738" s="43">
        <f>IFERROR(VLOOKUP(A1738,'2023'!A:N,14,0),0)</f>
        <v>1002000</v>
      </c>
      <c r="H1738" s="43">
        <v>0</v>
      </c>
      <c r="I1738" s="43">
        <v>0</v>
      </c>
      <c r="J1738" s="44">
        <f t="shared" si="31"/>
        <v>167000</v>
      </c>
      <c r="K1738" s="43">
        <v>0</v>
      </c>
      <c r="L1738" s="43">
        <v>0</v>
      </c>
      <c r="M1738" s="44">
        <f t="shared" si="32"/>
        <v>0</v>
      </c>
      <c r="N1738" s="43">
        <f t="shared" si="33"/>
        <v>6</v>
      </c>
      <c r="O1738" s="44">
        <f t="shared" si="34"/>
        <v>1002000</v>
      </c>
    </row>
    <row r="1739" spans="1:15" x14ac:dyDescent="0.2">
      <c r="A1739" s="31" t="s">
        <v>315</v>
      </c>
      <c r="B1739" s="31" t="s">
        <v>11</v>
      </c>
      <c r="C1739" s="31">
        <v>1</v>
      </c>
      <c r="D1739" s="31">
        <v>13000</v>
      </c>
      <c r="E1739" s="31">
        <f t="shared" si="30"/>
        <v>0</v>
      </c>
      <c r="F1739" s="43">
        <f>IFERROR(VLOOKUP(A1739,'2023'!A:N,13,0),0)</f>
        <v>1</v>
      </c>
      <c r="G1739" s="43">
        <f>IFERROR(VLOOKUP(A1739,'2023'!A:N,14,0),0)</f>
        <v>13000</v>
      </c>
      <c r="H1739" s="43">
        <v>0</v>
      </c>
      <c r="I1739" s="43">
        <v>0</v>
      </c>
      <c r="J1739" s="44">
        <f t="shared" si="31"/>
        <v>13000</v>
      </c>
      <c r="K1739" s="43">
        <v>0</v>
      </c>
      <c r="L1739" s="43">
        <v>0</v>
      </c>
      <c r="M1739" s="44">
        <f t="shared" si="32"/>
        <v>0</v>
      </c>
      <c r="N1739" s="43">
        <f t="shared" si="33"/>
        <v>1</v>
      </c>
      <c r="O1739" s="44">
        <f t="shared" si="34"/>
        <v>13000</v>
      </c>
    </row>
    <row r="1740" spans="1:15" x14ac:dyDescent="0.2">
      <c r="A1740" s="31" t="s">
        <v>316</v>
      </c>
      <c r="B1740" s="31" t="s">
        <v>317</v>
      </c>
      <c r="C1740" s="31">
        <v>2</v>
      </c>
      <c r="D1740" s="31">
        <v>1480000</v>
      </c>
      <c r="E1740" s="31">
        <f t="shared" si="30"/>
        <v>0</v>
      </c>
      <c r="F1740" s="43">
        <f>IFERROR(VLOOKUP(A1740,'2023'!A:N,13,0),0)</f>
        <v>2</v>
      </c>
      <c r="G1740" s="43">
        <f>IFERROR(VLOOKUP(A1740,'2023'!A:N,14,0),0)</f>
        <v>1480000</v>
      </c>
      <c r="H1740" s="43">
        <v>0</v>
      </c>
      <c r="I1740" s="43">
        <v>0</v>
      </c>
      <c r="J1740" s="44">
        <f t="shared" si="31"/>
        <v>740000</v>
      </c>
      <c r="K1740" s="43">
        <v>0</v>
      </c>
      <c r="L1740" s="43">
        <v>0</v>
      </c>
      <c r="M1740" s="44">
        <f t="shared" si="32"/>
        <v>0</v>
      </c>
      <c r="N1740" s="43">
        <f t="shared" si="33"/>
        <v>2</v>
      </c>
      <c r="O1740" s="44">
        <f t="shared" si="34"/>
        <v>1480000</v>
      </c>
    </row>
    <row r="1741" spans="1:15" x14ac:dyDescent="0.2">
      <c r="A1741" s="31" t="s">
        <v>319</v>
      </c>
      <c r="B1741" s="31" t="s">
        <v>141</v>
      </c>
      <c r="C1741" s="31">
        <v>1</v>
      </c>
      <c r="D1741" s="31">
        <v>454545</v>
      </c>
      <c r="E1741" s="31">
        <f t="shared" si="30"/>
        <v>0</v>
      </c>
      <c r="F1741" s="43">
        <f>IFERROR(VLOOKUP(A1741,'2023'!A:N,13,0),0)</f>
        <v>1</v>
      </c>
      <c r="G1741" s="43">
        <f>IFERROR(VLOOKUP(A1741,'2023'!A:N,14,0),0)</f>
        <v>454545</v>
      </c>
      <c r="H1741" s="43">
        <v>0</v>
      </c>
      <c r="I1741" s="43">
        <v>0</v>
      </c>
      <c r="J1741" s="44">
        <f t="shared" si="31"/>
        <v>454545</v>
      </c>
      <c r="K1741" s="43">
        <v>0</v>
      </c>
      <c r="L1741" s="43">
        <v>0</v>
      </c>
      <c r="M1741" s="44">
        <f t="shared" si="32"/>
        <v>0</v>
      </c>
      <c r="N1741" s="43">
        <f t="shared" si="33"/>
        <v>1</v>
      </c>
      <c r="O1741" s="44">
        <f t="shared" si="34"/>
        <v>454545</v>
      </c>
    </row>
    <row r="1742" spans="1:15" x14ac:dyDescent="0.2">
      <c r="A1742" s="31" t="s">
        <v>328</v>
      </c>
      <c r="B1742" s="31" t="s">
        <v>103</v>
      </c>
      <c r="C1742" s="31">
        <v>3</v>
      </c>
      <c r="D1742" s="31">
        <v>828000</v>
      </c>
      <c r="E1742" s="31">
        <f t="shared" si="30"/>
        <v>0</v>
      </c>
      <c r="F1742" s="43">
        <f>IFERROR(VLOOKUP(A1742,'2023'!A:N,13,0),0)</f>
        <v>3</v>
      </c>
      <c r="G1742" s="43">
        <f>IFERROR(VLOOKUP(A1742,'2023'!A:N,14,0),0)</f>
        <v>828000</v>
      </c>
      <c r="H1742" s="43">
        <v>0</v>
      </c>
      <c r="I1742" s="43">
        <v>0</v>
      </c>
      <c r="J1742" s="44">
        <f t="shared" si="31"/>
        <v>276000</v>
      </c>
      <c r="K1742" s="43">
        <v>0</v>
      </c>
      <c r="L1742" s="43">
        <v>0</v>
      </c>
      <c r="M1742" s="44">
        <f t="shared" si="32"/>
        <v>0</v>
      </c>
      <c r="N1742" s="43">
        <f t="shared" si="33"/>
        <v>3</v>
      </c>
      <c r="O1742" s="44">
        <f t="shared" si="34"/>
        <v>828000</v>
      </c>
    </row>
    <row r="1743" spans="1:15" x14ac:dyDescent="0.2">
      <c r="A1743" s="31" t="s">
        <v>329</v>
      </c>
      <c r="B1743" s="31" t="s">
        <v>11</v>
      </c>
      <c r="C1743" s="31">
        <v>1</v>
      </c>
      <c r="D1743" s="31">
        <v>90000</v>
      </c>
      <c r="E1743" s="31">
        <f t="shared" si="30"/>
        <v>0</v>
      </c>
      <c r="F1743" s="43">
        <f>IFERROR(VLOOKUP(A1743,'2023'!A:N,13,0),0)</f>
        <v>1</v>
      </c>
      <c r="G1743" s="43">
        <f>IFERROR(VLOOKUP(A1743,'2023'!A:N,14,0),0)</f>
        <v>90000</v>
      </c>
      <c r="H1743" s="43">
        <v>0</v>
      </c>
      <c r="I1743" s="43">
        <v>0</v>
      </c>
      <c r="J1743" s="44">
        <f t="shared" si="31"/>
        <v>90000</v>
      </c>
      <c r="K1743" s="43">
        <v>0</v>
      </c>
      <c r="L1743" s="43">
        <v>0</v>
      </c>
      <c r="M1743" s="44">
        <f t="shared" si="32"/>
        <v>0</v>
      </c>
      <c r="N1743" s="43">
        <f t="shared" si="33"/>
        <v>1</v>
      </c>
      <c r="O1743" s="44">
        <f t="shared" si="34"/>
        <v>90000</v>
      </c>
    </row>
    <row r="1744" spans="1:15" x14ac:dyDescent="0.2">
      <c r="A1744" s="31" t="s">
        <v>330</v>
      </c>
      <c r="B1744" s="31" t="s">
        <v>317</v>
      </c>
      <c r="C1744" s="31">
        <v>1</v>
      </c>
      <c r="D1744" s="31">
        <v>200000</v>
      </c>
      <c r="E1744" s="31">
        <f t="shared" si="30"/>
        <v>0</v>
      </c>
      <c r="F1744" s="43">
        <f>IFERROR(VLOOKUP(A1744,'2023'!A:N,13,0),0)</f>
        <v>1</v>
      </c>
      <c r="G1744" s="43">
        <f>IFERROR(VLOOKUP(A1744,'2023'!A:N,14,0),0)</f>
        <v>200000</v>
      </c>
      <c r="H1744" s="43">
        <v>0</v>
      </c>
      <c r="I1744" s="43">
        <v>0</v>
      </c>
      <c r="J1744" s="44">
        <f t="shared" si="31"/>
        <v>200000</v>
      </c>
      <c r="K1744" s="43">
        <v>0</v>
      </c>
      <c r="L1744" s="43">
        <v>0</v>
      </c>
      <c r="M1744" s="44">
        <f t="shared" si="32"/>
        <v>0</v>
      </c>
      <c r="N1744" s="43">
        <f t="shared" si="33"/>
        <v>1</v>
      </c>
      <c r="O1744" s="44">
        <f t="shared" si="34"/>
        <v>200000</v>
      </c>
    </row>
    <row r="1745" spans="1:15" x14ac:dyDescent="0.2">
      <c r="A1745" s="31" t="s">
        <v>332</v>
      </c>
      <c r="B1745" s="31" t="s">
        <v>105</v>
      </c>
      <c r="C1745" s="31">
        <v>4</v>
      </c>
      <c r="D1745" s="31">
        <v>2032724</v>
      </c>
      <c r="E1745" s="31">
        <f t="shared" si="30"/>
        <v>0</v>
      </c>
      <c r="F1745" s="43">
        <f>IFERROR(VLOOKUP(A1745,'2023'!A:N,13,0),0)</f>
        <v>4</v>
      </c>
      <c r="G1745" s="43">
        <f>IFERROR(VLOOKUP(A1745,'2023'!A:N,14,0),0)</f>
        <v>2032724</v>
      </c>
      <c r="H1745" s="43">
        <v>0</v>
      </c>
      <c r="I1745" s="43">
        <v>0</v>
      </c>
      <c r="J1745" s="44">
        <f t="shared" si="31"/>
        <v>508181</v>
      </c>
      <c r="K1745" s="43">
        <v>0</v>
      </c>
      <c r="L1745" s="43">
        <v>0</v>
      </c>
      <c r="M1745" s="44">
        <f t="shared" si="32"/>
        <v>0</v>
      </c>
      <c r="N1745" s="43">
        <f t="shared" si="33"/>
        <v>4</v>
      </c>
      <c r="O1745" s="44">
        <f t="shared" si="34"/>
        <v>2032724</v>
      </c>
    </row>
    <row r="1746" spans="1:15" x14ac:dyDescent="0.2">
      <c r="A1746" s="31" t="s">
        <v>333</v>
      </c>
      <c r="B1746" s="31" t="s">
        <v>105</v>
      </c>
      <c r="C1746" s="31">
        <v>3</v>
      </c>
      <c r="D1746" s="31">
        <v>3750000</v>
      </c>
      <c r="E1746" s="31">
        <f t="shared" si="30"/>
        <v>0</v>
      </c>
      <c r="F1746" s="43">
        <f>IFERROR(VLOOKUP(A1746,'2023'!A:N,13,0),0)</f>
        <v>3</v>
      </c>
      <c r="G1746" s="43">
        <f>IFERROR(VLOOKUP(A1746,'2023'!A:N,14,0),0)</f>
        <v>3750000</v>
      </c>
      <c r="H1746" s="43">
        <v>0</v>
      </c>
      <c r="I1746" s="43">
        <v>0</v>
      </c>
      <c r="J1746" s="44">
        <f t="shared" si="31"/>
        <v>1250000</v>
      </c>
      <c r="K1746" s="43">
        <v>0</v>
      </c>
      <c r="L1746" s="43">
        <v>0</v>
      </c>
      <c r="M1746" s="44">
        <f t="shared" si="32"/>
        <v>0</v>
      </c>
      <c r="N1746" s="43">
        <f t="shared" si="33"/>
        <v>3</v>
      </c>
      <c r="O1746" s="44">
        <f t="shared" si="34"/>
        <v>3750000</v>
      </c>
    </row>
    <row r="1747" spans="1:15" x14ac:dyDescent="0.2">
      <c r="A1747" s="31" t="s">
        <v>335</v>
      </c>
      <c r="B1747" s="31" t="s">
        <v>11</v>
      </c>
      <c r="C1747" s="31">
        <v>20</v>
      </c>
      <c r="D1747" s="31">
        <v>272720</v>
      </c>
      <c r="E1747" s="31">
        <f t="shared" si="30"/>
        <v>0</v>
      </c>
      <c r="F1747" s="43">
        <f>IFERROR(VLOOKUP(A1747,'2023'!A:N,13,0),0)</f>
        <v>20</v>
      </c>
      <c r="G1747" s="43">
        <f>IFERROR(VLOOKUP(A1747,'2023'!A:N,14,0),0)</f>
        <v>272720</v>
      </c>
      <c r="H1747" s="43">
        <v>0</v>
      </c>
      <c r="I1747" s="43">
        <v>0</v>
      </c>
      <c r="J1747" s="44">
        <f t="shared" si="31"/>
        <v>13636</v>
      </c>
      <c r="K1747" s="43">
        <v>0</v>
      </c>
      <c r="L1747" s="43">
        <v>0</v>
      </c>
      <c r="M1747" s="44">
        <f t="shared" si="32"/>
        <v>0</v>
      </c>
      <c r="N1747" s="43">
        <f t="shared" si="33"/>
        <v>20</v>
      </c>
      <c r="O1747" s="44">
        <f t="shared" si="34"/>
        <v>272720</v>
      </c>
    </row>
    <row r="1748" spans="1:15" x14ac:dyDescent="0.2">
      <c r="A1748" s="31" t="s">
        <v>337</v>
      </c>
      <c r="B1748" s="31" t="s">
        <v>11</v>
      </c>
      <c r="C1748" s="31">
        <v>5</v>
      </c>
      <c r="D1748" s="31">
        <v>272725</v>
      </c>
      <c r="E1748" s="31">
        <f t="shared" si="30"/>
        <v>0</v>
      </c>
      <c r="F1748" s="43">
        <f>IFERROR(VLOOKUP(A1748,'2023'!A:N,13,0),0)</f>
        <v>5</v>
      </c>
      <c r="G1748" s="43">
        <f>IFERROR(VLOOKUP(A1748,'2023'!A:N,14,0),0)</f>
        <v>272725</v>
      </c>
      <c r="H1748" s="43">
        <v>0</v>
      </c>
      <c r="I1748" s="43">
        <v>0</v>
      </c>
      <c r="J1748" s="44">
        <f t="shared" si="31"/>
        <v>54545</v>
      </c>
      <c r="K1748" s="43">
        <v>0</v>
      </c>
      <c r="L1748" s="43">
        <v>0</v>
      </c>
      <c r="M1748" s="44">
        <f t="shared" si="32"/>
        <v>0</v>
      </c>
      <c r="N1748" s="43">
        <f t="shared" si="33"/>
        <v>5</v>
      </c>
      <c r="O1748" s="44">
        <f t="shared" si="34"/>
        <v>272725</v>
      </c>
    </row>
    <row r="1749" spans="1:15" x14ac:dyDescent="0.2">
      <c r="A1749" s="31" t="s">
        <v>338</v>
      </c>
      <c r="B1749" s="31" t="s">
        <v>25</v>
      </c>
      <c r="C1749" s="31">
        <v>2</v>
      </c>
      <c r="D1749" s="31">
        <v>30000000</v>
      </c>
      <c r="E1749" s="31">
        <f t="shared" si="30"/>
        <v>0</v>
      </c>
      <c r="F1749" s="43">
        <f>IFERROR(VLOOKUP(A1749,'2023'!A:N,13,0),0)</f>
        <v>2</v>
      </c>
      <c r="G1749" s="43">
        <f>IFERROR(VLOOKUP(A1749,'2023'!A:N,14,0),0)</f>
        <v>30000000</v>
      </c>
      <c r="H1749" s="43">
        <v>0</v>
      </c>
      <c r="I1749" s="43">
        <v>0</v>
      </c>
      <c r="J1749" s="44">
        <f t="shared" si="31"/>
        <v>15000000</v>
      </c>
      <c r="K1749" s="43">
        <v>0</v>
      </c>
      <c r="L1749" s="43">
        <v>0</v>
      </c>
      <c r="M1749" s="44">
        <f t="shared" si="32"/>
        <v>0</v>
      </c>
      <c r="N1749" s="43">
        <f t="shared" si="33"/>
        <v>2</v>
      </c>
      <c r="O1749" s="44">
        <f t="shared" si="34"/>
        <v>30000000</v>
      </c>
    </row>
    <row r="1750" spans="1:15" x14ac:dyDescent="0.2">
      <c r="A1750" s="31" t="s">
        <v>341</v>
      </c>
      <c r="B1750" s="31" t="s">
        <v>11</v>
      </c>
      <c r="C1750" s="31">
        <v>1</v>
      </c>
      <c r="D1750" s="31">
        <v>595455</v>
      </c>
      <c r="E1750" s="31">
        <f t="shared" si="30"/>
        <v>0</v>
      </c>
      <c r="F1750" s="43">
        <f>IFERROR(VLOOKUP(A1750,'2023'!A:N,13,0),0)</f>
        <v>1</v>
      </c>
      <c r="G1750" s="43">
        <f>IFERROR(VLOOKUP(A1750,'2023'!A:N,14,0),0)</f>
        <v>595455</v>
      </c>
      <c r="H1750" s="43">
        <v>0</v>
      </c>
      <c r="I1750" s="43">
        <v>0</v>
      </c>
      <c r="J1750" s="44">
        <f t="shared" si="31"/>
        <v>595455</v>
      </c>
      <c r="K1750" s="43">
        <v>0</v>
      </c>
      <c r="L1750" s="43">
        <v>0</v>
      </c>
      <c r="M1750" s="44">
        <f t="shared" si="32"/>
        <v>0</v>
      </c>
      <c r="N1750" s="43">
        <f t="shared" si="33"/>
        <v>1</v>
      </c>
      <c r="O1750" s="44">
        <f t="shared" si="34"/>
        <v>595455</v>
      </c>
    </row>
    <row r="1751" spans="1:15" x14ac:dyDescent="0.2">
      <c r="A1751" s="31" t="s">
        <v>343</v>
      </c>
      <c r="B1751" s="31" t="s">
        <v>11</v>
      </c>
      <c r="C1751" s="31">
        <v>5</v>
      </c>
      <c r="D1751" s="31">
        <v>1286360</v>
      </c>
      <c r="E1751" s="31">
        <f t="shared" si="30"/>
        <v>0</v>
      </c>
      <c r="F1751" s="43">
        <f>IFERROR(VLOOKUP(A1751,'2023'!A:N,13,0),0)</f>
        <v>5</v>
      </c>
      <c r="G1751" s="43">
        <f>IFERROR(VLOOKUP(A1751,'2023'!A:N,14,0),0)</f>
        <v>1286360</v>
      </c>
      <c r="H1751" s="43">
        <v>0</v>
      </c>
      <c r="I1751" s="43">
        <v>0</v>
      </c>
      <c r="J1751" s="44">
        <f t="shared" si="31"/>
        <v>257272</v>
      </c>
      <c r="K1751" s="43">
        <v>0</v>
      </c>
      <c r="L1751" s="43">
        <v>0</v>
      </c>
      <c r="M1751" s="44">
        <f t="shared" si="32"/>
        <v>0</v>
      </c>
      <c r="N1751" s="43">
        <f t="shared" si="33"/>
        <v>5</v>
      </c>
      <c r="O1751" s="44">
        <f t="shared" si="34"/>
        <v>1286360</v>
      </c>
    </row>
    <row r="1752" spans="1:15" x14ac:dyDescent="0.2">
      <c r="A1752" s="31" t="s">
        <v>344</v>
      </c>
      <c r="B1752" s="31" t="s">
        <v>11</v>
      </c>
      <c r="C1752" s="31">
        <v>5</v>
      </c>
      <c r="D1752" s="31">
        <v>1286360</v>
      </c>
      <c r="E1752" s="31">
        <f t="shared" si="30"/>
        <v>0</v>
      </c>
      <c r="F1752" s="43">
        <f>IFERROR(VLOOKUP(A1752,'2023'!A:N,13,0),0)</f>
        <v>5</v>
      </c>
      <c r="G1752" s="43">
        <f>IFERROR(VLOOKUP(A1752,'2023'!A:N,14,0),0)</f>
        <v>1286360</v>
      </c>
      <c r="H1752" s="43">
        <v>0</v>
      </c>
      <c r="I1752" s="43">
        <v>0</v>
      </c>
      <c r="J1752" s="44">
        <f t="shared" si="31"/>
        <v>257272</v>
      </c>
      <c r="K1752" s="43">
        <v>0</v>
      </c>
      <c r="L1752" s="43">
        <v>0</v>
      </c>
      <c r="M1752" s="44">
        <f t="shared" si="32"/>
        <v>0</v>
      </c>
      <c r="N1752" s="43">
        <f t="shared" si="33"/>
        <v>5</v>
      </c>
      <c r="O1752" s="44">
        <f t="shared" si="34"/>
        <v>1286360</v>
      </c>
    </row>
    <row r="1753" spans="1:15" x14ac:dyDescent="0.2">
      <c r="A1753" s="31" t="s">
        <v>345</v>
      </c>
      <c r="B1753" s="31" t="s">
        <v>11</v>
      </c>
      <c r="C1753" s="31">
        <v>2</v>
      </c>
      <c r="D1753" s="31">
        <v>1283332</v>
      </c>
      <c r="E1753" s="31">
        <f t="shared" si="30"/>
        <v>0</v>
      </c>
      <c r="F1753" s="43">
        <f>IFERROR(VLOOKUP(A1753,'2023'!A:N,13,0),0)</f>
        <v>2</v>
      </c>
      <c r="G1753" s="43">
        <f>IFERROR(VLOOKUP(A1753,'2023'!A:N,14,0),0)</f>
        <v>1283332</v>
      </c>
      <c r="H1753" s="43">
        <v>0</v>
      </c>
      <c r="I1753" s="43">
        <v>0</v>
      </c>
      <c r="J1753" s="44">
        <f t="shared" si="31"/>
        <v>641666</v>
      </c>
      <c r="K1753" s="43">
        <v>0</v>
      </c>
      <c r="L1753" s="43">
        <v>0</v>
      </c>
      <c r="M1753" s="44">
        <f t="shared" si="32"/>
        <v>0</v>
      </c>
      <c r="N1753" s="43">
        <f t="shared" si="33"/>
        <v>2</v>
      </c>
      <c r="O1753" s="44">
        <f t="shared" si="34"/>
        <v>1283332</v>
      </c>
    </row>
    <row r="1754" spans="1:15" x14ac:dyDescent="0.2">
      <c r="A1754" s="31" t="s">
        <v>346</v>
      </c>
      <c r="B1754" s="31" t="s">
        <v>11</v>
      </c>
      <c r="C1754" s="31">
        <v>2</v>
      </c>
      <c r="D1754" s="31">
        <v>1860000</v>
      </c>
      <c r="E1754" s="31">
        <f t="shared" si="30"/>
        <v>0</v>
      </c>
      <c r="F1754" s="43">
        <f>IFERROR(VLOOKUP(A1754,'2023'!A:N,13,0),0)</f>
        <v>2</v>
      </c>
      <c r="G1754" s="43">
        <f>IFERROR(VLOOKUP(A1754,'2023'!A:N,14,0),0)</f>
        <v>1860000</v>
      </c>
      <c r="H1754" s="43">
        <v>0</v>
      </c>
      <c r="I1754" s="43">
        <v>0</v>
      </c>
      <c r="J1754" s="44">
        <f t="shared" si="31"/>
        <v>930000</v>
      </c>
      <c r="K1754" s="43">
        <v>0</v>
      </c>
      <c r="L1754" s="43">
        <v>0</v>
      </c>
      <c r="M1754" s="44">
        <f t="shared" si="32"/>
        <v>0</v>
      </c>
      <c r="N1754" s="43">
        <f t="shared" si="33"/>
        <v>2</v>
      </c>
      <c r="O1754" s="44">
        <f t="shared" si="34"/>
        <v>1860000</v>
      </c>
    </row>
    <row r="1755" spans="1:15" x14ac:dyDescent="0.2">
      <c r="A1755" s="31" t="s">
        <v>347</v>
      </c>
      <c r="B1755" s="31" t="s">
        <v>11</v>
      </c>
      <c r="C1755" s="31">
        <v>1</v>
      </c>
      <c r="D1755" s="31">
        <v>185000</v>
      </c>
      <c r="E1755" s="31">
        <f t="shared" si="30"/>
        <v>0</v>
      </c>
      <c r="F1755" s="43">
        <f>IFERROR(VLOOKUP(A1755,'2023'!A:N,13,0),0)</f>
        <v>1</v>
      </c>
      <c r="G1755" s="43">
        <f>IFERROR(VLOOKUP(A1755,'2023'!A:N,14,0),0)</f>
        <v>185000</v>
      </c>
      <c r="H1755" s="43">
        <v>0</v>
      </c>
      <c r="I1755" s="43">
        <v>0</v>
      </c>
      <c r="J1755" s="44">
        <f t="shared" si="31"/>
        <v>185000</v>
      </c>
      <c r="K1755" s="43">
        <v>0</v>
      </c>
      <c r="L1755" s="43">
        <v>0</v>
      </c>
      <c r="M1755" s="44">
        <f t="shared" si="32"/>
        <v>0</v>
      </c>
      <c r="N1755" s="43">
        <f t="shared" si="33"/>
        <v>1</v>
      </c>
      <c r="O1755" s="44">
        <f t="shared" si="34"/>
        <v>185000</v>
      </c>
    </row>
    <row r="1756" spans="1:15" x14ac:dyDescent="0.2">
      <c r="A1756" s="31" t="s">
        <v>348</v>
      </c>
      <c r="B1756" s="31" t="s">
        <v>280</v>
      </c>
      <c r="C1756" s="31">
        <v>1</v>
      </c>
      <c r="D1756" s="31">
        <v>290000</v>
      </c>
      <c r="E1756" s="31">
        <f t="shared" si="30"/>
        <v>0</v>
      </c>
      <c r="F1756" s="43">
        <f>IFERROR(VLOOKUP(A1756,'2023'!A:N,13,0),0)</f>
        <v>1</v>
      </c>
      <c r="G1756" s="43">
        <f>IFERROR(VLOOKUP(A1756,'2023'!A:N,14,0),0)</f>
        <v>290000</v>
      </c>
      <c r="H1756" s="43">
        <v>0</v>
      </c>
      <c r="I1756" s="43">
        <v>0</v>
      </c>
      <c r="J1756" s="44">
        <f t="shared" si="31"/>
        <v>290000</v>
      </c>
      <c r="K1756" s="43">
        <v>0</v>
      </c>
      <c r="L1756" s="43">
        <v>0</v>
      </c>
      <c r="M1756" s="44">
        <f t="shared" si="32"/>
        <v>0</v>
      </c>
      <c r="N1756" s="43">
        <f t="shared" si="33"/>
        <v>1</v>
      </c>
      <c r="O1756" s="44">
        <f t="shared" si="34"/>
        <v>290000</v>
      </c>
    </row>
    <row r="1757" spans="1:15" x14ac:dyDescent="0.2">
      <c r="A1757" s="31" t="s">
        <v>349</v>
      </c>
      <c r="B1757" s="31" t="s">
        <v>350</v>
      </c>
      <c r="C1757" s="31">
        <v>1</v>
      </c>
      <c r="D1757" s="31">
        <v>2500000</v>
      </c>
      <c r="E1757" s="31">
        <f t="shared" si="30"/>
        <v>0</v>
      </c>
      <c r="F1757" s="43">
        <f>IFERROR(VLOOKUP(A1757,'2023'!A:N,13,0),0)</f>
        <v>1</v>
      </c>
      <c r="G1757" s="43">
        <f>IFERROR(VLOOKUP(A1757,'2023'!A:N,14,0),0)</f>
        <v>2500000</v>
      </c>
      <c r="H1757" s="43">
        <v>0</v>
      </c>
      <c r="I1757" s="43">
        <v>0</v>
      </c>
      <c r="J1757" s="44">
        <f t="shared" si="31"/>
        <v>2500000</v>
      </c>
      <c r="K1757" s="43">
        <v>0</v>
      </c>
      <c r="L1757" s="43">
        <v>0</v>
      </c>
      <c r="M1757" s="44">
        <f t="shared" si="32"/>
        <v>0</v>
      </c>
      <c r="N1757" s="43">
        <f t="shared" si="33"/>
        <v>1</v>
      </c>
      <c r="O1757" s="44">
        <f t="shared" si="34"/>
        <v>2500000</v>
      </c>
    </row>
    <row r="1758" spans="1:15" x14ac:dyDescent="0.2">
      <c r="A1758" s="31" t="s">
        <v>351</v>
      </c>
      <c r="B1758" s="31" t="s">
        <v>11</v>
      </c>
      <c r="C1758" s="31">
        <v>1</v>
      </c>
      <c r="D1758" s="31">
        <v>586000</v>
      </c>
      <c r="E1758" s="31">
        <f t="shared" si="30"/>
        <v>0</v>
      </c>
      <c r="F1758" s="43">
        <f>IFERROR(VLOOKUP(A1758,'2023'!A:N,13,0),0)</f>
        <v>1</v>
      </c>
      <c r="G1758" s="43">
        <f>IFERROR(VLOOKUP(A1758,'2023'!A:N,14,0),0)</f>
        <v>586000</v>
      </c>
      <c r="H1758" s="43">
        <v>0</v>
      </c>
      <c r="I1758" s="43">
        <v>0</v>
      </c>
      <c r="J1758" s="44">
        <f t="shared" si="31"/>
        <v>586000</v>
      </c>
      <c r="K1758" s="43">
        <v>0</v>
      </c>
      <c r="L1758" s="43">
        <v>0</v>
      </c>
      <c r="M1758" s="44">
        <f t="shared" si="32"/>
        <v>0</v>
      </c>
      <c r="N1758" s="43">
        <f t="shared" si="33"/>
        <v>1</v>
      </c>
      <c r="O1758" s="44">
        <f t="shared" si="34"/>
        <v>586000</v>
      </c>
    </row>
    <row r="1759" spans="1:15" x14ac:dyDescent="0.2">
      <c r="A1759" s="31" t="s">
        <v>352</v>
      </c>
      <c r="B1759" s="31" t="s">
        <v>11</v>
      </c>
      <c r="C1759" s="31">
        <v>1</v>
      </c>
      <c r="D1759" s="31">
        <v>525000</v>
      </c>
      <c r="E1759" s="31">
        <f t="shared" si="30"/>
        <v>0</v>
      </c>
      <c r="F1759" s="43">
        <f>IFERROR(VLOOKUP(A1759,'2023'!A:N,13,0),0)</f>
        <v>1</v>
      </c>
      <c r="G1759" s="43">
        <f>IFERROR(VLOOKUP(A1759,'2023'!A:N,14,0),0)</f>
        <v>525000</v>
      </c>
      <c r="H1759" s="43">
        <v>0</v>
      </c>
      <c r="I1759" s="43">
        <v>0</v>
      </c>
      <c r="J1759" s="44">
        <f t="shared" si="31"/>
        <v>525000</v>
      </c>
      <c r="K1759" s="43">
        <v>0</v>
      </c>
      <c r="L1759" s="43">
        <v>0</v>
      </c>
      <c r="M1759" s="44">
        <f t="shared" si="32"/>
        <v>0</v>
      </c>
      <c r="N1759" s="43">
        <f t="shared" si="33"/>
        <v>1</v>
      </c>
      <c r="O1759" s="44">
        <f t="shared" si="34"/>
        <v>525000</v>
      </c>
    </row>
    <row r="1760" spans="1:15" x14ac:dyDescent="0.2">
      <c r="A1760" s="31" t="s">
        <v>353</v>
      </c>
      <c r="B1760" s="31" t="s">
        <v>317</v>
      </c>
      <c r="C1760" s="31">
        <v>1</v>
      </c>
      <c r="D1760" s="31">
        <v>60000</v>
      </c>
      <c r="E1760" s="31">
        <f t="shared" si="30"/>
        <v>0</v>
      </c>
      <c r="F1760" s="43">
        <f>IFERROR(VLOOKUP(A1760,'2023'!A:N,13,0),0)</f>
        <v>1</v>
      </c>
      <c r="G1760" s="43">
        <f>IFERROR(VLOOKUP(A1760,'2023'!A:N,14,0),0)</f>
        <v>60000</v>
      </c>
      <c r="H1760" s="43">
        <v>0</v>
      </c>
      <c r="I1760" s="43">
        <v>0</v>
      </c>
      <c r="J1760" s="44">
        <f t="shared" si="31"/>
        <v>60000</v>
      </c>
      <c r="K1760" s="43">
        <v>0</v>
      </c>
      <c r="L1760" s="43">
        <v>0</v>
      </c>
      <c r="M1760" s="44">
        <f t="shared" si="32"/>
        <v>0</v>
      </c>
      <c r="N1760" s="43">
        <f t="shared" si="33"/>
        <v>1</v>
      </c>
      <c r="O1760" s="44">
        <f t="shared" si="34"/>
        <v>60000</v>
      </c>
    </row>
    <row r="1761" spans="1:15" x14ac:dyDescent="0.2">
      <c r="A1761" s="31" t="s">
        <v>357</v>
      </c>
      <c r="B1761" s="31" t="s">
        <v>11</v>
      </c>
      <c r="C1761" s="31">
        <v>5</v>
      </c>
      <c r="D1761" s="31">
        <v>2113635</v>
      </c>
      <c r="E1761" s="31">
        <f t="shared" si="30"/>
        <v>0</v>
      </c>
      <c r="F1761" s="43">
        <f>IFERROR(VLOOKUP(A1761,'2023'!A:N,13,0),0)</f>
        <v>5</v>
      </c>
      <c r="G1761" s="43">
        <f>IFERROR(VLOOKUP(A1761,'2023'!A:N,14,0),0)</f>
        <v>2113635</v>
      </c>
      <c r="H1761" s="43">
        <v>0</v>
      </c>
      <c r="I1761" s="43">
        <v>0</v>
      </c>
      <c r="J1761" s="44">
        <f t="shared" si="31"/>
        <v>422727</v>
      </c>
      <c r="K1761" s="43">
        <v>0</v>
      </c>
      <c r="L1761" s="43">
        <v>0</v>
      </c>
      <c r="M1761" s="44">
        <f t="shared" si="32"/>
        <v>0</v>
      </c>
      <c r="N1761" s="43">
        <f t="shared" si="33"/>
        <v>5</v>
      </c>
      <c r="O1761" s="44">
        <f t="shared" si="34"/>
        <v>2113635</v>
      </c>
    </row>
    <row r="1762" spans="1:15" x14ac:dyDescent="0.2">
      <c r="A1762" s="31" t="s">
        <v>364</v>
      </c>
      <c r="B1762" s="31" t="s">
        <v>365</v>
      </c>
      <c r="C1762" s="31">
        <v>2</v>
      </c>
      <c r="D1762" s="31">
        <v>500000</v>
      </c>
      <c r="E1762" s="31">
        <f t="shared" si="30"/>
        <v>0</v>
      </c>
      <c r="F1762" s="43">
        <f>IFERROR(VLOOKUP(A1762,'2023'!A:N,13,0),0)</f>
        <v>2</v>
      </c>
      <c r="G1762" s="43">
        <f>IFERROR(VLOOKUP(A1762,'2023'!A:N,14,0),0)</f>
        <v>500000</v>
      </c>
      <c r="H1762" s="43">
        <v>0</v>
      </c>
      <c r="I1762" s="43">
        <v>0</v>
      </c>
      <c r="J1762" s="44">
        <f t="shared" si="31"/>
        <v>250000</v>
      </c>
      <c r="K1762" s="43">
        <v>0</v>
      </c>
      <c r="L1762" s="43">
        <v>0</v>
      </c>
      <c r="M1762" s="44">
        <f t="shared" si="32"/>
        <v>0</v>
      </c>
      <c r="N1762" s="43">
        <f t="shared" si="33"/>
        <v>2</v>
      </c>
      <c r="O1762" s="44">
        <f t="shared" si="34"/>
        <v>500000</v>
      </c>
    </row>
    <row r="1763" spans="1:15" x14ac:dyDescent="0.2">
      <c r="A1763" s="31" t="s">
        <v>366</v>
      </c>
      <c r="B1763" s="31" t="s">
        <v>11</v>
      </c>
      <c r="C1763" s="31">
        <v>25</v>
      </c>
      <c r="D1763" s="31">
        <v>6318175</v>
      </c>
      <c r="E1763" s="31">
        <f t="shared" si="30"/>
        <v>0</v>
      </c>
      <c r="F1763" s="43">
        <f>IFERROR(VLOOKUP(A1763,'2023'!A:N,13,0),0)</f>
        <v>25</v>
      </c>
      <c r="G1763" s="43">
        <f>IFERROR(VLOOKUP(A1763,'2023'!A:N,14,0),0)</f>
        <v>6318175</v>
      </c>
      <c r="H1763" s="43">
        <v>0</v>
      </c>
      <c r="I1763" s="43">
        <v>0</v>
      </c>
      <c r="J1763" s="44">
        <f t="shared" si="31"/>
        <v>252727</v>
      </c>
      <c r="K1763" s="43">
        <v>0</v>
      </c>
      <c r="L1763" s="43">
        <v>0</v>
      </c>
      <c r="M1763" s="44">
        <f t="shared" si="32"/>
        <v>0</v>
      </c>
      <c r="N1763" s="43">
        <f t="shared" si="33"/>
        <v>25</v>
      </c>
      <c r="O1763" s="44">
        <f t="shared" si="34"/>
        <v>6318175</v>
      </c>
    </row>
    <row r="1764" spans="1:15" x14ac:dyDescent="0.2">
      <c r="A1764" s="31" t="s">
        <v>367</v>
      </c>
      <c r="B1764" s="31" t="s">
        <v>11</v>
      </c>
      <c r="C1764" s="31">
        <v>24</v>
      </c>
      <c r="D1764" s="31">
        <v>10254552</v>
      </c>
      <c r="E1764" s="31">
        <f t="shared" si="30"/>
        <v>0</v>
      </c>
      <c r="F1764" s="43">
        <f>IFERROR(VLOOKUP(A1764,'2023'!A:N,13,0),0)</f>
        <v>24</v>
      </c>
      <c r="G1764" s="43">
        <f>IFERROR(VLOOKUP(A1764,'2023'!A:N,14,0),0)</f>
        <v>10254552</v>
      </c>
      <c r="H1764" s="43">
        <v>0</v>
      </c>
      <c r="I1764" s="43">
        <v>0</v>
      </c>
      <c r="J1764" s="44">
        <f t="shared" si="31"/>
        <v>427273</v>
      </c>
      <c r="K1764" s="43">
        <v>0</v>
      </c>
      <c r="L1764" s="43">
        <v>0</v>
      </c>
      <c r="M1764" s="44">
        <f t="shared" si="32"/>
        <v>0</v>
      </c>
      <c r="N1764" s="43">
        <f t="shared" si="33"/>
        <v>24</v>
      </c>
      <c r="O1764" s="44">
        <f t="shared" si="34"/>
        <v>10254552</v>
      </c>
    </row>
    <row r="1765" spans="1:15" x14ac:dyDescent="0.2">
      <c r="A1765" s="31" t="s">
        <v>368</v>
      </c>
      <c r="B1765" s="31" t="s">
        <v>11</v>
      </c>
      <c r="C1765" s="31">
        <v>1</v>
      </c>
      <c r="D1765" s="31">
        <v>972727</v>
      </c>
      <c r="E1765" s="31">
        <f t="shared" si="30"/>
        <v>0</v>
      </c>
      <c r="F1765" s="43">
        <f>IFERROR(VLOOKUP(A1765,'2023'!A:N,13,0),0)</f>
        <v>1</v>
      </c>
      <c r="G1765" s="43">
        <f>IFERROR(VLOOKUP(A1765,'2023'!A:N,14,0),0)</f>
        <v>972727</v>
      </c>
      <c r="H1765" s="43">
        <v>0</v>
      </c>
      <c r="I1765" s="43">
        <v>0</v>
      </c>
      <c r="J1765" s="44">
        <f t="shared" si="31"/>
        <v>972727</v>
      </c>
      <c r="K1765" s="43">
        <v>0</v>
      </c>
      <c r="L1765" s="43">
        <v>0</v>
      </c>
      <c r="M1765" s="44">
        <f t="shared" si="32"/>
        <v>0</v>
      </c>
      <c r="N1765" s="43">
        <f t="shared" si="33"/>
        <v>1</v>
      </c>
      <c r="O1765" s="44">
        <f t="shared" si="34"/>
        <v>972727</v>
      </c>
    </row>
    <row r="1766" spans="1:15" x14ac:dyDescent="0.2">
      <c r="A1766" s="31" t="s">
        <v>369</v>
      </c>
      <c r="B1766" s="31" t="s">
        <v>11</v>
      </c>
      <c r="C1766" s="31">
        <v>19</v>
      </c>
      <c r="D1766" s="31">
        <v>27031813</v>
      </c>
      <c r="E1766" s="31">
        <f t="shared" si="30"/>
        <v>0</v>
      </c>
      <c r="F1766" s="43">
        <f>IFERROR(VLOOKUP(A1766,'2023'!A:N,13,0),0)</f>
        <v>19</v>
      </c>
      <c r="G1766" s="43">
        <f>IFERROR(VLOOKUP(A1766,'2023'!A:N,14,0),0)</f>
        <v>27031813</v>
      </c>
      <c r="H1766" s="43">
        <v>0</v>
      </c>
      <c r="I1766" s="43">
        <v>0</v>
      </c>
      <c r="J1766" s="44">
        <f t="shared" si="31"/>
        <v>1422727</v>
      </c>
      <c r="K1766" s="43">
        <v>0</v>
      </c>
      <c r="L1766" s="43">
        <v>0</v>
      </c>
      <c r="M1766" s="44">
        <f t="shared" si="32"/>
        <v>0</v>
      </c>
      <c r="N1766" s="43">
        <f t="shared" si="33"/>
        <v>19</v>
      </c>
      <c r="O1766" s="44">
        <f t="shared" si="34"/>
        <v>27031813</v>
      </c>
    </row>
    <row r="1767" spans="1:15" x14ac:dyDescent="0.2">
      <c r="A1767" s="31" t="s">
        <v>382</v>
      </c>
      <c r="B1767" s="31" t="s">
        <v>11</v>
      </c>
      <c r="C1767" s="31">
        <v>23</v>
      </c>
      <c r="D1767" s="31">
        <v>113058170</v>
      </c>
      <c r="E1767" s="31">
        <f t="shared" si="30"/>
        <v>0</v>
      </c>
      <c r="F1767" s="43">
        <f>IFERROR(VLOOKUP(A1767,'2023'!A:N,13,0),0)</f>
        <v>23</v>
      </c>
      <c r="G1767" s="43">
        <f>IFERROR(VLOOKUP(A1767,'2023'!A:N,14,0),0)</f>
        <v>113058170</v>
      </c>
      <c r="H1767" s="43">
        <v>0</v>
      </c>
      <c r="I1767" s="43">
        <v>0</v>
      </c>
      <c r="J1767" s="44">
        <f t="shared" si="31"/>
        <v>4915572.6086956523</v>
      </c>
      <c r="K1767" s="43">
        <v>0</v>
      </c>
      <c r="L1767" s="43">
        <v>0</v>
      </c>
      <c r="M1767" s="44">
        <f t="shared" si="32"/>
        <v>0</v>
      </c>
      <c r="N1767" s="43">
        <f t="shared" si="33"/>
        <v>23</v>
      </c>
      <c r="O1767" s="44">
        <f t="shared" si="34"/>
        <v>113058170</v>
      </c>
    </row>
    <row r="1768" spans="1:15" x14ac:dyDescent="0.2">
      <c r="A1768" s="31" t="s">
        <v>385</v>
      </c>
      <c r="B1768" s="31" t="s">
        <v>11</v>
      </c>
      <c r="C1768" s="31">
        <v>14</v>
      </c>
      <c r="D1768" s="31">
        <v>70690900</v>
      </c>
      <c r="E1768" s="31">
        <f t="shared" si="30"/>
        <v>0</v>
      </c>
      <c r="F1768" s="43">
        <f>IFERROR(VLOOKUP(A1768,'2023'!A:N,13,0),0)</f>
        <v>14</v>
      </c>
      <c r="G1768" s="43">
        <f>IFERROR(VLOOKUP(A1768,'2023'!A:N,14,0),0)</f>
        <v>70690900</v>
      </c>
      <c r="H1768" s="43">
        <v>0</v>
      </c>
      <c r="I1768" s="43">
        <v>0</v>
      </c>
      <c r="J1768" s="44">
        <f t="shared" si="31"/>
        <v>5049350</v>
      </c>
      <c r="K1768" s="43">
        <v>0</v>
      </c>
      <c r="L1768" s="43">
        <v>0</v>
      </c>
      <c r="M1768" s="44">
        <f t="shared" si="32"/>
        <v>0</v>
      </c>
      <c r="N1768" s="43">
        <f t="shared" si="33"/>
        <v>14</v>
      </c>
      <c r="O1768" s="44">
        <f t="shared" si="34"/>
        <v>70690900</v>
      </c>
    </row>
    <row r="1769" spans="1:15" x14ac:dyDescent="0.2">
      <c r="A1769" s="31" t="s">
        <v>387</v>
      </c>
      <c r="B1769" s="31" t="s">
        <v>11</v>
      </c>
      <c r="C1769" s="31">
        <v>5</v>
      </c>
      <c r="D1769" s="31">
        <v>8954545</v>
      </c>
      <c r="E1769" s="31">
        <f t="shared" si="30"/>
        <v>0</v>
      </c>
      <c r="F1769" s="43">
        <f>IFERROR(VLOOKUP(A1769,'2023'!A:N,13,0),0)</f>
        <v>5</v>
      </c>
      <c r="G1769" s="43">
        <f>IFERROR(VLOOKUP(A1769,'2023'!A:N,14,0),0)</f>
        <v>8954545</v>
      </c>
      <c r="H1769" s="43">
        <v>0</v>
      </c>
      <c r="I1769" s="43">
        <v>0</v>
      </c>
      <c r="J1769" s="44">
        <f t="shared" si="31"/>
        <v>1790909</v>
      </c>
      <c r="K1769" s="43">
        <v>0</v>
      </c>
      <c r="L1769" s="43">
        <v>0</v>
      </c>
      <c r="M1769" s="44">
        <f t="shared" si="32"/>
        <v>0</v>
      </c>
      <c r="N1769" s="43">
        <f t="shared" si="33"/>
        <v>5</v>
      </c>
      <c r="O1769" s="44">
        <f t="shared" si="34"/>
        <v>8954545</v>
      </c>
    </row>
    <row r="1770" spans="1:15" x14ac:dyDescent="0.2">
      <c r="A1770" s="31" t="s">
        <v>388</v>
      </c>
      <c r="B1770" s="31" t="s">
        <v>11</v>
      </c>
      <c r="C1770" s="31">
        <v>1</v>
      </c>
      <c r="D1770" s="31">
        <v>409091</v>
      </c>
      <c r="E1770" s="31">
        <f t="shared" si="30"/>
        <v>0</v>
      </c>
      <c r="F1770" s="43">
        <f>IFERROR(VLOOKUP(A1770,'2023'!A:N,13,0),0)</f>
        <v>1</v>
      </c>
      <c r="G1770" s="43">
        <f>IFERROR(VLOOKUP(A1770,'2023'!A:N,14,0),0)</f>
        <v>409091</v>
      </c>
      <c r="H1770" s="43">
        <v>0</v>
      </c>
      <c r="I1770" s="43">
        <v>0</v>
      </c>
      <c r="J1770" s="44">
        <f t="shared" si="31"/>
        <v>409091</v>
      </c>
      <c r="K1770" s="43">
        <v>0</v>
      </c>
      <c r="L1770" s="43">
        <v>0</v>
      </c>
      <c r="M1770" s="44">
        <f t="shared" si="32"/>
        <v>0</v>
      </c>
      <c r="N1770" s="43">
        <f t="shared" si="33"/>
        <v>1</v>
      </c>
      <c r="O1770" s="44">
        <f t="shared" si="34"/>
        <v>409091</v>
      </c>
    </row>
    <row r="1771" spans="1:15" x14ac:dyDescent="0.2">
      <c r="A1771" s="31" t="s">
        <v>389</v>
      </c>
      <c r="B1771" s="31" t="s">
        <v>171</v>
      </c>
      <c r="C1771" s="31">
        <v>1</v>
      </c>
      <c r="D1771" s="31">
        <v>0</v>
      </c>
      <c r="E1771" s="31">
        <f t="shared" si="30"/>
        <v>0</v>
      </c>
      <c r="F1771" s="43">
        <f>IFERROR(VLOOKUP(A1771,'2023'!A:N,13,0),0)</f>
        <v>1</v>
      </c>
      <c r="G1771" s="43">
        <f>IFERROR(VLOOKUP(A1771,'2023'!A:N,14,0),0)</f>
        <v>0</v>
      </c>
      <c r="H1771" s="43">
        <v>0</v>
      </c>
      <c r="I1771" s="43">
        <v>0</v>
      </c>
      <c r="J1771" s="44">
        <f t="shared" si="31"/>
        <v>0</v>
      </c>
      <c r="K1771" s="43">
        <v>0</v>
      </c>
      <c r="L1771" s="43">
        <v>0</v>
      </c>
      <c r="M1771" s="44">
        <f t="shared" si="32"/>
        <v>0</v>
      </c>
      <c r="N1771" s="43">
        <f t="shared" si="33"/>
        <v>1</v>
      </c>
      <c r="O1771" s="44">
        <f t="shared" si="34"/>
        <v>0</v>
      </c>
    </row>
    <row r="1772" spans="1:15" x14ac:dyDescent="0.2">
      <c r="A1772" s="31" t="s">
        <v>390</v>
      </c>
      <c r="B1772" s="31" t="s">
        <v>34</v>
      </c>
      <c r="C1772" s="31">
        <v>2</v>
      </c>
      <c r="D1772" s="31">
        <v>5254544</v>
      </c>
      <c r="E1772" s="31">
        <f t="shared" si="30"/>
        <v>0</v>
      </c>
      <c r="F1772" s="43">
        <f>IFERROR(VLOOKUP(A1772,'2023'!A:N,13,0),0)</f>
        <v>2</v>
      </c>
      <c r="G1772" s="43">
        <f>IFERROR(VLOOKUP(A1772,'2023'!A:N,14,0),0)</f>
        <v>5254544</v>
      </c>
      <c r="H1772" s="43">
        <v>0</v>
      </c>
      <c r="I1772" s="43">
        <v>0</v>
      </c>
      <c r="J1772" s="44">
        <f t="shared" si="31"/>
        <v>2627272</v>
      </c>
      <c r="K1772" s="43">
        <v>0</v>
      </c>
      <c r="L1772" s="43">
        <v>0</v>
      </c>
      <c r="M1772" s="44">
        <f t="shared" si="32"/>
        <v>0</v>
      </c>
      <c r="N1772" s="43">
        <f t="shared" si="33"/>
        <v>2</v>
      </c>
      <c r="O1772" s="44">
        <f t="shared" si="34"/>
        <v>5254544</v>
      </c>
    </row>
    <row r="1773" spans="1:15" x14ac:dyDescent="0.2">
      <c r="A1773" s="31" t="s">
        <v>395</v>
      </c>
      <c r="B1773" s="31" t="s">
        <v>20</v>
      </c>
      <c r="C1773" s="31">
        <v>3</v>
      </c>
      <c r="D1773" s="31">
        <v>810000</v>
      </c>
      <c r="E1773" s="31">
        <f t="shared" si="30"/>
        <v>0</v>
      </c>
      <c r="F1773" s="43">
        <f>IFERROR(VLOOKUP(A1773,'2023'!A:N,13,0),0)</f>
        <v>3</v>
      </c>
      <c r="G1773" s="43">
        <f>IFERROR(VLOOKUP(A1773,'2023'!A:N,14,0),0)</f>
        <v>810000</v>
      </c>
      <c r="H1773" s="43">
        <v>0</v>
      </c>
      <c r="I1773" s="43">
        <v>0</v>
      </c>
      <c r="J1773" s="44">
        <f t="shared" si="31"/>
        <v>270000</v>
      </c>
      <c r="K1773" s="43">
        <v>0</v>
      </c>
      <c r="L1773" s="43">
        <v>0</v>
      </c>
      <c r="M1773" s="44">
        <f t="shared" si="32"/>
        <v>0</v>
      </c>
      <c r="N1773" s="43">
        <f t="shared" si="33"/>
        <v>3</v>
      </c>
      <c r="O1773" s="44">
        <f t="shared" si="34"/>
        <v>810000</v>
      </c>
    </row>
    <row r="1774" spans="1:15" x14ac:dyDescent="0.2">
      <c r="A1774" s="31" t="s">
        <v>397</v>
      </c>
      <c r="B1774" s="31" t="s">
        <v>25</v>
      </c>
      <c r="C1774" s="31">
        <v>2</v>
      </c>
      <c r="D1774" s="31">
        <v>14090908</v>
      </c>
      <c r="E1774" s="31">
        <f t="shared" si="30"/>
        <v>0</v>
      </c>
      <c r="F1774" s="43">
        <f>IFERROR(VLOOKUP(A1774,'2023'!A:N,13,0),0)</f>
        <v>2</v>
      </c>
      <c r="G1774" s="43">
        <f>IFERROR(VLOOKUP(A1774,'2023'!A:N,14,0),0)</f>
        <v>14090908</v>
      </c>
      <c r="H1774" s="43">
        <v>0</v>
      </c>
      <c r="I1774" s="43">
        <v>0</v>
      </c>
      <c r="J1774" s="44">
        <f t="shared" si="31"/>
        <v>7045454</v>
      </c>
      <c r="K1774" s="43">
        <v>0</v>
      </c>
      <c r="L1774" s="43">
        <v>0</v>
      </c>
      <c r="M1774" s="44">
        <f t="shared" si="32"/>
        <v>0</v>
      </c>
      <c r="N1774" s="43">
        <f t="shared" si="33"/>
        <v>2</v>
      </c>
      <c r="O1774" s="44">
        <f t="shared" si="34"/>
        <v>14090908</v>
      </c>
    </row>
    <row r="1775" spans="1:15" x14ac:dyDescent="0.2">
      <c r="A1775" s="31" t="s">
        <v>401</v>
      </c>
      <c r="B1775" s="31" t="s">
        <v>400</v>
      </c>
      <c r="C1775" s="31">
        <v>2</v>
      </c>
      <c r="D1775" s="31">
        <v>181818</v>
      </c>
      <c r="E1775" s="31">
        <f t="shared" si="30"/>
        <v>0</v>
      </c>
      <c r="F1775" s="43">
        <f>IFERROR(VLOOKUP(A1775,'2023'!A:N,13,0),0)</f>
        <v>2</v>
      </c>
      <c r="G1775" s="43">
        <f>IFERROR(VLOOKUP(A1775,'2023'!A:N,14,0),0)</f>
        <v>181818</v>
      </c>
      <c r="H1775" s="43">
        <v>0</v>
      </c>
      <c r="I1775" s="43">
        <v>0</v>
      </c>
      <c r="J1775" s="44">
        <f t="shared" si="31"/>
        <v>90909</v>
      </c>
      <c r="K1775" s="43">
        <v>0</v>
      </c>
      <c r="L1775" s="43">
        <v>0</v>
      </c>
      <c r="M1775" s="44">
        <f t="shared" si="32"/>
        <v>0</v>
      </c>
      <c r="N1775" s="43">
        <f t="shared" si="33"/>
        <v>2</v>
      </c>
      <c r="O1775" s="44">
        <f t="shared" si="34"/>
        <v>181818</v>
      </c>
    </row>
    <row r="1776" spans="1:15" x14ac:dyDescent="0.2">
      <c r="A1776" s="31" t="s">
        <v>402</v>
      </c>
      <c r="B1776" s="31" t="s">
        <v>20</v>
      </c>
      <c r="C1776" s="31">
        <v>10</v>
      </c>
      <c r="D1776" s="31">
        <v>818170</v>
      </c>
      <c r="E1776" s="31">
        <f t="shared" si="30"/>
        <v>0</v>
      </c>
      <c r="F1776" s="43">
        <f>IFERROR(VLOOKUP(A1776,'2023'!A:N,13,0),0)</f>
        <v>10</v>
      </c>
      <c r="G1776" s="43">
        <f>IFERROR(VLOOKUP(A1776,'2023'!A:N,14,0),0)</f>
        <v>818170</v>
      </c>
      <c r="H1776" s="43">
        <v>0</v>
      </c>
      <c r="I1776" s="43">
        <v>0</v>
      </c>
      <c r="J1776" s="44">
        <f t="shared" si="31"/>
        <v>81817</v>
      </c>
      <c r="K1776" s="43">
        <v>0</v>
      </c>
      <c r="L1776" s="43">
        <v>0</v>
      </c>
      <c r="M1776" s="44">
        <f t="shared" si="32"/>
        <v>0</v>
      </c>
      <c r="N1776" s="43">
        <f t="shared" si="33"/>
        <v>10</v>
      </c>
      <c r="O1776" s="44">
        <f t="shared" si="34"/>
        <v>818170</v>
      </c>
    </row>
    <row r="1777" spans="1:15" x14ac:dyDescent="0.2">
      <c r="A1777" s="31" t="s">
        <v>403</v>
      </c>
      <c r="B1777" s="31" t="s">
        <v>404</v>
      </c>
      <c r="C1777" s="31">
        <v>85</v>
      </c>
      <c r="D1777" s="31">
        <v>1077527</v>
      </c>
      <c r="E1777" s="31">
        <f t="shared" si="30"/>
        <v>0</v>
      </c>
      <c r="F1777" s="43">
        <f>IFERROR(VLOOKUP(A1777,'2023'!A:N,13,0),0)</f>
        <v>85</v>
      </c>
      <c r="G1777" s="43">
        <f>IFERROR(VLOOKUP(A1777,'2023'!A:N,14,0),0)</f>
        <v>1077527</v>
      </c>
      <c r="H1777" s="43">
        <v>0</v>
      </c>
      <c r="I1777" s="43">
        <v>0</v>
      </c>
      <c r="J1777" s="44">
        <f t="shared" si="31"/>
        <v>12676.788235294118</v>
      </c>
      <c r="K1777" s="43">
        <v>0</v>
      </c>
      <c r="L1777" s="43">
        <v>0</v>
      </c>
      <c r="M1777" s="44">
        <f t="shared" si="32"/>
        <v>0</v>
      </c>
      <c r="N1777" s="43">
        <f t="shared" si="33"/>
        <v>85</v>
      </c>
      <c r="O1777" s="44">
        <f t="shared" si="34"/>
        <v>1077527</v>
      </c>
    </row>
    <row r="1778" spans="1:15" x14ac:dyDescent="0.2">
      <c r="A1778" s="31" t="s">
        <v>406</v>
      </c>
      <c r="B1778" s="31" t="s">
        <v>407</v>
      </c>
      <c r="C1778" s="31">
        <v>1</v>
      </c>
      <c r="D1778" s="31">
        <v>8181818</v>
      </c>
      <c r="E1778" s="31">
        <f t="shared" ref="E1778:E2032" si="35">F1778-C1778</f>
        <v>0</v>
      </c>
      <c r="F1778" s="43">
        <f>IFERROR(VLOOKUP(A1778,'2023'!A:N,13,0),0)</f>
        <v>1</v>
      </c>
      <c r="G1778" s="43">
        <f>IFERROR(VLOOKUP(A1778,'2023'!A:N,14,0),0)</f>
        <v>8181818</v>
      </c>
      <c r="H1778" s="43">
        <v>0</v>
      </c>
      <c r="I1778" s="43">
        <v>0</v>
      </c>
      <c r="J1778" s="44">
        <f t="shared" ref="J1778:J2032" si="36">IFERROR(IF((G1778+I1778)/(H1778+F1778)&lt;0,0,(G1778+I1778)/(H1778+F1778)),0)</f>
        <v>8181818</v>
      </c>
      <c r="K1778" s="43">
        <v>0</v>
      </c>
      <c r="L1778" s="43">
        <v>0</v>
      </c>
      <c r="M1778" s="44">
        <f t="shared" ref="M1778:M2032" si="37">J1778*K1778</f>
        <v>0</v>
      </c>
      <c r="N1778" s="43">
        <f t="shared" ref="N1778:N2032" si="38">F1778+H1778-K1778</f>
        <v>1</v>
      </c>
      <c r="O1778" s="44">
        <f t="shared" ref="O1778:O2032" si="39">G1778+I1778-M1778</f>
        <v>8181818</v>
      </c>
    </row>
    <row r="1779" spans="1:15" x14ac:dyDescent="0.2">
      <c r="A1779" s="31" t="s">
        <v>408</v>
      </c>
      <c r="B1779" s="31" t="s">
        <v>20</v>
      </c>
      <c r="C1779" s="31">
        <v>1</v>
      </c>
      <c r="D1779" s="31">
        <v>1250000</v>
      </c>
      <c r="E1779" s="31">
        <f t="shared" si="35"/>
        <v>0</v>
      </c>
      <c r="F1779" s="43">
        <f>IFERROR(VLOOKUP(A1779,'2023'!A:N,13,0),0)</f>
        <v>1</v>
      </c>
      <c r="G1779" s="43">
        <f>IFERROR(VLOOKUP(A1779,'2023'!A:N,14,0),0)</f>
        <v>1250000</v>
      </c>
      <c r="H1779" s="43">
        <v>0</v>
      </c>
      <c r="I1779" s="43">
        <v>0</v>
      </c>
      <c r="J1779" s="44">
        <f t="shared" si="36"/>
        <v>1250000</v>
      </c>
      <c r="K1779" s="43">
        <v>0</v>
      </c>
      <c r="L1779" s="43">
        <v>0</v>
      </c>
      <c r="M1779" s="44">
        <f t="shared" si="37"/>
        <v>0</v>
      </c>
      <c r="N1779" s="43">
        <f t="shared" si="38"/>
        <v>1</v>
      </c>
      <c r="O1779" s="44">
        <f t="shared" si="39"/>
        <v>1250000</v>
      </c>
    </row>
    <row r="1780" spans="1:15" x14ac:dyDescent="0.2">
      <c r="A1780" s="31" t="s">
        <v>409</v>
      </c>
      <c r="B1780" s="31" t="s">
        <v>20</v>
      </c>
      <c r="C1780" s="31">
        <v>7</v>
      </c>
      <c r="D1780" s="31">
        <v>80090907</v>
      </c>
      <c r="E1780" s="31">
        <f t="shared" si="35"/>
        <v>0</v>
      </c>
      <c r="F1780" s="43">
        <f>IFERROR(VLOOKUP(A1780,'2023'!A:N,13,0),0)</f>
        <v>7</v>
      </c>
      <c r="G1780" s="43">
        <f>IFERROR(VLOOKUP(A1780,'2023'!A:N,14,0),0)</f>
        <v>80090907</v>
      </c>
      <c r="H1780" s="43">
        <v>0</v>
      </c>
      <c r="I1780" s="43">
        <v>0</v>
      </c>
      <c r="J1780" s="44">
        <f t="shared" si="36"/>
        <v>11441558.142857144</v>
      </c>
      <c r="K1780" s="43">
        <v>0</v>
      </c>
      <c r="L1780" s="43">
        <v>0</v>
      </c>
      <c r="M1780" s="44">
        <f t="shared" si="37"/>
        <v>0</v>
      </c>
      <c r="N1780" s="43">
        <f t="shared" si="38"/>
        <v>7</v>
      </c>
      <c r="O1780" s="44">
        <f t="shared" si="39"/>
        <v>80090907</v>
      </c>
    </row>
    <row r="1781" spans="1:15" x14ac:dyDescent="0.2">
      <c r="A1781" s="31" t="s">
        <v>410</v>
      </c>
      <c r="B1781" s="31" t="s">
        <v>11</v>
      </c>
      <c r="C1781" s="31">
        <v>7</v>
      </c>
      <c r="D1781" s="31">
        <v>0</v>
      </c>
      <c r="E1781" s="31">
        <f t="shared" si="35"/>
        <v>0</v>
      </c>
      <c r="F1781" s="43">
        <f>IFERROR(VLOOKUP(A1781,'2023'!A:N,13,0),0)</f>
        <v>7</v>
      </c>
      <c r="G1781" s="43">
        <f>IFERROR(VLOOKUP(A1781,'2023'!A:N,14,0),0)</f>
        <v>0</v>
      </c>
      <c r="H1781" s="43">
        <v>0</v>
      </c>
      <c r="I1781" s="43">
        <v>0</v>
      </c>
      <c r="J1781" s="44">
        <f t="shared" si="36"/>
        <v>0</v>
      </c>
      <c r="K1781" s="43">
        <v>0</v>
      </c>
      <c r="L1781" s="43">
        <v>0</v>
      </c>
      <c r="M1781" s="44">
        <f t="shared" si="37"/>
        <v>0</v>
      </c>
      <c r="N1781" s="43">
        <f t="shared" si="38"/>
        <v>7</v>
      </c>
      <c r="O1781" s="44">
        <f t="shared" si="39"/>
        <v>0</v>
      </c>
    </row>
    <row r="1782" spans="1:15" x14ac:dyDescent="0.2">
      <c r="A1782" s="31" t="s">
        <v>411</v>
      </c>
      <c r="B1782" s="31" t="s">
        <v>11</v>
      </c>
      <c r="C1782" s="31">
        <v>7</v>
      </c>
      <c r="D1782" s="31">
        <v>0</v>
      </c>
      <c r="E1782" s="31">
        <f t="shared" si="35"/>
        <v>0</v>
      </c>
      <c r="F1782" s="43">
        <f>IFERROR(VLOOKUP(A1782,'2023'!A:N,13,0),0)</f>
        <v>7</v>
      </c>
      <c r="G1782" s="43">
        <f>IFERROR(VLOOKUP(A1782,'2023'!A:N,14,0),0)</f>
        <v>0</v>
      </c>
      <c r="H1782" s="43">
        <v>0</v>
      </c>
      <c r="I1782" s="43">
        <v>0</v>
      </c>
      <c r="J1782" s="44">
        <f t="shared" si="36"/>
        <v>0</v>
      </c>
      <c r="K1782" s="43">
        <v>0</v>
      </c>
      <c r="L1782" s="43">
        <v>0</v>
      </c>
      <c r="M1782" s="44">
        <f t="shared" si="37"/>
        <v>0</v>
      </c>
      <c r="N1782" s="43">
        <f t="shared" si="38"/>
        <v>7</v>
      </c>
      <c r="O1782" s="44">
        <f t="shared" si="39"/>
        <v>0</v>
      </c>
    </row>
    <row r="1783" spans="1:15" x14ac:dyDescent="0.2">
      <c r="A1783" s="31" t="s">
        <v>412</v>
      </c>
      <c r="B1783" s="31" t="s">
        <v>11</v>
      </c>
      <c r="C1783" s="31">
        <v>5</v>
      </c>
      <c r="D1783" s="31">
        <v>0</v>
      </c>
      <c r="E1783" s="31">
        <f t="shared" si="35"/>
        <v>0</v>
      </c>
      <c r="F1783" s="43">
        <f>IFERROR(VLOOKUP(A1783,'2023'!A:N,13,0),0)</f>
        <v>5</v>
      </c>
      <c r="G1783" s="43">
        <f>IFERROR(VLOOKUP(A1783,'2023'!A:N,14,0),0)</f>
        <v>0</v>
      </c>
      <c r="H1783" s="43">
        <v>0</v>
      </c>
      <c r="I1783" s="43">
        <v>0</v>
      </c>
      <c r="J1783" s="44">
        <f t="shared" si="36"/>
        <v>0</v>
      </c>
      <c r="K1783" s="43">
        <v>0</v>
      </c>
      <c r="L1783" s="43">
        <v>0</v>
      </c>
      <c r="M1783" s="44">
        <f t="shared" si="37"/>
        <v>0</v>
      </c>
      <c r="N1783" s="43">
        <f t="shared" si="38"/>
        <v>5</v>
      </c>
      <c r="O1783" s="44">
        <f t="shared" si="39"/>
        <v>0</v>
      </c>
    </row>
    <row r="1784" spans="1:15" x14ac:dyDescent="0.2">
      <c r="A1784" s="31" t="s">
        <v>414</v>
      </c>
      <c r="B1784" s="31" t="s">
        <v>11</v>
      </c>
      <c r="C1784" s="31">
        <v>1</v>
      </c>
      <c r="D1784" s="31">
        <v>9909091</v>
      </c>
      <c r="E1784" s="31">
        <f t="shared" si="35"/>
        <v>0</v>
      </c>
      <c r="F1784" s="43">
        <f>IFERROR(VLOOKUP(A1784,'2023'!A:N,13,0),0)</f>
        <v>1</v>
      </c>
      <c r="G1784" s="43">
        <f>IFERROR(VLOOKUP(A1784,'2023'!A:N,14,0),0)</f>
        <v>9909091</v>
      </c>
      <c r="H1784" s="43">
        <v>0</v>
      </c>
      <c r="I1784" s="43">
        <v>0</v>
      </c>
      <c r="J1784" s="44">
        <f t="shared" si="36"/>
        <v>9909091</v>
      </c>
      <c r="K1784" s="43">
        <v>0</v>
      </c>
      <c r="L1784" s="43">
        <v>0</v>
      </c>
      <c r="M1784" s="44">
        <f t="shared" si="37"/>
        <v>0</v>
      </c>
      <c r="N1784" s="43">
        <f t="shared" si="38"/>
        <v>1</v>
      </c>
      <c r="O1784" s="44">
        <f t="shared" si="39"/>
        <v>9909091</v>
      </c>
    </row>
    <row r="1785" spans="1:15" x14ac:dyDescent="0.2">
      <c r="A1785" s="31" t="s">
        <v>420</v>
      </c>
      <c r="B1785" s="31" t="s">
        <v>50</v>
      </c>
      <c r="C1785" s="31">
        <v>2</v>
      </c>
      <c r="D1785" s="31">
        <v>909090</v>
      </c>
      <c r="E1785" s="31">
        <f t="shared" si="35"/>
        <v>0</v>
      </c>
      <c r="F1785" s="43">
        <f>IFERROR(VLOOKUP(A1785,'2023'!A:N,13,0),0)</f>
        <v>2</v>
      </c>
      <c r="G1785" s="43">
        <f>IFERROR(VLOOKUP(A1785,'2023'!A:N,14,0),0)</f>
        <v>909090</v>
      </c>
      <c r="H1785" s="43">
        <v>0</v>
      </c>
      <c r="I1785" s="43">
        <v>0</v>
      </c>
      <c r="J1785" s="44">
        <f t="shared" si="36"/>
        <v>454545</v>
      </c>
      <c r="K1785" s="43">
        <v>0</v>
      </c>
      <c r="L1785" s="43">
        <v>0</v>
      </c>
      <c r="M1785" s="44">
        <f t="shared" si="37"/>
        <v>0</v>
      </c>
      <c r="N1785" s="43">
        <f t="shared" si="38"/>
        <v>2</v>
      </c>
      <c r="O1785" s="44">
        <f t="shared" si="39"/>
        <v>909090</v>
      </c>
    </row>
    <row r="1786" spans="1:15" x14ac:dyDescent="0.2">
      <c r="A1786" s="31" t="s">
        <v>421</v>
      </c>
      <c r="B1786" s="31" t="s">
        <v>34</v>
      </c>
      <c r="C1786" s="31">
        <v>4</v>
      </c>
      <c r="D1786" s="31">
        <v>0</v>
      </c>
      <c r="E1786" s="31">
        <f t="shared" si="35"/>
        <v>0</v>
      </c>
      <c r="F1786" s="43">
        <f>IFERROR(VLOOKUP(A1786,'2023'!A:N,13,0),0)</f>
        <v>4</v>
      </c>
      <c r="G1786" s="43">
        <f>IFERROR(VLOOKUP(A1786,'2023'!A:N,14,0),0)</f>
        <v>0</v>
      </c>
      <c r="H1786" s="43">
        <v>0</v>
      </c>
      <c r="I1786" s="43">
        <v>0</v>
      </c>
      <c r="J1786" s="44">
        <f t="shared" si="36"/>
        <v>0</v>
      </c>
      <c r="K1786" s="43">
        <v>0</v>
      </c>
      <c r="L1786" s="43">
        <v>0</v>
      </c>
      <c r="M1786" s="44">
        <f t="shared" si="37"/>
        <v>0</v>
      </c>
      <c r="N1786" s="43">
        <f t="shared" si="38"/>
        <v>4</v>
      </c>
      <c r="O1786" s="44">
        <f t="shared" si="39"/>
        <v>0</v>
      </c>
    </row>
    <row r="1787" spans="1:15" x14ac:dyDescent="0.2">
      <c r="A1787" s="31" t="s">
        <v>422</v>
      </c>
      <c r="B1787" s="31" t="s">
        <v>34</v>
      </c>
      <c r="C1787" s="31">
        <v>2</v>
      </c>
      <c r="D1787" s="31">
        <v>15090910</v>
      </c>
      <c r="E1787" s="31">
        <f t="shared" si="35"/>
        <v>0</v>
      </c>
      <c r="F1787" s="43">
        <f>IFERROR(VLOOKUP(A1787,'2023'!A:N,13,0),0)</f>
        <v>2</v>
      </c>
      <c r="G1787" s="43">
        <f>IFERROR(VLOOKUP(A1787,'2023'!A:N,14,0),0)</f>
        <v>15090910</v>
      </c>
      <c r="H1787" s="43">
        <v>0</v>
      </c>
      <c r="I1787" s="43">
        <v>0</v>
      </c>
      <c r="J1787" s="44">
        <f t="shared" si="36"/>
        <v>7545455</v>
      </c>
      <c r="K1787" s="43">
        <v>0</v>
      </c>
      <c r="L1787" s="43">
        <v>0</v>
      </c>
      <c r="M1787" s="44">
        <f t="shared" si="37"/>
        <v>0</v>
      </c>
      <c r="N1787" s="43">
        <f t="shared" si="38"/>
        <v>2</v>
      </c>
      <c r="O1787" s="44">
        <f t="shared" si="39"/>
        <v>15090910</v>
      </c>
    </row>
    <row r="1788" spans="1:15" x14ac:dyDescent="0.2">
      <c r="A1788" s="31" t="s">
        <v>423</v>
      </c>
      <c r="B1788" s="31" t="s">
        <v>34</v>
      </c>
      <c r="C1788" s="31">
        <v>3</v>
      </c>
      <c r="D1788" s="31">
        <v>3354546</v>
      </c>
      <c r="E1788" s="31">
        <f t="shared" si="35"/>
        <v>0</v>
      </c>
      <c r="F1788" s="43">
        <f>IFERROR(VLOOKUP(A1788,'2023'!A:N,13,0),0)</f>
        <v>3</v>
      </c>
      <c r="G1788" s="43">
        <f>IFERROR(VLOOKUP(A1788,'2023'!A:N,14,0),0)</f>
        <v>3354546</v>
      </c>
      <c r="H1788" s="43">
        <v>0</v>
      </c>
      <c r="I1788" s="43">
        <v>0</v>
      </c>
      <c r="J1788" s="44">
        <f t="shared" si="36"/>
        <v>1118182</v>
      </c>
      <c r="K1788" s="43">
        <v>0</v>
      </c>
      <c r="L1788" s="43">
        <v>0</v>
      </c>
      <c r="M1788" s="44">
        <f t="shared" si="37"/>
        <v>0</v>
      </c>
      <c r="N1788" s="43">
        <f t="shared" si="38"/>
        <v>3</v>
      </c>
      <c r="O1788" s="44">
        <f t="shared" si="39"/>
        <v>3354546</v>
      </c>
    </row>
    <row r="1789" spans="1:15" x14ac:dyDescent="0.2">
      <c r="A1789" s="31" t="s">
        <v>426</v>
      </c>
      <c r="B1789" s="31" t="s">
        <v>50</v>
      </c>
      <c r="C1789" s="31">
        <v>2</v>
      </c>
      <c r="D1789" s="31">
        <v>909090</v>
      </c>
      <c r="E1789" s="31">
        <f t="shared" si="35"/>
        <v>0</v>
      </c>
      <c r="F1789" s="43">
        <f>IFERROR(VLOOKUP(A1789,'2023'!A:N,13,0),0)</f>
        <v>2</v>
      </c>
      <c r="G1789" s="43">
        <f>IFERROR(VLOOKUP(A1789,'2023'!A:N,14,0),0)</f>
        <v>909090</v>
      </c>
      <c r="H1789" s="43">
        <v>0</v>
      </c>
      <c r="I1789" s="43">
        <v>0</v>
      </c>
      <c r="J1789" s="44">
        <f t="shared" si="36"/>
        <v>454545</v>
      </c>
      <c r="K1789" s="43">
        <v>0</v>
      </c>
      <c r="L1789" s="43">
        <v>0</v>
      </c>
      <c r="M1789" s="44">
        <f t="shared" si="37"/>
        <v>0</v>
      </c>
      <c r="N1789" s="43">
        <f t="shared" si="38"/>
        <v>2</v>
      </c>
      <c r="O1789" s="44">
        <f t="shared" si="39"/>
        <v>909090</v>
      </c>
    </row>
    <row r="1790" spans="1:15" x14ac:dyDescent="0.2">
      <c r="A1790" s="31" t="s">
        <v>427</v>
      </c>
      <c r="B1790" s="31" t="s">
        <v>11</v>
      </c>
      <c r="C1790" s="31">
        <v>3</v>
      </c>
      <c r="D1790" s="31">
        <v>8581819</v>
      </c>
      <c r="E1790" s="31">
        <f t="shared" si="35"/>
        <v>0</v>
      </c>
      <c r="F1790" s="43">
        <f>IFERROR(VLOOKUP(A1790,'2023'!A:N,13,0),0)</f>
        <v>3</v>
      </c>
      <c r="G1790" s="43">
        <f>IFERROR(VLOOKUP(A1790,'2023'!A:N,14,0),0)</f>
        <v>8581819</v>
      </c>
      <c r="H1790" s="43">
        <v>0</v>
      </c>
      <c r="I1790" s="43">
        <v>0</v>
      </c>
      <c r="J1790" s="44">
        <f t="shared" si="36"/>
        <v>2860606.3333333335</v>
      </c>
      <c r="K1790" s="43">
        <v>0</v>
      </c>
      <c r="L1790" s="43">
        <v>0</v>
      </c>
      <c r="M1790" s="44">
        <f t="shared" si="37"/>
        <v>0</v>
      </c>
      <c r="N1790" s="43">
        <f t="shared" si="38"/>
        <v>3</v>
      </c>
      <c r="O1790" s="44">
        <f t="shared" si="39"/>
        <v>8581819</v>
      </c>
    </row>
    <row r="1791" spans="1:15" x14ac:dyDescent="0.2">
      <c r="A1791" s="31" t="s">
        <v>428</v>
      </c>
      <c r="B1791" s="31" t="s">
        <v>11</v>
      </c>
      <c r="C1791" s="31">
        <v>1</v>
      </c>
      <c r="D1791" s="31">
        <v>2418182</v>
      </c>
      <c r="E1791" s="31">
        <f t="shared" si="35"/>
        <v>0</v>
      </c>
      <c r="F1791" s="43">
        <f>IFERROR(VLOOKUP(A1791,'2023'!A:N,13,0),0)</f>
        <v>1</v>
      </c>
      <c r="G1791" s="43">
        <f>IFERROR(VLOOKUP(A1791,'2023'!A:N,14,0),0)</f>
        <v>2418182</v>
      </c>
      <c r="H1791" s="43">
        <v>0</v>
      </c>
      <c r="I1791" s="43">
        <v>0</v>
      </c>
      <c r="J1791" s="44">
        <f t="shared" si="36"/>
        <v>2418182</v>
      </c>
      <c r="K1791" s="43">
        <v>0</v>
      </c>
      <c r="L1791" s="43">
        <v>0</v>
      </c>
      <c r="M1791" s="44">
        <f t="shared" si="37"/>
        <v>0</v>
      </c>
      <c r="N1791" s="43">
        <f t="shared" si="38"/>
        <v>1</v>
      </c>
      <c r="O1791" s="44">
        <f t="shared" si="39"/>
        <v>2418182</v>
      </c>
    </row>
    <row r="1792" spans="1:15" x14ac:dyDescent="0.2">
      <c r="A1792" s="31" t="s">
        <v>429</v>
      </c>
      <c r="B1792" s="31" t="s">
        <v>11</v>
      </c>
      <c r="C1792" s="31">
        <v>6</v>
      </c>
      <c r="D1792" s="31">
        <v>12981816</v>
      </c>
      <c r="E1792" s="31">
        <f t="shared" si="35"/>
        <v>0</v>
      </c>
      <c r="F1792" s="43">
        <f>IFERROR(VLOOKUP(A1792,'2023'!A:N,13,0),0)</f>
        <v>6</v>
      </c>
      <c r="G1792" s="43">
        <f>IFERROR(VLOOKUP(A1792,'2023'!A:N,14,0),0)</f>
        <v>12981816</v>
      </c>
      <c r="H1792" s="43">
        <v>0</v>
      </c>
      <c r="I1792" s="43">
        <v>0</v>
      </c>
      <c r="J1792" s="44">
        <f t="shared" si="36"/>
        <v>2163636</v>
      </c>
      <c r="K1792" s="43">
        <v>0</v>
      </c>
      <c r="L1792" s="43">
        <v>0</v>
      </c>
      <c r="M1792" s="44">
        <f t="shared" si="37"/>
        <v>0</v>
      </c>
      <c r="N1792" s="43">
        <f t="shared" si="38"/>
        <v>6</v>
      </c>
      <c r="O1792" s="44">
        <f t="shared" si="39"/>
        <v>12981816</v>
      </c>
    </row>
    <row r="1793" spans="1:15" x14ac:dyDescent="0.2">
      <c r="A1793" s="31" t="s">
        <v>430</v>
      </c>
      <c r="B1793" s="31" t="s">
        <v>11</v>
      </c>
      <c r="C1793" s="31">
        <v>1</v>
      </c>
      <c r="D1793" s="31">
        <v>2109091</v>
      </c>
      <c r="E1793" s="31">
        <f t="shared" si="35"/>
        <v>0</v>
      </c>
      <c r="F1793" s="43">
        <f>IFERROR(VLOOKUP(A1793,'2023'!A:N,13,0),0)</f>
        <v>1</v>
      </c>
      <c r="G1793" s="43">
        <f>IFERROR(VLOOKUP(A1793,'2023'!A:N,14,0),0)</f>
        <v>2109091</v>
      </c>
      <c r="H1793" s="43">
        <v>0</v>
      </c>
      <c r="I1793" s="43">
        <v>0</v>
      </c>
      <c r="J1793" s="44">
        <f t="shared" si="36"/>
        <v>2109091</v>
      </c>
      <c r="K1793" s="43">
        <v>0</v>
      </c>
      <c r="L1793" s="43">
        <v>0</v>
      </c>
      <c r="M1793" s="44">
        <f t="shared" si="37"/>
        <v>0</v>
      </c>
      <c r="N1793" s="43">
        <f t="shared" si="38"/>
        <v>1</v>
      </c>
      <c r="O1793" s="44">
        <f t="shared" si="39"/>
        <v>2109091</v>
      </c>
    </row>
    <row r="1794" spans="1:15" x14ac:dyDescent="0.2">
      <c r="A1794" s="31" t="s">
        <v>431</v>
      </c>
      <c r="B1794" s="31" t="s">
        <v>20</v>
      </c>
      <c r="C1794" s="31">
        <v>8</v>
      </c>
      <c r="D1794" s="31">
        <v>16218176</v>
      </c>
      <c r="E1794" s="31">
        <f t="shared" si="35"/>
        <v>0</v>
      </c>
      <c r="F1794" s="43">
        <f>IFERROR(VLOOKUP(A1794,'2023'!A:N,13,0),0)</f>
        <v>8</v>
      </c>
      <c r="G1794" s="43">
        <f>IFERROR(VLOOKUP(A1794,'2023'!A:N,14,0),0)</f>
        <v>16218176</v>
      </c>
      <c r="H1794" s="43">
        <v>0</v>
      </c>
      <c r="I1794" s="43">
        <v>0</v>
      </c>
      <c r="J1794" s="44">
        <f t="shared" si="36"/>
        <v>2027272</v>
      </c>
      <c r="K1794" s="43">
        <v>0</v>
      </c>
      <c r="L1794" s="43">
        <v>0</v>
      </c>
      <c r="M1794" s="44">
        <f t="shared" si="37"/>
        <v>0</v>
      </c>
      <c r="N1794" s="43">
        <f t="shared" si="38"/>
        <v>8</v>
      </c>
      <c r="O1794" s="44">
        <f t="shared" si="39"/>
        <v>16218176</v>
      </c>
    </row>
    <row r="1795" spans="1:15" x14ac:dyDescent="0.2">
      <c r="A1795" s="31" t="s">
        <v>433</v>
      </c>
      <c r="B1795" s="31" t="s">
        <v>11</v>
      </c>
      <c r="C1795" s="31">
        <v>10</v>
      </c>
      <c r="D1795" s="31">
        <v>5090900</v>
      </c>
      <c r="E1795" s="31">
        <f t="shared" si="35"/>
        <v>0</v>
      </c>
      <c r="F1795" s="43">
        <f>IFERROR(VLOOKUP(A1795,'2023'!A:N,13,0),0)</f>
        <v>10</v>
      </c>
      <c r="G1795" s="43">
        <f>IFERROR(VLOOKUP(A1795,'2023'!A:N,14,0),0)</f>
        <v>5090900</v>
      </c>
      <c r="H1795" s="43">
        <v>0</v>
      </c>
      <c r="I1795" s="43">
        <v>0</v>
      </c>
      <c r="J1795" s="44">
        <f t="shared" si="36"/>
        <v>509090</v>
      </c>
      <c r="K1795" s="43">
        <v>0</v>
      </c>
      <c r="L1795" s="43">
        <v>0</v>
      </c>
      <c r="M1795" s="44">
        <f t="shared" si="37"/>
        <v>0</v>
      </c>
      <c r="N1795" s="43">
        <f t="shared" si="38"/>
        <v>10</v>
      </c>
      <c r="O1795" s="44">
        <f t="shared" si="39"/>
        <v>5090900</v>
      </c>
    </row>
    <row r="1796" spans="1:15" x14ac:dyDescent="0.2">
      <c r="A1796" s="31" t="s">
        <v>434</v>
      </c>
      <c r="B1796" s="31" t="s">
        <v>11</v>
      </c>
      <c r="C1796" s="31">
        <v>2</v>
      </c>
      <c r="D1796" s="31">
        <v>10454544</v>
      </c>
      <c r="E1796" s="31">
        <f t="shared" si="35"/>
        <v>0</v>
      </c>
      <c r="F1796" s="43">
        <f>IFERROR(VLOOKUP(A1796,'2023'!A:N,13,0),0)</f>
        <v>2</v>
      </c>
      <c r="G1796" s="43">
        <f>IFERROR(VLOOKUP(A1796,'2023'!A:N,14,0),0)</f>
        <v>10454544</v>
      </c>
      <c r="H1796" s="43">
        <v>0</v>
      </c>
      <c r="I1796" s="43">
        <v>0</v>
      </c>
      <c r="J1796" s="44">
        <f t="shared" si="36"/>
        <v>5227272</v>
      </c>
      <c r="K1796" s="43">
        <v>0</v>
      </c>
      <c r="L1796" s="43">
        <v>0</v>
      </c>
      <c r="M1796" s="44">
        <f t="shared" si="37"/>
        <v>0</v>
      </c>
      <c r="N1796" s="43">
        <f t="shared" si="38"/>
        <v>2</v>
      </c>
      <c r="O1796" s="44">
        <f t="shared" si="39"/>
        <v>10454544</v>
      </c>
    </row>
    <row r="1797" spans="1:15" x14ac:dyDescent="0.2">
      <c r="A1797" s="31" t="s">
        <v>436</v>
      </c>
      <c r="B1797" s="31" t="s">
        <v>11</v>
      </c>
      <c r="C1797" s="31">
        <v>10</v>
      </c>
      <c r="D1797" s="31">
        <v>4940910</v>
      </c>
      <c r="E1797" s="31">
        <f t="shared" si="35"/>
        <v>0</v>
      </c>
      <c r="F1797" s="43">
        <f>IFERROR(VLOOKUP(A1797,'2023'!A:N,13,0),0)</f>
        <v>10</v>
      </c>
      <c r="G1797" s="43">
        <f>IFERROR(VLOOKUP(A1797,'2023'!A:N,14,0),0)</f>
        <v>4940910</v>
      </c>
      <c r="H1797" s="43">
        <v>0</v>
      </c>
      <c r="I1797" s="43">
        <v>0</v>
      </c>
      <c r="J1797" s="44">
        <f t="shared" si="36"/>
        <v>494091</v>
      </c>
      <c r="K1797" s="43">
        <v>0</v>
      </c>
      <c r="L1797" s="43">
        <v>0</v>
      </c>
      <c r="M1797" s="44">
        <f t="shared" si="37"/>
        <v>0</v>
      </c>
      <c r="N1797" s="43">
        <f t="shared" si="38"/>
        <v>10</v>
      </c>
      <c r="O1797" s="44">
        <f t="shared" si="39"/>
        <v>4940910</v>
      </c>
    </row>
    <row r="1798" spans="1:15" x14ac:dyDescent="0.2">
      <c r="A1798" s="31" t="s">
        <v>437</v>
      </c>
      <c r="B1798" s="31" t="s">
        <v>11</v>
      </c>
      <c r="C1798" s="31">
        <v>5</v>
      </c>
      <c r="D1798" s="31">
        <v>1068180</v>
      </c>
      <c r="E1798" s="31">
        <f t="shared" si="35"/>
        <v>0</v>
      </c>
      <c r="F1798" s="43">
        <f>IFERROR(VLOOKUP(A1798,'2023'!A:N,13,0),0)</f>
        <v>5</v>
      </c>
      <c r="G1798" s="43">
        <f>IFERROR(VLOOKUP(A1798,'2023'!A:N,14,0),0)</f>
        <v>1068180</v>
      </c>
      <c r="H1798" s="43">
        <v>0</v>
      </c>
      <c r="I1798" s="43">
        <v>0</v>
      </c>
      <c r="J1798" s="44">
        <f t="shared" si="36"/>
        <v>213636</v>
      </c>
      <c r="K1798" s="43">
        <v>0</v>
      </c>
      <c r="L1798" s="43">
        <v>0</v>
      </c>
      <c r="M1798" s="44">
        <f t="shared" si="37"/>
        <v>0</v>
      </c>
      <c r="N1798" s="43">
        <f t="shared" si="38"/>
        <v>5</v>
      </c>
      <c r="O1798" s="44">
        <f t="shared" si="39"/>
        <v>1068180</v>
      </c>
    </row>
    <row r="1799" spans="1:15" x14ac:dyDescent="0.2">
      <c r="A1799" s="31" t="s">
        <v>441</v>
      </c>
      <c r="B1799" s="31" t="s">
        <v>11</v>
      </c>
      <c r="C1799" s="31">
        <v>3</v>
      </c>
      <c r="D1799" s="31">
        <v>1465200</v>
      </c>
      <c r="E1799" s="31">
        <f t="shared" si="35"/>
        <v>0</v>
      </c>
      <c r="F1799" s="43">
        <f>IFERROR(VLOOKUP(A1799,'2023'!A:N,13,0),0)</f>
        <v>3</v>
      </c>
      <c r="G1799" s="43">
        <f>IFERROR(VLOOKUP(A1799,'2023'!A:N,14,0),0)</f>
        <v>1465200</v>
      </c>
      <c r="H1799" s="43">
        <v>0</v>
      </c>
      <c r="I1799" s="43">
        <v>0</v>
      </c>
      <c r="J1799" s="44">
        <f t="shared" si="36"/>
        <v>488400</v>
      </c>
      <c r="K1799" s="43">
        <v>0</v>
      </c>
      <c r="L1799" s="43">
        <v>0</v>
      </c>
      <c r="M1799" s="44">
        <f t="shared" si="37"/>
        <v>0</v>
      </c>
      <c r="N1799" s="43">
        <f t="shared" si="38"/>
        <v>3</v>
      </c>
      <c r="O1799" s="44">
        <f t="shared" si="39"/>
        <v>1465200</v>
      </c>
    </row>
    <row r="1800" spans="1:15" x14ac:dyDescent="0.2">
      <c r="A1800" s="31" t="s">
        <v>442</v>
      </c>
      <c r="B1800" s="31" t="s">
        <v>11</v>
      </c>
      <c r="C1800" s="31">
        <v>2</v>
      </c>
      <c r="D1800" s="31">
        <v>1073000</v>
      </c>
      <c r="E1800" s="31">
        <f t="shared" si="35"/>
        <v>0</v>
      </c>
      <c r="F1800" s="43">
        <f>IFERROR(VLOOKUP(A1800,'2023'!A:N,13,0),0)</f>
        <v>2</v>
      </c>
      <c r="G1800" s="43">
        <f>IFERROR(VLOOKUP(A1800,'2023'!A:N,14,0),0)</f>
        <v>1073000</v>
      </c>
      <c r="H1800" s="43">
        <v>0</v>
      </c>
      <c r="I1800" s="43">
        <v>0</v>
      </c>
      <c r="J1800" s="44">
        <f t="shared" si="36"/>
        <v>536500</v>
      </c>
      <c r="K1800" s="43">
        <v>0</v>
      </c>
      <c r="L1800" s="43">
        <v>0</v>
      </c>
      <c r="M1800" s="44">
        <f t="shared" si="37"/>
        <v>0</v>
      </c>
      <c r="N1800" s="43">
        <f t="shared" si="38"/>
        <v>2</v>
      </c>
      <c r="O1800" s="44">
        <f t="shared" si="39"/>
        <v>1073000</v>
      </c>
    </row>
    <row r="1801" spans="1:15" x14ac:dyDescent="0.2">
      <c r="A1801" s="31" t="s">
        <v>443</v>
      </c>
      <c r="B1801" s="31" t="s">
        <v>11</v>
      </c>
      <c r="C1801" s="31">
        <v>2</v>
      </c>
      <c r="D1801" s="31">
        <v>8088200</v>
      </c>
      <c r="E1801" s="31">
        <f t="shared" si="35"/>
        <v>0</v>
      </c>
      <c r="F1801" s="43">
        <f>IFERROR(VLOOKUP(A1801,'2023'!A:N,13,0),0)</f>
        <v>2</v>
      </c>
      <c r="G1801" s="43">
        <f>IFERROR(VLOOKUP(A1801,'2023'!A:N,14,0),0)</f>
        <v>8088200</v>
      </c>
      <c r="H1801" s="43">
        <v>0</v>
      </c>
      <c r="I1801" s="43">
        <v>0</v>
      </c>
      <c r="J1801" s="44">
        <f t="shared" si="36"/>
        <v>4044100</v>
      </c>
      <c r="K1801" s="43">
        <v>0</v>
      </c>
      <c r="L1801" s="43">
        <v>0</v>
      </c>
      <c r="M1801" s="44">
        <f t="shared" si="37"/>
        <v>0</v>
      </c>
      <c r="N1801" s="43">
        <f t="shared" si="38"/>
        <v>2</v>
      </c>
      <c r="O1801" s="44">
        <f t="shared" si="39"/>
        <v>8088200</v>
      </c>
    </row>
    <row r="1802" spans="1:15" x14ac:dyDescent="0.2">
      <c r="A1802" s="31" t="s">
        <v>444</v>
      </c>
      <c r="B1802" s="31" t="s">
        <v>11</v>
      </c>
      <c r="C1802" s="31">
        <v>10</v>
      </c>
      <c r="D1802" s="31">
        <v>5910000</v>
      </c>
      <c r="E1802" s="31">
        <f t="shared" si="35"/>
        <v>0</v>
      </c>
      <c r="F1802" s="43">
        <f>IFERROR(VLOOKUP(A1802,'2023'!A:N,13,0),0)</f>
        <v>10</v>
      </c>
      <c r="G1802" s="43">
        <f>IFERROR(VLOOKUP(A1802,'2023'!A:N,14,0),0)</f>
        <v>5910000</v>
      </c>
      <c r="H1802" s="43">
        <v>0</v>
      </c>
      <c r="I1802" s="43">
        <v>0</v>
      </c>
      <c r="J1802" s="44">
        <f t="shared" si="36"/>
        <v>591000</v>
      </c>
      <c r="K1802" s="43">
        <v>0</v>
      </c>
      <c r="L1802" s="43">
        <v>0</v>
      </c>
      <c r="M1802" s="44">
        <f t="shared" si="37"/>
        <v>0</v>
      </c>
      <c r="N1802" s="43">
        <f t="shared" si="38"/>
        <v>10</v>
      </c>
      <c r="O1802" s="44">
        <f t="shared" si="39"/>
        <v>5910000</v>
      </c>
    </row>
    <row r="1803" spans="1:15" x14ac:dyDescent="0.2">
      <c r="A1803" s="31" t="s">
        <v>445</v>
      </c>
      <c r="B1803" s="31" t="s">
        <v>20</v>
      </c>
      <c r="C1803" s="31">
        <v>2</v>
      </c>
      <c r="D1803" s="31">
        <v>592000</v>
      </c>
      <c r="E1803" s="31">
        <f t="shared" si="35"/>
        <v>0</v>
      </c>
      <c r="F1803" s="43">
        <f>IFERROR(VLOOKUP(A1803,'2023'!A:N,13,0),0)</f>
        <v>2</v>
      </c>
      <c r="G1803" s="43">
        <f>IFERROR(VLOOKUP(A1803,'2023'!A:N,14,0),0)</f>
        <v>592000</v>
      </c>
      <c r="H1803" s="43">
        <v>0</v>
      </c>
      <c r="I1803" s="43">
        <v>0</v>
      </c>
      <c r="J1803" s="44">
        <f t="shared" si="36"/>
        <v>296000</v>
      </c>
      <c r="K1803" s="43">
        <v>0</v>
      </c>
      <c r="L1803" s="43">
        <v>0</v>
      </c>
      <c r="M1803" s="44">
        <f t="shared" si="37"/>
        <v>0</v>
      </c>
      <c r="N1803" s="43">
        <f t="shared" si="38"/>
        <v>2</v>
      </c>
      <c r="O1803" s="44">
        <f t="shared" si="39"/>
        <v>592000</v>
      </c>
    </row>
    <row r="1804" spans="1:15" x14ac:dyDescent="0.2">
      <c r="A1804" s="31" t="s">
        <v>446</v>
      </c>
      <c r="B1804" s="31" t="s">
        <v>34</v>
      </c>
      <c r="C1804" s="31">
        <v>40</v>
      </c>
      <c r="D1804" s="31">
        <v>17454560</v>
      </c>
      <c r="E1804" s="31">
        <f t="shared" si="35"/>
        <v>0</v>
      </c>
      <c r="F1804" s="43">
        <f>IFERROR(VLOOKUP(A1804,'2023'!A:N,13,0),0)</f>
        <v>40</v>
      </c>
      <c r="G1804" s="43">
        <f>IFERROR(VLOOKUP(A1804,'2023'!A:N,14,0),0)</f>
        <v>17454560</v>
      </c>
      <c r="H1804" s="43">
        <v>0</v>
      </c>
      <c r="I1804" s="43">
        <v>0</v>
      </c>
      <c r="J1804" s="44">
        <f t="shared" si="36"/>
        <v>436364</v>
      </c>
      <c r="K1804" s="43">
        <v>0</v>
      </c>
      <c r="L1804" s="43">
        <v>0</v>
      </c>
      <c r="M1804" s="44">
        <f t="shared" si="37"/>
        <v>0</v>
      </c>
      <c r="N1804" s="43">
        <f t="shared" si="38"/>
        <v>40</v>
      </c>
      <c r="O1804" s="44">
        <f t="shared" si="39"/>
        <v>17454560</v>
      </c>
    </row>
    <row r="1805" spans="1:15" x14ac:dyDescent="0.2">
      <c r="A1805" s="31" t="s">
        <v>450</v>
      </c>
      <c r="B1805" s="31" t="s">
        <v>141</v>
      </c>
      <c r="C1805" s="31">
        <v>64</v>
      </c>
      <c r="D1805" s="31">
        <v>7040000</v>
      </c>
      <c r="E1805" s="31">
        <f t="shared" si="35"/>
        <v>0</v>
      </c>
      <c r="F1805" s="43">
        <f>IFERROR(VLOOKUP(A1805,'2023'!A:N,13,0),0)</f>
        <v>64</v>
      </c>
      <c r="G1805" s="43">
        <f>IFERROR(VLOOKUP(A1805,'2023'!A:N,14,0),0)</f>
        <v>7040000</v>
      </c>
      <c r="H1805" s="43">
        <v>0</v>
      </c>
      <c r="I1805" s="43">
        <v>0</v>
      </c>
      <c r="J1805" s="44">
        <f t="shared" si="36"/>
        <v>110000</v>
      </c>
      <c r="K1805" s="43">
        <v>0</v>
      </c>
      <c r="L1805" s="43">
        <v>0</v>
      </c>
      <c r="M1805" s="44">
        <f t="shared" si="37"/>
        <v>0</v>
      </c>
      <c r="N1805" s="43">
        <f t="shared" si="38"/>
        <v>64</v>
      </c>
      <c r="O1805" s="44">
        <f t="shared" si="39"/>
        <v>7040000</v>
      </c>
    </row>
    <row r="1806" spans="1:15" x14ac:dyDescent="0.2">
      <c r="A1806" s="31" t="s">
        <v>456</v>
      </c>
      <c r="B1806" s="31" t="s">
        <v>11</v>
      </c>
      <c r="C1806" s="31">
        <v>1</v>
      </c>
      <c r="D1806" s="31">
        <v>200000</v>
      </c>
      <c r="E1806" s="31">
        <f t="shared" si="35"/>
        <v>0</v>
      </c>
      <c r="F1806" s="43">
        <f>IFERROR(VLOOKUP(A1806,'2023'!A:N,13,0),0)</f>
        <v>1</v>
      </c>
      <c r="G1806" s="43">
        <f>IFERROR(VLOOKUP(A1806,'2023'!A:N,14,0),0)</f>
        <v>200000</v>
      </c>
      <c r="H1806" s="43">
        <v>0</v>
      </c>
      <c r="I1806" s="43">
        <v>0</v>
      </c>
      <c r="J1806" s="44">
        <f t="shared" si="36"/>
        <v>200000</v>
      </c>
      <c r="K1806" s="43">
        <v>0</v>
      </c>
      <c r="L1806" s="43">
        <v>0</v>
      </c>
      <c r="M1806" s="44">
        <f t="shared" si="37"/>
        <v>0</v>
      </c>
      <c r="N1806" s="43">
        <f t="shared" si="38"/>
        <v>1</v>
      </c>
      <c r="O1806" s="44">
        <f t="shared" si="39"/>
        <v>200000</v>
      </c>
    </row>
    <row r="1807" spans="1:15" x14ac:dyDescent="0.2">
      <c r="A1807" s="31" t="s">
        <v>459</v>
      </c>
      <c r="B1807" s="31" t="s">
        <v>460</v>
      </c>
      <c r="C1807" s="31">
        <v>1</v>
      </c>
      <c r="D1807" s="31">
        <v>454545</v>
      </c>
      <c r="E1807" s="31">
        <f t="shared" si="35"/>
        <v>0</v>
      </c>
      <c r="F1807" s="43">
        <f>IFERROR(VLOOKUP(A1807,'2023'!A:N,13,0),0)</f>
        <v>1</v>
      </c>
      <c r="G1807" s="43">
        <f>IFERROR(VLOOKUP(A1807,'2023'!A:N,14,0),0)</f>
        <v>454545</v>
      </c>
      <c r="H1807" s="43">
        <v>0</v>
      </c>
      <c r="I1807" s="43">
        <v>0</v>
      </c>
      <c r="J1807" s="44">
        <f t="shared" si="36"/>
        <v>454545</v>
      </c>
      <c r="K1807" s="43">
        <v>0</v>
      </c>
      <c r="L1807" s="43">
        <v>0</v>
      </c>
      <c r="M1807" s="44">
        <f t="shared" si="37"/>
        <v>0</v>
      </c>
      <c r="N1807" s="43">
        <f t="shared" si="38"/>
        <v>1</v>
      </c>
      <c r="O1807" s="44">
        <f t="shared" si="39"/>
        <v>454545</v>
      </c>
    </row>
    <row r="1808" spans="1:15" x14ac:dyDescent="0.2">
      <c r="A1808" s="31" t="s">
        <v>461</v>
      </c>
      <c r="B1808" s="31" t="s">
        <v>34</v>
      </c>
      <c r="C1808" s="31">
        <v>5</v>
      </c>
      <c r="D1808" s="31">
        <v>2681820</v>
      </c>
      <c r="E1808" s="31">
        <f t="shared" si="35"/>
        <v>0</v>
      </c>
      <c r="F1808" s="43">
        <f>IFERROR(VLOOKUP(A1808,'2023'!A:N,13,0),0)</f>
        <v>5</v>
      </c>
      <c r="G1808" s="43">
        <f>IFERROR(VLOOKUP(A1808,'2023'!A:N,14,0),0)</f>
        <v>2681820</v>
      </c>
      <c r="H1808" s="43">
        <v>0</v>
      </c>
      <c r="I1808" s="43">
        <v>0</v>
      </c>
      <c r="J1808" s="44">
        <f t="shared" si="36"/>
        <v>536364</v>
      </c>
      <c r="K1808" s="43">
        <v>0</v>
      </c>
      <c r="L1808" s="43">
        <v>0</v>
      </c>
      <c r="M1808" s="44">
        <f t="shared" si="37"/>
        <v>0</v>
      </c>
      <c r="N1808" s="43">
        <f t="shared" si="38"/>
        <v>5</v>
      </c>
      <c r="O1808" s="44">
        <f t="shared" si="39"/>
        <v>2681820</v>
      </c>
    </row>
    <row r="1809" spans="1:15" x14ac:dyDescent="0.2">
      <c r="A1809" s="31" t="s">
        <v>462</v>
      </c>
      <c r="B1809" s="31" t="s">
        <v>34</v>
      </c>
      <c r="C1809" s="31">
        <v>5</v>
      </c>
      <c r="D1809" s="31">
        <v>3272725</v>
      </c>
      <c r="E1809" s="31">
        <f t="shared" si="35"/>
        <v>0</v>
      </c>
      <c r="F1809" s="43">
        <f>IFERROR(VLOOKUP(A1809,'2023'!A:N,13,0),0)</f>
        <v>5</v>
      </c>
      <c r="G1809" s="43">
        <f>IFERROR(VLOOKUP(A1809,'2023'!A:N,14,0),0)</f>
        <v>3272725</v>
      </c>
      <c r="H1809" s="43">
        <v>0</v>
      </c>
      <c r="I1809" s="43">
        <v>0</v>
      </c>
      <c r="J1809" s="44">
        <f t="shared" si="36"/>
        <v>654545</v>
      </c>
      <c r="K1809" s="43">
        <v>0</v>
      </c>
      <c r="L1809" s="43">
        <v>0</v>
      </c>
      <c r="M1809" s="44">
        <f t="shared" si="37"/>
        <v>0</v>
      </c>
      <c r="N1809" s="43">
        <f t="shared" si="38"/>
        <v>5</v>
      </c>
      <c r="O1809" s="44">
        <f t="shared" si="39"/>
        <v>3272725</v>
      </c>
    </row>
    <row r="1810" spans="1:15" x14ac:dyDescent="0.2">
      <c r="A1810" s="31" t="s">
        <v>463</v>
      </c>
      <c r="B1810" s="31" t="s">
        <v>34</v>
      </c>
      <c r="C1810" s="31">
        <v>1</v>
      </c>
      <c r="D1810" s="31">
        <v>827273</v>
      </c>
      <c r="E1810" s="31">
        <f t="shared" si="35"/>
        <v>0</v>
      </c>
      <c r="F1810" s="43">
        <f>IFERROR(VLOOKUP(A1810,'2023'!A:N,13,0),0)</f>
        <v>1</v>
      </c>
      <c r="G1810" s="43">
        <f>IFERROR(VLOOKUP(A1810,'2023'!A:N,14,0),0)</f>
        <v>827273</v>
      </c>
      <c r="H1810" s="43">
        <v>0</v>
      </c>
      <c r="I1810" s="43">
        <v>0</v>
      </c>
      <c r="J1810" s="44">
        <f t="shared" si="36"/>
        <v>827273</v>
      </c>
      <c r="K1810" s="43">
        <v>0</v>
      </c>
      <c r="L1810" s="43">
        <v>0</v>
      </c>
      <c r="M1810" s="44">
        <f t="shared" si="37"/>
        <v>0</v>
      </c>
      <c r="N1810" s="43">
        <f t="shared" si="38"/>
        <v>1</v>
      </c>
      <c r="O1810" s="44">
        <f t="shared" si="39"/>
        <v>827273</v>
      </c>
    </row>
    <row r="1811" spans="1:15" x14ac:dyDescent="0.2">
      <c r="A1811" s="31" t="s">
        <v>464</v>
      </c>
      <c r="B1811" s="31" t="s">
        <v>34</v>
      </c>
      <c r="C1811" s="31">
        <v>24</v>
      </c>
      <c r="D1811" s="31">
        <v>7818176</v>
      </c>
      <c r="E1811" s="31">
        <f t="shared" si="35"/>
        <v>0</v>
      </c>
      <c r="F1811" s="43">
        <f>IFERROR(VLOOKUP(A1811,'2023'!A:N,13,0),0)</f>
        <v>24</v>
      </c>
      <c r="G1811" s="43">
        <f>IFERROR(VLOOKUP(A1811,'2023'!A:N,14,0),0)</f>
        <v>7818176</v>
      </c>
      <c r="H1811" s="43">
        <v>0</v>
      </c>
      <c r="I1811" s="43">
        <v>0</v>
      </c>
      <c r="J1811" s="44">
        <f t="shared" si="36"/>
        <v>325757.33333333331</v>
      </c>
      <c r="K1811" s="43">
        <v>0</v>
      </c>
      <c r="L1811" s="43">
        <v>0</v>
      </c>
      <c r="M1811" s="44">
        <f t="shared" si="37"/>
        <v>0</v>
      </c>
      <c r="N1811" s="43">
        <f t="shared" si="38"/>
        <v>24</v>
      </c>
      <c r="O1811" s="44">
        <f t="shared" si="39"/>
        <v>7818176</v>
      </c>
    </row>
    <row r="1812" spans="1:15" x14ac:dyDescent="0.2">
      <c r="A1812" s="31" t="s">
        <v>465</v>
      </c>
      <c r="B1812" s="31" t="s">
        <v>34</v>
      </c>
      <c r="C1812" s="31">
        <v>6</v>
      </c>
      <c r="D1812" s="31">
        <v>1954544</v>
      </c>
      <c r="E1812" s="31">
        <f t="shared" si="35"/>
        <v>0</v>
      </c>
      <c r="F1812" s="43">
        <f>IFERROR(VLOOKUP(A1812,'2023'!A:N,13,0),0)</f>
        <v>6</v>
      </c>
      <c r="G1812" s="43">
        <f>IFERROR(VLOOKUP(A1812,'2023'!A:N,14,0),0)</f>
        <v>1954544</v>
      </c>
      <c r="H1812" s="43">
        <v>0</v>
      </c>
      <c r="I1812" s="43">
        <v>0</v>
      </c>
      <c r="J1812" s="44">
        <f t="shared" si="36"/>
        <v>325757.33333333331</v>
      </c>
      <c r="K1812" s="43">
        <v>0</v>
      </c>
      <c r="L1812" s="43">
        <v>0</v>
      </c>
      <c r="M1812" s="44">
        <f t="shared" si="37"/>
        <v>0</v>
      </c>
      <c r="N1812" s="43">
        <f t="shared" si="38"/>
        <v>6</v>
      </c>
      <c r="O1812" s="44">
        <f t="shared" si="39"/>
        <v>1954544</v>
      </c>
    </row>
    <row r="1813" spans="1:15" x14ac:dyDescent="0.2">
      <c r="A1813" s="31" t="s">
        <v>466</v>
      </c>
      <c r="B1813" s="31" t="s">
        <v>34</v>
      </c>
      <c r="C1813" s="31">
        <v>2</v>
      </c>
      <c r="D1813" s="31">
        <v>1490908</v>
      </c>
      <c r="E1813" s="31">
        <f t="shared" si="35"/>
        <v>0</v>
      </c>
      <c r="F1813" s="43">
        <f>IFERROR(VLOOKUP(A1813,'2023'!A:N,13,0),0)</f>
        <v>2</v>
      </c>
      <c r="G1813" s="43">
        <f>IFERROR(VLOOKUP(A1813,'2023'!A:N,14,0),0)</f>
        <v>1490908</v>
      </c>
      <c r="H1813" s="43">
        <v>0</v>
      </c>
      <c r="I1813" s="43">
        <v>0</v>
      </c>
      <c r="J1813" s="44">
        <f t="shared" si="36"/>
        <v>745454</v>
      </c>
      <c r="K1813" s="43">
        <v>0</v>
      </c>
      <c r="L1813" s="43">
        <v>0</v>
      </c>
      <c r="M1813" s="44">
        <f t="shared" si="37"/>
        <v>0</v>
      </c>
      <c r="N1813" s="43">
        <f t="shared" si="38"/>
        <v>2</v>
      </c>
      <c r="O1813" s="44">
        <f t="shared" si="39"/>
        <v>1490908</v>
      </c>
    </row>
    <row r="1814" spans="1:15" x14ac:dyDescent="0.2">
      <c r="A1814" s="31" t="s">
        <v>469</v>
      </c>
      <c r="B1814" s="31" t="s">
        <v>11</v>
      </c>
      <c r="C1814" s="31">
        <v>11</v>
      </c>
      <c r="D1814" s="31">
        <v>3400000</v>
      </c>
      <c r="E1814" s="31">
        <f t="shared" si="35"/>
        <v>0</v>
      </c>
      <c r="F1814" s="43">
        <f>IFERROR(VLOOKUP(A1814,'2023'!A:N,13,0),0)</f>
        <v>11</v>
      </c>
      <c r="G1814" s="43">
        <f>IFERROR(VLOOKUP(A1814,'2023'!A:N,14,0),0)</f>
        <v>3400000</v>
      </c>
      <c r="H1814" s="43">
        <v>0</v>
      </c>
      <c r="I1814" s="43">
        <v>0</v>
      </c>
      <c r="J1814" s="44">
        <f t="shared" si="36"/>
        <v>309090.90909090912</v>
      </c>
      <c r="K1814" s="43">
        <v>0</v>
      </c>
      <c r="L1814" s="43">
        <v>0</v>
      </c>
      <c r="M1814" s="44">
        <f t="shared" si="37"/>
        <v>0</v>
      </c>
      <c r="N1814" s="43">
        <f t="shared" si="38"/>
        <v>11</v>
      </c>
      <c r="O1814" s="44">
        <f t="shared" si="39"/>
        <v>3400000</v>
      </c>
    </row>
    <row r="1815" spans="1:15" x14ac:dyDescent="0.2">
      <c r="A1815" s="31" t="s">
        <v>470</v>
      </c>
      <c r="B1815" s="31" t="s">
        <v>11</v>
      </c>
      <c r="C1815" s="31">
        <v>4</v>
      </c>
      <c r="D1815" s="31">
        <v>1400000</v>
      </c>
      <c r="E1815" s="31">
        <f t="shared" si="35"/>
        <v>0</v>
      </c>
      <c r="F1815" s="43">
        <f>IFERROR(VLOOKUP(A1815,'2023'!A:N,13,0),0)</f>
        <v>4</v>
      </c>
      <c r="G1815" s="43">
        <f>IFERROR(VLOOKUP(A1815,'2023'!A:N,14,0),0)</f>
        <v>1400000</v>
      </c>
      <c r="H1815" s="43">
        <v>0</v>
      </c>
      <c r="I1815" s="43">
        <v>0</v>
      </c>
      <c r="J1815" s="44">
        <f t="shared" si="36"/>
        <v>350000</v>
      </c>
      <c r="K1815" s="43">
        <v>0</v>
      </c>
      <c r="L1815" s="43">
        <v>0</v>
      </c>
      <c r="M1815" s="44">
        <f t="shared" si="37"/>
        <v>0</v>
      </c>
      <c r="N1815" s="43">
        <f t="shared" si="38"/>
        <v>4</v>
      </c>
      <c r="O1815" s="44">
        <f t="shared" si="39"/>
        <v>1400000</v>
      </c>
    </row>
    <row r="1816" spans="1:15" x14ac:dyDescent="0.2">
      <c r="A1816" s="31" t="s">
        <v>471</v>
      </c>
      <c r="B1816" s="31" t="s">
        <v>11</v>
      </c>
      <c r="C1816" s="31">
        <v>14</v>
      </c>
      <c r="D1816" s="31">
        <v>5320000</v>
      </c>
      <c r="E1816" s="31">
        <f t="shared" si="35"/>
        <v>0</v>
      </c>
      <c r="F1816" s="43">
        <f>IFERROR(VLOOKUP(A1816,'2023'!A:N,13,0),0)</f>
        <v>14</v>
      </c>
      <c r="G1816" s="43">
        <f>IFERROR(VLOOKUP(A1816,'2023'!A:N,14,0),0)</f>
        <v>5320000</v>
      </c>
      <c r="H1816" s="43">
        <v>0</v>
      </c>
      <c r="I1816" s="43">
        <v>0</v>
      </c>
      <c r="J1816" s="44">
        <f t="shared" si="36"/>
        <v>380000</v>
      </c>
      <c r="K1816" s="43">
        <v>0</v>
      </c>
      <c r="L1816" s="43">
        <v>0</v>
      </c>
      <c r="M1816" s="44">
        <f t="shared" si="37"/>
        <v>0</v>
      </c>
      <c r="N1816" s="43">
        <f t="shared" si="38"/>
        <v>14</v>
      </c>
      <c r="O1816" s="44">
        <f t="shared" si="39"/>
        <v>5320000</v>
      </c>
    </row>
    <row r="1817" spans="1:15" x14ac:dyDescent="0.2">
      <c r="A1817" s="31" t="s">
        <v>472</v>
      </c>
      <c r="B1817" s="31" t="s">
        <v>11</v>
      </c>
      <c r="C1817" s="31">
        <v>15</v>
      </c>
      <c r="D1817" s="31">
        <v>6300000</v>
      </c>
      <c r="E1817" s="31">
        <f t="shared" si="35"/>
        <v>0</v>
      </c>
      <c r="F1817" s="43">
        <f>IFERROR(VLOOKUP(A1817,'2023'!A:N,13,0),0)</f>
        <v>15</v>
      </c>
      <c r="G1817" s="43">
        <f>IFERROR(VLOOKUP(A1817,'2023'!A:N,14,0),0)</f>
        <v>6300000</v>
      </c>
      <c r="H1817" s="43">
        <v>0</v>
      </c>
      <c r="I1817" s="43">
        <v>0</v>
      </c>
      <c r="J1817" s="44">
        <f t="shared" si="36"/>
        <v>420000</v>
      </c>
      <c r="K1817" s="43">
        <v>0</v>
      </c>
      <c r="L1817" s="43">
        <v>0</v>
      </c>
      <c r="M1817" s="44">
        <f t="shared" si="37"/>
        <v>0</v>
      </c>
      <c r="N1817" s="43">
        <f t="shared" si="38"/>
        <v>15</v>
      </c>
      <c r="O1817" s="44">
        <f t="shared" si="39"/>
        <v>6300000</v>
      </c>
    </row>
    <row r="1818" spans="1:15" x14ac:dyDescent="0.2">
      <c r="A1818" s="31" t="s">
        <v>473</v>
      </c>
      <c r="B1818" s="31" t="s">
        <v>34</v>
      </c>
      <c r="C1818" s="31">
        <v>2</v>
      </c>
      <c r="D1818" s="31">
        <v>2509091</v>
      </c>
      <c r="E1818" s="31">
        <f t="shared" si="35"/>
        <v>0</v>
      </c>
      <c r="F1818" s="43">
        <f>IFERROR(VLOOKUP(A1818,'2023'!A:N,13,0),0)</f>
        <v>2</v>
      </c>
      <c r="G1818" s="43">
        <f>IFERROR(VLOOKUP(A1818,'2023'!A:N,14,0),0)</f>
        <v>2509091</v>
      </c>
      <c r="H1818" s="43">
        <v>0</v>
      </c>
      <c r="I1818" s="43">
        <v>0</v>
      </c>
      <c r="J1818" s="44">
        <f t="shared" si="36"/>
        <v>1254545.5</v>
      </c>
      <c r="K1818" s="43">
        <v>0</v>
      </c>
      <c r="L1818" s="43">
        <v>0</v>
      </c>
      <c r="M1818" s="44">
        <f t="shared" si="37"/>
        <v>0</v>
      </c>
      <c r="N1818" s="43">
        <f t="shared" si="38"/>
        <v>2</v>
      </c>
      <c r="O1818" s="44">
        <f t="shared" si="39"/>
        <v>2509091</v>
      </c>
    </row>
    <row r="1819" spans="1:15" x14ac:dyDescent="0.2">
      <c r="A1819" s="31" t="s">
        <v>474</v>
      </c>
      <c r="B1819" s="31" t="s">
        <v>141</v>
      </c>
      <c r="C1819" s="31">
        <v>2</v>
      </c>
      <c r="D1819" s="31">
        <v>600000</v>
      </c>
      <c r="E1819" s="31">
        <f t="shared" si="35"/>
        <v>0</v>
      </c>
      <c r="F1819" s="43">
        <f>IFERROR(VLOOKUP(A1819,'2023'!A:N,13,0),0)</f>
        <v>2</v>
      </c>
      <c r="G1819" s="43">
        <f>IFERROR(VLOOKUP(A1819,'2023'!A:N,14,0),0)</f>
        <v>600000</v>
      </c>
      <c r="H1819" s="43">
        <v>0</v>
      </c>
      <c r="I1819" s="43">
        <v>0</v>
      </c>
      <c r="J1819" s="44">
        <f t="shared" si="36"/>
        <v>300000</v>
      </c>
      <c r="K1819" s="43">
        <v>0</v>
      </c>
      <c r="L1819" s="43">
        <v>0</v>
      </c>
      <c r="M1819" s="44">
        <f t="shared" si="37"/>
        <v>0</v>
      </c>
      <c r="N1819" s="43">
        <f t="shared" si="38"/>
        <v>2</v>
      </c>
      <c r="O1819" s="44">
        <f t="shared" si="39"/>
        <v>600000</v>
      </c>
    </row>
    <row r="1820" spans="1:15" x14ac:dyDescent="0.2">
      <c r="A1820" s="31" t="s">
        <v>475</v>
      </c>
      <c r="B1820" s="31" t="s">
        <v>141</v>
      </c>
      <c r="C1820" s="31">
        <v>2</v>
      </c>
      <c r="D1820" s="31">
        <v>520000</v>
      </c>
      <c r="E1820" s="31">
        <f t="shared" si="35"/>
        <v>0</v>
      </c>
      <c r="F1820" s="43">
        <f>IFERROR(VLOOKUP(A1820,'2023'!A:N,13,0),0)</f>
        <v>2</v>
      </c>
      <c r="G1820" s="43">
        <f>IFERROR(VLOOKUP(A1820,'2023'!A:N,14,0),0)</f>
        <v>520000</v>
      </c>
      <c r="H1820" s="43">
        <v>0</v>
      </c>
      <c r="I1820" s="43">
        <v>0</v>
      </c>
      <c r="J1820" s="44">
        <f t="shared" si="36"/>
        <v>260000</v>
      </c>
      <c r="K1820" s="43">
        <v>0</v>
      </c>
      <c r="L1820" s="43">
        <v>0</v>
      </c>
      <c r="M1820" s="44">
        <f t="shared" si="37"/>
        <v>0</v>
      </c>
      <c r="N1820" s="43">
        <f t="shared" si="38"/>
        <v>2</v>
      </c>
      <c r="O1820" s="44">
        <f t="shared" si="39"/>
        <v>520000</v>
      </c>
    </row>
    <row r="1821" spans="1:15" x14ac:dyDescent="0.2">
      <c r="A1821" s="31" t="s">
        <v>476</v>
      </c>
      <c r="B1821" s="31" t="s">
        <v>141</v>
      </c>
      <c r="C1821" s="31">
        <v>1</v>
      </c>
      <c r="D1821" s="31">
        <v>185000</v>
      </c>
      <c r="E1821" s="31">
        <f t="shared" si="35"/>
        <v>0</v>
      </c>
      <c r="F1821" s="43">
        <f>IFERROR(VLOOKUP(A1821,'2023'!A:N,13,0),0)</f>
        <v>1</v>
      </c>
      <c r="G1821" s="43">
        <f>IFERROR(VLOOKUP(A1821,'2023'!A:N,14,0),0)</f>
        <v>185000</v>
      </c>
      <c r="H1821" s="43">
        <v>0</v>
      </c>
      <c r="I1821" s="43">
        <v>0</v>
      </c>
      <c r="J1821" s="44">
        <f t="shared" si="36"/>
        <v>185000</v>
      </c>
      <c r="K1821" s="43">
        <v>0</v>
      </c>
      <c r="L1821" s="43">
        <v>0</v>
      </c>
      <c r="M1821" s="44">
        <f t="shared" si="37"/>
        <v>0</v>
      </c>
      <c r="N1821" s="43">
        <f t="shared" si="38"/>
        <v>1</v>
      </c>
      <c r="O1821" s="44">
        <f t="shared" si="39"/>
        <v>185000</v>
      </c>
    </row>
    <row r="1822" spans="1:15" x14ac:dyDescent="0.2">
      <c r="A1822" s="31" t="s">
        <v>477</v>
      </c>
      <c r="B1822" s="31" t="s">
        <v>141</v>
      </c>
      <c r="C1822" s="31">
        <v>1</v>
      </c>
      <c r="D1822" s="31">
        <v>680000</v>
      </c>
      <c r="E1822" s="31">
        <f t="shared" si="35"/>
        <v>0</v>
      </c>
      <c r="F1822" s="43">
        <f>IFERROR(VLOOKUP(A1822,'2023'!A:N,13,0),0)</f>
        <v>1</v>
      </c>
      <c r="G1822" s="43">
        <f>IFERROR(VLOOKUP(A1822,'2023'!A:N,14,0),0)</f>
        <v>680000</v>
      </c>
      <c r="H1822" s="43">
        <v>0</v>
      </c>
      <c r="I1822" s="43">
        <v>0</v>
      </c>
      <c r="J1822" s="44">
        <f t="shared" si="36"/>
        <v>680000</v>
      </c>
      <c r="K1822" s="43">
        <v>0</v>
      </c>
      <c r="L1822" s="43">
        <v>0</v>
      </c>
      <c r="M1822" s="44">
        <f t="shared" si="37"/>
        <v>0</v>
      </c>
      <c r="N1822" s="43">
        <f t="shared" si="38"/>
        <v>1</v>
      </c>
      <c r="O1822" s="44">
        <f t="shared" si="39"/>
        <v>680000</v>
      </c>
    </row>
    <row r="1823" spans="1:15" x14ac:dyDescent="0.2">
      <c r="A1823" s="31" t="s">
        <v>478</v>
      </c>
      <c r="B1823" s="31" t="s">
        <v>11</v>
      </c>
      <c r="C1823" s="31">
        <v>69</v>
      </c>
      <c r="D1823" s="31">
        <v>2061839</v>
      </c>
      <c r="E1823" s="31">
        <f t="shared" si="35"/>
        <v>0</v>
      </c>
      <c r="F1823" s="43">
        <f>IFERROR(VLOOKUP(A1823,'2023'!A:N,13,0),0)</f>
        <v>69</v>
      </c>
      <c r="G1823" s="43">
        <f>IFERROR(VLOOKUP(A1823,'2023'!A:N,14,0),0)</f>
        <v>2061839</v>
      </c>
      <c r="H1823" s="43">
        <v>0</v>
      </c>
      <c r="I1823" s="43">
        <v>0</v>
      </c>
      <c r="J1823" s="44">
        <f t="shared" si="36"/>
        <v>29881.72463768116</v>
      </c>
      <c r="K1823" s="43">
        <v>0</v>
      </c>
      <c r="L1823" s="43">
        <v>0</v>
      </c>
      <c r="M1823" s="44">
        <f t="shared" si="37"/>
        <v>0</v>
      </c>
      <c r="N1823" s="43">
        <f t="shared" si="38"/>
        <v>69</v>
      </c>
      <c r="O1823" s="44">
        <f t="shared" si="39"/>
        <v>2061839</v>
      </c>
    </row>
    <row r="1824" spans="1:15" x14ac:dyDescent="0.2">
      <c r="A1824" s="31" t="s">
        <v>480</v>
      </c>
      <c r="B1824" s="31" t="s">
        <v>11</v>
      </c>
      <c r="C1824" s="31">
        <v>1</v>
      </c>
      <c r="D1824" s="31">
        <v>0</v>
      </c>
      <c r="E1824" s="31">
        <f t="shared" si="35"/>
        <v>0</v>
      </c>
      <c r="F1824" s="43">
        <f>IFERROR(VLOOKUP(A1824,'2023'!A:N,13,0),0)</f>
        <v>1</v>
      </c>
      <c r="G1824" s="43">
        <f>IFERROR(VLOOKUP(A1824,'2023'!A:N,14,0),0)</f>
        <v>0</v>
      </c>
      <c r="H1824" s="43">
        <v>0</v>
      </c>
      <c r="I1824" s="43">
        <v>0</v>
      </c>
      <c r="J1824" s="44">
        <f t="shared" si="36"/>
        <v>0</v>
      </c>
      <c r="K1824" s="43">
        <v>0</v>
      </c>
      <c r="L1824" s="43">
        <v>0</v>
      </c>
      <c r="M1824" s="44">
        <f t="shared" si="37"/>
        <v>0</v>
      </c>
      <c r="N1824" s="43">
        <f t="shared" si="38"/>
        <v>1</v>
      </c>
      <c r="O1824" s="44">
        <f t="shared" si="39"/>
        <v>0</v>
      </c>
    </row>
    <row r="1825" spans="1:15" x14ac:dyDescent="0.2">
      <c r="A1825" s="31" t="s">
        <v>481</v>
      </c>
      <c r="B1825" s="31" t="s">
        <v>11</v>
      </c>
      <c r="C1825" s="31">
        <v>15</v>
      </c>
      <c r="D1825" s="31">
        <v>5468180</v>
      </c>
      <c r="E1825" s="31">
        <f t="shared" si="35"/>
        <v>0</v>
      </c>
      <c r="F1825" s="43">
        <f>IFERROR(VLOOKUP(A1825,'2023'!A:N,13,0),0)</f>
        <v>15</v>
      </c>
      <c r="G1825" s="43">
        <f>IFERROR(VLOOKUP(A1825,'2023'!A:N,14,0),0)</f>
        <v>5468180</v>
      </c>
      <c r="H1825" s="43">
        <v>0</v>
      </c>
      <c r="I1825" s="43">
        <v>0</v>
      </c>
      <c r="J1825" s="44">
        <f t="shared" si="36"/>
        <v>364545.33333333331</v>
      </c>
      <c r="K1825" s="43">
        <v>0</v>
      </c>
      <c r="L1825" s="43">
        <v>0</v>
      </c>
      <c r="M1825" s="44">
        <f t="shared" si="37"/>
        <v>0</v>
      </c>
      <c r="N1825" s="43">
        <f t="shared" si="38"/>
        <v>15</v>
      </c>
      <c r="O1825" s="44">
        <f t="shared" si="39"/>
        <v>5468180</v>
      </c>
    </row>
    <row r="1826" spans="1:15" x14ac:dyDescent="0.2">
      <c r="A1826" s="31" t="s">
        <v>482</v>
      </c>
      <c r="B1826" s="31" t="s">
        <v>11</v>
      </c>
      <c r="C1826" s="31">
        <v>2</v>
      </c>
      <c r="D1826" s="31">
        <v>1536364</v>
      </c>
      <c r="E1826" s="31">
        <f t="shared" si="35"/>
        <v>0</v>
      </c>
      <c r="F1826" s="43">
        <f>IFERROR(VLOOKUP(A1826,'2023'!A:N,13,0),0)</f>
        <v>2</v>
      </c>
      <c r="G1826" s="43">
        <f>IFERROR(VLOOKUP(A1826,'2023'!A:N,14,0),0)</f>
        <v>1536364</v>
      </c>
      <c r="H1826" s="43">
        <v>0</v>
      </c>
      <c r="I1826" s="43">
        <v>0</v>
      </c>
      <c r="J1826" s="44">
        <f t="shared" si="36"/>
        <v>768182</v>
      </c>
      <c r="K1826" s="43">
        <v>0</v>
      </c>
      <c r="L1826" s="43">
        <v>0</v>
      </c>
      <c r="M1826" s="44">
        <f t="shared" si="37"/>
        <v>0</v>
      </c>
      <c r="N1826" s="43">
        <f t="shared" si="38"/>
        <v>2</v>
      </c>
      <c r="O1826" s="44">
        <f t="shared" si="39"/>
        <v>1536364</v>
      </c>
    </row>
    <row r="1827" spans="1:15" x14ac:dyDescent="0.2">
      <c r="A1827" s="31" t="s">
        <v>483</v>
      </c>
      <c r="B1827" s="31" t="s">
        <v>171</v>
      </c>
      <c r="C1827" s="31">
        <v>8</v>
      </c>
      <c r="D1827" s="31">
        <v>1821816</v>
      </c>
      <c r="E1827" s="31">
        <f t="shared" si="35"/>
        <v>0</v>
      </c>
      <c r="F1827" s="43">
        <f>IFERROR(VLOOKUP(A1827,'2023'!A:N,13,0),0)</f>
        <v>8</v>
      </c>
      <c r="G1827" s="43">
        <f>IFERROR(VLOOKUP(A1827,'2023'!A:N,14,0),0)</f>
        <v>1821816</v>
      </c>
      <c r="H1827" s="43">
        <v>0</v>
      </c>
      <c r="I1827" s="43">
        <v>0</v>
      </c>
      <c r="J1827" s="44">
        <f t="shared" si="36"/>
        <v>227727</v>
      </c>
      <c r="K1827" s="43">
        <v>0</v>
      </c>
      <c r="L1827" s="43">
        <v>0</v>
      </c>
      <c r="M1827" s="44">
        <f t="shared" si="37"/>
        <v>0</v>
      </c>
      <c r="N1827" s="43">
        <f t="shared" si="38"/>
        <v>8</v>
      </c>
      <c r="O1827" s="44">
        <f t="shared" si="39"/>
        <v>1821816</v>
      </c>
    </row>
    <row r="1828" spans="1:15" x14ac:dyDescent="0.2">
      <c r="A1828" s="31" t="s">
        <v>484</v>
      </c>
      <c r="B1828" s="31" t="s">
        <v>171</v>
      </c>
      <c r="C1828" s="31">
        <v>6</v>
      </c>
      <c r="D1828" s="31">
        <v>1366362</v>
      </c>
      <c r="E1828" s="31">
        <f t="shared" si="35"/>
        <v>0</v>
      </c>
      <c r="F1828" s="43">
        <f>IFERROR(VLOOKUP(A1828,'2023'!A:N,13,0),0)</f>
        <v>6</v>
      </c>
      <c r="G1828" s="43">
        <f>IFERROR(VLOOKUP(A1828,'2023'!A:N,14,0),0)</f>
        <v>1366362</v>
      </c>
      <c r="H1828" s="43">
        <v>0</v>
      </c>
      <c r="I1828" s="43">
        <v>0</v>
      </c>
      <c r="J1828" s="44">
        <f t="shared" si="36"/>
        <v>227727</v>
      </c>
      <c r="K1828" s="43">
        <v>0</v>
      </c>
      <c r="L1828" s="43">
        <v>0</v>
      </c>
      <c r="M1828" s="44">
        <f t="shared" si="37"/>
        <v>0</v>
      </c>
      <c r="N1828" s="43">
        <f t="shared" si="38"/>
        <v>6</v>
      </c>
      <c r="O1828" s="44">
        <f t="shared" si="39"/>
        <v>1366362</v>
      </c>
    </row>
    <row r="1829" spans="1:15" x14ac:dyDescent="0.2">
      <c r="A1829" s="31" t="s">
        <v>485</v>
      </c>
      <c r="B1829" s="31" t="s">
        <v>171</v>
      </c>
      <c r="C1829" s="31">
        <v>6</v>
      </c>
      <c r="D1829" s="31">
        <v>1366362</v>
      </c>
      <c r="E1829" s="31">
        <f t="shared" si="35"/>
        <v>0</v>
      </c>
      <c r="F1829" s="43">
        <f>IFERROR(VLOOKUP(A1829,'2023'!A:N,13,0),0)</f>
        <v>6</v>
      </c>
      <c r="G1829" s="43">
        <f>IFERROR(VLOOKUP(A1829,'2023'!A:N,14,0),0)</f>
        <v>1366362</v>
      </c>
      <c r="H1829" s="43">
        <v>0</v>
      </c>
      <c r="I1829" s="43">
        <v>0</v>
      </c>
      <c r="J1829" s="44">
        <f t="shared" si="36"/>
        <v>227727</v>
      </c>
      <c r="K1829" s="43">
        <v>0</v>
      </c>
      <c r="L1829" s="43">
        <v>0</v>
      </c>
      <c r="M1829" s="44">
        <f t="shared" si="37"/>
        <v>0</v>
      </c>
      <c r="N1829" s="43">
        <f t="shared" si="38"/>
        <v>6</v>
      </c>
      <c r="O1829" s="44">
        <f t="shared" si="39"/>
        <v>1366362</v>
      </c>
    </row>
    <row r="1830" spans="1:15" x14ac:dyDescent="0.2">
      <c r="A1830" s="31" t="s">
        <v>486</v>
      </c>
      <c r="B1830" s="31" t="s">
        <v>11</v>
      </c>
      <c r="C1830" s="31">
        <v>2</v>
      </c>
      <c r="D1830" s="31">
        <v>360000</v>
      </c>
      <c r="E1830" s="31">
        <f t="shared" si="35"/>
        <v>0</v>
      </c>
      <c r="F1830" s="43">
        <f>IFERROR(VLOOKUP(A1830,'2023'!A:N,13,0),0)</f>
        <v>2</v>
      </c>
      <c r="G1830" s="43">
        <f>IFERROR(VLOOKUP(A1830,'2023'!A:N,14,0),0)</f>
        <v>360000</v>
      </c>
      <c r="H1830" s="43">
        <v>0</v>
      </c>
      <c r="I1830" s="43">
        <v>0</v>
      </c>
      <c r="J1830" s="44">
        <f t="shared" si="36"/>
        <v>180000</v>
      </c>
      <c r="K1830" s="43">
        <v>0</v>
      </c>
      <c r="L1830" s="43">
        <v>0</v>
      </c>
      <c r="M1830" s="44">
        <f t="shared" si="37"/>
        <v>0</v>
      </c>
      <c r="N1830" s="43">
        <f t="shared" si="38"/>
        <v>2</v>
      </c>
      <c r="O1830" s="44">
        <f t="shared" si="39"/>
        <v>360000</v>
      </c>
    </row>
    <row r="1831" spans="1:15" x14ac:dyDescent="0.2">
      <c r="A1831" s="31" t="s">
        <v>487</v>
      </c>
      <c r="B1831" s="31" t="s">
        <v>11</v>
      </c>
      <c r="C1831" s="31">
        <v>7</v>
      </c>
      <c r="D1831" s="31">
        <v>1205455</v>
      </c>
      <c r="E1831" s="31">
        <f t="shared" si="35"/>
        <v>0</v>
      </c>
      <c r="F1831" s="43">
        <f>IFERROR(VLOOKUP(A1831,'2023'!A:N,13,0),0)</f>
        <v>7</v>
      </c>
      <c r="G1831" s="43">
        <f>IFERROR(VLOOKUP(A1831,'2023'!A:N,14,0),0)</f>
        <v>1205455</v>
      </c>
      <c r="H1831" s="43">
        <v>0</v>
      </c>
      <c r="I1831" s="43">
        <v>0</v>
      </c>
      <c r="J1831" s="44">
        <f t="shared" si="36"/>
        <v>172207.85714285713</v>
      </c>
      <c r="K1831" s="43">
        <v>0</v>
      </c>
      <c r="L1831" s="43">
        <v>0</v>
      </c>
      <c r="M1831" s="44">
        <f t="shared" si="37"/>
        <v>0</v>
      </c>
      <c r="N1831" s="43">
        <f t="shared" si="38"/>
        <v>7</v>
      </c>
      <c r="O1831" s="44">
        <f t="shared" si="39"/>
        <v>1205455</v>
      </c>
    </row>
    <row r="1832" spans="1:15" x14ac:dyDescent="0.2">
      <c r="A1832" s="31" t="s">
        <v>488</v>
      </c>
      <c r="B1832" s="31" t="s">
        <v>34</v>
      </c>
      <c r="C1832" s="31">
        <v>3</v>
      </c>
      <c r="D1832" s="31">
        <v>627273</v>
      </c>
      <c r="E1832" s="31">
        <f t="shared" si="35"/>
        <v>0</v>
      </c>
      <c r="F1832" s="43">
        <f>IFERROR(VLOOKUP(A1832,'2023'!A:N,13,0),0)</f>
        <v>3</v>
      </c>
      <c r="G1832" s="43">
        <f>IFERROR(VLOOKUP(A1832,'2023'!A:N,14,0),0)</f>
        <v>627273</v>
      </c>
      <c r="H1832" s="43">
        <v>0</v>
      </c>
      <c r="I1832" s="43">
        <v>0</v>
      </c>
      <c r="J1832" s="44">
        <f t="shared" si="36"/>
        <v>209091</v>
      </c>
      <c r="K1832" s="43">
        <v>0</v>
      </c>
      <c r="L1832" s="43">
        <v>0</v>
      </c>
      <c r="M1832" s="44">
        <f t="shared" si="37"/>
        <v>0</v>
      </c>
      <c r="N1832" s="43">
        <f t="shared" si="38"/>
        <v>3</v>
      </c>
      <c r="O1832" s="44">
        <f t="shared" si="39"/>
        <v>627273</v>
      </c>
    </row>
    <row r="1833" spans="1:15" x14ac:dyDescent="0.2">
      <c r="A1833" s="31" t="s">
        <v>489</v>
      </c>
      <c r="B1833" s="31" t="s">
        <v>34</v>
      </c>
      <c r="C1833" s="31">
        <v>3</v>
      </c>
      <c r="D1833" s="31">
        <v>627273</v>
      </c>
      <c r="E1833" s="31">
        <f t="shared" si="35"/>
        <v>0</v>
      </c>
      <c r="F1833" s="43">
        <f>IFERROR(VLOOKUP(A1833,'2023'!A:N,13,0),0)</f>
        <v>3</v>
      </c>
      <c r="G1833" s="43">
        <f>IFERROR(VLOOKUP(A1833,'2023'!A:N,14,0),0)</f>
        <v>627273</v>
      </c>
      <c r="H1833" s="43">
        <v>0</v>
      </c>
      <c r="I1833" s="43">
        <v>0</v>
      </c>
      <c r="J1833" s="44">
        <f t="shared" si="36"/>
        <v>209091</v>
      </c>
      <c r="K1833" s="43">
        <v>0</v>
      </c>
      <c r="L1833" s="43">
        <v>0</v>
      </c>
      <c r="M1833" s="44">
        <f t="shared" si="37"/>
        <v>0</v>
      </c>
      <c r="N1833" s="43">
        <f t="shared" si="38"/>
        <v>3</v>
      </c>
      <c r="O1833" s="44">
        <f t="shared" si="39"/>
        <v>627273</v>
      </c>
    </row>
    <row r="1834" spans="1:15" x14ac:dyDescent="0.2">
      <c r="A1834" s="31" t="s">
        <v>490</v>
      </c>
      <c r="B1834" s="31" t="s">
        <v>11</v>
      </c>
      <c r="C1834" s="31">
        <v>1</v>
      </c>
      <c r="D1834" s="31">
        <v>468182</v>
      </c>
      <c r="E1834" s="31">
        <f t="shared" si="35"/>
        <v>0</v>
      </c>
      <c r="F1834" s="43">
        <f>IFERROR(VLOOKUP(A1834,'2023'!A:N,13,0),0)</f>
        <v>1</v>
      </c>
      <c r="G1834" s="43">
        <f>IFERROR(VLOOKUP(A1834,'2023'!A:N,14,0),0)</f>
        <v>468182</v>
      </c>
      <c r="H1834" s="43">
        <v>0</v>
      </c>
      <c r="I1834" s="43">
        <v>0</v>
      </c>
      <c r="J1834" s="44">
        <f t="shared" si="36"/>
        <v>468182</v>
      </c>
      <c r="K1834" s="43">
        <v>0</v>
      </c>
      <c r="L1834" s="43">
        <v>0</v>
      </c>
      <c r="M1834" s="44">
        <f t="shared" si="37"/>
        <v>0</v>
      </c>
      <c r="N1834" s="43">
        <f t="shared" si="38"/>
        <v>1</v>
      </c>
      <c r="O1834" s="44">
        <f t="shared" si="39"/>
        <v>468182</v>
      </c>
    </row>
    <row r="1835" spans="1:15" x14ac:dyDescent="0.2">
      <c r="A1835" s="31" t="s">
        <v>491</v>
      </c>
      <c r="B1835" s="31" t="s">
        <v>11</v>
      </c>
      <c r="C1835" s="31">
        <v>1</v>
      </c>
      <c r="D1835" s="31">
        <v>468182</v>
      </c>
      <c r="E1835" s="31">
        <f t="shared" si="35"/>
        <v>0</v>
      </c>
      <c r="F1835" s="43">
        <f>IFERROR(VLOOKUP(A1835,'2023'!A:N,13,0),0)</f>
        <v>1</v>
      </c>
      <c r="G1835" s="43">
        <f>IFERROR(VLOOKUP(A1835,'2023'!A:N,14,0),0)</f>
        <v>468182</v>
      </c>
      <c r="H1835" s="43">
        <v>0</v>
      </c>
      <c r="I1835" s="43">
        <v>0</v>
      </c>
      <c r="J1835" s="44">
        <f t="shared" si="36"/>
        <v>468182</v>
      </c>
      <c r="K1835" s="43">
        <v>0</v>
      </c>
      <c r="L1835" s="43">
        <v>0</v>
      </c>
      <c r="M1835" s="44">
        <f t="shared" si="37"/>
        <v>0</v>
      </c>
      <c r="N1835" s="43">
        <f t="shared" si="38"/>
        <v>1</v>
      </c>
      <c r="O1835" s="44">
        <f t="shared" si="39"/>
        <v>468182</v>
      </c>
    </row>
    <row r="1836" spans="1:15" x14ac:dyDescent="0.2">
      <c r="A1836" s="31" t="s">
        <v>492</v>
      </c>
      <c r="B1836" s="31" t="s">
        <v>171</v>
      </c>
      <c r="C1836" s="31">
        <v>1</v>
      </c>
      <c r="D1836" s="31">
        <v>468182</v>
      </c>
      <c r="E1836" s="31">
        <f t="shared" si="35"/>
        <v>0</v>
      </c>
      <c r="F1836" s="43">
        <f>IFERROR(VLOOKUP(A1836,'2023'!A:N,13,0),0)</f>
        <v>1</v>
      </c>
      <c r="G1836" s="43">
        <f>IFERROR(VLOOKUP(A1836,'2023'!A:N,14,0),0)</f>
        <v>468182</v>
      </c>
      <c r="H1836" s="43">
        <v>0</v>
      </c>
      <c r="I1836" s="43">
        <v>0</v>
      </c>
      <c r="J1836" s="44">
        <f t="shared" si="36"/>
        <v>468182</v>
      </c>
      <c r="K1836" s="43">
        <v>0</v>
      </c>
      <c r="L1836" s="43">
        <v>0</v>
      </c>
      <c r="M1836" s="44">
        <f t="shared" si="37"/>
        <v>0</v>
      </c>
      <c r="N1836" s="43">
        <f t="shared" si="38"/>
        <v>1</v>
      </c>
      <c r="O1836" s="44">
        <f t="shared" si="39"/>
        <v>468182</v>
      </c>
    </row>
    <row r="1837" spans="1:15" x14ac:dyDescent="0.2">
      <c r="A1837" s="31" t="s">
        <v>493</v>
      </c>
      <c r="B1837" s="31" t="s">
        <v>11</v>
      </c>
      <c r="C1837" s="31">
        <v>1</v>
      </c>
      <c r="D1837" s="31">
        <v>8090909</v>
      </c>
      <c r="E1837" s="31">
        <f t="shared" si="35"/>
        <v>0</v>
      </c>
      <c r="F1837" s="43">
        <f>IFERROR(VLOOKUP(A1837,'2023'!A:N,13,0),0)</f>
        <v>1</v>
      </c>
      <c r="G1837" s="43">
        <f>IFERROR(VLOOKUP(A1837,'2023'!A:N,14,0),0)</f>
        <v>8090909</v>
      </c>
      <c r="H1837" s="43">
        <v>0</v>
      </c>
      <c r="I1837" s="43">
        <v>0</v>
      </c>
      <c r="J1837" s="44">
        <f t="shared" si="36"/>
        <v>8090909</v>
      </c>
      <c r="K1837" s="43">
        <v>0</v>
      </c>
      <c r="L1837" s="43">
        <v>0</v>
      </c>
      <c r="M1837" s="44">
        <f t="shared" si="37"/>
        <v>0</v>
      </c>
      <c r="N1837" s="43">
        <f t="shared" si="38"/>
        <v>1</v>
      </c>
      <c r="O1837" s="44">
        <f t="shared" si="39"/>
        <v>8090909</v>
      </c>
    </row>
    <row r="1838" spans="1:15" x14ac:dyDescent="0.2">
      <c r="A1838" s="31" t="s">
        <v>494</v>
      </c>
      <c r="B1838" s="31" t="s">
        <v>11</v>
      </c>
      <c r="C1838" s="31">
        <v>5</v>
      </c>
      <c r="D1838" s="31">
        <v>16745455</v>
      </c>
      <c r="E1838" s="31">
        <f t="shared" si="35"/>
        <v>0</v>
      </c>
      <c r="F1838" s="43">
        <f>IFERROR(VLOOKUP(A1838,'2023'!A:N,13,0),0)</f>
        <v>5</v>
      </c>
      <c r="G1838" s="43">
        <f>IFERROR(VLOOKUP(A1838,'2023'!A:N,14,0),0)</f>
        <v>16745455</v>
      </c>
      <c r="H1838" s="43">
        <v>0</v>
      </c>
      <c r="I1838" s="43">
        <v>0</v>
      </c>
      <c r="J1838" s="44">
        <f t="shared" si="36"/>
        <v>3349091</v>
      </c>
      <c r="K1838" s="43">
        <v>0</v>
      </c>
      <c r="L1838" s="43">
        <v>0</v>
      </c>
      <c r="M1838" s="44">
        <f t="shared" si="37"/>
        <v>0</v>
      </c>
      <c r="N1838" s="43">
        <f t="shared" si="38"/>
        <v>5</v>
      </c>
      <c r="O1838" s="44">
        <f t="shared" si="39"/>
        <v>16745455</v>
      </c>
    </row>
    <row r="1839" spans="1:15" x14ac:dyDescent="0.2">
      <c r="A1839" s="31" t="s">
        <v>498</v>
      </c>
      <c r="B1839" s="31" t="s">
        <v>11</v>
      </c>
      <c r="C1839" s="31">
        <v>1</v>
      </c>
      <c r="D1839" s="31">
        <v>10363636</v>
      </c>
      <c r="E1839" s="31">
        <f t="shared" si="35"/>
        <v>0</v>
      </c>
      <c r="F1839" s="43">
        <f>IFERROR(VLOOKUP(A1839,'2023'!A:N,13,0),0)</f>
        <v>1</v>
      </c>
      <c r="G1839" s="43">
        <f>IFERROR(VLOOKUP(A1839,'2023'!A:N,14,0),0)</f>
        <v>10363636</v>
      </c>
      <c r="H1839" s="43">
        <v>0</v>
      </c>
      <c r="I1839" s="43">
        <v>0</v>
      </c>
      <c r="J1839" s="44">
        <f t="shared" si="36"/>
        <v>10363636</v>
      </c>
      <c r="K1839" s="43">
        <v>0</v>
      </c>
      <c r="L1839" s="43">
        <v>0</v>
      </c>
      <c r="M1839" s="44">
        <f t="shared" si="37"/>
        <v>0</v>
      </c>
      <c r="N1839" s="43">
        <f t="shared" si="38"/>
        <v>1</v>
      </c>
      <c r="O1839" s="44">
        <f t="shared" si="39"/>
        <v>10363636</v>
      </c>
    </row>
    <row r="1840" spans="1:15" x14ac:dyDescent="0.2">
      <c r="A1840" s="31" t="s">
        <v>507</v>
      </c>
      <c r="B1840" s="31" t="s">
        <v>25</v>
      </c>
      <c r="C1840" s="31">
        <v>2</v>
      </c>
      <c r="D1840" s="31">
        <v>6238182</v>
      </c>
      <c r="E1840" s="31">
        <f t="shared" si="35"/>
        <v>0</v>
      </c>
      <c r="F1840" s="43">
        <f>IFERROR(VLOOKUP(A1840,'2023'!A:N,13,0),0)</f>
        <v>2</v>
      </c>
      <c r="G1840" s="43">
        <f>IFERROR(VLOOKUP(A1840,'2023'!A:N,14,0),0)</f>
        <v>6238182</v>
      </c>
      <c r="H1840" s="43">
        <v>0</v>
      </c>
      <c r="I1840" s="43">
        <v>0</v>
      </c>
      <c r="J1840" s="44">
        <f t="shared" si="36"/>
        <v>3119091</v>
      </c>
      <c r="K1840" s="43">
        <v>0</v>
      </c>
      <c r="L1840" s="43">
        <v>0</v>
      </c>
      <c r="M1840" s="44">
        <f t="shared" si="37"/>
        <v>0</v>
      </c>
      <c r="N1840" s="43">
        <f t="shared" si="38"/>
        <v>2</v>
      </c>
      <c r="O1840" s="44">
        <f t="shared" si="39"/>
        <v>6238182</v>
      </c>
    </row>
    <row r="1841" spans="1:15" x14ac:dyDescent="0.2">
      <c r="A1841" s="31" t="s">
        <v>508</v>
      </c>
      <c r="B1841" s="31" t="s">
        <v>11</v>
      </c>
      <c r="C1841" s="31">
        <v>1</v>
      </c>
      <c r="D1841" s="31">
        <v>2654545</v>
      </c>
      <c r="E1841" s="31">
        <f t="shared" si="35"/>
        <v>0</v>
      </c>
      <c r="F1841" s="43">
        <f>IFERROR(VLOOKUP(A1841,'2023'!A:N,13,0),0)</f>
        <v>1</v>
      </c>
      <c r="G1841" s="43">
        <f>IFERROR(VLOOKUP(A1841,'2023'!A:N,14,0),0)</f>
        <v>2654545</v>
      </c>
      <c r="H1841" s="43">
        <v>0</v>
      </c>
      <c r="I1841" s="43">
        <v>0</v>
      </c>
      <c r="J1841" s="44">
        <f t="shared" si="36"/>
        <v>2654545</v>
      </c>
      <c r="K1841" s="43">
        <v>0</v>
      </c>
      <c r="L1841" s="43">
        <v>0</v>
      </c>
      <c r="M1841" s="44">
        <f t="shared" si="37"/>
        <v>0</v>
      </c>
      <c r="N1841" s="43">
        <f t="shared" si="38"/>
        <v>1</v>
      </c>
      <c r="O1841" s="44">
        <f t="shared" si="39"/>
        <v>2654545</v>
      </c>
    </row>
    <row r="1842" spans="1:15" x14ac:dyDescent="0.2">
      <c r="A1842" s="31" t="s">
        <v>510</v>
      </c>
      <c r="B1842" s="31" t="s">
        <v>11</v>
      </c>
      <c r="C1842" s="31">
        <v>4</v>
      </c>
      <c r="D1842" s="31">
        <v>4072728</v>
      </c>
      <c r="E1842" s="31">
        <f t="shared" si="35"/>
        <v>0</v>
      </c>
      <c r="F1842" s="43">
        <f>IFERROR(VLOOKUP(A1842,'2023'!A:N,13,0),0)</f>
        <v>4</v>
      </c>
      <c r="G1842" s="43">
        <f>IFERROR(VLOOKUP(A1842,'2023'!A:N,14,0),0)</f>
        <v>4072728</v>
      </c>
      <c r="H1842" s="43">
        <v>0</v>
      </c>
      <c r="I1842" s="43">
        <v>0</v>
      </c>
      <c r="J1842" s="44">
        <f t="shared" si="36"/>
        <v>1018182</v>
      </c>
      <c r="K1842" s="43">
        <v>0</v>
      </c>
      <c r="L1842" s="43">
        <v>0</v>
      </c>
      <c r="M1842" s="44">
        <f t="shared" si="37"/>
        <v>0</v>
      </c>
      <c r="N1842" s="43">
        <f t="shared" si="38"/>
        <v>4</v>
      </c>
      <c r="O1842" s="44">
        <f t="shared" si="39"/>
        <v>4072728</v>
      </c>
    </row>
    <row r="1843" spans="1:15" x14ac:dyDescent="0.2">
      <c r="A1843" s="31" t="s">
        <v>512</v>
      </c>
      <c r="B1843" s="31" t="s">
        <v>34</v>
      </c>
      <c r="C1843" s="31">
        <v>3</v>
      </c>
      <c r="D1843" s="31">
        <v>2536362</v>
      </c>
      <c r="E1843" s="31">
        <f t="shared" si="35"/>
        <v>0</v>
      </c>
      <c r="F1843" s="43">
        <f>IFERROR(VLOOKUP(A1843,'2023'!A:N,13,0),0)</f>
        <v>3</v>
      </c>
      <c r="G1843" s="43">
        <f>IFERROR(VLOOKUP(A1843,'2023'!A:N,14,0),0)</f>
        <v>2536362</v>
      </c>
      <c r="H1843" s="43">
        <v>0</v>
      </c>
      <c r="I1843" s="43">
        <v>0</v>
      </c>
      <c r="J1843" s="44">
        <f t="shared" si="36"/>
        <v>845454</v>
      </c>
      <c r="K1843" s="43">
        <v>0</v>
      </c>
      <c r="L1843" s="43">
        <v>0</v>
      </c>
      <c r="M1843" s="44">
        <f t="shared" si="37"/>
        <v>0</v>
      </c>
      <c r="N1843" s="43">
        <f t="shared" si="38"/>
        <v>3</v>
      </c>
      <c r="O1843" s="44">
        <f t="shared" si="39"/>
        <v>2536362</v>
      </c>
    </row>
    <row r="1844" spans="1:15" x14ac:dyDescent="0.2">
      <c r="A1844" s="31" t="s">
        <v>513</v>
      </c>
      <c r="B1844" s="31" t="s">
        <v>34</v>
      </c>
      <c r="C1844" s="31">
        <v>1</v>
      </c>
      <c r="D1844" s="31">
        <v>845454</v>
      </c>
      <c r="E1844" s="31">
        <f t="shared" si="35"/>
        <v>0</v>
      </c>
      <c r="F1844" s="43">
        <f>IFERROR(VLOOKUP(A1844,'2023'!A:N,13,0),0)</f>
        <v>1</v>
      </c>
      <c r="G1844" s="43">
        <f>IFERROR(VLOOKUP(A1844,'2023'!A:N,14,0),0)</f>
        <v>845454</v>
      </c>
      <c r="H1844" s="43">
        <v>0</v>
      </c>
      <c r="I1844" s="43">
        <v>0</v>
      </c>
      <c r="J1844" s="44">
        <f t="shared" si="36"/>
        <v>845454</v>
      </c>
      <c r="K1844" s="43">
        <v>0</v>
      </c>
      <c r="L1844" s="43">
        <v>0</v>
      </c>
      <c r="M1844" s="44">
        <f t="shared" si="37"/>
        <v>0</v>
      </c>
      <c r="N1844" s="43">
        <f t="shared" si="38"/>
        <v>1</v>
      </c>
      <c r="O1844" s="44">
        <f t="shared" si="39"/>
        <v>845454</v>
      </c>
    </row>
    <row r="1845" spans="1:15" x14ac:dyDescent="0.2">
      <c r="A1845" s="31" t="s">
        <v>515</v>
      </c>
      <c r="B1845" s="31" t="s">
        <v>11</v>
      </c>
      <c r="C1845" s="31">
        <v>41</v>
      </c>
      <c r="D1845" s="31">
        <v>19044468</v>
      </c>
      <c r="E1845" s="31">
        <f t="shared" si="35"/>
        <v>0</v>
      </c>
      <c r="F1845" s="43">
        <f>IFERROR(VLOOKUP(A1845,'2023'!A:N,13,0),0)</f>
        <v>41</v>
      </c>
      <c r="G1845" s="43">
        <f>IFERROR(VLOOKUP(A1845,'2023'!A:N,14,0),0)</f>
        <v>19044468</v>
      </c>
      <c r="H1845" s="43">
        <v>0</v>
      </c>
      <c r="I1845" s="43">
        <v>0</v>
      </c>
      <c r="J1845" s="44">
        <f t="shared" si="36"/>
        <v>464499.21951219509</v>
      </c>
      <c r="K1845" s="43">
        <v>0</v>
      </c>
      <c r="L1845" s="43">
        <v>0</v>
      </c>
      <c r="M1845" s="44">
        <f t="shared" si="37"/>
        <v>0</v>
      </c>
      <c r="N1845" s="43">
        <f t="shared" si="38"/>
        <v>41</v>
      </c>
      <c r="O1845" s="44">
        <f t="shared" si="39"/>
        <v>19044468</v>
      </c>
    </row>
    <row r="1846" spans="1:15" x14ac:dyDescent="0.2">
      <c r="A1846" s="31" t="s">
        <v>518</v>
      </c>
      <c r="B1846" s="31" t="s">
        <v>34</v>
      </c>
      <c r="C1846" s="31">
        <v>1</v>
      </c>
      <c r="D1846" s="31">
        <v>5000000</v>
      </c>
      <c r="E1846" s="31">
        <f t="shared" si="35"/>
        <v>0</v>
      </c>
      <c r="F1846" s="43">
        <f>IFERROR(VLOOKUP(A1846,'2023'!A:N,13,0),0)</f>
        <v>1</v>
      </c>
      <c r="G1846" s="43">
        <f>IFERROR(VLOOKUP(A1846,'2023'!A:N,14,0),0)</f>
        <v>5000000</v>
      </c>
      <c r="H1846" s="43">
        <v>0</v>
      </c>
      <c r="I1846" s="43">
        <v>0</v>
      </c>
      <c r="J1846" s="44">
        <f t="shared" si="36"/>
        <v>5000000</v>
      </c>
      <c r="K1846" s="43">
        <v>0</v>
      </c>
      <c r="L1846" s="43">
        <v>0</v>
      </c>
      <c r="M1846" s="44">
        <f t="shared" si="37"/>
        <v>0</v>
      </c>
      <c r="N1846" s="43">
        <f t="shared" si="38"/>
        <v>1</v>
      </c>
      <c r="O1846" s="44">
        <f t="shared" si="39"/>
        <v>5000000</v>
      </c>
    </row>
    <row r="1847" spans="1:15" x14ac:dyDescent="0.2">
      <c r="A1847" s="31" t="s">
        <v>522</v>
      </c>
      <c r="B1847" s="31" t="s">
        <v>141</v>
      </c>
      <c r="C1847" s="31">
        <v>3</v>
      </c>
      <c r="D1847" s="31">
        <v>3500000</v>
      </c>
      <c r="E1847" s="31">
        <f t="shared" si="35"/>
        <v>0</v>
      </c>
      <c r="F1847" s="43">
        <f>IFERROR(VLOOKUP(A1847,'2023'!A:N,13,0),0)</f>
        <v>3</v>
      </c>
      <c r="G1847" s="43">
        <f>IFERROR(VLOOKUP(A1847,'2023'!A:N,14,0),0)</f>
        <v>3500000</v>
      </c>
      <c r="H1847" s="43">
        <v>0</v>
      </c>
      <c r="I1847" s="43">
        <v>0</v>
      </c>
      <c r="J1847" s="44">
        <f t="shared" si="36"/>
        <v>1166666.6666666667</v>
      </c>
      <c r="K1847" s="43">
        <v>0</v>
      </c>
      <c r="L1847" s="43">
        <v>0</v>
      </c>
      <c r="M1847" s="44">
        <f t="shared" si="37"/>
        <v>0</v>
      </c>
      <c r="N1847" s="43">
        <f t="shared" si="38"/>
        <v>3</v>
      </c>
      <c r="O1847" s="44">
        <f t="shared" si="39"/>
        <v>3500000</v>
      </c>
    </row>
    <row r="1848" spans="1:15" x14ac:dyDescent="0.2">
      <c r="A1848" s="31" t="s">
        <v>564</v>
      </c>
      <c r="B1848" s="31" t="s">
        <v>11</v>
      </c>
      <c r="C1848" s="31">
        <v>4</v>
      </c>
      <c r="D1848" s="31">
        <v>5272724</v>
      </c>
      <c r="E1848" s="31">
        <f t="shared" si="35"/>
        <v>0</v>
      </c>
      <c r="F1848" s="43">
        <f>IFERROR(VLOOKUP(A1848,'2023'!A:N,13,0),0)</f>
        <v>4</v>
      </c>
      <c r="G1848" s="43">
        <f>IFERROR(VLOOKUP(A1848,'2023'!A:N,14,0),0)</f>
        <v>5272724</v>
      </c>
      <c r="H1848" s="43">
        <v>0</v>
      </c>
      <c r="I1848" s="43">
        <v>0</v>
      </c>
      <c r="J1848" s="44">
        <f t="shared" si="36"/>
        <v>1318181</v>
      </c>
      <c r="K1848" s="43">
        <v>0</v>
      </c>
      <c r="L1848" s="43">
        <v>0</v>
      </c>
      <c r="M1848" s="44">
        <f t="shared" si="37"/>
        <v>0</v>
      </c>
      <c r="N1848" s="43">
        <f t="shared" si="38"/>
        <v>4</v>
      </c>
      <c r="O1848" s="44">
        <f t="shared" si="39"/>
        <v>5272724</v>
      </c>
    </row>
    <row r="1849" spans="1:15" x14ac:dyDescent="0.2">
      <c r="A1849" s="31" t="s">
        <v>566</v>
      </c>
      <c r="B1849" s="31" t="s">
        <v>11</v>
      </c>
      <c r="C1849" s="31">
        <v>1</v>
      </c>
      <c r="D1849" s="31">
        <v>590909</v>
      </c>
      <c r="E1849" s="31">
        <f t="shared" si="35"/>
        <v>0</v>
      </c>
      <c r="F1849" s="43">
        <f>IFERROR(VLOOKUP(A1849,'2023'!A:N,13,0),0)</f>
        <v>1</v>
      </c>
      <c r="G1849" s="43">
        <f>IFERROR(VLOOKUP(A1849,'2023'!A:N,14,0),0)</f>
        <v>590909</v>
      </c>
      <c r="H1849" s="43">
        <v>0</v>
      </c>
      <c r="I1849" s="43">
        <v>0</v>
      </c>
      <c r="J1849" s="44">
        <f t="shared" si="36"/>
        <v>590909</v>
      </c>
      <c r="K1849" s="43">
        <v>0</v>
      </c>
      <c r="L1849" s="43">
        <v>0</v>
      </c>
      <c r="M1849" s="44">
        <f t="shared" si="37"/>
        <v>0</v>
      </c>
      <c r="N1849" s="43">
        <f t="shared" si="38"/>
        <v>1</v>
      </c>
      <c r="O1849" s="44">
        <f t="shared" si="39"/>
        <v>590909</v>
      </c>
    </row>
    <row r="1850" spans="1:15" x14ac:dyDescent="0.2">
      <c r="A1850" s="31" t="s">
        <v>567</v>
      </c>
      <c r="B1850" s="31" t="s">
        <v>11</v>
      </c>
      <c r="C1850" s="31">
        <v>1</v>
      </c>
      <c r="D1850" s="31">
        <v>1322727</v>
      </c>
      <c r="E1850" s="31">
        <f t="shared" si="35"/>
        <v>0</v>
      </c>
      <c r="F1850" s="43">
        <f>IFERROR(VLOOKUP(A1850,'2023'!A:N,13,0),0)</f>
        <v>1</v>
      </c>
      <c r="G1850" s="43">
        <f>IFERROR(VLOOKUP(A1850,'2023'!A:N,14,0),0)</f>
        <v>1322727</v>
      </c>
      <c r="H1850" s="43">
        <v>0</v>
      </c>
      <c r="I1850" s="43">
        <v>0</v>
      </c>
      <c r="J1850" s="44">
        <f t="shared" si="36"/>
        <v>1322727</v>
      </c>
      <c r="K1850" s="43">
        <v>0</v>
      </c>
      <c r="L1850" s="43">
        <v>0</v>
      </c>
      <c r="M1850" s="44">
        <f t="shared" si="37"/>
        <v>0</v>
      </c>
      <c r="N1850" s="43">
        <f t="shared" si="38"/>
        <v>1</v>
      </c>
      <c r="O1850" s="44">
        <f t="shared" si="39"/>
        <v>1322727</v>
      </c>
    </row>
    <row r="1851" spans="1:15" x14ac:dyDescent="0.2">
      <c r="A1851" s="31" t="s">
        <v>568</v>
      </c>
      <c r="B1851" s="31" t="s">
        <v>11</v>
      </c>
      <c r="C1851" s="31">
        <v>2</v>
      </c>
      <c r="D1851" s="31">
        <v>1909090</v>
      </c>
      <c r="E1851" s="31">
        <f t="shared" si="35"/>
        <v>0</v>
      </c>
      <c r="F1851" s="43">
        <f>IFERROR(VLOOKUP(A1851,'2023'!A:N,13,0),0)</f>
        <v>2</v>
      </c>
      <c r="G1851" s="43">
        <f>IFERROR(VLOOKUP(A1851,'2023'!A:N,14,0),0)</f>
        <v>1909090</v>
      </c>
      <c r="H1851" s="43">
        <v>0</v>
      </c>
      <c r="I1851" s="43">
        <v>0</v>
      </c>
      <c r="J1851" s="44">
        <f t="shared" si="36"/>
        <v>954545</v>
      </c>
      <c r="K1851" s="43">
        <v>0</v>
      </c>
      <c r="L1851" s="43">
        <v>0</v>
      </c>
      <c r="M1851" s="44">
        <f t="shared" si="37"/>
        <v>0</v>
      </c>
      <c r="N1851" s="43">
        <f t="shared" si="38"/>
        <v>2</v>
      </c>
      <c r="O1851" s="44">
        <f t="shared" si="39"/>
        <v>1909090</v>
      </c>
    </row>
    <row r="1852" spans="1:15" x14ac:dyDescent="0.2">
      <c r="A1852" s="31" t="s">
        <v>569</v>
      </c>
      <c r="B1852" s="31" t="s">
        <v>11</v>
      </c>
      <c r="C1852" s="31">
        <v>4</v>
      </c>
      <c r="D1852" s="31">
        <v>3236364</v>
      </c>
      <c r="E1852" s="31">
        <f t="shared" si="35"/>
        <v>0</v>
      </c>
      <c r="F1852" s="43">
        <f>IFERROR(VLOOKUP(A1852,'2023'!A:N,13,0),0)</f>
        <v>4</v>
      </c>
      <c r="G1852" s="43">
        <f>IFERROR(VLOOKUP(A1852,'2023'!A:N,14,0),0)</f>
        <v>3236364</v>
      </c>
      <c r="H1852" s="43">
        <v>0</v>
      </c>
      <c r="I1852" s="43">
        <v>0</v>
      </c>
      <c r="J1852" s="44">
        <f t="shared" si="36"/>
        <v>809091</v>
      </c>
      <c r="K1852" s="43">
        <v>0</v>
      </c>
      <c r="L1852" s="43">
        <v>0</v>
      </c>
      <c r="M1852" s="44">
        <f t="shared" si="37"/>
        <v>0</v>
      </c>
      <c r="N1852" s="43">
        <f t="shared" si="38"/>
        <v>4</v>
      </c>
      <c r="O1852" s="44">
        <f t="shared" si="39"/>
        <v>3236364</v>
      </c>
    </row>
    <row r="1853" spans="1:15" x14ac:dyDescent="0.2">
      <c r="A1853" s="31" t="s">
        <v>572</v>
      </c>
      <c r="B1853" s="31" t="s">
        <v>171</v>
      </c>
      <c r="C1853" s="31">
        <v>3</v>
      </c>
      <c r="D1853" s="31">
        <v>2340909</v>
      </c>
      <c r="E1853" s="31">
        <f t="shared" si="35"/>
        <v>0</v>
      </c>
      <c r="F1853" s="43">
        <f>IFERROR(VLOOKUP(A1853,'2023'!A:N,13,0),0)</f>
        <v>3</v>
      </c>
      <c r="G1853" s="43">
        <f>IFERROR(VLOOKUP(A1853,'2023'!A:N,14,0),0)</f>
        <v>2340909</v>
      </c>
      <c r="H1853" s="43">
        <v>0</v>
      </c>
      <c r="I1853" s="43">
        <v>0</v>
      </c>
      <c r="J1853" s="44">
        <f t="shared" si="36"/>
        <v>780303</v>
      </c>
      <c r="K1853" s="43">
        <v>0</v>
      </c>
      <c r="L1853" s="43">
        <v>0</v>
      </c>
      <c r="M1853" s="44">
        <f t="shared" si="37"/>
        <v>0</v>
      </c>
      <c r="N1853" s="43">
        <f t="shared" si="38"/>
        <v>3</v>
      </c>
      <c r="O1853" s="44">
        <f t="shared" si="39"/>
        <v>2340909</v>
      </c>
    </row>
    <row r="1854" spans="1:15" x14ac:dyDescent="0.2">
      <c r="A1854" s="31" t="s">
        <v>573</v>
      </c>
      <c r="B1854" s="31" t="s">
        <v>11</v>
      </c>
      <c r="C1854" s="31">
        <v>5</v>
      </c>
      <c r="D1854" s="31">
        <v>1904547</v>
      </c>
      <c r="E1854" s="31">
        <f t="shared" si="35"/>
        <v>0</v>
      </c>
      <c r="F1854" s="43">
        <f>IFERROR(VLOOKUP(A1854,'2023'!A:N,13,0),0)</f>
        <v>5</v>
      </c>
      <c r="G1854" s="43">
        <f>IFERROR(VLOOKUP(A1854,'2023'!A:N,14,0),0)</f>
        <v>1904547</v>
      </c>
      <c r="H1854" s="43">
        <v>0</v>
      </c>
      <c r="I1854" s="43">
        <v>0</v>
      </c>
      <c r="J1854" s="44">
        <f t="shared" si="36"/>
        <v>380909.4</v>
      </c>
      <c r="K1854" s="43">
        <v>0</v>
      </c>
      <c r="L1854" s="43">
        <v>0</v>
      </c>
      <c r="M1854" s="44">
        <f t="shared" si="37"/>
        <v>0</v>
      </c>
      <c r="N1854" s="43">
        <f t="shared" si="38"/>
        <v>5</v>
      </c>
      <c r="O1854" s="44">
        <f t="shared" si="39"/>
        <v>1904547</v>
      </c>
    </row>
    <row r="1855" spans="1:15" x14ac:dyDescent="0.2">
      <c r="A1855" s="31" t="s">
        <v>574</v>
      </c>
      <c r="B1855" s="31" t="s">
        <v>11</v>
      </c>
      <c r="C1855" s="31">
        <v>2</v>
      </c>
      <c r="D1855" s="31">
        <v>1436364</v>
      </c>
      <c r="E1855" s="31">
        <f t="shared" si="35"/>
        <v>0</v>
      </c>
      <c r="F1855" s="43">
        <f>IFERROR(VLOOKUP(A1855,'2023'!A:N,13,0),0)</f>
        <v>2</v>
      </c>
      <c r="G1855" s="43">
        <f>IFERROR(VLOOKUP(A1855,'2023'!A:N,14,0),0)</f>
        <v>1436364</v>
      </c>
      <c r="H1855" s="43">
        <v>0</v>
      </c>
      <c r="I1855" s="43">
        <v>0</v>
      </c>
      <c r="J1855" s="44">
        <f t="shared" si="36"/>
        <v>718182</v>
      </c>
      <c r="K1855" s="43">
        <v>0</v>
      </c>
      <c r="L1855" s="43">
        <v>0</v>
      </c>
      <c r="M1855" s="44">
        <f t="shared" si="37"/>
        <v>0</v>
      </c>
      <c r="N1855" s="43">
        <f t="shared" si="38"/>
        <v>2</v>
      </c>
      <c r="O1855" s="44">
        <f t="shared" si="39"/>
        <v>1436364</v>
      </c>
    </row>
    <row r="1856" spans="1:15" x14ac:dyDescent="0.2">
      <c r="A1856" s="31" t="s">
        <v>575</v>
      </c>
      <c r="B1856" s="31" t="s">
        <v>11</v>
      </c>
      <c r="C1856" s="31">
        <v>1</v>
      </c>
      <c r="D1856" s="31">
        <v>981818</v>
      </c>
      <c r="E1856" s="31">
        <f t="shared" si="35"/>
        <v>0</v>
      </c>
      <c r="F1856" s="43">
        <f>IFERROR(VLOOKUP(A1856,'2023'!A:N,13,0),0)</f>
        <v>1</v>
      </c>
      <c r="G1856" s="43">
        <f>IFERROR(VLOOKUP(A1856,'2023'!A:N,14,0),0)</f>
        <v>981818</v>
      </c>
      <c r="H1856" s="43">
        <v>0</v>
      </c>
      <c r="I1856" s="43">
        <v>0</v>
      </c>
      <c r="J1856" s="44">
        <f t="shared" si="36"/>
        <v>981818</v>
      </c>
      <c r="K1856" s="43">
        <v>0</v>
      </c>
      <c r="L1856" s="43">
        <v>0</v>
      </c>
      <c r="M1856" s="44">
        <f t="shared" si="37"/>
        <v>0</v>
      </c>
      <c r="N1856" s="43">
        <f t="shared" si="38"/>
        <v>1</v>
      </c>
      <c r="O1856" s="44">
        <f t="shared" si="39"/>
        <v>981818</v>
      </c>
    </row>
    <row r="1857" spans="1:15" x14ac:dyDescent="0.2">
      <c r="A1857" s="31" t="s">
        <v>576</v>
      </c>
      <c r="B1857" s="31" t="s">
        <v>11</v>
      </c>
      <c r="C1857" s="31">
        <v>2</v>
      </c>
      <c r="D1857" s="31">
        <v>6354546</v>
      </c>
      <c r="E1857" s="31">
        <f t="shared" si="35"/>
        <v>0</v>
      </c>
      <c r="F1857" s="43">
        <f>IFERROR(VLOOKUP(A1857,'2023'!A:N,13,0),0)</f>
        <v>2</v>
      </c>
      <c r="G1857" s="43">
        <f>IFERROR(VLOOKUP(A1857,'2023'!A:N,14,0),0)</f>
        <v>6354546</v>
      </c>
      <c r="H1857" s="43">
        <v>0</v>
      </c>
      <c r="I1857" s="43">
        <v>0</v>
      </c>
      <c r="J1857" s="44">
        <f t="shared" si="36"/>
        <v>3177273</v>
      </c>
      <c r="K1857" s="43">
        <v>0</v>
      </c>
      <c r="L1857" s="43">
        <v>0</v>
      </c>
      <c r="M1857" s="44">
        <f t="shared" si="37"/>
        <v>0</v>
      </c>
      <c r="N1857" s="43">
        <f t="shared" si="38"/>
        <v>2</v>
      </c>
      <c r="O1857" s="44">
        <f t="shared" si="39"/>
        <v>6354546</v>
      </c>
    </row>
    <row r="1858" spans="1:15" x14ac:dyDescent="0.2">
      <c r="A1858" s="31" t="s">
        <v>577</v>
      </c>
      <c r="B1858" s="31" t="s">
        <v>11</v>
      </c>
      <c r="C1858" s="31">
        <v>1</v>
      </c>
      <c r="D1858" s="31">
        <v>2818182</v>
      </c>
      <c r="E1858" s="31">
        <f t="shared" si="35"/>
        <v>0</v>
      </c>
      <c r="F1858" s="43">
        <f>IFERROR(VLOOKUP(A1858,'2023'!A:N,13,0),0)</f>
        <v>1</v>
      </c>
      <c r="G1858" s="43">
        <f>IFERROR(VLOOKUP(A1858,'2023'!A:N,14,0),0)</f>
        <v>2818182</v>
      </c>
      <c r="H1858" s="43">
        <v>0</v>
      </c>
      <c r="I1858" s="43">
        <v>0</v>
      </c>
      <c r="J1858" s="44">
        <f t="shared" si="36"/>
        <v>2818182</v>
      </c>
      <c r="K1858" s="43">
        <v>0</v>
      </c>
      <c r="L1858" s="43">
        <v>0</v>
      </c>
      <c r="M1858" s="44">
        <f t="shared" si="37"/>
        <v>0</v>
      </c>
      <c r="N1858" s="43">
        <f t="shared" si="38"/>
        <v>1</v>
      </c>
      <c r="O1858" s="44">
        <f t="shared" si="39"/>
        <v>2818182</v>
      </c>
    </row>
    <row r="1859" spans="1:15" x14ac:dyDescent="0.2">
      <c r="A1859" s="31" t="s">
        <v>578</v>
      </c>
      <c r="B1859" s="31" t="s">
        <v>11</v>
      </c>
      <c r="C1859" s="31">
        <v>1</v>
      </c>
      <c r="D1859" s="31">
        <v>3836364</v>
      </c>
      <c r="E1859" s="31">
        <f t="shared" si="35"/>
        <v>0</v>
      </c>
      <c r="F1859" s="43">
        <f>IFERROR(VLOOKUP(A1859,'2023'!A:N,13,0),0)</f>
        <v>1</v>
      </c>
      <c r="G1859" s="43">
        <f>IFERROR(VLOOKUP(A1859,'2023'!A:N,14,0),0)</f>
        <v>3836364</v>
      </c>
      <c r="H1859" s="43">
        <v>0</v>
      </c>
      <c r="I1859" s="43">
        <v>0</v>
      </c>
      <c r="J1859" s="44">
        <f t="shared" si="36"/>
        <v>3836364</v>
      </c>
      <c r="K1859" s="43">
        <v>0</v>
      </c>
      <c r="L1859" s="43">
        <v>0</v>
      </c>
      <c r="M1859" s="44">
        <f t="shared" si="37"/>
        <v>0</v>
      </c>
      <c r="N1859" s="43">
        <f t="shared" si="38"/>
        <v>1</v>
      </c>
      <c r="O1859" s="44">
        <f t="shared" si="39"/>
        <v>3836364</v>
      </c>
    </row>
    <row r="1860" spans="1:15" x14ac:dyDescent="0.2">
      <c r="A1860" s="31" t="s">
        <v>581</v>
      </c>
      <c r="B1860" s="31" t="s">
        <v>34</v>
      </c>
      <c r="C1860" s="31">
        <v>1</v>
      </c>
      <c r="D1860" s="31">
        <v>1900000</v>
      </c>
      <c r="E1860" s="31">
        <f t="shared" si="35"/>
        <v>0</v>
      </c>
      <c r="F1860" s="43">
        <f>IFERROR(VLOOKUP(A1860,'2023'!A:N,13,0),0)</f>
        <v>1</v>
      </c>
      <c r="G1860" s="43">
        <f>IFERROR(VLOOKUP(A1860,'2023'!A:N,14,0),0)</f>
        <v>1900000</v>
      </c>
      <c r="H1860" s="43">
        <v>0</v>
      </c>
      <c r="I1860" s="43">
        <v>0</v>
      </c>
      <c r="J1860" s="44">
        <f t="shared" si="36"/>
        <v>1900000</v>
      </c>
      <c r="K1860" s="43">
        <v>0</v>
      </c>
      <c r="L1860" s="43">
        <v>0</v>
      </c>
      <c r="M1860" s="44">
        <f t="shared" si="37"/>
        <v>0</v>
      </c>
      <c r="N1860" s="43">
        <f t="shared" si="38"/>
        <v>1</v>
      </c>
      <c r="O1860" s="44">
        <f t="shared" si="39"/>
        <v>1900000</v>
      </c>
    </row>
    <row r="1861" spans="1:15" x14ac:dyDescent="0.2">
      <c r="A1861" s="31" t="s">
        <v>584</v>
      </c>
      <c r="B1861" s="31" t="s">
        <v>585</v>
      </c>
      <c r="C1861" s="31">
        <v>4</v>
      </c>
      <c r="D1861" s="31">
        <v>8881816</v>
      </c>
      <c r="E1861" s="31">
        <f t="shared" si="35"/>
        <v>0</v>
      </c>
      <c r="F1861" s="43">
        <f>IFERROR(VLOOKUP(A1861,'2023'!A:N,13,0),0)</f>
        <v>4</v>
      </c>
      <c r="G1861" s="43">
        <f>IFERROR(VLOOKUP(A1861,'2023'!A:N,14,0),0)</f>
        <v>8881816</v>
      </c>
      <c r="H1861" s="43">
        <v>0</v>
      </c>
      <c r="I1861" s="43">
        <v>0</v>
      </c>
      <c r="J1861" s="44">
        <f t="shared" si="36"/>
        <v>2220454</v>
      </c>
      <c r="K1861" s="43">
        <v>0</v>
      </c>
      <c r="L1861" s="43">
        <v>0</v>
      </c>
      <c r="M1861" s="44">
        <f t="shared" si="37"/>
        <v>0</v>
      </c>
      <c r="N1861" s="43">
        <f t="shared" si="38"/>
        <v>4</v>
      </c>
      <c r="O1861" s="44">
        <f t="shared" si="39"/>
        <v>8881816</v>
      </c>
    </row>
    <row r="1862" spans="1:15" x14ac:dyDescent="0.2">
      <c r="A1862" s="31" t="s">
        <v>586</v>
      </c>
      <c r="B1862" s="31" t="s">
        <v>11</v>
      </c>
      <c r="C1862" s="31">
        <v>1</v>
      </c>
      <c r="D1862" s="31">
        <v>3554545</v>
      </c>
      <c r="E1862" s="31">
        <f t="shared" si="35"/>
        <v>0</v>
      </c>
      <c r="F1862" s="43">
        <f>IFERROR(VLOOKUP(A1862,'2023'!A:N,13,0),0)</f>
        <v>1</v>
      </c>
      <c r="G1862" s="43">
        <f>IFERROR(VLOOKUP(A1862,'2023'!A:N,14,0),0)</f>
        <v>3554545</v>
      </c>
      <c r="H1862" s="43">
        <v>0</v>
      </c>
      <c r="I1862" s="43">
        <v>0</v>
      </c>
      <c r="J1862" s="44">
        <f t="shared" si="36"/>
        <v>3554545</v>
      </c>
      <c r="K1862" s="43">
        <v>0</v>
      </c>
      <c r="L1862" s="43">
        <v>0</v>
      </c>
      <c r="M1862" s="44">
        <f t="shared" si="37"/>
        <v>0</v>
      </c>
      <c r="N1862" s="43">
        <f t="shared" si="38"/>
        <v>1</v>
      </c>
      <c r="O1862" s="44">
        <f t="shared" si="39"/>
        <v>3554545</v>
      </c>
    </row>
    <row r="1863" spans="1:15" x14ac:dyDescent="0.2">
      <c r="A1863" s="31" t="s">
        <v>587</v>
      </c>
      <c r="B1863" s="31" t="s">
        <v>11</v>
      </c>
      <c r="C1863" s="31">
        <v>5</v>
      </c>
      <c r="D1863" s="31">
        <v>8690909</v>
      </c>
      <c r="E1863" s="31">
        <f t="shared" si="35"/>
        <v>0</v>
      </c>
      <c r="F1863" s="43">
        <f>IFERROR(VLOOKUP(A1863,'2023'!A:N,13,0),0)</f>
        <v>5</v>
      </c>
      <c r="G1863" s="43">
        <f>IFERROR(VLOOKUP(A1863,'2023'!A:N,14,0),0)</f>
        <v>8690909</v>
      </c>
      <c r="H1863" s="43">
        <v>0</v>
      </c>
      <c r="I1863" s="43">
        <v>0</v>
      </c>
      <c r="J1863" s="44">
        <f t="shared" si="36"/>
        <v>1738181.8</v>
      </c>
      <c r="K1863" s="43">
        <v>0</v>
      </c>
      <c r="L1863" s="43">
        <v>0</v>
      </c>
      <c r="M1863" s="44">
        <f t="shared" si="37"/>
        <v>0</v>
      </c>
      <c r="N1863" s="43">
        <f t="shared" si="38"/>
        <v>5</v>
      </c>
      <c r="O1863" s="44">
        <f t="shared" si="39"/>
        <v>8690909</v>
      </c>
    </row>
    <row r="1864" spans="1:15" x14ac:dyDescent="0.2">
      <c r="A1864" s="31" t="s">
        <v>588</v>
      </c>
      <c r="B1864" s="31" t="s">
        <v>11</v>
      </c>
      <c r="C1864" s="31">
        <v>8</v>
      </c>
      <c r="D1864" s="31">
        <v>4581820</v>
      </c>
      <c r="E1864" s="31">
        <f t="shared" si="35"/>
        <v>0</v>
      </c>
      <c r="F1864" s="43">
        <f>IFERROR(VLOOKUP(A1864,'2023'!A:N,13,0),0)</f>
        <v>8</v>
      </c>
      <c r="G1864" s="43">
        <f>IFERROR(VLOOKUP(A1864,'2023'!A:N,14,0),0)</f>
        <v>4581820</v>
      </c>
      <c r="H1864" s="43">
        <v>0</v>
      </c>
      <c r="I1864" s="43">
        <v>0</v>
      </c>
      <c r="J1864" s="44">
        <f t="shared" si="36"/>
        <v>572727.5</v>
      </c>
      <c r="K1864" s="43">
        <v>0</v>
      </c>
      <c r="L1864" s="43">
        <v>0</v>
      </c>
      <c r="M1864" s="44">
        <f t="shared" si="37"/>
        <v>0</v>
      </c>
      <c r="N1864" s="43">
        <f t="shared" si="38"/>
        <v>8</v>
      </c>
      <c r="O1864" s="44">
        <f t="shared" si="39"/>
        <v>4581820</v>
      </c>
    </row>
    <row r="1865" spans="1:15" x14ac:dyDescent="0.2">
      <c r="A1865" s="31" t="s">
        <v>589</v>
      </c>
      <c r="B1865" s="31" t="s">
        <v>34</v>
      </c>
      <c r="C1865" s="31">
        <v>1</v>
      </c>
      <c r="D1865" s="31">
        <v>809091</v>
      </c>
      <c r="E1865" s="31">
        <f t="shared" si="35"/>
        <v>0</v>
      </c>
      <c r="F1865" s="43">
        <f>IFERROR(VLOOKUP(A1865,'2023'!A:N,13,0),0)</f>
        <v>1</v>
      </c>
      <c r="G1865" s="43">
        <f>IFERROR(VLOOKUP(A1865,'2023'!A:N,14,0),0)</f>
        <v>809091</v>
      </c>
      <c r="H1865" s="43">
        <v>0</v>
      </c>
      <c r="I1865" s="43">
        <v>0</v>
      </c>
      <c r="J1865" s="44">
        <f t="shared" si="36"/>
        <v>809091</v>
      </c>
      <c r="K1865" s="43">
        <v>0</v>
      </c>
      <c r="L1865" s="43">
        <v>0</v>
      </c>
      <c r="M1865" s="44">
        <f t="shared" si="37"/>
        <v>0</v>
      </c>
      <c r="N1865" s="43">
        <f t="shared" si="38"/>
        <v>1</v>
      </c>
      <c r="O1865" s="44">
        <f t="shared" si="39"/>
        <v>809091</v>
      </c>
    </row>
    <row r="1866" spans="1:15" x14ac:dyDescent="0.2">
      <c r="A1866" s="31" t="s">
        <v>590</v>
      </c>
      <c r="B1866" s="31" t="s">
        <v>20</v>
      </c>
      <c r="C1866" s="31">
        <v>2</v>
      </c>
      <c r="D1866" s="31">
        <v>33363636</v>
      </c>
      <c r="E1866" s="31">
        <f t="shared" si="35"/>
        <v>0</v>
      </c>
      <c r="F1866" s="43">
        <f>IFERROR(VLOOKUP(A1866,'2023'!A:N,13,0),0)</f>
        <v>2</v>
      </c>
      <c r="G1866" s="43">
        <f>IFERROR(VLOOKUP(A1866,'2023'!A:N,14,0),0)</f>
        <v>33363636</v>
      </c>
      <c r="H1866" s="43">
        <v>0</v>
      </c>
      <c r="I1866" s="43">
        <v>0</v>
      </c>
      <c r="J1866" s="44">
        <f t="shared" si="36"/>
        <v>16681818</v>
      </c>
      <c r="K1866" s="43">
        <v>0</v>
      </c>
      <c r="L1866" s="43">
        <v>0</v>
      </c>
      <c r="M1866" s="44">
        <f t="shared" si="37"/>
        <v>0</v>
      </c>
      <c r="N1866" s="43">
        <f t="shared" si="38"/>
        <v>2</v>
      </c>
      <c r="O1866" s="44">
        <f t="shared" si="39"/>
        <v>33363636</v>
      </c>
    </row>
    <row r="1867" spans="1:15" x14ac:dyDescent="0.2">
      <c r="A1867" s="31" t="s">
        <v>591</v>
      </c>
      <c r="B1867" s="31" t="s">
        <v>11</v>
      </c>
      <c r="C1867" s="31">
        <v>2</v>
      </c>
      <c r="D1867" s="31">
        <v>2454544</v>
      </c>
      <c r="E1867" s="31">
        <f t="shared" si="35"/>
        <v>0</v>
      </c>
      <c r="F1867" s="43">
        <f>IFERROR(VLOOKUP(A1867,'2023'!A:N,13,0),0)</f>
        <v>2</v>
      </c>
      <c r="G1867" s="43">
        <f>IFERROR(VLOOKUP(A1867,'2023'!A:N,14,0),0)</f>
        <v>2454544</v>
      </c>
      <c r="H1867" s="43">
        <v>0</v>
      </c>
      <c r="I1867" s="43">
        <v>0</v>
      </c>
      <c r="J1867" s="44">
        <f t="shared" si="36"/>
        <v>1227272</v>
      </c>
      <c r="K1867" s="43">
        <v>0</v>
      </c>
      <c r="L1867" s="43">
        <v>0</v>
      </c>
      <c r="M1867" s="44">
        <f t="shared" si="37"/>
        <v>0</v>
      </c>
      <c r="N1867" s="43">
        <f t="shared" si="38"/>
        <v>2</v>
      </c>
      <c r="O1867" s="44">
        <f t="shared" si="39"/>
        <v>2454544</v>
      </c>
    </row>
    <row r="1868" spans="1:15" x14ac:dyDescent="0.2">
      <c r="A1868" s="31" t="s">
        <v>592</v>
      </c>
      <c r="B1868" s="31" t="s">
        <v>11</v>
      </c>
      <c r="C1868" s="31">
        <v>1</v>
      </c>
      <c r="D1868" s="31">
        <v>590909</v>
      </c>
      <c r="E1868" s="31">
        <f t="shared" si="35"/>
        <v>0</v>
      </c>
      <c r="F1868" s="43">
        <f>IFERROR(VLOOKUP(A1868,'2023'!A:N,13,0),0)</f>
        <v>1</v>
      </c>
      <c r="G1868" s="43">
        <f>IFERROR(VLOOKUP(A1868,'2023'!A:N,14,0),0)</f>
        <v>590909</v>
      </c>
      <c r="H1868" s="43">
        <v>0</v>
      </c>
      <c r="I1868" s="43">
        <v>0</v>
      </c>
      <c r="J1868" s="44">
        <f t="shared" si="36"/>
        <v>590909</v>
      </c>
      <c r="K1868" s="43">
        <v>0</v>
      </c>
      <c r="L1868" s="43">
        <v>0</v>
      </c>
      <c r="M1868" s="44">
        <f t="shared" si="37"/>
        <v>0</v>
      </c>
      <c r="N1868" s="43">
        <f t="shared" si="38"/>
        <v>1</v>
      </c>
      <c r="O1868" s="44">
        <f t="shared" si="39"/>
        <v>590909</v>
      </c>
    </row>
    <row r="1869" spans="1:15" x14ac:dyDescent="0.2">
      <c r="A1869" s="31" t="s">
        <v>594</v>
      </c>
      <c r="B1869" s="31" t="s">
        <v>11</v>
      </c>
      <c r="C1869" s="31">
        <v>3</v>
      </c>
      <c r="D1869" s="31">
        <v>1476000</v>
      </c>
      <c r="E1869" s="31">
        <f t="shared" si="35"/>
        <v>0</v>
      </c>
      <c r="F1869" s="43">
        <f>IFERROR(VLOOKUP(A1869,'2023'!A:N,13,0),0)</f>
        <v>3</v>
      </c>
      <c r="G1869" s="43">
        <f>IFERROR(VLOOKUP(A1869,'2023'!A:N,14,0),0)</f>
        <v>1476000</v>
      </c>
      <c r="H1869" s="43">
        <v>0</v>
      </c>
      <c r="I1869" s="43">
        <v>0</v>
      </c>
      <c r="J1869" s="44">
        <f t="shared" si="36"/>
        <v>492000</v>
      </c>
      <c r="K1869" s="43">
        <v>0</v>
      </c>
      <c r="L1869" s="43">
        <v>0</v>
      </c>
      <c r="M1869" s="44">
        <f t="shared" si="37"/>
        <v>0</v>
      </c>
      <c r="N1869" s="43">
        <f t="shared" si="38"/>
        <v>3</v>
      </c>
      <c r="O1869" s="44">
        <f t="shared" si="39"/>
        <v>1476000</v>
      </c>
    </row>
    <row r="1870" spans="1:15" x14ac:dyDescent="0.2">
      <c r="A1870" s="31" t="s">
        <v>597</v>
      </c>
      <c r="B1870" s="31" t="s">
        <v>11</v>
      </c>
      <c r="C1870" s="31">
        <v>16</v>
      </c>
      <c r="D1870" s="31">
        <v>8928185</v>
      </c>
      <c r="E1870" s="31">
        <f t="shared" si="35"/>
        <v>0</v>
      </c>
      <c r="F1870" s="43">
        <f>IFERROR(VLOOKUP(A1870,'2023'!A:N,13,0),0)</f>
        <v>16</v>
      </c>
      <c r="G1870" s="43">
        <f>IFERROR(VLOOKUP(A1870,'2023'!A:N,14,0),0)</f>
        <v>8928185</v>
      </c>
      <c r="H1870" s="43">
        <v>0</v>
      </c>
      <c r="I1870" s="43">
        <v>0</v>
      </c>
      <c r="J1870" s="44">
        <f t="shared" si="36"/>
        <v>558011.5625</v>
      </c>
      <c r="K1870" s="43">
        <v>0</v>
      </c>
      <c r="L1870" s="43">
        <v>0</v>
      </c>
      <c r="M1870" s="44">
        <f t="shared" si="37"/>
        <v>0</v>
      </c>
      <c r="N1870" s="43">
        <f t="shared" si="38"/>
        <v>16</v>
      </c>
      <c r="O1870" s="44">
        <f t="shared" si="39"/>
        <v>8928185</v>
      </c>
    </row>
    <row r="1871" spans="1:15" x14ac:dyDescent="0.2">
      <c r="A1871" s="31" t="s">
        <v>598</v>
      </c>
      <c r="B1871" s="31" t="s">
        <v>11</v>
      </c>
      <c r="C1871" s="31">
        <v>10</v>
      </c>
      <c r="D1871" s="31">
        <v>14000000</v>
      </c>
      <c r="E1871" s="31">
        <f t="shared" si="35"/>
        <v>0</v>
      </c>
      <c r="F1871" s="43">
        <f>IFERROR(VLOOKUP(A1871,'2023'!A:N,13,0),0)</f>
        <v>10</v>
      </c>
      <c r="G1871" s="43">
        <f>IFERROR(VLOOKUP(A1871,'2023'!A:N,14,0),0)</f>
        <v>14000000</v>
      </c>
      <c r="H1871" s="43">
        <v>0</v>
      </c>
      <c r="I1871" s="43">
        <v>0</v>
      </c>
      <c r="J1871" s="44">
        <f t="shared" si="36"/>
        <v>1400000</v>
      </c>
      <c r="K1871" s="43">
        <v>0</v>
      </c>
      <c r="L1871" s="43">
        <v>0</v>
      </c>
      <c r="M1871" s="44">
        <f t="shared" si="37"/>
        <v>0</v>
      </c>
      <c r="N1871" s="43">
        <f t="shared" si="38"/>
        <v>10</v>
      </c>
      <c r="O1871" s="44">
        <f t="shared" si="39"/>
        <v>14000000</v>
      </c>
    </row>
    <row r="1872" spans="1:15" x14ac:dyDescent="0.2">
      <c r="A1872" s="31" t="s">
        <v>599</v>
      </c>
      <c r="B1872" s="31" t="s">
        <v>25</v>
      </c>
      <c r="C1872" s="31">
        <v>1</v>
      </c>
      <c r="D1872" s="31">
        <v>1200000</v>
      </c>
      <c r="E1872" s="31">
        <f t="shared" si="35"/>
        <v>0</v>
      </c>
      <c r="F1872" s="43">
        <f>IFERROR(VLOOKUP(A1872,'2023'!A:N,13,0),0)</f>
        <v>1</v>
      </c>
      <c r="G1872" s="43">
        <f>IFERROR(VLOOKUP(A1872,'2023'!A:N,14,0),0)</f>
        <v>1200000</v>
      </c>
      <c r="H1872" s="43">
        <v>0</v>
      </c>
      <c r="I1872" s="43">
        <v>0</v>
      </c>
      <c r="J1872" s="44">
        <f t="shared" si="36"/>
        <v>1200000</v>
      </c>
      <c r="K1872" s="43">
        <v>0</v>
      </c>
      <c r="L1872" s="43">
        <v>0</v>
      </c>
      <c r="M1872" s="44">
        <f t="shared" si="37"/>
        <v>0</v>
      </c>
      <c r="N1872" s="43">
        <f t="shared" si="38"/>
        <v>1</v>
      </c>
      <c r="O1872" s="44">
        <f t="shared" si="39"/>
        <v>1200000</v>
      </c>
    </row>
    <row r="1873" spans="1:15" x14ac:dyDescent="0.2">
      <c r="A1873" s="31" t="s">
        <v>600</v>
      </c>
      <c r="B1873" s="31" t="s">
        <v>400</v>
      </c>
      <c r="C1873" s="31">
        <v>1</v>
      </c>
      <c r="D1873" s="31">
        <v>77273</v>
      </c>
      <c r="E1873" s="31">
        <f t="shared" si="35"/>
        <v>0</v>
      </c>
      <c r="F1873" s="43">
        <f>IFERROR(VLOOKUP(A1873,'2023'!A:N,13,0),0)</f>
        <v>1</v>
      </c>
      <c r="G1873" s="43">
        <f>IFERROR(VLOOKUP(A1873,'2023'!A:N,14,0),0)</f>
        <v>77273</v>
      </c>
      <c r="H1873" s="43">
        <v>0</v>
      </c>
      <c r="I1873" s="43">
        <v>0</v>
      </c>
      <c r="J1873" s="44">
        <f t="shared" si="36"/>
        <v>77273</v>
      </c>
      <c r="K1873" s="43">
        <v>0</v>
      </c>
      <c r="L1873" s="43">
        <v>0</v>
      </c>
      <c r="M1873" s="44">
        <f t="shared" si="37"/>
        <v>0</v>
      </c>
      <c r="N1873" s="43">
        <f t="shared" si="38"/>
        <v>1</v>
      </c>
      <c r="O1873" s="44">
        <f t="shared" si="39"/>
        <v>77273</v>
      </c>
    </row>
    <row r="1874" spans="1:15" x14ac:dyDescent="0.2">
      <c r="A1874" s="31" t="s">
        <v>605</v>
      </c>
      <c r="B1874" s="31" t="s">
        <v>20</v>
      </c>
      <c r="C1874" s="31">
        <v>2</v>
      </c>
      <c r="D1874" s="31">
        <v>909090</v>
      </c>
      <c r="E1874" s="31">
        <f t="shared" si="35"/>
        <v>0</v>
      </c>
      <c r="F1874" s="43">
        <f>IFERROR(VLOOKUP(A1874,'2023'!A:N,13,0),0)</f>
        <v>2</v>
      </c>
      <c r="G1874" s="43">
        <f>IFERROR(VLOOKUP(A1874,'2023'!A:N,14,0),0)</f>
        <v>909090</v>
      </c>
      <c r="H1874" s="43">
        <v>0</v>
      </c>
      <c r="I1874" s="43">
        <v>0</v>
      </c>
      <c r="J1874" s="44">
        <f t="shared" si="36"/>
        <v>454545</v>
      </c>
      <c r="K1874" s="43">
        <v>0</v>
      </c>
      <c r="L1874" s="43">
        <v>0</v>
      </c>
      <c r="M1874" s="44">
        <f t="shared" si="37"/>
        <v>0</v>
      </c>
      <c r="N1874" s="43">
        <f t="shared" si="38"/>
        <v>2</v>
      </c>
      <c r="O1874" s="44">
        <f t="shared" si="39"/>
        <v>909090</v>
      </c>
    </row>
    <row r="1875" spans="1:15" x14ac:dyDescent="0.2">
      <c r="A1875" s="31" t="s">
        <v>606</v>
      </c>
      <c r="B1875" s="31" t="s">
        <v>20</v>
      </c>
      <c r="C1875" s="31">
        <v>2</v>
      </c>
      <c r="D1875" s="31">
        <v>1509090</v>
      </c>
      <c r="E1875" s="31">
        <f t="shared" si="35"/>
        <v>0</v>
      </c>
      <c r="F1875" s="43">
        <f>IFERROR(VLOOKUP(A1875,'2023'!A:N,13,0),0)</f>
        <v>2</v>
      </c>
      <c r="G1875" s="43">
        <f>IFERROR(VLOOKUP(A1875,'2023'!A:N,14,0),0)</f>
        <v>1509090</v>
      </c>
      <c r="H1875" s="43">
        <v>0</v>
      </c>
      <c r="I1875" s="43">
        <v>0</v>
      </c>
      <c r="J1875" s="44">
        <f t="shared" si="36"/>
        <v>754545</v>
      </c>
      <c r="K1875" s="43">
        <v>0</v>
      </c>
      <c r="L1875" s="43">
        <v>0</v>
      </c>
      <c r="M1875" s="44">
        <f t="shared" si="37"/>
        <v>0</v>
      </c>
      <c r="N1875" s="43">
        <f t="shared" si="38"/>
        <v>2</v>
      </c>
      <c r="O1875" s="44">
        <f t="shared" si="39"/>
        <v>1509090</v>
      </c>
    </row>
    <row r="1876" spans="1:15" x14ac:dyDescent="0.2">
      <c r="A1876" s="31" t="s">
        <v>611</v>
      </c>
      <c r="B1876" s="31" t="s">
        <v>11</v>
      </c>
      <c r="C1876" s="31">
        <v>10</v>
      </c>
      <c r="D1876" s="31">
        <v>59090</v>
      </c>
      <c r="E1876" s="31">
        <f t="shared" si="35"/>
        <v>0</v>
      </c>
      <c r="F1876" s="43">
        <f>IFERROR(VLOOKUP(A1876,'2023'!A:N,13,0),0)</f>
        <v>10</v>
      </c>
      <c r="G1876" s="43">
        <f>IFERROR(VLOOKUP(A1876,'2023'!A:N,14,0),0)</f>
        <v>59090</v>
      </c>
      <c r="H1876" s="43">
        <v>0</v>
      </c>
      <c r="I1876" s="43">
        <v>0</v>
      </c>
      <c r="J1876" s="44">
        <f t="shared" si="36"/>
        <v>5909</v>
      </c>
      <c r="K1876" s="43">
        <v>0</v>
      </c>
      <c r="L1876" s="43">
        <v>0</v>
      </c>
      <c r="M1876" s="44">
        <f t="shared" si="37"/>
        <v>0</v>
      </c>
      <c r="N1876" s="43">
        <f t="shared" si="38"/>
        <v>10</v>
      </c>
      <c r="O1876" s="44">
        <f t="shared" si="39"/>
        <v>59090</v>
      </c>
    </row>
    <row r="1877" spans="1:15" x14ac:dyDescent="0.2">
      <c r="A1877" s="31" t="s">
        <v>612</v>
      </c>
      <c r="B1877" s="31" t="s">
        <v>11</v>
      </c>
      <c r="C1877" s="31">
        <v>30</v>
      </c>
      <c r="D1877" s="31">
        <v>436350</v>
      </c>
      <c r="E1877" s="31">
        <f t="shared" si="35"/>
        <v>0</v>
      </c>
      <c r="F1877" s="43">
        <f>IFERROR(VLOOKUP(A1877,'2023'!A:N,13,0),0)</f>
        <v>30</v>
      </c>
      <c r="G1877" s="43">
        <f>IFERROR(VLOOKUP(A1877,'2023'!A:N,14,0),0)</f>
        <v>436350</v>
      </c>
      <c r="H1877" s="43">
        <v>0</v>
      </c>
      <c r="I1877" s="43">
        <v>0</v>
      </c>
      <c r="J1877" s="44">
        <f t="shared" si="36"/>
        <v>14545</v>
      </c>
      <c r="K1877" s="43">
        <v>0</v>
      </c>
      <c r="L1877" s="43">
        <v>0</v>
      </c>
      <c r="M1877" s="44">
        <f t="shared" si="37"/>
        <v>0</v>
      </c>
      <c r="N1877" s="43">
        <f t="shared" si="38"/>
        <v>30</v>
      </c>
      <c r="O1877" s="44">
        <f t="shared" si="39"/>
        <v>436350</v>
      </c>
    </row>
    <row r="1878" spans="1:15" x14ac:dyDescent="0.2">
      <c r="A1878" s="31" t="s">
        <v>613</v>
      </c>
      <c r="B1878" s="31" t="s">
        <v>20</v>
      </c>
      <c r="C1878" s="31">
        <v>4</v>
      </c>
      <c r="D1878" s="31">
        <v>1563636</v>
      </c>
      <c r="E1878" s="31">
        <f t="shared" si="35"/>
        <v>0</v>
      </c>
      <c r="F1878" s="43">
        <f>IFERROR(VLOOKUP(A1878,'2023'!A:N,13,0),0)</f>
        <v>4</v>
      </c>
      <c r="G1878" s="43">
        <f>IFERROR(VLOOKUP(A1878,'2023'!A:N,14,0),0)</f>
        <v>1563636</v>
      </c>
      <c r="H1878" s="43">
        <v>0</v>
      </c>
      <c r="I1878" s="43">
        <v>0</v>
      </c>
      <c r="J1878" s="44">
        <f t="shared" si="36"/>
        <v>390909</v>
      </c>
      <c r="K1878" s="43">
        <v>0</v>
      </c>
      <c r="L1878" s="43">
        <v>0</v>
      </c>
      <c r="M1878" s="44">
        <f t="shared" si="37"/>
        <v>0</v>
      </c>
      <c r="N1878" s="43">
        <f t="shared" si="38"/>
        <v>4</v>
      </c>
      <c r="O1878" s="44">
        <f t="shared" si="39"/>
        <v>1563636</v>
      </c>
    </row>
    <row r="1879" spans="1:15" x14ac:dyDescent="0.2">
      <c r="A1879" s="31" t="s">
        <v>614</v>
      </c>
      <c r="B1879" s="31" t="s">
        <v>11</v>
      </c>
      <c r="C1879" s="31">
        <v>9</v>
      </c>
      <c r="D1879" s="31">
        <v>7690905</v>
      </c>
      <c r="E1879" s="31">
        <f t="shared" si="35"/>
        <v>0</v>
      </c>
      <c r="F1879" s="43">
        <f>IFERROR(VLOOKUP(A1879,'2023'!A:N,13,0),0)</f>
        <v>9</v>
      </c>
      <c r="G1879" s="43">
        <f>IFERROR(VLOOKUP(A1879,'2023'!A:N,14,0),0)</f>
        <v>7690905</v>
      </c>
      <c r="H1879" s="43">
        <v>0</v>
      </c>
      <c r="I1879" s="43">
        <v>0</v>
      </c>
      <c r="J1879" s="44">
        <f t="shared" si="36"/>
        <v>854545</v>
      </c>
      <c r="K1879" s="43">
        <v>0</v>
      </c>
      <c r="L1879" s="43">
        <v>0</v>
      </c>
      <c r="M1879" s="44">
        <f t="shared" si="37"/>
        <v>0</v>
      </c>
      <c r="N1879" s="43">
        <f t="shared" si="38"/>
        <v>9</v>
      </c>
      <c r="O1879" s="44">
        <f t="shared" si="39"/>
        <v>7690905</v>
      </c>
    </row>
    <row r="1880" spans="1:15" x14ac:dyDescent="0.2">
      <c r="A1880" s="31" t="s">
        <v>616</v>
      </c>
      <c r="B1880" s="31" t="s">
        <v>11</v>
      </c>
      <c r="C1880" s="31">
        <v>1</v>
      </c>
      <c r="D1880" s="31">
        <v>1532000</v>
      </c>
      <c r="E1880" s="31">
        <f t="shared" si="35"/>
        <v>0</v>
      </c>
      <c r="F1880" s="43">
        <f>IFERROR(VLOOKUP(A1880,'2023'!A:N,13,0),0)</f>
        <v>1</v>
      </c>
      <c r="G1880" s="43">
        <f>IFERROR(VLOOKUP(A1880,'2023'!A:N,14,0),0)</f>
        <v>1532000</v>
      </c>
      <c r="H1880" s="43">
        <v>0</v>
      </c>
      <c r="I1880" s="43">
        <v>0</v>
      </c>
      <c r="J1880" s="44">
        <f t="shared" si="36"/>
        <v>1532000</v>
      </c>
      <c r="K1880" s="43">
        <v>0</v>
      </c>
      <c r="L1880" s="43">
        <v>0</v>
      </c>
      <c r="M1880" s="44">
        <f t="shared" si="37"/>
        <v>0</v>
      </c>
      <c r="N1880" s="43">
        <f t="shared" si="38"/>
        <v>1</v>
      </c>
      <c r="O1880" s="44">
        <f t="shared" si="39"/>
        <v>1532000</v>
      </c>
    </row>
    <row r="1881" spans="1:15" x14ac:dyDescent="0.2">
      <c r="A1881" s="31" t="s">
        <v>618</v>
      </c>
      <c r="B1881" s="31" t="s">
        <v>25</v>
      </c>
      <c r="C1881" s="31">
        <v>1</v>
      </c>
      <c r="D1881" s="31">
        <v>13954545</v>
      </c>
      <c r="E1881" s="31">
        <f t="shared" si="35"/>
        <v>0</v>
      </c>
      <c r="F1881" s="43">
        <f>IFERROR(VLOOKUP(A1881,'2023'!A:N,13,0),0)</f>
        <v>1</v>
      </c>
      <c r="G1881" s="43">
        <f>IFERROR(VLOOKUP(A1881,'2023'!A:N,14,0),0)</f>
        <v>13954545</v>
      </c>
      <c r="H1881" s="43">
        <v>0</v>
      </c>
      <c r="I1881" s="43">
        <v>0</v>
      </c>
      <c r="J1881" s="44">
        <f t="shared" si="36"/>
        <v>13954545</v>
      </c>
      <c r="K1881" s="43">
        <v>0</v>
      </c>
      <c r="L1881" s="43">
        <v>0</v>
      </c>
      <c r="M1881" s="44">
        <f t="shared" si="37"/>
        <v>0</v>
      </c>
      <c r="N1881" s="43">
        <f t="shared" si="38"/>
        <v>1</v>
      </c>
      <c r="O1881" s="44">
        <f t="shared" si="39"/>
        <v>13954545</v>
      </c>
    </row>
    <row r="1882" spans="1:15" x14ac:dyDescent="0.2">
      <c r="A1882" s="31" t="s">
        <v>619</v>
      </c>
      <c r="B1882" s="31" t="s">
        <v>620</v>
      </c>
      <c r="C1882" s="31">
        <v>1</v>
      </c>
      <c r="D1882" s="31">
        <v>485000</v>
      </c>
      <c r="E1882" s="31">
        <f t="shared" si="35"/>
        <v>0</v>
      </c>
      <c r="F1882" s="43">
        <f>IFERROR(VLOOKUP(A1882,'2023'!A:N,13,0),0)</f>
        <v>1</v>
      </c>
      <c r="G1882" s="43">
        <f>IFERROR(VLOOKUP(A1882,'2023'!A:N,14,0),0)</f>
        <v>485000</v>
      </c>
      <c r="H1882" s="43">
        <v>0</v>
      </c>
      <c r="I1882" s="43">
        <v>0</v>
      </c>
      <c r="J1882" s="44">
        <f t="shared" si="36"/>
        <v>485000</v>
      </c>
      <c r="K1882" s="43">
        <v>0</v>
      </c>
      <c r="L1882" s="43">
        <v>0</v>
      </c>
      <c r="M1882" s="44">
        <f t="shared" si="37"/>
        <v>0</v>
      </c>
      <c r="N1882" s="43">
        <f t="shared" si="38"/>
        <v>1</v>
      </c>
      <c r="O1882" s="44">
        <f t="shared" si="39"/>
        <v>485000</v>
      </c>
    </row>
    <row r="1883" spans="1:15" x14ac:dyDescent="0.2">
      <c r="A1883" s="31" t="s">
        <v>621</v>
      </c>
      <c r="B1883" s="31" t="s">
        <v>622</v>
      </c>
      <c r="C1883" s="31">
        <v>1</v>
      </c>
      <c r="D1883" s="31">
        <v>49000</v>
      </c>
      <c r="E1883" s="31">
        <f t="shared" si="35"/>
        <v>0</v>
      </c>
      <c r="F1883" s="43">
        <f>IFERROR(VLOOKUP(A1883,'2023'!A:N,13,0),0)</f>
        <v>1</v>
      </c>
      <c r="G1883" s="43">
        <f>IFERROR(VLOOKUP(A1883,'2023'!A:N,14,0),0)</f>
        <v>49000</v>
      </c>
      <c r="H1883" s="43">
        <v>0</v>
      </c>
      <c r="I1883" s="43">
        <v>0</v>
      </c>
      <c r="J1883" s="44">
        <f t="shared" si="36"/>
        <v>49000</v>
      </c>
      <c r="K1883" s="43">
        <v>0</v>
      </c>
      <c r="L1883" s="43">
        <v>0</v>
      </c>
      <c r="M1883" s="44">
        <f t="shared" si="37"/>
        <v>0</v>
      </c>
      <c r="N1883" s="43">
        <f t="shared" si="38"/>
        <v>1</v>
      </c>
      <c r="O1883" s="44">
        <f t="shared" si="39"/>
        <v>49000</v>
      </c>
    </row>
    <row r="1884" spans="1:15" x14ac:dyDescent="0.2">
      <c r="A1884" s="31" t="s">
        <v>623</v>
      </c>
      <c r="B1884" s="31" t="s">
        <v>622</v>
      </c>
      <c r="C1884" s="31">
        <v>1</v>
      </c>
      <c r="D1884" s="31">
        <v>59000</v>
      </c>
      <c r="E1884" s="31">
        <f t="shared" si="35"/>
        <v>0</v>
      </c>
      <c r="F1884" s="43">
        <f>IFERROR(VLOOKUP(A1884,'2023'!A:N,13,0),0)</f>
        <v>1</v>
      </c>
      <c r="G1884" s="43">
        <f>IFERROR(VLOOKUP(A1884,'2023'!A:N,14,0),0)</f>
        <v>59000</v>
      </c>
      <c r="H1884" s="43">
        <v>0</v>
      </c>
      <c r="I1884" s="43">
        <v>0</v>
      </c>
      <c r="J1884" s="44">
        <f t="shared" si="36"/>
        <v>59000</v>
      </c>
      <c r="K1884" s="43">
        <v>0</v>
      </c>
      <c r="L1884" s="43">
        <v>0</v>
      </c>
      <c r="M1884" s="44">
        <f t="shared" si="37"/>
        <v>0</v>
      </c>
      <c r="N1884" s="43">
        <f t="shared" si="38"/>
        <v>1</v>
      </c>
      <c r="O1884" s="44">
        <f t="shared" si="39"/>
        <v>59000</v>
      </c>
    </row>
    <row r="1885" spans="1:15" x14ac:dyDescent="0.2">
      <c r="A1885" s="31" t="s">
        <v>626</v>
      </c>
      <c r="B1885" s="31" t="s">
        <v>400</v>
      </c>
      <c r="C1885" s="31">
        <v>4</v>
      </c>
      <c r="D1885" s="31">
        <v>4781816</v>
      </c>
      <c r="E1885" s="31">
        <f t="shared" si="35"/>
        <v>0</v>
      </c>
      <c r="F1885" s="43">
        <f>IFERROR(VLOOKUP(A1885,'2023'!A:N,13,0),0)</f>
        <v>4</v>
      </c>
      <c r="G1885" s="43">
        <f>IFERROR(VLOOKUP(A1885,'2023'!A:N,14,0),0)</f>
        <v>4781816</v>
      </c>
      <c r="H1885" s="43">
        <v>0</v>
      </c>
      <c r="I1885" s="43">
        <v>0</v>
      </c>
      <c r="J1885" s="44">
        <f t="shared" si="36"/>
        <v>1195454</v>
      </c>
      <c r="K1885" s="43">
        <v>0</v>
      </c>
      <c r="L1885" s="43">
        <v>0</v>
      </c>
      <c r="M1885" s="44">
        <f t="shared" si="37"/>
        <v>0</v>
      </c>
      <c r="N1885" s="43">
        <f t="shared" si="38"/>
        <v>4</v>
      </c>
      <c r="O1885" s="44">
        <f t="shared" si="39"/>
        <v>4781816</v>
      </c>
    </row>
    <row r="1886" spans="1:15" x14ac:dyDescent="0.2">
      <c r="A1886" s="31" t="s">
        <v>630</v>
      </c>
      <c r="B1886" s="31" t="s">
        <v>185</v>
      </c>
      <c r="C1886" s="31">
        <v>1</v>
      </c>
      <c r="D1886" s="31">
        <v>0</v>
      </c>
      <c r="E1886" s="31">
        <f t="shared" si="35"/>
        <v>0</v>
      </c>
      <c r="F1886" s="43">
        <f>IFERROR(VLOOKUP(A1886,'2023'!A:N,13,0),0)</f>
        <v>1</v>
      </c>
      <c r="G1886" s="43">
        <f>IFERROR(VLOOKUP(A1886,'2023'!A:N,14,0),0)</f>
        <v>0</v>
      </c>
      <c r="H1886" s="43">
        <v>0</v>
      </c>
      <c r="I1886" s="43">
        <v>0</v>
      </c>
      <c r="J1886" s="44">
        <f t="shared" si="36"/>
        <v>0</v>
      </c>
      <c r="K1886" s="43">
        <v>0</v>
      </c>
      <c r="L1886" s="43">
        <v>0</v>
      </c>
      <c r="M1886" s="44">
        <f t="shared" si="37"/>
        <v>0</v>
      </c>
      <c r="N1886" s="43">
        <f t="shared" si="38"/>
        <v>1</v>
      </c>
      <c r="O1886" s="44">
        <f t="shared" si="39"/>
        <v>0</v>
      </c>
    </row>
    <row r="1887" spans="1:15" x14ac:dyDescent="0.2">
      <c r="A1887" s="31" t="s">
        <v>631</v>
      </c>
      <c r="B1887" s="31" t="s">
        <v>185</v>
      </c>
      <c r="C1887" s="31">
        <v>1</v>
      </c>
      <c r="D1887" s="31">
        <v>139000</v>
      </c>
      <c r="E1887" s="31">
        <f t="shared" si="35"/>
        <v>0</v>
      </c>
      <c r="F1887" s="43">
        <f>IFERROR(VLOOKUP(A1887,'2023'!A:N,13,0),0)</f>
        <v>1</v>
      </c>
      <c r="G1887" s="43">
        <f>IFERROR(VLOOKUP(A1887,'2023'!A:N,14,0),0)</f>
        <v>139000</v>
      </c>
      <c r="H1887" s="43">
        <v>0</v>
      </c>
      <c r="I1887" s="43">
        <v>0</v>
      </c>
      <c r="J1887" s="44">
        <f t="shared" si="36"/>
        <v>139000</v>
      </c>
      <c r="K1887" s="43">
        <v>0</v>
      </c>
      <c r="L1887" s="43">
        <v>0</v>
      </c>
      <c r="M1887" s="44">
        <f t="shared" si="37"/>
        <v>0</v>
      </c>
      <c r="N1887" s="43">
        <f t="shared" si="38"/>
        <v>1</v>
      </c>
      <c r="O1887" s="44">
        <f t="shared" si="39"/>
        <v>139000</v>
      </c>
    </row>
    <row r="1888" spans="1:15" x14ac:dyDescent="0.2">
      <c r="A1888" s="31" t="s">
        <v>632</v>
      </c>
      <c r="B1888" s="31" t="s">
        <v>185</v>
      </c>
      <c r="C1888" s="31">
        <v>1</v>
      </c>
      <c r="D1888" s="31">
        <v>118000</v>
      </c>
      <c r="E1888" s="31">
        <f t="shared" si="35"/>
        <v>0</v>
      </c>
      <c r="F1888" s="43">
        <f>IFERROR(VLOOKUP(A1888,'2023'!A:N,13,0),0)</f>
        <v>1</v>
      </c>
      <c r="G1888" s="43">
        <f>IFERROR(VLOOKUP(A1888,'2023'!A:N,14,0),0)</f>
        <v>118000</v>
      </c>
      <c r="H1888" s="43">
        <v>0</v>
      </c>
      <c r="I1888" s="43">
        <v>0</v>
      </c>
      <c r="J1888" s="44">
        <f t="shared" si="36"/>
        <v>118000</v>
      </c>
      <c r="K1888" s="43">
        <v>0</v>
      </c>
      <c r="L1888" s="43">
        <v>0</v>
      </c>
      <c r="M1888" s="44">
        <f t="shared" si="37"/>
        <v>0</v>
      </c>
      <c r="N1888" s="43">
        <f t="shared" si="38"/>
        <v>1</v>
      </c>
      <c r="O1888" s="44">
        <f t="shared" si="39"/>
        <v>118000</v>
      </c>
    </row>
    <row r="1889" spans="1:15" x14ac:dyDescent="0.2">
      <c r="A1889" s="31" t="s">
        <v>633</v>
      </c>
      <c r="B1889" s="31" t="s">
        <v>634</v>
      </c>
      <c r="C1889" s="31">
        <v>1</v>
      </c>
      <c r="D1889" s="31">
        <v>75000</v>
      </c>
      <c r="E1889" s="31">
        <f t="shared" si="35"/>
        <v>0</v>
      </c>
      <c r="F1889" s="43">
        <f>IFERROR(VLOOKUP(A1889,'2023'!A:N,13,0),0)</f>
        <v>1</v>
      </c>
      <c r="G1889" s="43">
        <f>IFERROR(VLOOKUP(A1889,'2023'!A:N,14,0),0)</f>
        <v>75000</v>
      </c>
      <c r="H1889" s="43">
        <v>0</v>
      </c>
      <c r="I1889" s="43">
        <v>0</v>
      </c>
      <c r="J1889" s="44">
        <f t="shared" si="36"/>
        <v>75000</v>
      </c>
      <c r="K1889" s="43">
        <v>0</v>
      </c>
      <c r="L1889" s="43">
        <v>0</v>
      </c>
      <c r="M1889" s="44">
        <f t="shared" si="37"/>
        <v>0</v>
      </c>
      <c r="N1889" s="43">
        <f t="shared" si="38"/>
        <v>1</v>
      </c>
      <c r="O1889" s="44">
        <f t="shared" si="39"/>
        <v>75000</v>
      </c>
    </row>
    <row r="1890" spans="1:15" x14ac:dyDescent="0.2">
      <c r="A1890" s="31" t="s">
        <v>635</v>
      </c>
      <c r="B1890" s="31" t="s">
        <v>185</v>
      </c>
      <c r="C1890" s="31">
        <v>4</v>
      </c>
      <c r="D1890" s="31">
        <v>60000</v>
      </c>
      <c r="E1890" s="31">
        <f t="shared" si="35"/>
        <v>0</v>
      </c>
      <c r="F1890" s="43">
        <f>IFERROR(VLOOKUP(A1890,'2023'!A:N,13,0),0)</f>
        <v>4</v>
      </c>
      <c r="G1890" s="43">
        <f>IFERROR(VLOOKUP(A1890,'2023'!A:N,14,0),0)</f>
        <v>60000</v>
      </c>
      <c r="H1890" s="43">
        <v>0</v>
      </c>
      <c r="I1890" s="43">
        <v>0</v>
      </c>
      <c r="J1890" s="44">
        <f t="shared" si="36"/>
        <v>15000</v>
      </c>
      <c r="K1890" s="43">
        <v>0</v>
      </c>
      <c r="L1890" s="43">
        <v>0</v>
      </c>
      <c r="M1890" s="44">
        <f t="shared" si="37"/>
        <v>0</v>
      </c>
      <c r="N1890" s="43">
        <f t="shared" si="38"/>
        <v>4</v>
      </c>
      <c r="O1890" s="44">
        <f t="shared" si="39"/>
        <v>60000</v>
      </c>
    </row>
    <row r="1891" spans="1:15" x14ac:dyDescent="0.2">
      <c r="A1891" s="31" t="s">
        <v>636</v>
      </c>
      <c r="B1891" s="31" t="s">
        <v>634</v>
      </c>
      <c r="C1891" s="31">
        <v>3</v>
      </c>
      <c r="D1891" s="31">
        <v>255000</v>
      </c>
      <c r="E1891" s="31">
        <f t="shared" si="35"/>
        <v>0</v>
      </c>
      <c r="F1891" s="43">
        <f>IFERROR(VLOOKUP(A1891,'2023'!A:N,13,0),0)</f>
        <v>3</v>
      </c>
      <c r="G1891" s="43">
        <f>IFERROR(VLOOKUP(A1891,'2023'!A:N,14,0),0)</f>
        <v>255000</v>
      </c>
      <c r="H1891" s="43">
        <v>0</v>
      </c>
      <c r="I1891" s="43">
        <v>0</v>
      </c>
      <c r="J1891" s="44">
        <f t="shared" si="36"/>
        <v>85000</v>
      </c>
      <c r="K1891" s="43">
        <v>0</v>
      </c>
      <c r="L1891" s="43">
        <v>0</v>
      </c>
      <c r="M1891" s="44">
        <f t="shared" si="37"/>
        <v>0</v>
      </c>
      <c r="N1891" s="43">
        <f t="shared" si="38"/>
        <v>3</v>
      </c>
      <c r="O1891" s="44">
        <f t="shared" si="39"/>
        <v>255000</v>
      </c>
    </row>
    <row r="1892" spans="1:15" x14ac:dyDescent="0.2">
      <c r="A1892" s="31" t="s">
        <v>637</v>
      </c>
      <c r="B1892" s="31" t="s">
        <v>185</v>
      </c>
      <c r="C1892" s="31">
        <v>1</v>
      </c>
      <c r="D1892" s="31">
        <v>141000</v>
      </c>
      <c r="E1892" s="31">
        <f t="shared" si="35"/>
        <v>0</v>
      </c>
      <c r="F1892" s="43">
        <f>IFERROR(VLOOKUP(A1892,'2023'!A:N,13,0),0)</f>
        <v>1</v>
      </c>
      <c r="G1892" s="43">
        <f>IFERROR(VLOOKUP(A1892,'2023'!A:N,14,0),0)</f>
        <v>141000</v>
      </c>
      <c r="H1892" s="43">
        <v>0</v>
      </c>
      <c r="I1892" s="43">
        <v>0</v>
      </c>
      <c r="J1892" s="44">
        <f t="shared" si="36"/>
        <v>141000</v>
      </c>
      <c r="K1892" s="43">
        <v>0</v>
      </c>
      <c r="L1892" s="43">
        <v>0</v>
      </c>
      <c r="M1892" s="44">
        <f t="shared" si="37"/>
        <v>0</v>
      </c>
      <c r="N1892" s="43">
        <f t="shared" si="38"/>
        <v>1</v>
      </c>
      <c r="O1892" s="44">
        <f t="shared" si="39"/>
        <v>141000</v>
      </c>
    </row>
    <row r="1893" spans="1:15" x14ac:dyDescent="0.2">
      <c r="A1893" s="31" t="s">
        <v>638</v>
      </c>
      <c r="B1893" s="31" t="s">
        <v>185</v>
      </c>
      <c r="C1893" s="31">
        <v>1</v>
      </c>
      <c r="D1893" s="31">
        <v>131000</v>
      </c>
      <c r="E1893" s="31">
        <f t="shared" si="35"/>
        <v>0</v>
      </c>
      <c r="F1893" s="43">
        <f>IFERROR(VLOOKUP(A1893,'2023'!A:N,13,0),0)</f>
        <v>1</v>
      </c>
      <c r="G1893" s="43">
        <f>IFERROR(VLOOKUP(A1893,'2023'!A:N,14,0),0)</f>
        <v>131000</v>
      </c>
      <c r="H1893" s="43">
        <v>0</v>
      </c>
      <c r="I1893" s="43">
        <v>0</v>
      </c>
      <c r="J1893" s="44">
        <f t="shared" si="36"/>
        <v>131000</v>
      </c>
      <c r="K1893" s="43">
        <v>0</v>
      </c>
      <c r="L1893" s="43">
        <v>0</v>
      </c>
      <c r="M1893" s="44">
        <f t="shared" si="37"/>
        <v>0</v>
      </c>
      <c r="N1893" s="43">
        <f t="shared" si="38"/>
        <v>1</v>
      </c>
      <c r="O1893" s="44">
        <f t="shared" si="39"/>
        <v>131000</v>
      </c>
    </row>
    <row r="1894" spans="1:15" x14ac:dyDescent="0.2">
      <c r="A1894" s="31" t="s">
        <v>639</v>
      </c>
      <c r="B1894" s="31" t="s">
        <v>185</v>
      </c>
      <c r="C1894" s="31">
        <v>1</v>
      </c>
      <c r="D1894" s="31">
        <v>121000</v>
      </c>
      <c r="E1894" s="31">
        <f t="shared" si="35"/>
        <v>0</v>
      </c>
      <c r="F1894" s="43">
        <f>IFERROR(VLOOKUP(A1894,'2023'!A:N,13,0),0)</f>
        <v>1</v>
      </c>
      <c r="G1894" s="43">
        <f>IFERROR(VLOOKUP(A1894,'2023'!A:N,14,0),0)</f>
        <v>121000</v>
      </c>
      <c r="H1894" s="43">
        <v>0</v>
      </c>
      <c r="I1894" s="43">
        <v>0</v>
      </c>
      <c r="J1894" s="44">
        <f t="shared" si="36"/>
        <v>121000</v>
      </c>
      <c r="K1894" s="43">
        <v>0</v>
      </c>
      <c r="L1894" s="43">
        <v>0</v>
      </c>
      <c r="M1894" s="44">
        <f t="shared" si="37"/>
        <v>0</v>
      </c>
      <c r="N1894" s="43">
        <f t="shared" si="38"/>
        <v>1</v>
      </c>
      <c r="O1894" s="44">
        <f t="shared" si="39"/>
        <v>121000</v>
      </c>
    </row>
    <row r="1895" spans="1:15" x14ac:dyDescent="0.2">
      <c r="A1895" s="31" t="s">
        <v>640</v>
      </c>
      <c r="B1895" s="31" t="s">
        <v>185</v>
      </c>
      <c r="C1895" s="31">
        <v>1</v>
      </c>
      <c r="D1895" s="31">
        <v>149000</v>
      </c>
      <c r="E1895" s="31">
        <f t="shared" si="35"/>
        <v>0</v>
      </c>
      <c r="F1895" s="43">
        <f>IFERROR(VLOOKUP(A1895,'2023'!A:N,13,0),0)</f>
        <v>1</v>
      </c>
      <c r="G1895" s="43">
        <f>IFERROR(VLOOKUP(A1895,'2023'!A:N,14,0),0)</f>
        <v>149000</v>
      </c>
      <c r="H1895" s="43">
        <v>0</v>
      </c>
      <c r="I1895" s="43">
        <v>0</v>
      </c>
      <c r="J1895" s="44">
        <f t="shared" si="36"/>
        <v>149000</v>
      </c>
      <c r="K1895" s="43">
        <v>0</v>
      </c>
      <c r="L1895" s="43">
        <v>0</v>
      </c>
      <c r="M1895" s="44">
        <f t="shared" si="37"/>
        <v>0</v>
      </c>
      <c r="N1895" s="43">
        <f t="shared" si="38"/>
        <v>1</v>
      </c>
      <c r="O1895" s="44">
        <f t="shared" si="39"/>
        <v>149000</v>
      </c>
    </row>
    <row r="1896" spans="1:15" x14ac:dyDescent="0.2">
      <c r="A1896" s="31" t="s">
        <v>641</v>
      </c>
      <c r="B1896" s="31" t="s">
        <v>185</v>
      </c>
      <c r="C1896" s="31">
        <v>1</v>
      </c>
      <c r="D1896" s="31">
        <v>178000</v>
      </c>
      <c r="E1896" s="31">
        <f t="shared" si="35"/>
        <v>0</v>
      </c>
      <c r="F1896" s="43">
        <f>IFERROR(VLOOKUP(A1896,'2023'!A:N,13,0),0)</f>
        <v>1</v>
      </c>
      <c r="G1896" s="43">
        <f>IFERROR(VLOOKUP(A1896,'2023'!A:N,14,0),0)</f>
        <v>178000</v>
      </c>
      <c r="H1896" s="43">
        <v>0</v>
      </c>
      <c r="I1896" s="43">
        <v>0</v>
      </c>
      <c r="J1896" s="44">
        <f t="shared" si="36"/>
        <v>178000</v>
      </c>
      <c r="K1896" s="43">
        <v>0</v>
      </c>
      <c r="L1896" s="43">
        <v>0</v>
      </c>
      <c r="M1896" s="44">
        <f t="shared" si="37"/>
        <v>0</v>
      </c>
      <c r="N1896" s="43">
        <f t="shared" si="38"/>
        <v>1</v>
      </c>
      <c r="O1896" s="44">
        <f t="shared" si="39"/>
        <v>178000</v>
      </c>
    </row>
    <row r="1897" spans="1:15" x14ac:dyDescent="0.2">
      <c r="A1897" s="31" t="s">
        <v>642</v>
      </c>
      <c r="B1897" s="31" t="s">
        <v>185</v>
      </c>
      <c r="C1897" s="31">
        <v>1</v>
      </c>
      <c r="D1897" s="31">
        <v>390000</v>
      </c>
      <c r="E1897" s="31">
        <f t="shared" si="35"/>
        <v>0</v>
      </c>
      <c r="F1897" s="43">
        <f>IFERROR(VLOOKUP(A1897,'2023'!A:N,13,0),0)</f>
        <v>1</v>
      </c>
      <c r="G1897" s="43">
        <f>IFERROR(VLOOKUP(A1897,'2023'!A:N,14,0),0)</f>
        <v>390000</v>
      </c>
      <c r="H1897" s="43">
        <v>0</v>
      </c>
      <c r="I1897" s="43">
        <v>0</v>
      </c>
      <c r="J1897" s="44">
        <f t="shared" si="36"/>
        <v>390000</v>
      </c>
      <c r="K1897" s="43">
        <v>0</v>
      </c>
      <c r="L1897" s="43">
        <v>0</v>
      </c>
      <c r="M1897" s="44">
        <f t="shared" si="37"/>
        <v>0</v>
      </c>
      <c r="N1897" s="43">
        <f t="shared" si="38"/>
        <v>1</v>
      </c>
      <c r="O1897" s="44">
        <f t="shared" si="39"/>
        <v>390000</v>
      </c>
    </row>
    <row r="1898" spans="1:15" x14ac:dyDescent="0.2">
      <c r="A1898" s="31" t="s">
        <v>643</v>
      </c>
      <c r="B1898" s="31" t="s">
        <v>185</v>
      </c>
      <c r="C1898" s="31">
        <v>1</v>
      </c>
      <c r="D1898" s="31">
        <v>125000</v>
      </c>
      <c r="E1898" s="31">
        <f t="shared" si="35"/>
        <v>0</v>
      </c>
      <c r="F1898" s="43">
        <f>IFERROR(VLOOKUP(A1898,'2023'!A:N,13,0),0)</f>
        <v>1</v>
      </c>
      <c r="G1898" s="43">
        <f>IFERROR(VLOOKUP(A1898,'2023'!A:N,14,0),0)</f>
        <v>125000</v>
      </c>
      <c r="H1898" s="43">
        <v>0</v>
      </c>
      <c r="I1898" s="43">
        <v>0</v>
      </c>
      <c r="J1898" s="44">
        <f t="shared" si="36"/>
        <v>125000</v>
      </c>
      <c r="K1898" s="43">
        <v>0</v>
      </c>
      <c r="L1898" s="43">
        <v>0</v>
      </c>
      <c r="M1898" s="44">
        <f t="shared" si="37"/>
        <v>0</v>
      </c>
      <c r="N1898" s="43">
        <f t="shared" si="38"/>
        <v>1</v>
      </c>
      <c r="O1898" s="44">
        <f t="shared" si="39"/>
        <v>125000</v>
      </c>
    </row>
    <row r="1899" spans="1:15" x14ac:dyDescent="0.2">
      <c r="A1899" s="31" t="s">
        <v>644</v>
      </c>
      <c r="B1899" s="31" t="s">
        <v>34</v>
      </c>
      <c r="C1899" s="31">
        <v>5</v>
      </c>
      <c r="D1899" s="31">
        <v>1590910</v>
      </c>
      <c r="E1899" s="31">
        <f t="shared" si="35"/>
        <v>0</v>
      </c>
      <c r="F1899" s="43">
        <f>IFERROR(VLOOKUP(A1899,'2023'!A:N,13,0),0)</f>
        <v>5</v>
      </c>
      <c r="G1899" s="43">
        <f>IFERROR(VLOOKUP(A1899,'2023'!A:N,14,0),0)</f>
        <v>1590910</v>
      </c>
      <c r="H1899" s="43">
        <v>0</v>
      </c>
      <c r="I1899" s="43">
        <v>0</v>
      </c>
      <c r="J1899" s="44">
        <f t="shared" si="36"/>
        <v>318182</v>
      </c>
      <c r="K1899" s="43">
        <v>0</v>
      </c>
      <c r="L1899" s="43">
        <v>0</v>
      </c>
      <c r="M1899" s="44">
        <f t="shared" si="37"/>
        <v>0</v>
      </c>
      <c r="N1899" s="43">
        <f t="shared" si="38"/>
        <v>5</v>
      </c>
      <c r="O1899" s="44">
        <f t="shared" si="39"/>
        <v>1590910</v>
      </c>
    </row>
    <row r="1900" spans="1:15" x14ac:dyDescent="0.2">
      <c r="A1900" s="31" t="s">
        <v>645</v>
      </c>
      <c r="B1900" s="31" t="s">
        <v>34</v>
      </c>
      <c r="C1900" s="31">
        <v>1</v>
      </c>
      <c r="D1900" s="31">
        <v>445455</v>
      </c>
      <c r="E1900" s="31">
        <f t="shared" si="35"/>
        <v>0</v>
      </c>
      <c r="F1900" s="43">
        <f>IFERROR(VLOOKUP(A1900,'2023'!A:N,13,0),0)</f>
        <v>1</v>
      </c>
      <c r="G1900" s="43">
        <f>IFERROR(VLOOKUP(A1900,'2023'!A:N,14,0),0)</f>
        <v>445455</v>
      </c>
      <c r="H1900" s="43">
        <v>0</v>
      </c>
      <c r="I1900" s="43">
        <v>0</v>
      </c>
      <c r="J1900" s="44">
        <f t="shared" si="36"/>
        <v>445455</v>
      </c>
      <c r="K1900" s="43">
        <v>0</v>
      </c>
      <c r="L1900" s="43">
        <v>0</v>
      </c>
      <c r="M1900" s="44">
        <f t="shared" si="37"/>
        <v>0</v>
      </c>
      <c r="N1900" s="43">
        <f t="shared" si="38"/>
        <v>1</v>
      </c>
      <c r="O1900" s="44">
        <f t="shared" si="39"/>
        <v>445455</v>
      </c>
    </row>
    <row r="1901" spans="1:15" x14ac:dyDescent="0.2">
      <c r="A1901" s="31" t="s">
        <v>648</v>
      </c>
      <c r="B1901" s="31" t="s">
        <v>25</v>
      </c>
      <c r="C1901" s="31">
        <v>1</v>
      </c>
      <c r="D1901" s="31">
        <v>6818181</v>
      </c>
      <c r="E1901" s="31">
        <f t="shared" si="35"/>
        <v>0</v>
      </c>
      <c r="F1901" s="43">
        <f>IFERROR(VLOOKUP(A1901,'2023'!A:N,13,0),0)</f>
        <v>1</v>
      </c>
      <c r="G1901" s="43">
        <f>IFERROR(VLOOKUP(A1901,'2023'!A:N,14,0),0)</f>
        <v>6818181</v>
      </c>
      <c r="H1901" s="43">
        <v>0</v>
      </c>
      <c r="I1901" s="43">
        <v>0</v>
      </c>
      <c r="J1901" s="44">
        <f t="shared" si="36"/>
        <v>6818181</v>
      </c>
      <c r="K1901" s="43">
        <v>0</v>
      </c>
      <c r="L1901" s="43">
        <v>0</v>
      </c>
      <c r="M1901" s="44">
        <f t="shared" si="37"/>
        <v>0</v>
      </c>
      <c r="N1901" s="43">
        <f t="shared" si="38"/>
        <v>1</v>
      </c>
      <c r="O1901" s="44">
        <f t="shared" si="39"/>
        <v>6818181</v>
      </c>
    </row>
    <row r="1902" spans="1:15" x14ac:dyDescent="0.2">
      <c r="A1902" s="31" t="s">
        <v>649</v>
      </c>
      <c r="B1902" s="31" t="s">
        <v>650</v>
      </c>
      <c r="C1902" s="31">
        <v>2</v>
      </c>
      <c r="D1902" s="31">
        <v>4286000</v>
      </c>
      <c r="E1902" s="31">
        <f t="shared" si="35"/>
        <v>0</v>
      </c>
      <c r="F1902" s="43">
        <f>IFERROR(VLOOKUP(A1902,'2023'!A:N,13,0),0)</f>
        <v>2</v>
      </c>
      <c r="G1902" s="43">
        <f>IFERROR(VLOOKUP(A1902,'2023'!A:N,14,0),0)</f>
        <v>4286000</v>
      </c>
      <c r="H1902" s="43">
        <v>0</v>
      </c>
      <c r="I1902" s="43">
        <v>0</v>
      </c>
      <c r="J1902" s="44">
        <f t="shared" si="36"/>
        <v>2143000</v>
      </c>
      <c r="K1902" s="43">
        <v>0</v>
      </c>
      <c r="L1902" s="43">
        <v>0</v>
      </c>
      <c r="M1902" s="44">
        <f t="shared" si="37"/>
        <v>0</v>
      </c>
      <c r="N1902" s="43">
        <f t="shared" si="38"/>
        <v>2</v>
      </c>
      <c r="O1902" s="44">
        <f t="shared" si="39"/>
        <v>4286000</v>
      </c>
    </row>
    <row r="1903" spans="1:15" x14ac:dyDescent="0.2">
      <c r="A1903" s="31" t="s">
        <v>651</v>
      </c>
      <c r="B1903" s="31" t="s">
        <v>20</v>
      </c>
      <c r="C1903" s="31">
        <v>9</v>
      </c>
      <c r="D1903" s="31">
        <v>9490905</v>
      </c>
      <c r="E1903" s="31">
        <f t="shared" si="35"/>
        <v>0</v>
      </c>
      <c r="F1903" s="43">
        <f>IFERROR(VLOOKUP(A1903,'2023'!A:N,13,0),0)</f>
        <v>9</v>
      </c>
      <c r="G1903" s="43">
        <f>IFERROR(VLOOKUP(A1903,'2023'!A:N,14,0),0)</f>
        <v>9490905</v>
      </c>
      <c r="H1903" s="43">
        <v>0</v>
      </c>
      <c r="I1903" s="43">
        <v>0</v>
      </c>
      <c r="J1903" s="44">
        <f t="shared" si="36"/>
        <v>1054545</v>
      </c>
      <c r="K1903" s="43">
        <v>0</v>
      </c>
      <c r="L1903" s="43">
        <v>0</v>
      </c>
      <c r="M1903" s="44">
        <f t="shared" si="37"/>
        <v>0</v>
      </c>
      <c r="N1903" s="43">
        <f t="shared" si="38"/>
        <v>9</v>
      </c>
      <c r="O1903" s="44">
        <f t="shared" si="39"/>
        <v>9490905</v>
      </c>
    </row>
    <row r="1904" spans="1:15" x14ac:dyDescent="0.2">
      <c r="A1904" s="31" t="s">
        <v>652</v>
      </c>
      <c r="B1904" s="31" t="s">
        <v>20</v>
      </c>
      <c r="C1904" s="31">
        <v>3</v>
      </c>
      <c r="D1904" s="31">
        <v>2490000</v>
      </c>
      <c r="E1904" s="31">
        <f t="shared" si="35"/>
        <v>0</v>
      </c>
      <c r="F1904" s="43">
        <f>IFERROR(VLOOKUP(A1904,'2023'!A:N,13,0),0)</f>
        <v>3</v>
      </c>
      <c r="G1904" s="43">
        <f>IFERROR(VLOOKUP(A1904,'2023'!A:N,14,0),0)</f>
        <v>2490000</v>
      </c>
      <c r="H1904" s="43">
        <v>0</v>
      </c>
      <c r="I1904" s="43">
        <v>0</v>
      </c>
      <c r="J1904" s="44">
        <f t="shared" si="36"/>
        <v>830000</v>
      </c>
      <c r="K1904" s="43">
        <v>0</v>
      </c>
      <c r="L1904" s="43">
        <v>0</v>
      </c>
      <c r="M1904" s="44">
        <f t="shared" si="37"/>
        <v>0</v>
      </c>
      <c r="N1904" s="43">
        <f t="shared" si="38"/>
        <v>3</v>
      </c>
      <c r="O1904" s="44">
        <f t="shared" si="39"/>
        <v>2490000</v>
      </c>
    </row>
    <row r="1905" spans="1:15" x14ac:dyDescent="0.2">
      <c r="A1905" s="31" t="s">
        <v>653</v>
      </c>
      <c r="B1905" s="31" t="s">
        <v>11</v>
      </c>
      <c r="C1905" s="31">
        <v>1</v>
      </c>
      <c r="D1905" s="31">
        <v>468182</v>
      </c>
      <c r="E1905" s="31">
        <f t="shared" si="35"/>
        <v>0</v>
      </c>
      <c r="F1905" s="43">
        <f>IFERROR(VLOOKUP(A1905,'2023'!A:N,13,0),0)</f>
        <v>1</v>
      </c>
      <c r="G1905" s="43">
        <f>IFERROR(VLOOKUP(A1905,'2023'!A:N,14,0),0)</f>
        <v>468182</v>
      </c>
      <c r="H1905" s="43">
        <v>0</v>
      </c>
      <c r="I1905" s="43">
        <v>0</v>
      </c>
      <c r="J1905" s="44">
        <f t="shared" si="36"/>
        <v>468182</v>
      </c>
      <c r="K1905" s="43">
        <v>0</v>
      </c>
      <c r="L1905" s="43">
        <v>0</v>
      </c>
      <c r="M1905" s="44">
        <f t="shared" si="37"/>
        <v>0</v>
      </c>
      <c r="N1905" s="43">
        <f t="shared" si="38"/>
        <v>1</v>
      </c>
      <c r="O1905" s="44">
        <f t="shared" si="39"/>
        <v>468182</v>
      </c>
    </row>
    <row r="1906" spans="1:15" x14ac:dyDescent="0.2">
      <c r="A1906" s="31" t="s">
        <v>654</v>
      </c>
      <c r="B1906" s="31" t="s">
        <v>171</v>
      </c>
      <c r="C1906" s="31">
        <v>10</v>
      </c>
      <c r="D1906" s="31">
        <v>1877275</v>
      </c>
      <c r="E1906" s="31">
        <f t="shared" si="35"/>
        <v>0</v>
      </c>
      <c r="F1906" s="43">
        <f>IFERROR(VLOOKUP(A1906,'2023'!A:N,13,0),0)</f>
        <v>10</v>
      </c>
      <c r="G1906" s="43">
        <f>IFERROR(VLOOKUP(A1906,'2023'!A:N,14,0),0)</f>
        <v>1877275</v>
      </c>
      <c r="H1906" s="43">
        <v>0</v>
      </c>
      <c r="I1906" s="43">
        <v>0</v>
      </c>
      <c r="J1906" s="44">
        <f t="shared" si="36"/>
        <v>187727.5</v>
      </c>
      <c r="K1906" s="43">
        <v>0</v>
      </c>
      <c r="L1906" s="43">
        <v>0</v>
      </c>
      <c r="M1906" s="44">
        <f t="shared" si="37"/>
        <v>0</v>
      </c>
      <c r="N1906" s="43">
        <f t="shared" si="38"/>
        <v>10</v>
      </c>
      <c r="O1906" s="44">
        <f t="shared" si="39"/>
        <v>1877275</v>
      </c>
    </row>
    <row r="1907" spans="1:15" x14ac:dyDescent="0.2">
      <c r="A1907" s="31" t="s">
        <v>655</v>
      </c>
      <c r="B1907" s="31" t="s">
        <v>11</v>
      </c>
      <c r="C1907" s="31">
        <v>1</v>
      </c>
      <c r="D1907" s="31">
        <v>4772727</v>
      </c>
      <c r="E1907" s="31">
        <f t="shared" si="35"/>
        <v>0</v>
      </c>
      <c r="F1907" s="43">
        <f>IFERROR(VLOOKUP(A1907,'2023'!A:N,13,0),0)</f>
        <v>1</v>
      </c>
      <c r="G1907" s="43">
        <f>IFERROR(VLOOKUP(A1907,'2023'!A:N,14,0),0)</f>
        <v>4772727</v>
      </c>
      <c r="H1907" s="43">
        <v>0</v>
      </c>
      <c r="I1907" s="43">
        <v>0</v>
      </c>
      <c r="J1907" s="44">
        <f t="shared" si="36"/>
        <v>4772727</v>
      </c>
      <c r="K1907" s="43">
        <v>0</v>
      </c>
      <c r="L1907" s="43">
        <v>0</v>
      </c>
      <c r="M1907" s="44">
        <f t="shared" si="37"/>
        <v>0</v>
      </c>
      <c r="N1907" s="43">
        <f t="shared" si="38"/>
        <v>1</v>
      </c>
      <c r="O1907" s="44">
        <f t="shared" si="39"/>
        <v>4772727</v>
      </c>
    </row>
    <row r="1908" spans="1:15" x14ac:dyDescent="0.2">
      <c r="A1908" s="31" t="s">
        <v>658</v>
      </c>
      <c r="B1908" s="31" t="s">
        <v>659</v>
      </c>
      <c r="C1908" s="31">
        <v>1</v>
      </c>
      <c r="D1908" s="31">
        <v>0</v>
      </c>
      <c r="E1908" s="31">
        <f t="shared" si="35"/>
        <v>0</v>
      </c>
      <c r="F1908" s="43">
        <f>IFERROR(VLOOKUP(A1908,'2023'!A:N,13,0),0)</f>
        <v>1</v>
      </c>
      <c r="G1908" s="43">
        <f>IFERROR(VLOOKUP(A1908,'2023'!A:N,14,0),0)</f>
        <v>0</v>
      </c>
      <c r="H1908" s="43">
        <v>0</v>
      </c>
      <c r="I1908" s="43">
        <v>0</v>
      </c>
      <c r="J1908" s="44">
        <f t="shared" si="36"/>
        <v>0</v>
      </c>
      <c r="K1908" s="43">
        <v>0</v>
      </c>
      <c r="L1908" s="43">
        <v>0</v>
      </c>
      <c r="M1908" s="44">
        <f t="shared" si="37"/>
        <v>0</v>
      </c>
      <c r="N1908" s="43">
        <f t="shared" si="38"/>
        <v>1</v>
      </c>
      <c r="O1908" s="44">
        <f t="shared" si="39"/>
        <v>0</v>
      </c>
    </row>
    <row r="1909" spans="1:15" x14ac:dyDescent="0.2">
      <c r="A1909" s="31" t="s">
        <v>660</v>
      </c>
      <c r="B1909" s="31" t="s">
        <v>11</v>
      </c>
      <c r="C1909" s="31">
        <v>1</v>
      </c>
      <c r="D1909" s="31">
        <v>13090909</v>
      </c>
      <c r="E1909" s="31">
        <f t="shared" si="35"/>
        <v>0</v>
      </c>
      <c r="F1909" s="43">
        <f>IFERROR(VLOOKUP(A1909,'2023'!A:N,13,0),0)</f>
        <v>1</v>
      </c>
      <c r="G1909" s="43">
        <f>IFERROR(VLOOKUP(A1909,'2023'!A:N,14,0),0)</f>
        <v>13090909</v>
      </c>
      <c r="H1909" s="43">
        <v>0</v>
      </c>
      <c r="I1909" s="43">
        <v>0</v>
      </c>
      <c r="J1909" s="44">
        <f t="shared" si="36"/>
        <v>13090909</v>
      </c>
      <c r="K1909" s="43">
        <v>0</v>
      </c>
      <c r="L1909" s="43">
        <v>0</v>
      </c>
      <c r="M1909" s="44">
        <f t="shared" si="37"/>
        <v>0</v>
      </c>
      <c r="N1909" s="43">
        <f t="shared" si="38"/>
        <v>1</v>
      </c>
      <c r="O1909" s="44">
        <f t="shared" si="39"/>
        <v>13090909</v>
      </c>
    </row>
    <row r="1910" spans="1:15" x14ac:dyDescent="0.2">
      <c r="A1910" s="31" t="s">
        <v>662</v>
      </c>
      <c r="B1910" s="31" t="s">
        <v>11</v>
      </c>
      <c r="C1910" s="31">
        <v>50</v>
      </c>
      <c r="D1910" s="31">
        <v>2909100</v>
      </c>
      <c r="E1910" s="31">
        <f t="shared" si="35"/>
        <v>0</v>
      </c>
      <c r="F1910" s="43">
        <f>IFERROR(VLOOKUP(A1910,'2023'!A:N,13,0),0)</f>
        <v>50</v>
      </c>
      <c r="G1910" s="43">
        <f>IFERROR(VLOOKUP(A1910,'2023'!A:N,14,0),0)</f>
        <v>2909100</v>
      </c>
      <c r="H1910" s="43">
        <v>0</v>
      </c>
      <c r="I1910" s="43">
        <v>0</v>
      </c>
      <c r="J1910" s="44">
        <f t="shared" si="36"/>
        <v>58182</v>
      </c>
      <c r="K1910" s="43">
        <v>0</v>
      </c>
      <c r="L1910" s="43">
        <v>0</v>
      </c>
      <c r="M1910" s="44">
        <f t="shared" si="37"/>
        <v>0</v>
      </c>
      <c r="N1910" s="43">
        <f t="shared" si="38"/>
        <v>50</v>
      </c>
      <c r="O1910" s="44">
        <f t="shared" si="39"/>
        <v>2909100</v>
      </c>
    </row>
    <row r="1911" spans="1:15" x14ac:dyDescent="0.2">
      <c r="A1911" s="31" t="s">
        <v>664</v>
      </c>
      <c r="B1911" s="31" t="s">
        <v>11</v>
      </c>
      <c r="C1911" s="31">
        <v>4</v>
      </c>
      <c r="D1911" s="31">
        <v>3441600</v>
      </c>
      <c r="E1911" s="31">
        <f t="shared" si="35"/>
        <v>0</v>
      </c>
      <c r="F1911" s="43">
        <f>IFERROR(VLOOKUP(A1911,'2023'!A:N,13,0),0)</f>
        <v>4</v>
      </c>
      <c r="G1911" s="43">
        <f>IFERROR(VLOOKUP(A1911,'2023'!A:N,14,0),0)</f>
        <v>3441600</v>
      </c>
      <c r="H1911" s="43">
        <v>0</v>
      </c>
      <c r="I1911" s="43">
        <v>0</v>
      </c>
      <c r="J1911" s="44">
        <f t="shared" si="36"/>
        <v>860400</v>
      </c>
      <c r="K1911" s="43">
        <v>0</v>
      </c>
      <c r="L1911" s="43">
        <v>0</v>
      </c>
      <c r="M1911" s="44">
        <f t="shared" si="37"/>
        <v>0</v>
      </c>
      <c r="N1911" s="43">
        <f t="shared" si="38"/>
        <v>4</v>
      </c>
      <c r="O1911" s="44">
        <f t="shared" si="39"/>
        <v>3441600</v>
      </c>
    </row>
    <row r="1912" spans="1:15" x14ac:dyDescent="0.2">
      <c r="A1912" s="31" t="s">
        <v>670</v>
      </c>
      <c r="B1912" s="31" t="s">
        <v>20</v>
      </c>
      <c r="C1912" s="31">
        <v>10</v>
      </c>
      <c r="D1912" s="31">
        <v>6272720</v>
      </c>
      <c r="E1912" s="31">
        <f t="shared" si="35"/>
        <v>0</v>
      </c>
      <c r="F1912" s="43">
        <f>IFERROR(VLOOKUP(A1912,'2023'!A:N,13,0),0)</f>
        <v>10</v>
      </c>
      <c r="G1912" s="43">
        <f>IFERROR(VLOOKUP(A1912,'2023'!A:N,14,0),0)</f>
        <v>6272720</v>
      </c>
      <c r="H1912" s="43">
        <v>0</v>
      </c>
      <c r="I1912" s="43">
        <v>0</v>
      </c>
      <c r="J1912" s="44">
        <f t="shared" si="36"/>
        <v>627272</v>
      </c>
      <c r="K1912" s="43">
        <v>0</v>
      </c>
      <c r="L1912" s="43">
        <v>0</v>
      </c>
      <c r="M1912" s="44">
        <f t="shared" si="37"/>
        <v>0</v>
      </c>
      <c r="N1912" s="43">
        <f t="shared" si="38"/>
        <v>10</v>
      </c>
      <c r="O1912" s="44">
        <f t="shared" si="39"/>
        <v>6272720</v>
      </c>
    </row>
    <row r="1913" spans="1:15" x14ac:dyDescent="0.2">
      <c r="A1913" s="31" t="s">
        <v>672</v>
      </c>
      <c r="B1913" s="31" t="s">
        <v>11</v>
      </c>
      <c r="C1913" s="31">
        <v>1</v>
      </c>
      <c r="D1913" s="31">
        <v>3909091</v>
      </c>
      <c r="E1913" s="31">
        <f t="shared" si="35"/>
        <v>0</v>
      </c>
      <c r="F1913" s="43">
        <f>IFERROR(VLOOKUP(A1913,'2023'!A:N,13,0),0)</f>
        <v>1</v>
      </c>
      <c r="G1913" s="43">
        <f>IFERROR(VLOOKUP(A1913,'2023'!A:N,14,0),0)</f>
        <v>3909091</v>
      </c>
      <c r="H1913" s="43">
        <v>0</v>
      </c>
      <c r="I1913" s="43">
        <v>0</v>
      </c>
      <c r="J1913" s="44">
        <f t="shared" si="36"/>
        <v>3909091</v>
      </c>
      <c r="K1913" s="43">
        <v>0</v>
      </c>
      <c r="L1913" s="43">
        <v>0</v>
      </c>
      <c r="M1913" s="44">
        <f t="shared" si="37"/>
        <v>0</v>
      </c>
      <c r="N1913" s="43">
        <f t="shared" si="38"/>
        <v>1</v>
      </c>
      <c r="O1913" s="44">
        <f t="shared" si="39"/>
        <v>3909091</v>
      </c>
    </row>
    <row r="1914" spans="1:15" x14ac:dyDescent="0.2">
      <c r="A1914" s="31" t="s">
        <v>673</v>
      </c>
      <c r="B1914" s="31" t="s">
        <v>11</v>
      </c>
      <c r="C1914" s="31">
        <v>5</v>
      </c>
      <c r="D1914" s="31">
        <v>1318180</v>
      </c>
      <c r="E1914" s="31">
        <f t="shared" si="35"/>
        <v>0</v>
      </c>
      <c r="F1914" s="43">
        <f>IFERROR(VLOOKUP(A1914,'2023'!A:N,13,0),0)</f>
        <v>5</v>
      </c>
      <c r="G1914" s="43">
        <f>IFERROR(VLOOKUP(A1914,'2023'!A:N,14,0),0)</f>
        <v>1318180</v>
      </c>
      <c r="H1914" s="43">
        <v>0</v>
      </c>
      <c r="I1914" s="43">
        <v>0</v>
      </c>
      <c r="J1914" s="44">
        <f t="shared" si="36"/>
        <v>263636</v>
      </c>
      <c r="K1914" s="43">
        <v>0</v>
      </c>
      <c r="L1914" s="43">
        <v>0</v>
      </c>
      <c r="M1914" s="44">
        <f t="shared" si="37"/>
        <v>0</v>
      </c>
      <c r="N1914" s="43">
        <f t="shared" si="38"/>
        <v>5</v>
      </c>
      <c r="O1914" s="44">
        <f t="shared" si="39"/>
        <v>1318180</v>
      </c>
    </row>
    <row r="1915" spans="1:15" x14ac:dyDescent="0.2">
      <c r="A1915" s="31" t="s">
        <v>3782</v>
      </c>
      <c r="B1915" s="31" t="s">
        <v>34</v>
      </c>
      <c r="C1915" s="31">
        <v>30</v>
      </c>
      <c r="D1915" s="31">
        <v>1581810</v>
      </c>
      <c r="E1915" s="31">
        <f t="shared" si="35"/>
        <v>-30</v>
      </c>
      <c r="F1915" s="43">
        <f>IFERROR(VLOOKUP(A1915,'2023'!A:N,13,0),0)</f>
        <v>0</v>
      </c>
      <c r="G1915" s="43">
        <f>IFERROR(VLOOKUP(A1915,'2023'!A:N,14,0),0)</f>
        <v>0</v>
      </c>
      <c r="H1915" s="43">
        <v>0</v>
      </c>
      <c r="I1915" s="43">
        <v>0</v>
      </c>
      <c r="J1915" s="44">
        <f t="shared" si="36"/>
        <v>0</v>
      </c>
      <c r="K1915" s="43">
        <v>0</v>
      </c>
      <c r="L1915" s="43">
        <v>0</v>
      </c>
      <c r="M1915" s="44">
        <f t="shared" si="37"/>
        <v>0</v>
      </c>
      <c r="N1915" s="43">
        <f t="shared" si="38"/>
        <v>0</v>
      </c>
      <c r="O1915" s="44">
        <f t="shared" si="39"/>
        <v>0</v>
      </c>
    </row>
    <row r="1916" spans="1:15" x14ac:dyDescent="0.2">
      <c r="A1916" s="31" t="s">
        <v>677</v>
      </c>
      <c r="B1916" s="31" t="s">
        <v>34</v>
      </c>
      <c r="C1916" s="31">
        <v>20</v>
      </c>
      <c r="D1916" s="31">
        <v>927260</v>
      </c>
      <c r="E1916" s="31">
        <f t="shared" si="35"/>
        <v>0</v>
      </c>
      <c r="F1916" s="43">
        <f>IFERROR(VLOOKUP(A1916,'2023'!A:N,13,0),0)</f>
        <v>20</v>
      </c>
      <c r="G1916" s="43">
        <f>IFERROR(VLOOKUP(A1916,'2023'!A:N,14,0),0)</f>
        <v>927260</v>
      </c>
      <c r="H1916" s="43">
        <v>0</v>
      </c>
      <c r="I1916" s="43">
        <v>0</v>
      </c>
      <c r="J1916" s="44">
        <f t="shared" si="36"/>
        <v>46363</v>
      </c>
      <c r="K1916" s="43">
        <v>0</v>
      </c>
      <c r="L1916" s="43">
        <v>0</v>
      </c>
      <c r="M1916" s="44">
        <f t="shared" si="37"/>
        <v>0</v>
      </c>
      <c r="N1916" s="43">
        <f t="shared" si="38"/>
        <v>20</v>
      </c>
      <c r="O1916" s="44">
        <f t="shared" si="39"/>
        <v>927260</v>
      </c>
    </row>
    <row r="1917" spans="1:15" x14ac:dyDescent="0.2">
      <c r="A1917" s="31" t="s">
        <v>680</v>
      </c>
      <c r="B1917" s="31" t="s">
        <v>141</v>
      </c>
      <c r="C1917" s="31">
        <v>1</v>
      </c>
      <c r="D1917" s="31">
        <v>3000000</v>
      </c>
      <c r="E1917" s="31">
        <f t="shared" si="35"/>
        <v>0</v>
      </c>
      <c r="F1917" s="43">
        <f>IFERROR(VLOOKUP(A1917,'2023'!A:N,13,0),0)</f>
        <v>1</v>
      </c>
      <c r="G1917" s="43">
        <f>IFERROR(VLOOKUP(A1917,'2023'!A:N,14,0),0)</f>
        <v>3000000</v>
      </c>
      <c r="H1917" s="43">
        <v>0</v>
      </c>
      <c r="I1917" s="43">
        <v>0</v>
      </c>
      <c r="J1917" s="44">
        <f t="shared" si="36"/>
        <v>3000000</v>
      </c>
      <c r="K1917" s="43">
        <v>0</v>
      </c>
      <c r="L1917" s="43">
        <v>0</v>
      </c>
      <c r="M1917" s="44">
        <f t="shared" si="37"/>
        <v>0</v>
      </c>
      <c r="N1917" s="43">
        <f t="shared" si="38"/>
        <v>1</v>
      </c>
      <c r="O1917" s="44">
        <f t="shared" si="39"/>
        <v>3000000</v>
      </c>
    </row>
    <row r="1918" spans="1:15" x14ac:dyDescent="0.2">
      <c r="A1918" s="31" t="s">
        <v>682</v>
      </c>
      <c r="B1918" s="31" t="s">
        <v>11</v>
      </c>
      <c r="C1918" s="31">
        <v>24</v>
      </c>
      <c r="D1918" s="31">
        <v>16499200</v>
      </c>
      <c r="E1918" s="31">
        <f t="shared" si="35"/>
        <v>0</v>
      </c>
      <c r="F1918" s="43">
        <f>IFERROR(VLOOKUP(A1918,'2023'!A:N,13,0),0)</f>
        <v>24</v>
      </c>
      <c r="G1918" s="43">
        <f>IFERROR(VLOOKUP(A1918,'2023'!A:N,14,0),0)</f>
        <v>16499200</v>
      </c>
      <c r="H1918" s="43">
        <v>0</v>
      </c>
      <c r="I1918" s="43">
        <v>0</v>
      </c>
      <c r="J1918" s="44">
        <f t="shared" si="36"/>
        <v>687466.66666666663</v>
      </c>
      <c r="K1918" s="43">
        <v>0</v>
      </c>
      <c r="L1918" s="43">
        <v>0</v>
      </c>
      <c r="M1918" s="44">
        <f t="shared" si="37"/>
        <v>0</v>
      </c>
      <c r="N1918" s="43">
        <f t="shared" si="38"/>
        <v>24</v>
      </c>
      <c r="O1918" s="44">
        <f t="shared" si="39"/>
        <v>16499200</v>
      </c>
    </row>
    <row r="1919" spans="1:15" x14ac:dyDescent="0.2">
      <c r="A1919" s="31" t="s">
        <v>691</v>
      </c>
      <c r="B1919" s="31" t="s">
        <v>11</v>
      </c>
      <c r="C1919" s="31">
        <v>10</v>
      </c>
      <c r="D1919" s="31">
        <v>21836364</v>
      </c>
      <c r="E1919" s="31">
        <f t="shared" si="35"/>
        <v>0</v>
      </c>
      <c r="F1919" s="43">
        <f>IFERROR(VLOOKUP(A1919,'2023'!A:N,13,0),0)</f>
        <v>10</v>
      </c>
      <c r="G1919" s="43">
        <f>IFERROR(VLOOKUP(A1919,'2023'!A:N,14,0),0)</f>
        <v>21836364</v>
      </c>
      <c r="H1919" s="43">
        <v>0</v>
      </c>
      <c r="I1919" s="43">
        <v>0</v>
      </c>
      <c r="J1919" s="44">
        <f t="shared" si="36"/>
        <v>2183636.4</v>
      </c>
      <c r="K1919" s="43">
        <v>0</v>
      </c>
      <c r="L1919" s="43">
        <v>0</v>
      </c>
      <c r="M1919" s="44">
        <f t="shared" si="37"/>
        <v>0</v>
      </c>
      <c r="N1919" s="43">
        <f t="shared" si="38"/>
        <v>10</v>
      </c>
      <c r="O1919" s="44">
        <f t="shared" si="39"/>
        <v>21836364</v>
      </c>
    </row>
    <row r="1920" spans="1:15" x14ac:dyDescent="0.2">
      <c r="A1920" s="31" t="s">
        <v>692</v>
      </c>
      <c r="B1920" s="31" t="s">
        <v>20</v>
      </c>
      <c r="C1920" s="31">
        <v>3</v>
      </c>
      <c r="D1920" s="31">
        <v>5072727</v>
      </c>
      <c r="E1920" s="31">
        <f t="shared" si="35"/>
        <v>0</v>
      </c>
      <c r="F1920" s="43">
        <f>IFERROR(VLOOKUP(A1920,'2023'!A:N,13,0),0)</f>
        <v>3</v>
      </c>
      <c r="G1920" s="43">
        <f>IFERROR(VLOOKUP(A1920,'2023'!A:N,14,0),0)</f>
        <v>5072727</v>
      </c>
      <c r="H1920" s="43">
        <v>0</v>
      </c>
      <c r="I1920" s="43">
        <v>0</v>
      </c>
      <c r="J1920" s="44">
        <f t="shared" si="36"/>
        <v>1690909</v>
      </c>
      <c r="K1920" s="43">
        <v>0</v>
      </c>
      <c r="L1920" s="43">
        <v>0</v>
      </c>
      <c r="M1920" s="44">
        <f t="shared" si="37"/>
        <v>0</v>
      </c>
      <c r="N1920" s="43">
        <f t="shared" si="38"/>
        <v>3</v>
      </c>
      <c r="O1920" s="44">
        <f t="shared" si="39"/>
        <v>5072727</v>
      </c>
    </row>
    <row r="1921" spans="1:15" x14ac:dyDescent="0.2">
      <c r="A1921" s="31" t="s">
        <v>694</v>
      </c>
      <c r="B1921" s="31" t="s">
        <v>11</v>
      </c>
      <c r="C1921" s="31">
        <v>3</v>
      </c>
      <c r="D1921" s="31">
        <v>0</v>
      </c>
      <c r="E1921" s="31">
        <f t="shared" si="35"/>
        <v>0</v>
      </c>
      <c r="F1921" s="43">
        <f>IFERROR(VLOOKUP(A1921,'2023'!A:N,13,0),0)</f>
        <v>3</v>
      </c>
      <c r="G1921" s="43">
        <f>IFERROR(VLOOKUP(A1921,'2023'!A:N,14,0),0)</f>
        <v>0</v>
      </c>
      <c r="H1921" s="43">
        <v>0</v>
      </c>
      <c r="I1921" s="43">
        <v>0</v>
      </c>
      <c r="J1921" s="44">
        <f t="shared" si="36"/>
        <v>0</v>
      </c>
      <c r="K1921" s="43">
        <v>0</v>
      </c>
      <c r="L1921" s="43">
        <v>0</v>
      </c>
      <c r="M1921" s="44">
        <f t="shared" si="37"/>
        <v>0</v>
      </c>
      <c r="N1921" s="43">
        <f t="shared" si="38"/>
        <v>3</v>
      </c>
      <c r="O1921" s="44">
        <f t="shared" si="39"/>
        <v>0</v>
      </c>
    </row>
    <row r="1922" spans="1:15" x14ac:dyDescent="0.2">
      <c r="A1922" s="31" t="s">
        <v>695</v>
      </c>
      <c r="B1922" s="31" t="s">
        <v>11</v>
      </c>
      <c r="C1922" s="31">
        <v>1</v>
      </c>
      <c r="D1922" s="31">
        <v>545455</v>
      </c>
      <c r="E1922" s="31">
        <f t="shared" si="35"/>
        <v>0</v>
      </c>
      <c r="F1922" s="43">
        <f>IFERROR(VLOOKUP(A1922,'2023'!A:N,13,0),0)</f>
        <v>1</v>
      </c>
      <c r="G1922" s="43">
        <f>IFERROR(VLOOKUP(A1922,'2023'!A:N,14,0),0)</f>
        <v>545455</v>
      </c>
      <c r="H1922" s="43">
        <v>0</v>
      </c>
      <c r="I1922" s="43">
        <v>0</v>
      </c>
      <c r="J1922" s="44">
        <f t="shared" si="36"/>
        <v>545455</v>
      </c>
      <c r="K1922" s="43">
        <v>0</v>
      </c>
      <c r="L1922" s="43">
        <v>0</v>
      </c>
      <c r="M1922" s="44">
        <f t="shared" si="37"/>
        <v>0</v>
      </c>
      <c r="N1922" s="43">
        <f t="shared" si="38"/>
        <v>1</v>
      </c>
      <c r="O1922" s="44">
        <f t="shared" si="39"/>
        <v>545455</v>
      </c>
    </row>
    <row r="1923" spans="1:15" x14ac:dyDescent="0.2">
      <c r="A1923" s="31" t="s">
        <v>696</v>
      </c>
      <c r="B1923" s="31" t="s">
        <v>50</v>
      </c>
      <c r="C1923" s="31">
        <v>1</v>
      </c>
      <c r="D1923" s="31">
        <v>15090909</v>
      </c>
      <c r="E1923" s="31">
        <f t="shared" si="35"/>
        <v>0</v>
      </c>
      <c r="F1923" s="43">
        <f>IFERROR(VLOOKUP(A1923,'2023'!A:N,13,0),0)</f>
        <v>1</v>
      </c>
      <c r="G1923" s="43">
        <f>IFERROR(VLOOKUP(A1923,'2023'!A:N,14,0),0)</f>
        <v>15090909</v>
      </c>
      <c r="H1923" s="43">
        <v>0</v>
      </c>
      <c r="I1923" s="43">
        <v>0</v>
      </c>
      <c r="J1923" s="44">
        <f t="shared" si="36"/>
        <v>15090909</v>
      </c>
      <c r="K1923" s="43">
        <v>0</v>
      </c>
      <c r="L1923" s="43">
        <v>0</v>
      </c>
      <c r="M1923" s="44">
        <f t="shared" si="37"/>
        <v>0</v>
      </c>
      <c r="N1923" s="43">
        <f t="shared" si="38"/>
        <v>1</v>
      </c>
      <c r="O1923" s="44">
        <f t="shared" si="39"/>
        <v>15090909</v>
      </c>
    </row>
    <row r="1924" spans="1:15" x14ac:dyDescent="0.2">
      <c r="A1924" s="31" t="s">
        <v>699</v>
      </c>
      <c r="B1924" s="31" t="s">
        <v>11</v>
      </c>
      <c r="C1924" s="31">
        <v>3</v>
      </c>
      <c r="D1924" s="31">
        <v>4876365</v>
      </c>
      <c r="E1924" s="31">
        <f t="shared" si="35"/>
        <v>0</v>
      </c>
      <c r="F1924" s="43">
        <f>IFERROR(VLOOKUP(A1924,'2023'!A:N,13,0),0)</f>
        <v>3</v>
      </c>
      <c r="G1924" s="43">
        <f>IFERROR(VLOOKUP(A1924,'2023'!A:N,14,0),0)</f>
        <v>4876365</v>
      </c>
      <c r="H1924" s="43">
        <v>0</v>
      </c>
      <c r="I1924" s="43">
        <v>0</v>
      </c>
      <c r="J1924" s="44">
        <f t="shared" si="36"/>
        <v>1625455</v>
      </c>
      <c r="K1924" s="43">
        <v>0</v>
      </c>
      <c r="L1924" s="43">
        <v>0</v>
      </c>
      <c r="M1924" s="44">
        <f t="shared" si="37"/>
        <v>0</v>
      </c>
      <c r="N1924" s="43">
        <f t="shared" si="38"/>
        <v>3</v>
      </c>
      <c r="O1924" s="44">
        <f t="shared" si="39"/>
        <v>4876365</v>
      </c>
    </row>
    <row r="1925" spans="1:15" x14ac:dyDescent="0.2">
      <c r="A1925" s="31" t="s">
        <v>700</v>
      </c>
      <c r="B1925" s="31" t="s">
        <v>11</v>
      </c>
      <c r="C1925" s="31">
        <v>1</v>
      </c>
      <c r="D1925" s="31">
        <v>2633636</v>
      </c>
      <c r="E1925" s="31">
        <f t="shared" si="35"/>
        <v>0</v>
      </c>
      <c r="F1925" s="43">
        <f>IFERROR(VLOOKUP(A1925,'2023'!A:N,13,0),0)</f>
        <v>1</v>
      </c>
      <c r="G1925" s="43">
        <f>IFERROR(VLOOKUP(A1925,'2023'!A:N,14,0),0)</f>
        <v>2633636</v>
      </c>
      <c r="H1925" s="43">
        <v>0</v>
      </c>
      <c r="I1925" s="43">
        <v>0</v>
      </c>
      <c r="J1925" s="44">
        <f t="shared" si="36"/>
        <v>2633636</v>
      </c>
      <c r="K1925" s="43">
        <v>0</v>
      </c>
      <c r="L1925" s="43">
        <v>0</v>
      </c>
      <c r="M1925" s="44">
        <f t="shared" si="37"/>
        <v>0</v>
      </c>
      <c r="N1925" s="43">
        <f t="shared" si="38"/>
        <v>1</v>
      </c>
      <c r="O1925" s="44">
        <f t="shared" si="39"/>
        <v>2633636</v>
      </c>
    </row>
    <row r="1926" spans="1:15" x14ac:dyDescent="0.2">
      <c r="A1926" s="31" t="s">
        <v>701</v>
      </c>
      <c r="B1926" s="31" t="s">
        <v>11</v>
      </c>
      <c r="C1926" s="31">
        <v>2</v>
      </c>
      <c r="D1926" s="31">
        <v>1381818</v>
      </c>
      <c r="E1926" s="31">
        <f t="shared" si="35"/>
        <v>0</v>
      </c>
      <c r="F1926" s="43">
        <f>IFERROR(VLOOKUP(A1926,'2023'!A:N,13,0),0)</f>
        <v>2</v>
      </c>
      <c r="G1926" s="43">
        <f>IFERROR(VLOOKUP(A1926,'2023'!A:N,14,0),0)</f>
        <v>1381818</v>
      </c>
      <c r="H1926" s="43">
        <v>0</v>
      </c>
      <c r="I1926" s="43">
        <v>0</v>
      </c>
      <c r="J1926" s="44">
        <f t="shared" si="36"/>
        <v>690909</v>
      </c>
      <c r="K1926" s="43">
        <v>0</v>
      </c>
      <c r="L1926" s="43">
        <v>0</v>
      </c>
      <c r="M1926" s="44">
        <f t="shared" si="37"/>
        <v>0</v>
      </c>
      <c r="N1926" s="43">
        <f t="shared" si="38"/>
        <v>2</v>
      </c>
      <c r="O1926" s="44">
        <f t="shared" si="39"/>
        <v>1381818</v>
      </c>
    </row>
    <row r="1927" spans="1:15" x14ac:dyDescent="0.2">
      <c r="A1927" s="31" t="s">
        <v>702</v>
      </c>
      <c r="B1927" s="31" t="s">
        <v>20</v>
      </c>
      <c r="C1927" s="31">
        <v>13</v>
      </c>
      <c r="D1927" s="31">
        <v>3947938</v>
      </c>
      <c r="E1927" s="31">
        <f t="shared" si="35"/>
        <v>0</v>
      </c>
      <c r="F1927" s="43">
        <f>IFERROR(VLOOKUP(A1927,'2023'!A:N,13,0),0)</f>
        <v>13</v>
      </c>
      <c r="G1927" s="43">
        <f>IFERROR(VLOOKUP(A1927,'2023'!A:N,14,0),0)</f>
        <v>3947938</v>
      </c>
      <c r="H1927" s="43">
        <v>0</v>
      </c>
      <c r="I1927" s="43">
        <v>0</v>
      </c>
      <c r="J1927" s="44">
        <f t="shared" si="36"/>
        <v>303687.53846153844</v>
      </c>
      <c r="K1927" s="43">
        <v>0</v>
      </c>
      <c r="L1927" s="43">
        <v>0</v>
      </c>
      <c r="M1927" s="44">
        <f t="shared" si="37"/>
        <v>0</v>
      </c>
      <c r="N1927" s="43">
        <f t="shared" si="38"/>
        <v>13</v>
      </c>
      <c r="O1927" s="44">
        <f t="shared" si="39"/>
        <v>3947938</v>
      </c>
    </row>
    <row r="1928" spans="1:15" x14ac:dyDescent="0.2">
      <c r="A1928" s="31" t="s">
        <v>703</v>
      </c>
      <c r="B1928" s="31" t="s">
        <v>11</v>
      </c>
      <c r="C1928" s="31">
        <v>2</v>
      </c>
      <c r="D1928" s="31">
        <v>579814</v>
      </c>
      <c r="E1928" s="31">
        <f t="shared" si="35"/>
        <v>0</v>
      </c>
      <c r="F1928" s="43">
        <f>IFERROR(VLOOKUP(A1928,'2023'!A:N,13,0),0)</f>
        <v>2</v>
      </c>
      <c r="G1928" s="43">
        <f>IFERROR(VLOOKUP(A1928,'2023'!A:N,14,0),0)</f>
        <v>579814</v>
      </c>
      <c r="H1928" s="43">
        <v>0</v>
      </c>
      <c r="I1928" s="43">
        <v>0</v>
      </c>
      <c r="J1928" s="44">
        <f t="shared" si="36"/>
        <v>289907</v>
      </c>
      <c r="K1928" s="43">
        <v>0</v>
      </c>
      <c r="L1928" s="43">
        <v>0</v>
      </c>
      <c r="M1928" s="44">
        <f t="shared" si="37"/>
        <v>0</v>
      </c>
      <c r="N1928" s="43">
        <f t="shared" si="38"/>
        <v>2</v>
      </c>
      <c r="O1928" s="44">
        <f t="shared" si="39"/>
        <v>579814</v>
      </c>
    </row>
    <row r="1929" spans="1:15" x14ac:dyDescent="0.2">
      <c r="A1929" s="31" t="s">
        <v>704</v>
      </c>
      <c r="B1929" s="31" t="s">
        <v>11</v>
      </c>
      <c r="C1929" s="31">
        <v>2</v>
      </c>
      <c r="D1929" s="31">
        <v>579814</v>
      </c>
      <c r="E1929" s="31">
        <f t="shared" si="35"/>
        <v>0</v>
      </c>
      <c r="F1929" s="43">
        <f>IFERROR(VLOOKUP(A1929,'2023'!A:N,13,0),0)</f>
        <v>2</v>
      </c>
      <c r="G1929" s="43">
        <f>IFERROR(VLOOKUP(A1929,'2023'!A:N,14,0),0)</f>
        <v>579814</v>
      </c>
      <c r="H1929" s="43">
        <v>0</v>
      </c>
      <c r="I1929" s="43">
        <v>0</v>
      </c>
      <c r="J1929" s="44">
        <f t="shared" si="36"/>
        <v>289907</v>
      </c>
      <c r="K1929" s="43">
        <v>0</v>
      </c>
      <c r="L1929" s="43">
        <v>0</v>
      </c>
      <c r="M1929" s="44">
        <f t="shared" si="37"/>
        <v>0</v>
      </c>
      <c r="N1929" s="43">
        <f t="shared" si="38"/>
        <v>2</v>
      </c>
      <c r="O1929" s="44">
        <f t="shared" si="39"/>
        <v>579814</v>
      </c>
    </row>
    <row r="1930" spans="1:15" x14ac:dyDescent="0.2">
      <c r="A1930" s="31" t="s">
        <v>709</v>
      </c>
      <c r="B1930" s="31" t="s">
        <v>11</v>
      </c>
      <c r="C1930" s="31">
        <v>5</v>
      </c>
      <c r="D1930" s="31">
        <v>8954545</v>
      </c>
      <c r="E1930" s="31">
        <f t="shared" si="35"/>
        <v>0</v>
      </c>
      <c r="F1930" s="43">
        <f>IFERROR(VLOOKUP(A1930,'2023'!A:N,13,0),0)</f>
        <v>5</v>
      </c>
      <c r="G1930" s="43">
        <f>IFERROR(VLOOKUP(A1930,'2023'!A:N,14,0),0)</f>
        <v>8954545</v>
      </c>
      <c r="H1930" s="43">
        <v>0</v>
      </c>
      <c r="I1930" s="43">
        <v>0</v>
      </c>
      <c r="J1930" s="44">
        <f t="shared" si="36"/>
        <v>1790909</v>
      </c>
      <c r="K1930" s="43">
        <v>0</v>
      </c>
      <c r="L1930" s="43">
        <v>0</v>
      </c>
      <c r="M1930" s="44">
        <f t="shared" si="37"/>
        <v>0</v>
      </c>
      <c r="N1930" s="43">
        <f t="shared" si="38"/>
        <v>5</v>
      </c>
      <c r="O1930" s="44">
        <f t="shared" si="39"/>
        <v>8954545</v>
      </c>
    </row>
    <row r="1931" spans="1:15" x14ac:dyDescent="0.2">
      <c r="A1931" s="31" t="s">
        <v>712</v>
      </c>
      <c r="B1931" s="31" t="s">
        <v>20</v>
      </c>
      <c r="C1931" s="31">
        <v>2</v>
      </c>
      <c r="D1931" s="31">
        <v>26909090</v>
      </c>
      <c r="E1931" s="31">
        <f t="shared" si="35"/>
        <v>0</v>
      </c>
      <c r="F1931" s="43">
        <f>IFERROR(VLOOKUP(A1931,'2023'!A:N,13,0),0)</f>
        <v>2</v>
      </c>
      <c r="G1931" s="43">
        <f>IFERROR(VLOOKUP(A1931,'2023'!A:N,14,0),0)</f>
        <v>26909090</v>
      </c>
      <c r="H1931" s="43">
        <v>0</v>
      </c>
      <c r="I1931" s="43">
        <v>0</v>
      </c>
      <c r="J1931" s="44">
        <f t="shared" si="36"/>
        <v>13454545</v>
      </c>
      <c r="K1931" s="43">
        <v>0</v>
      </c>
      <c r="L1931" s="43">
        <v>0</v>
      </c>
      <c r="M1931" s="44">
        <f t="shared" si="37"/>
        <v>0</v>
      </c>
      <c r="N1931" s="43">
        <f t="shared" si="38"/>
        <v>2</v>
      </c>
      <c r="O1931" s="44">
        <f t="shared" si="39"/>
        <v>26909090</v>
      </c>
    </row>
    <row r="1932" spans="1:15" x14ac:dyDescent="0.2">
      <c r="A1932" s="31" t="s">
        <v>714</v>
      </c>
      <c r="B1932" s="31" t="s">
        <v>11</v>
      </c>
      <c r="C1932" s="31">
        <v>1</v>
      </c>
      <c r="D1932" s="31">
        <v>6436364</v>
      </c>
      <c r="E1932" s="31">
        <f t="shared" si="35"/>
        <v>0</v>
      </c>
      <c r="F1932" s="43">
        <f>IFERROR(VLOOKUP(A1932,'2023'!A:N,13,0),0)</f>
        <v>1</v>
      </c>
      <c r="G1932" s="43">
        <f>IFERROR(VLOOKUP(A1932,'2023'!A:N,14,0),0)</f>
        <v>6436364</v>
      </c>
      <c r="H1932" s="43">
        <v>0</v>
      </c>
      <c r="I1932" s="43">
        <v>0</v>
      </c>
      <c r="J1932" s="44">
        <f t="shared" si="36"/>
        <v>6436364</v>
      </c>
      <c r="K1932" s="43">
        <v>0</v>
      </c>
      <c r="L1932" s="43">
        <v>0</v>
      </c>
      <c r="M1932" s="44">
        <f t="shared" si="37"/>
        <v>0</v>
      </c>
      <c r="N1932" s="43">
        <f t="shared" si="38"/>
        <v>1</v>
      </c>
      <c r="O1932" s="44">
        <f t="shared" si="39"/>
        <v>6436364</v>
      </c>
    </row>
    <row r="1933" spans="1:15" x14ac:dyDescent="0.2">
      <c r="A1933" s="31" t="s">
        <v>720</v>
      </c>
      <c r="B1933" s="31" t="s">
        <v>34</v>
      </c>
      <c r="C1933" s="31">
        <v>4</v>
      </c>
      <c r="D1933" s="31">
        <v>1527272</v>
      </c>
      <c r="E1933" s="31">
        <f t="shared" si="35"/>
        <v>0</v>
      </c>
      <c r="F1933" s="43">
        <f>IFERROR(VLOOKUP(A1933,'2023'!A:N,13,0),0)</f>
        <v>4</v>
      </c>
      <c r="G1933" s="43">
        <f>IFERROR(VLOOKUP(A1933,'2023'!A:N,14,0),0)</f>
        <v>1527272</v>
      </c>
      <c r="H1933" s="43">
        <v>0</v>
      </c>
      <c r="I1933" s="43">
        <v>0</v>
      </c>
      <c r="J1933" s="44">
        <f t="shared" si="36"/>
        <v>381818</v>
      </c>
      <c r="K1933" s="43">
        <v>0</v>
      </c>
      <c r="L1933" s="43">
        <v>0</v>
      </c>
      <c r="M1933" s="44">
        <f t="shared" si="37"/>
        <v>0</v>
      </c>
      <c r="N1933" s="43">
        <f t="shared" si="38"/>
        <v>4</v>
      </c>
      <c r="O1933" s="44">
        <f t="shared" si="39"/>
        <v>1527272</v>
      </c>
    </row>
    <row r="1934" spans="1:15" x14ac:dyDescent="0.2">
      <c r="A1934" s="31" t="s">
        <v>723</v>
      </c>
      <c r="B1934" s="31" t="s">
        <v>400</v>
      </c>
      <c r="C1934" s="31">
        <v>2</v>
      </c>
      <c r="D1934" s="31">
        <v>418182</v>
      </c>
      <c r="E1934" s="31">
        <f t="shared" si="35"/>
        <v>0</v>
      </c>
      <c r="F1934" s="43">
        <f>IFERROR(VLOOKUP(A1934,'2023'!A:N,13,0),0)</f>
        <v>2</v>
      </c>
      <c r="G1934" s="43">
        <f>IFERROR(VLOOKUP(A1934,'2023'!A:N,14,0),0)</f>
        <v>418182</v>
      </c>
      <c r="H1934" s="43">
        <v>0</v>
      </c>
      <c r="I1934" s="43">
        <v>0</v>
      </c>
      <c r="J1934" s="44">
        <f t="shared" si="36"/>
        <v>209091</v>
      </c>
      <c r="K1934" s="43">
        <v>0</v>
      </c>
      <c r="L1934" s="43">
        <v>0</v>
      </c>
      <c r="M1934" s="44">
        <f t="shared" si="37"/>
        <v>0</v>
      </c>
      <c r="N1934" s="43">
        <f t="shared" si="38"/>
        <v>2</v>
      </c>
      <c r="O1934" s="44">
        <f t="shared" si="39"/>
        <v>418182</v>
      </c>
    </row>
    <row r="1935" spans="1:15" x14ac:dyDescent="0.2">
      <c r="A1935" s="31" t="s">
        <v>726</v>
      </c>
      <c r="B1935" s="31" t="s">
        <v>400</v>
      </c>
      <c r="C1935" s="31">
        <v>10</v>
      </c>
      <c r="D1935" s="31">
        <v>954540</v>
      </c>
      <c r="E1935" s="31">
        <f t="shared" si="35"/>
        <v>0</v>
      </c>
      <c r="F1935" s="43">
        <f>IFERROR(VLOOKUP(A1935,'2023'!A:N,13,0),0)</f>
        <v>10</v>
      </c>
      <c r="G1935" s="43">
        <f>IFERROR(VLOOKUP(A1935,'2023'!A:N,14,0),0)</f>
        <v>954540</v>
      </c>
      <c r="H1935" s="43">
        <v>0</v>
      </c>
      <c r="I1935" s="43">
        <v>0</v>
      </c>
      <c r="J1935" s="44">
        <f t="shared" si="36"/>
        <v>95454</v>
      </c>
      <c r="K1935" s="43">
        <v>0</v>
      </c>
      <c r="L1935" s="43">
        <v>0</v>
      </c>
      <c r="M1935" s="44">
        <f t="shared" si="37"/>
        <v>0</v>
      </c>
      <c r="N1935" s="43">
        <f t="shared" si="38"/>
        <v>10</v>
      </c>
      <c r="O1935" s="44">
        <f t="shared" si="39"/>
        <v>954540</v>
      </c>
    </row>
    <row r="1936" spans="1:15" x14ac:dyDescent="0.2">
      <c r="A1936" s="31" t="s">
        <v>727</v>
      </c>
      <c r="B1936" s="31" t="s">
        <v>141</v>
      </c>
      <c r="C1936" s="31">
        <v>1</v>
      </c>
      <c r="D1936" s="31">
        <v>2227272</v>
      </c>
      <c r="E1936" s="31">
        <f t="shared" si="35"/>
        <v>0</v>
      </c>
      <c r="F1936" s="43">
        <f>IFERROR(VLOOKUP(A1936,'2023'!A:N,13,0),0)</f>
        <v>1</v>
      </c>
      <c r="G1936" s="43">
        <f>IFERROR(VLOOKUP(A1936,'2023'!A:N,14,0),0)</f>
        <v>2227272</v>
      </c>
      <c r="H1936" s="43">
        <v>0</v>
      </c>
      <c r="I1936" s="43">
        <v>0</v>
      </c>
      <c r="J1936" s="44">
        <f t="shared" si="36"/>
        <v>2227272</v>
      </c>
      <c r="K1936" s="43">
        <v>0</v>
      </c>
      <c r="L1936" s="43">
        <v>0</v>
      </c>
      <c r="M1936" s="44">
        <f t="shared" si="37"/>
        <v>0</v>
      </c>
      <c r="N1936" s="43">
        <f t="shared" si="38"/>
        <v>1</v>
      </c>
      <c r="O1936" s="44">
        <f t="shared" si="39"/>
        <v>2227272</v>
      </c>
    </row>
    <row r="1937" spans="1:15" x14ac:dyDescent="0.2">
      <c r="A1937" s="31" t="s">
        <v>730</v>
      </c>
      <c r="B1937" s="31" t="s">
        <v>25</v>
      </c>
      <c r="C1937" s="31">
        <v>2</v>
      </c>
      <c r="D1937" s="31">
        <v>1345454</v>
      </c>
      <c r="E1937" s="31">
        <f t="shared" si="35"/>
        <v>0</v>
      </c>
      <c r="F1937" s="43">
        <f>IFERROR(VLOOKUP(A1937,'2023'!A:N,13,0),0)</f>
        <v>2</v>
      </c>
      <c r="G1937" s="43">
        <f>IFERROR(VLOOKUP(A1937,'2023'!A:N,14,0),0)</f>
        <v>1345454</v>
      </c>
      <c r="H1937" s="43">
        <v>0</v>
      </c>
      <c r="I1937" s="43">
        <v>0</v>
      </c>
      <c r="J1937" s="44">
        <f t="shared" si="36"/>
        <v>672727</v>
      </c>
      <c r="K1937" s="43">
        <v>0</v>
      </c>
      <c r="L1937" s="43">
        <v>0</v>
      </c>
      <c r="M1937" s="44">
        <f t="shared" si="37"/>
        <v>0</v>
      </c>
      <c r="N1937" s="43">
        <f t="shared" si="38"/>
        <v>2</v>
      </c>
      <c r="O1937" s="44">
        <f t="shared" si="39"/>
        <v>1345454</v>
      </c>
    </row>
    <row r="1938" spans="1:15" x14ac:dyDescent="0.2">
      <c r="A1938" s="31" t="s">
        <v>731</v>
      </c>
      <c r="B1938" s="31" t="s">
        <v>25</v>
      </c>
      <c r="C1938" s="31">
        <v>1</v>
      </c>
      <c r="D1938" s="31">
        <v>945454</v>
      </c>
      <c r="E1938" s="31">
        <f t="shared" si="35"/>
        <v>0</v>
      </c>
      <c r="F1938" s="43">
        <f>IFERROR(VLOOKUP(A1938,'2023'!A:N,13,0),0)</f>
        <v>1</v>
      </c>
      <c r="G1938" s="43">
        <f>IFERROR(VLOOKUP(A1938,'2023'!A:N,14,0),0)</f>
        <v>945454</v>
      </c>
      <c r="H1938" s="43">
        <v>0</v>
      </c>
      <c r="I1938" s="43">
        <v>0</v>
      </c>
      <c r="J1938" s="44">
        <f t="shared" si="36"/>
        <v>945454</v>
      </c>
      <c r="K1938" s="43">
        <v>0</v>
      </c>
      <c r="L1938" s="43">
        <v>0</v>
      </c>
      <c r="M1938" s="44">
        <f t="shared" si="37"/>
        <v>0</v>
      </c>
      <c r="N1938" s="43">
        <f t="shared" si="38"/>
        <v>1</v>
      </c>
      <c r="O1938" s="44">
        <f t="shared" si="39"/>
        <v>945454</v>
      </c>
    </row>
    <row r="1939" spans="1:15" x14ac:dyDescent="0.2">
      <c r="A1939" s="31" t="s">
        <v>732</v>
      </c>
      <c r="B1939" s="31" t="s">
        <v>11</v>
      </c>
      <c r="C1939" s="31">
        <v>1</v>
      </c>
      <c r="D1939" s="31">
        <v>1263636</v>
      </c>
      <c r="E1939" s="31">
        <f t="shared" si="35"/>
        <v>0</v>
      </c>
      <c r="F1939" s="43">
        <f>IFERROR(VLOOKUP(A1939,'2023'!A:N,13,0),0)</f>
        <v>1</v>
      </c>
      <c r="G1939" s="43">
        <f>IFERROR(VLOOKUP(A1939,'2023'!A:N,14,0),0)</f>
        <v>1263636</v>
      </c>
      <c r="H1939" s="43">
        <v>0</v>
      </c>
      <c r="I1939" s="43">
        <v>0</v>
      </c>
      <c r="J1939" s="44">
        <f t="shared" si="36"/>
        <v>1263636</v>
      </c>
      <c r="K1939" s="43">
        <v>0</v>
      </c>
      <c r="L1939" s="43">
        <v>0</v>
      </c>
      <c r="M1939" s="44">
        <f t="shared" si="37"/>
        <v>0</v>
      </c>
      <c r="N1939" s="43">
        <f t="shared" si="38"/>
        <v>1</v>
      </c>
      <c r="O1939" s="44">
        <f t="shared" si="39"/>
        <v>1263636</v>
      </c>
    </row>
    <row r="1940" spans="1:15" x14ac:dyDescent="0.2">
      <c r="A1940" s="31" t="s">
        <v>733</v>
      </c>
      <c r="B1940" s="31" t="s">
        <v>11</v>
      </c>
      <c r="C1940" s="31">
        <v>1</v>
      </c>
      <c r="D1940" s="31">
        <v>1281818</v>
      </c>
      <c r="E1940" s="31">
        <f t="shared" si="35"/>
        <v>0</v>
      </c>
      <c r="F1940" s="43">
        <f>IFERROR(VLOOKUP(A1940,'2023'!A:N,13,0),0)</f>
        <v>1</v>
      </c>
      <c r="G1940" s="43">
        <f>IFERROR(VLOOKUP(A1940,'2023'!A:N,14,0),0)</f>
        <v>1281818</v>
      </c>
      <c r="H1940" s="43">
        <v>0</v>
      </c>
      <c r="I1940" s="43">
        <v>0</v>
      </c>
      <c r="J1940" s="44">
        <f t="shared" si="36"/>
        <v>1281818</v>
      </c>
      <c r="K1940" s="43">
        <v>0</v>
      </c>
      <c r="L1940" s="43">
        <v>0</v>
      </c>
      <c r="M1940" s="44">
        <f t="shared" si="37"/>
        <v>0</v>
      </c>
      <c r="N1940" s="43">
        <f t="shared" si="38"/>
        <v>1</v>
      </c>
      <c r="O1940" s="44">
        <f t="shared" si="39"/>
        <v>1281818</v>
      </c>
    </row>
    <row r="1941" spans="1:15" x14ac:dyDescent="0.2">
      <c r="A1941" s="31" t="s">
        <v>734</v>
      </c>
      <c r="B1941" s="31" t="s">
        <v>105</v>
      </c>
      <c r="C1941" s="31">
        <v>2</v>
      </c>
      <c r="D1941" s="31">
        <v>327272</v>
      </c>
      <c r="E1941" s="31">
        <f t="shared" si="35"/>
        <v>0</v>
      </c>
      <c r="F1941" s="43">
        <f>IFERROR(VLOOKUP(A1941,'2023'!A:N,13,0),0)</f>
        <v>2</v>
      </c>
      <c r="G1941" s="43">
        <f>IFERROR(VLOOKUP(A1941,'2023'!A:N,14,0),0)</f>
        <v>327272</v>
      </c>
      <c r="H1941" s="43">
        <v>0</v>
      </c>
      <c r="I1941" s="43">
        <v>0</v>
      </c>
      <c r="J1941" s="44">
        <f t="shared" si="36"/>
        <v>163636</v>
      </c>
      <c r="K1941" s="43">
        <v>0</v>
      </c>
      <c r="L1941" s="43">
        <v>0</v>
      </c>
      <c r="M1941" s="44">
        <f t="shared" si="37"/>
        <v>0</v>
      </c>
      <c r="N1941" s="43">
        <f t="shared" si="38"/>
        <v>2</v>
      </c>
      <c r="O1941" s="44">
        <f t="shared" si="39"/>
        <v>327272</v>
      </c>
    </row>
    <row r="1942" spans="1:15" x14ac:dyDescent="0.2">
      <c r="A1942" s="31" t="s">
        <v>736</v>
      </c>
      <c r="B1942" s="31" t="s">
        <v>105</v>
      </c>
      <c r="C1942" s="31">
        <v>7</v>
      </c>
      <c r="D1942" s="31">
        <v>636363</v>
      </c>
      <c r="E1942" s="31">
        <f t="shared" si="35"/>
        <v>0</v>
      </c>
      <c r="F1942" s="43">
        <f>IFERROR(VLOOKUP(A1942,'2023'!A:N,13,0),0)</f>
        <v>7</v>
      </c>
      <c r="G1942" s="43">
        <f>IFERROR(VLOOKUP(A1942,'2023'!A:N,14,0),0)</f>
        <v>636363</v>
      </c>
      <c r="H1942" s="43">
        <v>0</v>
      </c>
      <c r="I1942" s="43">
        <v>0</v>
      </c>
      <c r="J1942" s="44">
        <f t="shared" si="36"/>
        <v>90909</v>
      </c>
      <c r="K1942" s="43">
        <v>0</v>
      </c>
      <c r="L1942" s="43">
        <v>0</v>
      </c>
      <c r="M1942" s="44">
        <f t="shared" si="37"/>
        <v>0</v>
      </c>
      <c r="N1942" s="43">
        <f t="shared" si="38"/>
        <v>7</v>
      </c>
      <c r="O1942" s="44">
        <f t="shared" si="39"/>
        <v>636363</v>
      </c>
    </row>
    <row r="1943" spans="1:15" x14ac:dyDescent="0.2">
      <c r="A1943" s="31" t="s">
        <v>742</v>
      </c>
      <c r="B1943" s="31" t="s">
        <v>25</v>
      </c>
      <c r="C1943" s="31">
        <v>60</v>
      </c>
      <c r="D1943" s="31">
        <v>6818160</v>
      </c>
      <c r="E1943" s="31">
        <f t="shared" si="35"/>
        <v>0</v>
      </c>
      <c r="F1943" s="43">
        <f>IFERROR(VLOOKUP(A1943,'2023'!A:N,13,0),0)</f>
        <v>60</v>
      </c>
      <c r="G1943" s="43">
        <f>IFERROR(VLOOKUP(A1943,'2023'!A:N,14,0),0)</f>
        <v>6818160</v>
      </c>
      <c r="H1943" s="43">
        <v>0</v>
      </c>
      <c r="I1943" s="43">
        <v>0</v>
      </c>
      <c r="J1943" s="44">
        <f t="shared" si="36"/>
        <v>113636</v>
      </c>
      <c r="K1943" s="43">
        <v>0</v>
      </c>
      <c r="L1943" s="43">
        <v>0</v>
      </c>
      <c r="M1943" s="44">
        <f t="shared" si="37"/>
        <v>0</v>
      </c>
      <c r="N1943" s="43">
        <f t="shared" si="38"/>
        <v>60</v>
      </c>
      <c r="O1943" s="44">
        <f t="shared" si="39"/>
        <v>6818160</v>
      </c>
    </row>
    <row r="1944" spans="1:15" x14ac:dyDescent="0.2">
      <c r="A1944" s="31" t="s">
        <v>745</v>
      </c>
      <c r="B1944" s="31" t="s">
        <v>11</v>
      </c>
      <c r="C1944" s="31">
        <v>1</v>
      </c>
      <c r="D1944" s="31">
        <v>4350000</v>
      </c>
      <c r="E1944" s="31">
        <f t="shared" si="35"/>
        <v>0</v>
      </c>
      <c r="F1944" s="43">
        <f>IFERROR(VLOOKUP(A1944,'2023'!A:N,13,0),0)</f>
        <v>1</v>
      </c>
      <c r="G1944" s="43">
        <f>IFERROR(VLOOKUP(A1944,'2023'!A:N,14,0),0)</f>
        <v>4350000</v>
      </c>
      <c r="H1944" s="43">
        <v>0</v>
      </c>
      <c r="I1944" s="43">
        <v>0</v>
      </c>
      <c r="J1944" s="44">
        <f t="shared" si="36"/>
        <v>4350000</v>
      </c>
      <c r="K1944" s="43">
        <v>0</v>
      </c>
      <c r="L1944" s="43">
        <v>0</v>
      </c>
      <c r="M1944" s="44">
        <f t="shared" si="37"/>
        <v>0</v>
      </c>
      <c r="N1944" s="43">
        <f t="shared" si="38"/>
        <v>1</v>
      </c>
      <c r="O1944" s="44">
        <f t="shared" si="39"/>
        <v>4350000</v>
      </c>
    </row>
    <row r="1945" spans="1:15" x14ac:dyDescent="0.2">
      <c r="A1945" s="31" t="s">
        <v>748</v>
      </c>
      <c r="B1945" s="31" t="s">
        <v>20</v>
      </c>
      <c r="C1945" s="31">
        <v>1</v>
      </c>
      <c r="D1945" s="31">
        <v>10281818</v>
      </c>
      <c r="E1945" s="31">
        <f t="shared" si="35"/>
        <v>0</v>
      </c>
      <c r="F1945" s="43">
        <f>IFERROR(VLOOKUP(A1945,'2023'!A:N,13,0),0)</f>
        <v>1</v>
      </c>
      <c r="G1945" s="43">
        <f>IFERROR(VLOOKUP(A1945,'2023'!A:N,14,0),0)</f>
        <v>10281818</v>
      </c>
      <c r="H1945" s="43">
        <v>0</v>
      </c>
      <c r="I1945" s="43">
        <v>0</v>
      </c>
      <c r="J1945" s="44">
        <f t="shared" si="36"/>
        <v>10281818</v>
      </c>
      <c r="K1945" s="43">
        <v>0</v>
      </c>
      <c r="L1945" s="43">
        <v>0</v>
      </c>
      <c r="M1945" s="44">
        <f t="shared" si="37"/>
        <v>0</v>
      </c>
      <c r="N1945" s="43">
        <f t="shared" si="38"/>
        <v>1</v>
      </c>
      <c r="O1945" s="44">
        <f t="shared" si="39"/>
        <v>10281818</v>
      </c>
    </row>
    <row r="1946" spans="1:15" x14ac:dyDescent="0.2">
      <c r="A1946" s="31" t="s">
        <v>756</v>
      </c>
      <c r="B1946" s="31" t="s">
        <v>25</v>
      </c>
      <c r="C1946" s="31">
        <v>4</v>
      </c>
      <c r="D1946" s="31">
        <v>2800000</v>
      </c>
      <c r="E1946" s="31">
        <f t="shared" si="35"/>
        <v>0</v>
      </c>
      <c r="F1946" s="43">
        <f>IFERROR(VLOOKUP(A1946,'2023'!A:N,13,0),0)</f>
        <v>4</v>
      </c>
      <c r="G1946" s="43">
        <f>IFERROR(VLOOKUP(A1946,'2023'!A:N,14,0),0)</f>
        <v>2800000</v>
      </c>
      <c r="H1946" s="43">
        <v>0</v>
      </c>
      <c r="I1946" s="43">
        <v>0</v>
      </c>
      <c r="J1946" s="44">
        <f t="shared" si="36"/>
        <v>700000</v>
      </c>
      <c r="K1946" s="43">
        <v>0</v>
      </c>
      <c r="L1946" s="43">
        <v>0</v>
      </c>
      <c r="M1946" s="44">
        <f t="shared" si="37"/>
        <v>0</v>
      </c>
      <c r="N1946" s="43">
        <f t="shared" si="38"/>
        <v>4</v>
      </c>
      <c r="O1946" s="44">
        <f t="shared" si="39"/>
        <v>2800000</v>
      </c>
    </row>
    <row r="1947" spans="1:15" x14ac:dyDescent="0.2">
      <c r="A1947" s="31" t="s">
        <v>757</v>
      </c>
      <c r="B1947" s="31" t="s">
        <v>758</v>
      </c>
      <c r="C1947" s="31">
        <v>6</v>
      </c>
      <c r="D1947" s="31">
        <v>4527270</v>
      </c>
      <c r="E1947" s="31">
        <f t="shared" si="35"/>
        <v>0</v>
      </c>
      <c r="F1947" s="43">
        <f>IFERROR(VLOOKUP(A1947,'2023'!A:N,13,0),0)</f>
        <v>6</v>
      </c>
      <c r="G1947" s="43">
        <f>IFERROR(VLOOKUP(A1947,'2023'!A:N,14,0),0)</f>
        <v>4527270</v>
      </c>
      <c r="H1947" s="43">
        <v>0</v>
      </c>
      <c r="I1947" s="43">
        <v>0</v>
      </c>
      <c r="J1947" s="44">
        <f t="shared" si="36"/>
        <v>754545</v>
      </c>
      <c r="K1947" s="43">
        <v>0</v>
      </c>
      <c r="L1947" s="43">
        <v>0</v>
      </c>
      <c r="M1947" s="44">
        <f t="shared" si="37"/>
        <v>0</v>
      </c>
      <c r="N1947" s="43">
        <f t="shared" si="38"/>
        <v>6</v>
      </c>
      <c r="O1947" s="44">
        <f t="shared" si="39"/>
        <v>4527270</v>
      </c>
    </row>
    <row r="1948" spans="1:15" x14ac:dyDescent="0.2">
      <c r="A1948" s="31" t="s">
        <v>761</v>
      </c>
      <c r="B1948" s="31" t="s">
        <v>11</v>
      </c>
      <c r="C1948" s="31">
        <v>5</v>
      </c>
      <c r="D1948" s="31">
        <v>1127275</v>
      </c>
      <c r="E1948" s="31">
        <f t="shared" si="35"/>
        <v>0</v>
      </c>
      <c r="F1948" s="43">
        <f>IFERROR(VLOOKUP(A1948,'2023'!A:N,13,0),0)</f>
        <v>5</v>
      </c>
      <c r="G1948" s="43">
        <f>IFERROR(VLOOKUP(A1948,'2023'!A:N,14,0),0)</f>
        <v>1127275</v>
      </c>
      <c r="H1948" s="43">
        <v>0</v>
      </c>
      <c r="I1948" s="43">
        <v>0</v>
      </c>
      <c r="J1948" s="44">
        <f t="shared" si="36"/>
        <v>225455</v>
      </c>
      <c r="K1948" s="43">
        <v>0</v>
      </c>
      <c r="L1948" s="43">
        <v>0</v>
      </c>
      <c r="M1948" s="44">
        <f t="shared" si="37"/>
        <v>0</v>
      </c>
      <c r="N1948" s="43">
        <f t="shared" si="38"/>
        <v>5</v>
      </c>
      <c r="O1948" s="44">
        <f t="shared" si="39"/>
        <v>1127275</v>
      </c>
    </row>
    <row r="1949" spans="1:15" x14ac:dyDescent="0.2">
      <c r="A1949" s="31" t="s">
        <v>763</v>
      </c>
      <c r="B1949" s="31" t="s">
        <v>11</v>
      </c>
      <c r="C1949" s="31">
        <v>5</v>
      </c>
      <c r="D1949" s="31">
        <v>2795455</v>
      </c>
      <c r="E1949" s="31">
        <f t="shared" si="35"/>
        <v>0</v>
      </c>
      <c r="F1949" s="43">
        <f>IFERROR(VLOOKUP(A1949,'2023'!A:N,13,0),0)</f>
        <v>5</v>
      </c>
      <c r="G1949" s="43">
        <f>IFERROR(VLOOKUP(A1949,'2023'!A:N,14,0),0)</f>
        <v>2795455</v>
      </c>
      <c r="H1949" s="43">
        <v>0</v>
      </c>
      <c r="I1949" s="43">
        <v>0</v>
      </c>
      <c r="J1949" s="44">
        <f t="shared" si="36"/>
        <v>559091</v>
      </c>
      <c r="K1949" s="43">
        <v>0</v>
      </c>
      <c r="L1949" s="43">
        <v>0</v>
      </c>
      <c r="M1949" s="44">
        <f t="shared" si="37"/>
        <v>0</v>
      </c>
      <c r="N1949" s="43">
        <f t="shared" si="38"/>
        <v>5</v>
      </c>
      <c r="O1949" s="44">
        <f t="shared" si="39"/>
        <v>2795455</v>
      </c>
    </row>
    <row r="1950" spans="1:15" x14ac:dyDescent="0.2">
      <c r="A1950" s="31" t="s">
        <v>764</v>
      </c>
      <c r="B1950" s="31" t="s">
        <v>34</v>
      </c>
      <c r="C1950" s="31">
        <v>6</v>
      </c>
      <c r="D1950" s="31">
        <v>1172724</v>
      </c>
      <c r="E1950" s="31">
        <f t="shared" si="35"/>
        <v>0</v>
      </c>
      <c r="F1950" s="43">
        <f>IFERROR(VLOOKUP(A1950,'2023'!A:N,13,0),0)</f>
        <v>6</v>
      </c>
      <c r="G1950" s="43">
        <f>IFERROR(VLOOKUP(A1950,'2023'!A:N,14,0),0)</f>
        <v>1172724</v>
      </c>
      <c r="H1950" s="43">
        <v>0</v>
      </c>
      <c r="I1950" s="43">
        <v>0</v>
      </c>
      <c r="J1950" s="44">
        <f t="shared" si="36"/>
        <v>195454</v>
      </c>
      <c r="K1950" s="43">
        <v>0</v>
      </c>
      <c r="L1950" s="43">
        <v>0</v>
      </c>
      <c r="M1950" s="44">
        <f t="shared" si="37"/>
        <v>0</v>
      </c>
      <c r="N1950" s="43">
        <f t="shared" si="38"/>
        <v>6</v>
      </c>
      <c r="O1950" s="44">
        <f t="shared" si="39"/>
        <v>1172724</v>
      </c>
    </row>
    <row r="1951" spans="1:15" x14ac:dyDescent="0.2">
      <c r="A1951" s="31" t="s">
        <v>765</v>
      </c>
      <c r="B1951" s="31" t="s">
        <v>34</v>
      </c>
      <c r="C1951" s="31">
        <v>12</v>
      </c>
      <c r="D1951" s="31">
        <v>2345448</v>
      </c>
      <c r="E1951" s="31">
        <f t="shared" si="35"/>
        <v>0</v>
      </c>
      <c r="F1951" s="43">
        <f>IFERROR(VLOOKUP(A1951,'2023'!A:N,13,0),0)</f>
        <v>12</v>
      </c>
      <c r="G1951" s="43">
        <f>IFERROR(VLOOKUP(A1951,'2023'!A:N,14,0),0)</f>
        <v>2345448</v>
      </c>
      <c r="H1951" s="43">
        <v>0</v>
      </c>
      <c r="I1951" s="43">
        <v>0</v>
      </c>
      <c r="J1951" s="44">
        <f t="shared" si="36"/>
        <v>195454</v>
      </c>
      <c r="K1951" s="43">
        <v>0</v>
      </c>
      <c r="L1951" s="43">
        <v>0</v>
      </c>
      <c r="M1951" s="44">
        <f t="shared" si="37"/>
        <v>0</v>
      </c>
      <c r="N1951" s="43">
        <f t="shared" si="38"/>
        <v>12</v>
      </c>
      <c r="O1951" s="44">
        <f t="shared" si="39"/>
        <v>2345448</v>
      </c>
    </row>
    <row r="1952" spans="1:15" x14ac:dyDescent="0.2">
      <c r="A1952" s="31" t="s">
        <v>766</v>
      </c>
      <c r="B1952" s="31" t="s">
        <v>34</v>
      </c>
      <c r="C1952" s="31">
        <v>12</v>
      </c>
      <c r="D1952" s="31">
        <v>2345448</v>
      </c>
      <c r="E1952" s="31">
        <f t="shared" si="35"/>
        <v>0</v>
      </c>
      <c r="F1952" s="43">
        <f>IFERROR(VLOOKUP(A1952,'2023'!A:N,13,0),0)</f>
        <v>12</v>
      </c>
      <c r="G1952" s="43">
        <f>IFERROR(VLOOKUP(A1952,'2023'!A:N,14,0),0)</f>
        <v>2345448</v>
      </c>
      <c r="H1952" s="43">
        <v>0</v>
      </c>
      <c r="I1952" s="43">
        <v>0</v>
      </c>
      <c r="J1952" s="44">
        <f t="shared" si="36"/>
        <v>195454</v>
      </c>
      <c r="K1952" s="43">
        <v>0</v>
      </c>
      <c r="L1952" s="43">
        <v>0</v>
      </c>
      <c r="M1952" s="44">
        <f t="shared" si="37"/>
        <v>0</v>
      </c>
      <c r="N1952" s="43">
        <f t="shared" si="38"/>
        <v>12</v>
      </c>
      <c r="O1952" s="44">
        <f t="shared" si="39"/>
        <v>2345448</v>
      </c>
    </row>
    <row r="1953" spans="1:15" x14ac:dyDescent="0.2">
      <c r="A1953" s="31" t="s">
        <v>767</v>
      </c>
      <c r="B1953" s="31" t="s">
        <v>34</v>
      </c>
      <c r="C1953" s="31">
        <v>16</v>
      </c>
      <c r="D1953" s="31">
        <v>2792720</v>
      </c>
      <c r="E1953" s="31">
        <f t="shared" si="35"/>
        <v>0</v>
      </c>
      <c r="F1953" s="43">
        <f>IFERROR(VLOOKUP(A1953,'2023'!A:N,13,0),0)</f>
        <v>16</v>
      </c>
      <c r="G1953" s="43">
        <f>IFERROR(VLOOKUP(A1953,'2023'!A:N,14,0),0)</f>
        <v>2792720</v>
      </c>
      <c r="H1953" s="43">
        <v>0</v>
      </c>
      <c r="I1953" s="43">
        <v>0</v>
      </c>
      <c r="J1953" s="44">
        <f t="shared" si="36"/>
        <v>174545</v>
      </c>
      <c r="K1953" s="43">
        <v>0</v>
      </c>
      <c r="L1953" s="43">
        <v>0</v>
      </c>
      <c r="M1953" s="44">
        <f t="shared" si="37"/>
        <v>0</v>
      </c>
      <c r="N1953" s="43">
        <f t="shared" si="38"/>
        <v>16</v>
      </c>
      <c r="O1953" s="44">
        <f t="shared" si="39"/>
        <v>2792720</v>
      </c>
    </row>
    <row r="1954" spans="1:15" x14ac:dyDescent="0.2">
      <c r="A1954" s="31" t="s">
        <v>768</v>
      </c>
      <c r="B1954" s="31" t="s">
        <v>34</v>
      </c>
      <c r="C1954" s="31">
        <v>7</v>
      </c>
      <c r="D1954" s="31">
        <v>1221815</v>
      </c>
      <c r="E1954" s="31">
        <f t="shared" si="35"/>
        <v>0</v>
      </c>
      <c r="F1954" s="43">
        <f>IFERROR(VLOOKUP(A1954,'2023'!A:N,13,0),0)</f>
        <v>7</v>
      </c>
      <c r="G1954" s="43">
        <f>IFERROR(VLOOKUP(A1954,'2023'!A:N,14,0),0)</f>
        <v>1221815</v>
      </c>
      <c r="H1954" s="43">
        <v>0</v>
      </c>
      <c r="I1954" s="43">
        <v>0</v>
      </c>
      <c r="J1954" s="44">
        <f t="shared" si="36"/>
        <v>174545</v>
      </c>
      <c r="K1954" s="43">
        <v>0</v>
      </c>
      <c r="L1954" s="43">
        <v>0</v>
      </c>
      <c r="M1954" s="44">
        <f t="shared" si="37"/>
        <v>0</v>
      </c>
      <c r="N1954" s="43">
        <f t="shared" si="38"/>
        <v>7</v>
      </c>
      <c r="O1954" s="44">
        <f t="shared" si="39"/>
        <v>1221815</v>
      </c>
    </row>
    <row r="1955" spans="1:15" x14ac:dyDescent="0.2">
      <c r="A1955" s="31" t="s">
        <v>769</v>
      </c>
      <c r="B1955" s="31" t="s">
        <v>34</v>
      </c>
      <c r="C1955" s="31">
        <v>7</v>
      </c>
      <c r="D1955" s="31">
        <v>1221815</v>
      </c>
      <c r="E1955" s="31">
        <f t="shared" si="35"/>
        <v>0</v>
      </c>
      <c r="F1955" s="43">
        <f>IFERROR(VLOOKUP(A1955,'2023'!A:N,13,0),0)</f>
        <v>7</v>
      </c>
      <c r="G1955" s="43">
        <f>IFERROR(VLOOKUP(A1955,'2023'!A:N,14,0),0)</f>
        <v>1221815</v>
      </c>
      <c r="H1955" s="43">
        <v>0</v>
      </c>
      <c r="I1955" s="43">
        <v>0</v>
      </c>
      <c r="J1955" s="44">
        <f t="shared" si="36"/>
        <v>174545</v>
      </c>
      <c r="K1955" s="43">
        <v>0</v>
      </c>
      <c r="L1955" s="43">
        <v>0</v>
      </c>
      <c r="M1955" s="44">
        <f t="shared" si="37"/>
        <v>0</v>
      </c>
      <c r="N1955" s="43">
        <f t="shared" si="38"/>
        <v>7</v>
      </c>
      <c r="O1955" s="44">
        <f t="shared" si="39"/>
        <v>1221815</v>
      </c>
    </row>
    <row r="1956" spans="1:15" x14ac:dyDescent="0.2">
      <c r="A1956" s="31" t="s">
        <v>770</v>
      </c>
      <c r="B1956" s="31" t="s">
        <v>34</v>
      </c>
      <c r="C1956" s="31">
        <v>11</v>
      </c>
      <c r="D1956" s="31">
        <v>2830003</v>
      </c>
      <c r="E1956" s="31">
        <f t="shared" si="35"/>
        <v>0</v>
      </c>
      <c r="F1956" s="43">
        <f>IFERROR(VLOOKUP(A1956,'2023'!A:N,13,0),0)</f>
        <v>11</v>
      </c>
      <c r="G1956" s="43">
        <f>IFERROR(VLOOKUP(A1956,'2023'!A:N,14,0),0)</f>
        <v>2830003</v>
      </c>
      <c r="H1956" s="43">
        <v>0</v>
      </c>
      <c r="I1956" s="43">
        <v>0</v>
      </c>
      <c r="J1956" s="44">
        <f t="shared" si="36"/>
        <v>257273</v>
      </c>
      <c r="K1956" s="43">
        <v>0</v>
      </c>
      <c r="L1956" s="43">
        <v>0</v>
      </c>
      <c r="M1956" s="44">
        <f t="shared" si="37"/>
        <v>0</v>
      </c>
      <c r="N1956" s="43">
        <f t="shared" si="38"/>
        <v>11</v>
      </c>
      <c r="O1956" s="44">
        <f t="shared" si="39"/>
        <v>2830003</v>
      </c>
    </row>
    <row r="1957" spans="1:15" x14ac:dyDescent="0.2">
      <c r="A1957" s="31" t="s">
        <v>771</v>
      </c>
      <c r="B1957" s="31" t="s">
        <v>34</v>
      </c>
      <c r="C1957" s="31">
        <v>2</v>
      </c>
      <c r="D1957" s="31">
        <v>514546</v>
      </c>
      <c r="E1957" s="31">
        <f t="shared" si="35"/>
        <v>0</v>
      </c>
      <c r="F1957" s="43">
        <f>IFERROR(VLOOKUP(A1957,'2023'!A:N,13,0),0)</f>
        <v>2</v>
      </c>
      <c r="G1957" s="43">
        <f>IFERROR(VLOOKUP(A1957,'2023'!A:N,14,0),0)</f>
        <v>514546</v>
      </c>
      <c r="H1957" s="43">
        <v>0</v>
      </c>
      <c r="I1957" s="43">
        <v>0</v>
      </c>
      <c r="J1957" s="44">
        <f t="shared" si="36"/>
        <v>257273</v>
      </c>
      <c r="K1957" s="43">
        <v>0</v>
      </c>
      <c r="L1957" s="43">
        <v>0</v>
      </c>
      <c r="M1957" s="44">
        <f t="shared" si="37"/>
        <v>0</v>
      </c>
      <c r="N1957" s="43">
        <f t="shared" si="38"/>
        <v>2</v>
      </c>
      <c r="O1957" s="44">
        <f t="shared" si="39"/>
        <v>514546</v>
      </c>
    </row>
    <row r="1958" spans="1:15" x14ac:dyDescent="0.2">
      <c r="A1958" s="31" t="s">
        <v>772</v>
      </c>
      <c r="B1958" s="31" t="s">
        <v>34</v>
      </c>
      <c r="C1958" s="31">
        <v>2</v>
      </c>
      <c r="D1958" s="31">
        <v>514546</v>
      </c>
      <c r="E1958" s="31">
        <f t="shared" si="35"/>
        <v>0</v>
      </c>
      <c r="F1958" s="43">
        <f>IFERROR(VLOOKUP(A1958,'2023'!A:N,13,0),0)</f>
        <v>2</v>
      </c>
      <c r="G1958" s="43">
        <f>IFERROR(VLOOKUP(A1958,'2023'!A:N,14,0),0)</f>
        <v>514546</v>
      </c>
      <c r="H1958" s="43">
        <v>0</v>
      </c>
      <c r="I1958" s="43">
        <v>0</v>
      </c>
      <c r="J1958" s="44">
        <f t="shared" si="36"/>
        <v>257273</v>
      </c>
      <c r="K1958" s="43">
        <v>0</v>
      </c>
      <c r="L1958" s="43">
        <v>0</v>
      </c>
      <c r="M1958" s="44">
        <f t="shared" si="37"/>
        <v>0</v>
      </c>
      <c r="N1958" s="43">
        <f t="shared" si="38"/>
        <v>2</v>
      </c>
      <c r="O1958" s="44">
        <f t="shared" si="39"/>
        <v>514546</v>
      </c>
    </row>
    <row r="1959" spans="1:15" x14ac:dyDescent="0.2">
      <c r="A1959" s="31" t="s">
        <v>773</v>
      </c>
      <c r="B1959" s="31" t="s">
        <v>34</v>
      </c>
      <c r="C1959" s="31">
        <v>1</v>
      </c>
      <c r="D1959" s="31">
        <v>359091</v>
      </c>
      <c r="E1959" s="31">
        <f t="shared" si="35"/>
        <v>0</v>
      </c>
      <c r="F1959" s="43">
        <f>IFERROR(VLOOKUP(A1959,'2023'!A:N,13,0),0)</f>
        <v>1</v>
      </c>
      <c r="G1959" s="43">
        <f>IFERROR(VLOOKUP(A1959,'2023'!A:N,14,0),0)</f>
        <v>359091</v>
      </c>
      <c r="H1959" s="43">
        <v>0</v>
      </c>
      <c r="I1959" s="43">
        <v>0</v>
      </c>
      <c r="J1959" s="44">
        <f t="shared" si="36"/>
        <v>359091</v>
      </c>
      <c r="K1959" s="43">
        <v>0</v>
      </c>
      <c r="L1959" s="43">
        <v>0</v>
      </c>
      <c r="M1959" s="44">
        <f t="shared" si="37"/>
        <v>0</v>
      </c>
      <c r="N1959" s="43">
        <f t="shared" si="38"/>
        <v>1</v>
      </c>
      <c r="O1959" s="44">
        <f t="shared" si="39"/>
        <v>359091</v>
      </c>
    </row>
    <row r="1960" spans="1:15" x14ac:dyDescent="0.2">
      <c r="A1960" s="31" t="s">
        <v>774</v>
      </c>
      <c r="B1960" s="31" t="s">
        <v>34</v>
      </c>
      <c r="C1960" s="31">
        <v>3</v>
      </c>
      <c r="D1960" s="31">
        <v>1077273</v>
      </c>
      <c r="E1960" s="31">
        <f t="shared" si="35"/>
        <v>0</v>
      </c>
      <c r="F1960" s="43">
        <f>IFERROR(VLOOKUP(A1960,'2023'!A:N,13,0),0)</f>
        <v>3</v>
      </c>
      <c r="G1960" s="43">
        <f>IFERROR(VLOOKUP(A1960,'2023'!A:N,14,0),0)</f>
        <v>1077273</v>
      </c>
      <c r="H1960" s="43">
        <v>0</v>
      </c>
      <c r="I1960" s="43">
        <v>0</v>
      </c>
      <c r="J1960" s="44">
        <f t="shared" si="36"/>
        <v>359091</v>
      </c>
      <c r="K1960" s="43">
        <v>0</v>
      </c>
      <c r="L1960" s="43">
        <v>0</v>
      </c>
      <c r="M1960" s="44">
        <f t="shared" si="37"/>
        <v>0</v>
      </c>
      <c r="N1960" s="43">
        <f t="shared" si="38"/>
        <v>3</v>
      </c>
      <c r="O1960" s="44">
        <f t="shared" si="39"/>
        <v>1077273</v>
      </c>
    </row>
    <row r="1961" spans="1:15" x14ac:dyDescent="0.2">
      <c r="A1961" s="31" t="s">
        <v>775</v>
      </c>
      <c r="B1961" s="31" t="s">
        <v>34</v>
      </c>
      <c r="C1961" s="31">
        <v>2</v>
      </c>
      <c r="D1961" s="31">
        <v>718182</v>
      </c>
      <c r="E1961" s="31">
        <f t="shared" si="35"/>
        <v>0</v>
      </c>
      <c r="F1961" s="43">
        <f>IFERROR(VLOOKUP(A1961,'2023'!A:N,13,0),0)</f>
        <v>2</v>
      </c>
      <c r="G1961" s="43">
        <f>IFERROR(VLOOKUP(A1961,'2023'!A:N,14,0),0)</f>
        <v>718182</v>
      </c>
      <c r="H1961" s="43">
        <v>0</v>
      </c>
      <c r="I1961" s="43">
        <v>0</v>
      </c>
      <c r="J1961" s="44">
        <f t="shared" si="36"/>
        <v>359091</v>
      </c>
      <c r="K1961" s="43">
        <v>0</v>
      </c>
      <c r="L1961" s="43">
        <v>0</v>
      </c>
      <c r="M1961" s="44">
        <f t="shared" si="37"/>
        <v>0</v>
      </c>
      <c r="N1961" s="43">
        <f t="shared" si="38"/>
        <v>2</v>
      </c>
      <c r="O1961" s="44">
        <f t="shared" si="39"/>
        <v>718182</v>
      </c>
    </row>
    <row r="1962" spans="1:15" x14ac:dyDescent="0.2">
      <c r="A1962" s="31" t="s">
        <v>780</v>
      </c>
      <c r="B1962" s="31" t="s">
        <v>141</v>
      </c>
      <c r="C1962" s="31">
        <v>2</v>
      </c>
      <c r="D1962" s="31">
        <v>127270</v>
      </c>
      <c r="E1962" s="31">
        <f t="shared" si="35"/>
        <v>0</v>
      </c>
      <c r="F1962" s="43">
        <f>IFERROR(VLOOKUP(A1962,'2023'!A:N,13,0),0)</f>
        <v>2</v>
      </c>
      <c r="G1962" s="43">
        <f>IFERROR(VLOOKUP(A1962,'2023'!A:N,14,0),0)</f>
        <v>127270</v>
      </c>
      <c r="H1962" s="43">
        <v>0</v>
      </c>
      <c r="I1962" s="43">
        <v>0</v>
      </c>
      <c r="J1962" s="44">
        <f t="shared" si="36"/>
        <v>63635</v>
      </c>
      <c r="K1962" s="43">
        <v>0</v>
      </c>
      <c r="L1962" s="43">
        <v>0</v>
      </c>
      <c r="M1962" s="44">
        <f t="shared" si="37"/>
        <v>0</v>
      </c>
      <c r="N1962" s="43">
        <f t="shared" si="38"/>
        <v>2</v>
      </c>
      <c r="O1962" s="44">
        <f t="shared" si="39"/>
        <v>127270</v>
      </c>
    </row>
    <row r="1963" spans="1:15" x14ac:dyDescent="0.2">
      <c r="A1963" s="31" t="s">
        <v>781</v>
      </c>
      <c r="B1963" s="31" t="s">
        <v>141</v>
      </c>
      <c r="C1963" s="31">
        <v>1</v>
      </c>
      <c r="D1963" s="31">
        <v>127270</v>
      </c>
      <c r="E1963" s="31">
        <f t="shared" si="35"/>
        <v>0</v>
      </c>
      <c r="F1963" s="43">
        <f>IFERROR(VLOOKUP(A1963,'2023'!A:N,13,0),0)</f>
        <v>1</v>
      </c>
      <c r="G1963" s="43">
        <f>IFERROR(VLOOKUP(A1963,'2023'!A:N,14,0),0)</f>
        <v>127270</v>
      </c>
      <c r="H1963" s="43">
        <v>0</v>
      </c>
      <c r="I1963" s="43">
        <v>0</v>
      </c>
      <c r="J1963" s="44">
        <f t="shared" si="36"/>
        <v>127270</v>
      </c>
      <c r="K1963" s="43">
        <v>0</v>
      </c>
      <c r="L1963" s="43">
        <v>0</v>
      </c>
      <c r="M1963" s="44">
        <f t="shared" si="37"/>
        <v>0</v>
      </c>
      <c r="N1963" s="43">
        <f t="shared" si="38"/>
        <v>1</v>
      </c>
      <c r="O1963" s="44">
        <f t="shared" si="39"/>
        <v>127270</v>
      </c>
    </row>
    <row r="1964" spans="1:15" x14ac:dyDescent="0.2">
      <c r="A1964" s="31" t="s">
        <v>782</v>
      </c>
      <c r="B1964" s="31" t="s">
        <v>141</v>
      </c>
      <c r="C1964" s="31">
        <v>1</v>
      </c>
      <c r="D1964" s="31">
        <v>127270</v>
      </c>
      <c r="E1964" s="31">
        <f t="shared" si="35"/>
        <v>0</v>
      </c>
      <c r="F1964" s="43">
        <f>IFERROR(VLOOKUP(A1964,'2023'!A:N,13,0),0)</f>
        <v>1</v>
      </c>
      <c r="G1964" s="43">
        <f>IFERROR(VLOOKUP(A1964,'2023'!A:N,14,0),0)</f>
        <v>127270</v>
      </c>
      <c r="H1964" s="43">
        <v>0</v>
      </c>
      <c r="I1964" s="43">
        <v>0</v>
      </c>
      <c r="J1964" s="44">
        <f t="shared" si="36"/>
        <v>127270</v>
      </c>
      <c r="K1964" s="43">
        <v>0</v>
      </c>
      <c r="L1964" s="43">
        <v>0</v>
      </c>
      <c r="M1964" s="44">
        <f t="shared" si="37"/>
        <v>0</v>
      </c>
      <c r="N1964" s="43">
        <f t="shared" si="38"/>
        <v>1</v>
      </c>
      <c r="O1964" s="44">
        <f t="shared" si="39"/>
        <v>127270</v>
      </c>
    </row>
    <row r="1965" spans="1:15" x14ac:dyDescent="0.2">
      <c r="A1965" s="31" t="s">
        <v>784</v>
      </c>
      <c r="B1965" s="31" t="s">
        <v>11</v>
      </c>
      <c r="C1965" s="31">
        <v>10</v>
      </c>
      <c r="D1965" s="31">
        <v>772730</v>
      </c>
      <c r="E1965" s="31">
        <f t="shared" si="35"/>
        <v>0</v>
      </c>
      <c r="F1965" s="43">
        <f>IFERROR(VLOOKUP(A1965,'2023'!A:N,13,0),0)</f>
        <v>10</v>
      </c>
      <c r="G1965" s="43">
        <f>IFERROR(VLOOKUP(A1965,'2023'!A:N,14,0),0)</f>
        <v>772730</v>
      </c>
      <c r="H1965" s="43">
        <v>0</v>
      </c>
      <c r="I1965" s="43">
        <v>0</v>
      </c>
      <c r="J1965" s="44">
        <f t="shared" si="36"/>
        <v>77273</v>
      </c>
      <c r="K1965" s="43">
        <v>0</v>
      </c>
      <c r="L1965" s="43">
        <v>0</v>
      </c>
      <c r="M1965" s="44">
        <f t="shared" si="37"/>
        <v>0</v>
      </c>
      <c r="N1965" s="43">
        <f t="shared" si="38"/>
        <v>10</v>
      </c>
      <c r="O1965" s="44">
        <f t="shared" si="39"/>
        <v>772730</v>
      </c>
    </row>
    <row r="1966" spans="1:15" x14ac:dyDescent="0.2">
      <c r="A1966" s="31" t="s">
        <v>786</v>
      </c>
      <c r="B1966" s="31" t="s">
        <v>11</v>
      </c>
      <c r="C1966" s="31">
        <v>2</v>
      </c>
      <c r="D1966" s="31">
        <v>6727272</v>
      </c>
      <c r="E1966" s="31">
        <f t="shared" si="35"/>
        <v>0</v>
      </c>
      <c r="F1966" s="43">
        <f>IFERROR(VLOOKUP(A1966,'2023'!A:N,13,0),0)</f>
        <v>2</v>
      </c>
      <c r="G1966" s="43">
        <f>IFERROR(VLOOKUP(A1966,'2023'!A:N,14,0),0)</f>
        <v>6727272</v>
      </c>
      <c r="H1966" s="43">
        <v>0</v>
      </c>
      <c r="I1966" s="43">
        <v>0</v>
      </c>
      <c r="J1966" s="44">
        <f t="shared" si="36"/>
        <v>3363636</v>
      </c>
      <c r="K1966" s="43">
        <v>0</v>
      </c>
      <c r="L1966" s="43">
        <v>0</v>
      </c>
      <c r="M1966" s="44">
        <f t="shared" si="37"/>
        <v>0</v>
      </c>
      <c r="N1966" s="43">
        <f t="shared" si="38"/>
        <v>2</v>
      </c>
      <c r="O1966" s="44">
        <f t="shared" si="39"/>
        <v>6727272</v>
      </c>
    </row>
    <row r="1967" spans="1:15" x14ac:dyDescent="0.2">
      <c r="A1967" s="31" t="s">
        <v>790</v>
      </c>
      <c r="B1967" s="31" t="s">
        <v>11</v>
      </c>
      <c r="C1967" s="31">
        <v>1</v>
      </c>
      <c r="D1967" s="31">
        <v>5227272</v>
      </c>
      <c r="E1967" s="31">
        <f t="shared" si="35"/>
        <v>0</v>
      </c>
      <c r="F1967" s="43">
        <f>IFERROR(VLOOKUP(A1967,'2023'!A:N,13,0),0)</f>
        <v>1</v>
      </c>
      <c r="G1967" s="43">
        <f>IFERROR(VLOOKUP(A1967,'2023'!A:N,14,0),0)</f>
        <v>5227272</v>
      </c>
      <c r="H1967" s="43">
        <v>0</v>
      </c>
      <c r="I1967" s="43">
        <v>0</v>
      </c>
      <c r="J1967" s="44">
        <f t="shared" si="36"/>
        <v>5227272</v>
      </c>
      <c r="K1967" s="43">
        <v>0</v>
      </c>
      <c r="L1967" s="43">
        <v>0</v>
      </c>
      <c r="M1967" s="44">
        <f t="shared" si="37"/>
        <v>0</v>
      </c>
      <c r="N1967" s="43">
        <f t="shared" si="38"/>
        <v>1</v>
      </c>
      <c r="O1967" s="44">
        <f t="shared" si="39"/>
        <v>5227272</v>
      </c>
    </row>
    <row r="1968" spans="1:15" x14ac:dyDescent="0.2">
      <c r="A1968" s="31" t="s">
        <v>791</v>
      </c>
      <c r="B1968" s="31" t="s">
        <v>11</v>
      </c>
      <c r="C1968" s="31">
        <v>4</v>
      </c>
      <c r="D1968" s="31">
        <v>2136362</v>
      </c>
      <c r="E1968" s="31">
        <f t="shared" si="35"/>
        <v>0</v>
      </c>
      <c r="F1968" s="43">
        <f>IFERROR(VLOOKUP(A1968,'2023'!A:N,13,0),0)</f>
        <v>4</v>
      </c>
      <c r="G1968" s="43">
        <f>IFERROR(VLOOKUP(A1968,'2023'!A:N,14,0),0)</f>
        <v>2136362</v>
      </c>
      <c r="H1968" s="43">
        <v>0</v>
      </c>
      <c r="I1968" s="43">
        <v>0</v>
      </c>
      <c r="J1968" s="44">
        <f t="shared" si="36"/>
        <v>534090.5</v>
      </c>
      <c r="K1968" s="43">
        <v>0</v>
      </c>
      <c r="L1968" s="43">
        <v>0</v>
      </c>
      <c r="M1968" s="44">
        <f t="shared" si="37"/>
        <v>0</v>
      </c>
      <c r="N1968" s="43">
        <f t="shared" si="38"/>
        <v>4</v>
      </c>
      <c r="O1968" s="44">
        <f t="shared" si="39"/>
        <v>2136362</v>
      </c>
    </row>
    <row r="1969" spans="1:15" x14ac:dyDescent="0.2">
      <c r="A1969" s="31" t="s">
        <v>792</v>
      </c>
      <c r="B1969" s="31" t="s">
        <v>11</v>
      </c>
      <c r="C1969" s="31">
        <v>4</v>
      </c>
      <c r="D1969" s="31">
        <v>2136362</v>
      </c>
      <c r="E1969" s="31">
        <f t="shared" si="35"/>
        <v>0</v>
      </c>
      <c r="F1969" s="43">
        <f>IFERROR(VLOOKUP(A1969,'2023'!A:N,13,0),0)</f>
        <v>4</v>
      </c>
      <c r="G1969" s="43">
        <f>IFERROR(VLOOKUP(A1969,'2023'!A:N,14,0),0)</f>
        <v>2136362</v>
      </c>
      <c r="H1969" s="43">
        <v>0</v>
      </c>
      <c r="I1969" s="43">
        <v>0</v>
      </c>
      <c r="J1969" s="44">
        <f t="shared" si="36"/>
        <v>534090.5</v>
      </c>
      <c r="K1969" s="43">
        <v>0</v>
      </c>
      <c r="L1969" s="43">
        <v>0</v>
      </c>
      <c r="M1969" s="44">
        <f t="shared" si="37"/>
        <v>0</v>
      </c>
      <c r="N1969" s="43">
        <f t="shared" si="38"/>
        <v>4</v>
      </c>
      <c r="O1969" s="44">
        <f t="shared" si="39"/>
        <v>2136362</v>
      </c>
    </row>
    <row r="1970" spans="1:15" x14ac:dyDescent="0.2">
      <c r="A1970" s="31" t="s">
        <v>793</v>
      </c>
      <c r="B1970" s="31" t="s">
        <v>11</v>
      </c>
      <c r="C1970" s="31">
        <v>9</v>
      </c>
      <c r="D1970" s="31">
        <v>4772722</v>
      </c>
      <c r="E1970" s="31">
        <f t="shared" si="35"/>
        <v>0</v>
      </c>
      <c r="F1970" s="43">
        <f>IFERROR(VLOOKUP(A1970,'2023'!A:N,13,0),0)</f>
        <v>9</v>
      </c>
      <c r="G1970" s="43">
        <f>IFERROR(VLOOKUP(A1970,'2023'!A:N,14,0),0)</f>
        <v>4772722</v>
      </c>
      <c r="H1970" s="43">
        <v>0</v>
      </c>
      <c r="I1970" s="43">
        <v>0</v>
      </c>
      <c r="J1970" s="44">
        <f t="shared" si="36"/>
        <v>530302.4444444445</v>
      </c>
      <c r="K1970" s="43">
        <v>0</v>
      </c>
      <c r="L1970" s="43">
        <v>0</v>
      </c>
      <c r="M1970" s="44">
        <f t="shared" si="37"/>
        <v>0</v>
      </c>
      <c r="N1970" s="43">
        <f t="shared" si="38"/>
        <v>9</v>
      </c>
      <c r="O1970" s="44">
        <f t="shared" si="39"/>
        <v>4772722</v>
      </c>
    </row>
    <row r="1971" spans="1:15" x14ac:dyDescent="0.2">
      <c r="A1971" s="31" t="s">
        <v>794</v>
      </c>
      <c r="B1971" s="31" t="s">
        <v>11</v>
      </c>
      <c r="C1971" s="31">
        <v>16</v>
      </c>
      <c r="D1971" s="31">
        <v>5618180</v>
      </c>
      <c r="E1971" s="31">
        <f t="shared" si="35"/>
        <v>0</v>
      </c>
      <c r="F1971" s="43">
        <f>IFERROR(VLOOKUP(A1971,'2023'!A:N,13,0),0)</f>
        <v>16</v>
      </c>
      <c r="G1971" s="43">
        <f>IFERROR(VLOOKUP(A1971,'2023'!A:N,14,0),0)</f>
        <v>5618180</v>
      </c>
      <c r="H1971" s="43">
        <v>0</v>
      </c>
      <c r="I1971" s="43">
        <v>0</v>
      </c>
      <c r="J1971" s="44">
        <f t="shared" si="36"/>
        <v>351136.25</v>
      </c>
      <c r="K1971" s="43">
        <v>0</v>
      </c>
      <c r="L1971" s="43">
        <v>0</v>
      </c>
      <c r="M1971" s="44">
        <f t="shared" si="37"/>
        <v>0</v>
      </c>
      <c r="N1971" s="43">
        <f t="shared" si="38"/>
        <v>16</v>
      </c>
      <c r="O1971" s="44">
        <f t="shared" si="39"/>
        <v>5618180</v>
      </c>
    </row>
    <row r="1972" spans="1:15" x14ac:dyDescent="0.2">
      <c r="A1972" s="31" t="s">
        <v>795</v>
      </c>
      <c r="B1972" s="31" t="s">
        <v>11</v>
      </c>
      <c r="C1972" s="31">
        <v>3</v>
      </c>
      <c r="D1972" s="31">
        <v>9681819</v>
      </c>
      <c r="E1972" s="31">
        <f t="shared" si="35"/>
        <v>0</v>
      </c>
      <c r="F1972" s="43">
        <f>IFERROR(VLOOKUP(A1972,'2023'!A:N,13,0),0)</f>
        <v>3</v>
      </c>
      <c r="G1972" s="43">
        <f>IFERROR(VLOOKUP(A1972,'2023'!A:N,14,0),0)</f>
        <v>9681819</v>
      </c>
      <c r="H1972" s="43">
        <v>0</v>
      </c>
      <c r="I1972" s="43">
        <v>0</v>
      </c>
      <c r="J1972" s="44">
        <f t="shared" si="36"/>
        <v>3227273</v>
      </c>
      <c r="K1972" s="43">
        <v>0</v>
      </c>
      <c r="L1972" s="43">
        <v>0</v>
      </c>
      <c r="M1972" s="44">
        <f t="shared" si="37"/>
        <v>0</v>
      </c>
      <c r="N1972" s="43">
        <f t="shared" si="38"/>
        <v>3</v>
      </c>
      <c r="O1972" s="44">
        <f t="shared" si="39"/>
        <v>9681819</v>
      </c>
    </row>
    <row r="1973" spans="1:15" x14ac:dyDescent="0.2">
      <c r="A1973" s="31" t="s">
        <v>798</v>
      </c>
      <c r="B1973" s="31" t="s">
        <v>25</v>
      </c>
      <c r="C1973" s="31">
        <v>8</v>
      </c>
      <c r="D1973" s="31">
        <v>7738701</v>
      </c>
      <c r="E1973" s="31">
        <f t="shared" si="35"/>
        <v>0</v>
      </c>
      <c r="F1973" s="43">
        <f>IFERROR(VLOOKUP(A1973,'2023'!A:N,13,0),0)</f>
        <v>8</v>
      </c>
      <c r="G1973" s="43">
        <f>IFERROR(VLOOKUP(A1973,'2023'!A:N,14,0),0)</f>
        <v>7738701</v>
      </c>
      <c r="H1973" s="43">
        <v>0</v>
      </c>
      <c r="I1973" s="43">
        <v>0</v>
      </c>
      <c r="J1973" s="44">
        <f t="shared" si="36"/>
        <v>967337.625</v>
      </c>
      <c r="K1973" s="43">
        <v>0</v>
      </c>
      <c r="L1973" s="43">
        <v>0</v>
      </c>
      <c r="M1973" s="44">
        <f t="shared" si="37"/>
        <v>0</v>
      </c>
      <c r="N1973" s="43">
        <f t="shared" si="38"/>
        <v>8</v>
      </c>
      <c r="O1973" s="44">
        <f t="shared" si="39"/>
        <v>7738701</v>
      </c>
    </row>
    <row r="1974" spans="1:15" x14ac:dyDescent="0.2">
      <c r="A1974" s="31" t="s">
        <v>799</v>
      </c>
      <c r="B1974" s="31" t="s">
        <v>11</v>
      </c>
      <c r="C1974" s="31">
        <v>15</v>
      </c>
      <c r="D1974" s="31">
        <v>7954535</v>
      </c>
      <c r="E1974" s="31">
        <f t="shared" si="35"/>
        <v>0</v>
      </c>
      <c r="F1974" s="43">
        <f>IFERROR(VLOOKUP(A1974,'2023'!A:N,13,0),0)</f>
        <v>15</v>
      </c>
      <c r="G1974" s="43">
        <f>IFERROR(VLOOKUP(A1974,'2023'!A:N,14,0),0)</f>
        <v>7954535</v>
      </c>
      <c r="H1974" s="43">
        <v>0</v>
      </c>
      <c r="I1974" s="43">
        <v>0</v>
      </c>
      <c r="J1974" s="44">
        <f t="shared" si="36"/>
        <v>530302.33333333337</v>
      </c>
      <c r="K1974" s="43">
        <v>0</v>
      </c>
      <c r="L1974" s="43">
        <v>0</v>
      </c>
      <c r="M1974" s="44">
        <f t="shared" si="37"/>
        <v>0</v>
      </c>
      <c r="N1974" s="43">
        <f t="shared" si="38"/>
        <v>15</v>
      </c>
      <c r="O1974" s="44">
        <f t="shared" si="39"/>
        <v>7954535</v>
      </c>
    </row>
    <row r="1975" spans="1:15" x14ac:dyDescent="0.2">
      <c r="A1975" s="31" t="s">
        <v>804</v>
      </c>
      <c r="B1975" s="31" t="s">
        <v>20</v>
      </c>
      <c r="C1975" s="31">
        <v>2</v>
      </c>
      <c r="D1975" s="31">
        <v>10272726</v>
      </c>
      <c r="E1975" s="31">
        <f t="shared" si="35"/>
        <v>0</v>
      </c>
      <c r="F1975" s="43">
        <f>IFERROR(VLOOKUP(A1975,'2023'!A:N,13,0),0)</f>
        <v>2</v>
      </c>
      <c r="G1975" s="43">
        <f>IFERROR(VLOOKUP(A1975,'2023'!A:N,14,0),0)</f>
        <v>10272726</v>
      </c>
      <c r="H1975" s="43">
        <v>0</v>
      </c>
      <c r="I1975" s="43">
        <v>0</v>
      </c>
      <c r="J1975" s="44">
        <f t="shared" si="36"/>
        <v>5136363</v>
      </c>
      <c r="K1975" s="43">
        <v>0</v>
      </c>
      <c r="L1975" s="43">
        <v>0</v>
      </c>
      <c r="M1975" s="44">
        <f t="shared" si="37"/>
        <v>0</v>
      </c>
      <c r="N1975" s="43">
        <f t="shared" si="38"/>
        <v>2</v>
      </c>
      <c r="O1975" s="44">
        <f t="shared" si="39"/>
        <v>10272726</v>
      </c>
    </row>
    <row r="1976" spans="1:15" x14ac:dyDescent="0.2">
      <c r="A1976" s="31" t="s">
        <v>813</v>
      </c>
      <c r="B1976" s="31" t="s">
        <v>25</v>
      </c>
      <c r="C1976" s="31">
        <v>30</v>
      </c>
      <c r="D1976" s="31">
        <v>4427260</v>
      </c>
      <c r="E1976" s="31">
        <f t="shared" si="35"/>
        <v>0</v>
      </c>
      <c r="F1976" s="43">
        <f>IFERROR(VLOOKUP(A1976,'2023'!A:N,13,0),0)</f>
        <v>30</v>
      </c>
      <c r="G1976" s="43">
        <f>IFERROR(VLOOKUP(A1976,'2023'!A:N,14,0),0)</f>
        <v>4427260</v>
      </c>
      <c r="H1976" s="43">
        <v>0</v>
      </c>
      <c r="I1976" s="43">
        <v>0</v>
      </c>
      <c r="J1976" s="44">
        <f t="shared" si="36"/>
        <v>147575.33333333334</v>
      </c>
      <c r="K1976" s="43">
        <v>0</v>
      </c>
      <c r="L1976" s="43">
        <v>0</v>
      </c>
      <c r="M1976" s="44">
        <f t="shared" si="37"/>
        <v>0</v>
      </c>
      <c r="N1976" s="43">
        <f t="shared" si="38"/>
        <v>30</v>
      </c>
      <c r="O1976" s="44">
        <f t="shared" si="39"/>
        <v>4427260</v>
      </c>
    </row>
    <row r="1977" spans="1:15" x14ac:dyDescent="0.2">
      <c r="A1977" s="31" t="s">
        <v>816</v>
      </c>
      <c r="B1977" s="31" t="s">
        <v>20</v>
      </c>
      <c r="C1977" s="31">
        <v>3</v>
      </c>
      <c r="D1977" s="31">
        <v>2008800</v>
      </c>
      <c r="E1977" s="31">
        <f t="shared" si="35"/>
        <v>0</v>
      </c>
      <c r="F1977" s="43">
        <f>IFERROR(VLOOKUP(A1977,'2023'!A:N,13,0),0)</f>
        <v>3</v>
      </c>
      <c r="G1977" s="43">
        <f>IFERROR(VLOOKUP(A1977,'2023'!A:N,14,0),0)</f>
        <v>2008800</v>
      </c>
      <c r="H1977" s="43">
        <v>0</v>
      </c>
      <c r="I1977" s="43">
        <v>0</v>
      </c>
      <c r="J1977" s="44">
        <f t="shared" si="36"/>
        <v>669600</v>
      </c>
      <c r="K1977" s="43">
        <v>0</v>
      </c>
      <c r="L1977" s="43">
        <v>0</v>
      </c>
      <c r="M1977" s="44">
        <f t="shared" si="37"/>
        <v>0</v>
      </c>
      <c r="N1977" s="43">
        <f t="shared" si="38"/>
        <v>3</v>
      </c>
      <c r="O1977" s="44">
        <f t="shared" si="39"/>
        <v>2008800</v>
      </c>
    </row>
    <row r="1978" spans="1:15" x14ac:dyDescent="0.2">
      <c r="A1978" s="31" t="s">
        <v>829</v>
      </c>
      <c r="B1978" s="31" t="s">
        <v>11</v>
      </c>
      <c r="C1978" s="31">
        <v>2</v>
      </c>
      <c r="D1978" s="31">
        <v>216666</v>
      </c>
      <c r="E1978" s="31">
        <f t="shared" si="35"/>
        <v>0</v>
      </c>
      <c r="F1978" s="43">
        <f>IFERROR(VLOOKUP(A1978,'2023'!A:N,13,0),0)</f>
        <v>2</v>
      </c>
      <c r="G1978" s="43">
        <f>IFERROR(VLOOKUP(A1978,'2023'!A:N,14,0),0)</f>
        <v>216666</v>
      </c>
      <c r="H1978" s="43">
        <v>0</v>
      </c>
      <c r="I1978" s="43">
        <v>0</v>
      </c>
      <c r="J1978" s="44">
        <f t="shared" si="36"/>
        <v>108333</v>
      </c>
      <c r="K1978" s="43">
        <v>0</v>
      </c>
      <c r="L1978" s="43">
        <v>0</v>
      </c>
      <c r="M1978" s="44">
        <f t="shared" si="37"/>
        <v>0</v>
      </c>
      <c r="N1978" s="43">
        <f t="shared" si="38"/>
        <v>2</v>
      </c>
      <c r="O1978" s="44">
        <f t="shared" si="39"/>
        <v>216666</v>
      </c>
    </row>
    <row r="1979" spans="1:15" x14ac:dyDescent="0.2">
      <c r="A1979" s="31" t="s">
        <v>831</v>
      </c>
      <c r="B1979" s="31" t="s">
        <v>11</v>
      </c>
      <c r="C1979" s="31">
        <v>1</v>
      </c>
      <c r="D1979" s="31">
        <v>169443</v>
      </c>
      <c r="E1979" s="31">
        <f t="shared" si="35"/>
        <v>0</v>
      </c>
      <c r="F1979" s="43">
        <f>IFERROR(VLOOKUP(A1979,'2023'!A:N,13,0),0)</f>
        <v>1</v>
      </c>
      <c r="G1979" s="43">
        <f>IFERROR(VLOOKUP(A1979,'2023'!A:N,14,0),0)</f>
        <v>169443</v>
      </c>
      <c r="H1979" s="43">
        <v>0</v>
      </c>
      <c r="I1979" s="43">
        <v>0</v>
      </c>
      <c r="J1979" s="44">
        <f t="shared" si="36"/>
        <v>169443</v>
      </c>
      <c r="K1979" s="43">
        <v>0</v>
      </c>
      <c r="L1979" s="43">
        <v>0</v>
      </c>
      <c r="M1979" s="44">
        <f t="shared" si="37"/>
        <v>0</v>
      </c>
      <c r="N1979" s="43">
        <f t="shared" si="38"/>
        <v>1</v>
      </c>
      <c r="O1979" s="44">
        <f t="shared" si="39"/>
        <v>169443</v>
      </c>
    </row>
    <row r="1980" spans="1:15" x14ac:dyDescent="0.2">
      <c r="A1980" s="31" t="s">
        <v>3783</v>
      </c>
      <c r="B1980" s="31" t="s">
        <v>34</v>
      </c>
      <c r="C1980" s="31">
        <v>100</v>
      </c>
      <c r="D1980" s="31">
        <v>11454500</v>
      </c>
      <c r="E1980" s="31">
        <f t="shared" si="35"/>
        <v>-100</v>
      </c>
      <c r="F1980" s="43">
        <f>IFERROR(VLOOKUP(A1980,'2023'!A:N,13,0),0)</f>
        <v>0</v>
      </c>
      <c r="G1980" s="43">
        <f>IFERROR(VLOOKUP(A1980,'2023'!A:N,14,0),0)</f>
        <v>0</v>
      </c>
      <c r="H1980" s="43">
        <v>0</v>
      </c>
      <c r="I1980" s="43">
        <v>0</v>
      </c>
      <c r="J1980" s="44">
        <f t="shared" si="36"/>
        <v>0</v>
      </c>
      <c r="K1980" s="43">
        <v>0</v>
      </c>
      <c r="L1980" s="43">
        <v>0</v>
      </c>
      <c r="M1980" s="44">
        <f t="shared" si="37"/>
        <v>0</v>
      </c>
      <c r="N1980" s="43">
        <f t="shared" si="38"/>
        <v>0</v>
      </c>
      <c r="O1980" s="44">
        <f t="shared" si="39"/>
        <v>0</v>
      </c>
    </row>
    <row r="1981" spans="1:15" x14ac:dyDescent="0.2">
      <c r="A1981" s="31" t="s">
        <v>835</v>
      </c>
      <c r="B1981" s="31" t="s">
        <v>25</v>
      </c>
      <c r="C1981" s="31">
        <v>1</v>
      </c>
      <c r="D1981" s="31">
        <v>6463636</v>
      </c>
      <c r="E1981" s="31">
        <f t="shared" si="35"/>
        <v>0</v>
      </c>
      <c r="F1981" s="43">
        <f>IFERROR(VLOOKUP(A1981,'2023'!A:N,13,0),0)</f>
        <v>1</v>
      </c>
      <c r="G1981" s="43">
        <f>IFERROR(VLOOKUP(A1981,'2023'!A:N,14,0),0)</f>
        <v>6463636</v>
      </c>
      <c r="H1981" s="43">
        <v>0</v>
      </c>
      <c r="I1981" s="43">
        <v>0</v>
      </c>
      <c r="J1981" s="44">
        <f t="shared" si="36"/>
        <v>6463636</v>
      </c>
      <c r="K1981" s="43">
        <v>0</v>
      </c>
      <c r="L1981" s="43">
        <v>0</v>
      </c>
      <c r="M1981" s="44">
        <f t="shared" si="37"/>
        <v>0</v>
      </c>
      <c r="N1981" s="43">
        <f t="shared" si="38"/>
        <v>1</v>
      </c>
      <c r="O1981" s="44">
        <f t="shared" si="39"/>
        <v>6463636</v>
      </c>
    </row>
    <row r="1982" spans="1:15" x14ac:dyDescent="0.2">
      <c r="A1982" s="31" t="s">
        <v>836</v>
      </c>
      <c r="B1982" s="31" t="s">
        <v>20</v>
      </c>
      <c r="C1982" s="31">
        <v>2</v>
      </c>
      <c r="D1982" s="31">
        <v>6363636</v>
      </c>
      <c r="E1982" s="31">
        <f t="shared" si="35"/>
        <v>0</v>
      </c>
      <c r="F1982" s="43">
        <f>IFERROR(VLOOKUP(A1982,'2023'!A:N,13,0),0)</f>
        <v>2</v>
      </c>
      <c r="G1982" s="43">
        <f>IFERROR(VLOOKUP(A1982,'2023'!A:N,14,0),0)</f>
        <v>6363636</v>
      </c>
      <c r="H1982" s="43">
        <v>0</v>
      </c>
      <c r="I1982" s="43">
        <v>0</v>
      </c>
      <c r="J1982" s="44">
        <f t="shared" si="36"/>
        <v>3181818</v>
      </c>
      <c r="K1982" s="43">
        <v>0</v>
      </c>
      <c r="L1982" s="43">
        <v>0</v>
      </c>
      <c r="M1982" s="44">
        <f t="shared" si="37"/>
        <v>0</v>
      </c>
      <c r="N1982" s="43">
        <f t="shared" si="38"/>
        <v>2</v>
      </c>
      <c r="O1982" s="44">
        <f t="shared" si="39"/>
        <v>6363636</v>
      </c>
    </row>
    <row r="1983" spans="1:15" x14ac:dyDescent="0.2">
      <c r="A1983" s="31" t="s">
        <v>838</v>
      </c>
      <c r="B1983" s="31" t="s">
        <v>11</v>
      </c>
      <c r="C1983" s="31">
        <v>2</v>
      </c>
      <c r="D1983" s="31">
        <v>2272726</v>
      </c>
      <c r="E1983" s="31">
        <f t="shared" si="35"/>
        <v>0</v>
      </c>
      <c r="F1983" s="43">
        <f>IFERROR(VLOOKUP(A1983,'2023'!A:N,13,0),0)</f>
        <v>2</v>
      </c>
      <c r="G1983" s="43">
        <f>IFERROR(VLOOKUP(A1983,'2023'!A:N,14,0),0)</f>
        <v>2272726</v>
      </c>
      <c r="H1983" s="43">
        <v>0</v>
      </c>
      <c r="I1983" s="43">
        <v>0</v>
      </c>
      <c r="J1983" s="44">
        <f t="shared" si="36"/>
        <v>1136363</v>
      </c>
      <c r="K1983" s="43">
        <v>0</v>
      </c>
      <c r="L1983" s="43">
        <v>0</v>
      </c>
      <c r="M1983" s="44">
        <f t="shared" si="37"/>
        <v>0</v>
      </c>
      <c r="N1983" s="43">
        <f t="shared" si="38"/>
        <v>2</v>
      </c>
      <c r="O1983" s="44">
        <f t="shared" si="39"/>
        <v>2272726</v>
      </c>
    </row>
    <row r="1984" spans="1:15" x14ac:dyDescent="0.2">
      <c r="A1984" s="31" t="s">
        <v>840</v>
      </c>
      <c r="B1984" s="31" t="s">
        <v>11</v>
      </c>
      <c r="C1984" s="31">
        <v>1</v>
      </c>
      <c r="D1984" s="31">
        <v>1345454</v>
      </c>
      <c r="E1984" s="31">
        <f t="shared" si="35"/>
        <v>0</v>
      </c>
      <c r="F1984" s="43">
        <f>IFERROR(VLOOKUP(A1984,'2023'!A:N,13,0),0)</f>
        <v>1</v>
      </c>
      <c r="G1984" s="43">
        <f>IFERROR(VLOOKUP(A1984,'2023'!A:N,14,0),0)</f>
        <v>1345454</v>
      </c>
      <c r="H1984" s="43">
        <v>0</v>
      </c>
      <c r="I1984" s="43">
        <v>0</v>
      </c>
      <c r="J1984" s="44">
        <f t="shared" si="36"/>
        <v>1345454</v>
      </c>
      <c r="K1984" s="43">
        <v>0</v>
      </c>
      <c r="L1984" s="43">
        <v>0</v>
      </c>
      <c r="M1984" s="44">
        <f t="shared" si="37"/>
        <v>0</v>
      </c>
      <c r="N1984" s="43">
        <f t="shared" si="38"/>
        <v>1</v>
      </c>
      <c r="O1984" s="44">
        <f t="shared" si="39"/>
        <v>1345454</v>
      </c>
    </row>
    <row r="1985" spans="1:15" x14ac:dyDescent="0.2">
      <c r="A1985" s="31" t="s">
        <v>841</v>
      </c>
      <c r="B1985" s="31" t="s">
        <v>11</v>
      </c>
      <c r="C1985" s="31">
        <v>1</v>
      </c>
      <c r="D1985" s="31">
        <v>1481818</v>
      </c>
      <c r="E1985" s="31">
        <f t="shared" si="35"/>
        <v>0</v>
      </c>
      <c r="F1985" s="43">
        <f>IFERROR(VLOOKUP(A1985,'2023'!A:N,13,0),0)</f>
        <v>1</v>
      </c>
      <c r="G1985" s="43">
        <f>IFERROR(VLOOKUP(A1985,'2023'!A:N,14,0),0)</f>
        <v>1481818</v>
      </c>
      <c r="H1985" s="43">
        <v>0</v>
      </c>
      <c r="I1985" s="43">
        <v>0</v>
      </c>
      <c r="J1985" s="44">
        <f t="shared" si="36"/>
        <v>1481818</v>
      </c>
      <c r="K1985" s="43">
        <v>0</v>
      </c>
      <c r="L1985" s="43">
        <v>0</v>
      </c>
      <c r="M1985" s="44">
        <f t="shared" si="37"/>
        <v>0</v>
      </c>
      <c r="N1985" s="43">
        <f t="shared" si="38"/>
        <v>1</v>
      </c>
      <c r="O1985" s="44">
        <f t="shared" si="39"/>
        <v>1481818</v>
      </c>
    </row>
    <row r="1986" spans="1:15" x14ac:dyDescent="0.2">
      <c r="A1986" s="31" t="s">
        <v>847</v>
      </c>
      <c r="B1986" s="31" t="s">
        <v>20</v>
      </c>
      <c r="C1986" s="31">
        <v>1</v>
      </c>
      <c r="D1986" s="31">
        <v>1772727</v>
      </c>
      <c r="E1986" s="31">
        <f t="shared" si="35"/>
        <v>0</v>
      </c>
      <c r="F1986" s="43">
        <f>IFERROR(VLOOKUP(A1986,'2023'!A:N,13,0),0)</f>
        <v>1</v>
      </c>
      <c r="G1986" s="43">
        <f>IFERROR(VLOOKUP(A1986,'2023'!A:N,14,0),0)</f>
        <v>1772727</v>
      </c>
      <c r="H1986" s="43">
        <v>0</v>
      </c>
      <c r="I1986" s="43">
        <v>0</v>
      </c>
      <c r="J1986" s="44">
        <f t="shared" si="36"/>
        <v>1772727</v>
      </c>
      <c r="K1986" s="43">
        <v>0</v>
      </c>
      <c r="L1986" s="43">
        <v>0</v>
      </c>
      <c r="M1986" s="44">
        <f t="shared" si="37"/>
        <v>0</v>
      </c>
      <c r="N1986" s="43">
        <f t="shared" si="38"/>
        <v>1</v>
      </c>
      <c r="O1986" s="44">
        <f t="shared" si="39"/>
        <v>1772727</v>
      </c>
    </row>
    <row r="1987" spans="1:15" x14ac:dyDescent="0.2">
      <c r="A1987" s="31" t="s">
        <v>852</v>
      </c>
      <c r="B1987" s="31" t="s">
        <v>853</v>
      </c>
      <c r="C1987" s="31">
        <v>1</v>
      </c>
      <c r="D1987" s="31">
        <v>7454545</v>
      </c>
      <c r="E1987" s="31">
        <f t="shared" si="35"/>
        <v>0</v>
      </c>
      <c r="F1987" s="43">
        <f>IFERROR(VLOOKUP(A1987,'2023'!A:N,13,0),0)</f>
        <v>1</v>
      </c>
      <c r="G1987" s="43">
        <f>IFERROR(VLOOKUP(A1987,'2023'!A:N,14,0),0)</f>
        <v>7454545</v>
      </c>
      <c r="H1987" s="43">
        <v>0</v>
      </c>
      <c r="I1987" s="43">
        <v>0</v>
      </c>
      <c r="J1987" s="44">
        <f t="shared" si="36"/>
        <v>7454545</v>
      </c>
      <c r="K1987" s="43">
        <v>0</v>
      </c>
      <c r="L1987" s="43">
        <v>0</v>
      </c>
      <c r="M1987" s="44">
        <f t="shared" si="37"/>
        <v>0</v>
      </c>
      <c r="N1987" s="43">
        <f t="shared" si="38"/>
        <v>1</v>
      </c>
      <c r="O1987" s="44">
        <f t="shared" si="39"/>
        <v>7454545</v>
      </c>
    </row>
    <row r="1988" spans="1:15" x14ac:dyDescent="0.2">
      <c r="A1988" s="31" t="s">
        <v>855</v>
      </c>
      <c r="B1988" s="31" t="s">
        <v>141</v>
      </c>
      <c r="C1988" s="31">
        <v>1</v>
      </c>
      <c r="D1988" s="31">
        <v>260000</v>
      </c>
      <c r="E1988" s="31">
        <f t="shared" si="35"/>
        <v>0</v>
      </c>
      <c r="F1988" s="43">
        <f>IFERROR(VLOOKUP(A1988,'2023'!A:N,13,0),0)</f>
        <v>1</v>
      </c>
      <c r="G1988" s="43">
        <f>IFERROR(VLOOKUP(A1988,'2023'!A:N,14,0),0)</f>
        <v>260000</v>
      </c>
      <c r="H1988" s="43">
        <v>0</v>
      </c>
      <c r="I1988" s="43">
        <v>0</v>
      </c>
      <c r="J1988" s="44">
        <f t="shared" si="36"/>
        <v>260000</v>
      </c>
      <c r="K1988" s="43">
        <v>0</v>
      </c>
      <c r="L1988" s="43">
        <v>0</v>
      </c>
      <c r="M1988" s="44">
        <f t="shared" si="37"/>
        <v>0</v>
      </c>
      <c r="N1988" s="43">
        <f t="shared" si="38"/>
        <v>1</v>
      </c>
      <c r="O1988" s="44">
        <f t="shared" si="39"/>
        <v>260000</v>
      </c>
    </row>
    <row r="1989" spans="1:15" x14ac:dyDescent="0.2">
      <c r="A1989" s="31" t="s">
        <v>856</v>
      </c>
      <c r="B1989" s="31" t="s">
        <v>857</v>
      </c>
      <c r="C1989" s="31">
        <v>1</v>
      </c>
      <c r="D1989" s="31">
        <v>250000</v>
      </c>
      <c r="E1989" s="31">
        <f t="shared" si="35"/>
        <v>0</v>
      </c>
      <c r="F1989" s="43">
        <f>IFERROR(VLOOKUP(A1989,'2023'!A:N,13,0),0)</f>
        <v>1</v>
      </c>
      <c r="G1989" s="43">
        <f>IFERROR(VLOOKUP(A1989,'2023'!A:N,14,0),0)</f>
        <v>250000</v>
      </c>
      <c r="H1989" s="43">
        <v>0</v>
      </c>
      <c r="I1989" s="43">
        <v>0</v>
      </c>
      <c r="J1989" s="44">
        <f t="shared" si="36"/>
        <v>250000</v>
      </c>
      <c r="K1989" s="43">
        <v>0</v>
      </c>
      <c r="L1989" s="43">
        <v>0</v>
      </c>
      <c r="M1989" s="44">
        <f t="shared" si="37"/>
        <v>0</v>
      </c>
      <c r="N1989" s="43">
        <f t="shared" si="38"/>
        <v>1</v>
      </c>
      <c r="O1989" s="44">
        <f t="shared" si="39"/>
        <v>250000</v>
      </c>
    </row>
    <row r="1990" spans="1:15" x14ac:dyDescent="0.2">
      <c r="A1990" s="31" t="s">
        <v>858</v>
      </c>
      <c r="B1990" s="31" t="s">
        <v>11</v>
      </c>
      <c r="C1990" s="31">
        <v>1</v>
      </c>
      <c r="D1990" s="31">
        <v>4299091</v>
      </c>
      <c r="E1990" s="31">
        <f t="shared" si="35"/>
        <v>0</v>
      </c>
      <c r="F1990" s="43">
        <f>IFERROR(VLOOKUP(A1990,'2023'!A:N,13,0),0)</f>
        <v>1</v>
      </c>
      <c r="G1990" s="43">
        <f>IFERROR(VLOOKUP(A1990,'2023'!A:N,14,0),0)</f>
        <v>4299091</v>
      </c>
      <c r="H1990" s="43">
        <v>0</v>
      </c>
      <c r="I1990" s="43">
        <v>0</v>
      </c>
      <c r="J1990" s="44">
        <f t="shared" si="36"/>
        <v>4299091</v>
      </c>
      <c r="K1990" s="43">
        <v>0</v>
      </c>
      <c r="L1990" s="43">
        <v>0</v>
      </c>
      <c r="M1990" s="44">
        <f t="shared" si="37"/>
        <v>0</v>
      </c>
      <c r="N1990" s="43">
        <f t="shared" si="38"/>
        <v>1</v>
      </c>
      <c r="O1990" s="44">
        <f t="shared" si="39"/>
        <v>4299091</v>
      </c>
    </row>
    <row r="1991" spans="1:15" x14ac:dyDescent="0.2">
      <c r="A1991" s="31" t="s">
        <v>859</v>
      </c>
      <c r="B1991" s="31" t="s">
        <v>11</v>
      </c>
      <c r="C1991" s="31">
        <v>3</v>
      </c>
      <c r="D1991" s="31">
        <v>2440908</v>
      </c>
      <c r="E1991" s="31">
        <f t="shared" si="35"/>
        <v>0</v>
      </c>
      <c r="F1991" s="43">
        <f>IFERROR(VLOOKUP(A1991,'2023'!A:N,13,0),0)</f>
        <v>3</v>
      </c>
      <c r="G1991" s="43">
        <f>IFERROR(VLOOKUP(A1991,'2023'!A:N,14,0),0)</f>
        <v>2440908</v>
      </c>
      <c r="H1991" s="43">
        <v>0</v>
      </c>
      <c r="I1991" s="43">
        <v>0</v>
      </c>
      <c r="J1991" s="44">
        <f t="shared" si="36"/>
        <v>813636</v>
      </c>
      <c r="K1991" s="43">
        <v>0</v>
      </c>
      <c r="L1991" s="43">
        <v>0</v>
      </c>
      <c r="M1991" s="44">
        <f t="shared" si="37"/>
        <v>0</v>
      </c>
      <c r="N1991" s="43">
        <f t="shared" si="38"/>
        <v>3</v>
      </c>
      <c r="O1991" s="44">
        <f t="shared" si="39"/>
        <v>2440908</v>
      </c>
    </row>
    <row r="1992" spans="1:15" x14ac:dyDescent="0.2">
      <c r="A1992" s="31" t="s">
        <v>870</v>
      </c>
      <c r="B1992" s="31" t="s">
        <v>11</v>
      </c>
      <c r="C1992" s="31">
        <v>8</v>
      </c>
      <c r="D1992" s="31">
        <v>7280000</v>
      </c>
      <c r="E1992" s="31">
        <f t="shared" si="35"/>
        <v>0</v>
      </c>
      <c r="F1992" s="43">
        <f>IFERROR(VLOOKUP(A1992,'2023'!A:N,13,0),0)</f>
        <v>8</v>
      </c>
      <c r="G1992" s="43">
        <f>IFERROR(VLOOKUP(A1992,'2023'!A:N,14,0),0)</f>
        <v>7280000</v>
      </c>
      <c r="H1992" s="43">
        <v>0</v>
      </c>
      <c r="I1992" s="43">
        <v>0</v>
      </c>
      <c r="J1992" s="44">
        <f t="shared" si="36"/>
        <v>910000</v>
      </c>
      <c r="K1992" s="43">
        <v>0</v>
      </c>
      <c r="L1992" s="43">
        <v>0</v>
      </c>
      <c r="M1992" s="44">
        <f t="shared" si="37"/>
        <v>0</v>
      </c>
      <c r="N1992" s="43">
        <f t="shared" si="38"/>
        <v>8</v>
      </c>
      <c r="O1992" s="44">
        <f t="shared" si="39"/>
        <v>7280000</v>
      </c>
    </row>
    <row r="1993" spans="1:15" x14ac:dyDescent="0.2">
      <c r="A1993" s="31" t="s">
        <v>873</v>
      </c>
      <c r="B1993" s="31" t="s">
        <v>25</v>
      </c>
      <c r="C1993" s="31">
        <v>1</v>
      </c>
      <c r="D1993" s="31">
        <v>14363636</v>
      </c>
      <c r="E1993" s="31">
        <f t="shared" si="35"/>
        <v>0</v>
      </c>
      <c r="F1993" s="43">
        <f>IFERROR(VLOOKUP(A1993,'2023'!A:N,13,0),0)</f>
        <v>1</v>
      </c>
      <c r="G1993" s="43">
        <f>IFERROR(VLOOKUP(A1993,'2023'!A:N,14,0),0)</f>
        <v>14363636</v>
      </c>
      <c r="H1993" s="43">
        <v>0</v>
      </c>
      <c r="I1993" s="43">
        <v>0</v>
      </c>
      <c r="J1993" s="44">
        <f t="shared" si="36"/>
        <v>14363636</v>
      </c>
      <c r="K1993" s="43">
        <v>0</v>
      </c>
      <c r="L1993" s="43">
        <v>0</v>
      </c>
      <c r="M1993" s="44">
        <f t="shared" si="37"/>
        <v>0</v>
      </c>
      <c r="N1993" s="43">
        <f t="shared" si="38"/>
        <v>1</v>
      </c>
      <c r="O1993" s="44">
        <f t="shared" si="39"/>
        <v>14363636</v>
      </c>
    </row>
    <row r="1994" spans="1:15" x14ac:dyDescent="0.2">
      <c r="A1994" s="31" t="s">
        <v>880</v>
      </c>
      <c r="B1994" s="31" t="s">
        <v>11</v>
      </c>
      <c r="C1994" s="31">
        <v>1</v>
      </c>
      <c r="D1994" s="31">
        <v>1290909</v>
      </c>
      <c r="E1994" s="31">
        <f t="shared" si="35"/>
        <v>0</v>
      </c>
      <c r="F1994" s="43">
        <f>IFERROR(VLOOKUP(A1994,'2023'!A:N,13,0),0)</f>
        <v>1</v>
      </c>
      <c r="G1994" s="43">
        <f>IFERROR(VLOOKUP(A1994,'2023'!A:N,14,0),0)</f>
        <v>1290909</v>
      </c>
      <c r="H1994" s="43">
        <v>0</v>
      </c>
      <c r="I1994" s="43">
        <v>0</v>
      </c>
      <c r="J1994" s="44">
        <f t="shared" si="36"/>
        <v>1290909</v>
      </c>
      <c r="K1994" s="43">
        <v>0</v>
      </c>
      <c r="L1994" s="43">
        <v>0</v>
      </c>
      <c r="M1994" s="44">
        <f t="shared" si="37"/>
        <v>0</v>
      </c>
      <c r="N1994" s="43">
        <f t="shared" si="38"/>
        <v>1</v>
      </c>
      <c r="O1994" s="44">
        <f t="shared" si="39"/>
        <v>1290909</v>
      </c>
    </row>
    <row r="1995" spans="1:15" x14ac:dyDescent="0.2">
      <c r="A1995" s="31" t="s">
        <v>881</v>
      </c>
      <c r="B1995" s="31" t="s">
        <v>25</v>
      </c>
      <c r="C1995" s="31">
        <v>80</v>
      </c>
      <c r="D1995" s="31">
        <v>4236340</v>
      </c>
      <c r="E1995" s="31">
        <f t="shared" si="35"/>
        <v>0</v>
      </c>
      <c r="F1995" s="43">
        <f>IFERROR(VLOOKUP(A1995,'2023'!A:N,13,0),0)</f>
        <v>80</v>
      </c>
      <c r="G1995" s="43">
        <f>IFERROR(VLOOKUP(A1995,'2023'!A:N,14,0),0)</f>
        <v>4236340</v>
      </c>
      <c r="H1995" s="43">
        <v>0</v>
      </c>
      <c r="I1995" s="43">
        <v>0</v>
      </c>
      <c r="J1995" s="44">
        <f t="shared" si="36"/>
        <v>52954.25</v>
      </c>
      <c r="K1995" s="43">
        <v>0</v>
      </c>
      <c r="L1995" s="43">
        <v>0</v>
      </c>
      <c r="M1995" s="44">
        <f t="shared" si="37"/>
        <v>0</v>
      </c>
      <c r="N1995" s="43">
        <f t="shared" si="38"/>
        <v>80</v>
      </c>
      <c r="O1995" s="44">
        <f t="shared" si="39"/>
        <v>4236340</v>
      </c>
    </row>
    <row r="1996" spans="1:15" x14ac:dyDescent="0.2">
      <c r="A1996" s="31" t="s">
        <v>884</v>
      </c>
      <c r="B1996" s="31" t="s">
        <v>400</v>
      </c>
      <c r="C1996" s="31">
        <v>1</v>
      </c>
      <c r="D1996" s="31">
        <v>460000</v>
      </c>
      <c r="E1996" s="31">
        <f t="shared" si="35"/>
        <v>0</v>
      </c>
      <c r="F1996" s="43">
        <f>IFERROR(VLOOKUP(A1996,'2023'!A:N,13,0),0)</f>
        <v>1</v>
      </c>
      <c r="G1996" s="43">
        <f>IFERROR(VLOOKUP(A1996,'2023'!A:N,14,0),0)</f>
        <v>460000</v>
      </c>
      <c r="H1996" s="43">
        <v>0</v>
      </c>
      <c r="I1996" s="43">
        <v>0</v>
      </c>
      <c r="J1996" s="44">
        <f t="shared" si="36"/>
        <v>460000</v>
      </c>
      <c r="K1996" s="43">
        <v>0</v>
      </c>
      <c r="L1996" s="43">
        <v>0</v>
      </c>
      <c r="M1996" s="44">
        <f t="shared" si="37"/>
        <v>0</v>
      </c>
      <c r="N1996" s="43">
        <f t="shared" si="38"/>
        <v>1</v>
      </c>
      <c r="O1996" s="44">
        <f t="shared" si="39"/>
        <v>460000</v>
      </c>
    </row>
    <row r="1997" spans="1:15" x14ac:dyDescent="0.2">
      <c r="A1997" s="31" t="s">
        <v>886</v>
      </c>
      <c r="B1997" s="31" t="s">
        <v>20</v>
      </c>
      <c r="C1997" s="31">
        <v>1</v>
      </c>
      <c r="D1997" s="31">
        <v>9636364</v>
      </c>
      <c r="E1997" s="31">
        <f t="shared" si="35"/>
        <v>0</v>
      </c>
      <c r="F1997" s="43">
        <f>IFERROR(VLOOKUP(A1997,'2023'!A:N,13,0),0)</f>
        <v>1</v>
      </c>
      <c r="G1997" s="43">
        <f>IFERROR(VLOOKUP(A1997,'2023'!A:N,14,0),0)</f>
        <v>9636364</v>
      </c>
      <c r="H1997" s="43">
        <v>0</v>
      </c>
      <c r="I1997" s="43">
        <v>0</v>
      </c>
      <c r="J1997" s="44">
        <f t="shared" si="36"/>
        <v>9636364</v>
      </c>
      <c r="K1997" s="43">
        <v>0</v>
      </c>
      <c r="L1997" s="43">
        <v>0</v>
      </c>
      <c r="M1997" s="44">
        <f t="shared" si="37"/>
        <v>0</v>
      </c>
      <c r="N1997" s="43">
        <f t="shared" si="38"/>
        <v>1</v>
      </c>
      <c r="O1997" s="44">
        <f t="shared" si="39"/>
        <v>9636364</v>
      </c>
    </row>
    <row r="1998" spans="1:15" x14ac:dyDescent="0.2">
      <c r="A1998" s="31" t="s">
        <v>887</v>
      </c>
      <c r="B1998" s="31" t="s">
        <v>365</v>
      </c>
      <c r="C1998" s="31">
        <v>1</v>
      </c>
      <c r="D1998" s="31">
        <v>0</v>
      </c>
      <c r="E1998" s="31">
        <f t="shared" si="35"/>
        <v>0</v>
      </c>
      <c r="F1998" s="43">
        <f>IFERROR(VLOOKUP(A1998,'2023'!A:N,13,0),0)</f>
        <v>1</v>
      </c>
      <c r="G1998" s="43">
        <f>IFERROR(VLOOKUP(A1998,'2023'!A:N,14,0),0)</f>
        <v>0</v>
      </c>
      <c r="H1998" s="43">
        <v>0</v>
      </c>
      <c r="I1998" s="43">
        <v>0</v>
      </c>
      <c r="J1998" s="44">
        <f t="shared" si="36"/>
        <v>0</v>
      </c>
      <c r="K1998" s="43">
        <v>0</v>
      </c>
      <c r="L1998" s="43">
        <v>0</v>
      </c>
      <c r="M1998" s="44">
        <f t="shared" si="37"/>
        <v>0</v>
      </c>
      <c r="N1998" s="43">
        <f t="shared" si="38"/>
        <v>1</v>
      </c>
      <c r="O1998" s="44">
        <f t="shared" si="39"/>
        <v>0</v>
      </c>
    </row>
    <row r="1999" spans="1:15" x14ac:dyDescent="0.2">
      <c r="A1999" s="31" t="s">
        <v>888</v>
      </c>
      <c r="B1999" s="31" t="s">
        <v>11</v>
      </c>
      <c r="C1999" s="31">
        <v>2</v>
      </c>
      <c r="D1999" s="31">
        <v>6636364</v>
      </c>
      <c r="E1999" s="31">
        <f t="shared" si="35"/>
        <v>0</v>
      </c>
      <c r="F1999" s="43">
        <f>IFERROR(VLOOKUP(A1999,'2023'!A:N,13,0),0)</f>
        <v>2</v>
      </c>
      <c r="G1999" s="43">
        <f>IFERROR(VLOOKUP(A1999,'2023'!A:N,14,0),0)</f>
        <v>6636364</v>
      </c>
      <c r="H1999" s="43">
        <v>0</v>
      </c>
      <c r="I1999" s="43">
        <v>0</v>
      </c>
      <c r="J1999" s="44">
        <f t="shared" si="36"/>
        <v>3318182</v>
      </c>
      <c r="K1999" s="43">
        <v>0</v>
      </c>
      <c r="L1999" s="43">
        <v>0</v>
      </c>
      <c r="M1999" s="44">
        <f t="shared" si="37"/>
        <v>0</v>
      </c>
      <c r="N1999" s="43">
        <f t="shared" si="38"/>
        <v>2</v>
      </c>
      <c r="O1999" s="44">
        <f t="shared" si="39"/>
        <v>6636364</v>
      </c>
    </row>
    <row r="2000" spans="1:15" x14ac:dyDescent="0.2">
      <c r="A2000" s="31" t="s">
        <v>891</v>
      </c>
      <c r="B2000" s="31" t="s">
        <v>11</v>
      </c>
      <c r="C2000" s="31">
        <v>5</v>
      </c>
      <c r="D2000" s="31">
        <v>418180</v>
      </c>
      <c r="E2000" s="31">
        <f t="shared" si="35"/>
        <v>0</v>
      </c>
      <c r="F2000" s="43">
        <f>IFERROR(VLOOKUP(A2000,'2023'!A:N,13,0),0)</f>
        <v>5</v>
      </c>
      <c r="G2000" s="43">
        <f>IFERROR(VLOOKUP(A2000,'2023'!A:N,14,0),0)</f>
        <v>418180</v>
      </c>
      <c r="H2000" s="43">
        <v>0</v>
      </c>
      <c r="I2000" s="43">
        <v>0</v>
      </c>
      <c r="J2000" s="44">
        <f t="shared" si="36"/>
        <v>83636</v>
      </c>
      <c r="K2000" s="43">
        <v>0</v>
      </c>
      <c r="L2000" s="43">
        <v>0</v>
      </c>
      <c r="M2000" s="44">
        <f t="shared" si="37"/>
        <v>0</v>
      </c>
      <c r="N2000" s="43">
        <f t="shared" si="38"/>
        <v>5</v>
      </c>
      <c r="O2000" s="44">
        <f t="shared" si="39"/>
        <v>418180</v>
      </c>
    </row>
    <row r="2001" spans="1:15" x14ac:dyDescent="0.2">
      <c r="A2001" s="31" t="s">
        <v>893</v>
      </c>
      <c r="B2001" s="31" t="s">
        <v>11</v>
      </c>
      <c r="C2001" s="31">
        <v>1</v>
      </c>
      <c r="D2001" s="31">
        <v>727273</v>
      </c>
      <c r="E2001" s="31">
        <f t="shared" si="35"/>
        <v>0</v>
      </c>
      <c r="F2001" s="43">
        <f>IFERROR(VLOOKUP(A2001,'2023'!A:N,13,0),0)</f>
        <v>1</v>
      </c>
      <c r="G2001" s="43">
        <f>IFERROR(VLOOKUP(A2001,'2023'!A:N,14,0),0)</f>
        <v>727273</v>
      </c>
      <c r="H2001" s="43">
        <v>0</v>
      </c>
      <c r="I2001" s="43">
        <v>0</v>
      </c>
      <c r="J2001" s="44">
        <f t="shared" si="36"/>
        <v>727273</v>
      </c>
      <c r="K2001" s="43">
        <v>0</v>
      </c>
      <c r="L2001" s="43">
        <v>0</v>
      </c>
      <c r="M2001" s="44">
        <f t="shared" si="37"/>
        <v>0</v>
      </c>
      <c r="N2001" s="43">
        <f t="shared" si="38"/>
        <v>1</v>
      </c>
      <c r="O2001" s="44">
        <f t="shared" si="39"/>
        <v>727273</v>
      </c>
    </row>
    <row r="2002" spans="1:15" x14ac:dyDescent="0.2">
      <c r="A2002" s="31" t="s">
        <v>894</v>
      </c>
      <c r="B2002" s="31" t="s">
        <v>20</v>
      </c>
      <c r="C2002" s="31">
        <v>2</v>
      </c>
      <c r="D2002" s="31">
        <v>2909090</v>
      </c>
      <c r="E2002" s="31">
        <f t="shared" si="35"/>
        <v>0</v>
      </c>
      <c r="F2002" s="43">
        <f>IFERROR(VLOOKUP(A2002,'2023'!A:N,13,0),0)</f>
        <v>2</v>
      </c>
      <c r="G2002" s="43">
        <f>IFERROR(VLOOKUP(A2002,'2023'!A:N,14,0),0)</f>
        <v>2909090</v>
      </c>
      <c r="H2002" s="43">
        <v>0</v>
      </c>
      <c r="I2002" s="43">
        <v>0</v>
      </c>
      <c r="J2002" s="44">
        <f t="shared" si="36"/>
        <v>1454545</v>
      </c>
      <c r="K2002" s="43">
        <v>0</v>
      </c>
      <c r="L2002" s="43">
        <v>0</v>
      </c>
      <c r="M2002" s="44">
        <f t="shared" si="37"/>
        <v>0</v>
      </c>
      <c r="N2002" s="43">
        <f t="shared" si="38"/>
        <v>2</v>
      </c>
      <c r="O2002" s="44">
        <f t="shared" si="39"/>
        <v>2909090</v>
      </c>
    </row>
    <row r="2003" spans="1:15" x14ac:dyDescent="0.2">
      <c r="A2003" s="31" t="s">
        <v>895</v>
      </c>
      <c r="B2003" s="31" t="s">
        <v>11</v>
      </c>
      <c r="C2003" s="31">
        <v>1</v>
      </c>
      <c r="D2003" s="31">
        <v>4000000</v>
      </c>
      <c r="E2003" s="31">
        <f t="shared" si="35"/>
        <v>0</v>
      </c>
      <c r="F2003" s="43">
        <f>IFERROR(VLOOKUP(A2003,'2023'!A:N,13,0),0)</f>
        <v>1</v>
      </c>
      <c r="G2003" s="43">
        <f>IFERROR(VLOOKUP(A2003,'2023'!A:N,14,0),0)</f>
        <v>4000000</v>
      </c>
      <c r="H2003" s="43">
        <v>0</v>
      </c>
      <c r="I2003" s="43">
        <v>0</v>
      </c>
      <c r="J2003" s="44">
        <f t="shared" si="36"/>
        <v>4000000</v>
      </c>
      <c r="K2003" s="43">
        <v>0</v>
      </c>
      <c r="L2003" s="43">
        <v>0</v>
      </c>
      <c r="M2003" s="44">
        <f t="shared" si="37"/>
        <v>0</v>
      </c>
      <c r="N2003" s="43">
        <f t="shared" si="38"/>
        <v>1</v>
      </c>
      <c r="O2003" s="44">
        <f t="shared" si="39"/>
        <v>4000000</v>
      </c>
    </row>
    <row r="2004" spans="1:15" x14ac:dyDescent="0.2">
      <c r="A2004" s="31" t="s">
        <v>896</v>
      </c>
      <c r="B2004" s="31" t="s">
        <v>11</v>
      </c>
      <c r="C2004" s="31">
        <v>4</v>
      </c>
      <c r="D2004" s="31">
        <v>19272728</v>
      </c>
      <c r="E2004" s="31">
        <f t="shared" si="35"/>
        <v>0</v>
      </c>
      <c r="F2004" s="43">
        <f>IFERROR(VLOOKUP(A2004,'2023'!A:N,13,0),0)</f>
        <v>4</v>
      </c>
      <c r="G2004" s="43">
        <f>IFERROR(VLOOKUP(A2004,'2023'!A:N,14,0),0)</f>
        <v>19272728</v>
      </c>
      <c r="H2004" s="43">
        <v>0</v>
      </c>
      <c r="I2004" s="43">
        <v>0</v>
      </c>
      <c r="J2004" s="44">
        <f t="shared" si="36"/>
        <v>4818182</v>
      </c>
      <c r="K2004" s="43">
        <v>0</v>
      </c>
      <c r="L2004" s="43">
        <v>0</v>
      </c>
      <c r="M2004" s="44">
        <f t="shared" si="37"/>
        <v>0</v>
      </c>
      <c r="N2004" s="43">
        <f t="shared" si="38"/>
        <v>4</v>
      </c>
      <c r="O2004" s="44">
        <f t="shared" si="39"/>
        <v>19272728</v>
      </c>
    </row>
    <row r="2005" spans="1:15" x14ac:dyDescent="0.2">
      <c r="A2005" s="31" t="s">
        <v>897</v>
      </c>
      <c r="B2005" s="31" t="s">
        <v>11</v>
      </c>
      <c r="C2005" s="31">
        <v>1</v>
      </c>
      <c r="D2005" s="31">
        <v>9636364</v>
      </c>
      <c r="E2005" s="31">
        <f t="shared" si="35"/>
        <v>0</v>
      </c>
      <c r="F2005" s="43">
        <f>IFERROR(VLOOKUP(A2005,'2023'!A:N,13,0),0)</f>
        <v>1</v>
      </c>
      <c r="G2005" s="43">
        <f>IFERROR(VLOOKUP(A2005,'2023'!A:N,14,0),0)</f>
        <v>9636364</v>
      </c>
      <c r="H2005" s="43">
        <v>0</v>
      </c>
      <c r="I2005" s="43">
        <v>0</v>
      </c>
      <c r="J2005" s="44">
        <f t="shared" si="36"/>
        <v>9636364</v>
      </c>
      <c r="K2005" s="43">
        <v>0</v>
      </c>
      <c r="L2005" s="43">
        <v>0</v>
      </c>
      <c r="M2005" s="44">
        <f t="shared" si="37"/>
        <v>0</v>
      </c>
      <c r="N2005" s="43">
        <f t="shared" si="38"/>
        <v>1</v>
      </c>
      <c r="O2005" s="44">
        <f t="shared" si="39"/>
        <v>9636364</v>
      </c>
    </row>
    <row r="2006" spans="1:15" x14ac:dyDescent="0.2">
      <c r="A2006" s="31" t="s">
        <v>898</v>
      </c>
      <c r="B2006" s="31" t="s">
        <v>11</v>
      </c>
      <c r="C2006" s="31">
        <v>1</v>
      </c>
      <c r="D2006" s="31">
        <v>5545455</v>
      </c>
      <c r="E2006" s="31">
        <f t="shared" si="35"/>
        <v>0</v>
      </c>
      <c r="F2006" s="43">
        <f>IFERROR(VLOOKUP(A2006,'2023'!A:N,13,0),0)</f>
        <v>1</v>
      </c>
      <c r="G2006" s="43">
        <f>IFERROR(VLOOKUP(A2006,'2023'!A:N,14,0),0)</f>
        <v>5545455</v>
      </c>
      <c r="H2006" s="43">
        <v>0</v>
      </c>
      <c r="I2006" s="43">
        <v>0</v>
      </c>
      <c r="J2006" s="44">
        <f t="shared" si="36"/>
        <v>5545455</v>
      </c>
      <c r="K2006" s="43">
        <v>0</v>
      </c>
      <c r="L2006" s="43">
        <v>0</v>
      </c>
      <c r="M2006" s="44">
        <f t="shared" si="37"/>
        <v>0</v>
      </c>
      <c r="N2006" s="43">
        <f t="shared" si="38"/>
        <v>1</v>
      </c>
      <c r="O2006" s="44">
        <f t="shared" si="39"/>
        <v>5545455</v>
      </c>
    </row>
    <row r="2007" spans="1:15" x14ac:dyDescent="0.2">
      <c r="A2007" s="31" t="s">
        <v>900</v>
      </c>
      <c r="B2007" s="31" t="s">
        <v>34</v>
      </c>
      <c r="C2007" s="31">
        <v>20</v>
      </c>
      <c r="D2007" s="31">
        <v>1851860</v>
      </c>
      <c r="E2007" s="31">
        <f t="shared" si="35"/>
        <v>0</v>
      </c>
      <c r="F2007" s="43">
        <f>IFERROR(VLOOKUP(A2007,'2023'!A:N,13,0),0)</f>
        <v>20</v>
      </c>
      <c r="G2007" s="43">
        <f>IFERROR(VLOOKUP(A2007,'2023'!A:N,14,0),0)</f>
        <v>1851860</v>
      </c>
      <c r="H2007" s="43">
        <v>0</v>
      </c>
      <c r="I2007" s="43">
        <v>0</v>
      </c>
      <c r="J2007" s="44">
        <f t="shared" si="36"/>
        <v>92593</v>
      </c>
      <c r="K2007" s="43">
        <v>0</v>
      </c>
      <c r="L2007" s="43">
        <v>0</v>
      </c>
      <c r="M2007" s="44">
        <f t="shared" si="37"/>
        <v>0</v>
      </c>
      <c r="N2007" s="43">
        <f t="shared" si="38"/>
        <v>20</v>
      </c>
      <c r="O2007" s="44">
        <f t="shared" si="39"/>
        <v>1851860</v>
      </c>
    </row>
    <row r="2008" spans="1:15" x14ac:dyDescent="0.2">
      <c r="A2008" s="31" t="s">
        <v>901</v>
      </c>
      <c r="B2008" s="31" t="s">
        <v>20</v>
      </c>
      <c r="C2008" s="31">
        <v>10</v>
      </c>
      <c r="D2008" s="31">
        <v>0</v>
      </c>
      <c r="E2008" s="31">
        <f t="shared" si="35"/>
        <v>0</v>
      </c>
      <c r="F2008" s="43">
        <f>IFERROR(VLOOKUP(A2008,'2023'!A:N,13,0),0)</f>
        <v>10</v>
      </c>
      <c r="G2008" s="43">
        <f>IFERROR(VLOOKUP(A2008,'2023'!A:N,14,0),0)</f>
        <v>0</v>
      </c>
      <c r="H2008" s="43">
        <v>0</v>
      </c>
      <c r="I2008" s="43">
        <v>0</v>
      </c>
      <c r="J2008" s="44">
        <f t="shared" si="36"/>
        <v>0</v>
      </c>
      <c r="K2008" s="43">
        <v>0</v>
      </c>
      <c r="L2008" s="43">
        <v>0</v>
      </c>
      <c r="M2008" s="44">
        <f t="shared" si="37"/>
        <v>0</v>
      </c>
      <c r="N2008" s="43">
        <f t="shared" si="38"/>
        <v>10</v>
      </c>
      <c r="O2008" s="44">
        <f t="shared" si="39"/>
        <v>0</v>
      </c>
    </row>
    <row r="2009" spans="1:15" x14ac:dyDescent="0.2">
      <c r="A2009" s="31" t="s">
        <v>904</v>
      </c>
      <c r="B2009" s="31" t="s">
        <v>171</v>
      </c>
      <c r="C2009" s="31">
        <v>7</v>
      </c>
      <c r="D2009" s="31">
        <v>0</v>
      </c>
      <c r="E2009" s="31">
        <f t="shared" si="35"/>
        <v>0</v>
      </c>
      <c r="F2009" s="43">
        <f>IFERROR(VLOOKUP(A2009,'2023'!A:N,13,0),0)</f>
        <v>7</v>
      </c>
      <c r="G2009" s="43">
        <f>IFERROR(VLOOKUP(A2009,'2023'!A:N,14,0),0)</f>
        <v>0</v>
      </c>
      <c r="H2009" s="43">
        <v>0</v>
      </c>
      <c r="I2009" s="43">
        <v>0</v>
      </c>
      <c r="J2009" s="44">
        <f t="shared" si="36"/>
        <v>0</v>
      </c>
      <c r="K2009" s="43">
        <v>0</v>
      </c>
      <c r="L2009" s="43">
        <v>0</v>
      </c>
      <c r="M2009" s="44">
        <f t="shared" si="37"/>
        <v>0</v>
      </c>
      <c r="N2009" s="43">
        <f t="shared" si="38"/>
        <v>7</v>
      </c>
      <c r="O2009" s="44">
        <f t="shared" si="39"/>
        <v>0</v>
      </c>
    </row>
    <row r="2010" spans="1:15" x14ac:dyDescent="0.2">
      <c r="A2010" s="31" t="s">
        <v>908</v>
      </c>
      <c r="B2010" s="31" t="s">
        <v>909</v>
      </c>
      <c r="C2010" s="31">
        <v>2</v>
      </c>
      <c r="D2010" s="31">
        <v>149074</v>
      </c>
      <c r="E2010" s="31">
        <f t="shared" si="35"/>
        <v>0</v>
      </c>
      <c r="F2010" s="43">
        <f>IFERROR(VLOOKUP(A2010,'2023'!A:N,13,0),0)</f>
        <v>2</v>
      </c>
      <c r="G2010" s="43">
        <f>IFERROR(VLOOKUP(A2010,'2023'!A:N,14,0),0)</f>
        <v>149074</v>
      </c>
      <c r="H2010" s="43">
        <v>0</v>
      </c>
      <c r="I2010" s="43">
        <v>0</v>
      </c>
      <c r="J2010" s="44">
        <f t="shared" si="36"/>
        <v>74537</v>
      </c>
      <c r="K2010" s="43">
        <v>0</v>
      </c>
      <c r="L2010" s="43">
        <v>0</v>
      </c>
      <c r="M2010" s="44">
        <f t="shared" si="37"/>
        <v>0</v>
      </c>
      <c r="N2010" s="43">
        <f t="shared" si="38"/>
        <v>2</v>
      </c>
      <c r="O2010" s="44">
        <f t="shared" si="39"/>
        <v>149074</v>
      </c>
    </row>
    <row r="2011" spans="1:15" x14ac:dyDescent="0.2">
      <c r="A2011" s="31" t="s">
        <v>912</v>
      </c>
      <c r="B2011" s="31" t="s">
        <v>34</v>
      </c>
      <c r="C2011" s="31">
        <v>2</v>
      </c>
      <c r="D2011" s="31">
        <v>1300000</v>
      </c>
      <c r="E2011" s="31">
        <f t="shared" si="35"/>
        <v>0</v>
      </c>
      <c r="F2011" s="43">
        <f>IFERROR(VLOOKUP(A2011,'2023'!A:N,13,0),0)</f>
        <v>2</v>
      </c>
      <c r="G2011" s="43">
        <f>IFERROR(VLOOKUP(A2011,'2023'!A:N,14,0),0)</f>
        <v>1300000</v>
      </c>
      <c r="H2011" s="43">
        <v>0</v>
      </c>
      <c r="I2011" s="43">
        <v>0</v>
      </c>
      <c r="J2011" s="44">
        <f t="shared" si="36"/>
        <v>650000</v>
      </c>
      <c r="K2011" s="43">
        <v>0</v>
      </c>
      <c r="L2011" s="43">
        <v>0</v>
      </c>
      <c r="M2011" s="44">
        <f t="shared" si="37"/>
        <v>0</v>
      </c>
      <c r="N2011" s="43">
        <f t="shared" si="38"/>
        <v>2</v>
      </c>
      <c r="O2011" s="44">
        <f t="shared" si="39"/>
        <v>1300000</v>
      </c>
    </row>
    <row r="2012" spans="1:15" x14ac:dyDescent="0.2">
      <c r="A2012" s="31" t="s">
        <v>913</v>
      </c>
      <c r="B2012" s="31" t="s">
        <v>34</v>
      </c>
      <c r="C2012" s="31">
        <v>4</v>
      </c>
      <c r="D2012" s="31">
        <v>1963636</v>
      </c>
      <c r="E2012" s="31">
        <f t="shared" si="35"/>
        <v>0</v>
      </c>
      <c r="F2012" s="43">
        <f>IFERROR(VLOOKUP(A2012,'2023'!A:N,13,0),0)</f>
        <v>4</v>
      </c>
      <c r="G2012" s="43">
        <f>IFERROR(VLOOKUP(A2012,'2023'!A:N,14,0),0)</f>
        <v>1963636</v>
      </c>
      <c r="H2012" s="43">
        <v>0</v>
      </c>
      <c r="I2012" s="43">
        <v>0</v>
      </c>
      <c r="J2012" s="44">
        <f t="shared" si="36"/>
        <v>490909</v>
      </c>
      <c r="K2012" s="43">
        <v>0</v>
      </c>
      <c r="L2012" s="43">
        <v>0</v>
      </c>
      <c r="M2012" s="44">
        <f t="shared" si="37"/>
        <v>0</v>
      </c>
      <c r="N2012" s="43">
        <f t="shared" si="38"/>
        <v>4</v>
      </c>
      <c r="O2012" s="44">
        <f t="shared" si="39"/>
        <v>1963636</v>
      </c>
    </row>
    <row r="2013" spans="1:15" x14ac:dyDescent="0.2">
      <c r="A2013" s="31" t="s">
        <v>914</v>
      </c>
      <c r="B2013" s="31" t="s">
        <v>34</v>
      </c>
      <c r="C2013" s="31">
        <v>1</v>
      </c>
      <c r="D2013" s="31">
        <v>490909</v>
      </c>
      <c r="E2013" s="31">
        <f t="shared" si="35"/>
        <v>0</v>
      </c>
      <c r="F2013" s="43">
        <f>IFERROR(VLOOKUP(A2013,'2023'!A:N,13,0),0)</f>
        <v>1</v>
      </c>
      <c r="G2013" s="43">
        <f>IFERROR(VLOOKUP(A2013,'2023'!A:N,14,0),0)</f>
        <v>490909</v>
      </c>
      <c r="H2013" s="43">
        <v>0</v>
      </c>
      <c r="I2013" s="43">
        <v>0</v>
      </c>
      <c r="J2013" s="44">
        <f t="shared" si="36"/>
        <v>490909</v>
      </c>
      <c r="K2013" s="43">
        <v>0</v>
      </c>
      <c r="L2013" s="43">
        <v>0</v>
      </c>
      <c r="M2013" s="44">
        <f t="shared" si="37"/>
        <v>0</v>
      </c>
      <c r="N2013" s="43">
        <f t="shared" si="38"/>
        <v>1</v>
      </c>
      <c r="O2013" s="44">
        <f t="shared" si="39"/>
        <v>490909</v>
      </c>
    </row>
    <row r="2014" spans="1:15" x14ac:dyDescent="0.2">
      <c r="A2014" s="31" t="s">
        <v>915</v>
      </c>
      <c r="B2014" s="31" t="s">
        <v>34</v>
      </c>
      <c r="C2014" s="31">
        <v>1</v>
      </c>
      <c r="D2014" s="31">
        <v>490909</v>
      </c>
      <c r="E2014" s="31">
        <f t="shared" si="35"/>
        <v>0</v>
      </c>
      <c r="F2014" s="43">
        <f>IFERROR(VLOOKUP(A2014,'2023'!A:N,13,0),0)</f>
        <v>1</v>
      </c>
      <c r="G2014" s="43">
        <f>IFERROR(VLOOKUP(A2014,'2023'!A:N,14,0),0)</f>
        <v>490909</v>
      </c>
      <c r="H2014" s="43">
        <v>0</v>
      </c>
      <c r="I2014" s="43">
        <v>0</v>
      </c>
      <c r="J2014" s="44">
        <f t="shared" si="36"/>
        <v>490909</v>
      </c>
      <c r="K2014" s="43">
        <v>0</v>
      </c>
      <c r="L2014" s="43">
        <v>0</v>
      </c>
      <c r="M2014" s="44">
        <f t="shared" si="37"/>
        <v>0</v>
      </c>
      <c r="N2014" s="43">
        <f t="shared" si="38"/>
        <v>1</v>
      </c>
      <c r="O2014" s="44">
        <f t="shared" si="39"/>
        <v>490909</v>
      </c>
    </row>
    <row r="2015" spans="1:15" x14ac:dyDescent="0.2">
      <c r="A2015" s="31" t="s">
        <v>916</v>
      </c>
      <c r="B2015" s="31" t="s">
        <v>34</v>
      </c>
      <c r="C2015" s="31">
        <v>2</v>
      </c>
      <c r="D2015" s="31">
        <v>1509090</v>
      </c>
      <c r="E2015" s="31">
        <f t="shared" si="35"/>
        <v>0</v>
      </c>
      <c r="F2015" s="43">
        <f>IFERROR(VLOOKUP(A2015,'2023'!A:N,13,0),0)</f>
        <v>2</v>
      </c>
      <c r="G2015" s="43">
        <f>IFERROR(VLOOKUP(A2015,'2023'!A:N,14,0),0)</f>
        <v>1509090</v>
      </c>
      <c r="H2015" s="43">
        <v>0</v>
      </c>
      <c r="I2015" s="43">
        <v>0</v>
      </c>
      <c r="J2015" s="44">
        <f t="shared" si="36"/>
        <v>754545</v>
      </c>
      <c r="K2015" s="43">
        <v>0</v>
      </c>
      <c r="L2015" s="43">
        <v>0</v>
      </c>
      <c r="M2015" s="44">
        <f t="shared" si="37"/>
        <v>0</v>
      </c>
      <c r="N2015" s="43">
        <f t="shared" si="38"/>
        <v>2</v>
      </c>
      <c r="O2015" s="44">
        <f t="shared" si="39"/>
        <v>1509090</v>
      </c>
    </row>
    <row r="2016" spans="1:15" x14ac:dyDescent="0.2">
      <c r="A2016" s="31" t="s">
        <v>921</v>
      </c>
      <c r="B2016" s="31" t="s">
        <v>141</v>
      </c>
      <c r="C2016" s="31">
        <v>1</v>
      </c>
      <c r="D2016" s="31">
        <v>280000</v>
      </c>
      <c r="E2016" s="31">
        <f t="shared" si="35"/>
        <v>0</v>
      </c>
      <c r="F2016" s="43">
        <f>IFERROR(VLOOKUP(A2016,'2023'!A:N,13,0),0)</f>
        <v>1</v>
      </c>
      <c r="G2016" s="43">
        <f>IFERROR(VLOOKUP(A2016,'2023'!A:N,14,0),0)</f>
        <v>280000</v>
      </c>
      <c r="H2016" s="43">
        <v>0</v>
      </c>
      <c r="I2016" s="43">
        <v>0</v>
      </c>
      <c r="J2016" s="44">
        <f t="shared" si="36"/>
        <v>280000</v>
      </c>
      <c r="K2016" s="43">
        <v>0</v>
      </c>
      <c r="L2016" s="43">
        <v>0</v>
      </c>
      <c r="M2016" s="44">
        <f t="shared" si="37"/>
        <v>0</v>
      </c>
      <c r="N2016" s="43">
        <f t="shared" si="38"/>
        <v>1</v>
      </c>
      <c r="O2016" s="44">
        <f t="shared" si="39"/>
        <v>280000</v>
      </c>
    </row>
    <row r="2017" spans="1:15" x14ac:dyDescent="0.2">
      <c r="A2017" s="31" t="s">
        <v>924</v>
      </c>
      <c r="B2017" s="31" t="s">
        <v>11</v>
      </c>
      <c r="C2017" s="31">
        <v>7</v>
      </c>
      <c r="D2017" s="31">
        <v>11110911</v>
      </c>
      <c r="E2017" s="31">
        <f t="shared" si="35"/>
        <v>0</v>
      </c>
      <c r="F2017" s="43">
        <f>IFERROR(VLOOKUP(A2017,'2023'!A:N,13,0),0)</f>
        <v>7</v>
      </c>
      <c r="G2017" s="43">
        <f>IFERROR(VLOOKUP(A2017,'2023'!A:N,14,0),0)</f>
        <v>11110911</v>
      </c>
      <c r="H2017" s="43">
        <v>0</v>
      </c>
      <c r="I2017" s="43">
        <v>0</v>
      </c>
      <c r="J2017" s="44">
        <f t="shared" si="36"/>
        <v>1587273</v>
      </c>
      <c r="K2017" s="43">
        <v>0</v>
      </c>
      <c r="L2017" s="43">
        <v>0</v>
      </c>
      <c r="M2017" s="44">
        <f t="shared" si="37"/>
        <v>0</v>
      </c>
      <c r="N2017" s="43">
        <f t="shared" si="38"/>
        <v>7</v>
      </c>
      <c r="O2017" s="44">
        <f t="shared" si="39"/>
        <v>11110911</v>
      </c>
    </row>
    <row r="2018" spans="1:15" x14ac:dyDescent="0.2">
      <c r="A2018" s="31" t="s">
        <v>927</v>
      </c>
      <c r="B2018" s="31" t="s">
        <v>11</v>
      </c>
      <c r="C2018" s="31">
        <v>15</v>
      </c>
      <c r="D2018" s="31">
        <v>6136350</v>
      </c>
      <c r="E2018" s="31">
        <f t="shared" si="35"/>
        <v>0</v>
      </c>
      <c r="F2018" s="43">
        <f>IFERROR(VLOOKUP(A2018,'2023'!A:N,13,0),0)</f>
        <v>15</v>
      </c>
      <c r="G2018" s="43">
        <f>IFERROR(VLOOKUP(A2018,'2023'!A:N,14,0),0)</f>
        <v>6136350</v>
      </c>
      <c r="H2018" s="43">
        <v>0</v>
      </c>
      <c r="I2018" s="43">
        <v>0</v>
      </c>
      <c r="J2018" s="44">
        <f t="shared" si="36"/>
        <v>409090</v>
      </c>
      <c r="K2018" s="43">
        <v>0</v>
      </c>
      <c r="L2018" s="43">
        <v>0</v>
      </c>
      <c r="M2018" s="44">
        <f t="shared" si="37"/>
        <v>0</v>
      </c>
      <c r="N2018" s="43">
        <f t="shared" si="38"/>
        <v>15</v>
      </c>
      <c r="O2018" s="44">
        <f t="shared" si="39"/>
        <v>6136350</v>
      </c>
    </row>
    <row r="2019" spans="1:15" x14ac:dyDescent="0.2">
      <c r="A2019" s="31" t="s">
        <v>933</v>
      </c>
      <c r="B2019" s="31" t="s">
        <v>11</v>
      </c>
      <c r="C2019" s="31">
        <v>1</v>
      </c>
      <c r="D2019" s="31">
        <v>136364</v>
      </c>
      <c r="E2019" s="31">
        <f t="shared" si="35"/>
        <v>0</v>
      </c>
      <c r="F2019" s="43">
        <f>IFERROR(VLOOKUP(A2019,'2023'!A:N,13,0),0)</f>
        <v>1</v>
      </c>
      <c r="G2019" s="43">
        <f>IFERROR(VLOOKUP(A2019,'2023'!A:N,14,0),0)</f>
        <v>136364</v>
      </c>
      <c r="H2019" s="43">
        <v>0</v>
      </c>
      <c r="I2019" s="43">
        <v>0</v>
      </c>
      <c r="J2019" s="44">
        <f t="shared" si="36"/>
        <v>136364</v>
      </c>
      <c r="K2019" s="43">
        <v>0</v>
      </c>
      <c r="L2019" s="43">
        <v>0</v>
      </c>
      <c r="M2019" s="44">
        <f t="shared" si="37"/>
        <v>0</v>
      </c>
      <c r="N2019" s="43">
        <f t="shared" si="38"/>
        <v>1</v>
      </c>
      <c r="O2019" s="44">
        <f t="shared" si="39"/>
        <v>136364</v>
      </c>
    </row>
    <row r="2020" spans="1:15" x14ac:dyDescent="0.2">
      <c r="A2020" s="31" t="s">
        <v>934</v>
      </c>
      <c r="B2020" s="31" t="s">
        <v>11</v>
      </c>
      <c r="C2020" s="31">
        <v>1</v>
      </c>
      <c r="D2020" s="31">
        <v>0</v>
      </c>
      <c r="E2020" s="31">
        <f t="shared" si="35"/>
        <v>0</v>
      </c>
      <c r="F2020" s="43">
        <f>IFERROR(VLOOKUP(A2020,'2023'!A:N,13,0),0)</f>
        <v>1</v>
      </c>
      <c r="G2020" s="43">
        <f>IFERROR(VLOOKUP(A2020,'2023'!A:N,14,0),0)</f>
        <v>0</v>
      </c>
      <c r="H2020" s="43">
        <v>0</v>
      </c>
      <c r="I2020" s="43">
        <v>0</v>
      </c>
      <c r="J2020" s="44">
        <f t="shared" si="36"/>
        <v>0</v>
      </c>
      <c r="K2020" s="43">
        <v>0</v>
      </c>
      <c r="L2020" s="43">
        <v>0</v>
      </c>
      <c r="M2020" s="44">
        <f t="shared" si="37"/>
        <v>0</v>
      </c>
      <c r="N2020" s="43">
        <f t="shared" si="38"/>
        <v>1</v>
      </c>
      <c r="O2020" s="44">
        <f t="shared" si="39"/>
        <v>0</v>
      </c>
    </row>
    <row r="2021" spans="1:15" x14ac:dyDescent="0.2">
      <c r="A2021" s="31" t="s">
        <v>935</v>
      </c>
      <c r="B2021" s="31" t="s">
        <v>34</v>
      </c>
      <c r="C2021" s="31">
        <v>50</v>
      </c>
      <c r="D2021" s="31">
        <v>6636350</v>
      </c>
      <c r="E2021" s="31">
        <f t="shared" si="35"/>
        <v>0</v>
      </c>
      <c r="F2021" s="43">
        <f>IFERROR(VLOOKUP(A2021,'2023'!A:N,13,0),0)</f>
        <v>50</v>
      </c>
      <c r="G2021" s="43">
        <f>IFERROR(VLOOKUP(A2021,'2023'!A:N,14,0),0)</f>
        <v>6636350</v>
      </c>
      <c r="H2021" s="43">
        <v>0</v>
      </c>
      <c r="I2021" s="43">
        <v>0</v>
      </c>
      <c r="J2021" s="44">
        <f t="shared" si="36"/>
        <v>132727</v>
      </c>
      <c r="K2021" s="43">
        <v>0</v>
      </c>
      <c r="L2021" s="43">
        <v>0</v>
      </c>
      <c r="M2021" s="44">
        <f t="shared" si="37"/>
        <v>0</v>
      </c>
      <c r="N2021" s="43">
        <f t="shared" si="38"/>
        <v>50</v>
      </c>
      <c r="O2021" s="44">
        <f t="shared" si="39"/>
        <v>6636350</v>
      </c>
    </row>
    <row r="2022" spans="1:15" x14ac:dyDescent="0.2">
      <c r="A2022" s="31" t="s">
        <v>939</v>
      </c>
      <c r="B2022" s="31" t="s">
        <v>11</v>
      </c>
      <c r="C2022" s="31">
        <v>10</v>
      </c>
      <c r="D2022" s="31">
        <v>7045450</v>
      </c>
      <c r="E2022" s="31">
        <f t="shared" si="35"/>
        <v>0</v>
      </c>
      <c r="F2022" s="43">
        <f>IFERROR(VLOOKUP(A2022,'2023'!A:N,13,0),0)</f>
        <v>10</v>
      </c>
      <c r="G2022" s="43">
        <f>IFERROR(VLOOKUP(A2022,'2023'!A:N,14,0),0)</f>
        <v>7045450</v>
      </c>
      <c r="H2022" s="43">
        <v>0</v>
      </c>
      <c r="I2022" s="43">
        <v>0</v>
      </c>
      <c r="J2022" s="44">
        <f t="shared" si="36"/>
        <v>704545</v>
      </c>
      <c r="K2022" s="43">
        <v>0</v>
      </c>
      <c r="L2022" s="43">
        <v>0</v>
      </c>
      <c r="M2022" s="44">
        <f t="shared" si="37"/>
        <v>0</v>
      </c>
      <c r="N2022" s="43">
        <f t="shared" si="38"/>
        <v>10</v>
      </c>
      <c r="O2022" s="44">
        <f t="shared" si="39"/>
        <v>7045450</v>
      </c>
    </row>
    <row r="2023" spans="1:15" x14ac:dyDescent="0.2">
      <c r="A2023" s="31" t="s">
        <v>946</v>
      </c>
      <c r="B2023" s="31" t="s">
        <v>20</v>
      </c>
      <c r="C2023" s="31">
        <v>5</v>
      </c>
      <c r="D2023" s="31">
        <v>1386360</v>
      </c>
      <c r="E2023" s="31">
        <f t="shared" si="35"/>
        <v>0</v>
      </c>
      <c r="F2023" s="43">
        <f>IFERROR(VLOOKUP(A2023,'2023'!A:N,13,0),0)</f>
        <v>5</v>
      </c>
      <c r="G2023" s="43">
        <f>IFERROR(VLOOKUP(A2023,'2023'!A:N,14,0),0)</f>
        <v>1386360</v>
      </c>
      <c r="H2023" s="43">
        <v>0</v>
      </c>
      <c r="I2023" s="43">
        <v>0</v>
      </c>
      <c r="J2023" s="44">
        <f t="shared" si="36"/>
        <v>277272</v>
      </c>
      <c r="K2023" s="43">
        <v>0</v>
      </c>
      <c r="L2023" s="43">
        <v>0</v>
      </c>
      <c r="M2023" s="44">
        <f t="shared" si="37"/>
        <v>0</v>
      </c>
      <c r="N2023" s="43">
        <f t="shared" si="38"/>
        <v>5</v>
      </c>
      <c r="O2023" s="44">
        <f t="shared" si="39"/>
        <v>1386360</v>
      </c>
    </row>
    <row r="2024" spans="1:15" x14ac:dyDescent="0.2">
      <c r="A2024" s="31" t="s">
        <v>948</v>
      </c>
      <c r="B2024" s="31" t="s">
        <v>11</v>
      </c>
      <c r="C2024" s="31">
        <v>1</v>
      </c>
      <c r="D2024" s="31">
        <v>372727</v>
      </c>
      <c r="E2024" s="31">
        <f t="shared" si="35"/>
        <v>0</v>
      </c>
      <c r="F2024" s="43">
        <f>IFERROR(VLOOKUP(A2024,'2023'!A:N,13,0),0)</f>
        <v>1</v>
      </c>
      <c r="G2024" s="43">
        <f>IFERROR(VLOOKUP(A2024,'2023'!A:N,14,0),0)</f>
        <v>372727</v>
      </c>
      <c r="H2024" s="43">
        <v>0</v>
      </c>
      <c r="I2024" s="43">
        <v>0</v>
      </c>
      <c r="J2024" s="44">
        <f t="shared" si="36"/>
        <v>372727</v>
      </c>
      <c r="K2024" s="43">
        <v>0</v>
      </c>
      <c r="L2024" s="43">
        <v>0</v>
      </c>
      <c r="M2024" s="44">
        <f t="shared" si="37"/>
        <v>0</v>
      </c>
      <c r="N2024" s="43">
        <f t="shared" si="38"/>
        <v>1</v>
      </c>
      <c r="O2024" s="44">
        <f t="shared" si="39"/>
        <v>372727</v>
      </c>
    </row>
    <row r="2025" spans="1:15" x14ac:dyDescent="0.2">
      <c r="A2025" s="31" t="s">
        <v>949</v>
      </c>
      <c r="B2025" s="31" t="s">
        <v>11</v>
      </c>
      <c r="C2025" s="31">
        <v>1</v>
      </c>
      <c r="D2025" s="31">
        <v>372727</v>
      </c>
      <c r="E2025" s="31">
        <f t="shared" si="35"/>
        <v>0</v>
      </c>
      <c r="F2025" s="43">
        <f>IFERROR(VLOOKUP(A2025,'2023'!A:N,13,0),0)</f>
        <v>1</v>
      </c>
      <c r="G2025" s="43">
        <f>IFERROR(VLOOKUP(A2025,'2023'!A:N,14,0),0)</f>
        <v>372727</v>
      </c>
      <c r="H2025" s="43">
        <v>0</v>
      </c>
      <c r="I2025" s="43">
        <v>0</v>
      </c>
      <c r="J2025" s="44">
        <f t="shared" si="36"/>
        <v>372727</v>
      </c>
      <c r="K2025" s="43">
        <v>0</v>
      </c>
      <c r="L2025" s="43">
        <v>0</v>
      </c>
      <c r="M2025" s="44">
        <f t="shared" si="37"/>
        <v>0</v>
      </c>
      <c r="N2025" s="43">
        <f t="shared" si="38"/>
        <v>1</v>
      </c>
      <c r="O2025" s="44">
        <f t="shared" si="39"/>
        <v>372727</v>
      </c>
    </row>
    <row r="2026" spans="1:15" x14ac:dyDescent="0.2">
      <c r="A2026" s="31" t="s">
        <v>950</v>
      </c>
      <c r="B2026" s="31" t="s">
        <v>171</v>
      </c>
      <c r="C2026" s="31">
        <v>2</v>
      </c>
      <c r="D2026" s="31">
        <v>1109090</v>
      </c>
      <c r="E2026" s="31">
        <f t="shared" si="35"/>
        <v>0</v>
      </c>
      <c r="F2026" s="43">
        <f>IFERROR(VLOOKUP(A2026,'2023'!A:N,13,0),0)</f>
        <v>2</v>
      </c>
      <c r="G2026" s="43">
        <f>IFERROR(VLOOKUP(A2026,'2023'!A:N,14,0),0)</f>
        <v>1109090</v>
      </c>
      <c r="H2026" s="43">
        <v>0</v>
      </c>
      <c r="I2026" s="43">
        <v>0</v>
      </c>
      <c r="J2026" s="44">
        <f t="shared" si="36"/>
        <v>554545</v>
      </c>
      <c r="K2026" s="43">
        <v>0</v>
      </c>
      <c r="L2026" s="43">
        <v>0</v>
      </c>
      <c r="M2026" s="44">
        <f t="shared" si="37"/>
        <v>0</v>
      </c>
      <c r="N2026" s="43">
        <f t="shared" si="38"/>
        <v>2</v>
      </c>
      <c r="O2026" s="44">
        <f t="shared" si="39"/>
        <v>1109090</v>
      </c>
    </row>
    <row r="2027" spans="1:15" x14ac:dyDescent="0.2">
      <c r="A2027" s="31" t="s">
        <v>951</v>
      </c>
      <c r="B2027" s="31" t="s">
        <v>11</v>
      </c>
      <c r="C2027" s="31">
        <v>1</v>
      </c>
      <c r="D2027" s="31">
        <v>554545</v>
      </c>
      <c r="E2027" s="31">
        <f t="shared" si="35"/>
        <v>0</v>
      </c>
      <c r="F2027" s="43">
        <f>IFERROR(VLOOKUP(A2027,'2023'!A:N,13,0),0)</f>
        <v>1</v>
      </c>
      <c r="G2027" s="43">
        <f>IFERROR(VLOOKUP(A2027,'2023'!A:N,14,0),0)</f>
        <v>554545</v>
      </c>
      <c r="H2027" s="43">
        <v>0</v>
      </c>
      <c r="I2027" s="43">
        <v>0</v>
      </c>
      <c r="J2027" s="44">
        <f t="shared" si="36"/>
        <v>554545</v>
      </c>
      <c r="K2027" s="43">
        <v>0</v>
      </c>
      <c r="L2027" s="43">
        <v>0</v>
      </c>
      <c r="M2027" s="44">
        <f t="shared" si="37"/>
        <v>0</v>
      </c>
      <c r="N2027" s="43">
        <f t="shared" si="38"/>
        <v>1</v>
      </c>
      <c r="O2027" s="44">
        <f t="shared" si="39"/>
        <v>554545</v>
      </c>
    </row>
    <row r="2028" spans="1:15" x14ac:dyDescent="0.2">
      <c r="A2028" s="31" t="s">
        <v>953</v>
      </c>
      <c r="B2028" s="31" t="s">
        <v>20</v>
      </c>
      <c r="C2028" s="31">
        <v>30</v>
      </c>
      <c r="D2028" s="31">
        <v>263181810</v>
      </c>
      <c r="E2028" s="31">
        <f t="shared" si="35"/>
        <v>0</v>
      </c>
      <c r="F2028" s="43">
        <f>IFERROR(VLOOKUP(A2028,'2023'!A:N,13,0),0)</f>
        <v>30</v>
      </c>
      <c r="G2028" s="43">
        <f>IFERROR(VLOOKUP(A2028,'2023'!A:N,14,0),0)</f>
        <v>263181810</v>
      </c>
      <c r="H2028" s="43">
        <v>0</v>
      </c>
      <c r="I2028" s="43">
        <v>0</v>
      </c>
      <c r="J2028" s="44">
        <f t="shared" si="36"/>
        <v>8772727</v>
      </c>
      <c r="K2028" s="43">
        <v>0</v>
      </c>
      <c r="L2028" s="43">
        <v>0</v>
      </c>
      <c r="M2028" s="44">
        <f t="shared" si="37"/>
        <v>0</v>
      </c>
      <c r="N2028" s="43">
        <f t="shared" si="38"/>
        <v>30</v>
      </c>
      <c r="O2028" s="44">
        <f t="shared" si="39"/>
        <v>263181810</v>
      </c>
    </row>
    <row r="2029" spans="1:15" x14ac:dyDescent="0.2">
      <c r="A2029" s="31" t="s">
        <v>954</v>
      </c>
      <c r="B2029" s="31" t="s">
        <v>11</v>
      </c>
      <c r="C2029" s="31">
        <v>1</v>
      </c>
      <c r="D2029" s="31">
        <v>2663636</v>
      </c>
      <c r="E2029" s="31">
        <f t="shared" si="35"/>
        <v>0</v>
      </c>
      <c r="F2029" s="43">
        <f>IFERROR(VLOOKUP(A2029,'2023'!A:N,13,0),0)</f>
        <v>1</v>
      </c>
      <c r="G2029" s="43">
        <f>IFERROR(VLOOKUP(A2029,'2023'!A:N,14,0),0)</f>
        <v>2663636</v>
      </c>
      <c r="H2029" s="43">
        <v>0</v>
      </c>
      <c r="I2029" s="43">
        <v>0</v>
      </c>
      <c r="J2029" s="44">
        <f t="shared" si="36"/>
        <v>2663636</v>
      </c>
      <c r="K2029" s="43">
        <v>0</v>
      </c>
      <c r="L2029" s="43">
        <v>0</v>
      </c>
      <c r="M2029" s="44">
        <f t="shared" si="37"/>
        <v>0</v>
      </c>
      <c r="N2029" s="43">
        <f t="shared" si="38"/>
        <v>1</v>
      </c>
      <c r="O2029" s="44">
        <f t="shared" si="39"/>
        <v>2663636</v>
      </c>
    </row>
    <row r="2030" spans="1:15" x14ac:dyDescent="0.2">
      <c r="A2030" s="31" t="s">
        <v>955</v>
      </c>
      <c r="B2030" s="31" t="s">
        <v>11</v>
      </c>
      <c r="C2030" s="31">
        <v>8</v>
      </c>
      <c r="D2030" s="31">
        <v>20072728</v>
      </c>
      <c r="E2030" s="31">
        <f t="shared" si="35"/>
        <v>0</v>
      </c>
      <c r="F2030" s="43">
        <f>IFERROR(VLOOKUP(A2030,'2023'!A:N,13,0),0)</f>
        <v>8</v>
      </c>
      <c r="G2030" s="43">
        <f>IFERROR(VLOOKUP(A2030,'2023'!A:N,14,0),0)</f>
        <v>20072728</v>
      </c>
      <c r="H2030" s="43">
        <v>0</v>
      </c>
      <c r="I2030" s="43">
        <v>0</v>
      </c>
      <c r="J2030" s="44">
        <f t="shared" si="36"/>
        <v>2509091</v>
      </c>
      <c r="K2030" s="43">
        <v>0</v>
      </c>
      <c r="L2030" s="43">
        <v>0</v>
      </c>
      <c r="M2030" s="44">
        <f t="shared" si="37"/>
        <v>0</v>
      </c>
      <c r="N2030" s="43">
        <f t="shared" si="38"/>
        <v>8</v>
      </c>
      <c r="O2030" s="44">
        <f t="shared" si="39"/>
        <v>20072728</v>
      </c>
    </row>
    <row r="2031" spans="1:15" x14ac:dyDescent="0.2">
      <c r="A2031" s="31" t="s">
        <v>956</v>
      </c>
      <c r="B2031" s="31" t="s">
        <v>11</v>
      </c>
      <c r="C2031" s="31">
        <v>2</v>
      </c>
      <c r="D2031" s="31">
        <v>20090908</v>
      </c>
      <c r="E2031" s="31">
        <f t="shared" si="35"/>
        <v>0</v>
      </c>
      <c r="F2031" s="43">
        <f>IFERROR(VLOOKUP(A2031,'2023'!A:N,13,0),0)</f>
        <v>2</v>
      </c>
      <c r="G2031" s="43">
        <f>IFERROR(VLOOKUP(A2031,'2023'!A:N,14,0),0)</f>
        <v>20090908</v>
      </c>
      <c r="H2031" s="43">
        <v>0</v>
      </c>
      <c r="I2031" s="43">
        <v>0</v>
      </c>
      <c r="J2031" s="44">
        <f t="shared" si="36"/>
        <v>10045454</v>
      </c>
      <c r="K2031" s="43">
        <v>0</v>
      </c>
      <c r="L2031" s="43">
        <v>0</v>
      </c>
      <c r="M2031" s="44">
        <f t="shared" si="37"/>
        <v>0</v>
      </c>
      <c r="N2031" s="43">
        <f t="shared" si="38"/>
        <v>2</v>
      </c>
      <c r="O2031" s="44">
        <f t="shared" si="39"/>
        <v>20090908</v>
      </c>
    </row>
    <row r="2032" spans="1:15" x14ac:dyDescent="0.2">
      <c r="A2032" s="31" t="s">
        <v>959</v>
      </c>
      <c r="B2032" s="31" t="s">
        <v>11</v>
      </c>
      <c r="C2032" s="31">
        <v>4</v>
      </c>
      <c r="D2032" s="31">
        <v>2090908</v>
      </c>
      <c r="E2032" s="31">
        <f t="shared" si="35"/>
        <v>0</v>
      </c>
      <c r="F2032" s="43">
        <f>IFERROR(VLOOKUP(A2032,'2023'!A:N,13,0),0)</f>
        <v>4</v>
      </c>
      <c r="G2032" s="43">
        <f>IFERROR(VLOOKUP(A2032,'2023'!A:N,14,0),0)</f>
        <v>2090908</v>
      </c>
      <c r="H2032" s="43">
        <v>0</v>
      </c>
      <c r="I2032" s="43">
        <v>0</v>
      </c>
      <c r="J2032" s="44">
        <f t="shared" si="36"/>
        <v>522727</v>
      </c>
      <c r="K2032" s="43">
        <v>0</v>
      </c>
      <c r="L2032" s="43">
        <v>0</v>
      </c>
      <c r="M2032" s="44">
        <f t="shared" si="37"/>
        <v>0</v>
      </c>
      <c r="N2032" s="43">
        <f t="shared" si="38"/>
        <v>4</v>
      </c>
      <c r="O2032" s="44">
        <f t="shared" si="39"/>
        <v>2090908</v>
      </c>
    </row>
    <row r="2033" spans="1:15" x14ac:dyDescent="0.2">
      <c r="A2033" s="31" t="s">
        <v>960</v>
      </c>
      <c r="B2033" s="31" t="s">
        <v>11</v>
      </c>
      <c r="C2033" s="31">
        <v>2</v>
      </c>
      <c r="D2033" s="31">
        <v>1272726</v>
      </c>
      <c r="E2033" s="31">
        <f t="shared" ref="E2033:E2287" si="40">F2033-C2033</f>
        <v>0</v>
      </c>
      <c r="F2033" s="43">
        <f>IFERROR(VLOOKUP(A2033,'2023'!A:N,13,0),0)</f>
        <v>2</v>
      </c>
      <c r="G2033" s="43">
        <f>IFERROR(VLOOKUP(A2033,'2023'!A:N,14,0),0)</f>
        <v>1272726</v>
      </c>
      <c r="H2033" s="43">
        <v>0</v>
      </c>
      <c r="I2033" s="43">
        <v>0</v>
      </c>
      <c r="J2033" s="44">
        <f t="shared" ref="J2033:J2287" si="41">IFERROR(IF((G2033+I2033)/(H2033+F2033)&lt;0,0,(G2033+I2033)/(H2033+F2033)),0)</f>
        <v>636363</v>
      </c>
      <c r="K2033" s="43">
        <v>0</v>
      </c>
      <c r="L2033" s="43">
        <v>0</v>
      </c>
      <c r="M2033" s="44">
        <f t="shared" ref="M2033:M2287" si="42">J2033*K2033</f>
        <v>0</v>
      </c>
      <c r="N2033" s="43">
        <f t="shared" ref="N2033:N2287" si="43">F2033+H2033-K2033</f>
        <v>2</v>
      </c>
      <c r="O2033" s="44">
        <f t="shared" ref="O2033:O2287" si="44">G2033+I2033-M2033</f>
        <v>1272726</v>
      </c>
    </row>
    <row r="2034" spans="1:15" x14ac:dyDescent="0.2">
      <c r="A2034" s="31" t="s">
        <v>962</v>
      </c>
      <c r="B2034" s="31" t="s">
        <v>25</v>
      </c>
      <c r="C2034" s="31">
        <v>3</v>
      </c>
      <c r="D2034" s="31">
        <v>3954546</v>
      </c>
      <c r="E2034" s="31">
        <f t="shared" si="40"/>
        <v>0</v>
      </c>
      <c r="F2034" s="43">
        <f>IFERROR(VLOOKUP(A2034,'2023'!A:N,13,0),0)</f>
        <v>3</v>
      </c>
      <c r="G2034" s="43">
        <f>IFERROR(VLOOKUP(A2034,'2023'!A:N,14,0),0)</f>
        <v>3954546</v>
      </c>
      <c r="H2034" s="43">
        <v>0</v>
      </c>
      <c r="I2034" s="43">
        <v>0</v>
      </c>
      <c r="J2034" s="44">
        <f t="shared" si="41"/>
        <v>1318182</v>
      </c>
      <c r="K2034" s="43">
        <v>0</v>
      </c>
      <c r="L2034" s="43">
        <v>0</v>
      </c>
      <c r="M2034" s="44">
        <f t="shared" si="42"/>
        <v>0</v>
      </c>
      <c r="N2034" s="43">
        <f t="shared" si="43"/>
        <v>3</v>
      </c>
      <c r="O2034" s="44">
        <f t="shared" si="44"/>
        <v>3954546</v>
      </c>
    </row>
    <row r="2035" spans="1:15" x14ac:dyDescent="0.2">
      <c r="A2035" s="31" t="s">
        <v>963</v>
      </c>
      <c r="B2035" s="31" t="s">
        <v>25</v>
      </c>
      <c r="C2035" s="31">
        <v>1</v>
      </c>
      <c r="D2035" s="31">
        <v>363636</v>
      </c>
      <c r="E2035" s="31">
        <f t="shared" si="40"/>
        <v>0</v>
      </c>
      <c r="F2035" s="43">
        <f>IFERROR(VLOOKUP(A2035,'2023'!A:N,13,0),0)</f>
        <v>1</v>
      </c>
      <c r="G2035" s="43">
        <f>IFERROR(VLOOKUP(A2035,'2023'!A:N,14,0),0)</f>
        <v>363636</v>
      </c>
      <c r="H2035" s="43">
        <v>0</v>
      </c>
      <c r="I2035" s="43">
        <v>0</v>
      </c>
      <c r="J2035" s="44">
        <f t="shared" si="41"/>
        <v>363636</v>
      </c>
      <c r="K2035" s="43">
        <v>0</v>
      </c>
      <c r="L2035" s="43">
        <v>0</v>
      </c>
      <c r="M2035" s="44">
        <f t="shared" si="42"/>
        <v>0</v>
      </c>
      <c r="N2035" s="43">
        <f t="shared" si="43"/>
        <v>1</v>
      </c>
      <c r="O2035" s="44">
        <f t="shared" si="44"/>
        <v>363636</v>
      </c>
    </row>
    <row r="2036" spans="1:15" x14ac:dyDescent="0.2">
      <c r="A2036" s="31" t="s">
        <v>964</v>
      </c>
      <c r="B2036" s="31" t="s">
        <v>25</v>
      </c>
      <c r="C2036" s="31">
        <v>1</v>
      </c>
      <c r="D2036" s="31">
        <v>81818</v>
      </c>
      <c r="E2036" s="31">
        <f t="shared" si="40"/>
        <v>0</v>
      </c>
      <c r="F2036" s="43">
        <f>IFERROR(VLOOKUP(A2036,'2023'!A:N,13,0),0)</f>
        <v>1</v>
      </c>
      <c r="G2036" s="43">
        <f>IFERROR(VLOOKUP(A2036,'2023'!A:N,14,0),0)</f>
        <v>81818</v>
      </c>
      <c r="H2036" s="43">
        <v>0</v>
      </c>
      <c r="I2036" s="43">
        <v>0</v>
      </c>
      <c r="J2036" s="44">
        <f t="shared" si="41"/>
        <v>81818</v>
      </c>
      <c r="K2036" s="43">
        <v>0</v>
      </c>
      <c r="L2036" s="43">
        <v>0</v>
      </c>
      <c r="M2036" s="44">
        <f t="shared" si="42"/>
        <v>0</v>
      </c>
      <c r="N2036" s="43">
        <f t="shared" si="43"/>
        <v>1</v>
      </c>
      <c r="O2036" s="44">
        <f t="shared" si="44"/>
        <v>81818</v>
      </c>
    </row>
    <row r="2037" spans="1:15" x14ac:dyDescent="0.2">
      <c r="A2037" s="31" t="s">
        <v>965</v>
      </c>
      <c r="B2037" s="31" t="s">
        <v>25</v>
      </c>
      <c r="C2037" s="31">
        <v>1</v>
      </c>
      <c r="D2037" s="31">
        <v>54545</v>
      </c>
      <c r="E2037" s="31">
        <f t="shared" si="40"/>
        <v>0</v>
      </c>
      <c r="F2037" s="43">
        <f>IFERROR(VLOOKUP(A2037,'2023'!A:N,13,0),0)</f>
        <v>1</v>
      </c>
      <c r="G2037" s="43">
        <f>IFERROR(VLOOKUP(A2037,'2023'!A:N,14,0),0)</f>
        <v>54545</v>
      </c>
      <c r="H2037" s="43">
        <v>0</v>
      </c>
      <c r="I2037" s="43">
        <v>0</v>
      </c>
      <c r="J2037" s="44">
        <f t="shared" si="41"/>
        <v>54545</v>
      </c>
      <c r="K2037" s="43">
        <v>0</v>
      </c>
      <c r="L2037" s="43">
        <v>0</v>
      </c>
      <c r="M2037" s="44">
        <f t="shared" si="42"/>
        <v>0</v>
      </c>
      <c r="N2037" s="43">
        <f t="shared" si="43"/>
        <v>1</v>
      </c>
      <c r="O2037" s="44">
        <f t="shared" si="44"/>
        <v>54545</v>
      </c>
    </row>
    <row r="2038" spans="1:15" x14ac:dyDescent="0.2">
      <c r="A2038" s="31" t="s">
        <v>966</v>
      </c>
      <c r="B2038" s="31" t="s">
        <v>25</v>
      </c>
      <c r="C2038" s="31">
        <v>1</v>
      </c>
      <c r="D2038" s="31">
        <v>181818</v>
      </c>
      <c r="E2038" s="31">
        <f t="shared" si="40"/>
        <v>0</v>
      </c>
      <c r="F2038" s="43">
        <f>IFERROR(VLOOKUP(A2038,'2023'!A:N,13,0),0)</f>
        <v>1</v>
      </c>
      <c r="G2038" s="43">
        <f>IFERROR(VLOOKUP(A2038,'2023'!A:N,14,0),0)</f>
        <v>181818</v>
      </c>
      <c r="H2038" s="43">
        <v>0</v>
      </c>
      <c r="I2038" s="43">
        <v>0</v>
      </c>
      <c r="J2038" s="44">
        <f t="shared" si="41"/>
        <v>181818</v>
      </c>
      <c r="K2038" s="43">
        <v>0</v>
      </c>
      <c r="L2038" s="43">
        <v>0</v>
      </c>
      <c r="M2038" s="44">
        <f t="shared" si="42"/>
        <v>0</v>
      </c>
      <c r="N2038" s="43">
        <f t="shared" si="43"/>
        <v>1</v>
      </c>
      <c r="O2038" s="44">
        <f t="shared" si="44"/>
        <v>181818</v>
      </c>
    </row>
    <row r="2039" spans="1:15" x14ac:dyDescent="0.2">
      <c r="A2039" s="31" t="s">
        <v>967</v>
      </c>
      <c r="B2039" s="31" t="s">
        <v>25</v>
      </c>
      <c r="C2039" s="31">
        <v>1</v>
      </c>
      <c r="D2039" s="31">
        <v>381818</v>
      </c>
      <c r="E2039" s="31">
        <f t="shared" si="40"/>
        <v>0</v>
      </c>
      <c r="F2039" s="43">
        <f>IFERROR(VLOOKUP(A2039,'2023'!A:N,13,0),0)</f>
        <v>1</v>
      </c>
      <c r="G2039" s="43">
        <f>IFERROR(VLOOKUP(A2039,'2023'!A:N,14,0),0)</f>
        <v>381818</v>
      </c>
      <c r="H2039" s="43">
        <v>0</v>
      </c>
      <c r="I2039" s="43">
        <v>0</v>
      </c>
      <c r="J2039" s="44">
        <f t="shared" si="41"/>
        <v>381818</v>
      </c>
      <c r="K2039" s="43">
        <v>0</v>
      </c>
      <c r="L2039" s="43">
        <v>0</v>
      </c>
      <c r="M2039" s="44">
        <f t="shared" si="42"/>
        <v>0</v>
      </c>
      <c r="N2039" s="43">
        <f t="shared" si="43"/>
        <v>1</v>
      </c>
      <c r="O2039" s="44">
        <f t="shared" si="44"/>
        <v>381818</v>
      </c>
    </row>
    <row r="2040" spans="1:15" x14ac:dyDescent="0.2">
      <c r="A2040" s="31" t="s">
        <v>969</v>
      </c>
      <c r="B2040" s="31" t="s">
        <v>20</v>
      </c>
      <c r="C2040" s="31">
        <v>5</v>
      </c>
      <c r="D2040" s="31">
        <v>20000000</v>
      </c>
      <c r="E2040" s="31">
        <f t="shared" si="40"/>
        <v>0</v>
      </c>
      <c r="F2040" s="43">
        <f>IFERROR(VLOOKUP(A2040,'2023'!A:N,13,0),0)</f>
        <v>5</v>
      </c>
      <c r="G2040" s="43">
        <f>IFERROR(VLOOKUP(A2040,'2023'!A:N,14,0),0)</f>
        <v>20000000</v>
      </c>
      <c r="H2040" s="43">
        <v>0</v>
      </c>
      <c r="I2040" s="43">
        <v>0</v>
      </c>
      <c r="J2040" s="44">
        <f t="shared" si="41"/>
        <v>4000000</v>
      </c>
      <c r="K2040" s="43">
        <v>0</v>
      </c>
      <c r="L2040" s="43">
        <v>0</v>
      </c>
      <c r="M2040" s="44">
        <f t="shared" si="42"/>
        <v>0</v>
      </c>
      <c r="N2040" s="43">
        <f t="shared" si="43"/>
        <v>5</v>
      </c>
      <c r="O2040" s="44">
        <f t="shared" si="44"/>
        <v>20000000</v>
      </c>
    </row>
    <row r="2041" spans="1:15" x14ac:dyDescent="0.2">
      <c r="A2041" s="31" t="s">
        <v>970</v>
      </c>
      <c r="B2041" s="31" t="s">
        <v>141</v>
      </c>
      <c r="C2041" s="31">
        <v>1</v>
      </c>
      <c r="D2041" s="31">
        <v>209091</v>
      </c>
      <c r="E2041" s="31">
        <f t="shared" si="40"/>
        <v>0</v>
      </c>
      <c r="F2041" s="43">
        <f>IFERROR(VLOOKUP(A2041,'2023'!A:N,13,0),0)</f>
        <v>1</v>
      </c>
      <c r="G2041" s="43">
        <f>IFERROR(VLOOKUP(A2041,'2023'!A:N,14,0),0)</f>
        <v>209091</v>
      </c>
      <c r="H2041" s="43">
        <v>0</v>
      </c>
      <c r="I2041" s="43">
        <v>0</v>
      </c>
      <c r="J2041" s="44">
        <f t="shared" si="41"/>
        <v>209091</v>
      </c>
      <c r="K2041" s="43">
        <v>0</v>
      </c>
      <c r="L2041" s="43">
        <v>0</v>
      </c>
      <c r="M2041" s="44">
        <f t="shared" si="42"/>
        <v>0</v>
      </c>
      <c r="N2041" s="43">
        <f t="shared" si="43"/>
        <v>1</v>
      </c>
      <c r="O2041" s="44">
        <f t="shared" si="44"/>
        <v>209091</v>
      </c>
    </row>
    <row r="2042" spans="1:15" x14ac:dyDescent="0.2">
      <c r="A2042" s="31" t="s">
        <v>971</v>
      </c>
      <c r="B2042" s="31" t="s">
        <v>141</v>
      </c>
      <c r="C2042" s="31">
        <v>2</v>
      </c>
      <c r="D2042" s="31">
        <v>1295455</v>
      </c>
      <c r="E2042" s="31">
        <f t="shared" si="40"/>
        <v>0</v>
      </c>
      <c r="F2042" s="43">
        <f>IFERROR(VLOOKUP(A2042,'2023'!A:N,13,0),0)</f>
        <v>2</v>
      </c>
      <c r="G2042" s="43">
        <f>IFERROR(VLOOKUP(A2042,'2023'!A:N,14,0),0)</f>
        <v>1295455</v>
      </c>
      <c r="H2042" s="43">
        <v>0</v>
      </c>
      <c r="I2042" s="43">
        <v>0</v>
      </c>
      <c r="J2042" s="44">
        <f t="shared" si="41"/>
        <v>647727.5</v>
      </c>
      <c r="K2042" s="43">
        <v>0</v>
      </c>
      <c r="L2042" s="43">
        <v>0</v>
      </c>
      <c r="M2042" s="44">
        <f t="shared" si="42"/>
        <v>0</v>
      </c>
      <c r="N2042" s="43">
        <f t="shared" si="43"/>
        <v>2</v>
      </c>
      <c r="O2042" s="44">
        <f t="shared" si="44"/>
        <v>1295455</v>
      </c>
    </row>
    <row r="2043" spans="1:15" x14ac:dyDescent="0.2">
      <c r="A2043" s="31" t="s">
        <v>972</v>
      </c>
      <c r="B2043" s="31" t="s">
        <v>141</v>
      </c>
      <c r="C2043" s="31">
        <v>1</v>
      </c>
      <c r="D2043" s="31">
        <v>587500</v>
      </c>
      <c r="E2043" s="31">
        <f t="shared" si="40"/>
        <v>0</v>
      </c>
      <c r="F2043" s="43">
        <f>IFERROR(VLOOKUP(A2043,'2023'!A:N,13,0),0)</f>
        <v>1</v>
      </c>
      <c r="G2043" s="43">
        <f>IFERROR(VLOOKUP(A2043,'2023'!A:N,14,0),0)</f>
        <v>587500</v>
      </c>
      <c r="H2043" s="43">
        <v>0</v>
      </c>
      <c r="I2043" s="43">
        <v>0</v>
      </c>
      <c r="J2043" s="44">
        <f t="shared" si="41"/>
        <v>587500</v>
      </c>
      <c r="K2043" s="43">
        <v>0</v>
      </c>
      <c r="L2043" s="43">
        <v>0</v>
      </c>
      <c r="M2043" s="44">
        <f t="shared" si="42"/>
        <v>0</v>
      </c>
      <c r="N2043" s="43">
        <f t="shared" si="43"/>
        <v>1</v>
      </c>
      <c r="O2043" s="44">
        <f t="shared" si="44"/>
        <v>587500</v>
      </c>
    </row>
    <row r="2044" spans="1:15" x14ac:dyDescent="0.2">
      <c r="A2044" s="31" t="s">
        <v>973</v>
      </c>
      <c r="B2044" s="31" t="s">
        <v>11</v>
      </c>
      <c r="C2044" s="31">
        <v>3</v>
      </c>
      <c r="D2044" s="31">
        <v>15995455</v>
      </c>
      <c r="E2044" s="31">
        <f t="shared" si="40"/>
        <v>0</v>
      </c>
      <c r="F2044" s="43">
        <f>IFERROR(VLOOKUP(A2044,'2023'!A:N,13,0),0)</f>
        <v>3</v>
      </c>
      <c r="G2044" s="43">
        <f>IFERROR(VLOOKUP(A2044,'2023'!A:N,14,0),0)</f>
        <v>15995455</v>
      </c>
      <c r="H2044" s="43">
        <v>0</v>
      </c>
      <c r="I2044" s="43">
        <v>0</v>
      </c>
      <c r="J2044" s="44">
        <f t="shared" si="41"/>
        <v>5331818.333333333</v>
      </c>
      <c r="K2044" s="43">
        <v>0</v>
      </c>
      <c r="L2044" s="43">
        <v>0</v>
      </c>
      <c r="M2044" s="44">
        <f t="shared" si="42"/>
        <v>0</v>
      </c>
      <c r="N2044" s="43">
        <f t="shared" si="43"/>
        <v>3</v>
      </c>
      <c r="O2044" s="44">
        <f t="shared" si="44"/>
        <v>15995455</v>
      </c>
    </row>
    <row r="2045" spans="1:15" x14ac:dyDescent="0.2">
      <c r="A2045" s="31" t="s">
        <v>974</v>
      </c>
      <c r="B2045" s="31" t="s">
        <v>141</v>
      </c>
      <c r="C2045" s="31">
        <v>1</v>
      </c>
      <c r="D2045" s="31">
        <v>3451532</v>
      </c>
      <c r="E2045" s="31">
        <f t="shared" si="40"/>
        <v>0</v>
      </c>
      <c r="F2045" s="43">
        <f>IFERROR(VLOOKUP(A2045,'2023'!A:N,13,0),0)</f>
        <v>1</v>
      </c>
      <c r="G2045" s="43">
        <f>IFERROR(VLOOKUP(A2045,'2023'!A:N,14,0),0)</f>
        <v>3451532</v>
      </c>
      <c r="H2045" s="43">
        <v>0</v>
      </c>
      <c r="I2045" s="43">
        <v>0</v>
      </c>
      <c r="J2045" s="44">
        <f t="shared" si="41"/>
        <v>3451532</v>
      </c>
      <c r="K2045" s="43">
        <v>0</v>
      </c>
      <c r="L2045" s="43">
        <v>0</v>
      </c>
      <c r="M2045" s="44">
        <f t="shared" si="42"/>
        <v>0</v>
      </c>
      <c r="N2045" s="43">
        <f t="shared" si="43"/>
        <v>1</v>
      </c>
      <c r="O2045" s="44">
        <f t="shared" si="44"/>
        <v>3451532</v>
      </c>
    </row>
    <row r="2046" spans="1:15" x14ac:dyDescent="0.2">
      <c r="A2046" s="31" t="s">
        <v>975</v>
      </c>
      <c r="B2046" s="31" t="s">
        <v>141</v>
      </c>
      <c r="C2046" s="31">
        <v>3</v>
      </c>
      <c r="D2046" s="31">
        <v>1461362</v>
      </c>
      <c r="E2046" s="31">
        <f t="shared" si="40"/>
        <v>0</v>
      </c>
      <c r="F2046" s="43">
        <f>IFERROR(VLOOKUP(A2046,'2023'!A:N,13,0),0)</f>
        <v>3</v>
      </c>
      <c r="G2046" s="43">
        <f>IFERROR(VLOOKUP(A2046,'2023'!A:N,14,0),0)</f>
        <v>1461362</v>
      </c>
      <c r="H2046" s="43">
        <v>0</v>
      </c>
      <c r="I2046" s="43">
        <v>0</v>
      </c>
      <c r="J2046" s="44">
        <f t="shared" si="41"/>
        <v>487120.66666666669</v>
      </c>
      <c r="K2046" s="43">
        <v>0</v>
      </c>
      <c r="L2046" s="43">
        <v>0</v>
      </c>
      <c r="M2046" s="44">
        <f t="shared" si="42"/>
        <v>0</v>
      </c>
      <c r="N2046" s="43">
        <f t="shared" si="43"/>
        <v>3</v>
      </c>
      <c r="O2046" s="44">
        <f t="shared" si="44"/>
        <v>1461362</v>
      </c>
    </row>
    <row r="2047" spans="1:15" x14ac:dyDescent="0.2">
      <c r="A2047" s="31" t="s">
        <v>977</v>
      </c>
      <c r="B2047" s="31" t="s">
        <v>11</v>
      </c>
      <c r="C2047" s="31">
        <v>1</v>
      </c>
      <c r="D2047" s="31">
        <v>8212122</v>
      </c>
      <c r="E2047" s="31">
        <f t="shared" si="40"/>
        <v>0</v>
      </c>
      <c r="F2047" s="43">
        <f>IFERROR(VLOOKUP(A2047,'2023'!A:N,13,0),0)</f>
        <v>1</v>
      </c>
      <c r="G2047" s="43">
        <f>IFERROR(VLOOKUP(A2047,'2023'!A:N,14,0),0)</f>
        <v>8212122</v>
      </c>
      <c r="H2047" s="43">
        <v>0</v>
      </c>
      <c r="I2047" s="43">
        <v>0</v>
      </c>
      <c r="J2047" s="44">
        <f t="shared" si="41"/>
        <v>8212122</v>
      </c>
      <c r="K2047" s="43">
        <v>0</v>
      </c>
      <c r="L2047" s="43">
        <v>0</v>
      </c>
      <c r="M2047" s="44">
        <f t="shared" si="42"/>
        <v>0</v>
      </c>
      <c r="N2047" s="43">
        <f t="shared" si="43"/>
        <v>1</v>
      </c>
      <c r="O2047" s="44">
        <f t="shared" si="44"/>
        <v>8212122</v>
      </c>
    </row>
    <row r="2048" spans="1:15" x14ac:dyDescent="0.2">
      <c r="A2048" s="31" t="s">
        <v>979</v>
      </c>
      <c r="B2048" s="31" t="s">
        <v>20</v>
      </c>
      <c r="C2048" s="31">
        <v>2</v>
      </c>
      <c r="D2048" s="31">
        <v>2803446</v>
      </c>
      <c r="E2048" s="31">
        <f t="shared" si="40"/>
        <v>0</v>
      </c>
      <c r="F2048" s="43">
        <f>IFERROR(VLOOKUP(A2048,'2023'!A:N,13,0),0)</f>
        <v>2</v>
      </c>
      <c r="G2048" s="43">
        <f>IFERROR(VLOOKUP(A2048,'2023'!A:N,14,0),0)</f>
        <v>2803446</v>
      </c>
      <c r="H2048" s="43">
        <v>0</v>
      </c>
      <c r="I2048" s="43">
        <v>0</v>
      </c>
      <c r="J2048" s="44">
        <f t="shared" si="41"/>
        <v>1401723</v>
      </c>
      <c r="K2048" s="43">
        <v>0</v>
      </c>
      <c r="L2048" s="43">
        <v>0</v>
      </c>
      <c r="M2048" s="44">
        <f t="shared" si="42"/>
        <v>0</v>
      </c>
      <c r="N2048" s="43">
        <f t="shared" si="43"/>
        <v>2</v>
      </c>
      <c r="O2048" s="44">
        <f t="shared" si="44"/>
        <v>2803446</v>
      </c>
    </row>
    <row r="2049" spans="1:15" x14ac:dyDescent="0.2">
      <c r="A2049" s="31" t="s">
        <v>980</v>
      </c>
      <c r="B2049" s="31" t="s">
        <v>11</v>
      </c>
      <c r="C2049" s="31">
        <v>11</v>
      </c>
      <c r="D2049" s="31">
        <v>22922667</v>
      </c>
      <c r="E2049" s="31">
        <f t="shared" si="40"/>
        <v>0</v>
      </c>
      <c r="F2049" s="43">
        <f>IFERROR(VLOOKUP(A2049,'2023'!A:N,13,0),0)</f>
        <v>11</v>
      </c>
      <c r="G2049" s="43">
        <f>IFERROR(VLOOKUP(A2049,'2023'!A:N,14,0),0)</f>
        <v>22922667</v>
      </c>
      <c r="H2049" s="43">
        <v>0</v>
      </c>
      <c r="I2049" s="43">
        <v>0</v>
      </c>
      <c r="J2049" s="44">
        <f t="shared" si="41"/>
        <v>2083878.8181818181</v>
      </c>
      <c r="K2049" s="43">
        <v>0</v>
      </c>
      <c r="L2049" s="43">
        <v>0</v>
      </c>
      <c r="M2049" s="44">
        <f t="shared" si="42"/>
        <v>0</v>
      </c>
      <c r="N2049" s="43">
        <f t="shared" si="43"/>
        <v>11</v>
      </c>
      <c r="O2049" s="44">
        <f t="shared" si="44"/>
        <v>22922667</v>
      </c>
    </row>
    <row r="2050" spans="1:15" x14ac:dyDescent="0.2">
      <c r="A2050" s="31" t="s">
        <v>981</v>
      </c>
      <c r="B2050" s="31" t="s">
        <v>11</v>
      </c>
      <c r="C2050" s="31">
        <v>1</v>
      </c>
      <c r="D2050" s="31">
        <v>1350000</v>
      </c>
      <c r="E2050" s="31">
        <f t="shared" si="40"/>
        <v>0</v>
      </c>
      <c r="F2050" s="43">
        <f>IFERROR(VLOOKUP(A2050,'2023'!A:N,13,0),0)</f>
        <v>1</v>
      </c>
      <c r="G2050" s="43">
        <f>IFERROR(VLOOKUP(A2050,'2023'!A:N,14,0),0)</f>
        <v>1350000</v>
      </c>
      <c r="H2050" s="43">
        <v>0</v>
      </c>
      <c r="I2050" s="43">
        <v>0</v>
      </c>
      <c r="J2050" s="44">
        <f t="shared" si="41"/>
        <v>1350000</v>
      </c>
      <c r="K2050" s="43">
        <v>0</v>
      </c>
      <c r="L2050" s="43">
        <v>0</v>
      </c>
      <c r="M2050" s="44">
        <f t="shared" si="42"/>
        <v>0</v>
      </c>
      <c r="N2050" s="43">
        <f t="shared" si="43"/>
        <v>1</v>
      </c>
      <c r="O2050" s="44">
        <f t="shared" si="44"/>
        <v>1350000</v>
      </c>
    </row>
    <row r="2051" spans="1:15" x14ac:dyDescent="0.2">
      <c r="A2051" s="31" t="s">
        <v>982</v>
      </c>
      <c r="B2051" s="31" t="s">
        <v>11</v>
      </c>
      <c r="C2051" s="31">
        <v>13</v>
      </c>
      <c r="D2051" s="31">
        <v>15858344</v>
      </c>
      <c r="E2051" s="31">
        <f t="shared" si="40"/>
        <v>0</v>
      </c>
      <c r="F2051" s="43">
        <f>IFERROR(VLOOKUP(A2051,'2023'!A:N,13,0),0)</f>
        <v>13</v>
      </c>
      <c r="G2051" s="43">
        <f>IFERROR(VLOOKUP(A2051,'2023'!A:N,14,0),0)</f>
        <v>15858344</v>
      </c>
      <c r="H2051" s="43">
        <v>0</v>
      </c>
      <c r="I2051" s="43">
        <v>0</v>
      </c>
      <c r="J2051" s="44">
        <f t="shared" si="41"/>
        <v>1219872.6153846155</v>
      </c>
      <c r="K2051" s="43">
        <v>0</v>
      </c>
      <c r="L2051" s="43">
        <v>0</v>
      </c>
      <c r="M2051" s="44">
        <f t="shared" si="42"/>
        <v>0</v>
      </c>
      <c r="N2051" s="43">
        <f t="shared" si="43"/>
        <v>13</v>
      </c>
      <c r="O2051" s="44">
        <f t="shared" si="44"/>
        <v>15858344</v>
      </c>
    </row>
    <row r="2052" spans="1:15" x14ac:dyDescent="0.2">
      <c r="A2052" s="31" t="s">
        <v>983</v>
      </c>
      <c r="B2052" s="31" t="s">
        <v>25</v>
      </c>
      <c r="C2052" s="31">
        <v>2</v>
      </c>
      <c r="D2052" s="31">
        <v>14727273</v>
      </c>
      <c r="E2052" s="31">
        <f t="shared" si="40"/>
        <v>0</v>
      </c>
      <c r="F2052" s="43">
        <f>IFERROR(VLOOKUP(A2052,'2023'!A:N,13,0),0)</f>
        <v>2</v>
      </c>
      <c r="G2052" s="43">
        <f>IFERROR(VLOOKUP(A2052,'2023'!A:N,14,0),0)</f>
        <v>14727273</v>
      </c>
      <c r="H2052" s="43">
        <v>0</v>
      </c>
      <c r="I2052" s="43">
        <v>0</v>
      </c>
      <c r="J2052" s="44">
        <f t="shared" si="41"/>
        <v>7363636.5</v>
      </c>
      <c r="K2052" s="43">
        <v>0</v>
      </c>
      <c r="L2052" s="43">
        <v>0</v>
      </c>
      <c r="M2052" s="44">
        <f t="shared" si="42"/>
        <v>0</v>
      </c>
      <c r="N2052" s="43">
        <f t="shared" si="43"/>
        <v>2</v>
      </c>
      <c r="O2052" s="44">
        <f t="shared" si="44"/>
        <v>14727273</v>
      </c>
    </row>
    <row r="2053" spans="1:15" x14ac:dyDescent="0.2">
      <c r="A2053" s="31" t="s">
        <v>984</v>
      </c>
      <c r="B2053" s="31" t="s">
        <v>11</v>
      </c>
      <c r="C2053" s="31">
        <v>2</v>
      </c>
      <c r="D2053" s="31">
        <v>9287879</v>
      </c>
      <c r="E2053" s="31">
        <f t="shared" si="40"/>
        <v>0</v>
      </c>
      <c r="F2053" s="43">
        <f>IFERROR(VLOOKUP(A2053,'2023'!A:N,13,0),0)</f>
        <v>2</v>
      </c>
      <c r="G2053" s="43">
        <f>IFERROR(VLOOKUP(A2053,'2023'!A:N,14,0),0)</f>
        <v>9287879</v>
      </c>
      <c r="H2053" s="43">
        <v>0</v>
      </c>
      <c r="I2053" s="43">
        <v>0</v>
      </c>
      <c r="J2053" s="44">
        <f t="shared" si="41"/>
        <v>4643939.5</v>
      </c>
      <c r="K2053" s="43">
        <v>0</v>
      </c>
      <c r="L2053" s="43">
        <v>0</v>
      </c>
      <c r="M2053" s="44">
        <f t="shared" si="42"/>
        <v>0</v>
      </c>
      <c r="N2053" s="43">
        <f t="shared" si="43"/>
        <v>2</v>
      </c>
      <c r="O2053" s="44">
        <f t="shared" si="44"/>
        <v>9287879</v>
      </c>
    </row>
    <row r="2054" spans="1:15" x14ac:dyDescent="0.2">
      <c r="A2054" s="31" t="s">
        <v>985</v>
      </c>
      <c r="B2054" s="31" t="s">
        <v>20</v>
      </c>
      <c r="C2054" s="31">
        <v>88</v>
      </c>
      <c r="D2054" s="31">
        <v>407941188</v>
      </c>
      <c r="E2054" s="31">
        <f t="shared" si="40"/>
        <v>0</v>
      </c>
      <c r="F2054" s="43">
        <f>IFERROR(VLOOKUP(A2054,'2023'!A:N,13,0),0)</f>
        <v>88</v>
      </c>
      <c r="G2054" s="43">
        <f>IFERROR(VLOOKUP(A2054,'2023'!A:N,14,0),0)</f>
        <v>407941188</v>
      </c>
      <c r="H2054" s="43">
        <v>0</v>
      </c>
      <c r="I2054" s="43">
        <v>0</v>
      </c>
      <c r="J2054" s="44">
        <f t="shared" si="41"/>
        <v>4635695.3181818184</v>
      </c>
      <c r="K2054" s="43">
        <v>0</v>
      </c>
      <c r="L2054" s="43">
        <v>0</v>
      </c>
      <c r="M2054" s="44">
        <f t="shared" si="42"/>
        <v>0</v>
      </c>
      <c r="N2054" s="43">
        <f t="shared" si="43"/>
        <v>88</v>
      </c>
      <c r="O2054" s="44">
        <f t="shared" si="44"/>
        <v>407941188</v>
      </c>
    </row>
    <row r="2055" spans="1:15" x14ac:dyDescent="0.2">
      <c r="A2055" s="31" t="s">
        <v>986</v>
      </c>
      <c r="B2055" s="31" t="s">
        <v>11</v>
      </c>
      <c r="C2055" s="31">
        <v>2</v>
      </c>
      <c r="D2055" s="31">
        <v>23288634</v>
      </c>
      <c r="E2055" s="31">
        <f t="shared" si="40"/>
        <v>0</v>
      </c>
      <c r="F2055" s="43">
        <f>IFERROR(VLOOKUP(A2055,'2023'!A:N,13,0),0)</f>
        <v>2</v>
      </c>
      <c r="G2055" s="43">
        <f>IFERROR(VLOOKUP(A2055,'2023'!A:N,14,0),0)</f>
        <v>23288634</v>
      </c>
      <c r="H2055" s="43">
        <v>0</v>
      </c>
      <c r="I2055" s="43">
        <v>0</v>
      </c>
      <c r="J2055" s="44">
        <f t="shared" si="41"/>
        <v>11644317</v>
      </c>
      <c r="K2055" s="43">
        <v>0</v>
      </c>
      <c r="L2055" s="43">
        <v>0</v>
      </c>
      <c r="M2055" s="44">
        <f t="shared" si="42"/>
        <v>0</v>
      </c>
      <c r="N2055" s="43">
        <f t="shared" si="43"/>
        <v>2</v>
      </c>
      <c r="O2055" s="44">
        <f t="shared" si="44"/>
        <v>23288634</v>
      </c>
    </row>
    <row r="2056" spans="1:15" x14ac:dyDescent="0.2">
      <c r="A2056" s="31" t="s">
        <v>988</v>
      </c>
      <c r="B2056" s="31" t="s">
        <v>20</v>
      </c>
      <c r="C2056" s="31">
        <v>1</v>
      </c>
      <c r="D2056" s="31">
        <v>9500000</v>
      </c>
      <c r="E2056" s="31">
        <f t="shared" si="40"/>
        <v>0</v>
      </c>
      <c r="F2056" s="43">
        <f>IFERROR(VLOOKUP(A2056,'2023'!A:N,13,0),0)</f>
        <v>1</v>
      </c>
      <c r="G2056" s="43">
        <f>IFERROR(VLOOKUP(A2056,'2023'!A:N,14,0),0)</f>
        <v>9500000</v>
      </c>
      <c r="H2056" s="43">
        <v>0</v>
      </c>
      <c r="I2056" s="43">
        <v>0</v>
      </c>
      <c r="J2056" s="44">
        <f t="shared" si="41"/>
        <v>9500000</v>
      </c>
      <c r="K2056" s="43">
        <v>0</v>
      </c>
      <c r="L2056" s="43">
        <v>0</v>
      </c>
      <c r="M2056" s="44">
        <f t="shared" si="42"/>
        <v>0</v>
      </c>
      <c r="N2056" s="43">
        <f t="shared" si="43"/>
        <v>1</v>
      </c>
      <c r="O2056" s="44">
        <f t="shared" si="44"/>
        <v>9500000</v>
      </c>
    </row>
    <row r="2057" spans="1:15" x14ac:dyDescent="0.2">
      <c r="A2057" s="31" t="s">
        <v>989</v>
      </c>
      <c r="B2057" s="31" t="s">
        <v>11</v>
      </c>
      <c r="C2057" s="31">
        <v>2</v>
      </c>
      <c r="D2057" s="31">
        <v>21363636</v>
      </c>
      <c r="E2057" s="31">
        <f t="shared" si="40"/>
        <v>0</v>
      </c>
      <c r="F2057" s="43">
        <f>IFERROR(VLOOKUP(A2057,'2023'!A:N,13,0),0)</f>
        <v>2</v>
      </c>
      <c r="G2057" s="43">
        <f>IFERROR(VLOOKUP(A2057,'2023'!A:N,14,0),0)</f>
        <v>21363636</v>
      </c>
      <c r="H2057" s="43">
        <v>0</v>
      </c>
      <c r="I2057" s="43">
        <v>0</v>
      </c>
      <c r="J2057" s="44">
        <f t="shared" si="41"/>
        <v>10681818</v>
      </c>
      <c r="K2057" s="43">
        <v>0</v>
      </c>
      <c r="L2057" s="43">
        <v>0</v>
      </c>
      <c r="M2057" s="44">
        <f t="shared" si="42"/>
        <v>0</v>
      </c>
      <c r="N2057" s="43">
        <f t="shared" si="43"/>
        <v>2</v>
      </c>
      <c r="O2057" s="44">
        <f t="shared" si="44"/>
        <v>21363636</v>
      </c>
    </row>
    <row r="2058" spans="1:15" x14ac:dyDescent="0.2">
      <c r="A2058" s="31" t="s">
        <v>990</v>
      </c>
      <c r="B2058" s="31" t="s">
        <v>11</v>
      </c>
      <c r="C2058" s="31">
        <v>1</v>
      </c>
      <c r="D2058" s="31">
        <v>9730000</v>
      </c>
      <c r="E2058" s="31">
        <f t="shared" si="40"/>
        <v>0</v>
      </c>
      <c r="F2058" s="43">
        <f>IFERROR(VLOOKUP(A2058,'2023'!A:N,13,0),0)</f>
        <v>1</v>
      </c>
      <c r="G2058" s="43">
        <f>IFERROR(VLOOKUP(A2058,'2023'!A:N,14,0),0)</f>
        <v>9730000</v>
      </c>
      <c r="H2058" s="43">
        <v>0</v>
      </c>
      <c r="I2058" s="43">
        <v>0</v>
      </c>
      <c r="J2058" s="44">
        <f t="shared" si="41"/>
        <v>9730000</v>
      </c>
      <c r="K2058" s="43">
        <v>0</v>
      </c>
      <c r="L2058" s="43">
        <v>0</v>
      </c>
      <c r="M2058" s="44">
        <f t="shared" si="42"/>
        <v>0</v>
      </c>
      <c r="N2058" s="43">
        <f t="shared" si="43"/>
        <v>1</v>
      </c>
      <c r="O2058" s="44">
        <f t="shared" si="44"/>
        <v>9730000</v>
      </c>
    </row>
    <row r="2059" spans="1:15" x14ac:dyDescent="0.2">
      <c r="A2059" s="31" t="s">
        <v>992</v>
      </c>
      <c r="B2059" s="31" t="s">
        <v>11</v>
      </c>
      <c r="C2059" s="31">
        <v>3</v>
      </c>
      <c r="D2059" s="31">
        <v>37500000</v>
      </c>
      <c r="E2059" s="31">
        <f t="shared" si="40"/>
        <v>0</v>
      </c>
      <c r="F2059" s="43">
        <f>IFERROR(VLOOKUP(A2059,'2023'!A:N,13,0),0)</f>
        <v>3</v>
      </c>
      <c r="G2059" s="43">
        <f>IFERROR(VLOOKUP(A2059,'2023'!A:N,14,0),0)</f>
        <v>37500000</v>
      </c>
      <c r="H2059" s="43">
        <v>0</v>
      </c>
      <c r="I2059" s="43">
        <v>0</v>
      </c>
      <c r="J2059" s="44">
        <f t="shared" si="41"/>
        <v>12500000</v>
      </c>
      <c r="K2059" s="43">
        <v>0</v>
      </c>
      <c r="L2059" s="43">
        <v>0</v>
      </c>
      <c r="M2059" s="44">
        <f t="shared" si="42"/>
        <v>0</v>
      </c>
      <c r="N2059" s="43">
        <f t="shared" si="43"/>
        <v>3</v>
      </c>
      <c r="O2059" s="44">
        <f t="shared" si="44"/>
        <v>37500000</v>
      </c>
    </row>
    <row r="2060" spans="1:15" x14ac:dyDescent="0.2">
      <c r="A2060" s="31" t="s">
        <v>994</v>
      </c>
      <c r="B2060" s="31" t="s">
        <v>25</v>
      </c>
      <c r="C2060" s="31">
        <v>2</v>
      </c>
      <c r="D2060" s="31">
        <v>20160000</v>
      </c>
      <c r="E2060" s="31">
        <f t="shared" si="40"/>
        <v>0</v>
      </c>
      <c r="F2060" s="43">
        <f>IFERROR(VLOOKUP(A2060,'2023'!A:N,13,0),0)</f>
        <v>2</v>
      </c>
      <c r="G2060" s="43">
        <f>IFERROR(VLOOKUP(A2060,'2023'!A:N,14,0),0)</f>
        <v>20160000</v>
      </c>
      <c r="H2060" s="43">
        <v>0</v>
      </c>
      <c r="I2060" s="43">
        <v>0</v>
      </c>
      <c r="J2060" s="44">
        <f t="shared" si="41"/>
        <v>10080000</v>
      </c>
      <c r="K2060" s="43">
        <v>0</v>
      </c>
      <c r="L2060" s="43">
        <v>0</v>
      </c>
      <c r="M2060" s="44">
        <f t="shared" si="42"/>
        <v>0</v>
      </c>
      <c r="N2060" s="43">
        <f t="shared" si="43"/>
        <v>2</v>
      </c>
      <c r="O2060" s="44">
        <f t="shared" si="44"/>
        <v>20160000</v>
      </c>
    </row>
    <row r="2061" spans="1:15" x14ac:dyDescent="0.2">
      <c r="A2061" s="31" t="s">
        <v>996</v>
      </c>
      <c r="B2061" s="31" t="s">
        <v>20</v>
      </c>
      <c r="C2061" s="31">
        <v>58</v>
      </c>
      <c r="D2061" s="31">
        <v>38361298</v>
      </c>
      <c r="E2061" s="31">
        <f t="shared" si="40"/>
        <v>0</v>
      </c>
      <c r="F2061" s="43">
        <f>IFERROR(VLOOKUP(A2061,'2023'!A:N,13,0),0)</f>
        <v>58</v>
      </c>
      <c r="G2061" s="43">
        <f>IFERROR(VLOOKUP(A2061,'2023'!A:N,14,0),0)</f>
        <v>38361298</v>
      </c>
      <c r="H2061" s="43">
        <v>0</v>
      </c>
      <c r="I2061" s="43">
        <v>0</v>
      </c>
      <c r="J2061" s="44">
        <f t="shared" si="41"/>
        <v>661401.68965517241</v>
      </c>
      <c r="K2061" s="43">
        <v>0</v>
      </c>
      <c r="L2061" s="43">
        <v>0</v>
      </c>
      <c r="M2061" s="44">
        <f t="shared" si="42"/>
        <v>0</v>
      </c>
      <c r="N2061" s="43">
        <f t="shared" si="43"/>
        <v>58</v>
      </c>
      <c r="O2061" s="44">
        <f t="shared" si="44"/>
        <v>38361298</v>
      </c>
    </row>
    <row r="2062" spans="1:15" x14ac:dyDescent="0.2">
      <c r="A2062" s="31" t="s">
        <v>1007</v>
      </c>
      <c r="B2062" s="31" t="s">
        <v>25</v>
      </c>
      <c r="C2062" s="31">
        <v>2</v>
      </c>
      <c r="D2062" s="31">
        <v>31072727</v>
      </c>
      <c r="E2062" s="31">
        <f t="shared" si="40"/>
        <v>0</v>
      </c>
      <c r="F2062" s="43">
        <f>IFERROR(VLOOKUP(A2062,'2023'!A:N,13,0),0)</f>
        <v>2</v>
      </c>
      <c r="G2062" s="43">
        <f>IFERROR(VLOOKUP(A2062,'2023'!A:N,14,0),0)</f>
        <v>31072727</v>
      </c>
      <c r="H2062" s="43">
        <v>0</v>
      </c>
      <c r="I2062" s="43">
        <v>0</v>
      </c>
      <c r="J2062" s="44">
        <f t="shared" si="41"/>
        <v>15536363.5</v>
      </c>
      <c r="K2062" s="43">
        <v>0</v>
      </c>
      <c r="L2062" s="43">
        <v>0</v>
      </c>
      <c r="M2062" s="44">
        <f t="shared" si="42"/>
        <v>0</v>
      </c>
      <c r="N2062" s="43">
        <f t="shared" si="43"/>
        <v>2</v>
      </c>
      <c r="O2062" s="44">
        <f t="shared" si="44"/>
        <v>31072727</v>
      </c>
    </row>
    <row r="2063" spans="1:15" x14ac:dyDescent="0.2">
      <c r="A2063" s="31" t="s">
        <v>1008</v>
      </c>
      <c r="B2063" s="31" t="s">
        <v>20</v>
      </c>
      <c r="C2063" s="31">
        <v>1</v>
      </c>
      <c r="D2063" s="31">
        <v>12727272</v>
      </c>
      <c r="E2063" s="31">
        <f t="shared" si="40"/>
        <v>0</v>
      </c>
      <c r="F2063" s="43">
        <f>IFERROR(VLOOKUP(A2063,'2023'!A:N,13,0),0)</f>
        <v>1</v>
      </c>
      <c r="G2063" s="43">
        <f>IFERROR(VLOOKUP(A2063,'2023'!A:N,14,0),0)</f>
        <v>12727272</v>
      </c>
      <c r="H2063" s="43">
        <v>0</v>
      </c>
      <c r="I2063" s="43">
        <v>0</v>
      </c>
      <c r="J2063" s="44">
        <f t="shared" si="41"/>
        <v>12727272</v>
      </c>
      <c r="K2063" s="43">
        <v>0</v>
      </c>
      <c r="L2063" s="43">
        <v>0</v>
      </c>
      <c r="M2063" s="44">
        <f t="shared" si="42"/>
        <v>0</v>
      </c>
      <c r="N2063" s="43">
        <f t="shared" si="43"/>
        <v>1</v>
      </c>
      <c r="O2063" s="44">
        <f t="shared" si="44"/>
        <v>12727272</v>
      </c>
    </row>
    <row r="2064" spans="1:15" x14ac:dyDescent="0.2">
      <c r="A2064" s="31" t="s">
        <v>1010</v>
      </c>
      <c r="B2064" s="31" t="s">
        <v>20</v>
      </c>
      <c r="C2064" s="31">
        <v>9</v>
      </c>
      <c r="D2064" s="31">
        <v>104664335</v>
      </c>
      <c r="E2064" s="31">
        <f t="shared" si="40"/>
        <v>0</v>
      </c>
      <c r="F2064" s="43">
        <f>IFERROR(VLOOKUP(A2064,'2023'!A:N,13,0),0)</f>
        <v>9</v>
      </c>
      <c r="G2064" s="43">
        <f>IFERROR(VLOOKUP(A2064,'2023'!A:N,14,0),0)</f>
        <v>104664335</v>
      </c>
      <c r="H2064" s="43">
        <v>0</v>
      </c>
      <c r="I2064" s="43">
        <v>0</v>
      </c>
      <c r="J2064" s="44">
        <f t="shared" si="41"/>
        <v>11629370.555555556</v>
      </c>
      <c r="K2064" s="43">
        <v>0</v>
      </c>
      <c r="L2064" s="43">
        <v>0</v>
      </c>
      <c r="M2064" s="44">
        <f t="shared" si="42"/>
        <v>0</v>
      </c>
      <c r="N2064" s="43">
        <f t="shared" si="43"/>
        <v>9</v>
      </c>
      <c r="O2064" s="44">
        <f t="shared" si="44"/>
        <v>104664335</v>
      </c>
    </row>
    <row r="2065" spans="1:15" x14ac:dyDescent="0.2">
      <c r="A2065" s="31" t="s">
        <v>1018</v>
      </c>
      <c r="B2065" s="31" t="s">
        <v>11</v>
      </c>
      <c r="C2065" s="31">
        <v>2</v>
      </c>
      <c r="D2065" s="31">
        <v>32909091</v>
      </c>
      <c r="E2065" s="31">
        <f t="shared" si="40"/>
        <v>0</v>
      </c>
      <c r="F2065" s="43">
        <f>IFERROR(VLOOKUP(A2065,'2023'!A:N,13,0),0)</f>
        <v>2</v>
      </c>
      <c r="G2065" s="43">
        <f>IFERROR(VLOOKUP(A2065,'2023'!A:N,14,0),0)</f>
        <v>32909091</v>
      </c>
      <c r="H2065" s="43">
        <v>0</v>
      </c>
      <c r="I2065" s="43">
        <v>0</v>
      </c>
      <c r="J2065" s="44">
        <f t="shared" si="41"/>
        <v>16454545.5</v>
      </c>
      <c r="K2065" s="43">
        <v>0</v>
      </c>
      <c r="L2065" s="43">
        <v>0</v>
      </c>
      <c r="M2065" s="44">
        <f t="shared" si="42"/>
        <v>0</v>
      </c>
      <c r="N2065" s="43">
        <f t="shared" si="43"/>
        <v>2</v>
      </c>
      <c r="O2065" s="44">
        <f t="shared" si="44"/>
        <v>32909091</v>
      </c>
    </row>
    <row r="2066" spans="1:15" x14ac:dyDescent="0.2">
      <c r="A2066" s="31" t="s">
        <v>1024</v>
      </c>
      <c r="B2066" s="31" t="s">
        <v>25</v>
      </c>
      <c r="C2066" s="31">
        <v>7</v>
      </c>
      <c r="D2066" s="31">
        <v>90338182</v>
      </c>
      <c r="E2066" s="31">
        <f t="shared" si="40"/>
        <v>0</v>
      </c>
      <c r="F2066" s="43">
        <f>IFERROR(VLOOKUP(A2066,'2023'!A:N,13,0),0)</f>
        <v>7</v>
      </c>
      <c r="G2066" s="43">
        <f>IFERROR(VLOOKUP(A2066,'2023'!A:N,14,0),0)</f>
        <v>90338182</v>
      </c>
      <c r="H2066" s="43">
        <v>0</v>
      </c>
      <c r="I2066" s="43">
        <v>0</v>
      </c>
      <c r="J2066" s="44">
        <f t="shared" si="41"/>
        <v>12905454.571428571</v>
      </c>
      <c r="K2066" s="43">
        <v>0</v>
      </c>
      <c r="L2066" s="43">
        <v>0</v>
      </c>
      <c r="M2066" s="44">
        <f t="shared" si="42"/>
        <v>0</v>
      </c>
      <c r="N2066" s="43">
        <f t="shared" si="43"/>
        <v>7</v>
      </c>
      <c r="O2066" s="44">
        <f t="shared" si="44"/>
        <v>90338182</v>
      </c>
    </row>
    <row r="2067" spans="1:15" x14ac:dyDescent="0.2">
      <c r="A2067" s="31" t="s">
        <v>1027</v>
      </c>
      <c r="B2067" s="31" t="s">
        <v>20</v>
      </c>
      <c r="C2067" s="31">
        <v>4</v>
      </c>
      <c r="D2067" s="31">
        <v>69090909</v>
      </c>
      <c r="E2067" s="31">
        <f t="shared" si="40"/>
        <v>0</v>
      </c>
      <c r="F2067" s="43">
        <f>IFERROR(VLOOKUP(A2067,'2023'!A:N,13,0),0)</f>
        <v>4</v>
      </c>
      <c r="G2067" s="43">
        <f>IFERROR(VLOOKUP(A2067,'2023'!A:N,14,0),0)</f>
        <v>69090909</v>
      </c>
      <c r="H2067" s="43">
        <v>0</v>
      </c>
      <c r="I2067" s="43">
        <v>0</v>
      </c>
      <c r="J2067" s="44">
        <f t="shared" si="41"/>
        <v>17272727.25</v>
      </c>
      <c r="K2067" s="43">
        <v>0</v>
      </c>
      <c r="L2067" s="43">
        <v>0</v>
      </c>
      <c r="M2067" s="44">
        <f t="shared" si="42"/>
        <v>0</v>
      </c>
      <c r="N2067" s="43">
        <f t="shared" si="43"/>
        <v>4</v>
      </c>
      <c r="O2067" s="44">
        <f t="shared" si="44"/>
        <v>69090909</v>
      </c>
    </row>
    <row r="2068" spans="1:15" x14ac:dyDescent="0.2">
      <c r="A2068" s="31" t="s">
        <v>1028</v>
      </c>
      <c r="B2068" s="31" t="s">
        <v>20</v>
      </c>
      <c r="C2068" s="31">
        <v>1</v>
      </c>
      <c r="D2068" s="31">
        <v>14727272</v>
      </c>
      <c r="E2068" s="31">
        <f t="shared" si="40"/>
        <v>0</v>
      </c>
      <c r="F2068" s="43">
        <f>IFERROR(VLOOKUP(A2068,'2023'!A:N,13,0),0)</f>
        <v>1</v>
      </c>
      <c r="G2068" s="43">
        <f>IFERROR(VLOOKUP(A2068,'2023'!A:N,14,0),0)</f>
        <v>14727272</v>
      </c>
      <c r="H2068" s="43">
        <v>0</v>
      </c>
      <c r="I2068" s="43">
        <v>0</v>
      </c>
      <c r="J2068" s="44">
        <f t="shared" si="41"/>
        <v>14727272</v>
      </c>
      <c r="K2068" s="43">
        <v>0</v>
      </c>
      <c r="L2068" s="43">
        <v>0</v>
      </c>
      <c r="M2068" s="44">
        <f t="shared" si="42"/>
        <v>0</v>
      </c>
      <c r="N2068" s="43">
        <f t="shared" si="43"/>
        <v>1</v>
      </c>
      <c r="O2068" s="44">
        <f t="shared" si="44"/>
        <v>14727272</v>
      </c>
    </row>
    <row r="2069" spans="1:15" x14ac:dyDescent="0.2">
      <c r="A2069" s="31" t="s">
        <v>1035</v>
      </c>
      <c r="B2069" s="31" t="s">
        <v>20</v>
      </c>
      <c r="C2069" s="31">
        <v>1</v>
      </c>
      <c r="D2069" s="31">
        <v>13988521</v>
      </c>
      <c r="E2069" s="31">
        <f t="shared" si="40"/>
        <v>0</v>
      </c>
      <c r="F2069" s="43">
        <f>IFERROR(VLOOKUP(A2069,'2023'!A:N,13,0),0)</f>
        <v>1</v>
      </c>
      <c r="G2069" s="43">
        <f>IFERROR(VLOOKUP(A2069,'2023'!A:N,14,0),0)</f>
        <v>13988521</v>
      </c>
      <c r="H2069" s="43">
        <v>0</v>
      </c>
      <c r="I2069" s="43">
        <v>0</v>
      </c>
      <c r="J2069" s="44">
        <f t="shared" si="41"/>
        <v>13988521</v>
      </c>
      <c r="K2069" s="43">
        <v>0</v>
      </c>
      <c r="L2069" s="43">
        <v>0</v>
      </c>
      <c r="M2069" s="44">
        <f t="shared" si="42"/>
        <v>0</v>
      </c>
      <c r="N2069" s="43">
        <f t="shared" si="43"/>
        <v>1</v>
      </c>
      <c r="O2069" s="44">
        <f t="shared" si="44"/>
        <v>13988521</v>
      </c>
    </row>
    <row r="2070" spans="1:15" x14ac:dyDescent="0.2">
      <c r="A2070" s="31" t="s">
        <v>1036</v>
      </c>
      <c r="B2070" s="31" t="s">
        <v>20</v>
      </c>
      <c r="C2070" s="31">
        <v>2</v>
      </c>
      <c r="D2070" s="31">
        <v>26727272</v>
      </c>
      <c r="E2070" s="31">
        <f t="shared" si="40"/>
        <v>0</v>
      </c>
      <c r="F2070" s="43">
        <f>IFERROR(VLOOKUP(A2070,'2023'!A:N,13,0),0)</f>
        <v>2</v>
      </c>
      <c r="G2070" s="43">
        <f>IFERROR(VLOOKUP(A2070,'2023'!A:N,14,0),0)</f>
        <v>26727272</v>
      </c>
      <c r="H2070" s="43">
        <v>0</v>
      </c>
      <c r="I2070" s="43">
        <v>0</v>
      </c>
      <c r="J2070" s="44">
        <f t="shared" si="41"/>
        <v>13363636</v>
      </c>
      <c r="K2070" s="43">
        <v>0</v>
      </c>
      <c r="L2070" s="43">
        <v>0</v>
      </c>
      <c r="M2070" s="44">
        <f t="shared" si="42"/>
        <v>0</v>
      </c>
      <c r="N2070" s="43">
        <f t="shared" si="43"/>
        <v>2</v>
      </c>
      <c r="O2070" s="44">
        <f t="shared" si="44"/>
        <v>26727272</v>
      </c>
    </row>
    <row r="2071" spans="1:15" x14ac:dyDescent="0.2">
      <c r="A2071" s="31" t="s">
        <v>1037</v>
      </c>
      <c r="B2071" s="31" t="s">
        <v>25</v>
      </c>
      <c r="C2071" s="31">
        <v>4</v>
      </c>
      <c r="D2071" s="31">
        <v>63600000</v>
      </c>
      <c r="E2071" s="31">
        <f t="shared" si="40"/>
        <v>0</v>
      </c>
      <c r="F2071" s="43">
        <f>IFERROR(VLOOKUP(A2071,'2023'!A:N,13,0),0)</f>
        <v>4</v>
      </c>
      <c r="G2071" s="43">
        <f>IFERROR(VLOOKUP(A2071,'2023'!A:N,14,0),0)</f>
        <v>63600000</v>
      </c>
      <c r="H2071" s="43">
        <v>0</v>
      </c>
      <c r="I2071" s="43">
        <v>0</v>
      </c>
      <c r="J2071" s="44">
        <f t="shared" si="41"/>
        <v>15900000</v>
      </c>
      <c r="K2071" s="43">
        <v>0</v>
      </c>
      <c r="L2071" s="43">
        <v>0</v>
      </c>
      <c r="M2071" s="44">
        <f t="shared" si="42"/>
        <v>0</v>
      </c>
      <c r="N2071" s="43">
        <f t="shared" si="43"/>
        <v>4</v>
      </c>
      <c r="O2071" s="44">
        <f t="shared" si="44"/>
        <v>63600000</v>
      </c>
    </row>
    <row r="2072" spans="1:15" x14ac:dyDescent="0.2">
      <c r="A2072" s="31" t="s">
        <v>1041</v>
      </c>
      <c r="B2072" s="31" t="s">
        <v>20</v>
      </c>
      <c r="C2072" s="31">
        <v>4</v>
      </c>
      <c r="D2072" s="31">
        <v>62181818</v>
      </c>
      <c r="E2072" s="31">
        <f t="shared" si="40"/>
        <v>0</v>
      </c>
      <c r="F2072" s="43">
        <f>IFERROR(VLOOKUP(A2072,'2023'!A:N,13,0),0)</f>
        <v>4</v>
      </c>
      <c r="G2072" s="43">
        <f>IFERROR(VLOOKUP(A2072,'2023'!A:N,14,0),0)</f>
        <v>62181818</v>
      </c>
      <c r="H2072" s="43">
        <v>0</v>
      </c>
      <c r="I2072" s="43">
        <v>0</v>
      </c>
      <c r="J2072" s="44">
        <f t="shared" si="41"/>
        <v>15545454.5</v>
      </c>
      <c r="K2072" s="43">
        <v>0</v>
      </c>
      <c r="L2072" s="43">
        <v>0</v>
      </c>
      <c r="M2072" s="44">
        <f t="shared" si="42"/>
        <v>0</v>
      </c>
      <c r="N2072" s="43">
        <f t="shared" si="43"/>
        <v>4</v>
      </c>
      <c r="O2072" s="44">
        <f t="shared" si="44"/>
        <v>62181818</v>
      </c>
    </row>
    <row r="2073" spans="1:15" x14ac:dyDescent="0.2">
      <c r="A2073" s="31" t="s">
        <v>1043</v>
      </c>
      <c r="B2073" s="31" t="s">
        <v>11</v>
      </c>
      <c r="C2073" s="31">
        <v>1</v>
      </c>
      <c r="D2073" s="31">
        <v>18599455</v>
      </c>
      <c r="E2073" s="31">
        <f t="shared" si="40"/>
        <v>0</v>
      </c>
      <c r="F2073" s="43">
        <f>IFERROR(VLOOKUP(A2073,'2023'!A:N,13,0),0)</f>
        <v>1</v>
      </c>
      <c r="G2073" s="43">
        <f>IFERROR(VLOOKUP(A2073,'2023'!A:N,14,0),0)</f>
        <v>18599455</v>
      </c>
      <c r="H2073" s="43">
        <v>0</v>
      </c>
      <c r="I2073" s="43">
        <v>0</v>
      </c>
      <c r="J2073" s="44">
        <f t="shared" si="41"/>
        <v>18599455</v>
      </c>
      <c r="K2073" s="43">
        <v>0</v>
      </c>
      <c r="L2073" s="43">
        <v>0</v>
      </c>
      <c r="M2073" s="44">
        <f t="shared" si="42"/>
        <v>0</v>
      </c>
      <c r="N2073" s="43">
        <f t="shared" si="43"/>
        <v>1</v>
      </c>
      <c r="O2073" s="44">
        <f t="shared" si="44"/>
        <v>18599455</v>
      </c>
    </row>
    <row r="2074" spans="1:15" x14ac:dyDescent="0.2">
      <c r="A2074" s="31" t="s">
        <v>1045</v>
      </c>
      <c r="B2074" s="31" t="s">
        <v>25</v>
      </c>
      <c r="C2074" s="31">
        <v>2</v>
      </c>
      <c r="D2074" s="31">
        <v>23981818</v>
      </c>
      <c r="E2074" s="31">
        <f t="shared" si="40"/>
        <v>0</v>
      </c>
      <c r="F2074" s="43">
        <f>IFERROR(VLOOKUP(A2074,'2023'!A:N,13,0),0)</f>
        <v>2</v>
      </c>
      <c r="G2074" s="43">
        <f>IFERROR(VLOOKUP(A2074,'2023'!A:N,14,0),0)</f>
        <v>23981818</v>
      </c>
      <c r="H2074" s="43">
        <v>0</v>
      </c>
      <c r="I2074" s="43">
        <v>0</v>
      </c>
      <c r="J2074" s="44">
        <f t="shared" si="41"/>
        <v>11990909</v>
      </c>
      <c r="K2074" s="43">
        <v>0</v>
      </c>
      <c r="L2074" s="43">
        <v>0</v>
      </c>
      <c r="M2074" s="44">
        <f t="shared" si="42"/>
        <v>0</v>
      </c>
      <c r="N2074" s="43">
        <f t="shared" si="43"/>
        <v>2</v>
      </c>
      <c r="O2074" s="44">
        <f t="shared" si="44"/>
        <v>23981818</v>
      </c>
    </row>
    <row r="2075" spans="1:15" x14ac:dyDescent="0.2">
      <c r="A2075" s="31" t="s">
        <v>1046</v>
      </c>
      <c r="B2075" s="31" t="s">
        <v>20</v>
      </c>
      <c r="C2075" s="31">
        <v>2</v>
      </c>
      <c r="D2075" s="31">
        <v>19818182</v>
      </c>
      <c r="E2075" s="31">
        <f t="shared" si="40"/>
        <v>0</v>
      </c>
      <c r="F2075" s="43">
        <f>IFERROR(VLOOKUP(A2075,'2023'!A:N,13,0),0)</f>
        <v>2</v>
      </c>
      <c r="G2075" s="43">
        <f>IFERROR(VLOOKUP(A2075,'2023'!A:N,14,0),0)</f>
        <v>19818182</v>
      </c>
      <c r="H2075" s="43">
        <v>0</v>
      </c>
      <c r="I2075" s="43">
        <v>0</v>
      </c>
      <c r="J2075" s="44">
        <f t="shared" si="41"/>
        <v>9909091</v>
      </c>
      <c r="K2075" s="43">
        <v>0</v>
      </c>
      <c r="L2075" s="43">
        <v>0</v>
      </c>
      <c r="M2075" s="44">
        <f t="shared" si="42"/>
        <v>0</v>
      </c>
      <c r="N2075" s="43">
        <f t="shared" si="43"/>
        <v>2</v>
      </c>
      <c r="O2075" s="44">
        <f t="shared" si="44"/>
        <v>19818182</v>
      </c>
    </row>
    <row r="2076" spans="1:15" x14ac:dyDescent="0.2">
      <c r="A2076" s="31" t="s">
        <v>1056</v>
      </c>
      <c r="B2076" s="31" t="s">
        <v>20</v>
      </c>
      <c r="C2076" s="31">
        <v>11</v>
      </c>
      <c r="D2076" s="31">
        <v>120634919</v>
      </c>
      <c r="E2076" s="31">
        <f t="shared" si="40"/>
        <v>0</v>
      </c>
      <c r="F2076" s="43">
        <f>IFERROR(VLOOKUP(A2076,'2023'!A:N,13,0),0)</f>
        <v>11</v>
      </c>
      <c r="G2076" s="43">
        <f>IFERROR(VLOOKUP(A2076,'2023'!A:N,14,0),0)</f>
        <v>120634919</v>
      </c>
      <c r="H2076" s="43">
        <v>0</v>
      </c>
      <c r="I2076" s="43">
        <v>0</v>
      </c>
      <c r="J2076" s="44">
        <f t="shared" si="41"/>
        <v>10966810.818181818</v>
      </c>
      <c r="K2076" s="43">
        <v>0</v>
      </c>
      <c r="L2076" s="43">
        <v>0</v>
      </c>
      <c r="M2076" s="44">
        <f t="shared" si="42"/>
        <v>0</v>
      </c>
      <c r="N2076" s="43">
        <f t="shared" si="43"/>
        <v>11</v>
      </c>
      <c r="O2076" s="44">
        <f t="shared" si="44"/>
        <v>120634919</v>
      </c>
    </row>
    <row r="2077" spans="1:15" x14ac:dyDescent="0.2">
      <c r="A2077" s="31" t="s">
        <v>1057</v>
      </c>
      <c r="B2077" s="31" t="s">
        <v>20</v>
      </c>
      <c r="C2077" s="31">
        <v>1</v>
      </c>
      <c r="D2077" s="31">
        <v>7764545</v>
      </c>
      <c r="E2077" s="31">
        <f t="shared" si="40"/>
        <v>0</v>
      </c>
      <c r="F2077" s="43">
        <f>IFERROR(VLOOKUP(A2077,'2023'!A:N,13,0),0)</f>
        <v>1</v>
      </c>
      <c r="G2077" s="43">
        <f>IFERROR(VLOOKUP(A2077,'2023'!A:N,14,0),0)</f>
        <v>7764545</v>
      </c>
      <c r="H2077" s="43">
        <v>0</v>
      </c>
      <c r="I2077" s="43">
        <v>0</v>
      </c>
      <c r="J2077" s="44">
        <f t="shared" si="41"/>
        <v>7764545</v>
      </c>
      <c r="K2077" s="43">
        <v>0</v>
      </c>
      <c r="L2077" s="43">
        <v>0</v>
      </c>
      <c r="M2077" s="44">
        <f t="shared" si="42"/>
        <v>0</v>
      </c>
      <c r="N2077" s="43">
        <f t="shared" si="43"/>
        <v>1</v>
      </c>
      <c r="O2077" s="44">
        <f t="shared" si="44"/>
        <v>7764545</v>
      </c>
    </row>
    <row r="2078" spans="1:15" x14ac:dyDescent="0.2">
      <c r="A2078" s="31" t="s">
        <v>1058</v>
      </c>
      <c r="B2078" s="31" t="s">
        <v>11</v>
      </c>
      <c r="C2078" s="31">
        <v>2</v>
      </c>
      <c r="D2078" s="31">
        <v>23979545</v>
      </c>
      <c r="E2078" s="31">
        <f t="shared" si="40"/>
        <v>0</v>
      </c>
      <c r="F2078" s="43">
        <f>IFERROR(VLOOKUP(A2078,'2023'!A:N,13,0),0)</f>
        <v>2</v>
      </c>
      <c r="G2078" s="43">
        <f>IFERROR(VLOOKUP(A2078,'2023'!A:N,14,0),0)</f>
        <v>23979545</v>
      </c>
      <c r="H2078" s="43">
        <v>0</v>
      </c>
      <c r="I2078" s="43">
        <v>0</v>
      </c>
      <c r="J2078" s="44">
        <f t="shared" si="41"/>
        <v>11989772.5</v>
      </c>
      <c r="K2078" s="43">
        <v>0</v>
      </c>
      <c r="L2078" s="43">
        <v>0</v>
      </c>
      <c r="M2078" s="44">
        <f t="shared" si="42"/>
        <v>0</v>
      </c>
      <c r="N2078" s="43">
        <f t="shared" si="43"/>
        <v>2</v>
      </c>
      <c r="O2078" s="44">
        <f t="shared" si="44"/>
        <v>23979545</v>
      </c>
    </row>
    <row r="2079" spans="1:15" x14ac:dyDescent="0.2">
      <c r="A2079" s="31" t="s">
        <v>1059</v>
      </c>
      <c r="B2079" s="31" t="s">
        <v>11</v>
      </c>
      <c r="C2079" s="31">
        <v>3</v>
      </c>
      <c r="D2079" s="31">
        <v>34707818</v>
      </c>
      <c r="E2079" s="31">
        <f t="shared" si="40"/>
        <v>0</v>
      </c>
      <c r="F2079" s="43">
        <f>IFERROR(VLOOKUP(A2079,'2023'!A:N,13,0),0)</f>
        <v>3</v>
      </c>
      <c r="G2079" s="43">
        <f>IFERROR(VLOOKUP(A2079,'2023'!A:N,14,0),0)</f>
        <v>34707818</v>
      </c>
      <c r="H2079" s="43">
        <v>0</v>
      </c>
      <c r="I2079" s="43">
        <v>0</v>
      </c>
      <c r="J2079" s="44">
        <f t="shared" si="41"/>
        <v>11569272.666666666</v>
      </c>
      <c r="K2079" s="43">
        <v>0</v>
      </c>
      <c r="L2079" s="43">
        <v>0</v>
      </c>
      <c r="M2079" s="44">
        <f t="shared" si="42"/>
        <v>0</v>
      </c>
      <c r="N2079" s="43">
        <f t="shared" si="43"/>
        <v>3</v>
      </c>
      <c r="O2079" s="44">
        <f t="shared" si="44"/>
        <v>34707818</v>
      </c>
    </row>
    <row r="2080" spans="1:15" x14ac:dyDescent="0.2">
      <c r="A2080" s="31" t="s">
        <v>1060</v>
      </c>
      <c r="B2080" s="31" t="s">
        <v>11</v>
      </c>
      <c r="C2080" s="31">
        <v>3</v>
      </c>
      <c r="D2080" s="31">
        <v>54113352</v>
      </c>
      <c r="E2080" s="31">
        <f t="shared" si="40"/>
        <v>0</v>
      </c>
      <c r="F2080" s="43">
        <f>IFERROR(VLOOKUP(A2080,'2023'!A:N,13,0),0)</f>
        <v>3</v>
      </c>
      <c r="G2080" s="43">
        <f>IFERROR(VLOOKUP(A2080,'2023'!A:N,14,0),0)</f>
        <v>54113352</v>
      </c>
      <c r="H2080" s="43">
        <v>0</v>
      </c>
      <c r="I2080" s="43">
        <v>0</v>
      </c>
      <c r="J2080" s="44">
        <f t="shared" si="41"/>
        <v>18037784</v>
      </c>
      <c r="K2080" s="43">
        <v>0</v>
      </c>
      <c r="L2080" s="43">
        <v>0</v>
      </c>
      <c r="M2080" s="44">
        <f t="shared" si="42"/>
        <v>0</v>
      </c>
      <c r="N2080" s="43">
        <f t="shared" si="43"/>
        <v>3</v>
      </c>
      <c r="O2080" s="44">
        <f t="shared" si="44"/>
        <v>54113352</v>
      </c>
    </row>
    <row r="2081" spans="1:15" x14ac:dyDescent="0.2">
      <c r="A2081" s="31" t="s">
        <v>1061</v>
      </c>
      <c r="B2081" s="31" t="s">
        <v>11</v>
      </c>
      <c r="C2081" s="31">
        <v>1</v>
      </c>
      <c r="D2081" s="31">
        <v>20615909</v>
      </c>
      <c r="E2081" s="31">
        <f t="shared" si="40"/>
        <v>0</v>
      </c>
      <c r="F2081" s="43">
        <f>IFERROR(VLOOKUP(A2081,'2023'!A:N,13,0),0)</f>
        <v>1</v>
      </c>
      <c r="G2081" s="43">
        <f>IFERROR(VLOOKUP(A2081,'2023'!A:N,14,0),0)</f>
        <v>20615909</v>
      </c>
      <c r="H2081" s="43">
        <v>0</v>
      </c>
      <c r="I2081" s="43">
        <v>0</v>
      </c>
      <c r="J2081" s="44">
        <f t="shared" si="41"/>
        <v>20615909</v>
      </c>
      <c r="K2081" s="43">
        <v>0</v>
      </c>
      <c r="L2081" s="43">
        <v>0</v>
      </c>
      <c r="M2081" s="44">
        <f t="shared" si="42"/>
        <v>0</v>
      </c>
      <c r="N2081" s="43">
        <f t="shared" si="43"/>
        <v>1</v>
      </c>
      <c r="O2081" s="44">
        <f t="shared" si="44"/>
        <v>20615909</v>
      </c>
    </row>
    <row r="2082" spans="1:15" x14ac:dyDescent="0.2">
      <c r="A2082" s="31" t="s">
        <v>1065</v>
      </c>
      <c r="B2082" s="31" t="s">
        <v>11</v>
      </c>
      <c r="C2082" s="31">
        <v>1</v>
      </c>
      <c r="D2082" s="31">
        <v>21090909</v>
      </c>
      <c r="E2082" s="31">
        <f t="shared" si="40"/>
        <v>0</v>
      </c>
      <c r="F2082" s="43">
        <f>IFERROR(VLOOKUP(A2082,'2023'!A:N,13,0),0)</f>
        <v>1</v>
      </c>
      <c r="G2082" s="43">
        <f>IFERROR(VLOOKUP(A2082,'2023'!A:N,14,0),0)</f>
        <v>21090909</v>
      </c>
      <c r="H2082" s="43">
        <v>0</v>
      </c>
      <c r="I2082" s="43">
        <v>0</v>
      </c>
      <c r="J2082" s="44">
        <f t="shared" si="41"/>
        <v>21090909</v>
      </c>
      <c r="K2082" s="43">
        <v>0</v>
      </c>
      <c r="L2082" s="43">
        <v>0</v>
      </c>
      <c r="M2082" s="44">
        <f t="shared" si="42"/>
        <v>0</v>
      </c>
      <c r="N2082" s="43">
        <f t="shared" si="43"/>
        <v>1</v>
      </c>
      <c r="O2082" s="44">
        <f t="shared" si="44"/>
        <v>21090909</v>
      </c>
    </row>
    <row r="2083" spans="1:15" x14ac:dyDescent="0.2">
      <c r="A2083" s="31" t="s">
        <v>1066</v>
      </c>
      <c r="B2083" s="31" t="s">
        <v>11</v>
      </c>
      <c r="C2083" s="31">
        <v>1</v>
      </c>
      <c r="D2083" s="31">
        <v>15768484</v>
      </c>
      <c r="E2083" s="31">
        <f t="shared" si="40"/>
        <v>0</v>
      </c>
      <c r="F2083" s="43">
        <f>IFERROR(VLOOKUP(A2083,'2023'!A:N,13,0),0)</f>
        <v>1</v>
      </c>
      <c r="G2083" s="43">
        <f>IFERROR(VLOOKUP(A2083,'2023'!A:N,14,0),0)</f>
        <v>15768484</v>
      </c>
      <c r="H2083" s="43">
        <v>0</v>
      </c>
      <c r="I2083" s="43">
        <v>0</v>
      </c>
      <c r="J2083" s="44">
        <f t="shared" si="41"/>
        <v>15768484</v>
      </c>
      <c r="K2083" s="43">
        <v>0</v>
      </c>
      <c r="L2083" s="43">
        <v>0</v>
      </c>
      <c r="M2083" s="44">
        <f t="shared" si="42"/>
        <v>0</v>
      </c>
      <c r="N2083" s="43">
        <f t="shared" si="43"/>
        <v>1</v>
      </c>
      <c r="O2083" s="44">
        <f t="shared" si="44"/>
        <v>15768484</v>
      </c>
    </row>
    <row r="2084" spans="1:15" x14ac:dyDescent="0.2">
      <c r="A2084" s="31" t="s">
        <v>1067</v>
      </c>
      <c r="B2084" s="31" t="s">
        <v>11</v>
      </c>
      <c r="C2084" s="31">
        <v>2</v>
      </c>
      <c r="D2084" s="31">
        <v>22221819</v>
      </c>
      <c r="E2084" s="31">
        <f t="shared" si="40"/>
        <v>0</v>
      </c>
      <c r="F2084" s="43">
        <f>IFERROR(VLOOKUP(A2084,'2023'!A:N,13,0),0)</f>
        <v>2</v>
      </c>
      <c r="G2084" s="43">
        <f>IFERROR(VLOOKUP(A2084,'2023'!A:N,14,0),0)</f>
        <v>22221819</v>
      </c>
      <c r="H2084" s="43">
        <v>0</v>
      </c>
      <c r="I2084" s="43">
        <v>0</v>
      </c>
      <c r="J2084" s="44">
        <f t="shared" si="41"/>
        <v>11110909.5</v>
      </c>
      <c r="K2084" s="43">
        <v>0</v>
      </c>
      <c r="L2084" s="43">
        <v>0</v>
      </c>
      <c r="M2084" s="44">
        <f t="shared" si="42"/>
        <v>0</v>
      </c>
      <c r="N2084" s="43">
        <f t="shared" si="43"/>
        <v>2</v>
      </c>
      <c r="O2084" s="44">
        <f t="shared" si="44"/>
        <v>22221819</v>
      </c>
    </row>
    <row r="2085" spans="1:15" x14ac:dyDescent="0.2">
      <c r="A2085" s="31" t="s">
        <v>1068</v>
      </c>
      <c r="B2085" s="31" t="s">
        <v>20</v>
      </c>
      <c r="C2085" s="31">
        <v>1</v>
      </c>
      <c r="D2085" s="31">
        <v>16900000</v>
      </c>
      <c r="E2085" s="31">
        <f t="shared" si="40"/>
        <v>0</v>
      </c>
      <c r="F2085" s="43">
        <f>IFERROR(VLOOKUP(A2085,'2023'!A:N,13,0),0)</f>
        <v>1</v>
      </c>
      <c r="G2085" s="43">
        <f>IFERROR(VLOOKUP(A2085,'2023'!A:N,14,0),0)</f>
        <v>16900000</v>
      </c>
      <c r="H2085" s="43">
        <v>0</v>
      </c>
      <c r="I2085" s="43">
        <v>0</v>
      </c>
      <c r="J2085" s="44">
        <f t="shared" si="41"/>
        <v>16900000</v>
      </c>
      <c r="K2085" s="43">
        <v>0</v>
      </c>
      <c r="L2085" s="43">
        <v>0</v>
      </c>
      <c r="M2085" s="44">
        <f t="shared" si="42"/>
        <v>0</v>
      </c>
      <c r="N2085" s="43">
        <f t="shared" si="43"/>
        <v>1</v>
      </c>
      <c r="O2085" s="44">
        <f t="shared" si="44"/>
        <v>16900000</v>
      </c>
    </row>
    <row r="2086" spans="1:15" x14ac:dyDescent="0.2">
      <c r="A2086" s="31" t="s">
        <v>1069</v>
      </c>
      <c r="B2086" s="31" t="s">
        <v>11</v>
      </c>
      <c r="C2086" s="31">
        <v>1</v>
      </c>
      <c r="D2086" s="31">
        <v>12281818</v>
      </c>
      <c r="E2086" s="31">
        <f t="shared" si="40"/>
        <v>0</v>
      </c>
      <c r="F2086" s="43">
        <f>IFERROR(VLOOKUP(A2086,'2023'!A:N,13,0),0)</f>
        <v>1</v>
      </c>
      <c r="G2086" s="43">
        <f>IFERROR(VLOOKUP(A2086,'2023'!A:N,14,0),0)</f>
        <v>12281818</v>
      </c>
      <c r="H2086" s="43">
        <v>0</v>
      </c>
      <c r="I2086" s="43">
        <v>0</v>
      </c>
      <c r="J2086" s="44">
        <f t="shared" si="41"/>
        <v>12281818</v>
      </c>
      <c r="K2086" s="43">
        <v>0</v>
      </c>
      <c r="L2086" s="43">
        <v>0</v>
      </c>
      <c r="M2086" s="44">
        <f t="shared" si="42"/>
        <v>0</v>
      </c>
      <c r="N2086" s="43">
        <f t="shared" si="43"/>
        <v>1</v>
      </c>
      <c r="O2086" s="44">
        <f t="shared" si="44"/>
        <v>12281818</v>
      </c>
    </row>
    <row r="2087" spans="1:15" x14ac:dyDescent="0.2">
      <c r="A2087" s="31" t="s">
        <v>1070</v>
      </c>
      <c r="B2087" s="31" t="s">
        <v>11</v>
      </c>
      <c r="C2087" s="31">
        <v>1</v>
      </c>
      <c r="D2087" s="31">
        <v>16886532</v>
      </c>
      <c r="E2087" s="31">
        <f t="shared" si="40"/>
        <v>0</v>
      </c>
      <c r="F2087" s="43">
        <f>IFERROR(VLOOKUP(A2087,'2023'!A:N,13,0),0)</f>
        <v>1</v>
      </c>
      <c r="G2087" s="43">
        <f>IFERROR(VLOOKUP(A2087,'2023'!A:N,14,0),0)</f>
        <v>16886532</v>
      </c>
      <c r="H2087" s="43">
        <v>0</v>
      </c>
      <c r="I2087" s="43">
        <v>0</v>
      </c>
      <c r="J2087" s="44">
        <f t="shared" si="41"/>
        <v>16886532</v>
      </c>
      <c r="K2087" s="43">
        <v>0</v>
      </c>
      <c r="L2087" s="43">
        <v>0</v>
      </c>
      <c r="M2087" s="44">
        <f t="shared" si="42"/>
        <v>0</v>
      </c>
      <c r="N2087" s="43">
        <f t="shared" si="43"/>
        <v>1</v>
      </c>
      <c r="O2087" s="44">
        <f t="shared" si="44"/>
        <v>16886532</v>
      </c>
    </row>
    <row r="2088" spans="1:15" x14ac:dyDescent="0.2">
      <c r="A2088" s="31" t="s">
        <v>1071</v>
      </c>
      <c r="B2088" s="31" t="s">
        <v>11</v>
      </c>
      <c r="C2088" s="31">
        <v>4</v>
      </c>
      <c r="D2088" s="31">
        <v>69054544</v>
      </c>
      <c r="E2088" s="31">
        <f t="shared" si="40"/>
        <v>0</v>
      </c>
      <c r="F2088" s="43">
        <f>IFERROR(VLOOKUP(A2088,'2023'!A:N,13,0),0)</f>
        <v>4</v>
      </c>
      <c r="G2088" s="43">
        <f>IFERROR(VLOOKUP(A2088,'2023'!A:N,14,0),0)</f>
        <v>69054544</v>
      </c>
      <c r="H2088" s="43">
        <v>0</v>
      </c>
      <c r="I2088" s="43">
        <v>0</v>
      </c>
      <c r="J2088" s="44">
        <f t="shared" si="41"/>
        <v>17263636</v>
      </c>
      <c r="K2088" s="43">
        <v>0</v>
      </c>
      <c r="L2088" s="43">
        <v>0</v>
      </c>
      <c r="M2088" s="44">
        <f t="shared" si="42"/>
        <v>0</v>
      </c>
      <c r="N2088" s="43">
        <f t="shared" si="43"/>
        <v>4</v>
      </c>
      <c r="O2088" s="44">
        <f t="shared" si="44"/>
        <v>69054544</v>
      </c>
    </row>
    <row r="2089" spans="1:15" x14ac:dyDescent="0.2">
      <c r="A2089" s="31" t="s">
        <v>1072</v>
      </c>
      <c r="B2089" s="31" t="s">
        <v>11</v>
      </c>
      <c r="C2089" s="31">
        <v>1</v>
      </c>
      <c r="D2089" s="31">
        <v>15291818</v>
      </c>
      <c r="E2089" s="31">
        <f t="shared" si="40"/>
        <v>0</v>
      </c>
      <c r="F2089" s="43">
        <f>IFERROR(VLOOKUP(A2089,'2023'!A:N,13,0),0)</f>
        <v>1</v>
      </c>
      <c r="G2089" s="43">
        <f>IFERROR(VLOOKUP(A2089,'2023'!A:N,14,0),0)</f>
        <v>15291818</v>
      </c>
      <c r="H2089" s="43">
        <v>0</v>
      </c>
      <c r="I2089" s="43">
        <v>0</v>
      </c>
      <c r="J2089" s="44">
        <f t="shared" si="41"/>
        <v>15291818</v>
      </c>
      <c r="K2089" s="43">
        <v>0</v>
      </c>
      <c r="L2089" s="43">
        <v>0</v>
      </c>
      <c r="M2089" s="44">
        <f t="shared" si="42"/>
        <v>0</v>
      </c>
      <c r="N2089" s="43">
        <f t="shared" si="43"/>
        <v>1</v>
      </c>
      <c r="O2089" s="44">
        <f t="shared" si="44"/>
        <v>15291818</v>
      </c>
    </row>
    <row r="2090" spans="1:15" x14ac:dyDescent="0.2">
      <c r="A2090" s="31" t="s">
        <v>1074</v>
      </c>
      <c r="B2090" s="31" t="s">
        <v>11</v>
      </c>
      <c r="C2090" s="31">
        <v>14</v>
      </c>
      <c r="D2090" s="31">
        <v>196193183</v>
      </c>
      <c r="E2090" s="31">
        <f t="shared" si="40"/>
        <v>0</v>
      </c>
      <c r="F2090" s="43">
        <f>IFERROR(VLOOKUP(A2090,'2023'!A:N,13,0),0)</f>
        <v>14</v>
      </c>
      <c r="G2090" s="43">
        <f>IFERROR(VLOOKUP(A2090,'2023'!A:N,14,0),0)</f>
        <v>196193183</v>
      </c>
      <c r="H2090" s="43">
        <v>0</v>
      </c>
      <c r="I2090" s="43">
        <v>0</v>
      </c>
      <c r="J2090" s="44">
        <f t="shared" si="41"/>
        <v>14013798.785714285</v>
      </c>
      <c r="K2090" s="43">
        <v>0</v>
      </c>
      <c r="L2090" s="43">
        <v>0</v>
      </c>
      <c r="M2090" s="44">
        <f t="shared" si="42"/>
        <v>0</v>
      </c>
      <c r="N2090" s="43">
        <f t="shared" si="43"/>
        <v>14</v>
      </c>
      <c r="O2090" s="44">
        <f t="shared" si="44"/>
        <v>196193183</v>
      </c>
    </row>
    <row r="2091" spans="1:15" x14ac:dyDescent="0.2">
      <c r="A2091" s="31" t="s">
        <v>1075</v>
      </c>
      <c r="B2091" s="31" t="s">
        <v>11</v>
      </c>
      <c r="C2091" s="31">
        <v>1</v>
      </c>
      <c r="D2091" s="31">
        <v>17590909</v>
      </c>
      <c r="E2091" s="31">
        <f t="shared" si="40"/>
        <v>0</v>
      </c>
      <c r="F2091" s="43">
        <f>IFERROR(VLOOKUP(A2091,'2023'!A:N,13,0),0)</f>
        <v>1</v>
      </c>
      <c r="G2091" s="43">
        <f>IFERROR(VLOOKUP(A2091,'2023'!A:N,14,0),0)</f>
        <v>17590909</v>
      </c>
      <c r="H2091" s="43">
        <v>0</v>
      </c>
      <c r="I2091" s="43">
        <v>0</v>
      </c>
      <c r="J2091" s="44">
        <f t="shared" si="41"/>
        <v>17590909</v>
      </c>
      <c r="K2091" s="43">
        <v>0</v>
      </c>
      <c r="L2091" s="43">
        <v>0</v>
      </c>
      <c r="M2091" s="44">
        <f t="shared" si="42"/>
        <v>0</v>
      </c>
      <c r="N2091" s="43">
        <f t="shared" si="43"/>
        <v>1</v>
      </c>
      <c r="O2091" s="44">
        <f t="shared" si="44"/>
        <v>17590909</v>
      </c>
    </row>
    <row r="2092" spans="1:15" x14ac:dyDescent="0.2">
      <c r="A2092" s="31" t="s">
        <v>1076</v>
      </c>
      <c r="B2092" s="31" t="s">
        <v>20</v>
      </c>
      <c r="C2092" s="31">
        <v>2</v>
      </c>
      <c r="D2092" s="31">
        <v>19101890</v>
      </c>
      <c r="E2092" s="31">
        <f t="shared" si="40"/>
        <v>0</v>
      </c>
      <c r="F2092" s="43">
        <f>IFERROR(VLOOKUP(A2092,'2023'!A:N,13,0),0)</f>
        <v>2</v>
      </c>
      <c r="G2092" s="43">
        <f>IFERROR(VLOOKUP(A2092,'2023'!A:N,14,0),0)</f>
        <v>19101890</v>
      </c>
      <c r="H2092" s="43">
        <v>0</v>
      </c>
      <c r="I2092" s="43">
        <v>0</v>
      </c>
      <c r="J2092" s="44">
        <f t="shared" si="41"/>
        <v>9550945</v>
      </c>
      <c r="K2092" s="43">
        <v>0</v>
      </c>
      <c r="L2092" s="43">
        <v>0</v>
      </c>
      <c r="M2092" s="44">
        <f t="shared" si="42"/>
        <v>0</v>
      </c>
      <c r="N2092" s="43">
        <f t="shared" si="43"/>
        <v>2</v>
      </c>
      <c r="O2092" s="44">
        <f t="shared" si="44"/>
        <v>19101890</v>
      </c>
    </row>
    <row r="2093" spans="1:15" x14ac:dyDescent="0.2">
      <c r="A2093" s="31" t="s">
        <v>1077</v>
      </c>
      <c r="B2093" s="31" t="s">
        <v>20</v>
      </c>
      <c r="C2093" s="31">
        <v>10</v>
      </c>
      <c r="D2093" s="31">
        <v>154545455</v>
      </c>
      <c r="E2093" s="31">
        <f t="shared" si="40"/>
        <v>0</v>
      </c>
      <c r="F2093" s="43">
        <f>IFERROR(VLOOKUP(A2093,'2023'!A:N,13,0),0)</f>
        <v>10</v>
      </c>
      <c r="G2093" s="43">
        <f>IFERROR(VLOOKUP(A2093,'2023'!A:N,14,0),0)</f>
        <v>154545455</v>
      </c>
      <c r="H2093" s="43">
        <v>0</v>
      </c>
      <c r="I2093" s="43">
        <v>0</v>
      </c>
      <c r="J2093" s="44">
        <f t="shared" si="41"/>
        <v>15454545.5</v>
      </c>
      <c r="K2093" s="43">
        <v>0</v>
      </c>
      <c r="L2093" s="43">
        <v>0</v>
      </c>
      <c r="M2093" s="44">
        <f t="shared" si="42"/>
        <v>0</v>
      </c>
      <c r="N2093" s="43">
        <f t="shared" si="43"/>
        <v>10</v>
      </c>
      <c r="O2093" s="44">
        <f t="shared" si="44"/>
        <v>154545455</v>
      </c>
    </row>
    <row r="2094" spans="1:15" x14ac:dyDescent="0.2">
      <c r="A2094" s="31" t="s">
        <v>1079</v>
      </c>
      <c r="B2094" s="31" t="s">
        <v>20</v>
      </c>
      <c r="C2094" s="31">
        <v>12</v>
      </c>
      <c r="D2094" s="31">
        <v>122181821</v>
      </c>
      <c r="E2094" s="31">
        <f t="shared" si="40"/>
        <v>0</v>
      </c>
      <c r="F2094" s="43">
        <f>IFERROR(VLOOKUP(A2094,'2023'!A:N,13,0),0)</f>
        <v>12</v>
      </c>
      <c r="G2094" s="43">
        <f>IFERROR(VLOOKUP(A2094,'2023'!A:N,14,0),0)</f>
        <v>122181821</v>
      </c>
      <c r="H2094" s="43">
        <v>0</v>
      </c>
      <c r="I2094" s="43">
        <v>0</v>
      </c>
      <c r="J2094" s="44">
        <f t="shared" si="41"/>
        <v>10181818.416666666</v>
      </c>
      <c r="K2094" s="43">
        <v>0</v>
      </c>
      <c r="L2094" s="43">
        <v>0</v>
      </c>
      <c r="M2094" s="44">
        <f t="shared" si="42"/>
        <v>0</v>
      </c>
      <c r="N2094" s="43">
        <f t="shared" si="43"/>
        <v>12</v>
      </c>
      <c r="O2094" s="44">
        <f t="shared" si="44"/>
        <v>122181821</v>
      </c>
    </row>
    <row r="2095" spans="1:15" x14ac:dyDescent="0.2">
      <c r="A2095" s="31" t="s">
        <v>1080</v>
      </c>
      <c r="B2095" s="31" t="s">
        <v>20</v>
      </c>
      <c r="C2095" s="31">
        <v>1</v>
      </c>
      <c r="D2095" s="31">
        <v>17363637</v>
      </c>
      <c r="E2095" s="31">
        <f t="shared" si="40"/>
        <v>0</v>
      </c>
      <c r="F2095" s="43">
        <f>IFERROR(VLOOKUP(A2095,'2023'!A:N,13,0),0)</f>
        <v>1</v>
      </c>
      <c r="G2095" s="43">
        <f>IFERROR(VLOOKUP(A2095,'2023'!A:N,14,0),0)</f>
        <v>17363637</v>
      </c>
      <c r="H2095" s="43">
        <v>0</v>
      </c>
      <c r="I2095" s="43">
        <v>0</v>
      </c>
      <c r="J2095" s="44">
        <f t="shared" si="41"/>
        <v>17363637</v>
      </c>
      <c r="K2095" s="43">
        <v>0</v>
      </c>
      <c r="L2095" s="43">
        <v>0</v>
      </c>
      <c r="M2095" s="44">
        <f t="shared" si="42"/>
        <v>0</v>
      </c>
      <c r="N2095" s="43">
        <f t="shared" si="43"/>
        <v>1</v>
      </c>
      <c r="O2095" s="44">
        <f t="shared" si="44"/>
        <v>17363637</v>
      </c>
    </row>
    <row r="2096" spans="1:15" x14ac:dyDescent="0.2">
      <c r="A2096" s="31" t="s">
        <v>1081</v>
      </c>
      <c r="B2096" s="31" t="s">
        <v>11</v>
      </c>
      <c r="C2096" s="31">
        <v>359</v>
      </c>
      <c r="D2096" s="31">
        <v>1564654603</v>
      </c>
      <c r="E2096" s="31">
        <f t="shared" si="40"/>
        <v>0</v>
      </c>
      <c r="F2096" s="43">
        <f>IFERROR(VLOOKUP(A2096,'2023'!A:N,13,0),0)</f>
        <v>359</v>
      </c>
      <c r="G2096" s="43">
        <f>IFERROR(VLOOKUP(A2096,'2023'!A:N,14,0),0)</f>
        <v>1564654603</v>
      </c>
      <c r="H2096" s="43">
        <v>0</v>
      </c>
      <c r="I2096" s="43">
        <v>0</v>
      </c>
      <c r="J2096" s="44">
        <f t="shared" si="41"/>
        <v>4358369.3676880226</v>
      </c>
      <c r="K2096" s="43">
        <v>0</v>
      </c>
      <c r="L2096" s="43">
        <v>0</v>
      </c>
      <c r="M2096" s="44">
        <f t="shared" si="42"/>
        <v>0</v>
      </c>
      <c r="N2096" s="43">
        <f t="shared" si="43"/>
        <v>359</v>
      </c>
      <c r="O2096" s="44">
        <f t="shared" si="44"/>
        <v>1564654603</v>
      </c>
    </row>
    <row r="2097" spans="1:15" x14ac:dyDescent="0.2">
      <c r="A2097" s="31" t="s">
        <v>1082</v>
      </c>
      <c r="B2097" s="31" t="s">
        <v>20</v>
      </c>
      <c r="C2097" s="31">
        <v>4</v>
      </c>
      <c r="D2097" s="31">
        <v>51122994</v>
      </c>
      <c r="E2097" s="31">
        <f t="shared" si="40"/>
        <v>0</v>
      </c>
      <c r="F2097" s="43">
        <f>IFERROR(VLOOKUP(A2097,'2023'!A:N,13,0),0)</f>
        <v>4</v>
      </c>
      <c r="G2097" s="43">
        <f>IFERROR(VLOOKUP(A2097,'2023'!A:N,14,0),0)</f>
        <v>51122994</v>
      </c>
      <c r="H2097" s="43">
        <v>0</v>
      </c>
      <c r="I2097" s="43">
        <v>0</v>
      </c>
      <c r="J2097" s="44">
        <f t="shared" si="41"/>
        <v>12780748.5</v>
      </c>
      <c r="K2097" s="43">
        <v>0</v>
      </c>
      <c r="L2097" s="43">
        <v>0</v>
      </c>
      <c r="M2097" s="44">
        <f t="shared" si="42"/>
        <v>0</v>
      </c>
      <c r="N2097" s="43">
        <f t="shared" si="43"/>
        <v>4</v>
      </c>
      <c r="O2097" s="44">
        <f t="shared" si="44"/>
        <v>51122994</v>
      </c>
    </row>
    <row r="2098" spans="1:15" x14ac:dyDescent="0.2">
      <c r="A2098" s="31" t="s">
        <v>1085</v>
      </c>
      <c r="B2098" s="31" t="s">
        <v>20</v>
      </c>
      <c r="C2098" s="31">
        <v>3</v>
      </c>
      <c r="D2098" s="31">
        <v>31390910</v>
      </c>
      <c r="E2098" s="31">
        <f t="shared" si="40"/>
        <v>0</v>
      </c>
      <c r="F2098" s="43">
        <f>IFERROR(VLOOKUP(A2098,'2023'!A:N,13,0),0)</f>
        <v>3</v>
      </c>
      <c r="G2098" s="43">
        <f>IFERROR(VLOOKUP(A2098,'2023'!A:N,14,0),0)</f>
        <v>31390910</v>
      </c>
      <c r="H2098" s="43">
        <v>0</v>
      </c>
      <c r="I2098" s="43">
        <v>0</v>
      </c>
      <c r="J2098" s="44">
        <f t="shared" si="41"/>
        <v>10463636.666666666</v>
      </c>
      <c r="K2098" s="43">
        <v>0</v>
      </c>
      <c r="L2098" s="43">
        <v>0</v>
      </c>
      <c r="M2098" s="44">
        <f t="shared" si="42"/>
        <v>0</v>
      </c>
      <c r="N2098" s="43">
        <f t="shared" si="43"/>
        <v>3</v>
      </c>
      <c r="O2098" s="44">
        <f t="shared" si="44"/>
        <v>31390910</v>
      </c>
    </row>
    <row r="2099" spans="1:15" x14ac:dyDescent="0.2">
      <c r="A2099" s="31" t="s">
        <v>1086</v>
      </c>
      <c r="B2099" s="31" t="s">
        <v>141</v>
      </c>
      <c r="C2099" s="31">
        <v>1</v>
      </c>
      <c r="D2099" s="31">
        <v>290000</v>
      </c>
      <c r="E2099" s="31">
        <f t="shared" si="40"/>
        <v>0</v>
      </c>
      <c r="F2099" s="43">
        <f>IFERROR(VLOOKUP(A2099,'2023'!A:N,13,0),0)</f>
        <v>1</v>
      </c>
      <c r="G2099" s="43">
        <f>IFERROR(VLOOKUP(A2099,'2023'!A:N,14,0),0)</f>
        <v>290000</v>
      </c>
      <c r="H2099" s="43">
        <v>0</v>
      </c>
      <c r="I2099" s="43">
        <v>0</v>
      </c>
      <c r="J2099" s="44">
        <f t="shared" si="41"/>
        <v>290000</v>
      </c>
      <c r="K2099" s="43">
        <v>0</v>
      </c>
      <c r="L2099" s="43">
        <v>0</v>
      </c>
      <c r="M2099" s="44">
        <f t="shared" si="42"/>
        <v>0</v>
      </c>
      <c r="N2099" s="43">
        <f t="shared" si="43"/>
        <v>1</v>
      </c>
      <c r="O2099" s="44">
        <f t="shared" si="44"/>
        <v>290000</v>
      </c>
    </row>
    <row r="2100" spans="1:15" x14ac:dyDescent="0.2">
      <c r="A2100" s="31" t="s">
        <v>1087</v>
      </c>
      <c r="B2100" s="31" t="s">
        <v>141</v>
      </c>
      <c r="C2100" s="31">
        <v>1</v>
      </c>
      <c r="D2100" s="31">
        <v>460000</v>
      </c>
      <c r="E2100" s="31">
        <f t="shared" si="40"/>
        <v>0</v>
      </c>
      <c r="F2100" s="43">
        <f>IFERROR(VLOOKUP(A2100,'2023'!A:N,13,0),0)</f>
        <v>1</v>
      </c>
      <c r="G2100" s="43">
        <f>IFERROR(VLOOKUP(A2100,'2023'!A:N,14,0),0)</f>
        <v>460000</v>
      </c>
      <c r="H2100" s="43">
        <v>0</v>
      </c>
      <c r="I2100" s="43">
        <v>0</v>
      </c>
      <c r="J2100" s="44">
        <f t="shared" si="41"/>
        <v>460000</v>
      </c>
      <c r="K2100" s="43">
        <v>0</v>
      </c>
      <c r="L2100" s="43">
        <v>0</v>
      </c>
      <c r="M2100" s="44">
        <f t="shared" si="42"/>
        <v>0</v>
      </c>
      <c r="N2100" s="43">
        <f t="shared" si="43"/>
        <v>1</v>
      </c>
      <c r="O2100" s="44">
        <f t="shared" si="44"/>
        <v>460000</v>
      </c>
    </row>
    <row r="2101" spans="1:15" x14ac:dyDescent="0.2">
      <c r="A2101" s="31" t="s">
        <v>1088</v>
      </c>
      <c r="B2101" s="31" t="s">
        <v>141</v>
      </c>
      <c r="C2101" s="31">
        <v>4</v>
      </c>
      <c r="D2101" s="31">
        <v>800000</v>
      </c>
      <c r="E2101" s="31">
        <f t="shared" si="40"/>
        <v>0</v>
      </c>
      <c r="F2101" s="43">
        <f>IFERROR(VLOOKUP(A2101,'2023'!A:N,13,0),0)</f>
        <v>4</v>
      </c>
      <c r="G2101" s="43">
        <f>IFERROR(VLOOKUP(A2101,'2023'!A:N,14,0),0)</f>
        <v>800000</v>
      </c>
      <c r="H2101" s="43">
        <v>0</v>
      </c>
      <c r="I2101" s="43">
        <v>0</v>
      </c>
      <c r="J2101" s="44">
        <f t="shared" si="41"/>
        <v>200000</v>
      </c>
      <c r="K2101" s="43">
        <v>0</v>
      </c>
      <c r="L2101" s="43">
        <v>0</v>
      </c>
      <c r="M2101" s="44">
        <f t="shared" si="42"/>
        <v>0</v>
      </c>
      <c r="N2101" s="43">
        <f t="shared" si="43"/>
        <v>4</v>
      </c>
      <c r="O2101" s="44">
        <f t="shared" si="44"/>
        <v>800000</v>
      </c>
    </row>
    <row r="2102" spans="1:15" x14ac:dyDescent="0.2">
      <c r="A2102" s="31" t="s">
        <v>1089</v>
      </c>
      <c r="B2102" s="31" t="s">
        <v>11</v>
      </c>
      <c r="C2102" s="31">
        <v>12</v>
      </c>
      <c r="D2102" s="31">
        <v>652500</v>
      </c>
      <c r="E2102" s="31">
        <f t="shared" si="40"/>
        <v>0</v>
      </c>
      <c r="F2102" s="43">
        <f>IFERROR(VLOOKUP(A2102,'2023'!A:N,13,0),0)</f>
        <v>12</v>
      </c>
      <c r="G2102" s="43">
        <f>IFERROR(VLOOKUP(A2102,'2023'!A:N,14,0),0)</f>
        <v>652500</v>
      </c>
      <c r="H2102" s="43">
        <v>0</v>
      </c>
      <c r="I2102" s="43">
        <v>0</v>
      </c>
      <c r="J2102" s="44">
        <f t="shared" si="41"/>
        <v>54375</v>
      </c>
      <c r="K2102" s="43">
        <v>0</v>
      </c>
      <c r="L2102" s="43">
        <v>0</v>
      </c>
      <c r="M2102" s="44">
        <f t="shared" si="42"/>
        <v>0</v>
      </c>
      <c r="N2102" s="43">
        <f t="shared" si="43"/>
        <v>12</v>
      </c>
      <c r="O2102" s="44">
        <f t="shared" si="44"/>
        <v>652500</v>
      </c>
    </row>
    <row r="2103" spans="1:15" x14ac:dyDescent="0.2">
      <c r="A2103" s="31" t="s">
        <v>1090</v>
      </c>
      <c r="B2103" s="31" t="s">
        <v>280</v>
      </c>
      <c r="C2103" s="31">
        <v>2</v>
      </c>
      <c r="D2103" s="31">
        <v>250908</v>
      </c>
      <c r="E2103" s="31">
        <f t="shared" si="40"/>
        <v>0</v>
      </c>
      <c r="F2103" s="43">
        <f>IFERROR(VLOOKUP(A2103,'2023'!A:N,13,0),0)</f>
        <v>2</v>
      </c>
      <c r="G2103" s="43">
        <f>IFERROR(VLOOKUP(A2103,'2023'!A:N,14,0),0)</f>
        <v>250908</v>
      </c>
      <c r="H2103" s="43">
        <v>0</v>
      </c>
      <c r="I2103" s="43">
        <v>0</v>
      </c>
      <c r="J2103" s="44">
        <f t="shared" si="41"/>
        <v>125454</v>
      </c>
      <c r="K2103" s="43">
        <v>0</v>
      </c>
      <c r="L2103" s="43">
        <v>0</v>
      </c>
      <c r="M2103" s="44">
        <f t="shared" si="42"/>
        <v>0</v>
      </c>
      <c r="N2103" s="43">
        <f t="shared" si="43"/>
        <v>2</v>
      </c>
      <c r="O2103" s="44">
        <f t="shared" si="44"/>
        <v>250908</v>
      </c>
    </row>
    <row r="2104" spans="1:15" x14ac:dyDescent="0.2">
      <c r="A2104" s="31" t="s">
        <v>1091</v>
      </c>
      <c r="B2104" s="31" t="s">
        <v>280</v>
      </c>
      <c r="C2104" s="31">
        <v>16</v>
      </c>
      <c r="D2104" s="31">
        <v>2033135</v>
      </c>
      <c r="E2104" s="31">
        <f t="shared" si="40"/>
        <v>0</v>
      </c>
      <c r="F2104" s="43">
        <f>IFERROR(VLOOKUP(A2104,'2023'!A:N,13,0),0)</f>
        <v>16</v>
      </c>
      <c r="G2104" s="43">
        <f>IFERROR(VLOOKUP(A2104,'2023'!A:N,14,0),0)</f>
        <v>2033135</v>
      </c>
      <c r="H2104" s="43">
        <v>0</v>
      </c>
      <c r="I2104" s="43">
        <v>0</v>
      </c>
      <c r="J2104" s="44">
        <f t="shared" si="41"/>
        <v>127070.9375</v>
      </c>
      <c r="K2104" s="43">
        <v>0</v>
      </c>
      <c r="L2104" s="43">
        <v>0</v>
      </c>
      <c r="M2104" s="44">
        <f t="shared" si="42"/>
        <v>0</v>
      </c>
      <c r="N2104" s="43">
        <f t="shared" si="43"/>
        <v>16</v>
      </c>
      <c r="O2104" s="44">
        <f t="shared" si="44"/>
        <v>2033135</v>
      </c>
    </row>
    <row r="2105" spans="1:15" x14ac:dyDescent="0.2">
      <c r="A2105" s="31" t="s">
        <v>1092</v>
      </c>
      <c r="B2105" s="31" t="s">
        <v>280</v>
      </c>
      <c r="C2105" s="31">
        <v>3</v>
      </c>
      <c r="D2105" s="31">
        <v>376362</v>
      </c>
      <c r="E2105" s="31">
        <f t="shared" si="40"/>
        <v>0</v>
      </c>
      <c r="F2105" s="43">
        <f>IFERROR(VLOOKUP(A2105,'2023'!A:N,13,0),0)</f>
        <v>3</v>
      </c>
      <c r="G2105" s="43">
        <f>IFERROR(VLOOKUP(A2105,'2023'!A:N,14,0),0)</f>
        <v>376362</v>
      </c>
      <c r="H2105" s="43">
        <v>0</v>
      </c>
      <c r="I2105" s="43">
        <v>0</v>
      </c>
      <c r="J2105" s="44">
        <f t="shared" si="41"/>
        <v>125454</v>
      </c>
      <c r="K2105" s="43">
        <v>0</v>
      </c>
      <c r="L2105" s="43">
        <v>0</v>
      </c>
      <c r="M2105" s="44">
        <f t="shared" si="42"/>
        <v>0</v>
      </c>
      <c r="N2105" s="43">
        <f t="shared" si="43"/>
        <v>3</v>
      </c>
      <c r="O2105" s="44">
        <f t="shared" si="44"/>
        <v>376362</v>
      </c>
    </row>
    <row r="2106" spans="1:15" x14ac:dyDescent="0.2">
      <c r="A2106" s="31" t="s">
        <v>1093</v>
      </c>
      <c r="B2106" s="31" t="s">
        <v>141</v>
      </c>
      <c r="C2106" s="31">
        <v>2</v>
      </c>
      <c r="D2106" s="31">
        <v>1133333</v>
      </c>
      <c r="E2106" s="31">
        <f t="shared" si="40"/>
        <v>0</v>
      </c>
      <c r="F2106" s="43">
        <f>IFERROR(VLOOKUP(A2106,'2023'!A:N,13,0),0)</f>
        <v>2</v>
      </c>
      <c r="G2106" s="43">
        <f>IFERROR(VLOOKUP(A2106,'2023'!A:N,14,0),0)</f>
        <v>1133333</v>
      </c>
      <c r="H2106" s="43">
        <v>0</v>
      </c>
      <c r="I2106" s="43">
        <v>0</v>
      </c>
      <c r="J2106" s="44">
        <f t="shared" si="41"/>
        <v>566666.5</v>
      </c>
      <c r="K2106" s="43">
        <v>0</v>
      </c>
      <c r="L2106" s="43">
        <v>0</v>
      </c>
      <c r="M2106" s="44">
        <f t="shared" si="42"/>
        <v>0</v>
      </c>
      <c r="N2106" s="43">
        <f t="shared" si="43"/>
        <v>2</v>
      </c>
      <c r="O2106" s="44">
        <f t="shared" si="44"/>
        <v>1133333</v>
      </c>
    </row>
    <row r="2107" spans="1:15" x14ac:dyDescent="0.2">
      <c r="A2107" s="31" t="s">
        <v>1094</v>
      </c>
      <c r="B2107" s="31" t="s">
        <v>141</v>
      </c>
      <c r="C2107" s="31">
        <v>20</v>
      </c>
      <c r="D2107" s="31">
        <v>5280000</v>
      </c>
      <c r="E2107" s="31">
        <f t="shared" si="40"/>
        <v>0</v>
      </c>
      <c r="F2107" s="43">
        <f>IFERROR(VLOOKUP(A2107,'2023'!A:N,13,0),0)</f>
        <v>20</v>
      </c>
      <c r="G2107" s="43">
        <f>IFERROR(VLOOKUP(A2107,'2023'!A:N,14,0),0)</f>
        <v>5280000</v>
      </c>
      <c r="H2107" s="43">
        <v>0</v>
      </c>
      <c r="I2107" s="43">
        <v>0</v>
      </c>
      <c r="J2107" s="44">
        <f t="shared" si="41"/>
        <v>264000</v>
      </c>
      <c r="K2107" s="43">
        <v>0</v>
      </c>
      <c r="L2107" s="43">
        <v>0</v>
      </c>
      <c r="M2107" s="44">
        <f t="shared" si="42"/>
        <v>0</v>
      </c>
      <c r="N2107" s="43">
        <f t="shared" si="43"/>
        <v>20</v>
      </c>
      <c r="O2107" s="44">
        <f t="shared" si="44"/>
        <v>5280000</v>
      </c>
    </row>
    <row r="2108" spans="1:15" x14ac:dyDescent="0.2">
      <c r="A2108" s="31" t="s">
        <v>1095</v>
      </c>
      <c r="B2108" s="31" t="s">
        <v>280</v>
      </c>
      <c r="C2108" s="31">
        <v>50</v>
      </c>
      <c r="D2108" s="31">
        <v>909100</v>
      </c>
      <c r="E2108" s="31">
        <f t="shared" si="40"/>
        <v>0</v>
      </c>
      <c r="F2108" s="43">
        <f>IFERROR(VLOOKUP(A2108,'2023'!A:N,13,0),0)</f>
        <v>50</v>
      </c>
      <c r="G2108" s="43">
        <f>IFERROR(VLOOKUP(A2108,'2023'!A:N,14,0),0)</f>
        <v>909100</v>
      </c>
      <c r="H2108" s="43">
        <v>0</v>
      </c>
      <c r="I2108" s="43">
        <v>0</v>
      </c>
      <c r="J2108" s="44">
        <f t="shared" si="41"/>
        <v>18182</v>
      </c>
      <c r="K2108" s="43">
        <v>0</v>
      </c>
      <c r="L2108" s="43">
        <v>0</v>
      </c>
      <c r="M2108" s="44">
        <f t="shared" si="42"/>
        <v>0</v>
      </c>
      <c r="N2108" s="43">
        <f t="shared" si="43"/>
        <v>50</v>
      </c>
      <c r="O2108" s="44">
        <f t="shared" si="44"/>
        <v>909100</v>
      </c>
    </row>
    <row r="2109" spans="1:15" x14ac:dyDescent="0.2">
      <c r="A2109" s="31" t="s">
        <v>1096</v>
      </c>
      <c r="B2109" s="31" t="s">
        <v>350</v>
      </c>
      <c r="C2109" s="31">
        <v>1</v>
      </c>
      <c r="D2109" s="31">
        <v>1400000</v>
      </c>
      <c r="E2109" s="31">
        <f t="shared" si="40"/>
        <v>0</v>
      </c>
      <c r="F2109" s="43">
        <f>IFERROR(VLOOKUP(A2109,'2023'!A:N,13,0),0)</f>
        <v>1</v>
      </c>
      <c r="G2109" s="43">
        <f>IFERROR(VLOOKUP(A2109,'2023'!A:N,14,0),0)</f>
        <v>1400000</v>
      </c>
      <c r="H2109" s="43">
        <v>0</v>
      </c>
      <c r="I2109" s="43">
        <v>0</v>
      </c>
      <c r="J2109" s="44">
        <f t="shared" si="41"/>
        <v>1400000</v>
      </c>
      <c r="K2109" s="43">
        <v>0</v>
      </c>
      <c r="L2109" s="43">
        <v>0</v>
      </c>
      <c r="M2109" s="44">
        <f t="shared" si="42"/>
        <v>0</v>
      </c>
      <c r="N2109" s="43">
        <f t="shared" si="43"/>
        <v>1</v>
      </c>
      <c r="O2109" s="44">
        <f t="shared" si="44"/>
        <v>1400000</v>
      </c>
    </row>
    <row r="2110" spans="1:15" x14ac:dyDescent="0.2">
      <c r="A2110" s="31" t="s">
        <v>1097</v>
      </c>
      <c r="B2110" s="31" t="s">
        <v>141</v>
      </c>
      <c r="C2110" s="31">
        <v>1</v>
      </c>
      <c r="D2110" s="31">
        <v>400000</v>
      </c>
      <c r="E2110" s="31">
        <f t="shared" si="40"/>
        <v>0</v>
      </c>
      <c r="F2110" s="43">
        <f>IFERROR(VLOOKUP(A2110,'2023'!A:N,13,0),0)</f>
        <v>1</v>
      </c>
      <c r="G2110" s="43">
        <f>IFERROR(VLOOKUP(A2110,'2023'!A:N,14,0),0)</f>
        <v>400000</v>
      </c>
      <c r="H2110" s="43">
        <v>0</v>
      </c>
      <c r="I2110" s="43">
        <v>0</v>
      </c>
      <c r="J2110" s="44">
        <f t="shared" si="41"/>
        <v>400000</v>
      </c>
      <c r="K2110" s="43">
        <v>0</v>
      </c>
      <c r="L2110" s="43">
        <v>0</v>
      </c>
      <c r="M2110" s="44">
        <f t="shared" si="42"/>
        <v>0</v>
      </c>
      <c r="N2110" s="43">
        <f t="shared" si="43"/>
        <v>1</v>
      </c>
      <c r="O2110" s="44">
        <f t="shared" si="44"/>
        <v>400000</v>
      </c>
    </row>
    <row r="2111" spans="1:15" x14ac:dyDescent="0.2">
      <c r="A2111" s="31" t="s">
        <v>1098</v>
      </c>
      <c r="B2111" s="31" t="s">
        <v>11</v>
      </c>
      <c r="C2111" s="31">
        <v>140</v>
      </c>
      <c r="D2111" s="31">
        <v>62017130</v>
      </c>
      <c r="E2111" s="31">
        <f t="shared" si="40"/>
        <v>0</v>
      </c>
      <c r="F2111" s="43">
        <f>IFERROR(VLOOKUP(A2111,'2023'!A:N,13,0),0)</f>
        <v>140</v>
      </c>
      <c r="G2111" s="43">
        <f>IFERROR(VLOOKUP(A2111,'2023'!A:N,14,0),0)</f>
        <v>62017130</v>
      </c>
      <c r="H2111" s="43">
        <v>0</v>
      </c>
      <c r="I2111" s="43">
        <v>0</v>
      </c>
      <c r="J2111" s="44">
        <f t="shared" si="41"/>
        <v>442979.5</v>
      </c>
      <c r="K2111" s="43">
        <v>0</v>
      </c>
      <c r="L2111" s="43">
        <v>0</v>
      </c>
      <c r="M2111" s="44">
        <f t="shared" si="42"/>
        <v>0</v>
      </c>
      <c r="N2111" s="43">
        <f t="shared" si="43"/>
        <v>140</v>
      </c>
      <c r="O2111" s="44">
        <f t="shared" si="44"/>
        <v>62017130</v>
      </c>
    </row>
    <row r="2112" spans="1:15" x14ac:dyDescent="0.2">
      <c r="A2112" s="31" t="s">
        <v>1099</v>
      </c>
      <c r="B2112" s="31" t="s">
        <v>11</v>
      </c>
      <c r="C2112" s="31">
        <v>3</v>
      </c>
      <c r="D2112" s="31">
        <v>300000</v>
      </c>
      <c r="E2112" s="31">
        <f t="shared" si="40"/>
        <v>0</v>
      </c>
      <c r="F2112" s="43">
        <f>IFERROR(VLOOKUP(A2112,'2023'!A:N,13,0),0)</f>
        <v>3</v>
      </c>
      <c r="G2112" s="43">
        <f>IFERROR(VLOOKUP(A2112,'2023'!A:N,14,0),0)</f>
        <v>300000</v>
      </c>
      <c r="H2112" s="43">
        <v>0</v>
      </c>
      <c r="I2112" s="43">
        <v>0</v>
      </c>
      <c r="J2112" s="44">
        <f t="shared" si="41"/>
        <v>100000</v>
      </c>
      <c r="K2112" s="43">
        <v>0</v>
      </c>
      <c r="L2112" s="43">
        <v>0</v>
      </c>
      <c r="M2112" s="44">
        <f t="shared" si="42"/>
        <v>0</v>
      </c>
      <c r="N2112" s="43">
        <f t="shared" si="43"/>
        <v>3</v>
      </c>
      <c r="O2112" s="44">
        <f t="shared" si="44"/>
        <v>300000</v>
      </c>
    </row>
    <row r="2113" spans="1:15" x14ac:dyDescent="0.2">
      <c r="A2113" s="31" t="s">
        <v>1101</v>
      </c>
      <c r="B2113" s="31" t="s">
        <v>11</v>
      </c>
      <c r="C2113" s="31">
        <v>2</v>
      </c>
      <c r="D2113" s="31">
        <v>3709090</v>
      </c>
      <c r="E2113" s="31">
        <f t="shared" si="40"/>
        <v>0</v>
      </c>
      <c r="F2113" s="43">
        <f>IFERROR(VLOOKUP(A2113,'2023'!A:N,13,0),0)</f>
        <v>2</v>
      </c>
      <c r="G2113" s="43">
        <f>IFERROR(VLOOKUP(A2113,'2023'!A:N,14,0),0)</f>
        <v>3709090</v>
      </c>
      <c r="H2113" s="43">
        <v>0</v>
      </c>
      <c r="I2113" s="43">
        <v>0</v>
      </c>
      <c r="J2113" s="44">
        <f t="shared" si="41"/>
        <v>1854545</v>
      </c>
      <c r="K2113" s="43">
        <v>0</v>
      </c>
      <c r="L2113" s="43">
        <v>0</v>
      </c>
      <c r="M2113" s="44">
        <f t="shared" si="42"/>
        <v>0</v>
      </c>
      <c r="N2113" s="43">
        <f t="shared" si="43"/>
        <v>2</v>
      </c>
      <c r="O2113" s="44">
        <f t="shared" si="44"/>
        <v>3709090</v>
      </c>
    </row>
    <row r="2114" spans="1:15" x14ac:dyDescent="0.2">
      <c r="A2114" s="31" t="s">
        <v>1103</v>
      </c>
      <c r="B2114" s="31" t="s">
        <v>11</v>
      </c>
      <c r="C2114" s="31">
        <v>3</v>
      </c>
      <c r="D2114" s="31">
        <v>2454545</v>
      </c>
      <c r="E2114" s="31">
        <f t="shared" si="40"/>
        <v>0</v>
      </c>
      <c r="F2114" s="43">
        <f>IFERROR(VLOOKUP(A2114,'2023'!A:N,13,0),0)</f>
        <v>3</v>
      </c>
      <c r="G2114" s="43">
        <f>IFERROR(VLOOKUP(A2114,'2023'!A:N,14,0),0)</f>
        <v>2454545</v>
      </c>
      <c r="H2114" s="43">
        <v>0</v>
      </c>
      <c r="I2114" s="43">
        <v>0</v>
      </c>
      <c r="J2114" s="44">
        <f t="shared" si="41"/>
        <v>818181.66666666663</v>
      </c>
      <c r="K2114" s="43">
        <v>0</v>
      </c>
      <c r="L2114" s="43">
        <v>0</v>
      </c>
      <c r="M2114" s="44">
        <f t="shared" si="42"/>
        <v>0</v>
      </c>
      <c r="N2114" s="43">
        <f t="shared" si="43"/>
        <v>3</v>
      </c>
      <c r="O2114" s="44">
        <f t="shared" si="44"/>
        <v>2454545</v>
      </c>
    </row>
    <row r="2115" spans="1:15" x14ac:dyDescent="0.2">
      <c r="A2115" s="31" t="s">
        <v>1106</v>
      </c>
      <c r="B2115" s="31" t="s">
        <v>11</v>
      </c>
      <c r="C2115" s="31">
        <v>1</v>
      </c>
      <c r="D2115" s="31">
        <v>654545</v>
      </c>
      <c r="E2115" s="31">
        <f t="shared" si="40"/>
        <v>0</v>
      </c>
      <c r="F2115" s="43">
        <f>IFERROR(VLOOKUP(A2115,'2023'!A:N,13,0),0)</f>
        <v>1</v>
      </c>
      <c r="G2115" s="43">
        <f>IFERROR(VLOOKUP(A2115,'2023'!A:N,14,0),0)</f>
        <v>654545</v>
      </c>
      <c r="H2115" s="43">
        <v>0</v>
      </c>
      <c r="I2115" s="43">
        <v>0</v>
      </c>
      <c r="J2115" s="44">
        <f t="shared" si="41"/>
        <v>654545</v>
      </c>
      <c r="K2115" s="43">
        <v>0</v>
      </c>
      <c r="L2115" s="43">
        <v>0</v>
      </c>
      <c r="M2115" s="44">
        <f t="shared" si="42"/>
        <v>0</v>
      </c>
      <c r="N2115" s="43">
        <f t="shared" si="43"/>
        <v>1</v>
      </c>
      <c r="O2115" s="44">
        <f t="shared" si="44"/>
        <v>654545</v>
      </c>
    </row>
    <row r="2116" spans="1:15" x14ac:dyDescent="0.2">
      <c r="A2116" s="31" t="s">
        <v>1107</v>
      </c>
      <c r="B2116" s="31" t="s">
        <v>11</v>
      </c>
      <c r="C2116" s="31">
        <v>1</v>
      </c>
      <c r="D2116" s="31">
        <v>1454545</v>
      </c>
      <c r="E2116" s="31">
        <f t="shared" si="40"/>
        <v>0</v>
      </c>
      <c r="F2116" s="43">
        <f>IFERROR(VLOOKUP(A2116,'2023'!A:N,13,0),0)</f>
        <v>1</v>
      </c>
      <c r="G2116" s="43">
        <f>IFERROR(VLOOKUP(A2116,'2023'!A:N,14,0),0)</f>
        <v>1454545</v>
      </c>
      <c r="H2116" s="43">
        <v>0</v>
      </c>
      <c r="I2116" s="43">
        <v>0</v>
      </c>
      <c r="J2116" s="44">
        <f t="shared" si="41"/>
        <v>1454545</v>
      </c>
      <c r="K2116" s="43">
        <v>0</v>
      </c>
      <c r="L2116" s="43">
        <v>0</v>
      </c>
      <c r="M2116" s="44">
        <f t="shared" si="42"/>
        <v>0</v>
      </c>
      <c r="N2116" s="43">
        <f t="shared" si="43"/>
        <v>1</v>
      </c>
      <c r="O2116" s="44">
        <f t="shared" si="44"/>
        <v>1454545</v>
      </c>
    </row>
    <row r="2117" spans="1:15" x14ac:dyDescent="0.2">
      <c r="A2117" s="31" t="s">
        <v>1109</v>
      </c>
      <c r="B2117" s="31" t="s">
        <v>11</v>
      </c>
      <c r="C2117" s="31">
        <v>4</v>
      </c>
      <c r="D2117" s="31">
        <v>3919188</v>
      </c>
      <c r="E2117" s="31">
        <f t="shared" si="40"/>
        <v>0</v>
      </c>
      <c r="F2117" s="43">
        <f>IFERROR(VLOOKUP(A2117,'2023'!A:N,13,0),0)</f>
        <v>4</v>
      </c>
      <c r="G2117" s="43">
        <f>IFERROR(VLOOKUP(A2117,'2023'!A:N,14,0),0)</f>
        <v>3919188</v>
      </c>
      <c r="H2117" s="43">
        <v>0</v>
      </c>
      <c r="I2117" s="43">
        <v>0</v>
      </c>
      <c r="J2117" s="44">
        <f t="shared" si="41"/>
        <v>979797</v>
      </c>
      <c r="K2117" s="43">
        <v>0</v>
      </c>
      <c r="L2117" s="43">
        <v>0</v>
      </c>
      <c r="M2117" s="44">
        <f t="shared" si="42"/>
        <v>0</v>
      </c>
      <c r="N2117" s="43">
        <f t="shared" si="43"/>
        <v>4</v>
      </c>
      <c r="O2117" s="44">
        <f t="shared" si="44"/>
        <v>3919188</v>
      </c>
    </row>
    <row r="2118" spans="1:15" x14ac:dyDescent="0.2">
      <c r="A2118" s="31" t="s">
        <v>1110</v>
      </c>
      <c r="B2118" s="31" t="s">
        <v>11</v>
      </c>
      <c r="C2118" s="31">
        <v>1</v>
      </c>
      <c r="D2118" s="31">
        <v>1163636</v>
      </c>
      <c r="E2118" s="31">
        <f t="shared" si="40"/>
        <v>0</v>
      </c>
      <c r="F2118" s="43">
        <f>IFERROR(VLOOKUP(A2118,'2023'!A:N,13,0),0)</f>
        <v>1</v>
      </c>
      <c r="G2118" s="43">
        <f>IFERROR(VLOOKUP(A2118,'2023'!A:N,14,0),0)</f>
        <v>1163636</v>
      </c>
      <c r="H2118" s="43">
        <v>0</v>
      </c>
      <c r="I2118" s="43">
        <v>0</v>
      </c>
      <c r="J2118" s="44">
        <f t="shared" si="41"/>
        <v>1163636</v>
      </c>
      <c r="K2118" s="43">
        <v>0</v>
      </c>
      <c r="L2118" s="43">
        <v>0</v>
      </c>
      <c r="M2118" s="44">
        <f t="shared" si="42"/>
        <v>0</v>
      </c>
      <c r="N2118" s="43">
        <f t="shared" si="43"/>
        <v>1</v>
      </c>
      <c r="O2118" s="44">
        <f t="shared" si="44"/>
        <v>1163636</v>
      </c>
    </row>
    <row r="2119" spans="1:15" x14ac:dyDescent="0.2">
      <c r="A2119" s="31" t="s">
        <v>1111</v>
      </c>
      <c r="B2119" s="31" t="s">
        <v>25</v>
      </c>
      <c r="C2119" s="31">
        <v>1</v>
      </c>
      <c r="D2119" s="31">
        <v>230000</v>
      </c>
      <c r="E2119" s="31">
        <f t="shared" si="40"/>
        <v>0</v>
      </c>
      <c r="F2119" s="43">
        <f>IFERROR(VLOOKUP(A2119,'2023'!A:N,13,0),0)</f>
        <v>1</v>
      </c>
      <c r="G2119" s="43">
        <f>IFERROR(VLOOKUP(A2119,'2023'!A:N,14,0),0)</f>
        <v>230000</v>
      </c>
      <c r="H2119" s="43">
        <v>0</v>
      </c>
      <c r="I2119" s="43">
        <v>0</v>
      </c>
      <c r="J2119" s="44">
        <f t="shared" si="41"/>
        <v>230000</v>
      </c>
      <c r="K2119" s="43">
        <v>0</v>
      </c>
      <c r="L2119" s="43">
        <v>0</v>
      </c>
      <c r="M2119" s="44">
        <f t="shared" si="42"/>
        <v>0</v>
      </c>
      <c r="N2119" s="43">
        <f t="shared" si="43"/>
        <v>1</v>
      </c>
      <c r="O2119" s="44">
        <f t="shared" si="44"/>
        <v>230000</v>
      </c>
    </row>
    <row r="2120" spans="1:15" x14ac:dyDescent="0.2">
      <c r="A2120" s="31" t="s">
        <v>1112</v>
      </c>
      <c r="B2120" s="31" t="s">
        <v>11</v>
      </c>
      <c r="C2120" s="31">
        <v>1</v>
      </c>
      <c r="D2120" s="31">
        <v>200000</v>
      </c>
      <c r="E2120" s="31">
        <f t="shared" si="40"/>
        <v>0</v>
      </c>
      <c r="F2120" s="43">
        <f>IFERROR(VLOOKUP(A2120,'2023'!A:N,13,0),0)</f>
        <v>1</v>
      </c>
      <c r="G2120" s="43">
        <f>IFERROR(VLOOKUP(A2120,'2023'!A:N,14,0),0)</f>
        <v>200000</v>
      </c>
      <c r="H2120" s="43">
        <v>0</v>
      </c>
      <c r="I2120" s="43">
        <v>0</v>
      </c>
      <c r="J2120" s="44">
        <f t="shared" si="41"/>
        <v>200000</v>
      </c>
      <c r="K2120" s="43">
        <v>0</v>
      </c>
      <c r="L2120" s="43">
        <v>0</v>
      </c>
      <c r="M2120" s="44">
        <f t="shared" si="42"/>
        <v>0</v>
      </c>
      <c r="N2120" s="43">
        <f t="shared" si="43"/>
        <v>1</v>
      </c>
      <c r="O2120" s="44">
        <f t="shared" si="44"/>
        <v>200000</v>
      </c>
    </row>
    <row r="2121" spans="1:15" x14ac:dyDescent="0.2">
      <c r="A2121" s="31" t="s">
        <v>1113</v>
      </c>
      <c r="B2121" s="31" t="s">
        <v>11</v>
      </c>
      <c r="C2121" s="31">
        <v>1</v>
      </c>
      <c r="D2121" s="31">
        <v>2045455</v>
      </c>
      <c r="E2121" s="31">
        <f t="shared" si="40"/>
        <v>0</v>
      </c>
      <c r="F2121" s="43">
        <f>IFERROR(VLOOKUP(A2121,'2023'!A:N,13,0),0)</f>
        <v>1</v>
      </c>
      <c r="G2121" s="43">
        <f>IFERROR(VLOOKUP(A2121,'2023'!A:N,14,0),0)</f>
        <v>2045455</v>
      </c>
      <c r="H2121" s="43">
        <v>0</v>
      </c>
      <c r="I2121" s="43">
        <v>0</v>
      </c>
      <c r="J2121" s="44">
        <f t="shared" si="41"/>
        <v>2045455</v>
      </c>
      <c r="K2121" s="43">
        <v>0</v>
      </c>
      <c r="L2121" s="43">
        <v>0</v>
      </c>
      <c r="M2121" s="44">
        <f t="shared" si="42"/>
        <v>0</v>
      </c>
      <c r="N2121" s="43">
        <f t="shared" si="43"/>
        <v>1</v>
      </c>
      <c r="O2121" s="44">
        <f t="shared" si="44"/>
        <v>2045455</v>
      </c>
    </row>
    <row r="2122" spans="1:15" x14ac:dyDescent="0.2">
      <c r="A2122" s="31" t="s">
        <v>1114</v>
      </c>
      <c r="B2122" s="31" t="s">
        <v>11</v>
      </c>
      <c r="C2122" s="31">
        <v>43</v>
      </c>
      <c r="D2122" s="31">
        <v>15636348</v>
      </c>
      <c r="E2122" s="31">
        <f t="shared" si="40"/>
        <v>0</v>
      </c>
      <c r="F2122" s="43">
        <f>IFERROR(VLOOKUP(A2122,'2023'!A:N,13,0),0)</f>
        <v>43</v>
      </c>
      <c r="G2122" s="43">
        <f>IFERROR(VLOOKUP(A2122,'2023'!A:N,14,0),0)</f>
        <v>15636348</v>
      </c>
      <c r="H2122" s="43">
        <v>0</v>
      </c>
      <c r="I2122" s="43">
        <v>0</v>
      </c>
      <c r="J2122" s="44">
        <f t="shared" si="41"/>
        <v>363636</v>
      </c>
      <c r="K2122" s="43">
        <v>0</v>
      </c>
      <c r="L2122" s="43">
        <v>0</v>
      </c>
      <c r="M2122" s="44">
        <f t="shared" si="42"/>
        <v>0</v>
      </c>
      <c r="N2122" s="43">
        <f t="shared" si="43"/>
        <v>43</v>
      </c>
      <c r="O2122" s="44">
        <f t="shared" si="44"/>
        <v>15636348</v>
      </c>
    </row>
    <row r="2123" spans="1:15" x14ac:dyDescent="0.2">
      <c r="A2123" s="31" t="s">
        <v>1115</v>
      </c>
      <c r="B2123" s="31" t="s">
        <v>11</v>
      </c>
      <c r="C2123" s="31">
        <v>21</v>
      </c>
      <c r="D2123" s="31">
        <v>7273507</v>
      </c>
      <c r="E2123" s="31">
        <f t="shared" si="40"/>
        <v>0</v>
      </c>
      <c r="F2123" s="43">
        <f>IFERROR(VLOOKUP(A2123,'2023'!A:N,13,0),0)</f>
        <v>21</v>
      </c>
      <c r="G2123" s="43">
        <f>IFERROR(VLOOKUP(A2123,'2023'!A:N,14,0),0)</f>
        <v>7273507</v>
      </c>
      <c r="H2123" s="43">
        <v>0</v>
      </c>
      <c r="I2123" s="43">
        <v>0</v>
      </c>
      <c r="J2123" s="44">
        <f t="shared" si="41"/>
        <v>346357.47619047621</v>
      </c>
      <c r="K2123" s="43">
        <v>0</v>
      </c>
      <c r="L2123" s="43">
        <v>0</v>
      </c>
      <c r="M2123" s="44">
        <f t="shared" si="42"/>
        <v>0</v>
      </c>
      <c r="N2123" s="43">
        <f t="shared" si="43"/>
        <v>21</v>
      </c>
      <c r="O2123" s="44">
        <f t="shared" si="44"/>
        <v>7273507</v>
      </c>
    </row>
    <row r="2124" spans="1:15" x14ac:dyDescent="0.2">
      <c r="A2124" s="31" t="s">
        <v>1116</v>
      </c>
      <c r="B2124" s="31" t="s">
        <v>11</v>
      </c>
      <c r="C2124" s="31">
        <v>7</v>
      </c>
      <c r="D2124" s="31">
        <v>4664544</v>
      </c>
      <c r="E2124" s="31">
        <f t="shared" si="40"/>
        <v>0</v>
      </c>
      <c r="F2124" s="43">
        <f>IFERROR(VLOOKUP(A2124,'2023'!A:N,13,0),0)</f>
        <v>7</v>
      </c>
      <c r="G2124" s="43">
        <f>IFERROR(VLOOKUP(A2124,'2023'!A:N,14,0),0)</f>
        <v>4664544</v>
      </c>
      <c r="H2124" s="43">
        <v>0</v>
      </c>
      <c r="I2124" s="43">
        <v>0</v>
      </c>
      <c r="J2124" s="44">
        <f t="shared" si="41"/>
        <v>666363.42857142852</v>
      </c>
      <c r="K2124" s="43">
        <v>0</v>
      </c>
      <c r="L2124" s="43">
        <v>0</v>
      </c>
      <c r="M2124" s="44">
        <f t="shared" si="42"/>
        <v>0</v>
      </c>
      <c r="N2124" s="43">
        <f t="shared" si="43"/>
        <v>7</v>
      </c>
      <c r="O2124" s="44">
        <f t="shared" si="44"/>
        <v>4664544</v>
      </c>
    </row>
    <row r="2125" spans="1:15" x14ac:dyDescent="0.2">
      <c r="A2125" s="31" t="s">
        <v>1117</v>
      </c>
      <c r="B2125" s="31" t="s">
        <v>11</v>
      </c>
      <c r="C2125" s="31">
        <v>6</v>
      </c>
      <c r="D2125" s="31">
        <v>4341818</v>
      </c>
      <c r="E2125" s="31">
        <f t="shared" si="40"/>
        <v>0</v>
      </c>
      <c r="F2125" s="43">
        <f>IFERROR(VLOOKUP(A2125,'2023'!A:N,13,0),0)</f>
        <v>6</v>
      </c>
      <c r="G2125" s="43">
        <f>IFERROR(VLOOKUP(A2125,'2023'!A:N,14,0),0)</f>
        <v>4341818</v>
      </c>
      <c r="H2125" s="43">
        <v>0</v>
      </c>
      <c r="I2125" s="43">
        <v>0</v>
      </c>
      <c r="J2125" s="44">
        <f t="shared" si="41"/>
        <v>723636.33333333337</v>
      </c>
      <c r="K2125" s="43">
        <v>0</v>
      </c>
      <c r="L2125" s="43">
        <v>0</v>
      </c>
      <c r="M2125" s="44">
        <f t="shared" si="42"/>
        <v>0</v>
      </c>
      <c r="N2125" s="43">
        <f t="shared" si="43"/>
        <v>6</v>
      </c>
      <c r="O2125" s="44">
        <f t="shared" si="44"/>
        <v>4341818</v>
      </c>
    </row>
    <row r="2126" spans="1:15" x14ac:dyDescent="0.2">
      <c r="A2126" s="31" t="s">
        <v>1118</v>
      </c>
      <c r="B2126" s="31" t="s">
        <v>11</v>
      </c>
      <c r="C2126" s="31">
        <v>1</v>
      </c>
      <c r="D2126" s="31">
        <v>409091</v>
      </c>
      <c r="E2126" s="31">
        <f t="shared" si="40"/>
        <v>0</v>
      </c>
      <c r="F2126" s="43">
        <f>IFERROR(VLOOKUP(A2126,'2023'!A:N,13,0),0)</f>
        <v>1</v>
      </c>
      <c r="G2126" s="43">
        <f>IFERROR(VLOOKUP(A2126,'2023'!A:N,14,0),0)</f>
        <v>409091</v>
      </c>
      <c r="H2126" s="43">
        <v>0</v>
      </c>
      <c r="I2126" s="43">
        <v>0</v>
      </c>
      <c r="J2126" s="44">
        <f t="shared" si="41"/>
        <v>409091</v>
      </c>
      <c r="K2126" s="43">
        <v>0</v>
      </c>
      <c r="L2126" s="43">
        <v>0</v>
      </c>
      <c r="M2126" s="44">
        <f t="shared" si="42"/>
        <v>0</v>
      </c>
      <c r="N2126" s="43">
        <f t="shared" si="43"/>
        <v>1</v>
      </c>
      <c r="O2126" s="44">
        <f t="shared" si="44"/>
        <v>409091</v>
      </c>
    </row>
    <row r="2127" spans="1:15" x14ac:dyDescent="0.2">
      <c r="A2127" s="31" t="s">
        <v>1119</v>
      </c>
      <c r="B2127" s="31" t="s">
        <v>11</v>
      </c>
      <c r="C2127" s="31">
        <v>14</v>
      </c>
      <c r="D2127" s="31">
        <v>4120886</v>
      </c>
      <c r="E2127" s="31">
        <f t="shared" si="40"/>
        <v>0</v>
      </c>
      <c r="F2127" s="43">
        <f>IFERROR(VLOOKUP(A2127,'2023'!A:N,13,0),0)</f>
        <v>14</v>
      </c>
      <c r="G2127" s="43">
        <f>IFERROR(VLOOKUP(A2127,'2023'!A:N,14,0),0)</f>
        <v>4120886</v>
      </c>
      <c r="H2127" s="43">
        <v>0</v>
      </c>
      <c r="I2127" s="43">
        <v>0</v>
      </c>
      <c r="J2127" s="44">
        <f t="shared" si="41"/>
        <v>294349</v>
      </c>
      <c r="K2127" s="43">
        <v>0</v>
      </c>
      <c r="L2127" s="43">
        <v>0</v>
      </c>
      <c r="M2127" s="44">
        <f t="shared" si="42"/>
        <v>0</v>
      </c>
      <c r="N2127" s="43">
        <f t="shared" si="43"/>
        <v>14</v>
      </c>
      <c r="O2127" s="44">
        <f t="shared" si="44"/>
        <v>4120886</v>
      </c>
    </row>
    <row r="2128" spans="1:15" x14ac:dyDescent="0.2">
      <c r="A2128" s="31" t="s">
        <v>1120</v>
      </c>
      <c r="B2128" s="31" t="s">
        <v>11</v>
      </c>
      <c r="C2128" s="31">
        <v>9</v>
      </c>
      <c r="D2128" s="31">
        <v>3600000</v>
      </c>
      <c r="E2128" s="31">
        <f t="shared" si="40"/>
        <v>0</v>
      </c>
      <c r="F2128" s="43">
        <f>IFERROR(VLOOKUP(A2128,'2023'!A:N,13,0),0)</f>
        <v>9</v>
      </c>
      <c r="G2128" s="43">
        <f>IFERROR(VLOOKUP(A2128,'2023'!A:N,14,0),0)</f>
        <v>3600000</v>
      </c>
      <c r="H2128" s="43">
        <v>0</v>
      </c>
      <c r="I2128" s="43">
        <v>0</v>
      </c>
      <c r="J2128" s="44">
        <f t="shared" si="41"/>
        <v>400000</v>
      </c>
      <c r="K2128" s="43">
        <v>0</v>
      </c>
      <c r="L2128" s="43">
        <v>0</v>
      </c>
      <c r="M2128" s="44">
        <f t="shared" si="42"/>
        <v>0</v>
      </c>
      <c r="N2128" s="43">
        <f t="shared" si="43"/>
        <v>9</v>
      </c>
      <c r="O2128" s="44">
        <f t="shared" si="44"/>
        <v>3600000</v>
      </c>
    </row>
    <row r="2129" spans="1:15" x14ac:dyDescent="0.2">
      <c r="A2129" s="31" t="s">
        <v>1121</v>
      </c>
      <c r="B2129" s="31" t="s">
        <v>11</v>
      </c>
      <c r="C2129" s="31">
        <v>1</v>
      </c>
      <c r="D2129" s="31">
        <v>445455</v>
      </c>
      <c r="E2129" s="31">
        <f t="shared" si="40"/>
        <v>0</v>
      </c>
      <c r="F2129" s="43">
        <f>IFERROR(VLOOKUP(A2129,'2023'!A:N,13,0),0)</f>
        <v>1</v>
      </c>
      <c r="G2129" s="43">
        <f>IFERROR(VLOOKUP(A2129,'2023'!A:N,14,0),0)</f>
        <v>445455</v>
      </c>
      <c r="H2129" s="43">
        <v>0</v>
      </c>
      <c r="I2129" s="43">
        <v>0</v>
      </c>
      <c r="J2129" s="44">
        <f t="shared" si="41"/>
        <v>445455</v>
      </c>
      <c r="K2129" s="43">
        <v>0</v>
      </c>
      <c r="L2129" s="43">
        <v>0</v>
      </c>
      <c r="M2129" s="44">
        <f t="shared" si="42"/>
        <v>0</v>
      </c>
      <c r="N2129" s="43">
        <f t="shared" si="43"/>
        <v>1</v>
      </c>
      <c r="O2129" s="44">
        <f t="shared" si="44"/>
        <v>445455</v>
      </c>
    </row>
    <row r="2130" spans="1:15" x14ac:dyDescent="0.2">
      <c r="A2130" s="31" t="s">
        <v>1122</v>
      </c>
      <c r="B2130" s="31" t="s">
        <v>11</v>
      </c>
      <c r="C2130" s="31">
        <v>6</v>
      </c>
      <c r="D2130" s="31">
        <v>3436362</v>
      </c>
      <c r="E2130" s="31">
        <f t="shared" si="40"/>
        <v>0</v>
      </c>
      <c r="F2130" s="43">
        <f>IFERROR(VLOOKUP(A2130,'2023'!A:N,13,0),0)</f>
        <v>6</v>
      </c>
      <c r="G2130" s="43">
        <f>IFERROR(VLOOKUP(A2130,'2023'!A:N,14,0),0)</f>
        <v>3436362</v>
      </c>
      <c r="H2130" s="43">
        <v>0</v>
      </c>
      <c r="I2130" s="43">
        <v>0</v>
      </c>
      <c r="J2130" s="44">
        <f t="shared" si="41"/>
        <v>572727</v>
      </c>
      <c r="K2130" s="43">
        <v>0</v>
      </c>
      <c r="L2130" s="43">
        <v>0</v>
      </c>
      <c r="M2130" s="44">
        <f t="shared" si="42"/>
        <v>0</v>
      </c>
      <c r="N2130" s="43">
        <f t="shared" si="43"/>
        <v>6</v>
      </c>
      <c r="O2130" s="44">
        <f t="shared" si="44"/>
        <v>3436362</v>
      </c>
    </row>
    <row r="2131" spans="1:15" x14ac:dyDescent="0.2">
      <c r="A2131" s="31" t="s">
        <v>1123</v>
      </c>
      <c r="B2131" s="31" t="s">
        <v>11</v>
      </c>
      <c r="C2131" s="31">
        <v>6</v>
      </c>
      <c r="D2131" s="31">
        <v>4314050</v>
      </c>
      <c r="E2131" s="31">
        <f t="shared" si="40"/>
        <v>0</v>
      </c>
      <c r="F2131" s="43">
        <f>IFERROR(VLOOKUP(A2131,'2023'!A:N,13,0),0)</f>
        <v>6</v>
      </c>
      <c r="G2131" s="43">
        <f>IFERROR(VLOOKUP(A2131,'2023'!A:N,14,0),0)</f>
        <v>4314050</v>
      </c>
      <c r="H2131" s="43">
        <v>0</v>
      </c>
      <c r="I2131" s="43">
        <v>0</v>
      </c>
      <c r="J2131" s="44">
        <f t="shared" si="41"/>
        <v>719008.33333333337</v>
      </c>
      <c r="K2131" s="43">
        <v>0</v>
      </c>
      <c r="L2131" s="43">
        <v>0</v>
      </c>
      <c r="M2131" s="44">
        <f t="shared" si="42"/>
        <v>0</v>
      </c>
      <c r="N2131" s="43">
        <f t="shared" si="43"/>
        <v>6</v>
      </c>
      <c r="O2131" s="44">
        <f t="shared" si="44"/>
        <v>4314050</v>
      </c>
    </row>
    <row r="2132" spans="1:15" x14ac:dyDescent="0.2">
      <c r="A2132" s="31" t="s">
        <v>1125</v>
      </c>
      <c r="B2132" s="31" t="s">
        <v>11</v>
      </c>
      <c r="C2132" s="31">
        <v>5</v>
      </c>
      <c r="D2132" s="31">
        <v>3897727</v>
      </c>
      <c r="E2132" s="31">
        <f t="shared" si="40"/>
        <v>0</v>
      </c>
      <c r="F2132" s="43">
        <f>IFERROR(VLOOKUP(A2132,'2023'!A:N,13,0),0)</f>
        <v>5</v>
      </c>
      <c r="G2132" s="43">
        <f>IFERROR(VLOOKUP(A2132,'2023'!A:N,14,0),0)</f>
        <v>3897727</v>
      </c>
      <c r="H2132" s="43">
        <v>0</v>
      </c>
      <c r="I2132" s="43">
        <v>0</v>
      </c>
      <c r="J2132" s="44">
        <f t="shared" si="41"/>
        <v>779545.4</v>
      </c>
      <c r="K2132" s="43">
        <v>0</v>
      </c>
      <c r="L2132" s="43">
        <v>0</v>
      </c>
      <c r="M2132" s="44">
        <f t="shared" si="42"/>
        <v>0</v>
      </c>
      <c r="N2132" s="43">
        <f t="shared" si="43"/>
        <v>5</v>
      </c>
      <c r="O2132" s="44">
        <f t="shared" si="44"/>
        <v>3897727</v>
      </c>
    </row>
    <row r="2133" spans="1:15" x14ac:dyDescent="0.2">
      <c r="A2133" s="31" t="s">
        <v>1126</v>
      </c>
      <c r="B2133" s="31" t="s">
        <v>11</v>
      </c>
      <c r="C2133" s="31">
        <v>6</v>
      </c>
      <c r="D2133" s="31">
        <v>6974028</v>
      </c>
      <c r="E2133" s="31">
        <f t="shared" si="40"/>
        <v>0</v>
      </c>
      <c r="F2133" s="43">
        <f>IFERROR(VLOOKUP(A2133,'2023'!A:N,13,0),0)</f>
        <v>6</v>
      </c>
      <c r="G2133" s="43">
        <f>IFERROR(VLOOKUP(A2133,'2023'!A:N,14,0),0)</f>
        <v>6974028</v>
      </c>
      <c r="H2133" s="43">
        <v>0</v>
      </c>
      <c r="I2133" s="43">
        <v>0</v>
      </c>
      <c r="J2133" s="44">
        <f t="shared" si="41"/>
        <v>1162338</v>
      </c>
      <c r="K2133" s="43">
        <v>0</v>
      </c>
      <c r="L2133" s="43">
        <v>0</v>
      </c>
      <c r="M2133" s="44">
        <f t="shared" si="42"/>
        <v>0</v>
      </c>
      <c r="N2133" s="43">
        <f t="shared" si="43"/>
        <v>6</v>
      </c>
      <c r="O2133" s="44">
        <f t="shared" si="44"/>
        <v>6974028</v>
      </c>
    </row>
    <row r="2134" spans="1:15" x14ac:dyDescent="0.2">
      <c r="A2134" s="31" t="s">
        <v>1127</v>
      </c>
      <c r="B2134" s="31" t="s">
        <v>11</v>
      </c>
      <c r="C2134" s="31">
        <v>2</v>
      </c>
      <c r="D2134" s="31">
        <v>296364</v>
      </c>
      <c r="E2134" s="31">
        <f t="shared" si="40"/>
        <v>0</v>
      </c>
      <c r="F2134" s="43">
        <f>IFERROR(VLOOKUP(A2134,'2023'!A:N,13,0),0)</f>
        <v>2</v>
      </c>
      <c r="G2134" s="43">
        <f>IFERROR(VLOOKUP(A2134,'2023'!A:N,14,0),0)</f>
        <v>296364</v>
      </c>
      <c r="H2134" s="43">
        <v>0</v>
      </c>
      <c r="I2134" s="43">
        <v>0</v>
      </c>
      <c r="J2134" s="44">
        <f t="shared" si="41"/>
        <v>148182</v>
      </c>
      <c r="K2134" s="43">
        <v>0</v>
      </c>
      <c r="L2134" s="43">
        <v>0</v>
      </c>
      <c r="M2134" s="44">
        <f t="shared" si="42"/>
        <v>0</v>
      </c>
      <c r="N2134" s="43">
        <f t="shared" si="43"/>
        <v>2</v>
      </c>
      <c r="O2134" s="44">
        <f t="shared" si="44"/>
        <v>296364</v>
      </c>
    </row>
    <row r="2135" spans="1:15" x14ac:dyDescent="0.2">
      <c r="A2135" s="31" t="s">
        <v>1128</v>
      </c>
      <c r="B2135" s="31" t="s">
        <v>11</v>
      </c>
      <c r="C2135" s="31">
        <v>2</v>
      </c>
      <c r="D2135" s="31">
        <v>389091</v>
      </c>
      <c r="E2135" s="31">
        <f t="shared" si="40"/>
        <v>0</v>
      </c>
      <c r="F2135" s="43">
        <f>IFERROR(VLOOKUP(A2135,'2023'!A:N,13,0),0)</f>
        <v>2</v>
      </c>
      <c r="G2135" s="43">
        <f>IFERROR(VLOOKUP(A2135,'2023'!A:N,14,0),0)</f>
        <v>389091</v>
      </c>
      <c r="H2135" s="43">
        <v>0</v>
      </c>
      <c r="I2135" s="43">
        <v>0</v>
      </c>
      <c r="J2135" s="44">
        <f t="shared" si="41"/>
        <v>194545.5</v>
      </c>
      <c r="K2135" s="43">
        <v>0</v>
      </c>
      <c r="L2135" s="43">
        <v>0</v>
      </c>
      <c r="M2135" s="44">
        <f t="shared" si="42"/>
        <v>0</v>
      </c>
      <c r="N2135" s="43">
        <f t="shared" si="43"/>
        <v>2</v>
      </c>
      <c r="O2135" s="44">
        <f t="shared" si="44"/>
        <v>389091</v>
      </c>
    </row>
    <row r="2136" spans="1:15" x14ac:dyDescent="0.2">
      <c r="A2136" s="31" t="s">
        <v>1130</v>
      </c>
      <c r="B2136" s="31" t="s">
        <v>11</v>
      </c>
      <c r="C2136" s="31">
        <v>4</v>
      </c>
      <c r="D2136" s="31">
        <v>527272</v>
      </c>
      <c r="E2136" s="31">
        <f t="shared" si="40"/>
        <v>0</v>
      </c>
      <c r="F2136" s="43">
        <f>IFERROR(VLOOKUP(A2136,'2023'!A:N,13,0),0)</f>
        <v>4</v>
      </c>
      <c r="G2136" s="43">
        <f>IFERROR(VLOOKUP(A2136,'2023'!A:N,14,0),0)</f>
        <v>527272</v>
      </c>
      <c r="H2136" s="43">
        <v>0</v>
      </c>
      <c r="I2136" s="43">
        <v>0</v>
      </c>
      <c r="J2136" s="44">
        <f t="shared" si="41"/>
        <v>131818</v>
      </c>
      <c r="K2136" s="43">
        <v>0</v>
      </c>
      <c r="L2136" s="43">
        <v>0</v>
      </c>
      <c r="M2136" s="44">
        <f t="shared" si="42"/>
        <v>0</v>
      </c>
      <c r="N2136" s="43">
        <f t="shared" si="43"/>
        <v>4</v>
      </c>
      <c r="O2136" s="44">
        <f t="shared" si="44"/>
        <v>527272</v>
      </c>
    </row>
    <row r="2137" spans="1:15" x14ac:dyDescent="0.2">
      <c r="A2137" s="31" t="s">
        <v>1131</v>
      </c>
      <c r="B2137" s="31" t="s">
        <v>11</v>
      </c>
      <c r="C2137" s="31">
        <v>5</v>
      </c>
      <c r="D2137" s="31">
        <v>896208</v>
      </c>
      <c r="E2137" s="31">
        <f t="shared" si="40"/>
        <v>0</v>
      </c>
      <c r="F2137" s="43">
        <f>IFERROR(VLOOKUP(A2137,'2023'!A:N,13,0),0)</f>
        <v>5</v>
      </c>
      <c r="G2137" s="43">
        <f>IFERROR(VLOOKUP(A2137,'2023'!A:N,14,0),0)</f>
        <v>896208</v>
      </c>
      <c r="H2137" s="43">
        <v>0</v>
      </c>
      <c r="I2137" s="43">
        <v>0</v>
      </c>
      <c r="J2137" s="44">
        <f t="shared" si="41"/>
        <v>179241.60000000001</v>
      </c>
      <c r="K2137" s="43">
        <v>0</v>
      </c>
      <c r="L2137" s="43">
        <v>0</v>
      </c>
      <c r="M2137" s="44">
        <f t="shared" si="42"/>
        <v>0</v>
      </c>
      <c r="N2137" s="43">
        <f t="shared" si="43"/>
        <v>5</v>
      </c>
      <c r="O2137" s="44">
        <f t="shared" si="44"/>
        <v>896208</v>
      </c>
    </row>
    <row r="2138" spans="1:15" x14ac:dyDescent="0.2">
      <c r="A2138" s="31" t="s">
        <v>1132</v>
      </c>
      <c r="B2138" s="31" t="s">
        <v>11</v>
      </c>
      <c r="C2138" s="31">
        <v>3</v>
      </c>
      <c r="D2138" s="31">
        <v>654549</v>
      </c>
      <c r="E2138" s="31">
        <f t="shared" si="40"/>
        <v>0</v>
      </c>
      <c r="F2138" s="43">
        <f>IFERROR(VLOOKUP(A2138,'2023'!A:N,13,0),0)</f>
        <v>3</v>
      </c>
      <c r="G2138" s="43">
        <f>IFERROR(VLOOKUP(A2138,'2023'!A:N,14,0),0)</f>
        <v>654549</v>
      </c>
      <c r="H2138" s="43">
        <v>0</v>
      </c>
      <c r="I2138" s="43">
        <v>0</v>
      </c>
      <c r="J2138" s="44">
        <f t="shared" si="41"/>
        <v>218183</v>
      </c>
      <c r="K2138" s="43">
        <v>0</v>
      </c>
      <c r="L2138" s="43">
        <v>0</v>
      </c>
      <c r="M2138" s="44">
        <f t="shared" si="42"/>
        <v>0</v>
      </c>
      <c r="N2138" s="43">
        <f t="shared" si="43"/>
        <v>3</v>
      </c>
      <c r="O2138" s="44">
        <f t="shared" si="44"/>
        <v>654549</v>
      </c>
    </row>
    <row r="2139" spans="1:15" x14ac:dyDescent="0.2">
      <c r="A2139" s="31" t="s">
        <v>1133</v>
      </c>
      <c r="B2139" s="31" t="s">
        <v>11</v>
      </c>
      <c r="C2139" s="31">
        <v>6</v>
      </c>
      <c r="D2139" s="31">
        <v>1767487</v>
      </c>
      <c r="E2139" s="31">
        <f t="shared" si="40"/>
        <v>0</v>
      </c>
      <c r="F2139" s="43">
        <f>IFERROR(VLOOKUP(A2139,'2023'!A:N,13,0),0)</f>
        <v>6</v>
      </c>
      <c r="G2139" s="43">
        <f>IFERROR(VLOOKUP(A2139,'2023'!A:N,14,0),0)</f>
        <v>1767487</v>
      </c>
      <c r="H2139" s="43">
        <v>0</v>
      </c>
      <c r="I2139" s="43">
        <v>0</v>
      </c>
      <c r="J2139" s="44">
        <f t="shared" si="41"/>
        <v>294581.16666666669</v>
      </c>
      <c r="K2139" s="43">
        <v>0</v>
      </c>
      <c r="L2139" s="43">
        <v>0</v>
      </c>
      <c r="M2139" s="44">
        <f t="shared" si="42"/>
        <v>0</v>
      </c>
      <c r="N2139" s="43">
        <f t="shared" si="43"/>
        <v>6</v>
      </c>
      <c r="O2139" s="44">
        <f t="shared" si="44"/>
        <v>1767487</v>
      </c>
    </row>
    <row r="2140" spans="1:15" x14ac:dyDescent="0.2">
      <c r="A2140" s="31" t="s">
        <v>1134</v>
      </c>
      <c r="B2140" s="31" t="s">
        <v>11</v>
      </c>
      <c r="C2140" s="31">
        <v>1</v>
      </c>
      <c r="D2140" s="31">
        <v>95455</v>
      </c>
      <c r="E2140" s="31">
        <f t="shared" si="40"/>
        <v>0</v>
      </c>
      <c r="F2140" s="43">
        <f>IFERROR(VLOOKUP(A2140,'2023'!A:N,13,0),0)</f>
        <v>1</v>
      </c>
      <c r="G2140" s="43">
        <f>IFERROR(VLOOKUP(A2140,'2023'!A:N,14,0),0)</f>
        <v>95455</v>
      </c>
      <c r="H2140" s="43">
        <v>0</v>
      </c>
      <c r="I2140" s="43">
        <v>0</v>
      </c>
      <c r="J2140" s="44">
        <f t="shared" si="41"/>
        <v>95455</v>
      </c>
      <c r="K2140" s="43">
        <v>0</v>
      </c>
      <c r="L2140" s="43">
        <v>0</v>
      </c>
      <c r="M2140" s="44">
        <f t="shared" si="42"/>
        <v>0</v>
      </c>
      <c r="N2140" s="43">
        <f t="shared" si="43"/>
        <v>1</v>
      </c>
      <c r="O2140" s="44">
        <f t="shared" si="44"/>
        <v>95455</v>
      </c>
    </row>
    <row r="2141" spans="1:15" x14ac:dyDescent="0.2">
      <c r="A2141" s="31" t="s">
        <v>1135</v>
      </c>
      <c r="B2141" s="31" t="s">
        <v>11</v>
      </c>
      <c r="C2141" s="31">
        <v>8</v>
      </c>
      <c r="D2141" s="31">
        <v>1729563</v>
      </c>
      <c r="E2141" s="31">
        <f t="shared" si="40"/>
        <v>0</v>
      </c>
      <c r="F2141" s="43">
        <f>IFERROR(VLOOKUP(A2141,'2023'!A:N,13,0),0)</f>
        <v>8</v>
      </c>
      <c r="G2141" s="43">
        <f>IFERROR(VLOOKUP(A2141,'2023'!A:N,14,0),0)</f>
        <v>1729563</v>
      </c>
      <c r="H2141" s="43">
        <v>0</v>
      </c>
      <c r="I2141" s="43">
        <v>0</v>
      </c>
      <c r="J2141" s="44">
        <f t="shared" si="41"/>
        <v>216195.375</v>
      </c>
      <c r="K2141" s="43">
        <v>0</v>
      </c>
      <c r="L2141" s="43">
        <v>0</v>
      </c>
      <c r="M2141" s="44">
        <f t="shared" si="42"/>
        <v>0</v>
      </c>
      <c r="N2141" s="43">
        <f t="shared" si="43"/>
        <v>8</v>
      </c>
      <c r="O2141" s="44">
        <f t="shared" si="44"/>
        <v>1729563</v>
      </c>
    </row>
    <row r="2142" spans="1:15" x14ac:dyDescent="0.2">
      <c r="A2142" s="31" t="s">
        <v>1136</v>
      </c>
      <c r="B2142" s="31" t="s">
        <v>11</v>
      </c>
      <c r="C2142" s="31">
        <v>2</v>
      </c>
      <c r="D2142" s="31">
        <v>561818</v>
      </c>
      <c r="E2142" s="31">
        <f t="shared" si="40"/>
        <v>0</v>
      </c>
      <c r="F2142" s="43">
        <f>IFERROR(VLOOKUP(A2142,'2023'!A:N,13,0),0)</f>
        <v>2</v>
      </c>
      <c r="G2142" s="43">
        <f>IFERROR(VLOOKUP(A2142,'2023'!A:N,14,0),0)</f>
        <v>561818</v>
      </c>
      <c r="H2142" s="43">
        <v>0</v>
      </c>
      <c r="I2142" s="43">
        <v>0</v>
      </c>
      <c r="J2142" s="44">
        <f t="shared" si="41"/>
        <v>280909</v>
      </c>
      <c r="K2142" s="43">
        <v>0</v>
      </c>
      <c r="L2142" s="43">
        <v>0</v>
      </c>
      <c r="M2142" s="44">
        <f t="shared" si="42"/>
        <v>0</v>
      </c>
      <c r="N2142" s="43">
        <f t="shared" si="43"/>
        <v>2</v>
      </c>
      <c r="O2142" s="44">
        <f t="shared" si="44"/>
        <v>561818</v>
      </c>
    </row>
    <row r="2143" spans="1:15" x14ac:dyDescent="0.2">
      <c r="A2143" s="31" t="s">
        <v>1151</v>
      </c>
      <c r="B2143" s="31" t="s">
        <v>11</v>
      </c>
      <c r="C2143" s="31">
        <v>1</v>
      </c>
      <c r="D2143" s="31">
        <v>194546</v>
      </c>
      <c r="E2143" s="31">
        <f t="shared" si="40"/>
        <v>0</v>
      </c>
      <c r="F2143" s="43">
        <f>IFERROR(VLOOKUP(A2143,'2023'!A:N,13,0),0)</f>
        <v>1</v>
      </c>
      <c r="G2143" s="43">
        <f>IFERROR(VLOOKUP(A2143,'2023'!A:N,14,0),0)</f>
        <v>194546</v>
      </c>
      <c r="H2143" s="43">
        <v>0</v>
      </c>
      <c r="I2143" s="43">
        <v>0</v>
      </c>
      <c r="J2143" s="44">
        <f t="shared" si="41"/>
        <v>194546</v>
      </c>
      <c r="K2143" s="43">
        <v>0</v>
      </c>
      <c r="L2143" s="43">
        <v>0</v>
      </c>
      <c r="M2143" s="44">
        <f t="shared" si="42"/>
        <v>0</v>
      </c>
      <c r="N2143" s="43">
        <f t="shared" si="43"/>
        <v>1</v>
      </c>
      <c r="O2143" s="44">
        <f t="shared" si="44"/>
        <v>194546</v>
      </c>
    </row>
    <row r="2144" spans="1:15" x14ac:dyDescent="0.2">
      <c r="A2144" s="31" t="s">
        <v>1152</v>
      </c>
      <c r="B2144" s="31" t="s">
        <v>11</v>
      </c>
      <c r="C2144" s="31">
        <v>2</v>
      </c>
      <c r="D2144" s="31">
        <v>618182</v>
      </c>
      <c r="E2144" s="31">
        <f t="shared" si="40"/>
        <v>0</v>
      </c>
      <c r="F2144" s="43">
        <f>IFERROR(VLOOKUP(A2144,'2023'!A:N,13,0),0)</f>
        <v>2</v>
      </c>
      <c r="G2144" s="43">
        <f>IFERROR(VLOOKUP(A2144,'2023'!A:N,14,0),0)</f>
        <v>618182</v>
      </c>
      <c r="H2144" s="43">
        <v>0</v>
      </c>
      <c r="I2144" s="43">
        <v>0</v>
      </c>
      <c r="J2144" s="44">
        <f t="shared" si="41"/>
        <v>309091</v>
      </c>
      <c r="K2144" s="43">
        <v>0</v>
      </c>
      <c r="L2144" s="43">
        <v>0</v>
      </c>
      <c r="M2144" s="44">
        <f t="shared" si="42"/>
        <v>0</v>
      </c>
      <c r="N2144" s="43">
        <f t="shared" si="43"/>
        <v>2</v>
      </c>
      <c r="O2144" s="44">
        <f t="shared" si="44"/>
        <v>618182</v>
      </c>
    </row>
    <row r="2145" spans="1:15" x14ac:dyDescent="0.2">
      <c r="A2145" s="31" t="s">
        <v>1153</v>
      </c>
      <c r="B2145" s="31" t="s">
        <v>11</v>
      </c>
      <c r="C2145" s="31">
        <v>5</v>
      </c>
      <c r="D2145" s="31">
        <v>904547</v>
      </c>
      <c r="E2145" s="31">
        <f t="shared" si="40"/>
        <v>0</v>
      </c>
      <c r="F2145" s="43">
        <f>IFERROR(VLOOKUP(A2145,'2023'!A:N,13,0),0)</f>
        <v>5</v>
      </c>
      <c r="G2145" s="43">
        <f>IFERROR(VLOOKUP(A2145,'2023'!A:N,14,0),0)</f>
        <v>904547</v>
      </c>
      <c r="H2145" s="43">
        <v>0</v>
      </c>
      <c r="I2145" s="43">
        <v>0</v>
      </c>
      <c r="J2145" s="44">
        <f t="shared" si="41"/>
        <v>180909.4</v>
      </c>
      <c r="K2145" s="43">
        <v>0</v>
      </c>
      <c r="L2145" s="43">
        <v>0</v>
      </c>
      <c r="M2145" s="44">
        <f t="shared" si="42"/>
        <v>0</v>
      </c>
      <c r="N2145" s="43">
        <f t="shared" si="43"/>
        <v>5</v>
      </c>
      <c r="O2145" s="44">
        <f t="shared" si="44"/>
        <v>904547</v>
      </c>
    </row>
    <row r="2146" spans="1:15" x14ac:dyDescent="0.2">
      <c r="A2146" s="31" t="s">
        <v>1157</v>
      </c>
      <c r="B2146" s="31" t="s">
        <v>11</v>
      </c>
      <c r="C2146" s="31">
        <v>4</v>
      </c>
      <c r="D2146" s="31">
        <v>4545454</v>
      </c>
      <c r="E2146" s="31">
        <f t="shared" si="40"/>
        <v>0</v>
      </c>
      <c r="F2146" s="43">
        <f>IFERROR(VLOOKUP(A2146,'2023'!A:N,13,0),0)</f>
        <v>4</v>
      </c>
      <c r="G2146" s="43">
        <f>IFERROR(VLOOKUP(A2146,'2023'!A:N,14,0),0)</f>
        <v>4545454</v>
      </c>
      <c r="H2146" s="43">
        <v>0</v>
      </c>
      <c r="I2146" s="43">
        <v>0</v>
      </c>
      <c r="J2146" s="44">
        <f t="shared" si="41"/>
        <v>1136363.5</v>
      </c>
      <c r="K2146" s="43">
        <v>0</v>
      </c>
      <c r="L2146" s="43">
        <v>0</v>
      </c>
      <c r="M2146" s="44">
        <f t="shared" si="42"/>
        <v>0</v>
      </c>
      <c r="N2146" s="43">
        <f t="shared" si="43"/>
        <v>4</v>
      </c>
      <c r="O2146" s="44">
        <f t="shared" si="44"/>
        <v>4545454</v>
      </c>
    </row>
    <row r="2147" spans="1:15" x14ac:dyDescent="0.2">
      <c r="A2147" s="31" t="s">
        <v>1159</v>
      </c>
      <c r="B2147" s="31" t="s">
        <v>11</v>
      </c>
      <c r="C2147" s="31">
        <v>1</v>
      </c>
      <c r="D2147" s="31">
        <v>4090909</v>
      </c>
      <c r="E2147" s="31">
        <f t="shared" si="40"/>
        <v>0</v>
      </c>
      <c r="F2147" s="43">
        <f>IFERROR(VLOOKUP(A2147,'2023'!A:N,13,0),0)</f>
        <v>1</v>
      </c>
      <c r="G2147" s="43">
        <f>IFERROR(VLOOKUP(A2147,'2023'!A:N,14,0),0)</f>
        <v>4090909</v>
      </c>
      <c r="H2147" s="43">
        <v>0</v>
      </c>
      <c r="I2147" s="43">
        <v>0</v>
      </c>
      <c r="J2147" s="44">
        <f t="shared" si="41"/>
        <v>4090909</v>
      </c>
      <c r="K2147" s="43">
        <v>0</v>
      </c>
      <c r="L2147" s="43">
        <v>0</v>
      </c>
      <c r="M2147" s="44">
        <f t="shared" si="42"/>
        <v>0</v>
      </c>
      <c r="N2147" s="43">
        <f t="shared" si="43"/>
        <v>1</v>
      </c>
      <c r="O2147" s="44">
        <f t="shared" si="44"/>
        <v>4090909</v>
      </c>
    </row>
    <row r="2148" spans="1:15" x14ac:dyDescent="0.2">
      <c r="A2148" s="31" t="s">
        <v>1161</v>
      </c>
      <c r="B2148" s="31" t="s">
        <v>11</v>
      </c>
      <c r="C2148" s="31">
        <v>6</v>
      </c>
      <c r="D2148" s="31">
        <v>12608920</v>
      </c>
      <c r="E2148" s="31">
        <f t="shared" si="40"/>
        <v>0</v>
      </c>
      <c r="F2148" s="43">
        <f>IFERROR(VLOOKUP(A2148,'2023'!A:N,13,0),0)</f>
        <v>6</v>
      </c>
      <c r="G2148" s="43">
        <f>IFERROR(VLOOKUP(A2148,'2023'!A:N,14,0),0)</f>
        <v>12608920</v>
      </c>
      <c r="H2148" s="43">
        <v>0</v>
      </c>
      <c r="I2148" s="43">
        <v>0</v>
      </c>
      <c r="J2148" s="44">
        <f t="shared" si="41"/>
        <v>2101486.6666666665</v>
      </c>
      <c r="K2148" s="43">
        <v>0</v>
      </c>
      <c r="L2148" s="43">
        <v>0</v>
      </c>
      <c r="M2148" s="44">
        <f t="shared" si="42"/>
        <v>0</v>
      </c>
      <c r="N2148" s="43">
        <f t="shared" si="43"/>
        <v>6</v>
      </c>
      <c r="O2148" s="44">
        <f t="shared" si="44"/>
        <v>12608920</v>
      </c>
    </row>
    <row r="2149" spans="1:15" x14ac:dyDescent="0.2">
      <c r="A2149" s="31" t="s">
        <v>1163</v>
      </c>
      <c r="B2149" s="31" t="s">
        <v>11</v>
      </c>
      <c r="C2149" s="31">
        <v>4</v>
      </c>
      <c r="D2149" s="31">
        <v>3127270</v>
      </c>
      <c r="E2149" s="31">
        <f t="shared" si="40"/>
        <v>0</v>
      </c>
      <c r="F2149" s="43">
        <f>IFERROR(VLOOKUP(A2149,'2023'!A:N,13,0),0)</f>
        <v>4</v>
      </c>
      <c r="G2149" s="43">
        <f>IFERROR(VLOOKUP(A2149,'2023'!A:N,14,0),0)</f>
        <v>3127270</v>
      </c>
      <c r="H2149" s="43">
        <v>0</v>
      </c>
      <c r="I2149" s="43">
        <v>0</v>
      </c>
      <c r="J2149" s="44">
        <f t="shared" si="41"/>
        <v>781817.5</v>
      </c>
      <c r="K2149" s="43">
        <v>0</v>
      </c>
      <c r="L2149" s="43">
        <v>0</v>
      </c>
      <c r="M2149" s="44">
        <f t="shared" si="42"/>
        <v>0</v>
      </c>
      <c r="N2149" s="43">
        <f t="shared" si="43"/>
        <v>4</v>
      </c>
      <c r="O2149" s="44">
        <f t="shared" si="44"/>
        <v>3127270</v>
      </c>
    </row>
    <row r="2150" spans="1:15" x14ac:dyDescent="0.2">
      <c r="A2150" s="31" t="s">
        <v>1164</v>
      </c>
      <c r="B2150" s="31" t="s">
        <v>11</v>
      </c>
      <c r="C2150" s="31">
        <v>2</v>
      </c>
      <c r="D2150" s="31">
        <v>2581818</v>
      </c>
      <c r="E2150" s="31">
        <f t="shared" si="40"/>
        <v>0</v>
      </c>
      <c r="F2150" s="43">
        <f>IFERROR(VLOOKUP(A2150,'2023'!A:N,13,0),0)</f>
        <v>2</v>
      </c>
      <c r="G2150" s="43">
        <f>IFERROR(VLOOKUP(A2150,'2023'!A:N,14,0),0)</f>
        <v>2581818</v>
      </c>
      <c r="H2150" s="43">
        <v>0</v>
      </c>
      <c r="I2150" s="43">
        <v>0</v>
      </c>
      <c r="J2150" s="44">
        <f t="shared" si="41"/>
        <v>1290909</v>
      </c>
      <c r="K2150" s="43">
        <v>0</v>
      </c>
      <c r="L2150" s="43">
        <v>0</v>
      </c>
      <c r="M2150" s="44">
        <f t="shared" si="42"/>
        <v>0</v>
      </c>
      <c r="N2150" s="43">
        <f t="shared" si="43"/>
        <v>2</v>
      </c>
      <c r="O2150" s="44">
        <f t="shared" si="44"/>
        <v>2581818</v>
      </c>
    </row>
    <row r="2151" spans="1:15" x14ac:dyDescent="0.2">
      <c r="A2151" s="31" t="s">
        <v>1165</v>
      </c>
      <c r="B2151" s="31" t="s">
        <v>11</v>
      </c>
      <c r="C2151" s="31">
        <v>2</v>
      </c>
      <c r="D2151" s="31">
        <v>4436363</v>
      </c>
      <c r="E2151" s="31">
        <f t="shared" si="40"/>
        <v>0</v>
      </c>
      <c r="F2151" s="43">
        <f>IFERROR(VLOOKUP(A2151,'2023'!A:N,13,0),0)</f>
        <v>2</v>
      </c>
      <c r="G2151" s="43">
        <f>IFERROR(VLOOKUP(A2151,'2023'!A:N,14,0),0)</f>
        <v>4436363</v>
      </c>
      <c r="H2151" s="43">
        <v>0</v>
      </c>
      <c r="I2151" s="43">
        <v>0</v>
      </c>
      <c r="J2151" s="44">
        <f t="shared" si="41"/>
        <v>2218181.5</v>
      </c>
      <c r="K2151" s="43">
        <v>0</v>
      </c>
      <c r="L2151" s="43">
        <v>0</v>
      </c>
      <c r="M2151" s="44">
        <f t="shared" si="42"/>
        <v>0</v>
      </c>
      <c r="N2151" s="43">
        <f t="shared" si="43"/>
        <v>2</v>
      </c>
      <c r="O2151" s="44">
        <f t="shared" si="44"/>
        <v>4436363</v>
      </c>
    </row>
    <row r="2152" spans="1:15" x14ac:dyDescent="0.2">
      <c r="A2152" s="31" t="s">
        <v>1188</v>
      </c>
      <c r="B2152" s="31" t="s">
        <v>11</v>
      </c>
      <c r="C2152" s="31">
        <v>1</v>
      </c>
      <c r="D2152" s="31">
        <v>4227273</v>
      </c>
      <c r="E2152" s="31">
        <f t="shared" si="40"/>
        <v>0</v>
      </c>
      <c r="F2152" s="43">
        <f>IFERROR(VLOOKUP(A2152,'2023'!A:N,13,0),0)</f>
        <v>1</v>
      </c>
      <c r="G2152" s="43">
        <f>IFERROR(VLOOKUP(A2152,'2023'!A:N,14,0),0)</f>
        <v>4227273</v>
      </c>
      <c r="H2152" s="43">
        <v>0</v>
      </c>
      <c r="I2152" s="43">
        <v>0</v>
      </c>
      <c r="J2152" s="44">
        <f t="shared" si="41"/>
        <v>4227273</v>
      </c>
      <c r="K2152" s="43">
        <v>0</v>
      </c>
      <c r="L2152" s="43">
        <v>0</v>
      </c>
      <c r="M2152" s="44">
        <f t="shared" si="42"/>
        <v>0</v>
      </c>
      <c r="N2152" s="43">
        <f t="shared" si="43"/>
        <v>1</v>
      </c>
      <c r="O2152" s="44">
        <f t="shared" si="44"/>
        <v>4227273</v>
      </c>
    </row>
    <row r="2153" spans="1:15" x14ac:dyDescent="0.2">
      <c r="A2153" s="31" t="s">
        <v>1191</v>
      </c>
      <c r="B2153" s="31" t="s">
        <v>11</v>
      </c>
      <c r="C2153" s="31">
        <v>12</v>
      </c>
      <c r="D2153" s="31">
        <v>6124242</v>
      </c>
      <c r="E2153" s="31">
        <f t="shared" si="40"/>
        <v>0</v>
      </c>
      <c r="F2153" s="43">
        <f>IFERROR(VLOOKUP(A2153,'2023'!A:N,13,0),0)</f>
        <v>12</v>
      </c>
      <c r="G2153" s="43">
        <f>IFERROR(VLOOKUP(A2153,'2023'!A:N,14,0),0)</f>
        <v>6124242</v>
      </c>
      <c r="H2153" s="43">
        <v>0</v>
      </c>
      <c r="I2153" s="43">
        <v>0</v>
      </c>
      <c r="J2153" s="44">
        <f t="shared" si="41"/>
        <v>510353.5</v>
      </c>
      <c r="K2153" s="43">
        <v>0</v>
      </c>
      <c r="L2153" s="43">
        <v>0</v>
      </c>
      <c r="M2153" s="44">
        <f t="shared" si="42"/>
        <v>0</v>
      </c>
      <c r="N2153" s="43">
        <f t="shared" si="43"/>
        <v>12</v>
      </c>
      <c r="O2153" s="44">
        <f t="shared" si="44"/>
        <v>6124242</v>
      </c>
    </row>
    <row r="2154" spans="1:15" x14ac:dyDescent="0.2">
      <c r="A2154" s="31" t="s">
        <v>1192</v>
      </c>
      <c r="B2154" s="31" t="s">
        <v>11</v>
      </c>
      <c r="C2154" s="31">
        <v>3</v>
      </c>
      <c r="D2154" s="31">
        <v>1977272</v>
      </c>
      <c r="E2154" s="31">
        <f t="shared" si="40"/>
        <v>0</v>
      </c>
      <c r="F2154" s="43">
        <f>IFERROR(VLOOKUP(A2154,'2023'!A:N,13,0),0)</f>
        <v>3</v>
      </c>
      <c r="G2154" s="43">
        <f>IFERROR(VLOOKUP(A2154,'2023'!A:N,14,0),0)</f>
        <v>1977272</v>
      </c>
      <c r="H2154" s="43">
        <v>0</v>
      </c>
      <c r="I2154" s="43">
        <v>0</v>
      </c>
      <c r="J2154" s="44">
        <f t="shared" si="41"/>
        <v>659090.66666666663</v>
      </c>
      <c r="K2154" s="43">
        <v>0</v>
      </c>
      <c r="L2154" s="43">
        <v>0</v>
      </c>
      <c r="M2154" s="44">
        <f t="shared" si="42"/>
        <v>0</v>
      </c>
      <c r="N2154" s="43">
        <f t="shared" si="43"/>
        <v>3</v>
      </c>
      <c r="O2154" s="44">
        <f t="shared" si="44"/>
        <v>1977272</v>
      </c>
    </row>
    <row r="2155" spans="1:15" x14ac:dyDescent="0.2">
      <c r="A2155" s="31" t="s">
        <v>1193</v>
      </c>
      <c r="B2155" s="31" t="s">
        <v>11</v>
      </c>
      <c r="C2155" s="31">
        <v>6</v>
      </c>
      <c r="D2155" s="31">
        <v>5298843</v>
      </c>
      <c r="E2155" s="31">
        <f t="shared" si="40"/>
        <v>0</v>
      </c>
      <c r="F2155" s="43">
        <f>IFERROR(VLOOKUP(A2155,'2023'!A:N,13,0),0)</f>
        <v>6</v>
      </c>
      <c r="G2155" s="43">
        <f>IFERROR(VLOOKUP(A2155,'2023'!A:N,14,0),0)</f>
        <v>5298843</v>
      </c>
      <c r="H2155" s="43">
        <v>0</v>
      </c>
      <c r="I2155" s="43">
        <v>0</v>
      </c>
      <c r="J2155" s="44">
        <f t="shared" si="41"/>
        <v>883140.5</v>
      </c>
      <c r="K2155" s="43">
        <v>0</v>
      </c>
      <c r="L2155" s="43">
        <v>0</v>
      </c>
      <c r="M2155" s="44">
        <f t="shared" si="42"/>
        <v>0</v>
      </c>
      <c r="N2155" s="43">
        <f t="shared" si="43"/>
        <v>6</v>
      </c>
      <c r="O2155" s="44">
        <f t="shared" si="44"/>
        <v>5298843</v>
      </c>
    </row>
    <row r="2156" spans="1:15" x14ac:dyDescent="0.2">
      <c r="A2156" s="31" t="s">
        <v>1194</v>
      </c>
      <c r="B2156" s="31" t="s">
        <v>11</v>
      </c>
      <c r="C2156" s="31">
        <v>4</v>
      </c>
      <c r="D2156" s="31">
        <v>4909091</v>
      </c>
      <c r="E2156" s="31">
        <f t="shared" si="40"/>
        <v>0</v>
      </c>
      <c r="F2156" s="43">
        <f>IFERROR(VLOOKUP(A2156,'2023'!A:N,13,0),0)</f>
        <v>4</v>
      </c>
      <c r="G2156" s="43">
        <f>IFERROR(VLOOKUP(A2156,'2023'!A:N,14,0),0)</f>
        <v>4909091</v>
      </c>
      <c r="H2156" s="43">
        <v>0</v>
      </c>
      <c r="I2156" s="43">
        <v>0</v>
      </c>
      <c r="J2156" s="44">
        <f t="shared" si="41"/>
        <v>1227272.75</v>
      </c>
      <c r="K2156" s="43">
        <v>0</v>
      </c>
      <c r="L2156" s="43">
        <v>0</v>
      </c>
      <c r="M2156" s="44">
        <f t="shared" si="42"/>
        <v>0</v>
      </c>
      <c r="N2156" s="43">
        <f t="shared" si="43"/>
        <v>4</v>
      </c>
      <c r="O2156" s="44">
        <f t="shared" si="44"/>
        <v>4909091</v>
      </c>
    </row>
    <row r="2157" spans="1:15" x14ac:dyDescent="0.2">
      <c r="A2157" s="31" t="s">
        <v>1195</v>
      </c>
      <c r="B2157" s="31" t="s">
        <v>11</v>
      </c>
      <c r="C2157" s="31">
        <v>1</v>
      </c>
      <c r="D2157" s="31">
        <v>2372727</v>
      </c>
      <c r="E2157" s="31">
        <f t="shared" si="40"/>
        <v>0</v>
      </c>
      <c r="F2157" s="43">
        <f>IFERROR(VLOOKUP(A2157,'2023'!A:N,13,0),0)</f>
        <v>1</v>
      </c>
      <c r="G2157" s="43">
        <f>IFERROR(VLOOKUP(A2157,'2023'!A:N,14,0),0)</f>
        <v>2372727</v>
      </c>
      <c r="H2157" s="43">
        <v>0</v>
      </c>
      <c r="I2157" s="43">
        <v>0</v>
      </c>
      <c r="J2157" s="44">
        <f t="shared" si="41"/>
        <v>2372727</v>
      </c>
      <c r="K2157" s="43">
        <v>0</v>
      </c>
      <c r="L2157" s="43">
        <v>0</v>
      </c>
      <c r="M2157" s="44">
        <f t="shared" si="42"/>
        <v>0</v>
      </c>
      <c r="N2157" s="43">
        <f t="shared" si="43"/>
        <v>1</v>
      </c>
      <c r="O2157" s="44">
        <f t="shared" si="44"/>
        <v>2372727</v>
      </c>
    </row>
    <row r="2158" spans="1:15" x14ac:dyDescent="0.2">
      <c r="A2158" s="31" t="s">
        <v>1198</v>
      </c>
      <c r="B2158" s="31" t="s">
        <v>11</v>
      </c>
      <c r="C2158" s="31">
        <v>27</v>
      </c>
      <c r="D2158" s="31">
        <v>30457255</v>
      </c>
      <c r="E2158" s="31">
        <f t="shared" si="40"/>
        <v>0</v>
      </c>
      <c r="F2158" s="43">
        <f>IFERROR(VLOOKUP(A2158,'2023'!A:N,13,0),0)</f>
        <v>27</v>
      </c>
      <c r="G2158" s="43">
        <f>IFERROR(VLOOKUP(A2158,'2023'!A:N,14,0),0)</f>
        <v>30457255</v>
      </c>
      <c r="H2158" s="43">
        <v>0</v>
      </c>
      <c r="I2158" s="43">
        <v>0</v>
      </c>
      <c r="J2158" s="44">
        <f t="shared" si="41"/>
        <v>1128046.4814814816</v>
      </c>
      <c r="K2158" s="43">
        <v>0</v>
      </c>
      <c r="L2158" s="43">
        <v>0</v>
      </c>
      <c r="M2158" s="44">
        <f t="shared" si="42"/>
        <v>0</v>
      </c>
      <c r="N2158" s="43">
        <f t="shared" si="43"/>
        <v>27</v>
      </c>
      <c r="O2158" s="44">
        <f t="shared" si="44"/>
        <v>30457255</v>
      </c>
    </row>
    <row r="2159" spans="1:15" x14ac:dyDescent="0.2">
      <c r="A2159" s="31" t="s">
        <v>1206</v>
      </c>
      <c r="B2159" s="31" t="s">
        <v>11</v>
      </c>
      <c r="C2159" s="31">
        <v>21</v>
      </c>
      <c r="D2159" s="31">
        <v>6414545</v>
      </c>
      <c r="E2159" s="31">
        <f t="shared" si="40"/>
        <v>0</v>
      </c>
      <c r="F2159" s="43">
        <f>IFERROR(VLOOKUP(A2159,'2023'!A:N,13,0),0)</f>
        <v>21</v>
      </c>
      <c r="G2159" s="43">
        <f>IFERROR(VLOOKUP(A2159,'2023'!A:N,14,0),0)</f>
        <v>6414545</v>
      </c>
      <c r="H2159" s="43">
        <v>0</v>
      </c>
      <c r="I2159" s="43">
        <v>0</v>
      </c>
      <c r="J2159" s="44">
        <f t="shared" si="41"/>
        <v>305454.52380952379</v>
      </c>
      <c r="K2159" s="43">
        <v>0</v>
      </c>
      <c r="L2159" s="43">
        <v>0</v>
      </c>
      <c r="M2159" s="44">
        <f t="shared" si="42"/>
        <v>0</v>
      </c>
      <c r="N2159" s="43">
        <f t="shared" si="43"/>
        <v>21</v>
      </c>
      <c r="O2159" s="44">
        <f t="shared" si="44"/>
        <v>6414545</v>
      </c>
    </row>
    <row r="2160" spans="1:15" x14ac:dyDescent="0.2">
      <c r="A2160" s="31" t="s">
        <v>1207</v>
      </c>
      <c r="B2160" s="31" t="s">
        <v>11</v>
      </c>
      <c r="C2160" s="31">
        <v>20</v>
      </c>
      <c r="D2160" s="31">
        <v>363640</v>
      </c>
      <c r="E2160" s="31">
        <f t="shared" si="40"/>
        <v>0</v>
      </c>
      <c r="F2160" s="43">
        <f>IFERROR(VLOOKUP(A2160,'2023'!A:N,13,0),0)</f>
        <v>20</v>
      </c>
      <c r="G2160" s="43">
        <f>IFERROR(VLOOKUP(A2160,'2023'!A:N,14,0),0)</f>
        <v>363640</v>
      </c>
      <c r="H2160" s="43">
        <v>0</v>
      </c>
      <c r="I2160" s="43">
        <v>0</v>
      </c>
      <c r="J2160" s="44">
        <f t="shared" si="41"/>
        <v>18182</v>
      </c>
      <c r="K2160" s="43">
        <v>0</v>
      </c>
      <c r="L2160" s="43">
        <v>0</v>
      </c>
      <c r="M2160" s="44">
        <f t="shared" si="42"/>
        <v>0</v>
      </c>
      <c r="N2160" s="43">
        <f t="shared" si="43"/>
        <v>20</v>
      </c>
      <c r="O2160" s="44">
        <f t="shared" si="44"/>
        <v>363640</v>
      </c>
    </row>
    <row r="2161" spans="1:15" x14ac:dyDescent="0.2">
      <c r="A2161" s="31" t="s">
        <v>1208</v>
      </c>
      <c r="B2161" s="31" t="s">
        <v>11</v>
      </c>
      <c r="C2161" s="31">
        <v>6</v>
      </c>
      <c r="D2161" s="31">
        <v>163800</v>
      </c>
      <c r="E2161" s="31">
        <f t="shared" si="40"/>
        <v>0</v>
      </c>
      <c r="F2161" s="43">
        <f>IFERROR(VLOOKUP(A2161,'2023'!A:N,13,0),0)</f>
        <v>6</v>
      </c>
      <c r="G2161" s="43">
        <f>IFERROR(VLOOKUP(A2161,'2023'!A:N,14,0),0)</f>
        <v>163800</v>
      </c>
      <c r="H2161" s="43">
        <v>0</v>
      </c>
      <c r="I2161" s="43">
        <v>0</v>
      </c>
      <c r="J2161" s="44">
        <f t="shared" si="41"/>
        <v>27300</v>
      </c>
      <c r="K2161" s="43">
        <v>0</v>
      </c>
      <c r="L2161" s="43">
        <v>0</v>
      </c>
      <c r="M2161" s="44">
        <f t="shared" si="42"/>
        <v>0</v>
      </c>
      <c r="N2161" s="43">
        <f t="shared" si="43"/>
        <v>6</v>
      </c>
      <c r="O2161" s="44">
        <f t="shared" si="44"/>
        <v>163800</v>
      </c>
    </row>
    <row r="2162" spans="1:15" x14ac:dyDescent="0.2">
      <c r="A2162" s="31" t="s">
        <v>1209</v>
      </c>
      <c r="B2162" s="31" t="s">
        <v>11</v>
      </c>
      <c r="C2162" s="31">
        <v>4</v>
      </c>
      <c r="D2162" s="31">
        <v>0</v>
      </c>
      <c r="E2162" s="31">
        <f t="shared" si="40"/>
        <v>0</v>
      </c>
      <c r="F2162" s="43">
        <f>IFERROR(VLOOKUP(A2162,'2023'!A:N,13,0),0)</f>
        <v>4</v>
      </c>
      <c r="G2162" s="43">
        <f>IFERROR(VLOOKUP(A2162,'2023'!A:N,14,0),0)</f>
        <v>0</v>
      </c>
      <c r="H2162" s="43">
        <v>0</v>
      </c>
      <c r="I2162" s="43">
        <v>0</v>
      </c>
      <c r="J2162" s="44">
        <f t="shared" si="41"/>
        <v>0</v>
      </c>
      <c r="K2162" s="43">
        <v>0</v>
      </c>
      <c r="L2162" s="43">
        <v>0</v>
      </c>
      <c r="M2162" s="44">
        <f t="shared" si="42"/>
        <v>0</v>
      </c>
      <c r="N2162" s="43">
        <f t="shared" si="43"/>
        <v>4</v>
      </c>
      <c r="O2162" s="44">
        <f t="shared" si="44"/>
        <v>0</v>
      </c>
    </row>
    <row r="2163" spans="1:15" x14ac:dyDescent="0.2">
      <c r="A2163" s="31" t="s">
        <v>1210</v>
      </c>
      <c r="B2163" s="31" t="s">
        <v>11</v>
      </c>
      <c r="C2163" s="31">
        <v>64</v>
      </c>
      <c r="D2163" s="31">
        <v>731438</v>
      </c>
      <c r="E2163" s="31">
        <f t="shared" si="40"/>
        <v>0</v>
      </c>
      <c r="F2163" s="43">
        <f>IFERROR(VLOOKUP(A2163,'2023'!A:N,13,0),0)</f>
        <v>64</v>
      </c>
      <c r="G2163" s="43">
        <f>IFERROR(VLOOKUP(A2163,'2023'!A:N,14,0),0)</f>
        <v>731438</v>
      </c>
      <c r="H2163" s="43">
        <v>0</v>
      </c>
      <c r="I2163" s="43">
        <v>0</v>
      </c>
      <c r="J2163" s="44">
        <f t="shared" si="41"/>
        <v>11428.71875</v>
      </c>
      <c r="K2163" s="43">
        <v>0</v>
      </c>
      <c r="L2163" s="43">
        <v>0</v>
      </c>
      <c r="M2163" s="44">
        <f t="shared" si="42"/>
        <v>0</v>
      </c>
      <c r="N2163" s="43">
        <f t="shared" si="43"/>
        <v>64</v>
      </c>
      <c r="O2163" s="44">
        <f t="shared" si="44"/>
        <v>731438</v>
      </c>
    </row>
    <row r="2164" spans="1:15" x14ac:dyDescent="0.2">
      <c r="A2164" s="31" t="s">
        <v>1211</v>
      </c>
      <c r="B2164" s="31" t="s">
        <v>11</v>
      </c>
      <c r="C2164" s="31">
        <v>30</v>
      </c>
      <c r="D2164" s="31">
        <v>800680</v>
      </c>
      <c r="E2164" s="31">
        <f t="shared" si="40"/>
        <v>0</v>
      </c>
      <c r="F2164" s="43">
        <f>IFERROR(VLOOKUP(A2164,'2023'!A:N,13,0),0)</f>
        <v>30</v>
      </c>
      <c r="G2164" s="43">
        <f>IFERROR(VLOOKUP(A2164,'2023'!A:N,14,0),0)</f>
        <v>800680</v>
      </c>
      <c r="H2164" s="43">
        <v>0</v>
      </c>
      <c r="I2164" s="43">
        <v>0</v>
      </c>
      <c r="J2164" s="44">
        <f t="shared" si="41"/>
        <v>26689.333333333332</v>
      </c>
      <c r="K2164" s="43">
        <v>0</v>
      </c>
      <c r="L2164" s="43">
        <v>0</v>
      </c>
      <c r="M2164" s="44">
        <f t="shared" si="42"/>
        <v>0</v>
      </c>
      <c r="N2164" s="43">
        <f t="shared" si="43"/>
        <v>30</v>
      </c>
      <c r="O2164" s="44">
        <f t="shared" si="44"/>
        <v>800680</v>
      </c>
    </row>
    <row r="2165" spans="1:15" x14ac:dyDescent="0.2">
      <c r="A2165" s="31" t="s">
        <v>1212</v>
      </c>
      <c r="B2165" s="31" t="s">
        <v>11</v>
      </c>
      <c r="C2165" s="31">
        <v>120</v>
      </c>
      <c r="D2165" s="31">
        <v>632760</v>
      </c>
      <c r="E2165" s="31">
        <f t="shared" si="40"/>
        <v>0</v>
      </c>
      <c r="F2165" s="43">
        <f>IFERROR(VLOOKUP(A2165,'2023'!A:N,13,0),0)</f>
        <v>120</v>
      </c>
      <c r="G2165" s="43">
        <f>IFERROR(VLOOKUP(A2165,'2023'!A:N,14,0),0)</f>
        <v>632760</v>
      </c>
      <c r="H2165" s="43">
        <v>0</v>
      </c>
      <c r="I2165" s="43">
        <v>0</v>
      </c>
      <c r="J2165" s="44">
        <f t="shared" si="41"/>
        <v>5273</v>
      </c>
      <c r="K2165" s="43">
        <v>0</v>
      </c>
      <c r="L2165" s="43">
        <v>0</v>
      </c>
      <c r="M2165" s="44">
        <f t="shared" si="42"/>
        <v>0</v>
      </c>
      <c r="N2165" s="43">
        <f t="shared" si="43"/>
        <v>120</v>
      </c>
      <c r="O2165" s="44">
        <f t="shared" si="44"/>
        <v>632760</v>
      </c>
    </row>
    <row r="2166" spans="1:15" x14ac:dyDescent="0.2">
      <c r="A2166" s="31" t="s">
        <v>1213</v>
      </c>
      <c r="B2166" s="31" t="s">
        <v>11</v>
      </c>
      <c r="C2166" s="31">
        <v>382</v>
      </c>
      <c r="D2166" s="31">
        <v>2097755</v>
      </c>
      <c r="E2166" s="31">
        <f t="shared" si="40"/>
        <v>0</v>
      </c>
      <c r="F2166" s="43">
        <f>IFERROR(VLOOKUP(A2166,'2023'!A:N,13,0),0)</f>
        <v>382</v>
      </c>
      <c r="G2166" s="43">
        <f>IFERROR(VLOOKUP(A2166,'2023'!A:N,14,0),0)</f>
        <v>2097755</v>
      </c>
      <c r="H2166" s="43">
        <v>0</v>
      </c>
      <c r="I2166" s="43">
        <v>0</v>
      </c>
      <c r="J2166" s="44">
        <f t="shared" si="41"/>
        <v>5491.5052356020942</v>
      </c>
      <c r="K2166" s="43">
        <v>0</v>
      </c>
      <c r="L2166" s="43">
        <v>0</v>
      </c>
      <c r="M2166" s="44">
        <f t="shared" si="42"/>
        <v>0</v>
      </c>
      <c r="N2166" s="43">
        <f t="shared" si="43"/>
        <v>382</v>
      </c>
      <c r="O2166" s="44">
        <f t="shared" si="44"/>
        <v>2097755</v>
      </c>
    </row>
    <row r="2167" spans="1:15" x14ac:dyDescent="0.2">
      <c r="A2167" s="31" t="s">
        <v>1214</v>
      </c>
      <c r="B2167" s="31" t="s">
        <v>11</v>
      </c>
      <c r="C2167" s="31">
        <v>3</v>
      </c>
      <c r="D2167" s="31">
        <v>954546</v>
      </c>
      <c r="E2167" s="31">
        <f t="shared" si="40"/>
        <v>0</v>
      </c>
      <c r="F2167" s="43">
        <f>IFERROR(VLOOKUP(A2167,'2023'!A:N,13,0),0)</f>
        <v>3</v>
      </c>
      <c r="G2167" s="43">
        <f>IFERROR(VLOOKUP(A2167,'2023'!A:N,14,0),0)</f>
        <v>954546</v>
      </c>
      <c r="H2167" s="43">
        <v>0</v>
      </c>
      <c r="I2167" s="43">
        <v>0</v>
      </c>
      <c r="J2167" s="44">
        <f t="shared" si="41"/>
        <v>318182</v>
      </c>
      <c r="K2167" s="43">
        <v>0</v>
      </c>
      <c r="L2167" s="43">
        <v>0</v>
      </c>
      <c r="M2167" s="44">
        <f t="shared" si="42"/>
        <v>0</v>
      </c>
      <c r="N2167" s="43">
        <f t="shared" si="43"/>
        <v>3</v>
      </c>
      <c r="O2167" s="44">
        <f t="shared" si="44"/>
        <v>954546</v>
      </c>
    </row>
    <row r="2168" spans="1:15" x14ac:dyDescent="0.2">
      <c r="A2168" s="31" t="s">
        <v>1215</v>
      </c>
      <c r="B2168" s="31" t="s">
        <v>11</v>
      </c>
      <c r="C2168" s="31">
        <v>2</v>
      </c>
      <c r="D2168" s="31">
        <v>745454</v>
      </c>
      <c r="E2168" s="31">
        <f t="shared" si="40"/>
        <v>0</v>
      </c>
      <c r="F2168" s="43">
        <f>IFERROR(VLOOKUP(A2168,'2023'!A:N,13,0),0)</f>
        <v>2</v>
      </c>
      <c r="G2168" s="43">
        <f>IFERROR(VLOOKUP(A2168,'2023'!A:N,14,0),0)</f>
        <v>745454</v>
      </c>
      <c r="H2168" s="43">
        <v>0</v>
      </c>
      <c r="I2168" s="43">
        <v>0</v>
      </c>
      <c r="J2168" s="44">
        <f t="shared" si="41"/>
        <v>372727</v>
      </c>
      <c r="K2168" s="43">
        <v>0</v>
      </c>
      <c r="L2168" s="43">
        <v>0</v>
      </c>
      <c r="M2168" s="44">
        <f t="shared" si="42"/>
        <v>0</v>
      </c>
      <c r="N2168" s="43">
        <f t="shared" si="43"/>
        <v>2</v>
      </c>
      <c r="O2168" s="44">
        <f t="shared" si="44"/>
        <v>745454</v>
      </c>
    </row>
    <row r="2169" spans="1:15" x14ac:dyDescent="0.2">
      <c r="A2169" s="31" t="s">
        <v>1216</v>
      </c>
      <c r="B2169" s="31" t="s">
        <v>11</v>
      </c>
      <c r="C2169" s="31">
        <v>1</v>
      </c>
      <c r="D2169" s="31">
        <v>950000</v>
      </c>
      <c r="E2169" s="31">
        <f t="shared" si="40"/>
        <v>0</v>
      </c>
      <c r="F2169" s="43">
        <f>IFERROR(VLOOKUP(A2169,'2023'!A:N,13,0),0)</f>
        <v>1</v>
      </c>
      <c r="G2169" s="43">
        <f>IFERROR(VLOOKUP(A2169,'2023'!A:N,14,0),0)</f>
        <v>950000</v>
      </c>
      <c r="H2169" s="43">
        <v>0</v>
      </c>
      <c r="I2169" s="43">
        <v>0</v>
      </c>
      <c r="J2169" s="44">
        <f t="shared" si="41"/>
        <v>950000</v>
      </c>
      <c r="K2169" s="43">
        <v>0</v>
      </c>
      <c r="L2169" s="43">
        <v>0</v>
      </c>
      <c r="M2169" s="44">
        <f t="shared" si="42"/>
        <v>0</v>
      </c>
      <c r="N2169" s="43">
        <f t="shared" si="43"/>
        <v>1</v>
      </c>
      <c r="O2169" s="44">
        <f t="shared" si="44"/>
        <v>950000</v>
      </c>
    </row>
    <row r="2170" spans="1:15" x14ac:dyDescent="0.2">
      <c r="A2170" s="31" t="s">
        <v>1218</v>
      </c>
      <c r="B2170" s="31" t="s">
        <v>11</v>
      </c>
      <c r="C2170" s="31">
        <v>1</v>
      </c>
      <c r="D2170" s="31">
        <v>2870000</v>
      </c>
      <c r="E2170" s="31">
        <f t="shared" si="40"/>
        <v>0</v>
      </c>
      <c r="F2170" s="43">
        <f>IFERROR(VLOOKUP(A2170,'2023'!A:N,13,0),0)</f>
        <v>1</v>
      </c>
      <c r="G2170" s="43">
        <f>IFERROR(VLOOKUP(A2170,'2023'!A:N,14,0),0)</f>
        <v>2870000</v>
      </c>
      <c r="H2170" s="43">
        <v>0</v>
      </c>
      <c r="I2170" s="43">
        <v>0</v>
      </c>
      <c r="J2170" s="44">
        <f t="shared" si="41"/>
        <v>2870000</v>
      </c>
      <c r="K2170" s="43">
        <v>0</v>
      </c>
      <c r="L2170" s="43">
        <v>0</v>
      </c>
      <c r="M2170" s="44">
        <f t="shared" si="42"/>
        <v>0</v>
      </c>
      <c r="N2170" s="43">
        <f t="shared" si="43"/>
        <v>1</v>
      </c>
      <c r="O2170" s="44">
        <f t="shared" si="44"/>
        <v>2870000</v>
      </c>
    </row>
    <row r="2171" spans="1:15" x14ac:dyDescent="0.2">
      <c r="A2171" s="31" t="s">
        <v>1219</v>
      </c>
      <c r="B2171" s="31" t="s">
        <v>11</v>
      </c>
      <c r="C2171" s="31">
        <v>2</v>
      </c>
      <c r="D2171" s="31">
        <v>5670000</v>
      </c>
      <c r="E2171" s="31">
        <f t="shared" si="40"/>
        <v>0</v>
      </c>
      <c r="F2171" s="43">
        <f>IFERROR(VLOOKUP(A2171,'2023'!A:N,13,0),0)</f>
        <v>2</v>
      </c>
      <c r="G2171" s="43">
        <f>IFERROR(VLOOKUP(A2171,'2023'!A:N,14,0),0)</f>
        <v>5670000</v>
      </c>
      <c r="H2171" s="43">
        <v>0</v>
      </c>
      <c r="I2171" s="43">
        <v>0</v>
      </c>
      <c r="J2171" s="44">
        <f t="shared" si="41"/>
        <v>2835000</v>
      </c>
      <c r="K2171" s="43">
        <v>0</v>
      </c>
      <c r="L2171" s="43">
        <v>0</v>
      </c>
      <c r="M2171" s="44">
        <f t="shared" si="42"/>
        <v>0</v>
      </c>
      <c r="N2171" s="43">
        <f t="shared" si="43"/>
        <v>2</v>
      </c>
      <c r="O2171" s="44">
        <f t="shared" si="44"/>
        <v>5670000</v>
      </c>
    </row>
    <row r="2172" spans="1:15" x14ac:dyDescent="0.2">
      <c r="A2172" s="31" t="s">
        <v>1220</v>
      </c>
      <c r="B2172" s="31" t="s">
        <v>11</v>
      </c>
      <c r="C2172" s="31">
        <v>1</v>
      </c>
      <c r="D2172" s="31">
        <v>1270000</v>
      </c>
      <c r="E2172" s="31">
        <f t="shared" si="40"/>
        <v>0</v>
      </c>
      <c r="F2172" s="43">
        <f>IFERROR(VLOOKUP(A2172,'2023'!A:N,13,0),0)</f>
        <v>1</v>
      </c>
      <c r="G2172" s="43">
        <f>IFERROR(VLOOKUP(A2172,'2023'!A:N,14,0),0)</f>
        <v>1270000</v>
      </c>
      <c r="H2172" s="43">
        <v>0</v>
      </c>
      <c r="I2172" s="43">
        <v>0</v>
      </c>
      <c r="J2172" s="44">
        <f t="shared" si="41"/>
        <v>1270000</v>
      </c>
      <c r="K2172" s="43">
        <v>0</v>
      </c>
      <c r="L2172" s="43">
        <v>0</v>
      </c>
      <c r="M2172" s="44">
        <f t="shared" si="42"/>
        <v>0</v>
      </c>
      <c r="N2172" s="43">
        <f t="shared" si="43"/>
        <v>1</v>
      </c>
      <c r="O2172" s="44">
        <f t="shared" si="44"/>
        <v>1270000</v>
      </c>
    </row>
    <row r="2173" spans="1:15" x14ac:dyDescent="0.2">
      <c r="A2173" s="31" t="s">
        <v>1221</v>
      </c>
      <c r="B2173" s="31" t="s">
        <v>11</v>
      </c>
      <c r="C2173" s="31">
        <v>17</v>
      </c>
      <c r="D2173" s="31">
        <v>28492138</v>
      </c>
      <c r="E2173" s="31">
        <f t="shared" si="40"/>
        <v>0</v>
      </c>
      <c r="F2173" s="43">
        <f>IFERROR(VLOOKUP(A2173,'2023'!A:N,13,0),0)</f>
        <v>17</v>
      </c>
      <c r="G2173" s="43">
        <f>IFERROR(VLOOKUP(A2173,'2023'!A:N,14,0),0)</f>
        <v>28492138</v>
      </c>
      <c r="H2173" s="43">
        <v>0</v>
      </c>
      <c r="I2173" s="43">
        <v>0</v>
      </c>
      <c r="J2173" s="44">
        <f t="shared" si="41"/>
        <v>1676008.1176470588</v>
      </c>
      <c r="K2173" s="43">
        <v>0</v>
      </c>
      <c r="L2173" s="43">
        <v>0</v>
      </c>
      <c r="M2173" s="44">
        <f t="shared" si="42"/>
        <v>0</v>
      </c>
      <c r="N2173" s="43">
        <f t="shared" si="43"/>
        <v>17</v>
      </c>
      <c r="O2173" s="44">
        <f t="shared" si="44"/>
        <v>28492138</v>
      </c>
    </row>
    <row r="2174" spans="1:15" x14ac:dyDescent="0.2">
      <c r="A2174" s="31" t="s">
        <v>1222</v>
      </c>
      <c r="B2174" s="31" t="s">
        <v>11</v>
      </c>
      <c r="C2174" s="31">
        <v>2</v>
      </c>
      <c r="D2174" s="31">
        <v>1993940</v>
      </c>
      <c r="E2174" s="31">
        <f t="shared" si="40"/>
        <v>0</v>
      </c>
      <c r="F2174" s="43">
        <f>IFERROR(VLOOKUP(A2174,'2023'!A:N,13,0),0)</f>
        <v>2</v>
      </c>
      <c r="G2174" s="43">
        <f>IFERROR(VLOOKUP(A2174,'2023'!A:N,14,0),0)</f>
        <v>1993940</v>
      </c>
      <c r="H2174" s="43">
        <v>0</v>
      </c>
      <c r="I2174" s="43">
        <v>0</v>
      </c>
      <c r="J2174" s="44">
        <f t="shared" si="41"/>
        <v>996970</v>
      </c>
      <c r="K2174" s="43">
        <v>0</v>
      </c>
      <c r="L2174" s="43">
        <v>0</v>
      </c>
      <c r="M2174" s="44">
        <f t="shared" si="42"/>
        <v>0</v>
      </c>
      <c r="N2174" s="43">
        <f t="shared" si="43"/>
        <v>2</v>
      </c>
      <c r="O2174" s="44">
        <f t="shared" si="44"/>
        <v>1993940</v>
      </c>
    </row>
    <row r="2175" spans="1:15" x14ac:dyDescent="0.2">
      <c r="A2175" s="31" t="s">
        <v>1223</v>
      </c>
      <c r="B2175" s="31" t="s">
        <v>11</v>
      </c>
      <c r="C2175" s="31">
        <v>10</v>
      </c>
      <c r="D2175" s="31">
        <v>1090909</v>
      </c>
      <c r="E2175" s="31">
        <f t="shared" si="40"/>
        <v>0</v>
      </c>
      <c r="F2175" s="43">
        <f>IFERROR(VLOOKUP(A2175,'2023'!A:N,13,0),0)</f>
        <v>10</v>
      </c>
      <c r="G2175" s="43">
        <f>IFERROR(VLOOKUP(A2175,'2023'!A:N,14,0),0)</f>
        <v>1090909</v>
      </c>
      <c r="H2175" s="43">
        <v>0</v>
      </c>
      <c r="I2175" s="43">
        <v>0</v>
      </c>
      <c r="J2175" s="44">
        <f t="shared" si="41"/>
        <v>109090.9</v>
      </c>
      <c r="K2175" s="43">
        <v>0</v>
      </c>
      <c r="L2175" s="43">
        <v>0</v>
      </c>
      <c r="M2175" s="44">
        <f t="shared" si="42"/>
        <v>0</v>
      </c>
      <c r="N2175" s="43">
        <f t="shared" si="43"/>
        <v>10</v>
      </c>
      <c r="O2175" s="44">
        <f t="shared" si="44"/>
        <v>1090909</v>
      </c>
    </row>
    <row r="2176" spans="1:15" x14ac:dyDescent="0.2">
      <c r="A2176" s="31" t="s">
        <v>1224</v>
      </c>
      <c r="B2176" s="31" t="s">
        <v>11</v>
      </c>
      <c r="C2176" s="31">
        <v>8</v>
      </c>
      <c r="D2176" s="31">
        <v>618182</v>
      </c>
      <c r="E2176" s="31">
        <f t="shared" si="40"/>
        <v>0</v>
      </c>
      <c r="F2176" s="43">
        <f>IFERROR(VLOOKUP(A2176,'2023'!A:N,13,0),0)</f>
        <v>8</v>
      </c>
      <c r="G2176" s="43">
        <f>IFERROR(VLOOKUP(A2176,'2023'!A:N,14,0),0)</f>
        <v>618182</v>
      </c>
      <c r="H2176" s="43">
        <v>0</v>
      </c>
      <c r="I2176" s="43">
        <v>0</v>
      </c>
      <c r="J2176" s="44">
        <f t="shared" si="41"/>
        <v>77272.75</v>
      </c>
      <c r="K2176" s="43">
        <v>0</v>
      </c>
      <c r="L2176" s="43">
        <v>0</v>
      </c>
      <c r="M2176" s="44">
        <f t="shared" si="42"/>
        <v>0</v>
      </c>
      <c r="N2176" s="43">
        <f t="shared" si="43"/>
        <v>8</v>
      </c>
      <c r="O2176" s="44">
        <f t="shared" si="44"/>
        <v>618182</v>
      </c>
    </row>
    <row r="2177" spans="1:15" x14ac:dyDescent="0.2">
      <c r="A2177" s="31" t="s">
        <v>1225</v>
      </c>
      <c r="B2177" s="31" t="s">
        <v>11</v>
      </c>
      <c r="C2177" s="31">
        <v>4</v>
      </c>
      <c r="D2177" s="31">
        <v>520000</v>
      </c>
      <c r="E2177" s="31">
        <f t="shared" si="40"/>
        <v>0</v>
      </c>
      <c r="F2177" s="43">
        <f>IFERROR(VLOOKUP(A2177,'2023'!A:N,13,0),0)</f>
        <v>4</v>
      </c>
      <c r="G2177" s="43">
        <f>IFERROR(VLOOKUP(A2177,'2023'!A:N,14,0),0)</f>
        <v>520000</v>
      </c>
      <c r="H2177" s="43">
        <v>0</v>
      </c>
      <c r="I2177" s="43">
        <v>0</v>
      </c>
      <c r="J2177" s="44">
        <f t="shared" si="41"/>
        <v>130000</v>
      </c>
      <c r="K2177" s="43">
        <v>0</v>
      </c>
      <c r="L2177" s="43">
        <v>0</v>
      </c>
      <c r="M2177" s="44">
        <f t="shared" si="42"/>
        <v>0</v>
      </c>
      <c r="N2177" s="43">
        <f t="shared" si="43"/>
        <v>4</v>
      </c>
      <c r="O2177" s="44">
        <f t="shared" si="44"/>
        <v>520000</v>
      </c>
    </row>
    <row r="2178" spans="1:15" x14ac:dyDescent="0.2">
      <c r="A2178" s="31" t="s">
        <v>1226</v>
      </c>
      <c r="B2178" s="31" t="s">
        <v>11</v>
      </c>
      <c r="C2178" s="31">
        <v>17</v>
      </c>
      <c r="D2178" s="31">
        <v>1390906</v>
      </c>
      <c r="E2178" s="31">
        <f t="shared" si="40"/>
        <v>0</v>
      </c>
      <c r="F2178" s="43">
        <f>IFERROR(VLOOKUP(A2178,'2023'!A:N,13,0),0)</f>
        <v>17</v>
      </c>
      <c r="G2178" s="43">
        <f>IFERROR(VLOOKUP(A2178,'2023'!A:N,14,0),0)</f>
        <v>1390906</v>
      </c>
      <c r="H2178" s="43">
        <v>0</v>
      </c>
      <c r="I2178" s="43">
        <v>0</v>
      </c>
      <c r="J2178" s="44">
        <f t="shared" si="41"/>
        <v>81818</v>
      </c>
      <c r="K2178" s="43">
        <v>0</v>
      </c>
      <c r="L2178" s="43">
        <v>0</v>
      </c>
      <c r="M2178" s="44">
        <f t="shared" si="42"/>
        <v>0</v>
      </c>
      <c r="N2178" s="43">
        <f t="shared" si="43"/>
        <v>17</v>
      </c>
      <c r="O2178" s="44">
        <f t="shared" si="44"/>
        <v>1390906</v>
      </c>
    </row>
    <row r="2179" spans="1:15" x14ac:dyDescent="0.2">
      <c r="A2179" s="31" t="s">
        <v>1227</v>
      </c>
      <c r="B2179" s="31" t="s">
        <v>11</v>
      </c>
      <c r="C2179" s="31">
        <v>3</v>
      </c>
      <c r="D2179" s="31">
        <v>1500000</v>
      </c>
      <c r="E2179" s="31">
        <f t="shared" si="40"/>
        <v>0</v>
      </c>
      <c r="F2179" s="43">
        <f>IFERROR(VLOOKUP(A2179,'2023'!A:N,13,0),0)</f>
        <v>3</v>
      </c>
      <c r="G2179" s="43">
        <f>IFERROR(VLOOKUP(A2179,'2023'!A:N,14,0),0)</f>
        <v>1500000</v>
      </c>
      <c r="H2179" s="43">
        <v>0</v>
      </c>
      <c r="I2179" s="43">
        <v>0</v>
      </c>
      <c r="J2179" s="44">
        <f t="shared" si="41"/>
        <v>500000</v>
      </c>
      <c r="K2179" s="43">
        <v>0</v>
      </c>
      <c r="L2179" s="43">
        <v>0</v>
      </c>
      <c r="M2179" s="44">
        <f t="shared" si="42"/>
        <v>0</v>
      </c>
      <c r="N2179" s="43">
        <f t="shared" si="43"/>
        <v>3</v>
      </c>
      <c r="O2179" s="44">
        <f t="shared" si="44"/>
        <v>1500000</v>
      </c>
    </row>
    <row r="2180" spans="1:15" x14ac:dyDescent="0.2">
      <c r="A2180" s="31" t="s">
        <v>1228</v>
      </c>
      <c r="B2180" s="31" t="s">
        <v>11</v>
      </c>
      <c r="C2180" s="31">
        <v>1</v>
      </c>
      <c r="D2180" s="31">
        <v>650000</v>
      </c>
      <c r="E2180" s="31">
        <f t="shared" si="40"/>
        <v>0</v>
      </c>
      <c r="F2180" s="43">
        <f>IFERROR(VLOOKUP(A2180,'2023'!A:N,13,0),0)</f>
        <v>1</v>
      </c>
      <c r="G2180" s="43">
        <f>IFERROR(VLOOKUP(A2180,'2023'!A:N,14,0),0)</f>
        <v>650000</v>
      </c>
      <c r="H2180" s="43">
        <v>0</v>
      </c>
      <c r="I2180" s="43">
        <v>0</v>
      </c>
      <c r="J2180" s="44">
        <f t="shared" si="41"/>
        <v>650000</v>
      </c>
      <c r="K2180" s="43">
        <v>0</v>
      </c>
      <c r="L2180" s="43">
        <v>0</v>
      </c>
      <c r="M2180" s="44">
        <f t="shared" si="42"/>
        <v>0</v>
      </c>
      <c r="N2180" s="43">
        <f t="shared" si="43"/>
        <v>1</v>
      </c>
      <c r="O2180" s="44">
        <f t="shared" si="44"/>
        <v>650000</v>
      </c>
    </row>
    <row r="2181" spans="1:15" x14ac:dyDescent="0.2">
      <c r="A2181" s="31" t="s">
        <v>1229</v>
      </c>
      <c r="B2181" s="31" t="s">
        <v>11</v>
      </c>
      <c r="C2181" s="31">
        <v>1</v>
      </c>
      <c r="D2181" s="31">
        <v>1945455</v>
      </c>
      <c r="E2181" s="31">
        <f t="shared" si="40"/>
        <v>0</v>
      </c>
      <c r="F2181" s="43">
        <f>IFERROR(VLOOKUP(A2181,'2023'!A:N,13,0),0)</f>
        <v>1</v>
      </c>
      <c r="G2181" s="43">
        <f>IFERROR(VLOOKUP(A2181,'2023'!A:N,14,0),0)</f>
        <v>1945455</v>
      </c>
      <c r="H2181" s="43">
        <v>0</v>
      </c>
      <c r="I2181" s="43">
        <v>0</v>
      </c>
      <c r="J2181" s="44">
        <f t="shared" si="41"/>
        <v>1945455</v>
      </c>
      <c r="K2181" s="43">
        <v>0</v>
      </c>
      <c r="L2181" s="43">
        <v>0</v>
      </c>
      <c r="M2181" s="44">
        <f t="shared" si="42"/>
        <v>0</v>
      </c>
      <c r="N2181" s="43">
        <f t="shared" si="43"/>
        <v>1</v>
      </c>
      <c r="O2181" s="44">
        <f t="shared" si="44"/>
        <v>1945455</v>
      </c>
    </row>
    <row r="2182" spans="1:15" x14ac:dyDescent="0.2">
      <c r="A2182" s="31" t="s">
        <v>1232</v>
      </c>
      <c r="B2182" s="31" t="s">
        <v>11</v>
      </c>
      <c r="C2182" s="31">
        <v>1</v>
      </c>
      <c r="D2182" s="31">
        <v>445455</v>
      </c>
      <c r="E2182" s="31">
        <f t="shared" si="40"/>
        <v>0</v>
      </c>
      <c r="F2182" s="43">
        <f>IFERROR(VLOOKUP(A2182,'2023'!A:N,13,0),0)</f>
        <v>1</v>
      </c>
      <c r="G2182" s="43">
        <f>IFERROR(VLOOKUP(A2182,'2023'!A:N,14,0),0)</f>
        <v>445455</v>
      </c>
      <c r="H2182" s="43">
        <v>0</v>
      </c>
      <c r="I2182" s="43">
        <v>0</v>
      </c>
      <c r="J2182" s="44">
        <f t="shared" si="41"/>
        <v>445455</v>
      </c>
      <c r="K2182" s="43">
        <v>0</v>
      </c>
      <c r="L2182" s="43">
        <v>0</v>
      </c>
      <c r="M2182" s="44">
        <f t="shared" si="42"/>
        <v>0</v>
      </c>
      <c r="N2182" s="43">
        <f t="shared" si="43"/>
        <v>1</v>
      </c>
      <c r="O2182" s="44">
        <f t="shared" si="44"/>
        <v>445455</v>
      </c>
    </row>
    <row r="2183" spans="1:15" x14ac:dyDescent="0.2">
      <c r="A2183" s="31" t="s">
        <v>1233</v>
      </c>
      <c r="B2183" s="31" t="s">
        <v>11</v>
      </c>
      <c r="C2183" s="31">
        <v>1</v>
      </c>
      <c r="D2183" s="31">
        <v>972727</v>
      </c>
      <c r="E2183" s="31">
        <f t="shared" si="40"/>
        <v>0</v>
      </c>
      <c r="F2183" s="43">
        <f>IFERROR(VLOOKUP(A2183,'2023'!A:N,13,0),0)</f>
        <v>1</v>
      </c>
      <c r="G2183" s="43">
        <f>IFERROR(VLOOKUP(A2183,'2023'!A:N,14,0),0)</f>
        <v>972727</v>
      </c>
      <c r="H2183" s="43">
        <v>0</v>
      </c>
      <c r="I2183" s="43">
        <v>0</v>
      </c>
      <c r="J2183" s="44">
        <f t="shared" si="41"/>
        <v>972727</v>
      </c>
      <c r="K2183" s="43">
        <v>0</v>
      </c>
      <c r="L2183" s="43">
        <v>0</v>
      </c>
      <c r="M2183" s="44">
        <f t="shared" si="42"/>
        <v>0</v>
      </c>
      <c r="N2183" s="43">
        <f t="shared" si="43"/>
        <v>1</v>
      </c>
      <c r="O2183" s="44">
        <f t="shared" si="44"/>
        <v>972727</v>
      </c>
    </row>
    <row r="2184" spans="1:15" x14ac:dyDescent="0.2">
      <c r="A2184" s="31" t="s">
        <v>1234</v>
      </c>
      <c r="B2184" s="31" t="s">
        <v>11</v>
      </c>
      <c r="C2184" s="31">
        <v>2</v>
      </c>
      <c r="D2184" s="31">
        <v>1498182</v>
      </c>
      <c r="E2184" s="31">
        <f t="shared" si="40"/>
        <v>0</v>
      </c>
      <c r="F2184" s="43">
        <f>IFERROR(VLOOKUP(A2184,'2023'!A:N,13,0),0)</f>
        <v>2</v>
      </c>
      <c r="G2184" s="43">
        <f>IFERROR(VLOOKUP(A2184,'2023'!A:N,14,0),0)</f>
        <v>1498182</v>
      </c>
      <c r="H2184" s="43">
        <v>0</v>
      </c>
      <c r="I2184" s="43">
        <v>0</v>
      </c>
      <c r="J2184" s="44">
        <f t="shared" si="41"/>
        <v>749091</v>
      </c>
      <c r="K2184" s="43">
        <v>0</v>
      </c>
      <c r="L2184" s="43">
        <v>0</v>
      </c>
      <c r="M2184" s="44">
        <f t="shared" si="42"/>
        <v>0</v>
      </c>
      <c r="N2184" s="43">
        <f t="shared" si="43"/>
        <v>2</v>
      </c>
      <c r="O2184" s="44">
        <f t="shared" si="44"/>
        <v>1498182</v>
      </c>
    </row>
    <row r="2185" spans="1:15" x14ac:dyDescent="0.2">
      <c r="A2185" s="31" t="s">
        <v>1235</v>
      </c>
      <c r="B2185" s="31" t="s">
        <v>11</v>
      </c>
      <c r="C2185" s="31">
        <v>1</v>
      </c>
      <c r="D2185" s="31">
        <v>387269</v>
      </c>
      <c r="E2185" s="31">
        <f t="shared" si="40"/>
        <v>0</v>
      </c>
      <c r="F2185" s="43">
        <f>IFERROR(VLOOKUP(A2185,'2023'!A:N,13,0),0)</f>
        <v>1</v>
      </c>
      <c r="G2185" s="43">
        <f>IFERROR(VLOOKUP(A2185,'2023'!A:N,14,0),0)</f>
        <v>387269</v>
      </c>
      <c r="H2185" s="43">
        <v>0</v>
      </c>
      <c r="I2185" s="43">
        <v>0</v>
      </c>
      <c r="J2185" s="44">
        <f t="shared" si="41"/>
        <v>387269</v>
      </c>
      <c r="K2185" s="43">
        <v>0</v>
      </c>
      <c r="L2185" s="43">
        <v>0</v>
      </c>
      <c r="M2185" s="44">
        <f t="shared" si="42"/>
        <v>0</v>
      </c>
      <c r="N2185" s="43">
        <f t="shared" si="43"/>
        <v>1</v>
      </c>
      <c r="O2185" s="44">
        <f t="shared" si="44"/>
        <v>387269</v>
      </c>
    </row>
    <row r="2186" spans="1:15" x14ac:dyDescent="0.2">
      <c r="A2186" s="31" t="s">
        <v>1236</v>
      </c>
      <c r="B2186" s="31" t="s">
        <v>11</v>
      </c>
      <c r="C2186" s="31">
        <v>29</v>
      </c>
      <c r="D2186" s="31">
        <v>8485628</v>
      </c>
      <c r="E2186" s="31">
        <f t="shared" si="40"/>
        <v>0</v>
      </c>
      <c r="F2186" s="43">
        <f>IFERROR(VLOOKUP(A2186,'2023'!A:N,13,0),0)</f>
        <v>29</v>
      </c>
      <c r="G2186" s="43">
        <f>IFERROR(VLOOKUP(A2186,'2023'!A:N,14,0),0)</f>
        <v>8485628</v>
      </c>
      <c r="H2186" s="43">
        <v>0</v>
      </c>
      <c r="I2186" s="43">
        <v>0</v>
      </c>
      <c r="J2186" s="44">
        <f t="shared" si="41"/>
        <v>292607.86206896551</v>
      </c>
      <c r="K2186" s="43">
        <v>0</v>
      </c>
      <c r="L2186" s="43">
        <v>0</v>
      </c>
      <c r="M2186" s="44">
        <f t="shared" si="42"/>
        <v>0</v>
      </c>
      <c r="N2186" s="43">
        <f t="shared" si="43"/>
        <v>29</v>
      </c>
      <c r="O2186" s="44">
        <f t="shared" si="44"/>
        <v>8485628</v>
      </c>
    </row>
    <row r="2187" spans="1:15" x14ac:dyDescent="0.2">
      <c r="A2187" s="31" t="s">
        <v>1237</v>
      </c>
      <c r="B2187" s="31" t="s">
        <v>11</v>
      </c>
      <c r="C2187" s="31">
        <v>19</v>
      </c>
      <c r="D2187" s="31">
        <v>9522982</v>
      </c>
      <c r="E2187" s="31">
        <f t="shared" si="40"/>
        <v>0</v>
      </c>
      <c r="F2187" s="43">
        <f>IFERROR(VLOOKUP(A2187,'2023'!A:N,13,0),0)</f>
        <v>19</v>
      </c>
      <c r="G2187" s="43">
        <f>IFERROR(VLOOKUP(A2187,'2023'!A:N,14,0),0)</f>
        <v>9522982</v>
      </c>
      <c r="H2187" s="43">
        <v>0</v>
      </c>
      <c r="I2187" s="43">
        <v>0</v>
      </c>
      <c r="J2187" s="44">
        <f t="shared" si="41"/>
        <v>501209.57894736843</v>
      </c>
      <c r="K2187" s="43">
        <v>0</v>
      </c>
      <c r="L2187" s="43">
        <v>0</v>
      </c>
      <c r="M2187" s="44">
        <f t="shared" si="42"/>
        <v>0</v>
      </c>
      <c r="N2187" s="43">
        <f t="shared" si="43"/>
        <v>19</v>
      </c>
      <c r="O2187" s="44">
        <f t="shared" si="44"/>
        <v>9522982</v>
      </c>
    </row>
    <row r="2188" spans="1:15" x14ac:dyDescent="0.2">
      <c r="A2188" s="31" t="s">
        <v>1238</v>
      </c>
      <c r="B2188" s="31" t="s">
        <v>11</v>
      </c>
      <c r="C2188" s="31">
        <v>5</v>
      </c>
      <c r="D2188" s="31">
        <v>2587122</v>
      </c>
      <c r="E2188" s="31">
        <f t="shared" si="40"/>
        <v>0</v>
      </c>
      <c r="F2188" s="43">
        <f>IFERROR(VLOOKUP(A2188,'2023'!A:N,13,0),0)</f>
        <v>5</v>
      </c>
      <c r="G2188" s="43">
        <f>IFERROR(VLOOKUP(A2188,'2023'!A:N,14,0),0)</f>
        <v>2587122</v>
      </c>
      <c r="H2188" s="43">
        <v>0</v>
      </c>
      <c r="I2188" s="43">
        <v>0</v>
      </c>
      <c r="J2188" s="44">
        <f t="shared" si="41"/>
        <v>517424.4</v>
      </c>
      <c r="K2188" s="43">
        <v>0</v>
      </c>
      <c r="L2188" s="43">
        <v>0</v>
      </c>
      <c r="M2188" s="44">
        <f t="shared" si="42"/>
        <v>0</v>
      </c>
      <c r="N2188" s="43">
        <f t="shared" si="43"/>
        <v>5</v>
      </c>
      <c r="O2188" s="44">
        <f t="shared" si="44"/>
        <v>2587122</v>
      </c>
    </row>
    <row r="2189" spans="1:15" x14ac:dyDescent="0.2">
      <c r="A2189" s="31" t="s">
        <v>1240</v>
      </c>
      <c r="B2189" s="31" t="s">
        <v>11</v>
      </c>
      <c r="C2189" s="31">
        <v>1</v>
      </c>
      <c r="D2189" s="31">
        <v>3500000</v>
      </c>
      <c r="E2189" s="31">
        <f t="shared" si="40"/>
        <v>0</v>
      </c>
      <c r="F2189" s="43">
        <f>IFERROR(VLOOKUP(A2189,'2023'!A:N,13,0),0)</f>
        <v>1</v>
      </c>
      <c r="G2189" s="43">
        <f>IFERROR(VLOOKUP(A2189,'2023'!A:N,14,0),0)</f>
        <v>3500000</v>
      </c>
      <c r="H2189" s="43">
        <v>0</v>
      </c>
      <c r="I2189" s="43">
        <v>0</v>
      </c>
      <c r="J2189" s="44">
        <f t="shared" si="41"/>
        <v>3500000</v>
      </c>
      <c r="K2189" s="43">
        <v>0</v>
      </c>
      <c r="L2189" s="43">
        <v>0</v>
      </c>
      <c r="M2189" s="44">
        <f t="shared" si="42"/>
        <v>0</v>
      </c>
      <c r="N2189" s="43">
        <f t="shared" si="43"/>
        <v>1</v>
      </c>
      <c r="O2189" s="44">
        <f t="shared" si="44"/>
        <v>3500000</v>
      </c>
    </row>
    <row r="2190" spans="1:15" x14ac:dyDescent="0.2">
      <c r="A2190" s="31" t="s">
        <v>1242</v>
      </c>
      <c r="B2190" s="31" t="s">
        <v>25</v>
      </c>
      <c r="C2190" s="31">
        <v>3</v>
      </c>
      <c r="D2190" s="31">
        <v>1627273</v>
      </c>
      <c r="E2190" s="31">
        <f t="shared" si="40"/>
        <v>0</v>
      </c>
      <c r="F2190" s="43">
        <f>IFERROR(VLOOKUP(A2190,'2023'!A:N,13,0),0)</f>
        <v>3</v>
      </c>
      <c r="G2190" s="43">
        <f>IFERROR(VLOOKUP(A2190,'2023'!A:N,14,0),0)</f>
        <v>1627273</v>
      </c>
      <c r="H2190" s="43">
        <v>0</v>
      </c>
      <c r="I2190" s="43">
        <v>0</v>
      </c>
      <c r="J2190" s="44">
        <f t="shared" si="41"/>
        <v>542424.33333333337</v>
      </c>
      <c r="K2190" s="43">
        <v>0</v>
      </c>
      <c r="L2190" s="43">
        <v>0</v>
      </c>
      <c r="M2190" s="44">
        <f t="shared" si="42"/>
        <v>0</v>
      </c>
      <c r="N2190" s="43">
        <f t="shared" si="43"/>
        <v>3</v>
      </c>
      <c r="O2190" s="44">
        <f t="shared" si="44"/>
        <v>1627273</v>
      </c>
    </row>
    <row r="2191" spans="1:15" x14ac:dyDescent="0.2">
      <c r="A2191" s="31" t="s">
        <v>1243</v>
      </c>
      <c r="B2191" s="31" t="s">
        <v>20</v>
      </c>
      <c r="C2191" s="31">
        <v>7</v>
      </c>
      <c r="D2191" s="31">
        <v>9118181</v>
      </c>
      <c r="E2191" s="31">
        <f t="shared" si="40"/>
        <v>0</v>
      </c>
      <c r="F2191" s="43">
        <f>IFERROR(VLOOKUP(A2191,'2023'!A:N,13,0),0)</f>
        <v>7</v>
      </c>
      <c r="G2191" s="43">
        <f>IFERROR(VLOOKUP(A2191,'2023'!A:N,14,0),0)</f>
        <v>9118181</v>
      </c>
      <c r="H2191" s="43">
        <v>0</v>
      </c>
      <c r="I2191" s="43">
        <v>0</v>
      </c>
      <c r="J2191" s="44">
        <f t="shared" si="41"/>
        <v>1302597.2857142857</v>
      </c>
      <c r="K2191" s="43">
        <v>0</v>
      </c>
      <c r="L2191" s="43">
        <v>0</v>
      </c>
      <c r="M2191" s="44">
        <f t="shared" si="42"/>
        <v>0</v>
      </c>
      <c r="N2191" s="43">
        <f t="shared" si="43"/>
        <v>7</v>
      </c>
      <c r="O2191" s="44">
        <f t="shared" si="44"/>
        <v>9118181</v>
      </c>
    </row>
    <row r="2192" spans="1:15" x14ac:dyDescent="0.2">
      <c r="A2192" s="31" t="s">
        <v>1244</v>
      </c>
      <c r="B2192" s="31" t="s">
        <v>20</v>
      </c>
      <c r="C2192" s="31">
        <v>1</v>
      </c>
      <c r="D2192" s="31">
        <v>15909090</v>
      </c>
      <c r="E2192" s="31">
        <f t="shared" si="40"/>
        <v>0</v>
      </c>
      <c r="F2192" s="43">
        <f>IFERROR(VLOOKUP(A2192,'2023'!A:N,13,0),0)</f>
        <v>1</v>
      </c>
      <c r="G2192" s="43">
        <f>IFERROR(VLOOKUP(A2192,'2023'!A:N,14,0),0)</f>
        <v>15909090</v>
      </c>
      <c r="H2192" s="43">
        <v>0</v>
      </c>
      <c r="I2192" s="43">
        <v>0</v>
      </c>
      <c r="J2192" s="44">
        <f t="shared" si="41"/>
        <v>15909090</v>
      </c>
      <c r="K2192" s="43">
        <v>0</v>
      </c>
      <c r="L2192" s="43">
        <v>0</v>
      </c>
      <c r="M2192" s="44">
        <f t="shared" si="42"/>
        <v>0</v>
      </c>
      <c r="N2192" s="43">
        <f t="shared" si="43"/>
        <v>1</v>
      </c>
      <c r="O2192" s="44">
        <f t="shared" si="44"/>
        <v>15909090</v>
      </c>
    </row>
    <row r="2193" spans="1:15" x14ac:dyDescent="0.2">
      <c r="A2193" s="31" t="s">
        <v>1245</v>
      </c>
      <c r="B2193" s="31" t="s">
        <v>20</v>
      </c>
      <c r="C2193" s="31">
        <v>474</v>
      </c>
      <c r="D2193" s="31">
        <v>697368229</v>
      </c>
      <c r="E2193" s="31">
        <f t="shared" si="40"/>
        <v>0</v>
      </c>
      <c r="F2193" s="43">
        <f>IFERROR(VLOOKUP(A2193,'2023'!A:N,13,0),0)</f>
        <v>474</v>
      </c>
      <c r="G2193" s="43">
        <f>IFERROR(VLOOKUP(A2193,'2023'!A:N,14,0),0)</f>
        <v>697368229</v>
      </c>
      <c r="H2193" s="43">
        <v>0</v>
      </c>
      <c r="I2193" s="43">
        <v>0</v>
      </c>
      <c r="J2193" s="44">
        <f t="shared" si="41"/>
        <v>1471240.9894514768</v>
      </c>
      <c r="K2193" s="43">
        <v>0</v>
      </c>
      <c r="L2193" s="43">
        <v>0</v>
      </c>
      <c r="M2193" s="44">
        <f t="shared" si="42"/>
        <v>0</v>
      </c>
      <c r="N2193" s="43">
        <f t="shared" si="43"/>
        <v>474</v>
      </c>
      <c r="O2193" s="44">
        <f t="shared" si="44"/>
        <v>697368229</v>
      </c>
    </row>
    <row r="2194" spans="1:15" x14ac:dyDescent="0.2">
      <c r="A2194" s="31" t="s">
        <v>1246</v>
      </c>
      <c r="B2194" s="31" t="s">
        <v>20</v>
      </c>
      <c r="C2194" s="31">
        <v>2</v>
      </c>
      <c r="D2194" s="31">
        <v>2945454</v>
      </c>
      <c r="E2194" s="31">
        <f t="shared" si="40"/>
        <v>0</v>
      </c>
      <c r="F2194" s="43">
        <f>IFERROR(VLOOKUP(A2194,'2023'!A:N,13,0),0)</f>
        <v>2</v>
      </c>
      <c r="G2194" s="43">
        <f>IFERROR(VLOOKUP(A2194,'2023'!A:N,14,0),0)</f>
        <v>2945454</v>
      </c>
      <c r="H2194" s="43">
        <v>0</v>
      </c>
      <c r="I2194" s="43">
        <v>0</v>
      </c>
      <c r="J2194" s="44">
        <f t="shared" si="41"/>
        <v>1472727</v>
      </c>
      <c r="K2194" s="43">
        <v>0</v>
      </c>
      <c r="L2194" s="43">
        <v>0</v>
      </c>
      <c r="M2194" s="44">
        <f t="shared" si="42"/>
        <v>0</v>
      </c>
      <c r="N2194" s="43">
        <f t="shared" si="43"/>
        <v>2</v>
      </c>
      <c r="O2194" s="44">
        <f t="shared" si="44"/>
        <v>2945454</v>
      </c>
    </row>
    <row r="2195" spans="1:15" x14ac:dyDescent="0.2">
      <c r="A2195" s="31" t="s">
        <v>1247</v>
      </c>
      <c r="B2195" s="31" t="s">
        <v>20</v>
      </c>
      <c r="C2195" s="31">
        <v>5</v>
      </c>
      <c r="D2195" s="31">
        <v>1772725</v>
      </c>
      <c r="E2195" s="31">
        <f t="shared" si="40"/>
        <v>0</v>
      </c>
      <c r="F2195" s="43">
        <f>IFERROR(VLOOKUP(A2195,'2023'!A:N,13,0),0)</f>
        <v>5</v>
      </c>
      <c r="G2195" s="43">
        <f>IFERROR(VLOOKUP(A2195,'2023'!A:N,14,0),0)</f>
        <v>1772725</v>
      </c>
      <c r="H2195" s="43">
        <v>0</v>
      </c>
      <c r="I2195" s="43">
        <v>0</v>
      </c>
      <c r="J2195" s="44">
        <f t="shared" si="41"/>
        <v>354545</v>
      </c>
      <c r="K2195" s="43">
        <v>0</v>
      </c>
      <c r="L2195" s="43">
        <v>0</v>
      </c>
      <c r="M2195" s="44">
        <f t="shared" si="42"/>
        <v>0</v>
      </c>
      <c r="N2195" s="43">
        <f t="shared" si="43"/>
        <v>5</v>
      </c>
      <c r="O2195" s="44">
        <f t="shared" si="44"/>
        <v>1772725</v>
      </c>
    </row>
    <row r="2196" spans="1:15" x14ac:dyDescent="0.2">
      <c r="A2196" s="31" t="s">
        <v>1251</v>
      </c>
      <c r="B2196" s="31" t="s">
        <v>20</v>
      </c>
      <c r="C2196" s="31">
        <v>2</v>
      </c>
      <c r="D2196" s="31">
        <v>2090910</v>
      </c>
      <c r="E2196" s="31">
        <f t="shared" si="40"/>
        <v>0</v>
      </c>
      <c r="F2196" s="43">
        <f>IFERROR(VLOOKUP(A2196,'2023'!A:N,13,0),0)</f>
        <v>2</v>
      </c>
      <c r="G2196" s="43">
        <f>IFERROR(VLOOKUP(A2196,'2023'!A:N,14,0),0)</f>
        <v>2090910</v>
      </c>
      <c r="H2196" s="43">
        <v>0</v>
      </c>
      <c r="I2196" s="43">
        <v>0</v>
      </c>
      <c r="J2196" s="44">
        <f t="shared" si="41"/>
        <v>1045455</v>
      </c>
      <c r="K2196" s="43">
        <v>0</v>
      </c>
      <c r="L2196" s="43">
        <v>0</v>
      </c>
      <c r="M2196" s="44">
        <f t="shared" si="42"/>
        <v>0</v>
      </c>
      <c r="N2196" s="43">
        <f t="shared" si="43"/>
        <v>2</v>
      </c>
      <c r="O2196" s="44">
        <f t="shared" si="44"/>
        <v>2090910</v>
      </c>
    </row>
    <row r="2197" spans="1:15" x14ac:dyDescent="0.2">
      <c r="A2197" s="31" t="s">
        <v>1252</v>
      </c>
      <c r="B2197" s="31" t="s">
        <v>11</v>
      </c>
      <c r="C2197" s="31">
        <v>4</v>
      </c>
      <c r="D2197" s="31">
        <v>1454545</v>
      </c>
      <c r="E2197" s="31">
        <f t="shared" si="40"/>
        <v>0</v>
      </c>
      <c r="F2197" s="43">
        <f>IFERROR(VLOOKUP(A2197,'2023'!A:N,13,0),0)</f>
        <v>4</v>
      </c>
      <c r="G2197" s="43">
        <f>IFERROR(VLOOKUP(A2197,'2023'!A:N,14,0),0)</f>
        <v>1454545</v>
      </c>
      <c r="H2197" s="43">
        <v>0</v>
      </c>
      <c r="I2197" s="43">
        <v>0</v>
      </c>
      <c r="J2197" s="44">
        <f t="shared" si="41"/>
        <v>363636.25</v>
      </c>
      <c r="K2197" s="43">
        <v>0</v>
      </c>
      <c r="L2197" s="43">
        <v>0</v>
      </c>
      <c r="M2197" s="44">
        <f t="shared" si="42"/>
        <v>0</v>
      </c>
      <c r="N2197" s="43">
        <f t="shared" si="43"/>
        <v>4</v>
      </c>
      <c r="O2197" s="44">
        <f t="shared" si="44"/>
        <v>1454545</v>
      </c>
    </row>
    <row r="2198" spans="1:15" x14ac:dyDescent="0.2">
      <c r="A2198" s="31" t="s">
        <v>1253</v>
      </c>
      <c r="B2198" s="31" t="s">
        <v>20</v>
      </c>
      <c r="C2198" s="31">
        <v>9</v>
      </c>
      <c r="D2198" s="31">
        <v>6545457</v>
      </c>
      <c r="E2198" s="31">
        <f t="shared" si="40"/>
        <v>0</v>
      </c>
      <c r="F2198" s="43">
        <f>IFERROR(VLOOKUP(A2198,'2023'!A:N,13,0),0)</f>
        <v>9</v>
      </c>
      <c r="G2198" s="43">
        <f>IFERROR(VLOOKUP(A2198,'2023'!A:N,14,0),0)</f>
        <v>6545457</v>
      </c>
      <c r="H2198" s="43">
        <v>0</v>
      </c>
      <c r="I2198" s="43">
        <v>0</v>
      </c>
      <c r="J2198" s="44">
        <f t="shared" si="41"/>
        <v>727273</v>
      </c>
      <c r="K2198" s="43">
        <v>0</v>
      </c>
      <c r="L2198" s="43">
        <v>0</v>
      </c>
      <c r="M2198" s="44">
        <f t="shared" si="42"/>
        <v>0</v>
      </c>
      <c r="N2198" s="43">
        <f t="shared" si="43"/>
        <v>9</v>
      </c>
      <c r="O2198" s="44">
        <f t="shared" si="44"/>
        <v>6545457</v>
      </c>
    </row>
    <row r="2199" spans="1:15" x14ac:dyDescent="0.2">
      <c r="A2199" s="31" t="s">
        <v>1254</v>
      </c>
      <c r="B2199" s="31" t="s">
        <v>20</v>
      </c>
      <c r="C2199" s="31">
        <v>2</v>
      </c>
      <c r="D2199" s="31">
        <v>2436364</v>
      </c>
      <c r="E2199" s="31">
        <f t="shared" si="40"/>
        <v>0</v>
      </c>
      <c r="F2199" s="43">
        <f>IFERROR(VLOOKUP(A2199,'2023'!A:N,13,0),0)</f>
        <v>2</v>
      </c>
      <c r="G2199" s="43">
        <f>IFERROR(VLOOKUP(A2199,'2023'!A:N,14,0),0)</f>
        <v>2436364</v>
      </c>
      <c r="H2199" s="43">
        <v>0</v>
      </c>
      <c r="I2199" s="43">
        <v>0</v>
      </c>
      <c r="J2199" s="44">
        <f t="shared" si="41"/>
        <v>1218182</v>
      </c>
      <c r="K2199" s="43">
        <v>0</v>
      </c>
      <c r="L2199" s="43">
        <v>0</v>
      </c>
      <c r="M2199" s="44">
        <f t="shared" si="42"/>
        <v>0</v>
      </c>
      <c r="N2199" s="43">
        <f t="shared" si="43"/>
        <v>2</v>
      </c>
      <c r="O2199" s="44">
        <f t="shared" si="44"/>
        <v>2436364</v>
      </c>
    </row>
    <row r="2200" spans="1:15" x14ac:dyDescent="0.2">
      <c r="A2200" s="31" t="s">
        <v>1255</v>
      </c>
      <c r="B2200" s="31" t="s">
        <v>20</v>
      </c>
      <c r="C2200" s="31">
        <v>3</v>
      </c>
      <c r="D2200" s="31">
        <v>4418181</v>
      </c>
      <c r="E2200" s="31">
        <f t="shared" si="40"/>
        <v>0</v>
      </c>
      <c r="F2200" s="43">
        <f>IFERROR(VLOOKUP(A2200,'2023'!A:N,13,0),0)</f>
        <v>3</v>
      </c>
      <c r="G2200" s="43">
        <f>IFERROR(VLOOKUP(A2200,'2023'!A:N,14,0),0)</f>
        <v>4418181</v>
      </c>
      <c r="H2200" s="43">
        <v>0</v>
      </c>
      <c r="I2200" s="43">
        <v>0</v>
      </c>
      <c r="J2200" s="44">
        <f t="shared" si="41"/>
        <v>1472727</v>
      </c>
      <c r="K2200" s="43">
        <v>0</v>
      </c>
      <c r="L2200" s="43">
        <v>0</v>
      </c>
      <c r="M2200" s="44">
        <f t="shared" si="42"/>
        <v>0</v>
      </c>
      <c r="N2200" s="43">
        <f t="shared" si="43"/>
        <v>3</v>
      </c>
      <c r="O2200" s="44">
        <f t="shared" si="44"/>
        <v>4418181</v>
      </c>
    </row>
    <row r="2201" spans="1:15" x14ac:dyDescent="0.2">
      <c r="A2201" s="31" t="s">
        <v>1256</v>
      </c>
      <c r="B2201" s="31" t="s">
        <v>20</v>
      </c>
      <c r="C2201" s="31">
        <v>11</v>
      </c>
      <c r="D2201" s="31">
        <v>19970229</v>
      </c>
      <c r="E2201" s="31">
        <f t="shared" si="40"/>
        <v>0</v>
      </c>
      <c r="F2201" s="43">
        <f>IFERROR(VLOOKUP(A2201,'2023'!A:N,13,0),0)</f>
        <v>11</v>
      </c>
      <c r="G2201" s="43">
        <f>IFERROR(VLOOKUP(A2201,'2023'!A:N,14,0),0)</f>
        <v>19970229</v>
      </c>
      <c r="H2201" s="43">
        <v>0</v>
      </c>
      <c r="I2201" s="43">
        <v>0</v>
      </c>
      <c r="J2201" s="44">
        <f t="shared" si="41"/>
        <v>1815475.3636363635</v>
      </c>
      <c r="K2201" s="43">
        <v>0</v>
      </c>
      <c r="L2201" s="43">
        <v>0</v>
      </c>
      <c r="M2201" s="44">
        <f t="shared" si="42"/>
        <v>0</v>
      </c>
      <c r="N2201" s="43">
        <f t="shared" si="43"/>
        <v>11</v>
      </c>
      <c r="O2201" s="44">
        <f t="shared" si="44"/>
        <v>19970229</v>
      </c>
    </row>
    <row r="2202" spans="1:15" x14ac:dyDescent="0.2">
      <c r="A2202" s="31" t="s">
        <v>1257</v>
      </c>
      <c r="B2202" s="31" t="s">
        <v>20</v>
      </c>
      <c r="C2202" s="31">
        <v>4</v>
      </c>
      <c r="D2202" s="31">
        <v>7903031</v>
      </c>
      <c r="E2202" s="31">
        <f t="shared" si="40"/>
        <v>0</v>
      </c>
      <c r="F2202" s="43">
        <f>IFERROR(VLOOKUP(A2202,'2023'!A:N,13,0),0)</f>
        <v>4</v>
      </c>
      <c r="G2202" s="43">
        <f>IFERROR(VLOOKUP(A2202,'2023'!A:N,14,0),0)</f>
        <v>7903031</v>
      </c>
      <c r="H2202" s="43">
        <v>0</v>
      </c>
      <c r="I2202" s="43">
        <v>0</v>
      </c>
      <c r="J2202" s="44">
        <f t="shared" si="41"/>
        <v>1975757.75</v>
      </c>
      <c r="K2202" s="43">
        <v>0</v>
      </c>
      <c r="L2202" s="43">
        <v>0</v>
      </c>
      <c r="M2202" s="44">
        <f t="shared" si="42"/>
        <v>0</v>
      </c>
      <c r="N2202" s="43">
        <f t="shared" si="43"/>
        <v>4</v>
      </c>
      <c r="O2202" s="44">
        <f t="shared" si="44"/>
        <v>7903031</v>
      </c>
    </row>
    <row r="2203" spans="1:15" x14ac:dyDescent="0.2">
      <c r="A2203" s="31" t="s">
        <v>1258</v>
      </c>
      <c r="B2203" s="31" t="s">
        <v>20</v>
      </c>
      <c r="C2203" s="31">
        <v>3</v>
      </c>
      <c r="D2203" s="31">
        <v>6576136</v>
      </c>
      <c r="E2203" s="31">
        <f t="shared" si="40"/>
        <v>0</v>
      </c>
      <c r="F2203" s="43">
        <f>IFERROR(VLOOKUP(A2203,'2023'!A:N,13,0),0)</f>
        <v>3</v>
      </c>
      <c r="G2203" s="43">
        <f>IFERROR(VLOOKUP(A2203,'2023'!A:N,14,0),0)</f>
        <v>6576136</v>
      </c>
      <c r="H2203" s="43">
        <v>0</v>
      </c>
      <c r="I2203" s="43">
        <v>0</v>
      </c>
      <c r="J2203" s="44">
        <f t="shared" si="41"/>
        <v>2192045.3333333335</v>
      </c>
      <c r="K2203" s="43">
        <v>0</v>
      </c>
      <c r="L2203" s="43">
        <v>0</v>
      </c>
      <c r="M2203" s="44">
        <f t="shared" si="42"/>
        <v>0</v>
      </c>
      <c r="N2203" s="43">
        <f t="shared" si="43"/>
        <v>3</v>
      </c>
      <c r="O2203" s="44">
        <f t="shared" si="44"/>
        <v>6576136</v>
      </c>
    </row>
    <row r="2204" spans="1:15" x14ac:dyDescent="0.2">
      <c r="A2204" s="31" t="s">
        <v>1259</v>
      </c>
      <c r="B2204" s="31" t="s">
        <v>20</v>
      </c>
      <c r="C2204" s="31">
        <v>9</v>
      </c>
      <c r="D2204" s="31">
        <v>7802726</v>
      </c>
      <c r="E2204" s="31">
        <f t="shared" si="40"/>
        <v>0</v>
      </c>
      <c r="F2204" s="43">
        <f>IFERROR(VLOOKUP(A2204,'2023'!A:N,13,0),0)</f>
        <v>9</v>
      </c>
      <c r="G2204" s="43">
        <f>IFERROR(VLOOKUP(A2204,'2023'!A:N,14,0),0)</f>
        <v>7802726</v>
      </c>
      <c r="H2204" s="43">
        <v>0</v>
      </c>
      <c r="I2204" s="43">
        <v>0</v>
      </c>
      <c r="J2204" s="44">
        <f t="shared" si="41"/>
        <v>866969.5555555555</v>
      </c>
      <c r="K2204" s="43">
        <v>0</v>
      </c>
      <c r="L2204" s="43">
        <v>0</v>
      </c>
      <c r="M2204" s="44">
        <f t="shared" si="42"/>
        <v>0</v>
      </c>
      <c r="N2204" s="43">
        <f t="shared" si="43"/>
        <v>9</v>
      </c>
      <c r="O2204" s="44">
        <f t="shared" si="44"/>
        <v>7802726</v>
      </c>
    </row>
    <row r="2205" spans="1:15" x14ac:dyDescent="0.2">
      <c r="A2205" s="31" t="s">
        <v>1260</v>
      </c>
      <c r="B2205" s="31" t="s">
        <v>20</v>
      </c>
      <c r="C2205" s="31">
        <v>5</v>
      </c>
      <c r="D2205" s="31">
        <v>6390909</v>
      </c>
      <c r="E2205" s="31">
        <f t="shared" si="40"/>
        <v>0</v>
      </c>
      <c r="F2205" s="43">
        <f>IFERROR(VLOOKUP(A2205,'2023'!A:N,13,0),0)</f>
        <v>5</v>
      </c>
      <c r="G2205" s="43">
        <f>IFERROR(VLOOKUP(A2205,'2023'!A:N,14,0),0)</f>
        <v>6390909</v>
      </c>
      <c r="H2205" s="43">
        <v>0</v>
      </c>
      <c r="I2205" s="43">
        <v>0</v>
      </c>
      <c r="J2205" s="44">
        <f t="shared" si="41"/>
        <v>1278181.8</v>
      </c>
      <c r="K2205" s="43">
        <v>0</v>
      </c>
      <c r="L2205" s="43">
        <v>0</v>
      </c>
      <c r="M2205" s="44">
        <f t="shared" si="42"/>
        <v>0</v>
      </c>
      <c r="N2205" s="43">
        <f t="shared" si="43"/>
        <v>5</v>
      </c>
      <c r="O2205" s="44">
        <f t="shared" si="44"/>
        <v>6390909</v>
      </c>
    </row>
    <row r="2206" spans="1:15" x14ac:dyDescent="0.2">
      <c r="A2206" s="31" t="s">
        <v>1261</v>
      </c>
      <c r="B2206" s="31" t="s">
        <v>20</v>
      </c>
      <c r="C2206" s="31">
        <v>1</v>
      </c>
      <c r="D2206" s="31">
        <v>1472727</v>
      </c>
      <c r="E2206" s="31">
        <f t="shared" si="40"/>
        <v>0</v>
      </c>
      <c r="F2206" s="43">
        <f>IFERROR(VLOOKUP(A2206,'2023'!A:N,13,0),0)</f>
        <v>1</v>
      </c>
      <c r="G2206" s="43">
        <f>IFERROR(VLOOKUP(A2206,'2023'!A:N,14,0),0)</f>
        <v>1472727</v>
      </c>
      <c r="H2206" s="43">
        <v>0</v>
      </c>
      <c r="I2206" s="43">
        <v>0</v>
      </c>
      <c r="J2206" s="44">
        <f t="shared" si="41"/>
        <v>1472727</v>
      </c>
      <c r="K2206" s="43">
        <v>0</v>
      </c>
      <c r="L2206" s="43">
        <v>0</v>
      </c>
      <c r="M2206" s="44">
        <f t="shared" si="42"/>
        <v>0</v>
      </c>
      <c r="N2206" s="43">
        <f t="shared" si="43"/>
        <v>1</v>
      </c>
      <c r="O2206" s="44">
        <f t="shared" si="44"/>
        <v>1472727</v>
      </c>
    </row>
    <row r="2207" spans="1:15" x14ac:dyDescent="0.2">
      <c r="A2207" s="31" t="s">
        <v>1263</v>
      </c>
      <c r="B2207" s="31" t="s">
        <v>20</v>
      </c>
      <c r="C2207" s="31">
        <v>10</v>
      </c>
      <c r="D2207" s="31">
        <v>5081608</v>
      </c>
      <c r="E2207" s="31">
        <f t="shared" si="40"/>
        <v>0</v>
      </c>
      <c r="F2207" s="43">
        <f>IFERROR(VLOOKUP(A2207,'2023'!A:N,13,0),0)</f>
        <v>10</v>
      </c>
      <c r="G2207" s="43">
        <f>IFERROR(VLOOKUP(A2207,'2023'!A:N,14,0),0)</f>
        <v>5081608</v>
      </c>
      <c r="H2207" s="43">
        <v>0</v>
      </c>
      <c r="I2207" s="43">
        <v>0</v>
      </c>
      <c r="J2207" s="44">
        <f t="shared" si="41"/>
        <v>508160.8</v>
      </c>
      <c r="K2207" s="43">
        <v>0</v>
      </c>
      <c r="L2207" s="43">
        <v>0</v>
      </c>
      <c r="M2207" s="44">
        <f t="shared" si="42"/>
        <v>0</v>
      </c>
      <c r="N2207" s="43">
        <f t="shared" si="43"/>
        <v>10</v>
      </c>
      <c r="O2207" s="44">
        <f t="shared" si="44"/>
        <v>5081608</v>
      </c>
    </row>
    <row r="2208" spans="1:15" x14ac:dyDescent="0.2">
      <c r="A2208" s="31" t="s">
        <v>1264</v>
      </c>
      <c r="B2208" s="31" t="s">
        <v>20</v>
      </c>
      <c r="C2208" s="31">
        <v>2</v>
      </c>
      <c r="D2208" s="31">
        <v>1250000</v>
      </c>
      <c r="E2208" s="31">
        <f t="shared" si="40"/>
        <v>0</v>
      </c>
      <c r="F2208" s="43">
        <f>IFERROR(VLOOKUP(A2208,'2023'!A:N,13,0),0)</f>
        <v>2</v>
      </c>
      <c r="G2208" s="43">
        <f>IFERROR(VLOOKUP(A2208,'2023'!A:N,14,0),0)</f>
        <v>1250000</v>
      </c>
      <c r="H2208" s="43">
        <v>0</v>
      </c>
      <c r="I2208" s="43">
        <v>0</v>
      </c>
      <c r="J2208" s="44">
        <f t="shared" si="41"/>
        <v>625000</v>
      </c>
      <c r="K2208" s="43">
        <v>0</v>
      </c>
      <c r="L2208" s="43">
        <v>0</v>
      </c>
      <c r="M2208" s="44">
        <f t="shared" si="42"/>
        <v>0</v>
      </c>
      <c r="N2208" s="43">
        <f t="shared" si="43"/>
        <v>2</v>
      </c>
      <c r="O2208" s="44">
        <f t="shared" si="44"/>
        <v>1250000</v>
      </c>
    </row>
    <row r="2209" spans="1:15" x14ac:dyDescent="0.2">
      <c r="A2209" s="31" t="s">
        <v>1265</v>
      </c>
      <c r="B2209" s="31" t="s">
        <v>20</v>
      </c>
      <c r="C2209" s="31">
        <v>9</v>
      </c>
      <c r="D2209" s="31">
        <v>9984415</v>
      </c>
      <c r="E2209" s="31">
        <f t="shared" si="40"/>
        <v>0</v>
      </c>
      <c r="F2209" s="43">
        <f>IFERROR(VLOOKUP(A2209,'2023'!A:N,13,0),0)</f>
        <v>9</v>
      </c>
      <c r="G2209" s="43">
        <f>IFERROR(VLOOKUP(A2209,'2023'!A:N,14,0),0)</f>
        <v>9984415</v>
      </c>
      <c r="H2209" s="43">
        <v>0</v>
      </c>
      <c r="I2209" s="43">
        <v>0</v>
      </c>
      <c r="J2209" s="44">
        <f t="shared" si="41"/>
        <v>1109379.4444444445</v>
      </c>
      <c r="K2209" s="43">
        <v>0</v>
      </c>
      <c r="L2209" s="43">
        <v>0</v>
      </c>
      <c r="M2209" s="44">
        <f t="shared" si="42"/>
        <v>0</v>
      </c>
      <c r="N2209" s="43">
        <f t="shared" si="43"/>
        <v>9</v>
      </c>
      <c r="O2209" s="44">
        <f t="shared" si="44"/>
        <v>9984415</v>
      </c>
    </row>
    <row r="2210" spans="1:15" x14ac:dyDescent="0.2">
      <c r="A2210" s="31" t="s">
        <v>1266</v>
      </c>
      <c r="B2210" s="31" t="s">
        <v>11</v>
      </c>
      <c r="C2210" s="31">
        <v>9</v>
      </c>
      <c r="D2210" s="31">
        <v>5727273</v>
      </c>
      <c r="E2210" s="31">
        <f t="shared" si="40"/>
        <v>0</v>
      </c>
      <c r="F2210" s="43">
        <f>IFERROR(VLOOKUP(A2210,'2023'!A:N,13,0),0)</f>
        <v>9</v>
      </c>
      <c r="G2210" s="43">
        <f>IFERROR(VLOOKUP(A2210,'2023'!A:N,14,0),0)</f>
        <v>5727273</v>
      </c>
      <c r="H2210" s="43">
        <v>0</v>
      </c>
      <c r="I2210" s="43">
        <v>0</v>
      </c>
      <c r="J2210" s="44">
        <f t="shared" si="41"/>
        <v>636363.66666666663</v>
      </c>
      <c r="K2210" s="43">
        <v>0</v>
      </c>
      <c r="L2210" s="43">
        <v>0</v>
      </c>
      <c r="M2210" s="44">
        <f t="shared" si="42"/>
        <v>0</v>
      </c>
      <c r="N2210" s="43">
        <f t="shared" si="43"/>
        <v>9</v>
      </c>
      <c r="O2210" s="44">
        <f t="shared" si="44"/>
        <v>5727273</v>
      </c>
    </row>
    <row r="2211" spans="1:15" x14ac:dyDescent="0.2">
      <c r="A2211" s="31" t="s">
        <v>1268</v>
      </c>
      <c r="B2211" s="31" t="s">
        <v>20</v>
      </c>
      <c r="C2211" s="31">
        <v>15</v>
      </c>
      <c r="D2211" s="31">
        <v>8659091</v>
      </c>
      <c r="E2211" s="31">
        <f t="shared" si="40"/>
        <v>0</v>
      </c>
      <c r="F2211" s="43">
        <f>IFERROR(VLOOKUP(A2211,'2023'!A:N,13,0),0)</f>
        <v>15</v>
      </c>
      <c r="G2211" s="43">
        <f>IFERROR(VLOOKUP(A2211,'2023'!A:N,14,0),0)</f>
        <v>8659091</v>
      </c>
      <c r="H2211" s="43">
        <v>0</v>
      </c>
      <c r="I2211" s="43">
        <v>0</v>
      </c>
      <c r="J2211" s="44">
        <f t="shared" si="41"/>
        <v>577272.73333333328</v>
      </c>
      <c r="K2211" s="43">
        <v>0</v>
      </c>
      <c r="L2211" s="43">
        <v>0</v>
      </c>
      <c r="M2211" s="44">
        <f t="shared" si="42"/>
        <v>0</v>
      </c>
      <c r="N2211" s="43">
        <f t="shared" si="43"/>
        <v>15</v>
      </c>
      <c r="O2211" s="44">
        <f t="shared" si="44"/>
        <v>8659091</v>
      </c>
    </row>
    <row r="2212" spans="1:15" x14ac:dyDescent="0.2">
      <c r="A2212" s="31" t="s">
        <v>1270</v>
      </c>
      <c r="B2212" s="31" t="s">
        <v>20</v>
      </c>
      <c r="C2212" s="31">
        <v>1</v>
      </c>
      <c r="D2212" s="31">
        <v>3818181</v>
      </c>
      <c r="E2212" s="31">
        <f t="shared" si="40"/>
        <v>0</v>
      </c>
      <c r="F2212" s="43">
        <f>IFERROR(VLOOKUP(A2212,'2023'!A:N,13,0),0)</f>
        <v>1</v>
      </c>
      <c r="G2212" s="43">
        <f>IFERROR(VLOOKUP(A2212,'2023'!A:N,14,0),0)</f>
        <v>3818181</v>
      </c>
      <c r="H2212" s="43">
        <v>0</v>
      </c>
      <c r="I2212" s="43">
        <v>0</v>
      </c>
      <c r="J2212" s="44">
        <f t="shared" si="41"/>
        <v>3818181</v>
      </c>
      <c r="K2212" s="43">
        <v>0</v>
      </c>
      <c r="L2212" s="43">
        <v>0</v>
      </c>
      <c r="M2212" s="44">
        <f t="shared" si="42"/>
        <v>0</v>
      </c>
      <c r="N2212" s="43">
        <f t="shared" si="43"/>
        <v>1</v>
      </c>
      <c r="O2212" s="44">
        <f t="shared" si="44"/>
        <v>3818181</v>
      </c>
    </row>
    <row r="2213" spans="1:15" x14ac:dyDescent="0.2">
      <c r="A2213" s="31" t="s">
        <v>1271</v>
      </c>
      <c r="B2213" s="31" t="s">
        <v>20</v>
      </c>
      <c r="C2213" s="31">
        <v>7</v>
      </c>
      <c r="D2213" s="31">
        <v>572726</v>
      </c>
      <c r="E2213" s="31">
        <f t="shared" si="40"/>
        <v>0</v>
      </c>
      <c r="F2213" s="43">
        <f>IFERROR(VLOOKUP(A2213,'2023'!A:N,13,0),0)</f>
        <v>7</v>
      </c>
      <c r="G2213" s="43">
        <f>IFERROR(VLOOKUP(A2213,'2023'!A:N,14,0),0)</f>
        <v>572726</v>
      </c>
      <c r="H2213" s="43">
        <v>0</v>
      </c>
      <c r="I2213" s="43">
        <v>0</v>
      </c>
      <c r="J2213" s="44">
        <f t="shared" si="41"/>
        <v>81818</v>
      </c>
      <c r="K2213" s="43">
        <v>0</v>
      </c>
      <c r="L2213" s="43">
        <v>0</v>
      </c>
      <c r="M2213" s="44">
        <f t="shared" si="42"/>
        <v>0</v>
      </c>
      <c r="N2213" s="43">
        <f t="shared" si="43"/>
        <v>7</v>
      </c>
      <c r="O2213" s="44">
        <f t="shared" si="44"/>
        <v>572726</v>
      </c>
    </row>
    <row r="2214" spans="1:15" x14ac:dyDescent="0.2">
      <c r="A2214" s="31" t="s">
        <v>1272</v>
      </c>
      <c r="B2214" s="31" t="s">
        <v>20</v>
      </c>
      <c r="C2214" s="31">
        <v>2</v>
      </c>
      <c r="D2214" s="31">
        <v>15900000</v>
      </c>
      <c r="E2214" s="31">
        <f t="shared" si="40"/>
        <v>0</v>
      </c>
      <c r="F2214" s="43">
        <f>IFERROR(VLOOKUP(A2214,'2023'!A:N,13,0),0)</f>
        <v>2</v>
      </c>
      <c r="G2214" s="43">
        <f>IFERROR(VLOOKUP(A2214,'2023'!A:N,14,0),0)</f>
        <v>15900000</v>
      </c>
      <c r="H2214" s="43">
        <v>0</v>
      </c>
      <c r="I2214" s="43">
        <v>0</v>
      </c>
      <c r="J2214" s="44">
        <f t="shared" si="41"/>
        <v>7950000</v>
      </c>
      <c r="K2214" s="43">
        <v>0</v>
      </c>
      <c r="L2214" s="43">
        <v>0</v>
      </c>
      <c r="M2214" s="44">
        <f t="shared" si="42"/>
        <v>0</v>
      </c>
      <c r="N2214" s="43">
        <f t="shared" si="43"/>
        <v>2</v>
      </c>
      <c r="O2214" s="44">
        <f t="shared" si="44"/>
        <v>15900000</v>
      </c>
    </row>
    <row r="2215" spans="1:15" x14ac:dyDescent="0.2">
      <c r="A2215" s="31" t="s">
        <v>1273</v>
      </c>
      <c r="B2215" s="31" t="s">
        <v>20</v>
      </c>
      <c r="C2215" s="31">
        <v>7</v>
      </c>
      <c r="D2215" s="31">
        <v>1145454</v>
      </c>
      <c r="E2215" s="31">
        <f t="shared" si="40"/>
        <v>0</v>
      </c>
      <c r="F2215" s="43">
        <f>IFERROR(VLOOKUP(A2215,'2023'!A:N,13,0),0)</f>
        <v>7</v>
      </c>
      <c r="G2215" s="43">
        <f>IFERROR(VLOOKUP(A2215,'2023'!A:N,14,0),0)</f>
        <v>1145454</v>
      </c>
      <c r="H2215" s="43">
        <v>0</v>
      </c>
      <c r="I2215" s="43">
        <v>0</v>
      </c>
      <c r="J2215" s="44">
        <f t="shared" si="41"/>
        <v>163636.28571428571</v>
      </c>
      <c r="K2215" s="43">
        <v>0</v>
      </c>
      <c r="L2215" s="43">
        <v>0</v>
      </c>
      <c r="M2215" s="44">
        <f t="shared" si="42"/>
        <v>0</v>
      </c>
      <c r="N2215" s="43">
        <f t="shared" si="43"/>
        <v>7</v>
      </c>
      <c r="O2215" s="44">
        <f t="shared" si="44"/>
        <v>1145454</v>
      </c>
    </row>
    <row r="2216" spans="1:15" x14ac:dyDescent="0.2">
      <c r="A2216" s="31" t="s">
        <v>1278</v>
      </c>
      <c r="B2216" s="31" t="s">
        <v>20</v>
      </c>
      <c r="C2216" s="31">
        <v>19</v>
      </c>
      <c r="D2216" s="31">
        <v>6809090</v>
      </c>
      <c r="E2216" s="31">
        <f t="shared" si="40"/>
        <v>0</v>
      </c>
      <c r="F2216" s="43">
        <f>IFERROR(VLOOKUP(A2216,'2023'!A:N,13,0),0)</f>
        <v>19</v>
      </c>
      <c r="G2216" s="43">
        <f>IFERROR(VLOOKUP(A2216,'2023'!A:N,14,0),0)</f>
        <v>6809090</v>
      </c>
      <c r="H2216" s="43">
        <v>0</v>
      </c>
      <c r="I2216" s="43">
        <v>0</v>
      </c>
      <c r="J2216" s="44">
        <f t="shared" si="41"/>
        <v>358373.15789473685</v>
      </c>
      <c r="K2216" s="43">
        <v>0</v>
      </c>
      <c r="L2216" s="43">
        <v>0</v>
      </c>
      <c r="M2216" s="44">
        <f t="shared" si="42"/>
        <v>0</v>
      </c>
      <c r="N2216" s="43">
        <f t="shared" si="43"/>
        <v>19</v>
      </c>
      <c r="O2216" s="44">
        <f t="shared" si="44"/>
        <v>6809090</v>
      </c>
    </row>
    <row r="2217" spans="1:15" x14ac:dyDescent="0.2">
      <c r="A2217" s="31" t="s">
        <v>1279</v>
      </c>
      <c r="B2217" s="31" t="s">
        <v>20</v>
      </c>
      <c r="C2217" s="31">
        <v>13</v>
      </c>
      <c r="D2217" s="31">
        <v>9182727</v>
      </c>
      <c r="E2217" s="31">
        <f t="shared" si="40"/>
        <v>0</v>
      </c>
      <c r="F2217" s="43">
        <f>IFERROR(VLOOKUP(A2217,'2023'!A:N,13,0),0)</f>
        <v>13</v>
      </c>
      <c r="G2217" s="43">
        <f>IFERROR(VLOOKUP(A2217,'2023'!A:N,14,0),0)</f>
        <v>9182727</v>
      </c>
      <c r="H2217" s="43">
        <v>0</v>
      </c>
      <c r="I2217" s="43">
        <v>0</v>
      </c>
      <c r="J2217" s="44">
        <f t="shared" si="41"/>
        <v>706363.61538461538</v>
      </c>
      <c r="K2217" s="43">
        <v>0</v>
      </c>
      <c r="L2217" s="43">
        <v>0</v>
      </c>
      <c r="M2217" s="44">
        <f t="shared" si="42"/>
        <v>0</v>
      </c>
      <c r="N2217" s="43">
        <f t="shared" si="43"/>
        <v>13</v>
      </c>
      <c r="O2217" s="44">
        <f t="shared" si="44"/>
        <v>9182727</v>
      </c>
    </row>
    <row r="2218" spans="1:15" x14ac:dyDescent="0.2">
      <c r="A2218" s="31" t="s">
        <v>1280</v>
      </c>
      <c r="B2218" s="31" t="s">
        <v>20</v>
      </c>
      <c r="C2218" s="31">
        <v>1</v>
      </c>
      <c r="D2218" s="31">
        <v>1522352</v>
      </c>
      <c r="E2218" s="31">
        <f t="shared" si="40"/>
        <v>0</v>
      </c>
      <c r="F2218" s="43">
        <f>IFERROR(VLOOKUP(A2218,'2023'!A:N,13,0),0)</f>
        <v>1</v>
      </c>
      <c r="G2218" s="43">
        <f>IFERROR(VLOOKUP(A2218,'2023'!A:N,14,0),0)</f>
        <v>1522352</v>
      </c>
      <c r="H2218" s="43">
        <v>0</v>
      </c>
      <c r="I2218" s="43">
        <v>0</v>
      </c>
      <c r="J2218" s="44">
        <f t="shared" si="41"/>
        <v>1522352</v>
      </c>
      <c r="K2218" s="43">
        <v>0</v>
      </c>
      <c r="L2218" s="43">
        <v>0</v>
      </c>
      <c r="M2218" s="44">
        <f t="shared" si="42"/>
        <v>0</v>
      </c>
      <c r="N2218" s="43">
        <f t="shared" si="43"/>
        <v>1</v>
      </c>
      <c r="O2218" s="44">
        <f t="shared" si="44"/>
        <v>1522352</v>
      </c>
    </row>
    <row r="2219" spans="1:15" x14ac:dyDescent="0.2">
      <c r="A2219" s="31" t="s">
        <v>1281</v>
      </c>
      <c r="B2219" s="31" t="s">
        <v>11</v>
      </c>
      <c r="C2219" s="31">
        <v>10</v>
      </c>
      <c r="D2219" s="31">
        <v>2636364</v>
      </c>
      <c r="E2219" s="31">
        <f t="shared" si="40"/>
        <v>0</v>
      </c>
      <c r="F2219" s="43">
        <f>IFERROR(VLOOKUP(A2219,'2023'!A:N,13,0),0)</f>
        <v>10</v>
      </c>
      <c r="G2219" s="43">
        <f>IFERROR(VLOOKUP(A2219,'2023'!A:N,14,0),0)</f>
        <v>2636364</v>
      </c>
      <c r="H2219" s="43">
        <v>0</v>
      </c>
      <c r="I2219" s="43">
        <v>0</v>
      </c>
      <c r="J2219" s="44">
        <f t="shared" si="41"/>
        <v>263636.40000000002</v>
      </c>
      <c r="K2219" s="43">
        <v>0</v>
      </c>
      <c r="L2219" s="43">
        <v>0</v>
      </c>
      <c r="M2219" s="44">
        <f t="shared" si="42"/>
        <v>0</v>
      </c>
      <c r="N2219" s="43">
        <f t="shared" si="43"/>
        <v>10</v>
      </c>
      <c r="O2219" s="44">
        <f t="shared" si="44"/>
        <v>2636364</v>
      </c>
    </row>
    <row r="2220" spans="1:15" x14ac:dyDescent="0.2">
      <c r="A2220" s="31" t="s">
        <v>1282</v>
      </c>
      <c r="B2220" s="31" t="s">
        <v>20</v>
      </c>
      <c r="C2220" s="31">
        <v>2</v>
      </c>
      <c r="D2220" s="31">
        <v>890909</v>
      </c>
      <c r="E2220" s="31">
        <f t="shared" si="40"/>
        <v>0</v>
      </c>
      <c r="F2220" s="43">
        <f>IFERROR(VLOOKUP(A2220,'2023'!A:N,13,0),0)</f>
        <v>2</v>
      </c>
      <c r="G2220" s="43">
        <f>IFERROR(VLOOKUP(A2220,'2023'!A:N,14,0),0)</f>
        <v>890909</v>
      </c>
      <c r="H2220" s="43">
        <v>0</v>
      </c>
      <c r="I2220" s="43">
        <v>0</v>
      </c>
      <c r="J2220" s="44">
        <f t="shared" si="41"/>
        <v>445454.5</v>
      </c>
      <c r="K2220" s="43">
        <v>0</v>
      </c>
      <c r="L2220" s="43">
        <v>0</v>
      </c>
      <c r="M2220" s="44">
        <f t="shared" si="42"/>
        <v>0</v>
      </c>
      <c r="N2220" s="43">
        <f t="shared" si="43"/>
        <v>2</v>
      </c>
      <c r="O2220" s="44">
        <f t="shared" si="44"/>
        <v>890909</v>
      </c>
    </row>
    <row r="2221" spans="1:15" x14ac:dyDescent="0.2">
      <c r="A2221" s="31" t="s">
        <v>1283</v>
      </c>
      <c r="B2221" s="31" t="s">
        <v>20</v>
      </c>
      <c r="C2221" s="31">
        <v>2</v>
      </c>
      <c r="D2221" s="31">
        <v>1327273</v>
      </c>
      <c r="E2221" s="31">
        <f t="shared" si="40"/>
        <v>0</v>
      </c>
      <c r="F2221" s="43">
        <f>IFERROR(VLOOKUP(A2221,'2023'!A:N,13,0),0)</f>
        <v>2</v>
      </c>
      <c r="G2221" s="43">
        <f>IFERROR(VLOOKUP(A2221,'2023'!A:N,14,0),0)</f>
        <v>1327273</v>
      </c>
      <c r="H2221" s="43">
        <v>0</v>
      </c>
      <c r="I2221" s="43">
        <v>0</v>
      </c>
      <c r="J2221" s="44">
        <f t="shared" si="41"/>
        <v>663636.5</v>
      </c>
      <c r="K2221" s="43">
        <v>0</v>
      </c>
      <c r="L2221" s="43">
        <v>0</v>
      </c>
      <c r="M2221" s="44">
        <f t="shared" si="42"/>
        <v>0</v>
      </c>
      <c r="N2221" s="43">
        <f t="shared" si="43"/>
        <v>2</v>
      </c>
      <c r="O2221" s="44">
        <f t="shared" si="44"/>
        <v>1327273</v>
      </c>
    </row>
    <row r="2222" spans="1:15" x14ac:dyDescent="0.2">
      <c r="A2222" s="31" t="s">
        <v>1284</v>
      </c>
      <c r="B2222" s="31" t="s">
        <v>20</v>
      </c>
      <c r="C2222" s="31">
        <v>1</v>
      </c>
      <c r="D2222" s="31">
        <v>190702</v>
      </c>
      <c r="E2222" s="31">
        <f t="shared" si="40"/>
        <v>0</v>
      </c>
      <c r="F2222" s="43">
        <f>IFERROR(VLOOKUP(A2222,'2023'!A:N,13,0),0)</f>
        <v>1</v>
      </c>
      <c r="G2222" s="43">
        <f>IFERROR(VLOOKUP(A2222,'2023'!A:N,14,0),0)</f>
        <v>190702</v>
      </c>
      <c r="H2222" s="43">
        <v>0</v>
      </c>
      <c r="I2222" s="43">
        <v>0</v>
      </c>
      <c r="J2222" s="44">
        <f t="shared" si="41"/>
        <v>190702</v>
      </c>
      <c r="K2222" s="43">
        <v>0</v>
      </c>
      <c r="L2222" s="43">
        <v>0</v>
      </c>
      <c r="M2222" s="44">
        <f t="shared" si="42"/>
        <v>0</v>
      </c>
      <c r="N2222" s="43">
        <f t="shared" si="43"/>
        <v>1</v>
      </c>
      <c r="O2222" s="44">
        <f t="shared" si="44"/>
        <v>190702</v>
      </c>
    </row>
    <row r="2223" spans="1:15" x14ac:dyDescent="0.2">
      <c r="A2223" s="31" t="s">
        <v>1285</v>
      </c>
      <c r="B2223" s="31" t="s">
        <v>20</v>
      </c>
      <c r="C2223" s="31">
        <v>9</v>
      </c>
      <c r="D2223" s="31">
        <v>1840909</v>
      </c>
      <c r="E2223" s="31">
        <f t="shared" si="40"/>
        <v>0</v>
      </c>
      <c r="F2223" s="43">
        <f>IFERROR(VLOOKUP(A2223,'2023'!A:N,13,0),0)</f>
        <v>9</v>
      </c>
      <c r="G2223" s="43">
        <f>IFERROR(VLOOKUP(A2223,'2023'!A:N,14,0),0)</f>
        <v>1840909</v>
      </c>
      <c r="H2223" s="43">
        <v>0</v>
      </c>
      <c r="I2223" s="43">
        <v>0</v>
      </c>
      <c r="J2223" s="44">
        <f t="shared" si="41"/>
        <v>204545.44444444444</v>
      </c>
      <c r="K2223" s="43">
        <v>0</v>
      </c>
      <c r="L2223" s="43">
        <v>0</v>
      </c>
      <c r="M2223" s="44">
        <f t="shared" si="42"/>
        <v>0</v>
      </c>
      <c r="N2223" s="43">
        <f t="shared" si="43"/>
        <v>9</v>
      </c>
      <c r="O2223" s="44">
        <f t="shared" si="44"/>
        <v>1840909</v>
      </c>
    </row>
    <row r="2224" spans="1:15" x14ac:dyDescent="0.2">
      <c r="A2224" s="31" t="s">
        <v>1286</v>
      </c>
      <c r="B2224" s="31" t="s">
        <v>20</v>
      </c>
      <c r="C2224" s="31">
        <v>12</v>
      </c>
      <c r="D2224" s="31">
        <v>3939544</v>
      </c>
      <c r="E2224" s="31">
        <f t="shared" si="40"/>
        <v>0</v>
      </c>
      <c r="F2224" s="43">
        <f>IFERROR(VLOOKUP(A2224,'2023'!A:N,13,0),0)</f>
        <v>12</v>
      </c>
      <c r="G2224" s="43">
        <f>IFERROR(VLOOKUP(A2224,'2023'!A:N,14,0),0)</f>
        <v>3939544</v>
      </c>
      <c r="H2224" s="43">
        <v>0</v>
      </c>
      <c r="I2224" s="43">
        <v>0</v>
      </c>
      <c r="J2224" s="44">
        <f t="shared" si="41"/>
        <v>328295.33333333331</v>
      </c>
      <c r="K2224" s="43">
        <v>0</v>
      </c>
      <c r="L2224" s="43">
        <v>0</v>
      </c>
      <c r="M2224" s="44">
        <f t="shared" si="42"/>
        <v>0</v>
      </c>
      <c r="N2224" s="43">
        <f t="shared" si="43"/>
        <v>12</v>
      </c>
      <c r="O2224" s="44">
        <f t="shared" si="44"/>
        <v>3939544</v>
      </c>
    </row>
    <row r="2225" spans="1:15" x14ac:dyDescent="0.2">
      <c r="A2225" s="31" t="s">
        <v>1287</v>
      </c>
      <c r="B2225" s="31" t="s">
        <v>20</v>
      </c>
      <c r="C2225" s="31">
        <v>5</v>
      </c>
      <c r="D2225" s="31">
        <v>2203409</v>
      </c>
      <c r="E2225" s="31">
        <f t="shared" si="40"/>
        <v>0</v>
      </c>
      <c r="F2225" s="43">
        <f>IFERROR(VLOOKUP(A2225,'2023'!A:N,13,0),0)</f>
        <v>5</v>
      </c>
      <c r="G2225" s="43">
        <f>IFERROR(VLOOKUP(A2225,'2023'!A:N,14,0),0)</f>
        <v>2203409</v>
      </c>
      <c r="H2225" s="43">
        <v>0</v>
      </c>
      <c r="I2225" s="43">
        <v>0</v>
      </c>
      <c r="J2225" s="44">
        <f t="shared" si="41"/>
        <v>440681.8</v>
      </c>
      <c r="K2225" s="43">
        <v>0</v>
      </c>
      <c r="L2225" s="43">
        <v>0</v>
      </c>
      <c r="M2225" s="44">
        <f t="shared" si="42"/>
        <v>0</v>
      </c>
      <c r="N2225" s="43">
        <f t="shared" si="43"/>
        <v>5</v>
      </c>
      <c r="O2225" s="44">
        <f t="shared" si="44"/>
        <v>2203409</v>
      </c>
    </row>
    <row r="2226" spans="1:15" x14ac:dyDescent="0.2">
      <c r="A2226" s="31" t="s">
        <v>1288</v>
      </c>
      <c r="B2226" s="31" t="s">
        <v>20</v>
      </c>
      <c r="C2226" s="31">
        <v>4</v>
      </c>
      <c r="D2226" s="31">
        <v>1134546</v>
      </c>
      <c r="E2226" s="31">
        <f t="shared" si="40"/>
        <v>0</v>
      </c>
      <c r="F2226" s="43">
        <f>IFERROR(VLOOKUP(A2226,'2023'!A:N,13,0),0)</f>
        <v>4</v>
      </c>
      <c r="G2226" s="43">
        <f>IFERROR(VLOOKUP(A2226,'2023'!A:N,14,0),0)</f>
        <v>1134546</v>
      </c>
      <c r="H2226" s="43">
        <v>0</v>
      </c>
      <c r="I2226" s="43">
        <v>0</v>
      </c>
      <c r="J2226" s="44">
        <f t="shared" si="41"/>
        <v>283636.5</v>
      </c>
      <c r="K2226" s="43">
        <v>0</v>
      </c>
      <c r="L2226" s="43">
        <v>0</v>
      </c>
      <c r="M2226" s="44">
        <f t="shared" si="42"/>
        <v>0</v>
      </c>
      <c r="N2226" s="43">
        <f t="shared" si="43"/>
        <v>4</v>
      </c>
      <c r="O2226" s="44">
        <f t="shared" si="44"/>
        <v>1134546</v>
      </c>
    </row>
    <row r="2227" spans="1:15" x14ac:dyDescent="0.2">
      <c r="A2227" s="31" t="s">
        <v>1289</v>
      </c>
      <c r="B2227" s="31" t="s">
        <v>20</v>
      </c>
      <c r="C2227" s="31">
        <v>3</v>
      </c>
      <c r="D2227" s="31">
        <v>1050000</v>
      </c>
      <c r="E2227" s="31">
        <f t="shared" si="40"/>
        <v>0</v>
      </c>
      <c r="F2227" s="43">
        <f>IFERROR(VLOOKUP(A2227,'2023'!A:N,13,0),0)</f>
        <v>3</v>
      </c>
      <c r="G2227" s="43">
        <f>IFERROR(VLOOKUP(A2227,'2023'!A:N,14,0),0)</f>
        <v>1050000</v>
      </c>
      <c r="H2227" s="43">
        <v>0</v>
      </c>
      <c r="I2227" s="43">
        <v>0</v>
      </c>
      <c r="J2227" s="44">
        <f t="shared" si="41"/>
        <v>350000</v>
      </c>
      <c r="K2227" s="43">
        <v>0</v>
      </c>
      <c r="L2227" s="43">
        <v>0</v>
      </c>
      <c r="M2227" s="44">
        <f t="shared" si="42"/>
        <v>0</v>
      </c>
      <c r="N2227" s="43">
        <f t="shared" si="43"/>
        <v>3</v>
      </c>
      <c r="O2227" s="44">
        <f t="shared" si="44"/>
        <v>1050000</v>
      </c>
    </row>
    <row r="2228" spans="1:15" x14ac:dyDescent="0.2">
      <c r="A2228" s="31" t="s">
        <v>1290</v>
      </c>
      <c r="B2228" s="31" t="s">
        <v>20</v>
      </c>
      <c r="C2228" s="31">
        <v>5</v>
      </c>
      <c r="D2228" s="31">
        <v>500000</v>
      </c>
      <c r="E2228" s="31">
        <f t="shared" si="40"/>
        <v>0</v>
      </c>
      <c r="F2228" s="43">
        <f>IFERROR(VLOOKUP(A2228,'2023'!A:N,13,0),0)</f>
        <v>5</v>
      </c>
      <c r="G2228" s="43">
        <f>IFERROR(VLOOKUP(A2228,'2023'!A:N,14,0),0)</f>
        <v>500000</v>
      </c>
      <c r="H2228" s="43">
        <v>0</v>
      </c>
      <c r="I2228" s="43">
        <v>0</v>
      </c>
      <c r="J2228" s="44">
        <f t="shared" si="41"/>
        <v>100000</v>
      </c>
      <c r="K2228" s="43">
        <v>0</v>
      </c>
      <c r="L2228" s="43">
        <v>0</v>
      </c>
      <c r="M2228" s="44">
        <f t="shared" si="42"/>
        <v>0</v>
      </c>
      <c r="N2228" s="43">
        <f t="shared" si="43"/>
        <v>5</v>
      </c>
      <c r="O2228" s="44">
        <f t="shared" si="44"/>
        <v>500000</v>
      </c>
    </row>
    <row r="2229" spans="1:15" x14ac:dyDescent="0.2">
      <c r="A2229" s="31" t="s">
        <v>1291</v>
      </c>
      <c r="B2229" s="31" t="s">
        <v>20</v>
      </c>
      <c r="C2229" s="31">
        <v>5</v>
      </c>
      <c r="D2229" s="31">
        <v>613635</v>
      </c>
      <c r="E2229" s="31">
        <f t="shared" si="40"/>
        <v>0</v>
      </c>
      <c r="F2229" s="43">
        <f>IFERROR(VLOOKUP(A2229,'2023'!A:N,13,0),0)</f>
        <v>5</v>
      </c>
      <c r="G2229" s="43">
        <f>IFERROR(VLOOKUP(A2229,'2023'!A:N,14,0),0)</f>
        <v>613635</v>
      </c>
      <c r="H2229" s="43">
        <v>0</v>
      </c>
      <c r="I2229" s="43">
        <v>0</v>
      </c>
      <c r="J2229" s="44">
        <f t="shared" si="41"/>
        <v>122727</v>
      </c>
      <c r="K2229" s="43">
        <v>0</v>
      </c>
      <c r="L2229" s="43">
        <v>0</v>
      </c>
      <c r="M2229" s="44">
        <f t="shared" si="42"/>
        <v>0</v>
      </c>
      <c r="N2229" s="43">
        <f t="shared" si="43"/>
        <v>5</v>
      </c>
      <c r="O2229" s="44">
        <f t="shared" si="44"/>
        <v>613635</v>
      </c>
    </row>
    <row r="2230" spans="1:15" x14ac:dyDescent="0.2">
      <c r="A2230" s="31" t="s">
        <v>1292</v>
      </c>
      <c r="B2230" s="31" t="s">
        <v>20</v>
      </c>
      <c r="C2230" s="31">
        <v>5</v>
      </c>
      <c r="D2230" s="31">
        <v>522725</v>
      </c>
      <c r="E2230" s="31">
        <f t="shared" si="40"/>
        <v>0</v>
      </c>
      <c r="F2230" s="43">
        <f>IFERROR(VLOOKUP(A2230,'2023'!A:N,13,0),0)</f>
        <v>5</v>
      </c>
      <c r="G2230" s="43">
        <f>IFERROR(VLOOKUP(A2230,'2023'!A:N,14,0),0)</f>
        <v>522725</v>
      </c>
      <c r="H2230" s="43">
        <v>0</v>
      </c>
      <c r="I2230" s="43">
        <v>0</v>
      </c>
      <c r="J2230" s="44">
        <f t="shared" si="41"/>
        <v>104545</v>
      </c>
      <c r="K2230" s="43">
        <v>0</v>
      </c>
      <c r="L2230" s="43">
        <v>0</v>
      </c>
      <c r="M2230" s="44">
        <f t="shared" si="42"/>
        <v>0</v>
      </c>
      <c r="N2230" s="43">
        <f t="shared" si="43"/>
        <v>5</v>
      </c>
      <c r="O2230" s="44">
        <f t="shared" si="44"/>
        <v>522725</v>
      </c>
    </row>
    <row r="2231" spans="1:15" x14ac:dyDescent="0.2">
      <c r="A2231" s="31" t="s">
        <v>1293</v>
      </c>
      <c r="B2231" s="31" t="s">
        <v>20</v>
      </c>
      <c r="C2231" s="31">
        <v>5</v>
      </c>
      <c r="D2231" s="31">
        <v>568180</v>
      </c>
      <c r="E2231" s="31">
        <f t="shared" si="40"/>
        <v>0</v>
      </c>
      <c r="F2231" s="43">
        <f>IFERROR(VLOOKUP(A2231,'2023'!A:N,13,0),0)</f>
        <v>5</v>
      </c>
      <c r="G2231" s="43">
        <f>IFERROR(VLOOKUP(A2231,'2023'!A:N,14,0),0)</f>
        <v>568180</v>
      </c>
      <c r="H2231" s="43">
        <v>0</v>
      </c>
      <c r="I2231" s="43">
        <v>0</v>
      </c>
      <c r="J2231" s="44">
        <f t="shared" si="41"/>
        <v>113636</v>
      </c>
      <c r="K2231" s="43">
        <v>0</v>
      </c>
      <c r="L2231" s="43">
        <v>0</v>
      </c>
      <c r="M2231" s="44">
        <f t="shared" si="42"/>
        <v>0</v>
      </c>
      <c r="N2231" s="43">
        <f t="shared" si="43"/>
        <v>5</v>
      </c>
      <c r="O2231" s="44">
        <f t="shared" si="44"/>
        <v>568180</v>
      </c>
    </row>
    <row r="2232" spans="1:15" x14ac:dyDescent="0.2">
      <c r="A2232" s="31" t="s">
        <v>1294</v>
      </c>
      <c r="B2232" s="31" t="s">
        <v>11</v>
      </c>
      <c r="C2232" s="31">
        <v>1</v>
      </c>
      <c r="D2232" s="31">
        <v>654545</v>
      </c>
      <c r="E2232" s="31">
        <f t="shared" si="40"/>
        <v>0</v>
      </c>
      <c r="F2232" s="43">
        <f>IFERROR(VLOOKUP(A2232,'2023'!A:N,13,0),0)</f>
        <v>1</v>
      </c>
      <c r="G2232" s="43">
        <f>IFERROR(VLOOKUP(A2232,'2023'!A:N,14,0),0)</f>
        <v>654545</v>
      </c>
      <c r="H2232" s="43">
        <v>0</v>
      </c>
      <c r="I2232" s="43">
        <v>0</v>
      </c>
      <c r="J2232" s="44">
        <f t="shared" si="41"/>
        <v>654545</v>
      </c>
      <c r="K2232" s="43">
        <v>0</v>
      </c>
      <c r="L2232" s="43">
        <v>0</v>
      </c>
      <c r="M2232" s="44">
        <f t="shared" si="42"/>
        <v>0</v>
      </c>
      <c r="N2232" s="43">
        <f t="shared" si="43"/>
        <v>1</v>
      </c>
      <c r="O2232" s="44">
        <f t="shared" si="44"/>
        <v>654545</v>
      </c>
    </row>
    <row r="2233" spans="1:15" x14ac:dyDescent="0.2">
      <c r="A2233" s="31" t="s">
        <v>1295</v>
      </c>
      <c r="B2233" s="31" t="s">
        <v>11</v>
      </c>
      <c r="C2233" s="31">
        <v>15</v>
      </c>
      <c r="D2233" s="31">
        <v>2713637</v>
      </c>
      <c r="E2233" s="31">
        <f t="shared" si="40"/>
        <v>0</v>
      </c>
      <c r="F2233" s="43">
        <f>IFERROR(VLOOKUP(A2233,'2023'!A:N,13,0),0)</f>
        <v>15</v>
      </c>
      <c r="G2233" s="43">
        <f>IFERROR(VLOOKUP(A2233,'2023'!A:N,14,0),0)</f>
        <v>2713637</v>
      </c>
      <c r="H2233" s="43">
        <v>0</v>
      </c>
      <c r="I2233" s="43">
        <v>0</v>
      </c>
      <c r="J2233" s="44">
        <f t="shared" si="41"/>
        <v>180909.13333333333</v>
      </c>
      <c r="K2233" s="43">
        <v>0</v>
      </c>
      <c r="L2233" s="43">
        <v>0</v>
      </c>
      <c r="M2233" s="44">
        <f t="shared" si="42"/>
        <v>0</v>
      </c>
      <c r="N2233" s="43">
        <f t="shared" si="43"/>
        <v>15</v>
      </c>
      <c r="O2233" s="44">
        <f t="shared" si="44"/>
        <v>2713637</v>
      </c>
    </row>
    <row r="2234" spans="1:15" x14ac:dyDescent="0.2">
      <c r="A2234" s="31" t="s">
        <v>1296</v>
      </c>
      <c r="B2234" s="31" t="s">
        <v>11</v>
      </c>
      <c r="C2234" s="31">
        <v>12</v>
      </c>
      <c r="D2234" s="31">
        <v>2121494</v>
      </c>
      <c r="E2234" s="31">
        <f t="shared" si="40"/>
        <v>0</v>
      </c>
      <c r="F2234" s="43">
        <f>IFERROR(VLOOKUP(A2234,'2023'!A:N,13,0),0)</f>
        <v>12</v>
      </c>
      <c r="G2234" s="43">
        <f>IFERROR(VLOOKUP(A2234,'2023'!A:N,14,0),0)</f>
        <v>2121494</v>
      </c>
      <c r="H2234" s="43">
        <v>0</v>
      </c>
      <c r="I2234" s="43">
        <v>0</v>
      </c>
      <c r="J2234" s="44">
        <f t="shared" si="41"/>
        <v>176791.16666666666</v>
      </c>
      <c r="K2234" s="43">
        <v>0</v>
      </c>
      <c r="L2234" s="43">
        <v>0</v>
      </c>
      <c r="M2234" s="44">
        <f t="shared" si="42"/>
        <v>0</v>
      </c>
      <c r="N2234" s="43">
        <f t="shared" si="43"/>
        <v>12</v>
      </c>
      <c r="O2234" s="44">
        <f t="shared" si="44"/>
        <v>2121494</v>
      </c>
    </row>
    <row r="2235" spans="1:15" x14ac:dyDescent="0.2">
      <c r="A2235" s="31" t="s">
        <v>1297</v>
      </c>
      <c r="B2235" s="31" t="s">
        <v>11</v>
      </c>
      <c r="C2235" s="31">
        <v>1</v>
      </c>
      <c r="D2235" s="31">
        <v>2309091</v>
      </c>
      <c r="E2235" s="31">
        <f t="shared" si="40"/>
        <v>0</v>
      </c>
      <c r="F2235" s="43">
        <f>IFERROR(VLOOKUP(A2235,'2023'!A:N,13,0),0)</f>
        <v>1</v>
      </c>
      <c r="G2235" s="43">
        <f>IFERROR(VLOOKUP(A2235,'2023'!A:N,14,0),0)</f>
        <v>2309091</v>
      </c>
      <c r="H2235" s="43">
        <v>0</v>
      </c>
      <c r="I2235" s="43">
        <v>0</v>
      </c>
      <c r="J2235" s="44">
        <f t="shared" si="41"/>
        <v>2309091</v>
      </c>
      <c r="K2235" s="43">
        <v>0</v>
      </c>
      <c r="L2235" s="43">
        <v>0</v>
      </c>
      <c r="M2235" s="44">
        <f t="shared" si="42"/>
        <v>0</v>
      </c>
      <c r="N2235" s="43">
        <f t="shared" si="43"/>
        <v>1</v>
      </c>
      <c r="O2235" s="44">
        <f t="shared" si="44"/>
        <v>2309091</v>
      </c>
    </row>
    <row r="2236" spans="1:15" x14ac:dyDescent="0.2">
      <c r="A2236" s="31" t="s">
        <v>1298</v>
      </c>
      <c r="B2236" s="31" t="s">
        <v>11</v>
      </c>
      <c r="C2236" s="31">
        <v>2</v>
      </c>
      <c r="D2236" s="31">
        <v>1181818</v>
      </c>
      <c r="E2236" s="31">
        <f t="shared" si="40"/>
        <v>0</v>
      </c>
      <c r="F2236" s="43">
        <f>IFERROR(VLOOKUP(A2236,'2023'!A:N,13,0),0)</f>
        <v>2</v>
      </c>
      <c r="G2236" s="43">
        <f>IFERROR(VLOOKUP(A2236,'2023'!A:N,14,0),0)</f>
        <v>1181818</v>
      </c>
      <c r="H2236" s="43">
        <v>0</v>
      </c>
      <c r="I2236" s="43">
        <v>0</v>
      </c>
      <c r="J2236" s="44">
        <f t="shared" si="41"/>
        <v>590909</v>
      </c>
      <c r="K2236" s="43">
        <v>0</v>
      </c>
      <c r="L2236" s="43">
        <v>0</v>
      </c>
      <c r="M2236" s="44">
        <f t="shared" si="42"/>
        <v>0</v>
      </c>
      <c r="N2236" s="43">
        <f t="shared" si="43"/>
        <v>2</v>
      </c>
      <c r="O2236" s="44">
        <f t="shared" si="44"/>
        <v>1181818</v>
      </c>
    </row>
    <row r="2237" spans="1:15" x14ac:dyDescent="0.2">
      <c r="A2237" s="31" t="s">
        <v>1299</v>
      </c>
      <c r="B2237" s="31" t="s">
        <v>11</v>
      </c>
      <c r="C2237" s="31">
        <v>5</v>
      </c>
      <c r="D2237" s="31">
        <v>1465545</v>
      </c>
      <c r="E2237" s="31">
        <f t="shared" si="40"/>
        <v>0</v>
      </c>
      <c r="F2237" s="43">
        <f>IFERROR(VLOOKUP(A2237,'2023'!A:N,13,0),0)</f>
        <v>5</v>
      </c>
      <c r="G2237" s="43">
        <f>IFERROR(VLOOKUP(A2237,'2023'!A:N,14,0),0)</f>
        <v>1465545</v>
      </c>
      <c r="H2237" s="43">
        <v>0</v>
      </c>
      <c r="I2237" s="43">
        <v>0</v>
      </c>
      <c r="J2237" s="44">
        <f t="shared" si="41"/>
        <v>293109</v>
      </c>
      <c r="K2237" s="43">
        <v>0</v>
      </c>
      <c r="L2237" s="43">
        <v>0</v>
      </c>
      <c r="M2237" s="44">
        <f t="shared" si="42"/>
        <v>0</v>
      </c>
      <c r="N2237" s="43">
        <f t="shared" si="43"/>
        <v>5</v>
      </c>
      <c r="O2237" s="44">
        <f t="shared" si="44"/>
        <v>1465545</v>
      </c>
    </row>
    <row r="2238" spans="1:15" x14ac:dyDescent="0.2">
      <c r="A2238" s="31" t="s">
        <v>1300</v>
      </c>
      <c r="B2238" s="31" t="s">
        <v>11</v>
      </c>
      <c r="C2238" s="31">
        <v>20</v>
      </c>
      <c r="D2238" s="31">
        <v>3189454</v>
      </c>
      <c r="E2238" s="31">
        <f t="shared" si="40"/>
        <v>0</v>
      </c>
      <c r="F2238" s="43">
        <f>IFERROR(VLOOKUP(A2238,'2023'!A:N,13,0),0)</f>
        <v>20</v>
      </c>
      <c r="G2238" s="43">
        <f>IFERROR(VLOOKUP(A2238,'2023'!A:N,14,0),0)</f>
        <v>3189454</v>
      </c>
      <c r="H2238" s="43">
        <v>0</v>
      </c>
      <c r="I2238" s="43">
        <v>0</v>
      </c>
      <c r="J2238" s="44">
        <f t="shared" si="41"/>
        <v>159472.70000000001</v>
      </c>
      <c r="K2238" s="43">
        <v>0</v>
      </c>
      <c r="L2238" s="43">
        <v>0</v>
      </c>
      <c r="M2238" s="44">
        <f t="shared" si="42"/>
        <v>0</v>
      </c>
      <c r="N2238" s="43">
        <f t="shared" si="43"/>
        <v>20</v>
      </c>
      <c r="O2238" s="44">
        <f t="shared" si="44"/>
        <v>3189454</v>
      </c>
    </row>
    <row r="2239" spans="1:15" x14ac:dyDescent="0.2">
      <c r="A2239" s="31" t="s">
        <v>1301</v>
      </c>
      <c r="B2239" s="31" t="s">
        <v>11</v>
      </c>
      <c r="C2239" s="31">
        <v>9</v>
      </c>
      <c r="D2239" s="31">
        <v>605455</v>
      </c>
      <c r="E2239" s="31">
        <f t="shared" si="40"/>
        <v>0</v>
      </c>
      <c r="F2239" s="43">
        <f>IFERROR(VLOOKUP(A2239,'2023'!A:N,13,0),0)</f>
        <v>9</v>
      </c>
      <c r="G2239" s="43">
        <f>IFERROR(VLOOKUP(A2239,'2023'!A:N,14,0),0)</f>
        <v>605455</v>
      </c>
      <c r="H2239" s="43">
        <v>0</v>
      </c>
      <c r="I2239" s="43">
        <v>0</v>
      </c>
      <c r="J2239" s="44">
        <f t="shared" si="41"/>
        <v>67272.777777777781</v>
      </c>
      <c r="K2239" s="43">
        <v>0</v>
      </c>
      <c r="L2239" s="43">
        <v>0</v>
      </c>
      <c r="M2239" s="44">
        <f t="shared" si="42"/>
        <v>0</v>
      </c>
      <c r="N2239" s="43">
        <f t="shared" si="43"/>
        <v>9</v>
      </c>
      <c r="O2239" s="44">
        <f t="shared" si="44"/>
        <v>605455</v>
      </c>
    </row>
    <row r="2240" spans="1:15" x14ac:dyDescent="0.2">
      <c r="A2240" s="31" t="s">
        <v>1302</v>
      </c>
      <c r="B2240" s="31" t="s">
        <v>11</v>
      </c>
      <c r="C2240" s="31">
        <v>19</v>
      </c>
      <c r="D2240" s="31">
        <v>1934545</v>
      </c>
      <c r="E2240" s="31">
        <f t="shared" si="40"/>
        <v>0</v>
      </c>
      <c r="F2240" s="43">
        <f>IFERROR(VLOOKUP(A2240,'2023'!A:N,13,0),0)</f>
        <v>19</v>
      </c>
      <c r="G2240" s="43">
        <f>IFERROR(VLOOKUP(A2240,'2023'!A:N,14,0),0)</f>
        <v>1934545</v>
      </c>
      <c r="H2240" s="43">
        <v>0</v>
      </c>
      <c r="I2240" s="43">
        <v>0</v>
      </c>
      <c r="J2240" s="44">
        <f t="shared" si="41"/>
        <v>101818.15789473684</v>
      </c>
      <c r="K2240" s="43">
        <v>0</v>
      </c>
      <c r="L2240" s="43">
        <v>0</v>
      </c>
      <c r="M2240" s="44">
        <f t="shared" si="42"/>
        <v>0</v>
      </c>
      <c r="N2240" s="43">
        <f t="shared" si="43"/>
        <v>19</v>
      </c>
      <c r="O2240" s="44">
        <f t="shared" si="44"/>
        <v>1934545</v>
      </c>
    </row>
    <row r="2241" spans="1:15" x14ac:dyDescent="0.2">
      <c r="A2241" s="31" t="s">
        <v>1303</v>
      </c>
      <c r="B2241" s="31" t="s">
        <v>11</v>
      </c>
      <c r="C2241" s="31">
        <v>17</v>
      </c>
      <c r="D2241" s="31">
        <v>2472024</v>
      </c>
      <c r="E2241" s="31">
        <f t="shared" si="40"/>
        <v>0</v>
      </c>
      <c r="F2241" s="43">
        <f>IFERROR(VLOOKUP(A2241,'2023'!A:N,13,0),0)</f>
        <v>17</v>
      </c>
      <c r="G2241" s="43">
        <f>IFERROR(VLOOKUP(A2241,'2023'!A:N,14,0),0)</f>
        <v>2472024</v>
      </c>
      <c r="H2241" s="43">
        <v>0</v>
      </c>
      <c r="I2241" s="43">
        <v>0</v>
      </c>
      <c r="J2241" s="44">
        <f t="shared" si="41"/>
        <v>145413.17647058822</v>
      </c>
      <c r="K2241" s="43">
        <v>0</v>
      </c>
      <c r="L2241" s="43">
        <v>0</v>
      </c>
      <c r="M2241" s="44">
        <f t="shared" si="42"/>
        <v>0</v>
      </c>
      <c r="N2241" s="43">
        <f t="shared" si="43"/>
        <v>17</v>
      </c>
      <c r="O2241" s="44">
        <f t="shared" si="44"/>
        <v>2472024</v>
      </c>
    </row>
    <row r="2242" spans="1:15" x14ac:dyDescent="0.2">
      <c r="A2242" s="31" t="s">
        <v>1304</v>
      </c>
      <c r="B2242" s="31" t="s">
        <v>11</v>
      </c>
      <c r="C2242" s="31">
        <v>5</v>
      </c>
      <c r="D2242" s="31">
        <v>727273</v>
      </c>
      <c r="E2242" s="31">
        <f t="shared" si="40"/>
        <v>0</v>
      </c>
      <c r="F2242" s="43">
        <f>IFERROR(VLOOKUP(A2242,'2023'!A:N,13,0),0)</f>
        <v>5</v>
      </c>
      <c r="G2242" s="43">
        <f>IFERROR(VLOOKUP(A2242,'2023'!A:N,14,0),0)</f>
        <v>727273</v>
      </c>
      <c r="H2242" s="43">
        <v>0</v>
      </c>
      <c r="I2242" s="43">
        <v>0</v>
      </c>
      <c r="J2242" s="44">
        <f t="shared" si="41"/>
        <v>145454.6</v>
      </c>
      <c r="K2242" s="43">
        <v>0</v>
      </c>
      <c r="L2242" s="43">
        <v>0</v>
      </c>
      <c r="M2242" s="44">
        <f t="shared" si="42"/>
        <v>0</v>
      </c>
      <c r="N2242" s="43">
        <f t="shared" si="43"/>
        <v>5</v>
      </c>
      <c r="O2242" s="44">
        <f t="shared" si="44"/>
        <v>727273</v>
      </c>
    </row>
    <row r="2243" spans="1:15" x14ac:dyDescent="0.2">
      <c r="A2243" s="31" t="s">
        <v>1305</v>
      </c>
      <c r="B2243" s="31" t="s">
        <v>11</v>
      </c>
      <c r="C2243" s="31">
        <v>27</v>
      </c>
      <c r="D2243" s="31">
        <v>8321590</v>
      </c>
      <c r="E2243" s="31">
        <f t="shared" si="40"/>
        <v>0</v>
      </c>
      <c r="F2243" s="43">
        <f>IFERROR(VLOOKUP(A2243,'2023'!A:N,13,0),0)</f>
        <v>27</v>
      </c>
      <c r="G2243" s="43">
        <f>IFERROR(VLOOKUP(A2243,'2023'!A:N,14,0),0)</f>
        <v>8321590</v>
      </c>
      <c r="H2243" s="43">
        <v>0</v>
      </c>
      <c r="I2243" s="43">
        <v>0</v>
      </c>
      <c r="J2243" s="44">
        <f t="shared" si="41"/>
        <v>308207.03703703702</v>
      </c>
      <c r="K2243" s="43">
        <v>0</v>
      </c>
      <c r="L2243" s="43">
        <v>0</v>
      </c>
      <c r="M2243" s="44">
        <f t="shared" si="42"/>
        <v>0</v>
      </c>
      <c r="N2243" s="43">
        <f t="shared" si="43"/>
        <v>27</v>
      </c>
      <c r="O2243" s="44">
        <f t="shared" si="44"/>
        <v>8321590</v>
      </c>
    </row>
    <row r="2244" spans="1:15" x14ac:dyDescent="0.2">
      <c r="A2244" s="31" t="s">
        <v>1306</v>
      </c>
      <c r="B2244" s="31" t="s">
        <v>11</v>
      </c>
      <c r="C2244" s="31">
        <v>5</v>
      </c>
      <c r="D2244" s="31">
        <v>286364</v>
      </c>
      <c r="E2244" s="31">
        <f t="shared" si="40"/>
        <v>0</v>
      </c>
      <c r="F2244" s="43">
        <f>IFERROR(VLOOKUP(A2244,'2023'!A:N,13,0),0)</f>
        <v>5</v>
      </c>
      <c r="G2244" s="43">
        <f>IFERROR(VLOOKUP(A2244,'2023'!A:N,14,0),0)</f>
        <v>286364</v>
      </c>
      <c r="H2244" s="43">
        <v>0</v>
      </c>
      <c r="I2244" s="43">
        <v>0</v>
      </c>
      <c r="J2244" s="44">
        <f t="shared" si="41"/>
        <v>57272.800000000003</v>
      </c>
      <c r="K2244" s="43">
        <v>0</v>
      </c>
      <c r="L2244" s="43">
        <v>0</v>
      </c>
      <c r="M2244" s="44">
        <f t="shared" si="42"/>
        <v>0</v>
      </c>
      <c r="N2244" s="43">
        <f t="shared" si="43"/>
        <v>5</v>
      </c>
      <c r="O2244" s="44">
        <f t="shared" si="44"/>
        <v>286364</v>
      </c>
    </row>
    <row r="2245" spans="1:15" x14ac:dyDescent="0.2">
      <c r="A2245" s="31" t="s">
        <v>1307</v>
      </c>
      <c r="B2245" s="31" t="s">
        <v>11</v>
      </c>
      <c r="C2245" s="31">
        <v>1</v>
      </c>
      <c r="D2245" s="31">
        <v>1400000</v>
      </c>
      <c r="E2245" s="31">
        <f t="shared" si="40"/>
        <v>0</v>
      </c>
      <c r="F2245" s="43">
        <f>IFERROR(VLOOKUP(A2245,'2023'!A:N,13,0),0)</f>
        <v>1</v>
      </c>
      <c r="G2245" s="43">
        <f>IFERROR(VLOOKUP(A2245,'2023'!A:N,14,0),0)</f>
        <v>1400000</v>
      </c>
      <c r="H2245" s="43">
        <v>0</v>
      </c>
      <c r="I2245" s="43">
        <v>0</v>
      </c>
      <c r="J2245" s="44">
        <f t="shared" si="41"/>
        <v>1400000</v>
      </c>
      <c r="K2245" s="43">
        <v>0</v>
      </c>
      <c r="L2245" s="43">
        <v>0</v>
      </c>
      <c r="M2245" s="44">
        <f t="shared" si="42"/>
        <v>0</v>
      </c>
      <c r="N2245" s="43">
        <f t="shared" si="43"/>
        <v>1</v>
      </c>
      <c r="O2245" s="44">
        <f t="shared" si="44"/>
        <v>1400000</v>
      </c>
    </row>
    <row r="2246" spans="1:15" x14ac:dyDescent="0.2">
      <c r="A2246" s="31" t="s">
        <v>1308</v>
      </c>
      <c r="B2246" s="31" t="s">
        <v>11</v>
      </c>
      <c r="C2246" s="31">
        <v>5</v>
      </c>
      <c r="D2246" s="31">
        <v>390909</v>
      </c>
      <c r="E2246" s="31">
        <f t="shared" si="40"/>
        <v>0</v>
      </c>
      <c r="F2246" s="43">
        <f>IFERROR(VLOOKUP(A2246,'2023'!A:N,13,0),0)</f>
        <v>5</v>
      </c>
      <c r="G2246" s="43">
        <f>IFERROR(VLOOKUP(A2246,'2023'!A:N,14,0),0)</f>
        <v>390909</v>
      </c>
      <c r="H2246" s="43">
        <v>0</v>
      </c>
      <c r="I2246" s="43">
        <v>0</v>
      </c>
      <c r="J2246" s="44">
        <f t="shared" si="41"/>
        <v>78181.8</v>
      </c>
      <c r="K2246" s="43">
        <v>0</v>
      </c>
      <c r="L2246" s="43">
        <v>0</v>
      </c>
      <c r="M2246" s="44">
        <f t="shared" si="42"/>
        <v>0</v>
      </c>
      <c r="N2246" s="43">
        <f t="shared" si="43"/>
        <v>5</v>
      </c>
      <c r="O2246" s="44">
        <f t="shared" si="44"/>
        <v>390909</v>
      </c>
    </row>
    <row r="2247" spans="1:15" x14ac:dyDescent="0.2">
      <c r="A2247" s="31" t="s">
        <v>1309</v>
      </c>
      <c r="B2247" s="31" t="s">
        <v>11</v>
      </c>
      <c r="C2247" s="31">
        <v>50</v>
      </c>
      <c r="D2247" s="31">
        <v>4090909</v>
      </c>
      <c r="E2247" s="31">
        <f t="shared" si="40"/>
        <v>0</v>
      </c>
      <c r="F2247" s="43">
        <f>IFERROR(VLOOKUP(A2247,'2023'!A:N,13,0),0)</f>
        <v>50</v>
      </c>
      <c r="G2247" s="43">
        <f>IFERROR(VLOOKUP(A2247,'2023'!A:N,14,0),0)</f>
        <v>4090909</v>
      </c>
      <c r="H2247" s="43">
        <v>0</v>
      </c>
      <c r="I2247" s="43">
        <v>0</v>
      </c>
      <c r="J2247" s="44">
        <f t="shared" si="41"/>
        <v>81818.179999999993</v>
      </c>
      <c r="K2247" s="43">
        <v>0</v>
      </c>
      <c r="L2247" s="43">
        <v>0</v>
      </c>
      <c r="M2247" s="44">
        <f t="shared" si="42"/>
        <v>0</v>
      </c>
      <c r="N2247" s="43">
        <f t="shared" si="43"/>
        <v>50</v>
      </c>
      <c r="O2247" s="44">
        <f t="shared" si="44"/>
        <v>4090909</v>
      </c>
    </row>
    <row r="2248" spans="1:15" x14ac:dyDescent="0.2">
      <c r="A2248" s="31" t="s">
        <v>1310</v>
      </c>
      <c r="B2248" s="31" t="s">
        <v>11</v>
      </c>
      <c r="C2248" s="31">
        <v>2</v>
      </c>
      <c r="D2248" s="31">
        <v>372727</v>
      </c>
      <c r="E2248" s="31">
        <f t="shared" si="40"/>
        <v>0</v>
      </c>
      <c r="F2248" s="43">
        <f>IFERROR(VLOOKUP(A2248,'2023'!A:N,13,0),0)</f>
        <v>2</v>
      </c>
      <c r="G2248" s="43">
        <f>IFERROR(VLOOKUP(A2248,'2023'!A:N,14,0),0)</f>
        <v>372727</v>
      </c>
      <c r="H2248" s="43">
        <v>0</v>
      </c>
      <c r="I2248" s="43">
        <v>0</v>
      </c>
      <c r="J2248" s="44">
        <f t="shared" si="41"/>
        <v>186363.5</v>
      </c>
      <c r="K2248" s="43">
        <v>0</v>
      </c>
      <c r="L2248" s="43">
        <v>0</v>
      </c>
      <c r="M2248" s="44">
        <f t="shared" si="42"/>
        <v>0</v>
      </c>
      <c r="N2248" s="43">
        <f t="shared" si="43"/>
        <v>2</v>
      </c>
      <c r="O2248" s="44">
        <f t="shared" si="44"/>
        <v>372727</v>
      </c>
    </row>
    <row r="2249" spans="1:15" x14ac:dyDescent="0.2">
      <c r="A2249" s="31" t="s">
        <v>1311</v>
      </c>
      <c r="B2249" s="31" t="s">
        <v>11</v>
      </c>
      <c r="C2249" s="31">
        <v>20</v>
      </c>
      <c r="D2249" s="31">
        <v>2909091</v>
      </c>
      <c r="E2249" s="31">
        <f t="shared" si="40"/>
        <v>0</v>
      </c>
      <c r="F2249" s="43">
        <f>IFERROR(VLOOKUP(A2249,'2023'!A:N,13,0),0)</f>
        <v>20</v>
      </c>
      <c r="G2249" s="43">
        <f>IFERROR(VLOOKUP(A2249,'2023'!A:N,14,0),0)</f>
        <v>2909091</v>
      </c>
      <c r="H2249" s="43">
        <v>0</v>
      </c>
      <c r="I2249" s="43">
        <v>0</v>
      </c>
      <c r="J2249" s="44">
        <f t="shared" si="41"/>
        <v>145454.54999999999</v>
      </c>
      <c r="K2249" s="43">
        <v>0</v>
      </c>
      <c r="L2249" s="43">
        <v>0</v>
      </c>
      <c r="M2249" s="44">
        <f t="shared" si="42"/>
        <v>0</v>
      </c>
      <c r="N2249" s="43">
        <f t="shared" si="43"/>
        <v>20</v>
      </c>
      <c r="O2249" s="44">
        <f t="shared" si="44"/>
        <v>2909091</v>
      </c>
    </row>
    <row r="2250" spans="1:15" x14ac:dyDescent="0.2">
      <c r="A2250" s="31" t="s">
        <v>1312</v>
      </c>
      <c r="B2250" s="31" t="s">
        <v>11</v>
      </c>
      <c r="C2250" s="31">
        <v>5</v>
      </c>
      <c r="D2250" s="31">
        <v>681818</v>
      </c>
      <c r="E2250" s="31">
        <f t="shared" si="40"/>
        <v>0</v>
      </c>
      <c r="F2250" s="43">
        <f>IFERROR(VLOOKUP(A2250,'2023'!A:N,13,0),0)</f>
        <v>5</v>
      </c>
      <c r="G2250" s="43">
        <f>IFERROR(VLOOKUP(A2250,'2023'!A:N,14,0),0)</f>
        <v>681818</v>
      </c>
      <c r="H2250" s="43">
        <v>0</v>
      </c>
      <c r="I2250" s="43">
        <v>0</v>
      </c>
      <c r="J2250" s="44">
        <f t="shared" si="41"/>
        <v>136363.6</v>
      </c>
      <c r="K2250" s="43">
        <v>0</v>
      </c>
      <c r="L2250" s="43">
        <v>0</v>
      </c>
      <c r="M2250" s="44">
        <f t="shared" si="42"/>
        <v>0</v>
      </c>
      <c r="N2250" s="43">
        <f t="shared" si="43"/>
        <v>5</v>
      </c>
      <c r="O2250" s="44">
        <f t="shared" si="44"/>
        <v>681818</v>
      </c>
    </row>
    <row r="2251" spans="1:15" x14ac:dyDescent="0.2">
      <c r="A2251" s="31" t="s">
        <v>1313</v>
      </c>
      <c r="B2251" s="31" t="s">
        <v>11</v>
      </c>
      <c r="C2251" s="31">
        <v>5</v>
      </c>
      <c r="D2251" s="31">
        <v>431818</v>
      </c>
      <c r="E2251" s="31">
        <f t="shared" si="40"/>
        <v>0</v>
      </c>
      <c r="F2251" s="43">
        <f>IFERROR(VLOOKUP(A2251,'2023'!A:N,13,0),0)</f>
        <v>5</v>
      </c>
      <c r="G2251" s="43">
        <f>IFERROR(VLOOKUP(A2251,'2023'!A:N,14,0),0)</f>
        <v>431818</v>
      </c>
      <c r="H2251" s="43">
        <v>0</v>
      </c>
      <c r="I2251" s="43">
        <v>0</v>
      </c>
      <c r="J2251" s="44">
        <f t="shared" si="41"/>
        <v>86363.6</v>
      </c>
      <c r="K2251" s="43">
        <v>0</v>
      </c>
      <c r="L2251" s="43">
        <v>0</v>
      </c>
      <c r="M2251" s="44">
        <f t="shared" si="42"/>
        <v>0</v>
      </c>
      <c r="N2251" s="43">
        <f t="shared" si="43"/>
        <v>5</v>
      </c>
      <c r="O2251" s="44">
        <f t="shared" si="44"/>
        <v>431818</v>
      </c>
    </row>
    <row r="2252" spans="1:15" x14ac:dyDescent="0.2">
      <c r="A2252" s="31" t="s">
        <v>1314</v>
      </c>
      <c r="B2252" s="31" t="s">
        <v>11</v>
      </c>
      <c r="C2252" s="31">
        <v>14</v>
      </c>
      <c r="D2252" s="31">
        <v>4454545</v>
      </c>
      <c r="E2252" s="31">
        <f t="shared" si="40"/>
        <v>0</v>
      </c>
      <c r="F2252" s="43">
        <f>IFERROR(VLOOKUP(A2252,'2023'!A:N,13,0),0)</f>
        <v>14</v>
      </c>
      <c r="G2252" s="43">
        <f>IFERROR(VLOOKUP(A2252,'2023'!A:N,14,0),0)</f>
        <v>4454545</v>
      </c>
      <c r="H2252" s="43">
        <v>0</v>
      </c>
      <c r="I2252" s="43">
        <v>0</v>
      </c>
      <c r="J2252" s="44">
        <f t="shared" si="41"/>
        <v>318181.78571428574</v>
      </c>
      <c r="K2252" s="43">
        <v>0</v>
      </c>
      <c r="L2252" s="43">
        <v>0</v>
      </c>
      <c r="M2252" s="44">
        <f t="shared" si="42"/>
        <v>0</v>
      </c>
      <c r="N2252" s="43">
        <f t="shared" si="43"/>
        <v>14</v>
      </c>
      <c r="O2252" s="44">
        <f t="shared" si="44"/>
        <v>4454545</v>
      </c>
    </row>
    <row r="2253" spans="1:15" x14ac:dyDescent="0.2">
      <c r="A2253" s="31" t="s">
        <v>1321</v>
      </c>
      <c r="B2253" s="31" t="s">
        <v>11</v>
      </c>
      <c r="C2253" s="31">
        <v>6</v>
      </c>
      <c r="D2253" s="31">
        <v>5954546</v>
      </c>
      <c r="E2253" s="31">
        <f t="shared" si="40"/>
        <v>0</v>
      </c>
      <c r="F2253" s="43">
        <f>IFERROR(VLOOKUP(A2253,'2023'!A:N,13,0),0)</f>
        <v>6</v>
      </c>
      <c r="G2253" s="43">
        <f>IFERROR(VLOOKUP(A2253,'2023'!A:N,14,0),0)</f>
        <v>5954546</v>
      </c>
      <c r="H2253" s="43">
        <v>0</v>
      </c>
      <c r="I2253" s="43">
        <v>0</v>
      </c>
      <c r="J2253" s="44">
        <f t="shared" si="41"/>
        <v>992424.33333333337</v>
      </c>
      <c r="K2253" s="43">
        <v>0</v>
      </c>
      <c r="L2253" s="43">
        <v>0</v>
      </c>
      <c r="M2253" s="44">
        <f t="shared" si="42"/>
        <v>0</v>
      </c>
      <c r="N2253" s="43">
        <f t="shared" si="43"/>
        <v>6</v>
      </c>
      <c r="O2253" s="44">
        <f t="shared" si="44"/>
        <v>5954546</v>
      </c>
    </row>
    <row r="2254" spans="1:15" x14ac:dyDescent="0.2">
      <c r="A2254" s="31" t="s">
        <v>1322</v>
      </c>
      <c r="B2254" s="31" t="s">
        <v>11</v>
      </c>
      <c r="C2254" s="31">
        <v>3</v>
      </c>
      <c r="D2254" s="31">
        <v>2409091</v>
      </c>
      <c r="E2254" s="31">
        <f t="shared" si="40"/>
        <v>0</v>
      </c>
      <c r="F2254" s="43">
        <f>IFERROR(VLOOKUP(A2254,'2023'!A:N,13,0),0)</f>
        <v>3</v>
      </c>
      <c r="G2254" s="43">
        <f>IFERROR(VLOOKUP(A2254,'2023'!A:N,14,0),0)</f>
        <v>2409091</v>
      </c>
      <c r="H2254" s="43">
        <v>0</v>
      </c>
      <c r="I2254" s="43">
        <v>0</v>
      </c>
      <c r="J2254" s="44">
        <f t="shared" si="41"/>
        <v>803030.33333333337</v>
      </c>
      <c r="K2254" s="43">
        <v>0</v>
      </c>
      <c r="L2254" s="43">
        <v>0</v>
      </c>
      <c r="M2254" s="44">
        <f t="shared" si="42"/>
        <v>0</v>
      </c>
      <c r="N2254" s="43">
        <f t="shared" si="43"/>
        <v>3</v>
      </c>
      <c r="O2254" s="44">
        <f t="shared" si="44"/>
        <v>2409091</v>
      </c>
    </row>
    <row r="2255" spans="1:15" x14ac:dyDescent="0.2">
      <c r="A2255" s="31" t="s">
        <v>1323</v>
      </c>
      <c r="B2255" s="31" t="s">
        <v>11</v>
      </c>
      <c r="C2255" s="31">
        <v>6</v>
      </c>
      <c r="D2255" s="31">
        <v>1745454</v>
      </c>
      <c r="E2255" s="31">
        <f t="shared" si="40"/>
        <v>0</v>
      </c>
      <c r="F2255" s="43">
        <f>IFERROR(VLOOKUP(A2255,'2023'!A:N,13,0),0)</f>
        <v>6</v>
      </c>
      <c r="G2255" s="43">
        <f>IFERROR(VLOOKUP(A2255,'2023'!A:N,14,0),0)</f>
        <v>1745454</v>
      </c>
      <c r="H2255" s="43">
        <v>0</v>
      </c>
      <c r="I2255" s="43">
        <v>0</v>
      </c>
      <c r="J2255" s="44">
        <f t="shared" si="41"/>
        <v>290909</v>
      </c>
      <c r="K2255" s="43">
        <v>0</v>
      </c>
      <c r="L2255" s="43">
        <v>0</v>
      </c>
      <c r="M2255" s="44">
        <f t="shared" si="42"/>
        <v>0</v>
      </c>
      <c r="N2255" s="43">
        <f t="shared" si="43"/>
        <v>6</v>
      </c>
      <c r="O2255" s="44">
        <f t="shared" si="44"/>
        <v>1745454</v>
      </c>
    </row>
    <row r="2256" spans="1:15" x14ac:dyDescent="0.2">
      <c r="A2256" s="31" t="s">
        <v>1324</v>
      </c>
      <c r="B2256" s="31" t="s">
        <v>11</v>
      </c>
      <c r="C2256" s="31">
        <v>1</v>
      </c>
      <c r="D2256" s="31">
        <v>981818</v>
      </c>
      <c r="E2256" s="31">
        <f t="shared" si="40"/>
        <v>0</v>
      </c>
      <c r="F2256" s="43">
        <f>IFERROR(VLOOKUP(A2256,'2023'!A:N,13,0),0)</f>
        <v>1</v>
      </c>
      <c r="G2256" s="43">
        <f>IFERROR(VLOOKUP(A2256,'2023'!A:N,14,0),0)</f>
        <v>981818</v>
      </c>
      <c r="H2256" s="43">
        <v>0</v>
      </c>
      <c r="I2256" s="43">
        <v>0</v>
      </c>
      <c r="J2256" s="44">
        <f t="shared" si="41"/>
        <v>981818</v>
      </c>
      <c r="K2256" s="43">
        <v>0</v>
      </c>
      <c r="L2256" s="43">
        <v>0</v>
      </c>
      <c r="M2256" s="44">
        <f t="shared" si="42"/>
        <v>0</v>
      </c>
      <c r="N2256" s="43">
        <f t="shared" si="43"/>
        <v>1</v>
      </c>
      <c r="O2256" s="44">
        <f t="shared" si="44"/>
        <v>981818</v>
      </c>
    </row>
    <row r="2257" spans="1:15" x14ac:dyDescent="0.2">
      <c r="A2257" s="31" t="s">
        <v>1325</v>
      </c>
      <c r="B2257" s="31" t="s">
        <v>11</v>
      </c>
      <c r="C2257" s="31">
        <v>2</v>
      </c>
      <c r="D2257" s="31">
        <v>1872727</v>
      </c>
      <c r="E2257" s="31">
        <f t="shared" si="40"/>
        <v>0</v>
      </c>
      <c r="F2257" s="43">
        <f>IFERROR(VLOOKUP(A2257,'2023'!A:N,13,0),0)</f>
        <v>2</v>
      </c>
      <c r="G2257" s="43">
        <f>IFERROR(VLOOKUP(A2257,'2023'!A:N,14,0),0)</f>
        <v>1872727</v>
      </c>
      <c r="H2257" s="43">
        <v>0</v>
      </c>
      <c r="I2257" s="43">
        <v>0</v>
      </c>
      <c r="J2257" s="44">
        <f t="shared" si="41"/>
        <v>936363.5</v>
      </c>
      <c r="K2257" s="43">
        <v>0</v>
      </c>
      <c r="L2257" s="43">
        <v>0</v>
      </c>
      <c r="M2257" s="44">
        <f t="shared" si="42"/>
        <v>0</v>
      </c>
      <c r="N2257" s="43">
        <f t="shared" si="43"/>
        <v>2</v>
      </c>
      <c r="O2257" s="44">
        <f t="shared" si="44"/>
        <v>1872727</v>
      </c>
    </row>
    <row r="2258" spans="1:15" x14ac:dyDescent="0.2">
      <c r="A2258" s="31" t="s">
        <v>1328</v>
      </c>
      <c r="B2258" s="31" t="s">
        <v>11</v>
      </c>
      <c r="C2258" s="31">
        <v>14</v>
      </c>
      <c r="D2258" s="31">
        <v>3118182</v>
      </c>
      <c r="E2258" s="31">
        <f t="shared" si="40"/>
        <v>0</v>
      </c>
      <c r="F2258" s="43">
        <f>IFERROR(VLOOKUP(A2258,'2023'!A:N,13,0),0)</f>
        <v>14</v>
      </c>
      <c r="G2258" s="43">
        <f>IFERROR(VLOOKUP(A2258,'2023'!A:N,14,0),0)</f>
        <v>3118182</v>
      </c>
      <c r="H2258" s="43">
        <v>0</v>
      </c>
      <c r="I2258" s="43">
        <v>0</v>
      </c>
      <c r="J2258" s="44">
        <f t="shared" si="41"/>
        <v>222727.28571428571</v>
      </c>
      <c r="K2258" s="43">
        <v>0</v>
      </c>
      <c r="L2258" s="43">
        <v>0</v>
      </c>
      <c r="M2258" s="44">
        <f t="shared" si="42"/>
        <v>0</v>
      </c>
      <c r="N2258" s="43">
        <f t="shared" si="43"/>
        <v>14</v>
      </c>
      <c r="O2258" s="44">
        <f t="shared" si="44"/>
        <v>3118182</v>
      </c>
    </row>
    <row r="2259" spans="1:15" x14ac:dyDescent="0.2">
      <c r="A2259" s="31" t="s">
        <v>1329</v>
      </c>
      <c r="B2259" s="31" t="s">
        <v>11</v>
      </c>
      <c r="C2259" s="31">
        <v>76</v>
      </c>
      <c r="D2259" s="31">
        <v>8290908</v>
      </c>
      <c r="E2259" s="31">
        <f t="shared" si="40"/>
        <v>0</v>
      </c>
      <c r="F2259" s="43">
        <f>IFERROR(VLOOKUP(A2259,'2023'!A:N,13,0),0)</f>
        <v>76</v>
      </c>
      <c r="G2259" s="43">
        <f>IFERROR(VLOOKUP(A2259,'2023'!A:N,14,0),0)</f>
        <v>8290908</v>
      </c>
      <c r="H2259" s="43">
        <v>0</v>
      </c>
      <c r="I2259" s="43">
        <v>0</v>
      </c>
      <c r="J2259" s="44">
        <f t="shared" si="41"/>
        <v>109090.89473684211</v>
      </c>
      <c r="K2259" s="43">
        <v>0</v>
      </c>
      <c r="L2259" s="43">
        <v>0</v>
      </c>
      <c r="M2259" s="44">
        <f t="shared" si="42"/>
        <v>0</v>
      </c>
      <c r="N2259" s="43">
        <f t="shared" si="43"/>
        <v>76</v>
      </c>
      <c r="O2259" s="44">
        <f t="shared" si="44"/>
        <v>8290908</v>
      </c>
    </row>
    <row r="2260" spans="1:15" x14ac:dyDescent="0.2">
      <c r="A2260" s="31" t="s">
        <v>1330</v>
      </c>
      <c r="B2260" s="31" t="s">
        <v>25</v>
      </c>
      <c r="C2260" s="31">
        <v>1</v>
      </c>
      <c r="D2260" s="31">
        <v>4636364</v>
      </c>
      <c r="E2260" s="31">
        <f t="shared" si="40"/>
        <v>0</v>
      </c>
      <c r="F2260" s="43">
        <f>IFERROR(VLOOKUP(A2260,'2023'!A:N,13,0),0)</f>
        <v>1</v>
      </c>
      <c r="G2260" s="43">
        <f>IFERROR(VLOOKUP(A2260,'2023'!A:N,14,0),0)</f>
        <v>4636364</v>
      </c>
      <c r="H2260" s="43">
        <v>0</v>
      </c>
      <c r="I2260" s="43">
        <v>0</v>
      </c>
      <c r="J2260" s="44">
        <f t="shared" si="41"/>
        <v>4636364</v>
      </c>
      <c r="K2260" s="43">
        <v>0</v>
      </c>
      <c r="L2260" s="43">
        <v>0</v>
      </c>
      <c r="M2260" s="44">
        <f t="shared" si="42"/>
        <v>0</v>
      </c>
      <c r="N2260" s="43">
        <f t="shared" si="43"/>
        <v>1</v>
      </c>
      <c r="O2260" s="44">
        <f t="shared" si="44"/>
        <v>4636364</v>
      </c>
    </row>
    <row r="2261" spans="1:15" x14ac:dyDescent="0.2">
      <c r="A2261" s="31" t="s">
        <v>1331</v>
      </c>
      <c r="B2261" s="31" t="s">
        <v>11</v>
      </c>
      <c r="C2261" s="31">
        <v>1</v>
      </c>
      <c r="D2261" s="31">
        <v>363636</v>
      </c>
      <c r="E2261" s="31">
        <f t="shared" si="40"/>
        <v>0</v>
      </c>
      <c r="F2261" s="43">
        <f>IFERROR(VLOOKUP(A2261,'2023'!A:N,13,0),0)</f>
        <v>1</v>
      </c>
      <c r="G2261" s="43">
        <f>IFERROR(VLOOKUP(A2261,'2023'!A:N,14,0),0)</f>
        <v>363636</v>
      </c>
      <c r="H2261" s="43">
        <v>0</v>
      </c>
      <c r="I2261" s="43">
        <v>0</v>
      </c>
      <c r="J2261" s="44">
        <f t="shared" si="41"/>
        <v>363636</v>
      </c>
      <c r="K2261" s="43">
        <v>0</v>
      </c>
      <c r="L2261" s="43">
        <v>0</v>
      </c>
      <c r="M2261" s="44">
        <f t="shared" si="42"/>
        <v>0</v>
      </c>
      <c r="N2261" s="43">
        <f t="shared" si="43"/>
        <v>1</v>
      </c>
      <c r="O2261" s="44">
        <f t="shared" si="44"/>
        <v>363636</v>
      </c>
    </row>
    <row r="2262" spans="1:15" x14ac:dyDescent="0.2">
      <c r="A2262" s="31" t="s">
        <v>1335</v>
      </c>
      <c r="B2262" s="31" t="s">
        <v>11</v>
      </c>
      <c r="C2262" s="31">
        <v>30</v>
      </c>
      <c r="D2262" s="31">
        <v>409080</v>
      </c>
      <c r="E2262" s="31">
        <f t="shared" si="40"/>
        <v>0</v>
      </c>
      <c r="F2262" s="43">
        <f>IFERROR(VLOOKUP(A2262,'2023'!A:N,13,0),0)</f>
        <v>30</v>
      </c>
      <c r="G2262" s="43">
        <f>IFERROR(VLOOKUP(A2262,'2023'!A:N,14,0),0)</f>
        <v>409080</v>
      </c>
      <c r="H2262" s="43">
        <v>0</v>
      </c>
      <c r="I2262" s="43">
        <v>0</v>
      </c>
      <c r="J2262" s="44">
        <f t="shared" si="41"/>
        <v>13636</v>
      </c>
      <c r="K2262" s="43">
        <v>0</v>
      </c>
      <c r="L2262" s="43">
        <v>0</v>
      </c>
      <c r="M2262" s="44">
        <f t="shared" si="42"/>
        <v>0</v>
      </c>
      <c r="N2262" s="43">
        <f t="shared" si="43"/>
        <v>30</v>
      </c>
      <c r="O2262" s="44">
        <f t="shared" si="44"/>
        <v>409080</v>
      </c>
    </row>
    <row r="2263" spans="1:15" x14ac:dyDescent="0.2">
      <c r="A2263" s="31" t="s">
        <v>1337</v>
      </c>
      <c r="B2263" s="31" t="s">
        <v>11</v>
      </c>
      <c r="C2263" s="31">
        <v>100</v>
      </c>
      <c r="D2263" s="31">
        <v>6181800</v>
      </c>
      <c r="E2263" s="31">
        <f t="shared" si="40"/>
        <v>0</v>
      </c>
      <c r="F2263" s="43">
        <f>IFERROR(VLOOKUP(A2263,'2023'!A:N,13,0),0)</f>
        <v>100</v>
      </c>
      <c r="G2263" s="43">
        <f>IFERROR(VLOOKUP(A2263,'2023'!A:N,14,0),0)</f>
        <v>6181800</v>
      </c>
      <c r="H2263" s="43">
        <v>0</v>
      </c>
      <c r="I2263" s="43">
        <v>0</v>
      </c>
      <c r="J2263" s="44">
        <f t="shared" si="41"/>
        <v>61818</v>
      </c>
      <c r="K2263" s="43">
        <v>0</v>
      </c>
      <c r="L2263" s="43">
        <v>0</v>
      </c>
      <c r="M2263" s="44">
        <f t="shared" si="42"/>
        <v>0</v>
      </c>
      <c r="N2263" s="43">
        <f t="shared" si="43"/>
        <v>100</v>
      </c>
      <c r="O2263" s="44">
        <f t="shared" si="44"/>
        <v>6181800</v>
      </c>
    </row>
    <row r="2264" spans="1:15" x14ac:dyDescent="0.2">
      <c r="A2264" s="31" t="s">
        <v>1340</v>
      </c>
      <c r="B2264" s="31" t="s">
        <v>11</v>
      </c>
      <c r="C2264" s="31">
        <v>2</v>
      </c>
      <c r="D2264" s="31">
        <v>1227272</v>
      </c>
      <c r="E2264" s="31">
        <f t="shared" si="40"/>
        <v>0</v>
      </c>
      <c r="F2264" s="43">
        <f>IFERROR(VLOOKUP(A2264,'2023'!A:N,13,0),0)</f>
        <v>2</v>
      </c>
      <c r="G2264" s="43">
        <f>IFERROR(VLOOKUP(A2264,'2023'!A:N,14,0),0)</f>
        <v>1227272</v>
      </c>
      <c r="H2264" s="43">
        <v>0</v>
      </c>
      <c r="I2264" s="43">
        <v>0</v>
      </c>
      <c r="J2264" s="44">
        <f t="shared" si="41"/>
        <v>613636</v>
      </c>
      <c r="K2264" s="43">
        <v>0</v>
      </c>
      <c r="L2264" s="43">
        <v>0</v>
      </c>
      <c r="M2264" s="44">
        <f t="shared" si="42"/>
        <v>0</v>
      </c>
      <c r="N2264" s="43">
        <f t="shared" si="43"/>
        <v>2</v>
      </c>
      <c r="O2264" s="44">
        <f t="shared" si="44"/>
        <v>1227272</v>
      </c>
    </row>
    <row r="2265" spans="1:15" x14ac:dyDescent="0.2">
      <c r="A2265" s="31" t="s">
        <v>1341</v>
      </c>
      <c r="B2265" s="31" t="s">
        <v>11</v>
      </c>
      <c r="C2265" s="31">
        <v>15</v>
      </c>
      <c r="D2265" s="31">
        <v>5622192</v>
      </c>
      <c r="E2265" s="31">
        <f t="shared" si="40"/>
        <v>0</v>
      </c>
      <c r="F2265" s="43">
        <f>IFERROR(VLOOKUP(A2265,'2023'!A:N,13,0),0)</f>
        <v>15</v>
      </c>
      <c r="G2265" s="43">
        <f>IFERROR(VLOOKUP(A2265,'2023'!A:N,14,0),0)</f>
        <v>5622192</v>
      </c>
      <c r="H2265" s="43">
        <v>0</v>
      </c>
      <c r="I2265" s="43">
        <v>0</v>
      </c>
      <c r="J2265" s="44">
        <f t="shared" si="41"/>
        <v>374812.8</v>
      </c>
      <c r="K2265" s="43">
        <v>0</v>
      </c>
      <c r="L2265" s="43">
        <v>0</v>
      </c>
      <c r="M2265" s="44">
        <f t="shared" si="42"/>
        <v>0</v>
      </c>
      <c r="N2265" s="43">
        <f t="shared" si="43"/>
        <v>15</v>
      </c>
      <c r="O2265" s="44">
        <f t="shared" si="44"/>
        <v>5622192</v>
      </c>
    </row>
    <row r="2266" spans="1:15" x14ac:dyDescent="0.2">
      <c r="A2266" s="31" t="s">
        <v>1342</v>
      </c>
      <c r="B2266" s="31" t="s">
        <v>11</v>
      </c>
      <c r="C2266" s="31">
        <v>8</v>
      </c>
      <c r="D2266" s="31">
        <v>3755563</v>
      </c>
      <c r="E2266" s="31">
        <f t="shared" si="40"/>
        <v>0</v>
      </c>
      <c r="F2266" s="43">
        <f>IFERROR(VLOOKUP(A2266,'2023'!A:N,13,0),0)</f>
        <v>8</v>
      </c>
      <c r="G2266" s="43">
        <f>IFERROR(VLOOKUP(A2266,'2023'!A:N,14,0),0)</f>
        <v>3755563</v>
      </c>
      <c r="H2266" s="43">
        <v>0</v>
      </c>
      <c r="I2266" s="43">
        <v>0</v>
      </c>
      <c r="J2266" s="44">
        <f t="shared" si="41"/>
        <v>469445.375</v>
      </c>
      <c r="K2266" s="43">
        <v>0</v>
      </c>
      <c r="L2266" s="43">
        <v>0</v>
      </c>
      <c r="M2266" s="44">
        <f t="shared" si="42"/>
        <v>0</v>
      </c>
      <c r="N2266" s="43">
        <f t="shared" si="43"/>
        <v>8</v>
      </c>
      <c r="O2266" s="44">
        <f t="shared" si="44"/>
        <v>3755563</v>
      </c>
    </row>
    <row r="2267" spans="1:15" x14ac:dyDescent="0.2">
      <c r="A2267" s="31" t="s">
        <v>1343</v>
      </c>
      <c r="B2267" s="31" t="s">
        <v>25</v>
      </c>
      <c r="C2267" s="31">
        <v>4</v>
      </c>
      <c r="D2267" s="31">
        <v>1610606</v>
      </c>
      <c r="E2267" s="31">
        <f t="shared" si="40"/>
        <v>0</v>
      </c>
      <c r="F2267" s="43">
        <f>IFERROR(VLOOKUP(A2267,'2023'!A:N,13,0),0)</f>
        <v>4</v>
      </c>
      <c r="G2267" s="43">
        <f>IFERROR(VLOOKUP(A2267,'2023'!A:N,14,0),0)</f>
        <v>1610606</v>
      </c>
      <c r="H2267" s="43">
        <v>0</v>
      </c>
      <c r="I2267" s="43">
        <v>0</v>
      </c>
      <c r="J2267" s="44">
        <f t="shared" si="41"/>
        <v>402651.5</v>
      </c>
      <c r="K2267" s="43">
        <v>0</v>
      </c>
      <c r="L2267" s="43">
        <v>0</v>
      </c>
      <c r="M2267" s="44">
        <f t="shared" si="42"/>
        <v>0</v>
      </c>
      <c r="N2267" s="43">
        <f t="shared" si="43"/>
        <v>4</v>
      </c>
      <c r="O2267" s="44">
        <f t="shared" si="44"/>
        <v>1610606</v>
      </c>
    </row>
    <row r="2268" spans="1:15" x14ac:dyDescent="0.2">
      <c r="A2268" s="31" t="s">
        <v>1344</v>
      </c>
      <c r="B2268" s="31" t="s">
        <v>11</v>
      </c>
      <c r="C2268" s="31">
        <v>2</v>
      </c>
      <c r="D2268" s="31">
        <v>1054545</v>
      </c>
      <c r="E2268" s="31">
        <f t="shared" si="40"/>
        <v>0</v>
      </c>
      <c r="F2268" s="43">
        <f>IFERROR(VLOOKUP(A2268,'2023'!A:N,13,0),0)</f>
        <v>2</v>
      </c>
      <c r="G2268" s="43">
        <f>IFERROR(VLOOKUP(A2268,'2023'!A:N,14,0),0)</f>
        <v>1054545</v>
      </c>
      <c r="H2268" s="43">
        <v>0</v>
      </c>
      <c r="I2268" s="43">
        <v>0</v>
      </c>
      <c r="J2268" s="44">
        <f t="shared" si="41"/>
        <v>527272.5</v>
      </c>
      <c r="K2268" s="43">
        <v>0</v>
      </c>
      <c r="L2268" s="43">
        <v>0</v>
      </c>
      <c r="M2268" s="44">
        <f t="shared" si="42"/>
        <v>0</v>
      </c>
      <c r="N2268" s="43">
        <f t="shared" si="43"/>
        <v>2</v>
      </c>
      <c r="O2268" s="44">
        <f t="shared" si="44"/>
        <v>1054545</v>
      </c>
    </row>
    <row r="2269" spans="1:15" x14ac:dyDescent="0.2">
      <c r="A2269" s="31" t="s">
        <v>1345</v>
      </c>
      <c r="B2269" s="31" t="s">
        <v>25</v>
      </c>
      <c r="C2269" s="31">
        <v>2</v>
      </c>
      <c r="D2269" s="31">
        <v>577273</v>
      </c>
      <c r="E2269" s="31">
        <f t="shared" si="40"/>
        <v>0</v>
      </c>
      <c r="F2269" s="43">
        <f>IFERROR(VLOOKUP(A2269,'2023'!A:N,13,0),0)</f>
        <v>2</v>
      </c>
      <c r="G2269" s="43">
        <f>IFERROR(VLOOKUP(A2269,'2023'!A:N,14,0),0)</f>
        <v>577273</v>
      </c>
      <c r="H2269" s="43">
        <v>0</v>
      </c>
      <c r="I2269" s="43">
        <v>0</v>
      </c>
      <c r="J2269" s="44">
        <f t="shared" si="41"/>
        <v>288636.5</v>
      </c>
      <c r="K2269" s="43">
        <v>0</v>
      </c>
      <c r="L2269" s="43">
        <v>0</v>
      </c>
      <c r="M2269" s="44">
        <f t="shared" si="42"/>
        <v>0</v>
      </c>
      <c r="N2269" s="43">
        <f t="shared" si="43"/>
        <v>2</v>
      </c>
      <c r="O2269" s="44">
        <f t="shared" si="44"/>
        <v>577273</v>
      </c>
    </row>
    <row r="2270" spans="1:15" x14ac:dyDescent="0.2">
      <c r="A2270" s="31" t="s">
        <v>1346</v>
      </c>
      <c r="B2270" s="31" t="s">
        <v>25</v>
      </c>
      <c r="C2270" s="31">
        <v>5</v>
      </c>
      <c r="D2270" s="31">
        <v>1534545</v>
      </c>
      <c r="E2270" s="31">
        <f t="shared" si="40"/>
        <v>0</v>
      </c>
      <c r="F2270" s="43">
        <f>IFERROR(VLOOKUP(A2270,'2023'!A:N,13,0),0)</f>
        <v>5</v>
      </c>
      <c r="G2270" s="43">
        <f>IFERROR(VLOOKUP(A2270,'2023'!A:N,14,0),0)</f>
        <v>1534545</v>
      </c>
      <c r="H2270" s="43">
        <v>0</v>
      </c>
      <c r="I2270" s="43">
        <v>0</v>
      </c>
      <c r="J2270" s="44">
        <f t="shared" si="41"/>
        <v>306909</v>
      </c>
      <c r="K2270" s="43">
        <v>0</v>
      </c>
      <c r="L2270" s="43">
        <v>0</v>
      </c>
      <c r="M2270" s="44">
        <f t="shared" si="42"/>
        <v>0</v>
      </c>
      <c r="N2270" s="43">
        <f t="shared" si="43"/>
        <v>5</v>
      </c>
      <c r="O2270" s="44">
        <f t="shared" si="44"/>
        <v>1534545</v>
      </c>
    </row>
    <row r="2271" spans="1:15" x14ac:dyDescent="0.2">
      <c r="A2271" s="31" t="s">
        <v>1347</v>
      </c>
      <c r="B2271" s="31" t="s">
        <v>11</v>
      </c>
      <c r="C2271" s="31">
        <v>4</v>
      </c>
      <c r="D2271" s="31">
        <v>1636364</v>
      </c>
      <c r="E2271" s="31">
        <f t="shared" si="40"/>
        <v>0</v>
      </c>
      <c r="F2271" s="43">
        <f>IFERROR(VLOOKUP(A2271,'2023'!A:N,13,0),0)</f>
        <v>4</v>
      </c>
      <c r="G2271" s="43">
        <f>IFERROR(VLOOKUP(A2271,'2023'!A:N,14,0),0)</f>
        <v>1636364</v>
      </c>
      <c r="H2271" s="43">
        <v>0</v>
      </c>
      <c r="I2271" s="43">
        <v>0</v>
      </c>
      <c r="J2271" s="44">
        <f t="shared" si="41"/>
        <v>409091</v>
      </c>
      <c r="K2271" s="43">
        <v>0</v>
      </c>
      <c r="L2271" s="43">
        <v>0</v>
      </c>
      <c r="M2271" s="44">
        <f t="shared" si="42"/>
        <v>0</v>
      </c>
      <c r="N2271" s="43">
        <f t="shared" si="43"/>
        <v>4</v>
      </c>
      <c r="O2271" s="44">
        <f t="shared" si="44"/>
        <v>1636364</v>
      </c>
    </row>
    <row r="2272" spans="1:15" x14ac:dyDescent="0.2">
      <c r="A2272" s="31" t="s">
        <v>1348</v>
      </c>
      <c r="B2272" s="31" t="s">
        <v>11</v>
      </c>
      <c r="C2272" s="31">
        <v>4</v>
      </c>
      <c r="D2272" s="31">
        <v>2454545</v>
      </c>
      <c r="E2272" s="31">
        <f t="shared" si="40"/>
        <v>0</v>
      </c>
      <c r="F2272" s="43">
        <f>IFERROR(VLOOKUP(A2272,'2023'!A:N,13,0),0)</f>
        <v>4</v>
      </c>
      <c r="G2272" s="43">
        <f>IFERROR(VLOOKUP(A2272,'2023'!A:N,14,0),0)</f>
        <v>2454545</v>
      </c>
      <c r="H2272" s="43">
        <v>0</v>
      </c>
      <c r="I2272" s="43">
        <v>0</v>
      </c>
      <c r="J2272" s="44">
        <f t="shared" si="41"/>
        <v>613636.25</v>
      </c>
      <c r="K2272" s="43">
        <v>0</v>
      </c>
      <c r="L2272" s="43">
        <v>0</v>
      </c>
      <c r="M2272" s="44">
        <f t="shared" si="42"/>
        <v>0</v>
      </c>
      <c r="N2272" s="43">
        <f t="shared" si="43"/>
        <v>4</v>
      </c>
      <c r="O2272" s="44">
        <f t="shared" si="44"/>
        <v>2454545</v>
      </c>
    </row>
    <row r="2273" spans="1:15" x14ac:dyDescent="0.2">
      <c r="A2273" s="31" t="s">
        <v>1349</v>
      </c>
      <c r="B2273" s="31" t="s">
        <v>11</v>
      </c>
      <c r="C2273" s="31">
        <v>2</v>
      </c>
      <c r="D2273" s="31">
        <v>1181818</v>
      </c>
      <c r="E2273" s="31">
        <f t="shared" si="40"/>
        <v>0</v>
      </c>
      <c r="F2273" s="43">
        <f>IFERROR(VLOOKUP(A2273,'2023'!A:N,13,0),0)</f>
        <v>2</v>
      </c>
      <c r="G2273" s="43">
        <f>IFERROR(VLOOKUP(A2273,'2023'!A:N,14,0),0)</f>
        <v>1181818</v>
      </c>
      <c r="H2273" s="43">
        <v>0</v>
      </c>
      <c r="I2273" s="43">
        <v>0</v>
      </c>
      <c r="J2273" s="44">
        <f t="shared" si="41"/>
        <v>590909</v>
      </c>
      <c r="K2273" s="43">
        <v>0</v>
      </c>
      <c r="L2273" s="43">
        <v>0</v>
      </c>
      <c r="M2273" s="44">
        <f t="shared" si="42"/>
        <v>0</v>
      </c>
      <c r="N2273" s="43">
        <f t="shared" si="43"/>
        <v>2</v>
      </c>
      <c r="O2273" s="44">
        <f t="shared" si="44"/>
        <v>1181818</v>
      </c>
    </row>
    <row r="2274" spans="1:15" x14ac:dyDescent="0.2">
      <c r="A2274" s="31" t="s">
        <v>1350</v>
      </c>
      <c r="B2274" s="31" t="s">
        <v>11</v>
      </c>
      <c r="C2274" s="31">
        <v>2</v>
      </c>
      <c r="D2274" s="31">
        <v>1272727</v>
      </c>
      <c r="E2274" s="31">
        <f t="shared" si="40"/>
        <v>0</v>
      </c>
      <c r="F2274" s="43">
        <f>IFERROR(VLOOKUP(A2274,'2023'!A:N,13,0),0)</f>
        <v>2</v>
      </c>
      <c r="G2274" s="43">
        <f>IFERROR(VLOOKUP(A2274,'2023'!A:N,14,0),0)</f>
        <v>1272727</v>
      </c>
      <c r="H2274" s="43">
        <v>0</v>
      </c>
      <c r="I2274" s="43">
        <v>0</v>
      </c>
      <c r="J2274" s="44">
        <f t="shared" si="41"/>
        <v>636363.5</v>
      </c>
      <c r="K2274" s="43">
        <v>0</v>
      </c>
      <c r="L2274" s="43">
        <v>0</v>
      </c>
      <c r="M2274" s="44">
        <f t="shared" si="42"/>
        <v>0</v>
      </c>
      <c r="N2274" s="43">
        <f t="shared" si="43"/>
        <v>2</v>
      </c>
      <c r="O2274" s="44">
        <f t="shared" si="44"/>
        <v>1272727</v>
      </c>
    </row>
    <row r="2275" spans="1:15" x14ac:dyDescent="0.2">
      <c r="A2275" s="31" t="s">
        <v>1351</v>
      </c>
      <c r="B2275" s="31" t="s">
        <v>25</v>
      </c>
      <c r="C2275" s="31">
        <v>4</v>
      </c>
      <c r="D2275" s="31">
        <v>2085455</v>
      </c>
      <c r="E2275" s="31">
        <f t="shared" si="40"/>
        <v>0</v>
      </c>
      <c r="F2275" s="43">
        <f>IFERROR(VLOOKUP(A2275,'2023'!A:N,13,0),0)</f>
        <v>4</v>
      </c>
      <c r="G2275" s="43">
        <f>IFERROR(VLOOKUP(A2275,'2023'!A:N,14,0),0)</f>
        <v>2085455</v>
      </c>
      <c r="H2275" s="43">
        <v>0</v>
      </c>
      <c r="I2275" s="43">
        <v>0</v>
      </c>
      <c r="J2275" s="44">
        <f t="shared" si="41"/>
        <v>521363.75</v>
      </c>
      <c r="K2275" s="43">
        <v>0</v>
      </c>
      <c r="L2275" s="43">
        <v>0</v>
      </c>
      <c r="M2275" s="44">
        <f t="shared" si="42"/>
        <v>0</v>
      </c>
      <c r="N2275" s="43">
        <f t="shared" si="43"/>
        <v>4</v>
      </c>
      <c r="O2275" s="44">
        <f t="shared" si="44"/>
        <v>2085455</v>
      </c>
    </row>
    <row r="2276" spans="1:15" x14ac:dyDescent="0.2">
      <c r="A2276" s="31" t="s">
        <v>1352</v>
      </c>
      <c r="B2276" s="31" t="s">
        <v>25</v>
      </c>
      <c r="C2276" s="31">
        <v>1</v>
      </c>
      <c r="D2276" s="31">
        <v>590909</v>
      </c>
      <c r="E2276" s="31">
        <f t="shared" si="40"/>
        <v>0</v>
      </c>
      <c r="F2276" s="43">
        <f>IFERROR(VLOOKUP(A2276,'2023'!A:N,13,0),0)</f>
        <v>1</v>
      </c>
      <c r="G2276" s="43">
        <f>IFERROR(VLOOKUP(A2276,'2023'!A:N,14,0),0)</f>
        <v>590909</v>
      </c>
      <c r="H2276" s="43">
        <v>0</v>
      </c>
      <c r="I2276" s="43">
        <v>0</v>
      </c>
      <c r="J2276" s="44">
        <f t="shared" si="41"/>
        <v>590909</v>
      </c>
      <c r="K2276" s="43">
        <v>0</v>
      </c>
      <c r="L2276" s="43">
        <v>0</v>
      </c>
      <c r="M2276" s="44">
        <f t="shared" si="42"/>
        <v>0</v>
      </c>
      <c r="N2276" s="43">
        <f t="shared" si="43"/>
        <v>1</v>
      </c>
      <c r="O2276" s="44">
        <f t="shared" si="44"/>
        <v>590909</v>
      </c>
    </row>
    <row r="2277" spans="1:15" x14ac:dyDescent="0.2">
      <c r="A2277" s="31" t="s">
        <v>1355</v>
      </c>
      <c r="B2277" s="31" t="s">
        <v>11</v>
      </c>
      <c r="C2277" s="31">
        <v>114</v>
      </c>
      <c r="D2277" s="31">
        <v>164781870</v>
      </c>
      <c r="E2277" s="31">
        <f t="shared" si="40"/>
        <v>0</v>
      </c>
      <c r="F2277" s="43">
        <f>IFERROR(VLOOKUP(A2277,'2023'!A:N,13,0),0)</f>
        <v>114</v>
      </c>
      <c r="G2277" s="43">
        <f>IFERROR(VLOOKUP(A2277,'2023'!A:N,14,0),0)</f>
        <v>164781870</v>
      </c>
      <c r="H2277" s="43">
        <v>0</v>
      </c>
      <c r="I2277" s="43">
        <v>0</v>
      </c>
      <c r="J2277" s="44">
        <f t="shared" si="41"/>
        <v>1445455</v>
      </c>
      <c r="K2277" s="43">
        <v>0</v>
      </c>
      <c r="L2277" s="43">
        <v>0</v>
      </c>
      <c r="M2277" s="44">
        <f t="shared" si="42"/>
        <v>0</v>
      </c>
      <c r="N2277" s="43">
        <f t="shared" si="43"/>
        <v>114</v>
      </c>
      <c r="O2277" s="44">
        <f t="shared" si="44"/>
        <v>164781870</v>
      </c>
    </row>
    <row r="2278" spans="1:15" x14ac:dyDescent="0.2">
      <c r="A2278" s="31" t="s">
        <v>1356</v>
      </c>
      <c r="B2278" s="31" t="s">
        <v>11</v>
      </c>
      <c r="C2278" s="31">
        <v>1</v>
      </c>
      <c r="D2278" s="31">
        <v>445455</v>
      </c>
      <c r="E2278" s="31">
        <f t="shared" si="40"/>
        <v>0</v>
      </c>
      <c r="F2278" s="43">
        <f>IFERROR(VLOOKUP(A2278,'2023'!A:N,13,0),0)</f>
        <v>1</v>
      </c>
      <c r="G2278" s="43">
        <f>IFERROR(VLOOKUP(A2278,'2023'!A:N,14,0),0)</f>
        <v>445455</v>
      </c>
      <c r="H2278" s="43">
        <v>0</v>
      </c>
      <c r="I2278" s="43">
        <v>0</v>
      </c>
      <c r="J2278" s="44">
        <f t="shared" si="41"/>
        <v>445455</v>
      </c>
      <c r="K2278" s="43">
        <v>0</v>
      </c>
      <c r="L2278" s="43">
        <v>0</v>
      </c>
      <c r="M2278" s="44">
        <f t="shared" si="42"/>
        <v>0</v>
      </c>
      <c r="N2278" s="43">
        <f t="shared" si="43"/>
        <v>1</v>
      </c>
      <c r="O2278" s="44">
        <f t="shared" si="44"/>
        <v>445455</v>
      </c>
    </row>
    <row r="2279" spans="1:15" x14ac:dyDescent="0.2">
      <c r="A2279" s="31" t="s">
        <v>1358</v>
      </c>
      <c r="B2279" s="31" t="s">
        <v>11</v>
      </c>
      <c r="C2279" s="31">
        <v>5</v>
      </c>
      <c r="D2279" s="31">
        <v>1909091</v>
      </c>
      <c r="E2279" s="31">
        <f t="shared" si="40"/>
        <v>0</v>
      </c>
      <c r="F2279" s="43">
        <f>IFERROR(VLOOKUP(A2279,'2023'!A:N,13,0),0)</f>
        <v>5</v>
      </c>
      <c r="G2279" s="43">
        <f>IFERROR(VLOOKUP(A2279,'2023'!A:N,14,0),0)</f>
        <v>1909091</v>
      </c>
      <c r="H2279" s="43">
        <v>0</v>
      </c>
      <c r="I2279" s="43">
        <v>0</v>
      </c>
      <c r="J2279" s="44">
        <f t="shared" si="41"/>
        <v>381818.2</v>
      </c>
      <c r="K2279" s="43">
        <v>0</v>
      </c>
      <c r="L2279" s="43">
        <v>0</v>
      </c>
      <c r="M2279" s="44">
        <f t="shared" si="42"/>
        <v>0</v>
      </c>
      <c r="N2279" s="43">
        <f t="shared" si="43"/>
        <v>5</v>
      </c>
      <c r="O2279" s="44">
        <f t="shared" si="44"/>
        <v>1909091</v>
      </c>
    </row>
    <row r="2280" spans="1:15" x14ac:dyDescent="0.2">
      <c r="A2280" s="31" t="s">
        <v>1359</v>
      </c>
      <c r="B2280" s="31" t="s">
        <v>11</v>
      </c>
      <c r="C2280" s="31">
        <v>5</v>
      </c>
      <c r="D2280" s="31">
        <v>2227273</v>
      </c>
      <c r="E2280" s="31">
        <f t="shared" si="40"/>
        <v>0</v>
      </c>
      <c r="F2280" s="43">
        <f>IFERROR(VLOOKUP(A2280,'2023'!A:N,13,0),0)</f>
        <v>5</v>
      </c>
      <c r="G2280" s="43">
        <f>IFERROR(VLOOKUP(A2280,'2023'!A:N,14,0),0)</f>
        <v>2227273</v>
      </c>
      <c r="H2280" s="43">
        <v>0</v>
      </c>
      <c r="I2280" s="43">
        <v>0</v>
      </c>
      <c r="J2280" s="44">
        <f t="shared" si="41"/>
        <v>445454.6</v>
      </c>
      <c r="K2280" s="43">
        <v>0</v>
      </c>
      <c r="L2280" s="43">
        <v>0</v>
      </c>
      <c r="M2280" s="44">
        <f t="shared" si="42"/>
        <v>0</v>
      </c>
      <c r="N2280" s="43">
        <f t="shared" si="43"/>
        <v>5</v>
      </c>
      <c r="O2280" s="44">
        <f t="shared" si="44"/>
        <v>2227273</v>
      </c>
    </row>
    <row r="2281" spans="1:15" x14ac:dyDescent="0.2">
      <c r="A2281" s="31" t="s">
        <v>1360</v>
      </c>
      <c r="B2281" s="31" t="s">
        <v>11</v>
      </c>
      <c r="C2281" s="31">
        <v>37</v>
      </c>
      <c r="D2281" s="31">
        <v>24979454</v>
      </c>
      <c r="E2281" s="31">
        <f t="shared" si="40"/>
        <v>0</v>
      </c>
      <c r="F2281" s="43">
        <f>IFERROR(VLOOKUP(A2281,'2023'!A:N,13,0),0)</f>
        <v>37</v>
      </c>
      <c r="G2281" s="43">
        <f>IFERROR(VLOOKUP(A2281,'2023'!A:N,14,0),0)</f>
        <v>24979454</v>
      </c>
      <c r="H2281" s="43">
        <v>0</v>
      </c>
      <c r="I2281" s="43">
        <v>0</v>
      </c>
      <c r="J2281" s="44">
        <f t="shared" si="41"/>
        <v>675120.37837837834</v>
      </c>
      <c r="K2281" s="43">
        <v>0</v>
      </c>
      <c r="L2281" s="43">
        <v>0</v>
      </c>
      <c r="M2281" s="44">
        <f t="shared" si="42"/>
        <v>0</v>
      </c>
      <c r="N2281" s="43">
        <f t="shared" si="43"/>
        <v>37</v>
      </c>
      <c r="O2281" s="44">
        <f t="shared" si="44"/>
        <v>24979454</v>
      </c>
    </row>
    <row r="2282" spans="1:15" x14ac:dyDescent="0.2">
      <c r="A2282" s="31" t="s">
        <v>1361</v>
      </c>
      <c r="B2282" s="31" t="s">
        <v>11</v>
      </c>
      <c r="C2282" s="31">
        <v>9</v>
      </c>
      <c r="D2282" s="31">
        <v>13500000</v>
      </c>
      <c r="E2282" s="31">
        <f t="shared" si="40"/>
        <v>0</v>
      </c>
      <c r="F2282" s="43">
        <f>IFERROR(VLOOKUP(A2282,'2023'!A:N,13,0),0)</f>
        <v>9</v>
      </c>
      <c r="G2282" s="43">
        <f>IFERROR(VLOOKUP(A2282,'2023'!A:N,14,0),0)</f>
        <v>13500000</v>
      </c>
      <c r="H2282" s="43">
        <v>0</v>
      </c>
      <c r="I2282" s="43">
        <v>0</v>
      </c>
      <c r="J2282" s="44">
        <f t="shared" si="41"/>
        <v>1500000</v>
      </c>
      <c r="K2282" s="43">
        <v>0</v>
      </c>
      <c r="L2282" s="43">
        <v>0</v>
      </c>
      <c r="M2282" s="44">
        <f t="shared" si="42"/>
        <v>0</v>
      </c>
      <c r="N2282" s="43">
        <f t="shared" si="43"/>
        <v>9</v>
      </c>
      <c r="O2282" s="44">
        <f t="shared" si="44"/>
        <v>13500000</v>
      </c>
    </row>
    <row r="2283" spans="1:15" x14ac:dyDescent="0.2">
      <c r="A2283" s="31" t="s">
        <v>1362</v>
      </c>
      <c r="B2283" s="31" t="s">
        <v>11</v>
      </c>
      <c r="C2283" s="31">
        <v>2</v>
      </c>
      <c r="D2283" s="31">
        <v>1636363</v>
      </c>
      <c r="E2283" s="31">
        <f t="shared" si="40"/>
        <v>0</v>
      </c>
      <c r="F2283" s="43">
        <f>IFERROR(VLOOKUP(A2283,'2023'!A:N,13,0),0)</f>
        <v>2</v>
      </c>
      <c r="G2283" s="43">
        <f>IFERROR(VLOOKUP(A2283,'2023'!A:N,14,0),0)</f>
        <v>1636363.3333333335</v>
      </c>
      <c r="H2283" s="43">
        <v>0</v>
      </c>
      <c r="I2283" s="43">
        <v>0</v>
      </c>
      <c r="J2283" s="44">
        <f t="shared" si="41"/>
        <v>818181.66666666674</v>
      </c>
      <c r="K2283" s="43">
        <v>0</v>
      </c>
      <c r="L2283" s="43">
        <v>0</v>
      </c>
      <c r="M2283" s="44">
        <f t="shared" si="42"/>
        <v>0</v>
      </c>
      <c r="N2283" s="43">
        <f t="shared" si="43"/>
        <v>2</v>
      </c>
      <c r="O2283" s="44">
        <f t="shared" si="44"/>
        <v>1636363.3333333335</v>
      </c>
    </row>
    <row r="2284" spans="1:15" x14ac:dyDescent="0.2">
      <c r="A2284" s="31" t="s">
        <v>1366</v>
      </c>
      <c r="B2284" s="31" t="s">
        <v>25</v>
      </c>
      <c r="C2284" s="31">
        <v>2</v>
      </c>
      <c r="D2284" s="31">
        <v>8485454</v>
      </c>
      <c r="E2284" s="31">
        <f t="shared" si="40"/>
        <v>0</v>
      </c>
      <c r="F2284" s="43">
        <f>IFERROR(VLOOKUP(A2284,'2023'!A:N,13,0),0)</f>
        <v>2</v>
      </c>
      <c r="G2284" s="43">
        <f>IFERROR(VLOOKUP(A2284,'2023'!A:N,14,0),0)</f>
        <v>8485454</v>
      </c>
      <c r="H2284" s="43">
        <v>0</v>
      </c>
      <c r="I2284" s="43">
        <v>0</v>
      </c>
      <c r="J2284" s="44">
        <f t="shared" si="41"/>
        <v>4242727</v>
      </c>
      <c r="K2284" s="43">
        <v>0</v>
      </c>
      <c r="L2284" s="43">
        <v>0</v>
      </c>
      <c r="M2284" s="44">
        <f t="shared" si="42"/>
        <v>0</v>
      </c>
      <c r="N2284" s="43">
        <f t="shared" si="43"/>
        <v>2</v>
      </c>
      <c r="O2284" s="44">
        <f t="shared" si="44"/>
        <v>8485454</v>
      </c>
    </row>
    <row r="2285" spans="1:15" x14ac:dyDescent="0.2">
      <c r="A2285" s="31" t="s">
        <v>1369</v>
      </c>
      <c r="B2285" s="31" t="s">
        <v>11</v>
      </c>
      <c r="C2285" s="31">
        <v>3</v>
      </c>
      <c r="D2285" s="31">
        <v>1077273</v>
      </c>
      <c r="E2285" s="31">
        <f t="shared" si="40"/>
        <v>0</v>
      </c>
      <c r="F2285" s="43">
        <f>IFERROR(VLOOKUP(A2285,'2023'!A:N,13,0),0)</f>
        <v>3</v>
      </c>
      <c r="G2285" s="43">
        <f>IFERROR(VLOOKUP(A2285,'2023'!A:N,14,0),0)</f>
        <v>1077273</v>
      </c>
      <c r="H2285" s="43">
        <v>0</v>
      </c>
      <c r="I2285" s="43">
        <v>0</v>
      </c>
      <c r="J2285" s="44">
        <f t="shared" si="41"/>
        <v>359091</v>
      </c>
      <c r="K2285" s="43">
        <v>0</v>
      </c>
      <c r="L2285" s="43">
        <v>0</v>
      </c>
      <c r="M2285" s="44">
        <f t="shared" si="42"/>
        <v>0</v>
      </c>
      <c r="N2285" s="43">
        <f t="shared" si="43"/>
        <v>3</v>
      </c>
      <c r="O2285" s="44">
        <f t="shared" si="44"/>
        <v>1077273</v>
      </c>
    </row>
    <row r="2286" spans="1:15" x14ac:dyDescent="0.2">
      <c r="A2286" s="31" t="s">
        <v>1371</v>
      </c>
      <c r="B2286" s="31" t="s">
        <v>11</v>
      </c>
      <c r="C2286" s="31">
        <v>18</v>
      </c>
      <c r="D2286" s="31">
        <v>6248326</v>
      </c>
      <c r="E2286" s="31">
        <f t="shared" si="40"/>
        <v>0</v>
      </c>
      <c r="F2286" s="43">
        <f>IFERROR(VLOOKUP(A2286,'2023'!A:N,13,0),0)</f>
        <v>18</v>
      </c>
      <c r="G2286" s="43">
        <f>IFERROR(VLOOKUP(A2286,'2023'!A:N,14,0),0)</f>
        <v>6248325.7894736845</v>
      </c>
      <c r="H2286" s="43">
        <v>0</v>
      </c>
      <c r="I2286" s="43">
        <v>0</v>
      </c>
      <c r="J2286" s="44">
        <f t="shared" si="41"/>
        <v>347129.21052631579</v>
      </c>
      <c r="K2286" s="43">
        <v>0</v>
      </c>
      <c r="L2286" s="43">
        <v>0</v>
      </c>
      <c r="M2286" s="44">
        <f t="shared" si="42"/>
        <v>0</v>
      </c>
      <c r="N2286" s="43">
        <f t="shared" si="43"/>
        <v>18</v>
      </c>
      <c r="O2286" s="44">
        <f t="shared" si="44"/>
        <v>6248325.7894736845</v>
      </c>
    </row>
    <row r="2287" spans="1:15" x14ac:dyDescent="0.2">
      <c r="A2287" s="31" t="s">
        <v>1372</v>
      </c>
      <c r="B2287" s="31" t="s">
        <v>141</v>
      </c>
      <c r="C2287" s="31">
        <v>338</v>
      </c>
      <c r="D2287" s="31">
        <v>27235962</v>
      </c>
      <c r="E2287" s="31">
        <f t="shared" si="40"/>
        <v>0</v>
      </c>
      <c r="F2287" s="43">
        <f>IFERROR(VLOOKUP(A2287,'2023'!A:N,13,0),0)</f>
        <v>338</v>
      </c>
      <c r="G2287" s="43">
        <f>IFERROR(VLOOKUP(A2287,'2023'!A:N,14,0),0)</f>
        <v>27235962.298850574</v>
      </c>
      <c r="H2287" s="43">
        <v>0</v>
      </c>
      <c r="I2287" s="43">
        <v>0</v>
      </c>
      <c r="J2287" s="44">
        <f t="shared" si="41"/>
        <v>80579.770114942527</v>
      </c>
      <c r="K2287" s="43">
        <v>0</v>
      </c>
      <c r="L2287" s="43">
        <v>0</v>
      </c>
      <c r="M2287" s="44">
        <f t="shared" si="42"/>
        <v>0</v>
      </c>
      <c r="N2287" s="43">
        <f t="shared" si="43"/>
        <v>338</v>
      </c>
      <c r="O2287" s="44">
        <f t="shared" si="44"/>
        <v>27235962.298850574</v>
      </c>
    </row>
    <row r="2288" spans="1:15" x14ac:dyDescent="0.2">
      <c r="A2288" s="31" t="s">
        <v>1379</v>
      </c>
      <c r="B2288" s="31" t="s">
        <v>11</v>
      </c>
      <c r="C2288" s="31">
        <v>14</v>
      </c>
      <c r="D2288" s="31">
        <v>2825452</v>
      </c>
      <c r="E2288" s="31">
        <f t="shared" ref="E2288:E2368" si="45">F2288-C2288</f>
        <v>0</v>
      </c>
      <c r="F2288" s="43">
        <f>IFERROR(VLOOKUP(A2288,'2023'!A:N,13,0),0)</f>
        <v>14</v>
      </c>
      <c r="G2288" s="43">
        <f>IFERROR(VLOOKUP(A2288,'2023'!A:N,14,0),0)</f>
        <v>2825452</v>
      </c>
      <c r="H2288" s="43">
        <v>0</v>
      </c>
      <c r="I2288" s="43">
        <v>0</v>
      </c>
      <c r="J2288" s="44">
        <f t="shared" ref="J2288:J2542" si="46">IFERROR(IF((G2288+I2288)/(H2288+F2288)&lt;0,0,(G2288+I2288)/(H2288+F2288)),0)</f>
        <v>201818</v>
      </c>
      <c r="K2288" s="43">
        <v>0</v>
      </c>
      <c r="L2288" s="43">
        <v>0</v>
      </c>
      <c r="M2288" s="44">
        <f t="shared" ref="M2288:M2542" si="47">J2288*K2288</f>
        <v>0</v>
      </c>
      <c r="N2288" s="43">
        <f t="shared" ref="N2288:N2542" si="48">F2288+H2288-K2288</f>
        <v>14</v>
      </c>
      <c r="O2288" s="44">
        <f t="shared" ref="O2288:O2542" si="49">G2288+I2288-M2288</f>
        <v>2825452</v>
      </c>
    </row>
    <row r="2289" spans="1:15" x14ac:dyDescent="0.2">
      <c r="A2289" s="31" t="s">
        <v>1381</v>
      </c>
      <c r="B2289" s="31" t="s">
        <v>34</v>
      </c>
      <c r="C2289" s="31">
        <v>4</v>
      </c>
      <c r="D2289" s="31">
        <v>327268</v>
      </c>
      <c r="E2289" s="31">
        <f t="shared" si="45"/>
        <v>0</v>
      </c>
      <c r="F2289" s="43">
        <f>IFERROR(VLOOKUP(A2289,'2023'!A:N,13,0),0)</f>
        <v>4</v>
      </c>
      <c r="G2289" s="43">
        <f>IFERROR(VLOOKUP(A2289,'2023'!A:N,14,0),0)</f>
        <v>327268</v>
      </c>
      <c r="H2289" s="43">
        <v>0</v>
      </c>
      <c r="I2289" s="43">
        <v>0</v>
      </c>
      <c r="J2289" s="44">
        <f t="shared" si="46"/>
        <v>81817</v>
      </c>
      <c r="K2289" s="43">
        <v>0</v>
      </c>
      <c r="L2289" s="43">
        <v>0</v>
      </c>
      <c r="M2289" s="44">
        <f t="shared" si="47"/>
        <v>0</v>
      </c>
      <c r="N2289" s="43">
        <f t="shared" si="48"/>
        <v>4</v>
      </c>
      <c r="O2289" s="44">
        <f t="shared" si="49"/>
        <v>327268</v>
      </c>
    </row>
    <row r="2290" spans="1:15" x14ac:dyDescent="0.2">
      <c r="A2290" s="31" t="s">
        <v>1386</v>
      </c>
      <c r="B2290" s="31" t="s">
        <v>11</v>
      </c>
      <c r="C2290" s="31">
        <v>9</v>
      </c>
      <c r="D2290" s="31">
        <v>2091607</v>
      </c>
      <c r="E2290" s="31">
        <f t="shared" si="45"/>
        <v>0</v>
      </c>
      <c r="F2290" s="43">
        <f>IFERROR(VLOOKUP(A2290,'2023'!A:N,13,0),0)</f>
        <v>9</v>
      </c>
      <c r="G2290" s="43">
        <f>IFERROR(VLOOKUP(A2290,'2023'!A:N,14,0),0)</f>
        <v>2091606.75</v>
      </c>
      <c r="H2290" s="43">
        <v>0</v>
      </c>
      <c r="I2290" s="43">
        <v>0</v>
      </c>
      <c r="J2290" s="44">
        <f t="shared" si="46"/>
        <v>232400.75</v>
      </c>
      <c r="K2290" s="43">
        <v>0</v>
      </c>
      <c r="L2290" s="43">
        <v>0</v>
      </c>
      <c r="M2290" s="44">
        <f t="shared" si="47"/>
        <v>0</v>
      </c>
      <c r="N2290" s="43">
        <f t="shared" si="48"/>
        <v>9</v>
      </c>
      <c r="O2290" s="44">
        <f t="shared" si="49"/>
        <v>2091606.75</v>
      </c>
    </row>
    <row r="2291" spans="1:15" x14ac:dyDescent="0.2">
      <c r="A2291" s="31" t="s">
        <v>1390</v>
      </c>
      <c r="B2291" s="31" t="s">
        <v>141</v>
      </c>
      <c r="C2291" s="31">
        <v>11</v>
      </c>
      <c r="D2291" s="31">
        <v>1399992</v>
      </c>
      <c r="E2291" s="31">
        <f t="shared" si="45"/>
        <v>0</v>
      </c>
      <c r="F2291" s="43">
        <f>IFERROR(VLOOKUP(A2291,'2023'!A:N,13,0),0)</f>
        <v>11</v>
      </c>
      <c r="G2291" s="43">
        <f>IFERROR(VLOOKUP(A2291,'2023'!A:N,14,0),0)</f>
        <v>1399992</v>
      </c>
      <c r="H2291" s="43">
        <v>0</v>
      </c>
      <c r="I2291" s="43">
        <v>0</v>
      </c>
      <c r="J2291" s="44">
        <f t="shared" si="46"/>
        <v>127272</v>
      </c>
      <c r="K2291" s="43">
        <v>0</v>
      </c>
      <c r="L2291" s="43">
        <v>0</v>
      </c>
      <c r="M2291" s="44">
        <f t="shared" si="47"/>
        <v>0</v>
      </c>
      <c r="N2291" s="43">
        <f t="shared" si="48"/>
        <v>11</v>
      </c>
      <c r="O2291" s="44">
        <f t="shared" si="49"/>
        <v>1399992</v>
      </c>
    </row>
    <row r="2292" spans="1:15" x14ac:dyDescent="0.2">
      <c r="A2292" s="31" t="s">
        <v>1404</v>
      </c>
      <c r="B2292" s="31" t="s">
        <v>11</v>
      </c>
      <c r="C2292" s="31">
        <v>8</v>
      </c>
      <c r="D2292" s="31">
        <v>1096003</v>
      </c>
      <c r="E2292" s="31">
        <f t="shared" si="45"/>
        <v>0</v>
      </c>
      <c r="F2292" s="43">
        <f>IFERROR(VLOOKUP(A2292,'2023'!A:N,13,0),0)</f>
        <v>8</v>
      </c>
      <c r="G2292" s="43">
        <f>IFERROR(VLOOKUP(A2292,'2023'!A:N,14,0),0)</f>
        <v>1096002.509803921</v>
      </c>
      <c r="H2292" s="43">
        <v>0</v>
      </c>
      <c r="I2292" s="43">
        <v>0</v>
      </c>
      <c r="J2292" s="44">
        <f t="shared" si="46"/>
        <v>137000.31372549012</v>
      </c>
      <c r="K2292" s="43">
        <v>0</v>
      </c>
      <c r="L2292" s="43">
        <v>0</v>
      </c>
      <c r="M2292" s="44">
        <f t="shared" si="47"/>
        <v>0</v>
      </c>
      <c r="N2292" s="43">
        <f t="shared" si="48"/>
        <v>8</v>
      </c>
      <c r="O2292" s="44">
        <f t="shared" si="49"/>
        <v>1096002.509803921</v>
      </c>
    </row>
    <row r="2293" spans="1:15" x14ac:dyDescent="0.2">
      <c r="A2293" s="31" t="s">
        <v>1405</v>
      </c>
      <c r="B2293" s="31" t="s">
        <v>280</v>
      </c>
      <c r="C2293" s="31">
        <v>17</v>
      </c>
      <c r="D2293" s="31">
        <v>309094</v>
      </c>
      <c r="E2293" s="31">
        <f t="shared" si="45"/>
        <v>0</v>
      </c>
      <c r="F2293" s="43">
        <f>IFERROR(VLOOKUP(A2293,'2023'!A:N,13,0),0)</f>
        <v>17</v>
      </c>
      <c r="G2293" s="43">
        <f>IFERROR(VLOOKUP(A2293,'2023'!A:N,14,0),0)</f>
        <v>309094</v>
      </c>
      <c r="H2293" s="43">
        <v>0</v>
      </c>
      <c r="I2293" s="43">
        <v>0</v>
      </c>
      <c r="J2293" s="44">
        <f t="shared" si="46"/>
        <v>18182</v>
      </c>
      <c r="K2293" s="43">
        <v>0</v>
      </c>
      <c r="L2293" s="43">
        <v>0</v>
      </c>
      <c r="M2293" s="44">
        <f t="shared" si="47"/>
        <v>0</v>
      </c>
      <c r="N2293" s="43">
        <f t="shared" si="48"/>
        <v>17</v>
      </c>
      <c r="O2293" s="44">
        <f t="shared" si="49"/>
        <v>309094</v>
      </c>
    </row>
    <row r="2294" spans="1:15" x14ac:dyDescent="0.2">
      <c r="A2294" s="31" t="s">
        <v>1408</v>
      </c>
      <c r="B2294" s="31" t="s">
        <v>11</v>
      </c>
      <c r="C2294" s="31">
        <v>1</v>
      </c>
      <c r="D2294" s="31">
        <v>472728</v>
      </c>
      <c r="E2294" s="31">
        <f t="shared" si="45"/>
        <v>0</v>
      </c>
      <c r="F2294" s="43">
        <f>IFERROR(VLOOKUP(A2294,'2023'!A:N,13,0),0)</f>
        <v>1</v>
      </c>
      <c r="G2294" s="43">
        <f>IFERROR(VLOOKUP(A2294,'2023'!A:N,14,0),0)</f>
        <v>472727.5</v>
      </c>
      <c r="H2294" s="43">
        <v>0</v>
      </c>
      <c r="I2294" s="43">
        <v>0</v>
      </c>
      <c r="J2294" s="44">
        <f t="shared" si="46"/>
        <v>472727.5</v>
      </c>
      <c r="K2294" s="43">
        <v>0</v>
      </c>
      <c r="L2294" s="43">
        <v>0</v>
      </c>
      <c r="M2294" s="44">
        <f t="shared" si="47"/>
        <v>0</v>
      </c>
      <c r="N2294" s="43">
        <f t="shared" si="48"/>
        <v>1</v>
      </c>
      <c r="O2294" s="44">
        <f t="shared" si="49"/>
        <v>472727.5</v>
      </c>
    </row>
    <row r="2295" spans="1:15" x14ac:dyDescent="0.2">
      <c r="A2295" s="31" t="s">
        <v>1409</v>
      </c>
      <c r="B2295" s="31" t="s">
        <v>11</v>
      </c>
      <c r="C2295" s="31">
        <v>76</v>
      </c>
      <c r="D2295" s="31">
        <v>1003311</v>
      </c>
      <c r="E2295" s="31">
        <f t="shared" si="45"/>
        <v>0</v>
      </c>
      <c r="F2295" s="43">
        <f>IFERROR(VLOOKUP(A2295,'2023'!A:N,13,0),0)</f>
        <v>76</v>
      </c>
      <c r="G2295" s="43">
        <f>IFERROR(VLOOKUP(A2295,'2023'!A:N,14,0),0)</f>
        <v>1003311.076923077</v>
      </c>
      <c r="H2295" s="43">
        <v>0</v>
      </c>
      <c r="I2295" s="43">
        <v>0</v>
      </c>
      <c r="J2295" s="44">
        <f t="shared" si="46"/>
        <v>13201.461538461539</v>
      </c>
      <c r="K2295" s="43">
        <v>0</v>
      </c>
      <c r="L2295" s="43">
        <v>0</v>
      </c>
      <c r="M2295" s="44">
        <f t="shared" si="47"/>
        <v>0</v>
      </c>
      <c r="N2295" s="43">
        <f t="shared" si="48"/>
        <v>76</v>
      </c>
      <c r="O2295" s="44">
        <f t="shared" si="49"/>
        <v>1003311.076923077</v>
      </c>
    </row>
    <row r="2296" spans="1:15" x14ac:dyDescent="0.2">
      <c r="A2296" s="31" t="s">
        <v>1412</v>
      </c>
      <c r="B2296" s="31" t="s">
        <v>11</v>
      </c>
      <c r="C2296" s="31">
        <v>13</v>
      </c>
      <c r="D2296" s="31">
        <v>4888507</v>
      </c>
      <c r="E2296" s="31">
        <f t="shared" si="45"/>
        <v>0</v>
      </c>
      <c r="F2296" s="43">
        <f>IFERROR(VLOOKUP(A2296,'2023'!A:N,13,0),0)</f>
        <v>13</v>
      </c>
      <c r="G2296" s="43">
        <f>IFERROR(VLOOKUP(A2296,'2023'!A:N,14,0),0)</f>
        <v>4888507</v>
      </c>
      <c r="H2296" s="43">
        <v>0</v>
      </c>
      <c r="I2296" s="43">
        <v>0</v>
      </c>
      <c r="J2296" s="44">
        <f t="shared" si="46"/>
        <v>376039</v>
      </c>
      <c r="K2296" s="43">
        <v>0</v>
      </c>
      <c r="L2296" s="43">
        <v>0</v>
      </c>
      <c r="M2296" s="44">
        <f t="shared" si="47"/>
        <v>0</v>
      </c>
      <c r="N2296" s="43">
        <f t="shared" si="48"/>
        <v>13</v>
      </c>
      <c r="O2296" s="44">
        <f t="shared" si="49"/>
        <v>4888507</v>
      </c>
    </row>
    <row r="2297" spans="1:15" x14ac:dyDescent="0.2">
      <c r="A2297" s="31" t="s">
        <v>1415</v>
      </c>
      <c r="B2297" s="31" t="s">
        <v>758</v>
      </c>
      <c r="C2297" s="31">
        <v>398</v>
      </c>
      <c r="D2297" s="31">
        <v>173727000</v>
      </c>
      <c r="E2297" s="31">
        <f t="shared" si="45"/>
        <v>0</v>
      </c>
      <c r="F2297" s="43">
        <f>IFERROR(VLOOKUP(A2297,'2023'!A:N,13,0),0)</f>
        <v>398</v>
      </c>
      <c r="G2297" s="43">
        <f>IFERROR(VLOOKUP(A2297,'2023'!A:N,14,0),0)</f>
        <v>173727000</v>
      </c>
      <c r="H2297" s="43">
        <v>0</v>
      </c>
      <c r="I2297" s="43">
        <v>0</v>
      </c>
      <c r="J2297" s="44">
        <f t="shared" si="46"/>
        <v>436500</v>
      </c>
      <c r="K2297" s="43">
        <v>0</v>
      </c>
      <c r="L2297" s="43">
        <v>0</v>
      </c>
      <c r="M2297" s="44">
        <f t="shared" si="47"/>
        <v>0</v>
      </c>
      <c r="N2297" s="43">
        <f t="shared" si="48"/>
        <v>398</v>
      </c>
      <c r="O2297" s="44">
        <f t="shared" si="49"/>
        <v>173727000</v>
      </c>
    </row>
    <row r="2298" spans="1:15" x14ac:dyDescent="0.2">
      <c r="A2298" s="31" t="s">
        <v>1417</v>
      </c>
      <c r="B2298" s="31" t="s">
        <v>11</v>
      </c>
      <c r="C2298" s="31">
        <v>1</v>
      </c>
      <c r="D2298" s="31">
        <v>545455</v>
      </c>
      <c r="E2298" s="31">
        <f t="shared" si="45"/>
        <v>0</v>
      </c>
      <c r="F2298" s="43">
        <f>IFERROR(VLOOKUP(A2298,'2023'!A:N,13,0),0)</f>
        <v>1</v>
      </c>
      <c r="G2298" s="43">
        <f>IFERROR(VLOOKUP(A2298,'2023'!A:N,14,0),0)</f>
        <v>545454.5</v>
      </c>
      <c r="H2298" s="43">
        <v>0</v>
      </c>
      <c r="I2298" s="43">
        <v>0</v>
      </c>
      <c r="J2298" s="44">
        <f t="shared" si="46"/>
        <v>545454.5</v>
      </c>
      <c r="K2298" s="43">
        <v>0</v>
      </c>
      <c r="L2298" s="43">
        <v>0</v>
      </c>
      <c r="M2298" s="44">
        <f t="shared" si="47"/>
        <v>0</v>
      </c>
      <c r="N2298" s="43">
        <f t="shared" si="48"/>
        <v>1</v>
      </c>
      <c r="O2298" s="44">
        <f t="shared" si="49"/>
        <v>545454.5</v>
      </c>
    </row>
    <row r="2299" spans="1:15" x14ac:dyDescent="0.2">
      <c r="A2299" s="31" t="s">
        <v>1422</v>
      </c>
      <c r="B2299" s="31" t="s">
        <v>11</v>
      </c>
      <c r="C2299" s="31">
        <v>9</v>
      </c>
      <c r="D2299" s="31">
        <v>2209091</v>
      </c>
      <c r="E2299" s="31">
        <f t="shared" si="45"/>
        <v>0</v>
      </c>
      <c r="F2299" s="43">
        <f>IFERROR(VLOOKUP(A2299,'2023'!A:N,13,0),0)</f>
        <v>9</v>
      </c>
      <c r="G2299" s="43">
        <f>IFERROR(VLOOKUP(A2299,'2023'!A:N,14,0),0)</f>
        <v>2209090.5</v>
      </c>
      <c r="H2299" s="43">
        <v>0</v>
      </c>
      <c r="I2299" s="43">
        <v>0</v>
      </c>
      <c r="J2299" s="44">
        <f t="shared" si="46"/>
        <v>245454.5</v>
      </c>
      <c r="K2299" s="43">
        <v>0</v>
      </c>
      <c r="L2299" s="43">
        <v>0</v>
      </c>
      <c r="M2299" s="44">
        <f t="shared" si="47"/>
        <v>0</v>
      </c>
      <c r="N2299" s="43">
        <f t="shared" si="48"/>
        <v>9</v>
      </c>
      <c r="O2299" s="44">
        <f t="shared" si="49"/>
        <v>2209090.5</v>
      </c>
    </row>
    <row r="2300" spans="1:15" x14ac:dyDescent="0.2">
      <c r="A2300" s="31" t="s">
        <v>1424</v>
      </c>
      <c r="B2300" s="31" t="s">
        <v>11</v>
      </c>
      <c r="C2300" s="31">
        <v>4</v>
      </c>
      <c r="D2300" s="31">
        <v>2593006</v>
      </c>
      <c r="E2300" s="31">
        <f t="shared" si="45"/>
        <v>0</v>
      </c>
      <c r="F2300" s="43">
        <f>IFERROR(VLOOKUP(A2300,'2023'!A:N,13,0),0)</f>
        <v>4</v>
      </c>
      <c r="G2300" s="43">
        <f>IFERROR(VLOOKUP(A2300,'2023'!A:N,14,0),0)</f>
        <v>2593006.4</v>
      </c>
      <c r="H2300" s="43">
        <v>0</v>
      </c>
      <c r="I2300" s="43">
        <v>0</v>
      </c>
      <c r="J2300" s="44">
        <f t="shared" si="46"/>
        <v>648251.6</v>
      </c>
      <c r="K2300" s="43">
        <v>0</v>
      </c>
      <c r="L2300" s="43">
        <v>0</v>
      </c>
      <c r="M2300" s="44">
        <f t="shared" si="47"/>
        <v>0</v>
      </c>
      <c r="N2300" s="43">
        <f t="shared" si="48"/>
        <v>4</v>
      </c>
      <c r="O2300" s="44">
        <f t="shared" si="49"/>
        <v>2593006.4</v>
      </c>
    </row>
    <row r="2301" spans="1:15" x14ac:dyDescent="0.2">
      <c r="A2301" s="31" t="s">
        <v>1428</v>
      </c>
      <c r="B2301" s="31" t="s">
        <v>11</v>
      </c>
      <c r="C2301" s="31">
        <v>10</v>
      </c>
      <c r="D2301" s="31">
        <v>9170163</v>
      </c>
      <c r="E2301" s="31">
        <f t="shared" si="45"/>
        <v>0</v>
      </c>
      <c r="F2301" s="43">
        <f>IFERROR(VLOOKUP(A2301,'2023'!A:N,13,0),0)</f>
        <v>10</v>
      </c>
      <c r="G2301" s="43">
        <f>IFERROR(VLOOKUP(A2301,'2023'!A:N,14,0),0)</f>
        <v>9170162.7272727266</v>
      </c>
      <c r="H2301" s="43">
        <v>0</v>
      </c>
      <c r="I2301" s="43">
        <v>0</v>
      </c>
      <c r="J2301" s="44">
        <f t="shared" si="46"/>
        <v>917016.27272727271</v>
      </c>
      <c r="K2301" s="43">
        <v>0</v>
      </c>
      <c r="L2301" s="43">
        <v>0</v>
      </c>
      <c r="M2301" s="44">
        <f t="shared" si="47"/>
        <v>0</v>
      </c>
      <c r="N2301" s="43">
        <f t="shared" si="48"/>
        <v>10</v>
      </c>
      <c r="O2301" s="44">
        <f t="shared" si="49"/>
        <v>9170162.7272727266</v>
      </c>
    </row>
    <row r="2302" spans="1:15" x14ac:dyDescent="0.2">
      <c r="A2302" s="31" t="s">
        <v>1429</v>
      </c>
      <c r="B2302" s="31" t="s">
        <v>141</v>
      </c>
      <c r="C2302" s="31">
        <v>4</v>
      </c>
      <c r="D2302" s="31">
        <v>1040000</v>
      </c>
      <c r="E2302" s="31">
        <f t="shared" si="45"/>
        <v>0</v>
      </c>
      <c r="F2302" s="43">
        <f>IFERROR(VLOOKUP(A2302,'2023'!A:N,13,0),0)</f>
        <v>4</v>
      </c>
      <c r="G2302" s="43">
        <f>IFERROR(VLOOKUP(A2302,'2023'!A:N,14,0),0)</f>
        <v>1040000</v>
      </c>
      <c r="H2302" s="43">
        <v>0</v>
      </c>
      <c r="I2302" s="43">
        <v>0</v>
      </c>
      <c r="J2302" s="44">
        <f t="shared" si="46"/>
        <v>260000</v>
      </c>
      <c r="K2302" s="43">
        <v>0</v>
      </c>
      <c r="L2302" s="43">
        <v>0</v>
      </c>
      <c r="M2302" s="44">
        <f t="shared" si="47"/>
        <v>0</v>
      </c>
      <c r="N2302" s="43">
        <f t="shared" si="48"/>
        <v>4</v>
      </c>
      <c r="O2302" s="44">
        <f t="shared" si="49"/>
        <v>1040000</v>
      </c>
    </row>
    <row r="2303" spans="1:15" x14ac:dyDescent="0.2">
      <c r="A2303" s="31" t="s">
        <v>1430</v>
      </c>
      <c r="B2303" s="31" t="s">
        <v>11</v>
      </c>
      <c r="C2303" s="31">
        <v>1</v>
      </c>
      <c r="D2303" s="31">
        <v>1277273</v>
      </c>
      <c r="E2303" s="31">
        <f t="shared" si="45"/>
        <v>0</v>
      </c>
      <c r="F2303" s="43">
        <f>IFERROR(VLOOKUP(A2303,'2023'!A:N,13,0),0)</f>
        <v>1</v>
      </c>
      <c r="G2303" s="43">
        <f>IFERROR(VLOOKUP(A2303,'2023'!A:N,14,0),0)</f>
        <v>1277272.5</v>
      </c>
      <c r="H2303" s="43">
        <v>0</v>
      </c>
      <c r="I2303" s="43">
        <v>0</v>
      </c>
      <c r="J2303" s="44">
        <f t="shared" si="46"/>
        <v>1277272.5</v>
      </c>
      <c r="K2303" s="43">
        <v>0</v>
      </c>
      <c r="L2303" s="43">
        <v>0</v>
      </c>
      <c r="M2303" s="44">
        <f t="shared" si="47"/>
        <v>0</v>
      </c>
      <c r="N2303" s="43">
        <f t="shared" si="48"/>
        <v>1</v>
      </c>
      <c r="O2303" s="44">
        <f t="shared" si="49"/>
        <v>1277272.5</v>
      </c>
    </row>
    <row r="2304" spans="1:15" x14ac:dyDescent="0.2">
      <c r="A2304" s="31" t="s">
        <v>1432</v>
      </c>
      <c r="B2304" s="31" t="s">
        <v>11</v>
      </c>
      <c r="C2304" s="31">
        <v>10</v>
      </c>
      <c r="D2304" s="31">
        <v>63630</v>
      </c>
      <c r="E2304" s="31">
        <f t="shared" si="45"/>
        <v>0</v>
      </c>
      <c r="F2304" s="43">
        <f>IFERROR(VLOOKUP(A2304,'2023'!A:N,13,0),0)</f>
        <v>10</v>
      </c>
      <c r="G2304" s="43">
        <f>IFERROR(VLOOKUP(A2304,'2023'!A:N,14,0),0)</f>
        <v>63630</v>
      </c>
      <c r="H2304" s="43">
        <v>0</v>
      </c>
      <c r="I2304" s="43">
        <v>0</v>
      </c>
      <c r="J2304" s="44">
        <f t="shared" si="46"/>
        <v>6363</v>
      </c>
      <c r="K2304" s="43">
        <v>0</v>
      </c>
      <c r="L2304" s="43">
        <v>0</v>
      </c>
      <c r="M2304" s="44">
        <f t="shared" si="47"/>
        <v>0</v>
      </c>
      <c r="N2304" s="43">
        <f t="shared" si="48"/>
        <v>10</v>
      </c>
      <c r="O2304" s="44">
        <f t="shared" si="49"/>
        <v>63630</v>
      </c>
    </row>
    <row r="2305" spans="1:15" x14ac:dyDescent="0.2">
      <c r="A2305" s="31" t="s">
        <v>1433</v>
      </c>
      <c r="B2305" s="31" t="s">
        <v>25</v>
      </c>
      <c r="C2305" s="31">
        <v>1</v>
      </c>
      <c r="D2305" s="31">
        <v>290909</v>
      </c>
      <c r="E2305" s="31">
        <f t="shared" si="45"/>
        <v>0</v>
      </c>
      <c r="F2305" s="43">
        <f>IFERROR(VLOOKUP(A2305,'2023'!A:N,13,0),0)</f>
        <v>1</v>
      </c>
      <c r="G2305" s="43">
        <f>IFERROR(VLOOKUP(A2305,'2023'!A:N,14,0),0)</f>
        <v>290909</v>
      </c>
      <c r="H2305" s="43">
        <v>0</v>
      </c>
      <c r="I2305" s="43">
        <v>0</v>
      </c>
      <c r="J2305" s="44">
        <f t="shared" si="46"/>
        <v>290909</v>
      </c>
      <c r="K2305" s="43">
        <v>0</v>
      </c>
      <c r="L2305" s="43">
        <v>0</v>
      </c>
      <c r="M2305" s="44">
        <f t="shared" si="47"/>
        <v>0</v>
      </c>
      <c r="N2305" s="43">
        <f t="shared" si="48"/>
        <v>1</v>
      </c>
      <c r="O2305" s="44">
        <f t="shared" si="49"/>
        <v>290909</v>
      </c>
    </row>
    <row r="2306" spans="1:15" x14ac:dyDescent="0.2">
      <c r="A2306" s="31" t="s">
        <v>1445</v>
      </c>
      <c r="B2306" s="31" t="s">
        <v>11</v>
      </c>
      <c r="C2306" s="31">
        <v>18</v>
      </c>
      <c r="D2306" s="31">
        <v>5578514</v>
      </c>
      <c r="E2306" s="31">
        <f t="shared" si="45"/>
        <v>0</v>
      </c>
      <c r="F2306" s="43">
        <f>IFERROR(VLOOKUP(A2306,'2023'!A:N,13,0),0)</f>
        <v>18</v>
      </c>
      <c r="G2306" s="43">
        <f>IFERROR(VLOOKUP(A2306,'2023'!A:N,14,0),0)</f>
        <v>5578513.5789473681</v>
      </c>
      <c r="H2306" s="43">
        <v>0</v>
      </c>
      <c r="I2306" s="43">
        <v>0</v>
      </c>
      <c r="J2306" s="44">
        <f t="shared" si="46"/>
        <v>309917.42105263157</v>
      </c>
      <c r="K2306" s="43">
        <v>0</v>
      </c>
      <c r="L2306" s="43">
        <v>0</v>
      </c>
      <c r="M2306" s="44">
        <f t="shared" si="47"/>
        <v>0</v>
      </c>
      <c r="N2306" s="43">
        <f t="shared" si="48"/>
        <v>18</v>
      </c>
      <c r="O2306" s="44">
        <f t="shared" si="49"/>
        <v>5578513.5789473681</v>
      </c>
    </row>
    <row r="2307" spans="1:15" x14ac:dyDescent="0.2">
      <c r="A2307" s="31" t="s">
        <v>1449</v>
      </c>
      <c r="B2307" s="31" t="s">
        <v>11</v>
      </c>
      <c r="C2307" s="31">
        <v>1</v>
      </c>
      <c r="D2307" s="31">
        <v>350000</v>
      </c>
      <c r="E2307" s="31">
        <f t="shared" si="45"/>
        <v>0</v>
      </c>
      <c r="F2307" s="43">
        <f>IFERROR(VLOOKUP(A2307,'2023'!A:N,13,0),0)</f>
        <v>1</v>
      </c>
      <c r="G2307" s="43">
        <f>IFERROR(VLOOKUP(A2307,'2023'!A:N,14,0),0)</f>
        <v>350000</v>
      </c>
      <c r="H2307" s="43">
        <v>0</v>
      </c>
      <c r="I2307" s="43">
        <v>0</v>
      </c>
      <c r="J2307" s="44">
        <f t="shared" si="46"/>
        <v>350000</v>
      </c>
      <c r="K2307" s="43">
        <v>0</v>
      </c>
      <c r="L2307" s="43">
        <v>0</v>
      </c>
      <c r="M2307" s="44">
        <f t="shared" si="47"/>
        <v>0</v>
      </c>
      <c r="N2307" s="43">
        <f t="shared" si="48"/>
        <v>1</v>
      </c>
      <c r="O2307" s="44">
        <f t="shared" si="49"/>
        <v>350000</v>
      </c>
    </row>
    <row r="2308" spans="1:15" x14ac:dyDescent="0.2">
      <c r="A2308" s="31" t="s">
        <v>1470</v>
      </c>
      <c r="B2308" s="31" t="s">
        <v>11</v>
      </c>
      <c r="C2308" s="31">
        <v>1</v>
      </c>
      <c r="D2308" s="31">
        <v>150000</v>
      </c>
      <c r="E2308" s="31">
        <f t="shared" si="45"/>
        <v>0</v>
      </c>
      <c r="F2308" s="43">
        <f>IFERROR(VLOOKUP(A2308,'2023'!A:N,13,0),0)</f>
        <v>1</v>
      </c>
      <c r="G2308" s="43">
        <f>IFERROR(VLOOKUP(A2308,'2023'!A:N,14,0),0)</f>
        <v>150000</v>
      </c>
      <c r="H2308" s="43">
        <v>0</v>
      </c>
      <c r="I2308" s="43">
        <v>0</v>
      </c>
      <c r="J2308" s="44">
        <f t="shared" si="46"/>
        <v>150000</v>
      </c>
      <c r="K2308" s="43">
        <v>0</v>
      </c>
      <c r="L2308" s="43">
        <v>0</v>
      </c>
      <c r="M2308" s="44">
        <f t="shared" si="47"/>
        <v>0</v>
      </c>
      <c r="N2308" s="43">
        <f t="shared" si="48"/>
        <v>1</v>
      </c>
      <c r="O2308" s="44">
        <f t="shared" si="49"/>
        <v>150000</v>
      </c>
    </row>
    <row r="2309" spans="1:15" x14ac:dyDescent="0.2">
      <c r="A2309" s="31" t="s">
        <v>1484</v>
      </c>
      <c r="B2309" s="31" t="s">
        <v>141</v>
      </c>
      <c r="C2309" s="31">
        <v>2</v>
      </c>
      <c r="D2309" s="31">
        <v>520000</v>
      </c>
      <c r="E2309" s="31">
        <f t="shared" si="45"/>
        <v>0</v>
      </c>
      <c r="F2309" s="43">
        <f>IFERROR(VLOOKUP(A2309,'2023'!A:N,13,0),0)</f>
        <v>2</v>
      </c>
      <c r="G2309" s="43">
        <f>IFERROR(VLOOKUP(A2309,'2023'!A:N,14,0),0)</f>
        <v>520000</v>
      </c>
      <c r="H2309" s="43">
        <v>0</v>
      </c>
      <c r="I2309" s="43">
        <v>0</v>
      </c>
      <c r="J2309" s="44">
        <f t="shared" si="46"/>
        <v>260000</v>
      </c>
      <c r="K2309" s="43">
        <v>0</v>
      </c>
      <c r="L2309" s="43">
        <v>0</v>
      </c>
      <c r="M2309" s="44">
        <f t="shared" si="47"/>
        <v>0</v>
      </c>
      <c r="N2309" s="43">
        <f t="shared" si="48"/>
        <v>2</v>
      </c>
      <c r="O2309" s="44">
        <f t="shared" si="49"/>
        <v>520000</v>
      </c>
    </row>
    <row r="2310" spans="1:15" x14ac:dyDescent="0.2">
      <c r="A2310" s="31" t="s">
        <v>1487</v>
      </c>
      <c r="B2310" s="31" t="s">
        <v>11</v>
      </c>
      <c r="C2310" s="31">
        <v>29</v>
      </c>
      <c r="D2310" s="31">
        <v>2425455</v>
      </c>
      <c r="E2310" s="31">
        <f t="shared" si="45"/>
        <v>0</v>
      </c>
      <c r="F2310" s="43">
        <f>IFERROR(VLOOKUP(A2310,'2023'!A:N,13,0),0)</f>
        <v>29</v>
      </c>
      <c r="G2310" s="43">
        <f>IFERROR(VLOOKUP(A2310,'2023'!A:N,14,0),0)</f>
        <v>2425454.6530612246</v>
      </c>
      <c r="H2310" s="43">
        <v>0</v>
      </c>
      <c r="I2310" s="43">
        <v>0</v>
      </c>
      <c r="J2310" s="44">
        <f t="shared" si="46"/>
        <v>83636.367346938787</v>
      </c>
      <c r="K2310" s="43">
        <v>0</v>
      </c>
      <c r="L2310" s="43">
        <v>0</v>
      </c>
      <c r="M2310" s="44">
        <f t="shared" si="47"/>
        <v>0</v>
      </c>
      <c r="N2310" s="43">
        <f t="shared" si="48"/>
        <v>29</v>
      </c>
      <c r="O2310" s="44">
        <f t="shared" si="49"/>
        <v>2425454.6530612246</v>
      </c>
    </row>
    <row r="2311" spans="1:15" x14ac:dyDescent="0.2">
      <c r="A2311" s="31" t="s">
        <v>1490</v>
      </c>
      <c r="B2311" s="31" t="s">
        <v>141</v>
      </c>
      <c r="C2311" s="31">
        <v>2</v>
      </c>
      <c r="D2311" s="31">
        <v>400000</v>
      </c>
      <c r="E2311" s="31">
        <f t="shared" si="45"/>
        <v>0</v>
      </c>
      <c r="F2311" s="43">
        <f>IFERROR(VLOOKUP(A2311,'2023'!A:N,13,0),0)</f>
        <v>2</v>
      </c>
      <c r="G2311" s="43">
        <f>IFERROR(VLOOKUP(A2311,'2023'!A:N,14,0),0)</f>
        <v>400000</v>
      </c>
      <c r="H2311" s="43">
        <v>0</v>
      </c>
      <c r="I2311" s="43">
        <v>0</v>
      </c>
      <c r="J2311" s="44">
        <f t="shared" si="46"/>
        <v>200000</v>
      </c>
      <c r="K2311" s="43">
        <v>0</v>
      </c>
      <c r="L2311" s="43">
        <v>0</v>
      </c>
      <c r="M2311" s="44">
        <f t="shared" si="47"/>
        <v>0</v>
      </c>
      <c r="N2311" s="43">
        <f t="shared" si="48"/>
        <v>2</v>
      </c>
      <c r="O2311" s="44">
        <f t="shared" si="49"/>
        <v>400000</v>
      </c>
    </row>
    <row r="2312" spans="1:15" x14ac:dyDescent="0.2">
      <c r="A2312" s="31" t="s">
        <v>1491</v>
      </c>
      <c r="B2312" s="31" t="s">
        <v>141</v>
      </c>
      <c r="C2312" s="31">
        <v>2</v>
      </c>
      <c r="D2312" s="31">
        <v>400000</v>
      </c>
      <c r="E2312" s="31">
        <f t="shared" si="45"/>
        <v>0</v>
      </c>
      <c r="F2312" s="43">
        <f>IFERROR(VLOOKUP(A2312,'2023'!A:N,13,0),0)</f>
        <v>2</v>
      </c>
      <c r="G2312" s="43">
        <f>IFERROR(VLOOKUP(A2312,'2023'!A:N,14,0),0)</f>
        <v>400000</v>
      </c>
      <c r="H2312" s="43">
        <v>0</v>
      </c>
      <c r="I2312" s="43">
        <v>0</v>
      </c>
      <c r="J2312" s="44">
        <f t="shared" si="46"/>
        <v>200000</v>
      </c>
      <c r="K2312" s="43">
        <v>0</v>
      </c>
      <c r="L2312" s="43">
        <v>0</v>
      </c>
      <c r="M2312" s="44">
        <f t="shared" si="47"/>
        <v>0</v>
      </c>
      <c r="N2312" s="43">
        <f t="shared" si="48"/>
        <v>2</v>
      </c>
      <c r="O2312" s="44">
        <f t="shared" si="49"/>
        <v>400000</v>
      </c>
    </row>
    <row r="2313" spans="1:15" x14ac:dyDescent="0.2">
      <c r="A2313" s="31" t="s">
        <v>1493</v>
      </c>
      <c r="B2313" s="31" t="s">
        <v>11</v>
      </c>
      <c r="C2313" s="31">
        <v>7</v>
      </c>
      <c r="D2313" s="31">
        <v>3908541</v>
      </c>
      <c r="E2313" s="31">
        <f t="shared" si="45"/>
        <v>0</v>
      </c>
      <c r="F2313" s="43">
        <f>IFERROR(VLOOKUP(A2313,'2023'!A:N,13,0),0)</f>
        <v>7</v>
      </c>
      <c r="G2313" s="43">
        <f>IFERROR(VLOOKUP(A2313,'2023'!A:N,14,0),0)</f>
        <v>3908541</v>
      </c>
      <c r="H2313" s="43">
        <v>0</v>
      </c>
      <c r="I2313" s="43">
        <v>0</v>
      </c>
      <c r="J2313" s="44">
        <f t="shared" si="46"/>
        <v>558363</v>
      </c>
      <c r="K2313" s="43">
        <v>0</v>
      </c>
      <c r="L2313" s="43">
        <v>0</v>
      </c>
      <c r="M2313" s="44">
        <f t="shared" si="47"/>
        <v>0</v>
      </c>
      <c r="N2313" s="43">
        <f t="shared" si="48"/>
        <v>7</v>
      </c>
      <c r="O2313" s="44">
        <f t="shared" si="49"/>
        <v>3908541</v>
      </c>
    </row>
    <row r="2314" spans="1:15" x14ac:dyDescent="0.2">
      <c r="A2314" s="31" t="s">
        <v>1494</v>
      </c>
      <c r="B2314" s="31" t="s">
        <v>11</v>
      </c>
      <c r="C2314" s="31">
        <v>13</v>
      </c>
      <c r="D2314" s="31">
        <v>3560079</v>
      </c>
      <c r="E2314" s="31">
        <f t="shared" si="45"/>
        <v>0</v>
      </c>
      <c r="F2314" s="43">
        <f>IFERROR(VLOOKUP(A2314,'2023'!A:N,13,0),0)</f>
        <v>13</v>
      </c>
      <c r="G2314" s="43">
        <f>IFERROR(VLOOKUP(A2314,'2023'!A:N,14,0),0)</f>
        <v>3560078.6</v>
      </c>
      <c r="H2314" s="43">
        <v>0</v>
      </c>
      <c r="I2314" s="43">
        <v>0</v>
      </c>
      <c r="J2314" s="44">
        <f t="shared" si="46"/>
        <v>273852.2</v>
      </c>
      <c r="K2314" s="43">
        <v>0</v>
      </c>
      <c r="L2314" s="43">
        <v>0</v>
      </c>
      <c r="M2314" s="44">
        <f t="shared" si="47"/>
        <v>0</v>
      </c>
      <c r="N2314" s="43">
        <f t="shared" si="48"/>
        <v>13</v>
      </c>
      <c r="O2314" s="44">
        <f t="shared" si="49"/>
        <v>3560078.6</v>
      </c>
    </row>
    <row r="2315" spans="1:15" x14ac:dyDescent="0.2">
      <c r="A2315" s="31" t="s">
        <v>1496</v>
      </c>
      <c r="B2315" s="31" t="s">
        <v>11</v>
      </c>
      <c r="C2315" s="31">
        <v>1</v>
      </c>
      <c r="D2315" s="31">
        <v>350000</v>
      </c>
      <c r="E2315" s="31">
        <f t="shared" si="45"/>
        <v>0</v>
      </c>
      <c r="F2315" s="43">
        <f>IFERROR(VLOOKUP(A2315,'2023'!A:N,13,0),0)</f>
        <v>1</v>
      </c>
      <c r="G2315" s="43">
        <f>IFERROR(VLOOKUP(A2315,'2023'!A:N,14,0),0)</f>
        <v>350000</v>
      </c>
      <c r="H2315" s="43">
        <v>0</v>
      </c>
      <c r="I2315" s="43">
        <v>0</v>
      </c>
      <c r="J2315" s="44">
        <f t="shared" si="46"/>
        <v>350000</v>
      </c>
      <c r="K2315" s="43">
        <v>0</v>
      </c>
      <c r="L2315" s="43">
        <v>0</v>
      </c>
      <c r="M2315" s="44">
        <f t="shared" si="47"/>
        <v>0</v>
      </c>
      <c r="N2315" s="43">
        <f t="shared" si="48"/>
        <v>1</v>
      </c>
      <c r="O2315" s="44">
        <f t="shared" si="49"/>
        <v>350000</v>
      </c>
    </row>
    <row r="2316" spans="1:15" x14ac:dyDescent="0.2">
      <c r="A2316" s="31" t="s">
        <v>1499</v>
      </c>
      <c r="B2316" s="31" t="s">
        <v>11</v>
      </c>
      <c r="C2316" s="31">
        <v>7</v>
      </c>
      <c r="D2316" s="31">
        <v>3463089</v>
      </c>
      <c r="E2316" s="31">
        <f t="shared" si="45"/>
        <v>0</v>
      </c>
      <c r="F2316" s="43">
        <f>IFERROR(VLOOKUP(A2316,'2023'!A:N,13,0),0)</f>
        <v>7</v>
      </c>
      <c r="G2316" s="43">
        <f>IFERROR(VLOOKUP(A2316,'2023'!A:N,14,0),0)</f>
        <v>3463089</v>
      </c>
      <c r="H2316" s="43">
        <v>0</v>
      </c>
      <c r="I2316" s="43">
        <v>0</v>
      </c>
      <c r="J2316" s="44">
        <f t="shared" si="46"/>
        <v>494727</v>
      </c>
      <c r="K2316" s="43">
        <v>0</v>
      </c>
      <c r="L2316" s="43">
        <v>0</v>
      </c>
      <c r="M2316" s="44">
        <f t="shared" si="47"/>
        <v>0</v>
      </c>
      <c r="N2316" s="43">
        <f t="shared" si="48"/>
        <v>7</v>
      </c>
      <c r="O2316" s="44">
        <f t="shared" si="49"/>
        <v>3463089</v>
      </c>
    </row>
    <row r="2317" spans="1:15" x14ac:dyDescent="0.2">
      <c r="A2317" s="31" t="s">
        <v>1500</v>
      </c>
      <c r="B2317" s="31" t="s">
        <v>11</v>
      </c>
      <c r="C2317" s="31">
        <v>4</v>
      </c>
      <c r="D2317" s="31">
        <v>2197088</v>
      </c>
      <c r="E2317" s="31">
        <f t="shared" si="45"/>
        <v>0</v>
      </c>
      <c r="F2317" s="43">
        <f>IFERROR(VLOOKUP(A2317,'2023'!A:N,13,0),0)</f>
        <v>4</v>
      </c>
      <c r="G2317" s="43">
        <f>IFERROR(VLOOKUP(A2317,'2023'!A:N,14,0),0)</f>
        <v>2197088</v>
      </c>
      <c r="H2317" s="43">
        <v>0</v>
      </c>
      <c r="I2317" s="43">
        <v>0</v>
      </c>
      <c r="J2317" s="44">
        <f t="shared" si="46"/>
        <v>549272</v>
      </c>
      <c r="K2317" s="43">
        <v>0</v>
      </c>
      <c r="L2317" s="43">
        <v>0</v>
      </c>
      <c r="M2317" s="44">
        <f t="shared" si="47"/>
        <v>0</v>
      </c>
      <c r="N2317" s="43">
        <f t="shared" si="48"/>
        <v>4</v>
      </c>
      <c r="O2317" s="44">
        <f t="shared" si="49"/>
        <v>2197088</v>
      </c>
    </row>
    <row r="2318" spans="1:15" x14ac:dyDescent="0.2">
      <c r="A2318" s="31" t="s">
        <v>1512</v>
      </c>
      <c r="B2318" s="31" t="s">
        <v>141</v>
      </c>
      <c r="C2318" s="31">
        <v>28</v>
      </c>
      <c r="D2318" s="31">
        <v>2853987</v>
      </c>
      <c r="E2318" s="31">
        <f t="shared" si="45"/>
        <v>0</v>
      </c>
      <c r="F2318" s="43">
        <f>IFERROR(VLOOKUP(A2318,'2023'!A:N,13,0),0)</f>
        <v>28</v>
      </c>
      <c r="G2318" s="43">
        <f>IFERROR(VLOOKUP(A2318,'2023'!A:N,14,0),0)</f>
        <v>2853986.5454545454</v>
      </c>
      <c r="H2318" s="43">
        <v>0</v>
      </c>
      <c r="I2318" s="43">
        <v>0</v>
      </c>
      <c r="J2318" s="44">
        <f t="shared" si="46"/>
        <v>101928.09090909091</v>
      </c>
      <c r="K2318" s="43">
        <v>0</v>
      </c>
      <c r="L2318" s="43">
        <v>0</v>
      </c>
      <c r="M2318" s="44">
        <f t="shared" si="47"/>
        <v>0</v>
      </c>
      <c r="N2318" s="43">
        <f t="shared" si="48"/>
        <v>28</v>
      </c>
      <c r="O2318" s="44">
        <f t="shared" si="49"/>
        <v>2853986.5454545454</v>
      </c>
    </row>
    <row r="2319" spans="1:15" x14ac:dyDescent="0.2">
      <c r="A2319" s="31" t="s">
        <v>1519</v>
      </c>
      <c r="B2319" s="31" t="s">
        <v>25</v>
      </c>
      <c r="C2319" s="31">
        <v>12</v>
      </c>
      <c r="D2319" s="31">
        <v>10095102</v>
      </c>
      <c r="E2319" s="31">
        <f t="shared" si="45"/>
        <v>0</v>
      </c>
      <c r="F2319" s="43">
        <f>IFERROR(VLOOKUP(A2319,'2023'!A:N,13,0),0)</f>
        <v>12</v>
      </c>
      <c r="G2319" s="43">
        <f>IFERROR(VLOOKUP(A2319,'2023'!A:N,14,0),0)</f>
        <v>10095101.538461538</v>
      </c>
      <c r="H2319" s="43">
        <v>0</v>
      </c>
      <c r="I2319" s="43">
        <v>0</v>
      </c>
      <c r="J2319" s="44">
        <f t="shared" si="46"/>
        <v>841258.4615384615</v>
      </c>
      <c r="K2319" s="43">
        <v>0</v>
      </c>
      <c r="L2319" s="43">
        <v>0</v>
      </c>
      <c r="M2319" s="44">
        <f t="shared" si="47"/>
        <v>0</v>
      </c>
      <c r="N2319" s="43">
        <f t="shared" si="48"/>
        <v>12</v>
      </c>
      <c r="O2319" s="44">
        <f t="shared" si="49"/>
        <v>10095101.538461538</v>
      </c>
    </row>
    <row r="2320" spans="1:15" x14ac:dyDescent="0.2">
      <c r="A2320" s="31" t="s">
        <v>1525</v>
      </c>
      <c r="B2320" s="31" t="s">
        <v>11</v>
      </c>
      <c r="C2320" s="31">
        <v>8</v>
      </c>
      <c r="D2320" s="31">
        <v>581816</v>
      </c>
      <c r="E2320" s="31">
        <f t="shared" si="45"/>
        <v>0</v>
      </c>
      <c r="F2320" s="43">
        <f>IFERROR(VLOOKUP(A2320,'2023'!A:N,13,0),0)</f>
        <v>8</v>
      </c>
      <c r="G2320" s="43">
        <f>IFERROR(VLOOKUP(A2320,'2023'!A:N,14,0),0)</f>
        <v>581816</v>
      </c>
      <c r="H2320" s="43">
        <v>0</v>
      </c>
      <c r="I2320" s="43">
        <v>0</v>
      </c>
      <c r="J2320" s="44">
        <f t="shared" si="46"/>
        <v>72727</v>
      </c>
      <c r="K2320" s="43">
        <v>0</v>
      </c>
      <c r="L2320" s="43">
        <v>0</v>
      </c>
      <c r="M2320" s="44">
        <f t="shared" si="47"/>
        <v>0</v>
      </c>
      <c r="N2320" s="43">
        <f t="shared" si="48"/>
        <v>8</v>
      </c>
      <c r="O2320" s="44">
        <f t="shared" si="49"/>
        <v>581816</v>
      </c>
    </row>
    <row r="2321" spans="1:15" x14ac:dyDescent="0.2">
      <c r="A2321" s="31" t="s">
        <v>1549</v>
      </c>
      <c r="B2321" s="31" t="s">
        <v>11</v>
      </c>
      <c r="C2321" s="31">
        <v>8</v>
      </c>
      <c r="D2321" s="31">
        <v>25198832</v>
      </c>
      <c r="E2321" s="31">
        <f t="shared" si="45"/>
        <v>0</v>
      </c>
      <c r="F2321" s="43">
        <f>IFERROR(VLOOKUP(A2321,'2023'!A:N,13,0),0)</f>
        <v>8</v>
      </c>
      <c r="G2321" s="43">
        <f>IFERROR(VLOOKUP(A2321,'2023'!A:N,14,0),0)</f>
        <v>25198832</v>
      </c>
      <c r="H2321" s="43">
        <v>0</v>
      </c>
      <c r="I2321" s="43">
        <v>0</v>
      </c>
      <c r="J2321" s="44">
        <f t="shared" si="46"/>
        <v>3149854</v>
      </c>
      <c r="K2321" s="43">
        <v>0</v>
      </c>
      <c r="L2321" s="43">
        <v>0</v>
      </c>
      <c r="M2321" s="44">
        <f t="shared" si="47"/>
        <v>0</v>
      </c>
      <c r="N2321" s="43">
        <f t="shared" si="48"/>
        <v>8</v>
      </c>
      <c r="O2321" s="44">
        <f t="shared" si="49"/>
        <v>25198832</v>
      </c>
    </row>
    <row r="2322" spans="1:15" x14ac:dyDescent="0.2">
      <c r="A2322" s="31" t="s">
        <v>1556</v>
      </c>
      <c r="B2322" s="31" t="s">
        <v>280</v>
      </c>
      <c r="C2322" s="31">
        <v>141</v>
      </c>
      <c r="D2322" s="31">
        <v>2563662</v>
      </c>
      <c r="E2322" s="31">
        <f t="shared" si="45"/>
        <v>0</v>
      </c>
      <c r="F2322" s="43">
        <f>IFERROR(VLOOKUP(A2322,'2023'!A:N,13,0),0)</f>
        <v>141</v>
      </c>
      <c r="G2322" s="43">
        <f>IFERROR(VLOOKUP(A2322,'2023'!A:N,14,0),0)</f>
        <v>2563662</v>
      </c>
      <c r="H2322" s="43">
        <v>0</v>
      </c>
      <c r="I2322" s="43">
        <v>0</v>
      </c>
      <c r="J2322" s="44">
        <f t="shared" si="46"/>
        <v>18182</v>
      </c>
      <c r="K2322" s="43">
        <v>0</v>
      </c>
      <c r="L2322" s="43">
        <v>0</v>
      </c>
      <c r="M2322" s="44">
        <f t="shared" si="47"/>
        <v>0</v>
      </c>
      <c r="N2322" s="43">
        <f t="shared" si="48"/>
        <v>141</v>
      </c>
      <c r="O2322" s="44">
        <f t="shared" si="49"/>
        <v>2563662</v>
      </c>
    </row>
    <row r="2323" spans="1:15" x14ac:dyDescent="0.2">
      <c r="A2323" s="31" t="s">
        <v>1557</v>
      </c>
      <c r="B2323" s="31" t="s">
        <v>11</v>
      </c>
      <c r="C2323" s="31">
        <v>7</v>
      </c>
      <c r="D2323" s="31">
        <v>127274</v>
      </c>
      <c r="E2323" s="31">
        <f t="shared" si="45"/>
        <v>0</v>
      </c>
      <c r="F2323" s="43">
        <f>IFERROR(VLOOKUP(A2323,'2023'!A:N,13,0),0)</f>
        <v>7</v>
      </c>
      <c r="G2323" s="43">
        <f>IFERROR(VLOOKUP(A2323,'2023'!A:N,14,0),0)</f>
        <v>127274</v>
      </c>
      <c r="H2323" s="43">
        <v>0</v>
      </c>
      <c r="I2323" s="43">
        <v>0</v>
      </c>
      <c r="J2323" s="44">
        <f t="shared" si="46"/>
        <v>18182</v>
      </c>
      <c r="K2323" s="43">
        <v>0</v>
      </c>
      <c r="L2323" s="43">
        <v>0</v>
      </c>
      <c r="M2323" s="44">
        <f t="shared" si="47"/>
        <v>0</v>
      </c>
      <c r="N2323" s="43">
        <f t="shared" si="48"/>
        <v>7</v>
      </c>
      <c r="O2323" s="44">
        <f t="shared" si="49"/>
        <v>127274</v>
      </c>
    </row>
    <row r="2324" spans="1:15" x14ac:dyDescent="0.2">
      <c r="A2324" s="31" t="s">
        <v>1564</v>
      </c>
      <c r="B2324" s="31" t="s">
        <v>20</v>
      </c>
      <c r="C2324" s="31">
        <v>1</v>
      </c>
      <c r="D2324" s="31">
        <v>2625000</v>
      </c>
      <c r="E2324" s="31">
        <f t="shared" si="45"/>
        <v>0</v>
      </c>
      <c r="F2324" s="43">
        <f>IFERROR(VLOOKUP(A2324,'2023'!A:N,13,0),0)</f>
        <v>1</v>
      </c>
      <c r="G2324" s="43">
        <f>IFERROR(VLOOKUP(A2324,'2023'!A:N,14,0),0)</f>
        <v>2625000</v>
      </c>
      <c r="H2324" s="43">
        <v>0</v>
      </c>
      <c r="I2324" s="43">
        <v>0</v>
      </c>
      <c r="J2324" s="44">
        <f t="shared" si="46"/>
        <v>2625000</v>
      </c>
      <c r="K2324" s="43">
        <v>0</v>
      </c>
      <c r="L2324" s="43">
        <v>0</v>
      </c>
      <c r="M2324" s="44">
        <f t="shared" si="47"/>
        <v>0</v>
      </c>
      <c r="N2324" s="43">
        <f t="shared" si="48"/>
        <v>1</v>
      </c>
      <c r="O2324" s="44">
        <f t="shared" si="49"/>
        <v>2625000</v>
      </c>
    </row>
    <row r="2325" spans="1:15" x14ac:dyDescent="0.2">
      <c r="A2325" s="31" t="s">
        <v>1573</v>
      </c>
      <c r="B2325" s="31" t="s">
        <v>141</v>
      </c>
      <c r="C2325" s="31">
        <v>1</v>
      </c>
      <c r="D2325" s="31">
        <v>500000</v>
      </c>
      <c r="E2325" s="31">
        <f t="shared" si="45"/>
        <v>0</v>
      </c>
      <c r="F2325" s="43">
        <f>IFERROR(VLOOKUP(A2325,'2023'!A:N,13,0),0)</f>
        <v>1</v>
      </c>
      <c r="G2325" s="43">
        <f>IFERROR(VLOOKUP(A2325,'2023'!A:N,14,0),0)</f>
        <v>500000</v>
      </c>
      <c r="H2325" s="43">
        <v>0</v>
      </c>
      <c r="I2325" s="43">
        <v>0</v>
      </c>
      <c r="J2325" s="44">
        <f t="shared" si="46"/>
        <v>500000</v>
      </c>
      <c r="K2325" s="43">
        <v>0</v>
      </c>
      <c r="L2325" s="43">
        <v>0</v>
      </c>
      <c r="M2325" s="44">
        <f t="shared" si="47"/>
        <v>0</v>
      </c>
      <c r="N2325" s="43">
        <f t="shared" si="48"/>
        <v>1</v>
      </c>
      <c r="O2325" s="44">
        <f t="shared" si="49"/>
        <v>500000</v>
      </c>
    </row>
    <row r="2326" spans="1:15" x14ac:dyDescent="0.2">
      <c r="A2326" s="31" t="s">
        <v>1576</v>
      </c>
      <c r="B2326" s="31" t="s">
        <v>11</v>
      </c>
      <c r="C2326" s="31">
        <v>3</v>
      </c>
      <c r="D2326" s="31">
        <v>1620000</v>
      </c>
      <c r="E2326" s="31">
        <f t="shared" si="45"/>
        <v>0</v>
      </c>
      <c r="F2326" s="43">
        <f>IFERROR(VLOOKUP(A2326,'2023'!A:N,13,0),0)</f>
        <v>3</v>
      </c>
      <c r="G2326" s="43">
        <f>IFERROR(VLOOKUP(A2326,'2023'!A:N,14,0),0)</f>
        <v>1620000</v>
      </c>
      <c r="H2326" s="43">
        <v>0</v>
      </c>
      <c r="I2326" s="43">
        <v>0</v>
      </c>
      <c r="J2326" s="44">
        <f t="shared" si="46"/>
        <v>540000</v>
      </c>
      <c r="K2326" s="43">
        <v>0</v>
      </c>
      <c r="L2326" s="43">
        <v>0</v>
      </c>
      <c r="M2326" s="44">
        <f t="shared" si="47"/>
        <v>0</v>
      </c>
      <c r="N2326" s="43">
        <f t="shared" si="48"/>
        <v>3</v>
      </c>
      <c r="O2326" s="44">
        <f t="shared" si="49"/>
        <v>1620000</v>
      </c>
    </row>
    <row r="2327" spans="1:15" x14ac:dyDescent="0.2">
      <c r="A2327" s="31" t="s">
        <v>1581</v>
      </c>
      <c r="B2327" s="31" t="s">
        <v>141</v>
      </c>
      <c r="C2327" s="31">
        <v>1</v>
      </c>
      <c r="D2327" s="31">
        <v>33000</v>
      </c>
      <c r="E2327" s="31">
        <f t="shared" si="45"/>
        <v>0</v>
      </c>
      <c r="F2327" s="43">
        <f>IFERROR(VLOOKUP(A2327,'2023'!A:N,13,0),0)</f>
        <v>1</v>
      </c>
      <c r="G2327" s="43">
        <f>IFERROR(VLOOKUP(A2327,'2023'!A:N,14,0),0)</f>
        <v>33000</v>
      </c>
      <c r="H2327" s="43">
        <v>0</v>
      </c>
      <c r="I2327" s="43">
        <v>0</v>
      </c>
      <c r="J2327" s="44">
        <f t="shared" si="46"/>
        <v>33000</v>
      </c>
      <c r="K2327" s="43">
        <v>0</v>
      </c>
      <c r="L2327" s="43">
        <v>0</v>
      </c>
      <c r="M2327" s="44">
        <f t="shared" si="47"/>
        <v>0</v>
      </c>
      <c r="N2327" s="43">
        <f t="shared" si="48"/>
        <v>1</v>
      </c>
      <c r="O2327" s="44">
        <f t="shared" si="49"/>
        <v>33000</v>
      </c>
    </row>
    <row r="2328" spans="1:15" x14ac:dyDescent="0.2">
      <c r="A2328" s="31" t="s">
        <v>1586</v>
      </c>
      <c r="B2328" s="31" t="s">
        <v>11</v>
      </c>
      <c r="C2328" s="31">
        <v>7</v>
      </c>
      <c r="D2328" s="31">
        <v>4512396</v>
      </c>
      <c r="E2328" s="31">
        <f t="shared" si="45"/>
        <v>0</v>
      </c>
      <c r="F2328" s="43">
        <f>IFERROR(VLOOKUP(A2328,'2023'!A:N,13,0),0)</f>
        <v>7</v>
      </c>
      <c r="G2328" s="43">
        <f>IFERROR(VLOOKUP(A2328,'2023'!A:N,14,0),0)</f>
        <v>4512396</v>
      </c>
      <c r="H2328" s="43">
        <v>0</v>
      </c>
      <c r="I2328" s="43">
        <v>0</v>
      </c>
      <c r="J2328" s="44">
        <f t="shared" si="46"/>
        <v>644628</v>
      </c>
      <c r="K2328" s="43">
        <v>0</v>
      </c>
      <c r="L2328" s="43">
        <v>0</v>
      </c>
      <c r="M2328" s="44">
        <f t="shared" si="47"/>
        <v>0</v>
      </c>
      <c r="N2328" s="43">
        <f t="shared" si="48"/>
        <v>7</v>
      </c>
      <c r="O2328" s="44">
        <f t="shared" si="49"/>
        <v>4512396</v>
      </c>
    </row>
    <row r="2329" spans="1:15" x14ac:dyDescent="0.2">
      <c r="A2329" s="31" t="s">
        <v>1589</v>
      </c>
      <c r="B2329" s="31" t="s">
        <v>11</v>
      </c>
      <c r="C2329" s="31">
        <v>3</v>
      </c>
      <c r="D2329" s="31">
        <v>2318181</v>
      </c>
      <c r="E2329" s="31">
        <f t="shared" si="45"/>
        <v>0</v>
      </c>
      <c r="F2329" s="43">
        <f>IFERROR(VLOOKUP(A2329,'2023'!A:N,13,0),0)</f>
        <v>3</v>
      </c>
      <c r="G2329" s="43">
        <f>IFERROR(VLOOKUP(A2329,'2023'!A:N,14,0),0)</f>
        <v>2318181</v>
      </c>
      <c r="H2329" s="43">
        <v>0</v>
      </c>
      <c r="I2329" s="43">
        <v>0</v>
      </c>
      <c r="J2329" s="44">
        <f t="shared" si="46"/>
        <v>772727</v>
      </c>
      <c r="K2329" s="43">
        <v>0</v>
      </c>
      <c r="L2329" s="43">
        <v>0</v>
      </c>
      <c r="M2329" s="44">
        <f t="shared" si="47"/>
        <v>0</v>
      </c>
      <c r="N2329" s="43">
        <f t="shared" si="48"/>
        <v>3</v>
      </c>
      <c r="O2329" s="44">
        <f t="shared" si="49"/>
        <v>2318181</v>
      </c>
    </row>
    <row r="2330" spans="1:15" x14ac:dyDescent="0.2">
      <c r="A2330" s="31" t="s">
        <v>1597</v>
      </c>
      <c r="B2330" s="31" t="s">
        <v>11</v>
      </c>
      <c r="C2330" s="31">
        <v>4</v>
      </c>
      <c r="D2330" s="31">
        <v>3272724</v>
      </c>
      <c r="E2330" s="31">
        <f t="shared" si="45"/>
        <v>0</v>
      </c>
      <c r="F2330" s="43">
        <f>IFERROR(VLOOKUP(A2330,'2023'!A:N,13,0),0)</f>
        <v>4</v>
      </c>
      <c r="G2330" s="43">
        <f>IFERROR(VLOOKUP(A2330,'2023'!A:N,14,0),0)</f>
        <v>3272724</v>
      </c>
      <c r="H2330" s="43">
        <v>0</v>
      </c>
      <c r="I2330" s="43">
        <v>0</v>
      </c>
      <c r="J2330" s="44">
        <f t="shared" si="46"/>
        <v>818181</v>
      </c>
      <c r="K2330" s="43">
        <v>0</v>
      </c>
      <c r="L2330" s="43">
        <v>0</v>
      </c>
      <c r="M2330" s="44">
        <f t="shared" si="47"/>
        <v>0</v>
      </c>
      <c r="N2330" s="43">
        <f t="shared" si="48"/>
        <v>4</v>
      </c>
      <c r="O2330" s="44">
        <f t="shared" si="49"/>
        <v>3272724</v>
      </c>
    </row>
    <row r="2331" spans="1:15" x14ac:dyDescent="0.2">
      <c r="A2331" s="31" t="s">
        <v>1616</v>
      </c>
      <c r="B2331" s="31" t="s">
        <v>11</v>
      </c>
      <c r="C2331" s="31">
        <v>7</v>
      </c>
      <c r="D2331" s="31">
        <v>3074267</v>
      </c>
      <c r="E2331" s="31">
        <f t="shared" si="45"/>
        <v>0</v>
      </c>
      <c r="F2331" s="43">
        <f>IFERROR(VLOOKUP(A2331,'2023'!A:N,13,0),0)</f>
        <v>7</v>
      </c>
      <c r="G2331" s="43">
        <f>IFERROR(VLOOKUP(A2331,'2023'!A:N,14,0),0)</f>
        <v>3074267</v>
      </c>
      <c r="H2331" s="43">
        <v>0</v>
      </c>
      <c r="I2331" s="43">
        <v>0</v>
      </c>
      <c r="J2331" s="44">
        <f t="shared" si="46"/>
        <v>439181</v>
      </c>
      <c r="K2331" s="43">
        <v>0</v>
      </c>
      <c r="L2331" s="43">
        <v>0</v>
      </c>
      <c r="M2331" s="44">
        <f t="shared" si="47"/>
        <v>0</v>
      </c>
      <c r="N2331" s="43">
        <f t="shared" si="48"/>
        <v>7</v>
      </c>
      <c r="O2331" s="44">
        <f t="shared" si="49"/>
        <v>3074267</v>
      </c>
    </row>
    <row r="2332" spans="1:15" x14ac:dyDescent="0.2">
      <c r="A2332" s="31" t="s">
        <v>1618</v>
      </c>
      <c r="B2332" s="31" t="s">
        <v>11</v>
      </c>
      <c r="C2332" s="31">
        <v>7</v>
      </c>
      <c r="D2332" s="31">
        <v>22048978</v>
      </c>
      <c r="E2332" s="31">
        <f t="shared" si="45"/>
        <v>0</v>
      </c>
      <c r="F2332" s="43">
        <f>IFERROR(VLOOKUP(A2332,'2023'!A:N,13,0),0)</f>
        <v>7</v>
      </c>
      <c r="G2332" s="43">
        <f>IFERROR(VLOOKUP(A2332,'2023'!A:N,14,0),0)</f>
        <v>22048978</v>
      </c>
      <c r="H2332" s="43">
        <v>0</v>
      </c>
      <c r="I2332" s="43">
        <v>0</v>
      </c>
      <c r="J2332" s="44">
        <f t="shared" si="46"/>
        <v>3149854</v>
      </c>
      <c r="K2332" s="43">
        <v>0</v>
      </c>
      <c r="L2332" s="43">
        <v>0</v>
      </c>
      <c r="M2332" s="44">
        <f t="shared" si="47"/>
        <v>0</v>
      </c>
      <c r="N2332" s="43">
        <f t="shared" si="48"/>
        <v>7</v>
      </c>
      <c r="O2332" s="44">
        <f t="shared" si="49"/>
        <v>22048978</v>
      </c>
    </row>
    <row r="2333" spans="1:15" x14ac:dyDescent="0.2">
      <c r="A2333" s="31" t="s">
        <v>1625</v>
      </c>
      <c r="B2333" s="31" t="s">
        <v>34</v>
      </c>
      <c r="C2333" s="31">
        <v>1</v>
      </c>
      <c r="D2333" s="31">
        <v>954545</v>
      </c>
      <c r="E2333" s="31">
        <f t="shared" si="45"/>
        <v>0</v>
      </c>
      <c r="F2333" s="43">
        <f>IFERROR(VLOOKUP(A2333,'2023'!A:N,13,0),0)</f>
        <v>1</v>
      </c>
      <c r="G2333" s="43">
        <f>IFERROR(VLOOKUP(A2333,'2023'!A:N,14,0),0)</f>
        <v>954545</v>
      </c>
      <c r="H2333" s="43">
        <v>0</v>
      </c>
      <c r="I2333" s="43">
        <v>0</v>
      </c>
      <c r="J2333" s="44">
        <f t="shared" si="46"/>
        <v>954545</v>
      </c>
      <c r="K2333" s="43">
        <v>0</v>
      </c>
      <c r="L2333" s="43">
        <v>0</v>
      </c>
      <c r="M2333" s="44">
        <f t="shared" si="47"/>
        <v>0</v>
      </c>
      <c r="N2333" s="43">
        <f t="shared" si="48"/>
        <v>1</v>
      </c>
      <c r="O2333" s="44">
        <f t="shared" si="49"/>
        <v>954545</v>
      </c>
    </row>
    <row r="2334" spans="1:15" x14ac:dyDescent="0.2">
      <c r="A2334" s="31" t="s">
        <v>1627</v>
      </c>
      <c r="B2334" s="31" t="s">
        <v>11</v>
      </c>
      <c r="C2334" s="31">
        <v>1</v>
      </c>
      <c r="D2334" s="31">
        <v>1381818</v>
      </c>
      <c r="E2334" s="31">
        <f t="shared" si="45"/>
        <v>0</v>
      </c>
      <c r="F2334" s="43">
        <f>IFERROR(VLOOKUP(A2334,'2023'!A:N,13,0),0)</f>
        <v>1</v>
      </c>
      <c r="G2334" s="43">
        <f>IFERROR(VLOOKUP(A2334,'2023'!A:N,14,0),0)</f>
        <v>1381818</v>
      </c>
      <c r="H2334" s="43">
        <v>0</v>
      </c>
      <c r="I2334" s="43">
        <v>0</v>
      </c>
      <c r="J2334" s="44">
        <f t="shared" si="46"/>
        <v>1381818</v>
      </c>
      <c r="K2334" s="43">
        <v>0</v>
      </c>
      <c r="L2334" s="43">
        <v>0</v>
      </c>
      <c r="M2334" s="44">
        <f t="shared" si="47"/>
        <v>0</v>
      </c>
      <c r="N2334" s="43">
        <f t="shared" si="48"/>
        <v>1</v>
      </c>
      <c r="O2334" s="44">
        <f t="shared" si="49"/>
        <v>1381818</v>
      </c>
    </row>
    <row r="2335" spans="1:15" x14ac:dyDescent="0.2">
      <c r="A2335" s="31" t="s">
        <v>1630</v>
      </c>
      <c r="B2335" s="31" t="s">
        <v>11</v>
      </c>
      <c r="C2335" s="31">
        <v>1</v>
      </c>
      <c r="D2335" s="31">
        <v>4454545</v>
      </c>
      <c r="E2335" s="31">
        <f t="shared" si="45"/>
        <v>0</v>
      </c>
      <c r="F2335" s="43">
        <f>IFERROR(VLOOKUP(A2335,'2023'!A:N,13,0),0)</f>
        <v>1</v>
      </c>
      <c r="G2335" s="43">
        <f>IFERROR(VLOOKUP(A2335,'2023'!A:N,14,0),0)</f>
        <v>4454545</v>
      </c>
      <c r="H2335" s="43">
        <v>0</v>
      </c>
      <c r="I2335" s="43">
        <v>0</v>
      </c>
      <c r="J2335" s="44">
        <f t="shared" si="46"/>
        <v>4454545</v>
      </c>
      <c r="K2335" s="43">
        <v>0</v>
      </c>
      <c r="L2335" s="43">
        <v>0</v>
      </c>
      <c r="M2335" s="44">
        <f t="shared" si="47"/>
        <v>0</v>
      </c>
      <c r="N2335" s="43">
        <f t="shared" si="48"/>
        <v>1</v>
      </c>
      <c r="O2335" s="44">
        <f t="shared" si="49"/>
        <v>4454545</v>
      </c>
    </row>
    <row r="2336" spans="1:15" x14ac:dyDescent="0.2">
      <c r="A2336" s="31" t="s">
        <v>1652</v>
      </c>
      <c r="B2336" s="31" t="s">
        <v>11</v>
      </c>
      <c r="C2336" s="31">
        <v>100</v>
      </c>
      <c r="D2336" s="31">
        <v>26822245</v>
      </c>
      <c r="E2336" s="31">
        <f t="shared" si="45"/>
        <v>0</v>
      </c>
      <c r="F2336" s="43">
        <f>IFERROR(VLOOKUP(A2336,'2023'!A:N,13,0),0)</f>
        <v>100</v>
      </c>
      <c r="G2336" s="43">
        <f>IFERROR(VLOOKUP(A2336,'2023'!A:N,14,0),0)</f>
        <v>26822245.045045044</v>
      </c>
      <c r="H2336" s="43">
        <v>0</v>
      </c>
      <c r="I2336" s="43">
        <v>0</v>
      </c>
      <c r="J2336" s="44">
        <f t="shared" si="46"/>
        <v>268222.45045045041</v>
      </c>
      <c r="K2336" s="43">
        <v>0</v>
      </c>
      <c r="L2336" s="43">
        <v>0</v>
      </c>
      <c r="M2336" s="44">
        <f t="shared" si="47"/>
        <v>0</v>
      </c>
      <c r="N2336" s="43">
        <f t="shared" si="48"/>
        <v>100</v>
      </c>
      <c r="O2336" s="44">
        <f t="shared" si="49"/>
        <v>26822245.045045044</v>
      </c>
    </row>
    <row r="2337" spans="1:15" x14ac:dyDescent="0.2">
      <c r="A2337" s="31" t="s">
        <v>1656</v>
      </c>
      <c r="B2337" s="31" t="s">
        <v>11</v>
      </c>
      <c r="C2337" s="31">
        <v>9</v>
      </c>
      <c r="D2337" s="31">
        <v>4610179</v>
      </c>
      <c r="E2337" s="31">
        <f t="shared" si="45"/>
        <v>0</v>
      </c>
      <c r="F2337" s="43">
        <f>IFERROR(VLOOKUP(A2337,'2023'!A:N,13,0),0)</f>
        <v>9</v>
      </c>
      <c r="G2337" s="43">
        <f>IFERROR(VLOOKUP(A2337,'2023'!A:N,14,0),0)</f>
        <v>4610178.5999999996</v>
      </c>
      <c r="H2337" s="43">
        <v>0</v>
      </c>
      <c r="I2337" s="43">
        <v>0</v>
      </c>
      <c r="J2337" s="44">
        <f t="shared" si="46"/>
        <v>512242.06666666665</v>
      </c>
      <c r="K2337" s="43">
        <v>0</v>
      </c>
      <c r="L2337" s="43">
        <v>0</v>
      </c>
      <c r="M2337" s="44">
        <f t="shared" si="47"/>
        <v>0</v>
      </c>
      <c r="N2337" s="43">
        <f t="shared" si="48"/>
        <v>9</v>
      </c>
      <c r="O2337" s="44">
        <f t="shared" si="49"/>
        <v>4610178.5999999996</v>
      </c>
    </row>
    <row r="2338" spans="1:15" x14ac:dyDescent="0.2">
      <c r="A2338" s="31" t="s">
        <v>1674</v>
      </c>
      <c r="B2338" s="31" t="s">
        <v>11</v>
      </c>
      <c r="C2338" s="31">
        <v>5</v>
      </c>
      <c r="D2338" s="31">
        <v>300000</v>
      </c>
      <c r="E2338" s="31">
        <f t="shared" si="45"/>
        <v>0</v>
      </c>
      <c r="F2338" s="43">
        <f>IFERROR(VLOOKUP(A2338,'2023'!A:N,13,0),0)</f>
        <v>5</v>
      </c>
      <c r="G2338" s="43">
        <f>IFERROR(VLOOKUP(A2338,'2023'!A:N,14,0),0)</f>
        <v>300000</v>
      </c>
      <c r="H2338" s="43">
        <v>0</v>
      </c>
      <c r="I2338" s="43">
        <v>0</v>
      </c>
      <c r="J2338" s="44">
        <f t="shared" si="46"/>
        <v>60000</v>
      </c>
      <c r="K2338" s="43">
        <v>0</v>
      </c>
      <c r="L2338" s="43">
        <v>0</v>
      </c>
      <c r="M2338" s="44">
        <f t="shared" si="47"/>
        <v>0</v>
      </c>
      <c r="N2338" s="43">
        <f t="shared" si="48"/>
        <v>5</v>
      </c>
      <c r="O2338" s="44">
        <f t="shared" si="49"/>
        <v>300000</v>
      </c>
    </row>
    <row r="2339" spans="1:15" x14ac:dyDescent="0.2">
      <c r="A2339" s="31" t="s">
        <v>1689</v>
      </c>
      <c r="B2339" s="31" t="s">
        <v>11</v>
      </c>
      <c r="C2339" s="31">
        <v>2</v>
      </c>
      <c r="D2339" s="31">
        <v>2238495</v>
      </c>
      <c r="E2339" s="31">
        <f t="shared" si="45"/>
        <v>0</v>
      </c>
      <c r="F2339" s="43">
        <f>IFERROR(VLOOKUP(A2339,'2023'!A:N,13,0),0)</f>
        <v>2</v>
      </c>
      <c r="G2339" s="43">
        <f>IFERROR(VLOOKUP(A2339,'2023'!A:N,14,0),0)</f>
        <v>2238495.333333333</v>
      </c>
      <c r="H2339" s="43">
        <v>0</v>
      </c>
      <c r="I2339" s="43">
        <v>0</v>
      </c>
      <c r="J2339" s="44">
        <f t="shared" si="46"/>
        <v>1119247.6666666665</v>
      </c>
      <c r="K2339" s="43">
        <v>0</v>
      </c>
      <c r="L2339" s="43">
        <v>0</v>
      </c>
      <c r="M2339" s="44">
        <f t="shared" si="47"/>
        <v>0</v>
      </c>
      <c r="N2339" s="43">
        <f t="shared" si="48"/>
        <v>2</v>
      </c>
      <c r="O2339" s="44">
        <f t="shared" si="49"/>
        <v>2238495.333333333</v>
      </c>
    </row>
    <row r="2340" spans="1:15" x14ac:dyDescent="0.2">
      <c r="A2340" s="31" t="s">
        <v>1701</v>
      </c>
      <c r="B2340" s="31" t="s">
        <v>1392</v>
      </c>
      <c r="C2340" s="31">
        <v>40</v>
      </c>
      <c r="D2340" s="31">
        <v>117160</v>
      </c>
      <c r="E2340" s="31">
        <f t="shared" si="45"/>
        <v>0</v>
      </c>
      <c r="F2340" s="43">
        <f>IFERROR(VLOOKUP(A2340,'2023'!A:N,13,0),0)</f>
        <v>40</v>
      </c>
      <c r="G2340" s="43">
        <f>IFERROR(VLOOKUP(A2340,'2023'!A:N,14,0),0)</f>
        <v>117160</v>
      </c>
      <c r="H2340" s="43">
        <v>0</v>
      </c>
      <c r="I2340" s="43">
        <v>0</v>
      </c>
      <c r="J2340" s="44">
        <f t="shared" si="46"/>
        <v>2929</v>
      </c>
      <c r="K2340" s="43">
        <v>0</v>
      </c>
      <c r="L2340" s="43">
        <v>0</v>
      </c>
      <c r="M2340" s="44">
        <f t="shared" si="47"/>
        <v>0</v>
      </c>
      <c r="N2340" s="43">
        <f t="shared" si="48"/>
        <v>40</v>
      </c>
      <c r="O2340" s="44">
        <f t="shared" si="49"/>
        <v>117160</v>
      </c>
    </row>
    <row r="2341" spans="1:15" x14ac:dyDescent="0.2">
      <c r="A2341" s="31" t="s">
        <v>1704</v>
      </c>
      <c r="B2341" s="31" t="s">
        <v>11</v>
      </c>
      <c r="C2341" s="31">
        <v>1</v>
      </c>
      <c r="D2341" s="31">
        <v>185000</v>
      </c>
      <c r="E2341" s="31">
        <f t="shared" si="45"/>
        <v>0</v>
      </c>
      <c r="F2341" s="43">
        <f>IFERROR(VLOOKUP(A2341,'2023'!A:N,13,0),0)</f>
        <v>1</v>
      </c>
      <c r="G2341" s="43">
        <f>IFERROR(VLOOKUP(A2341,'2023'!A:N,14,0),0)</f>
        <v>185000</v>
      </c>
      <c r="H2341" s="43">
        <v>0</v>
      </c>
      <c r="I2341" s="43">
        <v>0</v>
      </c>
      <c r="J2341" s="44">
        <f t="shared" si="46"/>
        <v>185000</v>
      </c>
      <c r="K2341" s="43">
        <v>0</v>
      </c>
      <c r="L2341" s="43">
        <v>0</v>
      </c>
      <c r="M2341" s="44">
        <f t="shared" si="47"/>
        <v>0</v>
      </c>
      <c r="N2341" s="43">
        <f t="shared" si="48"/>
        <v>1</v>
      </c>
      <c r="O2341" s="44">
        <f t="shared" si="49"/>
        <v>185000</v>
      </c>
    </row>
    <row r="2342" spans="1:15" x14ac:dyDescent="0.2">
      <c r="A2342" s="31" t="s">
        <v>1707</v>
      </c>
      <c r="B2342" s="31" t="s">
        <v>11</v>
      </c>
      <c r="C2342" s="31">
        <v>17</v>
      </c>
      <c r="D2342" s="31">
        <v>18081819</v>
      </c>
      <c r="E2342" s="31">
        <f t="shared" si="45"/>
        <v>0</v>
      </c>
      <c r="F2342" s="43">
        <f>IFERROR(VLOOKUP(A2342,'2023'!A:N,13,0),0)</f>
        <v>17</v>
      </c>
      <c r="G2342" s="43">
        <f>IFERROR(VLOOKUP(A2342,'2023'!A:N,14,0),0)</f>
        <v>18081818.611111112</v>
      </c>
      <c r="H2342" s="43">
        <v>0</v>
      </c>
      <c r="I2342" s="43">
        <v>0</v>
      </c>
      <c r="J2342" s="44">
        <f t="shared" si="46"/>
        <v>1063636.388888889</v>
      </c>
      <c r="K2342" s="43">
        <v>0</v>
      </c>
      <c r="L2342" s="43">
        <v>0</v>
      </c>
      <c r="M2342" s="44">
        <f t="shared" si="47"/>
        <v>0</v>
      </c>
      <c r="N2342" s="43">
        <f t="shared" si="48"/>
        <v>17</v>
      </c>
      <c r="O2342" s="44">
        <f t="shared" si="49"/>
        <v>18081818.611111112</v>
      </c>
    </row>
    <row r="2343" spans="1:15" x14ac:dyDescent="0.2">
      <c r="A2343" s="31" t="s">
        <v>1719</v>
      </c>
      <c r="B2343" s="31" t="s">
        <v>11</v>
      </c>
      <c r="C2343" s="31">
        <v>32</v>
      </c>
      <c r="D2343" s="31">
        <v>11345440</v>
      </c>
      <c r="E2343" s="31">
        <f t="shared" si="45"/>
        <v>0</v>
      </c>
      <c r="F2343" s="43">
        <f>IFERROR(VLOOKUP(A2343,'2023'!A:N,13,0),0)</f>
        <v>32</v>
      </c>
      <c r="G2343" s="43">
        <f>IFERROR(VLOOKUP(A2343,'2023'!A:N,14,0),0)</f>
        <v>11345440</v>
      </c>
      <c r="H2343" s="43">
        <v>0</v>
      </c>
      <c r="I2343" s="43">
        <v>0</v>
      </c>
      <c r="J2343" s="44">
        <f t="shared" si="46"/>
        <v>354545</v>
      </c>
      <c r="K2343" s="43">
        <v>0</v>
      </c>
      <c r="L2343" s="43">
        <v>0</v>
      </c>
      <c r="M2343" s="44">
        <f t="shared" si="47"/>
        <v>0</v>
      </c>
      <c r="N2343" s="43">
        <f t="shared" si="48"/>
        <v>32</v>
      </c>
      <c r="O2343" s="44">
        <f t="shared" si="49"/>
        <v>11345440</v>
      </c>
    </row>
    <row r="2344" spans="1:15" x14ac:dyDescent="0.2">
      <c r="A2344" s="31" t="s">
        <v>1725</v>
      </c>
      <c r="B2344" s="31" t="s">
        <v>11</v>
      </c>
      <c r="C2344" s="31">
        <v>2</v>
      </c>
      <c r="D2344" s="31">
        <v>581818</v>
      </c>
      <c r="E2344" s="31">
        <f t="shared" si="45"/>
        <v>0</v>
      </c>
      <c r="F2344" s="43">
        <f>IFERROR(VLOOKUP(A2344,'2023'!A:N,13,0),0)</f>
        <v>2</v>
      </c>
      <c r="G2344" s="43">
        <f>IFERROR(VLOOKUP(A2344,'2023'!A:N,14,0),0)</f>
        <v>581818</v>
      </c>
      <c r="H2344" s="43">
        <v>0</v>
      </c>
      <c r="I2344" s="43">
        <v>0</v>
      </c>
      <c r="J2344" s="44">
        <f t="shared" si="46"/>
        <v>290909</v>
      </c>
      <c r="K2344" s="43">
        <v>0</v>
      </c>
      <c r="L2344" s="43">
        <v>0</v>
      </c>
      <c r="M2344" s="44">
        <f t="shared" si="47"/>
        <v>0</v>
      </c>
      <c r="N2344" s="43">
        <f t="shared" si="48"/>
        <v>2</v>
      </c>
      <c r="O2344" s="44">
        <f t="shared" si="49"/>
        <v>581818</v>
      </c>
    </row>
    <row r="2345" spans="1:15" x14ac:dyDescent="0.2">
      <c r="A2345" s="31" t="s">
        <v>1729</v>
      </c>
      <c r="B2345" s="31" t="s">
        <v>11</v>
      </c>
      <c r="C2345" s="31">
        <v>2</v>
      </c>
      <c r="D2345" s="31">
        <v>1600000</v>
      </c>
      <c r="E2345" s="31">
        <f t="shared" si="45"/>
        <v>0</v>
      </c>
      <c r="F2345" s="43">
        <f>IFERROR(VLOOKUP(A2345,'2023'!A:N,13,0),0)</f>
        <v>2</v>
      </c>
      <c r="G2345" s="43">
        <f>IFERROR(VLOOKUP(A2345,'2023'!A:N,14,0),0)</f>
        <v>1600000</v>
      </c>
      <c r="H2345" s="43">
        <v>0</v>
      </c>
      <c r="I2345" s="43">
        <v>0</v>
      </c>
      <c r="J2345" s="44">
        <f t="shared" si="46"/>
        <v>800000</v>
      </c>
      <c r="K2345" s="43">
        <v>0</v>
      </c>
      <c r="L2345" s="43">
        <v>0</v>
      </c>
      <c r="M2345" s="44">
        <f t="shared" si="47"/>
        <v>0</v>
      </c>
      <c r="N2345" s="43">
        <f t="shared" si="48"/>
        <v>2</v>
      </c>
      <c r="O2345" s="44">
        <f t="shared" si="49"/>
        <v>1600000</v>
      </c>
    </row>
    <row r="2346" spans="1:15" x14ac:dyDescent="0.2">
      <c r="A2346" s="31" t="s">
        <v>1747</v>
      </c>
      <c r="B2346" s="31" t="s">
        <v>11</v>
      </c>
      <c r="C2346" s="31">
        <v>4</v>
      </c>
      <c r="D2346" s="31">
        <v>3563636</v>
      </c>
      <c r="E2346" s="31">
        <f t="shared" si="45"/>
        <v>0</v>
      </c>
      <c r="F2346" s="43">
        <f>IFERROR(VLOOKUP(A2346,'2023'!A:N,13,0),0)</f>
        <v>4</v>
      </c>
      <c r="G2346" s="43">
        <f>IFERROR(VLOOKUP(A2346,'2023'!A:N,14,0),0)</f>
        <v>3563636</v>
      </c>
      <c r="H2346" s="43">
        <v>0</v>
      </c>
      <c r="I2346" s="43">
        <v>0</v>
      </c>
      <c r="J2346" s="44">
        <f t="shared" si="46"/>
        <v>890909</v>
      </c>
      <c r="K2346" s="43">
        <v>0</v>
      </c>
      <c r="L2346" s="43">
        <v>0</v>
      </c>
      <c r="M2346" s="44">
        <f t="shared" si="47"/>
        <v>0</v>
      </c>
      <c r="N2346" s="43">
        <f t="shared" si="48"/>
        <v>4</v>
      </c>
      <c r="O2346" s="44">
        <f t="shared" si="49"/>
        <v>3563636</v>
      </c>
    </row>
    <row r="2347" spans="1:15" x14ac:dyDescent="0.2">
      <c r="A2347" s="31" t="s">
        <v>1753</v>
      </c>
      <c r="B2347" s="31" t="s">
        <v>11</v>
      </c>
      <c r="C2347" s="31">
        <v>1</v>
      </c>
      <c r="D2347" s="31">
        <v>2900000</v>
      </c>
      <c r="E2347" s="31">
        <f t="shared" si="45"/>
        <v>0</v>
      </c>
      <c r="F2347" s="43">
        <f>IFERROR(VLOOKUP(A2347,'2023'!A:N,13,0),0)</f>
        <v>1</v>
      </c>
      <c r="G2347" s="43">
        <f>IFERROR(VLOOKUP(A2347,'2023'!A:N,14,0),0)</f>
        <v>2900000</v>
      </c>
      <c r="H2347" s="43">
        <v>0</v>
      </c>
      <c r="I2347" s="43">
        <v>0</v>
      </c>
      <c r="J2347" s="44">
        <f t="shared" si="46"/>
        <v>2900000</v>
      </c>
      <c r="K2347" s="43">
        <v>0</v>
      </c>
      <c r="L2347" s="43">
        <v>0</v>
      </c>
      <c r="M2347" s="44">
        <f t="shared" si="47"/>
        <v>0</v>
      </c>
      <c r="N2347" s="43">
        <f t="shared" si="48"/>
        <v>1</v>
      </c>
      <c r="O2347" s="44">
        <f t="shared" si="49"/>
        <v>2900000</v>
      </c>
    </row>
    <row r="2348" spans="1:15" x14ac:dyDescent="0.2">
      <c r="A2348" s="31" t="s">
        <v>1765</v>
      </c>
      <c r="B2348" s="31" t="s">
        <v>141</v>
      </c>
      <c r="C2348" s="31">
        <v>2</v>
      </c>
      <c r="D2348" s="31">
        <v>500000</v>
      </c>
      <c r="E2348" s="31">
        <f t="shared" si="45"/>
        <v>0</v>
      </c>
      <c r="F2348" s="43">
        <f>IFERROR(VLOOKUP(A2348,'2023'!A:N,13,0),0)</f>
        <v>2</v>
      </c>
      <c r="G2348" s="43">
        <f>IFERROR(VLOOKUP(A2348,'2023'!A:N,14,0),0)</f>
        <v>500000</v>
      </c>
      <c r="H2348" s="43">
        <v>0</v>
      </c>
      <c r="I2348" s="43">
        <v>0</v>
      </c>
      <c r="J2348" s="44">
        <f t="shared" si="46"/>
        <v>250000</v>
      </c>
      <c r="K2348" s="43">
        <v>0</v>
      </c>
      <c r="L2348" s="43">
        <v>0</v>
      </c>
      <c r="M2348" s="44">
        <f t="shared" si="47"/>
        <v>0</v>
      </c>
      <c r="N2348" s="43">
        <f t="shared" si="48"/>
        <v>2</v>
      </c>
      <c r="O2348" s="44">
        <f t="shared" si="49"/>
        <v>500000</v>
      </c>
    </row>
    <row r="2349" spans="1:15" x14ac:dyDescent="0.2">
      <c r="A2349" s="31" t="s">
        <v>1801</v>
      </c>
      <c r="B2349" s="31" t="s">
        <v>11</v>
      </c>
      <c r="C2349" s="31">
        <v>3</v>
      </c>
      <c r="D2349" s="31">
        <v>2863635</v>
      </c>
      <c r="E2349" s="31">
        <f t="shared" si="45"/>
        <v>0</v>
      </c>
      <c r="F2349" s="43">
        <f>IFERROR(VLOOKUP(A2349,'2023'!A:N,13,0),0)</f>
        <v>3</v>
      </c>
      <c r="G2349" s="43">
        <f>IFERROR(VLOOKUP(A2349,'2023'!A:N,14,0),0)</f>
        <v>2863635</v>
      </c>
      <c r="H2349" s="43">
        <v>0</v>
      </c>
      <c r="I2349" s="43">
        <v>0</v>
      </c>
      <c r="J2349" s="44">
        <f t="shared" si="46"/>
        <v>954545</v>
      </c>
      <c r="K2349" s="43">
        <v>0</v>
      </c>
      <c r="L2349" s="43">
        <v>0</v>
      </c>
      <c r="M2349" s="44">
        <f t="shared" si="47"/>
        <v>0</v>
      </c>
      <c r="N2349" s="43">
        <f t="shared" si="48"/>
        <v>3</v>
      </c>
      <c r="O2349" s="44">
        <f t="shared" si="49"/>
        <v>2863635</v>
      </c>
    </row>
    <row r="2350" spans="1:15" x14ac:dyDescent="0.2">
      <c r="A2350" s="31" t="s">
        <v>1823</v>
      </c>
      <c r="B2350" s="31" t="s">
        <v>11</v>
      </c>
      <c r="C2350" s="31">
        <v>4</v>
      </c>
      <c r="D2350" s="31">
        <v>2175756</v>
      </c>
      <c r="E2350" s="31">
        <f t="shared" si="45"/>
        <v>0</v>
      </c>
      <c r="F2350" s="43">
        <f>IFERROR(VLOOKUP(A2350,'2023'!A:N,13,0),0)</f>
        <v>4</v>
      </c>
      <c r="G2350" s="43">
        <f>IFERROR(VLOOKUP(A2350,'2023'!A:N,14,0),0)</f>
        <v>2175756</v>
      </c>
      <c r="H2350" s="43">
        <v>0</v>
      </c>
      <c r="I2350" s="43">
        <v>0</v>
      </c>
      <c r="J2350" s="44">
        <f t="shared" si="46"/>
        <v>543939</v>
      </c>
      <c r="K2350" s="43">
        <v>0</v>
      </c>
      <c r="L2350" s="43">
        <v>0</v>
      </c>
      <c r="M2350" s="44">
        <f t="shared" si="47"/>
        <v>0</v>
      </c>
      <c r="N2350" s="43">
        <f t="shared" si="48"/>
        <v>4</v>
      </c>
      <c r="O2350" s="44">
        <f t="shared" si="49"/>
        <v>2175756</v>
      </c>
    </row>
    <row r="2351" spans="1:15" x14ac:dyDescent="0.2">
      <c r="A2351" s="31" t="s">
        <v>1827</v>
      </c>
      <c r="B2351" s="31" t="s">
        <v>11</v>
      </c>
      <c r="C2351" s="31">
        <v>5</v>
      </c>
      <c r="D2351" s="31">
        <v>1467529</v>
      </c>
      <c r="E2351" s="31">
        <f t="shared" si="45"/>
        <v>0</v>
      </c>
      <c r="F2351" s="43">
        <f>IFERROR(VLOOKUP(A2351,'2023'!A:N,13,0),0)</f>
        <v>5</v>
      </c>
      <c r="G2351" s="43">
        <f>IFERROR(VLOOKUP(A2351,'2023'!A:N,14,0),0)</f>
        <v>1467529.2857142854</v>
      </c>
      <c r="H2351" s="43">
        <v>0</v>
      </c>
      <c r="I2351" s="43">
        <v>0</v>
      </c>
      <c r="J2351" s="44">
        <f t="shared" si="46"/>
        <v>293505.8571428571</v>
      </c>
      <c r="K2351" s="43">
        <v>0</v>
      </c>
      <c r="L2351" s="43">
        <v>0</v>
      </c>
      <c r="M2351" s="44">
        <f t="shared" si="47"/>
        <v>0</v>
      </c>
      <c r="N2351" s="43">
        <f t="shared" si="48"/>
        <v>5</v>
      </c>
      <c r="O2351" s="44">
        <f t="shared" si="49"/>
        <v>1467529.2857142854</v>
      </c>
    </row>
    <row r="2352" spans="1:15" x14ac:dyDescent="0.2">
      <c r="A2352" s="31" t="s">
        <v>1837</v>
      </c>
      <c r="B2352" s="31" t="s">
        <v>11</v>
      </c>
      <c r="C2352" s="31">
        <v>17</v>
      </c>
      <c r="D2352" s="31">
        <v>9817500</v>
      </c>
      <c r="E2352" s="31">
        <f t="shared" si="45"/>
        <v>0</v>
      </c>
      <c r="F2352" s="43">
        <f>IFERROR(VLOOKUP(A2352,'2023'!A:N,13,0),0)</f>
        <v>17</v>
      </c>
      <c r="G2352" s="43">
        <f>IFERROR(VLOOKUP(A2352,'2023'!A:N,14,0),0)</f>
        <v>9817500</v>
      </c>
      <c r="H2352" s="43">
        <v>0</v>
      </c>
      <c r="I2352" s="43">
        <v>0</v>
      </c>
      <c r="J2352" s="44">
        <f t="shared" si="46"/>
        <v>577500</v>
      </c>
      <c r="K2352" s="43">
        <v>0</v>
      </c>
      <c r="L2352" s="43">
        <v>0</v>
      </c>
      <c r="M2352" s="44">
        <f t="shared" si="47"/>
        <v>0</v>
      </c>
      <c r="N2352" s="43">
        <f t="shared" si="48"/>
        <v>17</v>
      </c>
      <c r="O2352" s="44">
        <f t="shared" si="49"/>
        <v>9817500</v>
      </c>
    </row>
    <row r="2353" spans="1:15" x14ac:dyDescent="0.2">
      <c r="A2353" s="31" t="s">
        <v>1838</v>
      </c>
      <c r="B2353" s="31" t="s">
        <v>141</v>
      </c>
      <c r="C2353" s="31">
        <v>2</v>
      </c>
      <c r="D2353" s="31">
        <v>640000</v>
      </c>
      <c r="E2353" s="31">
        <f t="shared" si="45"/>
        <v>0</v>
      </c>
      <c r="F2353" s="43">
        <f>IFERROR(VLOOKUP(A2353,'2023'!A:N,13,0),0)</f>
        <v>2</v>
      </c>
      <c r="G2353" s="43">
        <f>IFERROR(VLOOKUP(A2353,'2023'!A:N,14,0),0)</f>
        <v>640000</v>
      </c>
      <c r="H2353" s="43">
        <v>0</v>
      </c>
      <c r="I2353" s="43">
        <v>0</v>
      </c>
      <c r="J2353" s="44">
        <f t="shared" si="46"/>
        <v>320000</v>
      </c>
      <c r="K2353" s="43">
        <v>0</v>
      </c>
      <c r="L2353" s="43">
        <v>0</v>
      </c>
      <c r="M2353" s="44">
        <f t="shared" si="47"/>
        <v>0</v>
      </c>
      <c r="N2353" s="43">
        <f t="shared" si="48"/>
        <v>2</v>
      </c>
      <c r="O2353" s="44">
        <f t="shared" si="49"/>
        <v>640000</v>
      </c>
    </row>
    <row r="2354" spans="1:15" x14ac:dyDescent="0.2">
      <c r="A2354" s="31" t="s">
        <v>1849</v>
      </c>
      <c r="B2354" s="31" t="s">
        <v>1392</v>
      </c>
      <c r="C2354" s="31">
        <v>2</v>
      </c>
      <c r="D2354" s="31">
        <v>4449090</v>
      </c>
      <c r="E2354" s="31">
        <f t="shared" si="45"/>
        <v>0</v>
      </c>
      <c r="F2354" s="43">
        <f>IFERROR(VLOOKUP(A2354,'2023'!A:N,13,0),0)</f>
        <v>2</v>
      </c>
      <c r="G2354" s="43">
        <f>IFERROR(VLOOKUP(A2354,'2023'!A:N,14,0),0)</f>
        <v>4449090</v>
      </c>
      <c r="H2354" s="43">
        <v>0</v>
      </c>
      <c r="I2354" s="43">
        <v>0</v>
      </c>
      <c r="J2354" s="44">
        <f t="shared" si="46"/>
        <v>2224545</v>
      </c>
      <c r="K2354" s="43">
        <v>0</v>
      </c>
      <c r="L2354" s="43">
        <v>0</v>
      </c>
      <c r="M2354" s="44">
        <f t="shared" si="47"/>
        <v>0</v>
      </c>
      <c r="N2354" s="43">
        <f t="shared" si="48"/>
        <v>2</v>
      </c>
      <c r="O2354" s="44">
        <f t="shared" si="49"/>
        <v>4449090</v>
      </c>
    </row>
    <row r="2355" spans="1:15" x14ac:dyDescent="0.2">
      <c r="A2355" s="31" t="s">
        <v>1851</v>
      </c>
      <c r="B2355" s="31" t="s">
        <v>25</v>
      </c>
      <c r="C2355" s="31">
        <v>3</v>
      </c>
      <c r="D2355" s="31">
        <v>33518181</v>
      </c>
      <c r="E2355" s="31">
        <f t="shared" si="45"/>
        <v>0</v>
      </c>
      <c r="F2355" s="43">
        <f>IFERROR(VLOOKUP(A2355,'2023'!A:N,13,0),0)</f>
        <v>3</v>
      </c>
      <c r="G2355" s="43">
        <f>IFERROR(VLOOKUP(A2355,'2023'!A:N,14,0),0)</f>
        <v>33518181</v>
      </c>
      <c r="H2355" s="43">
        <v>0</v>
      </c>
      <c r="I2355" s="43">
        <v>0</v>
      </c>
      <c r="J2355" s="44">
        <f t="shared" si="46"/>
        <v>11172727</v>
      </c>
      <c r="K2355" s="43">
        <v>0</v>
      </c>
      <c r="L2355" s="43">
        <v>0</v>
      </c>
      <c r="M2355" s="44">
        <f t="shared" si="47"/>
        <v>0</v>
      </c>
      <c r="N2355" s="43">
        <f t="shared" si="48"/>
        <v>3</v>
      </c>
      <c r="O2355" s="44">
        <f t="shared" si="49"/>
        <v>33518181</v>
      </c>
    </row>
    <row r="2356" spans="1:15" x14ac:dyDescent="0.2">
      <c r="A2356" s="31" t="s">
        <v>1868</v>
      </c>
      <c r="B2356" s="31" t="s">
        <v>20</v>
      </c>
      <c r="C2356" s="31">
        <v>1</v>
      </c>
      <c r="D2356" s="31">
        <v>8136364</v>
      </c>
      <c r="E2356" s="31">
        <f t="shared" si="45"/>
        <v>0</v>
      </c>
      <c r="F2356" s="43">
        <f>IFERROR(VLOOKUP(A2356,'2023'!A:N,13,0),0)</f>
        <v>1</v>
      </c>
      <c r="G2356" s="43">
        <f>IFERROR(VLOOKUP(A2356,'2023'!A:N,14,0),0)</f>
        <v>8136364</v>
      </c>
      <c r="H2356" s="43">
        <v>0</v>
      </c>
      <c r="I2356" s="43">
        <v>0</v>
      </c>
      <c r="J2356" s="44">
        <f t="shared" si="46"/>
        <v>8136364</v>
      </c>
      <c r="K2356" s="43">
        <v>0</v>
      </c>
      <c r="L2356" s="43">
        <v>0</v>
      </c>
      <c r="M2356" s="44">
        <f t="shared" si="47"/>
        <v>0</v>
      </c>
      <c r="N2356" s="43">
        <f t="shared" si="48"/>
        <v>1</v>
      </c>
      <c r="O2356" s="44">
        <f t="shared" si="49"/>
        <v>8136364</v>
      </c>
    </row>
    <row r="2357" spans="1:15" x14ac:dyDescent="0.2">
      <c r="A2357" s="31" t="s">
        <v>1870</v>
      </c>
      <c r="B2357" s="31" t="s">
        <v>11</v>
      </c>
      <c r="C2357" s="31">
        <v>14</v>
      </c>
      <c r="D2357" s="31">
        <v>5048486</v>
      </c>
      <c r="E2357" s="31">
        <f t="shared" si="45"/>
        <v>0</v>
      </c>
      <c r="F2357" s="43">
        <f>IFERROR(VLOOKUP(A2357,'2023'!A:N,13,0),0)</f>
        <v>14</v>
      </c>
      <c r="G2357" s="43">
        <f>IFERROR(VLOOKUP(A2357,'2023'!A:N,14,0),0)</f>
        <v>5048485.555555555</v>
      </c>
      <c r="H2357" s="43">
        <v>0</v>
      </c>
      <c r="I2357" s="43">
        <v>0</v>
      </c>
      <c r="J2357" s="44">
        <f t="shared" si="46"/>
        <v>360606.11111111107</v>
      </c>
      <c r="K2357" s="43">
        <v>0</v>
      </c>
      <c r="L2357" s="43">
        <v>0</v>
      </c>
      <c r="M2357" s="44">
        <f t="shared" si="47"/>
        <v>0</v>
      </c>
      <c r="N2357" s="43">
        <f t="shared" si="48"/>
        <v>14</v>
      </c>
      <c r="O2357" s="44">
        <f t="shared" si="49"/>
        <v>5048485.555555555</v>
      </c>
    </row>
    <row r="2358" spans="1:15" x14ac:dyDescent="0.2">
      <c r="A2358" s="31" t="s">
        <v>1891</v>
      </c>
      <c r="B2358" s="31" t="s">
        <v>11</v>
      </c>
      <c r="C2358" s="31">
        <v>12</v>
      </c>
      <c r="D2358" s="31">
        <v>6436368</v>
      </c>
      <c r="E2358" s="31">
        <f t="shared" si="45"/>
        <v>0</v>
      </c>
      <c r="F2358" s="43">
        <f>IFERROR(VLOOKUP(A2358,'2023'!A:N,13,0),0)</f>
        <v>12</v>
      </c>
      <c r="G2358" s="43">
        <f>IFERROR(VLOOKUP(A2358,'2023'!A:N,14,0),0)</f>
        <v>6436368</v>
      </c>
      <c r="H2358" s="43">
        <v>0</v>
      </c>
      <c r="I2358" s="43">
        <v>0</v>
      </c>
      <c r="J2358" s="44">
        <f t="shared" si="46"/>
        <v>536364</v>
      </c>
      <c r="K2358" s="43">
        <v>0</v>
      </c>
      <c r="L2358" s="43">
        <v>0</v>
      </c>
      <c r="M2358" s="44">
        <f t="shared" si="47"/>
        <v>0</v>
      </c>
      <c r="N2358" s="43">
        <f t="shared" si="48"/>
        <v>12</v>
      </c>
      <c r="O2358" s="44">
        <f t="shared" si="49"/>
        <v>6436368</v>
      </c>
    </row>
    <row r="2359" spans="1:15" x14ac:dyDescent="0.2">
      <c r="A2359" s="31" t="s">
        <v>1932</v>
      </c>
      <c r="B2359" s="31" t="s">
        <v>11</v>
      </c>
      <c r="C2359" s="31">
        <v>41</v>
      </c>
      <c r="D2359" s="31">
        <v>12263610</v>
      </c>
      <c r="E2359" s="31">
        <f t="shared" si="45"/>
        <v>0</v>
      </c>
      <c r="F2359" s="43">
        <f>IFERROR(VLOOKUP(A2359,'2023'!A:N,13,0),0)</f>
        <v>41</v>
      </c>
      <c r="G2359" s="43">
        <f>IFERROR(VLOOKUP(A2359,'2023'!A:N,14,0),0)</f>
        <v>12263610</v>
      </c>
      <c r="H2359" s="43">
        <v>0</v>
      </c>
      <c r="I2359" s="43">
        <v>0</v>
      </c>
      <c r="J2359" s="44">
        <f t="shared" si="46"/>
        <v>299112.43902439025</v>
      </c>
      <c r="K2359" s="43">
        <v>0</v>
      </c>
      <c r="L2359" s="43">
        <v>0</v>
      </c>
      <c r="M2359" s="44">
        <f t="shared" si="47"/>
        <v>0</v>
      </c>
      <c r="N2359" s="43">
        <f t="shared" si="48"/>
        <v>41</v>
      </c>
      <c r="O2359" s="44">
        <f t="shared" si="49"/>
        <v>12263610</v>
      </c>
    </row>
    <row r="2360" spans="1:15" x14ac:dyDescent="0.2">
      <c r="A2360" s="31" t="s">
        <v>1946</v>
      </c>
      <c r="B2360" s="31" t="s">
        <v>11</v>
      </c>
      <c r="C2360" s="31">
        <v>3</v>
      </c>
      <c r="D2360" s="31">
        <v>3300000</v>
      </c>
      <c r="E2360" s="31">
        <f t="shared" si="45"/>
        <v>0</v>
      </c>
      <c r="F2360" s="43">
        <f>IFERROR(VLOOKUP(A2360,'2023'!A:N,13,0),0)</f>
        <v>3</v>
      </c>
      <c r="G2360" s="43">
        <f>IFERROR(VLOOKUP(A2360,'2023'!A:N,14,0),0)</f>
        <v>3300000</v>
      </c>
      <c r="H2360" s="43">
        <v>0</v>
      </c>
      <c r="I2360" s="43">
        <v>0</v>
      </c>
      <c r="J2360" s="44">
        <f t="shared" si="46"/>
        <v>1100000</v>
      </c>
      <c r="K2360" s="43">
        <v>0</v>
      </c>
      <c r="L2360" s="43">
        <v>0</v>
      </c>
      <c r="M2360" s="44">
        <f t="shared" si="47"/>
        <v>0</v>
      </c>
      <c r="N2360" s="43">
        <f t="shared" si="48"/>
        <v>3</v>
      </c>
      <c r="O2360" s="44">
        <f t="shared" si="49"/>
        <v>3300000</v>
      </c>
    </row>
    <row r="2361" spans="1:15" x14ac:dyDescent="0.2">
      <c r="A2361" s="31" t="s">
        <v>1993</v>
      </c>
      <c r="B2361" s="31" t="s">
        <v>141</v>
      </c>
      <c r="C2361" s="31">
        <v>1</v>
      </c>
      <c r="D2361" s="31">
        <v>260000</v>
      </c>
      <c r="E2361" s="31">
        <f t="shared" si="45"/>
        <v>0</v>
      </c>
      <c r="F2361" s="43">
        <f>IFERROR(VLOOKUP(A2361,'2023'!A:N,13,0),0)</f>
        <v>1</v>
      </c>
      <c r="G2361" s="43">
        <f>IFERROR(VLOOKUP(A2361,'2023'!A:N,14,0),0)</f>
        <v>260000</v>
      </c>
      <c r="H2361" s="43">
        <v>0</v>
      </c>
      <c r="I2361" s="43">
        <v>0</v>
      </c>
      <c r="J2361" s="44">
        <f t="shared" si="46"/>
        <v>260000</v>
      </c>
      <c r="K2361" s="43">
        <v>0</v>
      </c>
      <c r="L2361" s="43">
        <v>0</v>
      </c>
      <c r="M2361" s="44">
        <f t="shared" si="47"/>
        <v>0</v>
      </c>
      <c r="N2361" s="43">
        <f t="shared" si="48"/>
        <v>1</v>
      </c>
      <c r="O2361" s="44">
        <f t="shared" si="49"/>
        <v>260000</v>
      </c>
    </row>
    <row r="2362" spans="1:15" x14ac:dyDescent="0.2">
      <c r="A2362" s="31" t="s">
        <v>2028</v>
      </c>
      <c r="B2362" s="31" t="s">
        <v>34</v>
      </c>
      <c r="C2362" s="31">
        <v>21</v>
      </c>
      <c r="D2362" s="31">
        <v>140758743</v>
      </c>
      <c r="E2362" s="31">
        <f t="shared" si="45"/>
        <v>0</v>
      </c>
      <c r="F2362" s="43">
        <f>IFERROR(VLOOKUP(A2362,'2023'!A:N,13,0),0)</f>
        <v>21</v>
      </c>
      <c r="G2362" s="43">
        <f>IFERROR(VLOOKUP(A2362,'2023'!A:N,14,0),0)</f>
        <v>140758743.46153846</v>
      </c>
      <c r="H2362" s="43">
        <v>0</v>
      </c>
      <c r="I2362" s="43">
        <v>0</v>
      </c>
      <c r="J2362" s="44">
        <f t="shared" si="46"/>
        <v>6702797.307692308</v>
      </c>
      <c r="K2362" s="43">
        <v>0</v>
      </c>
      <c r="L2362" s="43">
        <v>0</v>
      </c>
      <c r="M2362" s="44">
        <f t="shared" si="47"/>
        <v>0</v>
      </c>
      <c r="N2362" s="43">
        <f t="shared" si="48"/>
        <v>21</v>
      </c>
      <c r="O2362" s="44">
        <f t="shared" si="49"/>
        <v>140758743.46153846</v>
      </c>
    </row>
    <row r="2363" spans="1:15" x14ac:dyDescent="0.2">
      <c r="A2363" s="31" t="s">
        <v>2030</v>
      </c>
      <c r="B2363" s="31" t="s">
        <v>11</v>
      </c>
      <c r="C2363" s="31">
        <v>66</v>
      </c>
      <c r="D2363" s="31">
        <v>20499961</v>
      </c>
      <c r="E2363" s="31">
        <f t="shared" si="45"/>
        <v>0</v>
      </c>
      <c r="F2363" s="43">
        <f>IFERROR(VLOOKUP(A2363,'2023'!A:N,13,0),0)</f>
        <v>66</v>
      </c>
      <c r="G2363" s="43">
        <f>IFERROR(VLOOKUP(A2363,'2023'!A:N,14,0),0)</f>
        <v>20499960.800000001</v>
      </c>
      <c r="H2363" s="43">
        <v>0</v>
      </c>
      <c r="I2363" s="43">
        <v>0</v>
      </c>
      <c r="J2363" s="44">
        <f t="shared" si="46"/>
        <v>310605.46666666667</v>
      </c>
      <c r="K2363" s="43">
        <v>0</v>
      </c>
      <c r="L2363" s="43">
        <v>0</v>
      </c>
      <c r="M2363" s="44">
        <f t="shared" si="47"/>
        <v>0</v>
      </c>
      <c r="N2363" s="43">
        <f t="shared" si="48"/>
        <v>66</v>
      </c>
      <c r="O2363" s="44">
        <f t="shared" si="49"/>
        <v>20499960.800000001</v>
      </c>
    </row>
    <row r="2364" spans="1:15" x14ac:dyDescent="0.2">
      <c r="A2364" s="31" t="s">
        <v>2058</v>
      </c>
      <c r="B2364" s="31" t="s">
        <v>11</v>
      </c>
      <c r="C2364" s="31">
        <v>3</v>
      </c>
      <c r="D2364" s="31">
        <v>5153064</v>
      </c>
      <c r="E2364" s="31">
        <f t="shared" si="45"/>
        <v>0</v>
      </c>
      <c r="F2364" s="43">
        <f>IFERROR(VLOOKUP(A2364,'2023'!A:N,13,0),0)</f>
        <v>3</v>
      </c>
      <c r="G2364" s="43">
        <f>IFERROR(VLOOKUP(A2364,'2023'!A:N,14,0),0)</f>
        <v>5153064</v>
      </c>
      <c r="H2364" s="43">
        <v>0</v>
      </c>
      <c r="I2364" s="43">
        <v>0</v>
      </c>
      <c r="J2364" s="44">
        <f t="shared" si="46"/>
        <v>1717688</v>
      </c>
      <c r="K2364" s="43">
        <v>0</v>
      </c>
      <c r="L2364" s="43">
        <v>0</v>
      </c>
      <c r="M2364" s="44">
        <f t="shared" si="47"/>
        <v>0</v>
      </c>
      <c r="N2364" s="43">
        <f t="shared" si="48"/>
        <v>3</v>
      </c>
      <c r="O2364" s="44">
        <f t="shared" si="49"/>
        <v>5153064</v>
      </c>
    </row>
    <row r="2365" spans="1:15" x14ac:dyDescent="0.2">
      <c r="A2365" s="31" t="s">
        <v>2259</v>
      </c>
      <c r="B2365" s="31" t="s">
        <v>11</v>
      </c>
      <c r="C2365" s="31">
        <v>5</v>
      </c>
      <c r="D2365" s="31">
        <v>3393128</v>
      </c>
      <c r="E2365" s="31">
        <f t="shared" si="45"/>
        <v>0</v>
      </c>
      <c r="F2365" s="43">
        <f>IFERROR(VLOOKUP(A2365,'2023'!A:N,13,0),0)</f>
        <v>5</v>
      </c>
      <c r="G2365" s="43">
        <f>IFERROR(VLOOKUP(A2365,'2023'!A:N,14,0),0)</f>
        <v>3393127.916666666</v>
      </c>
      <c r="H2365" s="43">
        <v>0</v>
      </c>
      <c r="I2365" s="43">
        <v>0</v>
      </c>
      <c r="J2365" s="44">
        <f t="shared" si="46"/>
        <v>678625.58333333326</v>
      </c>
      <c r="K2365" s="43">
        <v>0</v>
      </c>
      <c r="L2365" s="43">
        <v>0</v>
      </c>
      <c r="M2365" s="44">
        <f t="shared" si="47"/>
        <v>0</v>
      </c>
      <c r="N2365" s="43">
        <f t="shared" si="48"/>
        <v>5</v>
      </c>
      <c r="O2365" s="44">
        <f t="shared" si="49"/>
        <v>3393127.916666666</v>
      </c>
    </row>
    <row r="2366" spans="1:15" x14ac:dyDescent="0.2">
      <c r="A2366" s="31" t="s">
        <v>2408</v>
      </c>
      <c r="B2366" s="31" t="s">
        <v>11</v>
      </c>
      <c r="C2366" s="31">
        <v>2</v>
      </c>
      <c r="D2366" s="31">
        <v>752524</v>
      </c>
      <c r="E2366" s="31">
        <f t="shared" si="45"/>
        <v>0</v>
      </c>
      <c r="F2366" s="43">
        <f>IFERROR(VLOOKUP(A2366,'2023'!A:N,13,0),0)</f>
        <v>2</v>
      </c>
      <c r="G2366" s="43">
        <f>IFERROR(VLOOKUP(A2366,'2023'!A:N,14,0),0)</f>
        <v>752524.2424242422</v>
      </c>
      <c r="H2366" s="43">
        <v>0</v>
      </c>
      <c r="I2366" s="43">
        <v>0</v>
      </c>
      <c r="J2366" s="44">
        <f t="shared" si="46"/>
        <v>376262.1212121211</v>
      </c>
      <c r="K2366" s="43">
        <v>0</v>
      </c>
      <c r="L2366" s="43">
        <v>0</v>
      </c>
      <c r="M2366" s="44">
        <f t="shared" si="47"/>
        <v>0</v>
      </c>
      <c r="N2366" s="43">
        <f t="shared" si="48"/>
        <v>2</v>
      </c>
      <c r="O2366" s="44">
        <f t="shared" si="49"/>
        <v>752524.2424242422</v>
      </c>
    </row>
    <row r="2367" spans="1:15" x14ac:dyDescent="0.2">
      <c r="A2367" s="31" t="s">
        <v>12</v>
      </c>
      <c r="B2367" s="32" t="s">
        <v>11</v>
      </c>
      <c r="C2367" s="31">
        <v>5</v>
      </c>
      <c r="D2367" s="31">
        <v>42850000</v>
      </c>
      <c r="E2367" s="31">
        <f t="shared" si="45"/>
        <v>0</v>
      </c>
      <c r="F2367" s="43">
        <f>IFERROR(VLOOKUP(A2367,'2023'!A:N,13,0),0)</f>
        <v>5</v>
      </c>
      <c r="G2367" s="43">
        <f>IFERROR(VLOOKUP(A2367,'2023'!A:N,14,0),0)</f>
        <v>42850000</v>
      </c>
      <c r="H2367" s="43">
        <v>0</v>
      </c>
      <c r="I2367" s="43">
        <v>0</v>
      </c>
      <c r="J2367" s="44">
        <f t="shared" si="46"/>
        <v>8570000</v>
      </c>
      <c r="K2367" s="43">
        <v>0</v>
      </c>
      <c r="L2367" s="43">
        <v>0</v>
      </c>
      <c r="M2367" s="44">
        <f t="shared" si="47"/>
        <v>0</v>
      </c>
      <c r="N2367" s="43">
        <f t="shared" si="48"/>
        <v>5</v>
      </c>
      <c r="O2367" s="44">
        <f t="shared" si="49"/>
        <v>42850000</v>
      </c>
    </row>
    <row r="2368" spans="1:15" x14ac:dyDescent="0.2">
      <c r="A2368" s="31" t="s">
        <v>13</v>
      </c>
      <c r="B2368" s="32" t="s">
        <v>11</v>
      </c>
      <c r="C2368" s="31">
        <v>22</v>
      </c>
      <c r="D2368" s="31">
        <v>206472261</v>
      </c>
      <c r="E2368" s="31">
        <f t="shared" si="45"/>
        <v>0</v>
      </c>
      <c r="F2368" s="43">
        <f>IFERROR(VLOOKUP(A2368,'2023'!A:N,13,0),0)</f>
        <v>22</v>
      </c>
      <c r="G2368" s="43">
        <f>IFERROR(VLOOKUP(A2368,'2023'!A:N,14,0),0)</f>
        <v>206472260.95081967</v>
      </c>
      <c r="H2368" s="43">
        <v>0</v>
      </c>
      <c r="I2368" s="43">
        <v>0</v>
      </c>
      <c r="J2368" s="44">
        <f t="shared" si="46"/>
        <v>9385102.7704918031</v>
      </c>
      <c r="K2368" s="43">
        <v>0</v>
      </c>
      <c r="L2368" s="43">
        <v>0</v>
      </c>
      <c r="M2368" s="44">
        <f t="shared" si="47"/>
        <v>0</v>
      </c>
      <c r="N2368" s="43">
        <f t="shared" si="48"/>
        <v>22</v>
      </c>
      <c r="O2368" s="44">
        <f t="shared" si="49"/>
        <v>206472260.95081967</v>
      </c>
    </row>
    <row r="2369" spans="1:15" x14ac:dyDescent="0.2">
      <c r="A2369" s="31" t="s">
        <v>22</v>
      </c>
      <c r="B2369" s="32" t="s">
        <v>11</v>
      </c>
      <c r="C2369" s="31">
        <v>1</v>
      </c>
      <c r="D2369" s="31">
        <v>19127272</v>
      </c>
      <c r="E2369" s="31"/>
      <c r="F2369" s="43">
        <f>IFERROR(VLOOKUP(A2369,'2023'!A:N,13,0),0)</f>
        <v>1</v>
      </c>
      <c r="G2369" s="43">
        <f>IFERROR(VLOOKUP(A2369,'2023'!A:N,14,0),0)</f>
        <v>19127272</v>
      </c>
      <c r="H2369" s="43">
        <v>0</v>
      </c>
      <c r="I2369" s="43">
        <v>0</v>
      </c>
      <c r="J2369" s="44">
        <f t="shared" si="46"/>
        <v>19127272</v>
      </c>
      <c r="K2369" s="43">
        <v>0</v>
      </c>
      <c r="L2369" s="43">
        <v>0</v>
      </c>
      <c r="M2369" s="44">
        <f t="shared" si="47"/>
        <v>0</v>
      </c>
      <c r="N2369" s="43">
        <f t="shared" si="48"/>
        <v>1</v>
      </c>
      <c r="O2369" s="44">
        <f t="shared" si="49"/>
        <v>19127272</v>
      </c>
    </row>
    <row r="2370" spans="1:15" x14ac:dyDescent="0.2">
      <c r="A2370" s="31" t="s">
        <v>23</v>
      </c>
      <c r="B2370" s="32" t="s">
        <v>20</v>
      </c>
      <c r="C2370" s="31">
        <v>19</v>
      </c>
      <c r="D2370" s="31">
        <v>156663626</v>
      </c>
      <c r="E2370" s="31"/>
      <c r="F2370" s="43">
        <f>IFERROR(VLOOKUP(A2370,'2023'!A:N,13,0),0)</f>
        <v>19</v>
      </c>
      <c r="G2370" s="43">
        <f>IFERROR(VLOOKUP(A2370,'2023'!A:N,14,0),0)</f>
        <v>156663626</v>
      </c>
      <c r="H2370" s="43">
        <v>0</v>
      </c>
      <c r="I2370" s="43">
        <v>0</v>
      </c>
      <c r="J2370" s="44">
        <f t="shared" si="46"/>
        <v>8245454</v>
      </c>
      <c r="K2370" s="43">
        <v>0</v>
      </c>
      <c r="L2370" s="43">
        <v>0</v>
      </c>
      <c r="M2370" s="44">
        <f t="shared" si="47"/>
        <v>0</v>
      </c>
      <c r="N2370" s="43">
        <f t="shared" si="48"/>
        <v>19</v>
      </c>
      <c r="O2370" s="44">
        <f t="shared" si="49"/>
        <v>156663626</v>
      </c>
    </row>
    <row r="2371" spans="1:15" x14ac:dyDescent="0.2">
      <c r="A2371" s="31" t="s">
        <v>24</v>
      </c>
      <c r="B2371" s="32" t="s">
        <v>25</v>
      </c>
      <c r="C2371" s="31">
        <v>3</v>
      </c>
      <c r="D2371" s="31">
        <v>30000000</v>
      </c>
      <c r="E2371" s="31"/>
      <c r="F2371" s="43">
        <f>IFERROR(VLOOKUP(A2371,'2023'!A:N,13,0),0)</f>
        <v>3</v>
      </c>
      <c r="G2371" s="43">
        <f>IFERROR(VLOOKUP(A2371,'2023'!A:N,14,0),0)</f>
        <v>30000000</v>
      </c>
      <c r="H2371" s="43">
        <v>0</v>
      </c>
      <c r="I2371" s="43">
        <v>0</v>
      </c>
      <c r="J2371" s="44">
        <f t="shared" si="46"/>
        <v>10000000</v>
      </c>
      <c r="K2371" s="43">
        <v>0</v>
      </c>
      <c r="L2371" s="43">
        <v>0</v>
      </c>
      <c r="M2371" s="44">
        <f t="shared" si="47"/>
        <v>0</v>
      </c>
      <c r="N2371" s="43">
        <f t="shared" si="48"/>
        <v>3</v>
      </c>
      <c r="O2371" s="44">
        <f t="shared" si="49"/>
        <v>30000000</v>
      </c>
    </row>
    <row r="2372" spans="1:15" x14ac:dyDescent="0.2">
      <c r="A2372" s="31" t="s">
        <v>27</v>
      </c>
      <c r="B2372" s="32" t="s">
        <v>20</v>
      </c>
      <c r="C2372" s="31">
        <v>1</v>
      </c>
      <c r="D2372" s="31">
        <v>15545454</v>
      </c>
      <c r="E2372" s="31"/>
      <c r="F2372" s="43">
        <f>IFERROR(VLOOKUP(A2372,'2023'!A:N,13,0),0)</f>
        <v>1</v>
      </c>
      <c r="G2372" s="43">
        <f>IFERROR(VLOOKUP(A2372,'2023'!A:N,14,0),0)</f>
        <v>15545454.333333332</v>
      </c>
      <c r="H2372" s="43">
        <v>0</v>
      </c>
      <c r="I2372" s="43">
        <v>0</v>
      </c>
      <c r="J2372" s="44">
        <f t="shared" si="46"/>
        <v>15545454.333333332</v>
      </c>
      <c r="K2372" s="43">
        <v>0</v>
      </c>
      <c r="L2372" s="43">
        <v>0</v>
      </c>
      <c r="M2372" s="44">
        <f t="shared" si="47"/>
        <v>0</v>
      </c>
      <c r="N2372" s="43">
        <f t="shared" si="48"/>
        <v>1</v>
      </c>
      <c r="O2372" s="44">
        <f t="shared" si="49"/>
        <v>15545454.333333332</v>
      </c>
    </row>
    <row r="2373" spans="1:15" x14ac:dyDescent="0.2">
      <c r="A2373" s="31" t="s">
        <v>29</v>
      </c>
      <c r="B2373" s="32" t="s">
        <v>25</v>
      </c>
      <c r="C2373" s="31">
        <v>103</v>
      </c>
      <c r="D2373" s="31">
        <v>220980969</v>
      </c>
      <c r="E2373" s="31"/>
      <c r="F2373" s="43">
        <f>IFERROR(VLOOKUP(A2373,'2023'!A:N,13,0),0)</f>
        <v>103</v>
      </c>
      <c r="G2373" s="43">
        <f>IFERROR(VLOOKUP(A2373,'2023'!A:N,14,0),0)</f>
        <v>220980969.15966386</v>
      </c>
      <c r="H2373" s="43">
        <v>0</v>
      </c>
      <c r="I2373" s="43">
        <v>0</v>
      </c>
      <c r="J2373" s="44">
        <f t="shared" si="46"/>
        <v>2145446.3025210085</v>
      </c>
      <c r="K2373" s="43">
        <v>0</v>
      </c>
      <c r="L2373" s="43">
        <v>0</v>
      </c>
      <c r="M2373" s="44">
        <f t="shared" si="47"/>
        <v>0</v>
      </c>
      <c r="N2373" s="43">
        <f t="shared" si="48"/>
        <v>103</v>
      </c>
      <c r="O2373" s="44">
        <f t="shared" si="49"/>
        <v>220980969.15966386</v>
      </c>
    </row>
    <row r="2374" spans="1:15" x14ac:dyDescent="0.2">
      <c r="A2374" s="31" t="s">
        <v>33</v>
      </c>
      <c r="B2374" s="32" t="s">
        <v>34</v>
      </c>
      <c r="C2374" s="31">
        <v>17</v>
      </c>
      <c r="D2374" s="31">
        <v>47268918</v>
      </c>
      <c r="E2374" s="31"/>
      <c r="F2374" s="43">
        <f>IFERROR(VLOOKUP(A2374,'2023'!A:N,13,0),0)</f>
        <v>17</v>
      </c>
      <c r="G2374" s="43">
        <f>IFERROR(VLOOKUP(A2374,'2023'!A:N,14,0),0)</f>
        <v>47268918.461538464</v>
      </c>
      <c r="H2374" s="43">
        <v>0</v>
      </c>
      <c r="I2374" s="43">
        <v>0</v>
      </c>
      <c r="J2374" s="44">
        <f t="shared" si="46"/>
        <v>2780524.6153846155</v>
      </c>
      <c r="K2374" s="43">
        <v>0</v>
      </c>
      <c r="L2374" s="43">
        <v>0</v>
      </c>
      <c r="M2374" s="44">
        <f t="shared" si="47"/>
        <v>0</v>
      </c>
      <c r="N2374" s="43">
        <f t="shared" si="48"/>
        <v>17</v>
      </c>
      <c r="O2374" s="44">
        <f t="shared" si="49"/>
        <v>47268918.461538464</v>
      </c>
    </row>
    <row r="2375" spans="1:15" x14ac:dyDescent="0.2">
      <c r="A2375" s="31" t="s">
        <v>37</v>
      </c>
      <c r="B2375" s="32" t="s">
        <v>20</v>
      </c>
      <c r="C2375" s="31">
        <v>2</v>
      </c>
      <c r="D2375" s="31">
        <v>34727271</v>
      </c>
      <c r="E2375" s="31"/>
      <c r="F2375" s="43">
        <f>IFERROR(VLOOKUP(A2375,'2023'!A:N,13,0),0)</f>
        <v>2</v>
      </c>
      <c r="G2375" s="43">
        <f>IFERROR(VLOOKUP(A2375,'2023'!A:N,14,0),0)</f>
        <v>34727271.199999996</v>
      </c>
      <c r="H2375" s="43">
        <v>0</v>
      </c>
      <c r="I2375" s="43">
        <v>0</v>
      </c>
      <c r="J2375" s="44">
        <f t="shared" si="46"/>
        <v>17363635.599999998</v>
      </c>
      <c r="K2375" s="43">
        <v>0</v>
      </c>
      <c r="L2375" s="43">
        <v>0</v>
      </c>
      <c r="M2375" s="44">
        <f t="shared" si="47"/>
        <v>0</v>
      </c>
      <c r="N2375" s="43">
        <f t="shared" si="48"/>
        <v>2</v>
      </c>
      <c r="O2375" s="44">
        <f t="shared" si="49"/>
        <v>34727271.199999996</v>
      </c>
    </row>
    <row r="2376" spans="1:15" x14ac:dyDescent="0.2">
      <c r="A2376" s="31" t="s">
        <v>39</v>
      </c>
      <c r="B2376" s="32" t="s">
        <v>20</v>
      </c>
      <c r="C2376" s="31">
        <v>6</v>
      </c>
      <c r="D2376" s="31">
        <v>23072724</v>
      </c>
      <c r="E2376" s="31"/>
      <c r="F2376" s="43">
        <f>IFERROR(VLOOKUP(A2376,'2023'!A:N,13,0),0)</f>
        <v>6</v>
      </c>
      <c r="G2376" s="43">
        <f>IFERROR(VLOOKUP(A2376,'2023'!A:N,14,0),0)</f>
        <v>23072724</v>
      </c>
      <c r="H2376" s="43">
        <v>0</v>
      </c>
      <c r="I2376" s="43">
        <v>0</v>
      </c>
      <c r="J2376" s="44">
        <f t="shared" si="46"/>
        <v>3845454</v>
      </c>
      <c r="K2376" s="43">
        <v>0</v>
      </c>
      <c r="L2376" s="43">
        <v>0</v>
      </c>
      <c r="M2376" s="44">
        <f t="shared" si="47"/>
        <v>0</v>
      </c>
      <c r="N2376" s="43">
        <f t="shared" si="48"/>
        <v>6</v>
      </c>
      <c r="O2376" s="44">
        <f t="shared" si="49"/>
        <v>23072724</v>
      </c>
    </row>
    <row r="2377" spans="1:15" x14ac:dyDescent="0.2">
      <c r="A2377" s="31" t="s">
        <v>43</v>
      </c>
      <c r="B2377" s="32" t="s">
        <v>11</v>
      </c>
      <c r="C2377" s="31">
        <v>8</v>
      </c>
      <c r="D2377" s="31">
        <v>32000000</v>
      </c>
      <c r="E2377" s="31"/>
      <c r="F2377" s="43">
        <f>IFERROR(VLOOKUP(A2377,'2023'!A:N,13,0),0)</f>
        <v>8</v>
      </c>
      <c r="G2377" s="43">
        <f>IFERROR(VLOOKUP(A2377,'2023'!A:N,14,0),0)</f>
        <v>32000000</v>
      </c>
      <c r="H2377" s="43">
        <v>0</v>
      </c>
      <c r="I2377" s="43">
        <v>0</v>
      </c>
      <c r="J2377" s="44">
        <f t="shared" si="46"/>
        <v>4000000</v>
      </c>
      <c r="K2377" s="43">
        <v>0</v>
      </c>
      <c r="L2377" s="43">
        <v>0</v>
      </c>
      <c r="M2377" s="44">
        <f t="shared" si="47"/>
        <v>0</v>
      </c>
      <c r="N2377" s="43">
        <f t="shared" si="48"/>
        <v>8</v>
      </c>
      <c r="O2377" s="44">
        <f t="shared" si="49"/>
        <v>32000000</v>
      </c>
    </row>
    <row r="2378" spans="1:15" x14ac:dyDescent="0.2">
      <c r="A2378" s="31" t="s">
        <v>56</v>
      </c>
      <c r="B2378" s="32" t="s">
        <v>11</v>
      </c>
      <c r="C2378" s="31">
        <v>1</v>
      </c>
      <c r="D2378" s="31">
        <v>2004545</v>
      </c>
      <c r="E2378" s="31"/>
      <c r="F2378" s="43">
        <f>IFERROR(VLOOKUP(A2378,'2023'!A:N,13,0),0)</f>
        <v>1</v>
      </c>
      <c r="G2378" s="43">
        <f>IFERROR(VLOOKUP(A2378,'2023'!A:N,14,0),0)</f>
        <v>2004545</v>
      </c>
      <c r="H2378" s="43">
        <v>0</v>
      </c>
      <c r="I2378" s="43">
        <v>0</v>
      </c>
      <c r="J2378" s="44">
        <f t="shared" si="46"/>
        <v>2004545</v>
      </c>
      <c r="K2378" s="43">
        <v>0</v>
      </c>
      <c r="L2378" s="43">
        <v>0</v>
      </c>
      <c r="M2378" s="44">
        <f t="shared" si="47"/>
        <v>0</v>
      </c>
      <c r="N2378" s="43">
        <f t="shared" si="48"/>
        <v>1</v>
      </c>
      <c r="O2378" s="44">
        <f t="shared" si="49"/>
        <v>2004545</v>
      </c>
    </row>
    <row r="2379" spans="1:15" x14ac:dyDescent="0.2">
      <c r="A2379" s="31" t="s">
        <v>60</v>
      </c>
      <c r="B2379" s="32" t="s">
        <v>11</v>
      </c>
      <c r="C2379" s="31">
        <v>38</v>
      </c>
      <c r="D2379" s="31">
        <v>90244901</v>
      </c>
      <c r="E2379" s="31"/>
      <c r="F2379" s="43">
        <f>IFERROR(VLOOKUP(A2379,'2023'!A:N,13,0),0)</f>
        <v>38</v>
      </c>
      <c r="G2379" s="43">
        <f>IFERROR(VLOOKUP(A2379,'2023'!A:N,14,0),0)</f>
        <v>90244900.549019605</v>
      </c>
      <c r="H2379" s="43">
        <v>0</v>
      </c>
      <c r="I2379" s="43">
        <v>0</v>
      </c>
      <c r="J2379" s="44">
        <f t="shared" si="46"/>
        <v>2374865.8039215687</v>
      </c>
      <c r="K2379" s="43">
        <v>0</v>
      </c>
      <c r="L2379" s="43">
        <v>0</v>
      </c>
      <c r="M2379" s="44">
        <f t="shared" si="47"/>
        <v>0</v>
      </c>
      <c r="N2379" s="43">
        <f t="shared" si="48"/>
        <v>38</v>
      </c>
      <c r="O2379" s="44">
        <f t="shared" si="49"/>
        <v>90244900.549019605</v>
      </c>
    </row>
    <row r="2380" spans="1:15" x14ac:dyDescent="0.2">
      <c r="A2380" s="31" t="s">
        <v>61</v>
      </c>
      <c r="B2380" s="32" t="s">
        <v>11</v>
      </c>
      <c r="C2380" s="31">
        <v>5</v>
      </c>
      <c r="D2380" s="31">
        <v>1590907</v>
      </c>
      <c r="E2380" s="31"/>
      <c r="F2380" s="43">
        <f>IFERROR(VLOOKUP(A2380,'2023'!A:N,13,0),0)</f>
        <v>5</v>
      </c>
      <c r="G2380" s="43">
        <f>IFERROR(VLOOKUP(A2380,'2023'!A:N,14,0),0)</f>
        <v>1590906.666666667</v>
      </c>
      <c r="H2380" s="43">
        <v>0</v>
      </c>
      <c r="I2380" s="43">
        <v>0</v>
      </c>
      <c r="J2380" s="44">
        <f t="shared" si="46"/>
        <v>318181.33333333337</v>
      </c>
      <c r="K2380" s="43">
        <v>0</v>
      </c>
      <c r="L2380" s="43">
        <v>0</v>
      </c>
      <c r="M2380" s="44">
        <f t="shared" si="47"/>
        <v>0</v>
      </c>
      <c r="N2380" s="43">
        <f t="shared" si="48"/>
        <v>5</v>
      </c>
      <c r="O2380" s="44">
        <f t="shared" si="49"/>
        <v>1590906.666666667</v>
      </c>
    </row>
    <row r="2381" spans="1:15" x14ac:dyDescent="0.2">
      <c r="A2381" s="31" t="s">
        <v>65</v>
      </c>
      <c r="B2381" s="32" t="s">
        <v>11</v>
      </c>
      <c r="C2381" s="31">
        <v>9</v>
      </c>
      <c r="D2381" s="31">
        <v>24610904</v>
      </c>
      <c r="E2381" s="31"/>
      <c r="F2381" s="43">
        <f>IFERROR(VLOOKUP(A2381,'2023'!A:N,13,0),0)</f>
        <v>9</v>
      </c>
      <c r="G2381" s="43">
        <f>IFERROR(VLOOKUP(A2381,'2023'!A:N,14,0),0)</f>
        <v>24610904.100000001</v>
      </c>
      <c r="H2381" s="43">
        <v>0</v>
      </c>
      <c r="I2381" s="43">
        <v>0</v>
      </c>
      <c r="J2381" s="44">
        <f t="shared" si="46"/>
        <v>2734544.9000000004</v>
      </c>
      <c r="K2381" s="43">
        <v>0</v>
      </c>
      <c r="L2381" s="43">
        <v>0</v>
      </c>
      <c r="M2381" s="44">
        <f t="shared" si="47"/>
        <v>0</v>
      </c>
      <c r="N2381" s="43">
        <f t="shared" si="48"/>
        <v>9</v>
      </c>
      <c r="O2381" s="44">
        <f t="shared" si="49"/>
        <v>24610904.100000001</v>
      </c>
    </row>
    <row r="2382" spans="1:15" x14ac:dyDescent="0.2">
      <c r="A2382" s="31" t="s">
        <v>68</v>
      </c>
      <c r="B2382" s="32" t="s">
        <v>11</v>
      </c>
      <c r="C2382" s="31">
        <v>9</v>
      </c>
      <c r="D2382" s="31">
        <v>12074035</v>
      </c>
      <c r="E2382" s="31"/>
      <c r="F2382" s="43">
        <f>IFERROR(VLOOKUP(A2382,'2023'!A:N,13,0),0)</f>
        <v>9</v>
      </c>
      <c r="G2382" s="43">
        <f>IFERROR(VLOOKUP(A2382,'2023'!A:N,14,0),0)</f>
        <v>12074034.857142856</v>
      </c>
      <c r="H2382" s="43">
        <v>0</v>
      </c>
      <c r="I2382" s="43">
        <v>0</v>
      </c>
      <c r="J2382" s="44">
        <f t="shared" si="46"/>
        <v>1341559.4285714284</v>
      </c>
      <c r="K2382" s="43">
        <v>0</v>
      </c>
      <c r="L2382" s="43">
        <v>0</v>
      </c>
      <c r="M2382" s="44">
        <f t="shared" si="47"/>
        <v>0</v>
      </c>
      <c r="N2382" s="43">
        <f t="shared" si="48"/>
        <v>9</v>
      </c>
      <c r="O2382" s="44">
        <f t="shared" si="49"/>
        <v>12074034.857142856</v>
      </c>
    </row>
    <row r="2383" spans="1:15" x14ac:dyDescent="0.2">
      <c r="A2383" s="31" t="s">
        <v>71</v>
      </c>
      <c r="B2383" s="32" t="s">
        <v>20</v>
      </c>
      <c r="C2383" s="31">
        <v>2</v>
      </c>
      <c r="D2383" s="31">
        <v>820000</v>
      </c>
      <c r="E2383" s="31"/>
      <c r="F2383" s="43">
        <f>IFERROR(VLOOKUP(A2383,'2023'!A:N,13,0),0)</f>
        <v>2</v>
      </c>
      <c r="G2383" s="43">
        <f>IFERROR(VLOOKUP(A2383,'2023'!A:N,14,0),0)</f>
        <v>820000</v>
      </c>
      <c r="H2383" s="43">
        <v>0</v>
      </c>
      <c r="I2383" s="43">
        <v>0</v>
      </c>
      <c r="J2383" s="44">
        <f t="shared" si="46"/>
        <v>410000</v>
      </c>
      <c r="K2383" s="43">
        <v>0</v>
      </c>
      <c r="L2383" s="43">
        <v>0</v>
      </c>
      <c r="M2383" s="44">
        <f t="shared" si="47"/>
        <v>0</v>
      </c>
      <c r="N2383" s="43">
        <f t="shared" si="48"/>
        <v>2</v>
      </c>
      <c r="O2383" s="44">
        <f t="shared" si="49"/>
        <v>820000</v>
      </c>
    </row>
    <row r="2384" spans="1:15" x14ac:dyDescent="0.2">
      <c r="A2384" s="31" t="s">
        <v>73</v>
      </c>
      <c r="B2384" s="32" t="s">
        <v>74</v>
      </c>
      <c r="C2384" s="31">
        <v>9</v>
      </c>
      <c r="D2384" s="31">
        <v>8234897</v>
      </c>
      <c r="E2384" s="31"/>
      <c r="F2384" s="43">
        <f>IFERROR(VLOOKUP(A2384,'2023'!A:N,13,0),0)</f>
        <v>9</v>
      </c>
      <c r="G2384" s="43">
        <f>IFERROR(VLOOKUP(A2384,'2023'!A:N,14,0),0)</f>
        <v>8234897.4000000004</v>
      </c>
      <c r="H2384" s="43">
        <v>0</v>
      </c>
      <c r="I2384" s="43">
        <v>0</v>
      </c>
      <c r="J2384" s="44">
        <f t="shared" si="46"/>
        <v>914988.60000000009</v>
      </c>
      <c r="K2384" s="43">
        <v>0</v>
      </c>
      <c r="L2384" s="43">
        <v>0</v>
      </c>
      <c r="M2384" s="44">
        <f t="shared" si="47"/>
        <v>0</v>
      </c>
      <c r="N2384" s="43">
        <f t="shared" si="48"/>
        <v>9</v>
      </c>
      <c r="O2384" s="44">
        <f t="shared" si="49"/>
        <v>8234897.4000000004</v>
      </c>
    </row>
    <row r="2385" spans="1:15" x14ac:dyDescent="0.2">
      <c r="A2385" s="31" t="s">
        <v>77</v>
      </c>
      <c r="B2385" s="32" t="s">
        <v>11</v>
      </c>
      <c r="C2385" s="31">
        <v>9</v>
      </c>
      <c r="D2385" s="31">
        <v>16621362</v>
      </c>
      <c r="E2385" s="31"/>
      <c r="F2385" s="43">
        <f>IFERROR(VLOOKUP(A2385,'2023'!A:N,13,0),0)</f>
        <v>9</v>
      </c>
      <c r="G2385" s="43">
        <f>IFERROR(VLOOKUP(A2385,'2023'!A:N,14,0),0)</f>
        <v>16621362</v>
      </c>
      <c r="H2385" s="43">
        <v>0</v>
      </c>
      <c r="I2385" s="43">
        <v>0</v>
      </c>
      <c r="J2385" s="44">
        <f t="shared" si="46"/>
        <v>1846818</v>
      </c>
      <c r="K2385" s="43">
        <v>0</v>
      </c>
      <c r="L2385" s="43">
        <v>0</v>
      </c>
      <c r="M2385" s="44">
        <f t="shared" si="47"/>
        <v>0</v>
      </c>
      <c r="N2385" s="43">
        <f t="shared" si="48"/>
        <v>9</v>
      </c>
      <c r="O2385" s="44">
        <f t="shared" si="49"/>
        <v>16621362</v>
      </c>
    </row>
    <row r="2386" spans="1:15" x14ac:dyDescent="0.2">
      <c r="A2386" s="31" t="s">
        <v>80</v>
      </c>
      <c r="B2386" s="32" t="s">
        <v>11</v>
      </c>
      <c r="C2386" s="31">
        <v>32</v>
      </c>
      <c r="D2386" s="31">
        <v>19572055</v>
      </c>
      <c r="E2386" s="31"/>
      <c r="F2386" s="43">
        <f>IFERROR(VLOOKUP(A2386,'2023'!A:N,13,0),0)</f>
        <v>32</v>
      </c>
      <c r="G2386" s="43">
        <f>IFERROR(VLOOKUP(A2386,'2023'!A:N,14,0),0)</f>
        <v>19572054.736842103</v>
      </c>
      <c r="H2386" s="43">
        <v>0</v>
      </c>
      <c r="I2386" s="43">
        <v>0</v>
      </c>
      <c r="J2386" s="44">
        <f t="shared" si="46"/>
        <v>611626.71052631573</v>
      </c>
      <c r="K2386" s="43">
        <v>0</v>
      </c>
      <c r="L2386" s="43">
        <v>0</v>
      </c>
      <c r="M2386" s="44">
        <f t="shared" si="47"/>
        <v>0</v>
      </c>
      <c r="N2386" s="43">
        <f t="shared" si="48"/>
        <v>32</v>
      </c>
      <c r="O2386" s="44">
        <f t="shared" si="49"/>
        <v>19572054.736842103</v>
      </c>
    </row>
    <row r="2387" spans="1:15" x14ac:dyDescent="0.2">
      <c r="A2387" s="31" t="s">
        <v>86</v>
      </c>
      <c r="B2387" s="32" t="s">
        <v>11</v>
      </c>
      <c r="C2387" s="31">
        <v>52</v>
      </c>
      <c r="D2387" s="31">
        <v>18430420</v>
      </c>
      <c r="E2387" s="31"/>
      <c r="F2387" s="43">
        <f>IFERROR(VLOOKUP(A2387,'2023'!A:N,13,0),0)</f>
        <v>52</v>
      </c>
      <c r="G2387" s="43">
        <f>IFERROR(VLOOKUP(A2387,'2023'!A:N,14,0),0)</f>
        <v>18430419.849056605</v>
      </c>
      <c r="H2387" s="43">
        <v>0</v>
      </c>
      <c r="I2387" s="43">
        <v>0</v>
      </c>
      <c r="J2387" s="44">
        <f t="shared" si="46"/>
        <v>354431.15094339626</v>
      </c>
      <c r="K2387" s="43">
        <v>0</v>
      </c>
      <c r="L2387" s="43">
        <v>0</v>
      </c>
      <c r="M2387" s="44">
        <f t="shared" si="47"/>
        <v>0</v>
      </c>
      <c r="N2387" s="43">
        <f t="shared" si="48"/>
        <v>52</v>
      </c>
      <c r="O2387" s="44">
        <f t="shared" si="49"/>
        <v>18430419.849056605</v>
      </c>
    </row>
    <row r="2388" spans="1:15" x14ac:dyDescent="0.2">
      <c r="A2388" s="31" t="s">
        <v>90</v>
      </c>
      <c r="B2388" s="32" t="s">
        <v>11</v>
      </c>
      <c r="C2388" s="31">
        <v>47</v>
      </c>
      <c r="D2388" s="31">
        <v>30015909</v>
      </c>
      <c r="E2388" s="31"/>
      <c r="F2388" s="43">
        <f>IFERROR(VLOOKUP(A2388,'2023'!A:N,13,0),0)</f>
        <v>47</v>
      </c>
      <c r="G2388" s="43">
        <f>IFERROR(VLOOKUP(A2388,'2023'!A:N,14,0),0)</f>
        <v>30015909.315789476</v>
      </c>
      <c r="H2388" s="43">
        <v>0</v>
      </c>
      <c r="I2388" s="43">
        <v>0</v>
      </c>
      <c r="J2388" s="44">
        <f t="shared" si="46"/>
        <v>638636.3684210527</v>
      </c>
      <c r="K2388" s="43">
        <v>0</v>
      </c>
      <c r="L2388" s="43">
        <v>0</v>
      </c>
      <c r="M2388" s="44">
        <f t="shared" si="47"/>
        <v>0</v>
      </c>
      <c r="N2388" s="43">
        <f t="shared" si="48"/>
        <v>47</v>
      </c>
      <c r="O2388" s="44">
        <f t="shared" si="49"/>
        <v>30015909.315789476</v>
      </c>
    </row>
    <row r="2389" spans="1:15" x14ac:dyDescent="0.2">
      <c r="A2389" s="31" t="s">
        <v>92</v>
      </c>
      <c r="B2389" s="32" t="s">
        <v>11</v>
      </c>
      <c r="C2389" s="31">
        <v>20</v>
      </c>
      <c r="D2389" s="31">
        <v>23809908</v>
      </c>
      <c r="E2389" s="31"/>
      <c r="F2389" s="43">
        <f>IFERROR(VLOOKUP(A2389,'2023'!A:N,13,0),0)</f>
        <v>20</v>
      </c>
      <c r="G2389" s="43">
        <f>IFERROR(VLOOKUP(A2389,'2023'!A:N,14,0),0)</f>
        <v>23809908.18181818</v>
      </c>
      <c r="H2389" s="43">
        <v>0</v>
      </c>
      <c r="I2389" s="43">
        <v>0</v>
      </c>
      <c r="J2389" s="44">
        <f t="shared" si="46"/>
        <v>1190495.4090909089</v>
      </c>
      <c r="K2389" s="43">
        <v>0</v>
      </c>
      <c r="L2389" s="43">
        <v>0</v>
      </c>
      <c r="M2389" s="44">
        <f t="shared" si="47"/>
        <v>0</v>
      </c>
      <c r="N2389" s="43">
        <f t="shared" si="48"/>
        <v>20</v>
      </c>
      <c r="O2389" s="44">
        <f t="shared" si="49"/>
        <v>23809908.18181818</v>
      </c>
    </row>
    <row r="2390" spans="1:15" x14ac:dyDescent="0.2">
      <c r="A2390" s="31" t="s">
        <v>93</v>
      </c>
      <c r="B2390" s="32" t="s">
        <v>25</v>
      </c>
      <c r="C2390" s="31">
        <v>15</v>
      </c>
      <c r="D2390" s="31">
        <v>2989901</v>
      </c>
      <c r="E2390" s="31"/>
      <c r="F2390" s="43">
        <f>IFERROR(VLOOKUP(A2390,'2023'!A:N,13,0),0)</f>
        <v>15</v>
      </c>
      <c r="G2390" s="43">
        <f>IFERROR(VLOOKUP(A2390,'2023'!A:N,14,0),0)</f>
        <v>2989900.8333333335</v>
      </c>
      <c r="H2390" s="43">
        <v>0</v>
      </c>
      <c r="I2390" s="43">
        <v>0</v>
      </c>
      <c r="J2390" s="44">
        <f t="shared" si="46"/>
        <v>199326.72222222222</v>
      </c>
      <c r="K2390" s="43">
        <v>0</v>
      </c>
      <c r="L2390" s="43">
        <v>0</v>
      </c>
      <c r="M2390" s="44">
        <f t="shared" si="47"/>
        <v>0</v>
      </c>
      <c r="N2390" s="43">
        <f t="shared" si="48"/>
        <v>15</v>
      </c>
      <c r="O2390" s="44">
        <f t="shared" si="49"/>
        <v>2989900.8333333335</v>
      </c>
    </row>
    <row r="2391" spans="1:15" x14ac:dyDescent="0.2">
      <c r="A2391" s="31" t="s">
        <v>96</v>
      </c>
      <c r="B2391" s="32" t="s">
        <v>11</v>
      </c>
      <c r="C2391" s="31">
        <v>9</v>
      </c>
      <c r="D2391" s="31">
        <v>6660000</v>
      </c>
      <c r="E2391" s="31"/>
      <c r="F2391" s="43">
        <f>IFERROR(VLOOKUP(A2391,'2023'!A:N,13,0),0)</f>
        <v>9</v>
      </c>
      <c r="G2391" s="43">
        <f>IFERROR(VLOOKUP(A2391,'2023'!A:N,14,0),0)</f>
        <v>6660000</v>
      </c>
      <c r="H2391" s="43">
        <v>0</v>
      </c>
      <c r="I2391" s="43">
        <v>0</v>
      </c>
      <c r="J2391" s="44">
        <f t="shared" si="46"/>
        <v>740000</v>
      </c>
      <c r="K2391" s="43">
        <v>0</v>
      </c>
      <c r="L2391" s="43">
        <v>0</v>
      </c>
      <c r="M2391" s="44">
        <f t="shared" si="47"/>
        <v>0</v>
      </c>
      <c r="N2391" s="43">
        <f t="shared" si="48"/>
        <v>9</v>
      </c>
      <c r="O2391" s="44">
        <f t="shared" si="49"/>
        <v>6660000</v>
      </c>
    </row>
    <row r="2392" spans="1:15" x14ac:dyDescent="0.2">
      <c r="A2392" s="31" t="s">
        <v>97</v>
      </c>
      <c r="B2392" s="32" t="s">
        <v>20</v>
      </c>
      <c r="C2392" s="31">
        <v>4</v>
      </c>
      <c r="D2392" s="31">
        <v>1240000</v>
      </c>
      <c r="E2392" s="31"/>
      <c r="F2392" s="43">
        <f>IFERROR(VLOOKUP(A2392,'2023'!A:N,13,0),0)</f>
        <v>4</v>
      </c>
      <c r="G2392" s="43">
        <f>IFERROR(VLOOKUP(A2392,'2023'!A:N,14,0),0)</f>
        <v>1240000</v>
      </c>
      <c r="H2392" s="43">
        <v>0</v>
      </c>
      <c r="I2392" s="43">
        <v>0</v>
      </c>
      <c r="J2392" s="44">
        <f t="shared" si="46"/>
        <v>310000</v>
      </c>
      <c r="K2392" s="43">
        <v>0</v>
      </c>
      <c r="L2392" s="43">
        <v>0</v>
      </c>
      <c r="M2392" s="44">
        <f t="shared" si="47"/>
        <v>0</v>
      </c>
      <c r="N2392" s="43">
        <f t="shared" si="48"/>
        <v>4</v>
      </c>
      <c r="O2392" s="44">
        <f t="shared" si="49"/>
        <v>1240000</v>
      </c>
    </row>
    <row r="2393" spans="1:15" x14ac:dyDescent="0.2">
      <c r="A2393" s="31" t="s">
        <v>104</v>
      </c>
      <c r="B2393" s="32" t="s">
        <v>105</v>
      </c>
      <c r="C2393" s="31">
        <v>12</v>
      </c>
      <c r="D2393" s="31">
        <v>27540824</v>
      </c>
      <c r="E2393" s="31"/>
      <c r="F2393" s="43">
        <f>IFERROR(VLOOKUP(A2393,'2023'!A:N,13,0),0)</f>
        <v>12</v>
      </c>
      <c r="G2393" s="43">
        <f>IFERROR(VLOOKUP(A2393,'2023'!A:N,14,0),0)</f>
        <v>27540824</v>
      </c>
      <c r="H2393" s="43">
        <v>0</v>
      </c>
      <c r="I2393" s="43">
        <v>0</v>
      </c>
      <c r="J2393" s="44">
        <f t="shared" si="46"/>
        <v>2295068.6666666665</v>
      </c>
      <c r="K2393" s="43">
        <v>0</v>
      </c>
      <c r="L2393" s="43">
        <v>0</v>
      </c>
      <c r="M2393" s="44">
        <f t="shared" si="47"/>
        <v>0</v>
      </c>
      <c r="N2393" s="43">
        <f t="shared" si="48"/>
        <v>12</v>
      </c>
      <c r="O2393" s="44">
        <f t="shared" si="49"/>
        <v>27540824</v>
      </c>
    </row>
    <row r="2394" spans="1:15" x14ac:dyDescent="0.2">
      <c r="A2394" s="31" t="s">
        <v>108</v>
      </c>
      <c r="B2394" s="32" t="s">
        <v>11</v>
      </c>
      <c r="C2394" s="31">
        <v>3</v>
      </c>
      <c r="D2394" s="31">
        <v>5863635</v>
      </c>
      <c r="E2394" s="31"/>
      <c r="F2394" s="43">
        <f>IFERROR(VLOOKUP(A2394,'2023'!A:N,13,0),0)</f>
        <v>3</v>
      </c>
      <c r="G2394" s="43">
        <f>IFERROR(VLOOKUP(A2394,'2023'!A:N,14,0),0)</f>
        <v>5863635</v>
      </c>
      <c r="H2394" s="43">
        <v>0</v>
      </c>
      <c r="I2394" s="43">
        <v>0</v>
      </c>
      <c r="J2394" s="44">
        <f t="shared" si="46"/>
        <v>1954545</v>
      </c>
      <c r="K2394" s="43">
        <v>0</v>
      </c>
      <c r="L2394" s="43">
        <v>0</v>
      </c>
      <c r="M2394" s="44">
        <f t="shared" si="47"/>
        <v>0</v>
      </c>
      <c r="N2394" s="43">
        <f t="shared" si="48"/>
        <v>3</v>
      </c>
      <c r="O2394" s="44">
        <f t="shared" si="49"/>
        <v>5863635</v>
      </c>
    </row>
    <row r="2395" spans="1:15" x14ac:dyDescent="0.2">
      <c r="A2395" s="31" t="s">
        <v>109</v>
      </c>
      <c r="B2395" s="32" t="s">
        <v>11</v>
      </c>
      <c r="C2395" s="31">
        <v>1</v>
      </c>
      <c r="D2395" s="31">
        <v>0</v>
      </c>
      <c r="E2395" s="31"/>
      <c r="F2395" s="43">
        <f>IFERROR(VLOOKUP(A2395,'2023'!A:N,13,0),0)</f>
        <v>1</v>
      </c>
      <c r="G2395" s="43">
        <f>IFERROR(VLOOKUP(A2395,'2023'!A:N,14,0),0)</f>
        <v>0</v>
      </c>
      <c r="H2395" s="43">
        <v>0</v>
      </c>
      <c r="I2395" s="43">
        <v>0</v>
      </c>
      <c r="J2395" s="44">
        <f t="shared" si="46"/>
        <v>0</v>
      </c>
      <c r="K2395" s="43">
        <v>0</v>
      </c>
      <c r="L2395" s="43">
        <v>0</v>
      </c>
      <c r="M2395" s="44">
        <f t="shared" si="47"/>
        <v>0</v>
      </c>
      <c r="N2395" s="43">
        <f t="shared" si="48"/>
        <v>1</v>
      </c>
      <c r="O2395" s="44">
        <f t="shared" si="49"/>
        <v>0</v>
      </c>
    </row>
    <row r="2396" spans="1:15" x14ac:dyDescent="0.2">
      <c r="A2396" s="31" t="s">
        <v>119</v>
      </c>
      <c r="B2396" s="32" t="s">
        <v>11</v>
      </c>
      <c r="C2396" s="31">
        <v>21</v>
      </c>
      <c r="D2396" s="31">
        <v>20563632</v>
      </c>
      <c r="E2396" s="31"/>
      <c r="F2396" s="43">
        <f>IFERROR(VLOOKUP(A2396,'2023'!A:N,13,0),0)</f>
        <v>21</v>
      </c>
      <c r="G2396" s="43">
        <f>IFERROR(VLOOKUP(A2396,'2023'!A:N,14,0),0)</f>
        <v>20563632</v>
      </c>
      <c r="H2396" s="43">
        <v>0</v>
      </c>
      <c r="I2396" s="43">
        <v>0</v>
      </c>
      <c r="J2396" s="44">
        <f t="shared" si="46"/>
        <v>979220.57142857148</v>
      </c>
      <c r="K2396" s="43">
        <v>0</v>
      </c>
      <c r="L2396" s="43">
        <v>0</v>
      </c>
      <c r="M2396" s="44">
        <f t="shared" si="47"/>
        <v>0</v>
      </c>
      <c r="N2396" s="43">
        <f t="shared" si="48"/>
        <v>21</v>
      </c>
      <c r="O2396" s="44">
        <f t="shared" si="49"/>
        <v>20563632</v>
      </c>
    </row>
    <row r="2397" spans="1:15" x14ac:dyDescent="0.2">
      <c r="A2397" s="31" t="s">
        <v>120</v>
      </c>
      <c r="B2397" s="32" t="s">
        <v>11</v>
      </c>
      <c r="C2397" s="31">
        <v>14</v>
      </c>
      <c r="D2397" s="31">
        <v>16877270</v>
      </c>
      <c r="E2397" s="31"/>
      <c r="F2397" s="43">
        <f>IFERROR(VLOOKUP(A2397,'2023'!A:N,13,0),0)</f>
        <v>14</v>
      </c>
      <c r="G2397" s="43">
        <f>IFERROR(VLOOKUP(A2397,'2023'!A:N,14,0),0)</f>
        <v>16877270</v>
      </c>
      <c r="H2397" s="43">
        <v>0</v>
      </c>
      <c r="I2397" s="43">
        <v>0</v>
      </c>
      <c r="J2397" s="44">
        <f t="shared" si="46"/>
        <v>1205519.2857142857</v>
      </c>
      <c r="K2397" s="43">
        <v>0</v>
      </c>
      <c r="L2397" s="43">
        <v>0</v>
      </c>
      <c r="M2397" s="44">
        <f t="shared" si="47"/>
        <v>0</v>
      </c>
      <c r="N2397" s="43">
        <f t="shared" si="48"/>
        <v>14</v>
      </c>
      <c r="O2397" s="44">
        <f t="shared" si="49"/>
        <v>16877270</v>
      </c>
    </row>
    <row r="2398" spans="1:15" x14ac:dyDescent="0.2">
      <c r="A2398" s="31" t="s">
        <v>126</v>
      </c>
      <c r="B2398" s="32" t="s">
        <v>11</v>
      </c>
      <c r="C2398" s="31">
        <v>1</v>
      </c>
      <c r="D2398" s="31">
        <v>23627273</v>
      </c>
      <c r="E2398" s="31"/>
      <c r="F2398" s="43">
        <f>IFERROR(VLOOKUP(A2398,'2023'!A:N,13,0),0)</f>
        <v>1</v>
      </c>
      <c r="G2398" s="43">
        <f>IFERROR(VLOOKUP(A2398,'2023'!A:N,14,0),0)</f>
        <v>23627273</v>
      </c>
      <c r="H2398" s="43">
        <v>0</v>
      </c>
      <c r="I2398" s="43">
        <v>0</v>
      </c>
      <c r="J2398" s="44">
        <f t="shared" si="46"/>
        <v>23627273</v>
      </c>
      <c r="K2398" s="43">
        <v>0</v>
      </c>
      <c r="L2398" s="43">
        <v>0</v>
      </c>
      <c r="M2398" s="44">
        <f t="shared" si="47"/>
        <v>0</v>
      </c>
      <c r="N2398" s="43">
        <f t="shared" si="48"/>
        <v>1</v>
      </c>
      <c r="O2398" s="44">
        <f t="shared" si="49"/>
        <v>23627273</v>
      </c>
    </row>
    <row r="2399" spans="1:15" x14ac:dyDescent="0.2">
      <c r="A2399" s="31" t="s">
        <v>130</v>
      </c>
      <c r="B2399" s="32" t="s">
        <v>11</v>
      </c>
      <c r="C2399" s="31">
        <v>8</v>
      </c>
      <c r="D2399" s="31">
        <v>1665448</v>
      </c>
      <c r="E2399" s="31"/>
      <c r="F2399" s="43">
        <f>IFERROR(VLOOKUP(A2399,'2023'!A:N,13,0),0)</f>
        <v>8</v>
      </c>
      <c r="G2399" s="43">
        <f>IFERROR(VLOOKUP(A2399,'2023'!A:N,14,0),0)</f>
        <v>1665448</v>
      </c>
      <c r="H2399" s="43">
        <v>0</v>
      </c>
      <c r="I2399" s="43">
        <v>0</v>
      </c>
      <c r="J2399" s="44">
        <f t="shared" si="46"/>
        <v>208181</v>
      </c>
      <c r="K2399" s="43">
        <v>0</v>
      </c>
      <c r="L2399" s="43">
        <v>0</v>
      </c>
      <c r="M2399" s="44">
        <f t="shared" si="47"/>
        <v>0</v>
      </c>
      <c r="N2399" s="43">
        <f t="shared" si="48"/>
        <v>8</v>
      </c>
      <c r="O2399" s="44">
        <f t="shared" si="49"/>
        <v>1665448</v>
      </c>
    </row>
    <row r="2400" spans="1:15" x14ac:dyDescent="0.2">
      <c r="A2400" s="31" t="s">
        <v>138</v>
      </c>
      <c r="B2400" s="32" t="s">
        <v>11</v>
      </c>
      <c r="C2400" s="31">
        <v>1</v>
      </c>
      <c r="D2400" s="31">
        <v>0</v>
      </c>
      <c r="E2400" s="31"/>
      <c r="F2400" s="43">
        <f>IFERROR(VLOOKUP(A2400,'2023'!A:N,13,0),0)</f>
        <v>1</v>
      </c>
      <c r="G2400" s="43">
        <f>IFERROR(VLOOKUP(A2400,'2023'!A:N,14,0),0)</f>
        <v>0</v>
      </c>
      <c r="H2400" s="43">
        <v>0</v>
      </c>
      <c r="I2400" s="43">
        <v>0</v>
      </c>
      <c r="J2400" s="44">
        <f t="shared" si="46"/>
        <v>0</v>
      </c>
      <c r="K2400" s="43">
        <v>0</v>
      </c>
      <c r="L2400" s="43">
        <v>0</v>
      </c>
      <c r="M2400" s="44">
        <f t="shared" si="47"/>
        <v>0</v>
      </c>
      <c r="N2400" s="43">
        <f t="shared" si="48"/>
        <v>1</v>
      </c>
      <c r="O2400" s="44">
        <f t="shared" si="49"/>
        <v>0</v>
      </c>
    </row>
    <row r="2401" spans="1:15" x14ac:dyDescent="0.2">
      <c r="A2401" s="31" t="s">
        <v>142</v>
      </c>
      <c r="B2401" s="32" t="s">
        <v>11</v>
      </c>
      <c r="C2401" s="31">
        <v>2</v>
      </c>
      <c r="D2401" s="31">
        <v>44800000</v>
      </c>
      <c r="E2401" s="31"/>
      <c r="F2401" s="43">
        <f>IFERROR(VLOOKUP(A2401,'2023'!A:N,13,0),0)</f>
        <v>2</v>
      </c>
      <c r="G2401" s="43">
        <f>IFERROR(VLOOKUP(A2401,'2023'!A:N,14,0),0)</f>
        <v>44800000</v>
      </c>
      <c r="H2401" s="43">
        <v>0</v>
      </c>
      <c r="I2401" s="43">
        <v>0</v>
      </c>
      <c r="J2401" s="44">
        <f t="shared" si="46"/>
        <v>22400000</v>
      </c>
      <c r="K2401" s="43">
        <v>0</v>
      </c>
      <c r="L2401" s="43">
        <v>0</v>
      </c>
      <c r="M2401" s="44">
        <f t="shared" si="47"/>
        <v>0</v>
      </c>
      <c r="N2401" s="43">
        <f t="shared" si="48"/>
        <v>2</v>
      </c>
      <c r="O2401" s="44">
        <f t="shared" si="49"/>
        <v>44800000</v>
      </c>
    </row>
    <row r="2402" spans="1:15" x14ac:dyDescent="0.2">
      <c r="A2402" s="31" t="s">
        <v>156</v>
      </c>
      <c r="B2402" s="32" t="s">
        <v>11</v>
      </c>
      <c r="C2402" s="31">
        <v>1</v>
      </c>
      <c r="D2402" s="31">
        <v>1000000</v>
      </c>
      <c r="E2402" s="31"/>
      <c r="F2402" s="43">
        <f>IFERROR(VLOOKUP(A2402,'2023'!A:N,13,0),0)</f>
        <v>1</v>
      </c>
      <c r="G2402" s="43">
        <f>IFERROR(VLOOKUP(A2402,'2023'!A:N,14,0),0)</f>
        <v>1000000</v>
      </c>
      <c r="H2402" s="43">
        <v>0</v>
      </c>
      <c r="I2402" s="43">
        <v>0</v>
      </c>
      <c r="J2402" s="44">
        <f t="shared" si="46"/>
        <v>1000000</v>
      </c>
      <c r="K2402" s="43">
        <v>0</v>
      </c>
      <c r="L2402" s="43">
        <v>0</v>
      </c>
      <c r="M2402" s="44">
        <f t="shared" si="47"/>
        <v>0</v>
      </c>
      <c r="N2402" s="43">
        <f t="shared" si="48"/>
        <v>1</v>
      </c>
      <c r="O2402" s="44">
        <f t="shared" si="49"/>
        <v>1000000</v>
      </c>
    </row>
    <row r="2403" spans="1:15" x14ac:dyDescent="0.2">
      <c r="A2403" s="31" t="s">
        <v>158</v>
      </c>
      <c r="B2403" s="32" t="s">
        <v>11</v>
      </c>
      <c r="C2403" s="31">
        <v>13</v>
      </c>
      <c r="D2403" s="31">
        <v>14596359</v>
      </c>
      <c r="E2403" s="31"/>
      <c r="F2403" s="43">
        <f>IFERROR(VLOOKUP(A2403,'2023'!A:N,13,0),0)</f>
        <v>13</v>
      </c>
      <c r="G2403" s="43">
        <f>IFERROR(VLOOKUP(A2403,'2023'!A:N,14,0),0)</f>
        <v>14596359</v>
      </c>
      <c r="H2403" s="43">
        <v>0</v>
      </c>
      <c r="I2403" s="43">
        <v>0</v>
      </c>
      <c r="J2403" s="44">
        <f t="shared" si="46"/>
        <v>1122796.8461538462</v>
      </c>
      <c r="K2403" s="43">
        <v>0</v>
      </c>
      <c r="L2403" s="43">
        <v>0</v>
      </c>
      <c r="M2403" s="44">
        <f t="shared" si="47"/>
        <v>0</v>
      </c>
      <c r="N2403" s="43">
        <f t="shared" si="48"/>
        <v>13</v>
      </c>
      <c r="O2403" s="44">
        <f t="shared" si="49"/>
        <v>14596359</v>
      </c>
    </row>
    <row r="2404" spans="1:15" x14ac:dyDescent="0.2">
      <c r="A2404" s="31" t="s">
        <v>199</v>
      </c>
      <c r="B2404" s="32" t="s">
        <v>103</v>
      </c>
      <c r="C2404" s="31">
        <v>8</v>
      </c>
      <c r="D2404" s="31">
        <v>2894400</v>
      </c>
      <c r="E2404" s="31"/>
      <c r="F2404" s="43">
        <f>IFERROR(VLOOKUP(A2404,'2023'!A:N,13,0),0)</f>
        <v>8</v>
      </c>
      <c r="G2404" s="43">
        <f>IFERROR(VLOOKUP(A2404,'2023'!A:N,14,0),0)</f>
        <v>2894400</v>
      </c>
      <c r="H2404" s="43">
        <v>0</v>
      </c>
      <c r="I2404" s="43">
        <v>0</v>
      </c>
      <c r="J2404" s="44">
        <f t="shared" si="46"/>
        <v>361800</v>
      </c>
      <c r="K2404" s="43">
        <v>0</v>
      </c>
      <c r="L2404" s="43">
        <v>0</v>
      </c>
      <c r="M2404" s="44">
        <f t="shared" si="47"/>
        <v>0</v>
      </c>
      <c r="N2404" s="43">
        <f t="shared" si="48"/>
        <v>8</v>
      </c>
      <c r="O2404" s="44">
        <f t="shared" si="49"/>
        <v>2894400</v>
      </c>
    </row>
    <row r="2405" spans="1:15" x14ac:dyDescent="0.2">
      <c r="A2405" s="31" t="s">
        <v>226</v>
      </c>
      <c r="B2405" s="32" t="s">
        <v>11</v>
      </c>
      <c r="C2405" s="31">
        <v>1</v>
      </c>
      <c r="D2405" s="31">
        <v>20445455</v>
      </c>
      <c r="E2405" s="31"/>
      <c r="F2405" s="43">
        <f>IFERROR(VLOOKUP(A2405,'2023'!A:N,13,0),0)</f>
        <v>1</v>
      </c>
      <c r="G2405" s="43">
        <f>IFERROR(VLOOKUP(A2405,'2023'!A:N,14,0),0)</f>
        <v>20445455</v>
      </c>
      <c r="H2405" s="43">
        <v>0</v>
      </c>
      <c r="I2405" s="43">
        <v>0</v>
      </c>
      <c r="J2405" s="44">
        <f t="shared" si="46"/>
        <v>20445455</v>
      </c>
      <c r="K2405" s="43">
        <v>0</v>
      </c>
      <c r="L2405" s="43">
        <v>0</v>
      </c>
      <c r="M2405" s="44">
        <f t="shared" si="47"/>
        <v>0</v>
      </c>
      <c r="N2405" s="43">
        <f t="shared" si="48"/>
        <v>1</v>
      </c>
      <c r="O2405" s="44">
        <f t="shared" si="49"/>
        <v>20445455</v>
      </c>
    </row>
    <row r="2406" spans="1:15" x14ac:dyDescent="0.2">
      <c r="A2406" s="31" t="s">
        <v>235</v>
      </c>
      <c r="B2406" s="32" t="s">
        <v>11</v>
      </c>
      <c r="C2406" s="31">
        <v>3</v>
      </c>
      <c r="D2406" s="31">
        <v>5954545</v>
      </c>
      <c r="E2406" s="31"/>
      <c r="F2406" s="43">
        <f>IFERROR(VLOOKUP(A2406,'2023'!A:N,13,0),0)</f>
        <v>3</v>
      </c>
      <c r="G2406" s="43">
        <f>IFERROR(VLOOKUP(A2406,'2023'!A:N,14,0),0)</f>
        <v>5954545</v>
      </c>
      <c r="H2406" s="43">
        <v>0</v>
      </c>
      <c r="I2406" s="43">
        <v>0</v>
      </c>
      <c r="J2406" s="44">
        <f t="shared" si="46"/>
        <v>1984848.3333333333</v>
      </c>
      <c r="K2406" s="43">
        <v>0</v>
      </c>
      <c r="L2406" s="43">
        <v>0</v>
      </c>
      <c r="M2406" s="44">
        <f t="shared" si="47"/>
        <v>0</v>
      </c>
      <c r="N2406" s="43">
        <f t="shared" si="48"/>
        <v>3</v>
      </c>
      <c r="O2406" s="44">
        <f t="shared" si="49"/>
        <v>5954545</v>
      </c>
    </row>
    <row r="2407" spans="1:15" x14ac:dyDescent="0.2">
      <c r="A2407" s="31" t="s">
        <v>252</v>
      </c>
      <c r="B2407" s="32" t="s">
        <v>11</v>
      </c>
      <c r="C2407" s="31">
        <v>1</v>
      </c>
      <c r="D2407" s="31">
        <v>13990909</v>
      </c>
      <c r="E2407" s="31"/>
      <c r="F2407" s="43">
        <f>IFERROR(VLOOKUP(A2407,'2023'!A:N,13,0),0)</f>
        <v>1</v>
      </c>
      <c r="G2407" s="43">
        <f>IFERROR(VLOOKUP(A2407,'2023'!A:N,14,0),0)</f>
        <v>13990909</v>
      </c>
      <c r="H2407" s="43">
        <v>0</v>
      </c>
      <c r="I2407" s="43">
        <v>0</v>
      </c>
      <c r="J2407" s="44">
        <f t="shared" si="46"/>
        <v>13990909</v>
      </c>
      <c r="K2407" s="43">
        <v>0</v>
      </c>
      <c r="L2407" s="43">
        <v>0</v>
      </c>
      <c r="M2407" s="44">
        <f t="shared" si="47"/>
        <v>0</v>
      </c>
      <c r="N2407" s="43">
        <f t="shared" si="48"/>
        <v>1</v>
      </c>
      <c r="O2407" s="44">
        <f t="shared" si="49"/>
        <v>13990909</v>
      </c>
    </row>
    <row r="2408" spans="1:15" x14ac:dyDescent="0.2">
      <c r="A2408" s="31" t="s">
        <v>275</v>
      </c>
      <c r="B2408" s="32" t="s">
        <v>34</v>
      </c>
      <c r="C2408" s="31">
        <v>1</v>
      </c>
      <c r="D2408" s="31">
        <v>14230909</v>
      </c>
      <c r="E2408" s="31"/>
      <c r="F2408" s="43">
        <f>IFERROR(VLOOKUP(A2408,'2023'!A:N,13,0),0)</f>
        <v>1</v>
      </c>
      <c r="G2408" s="43">
        <f>IFERROR(VLOOKUP(A2408,'2023'!A:N,14,0),0)</f>
        <v>14230909</v>
      </c>
      <c r="H2408" s="43">
        <v>0</v>
      </c>
      <c r="I2408" s="43">
        <v>0</v>
      </c>
      <c r="J2408" s="44">
        <f t="shared" si="46"/>
        <v>14230909</v>
      </c>
      <c r="K2408" s="43">
        <v>0</v>
      </c>
      <c r="L2408" s="43">
        <v>0</v>
      </c>
      <c r="M2408" s="44">
        <f t="shared" si="47"/>
        <v>0</v>
      </c>
      <c r="N2408" s="43">
        <f t="shared" si="48"/>
        <v>1</v>
      </c>
      <c r="O2408" s="44">
        <f t="shared" si="49"/>
        <v>14230909</v>
      </c>
    </row>
    <row r="2409" spans="1:15" x14ac:dyDescent="0.2">
      <c r="A2409" s="31" t="s">
        <v>276</v>
      </c>
      <c r="B2409" s="32" t="s">
        <v>34</v>
      </c>
      <c r="C2409" s="31">
        <v>12</v>
      </c>
      <c r="D2409" s="31">
        <v>0</v>
      </c>
      <c r="E2409" s="31"/>
      <c r="F2409" s="43">
        <f>IFERROR(VLOOKUP(A2409,'2023'!A:N,13,0),0)</f>
        <v>12</v>
      </c>
      <c r="G2409" s="43">
        <f>IFERROR(VLOOKUP(A2409,'2023'!A:N,14,0),0)</f>
        <v>0</v>
      </c>
      <c r="H2409" s="43">
        <v>0</v>
      </c>
      <c r="I2409" s="43">
        <v>0</v>
      </c>
      <c r="J2409" s="44">
        <f t="shared" si="46"/>
        <v>0</v>
      </c>
      <c r="K2409" s="43">
        <v>0</v>
      </c>
      <c r="L2409" s="43">
        <v>0</v>
      </c>
      <c r="M2409" s="44">
        <f t="shared" si="47"/>
        <v>0</v>
      </c>
      <c r="N2409" s="43">
        <f t="shared" si="48"/>
        <v>12</v>
      </c>
      <c r="O2409" s="44">
        <f t="shared" si="49"/>
        <v>0</v>
      </c>
    </row>
    <row r="2410" spans="1:15" x14ac:dyDescent="0.2">
      <c r="A2410" s="31" t="s">
        <v>290</v>
      </c>
      <c r="B2410" s="32" t="s">
        <v>11</v>
      </c>
      <c r="C2410" s="31">
        <v>6</v>
      </c>
      <c r="D2410" s="31">
        <v>97763634</v>
      </c>
      <c r="E2410" s="31"/>
      <c r="F2410" s="43">
        <f>IFERROR(VLOOKUP(A2410,'2023'!A:N,13,0),0)</f>
        <v>6</v>
      </c>
      <c r="G2410" s="43">
        <f>IFERROR(VLOOKUP(A2410,'2023'!A:N,14,0),0)</f>
        <v>97763634</v>
      </c>
      <c r="H2410" s="43">
        <v>0</v>
      </c>
      <c r="I2410" s="43">
        <v>0</v>
      </c>
      <c r="J2410" s="44">
        <f t="shared" si="46"/>
        <v>16293939</v>
      </c>
      <c r="K2410" s="43">
        <v>0</v>
      </c>
      <c r="L2410" s="43">
        <v>0</v>
      </c>
      <c r="M2410" s="44">
        <f t="shared" si="47"/>
        <v>0</v>
      </c>
      <c r="N2410" s="43">
        <f t="shared" si="48"/>
        <v>6</v>
      </c>
      <c r="O2410" s="44">
        <f t="shared" si="49"/>
        <v>97763634</v>
      </c>
    </row>
    <row r="2411" spans="1:15" x14ac:dyDescent="0.2">
      <c r="A2411" s="31" t="s">
        <v>293</v>
      </c>
      <c r="B2411" s="32" t="s">
        <v>11</v>
      </c>
      <c r="C2411" s="31">
        <v>1</v>
      </c>
      <c r="D2411" s="31">
        <v>2318182</v>
      </c>
      <c r="E2411" s="31"/>
      <c r="F2411" s="43">
        <f>IFERROR(VLOOKUP(A2411,'2023'!A:N,13,0),0)</f>
        <v>1</v>
      </c>
      <c r="G2411" s="43">
        <f>IFERROR(VLOOKUP(A2411,'2023'!A:N,14,0),0)</f>
        <v>2318182</v>
      </c>
      <c r="H2411" s="43">
        <v>0</v>
      </c>
      <c r="I2411" s="43">
        <v>0</v>
      </c>
      <c r="J2411" s="44">
        <f t="shared" si="46"/>
        <v>2318182</v>
      </c>
      <c r="K2411" s="43">
        <v>0</v>
      </c>
      <c r="L2411" s="43">
        <v>0</v>
      </c>
      <c r="M2411" s="44">
        <f t="shared" si="47"/>
        <v>0</v>
      </c>
      <c r="N2411" s="43">
        <f t="shared" si="48"/>
        <v>1</v>
      </c>
      <c r="O2411" s="44">
        <f t="shared" si="49"/>
        <v>2318182</v>
      </c>
    </row>
    <row r="2412" spans="1:15" x14ac:dyDescent="0.2">
      <c r="A2412" s="31" t="s">
        <v>294</v>
      </c>
      <c r="B2412" s="32" t="s">
        <v>171</v>
      </c>
      <c r="C2412" s="31">
        <v>3</v>
      </c>
      <c r="D2412" s="31">
        <v>12136362</v>
      </c>
      <c r="E2412" s="31"/>
      <c r="F2412" s="43">
        <f>IFERROR(VLOOKUP(A2412,'2023'!A:N,13,0),0)</f>
        <v>3</v>
      </c>
      <c r="G2412" s="43">
        <f>IFERROR(VLOOKUP(A2412,'2023'!A:N,14,0),0)</f>
        <v>12136362</v>
      </c>
      <c r="H2412" s="43">
        <v>0</v>
      </c>
      <c r="I2412" s="43">
        <v>0</v>
      </c>
      <c r="J2412" s="44">
        <f t="shared" si="46"/>
        <v>4045454</v>
      </c>
      <c r="K2412" s="43">
        <v>0</v>
      </c>
      <c r="L2412" s="43">
        <v>0</v>
      </c>
      <c r="M2412" s="44">
        <f t="shared" si="47"/>
        <v>0</v>
      </c>
      <c r="N2412" s="43">
        <f t="shared" si="48"/>
        <v>3</v>
      </c>
      <c r="O2412" s="44">
        <f t="shared" si="49"/>
        <v>12136362</v>
      </c>
    </row>
    <row r="2413" spans="1:15" x14ac:dyDescent="0.2">
      <c r="A2413" s="31" t="s">
        <v>307</v>
      </c>
      <c r="B2413" s="32" t="s">
        <v>11</v>
      </c>
      <c r="C2413" s="31">
        <v>2</v>
      </c>
      <c r="D2413" s="31">
        <v>11090908</v>
      </c>
      <c r="E2413" s="31"/>
      <c r="F2413" s="43">
        <f>IFERROR(VLOOKUP(A2413,'2023'!A:N,13,0),0)</f>
        <v>2</v>
      </c>
      <c r="G2413" s="43">
        <f>IFERROR(VLOOKUP(A2413,'2023'!A:N,14,0),0)</f>
        <v>11090908</v>
      </c>
      <c r="H2413" s="43">
        <v>0</v>
      </c>
      <c r="I2413" s="43">
        <v>0</v>
      </c>
      <c r="J2413" s="44">
        <f t="shared" si="46"/>
        <v>5545454</v>
      </c>
      <c r="K2413" s="43">
        <v>0</v>
      </c>
      <c r="L2413" s="43">
        <v>0</v>
      </c>
      <c r="M2413" s="44">
        <f t="shared" si="47"/>
        <v>0</v>
      </c>
      <c r="N2413" s="43">
        <f t="shared" si="48"/>
        <v>2</v>
      </c>
      <c r="O2413" s="44">
        <f t="shared" si="49"/>
        <v>11090908</v>
      </c>
    </row>
    <row r="2414" spans="1:15" x14ac:dyDescent="0.2">
      <c r="A2414" s="31" t="s">
        <v>310</v>
      </c>
      <c r="B2414" s="32" t="s">
        <v>11</v>
      </c>
      <c r="C2414" s="31">
        <v>16</v>
      </c>
      <c r="D2414" s="31">
        <v>21076352</v>
      </c>
      <c r="E2414" s="31"/>
      <c r="F2414" s="43">
        <f>IFERROR(VLOOKUP(A2414,'2023'!A:N,13,0),0)</f>
        <v>16</v>
      </c>
      <c r="G2414" s="43">
        <f>IFERROR(VLOOKUP(A2414,'2023'!A:N,14,0),0)</f>
        <v>21076352</v>
      </c>
      <c r="H2414" s="43">
        <v>0</v>
      </c>
      <c r="I2414" s="43">
        <v>0</v>
      </c>
      <c r="J2414" s="44">
        <f t="shared" si="46"/>
        <v>1317272</v>
      </c>
      <c r="K2414" s="43">
        <v>0</v>
      </c>
      <c r="L2414" s="43">
        <v>0</v>
      </c>
      <c r="M2414" s="44">
        <f t="shared" si="47"/>
        <v>0</v>
      </c>
      <c r="N2414" s="43">
        <f t="shared" si="48"/>
        <v>16</v>
      </c>
      <c r="O2414" s="44">
        <f t="shared" si="49"/>
        <v>21076352</v>
      </c>
    </row>
    <row r="2415" spans="1:15" x14ac:dyDescent="0.2">
      <c r="A2415" s="31" t="s">
        <v>313</v>
      </c>
      <c r="B2415" s="32" t="s">
        <v>11</v>
      </c>
      <c r="C2415" s="31">
        <v>2</v>
      </c>
      <c r="D2415" s="31">
        <v>618182</v>
      </c>
      <c r="E2415" s="31"/>
      <c r="F2415" s="43">
        <f>IFERROR(VLOOKUP(A2415,'2023'!A:N,13,0),0)</f>
        <v>2</v>
      </c>
      <c r="G2415" s="43">
        <f>IFERROR(VLOOKUP(A2415,'2023'!A:N,14,0),0)</f>
        <v>618182</v>
      </c>
      <c r="H2415" s="43">
        <v>0</v>
      </c>
      <c r="I2415" s="43">
        <v>0</v>
      </c>
      <c r="J2415" s="44">
        <f t="shared" si="46"/>
        <v>309091</v>
      </c>
      <c r="K2415" s="43">
        <v>0</v>
      </c>
      <c r="L2415" s="43">
        <v>0</v>
      </c>
      <c r="M2415" s="44">
        <f t="shared" si="47"/>
        <v>0</v>
      </c>
      <c r="N2415" s="43">
        <f t="shared" si="48"/>
        <v>2</v>
      </c>
      <c r="O2415" s="44">
        <f t="shared" si="49"/>
        <v>618182</v>
      </c>
    </row>
    <row r="2416" spans="1:15" x14ac:dyDescent="0.2">
      <c r="A2416" s="31" t="s">
        <v>323</v>
      </c>
      <c r="B2416" s="32" t="s">
        <v>20</v>
      </c>
      <c r="C2416" s="31">
        <v>1</v>
      </c>
      <c r="D2416" s="31">
        <v>350000</v>
      </c>
      <c r="E2416" s="31"/>
      <c r="F2416" s="43">
        <f>IFERROR(VLOOKUP(A2416,'2023'!A:N,13,0),0)</f>
        <v>1</v>
      </c>
      <c r="G2416" s="43">
        <f>IFERROR(VLOOKUP(A2416,'2023'!A:N,14,0),0)</f>
        <v>350000</v>
      </c>
      <c r="H2416" s="43">
        <v>0</v>
      </c>
      <c r="I2416" s="43">
        <v>0</v>
      </c>
      <c r="J2416" s="44">
        <f t="shared" si="46"/>
        <v>350000</v>
      </c>
      <c r="K2416" s="43">
        <v>0</v>
      </c>
      <c r="L2416" s="43">
        <v>0</v>
      </c>
      <c r="M2416" s="44">
        <f t="shared" si="47"/>
        <v>0</v>
      </c>
      <c r="N2416" s="43">
        <f t="shared" si="48"/>
        <v>1</v>
      </c>
      <c r="O2416" s="44">
        <f t="shared" si="49"/>
        <v>350000</v>
      </c>
    </row>
    <row r="2417" spans="1:15" x14ac:dyDescent="0.2">
      <c r="A2417" s="31" t="s">
        <v>327</v>
      </c>
      <c r="B2417" s="32" t="s">
        <v>25</v>
      </c>
      <c r="C2417" s="31">
        <v>7</v>
      </c>
      <c r="D2417" s="31">
        <v>23446362</v>
      </c>
      <c r="E2417" s="31"/>
      <c r="F2417" s="43">
        <f>IFERROR(VLOOKUP(A2417,'2023'!A:N,13,0),0)</f>
        <v>7</v>
      </c>
      <c r="G2417" s="43">
        <f>IFERROR(VLOOKUP(A2417,'2023'!A:N,14,0),0)</f>
        <v>23446362</v>
      </c>
      <c r="H2417" s="43">
        <v>0</v>
      </c>
      <c r="I2417" s="43">
        <v>0</v>
      </c>
      <c r="J2417" s="44">
        <f t="shared" si="46"/>
        <v>3349480.2857142859</v>
      </c>
      <c r="K2417" s="43">
        <v>0</v>
      </c>
      <c r="L2417" s="43">
        <v>0</v>
      </c>
      <c r="M2417" s="44">
        <f t="shared" si="47"/>
        <v>0</v>
      </c>
      <c r="N2417" s="43">
        <f t="shared" si="48"/>
        <v>7</v>
      </c>
      <c r="O2417" s="44">
        <f t="shared" si="49"/>
        <v>23446362</v>
      </c>
    </row>
    <row r="2418" spans="1:15" x14ac:dyDescent="0.2">
      <c r="A2418" s="31" t="s">
        <v>336</v>
      </c>
      <c r="B2418" s="32" t="s">
        <v>11</v>
      </c>
      <c r="C2418" s="31">
        <v>5</v>
      </c>
      <c r="D2418" s="31">
        <v>136360</v>
      </c>
      <c r="E2418" s="31"/>
      <c r="F2418" s="43">
        <f>IFERROR(VLOOKUP(A2418,'2023'!A:N,13,0),0)</f>
        <v>5</v>
      </c>
      <c r="G2418" s="43">
        <f>IFERROR(VLOOKUP(A2418,'2023'!A:N,14,0),0)</f>
        <v>136360</v>
      </c>
      <c r="H2418" s="43">
        <v>0</v>
      </c>
      <c r="I2418" s="43">
        <v>0</v>
      </c>
      <c r="J2418" s="44">
        <f t="shared" si="46"/>
        <v>27272</v>
      </c>
      <c r="K2418" s="43">
        <v>0</v>
      </c>
      <c r="L2418" s="43">
        <v>0</v>
      </c>
      <c r="M2418" s="44">
        <f t="shared" si="47"/>
        <v>0</v>
      </c>
      <c r="N2418" s="43">
        <f t="shared" si="48"/>
        <v>5</v>
      </c>
      <c r="O2418" s="44">
        <f t="shared" si="49"/>
        <v>136360</v>
      </c>
    </row>
    <row r="2419" spans="1:15" x14ac:dyDescent="0.2">
      <c r="A2419" s="31" t="s">
        <v>339</v>
      </c>
      <c r="B2419" s="32" t="s">
        <v>25</v>
      </c>
      <c r="C2419" s="31">
        <v>8</v>
      </c>
      <c r="D2419" s="31">
        <v>0</v>
      </c>
      <c r="E2419" s="31"/>
      <c r="F2419" s="43">
        <f>IFERROR(VLOOKUP(A2419,'2023'!A:N,13,0),0)</f>
        <v>8</v>
      </c>
      <c r="G2419" s="43">
        <f>IFERROR(VLOOKUP(A2419,'2023'!A:N,14,0),0)</f>
        <v>0</v>
      </c>
      <c r="H2419" s="43">
        <v>0</v>
      </c>
      <c r="I2419" s="43">
        <v>0</v>
      </c>
      <c r="J2419" s="44">
        <f t="shared" si="46"/>
        <v>0</v>
      </c>
      <c r="K2419" s="43">
        <v>0</v>
      </c>
      <c r="L2419" s="43">
        <v>0</v>
      </c>
      <c r="M2419" s="44">
        <f t="shared" si="47"/>
        <v>0</v>
      </c>
      <c r="N2419" s="43">
        <f t="shared" si="48"/>
        <v>8</v>
      </c>
      <c r="O2419" s="44">
        <f t="shared" si="49"/>
        <v>0</v>
      </c>
    </row>
    <row r="2420" spans="1:15" x14ac:dyDescent="0.2">
      <c r="A2420" s="31" t="s">
        <v>340</v>
      </c>
      <c r="B2420" s="32" t="s">
        <v>34</v>
      </c>
      <c r="C2420" s="31">
        <v>3</v>
      </c>
      <c r="D2420" s="31">
        <v>36838181</v>
      </c>
      <c r="E2420" s="31"/>
      <c r="F2420" s="43">
        <f>IFERROR(VLOOKUP(A2420,'2023'!A:N,13,0),0)</f>
        <v>3</v>
      </c>
      <c r="G2420" s="43">
        <f>IFERROR(VLOOKUP(A2420,'2023'!A:N,14,0),0)</f>
        <v>36838181</v>
      </c>
      <c r="H2420" s="43">
        <v>0</v>
      </c>
      <c r="I2420" s="43">
        <v>0</v>
      </c>
      <c r="J2420" s="44">
        <f t="shared" si="46"/>
        <v>12279393.666666666</v>
      </c>
      <c r="K2420" s="43">
        <v>0</v>
      </c>
      <c r="L2420" s="43">
        <v>0</v>
      </c>
      <c r="M2420" s="44">
        <f t="shared" si="47"/>
        <v>0</v>
      </c>
      <c r="N2420" s="43">
        <f t="shared" si="48"/>
        <v>3</v>
      </c>
      <c r="O2420" s="44">
        <f t="shared" si="49"/>
        <v>36838181</v>
      </c>
    </row>
    <row r="2421" spans="1:15" x14ac:dyDescent="0.2">
      <c r="A2421" s="31" t="s">
        <v>354</v>
      </c>
      <c r="B2421" s="32" t="s">
        <v>11</v>
      </c>
      <c r="C2421" s="31">
        <v>5</v>
      </c>
      <c r="D2421" s="31">
        <v>2136360</v>
      </c>
      <c r="E2421" s="31"/>
      <c r="F2421" s="43">
        <f>IFERROR(VLOOKUP(A2421,'2023'!A:N,13,0),0)</f>
        <v>5</v>
      </c>
      <c r="G2421" s="43">
        <f>IFERROR(VLOOKUP(A2421,'2023'!A:N,14,0),0)</f>
        <v>2136360</v>
      </c>
      <c r="H2421" s="43">
        <v>0</v>
      </c>
      <c r="I2421" s="43">
        <v>0</v>
      </c>
      <c r="J2421" s="44">
        <f t="shared" si="46"/>
        <v>427272</v>
      </c>
      <c r="K2421" s="43">
        <v>0</v>
      </c>
      <c r="L2421" s="43">
        <v>0</v>
      </c>
      <c r="M2421" s="44">
        <f t="shared" si="47"/>
        <v>0</v>
      </c>
      <c r="N2421" s="43">
        <f t="shared" si="48"/>
        <v>5</v>
      </c>
      <c r="O2421" s="44">
        <f t="shared" si="49"/>
        <v>2136360</v>
      </c>
    </row>
    <row r="2422" spans="1:15" x14ac:dyDescent="0.2">
      <c r="A2422" s="31" t="s">
        <v>370</v>
      </c>
      <c r="B2422" s="32" t="s">
        <v>11</v>
      </c>
      <c r="C2422" s="31">
        <v>910</v>
      </c>
      <c r="D2422" s="31">
        <v>95135950</v>
      </c>
      <c r="E2422" s="31"/>
      <c r="F2422" s="43">
        <f>IFERROR(VLOOKUP(A2422,'2023'!A:N,13,0),0)</f>
        <v>910</v>
      </c>
      <c r="G2422" s="43">
        <f>IFERROR(VLOOKUP(A2422,'2023'!A:N,14,0),0)</f>
        <v>95135950</v>
      </c>
      <c r="H2422" s="43">
        <v>0</v>
      </c>
      <c r="I2422" s="43">
        <v>0</v>
      </c>
      <c r="J2422" s="44">
        <f t="shared" si="46"/>
        <v>104545</v>
      </c>
      <c r="K2422" s="43">
        <v>0</v>
      </c>
      <c r="L2422" s="43">
        <v>0</v>
      </c>
      <c r="M2422" s="44">
        <f t="shared" si="47"/>
        <v>0</v>
      </c>
      <c r="N2422" s="43">
        <f t="shared" si="48"/>
        <v>910</v>
      </c>
      <c r="O2422" s="44">
        <f t="shared" si="49"/>
        <v>95135950</v>
      </c>
    </row>
    <row r="2423" spans="1:15" x14ac:dyDescent="0.2">
      <c r="A2423" s="31" t="s">
        <v>371</v>
      </c>
      <c r="B2423" s="32" t="s">
        <v>25</v>
      </c>
      <c r="C2423" s="31">
        <v>27</v>
      </c>
      <c r="D2423" s="31">
        <v>2700000</v>
      </c>
      <c r="E2423" s="31"/>
      <c r="F2423" s="43">
        <f>IFERROR(VLOOKUP(A2423,'2023'!A:N,13,0),0)</f>
        <v>27</v>
      </c>
      <c r="G2423" s="43">
        <f>IFERROR(VLOOKUP(A2423,'2023'!A:N,14,0),0)</f>
        <v>2700000</v>
      </c>
      <c r="H2423" s="43">
        <v>0</v>
      </c>
      <c r="I2423" s="43">
        <v>0</v>
      </c>
      <c r="J2423" s="44">
        <f t="shared" si="46"/>
        <v>100000</v>
      </c>
      <c r="K2423" s="43">
        <v>0</v>
      </c>
      <c r="L2423" s="43">
        <v>0</v>
      </c>
      <c r="M2423" s="44">
        <f t="shared" si="47"/>
        <v>0</v>
      </c>
      <c r="N2423" s="43">
        <f t="shared" si="48"/>
        <v>27</v>
      </c>
      <c r="O2423" s="44">
        <f t="shared" si="49"/>
        <v>2700000</v>
      </c>
    </row>
    <row r="2424" spans="1:15" x14ac:dyDescent="0.2">
      <c r="A2424" s="31" t="s">
        <v>373</v>
      </c>
      <c r="B2424" s="32" t="s">
        <v>25</v>
      </c>
      <c r="C2424" s="31">
        <v>5</v>
      </c>
      <c r="D2424" s="31">
        <v>0</v>
      </c>
      <c r="E2424" s="31"/>
      <c r="F2424" s="43">
        <f>IFERROR(VLOOKUP(A2424,'2023'!A:N,13,0),0)</f>
        <v>5</v>
      </c>
      <c r="G2424" s="43">
        <f>IFERROR(VLOOKUP(A2424,'2023'!A:N,14,0),0)</f>
        <v>0</v>
      </c>
      <c r="H2424" s="43">
        <v>0</v>
      </c>
      <c r="I2424" s="43">
        <v>0</v>
      </c>
      <c r="J2424" s="44">
        <f t="shared" si="46"/>
        <v>0</v>
      </c>
      <c r="K2424" s="43">
        <v>0</v>
      </c>
      <c r="L2424" s="43">
        <v>0</v>
      </c>
      <c r="M2424" s="44">
        <f t="shared" si="47"/>
        <v>0</v>
      </c>
      <c r="N2424" s="43">
        <f t="shared" si="48"/>
        <v>5</v>
      </c>
      <c r="O2424" s="44">
        <f t="shared" si="49"/>
        <v>0</v>
      </c>
    </row>
    <row r="2425" spans="1:15" x14ac:dyDescent="0.2">
      <c r="A2425" s="31" t="s">
        <v>374</v>
      </c>
      <c r="B2425" s="32" t="s">
        <v>11</v>
      </c>
      <c r="C2425" s="31">
        <v>5</v>
      </c>
      <c r="D2425" s="31">
        <v>772725</v>
      </c>
      <c r="E2425" s="31"/>
      <c r="F2425" s="43">
        <f>IFERROR(VLOOKUP(A2425,'2023'!A:N,13,0),0)</f>
        <v>5</v>
      </c>
      <c r="G2425" s="43">
        <f>IFERROR(VLOOKUP(A2425,'2023'!A:N,14,0),0)</f>
        <v>772725</v>
      </c>
      <c r="H2425" s="43">
        <v>0</v>
      </c>
      <c r="I2425" s="43">
        <v>0</v>
      </c>
      <c r="J2425" s="44">
        <f t="shared" si="46"/>
        <v>154545</v>
      </c>
      <c r="K2425" s="43">
        <v>0</v>
      </c>
      <c r="L2425" s="43">
        <v>0</v>
      </c>
      <c r="M2425" s="44">
        <f t="shared" si="47"/>
        <v>0</v>
      </c>
      <c r="N2425" s="43">
        <f t="shared" si="48"/>
        <v>5</v>
      </c>
      <c r="O2425" s="44">
        <f t="shared" si="49"/>
        <v>772725</v>
      </c>
    </row>
    <row r="2426" spans="1:15" x14ac:dyDescent="0.2">
      <c r="A2426" s="31" t="s">
        <v>383</v>
      </c>
      <c r="B2426" s="32" t="s">
        <v>34</v>
      </c>
      <c r="C2426" s="31">
        <v>2</v>
      </c>
      <c r="D2426" s="31">
        <v>6000000</v>
      </c>
      <c r="E2426" s="31"/>
      <c r="F2426" s="43">
        <f>IFERROR(VLOOKUP(A2426,'2023'!A:N,13,0),0)</f>
        <v>2</v>
      </c>
      <c r="G2426" s="43">
        <f>IFERROR(VLOOKUP(A2426,'2023'!A:N,14,0),0)</f>
        <v>6000000</v>
      </c>
      <c r="H2426" s="43">
        <v>0</v>
      </c>
      <c r="I2426" s="43">
        <v>0</v>
      </c>
      <c r="J2426" s="44">
        <f t="shared" si="46"/>
        <v>3000000</v>
      </c>
      <c r="K2426" s="43">
        <v>0</v>
      </c>
      <c r="L2426" s="43">
        <v>0</v>
      </c>
      <c r="M2426" s="44">
        <f t="shared" si="47"/>
        <v>0</v>
      </c>
      <c r="N2426" s="43">
        <f t="shared" si="48"/>
        <v>2</v>
      </c>
      <c r="O2426" s="44">
        <f t="shared" si="49"/>
        <v>6000000</v>
      </c>
    </row>
    <row r="2427" spans="1:15" x14ac:dyDescent="0.2">
      <c r="A2427" s="31" t="s">
        <v>384</v>
      </c>
      <c r="B2427" s="32" t="s">
        <v>107</v>
      </c>
      <c r="C2427" s="31">
        <v>12</v>
      </c>
      <c r="D2427" s="31">
        <v>1188000</v>
      </c>
      <c r="E2427" s="31"/>
      <c r="F2427" s="43">
        <f>IFERROR(VLOOKUP(A2427,'2023'!A:N,13,0),0)</f>
        <v>12</v>
      </c>
      <c r="G2427" s="43">
        <f>IFERROR(VLOOKUP(A2427,'2023'!A:N,14,0),0)</f>
        <v>1188000</v>
      </c>
      <c r="H2427" s="43">
        <v>0</v>
      </c>
      <c r="I2427" s="43">
        <v>0</v>
      </c>
      <c r="J2427" s="44">
        <f t="shared" si="46"/>
        <v>99000</v>
      </c>
      <c r="K2427" s="43">
        <v>0</v>
      </c>
      <c r="L2427" s="43">
        <v>0</v>
      </c>
      <c r="M2427" s="44">
        <f t="shared" si="47"/>
        <v>0</v>
      </c>
      <c r="N2427" s="43">
        <f t="shared" si="48"/>
        <v>12</v>
      </c>
      <c r="O2427" s="44">
        <f t="shared" si="49"/>
        <v>1188000</v>
      </c>
    </row>
    <row r="2428" spans="1:15" x14ac:dyDescent="0.2">
      <c r="A2428" s="31" t="s">
        <v>386</v>
      </c>
      <c r="B2428" s="32" t="s">
        <v>34</v>
      </c>
      <c r="C2428" s="31">
        <v>19</v>
      </c>
      <c r="D2428" s="31">
        <v>13442727</v>
      </c>
      <c r="E2428" s="31"/>
      <c r="F2428" s="43">
        <f>IFERROR(VLOOKUP(A2428,'2023'!A:N,13,0),0)</f>
        <v>19</v>
      </c>
      <c r="G2428" s="43">
        <f>IFERROR(VLOOKUP(A2428,'2023'!A:N,14,0),0)</f>
        <v>13442727</v>
      </c>
      <c r="H2428" s="43">
        <v>0</v>
      </c>
      <c r="I2428" s="43">
        <v>0</v>
      </c>
      <c r="J2428" s="44">
        <f t="shared" si="46"/>
        <v>707511.94736842101</v>
      </c>
      <c r="K2428" s="43">
        <v>0</v>
      </c>
      <c r="L2428" s="43">
        <v>0</v>
      </c>
      <c r="M2428" s="44">
        <f t="shared" si="47"/>
        <v>0</v>
      </c>
      <c r="N2428" s="43">
        <f t="shared" si="48"/>
        <v>19</v>
      </c>
      <c r="O2428" s="44">
        <f t="shared" si="49"/>
        <v>13442727</v>
      </c>
    </row>
    <row r="2429" spans="1:15" x14ac:dyDescent="0.2">
      <c r="A2429" s="31" t="s">
        <v>398</v>
      </c>
      <c r="B2429" s="32" t="s">
        <v>20</v>
      </c>
      <c r="C2429" s="31">
        <v>1</v>
      </c>
      <c r="D2429" s="31">
        <v>11081818</v>
      </c>
      <c r="E2429" s="31"/>
      <c r="F2429" s="43">
        <f>IFERROR(VLOOKUP(A2429,'2023'!A:N,13,0),0)</f>
        <v>1</v>
      </c>
      <c r="G2429" s="43">
        <f>IFERROR(VLOOKUP(A2429,'2023'!A:N,14,0),0)</f>
        <v>11081818</v>
      </c>
      <c r="H2429" s="43">
        <v>0</v>
      </c>
      <c r="I2429" s="43">
        <v>0</v>
      </c>
      <c r="J2429" s="44">
        <f t="shared" si="46"/>
        <v>11081818</v>
      </c>
      <c r="K2429" s="43">
        <v>0</v>
      </c>
      <c r="L2429" s="43">
        <v>0</v>
      </c>
      <c r="M2429" s="44">
        <f t="shared" si="47"/>
        <v>0</v>
      </c>
      <c r="N2429" s="43">
        <f t="shared" si="48"/>
        <v>1</v>
      </c>
      <c r="O2429" s="44">
        <f t="shared" si="49"/>
        <v>11081818</v>
      </c>
    </row>
    <row r="2430" spans="1:15" x14ac:dyDescent="0.2">
      <c r="A2430" s="31" t="s">
        <v>399</v>
      </c>
      <c r="B2430" s="32" t="s">
        <v>400</v>
      </c>
      <c r="C2430" s="31">
        <v>3</v>
      </c>
      <c r="D2430" s="31">
        <v>2863636</v>
      </c>
      <c r="E2430" s="31"/>
      <c r="F2430" s="43">
        <f>IFERROR(VLOOKUP(A2430,'2023'!A:N,13,0),0)</f>
        <v>3</v>
      </c>
      <c r="G2430" s="43">
        <f>IFERROR(VLOOKUP(A2430,'2023'!A:N,14,0),0)</f>
        <v>2863636</v>
      </c>
      <c r="H2430" s="43">
        <v>0</v>
      </c>
      <c r="I2430" s="43">
        <v>0</v>
      </c>
      <c r="J2430" s="44">
        <f t="shared" si="46"/>
        <v>954545.33333333337</v>
      </c>
      <c r="K2430" s="43">
        <v>0</v>
      </c>
      <c r="L2430" s="43">
        <v>0</v>
      </c>
      <c r="M2430" s="44">
        <f t="shared" si="47"/>
        <v>0</v>
      </c>
      <c r="N2430" s="43">
        <f t="shared" si="48"/>
        <v>3</v>
      </c>
      <c r="O2430" s="44">
        <f t="shared" si="49"/>
        <v>2863636</v>
      </c>
    </row>
    <row r="2431" spans="1:15" x14ac:dyDescent="0.2">
      <c r="A2431" s="31" t="s">
        <v>413</v>
      </c>
      <c r="B2431" s="32" t="s">
        <v>34</v>
      </c>
      <c r="C2431" s="31">
        <v>4</v>
      </c>
      <c r="D2431" s="31">
        <v>4200000</v>
      </c>
      <c r="E2431" s="31"/>
      <c r="F2431" s="43">
        <f>IFERROR(VLOOKUP(A2431,'2023'!A:N,13,0),0)</f>
        <v>4</v>
      </c>
      <c r="G2431" s="43">
        <f>IFERROR(VLOOKUP(A2431,'2023'!A:N,14,0),0)</f>
        <v>4200000</v>
      </c>
      <c r="H2431" s="43">
        <v>0</v>
      </c>
      <c r="I2431" s="43">
        <v>0</v>
      </c>
      <c r="J2431" s="44">
        <f t="shared" si="46"/>
        <v>1050000</v>
      </c>
      <c r="K2431" s="43">
        <v>0</v>
      </c>
      <c r="L2431" s="43">
        <v>0</v>
      </c>
      <c r="M2431" s="44">
        <f t="shared" si="47"/>
        <v>0</v>
      </c>
      <c r="N2431" s="43">
        <f t="shared" si="48"/>
        <v>4</v>
      </c>
      <c r="O2431" s="44">
        <f t="shared" si="49"/>
        <v>4200000</v>
      </c>
    </row>
    <row r="2432" spans="1:15" x14ac:dyDescent="0.2">
      <c r="A2432" s="31" t="s">
        <v>419</v>
      </c>
      <c r="B2432" s="32" t="s">
        <v>20</v>
      </c>
      <c r="C2432" s="31">
        <v>1</v>
      </c>
      <c r="D2432" s="31">
        <v>17545454</v>
      </c>
      <c r="E2432" s="31"/>
      <c r="F2432" s="43">
        <f>IFERROR(VLOOKUP(A2432,'2023'!A:N,13,0),0)</f>
        <v>1</v>
      </c>
      <c r="G2432" s="43">
        <f>IFERROR(VLOOKUP(A2432,'2023'!A:N,14,0),0)</f>
        <v>17545454</v>
      </c>
      <c r="H2432" s="43">
        <v>0</v>
      </c>
      <c r="I2432" s="43">
        <v>0</v>
      </c>
      <c r="J2432" s="44">
        <f t="shared" si="46"/>
        <v>17545454</v>
      </c>
      <c r="K2432" s="43">
        <v>0</v>
      </c>
      <c r="L2432" s="43">
        <v>0</v>
      </c>
      <c r="M2432" s="44">
        <f t="shared" si="47"/>
        <v>0</v>
      </c>
      <c r="N2432" s="43">
        <f t="shared" si="48"/>
        <v>1</v>
      </c>
      <c r="O2432" s="44">
        <f t="shared" si="49"/>
        <v>17545454</v>
      </c>
    </row>
    <row r="2433" spans="1:15" x14ac:dyDescent="0.2">
      <c r="A2433" s="31" t="s">
        <v>424</v>
      </c>
      <c r="B2433" s="32" t="s">
        <v>11</v>
      </c>
      <c r="C2433" s="31">
        <v>3</v>
      </c>
      <c r="D2433" s="31">
        <v>5127273</v>
      </c>
      <c r="E2433" s="31"/>
      <c r="F2433" s="43">
        <f>IFERROR(VLOOKUP(A2433,'2023'!A:N,13,0),0)</f>
        <v>3</v>
      </c>
      <c r="G2433" s="43">
        <f>IFERROR(VLOOKUP(A2433,'2023'!A:N,14,0),0)</f>
        <v>5127273</v>
      </c>
      <c r="H2433" s="43">
        <v>0</v>
      </c>
      <c r="I2433" s="43">
        <v>0</v>
      </c>
      <c r="J2433" s="44">
        <f t="shared" si="46"/>
        <v>1709091</v>
      </c>
      <c r="K2433" s="43">
        <v>0</v>
      </c>
      <c r="L2433" s="43">
        <v>0</v>
      </c>
      <c r="M2433" s="44">
        <f t="shared" si="47"/>
        <v>0</v>
      </c>
      <c r="N2433" s="43">
        <f t="shared" si="48"/>
        <v>3</v>
      </c>
      <c r="O2433" s="44">
        <f t="shared" si="49"/>
        <v>5127273</v>
      </c>
    </row>
    <row r="2434" spans="1:15" x14ac:dyDescent="0.2">
      <c r="A2434" s="31" t="s">
        <v>425</v>
      </c>
      <c r="B2434" s="32" t="s">
        <v>11</v>
      </c>
      <c r="C2434" s="31">
        <v>1</v>
      </c>
      <c r="D2434" s="31">
        <v>8818181</v>
      </c>
      <c r="E2434" s="31"/>
      <c r="F2434" s="43">
        <f>IFERROR(VLOOKUP(A2434,'2023'!A:N,13,0),0)</f>
        <v>1</v>
      </c>
      <c r="G2434" s="43">
        <f>IFERROR(VLOOKUP(A2434,'2023'!A:N,14,0),0)</f>
        <v>8818181</v>
      </c>
      <c r="H2434" s="43">
        <v>0</v>
      </c>
      <c r="I2434" s="43">
        <v>0</v>
      </c>
      <c r="J2434" s="44">
        <f t="shared" si="46"/>
        <v>8818181</v>
      </c>
      <c r="K2434" s="43">
        <v>0</v>
      </c>
      <c r="L2434" s="43">
        <v>0</v>
      </c>
      <c r="M2434" s="44">
        <f t="shared" si="47"/>
        <v>0</v>
      </c>
      <c r="N2434" s="43">
        <f t="shared" si="48"/>
        <v>1</v>
      </c>
      <c r="O2434" s="44">
        <f t="shared" si="49"/>
        <v>8818181</v>
      </c>
    </row>
    <row r="2435" spans="1:15" x14ac:dyDescent="0.2">
      <c r="A2435" s="31" t="s">
        <v>432</v>
      </c>
      <c r="B2435" s="32" t="s">
        <v>11</v>
      </c>
      <c r="C2435" s="31">
        <v>10</v>
      </c>
      <c r="D2435" s="31">
        <v>56136360</v>
      </c>
      <c r="E2435" s="31"/>
      <c r="F2435" s="43">
        <f>IFERROR(VLOOKUP(A2435,'2023'!A:N,13,0),0)</f>
        <v>10</v>
      </c>
      <c r="G2435" s="43">
        <f>IFERROR(VLOOKUP(A2435,'2023'!A:N,14,0),0)</f>
        <v>56136360</v>
      </c>
      <c r="H2435" s="43">
        <v>0</v>
      </c>
      <c r="I2435" s="43">
        <v>0</v>
      </c>
      <c r="J2435" s="44">
        <f t="shared" si="46"/>
        <v>5613636</v>
      </c>
      <c r="K2435" s="43">
        <v>0</v>
      </c>
      <c r="L2435" s="43">
        <v>0</v>
      </c>
      <c r="M2435" s="44">
        <f t="shared" si="47"/>
        <v>0</v>
      </c>
      <c r="N2435" s="43">
        <f t="shared" si="48"/>
        <v>10</v>
      </c>
      <c r="O2435" s="44">
        <f t="shared" si="49"/>
        <v>56136360</v>
      </c>
    </row>
    <row r="2436" spans="1:15" x14ac:dyDescent="0.2">
      <c r="A2436" s="31" t="s">
        <v>447</v>
      </c>
      <c r="B2436" s="32" t="s">
        <v>400</v>
      </c>
      <c r="C2436" s="31">
        <v>6</v>
      </c>
      <c r="D2436" s="31">
        <v>1223636</v>
      </c>
      <c r="E2436" s="31"/>
      <c r="F2436" s="43">
        <f>IFERROR(VLOOKUP(A2436,'2023'!A:N,13,0),0)</f>
        <v>6</v>
      </c>
      <c r="G2436" s="43">
        <f>IFERROR(VLOOKUP(A2436,'2023'!A:N,14,0),0)</f>
        <v>1223636</v>
      </c>
      <c r="H2436" s="43">
        <v>0</v>
      </c>
      <c r="I2436" s="43">
        <v>0</v>
      </c>
      <c r="J2436" s="44">
        <f t="shared" si="46"/>
        <v>203939.33333333334</v>
      </c>
      <c r="K2436" s="43">
        <v>0</v>
      </c>
      <c r="L2436" s="43">
        <v>0</v>
      </c>
      <c r="M2436" s="44">
        <f t="shared" si="47"/>
        <v>0</v>
      </c>
      <c r="N2436" s="43">
        <f t="shared" si="48"/>
        <v>6</v>
      </c>
      <c r="O2436" s="44">
        <f t="shared" si="49"/>
        <v>1223636</v>
      </c>
    </row>
    <row r="2437" spans="1:15" x14ac:dyDescent="0.2">
      <c r="A2437" s="31" t="s">
        <v>448</v>
      </c>
      <c r="B2437" s="32" t="s">
        <v>400</v>
      </c>
      <c r="C2437" s="31">
        <v>7</v>
      </c>
      <c r="D2437" s="31">
        <v>570908</v>
      </c>
      <c r="E2437" s="31"/>
      <c r="F2437" s="43">
        <f>IFERROR(VLOOKUP(A2437,'2023'!A:N,13,0),0)</f>
        <v>7</v>
      </c>
      <c r="G2437" s="43">
        <f>IFERROR(VLOOKUP(A2437,'2023'!A:N,14,0),0)</f>
        <v>570908</v>
      </c>
      <c r="H2437" s="43">
        <v>0</v>
      </c>
      <c r="I2437" s="43">
        <v>0</v>
      </c>
      <c r="J2437" s="44">
        <f t="shared" si="46"/>
        <v>81558.28571428571</v>
      </c>
      <c r="K2437" s="43">
        <v>0</v>
      </c>
      <c r="L2437" s="43">
        <v>0</v>
      </c>
      <c r="M2437" s="44">
        <f t="shared" si="47"/>
        <v>0</v>
      </c>
      <c r="N2437" s="43">
        <f t="shared" si="48"/>
        <v>7</v>
      </c>
      <c r="O2437" s="44">
        <f t="shared" si="49"/>
        <v>570908</v>
      </c>
    </row>
    <row r="2438" spans="1:15" x14ac:dyDescent="0.2">
      <c r="A2438" s="31" t="s">
        <v>449</v>
      </c>
      <c r="B2438" s="32" t="s">
        <v>400</v>
      </c>
      <c r="C2438" s="31">
        <v>3</v>
      </c>
      <c r="D2438" s="31">
        <v>968181</v>
      </c>
      <c r="E2438" s="31"/>
      <c r="F2438" s="43">
        <f>IFERROR(VLOOKUP(A2438,'2023'!A:N,13,0),0)</f>
        <v>3</v>
      </c>
      <c r="G2438" s="43">
        <f>IFERROR(VLOOKUP(A2438,'2023'!A:N,14,0),0)</f>
        <v>968181</v>
      </c>
      <c r="H2438" s="43">
        <v>0</v>
      </c>
      <c r="I2438" s="43">
        <v>0</v>
      </c>
      <c r="J2438" s="44">
        <f t="shared" si="46"/>
        <v>322727</v>
      </c>
      <c r="K2438" s="43">
        <v>0</v>
      </c>
      <c r="L2438" s="43">
        <v>0</v>
      </c>
      <c r="M2438" s="44">
        <f t="shared" si="47"/>
        <v>0</v>
      </c>
      <c r="N2438" s="43">
        <f t="shared" si="48"/>
        <v>3</v>
      </c>
      <c r="O2438" s="44">
        <f t="shared" si="49"/>
        <v>968181</v>
      </c>
    </row>
    <row r="2439" spans="1:15" x14ac:dyDescent="0.2">
      <c r="A2439" s="31" t="s">
        <v>455</v>
      </c>
      <c r="B2439" s="32" t="s">
        <v>20</v>
      </c>
      <c r="C2439" s="31">
        <v>5</v>
      </c>
      <c r="D2439" s="31">
        <v>22727270</v>
      </c>
      <c r="E2439" s="31"/>
      <c r="F2439" s="43">
        <f>IFERROR(VLOOKUP(A2439,'2023'!A:N,13,0),0)</f>
        <v>5</v>
      </c>
      <c r="G2439" s="43">
        <f>IFERROR(VLOOKUP(A2439,'2023'!A:N,14,0),0)</f>
        <v>22727270</v>
      </c>
      <c r="H2439" s="43">
        <v>0</v>
      </c>
      <c r="I2439" s="43">
        <v>0</v>
      </c>
      <c r="J2439" s="44">
        <f t="shared" si="46"/>
        <v>4545454</v>
      </c>
      <c r="K2439" s="43">
        <v>0</v>
      </c>
      <c r="L2439" s="43">
        <v>0</v>
      </c>
      <c r="M2439" s="44">
        <f t="shared" si="47"/>
        <v>0</v>
      </c>
      <c r="N2439" s="43">
        <f t="shared" si="48"/>
        <v>5</v>
      </c>
      <c r="O2439" s="44">
        <f t="shared" si="49"/>
        <v>22727270</v>
      </c>
    </row>
    <row r="2440" spans="1:15" x14ac:dyDescent="0.2">
      <c r="A2440" s="31" t="s">
        <v>458</v>
      </c>
      <c r="B2440" s="32" t="s">
        <v>11</v>
      </c>
      <c r="C2440" s="31">
        <v>2</v>
      </c>
      <c r="D2440" s="31">
        <v>5254545</v>
      </c>
      <c r="E2440" s="31"/>
      <c r="F2440" s="43">
        <f>IFERROR(VLOOKUP(A2440,'2023'!A:N,13,0),0)</f>
        <v>2</v>
      </c>
      <c r="G2440" s="43">
        <f>IFERROR(VLOOKUP(A2440,'2023'!A:N,14,0),0)</f>
        <v>5254545</v>
      </c>
      <c r="H2440" s="43">
        <v>0</v>
      </c>
      <c r="I2440" s="43">
        <v>0</v>
      </c>
      <c r="J2440" s="44">
        <f t="shared" si="46"/>
        <v>2627272.5</v>
      </c>
      <c r="K2440" s="43">
        <v>0</v>
      </c>
      <c r="L2440" s="43">
        <v>0</v>
      </c>
      <c r="M2440" s="44">
        <f t="shared" si="47"/>
        <v>0</v>
      </c>
      <c r="N2440" s="43">
        <f t="shared" si="48"/>
        <v>2</v>
      </c>
      <c r="O2440" s="44">
        <f t="shared" si="49"/>
        <v>5254545</v>
      </c>
    </row>
    <row r="2441" spans="1:15" x14ac:dyDescent="0.2">
      <c r="A2441" s="31" t="s">
        <v>467</v>
      </c>
      <c r="B2441" s="32" t="s">
        <v>34</v>
      </c>
      <c r="C2441" s="31">
        <v>1</v>
      </c>
      <c r="D2441" s="31">
        <v>1000000</v>
      </c>
      <c r="E2441" s="31"/>
      <c r="F2441" s="43">
        <f>IFERROR(VLOOKUP(A2441,'2023'!A:N,13,0),0)</f>
        <v>1</v>
      </c>
      <c r="G2441" s="43">
        <f>IFERROR(VLOOKUP(A2441,'2023'!A:N,14,0),0)</f>
        <v>1000000</v>
      </c>
      <c r="H2441" s="43">
        <v>0</v>
      </c>
      <c r="I2441" s="43">
        <v>0</v>
      </c>
      <c r="J2441" s="44">
        <f t="shared" si="46"/>
        <v>1000000</v>
      </c>
      <c r="K2441" s="43">
        <v>0</v>
      </c>
      <c r="L2441" s="43">
        <v>0</v>
      </c>
      <c r="M2441" s="44">
        <f t="shared" si="47"/>
        <v>0</v>
      </c>
      <c r="N2441" s="43">
        <f t="shared" si="48"/>
        <v>1</v>
      </c>
      <c r="O2441" s="44">
        <f t="shared" si="49"/>
        <v>1000000</v>
      </c>
    </row>
    <row r="2442" spans="1:15" x14ac:dyDescent="0.2">
      <c r="A2442" s="31" t="s">
        <v>479</v>
      </c>
      <c r="B2442" s="32" t="s">
        <v>11</v>
      </c>
      <c r="C2442" s="31">
        <v>1</v>
      </c>
      <c r="D2442" s="31">
        <v>9854618</v>
      </c>
      <c r="E2442" s="31"/>
      <c r="F2442" s="43">
        <f>IFERROR(VLOOKUP(A2442,'2023'!A:N,13,0),0)</f>
        <v>1</v>
      </c>
      <c r="G2442" s="43">
        <f>IFERROR(VLOOKUP(A2442,'2023'!A:N,14,0),0)</f>
        <v>9854618</v>
      </c>
      <c r="H2442" s="43">
        <v>0</v>
      </c>
      <c r="I2442" s="43">
        <v>0</v>
      </c>
      <c r="J2442" s="44">
        <f t="shared" si="46"/>
        <v>9854618</v>
      </c>
      <c r="K2442" s="43">
        <v>0</v>
      </c>
      <c r="L2442" s="43">
        <v>0</v>
      </c>
      <c r="M2442" s="44">
        <f t="shared" si="47"/>
        <v>0</v>
      </c>
      <c r="N2442" s="43">
        <f t="shared" si="48"/>
        <v>1</v>
      </c>
      <c r="O2442" s="44">
        <f t="shared" si="49"/>
        <v>9854618</v>
      </c>
    </row>
    <row r="2443" spans="1:15" x14ac:dyDescent="0.2">
      <c r="A2443" s="31" t="s">
        <v>499</v>
      </c>
      <c r="B2443" s="32" t="s">
        <v>11</v>
      </c>
      <c r="C2443" s="31">
        <v>50</v>
      </c>
      <c r="D2443" s="31">
        <v>16818200</v>
      </c>
      <c r="E2443" s="31"/>
      <c r="F2443" s="43">
        <f>IFERROR(VLOOKUP(A2443,'2023'!A:N,13,0),0)</f>
        <v>50</v>
      </c>
      <c r="G2443" s="43">
        <f>IFERROR(VLOOKUP(A2443,'2023'!A:N,14,0),0)</f>
        <v>16818200</v>
      </c>
      <c r="H2443" s="43">
        <v>0</v>
      </c>
      <c r="I2443" s="43">
        <v>0</v>
      </c>
      <c r="J2443" s="44">
        <f t="shared" si="46"/>
        <v>336364</v>
      </c>
      <c r="K2443" s="43">
        <v>0</v>
      </c>
      <c r="L2443" s="43">
        <v>0</v>
      </c>
      <c r="M2443" s="44">
        <f t="shared" si="47"/>
        <v>0</v>
      </c>
      <c r="N2443" s="43">
        <f t="shared" si="48"/>
        <v>50</v>
      </c>
      <c r="O2443" s="44">
        <f t="shared" si="49"/>
        <v>16818200</v>
      </c>
    </row>
    <row r="2444" spans="1:15" x14ac:dyDescent="0.2">
      <c r="A2444" s="31" t="s">
        <v>500</v>
      </c>
      <c r="B2444" s="32" t="s">
        <v>11</v>
      </c>
      <c r="C2444" s="31">
        <v>5</v>
      </c>
      <c r="D2444" s="31">
        <v>3000000</v>
      </c>
      <c r="E2444" s="31"/>
      <c r="F2444" s="43">
        <f>IFERROR(VLOOKUP(A2444,'2023'!A:N,13,0),0)</f>
        <v>5</v>
      </c>
      <c r="G2444" s="43">
        <f>IFERROR(VLOOKUP(A2444,'2023'!A:N,14,0),0)</f>
        <v>3000000</v>
      </c>
      <c r="H2444" s="43">
        <v>0</v>
      </c>
      <c r="I2444" s="43">
        <v>0</v>
      </c>
      <c r="J2444" s="44">
        <f t="shared" si="46"/>
        <v>600000</v>
      </c>
      <c r="K2444" s="43">
        <v>0</v>
      </c>
      <c r="L2444" s="43">
        <v>0</v>
      </c>
      <c r="M2444" s="44">
        <f t="shared" si="47"/>
        <v>0</v>
      </c>
      <c r="N2444" s="43">
        <f t="shared" si="48"/>
        <v>5</v>
      </c>
      <c r="O2444" s="44">
        <f t="shared" si="49"/>
        <v>3000000</v>
      </c>
    </row>
    <row r="2445" spans="1:15" x14ac:dyDescent="0.2">
      <c r="A2445" s="31" t="s">
        <v>501</v>
      </c>
      <c r="B2445" s="32" t="s">
        <v>20</v>
      </c>
      <c r="C2445" s="31">
        <v>5</v>
      </c>
      <c r="D2445" s="31">
        <v>96454542</v>
      </c>
      <c r="E2445" s="31"/>
      <c r="F2445" s="43">
        <f>IFERROR(VLOOKUP(A2445,'2023'!A:N,13,0),0)</f>
        <v>5</v>
      </c>
      <c r="G2445" s="43">
        <f>IFERROR(VLOOKUP(A2445,'2023'!A:N,14,0),0)</f>
        <v>96454542</v>
      </c>
      <c r="H2445" s="43">
        <v>0</v>
      </c>
      <c r="I2445" s="43">
        <v>0</v>
      </c>
      <c r="J2445" s="44">
        <f t="shared" si="46"/>
        <v>19290908.399999999</v>
      </c>
      <c r="K2445" s="43">
        <v>0</v>
      </c>
      <c r="L2445" s="43">
        <v>0</v>
      </c>
      <c r="M2445" s="44">
        <f t="shared" si="47"/>
        <v>0</v>
      </c>
      <c r="N2445" s="43">
        <f t="shared" si="48"/>
        <v>5</v>
      </c>
      <c r="O2445" s="44">
        <f t="shared" si="49"/>
        <v>96454542</v>
      </c>
    </row>
    <row r="2446" spans="1:15" x14ac:dyDescent="0.2">
      <c r="A2446" s="31" t="s">
        <v>502</v>
      </c>
      <c r="B2446" s="32" t="s">
        <v>11</v>
      </c>
      <c r="C2446" s="31">
        <v>14</v>
      </c>
      <c r="D2446" s="31">
        <v>30536356</v>
      </c>
      <c r="E2446" s="31"/>
      <c r="F2446" s="43">
        <f>IFERROR(VLOOKUP(A2446,'2023'!A:N,13,0),0)</f>
        <v>14</v>
      </c>
      <c r="G2446" s="43">
        <f>IFERROR(VLOOKUP(A2446,'2023'!A:N,14,0),0)</f>
        <v>30536356</v>
      </c>
      <c r="H2446" s="43">
        <v>0</v>
      </c>
      <c r="I2446" s="43">
        <v>0</v>
      </c>
      <c r="J2446" s="44">
        <f t="shared" si="46"/>
        <v>2181168.2857142859</v>
      </c>
      <c r="K2446" s="43">
        <v>0</v>
      </c>
      <c r="L2446" s="43">
        <v>0</v>
      </c>
      <c r="M2446" s="44">
        <f t="shared" si="47"/>
        <v>0</v>
      </c>
      <c r="N2446" s="43">
        <f t="shared" si="48"/>
        <v>14</v>
      </c>
      <c r="O2446" s="44">
        <f t="shared" si="49"/>
        <v>30536356</v>
      </c>
    </row>
    <row r="2447" spans="1:15" x14ac:dyDescent="0.2">
      <c r="A2447" s="31" t="s">
        <v>504</v>
      </c>
      <c r="B2447" s="32" t="s">
        <v>11</v>
      </c>
      <c r="C2447" s="31">
        <v>5</v>
      </c>
      <c r="D2447" s="31">
        <v>1590905</v>
      </c>
      <c r="E2447" s="31"/>
      <c r="F2447" s="43">
        <f>IFERROR(VLOOKUP(A2447,'2023'!A:N,13,0),0)</f>
        <v>5</v>
      </c>
      <c r="G2447" s="43">
        <f>IFERROR(VLOOKUP(A2447,'2023'!A:N,14,0),0)</f>
        <v>1590905</v>
      </c>
      <c r="H2447" s="43">
        <v>0</v>
      </c>
      <c r="I2447" s="43">
        <v>0</v>
      </c>
      <c r="J2447" s="44">
        <f t="shared" si="46"/>
        <v>318181</v>
      </c>
      <c r="K2447" s="43">
        <v>0</v>
      </c>
      <c r="L2447" s="43">
        <v>0</v>
      </c>
      <c r="M2447" s="44">
        <f t="shared" si="47"/>
        <v>0</v>
      </c>
      <c r="N2447" s="43">
        <f t="shared" si="48"/>
        <v>5</v>
      </c>
      <c r="O2447" s="44">
        <f t="shared" si="49"/>
        <v>1590905</v>
      </c>
    </row>
    <row r="2448" spans="1:15" x14ac:dyDescent="0.2">
      <c r="A2448" s="31" t="s">
        <v>505</v>
      </c>
      <c r="B2448" s="32" t="s">
        <v>11</v>
      </c>
      <c r="C2448" s="31">
        <v>3</v>
      </c>
      <c r="D2448" s="31">
        <v>1336362</v>
      </c>
      <c r="E2448" s="31"/>
      <c r="F2448" s="43">
        <f>IFERROR(VLOOKUP(A2448,'2023'!A:N,13,0),0)</f>
        <v>3</v>
      </c>
      <c r="G2448" s="43">
        <f>IFERROR(VLOOKUP(A2448,'2023'!A:N,14,0),0)</f>
        <v>1336362</v>
      </c>
      <c r="H2448" s="43">
        <v>0</v>
      </c>
      <c r="I2448" s="43">
        <v>0</v>
      </c>
      <c r="J2448" s="44">
        <f t="shared" si="46"/>
        <v>445454</v>
      </c>
      <c r="K2448" s="43">
        <v>0</v>
      </c>
      <c r="L2448" s="43">
        <v>0</v>
      </c>
      <c r="M2448" s="44">
        <f t="shared" si="47"/>
        <v>0</v>
      </c>
      <c r="N2448" s="43">
        <f t="shared" si="48"/>
        <v>3</v>
      </c>
      <c r="O2448" s="44">
        <f t="shared" si="49"/>
        <v>1336362</v>
      </c>
    </row>
    <row r="2449" spans="1:15" x14ac:dyDescent="0.2">
      <c r="A2449" s="31" t="s">
        <v>579</v>
      </c>
      <c r="B2449" s="32" t="s">
        <v>11</v>
      </c>
      <c r="C2449" s="31">
        <v>2</v>
      </c>
      <c r="D2449" s="31">
        <v>2345454</v>
      </c>
      <c r="E2449" s="31"/>
      <c r="F2449" s="43">
        <f>IFERROR(VLOOKUP(A2449,'2023'!A:N,13,0),0)</f>
        <v>2</v>
      </c>
      <c r="G2449" s="43">
        <f>IFERROR(VLOOKUP(A2449,'2023'!A:N,14,0),0)</f>
        <v>2345454</v>
      </c>
      <c r="H2449" s="43">
        <v>0</v>
      </c>
      <c r="I2449" s="43">
        <v>0</v>
      </c>
      <c r="J2449" s="44">
        <f t="shared" si="46"/>
        <v>1172727</v>
      </c>
      <c r="K2449" s="43">
        <v>0</v>
      </c>
      <c r="L2449" s="43">
        <v>0</v>
      </c>
      <c r="M2449" s="44">
        <f t="shared" si="47"/>
        <v>0</v>
      </c>
      <c r="N2449" s="43">
        <f t="shared" si="48"/>
        <v>2</v>
      </c>
      <c r="O2449" s="44">
        <f t="shared" si="49"/>
        <v>2345454</v>
      </c>
    </row>
    <row r="2450" spans="1:15" x14ac:dyDescent="0.2">
      <c r="A2450" s="31" t="s">
        <v>580</v>
      </c>
      <c r="B2450" s="32" t="s">
        <v>11</v>
      </c>
      <c r="C2450" s="31">
        <v>5</v>
      </c>
      <c r="D2450" s="31">
        <v>2409090</v>
      </c>
      <c r="E2450" s="31"/>
      <c r="F2450" s="43">
        <f>IFERROR(VLOOKUP(A2450,'2023'!A:N,13,0),0)</f>
        <v>5</v>
      </c>
      <c r="G2450" s="43">
        <f>IFERROR(VLOOKUP(A2450,'2023'!A:N,14,0),0)</f>
        <v>2409090</v>
      </c>
      <c r="H2450" s="43">
        <v>0</v>
      </c>
      <c r="I2450" s="43">
        <v>0</v>
      </c>
      <c r="J2450" s="44">
        <f t="shared" si="46"/>
        <v>481818</v>
      </c>
      <c r="K2450" s="43">
        <v>0</v>
      </c>
      <c r="L2450" s="43">
        <v>0</v>
      </c>
      <c r="M2450" s="44">
        <f t="shared" si="47"/>
        <v>0</v>
      </c>
      <c r="N2450" s="43">
        <f t="shared" si="48"/>
        <v>5</v>
      </c>
      <c r="O2450" s="44">
        <f t="shared" si="49"/>
        <v>2409090</v>
      </c>
    </row>
    <row r="2451" spans="1:15" x14ac:dyDescent="0.2">
      <c r="A2451" s="31" t="s">
        <v>583</v>
      </c>
      <c r="B2451" s="32" t="s">
        <v>34</v>
      </c>
      <c r="C2451" s="31">
        <v>10</v>
      </c>
      <c r="D2451" s="31">
        <v>3090910</v>
      </c>
      <c r="E2451" s="31"/>
      <c r="F2451" s="43">
        <f>IFERROR(VLOOKUP(A2451,'2023'!A:N,13,0),0)</f>
        <v>10</v>
      </c>
      <c r="G2451" s="43">
        <f>IFERROR(VLOOKUP(A2451,'2023'!A:N,14,0),0)</f>
        <v>3090910</v>
      </c>
      <c r="H2451" s="43">
        <v>0</v>
      </c>
      <c r="I2451" s="43">
        <v>0</v>
      </c>
      <c r="J2451" s="44">
        <f t="shared" si="46"/>
        <v>309091</v>
      </c>
      <c r="K2451" s="43">
        <v>0</v>
      </c>
      <c r="L2451" s="43">
        <v>0</v>
      </c>
      <c r="M2451" s="44">
        <f t="shared" si="47"/>
        <v>0</v>
      </c>
      <c r="N2451" s="43">
        <f t="shared" si="48"/>
        <v>10</v>
      </c>
      <c r="O2451" s="44">
        <f t="shared" si="49"/>
        <v>3090910</v>
      </c>
    </row>
    <row r="2452" spans="1:15" x14ac:dyDescent="0.2">
      <c r="A2452" s="31" t="s">
        <v>593</v>
      </c>
      <c r="B2452" s="32" t="s">
        <v>141</v>
      </c>
      <c r="C2452" s="31">
        <v>1</v>
      </c>
      <c r="D2452" s="31">
        <v>350000</v>
      </c>
      <c r="E2452" s="31"/>
      <c r="F2452" s="43">
        <f>IFERROR(VLOOKUP(A2452,'2023'!A:N,13,0),0)</f>
        <v>1</v>
      </c>
      <c r="G2452" s="43">
        <f>IFERROR(VLOOKUP(A2452,'2023'!A:N,14,0),0)</f>
        <v>350000</v>
      </c>
      <c r="H2452" s="43">
        <v>0</v>
      </c>
      <c r="I2452" s="43">
        <v>0</v>
      </c>
      <c r="J2452" s="44">
        <f t="shared" si="46"/>
        <v>350000</v>
      </c>
      <c r="K2452" s="43">
        <v>0</v>
      </c>
      <c r="L2452" s="43">
        <v>0</v>
      </c>
      <c r="M2452" s="44">
        <f t="shared" si="47"/>
        <v>0</v>
      </c>
      <c r="N2452" s="43">
        <f t="shared" si="48"/>
        <v>1</v>
      </c>
      <c r="O2452" s="44">
        <f t="shared" si="49"/>
        <v>350000</v>
      </c>
    </row>
    <row r="2453" spans="1:15" x14ac:dyDescent="0.2">
      <c r="A2453" s="31" t="s">
        <v>601</v>
      </c>
      <c r="B2453" s="32" t="s">
        <v>400</v>
      </c>
      <c r="C2453" s="31">
        <v>4</v>
      </c>
      <c r="D2453" s="31">
        <v>5745452</v>
      </c>
      <c r="E2453" s="31"/>
      <c r="F2453" s="43">
        <f>IFERROR(VLOOKUP(A2453,'2023'!A:N,13,0),0)</f>
        <v>4</v>
      </c>
      <c r="G2453" s="43">
        <f>IFERROR(VLOOKUP(A2453,'2023'!A:N,14,0),0)</f>
        <v>5745452</v>
      </c>
      <c r="H2453" s="43">
        <v>0</v>
      </c>
      <c r="I2453" s="43">
        <v>0</v>
      </c>
      <c r="J2453" s="44">
        <f t="shared" si="46"/>
        <v>1436363</v>
      </c>
      <c r="K2453" s="43">
        <v>0</v>
      </c>
      <c r="L2453" s="43">
        <v>0</v>
      </c>
      <c r="M2453" s="44">
        <f t="shared" si="47"/>
        <v>0</v>
      </c>
      <c r="N2453" s="43">
        <f t="shared" si="48"/>
        <v>4</v>
      </c>
      <c r="O2453" s="44">
        <f t="shared" si="49"/>
        <v>5745452</v>
      </c>
    </row>
    <row r="2454" spans="1:15" x14ac:dyDescent="0.2">
      <c r="A2454" s="31" t="s">
        <v>609</v>
      </c>
      <c r="B2454" s="32" t="s">
        <v>11</v>
      </c>
      <c r="C2454" s="31">
        <v>5</v>
      </c>
      <c r="D2454" s="31">
        <v>6363635</v>
      </c>
      <c r="E2454" s="31"/>
      <c r="F2454" s="43">
        <f>IFERROR(VLOOKUP(A2454,'2023'!A:N,13,0),0)</f>
        <v>5</v>
      </c>
      <c r="G2454" s="43">
        <f>IFERROR(VLOOKUP(A2454,'2023'!A:N,14,0),0)</f>
        <v>6363635</v>
      </c>
      <c r="H2454" s="43">
        <v>0</v>
      </c>
      <c r="I2454" s="43">
        <v>0</v>
      </c>
      <c r="J2454" s="44">
        <f t="shared" si="46"/>
        <v>1272727</v>
      </c>
      <c r="K2454" s="43">
        <v>0</v>
      </c>
      <c r="L2454" s="43">
        <v>0</v>
      </c>
      <c r="M2454" s="44">
        <f t="shared" si="47"/>
        <v>0</v>
      </c>
      <c r="N2454" s="43">
        <f t="shared" si="48"/>
        <v>5</v>
      </c>
      <c r="O2454" s="44">
        <f t="shared" si="49"/>
        <v>6363635</v>
      </c>
    </row>
    <row r="2455" spans="1:15" x14ac:dyDescent="0.2">
      <c r="A2455" s="31" t="s">
        <v>615</v>
      </c>
      <c r="B2455" s="32" t="s">
        <v>11</v>
      </c>
      <c r="C2455" s="31">
        <v>1</v>
      </c>
      <c r="D2455" s="31">
        <v>1090909</v>
      </c>
      <c r="E2455" s="31"/>
      <c r="F2455" s="43">
        <f>IFERROR(VLOOKUP(A2455,'2023'!A:N,13,0),0)</f>
        <v>1</v>
      </c>
      <c r="G2455" s="43">
        <f>IFERROR(VLOOKUP(A2455,'2023'!A:N,14,0),0)</f>
        <v>1090909</v>
      </c>
      <c r="H2455" s="43">
        <v>0</v>
      </c>
      <c r="I2455" s="43">
        <v>0</v>
      </c>
      <c r="J2455" s="44">
        <f t="shared" si="46"/>
        <v>1090909</v>
      </c>
      <c r="K2455" s="43">
        <v>0</v>
      </c>
      <c r="L2455" s="43">
        <v>0</v>
      </c>
      <c r="M2455" s="44">
        <f t="shared" si="47"/>
        <v>0</v>
      </c>
      <c r="N2455" s="43">
        <f t="shared" si="48"/>
        <v>1</v>
      </c>
      <c r="O2455" s="44">
        <f t="shared" si="49"/>
        <v>1090909</v>
      </c>
    </row>
    <row r="2456" spans="1:15" x14ac:dyDescent="0.2">
      <c r="A2456" s="31" t="s">
        <v>629</v>
      </c>
      <c r="B2456" s="32" t="s">
        <v>25</v>
      </c>
      <c r="C2456" s="31">
        <v>5</v>
      </c>
      <c r="D2456" s="31">
        <v>936365</v>
      </c>
      <c r="E2456" s="31"/>
      <c r="F2456" s="43">
        <f>IFERROR(VLOOKUP(A2456,'2023'!A:N,13,0),0)</f>
        <v>5</v>
      </c>
      <c r="G2456" s="43">
        <f>IFERROR(VLOOKUP(A2456,'2023'!A:N,14,0),0)</f>
        <v>936365</v>
      </c>
      <c r="H2456" s="43">
        <v>0</v>
      </c>
      <c r="I2456" s="43">
        <v>0</v>
      </c>
      <c r="J2456" s="44">
        <f t="shared" si="46"/>
        <v>187273</v>
      </c>
      <c r="K2456" s="43">
        <v>0</v>
      </c>
      <c r="L2456" s="43">
        <v>0</v>
      </c>
      <c r="M2456" s="44">
        <f t="shared" si="47"/>
        <v>0</v>
      </c>
      <c r="N2456" s="43">
        <f t="shared" si="48"/>
        <v>5</v>
      </c>
      <c r="O2456" s="44">
        <f t="shared" si="49"/>
        <v>936365</v>
      </c>
    </row>
    <row r="2457" spans="1:15" x14ac:dyDescent="0.2">
      <c r="A2457" s="31" t="s">
        <v>656</v>
      </c>
      <c r="B2457" s="32" t="s">
        <v>11</v>
      </c>
      <c r="C2457" s="31">
        <v>1</v>
      </c>
      <c r="D2457" s="31">
        <v>3336363</v>
      </c>
      <c r="E2457" s="31"/>
      <c r="F2457" s="43">
        <f>IFERROR(VLOOKUP(A2457,'2023'!A:N,13,0),0)</f>
        <v>1</v>
      </c>
      <c r="G2457" s="43">
        <f>IFERROR(VLOOKUP(A2457,'2023'!A:N,14,0),0)</f>
        <v>3336363</v>
      </c>
      <c r="H2457" s="43">
        <v>0</v>
      </c>
      <c r="I2457" s="43">
        <v>0</v>
      </c>
      <c r="J2457" s="44">
        <f t="shared" si="46"/>
        <v>3336363</v>
      </c>
      <c r="K2457" s="43">
        <v>0</v>
      </c>
      <c r="L2457" s="43">
        <v>0</v>
      </c>
      <c r="M2457" s="44">
        <f t="shared" si="47"/>
        <v>0</v>
      </c>
      <c r="N2457" s="43">
        <f t="shared" si="48"/>
        <v>1</v>
      </c>
      <c r="O2457" s="44">
        <f t="shared" si="49"/>
        <v>3336363</v>
      </c>
    </row>
    <row r="2458" spans="1:15" x14ac:dyDescent="0.2">
      <c r="A2458" s="31" t="s">
        <v>657</v>
      </c>
      <c r="B2458" s="32" t="s">
        <v>25</v>
      </c>
      <c r="C2458" s="31">
        <v>4</v>
      </c>
      <c r="D2458" s="31">
        <v>989092</v>
      </c>
      <c r="E2458" s="31"/>
      <c r="F2458" s="43">
        <f>IFERROR(VLOOKUP(A2458,'2023'!A:N,13,0),0)</f>
        <v>4</v>
      </c>
      <c r="G2458" s="43">
        <f>IFERROR(VLOOKUP(A2458,'2023'!A:N,14,0),0)</f>
        <v>989092</v>
      </c>
      <c r="H2458" s="43">
        <v>0</v>
      </c>
      <c r="I2458" s="43">
        <v>0</v>
      </c>
      <c r="J2458" s="44">
        <f t="shared" si="46"/>
        <v>247273</v>
      </c>
      <c r="K2458" s="43">
        <v>0</v>
      </c>
      <c r="L2458" s="43">
        <v>0</v>
      </c>
      <c r="M2458" s="44">
        <f t="shared" si="47"/>
        <v>0</v>
      </c>
      <c r="N2458" s="43">
        <f t="shared" si="48"/>
        <v>4</v>
      </c>
      <c r="O2458" s="44">
        <f t="shared" si="49"/>
        <v>989092</v>
      </c>
    </row>
    <row r="2459" spans="1:15" x14ac:dyDescent="0.2">
      <c r="A2459" s="31" t="s">
        <v>667</v>
      </c>
      <c r="B2459" s="32" t="s">
        <v>400</v>
      </c>
      <c r="C2459" s="31">
        <v>15</v>
      </c>
      <c r="D2459" s="31">
        <v>1090905</v>
      </c>
      <c r="E2459" s="31"/>
      <c r="F2459" s="43">
        <f>IFERROR(VLOOKUP(A2459,'2023'!A:N,13,0),0)</f>
        <v>15</v>
      </c>
      <c r="G2459" s="43">
        <f>IFERROR(VLOOKUP(A2459,'2023'!A:N,14,0),0)</f>
        <v>1090905</v>
      </c>
      <c r="H2459" s="43">
        <v>0</v>
      </c>
      <c r="I2459" s="43">
        <v>0</v>
      </c>
      <c r="J2459" s="44">
        <f t="shared" si="46"/>
        <v>72727</v>
      </c>
      <c r="K2459" s="43">
        <v>0</v>
      </c>
      <c r="L2459" s="43">
        <v>0</v>
      </c>
      <c r="M2459" s="44">
        <f t="shared" si="47"/>
        <v>0</v>
      </c>
      <c r="N2459" s="43">
        <f t="shared" si="48"/>
        <v>15</v>
      </c>
      <c r="O2459" s="44">
        <f t="shared" si="49"/>
        <v>1090905</v>
      </c>
    </row>
    <row r="2460" spans="1:15" x14ac:dyDescent="0.2">
      <c r="A2460" s="31" t="s">
        <v>671</v>
      </c>
      <c r="B2460" s="32" t="s">
        <v>11</v>
      </c>
      <c r="C2460" s="31">
        <v>9</v>
      </c>
      <c r="D2460" s="31">
        <v>14899996</v>
      </c>
      <c r="E2460" s="31"/>
      <c r="F2460" s="43">
        <f>IFERROR(VLOOKUP(A2460,'2023'!A:N,13,0),0)</f>
        <v>9</v>
      </c>
      <c r="G2460" s="43">
        <f>IFERROR(VLOOKUP(A2460,'2023'!A:N,14,0),0)</f>
        <v>14899996</v>
      </c>
      <c r="H2460" s="43">
        <v>0</v>
      </c>
      <c r="I2460" s="43">
        <v>0</v>
      </c>
      <c r="J2460" s="44">
        <f t="shared" si="46"/>
        <v>1655555.111111111</v>
      </c>
      <c r="K2460" s="43">
        <v>0</v>
      </c>
      <c r="L2460" s="43">
        <v>0</v>
      </c>
      <c r="M2460" s="44">
        <f t="shared" si="47"/>
        <v>0</v>
      </c>
      <c r="N2460" s="43">
        <f t="shared" si="48"/>
        <v>9</v>
      </c>
      <c r="O2460" s="44">
        <f t="shared" si="49"/>
        <v>14899996</v>
      </c>
    </row>
    <row r="2461" spans="1:15" x14ac:dyDescent="0.2">
      <c r="A2461" s="31" t="s">
        <v>675</v>
      </c>
      <c r="B2461" s="32" t="s">
        <v>34</v>
      </c>
      <c r="C2461" s="31">
        <v>2</v>
      </c>
      <c r="D2461" s="31">
        <v>2405454</v>
      </c>
      <c r="E2461" s="31"/>
      <c r="F2461" s="43">
        <f>IFERROR(VLOOKUP(A2461,'2023'!A:N,13,0),0)</f>
        <v>2</v>
      </c>
      <c r="G2461" s="43">
        <f>IFERROR(VLOOKUP(A2461,'2023'!A:N,14,0),0)</f>
        <v>2405454</v>
      </c>
      <c r="H2461" s="43">
        <v>0</v>
      </c>
      <c r="I2461" s="43">
        <v>0</v>
      </c>
      <c r="J2461" s="44">
        <f t="shared" si="46"/>
        <v>1202727</v>
      </c>
      <c r="K2461" s="43">
        <v>0</v>
      </c>
      <c r="L2461" s="43">
        <v>0</v>
      </c>
      <c r="M2461" s="44">
        <f t="shared" si="47"/>
        <v>0</v>
      </c>
      <c r="N2461" s="43">
        <f t="shared" si="48"/>
        <v>2</v>
      </c>
      <c r="O2461" s="44">
        <f t="shared" si="49"/>
        <v>2405454</v>
      </c>
    </row>
    <row r="2462" spans="1:15" x14ac:dyDescent="0.2">
      <c r="A2462" s="31" t="s">
        <v>676</v>
      </c>
      <c r="B2462" s="32" t="s">
        <v>34</v>
      </c>
      <c r="C2462" s="31">
        <v>2</v>
      </c>
      <c r="D2462" s="31">
        <v>4009090</v>
      </c>
      <c r="E2462" s="31"/>
      <c r="F2462" s="43">
        <f>IFERROR(VLOOKUP(A2462,'2023'!A:N,13,0),0)</f>
        <v>2</v>
      </c>
      <c r="G2462" s="43">
        <f>IFERROR(VLOOKUP(A2462,'2023'!A:N,14,0),0)</f>
        <v>4009090</v>
      </c>
      <c r="H2462" s="43">
        <v>0</v>
      </c>
      <c r="I2462" s="43">
        <v>0</v>
      </c>
      <c r="J2462" s="44">
        <f t="shared" si="46"/>
        <v>2004545</v>
      </c>
      <c r="K2462" s="43">
        <v>0</v>
      </c>
      <c r="L2462" s="43">
        <v>0</v>
      </c>
      <c r="M2462" s="44">
        <f t="shared" si="47"/>
        <v>0</v>
      </c>
      <c r="N2462" s="43">
        <f t="shared" si="48"/>
        <v>2</v>
      </c>
      <c r="O2462" s="44">
        <f t="shared" si="49"/>
        <v>4009090</v>
      </c>
    </row>
    <row r="2463" spans="1:15" x14ac:dyDescent="0.2">
      <c r="A2463" s="31" t="s">
        <v>679</v>
      </c>
      <c r="B2463" s="32" t="s">
        <v>11</v>
      </c>
      <c r="C2463" s="31">
        <v>31</v>
      </c>
      <c r="D2463" s="31">
        <v>19497261</v>
      </c>
      <c r="E2463" s="31"/>
      <c r="F2463" s="43">
        <f>IFERROR(VLOOKUP(A2463,'2023'!A:N,13,0),0)</f>
        <v>31</v>
      </c>
      <c r="G2463" s="43">
        <f>IFERROR(VLOOKUP(A2463,'2023'!A:N,14,0),0)</f>
        <v>19497261</v>
      </c>
      <c r="H2463" s="43">
        <v>0</v>
      </c>
      <c r="I2463" s="43">
        <v>0</v>
      </c>
      <c r="J2463" s="44">
        <f t="shared" si="46"/>
        <v>628943.90322580643</v>
      </c>
      <c r="K2463" s="43">
        <v>0</v>
      </c>
      <c r="L2463" s="43">
        <v>0</v>
      </c>
      <c r="M2463" s="44">
        <f t="shared" si="47"/>
        <v>0</v>
      </c>
      <c r="N2463" s="43">
        <f t="shared" si="48"/>
        <v>31</v>
      </c>
      <c r="O2463" s="44">
        <f t="shared" si="49"/>
        <v>19497261</v>
      </c>
    </row>
    <row r="2464" spans="1:15" x14ac:dyDescent="0.2">
      <c r="A2464" s="31" t="s">
        <v>688</v>
      </c>
      <c r="B2464" s="32" t="s">
        <v>11</v>
      </c>
      <c r="C2464" s="31">
        <v>1</v>
      </c>
      <c r="D2464" s="31">
        <v>1772727</v>
      </c>
      <c r="E2464" s="31"/>
      <c r="F2464" s="43">
        <f>IFERROR(VLOOKUP(A2464,'2023'!A:N,13,0),0)</f>
        <v>1</v>
      </c>
      <c r="G2464" s="43">
        <f>IFERROR(VLOOKUP(A2464,'2023'!A:N,14,0),0)</f>
        <v>1772727</v>
      </c>
      <c r="H2464" s="43">
        <v>0</v>
      </c>
      <c r="I2464" s="43">
        <v>0</v>
      </c>
      <c r="J2464" s="44">
        <f t="shared" si="46"/>
        <v>1772727</v>
      </c>
      <c r="K2464" s="43">
        <v>0</v>
      </c>
      <c r="L2464" s="43">
        <v>0</v>
      </c>
      <c r="M2464" s="44">
        <f t="shared" si="47"/>
        <v>0</v>
      </c>
      <c r="N2464" s="43">
        <f t="shared" si="48"/>
        <v>1</v>
      </c>
      <c r="O2464" s="44">
        <f t="shared" si="49"/>
        <v>1772727</v>
      </c>
    </row>
    <row r="2465" spans="1:15" x14ac:dyDescent="0.2">
      <c r="A2465" s="31" t="s">
        <v>693</v>
      </c>
      <c r="B2465" s="32" t="s">
        <v>11</v>
      </c>
      <c r="C2465" s="31">
        <v>2</v>
      </c>
      <c r="D2465" s="31">
        <v>31000000</v>
      </c>
      <c r="E2465" s="31"/>
      <c r="F2465" s="43">
        <f>IFERROR(VLOOKUP(A2465,'2023'!A:N,13,0),0)</f>
        <v>2</v>
      </c>
      <c r="G2465" s="43">
        <f>IFERROR(VLOOKUP(A2465,'2023'!A:N,14,0),0)</f>
        <v>31000000</v>
      </c>
      <c r="H2465" s="43">
        <v>0</v>
      </c>
      <c r="I2465" s="43">
        <v>0</v>
      </c>
      <c r="J2465" s="44">
        <f t="shared" si="46"/>
        <v>15500000</v>
      </c>
      <c r="K2465" s="43">
        <v>0</v>
      </c>
      <c r="L2465" s="43">
        <v>0</v>
      </c>
      <c r="M2465" s="44">
        <f t="shared" si="47"/>
        <v>0</v>
      </c>
      <c r="N2465" s="43">
        <f t="shared" si="48"/>
        <v>2</v>
      </c>
      <c r="O2465" s="44">
        <f t="shared" si="49"/>
        <v>31000000</v>
      </c>
    </row>
    <row r="2466" spans="1:15" x14ac:dyDescent="0.2">
      <c r="A2466" s="31" t="s">
        <v>697</v>
      </c>
      <c r="B2466" s="32" t="s">
        <v>20</v>
      </c>
      <c r="C2466" s="31">
        <v>6</v>
      </c>
      <c r="D2466" s="31">
        <v>49090908</v>
      </c>
      <c r="E2466" s="31"/>
      <c r="F2466" s="43">
        <f>IFERROR(VLOOKUP(A2466,'2023'!A:N,13,0),0)</f>
        <v>6</v>
      </c>
      <c r="G2466" s="43">
        <f>IFERROR(VLOOKUP(A2466,'2023'!A:N,14,0),0)</f>
        <v>49090908</v>
      </c>
      <c r="H2466" s="43">
        <v>0</v>
      </c>
      <c r="I2466" s="43">
        <v>0</v>
      </c>
      <c r="J2466" s="44">
        <f t="shared" si="46"/>
        <v>8181818</v>
      </c>
      <c r="K2466" s="43">
        <v>0</v>
      </c>
      <c r="L2466" s="43">
        <v>0</v>
      </c>
      <c r="M2466" s="44">
        <f t="shared" si="47"/>
        <v>0</v>
      </c>
      <c r="N2466" s="43">
        <f t="shared" si="48"/>
        <v>6</v>
      </c>
      <c r="O2466" s="44">
        <f t="shared" si="49"/>
        <v>49090908</v>
      </c>
    </row>
    <row r="2467" spans="1:15" x14ac:dyDescent="0.2">
      <c r="A2467" s="31" t="s">
        <v>705</v>
      </c>
      <c r="B2467" s="32" t="s">
        <v>11</v>
      </c>
      <c r="C2467" s="31">
        <v>2</v>
      </c>
      <c r="D2467" s="31">
        <v>694496</v>
      </c>
      <c r="E2467" s="31"/>
      <c r="F2467" s="43">
        <f>IFERROR(VLOOKUP(A2467,'2023'!A:N,13,0),0)</f>
        <v>2</v>
      </c>
      <c r="G2467" s="43">
        <f>IFERROR(VLOOKUP(A2467,'2023'!A:N,14,0),0)</f>
        <v>694496</v>
      </c>
      <c r="H2467" s="43">
        <v>0</v>
      </c>
      <c r="I2467" s="43">
        <v>0</v>
      </c>
      <c r="J2467" s="44">
        <f t="shared" si="46"/>
        <v>347248</v>
      </c>
      <c r="K2467" s="43">
        <v>0</v>
      </c>
      <c r="L2467" s="43">
        <v>0</v>
      </c>
      <c r="M2467" s="44">
        <f t="shared" si="47"/>
        <v>0</v>
      </c>
      <c r="N2467" s="43">
        <f t="shared" si="48"/>
        <v>2</v>
      </c>
      <c r="O2467" s="44">
        <f t="shared" si="49"/>
        <v>694496</v>
      </c>
    </row>
    <row r="2468" spans="1:15" x14ac:dyDescent="0.2">
      <c r="A2468" s="31" t="s">
        <v>708</v>
      </c>
      <c r="B2468" s="32" t="s">
        <v>34</v>
      </c>
      <c r="C2468" s="31">
        <v>1</v>
      </c>
      <c r="D2468" s="31">
        <v>879629</v>
      </c>
      <c r="E2468" s="31"/>
      <c r="F2468" s="43">
        <f>IFERROR(VLOOKUP(A2468,'2023'!A:N,13,0),0)</f>
        <v>1</v>
      </c>
      <c r="G2468" s="43">
        <f>IFERROR(VLOOKUP(A2468,'2023'!A:N,14,0),0)</f>
        <v>879629</v>
      </c>
      <c r="H2468" s="43">
        <v>0</v>
      </c>
      <c r="I2468" s="43">
        <v>0</v>
      </c>
      <c r="J2468" s="44">
        <f t="shared" si="46"/>
        <v>879629</v>
      </c>
      <c r="K2468" s="43">
        <v>0</v>
      </c>
      <c r="L2468" s="43">
        <v>0</v>
      </c>
      <c r="M2468" s="44">
        <f t="shared" si="47"/>
        <v>0</v>
      </c>
      <c r="N2468" s="43">
        <f t="shared" si="48"/>
        <v>1</v>
      </c>
      <c r="O2468" s="44">
        <f t="shared" si="49"/>
        <v>879629</v>
      </c>
    </row>
    <row r="2469" spans="1:15" x14ac:dyDescent="0.2">
      <c r="A2469" s="31" t="s">
        <v>713</v>
      </c>
      <c r="B2469" s="32" t="s">
        <v>34</v>
      </c>
      <c r="C2469" s="31">
        <v>1</v>
      </c>
      <c r="D2469" s="31">
        <v>18545454</v>
      </c>
      <c r="E2469" s="31"/>
      <c r="F2469" s="43">
        <f>IFERROR(VLOOKUP(A2469,'2023'!A:N,13,0),0)</f>
        <v>1</v>
      </c>
      <c r="G2469" s="43">
        <f>IFERROR(VLOOKUP(A2469,'2023'!A:N,14,0),0)</f>
        <v>18545454</v>
      </c>
      <c r="H2469" s="43">
        <v>0</v>
      </c>
      <c r="I2469" s="43">
        <v>0</v>
      </c>
      <c r="J2469" s="44">
        <f t="shared" si="46"/>
        <v>18545454</v>
      </c>
      <c r="K2469" s="43">
        <v>0</v>
      </c>
      <c r="L2469" s="43">
        <v>0</v>
      </c>
      <c r="M2469" s="44">
        <f t="shared" si="47"/>
        <v>0</v>
      </c>
      <c r="N2469" s="43">
        <f t="shared" si="48"/>
        <v>1</v>
      </c>
      <c r="O2469" s="44">
        <f t="shared" si="49"/>
        <v>18545454</v>
      </c>
    </row>
    <row r="2470" spans="1:15" x14ac:dyDescent="0.2">
      <c r="A2470" s="31" t="s">
        <v>719</v>
      </c>
      <c r="B2470" s="32" t="s">
        <v>34</v>
      </c>
      <c r="C2470" s="31">
        <v>30</v>
      </c>
      <c r="D2470" s="31">
        <v>0</v>
      </c>
      <c r="E2470" s="31"/>
      <c r="F2470" s="43">
        <f>IFERROR(VLOOKUP(A2470,'2023'!A:N,13,0),0)</f>
        <v>30</v>
      </c>
      <c r="G2470" s="43">
        <f>IFERROR(VLOOKUP(A2470,'2023'!A:N,14,0),0)</f>
        <v>0</v>
      </c>
      <c r="H2470" s="43">
        <v>0</v>
      </c>
      <c r="I2470" s="43">
        <v>0</v>
      </c>
      <c r="J2470" s="44">
        <f t="shared" si="46"/>
        <v>0</v>
      </c>
      <c r="K2470" s="43">
        <v>0</v>
      </c>
      <c r="L2470" s="43">
        <v>0</v>
      </c>
      <c r="M2470" s="44">
        <f t="shared" si="47"/>
        <v>0</v>
      </c>
      <c r="N2470" s="43">
        <f t="shared" si="48"/>
        <v>30</v>
      </c>
      <c r="O2470" s="44">
        <f t="shared" si="49"/>
        <v>0</v>
      </c>
    </row>
    <row r="2471" spans="1:15" x14ac:dyDescent="0.2">
      <c r="A2471" s="31" t="s">
        <v>724</v>
      </c>
      <c r="B2471" s="32" t="s">
        <v>25</v>
      </c>
      <c r="C2471" s="31">
        <v>1</v>
      </c>
      <c r="D2471" s="31">
        <v>0</v>
      </c>
      <c r="E2471" s="31"/>
      <c r="F2471" s="43">
        <f>IFERROR(VLOOKUP(A2471,'2023'!A:N,13,0),0)</f>
        <v>1</v>
      </c>
      <c r="G2471" s="43">
        <f>IFERROR(VLOOKUP(A2471,'2023'!A:N,14,0),0)</f>
        <v>0</v>
      </c>
      <c r="H2471" s="43">
        <v>0</v>
      </c>
      <c r="I2471" s="43">
        <v>0</v>
      </c>
      <c r="J2471" s="44">
        <f t="shared" si="46"/>
        <v>0</v>
      </c>
      <c r="K2471" s="43">
        <v>0</v>
      </c>
      <c r="L2471" s="43">
        <v>0</v>
      </c>
      <c r="M2471" s="44">
        <f t="shared" si="47"/>
        <v>0</v>
      </c>
      <c r="N2471" s="43">
        <f t="shared" si="48"/>
        <v>1</v>
      </c>
      <c r="O2471" s="44">
        <f t="shared" si="49"/>
        <v>0</v>
      </c>
    </row>
    <row r="2472" spans="1:15" x14ac:dyDescent="0.2">
      <c r="A2472" s="31" t="s">
        <v>725</v>
      </c>
      <c r="B2472" s="32" t="s">
        <v>34</v>
      </c>
      <c r="C2472" s="31">
        <v>20</v>
      </c>
      <c r="D2472" s="31">
        <v>1381800</v>
      </c>
      <c r="E2472" s="31"/>
      <c r="F2472" s="43">
        <f>IFERROR(VLOOKUP(A2472,'2023'!A:N,13,0),0)</f>
        <v>20</v>
      </c>
      <c r="G2472" s="43">
        <f>IFERROR(VLOOKUP(A2472,'2023'!A:N,14,0),0)</f>
        <v>1381800</v>
      </c>
      <c r="H2472" s="43">
        <v>0</v>
      </c>
      <c r="I2472" s="43">
        <v>0</v>
      </c>
      <c r="J2472" s="44">
        <f t="shared" si="46"/>
        <v>69090</v>
      </c>
      <c r="K2472" s="43">
        <v>0</v>
      </c>
      <c r="L2472" s="43">
        <v>0</v>
      </c>
      <c r="M2472" s="44">
        <f t="shared" si="47"/>
        <v>0</v>
      </c>
      <c r="N2472" s="43">
        <f t="shared" si="48"/>
        <v>20</v>
      </c>
      <c r="O2472" s="44">
        <f t="shared" si="49"/>
        <v>1381800</v>
      </c>
    </row>
    <row r="2473" spans="1:15" x14ac:dyDescent="0.2">
      <c r="A2473" s="31" t="s">
        <v>735</v>
      </c>
      <c r="B2473" s="32" t="s">
        <v>105</v>
      </c>
      <c r="C2473" s="31">
        <v>7</v>
      </c>
      <c r="D2473" s="31">
        <v>795452</v>
      </c>
      <c r="E2473" s="31"/>
      <c r="F2473" s="43">
        <f>IFERROR(VLOOKUP(A2473,'2023'!A:N,13,0),0)</f>
        <v>7</v>
      </c>
      <c r="G2473" s="43">
        <f>IFERROR(VLOOKUP(A2473,'2023'!A:N,14,0),0)</f>
        <v>795452</v>
      </c>
      <c r="H2473" s="43">
        <v>0</v>
      </c>
      <c r="I2473" s="43">
        <v>0</v>
      </c>
      <c r="J2473" s="44">
        <f t="shared" si="46"/>
        <v>113636</v>
      </c>
      <c r="K2473" s="43">
        <v>0</v>
      </c>
      <c r="L2473" s="43">
        <v>0</v>
      </c>
      <c r="M2473" s="44">
        <f t="shared" si="47"/>
        <v>0</v>
      </c>
      <c r="N2473" s="43">
        <f t="shared" si="48"/>
        <v>7</v>
      </c>
      <c r="O2473" s="44">
        <f t="shared" si="49"/>
        <v>795452</v>
      </c>
    </row>
    <row r="2474" spans="1:15" x14ac:dyDescent="0.2">
      <c r="A2474" s="31" t="s">
        <v>737</v>
      </c>
      <c r="B2474" s="32" t="s">
        <v>20</v>
      </c>
      <c r="C2474" s="31">
        <v>2</v>
      </c>
      <c r="D2474" s="31">
        <v>33636362</v>
      </c>
      <c r="E2474" s="31"/>
      <c r="F2474" s="43">
        <f>IFERROR(VLOOKUP(A2474,'2023'!A:N,13,0),0)</f>
        <v>2</v>
      </c>
      <c r="G2474" s="43">
        <f>IFERROR(VLOOKUP(A2474,'2023'!A:N,14,0),0)</f>
        <v>33636362</v>
      </c>
      <c r="H2474" s="43">
        <v>0</v>
      </c>
      <c r="I2474" s="43">
        <v>0</v>
      </c>
      <c r="J2474" s="44">
        <f t="shared" si="46"/>
        <v>16818181</v>
      </c>
      <c r="K2474" s="43">
        <v>0</v>
      </c>
      <c r="L2474" s="43">
        <v>0</v>
      </c>
      <c r="M2474" s="44">
        <f t="shared" si="47"/>
        <v>0</v>
      </c>
      <c r="N2474" s="43">
        <f t="shared" si="48"/>
        <v>2</v>
      </c>
      <c r="O2474" s="44">
        <f t="shared" si="49"/>
        <v>33636362</v>
      </c>
    </row>
    <row r="2475" spans="1:15" x14ac:dyDescent="0.2">
      <c r="A2475" s="31" t="s">
        <v>738</v>
      </c>
      <c r="B2475" s="32" t="s">
        <v>20</v>
      </c>
      <c r="C2475" s="31">
        <v>2</v>
      </c>
      <c r="D2475" s="31">
        <v>36727272</v>
      </c>
      <c r="E2475" s="31"/>
      <c r="F2475" s="43">
        <f>IFERROR(VLOOKUP(A2475,'2023'!A:N,13,0),0)</f>
        <v>2</v>
      </c>
      <c r="G2475" s="43">
        <f>IFERROR(VLOOKUP(A2475,'2023'!A:N,14,0),0)</f>
        <v>36727272</v>
      </c>
      <c r="H2475" s="43">
        <v>0</v>
      </c>
      <c r="I2475" s="43">
        <v>0</v>
      </c>
      <c r="J2475" s="44">
        <f t="shared" si="46"/>
        <v>18363636</v>
      </c>
      <c r="K2475" s="43">
        <v>0</v>
      </c>
      <c r="L2475" s="43">
        <v>0</v>
      </c>
      <c r="M2475" s="44">
        <f t="shared" si="47"/>
        <v>0</v>
      </c>
      <c r="N2475" s="43">
        <f t="shared" si="48"/>
        <v>2</v>
      </c>
      <c r="O2475" s="44">
        <f t="shared" si="49"/>
        <v>36727272</v>
      </c>
    </row>
    <row r="2476" spans="1:15" x14ac:dyDescent="0.2">
      <c r="A2476" s="31" t="s">
        <v>739</v>
      </c>
      <c r="B2476" s="32" t="s">
        <v>25</v>
      </c>
      <c r="C2476" s="31">
        <v>60</v>
      </c>
      <c r="D2476" s="31">
        <v>29454540</v>
      </c>
      <c r="E2476" s="31"/>
      <c r="F2476" s="43">
        <f>IFERROR(VLOOKUP(A2476,'2023'!A:N,13,0),0)</f>
        <v>60</v>
      </c>
      <c r="G2476" s="43">
        <f>IFERROR(VLOOKUP(A2476,'2023'!A:N,14,0),0)</f>
        <v>29454540</v>
      </c>
      <c r="H2476" s="43">
        <v>0</v>
      </c>
      <c r="I2476" s="43">
        <v>0</v>
      </c>
      <c r="J2476" s="44">
        <f t="shared" si="46"/>
        <v>490909</v>
      </c>
      <c r="K2476" s="43">
        <v>0</v>
      </c>
      <c r="L2476" s="43">
        <v>0</v>
      </c>
      <c r="M2476" s="44">
        <f t="shared" si="47"/>
        <v>0</v>
      </c>
      <c r="N2476" s="43">
        <f t="shared" si="48"/>
        <v>60</v>
      </c>
      <c r="O2476" s="44">
        <f t="shared" si="49"/>
        <v>29454540</v>
      </c>
    </row>
    <row r="2477" spans="1:15" x14ac:dyDescent="0.2">
      <c r="A2477" s="31" t="s">
        <v>740</v>
      </c>
      <c r="B2477" s="32" t="s">
        <v>25</v>
      </c>
      <c r="C2477" s="31">
        <v>30</v>
      </c>
      <c r="D2477" s="31">
        <v>22363620</v>
      </c>
      <c r="E2477" s="31"/>
      <c r="F2477" s="43">
        <f>IFERROR(VLOOKUP(A2477,'2023'!A:N,13,0),0)</f>
        <v>30</v>
      </c>
      <c r="G2477" s="43">
        <f>IFERROR(VLOOKUP(A2477,'2023'!A:N,14,0),0)</f>
        <v>22363620</v>
      </c>
      <c r="H2477" s="43">
        <v>0</v>
      </c>
      <c r="I2477" s="43">
        <v>0</v>
      </c>
      <c r="J2477" s="44">
        <f t="shared" si="46"/>
        <v>745454</v>
      </c>
      <c r="K2477" s="43">
        <v>0</v>
      </c>
      <c r="L2477" s="43">
        <v>0</v>
      </c>
      <c r="M2477" s="44">
        <f t="shared" si="47"/>
        <v>0</v>
      </c>
      <c r="N2477" s="43">
        <f t="shared" si="48"/>
        <v>30</v>
      </c>
      <c r="O2477" s="44">
        <f t="shared" si="49"/>
        <v>22363620</v>
      </c>
    </row>
    <row r="2478" spans="1:15" x14ac:dyDescent="0.2">
      <c r="A2478" s="31" t="s">
        <v>741</v>
      </c>
      <c r="B2478" s="32" t="s">
        <v>25</v>
      </c>
      <c r="C2478" s="31">
        <v>80</v>
      </c>
      <c r="D2478" s="31">
        <v>6836320</v>
      </c>
      <c r="E2478" s="31"/>
      <c r="F2478" s="43">
        <f>IFERROR(VLOOKUP(A2478,'2023'!A:N,13,0),0)</f>
        <v>80</v>
      </c>
      <c r="G2478" s="43">
        <f>IFERROR(VLOOKUP(A2478,'2023'!A:N,14,0),0)</f>
        <v>6836320</v>
      </c>
      <c r="H2478" s="43">
        <v>0</v>
      </c>
      <c r="I2478" s="43">
        <v>0</v>
      </c>
      <c r="J2478" s="44">
        <f t="shared" si="46"/>
        <v>85454</v>
      </c>
      <c r="K2478" s="43">
        <v>0</v>
      </c>
      <c r="L2478" s="43">
        <v>0</v>
      </c>
      <c r="M2478" s="44">
        <f t="shared" si="47"/>
        <v>0</v>
      </c>
      <c r="N2478" s="43">
        <f t="shared" si="48"/>
        <v>80</v>
      </c>
      <c r="O2478" s="44">
        <f t="shared" si="49"/>
        <v>6836320</v>
      </c>
    </row>
    <row r="2479" spans="1:15" x14ac:dyDescent="0.2">
      <c r="A2479" s="31" t="s">
        <v>743</v>
      </c>
      <c r="B2479" s="32" t="s">
        <v>25</v>
      </c>
      <c r="C2479" s="31">
        <v>35</v>
      </c>
      <c r="D2479" s="31">
        <v>5981815</v>
      </c>
      <c r="E2479" s="31"/>
      <c r="F2479" s="43">
        <f>IFERROR(VLOOKUP(A2479,'2023'!A:N,13,0),0)</f>
        <v>35</v>
      </c>
      <c r="G2479" s="43">
        <f>IFERROR(VLOOKUP(A2479,'2023'!A:N,14,0),0)</f>
        <v>5981815</v>
      </c>
      <c r="H2479" s="43">
        <v>0</v>
      </c>
      <c r="I2479" s="43">
        <v>0</v>
      </c>
      <c r="J2479" s="44">
        <f t="shared" si="46"/>
        <v>170909</v>
      </c>
      <c r="K2479" s="43">
        <v>0</v>
      </c>
      <c r="L2479" s="43">
        <v>0</v>
      </c>
      <c r="M2479" s="44">
        <f t="shared" si="47"/>
        <v>0</v>
      </c>
      <c r="N2479" s="43">
        <f t="shared" si="48"/>
        <v>35</v>
      </c>
      <c r="O2479" s="44">
        <f t="shared" si="49"/>
        <v>5981815</v>
      </c>
    </row>
    <row r="2480" spans="1:15" x14ac:dyDescent="0.2">
      <c r="A2480" s="31" t="s">
        <v>747</v>
      </c>
      <c r="B2480" s="32" t="s">
        <v>34</v>
      </c>
      <c r="C2480" s="31">
        <v>1</v>
      </c>
      <c r="D2480" s="31">
        <v>29283636</v>
      </c>
      <c r="E2480" s="31"/>
      <c r="F2480" s="43">
        <f>IFERROR(VLOOKUP(A2480,'2023'!A:N,13,0),0)</f>
        <v>1</v>
      </c>
      <c r="G2480" s="43">
        <f>IFERROR(VLOOKUP(A2480,'2023'!A:N,14,0),0)</f>
        <v>29283636</v>
      </c>
      <c r="H2480" s="43">
        <v>0</v>
      </c>
      <c r="I2480" s="43">
        <v>0</v>
      </c>
      <c r="J2480" s="44">
        <f t="shared" si="46"/>
        <v>29283636</v>
      </c>
      <c r="K2480" s="43">
        <v>0</v>
      </c>
      <c r="L2480" s="43">
        <v>0</v>
      </c>
      <c r="M2480" s="44">
        <f t="shared" si="47"/>
        <v>0</v>
      </c>
      <c r="N2480" s="43">
        <f t="shared" si="48"/>
        <v>1</v>
      </c>
      <c r="O2480" s="44">
        <f t="shared" si="49"/>
        <v>29283636</v>
      </c>
    </row>
    <row r="2481" spans="1:15" x14ac:dyDescent="0.2">
      <c r="A2481" s="31" t="s">
        <v>759</v>
      </c>
      <c r="B2481" s="32" t="s">
        <v>11</v>
      </c>
      <c r="C2481" s="31">
        <v>20</v>
      </c>
      <c r="D2481" s="31">
        <v>5090900</v>
      </c>
      <c r="E2481" s="31"/>
      <c r="F2481" s="43">
        <f>IFERROR(VLOOKUP(A2481,'2023'!A:N,13,0),0)</f>
        <v>20</v>
      </c>
      <c r="G2481" s="43">
        <f>IFERROR(VLOOKUP(A2481,'2023'!A:N,14,0),0)</f>
        <v>5090900</v>
      </c>
      <c r="H2481" s="43">
        <v>0</v>
      </c>
      <c r="I2481" s="43">
        <v>0</v>
      </c>
      <c r="J2481" s="44">
        <f t="shared" si="46"/>
        <v>254545</v>
      </c>
      <c r="K2481" s="43">
        <v>0</v>
      </c>
      <c r="L2481" s="43">
        <v>0</v>
      </c>
      <c r="M2481" s="44">
        <f t="shared" si="47"/>
        <v>0</v>
      </c>
      <c r="N2481" s="43">
        <f t="shared" si="48"/>
        <v>20</v>
      </c>
      <c r="O2481" s="44">
        <f t="shared" si="49"/>
        <v>5090900</v>
      </c>
    </row>
    <row r="2482" spans="1:15" x14ac:dyDescent="0.2">
      <c r="A2482" s="31" t="s">
        <v>760</v>
      </c>
      <c r="B2482" s="32" t="s">
        <v>11</v>
      </c>
      <c r="C2482" s="31">
        <v>1</v>
      </c>
      <c r="D2482" s="31">
        <v>4636363</v>
      </c>
      <c r="E2482" s="31"/>
      <c r="F2482" s="43">
        <f>IFERROR(VLOOKUP(A2482,'2023'!A:N,13,0),0)</f>
        <v>1</v>
      </c>
      <c r="G2482" s="43">
        <f>IFERROR(VLOOKUP(A2482,'2023'!A:N,14,0),0)</f>
        <v>4636363</v>
      </c>
      <c r="H2482" s="43">
        <v>0</v>
      </c>
      <c r="I2482" s="43">
        <v>0</v>
      </c>
      <c r="J2482" s="44">
        <f t="shared" si="46"/>
        <v>4636363</v>
      </c>
      <c r="K2482" s="43">
        <v>0</v>
      </c>
      <c r="L2482" s="43">
        <v>0</v>
      </c>
      <c r="M2482" s="44">
        <f t="shared" si="47"/>
        <v>0</v>
      </c>
      <c r="N2482" s="43">
        <f t="shared" si="48"/>
        <v>1</v>
      </c>
      <c r="O2482" s="44">
        <f t="shared" si="49"/>
        <v>4636363</v>
      </c>
    </row>
    <row r="2483" spans="1:15" x14ac:dyDescent="0.2">
      <c r="A2483" s="31" t="s">
        <v>796</v>
      </c>
      <c r="B2483" s="32" t="s">
        <v>34</v>
      </c>
      <c r="C2483" s="31">
        <v>1</v>
      </c>
      <c r="D2483" s="31">
        <v>13181818</v>
      </c>
      <c r="E2483" s="31"/>
      <c r="F2483" s="43">
        <f>IFERROR(VLOOKUP(A2483,'2023'!A:N,13,0),0)</f>
        <v>1</v>
      </c>
      <c r="G2483" s="43">
        <f>IFERROR(VLOOKUP(A2483,'2023'!A:N,14,0),0)</f>
        <v>13181818</v>
      </c>
      <c r="H2483" s="43">
        <v>0</v>
      </c>
      <c r="I2483" s="43">
        <v>0</v>
      </c>
      <c r="J2483" s="44">
        <f t="shared" si="46"/>
        <v>13181818</v>
      </c>
      <c r="K2483" s="43">
        <v>0</v>
      </c>
      <c r="L2483" s="43">
        <v>0</v>
      </c>
      <c r="M2483" s="44">
        <f t="shared" si="47"/>
        <v>0</v>
      </c>
      <c r="N2483" s="43">
        <f t="shared" si="48"/>
        <v>1</v>
      </c>
      <c r="O2483" s="44">
        <f t="shared" si="49"/>
        <v>13181818</v>
      </c>
    </row>
    <row r="2484" spans="1:15" x14ac:dyDescent="0.2">
      <c r="A2484" s="31" t="s">
        <v>797</v>
      </c>
      <c r="B2484" s="32" t="s">
        <v>34</v>
      </c>
      <c r="C2484" s="31">
        <v>2</v>
      </c>
      <c r="D2484" s="31">
        <v>30000000</v>
      </c>
      <c r="E2484" s="31"/>
      <c r="F2484" s="43">
        <f>IFERROR(VLOOKUP(A2484,'2023'!A:N,13,0),0)</f>
        <v>2</v>
      </c>
      <c r="G2484" s="43">
        <f>IFERROR(VLOOKUP(A2484,'2023'!A:N,14,0),0)</f>
        <v>30000000</v>
      </c>
      <c r="H2484" s="43">
        <v>0</v>
      </c>
      <c r="I2484" s="43">
        <v>0</v>
      </c>
      <c r="J2484" s="44">
        <f t="shared" si="46"/>
        <v>15000000</v>
      </c>
      <c r="K2484" s="43">
        <v>0</v>
      </c>
      <c r="L2484" s="43">
        <v>0</v>
      </c>
      <c r="M2484" s="44">
        <f t="shared" si="47"/>
        <v>0</v>
      </c>
      <c r="N2484" s="43">
        <f t="shared" si="48"/>
        <v>2</v>
      </c>
      <c r="O2484" s="44">
        <f t="shared" si="49"/>
        <v>30000000</v>
      </c>
    </row>
    <row r="2485" spans="1:15" x14ac:dyDescent="0.2">
      <c r="A2485" s="31" t="s">
        <v>800</v>
      </c>
      <c r="B2485" s="32" t="s">
        <v>11</v>
      </c>
      <c r="C2485" s="31">
        <v>10</v>
      </c>
      <c r="D2485" s="31">
        <v>5818180</v>
      </c>
      <c r="E2485" s="31"/>
      <c r="F2485" s="43">
        <f>IFERROR(VLOOKUP(A2485,'2023'!A:N,13,0),0)</f>
        <v>10</v>
      </c>
      <c r="G2485" s="43">
        <f>IFERROR(VLOOKUP(A2485,'2023'!A:N,14,0),0)</f>
        <v>5818180</v>
      </c>
      <c r="H2485" s="43">
        <v>0</v>
      </c>
      <c r="I2485" s="43">
        <v>0</v>
      </c>
      <c r="J2485" s="44">
        <f t="shared" si="46"/>
        <v>581818</v>
      </c>
      <c r="K2485" s="43">
        <v>0</v>
      </c>
      <c r="L2485" s="43">
        <v>0</v>
      </c>
      <c r="M2485" s="44">
        <f t="shared" si="47"/>
        <v>0</v>
      </c>
      <c r="N2485" s="43">
        <f t="shared" si="48"/>
        <v>10</v>
      </c>
      <c r="O2485" s="44">
        <f t="shared" si="49"/>
        <v>5818180</v>
      </c>
    </row>
    <row r="2486" spans="1:15" x14ac:dyDescent="0.2">
      <c r="A2486" s="31" t="s">
        <v>805</v>
      </c>
      <c r="B2486" s="32" t="s">
        <v>20</v>
      </c>
      <c r="C2486" s="31">
        <v>1</v>
      </c>
      <c r="D2486" s="31">
        <v>19727272</v>
      </c>
      <c r="E2486" s="31"/>
      <c r="F2486" s="43">
        <f>IFERROR(VLOOKUP(A2486,'2023'!A:N,13,0),0)</f>
        <v>1</v>
      </c>
      <c r="G2486" s="43">
        <f>IFERROR(VLOOKUP(A2486,'2023'!A:N,14,0),0)</f>
        <v>19727272</v>
      </c>
      <c r="H2486" s="43">
        <v>0</v>
      </c>
      <c r="I2486" s="43">
        <v>0</v>
      </c>
      <c r="J2486" s="44">
        <f t="shared" si="46"/>
        <v>19727272</v>
      </c>
      <c r="K2486" s="43">
        <v>0</v>
      </c>
      <c r="L2486" s="43">
        <v>0</v>
      </c>
      <c r="M2486" s="44">
        <f t="shared" si="47"/>
        <v>0</v>
      </c>
      <c r="N2486" s="43">
        <f t="shared" si="48"/>
        <v>1</v>
      </c>
      <c r="O2486" s="44">
        <f t="shared" si="49"/>
        <v>19727272</v>
      </c>
    </row>
    <row r="2487" spans="1:15" x14ac:dyDescent="0.2">
      <c r="A2487" s="31" t="s">
        <v>808</v>
      </c>
      <c r="B2487" s="32" t="s">
        <v>34</v>
      </c>
      <c r="C2487" s="31">
        <v>1</v>
      </c>
      <c r="D2487" s="31">
        <v>590909</v>
      </c>
      <c r="E2487" s="31"/>
      <c r="F2487" s="43">
        <f>IFERROR(VLOOKUP(A2487,'2023'!A:N,13,0),0)</f>
        <v>1</v>
      </c>
      <c r="G2487" s="43">
        <f>IFERROR(VLOOKUP(A2487,'2023'!A:N,14,0),0)</f>
        <v>590909</v>
      </c>
      <c r="H2487" s="43">
        <v>0</v>
      </c>
      <c r="I2487" s="43">
        <v>0</v>
      </c>
      <c r="J2487" s="44">
        <f t="shared" si="46"/>
        <v>590909</v>
      </c>
      <c r="K2487" s="43">
        <v>0</v>
      </c>
      <c r="L2487" s="43">
        <v>0</v>
      </c>
      <c r="M2487" s="44">
        <f t="shared" si="47"/>
        <v>0</v>
      </c>
      <c r="N2487" s="43">
        <f t="shared" si="48"/>
        <v>1</v>
      </c>
      <c r="O2487" s="44">
        <f t="shared" si="49"/>
        <v>590909</v>
      </c>
    </row>
    <row r="2488" spans="1:15" x14ac:dyDescent="0.2">
      <c r="A2488" s="31" t="s">
        <v>809</v>
      </c>
      <c r="B2488" s="32" t="s">
        <v>400</v>
      </c>
      <c r="C2488" s="31">
        <v>11</v>
      </c>
      <c r="D2488" s="31">
        <v>672720</v>
      </c>
      <c r="E2488" s="31"/>
      <c r="F2488" s="43">
        <f>IFERROR(VLOOKUP(A2488,'2023'!A:N,13,0),0)</f>
        <v>11</v>
      </c>
      <c r="G2488" s="43">
        <f>IFERROR(VLOOKUP(A2488,'2023'!A:N,14,0),0)</f>
        <v>672720</v>
      </c>
      <c r="H2488" s="43">
        <v>0</v>
      </c>
      <c r="I2488" s="43">
        <v>0</v>
      </c>
      <c r="J2488" s="44">
        <f t="shared" si="46"/>
        <v>61156.36363636364</v>
      </c>
      <c r="K2488" s="43">
        <v>0</v>
      </c>
      <c r="L2488" s="43">
        <v>0</v>
      </c>
      <c r="M2488" s="44">
        <f t="shared" si="47"/>
        <v>0</v>
      </c>
      <c r="N2488" s="43">
        <f t="shared" si="48"/>
        <v>11</v>
      </c>
      <c r="O2488" s="44">
        <f t="shared" si="49"/>
        <v>672720</v>
      </c>
    </row>
    <row r="2489" spans="1:15" x14ac:dyDescent="0.2">
      <c r="A2489" s="31" t="s">
        <v>810</v>
      </c>
      <c r="B2489" s="32" t="s">
        <v>400</v>
      </c>
      <c r="C2489" s="31">
        <v>2</v>
      </c>
      <c r="D2489" s="31">
        <v>290908</v>
      </c>
      <c r="E2489" s="31"/>
      <c r="F2489" s="43">
        <f>IFERROR(VLOOKUP(A2489,'2023'!A:N,13,0),0)</f>
        <v>2</v>
      </c>
      <c r="G2489" s="43">
        <f>IFERROR(VLOOKUP(A2489,'2023'!A:N,14,0),0)</f>
        <v>290908</v>
      </c>
      <c r="H2489" s="43">
        <v>0</v>
      </c>
      <c r="I2489" s="43">
        <v>0</v>
      </c>
      <c r="J2489" s="44">
        <f t="shared" si="46"/>
        <v>145454</v>
      </c>
      <c r="K2489" s="43">
        <v>0</v>
      </c>
      <c r="L2489" s="43">
        <v>0</v>
      </c>
      <c r="M2489" s="44">
        <f t="shared" si="47"/>
        <v>0</v>
      </c>
      <c r="N2489" s="43">
        <f t="shared" si="48"/>
        <v>2</v>
      </c>
      <c r="O2489" s="44">
        <f t="shared" si="49"/>
        <v>290908</v>
      </c>
    </row>
    <row r="2490" spans="1:15" x14ac:dyDescent="0.2">
      <c r="A2490" s="31" t="s">
        <v>811</v>
      </c>
      <c r="B2490" s="32" t="s">
        <v>34</v>
      </c>
      <c r="C2490" s="31">
        <v>4</v>
      </c>
      <c r="D2490" s="31">
        <v>5054544</v>
      </c>
      <c r="E2490" s="31"/>
      <c r="F2490" s="43">
        <f>IFERROR(VLOOKUP(A2490,'2023'!A:N,13,0),0)</f>
        <v>4</v>
      </c>
      <c r="G2490" s="43">
        <f>IFERROR(VLOOKUP(A2490,'2023'!A:N,14,0),0)</f>
        <v>5054544</v>
      </c>
      <c r="H2490" s="43">
        <v>0</v>
      </c>
      <c r="I2490" s="43">
        <v>0</v>
      </c>
      <c r="J2490" s="44">
        <f t="shared" si="46"/>
        <v>1263636</v>
      </c>
      <c r="K2490" s="43">
        <v>0</v>
      </c>
      <c r="L2490" s="43">
        <v>0</v>
      </c>
      <c r="M2490" s="44">
        <f t="shared" si="47"/>
        <v>0</v>
      </c>
      <c r="N2490" s="43">
        <f t="shared" si="48"/>
        <v>4</v>
      </c>
      <c r="O2490" s="44">
        <f t="shared" si="49"/>
        <v>5054544</v>
      </c>
    </row>
    <row r="2491" spans="1:15" x14ac:dyDescent="0.2">
      <c r="A2491" s="31" t="s">
        <v>812</v>
      </c>
      <c r="B2491" s="32" t="s">
        <v>11</v>
      </c>
      <c r="C2491" s="31">
        <v>1</v>
      </c>
      <c r="D2491" s="31">
        <v>12000000</v>
      </c>
      <c r="E2491" s="31"/>
      <c r="F2491" s="43">
        <f>IFERROR(VLOOKUP(A2491,'2023'!A:N,13,0),0)</f>
        <v>1</v>
      </c>
      <c r="G2491" s="43">
        <f>IFERROR(VLOOKUP(A2491,'2023'!A:N,14,0),0)</f>
        <v>12000000</v>
      </c>
      <c r="H2491" s="43">
        <v>0</v>
      </c>
      <c r="I2491" s="43">
        <v>0</v>
      </c>
      <c r="J2491" s="44">
        <f t="shared" si="46"/>
        <v>12000000</v>
      </c>
      <c r="K2491" s="43">
        <v>0</v>
      </c>
      <c r="L2491" s="43">
        <v>0</v>
      </c>
      <c r="M2491" s="44">
        <f t="shared" si="47"/>
        <v>0</v>
      </c>
      <c r="N2491" s="43">
        <f t="shared" si="48"/>
        <v>1</v>
      </c>
      <c r="O2491" s="44">
        <f t="shared" si="49"/>
        <v>12000000</v>
      </c>
    </row>
    <row r="2492" spans="1:15" x14ac:dyDescent="0.2">
      <c r="A2492" s="31" t="s">
        <v>815</v>
      </c>
      <c r="B2492" s="32" t="s">
        <v>25</v>
      </c>
      <c r="C2492" s="31">
        <v>80</v>
      </c>
      <c r="D2492" s="31">
        <v>3709040</v>
      </c>
      <c r="E2492" s="31"/>
      <c r="F2492" s="43">
        <f>IFERROR(VLOOKUP(A2492,'2023'!A:N,13,0),0)</f>
        <v>80</v>
      </c>
      <c r="G2492" s="43">
        <f>IFERROR(VLOOKUP(A2492,'2023'!A:N,14,0),0)</f>
        <v>3709040</v>
      </c>
      <c r="H2492" s="43">
        <v>0</v>
      </c>
      <c r="I2492" s="43">
        <v>0</v>
      </c>
      <c r="J2492" s="44">
        <f t="shared" si="46"/>
        <v>46363</v>
      </c>
      <c r="K2492" s="43">
        <v>0</v>
      </c>
      <c r="L2492" s="43">
        <v>0</v>
      </c>
      <c r="M2492" s="44">
        <f t="shared" si="47"/>
        <v>0</v>
      </c>
      <c r="N2492" s="43">
        <f t="shared" si="48"/>
        <v>80</v>
      </c>
      <c r="O2492" s="44">
        <f t="shared" si="49"/>
        <v>3709040</v>
      </c>
    </row>
    <row r="2493" spans="1:15" x14ac:dyDescent="0.2">
      <c r="A2493" s="31" t="s">
        <v>817</v>
      </c>
      <c r="B2493" s="32" t="s">
        <v>34</v>
      </c>
      <c r="C2493" s="31">
        <v>2</v>
      </c>
      <c r="D2493" s="31">
        <v>24605454</v>
      </c>
      <c r="E2493" s="31"/>
      <c r="F2493" s="43">
        <f>IFERROR(VLOOKUP(A2493,'2023'!A:N,13,0),0)</f>
        <v>2</v>
      </c>
      <c r="G2493" s="43">
        <f>IFERROR(VLOOKUP(A2493,'2023'!A:N,14,0),0)</f>
        <v>24605454</v>
      </c>
      <c r="H2493" s="43">
        <v>0</v>
      </c>
      <c r="I2493" s="43">
        <v>0</v>
      </c>
      <c r="J2493" s="44">
        <f t="shared" si="46"/>
        <v>12302727</v>
      </c>
      <c r="K2493" s="43">
        <v>0</v>
      </c>
      <c r="L2493" s="43">
        <v>0</v>
      </c>
      <c r="M2493" s="44">
        <f t="shared" si="47"/>
        <v>0</v>
      </c>
      <c r="N2493" s="43">
        <f t="shared" si="48"/>
        <v>2</v>
      </c>
      <c r="O2493" s="44">
        <f t="shared" si="49"/>
        <v>24605454</v>
      </c>
    </row>
    <row r="2494" spans="1:15" x14ac:dyDescent="0.2">
      <c r="A2494" s="31" t="s">
        <v>818</v>
      </c>
      <c r="B2494" s="32" t="s">
        <v>34</v>
      </c>
      <c r="C2494" s="31">
        <v>3</v>
      </c>
      <c r="D2494" s="31">
        <v>57793636</v>
      </c>
      <c r="E2494" s="31"/>
      <c r="F2494" s="43">
        <f>IFERROR(VLOOKUP(A2494,'2023'!A:N,13,0),0)</f>
        <v>3</v>
      </c>
      <c r="G2494" s="43">
        <f>IFERROR(VLOOKUP(A2494,'2023'!A:N,14,0),0)</f>
        <v>57793636</v>
      </c>
      <c r="H2494" s="43">
        <v>0</v>
      </c>
      <c r="I2494" s="43">
        <v>0</v>
      </c>
      <c r="J2494" s="44">
        <f t="shared" si="46"/>
        <v>19264545.333333332</v>
      </c>
      <c r="K2494" s="43">
        <v>0</v>
      </c>
      <c r="L2494" s="43">
        <v>0</v>
      </c>
      <c r="M2494" s="44">
        <f t="shared" si="47"/>
        <v>0</v>
      </c>
      <c r="N2494" s="43">
        <f t="shared" si="48"/>
        <v>3</v>
      </c>
      <c r="O2494" s="44">
        <f t="shared" si="49"/>
        <v>57793636</v>
      </c>
    </row>
    <row r="2495" spans="1:15" x14ac:dyDescent="0.2">
      <c r="A2495" s="31" t="s">
        <v>819</v>
      </c>
      <c r="B2495" s="32" t="s">
        <v>34</v>
      </c>
      <c r="C2495" s="31">
        <v>1</v>
      </c>
      <c r="D2495" s="31">
        <v>13986364</v>
      </c>
      <c r="E2495" s="31"/>
      <c r="F2495" s="43">
        <f>IFERROR(VLOOKUP(A2495,'2023'!A:N,13,0),0)</f>
        <v>1</v>
      </c>
      <c r="G2495" s="43">
        <f>IFERROR(VLOOKUP(A2495,'2023'!A:N,14,0),0)</f>
        <v>13986364</v>
      </c>
      <c r="H2495" s="43">
        <v>0</v>
      </c>
      <c r="I2495" s="43">
        <v>0</v>
      </c>
      <c r="J2495" s="44">
        <f t="shared" si="46"/>
        <v>13986364</v>
      </c>
      <c r="K2495" s="43">
        <v>0</v>
      </c>
      <c r="L2495" s="43">
        <v>0</v>
      </c>
      <c r="M2495" s="44">
        <f t="shared" si="47"/>
        <v>0</v>
      </c>
      <c r="N2495" s="43">
        <f t="shared" si="48"/>
        <v>1</v>
      </c>
      <c r="O2495" s="44">
        <f t="shared" si="49"/>
        <v>13986364</v>
      </c>
    </row>
    <row r="2496" spans="1:15" x14ac:dyDescent="0.2">
      <c r="A2496" s="31" t="s">
        <v>821</v>
      </c>
      <c r="B2496" s="32" t="s">
        <v>400</v>
      </c>
      <c r="C2496" s="31">
        <v>3</v>
      </c>
      <c r="D2496" s="31">
        <v>204543</v>
      </c>
      <c r="E2496" s="31"/>
      <c r="F2496" s="43">
        <f>IFERROR(VLOOKUP(A2496,'2023'!A:N,13,0),0)</f>
        <v>3</v>
      </c>
      <c r="G2496" s="43">
        <f>IFERROR(VLOOKUP(A2496,'2023'!A:N,14,0),0)</f>
        <v>204543</v>
      </c>
      <c r="H2496" s="43">
        <v>0</v>
      </c>
      <c r="I2496" s="43">
        <v>0</v>
      </c>
      <c r="J2496" s="44">
        <f t="shared" si="46"/>
        <v>68181</v>
      </c>
      <c r="K2496" s="43">
        <v>0</v>
      </c>
      <c r="L2496" s="43">
        <v>0</v>
      </c>
      <c r="M2496" s="44">
        <f t="shared" si="47"/>
        <v>0</v>
      </c>
      <c r="N2496" s="43">
        <f t="shared" si="48"/>
        <v>3</v>
      </c>
      <c r="O2496" s="44">
        <f t="shared" si="49"/>
        <v>204543</v>
      </c>
    </row>
    <row r="2497" spans="1:15" x14ac:dyDescent="0.2">
      <c r="A2497" s="31" t="s">
        <v>822</v>
      </c>
      <c r="B2497" s="32" t="s">
        <v>400</v>
      </c>
      <c r="C2497" s="31">
        <v>1</v>
      </c>
      <c r="D2497" s="31">
        <v>68181</v>
      </c>
      <c r="E2497" s="31"/>
      <c r="F2497" s="43">
        <f>IFERROR(VLOOKUP(A2497,'2023'!A:N,13,0),0)</f>
        <v>1</v>
      </c>
      <c r="G2497" s="43">
        <f>IFERROR(VLOOKUP(A2497,'2023'!A:N,14,0),0)</f>
        <v>68181</v>
      </c>
      <c r="H2497" s="43">
        <v>0</v>
      </c>
      <c r="I2497" s="43">
        <v>0</v>
      </c>
      <c r="J2497" s="44">
        <f t="shared" si="46"/>
        <v>68181</v>
      </c>
      <c r="K2497" s="43">
        <v>0</v>
      </c>
      <c r="L2497" s="43">
        <v>0</v>
      </c>
      <c r="M2497" s="44">
        <f t="shared" si="47"/>
        <v>0</v>
      </c>
      <c r="N2497" s="43">
        <f t="shared" si="48"/>
        <v>1</v>
      </c>
      <c r="O2497" s="44">
        <f t="shared" si="49"/>
        <v>68181</v>
      </c>
    </row>
    <row r="2498" spans="1:15" x14ac:dyDescent="0.2">
      <c r="A2498" s="31" t="s">
        <v>842</v>
      </c>
      <c r="B2498" s="32" t="s">
        <v>11</v>
      </c>
      <c r="C2498" s="31">
        <v>50</v>
      </c>
      <c r="D2498" s="31">
        <v>3863600</v>
      </c>
      <c r="E2498" s="31"/>
      <c r="F2498" s="43">
        <f>IFERROR(VLOOKUP(A2498,'2023'!A:N,13,0),0)</f>
        <v>50</v>
      </c>
      <c r="G2498" s="43">
        <f>IFERROR(VLOOKUP(A2498,'2023'!A:N,14,0),0)</f>
        <v>3863600</v>
      </c>
      <c r="H2498" s="43">
        <v>0</v>
      </c>
      <c r="I2498" s="43">
        <v>0</v>
      </c>
      <c r="J2498" s="44">
        <f t="shared" si="46"/>
        <v>77272</v>
      </c>
      <c r="K2498" s="43">
        <v>0</v>
      </c>
      <c r="L2498" s="43">
        <v>0</v>
      </c>
      <c r="M2498" s="44">
        <f t="shared" si="47"/>
        <v>0</v>
      </c>
      <c r="N2498" s="43">
        <f t="shared" si="48"/>
        <v>50</v>
      </c>
      <c r="O2498" s="44">
        <f t="shared" si="49"/>
        <v>3863600</v>
      </c>
    </row>
    <row r="2499" spans="1:15" x14ac:dyDescent="0.2">
      <c r="A2499" s="31" t="s">
        <v>843</v>
      </c>
      <c r="B2499" s="32" t="s">
        <v>11</v>
      </c>
      <c r="C2499" s="31">
        <v>1</v>
      </c>
      <c r="D2499" s="31">
        <v>3418181</v>
      </c>
      <c r="E2499" s="31"/>
      <c r="F2499" s="43">
        <f>IFERROR(VLOOKUP(A2499,'2023'!A:N,13,0),0)</f>
        <v>1</v>
      </c>
      <c r="G2499" s="43">
        <f>IFERROR(VLOOKUP(A2499,'2023'!A:N,14,0),0)</f>
        <v>3418181</v>
      </c>
      <c r="H2499" s="43">
        <v>0</v>
      </c>
      <c r="I2499" s="43">
        <v>0</v>
      </c>
      <c r="J2499" s="44">
        <f t="shared" si="46"/>
        <v>3418181</v>
      </c>
      <c r="K2499" s="43">
        <v>0</v>
      </c>
      <c r="L2499" s="43">
        <v>0</v>
      </c>
      <c r="M2499" s="44">
        <f t="shared" si="47"/>
        <v>0</v>
      </c>
      <c r="N2499" s="43">
        <f t="shared" si="48"/>
        <v>1</v>
      </c>
      <c r="O2499" s="44">
        <f t="shared" si="49"/>
        <v>3418181</v>
      </c>
    </row>
    <row r="2500" spans="1:15" x14ac:dyDescent="0.2">
      <c r="A2500" s="31" t="s">
        <v>844</v>
      </c>
      <c r="B2500" s="32" t="s">
        <v>105</v>
      </c>
      <c r="C2500" s="31">
        <v>2</v>
      </c>
      <c r="D2500" s="31">
        <v>245454</v>
      </c>
      <c r="E2500" s="31"/>
      <c r="F2500" s="43">
        <f>IFERROR(VLOOKUP(A2500,'2023'!A:N,13,0),0)</f>
        <v>2</v>
      </c>
      <c r="G2500" s="43">
        <f>IFERROR(VLOOKUP(A2500,'2023'!A:N,14,0),0)</f>
        <v>245454</v>
      </c>
      <c r="H2500" s="43">
        <v>0</v>
      </c>
      <c r="I2500" s="43">
        <v>0</v>
      </c>
      <c r="J2500" s="44">
        <f t="shared" si="46"/>
        <v>122727</v>
      </c>
      <c r="K2500" s="43">
        <v>0</v>
      </c>
      <c r="L2500" s="43">
        <v>0</v>
      </c>
      <c r="M2500" s="44">
        <f t="shared" si="47"/>
        <v>0</v>
      </c>
      <c r="N2500" s="43">
        <f t="shared" si="48"/>
        <v>2</v>
      </c>
      <c r="O2500" s="44">
        <f t="shared" si="49"/>
        <v>245454</v>
      </c>
    </row>
    <row r="2501" spans="1:15" x14ac:dyDescent="0.2">
      <c r="A2501" s="31" t="s">
        <v>845</v>
      </c>
      <c r="B2501" s="32" t="s">
        <v>11</v>
      </c>
      <c r="C2501" s="31">
        <v>1</v>
      </c>
      <c r="D2501" s="31">
        <v>6318182</v>
      </c>
      <c r="E2501" s="31"/>
      <c r="F2501" s="43">
        <f>IFERROR(VLOOKUP(A2501,'2023'!A:N,13,0),0)</f>
        <v>1</v>
      </c>
      <c r="G2501" s="43">
        <f>IFERROR(VLOOKUP(A2501,'2023'!A:N,14,0),0)</f>
        <v>6318182</v>
      </c>
      <c r="H2501" s="43">
        <v>0</v>
      </c>
      <c r="I2501" s="43">
        <v>0</v>
      </c>
      <c r="J2501" s="44">
        <f t="shared" si="46"/>
        <v>6318182</v>
      </c>
      <c r="K2501" s="43">
        <v>0</v>
      </c>
      <c r="L2501" s="43">
        <v>0</v>
      </c>
      <c r="M2501" s="44">
        <f t="shared" si="47"/>
        <v>0</v>
      </c>
      <c r="N2501" s="43">
        <f t="shared" si="48"/>
        <v>1</v>
      </c>
      <c r="O2501" s="44">
        <f t="shared" si="49"/>
        <v>6318182</v>
      </c>
    </row>
    <row r="2502" spans="1:15" x14ac:dyDescent="0.2">
      <c r="A2502" s="31" t="s">
        <v>850</v>
      </c>
      <c r="B2502" s="32" t="s">
        <v>105</v>
      </c>
      <c r="C2502" s="31">
        <v>5</v>
      </c>
      <c r="D2502" s="31">
        <v>613635</v>
      </c>
      <c r="E2502" s="31"/>
      <c r="F2502" s="43">
        <f>IFERROR(VLOOKUP(A2502,'2023'!A:N,13,0),0)</f>
        <v>5</v>
      </c>
      <c r="G2502" s="43">
        <f>IFERROR(VLOOKUP(A2502,'2023'!A:N,14,0),0)</f>
        <v>613635</v>
      </c>
      <c r="H2502" s="43">
        <v>0</v>
      </c>
      <c r="I2502" s="43">
        <v>0</v>
      </c>
      <c r="J2502" s="44">
        <f t="shared" si="46"/>
        <v>122727</v>
      </c>
      <c r="K2502" s="43">
        <v>0</v>
      </c>
      <c r="L2502" s="43">
        <v>0</v>
      </c>
      <c r="M2502" s="44">
        <f t="shared" si="47"/>
        <v>0</v>
      </c>
      <c r="N2502" s="43">
        <f t="shared" si="48"/>
        <v>5</v>
      </c>
      <c r="O2502" s="44">
        <f t="shared" si="49"/>
        <v>613635</v>
      </c>
    </row>
    <row r="2503" spans="1:15" x14ac:dyDescent="0.2">
      <c r="A2503" s="31" t="s">
        <v>854</v>
      </c>
      <c r="B2503" s="32" t="s">
        <v>34</v>
      </c>
      <c r="C2503" s="31">
        <v>1</v>
      </c>
      <c r="D2503" s="31">
        <v>17818182</v>
      </c>
      <c r="E2503" s="31"/>
      <c r="F2503" s="43">
        <f>IFERROR(VLOOKUP(A2503,'2023'!A:N,13,0),0)</f>
        <v>1</v>
      </c>
      <c r="G2503" s="43">
        <f>IFERROR(VLOOKUP(A2503,'2023'!A:N,14,0),0)</f>
        <v>17818182</v>
      </c>
      <c r="H2503" s="43">
        <v>0</v>
      </c>
      <c r="I2503" s="43">
        <v>0</v>
      </c>
      <c r="J2503" s="44">
        <f t="shared" si="46"/>
        <v>17818182</v>
      </c>
      <c r="K2503" s="43">
        <v>0</v>
      </c>
      <c r="L2503" s="43">
        <v>0</v>
      </c>
      <c r="M2503" s="44">
        <f t="shared" si="47"/>
        <v>0</v>
      </c>
      <c r="N2503" s="43">
        <f t="shared" si="48"/>
        <v>1</v>
      </c>
      <c r="O2503" s="44">
        <f t="shared" si="49"/>
        <v>17818182</v>
      </c>
    </row>
    <row r="2504" spans="1:15" x14ac:dyDescent="0.2">
      <c r="A2504" s="31" t="s">
        <v>862</v>
      </c>
      <c r="B2504" s="32" t="s">
        <v>11</v>
      </c>
      <c r="C2504" s="31">
        <v>1</v>
      </c>
      <c r="D2504" s="31">
        <v>34900000</v>
      </c>
      <c r="E2504" s="31"/>
      <c r="F2504" s="43">
        <f>IFERROR(VLOOKUP(A2504,'2023'!A:N,13,0),0)</f>
        <v>1</v>
      </c>
      <c r="G2504" s="43">
        <f>IFERROR(VLOOKUP(A2504,'2023'!A:N,14,0),0)</f>
        <v>34900000</v>
      </c>
      <c r="H2504" s="43">
        <v>0</v>
      </c>
      <c r="I2504" s="43">
        <v>0</v>
      </c>
      <c r="J2504" s="44">
        <f t="shared" si="46"/>
        <v>34900000</v>
      </c>
      <c r="K2504" s="43">
        <v>0</v>
      </c>
      <c r="L2504" s="43">
        <v>0</v>
      </c>
      <c r="M2504" s="44">
        <f t="shared" si="47"/>
        <v>0</v>
      </c>
      <c r="N2504" s="43">
        <f t="shared" si="48"/>
        <v>1</v>
      </c>
      <c r="O2504" s="44">
        <f t="shared" si="49"/>
        <v>34900000</v>
      </c>
    </row>
    <row r="2505" spans="1:15" x14ac:dyDescent="0.2">
      <c r="A2505" s="31" t="s">
        <v>865</v>
      </c>
      <c r="B2505" s="32" t="s">
        <v>34</v>
      </c>
      <c r="C2505" s="31">
        <v>2</v>
      </c>
      <c r="D2505" s="31">
        <v>37818182</v>
      </c>
      <c r="E2505" s="31"/>
      <c r="F2505" s="43">
        <f>IFERROR(VLOOKUP(A2505,'2023'!A:N,13,0),0)</f>
        <v>2</v>
      </c>
      <c r="G2505" s="43">
        <f>IFERROR(VLOOKUP(A2505,'2023'!A:N,14,0),0)</f>
        <v>37818182</v>
      </c>
      <c r="H2505" s="43">
        <v>0</v>
      </c>
      <c r="I2505" s="43">
        <v>0</v>
      </c>
      <c r="J2505" s="44">
        <f t="shared" si="46"/>
        <v>18909091</v>
      </c>
      <c r="K2505" s="43">
        <v>0</v>
      </c>
      <c r="L2505" s="43">
        <v>0</v>
      </c>
      <c r="M2505" s="44">
        <f t="shared" si="47"/>
        <v>0</v>
      </c>
      <c r="N2505" s="43">
        <f t="shared" si="48"/>
        <v>2</v>
      </c>
      <c r="O2505" s="44">
        <f t="shared" si="49"/>
        <v>37818182</v>
      </c>
    </row>
    <row r="2506" spans="1:15" x14ac:dyDescent="0.2">
      <c r="A2506" s="31" t="s">
        <v>866</v>
      </c>
      <c r="B2506" s="32" t="s">
        <v>105</v>
      </c>
      <c r="C2506" s="31">
        <v>3</v>
      </c>
      <c r="D2506" s="31">
        <v>158181</v>
      </c>
      <c r="E2506" s="31"/>
      <c r="F2506" s="43">
        <f>IFERROR(VLOOKUP(A2506,'2023'!A:N,13,0),0)</f>
        <v>3</v>
      </c>
      <c r="G2506" s="43">
        <f>IFERROR(VLOOKUP(A2506,'2023'!A:N,14,0),0)</f>
        <v>158181</v>
      </c>
      <c r="H2506" s="43">
        <v>0</v>
      </c>
      <c r="I2506" s="43">
        <v>0</v>
      </c>
      <c r="J2506" s="44">
        <f t="shared" si="46"/>
        <v>52727</v>
      </c>
      <c r="K2506" s="43">
        <v>0</v>
      </c>
      <c r="L2506" s="43">
        <v>0</v>
      </c>
      <c r="M2506" s="44">
        <f t="shared" si="47"/>
        <v>0</v>
      </c>
      <c r="N2506" s="43">
        <f t="shared" si="48"/>
        <v>3</v>
      </c>
      <c r="O2506" s="44">
        <f t="shared" si="49"/>
        <v>158181</v>
      </c>
    </row>
    <row r="2507" spans="1:15" x14ac:dyDescent="0.2">
      <c r="A2507" s="31" t="s">
        <v>868</v>
      </c>
      <c r="B2507" s="32" t="s">
        <v>20</v>
      </c>
      <c r="C2507" s="31">
        <v>1</v>
      </c>
      <c r="D2507" s="31">
        <v>19000000</v>
      </c>
      <c r="E2507" s="31"/>
      <c r="F2507" s="43">
        <f>IFERROR(VLOOKUP(A2507,'2023'!A:N,13,0),0)</f>
        <v>1</v>
      </c>
      <c r="G2507" s="43">
        <f>IFERROR(VLOOKUP(A2507,'2023'!A:N,14,0),0)</f>
        <v>19000000</v>
      </c>
      <c r="H2507" s="43">
        <v>0</v>
      </c>
      <c r="I2507" s="43">
        <v>0</v>
      </c>
      <c r="J2507" s="44">
        <f t="shared" si="46"/>
        <v>19000000</v>
      </c>
      <c r="K2507" s="43">
        <v>0</v>
      </c>
      <c r="L2507" s="43">
        <v>0</v>
      </c>
      <c r="M2507" s="44">
        <f t="shared" si="47"/>
        <v>0</v>
      </c>
      <c r="N2507" s="43">
        <f t="shared" si="48"/>
        <v>1</v>
      </c>
      <c r="O2507" s="44">
        <f t="shared" si="49"/>
        <v>19000000</v>
      </c>
    </row>
    <row r="2508" spans="1:15" x14ac:dyDescent="0.2">
      <c r="A2508" s="31" t="s">
        <v>875</v>
      </c>
      <c r="B2508" s="32" t="s">
        <v>105</v>
      </c>
      <c r="C2508" s="31">
        <v>1</v>
      </c>
      <c r="D2508" s="31">
        <v>227273</v>
      </c>
      <c r="E2508" s="31"/>
      <c r="F2508" s="43">
        <f>IFERROR(VLOOKUP(A2508,'2023'!A:N,13,0),0)</f>
        <v>1</v>
      </c>
      <c r="G2508" s="43">
        <f>IFERROR(VLOOKUP(A2508,'2023'!A:N,14,0),0)</f>
        <v>227273</v>
      </c>
      <c r="H2508" s="43">
        <v>0</v>
      </c>
      <c r="I2508" s="43">
        <v>0</v>
      </c>
      <c r="J2508" s="44">
        <f t="shared" si="46"/>
        <v>227273</v>
      </c>
      <c r="K2508" s="43">
        <v>0</v>
      </c>
      <c r="L2508" s="43">
        <v>0</v>
      </c>
      <c r="M2508" s="44">
        <f t="shared" si="47"/>
        <v>0</v>
      </c>
      <c r="N2508" s="43">
        <f t="shared" si="48"/>
        <v>1</v>
      </c>
      <c r="O2508" s="44">
        <f t="shared" si="49"/>
        <v>227273</v>
      </c>
    </row>
    <row r="2509" spans="1:15" x14ac:dyDescent="0.2">
      <c r="A2509" s="31" t="s">
        <v>879</v>
      </c>
      <c r="B2509" s="32" t="s">
        <v>25</v>
      </c>
      <c r="C2509" s="31">
        <v>4</v>
      </c>
      <c r="D2509" s="31">
        <v>65090908</v>
      </c>
      <c r="E2509" s="31"/>
      <c r="F2509" s="43">
        <f>IFERROR(VLOOKUP(A2509,'2023'!A:N,13,0),0)</f>
        <v>4</v>
      </c>
      <c r="G2509" s="43">
        <f>IFERROR(VLOOKUP(A2509,'2023'!A:N,14,0),0)</f>
        <v>65090908</v>
      </c>
      <c r="H2509" s="43">
        <v>0</v>
      </c>
      <c r="I2509" s="43">
        <v>0</v>
      </c>
      <c r="J2509" s="44">
        <f t="shared" si="46"/>
        <v>16272727</v>
      </c>
      <c r="K2509" s="43">
        <v>0</v>
      </c>
      <c r="L2509" s="43">
        <v>0</v>
      </c>
      <c r="M2509" s="44">
        <f t="shared" si="47"/>
        <v>0</v>
      </c>
      <c r="N2509" s="43">
        <f t="shared" si="48"/>
        <v>4</v>
      </c>
      <c r="O2509" s="44">
        <f t="shared" si="49"/>
        <v>65090908</v>
      </c>
    </row>
    <row r="2510" spans="1:15" x14ac:dyDescent="0.2">
      <c r="A2510" s="31" t="s">
        <v>889</v>
      </c>
      <c r="B2510" s="32" t="s">
        <v>11</v>
      </c>
      <c r="C2510" s="31">
        <v>2</v>
      </c>
      <c r="D2510" s="31">
        <v>2036364</v>
      </c>
      <c r="E2510" s="31"/>
      <c r="F2510" s="43">
        <f>IFERROR(VLOOKUP(A2510,'2023'!A:N,13,0),0)</f>
        <v>2</v>
      </c>
      <c r="G2510" s="43">
        <f>IFERROR(VLOOKUP(A2510,'2023'!A:N,14,0),0)</f>
        <v>2036364</v>
      </c>
      <c r="H2510" s="43">
        <v>0</v>
      </c>
      <c r="I2510" s="43">
        <v>0</v>
      </c>
      <c r="J2510" s="44">
        <f t="shared" si="46"/>
        <v>1018182</v>
      </c>
      <c r="K2510" s="43">
        <v>0</v>
      </c>
      <c r="L2510" s="43">
        <v>0</v>
      </c>
      <c r="M2510" s="44">
        <f t="shared" si="47"/>
        <v>0</v>
      </c>
      <c r="N2510" s="43">
        <f t="shared" si="48"/>
        <v>2</v>
      </c>
      <c r="O2510" s="44">
        <f t="shared" si="49"/>
        <v>2036364</v>
      </c>
    </row>
    <row r="2511" spans="1:15" x14ac:dyDescent="0.2">
      <c r="A2511" s="31" t="s">
        <v>892</v>
      </c>
      <c r="B2511" s="32" t="s">
        <v>20</v>
      </c>
      <c r="C2511" s="31">
        <v>2</v>
      </c>
      <c r="D2511" s="31">
        <v>18909090</v>
      </c>
      <c r="E2511" s="31"/>
      <c r="F2511" s="43">
        <f>IFERROR(VLOOKUP(A2511,'2023'!A:N,13,0),0)</f>
        <v>2</v>
      </c>
      <c r="G2511" s="43">
        <f>IFERROR(VLOOKUP(A2511,'2023'!A:N,14,0),0)</f>
        <v>18909090</v>
      </c>
      <c r="H2511" s="43">
        <v>0</v>
      </c>
      <c r="I2511" s="43">
        <v>0</v>
      </c>
      <c r="J2511" s="44">
        <f t="shared" si="46"/>
        <v>9454545</v>
      </c>
      <c r="K2511" s="43">
        <v>0</v>
      </c>
      <c r="L2511" s="43">
        <v>0</v>
      </c>
      <c r="M2511" s="44">
        <f t="shared" si="47"/>
        <v>0</v>
      </c>
      <c r="N2511" s="43">
        <f t="shared" si="48"/>
        <v>2</v>
      </c>
      <c r="O2511" s="44">
        <f t="shared" si="49"/>
        <v>18909090</v>
      </c>
    </row>
    <row r="2512" spans="1:15" x14ac:dyDescent="0.2">
      <c r="A2512" s="31" t="s">
        <v>903</v>
      </c>
      <c r="B2512" s="32" t="s">
        <v>11</v>
      </c>
      <c r="C2512" s="31">
        <v>1</v>
      </c>
      <c r="D2512" s="31">
        <v>3000000</v>
      </c>
      <c r="E2512" s="31"/>
      <c r="F2512" s="43">
        <f>IFERROR(VLOOKUP(A2512,'2023'!A:N,13,0),0)</f>
        <v>1</v>
      </c>
      <c r="G2512" s="43">
        <f>IFERROR(VLOOKUP(A2512,'2023'!A:N,14,0),0)</f>
        <v>3000000</v>
      </c>
      <c r="H2512" s="43">
        <v>0</v>
      </c>
      <c r="I2512" s="43">
        <v>0</v>
      </c>
      <c r="J2512" s="44">
        <f t="shared" si="46"/>
        <v>3000000</v>
      </c>
      <c r="K2512" s="43">
        <v>0</v>
      </c>
      <c r="L2512" s="43">
        <v>0</v>
      </c>
      <c r="M2512" s="44">
        <f t="shared" si="47"/>
        <v>0</v>
      </c>
      <c r="N2512" s="43">
        <f t="shared" si="48"/>
        <v>1</v>
      </c>
      <c r="O2512" s="44">
        <f t="shared" si="49"/>
        <v>3000000</v>
      </c>
    </row>
    <row r="2513" spans="1:15" x14ac:dyDescent="0.2">
      <c r="A2513" s="31" t="s">
        <v>910</v>
      </c>
      <c r="B2513" s="32" t="s">
        <v>34</v>
      </c>
      <c r="C2513" s="31">
        <v>1</v>
      </c>
      <c r="D2513" s="31">
        <v>21818182</v>
      </c>
      <c r="E2513" s="31"/>
      <c r="F2513" s="43">
        <f>IFERROR(VLOOKUP(A2513,'2023'!A:N,13,0),0)</f>
        <v>1</v>
      </c>
      <c r="G2513" s="43">
        <f>IFERROR(VLOOKUP(A2513,'2023'!A:N,14,0),0)</f>
        <v>21818182</v>
      </c>
      <c r="H2513" s="43">
        <v>0</v>
      </c>
      <c r="I2513" s="43">
        <v>0</v>
      </c>
      <c r="J2513" s="44">
        <f t="shared" si="46"/>
        <v>21818182</v>
      </c>
      <c r="K2513" s="43">
        <v>0</v>
      </c>
      <c r="L2513" s="43">
        <v>0</v>
      </c>
      <c r="M2513" s="44">
        <f t="shared" si="47"/>
        <v>0</v>
      </c>
      <c r="N2513" s="43">
        <f t="shared" si="48"/>
        <v>1</v>
      </c>
      <c r="O2513" s="44">
        <f t="shared" si="49"/>
        <v>21818182</v>
      </c>
    </row>
    <row r="2514" spans="1:15" x14ac:dyDescent="0.2">
      <c r="A2514" s="31" t="s">
        <v>922</v>
      </c>
      <c r="B2514" s="32" t="s">
        <v>11</v>
      </c>
      <c r="C2514" s="31">
        <v>3</v>
      </c>
      <c r="D2514" s="31">
        <v>9272727</v>
      </c>
      <c r="E2514" s="31"/>
      <c r="F2514" s="43">
        <f>IFERROR(VLOOKUP(A2514,'2023'!A:N,13,0),0)</f>
        <v>3</v>
      </c>
      <c r="G2514" s="43">
        <f>IFERROR(VLOOKUP(A2514,'2023'!A:N,14,0),0)</f>
        <v>9272727</v>
      </c>
      <c r="H2514" s="43">
        <v>0</v>
      </c>
      <c r="I2514" s="43">
        <v>0</v>
      </c>
      <c r="J2514" s="44">
        <f t="shared" si="46"/>
        <v>3090909</v>
      </c>
      <c r="K2514" s="43">
        <v>0</v>
      </c>
      <c r="L2514" s="43">
        <v>0</v>
      </c>
      <c r="M2514" s="44">
        <f t="shared" si="47"/>
        <v>0</v>
      </c>
      <c r="N2514" s="43">
        <f t="shared" si="48"/>
        <v>3</v>
      </c>
      <c r="O2514" s="44">
        <f t="shared" si="49"/>
        <v>9272727</v>
      </c>
    </row>
    <row r="2515" spans="1:15" x14ac:dyDescent="0.2">
      <c r="A2515" s="31" t="s">
        <v>925</v>
      </c>
      <c r="B2515" s="32" t="s">
        <v>11</v>
      </c>
      <c r="C2515" s="31">
        <v>1</v>
      </c>
      <c r="D2515" s="31">
        <v>5227273</v>
      </c>
      <c r="E2515" s="31"/>
      <c r="F2515" s="43">
        <f>IFERROR(VLOOKUP(A2515,'2023'!A:N,13,0),0)</f>
        <v>1</v>
      </c>
      <c r="G2515" s="43">
        <f>IFERROR(VLOOKUP(A2515,'2023'!A:N,14,0),0)</f>
        <v>5227273</v>
      </c>
      <c r="H2515" s="43">
        <v>0</v>
      </c>
      <c r="I2515" s="43">
        <v>0</v>
      </c>
      <c r="J2515" s="44">
        <f t="shared" si="46"/>
        <v>5227273</v>
      </c>
      <c r="K2515" s="43">
        <v>0</v>
      </c>
      <c r="L2515" s="43">
        <v>0</v>
      </c>
      <c r="M2515" s="44">
        <f t="shared" si="47"/>
        <v>0</v>
      </c>
      <c r="N2515" s="43">
        <f t="shared" si="48"/>
        <v>1</v>
      </c>
      <c r="O2515" s="44">
        <f t="shared" si="49"/>
        <v>5227273</v>
      </c>
    </row>
    <row r="2516" spans="1:15" x14ac:dyDescent="0.2">
      <c r="A2516" s="31" t="s">
        <v>926</v>
      </c>
      <c r="B2516" s="32" t="s">
        <v>11</v>
      </c>
      <c r="C2516" s="31">
        <v>1</v>
      </c>
      <c r="D2516" s="31">
        <v>4027273</v>
      </c>
      <c r="E2516" s="31"/>
      <c r="F2516" s="43">
        <f>IFERROR(VLOOKUP(A2516,'2023'!A:N,13,0),0)</f>
        <v>1</v>
      </c>
      <c r="G2516" s="43">
        <f>IFERROR(VLOOKUP(A2516,'2023'!A:N,14,0),0)</f>
        <v>4027273</v>
      </c>
      <c r="H2516" s="43">
        <v>0</v>
      </c>
      <c r="I2516" s="43">
        <v>0</v>
      </c>
      <c r="J2516" s="44">
        <f t="shared" si="46"/>
        <v>4027273</v>
      </c>
      <c r="K2516" s="43">
        <v>0</v>
      </c>
      <c r="L2516" s="43">
        <v>0</v>
      </c>
      <c r="M2516" s="44">
        <f t="shared" si="47"/>
        <v>0</v>
      </c>
      <c r="N2516" s="43">
        <f t="shared" si="48"/>
        <v>1</v>
      </c>
      <c r="O2516" s="44">
        <f t="shared" si="49"/>
        <v>4027273</v>
      </c>
    </row>
    <row r="2517" spans="1:15" x14ac:dyDescent="0.2">
      <c r="A2517" s="31" t="s">
        <v>928</v>
      </c>
      <c r="B2517" s="32" t="s">
        <v>11</v>
      </c>
      <c r="C2517" s="31">
        <v>10</v>
      </c>
      <c r="D2517" s="31">
        <v>3181810</v>
      </c>
      <c r="E2517" s="31"/>
      <c r="F2517" s="43">
        <f>IFERROR(VLOOKUP(A2517,'2023'!A:N,13,0),0)</f>
        <v>10</v>
      </c>
      <c r="G2517" s="43">
        <f>IFERROR(VLOOKUP(A2517,'2023'!A:N,14,0),0)</f>
        <v>3181810</v>
      </c>
      <c r="H2517" s="43">
        <v>0</v>
      </c>
      <c r="I2517" s="43">
        <v>0</v>
      </c>
      <c r="J2517" s="44">
        <f t="shared" si="46"/>
        <v>318181</v>
      </c>
      <c r="K2517" s="43">
        <v>0</v>
      </c>
      <c r="L2517" s="43">
        <v>0</v>
      </c>
      <c r="M2517" s="44">
        <f t="shared" si="47"/>
        <v>0</v>
      </c>
      <c r="N2517" s="43">
        <f t="shared" si="48"/>
        <v>10</v>
      </c>
      <c r="O2517" s="44">
        <f t="shared" si="49"/>
        <v>3181810</v>
      </c>
    </row>
    <row r="2518" spans="1:15" x14ac:dyDescent="0.2">
      <c r="A2518" s="31" t="s">
        <v>929</v>
      </c>
      <c r="B2518" s="32" t="s">
        <v>11</v>
      </c>
      <c r="C2518" s="31">
        <v>28</v>
      </c>
      <c r="D2518" s="31">
        <v>6872712</v>
      </c>
      <c r="E2518" s="31"/>
      <c r="F2518" s="43">
        <f>IFERROR(VLOOKUP(A2518,'2023'!A:N,13,0),0)</f>
        <v>28</v>
      </c>
      <c r="G2518" s="43">
        <f>IFERROR(VLOOKUP(A2518,'2023'!A:N,14,0),0)</f>
        <v>6872712</v>
      </c>
      <c r="H2518" s="43">
        <v>0</v>
      </c>
      <c r="I2518" s="43">
        <v>0</v>
      </c>
      <c r="J2518" s="44">
        <f t="shared" si="46"/>
        <v>245454</v>
      </c>
      <c r="K2518" s="43">
        <v>0</v>
      </c>
      <c r="L2518" s="43">
        <v>0</v>
      </c>
      <c r="M2518" s="44">
        <f t="shared" si="47"/>
        <v>0</v>
      </c>
      <c r="N2518" s="43">
        <f t="shared" si="48"/>
        <v>28</v>
      </c>
      <c r="O2518" s="44">
        <f t="shared" si="49"/>
        <v>6872712</v>
      </c>
    </row>
    <row r="2519" spans="1:15" x14ac:dyDescent="0.2">
      <c r="A2519" s="31" t="s">
        <v>932</v>
      </c>
      <c r="B2519" s="32" t="s">
        <v>20</v>
      </c>
      <c r="C2519" s="31">
        <v>1</v>
      </c>
      <c r="D2519" s="31">
        <v>17045454</v>
      </c>
      <c r="E2519" s="31"/>
      <c r="F2519" s="43">
        <f>IFERROR(VLOOKUP(A2519,'2023'!A:N,13,0),0)</f>
        <v>1</v>
      </c>
      <c r="G2519" s="43">
        <f>IFERROR(VLOOKUP(A2519,'2023'!A:N,14,0),0)</f>
        <v>17045454</v>
      </c>
      <c r="H2519" s="43">
        <v>0</v>
      </c>
      <c r="I2519" s="43">
        <v>0</v>
      </c>
      <c r="J2519" s="44">
        <f t="shared" si="46"/>
        <v>17045454</v>
      </c>
      <c r="K2519" s="43">
        <v>0</v>
      </c>
      <c r="L2519" s="43">
        <v>0</v>
      </c>
      <c r="M2519" s="44">
        <f t="shared" si="47"/>
        <v>0</v>
      </c>
      <c r="N2519" s="43">
        <f t="shared" si="48"/>
        <v>1</v>
      </c>
      <c r="O2519" s="44">
        <f t="shared" si="49"/>
        <v>17045454</v>
      </c>
    </row>
    <row r="2520" spans="1:15" x14ac:dyDescent="0.2">
      <c r="A2520" s="31" t="s">
        <v>936</v>
      </c>
      <c r="B2520" s="32" t="s">
        <v>34</v>
      </c>
      <c r="C2520" s="31">
        <v>1</v>
      </c>
      <c r="D2520" s="31">
        <v>9591818</v>
      </c>
      <c r="E2520" s="31"/>
      <c r="F2520" s="43">
        <f>IFERROR(VLOOKUP(A2520,'2023'!A:N,13,0),0)</f>
        <v>1</v>
      </c>
      <c r="G2520" s="43">
        <f>IFERROR(VLOOKUP(A2520,'2023'!A:N,14,0),0)</f>
        <v>9591818</v>
      </c>
      <c r="H2520" s="43">
        <v>0</v>
      </c>
      <c r="I2520" s="43">
        <v>0</v>
      </c>
      <c r="J2520" s="44">
        <f t="shared" si="46"/>
        <v>9591818</v>
      </c>
      <c r="K2520" s="43">
        <v>0</v>
      </c>
      <c r="L2520" s="43">
        <v>0</v>
      </c>
      <c r="M2520" s="44">
        <f t="shared" si="47"/>
        <v>0</v>
      </c>
      <c r="N2520" s="43">
        <f t="shared" si="48"/>
        <v>1</v>
      </c>
      <c r="O2520" s="44">
        <f t="shared" si="49"/>
        <v>9591818</v>
      </c>
    </row>
    <row r="2521" spans="1:15" x14ac:dyDescent="0.2">
      <c r="A2521" s="31" t="s">
        <v>937</v>
      </c>
      <c r="B2521" s="32" t="s">
        <v>34</v>
      </c>
      <c r="C2521" s="31">
        <v>1</v>
      </c>
      <c r="D2521" s="31">
        <v>17832727</v>
      </c>
      <c r="E2521" s="31"/>
      <c r="F2521" s="43">
        <f>IFERROR(VLOOKUP(A2521,'2023'!A:N,13,0),0)</f>
        <v>1</v>
      </c>
      <c r="G2521" s="43">
        <f>IFERROR(VLOOKUP(A2521,'2023'!A:N,14,0),0)</f>
        <v>17832727</v>
      </c>
      <c r="H2521" s="43">
        <v>0</v>
      </c>
      <c r="I2521" s="43">
        <v>0</v>
      </c>
      <c r="J2521" s="44">
        <f t="shared" si="46"/>
        <v>17832727</v>
      </c>
      <c r="K2521" s="43">
        <v>0</v>
      </c>
      <c r="L2521" s="43">
        <v>0</v>
      </c>
      <c r="M2521" s="44">
        <f t="shared" si="47"/>
        <v>0</v>
      </c>
      <c r="N2521" s="43">
        <f t="shared" si="48"/>
        <v>1</v>
      </c>
      <c r="O2521" s="44">
        <f t="shared" si="49"/>
        <v>17832727</v>
      </c>
    </row>
    <row r="2522" spans="1:15" x14ac:dyDescent="0.2">
      <c r="A2522" s="31" t="s">
        <v>940</v>
      </c>
      <c r="B2522" s="32" t="s">
        <v>11</v>
      </c>
      <c r="C2522" s="31">
        <v>1</v>
      </c>
      <c r="D2522" s="31">
        <v>3772727</v>
      </c>
      <c r="E2522" s="31"/>
      <c r="F2522" s="43">
        <f>IFERROR(VLOOKUP(A2522,'2023'!A:N,13,0),0)</f>
        <v>1</v>
      </c>
      <c r="G2522" s="43">
        <f>IFERROR(VLOOKUP(A2522,'2023'!A:N,14,0),0)</f>
        <v>3772727</v>
      </c>
      <c r="H2522" s="43">
        <v>0</v>
      </c>
      <c r="I2522" s="43">
        <v>0</v>
      </c>
      <c r="J2522" s="44">
        <f t="shared" si="46"/>
        <v>3772727</v>
      </c>
      <c r="K2522" s="43">
        <v>0</v>
      </c>
      <c r="L2522" s="43">
        <v>0</v>
      </c>
      <c r="M2522" s="44">
        <f t="shared" si="47"/>
        <v>0</v>
      </c>
      <c r="N2522" s="43">
        <f t="shared" si="48"/>
        <v>1</v>
      </c>
      <c r="O2522" s="44">
        <f t="shared" si="49"/>
        <v>3772727</v>
      </c>
    </row>
    <row r="2523" spans="1:15" x14ac:dyDescent="0.2">
      <c r="A2523" s="31" t="s">
        <v>944</v>
      </c>
      <c r="B2523" s="32" t="s">
        <v>11</v>
      </c>
      <c r="C2523" s="31">
        <v>7</v>
      </c>
      <c r="D2523" s="31">
        <v>3181815</v>
      </c>
      <c r="E2523" s="31"/>
      <c r="F2523" s="43">
        <f>IFERROR(VLOOKUP(A2523,'2023'!A:N,13,0),0)</f>
        <v>7</v>
      </c>
      <c r="G2523" s="43">
        <f>IFERROR(VLOOKUP(A2523,'2023'!A:N,14,0),0)</f>
        <v>3181815</v>
      </c>
      <c r="H2523" s="43">
        <v>0</v>
      </c>
      <c r="I2523" s="43">
        <v>0</v>
      </c>
      <c r="J2523" s="44">
        <f t="shared" si="46"/>
        <v>454545</v>
      </c>
      <c r="K2523" s="43">
        <v>0</v>
      </c>
      <c r="L2523" s="43">
        <v>0</v>
      </c>
      <c r="M2523" s="44">
        <f t="shared" si="47"/>
        <v>0</v>
      </c>
      <c r="N2523" s="43">
        <f t="shared" si="48"/>
        <v>7</v>
      </c>
      <c r="O2523" s="44">
        <f t="shared" si="49"/>
        <v>3181815</v>
      </c>
    </row>
    <row r="2524" spans="1:15" x14ac:dyDescent="0.2">
      <c r="A2524" s="31" t="s">
        <v>945</v>
      </c>
      <c r="B2524" s="32" t="s">
        <v>11</v>
      </c>
      <c r="C2524" s="31">
        <v>8</v>
      </c>
      <c r="D2524" s="31">
        <v>3636360</v>
      </c>
      <c r="E2524" s="31"/>
      <c r="F2524" s="43">
        <f>IFERROR(VLOOKUP(A2524,'2023'!A:N,13,0),0)</f>
        <v>8</v>
      </c>
      <c r="G2524" s="43">
        <f>IFERROR(VLOOKUP(A2524,'2023'!A:N,14,0),0)</f>
        <v>3636360</v>
      </c>
      <c r="H2524" s="43">
        <v>0</v>
      </c>
      <c r="I2524" s="43">
        <v>0</v>
      </c>
      <c r="J2524" s="44">
        <f t="shared" si="46"/>
        <v>454545</v>
      </c>
      <c r="K2524" s="43">
        <v>0</v>
      </c>
      <c r="L2524" s="43">
        <v>0</v>
      </c>
      <c r="M2524" s="44">
        <f t="shared" si="47"/>
        <v>0</v>
      </c>
      <c r="N2524" s="43">
        <f t="shared" si="48"/>
        <v>8</v>
      </c>
      <c r="O2524" s="44">
        <f t="shared" si="49"/>
        <v>3636360</v>
      </c>
    </row>
    <row r="2525" spans="1:15" x14ac:dyDescent="0.2">
      <c r="A2525" s="31" t="s">
        <v>958</v>
      </c>
      <c r="B2525" s="32" t="s">
        <v>11</v>
      </c>
      <c r="C2525" s="31">
        <v>10</v>
      </c>
      <c r="D2525" s="31">
        <v>6545450</v>
      </c>
      <c r="E2525" s="31"/>
      <c r="F2525" s="43">
        <f>IFERROR(VLOOKUP(A2525,'2023'!A:N,13,0),0)</f>
        <v>10</v>
      </c>
      <c r="G2525" s="43">
        <f>IFERROR(VLOOKUP(A2525,'2023'!A:N,14,0),0)</f>
        <v>6545450</v>
      </c>
      <c r="H2525" s="43">
        <v>0</v>
      </c>
      <c r="I2525" s="43">
        <v>0</v>
      </c>
      <c r="J2525" s="44">
        <f t="shared" si="46"/>
        <v>654545</v>
      </c>
      <c r="K2525" s="43">
        <v>0</v>
      </c>
      <c r="L2525" s="43">
        <v>0</v>
      </c>
      <c r="M2525" s="44">
        <f t="shared" si="47"/>
        <v>0</v>
      </c>
      <c r="N2525" s="43">
        <f t="shared" si="48"/>
        <v>10</v>
      </c>
      <c r="O2525" s="44">
        <f t="shared" si="49"/>
        <v>6545450</v>
      </c>
    </row>
    <row r="2526" spans="1:15" x14ac:dyDescent="0.2">
      <c r="A2526" s="31" t="s">
        <v>987</v>
      </c>
      <c r="B2526" s="32" t="s">
        <v>11</v>
      </c>
      <c r="C2526" s="31">
        <v>3</v>
      </c>
      <c r="D2526" s="31">
        <v>41163067</v>
      </c>
      <c r="E2526" s="31"/>
      <c r="F2526" s="43">
        <f>IFERROR(VLOOKUP(A2526,'2023'!A:N,13,0),0)</f>
        <v>3</v>
      </c>
      <c r="G2526" s="43">
        <f>IFERROR(VLOOKUP(A2526,'2023'!A:N,14,0),0)</f>
        <v>41163067</v>
      </c>
      <c r="H2526" s="43">
        <v>0</v>
      </c>
      <c r="I2526" s="43">
        <v>0</v>
      </c>
      <c r="J2526" s="44">
        <f t="shared" si="46"/>
        <v>13721022.333333334</v>
      </c>
      <c r="K2526" s="43">
        <v>0</v>
      </c>
      <c r="L2526" s="43">
        <v>0</v>
      </c>
      <c r="M2526" s="44">
        <f t="shared" si="47"/>
        <v>0</v>
      </c>
      <c r="N2526" s="43">
        <f t="shared" si="48"/>
        <v>3</v>
      </c>
      <c r="O2526" s="44">
        <f t="shared" si="49"/>
        <v>41163067</v>
      </c>
    </row>
    <row r="2527" spans="1:15" x14ac:dyDescent="0.2">
      <c r="A2527" s="31" t="s">
        <v>993</v>
      </c>
      <c r="B2527" s="32" t="s">
        <v>11</v>
      </c>
      <c r="C2527" s="31">
        <v>1</v>
      </c>
      <c r="D2527" s="31">
        <v>7500000</v>
      </c>
      <c r="E2527" s="31"/>
      <c r="F2527" s="43">
        <f>IFERROR(VLOOKUP(A2527,'2023'!A:N,13,0),0)</f>
        <v>1</v>
      </c>
      <c r="G2527" s="43">
        <f>IFERROR(VLOOKUP(A2527,'2023'!A:N,14,0),0)</f>
        <v>7500000</v>
      </c>
      <c r="H2527" s="43">
        <v>0</v>
      </c>
      <c r="I2527" s="43">
        <v>0</v>
      </c>
      <c r="J2527" s="44">
        <f t="shared" si="46"/>
        <v>7500000</v>
      </c>
      <c r="K2527" s="43">
        <v>0</v>
      </c>
      <c r="L2527" s="43">
        <v>0</v>
      </c>
      <c r="M2527" s="44">
        <f t="shared" si="47"/>
        <v>0</v>
      </c>
      <c r="N2527" s="43">
        <f t="shared" si="48"/>
        <v>1</v>
      </c>
      <c r="O2527" s="44">
        <f t="shared" si="49"/>
        <v>7500000</v>
      </c>
    </row>
    <row r="2528" spans="1:15" x14ac:dyDescent="0.2">
      <c r="A2528" s="31" t="s">
        <v>995</v>
      </c>
      <c r="B2528" s="32" t="s">
        <v>20</v>
      </c>
      <c r="C2528" s="31">
        <v>2</v>
      </c>
      <c r="D2528" s="31">
        <v>22945455</v>
      </c>
      <c r="E2528" s="31"/>
      <c r="F2528" s="43">
        <f>IFERROR(VLOOKUP(A2528,'2023'!A:N,13,0),0)</f>
        <v>2</v>
      </c>
      <c r="G2528" s="43">
        <f>IFERROR(VLOOKUP(A2528,'2023'!A:N,14,0),0)</f>
        <v>22945455</v>
      </c>
      <c r="H2528" s="43">
        <v>0</v>
      </c>
      <c r="I2528" s="43">
        <v>0</v>
      </c>
      <c r="J2528" s="44">
        <f t="shared" si="46"/>
        <v>11472727.5</v>
      </c>
      <c r="K2528" s="43">
        <v>0</v>
      </c>
      <c r="L2528" s="43">
        <v>0</v>
      </c>
      <c r="M2528" s="44">
        <f t="shared" si="47"/>
        <v>0</v>
      </c>
      <c r="N2528" s="43">
        <f t="shared" si="48"/>
        <v>2</v>
      </c>
      <c r="O2528" s="44">
        <f t="shared" si="49"/>
        <v>22945455</v>
      </c>
    </row>
    <row r="2529" spans="1:15" x14ac:dyDescent="0.2">
      <c r="A2529" s="31" t="s">
        <v>997</v>
      </c>
      <c r="B2529" s="32" t="s">
        <v>11</v>
      </c>
      <c r="C2529" s="31">
        <v>3</v>
      </c>
      <c r="D2529" s="31">
        <v>39818181</v>
      </c>
      <c r="E2529" s="31"/>
      <c r="F2529" s="43">
        <f>IFERROR(VLOOKUP(A2529,'2023'!A:N,13,0),0)</f>
        <v>3</v>
      </c>
      <c r="G2529" s="43">
        <f>IFERROR(VLOOKUP(A2529,'2023'!A:N,14,0),0)</f>
        <v>39818181</v>
      </c>
      <c r="H2529" s="43">
        <v>0</v>
      </c>
      <c r="I2529" s="43">
        <v>0</v>
      </c>
      <c r="J2529" s="44">
        <f t="shared" si="46"/>
        <v>13272727</v>
      </c>
      <c r="K2529" s="43">
        <v>0</v>
      </c>
      <c r="L2529" s="43">
        <v>0</v>
      </c>
      <c r="M2529" s="44">
        <f t="shared" si="47"/>
        <v>0</v>
      </c>
      <c r="N2529" s="43">
        <f t="shared" si="48"/>
        <v>3</v>
      </c>
      <c r="O2529" s="44">
        <f t="shared" si="49"/>
        <v>39818181</v>
      </c>
    </row>
    <row r="2530" spans="1:15" x14ac:dyDescent="0.2">
      <c r="A2530" s="31" t="s">
        <v>998</v>
      </c>
      <c r="B2530" s="32" t="s">
        <v>11</v>
      </c>
      <c r="C2530" s="31">
        <v>1</v>
      </c>
      <c r="D2530" s="31">
        <v>16181818</v>
      </c>
      <c r="E2530" s="31"/>
      <c r="F2530" s="43">
        <f>IFERROR(VLOOKUP(A2530,'2023'!A:N,13,0),0)</f>
        <v>1</v>
      </c>
      <c r="G2530" s="43">
        <f>IFERROR(VLOOKUP(A2530,'2023'!A:N,14,0),0)</f>
        <v>16181818</v>
      </c>
      <c r="H2530" s="43">
        <v>0</v>
      </c>
      <c r="I2530" s="43">
        <v>0</v>
      </c>
      <c r="J2530" s="44">
        <f t="shared" si="46"/>
        <v>16181818</v>
      </c>
      <c r="K2530" s="43">
        <v>0</v>
      </c>
      <c r="L2530" s="43">
        <v>0</v>
      </c>
      <c r="M2530" s="44">
        <f t="shared" si="47"/>
        <v>0</v>
      </c>
      <c r="N2530" s="43">
        <f t="shared" si="48"/>
        <v>1</v>
      </c>
      <c r="O2530" s="44">
        <f t="shared" si="49"/>
        <v>16181818</v>
      </c>
    </row>
    <row r="2531" spans="1:15" x14ac:dyDescent="0.2">
      <c r="A2531" s="31" t="s">
        <v>999</v>
      </c>
      <c r="B2531" s="32" t="s">
        <v>11</v>
      </c>
      <c r="C2531" s="31">
        <v>1</v>
      </c>
      <c r="D2531" s="31">
        <v>16895455</v>
      </c>
      <c r="E2531" s="31"/>
      <c r="F2531" s="43">
        <f>IFERROR(VLOOKUP(A2531,'2023'!A:N,13,0),0)</f>
        <v>1</v>
      </c>
      <c r="G2531" s="43">
        <f>IFERROR(VLOOKUP(A2531,'2023'!A:N,14,0),0)</f>
        <v>16895455</v>
      </c>
      <c r="H2531" s="43">
        <v>0</v>
      </c>
      <c r="I2531" s="43">
        <v>0</v>
      </c>
      <c r="J2531" s="44">
        <f t="shared" si="46"/>
        <v>16895455</v>
      </c>
      <c r="K2531" s="43">
        <v>0</v>
      </c>
      <c r="L2531" s="43">
        <v>0</v>
      </c>
      <c r="M2531" s="44">
        <f t="shared" si="47"/>
        <v>0</v>
      </c>
      <c r="N2531" s="43">
        <f t="shared" si="48"/>
        <v>1</v>
      </c>
      <c r="O2531" s="44">
        <f t="shared" si="49"/>
        <v>16895455</v>
      </c>
    </row>
    <row r="2532" spans="1:15" x14ac:dyDescent="0.2">
      <c r="A2532" s="31" t="s">
        <v>1000</v>
      </c>
      <c r="B2532" s="32" t="s">
        <v>11</v>
      </c>
      <c r="C2532" s="31">
        <v>1</v>
      </c>
      <c r="D2532" s="31">
        <v>16072727</v>
      </c>
      <c r="E2532" s="31"/>
      <c r="F2532" s="43">
        <f>IFERROR(VLOOKUP(A2532,'2023'!A:N,13,0),0)</f>
        <v>1</v>
      </c>
      <c r="G2532" s="43">
        <f>IFERROR(VLOOKUP(A2532,'2023'!A:N,14,0),0)</f>
        <v>16072727</v>
      </c>
      <c r="H2532" s="43">
        <v>0</v>
      </c>
      <c r="I2532" s="43">
        <v>0</v>
      </c>
      <c r="J2532" s="44">
        <f t="shared" si="46"/>
        <v>16072727</v>
      </c>
      <c r="K2532" s="43">
        <v>0</v>
      </c>
      <c r="L2532" s="43">
        <v>0</v>
      </c>
      <c r="M2532" s="44">
        <f t="shared" si="47"/>
        <v>0</v>
      </c>
      <c r="N2532" s="43">
        <f t="shared" si="48"/>
        <v>1</v>
      </c>
      <c r="O2532" s="44">
        <f t="shared" si="49"/>
        <v>16072727</v>
      </c>
    </row>
    <row r="2533" spans="1:15" x14ac:dyDescent="0.2">
      <c r="A2533" s="31" t="s">
        <v>1001</v>
      </c>
      <c r="B2533" s="32" t="s">
        <v>11</v>
      </c>
      <c r="C2533" s="31">
        <v>1</v>
      </c>
      <c r="D2533" s="31">
        <v>18868182</v>
      </c>
      <c r="E2533" s="31"/>
      <c r="F2533" s="43">
        <f>IFERROR(VLOOKUP(A2533,'2023'!A:N,13,0),0)</f>
        <v>1</v>
      </c>
      <c r="G2533" s="43">
        <f>IFERROR(VLOOKUP(A2533,'2023'!A:N,14,0),0)</f>
        <v>18868182</v>
      </c>
      <c r="H2533" s="43">
        <v>0</v>
      </c>
      <c r="I2533" s="43">
        <v>0</v>
      </c>
      <c r="J2533" s="44">
        <f t="shared" si="46"/>
        <v>18868182</v>
      </c>
      <c r="K2533" s="43">
        <v>0</v>
      </c>
      <c r="L2533" s="43">
        <v>0</v>
      </c>
      <c r="M2533" s="44">
        <f t="shared" si="47"/>
        <v>0</v>
      </c>
      <c r="N2533" s="43">
        <f t="shared" si="48"/>
        <v>1</v>
      </c>
      <c r="O2533" s="44">
        <f t="shared" si="49"/>
        <v>18868182</v>
      </c>
    </row>
    <row r="2534" spans="1:15" x14ac:dyDescent="0.2">
      <c r="A2534" s="31" t="s">
        <v>1002</v>
      </c>
      <c r="B2534" s="32" t="s">
        <v>11</v>
      </c>
      <c r="C2534" s="31">
        <v>1</v>
      </c>
      <c r="D2534" s="31">
        <v>16727273</v>
      </c>
      <c r="E2534" s="31"/>
      <c r="F2534" s="43">
        <f>IFERROR(VLOOKUP(A2534,'2023'!A:N,13,0),0)</f>
        <v>1</v>
      </c>
      <c r="G2534" s="43">
        <f>IFERROR(VLOOKUP(A2534,'2023'!A:N,14,0),0)</f>
        <v>16727273</v>
      </c>
      <c r="H2534" s="43">
        <v>0</v>
      </c>
      <c r="I2534" s="43">
        <v>0</v>
      </c>
      <c r="J2534" s="44">
        <f t="shared" si="46"/>
        <v>16727273</v>
      </c>
      <c r="K2534" s="43">
        <v>0</v>
      </c>
      <c r="L2534" s="43">
        <v>0</v>
      </c>
      <c r="M2534" s="44">
        <f t="shared" si="47"/>
        <v>0</v>
      </c>
      <c r="N2534" s="43">
        <f t="shared" si="48"/>
        <v>1</v>
      </c>
      <c r="O2534" s="44">
        <f t="shared" si="49"/>
        <v>16727273</v>
      </c>
    </row>
    <row r="2535" spans="1:15" x14ac:dyDescent="0.2">
      <c r="A2535" s="31" t="s">
        <v>1003</v>
      </c>
      <c r="B2535" s="32" t="s">
        <v>11</v>
      </c>
      <c r="C2535" s="31">
        <v>1</v>
      </c>
      <c r="D2535" s="31">
        <v>16227273</v>
      </c>
      <c r="E2535" s="31"/>
      <c r="F2535" s="43">
        <f>IFERROR(VLOOKUP(A2535,'2023'!A:N,13,0),0)</f>
        <v>1</v>
      </c>
      <c r="G2535" s="43">
        <f>IFERROR(VLOOKUP(A2535,'2023'!A:N,14,0),0)</f>
        <v>16227273</v>
      </c>
      <c r="H2535" s="43">
        <v>0</v>
      </c>
      <c r="I2535" s="43">
        <v>0</v>
      </c>
      <c r="J2535" s="44">
        <f t="shared" si="46"/>
        <v>16227273</v>
      </c>
      <c r="K2535" s="43">
        <v>0</v>
      </c>
      <c r="L2535" s="43">
        <v>0</v>
      </c>
      <c r="M2535" s="44">
        <f t="shared" si="47"/>
        <v>0</v>
      </c>
      <c r="N2535" s="43">
        <f t="shared" si="48"/>
        <v>1</v>
      </c>
      <c r="O2535" s="44">
        <f t="shared" si="49"/>
        <v>16227273</v>
      </c>
    </row>
    <row r="2536" spans="1:15" x14ac:dyDescent="0.2">
      <c r="A2536" s="31" t="s">
        <v>1004</v>
      </c>
      <c r="B2536" s="32" t="s">
        <v>11</v>
      </c>
      <c r="C2536" s="31">
        <v>1</v>
      </c>
      <c r="D2536" s="31">
        <v>15390909</v>
      </c>
      <c r="E2536" s="31"/>
      <c r="F2536" s="43">
        <f>IFERROR(VLOOKUP(A2536,'2023'!A:N,13,0),0)</f>
        <v>1</v>
      </c>
      <c r="G2536" s="43">
        <f>IFERROR(VLOOKUP(A2536,'2023'!A:N,14,0),0)</f>
        <v>15390909</v>
      </c>
      <c r="H2536" s="43">
        <v>0</v>
      </c>
      <c r="I2536" s="43">
        <v>0</v>
      </c>
      <c r="J2536" s="44">
        <f t="shared" si="46"/>
        <v>15390909</v>
      </c>
      <c r="K2536" s="43">
        <v>0</v>
      </c>
      <c r="L2536" s="43">
        <v>0</v>
      </c>
      <c r="M2536" s="44">
        <f t="shared" si="47"/>
        <v>0</v>
      </c>
      <c r="N2536" s="43">
        <f t="shared" si="48"/>
        <v>1</v>
      </c>
      <c r="O2536" s="44">
        <f t="shared" si="49"/>
        <v>15390909</v>
      </c>
    </row>
    <row r="2537" spans="1:15" x14ac:dyDescent="0.2">
      <c r="A2537" s="31" t="s">
        <v>1005</v>
      </c>
      <c r="B2537" s="32" t="s">
        <v>25</v>
      </c>
      <c r="C2537" s="31">
        <v>2</v>
      </c>
      <c r="D2537" s="31">
        <v>38890909</v>
      </c>
      <c r="E2537" s="31"/>
      <c r="F2537" s="43">
        <f>IFERROR(VLOOKUP(A2537,'2023'!A:N,13,0),0)</f>
        <v>2</v>
      </c>
      <c r="G2537" s="43">
        <f>IFERROR(VLOOKUP(A2537,'2023'!A:N,14,0),0)</f>
        <v>38890909</v>
      </c>
      <c r="H2537" s="43">
        <v>0</v>
      </c>
      <c r="I2537" s="43">
        <v>0</v>
      </c>
      <c r="J2537" s="44">
        <f t="shared" si="46"/>
        <v>19445454.5</v>
      </c>
      <c r="K2537" s="43">
        <v>0</v>
      </c>
      <c r="L2537" s="43">
        <v>0</v>
      </c>
      <c r="M2537" s="44">
        <f t="shared" si="47"/>
        <v>0</v>
      </c>
      <c r="N2537" s="43">
        <f t="shared" si="48"/>
        <v>2</v>
      </c>
      <c r="O2537" s="44">
        <f t="shared" si="49"/>
        <v>38890909</v>
      </c>
    </row>
    <row r="2538" spans="1:15" x14ac:dyDescent="0.2">
      <c r="A2538" s="31" t="s">
        <v>1006</v>
      </c>
      <c r="B2538" s="32" t="s">
        <v>11</v>
      </c>
      <c r="C2538" s="31">
        <v>1</v>
      </c>
      <c r="D2538" s="31">
        <v>19636364</v>
      </c>
      <c r="E2538" s="31"/>
      <c r="F2538" s="43">
        <f>IFERROR(VLOOKUP(A2538,'2023'!A:N,13,0),0)</f>
        <v>1</v>
      </c>
      <c r="G2538" s="43">
        <f>IFERROR(VLOOKUP(A2538,'2023'!A:N,14,0),0)</f>
        <v>19636364</v>
      </c>
      <c r="H2538" s="43">
        <v>0</v>
      </c>
      <c r="I2538" s="43">
        <v>0</v>
      </c>
      <c r="J2538" s="44">
        <f t="shared" si="46"/>
        <v>19636364</v>
      </c>
      <c r="K2538" s="43">
        <v>0</v>
      </c>
      <c r="L2538" s="43">
        <v>0</v>
      </c>
      <c r="M2538" s="44">
        <f t="shared" si="47"/>
        <v>0</v>
      </c>
      <c r="N2538" s="43">
        <f t="shared" si="48"/>
        <v>1</v>
      </c>
      <c r="O2538" s="44">
        <f t="shared" si="49"/>
        <v>19636364</v>
      </c>
    </row>
    <row r="2539" spans="1:15" x14ac:dyDescent="0.2">
      <c r="A2539" s="31" t="s">
        <v>1009</v>
      </c>
      <c r="B2539" s="32" t="s">
        <v>20</v>
      </c>
      <c r="C2539" s="31">
        <v>2</v>
      </c>
      <c r="D2539" s="31">
        <v>34181818</v>
      </c>
      <c r="E2539" s="31"/>
      <c r="F2539" s="43">
        <f>IFERROR(VLOOKUP(A2539,'2023'!A:N,13,0),0)</f>
        <v>2</v>
      </c>
      <c r="G2539" s="43">
        <f>IFERROR(VLOOKUP(A2539,'2023'!A:N,14,0),0)</f>
        <v>34181818</v>
      </c>
      <c r="H2539" s="43">
        <v>0</v>
      </c>
      <c r="I2539" s="43">
        <v>0</v>
      </c>
      <c r="J2539" s="44">
        <f t="shared" si="46"/>
        <v>17090909</v>
      </c>
      <c r="K2539" s="43">
        <v>0</v>
      </c>
      <c r="L2539" s="43">
        <v>0</v>
      </c>
      <c r="M2539" s="44">
        <f t="shared" si="47"/>
        <v>0</v>
      </c>
      <c r="N2539" s="43">
        <f t="shared" si="48"/>
        <v>2</v>
      </c>
      <c r="O2539" s="44">
        <f t="shared" si="49"/>
        <v>34181818</v>
      </c>
    </row>
    <row r="2540" spans="1:15" x14ac:dyDescent="0.2">
      <c r="A2540" s="31" t="s">
        <v>1011</v>
      </c>
      <c r="B2540" s="32" t="s">
        <v>11</v>
      </c>
      <c r="C2540" s="31">
        <v>1</v>
      </c>
      <c r="D2540" s="31">
        <v>17090909</v>
      </c>
      <c r="E2540" s="31"/>
      <c r="F2540" s="43">
        <f>IFERROR(VLOOKUP(A2540,'2023'!A:N,13,0),0)</f>
        <v>1</v>
      </c>
      <c r="G2540" s="43">
        <f>IFERROR(VLOOKUP(A2540,'2023'!A:N,14,0),0)</f>
        <v>17090909</v>
      </c>
      <c r="H2540" s="43">
        <v>0</v>
      </c>
      <c r="I2540" s="43">
        <v>0</v>
      </c>
      <c r="J2540" s="44">
        <f t="shared" si="46"/>
        <v>17090909</v>
      </c>
      <c r="K2540" s="43">
        <v>0</v>
      </c>
      <c r="L2540" s="43">
        <v>0</v>
      </c>
      <c r="M2540" s="44">
        <f t="shared" si="47"/>
        <v>0</v>
      </c>
      <c r="N2540" s="43">
        <f t="shared" si="48"/>
        <v>1</v>
      </c>
      <c r="O2540" s="44">
        <f t="shared" si="49"/>
        <v>17090909</v>
      </c>
    </row>
    <row r="2541" spans="1:15" x14ac:dyDescent="0.2">
      <c r="A2541" s="31" t="s">
        <v>1012</v>
      </c>
      <c r="B2541" s="32" t="s">
        <v>20</v>
      </c>
      <c r="C2541" s="31">
        <v>2</v>
      </c>
      <c r="D2541" s="31">
        <v>21729091</v>
      </c>
      <c r="E2541" s="31"/>
      <c r="F2541" s="43">
        <f>IFERROR(VLOOKUP(A2541,'2023'!A:N,13,0),0)</f>
        <v>2</v>
      </c>
      <c r="G2541" s="43">
        <f>IFERROR(VLOOKUP(A2541,'2023'!A:N,14,0),0)</f>
        <v>21729091</v>
      </c>
      <c r="H2541" s="43">
        <v>0</v>
      </c>
      <c r="I2541" s="43">
        <v>0</v>
      </c>
      <c r="J2541" s="44">
        <f t="shared" si="46"/>
        <v>10864545.5</v>
      </c>
      <c r="K2541" s="43">
        <v>0</v>
      </c>
      <c r="L2541" s="43">
        <v>0</v>
      </c>
      <c r="M2541" s="44">
        <f t="shared" si="47"/>
        <v>0</v>
      </c>
      <c r="N2541" s="43">
        <f t="shared" si="48"/>
        <v>2</v>
      </c>
      <c r="O2541" s="44">
        <f t="shared" si="49"/>
        <v>21729091</v>
      </c>
    </row>
    <row r="2542" spans="1:15" x14ac:dyDescent="0.2">
      <c r="A2542" s="31" t="s">
        <v>1013</v>
      </c>
      <c r="B2542" s="32" t="s">
        <v>25</v>
      </c>
      <c r="C2542" s="31">
        <v>1</v>
      </c>
      <c r="D2542" s="31">
        <v>17272727</v>
      </c>
      <c r="E2542" s="31"/>
      <c r="F2542" s="43">
        <f>IFERROR(VLOOKUP(A2542,'2023'!A:N,13,0),0)</f>
        <v>1</v>
      </c>
      <c r="G2542" s="43">
        <f>IFERROR(VLOOKUP(A2542,'2023'!A:N,14,0),0)</f>
        <v>17272727</v>
      </c>
      <c r="H2542" s="43">
        <v>0</v>
      </c>
      <c r="I2542" s="43">
        <v>0</v>
      </c>
      <c r="J2542" s="44">
        <f t="shared" si="46"/>
        <v>17272727</v>
      </c>
      <c r="K2542" s="43">
        <v>0</v>
      </c>
      <c r="L2542" s="43">
        <v>0</v>
      </c>
      <c r="M2542" s="44">
        <f t="shared" si="47"/>
        <v>0</v>
      </c>
      <c r="N2542" s="43">
        <f t="shared" si="48"/>
        <v>1</v>
      </c>
      <c r="O2542" s="44">
        <f t="shared" si="49"/>
        <v>17272727</v>
      </c>
    </row>
    <row r="2543" spans="1:15" x14ac:dyDescent="0.2">
      <c r="A2543" s="31" t="s">
        <v>1014</v>
      </c>
      <c r="B2543" s="32" t="s">
        <v>20</v>
      </c>
      <c r="C2543" s="31">
        <v>3</v>
      </c>
      <c r="D2543" s="31">
        <v>44454545</v>
      </c>
      <c r="E2543" s="31"/>
      <c r="F2543" s="43">
        <f>IFERROR(VLOOKUP(A2543,'2023'!A:N,13,0),0)</f>
        <v>3</v>
      </c>
      <c r="G2543" s="43">
        <f>IFERROR(VLOOKUP(A2543,'2023'!A:N,14,0),0)</f>
        <v>44454545</v>
      </c>
      <c r="H2543" s="43">
        <v>0</v>
      </c>
      <c r="I2543" s="43">
        <v>0</v>
      </c>
      <c r="J2543" s="44">
        <f t="shared" ref="J2543:J2767" si="50">IFERROR(IF((G2543+I2543)/(H2543+F2543)&lt;0,0,(G2543+I2543)/(H2543+F2543)),0)</f>
        <v>14818181.666666666</v>
      </c>
      <c r="K2543" s="43">
        <v>0</v>
      </c>
      <c r="L2543" s="43">
        <v>0</v>
      </c>
      <c r="M2543" s="44">
        <f t="shared" ref="M2543:M2767" si="51">J2543*K2543</f>
        <v>0</v>
      </c>
      <c r="N2543" s="43">
        <f t="shared" ref="N2543:N2767" si="52">F2543+H2543-K2543</f>
        <v>3</v>
      </c>
      <c r="O2543" s="44">
        <f t="shared" ref="O2543:O2767" si="53">G2543+I2543-M2543</f>
        <v>44454545</v>
      </c>
    </row>
    <row r="2544" spans="1:15" x14ac:dyDescent="0.2">
      <c r="A2544" s="31" t="s">
        <v>1015</v>
      </c>
      <c r="B2544" s="32" t="s">
        <v>20</v>
      </c>
      <c r="C2544" s="31">
        <v>1</v>
      </c>
      <c r="D2544" s="31">
        <v>20090909</v>
      </c>
      <c r="E2544" s="31"/>
      <c r="F2544" s="43">
        <f>IFERROR(VLOOKUP(A2544,'2023'!A:N,13,0),0)</f>
        <v>1</v>
      </c>
      <c r="G2544" s="43">
        <f>IFERROR(VLOOKUP(A2544,'2023'!A:N,14,0),0)</f>
        <v>20090909</v>
      </c>
      <c r="H2544" s="43">
        <v>0</v>
      </c>
      <c r="I2544" s="43">
        <v>0</v>
      </c>
      <c r="J2544" s="44">
        <f t="shared" si="50"/>
        <v>20090909</v>
      </c>
      <c r="K2544" s="43">
        <v>0</v>
      </c>
      <c r="L2544" s="43">
        <v>0</v>
      </c>
      <c r="M2544" s="44">
        <f t="shared" si="51"/>
        <v>0</v>
      </c>
      <c r="N2544" s="43">
        <f t="shared" si="52"/>
        <v>1</v>
      </c>
      <c r="O2544" s="44">
        <f t="shared" si="53"/>
        <v>20090909</v>
      </c>
    </row>
    <row r="2545" spans="1:15" x14ac:dyDescent="0.2">
      <c r="A2545" s="31" t="s">
        <v>1016</v>
      </c>
      <c r="B2545" s="32" t="s">
        <v>20</v>
      </c>
      <c r="C2545" s="31">
        <v>5</v>
      </c>
      <c r="D2545" s="31">
        <v>86909091</v>
      </c>
      <c r="E2545" s="31"/>
      <c r="F2545" s="43">
        <f>IFERROR(VLOOKUP(A2545,'2023'!A:N,13,0),0)</f>
        <v>5</v>
      </c>
      <c r="G2545" s="43">
        <f>IFERROR(VLOOKUP(A2545,'2023'!A:N,14,0),0)</f>
        <v>86909091</v>
      </c>
      <c r="H2545" s="43">
        <v>0</v>
      </c>
      <c r="I2545" s="43">
        <v>0</v>
      </c>
      <c r="J2545" s="44">
        <f t="shared" si="50"/>
        <v>17381818.199999999</v>
      </c>
      <c r="K2545" s="43">
        <v>0</v>
      </c>
      <c r="L2545" s="43">
        <v>0</v>
      </c>
      <c r="M2545" s="44">
        <f t="shared" si="51"/>
        <v>0</v>
      </c>
      <c r="N2545" s="43">
        <f t="shared" si="52"/>
        <v>5</v>
      </c>
      <c r="O2545" s="44">
        <f t="shared" si="53"/>
        <v>86909091</v>
      </c>
    </row>
    <row r="2546" spans="1:15" x14ac:dyDescent="0.2">
      <c r="A2546" s="31" t="s">
        <v>1017</v>
      </c>
      <c r="B2546" s="32" t="s">
        <v>11</v>
      </c>
      <c r="C2546" s="31">
        <v>1</v>
      </c>
      <c r="D2546" s="31">
        <v>11818182</v>
      </c>
      <c r="E2546" s="31"/>
      <c r="F2546" s="43">
        <f>IFERROR(VLOOKUP(A2546,'2023'!A:N,13,0),0)</f>
        <v>1</v>
      </c>
      <c r="G2546" s="43">
        <f>IFERROR(VLOOKUP(A2546,'2023'!A:N,14,0),0)</f>
        <v>11818182</v>
      </c>
      <c r="H2546" s="43">
        <v>0</v>
      </c>
      <c r="I2546" s="43">
        <v>0</v>
      </c>
      <c r="J2546" s="44">
        <f t="shared" si="50"/>
        <v>11818182</v>
      </c>
      <c r="K2546" s="43">
        <v>0</v>
      </c>
      <c r="L2546" s="43">
        <v>0</v>
      </c>
      <c r="M2546" s="44">
        <f t="shared" si="51"/>
        <v>0</v>
      </c>
      <c r="N2546" s="43">
        <f t="shared" si="52"/>
        <v>1</v>
      </c>
      <c r="O2546" s="44">
        <f t="shared" si="53"/>
        <v>11818182</v>
      </c>
    </row>
    <row r="2547" spans="1:15" x14ac:dyDescent="0.2">
      <c r="A2547" s="31" t="s">
        <v>1019</v>
      </c>
      <c r="B2547" s="32" t="s">
        <v>11</v>
      </c>
      <c r="C2547" s="31">
        <v>2</v>
      </c>
      <c r="D2547" s="31">
        <v>15454545</v>
      </c>
      <c r="E2547" s="31"/>
      <c r="F2547" s="43">
        <f>IFERROR(VLOOKUP(A2547,'2023'!A:N,13,0),0)</f>
        <v>2</v>
      </c>
      <c r="G2547" s="43">
        <f>IFERROR(VLOOKUP(A2547,'2023'!A:N,14,0),0)</f>
        <v>15454545</v>
      </c>
      <c r="H2547" s="43">
        <v>0</v>
      </c>
      <c r="I2547" s="43">
        <v>0</v>
      </c>
      <c r="J2547" s="44">
        <f t="shared" si="50"/>
        <v>7727272.5</v>
      </c>
      <c r="K2547" s="43">
        <v>0</v>
      </c>
      <c r="L2547" s="43">
        <v>0</v>
      </c>
      <c r="M2547" s="44">
        <f t="shared" si="51"/>
        <v>0</v>
      </c>
      <c r="N2547" s="43">
        <f t="shared" si="52"/>
        <v>2</v>
      </c>
      <c r="O2547" s="44">
        <f t="shared" si="53"/>
        <v>15454545</v>
      </c>
    </row>
    <row r="2548" spans="1:15" x14ac:dyDescent="0.2">
      <c r="A2548" s="31" t="s">
        <v>1020</v>
      </c>
      <c r="B2548" s="32" t="s">
        <v>11</v>
      </c>
      <c r="C2548" s="31">
        <v>1</v>
      </c>
      <c r="D2548" s="31">
        <v>8454545</v>
      </c>
      <c r="E2548" s="31"/>
      <c r="F2548" s="43">
        <f>IFERROR(VLOOKUP(A2548,'2023'!A:N,13,0),0)</f>
        <v>1</v>
      </c>
      <c r="G2548" s="43">
        <f>IFERROR(VLOOKUP(A2548,'2023'!A:N,14,0),0)</f>
        <v>8454545</v>
      </c>
      <c r="H2548" s="43">
        <v>0</v>
      </c>
      <c r="I2548" s="43">
        <v>0</v>
      </c>
      <c r="J2548" s="44">
        <f t="shared" si="50"/>
        <v>8454545</v>
      </c>
      <c r="K2548" s="43">
        <v>0</v>
      </c>
      <c r="L2548" s="43">
        <v>0</v>
      </c>
      <c r="M2548" s="44">
        <f t="shared" si="51"/>
        <v>0</v>
      </c>
      <c r="N2548" s="43">
        <f t="shared" si="52"/>
        <v>1</v>
      </c>
      <c r="O2548" s="44">
        <f t="shared" si="53"/>
        <v>8454545</v>
      </c>
    </row>
    <row r="2549" spans="1:15" x14ac:dyDescent="0.2">
      <c r="A2549" s="31" t="s">
        <v>1021</v>
      </c>
      <c r="B2549" s="32" t="s">
        <v>20</v>
      </c>
      <c r="C2549" s="31">
        <v>12</v>
      </c>
      <c r="D2549" s="31">
        <v>126000001</v>
      </c>
      <c r="E2549" s="31"/>
      <c r="F2549" s="43">
        <f>IFERROR(VLOOKUP(A2549,'2023'!A:N,13,0),0)</f>
        <v>12</v>
      </c>
      <c r="G2549" s="43">
        <f>IFERROR(VLOOKUP(A2549,'2023'!A:N,14,0),0)</f>
        <v>126000001</v>
      </c>
      <c r="H2549" s="43">
        <v>0</v>
      </c>
      <c r="I2549" s="43">
        <v>0</v>
      </c>
      <c r="J2549" s="44">
        <f t="shared" si="50"/>
        <v>10500000.083333334</v>
      </c>
      <c r="K2549" s="43">
        <v>0</v>
      </c>
      <c r="L2549" s="43">
        <v>0</v>
      </c>
      <c r="M2549" s="44">
        <f t="shared" si="51"/>
        <v>0</v>
      </c>
      <c r="N2549" s="43">
        <f t="shared" si="52"/>
        <v>12</v>
      </c>
      <c r="O2549" s="44">
        <f t="shared" si="53"/>
        <v>126000001</v>
      </c>
    </row>
    <row r="2550" spans="1:15" x14ac:dyDescent="0.2">
      <c r="A2550" s="31" t="s">
        <v>1022</v>
      </c>
      <c r="B2550" s="32" t="s">
        <v>11</v>
      </c>
      <c r="C2550" s="31">
        <v>2</v>
      </c>
      <c r="D2550" s="31">
        <v>24220000</v>
      </c>
      <c r="E2550" s="31"/>
      <c r="F2550" s="43">
        <f>IFERROR(VLOOKUP(A2550,'2023'!A:N,13,0),0)</f>
        <v>2</v>
      </c>
      <c r="G2550" s="43">
        <f>IFERROR(VLOOKUP(A2550,'2023'!A:N,14,0),0)</f>
        <v>24220000</v>
      </c>
      <c r="H2550" s="43">
        <v>0</v>
      </c>
      <c r="I2550" s="43">
        <v>0</v>
      </c>
      <c r="J2550" s="44">
        <f t="shared" si="50"/>
        <v>12110000</v>
      </c>
      <c r="K2550" s="43">
        <v>0</v>
      </c>
      <c r="L2550" s="43">
        <v>0</v>
      </c>
      <c r="M2550" s="44">
        <f t="shared" si="51"/>
        <v>0</v>
      </c>
      <c r="N2550" s="43">
        <f t="shared" si="52"/>
        <v>2</v>
      </c>
      <c r="O2550" s="44">
        <f t="shared" si="53"/>
        <v>24220000</v>
      </c>
    </row>
    <row r="2551" spans="1:15" x14ac:dyDescent="0.2">
      <c r="A2551" s="31" t="s">
        <v>1023</v>
      </c>
      <c r="B2551" s="32" t="s">
        <v>11</v>
      </c>
      <c r="C2551" s="31">
        <v>2</v>
      </c>
      <c r="D2551" s="31">
        <v>24380000</v>
      </c>
      <c r="E2551" s="31"/>
      <c r="F2551" s="43">
        <f>IFERROR(VLOOKUP(A2551,'2023'!A:N,13,0),0)</f>
        <v>2</v>
      </c>
      <c r="G2551" s="43">
        <f>IFERROR(VLOOKUP(A2551,'2023'!A:N,14,0),0)</f>
        <v>24380000</v>
      </c>
      <c r="H2551" s="43">
        <v>0</v>
      </c>
      <c r="I2551" s="43">
        <v>0</v>
      </c>
      <c r="J2551" s="44">
        <f t="shared" si="50"/>
        <v>12190000</v>
      </c>
      <c r="K2551" s="43">
        <v>0</v>
      </c>
      <c r="L2551" s="43">
        <v>0</v>
      </c>
      <c r="M2551" s="44">
        <f t="shared" si="51"/>
        <v>0</v>
      </c>
      <c r="N2551" s="43">
        <f t="shared" si="52"/>
        <v>2</v>
      </c>
      <c r="O2551" s="44">
        <f t="shared" si="53"/>
        <v>24380000</v>
      </c>
    </row>
    <row r="2552" spans="1:15" x14ac:dyDescent="0.2">
      <c r="A2552" s="31" t="s">
        <v>1025</v>
      </c>
      <c r="B2552" s="32" t="s">
        <v>11</v>
      </c>
      <c r="C2552" s="31">
        <v>1</v>
      </c>
      <c r="D2552" s="31">
        <v>14090909</v>
      </c>
      <c r="E2552" s="31"/>
      <c r="F2552" s="43">
        <f>IFERROR(VLOOKUP(A2552,'2023'!A:N,13,0),0)</f>
        <v>1</v>
      </c>
      <c r="G2552" s="43">
        <f>IFERROR(VLOOKUP(A2552,'2023'!A:N,14,0),0)</f>
        <v>14090909</v>
      </c>
      <c r="H2552" s="43">
        <v>0</v>
      </c>
      <c r="I2552" s="43">
        <v>0</v>
      </c>
      <c r="J2552" s="44">
        <f t="shared" si="50"/>
        <v>14090909</v>
      </c>
      <c r="K2552" s="43">
        <v>0</v>
      </c>
      <c r="L2552" s="43">
        <v>0</v>
      </c>
      <c r="M2552" s="44">
        <f t="shared" si="51"/>
        <v>0</v>
      </c>
      <c r="N2552" s="43">
        <f t="shared" si="52"/>
        <v>1</v>
      </c>
      <c r="O2552" s="44">
        <f t="shared" si="53"/>
        <v>14090909</v>
      </c>
    </row>
    <row r="2553" spans="1:15" x14ac:dyDescent="0.2">
      <c r="A2553" s="31" t="s">
        <v>1026</v>
      </c>
      <c r="B2553" s="32" t="s">
        <v>20</v>
      </c>
      <c r="C2553" s="31">
        <v>2</v>
      </c>
      <c r="D2553" s="31">
        <v>26363637</v>
      </c>
      <c r="E2553" s="31"/>
      <c r="F2553" s="43">
        <f>IFERROR(VLOOKUP(A2553,'2023'!A:N,13,0),0)</f>
        <v>2</v>
      </c>
      <c r="G2553" s="43">
        <f>IFERROR(VLOOKUP(A2553,'2023'!A:N,14,0),0)</f>
        <v>26363637</v>
      </c>
      <c r="H2553" s="43">
        <v>0</v>
      </c>
      <c r="I2553" s="43">
        <v>0</v>
      </c>
      <c r="J2553" s="44">
        <f t="shared" si="50"/>
        <v>13181818.5</v>
      </c>
      <c r="K2553" s="43">
        <v>0</v>
      </c>
      <c r="L2553" s="43">
        <v>0</v>
      </c>
      <c r="M2553" s="44">
        <f t="shared" si="51"/>
        <v>0</v>
      </c>
      <c r="N2553" s="43">
        <f t="shared" si="52"/>
        <v>2</v>
      </c>
      <c r="O2553" s="44">
        <f t="shared" si="53"/>
        <v>26363637</v>
      </c>
    </row>
    <row r="2554" spans="1:15" x14ac:dyDescent="0.2">
      <c r="A2554" s="31" t="s">
        <v>1029</v>
      </c>
      <c r="B2554" s="32" t="s">
        <v>11</v>
      </c>
      <c r="C2554" s="31">
        <v>4</v>
      </c>
      <c r="D2554" s="31">
        <v>59425456</v>
      </c>
      <c r="E2554" s="31"/>
      <c r="F2554" s="43">
        <f>IFERROR(VLOOKUP(A2554,'2023'!A:N,13,0),0)</f>
        <v>4</v>
      </c>
      <c r="G2554" s="43">
        <f>IFERROR(VLOOKUP(A2554,'2023'!A:N,14,0),0)</f>
        <v>59425456</v>
      </c>
      <c r="H2554" s="43">
        <v>0</v>
      </c>
      <c r="I2554" s="43">
        <v>0</v>
      </c>
      <c r="J2554" s="44">
        <f t="shared" si="50"/>
        <v>14856364</v>
      </c>
      <c r="K2554" s="43">
        <v>0</v>
      </c>
      <c r="L2554" s="43">
        <v>0</v>
      </c>
      <c r="M2554" s="44">
        <f t="shared" si="51"/>
        <v>0</v>
      </c>
      <c r="N2554" s="43">
        <f t="shared" si="52"/>
        <v>4</v>
      </c>
      <c r="O2554" s="44">
        <f t="shared" si="53"/>
        <v>59425456</v>
      </c>
    </row>
    <row r="2555" spans="1:15" x14ac:dyDescent="0.2">
      <c r="A2555" s="31" t="s">
        <v>1030</v>
      </c>
      <c r="B2555" s="32" t="s">
        <v>11</v>
      </c>
      <c r="C2555" s="31">
        <v>1</v>
      </c>
      <c r="D2555" s="31">
        <v>13636364</v>
      </c>
      <c r="E2555" s="31"/>
      <c r="F2555" s="43">
        <f>IFERROR(VLOOKUP(A2555,'2023'!A:N,13,0),0)</f>
        <v>1</v>
      </c>
      <c r="G2555" s="43">
        <f>IFERROR(VLOOKUP(A2555,'2023'!A:N,14,0),0)</f>
        <v>13636364</v>
      </c>
      <c r="H2555" s="43">
        <v>0</v>
      </c>
      <c r="I2555" s="43">
        <v>0</v>
      </c>
      <c r="J2555" s="44">
        <f t="shared" si="50"/>
        <v>13636364</v>
      </c>
      <c r="K2555" s="43">
        <v>0</v>
      </c>
      <c r="L2555" s="43">
        <v>0</v>
      </c>
      <c r="M2555" s="44">
        <f t="shared" si="51"/>
        <v>0</v>
      </c>
      <c r="N2555" s="43">
        <f t="shared" si="52"/>
        <v>1</v>
      </c>
      <c r="O2555" s="44">
        <f t="shared" si="53"/>
        <v>13636364</v>
      </c>
    </row>
    <row r="2556" spans="1:15" x14ac:dyDescent="0.2">
      <c r="A2556" s="31" t="s">
        <v>1031</v>
      </c>
      <c r="B2556" s="32" t="s">
        <v>11</v>
      </c>
      <c r="C2556" s="31">
        <v>1</v>
      </c>
      <c r="D2556" s="31">
        <v>16909091</v>
      </c>
      <c r="E2556" s="31"/>
      <c r="F2556" s="43">
        <f>IFERROR(VLOOKUP(A2556,'2023'!A:N,13,0),0)</f>
        <v>1</v>
      </c>
      <c r="G2556" s="43">
        <f>IFERROR(VLOOKUP(A2556,'2023'!A:N,14,0),0)</f>
        <v>16909091</v>
      </c>
      <c r="H2556" s="43">
        <v>0</v>
      </c>
      <c r="I2556" s="43">
        <v>0</v>
      </c>
      <c r="J2556" s="44">
        <f t="shared" si="50"/>
        <v>16909091</v>
      </c>
      <c r="K2556" s="43">
        <v>0</v>
      </c>
      <c r="L2556" s="43">
        <v>0</v>
      </c>
      <c r="M2556" s="44">
        <f t="shared" si="51"/>
        <v>0</v>
      </c>
      <c r="N2556" s="43">
        <f t="shared" si="52"/>
        <v>1</v>
      </c>
      <c r="O2556" s="44">
        <f t="shared" si="53"/>
        <v>16909091</v>
      </c>
    </row>
    <row r="2557" spans="1:15" x14ac:dyDescent="0.2">
      <c r="A2557" s="31" t="s">
        <v>1032</v>
      </c>
      <c r="B2557" s="32" t="s">
        <v>11</v>
      </c>
      <c r="C2557" s="31">
        <v>1</v>
      </c>
      <c r="D2557" s="31">
        <v>15000000</v>
      </c>
      <c r="E2557" s="31"/>
      <c r="F2557" s="43">
        <f>IFERROR(VLOOKUP(A2557,'2023'!A:N,13,0),0)</f>
        <v>1</v>
      </c>
      <c r="G2557" s="43">
        <f>IFERROR(VLOOKUP(A2557,'2023'!A:N,14,0),0)</f>
        <v>15000000</v>
      </c>
      <c r="H2557" s="43">
        <v>0</v>
      </c>
      <c r="I2557" s="43">
        <v>0</v>
      </c>
      <c r="J2557" s="44">
        <f t="shared" si="50"/>
        <v>15000000</v>
      </c>
      <c r="K2557" s="43">
        <v>0</v>
      </c>
      <c r="L2557" s="43">
        <v>0</v>
      </c>
      <c r="M2557" s="44">
        <f t="shared" si="51"/>
        <v>0</v>
      </c>
      <c r="N2557" s="43">
        <f t="shared" si="52"/>
        <v>1</v>
      </c>
      <c r="O2557" s="44">
        <f t="shared" si="53"/>
        <v>15000000</v>
      </c>
    </row>
    <row r="2558" spans="1:15" x14ac:dyDescent="0.2">
      <c r="A2558" s="31" t="s">
        <v>1033</v>
      </c>
      <c r="B2558" s="32" t="s">
        <v>11</v>
      </c>
      <c r="C2558" s="31">
        <v>2</v>
      </c>
      <c r="D2558" s="31">
        <v>30000000</v>
      </c>
      <c r="E2558" s="31"/>
      <c r="F2558" s="43">
        <f>IFERROR(VLOOKUP(A2558,'2023'!A:N,13,0),0)</f>
        <v>2</v>
      </c>
      <c r="G2558" s="43">
        <f>IFERROR(VLOOKUP(A2558,'2023'!A:N,14,0),0)</f>
        <v>30000000</v>
      </c>
      <c r="H2558" s="43">
        <v>0</v>
      </c>
      <c r="I2558" s="43">
        <v>0</v>
      </c>
      <c r="J2558" s="44">
        <f t="shared" si="50"/>
        <v>15000000</v>
      </c>
      <c r="K2558" s="43">
        <v>0</v>
      </c>
      <c r="L2558" s="43">
        <v>0</v>
      </c>
      <c r="M2558" s="44">
        <f t="shared" si="51"/>
        <v>0</v>
      </c>
      <c r="N2558" s="43">
        <f t="shared" si="52"/>
        <v>2</v>
      </c>
      <c r="O2558" s="44">
        <f t="shared" si="53"/>
        <v>30000000</v>
      </c>
    </row>
    <row r="2559" spans="1:15" x14ac:dyDescent="0.2">
      <c r="A2559" s="31" t="s">
        <v>1034</v>
      </c>
      <c r="B2559" s="32" t="s">
        <v>20</v>
      </c>
      <c r="C2559" s="31">
        <v>3</v>
      </c>
      <c r="D2559" s="31">
        <v>57218182</v>
      </c>
      <c r="E2559" s="31"/>
      <c r="F2559" s="43">
        <f>IFERROR(VLOOKUP(A2559,'2023'!A:N,13,0),0)</f>
        <v>3</v>
      </c>
      <c r="G2559" s="43">
        <f>IFERROR(VLOOKUP(A2559,'2023'!A:N,14,0),0)</f>
        <v>57218182</v>
      </c>
      <c r="H2559" s="43">
        <v>0</v>
      </c>
      <c r="I2559" s="43">
        <v>0</v>
      </c>
      <c r="J2559" s="44">
        <f t="shared" si="50"/>
        <v>19072727.333333332</v>
      </c>
      <c r="K2559" s="43">
        <v>0</v>
      </c>
      <c r="L2559" s="43">
        <v>0</v>
      </c>
      <c r="M2559" s="44">
        <f t="shared" si="51"/>
        <v>0</v>
      </c>
      <c r="N2559" s="43">
        <f t="shared" si="52"/>
        <v>3</v>
      </c>
      <c r="O2559" s="44">
        <f t="shared" si="53"/>
        <v>57218182</v>
      </c>
    </row>
    <row r="2560" spans="1:15" x14ac:dyDescent="0.2">
      <c r="A2560" s="31" t="s">
        <v>1038</v>
      </c>
      <c r="B2560" s="32" t="s">
        <v>11</v>
      </c>
      <c r="C2560" s="31">
        <v>1</v>
      </c>
      <c r="D2560" s="31">
        <v>15618182</v>
      </c>
      <c r="E2560" s="31"/>
      <c r="F2560" s="43">
        <f>IFERROR(VLOOKUP(A2560,'2023'!A:N,13,0),0)</f>
        <v>1</v>
      </c>
      <c r="G2560" s="43">
        <f>IFERROR(VLOOKUP(A2560,'2023'!A:N,14,0),0)</f>
        <v>15618182</v>
      </c>
      <c r="H2560" s="43">
        <v>0</v>
      </c>
      <c r="I2560" s="43">
        <v>0</v>
      </c>
      <c r="J2560" s="44">
        <f t="shared" si="50"/>
        <v>15618182</v>
      </c>
      <c r="K2560" s="43">
        <v>0</v>
      </c>
      <c r="L2560" s="43">
        <v>0</v>
      </c>
      <c r="M2560" s="44">
        <f t="shared" si="51"/>
        <v>0</v>
      </c>
      <c r="N2560" s="43">
        <f t="shared" si="52"/>
        <v>1</v>
      </c>
      <c r="O2560" s="44">
        <f t="shared" si="53"/>
        <v>15618182</v>
      </c>
    </row>
    <row r="2561" spans="1:15" x14ac:dyDescent="0.2">
      <c r="A2561" s="31" t="s">
        <v>1039</v>
      </c>
      <c r="B2561" s="32" t="s">
        <v>11</v>
      </c>
      <c r="C2561" s="31">
        <v>1</v>
      </c>
      <c r="D2561" s="31">
        <v>15590909</v>
      </c>
      <c r="E2561" s="31"/>
      <c r="F2561" s="43">
        <f>IFERROR(VLOOKUP(A2561,'2023'!A:N,13,0),0)</f>
        <v>1</v>
      </c>
      <c r="G2561" s="43">
        <f>IFERROR(VLOOKUP(A2561,'2023'!A:N,14,0),0)</f>
        <v>15590909</v>
      </c>
      <c r="H2561" s="43">
        <v>0</v>
      </c>
      <c r="I2561" s="43">
        <v>0</v>
      </c>
      <c r="J2561" s="44">
        <f t="shared" si="50"/>
        <v>15590909</v>
      </c>
      <c r="K2561" s="43">
        <v>0</v>
      </c>
      <c r="L2561" s="43">
        <v>0</v>
      </c>
      <c r="M2561" s="44">
        <f t="shared" si="51"/>
        <v>0</v>
      </c>
      <c r="N2561" s="43">
        <f t="shared" si="52"/>
        <v>1</v>
      </c>
      <c r="O2561" s="44">
        <f t="shared" si="53"/>
        <v>15590909</v>
      </c>
    </row>
    <row r="2562" spans="1:15" x14ac:dyDescent="0.2">
      <c r="A2562" s="31" t="s">
        <v>1040</v>
      </c>
      <c r="B2562" s="32" t="s">
        <v>11</v>
      </c>
      <c r="C2562" s="31">
        <v>2</v>
      </c>
      <c r="D2562" s="31">
        <v>37545454</v>
      </c>
      <c r="E2562" s="31"/>
      <c r="F2562" s="43">
        <f>IFERROR(VLOOKUP(A2562,'2023'!A:N,13,0),0)</f>
        <v>2</v>
      </c>
      <c r="G2562" s="43">
        <f>IFERROR(VLOOKUP(A2562,'2023'!A:N,14,0),0)</f>
        <v>37545454</v>
      </c>
      <c r="H2562" s="43">
        <v>0</v>
      </c>
      <c r="I2562" s="43">
        <v>0</v>
      </c>
      <c r="J2562" s="44">
        <f t="shared" si="50"/>
        <v>18772727</v>
      </c>
      <c r="K2562" s="43">
        <v>0</v>
      </c>
      <c r="L2562" s="43">
        <v>0</v>
      </c>
      <c r="M2562" s="44">
        <f t="shared" si="51"/>
        <v>0</v>
      </c>
      <c r="N2562" s="43">
        <f t="shared" si="52"/>
        <v>2</v>
      </c>
      <c r="O2562" s="44">
        <f t="shared" si="53"/>
        <v>37545454</v>
      </c>
    </row>
    <row r="2563" spans="1:15" x14ac:dyDescent="0.2">
      <c r="A2563" s="31" t="s">
        <v>1042</v>
      </c>
      <c r="B2563" s="32" t="s">
        <v>20</v>
      </c>
      <c r="C2563" s="31">
        <v>1</v>
      </c>
      <c r="D2563" s="31">
        <v>17272727</v>
      </c>
      <c r="E2563" s="31"/>
      <c r="F2563" s="43">
        <f>IFERROR(VLOOKUP(A2563,'2023'!A:N,13,0),0)</f>
        <v>1</v>
      </c>
      <c r="G2563" s="43">
        <f>IFERROR(VLOOKUP(A2563,'2023'!A:N,14,0),0)</f>
        <v>17272727</v>
      </c>
      <c r="H2563" s="43">
        <v>0</v>
      </c>
      <c r="I2563" s="43">
        <v>0</v>
      </c>
      <c r="J2563" s="44">
        <f t="shared" si="50"/>
        <v>17272727</v>
      </c>
      <c r="K2563" s="43">
        <v>0</v>
      </c>
      <c r="L2563" s="43">
        <v>0</v>
      </c>
      <c r="M2563" s="44">
        <f t="shared" si="51"/>
        <v>0</v>
      </c>
      <c r="N2563" s="43">
        <f t="shared" si="52"/>
        <v>1</v>
      </c>
      <c r="O2563" s="44">
        <f t="shared" si="53"/>
        <v>17272727</v>
      </c>
    </row>
    <row r="2564" spans="1:15" x14ac:dyDescent="0.2">
      <c r="A2564" s="31" t="s">
        <v>1044</v>
      </c>
      <c r="B2564" s="32" t="s">
        <v>11</v>
      </c>
      <c r="C2564" s="31">
        <v>1</v>
      </c>
      <c r="D2564" s="31">
        <v>20136364</v>
      </c>
      <c r="E2564" s="31"/>
      <c r="F2564" s="43">
        <f>IFERROR(VLOOKUP(A2564,'2023'!A:N,13,0),0)</f>
        <v>1</v>
      </c>
      <c r="G2564" s="43">
        <f>IFERROR(VLOOKUP(A2564,'2023'!A:N,14,0),0)</f>
        <v>20136364</v>
      </c>
      <c r="H2564" s="43">
        <v>0</v>
      </c>
      <c r="I2564" s="43">
        <v>0</v>
      </c>
      <c r="J2564" s="44">
        <f t="shared" si="50"/>
        <v>20136364</v>
      </c>
      <c r="K2564" s="43">
        <v>0</v>
      </c>
      <c r="L2564" s="43">
        <v>0</v>
      </c>
      <c r="M2564" s="44">
        <f t="shared" si="51"/>
        <v>0</v>
      </c>
      <c r="N2564" s="43">
        <f t="shared" si="52"/>
        <v>1</v>
      </c>
      <c r="O2564" s="44">
        <f t="shared" si="53"/>
        <v>20136364</v>
      </c>
    </row>
    <row r="2565" spans="1:15" x14ac:dyDescent="0.2">
      <c r="A2565" s="31" t="s">
        <v>1047</v>
      </c>
      <c r="B2565" s="32" t="s">
        <v>20</v>
      </c>
      <c r="C2565" s="31">
        <v>1</v>
      </c>
      <c r="D2565" s="31">
        <v>16590909</v>
      </c>
      <c r="E2565" s="31"/>
      <c r="F2565" s="43">
        <f>IFERROR(VLOOKUP(A2565,'2023'!A:N,13,0),0)</f>
        <v>1</v>
      </c>
      <c r="G2565" s="43">
        <f>IFERROR(VLOOKUP(A2565,'2023'!A:N,14,0),0)</f>
        <v>16590909</v>
      </c>
      <c r="H2565" s="43">
        <v>0</v>
      </c>
      <c r="I2565" s="43">
        <v>0</v>
      </c>
      <c r="J2565" s="44">
        <f t="shared" si="50"/>
        <v>16590909</v>
      </c>
      <c r="K2565" s="43">
        <v>0</v>
      </c>
      <c r="L2565" s="43">
        <v>0</v>
      </c>
      <c r="M2565" s="44">
        <f t="shared" si="51"/>
        <v>0</v>
      </c>
      <c r="N2565" s="43">
        <f t="shared" si="52"/>
        <v>1</v>
      </c>
      <c r="O2565" s="44">
        <f t="shared" si="53"/>
        <v>16590909</v>
      </c>
    </row>
    <row r="2566" spans="1:15" x14ac:dyDescent="0.2">
      <c r="A2566" s="31" t="s">
        <v>1048</v>
      </c>
      <c r="B2566" s="32" t="s">
        <v>20</v>
      </c>
      <c r="C2566" s="31">
        <v>3</v>
      </c>
      <c r="D2566" s="31">
        <v>46636364</v>
      </c>
      <c r="E2566" s="31"/>
      <c r="F2566" s="43">
        <f>IFERROR(VLOOKUP(A2566,'2023'!A:N,13,0),0)</f>
        <v>3</v>
      </c>
      <c r="G2566" s="43">
        <f>IFERROR(VLOOKUP(A2566,'2023'!A:N,14,0),0)</f>
        <v>46636364</v>
      </c>
      <c r="H2566" s="43">
        <v>0</v>
      </c>
      <c r="I2566" s="43">
        <v>0</v>
      </c>
      <c r="J2566" s="44">
        <f t="shared" si="50"/>
        <v>15545454.666666666</v>
      </c>
      <c r="K2566" s="43">
        <v>0</v>
      </c>
      <c r="L2566" s="43">
        <v>0</v>
      </c>
      <c r="M2566" s="44">
        <f t="shared" si="51"/>
        <v>0</v>
      </c>
      <c r="N2566" s="43">
        <f t="shared" si="52"/>
        <v>3</v>
      </c>
      <c r="O2566" s="44">
        <f t="shared" si="53"/>
        <v>46636364</v>
      </c>
    </row>
    <row r="2567" spans="1:15" x14ac:dyDescent="0.2">
      <c r="A2567" s="31" t="s">
        <v>1049</v>
      </c>
      <c r="B2567" s="32" t="s">
        <v>20</v>
      </c>
      <c r="C2567" s="31">
        <v>5</v>
      </c>
      <c r="D2567" s="31">
        <v>75000000</v>
      </c>
      <c r="E2567" s="31"/>
      <c r="F2567" s="43">
        <f>IFERROR(VLOOKUP(A2567,'2023'!A:N,13,0),0)</f>
        <v>5</v>
      </c>
      <c r="G2567" s="43">
        <f>IFERROR(VLOOKUP(A2567,'2023'!A:N,14,0),0)</f>
        <v>75000000</v>
      </c>
      <c r="H2567" s="43">
        <v>0</v>
      </c>
      <c r="I2567" s="43">
        <v>0</v>
      </c>
      <c r="J2567" s="44">
        <f t="shared" si="50"/>
        <v>15000000</v>
      </c>
      <c r="K2567" s="43">
        <v>0</v>
      </c>
      <c r="L2567" s="43">
        <v>0</v>
      </c>
      <c r="M2567" s="44">
        <f t="shared" si="51"/>
        <v>0</v>
      </c>
      <c r="N2567" s="43">
        <f t="shared" si="52"/>
        <v>5</v>
      </c>
      <c r="O2567" s="44">
        <f t="shared" si="53"/>
        <v>75000000</v>
      </c>
    </row>
    <row r="2568" spans="1:15" x14ac:dyDescent="0.2">
      <c r="A2568" s="31" t="s">
        <v>1050</v>
      </c>
      <c r="B2568" s="32" t="s">
        <v>20</v>
      </c>
      <c r="C2568" s="31">
        <v>1</v>
      </c>
      <c r="D2568" s="31">
        <v>19727273</v>
      </c>
      <c r="E2568" s="31"/>
      <c r="F2568" s="43">
        <f>IFERROR(VLOOKUP(A2568,'2023'!A:N,13,0),0)</f>
        <v>1</v>
      </c>
      <c r="G2568" s="43">
        <f>IFERROR(VLOOKUP(A2568,'2023'!A:N,14,0),0)</f>
        <v>19727273</v>
      </c>
      <c r="H2568" s="43">
        <v>0</v>
      </c>
      <c r="I2568" s="43">
        <v>0</v>
      </c>
      <c r="J2568" s="44">
        <f t="shared" si="50"/>
        <v>19727273</v>
      </c>
      <c r="K2568" s="43">
        <v>0</v>
      </c>
      <c r="L2568" s="43">
        <v>0</v>
      </c>
      <c r="M2568" s="44">
        <f t="shared" si="51"/>
        <v>0</v>
      </c>
      <c r="N2568" s="43">
        <f t="shared" si="52"/>
        <v>1</v>
      </c>
      <c r="O2568" s="44">
        <f t="shared" si="53"/>
        <v>19727273</v>
      </c>
    </row>
    <row r="2569" spans="1:15" x14ac:dyDescent="0.2">
      <c r="A2569" s="31" t="s">
        <v>1051</v>
      </c>
      <c r="B2569" s="32" t="s">
        <v>11</v>
      </c>
      <c r="C2569" s="31">
        <v>5</v>
      </c>
      <c r="D2569" s="31">
        <v>47140910</v>
      </c>
      <c r="E2569" s="31"/>
      <c r="F2569" s="43">
        <f>IFERROR(VLOOKUP(A2569,'2023'!A:N,13,0),0)</f>
        <v>5</v>
      </c>
      <c r="G2569" s="43">
        <f>IFERROR(VLOOKUP(A2569,'2023'!A:N,14,0),0)</f>
        <v>47140910</v>
      </c>
      <c r="H2569" s="43">
        <v>0</v>
      </c>
      <c r="I2569" s="43">
        <v>0</v>
      </c>
      <c r="J2569" s="44">
        <f t="shared" si="50"/>
        <v>9428182</v>
      </c>
      <c r="K2569" s="43">
        <v>0</v>
      </c>
      <c r="L2569" s="43">
        <v>0</v>
      </c>
      <c r="M2569" s="44">
        <f t="shared" si="51"/>
        <v>0</v>
      </c>
      <c r="N2569" s="43">
        <f t="shared" si="52"/>
        <v>5</v>
      </c>
      <c r="O2569" s="44">
        <f t="shared" si="53"/>
        <v>47140910</v>
      </c>
    </row>
    <row r="2570" spans="1:15" x14ac:dyDescent="0.2">
      <c r="A2570" s="31" t="s">
        <v>1052</v>
      </c>
      <c r="B2570" s="32" t="s">
        <v>11</v>
      </c>
      <c r="C2570" s="31">
        <v>1</v>
      </c>
      <c r="D2570" s="31">
        <v>12265450</v>
      </c>
      <c r="E2570" s="31"/>
      <c r="F2570" s="43">
        <f>IFERROR(VLOOKUP(A2570,'2023'!A:N,13,0),0)</f>
        <v>1</v>
      </c>
      <c r="G2570" s="43">
        <f>IFERROR(VLOOKUP(A2570,'2023'!A:N,14,0),0)</f>
        <v>12265450</v>
      </c>
      <c r="H2570" s="43">
        <v>0</v>
      </c>
      <c r="I2570" s="43">
        <v>0</v>
      </c>
      <c r="J2570" s="44">
        <f t="shared" si="50"/>
        <v>12265450</v>
      </c>
      <c r="K2570" s="43">
        <v>0</v>
      </c>
      <c r="L2570" s="43">
        <v>0</v>
      </c>
      <c r="M2570" s="44">
        <f t="shared" si="51"/>
        <v>0</v>
      </c>
      <c r="N2570" s="43">
        <f t="shared" si="52"/>
        <v>1</v>
      </c>
      <c r="O2570" s="44">
        <f t="shared" si="53"/>
        <v>12265450</v>
      </c>
    </row>
    <row r="2571" spans="1:15" x14ac:dyDescent="0.2">
      <c r="A2571" s="31" t="s">
        <v>1053</v>
      </c>
      <c r="B2571" s="32" t="s">
        <v>11</v>
      </c>
      <c r="C2571" s="31">
        <v>4</v>
      </c>
      <c r="D2571" s="31">
        <v>29049089</v>
      </c>
      <c r="E2571" s="31"/>
      <c r="F2571" s="43">
        <f>IFERROR(VLOOKUP(A2571,'2023'!A:N,13,0),0)</f>
        <v>4</v>
      </c>
      <c r="G2571" s="43">
        <f>IFERROR(VLOOKUP(A2571,'2023'!A:N,14,0),0)</f>
        <v>29049089</v>
      </c>
      <c r="H2571" s="43">
        <v>0</v>
      </c>
      <c r="I2571" s="43">
        <v>0</v>
      </c>
      <c r="J2571" s="44">
        <f t="shared" si="50"/>
        <v>7262272.25</v>
      </c>
      <c r="K2571" s="43">
        <v>0</v>
      </c>
      <c r="L2571" s="43">
        <v>0</v>
      </c>
      <c r="M2571" s="44">
        <f t="shared" si="51"/>
        <v>0</v>
      </c>
      <c r="N2571" s="43">
        <f t="shared" si="52"/>
        <v>4</v>
      </c>
      <c r="O2571" s="44">
        <f t="shared" si="53"/>
        <v>29049089</v>
      </c>
    </row>
    <row r="2572" spans="1:15" x14ac:dyDescent="0.2">
      <c r="A2572" s="31" t="s">
        <v>1054</v>
      </c>
      <c r="B2572" s="32" t="s">
        <v>20</v>
      </c>
      <c r="C2572" s="31">
        <v>6</v>
      </c>
      <c r="D2572" s="31">
        <v>96233766</v>
      </c>
      <c r="E2572" s="31"/>
      <c r="F2572" s="43">
        <f>IFERROR(VLOOKUP(A2572,'2023'!A:N,13,0),0)</f>
        <v>6</v>
      </c>
      <c r="G2572" s="43">
        <f>IFERROR(VLOOKUP(A2572,'2023'!A:N,14,0),0)</f>
        <v>96233766</v>
      </c>
      <c r="H2572" s="43">
        <v>0</v>
      </c>
      <c r="I2572" s="43">
        <v>0</v>
      </c>
      <c r="J2572" s="44">
        <f t="shared" si="50"/>
        <v>16038961</v>
      </c>
      <c r="K2572" s="43">
        <v>0</v>
      </c>
      <c r="L2572" s="43">
        <v>0</v>
      </c>
      <c r="M2572" s="44">
        <f t="shared" si="51"/>
        <v>0</v>
      </c>
      <c r="N2572" s="43">
        <f t="shared" si="52"/>
        <v>6</v>
      </c>
      <c r="O2572" s="44">
        <f t="shared" si="53"/>
        <v>96233766</v>
      </c>
    </row>
    <row r="2573" spans="1:15" x14ac:dyDescent="0.2">
      <c r="A2573" s="31" t="s">
        <v>1055</v>
      </c>
      <c r="B2573" s="32" t="s">
        <v>11</v>
      </c>
      <c r="C2573" s="31">
        <v>1</v>
      </c>
      <c r="D2573" s="31">
        <v>18527272</v>
      </c>
      <c r="E2573" s="31"/>
      <c r="F2573" s="43">
        <f>IFERROR(VLOOKUP(A2573,'2023'!A:N,13,0),0)</f>
        <v>1</v>
      </c>
      <c r="G2573" s="43">
        <f>IFERROR(VLOOKUP(A2573,'2023'!A:N,14,0),0)</f>
        <v>18527272</v>
      </c>
      <c r="H2573" s="43">
        <v>0</v>
      </c>
      <c r="I2573" s="43">
        <v>0</v>
      </c>
      <c r="J2573" s="44">
        <f t="shared" si="50"/>
        <v>18527272</v>
      </c>
      <c r="K2573" s="43">
        <v>0</v>
      </c>
      <c r="L2573" s="43">
        <v>0</v>
      </c>
      <c r="M2573" s="44">
        <f t="shared" si="51"/>
        <v>0</v>
      </c>
      <c r="N2573" s="43">
        <f t="shared" si="52"/>
        <v>1</v>
      </c>
      <c r="O2573" s="44">
        <f t="shared" si="53"/>
        <v>18527272</v>
      </c>
    </row>
    <row r="2574" spans="1:15" x14ac:dyDescent="0.2">
      <c r="A2574" s="31" t="s">
        <v>1062</v>
      </c>
      <c r="B2574" s="32" t="s">
        <v>11</v>
      </c>
      <c r="C2574" s="31">
        <v>3</v>
      </c>
      <c r="D2574" s="31">
        <v>46145455</v>
      </c>
      <c r="E2574" s="31"/>
      <c r="F2574" s="43">
        <f>IFERROR(VLOOKUP(A2574,'2023'!A:N,13,0),0)</f>
        <v>3</v>
      </c>
      <c r="G2574" s="43">
        <f>IFERROR(VLOOKUP(A2574,'2023'!A:N,14,0),0)</f>
        <v>46145455</v>
      </c>
      <c r="H2574" s="43">
        <v>0</v>
      </c>
      <c r="I2574" s="43">
        <v>0</v>
      </c>
      <c r="J2574" s="44">
        <f t="shared" si="50"/>
        <v>15381818.333333334</v>
      </c>
      <c r="K2574" s="43">
        <v>0</v>
      </c>
      <c r="L2574" s="43">
        <v>0</v>
      </c>
      <c r="M2574" s="44">
        <f t="shared" si="51"/>
        <v>0</v>
      </c>
      <c r="N2574" s="43">
        <f t="shared" si="52"/>
        <v>3</v>
      </c>
      <c r="O2574" s="44">
        <f t="shared" si="53"/>
        <v>46145455</v>
      </c>
    </row>
    <row r="2575" spans="1:15" x14ac:dyDescent="0.2">
      <c r="A2575" s="31" t="s">
        <v>1063</v>
      </c>
      <c r="B2575" s="32" t="s">
        <v>11</v>
      </c>
      <c r="C2575" s="31">
        <v>2</v>
      </c>
      <c r="D2575" s="31">
        <v>26072728</v>
      </c>
      <c r="E2575" s="31"/>
      <c r="F2575" s="43">
        <f>IFERROR(VLOOKUP(A2575,'2023'!A:N,13,0),0)</f>
        <v>2</v>
      </c>
      <c r="G2575" s="43">
        <f>IFERROR(VLOOKUP(A2575,'2023'!A:N,14,0),0)</f>
        <v>26072728</v>
      </c>
      <c r="H2575" s="43">
        <v>0</v>
      </c>
      <c r="I2575" s="43">
        <v>0</v>
      </c>
      <c r="J2575" s="44">
        <f t="shared" si="50"/>
        <v>13036364</v>
      </c>
      <c r="K2575" s="43">
        <v>0</v>
      </c>
      <c r="L2575" s="43">
        <v>0</v>
      </c>
      <c r="M2575" s="44">
        <f t="shared" si="51"/>
        <v>0</v>
      </c>
      <c r="N2575" s="43">
        <f t="shared" si="52"/>
        <v>2</v>
      </c>
      <c r="O2575" s="44">
        <f t="shared" si="53"/>
        <v>26072728</v>
      </c>
    </row>
    <row r="2576" spans="1:15" x14ac:dyDescent="0.2">
      <c r="A2576" s="31" t="s">
        <v>1064</v>
      </c>
      <c r="B2576" s="32" t="s">
        <v>11</v>
      </c>
      <c r="C2576" s="31">
        <v>1</v>
      </c>
      <c r="D2576" s="31">
        <v>16045455</v>
      </c>
      <c r="E2576" s="31"/>
      <c r="F2576" s="43">
        <f>IFERROR(VLOOKUP(A2576,'2023'!A:N,13,0),0)</f>
        <v>1</v>
      </c>
      <c r="G2576" s="43">
        <f>IFERROR(VLOOKUP(A2576,'2023'!A:N,14,0),0)</f>
        <v>16045455</v>
      </c>
      <c r="H2576" s="43">
        <v>0</v>
      </c>
      <c r="I2576" s="43">
        <v>0</v>
      </c>
      <c r="J2576" s="44">
        <f t="shared" si="50"/>
        <v>16045455</v>
      </c>
      <c r="K2576" s="43">
        <v>0</v>
      </c>
      <c r="L2576" s="43">
        <v>0</v>
      </c>
      <c r="M2576" s="44">
        <f t="shared" si="51"/>
        <v>0</v>
      </c>
      <c r="N2576" s="43">
        <f t="shared" si="52"/>
        <v>1</v>
      </c>
      <c r="O2576" s="44">
        <f t="shared" si="53"/>
        <v>16045455</v>
      </c>
    </row>
    <row r="2577" spans="1:15" x14ac:dyDescent="0.2">
      <c r="A2577" s="31" t="s">
        <v>1073</v>
      </c>
      <c r="B2577" s="32" t="s">
        <v>11</v>
      </c>
      <c r="C2577" s="31">
        <v>2</v>
      </c>
      <c r="D2577" s="31">
        <v>31533333</v>
      </c>
      <c r="E2577" s="31"/>
      <c r="F2577" s="43">
        <f>IFERROR(VLOOKUP(A2577,'2023'!A:N,13,0),0)</f>
        <v>2</v>
      </c>
      <c r="G2577" s="43">
        <f>IFERROR(VLOOKUP(A2577,'2023'!A:N,14,0),0)</f>
        <v>31533333</v>
      </c>
      <c r="H2577" s="43">
        <v>0</v>
      </c>
      <c r="I2577" s="43">
        <v>0</v>
      </c>
      <c r="J2577" s="44">
        <f t="shared" si="50"/>
        <v>15766666.5</v>
      </c>
      <c r="K2577" s="43">
        <v>0</v>
      </c>
      <c r="L2577" s="43">
        <v>0</v>
      </c>
      <c r="M2577" s="44">
        <f t="shared" si="51"/>
        <v>0</v>
      </c>
      <c r="N2577" s="43">
        <f t="shared" si="52"/>
        <v>2</v>
      </c>
      <c r="O2577" s="44">
        <f t="shared" si="53"/>
        <v>31533333</v>
      </c>
    </row>
    <row r="2578" spans="1:15" x14ac:dyDescent="0.2">
      <c r="A2578" s="31" t="s">
        <v>1078</v>
      </c>
      <c r="B2578" s="32" t="s">
        <v>20</v>
      </c>
      <c r="C2578" s="31">
        <v>1</v>
      </c>
      <c r="D2578" s="31">
        <v>22636364</v>
      </c>
      <c r="E2578" s="31"/>
      <c r="F2578" s="43">
        <f>IFERROR(VLOOKUP(A2578,'2023'!A:N,13,0),0)</f>
        <v>1</v>
      </c>
      <c r="G2578" s="43">
        <f>IFERROR(VLOOKUP(A2578,'2023'!A:N,14,0),0)</f>
        <v>22636364</v>
      </c>
      <c r="H2578" s="43">
        <v>0</v>
      </c>
      <c r="I2578" s="43">
        <v>0</v>
      </c>
      <c r="J2578" s="44">
        <f t="shared" si="50"/>
        <v>22636364</v>
      </c>
      <c r="K2578" s="43">
        <v>0</v>
      </c>
      <c r="L2578" s="43">
        <v>0</v>
      </c>
      <c r="M2578" s="44">
        <f t="shared" si="51"/>
        <v>0</v>
      </c>
      <c r="N2578" s="43">
        <f t="shared" si="52"/>
        <v>1</v>
      </c>
      <c r="O2578" s="44">
        <f t="shared" si="53"/>
        <v>22636364</v>
      </c>
    </row>
    <row r="2579" spans="1:15" x14ac:dyDescent="0.2">
      <c r="A2579" s="31" t="s">
        <v>1083</v>
      </c>
      <c r="B2579" s="32" t="s">
        <v>20</v>
      </c>
      <c r="C2579" s="31">
        <v>126</v>
      </c>
      <c r="D2579" s="31">
        <v>1116911510</v>
      </c>
      <c r="E2579" s="31"/>
      <c r="F2579" s="43">
        <f>IFERROR(VLOOKUP(A2579,'2023'!A:N,13,0),0)</f>
        <v>126</v>
      </c>
      <c r="G2579" s="43">
        <f>IFERROR(VLOOKUP(A2579,'2023'!A:N,14,0),0)</f>
        <v>1116911510</v>
      </c>
      <c r="H2579" s="43">
        <v>0</v>
      </c>
      <c r="I2579" s="43">
        <v>0</v>
      </c>
      <c r="J2579" s="44">
        <f t="shared" si="50"/>
        <v>8864377.0634920634</v>
      </c>
      <c r="K2579" s="43">
        <v>0</v>
      </c>
      <c r="L2579" s="43">
        <v>0</v>
      </c>
      <c r="M2579" s="44">
        <f t="shared" si="51"/>
        <v>0</v>
      </c>
      <c r="N2579" s="43">
        <f t="shared" si="52"/>
        <v>126</v>
      </c>
      <c r="O2579" s="44">
        <f t="shared" si="53"/>
        <v>1116911510</v>
      </c>
    </row>
    <row r="2580" spans="1:15" x14ac:dyDescent="0.2">
      <c r="A2580" s="31" t="s">
        <v>1084</v>
      </c>
      <c r="B2580" s="32" t="s">
        <v>11</v>
      </c>
      <c r="C2580" s="31">
        <v>1</v>
      </c>
      <c r="D2580" s="31">
        <v>15909091</v>
      </c>
      <c r="E2580" s="31"/>
      <c r="F2580" s="43">
        <f>IFERROR(VLOOKUP(A2580,'2023'!A:N,13,0),0)</f>
        <v>1</v>
      </c>
      <c r="G2580" s="43">
        <f>IFERROR(VLOOKUP(A2580,'2023'!A:N,14,0),0)</f>
        <v>15909091</v>
      </c>
      <c r="H2580" s="43">
        <v>0</v>
      </c>
      <c r="I2580" s="43">
        <v>0</v>
      </c>
      <c r="J2580" s="44">
        <f t="shared" si="50"/>
        <v>15909091</v>
      </c>
      <c r="K2580" s="43">
        <v>0</v>
      </c>
      <c r="L2580" s="43">
        <v>0</v>
      </c>
      <c r="M2580" s="44">
        <f t="shared" si="51"/>
        <v>0</v>
      </c>
      <c r="N2580" s="43">
        <f t="shared" si="52"/>
        <v>1</v>
      </c>
      <c r="O2580" s="44">
        <f t="shared" si="53"/>
        <v>15909091</v>
      </c>
    </row>
    <row r="2581" spans="1:15" x14ac:dyDescent="0.2">
      <c r="A2581" s="31" t="s">
        <v>1129</v>
      </c>
      <c r="B2581" s="32" t="s">
        <v>11</v>
      </c>
      <c r="C2581" s="31">
        <v>2</v>
      </c>
      <c r="D2581" s="31">
        <v>163636</v>
      </c>
      <c r="E2581" s="31"/>
      <c r="F2581" s="43">
        <f>IFERROR(VLOOKUP(A2581,'2023'!A:N,13,0),0)</f>
        <v>2</v>
      </c>
      <c r="G2581" s="43">
        <f>IFERROR(VLOOKUP(A2581,'2023'!A:N,14,0),0)</f>
        <v>163636</v>
      </c>
      <c r="H2581" s="43">
        <v>0</v>
      </c>
      <c r="I2581" s="43">
        <v>0</v>
      </c>
      <c r="J2581" s="44">
        <f t="shared" si="50"/>
        <v>81818</v>
      </c>
      <c r="K2581" s="43">
        <v>0</v>
      </c>
      <c r="L2581" s="43">
        <v>0</v>
      </c>
      <c r="M2581" s="44">
        <f t="shared" si="51"/>
        <v>0</v>
      </c>
      <c r="N2581" s="43">
        <f t="shared" si="52"/>
        <v>2</v>
      </c>
      <c r="O2581" s="44">
        <f t="shared" si="53"/>
        <v>163636</v>
      </c>
    </row>
    <row r="2582" spans="1:15" x14ac:dyDescent="0.2">
      <c r="A2582" s="31" t="s">
        <v>1137</v>
      </c>
      <c r="B2582" s="32" t="s">
        <v>11</v>
      </c>
      <c r="C2582" s="31">
        <v>1</v>
      </c>
      <c r="D2582" s="31">
        <v>3205000</v>
      </c>
      <c r="E2582" s="31"/>
      <c r="F2582" s="43">
        <f>IFERROR(VLOOKUP(A2582,'2023'!A:N,13,0),0)</f>
        <v>1</v>
      </c>
      <c r="G2582" s="43">
        <f>IFERROR(VLOOKUP(A2582,'2023'!A:N,14,0),0)</f>
        <v>3205000</v>
      </c>
      <c r="H2582" s="43">
        <v>0</v>
      </c>
      <c r="I2582" s="43">
        <v>0</v>
      </c>
      <c r="J2582" s="44">
        <f t="shared" si="50"/>
        <v>3205000</v>
      </c>
      <c r="K2582" s="43">
        <v>0</v>
      </c>
      <c r="L2582" s="43">
        <v>0</v>
      </c>
      <c r="M2582" s="44">
        <f t="shared" si="51"/>
        <v>0</v>
      </c>
      <c r="N2582" s="43">
        <f t="shared" si="52"/>
        <v>1</v>
      </c>
      <c r="O2582" s="44">
        <f t="shared" si="53"/>
        <v>3205000</v>
      </c>
    </row>
    <row r="2583" spans="1:15" x14ac:dyDescent="0.2">
      <c r="A2583" s="31" t="s">
        <v>1138</v>
      </c>
      <c r="B2583" s="32" t="s">
        <v>11</v>
      </c>
      <c r="C2583" s="31">
        <v>11</v>
      </c>
      <c r="D2583" s="31">
        <v>13888405</v>
      </c>
      <c r="E2583" s="31"/>
      <c r="F2583" s="43">
        <f>IFERROR(VLOOKUP(A2583,'2023'!A:N,13,0),0)</f>
        <v>11</v>
      </c>
      <c r="G2583" s="43">
        <f>IFERROR(VLOOKUP(A2583,'2023'!A:N,14,0),0)</f>
        <v>13888405</v>
      </c>
      <c r="H2583" s="43">
        <v>0</v>
      </c>
      <c r="I2583" s="43">
        <v>0</v>
      </c>
      <c r="J2583" s="44">
        <f t="shared" si="50"/>
        <v>1262582.2727272727</v>
      </c>
      <c r="K2583" s="43">
        <v>0</v>
      </c>
      <c r="L2583" s="43">
        <v>0</v>
      </c>
      <c r="M2583" s="44">
        <f t="shared" si="51"/>
        <v>0</v>
      </c>
      <c r="N2583" s="43">
        <f t="shared" si="52"/>
        <v>11</v>
      </c>
      <c r="O2583" s="44">
        <f t="shared" si="53"/>
        <v>13888405</v>
      </c>
    </row>
    <row r="2584" spans="1:15" x14ac:dyDescent="0.2">
      <c r="A2584" s="31" t="s">
        <v>1139</v>
      </c>
      <c r="B2584" s="32" t="s">
        <v>11</v>
      </c>
      <c r="C2584" s="31">
        <v>7</v>
      </c>
      <c r="D2584" s="31">
        <v>8488902</v>
      </c>
      <c r="E2584" s="31"/>
      <c r="F2584" s="43">
        <f>IFERROR(VLOOKUP(A2584,'2023'!A:N,13,0),0)</f>
        <v>7</v>
      </c>
      <c r="G2584" s="43">
        <f>IFERROR(VLOOKUP(A2584,'2023'!A:N,14,0),0)</f>
        <v>8488902</v>
      </c>
      <c r="H2584" s="43">
        <v>0</v>
      </c>
      <c r="I2584" s="43">
        <v>0</v>
      </c>
      <c r="J2584" s="44">
        <f t="shared" si="50"/>
        <v>1212700.2857142857</v>
      </c>
      <c r="K2584" s="43">
        <v>0</v>
      </c>
      <c r="L2584" s="43">
        <v>0</v>
      </c>
      <c r="M2584" s="44">
        <f t="shared" si="51"/>
        <v>0</v>
      </c>
      <c r="N2584" s="43">
        <f t="shared" si="52"/>
        <v>7</v>
      </c>
      <c r="O2584" s="44">
        <f t="shared" si="53"/>
        <v>8488902</v>
      </c>
    </row>
    <row r="2585" spans="1:15" x14ac:dyDescent="0.2">
      <c r="A2585" s="31" t="s">
        <v>1140</v>
      </c>
      <c r="B2585" s="32" t="s">
        <v>11</v>
      </c>
      <c r="C2585" s="31">
        <v>5</v>
      </c>
      <c r="D2585" s="31">
        <v>10022725</v>
      </c>
      <c r="E2585" s="31"/>
      <c r="F2585" s="43">
        <f>IFERROR(VLOOKUP(A2585,'2023'!A:N,13,0),0)</f>
        <v>5</v>
      </c>
      <c r="G2585" s="43">
        <f>IFERROR(VLOOKUP(A2585,'2023'!A:N,14,0),0)</f>
        <v>10022725</v>
      </c>
      <c r="H2585" s="43">
        <v>0</v>
      </c>
      <c r="I2585" s="43">
        <v>0</v>
      </c>
      <c r="J2585" s="44">
        <f t="shared" si="50"/>
        <v>2004545</v>
      </c>
      <c r="K2585" s="43">
        <v>0</v>
      </c>
      <c r="L2585" s="43">
        <v>0</v>
      </c>
      <c r="M2585" s="44">
        <f t="shared" si="51"/>
        <v>0</v>
      </c>
      <c r="N2585" s="43">
        <f t="shared" si="52"/>
        <v>5</v>
      </c>
      <c r="O2585" s="44">
        <f t="shared" si="53"/>
        <v>10022725</v>
      </c>
    </row>
    <row r="2586" spans="1:15" x14ac:dyDescent="0.2">
      <c r="A2586" s="31" t="s">
        <v>1141</v>
      </c>
      <c r="B2586" s="32" t="s">
        <v>11</v>
      </c>
      <c r="C2586" s="31">
        <v>20</v>
      </c>
      <c r="D2586" s="31">
        <v>1727273</v>
      </c>
      <c r="E2586" s="31"/>
      <c r="F2586" s="43">
        <f>IFERROR(VLOOKUP(A2586,'2023'!A:N,13,0),0)</f>
        <v>20</v>
      </c>
      <c r="G2586" s="43">
        <f>IFERROR(VLOOKUP(A2586,'2023'!A:N,14,0),0)</f>
        <v>1727273</v>
      </c>
      <c r="H2586" s="43">
        <v>0</v>
      </c>
      <c r="I2586" s="43">
        <v>0</v>
      </c>
      <c r="J2586" s="44">
        <f t="shared" si="50"/>
        <v>86363.65</v>
      </c>
      <c r="K2586" s="43">
        <v>0</v>
      </c>
      <c r="L2586" s="43">
        <v>0</v>
      </c>
      <c r="M2586" s="44">
        <f t="shared" si="51"/>
        <v>0</v>
      </c>
      <c r="N2586" s="43">
        <f t="shared" si="52"/>
        <v>20</v>
      </c>
      <c r="O2586" s="44">
        <f t="shared" si="53"/>
        <v>1727273</v>
      </c>
    </row>
    <row r="2587" spans="1:15" x14ac:dyDescent="0.2">
      <c r="A2587" s="31" t="s">
        <v>1142</v>
      </c>
      <c r="B2587" s="32" t="s">
        <v>11</v>
      </c>
      <c r="C2587" s="31">
        <v>6</v>
      </c>
      <c r="D2587" s="31">
        <v>7835841</v>
      </c>
      <c r="E2587" s="31"/>
      <c r="F2587" s="43">
        <f>IFERROR(VLOOKUP(A2587,'2023'!A:N,13,0),0)</f>
        <v>6</v>
      </c>
      <c r="G2587" s="43">
        <f>IFERROR(VLOOKUP(A2587,'2023'!A:N,14,0),0)</f>
        <v>7835841</v>
      </c>
      <c r="H2587" s="43">
        <v>0</v>
      </c>
      <c r="I2587" s="43">
        <v>0</v>
      </c>
      <c r="J2587" s="44">
        <f t="shared" si="50"/>
        <v>1305973.5</v>
      </c>
      <c r="K2587" s="43">
        <v>0</v>
      </c>
      <c r="L2587" s="43">
        <v>0</v>
      </c>
      <c r="M2587" s="44">
        <f t="shared" si="51"/>
        <v>0</v>
      </c>
      <c r="N2587" s="43">
        <f t="shared" si="52"/>
        <v>6</v>
      </c>
      <c r="O2587" s="44">
        <f t="shared" si="53"/>
        <v>7835841</v>
      </c>
    </row>
    <row r="2588" spans="1:15" x14ac:dyDescent="0.2">
      <c r="A2588" s="31" t="s">
        <v>1143</v>
      </c>
      <c r="B2588" s="32" t="s">
        <v>11</v>
      </c>
      <c r="C2588" s="31">
        <v>7</v>
      </c>
      <c r="D2588" s="31">
        <v>9141815</v>
      </c>
      <c r="E2588" s="31"/>
      <c r="F2588" s="43">
        <f>IFERROR(VLOOKUP(A2588,'2023'!A:N,13,0),0)</f>
        <v>7</v>
      </c>
      <c r="G2588" s="43">
        <f>IFERROR(VLOOKUP(A2588,'2023'!A:N,14,0),0)</f>
        <v>9141815</v>
      </c>
      <c r="H2588" s="43">
        <v>0</v>
      </c>
      <c r="I2588" s="43">
        <v>0</v>
      </c>
      <c r="J2588" s="44">
        <f t="shared" si="50"/>
        <v>1305973.5714285714</v>
      </c>
      <c r="K2588" s="43">
        <v>0</v>
      </c>
      <c r="L2588" s="43">
        <v>0</v>
      </c>
      <c r="M2588" s="44">
        <f t="shared" si="51"/>
        <v>0</v>
      </c>
      <c r="N2588" s="43">
        <f t="shared" si="52"/>
        <v>7</v>
      </c>
      <c r="O2588" s="44">
        <f t="shared" si="53"/>
        <v>9141815</v>
      </c>
    </row>
    <row r="2589" spans="1:15" x14ac:dyDescent="0.2">
      <c r="A2589" s="31" t="s">
        <v>1144</v>
      </c>
      <c r="B2589" s="32" t="s">
        <v>11</v>
      </c>
      <c r="C2589" s="31">
        <v>7</v>
      </c>
      <c r="D2589" s="31">
        <v>9141815</v>
      </c>
      <c r="E2589" s="31"/>
      <c r="F2589" s="43">
        <f>IFERROR(VLOOKUP(A2589,'2023'!A:N,13,0),0)</f>
        <v>7</v>
      </c>
      <c r="G2589" s="43">
        <f>IFERROR(VLOOKUP(A2589,'2023'!A:N,14,0),0)</f>
        <v>9141815</v>
      </c>
      <c r="H2589" s="43">
        <v>0</v>
      </c>
      <c r="I2589" s="43">
        <v>0</v>
      </c>
      <c r="J2589" s="44">
        <f t="shared" si="50"/>
        <v>1305973.5714285714</v>
      </c>
      <c r="K2589" s="43">
        <v>0</v>
      </c>
      <c r="L2589" s="43">
        <v>0</v>
      </c>
      <c r="M2589" s="44">
        <f t="shared" si="51"/>
        <v>0</v>
      </c>
      <c r="N2589" s="43">
        <f t="shared" si="52"/>
        <v>7</v>
      </c>
      <c r="O2589" s="44">
        <f t="shared" si="53"/>
        <v>9141815</v>
      </c>
    </row>
    <row r="2590" spans="1:15" x14ac:dyDescent="0.2">
      <c r="A2590" s="31" t="s">
        <v>1145</v>
      </c>
      <c r="B2590" s="32" t="s">
        <v>11</v>
      </c>
      <c r="C2590" s="31">
        <v>2</v>
      </c>
      <c r="D2590" s="31">
        <v>609091</v>
      </c>
      <c r="E2590" s="31"/>
      <c r="F2590" s="43">
        <f>IFERROR(VLOOKUP(A2590,'2023'!A:N,13,0),0)</f>
        <v>2</v>
      </c>
      <c r="G2590" s="43">
        <f>IFERROR(VLOOKUP(A2590,'2023'!A:N,14,0),0)</f>
        <v>609091</v>
      </c>
      <c r="H2590" s="43">
        <v>0</v>
      </c>
      <c r="I2590" s="43">
        <v>0</v>
      </c>
      <c r="J2590" s="44">
        <f t="shared" si="50"/>
        <v>304545.5</v>
      </c>
      <c r="K2590" s="43">
        <v>0</v>
      </c>
      <c r="L2590" s="43">
        <v>0</v>
      </c>
      <c r="M2590" s="44">
        <f t="shared" si="51"/>
        <v>0</v>
      </c>
      <c r="N2590" s="43">
        <f t="shared" si="52"/>
        <v>2</v>
      </c>
      <c r="O2590" s="44">
        <f t="shared" si="53"/>
        <v>609091</v>
      </c>
    </row>
    <row r="2591" spans="1:15" x14ac:dyDescent="0.2">
      <c r="A2591" s="31" t="s">
        <v>1146</v>
      </c>
      <c r="B2591" s="32" t="s">
        <v>11</v>
      </c>
      <c r="C2591" s="31">
        <v>117</v>
      </c>
      <c r="D2591" s="31">
        <v>9378515</v>
      </c>
      <c r="E2591" s="31"/>
      <c r="F2591" s="43">
        <f>IFERROR(VLOOKUP(A2591,'2023'!A:N,13,0),0)</f>
        <v>117</v>
      </c>
      <c r="G2591" s="43">
        <f>IFERROR(VLOOKUP(A2591,'2023'!A:N,14,0),0)</f>
        <v>9378515</v>
      </c>
      <c r="H2591" s="43">
        <v>0</v>
      </c>
      <c r="I2591" s="43">
        <v>0</v>
      </c>
      <c r="J2591" s="44">
        <f t="shared" si="50"/>
        <v>80158.24786324786</v>
      </c>
      <c r="K2591" s="43">
        <v>0</v>
      </c>
      <c r="L2591" s="43">
        <v>0</v>
      </c>
      <c r="M2591" s="44">
        <f t="shared" si="51"/>
        <v>0</v>
      </c>
      <c r="N2591" s="43">
        <f t="shared" si="52"/>
        <v>117</v>
      </c>
      <c r="O2591" s="44">
        <f t="shared" si="53"/>
        <v>9378515</v>
      </c>
    </row>
    <row r="2592" spans="1:15" x14ac:dyDescent="0.2">
      <c r="A2592" s="31" t="s">
        <v>1147</v>
      </c>
      <c r="B2592" s="32" t="s">
        <v>11</v>
      </c>
      <c r="C2592" s="31">
        <v>20</v>
      </c>
      <c r="D2592" s="31">
        <v>1800000</v>
      </c>
      <c r="E2592" s="31"/>
      <c r="F2592" s="43">
        <f>IFERROR(VLOOKUP(A2592,'2023'!A:N,13,0),0)</f>
        <v>20</v>
      </c>
      <c r="G2592" s="43">
        <f>IFERROR(VLOOKUP(A2592,'2023'!A:N,14,0),0)</f>
        <v>1800000</v>
      </c>
      <c r="H2592" s="43">
        <v>0</v>
      </c>
      <c r="I2592" s="43">
        <v>0</v>
      </c>
      <c r="J2592" s="44">
        <f t="shared" si="50"/>
        <v>90000</v>
      </c>
      <c r="K2592" s="43">
        <v>0</v>
      </c>
      <c r="L2592" s="43">
        <v>0</v>
      </c>
      <c r="M2592" s="44">
        <f t="shared" si="51"/>
        <v>0</v>
      </c>
      <c r="N2592" s="43">
        <f t="shared" si="52"/>
        <v>20</v>
      </c>
      <c r="O2592" s="44">
        <f t="shared" si="53"/>
        <v>1800000</v>
      </c>
    </row>
    <row r="2593" spans="1:15" x14ac:dyDescent="0.2">
      <c r="A2593" s="31" t="s">
        <v>1148</v>
      </c>
      <c r="B2593" s="32" t="s">
        <v>11</v>
      </c>
      <c r="C2593" s="31">
        <v>96</v>
      </c>
      <c r="D2593" s="31">
        <v>7287273</v>
      </c>
      <c r="E2593" s="31"/>
      <c r="F2593" s="43">
        <f>IFERROR(VLOOKUP(A2593,'2023'!A:N,13,0),0)</f>
        <v>96</v>
      </c>
      <c r="G2593" s="43">
        <f>IFERROR(VLOOKUP(A2593,'2023'!A:N,14,0),0)</f>
        <v>7287273</v>
      </c>
      <c r="H2593" s="43">
        <v>0</v>
      </c>
      <c r="I2593" s="43">
        <v>0</v>
      </c>
      <c r="J2593" s="44">
        <f t="shared" si="50"/>
        <v>75909.09375</v>
      </c>
      <c r="K2593" s="43">
        <v>0</v>
      </c>
      <c r="L2593" s="43">
        <v>0</v>
      </c>
      <c r="M2593" s="44">
        <f t="shared" si="51"/>
        <v>0</v>
      </c>
      <c r="N2593" s="43">
        <f t="shared" si="52"/>
        <v>96</v>
      </c>
      <c r="O2593" s="44">
        <f t="shared" si="53"/>
        <v>7287273</v>
      </c>
    </row>
    <row r="2594" spans="1:15" x14ac:dyDescent="0.2">
      <c r="A2594" s="31" t="s">
        <v>1149</v>
      </c>
      <c r="B2594" s="32" t="s">
        <v>11</v>
      </c>
      <c r="C2594" s="31">
        <v>34</v>
      </c>
      <c r="D2594" s="31">
        <v>2684668</v>
      </c>
      <c r="E2594" s="31"/>
      <c r="F2594" s="43">
        <f>IFERROR(VLOOKUP(A2594,'2023'!A:N,13,0),0)</f>
        <v>34</v>
      </c>
      <c r="G2594" s="43">
        <f>IFERROR(VLOOKUP(A2594,'2023'!A:N,14,0),0)</f>
        <v>2684668</v>
      </c>
      <c r="H2594" s="43">
        <v>0</v>
      </c>
      <c r="I2594" s="43">
        <v>0</v>
      </c>
      <c r="J2594" s="44">
        <f t="shared" si="50"/>
        <v>78960.823529411762</v>
      </c>
      <c r="K2594" s="43">
        <v>0</v>
      </c>
      <c r="L2594" s="43">
        <v>0</v>
      </c>
      <c r="M2594" s="44">
        <f t="shared" si="51"/>
        <v>0</v>
      </c>
      <c r="N2594" s="43">
        <f t="shared" si="52"/>
        <v>34</v>
      </c>
      <c r="O2594" s="44">
        <f t="shared" si="53"/>
        <v>2684668</v>
      </c>
    </row>
    <row r="2595" spans="1:15" x14ac:dyDescent="0.2">
      <c r="A2595" s="31" t="s">
        <v>1154</v>
      </c>
      <c r="B2595" s="32" t="s">
        <v>11</v>
      </c>
      <c r="C2595" s="31">
        <v>1</v>
      </c>
      <c r="D2595" s="31">
        <v>1947879</v>
      </c>
      <c r="E2595" s="31"/>
      <c r="F2595" s="43">
        <f>IFERROR(VLOOKUP(A2595,'2023'!A:N,13,0),0)</f>
        <v>1</v>
      </c>
      <c r="G2595" s="43">
        <f>IFERROR(VLOOKUP(A2595,'2023'!A:N,14,0),0)</f>
        <v>1947879</v>
      </c>
      <c r="H2595" s="43">
        <v>0</v>
      </c>
      <c r="I2595" s="43">
        <v>0</v>
      </c>
      <c r="J2595" s="44">
        <f t="shared" si="50"/>
        <v>1947879</v>
      </c>
      <c r="K2595" s="43">
        <v>0</v>
      </c>
      <c r="L2595" s="43">
        <v>0</v>
      </c>
      <c r="M2595" s="44">
        <f t="shared" si="51"/>
        <v>0</v>
      </c>
      <c r="N2595" s="43">
        <f t="shared" si="52"/>
        <v>1</v>
      </c>
      <c r="O2595" s="44">
        <f t="shared" si="53"/>
        <v>1947879</v>
      </c>
    </row>
    <row r="2596" spans="1:15" x14ac:dyDescent="0.2">
      <c r="A2596" s="31" t="s">
        <v>1155</v>
      </c>
      <c r="B2596" s="32" t="s">
        <v>11</v>
      </c>
      <c r="C2596" s="31">
        <v>2</v>
      </c>
      <c r="D2596" s="31">
        <v>2363636</v>
      </c>
      <c r="E2596" s="31"/>
      <c r="F2596" s="43">
        <f>IFERROR(VLOOKUP(A2596,'2023'!A:N,13,0),0)</f>
        <v>2</v>
      </c>
      <c r="G2596" s="43">
        <f>IFERROR(VLOOKUP(A2596,'2023'!A:N,14,0),0)</f>
        <v>2363636</v>
      </c>
      <c r="H2596" s="43">
        <v>0</v>
      </c>
      <c r="I2596" s="43">
        <v>0</v>
      </c>
      <c r="J2596" s="44">
        <f t="shared" si="50"/>
        <v>1181818</v>
      </c>
      <c r="K2596" s="43">
        <v>0</v>
      </c>
      <c r="L2596" s="43">
        <v>0</v>
      </c>
      <c r="M2596" s="44">
        <f t="shared" si="51"/>
        <v>0</v>
      </c>
      <c r="N2596" s="43">
        <f t="shared" si="52"/>
        <v>2</v>
      </c>
      <c r="O2596" s="44">
        <f t="shared" si="53"/>
        <v>2363636</v>
      </c>
    </row>
    <row r="2597" spans="1:15" x14ac:dyDescent="0.2">
      <c r="A2597" s="31" t="s">
        <v>1156</v>
      </c>
      <c r="B2597" s="32" t="s">
        <v>11</v>
      </c>
      <c r="C2597" s="31">
        <v>20</v>
      </c>
      <c r="D2597" s="31">
        <v>10545454</v>
      </c>
      <c r="E2597" s="31"/>
      <c r="F2597" s="43">
        <f>IFERROR(VLOOKUP(A2597,'2023'!A:N,13,0),0)</f>
        <v>20</v>
      </c>
      <c r="G2597" s="43">
        <f>IFERROR(VLOOKUP(A2597,'2023'!A:N,14,0),0)</f>
        <v>10545454</v>
      </c>
      <c r="H2597" s="43">
        <v>0</v>
      </c>
      <c r="I2597" s="43">
        <v>0</v>
      </c>
      <c r="J2597" s="44">
        <f t="shared" si="50"/>
        <v>527272.69999999995</v>
      </c>
      <c r="K2597" s="43">
        <v>0</v>
      </c>
      <c r="L2597" s="43">
        <v>0</v>
      </c>
      <c r="M2597" s="44">
        <f t="shared" si="51"/>
        <v>0</v>
      </c>
      <c r="N2597" s="43">
        <f t="shared" si="52"/>
        <v>20</v>
      </c>
      <c r="O2597" s="44">
        <f t="shared" si="53"/>
        <v>10545454</v>
      </c>
    </row>
    <row r="2598" spans="1:15" x14ac:dyDescent="0.2">
      <c r="A2598" s="31" t="s">
        <v>1158</v>
      </c>
      <c r="B2598" s="32" t="s">
        <v>11</v>
      </c>
      <c r="C2598" s="31">
        <v>3</v>
      </c>
      <c r="D2598" s="31">
        <v>5972727</v>
      </c>
      <c r="E2598" s="31"/>
      <c r="F2598" s="43">
        <f>IFERROR(VLOOKUP(A2598,'2023'!A:N,13,0),0)</f>
        <v>3</v>
      </c>
      <c r="G2598" s="43">
        <f>IFERROR(VLOOKUP(A2598,'2023'!A:N,14,0),0)</f>
        <v>5972727</v>
      </c>
      <c r="H2598" s="43">
        <v>0</v>
      </c>
      <c r="I2598" s="43">
        <v>0</v>
      </c>
      <c r="J2598" s="44">
        <f t="shared" si="50"/>
        <v>1990909</v>
      </c>
      <c r="K2598" s="43">
        <v>0</v>
      </c>
      <c r="L2598" s="43">
        <v>0</v>
      </c>
      <c r="M2598" s="44">
        <f t="shared" si="51"/>
        <v>0</v>
      </c>
      <c r="N2598" s="43">
        <f t="shared" si="52"/>
        <v>3</v>
      </c>
      <c r="O2598" s="44">
        <f t="shared" si="53"/>
        <v>5972727</v>
      </c>
    </row>
    <row r="2599" spans="1:15" x14ac:dyDescent="0.2">
      <c r="A2599" s="31" t="s">
        <v>1160</v>
      </c>
      <c r="B2599" s="32" t="s">
        <v>11</v>
      </c>
      <c r="C2599" s="31">
        <v>282</v>
      </c>
      <c r="D2599" s="31">
        <v>129828452</v>
      </c>
      <c r="E2599" s="31"/>
      <c r="F2599" s="43">
        <f>IFERROR(VLOOKUP(A2599,'2023'!A:N,13,0),0)</f>
        <v>282</v>
      </c>
      <c r="G2599" s="43">
        <f>IFERROR(VLOOKUP(A2599,'2023'!A:N,14,0),0)</f>
        <v>129828452</v>
      </c>
      <c r="H2599" s="43">
        <v>0</v>
      </c>
      <c r="I2599" s="43">
        <v>0</v>
      </c>
      <c r="J2599" s="44">
        <f t="shared" si="50"/>
        <v>460384.58156028367</v>
      </c>
      <c r="K2599" s="43">
        <v>0</v>
      </c>
      <c r="L2599" s="43">
        <v>0</v>
      </c>
      <c r="M2599" s="44">
        <f t="shared" si="51"/>
        <v>0</v>
      </c>
      <c r="N2599" s="43">
        <f t="shared" si="52"/>
        <v>282</v>
      </c>
      <c r="O2599" s="44">
        <f t="shared" si="53"/>
        <v>129828452</v>
      </c>
    </row>
    <row r="2600" spans="1:15" x14ac:dyDescent="0.2">
      <c r="A2600" s="31" t="s">
        <v>1162</v>
      </c>
      <c r="B2600" s="32" t="s">
        <v>11</v>
      </c>
      <c r="C2600" s="31">
        <v>5</v>
      </c>
      <c r="D2600" s="31">
        <v>3772725</v>
      </c>
      <c r="E2600" s="31"/>
      <c r="F2600" s="43">
        <f>IFERROR(VLOOKUP(A2600,'2023'!A:N,13,0),0)</f>
        <v>5</v>
      </c>
      <c r="G2600" s="43">
        <f>IFERROR(VLOOKUP(A2600,'2023'!A:N,14,0),0)</f>
        <v>3772725</v>
      </c>
      <c r="H2600" s="43">
        <v>0</v>
      </c>
      <c r="I2600" s="43">
        <v>0</v>
      </c>
      <c r="J2600" s="44">
        <f t="shared" si="50"/>
        <v>754545</v>
      </c>
      <c r="K2600" s="43">
        <v>0</v>
      </c>
      <c r="L2600" s="43">
        <v>0</v>
      </c>
      <c r="M2600" s="44">
        <f t="shared" si="51"/>
        <v>0</v>
      </c>
      <c r="N2600" s="43">
        <f t="shared" si="52"/>
        <v>5</v>
      </c>
      <c r="O2600" s="44">
        <f t="shared" si="53"/>
        <v>3772725</v>
      </c>
    </row>
    <row r="2601" spans="1:15" x14ac:dyDescent="0.2">
      <c r="A2601" s="31" t="s">
        <v>1166</v>
      </c>
      <c r="B2601" s="32" t="s">
        <v>11</v>
      </c>
      <c r="C2601" s="31">
        <v>19</v>
      </c>
      <c r="D2601" s="31">
        <v>6377958</v>
      </c>
      <c r="E2601" s="31"/>
      <c r="F2601" s="43">
        <f>IFERROR(VLOOKUP(A2601,'2023'!A:N,13,0),0)</f>
        <v>19</v>
      </c>
      <c r="G2601" s="43">
        <f>IFERROR(VLOOKUP(A2601,'2023'!A:N,14,0),0)</f>
        <v>6377958</v>
      </c>
      <c r="H2601" s="43">
        <v>0</v>
      </c>
      <c r="I2601" s="43">
        <v>0</v>
      </c>
      <c r="J2601" s="44">
        <f t="shared" si="50"/>
        <v>335682</v>
      </c>
      <c r="K2601" s="43">
        <v>0</v>
      </c>
      <c r="L2601" s="43">
        <v>0</v>
      </c>
      <c r="M2601" s="44">
        <f t="shared" si="51"/>
        <v>0</v>
      </c>
      <c r="N2601" s="43">
        <f t="shared" si="52"/>
        <v>19</v>
      </c>
      <c r="O2601" s="44">
        <f t="shared" si="53"/>
        <v>6377958</v>
      </c>
    </row>
    <row r="2602" spans="1:15" x14ac:dyDescent="0.2">
      <c r="A2602" s="31" t="s">
        <v>1167</v>
      </c>
      <c r="B2602" s="32" t="s">
        <v>11</v>
      </c>
      <c r="C2602" s="31">
        <v>14</v>
      </c>
      <c r="D2602" s="31">
        <v>3741818</v>
      </c>
      <c r="E2602" s="31"/>
      <c r="F2602" s="43">
        <f>IFERROR(VLOOKUP(A2602,'2023'!A:N,13,0),0)</f>
        <v>14</v>
      </c>
      <c r="G2602" s="43">
        <f>IFERROR(VLOOKUP(A2602,'2023'!A:N,14,0),0)</f>
        <v>3741818</v>
      </c>
      <c r="H2602" s="43">
        <v>0</v>
      </c>
      <c r="I2602" s="43">
        <v>0</v>
      </c>
      <c r="J2602" s="44">
        <f t="shared" si="50"/>
        <v>267272.71428571426</v>
      </c>
      <c r="K2602" s="43">
        <v>0</v>
      </c>
      <c r="L2602" s="43">
        <v>0</v>
      </c>
      <c r="M2602" s="44">
        <f t="shared" si="51"/>
        <v>0</v>
      </c>
      <c r="N2602" s="43">
        <f t="shared" si="52"/>
        <v>14</v>
      </c>
      <c r="O2602" s="44">
        <f t="shared" si="53"/>
        <v>3741818</v>
      </c>
    </row>
    <row r="2603" spans="1:15" x14ac:dyDescent="0.2">
      <c r="A2603" s="31" t="s">
        <v>1168</v>
      </c>
      <c r="B2603" s="32" t="s">
        <v>11</v>
      </c>
      <c r="C2603" s="31">
        <v>59</v>
      </c>
      <c r="D2603" s="31">
        <v>4666364</v>
      </c>
      <c r="E2603" s="31"/>
      <c r="F2603" s="43">
        <f>IFERROR(VLOOKUP(A2603,'2023'!A:N,13,0),0)</f>
        <v>59</v>
      </c>
      <c r="G2603" s="43">
        <f>IFERROR(VLOOKUP(A2603,'2023'!A:N,14,0),0)</f>
        <v>4666364</v>
      </c>
      <c r="H2603" s="43">
        <v>0</v>
      </c>
      <c r="I2603" s="43">
        <v>0</v>
      </c>
      <c r="J2603" s="44">
        <f t="shared" si="50"/>
        <v>79090.91525423729</v>
      </c>
      <c r="K2603" s="43">
        <v>0</v>
      </c>
      <c r="L2603" s="43">
        <v>0</v>
      </c>
      <c r="M2603" s="44">
        <f t="shared" si="51"/>
        <v>0</v>
      </c>
      <c r="N2603" s="43">
        <f t="shared" si="52"/>
        <v>59</v>
      </c>
      <c r="O2603" s="44">
        <f t="shared" si="53"/>
        <v>4666364</v>
      </c>
    </row>
    <row r="2604" spans="1:15" x14ac:dyDescent="0.2">
      <c r="A2604" s="31" t="s">
        <v>1169</v>
      </c>
      <c r="B2604" s="32" t="s">
        <v>11</v>
      </c>
      <c r="C2604" s="31">
        <v>5</v>
      </c>
      <c r="D2604" s="31">
        <v>5918180</v>
      </c>
      <c r="E2604" s="31"/>
      <c r="F2604" s="43">
        <f>IFERROR(VLOOKUP(A2604,'2023'!A:N,13,0),0)</f>
        <v>5</v>
      </c>
      <c r="G2604" s="43">
        <f>IFERROR(VLOOKUP(A2604,'2023'!A:N,14,0),0)</f>
        <v>5918180</v>
      </c>
      <c r="H2604" s="43">
        <v>0</v>
      </c>
      <c r="I2604" s="43">
        <v>0</v>
      </c>
      <c r="J2604" s="44">
        <f t="shared" si="50"/>
        <v>1183636</v>
      </c>
      <c r="K2604" s="43">
        <v>0</v>
      </c>
      <c r="L2604" s="43">
        <v>0</v>
      </c>
      <c r="M2604" s="44">
        <f t="shared" si="51"/>
        <v>0</v>
      </c>
      <c r="N2604" s="43">
        <f t="shared" si="52"/>
        <v>5</v>
      </c>
      <c r="O2604" s="44">
        <f t="shared" si="53"/>
        <v>5918180</v>
      </c>
    </row>
    <row r="2605" spans="1:15" x14ac:dyDescent="0.2">
      <c r="A2605" s="31" t="s">
        <v>1170</v>
      </c>
      <c r="B2605" s="32" t="s">
        <v>11</v>
      </c>
      <c r="C2605" s="31">
        <v>4</v>
      </c>
      <c r="D2605" s="31">
        <v>4810908</v>
      </c>
      <c r="E2605" s="31"/>
      <c r="F2605" s="43">
        <f>IFERROR(VLOOKUP(A2605,'2023'!A:N,13,0),0)</f>
        <v>4</v>
      </c>
      <c r="G2605" s="43">
        <f>IFERROR(VLOOKUP(A2605,'2023'!A:N,14,0),0)</f>
        <v>4810908</v>
      </c>
      <c r="H2605" s="43">
        <v>0</v>
      </c>
      <c r="I2605" s="43">
        <v>0</v>
      </c>
      <c r="J2605" s="44">
        <f t="shared" si="50"/>
        <v>1202727</v>
      </c>
      <c r="K2605" s="43">
        <v>0</v>
      </c>
      <c r="L2605" s="43">
        <v>0</v>
      </c>
      <c r="M2605" s="44">
        <f t="shared" si="51"/>
        <v>0</v>
      </c>
      <c r="N2605" s="43">
        <f t="shared" si="52"/>
        <v>4</v>
      </c>
      <c r="O2605" s="44">
        <f t="shared" si="53"/>
        <v>4810908</v>
      </c>
    </row>
    <row r="2606" spans="1:15" x14ac:dyDescent="0.2">
      <c r="A2606" s="31" t="s">
        <v>1171</v>
      </c>
      <c r="B2606" s="32" t="s">
        <v>11</v>
      </c>
      <c r="C2606" s="31">
        <v>1</v>
      </c>
      <c r="D2606" s="31">
        <v>2004545</v>
      </c>
      <c r="E2606" s="31"/>
      <c r="F2606" s="43">
        <f>IFERROR(VLOOKUP(A2606,'2023'!A:N,13,0),0)</f>
        <v>1</v>
      </c>
      <c r="G2606" s="43">
        <f>IFERROR(VLOOKUP(A2606,'2023'!A:N,14,0),0)</f>
        <v>2004545</v>
      </c>
      <c r="H2606" s="43">
        <v>0</v>
      </c>
      <c r="I2606" s="43">
        <v>0</v>
      </c>
      <c r="J2606" s="44">
        <f t="shared" si="50"/>
        <v>2004545</v>
      </c>
      <c r="K2606" s="43">
        <v>0</v>
      </c>
      <c r="L2606" s="43">
        <v>0</v>
      </c>
      <c r="M2606" s="44">
        <f t="shared" si="51"/>
        <v>0</v>
      </c>
      <c r="N2606" s="43">
        <f t="shared" si="52"/>
        <v>1</v>
      </c>
      <c r="O2606" s="44">
        <f t="shared" si="53"/>
        <v>2004545</v>
      </c>
    </row>
    <row r="2607" spans="1:15" x14ac:dyDescent="0.2">
      <c r="A2607" s="31" t="s">
        <v>1172</v>
      </c>
      <c r="B2607" s="32" t="s">
        <v>11</v>
      </c>
      <c r="C2607" s="31">
        <v>1</v>
      </c>
      <c r="D2607" s="31">
        <v>2004545</v>
      </c>
      <c r="E2607" s="31"/>
      <c r="F2607" s="43">
        <f>IFERROR(VLOOKUP(A2607,'2023'!A:N,13,0),0)</f>
        <v>1</v>
      </c>
      <c r="G2607" s="43">
        <f>IFERROR(VLOOKUP(A2607,'2023'!A:N,14,0),0)</f>
        <v>2004545</v>
      </c>
      <c r="H2607" s="43">
        <v>0</v>
      </c>
      <c r="I2607" s="43">
        <v>0</v>
      </c>
      <c r="J2607" s="44">
        <f t="shared" si="50"/>
        <v>2004545</v>
      </c>
      <c r="K2607" s="43">
        <v>0</v>
      </c>
      <c r="L2607" s="43">
        <v>0</v>
      </c>
      <c r="M2607" s="44">
        <f t="shared" si="51"/>
        <v>0</v>
      </c>
      <c r="N2607" s="43">
        <f t="shared" si="52"/>
        <v>1</v>
      </c>
      <c r="O2607" s="44">
        <f t="shared" si="53"/>
        <v>2004545</v>
      </c>
    </row>
    <row r="2608" spans="1:15" x14ac:dyDescent="0.2">
      <c r="A2608" s="31" t="s">
        <v>1173</v>
      </c>
      <c r="B2608" s="32" t="s">
        <v>11</v>
      </c>
      <c r="C2608" s="31">
        <v>1</v>
      </c>
      <c r="D2608" s="31">
        <v>2004545</v>
      </c>
      <c r="E2608" s="31"/>
      <c r="F2608" s="43">
        <f>IFERROR(VLOOKUP(A2608,'2023'!A:N,13,0),0)</f>
        <v>1</v>
      </c>
      <c r="G2608" s="43">
        <f>IFERROR(VLOOKUP(A2608,'2023'!A:N,14,0),0)</f>
        <v>2004545</v>
      </c>
      <c r="H2608" s="43">
        <v>0</v>
      </c>
      <c r="I2608" s="43">
        <v>0</v>
      </c>
      <c r="J2608" s="44">
        <f t="shared" si="50"/>
        <v>2004545</v>
      </c>
      <c r="K2608" s="43">
        <v>0</v>
      </c>
      <c r="L2608" s="43">
        <v>0</v>
      </c>
      <c r="M2608" s="44">
        <f t="shared" si="51"/>
        <v>0</v>
      </c>
      <c r="N2608" s="43">
        <f t="shared" si="52"/>
        <v>1</v>
      </c>
      <c r="O2608" s="44">
        <f t="shared" si="53"/>
        <v>2004545</v>
      </c>
    </row>
    <row r="2609" spans="1:15" x14ac:dyDescent="0.2">
      <c r="A2609" s="31" t="s">
        <v>1174</v>
      </c>
      <c r="B2609" s="32" t="s">
        <v>11</v>
      </c>
      <c r="C2609" s="31">
        <v>52</v>
      </c>
      <c r="D2609" s="31">
        <v>3403636</v>
      </c>
      <c r="E2609" s="31"/>
      <c r="F2609" s="43">
        <f>IFERROR(VLOOKUP(A2609,'2023'!A:N,13,0),0)</f>
        <v>52</v>
      </c>
      <c r="G2609" s="43">
        <f>IFERROR(VLOOKUP(A2609,'2023'!A:N,14,0),0)</f>
        <v>3403636</v>
      </c>
      <c r="H2609" s="43">
        <v>0</v>
      </c>
      <c r="I2609" s="43">
        <v>0</v>
      </c>
      <c r="J2609" s="44">
        <f t="shared" si="50"/>
        <v>65454.538461538461</v>
      </c>
      <c r="K2609" s="43">
        <v>0</v>
      </c>
      <c r="L2609" s="43">
        <v>0</v>
      </c>
      <c r="M2609" s="44">
        <f t="shared" si="51"/>
        <v>0</v>
      </c>
      <c r="N2609" s="43">
        <f t="shared" si="52"/>
        <v>52</v>
      </c>
      <c r="O2609" s="44">
        <f t="shared" si="53"/>
        <v>3403636</v>
      </c>
    </row>
    <row r="2610" spans="1:15" x14ac:dyDescent="0.2">
      <c r="A2610" s="31" t="s">
        <v>1175</v>
      </c>
      <c r="B2610" s="32" t="s">
        <v>11</v>
      </c>
      <c r="C2610" s="31">
        <v>35</v>
      </c>
      <c r="D2610" s="31">
        <v>3563636</v>
      </c>
      <c r="E2610" s="31"/>
      <c r="F2610" s="43">
        <f>IFERROR(VLOOKUP(A2610,'2023'!A:N,13,0),0)</f>
        <v>35</v>
      </c>
      <c r="G2610" s="43">
        <f>IFERROR(VLOOKUP(A2610,'2023'!A:N,14,0),0)</f>
        <v>3563636</v>
      </c>
      <c r="H2610" s="43">
        <v>0</v>
      </c>
      <c r="I2610" s="43">
        <v>0</v>
      </c>
      <c r="J2610" s="44">
        <f t="shared" si="50"/>
        <v>101818.17142857143</v>
      </c>
      <c r="K2610" s="43">
        <v>0</v>
      </c>
      <c r="L2610" s="43">
        <v>0</v>
      </c>
      <c r="M2610" s="44">
        <f t="shared" si="51"/>
        <v>0</v>
      </c>
      <c r="N2610" s="43">
        <f t="shared" si="52"/>
        <v>35</v>
      </c>
      <c r="O2610" s="44">
        <f t="shared" si="53"/>
        <v>3563636</v>
      </c>
    </row>
    <row r="2611" spans="1:15" x14ac:dyDescent="0.2">
      <c r="A2611" s="31" t="s">
        <v>1176</v>
      </c>
      <c r="B2611" s="32" t="s">
        <v>11</v>
      </c>
      <c r="C2611" s="31">
        <v>20</v>
      </c>
      <c r="D2611" s="31">
        <v>2909091</v>
      </c>
      <c r="E2611" s="31"/>
      <c r="F2611" s="43">
        <f>IFERROR(VLOOKUP(A2611,'2023'!A:N,13,0),0)</f>
        <v>20</v>
      </c>
      <c r="G2611" s="43">
        <f>IFERROR(VLOOKUP(A2611,'2023'!A:N,14,0),0)</f>
        <v>2909091</v>
      </c>
      <c r="H2611" s="43">
        <v>0</v>
      </c>
      <c r="I2611" s="43">
        <v>0</v>
      </c>
      <c r="J2611" s="44">
        <f t="shared" si="50"/>
        <v>145454.54999999999</v>
      </c>
      <c r="K2611" s="43">
        <v>0</v>
      </c>
      <c r="L2611" s="43">
        <v>0</v>
      </c>
      <c r="M2611" s="44">
        <f t="shared" si="51"/>
        <v>0</v>
      </c>
      <c r="N2611" s="43">
        <f t="shared" si="52"/>
        <v>20</v>
      </c>
      <c r="O2611" s="44">
        <f t="shared" si="53"/>
        <v>2909091</v>
      </c>
    </row>
    <row r="2612" spans="1:15" x14ac:dyDescent="0.2">
      <c r="A2612" s="31" t="s">
        <v>1177</v>
      </c>
      <c r="B2612" s="32" t="s">
        <v>11</v>
      </c>
      <c r="C2612" s="31">
        <v>1</v>
      </c>
      <c r="D2612" s="31">
        <v>863636</v>
      </c>
      <c r="E2612" s="31"/>
      <c r="F2612" s="43">
        <f>IFERROR(VLOOKUP(A2612,'2023'!A:N,13,0),0)</f>
        <v>1</v>
      </c>
      <c r="G2612" s="43">
        <f>IFERROR(VLOOKUP(A2612,'2023'!A:N,14,0),0)</f>
        <v>863636</v>
      </c>
      <c r="H2612" s="43">
        <v>0</v>
      </c>
      <c r="I2612" s="43">
        <v>0</v>
      </c>
      <c r="J2612" s="44">
        <f t="shared" si="50"/>
        <v>863636</v>
      </c>
      <c r="K2612" s="43">
        <v>0</v>
      </c>
      <c r="L2612" s="43">
        <v>0</v>
      </c>
      <c r="M2612" s="44">
        <f t="shared" si="51"/>
        <v>0</v>
      </c>
      <c r="N2612" s="43">
        <f t="shared" si="52"/>
        <v>1</v>
      </c>
      <c r="O2612" s="44">
        <f t="shared" si="53"/>
        <v>863636</v>
      </c>
    </row>
    <row r="2613" spans="1:15" x14ac:dyDescent="0.2">
      <c r="A2613" s="31" t="s">
        <v>1178</v>
      </c>
      <c r="B2613" s="32" t="s">
        <v>11</v>
      </c>
      <c r="C2613" s="31">
        <v>1</v>
      </c>
      <c r="D2613" s="31">
        <v>1191363</v>
      </c>
      <c r="E2613" s="31"/>
      <c r="F2613" s="43">
        <f>IFERROR(VLOOKUP(A2613,'2023'!A:N,13,0),0)</f>
        <v>1</v>
      </c>
      <c r="G2613" s="43">
        <f>IFERROR(VLOOKUP(A2613,'2023'!A:N,14,0),0)</f>
        <v>1191363</v>
      </c>
      <c r="H2613" s="43">
        <v>0</v>
      </c>
      <c r="I2613" s="43">
        <v>0</v>
      </c>
      <c r="J2613" s="44">
        <f t="shared" si="50"/>
        <v>1191363</v>
      </c>
      <c r="K2613" s="43">
        <v>0</v>
      </c>
      <c r="L2613" s="43">
        <v>0</v>
      </c>
      <c r="M2613" s="44">
        <f t="shared" si="51"/>
        <v>0</v>
      </c>
      <c r="N2613" s="43">
        <f t="shared" si="52"/>
        <v>1</v>
      </c>
      <c r="O2613" s="44">
        <f t="shared" si="53"/>
        <v>1191363</v>
      </c>
    </row>
    <row r="2614" spans="1:15" x14ac:dyDescent="0.2">
      <c r="A2614" s="31" t="s">
        <v>1180</v>
      </c>
      <c r="B2614" s="32" t="s">
        <v>11</v>
      </c>
      <c r="C2614" s="31">
        <v>10</v>
      </c>
      <c r="D2614" s="31">
        <v>11818182</v>
      </c>
      <c r="E2614" s="31"/>
      <c r="F2614" s="43">
        <f>IFERROR(VLOOKUP(A2614,'2023'!A:N,13,0),0)</f>
        <v>10</v>
      </c>
      <c r="G2614" s="43">
        <f>IFERROR(VLOOKUP(A2614,'2023'!A:N,14,0),0)</f>
        <v>11818182</v>
      </c>
      <c r="H2614" s="43">
        <v>0</v>
      </c>
      <c r="I2614" s="43">
        <v>0</v>
      </c>
      <c r="J2614" s="44">
        <f t="shared" si="50"/>
        <v>1181818.2</v>
      </c>
      <c r="K2614" s="43">
        <v>0</v>
      </c>
      <c r="L2614" s="43">
        <v>0</v>
      </c>
      <c r="M2614" s="44">
        <f t="shared" si="51"/>
        <v>0</v>
      </c>
      <c r="N2614" s="43">
        <f t="shared" si="52"/>
        <v>10</v>
      </c>
      <c r="O2614" s="44">
        <f t="shared" si="53"/>
        <v>11818182</v>
      </c>
    </row>
    <row r="2615" spans="1:15" x14ac:dyDescent="0.2">
      <c r="A2615" s="31" t="s">
        <v>1181</v>
      </c>
      <c r="B2615" s="32" t="s">
        <v>11</v>
      </c>
      <c r="C2615" s="31">
        <v>5</v>
      </c>
      <c r="D2615" s="31">
        <v>7772727</v>
      </c>
      <c r="E2615" s="31"/>
      <c r="F2615" s="43">
        <f>IFERROR(VLOOKUP(A2615,'2023'!A:N,13,0),0)</f>
        <v>5</v>
      </c>
      <c r="G2615" s="43">
        <f>IFERROR(VLOOKUP(A2615,'2023'!A:N,14,0),0)</f>
        <v>7772727</v>
      </c>
      <c r="H2615" s="43">
        <v>0</v>
      </c>
      <c r="I2615" s="43">
        <v>0</v>
      </c>
      <c r="J2615" s="44">
        <f t="shared" si="50"/>
        <v>1554545.4</v>
      </c>
      <c r="K2615" s="43">
        <v>0</v>
      </c>
      <c r="L2615" s="43">
        <v>0</v>
      </c>
      <c r="M2615" s="44">
        <f t="shared" si="51"/>
        <v>0</v>
      </c>
      <c r="N2615" s="43">
        <f t="shared" si="52"/>
        <v>5</v>
      </c>
      <c r="O2615" s="44">
        <f t="shared" si="53"/>
        <v>7772727</v>
      </c>
    </row>
    <row r="2616" spans="1:15" x14ac:dyDescent="0.2">
      <c r="A2616" s="31" t="s">
        <v>1182</v>
      </c>
      <c r="B2616" s="32" t="s">
        <v>11</v>
      </c>
      <c r="C2616" s="31">
        <v>9</v>
      </c>
      <c r="D2616" s="31">
        <v>10824543</v>
      </c>
      <c r="E2616" s="31"/>
      <c r="F2616" s="43">
        <f>IFERROR(VLOOKUP(A2616,'2023'!A:N,13,0),0)</f>
        <v>9</v>
      </c>
      <c r="G2616" s="43">
        <f>IFERROR(VLOOKUP(A2616,'2023'!A:N,14,0),0)</f>
        <v>10824543</v>
      </c>
      <c r="H2616" s="43">
        <v>0</v>
      </c>
      <c r="I2616" s="43">
        <v>0</v>
      </c>
      <c r="J2616" s="44">
        <f t="shared" si="50"/>
        <v>1202727</v>
      </c>
      <c r="K2616" s="43">
        <v>0</v>
      </c>
      <c r="L2616" s="43">
        <v>0</v>
      </c>
      <c r="M2616" s="44">
        <f t="shared" si="51"/>
        <v>0</v>
      </c>
      <c r="N2616" s="43">
        <f t="shared" si="52"/>
        <v>9</v>
      </c>
      <c r="O2616" s="44">
        <f t="shared" si="53"/>
        <v>10824543</v>
      </c>
    </row>
    <row r="2617" spans="1:15" x14ac:dyDescent="0.2">
      <c r="A2617" s="31" t="s">
        <v>1183</v>
      </c>
      <c r="B2617" s="32" t="s">
        <v>11</v>
      </c>
      <c r="C2617" s="31">
        <v>5</v>
      </c>
      <c r="D2617" s="31">
        <v>6204545</v>
      </c>
      <c r="E2617" s="31"/>
      <c r="F2617" s="43">
        <f>IFERROR(VLOOKUP(A2617,'2023'!A:N,13,0),0)</f>
        <v>5</v>
      </c>
      <c r="G2617" s="43">
        <f>IFERROR(VLOOKUP(A2617,'2023'!A:N,14,0),0)</f>
        <v>6204545</v>
      </c>
      <c r="H2617" s="43">
        <v>0</v>
      </c>
      <c r="I2617" s="43">
        <v>0</v>
      </c>
      <c r="J2617" s="44">
        <f t="shared" si="50"/>
        <v>1240909</v>
      </c>
      <c r="K2617" s="43">
        <v>0</v>
      </c>
      <c r="L2617" s="43">
        <v>0</v>
      </c>
      <c r="M2617" s="44">
        <f t="shared" si="51"/>
        <v>0</v>
      </c>
      <c r="N2617" s="43">
        <f t="shared" si="52"/>
        <v>5</v>
      </c>
      <c r="O2617" s="44">
        <f t="shared" si="53"/>
        <v>6204545</v>
      </c>
    </row>
    <row r="2618" spans="1:15" x14ac:dyDescent="0.2">
      <c r="A2618" s="31" t="s">
        <v>1184</v>
      </c>
      <c r="B2618" s="32" t="s">
        <v>11</v>
      </c>
      <c r="C2618" s="31">
        <v>2</v>
      </c>
      <c r="D2618" s="31">
        <v>1636364</v>
      </c>
      <c r="E2618" s="31"/>
      <c r="F2618" s="43">
        <f>IFERROR(VLOOKUP(A2618,'2023'!A:N,13,0),0)</f>
        <v>2</v>
      </c>
      <c r="G2618" s="43">
        <f>IFERROR(VLOOKUP(A2618,'2023'!A:N,14,0),0)</f>
        <v>1636364</v>
      </c>
      <c r="H2618" s="43">
        <v>0</v>
      </c>
      <c r="I2618" s="43">
        <v>0</v>
      </c>
      <c r="J2618" s="44">
        <f t="shared" si="50"/>
        <v>818182</v>
      </c>
      <c r="K2618" s="43">
        <v>0</v>
      </c>
      <c r="L2618" s="43">
        <v>0</v>
      </c>
      <c r="M2618" s="44">
        <f t="shared" si="51"/>
        <v>0</v>
      </c>
      <c r="N2618" s="43">
        <f t="shared" si="52"/>
        <v>2</v>
      </c>
      <c r="O2618" s="44">
        <f t="shared" si="53"/>
        <v>1636364</v>
      </c>
    </row>
    <row r="2619" spans="1:15" x14ac:dyDescent="0.2">
      <c r="A2619" s="31" t="s">
        <v>1185</v>
      </c>
      <c r="B2619" s="32" t="s">
        <v>11</v>
      </c>
      <c r="C2619" s="31">
        <v>294</v>
      </c>
      <c r="D2619" s="31">
        <v>17400375</v>
      </c>
      <c r="E2619" s="31"/>
      <c r="F2619" s="43">
        <f>IFERROR(VLOOKUP(A2619,'2023'!A:N,13,0),0)</f>
        <v>294</v>
      </c>
      <c r="G2619" s="43">
        <f>IFERROR(VLOOKUP(A2619,'2023'!A:N,14,0),0)</f>
        <v>17400375</v>
      </c>
      <c r="H2619" s="43">
        <v>0</v>
      </c>
      <c r="I2619" s="43">
        <v>0</v>
      </c>
      <c r="J2619" s="44">
        <f t="shared" si="50"/>
        <v>59184.948979591834</v>
      </c>
      <c r="K2619" s="43">
        <v>0</v>
      </c>
      <c r="L2619" s="43">
        <v>0</v>
      </c>
      <c r="M2619" s="44">
        <f t="shared" si="51"/>
        <v>0</v>
      </c>
      <c r="N2619" s="43">
        <f t="shared" si="52"/>
        <v>294</v>
      </c>
      <c r="O2619" s="44">
        <f t="shared" si="53"/>
        <v>17400375</v>
      </c>
    </row>
    <row r="2620" spans="1:15" x14ac:dyDescent="0.2">
      <c r="A2620" s="31" t="s">
        <v>1186</v>
      </c>
      <c r="B2620" s="32" t="s">
        <v>11</v>
      </c>
      <c r="C2620" s="31">
        <v>1</v>
      </c>
      <c r="D2620" s="31">
        <v>1657272</v>
      </c>
      <c r="E2620" s="31"/>
      <c r="F2620" s="43">
        <f>IFERROR(VLOOKUP(A2620,'2023'!A:N,13,0),0)</f>
        <v>1</v>
      </c>
      <c r="G2620" s="43">
        <f>IFERROR(VLOOKUP(A2620,'2023'!A:N,14,0),0)</f>
        <v>1657272</v>
      </c>
      <c r="H2620" s="43">
        <v>0</v>
      </c>
      <c r="I2620" s="43">
        <v>0</v>
      </c>
      <c r="J2620" s="44">
        <f t="shared" si="50"/>
        <v>1657272</v>
      </c>
      <c r="K2620" s="43">
        <v>0</v>
      </c>
      <c r="L2620" s="43">
        <v>0</v>
      </c>
      <c r="M2620" s="44">
        <f t="shared" si="51"/>
        <v>0</v>
      </c>
      <c r="N2620" s="43">
        <f t="shared" si="52"/>
        <v>1</v>
      </c>
      <c r="O2620" s="44">
        <f t="shared" si="53"/>
        <v>1657272</v>
      </c>
    </row>
    <row r="2621" spans="1:15" x14ac:dyDescent="0.2">
      <c r="A2621" s="31" t="s">
        <v>1187</v>
      </c>
      <c r="B2621" s="32" t="s">
        <v>11</v>
      </c>
      <c r="C2621" s="31">
        <v>10</v>
      </c>
      <c r="D2621" s="31">
        <v>5279221</v>
      </c>
      <c r="E2621" s="31"/>
      <c r="F2621" s="43">
        <f>IFERROR(VLOOKUP(A2621,'2023'!A:N,13,0),0)</f>
        <v>10</v>
      </c>
      <c r="G2621" s="43">
        <f>IFERROR(VLOOKUP(A2621,'2023'!A:N,14,0),0)</f>
        <v>5279221</v>
      </c>
      <c r="H2621" s="43">
        <v>0</v>
      </c>
      <c r="I2621" s="43">
        <v>0</v>
      </c>
      <c r="J2621" s="44">
        <f t="shared" si="50"/>
        <v>527922.1</v>
      </c>
      <c r="K2621" s="43">
        <v>0</v>
      </c>
      <c r="L2621" s="43">
        <v>0</v>
      </c>
      <c r="M2621" s="44">
        <f t="shared" si="51"/>
        <v>0</v>
      </c>
      <c r="N2621" s="43">
        <f t="shared" si="52"/>
        <v>10</v>
      </c>
      <c r="O2621" s="44">
        <f t="shared" si="53"/>
        <v>5279221</v>
      </c>
    </row>
    <row r="2622" spans="1:15" x14ac:dyDescent="0.2">
      <c r="A2622" s="31" t="s">
        <v>1189</v>
      </c>
      <c r="B2622" s="32" t="s">
        <v>11</v>
      </c>
      <c r="C2622" s="31">
        <v>15</v>
      </c>
      <c r="D2622" s="31">
        <v>21921608</v>
      </c>
      <c r="E2622" s="31"/>
      <c r="F2622" s="43">
        <f>IFERROR(VLOOKUP(A2622,'2023'!A:N,13,0),0)</f>
        <v>15</v>
      </c>
      <c r="G2622" s="43">
        <f>IFERROR(VLOOKUP(A2622,'2023'!A:N,14,0),0)</f>
        <v>21921608</v>
      </c>
      <c r="H2622" s="43">
        <v>0</v>
      </c>
      <c r="I2622" s="43">
        <v>0</v>
      </c>
      <c r="J2622" s="44">
        <f t="shared" si="50"/>
        <v>1461440.5333333334</v>
      </c>
      <c r="K2622" s="43">
        <v>0</v>
      </c>
      <c r="L2622" s="43">
        <v>0</v>
      </c>
      <c r="M2622" s="44">
        <f t="shared" si="51"/>
        <v>0</v>
      </c>
      <c r="N2622" s="43">
        <f t="shared" si="52"/>
        <v>15</v>
      </c>
      <c r="O2622" s="44">
        <f t="shared" si="53"/>
        <v>21921608</v>
      </c>
    </row>
    <row r="2623" spans="1:15" x14ac:dyDescent="0.2">
      <c r="A2623" s="31" t="s">
        <v>1190</v>
      </c>
      <c r="B2623" s="32" t="s">
        <v>11</v>
      </c>
      <c r="C2623" s="31">
        <v>11</v>
      </c>
      <c r="D2623" s="31">
        <v>6627710</v>
      </c>
      <c r="E2623" s="31"/>
      <c r="F2623" s="43">
        <f>IFERROR(VLOOKUP(A2623,'2023'!A:N,13,0),0)</f>
        <v>11</v>
      </c>
      <c r="G2623" s="43">
        <f>IFERROR(VLOOKUP(A2623,'2023'!A:N,14,0),0)</f>
        <v>6627710</v>
      </c>
      <c r="H2623" s="43">
        <v>0</v>
      </c>
      <c r="I2623" s="43">
        <v>0</v>
      </c>
      <c r="J2623" s="44">
        <f t="shared" si="50"/>
        <v>602519.09090909094</v>
      </c>
      <c r="K2623" s="43">
        <v>0</v>
      </c>
      <c r="L2623" s="43">
        <v>0</v>
      </c>
      <c r="M2623" s="44">
        <f t="shared" si="51"/>
        <v>0</v>
      </c>
      <c r="N2623" s="43">
        <f t="shared" si="52"/>
        <v>11</v>
      </c>
      <c r="O2623" s="44">
        <f t="shared" si="53"/>
        <v>6627710</v>
      </c>
    </row>
    <row r="2624" spans="1:15" x14ac:dyDescent="0.2">
      <c r="A2624" s="31" t="s">
        <v>1199</v>
      </c>
      <c r="B2624" s="32" t="s">
        <v>11</v>
      </c>
      <c r="C2624" s="31">
        <v>1</v>
      </c>
      <c r="D2624" s="31">
        <v>2410909</v>
      </c>
      <c r="E2624" s="31"/>
      <c r="F2624" s="43">
        <f>IFERROR(VLOOKUP(A2624,'2023'!A:N,13,0),0)</f>
        <v>1</v>
      </c>
      <c r="G2624" s="43">
        <f>IFERROR(VLOOKUP(A2624,'2023'!A:N,14,0),0)</f>
        <v>2410909</v>
      </c>
      <c r="H2624" s="43">
        <v>0</v>
      </c>
      <c r="I2624" s="43">
        <v>0</v>
      </c>
      <c r="J2624" s="44">
        <f t="shared" si="50"/>
        <v>2410909</v>
      </c>
      <c r="K2624" s="43">
        <v>0</v>
      </c>
      <c r="L2624" s="43">
        <v>0</v>
      </c>
      <c r="M2624" s="44">
        <f t="shared" si="51"/>
        <v>0</v>
      </c>
      <c r="N2624" s="43">
        <f t="shared" si="52"/>
        <v>1</v>
      </c>
      <c r="O2624" s="44">
        <f t="shared" si="53"/>
        <v>2410909</v>
      </c>
    </row>
    <row r="2625" spans="1:15" x14ac:dyDescent="0.2">
      <c r="A2625" s="31" t="s">
        <v>1200</v>
      </c>
      <c r="B2625" s="32" t="s">
        <v>11</v>
      </c>
      <c r="C2625" s="31">
        <v>4</v>
      </c>
      <c r="D2625" s="31">
        <v>8169698</v>
      </c>
      <c r="E2625" s="31"/>
      <c r="F2625" s="43">
        <f>IFERROR(VLOOKUP(A2625,'2023'!A:N,13,0),0)</f>
        <v>4</v>
      </c>
      <c r="G2625" s="43">
        <f>IFERROR(VLOOKUP(A2625,'2023'!A:N,14,0),0)</f>
        <v>8169698</v>
      </c>
      <c r="H2625" s="43">
        <v>0</v>
      </c>
      <c r="I2625" s="43">
        <v>0</v>
      </c>
      <c r="J2625" s="44">
        <f t="shared" si="50"/>
        <v>2042424.5</v>
      </c>
      <c r="K2625" s="43">
        <v>0</v>
      </c>
      <c r="L2625" s="43">
        <v>0</v>
      </c>
      <c r="M2625" s="44">
        <f t="shared" si="51"/>
        <v>0</v>
      </c>
      <c r="N2625" s="43">
        <f t="shared" si="52"/>
        <v>4</v>
      </c>
      <c r="O2625" s="44">
        <f t="shared" si="53"/>
        <v>8169698</v>
      </c>
    </row>
    <row r="2626" spans="1:15" x14ac:dyDescent="0.2">
      <c r="A2626" s="31" t="s">
        <v>1201</v>
      </c>
      <c r="B2626" s="32" t="s">
        <v>11</v>
      </c>
      <c r="C2626" s="31">
        <v>100</v>
      </c>
      <c r="D2626" s="31">
        <v>54342446</v>
      </c>
      <c r="E2626" s="31"/>
      <c r="F2626" s="43">
        <f>IFERROR(VLOOKUP(A2626,'2023'!A:N,13,0),0)</f>
        <v>100</v>
      </c>
      <c r="G2626" s="43">
        <f>IFERROR(VLOOKUP(A2626,'2023'!A:N,14,0),0)</f>
        <v>54342446</v>
      </c>
      <c r="H2626" s="43">
        <v>0</v>
      </c>
      <c r="I2626" s="43">
        <v>0</v>
      </c>
      <c r="J2626" s="44">
        <f t="shared" si="50"/>
        <v>543424.46</v>
      </c>
      <c r="K2626" s="43">
        <v>0</v>
      </c>
      <c r="L2626" s="43">
        <v>0</v>
      </c>
      <c r="M2626" s="44">
        <f t="shared" si="51"/>
        <v>0</v>
      </c>
      <c r="N2626" s="43">
        <f t="shared" si="52"/>
        <v>100</v>
      </c>
      <c r="O2626" s="44">
        <f t="shared" si="53"/>
        <v>54342446</v>
      </c>
    </row>
    <row r="2627" spans="1:15" x14ac:dyDescent="0.2">
      <c r="A2627" s="31" t="s">
        <v>1204</v>
      </c>
      <c r="B2627" s="32" t="s">
        <v>11</v>
      </c>
      <c r="C2627" s="31">
        <v>20</v>
      </c>
      <c r="D2627" s="31">
        <v>12373040</v>
      </c>
      <c r="E2627" s="31"/>
      <c r="F2627" s="43">
        <f>IFERROR(VLOOKUP(A2627,'2023'!A:N,13,0),0)</f>
        <v>20</v>
      </c>
      <c r="G2627" s="43">
        <f>IFERROR(VLOOKUP(A2627,'2023'!A:N,14,0),0)</f>
        <v>12373040</v>
      </c>
      <c r="H2627" s="43">
        <v>0</v>
      </c>
      <c r="I2627" s="43">
        <v>0</v>
      </c>
      <c r="J2627" s="44">
        <f t="shared" si="50"/>
        <v>618652</v>
      </c>
      <c r="K2627" s="43">
        <v>0</v>
      </c>
      <c r="L2627" s="43">
        <v>0</v>
      </c>
      <c r="M2627" s="44">
        <f t="shared" si="51"/>
        <v>0</v>
      </c>
      <c r="N2627" s="43">
        <f t="shared" si="52"/>
        <v>20</v>
      </c>
      <c r="O2627" s="44">
        <f t="shared" si="53"/>
        <v>12373040</v>
      </c>
    </row>
    <row r="2628" spans="1:15" x14ac:dyDescent="0.2">
      <c r="A2628" s="31" t="s">
        <v>1205</v>
      </c>
      <c r="B2628" s="32" t="s">
        <v>11</v>
      </c>
      <c r="C2628" s="31">
        <v>1</v>
      </c>
      <c r="D2628" s="31">
        <v>1250000</v>
      </c>
      <c r="E2628" s="31"/>
      <c r="F2628" s="43">
        <f>IFERROR(VLOOKUP(A2628,'2023'!A:N,13,0),0)</f>
        <v>1</v>
      </c>
      <c r="G2628" s="43">
        <f>IFERROR(VLOOKUP(A2628,'2023'!A:N,14,0),0)</f>
        <v>1250000</v>
      </c>
      <c r="H2628" s="43">
        <v>0</v>
      </c>
      <c r="I2628" s="43">
        <v>0</v>
      </c>
      <c r="J2628" s="44">
        <f t="shared" si="50"/>
        <v>1250000</v>
      </c>
      <c r="K2628" s="43">
        <v>0</v>
      </c>
      <c r="L2628" s="43">
        <v>0</v>
      </c>
      <c r="M2628" s="44">
        <f t="shared" si="51"/>
        <v>0</v>
      </c>
      <c r="N2628" s="43">
        <f t="shared" si="52"/>
        <v>1</v>
      </c>
      <c r="O2628" s="44">
        <f t="shared" si="53"/>
        <v>1250000</v>
      </c>
    </row>
    <row r="2629" spans="1:15" x14ac:dyDescent="0.2">
      <c r="A2629" s="31" t="s">
        <v>1230</v>
      </c>
      <c r="B2629" s="32" t="s">
        <v>11</v>
      </c>
      <c r="C2629" s="31">
        <v>2</v>
      </c>
      <c r="D2629" s="31">
        <v>1490910</v>
      </c>
      <c r="E2629" s="31"/>
      <c r="F2629" s="43">
        <f>IFERROR(VLOOKUP(A2629,'2023'!A:N,13,0),0)</f>
        <v>2</v>
      </c>
      <c r="G2629" s="43">
        <f>IFERROR(VLOOKUP(A2629,'2023'!A:N,14,0),0)</f>
        <v>1490910</v>
      </c>
      <c r="H2629" s="43">
        <v>0</v>
      </c>
      <c r="I2629" s="43">
        <v>0</v>
      </c>
      <c r="J2629" s="44">
        <f t="shared" si="50"/>
        <v>745455</v>
      </c>
      <c r="K2629" s="43">
        <v>0</v>
      </c>
      <c r="L2629" s="43">
        <v>0</v>
      </c>
      <c r="M2629" s="44">
        <f t="shared" si="51"/>
        <v>0</v>
      </c>
      <c r="N2629" s="43">
        <f t="shared" si="52"/>
        <v>2</v>
      </c>
      <c r="O2629" s="44">
        <f t="shared" si="53"/>
        <v>1490910</v>
      </c>
    </row>
    <row r="2630" spans="1:15" x14ac:dyDescent="0.2">
      <c r="A2630" s="31" t="s">
        <v>1231</v>
      </c>
      <c r="B2630" s="32" t="s">
        <v>11</v>
      </c>
      <c r="C2630" s="31">
        <v>2</v>
      </c>
      <c r="D2630" s="31">
        <v>2363636</v>
      </c>
      <c r="E2630" s="31"/>
      <c r="F2630" s="43">
        <f>IFERROR(VLOOKUP(A2630,'2023'!A:N,13,0),0)</f>
        <v>2</v>
      </c>
      <c r="G2630" s="43">
        <f>IFERROR(VLOOKUP(A2630,'2023'!A:N,14,0),0)</f>
        <v>2363636</v>
      </c>
      <c r="H2630" s="43">
        <v>0</v>
      </c>
      <c r="I2630" s="43">
        <v>0</v>
      </c>
      <c r="J2630" s="44">
        <f t="shared" si="50"/>
        <v>1181818</v>
      </c>
      <c r="K2630" s="43">
        <v>0</v>
      </c>
      <c r="L2630" s="43">
        <v>0</v>
      </c>
      <c r="M2630" s="44">
        <f t="shared" si="51"/>
        <v>0</v>
      </c>
      <c r="N2630" s="43">
        <f t="shared" si="52"/>
        <v>2</v>
      </c>
      <c r="O2630" s="44">
        <f t="shared" si="53"/>
        <v>2363636</v>
      </c>
    </row>
    <row r="2631" spans="1:15" x14ac:dyDescent="0.2">
      <c r="A2631" s="31" t="s">
        <v>1239</v>
      </c>
      <c r="B2631" s="32" t="s">
        <v>11</v>
      </c>
      <c r="C2631" s="31">
        <v>2</v>
      </c>
      <c r="D2631" s="31">
        <v>1610909</v>
      </c>
      <c r="E2631" s="31"/>
      <c r="F2631" s="43">
        <f>IFERROR(VLOOKUP(A2631,'2023'!A:N,13,0),0)</f>
        <v>2</v>
      </c>
      <c r="G2631" s="43">
        <f>IFERROR(VLOOKUP(A2631,'2023'!A:N,14,0),0)</f>
        <v>1610909</v>
      </c>
      <c r="H2631" s="43">
        <v>0</v>
      </c>
      <c r="I2631" s="43">
        <v>0</v>
      </c>
      <c r="J2631" s="44">
        <f t="shared" si="50"/>
        <v>805454.5</v>
      </c>
      <c r="K2631" s="43">
        <v>0</v>
      </c>
      <c r="L2631" s="43">
        <v>0</v>
      </c>
      <c r="M2631" s="44">
        <f t="shared" si="51"/>
        <v>0</v>
      </c>
      <c r="N2631" s="43">
        <f t="shared" si="52"/>
        <v>2</v>
      </c>
      <c r="O2631" s="44">
        <f t="shared" si="53"/>
        <v>1610909</v>
      </c>
    </row>
    <row r="2632" spans="1:15" x14ac:dyDescent="0.2">
      <c r="A2632" s="31" t="s">
        <v>1241</v>
      </c>
      <c r="B2632" s="32" t="s">
        <v>11</v>
      </c>
      <c r="C2632" s="31">
        <v>22</v>
      </c>
      <c r="D2632" s="31">
        <v>9149309</v>
      </c>
      <c r="E2632" s="31"/>
      <c r="F2632" s="43">
        <f>IFERROR(VLOOKUP(A2632,'2023'!A:N,13,0),0)</f>
        <v>22</v>
      </c>
      <c r="G2632" s="43">
        <f>IFERROR(VLOOKUP(A2632,'2023'!A:N,14,0),0)</f>
        <v>9149309</v>
      </c>
      <c r="H2632" s="43">
        <v>0</v>
      </c>
      <c r="I2632" s="43">
        <v>0</v>
      </c>
      <c r="J2632" s="44">
        <f t="shared" si="50"/>
        <v>415877.68181818182</v>
      </c>
      <c r="K2632" s="43">
        <v>0</v>
      </c>
      <c r="L2632" s="43">
        <v>0</v>
      </c>
      <c r="M2632" s="44">
        <f t="shared" si="51"/>
        <v>0</v>
      </c>
      <c r="N2632" s="43">
        <f t="shared" si="52"/>
        <v>22</v>
      </c>
      <c r="O2632" s="44">
        <f t="shared" si="53"/>
        <v>9149309</v>
      </c>
    </row>
    <row r="2633" spans="1:15" x14ac:dyDescent="0.2">
      <c r="A2633" s="31" t="s">
        <v>1248</v>
      </c>
      <c r="B2633" s="32" t="s">
        <v>20</v>
      </c>
      <c r="C2633" s="31">
        <v>55</v>
      </c>
      <c r="D2633" s="31">
        <v>35120996</v>
      </c>
      <c r="E2633" s="31"/>
      <c r="F2633" s="43">
        <f>IFERROR(VLOOKUP(A2633,'2023'!A:N,13,0),0)</f>
        <v>55</v>
      </c>
      <c r="G2633" s="43">
        <f>IFERROR(VLOOKUP(A2633,'2023'!A:N,14,0),0)</f>
        <v>35120996</v>
      </c>
      <c r="H2633" s="43">
        <v>0</v>
      </c>
      <c r="I2633" s="43">
        <v>0</v>
      </c>
      <c r="J2633" s="44">
        <f t="shared" si="50"/>
        <v>638563.5636363636</v>
      </c>
      <c r="K2633" s="43">
        <v>0</v>
      </c>
      <c r="L2633" s="43">
        <v>0</v>
      </c>
      <c r="M2633" s="44">
        <f t="shared" si="51"/>
        <v>0</v>
      </c>
      <c r="N2633" s="43">
        <f t="shared" si="52"/>
        <v>55</v>
      </c>
      <c r="O2633" s="44">
        <f t="shared" si="53"/>
        <v>35120996</v>
      </c>
    </row>
    <row r="2634" spans="1:15" x14ac:dyDescent="0.2">
      <c r="A2634" s="31" t="s">
        <v>1249</v>
      </c>
      <c r="B2634" s="32" t="s">
        <v>20</v>
      </c>
      <c r="C2634" s="31">
        <v>30</v>
      </c>
      <c r="D2634" s="31">
        <v>5471903</v>
      </c>
      <c r="E2634" s="31"/>
      <c r="F2634" s="43">
        <f>IFERROR(VLOOKUP(A2634,'2023'!A:N,13,0),0)</f>
        <v>30</v>
      </c>
      <c r="G2634" s="43">
        <f>IFERROR(VLOOKUP(A2634,'2023'!A:N,14,0),0)</f>
        <v>5471903</v>
      </c>
      <c r="H2634" s="43">
        <v>0</v>
      </c>
      <c r="I2634" s="43">
        <v>0</v>
      </c>
      <c r="J2634" s="44">
        <f t="shared" si="50"/>
        <v>182396.76666666666</v>
      </c>
      <c r="K2634" s="43">
        <v>0</v>
      </c>
      <c r="L2634" s="43">
        <v>0</v>
      </c>
      <c r="M2634" s="44">
        <f t="shared" si="51"/>
        <v>0</v>
      </c>
      <c r="N2634" s="43">
        <f t="shared" si="52"/>
        <v>30</v>
      </c>
      <c r="O2634" s="44">
        <f t="shared" si="53"/>
        <v>5471903</v>
      </c>
    </row>
    <row r="2635" spans="1:15" x14ac:dyDescent="0.2">
      <c r="A2635" s="31" t="s">
        <v>1250</v>
      </c>
      <c r="B2635" s="32" t="s">
        <v>20</v>
      </c>
      <c r="C2635" s="31">
        <v>10</v>
      </c>
      <c r="D2635" s="31">
        <v>5958182</v>
      </c>
      <c r="E2635" s="31"/>
      <c r="F2635" s="43">
        <f>IFERROR(VLOOKUP(A2635,'2023'!A:N,13,0),0)</f>
        <v>10</v>
      </c>
      <c r="G2635" s="43">
        <f>IFERROR(VLOOKUP(A2635,'2023'!A:N,14,0),0)</f>
        <v>5958182</v>
      </c>
      <c r="H2635" s="43">
        <v>0</v>
      </c>
      <c r="I2635" s="43">
        <v>0</v>
      </c>
      <c r="J2635" s="44">
        <f t="shared" si="50"/>
        <v>595818.19999999995</v>
      </c>
      <c r="K2635" s="43">
        <v>0</v>
      </c>
      <c r="L2635" s="43">
        <v>0</v>
      </c>
      <c r="M2635" s="44">
        <f t="shared" si="51"/>
        <v>0</v>
      </c>
      <c r="N2635" s="43">
        <f t="shared" si="52"/>
        <v>10</v>
      </c>
      <c r="O2635" s="44">
        <f t="shared" si="53"/>
        <v>5958182</v>
      </c>
    </row>
    <row r="2636" spans="1:15" x14ac:dyDescent="0.2">
      <c r="A2636" s="31" t="s">
        <v>1262</v>
      </c>
      <c r="B2636" s="32" t="s">
        <v>20</v>
      </c>
      <c r="C2636" s="31">
        <v>11</v>
      </c>
      <c r="D2636" s="31">
        <v>6480581</v>
      </c>
      <c r="E2636" s="31"/>
      <c r="F2636" s="43">
        <f>IFERROR(VLOOKUP(A2636,'2023'!A:N,13,0),0)</f>
        <v>11</v>
      </c>
      <c r="G2636" s="43">
        <f>IFERROR(VLOOKUP(A2636,'2023'!A:N,14,0),0)</f>
        <v>6480581</v>
      </c>
      <c r="H2636" s="43">
        <v>0</v>
      </c>
      <c r="I2636" s="43">
        <v>0</v>
      </c>
      <c r="J2636" s="44">
        <f t="shared" si="50"/>
        <v>589143.72727272729</v>
      </c>
      <c r="K2636" s="43">
        <v>0</v>
      </c>
      <c r="L2636" s="43">
        <v>0</v>
      </c>
      <c r="M2636" s="44">
        <f t="shared" si="51"/>
        <v>0</v>
      </c>
      <c r="N2636" s="43">
        <f t="shared" si="52"/>
        <v>11</v>
      </c>
      <c r="O2636" s="44">
        <f t="shared" si="53"/>
        <v>6480581</v>
      </c>
    </row>
    <row r="2637" spans="1:15" x14ac:dyDescent="0.2">
      <c r="A2637" s="31" t="s">
        <v>1267</v>
      </c>
      <c r="B2637" s="32" t="s">
        <v>11</v>
      </c>
      <c r="C2637" s="31">
        <v>6</v>
      </c>
      <c r="D2637" s="31">
        <v>5345455</v>
      </c>
      <c r="E2637" s="31"/>
      <c r="F2637" s="43">
        <f>IFERROR(VLOOKUP(A2637,'2023'!A:N,13,0),0)</f>
        <v>6</v>
      </c>
      <c r="G2637" s="43">
        <f>IFERROR(VLOOKUP(A2637,'2023'!A:N,14,0),0)</f>
        <v>5345455</v>
      </c>
      <c r="H2637" s="43">
        <v>0</v>
      </c>
      <c r="I2637" s="43">
        <v>0</v>
      </c>
      <c r="J2637" s="44">
        <f t="shared" si="50"/>
        <v>890909.16666666663</v>
      </c>
      <c r="K2637" s="43">
        <v>0</v>
      </c>
      <c r="L2637" s="43">
        <v>0</v>
      </c>
      <c r="M2637" s="44">
        <f t="shared" si="51"/>
        <v>0</v>
      </c>
      <c r="N2637" s="43">
        <f t="shared" si="52"/>
        <v>6</v>
      </c>
      <c r="O2637" s="44">
        <f t="shared" si="53"/>
        <v>5345455</v>
      </c>
    </row>
    <row r="2638" spans="1:15" x14ac:dyDescent="0.2">
      <c r="A2638" s="31" t="s">
        <v>1269</v>
      </c>
      <c r="B2638" s="32" t="s">
        <v>20</v>
      </c>
      <c r="C2638" s="31">
        <v>8</v>
      </c>
      <c r="D2638" s="31">
        <v>8345454</v>
      </c>
      <c r="E2638" s="31"/>
      <c r="F2638" s="43">
        <f>IFERROR(VLOOKUP(A2638,'2023'!A:N,13,0),0)</f>
        <v>8</v>
      </c>
      <c r="G2638" s="43">
        <f>IFERROR(VLOOKUP(A2638,'2023'!A:N,14,0),0)</f>
        <v>8345454</v>
      </c>
      <c r="H2638" s="43">
        <v>0</v>
      </c>
      <c r="I2638" s="43">
        <v>0</v>
      </c>
      <c r="J2638" s="44">
        <f t="shared" si="50"/>
        <v>1043181.75</v>
      </c>
      <c r="K2638" s="43">
        <v>0</v>
      </c>
      <c r="L2638" s="43">
        <v>0</v>
      </c>
      <c r="M2638" s="44">
        <f t="shared" si="51"/>
        <v>0</v>
      </c>
      <c r="N2638" s="43">
        <f t="shared" si="52"/>
        <v>8</v>
      </c>
      <c r="O2638" s="44">
        <f t="shared" si="53"/>
        <v>8345454</v>
      </c>
    </row>
    <row r="2639" spans="1:15" x14ac:dyDescent="0.2">
      <c r="A2639" s="31" t="s">
        <v>1274</v>
      </c>
      <c r="B2639" s="32" t="s">
        <v>20</v>
      </c>
      <c r="C2639" s="31">
        <v>4</v>
      </c>
      <c r="D2639" s="31">
        <v>12545454</v>
      </c>
      <c r="E2639" s="31"/>
      <c r="F2639" s="43">
        <f>IFERROR(VLOOKUP(A2639,'2023'!A:N,13,0),0)</f>
        <v>4</v>
      </c>
      <c r="G2639" s="43">
        <f>IFERROR(VLOOKUP(A2639,'2023'!A:N,14,0),0)</f>
        <v>12545454</v>
      </c>
      <c r="H2639" s="43">
        <v>0</v>
      </c>
      <c r="I2639" s="43">
        <v>0</v>
      </c>
      <c r="J2639" s="44">
        <f t="shared" si="50"/>
        <v>3136363.5</v>
      </c>
      <c r="K2639" s="43">
        <v>0</v>
      </c>
      <c r="L2639" s="43">
        <v>0</v>
      </c>
      <c r="M2639" s="44">
        <f t="shared" si="51"/>
        <v>0</v>
      </c>
      <c r="N2639" s="43">
        <f t="shared" si="52"/>
        <v>4</v>
      </c>
      <c r="O2639" s="44">
        <f t="shared" si="53"/>
        <v>12545454</v>
      </c>
    </row>
    <row r="2640" spans="1:15" x14ac:dyDescent="0.2">
      <c r="A2640" s="31" t="s">
        <v>1275</v>
      </c>
      <c r="B2640" s="32" t="s">
        <v>20</v>
      </c>
      <c r="C2640" s="31">
        <v>10</v>
      </c>
      <c r="D2640" s="31">
        <v>4063636</v>
      </c>
      <c r="E2640" s="31"/>
      <c r="F2640" s="43">
        <f>IFERROR(VLOOKUP(A2640,'2023'!A:N,13,0),0)</f>
        <v>10</v>
      </c>
      <c r="G2640" s="43">
        <f>IFERROR(VLOOKUP(A2640,'2023'!A:N,14,0),0)</f>
        <v>4063636</v>
      </c>
      <c r="H2640" s="43">
        <v>0</v>
      </c>
      <c r="I2640" s="43">
        <v>0</v>
      </c>
      <c r="J2640" s="44">
        <f t="shared" si="50"/>
        <v>406363.6</v>
      </c>
      <c r="K2640" s="43">
        <v>0</v>
      </c>
      <c r="L2640" s="43">
        <v>0</v>
      </c>
      <c r="M2640" s="44">
        <f t="shared" si="51"/>
        <v>0</v>
      </c>
      <c r="N2640" s="43">
        <f t="shared" si="52"/>
        <v>10</v>
      </c>
      <c r="O2640" s="44">
        <f t="shared" si="53"/>
        <v>4063636</v>
      </c>
    </row>
    <row r="2641" spans="1:15" x14ac:dyDescent="0.2">
      <c r="A2641" s="31" t="s">
        <v>1276</v>
      </c>
      <c r="B2641" s="32" t="s">
        <v>20</v>
      </c>
      <c r="C2641" s="31">
        <v>8</v>
      </c>
      <c r="D2641" s="31">
        <v>1709091</v>
      </c>
      <c r="E2641" s="31"/>
      <c r="F2641" s="43">
        <f>IFERROR(VLOOKUP(A2641,'2023'!A:N,13,0),0)</f>
        <v>8</v>
      </c>
      <c r="G2641" s="43">
        <f>IFERROR(VLOOKUP(A2641,'2023'!A:N,14,0),0)</f>
        <v>1709091</v>
      </c>
      <c r="H2641" s="43">
        <v>0</v>
      </c>
      <c r="I2641" s="43">
        <v>0</v>
      </c>
      <c r="J2641" s="44">
        <f t="shared" si="50"/>
        <v>213636.375</v>
      </c>
      <c r="K2641" s="43">
        <v>0</v>
      </c>
      <c r="L2641" s="43">
        <v>0</v>
      </c>
      <c r="M2641" s="44">
        <f t="shared" si="51"/>
        <v>0</v>
      </c>
      <c r="N2641" s="43">
        <f t="shared" si="52"/>
        <v>8</v>
      </c>
      <c r="O2641" s="44">
        <f t="shared" si="53"/>
        <v>1709091</v>
      </c>
    </row>
    <row r="2642" spans="1:15" x14ac:dyDescent="0.2">
      <c r="A2642" s="31" t="s">
        <v>1277</v>
      </c>
      <c r="B2642" s="32" t="s">
        <v>20</v>
      </c>
      <c r="C2642" s="31">
        <v>24</v>
      </c>
      <c r="D2642" s="31">
        <v>6340107</v>
      </c>
      <c r="E2642" s="31"/>
      <c r="F2642" s="43">
        <f>IFERROR(VLOOKUP(A2642,'2023'!A:N,13,0),0)</f>
        <v>24</v>
      </c>
      <c r="G2642" s="43">
        <f>IFERROR(VLOOKUP(A2642,'2023'!A:N,14,0),0)</f>
        <v>6340107</v>
      </c>
      <c r="H2642" s="43">
        <v>0</v>
      </c>
      <c r="I2642" s="43">
        <v>0</v>
      </c>
      <c r="J2642" s="44">
        <f t="shared" si="50"/>
        <v>264171.125</v>
      </c>
      <c r="K2642" s="43">
        <v>0</v>
      </c>
      <c r="L2642" s="43">
        <v>0</v>
      </c>
      <c r="M2642" s="44">
        <f t="shared" si="51"/>
        <v>0</v>
      </c>
      <c r="N2642" s="43">
        <f t="shared" si="52"/>
        <v>24</v>
      </c>
      <c r="O2642" s="44">
        <f t="shared" si="53"/>
        <v>6340107</v>
      </c>
    </row>
    <row r="2643" spans="1:15" x14ac:dyDescent="0.2">
      <c r="A2643" s="31" t="s">
        <v>1315</v>
      </c>
      <c r="B2643" s="32" t="s">
        <v>11</v>
      </c>
      <c r="C2643" s="31">
        <v>33</v>
      </c>
      <c r="D2643" s="31">
        <v>8041304</v>
      </c>
      <c r="E2643" s="31"/>
      <c r="F2643" s="43">
        <f>IFERROR(VLOOKUP(A2643,'2023'!A:N,13,0),0)</f>
        <v>33</v>
      </c>
      <c r="G2643" s="43">
        <f>IFERROR(VLOOKUP(A2643,'2023'!A:N,14,0),0)</f>
        <v>8041304</v>
      </c>
      <c r="H2643" s="43">
        <v>0</v>
      </c>
      <c r="I2643" s="43">
        <v>0</v>
      </c>
      <c r="J2643" s="44">
        <f t="shared" si="50"/>
        <v>243675.87878787878</v>
      </c>
      <c r="K2643" s="43">
        <v>0</v>
      </c>
      <c r="L2643" s="43">
        <v>0</v>
      </c>
      <c r="M2643" s="44">
        <f t="shared" si="51"/>
        <v>0</v>
      </c>
      <c r="N2643" s="43">
        <f t="shared" si="52"/>
        <v>33</v>
      </c>
      <c r="O2643" s="44">
        <f t="shared" si="53"/>
        <v>8041304</v>
      </c>
    </row>
    <row r="2644" spans="1:15" x14ac:dyDescent="0.2">
      <c r="A2644" s="31" t="s">
        <v>1316</v>
      </c>
      <c r="B2644" s="32" t="s">
        <v>11</v>
      </c>
      <c r="C2644" s="31">
        <v>11</v>
      </c>
      <c r="D2644" s="31">
        <v>1904762</v>
      </c>
      <c r="E2644" s="31"/>
      <c r="F2644" s="43">
        <f>IFERROR(VLOOKUP(A2644,'2023'!A:N,13,0),0)</f>
        <v>11</v>
      </c>
      <c r="G2644" s="43">
        <f>IFERROR(VLOOKUP(A2644,'2023'!A:N,14,0),0)</f>
        <v>1904762</v>
      </c>
      <c r="H2644" s="43">
        <v>0</v>
      </c>
      <c r="I2644" s="43">
        <v>0</v>
      </c>
      <c r="J2644" s="44">
        <f t="shared" si="50"/>
        <v>173160.18181818182</v>
      </c>
      <c r="K2644" s="43">
        <v>0</v>
      </c>
      <c r="L2644" s="43">
        <v>0</v>
      </c>
      <c r="M2644" s="44">
        <f t="shared" si="51"/>
        <v>0</v>
      </c>
      <c r="N2644" s="43">
        <f t="shared" si="52"/>
        <v>11</v>
      </c>
      <c r="O2644" s="44">
        <f t="shared" si="53"/>
        <v>1904762</v>
      </c>
    </row>
    <row r="2645" spans="1:15" x14ac:dyDescent="0.2">
      <c r="A2645" s="31" t="s">
        <v>1317</v>
      </c>
      <c r="B2645" s="32" t="s">
        <v>11</v>
      </c>
      <c r="C2645" s="31">
        <v>43</v>
      </c>
      <c r="D2645" s="31">
        <v>7101513</v>
      </c>
      <c r="E2645" s="31"/>
      <c r="F2645" s="43">
        <f>IFERROR(VLOOKUP(A2645,'2023'!A:N,13,0),0)</f>
        <v>43</v>
      </c>
      <c r="G2645" s="43">
        <f>IFERROR(VLOOKUP(A2645,'2023'!A:N,14,0),0)</f>
        <v>7101513</v>
      </c>
      <c r="H2645" s="43">
        <v>0</v>
      </c>
      <c r="I2645" s="43">
        <v>0</v>
      </c>
      <c r="J2645" s="44">
        <f t="shared" si="50"/>
        <v>165151.46511627908</v>
      </c>
      <c r="K2645" s="43">
        <v>0</v>
      </c>
      <c r="L2645" s="43">
        <v>0</v>
      </c>
      <c r="M2645" s="44">
        <f t="shared" si="51"/>
        <v>0</v>
      </c>
      <c r="N2645" s="43">
        <f t="shared" si="52"/>
        <v>43</v>
      </c>
      <c r="O2645" s="44">
        <f t="shared" si="53"/>
        <v>7101513</v>
      </c>
    </row>
    <row r="2646" spans="1:15" x14ac:dyDescent="0.2">
      <c r="A2646" s="31" t="s">
        <v>1318</v>
      </c>
      <c r="B2646" s="32" t="s">
        <v>11</v>
      </c>
      <c r="C2646" s="31">
        <v>6</v>
      </c>
      <c r="D2646" s="31">
        <v>1727739</v>
      </c>
      <c r="E2646" s="31"/>
      <c r="F2646" s="43">
        <f>IFERROR(VLOOKUP(A2646,'2023'!A:N,13,0),0)</f>
        <v>6</v>
      </c>
      <c r="G2646" s="43">
        <f>IFERROR(VLOOKUP(A2646,'2023'!A:N,14,0),0)</f>
        <v>1727739</v>
      </c>
      <c r="H2646" s="43">
        <v>0</v>
      </c>
      <c r="I2646" s="43">
        <v>0</v>
      </c>
      <c r="J2646" s="44">
        <f t="shared" si="50"/>
        <v>287956.5</v>
      </c>
      <c r="K2646" s="43">
        <v>0</v>
      </c>
      <c r="L2646" s="43">
        <v>0</v>
      </c>
      <c r="M2646" s="44">
        <f t="shared" si="51"/>
        <v>0</v>
      </c>
      <c r="N2646" s="43">
        <f t="shared" si="52"/>
        <v>6</v>
      </c>
      <c r="O2646" s="44">
        <f t="shared" si="53"/>
        <v>1727739</v>
      </c>
    </row>
    <row r="2647" spans="1:15" x14ac:dyDescent="0.2">
      <c r="A2647" s="31" t="s">
        <v>1319</v>
      </c>
      <c r="B2647" s="32" t="s">
        <v>11</v>
      </c>
      <c r="C2647" s="31">
        <v>5</v>
      </c>
      <c r="D2647" s="31">
        <v>1272727</v>
      </c>
      <c r="E2647" s="31"/>
      <c r="F2647" s="43">
        <f>IFERROR(VLOOKUP(A2647,'2023'!A:N,13,0),0)</f>
        <v>5</v>
      </c>
      <c r="G2647" s="43">
        <f>IFERROR(VLOOKUP(A2647,'2023'!A:N,14,0),0)</f>
        <v>1272727</v>
      </c>
      <c r="H2647" s="43">
        <v>0</v>
      </c>
      <c r="I2647" s="43">
        <v>0</v>
      </c>
      <c r="J2647" s="44">
        <f t="shared" si="50"/>
        <v>254545.4</v>
      </c>
      <c r="K2647" s="43">
        <v>0</v>
      </c>
      <c r="L2647" s="43">
        <v>0</v>
      </c>
      <c r="M2647" s="44">
        <f t="shared" si="51"/>
        <v>0</v>
      </c>
      <c r="N2647" s="43">
        <f t="shared" si="52"/>
        <v>5</v>
      </c>
      <c r="O2647" s="44">
        <f t="shared" si="53"/>
        <v>1272727</v>
      </c>
    </row>
    <row r="2648" spans="1:15" x14ac:dyDescent="0.2">
      <c r="A2648" s="31" t="s">
        <v>1320</v>
      </c>
      <c r="B2648" s="32" t="s">
        <v>11</v>
      </c>
      <c r="C2648" s="31">
        <v>11</v>
      </c>
      <c r="D2648" s="31">
        <v>2142857</v>
      </c>
      <c r="E2648" s="31"/>
      <c r="F2648" s="43">
        <f>IFERROR(VLOOKUP(A2648,'2023'!A:N,13,0),0)</f>
        <v>11</v>
      </c>
      <c r="G2648" s="43">
        <f>IFERROR(VLOOKUP(A2648,'2023'!A:N,14,0),0)</f>
        <v>2142857</v>
      </c>
      <c r="H2648" s="43">
        <v>0</v>
      </c>
      <c r="I2648" s="43">
        <v>0</v>
      </c>
      <c r="J2648" s="44">
        <f t="shared" si="50"/>
        <v>194805.18181818182</v>
      </c>
      <c r="K2648" s="43">
        <v>0</v>
      </c>
      <c r="L2648" s="43">
        <v>0</v>
      </c>
      <c r="M2648" s="44">
        <f t="shared" si="51"/>
        <v>0</v>
      </c>
      <c r="N2648" s="43">
        <f t="shared" si="52"/>
        <v>11</v>
      </c>
      <c r="O2648" s="44">
        <f t="shared" si="53"/>
        <v>2142857</v>
      </c>
    </row>
    <row r="2649" spans="1:15" x14ac:dyDescent="0.2">
      <c r="A2649" s="31" t="s">
        <v>1326</v>
      </c>
      <c r="B2649" s="32" t="s">
        <v>11</v>
      </c>
      <c r="C2649" s="31">
        <v>100</v>
      </c>
      <c r="D2649" s="31">
        <v>636364</v>
      </c>
      <c r="E2649" s="31"/>
      <c r="F2649" s="43">
        <f>IFERROR(VLOOKUP(A2649,'2023'!A:N,13,0),0)</f>
        <v>100</v>
      </c>
      <c r="G2649" s="43">
        <f>IFERROR(VLOOKUP(A2649,'2023'!A:N,14,0),0)</f>
        <v>636364</v>
      </c>
      <c r="H2649" s="43">
        <v>0</v>
      </c>
      <c r="I2649" s="43">
        <v>0</v>
      </c>
      <c r="J2649" s="44">
        <f t="shared" si="50"/>
        <v>6363.64</v>
      </c>
      <c r="K2649" s="43">
        <v>0</v>
      </c>
      <c r="L2649" s="43">
        <v>0</v>
      </c>
      <c r="M2649" s="44">
        <f t="shared" si="51"/>
        <v>0</v>
      </c>
      <c r="N2649" s="43">
        <f t="shared" si="52"/>
        <v>100</v>
      </c>
      <c r="O2649" s="44">
        <f t="shared" si="53"/>
        <v>636364</v>
      </c>
    </row>
    <row r="2650" spans="1:15" x14ac:dyDescent="0.2">
      <c r="A2650" s="31" t="s">
        <v>1327</v>
      </c>
      <c r="B2650" s="32" t="s">
        <v>11</v>
      </c>
      <c r="C2650" s="31">
        <v>2</v>
      </c>
      <c r="D2650" s="31">
        <v>1009090</v>
      </c>
      <c r="E2650" s="31"/>
      <c r="F2650" s="43">
        <f>IFERROR(VLOOKUP(A2650,'2023'!A:N,13,0),0)</f>
        <v>2</v>
      </c>
      <c r="G2650" s="43">
        <f>IFERROR(VLOOKUP(A2650,'2023'!A:N,14,0),0)</f>
        <v>1009090</v>
      </c>
      <c r="H2650" s="43">
        <v>0</v>
      </c>
      <c r="I2650" s="43">
        <v>0</v>
      </c>
      <c r="J2650" s="44">
        <f t="shared" si="50"/>
        <v>504545</v>
      </c>
      <c r="K2650" s="43">
        <v>0</v>
      </c>
      <c r="L2650" s="43">
        <v>0</v>
      </c>
      <c r="M2650" s="44">
        <f t="shared" si="51"/>
        <v>0</v>
      </c>
      <c r="N2650" s="43">
        <f t="shared" si="52"/>
        <v>2</v>
      </c>
      <c r="O2650" s="44">
        <f t="shared" si="53"/>
        <v>1009090</v>
      </c>
    </row>
    <row r="2651" spans="1:15" x14ac:dyDescent="0.2">
      <c r="A2651" s="31" t="s">
        <v>1332</v>
      </c>
      <c r="B2651" s="32" t="s">
        <v>11</v>
      </c>
      <c r="C2651" s="31">
        <v>1</v>
      </c>
      <c r="D2651" s="31">
        <v>714545</v>
      </c>
      <c r="E2651" s="31"/>
      <c r="F2651" s="43">
        <f>IFERROR(VLOOKUP(A2651,'2023'!A:N,13,0),0)</f>
        <v>1</v>
      </c>
      <c r="G2651" s="43">
        <f>IFERROR(VLOOKUP(A2651,'2023'!A:N,14,0),0)</f>
        <v>714545</v>
      </c>
      <c r="H2651" s="43">
        <v>0</v>
      </c>
      <c r="I2651" s="43">
        <v>0</v>
      </c>
      <c r="J2651" s="44">
        <f t="shared" si="50"/>
        <v>714545</v>
      </c>
      <c r="K2651" s="43">
        <v>0</v>
      </c>
      <c r="L2651" s="43">
        <v>0</v>
      </c>
      <c r="M2651" s="44">
        <f t="shared" si="51"/>
        <v>0</v>
      </c>
      <c r="N2651" s="43">
        <f t="shared" si="52"/>
        <v>1</v>
      </c>
      <c r="O2651" s="44">
        <f t="shared" si="53"/>
        <v>714545</v>
      </c>
    </row>
    <row r="2652" spans="1:15" x14ac:dyDescent="0.2">
      <c r="A2652" s="31" t="s">
        <v>1333</v>
      </c>
      <c r="B2652" s="32" t="s">
        <v>11</v>
      </c>
      <c r="C2652" s="31">
        <v>1</v>
      </c>
      <c r="D2652" s="31">
        <v>2122727</v>
      </c>
      <c r="E2652" s="31"/>
      <c r="F2652" s="43">
        <f>IFERROR(VLOOKUP(A2652,'2023'!A:N,13,0),0)</f>
        <v>1</v>
      </c>
      <c r="G2652" s="43">
        <f>IFERROR(VLOOKUP(A2652,'2023'!A:N,14,0),0)</f>
        <v>2122727</v>
      </c>
      <c r="H2652" s="43">
        <v>0</v>
      </c>
      <c r="I2652" s="43">
        <v>0</v>
      </c>
      <c r="J2652" s="44">
        <f t="shared" si="50"/>
        <v>2122727</v>
      </c>
      <c r="K2652" s="43">
        <v>0</v>
      </c>
      <c r="L2652" s="43">
        <v>0</v>
      </c>
      <c r="M2652" s="44">
        <f t="shared" si="51"/>
        <v>0</v>
      </c>
      <c r="N2652" s="43">
        <f t="shared" si="52"/>
        <v>1</v>
      </c>
      <c r="O2652" s="44">
        <f t="shared" si="53"/>
        <v>2122727</v>
      </c>
    </row>
    <row r="2653" spans="1:15" x14ac:dyDescent="0.2">
      <c r="A2653" s="31" t="s">
        <v>1334</v>
      </c>
      <c r="B2653" s="32" t="s">
        <v>11</v>
      </c>
      <c r="C2653" s="31">
        <v>1</v>
      </c>
      <c r="D2653" s="31">
        <v>3209091</v>
      </c>
      <c r="E2653" s="31"/>
      <c r="F2653" s="43">
        <f>IFERROR(VLOOKUP(A2653,'2023'!A:N,13,0),0)</f>
        <v>1</v>
      </c>
      <c r="G2653" s="43">
        <f>IFERROR(VLOOKUP(A2653,'2023'!A:N,14,0),0)</f>
        <v>3209091</v>
      </c>
      <c r="H2653" s="43">
        <v>0</v>
      </c>
      <c r="I2653" s="43">
        <v>0</v>
      </c>
      <c r="J2653" s="44">
        <f t="shared" si="50"/>
        <v>3209091</v>
      </c>
      <c r="K2653" s="43">
        <v>0</v>
      </c>
      <c r="L2653" s="43">
        <v>0</v>
      </c>
      <c r="M2653" s="44">
        <f t="shared" si="51"/>
        <v>0</v>
      </c>
      <c r="N2653" s="43">
        <f t="shared" si="52"/>
        <v>1</v>
      </c>
      <c r="O2653" s="44">
        <f t="shared" si="53"/>
        <v>3209091</v>
      </c>
    </row>
    <row r="2654" spans="1:15" x14ac:dyDescent="0.2">
      <c r="A2654" s="31" t="s">
        <v>1338</v>
      </c>
      <c r="B2654" s="32" t="s">
        <v>11</v>
      </c>
      <c r="C2654" s="31">
        <v>11</v>
      </c>
      <c r="D2654" s="31">
        <v>3776670</v>
      </c>
      <c r="E2654" s="31"/>
      <c r="F2654" s="43">
        <f>IFERROR(VLOOKUP(A2654,'2023'!A:N,13,0),0)</f>
        <v>11</v>
      </c>
      <c r="G2654" s="43">
        <f>IFERROR(VLOOKUP(A2654,'2023'!A:N,14,0),0)</f>
        <v>3776670</v>
      </c>
      <c r="H2654" s="43">
        <v>0</v>
      </c>
      <c r="I2654" s="43">
        <v>0</v>
      </c>
      <c r="J2654" s="44">
        <f t="shared" si="50"/>
        <v>343333.63636363635</v>
      </c>
      <c r="K2654" s="43">
        <v>0</v>
      </c>
      <c r="L2654" s="43">
        <v>0</v>
      </c>
      <c r="M2654" s="44">
        <f t="shared" si="51"/>
        <v>0</v>
      </c>
      <c r="N2654" s="43">
        <f t="shared" si="52"/>
        <v>11</v>
      </c>
      <c r="O2654" s="44">
        <f t="shared" si="53"/>
        <v>3776670</v>
      </c>
    </row>
    <row r="2655" spans="1:15" x14ac:dyDescent="0.2">
      <c r="A2655" s="31" t="s">
        <v>1339</v>
      </c>
      <c r="B2655" s="32" t="s">
        <v>11</v>
      </c>
      <c r="C2655" s="31">
        <v>192</v>
      </c>
      <c r="D2655" s="31">
        <v>14138112</v>
      </c>
      <c r="E2655" s="31"/>
      <c r="F2655" s="43">
        <f>IFERROR(VLOOKUP(A2655,'2023'!A:N,13,0),0)</f>
        <v>192</v>
      </c>
      <c r="G2655" s="43">
        <f>IFERROR(VLOOKUP(A2655,'2023'!A:N,14,0),0)</f>
        <v>14138112</v>
      </c>
      <c r="H2655" s="43">
        <v>0</v>
      </c>
      <c r="I2655" s="43">
        <v>0</v>
      </c>
      <c r="J2655" s="44">
        <f t="shared" si="50"/>
        <v>73636</v>
      </c>
      <c r="K2655" s="43">
        <v>0</v>
      </c>
      <c r="L2655" s="43">
        <v>0</v>
      </c>
      <c r="M2655" s="44">
        <f t="shared" si="51"/>
        <v>0</v>
      </c>
      <c r="N2655" s="43">
        <f t="shared" si="52"/>
        <v>192</v>
      </c>
      <c r="O2655" s="44">
        <f t="shared" si="53"/>
        <v>14138112</v>
      </c>
    </row>
    <row r="2656" spans="1:15" x14ac:dyDescent="0.2">
      <c r="A2656" s="31" t="s">
        <v>1368</v>
      </c>
      <c r="B2656" s="32" t="s">
        <v>11</v>
      </c>
      <c r="C2656" s="31">
        <v>25</v>
      </c>
      <c r="D2656" s="31">
        <v>62453692</v>
      </c>
      <c r="E2656" s="31"/>
      <c r="F2656" s="43">
        <f>IFERROR(VLOOKUP(A2656,'2023'!A:N,13,0),0)</f>
        <v>25</v>
      </c>
      <c r="G2656" s="43">
        <f>IFERROR(VLOOKUP(A2656,'2023'!A:N,14,0),0)</f>
        <v>62453691.666666664</v>
      </c>
      <c r="H2656" s="43">
        <v>0</v>
      </c>
      <c r="I2656" s="43">
        <v>0</v>
      </c>
      <c r="J2656" s="44">
        <f t="shared" si="50"/>
        <v>2498147.6666666665</v>
      </c>
      <c r="K2656" s="43">
        <v>0</v>
      </c>
      <c r="L2656" s="43">
        <v>0</v>
      </c>
      <c r="M2656" s="44">
        <f t="shared" si="51"/>
        <v>0</v>
      </c>
      <c r="N2656" s="43">
        <f t="shared" si="52"/>
        <v>25</v>
      </c>
      <c r="O2656" s="44">
        <f t="shared" si="53"/>
        <v>62453691.666666664</v>
      </c>
    </row>
    <row r="2657" spans="1:15" x14ac:dyDescent="0.2">
      <c r="A2657" s="31" t="s">
        <v>1374</v>
      </c>
      <c r="B2657" s="32" t="s">
        <v>11</v>
      </c>
      <c r="C2657" s="31">
        <v>7</v>
      </c>
      <c r="D2657" s="31">
        <v>598185</v>
      </c>
      <c r="E2657" s="31"/>
      <c r="F2657" s="43">
        <f>IFERROR(VLOOKUP(A2657,'2023'!A:N,13,0),0)</f>
        <v>7</v>
      </c>
      <c r="G2657" s="43">
        <f>IFERROR(VLOOKUP(A2657,'2023'!A:N,14,0),0)</f>
        <v>598185</v>
      </c>
      <c r="H2657" s="43">
        <v>0</v>
      </c>
      <c r="I2657" s="43">
        <v>0</v>
      </c>
      <c r="J2657" s="44">
        <f t="shared" si="50"/>
        <v>85455</v>
      </c>
      <c r="K2657" s="43">
        <v>0</v>
      </c>
      <c r="L2657" s="43">
        <v>0</v>
      </c>
      <c r="M2657" s="44">
        <f t="shared" si="51"/>
        <v>0</v>
      </c>
      <c r="N2657" s="43">
        <f t="shared" si="52"/>
        <v>7</v>
      </c>
      <c r="O2657" s="44">
        <f t="shared" si="53"/>
        <v>598185</v>
      </c>
    </row>
    <row r="2658" spans="1:15" x14ac:dyDescent="0.2">
      <c r="A2658" s="31" t="s">
        <v>1375</v>
      </c>
      <c r="B2658" s="32" t="s">
        <v>20</v>
      </c>
      <c r="C2658" s="31">
        <v>8</v>
      </c>
      <c r="D2658" s="31">
        <v>1624243</v>
      </c>
      <c r="E2658" s="31"/>
      <c r="F2658" s="43">
        <f>IFERROR(VLOOKUP(A2658,'2023'!A:N,13,0),0)</f>
        <v>8</v>
      </c>
      <c r="G2658" s="43">
        <f>IFERROR(VLOOKUP(A2658,'2023'!A:N,14,0),0)</f>
        <v>1624242.6666666667</v>
      </c>
      <c r="H2658" s="43">
        <v>0</v>
      </c>
      <c r="I2658" s="43">
        <v>0</v>
      </c>
      <c r="J2658" s="44">
        <f t="shared" si="50"/>
        <v>203030.33333333334</v>
      </c>
      <c r="K2658" s="43">
        <v>0</v>
      </c>
      <c r="L2658" s="43">
        <v>0</v>
      </c>
      <c r="M2658" s="44">
        <f t="shared" si="51"/>
        <v>0</v>
      </c>
      <c r="N2658" s="43">
        <f t="shared" si="52"/>
        <v>8</v>
      </c>
      <c r="O2658" s="44">
        <f t="shared" si="53"/>
        <v>1624242.6666666667</v>
      </c>
    </row>
    <row r="2659" spans="1:15" x14ac:dyDescent="0.2">
      <c r="A2659" s="31" t="s">
        <v>1376</v>
      </c>
      <c r="B2659" s="32" t="s">
        <v>11</v>
      </c>
      <c r="C2659" s="31">
        <v>46</v>
      </c>
      <c r="D2659" s="31">
        <v>29310744</v>
      </c>
      <c r="E2659" s="31"/>
      <c r="F2659" s="43">
        <f>IFERROR(VLOOKUP(A2659,'2023'!A:N,13,0),0)</f>
        <v>46</v>
      </c>
      <c r="G2659" s="43">
        <f>IFERROR(VLOOKUP(A2659,'2023'!A:N,14,0),0)</f>
        <v>29310743.914893616</v>
      </c>
      <c r="H2659" s="43">
        <v>0</v>
      </c>
      <c r="I2659" s="43">
        <v>0</v>
      </c>
      <c r="J2659" s="44">
        <f t="shared" si="50"/>
        <v>637190.08510638296</v>
      </c>
      <c r="K2659" s="43">
        <v>0</v>
      </c>
      <c r="L2659" s="43">
        <v>0</v>
      </c>
      <c r="M2659" s="44">
        <f t="shared" si="51"/>
        <v>0</v>
      </c>
      <c r="N2659" s="43">
        <f t="shared" si="52"/>
        <v>46</v>
      </c>
      <c r="O2659" s="44">
        <f t="shared" si="53"/>
        <v>29310743.914893616</v>
      </c>
    </row>
    <row r="2660" spans="1:15" x14ac:dyDescent="0.2">
      <c r="A2660" s="31" t="s">
        <v>1377</v>
      </c>
      <c r="B2660" s="32" t="s">
        <v>11</v>
      </c>
      <c r="C2660" s="31">
        <v>97</v>
      </c>
      <c r="D2660" s="31">
        <v>19076075</v>
      </c>
      <c r="E2660" s="31"/>
      <c r="F2660" s="43">
        <f>IFERROR(VLOOKUP(A2660,'2023'!A:N,13,0),0)</f>
        <v>97</v>
      </c>
      <c r="G2660" s="43">
        <f>IFERROR(VLOOKUP(A2660,'2023'!A:N,14,0),0)</f>
        <v>19076075.289999999</v>
      </c>
      <c r="H2660" s="43">
        <v>0</v>
      </c>
      <c r="I2660" s="43">
        <v>0</v>
      </c>
      <c r="J2660" s="44">
        <f t="shared" si="50"/>
        <v>196660.56999999998</v>
      </c>
      <c r="K2660" s="43">
        <v>0</v>
      </c>
      <c r="L2660" s="43">
        <v>0</v>
      </c>
      <c r="M2660" s="44">
        <f t="shared" si="51"/>
        <v>0</v>
      </c>
      <c r="N2660" s="43">
        <f t="shared" si="52"/>
        <v>97</v>
      </c>
      <c r="O2660" s="44">
        <f t="shared" si="53"/>
        <v>19076075.289999999</v>
      </c>
    </row>
    <row r="2661" spans="1:15" x14ac:dyDescent="0.2">
      <c r="A2661" s="31" t="s">
        <v>1380</v>
      </c>
      <c r="B2661" s="32" t="s">
        <v>11</v>
      </c>
      <c r="C2661" s="31">
        <v>18</v>
      </c>
      <c r="D2661" s="31">
        <v>3125448</v>
      </c>
      <c r="E2661" s="31"/>
      <c r="F2661" s="43">
        <f>IFERROR(VLOOKUP(A2661,'2023'!A:N,13,0),0)</f>
        <v>18</v>
      </c>
      <c r="G2661" s="43">
        <f>IFERROR(VLOOKUP(A2661,'2023'!A:N,14,0),0)</f>
        <v>3125448</v>
      </c>
      <c r="H2661" s="43">
        <v>0</v>
      </c>
      <c r="I2661" s="43">
        <v>0</v>
      </c>
      <c r="J2661" s="44">
        <f t="shared" si="50"/>
        <v>173636</v>
      </c>
      <c r="K2661" s="43">
        <v>0</v>
      </c>
      <c r="L2661" s="43">
        <v>0</v>
      </c>
      <c r="M2661" s="44">
        <f t="shared" si="51"/>
        <v>0</v>
      </c>
      <c r="N2661" s="43">
        <f t="shared" si="52"/>
        <v>18</v>
      </c>
      <c r="O2661" s="44">
        <f t="shared" si="53"/>
        <v>3125448</v>
      </c>
    </row>
    <row r="2662" spans="1:15" x14ac:dyDescent="0.2">
      <c r="A2662" s="31" t="s">
        <v>1388</v>
      </c>
      <c r="B2662" s="32" t="s">
        <v>11</v>
      </c>
      <c r="C2662" s="31">
        <v>34</v>
      </c>
      <c r="D2662" s="31">
        <v>12547398</v>
      </c>
      <c r="E2662" s="31"/>
      <c r="F2662" s="43">
        <f>IFERROR(VLOOKUP(A2662,'2023'!A:N,13,0),0)</f>
        <v>34</v>
      </c>
      <c r="G2662" s="43">
        <f>IFERROR(VLOOKUP(A2662,'2023'!A:N,14,0),0)</f>
        <v>12547397.849056603</v>
      </c>
      <c r="H2662" s="43">
        <v>0</v>
      </c>
      <c r="I2662" s="43">
        <v>0</v>
      </c>
      <c r="J2662" s="44">
        <f t="shared" si="50"/>
        <v>369041.11320754717</v>
      </c>
      <c r="K2662" s="43">
        <v>0</v>
      </c>
      <c r="L2662" s="43">
        <v>0</v>
      </c>
      <c r="M2662" s="44">
        <f t="shared" si="51"/>
        <v>0</v>
      </c>
      <c r="N2662" s="43">
        <f t="shared" si="52"/>
        <v>34</v>
      </c>
      <c r="O2662" s="44">
        <f t="shared" si="53"/>
        <v>12547397.849056603</v>
      </c>
    </row>
    <row r="2663" spans="1:15" x14ac:dyDescent="0.2">
      <c r="A2663" s="31" t="s">
        <v>1389</v>
      </c>
      <c r="B2663" s="32" t="s">
        <v>11</v>
      </c>
      <c r="C2663" s="31">
        <v>34</v>
      </c>
      <c r="D2663" s="31">
        <v>6183547</v>
      </c>
      <c r="E2663" s="31"/>
      <c r="F2663" s="43">
        <f>IFERROR(VLOOKUP(A2663,'2023'!A:N,13,0),0)</f>
        <v>34</v>
      </c>
      <c r="G2663" s="43">
        <f>IFERROR(VLOOKUP(A2663,'2023'!A:N,14,0),0)</f>
        <v>6183546.8947368423</v>
      </c>
      <c r="H2663" s="43">
        <v>0</v>
      </c>
      <c r="I2663" s="43">
        <v>0</v>
      </c>
      <c r="J2663" s="44">
        <f t="shared" si="50"/>
        <v>181869.02631578947</v>
      </c>
      <c r="K2663" s="43">
        <v>0</v>
      </c>
      <c r="L2663" s="43">
        <v>0</v>
      </c>
      <c r="M2663" s="44">
        <f t="shared" si="51"/>
        <v>0</v>
      </c>
      <c r="N2663" s="43">
        <f t="shared" si="52"/>
        <v>34</v>
      </c>
      <c r="O2663" s="44">
        <f t="shared" si="53"/>
        <v>6183546.8947368423</v>
      </c>
    </row>
    <row r="2664" spans="1:15" x14ac:dyDescent="0.2">
      <c r="A2664" s="31" t="s">
        <v>1394</v>
      </c>
      <c r="B2664" s="32" t="s">
        <v>25</v>
      </c>
      <c r="C2664" s="31">
        <v>15</v>
      </c>
      <c r="D2664" s="31">
        <v>1319311</v>
      </c>
      <c r="E2664" s="31"/>
      <c r="F2664" s="43">
        <f>IFERROR(VLOOKUP(A2664,'2023'!A:N,13,0),0)</f>
        <v>15</v>
      </c>
      <c r="G2664" s="43">
        <f>IFERROR(VLOOKUP(A2664,'2023'!A:N,14,0),0)</f>
        <v>1319310.9375</v>
      </c>
      <c r="H2664" s="43">
        <v>0</v>
      </c>
      <c r="I2664" s="43">
        <v>0</v>
      </c>
      <c r="J2664" s="44">
        <f t="shared" si="50"/>
        <v>87954.0625</v>
      </c>
      <c r="K2664" s="43">
        <v>0</v>
      </c>
      <c r="L2664" s="43">
        <v>0</v>
      </c>
      <c r="M2664" s="44">
        <f t="shared" si="51"/>
        <v>0</v>
      </c>
      <c r="N2664" s="43">
        <f t="shared" si="52"/>
        <v>15</v>
      </c>
      <c r="O2664" s="44">
        <f t="shared" si="53"/>
        <v>1319310.9375</v>
      </c>
    </row>
    <row r="2665" spans="1:15" x14ac:dyDescent="0.2">
      <c r="A2665" s="31" t="s">
        <v>1402</v>
      </c>
      <c r="B2665" s="32" t="s">
        <v>11</v>
      </c>
      <c r="C2665" s="31">
        <v>14</v>
      </c>
      <c r="D2665" s="31">
        <v>5415018</v>
      </c>
      <c r="E2665" s="31"/>
      <c r="F2665" s="43">
        <f>IFERROR(VLOOKUP(A2665,'2023'!A:N,13,0),0)</f>
        <v>14</v>
      </c>
      <c r="G2665" s="43">
        <f>IFERROR(VLOOKUP(A2665,'2023'!A:N,14,0),0)</f>
        <v>5415018</v>
      </c>
      <c r="H2665" s="43">
        <v>0</v>
      </c>
      <c r="I2665" s="43">
        <v>0</v>
      </c>
      <c r="J2665" s="44">
        <f t="shared" si="50"/>
        <v>386787</v>
      </c>
      <c r="K2665" s="43">
        <v>0</v>
      </c>
      <c r="L2665" s="43">
        <v>0</v>
      </c>
      <c r="M2665" s="44">
        <f t="shared" si="51"/>
        <v>0</v>
      </c>
      <c r="N2665" s="43">
        <f t="shared" si="52"/>
        <v>14</v>
      </c>
      <c r="O2665" s="44">
        <f t="shared" si="53"/>
        <v>5415018</v>
      </c>
    </row>
    <row r="2666" spans="1:15" x14ac:dyDescent="0.2">
      <c r="A2666" s="31" t="s">
        <v>1414</v>
      </c>
      <c r="B2666" s="32" t="s">
        <v>11</v>
      </c>
      <c r="C2666" s="31">
        <v>11</v>
      </c>
      <c r="D2666" s="31">
        <v>3614047</v>
      </c>
      <c r="E2666" s="31"/>
      <c r="F2666" s="43">
        <f>IFERROR(VLOOKUP(A2666,'2023'!A:N,13,0),0)</f>
        <v>11</v>
      </c>
      <c r="G2666" s="43">
        <f>IFERROR(VLOOKUP(A2666,'2023'!A:N,14,0),0)</f>
        <v>3614047.25</v>
      </c>
      <c r="H2666" s="43">
        <v>0</v>
      </c>
      <c r="I2666" s="43">
        <v>0</v>
      </c>
      <c r="J2666" s="44">
        <f t="shared" si="50"/>
        <v>328549.75</v>
      </c>
      <c r="K2666" s="43">
        <v>0</v>
      </c>
      <c r="L2666" s="43">
        <v>0</v>
      </c>
      <c r="M2666" s="44">
        <f t="shared" si="51"/>
        <v>0</v>
      </c>
      <c r="N2666" s="43">
        <f t="shared" si="52"/>
        <v>11</v>
      </c>
      <c r="O2666" s="44">
        <f t="shared" si="53"/>
        <v>3614047.25</v>
      </c>
    </row>
    <row r="2667" spans="1:15" x14ac:dyDescent="0.2">
      <c r="A2667" s="31" t="s">
        <v>1419</v>
      </c>
      <c r="B2667" s="32" t="s">
        <v>11</v>
      </c>
      <c r="C2667" s="31">
        <v>19</v>
      </c>
      <c r="D2667" s="31">
        <v>1573154</v>
      </c>
      <c r="E2667" s="31"/>
      <c r="F2667" s="43">
        <f>IFERROR(VLOOKUP(A2667,'2023'!A:N,13,0),0)</f>
        <v>19</v>
      </c>
      <c r="G2667" s="43">
        <f>IFERROR(VLOOKUP(A2667,'2023'!A:N,14,0),0)</f>
        <v>1573154.4</v>
      </c>
      <c r="H2667" s="43">
        <v>0</v>
      </c>
      <c r="I2667" s="43">
        <v>0</v>
      </c>
      <c r="J2667" s="44">
        <f t="shared" si="50"/>
        <v>82797.599999999991</v>
      </c>
      <c r="K2667" s="43">
        <v>0</v>
      </c>
      <c r="L2667" s="43">
        <v>0</v>
      </c>
      <c r="M2667" s="44">
        <f t="shared" si="51"/>
        <v>0</v>
      </c>
      <c r="N2667" s="43">
        <f t="shared" si="52"/>
        <v>19</v>
      </c>
      <c r="O2667" s="44">
        <f t="shared" si="53"/>
        <v>1573154.4</v>
      </c>
    </row>
    <row r="2668" spans="1:15" x14ac:dyDescent="0.2">
      <c r="A2668" s="31" t="s">
        <v>1420</v>
      </c>
      <c r="B2668" s="32" t="s">
        <v>20</v>
      </c>
      <c r="C2668" s="31">
        <v>2</v>
      </c>
      <c r="D2668" s="31">
        <v>940000</v>
      </c>
      <c r="E2668" s="31"/>
      <c r="F2668" s="43">
        <f>IFERROR(VLOOKUP(A2668,'2023'!A:N,13,0),0)</f>
        <v>2</v>
      </c>
      <c r="G2668" s="43">
        <f>IFERROR(VLOOKUP(A2668,'2023'!A:N,14,0),0)</f>
        <v>940000</v>
      </c>
      <c r="H2668" s="43">
        <v>0</v>
      </c>
      <c r="I2668" s="43">
        <v>0</v>
      </c>
      <c r="J2668" s="44">
        <f t="shared" si="50"/>
        <v>470000</v>
      </c>
      <c r="K2668" s="43">
        <v>0</v>
      </c>
      <c r="L2668" s="43">
        <v>0</v>
      </c>
      <c r="M2668" s="44">
        <f t="shared" si="51"/>
        <v>0</v>
      </c>
      <c r="N2668" s="43">
        <f t="shared" si="52"/>
        <v>2</v>
      </c>
      <c r="O2668" s="44">
        <f t="shared" si="53"/>
        <v>940000</v>
      </c>
    </row>
    <row r="2669" spans="1:15" x14ac:dyDescent="0.2">
      <c r="A2669" s="31" t="s">
        <v>1421</v>
      </c>
      <c r="B2669" s="32" t="s">
        <v>11</v>
      </c>
      <c r="C2669" s="31">
        <v>11</v>
      </c>
      <c r="D2669" s="31">
        <v>13236667</v>
      </c>
      <c r="E2669" s="31"/>
      <c r="F2669" s="43">
        <f>IFERROR(VLOOKUP(A2669,'2023'!A:N,13,0),0)</f>
        <v>11</v>
      </c>
      <c r="G2669" s="43">
        <f>IFERROR(VLOOKUP(A2669,'2023'!A:N,14,0),0)</f>
        <v>13236666.666666666</v>
      </c>
      <c r="H2669" s="43">
        <v>0</v>
      </c>
      <c r="I2669" s="43">
        <v>0</v>
      </c>
      <c r="J2669" s="44">
        <f t="shared" si="50"/>
        <v>1203333.3333333333</v>
      </c>
      <c r="K2669" s="43">
        <v>0</v>
      </c>
      <c r="L2669" s="43">
        <v>0</v>
      </c>
      <c r="M2669" s="44">
        <f t="shared" si="51"/>
        <v>0</v>
      </c>
      <c r="N2669" s="43">
        <f t="shared" si="52"/>
        <v>11</v>
      </c>
      <c r="O2669" s="44">
        <f t="shared" si="53"/>
        <v>13236666.666666666</v>
      </c>
    </row>
    <row r="2670" spans="1:15" x14ac:dyDescent="0.2">
      <c r="A2670" s="31" t="s">
        <v>1427</v>
      </c>
      <c r="B2670" s="32" t="s">
        <v>25</v>
      </c>
      <c r="C2670" s="31">
        <v>1</v>
      </c>
      <c r="D2670" s="31">
        <v>14909090</v>
      </c>
      <c r="E2670" s="31"/>
      <c r="F2670" s="43">
        <f>IFERROR(VLOOKUP(A2670,'2023'!A:N,13,0),0)</f>
        <v>1</v>
      </c>
      <c r="G2670" s="43">
        <f>IFERROR(VLOOKUP(A2670,'2023'!A:N,14,0),0)</f>
        <v>14909090</v>
      </c>
      <c r="H2670" s="43">
        <v>0</v>
      </c>
      <c r="I2670" s="43">
        <v>0</v>
      </c>
      <c r="J2670" s="44">
        <f t="shared" si="50"/>
        <v>14909090</v>
      </c>
      <c r="K2670" s="43">
        <v>0</v>
      </c>
      <c r="L2670" s="43">
        <v>0</v>
      </c>
      <c r="M2670" s="44">
        <f t="shared" si="51"/>
        <v>0</v>
      </c>
      <c r="N2670" s="43">
        <f t="shared" si="52"/>
        <v>1</v>
      </c>
      <c r="O2670" s="44">
        <f t="shared" si="53"/>
        <v>14909090</v>
      </c>
    </row>
    <row r="2671" spans="1:15" x14ac:dyDescent="0.2">
      <c r="A2671" s="31" t="s">
        <v>3784</v>
      </c>
      <c r="B2671" s="32" t="s">
        <v>11</v>
      </c>
      <c r="C2671" s="31">
        <v>857</v>
      </c>
      <c r="D2671" s="31">
        <v>38524826</v>
      </c>
      <c r="E2671" s="31"/>
      <c r="F2671" s="43">
        <f>IFERROR(VLOOKUP(A2671,'2023'!A:N,13,0),0)</f>
        <v>0</v>
      </c>
      <c r="G2671" s="43">
        <f>IFERROR(VLOOKUP(A2671,'2023'!A:N,14,0),0)</f>
        <v>0</v>
      </c>
      <c r="H2671" s="43">
        <v>0</v>
      </c>
      <c r="I2671" s="43">
        <v>0</v>
      </c>
      <c r="J2671" s="44">
        <f t="shared" si="50"/>
        <v>0</v>
      </c>
      <c r="K2671" s="43">
        <v>0</v>
      </c>
      <c r="L2671" s="43">
        <v>0</v>
      </c>
      <c r="M2671" s="44">
        <f t="shared" si="51"/>
        <v>0</v>
      </c>
      <c r="N2671" s="43">
        <f t="shared" si="52"/>
        <v>0</v>
      </c>
      <c r="O2671" s="44">
        <f t="shared" si="53"/>
        <v>0</v>
      </c>
    </row>
    <row r="2672" spans="1:15" x14ac:dyDescent="0.2">
      <c r="A2672" s="31" t="s">
        <v>1437</v>
      </c>
      <c r="B2672" s="32" t="s">
        <v>25</v>
      </c>
      <c r="C2672" s="31">
        <v>1</v>
      </c>
      <c r="D2672" s="31">
        <v>15454545</v>
      </c>
      <c r="E2672" s="31"/>
      <c r="F2672" s="43">
        <f>IFERROR(VLOOKUP(A2672,'2023'!A:N,13,0),0)</f>
        <v>1</v>
      </c>
      <c r="G2672" s="43">
        <f>IFERROR(VLOOKUP(A2672,'2023'!A:N,14,0),0)</f>
        <v>15454545</v>
      </c>
      <c r="H2672" s="43">
        <v>0</v>
      </c>
      <c r="I2672" s="43">
        <v>0</v>
      </c>
      <c r="J2672" s="44">
        <f t="shared" si="50"/>
        <v>15454545</v>
      </c>
      <c r="K2672" s="43">
        <v>0</v>
      </c>
      <c r="L2672" s="43">
        <v>0</v>
      </c>
      <c r="M2672" s="44">
        <f t="shared" si="51"/>
        <v>0</v>
      </c>
      <c r="N2672" s="43">
        <f t="shared" si="52"/>
        <v>1</v>
      </c>
      <c r="O2672" s="44">
        <f t="shared" si="53"/>
        <v>15454545</v>
      </c>
    </row>
    <row r="2673" spans="1:15" x14ac:dyDescent="0.2">
      <c r="A2673" s="31" t="s">
        <v>1442</v>
      </c>
      <c r="B2673" s="32" t="s">
        <v>25</v>
      </c>
      <c r="C2673" s="31">
        <v>9</v>
      </c>
      <c r="D2673" s="31">
        <v>2168181</v>
      </c>
      <c r="E2673" s="31"/>
      <c r="F2673" s="43">
        <f>IFERROR(VLOOKUP(A2673,'2023'!A:N,13,0),0)</f>
        <v>9</v>
      </c>
      <c r="G2673" s="43">
        <f>IFERROR(VLOOKUP(A2673,'2023'!A:N,14,0),0)</f>
        <v>2168181</v>
      </c>
      <c r="H2673" s="43">
        <v>0</v>
      </c>
      <c r="I2673" s="43">
        <v>0</v>
      </c>
      <c r="J2673" s="44">
        <f t="shared" si="50"/>
        <v>240909</v>
      </c>
      <c r="K2673" s="43">
        <v>0</v>
      </c>
      <c r="L2673" s="43">
        <v>0</v>
      </c>
      <c r="M2673" s="44">
        <f t="shared" si="51"/>
        <v>0</v>
      </c>
      <c r="N2673" s="43">
        <f t="shared" si="52"/>
        <v>9</v>
      </c>
      <c r="O2673" s="44">
        <f t="shared" si="53"/>
        <v>2168181</v>
      </c>
    </row>
    <row r="2674" spans="1:15" x14ac:dyDescent="0.2">
      <c r="A2674" s="31" t="s">
        <v>1456</v>
      </c>
      <c r="B2674" s="32" t="s">
        <v>11</v>
      </c>
      <c r="C2674" s="31">
        <v>43</v>
      </c>
      <c r="D2674" s="31">
        <v>58982836</v>
      </c>
      <c r="E2674" s="31"/>
      <c r="F2674" s="43">
        <f>IFERROR(VLOOKUP(A2674,'2023'!A:N,13,0),0)</f>
        <v>43</v>
      </c>
      <c r="G2674" s="43">
        <f>IFERROR(VLOOKUP(A2674,'2023'!A:N,14,0),0)</f>
        <v>58982836.136363633</v>
      </c>
      <c r="H2674" s="43">
        <v>0</v>
      </c>
      <c r="I2674" s="43">
        <v>0</v>
      </c>
      <c r="J2674" s="44">
        <f t="shared" si="50"/>
        <v>1371693.8636363635</v>
      </c>
      <c r="K2674" s="43">
        <v>0</v>
      </c>
      <c r="L2674" s="43">
        <v>0</v>
      </c>
      <c r="M2674" s="44">
        <f t="shared" si="51"/>
        <v>0</v>
      </c>
      <c r="N2674" s="43">
        <f t="shared" si="52"/>
        <v>43</v>
      </c>
      <c r="O2674" s="44">
        <f t="shared" si="53"/>
        <v>58982836.136363633</v>
      </c>
    </row>
    <row r="2675" spans="1:15" x14ac:dyDescent="0.2">
      <c r="A2675" s="31" t="s">
        <v>1457</v>
      </c>
      <c r="B2675" s="32" t="s">
        <v>20</v>
      </c>
      <c r="C2675" s="31">
        <v>1</v>
      </c>
      <c r="D2675" s="31">
        <v>1330000</v>
      </c>
      <c r="E2675" s="31"/>
      <c r="F2675" s="43">
        <f>IFERROR(VLOOKUP(A2675,'2023'!A:N,13,0),0)</f>
        <v>1</v>
      </c>
      <c r="G2675" s="43">
        <f>IFERROR(VLOOKUP(A2675,'2023'!A:N,14,0),0)</f>
        <v>1330000</v>
      </c>
      <c r="H2675" s="43">
        <v>0</v>
      </c>
      <c r="I2675" s="43">
        <v>0</v>
      </c>
      <c r="J2675" s="44">
        <f t="shared" si="50"/>
        <v>1330000</v>
      </c>
      <c r="K2675" s="43">
        <v>0</v>
      </c>
      <c r="L2675" s="43">
        <v>0</v>
      </c>
      <c r="M2675" s="44">
        <f t="shared" si="51"/>
        <v>0</v>
      </c>
      <c r="N2675" s="43">
        <f t="shared" si="52"/>
        <v>1</v>
      </c>
      <c r="O2675" s="44">
        <f t="shared" si="53"/>
        <v>1330000</v>
      </c>
    </row>
    <row r="2676" spans="1:15" x14ac:dyDescent="0.2">
      <c r="A2676" s="31" t="s">
        <v>1458</v>
      </c>
      <c r="B2676" s="32" t="s">
        <v>11</v>
      </c>
      <c r="C2676" s="31">
        <v>6</v>
      </c>
      <c r="D2676" s="31">
        <v>7082423</v>
      </c>
      <c r="E2676" s="31"/>
      <c r="F2676" s="43">
        <f>IFERROR(VLOOKUP(A2676,'2023'!A:N,13,0),0)</f>
        <v>6</v>
      </c>
      <c r="G2676" s="43">
        <f>IFERROR(VLOOKUP(A2676,'2023'!A:N,14,0),0)</f>
        <v>7082423.333333333</v>
      </c>
      <c r="H2676" s="43">
        <v>0</v>
      </c>
      <c r="I2676" s="43">
        <v>0</v>
      </c>
      <c r="J2676" s="44">
        <f t="shared" si="50"/>
        <v>1180403.8888888888</v>
      </c>
      <c r="K2676" s="43">
        <v>0</v>
      </c>
      <c r="L2676" s="43">
        <v>0</v>
      </c>
      <c r="M2676" s="44">
        <f t="shared" si="51"/>
        <v>0</v>
      </c>
      <c r="N2676" s="43">
        <f t="shared" si="52"/>
        <v>6</v>
      </c>
      <c r="O2676" s="44">
        <f t="shared" si="53"/>
        <v>7082423.333333333</v>
      </c>
    </row>
    <row r="2677" spans="1:15" x14ac:dyDescent="0.2">
      <c r="A2677" s="31" t="s">
        <v>1467</v>
      </c>
      <c r="B2677" s="32" t="s">
        <v>11</v>
      </c>
      <c r="C2677" s="31">
        <v>4</v>
      </c>
      <c r="D2677" s="31">
        <v>4810908</v>
      </c>
      <c r="E2677" s="31"/>
      <c r="F2677" s="43">
        <f>IFERROR(VLOOKUP(A2677,'2023'!A:N,13,0),0)</f>
        <v>4</v>
      </c>
      <c r="G2677" s="43">
        <f>IFERROR(VLOOKUP(A2677,'2023'!A:N,14,0),0)</f>
        <v>4810908</v>
      </c>
      <c r="H2677" s="43">
        <v>0</v>
      </c>
      <c r="I2677" s="43">
        <v>0</v>
      </c>
      <c r="J2677" s="44">
        <f t="shared" si="50"/>
        <v>1202727</v>
      </c>
      <c r="K2677" s="43">
        <v>0</v>
      </c>
      <c r="L2677" s="43">
        <v>0</v>
      </c>
      <c r="M2677" s="44">
        <f t="shared" si="51"/>
        <v>0</v>
      </c>
      <c r="N2677" s="43">
        <f t="shared" si="52"/>
        <v>4</v>
      </c>
      <c r="O2677" s="44">
        <f t="shared" si="53"/>
        <v>4810908</v>
      </c>
    </row>
    <row r="2678" spans="1:15" x14ac:dyDescent="0.2">
      <c r="A2678" s="31" t="s">
        <v>1469</v>
      </c>
      <c r="B2678" s="32" t="s">
        <v>11</v>
      </c>
      <c r="C2678" s="31">
        <v>1</v>
      </c>
      <c r="D2678" s="31">
        <v>1202727</v>
      </c>
      <c r="E2678" s="31"/>
      <c r="F2678" s="43">
        <f>IFERROR(VLOOKUP(A2678,'2023'!A:N,13,0),0)</f>
        <v>1</v>
      </c>
      <c r="G2678" s="43">
        <f>IFERROR(VLOOKUP(A2678,'2023'!A:N,14,0),0)</f>
        <v>1202727</v>
      </c>
      <c r="H2678" s="43">
        <v>0</v>
      </c>
      <c r="I2678" s="43">
        <v>0</v>
      </c>
      <c r="J2678" s="44">
        <f t="shared" si="50"/>
        <v>1202727</v>
      </c>
      <c r="K2678" s="43">
        <v>0</v>
      </c>
      <c r="L2678" s="43">
        <v>0</v>
      </c>
      <c r="M2678" s="44">
        <f t="shared" si="51"/>
        <v>0</v>
      </c>
      <c r="N2678" s="43">
        <f t="shared" si="52"/>
        <v>1</v>
      </c>
      <c r="O2678" s="44">
        <f t="shared" si="53"/>
        <v>1202727</v>
      </c>
    </row>
    <row r="2679" spans="1:15" x14ac:dyDescent="0.2">
      <c r="A2679" s="31" t="s">
        <v>1483</v>
      </c>
      <c r="B2679" s="32" t="s">
        <v>141</v>
      </c>
      <c r="C2679" s="31">
        <v>51</v>
      </c>
      <c r="D2679" s="31">
        <v>21956025</v>
      </c>
      <c r="E2679" s="31"/>
      <c r="F2679" s="43">
        <f>IFERROR(VLOOKUP(A2679,'2023'!A:N,13,0),0)</f>
        <v>51</v>
      </c>
      <c r="G2679" s="43">
        <f>IFERROR(VLOOKUP(A2679,'2023'!A:N,14,0),0)</f>
        <v>21956025.396226414</v>
      </c>
      <c r="H2679" s="43">
        <v>0</v>
      </c>
      <c r="I2679" s="43">
        <v>0</v>
      </c>
      <c r="J2679" s="44">
        <f t="shared" si="50"/>
        <v>430510.30188679241</v>
      </c>
      <c r="K2679" s="43">
        <v>0</v>
      </c>
      <c r="L2679" s="43">
        <v>0</v>
      </c>
      <c r="M2679" s="44">
        <f t="shared" si="51"/>
        <v>0</v>
      </c>
      <c r="N2679" s="43">
        <f t="shared" si="52"/>
        <v>51</v>
      </c>
      <c r="O2679" s="44">
        <f t="shared" si="53"/>
        <v>21956025.396226414</v>
      </c>
    </row>
    <row r="2680" spans="1:15" x14ac:dyDescent="0.2">
      <c r="A2680" s="31" t="s">
        <v>1486</v>
      </c>
      <c r="B2680" s="32" t="s">
        <v>11</v>
      </c>
      <c r="C2680" s="31">
        <v>45</v>
      </c>
      <c r="D2680" s="31">
        <v>10896688</v>
      </c>
      <c r="E2680" s="31"/>
      <c r="F2680" s="43">
        <f>IFERROR(VLOOKUP(A2680,'2023'!A:N,13,0),0)</f>
        <v>45</v>
      </c>
      <c r="G2680" s="43">
        <f>IFERROR(VLOOKUP(A2680,'2023'!A:N,14,0),0)</f>
        <v>10896687.9</v>
      </c>
      <c r="H2680" s="43">
        <v>0</v>
      </c>
      <c r="I2680" s="43">
        <v>0</v>
      </c>
      <c r="J2680" s="44">
        <f t="shared" si="50"/>
        <v>242148.62</v>
      </c>
      <c r="K2680" s="43">
        <v>0</v>
      </c>
      <c r="L2680" s="43">
        <v>0</v>
      </c>
      <c r="M2680" s="44">
        <f t="shared" si="51"/>
        <v>0</v>
      </c>
      <c r="N2680" s="43">
        <f t="shared" si="52"/>
        <v>45</v>
      </c>
      <c r="O2680" s="44">
        <f t="shared" si="53"/>
        <v>10896687.9</v>
      </c>
    </row>
    <row r="2681" spans="1:15" x14ac:dyDescent="0.2">
      <c r="A2681" s="31" t="s">
        <v>1489</v>
      </c>
      <c r="B2681" s="32" t="s">
        <v>11</v>
      </c>
      <c r="C2681" s="31">
        <v>29</v>
      </c>
      <c r="D2681" s="31">
        <v>71181805</v>
      </c>
      <c r="E2681" s="31"/>
      <c r="F2681" s="43">
        <f>IFERROR(VLOOKUP(A2681,'2023'!A:N,13,0),0)</f>
        <v>29</v>
      </c>
      <c r="G2681" s="43">
        <f>IFERROR(VLOOKUP(A2681,'2023'!A:N,14,0),0)</f>
        <v>71181805</v>
      </c>
      <c r="H2681" s="43">
        <v>0</v>
      </c>
      <c r="I2681" s="43">
        <v>0</v>
      </c>
      <c r="J2681" s="44">
        <f t="shared" si="50"/>
        <v>2454545</v>
      </c>
      <c r="K2681" s="43">
        <v>0</v>
      </c>
      <c r="L2681" s="43">
        <v>0</v>
      </c>
      <c r="M2681" s="44">
        <f t="shared" si="51"/>
        <v>0</v>
      </c>
      <c r="N2681" s="43">
        <f t="shared" si="52"/>
        <v>29</v>
      </c>
      <c r="O2681" s="44">
        <f t="shared" si="53"/>
        <v>71181805</v>
      </c>
    </row>
    <row r="2682" spans="1:15" x14ac:dyDescent="0.2">
      <c r="A2682" s="31" t="s">
        <v>1492</v>
      </c>
      <c r="B2682" s="32" t="s">
        <v>25</v>
      </c>
      <c r="C2682" s="31">
        <v>32</v>
      </c>
      <c r="D2682" s="31">
        <v>9745440</v>
      </c>
      <c r="E2682" s="31"/>
      <c r="F2682" s="43">
        <f>IFERROR(VLOOKUP(A2682,'2023'!A:N,13,0),0)</f>
        <v>32</v>
      </c>
      <c r="G2682" s="43">
        <f>IFERROR(VLOOKUP(A2682,'2023'!A:N,14,0),0)</f>
        <v>9745440</v>
      </c>
      <c r="H2682" s="43">
        <v>0</v>
      </c>
      <c r="I2682" s="43">
        <v>0</v>
      </c>
      <c r="J2682" s="44">
        <f t="shared" si="50"/>
        <v>304545</v>
      </c>
      <c r="K2682" s="43">
        <v>0</v>
      </c>
      <c r="L2682" s="43">
        <v>0</v>
      </c>
      <c r="M2682" s="44">
        <f t="shared" si="51"/>
        <v>0</v>
      </c>
      <c r="N2682" s="43">
        <f t="shared" si="52"/>
        <v>32</v>
      </c>
      <c r="O2682" s="44">
        <f t="shared" si="53"/>
        <v>9745440</v>
      </c>
    </row>
    <row r="2683" spans="1:15" x14ac:dyDescent="0.2">
      <c r="A2683" s="31" t="s">
        <v>1498</v>
      </c>
      <c r="B2683" s="32" t="s">
        <v>34</v>
      </c>
      <c r="C2683" s="31">
        <v>8</v>
      </c>
      <c r="D2683" s="31">
        <v>85040000</v>
      </c>
      <c r="E2683" s="31"/>
      <c r="F2683" s="43">
        <f>IFERROR(VLOOKUP(A2683,'2023'!A:N,13,0),0)</f>
        <v>8</v>
      </c>
      <c r="G2683" s="43">
        <f>IFERROR(VLOOKUP(A2683,'2023'!A:N,14,0),0)</f>
        <v>85040000</v>
      </c>
      <c r="H2683" s="43">
        <v>0</v>
      </c>
      <c r="I2683" s="43">
        <v>0</v>
      </c>
      <c r="J2683" s="44">
        <f t="shared" si="50"/>
        <v>10630000</v>
      </c>
      <c r="K2683" s="43">
        <v>0</v>
      </c>
      <c r="L2683" s="43">
        <v>0</v>
      </c>
      <c r="M2683" s="44">
        <f t="shared" si="51"/>
        <v>0</v>
      </c>
      <c r="N2683" s="43">
        <f t="shared" si="52"/>
        <v>8</v>
      </c>
      <c r="O2683" s="44">
        <f t="shared" si="53"/>
        <v>85040000</v>
      </c>
    </row>
    <row r="2684" spans="1:15" x14ac:dyDescent="0.2">
      <c r="A2684" s="31" t="s">
        <v>1509</v>
      </c>
      <c r="B2684" s="32" t="s">
        <v>11</v>
      </c>
      <c r="C2684" s="31">
        <v>4</v>
      </c>
      <c r="D2684" s="31">
        <v>6290908</v>
      </c>
      <c r="E2684" s="31"/>
      <c r="F2684" s="43">
        <f>IFERROR(VLOOKUP(A2684,'2023'!A:N,13,0),0)</f>
        <v>4</v>
      </c>
      <c r="G2684" s="43">
        <f>IFERROR(VLOOKUP(A2684,'2023'!A:N,14,0),0)</f>
        <v>6290908</v>
      </c>
      <c r="H2684" s="43">
        <v>0</v>
      </c>
      <c r="I2684" s="43">
        <v>0</v>
      </c>
      <c r="J2684" s="44">
        <f t="shared" si="50"/>
        <v>1572727</v>
      </c>
      <c r="K2684" s="43">
        <v>0</v>
      </c>
      <c r="L2684" s="43">
        <v>0</v>
      </c>
      <c r="M2684" s="44">
        <f t="shared" si="51"/>
        <v>0</v>
      </c>
      <c r="N2684" s="43">
        <f t="shared" si="52"/>
        <v>4</v>
      </c>
      <c r="O2684" s="44">
        <f t="shared" si="53"/>
        <v>6290908</v>
      </c>
    </row>
    <row r="2685" spans="1:15" x14ac:dyDescent="0.2">
      <c r="A2685" s="31" t="s">
        <v>1518</v>
      </c>
      <c r="B2685" s="32" t="s">
        <v>34</v>
      </c>
      <c r="C2685" s="31">
        <v>6</v>
      </c>
      <c r="D2685" s="31">
        <v>84311690</v>
      </c>
      <c r="E2685" s="31"/>
      <c r="F2685" s="43">
        <f>IFERROR(VLOOKUP(A2685,'2023'!A:N,13,0),0)</f>
        <v>6</v>
      </c>
      <c r="G2685" s="43">
        <f>IFERROR(VLOOKUP(A2685,'2023'!A:N,14,0),0)</f>
        <v>84311689.714285716</v>
      </c>
      <c r="H2685" s="43">
        <v>0</v>
      </c>
      <c r="I2685" s="43">
        <v>0</v>
      </c>
      <c r="J2685" s="44">
        <f t="shared" si="50"/>
        <v>14051948.285714285</v>
      </c>
      <c r="K2685" s="43">
        <v>0</v>
      </c>
      <c r="L2685" s="43">
        <v>0</v>
      </c>
      <c r="M2685" s="44">
        <f t="shared" si="51"/>
        <v>0</v>
      </c>
      <c r="N2685" s="43">
        <f t="shared" si="52"/>
        <v>6</v>
      </c>
      <c r="O2685" s="44">
        <f t="shared" si="53"/>
        <v>84311689.714285716</v>
      </c>
    </row>
    <row r="2686" spans="1:15" x14ac:dyDescent="0.2">
      <c r="A2686" s="31" t="s">
        <v>1521</v>
      </c>
      <c r="B2686" s="32" t="s">
        <v>25</v>
      </c>
      <c r="C2686" s="31">
        <v>5</v>
      </c>
      <c r="D2686" s="31">
        <v>74368180</v>
      </c>
      <c r="E2686" s="31"/>
      <c r="F2686" s="43">
        <f>IFERROR(VLOOKUP(A2686,'2023'!A:N,13,0),0)</f>
        <v>5</v>
      </c>
      <c r="G2686" s="43">
        <f>IFERROR(VLOOKUP(A2686,'2023'!A:N,14,0),0)</f>
        <v>74368180</v>
      </c>
      <c r="H2686" s="43">
        <v>0</v>
      </c>
      <c r="I2686" s="43">
        <v>0</v>
      </c>
      <c r="J2686" s="44">
        <f t="shared" si="50"/>
        <v>14873636</v>
      </c>
      <c r="K2686" s="43">
        <v>0</v>
      </c>
      <c r="L2686" s="43">
        <v>0</v>
      </c>
      <c r="M2686" s="44">
        <f t="shared" si="51"/>
        <v>0</v>
      </c>
      <c r="N2686" s="43">
        <f t="shared" si="52"/>
        <v>5</v>
      </c>
      <c r="O2686" s="44">
        <f t="shared" si="53"/>
        <v>74368180</v>
      </c>
    </row>
    <row r="2687" spans="1:15" x14ac:dyDescent="0.2">
      <c r="A2687" s="31" t="s">
        <v>1523</v>
      </c>
      <c r="B2687" s="32" t="s">
        <v>20</v>
      </c>
      <c r="C2687" s="31">
        <v>3</v>
      </c>
      <c r="D2687" s="31">
        <v>3420000</v>
      </c>
      <c r="E2687" s="31"/>
      <c r="F2687" s="43">
        <f>IFERROR(VLOOKUP(A2687,'2023'!A:N,13,0),0)</f>
        <v>3</v>
      </c>
      <c r="G2687" s="43">
        <f>IFERROR(VLOOKUP(A2687,'2023'!A:N,14,0),0)</f>
        <v>3420000</v>
      </c>
      <c r="H2687" s="43">
        <v>0</v>
      </c>
      <c r="I2687" s="43">
        <v>0</v>
      </c>
      <c r="J2687" s="44">
        <f t="shared" si="50"/>
        <v>1140000</v>
      </c>
      <c r="K2687" s="43">
        <v>0</v>
      </c>
      <c r="L2687" s="43">
        <v>0</v>
      </c>
      <c r="M2687" s="44">
        <f t="shared" si="51"/>
        <v>0</v>
      </c>
      <c r="N2687" s="43">
        <f t="shared" si="52"/>
        <v>3</v>
      </c>
      <c r="O2687" s="44">
        <f t="shared" si="53"/>
        <v>3420000</v>
      </c>
    </row>
    <row r="2688" spans="1:15" x14ac:dyDescent="0.2">
      <c r="A2688" s="31" t="s">
        <v>1536</v>
      </c>
      <c r="B2688" s="32" t="s">
        <v>11</v>
      </c>
      <c r="C2688" s="31">
        <v>9</v>
      </c>
      <c r="D2688" s="31">
        <v>5261724</v>
      </c>
      <c r="E2688" s="31"/>
      <c r="F2688" s="43">
        <f>IFERROR(VLOOKUP(A2688,'2023'!A:N,13,0),0)</f>
        <v>9</v>
      </c>
      <c r="G2688" s="43">
        <f>IFERROR(VLOOKUP(A2688,'2023'!A:N,14,0),0)</f>
        <v>5261724</v>
      </c>
      <c r="H2688" s="43">
        <v>0</v>
      </c>
      <c r="I2688" s="43">
        <v>0</v>
      </c>
      <c r="J2688" s="44">
        <f t="shared" si="50"/>
        <v>584636</v>
      </c>
      <c r="K2688" s="43">
        <v>0</v>
      </c>
      <c r="L2688" s="43">
        <v>0</v>
      </c>
      <c r="M2688" s="44">
        <f t="shared" si="51"/>
        <v>0</v>
      </c>
      <c r="N2688" s="43">
        <f t="shared" si="52"/>
        <v>9</v>
      </c>
      <c r="O2688" s="44">
        <f t="shared" si="53"/>
        <v>5261724</v>
      </c>
    </row>
    <row r="2689" spans="1:15" x14ac:dyDescent="0.2">
      <c r="A2689" s="31" t="s">
        <v>1538</v>
      </c>
      <c r="B2689" s="32" t="s">
        <v>11</v>
      </c>
      <c r="C2689" s="31">
        <v>26</v>
      </c>
      <c r="D2689" s="31">
        <v>6145454</v>
      </c>
      <c r="E2689" s="31"/>
      <c r="F2689" s="43">
        <f>IFERROR(VLOOKUP(A2689,'2023'!A:N,13,0),0)</f>
        <v>26</v>
      </c>
      <c r="G2689" s="43">
        <f>IFERROR(VLOOKUP(A2689,'2023'!A:N,14,0),0)</f>
        <v>6145454.4666666668</v>
      </c>
      <c r="H2689" s="43">
        <v>0</v>
      </c>
      <c r="I2689" s="43">
        <v>0</v>
      </c>
      <c r="J2689" s="44">
        <f t="shared" si="50"/>
        <v>236363.63333333333</v>
      </c>
      <c r="K2689" s="43">
        <v>0</v>
      </c>
      <c r="L2689" s="43">
        <v>0</v>
      </c>
      <c r="M2689" s="44">
        <f t="shared" si="51"/>
        <v>0</v>
      </c>
      <c r="N2689" s="43">
        <f t="shared" si="52"/>
        <v>26</v>
      </c>
      <c r="O2689" s="44">
        <f t="shared" si="53"/>
        <v>6145454.4666666668</v>
      </c>
    </row>
    <row r="2690" spans="1:15" x14ac:dyDescent="0.2">
      <c r="A2690" s="31" t="s">
        <v>1539</v>
      </c>
      <c r="B2690" s="32" t="s">
        <v>11</v>
      </c>
      <c r="C2690" s="31">
        <v>4</v>
      </c>
      <c r="D2690" s="31">
        <v>2509092</v>
      </c>
      <c r="E2690" s="31"/>
      <c r="F2690" s="43">
        <f>IFERROR(VLOOKUP(A2690,'2023'!A:N,13,0),0)</f>
        <v>4</v>
      </c>
      <c r="G2690" s="43">
        <f>IFERROR(VLOOKUP(A2690,'2023'!A:N,14,0),0)</f>
        <v>2509092</v>
      </c>
      <c r="H2690" s="43">
        <v>0</v>
      </c>
      <c r="I2690" s="43">
        <v>0</v>
      </c>
      <c r="J2690" s="44">
        <f t="shared" si="50"/>
        <v>627273</v>
      </c>
      <c r="K2690" s="43">
        <v>0</v>
      </c>
      <c r="L2690" s="43">
        <v>0</v>
      </c>
      <c r="M2690" s="44">
        <f t="shared" si="51"/>
        <v>0</v>
      </c>
      <c r="N2690" s="43">
        <f t="shared" si="52"/>
        <v>4</v>
      </c>
      <c r="O2690" s="44">
        <f t="shared" si="53"/>
        <v>2509092</v>
      </c>
    </row>
    <row r="2691" spans="1:15" x14ac:dyDescent="0.2">
      <c r="A2691" s="31" t="s">
        <v>1540</v>
      </c>
      <c r="B2691" s="32" t="s">
        <v>400</v>
      </c>
      <c r="C2691" s="31">
        <v>3</v>
      </c>
      <c r="D2691" s="31">
        <v>450000</v>
      </c>
      <c r="E2691" s="31"/>
      <c r="F2691" s="43">
        <f>IFERROR(VLOOKUP(A2691,'2023'!A:N,13,0),0)</f>
        <v>3</v>
      </c>
      <c r="G2691" s="43">
        <f>IFERROR(VLOOKUP(A2691,'2023'!A:N,14,0),0)</f>
        <v>450000</v>
      </c>
      <c r="H2691" s="43">
        <v>0</v>
      </c>
      <c r="I2691" s="43">
        <v>0</v>
      </c>
      <c r="J2691" s="44">
        <f t="shared" si="50"/>
        <v>150000</v>
      </c>
      <c r="K2691" s="43">
        <v>0</v>
      </c>
      <c r="L2691" s="43">
        <v>0</v>
      </c>
      <c r="M2691" s="44">
        <f t="shared" si="51"/>
        <v>0</v>
      </c>
      <c r="N2691" s="43">
        <f t="shared" si="52"/>
        <v>3</v>
      </c>
      <c r="O2691" s="44">
        <f t="shared" si="53"/>
        <v>450000</v>
      </c>
    </row>
    <row r="2692" spans="1:15" x14ac:dyDescent="0.2">
      <c r="A2692" s="31" t="s">
        <v>1542</v>
      </c>
      <c r="B2692" s="32" t="s">
        <v>25</v>
      </c>
      <c r="C2692" s="31">
        <v>18</v>
      </c>
      <c r="D2692" s="31">
        <v>2720452</v>
      </c>
      <c r="E2692" s="31"/>
      <c r="F2692" s="43">
        <f>IFERROR(VLOOKUP(A2692,'2023'!A:N,13,0),0)</f>
        <v>18</v>
      </c>
      <c r="G2692" s="43">
        <f>IFERROR(VLOOKUP(A2692,'2023'!A:N,14,0),0)</f>
        <v>2720451.6</v>
      </c>
      <c r="H2692" s="43">
        <v>0</v>
      </c>
      <c r="I2692" s="43">
        <v>0</v>
      </c>
      <c r="J2692" s="44">
        <f t="shared" si="50"/>
        <v>151136.20000000001</v>
      </c>
      <c r="K2692" s="43">
        <v>0</v>
      </c>
      <c r="L2692" s="43">
        <v>0</v>
      </c>
      <c r="M2692" s="44">
        <f t="shared" si="51"/>
        <v>0</v>
      </c>
      <c r="N2692" s="43">
        <f t="shared" si="52"/>
        <v>18</v>
      </c>
      <c r="O2692" s="44">
        <f t="shared" si="53"/>
        <v>2720451.6</v>
      </c>
    </row>
    <row r="2693" spans="1:15" x14ac:dyDescent="0.2">
      <c r="A2693" s="31" t="s">
        <v>1547</v>
      </c>
      <c r="B2693" s="32" t="s">
        <v>11</v>
      </c>
      <c r="C2693" s="31">
        <v>24</v>
      </c>
      <c r="D2693" s="31">
        <v>19449346</v>
      </c>
      <c r="E2693" s="31"/>
      <c r="F2693" s="43">
        <f>IFERROR(VLOOKUP(A2693,'2023'!A:N,13,0),0)</f>
        <v>24</v>
      </c>
      <c r="G2693" s="43">
        <f>IFERROR(VLOOKUP(A2693,'2023'!A:N,14,0),0)</f>
        <v>19449346.285714284</v>
      </c>
      <c r="H2693" s="43">
        <v>0</v>
      </c>
      <c r="I2693" s="43">
        <v>0</v>
      </c>
      <c r="J2693" s="44">
        <f t="shared" si="50"/>
        <v>810389.42857142852</v>
      </c>
      <c r="K2693" s="43">
        <v>0</v>
      </c>
      <c r="L2693" s="43">
        <v>0</v>
      </c>
      <c r="M2693" s="44">
        <f t="shared" si="51"/>
        <v>0</v>
      </c>
      <c r="N2693" s="43">
        <f t="shared" si="52"/>
        <v>24</v>
      </c>
      <c r="O2693" s="44">
        <f t="shared" si="53"/>
        <v>19449346.285714284</v>
      </c>
    </row>
    <row r="2694" spans="1:15" x14ac:dyDescent="0.2">
      <c r="A2694" s="31" t="s">
        <v>1554</v>
      </c>
      <c r="B2694" s="32" t="s">
        <v>11</v>
      </c>
      <c r="C2694" s="31">
        <v>69</v>
      </c>
      <c r="D2694" s="31">
        <v>9296094</v>
      </c>
      <c r="E2694" s="31"/>
      <c r="F2694" s="43">
        <f>IFERROR(VLOOKUP(A2694,'2023'!A:N,13,0),0)</f>
        <v>69</v>
      </c>
      <c r="G2694" s="43">
        <f>IFERROR(VLOOKUP(A2694,'2023'!A:N,14,0),0)</f>
        <v>9296094</v>
      </c>
      <c r="H2694" s="43">
        <v>0</v>
      </c>
      <c r="I2694" s="43">
        <v>0</v>
      </c>
      <c r="J2694" s="44">
        <f t="shared" si="50"/>
        <v>134726</v>
      </c>
      <c r="K2694" s="43">
        <v>0</v>
      </c>
      <c r="L2694" s="43">
        <v>0</v>
      </c>
      <c r="M2694" s="44">
        <f t="shared" si="51"/>
        <v>0</v>
      </c>
      <c r="N2694" s="43">
        <f t="shared" si="52"/>
        <v>69</v>
      </c>
      <c r="O2694" s="44">
        <f t="shared" si="53"/>
        <v>9296094</v>
      </c>
    </row>
    <row r="2695" spans="1:15" x14ac:dyDescent="0.2">
      <c r="A2695" s="31" t="s">
        <v>1562</v>
      </c>
      <c r="B2695" s="32" t="s">
        <v>25</v>
      </c>
      <c r="C2695" s="31">
        <v>33</v>
      </c>
      <c r="D2695" s="31">
        <v>2395706</v>
      </c>
      <c r="E2695" s="31"/>
      <c r="F2695" s="43">
        <f>IFERROR(VLOOKUP(A2695,'2023'!A:N,13,0),0)</f>
        <v>33</v>
      </c>
      <c r="G2695" s="43">
        <f>IFERROR(VLOOKUP(A2695,'2023'!A:N,14,0),0)</f>
        <v>2395705.7142857141</v>
      </c>
      <c r="H2695" s="43">
        <v>0</v>
      </c>
      <c r="I2695" s="43">
        <v>0</v>
      </c>
      <c r="J2695" s="44">
        <f t="shared" si="50"/>
        <v>72597.142857142855</v>
      </c>
      <c r="K2695" s="43">
        <v>0</v>
      </c>
      <c r="L2695" s="43">
        <v>0</v>
      </c>
      <c r="M2695" s="44">
        <f t="shared" si="51"/>
        <v>0</v>
      </c>
      <c r="N2695" s="43">
        <f t="shared" si="52"/>
        <v>33</v>
      </c>
      <c r="O2695" s="44">
        <f t="shared" si="53"/>
        <v>2395705.7142857141</v>
      </c>
    </row>
    <row r="2696" spans="1:15" x14ac:dyDescent="0.2">
      <c r="A2696" s="31" t="s">
        <v>1563</v>
      </c>
      <c r="B2696" s="32" t="s">
        <v>11</v>
      </c>
      <c r="C2696" s="31">
        <v>15</v>
      </c>
      <c r="D2696" s="31">
        <v>5206624</v>
      </c>
      <c r="E2696" s="31"/>
      <c r="F2696" s="43">
        <f>IFERROR(VLOOKUP(A2696,'2023'!A:N,13,0),0)</f>
        <v>15</v>
      </c>
      <c r="G2696" s="43">
        <f>IFERROR(VLOOKUP(A2696,'2023'!A:N,14,0),0)</f>
        <v>5206624.2857142854</v>
      </c>
      <c r="H2696" s="43">
        <v>0</v>
      </c>
      <c r="I2696" s="43">
        <v>0</v>
      </c>
      <c r="J2696" s="44">
        <f t="shared" si="50"/>
        <v>347108.28571428568</v>
      </c>
      <c r="K2696" s="43">
        <v>0</v>
      </c>
      <c r="L2696" s="43">
        <v>0</v>
      </c>
      <c r="M2696" s="44">
        <f t="shared" si="51"/>
        <v>0</v>
      </c>
      <c r="N2696" s="43">
        <f t="shared" si="52"/>
        <v>15</v>
      </c>
      <c r="O2696" s="44">
        <f t="shared" si="53"/>
        <v>5206624.2857142854</v>
      </c>
    </row>
    <row r="2697" spans="1:15" x14ac:dyDescent="0.2">
      <c r="A2697" s="31" t="s">
        <v>1575</v>
      </c>
      <c r="B2697" s="32" t="s">
        <v>11</v>
      </c>
      <c r="C2697" s="31">
        <v>2</v>
      </c>
      <c r="D2697" s="31">
        <v>3131818</v>
      </c>
      <c r="E2697" s="31"/>
      <c r="F2697" s="43">
        <f>IFERROR(VLOOKUP(A2697,'2023'!A:N,13,0),0)</f>
        <v>2</v>
      </c>
      <c r="G2697" s="43">
        <f>IFERROR(VLOOKUP(A2697,'2023'!A:N,14,0),0)</f>
        <v>3131817.5</v>
      </c>
      <c r="H2697" s="43">
        <v>0</v>
      </c>
      <c r="I2697" s="43">
        <v>0</v>
      </c>
      <c r="J2697" s="44">
        <f t="shared" si="50"/>
        <v>1565908.75</v>
      </c>
      <c r="K2697" s="43">
        <v>0</v>
      </c>
      <c r="L2697" s="43">
        <v>0</v>
      </c>
      <c r="M2697" s="44">
        <f t="shared" si="51"/>
        <v>0</v>
      </c>
      <c r="N2697" s="43">
        <f t="shared" si="52"/>
        <v>2</v>
      </c>
      <c r="O2697" s="44">
        <f t="shared" si="53"/>
        <v>3131817.5</v>
      </c>
    </row>
    <row r="2698" spans="1:15" x14ac:dyDescent="0.2">
      <c r="A2698" s="31" t="s">
        <v>1582</v>
      </c>
      <c r="B2698" s="32" t="s">
        <v>11</v>
      </c>
      <c r="C2698" s="31">
        <v>21</v>
      </c>
      <c r="D2698" s="31">
        <v>25345085</v>
      </c>
      <c r="E2698" s="31"/>
      <c r="F2698" s="43">
        <f>IFERROR(VLOOKUP(A2698,'2023'!A:N,13,0),0)</f>
        <v>21</v>
      </c>
      <c r="G2698" s="43">
        <f>IFERROR(VLOOKUP(A2698,'2023'!A:N,14,0),0)</f>
        <v>25345084.800000001</v>
      </c>
      <c r="H2698" s="43">
        <v>0</v>
      </c>
      <c r="I2698" s="43">
        <v>0</v>
      </c>
      <c r="J2698" s="44">
        <f t="shared" si="50"/>
        <v>1206908.8</v>
      </c>
      <c r="K2698" s="43">
        <v>0</v>
      </c>
      <c r="L2698" s="43">
        <v>0</v>
      </c>
      <c r="M2698" s="44">
        <f t="shared" si="51"/>
        <v>0</v>
      </c>
      <c r="N2698" s="43">
        <f t="shared" si="52"/>
        <v>21</v>
      </c>
      <c r="O2698" s="44">
        <f t="shared" si="53"/>
        <v>25345084.800000001</v>
      </c>
    </row>
    <row r="2699" spans="1:15" x14ac:dyDescent="0.2">
      <c r="A2699" s="31" t="s">
        <v>1587</v>
      </c>
      <c r="B2699" s="32" t="s">
        <v>11</v>
      </c>
      <c r="C2699" s="31">
        <v>45</v>
      </c>
      <c r="D2699" s="31">
        <v>2086380</v>
      </c>
      <c r="E2699" s="31"/>
      <c r="F2699" s="43">
        <f>IFERROR(VLOOKUP(A2699,'2023'!A:N,13,0),0)</f>
        <v>45</v>
      </c>
      <c r="G2699" s="43">
        <f>IFERROR(VLOOKUP(A2699,'2023'!A:N,14,0),0)</f>
        <v>2086380</v>
      </c>
      <c r="H2699" s="43">
        <v>0</v>
      </c>
      <c r="I2699" s="43">
        <v>0</v>
      </c>
      <c r="J2699" s="44">
        <f t="shared" si="50"/>
        <v>46364</v>
      </c>
      <c r="K2699" s="43">
        <v>0</v>
      </c>
      <c r="L2699" s="43">
        <v>0</v>
      </c>
      <c r="M2699" s="44">
        <f t="shared" si="51"/>
        <v>0</v>
      </c>
      <c r="N2699" s="43">
        <f t="shared" si="52"/>
        <v>45</v>
      </c>
      <c r="O2699" s="44">
        <f t="shared" si="53"/>
        <v>2086380</v>
      </c>
    </row>
    <row r="2700" spans="1:15" x14ac:dyDescent="0.2">
      <c r="A2700" s="31" t="s">
        <v>1590</v>
      </c>
      <c r="B2700" s="32" t="s">
        <v>11</v>
      </c>
      <c r="C2700" s="31">
        <v>6</v>
      </c>
      <c r="D2700" s="31">
        <v>11876954</v>
      </c>
      <c r="E2700" s="31"/>
      <c r="F2700" s="43">
        <f>IFERROR(VLOOKUP(A2700,'2023'!A:N,13,0),0)</f>
        <v>6</v>
      </c>
      <c r="G2700" s="43">
        <f>IFERROR(VLOOKUP(A2700,'2023'!A:N,14,0),0)</f>
        <v>11876953.800000001</v>
      </c>
      <c r="H2700" s="43">
        <v>0</v>
      </c>
      <c r="I2700" s="43">
        <v>0</v>
      </c>
      <c r="J2700" s="44">
        <f t="shared" si="50"/>
        <v>1979492.3</v>
      </c>
      <c r="K2700" s="43">
        <v>0</v>
      </c>
      <c r="L2700" s="43">
        <v>0</v>
      </c>
      <c r="M2700" s="44">
        <f t="shared" si="51"/>
        <v>0</v>
      </c>
      <c r="N2700" s="43">
        <f t="shared" si="52"/>
        <v>6</v>
      </c>
      <c r="O2700" s="44">
        <f t="shared" si="53"/>
        <v>11876953.800000001</v>
      </c>
    </row>
    <row r="2701" spans="1:15" x14ac:dyDescent="0.2">
      <c r="A2701" s="31" t="s">
        <v>1598</v>
      </c>
      <c r="B2701" s="32" t="s">
        <v>11</v>
      </c>
      <c r="C2701" s="31">
        <v>12</v>
      </c>
      <c r="D2701" s="31">
        <v>8018630</v>
      </c>
      <c r="E2701" s="31"/>
      <c r="F2701" s="43">
        <f>IFERROR(VLOOKUP(A2701,'2023'!A:N,13,0),0)</f>
        <v>12</v>
      </c>
      <c r="G2701" s="43">
        <f>IFERROR(VLOOKUP(A2701,'2023'!A:N,14,0),0)</f>
        <v>8018630.4000000004</v>
      </c>
      <c r="H2701" s="43">
        <v>0</v>
      </c>
      <c r="I2701" s="43">
        <v>0</v>
      </c>
      <c r="J2701" s="44">
        <f t="shared" si="50"/>
        <v>668219.20000000007</v>
      </c>
      <c r="K2701" s="43">
        <v>0</v>
      </c>
      <c r="L2701" s="43">
        <v>0</v>
      </c>
      <c r="M2701" s="44">
        <f t="shared" si="51"/>
        <v>0</v>
      </c>
      <c r="N2701" s="43">
        <f t="shared" si="52"/>
        <v>12</v>
      </c>
      <c r="O2701" s="44">
        <f t="shared" si="53"/>
        <v>8018630.4000000004</v>
      </c>
    </row>
    <row r="2702" spans="1:15" x14ac:dyDescent="0.2">
      <c r="A2702" s="31" t="s">
        <v>1608</v>
      </c>
      <c r="B2702" s="32" t="s">
        <v>11</v>
      </c>
      <c r="C2702" s="31">
        <v>4</v>
      </c>
      <c r="D2702" s="31">
        <v>941818</v>
      </c>
      <c r="E2702" s="31"/>
      <c r="F2702" s="43">
        <f>IFERROR(VLOOKUP(A2702,'2023'!A:N,13,0),0)</f>
        <v>4</v>
      </c>
      <c r="G2702" s="43">
        <f>IFERROR(VLOOKUP(A2702,'2023'!A:N,14,0),0)</f>
        <v>941817.6</v>
      </c>
      <c r="H2702" s="43">
        <v>0</v>
      </c>
      <c r="I2702" s="43">
        <v>0</v>
      </c>
      <c r="J2702" s="44">
        <f t="shared" si="50"/>
        <v>235454.4</v>
      </c>
      <c r="K2702" s="43">
        <v>0</v>
      </c>
      <c r="L2702" s="43">
        <v>0</v>
      </c>
      <c r="M2702" s="44">
        <f t="shared" si="51"/>
        <v>0</v>
      </c>
      <c r="N2702" s="43">
        <f t="shared" si="52"/>
        <v>4</v>
      </c>
      <c r="O2702" s="44">
        <f t="shared" si="53"/>
        <v>941817.6</v>
      </c>
    </row>
    <row r="2703" spans="1:15" x14ac:dyDescent="0.2">
      <c r="A2703" s="31" t="s">
        <v>1609</v>
      </c>
      <c r="B2703" s="32" t="s">
        <v>141</v>
      </c>
      <c r="C2703" s="31">
        <v>58</v>
      </c>
      <c r="D2703" s="31">
        <v>7364898</v>
      </c>
      <c r="E2703" s="31"/>
      <c r="F2703" s="43">
        <f>IFERROR(VLOOKUP(A2703,'2023'!A:N,13,0),0)</f>
        <v>58</v>
      </c>
      <c r="G2703" s="43">
        <f>IFERROR(VLOOKUP(A2703,'2023'!A:N,14,0),0)</f>
        <v>7364898</v>
      </c>
      <c r="H2703" s="43">
        <v>0</v>
      </c>
      <c r="I2703" s="43">
        <v>0</v>
      </c>
      <c r="J2703" s="44">
        <f t="shared" si="50"/>
        <v>126981</v>
      </c>
      <c r="K2703" s="43">
        <v>0</v>
      </c>
      <c r="L2703" s="43">
        <v>0</v>
      </c>
      <c r="M2703" s="44">
        <f t="shared" si="51"/>
        <v>0</v>
      </c>
      <c r="N2703" s="43">
        <f t="shared" si="52"/>
        <v>58</v>
      </c>
      <c r="O2703" s="44">
        <f t="shared" si="53"/>
        <v>7364898</v>
      </c>
    </row>
    <row r="2704" spans="1:15" x14ac:dyDescent="0.2">
      <c r="A2704" s="31" t="s">
        <v>1610</v>
      </c>
      <c r="B2704" s="32" t="s">
        <v>141</v>
      </c>
      <c r="C2704" s="31">
        <v>58</v>
      </c>
      <c r="D2704" s="31">
        <v>7364898</v>
      </c>
      <c r="E2704" s="31"/>
      <c r="F2704" s="43">
        <f>IFERROR(VLOOKUP(A2704,'2023'!A:N,13,0),0)</f>
        <v>58</v>
      </c>
      <c r="G2704" s="43">
        <f>IFERROR(VLOOKUP(A2704,'2023'!A:N,14,0),0)</f>
        <v>7364898</v>
      </c>
      <c r="H2704" s="43">
        <v>0</v>
      </c>
      <c r="I2704" s="43">
        <v>0</v>
      </c>
      <c r="J2704" s="44">
        <f t="shared" si="50"/>
        <v>126981</v>
      </c>
      <c r="K2704" s="43">
        <v>0</v>
      </c>
      <c r="L2704" s="43">
        <v>0</v>
      </c>
      <c r="M2704" s="44">
        <f t="shared" si="51"/>
        <v>0</v>
      </c>
      <c r="N2704" s="43">
        <f t="shared" si="52"/>
        <v>58</v>
      </c>
      <c r="O2704" s="44">
        <f t="shared" si="53"/>
        <v>7364898</v>
      </c>
    </row>
    <row r="2705" spans="1:15" x14ac:dyDescent="0.2">
      <c r="A2705" s="31" t="s">
        <v>1612</v>
      </c>
      <c r="B2705" s="32" t="s">
        <v>20</v>
      </c>
      <c r="C2705" s="31">
        <v>2</v>
      </c>
      <c r="D2705" s="31">
        <v>955455</v>
      </c>
      <c r="E2705" s="31"/>
      <c r="F2705" s="43">
        <f>IFERROR(VLOOKUP(A2705,'2023'!A:N,13,0),0)</f>
        <v>2</v>
      </c>
      <c r="G2705" s="43">
        <f>IFERROR(VLOOKUP(A2705,'2023'!A:N,14,0),0)</f>
        <v>955455</v>
      </c>
      <c r="H2705" s="43">
        <v>0</v>
      </c>
      <c r="I2705" s="43">
        <v>0</v>
      </c>
      <c r="J2705" s="44">
        <f t="shared" si="50"/>
        <v>477727.5</v>
      </c>
      <c r="K2705" s="43">
        <v>0</v>
      </c>
      <c r="L2705" s="43">
        <v>0</v>
      </c>
      <c r="M2705" s="44">
        <f t="shared" si="51"/>
        <v>0</v>
      </c>
      <c r="N2705" s="43">
        <f t="shared" si="52"/>
        <v>2</v>
      </c>
      <c r="O2705" s="44">
        <f t="shared" si="53"/>
        <v>955455</v>
      </c>
    </row>
    <row r="2706" spans="1:15" x14ac:dyDescent="0.2">
      <c r="A2706" s="31" t="s">
        <v>1613</v>
      </c>
      <c r="B2706" s="32" t="s">
        <v>11</v>
      </c>
      <c r="C2706" s="31">
        <v>35</v>
      </c>
      <c r="D2706" s="31">
        <v>49098325</v>
      </c>
      <c r="E2706" s="31"/>
      <c r="F2706" s="43">
        <f>IFERROR(VLOOKUP(A2706,'2023'!A:N,13,0),0)</f>
        <v>35</v>
      </c>
      <c r="G2706" s="43">
        <f>IFERROR(VLOOKUP(A2706,'2023'!A:N,14,0),0)</f>
        <v>49098324.545454547</v>
      </c>
      <c r="H2706" s="43">
        <v>0</v>
      </c>
      <c r="I2706" s="43">
        <v>0</v>
      </c>
      <c r="J2706" s="44">
        <f t="shared" si="50"/>
        <v>1402809.2727272727</v>
      </c>
      <c r="K2706" s="43">
        <v>0</v>
      </c>
      <c r="L2706" s="43">
        <v>0</v>
      </c>
      <c r="M2706" s="44">
        <f t="shared" si="51"/>
        <v>0</v>
      </c>
      <c r="N2706" s="43">
        <f t="shared" si="52"/>
        <v>35</v>
      </c>
      <c r="O2706" s="44">
        <f t="shared" si="53"/>
        <v>49098324.545454547</v>
      </c>
    </row>
    <row r="2707" spans="1:15" x14ac:dyDescent="0.2">
      <c r="A2707" s="31" t="s">
        <v>1619</v>
      </c>
      <c r="B2707" s="32" t="s">
        <v>11</v>
      </c>
      <c r="C2707" s="31">
        <v>51</v>
      </c>
      <c r="D2707" s="31">
        <v>63433851</v>
      </c>
      <c r="E2707" s="31"/>
      <c r="F2707" s="43">
        <f>IFERROR(VLOOKUP(A2707,'2023'!A:N,13,0),0)</f>
        <v>51</v>
      </c>
      <c r="G2707" s="43">
        <f>IFERROR(VLOOKUP(A2707,'2023'!A:N,14,0),0)</f>
        <v>63433851</v>
      </c>
      <c r="H2707" s="43">
        <v>0</v>
      </c>
      <c r="I2707" s="43">
        <v>0</v>
      </c>
      <c r="J2707" s="44">
        <f t="shared" si="50"/>
        <v>1243801</v>
      </c>
      <c r="K2707" s="43">
        <v>0</v>
      </c>
      <c r="L2707" s="43">
        <v>0</v>
      </c>
      <c r="M2707" s="44">
        <f t="shared" si="51"/>
        <v>0</v>
      </c>
      <c r="N2707" s="43">
        <f t="shared" si="52"/>
        <v>51</v>
      </c>
      <c r="O2707" s="44">
        <f t="shared" si="53"/>
        <v>63433851</v>
      </c>
    </row>
    <row r="2708" spans="1:15" x14ac:dyDescent="0.2">
      <c r="A2708" s="31" t="s">
        <v>1623</v>
      </c>
      <c r="B2708" s="32" t="s">
        <v>34</v>
      </c>
      <c r="C2708" s="31">
        <v>5</v>
      </c>
      <c r="D2708" s="31">
        <v>4348483</v>
      </c>
      <c r="E2708" s="31"/>
      <c r="F2708" s="43">
        <f>IFERROR(VLOOKUP(A2708,'2023'!A:N,13,0),0)</f>
        <v>5</v>
      </c>
      <c r="G2708" s="43">
        <f>IFERROR(VLOOKUP(A2708,'2023'!A:N,14,0),0)</f>
        <v>4348483.333333333</v>
      </c>
      <c r="H2708" s="43">
        <v>0</v>
      </c>
      <c r="I2708" s="43">
        <v>0</v>
      </c>
      <c r="J2708" s="44">
        <f t="shared" si="50"/>
        <v>869696.66666666663</v>
      </c>
      <c r="K2708" s="43">
        <v>0</v>
      </c>
      <c r="L2708" s="43">
        <v>0</v>
      </c>
      <c r="M2708" s="44">
        <f t="shared" si="51"/>
        <v>0</v>
      </c>
      <c r="N2708" s="43">
        <f t="shared" si="52"/>
        <v>5</v>
      </c>
      <c r="O2708" s="44">
        <f t="shared" si="53"/>
        <v>4348483.333333333</v>
      </c>
    </row>
    <row r="2709" spans="1:15" x14ac:dyDescent="0.2">
      <c r="A2709" s="31" t="s">
        <v>1624</v>
      </c>
      <c r="B2709" s="32" t="s">
        <v>25</v>
      </c>
      <c r="C2709" s="31">
        <v>8</v>
      </c>
      <c r="D2709" s="31">
        <v>14133348</v>
      </c>
      <c r="E2709" s="31"/>
      <c r="F2709" s="43">
        <f>IFERROR(VLOOKUP(A2709,'2023'!A:N,13,0),0)</f>
        <v>8</v>
      </c>
      <c r="G2709" s="43">
        <f>IFERROR(VLOOKUP(A2709,'2023'!A:N,14,0),0)</f>
        <v>14133348.444444444</v>
      </c>
      <c r="H2709" s="43">
        <v>0</v>
      </c>
      <c r="I2709" s="43">
        <v>0</v>
      </c>
      <c r="J2709" s="44">
        <f t="shared" si="50"/>
        <v>1766668.5555555555</v>
      </c>
      <c r="K2709" s="43">
        <v>0</v>
      </c>
      <c r="L2709" s="43">
        <v>0</v>
      </c>
      <c r="M2709" s="44">
        <f t="shared" si="51"/>
        <v>0</v>
      </c>
      <c r="N2709" s="43">
        <f t="shared" si="52"/>
        <v>8</v>
      </c>
      <c r="O2709" s="44">
        <f t="shared" si="53"/>
        <v>14133348.444444444</v>
      </c>
    </row>
    <row r="2710" spans="1:15" x14ac:dyDescent="0.2">
      <c r="A2710" s="31" t="s">
        <v>1641</v>
      </c>
      <c r="B2710" s="32" t="s">
        <v>11</v>
      </c>
      <c r="C2710" s="31">
        <v>3</v>
      </c>
      <c r="D2710" s="31">
        <v>3375000</v>
      </c>
      <c r="E2710" s="31"/>
      <c r="F2710" s="43">
        <f>IFERROR(VLOOKUP(A2710,'2023'!A:N,13,0),0)</f>
        <v>3</v>
      </c>
      <c r="G2710" s="43">
        <f>IFERROR(VLOOKUP(A2710,'2023'!A:N,14,0),0)</f>
        <v>3375000</v>
      </c>
      <c r="H2710" s="43">
        <v>0</v>
      </c>
      <c r="I2710" s="43">
        <v>0</v>
      </c>
      <c r="J2710" s="44">
        <f t="shared" si="50"/>
        <v>1125000</v>
      </c>
      <c r="K2710" s="43">
        <v>0</v>
      </c>
      <c r="L2710" s="43">
        <v>0</v>
      </c>
      <c r="M2710" s="44">
        <f t="shared" si="51"/>
        <v>0</v>
      </c>
      <c r="N2710" s="43">
        <f t="shared" si="52"/>
        <v>3</v>
      </c>
      <c r="O2710" s="44">
        <f t="shared" si="53"/>
        <v>3375000</v>
      </c>
    </row>
    <row r="2711" spans="1:15" x14ac:dyDescent="0.2">
      <c r="A2711" s="31" t="s">
        <v>1642</v>
      </c>
      <c r="B2711" s="32" t="s">
        <v>11</v>
      </c>
      <c r="C2711" s="31">
        <v>7</v>
      </c>
      <c r="D2711" s="31">
        <v>8960394</v>
      </c>
      <c r="E2711" s="31"/>
      <c r="F2711" s="43">
        <f>IFERROR(VLOOKUP(A2711,'2023'!A:N,13,0),0)</f>
        <v>7</v>
      </c>
      <c r="G2711" s="43">
        <f>IFERROR(VLOOKUP(A2711,'2023'!A:N,14,0),0)</f>
        <v>8960394.333333334</v>
      </c>
      <c r="H2711" s="43">
        <v>0</v>
      </c>
      <c r="I2711" s="43">
        <v>0</v>
      </c>
      <c r="J2711" s="44">
        <f t="shared" si="50"/>
        <v>1280056.3333333335</v>
      </c>
      <c r="K2711" s="43">
        <v>0</v>
      </c>
      <c r="L2711" s="43">
        <v>0</v>
      </c>
      <c r="M2711" s="44">
        <f t="shared" si="51"/>
        <v>0</v>
      </c>
      <c r="N2711" s="43">
        <f t="shared" si="52"/>
        <v>7</v>
      </c>
      <c r="O2711" s="44">
        <f t="shared" si="53"/>
        <v>8960394.333333334</v>
      </c>
    </row>
    <row r="2712" spans="1:15" x14ac:dyDescent="0.2">
      <c r="A2712" s="31" t="s">
        <v>1650</v>
      </c>
      <c r="B2712" s="32" t="s">
        <v>25</v>
      </c>
      <c r="C2712" s="31">
        <v>249</v>
      </c>
      <c r="D2712" s="31">
        <v>14966001</v>
      </c>
      <c r="E2712" s="31"/>
      <c r="F2712" s="43">
        <f>IFERROR(VLOOKUP(A2712,'2023'!A:N,13,0),0)</f>
        <v>249</v>
      </c>
      <c r="G2712" s="43">
        <f>IFERROR(VLOOKUP(A2712,'2023'!A:N,14,0),0)</f>
        <v>14966001.346153846</v>
      </c>
      <c r="H2712" s="43">
        <v>0</v>
      </c>
      <c r="I2712" s="43">
        <v>0</v>
      </c>
      <c r="J2712" s="44">
        <f t="shared" si="50"/>
        <v>60104.423076923078</v>
      </c>
      <c r="K2712" s="43">
        <v>0</v>
      </c>
      <c r="L2712" s="43">
        <v>0</v>
      </c>
      <c r="M2712" s="44">
        <f t="shared" si="51"/>
        <v>0</v>
      </c>
      <c r="N2712" s="43">
        <f t="shared" si="52"/>
        <v>249</v>
      </c>
      <c r="O2712" s="44">
        <f t="shared" si="53"/>
        <v>14966001.346153846</v>
      </c>
    </row>
    <row r="2713" spans="1:15" x14ac:dyDescent="0.2">
      <c r="A2713" s="31" t="s">
        <v>1671</v>
      </c>
      <c r="B2713" s="32" t="s">
        <v>11</v>
      </c>
      <c r="C2713" s="31">
        <v>4</v>
      </c>
      <c r="D2713" s="31">
        <v>41818180</v>
      </c>
      <c r="E2713" s="31"/>
      <c r="F2713" s="43">
        <f>IFERROR(VLOOKUP(A2713,'2023'!A:N,13,0),0)</f>
        <v>4</v>
      </c>
      <c r="G2713" s="43">
        <f>IFERROR(VLOOKUP(A2713,'2023'!A:N,14,0),0)</f>
        <v>41818180</v>
      </c>
      <c r="H2713" s="43">
        <v>0</v>
      </c>
      <c r="I2713" s="43">
        <v>0</v>
      </c>
      <c r="J2713" s="44">
        <f t="shared" si="50"/>
        <v>10454545</v>
      </c>
      <c r="K2713" s="43">
        <v>0</v>
      </c>
      <c r="L2713" s="43">
        <v>0</v>
      </c>
      <c r="M2713" s="44">
        <f t="shared" si="51"/>
        <v>0</v>
      </c>
      <c r="N2713" s="43">
        <f t="shared" si="52"/>
        <v>4</v>
      </c>
      <c r="O2713" s="44">
        <f t="shared" si="53"/>
        <v>41818180</v>
      </c>
    </row>
    <row r="2714" spans="1:15" x14ac:dyDescent="0.2">
      <c r="A2714" s="31" t="s">
        <v>1684</v>
      </c>
      <c r="B2714" s="32" t="s">
        <v>11</v>
      </c>
      <c r="C2714" s="31">
        <v>1</v>
      </c>
      <c r="D2714" s="31">
        <v>1287878</v>
      </c>
      <c r="E2714" s="31"/>
      <c r="F2714" s="43">
        <f>IFERROR(VLOOKUP(A2714,'2023'!A:N,13,0),0)</f>
        <v>1</v>
      </c>
      <c r="G2714" s="43">
        <f>IFERROR(VLOOKUP(A2714,'2023'!A:N,14,0),0)</f>
        <v>1287878</v>
      </c>
      <c r="H2714" s="43">
        <v>0</v>
      </c>
      <c r="I2714" s="43">
        <v>0</v>
      </c>
      <c r="J2714" s="44">
        <f t="shared" si="50"/>
        <v>1287878</v>
      </c>
      <c r="K2714" s="43">
        <v>0</v>
      </c>
      <c r="L2714" s="43">
        <v>0</v>
      </c>
      <c r="M2714" s="44">
        <f t="shared" si="51"/>
        <v>0</v>
      </c>
      <c r="N2714" s="43">
        <f t="shared" si="52"/>
        <v>1</v>
      </c>
      <c r="O2714" s="44">
        <f t="shared" si="53"/>
        <v>1287878</v>
      </c>
    </row>
    <row r="2715" spans="1:15" x14ac:dyDescent="0.2">
      <c r="A2715" s="31" t="s">
        <v>1700</v>
      </c>
      <c r="B2715" s="32" t="s">
        <v>11</v>
      </c>
      <c r="C2715" s="31">
        <v>71</v>
      </c>
      <c r="D2715" s="31">
        <v>13622179</v>
      </c>
      <c r="E2715" s="31"/>
      <c r="F2715" s="43">
        <f>IFERROR(VLOOKUP(A2715,'2023'!A:N,13,0),0)</f>
        <v>71</v>
      </c>
      <c r="G2715" s="43">
        <f>IFERROR(VLOOKUP(A2715,'2023'!A:N,14,0),0)</f>
        <v>13622178.632911392</v>
      </c>
      <c r="H2715" s="43">
        <v>0</v>
      </c>
      <c r="I2715" s="43">
        <v>0</v>
      </c>
      <c r="J2715" s="44">
        <f t="shared" si="50"/>
        <v>191861.67088607594</v>
      </c>
      <c r="K2715" s="43">
        <v>0</v>
      </c>
      <c r="L2715" s="43">
        <v>0</v>
      </c>
      <c r="M2715" s="44">
        <f t="shared" si="51"/>
        <v>0</v>
      </c>
      <c r="N2715" s="43">
        <f t="shared" si="52"/>
        <v>71</v>
      </c>
      <c r="O2715" s="44">
        <f t="shared" si="53"/>
        <v>13622178.632911392</v>
      </c>
    </row>
    <row r="2716" spans="1:15" x14ac:dyDescent="0.2">
      <c r="A2716" s="31" t="s">
        <v>1703</v>
      </c>
      <c r="B2716" s="32" t="s">
        <v>11</v>
      </c>
      <c r="C2716" s="31">
        <v>1</v>
      </c>
      <c r="D2716" s="31">
        <v>17272727</v>
      </c>
      <c r="E2716" s="31"/>
      <c r="F2716" s="43">
        <f>IFERROR(VLOOKUP(A2716,'2023'!A:N,13,0),0)</f>
        <v>1</v>
      </c>
      <c r="G2716" s="43">
        <f>IFERROR(VLOOKUP(A2716,'2023'!A:N,14,0),0)</f>
        <v>17272727</v>
      </c>
      <c r="H2716" s="43">
        <v>0</v>
      </c>
      <c r="I2716" s="43">
        <v>0</v>
      </c>
      <c r="J2716" s="44">
        <f t="shared" si="50"/>
        <v>17272727</v>
      </c>
      <c r="K2716" s="43">
        <v>0</v>
      </c>
      <c r="L2716" s="43">
        <v>0</v>
      </c>
      <c r="M2716" s="44">
        <f t="shared" si="51"/>
        <v>0</v>
      </c>
      <c r="N2716" s="43">
        <f t="shared" si="52"/>
        <v>1</v>
      </c>
      <c r="O2716" s="44">
        <f t="shared" si="53"/>
        <v>17272727</v>
      </c>
    </row>
    <row r="2717" spans="1:15" x14ac:dyDescent="0.2">
      <c r="A2717" s="31" t="s">
        <v>1709</v>
      </c>
      <c r="B2717" s="32" t="s">
        <v>11</v>
      </c>
      <c r="C2717" s="31">
        <v>43</v>
      </c>
      <c r="D2717" s="31">
        <v>10847760</v>
      </c>
      <c r="E2717" s="31"/>
      <c r="F2717" s="43">
        <f>IFERROR(VLOOKUP(A2717,'2023'!A:N,13,0),0)</f>
        <v>43</v>
      </c>
      <c r="G2717" s="43">
        <f>IFERROR(VLOOKUP(A2717,'2023'!A:N,14,0),0)</f>
        <v>10847759.591549296</v>
      </c>
      <c r="H2717" s="43">
        <v>0</v>
      </c>
      <c r="I2717" s="43">
        <v>0</v>
      </c>
      <c r="J2717" s="44">
        <f t="shared" si="50"/>
        <v>252273.47887323945</v>
      </c>
      <c r="K2717" s="43">
        <v>0</v>
      </c>
      <c r="L2717" s="43">
        <v>0</v>
      </c>
      <c r="M2717" s="44">
        <f t="shared" si="51"/>
        <v>0</v>
      </c>
      <c r="N2717" s="43">
        <f t="shared" si="52"/>
        <v>43</v>
      </c>
      <c r="O2717" s="44">
        <f t="shared" si="53"/>
        <v>10847759.591549296</v>
      </c>
    </row>
    <row r="2718" spans="1:15" x14ac:dyDescent="0.2">
      <c r="A2718" s="31" t="s">
        <v>1717</v>
      </c>
      <c r="B2718" s="32" t="s">
        <v>11</v>
      </c>
      <c r="C2718" s="31">
        <v>98</v>
      </c>
      <c r="D2718" s="31">
        <v>32072754</v>
      </c>
      <c r="E2718" s="31"/>
      <c r="F2718" s="43">
        <f>IFERROR(VLOOKUP(A2718,'2023'!A:N,13,0),0)</f>
        <v>98</v>
      </c>
      <c r="G2718" s="43">
        <f>IFERROR(VLOOKUP(A2718,'2023'!A:N,14,0),0)</f>
        <v>32072754</v>
      </c>
      <c r="H2718" s="43">
        <v>0</v>
      </c>
      <c r="I2718" s="43">
        <v>0</v>
      </c>
      <c r="J2718" s="44">
        <f t="shared" si="50"/>
        <v>327273</v>
      </c>
      <c r="K2718" s="43">
        <v>0</v>
      </c>
      <c r="L2718" s="43">
        <v>0</v>
      </c>
      <c r="M2718" s="44">
        <f t="shared" si="51"/>
        <v>0</v>
      </c>
      <c r="N2718" s="43">
        <f t="shared" si="52"/>
        <v>98</v>
      </c>
      <c r="O2718" s="44">
        <f t="shared" si="53"/>
        <v>32072754</v>
      </c>
    </row>
    <row r="2719" spans="1:15" x14ac:dyDescent="0.2">
      <c r="A2719" s="31" t="s">
        <v>1726</v>
      </c>
      <c r="B2719" s="32" t="s">
        <v>105</v>
      </c>
      <c r="C2719" s="31">
        <v>14</v>
      </c>
      <c r="D2719" s="31">
        <v>24951040</v>
      </c>
      <c r="E2719" s="31"/>
      <c r="F2719" s="43">
        <f>IFERROR(VLOOKUP(A2719,'2023'!A:N,13,0),0)</f>
        <v>14</v>
      </c>
      <c r="G2719" s="43">
        <f>IFERROR(VLOOKUP(A2719,'2023'!A:N,14,0),0)</f>
        <v>24951039.866666667</v>
      </c>
      <c r="H2719" s="43">
        <v>0</v>
      </c>
      <c r="I2719" s="43">
        <v>0</v>
      </c>
      <c r="J2719" s="44">
        <f t="shared" si="50"/>
        <v>1782217.1333333333</v>
      </c>
      <c r="K2719" s="43">
        <v>0</v>
      </c>
      <c r="L2719" s="43">
        <v>0</v>
      </c>
      <c r="M2719" s="44">
        <f t="shared" si="51"/>
        <v>0</v>
      </c>
      <c r="N2719" s="43">
        <f t="shared" si="52"/>
        <v>14</v>
      </c>
      <c r="O2719" s="44">
        <f t="shared" si="53"/>
        <v>24951039.866666667</v>
      </c>
    </row>
    <row r="2720" spans="1:15" x14ac:dyDescent="0.2">
      <c r="A2720" s="31" t="s">
        <v>1728</v>
      </c>
      <c r="B2720" s="32" t="s">
        <v>11</v>
      </c>
      <c r="C2720" s="31">
        <v>36</v>
      </c>
      <c r="D2720" s="31">
        <v>48875198</v>
      </c>
      <c r="E2720" s="31"/>
      <c r="F2720" s="43">
        <f>IFERROR(VLOOKUP(A2720,'2023'!A:N,13,0),0)</f>
        <v>36</v>
      </c>
      <c r="G2720" s="43">
        <f>IFERROR(VLOOKUP(A2720,'2023'!A:N,14,0),0)</f>
        <v>48875198.18181818</v>
      </c>
      <c r="H2720" s="43">
        <v>0</v>
      </c>
      <c r="I2720" s="43">
        <v>0</v>
      </c>
      <c r="J2720" s="44">
        <f t="shared" si="50"/>
        <v>1357644.3939393938</v>
      </c>
      <c r="K2720" s="43">
        <v>0</v>
      </c>
      <c r="L2720" s="43">
        <v>0</v>
      </c>
      <c r="M2720" s="44">
        <f t="shared" si="51"/>
        <v>0</v>
      </c>
      <c r="N2720" s="43">
        <f t="shared" si="52"/>
        <v>36</v>
      </c>
      <c r="O2720" s="44">
        <f t="shared" si="53"/>
        <v>48875198.18181818</v>
      </c>
    </row>
    <row r="2721" spans="1:15" x14ac:dyDescent="0.2">
      <c r="A2721" s="31" t="s">
        <v>1732</v>
      </c>
      <c r="B2721" s="32" t="s">
        <v>25</v>
      </c>
      <c r="C2721" s="31">
        <v>20</v>
      </c>
      <c r="D2721" s="31">
        <v>8111564</v>
      </c>
      <c r="E2721" s="31"/>
      <c r="F2721" s="43">
        <f>IFERROR(VLOOKUP(A2721,'2023'!A:N,13,0),0)</f>
        <v>20</v>
      </c>
      <c r="G2721" s="43">
        <f>IFERROR(VLOOKUP(A2721,'2023'!A:N,14,0),0)</f>
        <v>8111563.6363636367</v>
      </c>
      <c r="H2721" s="43">
        <v>0</v>
      </c>
      <c r="I2721" s="43">
        <v>0</v>
      </c>
      <c r="J2721" s="44">
        <f t="shared" si="50"/>
        <v>405578.18181818182</v>
      </c>
      <c r="K2721" s="43">
        <v>0</v>
      </c>
      <c r="L2721" s="43">
        <v>0</v>
      </c>
      <c r="M2721" s="44">
        <f t="shared" si="51"/>
        <v>0</v>
      </c>
      <c r="N2721" s="43">
        <f t="shared" si="52"/>
        <v>20</v>
      </c>
      <c r="O2721" s="44">
        <f t="shared" si="53"/>
        <v>8111563.6363636367</v>
      </c>
    </row>
    <row r="2722" spans="1:15" x14ac:dyDescent="0.2">
      <c r="A2722" s="31" t="s">
        <v>1743</v>
      </c>
      <c r="B2722" s="32" t="s">
        <v>11</v>
      </c>
      <c r="C2722" s="31">
        <v>1</v>
      </c>
      <c r="D2722" s="31">
        <v>3540910</v>
      </c>
      <c r="E2722" s="31"/>
      <c r="F2722" s="43">
        <f>IFERROR(VLOOKUP(A2722,'2023'!A:N,13,0),0)</f>
        <v>1</v>
      </c>
      <c r="G2722" s="43">
        <f>IFERROR(VLOOKUP(A2722,'2023'!A:N,14,0),0)</f>
        <v>3540909.5</v>
      </c>
      <c r="H2722" s="43">
        <v>0</v>
      </c>
      <c r="I2722" s="43">
        <v>0</v>
      </c>
      <c r="J2722" s="44">
        <f t="shared" si="50"/>
        <v>3540909.5</v>
      </c>
      <c r="K2722" s="43">
        <v>0</v>
      </c>
      <c r="L2722" s="43">
        <v>0</v>
      </c>
      <c r="M2722" s="44">
        <f t="shared" si="51"/>
        <v>0</v>
      </c>
      <c r="N2722" s="43">
        <f t="shared" si="52"/>
        <v>1</v>
      </c>
      <c r="O2722" s="44">
        <f t="shared" si="53"/>
        <v>3540909.5</v>
      </c>
    </row>
    <row r="2723" spans="1:15" x14ac:dyDescent="0.2">
      <c r="A2723" s="31" t="s">
        <v>1764</v>
      </c>
      <c r="B2723" s="32" t="s">
        <v>11</v>
      </c>
      <c r="C2723" s="31">
        <v>2</v>
      </c>
      <c r="D2723" s="31">
        <v>1816362</v>
      </c>
      <c r="E2723" s="31"/>
      <c r="F2723" s="43">
        <f>IFERROR(VLOOKUP(A2723,'2023'!A:N,13,0),0)</f>
        <v>2</v>
      </c>
      <c r="G2723" s="43">
        <f>IFERROR(VLOOKUP(A2723,'2023'!A:N,14,0),0)</f>
        <v>1816362</v>
      </c>
      <c r="H2723" s="43">
        <v>0</v>
      </c>
      <c r="I2723" s="43">
        <v>0</v>
      </c>
      <c r="J2723" s="44">
        <f t="shared" si="50"/>
        <v>908181</v>
      </c>
      <c r="K2723" s="43">
        <v>0</v>
      </c>
      <c r="L2723" s="43">
        <v>0</v>
      </c>
      <c r="M2723" s="44">
        <f t="shared" si="51"/>
        <v>0</v>
      </c>
      <c r="N2723" s="43">
        <f t="shared" si="52"/>
        <v>2</v>
      </c>
      <c r="O2723" s="44">
        <f t="shared" si="53"/>
        <v>1816362</v>
      </c>
    </row>
    <row r="2724" spans="1:15" x14ac:dyDescent="0.2">
      <c r="A2724" s="31" t="s">
        <v>1779</v>
      </c>
      <c r="B2724" s="32" t="s">
        <v>11</v>
      </c>
      <c r="C2724" s="31">
        <v>9</v>
      </c>
      <c r="D2724" s="31">
        <v>6790907</v>
      </c>
      <c r="E2724" s="31"/>
      <c r="F2724" s="43">
        <f>IFERROR(VLOOKUP(A2724,'2023'!A:N,13,0),0)</f>
        <v>9</v>
      </c>
      <c r="G2724" s="43">
        <f>IFERROR(VLOOKUP(A2724,'2023'!A:N,14,0),0)</f>
        <v>6790906.7999999998</v>
      </c>
      <c r="H2724" s="43">
        <v>0</v>
      </c>
      <c r="I2724" s="43">
        <v>0</v>
      </c>
      <c r="J2724" s="44">
        <f t="shared" si="50"/>
        <v>754545.2</v>
      </c>
      <c r="K2724" s="43">
        <v>0</v>
      </c>
      <c r="L2724" s="43">
        <v>0</v>
      </c>
      <c r="M2724" s="44">
        <f t="shared" si="51"/>
        <v>0</v>
      </c>
      <c r="N2724" s="43">
        <f t="shared" si="52"/>
        <v>9</v>
      </c>
      <c r="O2724" s="44">
        <f t="shared" si="53"/>
        <v>6790906.7999999998</v>
      </c>
    </row>
    <row r="2725" spans="1:15" x14ac:dyDescent="0.2">
      <c r="A2725" s="31" t="s">
        <v>1780</v>
      </c>
      <c r="B2725" s="32" t="s">
        <v>11</v>
      </c>
      <c r="C2725" s="31">
        <v>49</v>
      </c>
      <c r="D2725" s="31">
        <v>6169919</v>
      </c>
      <c r="E2725" s="31"/>
      <c r="F2725" s="43">
        <f>IFERROR(VLOOKUP(A2725,'2023'!A:N,13,0),0)</f>
        <v>49</v>
      </c>
      <c r="G2725" s="43">
        <f>IFERROR(VLOOKUP(A2725,'2023'!A:N,14,0),0)</f>
        <v>6169918.5409836061</v>
      </c>
      <c r="H2725" s="43">
        <v>0</v>
      </c>
      <c r="I2725" s="43">
        <v>0</v>
      </c>
      <c r="J2725" s="44">
        <f t="shared" si="50"/>
        <v>125916.70491803277</v>
      </c>
      <c r="K2725" s="43">
        <v>0</v>
      </c>
      <c r="L2725" s="43">
        <v>0</v>
      </c>
      <c r="M2725" s="44">
        <f t="shared" si="51"/>
        <v>0</v>
      </c>
      <c r="N2725" s="43">
        <f t="shared" si="52"/>
        <v>49</v>
      </c>
      <c r="O2725" s="44">
        <f t="shared" si="53"/>
        <v>6169918.5409836061</v>
      </c>
    </row>
    <row r="2726" spans="1:15" x14ac:dyDescent="0.2">
      <c r="A2726" s="31" t="s">
        <v>1798</v>
      </c>
      <c r="B2726" s="32" t="s">
        <v>11</v>
      </c>
      <c r="C2726" s="31">
        <v>2</v>
      </c>
      <c r="D2726" s="31">
        <v>30236363</v>
      </c>
      <c r="E2726" s="31"/>
      <c r="F2726" s="43">
        <f>IFERROR(VLOOKUP(A2726,'2023'!A:N,13,0),0)</f>
        <v>2</v>
      </c>
      <c r="G2726" s="43">
        <f>IFERROR(VLOOKUP(A2726,'2023'!A:N,14,0),0)</f>
        <v>30236363</v>
      </c>
      <c r="H2726" s="43">
        <v>0</v>
      </c>
      <c r="I2726" s="43">
        <v>0</v>
      </c>
      <c r="J2726" s="44">
        <f t="shared" si="50"/>
        <v>15118181.5</v>
      </c>
      <c r="K2726" s="43">
        <v>0</v>
      </c>
      <c r="L2726" s="43">
        <v>0</v>
      </c>
      <c r="M2726" s="44">
        <f t="shared" si="51"/>
        <v>0</v>
      </c>
      <c r="N2726" s="43">
        <f t="shared" si="52"/>
        <v>2</v>
      </c>
      <c r="O2726" s="44">
        <f t="shared" si="53"/>
        <v>30236363</v>
      </c>
    </row>
    <row r="2727" spans="1:15" x14ac:dyDescent="0.2">
      <c r="A2727" s="31" t="s">
        <v>1803</v>
      </c>
      <c r="B2727" s="32" t="s">
        <v>25</v>
      </c>
      <c r="C2727" s="31">
        <v>6</v>
      </c>
      <c r="D2727" s="31">
        <v>56170518</v>
      </c>
      <c r="E2727" s="31"/>
      <c r="F2727" s="43">
        <f>IFERROR(VLOOKUP(A2727,'2023'!A:N,13,0),0)</f>
        <v>6</v>
      </c>
      <c r="G2727" s="43">
        <f>IFERROR(VLOOKUP(A2727,'2023'!A:N,14,0),0)</f>
        <v>56170518</v>
      </c>
      <c r="H2727" s="43">
        <v>0</v>
      </c>
      <c r="I2727" s="43">
        <v>0</v>
      </c>
      <c r="J2727" s="44">
        <f t="shared" si="50"/>
        <v>9361753</v>
      </c>
      <c r="K2727" s="43">
        <v>0</v>
      </c>
      <c r="L2727" s="43">
        <v>0</v>
      </c>
      <c r="M2727" s="44">
        <f t="shared" si="51"/>
        <v>0</v>
      </c>
      <c r="N2727" s="43">
        <f t="shared" si="52"/>
        <v>6</v>
      </c>
      <c r="O2727" s="44">
        <f t="shared" si="53"/>
        <v>56170518</v>
      </c>
    </row>
    <row r="2728" spans="1:15" x14ac:dyDescent="0.2">
      <c r="A2728" s="31" t="s">
        <v>1831</v>
      </c>
      <c r="B2728" s="32" t="s">
        <v>25</v>
      </c>
      <c r="C2728" s="31">
        <v>3</v>
      </c>
      <c r="D2728" s="31">
        <v>660000</v>
      </c>
      <c r="E2728" s="31"/>
      <c r="F2728" s="43">
        <f>IFERROR(VLOOKUP(A2728,'2023'!A:N,13,0),0)</f>
        <v>3</v>
      </c>
      <c r="G2728" s="43">
        <f>IFERROR(VLOOKUP(A2728,'2023'!A:N,14,0),0)</f>
        <v>660000</v>
      </c>
      <c r="H2728" s="43">
        <v>0</v>
      </c>
      <c r="I2728" s="43">
        <v>0</v>
      </c>
      <c r="J2728" s="44">
        <f t="shared" si="50"/>
        <v>220000</v>
      </c>
      <c r="K2728" s="43">
        <v>0</v>
      </c>
      <c r="L2728" s="43">
        <v>0</v>
      </c>
      <c r="M2728" s="44">
        <f t="shared" si="51"/>
        <v>0</v>
      </c>
      <c r="N2728" s="43">
        <f t="shared" si="52"/>
        <v>3</v>
      </c>
      <c r="O2728" s="44">
        <f t="shared" si="53"/>
        <v>660000</v>
      </c>
    </row>
    <row r="2729" spans="1:15" x14ac:dyDescent="0.2">
      <c r="A2729" s="31" t="s">
        <v>1839</v>
      </c>
      <c r="B2729" s="32" t="s">
        <v>11</v>
      </c>
      <c r="C2729" s="31">
        <v>14</v>
      </c>
      <c r="D2729" s="31">
        <v>13453091</v>
      </c>
      <c r="E2729" s="31"/>
      <c r="F2729" s="43">
        <f>IFERROR(VLOOKUP(A2729,'2023'!A:N,13,0),0)</f>
        <v>14</v>
      </c>
      <c r="G2729" s="43">
        <f>IFERROR(VLOOKUP(A2729,'2023'!A:N,14,0),0)</f>
        <v>13453091.354838708</v>
      </c>
      <c r="H2729" s="43">
        <v>0</v>
      </c>
      <c r="I2729" s="43">
        <v>0</v>
      </c>
      <c r="J2729" s="44">
        <f t="shared" si="50"/>
        <v>960935.09677419346</v>
      </c>
      <c r="K2729" s="43">
        <v>0</v>
      </c>
      <c r="L2729" s="43">
        <v>0</v>
      </c>
      <c r="M2729" s="44">
        <f t="shared" si="51"/>
        <v>0</v>
      </c>
      <c r="N2729" s="43">
        <f t="shared" si="52"/>
        <v>14</v>
      </c>
      <c r="O2729" s="44">
        <f t="shared" si="53"/>
        <v>13453091.354838708</v>
      </c>
    </row>
    <row r="2730" spans="1:15" x14ac:dyDescent="0.2">
      <c r="A2730" s="31" t="s">
        <v>1840</v>
      </c>
      <c r="B2730" s="32" t="s">
        <v>11</v>
      </c>
      <c r="C2730" s="31">
        <v>2</v>
      </c>
      <c r="D2730" s="31">
        <v>3727272</v>
      </c>
      <c r="E2730" s="31"/>
      <c r="F2730" s="43">
        <f>IFERROR(VLOOKUP(A2730,'2023'!A:N,13,0),0)</f>
        <v>2</v>
      </c>
      <c r="G2730" s="43">
        <f>IFERROR(VLOOKUP(A2730,'2023'!A:N,14,0),0)</f>
        <v>3727272</v>
      </c>
      <c r="H2730" s="43">
        <v>0</v>
      </c>
      <c r="I2730" s="43">
        <v>0</v>
      </c>
      <c r="J2730" s="44">
        <f t="shared" si="50"/>
        <v>1863636</v>
      </c>
      <c r="K2730" s="43">
        <v>0</v>
      </c>
      <c r="L2730" s="43">
        <v>0</v>
      </c>
      <c r="M2730" s="44">
        <f t="shared" si="51"/>
        <v>0</v>
      </c>
      <c r="N2730" s="43">
        <f t="shared" si="52"/>
        <v>2</v>
      </c>
      <c r="O2730" s="44">
        <f t="shared" si="53"/>
        <v>3727272</v>
      </c>
    </row>
    <row r="2731" spans="1:15" x14ac:dyDescent="0.2">
      <c r="A2731" s="31" t="s">
        <v>1842</v>
      </c>
      <c r="B2731" s="32" t="s">
        <v>11</v>
      </c>
      <c r="C2731" s="31">
        <v>2</v>
      </c>
      <c r="D2731" s="31">
        <v>13176172</v>
      </c>
      <c r="E2731" s="31"/>
      <c r="F2731" s="43">
        <f>IFERROR(VLOOKUP(A2731,'2023'!A:N,13,0),0)</f>
        <v>2</v>
      </c>
      <c r="G2731" s="43">
        <f>IFERROR(VLOOKUP(A2731,'2023'!A:N,14,0),0)</f>
        <v>13176172</v>
      </c>
      <c r="H2731" s="43">
        <v>0</v>
      </c>
      <c r="I2731" s="43">
        <v>0</v>
      </c>
      <c r="J2731" s="44">
        <f t="shared" si="50"/>
        <v>6588086</v>
      </c>
      <c r="K2731" s="43">
        <v>0</v>
      </c>
      <c r="L2731" s="43">
        <v>0</v>
      </c>
      <c r="M2731" s="44">
        <f t="shared" si="51"/>
        <v>0</v>
      </c>
      <c r="N2731" s="43">
        <f t="shared" si="52"/>
        <v>2</v>
      </c>
      <c r="O2731" s="44">
        <f t="shared" si="53"/>
        <v>13176172</v>
      </c>
    </row>
    <row r="2732" spans="1:15" x14ac:dyDescent="0.2">
      <c r="A2732" s="31" t="s">
        <v>1852</v>
      </c>
      <c r="B2732" s="32" t="s">
        <v>11</v>
      </c>
      <c r="C2732" s="31">
        <v>9</v>
      </c>
      <c r="D2732" s="31">
        <v>9338792</v>
      </c>
      <c r="E2732" s="31"/>
      <c r="F2732" s="43">
        <f>IFERROR(VLOOKUP(A2732,'2023'!A:N,13,0),0)</f>
        <v>9</v>
      </c>
      <c r="G2732" s="43">
        <f>IFERROR(VLOOKUP(A2732,'2023'!A:N,14,0),0)</f>
        <v>9338792.4000000004</v>
      </c>
      <c r="H2732" s="43">
        <v>0</v>
      </c>
      <c r="I2732" s="43">
        <v>0</v>
      </c>
      <c r="J2732" s="44">
        <f t="shared" si="50"/>
        <v>1037643.6000000001</v>
      </c>
      <c r="K2732" s="43">
        <v>0</v>
      </c>
      <c r="L2732" s="43">
        <v>0</v>
      </c>
      <c r="M2732" s="44">
        <f t="shared" si="51"/>
        <v>0</v>
      </c>
      <c r="N2732" s="43">
        <f t="shared" si="52"/>
        <v>9</v>
      </c>
      <c r="O2732" s="44">
        <f t="shared" si="53"/>
        <v>9338792.4000000004</v>
      </c>
    </row>
    <row r="2733" spans="1:15" x14ac:dyDescent="0.2">
      <c r="A2733" s="31" t="s">
        <v>1858</v>
      </c>
      <c r="B2733" s="32" t="s">
        <v>34</v>
      </c>
      <c r="C2733" s="31">
        <v>7</v>
      </c>
      <c r="D2733" s="31">
        <v>14636363</v>
      </c>
      <c r="E2733" s="31"/>
      <c r="F2733" s="43">
        <f>IFERROR(VLOOKUP(A2733,'2023'!A:N,13,0),0)</f>
        <v>7</v>
      </c>
      <c r="G2733" s="43">
        <f>IFERROR(VLOOKUP(A2733,'2023'!A:N,14,0),0)</f>
        <v>14636363</v>
      </c>
      <c r="H2733" s="43">
        <v>0</v>
      </c>
      <c r="I2733" s="43">
        <v>0</v>
      </c>
      <c r="J2733" s="44">
        <f t="shared" si="50"/>
        <v>2090909</v>
      </c>
      <c r="K2733" s="43">
        <v>0</v>
      </c>
      <c r="L2733" s="43">
        <v>0</v>
      </c>
      <c r="M2733" s="44">
        <f t="shared" si="51"/>
        <v>0</v>
      </c>
      <c r="N2733" s="43">
        <f t="shared" si="52"/>
        <v>7</v>
      </c>
      <c r="O2733" s="44">
        <f t="shared" si="53"/>
        <v>14636363</v>
      </c>
    </row>
    <row r="2734" spans="1:15" x14ac:dyDescent="0.2">
      <c r="A2734" s="31" t="s">
        <v>1869</v>
      </c>
      <c r="B2734" s="32" t="s">
        <v>11</v>
      </c>
      <c r="C2734" s="31">
        <v>8</v>
      </c>
      <c r="D2734" s="31">
        <v>112969696</v>
      </c>
      <c r="E2734" s="31"/>
      <c r="F2734" s="43">
        <f>IFERROR(VLOOKUP(A2734,'2023'!A:N,13,0),0)</f>
        <v>8</v>
      </c>
      <c r="G2734" s="43">
        <f>IFERROR(VLOOKUP(A2734,'2023'!A:N,14,0),0)</f>
        <v>112969696</v>
      </c>
      <c r="H2734" s="43">
        <v>0</v>
      </c>
      <c r="I2734" s="43">
        <v>0</v>
      </c>
      <c r="J2734" s="44">
        <f t="shared" si="50"/>
        <v>14121212</v>
      </c>
      <c r="K2734" s="43">
        <v>0</v>
      </c>
      <c r="L2734" s="43">
        <v>0</v>
      </c>
      <c r="M2734" s="44">
        <f t="shared" si="51"/>
        <v>0</v>
      </c>
      <c r="N2734" s="43">
        <f t="shared" si="52"/>
        <v>8</v>
      </c>
      <c r="O2734" s="44">
        <f t="shared" si="53"/>
        <v>112969696</v>
      </c>
    </row>
    <row r="2735" spans="1:15" x14ac:dyDescent="0.2">
      <c r="A2735" s="31" t="s">
        <v>1881</v>
      </c>
      <c r="B2735" s="32" t="s">
        <v>11</v>
      </c>
      <c r="C2735" s="31">
        <v>1</v>
      </c>
      <c r="D2735" s="31">
        <v>2681818</v>
      </c>
      <c r="E2735" s="31"/>
      <c r="F2735" s="43">
        <f>IFERROR(VLOOKUP(A2735,'2023'!A:N,13,0),0)</f>
        <v>1</v>
      </c>
      <c r="G2735" s="43">
        <f>IFERROR(VLOOKUP(A2735,'2023'!A:N,14,0),0)</f>
        <v>2681818</v>
      </c>
      <c r="H2735" s="43">
        <v>0</v>
      </c>
      <c r="I2735" s="43">
        <v>0</v>
      </c>
      <c r="J2735" s="44">
        <f t="shared" si="50"/>
        <v>2681818</v>
      </c>
      <c r="K2735" s="43">
        <v>0</v>
      </c>
      <c r="L2735" s="43">
        <v>0</v>
      </c>
      <c r="M2735" s="44">
        <f t="shared" si="51"/>
        <v>0</v>
      </c>
      <c r="N2735" s="43">
        <f t="shared" si="52"/>
        <v>1</v>
      </c>
      <c r="O2735" s="44">
        <f t="shared" si="53"/>
        <v>2681818</v>
      </c>
    </row>
    <row r="2736" spans="1:15" x14ac:dyDescent="0.2">
      <c r="A2736" s="31" t="s">
        <v>1889</v>
      </c>
      <c r="B2736" s="32" t="s">
        <v>20</v>
      </c>
      <c r="C2736" s="31">
        <v>10</v>
      </c>
      <c r="D2736" s="31">
        <v>104372720</v>
      </c>
      <c r="E2736" s="31"/>
      <c r="F2736" s="43">
        <f>IFERROR(VLOOKUP(A2736,'2023'!A:N,13,0),0)</f>
        <v>10</v>
      </c>
      <c r="G2736" s="43">
        <f>IFERROR(VLOOKUP(A2736,'2023'!A:N,14,0),0)</f>
        <v>104372720</v>
      </c>
      <c r="H2736" s="43">
        <v>0</v>
      </c>
      <c r="I2736" s="43">
        <v>0</v>
      </c>
      <c r="J2736" s="44">
        <f t="shared" si="50"/>
        <v>10437272</v>
      </c>
      <c r="K2736" s="43">
        <v>0</v>
      </c>
      <c r="L2736" s="43">
        <v>0</v>
      </c>
      <c r="M2736" s="44">
        <f t="shared" si="51"/>
        <v>0</v>
      </c>
      <c r="N2736" s="43">
        <f t="shared" si="52"/>
        <v>10</v>
      </c>
      <c r="O2736" s="44">
        <f t="shared" si="53"/>
        <v>104372720</v>
      </c>
    </row>
    <row r="2737" spans="1:15" x14ac:dyDescent="0.2">
      <c r="A2737" s="31" t="s">
        <v>1905</v>
      </c>
      <c r="B2737" s="32" t="s">
        <v>20</v>
      </c>
      <c r="C2737" s="31">
        <v>1</v>
      </c>
      <c r="D2737" s="31">
        <v>12181818</v>
      </c>
      <c r="E2737" s="31"/>
      <c r="F2737" s="43">
        <f>IFERROR(VLOOKUP(A2737,'2023'!A:N,13,0),0)</f>
        <v>1</v>
      </c>
      <c r="G2737" s="43">
        <f>IFERROR(VLOOKUP(A2737,'2023'!A:N,14,0),0)</f>
        <v>12181818</v>
      </c>
      <c r="H2737" s="43">
        <v>0</v>
      </c>
      <c r="I2737" s="43">
        <v>0</v>
      </c>
      <c r="J2737" s="44">
        <f t="shared" si="50"/>
        <v>12181818</v>
      </c>
      <c r="K2737" s="43">
        <v>0</v>
      </c>
      <c r="L2737" s="43">
        <v>0</v>
      </c>
      <c r="M2737" s="44">
        <f t="shared" si="51"/>
        <v>0</v>
      </c>
      <c r="N2737" s="43">
        <f t="shared" si="52"/>
        <v>1</v>
      </c>
      <c r="O2737" s="44">
        <f t="shared" si="53"/>
        <v>12181818</v>
      </c>
    </row>
    <row r="2738" spans="1:15" x14ac:dyDescent="0.2">
      <c r="A2738" s="31" t="s">
        <v>1911</v>
      </c>
      <c r="B2738" s="32" t="s">
        <v>11</v>
      </c>
      <c r="C2738" s="31">
        <v>3</v>
      </c>
      <c r="D2738" s="31">
        <v>31395817</v>
      </c>
      <c r="E2738" s="31"/>
      <c r="F2738" s="43">
        <f>IFERROR(VLOOKUP(A2738,'2023'!A:N,13,0),0)</f>
        <v>3</v>
      </c>
      <c r="G2738" s="43">
        <f>IFERROR(VLOOKUP(A2738,'2023'!A:N,14,0),0)</f>
        <v>31395817.199999999</v>
      </c>
      <c r="H2738" s="43">
        <v>0</v>
      </c>
      <c r="I2738" s="43">
        <v>0</v>
      </c>
      <c r="J2738" s="44">
        <f t="shared" si="50"/>
        <v>10465272.4</v>
      </c>
      <c r="K2738" s="43">
        <v>0</v>
      </c>
      <c r="L2738" s="43">
        <v>0</v>
      </c>
      <c r="M2738" s="44">
        <f t="shared" si="51"/>
        <v>0</v>
      </c>
      <c r="N2738" s="43">
        <f t="shared" si="52"/>
        <v>3</v>
      </c>
      <c r="O2738" s="44">
        <f t="shared" si="53"/>
        <v>31395817.199999999</v>
      </c>
    </row>
    <row r="2739" spans="1:15" x14ac:dyDescent="0.2">
      <c r="A2739" s="31" t="s">
        <v>1912</v>
      </c>
      <c r="B2739" s="32" t="s">
        <v>11</v>
      </c>
      <c r="C2739" s="31">
        <v>15</v>
      </c>
      <c r="D2739" s="31">
        <v>9039207</v>
      </c>
      <c r="E2739" s="31"/>
      <c r="F2739" s="43">
        <f>IFERROR(VLOOKUP(A2739,'2023'!A:N,13,0),0)</f>
        <v>15</v>
      </c>
      <c r="G2739" s="43">
        <f>IFERROR(VLOOKUP(A2739,'2023'!A:N,14,0),0)</f>
        <v>9039207</v>
      </c>
      <c r="H2739" s="43">
        <v>0</v>
      </c>
      <c r="I2739" s="43">
        <v>0</v>
      </c>
      <c r="J2739" s="44">
        <f t="shared" si="50"/>
        <v>602613.80000000005</v>
      </c>
      <c r="K2739" s="43">
        <v>0</v>
      </c>
      <c r="L2739" s="43">
        <v>0</v>
      </c>
      <c r="M2739" s="44">
        <f t="shared" si="51"/>
        <v>0</v>
      </c>
      <c r="N2739" s="43">
        <f t="shared" si="52"/>
        <v>15</v>
      </c>
      <c r="O2739" s="44">
        <f t="shared" si="53"/>
        <v>9039207</v>
      </c>
    </row>
    <row r="2740" spans="1:15" x14ac:dyDescent="0.2">
      <c r="A2740" s="31" t="s">
        <v>1913</v>
      </c>
      <c r="B2740" s="32" t="s">
        <v>11</v>
      </c>
      <c r="C2740" s="31">
        <v>11</v>
      </c>
      <c r="D2740" s="31">
        <v>7922438</v>
      </c>
      <c r="E2740" s="31"/>
      <c r="F2740" s="43">
        <f>IFERROR(VLOOKUP(A2740,'2023'!A:N,13,0),0)</f>
        <v>11</v>
      </c>
      <c r="G2740" s="43">
        <f>IFERROR(VLOOKUP(A2740,'2023'!A:N,14,0),0)</f>
        <v>7922437.5999999996</v>
      </c>
      <c r="H2740" s="43">
        <v>0</v>
      </c>
      <c r="I2740" s="43">
        <v>0</v>
      </c>
      <c r="J2740" s="44">
        <f t="shared" si="50"/>
        <v>720221.6</v>
      </c>
      <c r="K2740" s="43">
        <v>0</v>
      </c>
      <c r="L2740" s="43">
        <v>0</v>
      </c>
      <c r="M2740" s="44">
        <f t="shared" si="51"/>
        <v>0</v>
      </c>
      <c r="N2740" s="43">
        <f t="shared" si="52"/>
        <v>11</v>
      </c>
      <c r="O2740" s="44">
        <f t="shared" si="53"/>
        <v>7922437.5999999996</v>
      </c>
    </row>
    <row r="2741" spans="1:15" x14ac:dyDescent="0.2">
      <c r="A2741" s="31" t="s">
        <v>1916</v>
      </c>
      <c r="B2741" s="32" t="s">
        <v>11</v>
      </c>
      <c r="C2741" s="31">
        <v>1</v>
      </c>
      <c r="D2741" s="31">
        <v>1450000</v>
      </c>
      <c r="E2741" s="31"/>
      <c r="F2741" s="43">
        <f>IFERROR(VLOOKUP(A2741,'2023'!A:N,13,0),0)</f>
        <v>1</v>
      </c>
      <c r="G2741" s="43">
        <f>IFERROR(VLOOKUP(A2741,'2023'!A:N,14,0),0)</f>
        <v>1450000</v>
      </c>
      <c r="H2741" s="43">
        <v>0</v>
      </c>
      <c r="I2741" s="43">
        <v>0</v>
      </c>
      <c r="J2741" s="44">
        <f t="shared" si="50"/>
        <v>1450000</v>
      </c>
      <c r="K2741" s="43">
        <v>0</v>
      </c>
      <c r="L2741" s="43">
        <v>0</v>
      </c>
      <c r="M2741" s="44">
        <f t="shared" si="51"/>
        <v>0</v>
      </c>
      <c r="N2741" s="43">
        <f t="shared" si="52"/>
        <v>1</v>
      </c>
      <c r="O2741" s="44">
        <f t="shared" si="53"/>
        <v>1450000</v>
      </c>
    </row>
    <row r="2742" spans="1:15" x14ac:dyDescent="0.2">
      <c r="A2742" s="31" t="s">
        <v>1931</v>
      </c>
      <c r="B2742" s="32" t="s">
        <v>20</v>
      </c>
      <c r="C2742" s="31">
        <v>11</v>
      </c>
      <c r="D2742" s="31">
        <v>117810000</v>
      </c>
      <c r="E2742" s="31"/>
      <c r="F2742" s="43">
        <f>IFERROR(VLOOKUP(A2742,'2023'!A:N,13,0),0)</f>
        <v>11</v>
      </c>
      <c r="G2742" s="43">
        <f>IFERROR(VLOOKUP(A2742,'2023'!A:N,14,0),0)</f>
        <v>117810000</v>
      </c>
      <c r="H2742" s="43">
        <v>0</v>
      </c>
      <c r="I2742" s="43">
        <v>0</v>
      </c>
      <c r="J2742" s="44">
        <f t="shared" si="50"/>
        <v>10710000</v>
      </c>
      <c r="K2742" s="43">
        <v>0</v>
      </c>
      <c r="L2742" s="43">
        <v>0</v>
      </c>
      <c r="M2742" s="44">
        <f t="shared" si="51"/>
        <v>0</v>
      </c>
      <c r="N2742" s="43">
        <f t="shared" si="52"/>
        <v>11</v>
      </c>
      <c r="O2742" s="44">
        <f t="shared" si="53"/>
        <v>117810000</v>
      </c>
    </row>
    <row r="2743" spans="1:15" x14ac:dyDescent="0.2">
      <c r="A2743" s="31" t="s">
        <v>1943</v>
      </c>
      <c r="B2743" s="32" t="s">
        <v>650</v>
      </c>
      <c r="C2743" s="31">
        <v>25</v>
      </c>
      <c r="D2743" s="31">
        <v>18409100</v>
      </c>
      <c r="E2743" s="31"/>
      <c r="F2743" s="43">
        <f>IFERROR(VLOOKUP(A2743,'2023'!A:N,13,0),0)</f>
        <v>25</v>
      </c>
      <c r="G2743" s="43">
        <f>IFERROR(VLOOKUP(A2743,'2023'!A:N,14,0),0)</f>
        <v>18409100</v>
      </c>
      <c r="H2743" s="43">
        <v>0</v>
      </c>
      <c r="I2743" s="43">
        <v>0</v>
      </c>
      <c r="J2743" s="44">
        <f t="shared" si="50"/>
        <v>736364</v>
      </c>
      <c r="K2743" s="43">
        <v>0</v>
      </c>
      <c r="L2743" s="43">
        <v>0</v>
      </c>
      <c r="M2743" s="44">
        <f t="shared" si="51"/>
        <v>0</v>
      </c>
      <c r="N2743" s="43">
        <f t="shared" si="52"/>
        <v>25</v>
      </c>
      <c r="O2743" s="44">
        <f t="shared" si="53"/>
        <v>18409100</v>
      </c>
    </row>
    <row r="2744" spans="1:15" x14ac:dyDescent="0.2">
      <c r="A2744" s="31" t="s">
        <v>1973</v>
      </c>
      <c r="B2744" s="32" t="s">
        <v>11</v>
      </c>
      <c r="C2744" s="31">
        <v>1</v>
      </c>
      <c r="D2744" s="31">
        <v>2079545</v>
      </c>
      <c r="E2744" s="31"/>
      <c r="F2744" s="43">
        <f>IFERROR(VLOOKUP(A2744,'2023'!A:N,13,0),0)</f>
        <v>1</v>
      </c>
      <c r="G2744" s="43">
        <f>IFERROR(VLOOKUP(A2744,'2023'!A:N,14,0),0)</f>
        <v>2079545.25</v>
      </c>
      <c r="H2744" s="43">
        <v>0</v>
      </c>
      <c r="I2744" s="43">
        <v>0</v>
      </c>
      <c r="J2744" s="44">
        <f t="shared" si="50"/>
        <v>2079545.25</v>
      </c>
      <c r="K2744" s="43">
        <v>0</v>
      </c>
      <c r="L2744" s="43">
        <v>0</v>
      </c>
      <c r="M2744" s="44">
        <f t="shared" si="51"/>
        <v>0</v>
      </c>
      <c r="N2744" s="43">
        <f t="shared" si="52"/>
        <v>1</v>
      </c>
      <c r="O2744" s="44">
        <f t="shared" si="53"/>
        <v>2079545.25</v>
      </c>
    </row>
    <row r="2745" spans="1:15" x14ac:dyDescent="0.2">
      <c r="A2745" s="31" t="s">
        <v>1979</v>
      </c>
      <c r="B2745" s="32" t="s">
        <v>11</v>
      </c>
      <c r="C2745" s="31">
        <v>13</v>
      </c>
      <c r="D2745" s="31">
        <v>5120455</v>
      </c>
      <c r="E2745" s="31"/>
      <c r="F2745" s="43">
        <f>IFERROR(VLOOKUP(A2745,'2023'!A:N,13,0),0)</f>
        <v>13</v>
      </c>
      <c r="G2745" s="43">
        <f>IFERROR(VLOOKUP(A2745,'2023'!A:N,14,0),0)</f>
        <v>5120455</v>
      </c>
      <c r="H2745" s="43">
        <v>0</v>
      </c>
      <c r="I2745" s="43">
        <v>0</v>
      </c>
      <c r="J2745" s="44">
        <f t="shared" si="50"/>
        <v>393881.15384615387</v>
      </c>
      <c r="K2745" s="43">
        <v>0</v>
      </c>
      <c r="L2745" s="43">
        <v>0</v>
      </c>
      <c r="M2745" s="44">
        <f t="shared" si="51"/>
        <v>0</v>
      </c>
      <c r="N2745" s="43">
        <f t="shared" si="52"/>
        <v>13</v>
      </c>
      <c r="O2745" s="44">
        <f t="shared" si="53"/>
        <v>5120455</v>
      </c>
    </row>
    <row r="2746" spans="1:15" x14ac:dyDescent="0.2">
      <c r="A2746" s="31" t="s">
        <v>1980</v>
      </c>
      <c r="B2746" s="32" t="s">
        <v>11</v>
      </c>
      <c r="C2746" s="31">
        <v>62</v>
      </c>
      <c r="D2746" s="31">
        <v>13527272</v>
      </c>
      <c r="E2746" s="31"/>
      <c r="F2746" s="43">
        <f>IFERROR(VLOOKUP(A2746,'2023'!A:N,13,0),0)</f>
        <v>62</v>
      </c>
      <c r="G2746" s="43">
        <f>IFERROR(VLOOKUP(A2746,'2023'!A:N,14,0),0)</f>
        <v>13527272.219999999</v>
      </c>
      <c r="H2746" s="43">
        <v>0</v>
      </c>
      <c r="I2746" s="43">
        <v>0</v>
      </c>
      <c r="J2746" s="44">
        <f t="shared" si="50"/>
        <v>218181.80999999997</v>
      </c>
      <c r="K2746" s="43">
        <v>0</v>
      </c>
      <c r="L2746" s="43">
        <v>0</v>
      </c>
      <c r="M2746" s="44">
        <f t="shared" si="51"/>
        <v>0</v>
      </c>
      <c r="N2746" s="43">
        <f t="shared" si="52"/>
        <v>62</v>
      </c>
      <c r="O2746" s="44">
        <f t="shared" si="53"/>
        <v>13527272.219999999</v>
      </c>
    </row>
    <row r="2747" spans="1:15" x14ac:dyDescent="0.2">
      <c r="A2747" s="31" t="s">
        <v>1983</v>
      </c>
      <c r="B2747" s="32" t="s">
        <v>25</v>
      </c>
      <c r="C2747" s="31">
        <v>2</v>
      </c>
      <c r="D2747" s="31">
        <v>28909090</v>
      </c>
      <c r="E2747" s="31"/>
      <c r="F2747" s="43">
        <f>IFERROR(VLOOKUP(A2747,'2023'!A:N,13,0),0)</f>
        <v>2</v>
      </c>
      <c r="G2747" s="43">
        <f>IFERROR(VLOOKUP(A2747,'2023'!A:N,14,0),0)</f>
        <v>28909090</v>
      </c>
      <c r="H2747" s="43">
        <v>0</v>
      </c>
      <c r="I2747" s="43">
        <v>0</v>
      </c>
      <c r="J2747" s="44">
        <f t="shared" si="50"/>
        <v>14454545</v>
      </c>
      <c r="K2747" s="43">
        <v>0</v>
      </c>
      <c r="L2747" s="43">
        <v>0</v>
      </c>
      <c r="M2747" s="44">
        <f t="shared" si="51"/>
        <v>0</v>
      </c>
      <c r="N2747" s="43">
        <f t="shared" si="52"/>
        <v>2</v>
      </c>
      <c r="O2747" s="44">
        <f t="shared" si="53"/>
        <v>28909090</v>
      </c>
    </row>
    <row r="2748" spans="1:15" x14ac:dyDescent="0.2">
      <c r="A2748" s="31" t="s">
        <v>2001</v>
      </c>
      <c r="B2748" s="32" t="s">
        <v>11</v>
      </c>
      <c r="C2748" s="31">
        <v>1</v>
      </c>
      <c r="D2748" s="31">
        <v>1409090</v>
      </c>
      <c r="E2748" s="31"/>
      <c r="F2748" s="43">
        <f>IFERROR(VLOOKUP(A2748,'2023'!A:N,13,0),0)</f>
        <v>1</v>
      </c>
      <c r="G2748" s="43">
        <f>IFERROR(VLOOKUP(A2748,'2023'!A:N,14,0),0)</f>
        <v>1409090</v>
      </c>
      <c r="H2748" s="43">
        <v>0</v>
      </c>
      <c r="I2748" s="43">
        <v>0</v>
      </c>
      <c r="J2748" s="44">
        <f t="shared" si="50"/>
        <v>1409090</v>
      </c>
      <c r="K2748" s="43">
        <v>0</v>
      </c>
      <c r="L2748" s="43">
        <v>0</v>
      </c>
      <c r="M2748" s="44">
        <f t="shared" si="51"/>
        <v>0</v>
      </c>
      <c r="N2748" s="43">
        <f t="shared" si="52"/>
        <v>1</v>
      </c>
      <c r="O2748" s="44">
        <f t="shared" si="53"/>
        <v>1409090</v>
      </c>
    </row>
    <row r="2749" spans="1:15" x14ac:dyDescent="0.2">
      <c r="A2749" s="31" t="s">
        <v>2015</v>
      </c>
      <c r="B2749" s="32" t="s">
        <v>11</v>
      </c>
      <c r="C2749" s="31">
        <v>48</v>
      </c>
      <c r="D2749" s="31">
        <v>54145920</v>
      </c>
      <c r="E2749" s="31"/>
      <c r="F2749" s="43">
        <f>IFERROR(VLOOKUP(A2749,'2023'!A:N,13,0),0)</f>
        <v>48</v>
      </c>
      <c r="G2749" s="43">
        <f>IFERROR(VLOOKUP(A2749,'2023'!A:N,14,0),0)</f>
        <v>54145920</v>
      </c>
      <c r="H2749" s="43">
        <v>0</v>
      </c>
      <c r="I2749" s="43">
        <v>0</v>
      </c>
      <c r="J2749" s="44">
        <f t="shared" si="50"/>
        <v>1128040</v>
      </c>
      <c r="K2749" s="43">
        <v>0</v>
      </c>
      <c r="L2749" s="43">
        <v>0</v>
      </c>
      <c r="M2749" s="44">
        <f t="shared" si="51"/>
        <v>0</v>
      </c>
      <c r="N2749" s="43">
        <f t="shared" si="52"/>
        <v>48</v>
      </c>
      <c r="O2749" s="44">
        <f t="shared" si="53"/>
        <v>54145920</v>
      </c>
    </row>
    <row r="2750" spans="1:15" x14ac:dyDescent="0.2">
      <c r="A2750" s="31" t="s">
        <v>2018</v>
      </c>
      <c r="B2750" s="32" t="s">
        <v>11</v>
      </c>
      <c r="C2750" s="31">
        <v>5</v>
      </c>
      <c r="D2750" s="31">
        <v>3925000</v>
      </c>
      <c r="E2750" s="31"/>
      <c r="F2750" s="43">
        <f>IFERROR(VLOOKUP(A2750,'2023'!A:N,13,0),0)</f>
        <v>5</v>
      </c>
      <c r="G2750" s="43">
        <f>IFERROR(VLOOKUP(A2750,'2023'!A:N,14,0),0)</f>
        <v>3925000</v>
      </c>
      <c r="H2750" s="43">
        <v>0</v>
      </c>
      <c r="I2750" s="43">
        <v>0</v>
      </c>
      <c r="J2750" s="44">
        <f t="shared" si="50"/>
        <v>785000</v>
      </c>
      <c r="K2750" s="43">
        <v>0</v>
      </c>
      <c r="L2750" s="43">
        <v>0</v>
      </c>
      <c r="M2750" s="44">
        <f t="shared" si="51"/>
        <v>0</v>
      </c>
      <c r="N2750" s="43">
        <f t="shared" si="52"/>
        <v>5</v>
      </c>
      <c r="O2750" s="44">
        <f t="shared" si="53"/>
        <v>3925000</v>
      </c>
    </row>
    <row r="2751" spans="1:15" x14ac:dyDescent="0.2">
      <c r="A2751" s="31" t="s">
        <v>2046</v>
      </c>
      <c r="B2751" s="32" t="s">
        <v>11</v>
      </c>
      <c r="C2751" s="31">
        <v>1</v>
      </c>
      <c r="D2751" s="31">
        <v>6181818</v>
      </c>
      <c r="E2751" s="31"/>
      <c r="F2751" s="43">
        <f>IFERROR(VLOOKUP(A2751,'2023'!A:N,13,0),0)</f>
        <v>1</v>
      </c>
      <c r="G2751" s="43">
        <f>IFERROR(VLOOKUP(A2751,'2023'!A:N,14,0),0)</f>
        <v>6181818.333333334</v>
      </c>
      <c r="H2751" s="43">
        <v>0</v>
      </c>
      <c r="I2751" s="43">
        <v>0</v>
      </c>
      <c r="J2751" s="44">
        <f t="shared" si="50"/>
        <v>6181818.333333334</v>
      </c>
      <c r="K2751" s="43">
        <v>0</v>
      </c>
      <c r="L2751" s="43">
        <v>0</v>
      </c>
      <c r="M2751" s="44">
        <f t="shared" si="51"/>
        <v>0</v>
      </c>
      <c r="N2751" s="43">
        <f t="shared" si="52"/>
        <v>1</v>
      </c>
      <c r="O2751" s="44">
        <f t="shared" si="53"/>
        <v>6181818.333333334</v>
      </c>
    </row>
    <row r="2752" spans="1:15" x14ac:dyDescent="0.2">
      <c r="A2752" s="31" t="s">
        <v>2068</v>
      </c>
      <c r="B2752" s="32" t="s">
        <v>20</v>
      </c>
      <c r="C2752" s="31">
        <v>25</v>
      </c>
      <c r="D2752" s="31">
        <v>198204525</v>
      </c>
      <c r="E2752" s="31"/>
      <c r="F2752" s="43">
        <f>IFERROR(VLOOKUP(A2752,'2023'!A:N,13,0),0)</f>
        <v>25</v>
      </c>
      <c r="G2752" s="43">
        <f>IFERROR(VLOOKUP(A2752,'2023'!A:N,14,0),0)</f>
        <v>198204525</v>
      </c>
      <c r="H2752" s="43">
        <v>0</v>
      </c>
      <c r="I2752" s="43">
        <v>0</v>
      </c>
      <c r="J2752" s="44">
        <f t="shared" si="50"/>
        <v>7928181</v>
      </c>
      <c r="K2752" s="43">
        <v>0</v>
      </c>
      <c r="L2752" s="43">
        <v>0</v>
      </c>
      <c r="M2752" s="44">
        <f t="shared" si="51"/>
        <v>0</v>
      </c>
      <c r="N2752" s="43">
        <f t="shared" si="52"/>
        <v>25</v>
      </c>
      <c r="O2752" s="44">
        <f t="shared" si="53"/>
        <v>198204525</v>
      </c>
    </row>
    <row r="2753" spans="1:15" x14ac:dyDescent="0.2">
      <c r="A2753" s="31" t="s">
        <v>2077</v>
      </c>
      <c r="B2753" s="32" t="s">
        <v>400</v>
      </c>
      <c r="C2753" s="31">
        <v>21</v>
      </c>
      <c r="D2753" s="31">
        <v>5320520</v>
      </c>
      <c r="E2753" s="31"/>
      <c r="F2753" s="43">
        <f>IFERROR(VLOOKUP(A2753,'2023'!A:N,13,0),0)</f>
        <v>21</v>
      </c>
      <c r="G2753" s="43">
        <f>IFERROR(VLOOKUP(A2753,'2023'!A:N,14,0),0)</f>
        <v>5320519.75</v>
      </c>
      <c r="H2753" s="43">
        <v>0</v>
      </c>
      <c r="I2753" s="43">
        <v>0</v>
      </c>
      <c r="J2753" s="44">
        <f t="shared" si="50"/>
        <v>253358.08333333334</v>
      </c>
      <c r="K2753" s="43">
        <v>0</v>
      </c>
      <c r="L2753" s="43">
        <v>0</v>
      </c>
      <c r="M2753" s="44">
        <f t="shared" si="51"/>
        <v>0</v>
      </c>
      <c r="N2753" s="43">
        <f t="shared" si="52"/>
        <v>21</v>
      </c>
      <c r="O2753" s="44">
        <f t="shared" si="53"/>
        <v>5320519.75</v>
      </c>
    </row>
    <row r="2754" spans="1:15" x14ac:dyDescent="0.2">
      <c r="A2754" s="31" t="s">
        <v>2082</v>
      </c>
      <c r="B2754" s="32" t="s">
        <v>11</v>
      </c>
      <c r="C2754" s="31">
        <v>32</v>
      </c>
      <c r="D2754" s="31">
        <v>35653320</v>
      </c>
      <c r="E2754" s="31"/>
      <c r="F2754" s="43">
        <f>IFERROR(VLOOKUP(A2754,'2023'!A:N,13,0),0)</f>
        <v>32</v>
      </c>
      <c r="G2754" s="43">
        <f>IFERROR(VLOOKUP(A2754,'2023'!A:N,14,0),0)</f>
        <v>35653319.619047619</v>
      </c>
      <c r="H2754" s="43">
        <v>0</v>
      </c>
      <c r="I2754" s="43">
        <v>0</v>
      </c>
      <c r="J2754" s="44">
        <f t="shared" si="50"/>
        <v>1114166.2380952381</v>
      </c>
      <c r="K2754" s="43">
        <v>0</v>
      </c>
      <c r="L2754" s="43">
        <v>0</v>
      </c>
      <c r="M2754" s="44">
        <f t="shared" si="51"/>
        <v>0</v>
      </c>
      <c r="N2754" s="43">
        <f t="shared" si="52"/>
        <v>32</v>
      </c>
      <c r="O2754" s="44">
        <f t="shared" si="53"/>
        <v>35653319.619047619</v>
      </c>
    </row>
    <row r="2755" spans="1:15" x14ac:dyDescent="0.2">
      <c r="A2755" s="31" t="s">
        <v>2083</v>
      </c>
      <c r="B2755" s="32" t="s">
        <v>11</v>
      </c>
      <c r="C2755" s="31">
        <v>37</v>
      </c>
      <c r="D2755" s="31">
        <v>14055870</v>
      </c>
      <c r="E2755" s="31"/>
      <c r="F2755" s="43">
        <f>IFERROR(VLOOKUP(A2755,'2023'!A:N,13,0),0)</f>
        <v>37</v>
      </c>
      <c r="G2755" s="43">
        <f>IFERROR(VLOOKUP(A2755,'2023'!A:N,14,0),0)</f>
        <v>14055870.358208956</v>
      </c>
      <c r="H2755" s="43">
        <v>0</v>
      </c>
      <c r="I2755" s="43">
        <v>0</v>
      </c>
      <c r="J2755" s="44">
        <f t="shared" si="50"/>
        <v>379888.38805970154</v>
      </c>
      <c r="K2755" s="43">
        <v>0</v>
      </c>
      <c r="L2755" s="43">
        <v>0</v>
      </c>
      <c r="M2755" s="44">
        <f t="shared" si="51"/>
        <v>0</v>
      </c>
      <c r="N2755" s="43">
        <f t="shared" si="52"/>
        <v>37</v>
      </c>
      <c r="O2755" s="44">
        <f t="shared" si="53"/>
        <v>14055870.358208956</v>
      </c>
    </row>
    <row r="2756" spans="1:15" x14ac:dyDescent="0.2">
      <c r="A2756" s="31" t="s">
        <v>2112</v>
      </c>
      <c r="B2756" s="32" t="s">
        <v>20</v>
      </c>
      <c r="C2756" s="31">
        <v>10</v>
      </c>
      <c r="D2756" s="31">
        <v>129421480</v>
      </c>
      <c r="E2756" s="31"/>
      <c r="F2756" s="43">
        <f>IFERROR(VLOOKUP(A2756,'2023'!A:N,13,0),0)</f>
        <v>10</v>
      </c>
      <c r="G2756" s="43">
        <f>IFERROR(VLOOKUP(A2756,'2023'!A:N,14,0),0)</f>
        <v>129421480</v>
      </c>
      <c r="H2756" s="43">
        <v>0</v>
      </c>
      <c r="I2756" s="43">
        <v>0</v>
      </c>
      <c r="J2756" s="44">
        <f t="shared" si="50"/>
        <v>12942148</v>
      </c>
      <c r="K2756" s="43">
        <v>0</v>
      </c>
      <c r="L2756" s="43">
        <v>0</v>
      </c>
      <c r="M2756" s="44">
        <f t="shared" si="51"/>
        <v>0</v>
      </c>
      <c r="N2756" s="43">
        <f t="shared" si="52"/>
        <v>10</v>
      </c>
      <c r="O2756" s="44">
        <f t="shared" si="53"/>
        <v>129421480</v>
      </c>
    </row>
    <row r="2757" spans="1:15" x14ac:dyDescent="0.2">
      <c r="A2757" s="31" t="s">
        <v>2146</v>
      </c>
      <c r="B2757" s="32" t="s">
        <v>11</v>
      </c>
      <c r="C2757" s="31">
        <v>2</v>
      </c>
      <c r="D2757" s="31">
        <v>19454544</v>
      </c>
      <c r="E2757" s="31"/>
      <c r="F2757" s="43">
        <f>IFERROR(VLOOKUP(A2757,'2023'!A:N,13,0),0)</f>
        <v>2</v>
      </c>
      <c r="G2757" s="43">
        <f>IFERROR(VLOOKUP(A2757,'2023'!A:N,14,0),0)</f>
        <v>19454544</v>
      </c>
      <c r="H2757" s="43">
        <v>0</v>
      </c>
      <c r="I2757" s="43">
        <v>0</v>
      </c>
      <c r="J2757" s="44">
        <f t="shared" si="50"/>
        <v>9727272</v>
      </c>
      <c r="K2757" s="43">
        <v>0</v>
      </c>
      <c r="L2757" s="43">
        <v>0</v>
      </c>
      <c r="M2757" s="44">
        <f t="shared" si="51"/>
        <v>0</v>
      </c>
      <c r="N2757" s="43">
        <f t="shared" si="52"/>
        <v>2</v>
      </c>
      <c r="O2757" s="44">
        <f t="shared" si="53"/>
        <v>19454544</v>
      </c>
    </row>
    <row r="2758" spans="1:15" x14ac:dyDescent="0.2">
      <c r="A2758" s="31" t="s">
        <v>2148</v>
      </c>
      <c r="B2758" s="32" t="s">
        <v>11</v>
      </c>
      <c r="C2758" s="31">
        <v>2</v>
      </c>
      <c r="D2758" s="31">
        <v>1260000</v>
      </c>
      <c r="E2758" s="31"/>
      <c r="F2758" s="43">
        <f>IFERROR(VLOOKUP(A2758,'2023'!A:N,13,0),0)</f>
        <v>2</v>
      </c>
      <c r="G2758" s="43">
        <f>IFERROR(VLOOKUP(A2758,'2023'!A:N,14,0),0)</f>
        <v>1260000</v>
      </c>
      <c r="H2758" s="43">
        <v>0</v>
      </c>
      <c r="I2758" s="43">
        <v>0</v>
      </c>
      <c r="J2758" s="44">
        <f t="shared" si="50"/>
        <v>630000</v>
      </c>
      <c r="K2758" s="43">
        <v>0</v>
      </c>
      <c r="L2758" s="43">
        <v>0</v>
      </c>
      <c r="M2758" s="44">
        <f t="shared" si="51"/>
        <v>0</v>
      </c>
      <c r="N2758" s="43">
        <f t="shared" si="52"/>
        <v>2</v>
      </c>
      <c r="O2758" s="44">
        <f t="shared" si="53"/>
        <v>1260000</v>
      </c>
    </row>
    <row r="2759" spans="1:15" x14ac:dyDescent="0.2">
      <c r="A2759" s="31" t="s">
        <v>2153</v>
      </c>
      <c r="B2759" s="32" t="s">
        <v>11</v>
      </c>
      <c r="C2759" s="31">
        <v>1</v>
      </c>
      <c r="D2759" s="31">
        <v>10605000</v>
      </c>
      <c r="E2759" s="31"/>
      <c r="F2759" s="43">
        <f>IFERROR(VLOOKUP(A2759,'2023'!A:N,13,0),0)</f>
        <v>1</v>
      </c>
      <c r="G2759" s="43">
        <f>IFERROR(VLOOKUP(A2759,'2023'!A:N,14,0),0)</f>
        <v>10605000</v>
      </c>
      <c r="H2759" s="43">
        <v>0</v>
      </c>
      <c r="I2759" s="43">
        <v>0</v>
      </c>
      <c r="J2759" s="44">
        <f t="shared" si="50"/>
        <v>10605000</v>
      </c>
      <c r="K2759" s="43">
        <v>0</v>
      </c>
      <c r="L2759" s="43">
        <v>0</v>
      </c>
      <c r="M2759" s="44">
        <f t="shared" si="51"/>
        <v>0</v>
      </c>
      <c r="N2759" s="43">
        <f t="shared" si="52"/>
        <v>1</v>
      </c>
      <c r="O2759" s="44">
        <f t="shared" si="53"/>
        <v>10605000</v>
      </c>
    </row>
    <row r="2760" spans="1:15" x14ac:dyDescent="0.2">
      <c r="A2760" s="31" t="s">
        <v>2157</v>
      </c>
      <c r="B2760" s="32" t="s">
        <v>11</v>
      </c>
      <c r="C2760" s="31">
        <v>2</v>
      </c>
      <c r="D2760" s="31">
        <v>27454545</v>
      </c>
      <c r="E2760" s="31"/>
      <c r="F2760" s="43">
        <f>IFERROR(VLOOKUP(A2760,'2023'!A:N,13,0),0)</f>
        <v>2</v>
      </c>
      <c r="G2760" s="43">
        <f>IFERROR(VLOOKUP(A2760,'2023'!A:N,14,0),0)</f>
        <v>27454545.200000003</v>
      </c>
      <c r="H2760" s="43">
        <v>0</v>
      </c>
      <c r="I2760" s="43">
        <v>0</v>
      </c>
      <c r="J2760" s="44">
        <f t="shared" si="50"/>
        <v>13727272.600000001</v>
      </c>
      <c r="K2760" s="43">
        <v>0</v>
      </c>
      <c r="L2760" s="43">
        <v>0</v>
      </c>
      <c r="M2760" s="44">
        <f t="shared" si="51"/>
        <v>0</v>
      </c>
      <c r="N2760" s="43">
        <f t="shared" si="52"/>
        <v>2</v>
      </c>
      <c r="O2760" s="44">
        <f t="shared" si="53"/>
        <v>27454545.200000003</v>
      </c>
    </row>
    <row r="2761" spans="1:15" x14ac:dyDescent="0.2">
      <c r="A2761" s="31" t="s">
        <v>2169</v>
      </c>
      <c r="B2761" s="32" t="s">
        <v>11</v>
      </c>
      <c r="C2761" s="31">
        <v>63</v>
      </c>
      <c r="D2761" s="31">
        <v>50400000</v>
      </c>
      <c r="E2761" s="31"/>
      <c r="F2761" s="43">
        <f>IFERROR(VLOOKUP(A2761,'2023'!A:N,13,0),0)</f>
        <v>63</v>
      </c>
      <c r="G2761" s="43">
        <f>IFERROR(VLOOKUP(A2761,'2023'!A:N,14,0),0)</f>
        <v>50400000</v>
      </c>
      <c r="H2761" s="43">
        <v>0</v>
      </c>
      <c r="I2761" s="43">
        <v>0</v>
      </c>
      <c r="J2761" s="44">
        <f t="shared" si="50"/>
        <v>800000</v>
      </c>
      <c r="K2761" s="43">
        <v>0</v>
      </c>
      <c r="L2761" s="43">
        <v>0</v>
      </c>
      <c r="M2761" s="44">
        <f t="shared" si="51"/>
        <v>0</v>
      </c>
      <c r="N2761" s="43">
        <f t="shared" si="52"/>
        <v>63</v>
      </c>
      <c r="O2761" s="44">
        <f t="shared" si="53"/>
        <v>50400000</v>
      </c>
    </row>
    <row r="2762" spans="1:15" x14ac:dyDescent="0.2">
      <c r="A2762" s="31" t="s">
        <v>2217</v>
      </c>
      <c r="B2762" s="32" t="s">
        <v>25</v>
      </c>
      <c r="C2762" s="31">
        <v>78</v>
      </c>
      <c r="D2762" s="31">
        <v>9675065</v>
      </c>
      <c r="E2762" s="31"/>
      <c r="F2762" s="43">
        <f>IFERROR(VLOOKUP(A2762,'2023'!A:N,13,0),0)</f>
        <v>78</v>
      </c>
      <c r="G2762" s="43">
        <f>IFERROR(VLOOKUP(A2762,'2023'!A:N,14,0),0)</f>
        <v>9675064.8113207556</v>
      </c>
      <c r="H2762" s="43">
        <v>0</v>
      </c>
      <c r="I2762" s="43">
        <v>0</v>
      </c>
      <c r="J2762" s="44">
        <f t="shared" si="50"/>
        <v>124039.2924528302</v>
      </c>
      <c r="K2762" s="43">
        <v>0</v>
      </c>
      <c r="L2762" s="43">
        <v>0</v>
      </c>
      <c r="M2762" s="44">
        <f t="shared" si="51"/>
        <v>0</v>
      </c>
      <c r="N2762" s="43">
        <f t="shared" si="52"/>
        <v>78</v>
      </c>
      <c r="O2762" s="44">
        <f t="shared" si="53"/>
        <v>9675064.8113207556</v>
      </c>
    </row>
    <row r="2763" spans="1:15" x14ac:dyDescent="0.2">
      <c r="A2763" s="31" t="s">
        <v>2253</v>
      </c>
      <c r="B2763" s="32" t="s">
        <v>11</v>
      </c>
      <c r="C2763" s="31">
        <v>185</v>
      </c>
      <c r="D2763" s="31">
        <v>52416667</v>
      </c>
      <c r="E2763" s="31"/>
      <c r="F2763" s="43">
        <f>IFERROR(VLOOKUP(A2763,'2023'!A:N,13,0),0)</f>
        <v>185</v>
      </c>
      <c r="G2763" s="43">
        <f>IFERROR(VLOOKUP(A2763,'2023'!A:N,14,0),0)</f>
        <v>52416666.666666672</v>
      </c>
      <c r="H2763" s="43">
        <v>0</v>
      </c>
      <c r="I2763" s="43">
        <v>0</v>
      </c>
      <c r="J2763" s="44">
        <f t="shared" si="50"/>
        <v>283333.33333333337</v>
      </c>
      <c r="K2763" s="43">
        <v>0</v>
      </c>
      <c r="L2763" s="43">
        <v>0</v>
      </c>
      <c r="M2763" s="44">
        <f t="shared" si="51"/>
        <v>0</v>
      </c>
      <c r="N2763" s="43">
        <f t="shared" si="52"/>
        <v>185</v>
      </c>
      <c r="O2763" s="44">
        <f t="shared" si="53"/>
        <v>52416666.666666672</v>
      </c>
    </row>
    <row r="2764" spans="1:15" x14ac:dyDescent="0.2">
      <c r="A2764" s="31" t="s">
        <v>2269</v>
      </c>
      <c r="B2764" s="32" t="s">
        <v>11</v>
      </c>
      <c r="C2764" s="31">
        <v>23</v>
      </c>
      <c r="D2764" s="31">
        <v>16982828</v>
      </c>
      <c r="E2764" s="31"/>
      <c r="F2764" s="43">
        <f>IFERROR(VLOOKUP(A2764,'2023'!A:N,13,0),0)</f>
        <v>23</v>
      </c>
      <c r="G2764" s="43">
        <f>IFERROR(VLOOKUP(A2764,'2023'!A:N,14,0),0)</f>
        <v>16982827.919354837</v>
      </c>
      <c r="H2764" s="43">
        <v>0</v>
      </c>
      <c r="I2764" s="43">
        <v>0</v>
      </c>
      <c r="J2764" s="44">
        <f t="shared" si="50"/>
        <v>738383.82258064509</v>
      </c>
      <c r="K2764" s="43">
        <v>0</v>
      </c>
      <c r="L2764" s="43">
        <v>0</v>
      </c>
      <c r="M2764" s="44">
        <f t="shared" si="51"/>
        <v>0</v>
      </c>
      <c r="N2764" s="43">
        <f t="shared" si="52"/>
        <v>23</v>
      </c>
      <c r="O2764" s="44">
        <f t="shared" si="53"/>
        <v>16982827.919354837</v>
      </c>
    </row>
    <row r="2765" spans="1:15" x14ac:dyDescent="0.2">
      <c r="A2765" s="31" t="s">
        <v>2273</v>
      </c>
      <c r="B2765" s="32" t="s">
        <v>11</v>
      </c>
      <c r="C2765" s="31">
        <v>19</v>
      </c>
      <c r="D2765" s="31">
        <v>16261946</v>
      </c>
      <c r="E2765" s="31"/>
      <c r="F2765" s="43">
        <f>IFERROR(VLOOKUP(A2765,'2023'!A:N,13,0),0)</f>
        <v>19</v>
      </c>
      <c r="G2765" s="43">
        <f>IFERROR(VLOOKUP(A2765,'2023'!A:N,14,0),0)</f>
        <v>16261945.945945946</v>
      </c>
      <c r="H2765" s="43">
        <v>0</v>
      </c>
      <c r="I2765" s="43">
        <v>0</v>
      </c>
      <c r="J2765" s="44">
        <f t="shared" si="50"/>
        <v>855891.89189189195</v>
      </c>
      <c r="K2765" s="43">
        <v>0</v>
      </c>
      <c r="L2765" s="43">
        <v>0</v>
      </c>
      <c r="M2765" s="44">
        <f t="shared" si="51"/>
        <v>0</v>
      </c>
      <c r="N2765" s="43">
        <f t="shared" si="52"/>
        <v>19</v>
      </c>
      <c r="O2765" s="44">
        <f t="shared" si="53"/>
        <v>16261945.945945946</v>
      </c>
    </row>
    <row r="2766" spans="1:15" x14ac:dyDescent="0.2">
      <c r="A2766" s="31" t="s">
        <v>2296</v>
      </c>
      <c r="B2766" s="32" t="s">
        <v>11</v>
      </c>
      <c r="C2766" s="31">
        <v>9</v>
      </c>
      <c r="D2766" s="31">
        <v>41870450</v>
      </c>
      <c r="E2766" s="31"/>
      <c r="F2766" s="43">
        <f>IFERROR(VLOOKUP(A2766,'2023'!A:N,13,0),0)</f>
        <v>9</v>
      </c>
      <c r="G2766" s="43">
        <f>IFERROR(VLOOKUP(A2766,'2023'!A:N,14,0),0)</f>
        <v>41870450.25</v>
      </c>
      <c r="H2766" s="43">
        <v>0</v>
      </c>
      <c r="I2766" s="43">
        <v>0</v>
      </c>
      <c r="J2766" s="44">
        <f t="shared" si="50"/>
        <v>4652272.25</v>
      </c>
      <c r="K2766" s="43">
        <v>0</v>
      </c>
      <c r="L2766" s="43">
        <v>0</v>
      </c>
      <c r="M2766" s="44">
        <f t="shared" si="51"/>
        <v>0</v>
      </c>
      <c r="N2766" s="43">
        <f t="shared" si="52"/>
        <v>9</v>
      </c>
      <c r="O2766" s="44">
        <f t="shared" si="53"/>
        <v>41870450.25</v>
      </c>
    </row>
    <row r="2767" spans="1:15" x14ac:dyDescent="0.2">
      <c r="A2767" s="31" t="s">
        <v>2299</v>
      </c>
      <c r="B2767" s="32" t="s">
        <v>11</v>
      </c>
      <c r="C2767" s="31">
        <v>1</v>
      </c>
      <c r="D2767" s="31">
        <v>5072727</v>
      </c>
      <c r="E2767" s="31"/>
      <c r="F2767" s="43">
        <f>IFERROR(VLOOKUP(A2767,'2023'!A:N,13,0),0)</f>
        <v>1</v>
      </c>
      <c r="G2767" s="43">
        <f>IFERROR(VLOOKUP(A2767,'2023'!A:N,14,0),0)</f>
        <v>5072726.8000000007</v>
      </c>
      <c r="H2767" s="43">
        <v>0</v>
      </c>
      <c r="I2767" s="43">
        <v>0</v>
      </c>
      <c r="J2767" s="44">
        <f t="shared" si="50"/>
        <v>5072726.8000000007</v>
      </c>
      <c r="K2767" s="43">
        <v>0</v>
      </c>
      <c r="L2767" s="43">
        <v>0</v>
      </c>
      <c r="M2767" s="44">
        <f t="shared" si="51"/>
        <v>0</v>
      </c>
      <c r="N2767" s="43">
        <f t="shared" si="52"/>
        <v>1</v>
      </c>
      <c r="O2767" s="44">
        <f t="shared" si="53"/>
        <v>5072726.8000000007</v>
      </c>
    </row>
    <row r="2768" spans="1:15" x14ac:dyDescent="0.2">
      <c r="A2768" s="33"/>
      <c r="B2768" s="33"/>
      <c r="C2768" s="33">
        <f t="shared" ref="C2768:O2768" si="54">SUM(C4:C2767)</f>
        <v>25470</v>
      </c>
      <c r="D2768" s="33">
        <f t="shared" si="54"/>
        <v>21149161331</v>
      </c>
      <c r="E2768" s="33">
        <f t="shared" si="54"/>
        <v>1855</v>
      </c>
      <c r="F2768" s="45">
        <f t="shared" si="54"/>
        <v>26468</v>
      </c>
      <c r="G2768" s="45">
        <f t="shared" si="54"/>
        <v>21650860592.531986</v>
      </c>
      <c r="H2768" s="45">
        <f t="shared" si="54"/>
        <v>18596</v>
      </c>
      <c r="I2768" s="45">
        <f t="shared" si="54"/>
        <v>19399876097</v>
      </c>
      <c r="J2768" s="45">
        <f t="shared" si="54"/>
        <v>6616951003.9433403</v>
      </c>
      <c r="K2768" s="45">
        <f t="shared" si="54"/>
        <v>13287</v>
      </c>
      <c r="L2768" s="45">
        <f t="shared" si="54"/>
        <v>17950769158</v>
      </c>
      <c r="M2768" s="45">
        <f t="shared" si="54"/>
        <v>11484270017.063555</v>
      </c>
      <c r="N2768" s="45">
        <f t="shared" si="54"/>
        <v>31777</v>
      </c>
      <c r="O2768" s="45">
        <f t="shared" si="54"/>
        <v>29566466672.468437</v>
      </c>
    </row>
    <row r="2769" spans="1:15" x14ac:dyDescent="0.2">
      <c r="A2769" s="11"/>
      <c r="B2769" s="11"/>
      <c r="C2769" s="11"/>
      <c r="D2769" s="11"/>
      <c r="E2769" s="11"/>
      <c r="F2769" s="46"/>
      <c r="G2769" s="46">
        <f>'xn chỉnh 2023'!N2275</f>
        <v>21230923424.689278</v>
      </c>
      <c r="H2769" s="46"/>
      <c r="I2769" s="46"/>
      <c r="J2769" s="46"/>
      <c r="K2769" s="46"/>
      <c r="L2769" s="46"/>
      <c r="M2769" s="46"/>
      <c r="N2769" s="46"/>
      <c r="O2769" s="46"/>
    </row>
    <row r="2770" spans="1:15" x14ac:dyDescent="0.2">
      <c r="G2770" s="47">
        <f>G2768-G2769</f>
        <v>419937167.84270859</v>
      </c>
    </row>
  </sheetData>
  <mergeCells count="4">
    <mergeCell ref="F1:G1"/>
    <mergeCell ref="H1:I1"/>
    <mergeCell ref="K1:L1"/>
    <mergeCell ref="N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684"/>
  <sheetViews>
    <sheetView workbookViewId="0"/>
  </sheetViews>
  <sheetFormatPr defaultColWidth="12.5703125" defaultRowHeight="15.75" customHeight="1" x14ac:dyDescent="0.2"/>
  <sheetData>
    <row r="1" spans="1:8" x14ac:dyDescent="0.2">
      <c r="A1" s="19"/>
      <c r="B1" s="20" t="s">
        <v>3</v>
      </c>
      <c r="F1" s="19"/>
      <c r="G1" s="20" t="s">
        <v>0</v>
      </c>
    </row>
    <row r="2" spans="1:8" x14ac:dyDescent="0.2">
      <c r="A2" s="20" t="s">
        <v>4</v>
      </c>
      <c r="B2" s="20" t="s">
        <v>7</v>
      </c>
      <c r="C2" s="20" t="s">
        <v>8</v>
      </c>
      <c r="F2" s="20" t="s">
        <v>4</v>
      </c>
      <c r="G2" s="20" t="s">
        <v>7</v>
      </c>
      <c r="H2" s="20" t="s">
        <v>8</v>
      </c>
    </row>
    <row r="3" spans="1:8" x14ac:dyDescent="0.2">
      <c r="A3" s="21" t="s">
        <v>10</v>
      </c>
      <c r="B3" s="22">
        <v>10</v>
      </c>
      <c r="C3" s="22">
        <v>5859503</v>
      </c>
      <c r="F3" s="23" t="s">
        <v>2501</v>
      </c>
      <c r="G3" s="23" t="s">
        <v>2503</v>
      </c>
      <c r="H3" s="23" t="s">
        <v>2504</v>
      </c>
    </row>
    <row r="4" spans="1:8" x14ac:dyDescent="0.2">
      <c r="A4" s="21" t="s">
        <v>12</v>
      </c>
      <c r="B4" s="22">
        <v>5</v>
      </c>
      <c r="C4" s="22">
        <v>42850000</v>
      </c>
      <c r="F4" s="23" t="s">
        <v>807</v>
      </c>
      <c r="G4" s="24">
        <v>4</v>
      </c>
      <c r="H4" s="24">
        <v>10090908</v>
      </c>
    </row>
    <row r="5" spans="1:8" x14ac:dyDescent="0.2">
      <c r="A5" s="21" t="s">
        <v>13</v>
      </c>
      <c r="B5" s="22">
        <v>22</v>
      </c>
      <c r="C5" s="22">
        <v>206472261</v>
      </c>
      <c r="F5" s="23" t="s">
        <v>2510</v>
      </c>
      <c r="G5" s="24">
        <v>0</v>
      </c>
      <c r="H5" s="24">
        <v>0</v>
      </c>
    </row>
    <row r="6" spans="1:8" x14ac:dyDescent="0.2">
      <c r="A6" s="21" t="s">
        <v>14</v>
      </c>
      <c r="B6" s="22">
        <v>139</v>
      </c>
      <c r="C6" s="22">
        <v>365129811</v>
      </c>
      <c r="F6" s="23" t="s">
        <v>2044</v>
      </c>
      <c r="G6" s="24">
        <v>0</v>
      </c>
      <c r="H6" s="24">
        <v>0</v>
      </c>
    </row>
    <row r="7" spans="1:8" x14ac:dyDescent="0.2">
      <c r="A7" s="21" t="s">
        <v>15</v>
      </c>
      <c r="B7" s="25">
        <v>0</v>
      </c>
      <c r="C7" s="25">
        <v>0</v>
      </c>
      <c r="F7" s="23" t="s">
        <v>2511</v>
      </c>
      <c r="G7" s="24">
        <v>0</v>
      </c>
      <c r="H7" s="24">
        <v>0</v>
      </c>
    </row>
    <row r="8" spans="1:8" x14ac:dyDescent="0.2">
      <c r="A8" s="21" t="s">
        <v>16</v>
      </c>
      <c r="B8" s="25">
        <v>0</v>
      </c>
      <c r="C8" s="25">
        <v>0</v>
      </c>
      <c r="F8" s="23" t="s">
        <v>3590</v>
      </c>
      <c r="G8" s="24">
        <v>0</v>
      </c>
      <c r="H8" s="24">
        <v>0</v>
      </c>
    </row>
    <row r="9" spans="1:8" x14ac:dyDescent="0.2">
      <c r="A9" s="21" t="s">
        <v>17</v>
      </c>
      <c r="B9" s="25">
        <v>0</v>
      </c>
      <c r="C9" s="25">
        <v>0</v>
      </c>
      <c r="F9" s="23" t="s">
        <v>2512</v>
      </c>
      <c r="G9" s="24">
        <v>5</v>
      </c>
      <c r="H9" s="24">
        <v>0</v>
      </c>
    </row>
    <row r="10" spans="1:8" x14ac:dyDescent="0.2">
      <c r="A10" s="21" t="s">
        <v>18</v>
      </c>
      <c r="B10" s="22">
        <v>10</v>
      </c>
      <c r="C10" s="22">
        <v>1909091</v>
      </c>
      <c r="F10" s="23" t="s">
        <v>2513</v>
      </c>
      <c r="G10" s="24">
        <v>0</v>
      </c>
      <c r="H10" s="24">
        <v>0</v>
      </c>
    </row>
    <row r="11" spans="1:8" x14ac:dyDescent="0.2">
      <c r="A11" s="21" t="s">
        <v>19</v>
      </c>
      <c r="B11" s="22">
        <v>4</v>
      </c>
      <c r="C11" s="22">
        <v>43167272</v>
      </c>
      <c r="F11" s="23" t="s">
        <v>2514</v>
      </c>
      <c r="G11" s="24">
        <v>0</v>
      </c>
      <c r="H11" s="24">
        <v>0</v>
      </c>
    </row>
    <row r="12" spans="1:8" x14ac:dyDescent="0.2">
      <c r="A12" s="21" t="s">
        <v>21</v>
      </c>
      <c r="B12" s="25">
        <v>0</v>
      </c>
      <c r="C12" s="25">
        <v>0</v>
      </c>
      <c r="F12" s="23" t="s">
        <v>2515</v>
      </c>
      <c r="G12" s="24">
        <v>0</v>
      </c>
      <c r="H12" s="24">
        <v>0</v>
      </c>
    </row>
    <row r="13" spans="1:8" x14ac:dyDescent="0.2">
      <c r="A13" s="21" t="s">
        <v>22</v>
      </c>
      <c r="B13" s="22">
        <v>1</v>
      </c>
      <c r="C13" s="22">
        <v>19127272</v>
      </c>
      <c r="F13" s="23" t="s">
        <v>2517</v>
      </c>
      <c r="G13" s="24">
        <v>0</v>
      </c>
      <c r="H13" s="24">
        <v>0</v>
      </c>
    </row>
    <row r="14" spans="1:8" x14ac:dyDescent="0.2">
      <c r="A14" s="21" t="s">
        <v>23</v>
      </c>
      <c r="B14" s="22">
        <v>19</v>
      </c>
      <c r="C14" s="22">
        <v>156663626</v>
      </c>
      <c r="F14" s="23" t="s">
        <v>2518</v>
      </c>
      <c r="G14" s="24">
        <v>0</v>
      </c>
      <c r="H14" s="24">
        <v>0</v>
      </c>
    </row>
    <row r="15" spans="1:8" x14ac:dyDescent="0.2">
      <c r="A15" s="21" t="s">
        <v>24</v>
      </c>
      <c r="B15" s="22">
        <v>3</v>
      </c>
      <c r="C15" s="22">
        <v>30000000</v>
      </c>
      <c r="F15" s="23" t="s">
        <v>2519</v>
      </c>
      <c r="G15" s="24">
        <v>0</v>
      </c>
      <c r="H15" s="24">
        <v>0</v>
      </c>
    </row>
    <row r="16" spans="1:8" x14ac:dyDescent="0.2">
      <c r="A16" s="21" t="s">
        <v>26</v>
      </c>
      <c r="B16" s="25">
        <v>0</v>
      </c>
      <c r="C16" s="25">
        <v>0</v>
      </c>
      <c r="F16" s="23" t="s">
        <v>2520</v>
      </c>
      <c r="G16" s="24">
        <v>0</v>
      </c>
      <c r="H16" s="24">
        <v>0</v>
      </c>
    </row>
    <row r="17" spans="1:8" x14ac:dyDescent="0.2">
      <c r="A17" s="21" t="s">
        <v>27</v>
      </c>
      <c r="B17" s="22">
        <v>1</v>
      </c>
      <c r="C17" s="22">
        <v>15545454</v>
      </c>
      <c r="F17" s="23" t="s">
        <v>2521</v>
      </c>
      <c r="G17" s="24">
        <v>0</v>
      </c>
      <c r="H17" s="24">
        <v>0</v>
      </c>
    </row>
    <row r="18" spans="1:8" x14ac:dyDescent="0.2">
      <c r="A18" s="21" t="s">
        <v>28</v>
      </c>
      <c r="B18" s="25">
        <v>0</v>
      </c>
      <c r="C18" s="25">
        <v>0</v>
      </c>
      <c r="F18" s="23" t="s">
        <v>2522</v>
      </c>
      <c r="G18" s="24">
        <v>0</v>
      </c>
      <c r="H18" s="24">
        <v>0</v>
      </c>
    </row>
    <row r="19" spans="1:8" x14ac:dyDescent="0.2">
      <c r="A19" s="21" t="s">
        <v>29</v>
      </c>
      <c r="B19" s="22">
        <v>103</v>
      </c>
      <c r="C19" s="22">
        <v>220980969</v>
      </c>
      <c r="F19" s="23" t="s">
        <v>2523</v>
      </c>
      <c r="G19" s="24">
        <v>0</v>
      </c>
      <c r="H19" s="24">
        <v>0</v>
      </c>
    </row>
    <row r="20" spans="1:8" x14ac:dyDescent="0.2">
      <c r="A20" s="21" t="s">
        <v>30</v>
      </c>
      <c r="B20" s="25">
        <v>0</v>
      </c>
      <c r="C20" s="25">
        <v>0</v>
      </c>
      <c r="F20" s="23" t="s">
        <v>160</v>
      </c>
      <c r="G20" s="24">
        <v>1</v>
      </c>
      <c r="H20" s="24">
        <v>227273</v>
      </c>
    </row>
    <row r="21" spans="1:8" x14ac:dyDescent="0.2">
      <c r="A21" s="21" t="s">
        <v>31</v>
      </c>
      <c r="B21" s="25">
        <v>0</v>
      </c>
      <c r="C21" s="25">
        <v>0</v>
      </c>
      <c r="F21" s="23" t="s">
        <v>3785</v>
      </c>
      <c r="G21" s="24">
        <v>0</v>
      </c>
      <c r="H21" s="24">
        <v>0</v>
      </c>
    </row>
    <row r="22" spans="1:8" x14ac:dyDescent="0.2">
      <c r="A22" s="21" t="s">
        <v>32</v>
      </c>
      <c r="B22" s="22">
        <v>38</v>
      </c>
      <c r="C22" s="22">
        <v>4685922</v>
      </c>
      <c r="F22" s="23" t="s">
        <v>3786</v>
      </c>
      <c r="G22" s="24">
        <v>0</v>
      </c>
      <c r="H22" s="24">
        <v>0</v>
      </c>
    </row>
    <row r="23" spans="1:8" x14ac:dyDescent="0.2">
      <c r="A23" s="21" t="s">
        <v>33</v>
      </c>
      <c r="B23" s="22">
        <v>17</v>
      </c>
      <c r="C23" s="22">
        <v>47268918</v>
      </c>
      <c r="F23" s="23" t="s">
        <v>3787</v>
      </c>
      <c r="G23" s="24">
        <v>0</v>
      </c>
      <c r="H23" s="24">
        <v>0</v>
      </c>
    </row>
    <row r="24" spans="1:8" x14ac:dyDescent="0.2">
      <c r="A24" s="21" t="s">
        <v>35</v>
      </c>
      <c r="B24" s="25">
        <v>0</v>
      </c>
      <c r="C24" s="25">
        <v>0</v>
      </c>
      <c r="F24" s="23" t="s">
        <v>3788</v>
      </c>
      <c r="G24" s="24">
        <v>0</v>
      </c>
      <c r="H24" s="24">
        <v>0</v>
      </c>
    </row>
    <row r="25" spans="1:8" x14ac:dyDescent="0.2">
      <c r="A25" s="21" t="s">
        <v>36</v>
      </c>
      <c r="B25" s="22">
        <v>6</v>
      </c>
      <c r="C25" s="22">
        <v>1516132</v>
      </c>
      <c r="F25" s="23" t="s">
        <v>3789</v>
      </c>
      <c r="G25" s="24">
        <v>0</v>
      </c>
      <c r="H25" s="24">
        <v>0</v>
      </c>
    </row>
    <row r="26" spans="1:8" x14ac:dyDescent="0.2">
      <c r="A26" s="21" t="s">
        <v>37</v>
      </c>
      <c r="B26" s="22">
        <v>2</v>
      </c>
      <c r="C26" s="22">
        <v>34727271</v>
      </c>
      <c r="F26" s="23" t="s">
        <v>3790</v>
      </c>
      <c r="G26" s="24">
        <v>0</v>
      </c>
      <c r="H26" s="24">
        <v>0</v>
      </c>
    </row>
    <row r="27" spans="1:8" x14ac:dyDescent="0.2">
      <c r="A27" s="21" t="s">
        <v>38</v>
      </c>
      <c r="B27" s="25">
        <v>0</v>
      </c>
      <c r="C27" s="25">
        <v>0</v>
      </c>
      <c r="F27" s="23" t="s">
        <v>3791</v>
      </c>
      <c r="G27" s="24">
        <v>0</v>
      </c>
      <c r="H27" s="24">
        <v>0</v>
      </c>
    </row>
    <row r="28" spans="1:8" x14ac:dyDescent="0.2">
      <c r="A28" s="21" t="s">
        <v>39</v>
      </c>
      <c r="B28" s="22">
        <v>6</v>
      </c>
      <c r="C28" s="22">
        <v>23072724</v>
      </c>
      <c r="F28" s="23" t="s">
        <v>3792</v>
      </c>
      <c r="G28" s="24">
        <v>0</v>
      </c>
      <c r="H28" s="24">
        <v>0</v>
      </c>
    </row>
    <row r="29" spans="1:8" x14ac:dyDescent="0.2">
      <c r="A29" s="21" t="s">
        <v>40</v>
      </c>
      <c r="B29" s="25">
        <v>0</v>
      </c>
      <c r="C29" s="25">
        <v>0</v>
      </c>
      <c r="F29" s="23" t="s">
        <v>3793</v>
      </c>
      <c r="G29" s="24">
        <v>0</v>
      </c>
      <c r="H29" s="24">
        <v>0</v>
      </c>
    </row>
    <row r="30" spans="1:8" x14ac:dyDescent="0.2">
      <c r="A30" s="21" t="s">
        <v>41</v>
      </c>
      <c r="B30" s="25">
        <v>0</v>
      </c>
      <c r="C30" s="25">
        <v>0</v>
      </c>
      <c r="F30" s="23" t="s">
        <v>3794</v>
      </c>
      <c r="G30" s="24">
        <v>0</v>
      </c>
      <c r="H30" s="24">
        <v>0</v>
      </c>
    </row>
    <row r="31" spans="1:8" x14ac:dyDescent="0.2">
      <c r="A31" s="21" t="s">
        <v>42</v>
      </c>
      <c r="B31" s="25">
        <v>0</v>
      </c>
      <c r="C31" s="25">
        <v>0</v>
      </c>
      <c r="F31" s="23" t="s">
        <v>2524</v>
      </c>
      <c r="G31" s="24">
        <v>0</v>
      </c>
      <c r="H31" s="24">
        <v>0</v>
      </c>
    </row>
    <row r="32" spans="1:8" x14ac:dyDescent="0.2">
      <c r="A32" s="21" t="s">
        <v>43</v>
      </c>
      <c r="B32" s="22">
        <v>8</v>
      </c>
      <c r="C32" s="22">
        <v>32000000</v>
      </c>
      <c r="F32" s="23" t="s">
        <v>1909</v>
      </c>
      <c r="G32" s="24">
        <v>3</v>
      </c>
      <c r="H32" s="24">
        <v>1125000</v>
      </c>
    </row>
    <row r="33" spans="1:8" x14ac:dyDescent="0.2">
      <c r="A33" s="21" t="s">
        <v>44</v>
      </c>
      <c r="B33" s="22">
        <v>10</v>
      </c>
      <c r="C33" s="22">
        <v>3946628</v>
      </c>
      <c r="F33" s="23" t="s">
        <v>3795</v>
      </c>
      <c r="G33" s="24">
        <v>0</v>
      </c>
      <c r="H33" s="24">
        <v>0</v>
      </c>
    </row>
    <row r="34" spans="1:8" x14ac:dyDescent="0.2">
      <c r="A34" s="21" t="s">
        <v>45</v>
      </c>
      <c r="B34" s="25">
        <v>0</v>
      </c>
      <c r="C34" s="25">
        <v>0</v>
      </c>
      <c r="F34" s="23" t="s">
        <v>3796</v>
      </c>
      <c r="G34" s="24">
        <v>0</v>
      </c>
      <c r="H34" s="24">
        <v>0</v>
      </c>
    </row>
    <row r="35" spans="1:8" x14ac:dyDescent="0.2">
      <c r="A35" s="21" t="s">
        <v>46</v>
      </c>
      <c r="B35" s="22">
        <v>12</v>
      </c>
      <c r="C35" s="22">
        <v>57629515</v>
      </c>
      <c r="F35" s="23" t="s">
        <v>3797</v>
      </c>
      <c r="G35" s="24">
        <v>0</v>
      </c>
      <c r="H35" s="24">
        <v>0</v>
      </c>
    </row>
    <row r="36" spans="1:8" x14ac:dyDescent="0.2">
      <c r="A36" s="21" t="s">
        <v>47</v>
      </c>
      <c r="B36" s="22">
        <v>3</v>
      </c>
      <c r="C36" s="22">
        <v>1181979</v>
      </c>
      <c r="F36" s="23" t="s">
        <v>3798</v>
      </c>
      <c r="G36" s="24">
        <v>0</v>
      </c>
      <c r="H36" s="24">
        <v>0</v>
      </c>
    </row>
    <row r="37" spans="1:8" x14ac:dyDescent="0.2">
      <c r="A37" s="21" t="s">
        <v>48</v>
      </c>
      <c r="B37" s="25">
        <v>0</v>
      </c>
      <c r="C37" s="25">
        <v>0</v>
      </c>
      <c r="F37" s="23" t="s">
        <v>3799</v>
      </c>
      <c r="G37" s="24">
        <v>0</v>
      </c>
      <c r="H37" s="24">
        <v>0</v>
      </c>
    </row>
    <row r="38" spans="1:8" x14ac:dyDescent="0.2">
      <c r="A38" s="21" t="s">
        <v>49</v>
      </c>
      <c r="B38" s="25">
        <v>0</v>
      </c>
      <c r="C38" s="25">
        <v>0</v>
      </c>
      <c r="F38" s="23" t="s">
        <v>3800</v>
      </c>
      <c r="G38" s="24">
        <v>0</v>
      </c>
      <c r="H38" s="24">
        <v>0</v>
      </c>
    </row>
    <row r="39" spans="1:8" x14ac:dyDescent="0.2">
      <c r="A39" s="21" t="s">
        <v>51</v>
      </c>
      <c r="B39" s="22">
        <v>3</v>
      </c>
      <c r="C39" s="22">
        <v>2018899</v>
      </c>
      <c r="F39" s="23" t="s">
        <v>248</v>
      </c>
      <c r="G39" s="24">
        <v>5</v>
      </c>
      <c r="H39" s="24">
        <v>240740</v>
      </c>
    </row>
    <row r="40" spans="1:8" x14ac:dyDescent="0.2">
      <c r="A40" s="21" t="s">
        <v>52</v>
      </c>
      <c r="B40" s="25">
        <v>0</v>
      </c>
      <c r="C40" s="25">
        <v>0</v>
      </c>
      <c r="F40" s="23" t="s">
        <v>1690</v>
      </c>
      <c r="G40" s="24">
        <v>0</v>
      </c>
      <c r="H40" s="24">
        <v>0</v>
      </c>
    </row>
    <row r="41" spans="1:8" x14ac:dyDescent="0.2">
      <c r="A41" s="21" t="s">
        <v>53</v>
      </c>
      <c r="B41" s="25">
        <v>0</v>
      </c>
      <c r="C41" s="25">
        <v>0</v>
      </c>
      <c r="F41" s="23" t="s">
        <v>165</v>
      </c>
      <c r="G41" s="24">
        <v>2</v>
      </c>
      <c r="H41" s="24">
        <v>527272</v>
      </c>
    </row>
    <row r="42" spans="1:8" x14ac:dyDescent="0.2">
      <c r="A42" s="21" t="s">
        <v>54</v>
      </c>
      <c r="B42" s="22">
        <v>1</v>
      </c>
      <c r="C42" s="22">
        <v>392877</v>
      </c>
      <c r="F42" s="23" t="s">
        <v>2525</v>
      </c>
      <c r="G42" s="24">
        <v>0</v>
      </c>
      <c r="H42" s="24">
        <v>0</v>
      </c>
    </row>
    <row r="43" spans="1:8" x14ac:dyDescent="0.2">
      <c r="A43" s="21" t="s">
        <v>55</v>
      </c>
      <c r="B43" s="25">
        <v>0</v>
      </c>
      <c r="C43" s="25">
        <v>0</v>
      </c>
      <c r="F43" s="23" t="s">
        <v>2526</v>
      </c>
      <c r="G43" s="24">
        <v>0</v>
      </c>
      <c r="H43" s="24">
        <v>0</v>
      </c>
    </row>
    <row r="44" spans="1:8" x14ac:dyDescent="0.2">
      <c r="A44" s="21" t="s">
        <v>56</v>
      </c>
      <c r="B44" s="22">
        <v>1</v>
      </c>
      <c r="C44" s="22">
        <v>2004545</v>
      </c>
      <c r="F44" s="23" t="s">
        <v>2527</v>
      </c>
      <c r="G44" s="24">
        <v>0</v>
      </c>
      <c r="H44" s="24">
        <v>0</v>
      </c>
    </row>
    <row r="45" spans="1:8" x14ac:dyDescent="0.2">
      <c r="A45" s="21" t="s">
        <v>57</v>
      </c>
      <c r="B45" s="25">
        <v>0</v>
      </c>
      <c r="C45" s="25">
        <v>0</v>
      </c>
      <c r="F45" s="23" t="s">
        <v>2528</v>
      </c>
      <c r="G45" s="24">
        <v>0</v>
      </c>
      <c r="H45" s="24">
        <v>0</v>
      </c>
    </row>
    <row r="46" spans="1:8" x14ac:dyDescent="0.2">
      <c r="A46" s="21" t="s">
        <v>58</v>
      </c>
      <c r="B46" s="22">
        <v>8</v>
      </c>
      <c r="C46" s="22">
        <v>6109092</v>
      </c>
      <c r="F46" s="23" t="s">
        <v>837</v>
      </c>
      <c r="G46" s="24">
        <v>5</v>
      </c>
      <c r="H46" s="24">
        <v>1909090</v>
      </c>
    </row>
    <row r="47" spans="1:8" x14ac:dyDescent="0.2">
      <c r="A47" s="21" t="s">
        <v>59</v>
      </c>
      <c r="B47" s="22">
        <v>28</v>
      </c>
      <c r="C47" s="22">
        <v>84721205</v>
      </c>
      <c r="F47" s="23" t="s">
        <v>2529</v>
      </c>
      <c r="G47" s="24">
        <v>0</v>
      </c>
      <c r="H47" s="24">
        <v>0</v>
      </c>
    </row>
    <row r="48" spans="1:8" x14ac:dyDescent="0.2">
      <c r="A48" s="21" t="s">
        <v>60</v>
      </c>
      <c r="B48" s="22">
        <v>38</v>
      </c>
      <c r="C48" s="22">
        <v>90244901</v>
      </c>
      <c r="F48" s="23" t="s">
        <v>134</v>
      </c>
      <c r="G48" s="24">
        <v>96</v>
      </c>
      <c r="H48" s="24">
        <v>1778209</v>
      </c>
    </row>
    <row r="49" spans="1:8" x14ac:dyDescent="0.2">
      <c r="A49" s="21" t="s">
        <v>61</v>
      </c>
      <c r="B49" s="22">
        <v>5</v>
      </c>
      <c r="C49" s="22">
        <v>1590907</v>
      </c>
      <c r="F49" s="23" t="s">
        <v>102</v>
      </c>
      <c r="G49" s="24">
        <v>261</v>
      </c>
      <c r="H49" s="24">
        <v>5354609</v>
      </c>
    </row>
    <row r="50" spans="1:8" x14ac:dyDescent="0.2">
      <c r="A50" s="21" t="s">
        <v>62</v>
      </c>
      <c r="B50" s="22">
        <v>16</v>
      </c>
      <c r="C50" s="22">
        <v>6196362</v>
      </c>
      <c r="F50" s="23" t="s">
        <v>2530</v>
      </c>
      <c r="G50" s="24">
        <v>0</v>
      </c>
      <c r="H50" s="24">
        <v>0</v>
      </c>
    </row>
    <row r="51" spans="1:8" x14ac:dyDescent="0.2">
      <c r="A51" s="21" t="s">
        <v>63</v>
      </c>
      <c r="B51" s="22">
        <v>7</v>
      </c>
      <c r="C51" s="22">
        <v>13304242</v>
      </c>
      <c r="F51" s="23" t="s">
        <v>2531</v>
      </c>
      <c r="G51" s="24">
        <v>0</v>
      </c>
      <c r="H51" s="24">
        <v>0</v>
      </c>
    </row>
    <row r="52" spans="1:8" x14ac:dyDescent="0.2">
      <c r="A52" s="21" t="s">
        <v>64</v>
      </c>
      <c r="B52" s="22">
        <v>24</v>
      </c>
      <c r="C52" s="22">
        <v>9964662</v>
      </c>
      <c r="F52" s="23" t="s">
        <v>2533</v>
      </c>
      <c r="G52" s="24">
        <v>0</v>
      </c>
      <c r="H52" s="24">
        <v>0</v>
      </c>
    </row>
    <row r="53" spans="1:8" x14ac:dyDescent="0.2">
      <c r="A53" s="21" t="s">
        <v>65</v>
      </c>
      <c r="B53" s="22">
        <v>9</v>
      </c>
      <c r="C53" s="22">
        <v>24610904</v>
      </c>
      <c r="F53" s="23" t="s">
        <v>2534</v>
      </c>
      <c r="G53" s="24">
        <v>0</v>
      </c>
      <c r="H53" s="24">
        <v>0</v>
      </c>
    </row>
    <row r="54" spans="1:8" x14ac:dyDescent="0.2">
      <c r="A54" s="21" t="s">
        <v>66</v>
      </c>
      <c r="B54" s="22">
        <v>24</v>
      </c>
      <c r="C54" s="22">
        <v>19343495</v>
      </c>
      <c r="F54" s="23" t="s">
        <v>2535</v>
      </c>
      <c r="G54" s="24">
        <v>0</v>
      </c>
      <c r="H54" s="24">
        <v>0</v>
      </c>
    </row>
    <row r="55" spans="1:8" x14ac:dyDescent="0.2">
      <c r="A55" s="21" t="s">
        <v>67</v>
      </c>
      <c r="B55" s="22">
        <v>6</v>
      </c>
      <c r="C55" s="22">
        <v>3163632</v>
      </c>
      <c r="F55" s="23" t="s">
        <v>2536</v>
      </c>
      <c r="G55" s="24">
        <v>0</v>
      </c>
      <c r="H55" s="24">
        <v>0</v>
      </c>
    </row>
    <row r="56" spans="1:8" x14ac:dyDescent="0.2">
      <c r="A56" s="21" t="s">
        <v>68</v>
      </c>
      <c r="B56" s="22">
        <v>9</v>
      </c>
      <c r="C56" s="22">
        <v>12074035</v>
      </c>
      <c r="F56" s="23" t="s">
        <v>2537</v>
      </c>
      <c r="G56" s="24">
        <v>0</v>
      </c>
      <c r="H56" s="24">
        <v>0</v>
      </c>
    </row>
    <row r="57" spans="1:8" x14ac:dyDescent="0.2">
      <c r="A57" s="21" t="s">
        <v>69</v>
      </c>
      <c r="B57" s="22">
        <v>3</v>
      </c>
      <c r="C57" s="22">
        <v>3560000</v>
      </c>
      <c r="F57" s="23" t="s">
        <v>2538</v>
      </c>
      <c r="G57" s="24">
        <v>0</v>
      </c>
      <c r="H57" s="24">
        <v>0</v>
      </c>
    </row>
    <row r="58" spans="1:8" x14ac:dyDescent="0.2">
      <c r="A58" s="21" t="s">
        <v>70</v>
      </c>
      <c r="B58" s="25">
        <v>0</v>
      </c>
      <c r="C58" s="25">
        <v>0</v>
      </c>
      <c r="F58" s="23" t="s">
        <v>2539</v>
      </c>
      <c r="G58" s="24">
        <v>0</v>
      </c>
      <c r="H58" s="24">
        <v>0</v>
      </c>
    </row>
    <row r="59" spans="1:8" x14ac:dyDescent="0.2">
      <c r="A59" s="21" t="s">
        <v>71</v>
      </c>
      <c r="B59" s="22">
        <v>2</v>
      </c>
      <c r="C59" s="22">
        <v>820000</v>
      </c>
      <c r="F59" s="23" t="s">
        <v>3434</v>
      </c>
      <c r="G59" s="24">
        <v>69</v>
      </c>
      <c r="H59" s="24">
        <v>9296094</v>
      </c>
    </row>
    <row r="60" spans="1:8" x14ac:dyDescent="0.2">
      <c r="A60" s="21" t="s">
        <v>72</v>
      </c>
      <c r="B60" s="22">
        <v>6</v>
      </c>
      <c r="C60" s="22">
        <v>2353638</v>
      </c>
      <c r="F60" s="23" t="s">
        <v>2540</v>
      </c>
      <c r="G60" s="24">
        <v>0</v>
      </c>
      <c r="H60" s="24">
        <v>0</v>
      </c>
    </row>
    <row r="61" spans="1:8" x14ac:dyDescent="0.2">
      <c r="A61" s="21" t="s">
        <v>73</v>
      </c>
      <c r="B61" s="22">
        <v>9</v>
      </c>
      <c r="C61" s="22">
        <v>8234897</v>
      </c>
      <c r="F61" s="23" t="s">
        <v>271</v>
      </c>
      <c r="G61" s="24">
        <v>2</v>
      </c>
      <c r="H61" s="24">
        <v>1245686</v>
      </c>
    </row>
    <row r="62" spans="1:8" x14ac:dyDescent="0.2">
      <c r="A62" s="21" t="s">
        <v>75</v>
      </c>
      <c r="B62" s="22">
        <v>9</v>
      </c>
      <c r="C62" s="22">
        <v>45743801</v>
      </c>
      <c r="F62" s="23" t="s">
        <v>2541</v>
      </c>
      <c r="G62" s="24">
        <v>0</v>
      </c>
      <c r="H62" s="24">
        <v>0</v>
      </c>
    </row>
    <row r="63" spans="1:8" x14ac:dyDescent="0.2">
      <c r="A63" s="21" t="s">
        <v>76</v>
      </c>
      <c r="B63" s="22">
        <v>107</v>
      </c>
      <c r="C63" s="22">
        <v>42148727</v>
      </c>
      <c r="F63" s="23" t="s">
        <v>2542</v>
      </c>
      <c r="G63" s="24">
        <v>0</v>
      </c>
      <c r="H63" s="24">
        <v>0</v>
      </c>
    </row>
    <row r="64" spans="1:8" x14ac:dyDescent="0.2">
      <c r="A64" s="21" t="s">
        <v>77</v>
      </c>
      <c r="B64" s="22">
        <v>9</v>
      </c>
      <c r="C64" s="22">
        <v>16621362</v>
      </c>
      <c r="F64" s="23" t="s">
        <v>2543</v>
      </c>
      <c r="G64" s="24">
        <v>0</v>
      </c>
      <c r="H64" s="24">
        <v>0</v>
      </c>
    </row>
    <row r="65" spans="1:8" x14ac:dyDescent="0.2">
      <c r="A65" s="21" t="s">
        <v>78</v>
      </c>
      <c r="B65" s="22">
        <v>3</v>
      </c>
      <c r="C65" s="22">
        <v>4990908</v>
      </c>
      <c r="F65" s="23" t="s">
        <v>2544</v>
      </c>
      <c r="G65" s="24">
        <v>0</v>
      </c>
      <c r="H65" s="24">
        <v>0</v>
      </c>
    </row>
    <row r="66" spans="1:8" x14ac:dyDescent="0.2">
      <c r="A66" s="21" t="s">
        <v>79</v>
      </c>
      <c r="B66" s="22">
        <v>10</v>
      </c>
      <c r="C66" s="22">
        <v>3428925</v>
      </c>
      <c r="F66" s="23" t="s">
        <v>2545</v>
      </c>
      <c r="G66" s="24">
        <v>0</v>
      </c>
      <c r="H66" s="24">
        <v>0</v>
      </c>
    </row>
    <row r="67" spans="1:8" x14ac:dyDescent="0.2">
      <c r="A67" s="21" t="s">
        <v>80</v>
      </c>
      <c r="B67" s="22">
        <v>32</v>
      </c>
      <c r="C67" s="22">
        <v>19572055</v>
      </c>
      <c r="F67" s="23" t="s">
        <v>2546</v>
      </c>
      <c r="G67" s="24">
        <v>0</v>
      </c>
      <c r="H67" s="24">
        <v>0</v>
      </c>
    </row>
    <row r="68" spans="1:8" x14ac:dyDescent="0.2">
      <c r="A68" s="21" t="s">
        <v>81</v>
      </c>
      <c r="B68" s="22">
        <v>12</v>
      </c>
      <c r="C68" s="22">
        <v>2880000</v>
      </c>
      <c r="F68" s="23" t="s">
        <v>2547</v>
      </c>
      <c r="G68" s="24">
        <v>0</v>
      </c>
      <c r="H68" s="24">
        <v>0</v>
      </c>
    </row>
    <row r="69" spans="1:8" x14ac:dyDescent="0.2">
      <c r="A69" s="21" t="s">
        <v>82</v>
      </c>
      <c r="B69" s="22">
        <v>18</v>
      </c>
      <c r="C69" s="22">
        <v>4023961</v>
      </c>
      <c r="F69" s="23" t="s">
        <v>2548</v>
      </c>
      <c r="G69" s="24">
        <v>0</v>
      </c>
      <c r="H69" s="24">
        <v>0</v>
      </c>
    </row>
    <row r="70" spans="1:8" x14ac:dyDescent="0.2">
      <c r="A70" s="21" t="s">
        <v>83</v>
      </c>
      <c r="B70" s="25">
        <v>0</v>
      </c>
      <c r="C70" s="25">
        <v>0</v>
      </c>
      <c r="F70" s="23" t="s">
        <v>2549</v>
      </c>
      <c r="G70" s="24">
        <v>0</v>
      </c>
      <c r="H70" s="24">
        <v>0</v>
      </c>
    </row>
    <row r="71" spans="1:8" x14ac:dyDescent="0.2">
      <c r="A71" s="21" t="s">
        <v>84</v>
      </c>
      <c r="B71" s="25">
        <v>0</v>
      </c>
      <c r="C71" s="25">
        <v>0</v>
      </c>
      <c r="F71" s="23" t="s">
        <v>244</v>
      </c>
      <c r="G71" s="24">
        <v>8</v>
      </c>
      <c r="H71" s="24">
        <v>1683636</v>
      </c>
    </row>
    <row r="72" spans="1:8" x14ac:dyDescent="0.2">
      <c r="A72" s="21" t="s">
        <v>85</v>
      </c>
      <c r="B72" s="22">
        <v>5</v>
      </c>
      <c r="C72" s="22">
        <v>7947668</v>
      </c>
      <c r="F72" s="23" t="s">
        <v>2550</v>
      </c>
      <c r="G72" s="24">
        <v>0</v>
      </c>
      <c r="H72" s="24">
        <v>0</v>
      </c>
    </row>
    <row r="73" spans="1:8" x14ac:dyDescent="0.2">
      <c r="A73" s="21" t="s">
        <v>86</v>
      </c>
      <c r="B73" s="22">
        <v>52</v>
      </c>
      <c r="C73" s="22">
        <v>18430420</v>
      </c>
      <c r="F73" s="23" t="s">
        <v>1935</v>
      </c>
      <c r="G73" s="24">
        <v>1</v>
      </c>
      <c r="H73" s="24">
        <v>825375</v>
      </c>
    </row>
    <row r="74" spans="1:8" x14ac:dyDescent="0.2">
      <c r="A74" s="21" t="s">
        <v>87</v>
      </c>
      <c r="B74" s="25">
        <v>0</v>
      </c>
      <c r="C74" s="25">
        <v>0</v>
      </c>
      <c r="F74" s="23" t="s">
        <v>2551</v>
      </c>
      <c r="G74" s="24">
        <v>0</v>
      </c>
      <c r="H74" s="24">
        <v>0</v>
      </c>
    </row>
    <row r="75" spans="1:8" x14ac:dyDescent="0.2">
      <c r="A75" s="21" t="s">
        <v>88</v>
      </c>
      <c r="B75" s="22">
        <v>48</v>
      </c>
      <c r="C75" s="22">
        <v>17619809</v>
      </c>
      <c r="F75" s="23" t="s">
        <v>2552</v>
      </c>
      <c r="G75" s="24">
        <v>97</v>
      </c>
      <c r="H75" s="24">
        <v>19076075</v>
      </c>
    </row>
    <row r="76" spans="1:8" x14ac:dyDescent="0.2">
      <c r="A76" s="21" t="s">
        <v>89</v>
      </c>
      <c r="B76" s="25">
        <v>0</v>
      </c>
      <c r="C76" s="25">
        <v>0</v>
      </c>
      <c r="F76" s="23" t="s">
        <v>300</v>
      </c>
      <c r="G76" s="24">
        <v>4</v>
      </c>
      <c r="H76" s="24">
        <v>800000</v>
      </c>
    </row>
    <row r="77" spans="1:8" x14ac:dyDescent="0.2">
      <c r="A77" s="21" t="s">
        <v>90</v>
      </c>
      <c r="B77" s="22">
        <v>47</v>
      </c>
      <c r="C77" s="22">
        <v>30015909</v>
      </c>
      <c r="F77" s="23" t="s">
        <v>2553</v>
      </c>
      <c r="G77" s="24">
        <v>0</v>
      </c>
      <c r="H77" s="24">
        <v>0</v>
      </c>
    </row>
    <row r="78" spans="1:8" x14ac:dyDescent="0.2">
      <c r="A78" s="21" t="s">
        <v>91</v>
      </c>
      <c r="B78" s="22">
        <v>10</v>
      </c>
      <c r="C78" s="22">
        <v>3727268</v>
      </c>
      <c r="F78" s="23" t="s">
        <v>318</v>
      </c>
      <c r="G78" s="24">
        <v>8</v>
      </c>
      <c r="H78" s="24">
        <v>218176</v>
      </c>
    </row>
    <row r="79" spans="1:8" x14ac:dyDescent="0.2">
      <c r="A79" s="21" t="s">
        <v>92</v>
      </c>
      <c r="B79" s="22">
        <v>20</v>
      </c>
      <c r="C79" s="22">
        <v>23809908</v>
      </c>
      <c r="F79" s="23" t="s">
        <v>320</v>
      </c>
      <c r="G79" s="24">
        <v>3</v>
      </c>
      <c r="H79" s="24">
        <v>81816</v>
      </c>
    </row>
    <row r="80" spans="1:8" x14ac:dyDescent="0.2">
      <c r="A80" s="21" t="s">
        <v>93</v>
      </c>
      <c r="B80" s="22">
        <v>15</v>
      </c>
      <c r="C80" s="22">
        <v>2989901</v>
      </c>
      <c r="F80" s="23" t="s">
        <v>321</v>
      </c>
      <c r="G80" s="24">
        <v>3</v>
      </c>
      <c r="H80" s="24">
        <v>81816</v>
      </c>
    </row>
    <row r="81" spans="1:8" x14ac:dyDescent="0.2">
      <c r="A81" s="21" t="s">
        <v>94</v>
      </c>
      <c r="B81" s="22">
        <v>1</v>
      </c>
      <c r="C81" s="22">
        <v>680000</v>
      </c>
      <c r="F81" s="23" t="s">
        <v>322</v>
      </c>
      <c r="G81" s="24">
        <v>3</v>
      </c>
      <c r="H81" s="24">
        <v>81816</v>
      </c>
    </row>
    <row r="82" spans="1:8" x14ac:dyDescent="0.2">
      <c r="A82" s="21" t="s">
        <v>95</v>
      </c>
      <c r="B82" s="22">
        <v>3</v>
      </c>
      <c r="C82" s="22">
        <v>1840909</v>
      </c>
      <c r="F82" s="23" t="s">
        <v>2554</v>
      </c>
      <c r="G82" s="24">
        <v>0</v>
      </c>
      <c r="H82" s="24">
        <v>0</v>
      </c>
    </row>
    <row r="83" spans="1:8" x14ac:dyDescent="0.2">
      <c r="A83" s="21" t="s">
        <v>96</v>
      </c>
      <c r="B83" s="22">
        <v>9</v>
      </c>
      <c r="C83" s="22">
        <v>6660000</v>
      </c>
      <c r="F83" s="23" t="s">
        <v>2556</v>
      </c>
      <c r="G83" s="24">
        <v>9</v>
      </c>
      <c r="H83" s="24">
        <v>9338792</v>
      </c>
    </row>
    <row r="84" spans="1:8" x14ac:dyDescent="0.2">
      <c r="A84" s="21" t="s">
        <v>97</v>
      </c>
      <c r="B84" s="22">
        <v>4</v>
      </c>
      <c r="C84" s="22">
        <v>1240000</v>
      </c>
      <c r="F84" s="23" t="s">
        <v>2557</v>
      </c>
      <c r="G84" s="24">
        <v>0</v>
      </c>
      <c r="H84" s="24">
        <v>0</v>
      </c>
    </row>
    <row r="85" spans="1:8" x14ac:dyDescent="0.2">
      <c r="A85" s="21" t="s">
        <v>98</v>
      </c>
      <c r="B85" s="22">
        <v>25</v>
      </c>
      <c r="C85" s="22">
        <v>4090900</v>
      </c>
      <c r="F85" s="23" t="s">
        <v>2558</v>
      </c>
      <c r="G85" s="24">
        <v>0</v>
      </c>
      <c r="H85" s="24">
        <v>0</v>
      </c>
    </row>
    <row r="86" spans="1:8" x14ac:dyDescent="0.2">
      <c r="A86" s="21" t="s">
        <v>99</v>
      </c>
      <c r="B86" s="22">
        <v>23</v>
      </c>
      <c r="C86" s="22">
        <v>860259</v>
      </c>
      <c r="F86" s="23" t="s">
        <v>627</v>
      </c>
      <c r="G86" s="24">
        <v>43</v>
      </c>
      <c r="H86" s="24">
        <v>16079088</v>
      </c>
    </row>
    <row r="87" spans="1:8" x14ac:dyDescent="0.2">
      <c r="A87" s="21" t="s">
        <v>100</v>
      </c>
      <c r="B87" s="22">
        <v>39</v>
      </c>
      <c r="C87" s="22">
        <v>1098767</v>
      </c>
      <c r="F87" s="23" t="s">
        <v>2559</v>
      </c>
      <c r="G87" s="24">
        <v>0</v>
      </c>
      <c r="H87" s="24">
        <v>0</v>
      </c>
    </row>
    <row r="88" spans="1:8" x14ac:dyDescent="0.2">
      <c r="A88" s="21" t="s">
        <v>102</v>
      </c>
      <c r="B88" s="22">
        <v>261</v>
      </c>
      <c r="C88" s="22">
        <v>5354609</v>
      </c>
      <c r="F88" s="23" t="s">
        <v>2560</v>
      </c>
      <c r="G88" s="24">
        <v>0</v>
      </c>
      <c r="H88" s="24">
        <v>0</v>
      </c>
    </row>
    <row r="89" spans="1:8" x14ac:dyDescent="0.2">
      <c r="A89" s="21" t="s">
        <v>104</v>
      </c>
      <c r="B89" s="22">
        <v>12</v>
      </c>
      <c r="C89" s="22">
        <v>27540824</v>
      </c>
      <c r="F89" s="23" t="s">
        <v>2561</v>
      </c>
      <c r="G89" s="24">
        <v>0</v>
      </c>
      <c r="H89" s="24">
        <v>0</v>
      </c>
    </row>
    <row r="90" spans="1:8" x14ac:dyDescent="0.2">
      <c r="A90" s="21" t="s">
        <v>106</v>
      </c>
      <c r="B90" s="25">
        <v>9</v>
      </c>
      <c r="C90" s="25">
        <v>0</v>
      </c>
      <c r="F90" s="23" t="s">
        <v>2562</v>
      </c>
      <c r="G90" s="24">
        <v>0</v>
      </c>
      <c r="H90" s="24">
        <v>0</v>
      </c>
    </row>
    <row r="91" spans="1:8" x14ac:dyDescent="0.2">
      <c r="A91" s="21" t="s">
        <v>108</v>
      </c>
      <c r="B91" s="22">
        <v>3</v>
      </c>
      <c r="C91" s="22">
        <v>5863635</v>
      </c>
      <c r="F91" s="23" t="s">
        <v>783</v>
      </c>
      <c r="G91" s="24">
        <v>1</v>
      </c>
      <c r="H91" s="24">
        <v>127270</v>
      </c>
    </row>
    <row r="92" spans="1:8" x14ac:dyDescent="0.2">
      <c r="A92" s="21" t="s">
        <v>109</v>
      </c>
      <c r="B92" s="25">
        <v>1</v>
      </c>
      <c r="C92" s="25">
        <v>0</v>
      </c>
      <c r="F92" s="23" t="s">
        <v>867</v>
      </c>
      <c r="G92" s="24">
        <v>1</v>
      </c>
      <c r="H92" s="24">
        <v>786363</v>
      </c>
    </row>
    <row r="93" spans="1:8" x14ac:dyDescent="0.2">
      <c r="A93" s="21" t="s">
        <v>110</v>
      </c>
      <c r="B93" s="22">
        <v>5</v>
      </c>
      <c r="C93" s="22">
        <v>3068180</v>
      </c>
      <c r="F93" s="23" t="s">
        <v>296</v>
      </c>
      <c r="G93" s="24">
        <v>8</v>
      </c>
      <c r="H93" s="24">
        <v>4436360</v>
      </c>
    </row>
    <row r="94" spans="1:8" x14ac:dyDescent="0.2">
      <c r="A94" s="21" t="s">
        <v>111</v>
      </c>
      <c r="B94" s="22">
        <v>5</v>
      </c>
      <c r="C94" s="22">
        <v>3068180</v>
      </c>
      <c r="F94" s="23" t="s">
        <v>2563</v>
      </c>
      <c r="G94" s="24">
        <v>0</v>
      </c>
      <c r="H94" s="24">
        <v>0</v>
      </c>
    </row>
    <row r="95" spans="1:8" x14ac:dyDescent="0.2">
      <c r="A95" s="21" t="s">
        <v>112</v>
      </c>
      <c r="B95" s="22">
        <v>10</v>
      </c>
      <c r="C95" s="22">
        <v>3272720</v>
      </c>
      <c r="F95" s="23" t="s">
        <v>2564</v>
      </c>
      <c r="G95" s="24">
        <v>151</v>
      </c>
      <c r="H95" s="24">
        <v>8238113</v>
      </c>
    </row>
    <row r="96" spans="1:8" x14ac:dyDescent="0.2">
      <c r="A96" s="21" t="s">
        <v>113</v>
      </c>
      <c r="B96" s="22">
        <v>5</v>
      </c>
      <c r="C96" s="22">
        <v>2500000</v>
      </c>
      <c r="F96" s="23" t="s">
        <v>3381</v>
      </c>
      <c r="G96" s="24">
        <v>0</v>
      </c>
      <c r="H96" s="24">
        <v>0</v>
      </c>
    </row>
    <row r="97" spans="1:8" x14ac:dyDescent="0.2">
      <c r="A97" s="21" t="s">
        <v>114</v>
      </c>
      <c r="B97" s="22">
        <v>5</v>
      </c>
      <c r="C97" s="22">
        <v>1318180</v>
      </c>
      <c r="F97" s="23" t="s">
        <v>2565</v>
      </c>
      <c r="G97" s="24">
        <v>0</v>
      </c>
      <c r="H97" s="24">
        <v>0</v>
      </c>
    </row>
    <row r="98" spans="1:8" x14ac:dyDescent="0.2">
      <c r="A98" s="21" t="s">
        <v>115</v>
      </c>
      <c r="B98" s="22">
        <v>5</v>
      </c>
      <c r="C98" s="22">
        <v>2500000</v>
      </c>
      <c r="F98" s="23" t="s">
        <v>1722</v>
      </c>
      <c r="G98" s="24">
        <v>0</v>
      </c>
      <c r="H98" s="24">
        <v>0</v>
      </c>
    </row>
    <row r="99" spans="1:8" x14ac:dyDescent="0.2">
      <c r="A99" s="21" t="s">
        <v>116</v>
      </c>
      <c r="B99" s="22">
        <v>2</v>
      </c>
      <c r="C99" s="22">
        <v>1254544</v>
      </c>
      <c r="F99" s="23" t="s">
        <v>1863</v>
      </c>
      <c r="G99" s="24">
        <v>1</v>
      </c>
      <c r="H99" s="24">
        <v>230000</v>
      </c>
    </row>
    <row r="100" spans="1:8" x14ac:dyDescent="0.2">
      <c r="A100" s="21" t="s">
        <v>117</v>
      </c>
      <c r="B100" s="22">
        <v>2</v>
      </c>
      <c r="C100" s="22">
        <v>1418182</v>
      </c>
      <c r="F100" s="23" t="s">
        <v>324</v>
      </c>
      <c r="G100" s="24">
        <v>1</v>
      </c>
      <c r="H100" s="24">
        <v>100000</v>
      </c>
    </row>
    <row r="101" spans="1:8" x14ac:dyDescent="0.2">
      <c r="A101" s="21" t="s">
        <v>118</v>
      </c>
      <c r="B101" s="22">
        <v>12</v>
      </c>
      <c r="C101" s="22">
        <v>9457272</v>
      </c>
      <c r="F101" s="23" t="s">
        <v>264</v>
      </c>
      <c r="G101" s="24">
        <v>4</v>
      </c>
      <c r="H101" s="24">
        <v>2440738</v>
      </c>
    </row>
    <row r="102" spans="1:8" x14ac:dyDescent="0.2">
      <c r="A102" s="21" t="s">
        <v>119</v>
      </c>
      <c r="B102" s="22">
        <v>21</v>
      </c>
      <c r="C102" s="22">
        <v>20563632</v>
      </c>
      <c r="F102" s="23" t="s">
        <v>269</v>
      </c>
      <c r="G102" s="24">
        <v>1</v>
      </c>
      <c r="H102" s="24">
        <v>694444</v>
      </c>
    </row>
    <row r="103" spans="1:8" x14ac:dyDescent="0.2">
      <c r="A103" s="21" t="s">
        <v>120</v>
      </c>
      <c r="B103" s="22">
        <v>14</v>
      </c>
      <c r="C103" s="22">
        <v>16877270</v>
      </c>
      <c r="F103" s="23" t="s">
        <v>2566</v>
      </c>
      <c r="G103" s="24">
        <v>0</v>
      </c>
      <c r="H103" s="24">
        <v>0</v>
      </c>
    </row>
    <row r="104" spans="1:8" x14ac:dyDescent="0.2">
      <c r="A104" s="21" t="s">
        <v>121</v>
      </c>
      <c r="B104" s="22">
        <v>30</v>
      </c>
      <c r="C104" s="22">
        <v>2677265</v>
      </c>
      <c r="F104" s="23" t="s">
        <v>2567</v>
      </c>
      <c r="G104" s="24">
        <v>0</v>
      </c>
      <c r="H104" s="24">
        <v>0</v>
      </c>
    </row>
    <row r="105" spans="1:8" x14ac:dyDescent="0.2">
      <c r="A105" s="21" t="s">
        <v>122</v>
      </c>
      <c r="B105" s="22">
        <v>2</v>
      </c>
      <c r="C105" s="22">
        <v>4636364</v>
      </c>
      <c r="F105" s="23" t="s">
        <v>2568</v>
      </c>
      <c r="G105" s="24">
        <v>0</v>
      </c>
      <c r="H105" s="24">
        <v>0</v>
      </c>
    </row>
    <row r="106" spans="1:8" x14ac:dyDescent="0.2">
      <c r="A106" s="21" t="s">
        <v>123</v>
      </c>
      <c r="B106" s="22">
        <v>57</v>
      </c>
      <c r="C106" s="22">
        <v>8083626</v>
      </c>
      <c r="F106" s="23" t="s">
        <v>2569</v>
      </c>
      <c r="G106" s="24">
        <v>0</v>
      </c>
      <c r="H106" s="24">
        <v>0</v>
      </c>
    </row>
    <row r="107" spans="1:8" x14ac:dyDescent="0.2">
      <c r="A107" s="21" t="s">
        <v>124</v>
      </c>
      <c r="B107" s="22">
        <v>1</v>
      </c>
      <c r="C107" s="22">
        <v>1663636</v>
      </c>
      <c r="F107" s="23" t="s">
        <v>2570</v>
      </c>
      <c r="G107" s="24">
        <v>0</v>
      </c>
      <c r="H107" s="24">
        <v>0</v>
      </c>
    </row>
    <row r="108" spans="1:8" x14ac:dyDescent="0.2">
      <c r="A108" s="21" t="s">
        <v>125</v>
      </c>
      <c r="B108" s="25">
        <v>9</v>
      </c>
      <c r="C108" s="25">
        <v>0</v>
      </c>
      <c r="F108" s="23" t="s">
        <v>1673</v>
      </c>
      <c r="G108" s="24">
        <v>13</v>
      </c>
      <c r="H108" s="24">
        <v>2544382</v>
      </c>
    </row>
    <row r="109" spans="1:8" x14ac:dyDescent="0.2">
      <c r="A109" s="21" t="s">
        <v>126</v>
      </c>
      <c r="B109" s="22">
        <v>1</v>
      </c>
      <c r="C109" s="22">
        <v>23627273</v>
      </c>
      <c r="F109" s="23" t="s">
        <v>2571</v>
      </c>
      <c r="G109" s="24">
        <v>0</v>
      </c>
      <c r="H109" s="24">
        <v>0</v>
      </c>
    </row>
    <row r="110" spans="1:8" x14ac:dyDescent="0.2">
      <c r="A110" s="21" t="s">
        <v>127</v>
      </c>
      <c r="B110" s="22">
        <v>5</v>
      </c>
      <c r="C110" s="22">
        <v>3727270</v>
      </c>
      <c r="F110" s="23" t="s">
        <v>827</v>
      </c>
      <c r="G110" s="24">
        <v>12</v>
      </c>
      <c r="H110" s="24">
        <v>794442</v>
      </c>
    </row>
    <row r="111" spans="1:8" x14ac:dyDescent="0.2">
      <c r="A111" s="21" t="s">
        <v>128</v>
      </c>
      <c r="B111" s="22">
        <v>2</v>
      </c>
      <c r="C111" s="22">
        <v>4309090</v>
      </c>
      <c r="F111" s="23" t="s">
        <v>905</v>
      </c>
      <c r="G111" s="24">
        <v>120</v>
      </c>
      <c r="H111" s="24">
        <v>731520</v>
      </c>
    </row>
    <row r="112" spans="1:8" x14ac:dyDescent="0.2">
      <c r="A112" s="21" t="s">
        <v>129</v>
      </c>
      <c r="B112" s="25">
        <v>8</v>
      </c>
      <c r="C112" s="25">
        <v>0</v>
      </c>
      <c r="F112" s="23" t="s">
        <v>2572</v>
      </c>
      <c r="G112" s="24">
        <v>0</v>
      </c>
      <c r="H112" s="24">
        <v>0</v>
      </c>
    </row>
    <row r="113" spans="1:8" x14ac:dyDescent="0.2">
      <c r="A113" s="21" t="s">
        <v>130</v>
      </c>
      <c r="B113" s="22">
        <v>8</v>
      </c>
      <c r="C113" s="22">
        <v>1665448</v>
      </c>
      <c r="F113" s="23" t="s">
        <v>2573</v>
      </c>
      <c r="G113" s="24">
        <v>0</v>
      </c>
      <c r="H113" s="24">
        <v>0</v>
      </c>
    </row>
    <row r="114" spans="1:8" x14ac:dyDescent="0.2">
      <c r="A114" s="21" t="s">
        <v>131</v>
      </c>
      <c r="B114" s="22">
        <v>16</v>
      </c>
      <c r="C114" s="22">
        <v>2174536</v>
      </c>
      <c r="F114" s="23" t="s">
        <v>885</v>
      </c>
      <c r="G114" s="24">
        <v>1</v>
      </c>
      <c r="H114" s="24">
        <v>800000</v>
      </c>
    </row>
    <row r="115" spans="1:8" x14ac:dyDescent="0.2">
      <c r="A115" s="21" t="s">
        <v>132</v>
      </c>
      <c r="B115" s="22">
        <v>2</v>
      </c>
      <c r="C115" s="22">
        <v>6045454</v>
      </c>
      <c r="F115" s="23" t="s">
        <v>2574</v>
      </c>
      <c r="G115" s="24">
        <v>0</v>
      </c>
      <c r="H115" s="24">
        <v>0</v>
      </c>
    </row>
    <row r="116" spans="1:8" x14ac:dyDescent="0.2">
      <c r="A116" s="21" t="s">
        <v>133</v>
      </c>
      <c r="B116" s="22">
        <v>1</v>
      </c>
      <c r="C116" s="22">
        <v>4363636</v>
      </c>
      <c r="F116" s="23" t="s">
        <v>2575</v>
      </c>
      <c r="G116" s="24">
        <v>0</v>
      </c>
      <c r="H116" s="24">
        <v>0</v>
      </c>
    </row>
    <row r="117" spans="1:8" x14ac:dyDescent="0.2">
      <c r="A117" s="21" t="s">
        <v>134</v>
      </c>
      <c r="B117" s="22">
        <v>96</v>
      </c>
      <c r="C117" s="22">
        <v>1778209</v>
      </c>
      <c r="F117" s="23" t="s">
        <v>2576</v>
      </c>
      <c r="G117" s="24">
        <v>26</v>
      </c>
      <c r="H117" s="24">
        <v>2544446</v>
      </c>
    </row>
    <row r="118" spans="1:8" x14ac:dyDescent="0.2">
      <c r="A118" s="21" t="s">
        <v>135</v>
      </c>
      <c r="B118" s="22">
        <v>1</v>
      </c>
      <c r="C118" s="22">
        <v>718182</v>
      </c>
      <c r="F118" s="23" t="s">
        <v>3391</v>
      </c>
      <c r="G118" s="24">
        <v>49</v>
      </c>
      <c r="H118" s="24">
        <v>6169919</v>
      </c>
    </row>
    <row r="119" spans="1:8" x14ac:dyDescent="0.2">
      <c r="A119" s="21" t="s">
        <v>136</v>
      </c>
      <c r="B119" s="25">
        <v>1</v>
      </c>
      <c r="C119" s="25">
        <v>0</v>
      </c>
      <c r="F119" s="23" t="s">
        <v>2578</v>
      </c>
      <c r="G119" s="24">
        <v>0</v>
      </c>
      <c r="H119" s="24">
        <v>0</v>
      </c>
    </row>
    <row r="120" spans="1:8" x14ac:dyDescent="0.2">
      <c r="A120" s="21" t="s">
        <v>137</v>
      </c>
      <c r="B120" s="25">
        <v>1</v>
      </c>
      <c r="C120" s="25">
        <v>0</v>
      </c>
      <c r="F120" s="23" t="s">
        <v>2579</v>
      </c>
      <c r="G120" s="24">
        <v>177</v>
      </c>
      <c r="H120" s="24">
        <v>26120121</v>
      </c>
    </row>
    <row r="121" spans="1:8" x14ac:dyDescent="0.2">
      <c r="A121" s="21" t="s">
        <v>138</v>
      </c>
      <c r="B121" s="25">
        <v>1</v>
      </c>
      <c r="C121" s="25">
        <v>0</v>
      </c>
      <c r="F121" s="23" t="s">
        <v>231</v>
      </c>
      <c r="G121" s="24">
        <v>13</v>
      </c>
      <c r="H121" s="24">
        <v>4136353</v>
      </c>
    </row>
    <row r="122" spans="1:8" x14ac:dyDescent="0.2">
      <c r="A122" s="21" t="s">
        <v>139</v>
      </c>
      <c r="B122" s="22">
        <v>54</v>
      </c>
      <c r="C122" s="22">
        <v>120672728</v>
      </c>
      <c r="F122" s="23" t="s">
        <v>2580</v>
      </c>
      <c r="G122" s="24">
        <v>0</v>
      </c>
      <c r="H122" s="24">
        <v>0</v>
      </c>
    </row>
    <row r="123" spans="1:8" x14ac:dyDescent="0.2">
      <c r="A123" s="21" t="s">
        <v>140</v>
      </c>
      <c r="B123" s="22">
        <v>1</v>
      </c>
      <c r="C123" s="22">
        <v>400000</v>
      </c>
      <c r="F123" s="23" t="s">
        <v>118</v>
      </c>
      <c r="G123" s="24">
        <v>12</v>
      </c>
      <c r="H123" s="24">
        <v>9457272</v>
      </c>
    </row>
    <row r="124" spans="1:8" x14ac:dyDescent="0.2">
      <c r="A124" s="21" t="s">
        <v>142</v>
      </c>
      <c r="B124" s="22">
        <v>2</v>
      </c>
      <c r="C124" s="22">
        <v>44800000</v>
      </c>
      <c r="F124" s="23" t="s">
        <v>2581</v>
      </c>
      <c r="G124" s="24">
        <v>0</v>
      </c>
      <c r="H124" s="24">
        <v>0</v>
      </c>
    </row>
    <row r="125" spans="1:8" x14ac:dyDescent="0.2">
      <c r="A125" s="21" t="s">
        <v>143</v>
      </c>
      <c r="B125" s="22">
        <v>11</v>
      </c>
      <c r="C125" s="22">
        <v>12045453</v>
      </c>
      <c r="F125" s="23" t="s">
        <v>2271</v>
      </c>
      <c r="G125" s="24">
        <v>2</v>
      </c>
      <c r="H125" s="24">
        <v>1016667</v>
      </c>
    </row>
    <row r="126" spans="1:8" x14ac:dyDescent="0.2">
      <c r="A126" s="21" t="s">
        <v>144</v>
      </c>
      <c r="B126" s="22">
        <v>5</v>
      </c>
      <c r="C126" s="22">
        <v>6157574</v>
      </c>
      <c r="F126" s="23" t="s">
        <v>2582</v>
      </c>
      <c r="G126" s="24">
        <v>0</v>
      </c>
      <c r="H126" s="24">
        <v>0</v>
      </c>
    </row>
    <row r="127" spans="1:8" x14ac:dyDescent="0.2">
      <c r="A127" s="21" t="s">
        <v>145</v>
      </c>
      <c r="B127" s="22">
        <v>4</v>
      </c>
      <c r="C127" s="22">
        <v>4581818</v>
      </c>
      <c r="F127" s="23" t="s">
        <v>2583</v>
      </c>
      <c r="G127" s="24">
        <v>0</v>
      </c>
      <c r="H127" s="24">
        <v>0</v>
      </c>
    </row>
    <row r="128" spans="1:8" x14ac:dyDescent="0.2">
      <c r="A128" s="21" t="s">
        <v>146</v>
      </c>
      <c r="B128" s="22">
        <v>6</v>
      </c>
      <c r="C128" s="22">
        <v>6600000</v>
      </c>
      <c r="F128" s="23" t="s">
        <v>2584</v>
      </c>
      <c r="G128" s="24">
        <v>0</v>
      </c>
      <c r="H128" s="24">
        <v>0</v>
      </c>
    </row>
    <row r="129" spans="1:8" x14ac:dyDescent="0.2">
      <c r="A129" s="21" t="s">
        <v>2564</v>
      </c>
      <c r="B129" s="22">
        <v>151</v>
      </c>
      <c r="C129" s="22">
        <v>8238113</v>
      </c>
      <c r="F129" s="23" t="s">
        <v>232</v>
      </c>
      <c r="G129" s="24">
        <v>8</v>
      </c>
      <c r="H129" s="24">
        <v>2554543</v>
      </c>
    </row>
    <row r="130" spans="1:8" x14ac:dyDescent="0.2">
      <c r="A130" s="21" t="s">
        <v>148</v>
      </c>
      <c r="B130" s="22">
        <v>35</v>
      </c>
      <c r="C130" s="22">
        <v>11613630</v>
      </c>
      <c r="F130" s="23" t="s">
        <v>355</v>
      </c>
      <c r="G130" s="24">
        <v>5</v>
      </c>
      <c r="H130" s="24">
        <v>636360</v>
      </c>
    </row>
    <row r="131" spans="1:8" x14ac:dyDescent="0.2">
      <c r="A131" s="21" t="s">
        <v>149</v>
      </c>
      <c r="B131" s="22">
        <v>4</v>
      </c>
      <c r="C131" s="22">
        <v>3200000</v>
      </c>
      <c r="F131" s="23" t="s">
        <v>832</v>
      </c>
      <c r="G131" s="24">
        <v>3</v>
      </c>
      <c r="H131" s="24">
        <v>614814</v>
      </c>
    </row>
    <row r="132" spans="1:8" x14ac:dyDescent="0.2">
      <c r="A132" s="21" t="s">
        <v>150</v>
      </c>
      <c r="B132" s="22">
        <v>2</v>
      </c>
      <c r="C132" s="22">
        <v>31890908</v>
      </c>
      <c r="F132" s="23" t="s">
        <v>828</v>
      </c>
      <c r="G132" s="24">
        <v>4</v>
      </c>
      <c r="H132" s="24">
        <v>366668</v>
      </c>
    </row>
    <row r="133" spans="1:8" x14ac:dyDescent="0.2">
      <c r="A133" s="21" t="s">
        <v>151</v>
      </c>
      <c r="B133" s="22">
        <v>3</v>
      </c>
      <c r="C133" s="22">
        <v>2481817</v>
      </c>
      <c r="F133" s="23" t="s">
        <v>830</v>
      </c>
      <c r="G133" s="24">
        <v>4</v>
      </c>
      <c r="H133" s="24">
        <v>566668</v>
      </c>
    </row>
    <row r="134" spans="1:8" x14ac:dyDescent="0.2">
      <c r="A134" s="21" t="s">
        <v>152</v>
      </c>
      <c r="B134" s="22">
        <v>2</v>
      </c>
      <c r="C134" s="22">
        <v>2727272</v>
      </c>
      <c r="F134" s="23" t="s">
        <v>1553</v>
      </c>
      <c r="G134" s="24">
        <v>61</v>
      </c>
      <c r="H134" s="24">
        <v>10650600</v>
      </c>
    </row>
    <row r="135" spans="1:8" x14ac:dyDescent="0.2">
      <c r="A135" s="21" t="s">
        <v>153</v>
      </c>
      <c r="B135" s="22">
        <v>2</v>
      </c>
      <c r="C135" s="22">
        <v>1527272</v>
      </c>
      <c r="F135" s="23" t="s">
        <v>2585</v>
      </c>
      <c r="G135" s="24">
        <v>0</v>
      </c>
      <c r="H135" s="24">
        <v>0</v>
      </c>
    </row>
    <row r="136" spans="1:8" x14ac:dyDescent="0.2">
      <c r="A136" s="21" t="s">
        <v>154</v>
      </c>
      <c r="B136" s="25">
        <v>9</v>
      </c>
      <c r="C136" s="25">
        <v>0</v>
      </c>
      <c r="F136" s="23" t="s">
        <v>2586</v>
      </c>
      <c r="G136" s="24">
        <v>0</v>
      </c>
      <c r="H136" s="24">
        <v>0</v>
      </c>
    </row>
    <row r="137" spans="1:8" x14ac:dyDescent="0.2">
      <c r="A137" s="21" t="s">
        <v>155</v>
      </c>
      <c r="B137" s="22">
        <v>1</v>
      </c>
      <c r="C137" s="22">
        <v>718182</v>
      </c>
      <c r="F137" s="23" t="s">
        <v>66</v>
      </c>
      <c r="G137" s="24">
        <v>24</v>
      </c>
      <c r="H137" s="24">
        <v>19343495</v>
      </c>
    </row>
    <row r="138" spans="1:8" x14ac:dyDescent="0.2">
      <c r="A138" s="21" t="s">
        <v>156</v>
      </c>
      <c r="B138" s="22">
        <v>1</v>
      </c>
      <c r="C138" s="22">
        <v>1000000</v>
      </c>
      <c r="F138" s="23" t="s">
        <v>2587</v>
      </c>
      <c r="G138" s="24">
        <v>0</v>
      </c>
      <c r="H138" s="24">
        <v>0</v>
      </c>
    </row>
    <row r="139" spans="1:8" x14ac:dyDescent="0.2">
      <c r="A139" s="21" t="s">
        <v>157</v>
      </c>
      <c r="B139" s="22">
        <v>4</v>
      </c>
      <c r="C139" s="22">
        <v>872724</v>
      </c>
      <c r="F139" s="23" t="s">
        <v>2589</v>
      </c>
      <c r="G139" s="24">
        <v>0</v>
      </c>
      <c r="H139" s="24">
        <v>0</v>
      </c>
    </row>
    <row r="140" spans="1:8" x14ac:dyDescent="0.2">
      <c r="A140" s="21" t="s">
        <v>158</v>
      </c>
      <c r="B140" s="22">
        <v>13</v>
      </c>
      <c r="C140" s="22">
        <v>14596359</v>
      </c>
      <c r="F140" s="23" t="s">
        <v>2590</v>
      </c>
      <c r="G140" s="24">
        <v>0</v>
      </c>
      <c r="H140" s="24">
        <v>0</v>
      </c>
    </row>
    <row r="141" spans="1:8" x14ac:dyDescent="0.2">
      <c r="A141" s="21" t="s">
        <v>159</v>
      </c>
      <c r="B141" s="22">
        <v>2</v>
      </c>
      <c r="C141" s="22">
        <v>2027273</v>
      </c>
      <c r="F141" s="23" t="s">
        <v>624</v>
      </c>
      <c r="G141" s="24">
        <v>2</v>
      </c>
      <c r="H141" s="24">
        <v>6000</v>
      </c>
    </row>
    <row r="142" spans="1:8" x14ac:dyDescent="0.2">
      <c r="A142" s="21" t="s">
        <v>160</v>
      </c>
      <c r="B142" s="22">
        <v>1</v>
      </c>
      <c r="C142" s="22">
        <v>227273</v>
      </c>
      <c r="F142" s="23" t="s">
        <v>2591</v>
      </c>
      <c r="G142" s="24">
        <v>0</v>
      </c>
      <c r="H142" s="24">
        <v>0</v>
      </c>
    </row>
    <row r="143" spans="1:8" x14ac:dyDescent="0.2">
      <c r="A143" s="21" t="s">
        <v>162</v>
      </c>
      <c r="B143" s="22">
        <v>1</v>
      </c>
      <c r="C143" s="22">
        <v>2500000</v>
      </c>
      <c r="F143" s="23" t="s">
        <v>2593</v>
      </c>
      <c r="G143" s="24">
        <v>0</v>
      </c>
      <c r="H143" s="24">
        <v>0</v>
      </c>
    </row>
    <row r="144" spans="1:8" x14ac:dyDescent="0.2">
      <c r="A144" s="21" t="s">
        <v>163</v>
      </c>
      <c r="B144" s="22">
        <v>1</v>
      </c>
      <c r="C144" s="22">
        <v>545455</v>
      </c>
      <c r="F144" s="23" t="s">
        <v>2594</v>
      </c>
      <c r="G144" s="24">
        <v>0</v>
      </c>
      <c r="H144" s="24">
        <v>0</v>
      </c>
    </row>
    <row r="145" spans="1:8" x14ac:dyDescent="0.2">
      <c r="A145" s="21" t="s">
        <v>164</v>
      </c>
      <c r="B145" s="22">
        <v>5</v>
      </c>
      <c r="C145" s="22">
        <v>3181820</v>
      </c>
      <c r="F145" s="23" t="s">
        <v>2595</v>
      </c>
      <c r="G145" s="24">
        <v>0</v>
      </c>
      <c r="H145" s="24">
        <v>0</v>
      </c>
    </row>
    <row r="146" spans="1:8" x14ac:dyDescent="0.2">
      <c r="A146" s="21" t="s">
        <v>165</v>
      </c>
      <c r="B146" s="22">
        <v>2</v>
      </c>
      <c r="C146" s="22">
        <v>527272</v>
      </c>
      <c r="F146" s="23" t="s">
        <v>2596</v>
      </c>
      <c r="G146" s="24">
        <v>0</v>
      </c>
      <c r="H146" s="24">
        <v>0</v>
      </c>
    </row>
    <row r="147" spans="1:8" x14ac:dyDescent="0.2">
      <c r="A147" s="21" t="s">
        <v>166</v>
      </c>
      <c r="B147" s="25">
        <v>9</v>
      </c>
      <c r="C147" s="25">
        <v>0</v>
      </c>
      <c r="F147" s="23" t="s">
        <v>2598</v>
      </c>
      <c r="G147" s="24">
        <v>0</v>
      </c>
      <c r="H147" s="24">
        <v>0</v>
      </c>
    </row>
    <row r="148" spans="1:8" x14ac:dyDescent="0.2">
      <c r="A148" s="21" t="s">
        <v>167</v>
      </c>
      <c r="B148" s="22">
        <v>5</v>
      </c>
      <c r="C148" s="22">
        <v>2090905</v>
      </c>
      <c r="F148" s="23" t="s">
        <v>2599</v>
      </c>
      <c r="G148" s="24">
        <v>0</v>
      </c>
      <c r="H148" s="24">
        <v>0</v>
      </c>
    </row>
    <row r="149" spans="1:8" x14ac:dyDescent="0.2">
      <c r="A149" s="21" t="s">
        <v>168</v>
      </c>
      <c r="B149" s="22">
        <v>10</v>
      </c>
      <c r="C149" s="22">
        <v>18909087</v>
      </c>
      <c r="F149" s="23" t="s">
        <v>2600</v>
      </c>
      <c r="G149" s="24">
        <v>0</v>
      </c>
      <c r="H149" s="24">
        <v>0</v>
      </c>
    </row>
    <row r="150" spans="1:8" x14ac:dyDescent="0.2">
      <c r="A150" s="21" t="s">
        <v>169</v>
      </c>
      <c r="B150" s="22">
        <v>5</v>
      </c>
      <c r="C150" s="22">
        <v>2954545</v>
      </c>
      <c r="F150" s="23" t="s">
        <v>824</v>
      </c>
      <c r="G150" s="24">
        <v>20</v>
      </c>
      <c r="H150" s="24">
        <v>549960</v>
      </c>
    </row>
    <row r="151" spans="1:8" x14ac:dyDescent="0.2">
      <c r="A151" s="21" t="s">
        <v>170</v>
      </c>
      <c r="B151" s="22">
        <v>11</v>
      </c>
      <c r="C151" s="22">
        <v>1994268</v>
      </c>
      <c r="F151" s="23" t="s">
        <v>2601</v>
      </c>
      <c r="G151" s="24">
        <v>3</v>
      </c>
      <c r="H151" s="24">
        <v>5352272</v>
      </c>
    </row>
    <row r="152" spans="1:8" x14ac:dyDescent="0.2">
      <c r="A152" s="21" t="s">
        <v>172</v>
      </c>
      <c r="B152" s="22">
        <v>1</v>
      </c>
      <c r="C152" s="22">
        <v>2388137</v>
      </c>
      <c r="F152" s="23" t="s">
        <v>1468</v>
      </c>
      <c r="G152" s="24">
        <v>60</v>
      </c>
      <c r="H152" s="24">
        <v>11900061</v>
      </c>
    </row>
    <row r="153" spans="1:8" x14ac:dyDescent="0.2">
      <c r="A153" s="21" t="s">
        <v>173</v>
      </c>
      <c r="B153" s="22">
        <v>1</v>
      </c>
      <c r="C153" s="22">
        <v>1177745</v>
      </c>
      <c r="F153" s="23" t="s">
        <v>2602</v>
      </c>
      <c r="G153" s="24">
        <v>100</v>
      </c>
      <c r="H153" s="24">
        <v>5272700</v>
      </c>
    </row>
    <row r="154" spans="1:8" x14ac:dyDescent="0.2">
      <c r="A154" s="21" t="s">
        <v>174</v>
      </c>
      <c r="B154" s="22">
        <v>1</v>
      </c>
      <c r="C154" s="22">
        <v>654545</v>
      </c>
      <c r="F154" s="23" t="s">
        <v>2603</v>
      </c>
      <c r="G154" s="24">
        <v>0</v>
      </c>
      <c r="H154" s="24">
        <v>0</v>
      </c>
    </row>
    <row r="155" spans="1:8" x14ac:dyDescent="0.2">
      <c r="A155" s="21" t="s">
        <v>175</v>
      </c>
      <c r="B155" s="22">
        <v>10</v>
      </c>
      <c r="C155" s="22">
        <v>454540</v>
      </c>
      <c r="F155" s="23" t="s">
        <v>2604</v>
      </c>
      <c r="G155" s="24">
        <v>0</v>
      </c>
      <c r="H155" s="24">
        <v>0</v>
      </c>
    </row>
    <row r="156" spans="1:8" x14ac:dyDescent="0.2">
      <c r="A156" s="21" t="s">
        <v>177</v>
      </c>
      <c r="B156" s="22">
        <v>3</v>
      </c>
      <c r="C156" s="22">
        <v>245454</v>
      </c>
      <c r="F156" s="23" t="s">
        <v>2605</v>
      </c>
      <c r="G156" s="24">
        <v>0</v>
      </c>
      <c r="H156" s="24">
        <v>0</v>
      </c>
    </row>
    <row r="157" spans="1:8" x14ac:dyDescent="0.2">
      <c r="A157" s="21" t="s">
        <v>178</v>
      </c>
      <c r="B157" s="22">
        <v>3</v>
      </c>
      <c r="C157" s="22">
        <v>313635</v>
      </c>
      <c r="F157" s="23" t="s">
        <v>263</v>
      </c>
      <c r="G157" s="24">
        <v>4</v>
      </c>
      <c r="H157" s="24">
        <v>909090</v>
      </c>
    </row>
    <row r="158" spans="1:8" x14ac:dyDescent="0.2">
      <c r="A158" s="21" t="s">
        <v>179</v>
      </c>
      <c r="B158" s="22">
        <v>5</v>
      </c>
      <c r="C158" s="22">
        <v>772725</v>
      </c>
      <c r="F158" s="23" t="s">
        <v>2606</v>
      </c>
      <c r="G158" s="24">
        <v>0</v>
      </c>
      <c r="H158" s="24">
        <v>0</v>
      </c>
    </row>
    <row r="159" spans="1:8" x14ac:dyDescent="0.2">
      <c r="A159" s="21" t="s">
        <v>180</v>
      </c>
      <c r="B159" s="22">
        <v>5</v>
      </c>
      <c r="C159" s="22">
        <v>2473635</v>
      </c>
      <c r="F159" s="23" t="s">
        <v>2303</v>
      </c>
      <c r="G159" s="24">
        <v>1091</v>
      </c>
      <c r="H159" s="24">
        <v>21133555</v>
      </c>
    </row>
    <row r="160" spans="1:8" x14ac:dyDescent="0.2">
      <c r="A160" s="21" t="s">
        <v>181</v>
      </c>
      <c r="B160" s="22">
        <v>5</v>
      </c>
      <c r="C160" s="22">
        <v>2473635</v>
      </c>
      <c r="F160" s="23" t="s">
        <v>2607</v>
      </c>
      <c r="G160" s="24">
        <v>0</v>
      </c>
      <c r="H160" s="24">
        <v>0</v>
      </c>
    </row>
    <row r="161" spans="1:8" x14ac:dyDescent="0.2">
      <c r="A161" s="21" t="s">
        <v>182</v>
      </c>
      <c r="B161" s="22">
        <v>5</v>
      </c>
      <c r="C161" s="22">
        <v>2427725</v>
      </c>
      <c r="F161" s="23" t="s">
        <v>2608</v>
      </c>
      <c r="G161" s="24">
        <v>0</v>
      </c>
      <c r="H161" s="24">
        <v>0</v>
      </c>
    </row>
    <row r="162" spans="1:8" x14ac:dyDescent="0.2">
      <c r="A162" s="21" t="s">
        <v>183</v>
      </c>
      <c r="B162" s="22">
        <v>1</v>
      </c>
      <c r="C162" s="22">
        <v>3318181</v>
      </c>
      <c r="F162" s="23" t="s">
        <v>2609</v>
      </c>
      <c r="G162" s="24">
        <v>1</v>
      </c>
      <c r="H162" s="24">
        <v>2079545</v>
      </c>
    </row>
    <row r="163" spans="1:8" x14ac:dyDescent="0.2">
      <c r="A163" s="21" t="s">
        <v>184</v>
      </c>
      <c r="B163" s="22">
        <v>1</v>
      </c>
      <c r="C163" s="22">
        <v>170000</v>
      </c>
      <c r="F163" s="23" t="s">
        <v>159</v>
      </c>
      <c r="G163" s="24">
        <v>2</v>
      </c>
      <c r="H163" s="24">
        <v>2027273</v>
      </c>
    </row>
    <row r="164" spans="1:8" x14ac:dyDescent="0.2">
      <c r="A164" s="21" t="s">
        <v>186</v>
      </c>
      <c r="B164" s="22">
        <v>1</v>
      </c>
      <c r="C164" s="22">
        <v>40000</v>
      </c>
      <c r="F164" s="23" t="s">
        <v>2610</v>
      </c>
      <c r="G164" s="24">
        <v>0</v>
      </c>
      <c r="H164" s="24">
        <v>0</v>
      </c>
    </row>
    <row r="165" spans="1:8" x14ac:dyDescent="0.2">
      <c r="A165" s="21" t="s">
        <v>187</v>
      </c>
      <c r="B165" s="22">
        <v>1</v>
      </c>
      <c r="C165" s="22">
        <v>60000</v>
      </c>
      <c r="F165" s="23" t="s">
        <v>153</v>
      </c>
      <c r="G165" s="24">
        <v>2</v>
      </c>
      <c r="H165" s="24">
        <v>1527272</v>
      </c>
    </row>
    <row r="166" spans="1:8" x14ac:dyDescent="0.2">
      <c r="A166" s="21" t="s">
        <v>188</v>
      </c>
      <c r="B166" s="22">
        <v>1</v>
      </c>
      <c r="C166" s="22">
        <v>100000</v>
      </c>
      <c r="F166" s="23" t="s">
        <v>2611</v>
      </c>
      <c r="G166" s="24">
        <v>0</v>
      </c>
      <c r="H166" s="24">
        <v>0</v>
      </c>
    </row>
    <row r="167" spans="1:8" x14ac:dyDescent="0.2">
      <c r="A167" s="21" t="s">
        <v>189</v>
      </c>
      <c r="B167" s="22">
        <v>1</v>
      </c>
      <c r="C167" s="22">
        <v>40000</v>
      </c>
      <c r="F167" s="23" t="s">
        <v>2612</v>
      </c>
      <c r="G167" s="24">
        <v>0</v>
      </c>
      <c r="H167" s="24">
        <v>0</v>
      </c>
    </row>
    <row r="168" spans="1:8" x14ac:dyDescent="0.2">
      <c r="A168" s="21" t="s">
        <v>190</v>
      </c>
      <c r="B168" s="22">
        <v>1</v>
      </c>
      <c r="C168" s="22">
        <v>90000</v>
      </c>
      <c r="F168" s="23" t="s">
        <v>919</v>
      </c>
      <c r="G168" s="24">
        <v>5</v>
      </c>
      <c r="H168" s="24">
        <v>1504545</v>
      </c>
    </row>
    <row r="169" spans="1:8" x14ac:dyDescent="0.2">
      <c r="A169" s="21" t="s">
        <v>191</v>
      </c>
      <c r="B169" s="22">
        <v>1</v>
      </c>
      <c r="C169" s="22">
        <v>80000</v>
      </c>
      <c r="F169" s="23" t="s">
        <v>1788</v>
      </c>
      <c r="G169" s="24">
        <v>0</v>
      </c>
      <c r="H169" s="24">
        <v>0</v>
      </c>
    </row>
    <row r="170" spans="1:8" x14ac:dyDescent="0.2">
      <c r="A170" s="21" t="s">
        <v>192</v>
      </c>
      <c r="B170" s="22">
        <v>2</v>
      </c>
      <c r="C170" s="22">
        <v>80000</v>
      </c>
      <c r="F170" s="23" t="s">
        <v>2613</v>
      </c>
      <c r="G170" s="24">
        <v>6</v>
      </c>
      <c r="H170" s="24">
        <v>7082423</v>
      </c>
    </row>
    <row r="171" spans="1:8" x14ac:dyDescent="0.2">
      <c r="A171" s="21" t="s">
        <v>193</v>
      </c>
      <c r="B171" s="22">
        <v>3</v>
      </c>
      <c r="C171" s="22">
        <v>30000</v>
      </c>
      <c r="F171" s="23" t="s">
        <v>2614</v>
      </c>
      <c r="G171" s="24">
        <v>0</v>
      </c>
      <c r="H171" s="24">
        <v>0</v>
      </c>
    </row>
    <row r="172" spans="1:8" x14ac:dyDescent="0.2">
      <c r="A172" s="21" t="s">
        <v>194</v>
      </c>
      <c r="B172" s="22">
        <v>3</v>
      </c>
      <c r="C172" s="22">
        <v>120000</v>
      </c>
      <c r="F172" s="23" t="s">
        <v>2615</v>
      </c>
      <c r="G172" s="24">
        <v>0</v>
      </c>
      <c r="H172" s="24">
        <v>0</v>
      </c>
    </row>
    <row r="173" spans="1:8" x14ac:dyDescent="0.2">
      <c r="A173" s="21" t="s">
        <v>195</v>
      </c>
      <c r="B173" s="22">
        <v>1</v>
      </c>
      <c r="C173" s="22">
        <v>750000</v>
      </c>
      <c r="F173" s="23" t="s">
        <v>2616</v>
      </c>
      <c r="G173" s="24">
        <v>0</v>
      </c>
      <c r="H173" s="24">
        <v>0</v>
      </c>
    </row>
    <row r="174" spans="1:8" x14ac:dyDescent="0.2">
      <c r="A174" s="21" t="s">
        <v>197</v>
      </c>
      <c r="B174" s="22">
        <v>1</v>
      </c>
      <c r="C174" s="22">
        <v>742000</v>
      </c>
      <c r="F174" s="23" t="s">
        <v>2617</v>
      </c>
      <c r="G174" s="24">
        <v>0</v>
      </c>
      <c r="H174" s="24">
        <v>0</v>
      </c>
    </row>
    <row r="175" spans="1:8" x14ac:dyDescent="0.2">
      <c r="A175" s="21" t="s">
        <v>199</v>
      </c>
      <c r="B175" s="22">
        <v>8</v>
      </c>
      <c r="C175" s="22">
        <v>2894400</v>
      </c>
      <c r="F175" s="23" t="s">
        <v>2619</v>
      </c>
      <c r="G175" s="24">
        <v>0</v>
      </c>
      <c r="H175" s="24">
        <v>0</v>
      </c>
    </row>
    <row r="176" spans="1:8" x14ac:dyDescent="0.2">
      <c r="A176" s="21" t="s">
        <v>200</v>
      </c>
      <c r="B176" s="25">
        <v>26</v>
      </c>
      <c r="C176" s="25">
        <v>0</v>
      </c>
      <c r="F176" s="23" t="s">
        <v>2620</v>
      </c>
      <c r="G176" s="24">
        <v>0</v>
      </c>
      <c r="H176" s="24">
        <v>0</v>
      </c>
    </row>
    <row r="177" spans="1:8" x14ac:dyDescent="0.2">
      <c r="A177" s="21" t="s">
        <v>201</v>
      </c>
      <c r="B177" s="25">
        <v>1</v>
      </c>
      <c r="C177" s="25">
        <v>0</v>
      </c>
      <c r="F177" s="23" t="s">
        <v>2621</v>
      </c>
      <c r="G177" s="24">
        <v>0</v>
      </c>
      <c r="H177" s="24">
        <v>0</v>
      </c>
    </row>
    <row r="178" spans="1:8" x14ac:dyDescent="0.2">
      <c r="A178" s="21" t="s">
        <v>202</v>
      </c>
      <c r="B178" s="25">
        <v>9</v>
      </c>
      <c r="C178" s="25">
        <v>0</v>
      </c>
      <c r="F178" s="23" t="s">
        <v>2622</v>
      </c>
      <c r="G178" s="24">
        <v>0</v>
      </c>
      <c r="H178" s="24">
        <v>0</v>
      </c>
    </row>
    <row r="179" spans="1:8" x14ac:dyDescent="0.2">
      <c r="A179" s="21" t="s">
        <v>203</v>
      </c>
      <c r="B179" s="22">
        <v>8</v>
      </c>
      <c r="C179" s="22">
        <v>5872722</v>
      </c>
      <c r="F179" s="23" t="s">
        <v>2623</v>
      </c>
      <c r="G179" s="24">
        <v>0</v>
      </c>
      <c r="H179" s="24">
        <v>0</v>
      </c>
    </row>
    <row r="180" spans="1:8" x14ac:dyDescent="0.2">
      <c r="A180" s="21" t="s">
        <v>204</v>
      </c>
      <c r="B180" s="22">
        <v>1</v>
      </c>
      <c r="C180" s="22">
        <v>1590000</v>
      </c>
      <c r="F180" s="23" t="s">
        <v>2624</v>
      </c>
      <c r="G180" s="24">
        <v>0</v>
      </c>
      <c r="H180" s="24">
        <v>0</v>
      </c>
    </row>
    <row r="181" spans="1:8" x14ac:dyDescent="0.2">
      <c r="A181" s="21" t="s">
        <v>205</v>
      </c>
      <c r="B181" s="25">
        <v>1</v>
      </c>
      <c r="C181" s="25">
        <v>0</v>
      </c>
      <c r="F181" s="23" t="s">
        <v>2625</v>
      </c>
      <c r="G181" s="24">
        <v>0</v>
      </c>
      <c r="H181" s="24">
        <v>0</v>
      </c>
    </row>
    <row r="182" spans="1:8" x14ac:dyDescent="0.2">
      <c r="A182" s="21" t="s">
        <v>206</v>
      </c>
      <c r="B182" s="22">
        <v>3</v>
      </c>
      <c r="C182" s="22">
        <v>5580000</v>
      </c>
      <c r="F182" s="23" t="s">
        <v>2626</v>
      </c>
      <c r="G182" s="24">
        <v>18</v>
      </c>
      <c r="H182" s="24">
        <v>2720452</v>
      </c>
    </row>
    <row r="183" spans="1:8" x14ac:dyDescent="0.2">
      <c r="A183" s="21" t="s">
        <v>207</v>
      </c>
      <c r="B183" s="22">
        <v>35</v>
      </c>
      <c r="C183" s="22">
        <v>49136345</v>
      </c>
      <c r="F183" s="23" t="s">
        <v>3801</v>
      </c>
      <c r="G183" s="24">
        <v>0</v>
      </c>
      <c r="H183" s="24">
        <v>0</v>
      </c>
    </row>
    <row r="184" spans="1:8" x14ac:dyDescent="0.2">
      <c r="A184" s="21" t="s">
        <v>208</v>
      </c>
      <c r="B184" s="22">
        <v>2</v>
      </c>
      <c r="C184" s="22">
        <v>2472726</v>
      </c>
      <c r="F184" s="23" t="s">
        <v>617</v>
      </c>
      <c r="G184" s="24">
        <v>6</v>
      </c>
      <c r="H184" s="24">
        <v>7036362</v>
      </c>
    </row>
    <row r="185" spans="1:8" x14ac:dyDescent="0.2">
      <c r="A185" s="21" t="s">
        <v>209</v>
      </c>
      <c r="B185" s="22">
        <v>1</v>
      </c>
      <c r="C185" s="22">
        <v>1363636</v>
      </c>
      <c r="F185" s="23" t="s">
        <v>1450</v>
      </c>
      <c r="G185" s="24">
        <v>6</v>
      </c>
      <c r="H185" s="24">
        <v>1200000</v>
      </c>
    </row>
    <row r="186" spans="1:8" x14ac:dyDescent="0.2">
      <c r="A186" s="21" t="s">
        <v>210</v>
      </c>
      <c r="B186" s="22">
        <v>2</v>
      </c>
      <c r="C186" s="22">
        <v>981818</v>
      </c>
      <c r="F186" s="23" t="s">
        <v>334</v>
      </c>
      <c r="G186" s="24">
        <v>2</v>
      </c>
      <c r="H186" s="24">
        <v>454546</v>
      </c>
    </row>
    <row r="187" spans="1:8" x14ac:dyDescent="0.2">
      <c r="A187" s="21" t="s">
        <v>211</v>
      </c>
      <c r="B187" s="22">
        <v>8</v>
      </c>
      <c r="C187" s="22">
        <v>1454545</v>
      </c>
      <c r="F187" s="23" t="s">
        <v>1922</v>
      </c>
      <c r="G187" s="24">
        <v>1</v>
      </c>
      <c r="H187" s="24">
        <v>550000</v>
      </c>
    </row>
    <row r="188" spans="1:8" x14ac:dyDescent="0.2">
      <c r="A188" s="21" t="s">
        <v>212</v>
      </c>
      <c r="B188" s="22">
        <v>2</v>
      </c>
      <c r="C188" s="22">
        <v>363634</v>
      </c>
      <c r="F188" s="23" t="s">
        <v>286</v>
      </c>
      <c r="G188" s="24">
        <v>3</v>
      </c>
      <c r="H188" s="24">
        <v>95454</v>
      </c>
    </row>
    <row r="189" spans="1:8" x14ac:dyDescent="0.2">
      <c r="A189" s="21" t="s">
        <v>213</v>
      </c>
      <c r="B189" s="25">
        <v>1</v>
      </c>
      <c r="C189" s="25">
        <v>0</v>
      </c>
      <c r="F189" s="23" t="s">
        <v>287</v>
      </c>
      <c r="G189" s="24">
        <v>3</v>
      </c>
      <c r="H189" s="24">
        <v>95454</v>
      </c>
    </row>
    <row r="190" spans="1:8" x14ac:dyDescent="0.2">
      <c r="A190" s="21" t="s">
        <v>214</v>
      </c>
      <c r="B190" s="22">
        <v>5</v>
      </c>
      <c r="C190" s="22">
        <v>2227270</v>
      </c>
      <c r="F190" s="23" t="s">
        <v>288</v>
      </c>
      <c r="G190" s="24">
        <v>3</v>
      </c>
      <c r="H190" s="24">
        <v>95454</v>
      </c>
    </row>
    <row r="191" spans="1:8" x14ac:dyDescent="0.2">
      <c r="A191" s="21" t="s">
        <v>215</v>
      </c>
      <c r="B191" s="22">
        <v>23</v>
      </c>
      <c r="C191" s="22">
        <v>4145449</v>
      </c>
      <c r="F191" s="23" t="s">
        <v>2627</v>
      </c>
      <c r="G191" s="24">
        <v>11</v>
      </c>
      <c r="H191" s="24">
        <v>672720</v>
      </c>
    </row>
    <row r="192" spans="1:8" x14ac:dyDescent="0.2">
      <c r="A192" s="21" t="s">
        <v>216</v>
      </c>
      <c r="B192" s="22">
        <v>8</v>
      </c>
      <c r="C192" s="22">
        <v>1418179</v>
      </c>
      <c r="F192" s="23" t="s">
        <v>2628</v>
      </c>
      <c r="G192" s="24">
        <v>33</v>
      </c>
      <c r="H192" s="24">
        <v>2395706</v>
      </c>
    </row>
    <row r="193" spans="1:8" x14ac:dyDescent="0.2">
      <c r="A193" s="21" t="s">
        <v>217</v>
      </c>
      <c r="B193" s="22">
        <v>40</v>
      </c>
      <c r="C193" s="22">
        <v>7999990</v>
      </c>
      <c r="F193" s="23" t="s">
        <v>2629</v>
      </c>
      <c r="G193" s="24">
        <v>78</v>
      </c>
      <c r="H193" s="24">
        <v>9675065</v>
      </c>
    </row>
    <row r="194" spans="1:8" x14ac:dyDescent="0.2">
      <c r="A194" s="21" t="s">
        <v>218</v>
      </c>
      <c r="B194" s="22">
        <v>2</v>
      </c>
      <c r="C194" s="22">
        <v>1309090</v>
      </c>
      <c r="F194" s="23" t="s">
        <v>2630</v>
      </c>
      <c r="G194" s="24">
        <v>21</v>
      </c>
      <c r="H194" s="24">
        <v>5320520</v>
      </c>
    </row>
    <row r="195" spans="1:8" x14ac:dyDescent="0.2">
      <c r="A195" s="21" t="s">
        <v>219</v>
      </c>
      <c r="B195" s="22">
        <v>5</v>
      </c>
      <c r="C195" s="22">
        <v>1636360</v>
      </c>
      <c r="F195" s="23" t="s">
        <v>2631</v>
      </c>
      <c r="G195" s="24">
        <v>3</v>
      </c>
      <c r="H195" s="24">
        <v>2863636</v>
      </c>
    </row>
    <row r="196" spans="1:8" x14ac:dyDescent="0.2">
      <c r="A196" s="21" t="s">
        <v>2909</v>
      </c>
      <c r="B196" s="22">
        <v>50</v>
      </c>
      <c r="C196" s="22">
        <v>5818150</v>
      </c>
      <c r="F196" s="23" t="s">
        <v>2632</v>
      </c>
      <c r="G196" s="24">
        <v>7</v>
      </c>
      <c r="H196" s="24">
        <v>570908</v>
      </c>
    </row>
    <row r="197" spans="1:8" x14ac:dyDescent="0.2">
      <c r="A197" s="21" t="s">
        <v>221</v>
      </c>
      <c r="B197" s="22">
        <v>1</v>
      </c>
      <c r="C197" s="22">
        <v>681818</v>
      </c>
      <c r="F197" s="23" t="s">
        <v>2633</v>
      </c>
      <c r="G197" s="24">
        <v>0</v>
      </c>
      <c r="H197" s="24">
        <v>0</v>
      </c>
    </row>
    <row r="198" spans="1:8" x14ac:dyDescent="0.2">
      <c r="A198" s="21" t="s">
        <v>222</v>
      </c>
      <c r="B198" s="22">
        <v>14</v>
      </c>
      <c r="C198" s="22">
        <v>3081814</v>
      </c>
      <c r="F198" s="23" t="s">
        <v>2634</v>
      </c>
      <c r="G198" s="24">
        <v>0</v>
      </c>
      <c r="H198" s="24">
        <v>0</v>
      </c>
    </row>
    <row r="199" spans="1:8" x14ac:dyDescent="0.2">
      <c r="A199" s="21" t="s">
        <v>223</v>
      </c>
      <c r="B199" s="22">
        <v>16</v>
      </c>
      <c r="C199" s="22">
        <v>2109088</v>
      </c>
      <c r="F199" s="23" t="s">
        <v>2635</v>
      </c>
      <c r="G199" s="24">
        <v>0</v>
      </c>
      <c r="H199" s="24">
        <v>0</v>
      </c>
    </row>
    <row r="200" spans="1:8" x14ac:dyDescent="0.2">
      <c r="A200" s="21" t="s">
        <v>224</v>
      </c>
      <c r="B200" s="25">
        <v>9</v>
      </c>
      <c r="C200" s="25">
        <v>0</v>
      </c>
      <c r="F200" s="23" t="s">
        <v>2497</v>
      </c>
      <c r="G200" s="24">
        <v>0</v>
      </c>
      <c r="H200" s="24">
        <v>0</v>
      </c>
    </row>
    <row r="201" spans="1:8" x14ac:dyDescent="0.2">
      <c r="A201" s="21" t="s">
        <v>225</v>
      </c>
      <c r="B201" s="22">
        <v>1</v>
      </c>
      <c r="C201" s="22">
        <v>400000</v>
      </c>
      <c r="F201" s="23" t="s">
        <v>2637</v>
      </c>
      <c r="G201" s="24">
        <v>0</v>
      </c>
      <c r="H201" s="24">
        <v>0</v>
      </c>
    </row>
    <row r="202" spans="1:8" x14ac:dyDescent="0.2">
      <c r="A202" s="21" t="s">
        <v>226</v>
      </c>
      <c r="B202" s="22">
        <v>1</v>
      </c>
      <c r="C202" s="22">
        <v>20445455</v>
      </c>
      <c r="F202" s="23" t="s">
        <v>2638</v>
      </c>
      <c r="G202" s="24">
        <v>0</v>
      </c>
      <c r="H202" s="24">
        <v>0</v>
      </c>
    </row>
    <row r="203" spans="1:8" x14ac:dyDescent="0.2">
      <c r="A203" s="21" t="s">
        <v>227</v>
      </c>
      <c r="B203" s="25">
        <v>5</v>
      </c>
      <c r="C203" s="25">
        <v>0</v>
      </c>
      <c r="F203" s="23" t="s">
        <v>2639</v>
      </c>
      <c r="G203" s="24">
        <v>0</v>
      </c>
      <c r="H203" s="24">
        <v>0</v>
      </c>
    </row>
    <row r="204" spans="1:8" x14ac:dyDescent="0.2">
      <c r="A204" s="21" t="s">
        <v>228</v>
      </c>
      <c r="B204" s="25">
        <v>2</v>
      </c>
      <c r="C204" s="25">
        <v>0</v>
      </c>
      <c r="F204" s="23" t="s">
        <v>2640</v>
      </c>
      <c r="G204" s="24">
        <v>0</v>
      </c>
      <c r="H204" s="24">
        <v>0</v>
      </c>
    </row>
    <row r="205" spans="1:8" x14ac:dyDescent="0.2">
      <c r="A205" s="21" t="s">
        <v>229</v>
      </c>
      <c r="B205" s="25">
        <v>0</v>
      </c>
      <c r="C205" s="25">
        <v>0</v>
      </c>
      <c r="F205" s="23" t="s">
        <v>2641</v>
      </c>
      <c r="G205" s="24">
        <v>0</v>
      </c>
      <c r="H205" s="24">
        <v>0</v>
      </c>
    </row>
    <row r="206" spans="1:8" x14ac:dyDescent="0.2">
      <c r="A206" s="21" t="s">
        <v>230</v>
      </c>
      <c r="B206" s="22">
        <v>2</v>
      </c>
      <c r="C206" s="22">
        <v>1000000</v>
      </c>
      <c r="F206" s="23" t="s">
        <v>2642</v>
      </c>
      <c r="G206" s="24">
        <v>0</v>
      </c>
      <c r="H206" s="24">
        <v>0</v>
      </c>
    </row>
    <row r="207" spans="1:8" x14ac:dyDescent="0.2">
      <c r="A207" s="21" t="s">
        <v>231</v>
      </c>
      <c r="B207" s="22">
        <v>13</v>
      </c>
      <c r="C207" s="22">
        <v>4136353</v>
      </c>
      <c r="F207" s="23" t="s">
        <v>2643</v>
      </c>
      <c r="G207" s="24">
        <v>0</v>
      </c>
      <c r="H207" s="24">
        <v>0</v>
      </c>
    </row>
    <row r="208" spans="1:8" x14ac:dyDescent="0.2">
      <c r="A208" s="21" t="s">
        <v>232</v>
      </c>
      <c r="B208" s="22">
        <v>8</v>
      </c>
      <c r="C208" s="22">
        <v>2554543</v>
      </c>
      <c r="F208" s="23" t="s">
        <v>2644</v>
      </c>
      <c r="G208" s="24">
        <v>0</v>
      </c>
      <c r="H208" s="24">
        <v>0</v>
      </c>
    </row>
    <row r="209" spans="1:8" x14ac:dyDescent="0.2">
      <c r="A209" s="21" t="s">
        <v>233</v>
      </c>
      <c r="B209" s="22">
        <v>7</v>
      </c>
      <c r="C209" s="22">
        <v>2672726</v>
      </c>
      <c r="F209" s="23" t="s">
        <v>2645</v>
      </c>
      <c r="G209" s="24">
        <v>0</v>
      </c>
      <c r="H209" s="24">
        <v>0</v>
      </c>
    </row>
    <row r="210" spans="1:8" x14ac:dyDescent="0.2">
      <c r="A210" s="21" t="s">
        <v>234</v>
      </c>
      <c r="B210" s="22">
        <v>2</v>
      </c>
      <c r="C210" s="22">
        <v>909090</v>
      </c>
      <c r="F210" s="23" t="s">
        <v>2646</v>
      </c>
      <c r="G210" s="24">
        <v>0</v>
      </c>
      <c r="H210" s="24">
        <v>0</v>
      </c>
    </row>
    <row r="211" spans="1:8" x14ac:dyDescent="0.2">
      <c r="A211" s="21" t="s">
        <v>235</v>
      </c>
      <c r="B211" s="22">
        <v>3</v>
      </c>
      <c r="C211" s="22">
        <v>5954545</v>
      </c>
      <c r="F211" s="23" t="s">
        <v>1934</v>
      </c>
      <c r="G211" s="24">
        <v>1</v>
      </c>
      <c r="H211" s="24">
        <v>2704546</v>
      </c>
    </row>
    <row r="212" spans="1:8" x14ac:dyDescent="0.2">
      <c r="A212" s="21" t="s">
        <v>236</v>
      </c>
      <c r="B212" s="22">
        <v>2</v>
      </c>
      <c r="C212" s="22">
        <v>1343636</v>
      </c>
      <c r="F212" s="23" t="s">
        <v>1996</v>
      </c>
      <c r="G212" s="24">
        <v>0</v>
      </c>
      <c r="H212" s="24">
        <v>0</v>
      </c>
    </row>
    <row r="213" spans="1:8" x14ac:dyDescent="0.2">
      <c r="A213" s="21" t="s">
        <v>237</v>
      </c>
      <c r="B213" s="22">
        <v>2</v>
      </c>
      <c r="C213" s="22">
        <v>780000</v>
      </c>
      <c r="F213" s="23" t="s">
        <v>2647</v>
      </c>
      <c r="G213" s="24">
        <v>0</v>
      </c>
      <c r="H213" s="24">
        <v>0</v>
      </c>
    </row>
    <row r="214" spans="1:8" x14ac:dyDescent="0.2">
      <c r="A214" s="21" t="s">
        <v>238</v>
      </c>
      <c r="B214" s="22">
        <v>5</v>
      </c>
      <c r="C214" s="22">
        <v>972725</v>
      </c>
      <c r="F214" s="23" t="s">
        <v>2648</v>
      </c>
      <c r="G214" s="24">
        <v>0</v>
      </c>
      <c r="H214" s="24">
        <v>0</v>
      </c>
    </row>
    <row r="215" spans="1:8" x14ac:dyDescent="0.2">
      <c r="A215" s="21" t="s">
        <v>239</v>
      </c>
      <c r="B215" s="22">
        <v>5</v>
      </c>
      <c r="C215" s="22">
        <v>1431815</v>
      </c>
      <c r="F215" s="23" t="s">
        <v>2250</v>
      </c>
      <c r="G215" s="24">
        <v>0</v>
      </c>
      <c r="H215" s="24">
        <v>0</v>
      </c>
    </row>
    <row r="216" spans="1:8" x14ac:dyDescent="0.2">
      <c r="A216" s="21" t="s">
        <v>240</v>
      </c>
      <c r="B216" s="22">
        <v>1</v>
      </c>
      <c r="C216" s="22">
        <v>671818</v>
      </c>
      <c r="F216" s="23" t="s">
        <v>2649</v>
      </c>
      <c r="G216" s="24">
        <v>0</v>
      </c>
      <c r="H216" s="24">
        <v>0</v>
      </c>
    </row>
    <row r="217" spans="1:8" x14ac:dyDescent="0.2">
      <c r="A217" s="21" t="s">
        <v>241</v>
      </c>
      <c r="B217" s="22">
        <v>2</v>
      </c>
      <c r="C217" s="22">
        <v>1709090</v>
      </c>
      <c r="F217" s="23" t="s">
        <v>2650</v>
      </c>
      <c r="G217" s="24">
        <v>0</v>
      </c>
      <c r="H217" s="24">
        <v>0</v>
      </c>
    </row>
    <row r="218" spans="1:8" x14ac:dyDescent="0.2">
      <c r="A218" s="21" t="s">
        <v>242</v>
      </c>
      <c r="B218" s="22">
        <v>1</v>
      </c>
      <c r="C218" s="22">
        <v>845455</v>
      </c>
      <c r="F218" s="23" t="s">
        <v>2651</v>
      </c>
      <c r="G218" s="24">
        <v>0</v>
      </c>
      <c r="H218" s="24">
        <v>0</v>
      </c>
    </row>
    <row r="219" spans="1:8" x14ac:dyDescent="0.2">
      <c r="A219" s="21" t="s">
        <v>243</v>
      </c>
      <c r="B219" s="22">
        <v>4</v>
      </c>
      <c r="C219" s="22">
        <v>26028182</v>
      </c>
      <c r="F219" s="23" t="s">
        <v>2652</v>
      </c>
      <c r="G219" s="24">
        <v>0</v>
      </c>
      <c r="H219" s="24">
        <v>0</v>
      </c>
    </row>
    <row r="220" spans="1:8" x14ac:dyDescent="0.2">
      <c r="A220" s="21" t="s">
        <v>244</v>
      </c>
      <c r="B220" s="22">
        <v>8</v>
      </c>
      <c r="C220" s="22">
        <v>1683636</v>
      </c>
      <c r="F220" s="23" t="s">
        <v>1890</v>
      </c>
      <c r="G220" s="24">
        <v>0</v>
      </c>
      <c r="H220" s="24">
        <v>0</v>
      </c>
    </row>
    <row r="221" spans="1:8" x14ac:dyDescent="0.2">
      <c r="A221" s="21" t="s">
        <v>245</v>
      </c>
      <c r="B221" s="25">
        <v>9</v>
      </c>
      <c r="C221" s="25">
        <v>0</v>
      </c>
      <c r="F221" s="23" t="s">
        <v>2653</v>
      </c>
      <c r="G221" s="24">
        <v>0</v>
      </c>
      <c r="H221" s="24">
        <v>0</v>
      </c>
    </row>
    <row r="222" spans="1:8" x14ac:dyDescent="0.2">
      <c r="A222" s="21" t="s">
        <v>246</v>
      </c>
      <c r="B222" s="22">
        <v>1</v>
      </c>
      <c r="C222" s="22">
        <v>272728</v>
      </c>
      <c r="F222" s="23" t="s">
        <v>2654</v>
      </c>
      <c r="G222" s="24">
        <v>0</v>
      </c>
      <c r="H222" s="24">
        <v>0</v>
      </c>
    </row>
    <row r="223" spans="1:8" x14ac:dyDescent="0.2">
      <c r="A223" s="21" t="s">
        <v>247</v>
      </c>
      <c r="B223" s="22">
        <v>1</v>
      </c>
      <c r="C223" s="22">
        <v>681818</v>
      </c>
      <c r="F223" s="23" t="s">
        <v>2655</v>
      </c>
      <c r="G223" s="24">
        <v>0</v>
      </c>
      <c r="H223" s="24">
        <v>0</v>
      </c>
    </row>
    <row r="224" spans="1:8" x14ac:dyDescent="0.2">
      <c r="A224" s="21" t="s">
        <v>248</v>
      </c>
      <c r="B224" s="22">
        <v>5</v>
      </c>
      <c r="C224" s="22">
        <v>240740</v>
      </c>
      <c r="F224" s="23" t="s">
        <v>2656</v>
      </c>
      <c r="G224" s="24">
        <v>0</v>
      </c>
      <c r="H224" s="24">
        <v>0</v>
      </c>
    </row>
    <row r="225" spans="1:8" x14ac:dyDescent="0.2">
      <c r="A225" s="21" t="s">
        <v>249</v>
      </c>
      <c r="B225" s="22">
        <v>3</v>
      </c>
      <c r="C225" s="22">
        <v>518181</v>
      </c>
      <c r="F225" s="23" t="s">
        <v>2657</v>
      </c>
      <c r="G225" s="24">
        <v>0</v>
      </c>
      <c r="H225" s="24">
        <v>0</v>
      </c>
    </row>
    <row r="226" spans="1:8" x14ac:dyDescent="0.2">
      <c r="A226" s="21" t="s">
        <v>250</v>
      </c>
      <c r="B226" s="22">
        <v>2</v>
      </c>
      <c r="C226" s="22">
        <v>363636</v>
      </c>
      <c r="F226" s="23" t="s">
        <v>2658</v>
      </c>
      <c r="G226" s="24">
        <v>0</v>
      </c>
      <c r="H226" s="24">
        <v>0</v>
      </c>
    </row>
    <row r="227" spans="1:8" x14ac:dyDescent="0.2">
      <c r="A227" s="21" t="s">
        <v>251</v>
      </c>
      <c r="B227" s="22">
        <v>4</v>
      </c>
      <c r="C227" s="22">
        <v>1981816</v>
      </c>
      <c r="F227" s="23" t="s">
        <v>2659</v>
      </c>
      <c r="G227" s="24">
        <v>0</v>
      </c>
      <c r="H227" s="24">
        <v>0</v>
      </c>
    </row>
    <row r="228" spans="1:8" x14ac:dyDescent="0.2">
      <c r="A228" s="21" t="s">
        <v>252</v>
      </c>
      <c r="B228" s="22">
        <v>1</v>
      </c>
      <c r="C228" s="22">
        <v>13990909</v>
      </c>
      <c r="F228" s="23" t="s">
        <v>2660</v>
      </c>
      <c r="G228" s="24">
        <v>0</v>
      </c>
      <c r="H228" s="24">
        <v>0</v>
      </c>
    </row>
    <row r="229" spans="1:8" x14ac:dyDescent="0.2">
      <c r="A229" s="21" t="s">
        <v>253</v>
      </c>
      <c r="B229" s="22">
        <v>9</v>
      </c>
      <c r="C229" s="22">
        <v>5863632</v>
      </c>
      <c r="F229" s="23" t="s">
        <v>2661</v>
      </c>
      <c r="G229" s="24">
        <v>0</v>
      </c>
      <c r="H229" s="24">
        <v>0</v>
      </c>
    </row>
    <row r="230" spans="1:8" x14ac:dyDescent="0.2">
      <c r="A230" s="21" t="s">
        <v>254</v>
      </c>
      <c r="B230" s="25">
        <v>1</v>
      </c>
      <c r="C230" s="25">
        <v>0</v>
      </c>
      <c r="F230" s="23" t="s">
        <v>2662</v>
      </c>
      <c r="G230" s="24">
        <v>0</v>
      </c>
      <c r="H230" s="24">
        <v>0</v>
      </c>
    </row>
    <row r="231" spans="1:8" x14ac:dyDescent="0.2">
      <c r="A231" s="21" t="s">
        <v>255</v>
      </c>
      <c r="B231" s="22">
        <v>20</v>
      </c>
      <c r="C231" s="22">
        <v>545440</v>
      </c>
      <c r="F231" s="23" t="s">
        <v>2663</v>
      </c>
      <c r="G231" s="24">
        <v>0</v>
      </c>
      <c r="H231" s="24">
        <v>0</v>
      </c>
    </row>
    <row r="232" spans="1:8" x14ac:dyDescent="0.2">
      <c r="A232" s="21" t="s">
        <v>257</v>
      </c>
      <c r="B232" s="25">
        <v>9</v>
      </c>
      <c r="C232" s="25">
        <v>0</v>
      </c>
      <c r="F232" s="23" t="s">
        <v>2256</v>
      </c>
      <c r="G232" s="24">
        <v>10</v>
      </c>
      <c r="H232" s="24">
        <v>6955134</v>
      </c>
    </row>
    <row r="233" spans="1:8" x14ac:dyDescent="0.2">
      <c r="A233" s="21" t="s">
        <v>258</v>
      </c>
      <c r="B233" s="22">
        <v>5</v>
      </c>
      <c r="C233" s="22">
        <v>181815</v>
      </c>
      <c r="F233" s="23" t="s">
        <v>2134</v>
      </c>
      <c r="G233" s="24">
        <v>0</v>
      </c>
      <c r="H233" s="24">
        <v>0</v>
      </c>
    </row>
    <row r="234" spans="1:8" x14ac:dyDescent="0.2">
      <c r="A234" s="21" t="s">
        <v>259</v>
      </c>
      <c r="B234" s="22">
        <v>5</v>
      </c>
      <c r="C234" s="22">
        <v>272725</v>
      </c>
      <c r="F234" s="23" t="s">
        <v>2664</v>
      </c>
      <c r="G234" s="24">
        <v>1</v>
      </c>
      <c r="H234" s="24">
        <v>2627273</v>
      </c>
    </row>
    <row r="235" spans="1:8" x14ac:dyDescent="0.2">
      <c r="A235" s="21" t="s">
        <v>260</v>
      </c>
      <c r="B235" s="22">
        <v>5</v>
      </c>
      <c r="C235" s="22">
        <v>113635</v>
      </c>
      <c r="F235" s="23" t="s">
        <v>2665</v>
      </c>
      <c r="G235" s="24">
        <v>0</v>
      </c>
      <c r="H235" s="24">
        <v>0</v>
      </c>
    </row>
    <row r="236" spans="1:8" x14ac:dyDescent="0.2">
      <c r="A236" s="21" t="s">
        <v>261</v>
      </c>
      <c r="B236" s="22">
        <v>25</v>
      </c>
      <c r="C236" s="22">
        <v>454525</v>
      </c>
      <c r="F236" s="23" t="s">
        <v>2666</v>
      </c>
      <c r="G236" s="24">
        <v>0</v>
      </c>
      <c r="H236" s="24">
        <v>0</v>
      </c>
    </row>
    <row r="237" spans="1:8" x14ac:dyDescent="0.2">
      <c r="A237" s="21" t="s">
        <v>262</v>
      </c>
      <c r="B237" s="22">
        <v>10</v>
      </c>
      <c r="C237" s="22">
        <v>318180</v>
      </c>
      <c r="F237" s="23" t="s">
        <v>2667</v>
      </c>
      <c r="G237" s="24">
        <v>27</v>
      </c>
      <c r="H237" s="24">
        <v>2700000</v>
      </c>
    </row>
    <row r="238" spans="1:8" x14ac:dyDescent="0.2">
      <c r="A238" s="21" t="s">
        <v>263</v>
      </c>
      <c r="B238" s="22">
        <v>4</v>
      </c>
      <c r="C238" s="22">
        <v>909090</v>
      </c>
      <c r="F238" s="23" t="s">
        <v>2668</v>
      </c>
      <c r="G238" s="24">
        <v>0</v>
      </c>
      <c r="H238" s="24">
        <v>0</v>
      </c>
    </row>
    <row r="239" spans="1:8" x14ac:dyDescent="0.2">
      <c r="A239" s="21" t="s">
        <v>264</v>
      </c>
      <c r="B239" s="22">
        <v>4</v>
      </c>
      <c r="C239" s="22">
        <v>2440738</v>
      </c>
      <c r="F239" s="23" t="s">
        <v>2669</v>
      </c>
      <c r="G239" s="24">
        <v>13</v>
      </c>
      <c r="H239" s="24">
        <v>14596359</v>
      </c>
    </row>
    <row r="240" spans="1:8" x14ac:dyDescent="0.2">
      <c r="A240" s="21" t="s">
        <v>265</v>
      </c>
      <c r="B240" s="22">
        <v>1</v>
      </c>
      <c r="C240" s="22">
        <v>1136363</v>
      </c>
      <c r="F240" s="23" t="s">
        <v>2670</v>
      </c>
      <c r="G240" s="24">
        <v>0</v>
      </c>
      <c r="H240" s="24">
        <v>0</v>
      </c>
    </row>
    <row r="241" spans="1:8" x14ac:dyDescent="0.2">
      <c r="A241" s="21" t="s">
        <v>266</v>
      </c>
      <c r="B241" s="22">
        <v>2</v>
      </c>
      <c r="C241" s="22">
        <v>236362</v>
      </c>
      <c r="F241" s="23" t="s">
        <v>2671</v>
      </c>
      <c r="G241" s="24">
        <v>0</v>
      </c>
      <c r="H241" s="24">
        <v>0</v>
      </c>
    </row>
    <row r="242" spans="1:8" x14ac:dyDescent="0.2">
      <c r="A242" s="21" t="s">
        <v>267</v>
      </c>
      <c r="B242" s="25">
        <v>0</v>
      </c>
      <c r="C242" s="25">
        <v>0</v>
      </c>
      <c r="F242" s="23" t="s">
        <v>2045</v>
      </c>
      <c r="G242" s="24">
        <v>10</v>
      </c>
      <c r="H242" s="24">
        <v>4437496</v>
      </c>
    </row>
    <row r="243" spans="1:8" x14ac:dyDescent="0.2">
      <c r="A243" s="21" t="s">
        <v>268</v>
      </c>
      <c r="B243" s="22">
        <v>1</v>
      </c>
      <c r="C243" s="22">
        <v>668182</v>
      </c>
      <c r="F243" s="23" t="s">
        <v>666</v>
      </c>
      <c r="G243" s="24">
        <v>5</v>
      </c>
      <c r="H243" s="24">
        <v>3759999</v>
      </c>
    </row>
    <row r="244" spans="1:8" x14ac:dyDescent="0.2">
      <c r="A244" s="21" t="s">
        <v>269</v>
      </c>
      <c r="B244" s="22">
        <v>1</v>
      </c>
      <c r="C244" s="22">
        <v>694444</v>
      </c>
      <c r="F244" s="23" t="s">
        <v>826</v>
      </c>
      <c r="G244" s="24">
        <v>20</v>
      </c>
      <c r="H244" s="24">
        <v>583340</v>
      </c>
    </row>
    <row r="245" spans="1:8" x14ac:dyDescent="0.2">
      <c r="A245" s="21" t="s">
        <v>270</v>
      </c>
      <c r="B245" s="22">
        <v>2</v>
      </c>
      <c r="C245" s="22">
        <v>418180</v>
      </c>
      <c r="F245" s="23" t="s">
        <v>906</v>
      </c>
      <c r="G245" s="24">
        <v>2</v>
      </c>
      <c r="H245" s="24">
        <v>379628</v>
      </c>
    </row>
    <row r="246" spans="1:8" x14ac:dyDescent="0.2">
      <c r="A246" s="21" t="s">
        <v>271</v>
      </c>
      <c r="B246" s="22">
        <v>2</v>
      </c>
      <c r="C246" s="22">
        <v>1245686</v>
      </c>
      <c r="F246" s="23" t="s">
        <v>907</v>
      </c>
      <c r="G246" s="24">
        <v>3</v>
      </c>
      <c r="H246" s="24">
        <v>722223</v>
      </c>
    </row>
    <row r="247" spans="1:8" x14ac:dyDescent="0.2">
      <c r="A247" s="21" t="s">
        <v>272</v>
      </c>
      <c r="B247" s="22">
        <v>1</v>
      </c>
      <c r="C247" s="22">
        <v>3769090</v>
      </c>
      <c r="F247" s="23" t="s">
        <v>2672</v>
      </c>
      <c r="G247" s="24">
        <v>0</v>
      </c>
      <c r="H247" s="24">
        <v>0</v>
      </c>
    </row>
    <row r="248" spans="1:8" x14ac:dyDescent="0.2">
      <c r="A248" s="21" t="s">
        <v>274</v>
      </c>
      <c r="B248" s="25">
        <v>9</v>
      </c>
      <c r="C248" s="25">
        <v>0</v>
      </c>
      <c r="F248" s="23" t="s">
        <v>3591</v>
      </c>
      <c r="G248" s="24">
        <v>0</v>
      </c>
      <c r="H248" s="24">
        <v>0</v>
      </c>
    </row>
    <row r="249" spans="1:8" x14ac:dyDescent="0.2">
      <c r="A249" s="21" t="s">
        <v>275</v>
      </c>
      <c r="B249" s="22">
        <v>1</v>
      </c>
      <c r="C249" s="22">
        <v>14230909</v>
      </c>
      <c r="F249" s="23" t="s">
        <v>2673</v>
      </c>
      <c r="G249" s="24">
        <v>6</v>
      </c>
      <c r="H249" s="24">
        <v>1223636</v>
      </c>
    </row>
    <row r="250" spans="1:8" x14ac:dyDescent="0.2">
      <c r="A250" s="21" t="s">
        <v>276</v>
      </c>
      <c r="B250" s="25">
        <v>12</v>
      </c>
      <c r="C250" s="25">
        <v>0</v>
      </c>
      <c r="F250" s="23" t="s">
        <v>2674</v>
      </c>
      <c r="G250" s="24">
        <v>0</v>
      </c>
      <c r="H250" s="24">
        <v>0</v>
      </c>
    </row>
    <row r="251" spans="1:8" x14ac:dyDescent="0.2">
      <c r="A251" s="21" t="s">
        <v>277</v>
      </c>
      <c r="B251" s="25">
        <v>3</v>
      </c>
      <c r="C251" s="25">
        <v>0</v>
      </c>
      <c r="F251" s="23" t="s">
        <v>2675</v>
      </c>
      <c r="G251" s="24">
        <v>15</v>
      </c>
      <c r="H251" s="24">
        <v>1319311</v>
      </c>
    </row>
    <row r="252" spans="1:8" x14ac:dyDescent="0.2">
      <c r="A252" s="21" t="s">
        <v>278</v>
      </c>
      <c r="B252" s="22">
        <v>2</v>
      </c>
      <c r="C252" s="22">
        <v>1036362</v>
      </c>
      <c r="F252" s="23" t="s">
        <v>2022</v>
      </c>
      <c r="G252" s="24">
        <v>0</v>
      </c>
      <c r="H252" s="24">
        <v>0</v>
      </c>
    </row>
    <row r="253" spans="1:8" x14ac:dyDescent="0.2">
      <c r="A253" s="21" t="s">
        <v>279</v>
      </c>
      <c r="B253" s="22">
        <v>2</v>
      </c>
      <c r="C253" s="22">
        <v>45454</v>
      </c>
      <c r="F253" s="23" t="s">
        <v>917</v>
      </c>
      <c r="G253" s="24">
        <v>5</v>
      </c>
      <c r="H253" s="24">
        <v>690910</v>
      </c>
    </row>
    <row r="254" spans="1:8" x14ac:dyDescent="0.2">
      <c r="A254" s="21" t="s">
        <v>281</v>
      </c>
      <c r="B254" s="22">
        <v>2</v>
      </c>
      <c r="C254" s="22">
        <v>45454</v>
      </c>
      <c r="F254" s="23" t="s">
        <v>755</v>
      </c>
      <c r="G254" s="24">
        <v>10</v>
      </c>
      <c r="H254" s="24">
        <v>2081820</v>
      </c>
    </row>
    <row r="255" spans="1:8" x14ac:dyDescent="0.2">
      <c r="A255" s="21" t="s">
        <v>282</v>
      </c>
      <c r="B255" s="22">
        <v>2</v>
      </c>
      <c r="C255" s="22">
        <v>45454</v>
      </c>
      <c r="F255" s="23" t="s">
        <v>1825</v>
      </c>
      <c r="G255" s="24">
        <v>25</v>
      </c>
      <c r="H255" s="24">
        <v>24357241</v>
      </c>
    </row>
    <row r="256" spans="1:8" x14ac:dyDescent="0.2">
      <c r="A256" s="21" t="s">
        <v>283</v>
      </c>
      <c r="B256" s="22">
        <v>2</v>
      </c>
      <c r="C256" s="22">
        <v>45454</v>
      </c>
      <c r="F256" s="23" t="s">
        <v>1475</v>
      </c>
      <c r="G256" s="24">
        <v>42</v>
      </c>
      <c r="H256" s="24">
        <v>13211948</v>
      </c>
    </row>
    <row r="257" spans="1:8" x14ac:dyDescent="0.2">
      <c r="A257" s="21" t="s">
        <v>284</v>
      </c>
      <c r="B257" s="22">
        <v>4</v>
      </c>
      <c r="C257" s="22">
        <v>90908</v>
      </c>
      <c r="F257" s="23" t="s">
        <v>1537</v>
      </c>
      <c r="G257" s="24">
        <v>49</v>
      </c>
      <c r="H257" s="24">
        <v>4009082</v>
      </c>
    </row>
    <row r="258" spans="1:8" x14ac:dyDescent="0.2">
      <c r="A258" s="21" t="s">
        <v>285</v>
      </c>
      <c r="B258" s="22">
        <v>3</v>
      </c>
      <c r="C258" s="22">
        <v>68181</v>
      </c>
      <c r="F258" s="23" t="s">
        <v>2676</v>
      </c>
      <c r="G258" s="24">
        <v>0</v>
      </c>
      <c r="H258" s="24">
        <v>0</v>
      </c>
    </row>
    <row r="259" spans="1:8" x14ac:dyDescent="0.2">
      <c r="A259" s="21" t="s">
        <v>286</v>
      </c>
      <c r="B259" s="22">
        <v>3</v>
      </c>
      <c r="C259" s="22">
        <v>95454</v>
      </c>
      <c r="F259" s="23" t="s">
        <v>3592</v>
      </c>
      <c r="G259" s="24">
        <v>0</v>
      </c>
      <c r="H259" s="24">
        <v>0</v>
      </c>
    </row>
    <row r="260" spans="1:8" x14ac:dyDescent="0.2">
      <c r="A260" s="21" t="s">
        <v>287</v>
      </c>
      <c r="B260" s="22">
        <v>3</v>
      </c>
      <c r="C260" s="22">
        <v>95454</v>
      </c>
      <c r="F260" s="23" t="s">
        <v>2678</v>
      </c>
      <c r="G260" s="24">
        <v>0</v>
      </c>
      <c r="H260" s="24">
        <v>0</v>
      </c>
    </row>
    <row r="261" spans="1:8" x14ac:dyDescent="0.2">
      <c r="A261" s="21" t="s">
        <v>288</v>
      </c>
      <c r="B261" s="22">
        <v>3</v>
      </c>
      <c r="C261" s="22">
        <v>95454</v>
      </c>
      <c r="F261" s="23" t="s">
        <v>2679</v>
      </c>
      <c r="G261" s="24">
        <v>0</v>
      </c>
      <c r="H261" s="24">
        <v>0</v>
      </c>
    </row>
    <row r="262" spans="1:8" x14ac:dyDescent="0.2">
      <c r="A262" s="21" t="s">
        <v>289</v>
      </c>
      <c r="B262" s="22">
        <v>3</v>
      </c>
      <c r="C262" s="22">
        <v>95454</v>
      </c>
      <c r="F262" s="23" t="s">
        <v>2680</v>
      </c>
      <c r="G262" s="24">
        <v>0</v>
      </c>
      <c r="H262" s="24">
        <v>0</v>
      </c>
    </row>
    <row r="263" spans="1:8" x14ac:dyDescent="0.2">
      <c r="A263" s="21" t="s">
        <v>290</v>
      </c>
      <c r="B263" s="22">
        <v>6</v>
      </c>
      <c r="C263" s="22">
        <v>97763634</v>
      </c>
      <c r="F263" s="23" t="s">
        <v>565</v>
      </c>
      <c r="G263" s="24">
        <v>5</v>
      </c>
      <c r="H263" s="24">
        <v>6363635</v>
      </c>
    </row>
    <row r="264" spans="1:8" x14ac:dyDescent="0.2">
      <c r="A264" s="21" t="s">
        <v>291</v>
      </c>
      <c r="B264" s="25">
        <v>1</v>
      </c>
      <c r="C264" s="25">
        <v>0</v>
      </c>
      <c r="F264" s="23" t="s">
        <v>789</v>
      </c>
      <c r="G264" s="24">
        <v>4</v>
      </c>
      <c r="H264" s="24">
        <v>4909088</v>
      </c>
    </row>
    <row r="265" spans="1:8" x14ac:dyDescent="0.2">
      <c r="A265" s="21" t="s">
        <v>292</v>
      </c>
      <c r="B265" s="22">
        <v>2</v>
      </c>
      <c r="C265" s="22">
        <v>17300000</v>
      </c>
      <c r="F265" s="23" t="s">
        <v>2681</v>
      </c>
      <c r="G265" s="24">
        <v>0</v>
      </c>
      <c r="H265" s="24">
        <v>0</v>
      </c>
    </row>
    <row r="266" spans="1:8" x14ac:dyDescent="0.2">
      <c r="A266" s="21" t="s">
        <v>293</v>
      </c>
      <c r="B266" s="22">
        <v>1</v>
      </c>
      <c r="C266" s="22">
        <v>2318182</v>
      </c>
      <c r="F266" s="23" t="s">
        <v>2682</v>
      </c>
      <c r="G266" s="24">
        <v>0</v>
      </c>
      <c r="H266" s="24">
        <v>0</v>
      </c>
    </row>
    <row r="267" spans="1:8" x14ac:dyDescent="0.2">
      <c r="A267" s="21" t="s">
        <v>294</v>
      </c>
      <c r="B267" s="22">
        <v>3</v>
      </c>
      <c r="C267" s="22">
        <v>12136362</v>
      </c>
      <c r="F267" s="23" t="s">
        <v>2683</v>
      </c>
      <c r="G267" s="24">
        <v>0</v>
      </c>
      <c r="H267" s="24">
        <v>0</v>
      </c>
    </row>
    <row r="268" spans="1:8" x14ac:dyDescent="0.2">
      <c r="A268" s="21" t="s">
        <v>295</v>
      </c>
      <c r="B268" s="25">
        <v>3</v>
      </c>
      <c r="C268" s="25">
        <v>0</v>
      </c>
      <c r="F268" s="23" t="s">
        <v>2304</v>
      </c>
      <c r="G268" s="24">
        <v>5</v>
      </c>
      <c r="H268" s="24">
        <v>8045455</v>
      </c>
    </row>
    <row r="269" spans="1:8" x14ac:dyDescent="0.2">
      <c r="A269" s="21" t="s">
        <v>296</v>
      </c>
      <c r="B269" s="22">
        <v>8</v>
      </c>
      <c r="C269" s="22">
        <v>4436360</v>
      </c>
      <c r="F269" s="23" t="s">
        <v>2684</v>
      </c>
      <c r="G269" s="24">
        <v>0</v>
      </c>
      <c r="H269" s="24">
        <v>0</v>
      </c>
    </row>
    <row r="270" spans="1:8" x14ac:dyDescent="0.2">
      <c r="A270" s="21" t="s">
        <v>297</v>
      </c>
      <c r="B270" s="22">
        <v>1</v>
      </c>
      <c r="C270" s="22">
        <v>554545</v>
      </c>
      <c r="F270" s="23" t="s">
        <v>1488</v>
      </c>
      <c r="G270" s="24">
        <v>6</v>
      </c>
      <c r="H270" s="24">
        <v>981816</v>
      </c>
    </row>
    <row r="271" spans="1:8" x14ac:dyDescent="0.2">
      <c r="A271" s="21" t="s">
        <v>298</v>
      </c>
      <c r="B271" s="22">
        <v>1</v>
      </c>
      <c r="C271" s="22">
        <v>554545</v>
      </c>
      <c r="F271" s="23" t="s">
        <v>2685</v>
      </c>
      <c r="G271" s="24">
        <v>0</v>
      </c>
      <c r="H271" s="24">
        <v>0</v>
      </c>
    </row>
    <row r="272" spans="1:8" x14ac:dyDescent="0.2">
      <c r="A272" s="21" t="s">
        <v>299</v>
      </c>
      <c r="B272" s="22">
        <v>6</v>
      </c>
      <c r="C272" s="22">
        <v>3599998</v>
      </c>
      <c r="F272" s="23" t="s">
        <v>2686</v>
      </c>
      <c r="G272" s="24">
        <v>0</v>
      </c>
      <c r="H272" s="24">
        <v>0</v>
      </c>
    </row>
    <row r="273" spans="1:8" x14ac:dyDescent="0.2">
      <c r="A273" s="21" t="s">
        <v>300</v>
      </c>
      <c r="B273" s="22">
        <v>4</v>
      </c>
      <c r="C273" s="22">
        <v>800000</v>
      </c>
      <c r="F273" s="23" t="s">
        <v>2687</v>
      </c>
      <c r="G273" s="24">
        <v>0</v>
      </c>
      <c r="H273" s="24">
        <v>0</v>
      </c>
    </row>
    <row r="274" spans="1:8" x14ac:dyDescent="0.2">
      <c r="A274" s="21" t="s">
        <v>301</v>
      </c>
      <c r="B274" s="22">
        <v>2</v>
      </c>
      <c r="C274" s="22">
        <v>400000</v>
      </c>
      <c r="F274" s="23" t="s">
        <v>814</v>
      </c>
      <c r="G274" s="24">
        <v>10</v>
      </c>
      <c r="H274" s="24">
        <v>3172720</v>
      </c>
    </row>
    <row r="275" spans="1:8" x14ac:dyDescent="0.2">
      <c r="A275" s="21" t="s">
        <v>302</v>
      </c>
      <c r="B275" s="22">
        <v>10</v>
      </c>
      <c r="C275" s="22">
        <v>5573630</v>
      </c>
      <c r="F275" s="23" t="s">
        <v>2688</v>
      </c>
      <c r="G275" s="24">
        <v>0</v>
      </c>
      <c r="H275" s="24">
        <v>0</v>
      </c>
    </row>
    <row r="276" spans="1:8" x14ac:dyDescent="0.2">
      <c r="A276" s="21" t="s">
        <v>303</v>
      </c>
      <c r="B276" s="22">
        <v>10</v>
      </c>
      <c r="C276" s="22">
        <v>4028180</v>
      </c>
      <c r="F276" s="23" t="s">
        <v>63</v>
      </c>
      <c r="G276" s="24">
        <v>7</v>
      </c>
      <c r="H276" s="24">
        <v>13304242</v>
      </c>
    </row>
    <row r="277" spans="1:8" x14ac:dyDescent="0.2">
      <c r="A277" s="21" t="s">
        <v>304</v>
      </c>
      <c r="B277" s="22">
        <v>10</v>
      </c>
      <c r="C277" s="22">
        <v>6847270</v>
      </c>
      <c r="F277" s="23" t="s">
        <v>2689</v>
      </c>
      <c r="G277" s="24">
        <v>0</v>
      </c>
      <c r="H277" s="24">
        <v>0</v>
      </c>
    </row>
    <row r="278" spans="1:8" x14ac:dyDescent="0.2">
      <c r="A278" s="21" t="s">
        <v>305</v>
      </c>
      <c r="B278" s="22">
        <v>110</v>
      </c>
      <c r="C278" s="22">
        <v>24090820</v>
      </c>
      <c r="F278" s="23" t="s">
        <v>2690</v>
      </c>
      <c r="G278" s="24">
        <v>1</v>
      </c>
      <c r="H278" s="24">
        <v>3540910</v>
      </c>
    </row>
    <row r="279" spans="1:8" x14ac:dyDescent="0.2">
      <c r="A279" s="21" t="s">
        <v>306</v>
      </c>
      <c r="B279" s="25">
        <v>9</v>
      </c>
      <c r="C279" s="25">
        <v>0</v>
      </c>
      <c r="F279" s="23" t="s">
        <v>582</v>
      </c>
      <c r="G279" s="24">
        <v>1</v>
      </c>
      <c r="H279" s="24">
        <v>4500000</v>
      </c>
    </row>
    <row r="280" spans="1:8" x14ac:dyDescent="0.2">
      <c r="A280" s="21" t="s">
        <v>307</v>
      </c>
      <c r="B280" s="22">
        <v>2</v>
      </c>
      <c r="C280" s="22">
        <v>11090908</v>
      </c>
      <c r="F280" s="23" t="s">
        <v>2691</v>
      </c>
      <c r="G280" s="24">
        <v>0</v>
      </c>
      <c r="H280" s="24">
        <v>0</v>
      </c>
    </row>
    <row r="281" spans="1:8" x14ac:dyDescent="0.2">
      <c r="A281" s="21" t="s">
        <v>308</v>
      </c>
      <c r="B281" s="25">
        <v>3</v>
      </c>
      <c r="C281" s="25">
        <v>0</v>
      </c>
      <c r="F281" s="23" t="s">
        <v>2692</v>
      </c>
      <c r="G281" s="24">
        <v>0</v>
      </c>
      <c r="H281" s="24">
        <v>0</v>
      </c>
    </row>
    <row r="282" spans="1:8" x14ac:dyDescent="0.2">
      <c r="A282" s="21" t="s">
        <v>309</v>
      </c>
      <c r="B282" s="25">
        <v>2</v>
      </c>
      <c r="C282" s="25">
        <v>0</v>
      </c>
      <c r="F282" s="23" t="s">
        <v>1637</v>
      </c>
      <c r="G282" s="24">
        <v>5</v>
      </c>
      <c r="H282" s="24">
        <v>6325756</v>
      </c>
    </row>
    <row r="283" spans="1:8" x14ac:dyDescent="0.2">
      <c r="A283" s="21" t="s">
        <v>310</v>
      </c>
      <c r="B283" s="22">
        <v>16</v>
      </c>
      <c r="C283" s="22">
        <v>21076352</v>
      </c>
      <c r="F283" s="23" t="s">
        <v>2693</v>
      </c>
      <c r="G283" s="24">
        <v>0</v>
      </c>
      <c r="H283" s="24">
        <v>0</v>
      </c>
    </row>
    <row r="284" spans="1:8" x14ac:dyDescent="0.2">
      <c r="A284" s="21" t="s">
        <v>311</v>
      </c>
      <c r="B284" s="22">
        <v>2</v>
      </c>
      <c r="C284" s="22">
        <v>945454</v>
      </c>
      <c r="F284" s="23" t="s">
        <v>2694</v>
      </c>
      <c r="G284" s="24">
        <v>2</v>
      </c>
      <c r="H284" s="24">
        <v>1490910</v>
      </c>
    </row>
    <row r="285" spans="1:8" x14ac:dyDescent="0.2">
      <c r="A285" s="21" t="s">
        <v>312</v>
      </c>
      <c r="B285" s="22">
        <v>2</v>
      </c>
      <c r="C285" s="22">
        <v>127272</v>
      </c>
      <c r="F285" s="23" t="s">
        <v>2695</v>
      </c>
      <c r="G285" s="24">
        <v>0</v>
      </c>
      <c r="H285" s="24">
        <v>0</v>
      </c>
    </row>
    <row r="286" spans="1:8" x14ac:dyDescent="0.2">
      <c r="A286" s="21" t="s">
        <v>313</v>
      </c>
      <c r="B286" s="22">
        <v>2</v>
      </c>
      <c r="C286" s="22">
        <v>618182</v>
      </c>
      <c r="F286" s="23" t="s">
        <v>297</v>
      </c>
      <c r="G286" s="24">
        <v>1</v>
      </c>
      <c r="H286" s="24">
        <v>554545</v>
      </c>
    </row>
    <row r="287" spans="1:8" x14ac:dyDescent="0.2">
      <c r="A287" s="21" t="s">
        <v>314</v>
      </c>
      <c r="B287" s="22">
        <v>6</v>
      </c>
      <c r="C287" s="22">
        <v>1002000</v>
      </c>
      <c r="F287" s="23" t="s">
        <v>2696</v>
      </c>
      <c r="G287" s="24">
        <v>0</v>
      </c>
      <c r="H287" s="24">
        <v>0</v>
      </c>
    </row>
    <row r="288" spans="1:8" x14ac:dyDescent="0.2">
      <c r="A288" s="21" t="s">
        <v>315</v>
      </c>
      <c r="B288" s="22">
        <v>1</v>
      </c>
      <c r="C288" s="22">
        <v>13000</v>
      </c>
      <c r="F288" s="23" t="s">
        <v>2697</v>
      </c>
      <c r="G288" s="24">
        <v>0</v>
      </c>
      <c r="H288" s="24">
        <v>0</v>
      </c>
    </row>
    <row r="289" spans="1:8" x14ac:dyDescent="0.2">
      <c r="A289" s="21" t="s">
        <v>316</v>
      </c>
      <c r="B289" s="22">
        <v>2</v>
      </c>
      <c r="C289" s="22">
        <v>1480000</v>
      </c>
      <c r="F289" s="23" t="s">
        <v>2698</v>
      </c>
      <c r="G289" s="24">
        <v>0</v>
      </c>
      <c r="H289" s="24">
        <v>0</v>
      </c>
    </row>
    <row r="290" spans="1:8" x14ac:dyDescent="0.2">
      <c r="A290" s="21" t="s">
        <v>318</v>
      </c>
      <c r="B290" s="22">
        <v>8</v>
      </c>
      <c r="C290" s="22">
        <v>218176</v>
      </c>
      <c r="F290" s="23" t="s">
        <v>2699</v>
      </c>
      <c r="G290" s="24">
        <v>5</v>
      </c>
      <c r="H290" s="24">
        <v>4348483</v>
      </c>
    </row>
    <row r="291" spans="1:8" x14ac:dyDescent="0.2">
      <c r="A291" s="21" t="s">
        <v>319</v>
      </c>
      <c r="B291" s="22">
        <v>1</v>
      </c>
      <c r="C291" s="22">
        <v>454545</v>
      </c>
      <c r="F291" s="23" t="s">
        <v>2700</v>
      </c>
      <c r="G291" s="24">
        <v>0</v>
      </c>
      <c r="H291" s="24">
        <v>0</v>
      </c>
    </row>
    <row r="292" spans="1:8" x14ac:dyDescent="0.2">
      <c r="A292" s="21" t="s">
        <v>320</v>
      </c>
      <c r="B292" s="22">
        <v>3</v>
      </c>
      <c r="C292" s="22">
        <v>81816</v>
      </c>
      <c r="F292" s="23" t="s">
        <v>2701</v>
      </c>
      <c r="G292" s="24">
        <v>0</v>
      </c>
      <c r="H292" s="24">
        <v>0</v>
      </c>
    </row>
    <row r="293" spans="1:8" x14ac:dyDescent="0.2">
      <c r="A293" s="21" t="s">
        <v>321</v>
      </c>
      <c r="B293" s="22">
        <v>3</v>
      </c>
      <c r="C293" s="22">
        <v>81816</v>
      </c>
      <c r="F293" s="23" t="s">
        <v>839</v>
      </c>
      <c r="G293" s="24">
        <v>2</v>
      </c>
      <c r="H293" s="24">
        <v>3700000</v>
      </c>
    </row>
    <row r="294" spans="1:8" x14ac:dyDescent="0.2">
      <c r="A294" s="21" t="s">
        <v>322</v>
      </c>
      <c r="B294" s="22">
        <v>3</v>
      </c>
      <c r="C294" s="22">
        <v>81816</v>
      </c>
      <c r="F294" s="23" t="s">
        <v>2702</v>
      </c>
      <c r="G294" s="24">
        <v>0</v>
      </c>
      <c r="H294" s="24">
        <v>0</v>
      </c>
    </row>
    <row r="295" spans="1:8" x14ac:dyDescent="0.2">
      <c r="A295" s="21" t="s">
        <v>323</v>
      </c>
      <c r="B295" s="22">
        <v>1</v>
      </c>
      <c r="C295" s="22">
        <v>350000</v>
      </c>
      <c r="F295" s="23" t="s">
        <v>2703</v>
      </c>
      <c r="G295" s="24">
        <v>0</v>
      </c>
      <c r="H295" s="24">
        <v>0</v>
      </c>
    </row>
    <row r="296" spans="1:8" x14ac:dyDescent="0.2">
      <c r="A296" s="21" t="s">
        <v>324</v>
      </c>
      <c r="B296" s="22">
        <v>1</v>
      </c>
      <c r="C296" s="22">
        <v>100000</v>
      </c>
      <c r="F296" s="23" t="s">
        <v>3415</v>
      </c>
      <c r="G296" s="24">
        <v>249</v>
      </c>
      <c r="H296" s="24">
        <v>14966001</v>
      </c>
    </row>
    <row r="297" spans="1:8" x14ac:dyDescent="0.2">
      <c r="A297" s="21" t="s">
        <v>325</v>
      </c>
      <c r="B297" s="22">
        <v>3</v>
      </c>
      <c r="C297" s="22">
        <v>545454</v>
      </c>
      <c r="F297" s="23" t="s">
        <v>3499</v>
      </c>
      <c r="G297" s="24">
        <v>0</v>
      </c>
      <c r="H297" s="24">
        <v>0</v>
      </c>
    </row>
    <row r="298" spans="1:8" x14ac:dyDescent="0.2">
      <c r="A298" s="21" t="s">
        <v>326</v>
      </c>
      <c r="B298" s="25">
        <v>9</v>
      </c>
      <c r="C298" s="25">
        <v>0</v>
      </c>
      <c r="F298" s="23" t="s">
        <v>2705</v>
      </c>
      <c r="G298" s="24">
        <v>0</v>
      </c>
      <c r="H298" s="24">
        <v>0</v>
      </c>
    </row>
    <row r="299" spans="1:8" x14ac:dyDescent="0.2">
      <c r="A299" s="21" t="s">
        <v>327</v>
      </c>
      <c r="B299" s="22">
        <v>7</v>
      </c>
      <c r="C299" s="22">
        <v>23446362</v>
      </c>
      <c r="F299" s="23" t="s">
        <v>2706</v>
      </c>
      <c r="G299" s="24">
        <v>0</v>
      </c>
      <c r="H299" s="24">
        <v>0</v>
      </c>
    </row>
    <row r="300" spans="1:8" x14ac:dyDescent="0.2">
      <c r="A300" s="21" t="s">
        <v>328</v>
      </c>
      <c r="B300" s="22">
        <v>3</v>
      </c>
      <c r="C300" s="22">
        <v>828000</v>
      </c>
      <c r="F300" s="23" t="s">
        <v>2707</v>
      </c>
      <c r="G300" s="24">
        <v>0</v>
      </c>
      <c r="H300" s="24">
        <v>0</v>
      </c>
    </row>
    <row r="301" spans="1:8" x14ac:dyDescent="0.2">
      <c r="A301" s="21" t="s">
        <v>329</v>
      </c>
      <c r="B301" s="22">
        <v>1</v>
      </c>
      <c r="C301" s="22">
        <v>90000</v>
      </c>
      <c r="F301" s="23" t="s">
        <v>3500</v>
      </c>
      <c r="G301" s="24">
        <v>0</v>
      </c>
      <c r="H301" s="24">
        <v>0</v>
      </c>
    </row>
    <row r="302" spans="1:8" x14ac:dyDescent="0.2">
      <c r="A302" s="21" t="s">
        <v>330</v>
      </c>
      <c r="B302" s="22">
        <v>1</v>
      </c>
      <c r="C302" s="22">
        <v>200000</v>
      </c>
      <c r="F302" s="23" t="s">
        <v>2709</v>
      </c>
      <c r="G302" s="24">
        <v>0</v>
      </c>
      <c r="H302" s="24">
        <v>0</v>
      </c>
    </row>
    <row r="303" spans="1:8" x14ac:dyDescent="0.2">
      <c r="A303" s="21" t="s">
        <v>331</v>
      </c>
      <c r="B303" s="22">
        <v>4</v>
      </c>
      <c r="C303" s="22">
        <v>7292928</v>
      </c>
      <c r="F303" s="23" t="s">
        <v>148</v>
      </c>
      <c r="G303" s="24">
        <v>35</v>
      </c>
      <c r="H303" s="24">
        <v>11613630</v>
      </c>
    </row>
    <row r="304" spans="1:8" x14ac:dyDescent="0.2">
      <c r="A304" s="21" t="s">
        <v>332</v>
      </c>
      <c r="B304" s="22">
        <v>4</v>
      </c>
      <c r="C304" s="22">
        <v>2032724</v>
      </c>
      <c r="F304" s="23" t="s">
        <v>2710</v>
      </c>
      <c r="G304" s="24">
        <v>0</v>
      </c>
      <c r="H304" s="24">
        <v>0</v>
      </c>
    </row>
    <row r="305" spans="1:8" x14ac:dyDescent="0.2">
      <c r="A305" s="21" t="s">
        <v>333</v>
      </c>
      <c r="B305" s="22">
        <v>3</v>
      </c>
      <c r="C305" s="22">
        <v>3750000</v>
      </c>
      <c r="F305" s="23" t="s">
        <v>3802</v>
      </c>
      <c r="G305" s="24">
        <v>0</v>
      </c>
      <c r="H305" s="24">
        <v>0</v>
      </c>
    </row>
    <row r="306" spans="1:8" x14ac:dyDescent="0.2">
      <c r="A306" s="21" t="s">
        <v>334</v>
      </c>
      <c r="B306" s="22">
        <v>2</v>
      </c>
      <c r="C306" s="22">
        <v>454546</v>
      </c>
      <c r="F306" s="23" t="s">
        <v>2712</v>
      </c>
      <c r="G306" s="24">
        <v>0</v>
      </c>
      <c r="H306" s="24">
        <v>0</v>
      </c>
    </row>
    <row r="307" spans="1:8" x14ac:dyDescent="0.2">
      <c r="A307" s="21" t="s">
        <v>335</v>
      </c>
      <c r="B307" s="22">
        <v>20</v>
      </c>
      <c r="C307" s="22">
        <v>272720</v>
      </c>
      <c r="F307" s="23" t="s">
        <v>1942</v>
      </c>
      <c r="G307" s="24">
        <v>0</v>
      </c>
      <c r="H307" s="24">
        <v>0</v>
      </c>
    </row>
    <row r="308" spans="1:8" x14ac:dyDescent="0.2">
      <c r="A308" s="21" t="s">
        <v>336</v>
      </c>
      <c r="B308" s="22">
        <v>5</v>
      </c>
      <c r="C308" s="22">
        <v>136360</v>
      </c>
      <c r="F308" s="23" t="s">
        <v>2713</v>
      </c>
      <c r="G308" s="24">
        <v>0</v>
      </c>
      <c r="H308" s="24">
        <v>0</v>
      </c>
    </row>
    <row r="309" spans="1:8" x14ac:dyDescent="0.2">
      <c r="A309" s="21" t="s">
        <v>337</v>
      </c>
      <c r="B309" s="22">
        <v>5</v>
      </c>
      <c r="C309" s="22">
        <v>272725</v>
      </c>
      <c r="F309" s="23" t="s">
        <v>2714</v>
      </c>
      <c r="G309" s="24">
        <v>0</v>
      </c>
      <c r="H309" s="24">
        <v>0</v>
      </c>
    </row>
    <row r="310" spans="1:8" x14ac:dyDescent="0.2">
      <c r="A310" s="21" t="s">
        <v>338</v>
      </c>
      <c r="B310" s="22">
        <v>2</v>
      </c>
      <c r="C310" s="22">
        <v>30000000</v>
      </c>
      <c r="F310" s="23" t="s">
        <v>2715</v>
      </c>
      <c r="G310" s="24">
        <v>0</v>
      </c>
      <c r="H310" s="24">
        <v>0</v>
      </c>
    </row>
    <row r="311" spans="1:8" x14ac:dyDescent="0.2">
      <c r="A311" s="21" t="s">
        <v>339</v>
      </c>
      <c r="B311" s="25">
        <v>8</v>
      </c>
      <c r="C311" s="25">
        <v>0</v>
      </c>
      <c r="F311" s="23" t="s">
        <v>2006</v>
      </c>
      <c r="G311" s="24">
        <v>0</v>
      </c>
      <c r="H311" s="24">
        <v>0</v>
      </c>
    </row>
    <row r="312" spans="1:8" x14ac:dyDescent="0.2">
      <c r="A312" s="21" t="s">
        <v>340</v>
      </c>
      <c r="B312" s="22">
        <v>3</v>
      </c>
      <c r="C312" s="22">
        <v>36838181</v>
      </c>
      <c r="F312" s="23" t="s">
        <v>2716</v>
      </c>
      <c r="G312" s="24">
        <v>0</v>
      </c>
      <c r="H312" s="24">
        <v>0</v>
      </c>
    </row>
    <row r="313" spans="1:8" x14ac:dyDescent="0.2">
      <c r="A313" s="21" t="s">
        <v>341</v>
      </c>
      <c r="B313" s="22">
        <v>1</v>
      </c>
      <c r="C313" s="22">
        <v>595455</v>
      </c>
      <c r="F313" s="23" t="s">
        <v>2717</v>
      </c>
      <c r="G313" s="24">
        <v>14</v>
      </c>
      <c r="H313" s="24">
        <v>16877270</v>
      </c>
    </row>
    <row r="314" spans="1:8" x14ac:dyDescent="0.2">
      <c r="A314" s="21" t="s">
        <v>342</v>
      </c>
      <c r="B314" s="22">
        <v>10</v>
      </c>
      <c r="C314" s="22">
        <v>2572720</v>
      </c>
      <c r="F314" s="23" t="s">
        <v>2718</v>
      </c>
      <c r="G314" s="24">
        <v>0</v>
      </c>
      <c r="H314" s="24">
        <v>0</v>
      </c>
    </row>
    <row r="315" spans="1:8" x14ac:dyDescent="0.2">
      <c r="A315" s="21" t="s">
        <v>343</v>
      </c>
      <c r="B315" s="22">
        <v>5</v>
      </c>
      <c r="C315" s="22">
        <v>1286360</v>
      </c>
      <c r="F315" s="23" t="s">
        <v>2719</v>
      </c>
      <c r="G315" s="24">
        <v>0</v>
      </c>
      <c r="H315" s="24">
        <v>0</v>
      </c>
    </row>
    <row r="316" spans="1:8" x14ac:dyDescent="0.2">
      <c r="A316" s="21" t="s">
        <v>344</v>
      </c>
      <c r="B316" s="22">
        <v>5</v>
      </c>
      <c r="C316" s="22">
        <v>1286360</v>
      </c>
      <c r="F316" s="23" t="s">
        <v>2720</v>
      </c>
      <c r="G316" s="24">
        <v>0</v>
      </c>
      <c r="H316" s="24">
        <v>0</v>
      </c>
    </row>
    <row r="317" spans="1:8" x14ac:dyDescent="0.2">
      <c r="A317" s="21" t="s">
        <v>345</v>
      </c>
      <c r="B317" s="22">
        <v>2</v>
      </c>
      <c r="C317" s="22">
        <v>1283332</v>
      </c>
      <c r="F317" s="23" t="s">
        <v>2721</v>
      </c>
      <c r="G317" s="24">
        <v>0</v>
      </c>
      <c r="H317" s="24">
        <v>0</v>
      </c>
    </row>
    <row r="318" spans="1:8" x14ac:dyDescent="0.2">
      <c r="A318" s="21" t="s">
        <v>346</v>
      </c>
      <c r="B318" s="22">
        <v>2</v>
      </c>
      <c r="C318" s="22">
        <v>1860000</v>
      </c>
      <c r="F318" s="23" t="s">
        <v>762</v>
      </c>
      <c r="G318" s="24">
        <v>9</v>
      </c>
      <c r="H318" s="24">
        <v>1204545</v>
      </c>
    </row>
    <row r="319" spans="1:8" x14ac:dyDescent="0.2">
      <c r="A319" s="21" t="s">
        <v>347</v>
      </c>
      <c r="B319" s="22">
        <v>1</v>
      </c>
      <c r="C319" s="22">
        <v>185000</v>
      </c>
      <c r="F319" s="23" t="s">
        <v>2722</v>
      </c>
      <c r="G319" s="24">
        <v>0</v>
      </c>
      <c r="H319" s="24">
        <v>0</v>
      </c>
    </row>
    <row r="320" spans="1:8" x14ac:dyDescent="0.2">
      <c r="A320" s="21" t="s">
        <v>348</v>
      </c>
      <c r="B320" s="22">
        <v>1</v>
      </c>
      <c r="C320" s="22">
        <v>290000</v>
      </c>
      <c r="F320" s="23" t="s">
        <v>2723</v>
      </c>
      <c r="G320" s="24">
        <v>0</v>
      </c>
      <c r="H320" s="24">
        <v>0</v>
      </c>
    </row>
    <row r="321" spans="1:8" x14ac:dyDescent="0.2">
      <c r="A321" s="21" t="s">
        <v>349</v>
      </c>
      <c r="B321" s="22">
        <v>1</v>
      </c>
      <c r="C321" s="22">
        <v>2500000</v>
      </c>
      <c r="F321" s="23" t="s">
        <v>2724</v>
      </c>
      <c r="G321" s="24">
        <v>0</v>
      </c>
      <c r="H321" s="24">
        <v>0</v>
      </c>
    </row>
    <row r="322" spans="1:8" x14ac:dyDescent="0.2">
      <c r="A322" s="21" t="s">
        <v>351</v>
      </c>
      <c r="B322" s="22">
        <v>1</v>
      </c>
      <c r="C322" s="22">
        <v>586000</v>
      </c>
      <c r="F322" s="23" t="s">
        <v>285</v>
      </c>
      <c r="G322" s="24">
        <v>3</v>
      </c>
      <c r="H322" s="24">
        <v>68181</v>
      </c>
    </row>
    <row r="323" spans="1:8" x14ac:dyDescent="0.2">
      <c r="A323" s="21" t="s">
        <v>352</v>
      </c>
      <c r="B323" s="22">
        <v>1</v>
      </c>
      <c r="C323" s="22">
        <v>525000</v>
      </c>
      <c r="F323" s="23" t="s">
        <v>145</v>
      </c>
      <c r="G323" s="24">
        <v>4</v>
      </c>
      <c r="H323" s="24">
        <v>4581818</v>
      </c>
    </row>
    <row r="324" spans="1:8" x14ac:dyDescent="0.2">
      <c r="A324" s="21" t="s">
        <v>353</v>
      </c>
      <c r="B324" s="22">
        <v>1</v>
      </c>
      <c r="C324" s="22">
        <v>60000</v>
      </c>
      <c r="F324" s="23" t="s">
        <v>2725</v>
      </c>
      <c r="G324" s="24">
        <v>0</v>
      </c>
      <c r="H324" s="24">
        <v>0</v>
      </c>
    </row>
    <row r="325" spans="1:8" x14ac:dyDescent="0.2">
      <c r="A325" s="21" t="s">
        <v>354</v>
      </c>
      <c r="B325" s="22">
        <v>5</v>
      </c>
      <c r="C325" s="22">
        <v>2136360</v>
      </c>
      <c r="F325" s="23" t="s">
        <v>289</v>
      </c>
      <c r="G325" s="24">
        <v>3</v>
      </c>
      <c r="H325" s="24">
        <v>95454</v>
      </c>
    </row>
    <row r="326" spans="1:8" x14ac:dyDescent="0.2">
      <c r="A326" s="21" t="s">
        <v>355</v>
      </c>
      <c r="B326" s="22">
        <v>5</v>
      </c>
      <c r="C326" s="22">
        <v>636360</v>
      </c>
      <c r="F326" s="23" t="s">
        <v>1522</v>
      </c>
      <c r="G326" s="24">
        <v>150</v>
      </c>
      <c r="H326" s="24">
        <v>2759232</v>
      </c>
    </row>
    <row r="327" spans="1:8" x14ac:dyDescent="0.2">
      <c r="A327" s="21" t="s">
        <v>356</v>
      </c>
      <c r="B327" s="22">
        <v>5</v>
      </c>
      <c r="C327" s="22">
        <v>1104545</v>
      </c>
      <c r="F327" s="23" t="s">
        <v>2726</v>
      </c>
      <c r="G327" s="24">
        <v>0</v>
      </c>
      <c r="H327" s="24">
        <v>0</v>
      </c>
    </row>
    <row r="328" spans="1:8" x14ac:dyDescent="0.2">
      <c r="A328" s="21" t="s">
        <v>357</v>
      </c>
      <c r="B328" s="22">
        <v>5</v>
      </c>
      <c r="C328" s="22">
        <v>2113635</v>
      </c>
      <c r="F328" s="23" t="s">
        <v>2727</v>
      </c>
      <c r="G328" s="24">
        <v>0</v>
      </c>
      <c r="H328" s="24">
        <v>0</v>
      </c>
    </row>
    <row r="329" spans="1:8" x14ac:dyDescent="0.2">
      <c r="A329" s="21" t="s">
        <v>358</v>
      </c>
      <c r="B329" s="22">
        <v>4</v>
      </c>
      <c r="C329" s="22">
        <v>1527272</v>
      </c>
      <c r="F329" s="23" t="s">
        <v>1830</v>
      </c>
      <c r="G329" s="24">
        <v>267</v>
      </c>
      <c r="H329" s="24">
        <v>6764392</v>
      </c>
    </row>
    <row r="330" spans="1:8" x14ac:dyDescent="0.2">
      <c r="A330" s="21" t="s">
        <v>359</v>
      </c>
      <c r="B330" s="25">
        <v>9</v>
      </c>
      <c r="C330" s="25">
        <v>0</v>
      </c>
      <c r="F330" s="23" t="s">
        <v>2728</v>
      </c>
      <c r="G330" s="24">
        <v>1</v>
      </c>
      <c r="H330" s="24">
        <v>5750000</v>
      </c>
    </row>
    <row r="331" spans="1:8" x14ac:dyDescent="0.2">
      <c r="A331" s="21" t="s">
        <v>360</v>
      </c>
      <c r="B331" s="25">
        <v>0</v>
      </c>
      <c r="C331" s="25">
        <v>0</v>
      </c>
      <c r="F331" s="23" t="s">
        <v>2729</v>
      </c>
      <c r="G331" s="24">
        <v>0</v>
      </c>
      <c r="H331" s="24">
        <v>0</v>
      </c>
    </row>
    <row r="332" spans="1:8" x14ac:dyDescent="0.2">
      <c r="A332" s="21" t="s">
        <v>361</v>
      </c>
      <c r="B332" s="25">
        <v>0</v>
      </c>
      <c r="C332" s="25">
        <v>0</v>
      </c>
      <c r="F332" s="23" t="s">
        <v>823</v>
      </c>
      <c r="G332" s="24">
        <v>8</v>
      </c>
      <c r="H332" s="24">
        <v>3127272</v>
      </c>
    </row>
    <row r="333" spans="1:8" x14ac:dyDescent="0.2">
      <c r="A333" s="21" t="s">
        <v>363</v>
      </c>
      <c r="B333" s="25">
        <v>0</v>
      </c>
      <c r="C333" s="25">
        <v>0</v>
      </c>
      <c r="F333" s="23" t="s">
        <v>2730</v>
      </c>
      <c r="G333" s="24">
        <v>0</v>
      </c>
      <c r="H333" s="24">
        <v>0</v>
      </c>
    </row>
    <row r="334" spans="1:8" x14ac:dyDescent="0.2">
      <c r="A334" s="21" t="s">
        <v>364</v>
      </c>
      <c r="B334" s="22">
        <v>2</v>
      </c>
      <c r="C334" s="22">
        <v>500000</v>
      </c>
      <c r="F334" s="23" t="s">
        <v>2731</v>
      </c>
      <c r="G334" s="24">
        <v>2</v>
      </c>
      <c r="H334" s="24">
        <v>245454</v>
      </c>
    </row>
    <row r="335" spans="1:8" x14ac:dyDescent="0.2">
      <c r="A335" s="21" t="s">
        <v>366</v>
      </c>
      <c r="B335" s="22">
        <v>25</v>
      </c>
      <c r="C335" s="22">
        <v>6318175</v>
      </c>
      <c r="F335" s="23" t="s">
        <v>1533</v>
      </c>
      <c r="G335" s="24">
        <v>1</v>
      </c>
      <c r="H335" s="24">
        <v>252273</v>
      </c>
    </row>
    <row r="336" spans="1:8" x14ac:dyDescent="0.2">
      <c r="A336" s="21" t="s">
        <v>367</v>
      </c>
      <c r="B336" s="22">
        <v>24</v>
      </c>
      <c r="C336" s="22">
        <v>10254552</v>
      </c>
      <c r="F336" s="23" t="s">
        <v>663</v>
      </c>
      <c r="G336" s="24">
        <v>2</v>
      </c>
      <c r="H336" s="24">
        <v>1900000</v>
      </c>
    </row>
    <row r="337" spans="1:8" x14ac:dyDescent="0.2">
      <c r="A337" s="21" t="s">
        <v>368</v>
      </c>
      <c r="B337" s="22">
        <v>1</v>
      </c>
      <c r="C337" s="22">
        <v>972727</v>
      </c>
      <c r="F337" s="23" t="s">
        <v>2732</v>
      </c>
      <c r="G337" s="24">
        <v>0</v>
      </c>
      <c r="H337" s="24">
        <v>0</v>
      </c>
    </row>
    <row r="338" spans="1:8" x14ac:dyDescent="0.2">
      <c r="A338" s="21" t="s">
        <v>369</v>
      </c>
      <c r="B338" s="22">
        <v>19</v>
      </c>
      <c r="C338" s="22">
        <v>27031813</v>
      </c>
      <c r="F338" s="23" t="s">
        <v>2733</v>
      </c>
      <c r="G338" s="24">
        <v>0</v>
      </c>
      <c r="H338" s="24">
        <v>0</v>
      </c>
    </row>
    <row r="339" spans="1:8" x14ac:dyDescent="0.2">
      <c r="A339" s="21" t="s">
        <v>370</v>
      </c>
      <c r="B339" s="22">
        <v>910</v>
      </c>
      <c r="C339" s="22">
        <v>95135950</v>
      </c>
      <c r="F339" s="23" t="s">
        <v>2734</v>
      </c>
      <c r="G339" s="24">
        <v>0</v>
      </c>
      <c r="H339" s="24">
        <v>0</v>
      </c>
    </row>
    <row r="340" spans="1:8" x14ac:dyDescent="0.2">
      <c r="A340" s="21" t="s">
        <v>371</v>
      </c>
      <c r="B340" s="22">
        <v>27</v>
      </c>
      <c r="C340" s="22">
        <v>2700000</v>
      </c>
      <c r="F340" s="23" t="s">
        <v>2735</v>
      </c>
      <c r="G340" s="24">
        <v>0</v>
      </c>
      <c r="H340" s="24">
        <v>0</v>
      </c>
    </row>
    <row r="341" spans="1:8" x14ac:dyDescent="0.2">
      <c r="A341" s="21" t="s">
        <v>372</v>
      </c>
      <c r="B341" s="25">
        <v>0</v>
      </c>
      <c r="C341" s="25">
        <v>0</v>
      </c>
      <c r="F341" s="23" t="s">
        <v>2736</v>
      </c>
      <c r="G341" s="24">
        <v>0</v>
      </c>
      <c r="H341" s="24">
        <v>0</v>
      </c>
    </row>
    <row r="342" spans="1:8" x14ac:dyDescent="0.2">
      <c r="A342" s="21" t="s">
        <v>373</v>
      </c>
      <c r="B342" s="25">
        <v>5</v>
      </c>
      <c r="C342" s="25">
        <v>0</v>
      </c>
      <c r="F342" s="23" t="s">
        <v>2737</v>
      </c>
      <c r="G342" s="24">
        <v>0</v>
      </c>
      <c r="H342" s="24">
        <v>0</v>
      </c>
    </row>
    <row r="343" spans="1:8" x14ac:dyDescent="0.2">
      <c r="A343" s="21" t="s">
        <v>374</v>
      </c>
      <c r="B343" s="22">
        <v>5</v>
      </c>
      <c r="C343" s="22">
        <v>772725</v>
      </c>
      <c r="F343" s="23" t="s">
        <v>2189</v>
      </c>
      <c r="G343" s="24">
        <v>3</v>
      </c>
      <c r="H343" s="24">
        <v>3950000</v>
      </c>
    </row>
    <row r="344" spans="1:8" x14ac:dyDescent="0.2">
      <c r="A344" s="21" t="s">
        <v>375</v>
      </c>
      <c r="B344" s="25">
        <v>0</v>
      </c>
      <c r="C344" s="25">
        <v>0</v>
      </c>
      <c r="F344" s="23" t="s">
        <v>2738</v>
      </c>
      <c r="G344" s="24">
        <v>1</v>
      </c>
      <c r="H344" s="24">
        <v>3418181</v>
      </c>
    </row>
    <row r="345" spans="1:8" x14ac:dyDescent="0.2">
      <c r="A345" s="21" t="s">
        <v>376</v>
      </c>
      <c r="B345" s="25">
        <v>0</v>
      </c>
      <c r="C345" s="25">
        <v>0</v>
      </c>
      <c r="F345" s="23" t="s">
        <v>2739</v>
      </c>
      <c r="G345" s="24">
        <v>109</v>
      </c>
      <c r="H345" s="24">
        <v>378230000</v>
      </c>
    </row>
    <row r="346" spans="1:8" x14ac:dyDescent="0.2">
      <c r="A346" s="21" t="s">
        <v>377</v>
      </c>
      <c r="B346" s="25">
        <v>0</v>
      </c>
      <c r="C346" s="25">
        <v>0</v>
      </c>
      <c r="F346" s="23" t="s">
        <v>415</v>
      </c>
      <c r="G346" s="24">
        <v>210</v>
      </c>
      <c r="H346" s="24">
        <v>15963510</v>
      </c>
    </row>
    <row r="347" spans="1:8" x14ac:dyDescent="0.2">
      <c r="A347" s="21" t="s">
        <v>378</v>
      </c>
      <c r="B347" s="25">
        <v>0</v>
      </c>
      <c r="C347" s="25">
        <v>0</v>
      </c>
      <c r="F347" s="23" t="s">
        <v>416</v>
      </c>
      <c r="G347" s="24">
        <v>50</v>
      </c>
      <c r="H347" s="24">
        <v>6545430</v>
      </c>
    </row>
    <row r="348" spans="1:8" x14ac:dyDescent="0.2">
      <c r="A348" s="21" t="s">
        <v>379</v>
      </c>
      <c r="B348" s="25">
        <v>0</v>
      </c>
      <c r="C348" s="25">
        <v>0</v>
      </c>
      <c r="F348" s="23" t="s">
        <v>2740</v>
      </c>
      <c r="G348" s="24">
        <v>0</v>
      </c>
      <c r="H348" s="24">
        <v>0</v>
      </c>
    </row>
    <row r="349" spans="1:8" x14ac:dyDescent="0.2">
      <c r="A349" s="21" t="s">
        <v>380</v>
      </c>
      <c r="B349" s="25">
        <v>0</v>
      </c>
      <c r="C349" s="25">
        <v>0</v>
      </c>
      <c r="F349" s="23" t="s">
        <v>2741</v>
      </c>
      <c r="G349" s="24">
        <v>0</v>
      </c>
      <c r="H349" s="24">
        <v>0</v>
      </c>
    </row>
    <row r="350" spans="1:8" x14ac:dyDescent="0.2">
      <c r="A350" s="21" t="s">
        <v>381</v>
      </c>
      <c r="B350" s="25">
        <v>0</v>
      </c>
      <c r="C350" s="25">
        <v>0</v>
      </c>
      <c r="F350" s="23" t="s">
        <v>2742</v>
      </c>
      <c r="G350" s="24">
        <v>0</v>
      </c>
      <c r="H350" s="24">
        <v>0</v>
      </c>
    </row>
    <row r="351" spans="1:8" x14ac:dyDescent="0.2">
      <c r="A351" s="21" t="s">
        <v>382</v>
      </c>
      <c r="B351" s="22">
        <v>23</v>
      </c>
      <c r="C351" s="22">
        <v>113058170</v>
      </c>
      <c r="F351" s="23" t="s">
        <v>1551</v>
      </c>
      <c r="G351" s="24">
        <v>0</v>
      </c>
      <c r="H351" s="24">
        <v>0</v>
      </c>
    </row>
    <row r="352" spans="1:8" x14ac:dyDescent="0.2">
      <c r="A352" s="21" t="s">
        <v>383</v>
      </c>
      <c r="B352" s="22">
        <v>2</v>
      </c>
      <c r="C352" s="22">
        <v>6000000</v>
      </c>
      <c r="F352" s="23" t="s">
        <v>603</v>
      </c>
      <c r="G352" s="24">
        <v>1</v>
      </c>
      <c r="H352" s="24">
        <v>909090</v>
      </c>
    </row>
    <row r="353" spans="1:8" x14ac:dyDescent="0.2">
      <c r="A353" s="21" t="s">
        <v>384</v>
      </c>
      <c r="B353" s="22">
        <v>12</v>
      </c>
      <c r="C353" s="22">
        <v>1188000</v>
      </c>
      <c r="F353" s="23" t="s">
        <v>2743</v>
      </c>
      <c r="G353" s="24">
        <v>0</v>
      </c>
      <c r="H353" s="24">
        <v>0</v>
      </c>
    </row>
    <row r="354" spans="1:8" x14ac:dyDescent="0.2">
      <c r="A354" s="21" t="s">
        <v>385</v>
      </c>
      <c r="B354" s="22">
        <v>14</v>
      </c>
      <c r="C354" s="22">
        <v>70690900</v>
      </c>
      <c r="F354" s="23" t="s">
        <v>2744</v>
      </c>
      <c r="G354" s="24">
        <v>0</v>
      </c>
      <c r="H354" s="24">
        <v>0</v>
      </c>
    </row>
    <row r="355" spans="1:8" x14ac:dyDescent="0.2">
      <c r="A355" s="21" t="s">
        <v>386</v>
      </c>
      <c r="B355" s="22">
        <v>19</v>
      </c>
      <c r="C355" s="22">
        <v>13442727</v>
      </c>
      <c r="F355" s="23" t="s">
        <v>860</v>
      </c>
      <c r="G355" s="24">
        <v>3</v>
      </c>
      <c r="H355" s="24">
        <v>13545453</v>
      </c>
    </row>
    <row r="356" spans="1:8" x14ac:dyDescent="0.2">
      <c r="A356" s="21" t="s">
        <v>387</v>
      </c>
      <c r="B356" s="22">
        <v>5</v>
      </c>
      <c r="C356" s="22">
        <v>8954545</v>
      </c>
      <c r="F356" s="23" t="s">
        <v>2745</v>
      </c>
      <c r="G356" s="24">
        <v>0</v>
      </c>
      <c r="H356" s="24">
        <v>0</v>
      </c>
    </row>
    <row r="357" spans="1:8" x14ac:dyDescent="0.2">
      <c r="A357" s="21" t="s">
        <v>388</v>
      </c>
      <c r="B357" s="22">
        <v>1</v>
      </c>
      <c r="C357" s="22">
        <v>409091</v>
      </c>
      <c r="F357" s="23" t="s">
        <v>2746</v>
      </c>
      <c r="G357" s="24">
        <v>0</v>
      </c>
      <c r="H357" s="24">
        <v>0</v>
      </c>
    </row>
    <row r="358" spans="1:8" x14ac:dyDescent="0.2">
      <c r="A358" s="21" t="s">
        <v>389</v>
      </c>
      <c r="B358" s="25">
        <v>1</v>
      </c>
      <c r="C358" s="25">
        <v>0</v>
      </c>
      <c r="F358" s="23" t="s">
        <v>2747</v>
      </c>
      <c r="G358" s="24">
        <v>0</v>
      </c>
      <c r="H358" s="24">
        <v>0</v>
      </c>
    </row>
    <row r="359" spans="1:8" x14ac:dyDescent="0.2">
      <c r="A359" s="21" t="s">
        <v>390</v>
      </c>
      <c r="B359" s="22">
        <v>2</v>
      </c>
      <c r="C359" s="22">
        <v>5254544</v>
      </c>
      <c r="F359" s="23" t="s">
        <v>2748</v>
      </c>
      <c r="G359" s="24">
        <v>0</v>
      </c>
      <c r="H359" s="24">
        <v>0</v>
      </c>
    </row>
    <row r="360" spans="1:8" x14ac:dyDescent="0.2">
      <c r="A360" s="21" t="s">
        <v>391</v>
      </c>
      <c r="B360" s="25">
        <v>0</v>
      </c>
      <c r="C360" s="25">
        <v>0</v>
      </c>
      <c r="F360" s="23" t="s">
        <v>2749</v>
      </c>
      <c r="G360" s="24">
        <v>25</v>
      </c>
      <c r="H360" s="24">
        <v>18409100</v>
      </c>
    </row>
    <row r="361" spans="1:8" x14ac:dyDescent="0.2">
      <c r="A361" s="21" t="s">
        <v>393</v>
      </c>
      <c r="B361" s="25">
        <v>0</v>
      </c>
      <c r="C361" s="25">
        <v>0</v>
      </c>
      <c r="F361" s="23" t="s">
        <v>2750</v>
      </c>
      <c r="G361" s="24">
        <v>4</v>
      </c>
      <c r="H361" s="24">
        <v>1240000</v>
      </c>
    </row>
    <row r="362" spans="1:8" x14ac:dyDescent="0.2">
      <c r="A362" s="21" t="s">
        <v>394</v>
      </c>
      <c r="B362" s="25">
        <v>0</v>
      </c>
      <c r="C362" s="25">
        <v>0</v>
      </c>
      <c r="F362" s="23" t="s">
        <v>802</v>
      </c>
      <c r="G362" s="24">
        <v>2</v>
      </c>
      <c r="H362" s="24">
        <v>620000</v>
      </c>
    </row>
    <row r="363" spans="1:8" x14ac:dyDescent="0.2">
      <c r="A363" s="21" t="s">
        <v>395</v>
      </c>
      <c r="B363" s="22">
        <v>3</v>
      </c>
      <c r="C363" s="22">
        <v>810000</v>
      </c>
      <c r="F363" s="23" t="s">
        <v>2751</v>
      </c>
      <c r="G363" s="24">
        <v>0</v>
      </c>
      <c r="H363" s="24">
        <v>0</v>
      </c>
    </row>
    <row r="364" spans="1:8" x14ac:dyDescent="0.2">
      <c r="A364" s="21" t="s">
        <v>396</v>
      </c>
      <c r="B364" s="25">
        <v>0</v>
      </c>
      <c r="C364" s="25">
        <v>0</v>
      </c>
      <c r="F364" s="23" t="s">
        <v>1532</v>
      </c>
      <c r="G364" s="24">
        <v>20</v>
      </c>
      <c r="H364" s="24">
        <v>4421771</v>
      </c>
    </row>
    <row r="365" spans="1:8" x14ac:dyDescent="0.2">
      <c r="A365" s="21" t="s">
        <v>397</v>
      </c>
      <c r="B365" s="22">
        <v>2</v>
      </c>
      <c r="C365" s="22">
        <v>14090908</v>
      </c>
      <c r="F365" s="23" t="s">
        <v>2752</v>
      </c>
      <c r="G365" s="24">
        <v>0</v>
      </c>
      <c r="H365" s="24">
        <v>0</v>
      </c>
    </row>
    <row r="366" spans="1:8" x14ac:dyDescent="0.2">
      <c r="A366" s="21" t="s">
        <v>398</v>
      </c>
      <c r="B366" s="22">
        <v>1</v>
      </c>
      <c r="C366" s="22">
        <v>11081818</v>
      </c>
      <c r="F366" s="23" t="s">
        <v>2753</v>
      </c>
      <c r="G366" s="24">
        <v>0</v>
      </c>
      <c r="H366" s="24">
        <v>0</v>
      </c>
    </row>
    <row r="367" spans="1:8" x14ac:dyDescent="0.2">
      <c r="A367" s="21" t="s">
        <v>399</v>
      </c>
      <c r="B367" s="22">
        <v>3</v>
      </c>
      <c r="C367" s="22">
        <v>2863636</v>
      </c>
      <c r="F367" s="23" t="s">
        <v>168</v>
      </c>
      <c r="G367" s="24">
        <v>10</v>
      </c>
      <c r="H367" s="24">
        <v>18909087</v>
      </c>
    </row>
    <row r="368" spans="1:8" x14ac:dyDescent="0.2">
      <c r="A368" s="21" t="s">
        <v>401</v>
      </c>
      <c r="B368" s="22">
        <v>2</v>
      </c>
      <c r="C368" s="22">
        <v>181818</v>
      </c>
      <c r="F368" s="23" t="s">
        <v>2754</v>
      </c>
      <c r="G368" s="24">
        <v>0</v>
      </c>
      <c r="H368" s="24">
        <v>0</v>
      </c>
    </row>
    <row r="369" spans="1:8" x14ac:dyDescent="0.2">
      <c r="A369" s="21" t="s">
        <v>402</v>
      </c>
      <c r="B369" s="22">
        <v>10</v>
      </c>
      <c r="C369" s="22">
        <v>818170</v>
      </c>
      <c r="F369" s="23" t="s">
        <v>2755</v>
      </c>
      <c r="G369" s="24">
        <v>0</v>
      </c>
      <c r="H369" s="24">
        <v>0</v>
      </c>
    </row>
    <row r="370" spans="1:8" x14ac:dyDescent="0.2">
      <c r="A370" s="21" t="s">
        <v>403</v>
      </c>
      <c r="B370" s="22">
        <v>85</v>
      </c>
      <c r="C370" s="22">
        <v>1077527</v>
      </c>
      <c r="F370" s="23" t="s">
        <v>2756</v>
      </c>
      <c r="G370" s="24">
        <v>0</v>
      </c>
      <c r="H370" s="24">
        <v>0</v>
      </c>
    </row>
    <row r="371" spans="1:8" x14ac:dyDescent="0.2">
      <c r="A371" s="21" t="s">
        <v>405</v>
      </c>
      <c r="B371" s="22">
        <v>16</v>
      </c>
      <c r="C371" s="22">
        <v>50397664</v>
      </c>
      <c r="F371" s="23" t="s">
        <v>2758</v>
      </c>
      <c r="G371" s="24">
        <v>0</v>
      </c>
      <c r="H371" s="24">
        <v>0</v>
      </c>
    </row>
    <row r="372" spans="1:8" x14ac:dyDescent="0.2">
      <c r="A372" s="21" t="s">
        <v>406</v>
      </c>
      <c r="B372" s="22">
        <v>1</v>
      </c>
      <c r="C372" s="22">
        <v>8181818</v>
      </c>
      <c r="F372" s="23" t="s">
        <v>2759</v>
      </c>
      <c r="G372" s="24">
        <v>0</v>
      </c>
      <c r="H372" s="24">
        <v>0</v>
      </c>
    </row>
    <row r="373" spans="1:8" x14ac:dyDescent="0.2">
      <c r="A373" s="21" t="s">
        <v>408</v>
      </c>
      <c r="B373" s="22">
        <v>1</v>
      </c>
      <c r="C373" s="22">
        <v>1250000</v>
      </c>
      <c r="F373" s="23" t="s">
        <v>2760</v>
      </c>
      <c r="G373" s="24">
        <v>0</v>
      </c>
      <c r="H373" s="24">
        <v>0</v>
      </c>
    </row>
    <row r="374" spans="1:8" x14ac:dyDescent="0.2">
      <c r="A374" s="21" t="s">
        <v>409</v>
      </c>
      <c r="B374" s="22">
        <v>7</v>
      </c>
      <c r="C374" s="22">
        <v>80090907</v>
      </c>
      <c r="F374" s="23" t="s">
        <v>2761</v>
      </c>
      <c r="G374" s="24">
        <v>0</v>
      </c>
      <c r="H374" s="24">
        <v>0</v>
      </c>
    </row>
    <row r="375" spans="1:8" x14ac:dyDescent="0.2">
      <c r="A375" s="21" t="s">
        <v>410</v>
      </c>
      <c r="B375" s="25">
        <v>7</v>
      </c>
      <c r="C375" s="25">
        <v>0</v>
      </c>
      <c r="F375" s="23" t="s">
        <v>2762</v>
      </c>
      <c r="G375" s="24">
        <v>0</v>
      </c>
      <c r="H375" s="24">
        <v>0</v>
      </c>
    </row>
    <row r="376" spans="1:8" x14ac:dyDescent="0.2">
      <c r="A376" s="21" t="s">
        <v>411</v>
      </c>
      <c r="B376" s="25">
        <v>7</v>
      </c>
      <c r="C376" s="25">
        <v>0</v>
      </c>
      <c r="F376" s="23" t="s">
        <v>2763</v>
      </c>
      <c r="G376" s="24">
        <v>0</v>
      </c>
      <c r="H376" s="24">
        <v>0</v>
      </c>
    </row>
    <row r="377" spans="1:8" x14ac:dyDescent="0.2">
      <c r="A377" s="21" t="s">
        <v>412</v>
      </c>
      <c r="B377" s="25">
        <v>5</v>
      </c>
      <c r="C377" s="25">
        <v>0</v>
      </c>
      <c r="F377" s="23" t="s">
        <v>2764</v>
      </c>
      <c r="G377" s="24">
        <v>0</v>
      </c>
      <c r="H377" s="24">
        <v>0</v>
      </c>
    </row>
    <row r="378" spans="1:8" x14ac:dyDescent="0.2">
      <c r="A378" s="21" t="s">
        <v>413</v>
      </c>
      <c r="B378" s="22">
        <v>4</v>
      </c>
      <c r="C378" s="22">
        <v>4200000</v>
      </c>
      <c r="F378" s="23" t="s">
        <v>2765</v>
      </c>
      <c r="G378" s="24">
        <v>0</v>
      </c>
      <c r="H378" s="24">
        <v>0</v>
      </c>
    </row>
    <row r="379" spans="1:8" x14ac:dyDescent="0.2">
      <c r="A379" s="21" t="s">
        <v>414</v>
      </c>
      <c r="B379" s="22">
        <v>1</v>
      </c>
      <c r="C379" s="22">
        <v>9909091</v>
      </c>
      <c r="F379" s="23" t="s">
        <v>2766</v>
      </c>
      <c r="G379" s="24">
        <v>0</v>
      </c>
      <c r="H379" s="24">
        <v>0</v>
      </c>
    </row>
    <row r="380" spans="1:8" x14ac:dyDescent="0.2">
      <c r="A380" s="21" t="s">
        <v>415</v>
      </c>
      <c r="B380" s="22">
        <v>210</v>
      </c>
      <c r="C380" s="22">
        <v>15963510</v>
      </c>
      <c r="F380" s="23" t="s">
        <v>2767</v>
      </c>
      <c r="G380" s="24">
        <v>8</v>
      </c>
      <c r="H380" s="24">
        <v>1665448</v>
      </c>
    </row>
    <row r="381" spans="1:8" x14ac:dyDescent="0.2">
      <c r="A381" s="21" t="s">
        <v>416</v>
      </c>
      <c r="B381" s="22">
        <v>50</v>
      </c>
      <c r="C381" s="22">
        <v>6545430</v>
      </c>
      <c r="F381" s="23" t="s">
        <v>1517</v>
      </c>
      <c r="G381" s="24">
        <v>4</v>
      </c>
      <c r="H381" s="24">
        <v>4573091</v>
      </c>
    </row>
    <row r="382" spans="1:8" x14ac:dyDescent="0.2">
      <c r="A382" s="21" t="s">
        <v>417</v>
      </c>
      <c r="B382" s="22">
        <v>5</v>
      </c>
      <c r="C382" s="22">
        <v>750000</v>
      </c>
      <c r="F382" s="23" t="s">
        <v>2768</v>
      </c>
      <c r="G382" s="24">
        <v>13</v>
      </c>
      <c r="H382" s="24">
        <v>5120455</v>
      </c>
    </row>
    <row r="383" spans="1:8" x14ac:dyDescent="0.2">
      <c r="A383" s="21" t="s">
        <v>418</v>
      </c>
      <c r="B383" s="22">
        <v>2</v>
      </c>
      <c r="C383" s="22">
        <v>660000</v>
      </c>
      <c r="F383" s="23" t="s">
        <v>2769</v>
      </c>
      <c r="G383" s="24">
        <v>0</v>
      </c>
      <c r="H383" s="24">
        <v>0</v>
      </c>
    </row>
    <row r="384" spans="1:8" x14ac:dyDescent="0.2">
      <c r="A384" s="21" t="s">
        <v>419</v>
      </c>
      <c r="B384" s="22">
        <v>1</v>
      </c>
      <c r="C384" s="22">
        <v>17545454</v>
      </c>
      <c r="F384" s="23" t="s">
        <v>255</v>
      </c>
      <c r="G384" s="24">
        <v>20</v>
      </c>
      <c r="H384" s="24">
        <v>545440</v>
      </c>
    </row>
    <row r="385" spans="1:8" x14ac:dyDescent="0.2">
      <c r="A385" s="21" t="s">
        <v>420</v>
      </c>
      <c r="B385" s="22">
        <v>2</v>
      </c>
      <c r="C385" s="22">
        <v>909090</v>
      </c>
      <c r="F385" s="23" t="s">
        <v>920</v>
      </c>
      <c r="G385" s="24">
        <v>3</v>
      </c>
      <c r="H385" s="24">
        <v>16172727</v>
      </c>
    </row>
    <row r="386" spans="1:8" x14ac:dyDescent="0.2">
      <c r="A386" s="21" t="s">
        <v>421</v>
      </c>
      <c r="B386" s="25">
        <v>4</v>
      </c>
      <c r="C386" s="25">
        <v>0</v>
      </c>
      <c r="F386" s="23" t="s">
        <v>2770</v>
      </c>
      <c r="G386" s="24">
        <v>0</v>
      </c>
      <c r="H386" s="24">
        <v>0</v>
      </c>
    </row>
    <row r="387" spans="1:8" x14ac:dyDescent="0.2">
      <c r="A387" s="21" t="s">
        <v>422</v>
      </c>
      <c r="B387" s="22">
        <v>2</v>
      </c>
      <c r="C387" s="22">
        <v>15090910</v>
      </c>
      <c r="F387" s="23" t="s">
        <v>2771</v>
      </c>
      <c r="G387" s="24">
        <v>0</v>
      </c>
      <c r="H387" s="24">
        <v>0</v>
      </c>
    </row>
    <row r="388" spans="1:8" x14ac:dyDescent="0.2">
      <c r="A388" s="21" t="s">
        <v>423</v>
      </c>
      <c r="B388" s="22">
        <v>3</v>
      </c>
      <c r="C388" s="22">
        <v>3354546</v>
      </c>
      <c r="F388" s="23" t="s">
        <v>1957</v>
      </c>
      <c r="G388" s="24">
        <v>31</v>
      </c>
      <c r="H388" s="24">
        <v>7180515</v>
      </c>
    </row>
    <row r="389" spans="1:8" x14ac:dyDescent="0.2">
      <c r="A389" s="21" t="s">
        <v>424</v>
      </c>
      <c r="B389" s="22">
        <v>3</v>
      </c>
      <c r="C389" s="22">
        <v>5127273</v>
      </c>
      <c r="F389" s="23" t="s">
        <v>1710</v>
      </c>
      <c r="G389" s="24">
        <v>3</v>
      </c>
      <c r="H389" s="24">
        <v>1350600</v>
      </c>
    </row>
    <row r="390" spans="1:8" x14ac:dyDescent="0.2">
      <c r="A390" s="21" t="s">
        <v>425</v>
      </c>
      <c r="B390" s="22">
        <v>1</v>
      </c>
      <c r="C390" s="22">
        <v>8818181</v>
      </c>
      <c r="F390" s="23" t="s">
        <v>2772</v>
      </c>
      <c r="G390" s="24">
        <v>0</v>
      </c>
      <c r="H390" s="24">
        <v>0</v>
      </c>
    </row>
    <row r="391" spans="1:8" x14ac:dyDescent="0.2">
      <c r="A391" s="21" t="s">
        <v>426</v>
      </c>
      <c r="B391" s="22">
        <v>2</v>
      </c>
      <c r="C391" s="22">
        <v>909090</v>
      </c>
      <c r="F391" s="23" t="s">
        <v>941</v>
      </c>
      <c r="G391" s="24">
        <v>2</v>
      </c>
      <c r="H391" s="24">
        <v>9272726</v>
      </c>
    </row>
    <row r="392" spans="1:8" x14ac:dyDescent="0.2">
      <c r="A392" s="21" t="s">
        <v>427</v>
      </c>
      <c r="B392" s="22">
        <v>3</v>
      </c>
      <c r="C392" s="22">
        <v>8581819</v>
      </c>
      <c r="F392" s="23" t="s">
        <v>2773</v>
      </c>
      <c r="G392" s="24">
        <v>0</v>
      </c>
      <c r="H392" s="24">
        <v>0</v>
      </c>
    </row>
    <row r="393" spans="1:8" x14ac:dyDescent="0.2">
      <c r="A393" s="21" t="s">
        <v>428</v>
      </c>
      <c r="B393" s="22">
        <v>1</v>
      </c>
      <c r="C393" s="22">
        <v>2418182</v>
      </c>
      <c r="F393" s="23" t="s">
        <v>2774</v>
      </c>
      <c r="G393" s="24">
        <v>0</v>
      </c>
      <c r="H393" s="24">
        <v>0</v>
      </c>
    </row>
    <row r="394" spans="1:8" x14ac:dyDescent="0.2">
      <c r="A394" s="21" t="s">
        <v>429</v>
      </c>
      <c r="B394" s="22">
        <v>6</v>
      </c>
      <c r="C394" s="22">
        <v>12981816</v>
      </c>
      <c r="F394" s="23" t="s">
        <v>2775</v>
      </c>
      <c r="G394" s="24">
        <v>12</v>
      </c>
      <c r="H394" s="24">
        <v>8018630</v>
      </c>
    </row>
    <row r="395" spans="1:8" x14ac:dyDescent="0.2">
      <c r="A395" s="21" t="s">
        <v>430</v>
      </c>
      <c r="B395" s="22">
        <v>1</v>
      </c>
      <c r="C395" s="22">
        <v>2109091</v>
      </c>
      <c r="F395" s="23" t="s">
        <v>1963</v>
      </c>
      <c r="G395" s="24">
        <v>16</v>
      </c>
      <c r="H395" s="24">
        <v>15709088</v>
      </c>
    </row>
    <row r="396" spans="1:8" x14ac:dyDescent="0.2">
      <c r="A396" s="21" t="s">
        <v>431</v>
      </c>
      <c r="B396" s="22">
        <v>8</v>
      </c>
      <c r="C396" s="22">
        <v>16218176</v>
      </c>
      <c r="F396" s="23" t="s">
        <v>405</v>
      </c>
      <c r="G396" s="24">
        <v>16</v>
      </c>
      <c r="H396" s="24">
        <v>50397664</v>
      </c>
    </row>
    <row r="397" spans="1:8" x14ac:dyDescent="0.2">
      <c r="A397" s="21" t="s">
        <v>432</v>
      </c>
      <c r="B397" s="22">
        <v>10</v>
      </c>
      <c r="C397" s="22">
        <v>56136360</v>
      </c>
      <c r="F397" s="23" t="s">
        <v>2776</v>
      </c>
      <c r="G397" s="24">
        <v>0</v>
      </c>
      <c r="H397" s="24">
        <v>0</v>
      </c>
    </row>
    <row r="398" spans="1:8" x14ac:dyDescent="0.2">
      <c r="A398" s="21" t="s">
        <v>433</v>
      </c>
      <c r="B398" s="22">
        <v>10</v>
      </c>
      <c r="C398" s="22">
        <v>5090900</v>
      </c>
      <c r="F398" s="23" t="s">
        <v>2777</v>
      </c>
      <c r="G398" s="24">
        <v>0</v>
      </c>
      <c r="H398" s="24">
        <v>0</v>
      </c>
    </row>
    <row r="399" spans="1:8" x14ac:dyDescent="0.2">
      <c r="A399" s="21" t="s">
        <v>434</v>
      </c>
      <c r="B399" s="22">
        <v>2</v>
      </c>
      <c r="C399" s="22">
        <v>10454544</v>
      </c>
      <c r="F399" s="23" t="s">
        <v>2778</v>
      </c>
      <c r="G399" s="24">
        <v>0</v>
      </c>
      <c r="H399" s="24">
        <v>0</v>
      </c>
    </row>
    <row r="400" spans="1:8" x14ac:dyDescent="0.2">
      <c r="A400" s="21" t="s">
        <v>435</v>
      </c>
      <c r="B400" s="22">
        <v>30</v>
      </c>
      <c r="C400" s="22">
        <v>10590910</v>
      </c>
      <c r="F400" s="23" t="s">
        <v>2779</v>
      </c>
      <c r="G400" s="24">
        <v>0</v>
      </c>
      <c r="H400" s="24">
        <v>0</v>
      </c>
    </row>
    <row r="401" spans="1:8" x14ac:dyDescent="0.2">
      <c r="A401" s="21" t="s">
        <v>436</v>
      </c>
      <c r="B401" s="22">
        <v>10</v>
      </c>
      <c r="C401" s="22">
        <v>4940910</v>
      </c>
      <c r="F401" s="23" t="s">
        <v>2780</v>
      </c>
      <c r="G401" s="24">
        <v>0</v>
      </c>
      <c r="H401" s="24">
        <v>0</v>
      </c>
    </row>
    <row r="402" spans="1:8" x14ac:dyDescent="0.2">
      <c r="A402" s="21" t="s">
        <v>437</v>
      </c>
      <c r="B402" s="22">
        <v>5</v>
      </c>
      <c r="C402" s="22">
        <v>1068180</v>
      </c>
      <c r="F402" s="23" t="s">
        <v>435</v>
      </c>
      <c r="G402" s="24">
        <v>30</v>
      </c>
      <c r="H402" s="24">
        <v>10590910</v>
      </c>
    </row>
    <row r="403" spans="1:8" x14ac:dyDescent="0.2">
      <c r="A403" s="21" t="s">
        <v>438</v>
      </c>
      <c r="B403" s="22">
        <v>8</v>
      </c>
      <c r="C403" s="22">
        <v>2990910</v>
      </c>
      <c r="F403" s="23" t="s">
        <v>2781</v>
      </c>
      <c r="G403" s="24">
        <v>7</v>
      </c>
      <c r="H403" s="24">
        <v>2740343</v>
      </c>
    </row>
    <row r="404" spans="1:8" x14ac:dyDescent="0.2">
      <c r="A404" s="21" t="s">
        <v>439</v>
      </c>
      <c r="B404" s="22">
        <v>22</v>
      </c>
      <c r="C404" s="22">
        <v>3860000</v>
      </c>
      <c r="F404" s="23" t="s">
        <v>2782</v>
      </c>
      <c r="G404" s="24">
        <v>0</v>
      </c>
      <c r="H404" s="24">
        <v>0</v>
      </c>
    </row>
    <row r="405" spans="1:8" x14ac:dyDescent="0.2">
      <c r="A405" s="21" t="s">
        <v>440</v>
      </c>
      <c r="B405" s="22">
        <v>14</v>
      </c>
      <c r="C405" s="22">
        <v>2972724</v>
      </c>
      <c r="F405" s="23" t="s">
        <v>2783</v>
      </c>
      <c r="G405" s="24">
        <v>0</v>
      </c>
      <c r="H405" s="24">
        <v>0</v>
      </c>
    </row>
    <row r="406" spans="1:8" x14ac:dyDescent="0.2">
      <c r="A406" s="21" t="s">
        <v>441</v>
      </c>
      <c r="B406" s="22">
        <v>3</v>
      </c>
      <c r="C406" s="22">
        <v>1465200</v>
      </c>
      <c r="F406" s="23" t="s">
        <v>2784</v>
      </c>
      <c r="G406" s="24">
        <v>0</v>
      </c>
      <c r="H406" s="24">
        <v>0</v>
      </c>
    </row>
    <row r="407" spans="1:8" x14ac:dyDescent="0.2">
      <c r="A407" s="21" t="s">
        <v>442</v>
      </c>
      <c r="B407" s="22">
        <v>2</v>
      </c>
      <c r="C407" s="22">
        <v>1073000</v>
      </c>
      <c r="F407" s="23" t="s">
        <v>2785</v>
      </c>
      <c r="G407" s="24">
        <v>0</v>
      </c>
      <c r="H407" s="24">
        <v>0</v>
      </c>
    </row>
    <row r="408" spans="1:8" x14ac:dyDescent="0.2">
      <c r="A408" s="21" t="s">
        <v>443</v>
      </c>
      <c r="B408" s="22">
        <v>2</v>
      </c>
      <c r="C408" s="22">
        <v>8088200</v>
      </c>
      <c r="F408" s="23" t="s">
        <v>2786</v>
      </c>
      <c r="G408" s="24">
        <v>0</v>
      </c>
      <c r="H408" s="24">
        <v>0</v>
      </c>
    </row>
    <row r="409" spans="1:8" x14ac:dyDescent="0.2">
      <c r="A409" s="21" t="s">
        <v>444</v>
      </c>
      <c r="B409" s="22">
        <v>10</v>
      </c>
      <c r="C409" s="22">
        <v>5910000</v>
      </c>
      <c r="F409" s="23" t="s">
        <v>2787</v>
      </c>
      <c r="G409" s="24">
        <v>0</v>
      </c>
      <c r="H409" s="24">
        <v>0</v>
      </c>
    </row>
    <row r="410" spans="1:8" x14ac:dyDescent="0.2">
      <c r="A410" s="21" t="s">
        <v>445</v>
      </c>
      <c r="B410" s="22">
        <v>2</v>
      </c>
      <c r="C410" s="22">
        <v>592000</v>
      </c>
      <c r="F410" s="23" t="s">
        <v>2788</v>
      </c>
      <c r="G410" s="24">
        <v>0</v>
      </c>
      <c r="H410" s="24">
        <v>0</v>
      </c>
    </row>
    <row r="411" spans="1:8" x14ac:dyDescent="0.2">
      <c r="A411" s="21" t="s">
        <v>446</v>
      </c>
      <c r="B411" s="22">
        <v>40</v>
      </c>
      <c r="C411" s="22">
        <v>17454560</v>
      </c>
      <c r="F411" s="23" t="s">
        <v>2789</v>
      </c>
      <c r="G411" s="24">
        <v>0</v>
      </c>
      <c r="H411" s="24">
        <v>0</v>
      </c>
    </row>
    <row r="412" spans="1:8" x14ac:dyDescent="0.2">
      <c r="A412" s="21" t="s">
        <v>447</v>
      </c>
      <c r="B412" s="22">
        <v>6</v>
      </c>
      <c r="C412" s="22">
        <v>1223636</v>
      </c>
      <c r="F412" s="23" t="s">
        <v>628</v>
      </c>
      <c r="G412" s="24">
        <v>33</v>
      </c>
      <c r="H412" s="24">
        <v>2949093</v>
      </c>
    </row>
    <row r="413" spans="1:8" x14ac:dyDescent="0.2">
      <c r="A413" s="21" t="s">
        <v>448</v>
      </c>
      <c r="B413" s="22">
        <v>7</v>
      </c>
      <c r="C413" s="22">
        <v>570908</v>
      </c>
      <c r="F413" s="23" t="s">
        <v>610</v>
      </c>
      <c r="G413" s="24">
        <v>27</v>
      </c>
      <c r="H413" s="24">
        <v>19868185</v>
      </c>
    </row>
    <row r="414" spans="1:8" x14ac:dyDescent="0.2">
      <c r="A414" s="21" t="s">
        <v>449</v>
      </c>
      <c r="B414" s="22">
        <v>3</v>
      </c>
      <c r="C414" s="22">
        <v>968181</v>
      </c>
      <c r="F414" s="23" t="s">
        <v>2790</v>
      </c>
      <c r="G414" s="24">
        <v>52</v>
      </c>
      <c r="H414" s="24">
        <v>18430420</v>
      </c>
    </row>
    <row r="415" spans="1:8" x14ac:dyDescent="0.2">
      <c r="A415" s="21" t="s">
        <v>450</v>
      </c>
      <c r="B415" s="22">
        <v>64</v>
      </c>
      <c r="C415" s="22">
        <v>7040000</v>
      </c>
      <c r="F415" s="23" t="s">
        <v>2791</v>
      </c>
      <c r="G415" s="24">
        <v>0</v>
      </c>
      <c r="H415" s="24">
        <v>0</v>
      </c>
    </row>
    <row r="416" spans="1:8" x14ac:dyDescent="0.2">
      <c r="A416" s="21" t="s">
        <v>451</v>
      </c>
      <c r="B416" s="25">
        <v>0</v>
      </c>
      <c r="C416" s="25">
        <v>0</v>
      </c>
      <c r="F416" s="23" t="s">
        <v>2076</v>
      </c>
      <c r="G416" s="24">
        <v>5</v>
      </c>
      <c r="H416" s="24">
        <v>2926851</v>
      </c>
    </row>
    <row r="417" spans="1:8" x14ac:dyDescent="0.2">
      <c r="A417" s="21" t="s">
        <v>452</v>
      </c>
      <c r="B417" s="25">
        <v>0</v>
      </c>
      <c r="C417" s="25">
        <v>0</v>
      </c>
      <c r="F417" s="23" t="s">
        <v>2096</v>
      </c>
      <c r="G417" s="24">
        <v>0</v>
      </c>
      <c r="H417" s="24">
        <v>0</v>
      </c>
    </row>
    <row r="418" spans="1:8" x14ac:dyDescent="0.2">
      <c r="A418" s="21" t="s">
        <v>453</v>
      </c>
      <c r="B418" s="25">
        <v>0</v>
      </c>
      <c r="C418" s="25">
        <v>0</v>
      </c>
      <c r="F418" s="23" t="s">
        <v>2792</v>
      </c>
      <c r="G418" s="24">
        <v>0</v>
      </c>
      <c r="H418" s="24">
        <v>0</v>
      </c>
    </row>
    <row r="419" spans="1:8" x14ac:dyDescent="0.2">
      <c r="A419" s="21" t="s">
        <v>454</v>
      </c>
      <c r="B419" s="25">
        <v>0</v>
      </c>
      <c r="C419" s="25">
        <v>0</v>
      </c>
      <c r="F419" s="23" t="s">
        <v>2793</v>
      </c>
      <c r="G419" s="24">
        <v>0</v>
      </c>
      <c r="H419" s="24">
        <v>0</v>
      </c>
    </row>
    <row r="420" spans="1:8" x14ac:dyDescent="0.2">
      <c r="A420" s="21" t="s">
        <v>455</v>
      </c>
      <c r="B420" s="22">
        <v>5</v>
      </c>
      <c r="C420" s="22">
        <v>22727270</v>
      </c>
      <c r="F420" s="23" t="s">
        <v>418</v>
      </c>
      <c r="G420" s="24">
        <v>2</v>
      </c>
      <c r="H420" s="24">
        <v>660000</v>
      </c>
    </row>
    <row r="421" spans="1:8" x14ac:dyDescent="0.2">
      <c r="A421" s="21" t="s">
        <v>456</v>
      </c>
      <c r="B421" s="22">
        <v>1</v>
      </c>
      <c r="C421" s="22">
        <v>200000</v>
      </c>
      <c r="F421" s="23" t="s">
        <v>2794</v>
      </c>
      <c r="G421" s="24">
        <v>0</v>
      </c>
      <c r="H421" s="24">
        <v>0</v>
      </c>
    </row>
    <row r="422" spans="1:8" x14ac:dyDescent="0.2">
      <c r="A422" s="21" t="s">
        <v>457</v>
      </c>
      <c r="B422" s="22">
        <v>4</v>
      </c>
      <c r="C422" s="22">
        <v>16818179</v>
      </c>
      <c r="F422" s="23" t="s">
        <v>131</v>
      </c>
      <c r="G422" s="24">
        <v>16</v>
      </c>
      <c r="H422" s="24">
        <v>2174536</v>
      </c>
    </row>
    <row r="423" spans="1:8" x14ac:dyDescent="0.2">
      <c r="A423" s="21" t="s">
        <v>458</v>
      </c>
      <c r="B423" s="22">
        <v>2</v>
      </c>
      <c r="C423" s="22">
        <v>5254545</v>
      </c>
      <c r="F423" s="23" t="s">
        <v>1363</v>
      </c>
      <c r="G423" s="24">
        <v>0</v>
      </c>
      <c r="H423" s="24">
        <v>0</v>
      </c>
    </row>
    <row r="424" spans="1:8" x14ac:dyDescent="0.2">
      <c r="A424" s="21" t="s">
        <v>459</v>
      </c>
      <c r="B424" s="22">
        <v>1</v>
      </c>
      <c r="C424" s="22">
        <v>454545</v>
      </c>
      <c r="F424" s="23" t="s">
        <v>2795</v>
      </c>
      <c r="G424" s="24">
        <v>0</v>
      </c>
      <c r="H424" s="24">
        <v>0</v>
      </c>
    </row>
    <row r="425" spans="1:8" x14ac:dyDescent="0.2">
      <c r="A425" s="21" t="s">
        <v>461</v>
      </c>
      <c r="B425" s="22">
        <v>5</v>
      </c>
      <c r="C425" s="22">
        <v>2681820</v>
      </c>
      <c r="F425" s="23" t="s">
        <v>2796</v>
      </c>
      <c r="G425" s="24">
        <v>0</v>
      </c>
      <c r="H425" s="24">
        <v>0</v>
      </c>
    </row>
    <row r="426" spans="1:8" x14ac:dyDescent="0.2">
      <c r="A426" s="21" t="s">
        <v>462</v>
      </c>
      <c r="B426" s="22">
        <v>5</v>
      </c>
      <c r="C426" s="22">
        <v>3272725</v>
      </c>
      <c r="F426" s="23" t="s">
        <v>2797</v>
      </c>
      <c r="G426" s="24">
        <v>0</v>
      </c>
      <c r="H426" s="24">
        <v>0</v>
      </c>
    </row>
    <row r="427" spans="1:8" x14ac:dyDescent="0.2">
      <c r="A427" s="21" t="s">
        <v>463</v>
      </c>
      <c r="B427" s="22">
        <v>1</v>
      </c>
      <c r="C427" s="22">
        <v>827273</v>
      </c>
      <c r="F427" s="23" t="s">
        <v>2798</v>
      </c>
      <c r="G427" s="24">
        <v>0</v>
      </c>
      <c r="H427" s="24">
        <v>0</v>
      </c>
    </row>
    <row r="428" spans="1:8" x14ac:dyDescent="0.2">
      <c r="A428" s="21" t="s">
        <v>464</v>
      </c>
      <c r="B428" s="22">
        <v>24</v>
      </c>
      <c r="C428" s="22">
        <v>7818176</v>
      </c>
      <c r="F428" s="23" t="s">
        <v>2799</v>
      </c>
      <c r="G428" s="24">
        <v>0</v>
      </c>
      <c r="H428" s="24">
        <v>0</v>
      </c>
    </row>
    <row r="429" spans="1:8" x14ac:dyDescent="0.2">
      <c r="A429" s="21" t="s">
        <v>465</v>
      </c>
      <c r="B429" s="22">
        <v>6</v>
      </c>
      <c r="C429" s="22">
        <v>1954544</v>
      </c>
      <c r="F429" s="23" t="s">
        <v>2800</v>
      </c>
      <c r="G429" s="24">
        <v>0</v>
      </c>
      <c r="H429" s="24">
        <v>0</v>
      </c>
    </row>
    <row r="430" spans="1:8" x14ac:dyDescent="0.2">
      <c r="A430" s="21" t="s">
        <v>466</v>
      </c>
      <c r="B430" s="22">
        <v>2</v>
      </c>
      <c r="C430" s="22">
        <v>1490908</v>
      </c>
      <c r="F430" s="23" t="s">
        <v>2801</v>
      </c>
      <c r="G430" s="24">
        <v>0</v>
      </c>
      <c r="H430" s="24">
        <v>0</v>
      </c>
    </row>
    <row r="431" spans="1:8" x14ac:dyDescent="0.2">
      <c r="A431" s="21" t="s">
        <v>467</v>
      </c>
      <c r="B431" s="22">
        <v>1</v>
      </c>
      <c r="C431" s="22">
        <v>1000000</v>
      </c>
      <c r="F431" s="23" t="s">
        <v>2802</v>
      </c>
      <c r="G431" s="24">
        <v>0</v>
      </c>
      <c r="H431" s="24">
        <v>0</v>
      </c>
    </row>
    <row r="432" spans="1:8" x14ac:dyDescent="0.2">
      <c r="A432" s="21" t="s">
        <v>468</v>
      </c>
      <c r="B432" s="22">
        <v>4</v>
      </c>
      <c r="C432" s="22">
        <v>1200000</v>
      </c>
      <c r="F432" s="23" t="s">
        <v>2803</v>
      </c>
      <c r="G432" s="24">
        <v>0</v>
      </c>
      <c r="H432" s="24">
        <v>0</v>
      </c>
    </row>
    <row r="433" spans="1:8" x14ac:dyDescent="0.2">
      <c r="A433" s="21" t="s">
        <v>469</v>
      </c>
      <c r="B433" s="22">
        <v>11</v>
      </c>
      <c r="C433" s="22">
        <v>3400000</v>
      </c>
      <c r="F433" s="23" t="s">
        <v>2804</v>
      </c>
      <c r="G433" s="24">
        <v>0</v>
      </c>
      <c r="H433" s="24">
        <v>0</v>
      </c>
    </row>
    <row r="434" spans="1:8" x14ac:dyDescent="0.2">
      <c r="A434" s="21" t="s">
        <v>470</v>
      </c>
      <c r="B434" s="22">
        <v>4</v>
      </c>
      <c r="C434" s="22">
        <v>1400000</v>
      </c>
      <c r="F434" s="23" t="s">
        <v>2805</v>
      </c>
      <c r="G434" s="24">
        <v>0</v>
      </c>
      <c r="H434" s="24">
        <v>0</v>
      </c>
    </row>
    <row r="435" spans="1:8" x14ac:dyDescent="0.2">
      <c r="A435" s="21" t="s">
        <v>471</v>
      </c>
      <c r="B435" s="22">
        <v>14</v>
      </c>
      <c r="C435" s="22">
        <v>5320000</v>
      </c>
      <c r="F435" s="23" t="s">
        <v>2806</v>
      </c>
      <c r="G435" s="24">
        <v>0</v>
      </c>
      <c r="H435" s="24">
        <v>0</v>
      </c>
    </row>
    <row r="436" spans="1:8" x14ac:dyDescent="0.2">
      <c r="A436" s="21" t="s">
        <v>472</v>
      </c>
      <c r="B436" s="22">
        <v>15</v>
      </c>
      <c r="C436" s="22">
        <v>6300000</v>
      </c>
      <c r="F436" s="23" t="s">
        <v>2807</v>
      </c>
      <c r="G436" s="24">
        <v>0</v>
      </c>
      <c r="H436" s="24">
        <v>0</v>
      </c>
    </row>
    <row r="437" spans="1:8" x14ac:dyDescent="0.2">
      <c r="A437" s="21" t="s">
        <v>473</v>
      </c>
      <c r="B437" s="22">
        <v>2</v>
      </c>
      <c r="C437" s="22">
        <v>2509091</v>
      </c>
      <c r="F437" s="23" t="s">
        <v>2808</v>
      </c>
      <c r="G437" s="24">
        <v>0</v>
      </c>
      <c r="H437" s="24">
        <v>0</v>
      </c>
    </row>
    <row r="438" spans="1:8" x14ac:dyDescent="0.2">
      <c r="A438" s="21" t="s">
        <v>474</v>
      </c>
      <c r="B438" s="22">
        <v>2</v>
      </c>
      <c r="C438" s="22">
        <v>600000</v>
      </c>
      <c r="F438" s="23" t="s">
        <v>2809</v>
      </c>
      <c r="G438" s="24">
        <v>0</v>
      </c>
      <c r="H438" s="24">
        <v>0</v>
      </c>
    </row>
    <row r="439" spans="1:8" x14ac:dyDescent="0.2">
      <c r="A439" s="21" t="s">
        <v>475</v>
      </c>
      <c r="B439" s="22">
        <v>2</v>
      </c>
      <c r="C439" s="22">
        <v>520000</v>
      </c>
      <c r="F439" s="23" t="s">
        <v>2810</v>
      </c>
      <c r="G439" s="24">
        <v>0</v>
      </c>
      <c r="H439" s="24">
        <v>0</v>
      </c>
    </row>
    <row r="440" spans="1:8" x14ac:dyDescent="0.2">
      <c r="A440" s="21" t="s">
        <v>476</v>
      </c>
      <c r="B440" s="22">
        <v>1</v>
      </c>
      <c r="C440" s="22">
        <v>185000</v>
      </c>
      <c r="F440" s="23" t="s">
        <v>3521</v>
      </c>
      <c r="G440" s="24">
        <v>3</v>
      </c>
      <c r="H440" s="24">
        <v>3409089</v>
      </c>
    </row>
    <row r="441" spans="1:8" x14ac:dyDescent="0.2">
      <c r="A441" s="21" t="s">
        <v>477</v>
      </c>
      <c r="B441" s="22">
        <v>1</v>
      </c>
      <c r="C441" s="22">
        <v>680000</v>
      </c>
      <c r="F441" s="23" t="s">
        <v>2812</v>
      </c>
      <c r="G441" s="24">
        <v>0</v>
      </c>
      <c r="H441" s="24">
        <v>0</v>
      </c>
    </row>
    <row r="442" spans="1:8" x14ac:dyDescent="0.2">
      <c r="A442" s="21" t="s">
        <v>478</v>
      </c>
      <c r="B442" s="22">
        <v>69</v>
      </c>
      <c r="C442" s="22">
        <v>2061839</v>
      </c>
      <c r="F442" s="23" t="s">
        <v>2813</v>
      </c>
      <c r="G442" s="24">
        <v>0</v>
      </c>
      <c r="H442" s="24">
        <v>0</v>
      </c>
    </row>
    <row r="443" spans="1:8" x14ac:dyDescent="0.2">
      <c r="A443" s="21" t="s">
        <v>479</v>
      </c>
      <c r="B443" s="22">
        <v>1</v>
      </c>
      <c r="C443" s="22">
        <v>9854618</v>
      </c>
      <c r="F443" s="23" t="s">
        <v>2814</v>
      </c>
      <c r="G443" s="24">
        <v>0</v>
      </c>
      <c r="H443" s="24">
        <v>0</v>
      </c>
    </row>
    <row r="444" spans="1:8" x14ac:dyDescent="0.2">
      <c r="A444" s="21" t="s">
        <v>480</v>
      </c>
      <c r="B444" s="25">
        <v>1</v>
      </c>
      <c r="C444" s="25">
        <v>0</v>
      </c>
      <c r="F444" s="23" t="s">
        <v>2815</v>
      </c>
      <c r="G444" s="24">
        <v>0</v>
      </c>
      <c r="H444" s="24">
        <v>0</v>
      </c>
    </row>
    <row r="445" spans="1:8" x14ac:dyDescent="0.2">
      <c r="A445" s="21" t="s">
        <v>481</v>
      </c>
      <c r="B445" s="22">
        <v>15</v>
      </c>
      <c r="C445" s="22">
        <v>5468180</v>
      </c>
      <c r="F445" s="23" t="s">
        <v>1977</v>
      </c>
      <c r="G445" s="24">
        <v>0</v>
      </c>
      <c r="H445" s="24">
        <v>0</v>
      </c>
    </row>
    <row r="446" spans="1:8" x14ac:dyDescent="0.2">
      <c r="A446" s="21" t="s">
        <v>482</v>
      </c>
      <c r="B446" s="22">
        <v>2</v>
      </c>
      <c r="C446" s="22">
        <v>1536364</v>
      </c>
      <c r="F446" s="23" t="s">
        <v>2816</v>
      </c>
      <c r="G446" s="24">
        <v>0</v>
      </c>
      <c r="H446" s="24">
        <v>0</v>
      </c>
    </row>
    <row r="447" spans="1:8" x14ac:dyDescent="0.2">
      <c r="A447" s="21" t="s">
        <v>483</v>
      </c>
      <c r="B447" s="22">
        <v>8</v>
      </c>
      <c r="C447" s="22">
        <v>1821816</v>
      </c>
      <c r="F447" s="23" t="s">
        <v>2817</v>
      </c>
      <c r="G447" s="24">
        <v>0</v>
      </c>
      <c r="H447" s="24">
        <v>0</v>
      </c>
    </row>
    <row r="448" spans="1:8" x14ac:dyDescent="0.2">
      <c r="A448" s="21" t="s">
        <v>484</v>
      </c>
      <c r="B448" s="22">
        <v>6</v>
      </c>
      <c r="C448" s="22">
        <v>1366362</v>
      </c>
      <c r="F448" s="23" t="s">
        <v>2818</v>
      </c>
      <c r="G448" s="24">
        <v>0</v>
      </c>
      <c r="H448" s="24">
        <v>0</v>
      </c>
    </row>
    <row r="449" spans="1:8" x14ac:dyDescent="0.2">
      <c r="A449" s="21" t="s">
        <v>485</v>
      </c>
      <c r="B449" s="22">
        <v>6</v>
      </c>
      <c r="C449" s="22">
        <v>1366362</v>
      </c>
      <c r="F449" s="23" t="s">
        <v>2819</v>
      </c>
      <c r="G449" s="24">
        <v>0</v>
      </c>
      <c r="H449" s="24">
        <v>0</v>
      </c>
    </row>
    <row r="450" spans="1:8" x14ac:dyDescent="0.2">
      <c r="A450" s="21" t="s">
        <v>486</v>
      </c>
      <c r="B450" s="22">
        <v>2</v>
      </c>
      <c r="C450" s="22">
        <v>360000</v>
      </c>
      <c r="F450" s="23" t="s">
        <v>2820</v>
      </c>
      <c r="G450" s="24">
        <v>0</v>
      </c>
      <c r="H450" s="24">
        <v>0</v>
      </c>
    </row>
    <row r="451" spans="1:8" x14ac:dyDescent="0.2">
      <c r="A451" s="21" t="s">
        <v>487</v>
      </c>
      <c r="B451" s="22">
        <v>7</v>
      </c>
      <c r="C451" s="22">
        <v>1205455</v>
      </c>
      <c r="F451" s="23" t="s">
        <v>871</v>
      </c>
      <c r="G451" s="24">
        <v>1</v>
      </c>
      <c r="H451" s="24">
        <v>1527273</v>
      </c>
    </row>
    <row r="452" spans="1:8" x14ac:dyDescent="0.2">
      <c r="A452" s="21" t="s">
        <v>488</v>
      </c>
      <c r="B452" s="22">
        <v>3</v>
      </c>
      <c r="C452" s="22">
        <v>627273</v>
      </c>
      <c r="F452" s="23" t="s">
        <v>746</v>
      </c>
      <c r="G452" s="24">
        <v>2</v>
      </c>
      <c r="H452" s="24">
        <v>1320000</v>
      </c>
    </row>
    <row r="453" spans="1:8" x14ac:dyDescent="0.2">
      <c r="A453" s="21" t="s">
        <v>489</v>
      </c>
      <c r="B453" s="22">
        <v>3</v>
      </c>
      <c r="C453" s="22">
        <v>627273</v>
      </c>
      <c r="F453" s="23" t="s">
        <v>2821</v>
      </c>
      <c r="G453" s="24">
        <v>0</v>
      </c>
      <c r="H453" s="24">
        <v>0</v>
      </c>
    </row>
    <row r="454" spans="1:8" x14ac:dyDescent="0.2">
      <c r="A454" s="21" t="s">
        <v>490</v>
      </c>
      <c r="B454" s="22">
        <v>1</v>
      </c>
      <c r="C454" s="22">
        <v>468182</v>
      </c>
      <c r="F454" s="23" t="s">
        <v>1871</v>
      </c>
      <c r="G454" s="24">
        <v>0</v>
      </c>
      <c r="H454" s="24">
        <v>0</v>
      </c>
    </row>
    <row r="455" spans="1:8" x14ac:dyDescent="0.2">
      <c r="A455" s="21" t="s">
        <v>491</v>
      </c>
      <c r="B455" s="22">
        <v>1</v>
      </c>
      <c r="C455" s="22">
        <v>468182</v>
      </c>
      <c r="F455" s="23" t="s">
        <v>2822</v>
      </c>
      <c r="G455" s="24">
        <v>0</v>
      </c>
      <c r="H455" s="24">
        <v>0</v>
      </c>
    </row>
    <row r="456" spans="1:8" x14ac:dyDescent="0.2">
      <c r="A456" s="21" t="s">
        <v>492</v>
      </c>
      <c r="B456" s="22">
        <v>1</v>
      </c>
      <c r="C456" s="22">
        <v>468182</v>
      </c>
      <c r="F456" s="23" t="s">
        <v>2823</v>
      </c>
      <c r="G456" s="24">
        <v>0</v>
      </c>
      <c r="H456" s="24">
        <v>0</v>
      </c>
    </row>
    <row r="457" spans="1:8" x14ac:dyDescent="0.2">
      <c r="A457" s="21" t="s">
        <v>493</v>
      </c>
      <c r="B457" s="22">
        <v>1</v>
      </c>
      <c r="C457" s="22">
        <v>8090909</v>
      </c>
      <c r="F457" s="23" t="s">
        <v>2824</v>
      </c>
      <c r="G457" s="24">
        <v>0</v>
      </c>
      <c r="H457" s="24">
        <v>0</v>
      </c>
    </row>
    <row r="458" spans="1:8" x14ac:dyDescent="0.2">
      <c r="A458" s="21" t="s">
        <v>494</v>
      </c>
      <c r="B458" s="22">
        <v>5</v>
      </c>
      <c r="C458" s="22">
        <v>16745455</v>
      </c>
      <c r="F458" s="23" t="s">
        <v>2825</v>
      </c>
      <c r="G458" s="24">
        <v>51</v>
      </c>
      <c r="H458" s="24">
        <v>63433851</v>
      </c>
    </row>
    <row r="459" spans="1:8" x14ac:dyDescent="0.2">
      <c r="A459" s="21" t="s">
        <v>495</v>
      </c>
      <c r="B459" s="22">
        <v>14</v>
      </c>
      <c r="C459" s="22">
        <v>48645448</v>
      </c>
      <c r="F459" s="23" t="s">
        <v>2826</v>
      </c>
      <c r="G459" s="24">
        <v>0</v>
      </c>
      <c r="H459" s="24">
        <v>0</v>
      </c>
    </row>
    <row r="460" spans="1:8" x14ac:dyDescent="0.2">
      <c r="A460" s="21" t="s">
        <v>496</v>
      </c>
      <c r="B460" s="22">
        <v>3</v>
      </c>
      <c r="C460" s="22">
        <v>2618181</v>
      </c>
      <c r="F460" s="23" t="s">
        <v>2827</v>
      </c>
      <c r="G460" s="24">
        <v>0</v>
      </c>
      <c r="H460" s="24">
        <v>0</v>
      </c>
    </row>
    <row r="461" spans="1:8" x14ac:dyDescent="0.2">
      <c r="A461" s="21" t="s">
        <v>497</v>
      </c>
      <c r="B461" s="25">
        <v>0</v>
      </c>
      <c r="C461" s="25">
        <v>0</v>
      </c>
      <c r="F461" s="23" t="s">
        <v>2048</v>
      </c>
      <c r="G461" s="24">
        <v>0</v>
      </c>
      <c r="H461" s="24">
        <v>0</v>
      </c>
    </row>
    <row r="462" spans="1:8" x14ac:dyDescent="0.2">
      <c r="A462" s="21" t="s">
        <v>498</v>
      </c>
      <c r="B462" s="22">
        <v>1</v>
      </c>
      <c r="C462" s="22">
        <v>10363636</v>
      </c>
      <c r="F462" s="23" t="s">
        <v>3473</v>
      </c>
      <c r="G462" s="24">
        <v>0</v>
      </c>
      <c r="H462" s="24">
        <v>0</v>
      </c>
    </row>
    <row r="463" spans="1:8" x14ac:dyDescent="0.2">
      <c r="A463" s="21" t="s">
        <v>499</v>
      </c>
      <c r="B463" s="22">
        <v>50</v>
      </c>
      <c r="C463" s="22">
        <v>16818200</v>
      </c>
      <c r="F463" s="23" t="s">
        <v>2704</v>
      </c>
      <c r="G463" s="24">
        <v>0</v>
      </c>
      <c r="H463" s="24">
        <v>0</v>
      </c>
    </row>
    <row r="464" spans="1:8" x14ac:dyDescent="0.2">
      <c r="A464" s="21" t="s">
        <v>500</v>
      </c>
      <c r="B464" s="22">
        <v>5</v>
      </c>
      <c r="C464" s="22">
        <v>3000000</v>
      </c>
      <c r="F464" s="23" t="s">
        <v>2828</v>
      </c>
      <c r="G464" s="24">
        <v>0</v>
      </c>
      <c r="H464" s="24">
        <v>0</v>
      </c>
    </row>
    <row r="465" spans="1:8" x14ac:dyDescent="0.2">
      <c r="A465" s="21" t="s">
        <v>501</v>
      </c>
      <c r="B465" s="22">
        <v>5</v>
      </c>
      <c r="C465" s="22">
        <v>96454542</v>
      </c>
      <c r="F465" s="23" t="s">
        <v>872</v>
      </c>
      <c r="G465" s="24">
        <v>4</v>
      </c>
      <c r="H465" s="24">
        <v>560000</v>
      </c>
    </row>
    <row r="466" spans="1:8" x14ac:dyDescent="0.2">
      <c r="A466" s="21" t="s">
        <v>502</v>
      </c>
      <c r="B466" s="22">
        <v>14</v>
      </c>
      <c r="C466" s="22">
        <v>30536356</v>
      </c>
      <c r="F466" s="23" t="s">
        <v>2829</v>
      </c>
      <c r="G466" s="24">
        <v>38</v>
      </c>
      <c r="H466" s="24">
        <v>90244901</v>
      </c>
    </row>
    <row r="467" spans="1:8" x14ac:dyDescent="0.2">
      <c r="A467" s="21" t="s">
        <v>503</v>
      </c>
      <c r="B467" s="22">
        <v>6</v>
      </c>
      <c r="C467" s="22">
        <v>2631816</v>
      </c>
      <c r="F467" s="23" t="s">
        <v>2830</v>
      </c>
      <c r="G467" s="24">
        <v>0</v>
      </c>
      <c r="H467" s="24">
        <v>0</v>
      </c>
    </row>
    <row r="468" spans="1:8" x14ac:dyDescent="0.2">
      <c r="A468" s="21" t="s">
        <v>504</v>
      </c>
      <c r="B468" s="22">
        <v>5</v>
      </c>
      <c r="C468" s="22">
        <v>1590905</v>
      </c>
      <c r="F468" s="23" t="s">
        <v>2831</v>
      </c>
      <c r="G468" s="24">
        <v>1</v>
      </c>
      <c r="H468" s="24">
        <v>6181818</v>
      </c>
    </row>
    <row r="469" spans="1:8" x14ac:dyDescent="0.2">
      <c r="A469" s="21" t="s">
        <v>505</v>
      </c>
      <c r="B469" s="22">
        <v>3</v>
      </c>
      <c r="C469" s="22">
        <v>1336362</v>
      </c>
      <c r="F469" s="23" t="s">
        <v>2832</v>
      </c>
      <c r="G469" s="24">
        <v>0</v>
      </c>
      <c r="H469" s="24">
        <v>0</v>
      </c>
    </row>
    <row r="470" spans="1:8" x14ac:dyDescent="0.2">
      <c r="A470" s="21" t="s">
        <v>506</v>
      </c>
      <c r="B470" s="22">
        <v>20</v>
      </c>
      <c r="C470" s="22">
        <v>3295445</v>
      </c>
      <c r="F470" s="23" t="s">
        <v>2833</v>
      </c>
      <c r="G470" s="24">
        <v>0</v>
      </c>
      <c r="H470" s="24">
        <v>0</v>
      </c>
    </row>
    <row r="471" spans="1:8" x14ac:dyDescent="0.2">
      <c r="A471" s="21" t="s">
        <v>507</v>
      </c>
      <c r="B471" s="22">
        <v>2</v>
      </c>
      <c r="C471" s="22">
        <v>6238182</v>
      </c>
      <c r="F471" s="23" t="s">
        <v>2834</v>
      </c>
      <c r="G471" s="24">
        <v>0</v>
      </c>
      <c r="H471" s="24">
        <v>0</v>
      </c>
    </row>
    <row r="472" spans="1:8" x14ac:dyDescent="0.2">
      <c r="A472" s="21" t="s">
        <v>508</v>
      </c>
      <c r="B472" s="22">
        <v>1</v>
      </c>
      <c r="C472" s="22">
        <v>2654545</v>
      </c>
      <c r="F472" s="23" t="s">
        <v>2835</v>
      </c>
      <c r="G472" s="24">
        <v>0</v>
      </c>
      <c r="H472" s="24">
        <v>0</v>
      </c>
    </row>
    <row r="473" spans="1:8" x14ac:dyDescent="0.2">
      <c r="A473" s="21" t="s">
        <v>509</v>
      </c>
      <c r="B473" s="22">
        <v>8</v>
      </c>
      <c r="C473" s="22">
        <v>18718179</v>
      </c>
      <c r="F473" s="23" t="s">
        <v>2836</v>
      </c>
      <c r="G473" s="24">
        <v>0</v>
      </c>
      <c r="H473" s="24">
        <v>0</v>
      </c>
    </row>
    <row r="474" spans="1:8" x14ac:dyDescent="0.2">
      <c r="A474" s="21" t="s">
        <v>510</v>
      </c>
      <c r="B474" s="22">
        <v>4</v>
      </c>
      <c r="C474" s="22">
        <v>4072728</v>
      </c>
      <c r="F474" s="23" t="s">
        <v>2837</v>
      </c>
      <c r="G474" s="24">
        <v>0</v>
      </c>
      <c r="H474" s="24">
        <v>0</v>
      </c>
    </row>
    <row r="475" spans="1:8" x14ac:dyDescent="0.2">
      <c r="A475" s="21" t="s">
        <v>511</v>
      </c>
      <c r="B475" s="22">
        <v>3</v>
      </c>
      <c r="C475" s="22">
        <v>6381818</v>
      </c>
      <c r="F475" s="23" t="s">
        <v>2838</v>
      </c>
      <c r="G475" s="24">
        <v>0</v>
      </c>
      <c r="H475" s="24">
        <v>0</v>
      </c>
    </row>
    <row r="476" spans="1:8" x14ac:dyDescent="0.2">
      <c r="A476" s="21" t="s">
        <v>512</v>
      </c>
      <c r="B476" s="22">
        <v>3</v>
      </c>
      <c r="C476" s="22">
        <v>2536362</v>
      </c>
      <c r="F476" s="23" t="s">
        <v>2839</v>
      </c>
      <c r="G476" s="24">
        <v>0</v>
      </c>
      <c r="H476" s="24">
        <v>0</v>
      </c>
    </row>
    <row r="477" spans="1:8" x14ac:dyDescent="0.2">
      <c r="A477" s="21" t="s">
        <v>513</v>
      </c>
      <c r="B477" s="22">
        <v>1</v>
      </c>
      <c r="C477" s="22">
        <v>845454</v>
      </c>
      <c r="F477" s="23" t="s">
        <v>947</v>
      </c>
      <c r="G477" s="24">
        <v>1</v>
      </c>
      <c r="H477" s="24">
        <v>372727</v>
      </c>
    </row>
    <row r="478" spans="1:8" x14ac:dyDescent="0.2">
      <c r="A478" s="21" t="s">
        <v>514</v>
      </c>
      <c r="B478" s="22">
        <v>2</v>
      </c>
      <c r="C478" s="22">
        <v>1360000</v>
      </c>
      <c r="F478" s="23" t="s">
        <v>438</v>
      </c>
      <c r="G478" s="24">
        <v>8</v>
      </c>
      <c r="H478" s="24">
        <v>2990910</v>
      </c>
    </row>
    <row r="479" spans="1:8" x14ac:dyDescent="0.2">
      <c r="A479" s="21" t="s">
        <v>515</v>
      </c>
      <c r="B479" s="22">
        <v>41</v>
      </c>
      <c r="C479" s="22">
        <v>19044468</v>
      </c>
      <c r="F479" s="23" t="s">
        <v>2840</v>
      </c>
      <c r="G479" s="24">
        <v>0</v>
      </c>
      <c r="H479" s="24">
        <v>0</v>
      </c>
    </row>
    <row r="480" spans="1:8" x14ac:dyDescent="0.2">
      <c r="A480" s="21" t="s">
        <v>516</v>
      </c>
      <c r="B480" s="22">
        <v>15</v>
      </c>
      <c r="C480" s="22">
        <v>5328409</v>
      </c>
      <c r="F480" s="23" t="s">
        <v>661</v>
      </c>
      <c r="G480" s="24">
        <v>15</v>
      </c>
      <c r="H480" s="24">
        <v>2209095</v>
      </c>
    </row>
    <row r="481" spans="1:8" x14ac:dyDescent="0.2">
      <c r="A481" s="21" t="s">
        <v>517</v>
      </c>
      <c r="B481" s="25">
        <v>0</v>
      </c>
      <c r="C481" s="25">
        <v>0</v>
      </c>
      <c r="F481" s="23" t="s">
        <v>2841</v>
      </c>
      <c r="G481" s="24">
        <v>2</v>
      </c>
      <c r="H481" s="24">
        <v>1260000</v>
      </c>
    </row>
    <row r="482" spans="1:8" x14ac:dyDescent="0.2">
      <c r="A482" s="21" t="s">
        <v>518</v>
      </c>
      <c r="B482" s="22">
        <v>1</v>
      </c>
      <c r="C482" s="22">
        <v>5000000</v>
      </c>
      <c r="F482" s="23" t="s">
        <v>2842</v>
      </c>
      <c r="G482" s="24">
        <v>0</v>
      </c>
      <c r="H482" s="24">
        <v>0</v>
      </c>
    </row>
    <row r="483" spans="1:8" x14ac:dyDescent="0.2">
      <c r="A483" s="21" t="s">
        <v>519</v>
      </c>
      <c r="B483" s="25">
        <v>0</v>
      </c>
      <c r="C483" s="25">
        <v>0</v>
      </c>
      <c r="F483" s="23" t="s">
        <v>417</v>
      </c>
      <c r="G483" s="24">
        <v>5</v>
      </c>
      <c r="H483" s="24">
        <v>750000</v>
      </c>
    </row>
    <row r="484" spans="1:8" x14ac:dyDescent="0.2">
      <c r="A484" s="21" t="s">
        <v>520</v>
      </c>
      <c r="B484" s="25">
        <v>0</v>
      </c>
      <c r="C484" s="25">
        <v>0</v>
      </c>
      <c r="F484" s="23" t="s">
        <v>356</v>
      </c>
      <c r="G484" s="24">
        <v>5</v>
      </c>
      <c r="H484" s="24">
        <v>1104545</v>
      </c>
    </row>
    <row r="485" spans="1:8" x14ac:dyDescent="0.2">
      <c r="A485" s="21" t="s">
        <v>521</v>
      </c>
      <c r="B485" s="25">
        <v>0</v>
      </c>
      <c r="C485" s="25">
        <v>0</v>
      </c>
      <c r="F485" s="23" t="s">
        <v>222</v>
      </c>
      <c r="G485" s="24">
        <v>14</v>
      </c>
      <c r="H485" s="24">
        <v>3081814</v>
      </c>
    </row>
    <row r="486" spans="1:8" x14ac:dyDescent="0.2">
      <c r="A486" s="21" t="s">
        <v>522</v>
      </c>
      <c r="B486" s="22">
        <v>3</v>
      </c>
      <c r="C486" s="22">
        <v>3500000</v>
      </c>
      <c r="F486" s="23" t="s">
        <v>2843</v>
      </c>
      <c r="G486" s="24">
        <v>0</v>
      </c>
      <c r="H486" s="24">
        <v>0</v>
      </c>
    </row>
    <row r="487" spans="1:8" x14ac:dyDescent="0.2">
      <c r="A487" s="21" t="s">
        <v>523</v>
      </c>
      <c r="B487" s="22">
        <v>1</v>
      </c>
      <c r="C487" s="22">
        <v>27273</v>
      </c>
      <c r="F487" s="23" t="s">
        <v>217</v>
      </c>
      <c r="G487" s="24">
        <v>40</v>
      </c>
      <c r="H487" s="24">
        <v>7999990</v>
      </c>
    </row>
    <row r="488" spans="1:8" x14ac:dyDescent="0.2">
      <c r="A488" s="21" t="s">
        <v>525</v>
      </c>
      <c r="B488" s="22">
        <v>1</v>
      </c>
      <c r="C488" s="22">
        <v>15600</v>
      </c>
      <c r="F488" s="23" t="s">
        <v>342</v>
      </c>
      <c r="G488" s="24">
        <v>10</v>
      </c>
      <c r="H488" s="24">
        <v>2572720</v>
      </c>
    </row>
    <row r="489" spans="1:8" x14ac:dyDescent="0.2">
      <c r="A489" s="21" t="s">
        <v>526</v>
      </c>
      <c r="B489" s="22">
        <v>1</v>
      </c>
      <c r="C489" s="22">
        <v>15600</v>
      </c>
      <c r="F489" s="23" t="s">
        <v>233</v>
      </c>
      <c r="G489" s="24">
        <v>7</v>
      </c>
      <c r="H489" s="24">
        <v>2672726</v>
      </c>
    </row>
    <row r="490" spans="1:8" x14ac:dyDescent="0.2">
      <c r="A490" s="21" t="s">
        <v>527</v>
      </c>
      <c r="B490" s="22">
        <v>1</v>
      </c>
      <c r="C490" s="22">
        <v>15600</v>
      </c>
      <c r="F490" s="23" t="s">
        <v>2844</v>
      </c>
      <c r="G490" s="24">
        <v>0</v>
      </c>
      <c r="H490" s="24">
        <v>0</v>
      </c>
    </row>
    <row r="491" spans="1:8" x14ac:dyDescent="0.2">
      <c r="A491" s="21" t="s">
        <v>528</v>
      </c>
      <c r="B491" s="22">
        <v>1</v>
      </c>
      <c r="C491" s="22">
        <v>15600</v>
      </c>
      <c r="F491" s="23" t="s">
        <v>2845</v>
      </c>
      <c r="G491" s="24">
        <v>0</v>
      </c>
      <c r="H491" s="24">
        <v>0</v>
      </c>
    </row>
    <row r="492" spans="1:8" x14ac:dyDescent="0.2">
      <c r="A492" s="21" t="s">
        <v>529</v>
      </c>
      <c r="B492" s="22">
        <v>1</v>
      </c>
      <c r="C492" s="22">
        <v>32500</v>
      </c>
      <c r="F492" s="23" t="s">
        <v>2846</v>
      </c>
      <c r="G492" s="24">
        <v>0</v>
      </c>
      <c r="H492" s="24">
        <v>0</v>
      </c>
    </row>
    <row r="493" spans="1:8" x14ac:dyDescent="0.2">
      <c r="A493" s="21" t="s">
        <v>530</v>
      </c>
      <c r="B493" s="22">
        <v>1</v>
      </c>
      <c r="C493" s="22">
        <v>32500</v>
      </c>
      <c r="F493" s="23" t="s">
        <v>2847</v>
      </c>
      <c r="G493" s="24">
        <v>0</v>
      </c>
      <c r="H493" s="24">
        <v>0</v>
      </c>
    </row>
    <row r="494" spans="1:8" x14ac:dyDescent="0.2">
      <c r="A494" s="21" t="s">
        <v>531</v>
      </c>
      <c r="B494" s="22">
        <v>1</v>
      </c>
      <c r="C494" s="22">
        <v>15600</v>
      </c>
      <c r="F494" s="23" t="s">
        <v>2848</v>
      </c>
      <c r="G494" s="24">
        <v>6</v>
      </c>
      <c r="H494" s="24">
        <v>23072724</v>
      </c>
    </row>
    <row r="495" spans="1:8" x14ac:dyDescent="0.2">
      <c r="A495" s="21" t="s">
        <v>532</v>
      </c>
      <c r="B495" s="22">
        <v>1</v>
      </c>
      <c r="C495" s="22">
        <v>15600</v>
      </c>
      <c r="F495" s="23" t="s">
        <v>2849</v>
      </c>
      <c r="G495" s="24">
        <v>0</v>
      </c>
      <c r="H495" s="24">
        <v>0</v>
      </c>
    </row>
    <row r="496" spans="1:8" x14ac:dyDescent="0.2">
      <c r="A496" s="21" t="s">
        <v>533</v>
      </c>
      <c r="B496" s="22">
        <v>1</v>
      </c>
      <c r="C496" s="22">
        <v>15600</v>
      </c>
      <c r="F496" s="23" t="s">
        <v>2850</v>
      </c>
      <c r="G496" s="24">
        <v>0</v>
      </c>
      <c r="H496" s="24">
        <v>0</v>
      </c>
    </row>
    <row r="497" spans="1:8" x14ac:dyDescent="0.2">
      <c r="A497" s="21" t="s">
        <v>534</v>
      </c>
      <c r="B497" s="22">
        <v>1</v>
      </c>
      <c r="C497" s="22">
        <v>15600</v>
      </c>
      <c r="F497" s="23" t="s">
        <v>2851</v>
      </c>
      <c r="G497" s="24">
        <v>0</v>
      </c>
      <c r="H497" s="24">
        <v>0</v>
      </c>
    </row>
    <row r="498" spans="1:8" x14ac:dyDescent="0.2">
      <c r="A498" s="21" t="s">
        <v>535</v>
      </c>
      <c r="B498" s="22">
        <v>1</v>
      </c>
      <c r="C498" s="22">
        <v>15600</v>
      </c>
      <c r="F498" s="23" t="s">
        <v>2852</v>
      </c>
      <c r="G498" s="24">
        <v>4</v>
      </c>
      <c r="H498" s="24">
        <v>6290908</v>
      </c>
    </row>
    <row r="499" spans="1:8" x14ac:dyDescent="0.2">
      <c r="A499" s="21" t="s">
        <v>536</v>
      </c>
      <c r="B499" s="22">
        <v>1</v>
      </c>
      <c r="C499" s="22">
        <v>15600</v>
      </c>
      <c r="F499" s="23" t="s">
        <v>1443</v>
      </c>
      <c r="G499" s="24">
        <v>9</v>
      </c>
      <c r="H499" s="24">
        <v>1493177</v>
      </c>
    </row>
    <row r="500" spans="1:8" x14ac:dyDescent="0.2">
      <c r="A500" s="21" t="s">
        <v>537</v>
      </c>
      <c r="B500" s="22">
        <v>1</v>
      </c>
      <c r="C500" s="22">
        <v>15600</v>
      </c>
      <c r="F500" s="23" t="s">
        <v>506</v>
      </c>
      <c r="G500" s="24">
        <v>20</v>
      </c>
      <c r="H500" s="24">
        <v>3295445</v>
      </c>
    </row>
    <row r="501" spans="1:8" x14ac:dyDescent="0.2">
      <c r="A501" s="21" t="s">
        <v>538</v>
      </c>
      <c r="B501" s="22">
        <v>1</v>
      </c>
      <c r="C501" s="22">
        <v>39000</v>
      </c>
      <c r="F501" s="23" t="s">
        <v>3279</v>
      </c>
      <c r="G501" s="24">
        <v>37</v>
      </c>
      <c r="H501" s="24">
        <v>14055870</v>
      </c>
    </row>
    <row r="502" spans="1:8" x14ac:dyDescent="0.2">
      <c r="A502" s="21" t="s">
        <v>539</v>
      </c>
      <c r="B502" s="22">
        <v>1</v>
      </c>
      <c r="C502" s="22">
        <v>15600</v>
      </c>
      <c r="F502" s="23" t="s">
        <v>2854</v>
      </c>
      <c r="G502" s="24">
        <v>14</v>
      </c>
      <c r="H502" s="24">
        <v>5415018</v>
      </c>
    </row>
    <row r="503" spans="1:8" x14ac:dyDescent="0.2">
      <c r="A503" s="21" t="s">
        <v>540</v>
      </c>
      <c r="B503" s="22">
        <v>1</v>
      </c>
      <c r="C503" s="22">
        <v>16900</v>
      </c>
      <c r="F503" s="23" t="s">
        <v>2855</v>
      </c>
      <c r="G503" s="24">
        <v>38</v>
      </c>
      <c r="H503" s="24">
        <v>4685922</v>
      </c>
    </row>
    <row r="504" spans="1:8" x14ac:dyDescent="0.2">
      <c r="A504" s="21" t="s">
        <v>541</v>
      </c>
      <c r="B504" s="22">
        <v>1</v>
      </c>
      <c r="C504" s="22">
        <v>15600</v>
      </c>
      <c r="F504" s="23" t="s">
        <v>1843</v>
      </c>
      <c r="G504" s="24">
        <v>0</v>
      </c>
      <c r="H504" s="24">
        <v>0</v>
      </c>
    </row>
    <row r="505" spans="1:8" x14ac:dyDescent="0.2">
      <c r="A505" s="21" t="s">
        <v>542</v>
      </c>
      <c r="B505" s="22">
        <v>1</v>
      </c>
      <c r="C505" s="22">
        <v>15600</v>
      </c>
      <c r="F505" s="23" t="s">
        <v>2856</v>
      </c>
      <c r="G505" s="24">
        <v>0</v>
      </c>
      <c r="H505" s="24">
        <v>0</v>
      </c>
    </row>
    <row r="506" spans="1:8" x14ac:dyDescent="0.2">
      <c r="A506" s="21" t="s">
        <v>543</v>
      </c>
      <c r="B506" s="22">
        <v>1</v>
      </c>
      <c r="C506" s="22">
        <v>32500</v>
      </c>
      <c r="F506" s="23" t="s">
        <v>2857</v>
      </c>
      <c r="G506" s="24">
        <v>0</v>
      </c>
      <c r="H506" s="24">
        <v>0</v>
      </c>
    </row>
    <row r="507" spans="1:8" x14ac:dyDescent="0.2">
      <c r="A507" s="21" t="s">
        <v>544</v>
      </c>
      <c r="B507" s="22">
        <v>1</v>
      </c>
      <c r="C507" s="22">
        <v>32500</v>
      </c>
      <c r="F507" s="23" t="s">
        <v>563</v>
      </c>
      <c r="G507" s="24">
        <v>4</v>
      </c>
      <c r="H507" s="24">
        <v>7963636</v>
      </c>
    </row>
    <row r="508" spans="1:8" x14ac:dyDescent="0.2">
      <c r="A508" s="21" t="s">
        <v>545</v>
      </c>
      <c r="B508" s="22">
        <v>1</v>
      </c>
      <c r="C508" s="22">
        <v>15600</v>
      </c>
      <c r="F508" s="23" t="s">
        <v>2858</v>
      </c>
      <c r="G508" s="24">
        <v>24</v>
      </c>
      <c r="H508" s="24">
        <v>9964662</v>
      </c>
    </row>
    <row r="509" spans="1:8" x14ac:dyDescent="0.2">
      <c r="A509" s="21" t="s">
        <v>546</v>
      </c>
      <c r="B509" s="22">
        <v>1</v>
      </c>
      <c r="C509" s="22">
        <v>15600</v>
      </c>
      <c r="F509" s="23" t="s">
        <v>2859</v>
      </c>
      <c r="G509" s="24">
        <v>0</v>
      </c>
      <c r="H509" s="24">
        <v>0</v>
      </c>
    </row>
    <row r="510" spans="1:8" x14ac:dyDescent="0.2">
      <c r="A510" s="21" t="s">
        <v>547</v>
      </c>
      <c r="B510" s="22">
        <v>1</v>
      </c>
      <c r="C510" s="22">
        <v>15600</v>
      </c>
      <c r="F510" s="23" t="s">
        <v>2860</v>
      </c>
      <c r="G510" s="24">
        <v>9</v>
      </c>
      <c r="H510" s="24">
        <v>24610904</v>
      </c>
    </row>
    <row r="511" spans="1:8" x14ac:dyDescent="0.2">
      <c r="A511" s="21" t="s">
        <v>548</v>
      </c>
      <c r="B511" s="22">
        <v>1</v>
      </c>
      <c r="C511" s="22">
        <v>15600</v>
      </c>
      <c r="F511" s="23" t="s">
        <v>2861</v>
      </c>
      <c r="G511" s="24">
        <v>0</v>
      </c>
      <c r="H511" s="24">
        <v>0</v>
      </c>
    </row>
    <row r="512" spans="1:8" x14ac:dyDescent="0.2">
      <c r="A512" s="21" t="s">
        <v>549</v>
      </c>
      <c r="B512" s="22">
        <v>1</v>
      </c>
      <c r="C512" s="22">
        <v>15600</v>
      </c>
      <c r="F512" s="23" t="s">
        <v>2862</v>
      </c>
      <c r="G512" s="24">
        <v>0</v>
      </c>
      <c r="H512" s="24">
        <v>0</v>
      </c>
    </row>
    <row r="513" spans="1:8" x14ac:dyDescent="0.2">
      <c r="A513" s="21" t="s">
        <v>550</v>
      </c>
      <c r="B513" s="22">
        <v>1</v>
      </c>
      <c r="C513" s="22">
        <v>15600</v>
      </c>
      <c r="F513" s="23" t="s">
        <v>2864</v>
      </c>
      <c r="G513" s="24">
        <v>0</v>
      </c>
      <c r="H513" s="24">
        <v>0</v>
      </c>
    </row>
    <row r="514" spans="1:8" x14ac:dyDescent="0.2">
      <c r="A514" s="21" t="s">
        <v>551</v>
      </c>
      <c r="B514" s="22">
        <v>1</v>
      </c>
      <c r="C514" s="22">
        <v>27273</v>
      </c>
      <c r="F514" s="23" t="s">
        <v>1411</v>
      </c>
      <c r="G514" s="24">
        <v>7</v>
      </c>
      <c r="H514" s="24">
        <v>1050000</v>
      </c>
    </row>
    <row r="515" spans="1:8" x14ac:dyDescent="0.2">
      <c r="A515" s="21" t="s">
        <v>552</v>
      </c>
      <c r="B515" s="22">
        <v>1</v>
      </c>
      <c r="C515" s="22">
        <v>32500</v>
      </c>
      <c r="F515" s="23" t="s">
        <v>2865</v>
      </c>
      <c r="G515" s="24">
        <v>0</v>
      </c>
      <c r="H515" s="24">
        <v>0</v>
      </c>
    </row>
    <row r="516" spans="1:8" x14ac:dyDescent="0.2">
      <c r="A516" s="21" t="s">
        <v>553</v>
      </c>
      <c r="B516" s="22">
        <v>1</v>
      </c>
      <c r="C516" s="22">
        <v>15600</v>
      </c>
      <c r="F516" s="23" t="s">
        <v>2866</v>
      </c>
      <c r="G516" s="24">
        <v>0</v>
      </c>
      <c r="H516" s="24">
        <v>0</v>
      </c>
    </row>
    <row r="517" spans="1:8" x14ac:dyDescent="0.2">
      <c r="A517" s="21" t="s">
        <v>554</v>
      </c>
      <c r="B517" s="22">
        <v>1</v>
      </c>
      <c r="C517" s="22">
        <v>15600</v>
      </c>
      <c r="F517" s="23" t="s">
        <v>1501</v>
      </c>
      <c r="G517" s="24">
        <v>5</v>
      </c>
      <c r="H517" s="24">
        <v>2350000</v>
      </c>
    </row>
    <row r="518" spans="1:8" x14ac:dyDescent="0.2">
      <c r="A518" s="21" t="s">
        <v>555</v>
      </c>
      <c r="B518" s="22">
        <v>1</v>
      </c>
      <c r="C518" s="22">
        <v>15600</v>
      </c>
      <c r="F518" s="23" t="s">
        <v>94</v>
      </c>
      <c r="G518" s="24">
        <v>1</v>
      </c>
      <c r="H518" s="24">
        <v>680000</v>
      </c>
    </row>
    <row r="519" spans="1:8" x14ac:dyDescent="0.2">
      <c r="A519" s="21" t="s">
        <v>556</v>
      </c>
      <c r="B519" s="22">
        <v>1</v>
      </c>
      <c r="C519" s="22">
        <v>22100</v>
      </c>
      <c r="F519" s="23" t="s">
        <v>2867</v>
      </c>
      <c r="G519" s="24">
        <v>42</v>
      </c>
      <c r="H519" s="24">
        <v>7247286</v>
      </c>
    </row>
    <row r="520" spans="1:8" x14ac:dyDescent="0.2">
      <c r="A520" s="21" t="s">
        <v>557</v>
      </c>
      <c r="B520" s="22">
        <v>1</v>
      </c>
      <c r="C520" s="22">
        <v>15600</v>
      </c>
      <c r="F520" s="23" t="s">
        <v>1410</v>
      </c>
      <c r="G520" s="24">
        <v>22</v>
      </c>
      <c r="H520" s="24">
        <v>4277778</v>
      </c>
    </row>
    <row r="521" spans="1:8" x14ac:dyDescent="0.2">
      <c r="A521" s="21" t="s">
        <v>558</v>
      </c>
      <c r="B521" s="22">
        <v>1</v>
      </c>
      <c r="C521" s="22">
        <v>32500</v>
      </c>
      <c r="F521" s="23" t="s">
        <v>604</v>
      </c>
      <c r="G521" s="24">
        <v>32</v>
      </c>
      <c r="H521" s="24">
        <v>13096302</v>
      </c>
    </row>
    <row r="522" spans="1:8" x14ac:dyDescent="0.2">
      <c r="A522" s="21" t="s">
        <v>559</v>
      </c>
      <c r="B522" s="22">
        <v>1</v>
      </c>
      <c r="C522" s="22">
        <v>32500</v>
      </c>
      <c r="F522" s="23" t="s">
        <v>2868</v>
      </c>
      <c r="G522" s="24">
        <v>0</v>
      </c>
      <c r="H522" s="24">
        <v>0</v>
      </c>
    </row>
    <row r="523" spans="1:8" x14ac:dyDescent="0.2">
      <c r="A523" s="21" t="s">
        <v>560</v>
      </c>
      <c r="B523" s="22">
        <v>1</v>
      </c>
      <c r="C523" s="22">
        <v>15600</v>
      </c>
      <c r="F523" s="23" t="s">
        <v>2094</v>
      </c>
      <c r="G523" s="24">
        <v>28</v>
      </c>
      <c r="H523" s="24">
        <v>9234045</v>
      </c>
    </row>
    <row r="524" spans="1:8" x14ac:dyDescent="0.2">
      <c r="A524" s="21" t="s">
        <v>561</v>
      </c>
      <c r="B524" s="22">
        <v>1</v>
      </c>
      <c r="C524" s="22">
        <v>38999</v>
      </c>
      <c r="F524" s="23" t="s">
        <v>2869</v>
      </c>
      <c r="G524" s="24">
        <v>6</v>
      </c>
      <c r="H524" s="24">
        <v>2631816</v>
      </c>
    </row>
    <row r="525" spans="1:8" x14ac:dyDescent="0.2">
      <c r="A525" s="21" t="s">
        <v>562</v>
      </c>
      <c r="B525" s="22">
        <v>6</v>
      </c>
      <c r="C525" s="22">
        <v>9090908</v>
      </c>
      <c r="F525" s="23" t="s">
        <v>2870</v>
      </c>
      <c r="G525" s="24">
        <v>0</v>
      </c>
      <c r="H525" s="24">
        <v>0</v>
      </c>
    </row>
    <row r="526" spans="1:8" x14ac:dyDescent="0.2">
      <c r="A526" s="21" t="s">
        <v>563</v>
      </c>
      <c r="B526" s="22">
        <v>4</v>
      </c>
      <c r="C526" s="22">
        <v>7963636</v>
      </c>
      <c r="F526" s="23" t="s">
        <v>2871</v>
      </c>
      <c r="G526" s="24">
        <v>0</v>
      </c>
      <c r="H526" s="24">
        <v>0</v>
      </c>
    </row>
    <row r="527" spans="1:8" x14ac:dyDescent="0.2">
      <c r="A527" s="21" t="s">
        <v>564</v>
      </c>
      <c r="B527" s="22">
        <v>4</v>
      </c>
      <c r="C527" s="22">
        <v>5272724</v>
      </c>
      <c r="F527" s="23" t="s">
        <v>2872</v>
      </c>
      <c r="G527" s="24">
        <v>0</v>
      </c>
      <c r="H527" s="24">
        <v>0</v>
      </c>
    </row>
    <row r="528" spans="1:8" x14ac:dyDescent="0.2">
      <c r="A528" s="21" t="s">
        <v>565</v>
      </c>
      <c r="B528" s="22">
        <v>5</v>
      </c>
      <c r="C528" s="22">
        <v>6363635</v>
      </c>
      <c r="F528" s="23" t="s">
        <v>1503</v>
      </c>
      <c r="G528" s="24">
        <v>10</v>
      </c>
      <c r="H528" s="24">
        <v>3755450</v>
      </c>
    </row>
    <row r="529" spans="1:8" x14ac:dyDescent="0.2">
      <c r="A529" s="21" t="s">
        <v>566</v>
      </c>
      <c r="B529" s="22">
        <v>1</v>
      </c>
      <c r="C529" s="22">
        <v>590909</v>
      </c>
      <c r="F529" s="23" t="s">
        <v>1653</v>
      </c>
      <c r="G529" s="24">
        <v>38</v>
      </c>
      <c r="H529" s="24">
        <v>33653453</v>
      </c>
    </row>
    <row r="530" spans="1:8" x14ac:dyDescent="0.2">
      <c r="A530" s="21" t="s">
        <v>567</v>
      </c>
      <c r="B530" s="22">
        <v>1</v>
      </c>
      <c r="C530" s="22">
        <v>1322727</v>
      </c>
      <c r="F530" s="23" t="s">
        <v>2873</v>
      </c>
      <c r="G530" s="24">
        <v>1</v>
      </c>
      <c r="H530" s="24">
        <v>8818181</v>
      </c>
    </row>
    <row r="531" spans="1:8" x14ac:dyDescent="0.2">
      <c r="A531" s="21" t="s">
        <v>568</v>
      </c>
      <c r="B531" s="22">
        <v>2</v>
      </c>
      <c r="C531" s="22">
        <v>1909090</v>
      </c>
      <c r="F531" s="23" t="s">
        <v>2874</v>
      </c>
      <c r="G531" s="24">
        <v>0</v>
      </c>
      <c r="H531" s="24">
        <v>0</v>
      </c>
    </row>
    <row r="532" spans="1:8" x14ac:dyDescent="0.2">
      <c r="A532" s="21" t="s">
        <v>569</v>
      </c>
      <c r="B532" s="22">
        <v>4</v>
      </c>
      <c r="C532" s="22">
        <v>3236364</v>
      </c>
      <c r="F532" s="23" t="s">
        <v>2875</v>
      </c>
      <c r="G532" s="24">
        <v>0</v>
      </c>
      <c r="H532" s="24">
        <v>0</v>
      </c>
    </row>
    <row r="533" spans="1:8" x14ac:dyDescent="0.2">
      <c r="A533" s="21" t="s">
        <v>570</v>
      </c>
      <c r="B533" s="22">
        <v>6</v>
      </c>
      <c r="C533" s="22">
        <v>2418182</v>
      </c>
      <c r="F533" s="23" t="s">
        <v>2876</v>
      </c>
      <c r="G533" s="24">
        <v>0</v>
      </c>
      <c r="H533" s="24">
        <v>0</v>
      </c>
    </row>
    <row r="534" spans="1:8" x14ac:dyDescent="0.2">
      <c r="A534" s="21" t="s">
        <v>571</v>
      </c>
      <c r="B534" s="22">
        <v>6</v>
      </c>
      <c r="C534" s="22">
        <v>2271819</v>
      </c>
      <c r="F534" s="23" t="s">
        <v>2877</v>
      </c>
      <c r="G534" s="24">
        <v>0</v>
      </c>
      <c r="H534" s="24">
        <v>0</v>
      </c>
    </row>
    <row r="535" spans="1:8" x14ac:dyDescent="0.2">
      <c r="A535" s="21" t="s">
        <v>572</v>
      </c>
      <c r="B535" s="22">
        <v>3</v>
      </c>
      <c r="C535" s="22">
        <v>2340909</v>
      </c>
      <c r="F535" s="23" t="s">
        <v>668</v>
      </c>
      <c r="G535" s="24">
        <v>5</v>
      </c>
      <c r="H535" s="24">
        <v>1545455</v>
      </c>
    </row>
    <row r="536" spans="1:8" x14ac:dyDescent="0.2">
      <c r="A536" s="21" t="s">
        <v>573</v>
      </c>
      <c r="B536" s="22">
        <v>5</v>
      </c>
      <c r="C536" s="22">
        <v>1904547</v>
      </c>
      <c r="F536" s="23" t="s">
        <v>2878</v>
      </c>
      <c r="G536" s="24">
        <v>0</v>
      </c>
      <c r="H536" s="24">
        <v>0</v>
      </c>
    </row>
    <row r="537" spans="1:8" x14ac:dyDescent="0.2">
      <c r="A537" s="21" t="s">
        <v>574</v>
      </c>
      <c r="B537" s="22">
        <v>2</v>
      </c>
      <c r="C537" s="22">
        <v>1436364</v>
      </c>
      <c r="F537" s="23" t="s">
        <v>2879</v>
      </c>
      <c r="G537" s="24">
        <v>0</v>
      </c>
      <c r="H537" s="24">
        <v>0</v>
      </c>
    </row>
    <row r="538" spans="1:8" x14ac:dyDescent="0.2">
      <c r="A538" s="21" t="s">
        <v>575</v>
      </c>
      <c r="B538" s="22">
        <v>1</v>
      </c>
      <c r="C538" s="22">
        <v>981818</v>
      </c>
      <c r="F538" s="23" t="s">
        <v>2880</v>
      </c>
      <c r="G538" s="24">
        <v>0</v>
      </c>
      <c r="H538" s="24">
        <v>0</v>
      </c>
    </row>
    <row r="539" spans="1:8" x14ac:dyDescent="0.2">
      <c r="A539" s="21" t="s">
        <v>576</v>
      </c>
      <c r="B539" s="22">
        <v>2</v>
      </c>
      <c r="C539" s="22">
        <v>6354546</v>
      </c>
      <c r="F539" s="23" t="s">
        <v>495</v>
      </c>
      <c r="G539" s="24">
        <v>14</v>
      </c>
      <c r="H539" s="24">
        <v>48645448</v>
      </c>
    </row>
    <row r="540" spans="1:8" x14ac:dyDescent="0.2">
      <c r="A540" s="21" t="s">
        <v>577</v>
      </c>
      <c r="B540" s="22">
        <v>1</v>
      </c>
      <c r="C540" s="22">
        <v>2818182</v>
      </c>
      <c r="F540" s="23" t="s">
        <v>2881</v>
      </c>
      <c r="G540" s="24">
        <v>0</v>
      </c>
      <c r="H540" s="24">
        <v>0</v>
      </c>
    </row>
    <row r="541" spans="1:8" x14ac:dyDescent="0.2">
      <c r="A541" s="21" t="s">
        <v>578</v>
      </c>
      <c r="B541" s="22">
        <v>1</v>
      </c>
      <c r="C541" s="22">
        <v>3836364</v>
      </c>
      <c r="F541" s="23" t="s">
        <v>2882</v>
      </c>
      <c r="G541" s="24">
        <v>0</v>
      </c>
      <c r="H541" s="24">
        <v>0</v>
      </c>
    </row>
    <row r="542" spans="1:8" x14ac:dyDescent="0.2">
      <c r="A542" s="21" t="s">
        <v>579</v>
      </c>
      <c r="B542" s="22">
        <v>2</v>
      </c>
      <c r="C542" s="22">
        <v>2345454</v>
      </c>
      <c r="F542" s="23" t="s">
        <v>918</v>
      </c>
      <c r="G542" s="24">
        <v>5</v>
      </c>
      <c r="H542" s="24">
        <v>1263635</v>
      </c>
    </row>
    <row r="543" spans="1:8" x14ac:dyDescent="0.2">
      <c r="A543" s="21" t="s">
        <v>580</v>
      </c>
      <c r="B543" s="22">
        <v>5</v>
      </c>
      <c r="C543" s="22">
        <v>2409090</v>
      </c>
      <c r="F543" s="23" t="s">
        <v>2883</v>
      </c>
      <c r="G543" s="24">
        <v>0</v>
      </c>
      <c r="H543" s="24">
        <v>0</v>
      </c>
    </row>
    <row r="544" spans="1:8" x14ac:dyDescent="0.2">
      <c r="A544" s="21" t="s">
        <v>581</v>
      </c>
      <c r="B544" s="22">
        <v>1</v>
      </c>
      <c r="C544" s="22">
        <v>1900000</v>
      </c>
      <c r="F544" s="23" t="s">
        <v>2884</v>
      </c>
      <c r="G544" s="24">
        <v>0</v>
      </c>
      <c r="H544" s="24">
        <v>0</v>
      </c>
    </row>
    <row r="545" spans="1:8" x14ac:dyDescent="0.2">
      <c r="A545" s="21" t="s">
        <v>582</v>
      </c>
      <c r="B545" s="22">
        <v>1</v>
      </c>
      <c r="C545" s="22">
        <v>4500000</v>
      </c>
      <c r="F545" s="23" t="s">
        <v>2885</v>
      </c>
      <c r="G545" s="24">
        <v>0</v>
      </c>
      <c r="H545" s="24">
        <v>0</v>
      </c>
    </row>
    <row r="546" spans="1:8" x14ac:dyDescent="0.2">
      <c r="A546" s="21" t="s">
        <v>583</v>
      </c>
      <c r="B546" s="22">
        <v>10</v>
      </c>
      <c r="C546" s="22">
        <v>3090910</v>
      </c>
      <c r="F546" s="23" t="s">
        <v>2171</v>
      </c>
      <c r="G546" s="24">
        <v>0</v>
      </c>
      <c r="H546" s="24">
        <v>0</v>
      </c>
    </row>
    <row r="547" spans="1:8" x14ac:dyDescent="0.2">
      <c r="A547" s="21" t="s">
        <v>584</v>
      </c>
      <c r="B547" s="22">
        <v>4</v>
      </c>
      <c r="C547" s="22">
        <v>8881816</v>
      </c>
      <c r="F547" s="23" t="s">
        <v>2886</v>
      </c>
      <c r="G547" s="24">
        <v>9</v>
      </c>
      <c r="H547" s="24">
        <v>6660000</v>
      </c>
    </row>
    <row r="548" spans="1:8" x14ac:dyDescent="0.2">
      <c r="A548" s="21" t="s">
        <v>586</v>
      </c>
      <c r="B548" s="22">
        <v>1</v>
      </c>
      <c r="C548" s="22">
        <v>3554545</v>
      </c>
      <c r="F548" s="23" t="s">
        <v>2176</v>
      </c>
      <c r="G548" s="24">
        <v>9</v>
      </c>
      <c r="H548" s="24">
        <v>6119760</v>
      </c>
    </row>
    <row r="549" spans="1:8" x14ac:dyDescent="0.2">
      <c r="A549" s="21" t="s">
        <v>587</v>
      </c>
      <c r="B549" s="22">
        <v>5</v>
      </c>
      <c r="C549" s="22">
        <v>8690909</v>
      </c>
      <c r="F549" s="23" t="s">
        <v>2887</v>
      </c>
      <c r="G549" s="24">
        <v>0</v>
      </c>
      <c r="H549" s="24">
        <v>0</v>
      </c>
    </row>
    <row r="550" spans="1:8" x14ac:dyDescent="0.2">
      <c r="A550" s="21" t="s">
        <v>588</v>
      </c>
      <c r="B550" s="22">
        <v>8</v>
      </c>
      <c r="C550" s="22">
        <v>4581820</v>
      </c>
      <c r="F550" s="23" t="s">
        <v>2888</v>
      </c>
      <c r="G550" s="24">
        <v>0</v>
      </c>
      <c r="H550" s="24">
        <v>0</v>
      </c>
    </row>
    <row r="551" spans="1:8" x14ac:dyDescent="0.2">
      <c r="A551" s="21" t="s">
        <v>589</v>
      </c>
      <c r="B551" s="22">
        <v>1</v>
      </c>
      <c r="C551" s="22">
        <v>809091</v>
      </c>
      <c r="F551" s="23" t="s">
        <v>299</v>
      </c>
      <c r="G551" s="24">
        <v>6</v>
      </c>
      <c r="H551" s="24">
        <v>3599998</v>
      </c>
    </row>
    <row r="552" spans="1:8" x14ac:dyDescent="0.2">
      <c r="A552" s="21" t="s">
        <v>590</v>
      </c>
      <c r="B552" s="22">
        <v>2</v>
      </c>
      <c r="C552" s="22">
        <v>33363636</v>
      </c>
      <c r="F552" s="23" t="s">
        <v>2889</v>
      </c>
      <c r="G552" s="24">
        <v>21</v>
      </c>
      <c r="H552" s="24">
        <v>20563632</v>
      </c>
    </row>
    <row r="553" spans="1:8" x14ac:dyDescent="0.2">
      <c r="A553" s="21" t="s">
        <v>591</v>
      </c>
      <c r="B553" s="22">
        <v>2</v>
      </c>
      <c r="C553" s="22">
        <v>2454544</v>
      </c>
      <c r="F553" s="23" t="s">
        <v>2890</v>
      </c>
      <c r="G553" s="24">
        <v>9</v>
      </c>
      <c r="H553" s="24">
        <v>2168181</v>
      </c>
    </row>
    <row r="554" spans="1:8" x14ac:dyDescent="0.2">
      <c r="A554" s="21" t="s">
        <v>592</v>
      </c>
      <c r="B554" s="22">
        <v>1</v>
      </c>
      <c r="C554" s="22">
        <v>590909</v>
      </c>
      <c r="F554" s="23" t="s">
        <v>2891</v>
      </c>
      <c r="G554" s="24">
        <v>9</v>
      </c>
      <c r="H554" s="24">
        <v>1524789</v>
      </c>
    </row>
    <row r="555" spans="1:8" x14ac:dyDescent="0.2">
      <c r="A555" s="21" t="s">
        <v>593</v>
      </c>
      <c r="B555" s="22">
        <v>1</v>
      </c>
      <c r="C555" s="22">
        <v>350000</v>
      </c>
      <c r="F555" s="23" t="s">
        <v>2892</v>
      </c>
      <c r="G555" s="24">
        <v>0</v>
      </c>
      <c r="H555" s="24">
        <v>0</v>
      </c>
    </row>
    <row r="556" spans="1:8" x14ac:dyDescent="0.2">
      <c r="A556" s="21" t="s">
        <v>594</v>
      </c>
      <c r="B556" s="22">
        <v>3</v>
      </c>
      <c r="C556" s="22">
        <v>1476000</v>
      </c>
      <c r="F556" s="23" t="s">
        <v>2893</v>
      </c>
      <c r="G556" s="24">
        <v>0</v>
      </c>
      <c r="H556" s="24">
        <v>0</v>
      </c>
    </row>
    <row r="557" spans="1:8" x14ac:dyDescent="0.2">
      <c r="A557" s="21" t="s">
        <v>595</v>
      </c>
      <c r="B557" s="25">
        <v>0</v>
      </c>
      <c r="C557" s="25">
        <v>0</v>
      </c>
      <c r="F557" s="23" t="s">
        <v>2056</v>
      </c>
      <c r="G557" s="24">
        <v>3</v>
      </c>
      <c r="H557" s="24">
        <v>11320000</v>
      </c>
    </row>
    <row r="558" spans="1:8" x14ac:dyDescent="0.2">
      <c r="A558" s="21" t="s">
        <v>596</v>
      </c>
      <c r="B558" s="25">
        <v>0</v>
      </c>
      <c r="C558" s="25">
        <v>0</v>
      </c>
      <c r="F558" s="23" t="s">
        <v>2894</v>
      </c>
      <c r="G558" s="24">
        <v>0</v>
      </c>
      <c r="H558" s="24">
        <v>0</v>
      </c>
    </row>
    <row r="559" spans="1:8" x14ac:dyDescent="0.2">
      <c r="A559" s="21" t="s">
        <v>597</v>
      </c>
      <c r="B559" s="22">
        <v>16</v>
      </c>
      <c r="C559" s="22">
        <v>8928185</v>
      </c>
      <c r="F559" s="23" t="s">
        <v>2895</v>
      </c>
      <c r="G559" s="24">
        <v>0</v>
      </c>
      <c r="H559" s="24">
        <v>0</v>
      </c>
    </row>
    <row r="560" spans="1:8" x14ac:dyDescent="0.2">
      <c r="A560" s="21" t="s">
        <v>598</v>
      </c>
      <c r="B560" s="22">
        <v>10</v>
      </c>
      <c r="C560" s="22">
        <v>14000000</v>
      </c>
      <c r="F560" s="23" t="s">
        <v>2896</v>
      </c>
      <c r="G560" s="24">
        <v>0</v>
      </c>
      <c r="H560" s="24">
        <v>0</v>
      </c>
    </row>
    <row r="561" spans="1:8" x14ac:dyDescent="0.2">
      <c r="A561" s="21" t="s">
        <v>599</v>
      </c>
      <c r="B561" s="22">
        <v>1</v>
      </c>
      <c r="C561" s="22">
        <v>1200000</v>
      </c>
      <c r="F561" s="23" t="s">
        <v>2897</v>
      </c>
      <c r="G561" s="24">
        <v>0</v>
      </c>
      <c r="H561" s="24">
        <v>0</v>
      </c>
    </row>
    <row r="562" spans="1:8" x14ac:dyDescent="0.2">
      <c r="A562" s="21" t="s">
        <v>600</v>
      </c>
      <c r="B562" s="22">
        <v>1</v>
      </c>
      <c r="C562" s="22">
        <v>77273</v>
      </c>
      <c r="F562" s="23" t="s">
        <v>16</v>
      </c>
      <c r="G562" s="24">
        <v>0</v>
      </c>
      <c r="H562" s="24">
        <v>0</v>
      </c>
    </row>
    <row r="563" spans="1:8" x14ac:dyDescent="0.2">
      <c r="A563" s="21" t="s">
        <v>601</v>
      </c>
      <c r="B563" s="22">
        <v>4</v>
      </c>
      <c r="C563" s="22">
        <v>5745452</v>
      </c>
      <c r="F563" s="23" t="s">
        <v>2898</v>
      </c>
      <c r="G563" s="24">
        <v>0</v>
      </c>
      <c r="H563" s="24">
        <v>0</v>
      </c>
    </row>
    <row r="564" spans="1:8" x14ac:dyDescent="0.2">
      <c r="A564" s="21" t="s">
        <v>602</v>
      </c>
      <c r="B564" s="25">
        <v>0</v>
      </c>
      <c r="C564" s="25">
        <v>0</v>
      </c>
      <c r="F564" s="23" t="s">
        <v>2899</v>
      </c>
      <c r="G564" s="24">
        <v>0</v>
      </c>
      <c r="H564" s="24">
        <v>0</v>
      </c>
    </row>
    <row r="565" spans="1:8" x14ac:dyDescent="0.2">
      <c r="A565" s="21" t="s">
        <v>603</v>
      </c>
      <c r="B565" s="22">
        <v>1</v>
      </c>
      <c r="C565" s="22">
        <v>909090</v>
      </c>
      <c r="F565" s="23" t="s">
        <v>1680</v>
      </c>
      <c r="G565" s="24">
        <v>0</v>
      </c>
      <c r="H565" s="24">
        <v>0</v>
      </c>
    </row>
    <row r="566" spans="1:8" x14ac:dyDescent="0.2">
      <c r="A566" s="21" t="s">
        <v>604</v>
      </c>
      <c r="B566" s="22">
        <v>32</v>
      </c>
      <c r="C566" s="22">
        <v>13096302</v>
      </c>
      <c r="F566" s="23" t="s">
        <v>2900</v>
      </c>
      <c r="G566" s="24">
        <v>0</v>
      </c>
      <c r="H566" s="24">
        <v>0</v>
      </c>
    </row>
    <row r="567" spans="1:8" x14ac:dyDescent="0.2">
      <c r="A567" s="21" t="s">
        <v>605</v>
      </c>
      <c r="B567" s="22">
        <v>2</v>
      </c>
      <c r="C567" s="22">
        <v>909090</v>
      </c>
      <c r="F567" s="23" t="s">
        <v>439</v>
      </c>
      <c r="G567" s="24">
        <v>22</v>
      </c>
      <c r="H567" s="24">
        <v>3860000</v>
      </c>
    </row>
    <row r="568" spans="1:8" x14ac:dyDescent="0.2">
      <c r="A568" s="21" t="s">
        <v>606</v>
      </c>
      <c r="B568" s="22">
        <v>2</v>
      </c>
      <c r="C568" s="22">
        <v>1509090</v>
      </c>
      <c r="F568" s="23" t="s">
        <v>440</v>
      </c>
      <c r="G568" s="24">
        <v>14</v>
      </c>
      <c r="H568" s="24">
        <v>2972724</v>
      </c>
    </row>
    <row r="569" spans="1:8" x14ac:dyDescent="0.2">
      <c r="A569" s="21" t="s">
        <v>607</v>
      </c>
      <c r="B569" s="22">
        <v>2</v>
      </c>
      <c r="C569" s="22">
        <v>2309090</v>
      </c>
      <c r="F569" s="23" t="s">
        <v>729</v>
      </c>
      <c r="G569" s="24">
        <v>5</v>
      </c>
      <c r="H569" s="24">
        <v>1281820</v>
      </c>
    </row>
    <row r="570" spans="1:8" x14ac:dyDescent="0.2">
      <c r="A570" s="21" t="s">
        <v>608</v>
      </c>
      <c r="B570" s="22">
        <v>4</v>
      </c>
      <c r="C570" s="22">
        <v>2027272</v>
      </c>
      <c r="F570" s="23" t="s">
        <v>2901</v>
      </c>
      <c r="G570" s="24">
        <v>0</v>
      </c>
      <c r="H570" s="24">
        <v>0</v>
      </c>
    </row>
    <row r="571" spans="1:8" x14ac:dyDescent="0.2">
      <c r="A571" s="21" t="s">
        <v>609</v>
      </c>
      <c r="B571" s="22">
        <v>5</v>
      </c>
      <c r="C571" s="22">
        <v>6363635</v>
      </c>
      <c r="F571" s="23" t="s">
        <v>2902</v>
      </c>
      <c r="G571" s="24">
        <v>0</v>
      </c>
      <c r="H571" s="24">
        <v>0</v>
      </c>
    </row>
    <row r="572" spans="1:8" x14ac:dyDescent="0.2">
      <c r="A572" s="21" t="s">
        <v>610</v>
      </c>
      <c r="B572" s="22">
        <v>27</v>
      </c>
      <c r="C572" s="22">
        <v>19868185</v>
      </c>
      <c r="F572" s="23" t="s">
        <v>2903</v>
      </c>
      <c r="G572" s="24">
        <v>0</v>
      </c>
      <c r="H572" s="24">
        <v>0</v>
      </c>
    </row>
    <row r="573" spans="1:8" x14ac:dyDescent="0.2">
      <c r="A573" s="21" t="s">
        <v>611</v>
      </c>
      <c r="B573" s="22">
        <v>10</v>
      </c>
      <c r="C573" s="22">
        <v>59090</v>
      </c>
      <c r="F573" s="23" t="s">
        <v>2904</v>
      </c>
      <c r="G573" s="24">
        <v>0</v>
      </c>
      <c r="H573" s="24">
        <v>0</v>
      </c>
    </row>
    <row r="574" spans="1:8" x14ac:dyDescent="0.2">
      <c r="A574" s="21" t="s">
        <v>612</v>
      </c>
      <c r="B574" s="22">
        <v>30</v>
      </c>
      <c r="C574" s="22">
        <v>436350</v>
      </c>
      <c r="F574" s="23" t="s">
        <v>869</v>
      </c>
      <c r="G574" s="24">
        <v>1</v>
      </c>
      <c r="H574" s="24">
        <v>2909091</v>
      </c>
    </row>
    <row r="575" spans="1:8" x14ac:dyDescent="0.2">
      <c r="A575" s="21" t="s">
        <v>613</v>
      </c>
      <c r="B575" s="22">
        <v>4</v>
      </c>
      <c r="C575" s="22">
        <v>1563636</v>
      </c>
      <c r="F575" s="23" t="s">
        <v>2905</v>
      </c>
      <c r="G575" s="24">
        <v>0</v>
      </c>
      <c r="H575" s="24">
        <v>0</v>
      </c>
    </row>
    <row r="576" spans="1:8" x14ac:dyDescent="0.2">
      <c r="A576" s="21" t="s">
        <v>614</v>
      </c>
      <c r="B576" s="22">
        <v>9</v>
      </c>
      <c r="C576" s="22">
        <v>7690905</v>
      </c>
      <c r="F576" s="23" t="s">
        <v>2906</v>
      </c>
      <c r="G576" s="24">
        <v>0</v>
      </c>
      <c r="H576" s="24">
        <v>0</v>
      </c>
    </row>
    <row r="577" spans="1:8" x14ac:dyDescent="0.2">
      <c r="A577" s="21" t="s">
        <v>615</v>
      </c>
      <c r="B577" s="22">
        <v>1</v>
      </c>
      <c r="C577" s="22">
        <v>1090909</v>
      </c>
      <c r="F577" s="23" t="s">
        <v>2907</v>
      </c>
      <c r="G577" s="24">
        <v>0</v>
      </c>
      <c r="H577" s="24">
        <v>0</v>
      </c>
    </row>
    <row r="578" spans="1:8" x14ac:dyDescent="0.2">
      <c r="A578" s="21" t="s">
        <v>616</v>
      </c>
      <c r="B578" s="22">
        <v>1</v>
      </c>
      <c r="C578" s="22">
        <v>1532000</v>
      </c>
      <c r="F578" s="23" t="s">
        <v>253</v>
      </c>
      <c r="G578" s="24">
        <v>9</v>
      </c>
      <c r="H578" s="24">
        <v>5863632</v>
      </c>
    </row>
    <row r="579" spans="1:8" x14ac:dyDescent="0.2">
      <c r="A579" s="21" t="s">
        <v>617</v>
      </c>
      <c r="B579" s="22">
        <v>6</v>
      </c>
      <c r="C579" s="22">
        <v>7036362</v>
      </c>
      <c r="F579" s="23" t="s">
        <v>218</v>
      </c>
      <c r="G579" s="24">
        <v>2</v>
      </c>
      <c r="H579" s="24">
        <v>1309090</v>
      </c>
    </row>
    <row r="580" spans="1:8" x14ac:dyDescent="0.2">
      <c r="A580" s="21" t="s">
        <v>618</v>
      </c>
      <c r="B580" s="22">
        <v>1</v>
      </c>
      <c r="C580" s="22">
        <v>13954545</v>
      </c>
      <c r="F580" s="23" t="s">
        <v>2909</v>
      </c>
      <c r="G580" s="24">
        <v>50</v>
      </c>
      <c r="H580" s="24">
        <v>5818150</v>
      </c>
    </row>
    <row r="581" spans="1:8" x14ac:dyDescent="0.2">
      <c r="A581" s="21" t="s">
        <v>619</v>
      </c>
      <c r="B581" s="22">
        <v>1</v>
      </c>
      <c r="C581" s="22">
        <v>485000</v>
      </c>
      <c r="F581" s="23" t="s">
        <v>2910</v>
      </c>
      <c r="G581" s="24">
        <v>0</v>
      </c>
      <c r="H581" s="24">
        <v>0</v>
      </c>
    </row>
    <row r="582" spans="1:8" x14ac:dyDescent="0.2">
      <c r="A582" s="21" t="s">
        <v>621</v>
      </c>
      <c r="B582" s="22">
        <v>1</v>
      </c>
      <c r="C582" s="22">
        <v>49000</v>
      </c>
      <c r="F582" s="23" t="s">
        <v>496</v>
      </c>
      <c r="G582" s="24">
        <v>3</v>
      </c>
      <c r="H582" s="24">
        <v>2618181</v>
      </c>
    </row>
    <row r="583" spans="1:8" x14ac:dyDescent="0.2">
      <c r="A583" s="21" t="s">
        <v>623</v>
      </c>
      <c r="B583" s="22">
        <v>1</v>
      </c>
      <c r="C583" s="22">
        <v>59000</v>
      </c>
      <c r="F583" s="23" t="s">
        <v>2911</v>
      </c>
      <c r="G583" s="24">
        <v>0</v>
      </c>
      <c r="H583" s="24">
        <v>0</v>
      </c>
    </row>
    <row r="584" spans="1:8" x14ac:dyDescent="0.2">
      <c r="A584" s="21" t="s">
        <v>624</v>
      </c>
      <c r="B584" s="22">
        <v>2</v>
      </c>
      <c r="C584" s="22">
        <v>6000</v>
      </c>
      <c r="F584" s="23" t="s">
        <v>2912</v>
      </c>
      <c r="G584" s="24">
        <v>0</v>
      </c>
      <c r="H584" s="24">
        <v>0</v>
      </c>
    </row>
    <row r="585" spans="1:8" x14ac:dyDescent="0.2">
      <c r="A585" s="21" t="s">
        <v>625</v>
      </c>
      <c r="B585" s="25">
        <v>0</v>
      </c>
      <c r="C585" s="25">
        <v>0</v>
      </c>
      <c r="F585" s="23" t="s">
        <v>2913</v>
      </c>
      <c r="G585" s="24">
        <v>0</v>
      </c>
      <c r="H585" s="24">
        <v>0</v>
      </c>
    </row>
    <row r="586" spans="1:8" x14ac:dyDescent="0.2">
      <c r="A586" s="21" t="s">
        <v>626</v>
      </c>
      <c r="B586" s="22">
        <v>4</v>
      </c>
      <c r="C586" s="22">
        <v>4781816</v>
      </c>
      <c r="F586" s="23" t="s">
        <v>2914</v>
      </c>
      <c r="G586" s="24">
        <v>0</v>
      </c>
      <c r="H586" s="24">
        <v>0</v>
      </c>
    </row>
    <row r="587" spans="1:8" x14ac:dyDescent="0.2">
      <c r="A587" s="21" t="s">
        <v>627</v>
      </c>
      <c r="B587" s="22">
        <v>43</v>
      </c>
      <c r="C587" s="22">
        <v>16079088</v>
      </c>
      <c r="F587" s="23" t="s">
        <v>685</v>
      </c>
      <c r="G587" s="24">
        <v>2</v>
      </c>
      <c r="H587" s="24">
        <v>2536362</v>
      </c>
    </row>
    <row r="588" spans="1:8" x14ac:dyDescent="0.2">
      <c r="A588" s="21" t="s">
        <v>628</v>
      </c>
      <c r="B588" s="22">
        <v>33</v>
      </c>
      <c r="C588" s="22">
        <v>2949093</v>
      </c>
      <c r="F588" s="23" t="s">
        <v>1792</v>
      </c>
      <c r="G588" s="24">
        <v>0</v>
      </c>
      <c r="H588" s="24">
        <v>0</v>
      </c>
    </row>
    <row r="589" spans="1:8" x14ac:dyDescent="0.2">
      <c r="A589" s="21" t="s">
        <v>629</v>
      </c>
      <c r="B589" s="22">
        <v>5</v>
      </c>
      <c r="C589" s="22">
        <v>936365</v>
      </c>
      <c r="F589" s="23" t="s">
        <v>2915</v>
      </c>
      <c r="G589" s="24">
        <v>0</v>
      </c>
      <c r="H589" s="24">
        <v>0</v>
      </c>
    </row>
    <row r="590" spans="1:8" x14ac:dyDescent="0.2">
      <c r="A590" s="21" t="s">
        <v>630</v>
      </c>
      <c r="B590" s="25">
        <v>1</v>
      </c>
      <c r="C590" s="25">
        <v>0</v>
      </c>
      <c r="F590" s="23" t="s">
        <v>2916</v>
      </c>
      <c r="G590" s="24">
        <v>0</v>
      </c>
      <c r="H590" s="24">
        <v>0</v>
      </c>
    </row>
    <row r="591" spans="1:8" x14ac:dyDescent="0.2">
      <c r="A591" s="21" t="s">
        <v>631</v>
      </c>
      <c r="B591" s="22">
        <v>1</v>
      </c>
      <c r="C591" s="22">
        <v>139000</v>
      </c>
      <c r="F591" s="23" t="s">
        <v>2917</v>
      </c>
      <c r="G591" s="24">
        <v>0</v>
      </c>
      <c r="H591" s="24">
        <v>0</v>
      </c>
    </row>
    <row r="592" spans="1:8" x14ac:dyDescent="0.2">
      <c r="A592" s="21" t="s">
        <v>632</v>
      </c>
      <c r="B592" s="22">
        <v>1</v>
      </c>
      <c r="C592" s="22">
        <v>118000</v>
      </c>
      <c r="F592" s="23" t="s">
        <v>2918</v>
      </c>
      <c r="G592" s="24">
        <v>0</v>
      </c>
      <c r="H592" s="24">
        <v>0</v>
      </c>
    </row>
    <row r="593" spans="1:8" x14ac:dyDescent="0.2">
      <c r="A593" s="21" t="s">
        <v>633</v>
      </c>
      <c r="B593" s="22">
        <v>1</v>
      </c>
      <c r="C593" s="22">
        <v>75000</v>
      </c>
      <c r="F593" s="23" t="s">
        <v>358</v>
      </c>
      <c r="G593" s="24">
        <v>4</v>
      </c>
      <c r="H593" s="24">
        <v>1527272</v>
      </c>
    </row>
    <row r="594" spans="1:8" x14ac:dyDescent="0.2">
      <c r="A594" s="21" t="s">
        <v>635</v>
      </c>
      <c r="B594" s="22">
        <v>4</v>
      </c>
      <c r="C594" s="22">
        <v>60000</v>
      </c>
      <c r="F594" s="23" t="s">
        <v>2919</v>
      </c>
      <c r="G594" s="24">
        <v>0</v>
      </c>
      <c r="H594" s="24">
        <v>0</v>
      </c>
    </row>
    <row r="595" spans="1:8" x14ac:dyDescent="0.2">
      <c r="A595" s="21" t="s">
        <v>636</v>
      </c>
      <c r="B595" s="22">
        <v>3</v>
      </c>
      <c r="C595" s="22">
        <v>255000</v>
      </c>
      <c r="F595" s="23" t="s">
        <v>223</v>
      </c>
      <c r="G595" s="24">
        <v>16</v>
      </c>
      <c r="H595" s="24">
        <v>2109088</v>
      </c>
    </row>
    <row r="596" spans="1:8" x14ac:dyDescent="0.2">
      <c r="A596" s="21" t="s">
        <v>637</v>
      </c>
      <c r="B596" s="22">
        <v>1</v>
      </c>
      <c r="C596" s="22">
        <v>141000</v>
      </c>
      <c r="F596" s="23" t="s">
        <v>2920</v>
      </c>
      <c r="G596" s="24">
        <v>0</v>
      </c>
      <c r="H596" s="24">
        <v>0</v>
      </c>
    </row>
    <row r="597" spans="1:8" x14ac:dyDescent="0.2">
      <c r="A597" s="21" t="s">
        <v>638</v>
      </c>
      <c r="B597" s="22">
        <v>1</v>
      </c>
      <c r="C597" s="22">
        <v>131000</v>
      </c>
      <c r="F597" s="23" t="s">
        <v>2921</v>
      </c>
      <c r="G597" s="24">
        <v>0</v>
      </c>
      <c r="H597" s="24">
        <v>0</v>
      </c>
    </row>
    <row r="598" spans="1:8" x14ac:dyDescent="0.2">
      <c r="A598" s="21" t="s">
        <v>639</v>
      </c>
      <c r="B598" s="22">
        <v>1</v>
      </c>
      <c r="C598" s="22">
        <v>121000</v>
      </c>
      <c r="F598" s="23" t="s">
        <v>2922</v>
      </c>
      <c r="G598" s="24">
        <v>0</v>
      </c>
      <c r="H598" s="24">
        <v>0</v>
      </c>
    </row>
    <row r="599" spans="1:8" x14ac:dyDescent="0.2">
      <c r="A599" s="21" t="s">
        <v>640</v>
      </c>
      <c r="B599" s="22">
        <v>1</v>
      </c>
      <c r="C599" s="22">
        <v>149000</v>
      </c>
      <c r="F599" s="23" t="s">
        <v>1664</v>
      </c>
      <c r="G599" s="24">
        <v>0</v>
      </c>
      <c r="H599" s="24">
        <v>0</v>
      </c>
    </row>
    <row r="600" spans="1:8" x14ac:dyDescent="0.2">
      <c r="A600" s="21" t="s">
        <v>641</v>
      </c>
      <c r="B600" s="22">
        <v>1</v>
      </c>
      <c r="C600" s="22">
        <v>178000</v>
      </c>
      <c r="F600" s="23" t="s">
        <v>81</v>
      </c>
      <c r="G600" s="24">
        <v>12</v>
      </c>
      <c r="H600" s="24">
        <v>2880000</v>
      </c>
    </row>
    <row r="601" spans="1:8" x14ac:dyDescent="0.2">
      <c r="A601" s="21" t="s">
        <v>642</v>
      </c>
      <c r="B601" s="22">
        <v>1</v>
      </c>
      <c r="C601" s="22">
        <v>390000</v>
      </c>
      <c r="F601" s="23" t="s">
        <v>864</v>
      </c>
      <c r="G601" s="24">
        <v>5</v>
      </c>
      <c r="H601" s="24">
        <v>800000</v>
      </c>
    </row>
    <row r="602" spans="1:8" x14ac:dyDescent="0.2">
      <c r="A602" s="21" t="s">
        <v>643</v>
      </c>
      <c r="B602" s="22">
        <v>1</v>
      </c>
      <c r="C602" s="22">
        <v>125000</v>
      </c>
      <c r="F602" s="23" t="s">
        <v>516</v>
      </c>
      <c r="G602" s="24">
        <v>15</v>
      </c>
      <c r="H602" s="24">
        <v>5328409</v>
      </c>
    </row>
    <row r="603" spans="1:8" x14ac:dyDescent="0.2">
      <c r="A603" s="21" t="s">
        <v>644</v>
      </c>
      <c r="B603" s="22">
        <v>5</v>
      </c>
      <c r="C603" s="22">
        <v>1590910</v>
      </c>
      <c r="F603" s="23" t="s">
        <v>3593</v>
      </c>
      <c r="G603" s="24">
        <v>3</v>
      </c>
      <c r="H603" s="24">
        <v>660000</v>
      </c>
    </row>
    <row r="604" spans="1:8" x14ac:dyDescent="0.2">
      <c r="A604" s="21" t="s">
        <v>645</v>
      </c>
      <c r="B604" s="22">
        <v>1</v>
      </c>
      <c r="C604" s="22">
        <v>445455</v>
      </c>
      <c r="F604" s="23" t="s">
        <v>848</v>
      </c>
      <c r="G604" s="24">
        <v>1</v>
      </c>
      <c r="H604" s="24">
        <v>7181818</v>
      </c>
    </row>
    <row r="605" spans="1:8" x14ac:dyDescent="0.2">
      <c r="A605" s="21" t="s">
        <v>646</v>
      </c>
      <c r="B605" s="25">
        <v>0</v>
      </c>
      <c r="C605" s="25">
        <v>0</v>
      </c>
      <c r="F605" s="23" t="s">
        <v>2924</v>
      </c>
      <c r="G605" s="24">
        <v>0</v>
      </c>
      <c r="H605" s="24">
        <v>0</v>
      </c>
    </row>
    <row r="606" spans="1:8" x14ac:dyDescent="0.2">
      <c r="A606" s="21" t="s">
        <v>647</v>
      </c>
      <c r="B606" s="25">
        <v>0</v>
      </c>
      <c r="C606" s="25">
        <v>0</v>
      </c>
      <c r="F606" s="23" t="s">
        <v>571</v>
      </c>
      <c r="G606" s="24">
        <v>6</v>
      </c>
      <c r="H606" s="24">
        <v>2271819</v>
      </c>
    </row>
    <row r="607" spans="1:8" x14ac:dyDescent="0.2">
      <c r="A607" s="21" t="s">
        <v>648</v>
      </c>
      <c r="B607" s="22">
        <v>1</v>
      </c>
      <c r="C607" s="22">
        <v>6818181</v>
      </c>
      <c r="F607" s="23" t="s">
        <v>2925</v>
      </c>
      <c r="G607" s="24">
        <v>0</v>
      </c>
      <c r="H607" s="24">
        <v>0</v>
      </c>
    </row>
    <row r="608" spans="1:8" x14ac:dyDescent="0.2">
      <c r="A608" s="21" t="s">
        <v>649</v>
      </c>
      <c r="B608" s="22">
        <v>2</v>
      </c>
      <c r="C608" s="22">
        <v>4286000</v>
      </c>
      <c r="F608" s="23" t="s">
        <v>2926</v>
      </c>
      <c r="G608" s="24">
        <v>0</v>
      </c>
      <c r="H608" s="24">
        <v>0</v>
      </c>
    </row>
    <row r="609" spans="1:8" x14ac:dyDescent="0.2">
      <c r="A609" s="21" t="s">
        <v>651</v>
      </c>
      <c r="B609" s="22">
        <v>9</v>
      </c>
      <c r="C609" s="22">
        <v>9490905</v>
      </c>
      <c r="F609" s="23" t="s">
        <v>75</v>
      </c>
      <c r="G609" s="24">
        <v>9</v>
      </c>
      <c r="H609" s="24">
        <v>45743801</v>
      </c>
    </row>
    <row r="610" spans="1:8" x14ac:dyDescent="0.2">
      <c r="A610" s="21" t="s">
        <v>652</v>
      </c>
      <c r="B610" s="22">
        <v>3</v>
      </c>
      <c r="C610" s="22">
        <v>2490000</v>
      </c>
      <c r="F610" s="23" t="s">
        <v>3594</v>
      </c>
      <c r="G610" s="24">
        <v>0</v>
      </c>
      <c r="H610" s="24">
        <v>0</v>
      </c>
    </row>
    <row r="611" spans="1:8" x14ac:dyDescent="0.2">
      <c r="A611" s="21" t="s">
        <v>653</v>
      </c>
      <c r="B611" s="22">
        <v>1</v>
      </c>
      <c r="C611" s="22">
        <v>468182</v>
      </c>
      <c r="F611" s="23" t="s">
        <v>2928</v>
      </c>
      <c r="G611" s="24">
        <v>0</v>
      </c>
      <c r="H611" s="24">
        <v>0</v>
      </c>
    </row>
    <row r="612" spans="1:8" x14ac:dyDescent="0.2">
      <c r="A612" s="21" t="s">
        <v>654</v>
      </c>
      <c r="B612" s="22">
        <v>10</v>
      </c>
      <c r="C612" s="22">
        <v>1877275</v>
      </c>
      <c r="F612" s="23" t="s">
        <v>2929</v>
      </c>
      <c r="G612" s="24">
        <v>0</v>
      </c>
      <c r="H612" s="24">
        <v>0</v>
      </c>
    </row>
    <row r="613" spans="1:8" x14ac:dyDescent="0.2">
      <c r="A613" s="21" t="s">
        <v>655</v>
      </c>
      <c r="B613" s="22">
        <v>1</v>
      </c>
      <c r="C613" s="22">
        <v>4772727</v>
      </c>
      <c r="F613" s="23" t="s">
        <v>2930</v>
      </c>
      <c r="G613" s="24">
        <v>0</v>
      </c>
      <c r="H613" s="24">
        <v>0</v>
      </c>
    </row>
    <row r="614" spans="1:8" x14ac:dyDescent="0.2">
      <c r="A614" s="21" t="s">
        <v>656</v>
      </c>
      <c r="B614" s="22">
        <v>1</v>
      </c>
      <c r="C614" s="22">
        <v>3336363</v>
      </c>
      <c r="F614" s="23" t="s">
        <v>669</v>
      </c>
      <c r="G614" s="24">
        <v>10</v>
      </c>
      <c r="H614" s="24">
        <v>2636360</v>
      </c>
    </row>
    <row r="615" spans="1:8" x14ac:dyDescent="0.2">
      <c r="A615" s="21" t="s">
        <v>657</v>
      </c>
      <c r="B615" s="22">
        <v>4</v>
      </c>
      <c r="C615" s="22">
        <v>989092</v>
      </c>
      <c r="F615" s="23" t="s">
        <v>2216</v>
      </c>
      <c r="G615" s="24">
        <v>0</v>
      </c>
      <c r="H615" s="24">
        <v>0</v>
      </c>
    </row>
    <row r="616" spans="1:8" x14ac:dyDescent="0.2">
      <c r="A616" s="21" t="s">
        <v>658</v>
      </c>
      <c r="B616" s="25">
        <v>1</v>
      </c>
      <c r="C616" s="25">
        <v>0</v>
      </c>
      <c r="F616" s="23" t="s">
        <v>2931</v>
      </c>
      <c r="G616" s="24">
        <v>0</v>
      </c>
      <c r="H616" s="24">
        <v>0</v>
      </c>
    </row>
    <row r="617" spans="1:8" x14ac:dyDescent="0.2">
      <c r="A617" s="21" t="s">
        <v>660</v>
      </c>
      <c r="B617" s="22">
        <v>1</v>
      </c>
      <c r="C617" s="22">
        <v>13090909</v>
      </c>
      <c r="F617" s="23" t="s">
        <v>2932</v>
      </c>
      <c r="G617" s="24">
        <v>0</v>
      </c>
      <c r="H617" s="24">
        <v>0</v>
      </c>
    </row>
    <row r="618" spans="1:8" x14ac:dyDescent="0.2">
      <c r="A618" s="21" t="s">
        <v>661</v>
      </c>
      <c r="B618" s="22">
        <v>15</v>
      </c>
      <c r="C618" s="22">
        <v>2209095</v>
      </c>
      <c r="F618" s="23" t="s">
        <v>2933</v>
      </c>
      <c r="G618" s="24">
        <v>0</v>
      </c>
      <c r="H618" s="24">
        <v>0</v>
      </c>
    </row>
    <row r="619" spans="1:8" x14ac:dyDescent="0.2">
      <c r="A619" s="21" t="s">
        <v>662</v>
      </c>
      <c r="B619" s="22">
        <v>50</v>
      </c>
      <c r="C619" s="22">
        <v>2909100</v>
      </c>
      <c r="F619" s="23" t="s">
        <v>2934</v>
      </c>
      <c r="G619" s="24">
        <v>0</v>
      </c>
      <c r="H619" s="24">
        <v>0</v>
      </c>
    </row>
    <row r="620" spans="1:8" x14ac:dyDescent="0.2">
      <c r="A620" s="21" t="s">
        <v>663</v>
      </c>
      <c r="B620" s="22">
        <v>2</v>
      </c>
      <c r="C620" s="22">
        <v>1900000</v>
      </c>
      <c r="F620" s="23" t="s">
        <v>2935</v>
      </c>
      <c r="G620" s="24">
        <v>0</v>
      </c>
      <c r="H620" s="24">
        <v>0</v>
      </c>
    </row>
    <row r="621" spans="1:8" x14ac:dyDescent="0.2">
      <c r="A621" s="21" t="s">
        <v>664</v>
      </c>
      <c r="B621" s="22">
        <v>4</v>
      </c>
      <c r="C621" s="22">
        <v>3441600</v>
      </c>
      <c r="F621" s="23" t="s">
        <v>2936</v>
      </c>
      <c r="G621" s="24">
        <v>0</v>
      </c>
      <c r="H621" s="24">
        <v>0</v>
      </c>
    </row>
    <row r="622" spans="1:8" x14ac:dyDescent="0.2">
      <c r="A622" s="21" t="s">
        <v>665</v>
      </c>
      <c r="B622" s="25">
        <v>0</v>
      </c>
      <c r="C622" s="25">
        <v>0</v>
      </c>
      <c r="F622" s="23" t="s">
        <v>2937</v>
      </c>
      <c r="G622" s="24">
        <v>0</v>
      </c>
      <c r="H622" s="24">
        <v>0</v>
      </c>
    </row>
    <row r="623" spans="1:8" x14ac:dyDescent="0.2">
      <c r="A623" s="21" t="s">
        <v>666</v>
      </c>
      <c r="B623" s="22">
        <v>5</v>
      </c>
      <c r="C623" s="22">
        <v>3759999</v>
      </c>
      <c r="F623" s="23" t="s">
        <v>2938</v>
      </c>
      <c r="G623" s="24">
        <v>0</v>
      </c>
      <c r="H623" s="24">
        <v>0</v>
      </c>
    </row>
    <row r="624" spans="1:8" x14ac:dyDescent="0.2">
      <c r="A624" s="21" t="s">
        <v>667</v>
      </c>
      <c r="B624" s="22">
        <v>15</v>
      </c>
      <c r="C624" s="22">
        <v>1090905</v>
      </c>
      <c r="F624" s="23" t="s">
        <v>2939</v>
      </c>
      <c r="G624" s="24">
        <v>0</v>
      </c>
      <c r="H624" s="24">
        <v>0</v>
      </c>
    </row>
    <row r="625" spans="1:8" x14ac:dyDescent="0.2">
      <c r="A625" s="21" t="s">
        <v>668</v>
      </c>
      <c r="B625" s="22">
        <v>5</v>
      </c>
      <c r="C625" s="22">
        <v>1545455</v>
      </c>
      <c r="F625" s="23" t="s">
        <v>2940</v>
      </c>
      <c r="G625" s="24">
        <v>12</v>
      </c>
      <c r="H625" s="24">
        <v>0</v>
      </c>
    </row>
    <row r="626" spans="1:8" x14ac:dyDescent="0.2">
      <c r="A626" s="21" t="s">
        <v>669</v>
      </c>
      <c r="B626" s="22">
        <v>10</v>
      </c>
      <c r="C626" s="22">
        <v>2636360</v>
      </c>
      <c r="F626" s="23" t="s">
        <v>2941</v>
      </c>
      <c r="G626" s="24">
        <v>0</v>
      </c>
      <c r="H626" s="24">
        <v>0</v>
      </c>
    </row>
    <row r="627" spans="1:8" x14ac:dyDescent="0.2">
      <c r="A627" s="21" t="s">
        <v>670</v>
      </c>
      <c r="B627" s="22">
        <v>10</v>
      </c>
      <c r="C627" s="22">
        <v>6272720</v>
      </c>
      <c r="F627" s="23" t="s">
        <v>2942</v>
      </c>
      <c r="G627" s="24">
        <v>0</v>
      </c>
      <c r="H627" s="24">
        <v>0</v>
      </c>
    </row>
    <row r="628" spans="1:8" x14ac:dyDescent="0.2">
      <c r="A628" s="21" t="s">
        <v>671</v>
      </c>
      <c r="B628" s="22">
        <v>9</v>
      </c>
      <c r="C628" s="22">
        <v>14899996</v>
      </c>
      <c r="F628" s="23" t="s">
        <v>2943</v>
      </c>
      <c r="G628" s="24">
        <v>0</v>
      </c>
      <c r="H628" s="24">
        <v>0</v>
      </c>
    </row>
    <row r="629" spans="1:8" x14ac:dyDescent="0.2">
      <c r="A629" s="21" t="s">
        <v>672</v>
      </c>
      <c r="B629" s="22">
        <v>1</v>
      </c>
      <c r="C629" s="22">
        <v>3909091</v>
      </c>
      <c r="F629" s="23" t="s">
        <v>2944</v>
      </c>
      <c r="G629" s="24">
        <v>0</v>
      </c>
      <c r="H629" s="24">
        <v>0</v>
      </c>
    </row>
    <row r="630" spans="1:8" x14ac:dyDescent="0.2">
      <c r="A630" s="21" t="s">
        <v>673</v>
      </c>
      <c r="B630" s="22">
        <v>5</v>
      </c>
      <c r="C630" s="22">
        <v>1318180</v>
      </c>
      <c r="F630" s="23" t="s">
        <v>2945</v>
      </c>
      <c r="G630" s="24">
        <v>0</v>
      </c>
      <c r="H630" s="24">
        <v>0</v>
      </c>
    </row>
    <row r="631" spans="1:8" x14ac:dyDescent="0.2">
      <c r="A631" s="21" t="s">
        <v>674</v>
      </c>
      <c r="B631" s="25">
        <v>50</v>
      </c>
      <c r="C631" s="25">
        <v>0</v>
      </c>
      <c r="F631" s="23" t="s">
        <v>2946</v>
      </c>
      <c r="G631" s="24">
        <v>0</v>
      </c>
      <c r="H631" s="24">
        <v>0</v>
      </c>
    </row>
    <row r="632" spans="1:8" x14ac:dyDescent="0.2">
      <c r="A632" s="21" t="s">
        <v>675</v>
      </c>
      <c r="B632" s="22">
        <v>2</v>
      </c>
      <c r="C632" s="22">
        <v>2405454</v>
      </c>
      <c r="F632" s="23" t="s">
        <v>779</v>
      </c>
      <c r="G632" s="24">
        <v>3</v>
      </c>
      <c r="H632" s="24">
        <v>2999999</v>
      </c>
    </row>
    <row r="633" spans="1:8" x14ac:dyDescent="0.2">
      <c r="A633" s="21" t="s">
        <v>676</v>
      </c>
      <c r="B633" s="22">
        <v>2</v>
      </c>
      <c r="C633" s="22">
        <v>4009090</v>
      </c>
      <c r="F633" s="23" t="s">
        <v>778</v>
      </c>
      <c r="G633" s="24">
        <v>4</v>
      </c>
      <c r="H633" s="24">
        <v>4072726</v>
      </c>
    </row>
    <row r="634" spans="1:8" x14ac:dyDescent="0.2">
      <c r="A634" s="21" t="s">
        <v>3782</v>
      </c>
      <c r="B634" s="22">
        <v>30</v>
      </c>
      <c r="C634" s="22">
        <v>1581810</v>
      </c>
      <c r="F634" s="23" t="s">
        <v>3501</v>
      </c>
      <c r="G634" s="24">
        <v>2</v>
      </c>
      <c r="H634" s="24">
        <v>3131818</v>
      </c>
    </row>
    <row r="635" spans="1:8" x14ac:dyDescent="0.2">
      <c r="A635" s="21" t="s">
        <v>677</v>
      </c>
      <c r="B635" s="22">
        <v>20</v>
      </c>
      <c r="C635" s="22">
        <v>927260</v>
      </c>
      <c r="F635" s="23" t="s">
        <v>776</v>
      </c>
      <c r="G635" s="24">
        <v>10</v>
      </c>
      <c r="H635" s="24">
        <v>1545450</v>
      </c>
    </row>
    <row r="636" spans="1:8" x14ac:dyDescent="0.2">
      <c r="A636" s="21" t="s">
        <v>678</v>
      </c>
      <c r="B636" s="25">
        <v>0</v>
      </c>
      <c r="C636" s="25">
        <v>0</v>
      </c>
      <c r="F636" s="23" t="s">
        <v>2947</v>
      </c>
      <c r="G636" s="24">
        <v>20</v>
      </c>
      <c r="H636" s="24">
        <v>2909091</v>
      </c>
    </row>
    <row r="637" spans="1:8" x14ac:dyDescent="0.2">
      <c r="A637" s="21" t="s">
        <v>679</v>
      </c>
      <c r="B637" s="22">
        <v>31</v>
      </c>
      <c r="C637" s="22">
        <v>19497261</v>
      </c>
      <c r="F637" s="23" t="s">
        <v>2948</v>
      </c>
      <c r="G637" s="24">
        <v>0</v>
      </c>
      <c r="H637" s="24">
        <v>0</v>
      </c>
    </row>
    <row r="638" spans="1:8" x14ac:dyDescent="0.2">
      <c r="A638" s="21" t="s">
        <v>680</v>
      </c>
      <c r="B638" s="22">
        <v>1</v>
      </c>
      <c r="C638" s="22">
        <v>3000000</v>
      </c>
      <c r="F638" s="23" t="s">
        <v>2949</v>
      </c>
      <c r="G638" s="24">
        <v>0</v>
      </c>
      <c r="H638" s="24">
        <v>0</v>
      </c>
    </row>
    <row r="639" spans="1:8" x14ac:dyDescent="0.2">
      <c r="A639" s="21" t="s">
        <v>681</v>
      </c>
      <c r="B639" s="25">
        <v>0</v>
      </c>
      <c r="C639" s="25">
        <v>0</v>
      </c>
      <c r="F639" s="23" t="s">
        <v>2950</v>
      </c>
      <c r="G639" s="24">
        <v>0</v>
      </c>
      <c r="H639" s="24">
        <v>0</v>
      </c>
    </row>
    <row r="640" spans="1:8" x14ac:dyDescent="0.2">
      <c r="A640" s="21" t="s">
        <v>682</v>
      </c>
      <c r="B640" s="22">
        <v>24</v>
      </c>
      <c r="C640" s="22">
        <v>16499200</v>
      </c>
      <c r="F640" s="23" t="s">
        <v>2951</v>
      </c>
      <c r="G640" s="24">
        <v>0</v>
      </c>
      <c r="H640" s="24">
        <v>0</v>
      </c>
    </row>
    <row r="641" spans="1:8" x14ac:dyDescent="0.2">
      <c r="A641" s="21" t="s">
        <v>683</v>
      </c>
      <c r="B641" s="25">
        <v>0</v>
      </c>
      <c r="C641" s="25">
        <v>0</v>
      </c>
      <c r="F641" s="23" t="s">
        <v>952</v>
      </c>
      <c r="G641" s="24">
        <v>1</v>
      </c>
      <c r="H641" s="24">
        <v>554545</v>
      </c>
    </row>
    <row r="642" spans="1:8" x14ac:dyDescent="0.2">
      <c r="A642" s="21" t="s">
        <v>684</v>
      </c>
      <c r="B642" s="25">
        <v>0</v>
      </c>
      <c r="C642" s="25">
        <v>0</v>
      </c>
      <c r="F642" s="23" t="s">
        <v>2952</v>
      </c>
      <c r="G642" s="24">
        <v>0</v>
      </c>
      <c r="H642" s="24">
        <v>0</v>
      </c>
    </row>
    <row r="643" spans="1:8" x14ac:dyDescent="0.2">
      <c r="A643" s="21" t="s">
        <v>685</v>
      </c>
      <c r="B643" s="22">
        <v>2</v>
      </c>
      <c r="C643" s="22">
        <v>2536362</v>
      </c>
      <c r="F643" s="23" t="s">
        <v>2953</v>
      </c>
      <c r="G643" s="24">
        <v>0</v>
      </c>
      <c r="H643" s="24">
        <v>0</v>
      </c>
    </row>
    <row r="644" spans="1:8" x14ac:dyDescent="0.2">
      <c r="A644" s="21" t="s">
        <v>686</v>
      </c>
      <c r="B644" s="22">
        <v>2</v>
      </c>
      <c r="C644" s="22">
        <v>2536362</v>
      </c>
      <c r="F644" s="23" t="s">
        <v>2954</v>
      </c>
      <c r="G644" s="24">
        <v>0</v>
      </c>
      <c r="H644" s="24">
        <v>0</v>
      </c>
    </row>
    <row r="645" spans="1:8" x14ac:dyDescent="0.2">
      <c r="A645" s="21" t="s">
        <v>687</v>
      </c>
      <c r="B645" s="22">
        <v>2</v>
      </c>
      <c r="C645" s="22">
        <v>2545453</v>
      </c>
      <c r="F645" s="23" t="s">
        <v>728</v>
      </c>
      <c r="G645" s="24">
        <v>5</v>
      </c>
      <c r="H645" s="24">
        <v>1113635</v>
      </c>
    </row>
    <row r="646" spans="1:8" x14ac:dyDescent="0.2">
      <c r="A646" s="21" t="s">
        <v>688</v>
      </c>
      <c r="B646" s="22">
        <v>1</v>
      </c>
      <c r="C646" s="22">
        <v>1772727</v>
      </c>
      <c r="F646" s="23" t="s">
        <v>2955</v>
      </c>
      <c r="G646" s="24">
        <v>0</v>
      </c>
      <c r="H646" s="24">
        <v>0</v>
      </c>
    </row>
    <row r="647" spans="1:8" x14ac:dyDescent="0.2">
      <c r="A647" s="21" t="s">
        <v>689</v>
      </c>
      <c r="B647" s="22">
        <v>1</v>
      </c>
      <c r="C647" s="22">
        <v>1772727</v>
      </c>
      <c r="F647" s="23" t="s">
        <v>2956</v>
      </c>
      <c r="G647" s="24">
        <v>0</v>
      </c>
      <c r="H647" s="24">
        <v>0</v>
      </c>
    </row>
    <row r="648" spans="1:8" x14ac:dyDescent="0.2">
      <c r="A648" s="21" t="s">
        <v>690</v>
      </c>
      <c r="B648" s="25">
        <v>0</v>
      </c>
      <c r="C648" s="25">
        <v>0</v>
      </c>
      <c r="F648" s="23" t="s">
        <v>570</v>
      </c>
      <c r="G648" s="24">
        <v>6</v>
      </c>
      <c r="H648" s="24">
        <v>2418182</v>
      </c>
    </row>
    <row r="649" spans="1:8" x14ac:dyDescent="0.2">
      <c r="A649" s="21" t="s">
        <v>691</v>
      </c>
      <c r="B649" s="22">
        <v>10</v>
      </c>
      <c r="C649" s="22">
        <v>21836364</v>
      </c>
      <c r="F649" s="23" t="s">
        <v>2957</v>
      </c>
      <c r="G649" s="24">
        <v>0</v>
      </c>
      <c r="H649" s="24">
        <v>0</v>
      </c>
    </row>
    <row r="650" spans="1:8" x14ac:dyDescent="0.2">
      <c r="A650" s="21" t="s">
        <v>692</v>
      </c>
      <c r="B650" s="22">
        <v>3</v>
      </c>
      <c r="C650" s="22">
        <v>5072727</v>
      </c>
      <c r="F650" s="23" t="s">
        <v>2958</v>
      </c>
      <c r="G650" s="24">
        <v>0</v>
      </c>
      <c r="H650" s="24">
        <v>0</v>
      </c>
    </row>
    <row r="651" spans="1:8" x14ac:dyDescent="0.2">
      <c r="A651" s="21" t="s">
        <v>693</v>
      </c>
      <c r="B651" s="22">
        <v>2</v>
      </c>
      <c r="C651" s="22">
        <v>31000000</v>
      </c>
      <c r="F651" s="23" t="s">
        <v>2959</v>
      </c>
      <c r="G651" s="24">
        <v>0</v>
      </c>
      <c r="H651" s="24">
        <v>0</v>
      </c>
    </row>
    <row r="652" spans="1:8" x14ac:dyDescent="0.2">
      <c r="A652" s="21" t="s">
        <v>694</v>
      </c>
      <c r="B652" s="25">
        <v>3</v>
      </c>
      <c r="C652" s="25">
        <v>0</v>
      </c>
      <c r="F652" s="23" t="s">
        <v>2960</v>
      </c>
      <c r="G652" s="24">
        <v>0</v>
      </c>
      <c r="H652" s="24">
        <v>0</v>
      </c>
    </row>
    <row r="653" spans="1:8" x14ac:dyDescent="0.2">
      <c r="A653" s="21" t="s">
        <v>695</v>
      </c>
      <c r="B653" s="22">
        <v>1</v>
      </c>
      <c r="C653" s="22">
        <v>545455</v>
      </c>
      <c r="F653" s="23" t="s">
        <v>2961</v>
      </c>
      <c r="G653" s="24">
        <v>0</v>
      </c>
      <c r="H653" s="24">
        <v>0</v>
      </c>
    </row>
    <row r="654" spans="1:8" x14ac:dyDescent="0.2">
      <c r="A654" s="21" t="s">
        <v>696</v>
      </c>
      <c r="B654" s="22">
        <v>1</v>
      </c>
      <c r="C654" s="22">
        <v>15090909</v>
      </c>
      <c r="F654" s="23" t="s">
        <v>2962</v>
      </c>
      <c r="G654" s="24">
        <v>0</v>
      </c>
      <c r="H654" s="24">
        <v>0</v>
      </c>
    </row>
    <row r="655" spans="1:8" x14ac:dyDescent="0.2">
      <c r="A655" s="21" t="s">
        <v>697</v>
      </c>
      <c r="B655" s="22">
        <v>6</v>
      </c>
      <c r="C655" s="22">
        <v>49090908</v>
      </c>
      <c r="F655" s="23" t="s">
        <v>803</v>
      </c>
      <c r="G655" s="24">
        <v>1</v>
      </c>
      <c r="H655" s="24">
        <v>300000</v>
      </c>
    </row>
    <row r="656" spans="1:8" x14ac:dyDescent="0.2">
      <c r="A656" s="21" t="s">
        <v>698</v>
      </c>
      <c r="B656" s="25">
        <v>0</v>
      </c>
      <c r="C656" s="25">
        <v>0</v>
      </c>
      <c r="F656" s="23" t="s">
        <v>2963</v>
      </c>
      <c r="G656" s="24">
        <v>0</v>
      </c>
      <c r="H656" s="24">
        <v>0</v>
      </c>
    </row>
    <row r="657" spans="1:8" x14ac:dyDescent="0.2">
      <c r="A657" s="21" t="s">
        <v>699</v>
      </c>
      <c r="B657" s="22">
        <v>3</v>
      </c>
      <c r="C657" s="22">
        <v>4876365</v>
      </c>
      <c r="F657" s="23" t="s">
        <v>2964</v>
      </c>
      <c r="G657" s="24">
        <v>0</v>
      </c>
      <c r="H657" s="24">
        <v>0</v>
      </c>
    </row>
    <row r="658" spans="1:8" x14ac:dyDescent="0.2">
      <c r="A658" s="21" t="s">
        <v>700</v>
      </c>
      <c r="B658" s="22">
        <v>1</v>
      </c>
      <c r="C658" s="22">
        <v>2633636</v>
      </c>
      <c r="F658" s="23" t="s">
        <v>2965</v>
      </c>
      <c r="G658" s="24">
        <v>0</v>
      </c>
      <c r="H658" s="24">
        <v>0</v>
      </c>
    </row>
    <row r="659" spans="1:8" x14ac:dyDescent="0.2">
      <c r="A659" s="21" t="s">
        <v>701</v>
      </c>
      <c r="B659" s="22">
        <v>2</v>
      </c>
      <c r="C659" s="22">
        <v>1381818</v>
      </c>
      <c r="F659" s="23" t="s">
        <v>1982</v>
      </c>
      <c r="G659" s="24">
        <v>1</v>
      </c>
      <c r="H659" s="24">
        <v>483333</v>
      </c>
    </row>
    <row r="660" spans="1:8" x14ac:dyDescent="0.2">
      <c r="A660" s="21" t="s">
        <v>702</v>
      </c>
      <c r="B660" s="22">
        <v>13</v>
      </c>
      <c r="C660" s="22">
        <v>3947938</v>
      </c>
      <c r="F660" s="23" t="s">
        <v>1683</v>
      </c>
      <c r="G660" s="24">
        <v>0</v>
      </c>
      <c r="H660" s="24">
        <v>0</v>
      </c>
    </row>
    <row r="661" spans="1:8" x14ac:dyDescent="0.2">
      <c r="A661" s="21" t="s">
        <v>703</v>
      </c>
      <c r="B661" s="22">
        <v>2</v>
      </c>
      <c r="C661" s="22">
        <v>579814</v>
      </c>
      <c r="F661" s="23" t="s">
        <v>2967</v>
      </c>
      <c r="G661" s="24">
        <v>2</v>
      </c>
      <c r="H661" s="24">
        <v>940000</v>
      </c>
    </row>
    <row r="662" spans="1:8" x14ac:dyDescent="0.2">
      <c r="A662" s="21" t="s">
        <v>704</v>
      </c>
      <c r="B662" s="22">
        <v>2</v>
      </c>
      <c r="C662" s="22">
        <v>579814</v>
      </c>
      <c r="F662" s="23" t="s">
        <v>1399</v>
      </c>
      <c r="G662" s="24">
        <v>2</v>
      </c>
      <c r="H662" s="24">
        <v>1500000</v>
      </c>
    </row>
    <row r="663" spans="1:8" x14ac:dyDescent="0.2">
      <c r="A663" s="21" t="s">
        <v>705</v>
      </c>
      <c r="B663" s="22">
        <v>2</v>
      </c>
      <c r="C663" s="22">
        <v>694496</v>
      </c>
      <c r="F663" s="23" t="s">
        <v>1365</v>
      </c>
      <c r="G663" s="24">
        <v>3</v>
      </c>
      <c r="H663" s="24">
        <v>810000</v>
      </c>
    </row>
    <row r="664" spans="1:8" x14ac:dyDescent="0.2">
      <c r="A664" s="21" t="s">
        <v>706</v>
      </c>
      <c r="B664" s="25">
        <v>0</v>
      </c>
      <c r="C664" s="25">
        <v>0</v>
      </c>
      <c r="F664" s="23" t="s">
        <v>468</v>
      </c>
      <c r="G664" s="24">
        <v>4</v>
      </c>
      <c r="H664" s="24">
        <v>1200000</v>
      </c>
    </row>
    <row r="665" spans="1:8" x14ac:dyDescent="0.2">
      <c r="A665" s="21" t="s">
        <v>707</v>
      </c>
      <c r="B665" s="25">
        <v>0</v>
      </c>
      <c r="C665" s="25">
        <v>0</v>
      </c>
      <c r="F665" s="23" t="s">
        <v>2968</v>
      </c>
      <c r="G665" s="24">
        <v>0</v>
      </c>
      <c r="H665" s="24">
        <v>0</v>
      </c>
    </row>
    <row r="666" spans="1:8" x14ac:dyDescent="0.2">
      <c r="A666" s="21" t="s">
        <v>708</v>
      </c>
      <c r="B666" s="22">
        <v>1</v>
      </c>
      <c r="C666" s="22">
        <v>879629</v>
      </c>
      <c r="F666" s="23" t="s">
        <v>2969</v>
      </c>
      <c r="G666" s="24">
        <v>0</v>
      </c>
      <c r="H666" s="24">
        <v>0</v>
      </c>
    </row>
    <row r="667" spans="1:8" x14ac:dyDescent="0.2">
      <c r="A667" s="21" t="s">
        <v>709</v>
      </c>
      <c r="B667" s="22">
        <v>5</v>
      </c>
      <c r="C667" s="22">
        <v>8954545</v>
      </c>
      <c r="F667" s="23" t="s">
        <v>2970</v>
      </c>
      <c r="G667" s="24">
        <v>0</v>
      </c>
      <c r="H667" s="24">
        <v>0</v>
      </c>
    </row>
    <row r="668" spans="1:8" x14ac:dyDescent="0.2">
      <c r="A668" s="21" t="s">
        <v>710</v>
      </c>
      <c r="B668" s="25">
        <v>0</v>
      </c>
      <c r="C668" s="25">
        <v>0</v>
      </c>
      <c r="F668" s="23" t="s">
        <v>1721</v>
      </c>
      <c r="G668" s="24">
        <v>7</v>
      </c>
      <c r="H668" s="24">
        <v>17476134</v>
      </c>
    </row>
    <row r="669" spans="1:8" x14ac:dyDescent="0.2">
      <c r="A669" s="21" t="s">
        <v>711</v>
      </c>
      <c r="B669" s="25">
        <v>0</v>
      </c>
      <c r="C669" s="25">
        <v>0</v>
      </c>
      <c r="F669" s="23" t="s">
        <v>2971</v>
      </c>
      <c r="G669" s="24">
        <v>0</v>
      </c>
      <c r="H669" s="24">
        <v>0</v>
      </c>
    </row>
    <row r="670" spans="1:8" x14ac:dyDescent="0.2">
      <c r="A670" s="21" t="s">
        <v>712</v>
      </c>
      <c r="B670" s="22">
        <v>2</v>
      </c>
      <c r="C670" s="22">
        <v>26909090</v>
      </c>
      <c r="F670" s="23" t="s">
        <v>2972</v>
      </c>
      <c r="G670" s="24">
        <v>0</v>
      </c>
      <c r="H670" s="24">
        <v>0</v>
      </c>
    </row>
    <row r="671" spans="1:8" x14ac:dyDescent="0.2">
      <c r="A671" s="21" t="s">
        <v>713</v>
      </c>
      <c r="B671" s="22">
        <v>1</v>
      </c>
      <c r="C671" s="22">
        <v>18545454</v>
      </c>
      <c r="F671" s="23" t="s">
        <v>2973</v>
      </c>
      <c r="G671" s="24">
        <v>2</v>
      </c>
      <c r="H671" s="24">
        <v>618182</v>
      </c>
    </row>
    <row r="672" spans="1:8" x14ac:dyDescent="0.2">
      <c r="A672" s="21" t="s">
        <v>714</v>
      </c>
      <c r="B672" s="22">
        <v>1</v>
      </c>
      <c r="C672" s="22">
        <v>6436364</v>
      </c>
      <c r="F672" s="23" t="s">
        <v>2974</v>
      </c>
      <c r="G672" s="24">
        <v>0</v>
      </c>
      <c r="H672" s="24">
        <v>0</v>
      </c>
    </row>
    <row r="673" spans="1:8" x14ac:dyDescent="0.2">
      <c r="A673" s="21" t="s">
        <v>715</v>
      </c>
      <c r="B673" s="25">
        <v>0</v>
      </c>
      <c r="C673" s="25">
        <v>0</v>
      </c>
      <c r="F673" s="23" t="s">
        <v>514</v>
      </c>
      <c r="G673" s="24">
        <v>2</v>
      </c>
      <c r="H673" s="24">
        <v>1360000</v>
      </c>
    </row>
    <row r="674" spans="1:8" x14ac:dyDescent="0.2">
      <c r="A674" s="21" t="s">
        <v>716</v>
      </c>
      <c r="B674" s="25">
        <v>0</v>
      </c>
      <c r="C674" s="25">
        <v>0</v>
      </c>
      <c r="F674" s="23" t="s">
        <v>3595</v>
      </c>
      <c r="G674" s="24">
        <v>1</v>
      </c>
      <c r="H674" s="24">
        <v>1330000</v>
      </c>
    </row>
    <row r="675" spans="1:8" x14ac:dyDescent="0.2">
      <c r="A675" s="21" t="s">
        <v>717</v>
      </c>
      <c r="B675" s="25">
        <v>0</v>
      </c>
      <c r="C675" s="25">
        <v>0</v>
      </c>
      <c r="F675" s="23" t="s">
        <v>2976</v>
      </c>
      <c r="G675" s="24">
        <v>3</v>
      </c>
      <c r="H675" s="24">
        <v>3420000</v>
      </c>
    </row>
    <row r="676" spans="1:8" x14ac:dyDescent="0.2">
      <c r="A676" s="21" t="s">
        <v>718</v>
      </c>
      <c r="B676" s="25">
        <v>0</v>
      </c>
      <c r="C676" s="25">
        <v>0</v>
      </c>
      <c r="F676" s="23" t="s">
        <v>1535</v>
      </c>
      <c r="G676" s="24">
        <v>0</v>
      </c>
      <c r="H676" s="24">
        <v>0</v>
      </c>
    </row>
    <row r="677" spans="1:8" x14ac:dyDescent="0.2">
      <c r="A677" s="21" t="s">
        <v>719</v>
      </c>
      <c r="B677" s="25">
        <v>30</v>
      </c>
      <c r="C677" s="25">
        <v>0</v>
      </c>
      <c r="F677" s="23" t="s">
        <v>2977</v>
      </c>
      <c r="G677" s="24">
        <v>0</v>
      </c>
      <c r="H677" s="24">
        <v>0</v>
      </c>
    </row>
    <row r="678" spans="1:8" x14ac:dyDescent="0.2">
      <c r="A678" s="21" t="s">
        <v>720</v>
      </c>
      <c r="B678" s="22">
        <v>4</v>
      </c>
      <c r="C678" s="22">
        <v>1527272</v>
      </c>
      <c r="F678" s="23" t="s">
        <v>2978</v>
      </c>
      <c r="G678" s="24">
        <v>0</v>
      </c>
      <c r="H678" s="24">
        <v>0</v>
      </c>
    </row>
    <row r="679" spans="1:8" x14ac:dyDescent="0.2">
      <c r="A679" s="21" t="s">
        <v>721</v>
      </c>
      <c r="B679" s="25">
        <v>0</v>
      </c>
      <c r="C679" s="25">
        <v>0</v>
      </c>
      <c r="F679" s="23" t="s">
        <v>2979</v>
      </c>
      <c r="G679" s="24">
        <v>8</v>
      </c>
      <c r="H679" s="24">
        <v>1709091</v>
      </c>
    </row>
    <row r="680" spans="1:8" x14ac:dyDescent="0.2">
      <c r="A680" s="21" t="s">
        <v>722</v>
      </c>
      <c r="B680" s="22">
        <v>1</v>
      </c>
      <c r="C680" s="22">
        <v>2410909</v>
      </c>
      <c r="F680" s="23" t="s">
        <v>2980</v>
      </c>
      <c r="G680" s="24">
        <v>5</v>
      </c>
      <c r="H680" s="24">
        <v>10500000</v>
      </c>
    </row>
    <row r="681" spans="1:8" x14ac:dyDescent="0.2">
      <c r="A681" s="21" t="s">
        <v>723</v>
      </c>
      <c r="B681" s="22">
        <v>2</v>
      </c>
      <c r="C681" s="22">
        <v>418182</v>
      </c>
      <c r="F681" s="23" t="s">
        <v>2981</v>
      </c>
      <c r="G681" s="24">
        <v>0</v>
      </c>
      <c r="H681" s="24">
        <v>0</v>
      </c>
    </row>
    <row r="682" spans="1:8" x14ac:dyDescent="0.2">
      <c r="A682" s="21" t="s">
        <v>724</v>
      </c>
      <c r="B682" s="25">
        <v>1</v>
      </c>
      <c r="C682" s="25">
        <v>0</v>
      </c>
      <c r="F682" s="23" t="s">
        <v>2982</v>
      </c>
      <c r="G682" s="24">
        <v>0</v>
      </c>
      <c r="H682" s="24">
        <v>0</v>
      </c>
    </row>
    <row r="683" spans="1:8" x14ac:dyDescent="0.2">
      <c r="A683" s="21" t="s">
        <v>725</v>
      </c>
      <c r="B683" s="22">
        <v>20</v>
      </c>
      <c r="C683" s="22">
        <v>1381800</v>
      </c>
      <c r="F683" s="23" t="s">
        <v>2983</v>
      </c>
      <c r="G683" s="24">
        <v>0</v>
      </c>
      <c r="H683" s="24">
        <v>0</v>
      </c>
    </row>
    <row r="684" spans="1:8" x14ac:dyDescent="0.2">
      <c r="A684" s="21" t="s">
        <v>726</v>
      </c>
      <c r="B684" s="22">
        <v>10</v>
      </c>
      <c r="C684" s="22">
        <v>954540</v>
      </c>
      <c r="F684" s="23" t="s">
        <v>2984</v>
      </c>
      <c r="G684" s="24">
        <v>0</v>
      </c>
      <c r="H684" s="24">
        <v>0</v>
      </c>
    </row>
    <row r="685" spans="1:8" x14ac:dyDescent="0.2">
      <c r="A685" s="21" t="s">
        <v>727</v>
      </c>
      <c r="B685" s="22">
        <v>1</v>
      </c>
      <c r="C685" s="22">
        <v>2227272</v>
      </c>
      <c r="F685" s="23" t="s">
        <v>2985</v>
      </c>
      <c r="G685" s="24">
        <v>0</v>
      </c>
      <c r="H685" s="24">
        <v>0</v>
      </c>
    </row>
    <row r="686" spans="1:8" x14ac:dyDescent="0.2">
      <c r="A686" s="21" t="s">
        <v>728</v>
      </c>
      <c r="B686" s="22">
        <v>5</v>
      </c>
      <c r="C686" s="22">
        <v>1113635</v>
      </c>
      <c r="F686" s="23" t="s">
        <v>2986</v>
      </c>
      <c r="G686" s="24">
        <v>0</v>
      </c>
      <c r="H686" s="24">
        <v>0</v>
      </c>
    </row>
    <row r="687" spans="1:8" x14ac:dyDescent="0.2">
      <c r="A687" s="21" t="s">
        <v>729</v>
      </c>
      <c r="B687" s="22">
        <v>5</v>
      </c>
      <c r="C687" s="22">
        <v>1281820</v>
      </c>
      <c r="F687" s="23" t="s">
        <v>282</v>
      </c>
      <c r="G687" s="24">
        <v>2</v>
      </c>
      <c r="H687" s="24">
        <v>45454</v>
      </c>
    </row>
    <row r="688" spans="1:8" x14ac:dyDescent="0.2">
      <c r="A688" s="21" t="s">
        <v>730</v>
      </c>
      <c r="B688" s="22">
        <v>2</v>
      </c>
      <c r="C688" s="22">
        <v>1345454</v>
      </c>
      <c r="F688" s="23" t="s">
        <v>2987</v>
      </c>
      <c r="G688" s="24">
        <v>0</v>
      </c>
      <c r="H688" s="24">
        <v>0</v>
      </c>
    </row>
    <row r="689" spans="1:8" x14ac:dyDescent="0.2">
      <c r="A689" s="21" t="s">
        <v>731</v>
      </c>
      <c r="B689" s="22">
        <v>1</v>
      </c>
      <c r="C689" s="22">
        <v>945454</v>
      </c>
      <c r="F689" s="23" t="s">
        <v>302</v>
      </c>
      <c r="G689" s="24">
        <v>10</v>
      </c>
      <c r="H689" s="24">
        <v>5573630</v>
      </c>
    </row>
    <row r="690" spans="1:8" x14ac:dyDescent="0.2">
      <c r="A690" s="21" t="s">
        <v>732</v>
      </c>
      <c r="B690" s="22">
        <v>1</v>
      </c>
      <c r="C690" s="22">
        <v>1263636</v>
      </c>
      <c r="F690" s="23" t="s">
        <v>2988</v>
      </c>
      <c r="G690" s="24">
        <v>0</v>
      </c>
      <c r="H690" s="24">
        <v>0</v>
      </c>
    </row>
    <row r="691" spans="1:8" x14ac:dyDescent="0.2">
      <c r="A691" s="21" t="s">
        <v>733</v>
      </c>
      <c r="B691" s="22">
        <v>1</v>
      </c>
      <c r="C691" s="22">
        <v>1281818</v>
      </c>
      <c r="F691" s="23" t="s">
        <v>744</v>
      </c>
      <c r="G691" s="24">
        <v>4</v>
      </c>
      <c r="H691" s="24">
        <v>13195455</v>
      </c>
    </row>
    <row r="692" spans="1:8" x14ac:dyDescent="0.2">
      <c r="A692" s="21" t="s">
        <v>734</v>
      </c>
      <c r="B692" s="22">
        <v>2</v>
      </c>
      <c r="C692" s="22">
        <v>327272</v>
      </c>
      <c r="F692" s="23" t="s">
        <v>2989</v>
      </c>
      <c r="G692" s="24">
        <v>0</v>
      </c>
      <c r="H692" s="24">
        <v>0</v>
      </c>
    </row>
    <row r="693" spans="1:8" x14ac:dyDescent="0.2">
      <c r="A693" s="21" t="s">
        <v>735</v>
      </c>
      <c r="B693" s="22">
        <v>7</v>
      </c>
      <c r="C693" s="22">
        <v>795452</v>
      </c>
      <c r="F693" s="23" t="s">
        <v>2990</v>
      </c>
      <c r="G693" s="24">
        <v>0</v>
      </c>
      <c r="H693" s="24">
        <v>0</v>
      </c>
    </row>
    <row r="694" spans="1:8" x14ac:dyDescent="0.2">
      <c r="A694" s="21" t="s">
        <v>736</v>
      </c>
      <c r="B694" s="22">
        <v>7</v>
      </c>
      <c r="C694" s="22">
        <v>636363</v>
      </c>
      <c r="F694" s="23" t="s">
        <v>2991</v>
      </c>
      <c r="G694" s="24">
        <v>32</v>
      </c>
      <c r="H694" s="24">
        <v>19572055</v>
      </c>
    </row>
    <row r="695" spans="1:8" x14ac:dyDescent="0.2">
      <c r="A695" s="21" t="s">
        <v>737</v>
      </c>
      <c r="B695" s="22">
        <v>2</v>
      </c>
      <c r="C695" s="22">
        <v>33636362</v>
      </c>
      <c r="F695" s="23" t="s">
        <v>2992</v>
      </c>
      <c r="G695" s="24">
        <v>0</v>
      </c>
      <c r="H695" s="24">
        <v>0</v>
      </c>
    </row>
    <row r="696" spans="1:8" x14ac:dyDescent="0.2">
      <c r="A696" s="21" t="s">
        <v>738</v>
      </c>
      <c r="B696" s="22">
        <v>2</v>
      </c>
      <c r="C696" s="22">
        <v>36727272</v>
      </c>
      <c r="F696" s="23" t="s">
        <v>2993</v>
      </c>
      <c r="G696" s="24">
        <v>0</v>
      </c>
      <c r="H696" s="24">
        <v>0</v>
      </c>
    </row>
    <row r="697" spans="1:8" x14ac:dyDescent="0.2">
      <c r="A697" s="21" t="s">
        <v>739</v>
      </c>
      <c r="B697" s="22">
        <v>60</v>
      </c>
      <c r="C697" s="22">
        <v>29454540</v>
      </c>
      <c r="F697" s="23" t="s">
        <v>2994</v>
      </c>
      <c r="G697" s="24">
        <v>0</v>
      </c>
      <c r="H697" s="24">
        <v>0</v>
      </c>
    </row>
    <row r="698" spans="1:8" x14ac:dyDescent="0.2">
      <c r="A698" s="21" t="s">
        <v>740</v>
      </c>
      <c r="B698" s="22">
        <v>30</v>
      </c>
      <c r="C698" s="22">
        <v>22363620</v>
      </c>
      <c r="F698" s="23" t="s">
        <v>562</v>
      </c>
      <c r="G698" s="24">
        <v>6</v>
      </c>
      <c r="H698" s="24">
        <v>9090908</v>
      </c>
    </row>
    <row r="699" spans="1:8" x14ac:dyDescent="0.2">
      <c r="A699" s="21" t="s">
        <v>741</v>
      </c>
      <c r="B699" s="22">
        <v>80</v>
      </c>
      <c r="C699" s="22">
        <v>6836320</v>
      </c>
      <c r="F699" s="23" t="s">
        <v>511</v>
      </c>
      <c r="G699" s="24">
        <v>3</v>
      </c>
      <c r="H699" s="24">
        <v>6381818</v>
      </c>
    </row>
    <row r="700" spans="1:8" x14ac:dyDescent="0.2">
      <c r="A700" s="21" t="s">
        <v>742</v>
      </c>
      <c r="B700" s="22">
        <v>60</v>
      </c>
      <c r="C700" s="22">
        <v>6818160</v>
      </c>
      <c r="F700" s="23" t="s">
        <v>2995</v>
      </c>
      <c r="G700" s="24">
        <v>0</v>
      </c>
      <c r="H700" s="24">
        <v>0</v>
      </c>
    </row>
    <row r="701" spans="1:8" x14ac:dyDescent="0.2">
      <c r="A701" s="21" t="s">
        <v>743</v>
      </c>
      <c r="B701" s="22">
        <v>35</v>
      </c>
      <c r="C701" s="22">
        <v>5981815</v>
      </c>
      <c r="F701" s="23" t="s">
        <v>1401</v>
      </c>
      <c r="G701" s="24">
        <v>3</v>
      </c>
      <c r="H701" s="24">
        <v>3660000</v>
      </c>
    </row>
    <row r="702" spans="1:8" x14ac:dyDescent="0.2">
      <c r="A702" s="21" t="s">
        <v>744</v>
      </c>
      <c r="B702" s="22">
        <v>4</v>
      </c>
      <c r="C702" s="22">
        <v>13195455</v>
      </c>
      <c r="F702" s="23" t="s">
        <v>2996</v>
      </c>
      <c r="G702" s="24">
        <v>0</v>
      </c>
      <c r="H702" s="24">
        <v>0</v>
      </c>
    </row>
    <row r="703" spans="1:8" x14ac:dyDescent="0.2">
      <c r="A703" s="21" t="s">
        <v>745</v>
      </c>
      <c r="B703" s="22">
        <v>1</v>
      </c>
      <c r="C703" s="22">
        <v>4350000</v>
      </c>
      <c r="F703" s="23" t="s">
        <v>2997</v>
      </c>
      <c r="G703" s="24">
        <v>0</v>
      </c>
      <c r="H703" s="24">
        <v>0</v>
      </c>
    </row>
    <row r="704" spans="1:8" x14ac:dyDescent="0.2">
      <c r="A704" s="21" t="s">
        <v>746</v>
      </c>
      <c r="B704" s="22">
        <v>2</v>
      </c>
      <c r="C704" s="22">
        <v>1320000</v>
      </c>
      <c r="F704" s="23" t="s">
        <v>2998</v>
      </c>
      <c r="G704" s="24">
        <v>0</v>
      </c>
      <c r="H704" s="24">
        <v>0</v>
      </c>
    </row>
    <row r="705" spans="1:8" x14ac:dyDescent="0.2">
      <c r="A705" s="21" t="s">
        <v>747</v>
      </c>
      <c r="B705" s="22">
        <v>1</v>
      </c>
      <c r="C705" s="22">
        <v>29283636</v>
      </c>
      <c r="F705" s="23" t="s">
        <v>200</v>
      </c>
      <c r="G705" s="24">
        <v>26</v>
      </c>
      <c r="H705" s="24">
        <v>0</v>
      </c>
    </row>
    <row r="706" spans="1:8" x14ac:dyDescent="0.2">
      <c r="A706" s="21" t="s">
        <v>748</v>
      </c>
      <c r="B706" s="22">
        <v>1</v>
      </c>
      <c r="C706" s="22">
        <v>10281818</v>
      </c>
      <c r="F706" s="23" t="s">
        <v>2999</v>
      </c>
      <c r="G706" s="24">
        <v>0</v>
      </c>
      <c r="H706" s="24">
        <v>0</v>
      </c>
    </row>
    <row r="707" spans="1:8" x14ac:dyDescent="0.2">
      <c r="A707" s="21" t="s">
        <v>749</v>
      </c>
      <c r="B707" s="22">
        <v>16</v>
      </c>
      <c r="C707" s="22">
        <v>32999999</v>
      </c>
      <c r="F707" s="23" t="s">
        <v>2331</v>
      </c>
      <c r="G707" s="24">
        <v>2</v>
      </c>
      <c r="H707" s="24">
        <v>26866667</v>
      </c>
    </row>
    <row r="708" spans="1:8" x14ac:dyDescent="0.2">
      <c r="A708" s="21" t="s">
        <v>750</v>
      </c>
      <c r="B708" s="22">
        <v>3</v>
      </c>
      <c r="C708" s="22">
        <v>3409089</v>
      </c>
      <c r="F708" s="23" t="s">
        <v>3000</v>
      </c>
      <c r="G708" s="24">
        <v>8</v>
      </c>
      <c r="H708" s="24">
        <v>1624243</v>
      </c>
    </row>
    <row r="709" spans="1:8" x14ac:dyDescent="0.2">
      <c r="A709" s="21" t="s">
        <v>751</v>
      </c>
      <c r="B709" s="22">
        <v>30</v>
      </c>
      <c r="C709" s="22">
        <v>63600000</v>
      </c>
      <c r="F709" s="23" t="s">
        <v>3001</v>
      </c>
      <c r="G709" s="24">
        <v>0</v>
      </c>
      <c r="H709" s="24">
        <v>0</v>
      </c>
    </row>
    <row r="710" spans="1:8" x14ac:dyDescent="0.2">
      <c r="A710" s="21" t="s">
        <v>752</v>
      </c>
      <c r="B710" s="22">
        <v>20</v>
      </c>
      <c r="C710" s="22">
        <v>1818180</v>
      </c>
      <c r="F710" s="23" t="s">
        <v>3002</v>
      </c>
      <c r="G710" s="24">
        <v>2</v>
      </c>
      <c r="H710" s="24">
        <v>955455</v>
      </c>
    </row>
    <row r="711" spans="1:8" x14ac:dyDescent="0.2">
      <c r="A711" s="21" t="s">
        <v>753</v>
      </c>
      <c r="B711" s="22">
        <v>20</v>
      </c>
      <c r="C711" s="22">
        <v>1818180</v>
      </c>
      <c r="F711" s="23" t="s">
        <v>3003</v>
      </c>
      <c r="G711" s="24">
        <v>2</v>
      </c>
      <c r="H711" s="24">
        <v>820000</v>
      </c>
    </row>
    <row r="712" spans="1:8" x14ac:dyDescent="0.2">
      <c r="A712" s="21" t="s">
        <v>754</v>
      </c>
      <c r="B712" s="22">
        <v>10</v>
      </c>
      <c r="C712" s="22">
        <v>909090</v>
      </c>
      <c r="F712" s="23" t="s">
        <v>608</v>
      </c>
      <c r="G712" s="24">
        <v>4</v>
      </c>
      <c r="H712" s="24">
        <v>2027272</v>
      </c>
    </row>
    <row r="713" spans="1:8" x14ac:dyDescent="0.2">
      <c r="A713" s="21" t="s">
        <v>755</v>
      </c>
      <c r="B713" s="22">
        <v>10</v>
      </c>
      <c r="C713" s="22">
        <v>2081820</v>
      </c>
      <c r="F713" s="23" t="s">
        <v>801</v>
      </c>
      <c r="G713" s="24">
        <v>2</v>
      </c>
      <c r="H713" s="24">
        <v>1689090</v>
      </c>
    </row>
    <row r="714" spans="1:8" x14ac:dyDescent="0.2">
      <c r="A714" s="21" t="s">
        <v>756</v>
      </c>
      <c r="B714" s="22">
        <v>4</v>
      </c>
      <c r="C714" s="22">
        <v>2800000</v>
      </c>
      <c r="F714" s="23" t="s">
        <v>3004</v>
      </c>
      <c r="G714" s="24">
        <v>0</v>
      </c>
      <c r="H714" s="24">
        <v>0</v>
      </c>
    </row>
    <row r="715" spans="1:8" x14ac:dyDescent="0.2">
      <c r="A715" s="21" t="s">
        <v>757</v>
      </c>
      <c r="B715" s="22">
        <v>6</v>
      </c>
      <c r="C715" s="22">
        <v>4527270</v>
      </c>
      <c r="F715" s="23" t="s">
        <v>3005</v>
      </c>
      <c r="G715" s="24">
        <v>0</v>
      </c>
      <c r="H715" s="24">
        <v>0</v>
      </c>
    </row>
    <row r="716" spans="1:8" x14ac:dyDescent="0.2">
      <c r="A716" s="21" t="s">
        <v>759</v>
      </c>
      <c r="B716" s="22">
        <v>20</v>
      </c>
      <c r="C716" s="22">
        <v>5090900</v>
      </c>
      <c r="F716" s="23" t="s">
        <v>607</v>
      </c>
      <c r="G716" s="24">
        <v>2</v>
      </c>
      <c r="H716" s="24">
        <v>2309090</v>
      </c>
    </row>
    <row r="717" spans="1:8" x14ac:dyDescent="0.2">
      <c r="A717" s="21" t="s">
        <v>760</v>
      </c>
      <c r="B717" s="22">
        <v>1</v>
      </c>
      <c r="C717" s="22">
        <v>4636363</v>
      </c>
      <c r="F717" s="23" t="s">
        <v>2127</v>
      </c>
      <c r="G717" s="24">
        <v>94</v>
      </c>
      <c r="H717" s="24">
        <v>26212314</v>
      </c>
    </row>
    <row r="718" spans="1:8" x14ac:dyDescent="0.2">
      <c r="A718" s="21" t="s">
        <v>761</v>
      </c>
      <c r="B718" s="22">
        <v>5</v>
      </c>
      <c r="C718" s="22">
        <v>1127275</v>
      </c>
      <c r="F718" s="23" t="s">
        <v>3006</v>
      </c>
      <c r="G718" s="24">
        <v>0</v>
      </c>
      <c r="H718" s="24">
        <v>0</v>
      </c>
    </row>
    <row r="719" spans="1:8" x14ac:dyDescent="0.2">
      <c r="A719" s="21" t="s">
        <v>762</v>
      </c>
      <c r="B719" s="22">
        <v>9</v>
      </c>
      <c r="C719" s="22">
        <v>1204545</v>
      </c>
      <c r="F719" s="23" t="s">
        <v>3007</v>
      </c>
      <c r="G719" s="24">
        <v>0</v>
      </c>
      <c r="H719" s="24">
        <v>0</v>
      </c>
    </row>
    <row r="720" spans="1:8" x14ac:dyDescent="0.2">
      <c r="A720" s="21" t="s">
        <v>763</v>
      </c>
      <c r="B720" s="22">
        <v>5</v>
      </c>
      <c r="C720" s="22">
        <v>2795455</v>
      </c>
      <c r="F720" s="23" t="s">
        <v>3008</v>
      </c>
      <c r="G720" s="24">
        <v>1</v>
      </c>
      <c r="H720" s="24">
        <v>15454545</v>
      </c>
    </row>
    <row r="721" spans="1:8" x14ac:dyDescent="0.2">
      <c r="A721" s="21" t="s">
        <v>764</v>
      </c>
      <c r="B721" s="22">
        <v>6</v>
      </c>
      <c r="C721" s="22">
        <v>1172724</v>
      </c>
      <c r="F721" s="23" t="s">
        <v>3009</v>
      </c>
      <c r="G721" s="24">
        <v>0</v>
      </c>
      <c r="H721" s="24">
        <v>0</v>
      </c>
    </row>
    <row r="722" spans="1:8" x14ac:dyDescent="0.2">
      <c r="A722" s="21" t="s">
        <v>765</v>
      </c>
      <c r="B722" s="22">
        <v>12</v>
      </c>
      <c r="C722" s="22">
        <v>2345448</v>
      </c>
      <c r="F722" s="23" t="s">
        <v>3010</v>
      </c>
      <c r="G722" s="24">
        <v>1</v>
      </c>
      <c r="H722" s="24">
        <v>9854618</v>
      </c>
    </row>
    <row r="723" spans="1:8" x14ac:dyDescent="0.2">
      <c r="A723" s="21" t="s">
        <v>766</v>
      </c>
      <c r="B723" s="22">
        <v>12</v>
      </c>
      <c r="C723" s="22">
        <v>2345448</v>
      </c>
      <c r="F723" s="23" t="s">
        <v>3011</v>
      </c>
      <c r="G723" s="24">
        <v>0</v>
      </c>
      <c r="H723" s="24">
        <v>0</v>
      </c>
    </row>
    <row r="724" spans="1:8" x14ac:dyDescent="0.2">
      <c r="A724" s="21" t="s">
        <v>767</v>
      </c>
      <c r="B724" s="22">
        <v>16</v>
      </c>
      <c r="C724" s="22">
        <v>2792720</v>
      </c>
      <c r="F724" s="23" t="s">
        <v>3012</v>
      </c>
      <c r="G724" s="24">
        <v>0</v>
      </c>
      <c r="H724" s="24">
        <v>0</v>
      </c>
    </row>
    <row r="725" spans="1:8" x14ac:dyDescent="0.2">
      <c r="A725" s="21" t="s">
        <v>768</v>
      </c>
      <c r="B725" s="22">
        <v>7</v>
      </c>
      <c r="C725" s="22">
        <v>1221815</v>
      </c>
      <c r="F725" s="23" t="s">
        <v>3596</v>
      </c>
      <c r="G725" s="24">
        <v>0</v>
      </c>
      <c r="H725" s="24">
        <v>0</v>
      </c>
    </row>
    <row r="726" spans="1:8" x14ac:dyDescent="0.2">
      <c r="A726" s="21" t="s">
        <v>769</v>
      </c>
      <c r="B726" s="22">
        <v>7</v>
      </c>
      <c r="C726" s="22">
        <v>1221815</v>
      </c>
      <c r="F726" s="23" t="s">
        <v>3014</v>
      </c>
      <c r="G726" s="24">
        <v>0</v>
      </c>
      <c r="H726" s="24">
        <v>0</v>
      </c>
    </row>
    <row r="727" spans="1:8" x14ac:dyDescent="0.2">
      <c r="A727" s="21" t="s">
        <v>770</v>
      </c>
      <c r="B727" s="22">
        <v>11</v>
      </c>
      <c r="C727" s="22">
        <v>2830003</v>
      </c>
      <c r="F727" s="23" t="s">
        <v>3015</v>
      </c>
      <c r="G727" s="24">
        <v>0</v>
      </c>
      <c r="H727" s="24">
        <v>0</v>
      </c>
    </row>
    <row r="728" spans="1:8" x14ac:dyDescent="0.2">
      <c r="A728" s="21" t="s">
        <v>771</v>
      </c>
      <c r="B728" s="22">
        <v>2</v>
      </c>
      <c r="C728" s="22">
        <v>514546</v>
      </c>
      <c r="F728" s="23" t="s">
        <v>3016</v>
      </c>
      <c r="G728" s="24">
        <v>0</v>
      </c>
      <c r="H728" s="24">
        <v>0</v>
      </c>
    </row>
    <row r="729" spans="1:8" x14ac:dyDescent="0.2">
      <c r="A729" s="21" t="s">
        <v>772</v>
      </c>
      <c r="B729" s="22">
        <v>2</v>
      </c>
      <c r="C729" s="22">
        <v>514546</v>
      </c>
      <c r="F729" s="23" t="s">
        <v>3017</v>
      </c>
      <c r="G729" s="24">
        <v>0</v>
      </c>
      <c r="H729" s="24">
        <v>0</v>
      </c>
    </row>
    <row r="730" spans="1:8" x14ac:dyDescent="0.2">
      <c r="A730" s="21" t="s">
        <v>773</v>
      </c>
      <c r="B730" s="22">
        <v>1</v>
      </c>
      <c r="C730" s="22">
        <v>359091</v>
      </c>
      <c r="F730" s="23" t="s">
        <v>3018</v>
      </c>
      <c r="G730" s="24">
        <v>35</v>
      </c>
      <c r="H730" s="24">
        <v>49098325</v>
      </c>
    </row>
    <row r="731" spans="1:8" x14ac:dyDescent="0.2">
      <c r="A731" s="21" t="s">
        <v>774</v>
      </c>
      <c r="B731" s="22">
        <v>3</v>
      </c>
      <c r="C731" s="22">
        <v>1077273</v>
      </c>
      <c r="F731" s="23" t="s">
        <v>3019</v>
      </c>
      <c r="G731" s="24">
        <v>0</v>
      </c>
      <c r="H731" s="24">
        <v>0</v>
      </c>
    </row>
    <row r="732" spans="1:8" x14ac:dyDescent="0.2">
      <c r="A732" s="21" t="s">
        <v>775</v>
      </c>
      <c r="B732" s="22">
        <v>2</v>
      </c>
      <c r="C732" s="22">
        <v>718182</v>
      </c>
      <c r="F732" s="23" t="s">
        <v>2325</v>
      </c>
      <c r="G732" s="24">
        <v>0</v>
      </c>
      <c r="H732" s="24">
        <v>0</v>
      </c>
    </row>
    <row r="733" spans="1:8" x14ac:dyDescent="0.2">
      <c r="A733" s="21" t="s">
        <v>776</v>
      </c>
      <c r="B733" s="22">
        <v>10</v>
      </c>
      <c r="C733" s="22">
        <v>1545450</v>
      </c>
      <c r="F733" s="23" t="s">
        <v>3020</v>
      </c>
      <c r="G733" s="24">
        <v>0</v>
      </c>
      <c r="H733" s="24">
        <v>0</v>
      </c>
    </row>
    <row r="734" spans="1:8" x14ac:dyDescent="0.2">
      <c r="A734" s="21" t="s">
        <v>777</v>
      </c>
      <c r="B734" s="22">
        <v>10</v>
      </c>
      <c r="C734" s="22">
        <v>1545450</v>
      </c>
      <c r="F734" s="23" t="s">
        <v>3021</v>
      </c>
      <c r="G734" s="24">
        <v>0</v>
      </c>
      <c r="H734" s="24">
        <v>0</v>
      </c>
    </row>
    <row r="735" spans="1:8" x14ac:dyDescent="0.2">
      <c r="A735" s="21" t="s">
        <v>778</v>
      </c>
      <c r="B735" s="22">
        <v>4</v>
      </c>
      <c r="C735" s="22">
        <v>4072726</v>
      </c>
      <c r="F735" s="23" t="s">
        <v>3022</v>
      </c>
      <c r="G735" s="24">
        <v>0</v>
      </c>
      <c r="H735" s="24">
        <v>0</v>
      </c>
    </row>
    <row r="736" spans="1:8" x14ac:dyDescent="0.2">
      <c r="A736" s="21" t="s">
        <v>779</v>
      </c>
      <c r="B736" s="22">
        <v>3</v>
      </c>
      <c r="C736" s="22">
        <v>2999999</v>
      </c>
      <c r="F736" s="23" t="s">
        <v>3023</v>
      </c>
      <c r="G736" s="24">
        <v>0</v>
      </c>
      <c r="H736" s="24">
        <v>0</v>
      </c>
    </row>
    <row r="737" spans="1:8" x14ac:dyDescent="0.2">
      <c r="A737" s="21" t="s">
        <v>780</v>
      </c>
      <c r="B737" s="22">
        <v>2</v>
      </c>
      <c r="C737" s="22">
        <v>127270</v>
      </c>
      <c r="F737" s="23" t="s">
        <v>3024</v>
      </c>
      <c r="G737" s="24">
        <v>0</v>
      </c>
      <c r="H737" s="24">
        <v>0</v>
      </c>
    </row>
    <row r="738" spans="1:8" x14ac:dyDescent="0.2">
      <c r="A738" s="21" t="s">
        <v>781</v>
      </c>
      <c r="B738" s="22">
        <v>1</v>
      </c>
      <c r="C738" s="22">
        <v>127270</v>
      </c>
      <c r="F738" s="23" t="s">
        <v>3025</v>
      </c>
      <c r="G738" s="24">
        <v>0</v>
      </c>
      <c r="H738" s="24">
        <v>0</v>
      </c>
    </row>
    <row r="739" spans="1:8" x14ac:dyDescent="0.2">
      <c r="A739" s="21" t="s">
        <v>782</v>
      </c>
      <c r="B739" s="22">
        <v>1</v>
      </c>
      <c r="C739" s="22">
        <v>127270</v>
      </c>
      <c r="F739" s="23" t="s">
        <v>861</v>
      </c>
      <c r="G739" s="24">
        <v>9</v>
      </c>
      <c r="H739" s="24">
        <v>3119999</v>
      </c>
    </row>
    <row r="740" spans="1:8" x14ac:dyDescent="0.2">
      <c r="A740" s="21" t="s">
        <v>783</v>
      </c>
      <c r="B740" s="22">
        <v>1</v>
      </c>
      <c r="C740" s="22">
        <v>127270</v>
      </c>
      <c r="F740" s="23" t="s">
        <v>3026</v>
      </c>
      <c r="G740" s="24">
        <v>0</v>
      </c>
      <c r="H740" s="24">
        <v>0</v>
      </c>
    </row>
    <row r="741" spans="1:8" x14ac:dyDescent="0.2">
      <c r="A741" s="21" t="s">
        <v>784</v>
      </c>
      <c r="B741" s="22">
        <v>10</v>
      </c>
      <c r="C741" s="22">
        <v>772730</v>
      </c>
      <c r="F741" s="23" t="s">
        <v>3027</v>
      </c>
      <c r="G741" s="24">
        <v>19</v>
      </c>
      <c r="H741" s="24">
        <v>16261946</v>
      </c>
    </row>
    <row r="742" spans="1:8" x14ac:dyDescent="0.2">
      <c r="A742" s="21" t="s">
        <v>785</v>
      </c>
      <c r="B742" s="25">
        <v>0</v>
      </c>
      <c r="C742" s="25">
        <v>0</v>
      </c>
      <c r="F742" s="23" t="s">
        <v>3028</v>
      </c>
      <c r="G742" s="24">
        <v>0</v>
      </c>
      <c r="H742" s="24">
        <v>0</v>
      </c>
    </row>
    <row r="743" spans="1:8" x14ac:dyDescent="0.2">
      <c r="A743" s="21" t="s">
        <v>786</v>
      </c>
      <c r="B743" s="22">
        <v>2</v>
      </c>
      <c r="C743" s="22">
        <v>6727272</v>
      </c>
      <c r="F743" s="23" t="s">
        <v>3029</v>
      </c>
      <c r="G743" s="24">
        <v>0</v>
      </c>
      <c r="H743" s="24">
        <v>0</v>
      </c>
    </row>
    <row r="744" spans="1:8" x14ac:dyDescent="0.2">
      <c r="A744" s="21" t="s">
        <v>787</v>
      </c>
      <c r="B744" s="25">
        <v>0</v>
      </c>
      <c r="C744" s="25">
        <v>0</v>
      </c>
      <c r="F744" s="23" t="s">
        <v>3030</v>
      </c>
      <c r="G744" s="24">
        <v>0</v>
      </c>
      <c r="H744" s="24">
        <v>0</v>
      </c>
    </row>
    <row r="745" spans="1:8" x14ac:dyDescent="0.2">
      <c r="A745" s="21" t="s">
        <v>788</v>
      </c>
      <c r="B745" s="22">
        <v>300</v>
      </c>
      <c r="C745" s="22">
        <v>17727000</v>
      </c>
      <c r="F745" s="23" t="s">
        <v>3031</v>
      </c>
      <c r="G745" s="24">
        <v>0</v>
      </c>
      <c r="H745" s="24">
        <v>0</v>
      </c>
    </row>
    <row r="746" spans="1:8" x14ac:dyDescent="0.2">
      <c r="A746" s="21" t="s">
        <v>789</v>
      </c>
      <c r="B746" s="22">
        <v>4</v>
      </c>
      <c r="C746" s="22">
        <v>4909088</v>
      </c>
      <c r="F746" s="23" t="s">
        <v>3032</v>
      </c>
      <c r="G746" s="24">
        <v>0</v>
      </c>
      <c r="H746" s="24">
        <v>0</v>
      </c>
    </row>
    <row r="747" spans="1:8" x14ac:dyDescent="0.2">
      <c r="A747" s="21" t="s">
        <v>790</v>
      </c>
      <c r="B747" s="22">
        <v>1</v>
      </c>
      <c r="C747" s="22">
        <v>5227272</v>
      </c>
      <c r="F747" s="23" t="s">
        <v>1655</v>
      </c>
      <c r="G747" s="24">
        <v>34</v>
      </c>
      <c r="H747" s="24">
        <v>25743489</v>
      </c>
    </row>
    <row r="748" spans="1:8" x14ac:dyDescent="0.2">
      <c r="A748" s="21" t="s">
        <v>791</v>
      </c>
      <c r="B748" s="22">
        <v>4</v>
      </c>
      <c r="C748" s="22">
        <v>2136362</v>
      </c>
      <c r="F748" s="23" t="s">
        <v>3033</v>
      </c>
      <c r="G748" s="24">
        <v>0</v>
      </c>
      <c r="H748" s="24">
        <v>0</v>
      </c>
    </row>
    <row r="749" spans="1:8" x14ac:dyDescent="0.2">
      <c r="A749" s="21" t="s">
        <v>792</v>
      </c>
      <c r="B749" s="22">
        <v>4</v>
      </c>
      <c r="C749" s="22">
        <v>2136362</v>
      </c>
      <c r="F749" s="23" t="s">
        <v>3034</v>
      </c>
      <c r="G749" s="24">
        <v>0</v>
      </c>
      <c r="H749" s="24">
        <v>0</v>
      </c>
    </row>
    <row r="750" spans="1:8" x14ac:dyDescent="0.2">
      <c r="A750" s="21" t="s">
        <v>793</v>
      </c>
      <c r="B750" s="22">
        <v>9</v>
      </c>
      <c r="C750" s="22">
        <v>4772722</v>
      </c>
      <c r="F750" s="23" t="s">
        <v>3035</v>
      </c>
      <c r="G750" s="24">
        <v>0</v>
      </c>
      <c r="H750" s="24">
        <v>0</v>
      </c>
    </row>
    <row r="751" spans="1:8" x14ac:dyDescent="0.2">
      <c r="A751" s="21" t="s">
        <v>794</v>
      </c>
      <c r="B751" s="22">
        <v>16</v>
      </c>
      <c r="C751" s="22">
        <v>5618180</v>
      </c>
      <c r="F751" s="23" t="s">
        <v>722</v>
      </c>
      <c r="G751" s="24">
        <v>1</v>
      </c>
      <c r="H751" s="24">
        <v>2410909</v>
      </c>
    </row>
    <row r="752" spans="1:8" x14ac:dyDescent="0.2">
      <c r="A752" s="21" t="s">
        <v>795</v>
      </c>
      <c r="B752" s="22">
        <v>3</v>
      </c>
      <c r="C752" s="22">
        <v>9681819</v>
      </c>
      <c r="F752" s="23" t="s">
        <v>3036</v>
      </c>
      <c r="G752" s="24">
        <v>0</v>
      </c>
      <c r="H752" s="24">
        <v>0</v>
      </c>
    </row>
    <row r="753" spans="1:8" x14ac:dyDescent="0.2">
      <c r="A753" s="21" t="s">
        <v>796</v>
      </c>
      <c r="B753" s="22">
        <v>1</v>
      </c>
      <c r="C753" s="22">
        <v>13181818</v>
      </c>
      <c r="F753" s="23" t="s">
        <v>509</v>
      </c>
      <c r="G753" s="24">
        <v>8</v>
      </c>
      <c r="H753" s="24">
        <v>18718179</v>
      </c>
    </row>
    <row r="754" spans="1:8" x14ac:dyDescent="0.2">
      <c r="A754" s="21" t="s">
        <v>797</v>
      </c>
      <c r="B754" s="22">
        <v>2</v>
      </c>
      <c r="C754" s="22">
        <v>30000000</v>
      </c>
      <c r="F754" s="23" t="s">
        <v>3037</v>
      </c>
      <c r="G754" s="24">
        <v>36</v>
      </c>
      <c r="H754" s="24">
        <v>48875198</v>
      </c>
    </row>
    <row r="755" spans="1:8" x14ac:dyDescent="0.2">
      <c r="A755" s="21" t="s">
        <v>798</v>
      </c>
      <c r="B755" s="22">
        <v>8</v>
      </c>
      <c r="C755" s="22">
        <v>7738701</v>
      </c>
      <c r="F755" s="23" t="s">
        <v>3038</v>
      </c>
      <c r="G755" s="24">
        <v>0</v>
      </c>
      <c r="H755" s="24">
        <v>0</v>
      </c>
    </row>
    <row r="756" spans="1:8" x14ac:dyDescent="0.2">
      <c r="A756" s="21" t="s">
        <v>799</v>
      </c>
      <c r="B756" s="22">
        <v>15</v>
      </c>
      <c r="C756" s="22">
        <v>7954535</v>
      </c>
      <c r="F756" s="23" t="s">
        <v>3522</v>
      </c>
      <c r="G756" s="24">
        <v>0</v>
      </c>
      <c r="H756" s="24">
        <v>0</v>
      </c>
    </row>
    <row r="757" spans="1:8" x14ac:dyDescent="0.2">
      <c r="A757" s="21" t="s">
        <v>800</v>
      </c>
      <c r="B757" s="22">
        <v>10</v>
      </c>
      <c r="C757" s="22">
        <v>5818180</v>
      </c>
      <c r="F757" s="23" t="s">
        <v>3040</v>
      </c>
      <c r="G757" s="24">
        <v>0</v>
      </c>
      <c r="H757" s="24">
        <v>0</v>
      </c>
    </row>
    <row r="758" spans="1:8" x14ac:dyDescent="0.2">
      <c r="A758" s="21" t="s">
        <v>801</v>
      </c>
      <c r="B758" s="22">
        <v>2</v>
      </c>
      <c r="C758" s="22">
        <v>1689090</v>
      </c>
      <c r="F758" s="23" t="s">
        <v>3041</v>
      </c>
      <c r="G758" s="24">
        <v>0</v>
      </c>
      <c r="H758" s="24">
        <v>0</v>
      </c>
    </row>
    <row r="759" spans="1:8" x14ac:dyDescent="0.2">
      <c r="A759" s="21" t="s">
        <v>802</v>
      </c>
      <c r="B759" s="22">
        <v>2</v>
      </c>
      <c r="C759" s="22">
        <v>620000</v>
      </c>
      <c r="F759" s="23" t="s">
        <v>3042</v>
      </c>
      <c r="G759" s="24">
        <v>0</v>
      </c>
      <c r="H759" s="24">
        <v>0</v>
      </c>
    </row>
    <row r="760" spans="1:8" x14ac:dyDescent="0.2">
      <c r="A760" s="21" t="s">
        <v>803</v>
      </c>
      <c r="B760" s="22">
        <v>1</v>
      </c>
      <c r="C760" s="22">
        <v>300000</v>
      </c>
      <c r="F760" s="23" t="s">
        <v>3043</v>
      </c>
      <c r="G760" s="24">
        <v>0</v>
      </c>
      <c r="H760" s="24">
        <v>0</v>
      </c>
    </row>
    <row r="761" spans="1:8" x14ac:dyDescent="0.2">
      <c r="A761" s="21" t="s">
        <v>804</v>
      </c>
      <c r="B761" s="22">
        <v>2</v>
      </c>
      <c r="C761" s="22">
        <v>10272726</v>
      </c>
      <c r="F761" s="23" t="s">
        <v>3044</v>
      </c>
      <c r="G761" s="24">
        <v>0</v>
      </c>
      <c r="H761" s="24">
        <v>0</v>
      </c>
    </row>
    <row r="762" spans="1:8" x14ac:dyDescent="0.2">
      <c r="A762" s="21" t="s">
        <v>805</v>
      </c>
      <c r="B762" s="22">
        <v>1</v>
      </c>
      <c r="C762" s="22">
        <v>19727272</v>
      </c>
      <c r="F762" s="23" t="s">
        <v>1407</v>
      </c>
      <c r="G762" s="24">
        <v>3</v>
      </c>
      <c r="H762" s="24">
        <v>45109091</v>
      </c>
    </row>
    <row r="763" spans="1:8" x14ac:dyDescent="0.2">
      <c r="A763" s="21" t="s">
        <v>806</v>
      </c>
      <c r="B763" s="22">
        <v>2</v>
      </c>
      <c r="C763" s="22">
        <v>6727272</v>
      </c>
      <c r="F763" s="23" t="s">
        <v>308</v>
      </c>
      <c r="G763" s="24">
        <v>3</v>
      </c>
      <c r="H763" s="24">
        <v>0</v>
      </c>
    </row>
    <row r="764" spans="1:8" x14ac:dyDescent="0.2">
      <c r="A764" s="21" t="s">
        <v>807</v>
      </c>
      <c r="B764" s="22">
        <v>4</v>
      </c>
      <c r="C764" s="22">
        <v>10090908</v>
      </c>
      <c r="F764" s="23" t="s">
        <v>3045</v>
      </c>
      <c r="G764" s="24">
        <v>0</v>
      </c>
      <c r="H764" s="24">
        <v>0</v>
      </c>
    </row>
    <row r="765" spans="1:8" x14ac:dyDescent="0.2">
      <c r="A765" s="21" t="s">
        <v>808</v>
      </c>
      <c r="B765" s="22">
        <v>1</v>
      </c>
      <c r="C765" s="22">
        <v>590909</v>
      </c>
      <c r="F765" s="23" t="s">
        <v>3046</v>
      </c>
      <c r="G765" s="24">
        <v>0</v>
      </c>
      <c r="H765" s="24">
        <v>0</v>
      </c>
    </row>
    <row r="766" spans="1:8" x14ac:dyDescent="0.2">
      <c r="A766" s="21" t="s">
        <v>809</v>
      </c>
      <c r="B766" s="22">
        <v>11</v>
      </c>
      <c r="C766" s="22">
        <v>672720</v>
      </c>
      <c r="F766" s="23" t="s">
        <v>3047</v>
      </c>
      <c r="G766" s="24">
        <v>0</v>
      </c>
      <c r="H766" s="24">
        <v>0</v>
      </c>
    </row>
    <row r="767" spans="1:8" x14ac:dyDescent="0.2">
      <c r="A767" s="21" t="s">
        <v>810</v>
      </c>
      <c r="B767" s="22">
        <v>2</v>
      </c>
      <c r="C767" s="22">
        <v>290908</v>
      </c>
      <c r="F767" s="23" t="s">
        <v>3048</v>
      </c>
      <c r="G767" s="24">
        <v>0</v>
      </c>
      <c r="H767" s="24">
        <v>0</v>
      </c>
    </row>
    <row r="768" spans="1:8" x14ac:dyDescent="0.2">
      <c r="A768" s="21" t="s">
        <v>811</v>
      </c>
      <c r="B768" s="22">
        <v>4</v>
      </c>
      <c r="C768" s="22">
        <v>5054544</v>
      </c>
      <c r="F768" s="23" t="s">
        <v>3049</v>
      </c>
      <c r="G768" s="24">
        <v>0</v>
      </c>
      <c r="H768" s="24">
        <v>0</v>
      </c>
    </row>
    <row r="769" spans="1:8" x14ac:dyDescent="0.2">
      <c r="A769" s="21" t="s">
        <v>812</v>
      </c>
      <c r="B769" s="22">
        <v>1</v>
      </c>
      <c r="C769" s="22">
        <v>12000000</v>
      </c>
      <c r="F769" s="23" t="s">
        <v>3050</v>
      </c>
      <c r="G769" s="24">
        <v>0</v>
      </c>
      <c r="H769" s="24">
        <v>0</v>
      </c>
    </row>
    <row r="770" spans="1:8" x14ac:dyDescent="0.2">
      <c r="A770" s="21" t="s">
        <v>813</v>
      </c>
      <c r="B770" s="22">
        <v>30</v>
      </c>
      <c r="C770" s="22">
        <v>4427260</v>
      </c>
      <c r="F770" s="23" t="s">
        <v>3051</v>
      </c>
      <c r="G770" s="24">
        <v>0</v>
      </c>
      <c r="H770" s="24">
        <v>0</v>
      </c>
    </row>
    <row r="771" spans="1:8" x14ac:dyDescent="0.2">
      <c r="A771" s="21" t="s">
        <v>814</v>
      </c>
      <c r="B771" s="22">
        <v>10</v>
      </c>
      <c r="C771" s="22">
        <v>3172720</v>
      </c>
      <c r="F771" s="23" t="s">
        <v>3052</v>
      </c>
      <c r="G771" s="24">
        <v>0</v>
      </c>
      <c r="H771" s="24">
        <v>0</v>
      </c>
    </row>
    <row r="772" spans="1:8" x14ac:dyDescent="0.2">
      <c r="A772" s="21" t="s">
        <v>815</v>
      </c>
      <c r="B772" s="22">
        <v>80</v>
      </c>
      <c r="C772" s="22">
        <v>3709040</v>
      </c>
      <c r="F772" s="23" t="s">
        <v>3053</v>
      </c>
      <c r="G772" s="24">
        <v>0</v>
      </c>
      <c r="H772" s="24">
        <v>0</v>
      </c>
    </row>
    <row r="773" spans="1:8" x14ac:dyDescent="0.2">
      <c r="A773" s="21" t="s">
        <v>816</v>
      </c>
      <c r="B773" s="22">
        <v>3</v>
      </c>
      <c r="C773" s="22">
        <v>2008800</v>
      </c>
      <c r="F773" s="23" t="s">
        <v>3054</v>
      </c>
      <c r="G773" s="24">
        <v>0</v>
      </c>
      <c r="H773" s="24">
        <v>0</v>
      </c>
    </row>
    <row r="774" spans="1:8" x14ac:dyDescent="0.2">
      <c r="A774" s="21" t="s">
        <v>817</v>
      </c>
      <c r="B774" s="22">
        <v>2</v>
      </c>
      <c r="C774" s="22">
        <v>24605454</v>
      </c>
      <c r="F774" s="23" t="s">
        <v>376</v>
      </c>
      <c r="G774" s="24">
        <v>0</v>
      </c>
      <c r="H774" s="24">
        <v>0</v>
      </c>
    </row>
    <row r="775" spans="1:8" x14ac:dyDescent="0.2">
      <c r="A775" s="21" t="s">
        <v>818</v>
      </c>
      <c r="B775" s="22">
        <v>3</v>
      </c>
      <c r="C775" s="22">
        <v>57793636</v>
      </c>
      <c r="F775" s="23" t="s">
        <v>377</v>
      </c>
      <c r="G775" s="24">
        <v>0</v>
      </c>
      <c r="H775" s="24">
        <v>0</v>
      </c>
    </row>
    <row r="776" spans="1:8" x14ac:dyDescent="0.2">
      <c r="A776" s="21" t="s">
        <v>819</v>
      </c>
      <c r="B776" s="22">
        <v>1</v>
      </c>
      <c r="C776" s="22">
        <v>13986364</v>
      </c>
      <c r="F776" s="23" t="s">
        <v>3055</v>
      </c>
      <c r="G776" s="24">
        <v>0</v>
      </c>
      <c r="H776" s="24">
        <v>0</v>
      </c>
    </row>
    <row r="777" spans="1:8" x14ac:dyDescent="0.2">
      <c r="A777" s="21" t="s">
        <v>820</v>
      </c>
      <c r="B777" s="22">
        <v>3</v>
      </c>
      <c r="C777" s="22">
        <v>171816</v>
      </c>
      <c r="F777" s="23" t="s">
        <v>911</v>
      </c>
      <c r="G777" s="24">
        <v>2</v>
      </c>
      <c r="H777" s="24">
        <v>30909090</v>
      </c>
    </row>
    <row r="778" spans="1:8" x14ac:dyDescent="0.2">
      <c r="A778" s="21" t="s">
        <v>821</v>
      </c>
      <c r="B778" s="22">
        <v>3</v>
      </c>
      <c r="C778" s="22">
        <v>204543</v>
      </c>
      <c r="F778" s="23" t="s">
        <v>3056</v>
      </c>
      <c r="G778" s="24">
        <v>0</v>
      </c>
      <c r="H778" s="24">
        <v>0</v>
      </c>
    </row>
    <row r="779" spans="1:8" x14ac:dyDescent="0.2">
      <c r="A779" s="21" t="s">
        <v>822</v>
      </c>
      <c r="B779" s="22">
        <v>1</v>
      </c>
      <c r="C779" s="22">
        <v>68181</v>
      </c>
      <c r="F779" s="23" t="s">
        <v>3057</v>
      </c>
      <c r="G779" s="24">
        <v>0</v>
      </c>
      <c r="H779" s="24">
        <v>0</v>
      </c>
    </row>
    <row r="780" spans="1:8" x14ac:dyDescent="0.2">
      <c r="A780" s="21" t="s">
        <v>823</v>
      </c>
      <c r="B780" s="22">
        <v>8</v>
      </c>
      <c r="C780" s="22">
        <v>3127272</v>
      </c>
      <c r="F780" s="23" t="s">
        <v>243</v>
      </c>
      <c r="G780" s="24">
        <v>4</v>
      </c>
      <c r="H780" s="24">
        <v>26028182</v>
      </c>
    </row>
    <row r="781" spans="1:8" x14ac:dyDescent="0.2">
      <c r="A781" s="21" t="s">
        <v>824</v>
      </c>
      <c r="B781" s="22">
        <v>20</v>
      </c>
      <c r="C781" s="22">
        <v>549960</v>
      </c>
      <c r="F781" s="23" t="s">
        <v>3058</v>
      </c>
      <c r="G781" s="24">
        <v>0</v>
      </c>
      <c r="H781" s="24">
        <v>0</v>
      </c>
    </row>
    <row r="782" spans="1:8" x14ac:dyDescent="0.2">
      <c r="A782" s="21" t="s">
        <v>826</v>
      </c>
      <c r="B782" s="22">
        <v>20</v>
      </c>
      <c r="C782" s="22">
        <v>583340</v>
      </c>
      <c r="F782" s="23" t="s">
        <v>3059</v>
      </c>
      <c r="G782" s="24">
        <v>0</v>
      </c>
      <c r="H782" s="24">
        <v>0</v>
      </c>
    </row>
    <row r="783" spans="1:8" x14ac:dyDescent="0.2">
      <c r="A783" s="21" t="s">
        <v>827</v>
      </c>
      <c r="B783" s="22">
        <v>12</v>
      </c>
      <c r="C783" s="22">
        <v>794442</v>
      </c>
      <c r="F783" s="23" t="s">
        <v>3060</v>
      </c>
      <c r="G783" s="24">
        <v>0</v>
      </c>
      <c r="H783" s="24">
        <v>0</v>
      </c>
    </row>
    <row r="784" spans="1:8" x14ac:dyDescent="0.2">
      <c r="A784" s="21" t="s">
        <v>828</v>
      </c>
      <c r="B784" s="22">
        <v>4</v>
      </c>
      <c r="C784" s="22">
        <v>366668</v>
      </c>
      <c r="F784" s="23" t="s">
        <v>1921</v>
      </c>
      <c r="G784" s="24">
        <v>0</v>
      </c>
      <c r="H784" s="24">
        <v>0</v>
      </c>
    </row>
    <row r="785" spans="1:8" x14ac:dyDescent="0.2">
      <c r="A785" s="21" t="s">
        <v>829</v>
      </c>
      <c r="B785" s="22">
        <v>2</v>
      </c>
      <c r="C785" s="22">
        <v>216666</v>
      </c>
      <c r="F785" s="23" t="s">
        <v>3061</v>
      </c>
      <c r="G785" s="24">
        <v>3</v>
      </c>
      <c r="H785" s="24">
        <v>3375000</v>
      </c>
    </row>
    <row r="786" spans="1:8" x14ac:dyDescent="0.2">
      <c r="A786" s="21" t="s">
        <v>830</v>
      </c>
      <c r="B786" s="22">
        <v>4</v>
      </c>
      <c r="C786" s="22">
        <v>566668</v>
      </c>
      <c r="F786" s="23" t="s">
        <v>890</v>
      </c>
      <c r="G786" s="24">
        <v>5</v>
      </c>
      <c r="H786" s="24">
        <v>2536365</v>
      </c>
    </row>
    <row r="787" spans="1:8" x14ac:dyDescent="0.2">
      <c r="A787" s="21" t="s">
        <v>831</v>
      </c>
      <c r="B787" s="22">
        <v>1</v>
      </c>
      <c r="C787" s="22">
        <v>169443</v>
      </c>
      <c r="F787" s="23" t="s">
        <v>3062</v>
      </c>
      <c r="G787" s="24">
        <v>0</v>
      </c>
      <c r="H787" s="24">
        <v>0</v>
      </c>
    </row>
    <row r="788" spans="1:8" x14ac:dyDescent="0.2">
      <c r="A788" s="21" t="s">
        <v>832</v>
      </c>
      <c r="B788" s="22">
        <v>3</v>
      </c>
      <c r="C788" s="22">
        <v>614814</v>
      </c>
      <c r="F788" s="23" t="s">
        <v>1466</v>
      </c>
      <c r="G788" s="24">
        <v>4</v>
      </c>
      <c r="H788" s="24">
        <v>3345452</v>
      </c>
    </row>
    <row r="789" spans="1:8" x14ac:dyDescent="0.2">
      <c r="A789" s="21" t="s">
        <v>833</v>
      </c>
      <c r="B789" s="25">
        <v>0</v>
      </c>
      <c r="C789" s="25">
        <v>0</v>
      </c>
      <c r="F789" s="23" t="s">
        <v>3063</v>
      </c>
      <c r="G789" s="24">
        <v>0</v>
      </c>
      <c r="H789" s="24">
        <v>0</v>
      </c>
    </row>
    <row r="790" spans="1:8" x14ac:dyDescent="0.2">
      <c r="A790" s="21" t="s">
        <v>834</v>
      </c>
      <c r="B790" s="25">
        <v>0</v>
      </c>
      <c r="C790" s="25">
        <v>0</v>
      </c>
      <c r="F790" s="23" t="s">
        <v>3064</v>
      </c>
      <c r="G790" s="24">
        <v>0</v>
      </c>
      <c r="H790" s="24">
        <v>0</v>
      </c>
    </row>
    <row r="791" spans="1:8" x14ac:dyDescent="0.2">
      <c r="A791" s="21" t="s">
        <v>2602</v>
      </c>
      <c r="B791" s="22">
        <v>100</v>
      </c>
      <c r="C791" s="22">
        <v>5272700</v>
      </c>
      <c r="F791" s="23" t="s">
        <v>3065</v>
      </c>
      <c r="G791" s="24">
        <v>0</v>
      </c>
      <c r="H791" s="24">
        <v>0</v>
      </c>
    </row>
    <row r="792" spans="1:8" x14ac:dyDescent="0.2">
      <c r="A792" s="21" t="s">
        <v>3783</v>
      </c>
      <c r="B792" s="22">
        <v>100</v>
      </c>
      <c r="C792" s="22">
        <v>11454500</v>
      </c>
      <c r="F792" s="23" t="s">
        <v>3066</v>
      </c>
      <c r="G792" s="24">
        <v>0</v>
      </c>
      <c r="H792" s="24">
        <v>0</v>
      </c>
    </row>
    <row r="793" spans="1:8" x14ac:dyDescent="0.2">
      <c r="A793" s="21" t="s">
        <v>835</v>
      </c>
      <c r="B793" s="22">
        <v>1</v>
      </c>
      <c r="C793" s="22">
        <v>6463636</v>
      </c>
      <c r="F793" s="23" t="s">
        <v>3067</v>
      </c>
      <c r="G793" s="24">
        <v>0</v>
      </c>
      <c r="H793" s="24">
        <v>0</v>
      </c>
    </row>
    <row r="794" spans="1:8" x14ac:dyDescent="0.2">
      <c r="A794" s="21" t="s">
        <v>836</v>
      </c>
      <c r="B794" s="22">
        <v>2</v>
      </c>
      <c r="C794" s="22">
        <v>6363636</v>
      </c>
      <c r="F794" s="23" t="s">
        <v>3068</v>
      </c>
      <c r="G794" s="24">
        <v>0</v>
      </c>
      <c r="H794" s="24">
        <v>0</v>
      </c>
    </row>
    <row r="795" spans="1:8" x14ac:dyDescent="0.2">
      <c r="A795" s="21" t="s">
        <v>837</v>
      </c>
      <c r="B795" s="22">
        <v>5</v>
      </c>
      <c r="C795" s="22">
        <v>1909090</v>
      </c>
      <c r="F795" s="23" t="s">
        <v>3069</v>
      </c>
      <c r="G795" s="24">
        <v>0</v>
      </c>
      <c r="H795" s="24">
        <v>0</v>
      </c>
    </row>
    <row r="796" spans="1:8" x14ac:dyDescent="0.2">
      <c r="A796" s="21" t="s">
        <v>838</v>
      </c>
      <c r="B796" s="22">
        <v>2</v>
      </c>
      <c r="C796" s="22">
        <v>2272726</v>
      </c>
      <c r="F796" s="23" t="s">
        <v>3070</v>
      </c>
      <c r="G796" s="24">
        <v>0</v>
      </c>
      <c r="H796" s="24">
        <v>0</v>
      </c>
    </row>
    <row r="797" spans="1:8" x14ac:dyDescent="0.2">
      <c r="A797" s="21" t="s">
        <v>839</v>
      </c>
      <c r="B797" s="22">
        <v>2</v>
      </c>
      <c r="C797" s="22">
        <v>3700000</v>
      </c>
      <c r="F797" s="23" t="s">
        <v>3071</v>
      </c>
      <c r="G797" s="24">
        <v>0</v>
      </c>
      <c r="H797" s="24">
        <v>0</v>
      </c>
    </row>
    <row r="798" spans="1:8" x14ac:dyDescent="0.2">
      <c r="A798" s="21" t="s">
        <v>840</v>
      </c>
      <c r="B798" s="22">
        <v>1</v>
      </c>
      <c r="C798" s="22">
        <v>1345454</v>
      </c>
      <c r="F798" s="23" t="s">
        <v>3072</v>
      </c>
      <c r="G798" s="24">
        <v>0</v>
      </c>
      <c r="H798" s="24">
        <v>0</v>
      </c>
    </row>
    <row r="799" spans="1:8" x14ac:dyDescent="0.2">
      <c r="A799" s="21" t="s">
        <v>841</v>
      </c>
      <c r="B799" s="22">
        <v>1</v>
      </c>
      <c r="C799" s="22">
        <v>1481818</v>
      </c>
      <c r="F799" s="23" t="s">
        <v>3073</v>
      </c>
      <c r="G799" s="24">
        <v>0</v>
      </c>
      <c r="H799" s="24">
        <v>0</v>
      </c>
    </row>
    <row r="800" spans="1:8" x14ac:dyDescent="0.2">
      <c r="A800" s="21" t="s">
        <v>842</v>
      </c>
      <c r="B800" s="22">
        <v>50</v>
      </c>
      <c r="C800" s="22">
        <v>3863600</v>
      </c>
      <c r="F800" s="23" t="s">
        <v>3074</v>
      </c>
      <c r="G800" s="24">
        <v>0</v>
      </c>
      <c r="H800" s="24">
        <v>0</v>
      </c>
    </row>
    <row r="801" spans="1:8" x14ac:dyDescent="0.2">
      <c r="A801" s="21" t="s">
        <v>843</v>
      </c>
      <c r="B801" s="22">
        <v>1</v>
      </c>
      <c r="C801" s="22">
        <v>3418181</v>
      </c>
      <c r="F801" s="23" t="s">
        <v>3075</v>
      </c>
      <c r="G801" s="24">
        <v>0</v>
      </c>
      <c r="H801" s="24">
        <v>0</v>
      </c>
    </row>
    <row r="802" spans="1:8" x14ac:dyDescent="0.2">
      <c r="A802" s="21" t="s">
        <v>844</v>
      </c>
      <c r="B802" s="22">
        <v>2</v>
      </c>
      <c r="C802" s="22">
        <v>245454</v>
      </c>
      <c r="F802" s="23" t="s">
        <v>3076</v>
      </c>
      <c r="G802" s="24">
        <v>0</v>
      </c>
      <c r="H802" s="24">
        <v>0</v>
      </c>
    </row>
    <row r="803" spans="1:8" x14ac:dyDescent="0.2">
      <c r="A803" s="21" t="s">
        <v>845</v>
      </c>
      <c r="B803" s="22">
        <v>1</v>
      </c>
      <c r="C803" s="22">
        <v>6318182</v>
      </c>
      <c r="F803" s="23" t="s">
        <v>3077</v>
      </c>
      <c r="G803" s="24">
        <v>0</v>
      </c>
      <c r="H803" s="24">
        <v>0</v>
      </c>
    </row>
    <row r="804" spans="1:8" x14ac:dyDescent="0.2">
      <c r="A804" s="21" t="s">
        <v>846</v>
      </c>
      <c r="B804" s="25">
        <v>0</v>
      </c>
      <c r="C804" s="25">
        <v>0</v>
      </c>
      <c r="F804" s="23" t="s">
        <v>2097</v>
      </c>
      <c r="G804" s="24">
        <v>0</v>
      </c>
      <c r="H804" s="24">
        <v>0</v>
      </c>
    </row>
    <row r="805" spans="1:8" x14ac:dyDescent="0.2">
      <c r="A805" s="21" t="s">
        <v>847</v>
      </c>
      <c r="B805" s="22">
        <v>1</v>
      </c>
      <c r="C805" s="22">
        <v>1772727</v>
      </c>
      <c r="F805" s="23" t="s">
        <v>1952</v>
      </c>
      <c r="G805" s="24">
        <v>0</v>
      </c>
      <c r="H805" s="24">
        <v>0</v>
      </c>
    </row>
    <row r="806" spans="1:8" x14ac:dyDescent="0.2">
      <c r="A806" s="21" t="s">
        <v>848</v>
      </c>
      <c r="B806" s="22">
        <v>1</v>
      </c>
      <c r="C806" s="22">
        <v>7181818</v>
      </c>
      <c r="F806" s="23" t="s">
        <v>3078</v>
      </c>
      <c r="G806" s="24">
        <v>0</v>
      </c>
      <c r="H806" s="24">
        <v>0</v>
      </c>
    </row>
    <row r="807" spans="1:8" x14ac:dyDescent="0.2">
      <c r="A807" s="21" t="s">
        <v>849</v>
      </c>
      <c r="B807" s="22">
        <v>1</v>
      </c>
      <c r="C807" s="22">
        <v>814815</v>
      </c>
      <c r="F807" s="23" t="s">
        <v>3079</v>
      </c>
      <c r="G807" s="24">
        <v>0</v>
      </c>
      <c r="H807" s="24">
        <v>0</v>
      </c>
    </row>
    <row r="808" spans="1:8" x14ac:dyDescent="0.2">
      <c r="A808" s="21" t="s">
        <v>850</v>
      </c>
      <c r="B808" s="22">
        <v>5</v>
      </c>
      <c r="C808" s="22">
        <v>613635</v>
      </c>
      <c r="F808" s="23" t="s">
        <v>3080</v>
      </c>
      <c r="G808" s="24">
        <v>0</v>
      </c>
      <c r="H808" s="24">
        <v>0</v>
      </c>
    </row>
    <row r="809" spans="1:8" x14ac:dyDescent="0.2">
      <c r="A809" s="21" t="s">
        <v>851</v>
      </c>
      <c r="B809" s="25">
        <v>0</v>
      </c>
      <c r="C809" s="25">
        <v>0</v>
      </c>
      <c r="F809" s="23" t="s">
        <v>687</v>
      </c>
      <c r="G809" s="24">
        <v>2</v>
      </c>
      <c r="H809" s="24">
        <v>2545453</v>
      </c>
    </row>
    <row r="810" spans="1:8" x14ac:dyDescent="0.2">
      <c r="A810" s="21" t="s">
        <v>852</v>
      </c>
      <c r="B810" s="22">
        <v>1</v>
      </c>
      <c r="C810" s="22">
        <v>7454545</v>
      </c>
      <c r="F810" s="23" t="s">
        <v>3081</v>
      </c>
      <c r="G810" s="24">
        <v>1</v>
      </c>
      <c r="H810" s="24">
        <v>1287878</v>
      </c>
    </row>
    <row r="811" spans="1:8" x14ac:dyDescent="0.2">
      <c r="A811" s="21" t="s">
        <v>854</v>
      </c>
      <c r="B811" s="22">
        <v>1</v>
      </c>
      <c r="C811" s="22">
        <v>17818182</v>
      </c>
      <c r="F811" s="23" t="s">
        <v>3082</v>
      </c>
      <c r="G811" s="24">
        <v>35</v>
      </c>
      <c r="H811" s="24">
        <v>3563636</v>
      </c>
    </row>
    <row r="812" spans="1:8" x14ac:dyDescent="0.2">
      <c r="A812" s="21" t="s">
        <v>855</v>
      </c>
      <c r="B812" s="22">
        <v>1</v>
      </c>
      <c r="C812" s="22">
        <v>260000</v>
      </c>
      <c r="F812" s="23" t="s">
        <v>3083</v>
      </c>
      <c r="G812" s="24">
        <v>0</v>
      </c>
      <c r="H812" s="24">
        <v>0</v>
      </c>
    </row>
    <row r="813" spans="1:8" x14ac:dyDescent="0.2">
      <c r="A813" s="21" t="s">
        <v>856</v>
      </c>
      <c r="B813" s="22">
        <v>1</v>
      </c>
      <c r="C813" s="22">
        <v>250000</v>
      </c>
      <c r="F813" s="23" t="s">
        <v>3084</v>
      </c>
      <c r="G813" s="24">
        <v>0</v>
      </c>
      <c r="H813" s="24">
        <v>0</v>
      </c>
    </row>
    <row r="814" spans="1:8" x14ac:dyDescent="0.2">
      <c r="A814" s="21" t="s">
        <v>858</v>
      </c>
      <c r="B814" s="22">
        <v>1</v>
      </c>
      <c r="C814" s="22">
        <v>4299091</v>
      </c>
      <c r="F814" s="23" t="s">
        <v>3085</v>
      </c>
      <c r="G814" s="24">
        <v>0</v>
      </c>
      <c r="H814" s="24">
        <v>0</v>
      </c>
    </row>
    <row r="815" spans="1:8" x14ac:dyDescent="0.2">
      <c r="A815" s="21" t="s">
        <v>859</v>
      </c>
      <c r="B815" s="22">
        <v>3</v>
      </c>
      <c r="C815" s="22">
        <v>2440908</v>
      </c>
      <c r="F815" s="23" t="s">
        <v>3086</v>
      </c>
      <c r="G815" s="24">
        <v>0</v>
      </c>
      <c r="H815" s="24">
        <v>0</v>
      </c>
    </row>
    <row r="816" spans="1:8" x14ac:dyDescent="0.2">
      <c r="A816" s="21" t="s">
        <v>860</v>
      </c>
      <c r="B816" s="22">
        <v>3</v>
      </c>
      <c r="C816" s="22">
        <v>13545453</v>
      </c>
      <c r="F816" s="23" t="s">
        <v>788</v>
      </c>
      <c r="G816" s="24">
        <v>300</v>
      </c>
      <c r="H816" s="24">
        <v>17727000</v>
      </c>
    </row>
    <row r="817" spans="1:8" x14ac:dyDescent="0.2">
      <c r="A817" s="21" t="s">
        <v>861</v>
      </c>
      <c r="B817" s="22">
        <v>9</v>
      </c>
      <c r="C817" s="22">
        <v>3119999</v>
      </c>
      <c r="F817" s="23" t="s">
        <v>3087</v>
      </c>
      <c r="G817" s="24">
        <v>0</v>
      </c>
      <c r="H817" s="24">
        <v>0</v>
      </c>
    </row>
    <row r="818" spans="1:8" x14ac:dyDescent="0.2">
      <c r="A818" s="21" t="s">
        <v>862</v>
      </c>
      <c r="B818" s="22">
        <v>1</v>
      </c>
      <c r="C818" s="22">
        <v>34900000</v>
      </c>
      <c r="F818" s="23" t="s">
        <v>3088</v>
      </c>
      <c r="G818" s="24">
        <v>0</v>
      </c>
      <c r="H818" s="24">
        <v>0</v>
      </c>
    </row>
    <row r="819" spans="1:8" x14ac:dyDescent="0.2">
      <c r="A819" s="21" t="s">
        <v>863</v>
      </c>
      <c r="B819" s="22">
        <v>4</v>
      </c>
      <c r="C819" s="22">
        <v>12267856</v>
      </c>
      <c r="F819" s="23" t="s">
        <v>3597</v>
      </c>
      <c r="G819" s="24">
        <v>0</v>
      </c>
      <c r="H819" s="24">
        <v>0</v>
      </c>
    </row>
    <row r="820" spans="1:8" x14ac:dyDescent="0.2">
      <c r="A820" s="21" t="s">
        <v>864</v>
      </c>
      <c r="B820" s="22">
        <v>5</v>
      </c>
      <c r="C820" s="22">
        <v>800000</v>
      </c>
      <c r="F820" s="23" t="s">
        <v>3090</v>
      </c>
      <c r="G820" s="24">
        <v>30</v>
      </c>
      <c r="H820" s="24">
        <v>0</v>
      </c>
    </row>
    <row r="821" spans="1:8" x14ac:dyDescent="0.2">
      <c r="A821" s="21" t="s">
        <v>865</v>
      </c>
      <c r="B821" s="22">
        <v>2</v>
      </c>
      <c r="C821" s="22">
        <v>37818182</v>
      </c>
      <c r="F821" s="23" t="s">
        <v>3091</v>
      </c>
      <c r="G821" s="24">
        <v>0</v>
      </c>
      <c r="H821" s="24">
        <v>0</v>
      </c>
    </row>
    <row r="822" spans="1:8" x14ac:dyDescent="0.2">
      <c r="A822" s="21" t="s">
        <v>866</v>
      </c>
      <c r="B822" s="22">
        <v>3</v>
      </c>
      <c r="C822" s="22">
        <v>158181</v>
      </c>
      <c r="F822" s="23" t="s">
        <v>3092</v>
      </c>
      <c r="G822" s="24">
        <v>0</v>
      </c>
      <c r="H822" s="24">
        <v>0</v>
      </c>
    </row>
    <row r="823" spans="1:8" x14ac:dyDescent="0.2">
      <c r="A823" s="21" t="s">
        <v>867</v>
      </c>
      <c r="B823" s="22">
        <v>1</v>
      </c>
      <c r="C823" s="22">
        <v>786363</v>
      </c>
      <c r="F823" s="23" t="s">
        <v>3093</v>
      </c>
      <c r="G823" s="24">
        <v>16</v>
      </c>
      <c r="H823" s="24">
        <v>21076352</v>
      </c>
    </row>
    <row r="824" spans="1:8" x14ac:dyDescent="0.2">
      <c r="A824" s="21" t="s">
        <v>868</v>
      </c>
      <c r="B824" s="22">
        <v>1</v>
      </c>
      <c r="C824" s="22">
        <v>19000000</v>
      </c>
      <c r="F824" s="23" t="s">
        <v>3094</v>
      </c>
      <c r="G824" s="24">
        <v>0</v>
      </c>
      <c r="H824" s="24">
        <v>0</v>
      </c>
    </row>
    <row r="825" spans="1:8" x14ac:dyDescent="0.2">
      <c r="A825" s="21" t="s">
        <v>869</v>
      </c>
      <c r="B825" s="22">
        <v>1</v>
      </c>
      <c r="C825" s="22">
        <v>2909091</v>
      </c>
      <c r="F825" s="23" t="s">
        <v>3095</v>
      </c>
      <c r="G825" s="24">
        <v>0</v>
      </c>
      <c r="H825" s="24">
        <v>0</v>
      </c>
    </row>
    <row r="826" spans="1:8" x14ac:dyDescent="0.2">
      <c r="A826" s="21" t="s">
        <v>870</v>
      </c>
      <c r="B826" s="22">
        <v>8</v>
      </c>
      <c r="C826" s="22">
        <v>7280000</v>
      </c>
      <c r="F826" s="23" t="s">
        <v>3096</v>
      </c>
      <c r="G826" s="24">
        <v>4</v>
      </c>
      <c r="H826" s="24">
        <v>5054544</v>
      </c>
    </row>
    <row r="827" spans="1:8" x14ac:dyDescent="0.2">
      <c r="A827" s="21" t="s">
        <v>871</v>
      </c>
      <c r="B827" s="22">
        <v>1</v>
      </c>
      <c r="C827" s="22">
        <v>1527273</v>
      </c>
      <c r="F827" s="23" t="s">
        <v>3097</v>
      </c>
      <c r="G827" s="24">
        <v>0</v>
      </c>
      <c r="H827" s="24">
        <v>0</v>
      </c>
    </row>
    <row r="828" spans="1:8" x14ac:dyDescent="0.2">
      <c r="A828" s="21" t="s">
        <v>872</v>
      </c>
      <c r="B828" s="22">
        <v>4</v>
      </c>
      <c r="C828" s="22">
        <v>560000</v>
      </c>
      <c r="F828" s="23" t="s">
        <v>3098</v>
      </c>
      <c r="G828" s="24">
        <v>0</v>
      </c>
      <c r="H828" s="24">
        <v>0</v>
      </c>
    </row>
    <row r="829" spans="1:8" x14ac:dyDescent="0.2">
      <c r="A829" s="21" t="s">
        <v>873</v>
      </c>
      <c r="B829" s="22">
        <v>1</v>
      </c>
      <c r="C829" s="22">
        <v>14363636</v>
      </c>
      <c r="F829" s="23" t="s">
        <v>863</v>
      </c>
      <c r="G829" s="24">
        <v>4</v>
      </c>
      <c r="H829" s="24">
        <v>12267856</v>
      </c>
    </row>
    <row r="830" spans="1:8" x14ac:dyDescent="0.2">
      <c r="A830" s="21" t="s">
        <v>874</v>
      </c>
      <c r="B830" s="25">
        <v>5</v>
      </c>
      <c r="C830" s="25">
        <v>0</v>
      </c>
      <c r="F830" s="23" t="s">
        <v>3099</v>
      </c>
      <c r="G830" s="24">
        <v>0</v>
      </c>
      <c r="H830" s="24">
        <v>0</v>
      </c>
    </row>
    <row r="831" spans="1:8" x14ac:dyDescent="0.2">
      <c r="A831" s="21" t="s">
        <v>875</v>
      </c>
      <c r="B831" s="22">
        <v>1</v>
      </c>
      <c r="C831" s="22">
        <v>227273</v>
      </c>
      <c r="F831" s="23" t="s">
        <v>3101</v>
      </c>
      <c r="G831" s="24">
        <v>0</v>
      </c>
      <c r="H831" s="24">
        <v>0</v>
      </c>
    </row>
    <row r="832" spans="1:8" x14ac:dyDescent="0.2">
      <c r="A832" s="21" t="s">
        <v>876</v>
      </c>
      <c r="B832" s="22">
        <v>720</v>
      </c>
      <c r="C832" s="22">
        <v>75272400</v>
      </c>
      <c r="F832" s="23" t="s">
        <v>3102</v>
      </c>
      <c r="G832" s="24">
        <v>0</v>
      </c>
      <c r="H832" s="24">
        <v>0</v>
      </c>
    </row>
    <row r="833" spans="1:8" x14ac:dyDescent="0.2">
      <c r="A833" s="21" t="s">
        <v>877</v>
      </c>
      <c r="B833" s="22">
        <v>2</v>
      </c>
      <c r="C833" s="22">
        <v>3600000</v>
      </c>
      <c r="F833" s="23" t="s">
        <v>3103</v>
      </c>
      <c r="G833" s="24">
        <v>0</v>
      </c>
      <c r="H833" s="24">
        <v>0</v>
      </c>
    </row>
    <row r="834" spans="1:8" x14ac:dyDescent="0.2">
      <c r="A834" s="21" t="s">
        <v>878</v>
      </c>
      <c r="B834" s="22">
        <v>6</v>
      </c>
      <c r="C834" s="22">
        <v>6763635</v>
      </c>
      <c r="F834" s="23" t="s">
        <v>3104</v>
      </c>
      <c r="G834" s="24">
        <v>0</v>
      </c>
      <c r="H834" s="24">
        <v>0</v>
      </c>
    </row>
    <row r="835" spans="1:8" x14ac:dyDescent="0.2">
      <c r="A835" s="21" t="s">
        <v>879</v>
      </c>
      <c r="B835" s="22">
        <v>4</v>
      </c>
      <c r="C835" s="22">
        <v>65090908</v>
      </c>
      <c r="F835" s="23" t="s">
        <v>3105</v>
      </c>
      <c r="G835" s="24">
        <v>0</v>
      </c>
      <c r="H835" s="24">
        <v>0</v>
      </c>
    </row>
    <row r="836" spans="1:8" x14ac:dyDescent="0.2">
      <c r="A836" s="21" t="s">
        <v>880</v>
      </c>
      <c r="B836" s="22">
        <v>1</v>
      </c>
      <c r="C836" s="22">
        <v>1290909</v>
      </c>
      <c r="F836" s="23" t="s">
        <v>3106</v>
      </c>
      <c r="G836" s="24">
        <v>0</v>
      </c>
      <c r="H836" s="24">
        <v>0</v>
      </c>
    </row>
    <row r="837" spans="1:8" x14ac:dyDescent="0.2">
      <c r="A837" s="21" t="s">
        <v>881</v>
      </c>
      <c r="B837" s="22">
        <v>80</v>
      </c>
      <c r="C837" s="22">
        <v>4236340</v>
      </c>
      <c r="F837" s="23" t="s">
        <v>67</v>
      </c>
      <c r="G837" s="24">
        <v>6</v>
      </c>
      <c r="H837" s="24">
        <v>3163632</v>
      </c>
    </row>
    <row r="838" spans="1:8" x14ac:dyDescent="0.2">
      <c r="A838" s="21" t="s">
        <v>882</v>
      </c>
      <c r="B838" s="25">
        <v>0</v>
      </c>
      <c r="C838" s="25">
        <v>0</v>
      </c>
      <c r="F838" s="23" t="s">
        <v>3107</v>
      </c>
      <c r="G838" s="24">
        <v>0</v>
      </c>
      <c r="H838" s="24">
        <v>0</v>
      </c>
    </row>
    <row r="839" spans="1:8" x14ac:dyDescent="0.2">
      <c r="A839" s="21" t="s">
        <v>883</v>
      </c>
      <c r="B839" s="25">
        <v>0</v>
      </c>
      <c r="C839" s="25">
        <v>0</v>
      </c>
      <c r="F839" s="23" t="s">
        <v>3108</v>
      </c>
      <c r="G839" s="24">
        <v>0</v>
      </c>
      <c r="H839" s="24">
        <v>0</v>
      </c>
    </row>
    <row r="840" spans="1:8" x14ac:dyDescent="0.2">
      <c r="A840" s="21" t="s">
        <v>884</v>
      </c>
      <c r="B840" s="22">
        <v>1</v>
      </c>
      <c r="C840" s="22">
        <v>460000</v>
      </c>
      <c r="F840" s="23" t="s">
        <v>3109</v>
      </c>
      <c r="G840" s="24">
        <v>0</v>
      </c>
      <c r="H840" s="24">
        <v>0</v>
      </c>
    </row>
    <row r="841" spans="1:8" x14ac:dyDescent="0.2">
      <c r="A841" s="21" t="s">
        <v>885</v>
      </c>
      <c r="B841" s="22">
        <v>1</v>
      </c>
      <c r="C841" s="22">
        <v>800000</v>
      </c>
      <c r="F841" s="23" t="s">
        <v>3110</v>
      </c>
      <c r="G841" s="24">
        <v>0</v>
      </c>
      <c r="H841" s="24">
        <v>0</v>
      </c>
    </row>
    <row r="842" spans="1:8" x14ac:dyDescent="0.2">
      <c r="A842" s="21" t="s">
        <v>886</v>
      </c>
      <c r="B842" s="22">
        <v>1</v>
      </c>
      <c r="C842" s="22">
        <v>9636364</v>
      </c>
      <c r="F842" s="23" t="s">
        <v>3111</v>
      </c>
      <c r="G842" s="24">
        <v>0</v>
      </c>
      <c r="H842" s="24">
        <v>0</v>
      </c>
    </row>
    <row r="843" spans="1:8" x14ac:dyDescent="0.2">
      <c r="A843" s="21" t="s">
        <v>887</v>
      </c>
      <c r="B843" s="25">
        <v>1</v>
      </c>
      <c r="C843" s="25">
        <v>0</v>
      </c>
      <c r="F843" s="23" t="s">
        <v>3112</v>
      </c>
      <c r="G843" s="24">
        <v>0</v>
      </c>
      <c r="H843" s="24">
        <v>0</v>
      </c>
    </row>
    <row r="844" spans="1:8" x14ac:dyDescent="0.2">
      <c r="A844" s="21" t="s">
        <v>888</v>
      </c>
      <c r="B844" s="22">
        <v>2</v>
      </c>
      <c r="C844" s="22">
        <v>6636364</v>
      </c>
      <c r="F844" s="23" t="s">
        <v>3113</v>
      </c>
      <c r="G844" s="24">
        <v>0</v>
      </c>
      <c r="H844" s="24">
        <v>0</v>
      </c>
    </row>
    <row r="845" spans="1:8" x14ac:dyDescent="0.2">
      <c r="A845" s="21" t="s">
        <v>889</v>
      </c>
      <c r="B845" s="22">
        <v>2</v>
      </c>
      <c r="C845" s="22">
        <v>2036364</v>
      </c>
      <c r="F845" s="23" t="s">
        <v>3114</v>
      </c>
      <c r="G845" s="24">
        <v>0</v>
      </c>
      <c r="H845" s="24">
        <v>0</v>
      </c>
    </row>
    <row r="846" spans="1:8" x14ac:dyDescent="0.2">
      <c r="A846" s="21" t="s">
        <v>890</v>
      </c>
      <c r="B846" s="22">
        <v>5</v>
      </c>
      <c r="C846" s="22">
        <v>2536365</v>
      </c>
      <c r="F846" s="23" t="s">
        <v>3115</v>
      </c>
      <c r="G846" s="24">
        <v>0</v>
      </c>
      <c r="H846" s="24">
        <v>0</v>
      </c>
    </row>
    <row r="847" spans="1:8" x14ac:dyDescent="0.2">
      <c r="A847" s="21" t="s">
        <v>891</v>
      </c>
      <c r="B847" s="22">
        <v>5</v>
      </c>
      <c r="C847" s="22">
        <v>418180</v>
      </c>
      <c r="F847" s="23" t="s">
        <v>3116</v>
      </c>
      <c r="G847" s="24">
        <v>0</v>
      </c>
      <c r="H847" s="24">
        <v>0</v>
      </c>
    </row>
    <row r="848" spans="1:8" x14ac:dyDescent="0.2">
      <c r="A848" s="21" t="s">
        <v>892</v>
      </c>
      <c r="B848" s="22">
        <v>2</v>
      </c>
      <c r="C848" s="22">
        <v>18909090</v>
      </c>
      <c r="F848" s="23" t="s">
        <v>3117</v>
      </c>
      <c r="G848" s="24">
        <v>0</v>
      </c>
      <c r="H848" s="24">
        <v>0</v>
      </c>
    </row>
    <row r="849" spans="1:8" x14ac:dyDescent="0.2">
      <c r="A849" s="21" t="s">
        <v>893</v>
      </c>
      <c r="B849" s="22">
        <v>1</v>
      </c>
      <c r="C849" s="22">
        <v>727273</v>
      </c>
      <c r="F849" s="23" t="s">
        <v>3118</v>
      </c>
      <c r="G849" s="24">
        <v>0</v>
      </c>
      <c r="H849" s="24">
        <v>0</v>
      </c>
    </row>
    <row r="850" spans="1:8" x14ac:dyDescent="0.2">
      <c r="A850" s="21" t="s">
        <v>894</v>
      </c>
      <c r="B850" s="22">
        <v>2</v>
      </c>
      <c r="C850" s="22">
        <v>2909090</v>
      </c>
      <c r="F850" s="23" t="s">
        <v>3119</v>
      </c>
      <c r="G850" s="24">
        <v>0</v>
      </c>
      <c r="H850" s="24">
        <v>0</v>
      </c>
    </row>
    <row r="851" spans="1:8" x14ac:dyDescent="0.2">
      <c r="A851" s="21" t="s">
        <v>895</v>
      </c>
      <c r="B851" s="22">
        <v>1</v>
      </c>
      <c r="C851" s="22">
        <v>4000000</v>
      </c>
      <c r="F851" s="23" t="s">
        <v>3120</v>
      </c>
      <c r="G851" s="24">
        <v>0</v>
      </c>
      <c r="H851" s="24">
        <v>0</v>
      </c>
    </row>
    <row r="852" spans="1:8" x14ac:dyDescent="0.2">
      <c r="A852" s="21" t="s">
        <v>896</v>
      </c>
      <c r="B852" s="22">
        <v>4</v>
      </c>
      <c r="C852" s="22">
        <v>19272728</v>
      </c>
      <c r="F852" s="23" t="s">
        <v>3121</v>
      </c>
      <c r="G852" s="24">
        <v>0</v>
      </c>
      <c r="H852" s="24">
        <v>0</v>
      </c>
    </row>
    <row r="853" spans="1:8" x14ac:dyDescent="0.2">
      <c r="A853" s="21" t="s">
        <v>897</v>
      </c>
      <c r="B853" s="22">
        <v>1</v>
      </c>
      <c r="C853" s="22">
        <v>9636364</v>
      </c>
      <c r="F853" s="23" t="s">
        <v>3122</v>
      </c>
      <c r="G853" s="24">
        <v>0</v>
      </c>
      <c r="H853" s="24">
        <v>0</v>
      </c>
    </row>
    <row r="854" spans="1:8" x14ac:dyDescent="0.2">
      <c r="A854" s="21" t="s">
        <v>898</v>
      </c>
      <c r="B854" s="22">
        <v>1</v>
      </c>
      <c r="C854" s="22">
        <v>5545455</v>
      </c>
      <c r="F854" s="23" t="s">
        <v>3123</v>
      </c>
      <c r="G854" s="24">
        <v>0</v>
      </c>
      <c r="H854" s="24">
        <v>0</v>
      </c>
    </row>
    <row r="855" spans="1:8" x14ac:dyDescent="0.2">
      <c r="A855" s="21" t="s">
        <v>899</v>
      </c>
      <c r="B855" s="22">
        <v>5</v>
      </c>
      <c r="C855" s="22">
        <v>10500000</v>
      </c>
      <c r="F855" s="23" t="s">
        <v>3124</v>
      </c>
      <c r="G855" s="24">
        <v>0</v>
      </c>
      <c r="H855" s="24">
        <v>0</v>
      </c>
    </row>
    <row r="856" spans="1:8" x14ac:dyDescent="0.2">
      <c r="A856" s="21" t="s">
        <v>900</v>
      </c>
      <c r="B856" s="22">
        <v>20</v>
      </c>
      <c r="C856" s="22">
        <v>1851860</v>
      </c>
      <c r="F856" s="23" t="s">
        <v>3125</v>
      </c>
      <c r="G856" s="24">
        <v>0</v>
      </c>
      <c r="H856" s="24">
        <v>0</v>
      </c>
    </row>
    <row r="857" spans="1:8" x14ac:dyDescent="0.2">
      <c r="A857" s="21" t="s">
        <v>901</v>
      </c>
      <c r="B857" s="25">
        <v>10</v>
      </c>
      <c r="C857" s="25">
        <v>0</v>
      </c>
      <c r="F857" s="23" t="s">
        <v>3126</v>
      </c>
      <c r="G857" s="24">
        <v>0</v>
      </c>
      <c r="H857" s="24">
        <v>0</v>
      </c>
    </row>
    <row r="858" spans="1:8" x14ac:dyDescent="0.2">
      <c r="A858" s="21" t="s">
        <v>902</v>
      </c>
      <c r="B858" s="22">
        <v>2</v>
      </c>
      <c r="C858" s="22">
        <v>3363636</v>
      </c>
      <c r="F858" s="23" t="s">
        <v>3127</v>
      </c>
      <c r="G858" s="24">
        <v>0</v>
      </c>
      <c r="H858" s="24">
        <v>0</v>
      </c>
    </row>
    <row r="859" spans="1:8" x14ac:dyDescent="0.2">
      <c r="A859" s="21" t="s">
        <v>903</v>
      </c>
      <c r="B859" s="22">
        <v>1</v>
      </c>
      <c r="C859" s="22">
        <v>3000000</v>
      </c>
      <c r="F859" s="23" t="s">
        <v>3128</v>
      </c>
      <c r="G859" s="24">
        <v>0</v>
      </c>
      <c r="H859" s="24">
        <v>0</v>
      </c>
    </row>
    <row r="860" spans="1:8" x14ac:dyDescent="0.2">
      <c r="A860" s="21" t="s">
        <v>904</v>
      </c>
      <c r="B860" s="25">
        <v>7</v>
      </c>
      <c r="C860" s="25">
        <v>0</v>
      </c>
      <c r="F860" s="23" t="s">
        <v>3129</v>
      </c>
      <c r="G860" s="24">
        <v>0</v>
      </c>
      <c r="H860" s="24">
        <v>0</v>
      </c>
    </row>
    <row r="861" spans="1:8" x14ac:dyDescent="0.2">
      <c r="A861" s="21" t="s">
        <v>905</v>
      </c>
      <c r="B861" s="22">
        <v>120</v>
      </c>
      <c r="C861" s="22">
        <v>731520</v>
      </c>
      <c r="F861" s="23" t="s">
        <v>3130</v>
      </c>
      <c r="G861" s="24">
        <v>0</v>
      </c>
      <c r="H861" s="24">
        <v>0</v>
      </c>
    </row>
    <row r="862" spans="1:8" x14ac:dyDescent="0.2">
      <c r="A862" s="21" t="s">
        <v>906</v>
      </c>
      <c r="B862" s="22">
        <v>2</v>
      </c>
      <c r="C862" s="22">
        <v>379628</v>
      </c>
      <c r="F862" s="23" t="s">
        <v>3131</v>
      </c>
      <c r="G862" s="24">
        <v>0</v>
      </c>
      <c r="H862" s="24">
        <v>0</v>
      </c>
    </row>
    <row r="863" spans="1:8" x14ac:dyDescent="0.2">
      <c r="A863" s="21" t="s">
        <v>907</v>
      </c>
      <c r="B863" s="22">
        <v>3</v>
      </c>
      <c r="C863" s="22">
        <v>722223</v>
      </c>
      <c r="F863" s="23" t="s">
        <v>3132</v>
      </c>
      <c r="G863" s="24">
        <v>0</v>
      </c>
      <c r="H863" s="24">
        <v>0</v>
      </c>
    </row>
    <row r="864" spans="1:8" x14ac:dyDescent="0.2">
      <c r="A864" s="21" t="s">
        <v>908</v>
      </c>
      <c r="B864" s="22">
        <v>2</v>
      </c>
      <c r="C864" s="22">
        <v>149074</v>
      </c>
      <c r="F864" s="23" t="s">
        <v>3133</v>
      </c>
      <c r="G864" s="24">
        <v>0</v>
      </c>
      <c r="H864" s="24">
        <v>0</v>
      </c>
    </row>
    <row r="865" spans="1:8" x14ac:dyDescent="0.2">
      <c r="A865" s="21" t="s">
        <v>910</v>
      </c>
      <c r="B865" s="22">
        <v>1</v>
      </c>
      <c r="C865" s="22">
        <v>21818182</v>
      </c>
      <c r="F865" s="23" t="s">
        <v>3134</v>
      </c>
      <c r="G865" s="24">
        <v>0</v>
      </c>
      <c r="H865" s="24">
        <v>0</v>
      </c>
    </row>
    <row r="866" spans="1:8" x14ac:dyDescent="0.2">
      <c r="A866" s="21" t="s">
        <v>911</v>
      </c>
      <c r="B866" s="22">
        <v>2</v>
      </c>
      <c r="C866" s="22">
        <v>30909090</v>
      </c>
      <c r="F866" s="23" t="s">
        <v>3135</v>
      </c>
      <c r="G866" s="24">
        <v>0</v>
      </c>
      <c r="H866" s="24">
        <v>0</v>
      </c>
    </row>
    <row r="867" spans="1:8" x14ac:dyDescent="0.2">
      <c r="A867" s="21" t="s">
        <v>912</v>
      </c>
      <c r="B867" s="22">
        <v>2</v>
      </c>
      <c r="C867" s="22">
        <v>1300000</v>
      </c>
      <c r="F867" s="23" t="s">
        <v>3136</v>
      </c>
      <c r="G867" s="24">
        <v>0</v>
      </c>
      <c r="H867" s="24">
        <v>0</v>
      </c>
    </row>
    <row r="868" spans="1:8" x14ac:dyDescent="0.2">
      <c r="A868" s="21" t="s">
        <v>913</v>
      </c>
      <c r="B868" s="22">
        <v>4</v>
      </c>
      <c r="C868" s="22">
        <v>1963636</v>
      </c>
      <c r="F868" s="23" t="s">
        <v>3137</v>
      </c>
      <c r="G868" s="24">
        <v>0</v>
      </c>
      <c r="H868" s="24">
        <v>0</v>
      </c>
    </row>
    <row r="869" spans="1:8" x14ac:dyDescent="0.2">
      <c r="A869" s="21" t="s">
        <v>914</v>
      </c>
      <c r="B869" s="22">
        <v>1</v>
      </c>
      <c r="C869" s="22">
        <v>490909</v>
      </c>
      <c r="F869" s="23" t="s">
        <v>3138</v>
      </c>
      <c r="G869" s="24">
        <v>0</v>
      </c>
      <c r="H869" s="24">
        <v>0</v>
      </c>
    </row>
    <row r="870" spans="1:8" x14ac:dyDescent="0.2">
      <c r="A870" s="21" t="s">
        <v>915</v>
      </c>
      <c r="B870" s="22">
        <v>1</v>
      </c>
      <c r="C870" s="22">
        <v>490909</v>
      </c>
      <c r="F870" s="23" t="s">
        <v>3139</v>
      </c>
      <c r="G870" s="24">
        <v>0</v>
      </c>
      <c r="H870" s="24">
        <v>0</v>
      </c>
    </row>
    <row r="871" spans="1:8" x14ac:dyDescent="0.2">
      <c r="A871" s="21" t="s">
        <v>916</v>
      </c>
      <c r="B871" s="22">
        <v>2</v>
      </c>
      <c r="C871" s="22">
        <v>1509090</v>
      </c>
      <c r="F871" s="23" t="s">
        <v>3140</v>
      </c>
      <c r="G871" s="24">
        <v>0</v>
      </c>
      <c r="H871" s="24">
        <v>0</v>
      </c>
    </row>
    <row r="872" spans="1:8" x14ac:dyDescent="0.2">
      <c r="A872" s="21" t="s">
        <v>917</v>
      </c>
      <c r="B872" s="22">
        <v>5</v>
      </c>
      <c r="C872" s="22">
        <v>690910</v>
      </c>
      <c r="F872" s="23" t="s">
        <v>3141</v>
      </c>
      <c r="G872" s="24">
        <v>0</v>
      </c>
      <c r="H872" s="24">
        <v>0</v>
      </c>
    </row>
    <row r="873" spans="1:8" x14ac:dyDescent="0.2">
      <c r="A873" s="21" t="s">
        <v>918</v>
      </c>
      <c r="B873" s="22">
        <v>5</v>
      </c>
      <c r="C873" s="22">
        <v>1263635</v>
      </c>
      <c r="F873" s="23" t="s">
        <v>3474</v>
      </c>
      <c r="G873" s="24">
        <v>0</v>
      </c>
      <c r="H873" s="24">
        <v>0</v>
      </c>
    </row>
    <row r="874" spans="1:8" x14ac:dyDescent="0.2">
      <c r="A874" s="21" t="s">
        <v>919</v>
      </c>
      <c r="B874" s="22">
        <v>5</v>
      </c>
      <c r="C874" s="22">
        <v>1504545</v>
      </c>
      <c r="F874" s="23" t="s">
        <v>820</v>
      </c>
      <c r="G874" s="24">
        <v>3</v>
      </c>
      <c r="H874" s="24">
        <v>171816</v>
      </c>
    </row>
    <row r="875" spans="1:8" x14ac:dyDescent="0.2">
      <c r="A875" s="21" t="s">
        <v>920</v>
      </c>
      <c r="B875" s="22">
        <v>3</v>
      </c>
      <c r="C875" s="22">
        <v>16172727</v>
      </c>
      <c r="F875" s="23" t="s">
        <v>3143</v>
      </c>
      <c r="G875" s="24">
        <v>0</v>
      </c>
      <c r="H875" s="24">
        <v>0</v>
      </c>
    </row>
    <row r="876" spans="1:8" x14ac:dyDescent="0.2">
      <c r="A876" s="21" t="s">
        <v>921</v>
      </c>
      <c r="B876" s="22">
        <v>1</v>
      </c>
      <c r="C876" s="22">
        <v>280000</v>
      </c>
      <c r="F876" s="23" t="s">
        <v>3144</v>
      </c>
      <c r="G876" s="24">
        <v>0</v>
      </c>
      <c r="H876" s="24">
        <v>0</v>
      </c>
    </row>
    <row r="877" spans="1:8" x14ac:dyDescent="0.2">
      <c r="A877" s="21" t="s">
        <v>922</v>
      </c>
      <c r="B877" s="22">
        <v>3</v>
      </c>
      <c r="C877" s="22">
        <v>9272727</v>
      </c>
      <c r="F877" s="23" t="s">
        <v>3145</v>
      </c>
      <c r="G877" s="24">
        <v>0</v>
      </c>
      <c r="H877" s="24">
        <v>0</v>
      </c>
    </row>
    <row r="878" spans="1:8" x14ac:dyDescent="0.2">
      <c r="A878" s="21" t="s">
        <v>923</v>
      </c>
      <c r="B878" s="22">
        <v>1</v>
      </c>
      <c r="C878" s="22">
        <v>3363636</v>
      </c>
      <c r="F878" s="23" t="s">
        <v>3146</v>
      </c>
      <c r="G878" s="24">
        <v>0</v>
      </c>
      <c r="H878" s="24">
        <v>0</v>
      </c>
    </row>
    <row r="879" spans="1:8" x14ac:dyDescent="0.2">
      <c r="A879" s="21" t="s">
        <v>924</v>
      </c>
      <c r="B879" s="22">
        <v>7</v>
      </c>
      <c r="C879" s="22">
        <v>11110911</v>
      </c>
      <c r="F879" s="23" t="s">
        <v>957</v>
      </c>
      <c r="G879" s="24">
        <v>10</v>
      </c>
      <c r="H879" s="24">
        <v>6545450</v>
      </c>
    </row>
    <row r="880" spans="1:8" x14ac:dyDescent="0.2">
      <c r="A880" s="21" t="s">
        <v>925</v>
      </c>
      <c r="B880" s="22">
        <v>1</v>
      </c>
      <c r="C880" s="22">
        <v>5227273</v>
      </c>
      <c r="F880" s="23" t="s">
        <v>3147</v>
      </c>
      <c r="G880" s="24">
        <v>0</v>
      </c>
      <c r="H880" s="24">
        <v>0</v>
      </c>
    </row>
    <row r="881" spans="1:8" x14ac:dyDescent="0.2">
      <c r="A881" s="21" t="s">
        <v>926</v>
      </c>
      <c r="B881" s="22">
        <v>1</v>
      </c>
      <c r="C881" s="22">
        <v>4027273</v>
      </c>
      <c r="F881" s="23" t="s">
        <v>3148</v>
      </c>
      <c r="G881" s="24">
        <v>0</v>
      </c>
      <c r="H881" s="24">
        <v>0</v>
      </c>
    </row>
    <row r="882" spans="1:8" x14ac:dyDescent="0.2">
      <c r="A882" s="21" t="s">
        <v>927</v>
      </c>
      <c r="B882" s="22">
        <v>15</v>
      </c>
      <c r="C882" s="22">
        <v>6136350</v>
      </c>
      <c r="F882" s="23" t="s">
        <v>3149</v>
      </c>
      <c r="G882" s="24">
        <v>8</v>
      </c>
      <c r="H882" s="24">
        <v>32000000</v>
      </c>
    </row>
    <row r="883" spans="1:8" x14ac:dyDescent="0.2">
      <c r="A883" s="21" t="s">
        <v>928</v>
      </c>
      <c r="B883" s="22">
        <v>10</v>
      </c>
      <c r="C883" s="22">
        <v>3181810</v>
      </c>
      <c r="F883" s="23" t="s">
        <v>3150</v>
      </c>
      <c r="G883" s="24">
        <v>0</v>
      </c>
      <c r="H883" s="24">
        <v>0</v>
      </c>
    </row>
    <row r="884" spans="1:8" x14ac:dyDescent="0.2">
      <c r="A884" s="21" t="s">
        <v>929</v>
      </c>
      <c r="B884" s="22">
        <v>28</v>
      </c>
      <c r="C884" s="22">
        <v>6872712</v>
      </c>
      <c r="F884" s="23" t="s">
        <v>3151</v>
      </c>
      <c r="G884" s="24">
        <v>0</v>
      </c>
      <c r="H884" s="24">
        <v>0</v>
      </c>
    </row>
    <row r="885" spans="1:8" x14ac:dyDescent="0.2">
      <c r="A885" s="21" t="s">
        <v>930</v>
      </c>
      <c r="B885" s="22">
        <v>28</v>
      </c>
      <c r="C885" s="22">
        <v>5854520</v>
      </c>
      <c r="F885" s="23" t="s">
        <v>3152</v>
      </c>
      <c r="G885" s="24">
        <v>0</v>
      </c>
      <c r="H885" s="24">
        <v>0</v>
      </c>
    </row>
    <row r="886" spans="1:8" x14ac:dyDescent="0.2">
      <c r="A886" s="21" t="s">
        <v>931</v>
      </c>
      <c r="B886" s="22">
        <v>150</v>
      </c>
      <c r="C886" s="22">
        <v>15681750</v>
      </c>
      <c r="F886" s="23" t="s">
        <v>3153</v>
      </c>
      <c r="G886" s="24">
        <v>0</v>
      </c>
      <c r="H886" s="24">
        <v>0</v>
      </c>
    </row>
    <row r="887" spans="1:8" x14ac:dyDescent="0.2">
      <c r="A887" s="21" t="s">
        <v>932</v>
      </c>
      <c r="B887" s="22">
        <v>1</v>
      </c>
      <c r="C887" s="22">
        <v>17045454</v>
      </c>
      <c r="F887" s="23" t="s">
        <v>3154</v>
      </c>
      <c r="G887" s="24">
        <v>0</v>
      </c>
      <c r="H887" s="24">
        <v>0</v>
      </c>
    </row>
    <row r="888" spans="1:8" x14ac:dyDescent="0.2">
      <c r="A888" s="21" t="s">
        <v>933</v>
      </c>
      <c r="B888" s="22">
        <v>1</v>
      </c>
      <c r="C888" s="22">
        <v>136364</v>
      </c>
      <c r="F888" s="23" t="s">
        <v>3155</v>
      </c>
      <c r="G888" s="24">
        <v>0</v>
      </c>
      <c r="H888" s="24">
        <v>0</v>
      </c>
    </row>
    <row r="889" spans="1:8" x14ac:dyDescent="0.2">
      <c r="A889" s="21" t="s">
        <v>934</v>
      </c>
      <c r="B889" s="25">
        <v>1</v>
      </c>
      <c r="C889" s="25">
        <v>0</v>
      </c>
      <c r="F889" s="23" t="s">
        <v>3156</v>
      </c>
      <c r="G889" s="24">
        <v>0</v>
      </c>
      <c r="H889" s="24">
        <v>0</v>
      </c>
    </row>
    <row r="890" spans="1:8" x14ac:dyDescent="0.2">
      <c r="A890" s="21" t="s">
        <v>935</v>
      </c>
      <c r="B890" s="22">
        <v>50</v>
      </c>
      <c r="C890" s="22">
        <v>6636350</v>
      </c>
      <c r="F890" s="23" t="s">
        <v>1807</v>
      </c>
      <c r="G890" s="24">
        <v>0</v>
      </c>
      <c r="H890" s="24">
        <v>0</v>
      </c>
    </row>
    <row r="891" spans="1:8" x14ac:dyDescent="0.2">
      <c r="A891" s="21" t="s">
        <v>936</v>
      </c>
      <c r="B891" s="22">
        <v>1</v>
      </c>
      <c r="C891" s="22">
        <v>9591818</v>
      </c>
      <c r="F891" s="23" t="s">
        <v>3157</v>
      </c>
      <c r="G891" s="24">
        <v>0</v>
      </c>
      <c r="H891" s="24">
        <v>0</v>
      </c>
    </row>
    <row r="892" spans="1:8" x14ac:dyDescent="0.2">
      <c r="A892" s="21" t="s">
        <v>937</v>
      </c>
      <c r="B892" s="22">
        <v>1</v>
      </c>
      <c r="C892" s="22">
        <v>17832727</v>
      </c>
      <c r="F892" s="23" t="s">
        <v>3158</v>
      </c>
      <c r="G892" s="24">
        <v>0</v>
      </c>
      <c r="H892" s="24">
        <v>0</v>
      </c>
    </row>
    <row r="893" spans="1:8" x14ac:dyDescent="0.2">
      <c r="A893" s="21" t="s">
        <v>938</v>
      </c>
      <c r="B893" s="22">
        <v>1</v>
      </c>
      <c r="C893" s="22">
        <v>18312727</v>
      </c>
      <c r="F893" s="23" t="s">
        <v>3159</v>
      </c>
      <c r="G893" s="24">
        <v>0</v>
      </c>
      <c r="H893" s="24">
        <v>0</v>
      </c>
    </row>
    <row r="894" spans="1:8" x14ac:dyDescent="0.2">
      <c r="A894" s="21" t="s">
        <v>939</v>
      </c>
      <c r="B894" s="22">
        <v>10</v>
      </c>
      <c r="C894" s="22">
        <v>7045450</v>
      </c>
      <c r="F894" s="23" t="s">
        <v>3160</v>
      </c>
      <c r="G894" s="24">
        <v>0</v>
      </c>
      <c r="H894" s="24">
        <v>0</v>
      </c>
    </row>
    <row r="895" spans="1:8" x14ac:dyDescent="0.2">
      <c r="A895" s="21" t="s">
        <v>940</v>
      </c>
      <c r="B895" s="22">
        <v>1</v>
      </c>
      <c r="C895" s="22">
        <v>3772727</v>
      </c>
      <c r="F895" s="23" t="s">
        <v>3161</v>
      </c>
      <c r="G895" s="24">
        <v>0</v>
      </c>
      <c r="H895" s="24">
        <v>0</v>
      </c>
    </row>
    <row r="896" spans="1:8" x14ac:dyDescent="0.2">
      <c r="A896" s="21" t="s">
        <v>941</v>
      </c>
      <c r="B896" s="22">
        <v>2</v>
      </c>
      <c r="C896" s="22">
        <v>9272726</v>
      </c>
      <c r="F896" s="23" t="s">
        <v>3162</v>
      </c>
      <c r="G896" s="24">
        <v>0</v>
      </c>
      <c r="H896" s="24">
        <v>0</v>
      </c>
    </row>
    <row r="897" spans="1:8" x14ac:dyDescent="0.2">
      <c r="A897" s="21" t="s">
        <v>942</v>
      </c>
      <c r="B897" s="22">
        <v>2</v>
      </c>
      <c r="C897" s="22">
        <v>24181818</v>
      </c>
      <c r="F897" s="23" t="s">
        <v>19</v>
      </c>
      <c r="G897" s="24">
        <v>4</v>
      </c>
      <c r="H897" s="24">
        <v>43167272</v>
      </c>
    </row>
    <row r="898" spans="1:8" x14ac:dyDescent="0.2">
      <c r="A898" s="21" t="s">
        <v>943</v>
      </c>
      <c r="B898" s="22">
        <v>2</v>
      </c>
      <c r="C898" s="22">
        <v>31636362</v>
      </c>
      <c r="F898" s="23" t="s">
        <v>3163</v>
      </c>
      <c r="G898" s="24">
        <v>0</v>
      </c>
      <c r="H898" s="24">
        <v>0</v>
      </c>
    </row>
    <row r="899" spans="1:8" x14ac:dyDescent="0.2">
      <c r="A899" s="21" t="s">
        <v>944</v>
      </c>
      <c r="B899" s="22">
        <v>7</v>
      </c>
      <c r="C899" s="22">
        <v>3181815</v>
      </c>
      <c r="F899" s="23" t="s">
        <v>3164</v>
      </c>
      <c r="G899" s="24">
        <v>0</v>
      </c>
      <c r="H899" s="24">
        <v>0</v>
      </c>
    </row>
    <row r="900" spans="1:8" x14ac:dyDescent="0.2">
      <c r="A900" s="21" t="s">
        <v>945</v>
      </c>
      <c r="B900" s="22">
        <v>8</v>
      </c>
      <c r="C900" s="22">
        <v>3636360</v>
      </c>
      <c r="F900" s="23" t="s">
        <v>3165</v>
      </c>
      <c r="G900" s="24">
        <v>0</v>
      </c>
      <c r="H900" s="24">
        <v>0</v>
      </c>
    </row>
    <row r="901" spans="1:8" x14ac:dyDescent="0.2">
      <c r="A901" s="21" t="s">
        <v>946</v>
      </c>
      <c r="B901" s="22">
        <v>5</v>
      </c>
      <c r="C901" s="22">
        <v>1386360</v>
      </c>
      <c r="F901" s="23" t="s">
        <v>3166</v>
      </c>
      <c r="G901" s="24">
        <v>0</v>
      </c>
      <c r="H901" s="24">
        <v>0</v>
      </c>
    </row>
    <row r="902" spans="1:8" x14ac:dyDescent="0.2">
      <c r="A902" s="21" t="s">
        <v>947</v>
      </c>
      <c r="B902" s="22">
        <v>1</v>
      </c>
      <c r="C902" s="22">
        <v>372727</v>
      </c>
      <c r="F902" s="23" t="s">
        <v>3167</v>
      </c>
      <c r="G902" s="24">
        <v>0</v>
      </c>
      <c r="H902" s="24">
        <v>0</v>
      </c>
    </row>
    <row r="903" spans="1:8" x14ac:dyDescent="0.2">
      <c r="A903" s="21" t="s">
        <v>948</v>
      </c>
      <c r="B903" s="22">
        <v>1</v>
      </c>
      <c r="C903" s="22">
        <v>372727</v>
      </c>
      <c r="F903" s="23" t="s">
        <v>3168</v>
      </c>
      <c r="G903" s="24">
        <v>0</v>
      </c>
      <c r="H903" s="24">
        <v>0</v>
      </c>
    </row>
    <row r="904" spans="1:8" x14ac:dyDescent="0.2">
      <c r="A904" s="21" t="s">
        <v>949</v>
      </c>
      <c r="B904" s="22">
        <v>1</v>
      </c>
      <c r="C904" s="22">
        <v>372727</v>
      </c>
      <c r="F904" s="23" t="s">
        <v>3169</v>
      </c>
      <c r="G904" s="24">
        <v>0</v>
      </c>
      <c r="H904" s="24">
        <v>0</v>
      </c>
    </row>
    <row r="905" spans="1:8" x14ac:dyDescent="0.2">
      <c r="A905" s="21" t="s">
        <v>950</v>
      </c>
      <c r="B905" s="22">
        <v>2</v>
      </c>
      <c r="C905" s="22">
        <v>1109090</v>
      </c>
      <c r="F905" s="23" t="s">
        <v>3170</v>
      </c>
      <c r="G905" s="24">
        <v>0</v>
      </c>
      <c r="H905" s="24">
        <v>0</v>
      </c>
    </row>
    <row r="906" spans="1:8" x14ac:dyDescent="0.2">
      <c r="A906" s="21" t="s">
        <v>951</v>
      </c>
      <c r="B906" s="22">
        <v>1</v>
      </c>
      <c r="C906" s="22">
        <v>554545</v>
      </c>
      <c r="F906" s="23" t="s">
        <v>3171</v>
      </c>
      <c r="G906" s="24">
        <v>0</v>
      </c>
      <c r="H906" s="24">
        <v>0</v>
      </c>
    </row>
    <row r="907" spans="1:8" x14ac:dyDescent="0.2">
      <c r="A907" s="21" t="s">
        <v>952</v>
      </c>
      <c r="B907" s="22">
        <v>1</v>
      </c>
      <c r="C907" s="22">
        <v>554545</v>
      </c>
      <c r="F907" s="23" t="s">
        <v>3172</v>
      </c>
      <c r="G907" s="24">
        <v>0</v>
      </c>
      <c r="H907" s="24">
        <v>0</v>
      </c>
    </row>
    <row r="908" spans="1:8" x14ac:dyDescent="0.2">
      <c r="A908" s="21" t="s">
        <v>953</v>
      </c>
      <c r="B908" s="22">
        <v>30</v>
      </c>
      <c r="C908" s="22">
        <v>263181810</v>
      </c>
      <c r="F908" s="23" t="s">
        <v>3173</v>
      </c>
      <c r="G908" s="24">
        <v>0</v>
      </c>
      <c r="H908" s="24">
        <v>0</v>
      </c>
    </row>
    <row r="909" spans="1:8" x14ac:dyDescent="0.2">
      <c r="A909" s="21" t="s">
        <v>954</v>
      </c>
      <c r="B909" s="22">
        <v>1</v>
      </c>
      <c r="C909" s="22">
        <v>2663636</v>
      </c>
      <c r="F909" s="23" t="s">
        <v>3174</v>
      </c>
      <c r="G909" s="24">
        <v>0</v>
      </c>
      <c r="H909" s="24">
        <v>0</v>
      </c>
    </row>
    <row r="910" spans="1:8" x14ac:dyDescent="0.2">
      <c r="A910" s="21" t="s">
        <v>955</v>
      </c>
      <c r="B910" s="22">
        <v>8</v>
      </c>
      <c r="C910" s="22">
        <v>20072728</v>
      </c>
      <c r="F910" s="23" t="s">
        <v>3175</v>
      </c>
      <c r="G910" s="24">
        <v>0</v>
      </c>
      <c r="H910" s="24">
        <v>0</v>
      </c>
    </row>
    <row r="911" spans="1:8" x14ac:dyDescent="0.2">
      <c r="A911" s="21" t="s">
        <v>956</v>
      </c>
      <c r="B911" s="22">
        <v>2</v>
      </c>
      <c r="C911" s="22">
        <v>20090908</v>
      </c>
      <c r="F911" s="23" t="s">
        <v>3176</v>
      </c>
      <c r="G911" s="24">
        <v>0</v>
      </c>
      <c r="H911" s="24">
        <v>0</v>
      </c>
    </row>
    <row r="912" spans="1:8" x14ac:dyDescent="0.2">
      <c r="A912" s="21" t="s">
        <v>957</v>
      </c>
      <c r="B912" s="22">
        <v>10</v>
      </c>
      <c r="C912" s="22">
        <v>6545450</v>
      </c>
      <c r="F912" s="23" t="s">
        <v>3177</v>
      </c>
      <c r="G912" s="24">
        <v>0</v>
      </c>
      <c r="H912" s="24">
        <v>0</v>
      </c>
    </row>
    <row r="913" spans="1:8" x14ac:dyDescent="0.2">
      <c r="A913" s="21" t="s">
        <v>958</v>
      </c>
      <c r="B913" s="22">
        <v>10</v>
      </c>
      <c r="C913" s="22">
        <v>6545450</v>
      </c>
      <c r="F913" s="23" t="s">
        <v>942</v>
      </c>
      <c r="G913" s="24">
        <v>2</v>
      </c>
      <c r="H913" s="24">
        <v>24181818</v>
      </c>
    </row>
    <row r="914" spans="1:8" x14ac:dyDescent="0.2">
      <c r="A914" s="21" t="s">
        <v>959</v>
      </c>
      <c r="B914" s="22">
        <v>4</v>
      </c>
      <c r="C914" s="22">
        <v>2090908</v>
      </c>
      <c r="F914" s="23" t="s">
        <v>3178</v>
      </c>
      <c r="G914" s="24">
        <v>0</v>
      </c>
      <c r="H914" s="24">
        <v>0</v>
      </c>
    </row>
    <row r="915" spans="1:8" x14ac:dyDescent="0.2">
      <c r="A915" s="21" t="s">
        <v>960</v>
      </c>
      <c r="B915" s="22">
        <v>2</v>
      </c>
      <c r="C915" s="22">
        <v>1272726</v>
      </c>
      <c r="F915" s="23" t="s">
        <v>3179</v>
      </c>
      <c r="G915" s="24">
        <v>0</v>
      </c>
      <c r="H915" s="24">
        <v>0</v>
      </c>
    </row>
    <row r="916" spans="1:8" x14ac:dyDescent="0.2">
      <c r="A916" s="21" t="s">
        <v>961</v>
      </c>
      <c r="B916" s="25">
        <v>0</v>
      </c>
      <c r="C916" s="25">
        <v>0</v>
      </c>
      <c r="F916" s="23" t="s">
        <v>3180</v>
      </c>
      <c r="G916" s="24">
        <v>0</v>
      </c>
      <c r="H916" s="24">
        <v>0</v>
      </c>
    </row>
    <row r="917" spans="1:8" x14ac:dyDescent="0.2">
      <c r="A917" s="21" t="s">
        <v>962</v>
      </c>
      <c r="B917" s="22">
        <v>3</v>
      </c>
      <c r="C917" s="22">
        <v>3954546</v>
      </c>
      <c r="F917" s="23" t="s">
        <v>3181</v>
      </c>
      <c r="G917" s="24">
        <v>1</v>
      </c>
      <c r="H917" s="24">
        <v>12181818</v>
      </c>
    </row>
    <row r="918" spans="1:8" x14ac:dyDescent="0.2">
      <c r="A918" s="21" t="s">
        <v>963</v>
      </c>
      <c r="B918" s="22">
        <v>1</v>
      </c>
      <c r="C918" s="22">
        <v>363636</v>
      </c>
      <c r="F918" s="23" t="s">
        <v>877</v>
      </c>
      <c r="G918" s="24">
        <v>2</v>
      </c>
      <c r="H918" s="24">
        <v>3600000</v>
      </c>
    </row>
    <row r="919" spans="1:8" x14ac:dyDescent="0.2">
      <c r="A919" s="21" t="s">
        <v>964</v>
      </c>
      <c r="B919" s="22">
        <v>1</v>
      </c>
      <c r="C919" s="22">
        <v>81818</v>
      </c>
      <c r="F919" s="23" t="s">
        <v>878</v>
      </c>
      <c r="G919" s="24">
        <v>6</v>
      </c>
      <c r="H919" s="24">
        <v>6763635</v>
      </c>
    </row>
    <row r="920" spans="1:8" x14ac:dyDescent="0.2">
      <c r="A920" s="21" t="s">
        <v>965</v>
      </c>
      <c r="B920" s="22">
        <v>1</v>
      </c>
      <c r="C920" s="22">
        <v>54545</v>
      </c>
      <c r="F920" s="23" t="s">
        <v>3182</v>
      </c>
      <c r="G920" s="24">
        <v>0</v>
      </c>
      <c r="H920" s="24">
        <v>0</v>
      </c>
    </row>
    <row r="921" spans="1:8" x14ac:dyDescent="0.2">
      <c r="A921" s="21" t="s">
        <v>966</v>
      </c>
      <c r="B921" s="22">
        <v>1</v>
      </c>
      <c r="C921" s="22">
        <v>181818</v>
      </c>
      <c r="F921" s="23" t="s">
        <v>3183</v>
      </c>
      <c r="G921" s="24">
        <v>0</v>
      </c>
      <c r="H921" s="24">
        <v>0</v>
      </c>
    </row>
    <row r="922" spans="1:8" x14ac:dyDescent="0.2">
      <c r="A922" s="21" t="s">
        <v>967</v>
      </c>
      <c r="B922" s="22">
        <v>1</v>
      </c>
      <c r="C922" s="22">
        <v>381818</v>
      </c>
      <c r="F922" s="23" t="s">
        <v>3184</v>
      </c>
      <c r="G922" s="24">
        <v>0</v>
      </c>
      <c r="H922" s="24">
        <v>0</v>
      </c>
    </row>
    <row r="923" spans="1:8" x14ac:dyDescent="0.2">
      <c r="A923" s="21" t="s">
        <v>968</v>
      </c>
      <c r="B923" s="25">
        <v>0</v>
      </c>
      <c r="C923" s="25">
        <v>0</v>
      </c>
      <c r="F923" s="23" t="s">
        <v>3185</v>
      </c>
      <c r="G923" s="24">
        <v>0</v>
      </c>
      <c r="H923" s="24">
        <v>0</v>
      </c>
    </row>
    <row r="924" spans="1:8" x14ac:dyDescent="0.2">
      <c r="A924" s="21" t="s">
        <v>969</v>
      </c>
      <c r="B924" s="22">
        <v>5</v>
      </c>
      <c r="C924" s="22">
        <v>20000000</v>
      </c>
      <c r="F924" s="23" t="s">
        <v>3186</v>
      </c>
      <c r="G924" s="24">
        <v>0</v>
      </c>
      <c r="H924" s="24">
        <v>0</v>
      </c>
    </row>
    <row r="925" spans="1:8" x14ac:dyDescent="0.2">
      <c r="A925" s="21" t="s">
        <v>970</v>
      </c>
      <c r="B925" s="22">
        <v>1</v>
      </c>
      <c r="C925" s="22">
        <v>209091</v>
      </c>
      <c r="F925" s="23" t="s">
        <v>3187</v>
      </c>
      <c r="G925" s="24">
        <v>0</v>
      </c>
      <c r="H925" s="24">
        <v>0</v>
      </c>
    </row>
    <row r="926" spans="1:8" x14ac:dyDescent="0.2">
      <c r="A926" s="21" t="s">
        <v>971</v>
      </c>
      <c r="B926" s="22">
        <v>2</v>
      </c>
      <c r="C926" s="22">
        <v>1295455</v>
      </c>
      <c r="F926" s="23" t="s">
        <v>3188</v>
      </c>
      <c r="G926" s="24">
        <v>0</v>
      </c>
      <c r="H926" s="24">
        <v>0</v>
      </c>
    </row>
    <row r="927" spans="1:8" x14ac:dyDescent="0.2">
      <c r="A927" s="21" t="s">
        <v>972</v>
      </c>
      <c r="B927" s="22">
        <v>1</v>
      </c>
      <c r="C927" s="22">
        <v>587500</v>
      </c>
      <c r="F927" s="23" t="s">
        <v>3189</v>
      </c>
      <c r="G927" s="24">
        <v>0</v>
      </c>
      <c r="H927" s="24">
        <v>0</v>
      </c>
    </row>
    <row r="928" spans="1:8" x14ac:dyDescent="0.2">
      <c r="A928" s="21" t="s">
        <v>973</v>
      </c>
      <c r="B928" s="22">
        <v>3</v>
      </c>
      <c r="C928" s="22">
        <v>15995455</v>
      </c>
      <c r="F928" s="23" t="s">
        <v>3190</v>
      </c>
      <c r="G928" s="24">
        <v>0</v>
      </c>
      <c r="H928" s="24">
        <v>0</v>
      </c>
    </row>
    <row r="929" spans="1:8" x14ac:dyDescent="0.2">
      <c r="A929" s="21" t="s">
        <v>974</v>
      </c>
      <c r="B929" s="22">
        <v>1</v>
      </c>
      <c r="C929" s="22">
        <v>3451532</v>
      </c>
      <c r="F929" s="23" t="s">
        <v>3191</v>
      </c>
      <c r="G929" s="24">
        <v>0</v>
      </c>
      <c r="H929" s="24">
        <v>0</v>
      </c>
    </row>
    <row r="930" spans="1:8" x14ac:dyDescent="0.2">
      <c r="A930" s="21" t="s">
        <v>975</v>
      </c>
      <c r="B930" s="22">
        <v>3</v>
      </c>
      <c r="C930" s="22">
        <v>1461362</v>
      </c>
      <c r="F930" s="23" t="s">
        <v>3192</v>
      </c>
      <c r="G930" s="24">
        <v>0</v>
      </c>
      <c r="H930" s="24">
        <v>0</v>
      </c>
    </row>
    <row r="931" spans="1:8" x14ac:dyDescent="0.2">
      <c r="A931" s="21" t="s">
        <v>976</v>
      </c>
      <c r="B931" s="22">
        <v>1</v>
      </c>
      <c r="C931" s="22">
        <v>36454545</v>
      </c>
      <c r="F931" s="23" t="s">
        <v>331</v>
      </c>
      <c r="G931" s="24">
        <v>4</v>
      </c>
      <c r="H931" s="24">
        <v>7292928</v>
      </c>
    </row>
    <row r="932" spans="1:8" x14ac:dyDescent="0.2">
      <c r="A932" s="21" t="s">
        <v>977</v>
      </c>
      <c r="B932" s="22">
        <v>1</v>
      </c>
      <c r="C932" s="22">
        <v>8212122</v>
      </c>
      <c r="F932" s="23" t="s">
        <v>3193</v>
      </c>
      <c r="G932" s="24">
        <v>0</v>
      </c>
      <c r="H932" s="24">
        <v>0</v>
      </c>
    </row>
    <row r="933" spans="1:8" x14ac:dyDescent="0.2">
      <c r="A933" s="21" t="s">
        <v>978</v>
      </c>
      <c r="B933" s="22">
        <v>5</v>
      </c>
      <c r="C933" s="22">
        <v>67454545</v>
      </c>
      <c r="F933" s="23" t="s">
        <v>3194</v>
      </c>
      <c r="G933" s="24">
        <v>0</v>
      </c>
      <c r="H933" s="24">
        <v>0</v>
      </c>
    </row>
    <row r="934" spans="1:8" x14ac:dyDescent="0.2">
      <c r="A934" s="21" t="s">
        <v>979</v>
      </c>
      <c r="B934" s="22">
        <v>2</v>
      </c>
      <c r="C934" s="22">
        <v>2803446</v>
      </c>
      <c r="F934" s="23" t="s">
        <v>3195</v>
      </c>
      <c r="G934" s="24">
        <v>0</v>
      </c>
      <c r="H934" s="24">
        <v>0</v>
      </c>
    </row>
    <row r="935" spans="1:8" x14ac:dyDescent="0.2">
      <c r="A935" s="21" t="s">
        <v>980</v>
      </c>
      <c r="B935" s="22">
        <v>11</v>
      </c>
      <c r="C935" s="22">
        <v>22922667</v>
      </c>
      <c r="F935" s="23" t="s">
        <v>207</v>
      </c>
      <c r="G935" s="24">
        <v>35</v>
      </c>
      <c r="H935" s="24">
        <v>49136345</v>
      </c>
    </row>
    <row r="936" spans="1:8" x14ac:dyDescent="0.2">
      <c r="A936" s="21" t="s">
        <v>981</v>
      </c>
      <c r="B936" s="22">
        <v>1</v>
      </c>
      <c r="C936" s="22">
        <v>1350000</v>
      </c>
      <c r="F936" s="23" t="s">
        <v>3196</v>
      </c>
      <c r="G936" s="24">
        <v>0</v>
      </c>
      <c r="H936" s="24">
        <v>0</v>
      </c>
    </row>
    <row r="937" spans="1:8" x14ac:dyDescent="0.2">
      <c r="A937" s="21" t="s">
        <v>982</v>
      </c>
      <c r="B937" s="22">
        <v>13</v>
      </c>
      <c r="C937" s="22">
        <v>15858344</v>
      </c>
      <c r="F937" s="23" t="s">
        <v>3197</v>
      </c>
      <c r="G937" s="24">
        <v>0</v>
      </c>
      <c r="H937" s="24">
        <v>0</v>
      </c>
    </row>
    <row r="938" spans="1:8" x14ac:dyDescent="0.2">
      <c r="A938" s="21" t="s">
        <v>983</v>
      </c>
      <c r="B938" s="22">
        <v>2</v>
      </c>
      <c r="C938" s="22">
        <v>14727273</v>
      </c>
      <c r="F938" s="23" t="s">
        <v>3198</v>
      </c>
      <c r="G938" s="24">
        <v>0</v>
      </c>
      <c r="H938" s="24">
        <v>0</v>
      </c>
    </row>
    <row r="939" spans="1:8" x14ac:dyDescent="0.2">
      <c r="A939" s="21" t="s">
        <v>984</v>
      </c>
      <c r="B939" s="22">
        <v>2</v>
      </c>
      <c r="C939" s="22">
        <v>9287879</v>
      </c>
      <c r="F939" s="23" t="s">
        <v>3199</v>
      </c>
      <c r="G939" s="24">
        <v>0</v>
      </c>
      <c r="H939" s="24">
        <v>0</v>
      </c>
    </row>
    <row r="940" spans="1:8" x14ac:dyDescent="0.2">
      <c r="A940" s="21" t="s">
        <v>985</v>
      </c>
      <c r="B940" s="22">
        <v>88</v>
      </c>
      <c r="C940" s="22">
        <v>407941188</v>
      </c>
      <c r="F940" s="23" t="s">
        <v>874</v>
      </c>
      <c r="G940" s="24">
        <v>5</v>
      </c>
      <c r="H940" s="24">
        <v>0</v>
      </c>
    </row>
    <row r="941" spans="1:8" x14ac:dyDescent="0.2">
      <c r="A941" s="21" t="s">
        <v>986</v>
      </c>
      <c r="B941" s="22">
        <v>2</v>
      </c>
      <c r="C941" s="22">
        <v>23288634</v>
      </c>
      <c r="F941" s="23" t="s">
        <v>3200</v>
      </c>
      <c r="G941" s="24">
        <v>0</v>
      </c>
      <c r="H941" s="24">
        <v>0</v>
      </c>
    </row>
    <row r="942" spans="1:8" x14ac:dyDescent="0.2">
      <c r="A942" s="21" t="s">
        <v>987</v>
      </c>
      <c r="B942" s="22">
        <v>3</v>
      </c>
      <c r="C942" s="22">
        <v>41163067</v>
      </c>
      <c r="F942" s="23" t="s">
        <v>3201</v>
      </c>
      <c r="G942" s="24">
        <v>0</v>
      </c>
      <c r="H942" s="24">
        <v>0</v>
      </c>
    </row>
    <row r="943" spans="1:8" x14ac:dyDescent="0.2">
      <c r="A943" s="21" t="s">
        <v>988</v>
      </c>
      <c r="B943" s="22">
        <v>1</v>
      </c>
      <c r="C943" s="22">
        <v>9500000</v>
      </c>
      <c r="F943" s="23" t="s">
        <v>3202</v>
      </c>
      <c r="G943" s="24">
        <v>0</v>
      </c>
      <c r="H943" s="24">
        <v>0</v>
      </c>
    </row>
    <row r="944" spans="1:8" x14ac:dyDescent="0.2">
      <c r="A944" s="21" t="s">
        <v>989</v>
      </c>
      <c r="B944" s="22">
        <v>2</v>
      </c>
      <c r="C944" s="22">
        <v>21363636</v>
      </c>
      <c r="F944" s="23" t="s">
        <v>3523</v>
      </c>
      <c r="G944" s="24">
        <v>0</v>
      </c>
      <c r="H944" s="24">
        <v>0</v>
      </c>
    </row>
    <row r="945" spans="1:8" x14ac:dyDescent="0.2">
      <c r="A945" s="21" t="s">
        <v>990</v>
      </c>
      <c r="B945" s="22">
        <v>1</v>
      </c>
      <c r="C945" s="22">
        <v>9730000</v>
      </c>
      <c r="F945" s="23" t="s">
        <v>686</v>
      </c>
      <c r="G945" s="24">
        <v>2</v>
      </c>
      <c r="H945" s="24">
        <v>2536362</v>
      </c>
    </row>
    <row r="946" spans="1:8" x14ac:dyDescent="0.2">
      <c r="A946" s="21" t="s">
        <v>991</v>
      </c>
      <c r="B946" s="22">
        <v>2</v>
      </c>
      <c r="C946" s="22">
        <v>22080000</v>
      </c>
      <c r="F946" s="23" t="s">
        <v>689</v>
      </c>
      <c r="G946" s="24">
        <v>1</v>
      </c>
      <c r="H946" s="24">
        <v>1772727</v>
      </c>
    </row>
    <row r="947" spans="1:8" x14ac:dyDescent="0.2">
      <c r="A947" s="21" t="s">
        <v>992</v>
      </c>
      <c r="B947" s="22">
        <v>3</v>
      </c>
      <c r="C947" s="22">
        <v>37500000</v>
      </c>
      <c r="F947" s="23" t="s">
        <v>3204</v>
      </c>
      <c r="G947" s="24">
        <v>0</v>
      </c>
      <c r="H947" s="24">
        <v>0</v>
      </c>
    </row>
    <row r="948" spans="1:8" x14ac:dyDescent="0.2">
      <c r="A948" s="21" t="s">
        <v>993</v>
      </c>
      <c r="B948" s="22">
        <v>1</v>
      </c>
      <c r="C948" s="22">
        <v>7500000</v>
      </c>
      <c r="F948" s="23" t="s">
        <v>3205</v>
      </c>
      <c r="G948" s="24">
        <v>0</v>
      </c>
      <c r="H948" s="24">
        <v>0</v>
      </c>
    </row>
    <row r="949" spans="1:8" x14ac:dyDescent="0.2">
      <c r="A949" s="21" t="s">
        <v>994</v>
      </c>
      <c r="B949" s="22">
        <v>2</v>
      </c>
      <c r="C949" s="22">
        <v>20160000</v>
      </c>
      <c r="F949" s="23" t="s">
        <v>3206</v>
      </c>
      <c r="G949" s="24">
        <v>1</v>
      </c>
      <c r="H949" s="24">
        <v>945454</v>
      </c>
    </row>
    <row r="950" spans="1:8" x14ac:dyDescent="0.2">
      <c r="A950" s="21" t="s">
        <v>995</v>
      </c>
      <c r="B950" s="22">
        <v>2</v>
      </c>
      <c r="C950" s="22">
        <v>22945455</v>
      </c>
      <c r="F950" s="23" t="s">
        <v>3207</v>
      </c>
      <c r="G950" s="24">
        <v>0</v>
      </c>
      <c r="H950" s="24">
        <v>0</v>
      </c>
    </row>
    <row r="951" spans="1:8" x14ac:dyDescent="0.2">
      <c r="A951" s="21" t="s">
        <v>996</v>
      </c>
      <c r="B951" s="22">
        <v>58</v>
      </c>
      <c r="C951" s="22">
        <v>38361298</v>
      </c>
      <c r="F951" s="23" t="s">
        <v>3208</v>
      </c>
      <c r="G951" s="24">
        <v>0</v>
      </c>
      <c r="H951" s="24">
        <v>0</v>
      </c>
    </row>
    <row r="952" spans="1:8" x14ac:dyDescent="0.2">
      <c r="A952" s="21" t="s">
        <v>997</v>
      </c>
      <c r="B952" s="22">
        <v>3</v>
      </c>
      <c r="C952" s="22">
        <v>39818181</v>
      </c>
      <c r="F952" s="23" t="s">
        <v>3209</v>
      </c>
      <c r="G952" s="24">
        <v>0</v>
      </c>
      <c r="H952" s="24">
        <v>0</v>
      </c>
    </row>
    <row r="953" spans="1:8" x14ac:dyDescent="0.2">
      <c r="A953" s="21" t="s">
        <v>998</v>
      </c>
      <c r="B953" s="22">
        <v>1</v>
      </c>
      <c r="C953" s="22">
        <v>16181818</v>
      </c>
      <c r="F953" s="23" t="s">
        <v>3210</v>
      </c>
      <c r="G953" s="24">
        <v>0</v>
      </c>
      <c r="H953" s="24">
        <v>0</v>
      </c>
    </row>
    <row r="954" spans="1:8" x14ac:dyDescent="0.2">
      <c r="A954" s="21" t="s">
        <v>999</v>
      </c>
      <c r="B954" s="22">
        <v>1</v>
      </c>
      <c r="C954" s="22">
        <v>16895455</v>
      </c>
      <c r="F954" s="23" t="s">
        <v>215</v>
      </c>
      <c r="G954" s="24">
        <v>23</v>
      </c>
      <c r="H954" s="24">
        <v>4145449</v>
      </c>
    </row>
    <row r="955" spans="1:8" x14ac:dyDescent="0.2">
      <c r="A955" s="21" t="s">
        <v>1000</v>
      </c>
      <c r="B955" s="22">
        <v>1</v>
      </c>
      <c r="C955" s="22">
        <v>16072727</v>
      </c>
      <c r="F955" s="23" t="s">
        <v>325</v>
      </c>
      <c r="G955" s="24">
        <v>3</v>
      </c>
      <c r="H955" s="24">
        <v>545454</v>
      </c>
    </row>
    <row r="956" spans="1:8" x14ac:dyDescent="0.2">
      <c r="A956" s="21" t="s">
        <v>1001</v>
      </c>
      <c r="B956" s="22">
        <v>1</v>
      </c>
      <c r="C956" s="22">
        <v>18868182</v>
      </c>
      <c r="F956" s="23" t="s">
        <v>151</v>
      </c>
      <c r="G956" s="24">
        <v>3</v>
      </c>
      <c r="H956" s="24">
        <v>2481817</v>
      </c>
    </row>
    <row r="957" spans="1:8" x14ac:dyDescent="0.2">
      <c r="A957" s="21" t="s">
        <v>1002</v>
      </c>
      <c r="B957" s="22">
        <v>1</v>
      </c>
      <c r="C957" s="22">
        <v>16727273</v>
      </c>
      <c r="F957" s="23" t="s">
        <v>3211</v>
      </c>
      <c r="G957" s="24">
        <v>0</v>
      </c>
      <c r="H957" s="24">
        <v>0</v>
      </c>
    </row>
    <row r="958" spans="1:8" x14ac:dyDescent="0.2">
      <c r="A958" s="21" t="s">
        <v>1003</v>
      </c>
      <c r="B958" s="22">
        <v>1</v>
      </c>
      <c r="C958" s="22">
        <v>16227273</v>
      </c>
      <c r="F958" s="23" t="s">
        <v>3212</v>
      </c>
      <c r="G958" s="24">
        <v>0</v>
      </c>
      <c r="H958" s="24">
        <v>0</v>
      </c>
    </row>
    <row r="959" spans="1:8" x14ac:dyDescent="0.2">
      <c r="A959" s="21" t="s">
        <v>1004</v>
      </c>
      <c r="B959" s="22">
        <v>1</v>
      </c>
      <c r="C959" s="22">
        <v>15390909</v>
      </c>
      <c r="F959" s="23" t="s">
        <v>3213</v>
      </c>
      <c r="G959" s="24">
        <v>0</v>
      </c>
      <c r="H959" s="24">
        <v>0</v>
      </c>
    </row>
    <row r="960" spans="1:8" x14ac:dyDescent="0.2">
      <c r="A960" s="21" t="s">
        <v>1005</v>
      </c>
      <c r="B960" s="22">
        <v>2</v>
      </c>
      <c r="C960" s="22">
        <v>38890909</v>
      </c>
      <c r="F960" s="23" t="s">
        <v>3214</v>
      </c>
      <c r="G960" s="24">
        <v>0</v>
      </c>
      <c r="H960" s="24">
        <v>0</v>
      </c>
    </row>
    <row r="961" spans="1:8" x14ac:dyDescent="0.2">
      <c r="A961" s="21" t="s">
        <v>1006</v>
      </c>
      <c r="B961" s="22">
        <v>1</v>
      </c>
      <c r="C961" s="22">
        <v>19636364</v>
      </c>
      <c r="F961" s="23" t="s">
        <v>3215</v>
      </c>
      <c r="G961" s="24">
        <v>0</v>
      </c>
      <c r="H961" s="24">
        <v>0</v>
      </c>
    </row>
    <row r="962" spans="1:8" x14ac:dyDescent="0.2">
      <c r="A962" s="21" t="s">
        <v>1007</v>
      </c>
      <c r="B962" s="22">
        <v>2</v>
      </c>
      <c r="C962" s="22">
        <v>31072727</v>
      </c>
      <c r="F962" s="23" t="s">
        <v>3216</v>
      </c>
      <c r="G962" s="24">
        <v>0</v>
      </c>
      <c r="H962" s="24">
        <v>0</v>
      </c>
    </row>
    <row r="963" spans="1:8" x14ac:dyDescent="0.2">
      <c r="A963" s="21" t="s">
        <v>1008</v>
      </c>
      <c r="B963" s="22">
        <v>1</v>
      </c>
      <c r="C963" s="22">
        <v>12727272</v>
      </c>
      <c r="F963" s="23" t="s">
        <v>3217</v>
      </c>
      <c r="G963" s="24">
        <v>0</v>
      </c>
      <c r="H963" s="24">
        <v>0</v>
      </c>
    </row>
    <row r="964" spans="1:8" x14ac:dyDescent="0.2">
      <c r="A964" s="21" t="s">
        <v>1009</v>
      </c>
      <c r="B964" s="22">
        <v>2</v>
      </c>
      <c r="C964" s="22">
        <v>34181818</v>
      </c>
      <c r="F964" s="23" t="s">
        <v>1647</v>
      </c>
      <c r="G964" s="24">
        <v>0</v>
      </c>
      <c r="H964" s="24">
        <v>0</v>
      </c>
    </row>
    <row r="965" spans="1:8" x14ac:dyDescent="0.2">
      <c r="A965" s="21" t="s">
        <v>1010</v>
      </c>
      <c r="B965" s="22">
        <v>9</v>
      </c>
      <c r="C965" s="22">
        <v>104664335</v>
      </c>
      <c r="F965" s="23" t="s">
        <v>1806</v>
      </c>
      <c r="G965" s="24">
        <v>0</v>
      </c>
      <c r="H965" s="24">
        <v>0</v>
      </c>
    </row>
    <row r="966" spans="1:8" x14ac:dyDescent="0.2">
      <c r="A966" s="21" t="s">
        <v>1011</v>
      </c>
      <c r="B966" s="22">
        <v>1</v>
      </c>
      <c r="C966" s="22">
        <v>17090909</v>
      </c>
      <c r="F966" s="23" t="s">
        <v>3218</v>
      </c>
      <c r="G966" s="24">
        <v>0</v>
      </c>
      <c r="H966" s="24">
        <v>0</v>
      </c>
    </row>
    <row r="967" spans="1:8" x14ac:dyDescent="0.2">
      <c r="A967" s="21" t="s">
        <v>1012</v>
      </c>
      <c r="B967" s="22">
        <v>2</v>
      </c>
      <c r="C967" s="22">
        <v>21729091</v>
      </c>
      <c r="F967" s="23" t="s">
        <v>806</v>
      </c>
      <c r="G967" s="24">
        <v>2</v>
      </c>
      <c r="H967" s="24">
        <v>6727272</v>
      </c>
    </row>
    <row r="968" spans="1:8" x14ac:dyDescent="0.2">
      <c r="A968" s="21" t="s">
        <v>1013</v>
      </c>
      <c r="B968" s="22">
        <v>1</v>
      </c>
      <c r="C968" s="22">
        <v>17272727</v>
      </c>
      <c r="F968" s="23" t="s">
        <v>749</v>
      </c>
      <c r="G968" s="24">
        <v>16</v>
      </c>
      <c r="H968" s="24">
        <v>32999999</v>
      </c>
    </row>
    <row r="969" spans="1:8" x14ac:dyDescent="0.2">
      <c r="A969" s="21" t="s">
        <v>1014</v>
      </c>
      <c r="B969" s="22">
        <v>3</v>
      </c>
      <c r="C969" s="22">
        <v>44454545</v>
      </c>
      <c r="F969" s="23" t="s">
        <v>3219</v>
      </c>
      <c r="G969" s="24">
        <v>0</v>
      </c>
      <c r="H969" s="24">
        <v>0</v>
      </c>
    </row>
    <row r="970" spans="1:8" x14ac:dyDescent="0.2">
      <c r="A970" s="21" t="s">
        <v>1015</v>
      </c>
      <c r="B970" s="22">
        <v>1</v>
      </c>
      <c r="C970" s="22">
        <v>20090909</v>
      </c>
      <c r="F970" s="23" t="s">
        <v>3220</v>
      </c>
      <c r="G970" s="24">
        <v>21</v>
      </c>
      <c r="H970" s="24">
        <v>25345085</v>
      </c>
    </row>
    <row r="971" spans="1:8" x14ac:dyDescent="0.2">
      <c r="A971" s="21" t="s">
        <v>1016</v>
      </c>
      <c r="B971" s="22">
        <v>5</v>
      </c>
      <c r="C971" s="22">
        <v>86909091</v>
      </c>
      <c r="F971" s="23" t="s">
        <v>3221</v>
      </c>
      <c r="G971" s="24">
        <v>9</v>
      </c>
      <c r="H971" s="24">
        <v>16621362</v>
      </c>
    </row>
    <row r="972" spans="1:8" x14ac:dyDescent="0.2">
      <c r="A972" s="21" t="s">
        <v>1017</v>
      </c>
      <c r="B972" s="22">
        <v>1</v>
      </c>
      <c r="C972" s="22">
        <v>11818182</v>
      </c>
      <c r="F972" s="23" t="s">
        <v>674</v>
      </c>
      <c r="G972" s="24">
        <v>50</v>
      </c>
      <c r="H972" s="24">
        <v>0</v>
      </c>
    </row>
    <row r="973" spans="1:8" x14ac:dyDescent="0.2">
      <c r="A973" s="21" t="s">
        <v>1018</v>
      </c>
      <c r="B973" s="22">
        <v>2</v>
      </c>
      <c r="C973" s="22">
        <v>32909091</v>
      </c>
      <c r="F973" s="23" t="s">
        <v>3222</v>
      </c>
      <c r="G973" s="24">
        <v>0</v>
      </c>
      <c r="H973" s="24">
        <v>0</v>
      </c>
    </row>
    <row r="974" spans="1:8" x14ac:dyDescent="0.2">
      <c r="A974" s="21" t="s">
        <v>1019</v>
      </c>
      <c r="B974" s="22">
        <v>2</v>
      </c>
      <c r="C974" s="22">
        <v>15454545</v>
      </c>
      <c r="F974" s="23" t="s">
        <v>3223</v>
      </c>
      <c r="G974" s="24">
        <v>0</v>
      </c>
      <c r="H974" s="24">
        <v>0</v>
      </c>
    </row>
    <row r="975" spans="1:8" x14ac:dyDescent="0.2">
      <c r="A975" s="21" t="s">
        <v>1020</v>
      </c>
      <c r="B975" s="22">
        <v>1</v>
      </c>
      <c r="C975" s="22">
        <v>8454545</v>
      </c>
      <c r="F975" s="23" t="s">
        <v>3224</v>
      </c>
      <c r="G975" s="24">
        <v>0</v>
      </c>
      <c r="H975" s="24">
        <v>0</v>
      </c>
    </row>
    <row r="976" spans="1:8" x14ac:dyDescent="0.2">
      <c r="A976" s="21" t="s">
        <v>1021</v>
      </c>
      <c r="B976" s="22">
        <v>12</v>
      </c>
      <c r="C976" s="22">
        <v>126000001</v>
      </c>
      <c r="F976" s="23" t="s">
        <v>3225</v>
      </c>
      <c r="G976" s="24">
        <v>0</v>
      </c>
      <c r="H976" s="24">
        <v>0</v>
      </c>
    </row>
    <row r="977" spans="1:8" x14ac:dyDescent="0.2">
      <c r="A977" s="21" t="s">
        <v>1022</v>
      </c>
      <c r="B977" s="22">
        <v>2</v>
      </c>
      <c r="C977" s="22">
        <v>24220000</v>
      </c>
      <c r="F977" s="23" t="s">
        <v>3226</v>
      </c>
      <c r="G977" s="24">
        <v>0</v>
      </c>
      <c r="H977" s="24">
        <v>0</v>
      </c>
    </row>
    <row r="978" spans="1:8" x14ac:dyDescent="0.2">
      <c r="A978" s="21" t="s">
        <v>1023</v>
      </c>
      <c r="B978" s="22">
        <v>2</v>
      </c>
      <c r="C978" s="22">
        <v>24380000</v>
      </c>
      <c r="F978" s="23" t="s">
        <v>3227</v>
      </c>
      <c r="G978" s="24">
        <v>0</v>
      </c>
      <c r="H978" s="24">
        <v>0</v>
      </c>
    </row>
    <row r="979" spans="1:8" x14ac:dyDescent="0.2">
      <c r="A979" s="21" t="s">
        <v>1024</v>
      </c>
      <c r="B979" s="22">
        <v>7</v>
      </c>
      <c r="C979" s="22">
        <v>90338182</v>
      </c>
      <c r="F979" s="23" t="s">
        <v>3228</v>
      </c>
      <c r="G979" s="24">
        <v>0</v>
      </c>
      <c r="H979" s="24">
        <v>0</v>
      </c>
    </row>
    <row r="980" spans="1:8" x14ac:dyDescent="0.2">
      <c r="A980" s="21" t="s">
        <v>1025</v>
      </c>
      <c r="B980" s="22">
        <v>1</v>
      </c>
      <c r="C980" s="22">
        <v>14090909</v>
      </c>
      <c r="F980" s="23" t="s">
        <v>943</v>
      </c>
      <c r="G980" s="24">
        <v>2</v>
      </c>
      <c r="H980" s="24">
        <v>31636362</v>
      </c>
    </row>
    <row r="981" spans="1:8" x14ac:dyDescent="0.2">
      <c r="A981" s="21" t="s">
        <v>1026</v>
      </c>
      <c r="B981" s="22">
        <v>2</v>
      </c>
      <c r="C981" s="22">
        <v>26363637</v>
      </c>
      <c r="F981" s="23" t="s">
        <v>3229</v>
      </c>
      <c r="G981" s="24">
        <v>0</v>
      </c>
      <c r="H981" s="24">
        <v>0</v>
      </c>
    </row>
    <row r="982" spans="1:8" x14ac:dyDescent="0.2">
      <c r="A982" s="21" t="s">
        <v>1027</v>
      </c>
      <c r="B982" s="22">
        <v>4</v>
      </c>
      <c r="C982" s="22">
        <v>69090909</v>
      </c>
      <c r="F982" s="23" t="s">
        <v>3230</v>
      </c>
      <c r="G982" s="24">
        <v>0</v>
      </c>
      <c r="H982" s="24">
        <v>0</v>
      </c>
    </row>
    <row r="983" spans="1:8" x14ac:dyDescent="0.2">
      <c r="A983" s="21" t="s">
        <v>1028</v>
      </c>
      <c r="B983" s="22">
        <v>1</v>
      </c>
      <c r="C983" s="22">
        <v>14727272</v>
      </c>
      <c r="F983" s="23" t="s">
        <v>3231</v>
      </c>
      <c r="G983" s="24">
        <v>0</v>
      </c>
      <c r="H983" s="24">
        <v>0</v>
      </c>
    </row>
    <row r="984" spans="1:8" x14ac:dyDescent="0.2">
      <c r="A984" s="21" t="s">
        <v>1029</v>
      </c>
      <c r="B984" s="22">
        <v>4</v>
      </c>
      <c r="C984" s="22">
        <v>59425456</v>
      </c>
      <c r="F984" s="23" t="s">
        <v>3232</v>
      </c>
      <c r="G984" s="24">
        <v>0</v>
      </c>
      <c r="H984" s="24">
        <v>0</v>
      </c>
    </row>
    <row r="985" spans="1:8" x14ac:dyDescent="0.2">
      <c r="A985" s="21" t="s">
        <v>1030</v>
      </c>
      <c r="B985" s="22">
        <v>1</v>
      </c>
      <c r="C985" s="22">
        <v>13636364</v>
      </c>
      <c r="F985" s="23" t="s">
        <v>3233</v>
      </c>
      <c r="G985" s="24">
        <v>0</v>
      </c>
      <c r="H985" s="24">
        <v>0</v>
      </c>
    </row>
    <row r="986" spans="1:8" x14ac:dyDescent="0.2">
      <c r="A986" s="21" t="s">
        <v>1031</v>
      </c>
      <c r="B986" s="22">
        <v>1</v>
      </c>
      <c r="C986" s="22">
        <v>16909091</v>
      </c>
      <c r="F986" s="23" t="s">
        <v>3234</v>
      </c>
      <c r="G986" s="24">
        <v>0</v>
      </c>
      <c r="H986" s="24">
        <v>0</v>
      </c>
    </row>
    <row r="987" spans="1:8" x14ac:dyDescent="0.2">
      <c r="A987" s="21" t="s">
        <v>1032</v>
      </c>
      <c r="B987" s="22">
        <v>1</v>
      </c>
      <c r="C987" s="22">
        <v>15000000</v>
      </c>
      <c r="F987" s="23" t="s">
        <v>3235</v>
      </c>
      <c r="G987" s="24">
        <v>0</v>
      </c>
      <c r="H987" s="24">
        <v>0</v>
      </c>
    </row>
    <row r="988" spans="1:8" x14ac:dyDescent="0.2">
      <c r="A988" s="21" t="s">
        <v>1033</v>
      </c>
      <c r="B988" s="22">
        <v>2</v>
      </c>
      <c r="C988" s="22">
        <v>30000000</v>
      </c>
      <c r="F988" s="23" t="s">
        <v>3236</v>
      </c>
      <c r="G988" s="24">
        <v>0</v>
      </c>
      <c r="H988" s="24">
        <v>0</v>
      </c>
    </row>
    <row r="989" spans="1:8" x14ac:dyDescent="0.2">
      <c r="A989" s="21" t="s">
        <v>1034</v>
      </c>
      <c r="B989" s="22">
        <v>3</v>
      </c>
      <c r="C989" s="22">
        <v>57218182</v>
      </c>
      <c r="F989" s="23" t="s">
        <v>3237</v>
      </c>
      <c r="G989" s="24">
        <v>0</v>
      </c>
      <c r="H989" s="24">
        <v>0</v>
      </c>
    </row>
    <row r="990" spans="1:8" x14ac:dyDescent="0.2">
      <c r="A990" s="21" t="s">
        <v>1035</v>
      </c>
      <c r="B990" s="22">
        <v>1</v>
      </c>
      <c r="C990" s="22">
        <v>13988521</v>
      </c>
      <c r="F990" s="23" t="s">
        <v>3238</v>
      </c>
      <c r="G990" s="24">
        <v>0</v>
      </c>
      <c r="H990" s="24">
        <v>0</v>
      </c>
    </row>
    <row r="991" spans="1:8" x14ac:dyDescent="0.2">
      <c r="A991" s="21" t="s">
        <v>1036</v>
      </c>
      <c r="B991" s="22">
        <v>2</v>
      </c>
      <c r="C991" s="22">
        <v>26727272</v>
      </c>
      <c r="F991" s="23" t="s">
        <v>457</v>
      </c>
      <c r="G991" s="24">
        <v>4</v>
      </c>
      <c r="H991" s="24">
        <v>16818179</v>
      </c>
    </row>
    <row r="992" spans="1:8" x14ac:dyDescent="0.2">
      <c r="A992" s="21" t="s">
        <v>1037</v>
      </c>
      <c r="B992" s="22">
        <v>4</v>
      </c>
      <c r="C992" s="22">
        <v>63600000</v>
      </c>
      <c r="F992" s="23" t="s">
        <v>2179</v>
      </c>
      <c r="G992" s="24">
        <v>21</v>
      </c>
      <c r="H992" s="24">
        <v>65589192</v>
      </c>
    </row>
    <row r="993" spans="1:8" x14ac:dyDescent="0.2">
      <c r="A993" s="21" t="s">
        <v>1038</v>
      </c>
      <c r="B993" s="22">
        <v>1</v>
      </c>
      <c r="C993" s="22">
        <v>15618182</v>
      </c>
      <c r="F993" s="23" t="s">
        <v>3239</v>
      </c>
      <c r="G993" s="24">
        <v>0</v>
      </c>
      <c r="H993" s="24">
        <v>0</v>
      </c>
    </row>
    <row r="994" spans="1:8" x14ac:dyDescent="0.2">
      <c r="A994" s="21" t="s">
        <v>1039</v>
      </c>
      <c r="B994" s="22">
        <v>1</v>
      </c>
      <c r="C994" s="22">
        <v>15590909</v>
      </c>
      <c r="F994" s="23" t="s">
        <v>3240</v>
      </c>
      <c r="G994" s="24">
        <v>0</v>
      </c>
      <c r="H994" s="24">
        <v>0</v>
      </c>
    </row>
    <row r="995" spans="1:8" x14ac:dyDescent="0.2">
      <c r="A995" s="21" t="s">
        <v>1040</v>
      </c>
      <c r="B995" s="22">
        <v>2</v>
      </c>
      <c r="C995" s="22">
        <v>37545454</v>
      </c>
      <c r="F995" s="23" t="s">
        <v>3242</v>
      </c>
      <c r="G995" s="24">
        <v>0</v>
      </c>
      <c r="H995" s="24">
        <v>0</v>
      </c>
    </row>
    <row r="996" spans="1:8" x14ac:dyDescent="0.2">
      <c r="A996" s="21" t="s">
        <v>1041</v>
      </c>
      <c r="B996" s="22">
        <v>4</v>
      </c>
      <c r="C996" s="22">
        <v>62181818</v>
      </c>
      <c r="F996" s="23" t="s">
        <v>3243</v>
      </c>
      <c r="G996" s="24">
        <v>0</v>
      </c>
      <c r="H996" s="24">
        <v>0</v>
      </c>
    </row>
    <row r="997" spans="1:8" x14ac:dyDescent="0.2">
      <c r="A997" s="21" t="s">
        <v>1042</v>
      </c>
      <c r="B997" s="22">
        <v>1</v>
      </c>
      <c r="C997" s="22">
        <v>17272727</v>
      </c>
      <c r="F997" s="23" t="s">
        <v>3244</v>
      </c>
      <c r="G997" s="24">
        <v>0</v>
      </c>
      <c r="H997" s="24">
        <v>0</v>
      </c>
    </row>
    <row r="998" spans="1:8" x14ac:dyDescent="0.2">
      <c r="A998" s="21" t="s">
        <v>1043</v>
      </c>
      <c r="B998" s="22">
        <v>1</v>
      </c>
      <c r="C998" s="22">
        <v>18599455</v>
      </c>
      <c r="F998" s="23" t="s">
        <v>3245</v>
      </c>
      <c r="G998" s="24">
        <v>0</v>
      </c>
      <c r="H998" s="24">
        <v>0</v>
      </c>
    </row>
    <row r="999" spans="1:8" x14ac:dyDescent="0.2">
      <c r="A999" s="21" t="s">
        <v>1044</v>
      </c>
      <c r="B999" s="22">
        <v>1</v>
      </c>
      <c r="C999" s="22">
        <v>20136364</v>
      </c>
      <c r="F999" s="23" t="s">
        <v>3246</v>
      </c>
      <c r="G999" s="24">
        <v>0</v>
      </c>
      <c r="H999" s="24">
        <v>0</v>
      </c>
    </row>
    <row r="1000" spans="1:8" x14ac:dyDescent="0.2">
      <c r="A1000" s="21" t="s">
        <v>1045</v>
      </c>
      <c r="B1000" s="22">
        <v>2</v>
      </c>
      <c r="C1000" s="22">
        <v>23981818</v>
      </c>
      <c r="F1000" s="23" t="s">
        <v>3247</v>
      </c>
      <c r="G1000" s="24">
        <v>0</v>
      </c>
      <c r="H1000" s="24">
        <v>0</v>
      </c>
    </row>
    <row r="1001" spans="1:8" x14ac:dyDescent="0.2">
      <c r="A1001" s="21" t="s">
        <v>1046</v>
      </c>
      <c r="B1001" s="22">
        <v>2</v>
      </c>
      <c r="C1001" s="22">
        <v>19818182</v>
      </c>
      <c r="F1001" s="23" t="s">
        <v>3248</v>
      </c>
      <c r="G1001" s="24">
        <v>0</v>
      </c>
      <c r="H1001" s="24">
        <v>0</v>
      </c>
    </row>
    <row r="1002" spans="1:8" x14ac:dyDescent="0.2">
      <c r="A1002" s="21" t="s">
        <v>1047</v>
      </c>
      <c r="B1002" s="22">
        <v>1</v>
      </c>
      <c r="C1002" s="22">
        <v>16590909</v>
      </c>
      <c r="F1002" s="23" t="s">
        <v>3249</v>
      </c>
      <c r="G1002" s="24">
        <v>0</v>
      </c>
      <c r="H1002" s="24">
        <v>0</v>
      </c>
    </row>
    <row r="1003" spans="1:8" x14ac:dyDescent="0.2">
      <c r="A1003" s="21" t="s">
        <v>1048</v>
      </c>
      <c r="B1003" s="22">
        <v>3</v>
      </c>
      <c r="C1003" s="22">
        <v>46636364</v>
      </c>
      <c r="F1003" s="23" t="s">
        <v>902</v>
      </c>
      <c r="G1003" s="24">
        <v>2</v>
      </c>
      <c r="H1003" s="24">
        <v>3363636</v>
      </c>
    </row>
    <row r="1004" spans="1:8" x14ac:dyDescent="0.2">
      <c r="A1004" s="21" t="s">
        <v>1049</v>
      </c>
      <c r="B1004" s="22">
        <v>5</v>
      </c>
      <c r="C1004" s="22">
        <v>75000000</v>
      </c>
      <c r="F1004" s="23" t="s">
        <v>3250</v>
      </c>
      <c r="G1004" s="24">
        <v>0</v>
      </c>
      <c r="H1004" s="24">
        <v>0</v>
      </c>
    </row>
    <row r="1005" spans="1:8" x14ac:dyDescent="0.2">
      <c r="A1005" s="21" t="s">
        <v>1050</v>
      </c>
      <c r="B1005" s="22">
        <v>1</v>
      </c>
      <c r="C1005" s="22">
        <v>19727273</v>
      </c>
      <c r="F1005" s="23" t="s">
        <v>2105</v>
      </c>
      <c r="G1005" s="24">
        <v>0</v>
      </c>
      <c r="H1005" s="24">
        <v>0</v>
      </c>
    </row>
    <row r="1006" spans="1:8" x14ac:dyDescent="0.2">
      <c r="A1006" s="21" t="s">
        <v>1051</v>
      </c>
      <c r="B1006" s="22">
        <v>5</v>
      </c>
      <c r="C1006" s="22">
        <v>47140910</v>
      </c>
      <c r="F1006" s="23" t="s">
        <v>752</v>
      </c>
      <c r="G1006" s="24">
        <v>20</v>
      </c>
      <c r="H1006" s="24">
        <v>1818180</v>
      </c>
    </row>
    <row r="1007" spans="1:8" x14ac:dyDescent="0.2">
      <c r="A1007" s="21" t="s">
        <v>1052</v>
      </c>
      <c r="B1007" s="22">
        <v>1</v>
      </c>
      <c r="C1007" s="22">
        <v>12265450</v>
      </c>
      <c r="F1007" s="23" t="s">
        <v>753</v>
      </c>
      <c r="G1007" s="24">
        <v>20</v>
      </c>
      <c r="H1007" s="24">
        <v>1818180</v>
      </c>
    </row>
    <row r="1008" spans="1:8" x14ac:dyDescent="0.2">
      <c r="A1008" s="21" t="s">
        <v>1053</v>
      </c>
      <c r="B1008" s="22">
        <v>4</v>
      </c>
      <c r="C1008" s="22">
        <v>29049089</v>
      </c>
      <c r="F1008" s="23" t="s">
        <v>754</v>
      </c>
      <c r="G1008" s="24">
        <v>10</v>
      </c>
      <c r="H1008" s="24">
        <v>909090</v>
      </c>
    </row>
    <row r="1009" spans="1:8" x14ac:dyDescent="0.2">
      <c r="A1009" s="21" t="s">
        <v>1054</v>
      </c>
      <c r="B1009" s="22">
        <v>6</v>
      </c>
      <c r="C1009" s="22">
        <v>96233766</v>
      </c>
      <c r="F1009" s="23" t="s">
        <v>777</v>
      </c>
      <c r="G1009" s="24">
        <v>10</v>
      </c>
      <c r="H1009" s="24">
        <v>1545450</v>
      </c>
    </row>
    <row r="1010" spans="1:8" x14ac:dyDescent="0.2">
      <c r="A1010" s="21" t="s">
        <v>1055</v>
      </c>
      <c r="B1010" s="22">
        <v>1</v>
      </c>
      <c r="C1010" s="22">
        <v>18527272</v>
      </c>
      <c r="F1010" s="23" t="s">
        <v>3251</v>
      </c>
      <c r="G1010" s="24">
        <v>0</v>
      </c>
      <c r="H1010" s="24">
        <v>0</v>
      </c>
    </row>
    <row r="1011" spans="1:8" x14ac:dyDescent="0.2">
      <c r="A1011" s="21" t="s">
        <v>1056</v>
      </c>
      <c r="B1011" s="22">
        <v>11</v>
      </c>
      <c r="C1011" s="22">
        <v>120634919</v>
      </c>
      <c r="F1011" s="23" t="s">
        <v>3252</v>
      </c>
      <c r="G1011" s="24">
        <v>0</v>
      </c>
      <c r="H1011" s="24">
        <v>0</v>
      </c>
    </row>
    <row r="1012" spans="1:8" x14ac:dyDescent="0.2">
      <c r="A1012" s="21" t="s">
        <v>1057</v>
      </c>
      <c r="B1012" s="22">
        <v>1</v>
      </c>
      <c r="C1012" s="22">
        <v>7764545</v>
      </c>
      <c r="F1012" s="23" t="s">
        <v>938</v>
      </c>
      <c r="G1012" s="24">
        <v>1</v>
      </c>
      <c r="H1012" s="24">
        <v>18312727</v>
      </c>
    </row>
    <row r="1013" spans="1:8" x14ac:dyDescent="0.2">
      <c r="A1013" s="21" t="s">
        <v>1058</v>
      </c>
      <c r="B1013" s="22">
        <v>2</v>
      </c>
      <c r="C1013" s="22">
        <v>23979545</v>
      </c>
      <c r="F1013" s="23" t="s">
        <v>3253</v>
      </c>
      <c r="G1013" s="24">
        <v>0</v>
      </c>
      <c r="H1013" s="24">
        <v>0</v>
      </c>
    </row>
    <row r="1014" spans="1:8" x14ac:dyDescent="0.2">
      <c r="A1014" s="21" t="s">
        <v>1059</v>
      </c>
      <c r="B1014" s="22">
        <v>3</v>
      </c>
      <c r="C1014" s="22">
        <v>34707818</v>
      </c>
      <c r="F1014" s="23" t="s">
        <v>3254</v>
      </c>
      <c r="G1014" s="24">
        <v>0</v>
      </c>
      <c r="H1014" s="24">
        <v>0</v>
      </c>
    </row>
    <row r="1015" spans="1:8" x14ac:dyDescent="0.2">
      <c r="A1015" s="21" t="s">
        <v>1060</v>
      </c>
      <c r="B1015" s="22">
        <v>3</v>
      </c>
      <c r="C1015" s="22">
        <v>54113352</v>
      </c>
      <c r="F1015" s="23" t="s">
        <v>3255</v>
      </c>
      <c r="G1015" s="24">
        <v>0</v>
      </c>
      <c r="H1015" s="24">
        <v>0</v>
      </c>
    </row>
    <row r="1016" spans="1:8" x14ac:dyDescent="0.2">
      <c r="A1016" s="21" t="s">
        <v>1061</v>
      </c>
      <c r="B1016" s="22">
        <v>1</v>
      </c>
      <c r="C1016" s="22">
        <v>20615909</v>
      </c>
      <c r="F1016" s="23" t="s">
        <v>3256</v>
      </c>
      <c r="G1016" s="24">
        <v>0</v>
      </c>
      <c r="H1016" s="24">
        <v>0</v>
      </c>
    </row>
    <row r="1017" spans="1:8" x14ac:dyDescent="0.2">
      <c r="A1017" s="21" t="s">
        <v>1062</v>
      </c>
      <c r="B1017" s="22">
        <v>3</v>
      </c>
      <c r="C1017" s="22">
        <v>46145455</v>
      </c>
      <c r="F1017" s="23" t="s">
        <v>3257</v>
      </c>
      <c r="G1017" s="24">
        <v>0</v>
      </c>
      <c r="H1017" s="24">
        <v>0</v>
      </c>
    </row>
    <row r="1018" spans="1:8" x14ac:dyDescent="0.2">
      <c r="A1018" s="21" t="s">
        <v>1063</v>
      </c>
      <c r="B1018" s="22">
        <v>2</v>
      </c>
      <c r="C1018" s="22">
        <v>26072728</v>
      </c>
      <c r="F1018" s="23" t="s">
        <v>3258</v>
      </c>
      <c r="G1018" s="24">
        <v>0</v>
      </c>
      <c r="H1018" s="24">
        <v>0</v>
      </c>
    </row>
    <row r="1019" spans="1:8" x14ac:dyDescent="0.2">
      <c r="A1019" s="21" t="s">
        <v>1064</v>
      </c>
      <c r="B1019" s="22">
        <v>1</v>
      </c>
      <c r="C1019" s="22">
        <v>16045455</v>
      </c>
      <c r="F1019" s="23" t="s">
        <v>3259</v>
      </c>
      <c r="G1019" s="24">
        <v>0</v>
      </c>
      <c r="H1019" s="24">
        <v>0</v>
      </c>
    </row>
    <row r="1020" spans="1:8" x14ac:dyDescent="0.2">
      <c r="A1020" s="21" t="s">
        <v>1065</v>
      </c>
      <c r="B1020" s="22">
        <v>1</v>
      </c>
      <c r="C1020" s="22">
        <v>21090909</v>
      </c>
      <c r="F1020" s="23" t="s">
        <v>3260</v>
      </c>
      <c r="G1020" s="24">
        <v>0</v>
      </c>
      <c r="H1020" s="24">
        <v>0</v>
      </c>
    </row>
    <row r="1021" spans="1:8" x14ac:dyDescent="0.2">
      <c r="A1021" s="21" t="s">
        <v>1066</v>
      </c>
      <c r="B1021" s="22">
        <v>1</v>
      </c>
      <c r="C1021" s="22">
        <v>15768484</v>
      </c>
      <c r="F1021" s="23" t="s">
        <v>3261</v>
      </c>
      <c r="G1021" s="24">
        <v>0</v>
      </c>
      <c r="H1021" s="24">
        <v>0</v>
      </c>
    </row>
    <row r="1022" spans="1:8" x14ac:dyDescent="0.2">
      <c r="A1022" s="21" t="s">
        <v>1067</v>
      </c>
      <c r="B1022" s="22">
        <v>2</v>
      </c>
      <c r="C1022" s="22">
        <v>22221819</v>
      </c>
      <c r="F1022" s="23" t="s">
        <v>3262</v>
      </c>
      <c r="G1022" s="24">
        <v>0</v>
      </c>
      <c r="H1022" s="24">
        <v>0</v>
      </c>
    </row>
    <row r="1023" spans="1:8" x14ac:dyDescent="0.2">
      <c r="A1023" s="21" t="s">
        <v>1068</v>
      </c>
      <c r="B1023" s="22">
        <v>1</v>
      </c>
      <c r="C1023" s="22">
        <v>16900000</v>
      </c>
      <c r="F1023" s="23" t="s">
        <v>3263</v>
      </c>
      <c r="G1023" s="24">
        <v>0</v>
      </c>
      <c r="H1023" s="24">
        <v>0</v>
      </c>
    </row>
    <row r="1024" spans="1:8" x14ac:dyDescent="0.2">
      <c r="A1024" s="21" t="s">
        <v>1069</v>
      </c>
      <c r="B1024" s="22">
        <v>1</v>
      </c>
      <c r="C1024" s="22">
        <v>12281818</v>
      </c>
      <c r="F1024" s="23" t="s">
        <v>3264</v>
      </c>
      <c r="G1024" s="24">
        <v>0</v>
      </c>
      <c r="H1024" s="24">
        <v>0</v>
      </c>
    </row>
    <row r="1025" spans="1:8" x14ac:dyDescent="0.2">
      <c r="A1025" s="21" t="s">
        <v>1070</v>
      </c>
      <c r="B1025" s="22">
        <v>1</v>
      </c>
      <c r="C1025" s="22">
        <v>16886532</v>
      </c>
      <c r="F1025" s="23" t="s">
        <v>3265</v>
      </c>
      <c r="G1025" s="24">
        <v>0</v>
      </c>
      <c r="H1025" s="24">
        <v>0</v>
      </c>
    </row>
    <row r="1026" spans="1:8" x14ac:dyDescent="0.2">
      <c r="A1026" s="21" t="s">
        <v>1071</v>
      </c>
      <c r="B1026" s="22">
        <v>4</v>
      </c>
      <c r="C1026" s="22">
        <v>69054544</v>
      </c>
      <c r="F1026" s="23" t="s">
        <v>3266</v>
      </c>
      <c r="G1026" s="24">
        <v>0</v>
      </c>
      <c r="H1026" s="24">
        <v>0</v>
      </c>
    </row>
    <row r="1027" spans="1:8" x14ac:dyDescent="0.2">
      <c r="A1027" s="21" t="s">
        <v>1072</v>
      </c>
      <c r="B1027" s="22">
        <v>1</v>
      </c>
      <c r="C1027" s="22">
        <v>15291818</v>
      </c>
      <c r="F1027" s="23" t="s">
        <v>14</v>
      </c>
      <c r="G1027" s="24">
        <v>139</v>
      </c>
      <c r="H1027" s="24">
        <v>365129811</v>
      </c>
    </row>
    <row r="1028" spans="1:8" x14ac:dyDescent="0.2">
      <c r="A1028" s="21" t="s">
        <v>1073</v>
      </c>
      <c r="B1028" s="22">
        <v>2</v>
      </c>
      <c r="C1028" s="22">
        <v>31533333</v>
      </c>
      <c r="F1028" s="23" t="s">
        <v>3598</v>
      </c>
      <c r="G1028" s="24">
        <v>1</v>
      </c>
      <c r="H1028" s="24">
        <v>4027273</v>
      </c>
    </row>
    <row r="1029" spans="1:8" x14ac:dyDescent="0.2">
      <c r="A1029" s="21" t="s">
        <v>1074</v>
      </c>
      <c r="B1029" s="22">
        <v>14</v>
      </c>
      <c r="C1029" s="22">
        <v>196193183</v>
      </c>
      <c r="F1029" s="23" t="s">
        <v>3268</v>
      </c>
      <c r="G1029" s="24">
        <v>0</v>
      </c>
      <c r="H1029" s="24">
        <v>0</v>
      </c>
    </row>
    <row r="1030" spans="1:8" x14ac:dyDescent="0.2">
      <c r="A1030" s="21" t="s">
        <v>1075</v>
      </c>
      <c r="B1030" s="22">
        <v>1</v>
      </c>
      <c r="C1030" s="22">
        <v>17590909</v>
      </c>
      <c r="F1030" s="23" t="s">
        <v>3269</v>
      </c>
      <c r="G1030" s="24">
        <v>0</v>
      </c>
      <c r="H1030" s="24">
        <v>0</v>
      </c>
    </row>
    <row r="1031" spans="1:8" x14ac:dyDescent="0.2">
      <c r="A1031" s="21" t="s">
        <v>1076</v>
      </c>
      <c r="B1031" s="22">
        <v>2</v>
      </c>
      <c r="C1031" s="22">
        <v>19101890</v>
      </c>
      <c r="F1031" s="23" t="s">
        <v>1970</v>
      </c>
      <c r="G1031" s="24">
        <v>85</v>
      </c>
      <c r="H1031" s="24">
        <v>16227266</v>
      </c>
    </row>
    <row r="1032" spans="1:8" x14ac:dyDescent="0.2">
      <c r="A1032" s="21" t="s">
        <v>1077</v>
      </c>
      <c r="B1032" s="22">
        <v>10</v>
      </c>
      <c r="C1032" s="22">
        <v>154545455</v>
      </c>
      <c r="F1032" s="23" t="s">
        <v>3270</v>
      </c>
      <c r="G1032" s="24">
        <v>0</v>
      </c>
      <c r="H1032" s="24">
        <v>0</v>
      </c>
    </row>
    <row r="1033" spans="1:8" x14ac:dyDescent="0.2">
      <c r="A1033" s="21" t="s">
        <v>1078</v>
      </c>
      <c r="B1033" s="22">
        <v>1</v>
      </c>
      <c r="C1033" s="22">
        <v>22636364</v>
      </c>
      <c r="F1033" s="23" t="s">
        <v>3271</v>
      </c>
      <c r="G1033" s="24">
        <v>0</v>
      </c>
      <c r="H1033" s="24">
        <v>0</v>
      </c>
    </row>
    <row r="1034" spans="1:8" x14ac:dyDescent="0.2">
      <c r="A1034" s="21" t="s">
        <v>1079</v>
      </c>
      <c r="B1034" s="22">
        <v>12</v>
      </c>
      <c r="C1034" s="22">
        <v>122181821</v>
      </c>
      <c r="F1034" s="23" t="s">
        <v>3272</v>
      </c>
      <c r="G1034" s="24">
        <v>0</v>
      </c>
      <c r="H1034" s="24">
        <v>0</v>
      </c>
    </row>
    <row r="1035" spans="1:8" x14ac:dyDescent="0.2">
      <c r="A1035" s="21" t="s">
        <v>1080</v>
      </c>
      <c r="B1035" s="22">
        <v>1</v>
      </c>
      <c r="C1035" s="22">
        <v>17363637</v>
      </c>
      <c r="F1035" s="23" t="s">
        <v>3273</v>
      </c>
      <c r="G1035" s="24">
        <v>0</v>
      </c>
      <c r="H1035" s="24">
        <v>0</v>
      </c>
    </row>
    <row r="1036" spans="1:8" x14ac:dyDescent="0.2">
      <c r="A1036" s="21" t="s">
        <v>1081</v>
      </c>
      <c r="B1036" s="22">
        <v>359</v>
      </c>
      <c r="C1036" s="22">
        <v>1564654603</v>
      </c>
      <c r="F1036" s="23" t="s">
        <v>3274</v>
      </c>
      <c r="G1036" s="24">
        <v>0</v>
      </c>
      <c r="H1036" s="24">
        <v>0</v>
      </c>
    </row>
    <row r="1037" spans="1:8" x14ac:dyDescent="0.2">
      <c r="A1037" s="21" t="s">
        <v>1082</v>
      </c>
      <c r="B1037" s="22">
        <v>4</v>
      </c>
      <c r="C1037" s="22">
        <v>51122994</v>
      </c>
      <c r="F1037" s="23" t="s">
        <v>3275</v>
      </c>
      <c r="G1037" s="24">
        <v>0</v>
      </c>
      <c r="H1037" s="24">
        <v>0</v>
      </c>
    </row>
    <row r="1038" spans="1:8" x14ac:dyDescent="0.2">
      <c r="A1038" s="21" t="s">
        <v>1083</v>
      </c>
      <c r="B1038" s="22">
        <v>126</v>
      </c>
      <c r="C1038" s="22">
        <v>1116911510</v>
      </c>
      <c r="F1038" s="23" t="s">
        <v>3276</v>
      </c>
      <c r="G1038" s="24">
        <v>0</v>
      </c>
      <c r="H1038" s="24">
        <v>0</v>
      </c>
    </row>
    <row r="1039" spans="1:8" x14ac:dyDescent="0.2">
      <c r="A1039" s="21" t="s">
        <v>1084</v>
      </c>
      <c r="B1039" s="22">
        <v>1</v>
      </c>
      <c r="C1039" s="22">
        <v>15909091</v>
      </c>
      <c r="F1039" s="23" t="s">
        <v>3277</v>
      </c>
      <c r="G1039" s="24">
        <v>0</v>
      </c>
      <c r="H1039" s="24">
        <v>0</v>
      </c>
    </row>
    <row r="1040" spans="1:8" x14ac:dyDescent="0.2">
      <c r="A1040" s="21" t="s">
        <v>1085</v>
      </c>
      <c r="B1040" s="22">
        <v>3</v>
      </c>
      <c r="C1040" s="22">
        <v>31390910</v>
      </c>
      <c r="F1040" s="23" t="s">
        <v>3278</v>
      </c>
      <c r="G1040" s="24">
        <v>0</v>
      </c>
      <c r="H1040" s="24">
        <v>0</v>
      </c>
    </row>
    <row r="1041" spans="1:8" x14ac:dyDescent="0.2">
      <c r="A1041" s="21" t="s">
        <v>1086</v>
      </c>
      <c r="B1041" s="22">
        <v>1</v>
      </c>
      <c r="C1041" s="22">
        <v>290000</v>
      </c>
      <c r="F1041" s="23" t="s">
        <v>3454</v>
      </c>
      <c r="G1041" s="24">
        <v>8</v>
      </c>
      <c r="H1041" s="24">
        <v>112969696</v>
      </c>
    </row>
    <row r="1042" spans="1:8" x14ac:dyDescent="0.2">
      <c r="A1042" s="21" t="s">
        <v>1087</v>
      </c>
      <c r="B1042" s="22">
        <v>1</v>
      </c>
      <c r="C1042" s="22">
        <v>460000</v>
      </c>
      <c r="F1042" s="23" t="s">
        <v>751</v>
      </c>
      <c r="G1042" s="24">
        <v>30</v>
      </c>
      <c r="H1042" s="24">
        <v>63600000</v>
      </c>
    </row>
    <row r="1043" spans="1:8" x14ac:dyDescent="0.2">
      <c r="A1043" s="21" t="s">
        <v>1088</v>
      </c>
      <c r="B1043" s="22">
        <v>4</v>
      </c>
      <c r="C1043" s="22">
        <v>800000</v>
      </c>
      <c r="F1043" s="23" t="s">
        <v>3280</v>
      </c>
      <c r="G1043" s="24">
        <v>0</v>
      </c>
      <c r="H1043" s="24">
        <v>0</v>
      </c>
    </row>
    <row r="1044" spans="1:8" x14ac:dyDescent="0.2">
      <c r="A1044" s="21" t="s">
        <v>1089</v>
      </c>
      <c r="B1044" s="22">
        <v>12</v>
      </c>
      <c r="C1044" s="22">
        <v>652500</v>
      </c>
      <c r="F1044" s="23" t="s">
        <v>3281</v>
      </c>
      <c r="G1044" s="24">
        <v>0</v>
      </c>
      <c r="H1044" s="24">
        <v>0</v>
      </c>
    </row>
    <row r="1045" spans="1:8" x14ac:dyDescent="0.2">
      <c r="A1045" s="21" t="s">
        <v>1090</v>
      </c>
      <c r="B1045" s="22">
        <v>2</v>
      </c>
      <c r="C1045" s="22">
        <v>250908</v>
      </c>
      <c r="F1045" s="23" t="s">
        <v>3282</v>
      </c>
      <c r="G1045" s="24">
        <v>0</v>
      </c>
      <c r="H1045" s="24">
        <v>0</v>
      </c>
    </row>
    <row r="1046" spans="1:8" x14ac:dyDescent="0.2">
      <c r="A1046" s="21" t="s">
        <v>1091</v>
      </c>
      <c r="B1046" s="22">
        <v>16</v>
      </c>
      <c r="C1046" s="22">
        <v>2033135</v>
      </c>
      <c r="F1046" s="23" t="s">
        <v>3283</v>
      </c>
      <c r="G1046" s="24">
        <v>0</v>
      </c>
      <c r="H1046" s="24">
        <v>0</v>
      </c>
    </row>
    <row r="1047" spans="1:8" x14ac:dyDescent="0.2">
      <c r="A1047" s="21" t="s">
        <v>1092</v>
      </c>
      <c r="B1047" s="22">
        <v>3</v>
      </c>
      <c r="C1047" s="22">
        <v>376362</v>
      </c>
      <c r="F1047" s="23" t="s">
        <v>3284</v>
      </c>
      <c r="G1047" s="24">
        <v>0</v>
      </c>
      <c r="H1047" s="24">
        <v>0</v>
      </c>
    </row>
    <row r="1048" spans="1:8" x14ac:dyDescent="0.2">
      <c r="A1048" s="21" t="s">
        <v>1093</v>
      </c>
      <c r="B1048" s="22">
        <v>2</v>
      </c>
      <c r="C1048" s="22">
        <v>1133333</v>
      </c>
      <c r="F1048" s="23" t="s">
        <v>3285</v>
      </c>
      <c r="G1048" s="24">
        <v>0</v>
      </c>
      <c r="H1048" s="24">
        <v>0</v>
      </c>
    </row>
    <row r="1049" spans="1:8" x14ac:dyDescent="0.2">
      <c r="A1049" s="21" t="s">
        <v>1094</v>
      </c>
      <c r="B1049" s="22">
        <v>20</v>
      </c>
      <c r="C1049" s="22">
        <v>5280000</v>
      </c>
      <c r="F1049" s="23" t="s">
        <v>3286</v>
      </c>
      <c r="G1049" s="24">
        <v>0</v>
      </c>
      <c r="H1049" s="24">
        <v>0</v>
      </c>
    </row>
    <row r="1050" spans="1:8" x14ac:dyDescent="0.2">
      <c r="A1050" s="21" t="s">
        <v>1095</v>
      </c>
      <c r="B1050" s="22">
        <v>50</v>
      </c>
      <c r="C1050" s="22">
        <v>909100</v>
      </c>
      <c r="F1050" s="23" t="s">
        <v>3287</v>
      </c>
      <c r="G1050" s="24">
        <v>0</v>
      </c>
      <c r="H1050" s="24">
        <v>0</v>
      </c>
    </row>
    <row r="1051" spans="1:8" x14ac:dyDescent="0.2">
      <c r="A1051" s="21" t="s">
        <v>1096</v>
      </c>
      <c r="B1051" s="22">
        <v>1</v>
      </c>
      <c r="C1051" s="22">
        <v>1400000</v>
      </c>
      <c r="F1051" s="23" t="s">
        <v>3288</v>
      </c>
      <c r="G1051" s="24">
        <v>0</v>
      </c>
      <c r="H1051" s="24">
        <v>0</v>
      </c>
    </row>
    <row r="1052" spans="1:8" x14ac:dyDescent="0.2">
      <c r="A1052" s="21" t="s">
        <v>1097</v>
      </c>
      <c r="B1052" s="22">
        <v>1</v>
      </c>
      <c r="C1052" s="22">
        <v>400000</v>
      </c>
      <c r="F1052" s="23" t="s">
        <v>3289</v>
      </c>
      <c r="G1052" s="24">
        <v>0</v>
      </c>
      <c r="H1052" s="24">
        <v>0</v>
      </c>
    </row>
    <row r="1053" spans="1:8" x14ac:dyDescent="0.2">
      <c r="A1053" s="21" t="s">
        <v>1098</v>
      </c>
      <c r="B1053" s="22">
        <v>140</v>
      </c>
      <c r="C1053" s="22">
        <v>62017130</v>
      </c>
      <c r="F1053" s="23" t="s">
        <v>3290</v>
      </c>
      <c r="G1053" s="24">
        <v>0</v>
      </c>
      <c r="H1053" s="24">
        <v>0</v>
      </c>
    </row>
    <row r="1054" spans="1:8" x14ac:dyDescent="0.2">
      <c r="A1054" s="21" t="s">
        <v>1099</v>
      </c>
      <c r="B1054" s="22">
        <v>3</v>
      </c>
      <c r="C1054" s="22">
        <v>300000</v>
      </c>
      <c r="F1054" s="23" t="s">
        <v>3291</v>
      </c>
      <c r="G1054" s="24">
        <v>0</v>
      </c>
      <c r="H1054" s="24">
        <v>0</v>
      </c>
    </row>
    <row r="1055" spans="1:8" x14ac:dyDescent="0.2">
      <c r="A1055" s="21" t="s">
        <v>1100</v>
      </c>
      <c r="B1055" s="22">
        <v>7</v>
      </c>
      <c r="C1055" s="22">
        <v>5086416</v>
      </c>
      <c r="F1055" s="23" t="s">
        <v>3292</v>
      </c>
      <c r="G1055" s="24">
        <v>0</v>
      </c>
      <c r="H1055" s="24">
        <v>0</v>
      </c>
    </row>
    <row r="1056" spans="1:8" x14ac:dyDescent="0.2">
      <c r="A1056" s="21" t="s">
        <v>1101</v>
      </c>
      <c r="B1056" s="22">
        <v>2</v>
      </c>
      <c r="C1056" s="22">
        <v>3709090</v>
      </c>
      <c r="F1056" s="23" t="s">
        <v>3293</v>
      </c>
      <c r="G1056" s="24">
        <v>0</v>
      </c>
      <c r="H1056" s="24">
        <v>0</v>
      </c>
    </row>
    <row r="1057" spans="1:8" x14ac:dyDescent="0.2">
      <c r="A1057" s="21" t="s">
        <v>1102</v>
      </c>
      <c r="B1057" s="22">
        <v>19</v>
      </c>
      <c r="C1057" s="22">
        <v>5655326</v>
      </c>
      <c r="F1057" s="23" t="s">
        <v>3294</v>
      </c>
      <c r="G1057" s="24">
        <v>0</v>
      </c>
      <c r="H1057" s="24">
        <v>0</v>
      </c>
    </row>
    <row r="1058" spans="1:8" x14ac:dyDescent="0.2">
      <c r="A1058" s="21" t="s">
        <v>1103</v>
      </c>
      <c r="B1058" s="22">
        <v>3</v>
      </c>
      <c r="C1058" s="22">
        <v>2454545</v>
      </c>
      <c r="F1058" s="23" t="s">
        <v>3295</v>
      </c>
      <c r="G1058" s="24">
        <v>0</v>
      </c>
      <c r="H1058" s="24">
        <v>0</v>
      </c>
    </row>
    <row r="1059" spans="1:8" x14ac:dyDescent="0.2">
      <c r="A1059" s="21" t="s">
        <v>1104</v>
      </c>
      <c r="B1059" s="22">
        <v>9</v>
      </c>
      <c r="C1059" s="22">
        <v>6463636</v>
      </c>
      <c r="F1059" s="23" t="s">
        <v>3296</v>
      </c>
      <c r="G1059" s="24">
        <v>0</v>
      </c>
      <c r="H1059" s="24">
        <v>0</v>
      </c>
    </row>
    <row r="1060" spans="1:8" x14ac:dyDescent="0.2">
      <c r="A1060" s="21" t="s">
        <v>1105</v>
      </c>
      <c r="B1060" s="22">
        <v>5</v>
      </c>
      <c r="C1060" s="22">
        <v>4090909</v>
      </c>
      <c r="F1060" s="23" t="s">
        <v>3297</v>
      </c>
      <c r="G1060" s="24">
        <v>0</v>
      </c>
      <c r="H1060" s="24">
        <v>0</v>
      </c>
    </row>
    <row r="1061" spans="1:8" x14ac:dyDescent="0.2">
      <c r="A1061" s="21" t="s">
        <v>1106</v>
      </c>
      <c r="B1061" s="22">
        <v>1</v>
      </c>
      <c r="C1061" s="22">
        <v>654545</v>
      </c>
      <c r="F1061" s="23" t="s">
        <v>3298</v>
      </c>
      <c r="G1061" s="24">
        <v>0</v>
      </c>
      <c r="H1061" s="24">
        <v>0</v>
      </c>
    </row>
    <row r="1062" spans="1:8" x14ac:dyDescent="0.2">
      <c r="A1062" s="21" t="s">
        <v>1107</v>
      </c>
      <c r="B1062" s="22">
        <v>1</v>
      </c>
      <c r="C1062" s="22">
        <v>1454545</v>
      </c>
      <c r="F1062" s="23" t="s">
        <v>3299</v>
      </c>
      <c r="G1062" s="24">
        <v>0</v>
      </c>
      <c r="H1062" s="24">
        <v>0</v>
      </c>
    </row>
    <row r="1063" spans="1:8" x14ac:dyDescent="0.2">
      <c r="A1063" s="21" t="s">
        <v>1108</v>
      </c>
      <c r="B1063" s="22">
        <v>7</v>
      </c>
      <c r="C1063" s="22">
        <v>4772728</v>
      </c>
      <c r="F1063" s="23" t="s">
        <v>3300</v>
      </c>
      <c r="G1063" s="24">
        <v>0</v>
      </c>
      <c r="H1063" s="24">
        <v>0</v>
      </c>
    </row>
    <row r="1064" spans="1:8" x14ac:dyDescent="0.2">
      <c r="A1064" s="21" t="s">
        <v>1109</v>
      </c>
      <c r="B1064" s="22">
        <v>4</v>
      </c>
      <c r="C1064" s="22">
        <v>3919188</v>
      </c>
      <c r="F1064" s="23" t="s">
        <v>3301</v>
      </c>
      <c r="G1064" s="24">
        <v>0</v>
      </c>
      <c r="H1064" s="24">
        <v>0</v>
      </c>
    </row>
    <row r="1065" spans="1:8" x14ac:dyDescent="0.2">
      <c r="A1065" s="21" t="s">
        <v>1110</v>
      </c>
      <c r="B1065" s="22">
        <v>1</v>
      </c>
      <c r="C1065" s="22">
        <v>1163636</v>
      </c>
      <c r="F1065" s="23" t="s">
        <v>3302</v>
      </c>
      <c r="G1065" s="24">
        <v>0</v>
      </c>
      <c r="H1065" s="24">
        <v>0</v>
      </c>
    </row>
    <row r="1066" spans="1:8" x14ac:dyDescent="0.2">
      <c r="A1066" s="21" t="s">
        <v>1111</v>
      </c>
      <c r="B1066" s="22">
        <v>1</v>
      </c>
      <c r="C1066" s="22">
        <v>230000</v>
      </c>
      <c r="F1066" s="23" t="s">
        <v>3303</v>
      </c>
      <c r="G1066" s="24">
        <v>0</v>
      </c>
      <c r="H1066" s="24">
        <v>0</v>
      </c>
    </row>
    <row r="1067" spans="1:8" x14ac:dyDescent="0.2">
      <c r="A1067" s="21" t="s">
        <v>1112</v>
      </c>
      <c r="B1067" s="22">
        <v>1</v>
      </c>
      <c r="C1067" s="22">
        <v>200000</v>
      </c>
      <c r="F1067" s="23" t="s">
        <v>1819</v>
      </c>
      <c r="G1067" s="24">
        <v>0</v>
      </c>
      <c r="H1067" s="24">
        <v>0</v>
      </c>
    </row>
    <row r="1068" spans="1:8" x14ac:dyDescent="0.2">
      <c r="A1068" s="21" t="s">
        <v>1113</v>
      </c>
      <c r="B1068" s="22">
        <v>1</v>
      </c>
      <c r="C1068" s="22">
        <v>2045455</v>
      </c>
      <c r="F1068" s="23" t="s">
        <v>3304</v>
      </c>
      <c r="G1068" s="24">
        <v>0</v>
      </c>
      <c r="H1068" s="24">
        <v>0</v>
      </c>
    </row>
    <row r="1069" spans="1:8" x14ac:dyDescent="0.2">
      <c r="A1069" s="21" t="s">
        <v>1114</v>
      </c>
      <c r="B1069" s="22">
        <v>43</v>
      </c>
      <c r="C1069" s="22">
        <v>15636348</v>
      </c>
      <c r="F1069" s="23" t="s">
        <v>3305</v>
      </c>
      <c r="G1069" s="24">
        <v>0</v>
      </c>
      <c r="H1069" s="24">
        <v>0</v>
      </c>
    </row>
    <row r="1070" spans="1:8" x14ac:dyDescent="0.2">
      <c r="A1070" s="21" t="s">
        <v>1115</v>
      </c>
      <c r="B1070" s="22">
        <v>21</v>
      </c>
      <c r="C1070" s="22">
        <v>7273507</v>
      </c>
      <c r="F1070" s="23" t="s">
        <v>3306</v>
      </c>
      <c r="G1070" s="24">
        <v>0</v>
      </c>
      <c r="H1070" s="24">
        <v>0</v>
      </c>
    </row>
    <row r="1071" spans="1:8" x14ac:dyDescent="0.2">
      <c r="A1071" s="21" t="s">
        <v>1116</v>
      </c>
      <c r="B1071" s="22">
        <v>7</v>
      </c>
      <c r="C1071" s="22">
        <v>4664544</v>
      </c>
      <c r="F1071" s="23" t="s">
        <v>3307</v>
      </c>
      <c r="G1071" s="24">
        <v>0</v>
      </c>
      <c r="H1071" s="24">
        <v>0</v>
      </c>
    </row>
    <row r="1072" spans="1:8" x14ac:dyDescent="0.2">
      <c r="A1072" s="21" t="s">
        <v>1117</v>
      </c>
      <c r="B1072" s="22">
        <v>6</v>
      </c>
      <c r="C1072" s="22">
        <v>4341818</v>
      </c>
      <c r="F1072" s="23" t="s">
        <v>3308</v>
      </c>
      <c r="G1072" s="24">
        <v>0</v>
      </c>
      <c r="H1072" s="24">
        <v>0</v>
      </c>
    </row>
    <row r="1073" spans="1:8" x14ac:dyDescent="0.2">
      <c r="A1073" s="21" t="s">
        <v>1118</v>
      </c>
      <c r="B1073" s="22">
        <v>1</v>
      </c>
      <c r="C1073" s="22">
        <v>409091</v>
      </c>
      <c r="F1073" s="23" t="s">
        <v>3309</v>
      </c>
      <c r="G1073" s="24">
        <v>0</v>
      </c>
      <c r="H1073" s="24">
        <v>0</v>
      </c>
    </row>
    <row r="1074" spans="1:8" x14ac:dyDescent="0.2">
      <c r="A1074" s="21" t="s">
        <v>1119</v>
      </c>
      <c r="B1074" s="22">
        <v>14</v>
      </c>
      <c r="C1074" s="22">
        <v>4120886</v>
      </c>
      <c r="F1074" s="23" t="s">
        <v>3310</v>
      </c>
      <c r="G1074" s="24">
        <v>2</v>
      </c>
      <c r="H1074" s="24">
        <v>13176172</v>
      </c>
    </row>
    <row r="1075" spans="1:8" x14ac:dyDescent="0.2">
      <c r="A1075" s="21" t="s">
        <v>1120</v>
      </c>
      <c r="B1075" s="22">
        <v>9</v>
      </c>
      <c r="C1075" s="22">
        <v>3600000</v>
      </c>
      <c r="F1075" s="23" t="s">
        <v>3311</v>
      </c>
      <c r="G1075" s="24">
        <v>0</v>
      </c>
      <c r="H1075" s="24">
        <v>0</v>
      </c>
    </row>
    <row r="1076" spans="1:8" x14ac:dyDescent="0.2">
      <c r="A1076" s="21" t="s">
        <v>1121</v>
      </c>
      <c r="B1076" s="22">
        <v>1</v>
      </c>
      <c r="C1076" s="22">
        <v>445455</v>
      </c>
      <c r="F1076" s="23" t="s">
        <v>3312</v>
      </c>
      <c r="G1076" s="24">
        <v>0</v>
      </c>
      <c r="H1076" s="24">
        <v>0</v>
      </c>
    </row>
    <row r="1077" spans="1:8" x14ac:dyDescent="0.2">
      <c r="A1077" s="21" t="s">
        <v>1122</v>
      </c>
      <c r="B1077" s="22">
        <v>6</v>
      </c>
      <c r="C1077" s="22">
        <v>3436362</v>
      </c>
      <c r="F1077" s="23" t="s">
        <v>3313</v>
      </c>
      <c r="G1077" s="24">
        <v>0</v>
      </c>
      <c r="H1077" s="24">
        <v>0</v>
      </c>
    </row>
    <row r="1078" spans="1:8" x14ac:dyDescent="0.2">
      <c r="A1078" s="21" t="s">
        <v>1123</v>
      </c>
      <c r="B1078" s="22">
        <v>6</v>
      </c>
      <c r="C1078" s="22">
        <v>4314050</v>
      </c>
      <c r="F1078" s="23" t="s">
        <v>3314</v>
      </c>
      <c r="G1078" s="24">
        <v>0</v>
      </c>
      <c r="H1078" s="24">
        <v>0</v>
      </c>
    </row>
    <row r="1079" spans="1:8" x14ac:dyDescent="0.2">
      <c r="A1079" s="21" t="s">
        <v>1124</v>
      </c>
      <c r="B1079" s="22">
        <v>6</v>
      </c>
      <c r="C1079" s="22">
        <v>5454545</v>
      </c>
      <c r="F1079" s="23" t="s">
        <v>3315</v>
      </c>
      <c r="G1079" s="24">
        <v>0</v>
      </c>
      <c r="H1079" s="24">
        <v>0</v>
      </c>
    </row>
    <row r="1080" spans="1:8" x14ac:dyDescent="0.2">
      <c r="A1080" s="21" t="s">
        <v>1125</v>
      </c>
      <c r="B1080" s="22">
        <v>5</v>
      </c>
      <c r="C1080" s="22">
        <v>3897727</v>
      </c>
      <c r="F1080" s="23" t="s">
        <v>3316</v>
      </c>
      <c r="G1080" s="24">
        <v>0</v>
      </c>
      <c r="H1080" s="24">
        <v>0</v>
      </c>
    </row>
    <row r="1081" spans="1:8" x14ac:dyDescent="0.2">
      <c r="A1081" s="21" t="s">
        <v>1126</v>
      </c>
      <c r="B1081" s="22">
        <v>6</v>
      </c>
      <c r="C1081" s="22">
        <v>6974028</v>
      </c>
      <c r="F1081" s="23" t="s">
        <v>3317</v>
      </c>
      <c r="G1081" s="24">
        <v>0</v>
      </c>
      <c r="H1081" s="24">
        <v>0</v>
      </c>
    </row>
    <row r="1082" spans="1:8" x14ac:dyDescent="0.2">
      <c r="A1082" s="21" t="s">
        <v>1127</v>
      </c>
      <c r="B1082" s="22">
        <v>2</v>
      </c>
      <c r="C1082" s="22">
        <v>296364</v>
      </c>
      <c r="F1082" s="23" t="s">
        <v>3318</v>
      </c>
      <c r="G1082" s="24">
        <v>0</v>
      </c>
      <c r="H1082" s="24">
        <v>0</v>
      </c>
    </row>
    <row r="1083" spans="1:8" x14ac:dyDescent="0.2">
      <c r="A1083" s="21" t="s">
        <v>1128</v>
      </c>
      <c r="B1083" s="22">
        <v>2</v>
      </c>
      <c r="C1083" s="22">
        <v>389091</v>
      </c>
      <c r="F1083" s="23" t="s">
        <v>3319</v>
      </c>
      <c r="G1083" s="24">
        <v>0</v>
      </c>
      <c r="H1083" s="24">
        <v>0</v>
      </c>
    </row>
    <row r="1084" spans="1:8" x14ac:dyDescent="0.2">
      <c r="A1084" s="21" t="s">
        <v>1129</v>
      </c>
      <c r="B1084" s="22">
        <v>2</v>
      </c>
      <c r="C1084" s="22">
        <v>163636</v>
      </c>
      <c r="F1084" s="23" t="s">
        <v>3320</v>
      </c>
      <c r="G1084" s="24">
        <v>0</v>
      </c>
      <c r="H1084" s="24">
        <v>0</v>
      </c>
    </row>
    <row r="1085" spans="1:8" x14ac:dyDescent="0.2">
      <c r="A1085" s="21" t="s">
        <v>1130</v>
      </c>
      <c r="B1085" s="22">
        <v>4</v>
      </c>
      <c r="C1085" s="22">
        <v>527272</v>
      </c>
      <c r="F1085" s="23" t="s">
        <v>3321</v>
      </c>
      <c r="G1085" s="24">
        <v>0</v>
      </c>
      <c r="H1085" s="24">
        <v>0</v>
      </c>
    </row>
    <row r="1086" spans="1:8" x14ac:dyDescent="0.2">
      <c r="A1086" s="21" t="s">
        <v>1131</v>
      </c>
      <c r="B1086" s="22">
        <v>5</v>
      </c>
      <c r="C1086" s="22">
        <v>896208</v>
      </c>
      <c r="F1086" s="23" t="s">
        <v>3322</v>
      </c>
      <c r="G1086" s="24">
        <v>0</v>
      </c>
      <c r="H1086" s="24">
        <v>0</v>
      </c>
    </row>
    <row r="1087" spans="1:8" x14ac:dyDescent="0.2">
      <c r="A1087" s="21" t="s">
        <v>1132</v>
      </c>
      <c r="B1087" s="22">
        <v>3</v>
      </c>
      <c r="C1087" s="22">
        <v>654549</v>
      </c>
      <c r="F1087" s="23" t="s">
        <v>3323</v>
      </c>
      <c r="G1087" s="24">
        <v>0</v>
      </c>
      <c r="H1087" s="24">
        <v>0</v>
      </c>
    </row>
    <row r="1088" spans="1:8" x14ac:dyDescent="0.2">
      <c r="A1088" s="21" t="s">
        <v>1133</v>
      </c>
      <c r="B1088" s="22">
        <v>6</v>
      </c>
      <c r="C1088" s="22">
        <v>1767487</v>
      </c>
      <c r="F1088" s="23" t="s">
        <v>3324</v>
      </c>
      <c r="G1088" s="24">
        <v>0</v>
      </c>
      <c r="H1088" s="24">
        <v>0</v>
      </c>
    </row>
    <row r="1089" spans="1:8" x14ac:dyDescent="0.2">
      <c r="A1089" s="21" t="s">
        <v>1134</v>
      </c>
      <c r="B1089" s="22">
        <v>1</v>
      </c>
      <c r="C1089" s="22">
        <v>95455</v>
      </c>
      <c r="F1089" s="23" t="s">
        <v>3325</v>
      </c>
      <c r="G1089" s="24">
        <v>0</v>
      </c>
      <c r="H1089" s="24">
        <v>0</v>
      </c>
    </row>
    <row r="1090" spans="1:8" x14ac:dyDescent="0.2">
      <c r="A1090" s="21" t="s">
        <v>1135</v>
      </c>
      <c r="B1090" s="22">
        <v>8</v>
      </c>
      <c r="C1090" s="22">
        <v>1729563</v>
      </c>
      <c r="F1090" s="23" t="s">
        <v>3326</v>
      </c>
      <c r="G1090" s="24">
        <v>0</v>
      </c>
      <c r="H1090" s="24">
        <v>0</v>
      </c>
    </row>
    <row r="1091" spans="1:8" x14ac:dyDescent="0.2">
      <c r="A1091" s="21" t="s">
        <v>1136</v>
      </c>
      <c r="B1091" s="22">
        <v>2</v>
      </c>
      <c r="C1091" s="22">
        <v>561818</v>
      </c>
      <c r="F1091" s="23" t="s">
        <v>3327</v>
      </c>
      <c r="G1091" s="24">
        <v>0</v>
      </c>
      <c r="H1091" s="24">
        <v>0</v>
      </c>
    </row>
    <row r="1092" spans="1:8" x14ac:dyDescent="0.2">
      <c r="A1092" s="21" t="s">
        <v>1137</v>
      </c>
      <c r="B1092" s="22">
        <v>1</v>
      </c>
      <c r="C1092" s="22">
        <v>3205000</v>
      </c>
      <c r="F1092" s="23" t="s">
        <v>3328</v>
      </c>
      <c r="G1092" s="24">
        <v>0</v>
      </c>
      <c r="H1092" s="24">
        <v>0</v>
      </c>
    </row>
    <row r="1093" spans="1:8" x14ac:dyDescent="0.2">
      <c r="A1093" s="21" t="s">
        <v>1138</v>
      </c>
      <c r="B1093" s="22">
        <v>11</v>
      </c>
      <c r="C1093" s="22">
        <v>13888405</v>
      </c>
      <c r="F1093" s="23" t="s">
        <v>3502</v>
      </c>
      <c r="G1093" s="24">
        <v>0</v>
      </c>
      <c r="H1093" s="24">
        <v>0</v>
      </c>
    </row>
    <row r="1094" spans="1:8" x14ac:dyDescent="0.2">
      <c r="A1094" s="21" t="s">
        <v>1139</v>
      </c>
      <c r="B1094" s="22">
        <v>7</v>
      </c>
      <c r="C1094" s="22">
        <v>8488902</v>
      </c>
      <c r="F1094" s="23" t="s">
        <v>3330</v>
      </c>
      <c r="G1094" s="24">
        <v>0</v>
      </c>
      <c r="H1094" s="24">
        <v>0</v>
      </c>
    </row>
    <row r="1095" spans="1:8" x14ac:dyDescent="0.2">
      <c r="A1095" s="21" t="s">
        <v>1140</v>
      </c>
      <c r="B1095" s="22">
        <v>5</v>
      </c>
      <c r="C1095" s="22">
        <v>10022725</v>
      </c>
      <c r="F1095" s="23" t="s">
        <v>3331</v>
      </c>
      <c r="G1095" s="24">
        <v>0</v>
      </c>
      <c r="H1095" s="24">
        <v>0</v>
      </c>
    </row>
    <row r="1096" spans="1:8" x14ac:dyDescent="0.2">
      <c r="A1096" s="21" t="s">
        <v>1141</v>
      </c>
      <c r="B1096" s="22">
        <v>20</v>
      </c>
      <c r="C1096" s="22">
        <v>1727273</v>
      </c>
      <c r="F1096" s="23" t="s">
        <v>3332</v>
      </c>
      <c r="G1096" s="24">
        <v>0</v>
      </c>
      <c r="H1096" s="24">
        <v>0</v>
      </c>
    </row>
    <row r="1097" spans="1:8" x14ac:dyDescent="0.2">
      <c r="A1097" s="21" t="s">
        <v>1142</v>
      </c>
      <c r="B1097" s="22">
        <v>6</v>
      </c>
      <c r="C1097" s="22">
        <v>7835841</v>
      </c>
      <c r="F1097" s="23" t="s">
        <v>3333</v>
      </c>
      <c r="G1097" s="24">
        <v>0</v>
      </c>
      <c r="H1097" s="24">
        <v>0</v>
      </c>
    </row>
    <row r="1098" spans="1:8" x14ac:dyDescent="0.2">
      <c r="A1098" s="21" t="s">
        <v>1143</v>
      </c>
      <c r="B1098" s="22">
        <v>7</v>
      </c>
      <c r="C1098" s="22">
        <v>9141815</v>
      </c>
      <c r="F1098" s="23" t="s">
        <v>3334</v>
      </c>
      <c r="G1098" s="24">
        <v>0</v>
      </c>
      <c r="H1098" s="24">
        <v>0</v>
      </c>
    </row>
    <row r="1099" spans="1:8" x14ac:dyDescent="0.2">
      <c r="A1099" s="21" t="s">
        <v>1144</v>
      </c>
      <c r="B1099" s="22">
        <v>7</v>
      </c>
      <c r="C1099" s="22">
        <v>9141815</v>
      </c>
      <c r="F1099" s="23" t="s">
        <v>3335</v>
      </c>
      <c r="G1099" s="24">
        <v>0</v>
      </c>
      <c r="H1099" s="24">
        <v>0</v>
      </c>
    </row>
    <row r="1100" spans="1:8" x14ac:dyDescent="0.2">
      <c r="A1100" s="21" t="s">
        <v>1145</v>
      </c>
      <c r="B1100" s="22">
        <v>2</v>
      </c>
      <c r="C1100" s="22">
        <v>609091</v>
      </c>
      <c r="F1100" s="23" t="s">
        <v>3336</v>
      </c>
      <c r="G1100" s="24">
        <v>0</v>
      </c>
      <c r="H1100" s="24">
        <v>0</v>
      </c>
    </row>
    <row r="1101" spans="1:8" x14ac:dyDescent="0.2">
      <c r="A1101" s="21" t="s">
        <v>1146</v>
      </c>
      <c r="B1101" s="22">
        <v>117</v>
      </c>
      <c r="C1101" s="22">
        <v>9378515</v>
      </c>
      <c r="F1101" s="23" t="s">
        <v>3337</v>
      </c>
      <c r="G1101" s="24">
        <v>0</v>
      </c>
      <c r="H1101" s="24">
        <v>0</v>
      </c>
    </row>
    <row r="1102" spans="1:8" x14ac:dyDescent="0.2">
      <c r="A1102" s="21" t="s">
        <v>1147</v>
      </c>
      <c r="B1102" s="22">
        <v>20</v>
      </c>
      <c r="C1102" s="22">
        <v>1800000</v>
      </c>
      <c r="F1102" s="23" t="s">
        <v>3338</v>
      </c>
      <c r="G1102" s="24">
        <v>0</v>
      </c>
      <c r="H1102" s="24">
        <v>0</v>
      </c>
    </row>
    <row r="1103" spans="1:8" x14ac:dyDescent="0.2">
      <c r="A1103" s="21" t="s">
        <v>1148</v>
      </c>
      <c r="B1103" s="22">
        <v>96</v>
      </c>
      <c r="C1103" s="22">
        <v>7287273</v>
      </c>
      <c r="F1103" s="23" t="s">
        <v>114</v>
      </c>
      <c r="G1103" s="24">
        <v>5</v>
      </c>
      <c r="H1103" s="24">
        <v>1318180</v>
      </c>
    </row>
    <row r="1104" spans="1:8" x14ac:dyDescent="0.2">
      <c r="A1104" s="21" t="s">
        <v>1149</v>
      </c>
      <c r="B1104" s="22">
        <v>34</v>
      </c>
      <c r="C1104" s="22">
        <v>2684668</v>
      </c>
      <c r="F1104" s="23" t="s">
        <v>3524</v>
      </c>
      <c r="G1104" s="24">
        <v>0</v>
      </c>
      <c r="H1104" s="24">
        <v>0</v>
      </c>
    </row>
    <row r="1105" spans="1:8" x14ac:dyDescent="0.2">
      <c r="A1105" s="21" t="s">
        <v>1150</v>
      </c>
      <c r="B1105" s="22">
        <v>9</v>
      </c>
      <c r="C1105" s="22">
        <v>1080000</v>
      </c>
      <c r="F1105" s="23" t="s">
        <v>3340</v>
      </c>
      <c r="G1105" s="24">
        <v>0</v>
      </c>
      <c r="H1105" s="24">
        <v>0</v>
      </c>
    </row>
    <row r="1106" spans="1:8" x14ac:dyDescent="0.2">
      <c r="A1106" s="21" t="s">
        <v>1151</v>
      </c>
      <c r="B1106" s="22">
        <v>1</v>
      </c>
      <c r="C1106" s="22">
        <v>194546</v>
      </c>
      <c r="F1106" s="23" t="s">
        <v>3341</v>
      </c>
      <c r="G1106" s="24">
        <v>0</v>
      </c>
      <c r="H1106" s="24">
        <v>0</v>
      </c>
    </row>
    <row r="1107" spans="1:8" x14ac:dyDescent="0.2">
      <c r="A1107" s="21" t="s">
        <v>1152</v>
      </c>
      <c r="B1107" s="22">
        <v>2</v>
      </c>
      <c r="C1107" s="22">
        <v>618182</v>
      </c>
      <c r="F1107" s="23" t="s">
        <v>3342</v>
      </c>
      <c r="G1107" s="24">
        <v>0</v>
      </c>
      <c r="H1107" s="24">
        <v>0</v>
      </c>
    </row>
    <row r="1108" spans="1:8" x14ac:dyDescent="0.2">
      <c r="A1108" s="21" t="s">
        <v>1153</v>
      </c>
      <c r="B1108" s="22">
        <v>5</v>
      </c>
      <c r="C1108" s="22">
        <v>904547</v>
      </c>
      <c r="F1108" s="23" t="s">
        <v>3343</v>
      </c>
      <c r="G1108" s="24">
        <v>0</v>
      </c>
      <c r="H1108" s="24">
        <v>0</v>
      </c>
    </row>
    <row r="1109" spans="1:8" x14ac:dyDescent="0.2">
      <c r="A1109" s="21" t="s">
        <v>1154</v>
      </c>
      <c r="B1109" s="22">
        <v>1</v>
      </c>
      <c r="C1109" s="22">
        <v>1947879</v>
      </c>
      <c r="F1109" s="23" t="s">
        <v>3344</v>
      </c>
      <c r="G1109" s="24">
        <v>0</v>
      </c>
      <c r="H1109" s="24">
        <v>0</v>
      </c>
    </row>
    <row r="1110" spans="1:8" x14ac:dyDescent="0.2">
      <c r="A1110" s="21" t="s">
        <v>1155</v>
      </c>
      <c r="B1110" s="22">
        <v>2</v>
      </c>
      <c r="C1110" s="22">
        <v>2363636</v>
      </c>
      <c r="F1110" s="23" t="s">
        <v>3345</v>
      </c>
      <c r="G1110" s="24">
        <v>0</v>
      </c>
      <c r="H1110" s="24">
        <v>0</v>
      </c>
    </row>
    <row r="1111" spans="1:8" x14ac:dyDescent="0.2">
      <c r="A1111" s="21" t="s">
        <v>1156</v>
      </c>
      <c r="B1111" s="22">
        <v>20</v>
      </c>
      <c r="C1111" s="22">
        <v>10545454</v>
      </c>
      <c r="F1111" s="23" t="s">
        <v>3346</v>
      </c>
      <c r="G1111" s="24">
        <v>0</v>
      </c>
      <c r="H1111" s="24">
        <v>0</v>
      </c>
    </row>
    <row r="1112" spans="1:8" x14ac:dyDescent="0.2">
      <c r="A1112" s="21" t="s">
        <v>1157</v>
      </c>
      <c r="B1112" s="22">
        <v>4</v>
      </c>
      <c r="C1112" s="22">
        <v>4545454</v>
      </c>
      <c r="F1112" s="23" t="s">
        <v>3347</v>
      </c>
      <c r="G1112" s="24">
        <v>0</v>
      </c>
      <c r="H1112" s="24">
        <v>0</v>
      </c>
    </row>
    <row r="1113" spans="1:8" x14ac:dyDescent="0.2">
      <c r="A1113" s="21" t="s">
        <v>1158</v>
      </c>
      <c r="B1113" s="22">
        <v>3</v>
      </c>
      <c r="C1113" s="22">
        <v>5972727</v>
      </c>
      <c r="F1113" s="23" t="s">
        <v>3348</v>
      </c>
      <c r="G1113" s="24">
        <v>0</v>
      </c>
      <c r="H1113" s="24">
        <v>0</v>
      </c>
    </row>
    <row r="1114" spans="1:8" x14ac:dyDescent="0.2">
      <c r="A1114" s="21" t="s">
        <v>1159</v>
      </c>
      <c r="B1114" s="22">
        <v>1</v>
      </c>
      <c r="C1114" s="22">
        <v>4090909</v>
      </c>
      <c r="F1114" s="23" t="s">
        <v>3525</v>
      </c>
      <c r="G1114" s="24">
        <v>0</v>
      </c>
      <c r="H1114" s="24">
        <v>0</v>
      </c>
    </row>
    <row r="1115" spans="1:8" x14ac:dyDescent="0.2">
      <c r="A1115" s="21" t="s">
        <v>1160</v>
      </c>
      <c r="B1115" s="22">
        <v>282</v>
      </c>
      <c r="C1115" s="22">
        <v>129828452</v>
      </c>
      <c r="F1115" s="23" t="s">
        <v>3350</v>
      </c>
      <c r="G1115" s="24">
        <v>0</v>
      </c>
      <c r="H1115" s="24">
        <v>0</v>
      </c>
    </row>
    <row r="1116" spans="1:8" x14ac:dyDescent="0.2">
      <c r="A1116" s="21" t="s">
        <v>1161</v>
      </c>
      <c r="B1116" s="22">
        <v>6</v>
      </c>
      <c r="C1116" s="22">
        <v>12608920</v>
      </c>
      <c r="F1116" s="23" t="s">
        <v>3351</v>
      </c>
      <c r="G1116" s="24">
        <v>0</v>
      </c>
      <c r="H1116" s="24">
        <v>0</v>
      </c>
    </row>
    <row r="1117" spans="1:8" x14ac:dyDescent="0.2">
      <c r="A1117" s="21" t="s">
        <v>1162</v>
      </c>
      <c r="B1117" s="22">
        <v>5</v>
      </c>
      <c r="C1117" s="22">
        <v>3772725</v>
      </c>
      <c r="F1117" s="23" t="s">
        <v>3352</v>
      </c>
      <c r="G1117" s="24">
        <v>0</v>
      </c>
      <c r="H1117" s="24">
        <v>0</v>
      </c>
    </row>
    <row r="1118" spans="1:8" x14ac:dyDescent="0.2">
      <c r="A1118" s="21" t="s">
        <v>1163</v>
      </c>
      <c r="B1118" s="22">
        <v>4</v>
      </c>
      <c r="C1118" s="22">
        <v>3127270</v>
      </c>
      <c r="F1118" s="23" t="s">
        <v>3599</v>
      </c>
      <c r="G1118" s="24">
        <v>0</v>
      </c>
      <c r="H1118" s="24">
        <v>0</v>
      </c>
    </row>
    <row r="1119" spans="1:8" x14ac:dyDescent="0.2">
      <c r="A1119" s="21" t="s">
        <v>1164</v>
      </c>
      <c r="B1119" s="22">
        <v>2</v>
      </c>
      <c r="C1119" s="22">
        <v>2581818</v>
      </c>
      <c r="F1119" s="23" t="s">
        <v>3354</v>
      </c>
      <c r="G1119" s="24">
        <v>0</v>
      </c>
      <c r="H1119" s="24">
        <v>0</v>
      </c>
    </row>
    <row r="1120" spans="1:8" x14ac:dyDescent="0.2">
      <c r="A1120" s="21" t="s">
        <v>1165</v>
      </c>
      <c r="B1120" s="22">
        <v>2</v>
      </c>
      <c r="C1120" s="22">
        <v>4436363</v>
      </c>
      <c r="F1120" s="23" t="s">
        <v>3355</v>
      </c>
      <c r="G1120" s="24">
        <v>0</v>
      </c>
      <c r="H1120" s="24">
        <v>0</v>
      </c>
    </row>
    <row r="1121" spans="1:8" x14ac:dyDescent="0.2">
      <c r="A1121" s="21" t="s">
        <v>1166</v>
      </c>
      <c r="B1121" s="22">
        <v>19</v>
      </c>
      <c r="C1121" s="22">
        <v>6377958</v>
      </c>
      <c r="F1121" s="23" t="s">
        <v>3356</v>
      </c>
      <c r="G1121" s="24">
        <v>0</v>
      </c>
      <c r="H1121" s="24">
        <v>0</v>
      </c>
    </row>
    <row r="1122" spans="1:8" x14ac:dyDescent="0.2">
      <c r="A1122" s="21" t="s">
        <v>1167</v>
      </c>
      <c r="B1122" s="22">
        <v>14</v>
      </c>
      <c r="C1122" s="22">
        <v>3741818</v>
      </c>
      <c r="F1122" s="23" t="s">
        <v>3357</v>
      </c>
      <c r="G1122" s="24">
        <v>0</v>
      </c>
      <c r="H1122" s="24">
        <v>0</v>
      </c>
    </row>
    <row r="1123" spans="1:8" x14ac:dyDescent="0.2">
      <c r="A1123" s="21" t="s">
        <v>1168</v>
      </c>
      <c r="B1123" s="22">
        <v>59</v>
      </c>
      <c r="C1123" s="22">
        <v>4666364</v>
      </c>
      <c r="F1123" s="23" t="s">
        <v>3358</v>
      </c>
      <c r="G1123" s="24">
        <v>0</v>
      </c>
      <c r="H1123" s="24">
        <v>0</v>
      </c>
    </row>
    <row r="1124" spans="1:8" x14ac:dyDescent="0.2">
      <c r="A1124" s="21" t="s">
        <v>1169</v>
      </c>
      <c r="B1124" s="22">
        <v>5</v>
      </c>
      <c r="C1124" s="22">
        <v>5918180</v>
      </c>
      <c r="F1124" s="23" t="s">
        <v>3359</v>
      </c>
      <c r="G1124" s="24">
        <v>0</v>
      </c>
      <c r="H1124" s="24">
        <v>0</v>
      </c>
    </row>
    <row r="1125" spans="1:8" x14ac:dyDescent="0.2">
      <c r="A1125" s="21" t="s">
        <v>1170</v>
      </c>
      <c r="B1125" s="22">
        <v>4</v>
      </c>
      <c r="C1125" s="22">
        <v>4810908</v>
      </c>
      <c r="F1125" s="23" t="s">
        <v>3360</v>
      </c>
      <c r="G1125" s="24">
        <v>0</v>
      </c>
      <c r="H1125" s="24">
        <v>0</v>
      </c>
    </row>
    <row r="1126" spans="1:8" x14ac:dyDescent="0.2">
      <c r="A1126" s="21" t="s">
        <v>1171</v>
      </c>
      <c r="B1126" s="22">
        <v>1</v>
      </c>
      <c r="C1126" s="22">
        <v>2004545</v>
      </c>
      <c r="F1126" s="23" t="s">
        <v>3361</v>
      </c>
      <c r="G1126" s="24">
        <v>0</v>
      </c>
      <c r="H1126" s="24">
        <v>0</v>
      </c>
    </row>
    <row r="1127" spans="1:8" x14ac:dyDescent="0.2">
      <c r="A1127" s="21" t="s">
        <v>1172</v>
      </c>
      <c r="B1127" s="22">
        <v>1</v>
      </c>
      <c r="C1127" s="22">
        <v>2004545</v>
      </c>
      <c r="F1127" s="23" t="s">
        <v>3362</v>
      </c>
      <c r="G1127" s="24">
        <v>0</v>
      </c>
      <c r="H1127" s="24">
        <v>0</v>
      </c>
    </row>
    <row r="1128" spans="1:8" x14ac:dyDescent="0.2">
      <c r="A1128" s="21" t="s">
        <v>1173</v>
      </c>
      <c r="B1128" s="22">
        <v>1</v>
      </c>
      <c r="C1128" s="22">
        <v>2004545</v>
      </c>
      <c r="F1128" s="23" t="s">
        <v>3363</v>
      </c>
      <c r="G1128" s="24">
        <v>0</v>
      </c>
      <c r="H1128" s="24">
        <v>0</v>
      </c>
    </row>
    <row r="1129" spans="1:8" x14ac:dyDescent="0.2">
      <c r="A1129" s="21" t="s">
        <v>1174</v>
      </c>
      <c r="B1129" s="22">
        <v>52</v>
      </c>
      <c r="C1129" s="22">
        <v>3403636</v>
      </c>
      <c r="F1129" s="23" t="s">
        <v>3364</v>
      </c>
      <c r="G1129" s="24">
        <v>0</v>
      </c>
      <c r="H1129" s="24">
        <v>0</v>
      </c>
    </row>
    <row r="1130" spans="1:8" x14ac:dyDescent="0.2">
      <c r="A1130" s="21" t="s">
        <v>1175</v>
      </c>
      <c r="B1130" s="22">
        <v>35</v>
      </c>
      <c r="C1130" s="22">
        <v>3563636</v>
      </c>
      <c r="F1130" s="23" t="s">
        <v>3365</v>
      </c>
      <c r="G1130" s="24">
        <v>0</v>
      </c>
      <c r="H1130" s="24">
        <v>0</v>
      </c>
    </row>
    <row r="1131" spans="1:8" x14ac:dyDescent="0.2">
      <c r="A1131" s="21" t="s">
        <v>1176</v>
      </c>
      <c r="B1131" s="22">
        <v>20</v>
      </c>
      <c r="C1131" s="22">
        <v>2909091</v>
      </c>
      <c r="F1131" s="23" t="s">
        <v>3366</v>
      </c>
      <c r="G1131" s="24">
        <v>0</v>
      </c>
      <c r="H1131" s="24">
        <v>0</v>
      </c>
    </row>
    <row r="1132" spans="1:8" x14ac:dyDescent="0.2">
      <c r="A1132" s="21" t="s">
        <v>1177</v>
      </c>
      <c r="B1132" s="22">
        <v>1</v>
      </c>
      <c r="C1132" s="22">
        <v>863636</v>
      </c>
      <c r="F1132" s="23" t="s">
        <v>3367</v>
      </c>
      <c r="G1132" s="24">
        <v>0</v>
      </c>
      <c r="H1132" s="24">
        <v>0</v>
      </c>
    </row>
    <row r="1133" spans="1:8" x14ac:dyDescent="0.2">
      <c r="A1133" s="21" t="s">
        <v>1178</v>
      </c>
      <c r="B1133" s="22">
        <v>1</v>
      </c>
      <c r="C1133" s="22">
        <v>1191363</v>
      </c>
      <c r="F1133" s="23" t="s">
        <v>3368</v>
      </c>
      <c r="G1133" s="24">
        <v>0</v>
      </c>
      <c r="H1133" s="24">
        <v>0</v>
      </c>
    </row>
    <row r="1134" spans="1:8" x14ac:dyDescent="0.2">
      <c r="A1134" s="21" t="s">
        <v>1179</v>
      </c>
      <c r="B1134" s="22">
        <v>10</v>
      </c>
      <c r="C1134" s="22">
        <v>11363636</v>
      </c>
      <c r="F1134" s="23" t="s">
        <v>3369</v>
      </c>
      <c r="G1134" s="24">
        <v>0</v>
      </c>
      <c r="H1134" s="24">
        <v>0</v>
      </c>
    </row>
    <row r="1135" spans="1:8" x14ac:dyDescent="0.2">
      <c r="A1135" s="21" t="s">
        <v>1180</v>
      </c>
      <c r="B1135" s="22">
        <v>10</v>
      </c>
      <c r="C1135" s="22">
        <v>11818182</v>
      </c>
      <c r="F1135" s="23" t="s">
        <v>3370</v>
      </c>
      <c r="G1135" s="24">
        <v>0</v>
      </c>
      <c r="H1135" s="24">
        <v>0</v>
      </c>
    </row>
    <row r="1136" spans="1:8" x14ac:dyDescent="0.2">
      <c r="A1136" s="21" t="s">
        <v>1181</v>
      </c>
      <c r="B1136" s="22">
        <v>5</v>
      </c>
      <c r="C1136" s="22">
        <v>7772727</v>
      </c>
      <c r="F1136" s="23" t="s">
        <v>3371</v>
      </c>
      <c r="G1136" s="24">
        <v>0</v>
      </c>
      <c r="H1136" s="24">
        <v>0</v>
      </c>
    </row>
    <row r="1137" spans="1:8" x14ac:dyDescent="0.2">
      <c r="A1137" s="21" t="s">
        <v>1182</v>
      </c>
      <c r="B1137" s="22">
        <v>9</v>
      </c>
      <c r="C1137" s="22">
        <v>10824543</v>
      </c>
      <c r="F1137" s="23" t="s">
        <v>3372</v>
      </c>
      <c r="G1137" s="24">
        <v>0</v>
      </c>
      <c r="H1137" s="24">
        <v>0</v>
      </c>
    </row>
    <row r="1138" spans="1:8" x14ac:dyDescent="0.2">
      <c r="A1138" s="21" t="s">
        <v>1183</v>
      </c>
      <c r="B1138" s="22">
        <v>5</v>
      </c>
      <c r="C1138" s="22">
        <v>6204545</v>
      </c>
      <c r="F1138" s="23" t="s">
        <v>2309</v>
      </c>
      <c r="G1138" s="24">
        <v>0</v>
      </c>
      <c r="H1138" s="24">
        <v>0</v>
      </c>
    </row>
    <row r="1139" spans="1:8" x14ac:dyDescent="0.2">
      <c r="A1139" s="21" t="s">
        <v>1184</v>
      </c>
      <c r="B1139" s="22">
        <v>2</v>
      </c>
      <c r="C1139" s="22">
        <v>1636364</v>
      </c>
      <c r="F1139" s="23" t="s">
        <v>3600</v>
      </c>
      <c r="G1139" s="24">
        <v>0</v>
      </c>
      <c r="H1139" s="24">
        <v>0</v>
      </c>
    </row>
    <row r="1140" spans="1:8" x14ac:dyDescent="0.2">
      <c r="A1140" s="21" t="s">
        <v>1185</v>
      </c>
      <c r="B1140" s="22">
        <v>294</v>
      </c>
      <c r="C1140" s="22">
        <v>17400375</v>
      </c>
      <c r="F1140" s="23" t="s">
        <v>3430</v>
      </c>
      <c r="G1140" s="24">
        <v>14</v>
      </c>
      <c r="H1140" s="24">
        <v>13453091</v>
      </c>
    </row>
    <row r="1141" spans="1:8" x14ac:dyDescent="0.2">
      <c r="A1141" s="21" t="s">
        <v>1186</v>
      </c>
      <c r="B1141" s="22">
        <v>1</v>
      </c>
      <c r="C1141" s="22">
        <v>1657272</v>
      </c>
      <c r="F1141" s="23" t="s">
        <v>3601</v>
      </c>
      <c r="G1141" s="24">
        <v>0</v>
      </c>
      <c r="H1141" s="24">
        <v>0</v>
      </c>
    </row>
    <row r="1142" spans="1:8" x14ac:dyDescent="0.2">
      <c r="A1142" s="21" t="s">
        <v>1187</v>
      </c>
      <c r="B1142" s="22">
        <v>10</v>
      </c>
      <c r="C1142" s="22">
        <v>5279221</v>
      </c>
      <c r="F1142" s="23" t="s">
        <v>1841</v>
      </c>
      <c r="G1142" s="24">
        <v>13</v>
      </c>
      <c r="H1142" s="24">
        <v>8994762</v>
      </c>
    </row>
    <row r="1143" spans="1:8" x14ac:dyDescent="0.2">
      <c r="A1143" s="21" t="s">
        <v>1188</v>
      </c>
      <c r="B1143" s="22">
        <v>1</v>
      </c>
      <c r="C1143" s="22">
        <v>4227273</v>
      </c>
      <c r="F1143" s="23" t="s">
        <v>3526</v>
      </c>
      <c r="G1143" s="24">
        <v>0</v>
      </c>
      <c r="H1143" s="24">
        <v>0</v>
      </c>
    </row>
    <row r="1144" spans="1:8" x14ac:dyDescent="0.2">
      <c r="A1144" s="21" t="s">
        <v>1189</v>
      </c>
      <c r="B1144" s="22">
        <v>15</v>
      </c>
      <c r="C1144" s="22">
        <v>21921608</v>
      </c>
      <c r="F1144" s="23" t="s">
        <v>147</v>
      </c>
      <c r="G1144" s="24">
        <v>0</v>
      </c>
      <c r="H1144" s="24">
        <v>0</v>
      </c>
    </row>
    <row r="1145" spans="1:8" x14ac:dyDescent="0.2">
      <c r="A1145" s="21" t="s">
        <v>1190</v>
      </c>
      <c r="B1145" s="22">
        <v>11</v>
      </c>
      <c r="C1145" s="22">
        <v>6627710</v>
      </c>
      <c r="F1145" s="23" t="s">
        <v>1972</v>
      </c>
      <c r="G1145" s="24">
        <v>0</v>
      </c>
      <c r="H1145" s="24">
        <v>0</v>
      </c>
    </row>
    <row r="1146" spans="1:8" x14ac:dyDescent="0.2">
      <c r="A1146" s="21" t="s">
        <v>1191</v>
      </c>
      <c r="B1146" s="22">
        <v>12</v>
      </c>
      <c r="C1146" s="22">
        <v>6124242</v>
      </c>
      <c r="F1146" s="23" t="s">
        <v>3089</v>
      </c>
      <c r="G1146" s="24">
        <v>23</v>
      </c>
      <c r="H1146" s="24">
        <v>16982828</v>
      </c>
    </row>
    <row r="1147" spans="1:8" x14ac:dyDescent="0.2">
      <c r="A1147" s="21" t="s">
        <v>1192</v>
      </c>
      <c r="B1147" s="22">
        <v>3</v>
      </c>
      <c r="C1147" s="22">
        <v>1977272</v>
      </c>
      <c r="F1147" s="23" t="s">
        <v>3475</v>
      </c>
      <c r="G1147" s="24">
        <v>0</v>
      </c>
      <c r="H1147" s="24">
        <v>0</v>
      </c>
    </row>
    <row r="1148" spans="1:8" x14ac:dyDescent="0.2">
      <c r="A1148" s="21" t="s">
        <v>1193</v>
      </c>
      <c r="B1148" s="22">
        <v>6</v>
      </c>
      <c r="C1148" s="22">
        <v>5298843</v>
      </c>
      <c r="F1148" s="23" t="s">
        <v>1919</v>
      </c>
      <c r="G1148" s="24">
        <v>0</v>
      </c>
      <c r="H1148" s="24">
        <v>0</v>
      </c>
    </row>
    <row r="1149" spans="1:8" x14ac:dyDescent="0.2">
      <c r="A1149" s="21" t="s">
        <v>1194</v>
      </c>
      <c r="B1149" s="22">
        <v>4</v>
      </c>
      <c r="C1149" s="22">
        <v>4909091</v>
      </c>
      <c r="F1149" s="23" t="s">
        <v>99</v>
      </c>
      <c r="G1149" s="24">
        <v>23</v>
      </c>
      <c r="H1149" s="24">
        <v>860259</v>
      </c>
    </row>
    <row r="1150" spans="1:8" x14ac:dyDescent="0.2">
      <c r="A1150" s="21" t="s">
        <v>1195</v>
      </c>
      <c r="B1150" s="22">
        <v>1</v>
      </c>
      <c r="C1150" s="22">
        <v>2372727</v>
      </c>
      <c r="F1150" s="23" t="s">
        <v>1353</v>
      </c>
      <c r="G1150" s="24">
        <v>28</v>
      </c>
      <c r="H1150" s="24">
        <v>7381808</v>
      </c>
    </row>
    <row r="1151" spans="1:8" x14ac:dyDescent="0.2">
      <c r="A1151" s="21" t="s">
        <v>1196</v>
      </c>
      <c r="B1151" s="22">
        <v>100</v>
      </c>
      <c r="C1151" s="22">
        <v>63613280</v>
      </c>
      <c r="F1151" s="23" t="s">
        <v>1577</v>
      </c>
      <c r="G1151" s="24">
        <v>27</v>
      </c>
      <c r="H1151" s="24">
        <v>6872728</v>
      </c>
    </row>
    <row r="1152" spans="1:8" x14ac:dyDescent="0.2">
      <c r="A1152" s="21" t="s">
        <v>1197</v>
      </c>
      <c r="B1152" s="22">
        <v>100</v>
      </c>
      <c r="C1152" s="22">
        <v>47472664</v>
      </c>
      <c r="F1152" s="23" t="s">
        <v>1354</v>
      </c>
      <c r="G1152" s="24">
        <v>67</v>
      </c>
      <c r="H1152" s="24">
        <v>12854257</v>
      </c>
    </row>
    <row r="1153" spans="1:8" x14ac:dyDescent="0.2">
      <c r="A1153" s="21" t="s">
        <v>1198</v>
      </c>
      <c r="B1153" s="22">
        <v>27</v>
      </c>
      <c r="C1153" s="22">
        <v>30457255</v>
      </c>
      <c r="F1153" s="23" t="s">
        <v>1357</v>
      </c>
      <c r="G1153" s="24">
        <v>11</v>
      </c>
      <c r="H1153" s="24">
        <v>4609091</v>
      </c>
    </row>
    <row r="1154" spans="1:8" x14ac:dyDescent="0.2">
      <c r="A1154" s="21" t="s">
        <v>1199</v>
      </c>
      <c r="B1154" s="22">
        <v>1</v>
      </c>
      <c r="C1154" s="22">
        <v>2410909</v>
      </c>
      <c r="F1154" s="23" t="s">
        <v>1880</v>
      </c>
      <c r="G1154" s="24">
        <v>99</v>
      </c>
      <c r="H1154" s="24">
        <v>19800000</v>
      </c>
    </row>
    <row r="1155" spans="1:8" x14ac:dyDescent="0.2">
      <c r="A1155" s="21" t="s">
        <v>1200</v>
      </c>
      <c r="B1155" s="22">
        <v>4</v>
      </c>
      <c r="C1155" s="22">
        <v>8169698</v>
      </c>
      <c r="F1155" s="23" t="s">
        <v>3527</v>
      </c>
      <c r="G1155" s="24">
        <v>0</v>
      </c>
      <c r="H1155" s="24">
        <v>0</v>
      </c>
    </row>
    <row r="1156" spans="1:8" x14ac:dyDescent="0.2">
      <c r="A1156" s="21" t="s">
        <v>1201</v>
      </c>
      <c r="B1156" s="22">
        <v>100</v>
      </c>
      <c r="C1156" s="22">
        <v>54342446</v>
      </c>
      <c r="F1156" s="23" t="s">
        <v>3602</v>
      </c>
      <c r="G1156" s="24">
        <v>0</v>
      </c>
      <c r="H1156" s="24">
        <v>0</v>
      </c>
    </row>
    <row r="1157" spans="1:8" x14ac:dyDescent="0.2">
      <c r="A1157" s="21" t="s">
        <v>1202</v>
      </c>
      <c r="B1157" s="22">
        <v>8</v>
      </c>
      <c r="C1157" s="22">
        <v>10545454</v>
      </c>
      <c r="F1157" s="23" t="s">
        <v>3603</v>
      </c>
      <c r="G1157" s="24">
        <v>0</v>
      </c>
      <c r="H1157" s="24">
        <v>0</v>
      </c>
    </row>
    <row r="1158" spans="1:8" x14ac:dyDescent="0.2">
      <c r="A1158" s="21" t="s">
        <v>1203</v>
      </c>
      <c r="B1158" s="22">
        <v>36</v>
      </c>
      <c r="C1158" s="22">
        <v>22549087</v>
      </c>
      <c r="F1158" s="23" t="s">
        <v>3604</v>
      </c>
      <c r="G1158" s="24">
        <v>0</v>
      </c>
      <c r="H1158" s="24">
        <v>0</v>
      </c>
    </row>
    <row r="1159" spans="1:8" x14ac:dyDescent="0.2">
      <c r="A1159" s="21" t="s">
        <v>1204</v>
      </c>
      <c r="B1159" s="22">
        <v>20</v>
      </c>
      <c r="C1159" s="22">
        <v>12373040</v>
      </c>
      <c r="F1159" s="23" t="s">
        <v>3605</v>
      </c>
      <c r="G1159" s="24">
        <v>0</v>
      </c>
      <c r="H1159" s="24">
        <v>0</v>
      </c>
    </row>
    <row r="1160" spans="1:8" x14ac:dyDescent="0.2">
      <c r="A1160" s="21" t="s">
        <v>1205</v>
      </c>
      <c r="B1160" s="22">
        <v>1</v>
      </c>
      <c r="C1160" s="22">
        <v>1250000</v>
      </c>
      <c r="F1160" s="23" t="s">
        <v>3606</v>
      </c>
      <c r="G1160" s="24">
        <v>0</v>
      </c>
      <c r="H1160" s="24">
        <v>0</v>
      </c>
    </row>
    <row r="1161" spans="1:8" x14ac:dyDescent="0.2">
      <c r="A1161" s="21" t="s">
        <v>1206</v>
      </c>
      <c r="B1161" s="22">
        <v>21</v>
      </c>
      <c r="C1161" s="22">
        <v>6414545</v>
      </c>
      <c r="F1161" s="23" t="s">
        <v>3476</v>
      </c>
      <c r="G1161" s="24">
        <v>0</v>
      </c>
      <c r="H1161" s="24">
        <v>0</v>
      </c>
    </row>
    <row r="1162" spans="1:8" x14ac:dyDescent="0.2">
      <c r="A1162" s="21" t="s">
        <v>1207</v>
      </c>
      <c r="B1162" s="22">
        <v>20</v>
      </c>
      <c r="C1162" s="22">
        <v>363640</v>
      </c>
      <c r="F1162" s="23" t="s">
        <v>3607</v>
      </c>
      <c r="G1162" s="24">
        <v>24</v>
      </c>
      <c r="H1162" s="24">
        <v>6340107</v>
      </c>
    </row>
    <row r="1163" spans="1:8" x14ac:dyDescent="0.2">
      <c r="A1163" s="21" t="s">
        <v>1208</v>
      </c>
      <c r="B1163" s="22">
        <v>6</v>
      </c>
      <c r="C1163" s="22">
        <v>163800</v>
      </c>
      <c r="F1163" s="23" t="s">
        <v>1502</v>
      </c>
      <c r="G1163" s="24">
        <v>55</v>
      </c>
      <c r="H1163" s="24">
        <v>18425000</v>
      </c>
    </row>
    <row r="1164" spans="1:8" x14ac:dyDescent="0.2">
      <c r="A1164" s="21" t="s">
        <v>1209</v>
      </c>
      <c r="B1164" s="25">
        <v>4</v>
      </c>
      <c r="C1164" s="25">
        <v>0</v>
      </c>
      <c r="F1164" s="23" t="s">
        <v>1465</v>
      </c>
      <c r="G1164" s="24">
        <v>0</v>
      </c>
      <c r="H1164" s="24">
        <v>0</v>
      </c>
    </row>
    <row r="1165" spans="1:8" x14ac:dyDescent="0.2">
      <c r="A1165" s="21" t="s">
        <v>1210</v>
      </c>
      <c r="B1165" s="22">
        <v>64</v>
      </c>
      <c r="C1165" s="22">
        <v>731438</v>
      </c>
      <c r="F1165" s="23" t="s">
        <v>2228</v>
      </c>
      <c r="G1165" s="24">
        <v>0</v>
      </c>
      <c r="H1165" s="24">
        <v>0</v>
      </c>
    </row>
    <row r="1166" spans="1:8" x14ac:dyDescent="0.2">
      <c r="A1166" s="21" t="s">
        <v>1211</v>
      </c>
      <c r="B1166" s="22">
        <v>30</v>
      </c>
      <c r="C1166" s="22">
        <v>800680</v>
      </c>
      <c r="F1166" s="23" t="s">
        <v>1886</v>
      </c>
      <c r="G1166" s="24">
        <v>144</v>
      </c>
      <c r="H1166" s="24">
        <v>3925665</v>
      </c>
    </row>
    <row r="1167" spans="1:8" x14ac:dyDescent="0.2">
      <c r="A1167" s="21" t="s">
        <v>1212</v>
      </c>
      <c r="B1167" s="22">
        <v>120</v>
      </c>
      <c r="C1167" s="22">
        <v>632760</v>
      </c>
      <c r="F1167" s="23" t="s">
        <v>2150</v>
      </c>
      <c r="G1167" s="24">
        <v>0</v>
      </c>
      <c r="H1167" s="24">
        <v>0</v>
      </c>
    </row>
    <row r="1168" spans="1:8" x14ac:dyDescent="0.2">
      <c r="A1168" s="21" t="s">
        <v>1213</v>
      </c>
      <c r="B1168" s="22">
        <v>382</v>
      </c>
      <c r="C1168" s="22">
        <v>2097755</v>
      </c>
      <c r="F1168" s="23" t="s">
        <v>2284</v>
      </c>
      <c r="G1168" s="24">
        <v>0</v>
      </c>
      <c r="H1168" s="24">
        <v>0</v>
      </c>
    </row>
    <row r="1169" spans="1:8" x14ac:dyDescent="0.2">
      <c r="A1169" s="21" t="s">
        <v>1214</v>
      </c>
      <c r="B1169" s="22">
        <v>3</v>
      </c>
      <c r="C1169" s="22">
        <v>954546</v>
      </c>
      <c r="F1169" s="23" t="s">
        <v>3477</v>
      </c>
      <c r="G1169" s="24">
        <v>7</v>
      </c>
      <c r="H1169" s="24">
        <v>14636363</v>
      </c>
    </row>
    <row r="1170" spans="1:8" x14ac:dyDescent="0.2">
      <c r="A1170" s="21" t="s">
        <v>1215</v>
      </c>
      <c r="B1170" s="22">
        <v>2</v>
      </c>
      <c r="C1170" s="22">
        <v>745454</v>
      </c>
      <c r="F1170" s="23" t="s">
        <v>2132</v>
      </c>
      <c r="G1170" s="24">
        <v>0</v>
      </c>
      <c r="H1170" s="24">
        <v>0</v>
      </c>
    </row>
    <row r="1171" spans="1:8" x14ac:dyDescent="0.2">
      <c r="A1171" s="21" t="s">
        <v>1216</v>
      </c>
      <c r="B1171" s="22">
        <v>1</v>
      </c>
      <c r="C1171" s="22">
        <v>950000</v>
      </c>
      <c r="F1171" s="23" t="s">
        <v>3528</v>
      </c>
      <c r="G1171" s="24">
        <v>80</v>
      </c>
      <c r="H1171" s="24">
        <v>3709040</v>
      </c>
    </row>
    <row r="1172" spans="1:8" x14ac:dyDescent="0.2">
      <c r="A1172" s="21" t="s">
        <v>1217</v>
      </c>
      <c r="B1172" s="22">
        <v>1</v>
      </c>
      <c r="C1172" s="22">
        <v>2420000</v>
      </c>
      <c r="F1172" s="23" t="s">
        <v>2397</v>
      </c>
      <c r="G1172" s="24">
        <v>0</v>
      </c>
      <c r="H1172" s="24">
        <v>0</v>
      </c>
    </row>
    <row r="1173" spans="1:8" x14ac:dyDescent="0.2">
      <c r="A1173" s="21" t="s">
        <v>1218</v>
      </c>
      <c r="B1173" s="22">
        <v>1</v>
      </c>
      <c r="C1173" s="22">
        <v>2870000</v>
      </c>
      <c r="F1173" s="23" t="s">
        <v>2107</v>
      </c>
      <c r="G1173" s="24">
        <v>0</v>
      </c>
      <c r="H1173" s="24">
        <v>0</v>
      </c>
    </row>
    <row r="1174" spans="1:8" x14ac:dyDescent="0.2">
      <c r="A1174" s="21" t="s">
        <v>1219</v>
      </c>
      <c r="B1174" s="22">
        <v>2</v>
      </c>
      <c r="C1174" s="22">
        <v>5670000</v>
      </c>
      <c r="F1174" s="23" t="s">
        <v>1396</v>
      </c>
      <c r="G1174" s="24">
        <v>264</v>
      </c>
      <c r="H1174" s="24">
        <v>43873001</v>
      </c>
    </row>
    <row r="1175" spans="1:8" x14ac:dyDescent="0.2">
      <c r="A1175" s="21" t="s">
        <v>1220</v>
      </c>
      <c r="B1175" s="22">
        <v>1</v>
      </c>
      <c r="C1175" s="22">
        <v>1270000</v>
      </c>
      <c r="F1175" s="23" t="s">
        <v>3396</v>
      </c>
      <c r="G1175" s="24">
        <v>185</v>
      </c>
      <c r="H1175" s="24">
        <v>52416667</v>
      </c>
    </row>
    <row r="1176" spans="1:8" x14ac:dyDescent="0.2">
      <c r="A1176" s="21" t="s">
        <v>1221</v>
      </c>
      <c r="B1176" s="22">
        <v>17</v>
      </c>
      <c r="C1176" s="22">
        <v>28492138</v>
      </c>
      <c r="F1176" s="23" t="s">
        <v>1431</v>
      </c>
      <c r="G1176" s="24">
        <v>0</v>
      </c>
      <c r="H1176" s="24">
        <v>0</v>
      </c>
    </row>
    <row r="1177" spans="1:8" x14ac:dyDescent="0.2">
      <c r="A1177" s="21" t="s">
        <v>1222</v>
      </c>
      <c r="B1177" s="22">
        <v>2</v>
      </c>
      <c r="C1177" s="22">
        <v>1993940</v>
      </c>
      <c r="F1177" s="23" t="s">
        <v>3383</v>
      </c>
      <c r="G1177" s="24">
        <v>20</v>
      </c>
      <c r="H1177" s="24">
        <v>1800000</v>
      </c>
    </row>
    <row r="1178" spans="1:8" x14ac:dyDescent="0.2">
      <c r="A1178" s="21" t="s">
        <v>1223</v>
      </c>
      <c r="B1178" s="22">
        <v>10</v>
      </c>
      <c r="C1178" s="22">
        <v>1090909</v>
      </c>
      <c r="F1178" s="23" t="s">
        <v>3376</v>
      </c>
      <c r="G1178" s="24">
        <v>38</v>
      </c>
      <c r="H1178" s="24">
        <v>2694546</v>
      </c>
    </row>
    <row r="1179" spans="1:8" x14ac:dyDescent="0.2">
      <c r="A1179" s="21" t="s">
        <v>1224</v>
      </c>
      <c r="B1179" s="22">
        <v>8</v>
      </c>
      <c r="C1179" s="22">
        <v>618182</v>
      </c>
      <c r="F1179" s="23" t="s">
        <v>3608</v>
      </c>
      <c r="G1179" s="24">
        <v>1</v>
      </c>
      <c r="H1179" s="24">
        <v>1450000</v>
      </c>
    </row>
    <row r="1180" spans="1:8" x14ac:dyDescent="0.2">
      <c r="A1180" s="21" t="s">
        <v>1225</v>
      </c>
      <c r="B1180" s="22">
        <v>4</v>
      </c>
      <c r="C1180" s="22">
        <v>520000</v>
      </c>
      <c r="F1180" s="23" t="s">
        <v>3609</v>
      </c>
      <c r="G1180" s="24">
        <v>0</v>
      </c>
      <c r="H1180" s="24">
        <v>0</v>
      </c>
    </row>
    <row r="1181" spans="1:8" x14ac:dyDescent="0.2">
      <c r="A1181" s="21" t="s">
        <v>1226</v>
      </c>
      <c r="B1181" s="22">
        <v>17</v>
      </c>
      <c r="C1181" s="22">
        <v>1390906</v>
      </c>
      <c r="F1181" s="23" t="s">
        <v>3478</v>
      </c>
      <c r="G1181" s="24">
        <v>15</v>
      </c>
      <c r="H1181" s="24">
        <v>21921608</v>
      </c>
    </row>
    <row r="1182" spans="1:8" x14ac:dyDescent="0.2">
      <c r="A1182" s="21" t="s">
        <v>1227</v>
      </c>
      <c r="B1182" s="22">
        <v>3</v>
      </c>
      <c r="C1182" s="22">
        <v>1500000</v>
      </c>
      <c r="F1182" s="23" t="s">
        <v>3409</v>
      </c>
      <c r="G1182" s="24">
        <v>15</v>
      </c>
      <c r="H1182" s="24">
        <v>5206624</v>
      </c>
    </row>
    <row r="1183" spans="1:8" x14ac:dyDescent="0.2">
      <c r="A1183" s="21" t="s">
        <v>1228</v>
      </c>
      <c r="B1183" s="22">
        <v>1</v>
      </c>
      <c r="C1183" s="22">
        <v>650000</v>
      </c>
      <c r="F1183" s="23" t="s">
        <v>3441</v>
      </c>
      <c r="G1183" s="24">
        <v>0</v>
      </c>
      <c r="H1183" s="24">
        <v>0</v>
      </c>
    </row>
    <row r="1184" spans="1:8" x14ac:dyDescent="0.2">
      <c r="A1184" s="21" t="s">
        <v>1229</v>
      </c>
      <c r="B1184" s="22">
        <v>1</v>
      </c>
      <c r="C1184" s="22">
        <v>1945455</v>
      </c>
      <c r="F1184" s="23" t="s">
        <v>3610</v>
      </c>
      <c r="G1184" s="24">
        <v>0</v>
      </c>
      <c r="H1184" s="24">
        <v>0</v>
      </c>
    </row>
    <row r="1185" spans="1:8" x14ac:dyDescent="0.2">
      <c r="A1185" s="21" t="s">
        <v>1230</v>
      </c>
      <c r="B1185" s="22">
        <v>2</v>
      </c>
      <c r="C1185" s="22">
        <v>1490910</v>
      </c>
      <c r="F1185" s="23" t="s">
        <v>44</v>
      </c>
      <c r="G1185" s="24">
        <v>10</v>
      </c>
      <c r="H1185" s="24">
        <v>3946628</v>
      </c>
    </row>
    <row r="1186" spans="1:8" x14ac:dyDescent="0.2">
      <c r="A1186" s="21" t="s">
        <v>1231</v>
      </c>
      <c r="B1186" s="22">
        <v>2</v>
      </c>
      <c r="C1186" s="22">
        <v>2363636</v>
      </c>
      <c r="F1186" s="23" t="s">
        <v>3393</v>
      </c>
      <c r="G1186" s="24">
        <v>22</v>
      </c>
      <c r="H1186" s="24">
        <v>206472261</v>
      </c>
    </row>
    <row r="1187" spans="1:8" x14ac:dyDescent="0.2">
      <c r="A1187" s="21" t="s">
        <v>1232</v>
      </c>
      <c r="B1187" s="22">
        <v>1</v>
      </c>
      <c r="C1187" s="22">
        <v>445455</v>
      </c>
      <c r="F1187" s="23" t="s">
        <v>2203</v>
      </c>
      <c r="G1187" s="24">
        <v>0</v>
      </c>
      <c r="H1187" s="24">
        <v>0</v>
      </c>
    </row>
    <row r="1188" spans="1:8" x14ac:dyDescent="0.2">
      <c r="A1188" s="21" t="s">
        <v>1233</v>
      </c>
      <c r="B1188" s="22">
        <v>1</v>
      </c>
      <c r="C1188" s="22">
        <v>972727</v>
      </c>
      <c r="F1188" s="23" t="s">
        <v>3611</v>
      </c>
      <c r="G1188" s="24">
        <v>1</v>
      </c>
      <c r="H1188" s="24">
        <v>34900000</v>
      </c>
    </row>
    <row r="1189" spans="1:8" x14ac:dyDescent="0.2">
      <c r="A1189" s="21" t="s">
        <v>1234</v>
      </c>
      <c r="B1189" s="22">
        <v>2</v>
      </c>
      <c r="C1189" s="22">
        <v>1498182</v>
      </c>
      <c r="F1189" s="23" t="s">
        <v>3455</v>
      </c>
      <c r="G1189" s="24">
        <v>6</v>
      </c>
      <c r="H1189" s="24">
        <v>11876954</v>
      </c>
    </row>
    <row r="1190" spans="1:8" x14ac:dyDescent="0.2">
      <c r="A1190" s="21" t="s">
        <v>1235</v>
      </c>
      <c r="B1190" s="22">
        <v>1</v>
      </c>
      <c r="C1190" s="22">
        <v>387269</v>
      </c>
      <c r="F1190" s="23" t="s">
        <v>3612</v>
      </c>
      <c r="G1190" s="24">
        <v>1</v>
      </c>
      <c r="H1190" s="24">
        <v>2681818</v>
      </c>
    </row>
    <row r="1191" spans="1:8" x14ac:dyDescent="0.2">
      <c r="A1191" s="21" t="s">
        <v>1236</v>
      </c>
      <c r="B1191" s="22">
        <v>29</v>
      </c>
      <c r="C1191" s="22">
        <v>8485628</v>
      </c>
      <c r="F1191" s="23" t="s">
        <v>3613</v>
      </c>
      <c r="G1191" s="24">
        <v>0</v>
      </c>
      <c r="H1191" s="24">
        <v>0</v>
      </c>
    </row>
    <row r="1192" spans="1:8" x14ac:dyDescent="0.2">
      <c r="A1192" s="21" t="s">
        <v>1237</v>
      </c>
      <c r="B1192" s="22">
        <v>19</v>
      </c>
      <c r="C1192" s="22">
        <v>9522982</v>
      </c>
      <c r="F1192" s="23" t="s">
        <v>3614</v>
      </c>
      <c r="G1192" s="24">
        <v>0</v>
      </c>
      <c r="H1192" s="24">
        <v>0</v>
      </c>
    </row>
    <row r="1193" spans="1:8" x14ac:dyDescent="0.2">
      <c r="A1193" s="21" t="s">
        <v>1238</v>
      </c>
      <c r="B1193" s="22">
        <v>5</v>
      </c>
      <c r="C1193" s="22">
        <v>2587122</v>
      </c>
      <c r="F1193" s="23" t="s">
        <v>3615</v>
      </c>
      <c r="G1193" s="24">
        <v>0</v>
      </c>
      <c r="H1193" s="24">
        <v>0</v>
      </c>
    </row>
    <row r="1194" spans="1:8" x14ac:dyDescent="0.2">
      <c r="A1194" s="21" t="s">
        <v>1239</v>
      </c>
      <c r="B1194" s="22">
        <v>2</v>
      </c>
      <c r="C1194" s="22">
        <v>1610909</v>
      </c>
      <c r="F1194" s="23" t="s">
        <v>3375</v>
      </c>
      <c r="G1194" s="24">
        <v>63</v>
      </c>
      <c r="H1194" s="24">
        <v>50400000</v>
      </c>
    </row>
    <row r="1195" spans="1:8" x14ac:dyDescent="0.2">
      <c r="A1195" s="21" t="s">
        <v>1240</v>
      </c>
      <c r="B1195" s="22">
        <v>1</v>
      </c>
      <c r="C1195" s="22">
        <v>3500000</v>
      </c>
      <c r="F1195" s="23" t="s">
        <v>3616</v>
      </c>
      <c r="G1195" s="24">
        <v>0</v>
      </c>
      <c r="H1195" s="24">
        <v>0</v>
      </c>
    </row>
    <row r="1196" spans="1:8" x14ac:dyDescent="0.2">
      <c r="A1196" s="21" t="s">
        <v>1241</v>
      </c>
      <c r="B1196" s="22">
        <v>22</v>
      </c>
      <c r="C1196" s="22">
        <v>9149309</v>
      </c>
      <c r="F1196" s="23" t="s">
        <v>1799</v>
      </c>
      <c r="G1196" s="24">
        <v>562</v>
      </c>
      <c r="H1196" s="24">
        <v>391896326</v>
      </c>
    </row>
    <row r="1197" spans="1:8" x14ac:dyDescent="0.2">
      <c r="A1197" s="21" t="s">
        <v>1242</v>
      </c>
      <c r="B1197" s="22">
        <v>3</v>
      </c>
      <c r="C1197" s="22">
        <v>1627273</v>
      </c>
      <c r="F1197" s="23" t="s">
        <v>1367</v>
      </c>
      <c r="G1197" s="24">
        <v>40</v>
      </c>
      <c r="H1197" s="24">
        <v>1185440</v>
      </c>
    </row>
    <row r="1198" spans="1:8" x14ac:dyDescent="0.2">
      <c r="A1198" s="21" t="s">
        <v>1243</v>
      </c>
      <c r="B1198" s="22">
        <v>7</v>
      </c>
      <c r="C1198" s="22">
        <v>9118181</v>
      </c>
      <c r="F1198" s="23" t="s">
        <v>3503</v>
      </c>
      <c r="G1198" s="24">
        <v>5</v>
      </c>
      <c r="H1198" s="24">
        <v>136360</v>
      </c>
    </row>
    <row r="1199" spans="1:8" x14ac:dyDescent="0.2">
      <c r="A1199" s="21" t="s">
        <v>1244</v>
      </c>
      <c r="B1199" s="22">
        <v>1</v>
      </c>
      <c r="C1199" s="22">
        <v>15909090</v>
      </c>
      <c r="F1199" s="23" t="s">
        <v>3456</v>
      </c>
      <c r="G1199" s="24">
        <v>6</v>
      </c>
      <c r="H1199" s="24">
        <v>84311690</v>
      </c>
    </row>
    <row r="1200" spans="1:8" x14ac:dyDescent="0.2">
      <c r="A1200" s="21" t="s">
        <v>1245</v>
      </c>
      <c r="B1200" s="22">
        <v>474</v>
      </c>
      <c r="C1200" s="22">
        <v>697368229</v>
      </c>
      <c r="F1200" s="23" t="s">
        <v>849</v>
      </c>
      <c r="G1200" s="24">
        <v>1</v>
      </c>
      <c r="H1200" s="24">
        <v>814815</v>
      </c>
    </row>
    <row r="1201" spans="1:8" x14ac:dyDescent="0.2">
      <c r="A1201" s="21" t="s">
        <v>1246</v>
      </c>
      <c r="B1201" s="22">
        <v>2</v>
      </c>
      <c r="C1201" s="22">
        <v>2945454</v>
      </c>
      <c r="F1201" s="23" t="s">
        <v>1744</v>
      </c>
      <c r="G1201" s="24">
        <v>11</v>
      </c>
      <c r="H1201" s="24">
        <v>110416661</v>
      </c>
    </row>
    <row r="1202" spans="1:8" x14ac:dyDescent="0.2">
      <c r="A1202" s="21" t="s">
        <v>1247</v>
      </c>
      <c r="B1202" s="22">
        <v>5</v>
      </c>
      <c r="C1202" s="22">
        <v>1772725</v>
      </c>
      <c r="F1202" s="23" t="s">
        <v>3617</v>
      </c>
      <c r="G1202" s="24">
        <v>1</v>
      </c>
      <c r="H1202" s="24">
        <v>3772727</v>
      </c>
    </row>
    <row r="1203" spans="1:8" x14ac:dyDescent="0.2">
      <c r="A1203" s="21" t="s">
        <v>1248</v>
      </c>
      <c r="B1203" s="22">
        <v>55</v>
      </c>
      <c r="C1203" s="22">
        <v>35120996</v>
      </c>
      <c r="F1203" s="23" t="s">
        <v>3618</v>
      </c>
      <c r="G1203" s="24">
        <v>9</v>
      </c>
      <c r="H1203" s="24">
        <v>14899996</v>
      </c>
    </row>
    <row r="1204" spans="1:8" x14ac:dyDescent="0.2">
      <c r="A1204" s="21" t="s">
        <v>1249</v>
      </c>
      <c r="B1204" s="22">
        <v>30</v>
      </c>
      <c r="C1204" s="22">
        <v>5471903</v>
      </c>
      <c r="F1204" s="23" t="s">
        <v>3479</v>
      </c>
      <c r="G1204" s="24">
        <v>98</v>
      </c>
      <c r="H1204" s="24">
        <v>32072754</v>
      </c>
    </row>
    <row r="1205" spans="1:8" x14ac:dyDescent="0.2">
      <c r="A1205" s="21" t="s">
        <v>1250</v>
      </c>
      <c r="B1205" s="22">
        <v>10</v>
      </c>
      <c r="C1205" s="22">
        <v>5958182</v>
      </c>
      <c r="F1205" s="23" t="s">
        <v>305</v>
      </c>
      <c r="G1205" s="24">
        <v>110</v>
      </c>
      <c r="H1205" s="24">
        <v>24090820</v>
      </c>
    </row>
    <row r="1206" spans="1:8" x14ac:dyDescent="0.2">
      <c r="A1206" s="21" t="s">
        <v>1251</v>
      </c>
      <c r="B1206" s="22">
        <v>2</v>
      </c>
      <c r="C1206" s="22">
        <v>2090910</v>
      </c>
      <c r="F1206" s="23" t="s">
        <v>2272</v>
      </c>
      <c r="G1206" s="24">
        <v>0</v>
      </c>
      <c r="H1206" s="24">
        <v>0</v>
      </c>
    </row>
    <row r="1207" spans="1:8" x14ac:dyDescent="0.2">
      <c r="A1207" s="21" t="s">
        <v>1252</v>
      </c>
      <c r="B1207" s="22">
        <v>4</v>
      </c>
      <c r="C1207" s="22">
        <v>1454545</v>
      </c>
      <c r="F1207" s="23" t="s">
        <v>3619</v>
      </c>
      <c r="G1207" s="24">
        <v>2</v>
      </c>
      <c r="H1207" s="24">
        <v>2036364</v>
      </c>
    </row>
    <row r="1208" spans="1:8" x14ac:dyDescent="0.2">
      <c r="A1208" s="21" t="s">
        <v>1253</v>
      </c>
      <c r="B1208" s="22">
        <v>9</v>
      </c>
      <c r="C1208" s="22">
        <v>6545457</v>
      </c>
      <c r="F1208" s="23" t="s">
        <v>3620</v>
      </c>
      <c r="G1208" s="24">
        <v>0</v>
      </c>
      <c r="H1208" s="24">
        <v>0</v>
      </c>
    </row>
    <row r="1209" spans="1:8" x14ac:dyDescent="0.2">
      <c r="A1209" s="21" t="s">
        <v>1254</v>
      </c>
      <c r="B1209" s="22">
        <v>2</v>
      </c>
      <c r="C1209" s="22">
        <v>2436364</v>
      </c>
      <c r="F1209" s="23" t="s">
        <v>3529</v>
      </c>
      <c r="G1209" s="24">
        <v>0</v>
      </c>
      <c r="H1209" s="24">
        <v>0</v>
      </c>
    </row>
    <row r="1210" spans="1:8" x14ac:dyDescent="0.2">
      <c r="A1210" s="21" t="s">
        <v>1255</v>
      </c>
      <c r="B1210" s="22">
        <v>3</v>
      </c>
      <c r="C1210" s="22">
        <v>4418181</v>
      </c>
      <c r="F1210" s="23" t="s">
        <v>3442</v>
      </c>
      <c r="G1210" s="24">
        <v>10</v>
      </c>
      <c r="H1210" s="24">
        <v>129421480</v>
      </c>
    </row>
    <row r="1211" spans="1:8" x14ac:dyDescent="0.2">
      <c r="A1211" s="21" t="s">
        <v>1256</v>
      </c>
      <c r="B1211" s="22">
        <v>11</v>
      </c>
      <c r="C1211" s="22">
        <v>19970229</v>
      </c>
      <c r="F1211" s="23" t="s">
        <v>3621</v>
      </c>
      <c r="G1211" s="24">
        <v>0</v>
      </c>
      <c r="H1211" s="24">
        <v>0</v>
      </c>
    </row>
    <row r="1212" spans="1:8" x14ac:dyDescent="0.2">
      <c r="A1212" s="21" t="s">
        <v>1257</v>
      </c>
      <c r="B1212" s="22">
        <v>4</v>
      </c>
      <c r="C1212" s="22">
        <v>7903031</v>
      </c>
      <c r="F1212" s="23" t="s">
        <v>3623</v>
      </c>
      <c r="G1212" s="24">
        <v>0</v>
      </c>
      <c r="H1212" s="24">
        <v>0</v>
      </c>
    </row>
    <row r="1213" spans="1:8" x14ac:dyDescent="0.2">
      <c r="A1213" s="21" t="s">
        <v>1258</v>
      </c>
      <c r="B1213" s="22">
        <v>3</v>
      </c>
      <c r="C1213" s="22">
        <v>6576136</v>
      </c>
      <c r="F1213" s="23" t="s">
        <v>2923</v>
      </c>
      <c r="G1213" s="24">
        <v>0</v>
      </c>
      <c r="H1213" s="24">
        <v>0</v>
      </c>
    </row>
    <row r="1214" spans="1:8" x14ac:dyDescent="0.2">
      <c r="A1214" s="21" t="s">
        <v>1259</v>
      </c>
      <c r="B1214" s="22">
        <v>9</v>
      </c>
      <c r="C1214" s="22">
        <v>7802726</v>
      </c>
      <c r="F1214" s="23" t="s">
        <v>3425</v>
      </c>
      <c r="G1214" s="24">
        <v>6</v>
      </c>
      <c r="H1214" s="24">
        <v>5454545</v>
      </c>
    </row>
    <row r="1215" spans="1:8" x14ac:dyDescent="0.2">
      <c r="A1215" s="21" t="s">
        <v>1260</v>
      </c>
      <c r="B1215" s="22">
        <v>5</v>
      </c>
      <c r="C1215" s="22">
        <v>6390909</v>
      </c>
      <c r="F1215" s="23" t="s">
        <v>3435</v>
      </c>
      <c r="G1215" s="24">
        <v>0</v>
      </c>
      <c r="H1215" s="24">
        <v>0</v>
      </c>
    </row>
    <row r="1216" spans="1:8" x14ac:dyDescent="0.2">
      <c r="A1216" s="21" t="s">
        <v>1261</v>
      </c>
      <c r="B1216" s="22">
        <v>1</v>
      </c>
      <c r="C1216" s="22">
        <v>1472727</v>
      </c>
      <c r="F1216" s="23" t="s">
        <v>3624</v>
      </c>
      <c r="G1216" s="24">
        <v>10</v>
      </c>
      <c r="H1216" s="24">
        <v>5958182</v>
      </c>
    </row>
    <row r="1217" spans="1:8" x14ac:dyDescent="0.2">
      <c r="A1217" s="21" t="s">
        <v>1262</v>
      </c>
      <c r="B1217" s="22">
        <v>11</v>
      </c>
      <c r="C1217" s="22">
        <v>6480581</v>
      </c>
      <c r="F1217" s="23" t="s">
        <v>2488</v>
      </c>
      <c r="G1217" s="24">
        <v>0</v>
      </c>
      <c r="H1217" s="24">
        <v>0</v>
      </c>
    </row>
    <row r="1218" spans="1:8" x14ac:dyDescent="0.2">
      <c r="A1218" s="21" t="s">
        <v>1263</v>
      </c>
      <c r="B1218" s="22">
        <v>10</v>
      </c>
      <c r="C1218" s="22">
        <v>5081608</v>
      </c>
      <c r="F1218" s="23" t="s">
        <v>3504</v>
      </c>
      <c r="G1218" s="24">
        <v>35</v>
      </c>
      <c r="H1218" s="24">
        <v>5981815</v>
      </c>
    </row>
    <row r="1219" spans="1:8" x14ac:dyDescent="0.2">
      <c r="A1219" s="21" t="s">
        <v>1264</v>
      </c>
      <c r="B1219" s="22">
        <v>2</v>
      </c>
      <c r="C1219" s="22">
        <v>1250000</v>
      </c>
      <c r="F1219" s="23" t="s">
        <v>3405</v>
      </c>
      <c r="G1219" s="24">
        <v>0</v>
      </c>
      <c r="H1219" s="24">
        <v>0</v>
      </c>
    </row>
    <row r="1220" spans="1:8" x14ac:dyDescent="0.2">
      <c r="A1220" s="21" t="s">
        <v>1265</v>
      </c>
      <c r="B1220" s="22">
        <v>9</v>
      </c>
      <c r="C1220" s="22">
        <v>9984415</v>
      </c>
      <c r="F1220" s="23" t="s">
        <v>3443</v>
      </c>
      <c r="G1220" s="24">
        <v>0</v>
      </c>
      <c r="H1220" s="24">
        <v>0</v>
      </c>
    </row>
    <row r="1221" spans="1:8" x14ac:dyDescent="0.2">
      <c r="A1221" s="21" t="s">
        <v>1266</v>
      </c>
      <c r="B1221" s="22">
        <v>9</v>
      </c>
      <c r="C1221" s="22">
        <v>5727273</v>
      </c>
      <c r="F1221" s="23" t="s">
        <v>2927</v>
      </c>
      <c r="G1221" s="24">
        <v>0</v>
      </c>
      <c r="H1221" s="24">
        <v>0</v>
      </c>
    </row>
    <row r="1222" spans="1:8" x14ac:dyDescent="0.2">
      <c r="A1222" s="21" t="s">
        <v>1267</v>
      </c>
      <c r="B1222" s="22">
        <v>6</v>
      </c>
      <c r="C1222" s="22">
        <v>5345455</v>
      </c>
      <c r="F1222" s="23" t="s">
        <v>3013</v>
      </c>
      <c r="G1222" s="24">
        <v>46</v>
      </c>
      <c r="H1222" s="24">
        <v>29310744</v>
      </c>
    </row>
    <row r="1223" spans="1:8" x14ac:dyDescent="0.2">
      <c r="A1223" s="21" t="s">
        <v>1268</v>
      </c>
      <c r="B1223" s="22">
        <v>15</v>
      </c>
      <c r="C1223" s="22">
        <v>8659091</v>
      </c>
      <c r="F1223" s="23" t="s">
        <v>3480</v>
      </c>
      <c r="G1223" s="24">
        <v>0</v>
      </c>
      <c r="H1223" s="24">
        <v>0</v>
      </c>
    </row>
    <row r="1224" spans="1:8" x14ac:dyDescent="0.2">
      <c r="A1224" s="21" t="s">
        <v>1269</v>
      </c>
      <c r="B1224" s="22">
        <v>8</v>
      </c>
      <c r="C1224" s="22">
        <v>8345454</v>
      </c>
      <c r="F1224" s="23" t="s">
        <v>3625</v>
      </c>
      <c r="G1224" s="24">
        <v>0</v>
      </c>
      <c r="H1224" s="24">
        <v>0</v>
      </c>
    </row>
    <row r="1225" spans="1:8" x14ac:dyDescent="0.2">
      <c r="A1225" s="21" t="s">
        <v>1270</v>
      </c>
      <c r="B1225" s="22">
        <v>1</v>
      </c>
      <c r="C1225" s="22">
        <v>3818181</v>
      </c>
      <c r="F1225" s="23" t="s">
        <v>3530</v>
      </c>
      <c r="G1225" s="24">
        <v>34</v>
      </c>
      <c r="H1225" s="24">
        <v>6183547</v>
      </c>
    </row>
    <row r="1226" spans="1:8" x14ac:dyDescent="0.2">
      <c r="A1226" s="21" t="s">
        <v>1271</v>
      </c>
      <c r="B1226" s="22">
        <v>7</v>
      </c>
      <c r="C1226" s="22">
        <v>572726</v>
      </c>
      <c r="F1226" s="23" t="s">
        <v>1336</v>
      </c>
      <c r="G1226" s="24">
        <v>30</v>
      </c>
      <c r="H1226" s="24">
        <v>1227300</v>
      </c>
    </row>
    <row r="1227" spans="1:8" x14ac:dyDescent="0.2">
      <c r="A1227" s="21" t="s">
        <v>1272</v>
      </c>
      <c r="B1227" s="22">
        <v>2</v>
      </c>
      <c r="C1227" s="22">
        <v>15900000</v>
      </c>
      <c r="F1227" s="23" t="s">
        <v>3626</v>
      </c>
      <c r="G1227" s="24">
        <v>0</v>
      </c>
      <c r="H1227" s="24">
        <v>0</v>
      </c>
    </row>
    <row r="1228" spans="1:8" x14ac:dyDescent="0.2">
      <c r="A1228" s="21" t="s">
        <v>1273</v>
      </c>
      <c r="B1228" s="22">
        <v>7</v>
      </c>
      <c r="C1228" s="22">
        <v>1145454</v>
      </c>
      <c r="F1228" s="23" t="s">
        <v>3437</v>
      </c>
      <c r="G1228" s="24">
        <v>4</v>
      </c>
      <c r="H1228" s="24">
        <v>4431514</v>
      </c>
    </row>
    <row r="1229" spans="1:8" x14ac:dyDescent="0.2">
      <c r="A1229" s="21" t="s">
        <v>1274</v>
      </c>
      <c r="B1229" s="22">
        <v>4</v>
      </c>
      <c r="C1229" s="22">
        <v>12545454</v>
      </c>
      <c r="F1229" s="23" t="s">
        <v>1555</v>
      </c>
      <c r="G1229" s="24">
        <v>36</v>
      </c>
      <c r="H1229" s="24">
        <v>8541792</v>
      </c>
    </row>
    <row r="1230" spans="1:8" x14ac:dyDescent="0.2">
      <c r="A1230" s="21" t="s">
        <v>1275</v>
      </c>
      <c r="B1230" s="22">
        <v>10</v>
      </c>
      <c r="C1230" s="22">
        <v>4063636</v>
      </c>
      <c r="F1230" s="23" t="s">
        <v>3627</v>
      </c>
      <c r="G1230" s="24">
        <v>0</v>
      </c>
      <c r="H1230" s="24">
        <v>0</v>
      </c>
    </row>
    <row r="1231" spans="1:8" x14ac:dyDescent="0.2">
      <c r="A1231" s="21" t="s">
        <v>1276</v>
      </c>
      <c r="B1231" s="22">
        <v>8</v>
      </c>
      <c r="C1231" s="22">
        <v>1709091</v>
      </c>
      <c r="F1231" s="23" t="s">
        <v>2199</v>
      </c>
      <c r="G1231" s="24">
        <v>784</v>
      </c>
      <c r="H1231" s="24">
        <v>329218278</v>
      </c>
    </row>
    <row r="1232" spans="1:8" x14ac:dyDescent="0.2">
      <c r="A1232" s="21" t="s">
        <v>1277</v>
      </c>
      <c r="B1232" s="22">
        <v>24</v>
      </c>
      <c r="C1232" s="22">
        <v>6340107</v>
      </c>
      <c r="F1232" s="23" t="s">
        <v>2300</v>
      </c>
      <c r="G1232" s="24">
        <v>0</v>
      </c>
      <c r="H1232" s="24">
        <v>0</v>
      </c>
    </row>
    <row r="1233" spans="1:8" x14ac:dyDescent="0.2">
      <c r="A1233" s="21" t="s">
        <v>1278</v>
      </c>
      <c r="B1233" s="22">
        <v>19</v>
      </c>
      <c r="C1233" s="22">
        <v>6809090</v>
      </c>
      <c r="F1233" s="23" t="s">
        <v>1150</v>
      </c>
      <c r="G1233" s="24">
        <v>9</v>
      </c>
      <c r="H1233" s="24">
        <v>1080000</v>
      </c>
    </row>
    <row r="1234" spans="1:8" x14ac:dyDescent="0.2">
      <c r="A1234" s="21" t="s">
        <v>1279</v>
      </c>
      <c r="B1234" s="22">
        <v>13</v>
      </c>
      <c r="C1234" s="22">
        <v>9182727</v>
      </c>
      <c r="F1234" s="23" t="s">
        <v>3531</v>
      </c>
      <c r="G1234" s="24">
        <v>6</v>
      </c>
      <c r="H1234" s="24">
        <v>97763634</v>
      </c>
    </row>
    <row r="1235" spans="1:8" x14ac:dyDescent="0.2">
      <c r="A1235" s="21" t="s">
        <v>1280</v>
      </c>
      <c r="B1235" s="22">
        <v>1</v>
      </c>
      <c r="C1235" s="22">
        <v>1522352</v>
      </c>
      <c r="F1235" s="23" t="s">
        <v>3628</v>
      </c>
      <c r="G1235" s="24">
        <v>0</v>
      </c>
      <c r="H1235" s="24">
        <v>0</v>
      </c>
    </row>
    <row r="1236" spans="1:8" x14ac:dyDescent="0.2">
      <c r="A1236" s="21" t="s">
        <v>1281</v>
      </c>
      <c r="B1236" s="22">
        <v>10</v>
      </c>
      <c r="C1236" s="22">
        <v>2636364</v>
      </c>
      <c r="F1236" s="23" t="s">
        <v>3629</v>
      </c>
      <c r="G1236" s="24">
        <v>1</v>
      </c>
      <c r="H1236" s="24">
        <v>9591818</v>
      </c>
    </row>
    <row r="1237" spans="1:8" x14ac:dyDescent="0.2">
      <c r="A1237" s="21" t="s">
        <v>1282</v>
      </c>
      <c r="B1237" s="22">
        <v>2</v>
      </c>
      <c r="C1237" s="22">
        <v>890909</v>
      </c>
      <c r="F1237" s="23" t="s">
        <v>3630</v>
      </c>
      <c r="G1237" s="24">
        <v>0</v>
      </c>
      <c r="H1237" s="24">
        <v>0</v>
      </c>
    </row>
    <row r="1238" spans="1:8" x14ac:dyDescent="0.2">
      <c r="A1238" s="21" t="s">
        <v>1283</v>
      </c>
      <c r="B1238" s="22">
        <v>2</v>
      </c>
      <c r="C1238" s="22">
        <v>1327273</v>
      </c>
      <c r="F1238" s="23" t="s">
        <v>3427</v>
      </c>
      <c r="G1238" s="24">
        <v>0</v>
      </c>
      <c r="H1238" s="24">
        <v>0</v>
      </c>
    </row>
    <row r="1239" spans="1:8" x14ac:dyDescent="0.2">
      <c r="A1239" s="21" t="s">
        <v>1284</v>
      </c>
      <c r="B1239" s="22">
        <v>1</v>
      </c>
      <c r="C1239" s="22">
        <v>190702</v>
      </c>
      <c r="F1239" s="23" t="s">
        <v>2487</v>
      </c>
      <c r="G1239" s="24">
        <v>0</v>
      </c>
      <c r="H1239" s="24">
        <v>0</v>
      </c>
    </row>
    <row r="1240" spans="1:8" x14ac:dyDescent="0.2">
      <c r="A1240" s="21" t="s">
        <v>1285</v>
      </c>
      <c r="B1240" s="22">
        <v>9</v>
      </c>
      <c r="C1240" s="22">
        <v>1840909</v>
      </c>
      <c r="F1240" s="23" t="s">
        <v>3431</v>
      </c>
      <c r="G1240" s="24">
        <v>0</v>
      </c>
      <c r="H1240" s="24">
        <v>0</v>
      </c>
    </row>
    <row r="1241" spans="1:8" x14ac:dyDescent="0.2">
      <c r="A1241" s="21" t="s">
        <v>1286</v>
      </c>
      <c r="B1241" s="22">
        <v>12</v>
      </c>
      <c r="C1241" s="22">
        <v>3939544</v>
      </c>
      <c r="F1241" s="23" t="s">
        <v>2286</v>
      </c>
      <c r="G1241" s="24">
        <v>0</v>
      </c>
      <c r="H1241" s="24">
        <v>0</v>
      </c>
    </row>
    <row r="1242" spans="1:8" x14ac:dyDescent="0.2">
      <c r="A1242" s="21" t="s">
        <v>1287</v>
      </c>
      <c r="B1242" s="22">
        <v>5</v>
      </c>
      <c r="C1242" s="22">
        <v>2203409</v>
      </c>
      <c r="F1242" s="23" t="s">
        <v>3436</v>
      </c>
      <c r="G1242" s="24">
        <v>48</v>
      </c>
      <c r="H1242" s="24">
        <v>54145920</v>
      </c>
    </row>
    <row r="1243" spans="1:8" x14ac:dyDescent="0.2">
      <c r="A1243" s="21" t="s">
        <v>1288</v>
      </c>
      <c r="B1243" s="22">
        <v>4</v>
      </c>
      <c r="C1243" s="22">
        <v>1134546</v>
      </c>
      <c r="F1243" s="23" t="s">
        <v>2280</v>
      </c>
      <c r="G1243" s="24">
        <v>0</v>
      </c>
      <c r="H1243" s="24">
        <v>0</v>
      </c>
    </row>
    <row r="1244" spans="1:8" x14ac:dyDescent="0.2">
      <c r="A1244" s="21" t="s">
        <v>1289</v>
      </c>
      <c r="B1244" s="22">
        <v>3</v>
      </c>
      <c r="C1244" s="22">
        <v>1050000</v>
      </c>
      <c r="F1244" s="23" t="s">
        <v>220</v>
      </c>
      <c r="G1244" s="24">
        <v>0</v>
      </c>
      <c r="H1244" s="24">
        <v>0</v>
      </c>
    </row>
    <row r="1245" spans="1:8" x14ac:dyDescent="0.2">
      <c r="A1245" s="21" t="s">
        <v>1290</v>
      </c>
      <c r="B1245" s="22">
        <v>5</v>
      </c>
      <c r="C1245" s="22">
        <v>500000</v>
      </c>
      <c r="F1245" s="23" t="s">
        <v>2410</v>
      </c>
      <c r="G1245" s="24">
        <v>0</v>
      </c>
      <c r="H1245" s="24">
        <v>0</v>
      </c>
    </row>
    <row r="1246" spans="1:8" x14ac:dyDescent="0.2">
      <c r="A1246" s="21" t="s">
        <v>1291</v>
      </c>
      <c r="B1246" s="22">
        <v>5</v>
      </c>
      <c r="C1246" s="22">
        <v>613635</v>
      </c>
      <c r="F1246" s="23" t="s">
        <v>876</v>
      </c>
      <c r="G1246" s="24">
        <v>720</v>
      </c>
      <c r="H1246" s="24">
        <v>75272400</v>
      </c>
    </row>
    <row r="1247" spans="1:8" x14ac:dyDescent="0.2">
      <c r="A1247" s="21" t="s">
        <v>1292</v>
      </c>
      <c r="B1247" s="22">
        <v>5</v>
      </c>
      <c r="C1247" s="22">
        <v>522725</v>
      </c>
      <c r="F1247" s="23" t="s">
        <v>3380</v>
      </c>
      <c r="G1247" s="24">
        <v>0</v>
      </c>
      <c r="H1247" s="24">
        <v>0</v>
      </c>
    </row>
    <row r="1248" spans="1:8" x14ac:dyDescent="0.2">
      <c r="A1248" s="21" t="s">
        <v>1293</v>
      </c>
      <c r="B1248" s="22">
        <v>5</v>
      </c>
      <c r="C1248" s="22">
        <v>568180</v>
      </c>
      <c r="F1248" s="23" t="s">
        <v>3631</v>
      </c>
      <c r="G1248" s="24">
        <v>1</v>
      </c>
      <c r="H1248" s="24">
        <v>2004545</v>
      </c>
    </row>
    <row r="1249" spans="1:8" x14ac:dyDescent="0.2">
      <c r="A1249" s="21" t="s">
        <v>1294</v>
      </c>
      <c r="B1249" s="22">
        <v>1</v>
      </c>
      <c r="C1249" s="22">
        <v>654545</v>
      </c>
      <c r="F1249" s="23" t="s">
        <v>3401</v>
      </c>
      <c r="G1249" s="24">
        <v>0</v>
      </c>
      <c r="H1249" s="24">
        <v>0</v>
      </c>
    </row>
    <row r="1250" spans="1:8" x14ac:dyDescent="0.2">
      <c r="A1250" s="21" t="s">
        <v>1295</v>
      </c>
      <c r="B1250" s="22">
        <v>15</v>
      </c>
      <c r="C1250" s="22">
        <v>2713637</v>
      </c>
      <c r="F1250" s="23" t="s">
        <v>3532</v>
      </c>
      <c r="G1250" s="24">
        <v>0</v>
      </c>
      <c r="H1250" s="24">
        <v>0</v>
      </c>
    </row>
    <row r="1251" spans="1:8" x14ac:dyDescent="0.2">
      <c r="A1251" s="21" t="s">
        <v>1296</v>
      </c>
      <c r="B1251" s="22">
        <v>12</v>
      </c>
      <c r="C1251" s="22">
        <v>2121494</v>
      </c>
      <c r="F1251" s="23" t="s">
        <v>3410</v>
      </c>
      <c r="G1251" s="24">
        <v>58</v>
      </c>
      <c r="H1251" s="24">
        <v>7364898</v>
      </c>
    </row>
    <row r="1252" spans="1:8" x14ac:dyDescent="0.2">
      <c r="A1252" s="21" t="s">
        <v>1297</v>
      </c>
      <c r="B1252" s="22">
        <v>1</v>
      </c>
      <c r="C1252" s="22">
        <v>2309091</v>
      </c>
      <c r="F1252" s="23" t="s">
        <v>3411</v>
      </c>
      <c r="G1252" s="24">
        <v>58</v>
      </c>
      <c r="H1252" s="24">
        <v>7364898</v>
      </c>
    </row>
    <row r="1253" spans="1:8" x14ac:dyDescent="0.2">
      <c r="A1253" s="21" t="s">
        <v>1298</v>
      </c>
      <c r="B1253" s="22">
        <v>2</v>
      </c>
      <c r="C1253" s="22">
        <v>1181818</v>
      </c>
      <c r="F1253" s="23" t="s">
        <v>2294</v>
      </c>
      <c r="G1253" s="24">
        <v>0</v>
      </c>
      <c r="H1253" s="24">
        <v>0</v>
      </c>
    </row>
    <row r="1254" spans="1:8" x14ac:dyDescent="0.2">
      <c r="A1254" s="21" t="s">
        <v>1299</v>
      </c>
      <c r="B1254" s="22">
        <v>5</v>
      </c>
      <c r="C1254" s="22">
        <v>1465545</v>
      </c>
      <c r="F1254" s="23" t="s">
        <v>3632</v>
      </c>
      <c r="G1254" s="24">
        <v>0</v>
      </c>
      <c r="H1254" s="24">
        <v>0</v>
      </c>
    </row>
    <row r="1255" spans="1:8" x14ac:dyDescent="0.2">
      <c r="A1255" s="21" t="s">
        <v>1300</v>
      </c>
      <c r="B1255" s="22">
        <v>20</v>
      </c>
      <c r="C1255" s="22">
        <v>3189454</v>
      </c>
      <c r="F1255" s="23" t="s">
        <v>3633</v>
      </c>
      <c r="G1255" s="24">
        <v>0</v>
      </c>
      <c r="H1255" s="24">
        <v>0</v>
      </c>
    </row>
    <row r="1256" spans="1:8" x14ac:dyDescent="0.2">
      <c r="A1256" s="21" t="s">
        <v>1301</v>
      </c>
      <c r="B1256" s="22">
        <v>9</v>
      </c>
      <c r="C1256" s="22">
        <v>605455</v>
      </c>
      <c r="F1256" s="23" t="s">
        <v>3533</v>
      </c>
      <c r="G1256" s="24">
        <v>0</v>
      </c>
      <c r="H1256" s="24">
        <v>0</v>
      </c>
    </row>
    <row r="1257" spans="1:8" x14ac:dyDescent="0.2">
      <c r="A1257" s="21" t="s">
        <v>1302</v>
      </c>
      <c r="B1257" s="22">
        <v>19</v>
      </c>
      <c r="C1257" s="22">
        <v>1934545</v>
      </c>
      <c r="F1257" s="23" t="s">
        <v>3634</v>
      </c>
      <c r="G1257" s="24">
        <v>0</v>
      </c>
      <c r="H1257" s="24">
        <v>0</v>
      </c>
    </row>
    <row r="1258" spans="1:8" x14ac:dyDescent="0.2">
      <c r="A1258" s="21" t="s">
        <v>1303</v>
      </c>
      <c r="B1258" s="22">
        <v>17</v>
      </c>
      <c r="C1258" s="22">
        <v>2472024</v>
      </c>
      <c r="F1258" s="23" t="s">
        <v>1485</v>
      </c>
      <c r="G1258" s="24">
        <v>1</v>
      </c>
      <c r="H1258" s="24">
        <v>180910</v>
      </c>
    </row>
    <row r="1259" spans="1:8" x14ac:dyDescent="0.2">
      <c r="A1259" s="21" t="s">
        <v>1304</v>
      </c>
      <c r="B1259" s="22">
        <v>5</v>
      </c>
      <c r="C1259" s="22">
        <v>727273</v>
      </c>
      <c r="F1259" s="23" t="s">
        <v>3534</v>
      </c>
      <c r="G1259" s="24">
        <v>19</v>
      </c>
      <c r="H1259" s="24">
        <v>156663626</v>
      </c>
    </row>
    <row r="1260" spans="1:8" x14ac:dyDescent="0.2">
      <c r="A1260" s="21" t="s">
        <v>1305</v>
      </c>
      <c r="B1260" s="22">
        <v>27</v>
      </c>
      <c r="C1260" s="22">
        <v>8321590</v>
      </c>
      <c r="F1260" s="23" t="s">
        <v>2479</v>
      </c>
      <c r="G1260" s="24">
        <v>0</v>
      </c>
      <c r="H1260" s="24">
        <v>0</v>
      </c>
    </row>
    <row r="1261" spans="1:8" x14ac:dyDescent="0.2">
      <c r="A1261" s="21" t="s">
        <v>1306</v>
      </c>
      <c r="B1261" s="22">
        <v>5</v>
      </c>
      <c r="C1261" s="22">
        <v>286364</v>
      </c>
      <c r="F1261" s="23" t="s">
        <v>3635</v>
      </c>
      <c r="G1261" s="24">
        <v>1</v>
      </c>
      <c r="H1261" s="24">
        <v>5227273</v>
      </c>
    </row>
    <row r="1262" spans="1:8" x14ac:dyDescent="0.2">
      <c r="A1262" s="21" t="s">
        <v>1307</v>
      </c>
      <c r="B1262" s="22">
        <v>1</v>
      </c>
      <c r="C1262" s="22">
        <v>1400000</v>
      </c>
      <c r="F1262" s="23" t="s">
        <v>3636</v>
      </c>
      <c r="G1262" s="24">
        <v>1</v>
      </c>
      <c r="H1262" s="24">
        <v>5072727</v>
      </c>
    </row>
    <row r="1263" spans="1:8" x14ac:dyDescent="0.2">
      <c r="A1263" s="21" t="s">
        <v>1308</v>
      </c>
      <c r="B1263" s="22">
        <v>5</v>
      </c>
      <c r="C1263" s="22">
        <v>390909</v>
      </c>
      <c r="F1263" s="23" t="s">
        <v>3418</v>
      </c>
      <c r="G1263" s="24">
        <v>0</v>
      </c>
      <c r="H1263" s="24">
        <v>0</v>
      </c>
    </row>
    <row r="1264" spans="1:8" x14ac:dyDescent="0.2">
      <c r="A1264" s="21" t="s">
        <v>1309</v>
      </c>
      <c r="B1264" s="22">
        <v>50</v>
      </c>
      <c r="C1264" s="22">
        <v>4090909</v>
      </c>
      <c r="F1264" s="23" t="s">
        <v>1508</v>
      </c>
      <c r="G1264" s="24">
        <v>0</v>
      </c>
      <c r="H1264" s="24">
        <v>0</v>
      </c>
    </row>
    <row r="1265" spans="1:8" x14ac:dyDescent="0.2">
      <c r="A1265" s="21" t="s">
        <v>1310</v>
      </c>
      <c r="B1265" s="22">
        <v>2</v>
      </c>
      <c r="C1265" s="22">
        <v>372727</v>
      </c>
      <c r="F1265" s="23" t="s">
        <v>3637</v>
      </c>
      <c r="G1265" s="24">
        <v>8</v>
      </c>
      <c r="H1265" s="24">
        <v>85040000</v>
      </c>
    </row>
    <row r="1266" spans="1:8" x14ac:dyDescent="0.2">
      <c r="A1266" s="21" t="s">
        <v>1311</v>
      </c>
      <c r="B1266" s="22">
        <v>20</v>
      </c>
      <c r="C1266" s="22">
        <v>2909091</v>
      </c>
      <c r="F1266" s="23" t="s">
        <v>2853</v>
      </c>
      <c r="G1266" s="24">
        <v>0</v>
      </c>
      <c r="H1266" s="24">
        <v>0</v>
      </c>
    </row>
    <row r="1267" spans="1:8" x14ac:dyDescent="0.2">
      <c r="A1267" s="21" t="s">
        <v>1312</v>
      </c>
      <c r="B1267" s="22">
        <v>5</v>
      </c>
      <c r="C1267" s="22">
        <v>681818</v>
      </c>
      <c r="F1267" s="23" t="s">
        <v>3349</v>
      </c>
      <c r="G1267" s="24">
        <v>0</v>
      </c>
      <c r="H1267" s="24">
        <v>0</v>
      </c>
    </row>
    <row r="1268" spans="1:8" x14ac:dyDescent="0.2">
      <c r="A1268" s="21" t="s">
        <v>1313</v>
      </c>
      <c r="B1268" s="22">
        <v>5</v>
      </c>
      <c r="C1268" s="22">
        <v>431818</v>
      </c>
      <c r="F1268" s="23" t="s">
        <v>1398</v>
      </c>
      <c r="G1268" s="24">
        <v>23</v>
      </c>
      <c r="H1268" s="24">
        <v>5122721</v>
      </c>
    </row>
    <row r="1269" spans="1:8" x14ac:dyDescent="0.2">
      <c r="A1269" s="21" t="s">
        <v>1314</v>
      </c>
      <c r="B1269" s="22">
        <v>14</v>
      </c>
      <c r="C1269" s="22">
        <v>4454545</v>
      </c>
      <c r="F1269" s="23" t="s">
        <v>3377</v>
      </c>
      <c r="G1269" s="24">
        <v>0</v>
      </c>
      <c r="H1269" s="24">
        <v>0</v>
      </c>
    </row>
    <row r="1270" spans="1:8" x14ac:dyDescent="0.2">
      <c r="A1270" s="21" t="s">
        <v>1315</v>
      </c>
      <c r="B1270" s="22">
        <v>33</v>
      </c>
      <c r="C1270" s="22">
        <v>8041304</v>
      </c>
      <c r="F1270" s="23" t="s">
        <v>3398</v>
      </c>
      <c r="G1270" s="24">
        <v>0</v>
      </c>
      <c r="H1270" s="24">
        <v>0</v>
      </c>
    </row>
    <row r="1271" spans="1:8" x14ac:dyDescent="0.2">
      <c r="A1271" s="21" t="s">
        <v>1316</v>
      </c>
      <c r="B1271" s="22">
        <v>11</v>
      </c>
      <c r="C1271" s="22">
        <v>1904762</v>
      </c>
      <c r="F1271" s="23" t="s">
        <v>54</v>
      </c>
      <c r="G1271" s="24">
        <v>1</v>
      </c>
      <c r="H1271" s="24">
        <v>392877</v>
      </c>
    </row>
    <row r="1272" spans="1:8" x14ac:dyDescent="0.2">
      <c r="A1272" s="21" t="s">
        <v>1317</v>
      </c>
      <c r="B1272" s="22">
        <v>43</v>
      </c>
      <c r="C1272" s="22">
        <v>7101513</v>
      </c>
      <c r="F1272" s="23" t="s">
        <v>3378</v>
      </c>
      <c r="G1272" s="24">
        <v>32</v>
      </c>
      <c r="H1272" s="24">
        <v>35653320</v>
      </c>
    </row>
    <row r="1273" spans="1:8" x14ac:dyDescent="0.2">
      <c r="A1273" s="21" t="s">
        <v>1318</v>
      </c>
      <c r="B1273" s="22">
        <v>6</v>
      </c>
      <c r="C1273" s="22">
        <v>1727739</v>
      </c>
      <c r="F1273" s="23" t="s">
        <v>3419</v>
      </c>
      <c r="G1273" s="24">
        <v>11</v>
      </c>
      <c r="H1273" s="24">
        <v>7922438</v>
      </c>
    </row>
    <row r="1274" spans="1:8" x14ac:dyDescent="0.2">
      <c r="A1274" s="21" t="s">
        <v>1319</v>
      </c>
      <c r="B1274" s="22">
        <v>5</v>
      </c>
      <c r="C1274" s="22">
        <v>1272727</v>
      </c>
      <c r="F1274" s="23" t="s">
        <v>3638</v>
      </c>
      <c r="G1274" s="24">
        <v>1</v>
      </c>
      <c r="H1274" s="24">
        <v>1657272</v>
      </c>
    </row>
    <row r="1275" spans="1:8" x14ac:dyDescent="0.2">
      <c r="A1275" s="21" t="s">
        <v>1320</v>
      </c>
      <c r="B1275" s="22">
        <v>11</v>
      </c>
      <c r="C1275" s="22">
        <v>2142857</v>
      </c>
      <c r="F1275" s="23" t="s">
        <v>923</v>
      </c>
      <c r="G1275" s="24">
        <v>1</v>
      </c>
      <c r="H1275" s="24">
        <v>3363636</v>
      </c>
    </row>
    <row r="1276" spans="1:8" x14ac:dyDescent="0.2">
      <c r="A1276" s="21" t="s">
        <v>1321</v>
      </c>
      <c r="B1276" s="22">
        <v>6</v>
      </c>
      <c r="C1276" s="22">
        <v>5954546</v>
      </c>
      <c r="F1276" s="23" t="s">
        <v>3444</v>
      </c>
      <c r="G1276" s="24">
        <v>0</v>
      </c>
      <c r="H1276" s="24">
        <v>0</v>
      </c>
    </row>
    <row r="1277" spans="1:8" x14ac:dyDescent="0.2">
      <c r="A1277" s="21" t="s">
        <v>1322</v>
      </c>
      <c r="B1277" s="22">
        <v>3</v>
      </c>
      <c r="C1277" s="22">
        <v>2409091</v>
      </c>
      <c r="F1277" s="23" t="s">
        <v>1202</v>
      </c>
      <c r="G1277" s="24">
        <v>8</v>
      </c>
      <c r="H1277" s="24">
        <v>10545454</v>
      </c>
    </row>
    <row r="1278" spans="1:8" x14ac:dyDescent="0.2">
      <c r="A1278" s="21" t="s">
        <v>1323</v>
      </c>
      <c r="B1278" s="22">
        <v>6</v>
      </c>
      <c r="C1278" s="22">
        <v>1745454</v>
      </c>
      <c r="F1278" s="23" t="s">
        <v>304</v>
      </c>
      <c r="G1278" s="24">
        <v>10</v>
      </c>
      <c r="H1278" s="24">
        <v>6847270</v>
      </c>
    </row>
    <row r="1279" spans="1:8" x14ac:dyDescent="0.2">
      <c r="A1279" s="21" t="s">
        <v>1324</v>
      </c>
      <c r="B1279" s="22">
        <v>1</v>
      </c>
      <c r="C1279" s="22">
        <v>981818</v>
      </c>
      <c r="F1279" s="23" t="s">
        <v>3639</v>
      </c>
      <c r="G1279" s="24">
        <v>0</v>
      </c>
      <c r="H1279" s="24">
        <v>0</v>
      </c>
    </row>
    <row r="1280" spans="1:8" x14ac:dyDescent="0.2">
      <c r="A1280" s="21" t="s">
        <v>1325</v>
      </c>
      <c r="B1280" s="22">
        <v>2</v>
      </c>
      <c r="C1280" s="22">
        <v>1872727</v>
      </c>
      <c r="F1280" s="23" t="s">
        <v>3640</v>
      </c>
      <c r="G1280" s="24">
        <v>3</v>
      </c>
      <c r="H1280" s="24">
        <v>36838181</v>
      </c>
    </row>
    <row r="1281" spans="1:8" x14ac:dyDescent="0.2">
      <c r="A1281" s="21" t="s">
        <v>1326</v>
      </c>
      <c r="B1281" s="22">
        <v>100</v>
      </c>
      <c r="C1281" s="22">
        <v>636364</v>
      </c>
      <c r="F1281" s="23" t="s">
        <v>3445</v>
      </c>
      <c r="G1281" s="24">
        <v>0</v>
      </c>
      <c r="H1281" s="24">
        <v>0</v>
      </c>
    </row>
    <row r="1282" spans="1:8" x14ac:dyDescent="0.2">
      <c r="A1282" s="21" t="s">
        <v>1327</v>
      </c>
      <c r="B1282" s="22">
        <v>2</v>
      </c>
      <c r="C1282" s="22">
        <v>1009090</v>
      </c>
      <c r="F1282" s="23" t="s">
        <v>3535</v>
      </c>
      <c r="G1282" s="24">
        <v>0</v>
      </c>
      <c r="H1282" s="24">
        <v>0</v>
      </c>
    </row>
    <row r="1283" spans="1:8" x14ac:dyDescent="0.2">
      <c r="A1283" s="21" t="s">
        <v>1328</v>
      </c>
      <c r="B1283" s="22">
        <v>14</v>
      </c>
      <c r="C1283" s="22">
        <v>3118182</v>
      </c>
      <c r="F1283" s="23" t="s">
        <v>3412</v>
      </c>
      <c r="G1283" s="24">
        <v>0</v>
      </c>
      <c r="H1283" s="24">
        <v>0</v>
      </c>
    </row>
    <row r="1284" spans="1:8" x14ac:dyDescent="0.2">
      <c r="A1284" s="21" t="s">
        <v>1329</v>
      </c>
      <c r="B1284" s="22">
        <v>76</v>
      </c>
      <c r="C1284" s="22">
        <v>8290908</v>
      </c>
      <c r="F1284" s="23" t="s">
        <v>3536</v>
      </c>
      <c r="G1284" s="24">
        <v>0</v>
      </c>
      <c r="H1284" s="24">
        <v>0</v>
      </c>
    </row>
    <row r="1285" spans="1:8" x14ac:dyDescent="0.2">
      <c r="A1285" s="21" t="s">
        <v>1330</v>
      </c>
      <c r="B1285" s="22">
        <v>1</v>
      </c>
      <c r="C1285" s="22">
        <v>4636364</v>
      </c>
      <c r="F1285" s="23" t="s">
        <v>3267</v>
      </c>
      <c r="G1285" s="24">
        <v>26</v>
      </c>
      <c r="H1285" s="24">
        <v>6145454</v>
      </c>
    </row>
    <row r="1286" spans="1:8" x14ac:dyDescent="0.2">
      <c r="A1286" s="21" t="s">
        <v>1331</v>
      </c>
      <c r="B1286" s="22">
        <v>1</v>
      </c>
      <c r="C1286" s="22">
        <v>363636</v>
      </c>
      <c r="F1286" s="23" t="s">
        <v>3641</v>
      </c>
      <c r="G1286" s="24">
        <v>0</v>
      </c>
      <c r="H1286" s="24">
        <v>0</v>
      </c>
    </row>
    <row r="1287" spans="1:8" x14ac:dyDescent="0.2">
      <c r="A1287" s="21" t="s">
        <v>1332</v>
      </c>
      <c r="B1287" s="22">
        <v>1</v>
      </c>
      <c r="C1287" s="22">
        <v>714545</v>
      </c>
      <c r="F1287" s="23" t="s">
        <v>3416</v>
      </c>
      <c r="G1287" s="24">
        <v>25</v>
      </c>
      <c r="H1287" s="24">
        <v>62453692</v>
      </c>
    </row>
    <row r="1288" spans="1:8" x14ac:dyDescent="0.2">
      <c r="A1288" s="21" t="s">
        <v>1333</v>
      </c>
      <c r="B1288" s="22">
        <v>1</v>
      </c>
      <c r="C1288" s="22">
        <v>2122727</v>
      </c>
      <c r="F1288" s="23" t="s">
        <v>1723</v>
      </c>
      <c r="G1288" s="24">
        <v>46</v>
      </c>
      <c r="H1288" s="24">
        <v>29690909</v>
      </c>
    </row>
    <row r="1289" spans="1:8" x14ac:dyDescent="0.2">
      <c r="A1289" s="21" t="s">
        <v>1334</v>
      </c>
      <c r="B1289" s="22">
        <v>1</v>
      </c>
      <c r="C1289" s="22">
        <v>3209091</v>
      </c>
      <c r="F1289" s="23" t="s">
        <v>3642</v>
      </c>
      <c r="G1289" s="24">
        <v>0</v>
      </c>
      <c r="H1289" s="24">
        <v>0</v>
      </c>
    </row>
    <row r="1290" spans="1:8" x14ac:dyDescent="0.2">
      <c r="A1290" s="21" t="s">
        <v>1335</v>
      </c>
      <c r="B1290" s="22">
        <v>30</v>
      </c>
      <c r="C1290" s="22">
        <v>409080</v>
      </c>
      <c r="F1290" s="23" t="s">
        <v>3643</v>
      </c>
      <c r="G1290" s="24">
        <v>0</v>
      </c>
      <c r="H1290" s="24">
        <v>0</v>
      </c>
    </row>
    <row r="1291" spans="1:8" x14ac:dyDescent="0.2">
      <c r="A1291" s="21" t="s">
        <v>1336</v>
      </c>
      <c r="B1291" s="22">
        <v>30</v>
      </c>
      <c r="C1291" s="22">
        <v>1227300</v>
      </c>
      <c r="F1291" s="23" t="s">
        <v>3644</v>
      </c>
      <c r="G1291" s="24">
        <v>0</v>
      </c>
      <c r="H1291" s="24">
        <v>0</v>
      </c>
    </row>
    <row r="1292" spans="1:8" x14ac:dyDescent="0.2">
      <c r="A1292" s="21" t="s">
        <v>1337</v>
      </c>
      <c r="B1292" s="22">
        <v>100</v>
      </c>
      <c r="C1292" s="22">
        <v>6181800</v>
      </c>
      <c r="F1292" s="23" t="s">
        <v>3645</v>
      </c>
      <c r="G1292" s="24">
        <v>14</v>
      </c>
      <c r="H1292" s="24">
        <v>3741818</v>
      </c>
    </row>
    <row r="1293" spans="1:8" x14ac:dyDescent="0.2">
      <c r="A1293" s="21" t="s">
        <v>1338</v>
      </c>
      <c r="B1293" s="22">
        <v>11</v>
      </c>
      <c r="C1293" s="22">
        <v>3776670</v>
      </c>
      <c r="F1293" s="23" t="s">
        <v>3647</v>
      </c>
      <c r="G1293" s="24">
        <v>0</v>
      </c>
      <c r="H1293" s="24">
        <v>0</v>
      </c>
    </row>
    <row r="1294" spans="1:8" x14ac:dyDescent="0.2">
      <c r="A1294" s="21" t="s">
        <v>1339</v>
      </c>
      <c r="B1294" s="22">
        <v>192</v>
      </c>
      <c r="C1294" s="22">
        <v>14138112</v>
      </c>
      <c r="F1294" s="23" t="s">
        <v>3505</v>
      </c>
      <c r="G1294" s="24">
        <v>0</v>
      </c>
      <c r="H1294" s="24">
        <v>0</v>
      </c>
    </row>
    <row r="1295" spans="1:8" x14ac:dyDescent="0.2">
      <c r="A1295" s="21" t="s">
        <v>1340</v>
      </c>
      <c r="B1295" s="22">
        <v>2</v>
      </c>
      <c r="C1295" s="22">
        <v>1227272</v>
      </c>
      <c r="F1295" s="23" t="s">
        <v>3406</v>
      </c>
      <c r="G1295" s="24">
        <v>60</v>
      </c>
      <c r="H1295" s="24">
        <v>29454540</v>
      </c>
    </row>
    <row r="1296" spans="1:8" x14ac:dyDescent="0.2">
      <c r="A1296" s="21" t="s">
        <v>1341</v>
      </c>
      <c r="B1296" s="22">
        <v>15</v>
      </c>
      <c r="C1296" s="22">
        <v>5622192</v>
      </c>
      <c r="F1296" s="23" t="s">
        <v>3392</v>
      </c>
      <c r="G1296" s="24">
        <v>14</v>
      </c>
      <c r="H1296" s="24">
        <v>24951040</v>
      </c>
    </row>
    <row r="1297" spans="1:8" x14ac:dyDescent="0.2">
      <c r="A1297" s="21" t="s">
        <v>1342</v>
      </c>
      <c r="B1297" s="22">
        <v>8</v>
      </c>
      <c r="C1297" s="22">
        <v>3755563</v>
      </c>
      <c r="F1297" s="23" t="s">
        <v>2088</v>
      </c>
      <c r="G1297" s="24">
        <v>61</v>
      </c>
      <c r="H1297" s="24">
        <v>135863592</v>
      </c>
    </row>
    <row r="1298" spans="1:8" x14ac:dyDescent="0.2">
      <c r="A1298" s="21" t="s">
        <v>1343</v>
      </c>
      <c r="B1298" s="22">
        <v>4</v>
      </c>
      <c r="C1298" s="22">
        <v>1610606</v>
      </c>
      <c r="F1298" s="23" t="s">
        <v>3648</v>
      </c>
      <c r="G1298" s="24">
        <v>0</v>
      </c>
      <c r="H1298" s="24">
        <v>0</v>
      </c>
    </row>
    <row r="1299" spans="1:8" x14ac:dyDescent="0.2">
      <c r="A1299" s="21" t="s">
        <v>1344</v>
      </c>
      <c r="B1299" s="22">
        <v>2</v>
      </c>
      <c r="C1299" s="22">
        <v>1054545</v>
      </c>
      <c r="F1299" s="23" t="s">
        <v>3481</v>
      </c>
      <c r="G1299" s="24">
        <v>9</v>
      </c>
      <c r="H1299" s="24">
        <v>5261724</v>
      </c>
    </row>
    <row r="1300" spans="1:8" x14ac:dyDescent="0.2">
      <c r="A1300" s="21" t="s">
        <v>1345</v>
      </c>
      <c r="B1300" s="22">
        <v>2</v>
      </c>
      <c r="C1300" s="22">
        <v>577273</v>
      </c>
      <c r="F1300" s="23" t="s">
        <v>3537</v>
      </c>
      <c r="G1300" s="24">
        <v>0</v>
      </c>
      <c r="H1300" s="24">
        <v>0</v>
      </c>
    </row>
    <row r="1301" spans="1:8" x14ac:dyDescent="0.2">
      <c r="A1301" s="21" t="s">
        <v>1346</v>
      </c>
      <c r="B1301" s="22">
        <v>5</v>
      </c>
      <c r="C1301" s="22">
        <v>1534545</v>
      </c>
      <c r="F1301" s="23" t="s">
        <v>3649</v>
      </c>
      <c r="G1301" s="24">
        <v>1</v>
      </c>
      <c r="H1301" s="24">
        <v>17832727</v>
      </c>
    </row>
    <row r="1302" spans="1:8" x14ac:dyDescent="0.2">
      <c r="A1302" s="21" t="s">
        <v>1347</v>
      </c>
      <c r="B1302" s="22">
        <v>4</v>
      </c>
      <c r="C1302" s="22">
        <v>1636364</v>
      </c>
      <c r="F1302" s="23" t="s">
        <v>3650</v>
      </c>
      <c r="G1302" s="24">
        <v>0</v>
      </c>
      <c r="H1302" s="24">
        <v>0</v>
      </c>
    </row>
    <row r="1303" spans="1:8" x14ac:dyDescent="0.2">
      <c r="A1303" s="21" t="s">
        <v>1348</v>
      </c>
      <c r="B1303" s="22">
        <v>4</v>
      </c>
      <c r="C1303" s="22">
        <v>2454545</v>
      </c>
      <c r="F1303" s="23" t="s">
        <v>3506</v>
      </c>
      <c r="G1303" s="24">
        <v>0</v>
      </c>
      <c r="H1303" s="24">
        <v>0</v>
      </c>
    </row>
    <row r="1304" spans="1:8" x14ac:dyDescent="0.2">
      <c r="A1304" s="21" t="s">
        <v>1349</v>
      </c>
      <c r="B1304" s="22">
        <v>2</v>
      </c>
      <c r="C1304" s="22">
        <v>1181818</v>
      </c>
      <c r="F1304" s="23" t="s">
        <v>3651</v>
      </c>
      <c r="G1304" s="24">
        <v>0</v>
      </c>
      <c r="H1304" s="24">
        <v>0</v>
      </c>
    </row>
    <row r="1305" spans="1:8" x14ac:dyDescent="0.2">
      <c r="A1305" s="21" t="s">
        <v>1350</v>
      </c>
      <c r="B1305" s="22">
        <v>2</v>
      </c>
      <c r="C1305" s="22">
        <v>1272727</v>
      </c>
      <c r="F1305" s="23" t="s">
        <v>3652</v>
      </c>
      <c r="G1305" s="24">
        <v>0</v>
      </c>
      <c r="H1305" s="24">
        <v>0</v>
      </c>
    </row>
    <row r="1306" spans="1:8" x14ac:dyDescent="0.2">
      <c r="A1306" s="21" t="s">
        <v>1351</v>
      </c>
      <c r="B1306" s="22">
        <v>4</v>
      </c>
      <c r="C1306" s="22">
        <v>2085455</v>
      </c>
      <c r="F1306" s="23" t="s">
        <v>3446</v>
      </c>
      <c r="G1306" s="24">
        <v>0</v>
      </c>
      <c r="H1306" s="24">
        <v>0</v>
      </c>
    </row>
    <row r="1307" spans="1:8" x14ac:dyDescent="0.2">
      <c r="A1307" s="21" t="s">
        <v>1352</v>
      </c>
      <c r="B1307" s="22">
        <v>1</v>
      </c>
      <c r="C1307" s="22">
        <v>590909</v>
      </c>
      <c r="F1307" s="23" t="s">
        <v>3653</v>
      </c>
      <c r="G1307" s="24">
        <v>0</v>
      </c>
      <c r="H1307" s="24">
        <v>0</v>
      </c>
    </row>
    <row r="1308" spans="1:8" x14ac:dyDescent="0.2">
      <c r="A1308" s="21" t="s">
        <v>1353</v>
      </c>
      <c r="B1308" s="22">
        <v>28</v>
      </c>
      <c r="C1308" s="22">
        <v>7381808</v>
      </c>
      <c r="F1308" s="23" t="s">
        <v>2051</v>
      </c>
      <c r="G1308" s="24">
        <v>0</v>
      </c>
      <c r="H1308" s="24">
        <v>0</v>
      </c>
    </row>
    <row r="1309" spans="1:8" x14ac:dyDescent="0.2">
      <c r="A1309" s="21" t="s">
        <v>1354</v>
      </c>
      <c r="B1309" s="22">
        <v>67</v>
      </c>
      <c r="C1309" s="22">
        <v>12854257</v>
      </c>
      <c r="F1309" s="23" t="s">
        <v>3654</v>
      </c>
      <c r="G1309" s="24">
        <v>0</v>
      </c>
      <c r="H1309" s="24">
        <v>0</v>
      </c>
    </row>
    <row r="1310" spans="1:8" x14ac:dyDescent="0.2">
      <c r="A1310" s="21" t="s">
        <v>1355</v>
      </c>
      <c r="B1310" s="22">
        <v>114</v>
      </c>
      <c r="C1310" s="22">
        <v>164781870</v>
      </c>
      <c r="F1310" s="23" t="s">
        <v>2113</v>
      </c>
      <c r="G1310" s="24">
        <v>128</v>
      </c>
      <c r="H1310" s="24">
        <v>31690514</v>
      </c>
    </row>
    <row r="1311" spans="1:8" x14ac:dyDescent="0.2">
      <c r="A1311" s="21" t="s">
        <v>1356</v>
      </c>
      <c r="B1311" s="22">
        <v>1</v>
      </c>
      <c r="C1311" s="22">
        <v>445455</v>
      </c>
      <c r="F1311" s="23" t="s">
        <v>1896</v>
      </c>
      <c r="G1311" s="24">
        <v>53</v>
      </c>
      <c r="H1311" s="24">
        <v>29443889</v>
      </c>
    </row>
    <row r="1312" spans="1:8" x14ac:dyDescent="0.2">
      <c r="A1312" s="21" t="s">
        <v>1357</v>
      </c>
      <c r="B1312" s="22">
        <v>11</v>
      </c>
      <c r="C1312" s="22">
        <v>4609091</v>
      </c>
      <c r="F1312" s="23" t="s">
        <v>3655</v>
      </c>
      <c r="G1312" s="24">
        <v>0</v>
      </c>
      <c r="H1312" s="24">
        <v>0</v>
      </c>
    </row>
    <row r="1313" spans="1:8" x14ac:dyDescent="0.2">
      <c r="A1313" s="21" t="s">
        <v>1358</v>
      </c>
      <c r="B1313" s="22">
        <v>5</v>
      </c>
      <c r="C1313" s="22">
        <v>1909091</v>
      </c>
      <c r="F1313" s="23" t="s">
        <v>28</v>
      </c>
      <c r="G1313" s="24">
        <v>0</v>
      </c>
      <c r="H1313" s="24">
        <v>0</v>
      </c>
    </row>
    <row r="1314" spans="1:8" x14ac:dyDescent="0.2">
      <c r="A1314" s="21" t="s">
        <v>1359</v>
      </c>
      <c r="B1314" s="22">
        <v>5</v>
      </c>
      <c r="C1314" s="22">
        <v>2227273</v>
      </c>
      <c r="F1314" s="23" t="s">
        <v>1856</v>
      </c>
      <c r="G1314" s="24">
        <v>6</v>
      </c>
      <c r="H1314" s="24">
        <v>36367170</v>
      </c>
    </row>
    <row r="1315" spans="1:8" x14ac:dyDescent="0.2">
      <c r="A1315" s="21" t="s">
        <v>1360</v>
      </c>
      <c r="B1315" s="22">
        <v>37</v>
      </c>
      <c r="C1315" s="22">
        <v>24979454</v>
      </c>
      <c r="F1315" s="23" t="s">
        <v>3656</v>
      </c>
      <c r="G1315" s="24">
        <v>0</v>
      </c>
      <c r="H1315" s="24">
        <v>0</v>
      </c>
    </row>
    <row r="1316" spans="1:8" x14ac:dyDescent="0.2">
      <c r="A1316" s="21" t="s">
        <v>1361</v>
      </c>
      <c r="B1316" s="22">
        <v>9</v>
      </c>
      <c r="C1316" s="22">
        <v>13500000</v>
      </c>
      <c r="F1316" s="23" t="s">
        <v>3039</v>
      </c>
      <c r="G1316" s="24">
        <v>0</v>
      </c>
      <c r="H1316" s="24">
        <v>0</v>
      </c>
    </row>
    <row r="1317" spans="1:8" x14ac:dyDescent="0.2">
      <c r="A1317" s="21" t="s">
        <v>1362</v>
      </c>
      <c r="B1317" s="22">
        <v>2</v>
      </c>
      <c r="C1317" s="22">
        <v>1636363</v>
      </c>
      <c r="F1317" s="23" t="s">
        <v>3657</v>
      </c>
      <c r="G1317" s="24">
        <v>0</v>
      </c>
      <c r="H1317" s="24">
        <v>0</v>
      </c>
    </row>
    <row r="1318" spans="1:8" x14ac:dyDescent="0.2">
      <c r="A1318" s="21" t="s">
        <v>1363</v>
      </c>
      <c r="B1318" s="25">
        <v>0</v>
      </c>
      <c r="C1318" s="25">
        <v>0</v>
      </c>
      <c r="F1318" s="23" t="s">
        <v>3402</v>
      </c>
      <c r="G1318" s="24">
        <v>10</v>
      </c>
      <c r="H1318" s="24">
        <v>6545450</v>
      </c>
    </row>
    <row r="1319" spans="1:8" x14ac:dyDescent="0.2">
      <c r="A1319" s="21" t="s">
        <v>1364</v>
      </c>
      <c r="B1319" s="25">
        <v>0</v>
      </c>
      <c r="C1319" s="25">
        <v>0</v>
      </c>
      <c r="F1319" s="23" t="s">
        <v>3457</v>
      </c>
      <c r="G1319" s="24">
        <v>0</v>
      </c>
      <c r="H1319" s="24">
        <v>0</v>
      </c>
    </row>
    <row r="1320" spans="1:8" x14ac:dyDescent="0.2">
      <c r="A1320" s="21" t="s">
        <v>1365</v>
      </c>
      <c r="B1320" s="22">
        <v>3</v>
      </c>
      <c r="C1320" s="22">
        <v>810000</v>
      </c>
      <c r="F1320" s="23" t="s">
        <v>3507</v>
      </c>
      <c r="G1320" s="24">
        <v>0</v>
      </c>
      <c r="H1320" s="24">
        <v>0</v>
      </c>
    </row>
    <row r="1321" spans="1:8" x14ac:dyDescent="0.2">
      <c r="A1321" s="21" t="s">
        <v>1366</v>
      </c>
      <c r="B1321" s="22">
        <v>2</v>
      </c>
      <c r="C1321" s="22">
        <v>8485454</v>
      </c>
      <c r="F1321" s="23" t="s">
        <v>3420</v>
      </c>
      <c r="G1321" s="24">
        <v>0</v>
      </c>
      <c r="H1321" s="24">
        <v>0</v>
      </c>
    </row>
    <row r="1322" spans="1:8" x14ac:dyDescent="0.2">
      <c r="A1322" s="21" t="s">
        <v>1367</v>
      </c>
      <c r="B1322" s="22">
        <v>40</v>
      </c>
      <c r="C1322" s="22">
        <v>1185440</v>
      </c>
      <c r="F1322" s="23" t="s">
        <v>3482</v>
      </c>
      <c r="G1322" s="24">
        <v>0</v>
      </c>
      <c r="H1322" s="24">
        <v>0</v>
      </c>
    </row>
    <row r="1323" spans="1:8" x14ac:dyDescent="0.2">
      <c r="A1323" s="21" t="s">
        <v>1368</v>
      </c>
      <c r="B1323" s="22">
        <v>25</v>
      </c>
      <c r="C1323" s="22">
        <v>62453692</v>
      </c>
      <c r="F1323" s="23" t="s">
        <v>3438</v>
      </c>
      <c r="G1323" s="24">
        <v>0</v>
      </c>
      <c r="H1323" s="24">
        <v>0</v>
      </c>
    </row>
    <row r="1324" spans="1:8" x14ac:dyDescent="0.2">
      <c r="A1324" s="21" t="s">
        <v>1369</v>
      </c>
      <c r="B1324" s="22">
        <v>3</v>
      </c>
      <c r="C1324" s="22">
        <v>1077273</v>
      </c>
      <c r="F1324" s="23" t="s">
        <v>3658</v>
      </c>
      <c r="G1324" s="24">
        <v>0</v>
      </c>
      <c r="H1324" s="24">
        <v>0</v>
      </c>
    </row>
    <row r="1325" spans="1:8" x14ac:dyDescent="0.2">
      <c r="A1325" s="21" t="s">
        <v>1370</v>
      </c>
      <c r="B1325" s="25">
        <v>0</v>
      </c>
      <c r="C1325" s="25">
        <v>0</v>
      </c>
      <c r="F1325" s="23" t="s">
        <v>3538</v>
      </c>
      <c r="G1325" s="24">
        <v>0</v>
      </c>
      <c r="H1325" s="24">
        <v>0</v>
      </c>
    </row>
    <row r="1326" spans="1:8" x14ac:dyDescent="0.2">
      <c r="A1326" s="21" t="s">
        <v>1371</v>
      </c>
      <c r="B1326" s="22">
        <v>18</v>
      </c>
      <c r="C1326" s="22">
        <v>6248326</v>
      </c>
      <c r="F1326" s="23" t="s">
        <v>3659</v>
      </c>
      <c r="G1326" s="24">
        <v>0</v>
      </c>
      <c r="H1326" s="24">
        <v>0</v>
      </c>
    </row>
    <row r="1327" spans="1:8" x14ac:dyDescent="0.2">
      <c r="A1327" s="21" t="s">
        <v>1372</v>
      </c>
      <c r="B1327" s="22">
        <v>338</v>
      </c>
      <c r="C1327" s="22">
        <v>27235962</v>
      </c>
      <c r="F1327" s="23" t="s">
        <v>3483</v>
      </c>
      <c r="G1327" s="24">
        <v>0</v>
      </c>
      <c r="H1327" s="24">
        <v>0</v>
      </c>
    </row>
    <row r="1328" spans="1:8" x14ac:dyDescent="0.2">
      <c r="A1328" s="21" t="s">
        <v>1373</v>
      </c>
      <c r="B1328" s="25">
        <v>0</v>
      </c>
      <c r="C1328" s="25">
        <v>0</v>
      </c>
      <c r="F1328" s="23" t="s">
        <v>3508</v>
      </c>
      <c r="G1328" s="24">
        <v>0</v>
      </c>
      <c r="H1328" s="24">
        <v>0</v>
      </c>
    </row>
    <row r="1329" spans="1:8" x14ac:dyDescent="0.2">
      <c r="A1329" s="21" t="s">
        <v>1374</v>
      </c>
      <c r="B1329" s="22">
        <v>7</v>
      </c>
      <c r="C1329" s="22">
        <v>598185</v>
      </c>
      <c r="F1329" s="23" t="s">
        <v>3539</v>
      </c>
      <c r="G1329" s="24">
        <v>0</v>
      </c>
      <c r="H1329" s="24">
        <v>0</v>
      </c>
    </row>
    <row r="1330" spans="1:8" x14ac:dyDescent="0.2">
      <c r="A1330" s="21" t="s">
        <v>1375</v>
      </c>
      <c r="B1330" s="22">
        <v>8</v>
      </c>
      <c r="C1330" s="22">
        <v>1624243</v>
      </c>
      <c r="F1330" s="23" t="s">
        <v>3458</v>
      </c>
      <c r="G1330" s="24">
        <v>0</v>
      </c>
      <c r="H1330" s="24">
        <v>0</v>
      </c>
    </row>
    <row r="1331" spans="1:8" x14ac:dyDescent="0.2">
      <c r="A1331" s="21" t="s">
        <v>1376</v>
      </c>
      <c r="B1331" s="22">
        <v>46</v>
      </c>
      <c r="C1331" s="22">
        <v>29310744</v>
      </c>
      <c r="F1331" s="23" t="s">
        <v>3540</v>
      </c>
      <c r="G1331" s="24">
        <v>0</v>
      </c>
      <c r="H1331" s="24">
        <v>0</v>
      </c>
    </row>
    <row r="1332" spans="1:8" x14ac:dyDescent="0.2">
      <c r="A1332" s="21" t="s">
        <v>1377</v>
      </c>
      <c r="B1332" s="22">
        <v>97</v>
      </c>
      <c r="C1332" s="22">
        <v>19076075</v>
      </c>
      <c r="F1332" s="23" t="s">
        <v>3660</v>
      </c>
      <c r="G1332" s="24">
        <v>0</v>
      </c>
      <c r="H1332" s="24">
        <v>0</v>
      </c>
    </row>
    <row r="1333" spans="1:8" x14ac:dyDescent="0.2">
      <c r="A1333" s="21" t="s">
        <v>1378</v>
      </c>
      <c r="B1333" s="25">
        <v>0</v>
      </c>
      <c r="C1333" s="25">
        <v>0</v>
      </c>
      <c r="F1333" s="23" t="s">
        <v>3661</v>
      </c>
      <c r="G1333" s="24">
        <v>0</v>
      </c>
      <c r="H1333" s="24">
        <v>0</v>
      </c>
    </row>
    <row r="1334" spans="1:8" x14ac:dyDescent="0.2">
      <c r="A1334" s="21" t="s">
        <v>1379</v>
      </c>
      <c r="B1334" s="22">
        <v>14</v>
      </c>
      <c r="C1334" s="22">
        <v>2825452</v>
      </c>
      <c r="F1334" s="23" t="s">
        <v>3662</v>
      </c>
      <c r="G1334" s="24">
        <v>0</v>
      </c>
      <c r="H1334" s="24">
        <v>0</v>
      </c>
    </row>
    <row r="1335" spans="1:8" x14ac:dyDescent="0.2">
      <c r="A1335" s="21" t="s">
        <v>1380</v>
      </c>
      <c r="B1335" s="22">
        <v>18</v>
      </c>
      <c r="C1335" s="22">
        <v>3125448</v>
      </c>
      <c r="F1335" s="23" t="s">
        <v>3663</v>
      </c>
      <c r="G1335" s="24">
        <v>0</v>
      </c>
      <c r="H1335" s="24">
        <v>0</v>
      </c>
    </row>
    <row r="1336" spans="1:8" x14ac:dyDescent="0.2">
      <c r="A1336" s="21" t="s">
        <v>1381</v>
      </c>
      <c r="B1336" s="22">
        <v>4</v>
      </c>
      <c r="C1336" s="22">
        <v>327268</v>
      </c>
      <c r="F1336" s="23" t="s">
        <v>3541</v>
      </c>
      <c r="G1336" s="24">
        <v>0</v>
      </c>
      <c r="H1336" s="24">
        <v>0</v>
      </c>
    </row>
    <row r="1337" spans="1:8" x14ac:dyDescent="0.2">
      <c r="A1337" s="21" t="s">
        <v>1382</v>
      </c>
      <c r="B1337" s="22">
        <v>72</v>
      </c>
      <c r="C1337" s="22">
        <v>9556344</v>
      </c>
      <c r="F1337" s="23" t="s">
        <v>3542</v>
      </c>
      <c r="G1337" s="24">
        <v>4</v>
      </c>
      <c r="H1337" s="24">
        <v>2509092</v>
      </c>
    </row>
    <row r="1338" spans="1:8" x14ac:dyDescent="0.2">
      <c r="A1338" s="21" t="s">
        <v>1384</v>
      </c>
      <c r="B1338" s="25">
        <v>0</v>
      </c>
      <c r="C1338" s="25">
        <v>0</v>
      </c>
      <c r="F1338" s="23" t="s">
        <v>3543</v>
      </c>
      <c r="G1338" s="24">
        <v>0</v>
      </c>
      <c r="H1338" s="24">
        <v>0</v>
      </c>
    </row>
    <row r="1339" spans="1:8" x14ac:dyDescent="0.2">
      <c r="A1339" s="21" t="s">
        <v>1385</v>
      </c>
      <c r="B1339" s="25">
        <v>0</v>
      </c>
      <c r="C1339" s="25">
        <v>0</v>
      </c>
      <c r="F1339" s="23" t="s">
        <v>3664</v>
      </c>
      <c r="G1339" s="24">
        <v>0</v>
      </c>
      <c r="H1339" s="24">
        <v>0</v>
      </c>
    </row>
    <row r="1340" spans="1:8" x14ac:dyDescent="0.2">
      <c r="A1340" s="21" t="s">
        <v>1386</v>
      </c>
      <c r="B1340" s="22">
        <v>9</v>
      </c>
      <c r="C1340" s="22">
        <v>2091607</v>
      </c>
      <c r="F1340" s="23" t="s">
        <v>3544</v>
      </c>
      <c r="G1340" s="24">
        <v>0</v>
      </c>
      <c r="H1340" s="24">
        <v>0</v>
      </c>
    </row>
    <row r="1341" spans="1:8" x14ac:dyDescent="0.2">
      <c r="A1341" s="21" t="s">
        <v>1387</v>
      </c>
      <c r="B1341" s="25">
        <v>0</v>
      </c>
      <c r="C1341" s="25">
        <v>0</v>
      </c>
      <c r="F1341" s="23" t="s">
        <v>978</v>
      </c>
      <c r="G1341" s="24">
        <v>5</v>
      </c>
      <c r="H1341" s="24">
        <v>67454545</v>
      </c>
    </row>
    <row r="1342" spans="1:8" x14ac:dyDescent="0.2">
      <c r="A1342" s="21" t="s">
        <v>1388</v>
      </c>
      <c r="B1342" s="22">
        <v>34</v>
      </c>
      <c r="C1342" s="22">
        <v>12547398</v>
      </c>
      <c r="F1342" s="23" t="s">
        <v>3665</v>
      </c>
      <c r="G1342" s="24">
        <v>0</v>
      </c>
      <c r="H1342" s="24">
        <v>0</v>
      </c>
    </row>
    <row r="1343" spans="1:8" x14ac:dyDescent="0.2">
      <c r="A1343" s="21" t="s">
        <v>1389</v>
      </c>
      <c r="B1343" s="22">
        <v>34</v>
      </c>
      <c r="C1343" s="22">
        <v>6183547</v>
      </c>
      <c r="F1343" s="23" t="s">
        <v>3666</v>
      </c>
      <c r="G1343" s="24">
        <v>0</v>
      </c>
      <c r="H1343" s="24">
        <v>0</v>
      </c>
    </row>
    <row r="1344" spans="1:8" x14ac:dyDescent="0.2">
      <c r="A1344" s="21" t="s">
        <v>1390</v>
      </c>
      <c r="B1344" s="22">
        <v>11</v>
      </c>
      <c r="C1344" s="22">
        <v>1399992</v>
      </c>
      <c r="F1344" s="23" t="s">
        <v>3509</v>
      </c>
      <c r="G1344" s="24">
        <v>0</v>
      </c>
      <c r="H1344" s="24">
        <v>0</v>
      </c>
    </row>
    <row r="1345" spans="1:8" x14ac:dyDescent="0.2">
      <c r="A1345" s="21" t="s">
        <v>1391</v>
      </c>
      <c r="B1345" s="25">
        <v>0</v>
      </c>
      <c r="C1345" s="25">
        <v>0</v>
      </c>
      <c r="F1345" s="23" t="s">
        <v>3545</v>
      </c>
      <c r="G1345" s="24">
        <v>0</v>
      </c>
      <c r="H1345" s="24">
        <v>0</v>
      </c>
    </row>
    <row r="1346" spans="1:8" x14ac:dyDescent="0.2">
      <c r="A1346" s="21" t="s">
        <v>1393</v>
      </c>
      <c r="B1346" s="25">
        <v>0</v>
      </c>
      <c r="C1346" s="25">
        <v>0</v>
      </c>
      <c r="F1346" s="23" t="s">
        <v>1382</v>
      </c>
      <c r="G1346" s="24">
        <v>72</v>
      </c>
      <c r="H1346" s="24">
        <v>9556344</v>
      </c>
    </row>
    <row r="1347" spans="1:8" x14ac:dyDescent="0.2">
      <c r="A1347" s="21" t="s">
        <v>1394</v>
      </c>
      <c r="B1347" s="22">
        <v>15</v>
      </c>
      <c r="C1347" s="22">
        <v>1319311</v>
      </c>
      <c r="F1347" s="23" t="s">
        <v>3667</v>
      </c>
      <c r="G1347" s="24">
        <v>0</v>
      </c>
      <c r="H1347" s="24">
        <v>0</v>
      </c>
    </row>
    <row r="1348" spans="1:8" x14ac:dyDescent="0.2">
      <c r="A1348" s="21" t="s">
        <v>1395</v>
      </c>
      <c r="B1348" s="25">
        <v>0</v>
      </c>
      <c r="C1348" s="25">
        <v>0</v>
      </c>
      <c r="F1348" s="23" t="s">
        <v>3668</v>
      </c>
      <c r="G1348" s="24">
        <v>0</v>
      </c>
      <c r="H1348" s="24">
        <v>0</v>
      </c>
    </row>
    <row r="1349" spans="1:8" x14ac:dyDescent="0.2">
      <c r="A1349" s="21" t="s">
        <v>1396</v>
      </c>
      <c r="B1349" s="22">
        <v>264</v>
      </c>
      <c r="C1349" s="22">
        <v>43873001</v>
      </c>
      <c r="F1349" s="23" t="s">
        <v>3432</v>
      </c>
      <c r="G1349" s="24">
        <v>0</v>
      </c>
      <c r="H1349" s="24">
        <v>0</v>
      </c>
    </row>
    <row r="1350" spans="1:8" x14ac:dyDescent="0.2">
      <c r="A1350" s="21" t="s">
        <v>1397</v>
      </c>
      <c r="B1350" s="25">
        <v>0</v>
      </c>
      <c r="C1350" s="25">
        <v>0</v>
      </c>
      <c r="F1350" s="23" t="s">
        <v>3669</v>
      </c>
      <c r="G1350" s="24">
        <v>0</v>
      </c>
      <c r="H1350" s="24">
        <v>0</v>
      </c>
    </row>
    <row r="1351" spans="1:8" x14ac:dyDescent="0.2">
      <c r="A1351" s="21" t="s">
        <v>1398</v>
      </c>
      <c r="B1351" s="22">
        <v>23</v>
      </c>
      <c r="C1351" s="22">
        <v>5122721</v>
      </c>
      <c r="F1351" s="23" t="s">
        <v>3670</v>
      </c>
      <c r="G1351" s="24">
        <v>0</v>
      </c>
      <c r="H1351" s="24">
        <v>0</v>
      </c>
    </row>
    <row r="1352" spans="1:8" x14ac:dyDescent="0.2">
      <c r="A1352" s="21" t="s">
        <v>1399</v>
      </c>
      <c r="B1352" s="22">
        <v>2</v>
      </c>
      <c r="C1352" s="22">
        <v>1500000</v>
      </c>
      <c r="F1352" s="23" t="s">
        <v>3671</v>
      </c>
      <c r="G1352" s="24">
        <v>1</v>
      </c>
      <c r="H1352" s="24">
        <v>3000000</v>
      </c>
    </row>
    <row r="1353" spans="1:8" x14ac:dyDescent="0.2">
      <c r="A1353" s="21" t="s">
        <v>1400</v>
      </c>
      <c r="B1353" s="25">
        <v>0</v>
      </c>
      <c r="C1353" s="25">
        <v>0</v>
      </c>
      <c r="F1353" s="23" t="s">
        <v>3672</v>
      </c>
      <c r="G1353" s="24">
        <v>0</v>
      </c>
      <c r="H1353" s="24">
        <v>0</v>
      </c>
    </row>
    <row r="1354" spans="1:8" x14ac:dyDescent="0.2">
      <c r="A1354" s="21" t="s">
        <v>1401</v>
      </c>
      <c r="B1354" s="22">
        <v>3</v>
      </c>
      <c r="C1354" s="22">
        <v>3660000</v>
      </c>
      <c r="F1354" s="23" t="s">
        <v>3673</v>
      </c>
      <c r="G1354" s="24">
        <v>0</v>
      </c>
      <c r="H1354" s="24">
        <v>0</v>
      </c>
    </row>
    <row r="1355" spans="1:8" x14ac:dyDescent="0.2">
      <c r="A1355" s="21" t="s">
        <v>1402</v>
      </c>
      <c r="B1355" s="22">
        <v>14</v>
      </c>
      <c r="C1355" s="22">
        <v>5415018</v>
      </c>
      <c r="F1355" s="23" t="s">
        <v>3674</v>
      </c>
      <c r="G1355" s="24">
        <v>9</v>
      </c>
      <c r="H1355" s="24">
        <v>6790907</v>
      </c>
    </row>
    <row r="1356" spans="1:8" x14ac:dyDescent="0.2">
      <c r="A1356" s="21" t="s">
        <v>1403</v>
      </c>
      <c r="B1356" s="22">
        <v>7</v>
      </c>
      <c r="C1356" s="22">
        <v>2740343</v>
      </c>
      <c r="F1356" s="23" t="s">
        <v>3675</v>
      </c>
      <c r="G1356" s="24">
        <v>0</v>
      </c>
      <c r="H1356" s="24">
        <v>0</v>
      </c>
    </row>
    <row r="1357" spans="1:8" x14ac:dyDescent="0.2">
      <c r="A1357" s="21" t="s">
        <v>1404</v>
      </c>
      <c r="B1357" s="22">
        <v>8</v>
      </c>
      <c r="C1357" s="22">
        <v>1096003</v>
      </c>
      <c r="F1357" s="23" t="s">
        <v>3676</v>
      </c>
      <c r="G1357" s="24">
        <v>0</v>
      </c>
      <c r="H1357" s="24">
        <v>0</v>
      </c>
    </row>
    <row r="1358" spans="1:8" x14ac:dyDescent="0.2">
      <c r="A1358" s="21" t="s">
        <v>1405</v>
      </c>
      <c r="B1358" s="22">
        <v>17</v>
      </c>
      <c r="C1358" s="22">
        <v>309094</v>
      </c>
      <c r="F1358" s="23" t="s">
        <v>3546</v>
      </c>
      <c r="G1358" s="24">
        <v>0</v>
      </c>
      <c r="H1358" s="24">
        <v>0</v>
      </c>
    </row>
    <row r="1359" spans="1:8" x14ac:dyDescent="0.2">
      <c r="A1359" s="21" t="s">
        <v>1406</v>
      </c>
      <c r="B1359" s="25">
        <v>0</v>
      </c>
      <c r="C1359" s="25">
        <v>0</v>
      </c>
      <c r="F1359" s="23" t="s">
        <v>3677</v>
      </c>
      <c r="G1359" s="24">
        <v>0</v>
      </c>
      <c r="H1359" s="24">
        <v>0</v>
      </c>
    </row>
    <row r="1360" spans="1:8" x14ac:dyDescent="0.2">
      <c r="A1360" s="21" t="s">
        <v>1407</v>
      </c>
      <c r="B1360" s="22">
        <v>3</v>
      </c>
      <c r="C1360" s="22">
        <v>45109091</v>
      </c>
      <c r="F1360" s="23" t="s">
        <v>3678</v>
      </c>
      <c r="G1360" s="24">
        <v>0</v>
      </c>
      <c r="H1360" s="24">
        <v>0</v>
      </c>
    </row>
    <row r="1361" spans="1:8" x14ac:dyDescent="0.2">
      <c r="A1361" s="21" t="s">
        <v>1408</v>
      </c>
      <c r="B1361" s="22">
        <v>1</v>
      </c>
      <c r="C1361" s="22">
        <v>472728</v>
      </c>
      <c r="F1361" s="23" t="s">
        <v>3679</v>
      </c>
      <c r="G1361" s="24">
        <v>0</v>
      </c>
      <c r="H1361" s="24">
        <v>0</v>
      </c>
    </row>
    <row r="1362" spans="1:8" x14ac:dyDescent="0.2">
      <c r="A1362" s="21" t="s">
        <v>1409</v>
      </c>
      <c r="B1362" s="22">
        <v>76</v>
      </c>
      <c r="C1362" s="22">
        <v>1003311</v>
      </c>
      <c r="F1362" s="23" t="s">
        <v>3407</v>
      </c>
      <c r="G1362" s="24">
        <v>32</v>
      </c>
      <c r="H1362" s="24">
        <v>9745440</v>
      </c>
    </row>
    <row r="1363" spans="1:8" x14ac:dyDescent="0.2">
      <c r="A1363" s="21" t="s">
        <v>1410</v>
      </c>
      <c r="B1363" s="22">
        <v>22</v>
      </c>
      <c r="C1363" s="22">
        <v>4277778</v>
      </c>
      <c r="F1363" s="23" t="s">
        <v>3680</v>
      </c>
      <c r="G1363" s="24">
        <v>0</v>
      </c>
      <c r="H1363" s="24">
        <v>0</v>
      </c>
    </row>
    <row r="1364" spans="1:8" x14ac:dyDescent="0.2">
      <c r="A1364" s="21" t="s">
        <v>1411</v>
      </c>
      <c r="B1364" s="22">
        <v>7</v>
      </c>
      <c r="C1364" s="22">
        <v>1050000</v>
      </c>
      <c r="F1364" s="23" t="s">
        <v>3681</v>
      </c>
      <c r="G1364" s="24">
        <v>7</v>
      </c>
      <c r="H1364" s="24">
        <v>23446362</v>
      </c>
    </row>
    <row r="1365" spans="1:8" x14ac:dyDescent="0.2">
      <c r="A1365" s="21" t="s">
        <v>1412</v>
      </c>
      <c r="B1365" s="22">
        <v>13</v>
      </c>
      <c r="C1365" s="22">
        <v>4888507</v>
      </c>
      <c r="F1365" s="23" t="s">
        <v>180</v>
      </c>
      <c r="G1365" s="24">
        <v>5</v>
      </c>
      <c r="H1365" s="24">
        <v>2473635</v>
      </c>
    </row>
    <row r="1366" spans="1:8" x14ac:dyDescent="0.2">
      <c r="A1366" s="21" t="s">
        <v>1413</v>
      </c>
      <c r="B1366" s="25">
        <v>0</v>
      </c>
      <c r="C1366" s="25">
        <v>0</v>
      </c>
      <c r="F1366" s="23" t="s">
        <v>3682</v>
      </c>
      <c r="G1366" s="24">
        <v>0</v>
      </c>
      <c r="H1366" s="24">
        <v>0</v>
      </c>
    </row>
    <row r="1367" spans="1:8" x14ac:dyDescent="0.2">
      <c r="A1367" s="21" t="s">
        <v>1414</v>
      </c>
      <c r="B1367" s="22">
        <v>11</v>
      </c>
      <c r="C1367" s="22">
        <v>3614047</v>
      </c>
      <c r="F1367" s="23" t="s">
        <v>3549</v>
      </c>
      <c r="G1367" s="24">
        <v>38</v>
      </c>
      <c r="H1367" s="24">
        <v>21110715</v>
      </c>
    </row>
    <row r="1368" spans="1:8" x14ac:dyDescent="0.2">
      <c r="A1368" s="21" t="s">
        <v>1415</v>
      </c>
      <c r="B1368" s="22">
        <v>398</v>
      </c>
      <c r="C1368" s="22">
        <v>173727000</v>
      </c>
      <c r="F1368" s="23" t="s">
        <v>3484</v>
      </c>
      <c r="G1368" s="24">
        <v>51</v>
      </c>
      <c r="H1368" s="24">
        <v>21956025</v>
      </c>
    </row>
    <row r="1369" spans="1:8" x14ac:dyDescent="0.2">
      <c r="A1369" s="21" t="s">
        <v>1416</v>
      </c>
      <c r="B1369" s="25">
        <v>0</v>
      </c>
      <c r="C1369" s="25">
        <v>0</v>
      </c>
      <c r="F1369" s="23" t="s">
        <v>3485</v>
      </c>
      <c r="G1369" s="24">
        <v>0</v>
      </c>
      <c r="H1369" s="24">
        <v>0</v>
      </c>
    </row>
    <row r="1370" spans="1:8" x14ac:dyDescent="0.2">
      <c r="A1370" s="21" t="s">
        <v>1417</v>
      </c>
      <c r="B1370" s="22">
        <v>1</v>
      </c>
      <c r="C1370" s="22">
        <v>545455</v>
      </c>
      <c r="F1370" s="23" t="s">
        <v>3683</v>
      </c>
      <c r="G1370" s="24">
        <v>2</v>
      </c>
      <c r="H1370" s="24">
        <v>37818182</v>
      </c>
    </row>
    <row r="1371" spans="1:8" x14ac:dyDescent="0.2">
      <c r="A1371" s="21" t="s">
        <v>1418</v>
      </c>
      <c r="B1371" s="25">
        <v>0</v>
      </c>
      <c r="C1371" s="25">
        <v>0</v>
      </c>
      <c r="F1371" s="23" t="s">
        <v>3510</v>
      </c>
      <c r="G1371" s="24">
        <v>0</v>
      </c>
      <c r="H1371" s="24">
        <v>0</v>
      </c>
    </row>
    <row r="1372" spans="1:8" x14ac:dyDescent="0.2">
      <c r="A1372" s="21" t="s">
        <v>1419</v>
      </c>
      <c r="B1372" s="22">
        <v>19</v>
      </c>
      <c r="C1372" s="22">
        <v>1573154</v>
      </c>
      <c r="F1372" s="23" t="s">
        <v>3684</v>
      </c>
      <c r="G1372" s="24">
        <v>0</v>
      </c>
      <c r="H1372" s="24">
        <v>0</v>
      </c>
    </row>
    <row r="1373" spans="1:8" x14ac:dyDescent="0.2">
      <c r="A1373" s="21" t="s">
        <v>1420</v>
      </c>
      <c r="B1373" s="22">
        <v>2</v>
      </c>
      <c r="C1373" s="22">
        <v>940000</v>
      </c>
      <c r="F1373" s="23" t="s">
        <v>2412</v>
      </c>
      <c r="G1373" s="24">
        <v>0</v>
      </c>
      <c r="H1373" s="24">
        <v>0</v>
      </c>
    </row>
    <row r="1374" spans="1:8" x14ac:dyDescent="0.2">
      <c r="A1374" s="21" t="s">
        <v>1421</v>
      </c>
      <c r="B1374" s="22">
        <v>11</v>
      </c>
      <c r="C1374" s="22">
        <v>13236667</v>
      </c>
      <c r="F1374" s="23" t="s">
        <v>2141</v>
      </c>
      <c r="G1374" s="24">
        <v>0</v>
      </c>
      <c r="H1374" s="24">
        <v>0</v>
      </c>
    </row>
    <row r="1375" spans="1:8" x14ac:dyDescent="0.2">
      <c r="A1375" s="21" t="s">
        <v>1422</v>
      </c>
      <c r="B1375" s="22">
        <v>9</v>
      </c>
      <c r="C1375" s="22">
        <v>2209091</v>
      </c>
      <c r="F1375" s="23" t="s">
        <v>3685</v>
      </c>
      <c r="G1375" s="24">
        <v>0</v>
      </c>
      <c r="H1375" s="24">
        <v>0</v>
      </c>
    </row>
    <row r="1376" spans="1:8" x14ac:dyDescent="0.2">
      <c r="A1376" s="21" t="s">
        <v>1423</v>
      </c>
      <c r="B1376" s="25">
        <v>0</v>
      </c>
      <c r="C1376" s="25">
        <v>0</v>
      </c>
      <c r="F1376" s="23" t="s">
        <v>1875</v>
      </c>
      <c r="G1376" s="24">
        <v>0</v>
      </c>
      <c r="H1376" s="24">
        <v>0</v>
      </c>
    </row>
    <row r="1377" spans="1:8" x14ac:dyDescent="0.2">
      <c r="A1377" s="21" t="s">
        <v>1424</v>
      </c>
      <c r="B1377" s="22">
        <v>4</v>
      </c>
      <c r="C1377" s="22">
        <v>2593006</v>
      </c>
      <c r="F1377" s="23" t="s">
        <v>3547</v>
      </c>
      <c r="G1377" s="24">
        <v>0</v>
      </c>
      <c r="H1377" s="24">
        <v>0</v>
      </c>
    </row>
    <row r="1378" spans="1:8" x14ac:dyDescent="0.2">
      <c r="A1378" s="21" t="s">
        <v>1425</v>
      </c>
      <c r="B1378" s="25">
        <v>0</v>
      </c>
      <c r="C1378" s="25">
        <v>0</v>
      </c>
      <c r="F1378" s="23" t="s">
        <v>3686</v>
      </c>
      <c r="G1378" s="24">
        <v>0</v>
      </c>
      <c r="H1378" s="24">
        <v>0</v>
      </c>
    </row>
    <row r="1379" spans="1:8" x14ac:dyDescent="0.2">
      <c r="A1379" s="21" t="s">
        <v>1426</v>
      </c>
      <c r="B1379" s="25">
        <v>0</v>
      </c>
      <c r="C1379" s="25">
        <v>0</v>
      </c>
      <c r="F1379" s="23" t="s">
        <v>1631</v>
      </c>
      <c r="G1379" s="24">
        <v>0</v>
      </c>
      <c r="H1379" s="24">
        <v>0</v>
      </c>
    </row>
    <row r="1380" spans="1:8" x14ac:dyDescent="0.2">
      <c r="A1380" s="21" t="s">
        <v>1427</v>
      </c>
      <c r="B1380" s="22">
        <v>1</v>
      </c>
      <c r="C1380" s="22">
        <v>14909090</v>
      </c>
      <c r="F1380" s="23" t="s">
        <v>3486</v>
      </c>
      <c r="G1380" s="24">
        <v>0</v>
      </c>
      <c r="H1380" s="24">
        <v>0</v>
      </c>
    </row>
    <row r="1381" spans="1:8" x14ac:dyDescent="0.2">
      <c r="A1381" s="21" t="s">
        <v>1428</v>
      </c>
      <c r="B1381" s="22">
        <v>10</v>
      </c>
      <c r="C1381" s="22">
        <v>9170163</v>
      </c>
      <c r="F1381" s="23" t="s">
        <v>3548</v>
      </c>
      <c r="G1381" s="24">
        <v>0</v>
      </c>
      <c r="H1381" s="24">
        <v>0</v>
      </c>
    </row>
    <row r="1382" spans="1:8" x14ac:dyDescent="0.2">
      <c r="A1382" s="21" t="s">
        <v>1429</v>
      </c>
      <c r="B1382" s="22">
        <v>4</v>
      </c>
      <c r="C1382" s="22">
        <v>1040000</v>
      </c>
      <c r="F1382" s="23" t="s">
        <v>3447</v>
      </c>
      <c r="G1382" s="24">
        <v>0</v>
      </c>
      <c r="H1382" s="24">
        <v>0</v>
      </c>
    </row>
    <row r="1383" spans="1:8" x14ac:dyDescent="0.2">
      <c r="A1383" s="21" t="s">
        <v>1430</v>
      </c>
      <c r="B1383" s="22">
        <v>1</v>
      </c>
      <c r="C1383" s="22">
        <v>1277273</v>
      </c>
      <c r="F1383" s="23" t="s">
        <v>3550</v>
      </c>
      <c r="G1383" s="24">
        <v>0</v>
      </c>
      <c r="H1383" s="24">
        <v>0</v>
      </c>
    </row>
    <row r="1384" spans="1:8" x14ac:dyDescent="0.2">
      <c r="A1384" s="21" t="s">
        <v>3784</v>
      </c>
      <c r="B1384" s="22">
        <v>857</v>
      </c>
      <c r="C1384" s="22">
        <v>38524826</v>
      </c>
      <c r="F1384" s="23" t="s">
        <v>3687</v>
      </c>
      <c r="G1384" s="24">
        <v>0</v>
      </c>
      <c r="H1384" s="24">
        <v>0</v>
      </c>
    </row>
    <row r="1385" spans="1:8" x14ac:dyDescent="0.2">
      <c r="A1385" s="21" t="s">
        <v>1432</v>
      </c>
      <c r="B1385" s="22">
        <v>10</v>
      </c>
      <c r="C1385" s="22">
        <v>63630</v>
      </c>
      <c r="F1385" s="23" t="s">
        <v>2811</v>
      </c>
      <c r="G1385" s="24">
        <v>0</v>
      </c>
      <c r="H1385" s="24">
        <v>0</v>
      </c>
    </row>
    <row r="1386" spans="1:8" x14ac:dyDescent="0.2">
      <c r="A1386" s="21" t="s">
        <v>1433</v>
      </c>
      <c r="B1386" s="22">
        <v>1</v>
      </c>
      <c r="C1386" s="22">
        <v>290909</v>
      </c>
      <c r="F1386" s="23" t="s">
        <v>2577</v>
      </c>
      <c r="G1386" s="24">
        <v>0</v>
      </c>
      <c r="H1386" s="24">
        <v>0</v>
      </c>
    </row>
    <row r="1387" spans="1:8" x14ac:dyDescent="0.2">
      <c r="A1387" s="21" t="s">
        <v>1434</v>
      </c>
      <c r="B1387" s="25">
        <v>0</v>
      </c>
      <c r="C1387" s="25">
        <v>0</v>
      </c>
      <c r="F1387" s="23" t="s">
        <v>3551</v>
      </c>
      <c r="G1387" s="24">
        <v>0</v>
      </c>
      <c r="H1387" s="24">
        <v>0</v>
      </c>
    </row>
    <row r="1388" spans="1:8" x14ac:dyDescent="0.2">
      <c r="A1388" s="21" t="s">
        <v>1435</v>
      </c>
      <c r="B1388" s="25">
        <v>0</v>
      </c>
      <c r="C1388" s="25">
        <v>0</v>
      </c>
      <c r="F1388" s="23" t="s">
        <v>3552</v>
      </c>
      <c r="G1388" s="24">
        <v>0</v>
      </c>
      <c r="H1388" s="24">
        <v>0</v>
      </c>
    </row>
    <row r="1389" spans="1:8" x14ac:dyDescent="0.2">
      <c r="A1389" s="21" t="s">
        <v>1436</v>
      </c>
      <c r="B1389" s="25">
        <v>0</v>
      </c>
      <c r="C1389" s="25">
        <v>0</v>
      </c>
      <c r="F1389" s="23" t="s">
        <v>3553</v>
      </c>
      <c r="G1389" s="24">
        <v>0</v>
      </c>
      <c r="H1389" s="24">
        <v>0</v>
      </c>
    </row>
    <row r="1390" spans="1:8" x14ac:dyDescent="0.2">
      <c r="A1390" s="21" t="s">
        <v>1437</v>
      </c>
      <c r="B1390" s="22">
        <v>1</v>
      </c>
      <c r="C1390" s="22">
        <v>15454545</v>
      </c>
      <c r="F1390" s="23" t="s">
        <v>3403</v>
      </c>
      <c r="G1390" s="24">
        <v>0</v>
      </c>
      <c r="H1390" s="24">
        <v>0</v>
      </c>
    </row>
    <row r="1391" spans="1:8" x14ac:dyDescent="0.2">
      <c r="A1391" s="21" t="s">
        <v>1438</v>
      </c>
      <c r="B1391" s="25">
        <v>0</v>
      </c>
      <c r="C1391" s="25">
        <v>0</v>
      </c>
      <c r="F1391" s="23" t="s">
        <v>2636</v>
      </c>
      <c r="G1391" s="24">
        <v>0</v>
      </c>
      <c r="H1391" s="24">
        <v>0</v>
      </c>
    </row>
    <row r="1392" spans="1:8" x14ac:dyDescent="0.2">
      <c r="A1392" s="21" t="s">
        <v>1439</v>
      </c>
      <c r="B1392" s="25">
        <v>0</v>
      </c>
      <c r="C1392" s="25">
        <v>0</v>
      </c>
      <c r="F1392" s="23" t="s">
        <v>3417</v>
      </c>
      <c r="G1392" s="24">
        <v>0</v>
      </c>
      <c r="H1392" s="24">
        <v>0</v>
      </c>
    </row>
    <row r="1393" spans="1:8" x14ac:dyDescent="0.2">
      <c r="A1393" s="21" t="s">
        <v>1440</v>
      </c>
      <c r="B1393" s="25">
        <v>0</v>
      </c>
      <c r="C1393" s="25">
        <v>0</v>
      </c>
      <c r="F1393" s="23" t="s">
        <v>3487</v>
      </c>
      <c r="G1393" s="24">
        <v>0</v>
      </c>
      <c r="H1393" s="24">
        <v>0</v>
      </c>
    </row>
    <row r="1394" spans="1:8" x14ac:dyDescent="0.2">
      <c r="A1394" s="21" t="s">
        <v>1441</v>
      </c>
      <c r="B1394" s="25">
        <v>0</v>
      </c>
      <c r="C1394" s="25">
        <v>0</v>
      </c>
      <c r="F1394" s="23" t="s">
        <v>3554</v>
      </c>
      <c r="G1394" s="24">
        <v>1</v>
      </c>
      <c r="H1394" s="24">
        <v>19727272</v>
      </c>
    </row>
    <row r="1395" spans="1:8" x14ac:dyDescent="0.2">
      <c r="A1395" s="21" t="s">
        <v>1442</v>
      </c>
      <c r="B1395" s="22">
        <v>9</v>
      </c>
      <c r="C1395" s="22">
        <v>2168181</v>
      </c>
      <c r="F1395" s="23" t="s">
        <v>3688</v>
      </c>
      <c r="G1395" s="24">
        <v>0</v>
      </c>
      <c r="H1395" s="24">
        <v>0</v>
      </c>
    </row>
    <row r="1396" spans="1:8" x14ac:dyDescent="0.2">
      <c r="A1396" s="21" t="s">
        <v>1443</v>
      </c>
      <c r="B1396" s="22">
        <v>9</v>
      </c>
      <c r="C1396" s="22">
        <v>1493177</v>
      </c>
      <c r="F1396" s="23" t="s">
        <v>930</v>
      </c>
      <c r="G1396" s="24">
        <v>28</v>
      </c>
      <c r="H1396" s="24">
        <v>5854520</v>
      </c>
    </row>
    <row r="1397" spans="1:8" x14ac:dyDescent="0.2">
      <c r="A1397" s="21" t="s">
        <v>1444</v>
      </c>
      <c r="B1397" s="22">
        <v>38</v>
      </c>
      <c r="C1397" s="22">
        <v>2694546</v>
      </c>
      <c r="F1397" s="23" t="s">
        <v>3689</v>
      </c>
      <c r="G1397" s="24">
        <v>0</v>
      </c>
      <c r="H1397" s="24">
        <v>0</v>
      </c>
    </row>
    <row r="1398" spans="1:8" x14ac:dyDescent="0.2">
      <c r="A1398" s="21" t="s">
        <v>1445</v>
      </c>
      <c r="B1398" s="22">
        <v>18</v>
      </c>
      <c r="C1398" s="22">
        <v>5578514</v>
      </c>
      <c r="F1398" s="23" t="s">
        <v>3690</v>
      </c>
      <c r="G1398" s="24">
        <v>0</v>
      </c>
      <c r="H1398" s="24">
        <v>0</v>
      </c>
    </row>
    <row r="1399" spans="1:8" x14ac:dyDescent="0.2">
      <c r="A1399" s="21" t="s">
        <v>1446</v>
      </c>
      <c r="B1399" s="25">
        <v>0</v>
      </c>
      <c r="C1399" s="25">
        <v>0</v>
      </c>
      <c r="F1399" s="23" t="s">
        <v>3691</v>
      </c>
      <c r="G1399" s="24">
        <v>0</v>
      </c>
      <c r="H1399" s="24">
        <v>0</v>
      </c>
    </row>
    <row r="1400" spans="1:8" x14ac:dyDescent="0.2">
      <c r="A1400" s="21" t="s">
        <v>1447</v>
      </c>
      <c r="B1400" s="25">
        <v>0</v>
      </c>
      <c r="C1400" s="25">
        <v>0</v>
      </c>
      <c r="F1400" s="23" t="s">
        <v>3692</v>
      </c>
      <c r="G1400" s="24">
        <v>2</v>
      </c>
      <c r="H1400" s="24">
        <v>18909090</v>
      </c>
    </row>
    <row r="1401" spans="1:8" x14ac:dyDescent="0.2">
      <c r="A1401" s="21" t="s">
        <v>1448</v>
      </c>
      <c r="B1401" s="25">
        <v>0</v>
      </c>
      <c r="C1401" s="25">
        <v>0</v>
      </c>
      <c r="F1401" s="23" t="s">
        <v>3555</v>
      </c>
      <c r="G1401" s="24">
        <v>0</v>
      </c>
      <c r="H1401" s="24">
        <v>0</v>
      </c>
    </row>
    <row r="1402" spans="1:8" x14ac:dyDescent="0.2">
      <c r="A1402" s="21" t="s">
        <v>1449</v>
      </c>
      <c r="B1402" s="22">
        <v>1</v>
      </c>
      <c r="C1402" s="22">
        <v>350000</v>
      </c>
      <c r="F1402" s="23" t="s">
        <v>3556</v>
      </c>
      <c r="G1402" s="24">
        <v>0</v>
      </c>
      <c r="H1402" s="24">
        <v>0</v>
      </c>
    </row>
    <row r="1403" spans="1:8" x14ac:dyDescent="0.2">
      <c r="A1403" s="21" t="s">
        <v>1450</v>
      </c>
      <c r="B1403" s="22">
        <v>6</v>
      </c>
      <c r="C1403" s="22">
        <v>1200000</v>
      </c>
      <c r="F1403" s="23" t="s">
        <v>2248</v>
      </c>
      <c r="G1403" s="24">
        <v>0</v>
      </c>
      <c r="H1403" s="24">
        <v>0</v>
      </c>
    </row>
    <row r="1404" spans="1:8" x14ac:dyDescent="0.2">
      <c r="A1404" s="21" t="s">
        <v>1451</v>
      </c>
      <c r="B1404" s="22">
        <v>1</v>
      </c>
      <c r="C1404" s="22">
        <v>2627273</v>
      </c>
      <c r="F1404" s="23" t="s">
        <v>3693</v>
      </c>
      <c r="G1404" s="24">
        <v>0</v>
      </c>
      <c r="H1404" s="24">
        <v>0</v>
      </c>
    </row>
    <row r="1405" spans="1:8" x14ac:dyDescent="0.2">
      <c r="A1405" s="21" t="s">
        <v>1452</v>
      </c>
      <c r="B1405" s="25">
        <v>0</v>
      </c>
      <c r="C1405" s="25">
        <v>0</v>
      </c>
      <c r="F1405" s="23" t="s">
        <v>3399</v>
      </c>
      <c r="G1405" s="24">
        <v>0</v>
      </c>
      <c r="H1405" s="24">
        <v>0</v>
      </c>
    </row>
    <row r="1406" spans="1:8" x14ac:dyDescent="0.2">
      <c r="A1406" s="21" t="s">
        <v>1453</v>
      </c>
      <c r="B1406" s="25">
        <v>0</v>
      </c>
      <c r="C1406" s="25">
        <v>0</v>
      </c>
      <c r="F1406" s="23" t="s">
        <v>3694</v>
      </c>
      <c r="G1406" s="24">
        <v>5</v>
      </c>
      <c r="H1406" s="24">
        <v>96454542</v>
      </c>
    </row>
    <row r="1407" spans="1:8" x14ac:dyDescent="0.2">
      <c r="A1407" s="21" t="s">
        <v>1454</v>
      </c>
      <c r="B1407" s="25">
        <v>0</v>
      </c>
      <c r="C1407" s="25">
        <v>0</v>
      </c>
      <c r="F1407" s="23" t="s">
        <v>3695</v>
      </c>
      <c r="G1407" s="24">
        <v>0</v>
      </c>
      <c r="H1407" s="24">
        <v>0</v>
      </c>
    </row>
    <row r="1408" spans="1:8" x14ac:dyDescent="0.2">
      <c r="A1408" s="21" t="s">
        <v>1455</v>
      </c>
      <c r="B1408" s="25">
        <v>0</v>
      </c>
      <c r="C1408" s="25">
        <v>0</v>
      </c>
      <c r="F1408" s="23" t="s">
        <v>3696</v>
      </c>
      <c r="G1408" s="24">
        <v>0</v>
      </c>
      <c r="H1408" s="24">
        <v>0</v>
      </c>
    </row>
    <row r="1409" spans="1:8" x14ac:dyDescent="0.2">
      <c r="A1409" s="21" t="s">
        <v>1456</v>
      </c>
      <c r="B1409" s="22">
        <v>43</v>
      </c>
      <c r="C1409" s="22">
        <v>58982836</v>
      </c>
      <c r="F1409" s="23" t="s">
        <v>3697</v>
      </c>
      <c r="G1409" s="24">
        <v>15</v>
      </c>
      <c r="H1409" s="24">
        <v>2989901</v>
      </c>
    </row>
    <row r="1410" spans="1:8" x14ac:dyDescent="0.2">
      <c r="A1410" s="21" t="s">
        <v>1457</v>
      </c>
      <c r="B1410" s="22">
        <v>1</v>
      </c>
      <c r="C1410" s="22">
        <v>1330000</v>
      </c>
      <c r="F1410" s="23" t="s">
        <v>3511</v>
      </c>
      <c r="G1410" s="24">
        <v>80</v>
      </c>
      <c r="H1410" s="24">
        <v>6836320</v>
      </c>
    </row>
    <row r="1411" spans="1:8" x14ac:dyDescent="0.2">
      <c r="A1411" s="21" t="s">
        <v>1458</v>
      </c>
      <c r="B1411" s="22">
        <v>6</v>
      </c>
      <c r="C1411" s="22">
        <v>7082423</v>
      </c>
      <c r="F1411" s="23" t="s">
        <v>3698</v>
      </c>
      <c r="G1411" s="24">
        <v>0</v>
      </c>
      <c r="H1411" s="24">
        <v>0</v>
      </c>
    </row>
    <row r="1412" spans="1:8" x14ac:dyDescent="0.2">
      <c r="A1412" s="21" t="s">
        <v>1459</v>
      </c>
      <c r="B1412" s="25">
        <v>0</v>
      </c>
      <c r="C1412" s="25">
        <v>0</v>
      </c>
      <c r="F1412" s="23" t="s">
        <v>3699</v>
      </c>
      <c r="G1412" s="24">
        <v>0</v>
      </c>
      <c r="H1412" s="24">
        <v>0</v>
      </c>
    </row>
    <row r="1413" spans="1:8" x14ac:dyDescent="0.2">
      <c r="A1413" s="21" t="s">
        <v>1460</v>
      </c>
      <c r="B1413" s="25">
        <v>0</v>
      </c>
      <c r="C1413" s="25">
        <v>0</v>
      </c>
      <c r="F1413" s="23" t="s">
        <v>3512</v>
      </c>
      <c r="G1413" s="24">
        <v>0</v>
      </c>
      <c r="H1413" s="24">
        <v>0</v>
      </c>
    </row>
    <row r="1414" spans="1:8" x14ac:dyDescent="0.2">
      <c r="A1414" s="21" t="s">
        <v>1461</v>
      </c>
      <c r="B1414" s="25">
        <v>0</v>
      </c>
      <c r="C1414" s="25">
        <v>0</v>
      </c>
      <c r="F1414" s="23" t="s">
        <v>3557</v>
      </c>
      <c r="G1414" s="24">
        <v>0</v>
      </c>
      <c r="H1414" s="24">
        <v>0</v>
      </c>
    </row>
    <row r="1415" spans="1:8" x14ac:dyDescent="0.2">
      <c r="A1415" s="21" t="s">
        <v>1462</v>
      </c>
      <c r="B1415" s="25">
        <v>0</v>
      </c>
      <c r="C1415" s="25">
        <v>0</v>
      </c>
      <c r="F1415" s="23" t="s">
        <v>3558</v>
      </c>
      <c r="G1415" s="24">
        <v>0</v>
      </c>
      <c r="H1415" s="24">
        <v>0</v>
      </c>
    </row>
    <row r="1416" spans="1:8" x14ac:dyDescent="0.2">
      <c r="A1416" s="21" t="s">
        <v>1463</v>
      </c>
      <c r="B1416" s="25">
        <v>0</v>
      </c>
      <c r="C1416" s="25">
        <v>0</v>
      </c>
      <c r="F1416" s="23" t="s">
        <v>3459</v>
      </c>
      <c r="G1416" s="24">
        <v>0</v>
      </c>
      <c r="H1416" s="24">
        <v>0</v>
      </c>
    </row>
    <row r="1417" spans="1:8" x14ac:dyDescent="0.2">
      <c r="A1417" s="21" t="s">
        <v>3803</v>
      </c>
      <c r="B1417" s="25">
        <v>0</v>
      </c>
      <c r="C1417" s="25">
        <v>0</v>
      </c>
      <c r="F1417" s="23" t="s">
        <v>3559</v>
      </c>
      <c r="G1417" s="24">
        <v>0</v>
      </c>
      <c r="H1417" s="24">
        <v>0</v>
      </c>
    </row>
    <row r="1418" spans="1:8" x14ac:dyDescent="0.2">
      <c r="A1418" s="21" t="s">
        <v>1466</v>
      </c>
      <c r="B1418" s="22">
        <v>4</v>
      </c>
      <c r="C1418" s="22">
        <v>3345452</v>
      </c>
      <c r="F1418" s="23" t="s">
        <v>3700</v>
      </c>
      <c r="G1418" s="24">
        <v>0</v>
      </c>
      <c r="H1418" s="24">
        <v>0</v>
      </c>
    </row>
    <row r="1419" spans="1:8" x14ac:dyDescent="0.2">
      <c r="A1419" s="21" t="s">
        <v>1467</v>
      </c>
      <c r="B1419" s="22">
        <v>4</v>
      </c>
      <c r="C1419" s="22">
        <v>4810908</v>
      </c>
      <c r="F1419" s="23" t="s">
        <v>3560</v>
      </c>
      <c r="G1419" s="24">
        <v>9</v>
      </c>
      <c r="H1419" s="24">
        <v>41870450</v>
      </c>
    </row>
    <row r="1420" spans="1:8" x14ac:dyDescent="0.2">
      <c r="A1420" s="21" t="s">
        <v>1468</v>
      </c>
      <c r="B1420" s="22">
        <v>60</v>
      </c>
      <c r="C1420" s="22">
        <v>11900061</v>
      </c>
      <c r="F1420" s="23" t="s">
        <v>3561</v>
      </c>
      <c r="G1420" s="24">
        <v>3</v>
      </c>
      <c r="H1420" s="24">
        <v>5972727</v>
      </c>
    </row>
    <row r="1421" spans="1:8" x14ac:dyDescent="0.2">
      <c r="A1421" s="21" t="s">
        <v>1469</v>
      </c>
      <c r="B1421" s="22">
        <v>1</v>
      </c>
      <c r="C1421" s="22">
        <v>1202727</v>
      </c>
      <c r="F1421" s="23" t="s">
        <v>3562</v>
      </c>
      <c r="G1421" s="24">
        <v>0</v>
      </c>
      <c r="H1421" s="24">
        <v>0</v>
      </c>
    </row>
    <row r="1422" spans="1:8" x14ac:dyDescent="0.2">
      <c r="A1422" s="21" t="s">
        <v>1470</v>
      </c>
      <c r="B1422" s="22">
        <v>1</v>
      </c>
      <c r="C1422" s="22">
        <v>150000</v>
      </c>
      <c r="F1422" s="23" t="s">
        <v>1418</v>
      </c>
      <c r="G1422" s="24">
        <v>0</v>
      </c>
      <c r="H1422" s="24">
        <v>0</v>
      </c>
    </row>
    <row r="1423" spans="1:8" x14ac:dyDescent="0.2">
      <c r="A1423" s="21" t="s">
        <v>1471</v>
      </c>
      <c r="B1423" s="22">
        <v>38</v>
      </c>
      <c r="C1423" s="22">
        <v>21110715</v>
      </c>
      <c r="F1423" s="23" t="s">
        <v>3563</v>
      </c>
      <c r="G1423" s="24">
        <v>0</v>
      </c>
      <c r="H1423" s="24">
        <v>0</v>
      </c>
    </row>
    <row r="1424" spans="1:8" x14ac:dyDescent="0.2">
      <c r="A1424" s="21" t="s">
        <v>1472</v>
      </c>
      <c r="B1424" s="25">
        <v>0</v>
      </c>
      <c r="C1424" s="25">
        <v>0</v>
      </c>
      <c r="F1424" s="23" t="s">
        <v>3701</v>
      </c>
      <c r="G1424" s="24">
        <v>0</v>
      </c>
      <c r="H1424" s="24">
        <v>0</v>
      </c>
    </row>
    <row r="1425" spans="1:8" x14ac:dyDescent="0.2">
      <c r="A1425" s="21" t="s">
        <v>1473</v>
      </c>
      <c r="B1425" s="25">
        <v>0</v>
      </c>
      <c r="C1425" s="25">
        <v>0</v>
      </c>
      <c r="F1425" s="23" t="s">
        <v>3564</v>
      </c>
      <c r="G1425" s="24">
        <v>0</v>
      </c>
      <c r="H1425" s="24">
        <v>0</v>
      </c>
    </row>
    <row r="1426" spans="1:8" x14ac:dyDescent="0.2">
      <c r="A1426" s="21" t="s">
        <v>1474</v>
      </c>
      <c r="B1426" s="25">
        <v>0</v>
      </c>
      <c r="C1426" s="25">
        <v>0</v>
      </c>
      <c r="F1426" s="23" t="s">
        <v>3702</v>
      </c>
      <c r="G1426" s="24">
        <v>0</v>
      </c>
      <c r="H1426" s="24">
        <v>0</v>
      </c>
    </row>
    <row r="1427" spans="1:8" x14ac:dyDescent="0.2">
      <c r="A1427" s="21" t="s">
        <v>1475</v>
      </c>
      <c r="B1427" s="22">
        <v>42</v>
      </c>
      <c r="C1427" s="22">
        <v>13211948</v>
      </c>
      <c r="F1427" s="23" t="s">
        <v>3703</v>
      </c>
      <c r="G1427" s="24">
        <v>2</v>
      </c>
      <c r="H1427" s="24">
        <v>30236363</v>
      </c>
    </row>
    <row r="1428" spans="1:8" x14ac:dyDescent="0.2">
      <c r="A1428" s="21" t="s">
        <v>1476</v>
      </c>
      <c r="B1428" s="25">
        <v>0</v>
      </c>
      <c r="C1428" s="25">
        <v>0</v>
      </c>
      <c r="F1428" s="23" t="s">
        <v>3565</v>
      </c>
      <c r="G1428" s="24">
        <v>0</v>
      </c>
      <c r="H1428" s="24">
        <v>0</v>
      </c>
    </row>
    <row r="1429" spans="1:8" x14ac:dyDescent="0.2">
      <c r="A1429" s="21" t="s">
        <v>1477</v>
      </c>
      <c r="B1429" s="25">
        <v>0</v>
      </c>
      <c r="C1429" s="25">
        <v>0</v>
      </c>
      <c r="F1429" s="23" t="s">
        <v>2445</v>
      </c>
      <c r="G1429" s="24">
        <v>0</v>
      </c>
      <c r="H1429" s="24">
        <v>0</v>
      </c>
    </row>
    <row r="1430" spans="1:8" x14ac:dyDescent="0.2">
      <c r="A1430" s="21" t="s">
        <v>1478</v>
      </c>
      <c r="B1430" s="25">
        <v>0</v>
      </c>
      <c r="C1430" s="25">
        <v>0</v>
      </c>
      <c r="F1430" s="23" t="s">
        <v>3704</v>
      </c>
      <c r="G1430" s="24">
        <v>0</v>
      </c>
      <c r="H1430" s="24">
        <v>0</v>
      </c>
    </row>
    <row r="1431" spans="1:8" x14ac:dyDescent="0.2">
      <c r="A1431" s="21" t="s">
        <v>1479</v>
      </c>
      <c r="B1431" s="25">
        <v>0</v>
      </c>
      <c r="C1431" s="25">
        <v>0</v>
      </c>
      <c r="F1431" s="23" t="s">
        <v>3705</v>
      </c>
      <c r="G1431" s="24">
        <v>0</v>
      </c>
      <c r="H1431" s="24">
        <v>0</v>
      </c>
    </row>
    <row r="1432" spans="1:8" x14ac:dyDescent="0.2">
      <c r="A1432" s="21" t="s">
        <v>1480</v>
      </c>
      <c r="B1432" s="25">
        <v>0</v>
      </c>
      <c r="C1432" s="25">
        <v>0</v>
      </c>
      <c r="F1432" s="23" t="s">
        <v>3706</v>
      </c>
      <c r="G1432" s="24">
        <v>0</v>
      </c>
      <c r="H1432" s="24">
        <v>0</v>
      </c>
    </row>
    <row r="1433" spans="1:8" x14ac:dyDescent="0.2">
      <c r="A1433" s="21" t="s">
        <v>1481</v>
      </c>
      <c r="B1433" s="25">
        <v>0</v>
      </c>
      <c r="C1433" s="25">
        <v>0</v>
      </c>
      <c r="F1433" s="23" t="s">
        <v>3707</v>
      </c>
      <c r="G1433" s="24">
        <v>1</v>
      </c>
      <c r="H1433" s="24">
        <v>20445455</v>
      </c>
    </row>
    <row r="1434" spans="1:8" x14ac:dyDescent="0.2">
      <c r="A1434" s="21" t="s">
        <v>1482</v>
      </c>
      <c r="B1434" s="22">
        <v>1</v>
      </c>
      <c r="C1434" s="22">
        <v>945454</v>
      </c>
      <c r="F1434" s="23" t="s">
        <v>3566</v>
      </c>
      <c r="G1434" s="24">
        <v>2</v>
      </c>
      <c r="H1434" s="24">
        <v>44800000</v>
      </c>
    </row>
    <row r="1435" spans="1:8" x14ac:dyDescent="0.2">
      <c r="A1435" s="21" t="s">
        <v>1483</v>
      </c>
      <c r="B1435" s="22">
        <v>51</v>
      </c>
      <c r="C1435" s="22">
        <v>21956025</v>
      </c>
      <c r="F1435" s="23" t="s">
        <v>3513</v>
      </c>
      <c r="G1435" s="24">
        <v>3</v>
      </c>
      <c r="H1435" s="24">
        <v>41163067</v>
      </c>
    </row>
    <row r="1436" spans="1:8" x14ac:dyDescent="0.2">
      <c r="A1436" s="21" t="s">
        <v>1484</v>
      </c>
      <c r="B1436" s="22">
        <v>2</v>
      </c>
      <c r="C1436" s="22">
        <v>520000</v>
      </c>
      <c r="F1436" s="23" t="s">
        <v>3708</v>
      </c>
      <c r="G1436" s="24">
        <v>0</v>
      </c>
      <c r="H1436" s="24">
        <v>0</v>
      </c>
    </row>
    <row r="1437" spans="1:8" x14ac:dyDescent="0.2">
      <c r="A1437" s="21" t="s">
        <v>1485</v>
      </c>
      <c r="B1437" s="22">
        <v>1</v>
      </c>
      <c r="C1437" s="22">
        <v>180910</v>
      </c>
      <c r="F1437" s="23" t="s">
        <v>3709</v>
      </c>
      <c r="G1437" s="24">
        <v>0</v>
      </c>
      <c r="H1437" s="24">
        <v>0</v>
      </c>
    </row>
    <row r="1438" spans="1:8" x14ac:dyDescent="0.2">
      <c r="A1438" s="21" t="s">
        <v>1486</v>
      </c>
      <c r="B1438" s="22">
        <v>45</v>
      </c>
      <c r="C1438" s="22">
        <v>10896688</v>
      </c>
      <c r="F1438" s="23" t="s">
        <v>3488</v>
      </c>
      <c r="G1438" s="24">
        <v>11</v>
      </c>
      <c r="H1438" s="24">
        <v>6480581</v>
      </c>
    </row>
    <row r="1439" spans="1:8" x14ac:dyDescent="0.2">
      <c r="A1439" s="21" t="s">
        <v>1487</v>
      </c>
      <c r="B1439" s="22">
        <v>29</v>
      </c>
      <c r="C1439" s="22">
        <v>2425455</v>
      </c>
      <c r="F1439" s="23" t="s">
        <v>3489</v>
      </c>
      <c r="G1439" s="24">
        <v>0</v>
      </c>
      <c r="H1439" s="24">
        <v>0</v>
      </c>
    </row>
    <row r="1440" spans="1:8" x14ac:dyDescent="0.2">
      <c r="A1440" s="21" t="s">
        <v>1488</v>
      </c>
      <c r="B1440" s="22">
        <v>6</v>
      </c>
      <c r="C1440" s="22">
        <v>981816</v>
      </c>
      <c r="F1440" s="23" t="s">
        <v>3514</v>
      </c>
      <c r="G1440" s="24">
        <v>4</v>
      </c>
      <c r="H1440" s="24">
        <v>941818</v>
      </c>
    </row>
    <row r="1441" spans="1:8" x14ac:dyDescent="0.2">
      <c r="A1441" s="21" t="s">
        <v>1489</v>
      </c>
      <c r="B1441" s="22">
        <v>29</v>
      </c>
      <c r="C1441" s="22">
        <v>71181805</v>
      </c>
      <c r="F1441" s="23" t="s">
        <v>3567</v>
      </c>
      <c r="G1441" s="24">
        <v>0</v>
      </c>
      <c r="H1441" s="24">
        <v>0</v>
      </c>
    </row>
    <row r="1442" spans="1:8" x14ac:dyDescent="0.2">
      <c r="A1442" s="21" t="s">
        <v>1490</v>
      </c>
      <c r="B1442" s="22">
        <v>2</v>
      </c>
      <c r="C1442" s="22">
        <v>400000</v>
      </c>
      <c r="F1442" s="23" t="s">
        <v>3710</v>
      </c>
      <c r="G1442" s="24">
        <v>0</v>
      </c>
      <c r="H1442" s="24">
        <v>0</v>
      </c>
    </row>
    <row r="1443" spans="1:8" x14ac:dyDescent="0.2">
      <c r="A1443" s="21" t="s">
        <v>1491</v>
      </c>
      <c r="B1443" s="22">
        <v>2</v>
      </c>
      <c r="C1443" s="22">
        <v>400000</v>
      </c>
      <c r="F1443" s="23" t="s">
        <v>3490</v>
      </c>
      <c r="G1443" s="24">
        <v>30</v>
      </c>
      <c r="H1443" s="24">
        <v>22363620</v>
      </c>
    </row>
    <row r="1444" spans="1:8" x14ac:dyDescent="0.2">
      <c r="A1444" s="21" t="s">
        <v>1492</v>
      </c>
      <c r="B1444" s="22">
        <v>32</v>
      </c>
      <c r="C1444" s="22">
        <v>9745440</v>
      </c>
      <c r="F1444" s="23" t="s">
        <v>3515</v>
      </c>
      <c r="G1444" s="24">
        <v>0</v>
      </c>
      <c r="H1444" s="24">
        <v>0</v>
      </c>
    </row>
    <row r="1445" spans="1:8" x14ac:dyDescent="0.2">
      <c r="A1445" s="21" t="s">
        <v>1493</v>
      </c>
      <c r="B1445" s="22">
        <v>7</v>
      </c>
      <c r="C1445" s="22">
        <v>3908541</v>
      </c>
      <c r="F1445" s="23" t="s">
        <v>3711</v>
      </c>
      <c r="G1445" s="24">
        <v>0</v>
      </c>
      <c r="H1445" s="24">
        <v>0</v>
      </c>
    </row>
    <row r="1446" spans="1:8" x14ac:dyDescent="0.2">
      <c r="A1446" s="21" t="s">
        <v>1494</v>
      </c>
      <c r="B1446" s="22">
        <v>13</v>
      </c>
      <c r="C1446" s="22">
        <v>3560079</v>
      </c>
      <c r="F1446" s="23" t="s">
        <v>3712</v>
      </c>
      <c r="G1446" s="24">
        <v>0</v>
      </c>
      <c r="H1446" s="24">
        <v>0</v>
      </c>
    </row>
    <row r="1447" spans="1:8" x14ac:dyDescent="0.2">
      <c r="A1447" s="21" t="s">
        <v>1495</v>
      </c>
      <c r="B1447" s="25">
        <v>0</v>
      </c>
      <c r="C1447" s="25">
        <v>0</v>
      </c>
      <c r="F1447" s="23" t="s">
        <v>3713</v>
      </c>
      <c r="G1447" s="24">
        <v>0</v>
      </c>
      <c r="H1447" s="24">
        <v>0</v>
      </c>
    </row>
    <row r="1448" spans="1:8" x14ac:dyDescent="0.2">
      <c r="A1448" s="21" t="s">
        <v>1496</v>
      </c>
      <c r="B1448" s="22">
        <v>1</v>
      </c>
      <c r="C1448" s="22">
        <v>350000</v>
      </c>
      <c r="F1448" s="23" t="s">
        <v>3622</v>
      </c>
      <c r="G1448" s="24">
        <v>1</v>
      </c>
      <c r="H1448" s="24">
        <v>2420000</v>
      </c>
    </row>
    <row r="1449" spans="1:8" x14ac:dyDescent="0.2">
      <c r="A1449" s="21" t="s">
        <v>1497</v>
      </c>
      <c r="B1449" s="25">
        <v>0</v>
      </c>
      <c r="C1449" s="25">
        <v>0</v>
      </c>
      <c r="F1449" s="23" t="s">
        <v>2245</v>
      </c>
      <c r="G1449" s="24">
        <v>0</v>
      </c>
      <c r="H1449" s="24">
        <v>0</v>
      </c>
    </row>
    <row r="1450" spans="1:8" x14ac:dyDescent="0.2">
      <c r="A1450" s="21" t="s">
        <v>1498</v>
      </c>
      <c r="B1450" s="22">
        <v>8</v>
      </c>
      <c r="C1450" s="22">
        <v>85040000</v>
      </c>
      <c r="F1450" s="23" t="s">
        <v>3714</v>
      </c>
      <c r="G1450" s="24">
        <v>5</v>
      </c>
      <c r="H1450" s="24">
        <v>3925000</v>
      </c>
    </row>
    <row r="1451" spans="1:8" x14ac:dyDescent="0.2">
      <c r="A1451" s="21" t="s">
        <v>1499</v>
      </c>
      <c r="B1451" s="22">
        <v>7</v>
      </c>
      <c r="C1451" s="22">
        <v>3463089</v>
      </c>
      <c r="F1451" s="23" t="s">
        <v>3715</v>
      </c>
      <c r="G1451" s="24">
        <v>0</v>
      </c>
      <c r="H1451" s="24">
        <v>0</v>
      </c>
    </row>
    <row r="1452" spans="1:8" x14ac:dyDescent="0.2">
      <c r="A1452" s="21" t="s">
        <v>1500</v>
      </c>
      <c r="B1452" s="22">
        <v>4</v>
      </c>
      <c r="C1452" s="22">
        <v>2197088</v>
      </c>
      <c r="F1452" s="23" t="s">
        <v>3716</v>
      </c>
      <c r="G1452" s="24">
        <v>0</v>
      </c>
      <c r="H1452" s="24">
        <v>0</v>
      </c>
    </row>
    <row r="1453" spans="1:8" x14ac:dyDescent="0.2">
      <c r="A1453" s="21" t="s">
        <v>1501</v>
      </c>
      <c r="B1453" s="22">
        <v>5</v>
      </c>
      <c r="C1453" s="22">
        <v>2350000</v>
      </c>
      <c r="F1453" s="23" t="s">
        <v>3717</v>
      </c>
      <c r="G1453" s="24">
        <v>2</v>
      </c>
      <c r="H1453" s="24">
        <v>163636</v>
      </c>
    </row>
    <row r="1454" spans="1:8" x14ac:dyDescent="0.2">
      <c r="A1454" s="21" t="s">
        <v>1502</v>
      </c>
      <c r="B1454" s="22">
        <v>55</v>
      </c>
      <c r="C1454" s="22">
        <v>18425000</v>
      </c>
      <c r="F1454" s="23" t="s">
        <v>3448</v>
      </c>
      <c r="G1454" s="24">
        <v>0</v>
      </c>
      <c r="H1454" s="24">
        <v>0</v>
      </c>
    </row>
    <row r="1455" spans="1:8" x14ac:dyDescent="0.2">
      <c r="A1455" s="21" t="s">
        <v>1503</v>
      </c>
      <c r="B1455" s="22">
        <v>10</v>
      </c>
      <c r="C1455" s="22">
        <v>3755450</v>
      </c>
      <c r="F1455" s="23" t="s">
        <v>3568</v>
      </c>
      <c r="G1455" s="24">
        <v>0</v>
      </c>
      <c r="H1455" s="24">
        <v>0</v>
      </c>
    </row>
    <row r="1456" spans="1:8" x14ac:dyDescent="0.2">
      <c r="A1456" s="21" t="s">
        <v>1504</v>
      </c>
      <c r="B1456" s="25">
        <v>0</v>
      </c>
      <c r="C1456" s="25">
        <v>0</v>
      </c>
      <c r="F1456" s="23" t="s">
        <v>3718</v>
      </c>
      <c r="G1456" s="24">
        <v>0</v>
      </c>
      <c r="H1456" s="24">
        <v>0</v>
      </c>
    </row>
    <row r="1457" spans="1:8" x14ac:dyDescent="0.2">
      <c r="A1457" s="21" t="s">
        <v>1506</v>
      </c>
      <c r="B1457" s="25">
        <v>0</v>
      </c>
      <c r="C1457" s="25">
        <v>0</v>
      </c>
      <c r="F1457" s="23" t="s">
        <v>3719</v>
      </c>
      <c r="G1457" s="24">
        <v>0</v>
      </c>
      <c r="H1457" s="24">
        <v>0</v>
      </c>
    </row>
    <row r="1458" spans="1:8" x14ac:dyDescent="0.2">
      <c r="A1458" s="21" t="s">
        <v>1507</v>
      </c>
      <c r="B1458" s="25">
        <v>0</v>
      </c>
      <c r="C1458" s="25">
        <v>0</v>
      </c>
      <c r="F1458" s="23" t="s">
        <v>3421</v>
      </c>
      <c r="G1458" s="24">
        <v>0</v>
      </c>
      <c r="H1458" s="24">
        <v>0</v>
      </c>
    </row>
    <row r="1459" spans="1:8" x14ac:dyDescent="0.2">
      <c r="A1459" s="21" t="s">
        <v>1508</v>
      </c>
      <c r="B1459" s="25">
        <v>0</v>
      </c>
      <c r="C1459" s="25">
        <v>0</v>
      </c>
      <c r="F1459" s="23" t="s">
        <v>3720</v>
      </c>
      <c r="G1459" s="24">
        <v>0</v>
      </c>
      <c r="H1459" s="24">
        <v>0</v>
      </c>
    </row>
    <row r="1460" spans="1:8" x14ac:dyDescent="0.2">
      <c r="A1460" s="21" t="s">
        <v>1509</v>
      </c>
      <c r="B1460" s="22">
        <v>4</v>
      </c>
      <c r="C1460" s="22">
        <v>6290908</v>
      </c>
      <c r="F1460" s="23" t="s">
        <v>3721</v>
      </c>
      <c r="G1460" s="24">
        <v>0</v>
      </c>
      <c r="H1460" s="24">
        <v>0</v>
      </c>
    </row>
    <row r="1461" spans="1:8" x14ac:dyDescent="0.2">
      <c r="A1461" s="21" t="s">
        <v>1510</v>
      </c>
      <c r="B1461" s="25">
        <v>0</v>
      </c>
      <c r="C1461" s="25">
        <v>0</v>
      </c>
      <c r="F1461" s="23" t="s">
        <v>3722</v>
      </c>
      <c r="G1461" s="24">
        <v>0</v>
      </c>
      <c r="H1461" s="24">
        <v>0</v>
      </c>
    </row>
    <row r="1462" spans="1:8" x14ac:dyDescent="0.2">
      <c r="A1462" s="21" t="s">
        <v>1511</v>
      </c>
      <c r="B1462" s="22">
        <v>9</v>
      </c>
      <c r="C1462" s="22">
        <v>1524789</v>
      </c>
      <c r="F1462" s="23" t="s">
        <v>3723</v>
      </c>
      <c r="G1462" s="24">
        <v>0</v>
      </c>
      <c r="H1462" s="24">
        <v>0</v>
      </c>
    </row>
    <row r="1463" spans="1:8" x14ac:dyDescent="0.2">
      <c r="A1463" s="21" t="s">
        <v>1512</v>
      </c>
      <c r="B1463" s="22">
        <v>28</v>
      </c>
      <c r="C1463" s="22">
        <v>2853987</v>
      </c>
      <c r="F1463" s="23" t="s">
        <v>3569</v>
      </c>
      <c r="G1463" s="24">
        <v>0</v>
      </c>
      <c r="H1463" s="24">
        <v>0</v>
      </c>
    </row>
    <row r="1464" spans="1:8" x14ac:dyDescent="0.2">
      <c r="A1464" s="21" t="s">
        <v>1513</v>
      </c>
      <c r="B1464" s="25">
        <v>0</v>
      </c>
      <c r="C1464" s="25">
        <v>0</v>
      </c>
      <c r="F1464" s="23" t="s">
        <v>3724</v>
      </c>
      <c r="G1464" s="24">
        <v>0</v>
      </c>
      <c r="H1464" s="24">
        <v>0</v>
      </c>
    </row>
    <row r="1465" spans="1:8" x14ac:dyDescent="0.2">
      <c r="A1465" s="21" t="s">
        <v>1514</v>
      </c>
      <c r="B1465" s="25">
        <v>0</v>
      </c>
      <c r="C1465" s="25">
        <v>0</v>
      </c>
      <c r="F1465" s="23" t="s">
        <v>3142</v>
      </c>
      <c r="G1465" s="24">
        <v>0</v>
      </c>
      <c r="H1465" s="24">
        <v>0</v>
      </c>
    </row>
    <row r="1466" spans="1:8" x14ac:dyDescent="0.2">
      <c r="A1466" s="21" t="s">
        <v>1515</v>
      </c>
      <c r="B1466" s="25">
        <v>0</v>
      </c>
      <c r="C1466" s="25">
        <v>0</v>
      </c>
      <c r="F1466" s="23" t="s">
        <v>3353</v>
      </c>
      <c r="G1466" s="24">
        <v>0</v>
      </c>
      <c r="H1466" s="24">
        <v>0</v>
      </c>
    </row>
    <row r="1467" spans="1:8" x14ac:dyDescent="0.2">
      <c r="A1467" s="21" t="s">
        <v>1516</v>
      </c>
      <c r="B1467" s="22">
        <v>60</v>
      </c>
      <c r="C1467" s="22">
        <v>7618860</v>
      </c>
      <c r="F1467" s="23" t="s">
        <v>3422</v>
      </c>
      <c r="G1467" s="24">
        <v>9</v>
      </c>
      <c r="H1467" s="24">
        <v>8234897</v>
      </c>
    </row>
    <row r="1468" spans="1:8" x14ac:dyDescent="0.2">
      <c r="A1468" s="21" t="s">
        <v>1517</v>
      </c>
      <c r="B1468" s="22">
        <v>4</v>
      </c>
      <c r="C1468" s="22">
        <v>4573091</v>
      </c>
      <c r="F1468" s="23" t="s">
        <v>3384</v>
      </c>
      <c r="G1468" s="24">
        <v>11</v>
      </c>
      <c r="H1468" s="24">
        <v>6627710</v>
      </c>
    </row>
    <row r="1469" spans="1:8" x14ac:dyDescent="0.2">
      <c r="A1469" s="21" t="s">
        <v>1518</v>
      </c>
      <c r="B1469" s="22">
        <v>6</v>
      </c>
      <c r="C1469" s="22">
        <v>84311690</v>
      </c>
      <c r="F1469" s="23" t="s">
        <v>1196</v>
      </c>
      <c r="G1469" s="24">
        <v>100</v>
      </c>
      <c r="H1469" s="24">
        <v>63613280</v>
      </c>
    </row>
    <row r="1470" spans="1:8" x14ac:dyDescent="0.2">
      <c r="A1470" s="21" t="s">
        <v>1519</v>
      </c>
      <c r="B1470" s="22">
        <v>12</v>
      </c>
      <c r="C1470" s="22">
        <v>10095102</v>
      </c>
      <c r="F1470" s="23" t="s">
        <v>1197</v>
      </c>
      <c r="G1470" s="24">
        <v>100</v>
      </c>
      <c r="H1470" s="24">
        <v>47472664</v>
      </c>
    </row>
    <row r="1471" spans="1:8" x14ac:dyDescent="0.2">
      <c r="A1471" s="21" t="s">
        <v>1520</v>
      </c>
      <c r="B1471" s="25">
        <v>0</v>
      </c>
      <c r="C1471" s="25">
        <v>0</v>
      </c>
      <c r="F1471" s="23" t="s">
        <v>1203</v>
      </c>
      <c r="G1471" s="24">
        <v>36</v>
      </c>
      <c r="H1471" s="24">
        <v>22549087</v>
      </c>
    </row>
    <row r="1472" spans="1:8" x14ac:dyDescent="0.2">
      <c r="A1472" s="21" t="s">
        <v>1521</v>
      </c>
      <c r="B1472" s="22">
        <v>5</v>
      </c>
      <c r="C1472" s="22">
        <v>74368180</v>
      </c>
      <c r="F1472" s="23" t="s">
        <v>3385</v>
      </c>
      <c r="G1472" s="24">
        <v>20</v>
      </c>
      <c r="H1472" s="24">
        <v>12373040</v>
      </c>
    </row>
    <row r="1473" spans="1:8" x14ac:dyDescent="0.2">
      <c r="A1473" s="21" t="s">
        <v>1522</v>
      </c>
      <c r="B1473" s="22">
        <v>150</v>
      </c>
      <c r="C1473" s="22">
        <v>2759232</v>
      </c>
      <c r="F1473" s="23" t="s">
        <v>3570</v>
      </c>
      <c r="G1473" s="24">
        <v>0</v>
      </c>
      <c r="H1473" s="24">
        <v>0</v>
      </c>
    </row>
    <row r="1474" spans="1:8" x14ac:dyDescent="0.2">
      <c r="A1474" s="21" t="s">
        <v>1523</v>
      </c>
      <c r="B1474" s="22">
        <v>3</v>
      </c>
      <c r="C1474" s="22">
        <v>3420000</v>
      </c>
      <c r="F1474" s="23" t="s">
        <v>3491</v>
      </c>
      <c r="G1474" s="24">
        <v>0</v>
      </c>
      <c r="H1474" s="24">
        <v>0</v>
      </c>
    </row>
    <row r="1475" spans="1:8" x14ac:dyDescent="0.2">
      <c r="A1475" s="21" t="s">
        <v>1524</v>
      </c>
      <c r="B1475" s="25">
        <v>0</v>
      </c>
      <c r="C1475" s="25">
        <v>0</v>
      </c>
      <c r="F1475" s="23" t="s">
        <v>3725</v>
      </c>
      <c r="G1475" s="24">
        <v>0</v>
      </c>
      <c r="H1475" s="24">
        <v>0</v>
      </c>
    </row>
    <row r="1476" spans="1:8" x14ac:dyDescent="0.2">
      <c r="A1476" s="21" t="s">
        <v>1525</v>
      </c>
      <c r="B1476" s="22">
        <v>8</v>
      </c>
      <c r="C1476" s="22">
        <v>581816</v>
      </c>
      <c r="F1476" s="23" t="s">
        <v>3571</v>
      </c>
      <c r="G1476" s="24">
        <v>1</v>
      </c>
      <c r="H1476" s="24">
        <v>7500000</v>
      </c>
    </row>
    <row r="1477" spans="1:8" x14ac:dyDescent="0.2">
      <c r="A1477" s="21" t="s">
        <v>1526</v>
      </c>
      <c r="B1477" s="25">
        <v>0</v>
      </c>
      <c r="C1477" s="25">
        <v>0</v>
      </c>
      <c r="F1477" s="23" t="s">
        <v>3646</v>
      </c>
      <c r="G1477" s="24">
        <v>2</v>
      </c>
      <c r="H1477" s="24">
        <v>22080000</v>
      </c>
    </row>
    <row r="1478" spans="1:8" x14ac:dyDescent="0.2">
      <c r="A1478" s="21" t="s">
        <v>1528</v>
      </c>
      <c r="B1478" s="25">
        <v>0</v>
      </c>
      <c r="C1478" s="25">
        <v>0</v>
      </c>
      <c r="F1478" s="23" t="s">
        <v>3726</v>
      </c>
      <c r="G1478" s="24">
        <v>0</v>
      </c>
      <c r="H1478" s="24">
        <v>0</v>
      </c>
    </row>
    <row r="1479" spans="1:8" x14ac:dyDescent="0.2">
      <c r="A1479" s="21" t="s">
        <v>1529</v>
      </c>
      <c r="B1479" s="25">
        <v>0</v>
      </c>
      <c r="C1479" s="25">
        <v>0</v>
      </c>
      <c r="F1479" s="23" t="s">
        <v>3727</v>
      </c>
      <c r="G1479" s="24">
        <v>0</v>
      </c>
      <c r="H1479" s="24">
        <v>0</v>
      </c>
    </row>
    <row r="1480" spans="1:8" x14ac:dyDescent="0.2">
      <c r="A1480" s="21" t="s">
        <v>1530</v>
      </c>
      <c r="B1480" s="25">
        <v>0</v>
      </c>
      <c r="C1480" s="25">
        <v>0</v>
      </c>
      <c r="F1480" s="23" t="s">
        <v>3728</v>
      </c>
      <c r="G1480" s="24">
        <v>0</v>
      </c>
      <c r="H1480" s="24">
        <v>0</v>
      </c>
    </row>
    <row r="1481" spans="1:8" x14ac:dyDescent="0.2">
      <c r="A1481" s="21" t="s">
        <v>1531</v>
      </c>
      <c r="B1481" s="25">
        <v>0</v>
      </c>
      <c r="C1481" s="25">
        <v>0</v>
      </c>
      <c r="F1481" s="23" t="s">
        <v>3729</v>
      </c>
      <c r="G1481" s="24">
        <v>0</v>
      </c>
      <c r="H1481" s="24">
        <v>0</v>
      </c>
    </row>
    <row r="1482" spans="1:8" x14ac:dyDescent="0.2">
      <c r="A1482" s="21" t="s">
        <v>1532</v>
      </c>
      <c r="B1482" s="22">
        <v>20</v>
      </c>
      <c r="C1482" s="22">
        <v>4421771</v>
      </c>
      <c r="F1482" s="23" t="s">
        <v>3439</v>
      </c>
      <c r="G1482" s="24">
        <v>0</v>
      </c>
      <c r="H1482" s="24">
        <v>0</v>
      </c>
    </row>
    <row r="1483" spans="1:8" x14ac:dyDescent="0.2">
      <c r="A1483" s="21" t="s">
        <v>1533</v>
      </c>
      <c r="B1483" s="22">
        <v>1</v>
      </c>
      <c r="C1483" s="22">
        <v>252273</v>
      </c>
      <c r="F1483" s="23" t="s">
        <v>3730</v>
      </c>
      <c r="G1483" s="24">
        <v>0</v>
      </c>
      <c r="H1483" s="24">
        <v>0</v>
      </c>
    </row>
    <row r="1484" spans="1:8" x14ac:dyDescent="0.2">
      <c r="A1484" s="21" t="s">
        <v>1534</v>
      </c>
      <c r="B1484" s="22">
        <v>3</v>
      </c>
      <c r="C1484" s="22">
        <v>3507990</v>
      </c>
      <c r="F1484" s="23" t="s">
        <v>3423</v>
      </c>
      <c r="G1484" s="24">
        <v>0</v>
      </c>
      <c r="H1484" s="24">
        <v>0</v>
      </c>
    </row>
    <row r="1485" spans="1:8" x14ac:dyDescent="0.2">
      <c r="A1485" s="21" t="s">
        <v>1535</v>
      </c>
      <c r="B1485" s="25">
        <v>0</v>
      </c>
      <c r="C1485" s="25">
        <v>0</v>
      </c>
      <c r="F1485" s="23" t="s">
        <v>3516</v>
      </c>
      <c r="G1485" s="24">
        <v>0</v>
      </c>
      <c r="H1485" s="24">
        <v>0</v>
      </c>
    </row>
    <row r="1486" spans="1:8" x14ac:dyDescent="0.2">
      <c r="A1486" s="21" t="s">
        <v>1536</v>
      </c>
      <c r="B1486" s="22">
        <v>9</v>
      </c>
      <c r="C1486" s="22">
        <v>5261724</v>
      </c>
      <c r="F1486" s="23" t="s">
        <v>3517</v>
      </c>
      <c r="G1486" s="24">
        <v>0</v>
      </c>
      <c r="H1486" s="24">
        <v>0</v>
      </c>
    </row>
    <row r="1487" spans="1:8" x14ac:dyDescent="0.2">
      <c r="A1487" s="21" t="s">
        <v>1537</v>
      </c>
      <c r="B1487" s="22">
        <v>49</v>
      </c>
      <c r="C1487" s="22">
        <v>4009082</v>
      </c>
      <c r="F1487" s="23" t="s">
        <v>3492</v>
      </c>
      <c r="G1487" s="24">
        <v>0</v>
      </c>
      <c r="H1487" s="24">
        <v>0</v>
      </c>
    </row>
    <row r="1488" spans="1:8" x14ac:dyDescent="0.2">
      <c r="A1488" s="21" t="s">
        <v>1538</v>
      </c>
      <c r="B1488" s="22">
        <v>26</v>
      </c>
      <c r="C1488" s="22">
        <v>6145454</v>
      </c>
      <c r="F1488" s="23" t="s">
        <v>3732</v>
      </c>
      <c r="G1488" s="24">
        <v>0</v>
      </c>
      <c r="H1488" s="24">
        <v>0</v>
      </c>
    </row>
    <row r="1489" spans="1:8" x14ac:dyDescent="0.2">
      <c r="A1489" s="21" t="s">
        <v>1539</v>
      </c>
      <c r="B1489" s="22">
        <v>4</v>
      </c>
      <c r="C1489" s="22">
        <v>2509092</v>
      </c>
      <c r="F1489" s="23" t="s">
        <v>3572</v>
      </c>
      <c r="G1489" s="24">
        <v>15</v>
      </c>
      <c r="H1489" s="24">
        <v>9039207</v>
      </c>
    </row>
    <row r="1490" spans="1:8" x14ac:dyDescent="0.2">
      <c r="A1490" s="21" t="s">
        <v>1540</v>
      </c>
      <c r="B1490" s="22">
        <v>3</v>
      </c>
      <c r="C1490" s="22">
        <v>450000</v>
      </c>
      <c r="F1490" s="23" t="s">
        <v>3733</v>
      </c>
      <c r="G1490" s="24">
        <v>0</v>
      </c>
      <c r="H1490" s="24">
        <v>0</v>
      </c>
    </row>
    <row r="1491" spans="1:8" x14ac:dyDescent="0.2">
      <c r="A1491" s="21" t="s">
        <v>1541</v>
      </c>
      <c r="B1491" s="25">
        <v>0</v>
      </c>
      <c r="C1491" s="25">
        <v>0</v>
      </c>
      <c r="F1491" s="23" t="s">
        <v>3573</v>
      </c>
      <c r="G1491" s="24">
        <v>0</v>
      </c>
      <c r="H1491" s="24">
        <v>0</v>
      </c>
    </row>
    <row r="1492" spans="1:8" x14ac:dyDescent="0.2">
      <c r="A1492" s="21" t="s">
        <v>1542</v>
      </c>
      <c r="B1492" s="22">
        <v>18</v>
      </c>
      <c r="C1492" s="22">
        <v>2720452</v>
      </c>
      <c r="F1492" s="23" t="s">
        <v>3574</v>
      </c>
      <c r="G1492" s="24">
        <v>0</v>
      </c>
      <c r="H1492" s="24">
        <v>0</v>
      </c>
    </row>
    <row r="1493" spans="1:8" x14ac:dyDescent="0.2">
      <c r="A1493" s="21" t="s">
        <v>1543</v>
      </c>
      <c r="B1493" s="25">
        <v>0</v>
      </c>
      <c r="C1493" s="25">
        <v>0</v>
      </c>
      <c r="F1493" s="23" t="s">
        <v>3433</v>
      </c>
      <c r="G1493" s="24">
        <v>0</v>
      </c>
      <c r="H1493" s="24">
        <v>0</v>
      </c>
    </row>
    <row r="1494" spans="1:8" x14ac:dyDescent="0.2">
      <c r="A1494" s="21" t="s">
        <v>1544</v>
      </c>
      <c r="B1494" s="25">
        <v>0</v>
      </c>
      <c r="C1494" s="25">
        <v>0</v>
      </c>
      <c r="F1494" s="23" t="s">
        <v>3575</v>
      </c>
      <c r="G1494" s="24">
        <v>0</v>
      </c>
      <c r="H1494" s="24">
        <v>0</v>
      </c>
    </row>
    <row r="1495" spans="1:8" x14ac:dyDescent="0.2">
      <c r="A1495" s="21" t="s">
        <v>1545</v>
      </c>
      <c r="B1495" s="25">
        <v>0</v>
      </c>
      <c r="C1495" s="25">
        <v>0</v>
      </c>
      <c r="F1495" s="23" t="s">
        <v>3576</v>
      </c>
      <c r="G1495" s="24">
        <v>0</v>
      </c>
      <c r="H1495" s="24">
        <v>0</v>
      </c>
    </row>
    <row r="1496" spans="1:8" x14ac:dyDescent="0.2">
      <c r="A1496" s="21" t="s">
        <v>1546</v>
      </c>
      <c r="B1496" s="25">
        <v>0</v>
      </c>
      <c r="C1496" s="25">
        <v>0</v>
      </c>
      <c r="F1496" s="23" t="s">
        <v>3734</v>
      </c>
      <c r="G1496" s="24">
        <v>0</v>
      </c>
      <c r="H1496" s="24">
        <v>0</v>
      </c>
    </row>
    <row r="1497" spans="1:8" x14ac:dyDescent="0.2">
      <c r="A1497" s="21" t="s">
        <v>1547</v>
      </c>
      <c r="B1497" s="22">
        <v>24</v>
      </c>
      <c r="C1497" s="22">
        <v>19449346</v>
      </c>
      <c r="F1497" s="23" t="s">
        <v>3428</v>
      </c>
      <c r="G1497" s="24">
        <v>0</v>
      </c>
      <c r="H1497" s="24">
        <v>0</v>
      </c>
    </row>
    <row r="1498" spans="1:8" x14ac:dyDescent="0.2">
      <c r="A1498" s="21" t="s">
        <v>1548</v>
      </c>
      <c r="B1498" s="25">
        <v>0</v>
      </c>
      <c r="C1498" s="25">
        <v>0</v>
      </c>
      <c r="F1498" s="23" t="s">
        <v>3449</v>
      </c>
      <c r="G1498" s="24">
        <v>0</v>
      </c>
      <c r="H1498" s="24">
        <v>0</v>
      </c>
    </row>
    <row r="1499" spans="1:8" x14ac:dyDescent="0.2">
      <c r="A1499" s="21" t="s">
        <v>1549</v>
      </c>
      <c r="B1499" s="22">
        <v>8</v>
      </c>
      <c r="C1499" s="22">
        <v>25198832</v>
      </c>
      <c r="F1499" s="23" t="s">
        <v>36</v>
      </c>
      <c r="G1499" s="24">
        <v>6</v>
      </c>
      <c r="H1499" s="24">
        <v>1516132</v>
      </c>
    </row>
    <row r="1500" spans="1:8" x14ac:dyDescent="0.2">
      <c r="A1500" s="21" t="s">
        <v>1550</v>
      </c>
      <c r="B1500" s="25">
        <v>0</v>
      </c>
      <c r="C1500" s="25">
        <v>0</v>
      </c>
      <c r="F1500" s="23" t="s">
        <v>1746</v>
      </c>
      <c r="G1500" s="24">
        <v>25</v>
      </c>
      <c r="H1500" s="24">
        <v>4107963</v>
      </c>
    </row>
    <row r="1501" spans="1:8" x14ac:dyDescent="0.2">
      <c r="A1501" s="21" t="s">
        <v>1551</v>
      </c>
      <c r="B1501" s="25">
        <v>0</v>
      </c>
      <c r="C1501" s="25">
        <v>0</v>
      </c>
      <c r="F1501" s="23" t="s">
        <v>82</v>
      </c>
      <c r="G1501" s="24">
        <v>18</v>
      </c>
      <c r="H1501" s="24">
        <v>4023961</v>
      </c>
    </row>
    <row r="1502" spans="1:8" x14ac:dyDescent="0.2">
      <c r="A1502" s="21" t="s">
        <v>1552</v>
      </c>
      <c r="B1502" s="22">
        <v>4</v>
      </c>
      <c r="C1502" s="22">
        <v>4431514</v>
      </c>
      <c r="F1502" s="23" t="s">
        <v>3394</v>
      </c>
      <c r="G1502" s="24">
        <v>0</v>
      </c>
      <c r="H1502" s="24">
        <v>0</v>
      </c>
    </row>
    <row r="1503" spans="1:8" x14ac:dyDescent="0.2">
      <c r="A1503" s="21" t="s">
        <v>1553</v>
      </c>
      <c r="B1503" s="22">
        <v>61</v>
      </c>
      <c r="C1503" s="22">
        <v>10650600</v>
      </c>
      <c r="F1503" s="23" t="s">
        <v>2975</v>
      </c>
      <c r="G1503" s="24">
        <v>0</v>
      </c>
      <c r="H1503" s="24">
        <v>0</v>
      </c>
    </row>
    <row r="1504" spans="1:8" x14ac:dyDescent="0.2">
      <c r="A1504" s="21" t="s">
        <v>1554</v>
      </c>
      <c r="B1504" s="22">
        <v>69</v>
      </c>
      <c r="C1504" s="22">
        <v>9296094</v>
      </c>
      <c r="F1504" s="23" t="s">
        <v>3382</v>
      </c>
      <c r="G1504" s="24">
        <v>0</v>
      </c>
      <c r="H1504" s="24">
        <v>0</v>
      </c>
    </row>
    <row r="1505" spans="1:8" x14ac:dyDescent="0.2">
      <c r="A1505" s="21" t="s">
        <v>1555</v>
      </c>
      <c r="B1505" s="22">
        <v>36</v>
      </c>
      <c r="C1505" s="22">
        <v>8541792</v>
      </c>
      <c r="F1505" s="23" t="s">
        <v>3408</v>
      </c>
      <c r="G1505" s="24">
        <v>0</v>
      </c>
      <c r="H1505" s="24">
        <v>0</v>
      </c>
    </row>
    <row r="1506" spans="1:8" x14ac:dyDescent="0.2">
      <c r="A1506" s="21" t="s">
        <v>1556</v>
      </c>
      <c r="B1506" s="22">
        <v>141</v>
      </c>
      <c r="C1506" s="22">
        <v>2563662</v>
      </c>
      <c r="F1506" s="23" t="s">
        <v>2677</v>
      </c>
      <c r="G1506" s="24">
        <v>0</v>
      </c>
      <c r="H1506" s="24">
        <v>0</v>
      </c>
    </row>
    <row r="1507" spans="1:8" x14ac:dyDescent="0.2">
      <c r="A1507" s="21" t="s">
        <v>1557</v>
      </c>
      <c r="B1507" s="22">
        <v>7</v>
      </c>
      <c r="C1507" s="22">
        <v>127274</v>
      </c>
      <c r="F1507" s="23" t="s">
        <v>3329</v>
      </c>
      <c r="G1507" s="24">
        <v>43</v>
      </c>
      <c r="H1507" s="24">
        <v>10847760</v>
      </c>
    </row>
    <row r="1508" spans="1:8" x14ac:dyDescent="0.2">
      <c r="A1508" s="21" t="s">
        <v>1558</v>
      </c>
      <c r="B1508" s="25">
        <v>0</v>
      </c>
      <c r="C1508" s="25">
        <v>0</v>
      </c>
      <c r="F1508" s="23" t="s">
        <v>1102</v>
      </c>
      <c r="G1508" s="24">
        <v>19</v>
      </c>
      <c r="H1508" s="24">
        <v>5655326</v>
      </c>
    </row>
    <row r="1509" spans="1:8" x14ac:dyDescent="0.2">
      <c r="A1509" s="21" t="s">
        <v>1559</v>
      </c>
      <c r="B1509" s="25">
        <v>0</v>
      </c>
      <c r="C1509" s="25">
        <v>0</v>
      </c>
      <c r="F1509" s="23" t="s">
        <v>3404</v>
      </c>
      <c r="G1509" s="24">
        <v>0</v>
      </c>
      <c r="H1509" s="24">
        <v>0</v>
      </c>
    </row>
    <row r="1510" spans="1:8" x14ac:dyDescent="0.2">
      <c r="A1510" s="21" t="s">
        <v>1560</v>
      </c>
      <c r="B1510" s="25">
        <v>0</v>
      </c>
      <c r="C1510" s="25">
        <v>0</v>
      </c>
      <c r="F1510" s="23" t="s">
        <v>3386</v>
      </c>
      <c r="G1510" s="24">
        <v>20</v>
      </c>
      <c r="H1510" s="24">
        <v>10545454</v>
      </c>
    </row>
    <row r="1511" spans="1:8" x14ac:dyDescent="0.2">
      <c r="A1511" s="21" t="s">
        <v>1561</v>
      </c>
      <c r="B1511" s="22">
        <v>3</v>
      </c>
      <c r="C1511" s="22">
        <v>3381818</v>
      </c>
      <c r="F1511" s="23" t="s">
        <v>3735</v>
      </c>
      <c r="G1511" s="24">
        <v>0</v>
      </c>
      <c r="H1511" s="24">
        <v>0</v>
      </c>
    </row>
    <row r="1512" spans="1:8" x14ac:dyDescent="0.2">
      <c r="A1512" s="21" t="s">
        <v>1562</v>
      </c>
      <c r="B1512" s="22">
        <v>33</v>
      </c>
      <c r="C1512" s="22">
        <v>2395706</v>
      </c>
      <c r="F1512" s="23" t="s">
        <v>3736</v>
      </c>
      <c r="G1512" s="24">
        <v>0</v>
      </c>
      <c r="H1512" s="24">
        <v>0</v>
      </c>
    </row>
    <row r="1513" spans="1:8" x14ac:dyDescent="0.2">
      <c r="A1513" s="21" t="s">
        <v>1563</v>
      </c>
      <c r="B1513" s="22">
        <v>15</v>
      </c>
      <c r="C1513" s="22">
        <v>5206624</v>
      </c>
      <c r="F1513" s="23" t="s">
        <v>3737</v>
      </c>
      <c r="G1513" s="24">
        <v>0</v>
      </c>
      <c r="H1513" s="24">
        <v>0</v>
      </c>
    </row>
    <row r="1514" spans="1:8" x14ac:dyDescent="0.2">
      <c r="A1514" s="21" t="s">
        <v>1564</v>
      </c>
      <c r="B1514" s="22">
        <v>1</v>
      </c>
      <c r="C1514" s="22">
        <v>2625000</v>
      </c>
      <c r="F1514" s="23" t="s">
        <v>3493</v>
      </c>
      <c r="G1514" s="24">
        <v>9</v>
      </c>
      <c r="H1514" s="24">
        <v>12074035</v>
      </c>
    </row>
    <row r="1515" spans="1:8" x14ac:dyDescent="0.2">
      <c r="A1515" s="21" t="s">
        <v>1565</v>
      </c>
      <c r="B1515" s="22">
        <v>177</v>
      </c>
      <c r="C1515" s="22">
        <v>80847005</v>
      </c>
      <c r="F1515" s="23" t="s">
        <v>3738</v>
      </c>
      <c r="G1515" s="24">
        <v>2</v>
      </c>
      <c r="H1515" s="24">
        <v>22945455</v>
      </c>
    </row>
    <row r="1516" spans="1:8" x14ac:dyDescent="0.2">
      <c r="A1516" s="21" t="s">
        <v>1566</v>
      </c>
      <c r="B1516" s="25">
        <v>0</v>
      </c>
      <c r="C1516" s="25">
        <v>0</v>
      </c>
      <c r="F1516" s="23" t="s">
        <v>3739</v>
      </c>
      <c r="G1516" s="24">
        <v>0</v>
      </c>
      <c r="H1516" s="24">
        <v>0</v>
      </c>
    </row>
    <row r="1517" spans="1:8" x14ac:dyDescent="0.2">
      <c r="A1517" s="21" t="s">
        <v>1567</v>
      </c>
      <c r="B1517" s="25">
        <v>0</v>
      </c>
      <c r="C1517" s="25">
        <v>0</v>
      </c>
      <c r="F1517" s="23" t="s">
        <v>3740</v>
      </c>
      <c r="G1517" s="24">
        <v>0</v>
      </c>
      <c r="H1517" s="24">
        <v>0</v>
      </c>
    </row>
    <row r="1518" spans="1:8" x14ac:dyDescent="0.2">
      <c r="A1518" s="21" t="s">
        <v>1568</v>
      </c>
      <c r="B1518" s="25">
        <v>0</v>
      </c>
      <c r="C1518" s="25">
        <v>0</v>
      </c>
      <c r="F1518" s="23" t="s">
        <v>3741</v>
      </c>
      <c r="G1518" s="24">
        <v>0</v>
      </c>
      <c r="H1518" s="24">
        <v>0</v>
      </c>
    </row>
    <row r="1519" spans="1:8" x14ac:dyDescent="0.2">
      <c r="A1519" s="21" t="s">
        <v>1569</v>
      </c>
      <c r="B1519" s="25">
        <v>0</v>
      </c>
      <c r="C1519" s="25">
        <v>0</v>
      </c>
      <c r="F1519" s="23" t="s">
        <v>3742</v>
      </c>
      <c r="G1519" s="24">
        <v>0</v>
      </c>
      <c r="H1519" s="24">
        <v>0</v>
      </c>
    </row>
    <row r="1520" spans="1:8" x14ac:dyDescent="0.2">
      <c r="A1520" s="21" t="s">
        <v>1570</v>
      </c>
      <c r="B1520" s="25">
        <v>0</v>
      </c>
      <c r="C1520" s="25">
        <v>0</v>
      </c>
      <c r="F1520" s="23" t="s">
        <v>3743</v>
      </c>
      <c r="G1520" s="24">
        <v>0</v>
      </c>
      <c r="H1520" s="24">
        <v>0</v>
      </c>
    </row>
    <row r="1521" spans="1:8" x14ac:dyDescent="0.2">
      <c r="A1521" s="21" t="s">
        <v>1571</v>
      </c>
      <c r="B1521" s="25">
        <v>0</v>
      </c>
      <c r="C1521" s="25">
        <v>0</v>
      </c>
      <c r="F1521" s="23" t="s">
        <v>3744</v>
      </c>
      <c r="G1521" s="24">
        <v>0</v>
      </c>
      <c r="H1521" s="24">
        <v>0</v>
      </c>
    </row>
    <row r="1522" spans="1:8" x14ac:dyDescent="0.2">
      <c r="A1522" s="21" t="s">
        <v>1572</v>
      </c>
      <c r="B1522" s="25">
        <v>0</v>
      </c>
      <c r="C1522" s="25">
        <v>0</v>
      </c>
      <c r="F1522" s="23" t="s">
        <v>3745</v>
      </c>
      <c r="G1522" s="24">
        <v>0</v>
      </c>
      <c r="H1522" s="24">
        <v>0</v>
      </c>
    </row>
    <row r="1523" spans="1:8" x14ac:dyDescent="0.2">
      <c r="A1523" s="21" t="s">
        <v>1573</v>
      </c>
      <c r="B1523" s="22">
        <v>1</v>
      </c>
      <c r="C1523" s="22">
        <v>500000</v>
      </c>
      <c r="F1523" s="23" t="s">
        <v>3746</v>
      </c>
      <c r="G1523" s="24">
        <v>0</v>
      </c>
      <c r="H1523" s="24">
        <v>0</v>
      </c>
    </row>
    <row r="1524" spans="1:8" x14ac:dyDescent="0.2">
      <c r="A1524" s="21" t="s">
        <v>1574</v>
      </c>
      <c r="B1524" s="25">
        <v>0</v>
      </c>
      <c r="C1524" s="25">
        <v>0</v>
      </c>
      <c r="F1524" s="23" t="s">
        <v>1561</v>
      </c>
      <c r="G1524" s="24">
        <v>3</v>
      </c>
      <c r="H1524" s="24">
        <v>3381818</v>
      </c>
    </row>
    <row r="1525" spans="1:8" x14ac:dyDescent="0.2">
      <c r="A1525" s="21" t="s">
        <v>1575</v>
      </c>
      <c r="B1525" s="22">
        <v>2</v>
      </c>
      <c r="C1525" s="22">
        <v>3131818</v>
      </c>
      <c r="F1525" s="23" t="s">
        <v>3747</v>
      </c>
      <c r="G1525" s="24">
        <v>0</v>
      </c>
      <c r="H1525" s="24">
        <v>0</v>
      </c>
    </row>
    <row r="1526" spans="1:8" x14ac:dyDescent="0.2">
      <c r="A1526" s="21" t="s">
        <v>1576</v>
      </c>
      <c r="B1526" s="22">
        <v>3</v>
      </c>
      <c r="C1526" s="22">
        <v>1620000</v>
      </c>
      <c r="F1526" s="23" t="s">
        <v>1516</v>
      </c>
      <c r="G1526" s="24">
        <v>60</v>
      </c>
      <c r="H1526" s="24">
        <v>7618860</v>
      </c>
    </row>
    <row r="1527" spans="1:8" x14ac:dyDescent="0.2">
      <c r="A1527" s="21" t="s">
        <v>1577</v>
      </c>
      <c r="B1527" s="22">
        <v>27</v>
      </c>
      <c r="C1527" s="22">
        <v>6872728</v>
      </c>
      <c r="F1527" s="23" t="s">
        <v>3748</v>
      </c>
      <c r="G1527" s="24">
        <v>0</v>
      </c>
      <c r="H1527" s="24">
        <v>0</v>
      </c>
    </row>
    <row r="1528" spans="1:8" x14ac:dyDescent="0.2">
      <c r="A1528" s="21" t="s">
        <v>1578</v>
      </c>
      <c r="B1528" s="25">
        <v>0</v>
      </c>
      <c r="C1528" s="25">
        <v>0</v>
      </c>
      <c r="F1528" s="23" t="s">
        <v>1781</v>
      </c>
      <c r="G1528" s="24">
        <v>0</v>
      </c>
      <c r="H1528" s="24">
        <v>0</v>
      </c>
    </row>
    <row r="1529" spans="1:8" x14ac:dyDescent="0.2">
      <c r="A1529" s="21" t="s">
        <v>1579</v>
      </c>
      <c r="B1529" s="25">
        <v>0</v>
      </c>
      <c r="C1529" s="25">
        <v>0</v>
      </c>
      <c r="F1529" s="23" t="s">
        <v>3440</v>
      </c>
      <c r="G1529" s="24">
        <v>0</v>
      </c>
      <c r="H1529" s="24">
        <v>0</v>
      </c>
    </row>
    <row r="1530" spans="1:8" x14ac:dyDescent="0.2">
      <c r="A1530" s="21" t="s">
        <v>1580</v>
      </c>
      <c r="B1530" s="25">
        <v>0</v>
      </c>
      <c r="C1530" s="25">
        <v>0</v>
      </c>
      <c r="F1530" s="23" t="s">
        <v>2042</v>
      </c>
      <c r="G1530" s="24">
        <v>0</v>
      </c>
      <c r="H1530" s="24">
        <v>0</v>
      </c>
    </row>
    <row r="1531" spans="1:8" x14ac:dyDescent="0.2">
      <c r="A1531" s="21" t="s">
        <v>1581</v>
      </c>
      <c r="B1531" s="22">
        <v>1</v>
      </c>
      <c r="C1531" s="22">
        <v>33000</v>
      </c>
      <c r="F1531" s="23" t="s">
        <v>3494</v>
      </c>
      <c r="G1531" s="24">
        <v>0</v>
      </c>
      <c r="H1531" s="24">
        <v>0</v>
      </c>
    </row>
    <row r="1532" spans="1:8" x14ac:dyDescent="0.2">
      <c r="A1532" s="21" t="s">
        <v>1582</v>
      </c>
      <c r="B1532" s="22">
        <v>21</v>
      </c>
      <c r="C1532" s="22">
        <v>25345085</v>
      </c>
      <c r="F1532" s="23" t="s">
        <v>3429</v>
      </c>
      <c r="G1532" s="24">
        <v>0</v>
      </c>
      <c r="H1532" s="24">
        <v>0</v>
      </c>
    </row>
    <row r="1533" spans="1:8" x14ac:dyDescent="0.2">
      <c r="A1533" s="21" t="s">
        <v>1583</v>
      </c>
      <c r="B1533" s="25">
        <v>0</v>
      </c>
      <c r="C1533" s="25">
        <v>0</v>
      </c>
      <c r="F1533" s="23" t="s">
        <v>1100</v>
      </c>
      <c r="G1533" s="24">
        <v>7</v>
      </c>
      <c r="H1533" s="24">
        <v>5086416</v>
      </c>
    </row>
    <row r="1534" spans="1:8" x14ac:dyDescent="0.2">
      <c r="A1534" s="21" t="s">
        <v>1584</v>
      </c>
      <c r="B1534" s="25">
        <v>0</v>
      </c>
      <c r="C1534" s="25">
        <v>0</v>
      </c>
      <c r="F1534" s="23" t="s">
        <v>1105</v>
      </c>
      <c r="G1534" s="24">
        <v>5</v>
      </c>
      <c r="H1534" s="24">
        <v>4090909</v>
      </c>
    </row>
    <row r="1535" spans="1:8" x14ac:dyDescent="0.2">
      <c r="A1535" s="21" t="s">
        <v>1585</v>
      </c>
      <c r="B1535" s="25">
        <v>0</v>
      </c>
      <c r="C1535" s="25">
        <v>0</v>
      </c>
      <c r="F1535" s="23" t="s">
        <v>1104</v>
      </c>
      <c r="G1535" s="24">
        <v>9</v>
      </c>
      <c r="H1535" s="24">
        <v>6463636</v>
      </c>
    </row>
    <row r="1536" spans="1:8" x14ac:dyDescent="0.2">
      <c r="A1536" s="21" t="s">
        <v>1586</v>
      </c>
      <c r="B1536" s="22">
        <v>7</v>
      </c>
      <c r="C1536" s="22">
        <v>4512396</v>
      </c>
      <c r="F1536" s="23" t="s">
        <v>3387</v>
      </c>
      <c r="G1536" s="24">
        <v>0</v>
      </c>
      <c r="H1536" s="24">
        <v>0</v>
      </c>
    </row>
    <row r="1537" spans="1:8" x14ac:dyDescent="0.2">
      <c r="A1537" s="21" t="s">
        <v>1587</v>
      </c>
      <c r="B1537" s="22">
        <v>45</v>
      </c>
      <c r="C1537" s="22">
        <v>2086380</v>
      </c>
      <c r="F1537" s="23" t="s">
        <v>3577</v>
      </c>
      <c r="G1537" s="24">
        <v>0</v>
      </c>
      <c r="H1537" s="24">
        <v>0</v>
      </c>
    </row>
    <row r="1538" spans="1:8" x14ac:dyDescent="0.2">
      <c r="A1538" s="21" t="s">
        <v>1588</v>
      </c>
      <c r="B1538" s="25">
        <v>0</v>
      </c>
      <c r="C1538" s="25">
        <v>0</v>
      </c>
      <c r="F1538" s="23" t="s">
        <v>3460</v>
      </c>
      <c r="G1538" s="24">
        <v>0</v>
      </c>
      <c r="H1538" s="24">
        <v>0</v>
      </c>
    </row>
    <row r="1539" spans="1:8" x14ac:dyDescent="0.2">
      <c r="A1539" s="21" t="s">
        <v>1589</v>
      </c>
      <c r="B1539" s="22">
        <v>3</v>
      </c>
      <c r="C1539" s="22">
        <v>2318181</v>
      </c>
      <c r="F1539" s="23" t="s">
        <v>3379</v>
      </c>
      <c r="G1539" s="24">
        <v>0</v>
      </c>
      <c r="H1539" s="24">
        <v>0</v>
      </c>
    </row>
    <row r="1540" spans="1:8" x14ac:dyDescent="0.2">
      <c r="A1540" s="21" t="s">
        <v>1590</v>
      </c>
      <c r="B1540" s="22">
        <v>6</v>
      </c>
      <c r="C1540" s="22">
        <v>11876954</v>
      </c>
      <c r="F1540" s="23" t="s">
        <v>3749</v>
      </c>
      <c r="G1540" s="24">
        <v>0</v>
      </c>
      <c r="H1540" s="24">
        <v>0</v>
      </c>
    </row>
    <row r="1541" spans="1:8" x14ac:dyDescent="0.2">
      <c r="A1541" s="21" t="s">
        <v>1591</v>
      </c>
      <c r="B1541" s="25">
        <v>0</v>
      </c>
      <c r="C1541" s="25">
        <v>0</v>
      </c>
      <c r="F1541" s="23" t="s">
        <v>3339</v>
      </c>
      <c r="G1541" s="24">
        <v>0</v>
      </c>
      <c r="H1541" s="24">
        <v>0</v>
      </c>
    </row>
    <row r="1542" spans="1:8" x14ac:dyDescent="0.2">
      <c r="A1542" s="21" t="s">
        <v>1592</v>
      </c>
      <c r="B1542" s="25">
        <v>0</v>
      </c>
      <c r="C1542" s="25">
        <v>0</v>
      </c>
      <c r="F1542" s="23" t="s">
        <v>3750</v>
      </c>
      <c r="G1542" s="24">
        <v>0</v>
      </c>
      <c r="H1542" s="24">
        <v>0</v>
      </c>
    </row>
    <row r="1543" spans="1:8" x14ac:dyDescent="0.2">
      <c r="A1543" s="21" t="s">
        <v>1593</v>
      </c>
      <c r="B1543" s="25">
        <v>0</v>
      </c>
      <c r="C1543" s="25">
        <v>0</v>
      </c>
      <c r="F1543" s="23" t="s">
        <v>3373</v>
      </c>
      <c r="G1543" s="24">
        <v>0</v>
      </c>
      <c r="H1543" s="24">
        <v>0</v>
      </c>
    </row>
    <row r="1544" spans="1:8" x14ac:dyDescent="0.2">
      <c r="A1544" s="21" t="s">
        <v>1594</v>
      </c>
      <c r="B1544" s="25">
        <v>0</v>
      </c>
      <c r="C1544" s="25">
        <v>0</v>
      </c>
      <c r="F1544" s="23" t="s">
        <v>3518</v>
      </c>
      <c r="G1544" s="24">
        <v>0</v>
      </c>
      <c r="H1544" s="24">
        <v>0</v>
      </c>
    </row>
    <row r="1545" spans="1:8" x14ac:dyDescent="0.2">
      <c r="A1545" s="21" t="s">
        <v>1595</v>
      </c>
      <c r="B1545" s="25">
        <v>0</v>
      </c>
      <c r="C1545" s="25">
        <v>0</v>
      </c>
      <c r="F1545" s="23" t="s">
        <v>3751</v>
      </c>
      <c r="G1545" s="24">
        <v>0</v>
      </c>
      <c r="H1545" s="24">
        <v>0</v>
      </c>
    </row>
    <row r="1546" spans="1:8" x14ac:dyDescent="0.2">
      <c r="A1546" s="21" t="s">
        <v>1596</v>
      </c>
      <c r="B1546" s="25">
        <v>0</v>
      </c>
      <c r="C1546" s="25">
        <v>0</v>
      </c>
      <c r="F1546" s="23" t="s">
        <v>3519</v>
      </c>
      <c r="G1546" s="24">
        <v>0</v>
      </c>
      <c r="H1546" s="24">
        <v>0</v>
      </c>
    </row>
    <row r="1547" spans="1:8" x14ac:dyDescent="0.2">
      <c r="A1547" s="21" t="s">
        <v>1597</v>
      </c>
      <c r="B1547" s="22">
        <v>4</v>
      </c>
      <c r="C1547" s="22">
        <v>3272724</v>
      </c>
      <c r="F1547" s="23" t="s">
        <v>3578</v>
      </c>
      <c r="G1547" s="24">
        <v>0</v>
      </c>
      <c r="H1547" s="24">
        <v>0</v>
      </c>
    </row>
    <row r="1548" spans="1:8" x14ac:dyDescent="0.2">
      <c r="A1548" s="21" t="s">
        <v>1598</v>
      </c>
      <c r="B1548" s="22">
        <v>12</v>
      </c>
      <c r="C1548" s="22">
        <v>8018630</v>
      </c>
      <c r="F1548" s="23" t="s">
        <v>3579</v>
      </c>
      <c r="G1548" s="24">
        <v>0</v>
      </c>
      <c r="H1548" s="24">
        <v>0</v>
      </c>
    </row>
    <row r="1549" spans="1:8" x14ac:dyDescent="0.2">
      <c r="A1549" s="21" t="s">
        <v>1599</v>
      </c>
      <c r="B1549" s="25">
        <v>0</v>
      </c>
      <c r="C1549" s="25">
        <v>0</v>
      </c>
      <c r="F1549" s="23" t="s">
        <v>3752</v>
      </c>
      <c r="G1549" s="24">
        <v>3</v>
      </c>
      <c r="H1549" s="24">
        <v>57793636</v>
      </c>
    </row>
    <row r="1550" spans="1:8" x14ac:dyDescent="0.2">
      <c r="A1550" s="21" t="s">
        <v>1600</v>
      </c>
      <c r="B1550" s="25">
        <v>0</v>
      </c>
      <c r="C1550" s="25">
        <v>0</v>
      </c>
      <c r="F1550" s="23" t="s">
        <v>3753</v>
      </c>
      <c r="G1550" s="24">
        <v>0</v>
      </c>
      <c r="H1550" s="24">
        <v>0</v>
      </c>
    </row>
    <row r="1551" spans="1:8" x14ac:dyDescent="0.2">
      <c r="A1551" s="21" t="s">
        <v>1602</v>
      </c>
      <c r="B1551" s="25">
        <v>0</v>
      </c>
      <c r="C1551" s="25">
        <v>0</v>
      </c>
      <c r="F1551" s="23" t="s">
        <v>3450</v>
      </c>
      <c r="G1551" s="24">
        <v>0</v>
      </c>
      <c r="H1551" s="24">
        <v>0</v>
      </c>
    </row>
    <row r="1552" spans="1:8" x14ac:dyDescent="0.2">
      <c r="A1552" s="21" t="s">
        <v>1603</v>
      </c>
      <c r="B1552" s="25">
        <v>0</v>
      </c>
      <c r="C1552" s="25">
        <v>0</v>
      </c>
      <c r="F1552" s="23" t="s">
        <v>3580</v>
      </c>
      <c r="G1552" s="24">
        <v>0</v>
      </c>
      <c r="H1552" s="24">
        <v>0</v>
      </c>
    </row>
    <row r="1553" spans="1:8" x14ac:dyDescent="0.2">
      <c r="A1553" s="21" t="s">
        <v>1604</v>
      </c>
      <c r="B1553" s="25">
        <v>0</v>
      </c>
      <c r="C1553" s="25">
        <v>0</v>
      </c>
      <c r="F1553" s="23" t="s">
        <v>3754</v>
      </c>
      <c r="G1553" s="24">
        <v>0</v>
      </c>
      <c r="H1553" s="24">
        <v>0</v>
      </c>
    </row>
    <row r="1554" spans="1:8" x14ac:dyDescent="0.2">
      <c r="A1554" s="21" t="s">
        <v>1605</v>
      </c>
      <c r="B1554" s="25">
        <v>0</v>
      </c>
      <c r="C1554" s="25">
        <v>0</v>
      </c>
      <c r="F1554" s="23" t="s">
        <v>3520</v>
      </c>
      <c r="G1554" s="24">
        <v>0</v>
      </c>
      <c r="H1554" s="24">
        <v>0</v>
      </c>
    </row>
    <row r="1555" spans="1:8" x14ac:dyDescent="0.2">
      <c r="A1555" s="21" t="s">
        <v>1606</v>
      </c>
      <c r="B1555" s="25">
        <v>0</v>
      </c>
      <c r="C1555" s="25">
        <v>0</v>
      </c>
      <c r="F1555" s="23" t="s">
        <v>3424</v>
      </c>
      <c r="G1555" s="24">
        <v>10</v>
      </c>
      <c r="H1555" s="24">
        <v>5279221</v>
      </c>
    </row>
    <row r="1556" spans="1:8" x14ac:dyDescent="0.2">
      <c r="A1556" s="21" t="s">
        <v>1607</v>
      </c>
      <c r="B1556" s="25">
        <v>0</v>
      </c>
      <c r="C1556" s="25">
        <v>0</v>
      </c>
      <c r="F1556" s="23" t="s">
        <v>3374</v>
      </c>
      <c r="G1556" s="24">
        <v>100</v>
      </c>
      <c r="H1556" s="24">
        <v>54342446</v>
      </c>
    </row>
    <row r="1557" spans="1:8" x14ac:dyDescent="0.2">
      <c r="A1557" s="21" t="s">
        <v>1608</v>
      </c>
      <c r="B1557" s="22">
        <v>4</v>
      </c>
      <c r="C1557" s="22">
        <v>941818</v>
      </c>
      <c r="F1557" s="23" t="s">
        <v>3203</v>
      </c>
      <c r="G1557" s="24">
        <v>0</v>
      </c>
      <c r="H1557" s="24">
        <v>0</v>
      </c>
    </row>
    <row r="1558" spans="1:8" x14ac:dyDescent="0.2">
      <c r="A1558" s="21" t="s">
        <v>1609</v>
      </c>
      <c r="B1558" s="22">
        <v>58</v>
      </c>
      <c r="C1558" s="22">
        <v>7364898</v>
      </c>
      <c r="F1558" s="23" t="s">
        <v>3388</v>
      </c>
      <c r="G1558" s="24">
        <v>71</v>
      </c>
      <c r="H1558" s="24">
        <v>13622179</v>
      </c>
    </row>
    <row r="1559" spans="1:8" x14ac:dyDescent="0.2">
      <c r="A1559" s="21" t="s">
        <v>1610</v>
      </c>
      <c r="B1559" s="22">
        <v>58</v>
      </c>
      <c r="C1559" s="22">
        <v>7364898</v>
      </c>
      <c r="F1559" s="23" t="s">
        <v>2708</v>
      </c>
      <c r="G1559" s="24">
        <v>0</v>
      </c>
      <c r="H1559" s="24">
        <v>0</v>
      </c>
    </row>
    <row r="1560" spans="1:8" x14ac:dyDescent="0.2">
      <c r="A1560" s="21" t="s">
        <v>1611</v>
      </c>
      <c r="B1560" s="25">
        <v>0</v>
      </c>
      <c r="C1560" s="25">
        <v>0</v>
      </c>
      <c r="F1560" s="23" t="s">
        <v>3461</v>
      </c>
      <c r="G1560" s="24">
        <v>0</v>
      </c>
      <c r="H1560" s="24">
        <v>0</v>
      </c>
    </row>
    <row r="1561" spans="1:8" x14ac:dyDescent="0.2">
      <c r="A1561" s="21" t="s">
        <v>1612</v>
      </c>
      <c r="B1561" s="22">
        <v>2</v>
      </c>
      <c r="C1561" s="22">
        <v>955455</v>
      </c>
      <c r="F1561" s="23" t="s">
        <v>3462</v>
      </c>
      <c r="G1561" s="24">
        <v>0</v>
      </c>
      <c r="H1561" s="24">
        <v>0</v>
      </c>
    </row>
    <row r="1562" spans="1:8" x14ac:dyDescent="0.2">
      <c r="A1562" s="21" t="s">
        <v>1613</v>
      </c>
      <c r="B1562" s="22">
        <v>35</v>
      </c>
      <c r="C1562" s="22">
        <v>49098325</v>
      </c>
      <c r="F1562" s="23" t="s">
        <v>2711</v>
      </c>
      <c r="G1562" s="24">
        <v>62</v>
      </c>
      <c r="H1562" s="24">
        <v>13527272</v>
      </c>
    </row>
    <row r="1563" spans="1:8" x14ac:dyDescent="0.2">
      <c r="A1563" s="21" t="s">
        <v>1614</v>
      </c>
      <c r="B1563" s="25">
        <v>0</v>
      </c>
      <c r="C1563" s="25">
        <v>0</v>
      </c>
      <c r="F1563" s="23" t="s">
        <v>1565</v>
      </c>
      <c r="G1563" s="24">
        <v>177</v>
      </c>
      <c r="H1563" s="24">
        <v>80847005</v>
      </c>
    </row>
    <row r="1564" spans="1:8" x14ac:dyDescent="0.2">
      <c r="A1564" s="21" t="s">
        <v>1615</v>
      </c>
      <c r="B1564" s="25">
        <v>0</v>
      </c>
      <c r="C1564" s="25">
        <v>0</v>
      </c>
      <c r="F1564" s="23" t="s">
        <v>3755</v>
      </c>
      <c r="G1564" s="24">
        <v>0</v>
      </c>
      <c r="H1564" s="24">
        <v>0</v>
      </c>
    </row>
    <row r="1565" spans="1:8" x14ac:dyDescent="0.2">
      <c r="A1565" s="21" t="s">
        <v>1616</v>
      </c>
      <c r="B1565" s="22">
        <v>7</v>
      </c>
      <c r="C1565" s="22">
        <v>3074267</v>
      </c>
      <c r="F1565" s="23" t="s">
        <v>3463</v>
      </c>
      <c r="G1565" s="24">
        <v>0</v>
      </c>
      <c r="H1565" s="24">
        <v>0</v>
      </c>
    </row>
    <row r="1566" spans="1:8" x14ac:dyDescent="0.2">
      <c r="A1566" s="21" t="s">
        <v>1617</v>
      </c>
      <c r="B1566" s="25">
        <v>0</v>
      </c>
      <c r="C1566" s="25">
        <v>0</v>
      </c>
      <c r="F1566" s="23" t="s">
        <v>3581</v>
      </c>
      <c r="G1566" s="24">
        <v>0</v>
      </c>
      <c r="H1566" s="24">
        <v>0</v>
      </c>
    </row>
    <row r="1567" spans="1:8" x14ac:dyDescent="0.2">
      <c r="A1567" s="21" t="s">
        <v>1618</v>
      </c>
      <c r="B1567" s="22">
        <v>7</v>
      </c>
      <c r="C1567" s="22">
        <v>22048978</v>
      </c>
      <c r="F1567" s="23" t="s">
        <v>3756</v>
      </c>
      <c r="G1567" s="24">
        <v>0</v>
      </c>
      <c r="H1567" s="24">
        <v>0</v>
      </c>
    </row>
    <row r="1568" spans="1:8" x14ac:dyDescent="0.2">
      <c r="A1568" s="21" t="s">
        <v>1619</v>
      </c>
      <c r="B1568" s="22">
        <v>51</v>
      </c>
      <c r="C1568" s="22">
        <v>63433851</v>
      </c>
      <c r="F1568" s="23" t="s">
        <v>3495</v>
      </c>
      <c r="G1568" s="24">
        <v>0</v>
      </c>
      <c r="H1568" s="24">
        <v>0</v>
      </c>
    </row>
    <row r="1569" spans="1:8" x14ac:dyDescent="0.2">
      <c r="A1569" s="21" t="s">
        <v>1620</v>
      </c>
      <c r="B1569" s="25">
        <v>0</v>
      </c>
      <c r="C1569" s="25">
        <v>0</v>
      </c>
      <c r="F1569" s="23" t="s">
        <v>3757</v>
      </c>
      <c r="G1569" s="24">
        <v>0</v>
      </c>
      <c r="H1569" s="24">
        <v>0</v>
      </c>
    </row>
    <row r="1570" spans="1:8" x14ac:dyDescent="0.2">
      <c r="A1570" s="21" t="s">
        <v>1621</v>
      </c>
      <c r="B1570" s="25">
        <v>0</v>
      </c>
      <c r="C1570" s="25">
        <v>0</v>
      </c>
      <c r="F1570" s="23" t="s">
        <v>3758</v>
      </c>
      <c r="G1570" s="24">
        <v>0</v>
      </c>
      <c r="H1570" s="24">
        <v>0</v>
      </c>
    </row>
    <row r="1571" spans="1:8" x14ac:dyDescent="0.2">
      <c r="A1571" s="21" t="s">
        <v>1622</v>
      </c>
      <c r="B1571" s="25">
        <v>0</v>
      </c>
      <c r="C1571" s="25">
        <v>0</v>
      </c>
      <c r="F1571" s="23" t="s">
        <v>1179</v>
      </c>
      <c r="G1571" s="24">
        <v>10</v>
      </c>
      <c r="H1571" s="24">
        <v>11363636</v>
      </c>
    </row>
    <row r="1572" spans="1:8" x14ac:dyDescent="0.2">
      <c r="A1572" s="21" t="s">
        <v>1623</v>
      </c>
      <c r="B1572" s="22">
        <v>5</v>
      </c>
      <c r="C1572" s="22">
        <v>4348483</v>
      </c>
      <c r="F1572" s="23" t="s">
        <v>3759</v>
      </c>
      <c r="G1572" s="24">
        <v>0</v>
      </c>
      <c r="H1572" s="24">
        <v>0</v>
      </c>
    </row>
    <row r="1573" spans="1:8" x14ac:dyDescent="0.2">
      <c r="A1573" s="21" t="s">
        <v>1624</v>
      </c>
      <c r="B1573" s="22">
        <v>8</v>
      </c>
      <c r="C1573" s="22">
        <v>14133348</v>
      </c>
      <c r="F1573" s="23" t="s">
        <v>3582</v>
      </c>
      <c r="G1573" s="24">
        <v>0</v>
      </c>
      <c r="H1573" s="24">
        <v>0</v>
      </c>
    </row>
    <row r="1574" spans="1:8" x14ac:dyDescent="0.2">
      <c r="A1574" s="21" t="s">
        <v>1625</v>
      </c>
      <c r="B1574" s="22">
        <v>1</v>
      </c>
      <c r="C1574" s="22">
        <v>954545</v>
      </c>
      <c r="F1574" s="23" t="s">
        <v>3413</v>
      </c>
      <c r="G1574" s="24">
        <v>0</v>
      </c>
      <c r="H1574" s="24">
        <v>0</v>
      </c>
    </row>
    <row r="1575" spans="1:8" x14ac:dyDescent="0.2">
      <c r="A1575" s="21" t="s">
        <v>1626</v>
      </c>
      <c r="B1575" s="25">
        <v>0</v>
      </c>
      <c r="C1575" s="25">
        <v>0</v>
      </c>
      <c r="F1575" s="23" t="s">
        <v>976</v>
      </c>
      <c r="G1575" s="24">
        <v>1</v>
      </c>
      <c r="H1575" s="24">
        <v>36454545</v>
      </c>
    </row>
    <row r="1576" spans="1:8" x14ac:dyDescent="0.2">
      <c r="A1576" s="21" t="s">
        <v>1627</v>
      </c>
      <c r="B1576" s="22">
        <v>1</v>
      </c>
      <c r="C1576" s="22">
        <v>1381818</v>
      </c>
      <c r="F1576" s="23" t="s">
        <v>3731</v>
      </c>
      <c r="G1576" s="24">
        <v>3</v>
      </c>
      <c r="H1576" s="24">
        <v>3507990</v>
      </c>
    </row>
    <row r="1577" spans="1:8" x14ac:dyDescent="0.2">
      <c r="A1577" s="21" t="s">
        <v>1628</v>
      </c>
      <c r="B1577" s="25">
        <v>0</v>
      </c>
      <c r="C1577" s="25">
        <v>0</v>
      </c>
      <c r="F1577" s="23" t="s">
        <v>3760</v>
      </c>
      <c r="G1577" s="24">
        <v>0</v>
      </c>
      <c r="H1577" s="24">
        <v>0</v>
      </c>
    </row>
    <row r="1578" spans="1:8" x14ac:dyDescent="0.2">
      <c r="A1578" s="21" t="s">
        <v>1629</v>
      </c>
      <c r="B1578" s="25">
        <v>0</v>
      </c>
      <c r="C1578" s="25">
        <v>0</v>
      </c>
      <c r="F1578" s="23" t="s">
        <v>3761</v>
      </c>
      <c r="G1578" s="24">
        <v>0</v>
      </c>
      <c r="H1578" s="24">
        <v>0</v>
      </c>
    </row>
    <row r="1579" spans="1:8" x14ac:dyDescent="0.2">
      <c r="A1579" s="21" t="s">
        <v>1630</v>
      </c>
      <c r="B1579" s="22">
        <v>1</v>
      </c>
      <c r="C1579" s="22">
        <v>4454545</v>
      </c>
      <c r="F1579" s="23" t="s">
        <v>3763</v>
      </c>
      <c r="G1579" s="24">
        <v>0</v>
      </c>
      <c r="H1579" s="24">
        <v>0</v>
      </c>
    </row>
    <row r="1580" spans="1:8" x14ac:dyDescent="0.2">
      <c r="A1580" s="21" t="s">
        <v>1631</v>
      </c>
      <c r="B1580" s="25">
        <v>0</v>
      </c>
      <c r="C1580" s="25">
        <v>0</v>
      </c>
      <c r="F1580" s="23" t="s">
        <v>3583</v>
      </c>
      <c r="G1580" s="24">
        <v>5</v>
      </c>
      <c r="H1580" s="24">
        <v>3772725</v>
      </c>
    </row>
    <row r="1581" spans="1:8" x14ac:dyDescent="0.2">
      <c r="A1581" s="21" t="s">
        <v>1632</v>
      </c>
      <c r="B1581" s="25">
        <v>0</v>
      </c>
      <c r="C1581" s="25">
        <v>0</v>
      </c>
      <c r="F1581" s="23" t="s">
        <v>3764</v>
      </c>
      <c r="G1581" s="24">
        <v>0</v>
      </c>
      <c r="H1581" s="24">
        <v>0</v>
      </c>
    </row>
    <row r="1582" spans="1:8" x14ac:dyDescent="0.2">
      <c r="A1582" s="21" t="s">
        <v>1633</v>
      </c>
      <c r="B1582" s="25">
        <v>0</v>
      </c>
      <c r="C1582" s="25">
        <v>0</v>
      </c>
      <c r="F1582" s="23" t="s">
        <v>3584</v>
      </c>
      <c r="G1582" s="24">
        <v>0</v>
      </c>
      <c r="H1582" s="24">
        <v>0</v>
      </c>
    </row>
    <row r="1583" spans="1:8" x14ac:dyDescent="0.2">
      <c r="A1583" s="21" t="s">
        <v>1634</v>
      </c>
      <c r="B1583" s="25">
        <v>0</v>
      </c>
      <c r="C1583" s="25">
        <v>0</v>
      </c>
      <c r="F1583" s="23" t="s">
        <v>3765</v>
      </c>
      <c r="G1583" s="24">
        <v>0</v>
      </c>
      <c r="H1583" s="24">
        <v>0</v>
      </c>
    </row>
    <row r="1584" spans="1:8" x14ac:dyDescent="0.2">
      <c r="A1584" s="21" t="s">
        <v>1635</v>
      </c>
      <c r="B1584" s="25">
        <v>0</v>
      </c>
      <c r="C1584" s="25">
        <v>0</v>
      </c>
      <c r="F1584" s="23" t="s">
        <v>3766</v>
      </c>
      <c r="G1584" s="24">
        <v>0</v>
      </c>
      <c r="H1584" s="24">
        <v>0</v>
      </c>
    </row>
    <row r="1585" spans="1:8" x14ac:dyDescent="0.2">
      <c r="A1585" s="21" t="s">
        <v>1637</v>
      </c>
      <c r="B1585" s="22">
        <v>5</v>
      </c>
      <c r="C1585" s="22">
        <v>6325756</v>
      </c>
      <c r="F1585" s="23" t="s">
        <v>2059</v>
      </c>
      <c r="G1585" s="24">
        <v>0</v>
      </c>
      <c r="H1585" s="24">
        <v>0</v>
      </c>
    </row>
    <row r="1586" spans="1:8" x14ac:dyDescent="0.2">
      <c r="A1586" s="21" t="s">
        <v>1638</v>
      </c>
      <c r="B1586" s="25">
        <v>0</v>
      </c>
      <c r="C1586" s="25">
        <v>0</v>
      </c>
      <c r="F1586" s="23" t="s">
        <v>3496</v>
      </c>
      <c r="G1586" s="24">
        <v>0</v>
      </c>
      <c r="H1586" s="24">
        <v>0</v>
      </c>
    </row>
    <row r="1587" spans="1:8" x14ac:dyDescent="0.2">
      <c r="A1587" s="21" t="s">
        <v>1639</v>
      </c>
      <c r="B1587" s="25">
        <v>0</v>
      </c>
      <c r="C1587" s="25">
        <v>0</v>
      </c>
      <c r="F1587" s="23" t="s">
        <v>3767</v>
      </c>
      <c r="G1587" s="24">
        <v>0</v>
      </c>
      <c r="H1587" s="24">
        <v>0</v>
      </c>
    </row>
    <row r="1588" spans="1:8" x14ac:dyDescent="0.2">
      <c r="A1588" s="21" t="s">
        <v>1640</v>
      </c>
      <c r="B1588" s="25">
        <v>0</v>
      </c>
      <c r="C1588" s="25">
        <v>0</v>
      </c>
      <c r="F1588" s="23" t="s">
        <v>3389</v>
      </c>
      <c r="G1588" s="24">
        <v>0</v>
      </c>
      <c r="H1588" s="24">
        <v>0</v>
      </c>
    </row>
    <row r="1589" spans="1:8" x14ac:dyDescent="0.2">
      <c r="A1589" s="21" t="s">
        <v>1641</v>
      </c>
      <c r="B1589" s="22">
        <v>3</v>
      </c>
      <c r="C1589" s="22">
        <v>3375000</v>
      </c>
      <c r="F1589" s="23" t="s">
        <v>3585</v>
      </c>
      <c r="G1589" s="24">
        <v>0</v>
      </c>
      <c r="H1589" s="24">
        <v>0</v>
      </c>
    </row>
    <row r="1590" spans="1:8" x14ac:dyDescent="0.2">
      <c r="A1590" s="21" t="s">
        <v>1642</v>
      </c>
      <c r="B1590" s="22">
        <v>7</v>
      </c>
      <c r="C1590" s="22">
        <v>8960394</v>
      </c>
      <c r="F1590" s="23" t="s">
        <v>3464</v>
      </c>
      <c r="G1590" s="24">
        <v>0</v>
      </c>
      <c r="H1590" s="24">
        <v>0</v>
      </c>
    </row>
    <row r="1591" spans="1:8" x14ac:dyDescent="0.2">
      <c r="A1591" s="21" t="s">
        <v>1643</v>
      </c>
      <c r="B1591" s="25">
        <v>0</v>
      </c>
      <c r="C1591" s="25">
        <v>0</v>
      </c>
      <c r="F1591" s="23" t="s">
        <v>3586</v>
      </c>
      <c r="G1591" s="24">
        <v>0</v>
      </c>
      <c r="H1591" s="24">
        <v>0</v>
      </c>
    </row>
    <row r="1592" spans="1:8" x14ac:dyDescent="0.2">
      <c r="A1592" s="21" t="s">
        <v>1644</v>
      </c>
      <c r="B1592" s="25">
        <v>0</v>
      </c>
      <c r="C1592" s="25">
        <v>0</v>
      </c>
      <c r="F1592" s="23" t="s">
        <v>3465</v>
      </c>
      <c r="G1592" s="24">
        <v>0</v>
      </c>
      <c r="H1592" s="24">
        <v>0</v>
      </c>
    </row>
    <row r="1593" spans="1:8" x14ac:dyDescent="0.2">
      <c r="A1593" s="21" t="s">
        <v>1645</v>
      </c>
      <c r="B1593" s="25">
        <v>0</v>
      </c>
      <c r="C1593" s="25">
        <v>0</v>
      </c>
      <c r="F1593" s="23" t="s">
        <v>3466</v>
      </c>
      <c r="G1593" s="24">
        <v>0</v>
      </c>
      <c r="H1593" s="24">
        <v>0</v>
      </c>
    </row>
    <row r="1594" spans="1:8" x14ac:dyDescent="0.2">
      <c r="A1594" s="21" t="s">
        <v>1646</v>
      </c>
      <c r="B1594" s="25">
        <v>0</v>
      </c>
      <c r="C1594" s="25">
        <v>0</v>
      </c>
      <c r="F1594" s="23" t="s">
        <v>1108</v>
      </c>
      <c r="G1594" s="24">
        <v>7</v>
      </c>
      <c r="H1594" s="24">
        <v>4772728</v>
      </c>
    </row>
    <row r="1595" spans="1:8" x14ac:dyDescent="0.2">
      <c r="A1595" s="21" t="s">
        <v>1647</v>
      </c>
      <c r="B1595" s="25">
        <v>0</v>
      </c>
      <c r="C1595" s="25">
        <v>0</v>
      </c>
      <c r="F1595" s="23" t="s">
        <v>3426</v>
      </c>
      <c r="G1595" s="24">
        <v>0</v>
      </c>
      <c r="H1595" s="24">
        <v>0</v>
      </c>
    </row>
    <row r="1596" spans="1:8" x14ac:dyDescent="0.2">
      <c r="A1596" s="21" t="s">
        <v>1648</v>
      </c>
      <c r="B1596" s="25">
        <v>0</v>
      </c>
      <c r="C1596" s="25">
        <v>0</v>
      </c>
      <c r="F1596" s="23" t="s">
        <v>3467</v>
      </c>
      <c r="G1596" s="24">
        <v>0</v>
      </c>
      <c r="H1596" s="24">
        <v>0</v>
      </c>
    </row>
    <row r="1597" spans="1:8" x14ac:dyDescent="0.2">
      <c r="A1597" s="21" t="s">
        <v>1649</v>
      </c>
      <c r="B1597" s="25">
        <v>0</v>
      </c>
      <c r="C1597" s="25">
        <v>0</v>
      </c>
      <c r="F1597" s="23" t="s">
        <v>3397</v>
      </c>
      <c r="G1597" s="24">
        <v>0</v>
      </c>
      <c r="H1597" s="24">
        <v>0</v>
      </c>
    </row>
    <row r="1598" spans="1:8" x14ac:dyDescent="0.2">
      <c r="A1598" s="21" t="s">
        <v>1650</v>
      </c>
      <c r="B1598" s="22">
        <v>249</v>
      </c>
      <c r="C1598" s="22">
        <v>14966001</v>
      </c>
      <c r="F1598" s="23" t="s">
        <v>3451</v>
      </c>
      <c r="G1598" s="24">
        <v>0</v>
      </c>
      <c r="H1598" s="24">
        <v>0</v>
      </c>
    </row>
    <row r="1599" spans="1:8" x14ac:dyDescent="0.2">
      <c r="A1599" s="21" t="s">
        <v>1651</v>
      </c>
      <c r="B1599" s="22">
        <v>42</v>
      </c>
      <c r="C1599" s="22">
        <v>7247286</v>
      </c>
      <c r="F1599" s="23" t="s">
        <v>3400</v>
      </c>
      <c r="G1599" s="24">
        <v>0</v>
      </c>
      <c r="H1599" s="24">
        <v>0</v>
      </c>
    </row>
    <row r="1600" spans="1:8" x14ac:dyDescent="0.2">
      <c r="A1600" s="21" t="s">
        <v>1652</v>
      </c>
      <c r="B1600" s="22">
        <v>100</v>
      </c>
      <c r="C1600" s="22">
        <v>26822245</v>
      </c>
      <c r="F1600" s="23" t="s">
        <v>3468</v>
      </c>
      <c r="G1600" s="24">
        <v>0</v>
      </c>
      <c r="H1600" s="24">
        <v>0</v>
      </c>
    </row>
    <row r="1601" spans="1:8" x14ac:dyDescent="0.2">
      <c r="A1601" s="21" t="s">
        <v>1653</v>
      </c>
      <c r="B1601" s="22">
        <v>38</v>
      </c>
      <c r="C1601" s="22">
        <v>33653453</v>
      </c>
      <c r="F1601" s="23" t="s">
        <v>3469</v>
      </c>
      <c r="G1601" s="24">
        <v>0</v>
      </c>
      <c r="H1601" s="24">
        <v>0</v>
      </c>
    </row>
    <row r="1602" spans="1:8" x14ac:dyDescent="0.2">
      <c r="A1602" s="21" t="s">
        <v>1654</v>
      </c>
      <c r="B1602" s="22">
        <v>26</v>
      </c>
      <c r="C1602" s="22">
        <v>2544446</v>
      </c>
      <c r="F1602" s="23" t="s">
        <v>3414</v>
      </c>
      <c r="G1602" s="24">
        <v>0</v>
      </c>
      <c r="H1602" s="24">
        <v>0</v>
      </c>
    </row>
    <row r="1603" spans="1:8" x14ac:dyDescent="0.2">
      <c r="A1603" s="21" t="s">
        <v>1655</v>
      </c>
      <c r="B1603" s="22">
        <v>34</v>
      </c>
      <c r="C1603" s="22">
        <v>25743489</v>
      </c>
      <c r="F1603" s="23" t="s">
        <v>3768</v>
      </c>
      <c r="G1603" s="24">
        <v>0</v>
      </c>
      <c r="H1603" s="24">
        <v>0</v>
      </c>
    </row>
    <row r="1604" spans="1:8" x14ac:dyDescent="0.2">
      <c r="A1604" s="21" t="s">
        <v>1656</v>
      </c>
      <c r="B1604" s="22">
        <v>9</v>
      </c>
      <c r="C1604" s="22">
        <v>4610179</v>
      </c>
      <c r="F1604" s="23" t="s">
        <v>2098</v>
      </c>
      <c r="G1604" s="24">
        <v>0</v>
      </c>
      <c r="H1604" s="24">
        <v>0</v>
      </c>
    </row>
    <row r="1605" spans="1:8" x14ac:dyDescent="0.2">
      <c r="A1605" s="21" t="s">
        <v>1657</v>
      </c>
      <c r="B1605" s="25">
        <v>0</v>
      </c>
      <c r="C1605" s="25">
        <v>0</v>
      </c>
      <c r="F1605" s="23" t="s">
        <v>3769</v>
      </c>
      <c r="G1605" s="24">
        <v>0</v>
      </c>
      <c r="H1605" s="24">
        <v>0</v>
      </c>
    </row>
    <row r="1606" spans="1:8" x14ac:dyDescent="0.2">
      <c r="A1606" s="21" t="s">
        <v>1658</v>
      </c>
      <c r="B1606" s="25">
        <v>0</v>
      </c>
      <c r="C1606" s="25">
        <v>0</v>
      </c>
      <c r="F1606" s="23" t="s">
        <v>3770</v>
      </c>
      <c r="G1606" s="24">
        <v>0</v>
      </c>
      <c r="H1606" s="24">
        <v>0</v>
      </c>
    </row>
    <row r="1607" spans="1:8" x14ac:dyDescent="0.2">
      <c r="A1607" s="21" t="s">
        <v>1659</v>
      </c>
      <c r="B1607" s="25">
        <v>0</v>
      </c>
      <c r="C1607" s="25">
        <v>0</v>
      </c>
      <c r="F1607" s="23" t="s">
        <v>2298</v>
      </c>
      <c r="G1607" s="24">
        <v>0</v>
      </c>
      <c r="H1607" s="24">
        <v>0</v>
      </c>
    </row>
    <row r="1608" spans="1:8" x14ac:dyDescent="0.2">
      <c r="A1608" s="21" t="s">
        <v>1660</v>
      </c>
      <c r="B1608" s="25">
        <v>0</v>
      </c>
      <c r="C1608" s="25">
        <v>0</v>
      </c>
      <c r="F1608" s="23" t="s">
        <v>3762</v>
      </c>
      <c r="G1608" s="24">
        <v>0</v>
      </c>
      <c r="H1608" s="24">
        <v>0</v>
      </c>
    </row>
    <row r="1609" spans="1:8" x14ac:dyDescent="0.2">
      <c r="A1609" s="21" t="s">
        <v>1661</v>
      </c>
      <c r="B1609" s="25">
        <v>0</v>
      </c>
      <c r="C1609" s="25">
        <v>0</v>
      </c>
      <c r="F1609" s="23" t="s">
        <v>3771</v>
      </c>
      <c r="G1609" s="24">
        <v>0</v>
      </c>
      <c r="H1609" s="24">
        <v>0</v>
      </c>
    </row>
    <row r="1610" spans="1:8" x14ac:dyDescent="0.2">
      <c r="A1610" s="21" t="s">
        <v>1662</v>
      </c>
      <c r="B1610" s="25">
        <v>0</v>
      </c>
      <c r="C1610" s="25">
        <v>0</v>
      </c>
      <c r="F1610" s="23" t="s">
        <v>3497</v>
      </c>
      <c r="G1610" s="24">
        <v>0</v>
      </c>
      <c r="H1610" s="24">
        <v>0</v>
      </c>
    </row>
    <row r="1611" spans="1:8" x14ac:dyDescent="0.2">
      <c r="A1611" s="21" t="s">
        <v>1664</v>
      </c>
      <c r="B1611" s="25">
        <v>0</v>
      </c>
      <c r="C1611" s="25">
        <v>0</v>
      </c>
      <c r="F1611" s="23" t="s">
        <v>3498</v>
      </c>
      <c r="G1611" s="24">
        <v>0</v>
      </c>
      <c r="H1611" s="24">
        <v>0</v>
      </c>
    </row>
    <row r="1612" spans="1:8" x14ac:dyDescent="0.2">
      <c r="A1612" s="21" t="s">
        <v>1665</v>
      </c>
      <c r="B1612" s="25">
        <v>0</v>
      </c>
      <c r="C1612" s="25">
        <v>0</v>
      </c>
      <c r="F1612" s="23" t="s">
        <v>3772</v>
      </c>
      <c r="G1612" s="24">
        <v>0</v>
      </c>
      <c r="H1612" s="24">
        <v>0</v>
      </c>
    </row>
    <row r="1613" spans="1:8" x14ac:dyDescent="0.2">
      <c r="A1613" s="21" t="s">
        <v>1666</v>
      </c>
      <c r="B1613" s="25">
        <v>0</v>
      </c>
      <c r="C1613" s="25">
        <v>0</v>
      </c>
      <c r="F1613" s="23" t="s">
        <v>3452</v>
      </c>
      <c r="G1613" s="24">
        <v>0</v>
      </c>
      <c r="H1613" s="24">
        <v>0</v>
      </c>
    </row>
    <row r="1614" spans="1:8" x14ac:dyDescent="0.2">
      <c r="A1614" s="21" t="s">
        <v>1667</v>
      </c>
      <c r="B1614" s="25">
        <v>0</v>
      </c>
      <c r="C1614" s="25">
        <v>0</v>
      </c>
      <c r="F1614" s="23" t="s">
        <v>3773</v>
      </c>
      <c r="G1614" s="24">
        <v>0</v>
      </c>
      <c r="H1614" s="24">
        <v>0</v>
      </c>
    </row>
    <row r="1615" spans="1:8" x14ac:dyDescent="0.2">
      <c r="A1615" s="21" t="s">
        <v>1668</v>
      </c>
      <c r="B1615" s="25">
        <v>0</v>
      </c>
      <c r="C1615" s="25">
        <v>0</v>
      </c>
      <c r="F1615" s="23" t="s">
        <v>3587</v>
      </c>
      <c r="G1615" s="24">
        <v>0</v>
      </c>
      <c r="H1615" s="24">
        <v>0</v>
      </c>
    </row>
    <row r="1616" spans="1:8" x14ac:dyDescent="0.2">
      <c r="A1616" s="21" t="s">
        <v>1669</v>
      </c>
      <c r="B1616" s="25">
        <v>0</v>
      </c>
      <c r="C1616" s="25">
        <v>0</v>
      </c>
      <c r="F1616" s="23" t="s">
        <v>3774</v>
      </c>
      <c r="G1616" s="24">
        <v>0</v>
      </c>
      <c r="H1616" s="24">
        <v>0</v>
      </c>
    </row>
    <row r="1617" spans="1:8" x14ac:dyDescent="0.2">
      <c r="A1617" s="21" t="s">
        <v>1670</v>
      </c>
      <c r="B1617" s="25">
        <v>0</v>
      </c>
      <c r="C1617" s="25">
        <v>0</v>
      </c>
      <c r="F1617" s="23" t="s">
        <v>3775</v>
      </c>
      <c r="G1617" s="24">
        <v>0</v>
      </c>
      <c r="H1617" s="24">
        <v>0</v>
      </c>
    </row>
    <row r="1618" spans="1:8" x14ac:dyDescent="0.2">
      <c r="A1618" s="21" t="s">
        <v>1671</v>
      </c>
      <c r="B1618" s="22">
        <v>4</v>
      </c>
      <c r="C1618" s="22">
        <v>41818180</v>
      </c>
      <c r="F1618" s="23" t="s">
        <v>3777</v>
      </c>
      <c r="G1618" s="24">
        <v>0</v>
      </c>
      <c r="H1618" s="24">
        <v>0</v>
      </c>
    </row>
    <row r="1619" spans="1:8" x14ac:dyDescent="0.2">
      <c r="A1619" s="21" t="s">
        <v>1672</v>
      </c>
      <c r="B1619" s="25">
        <v>0</v>
      </c>
      <c r="C1619" s="25">
        <v>0</v>
      </c>
      <c r="F1619" s="23" t="s">
        <v>3778</v>
      </c>
      <c r="G1619" s="24">
        <v>0</v>
      </c>
      <c r="H1619" s="24">
        <v>0</v>
      </c>
    </row>
    <row r="1620" spans="1:8" x14ac:dyDescent="0.2">
      <c r="A1620" s="21" t="s">
        <v>1673</v>
      </c>
      <c r="B1620" s="22">
        <v>13</v>
      </c>
      <c r="C1620" s="22">
        <v>2544382</v>
      </c>
      <c r="F1620" s="23" t="s">
        <v>3390</v>
      </c>
      <c r="G1620" s="24">
        <v>0</v>
      </c>
      <c r="H1620" s="24">
        <v>0</v>
      </c>
    </row>
    <row r="1621" spans="1:8" x14ac:dyDescent="0.2">
      <c r="A1621" s="21" t="s">
        <v>1674</v>
      </c>
      <c r="B1621" s="22">
        <v>5</v>
      </c>
      <c r="C1621" s="22">
        <v>300000</v>
      </c>
      <c r="F1621" s="23" t="s">
        <v>3470</v>
      </c>
      <c r="G1621" s="24">
        <v>12</v>
      </c>
      <c r="H1621" s="24">
        <v>27540824</v>
      </c>
    </row>
    <row r="1622" spans="1:8" x14ac:dyDescent="0.2">
      <c r="A1622" s="21" t="s">
        <v>1675</v>
      </c>
      <c r="B1622" s="25">
        <v>0</v>
      </c>
      <c r="C1622" s="25">
        <v>0</v>
      </c>
      <c r="F1622" s="23" t="s">
        <v>3471</v>
      </c>
      <c r="G1622" s="24">
        <v>0</v>
      </c>
      <c r="H1622" s="24">
        <v>0</v>
      </c>
    </row>
    <row r="1623" spans="1:8" x14ac:dyDescent="0.2">
      <c r="A1623" s="21" t="s">
        <v>1676</v>
      </c>
      <c r="B1623" s="25">
        <v>0</v>
      </c>
      <c r="C1623" s="25">
        <v>0</v>
      </c>
      <c r="F1623" s="23" t="s">
        <v>3472</v>
      </c>
      <c r="G1623" s="24">
        <v>0</v>
      </c>
      <c r="H1623" s="24">
        <v>0</v>
      </c>
    </row>
    <row r="1624" spans="1:8" x14ac:dyDescent="0.2">
      <c r="A1624" s="21" t="s">
        <v>1677</v>
      </c>
      <c r="B1624" s="25">
        <v>0</v>
      </c>
      <c r="C1624" s="25">
        <v>0</v>
      </c>
      <c r="F1624" s="23" t="s">
        <v>3395</v>
      </c>
      <c r="G1624" s="24">
        <v>0</v>
      </c>
      <c r="H1624" s="24">
        <v>0</v>
      </c>
    </row>
    <row r="1625" spans="1:8" x14ac:dyDescent="0.2">
      <c r="A1625" s="21" t="s">
        <v>1678</v>
      </c>
      <c r="B1625" s="25">
        <v>0</v>
      </c>
      <c r="C1625" s="25">
        <v>0</v>
      </c>
      <c r="F1625" s="23" t="s">
        <v>3588</v>
      </c>
      <c r="G1625" s="24">
        <v>0</v>
      </c>
      <c r="H1625" s="24">
        <v>0</v>
      </c>
    </row>
    <row r="1626" spans="1:8" x14ac:dyDescent="0.2">
      <c r="A1626" s="21" t="s">
        <v>1679</v>
      </c>
      <c r="B1626" s="25">
        <v>0</v>
      </c>
      <c r="C1626" s="25">
        <v>0</v>
      </c>
      <c r="F1626" s="23" t="s">
        <v>3453</v>
      </c>
      <c r="G1626" s="24">
        <v>0</v>
      </c>
      <c r="H1626" s="24">
        <v>0</v>
      </c>
    </row>
    <row r="1627" spans="1:8" x14ac:dyDescent="0.2">
      <c r="A1627" s="21" t="s">
        <v>1680</v>
      </c>
      <c r="B1627" s="25">
        <v>0</v>
      </c>
      <c r="C1627" s="25">
        <v>0</v>
      </c>
      <c r="F1627" s="23" t="s">
        <v>3779</v>
      </c>
      <c r="G1627" s="24">
        <v>0</v>
      </c>
      <c r="H1627" s="24">
        <v>0</v>
      </c>
    </row>
    <row r="1628" spans="1:8" x14ac:dyDescent="0.2">
      <c r="A1628" s="21" t="s">
        <v>1681</v>
      </c>
      <c r="B1628" s="25">
        <v>0</v>
      </c>
      <c r="C1628" s="25">
        <v>0</v>
      </c>
      <c r="F1628" s="23" t="s">
        <v>931</v>
      </c>
      <c r="G1628" s="24">
        <v>150</v>
      </c>
      <c r="H1628" s="24">
        <v>15681750</v>
      </c>
    </row>
    <row r="1629" spans="1:8" x14ac:dyDescent="0.2">
      <c r="A1629" s="21" t="s">
        <v>1682</v>
      </c>
      <c r="B1629" s="25">
        <v>0</v>
      </c>
      <c r="C1629" s="25">
        <v>0</v>
      </c>
      <c r="F1629" s="23" t="s">
        <v>3780</v>
      </c>
      <c r="G1629" s="24">
        <v>0</v>
      </c>
      <c r="H1629" s="24">
        <v>0</v>
      </c>
    </row>
    <row r="1630" spans="1:8" x14ac:dyDescent="0.2">
      <c r="A1630" s="21" t="s">
        <v>1683</v>
      </c>
      <c r="B1630" s="25">
        <v>0</v>
      </c>
      <c r="C1630" s="25">
        <v>0</v>
      </c>
      <c r="F1630" s="23" t="s">
        <v>3781</v>
      </c>
      <c r="G1630" s="24">
        <v>0</v>
      </c>
      <c r="H1630" s="24">
        <v>0</v>
      </c>
    </row>
    <row r="1631" spans="1:8" x14ac:dyDescent="0.2">
      <c r="A1631" s="21" t="s">
        <v>1684</v>
      </c>
      <c r="B1631" s="22">
        <v>1</v>
      </c>
      <c r="C1631" s="22">
        <v>1287878</v>
      </c>
      <c r="F1631" s="23" t="s">
        <v>3589</v>
      </c>
      <c r="G1631" s="24">
        <v>0</v>
      </c>
      <c r="H1631" s="24">
        <v>0</v>
      </c>
    </row>
    <row r="1632" spans="1:8" x14ac:dyDescent="0.2">
      <c r="A1632" s="21" t="s">
        <v>1685</v>
      </c>
      <c r="B1632" s="25">
        <v>0</v>
      </c>
      <c r="C1632" s="25">
        <v>0</v>
      </c>
      <c r="F1632" s="23" t="s">
        <v>10</v>
      </c>
      <c r="G1632" s="24">
        <v>10</v>
      </c>
      <c r="H1632" s="24">
        <v>5859503</v>
      </c>
    </row>
    <row r="1633" spans="1:8" x14ac:dyDescent="0.2">
      <c r="A1633" s="21" t="s">
        <v>1686</v>
      </c>
      <c r="B1633" s="25">
        <v>0</v>
      </c>
      <c r="C1633" s="25">
        <v>0</v>
      </c>
      <c r="F1633" s="23" t="s">
        <v>3804</v>
      </c>
      <c r="G1633" s="24">
        <v>5</v>
      </c>
      <c r="H1633" s="24">
        <v>42850000</v>
      </c>
    </row>
    <row r="1634" spans="1:8" x14ac:dyDescent="0.2">
      <c r="A1634" s="21" t="s">
        <v>1687</v>
      </c>
      <c r="B1634" s="25">
        <v>0</v>
      </c>
      <c r="C1634" s="25">
        <v>0</v>
      </c>
      <c r="F1634" s="23" t="s">
        <v>18</v>
      </c>
      <c r="G1634" s="24">
        <v>10</v>
      </c>
      <c r="H1634" s="24">
        <v>1909091</v>
      </c>
    </row>
    <row r="1635" spans="1:8" x14ac:dyDescent="0.2">
      <c r="A1635" s="21" t="s">
        <v>1688</v>
      </c>
      <c r="B1635" s="25">
        <v>0</v>
      </c>
      <c r="C1635" s="25">
        <v>0</v>
      </c>
      <c r="F1635" s="23" t="s">
        <v>3805</v>
      </c>
      <c r="G1635" s="24">
        <v>1</v>
      </c>
      <c r="H1635" s="24">
        <v>19127272</v>
      </c>
    </row>
    <row r="1636" spans="1:8" x14ac:dyDescent="0.2">
      <c r="A1636" s="21" t="s">
        <v>1689</v>
      </c>
      <c r="B1636" s="22">
        <v>2</v>
      </c>
      <c r="C1636" s="22">
        <v>2238495</v>
      </c>
      <c r="F1636" s="23" t="s">
        <v>3806</v>
      </c>
      <c r="G1636" s="24">
        <v>3</v>
      </c>
      <c r="H1636" s="24">
        <v>30000000</v>
      </c>
    </row>
    <row r="1637" spans="1:8" x14ac:dyDescent="0.2">
      <c r="A1637" s="21" t="s">
        <v>1690</v>
      </c>
      <c r="B1637" s="25">
        <v>0</v>
      </c>
      <c r="C1637" s="25">
        <v>0</v>
      </c>
      <c r="F1637" s="23" t="s">
        <v>3807</v>
      </c>
      <c r="G1637" s="24">
        <v>1</v>
      </c>
      <c r="H1637" s="24">
        <v>15545454</v>
      </c>
    </row>
    <row r="1638" spans="1:8" x14ac:dyDescent="0.2">
      <c r="A1638" s="21" t="s">
        <v>1692</v>
      </c>
      <c r="B1638" s="25">
        <v>0</v>
      </c>
      <c r="C1638" s="25">
        <v>0</v>
      </c>
      <c r="F1638" s="23" t="s">
        <v>3808</v>
      </c>
      <c r="G1638" s="24">
        <v>103</v>
      </c>
      <c r="H1638" s="24">
        <v>220980969</v>
      </c>
    </row>
    <row r="1639" spans="1:8" x14ac:dyDescent="0.2">
      <c r="A1639" s="21" t="s">
        <v>1693</v>
      </c>
      <c r="B1639" s="25">
        <v>0</v>
      </c>
      <c r="C1639" s="25">
        <v>0</v>
      </c>
      <c r="F1639" s="23" t="s">
        <v>3809</v>
      </c>
      <c r="G1639" s="24">
        <v>17</v>
      </c>
      <c r="H1639" s="24">
        <v>47268918</v>
      </c>
    </row>
    <row r="1640" spans="1:8" x14ac:dyDescent="0.2">
      <c r="A1640" s="21" t="s">
        <v>1694</v>
      </c>
      <c r="B1640" s="25">
        <v>0</v>
      </c>
      <c r="C1640" s="25">
        <v>0</v>
      </c>
      <c r="F1640" s="23" t="s">
        <v>3810</v>
      </c>
      <c r="G1640" s="24">
        <v>2</v>
      </c>
      <c r="H1640" s="24">
        <v>34727271</v>
      </c>
    </row>
    <row r="1641" spans="1:8" x14ac:dyDescent="0.2">
      <c r="A1641" s="21" t="s">
        <v>1695</v>
      </c>
      <c r="B1641" s="25">
        <v>0</v>
      </c>
      <c r="C1641" s="25">
        <v>0</v>
      </c>
      <c r="F1641" s="23" t="s">
        <v>46</v>
      </c>
      <c r="G1641" s="24">
        <v>12</v>
      </c>
      <c r="H1641" s="24">
        <v>57629515</v>
      </c>
    </row>
    <row r="1642" spans="1:8" x14ac:dyDescent="0.2">
      <c r="A1642" s="21" t="s">
        <v>1696</v>
      </c>
      <c r="B1642" s="25">
        <v>0</v>
      </c>
      <c r="C1642" s="25">
        <v>0</v>
      </c>
      <c r="F1642" s="23" t="s">
        <v>47</v>
      </c>
      <c r="G1642" s="24">
        <v>3</v>
      </c>
      <c r="H1642" s="24">
        <v>1181979</v>
      </c>
    </row>
    <row r="1643" spans="1:8" x14ac:dyDescent="0.2">
      <c r="A1643" s="21" t="s">
        <v>1697</v>
      </c>
      <c r="B1643" s="25">
        <v>0</v>
      </c>
      <c r="C1643" s="25">
        <v>0</v>
      </c>
      <c r="F1643" s="23" t="s">
        <v>51</v>
      </c>
      <c r="G1643" s="24">
        <v>3</v>
      </c>
      <c r="H1643" s="24">
        <v>2018899</v>
      </c>
    </row>
    <row r="1644" spans="1:8" x14ac:dyDescent="0.2">
      <c r="A1644" s="21" t="s">
        <v>1698</v>
      </c>
      <c r="B1644" s="25">
        <v>0</v>
      </c>
      <c r="C1644" s="25">
        <v>0</v>
      </c>
      <c r="F1644" s="23" t="s">
        <v>3811</v>
      </c>
      <c r="G1644" s="24">
        <v>1</v>
      </c>
      <c r="H1644" s="24">
        <v>2004545</v>
      </c>
    </row>
    <row r="1645" spans="1:8" x14ac:dyDescent="0.2">
      <c r="A1645" s="21" t="s">
        <v>1699</v>
      </c>
      <c r="B1645" s="25">
        <v>0</v>
      </c>
      <c r="C1645" s="25">
        <v>0</v>
      </c>
      <c r="F1645" s="23" t="s">
        <v>58</v>
      </c>
      <c r="G1645" s="24">
        <v>8</v>
      </c>
      <c r="H1645" s="24">
        <v>6109092</v>
      </c>
    </row>
    <row r="1646" spans="1:8" x14ac:dyDescent="0.2">
      <c r="A1646" s="21" t="s">
        <v>1700</v>
      </c>
      <c r="B1646" s="22">
        <v>71</v>
      </c>
      <c r="C1646" s="22">
        <v>13622179</v>
      </c>
      <c r="F1646" s="23" t="s">
        <v>59</v>
      </c>
      <c r="G1646" s="24">
        <v>28</v>
      </c>
      <c r="H1646" s="24">
        <v>84721205</v>
      </c>
    </row>
    <row r="1647" spans="1:8" x14ac:dyDescent="0.2">
      <c r="A1647" s="21" t="s">
        <v>1701</v>
      </c>
      <c r="B1647" s="22">
        <v>40</v>
      </c>
      <c r="C1647" s="22">
        <v>117160</v>
      </c>
      <c r="F1647" s="23" t="s">
        <v>3812</v>
      </c>
      <c r="G1647" s="24">
        <v>5</v>
      </c>
      <c r="H1647" s="24">
        <v>1590907</v>
      </c>
    </row>
    <row r="1648" spans="1:8" x14ac:dyDescent="0.2">
      <c r="A1648" s="21" t="s">
        <v>1702</v>
      </c>
      <c r="B1648" s="25">
        <v>0</v>
      </c>
      <c r="C1648" s="25">
        <v>0</v>
      </c>
      <c r="F1648" s="23" t="s">
        <v>62</v>
      </c>
      <c r="G1648" s="24">
        <v>16</v>
      </c>
      <c r="H1648" s="24">
        <v>6196362</v>
      </c>
    </row>
    <row r="1649" spans="1:8" x14ac:dyDescent="0.2">
      <c r="A1649" s="21" t="s">
        <v>1703</v>
      </c>
      <c r="B1649" s="22">
        <v>1</v>
      </c>
      <c r="C1649" s="22">
        <v>17272727</v>
      </c>
      <c r="F1649" s="23" t="s">
        <v>69</v>
      </c>
      <c r="G1649" s="24">
        <v>3</v>
      </c>
      <c r="H1649" s="24">
        <v>3560000</v>
      </c>
    </row>
    <row r="1650" spans="1:8" x14ac:dyDescent="0.2">
      <c r="A1650" s="21" t="s">
        <v>1704</v>
      </c>
      <c r="B1650" s="22">
        <v>1</v>
      </c>
      <c r="C1650" s="22">
        <v>185000</v>
      </c>
      <c r="F1650" s="23" t="s">
        <v>72</v>
      </c>
      <c r="G1650" s="24">
        <v>6</v>
      </c>
      <c r="H1650" s="24">
        <v>2353638</v>
      </c>
    </row>
    <row r="1651" spans="1:8" x14ac:dyDescent="0.2">
      <c r="A1651" s="21" t="s">
        <v>1705</v>
      </c>
      <c r="B1651" s="25">
        <v>0</v>
      </c>
      <c r="C1651" s="25">
        <v>0</v>
      </c>
      <c r="F1651" s="23" t="s">
        <v>76</v>
      </c>
      <c r="G1651" s="24">
        <v>107</v>
      </c>
      <c r="H1651" s="24">
        <v>42148727</v>
      </c>
    </row>
    <row r="1652" spans="1:8" x14ac:dyDescent="0.2">
      <c r="A1652" s="21" t="s">
        <v>1706</v>
      </c>
      <c r="B1652" s="25">
        <v>0</v>
      </c>
      <c r="C1652" s="25">
        <v>0</v>
      </c>
      <c r="F1652" s="23" t="s">
        <v>78</v>
      </c>
      <c r="G1652" s="24">
        <v>3</v>
      </c>
      <c r="H1652" s="24">
        <v>4990908</v>
      </c>
    </row>
    <row r="1653" spans="1:8" x14ac:dyDescent="0.2">
      <c r="A1653" s="21" t="s">
        <v>1707</v>
      </c>
      <c r="B1653" s="22">
        <v>17</v>
      </c>
      <c r="C1653" s="22">
        <v>18081819</v>
      </c>
      <c r="F1653" s="23" t="s">
        <v>79</v>
      </c>
      <c r="G1653" s="24">
        <v>10</v>
      </c>
      <c r="H1653" s="24">
        <v>3428925</v>
      </c>
    </row>
    <row r="1654" spans="1:8" x14ac:dyDescent="0.2">
      <c r="A1654" s="21" t="s">
        <v>1708</v>
      </c>
      <c r="B1654" s="25">
        <v>0</v>
      </c>
      <c r="C1654" s="25">
        <v>0</v>
      </c>
      <c r="F1654" s="23" t="s">
        <v>85</v>
      </c>
      <c r="G1654" s="24">
        <v>5</v>
      </c>
      <c r="H1654" s="24">
        <v>7947668</v>
      </c>
    </row>
    <row r="1655" spans="1:8" x14ac:dyDescent="0.2">
      <c r="A1655" s="21" t="s">
        <v>1709</v>
      </c>
      <c r="B1655" s="22">
        <v>43</v>
      </c>
      <c r="C1655" s="22">
        <v>10847760</v>
      </c>
      <c r="F1655" s="23" t="s">
        <v>88</v>
      </c>
      <c r="G1655" s="24">
        <v>48</v>
      </c>
      <c r="H1655" s="24">
        <v>17619809</v>
      </c>
    </row>
    <row r="1656" spans="1:8" x14ac:dyDescent="0.2">
      <c r="A1656" s="21" t="s">
        <v>1710</v>
      </c>
      <c r="B1656" s="22">
        <v>3</v>
      </c>
      <c r="C1656" s="22">
        <v>1350600</v>
      </c>
      <c r="F1656" s="23" t="s">
        <v>3813</v>
      </c>
      <c r="G1656" s="24">
        <v>47</v>
      </c>
      <c r="H1656" s="24">
        <v>30015909</v>
      </c>
    </row>
    <row r="1657" spans="1:8" x14ac:dyDescent="0.2">
      <c r="A1657" s="21" t="s">
        <v>1711</v>
      </c>
      <c r="B1657" s="25">
        <v>0</v>
      </c>
      <c r="C1657" s="25">
        <v>0</v>
      </c>
      <c r="F1657" s="23" t="s">
        <v>91</v>
      </c>
      <c r="G1657" s="24">
        <v>10</v>
      </c>
      <c r="H1657" s="24">
        <v>3727268</v>
      </c>
    </row>
    <row r="1658" spans="1:8" x14ac:dyDescent="0.2">
      <c r="A1658" s="21" t="s">
        <v>1712</v>
      </c>
      <c r="B1658" s="25">
        <v>0</v>
      </c>
      <c r="C1658" s="25">
        <v>0</v>
      </c>
      <c r="F1658" s="23" t="s">
        <v>3814</v>
      </c>
      <c r="G1658" s="24">
        <v>20</v>
      </c>
      <c r="H1658" s="24">
        <v>23809908</v>
      </c>
    </row>
    <row r="1659" spans="1:8" x14ac:dyDescent="0.2">
      <c r="A1659" s="21" t="s">
        <v>1713</v>
      </c>
      <c r="B1659" s="25">
        <v>0</v>
      </c>
      <c r="C1659" s="25">
        <v>0</v>
      </c>
      <c r="F1659" s="23" t="s">
        <v>95</v>
      </c>
      <c r="G1659" s="24">
        <v>3</v>
      </c>
      <c r="H1659" s="24">
        <v>1840909</v>
      </c>
    </row>
    <row r="1660" spans="1:8" x14ac:dyDescent="0.2">
      <c r="A1660" s="21" t="s">
        <v>1714</v>
      </c>
      <c r="B1660" s="25">
        <v>0</v>
      </c>
      <c r="C1660" s="25">
        <v>0</v>
      </c>
      <c r="F1660" s="23" t="s">
        <v>98</v>
      </c>
      <c r="G1660" s="24">
        <v>25</v>
      </c>
      <c r="H1660" s="24">
        <v>4090900</v>
      </c>
    </row>
    <row r="1661" spans="1:8" x14ac:dyDescent="0.2">
      <c r="A1661" s="21" t="s">
        <v>1715</v>
      </c>
      <c r="B1661" s="25">
        <v>0</v>
      </c>
      <c r="C1661" s="25">
        <v>0</v>
      </c>
      <c r="F1661" s="23" t="s">
        <v>100</v>
      </c>
      <c r="G1661" s="24">
        <v>39</v>
      </c>
      <c r="H1661" s="24">
        <v>1098767</v>
      </c>
    </row>
    <row r="1662" spans="1:8" x14ac:dyDescent="0.2">
      <c r="A1662" s="21" t="s">
        <v>1716</v>
      </c>
      <c r="B1662" s="25">
        <v>0</v>
      </c>
      <c r="C1662" s="25">
        <v>0</v>
      </c>
      <c r="F1662" s="23" t="s">
        <v>106</v>
      </c>
      <c r="G1662" s="24">
        <v>9</v>
      </c>
      <c r="H1662" s="24">
        <v>0</v>
      </c>
    </row>
    <row r="1663" spans="1:8" x14ac:dyDescent="0.2">
      <c r="A1663" s="21" t="s">
        <v>1717</v>
      </c>
      <c r="B1663" s="22">
        <v>98</v>
      </c>
      <c r="C1663" s="22">
        <v>32072754</v>
      </c>
      <c r="F1663" s="23" t="s">
        <v>3815</v>
      </c>
      <c r="G1663" s="24">
        <v>3</v>
      </c>
      <c r="H1663" s="24">
        <v>5863635</v>
      </c>
    </row>
    <row r="1664" spans="1:8" x14ac:dyDescent="0.2">
      <c r="A1664" s="21" t="s">
        <v>1718</v>
      </c>
      <c r="B1664" s="25">
        <v>0</v>
      </c>
      <c r="C1664" s="25">
        <v>0</v>
      </c>
      <c r="F1664" s="23" t="s">
        <v>3816</v>
      </c>
      <c r="G1664" s="24">
        <v>1</v>
      </c>
      <c r="H1664" s="24">
        <v>0</v>
      </c>
    </row>
    <row r="1665" spans="1:8" x14ac:dyDescent="0.2">
      <c r="A1665" s="21" t="s">
        <v>1719</v>
      </c>
      <c r="B1665" s="22">
        <v>32</v>
      </c>
      <c r="C1665" s="22">
        <v>11345440</v>
      </c>
      <c r="F1665" s="23" t="s">
        <v>110</v>
      </c>
      <c r="G1665" s="24">
        <v>5</v>
      </c>
      <c r="H1665" s="24">
        <v>3068180</v>
      </c>
    </row>
    <row r="1666" spans="1:8" x14ac:dyDescent="0.2">
      <c r="A1666" s="21" t="s">
        <v>1720</v>
      </c>
      <c r="B1666" s="25">
        <v>0</v>
      </c>
      <c r="C1666" s="25">
        <v>0</v>
      </c>
      <c r="F1666" s="23" t="s">
        <v>111</v>
      </c>
      <c r="G1666" s="24">
        <v>5</v>
      </c>
      <c r="H1666" s="24">
        <v>3068180</v>
      </c>
    </row>
    <row r="1667" spans="1:8" x14ac:dyDescent="0.2">
      <c r="A1667" s="21" t="s">
        <v>1721</v>
      </c>
      <c r="B1667" s="22">
        <v>7</v>
      </c>
      <c r="C1667" s="22">
        <v>17476134</v>
      </c>
      <c r="F1667" s="23" t="s">
        <v>112</v>
      </c>
      <c r="G1667" s="24">
        <v>10</v>
      </c>
      <c r="H1667" s="24">
        <v>3272720</v>
      </c>
    </row>
    <row r="1668" spans="1:8" x14ac:dyDescent="0.2">
      <c r="A1668" s="21" t="s">
        <v>1722</v>
      </c>
      <c r="B1668" s="25">
        <v>0</v>
      </c>
      <c r="C1668" s="25">
        <v>0</v>
      </c>
      <c r="F1668" s="23" t="s">
        <v>113</v>
      </c>
      <c r="G1668" s="24">
        <v>5</v>
      </c>
      <c r="H1668" s="24">
        <v>2500000</v>
      </c>
    </row>
    <row r="1669" spans="1:8" x14ac:dyDescent="0.2">
      <c r="A1669" s="21" t="s">
        <v>1723</v>
      </c>
      <c r="B1669" s="22">
        <v>46</v>
      </c>
      <c r="C1669" s="22">
        <v>29690909</v>
      </c>
      <c r="F1669" s="23" t="s">
        <v>115</v>
      </c>
      <c r="G1669" s="24">
        <v>5</v>
      </c>
      <c r="H1669" s="24">
        <v>2500000</v>
      </c>
    </row>
    <row r="1670" spans="1:8" x14ac:dyDescent="0.2">
      <c r="A1670" s="21" t="s">
        <v>1724</v>
      </c>
      <c r="B1670" s="25">
        <v>0</v>
      </c>
      <c r="C1670" s="25">
        <v>0</v>
      </c>
      <c r="F1670" s="23" t="s">
        <v>116</v>
      </c>
      <c r="G1670" s="24">
        <v>2</v>
      </c>
      <c r="H1670" s="24">
        <v>1254544</v>
      </c>
    </row>
    <row r="1671" spans="1:8" x14ac:dyDescent="0.2">
      <c r="A1671" s="21" t="s">
        <v>1725</v>
      </c>
      <c r="B1671" s="22">
        <v>2</v>
      </c>
      <c r="C1671" s="22">
        <v>581818</v>
      </c>
      <c r="F1671" s="23" t="s">
        <v>117</v>
      </c>
      <c r="G1671" s="24">
        <v>2</v>
      </c>
      <c r="H1671" s="24">
        <v>1418182</v>
      </c>
    </row>
    <row r="1672" spans="1:8" x14ac:dyDescent="0.2">
      <c r="A1672" s="21" t="s">
        <v>1726</v>
      </c>
      <c r="B1672" s="22">
        <v>14</v>
      </c>
      <c r="C1672" s="22">
        <v>24951040</v>
      </c>
      <c r="F1672" s="23" t="s">
        <v>121</v>
      </c>
      <c r="G1672" s="24">
        <v>30</v>
      </c>
      <c r="H1672" s="24">
        <v>2677265</v>
      </c>
    </row>
    <row r="1673" spans="1:8" x14ac:dyDescent="0.2">
      <c r="A1673" s="21" t="s">
        <v>1727</v>
      </c>
      <c r="B1673" s="25">
        <v>0</v>
      </c>
      <c r="C1673" s="25">
        <v>0</v>
      </c>
      <c r="F1673" s="23" t="s">
        <v>122</v>
      </c>
      <c r="G1673" s="24">
        <v>2</v>
      </c>
      <c r="H1673" s="24">
        <v>4636364</v>
      </c>
    </row>
    <row r="1674" spans="1:8" x14ac:dyDescent="0.2">
      <c r="A1674" s="21" t="s">
        <v>1728</v>
      </c>
      <c r="B1674" s="22">
        <v>36</v>
      </c>
      <c r="C1674" s="22">
        <v>48875198</v>
      </c>
      <c r="F1674" s="23" t="s">
        <v>123</v>
      </c>
      <c r="G1674" s="24">
        <v>57</v>
      </c>
      <c r="H1674" s="24">
        <v>8083626</v>
      </c>
    </row>
    <row r="1675" spans="1:8" x14ac:dyDescent="0.2">
      <c r="A1675" s="21" t="s">
        <v>1729</v>
      </c>
      <c r="B1675" s="22">
        <v>2</v>
      </c>
      <c r="C1675" s="22">
        <v>1600000</v>
      </c>
      <c r="F1675" s="23" t="s">
        <v>124</v>
      </c>
      <c r="G1675" s="24">
        <v>1</v>
      </c>
      <c r="H1675" s="24">
        <v>1663636</v>
      </c>
    </row>
    <row r="1676" spans="1:8" x14ac:dyDescent="0.2">
      <c r="A1676" s="21" t="s">
        <v>1730</v>
      </c>
      <c r="B1676" s="25">
        <v>0</v>
      </c>
      <c r="C1676" s="25">
        <v>0</v>
      </c>
      <c r="F1676" s="23" t="s">
        <v>125</v>
      </c>
      <c r="G1676" s="24">
        <v>9</v>
      </c>
      <c r="H1676" s="24">
        <v>0</v>
      </c>
    </row>
    <row r="1677" spans="1:8" x14ac:dyDescent="0.2">
      <c r="A1677" s="21" t="s">
        <v>1731</v>
      </c>
      <c r="B1677" s="25">
        <v>0</v>
      </c>
      <c r="C1677" s="25">
        <v>0</v>
      </c>
      <c r="F1677" s="23" t="s">
        <v>3817</v>
      </c>
      <c r="G1677" s="24">
        <v>1</v>
      </c>
      <c r="H1677" s="24">
        <v>23627273</v>
      </c>
    </row>
    <row r="1678" spans="1:8" x14ac:dyDescent="0.2">
      <c r="A1678" s="21" t="s">
        <v>1732</v>
      </c>
      <c r="B1678" s="22">
        <v>20</v>
      </c>
      <c r="C1678" s="22">
        <v>8111564</v>
      </c>
      <c r="F1678" s="23" t="s">
        <v>127</v>
      </c>
      <c r="G1678" s="24">
        <v>5</v>
      </c>
      <c r="H1678" s="24">
        <v>3727270</v>
      </c>
    </row>
    <row r="1679" spans="1:8" x14ac:dyDescent="0.2">
      <c r="A1679" s="21" t="s">
        <v>1733</v>
      </c>
      <c r="B1679" s="25">
        <v>0</v>
      </c>
      <c r="C1679" s="25">
        <v>0</v>
      </c>
      <c r="F1679" s="23" t="s">
        <v>128</v>
      </c>
      <c r="G1679" s="24">
        <v>2</v>
      </c>
      <c r="H1679" s="24">
        <v>4309090</v>
      </c>
    </row>
    <row r="1680" spans="1:8" x14ac:dyDescent="0.2">
      <c r="A1680" s="21" t="s">
        <v>1734</v>
      </c>
      <c r="B1680" s="25">
        <v>0</v>
      </c>
      <c r="C1680" s="25">
        <v>0</v>
      </c>
      <c r="F1680" s="23" t="s">
        <v>129</v>
      </c>
      <c r="G1680" s="24">
        <v>8</v>
      </c>
      <c r="H1680" s="24">
        <v>0</v>
      </c>
    </row>
    <row r="1681" spans="1:8" x14ac:dyDescent="0.2">
      <c r="A1681" s="21" t="s">
        <v>1735</v>
      </c>
      <c r="B1681" s="25">
        <v>0</v>
      </c>
      <c r="C1681" s="25">
        <v>0</v>
      </c>
      <c r="F1681" s="23" t="s">
        <v>132</v>
      </c>
      <c r="G1681" s="24">
        <v>2</v>
      </c>
      <c r="H1681" s="24">
        <v>6045454</v>
      </c>
    </row>
    <row r="1682" spans="1:8" x14ac:dyDescent="0.2">
      <c r="A1682" s="21" t="s">
        <v>1736</v>
      </c>
      <c r="B1682" s="25">
        <v>0</v>
      </c>
      <c r="C1682" s="25">
        <v>0</v>
      </c>
      <c r="F1682" s="23" t="s">
        <v>133</v>
      </c>
      <c r="G1682" s="24">
        <v>1</v>
      </c>
      <c r="H1682" s="24">
        <v>4363636</v>
      </c>
    </row>
    <row r="1683" spans="1:8" x14ac:dyDescent="0.2">
      <c r="A1683" s="21" t="s">
        <v>1737</v>
      </c>
      <c r="B1683" s="25">
        <v>0</v>
      </c>
      <c r="C1683" s="25">
        <v>0</v>
      </c>
      <c r="F1683" s="23" t="s">
        <v>135</v>
      </c>
      <c r="G1683" s="24">
        <v>1</v>
      </c>
      <c r="H1683" s="24">
        <v>718182</v>
      </c>
    </row>
    <row r="1684" spans="1:8" x14ac:dyDescent="0.2">
      <c r="A1684" s="21" t="s">
        <v>1738</v>
      </c>
      <c r="B1684" s="25">
        <v>0</v>
      </c>
      <c r="C1684" s="25">
        <v>0</v>
      </c>
      <c r="F1684" s="23" t="s">
        <v>136</v>
      </c>
      <c r="G1684" s="24">
        <v>1</v>
      </c>
      <c r="H1684" s="24">
        <v>0</v>
      </c>
    </row>
    <row r="1685" spans="1:8" x14ac:dyDescent="0.2">
      <c r="A1685" s="21" t="s">
        <v>1739</v>
      </c>
      <c r="B1685" s="25">
        <v>0</v>
      </c>
      <c r="C1685" s="25">
        <v>0</v>
      </c>
      <c r="F1685" s="23" t="s">
        <v>137</v>
      </c>
      <c r="G1685" s="24">
        <v>1</v>
      </c>
      <c r="H1685" s="24">
        <v>0</v>
      </c>
    </row>
    <row r="1686" spans="1:8" x14ac:dyDescent="0.2">
      <c r="A1686" s="21" t="s">
        <v>1740</v>
      </c>
      <c r="B1686" s="25">
        <v>0</v>
      </c>
      <c r="C1686" s="25">
        <v>0</v>
      </c>
      <c r="F1686" s="23" t="s">
        <v>3818</v>
      </c>
      <c r="G1686" s="24">
        <v>1</v>
      </c>
      <c r="H1686" s="24">
        <v>0</v>
      </c>
    </row>
    <row r="1687" spans="1:8" x14ac:dyDescent="0.2">
      <c r="A1687" s="21" t="s">
        <v>1741</v>
      </c>
      <c r="B1687" s="25">
        <v>0</v>
      </c>
      <c r="C1687" s="25">
        <v>0</v>
      </c>
      <c r="F1687" s="23" t="s">
        <v>139</v>
      </c>
      <c r="G1687" s="24">
        <v>54</v>
      </c>
      <c r="H1687" s="24">
        <v>120672728</v>
      </c>
    </row>
    <row r="1688" spans="1:8" x14ac:dyDescent="0.2">
      <c r="A1688" s="21" t="s">
        <v>1742</v>
      </c>
      <c r="B1688" s="25">
        <v>0</v>
      </c>
      <c r="C1688" s="25">
        <v>0</v>
      </c>
      <c r="F1688" s="23" t="s">
        <v>140</v>
      </c>
      <c r="G1688" s="24">
        <v>1</v>
      </c>
      <c r="H1688" s="24">
        <v>400000</v>
      </c>
    </row>
    <row r="1689" spans="1:8" x14ac:dyDescent="0.2">
      <c r="A1689" s="21" t="s">
        <v>1743</v>
      </c>
      <c r="B1689" s="22">
        <v>1</v>
      </c>
      <c r="C1689" s="22">
        <v>3540910</v>
      </c>
      <c r="F1689" s="23" t="s">
        <v>143</v>
      </c>
      <c r="G1689" s="24">
        <v>11</v>
      </c>
      <c r="H1689" s="24">
        <v>12045453</v>
      </c>
    </row>
    <row r="1690" spans="1:8" x14ac:dyDescent="0.2">
      <c r="A1690" s="21" t="s">
        <v>1744</v>
      </c>
      <c r="B1690" s="22">
        <v>11</v>
      </c>
      <c r="C1690" s="22">
        <v>110416661</v>
      </c>
      <c r="F1690" s="23" t="s">
        <v>144</v>
      </c>
      <c r="G1690" s="24">
        <v>5</v>
      </c>
      <c r="H1690" s="24">
        <v>6157574</v>
      </c>
    </row>
    <row r="1691" spans="1:8" x14ac:dyDescent="0.2">
      <c r="A1691" s="21" t="s">
        <v>1745</v>
      </c>
      <c r="B1691" s="25">
        <v>0</v>
      </c>
      <c r="C1691" s="25">
        <v>0</v>
      </c>
      <c r="F1691" s="23" t="s">
        <v>146</v>
      </c>
      <c r="G1691" s="24">
        <v>6</v>
      </c>
      <c r="H1691" s="24">
        <v>6600000</v>
      </c>
    </row>
    <row r="1692" spans="1:8" x14ac:dyDescent="0.2">
      <c r="A1692" s="21" t="s">
        <v>1746</v>
      </c>
      <c r="B1692" s="22">
        <v>25</v>
      </c>
      <c r="C1692" s="22">
        <v>4107963</v>
      </c>
      <c r="F1692" s="23" t="s">
        <v>149</v>
      </c>
      <c r="G1692" s="24">
        <v>4</v>
      </c>
      <c r="H1692" s="24">
        <v>3200000</v>
      </c>
    </row>
    <row r="1693" spans="1:8" x14ac:dyDescent="0.2">
      <c r="A1693" s="21" t="s">
        <v>1747</v>
      </c>
      <c r="B1693" s="22">
        <v>4</v>
      </c>
      <c r="C1693" s="22">
        <v>3563636</v>
      </c>
      <c r="F1693" s="23" t="s">
        <v>150</v>
      </c>
      <c r="G1693" s="24">
        <v>2</v>
      </c>
      <c r="H1693" s="24">
        <v>31890908</v>
      </c>
    </row>
    <row r="1694" spans="1:8" x14ac:dyDescent="0.2">
      <c r="A1694" s="21" t="s">
        <v>1748</v>
      </c>
      <c r="B1694" s="25">
        <v>0</v>
      </c>
      <c r="C1694" s="25">
        <v>0</v>
      </c>
      <c r="F1694" s="23" t="s">
        <v>152</v>
      </c>
      <c r="G1694" s="24">
        <v>2</v>
      </c>
      <c r="H1694" s="24">
        <v>2727272</v>
      </c>
    </row>
    <row r="1695" spans="1:8" x14ac:dyDescent="0.2">
      <c r="A1695" s="21" t="s">
        <v>1749</v>
      </c>
      <c r="B1695" s="25">
        <v>0</v>
      </c>
      <c r="C1695" s="25">
        <v>0</v>
      </c>
      <c r="F1695" s="23" t="s">
        <v>154</v>
      </c>
      <c r="G1695" s="24">
        <v>9</v>
      </c>
      <c r="H1695" s="24">
        <v>0</v>
      </c>
    </row>
    <row r="1696" spans="1:8" x14ac:dyDescent="0.2">
      <c r="A1696" s="21" t="s">
        <v>1750</v>
      </c>
      <c r="B1696" s="25">
        <v>0</v>
      </c>
      <c r="C1696" s="25">
        <v>0</v>
      </c>
      <c r="F1696" s="23" t="s">
        <v>155</v>
      </c>
      <c r="G1696" s="24">
        <v>1</v>
      </c>
      <c r="H1696" s="24">
        <v>718182</v>
      </c>
    </row>
    <row r="1697" spans="1:8" x14ac:dyDescent="0.2">
      <c r="A1697" s="21" t="s">
        <v>1751</v>
      </c>
      <c r="B1697" s="25">
        <v>0</v>
      </c>
      <c r="C1697" s="25">
        <v>0</v>
      </c>
      <c r="F1697" s="23" t="s">
        <v>3819</v>
      </c>
      <c r="G1697" s="24">
        <v>1</v>
      </c>
      <c r="H1697" s="24">
        <v>1000000</v>
      </c>
    </row>
    <row r="1698" spans="1:8" x14ac:dyDescent="0.2">
      <c r="A1698" s="21" t="s">
        <v>1752</v>
      </c>
      <c r="B1698" s="25">
        <v>0</v>
      </c>
      <c r="C1698" s="25">
        <v>0</v>
      </c>
      <c r="F1698" s="23" t="s">
        <v>157</v>
      </c>
      <c r="G1698" s="24">
        <v>4</v>
      </c>
      <c r="H1698" s="24">
        <v>872724</v>
      </c>
    </row>
    <row r="1699" spans="1:8" x14ac:dyDescent="0.2">
      <c r="A1699" s="21" t="s">
        <v>1753</v>
      </c>
      <c r="B1699" s="22">
        <v>1</v>
      </c>
      <c r="C1699" s="22">
        <v>2900000</v>
      </c>
      <c r="F1699" s="23" t="s">
        <v>162</v>
      </c>
      <c r="G1699" s="24">
        <v>1</v>
      </c>
      <c r="H1699" s="24">
        <v>2500000</v>
      </c>
    </row>
    <row r="1700" spans="1:8" x14ac:dyDescent="0.2">
      <c r="A1700" s="21" t="s">
        <v>1754</v>
      </c>
      <c r="B1700" s="25">
        <v>0</v>
      </c>
      <c r="C1700" s="25">
        <v>0</v>
      </c>
      <c r="F1700" s="23" t="s">
        <v>163</v>
      </c>
      <c r="G1700" s="24">
        <v>1</v>
      </c>
      <c r="H1700" s="24">
        <v>545455</v>
      </c>
    </row>
    <row r="1701" spans="1:8" x14ac:dyDescent="0.2">
      <c r="A1701" s="21" t="s">
        <v>1755</v>
      </c>
      <c r="B1701" s="25">
        <v>0</v>
      </c>
      <c r="C1701" s="25">
        <v>0</v>
      </c>
      <c r="F1701" s="23" t="s">
        <v>164</v>
      </c>
      <c r="G1701" s="24">
        <v>5</v>
      </c>
      <c r="H1701" s="24">
        <v>3181820</v>
      </c>
    </row>
    <row r="1702" spans="1:8" x14ac:dyDescent="0.2">
      <c r="A1702" s="21" t="s">
        <v>1756</v>
      </c>
      <c r="B1702" s="25">
        <v>0</v>
      </c>
      <c r="C1702" s="25">
        <v>0</v>
      </c>
      <c r="F1702" s="23" t="s">
        <v>166</v>
      </c>
      <c r="G1702" s="24">
        <v>9</v>
      </c>
      <c r="H1702" s="24">
        <v>0</v>
      </c>
    </row>
    <row r="1703" spans="1:8" x14ac:dyDescent="0.2">
      <c r="A1703" s="21" t="s">
        <v>1757</v>
      </c>
      <c r="B1703" s="25">
        <v>0</v>
      </c>
      <c r="C1703" s="25">
        <v>0</v>
      </c>
      <c r="F1703" s="23" t="s">
        <v>167</v>
      </c>
      <c r="G1703" s="24">
        <v>5</v>
      </c>
      <c r="H1703" s="24">
        <v>2090905</v>
      </c>
    </row>
    <row r="1704" spans="1:8" x14ac:dyDescent="0.2">
      <c r="A1704" s="21" t="s">
        <v>1758</v>
      </c>
      <c r="B1704" s="25">
        <v>0</v>
      </c>
      <c r="C1704" s="25">
        <v>0</v>
      </c>
      <c r="F1704" s="23" t="s">
        <v>169</v>
      </c>
      <c r="G1704" s="24">
        <v>5</v>
      </c>
      <c r="H1704" s="24">
        <v>2954545</v>
      </c>
    </row>
    <row r="1705" spans="1:8" x14ac:dyDescent="0.2">
      <c r="A1705" s="21" t="s">
        <v>1759</v>
      </c>
      <c r="B1705" s="25">
        <v>0</v>
      </c>
      <c r="C1705" s="25">
        <v>0</v>
      </c>
      <c r="F1705" s="23" t="s">
        <v>170</v>
      </c>
      <c r="G1705" s="24">
        <v>11</v>
      </c>
      <c r="H1705" s="24">
        <v>1994268</v>
      </c>
    </row>
    <row r="1706" spans="1:8" x14ac:dyDescent="0.2">
      <c r="A1706" s="21" t="s">
        <v>1760</v>
      </c>
      <c r="B1706" s="25">
        <v>0</v>
      </c>
      <c r="C1706" s="25">
        <v>0</v>
      </c>
      <c r="F1706" s="23" t="s">
        <v>172</v>
      </c>
      <c r="G1706" s="24">
        <v>1</v>
      </c>
      <c r="H1706" s="24">
        <v>2388137</v>
      </c>
    </row>
    <row r="1707" spans="1:8" x14ac:dyDescent="0.2">
      <c r="A1707" s="21" t="s">
        <v>1761</v>
      </c>
      <c r="B1707" s="25">
        <v>0</v>
      </c>
      <c r="C1707" s="25">
        <v>0</v>
      </c>
      <c r="F1707" s="23" t="s">
        <v>173</v>
      </c>
      <c r="G1707" s="24">
        <v>1</v>
      </c>
      <c r="H1707" s="24">
        <v>1177745</v>
      </c>
    </row>
    <row r="1708" spans="1:8" x14ac:dyDescent="0.2">
      <c r="A1708" s="21" t="s">
        <v>1762</v>
      </c>
      <c r="B1708" s="25">
        <v>0</v>
      </c>
      <c r="C1708" s="25">
        <v>0</v>
      </c>
      <c r="F1708" s="23" t="s">
        <v>174</v>
      </c>
      <c r="G1708" s="24">
        <v>1</v>
      </c>
      <c r="H1708" s="24">
        <v>654545</v>
      </c>
    </row>
    <row r="1709" spans="1:8" x14ac:dyDescent="0.2">
      <c r="A1709" s="21" t="s">
        <v>1763</v>
      </c>
      <c r="B1709" s="25">
        <v>0</v>
      </c>
      <c r="C1709" s="25">
        <v>0</v>
      </c>
      <c r="F1709" s="23" t="s">
        <v>175</v>
      </c>
      <c r="G1709" s="24">
        <v>10</v>
      </c>
      <c r="H1709" s="24">
        <v>454540</v>
      </c>
    </row>
    <row r="1710" spans="1:8" x14ac:dyDescent="0.2">
      <c r="A1710" s="21" t="s">
        <v>1764</v>
      </c>
      <c r="B1710" s="22">
        <v>2</v>
      </c>
      <c r="C1710" s="22">
        <v>1816362</v>
      </c>
      <c r="F1710" s="23" t="s">
        <v>177</v>
      </c>
      <c r="G1710" s="24">
        <v>3</v>
      </c>
      <c r="H1710" s="24">
        <v>245454</v>
      </c>
    </row>
    <row r="1711" spans="1:8" x14ac:dyDescent="0.2">
      <c r="A1711" s="21" t="s">
        <v>1765</v>
      </c>
      <c r="B1711" s="22">
        <v>2</v>
      </c>
      <c r="C1711" s="22">
        <v>500000</v>
      </c>
      <c r="F1711" s="23" t="s">
        <v>178</v>
      </c>
      <c r="G1711" s="24">
        <v>3</v>
      </c>
      <c r="H1711" s="24">
        <v>313635</v>
      </c>
    </row>
    <row r="1712" spans="1:8" x14ac:dyDescent="0.2">
      <c r="A1712" s="21" t="s">
        <v>1766</v>
      </c>
      <c r="B1712" s="25">
        <v>0</v>
      </c>
      <c r="C1712" s="25">
        <v>0</v>
      </c>
      <c r="F1712" s="23" t="s">
        <v>179</v>
      </c>
      <c r="G1712" s="24">
        <v>5</v>
      </c>
      <c r="H1712" s="24">
        <v>772725</v>
      </c>
    </row>
    <row r="1713" spans="1:8" x14ac:dyDescent="0.2">
      <c r="A1713" s="21" t="s">
        <v>1767</v>
      </c>
      <c r="B1713" s="22">
        <v>3</v>
      </c>
      <c r="C1713" s="22">
        <v>5352272</v>
      </c>
      <c r="F1713" s="23" t="s">
        <v>181</v>
      </c>
      <c r="G1713" s="24">
        <v>5</v>
      </c>
      <c r="H1713" s="24">
        <v>2473635</v>
      </c>
    </row>
    <row r="1714" spans="1:8" x14ac:dyDescent="0.2">
      <c r="A1714" s="21" t="s">
        <v>1768</v>
      </c>
      <c r="B1714" s="25">
        <v>0</v>
      </c>
      <c r="C1714" s="25">
        <v>0</v>
      </c>
      <c r="F1714" s="23" t="s">
        <v>182</v>
      </c>
      <c r="G1714" s="24">
        <v>5</v>
      </c>
      <c r="H1714" s="24">
        <v>2427725</v>
      </c>
    </row>
    <row r="1715" spans="1:8" x14ac:dyDescent="0.2">
      <c r="A1715" s="21" t="s">
        <v>1769</v>
      </c>
      <c r="B1715" s="25">
        <v>0</v>
      </c>
      <c r="C1715" s="25">
        <v>0</v>
      </c>
      <c r="F1715" s="23" t="s">
        <v>183</v>
      </c>
      <c r="G1715" s="24">
        <v>1</v>
      </c>
      <c r="H1715" s="24">
        <v>3318181</v>
      </c>
    </row>
    <row r="1716" spans="1:8" x14ac:dyDescent="0.2">
      <c r="A1716" s="21" t="s">
        <v>1770</v>
      </c>
      <c r="B1716" s="25">
        <v>0</v>
      </c>
      <c r="C1716" s="25">
        <v>0</v>
      </c>
      <c r="F1716" s="23" t="s">
        <v>184</v>
      </c>
      <c r="G1716" s="24">
        <v>1</v>
      </c>
      <c r="H1716" s="24">
        <v>170000</v>
      </c>
    </row>
    <row r="1717" spans="1:8" x14ac:dyDescent="0.2">
      <c r="A1717" s="21" t="s">
        <v>1771</v>
      </c>
      <c r="B1717" s="25">
        <v>0</v>
      </c>
      <c r="C1717" s="25">
        <v>0</v>
      </c>
      <c r="F1717" s="23" t="s">
        <v>186</v>
      </c>
      <c r="G1717" s="24">
        <v>1</v>
      </c>
      <c r="H1717" s="24">
        <v>40000</v>
      </c>
    </row>
    <row r="1718" spans="1:8" x14ac:dyDescent="0.2">
      <c r="A1718" s="21" t="s">
        <v>1772</v>
      </c>
      <c r="B1718" s="25">
        <v>0</v>
      </c>
      <c r="C1718" s="25">
        <v>0</v>
      </c>
      <c r="F1718" s="23" t="s">
        <v>187</v>
      </c>
      <c r="G1718" s="24">
        <v>1</v>
      </c>
      <c r="H1718" s="24">
        <v>60000</v>
      </c>
    </row>
    <row r="1719" spans="1:8" x14ac:dyDescent="0.2">
      <c r="A1719" s="21" t="s">
        <v>1773</v>
      </c>
      <c r="B1719" s="25">
        <v>0</v>
      </c>
      <c r="C1719" s="25">
        <v>0</v>
      </c>
      <c r="F1719" s="23" t="s">
        <v>188</v>
      </c>
      <c r="G1719" s="24">
        <v>1</v>
      </c>
      <c r="H1719" s="24">
        <v>100000</v>
      </c>
    </row>
    <row r="1720" spans="1:8" x14ac:dyDescent="0.2">
      <c r="A1720" s="21" t="s">
        <v>1774</v>
      </c>
      <c r="B1720" s="25">
        <v>0</v>
      </c>
      <c r="C1720" s="25">
        <v>0</v>
      </c>
      <c r="F1720" s="23" t="s">
        <v>189</v>
      </c>
      <c r="G1720" s="24">
        <v>1</v>
      </c>
      <c r="H1720" s="24">
        <v>40000</v>
      </c>
    </row>
    <row r="1721" spans="1:8" x14ac:dyDescent="0.2">
      <c r="A1721" s="21" t="s">
        <v>1775</v>
      </c>
      <c r="B1721" s="25">
        <v>0</v>
      </c>
      <c r="C1721" s="25">
        <v>0</v>
      </c>
      <c r="F1721" s="23" t="s">
        <v>190</v>
      </c>
      <c r="G1721" s="24">
        <v>1</v>
      </c>
      <c r="H1721" s="24">
        <v>90000</v>
      </c>
    </row>
    <row r="1722" spans="1:8" x14ac:dyDescent="0.2">
      <c r="A1722" s="21" t="s">
        <v>1776</v>
      </c>
      <c r="B1722" s="25">
        <v>0</v>
      </c>
      <c r="C1722" s="25">
        <v>0</v>
      </c>
      <c r="F1722" s="23" t="s">
        <v>191</v>
      </c>
      <c r="G1722" s="24">
        <v>1</v>
      </c>
      <c r="H1722" s="24">
        <v>80000</v>
      </c>
    </row>
    <row r="1723" spans="1:8" x14ac:dyDescent="0.2">
      <c r="A1723" s="21" t="s">
        <v>1777</v>
      </c>
      <c r="B1723" s="25">
        <v>0</v>
      </c>
      <c r="C1723" s="25">
        <v>0</v>
      </c>
      <c r="F1723" s="23" t="s">
        <v>192</v>
      </c>
      <c r="G1723" s="24">
        <v>2</v>
      </c>
      <c r="H1723" s="24">
        <v>80000</v>
      </c>
    </row>
    <row r="1724" spans="1:8" x14ac:dyDescent="0.2">
      <c r="A1724" s="21" t="s">
        <v>1778</v>
      </c>
      <c r="B1724" s="25">
        <v>0</v>
      </c>
      <c r="C1724" s="25">
        <v>0</v>
      </c>
      <c r="F1724" s="23" t="s">
        <v>193</v>
      </c>
      <c r="G1724" s="24">
        <v>3</v>
      </c>
      <c r="H1724" s="24">
        <v>30000</v>
      </c>
    </row>
    <row r="1725" spans="1:8" x14ac:dyDescent="0.2">
      <c r="A1725" s="21" t="s">
        <v>1779</v>
      </c>
      <c r="B1725" s="22">
        <v>9</v>
      </c>
      <c r="C1725" s="22">
        <v>6790907</v>
      </c>
      <c r="F1725" s="23" t="s">
        <v>194</v>
      </c>
      <c r="G1725" s="24">
        <v>3</v>
      </c>
      <c r="H1725" s="24">
        <v>120000</v>
      </c>
    </row>
    <row r="1726" spans="1:8" x14ac:dyDescent="0.2">
      <c r="A1726" s="21" t="s">
        <v>1780</v>
      </c>
      <c r="B1726" s="22">
        <v>49</v>
      </c>
      <c r="C1726" s="22">
        <v>6169919</v>
      </c>
      <c r="F1726" s="23" t="s">
        <v>195</v>
      </c>
      <c r="G1726" s="24">
        <v>1</v>
      </c>
      <c r="H1726" s="24">
        <v>750000</v>
      </c>
    </row>
    <row r="1727" spans="1:8" x14ac:dyDescent="0.2">
      <c r="A1727" s="21" t="s">
        <v>1781</v>
      </c>
      <c r="B1727" s="25">
        <v>0</v>
      </c>
      <c r="C1727" s="25">
        <v>0</v>
      </c>
      <c r="F1727" s="23" t="s">
        <v>197</v>
      </c>
      <c r="G1727" s="24">
        <v>1</v>
      </c>
      <c r="H1727" s="24">
        <v>742000</v>
      </c>
    </row>
    <row r="1728" spans="1:8" x14ac:dyDescent="0.2">
      <c r="A1728" s="21" t="s">
        <v>1782</v>
      </c>
      <c r="B1728" s="25">
        <v>0</v>
      </c>
      <c r="C1728" s="25">
        <v>0</v>
      </c>
      <c r="F1728" s="23" t="s">
        <v>3820</v>
      </c>
      <c r="G1728" s="24">
        <v>8</v>
      </c>
      <c r="H1728" s="24">
        <v>2894400</v>
      </c>
    </row>
    <row r="1729" spans="1:8" x14ac:dyDescent="0.2">
      <c r="A1729" s="21" t="s">
        <v>1783</v>
      </c>
      <c r="B1729" s="25">
        <v>0</v>
      </c>
      <c r="C1729" s="25">
        <v>0</v>
      </c>
      <c r="F1729" s="23" t="s">
        <v>201</v>
      </c>
      <c r="G1729" s="24">
        <v>1</v>
      </c>
      <c r="H1729" s="24">
        <v>0</v>
      </c>
    </row>
    <row r="1730" spans="1:8" x14ac:dyDescent="0.2">
      <c r="A1730" s="21" t="s">
        <v>1784</v>
      </c>
      <c r="B1730" s="25">
        <v>0</v>
      </c>
      <c r="C1730" s="25">
        <v>0</v>
      </c>
      <c r="F1730" s="23" t="s">
        <v>202</v>
      </c>
      <c r="G1730" s="24">
        <v>9</v>
      </c>
      <c r="H1730" s="24">
        <v>0</v>
      </c>
    </row>
    <row r="1731" spans="1:8" x14ac:dyDescent="0.2">
      <c r="A1731" s="21" t="s">
        <v>1785</v>
      </c>
      <c r="B1731" s="25">
        <v>0</v>
      </c>
      <c r="C1731" s="25">
        <v>0</v>
      </c>
      <c r="F1731" s="23" t="s">
        <v>203</v>
      </c>
      <c r="G1731" s="24">
        <v>8</v>
      </c>
      <c r="H1731" s="24">
        <v>5872722</v>
      </c>
    </row>
    <row r="1732" spans="1:8" x14ac:dyDescent="0.2">
      <c r="A1732" s="21" t="s">
        <v>1786</v>
      </c>
      <c r="B1732" s="25">
        <v>0</v>
      </c>
      <c r="C1732" s="25">
        <v>0</v>
      </c>
      <c r="F1732" s="23" t="s">
        <v>204</v>
      </c>
      <c r="G1732" s="24">
        <v>1</v>
      </c>
      <c r="H1732" s="24">
        <v>1590000</v>
      </c>
    </row>
    <row r="1733" spans="1:8" x14ac:dyDescent="0.2">
      <c r="A1733" s="21" t="s">
        <v>1787</v>
      </c>
      <c r="B1733" s="25">
        <v>0</v>
      </c>
      <c r="C1733" s="25">
        <v>0</v>
      </c>
      <c r="F1733" s="23" t="s">
        <v>205</v>
      </c>
      <c r="G1733" s="24">
        <v>1</v>
      </c>
      <c r="H1733" s="24">
        <v>0</v>
      </c>
    </row>
    <row r="1734" spans="1:8" x14ac:dyDescent="0.2">
      <c r="A1734" s="21" t="s">
        <v>1788</v>
      </c>
      <c r="B1734" s="25">
        <v>0</v>
      </c>
      <c r="C1734" s="25">
        <v>0</v>
      </c>
      <c r="F1734" s="23" t="s">
        <v>206</v>
      </c>
      <c r="G1734" s="24">
        <v>3</v>
      </c>
      <c r="H1734" s="24">
        <v>5580000</v>
      </c>
    </row>
    <row r="1735" spans="1:8" x14ac:dyDescent="0.2">
      <c r="A1735" s="21" t="s">
        <v>1789</v>
      </c>
      <c r="B1735" s="25">
        <v>0</v>
      </c>
      <c r="C1735" s="25">
        <v>0</v>
      </c>
      <c r="F1735" s="23" t="s">
        <v>208</v>
      </c>
      <c r="G1735" s="24">
        <v>2</v>
      </c>
      <c r="H1735" s="24">
        <v>2472726</v>
      </c>
    </row>
    <row r="1736" spans="1:8" x14ac:dyDescent="0.2">
      <c r="A1736" s="21" t="s">
        <v>1790</v>
      </c>
      <c r="B1736" s="25">
        <v>0</v>
      </c>
      <c r="C1736" s="25">
        <v>0</v>
      </c>
      <c r="F1736" s="23" t="s">
        <v>209</v>
      </c>
      <c r="G1736" s="24">
        <v>1</v>
      </c>
      <c r="H1736" s="24">
        <v>1363636</v>
      </c>
    </row>
    <row r="1737" spans="1:8" x14ac:dyDescent="0.2">
      <c r="A1737" s="21" t="s">
        <v>1791</v>
      </c>
      <c r="B1737" s="25">
        <v>0</v>
      </c>
      <c r="C1737" s="25">
        <v>0</v>
      </c>
      <c r="F1737" s="23" t="s">
        <v>210</v>
      </c>
      <c r="G1737" s="24">
        <v>2</v>
      </c>
      <c r="H1737" s="24">
        <v>981818</v>
      </c>
    </row>
    <row r="1738" spans="1:8" x14ac:dyDescent="0.2">
      <c r="A1738" s="21" t="s">
        <v>1792</v>
      </c>
      <c r="B1738" s="25">
        <v>0</v>
      </c>
      <c r="C1738" s="25">
        <v>0</v>
      </c>
      <c r="F1738" s="23" t="s">
        <v>211</v>
      </c>
      <c r="G1738" s="24">
        <v>8</v>
      </c>
      <c r="H1738" s="24">
        <v>1454545</v>
      </c>
    </row>
    <row r="1739" spans="1:8" x14ac:dyDescent="0.2">
      <c r="A1739" s="21" t="s">
        <v>1793</v>
      </c>
      <c r="B1739" s="25">
        <v>0</v>
      </c>
      <c r="C1739" s="25">
        <v>0</v>
      </c>
      <c r="F1739" s="23" t="s">
        <v>212</v>
      </c>
      <c r="G1739" s="24">
        <v>2</v>
      </c>
      <c r="H1739" s="24">
        <v>363634</v>
      </c>
    </row>
    <row r="1740" spans="1:8" x14ac:dyDescent="0.2">
      <c r="A1740" s="21" t="s">
        <v>1794</v>
      </c>
      <c r="B1740" s="25">
        <v>0</v>
      </c>
      <c r="C1740" s="25">
        <v>0</v>
      </c>
      <c r="F1740" s="23" t="s">
        <v>213</v>
      </c>
      <c r="G1740" s="24">
        <v>1</v>
      </c>
      <c r="H1740" s="24">
        <v>0</v>
      </c>
    </row>
    <row r="1741" spans="1:8" x14ac:dyDescent="0.2">
      <c r="A1741" s="21" t="s">
        <v>1795</v>
      </c>
      <c r="B1741" s="25">
        <v>0</v>
      </c>
      <c r="C1741" s="25">
        <v>0</v>
      </c>
      <c r="F1741" s="23" t="s">
        <v>214</v>
      </c>
      <c r="G1741" s="24">
        <v>5</v>
      </c>
      <c r="H1741" s="24">
        <v>2227270</v>
      </c>
    </row>
    <row r="1742" spans="1:8" x14ac:dyDescent="0.2">
      <c r="A1742" s="21" t="s">
        <v>1796</v>
      </c>
      <c r="B1742" s="25">
        <v>0</v>
      </c>
      <c r="C1742" s="25">
        <v>0</v>
      </c>
      <c r="F1742" s="23" t="s">
        <v>216</v>
      </c>
      <c r="G1742" s="24">
        <v>8</v>
      </c>
      <c r="H1742" s="24">
        <v>1418179</v>
      </c>
    </row>
    <row r="1743" spans="1:8" x14ac:dyDescent="0.2">
      <c r="A1743" s="21" t="s">
        <v>1797</v>
      </c>
      <c r="B1743" s="25">
        <v>0</v>
      </c>
      <c r="C1743" s="25">
        <v>0</v>
      </c>
      <c r="F1743" s="23" t="s">
        <v>219</v>
      </c>
      <c r="G1743" s="24">
        <v>5</v>
      </c>
      <c r="H1743" s="24">
        <v>1636360</v>
      </c>
    </row>
    <row r="1744" spans="1:8" x14ac:dyDescent="0.2">
      <c r="A1744" s="21" t="s">
        <v>1798</v>
      </c>
      <c r="B1744" s="22">
        <v>2</v>
      </c>
      <c r="C1744" s="22">
        <v>30236363</v>
      </c>
      <c r="F1744" s="23" t="s">
        <v>221</v>
      </c>
      <c r="G1744" s="24">
        <v>1</v>
      </c>
      <c r="H1744" s="24">
        <v>681818</v>
      </c>
    </row>
    <row r="1745" spans="1:8" x14ac:dyDescent="0.2">
      <c r="A1745" s="21" t="s">
        <v>1799</v>
      </c>
      <c r="B1745" s="22">
        <v>562</v>
      </c>
      <c r="C1745" s="22">
        <v>391896326</v>
      </c>
      <c r="F1745" s="23" t="s">
        <v>224</v>
      </c>
      <c r="G1745" s="24">
        <v>9</v>
      </c>
      <c r="H1745" s="24">
        <v>0</v>
      </c>
    </row>
    <row r="1746" spans="1:8" x14ac:dyDescent="0.2">
      <c r="A1746" s="21" t="s">
        <v>1800</v>
      </c>
      <c r="B1746" s="25">
        <v>0</v>
      </c>
      <c r="C1746" s="25">
        <v>0</v>
      </c>
      <c r="F1746" s="23" t="s">
        <v>225</v>
      </c>
      <c r="G1746" s="24">
        <v>1</v>
      </c>
      <c r="H1746" s="24">
        <v>400000</v>
      </c>
    </row>
    <row r="1747" spans="1:8" x14ac:dyDescent="0.2">
      <c r="A1747" s="21" t="s">
        <v>1801</v>
      </c>
      <c r="B1747" s="22">
        <v>3</v>
      </c>
      <c r="C1747" s="22">
        <v>2863635</v>
      </c>
      <c r="F1747" s="23" t="s">
        <v>227</v>
      </c>
      <c r="G1747" s="24">
        <v>5</v>
      </c>
      <c r="H1747" s="24">
        <v>0</v>
      </c>
    </row>
    <row r="1748" spans="1:8" x14ac:dyDescent="0.2">
      <c r="A1748" s="21" t="s">
        <v>1802</v>
      </c>
      <c r="B1748" s="25">
        <v>0</v>
      </c>
      <c r="C1748" s="25">
        <v>0</v>
      </c>
      <c r="F1748" s="23" t="s">
        <v>228</v>
      </c>
      <c r="G1748" s="24">
        <v>2</v>
      </c>
      <c r="H1748" s="24">
        <v>0</v>
      </c>
    </row>
    <row r="1749" spans="1:8" x14ac:dyDescent="0.2">
      <c r="A1749" s="21" t="s">
        <v>1803</v>
      </c>
      <c r="B1749" s="22">
        <v>6</v>
      </c>
      <c r="C1749" s="22">
        <v>56170518</v>
      </c>
      <c r="F1749" s="23" t="s">
        <v>230</v>
      </c>
      <c r="G1749" s="24">
        <v>2</v>
      </c>
      <c r="H1749" s="24">
        <v>1000000</v>
      </c>
    </row>
    <row r="1750" spans="1:8" x14ac:dyDescent="0.2">
      <c r="A1750" s="21" t="s">
        <v>1804</v>
      </c>
      <c r="B1750" s="25">
        <v>0</v>
      </c>
      <c r="C1750" s="25">
        <v>0</v>
      </c>
      <c r="F1750" s="23" t="s">
        <v>234</v>
      </c>
      <c r="G1750" s="24">
        <v>2</v>
      </c>
      <c r="H1750" s="24">
        <v>909090</v>
      </c>
    </row>
    <row r="1751" spans="1:8" x14ac:dyDescent="0.2">
      <c r="A1751" s="21" t="s">
        <v>1805</v>
      </c>
      <c r="B1751" s="25">
        <v>0</v>
      </c>
      <c r="C1751" s="25">
        <v>0</v>
      </c>
      <c r="F1751" s="23" t="s">
        <v>3821</v>
      </c>
      <c r="G1751" s="24">
        <v>3</v>
      </c>
      <c r="H1751" s="24">
        <v>5954545</v>
      </c>
    </row>
    <row r="1752" spans="1:8" x14ac:dyDescent="0.2">
      <c r="A1752" s="21" t="s">
        <v>1806</v>
      </c>
      <c r="B1752" s="25">
        <v>0</v>
      </c>
      <c r="C1752" s="25">
        <v>0</v>
      </c>
      <c r="F1752" s="23" t="s">
        <v>236</v>
      </c>
      <c r="G1752" s="24">
        <v>2</v>
      </c>
      <c r="H1752" s="24">
        <v>1343636</v>
      </c>
    </row>
    <row r="1753" spans="1:8" x14ac:dyDescent="0.2">
      <c r="A1753" s="21" t="s">
        <v>1807</v>
      </c>
      <c r="B1753" s="25">
        <v>0</v>
      </c>
      <c r="C1753" s="25">
        <v>0</v>
      </c>
      <c r="F1753" s="23" t="s">
        <v>237</v>
      </c>
      <c r="G1753" s="24">
        <v>2</v>
      </c>
      <c r="H1753" s="24">
        <v>780000</v>
      </c>
    </row>
    <row r="1754" spans="1:8" x14ac:dyDescent="0.2">
      <c r="A1754" s="21" t="s">
        <v>1808</v>
      </c>
      <c r="B1754" s="25">
        <v>0</v>
      </c>
      <c r="C1754" s="25">
        <v>0</v>
      </c>
      <c r="F1754" s="23" t="s">
        <v>238</v>
      </c>
      <c r="G1754" s="24">
        <v>5</v>
      </c>
      <c r="H1754" s="24">
        <v>972725</v>
      </c>
    </row>
    <row r="1755" spans="1:8" x14ac:dyDescent="0.2">
      <c r="A1755" s="21" t="s">
        <v>1809</v>
      </c>
      <c r="B1755" s="25">
        <v>0</v>
      </c>
      <c r="C1755" s="25">
        <v>0</v>
      </c>
      <c r="F1755" s="23" t="s">
        <v>239</v>
      </c>
      <c r="G1755" s="24">
        <v>5</v>
      </c>
      <c r="H1755" s="24">
        <v>1431815</v>
      </c>
    </row>
    <row r="1756" spans="1:8" x14ac:dyDescent="0.2">
      <c r="A1756" s="21" t="s">
        <v>1810</v>
      </c>
      <c r="B1756" s="25">
        <v>0</v>
      </c>
      <c r="C1756" s="25">
        <v>0</v>
      </c>
      <c r="F1756" s="23" t="s">
        <v>240</v>
      </c>
      <c r="G1756" s="24">
        <v>1</v>
      </c>
      <c r="H1756" s="24">
        <v>671818</v>
      </c>
    </row>
    <row r="1757" spans="1:8" x14ac:dyDescent="0.2">
      <c r="A1757" s="21" t="s">
        <v>1811</v>
      </c>
      <c r="B1757" s="25">
        <v>0</v>
      </c>
      <c r="C1757" s="25">
        <v>0</v>
      </c>
      <c r="F1757" s="23" t="s">
        <v>241</v>
      </c>
      <c r="G1757" s="24">
        <v>2</v>
      </c>
      <c r="H1757" s="24">
        <v>1709090</v>
      </c>
    </row>
    <row r="1758" spans="1:8" x14ac:dyDescent="0.2">
      <c r="A1758" s="21" t="s">
        <v>1812</v>
      </c>
      <c r="B1758" s="25">
        <v>0</v>
      </c>
      <c r="C1758" s="25">
        <v>0</v>
      </c>
      <c r="F1758" s="23" t="s">
        <v>242</v>
      </c>
      <c r="G1758" s="24">
        <v>1</v>
      </c>
      <c r="H1758" s="24">
        <v>845455</v>
      </c>
    </row>
    <row r="1759" spans="1:8" x14ac:dyDescent="0.2">
      <c r="A1759" s="21" t="s">
        <v>1813</v>
      </c>
      <c r="B1759" s="25">
        <v>0</v>
      </c>
      <c r="C1759" s="25">
        <v>0</v>
      </c>
      <c r="F1759" s="23" t="s">
        <v>245</v>
      </c>
      <c r="G1759" s="24">
        <v>9</v>
      </c>
      <c r="H1759" s="24">
        <v>0</v>
      </c>
    </row>
    <row r="1760" spans="1:8" x14ac:dyDescent="0.2">
      <c r="A1760" s="21" t="s">
        <v>1814</v>
      </c>
      <c r="B1760" s="25">
        <v>0</v>
      </c>
      <c r="C1760" s="25">
        <v>0</v>
      </c>
      <c r="F1760" s="23" t="s">
        <v>246</v>
      </c>
      <c r="G1760" s="24">
        <v>1</v>
      </c>
      <c r="H1760" s="24">
        <v>272728</v>
      </c>
    </row>
    <row r="1761" spans="1:8" x14ac:dyDescent="0.2">
      <c r="A1761" s="21" t="s">
        <v>1815</v>
      </c>
      <c r="B1761" s="25">
        <v>0</v>
      </c>
      <c r="C1761" s="25">
        <v>0</v>
      </c>
      <c r="F1761" s="23" t="s">
        <v>247</v>
      </c>
      <c r="G1761" s="24">
        <v>1</v>
      </c>
      <c r="H1761" s="24">
        <v>681818</v>
      </c>
    </row>
    <row r="1762" spans="1:8" x14ac:dyDescent="0.2">
      <c r="A1762" s="21" t="s">
        <v>1816</v>
      </c>
      <c r="B1762" s="25">
        <v>0</v>
      </c>
      <c r="C1762" s="25">
        <v>0</v>
      </c>
      <c r="F1762" s="23" t="s">
        <v>249</v>
      </c>
      <c r="G1762" s="24">
        <v>3</v>
      </c>
      <c r="H1762" s="24">
        <v>518181</v>
      </c>
    </row>
    <row r="1763" spans="1:8" x14ac:dyDescent="0.2">
      <c r="A1763" s="21" t="s">
        <v>1817</v>
      </c>
      <c r="B1763" s="25">
        <v>0</v>
      </c>
      <c r="C1763" s="25">
        <v>0</v>
      </c>
      <c r="F1763" s="23" t="s">
        <v>250</v>
      </c>
      <c r="G1763" s="24">
        <v>2</v>
      </c>
      <c r="H1763" s="24">
        <v>363636</v>
      </c>
    </row>
    <row r="1764" spans="1:8" x14ac:dyDescent="0.2">
      <c r="A1764" s="21" t="s">
        <v>1818</v>
      </c>
      <c r="B1764" s="25">
        <v>0</v>
      </c>
      <c r="C1764" s="25">
        <v>0</v>
      </c>
      <c r="F1764" s="23" t="s">
        <v>251</v>
      </c>
      <c r="G1764" s="24">
        <v>4</v>
      </c>
      <c r="H1764" s="24">
        <v>1981816</v>
      </c>
    </row>
    <row r="1765" spans="1:8" x14ac:dyDescent="0.2">
      <c r="A1765" s="21" t="s">
        <v>1819</v>
      </c>
      <c r="B1765" s="25">
        <v>0</v>
      </c>
      <c r="C1765" s="25">
        <v>0</v>
      </c>
      <c r="F1765" s="23" t="s">
        <v>3822</v>
      </c>
      <c r="G1765" s="24">
        <v>1</v>
      </c>
      <c r="H1765" s="24">
        <v>13990909</v>
      </c>
    </row>
    <row r="1766" spans="1:8" x14ac:dyDescent="0.2">
      <c r="A1766" s="21" t="s">
        <v>1820</v>
      </c>
      <c r="B1766" s="25">
        <v>0</v>
      </c>
      <c r="C1766" s="25">
        <v>0</v>
      </c>
      <c r="F1766" s="23" t="s">
        <v>254</v>
      </c>
      <c r="G1766" s="24">
        <v>1</v>
      </c>
      <c r="H1766" s="24">
        <v>0</v>
      </c>
    </row>
    <row r="1767" spans="1:8" x14ac:dyDescent="0.2">
      <c r="A1767" s="21" t="s">
        <v>1821</v>
      </c>
      <c r="B1767" s="25">
        <v>0</v>
      </c>
      <c r="C1767" s="25">
        <v>0</v>
      </c>
      <c r="F1767" s="23" t="s">
        <v>257</v>
      </c>
      <c r="G1767" s="24">
        <v>9</v>
      </c>
      <c r="H1767" s="24">
        <v>0</v>
      </c>
    </row>
    <row r="1768" spans="1:8" x14ac:dyDescent="0.2">
      <c r="A1768" s="21" t="s">
        <v>1822</v>
      </c>
      <c r="B1768" s="25">
        <v>0</v>
      </c>
      <c r="C1768" s="25">
        <v>0</v>
      </c>
      <c r="F1768" s="23" t="s">
        <v>258</v>
      </c>
      <c r="G1768" s="24">
        <v>5</v>
      </c>
      <c r="H1768" s="24">
        <v>181815</v>
      </c>
    </row>
    <row r="1769" spans="1:8" x14ac:dyDescent="0.2">
      <c r="A1769" s="21" t="s">
        <v>1823</v>
      </c>
      <c r="B1769" s="22">
        <v>4</v>
      </c>
      <c r="C1769" s="22">
        <v>2175756</v>
      </c>
      <c r="F1769" s="23" t="s">
        <v>259</v>
      </c>
      <c r="G1769" s="24">
        <v>5</v>
      </c>
      <c r="H1769" s="24">
        <v>272725</v>
      </c>
    </row>
    <row r="1770" spans="1:8" x14ac:dyDescent="0.2">
      <c r="A1770" s="21" t="s">
        <v>1824</v>
      </c>
      <c r="B1770" s="25">
        <v>0</v>
      </c>
      <c r="C1770" s="25">
        <v>0</v>
      </c>
      <c r="F1770" s="23" t="s">
        <v>260</v>
      </c>
      <c r="G1770" s="24">
        <v>5</v>
      </c>
      <c r="H1770" s="24">
        <v>113635</v>
      </c>
    </row>
    <row r="1771" spans="1:8" x14ac:dyDescent="0.2">
      <c r="A1771" s="21" t="s">
        <v>1825</v>
      </c>
      <c r="B1771" s="22">
        <v>25</v>
      </c>
      <c r="C1771" s="22">
        <v>24357241</v>
      </c>
      <c r="F1771" s="23" t="s">
        <v>261</v>
      </c>
      <c r="G1771" s="24">
        <v>25</v>
      </c>
      <c r="H1771" s="24">
        <v>454525</v>
      </c>
    </row>
    <row r="1772" spans="1:8" x14ac:dyDescent="0.2">
      <c r="A1772" s="21" t="s">
        <v>1826</v>
      </c>
      <c r="B1772" s="25">
        <v>0</v>
      </c>
      <c r="C1772" s="25">
        <v>0</v>
      </c>
      <c r="F1772" s="23" t="s">
        <v>262</v>
      </c>
      <c r="G1772" s="24">
        <v>10</v>
      </c>
      <c r="H1772" s="24">
        <v>318180</v>
      </c>
    </row>
    <row r="1773" spans="1:8" x14ac:dyDescent="0.2">
      <c r="A1773" s="21" t="s">
        <v>1827</v>
      </c>
      <c r="B1773" s="22">
        <v>5</v>
      </c>
      <c r="C1773" s="22">
        <v>1467529</v>
      </c>
      <c r="F1773" s="23" t="s">
        <v>265</v>
      </c>
      <c r="G1773" s="24">
        <v>1</v>
      </c>
      <c r="H1773" s="24">
        <v>1136363</v>
      </c>
    </row>
    <row r="1774" spans="1:8" x14ac:dyDescent="0.2">
      <c r="A1774" s="21" t="s">
        <v>1828</v>
      </c>
      <c r="B1774" s="25">
        <v>0</v>
      </c>
      <c r="C1774" s="25">
        <v>0</v>
      </c>
      <c r="F1774" s="23" t="s">
        <v>266</v>
      </c>
      <c r="G1774" s="24">
        <v>2</v>
      </c>
      <c r="H1774" s="24">
        <v>236362</v>
      </c>
    </row>
    <row r="1775" spans="1:8" x14ac:dyDescent="0.2">
      <c r="A1775" s="21" t="s">
        <v>1829</v>
      </c>
      <c r="B1775" s="25">
        <v>0</v>
      </c>
      <c r="C1775" s="25">
        <v>0</v>
      </c>
      <c r="F1775" s="23" t="s">
        <v>268</v>
      </c>
      <c r="G1775" s="24">
        <v>1</v>
      </c>
      <c r="H1775" s="24">
        <v>668182</v>
      </c>
    </row>
    <row r="1776" spans="1:8" x14ac:dyDescent="0.2">
      <c r="A1776" s="21" t="s">
        <v>1830</v>
      </c>
      <c r="B1776" s="22">
        <v>267</v>
      </c>
      <c r="C1776" s="22">
        <v>6764392</v>
      </c>
      <c r="F1776" s="23" t="s">
        <v>270</v>
      </c>
      <c r="G1776" s="24">
        <v>2</v>
      </c>
      <c r="H1776" s="24">
        <v>418180</v>
      </c>
    </row>
    <row r="1777" spans="1:8" x14ac:dyDescent="0.2">
      <c r="A1777" s="21" t="s">
        <v>1831</v>
      </c>
      <c r="B1777" s="22">
        <v>3</v>
      </c>
      <c r="C1777" s="22">
        <v>660000</v>
      </c>
      <c r="F1777" s="23" t="s">
        <v>272</v>
      </c>
      <c r="G1777" s="24">
        <v>1</v>
      </c>
      <c r="H1777" s="24">
        <v>3769090</v>
      </c>
    </row>
    <row r="1778" spans="1:8" x14ac:dyDescent="0.2">
      <c r="A1778" s="21" t="s">
        <v>1832</v>
      </c>
      <c r="B1778" s="25">
        <v>0</v>
      </c>
      <c r="C1778" s="25">
        <v>0</v>
      </c>
      <c r="F1778" s="23" t="s">
        <v>274</v>
      </c>
      <c r="G1778" s="24">
        <v>9</v>
      </c>
      <c r="H1778" s="24">
        <v>0</v>
      </c>
    </row>
    <row r="1779" spans="1:8" x14ac:dyDescent="0.2">
      <c r="A1779" s="21" t="s">
        <v>1833</v>
      </c>
      <c r="B1779" s="25">
        <v>0</v>
      </c>
      <c r="C1779" s="25">
        <v>0</v>
      </c>
      <c r="F1779" s="23" t="s">
        <v>3823</v>
      </c>
      <c r="G1779" s="24">
        <v>1</v>
      </c>
      <c r="H1779" s="24">
        <v>14230909</v>
      </c>
    </row>
    <row r="1780" spans="1:8" x14ac:dyDescent="0.2">
      <c r="A1780" s="21" t="s">
        <v>1834</v>
      </c>
      <c r="B1780" s="25">
        <v>0</v>
      </c>
      <c r="C1780" s="25">
        <v>0</v>
      </c>
      <c r="F1780" s="23" t="s">
        <v>277</v>
      </c>
      <c r="G1780" s="24">
        <v>3</v>
      </c>
      <c r="H1780" s="24">
        <v>0</v>
      </c>
    </row>
    <row r="1781" spans="1:8" x14ac:dyDescent="0.2">
      <c r="A1781" s="21" t="s">
        <v>1835</v>
      </c>
      <c r="B1781" s="25">
        <v>0</v>
      </c>
      <c r="C1781" s="25">
        <v>0</v>
      </c>
      <c r="F1781" s="23" t="s">
        <v>278</v>
      </c>
      <c r="G1781" s="24">
        <v>2</v>
      </c>
      <c r="H1781" s="24">
        <v>1036362</v>
      </c>
    </row>
    <row r="1782" spans="1:8" x14ac:dyDescent="0.2">
      <c r="A1782" s="21" t="s">
        <v>1836</v>
      </c>
      <c r="B1782" s="25">
        <v>0</v>
      </c>
      <c r="C1782" s="25">
        <v>0</v>
      </c>
      <c r="F1782" s="23" t="s">
        <v>279</v>
      </c>
      <c r="G1782" s="24">
        <v>2</v>
      </c>
      <c r="H1782" s="24">
        <v>45454</v>
      </c>
    </row>
    <row r="1783" spans="1:8" x14ac:dyDescent="0.2">
      <c r="A1783" s="21" t="s">
        <v>1837</v>
      </c>
      <c r="B1783" s="22">
        <v>17</v>
      </c>
      <c r="C1783" s="22">
        <v>9817500</v>
      </c>
      <c r="F1783" s="23" t="s">
        <v>281</v>
      </c>
      <c r="G1783" s="24">
        <v>2</v>
      </c>
      <c r="H1783" s="24">
        <v>45454</v>
      </c>
    </row>
    <row r="1784" spans="1:8" x14ac:dyDescent="0.2">
      <c r="A1784" s="21" t="s">
        <v>1838</v>
      </c>
      <c r="B1784" s="22">
        <v>2</v>
      </c>
      <c r="C1784" s="22">
        <v>640000</v>
      </c>
      <c r="F1784" s="23" t="s">
        <v>283</v>
      </c>
      <c r="G1784" s="24">
        <v>2</v>
      </c>
      <c r="H1784" s="24">
        <v>45454</v>
      </c>
    </row>
    <row r="1785" spans="1:8" x14ac:dyDescent="0.2">
      <c r="A1785" s="21" t="s">
        <v>1839</v>
      </c>
      <c r="B1785" s="22">
        <v>14</v>
      </c>
      <c r="C1785" s="22">
        <v>13453091</v>
      </c>
      <c r="F1785" s="23" t="s">
        <v>284</v>
      </c>
      <c r="G1785" s="24">
        <v>4</v>
      </c>
      <c r="H1785" s="24">
        <v>90908</v>
      </c>
    </row>
    <row r="1786" spans="1:8" x14ac:dyDescent="0.2">
      <c r="A1786" s="21" t="s">
        <v>1840</v>
      </c>
      <c r="B1786" s="22">
        <v>2</v>
      </c>
      <c r="C1786" s="22">
        <v>3727272</v>
      </c>
      <c r="F1786" s="23" t="s">
        <v>291</v>
      </c>
      <c r="G1786" s="24">
        <v>1</v>
      </c>
      <c r="H1786" s="24">
        <v>0</v>
      </c>
    </row>
    <row r="1787" spans="1:8" x14ac:dyDescent="0.2">
      <c r="A1787" s="21" t="s">
        <v>1841</v>
      </c>
      <c r="B1787" s="22">
        <v>13</v>
      </c>
      <c r="C1787" s="22">
        <v>8994762</v>
      </c>
      <c r="F1787" s="23" t="s">
        <v>292</v>
      </c>
      <c r="G1787" s="24">
        <v>2</v>
      </c>
      <c r="H1787" s="24">
        <v>17300000</v>
      </c>
    </row>
    <row r="1788" spans="1:8" x14ac:dyDescent="0.2">
      <c r="A1788" s="21" t="s">
        <v>1842</v>
      </c>
      <c r="B1788" s="22">
        <v>2</v>
      </c>
      <c r="C1788" s="22">
        <v>13176172</v>
      </c>
      <c r="F1788" s="23" t="s">
        <v>3824</v>
      </c>
      <c r="G1788" s="24">
        <v>1</v>
      </c>
      <c r="H1788" s="24">
        <v>2318182</v>
      </c>
    </row>
    <row r="1789" spans="1:8" x14ac:dyDescent="0.2">
      <c r="A1789" s="21" t="s">
        <v>1843</v>
      </c>
      <c r="B1789" s="25">
        <v>0</v>
      </c>
      <c r="C1789" s="25">
        <v>0</v>
      </c>
      <c r="F1789" s="23" t="s">
        <v>3825</v>
      </c>
      <c r="G1789" s="24">
        <v>3</v>
      </c>
      <c r="H1789" s="24">
        <v>12136362</v>
      </c>
    </row>
    <row r="1790" spans="1:8" x14ac:dyDescent="0.2">
      <c r="A1790" s="21" t="s">
        <v>1844</v>
      </c>
      <c r="B1790" s="25">
        <v>0</v>
      </c>
      <c r="C1790" s="25">
        <v>0</v>
      </c>
      <c r="F1790" s="23" t="s">
        <v>295</v>
      </c>
      <c r="G1790" s="24">
        <v>3</v>
      </c>
      <c r="H1790" s="24">
        <v>0</v>
      </c>
    </row>
    <row r="1791" spans="1:8" x14ac:dyDescent="0.2">
      <c r="A1791" s="21" t="s">
        <v>1845</v>
      </c>
      <c r="B1791" s="25">
        <v>0</v>
      </c>
      <c r="C1791" s="25">
        <v>0</v>
      </c>
      <c r="F1791" s="23" t="s">
        <v>298</v>
      </c>
      <c r="G1791" s="24">
        <v>1</v>
      </c>
      <c r="H1791" s="24">
        <v>554545</v>
      </c>
    </row>
    <row r="1792" spans="1:8" x14ac:dyDescent="0.2">
      <c r="A1792" s="21" t="s">
        <v>1846</v>
      </c>
      <c r="B1792" s="25">
        <v>0</v>
      </c>
      <c r="C1792" s="25">
        <v>0</v>
      </c>
      <c r="F1792" s="23" t="s">
        <v>301</v>
      </c>
      <c r="G1792" s="24">
        <v>2</v>
      </c>
      <c r="H1792" s="24">
        <v>400000</v>
      </c>
    </row>
    <row r="1793" spans="1:8" x14ac:dyDescent="0.2">
      <c r="A1793" s="21" t="s">
        <v>1847</v>
      </c>
      <c r="B1793" s="25">
        <v>0</v>
      </c>
      <c r="C1793" s="25">
        <v>0</v>
      </c>
      <c r="F1793" s="23" t="s">
        <v>303</v>
      </c>
      <c r="G1793" s="24">
        <v>10</v>
      </c>
      <c r="H1793" s="24">
        <v>4028180</v>
      </c>
    </row>
    <row r="1794" spans="1:8" x14ac:dyDescent="0.2">
      <c r="A1794" s="21" t="s">
        <v>1848</v>
      </c>
      <c r="B1794" s="25">
        <v>0</v>
      </c>
      <c r="C1794" s="25">
        <v>0</v>
      </c>
      <c r="F1794" s="23" t="s">
        <v>306</v>
      </c>
      <c r="G1794" s="24">
        <v>9</v>
      </c>
      <c r="H1794" s="24">
        <v>0</v>
      </c>
    </row>
    <row r="1795" spans="1:8" x14ac:dyDescent="0.2">
      <c r="A1795" s="21" t="s">
        <v>1849</v>
      </c>
      <c r="B1795" s="22">
        <v>2</v>
      </c>
      <c r="C1795" s="22">
        <v>4449090</v>
      </c>
      <c r="F1795" s="23" t="s">
        <v>3826</v>
      </c>
      <c r="G1795" s="24">
        <v>2</v>
      </c>
      <c r="H1795" s="24">
        <v>11090908</v>
      </c>
    </row>
    <row r="1796" spans="1:8" x14ac:dyDescent="0.2">
      <c r="A1796" s="21" t="s">
        <v>1850</v>
      </c>
      <c r="B1796" s="25">
        <v>0</v>
      </c>
      <c r="C1796" s="25">
        <v>0</v>
      </c>
      <c r="F1796" s="23" t="s">
        <v>309</v>
      </c>
      <c r="G1796" s="24">
        <v>2</v>
      </c>
      <c r="H1796" s="24">
        <v>0</v>
      </c>
    </row>
    <row r="1797" spans="1:8" x14ac:dyDescent="0.2">
      <c r="A1797" s="21" t="s">
        <v>1851</v>
      </c>
      <c r="B1797" s="22">
        <v>3</v>
      </c>
      <c r="C1797" s="22">
        <v>33518181</v>
      </c>
      <c r="F1797" s="23" t="s">
        <v>311</v>
      </c>
      <c r="G1797" s="24">
        <v>2</v>
      </c>
      <c r="H1797" s="24">
        <v>945454</v>
      </c>
    </row>
    <row r="1798" spans="1:8" x14ac:dyDescent="0.2">
      <c r="A1798" s="21" t="s">
        <v>1852</v>
      </c>
      <c r="B1798" s="22">
        <v>9</v>
      </c>
      <c r="C1798" s="22">
        <v>9338792</v>
      </c>
      <c r="F1798" s="23" t="s">
        <v>312</v>
      </c>
      <c r="G1798" s="24">
        <v>2</v>
      </c>
      <c r="H1798" s="24">
        <v>127272</v>
      </c>
    </row>
    <row r="1799" spans="1:8" x14ac:dyDescent="0.2">
      <c r="A1799" s="21" t="s">
        <v>1853</v>
      </c>
      <c r="B1799" s="25">
        <v>0</v>
      </c>
      <c r="C1799" s="25">
        <v>0</v>
      </c>
      <c r="F1799" s="23" t="s">
        <v>314</v>
      </c>
      <c r="G1799" s="24">
        <v>6</v>
      </c>
      <c r="H1799" s="24">
        <v>1002000</v>
      </c>
    </row>
    <row r="1800" spans="1:8" x14ac:dyDescent="0.2">
      <c r="A1800" s="21" t="s">
        <v>1854</v>
      </c>
      <c r="B1800" s="25">
        <v>0</v>
      </c>
      <c r="C1800" s="25">
        <v>0</v>
      </c>
      <c r="F1800" s="23" t="s">
        <v>315</v>
      </c>
      <c r="G1800" s="24">
        <v>1</v>
      </c>
      <c r="H1800" s="24">
        <v>13000</v>
      </c>
    </row>
    <row r="1801" spans="1:8" x14ac:dyDescent="0.2">
      <c r="A1801" s="21" t="s">
        <v>1855</v>
      </c>
      <c r="B1801" s="25">
        <v>0</v>
      </c>
      <c r="C1801" s="25">
        <v>0</v>
      </c>
      <c r="F1801" s="23" t="s">
        <v>316</v>
      </c>
      <c r="G1801" s="24">
        <v>2</v>
      </c>
      <c r="H1801" s="24">
        <v>1480000</v>
      </c>
    </row>
    <row r="1802" spans="1:8" x14ac:dyDescent="0.2">
      <c r="A1802" s="21" t="s">
        <v>1856</v>
      </c>
      <c r="B1802" s="22">
        <v>6</v>
      </c>
      <c r="C1802" s="22">
        <v>36367170</v>
      </c>
      <c r="F1802" s="23" t="s">
        <v>319</v>
      </c>
      <c r="G1802" s="24">
        <v>1</v>
      </c>
      <c r="H1802" s="24">
        <v>454545</v>
      </c>
    </row>
    <row r="1803" spans="1:8" x14ac:dyDescent="0.2">
      <c r="A1803" s="21" t="s">
        <v>1857</v>
      </c>
      <c r="B1803" s="25">
        <v>0</v>
      </c>
      <c r="C1803" s="25">
        <v>0</v>
      </c>
      <c r="F1803" s="23" t="s">
        <v>326</v>
      </c>
      <c r="G1803" s="24">
        <v>9</v>
      </c>
      <c r="H1803" s="24">
        <v>0</v>
      </c>
    </row>
    <row r="1804" spans="1:8" x14ac:dyDescent="0.2">
      <c r="A1804" s="21" t="s">
        <v>1858</v>
      </c>
      <c r="B1804" s="22">
        <v>7</v>
      </c>
      <c r="C1804" s="22">
        <v>14636363</v>
      </c>
      <c r="F1804" s="23" t="s">
        <v>328</v>
      </c>
      <c r="G1804" s="24">
        <v>3</v>
      </c>
      <c r="H1804" s="24">
        <v>828000</v>
      </c>
    </row>
    <row r="1805" spans="1:8" x14ac:dyDescent="0.2">
      <c r="A1805" s="21" t="s">
        <v>1859</v>
      </c>
      <c r="B1805" s="25">
        <v>0</v>
      </c>
      <c r="C1805" s="25">
        <v>0</v>
      </c>
      <c r="F1805" s="23" t="s">
        <v>329</v>
      </c>
      <c r="G1805" s="24">
        <v>1</v>
      </c>
      <c r="H1805" s="24">
        <v>90000</v>
      </c>
    </row>
    <row r="1806" spans="1:8" x14ac:dyDescent="0.2">
      <c r="A1806" s="21" t="s">
        <v>1860</v>
      </c>
      <c r="B1806" s="25">
        <v>0</v>
      </c>
      <c r="C1806" s="25">
        <v>0</v>
      </c>
      <c r="F1806" s="23" t="s">
        <v>330</v>
      </c>
      <c r="G1806" s="24">
        <v>1</v>
      </c>
      <c r="H1806" s="24">
        <v>200000</v>
      </c>
    </row>
    <row r="1807" spans="1:8" x14ac:dyDescent="0.2">
      <c r="A1807" s="21" t="s">
        <v>1861</v>
      </c>
      <c r="B1807" s="25">
        <v>0</v>
      </c>
      <c r="C1807" s="25">
        <v>0</v>
      </c>
      <c r="F1807" s="23" t="s">
        <v>332</v>
      </c>
      <c r="G1807" s="24">
        <v>4</v>
      </c>
      <c r="H1807" s="24">
        <v>2032724</v>
      </c>
    </row>
    <row r="1808" spans="1:8" x14ac:dyDescent="0.2">
      <c r="A1808" s="21" t="s">
        <v>1862</v>
      </c>
      <c r="B1808" s="25">
        <v>0</v>
      </c>
      <c r="C1808" s="25">
        <v>0</v>
      </c>
      <c r="F1808" s="23" t="s">
        <v>333</v>
      </c>
      <c r="G1808" s="24">
        <v>3</v>
      </c>
      <c r="H1808" s="24">
        <v>3750000</v>
      </c>
    </row>
    <row r="1809" spans="1:8" x14ac:dyDescent="0.2">
      <c r="A1809" s="21" t="s">
        <v>1863</v>
      </c>
      <c r="B1809" s="22">
        <v>1</v>
      </c>
      <c r="C1809" s="22">
        <v>230000</v>
      </c>
      <c r="F1809" s="23" t="s">
        <v>335</v>
      </c>
      <c r="G1809" s="24">
        <v>20</v>
      </c>
      <c r="H1809" s="24">
        <v>272720</v>
      </c>
    </row>
    <row r="1810" spans="1:8" x14ac:dyDescent="0.2">
      <c r="A1810" s="21" t="s">
        <v>1864</v>
      </c>
      <c r="B1810" s="25">
        <v>0</v>
      </c>
      <c r="C1810" s="25">
        <v>0</v>
      </c>
      <c r="F1810" s="23" t="s">
        <v>337</v>
      </c>
      <c r="G1810" s="24">
        <v>5</v>
      </c>
      <c r="H1810" s="24">
        <v>272725</v>
      </c>
    </row>
    <row r="1811" spans="1:8" x14ac:dyDescent="0.2">
      <c r="A1811" s="21" t="s">
        <v>1865</v>
      </c>
      <c r="B1811" s="25">
        <v>0</v>
      </c>
      <c r="C1811" s="25">
        <v>0</v>
      </c>
      <c r="F1811" s="23" t="s">
        <v>338</v>
      </c>
      <c r="G1811" s="24">
        <v>2</v>
      </c>
      <c r="H1811" s="24">
        <v>30000000</v>
      </c>
    </row>
    <row r="1812" spans="1:8" x14ac:dyDescent="0.2">
      <c r="A1812" s="21" t="s">
        <v>1866</v>
      </c>
      <c r="B1812" s="25">
        <v>0</v>
      </c>
      <c r="C1812" s="25">
        <v>0</v>
      </c>
      <c r="F1812" s="23" t="s">
        <v>3827</v>
      </c>
      <c r="G1812" s="24">
        <v>8</v>
      </c>
      <c r="H1812" s="24">
        <v>0</v>
      </c>
    </row>
    <row r="1813" spans="1:8" x14ac:dyDescent="0.2">
      <c r="A1813" s="21" t="s">
        <v>1867</v>
      </c>
      <c r="B1813" s="25">
        <v>0</v>
      </c>
      <c r="C1813" s="25">
        <v>0</v>
      </c>
      <c r="F1813" s="23" t="s">
        <v>341</v>
      </c>
      <c r="G1813" s="24">
        <v>1</v>
      </c>
      <c r="H1813" s="24">
        <v>595455</v>
      </c>
    </row>
    <row r="1814" spans="1:8" x14ac:dyDescent="0.2">
      <c r="A1814" s="21" t="s">
        <v>1868</v>
      </c>
      <c r="B1814" s="22">
        <v>1</v>
      </c>
      <c r="C1814" s="22">
        <v>8136364</v>
      </c>
      <c r="F1814" s="23" t="s">
        <v>343</v>
      </c>
      <c r="G1814" s="24">
        <v>5</v>
      </c>
      <c r="H1814" s="24">
        <v>1286360</v>
      </c>
    </row>
    <row r="1815" spans="1:8" x14ac:dyDescent="0.2">
      <c r="A1815" s="21" t="s">
        <v>1869</v>
      </c>
      <c r="B1815" s="22">
        <v>8</v>
      </c>
      <c r="C1815" s="22">
        <v>112969696</v>
      </c>
      <c r="F1815" s="23" t="s">
        <v>344</v>
      </c>
      <c r="G1815" s="24">
        <v>5</v>
      </c>
      <c r="H1815" s="24">
        <v>1286360</v>
      </c>
    </row>
    <row r="1816" spans="1:8" x14ac:dyDescent="0.2">
      <c r="A1816" s="21" t="s">
        <v>1870</v>
      </c>
      <c r="B1816" s="22">
        <v>14</v>
      </c>
      <c r="C1816" s="22">
        <v>5048486</v>
      </c>
      <c r="F1816" s="23" t="s">
        <v>345</v>
      </c>
      <c r="G1816" s="24">
        <v>2</v>
      </c>
      <c r="H1816" s="24">
        <v>1283332</v>
      </c>
    </row>
    <row r="1817" spans="1:8" x14ac:dyDescent="0.2">
      <c r="A1817" s="21" t="s">
        <v>1871</v>
      </c>
      <c r="B1817" s="25">
        <v>0</v>
      </c>
      <c r="C1817" s="25">
        <v>0</v>
      </c>
      <c r="F1817" s="23" t="s">
        <v>346</v>
      </c>
      <c r="G1817" s="24">
        <v>2</v>
      </c>
      <c r="H1817" s="24">
        <v>1860000</v>
      </c>
    </row>
    <row r="1818" spans="1:8" x14ac:dyDescent="0.2">
      <c r="A1818" s="21" t="s">
        <v>1872</v>
      </c>
      <c r="B1818" s="25">
        <v>0</v>
      </c>
      <c r="C1818" s="25">
        <v>0</v>
      </c>
      <c r="F1818" s="23" t="s">
        <v>347</v>
      </c>
      <c r="G1818" s="24">
        <v>1</v>
      </c>
      <c r="H1818" s="24">
        <v>185000</v>
      </c>
    </row>
    <row r="1819" spans="1:8" x14ac:dyDescent="0.2">
      <c r="A1819" s="21" t="s">
        <v>1873</v>
      </c>
      <c r="B1819" s="25">
        <v>0</v>
      </c>
      <c r="C1819" s="25">
        <v>0</v>
      </c>
      <c r="F1819" s="23" t="s">
        <v>348</v>
      </c>
      <c r="G1819" s="24">
        <v>1</v>
      </c>
      <c r="H1819" s="24">
        <v>290000</v>
      </c>
    </row>
    <row r="1820" spans="1:8" x14ac:dyDescent="0.2">
      <c r="A1820" s="21" t="s">
        <v>1874</v>
      </c>
      <c r="B1820" s="25">
        <v>0</v>
      </c>
      <c r="C1820" s="25">
        <v>0</v>
      </c>
      <c r="F1820" s="23" t="s">
        <v>349</v>
      </c>
      <c r="G1820" s="24">
        <v>1</v>
      </c>
      <c r="H1820" s="24">
        <v>2500000</v>
      </c>
    </row>
    <row r="1821" spans="1:8" x14ac:dyDescent="0.2">
      <c r="A1821" s="21" t="s">
        <v>1875</v>
      </c>
      <c r="B1821" s="25">
        <v>0</v>
      </c>
      <c r="C1821" s="25">
        <v>0</v>
      </c>
      <c r="F1821" s="23" t="s">
        <v>351</v>
      </c>
      <c r="G1821" s="24">
        <v>1</v>
      </c>
      <c r="H1821" s="24">
        <v>586000</v>
      </c>
    </row>
    <row r="1822" spans="1:8" x14ac:dyDescent="0.2">
      <c r="A1822" s="21" t="s">
        <v>1876</v>
      </c>
      <c r="B1822" s="25">
        <v>0</v>
      </c>
      <c r="C1822" s="25">
        <v>0</v>
      </c>
      <c r="F1822" s="23" t="s">
        <v>352</v>
      </c>
      <c r="G1822" s="24">
        <v>1</v>
      </c>
      <c r="H1822" s="24">
        <v>525000</v>
      </c>
    </row>
    <row r="1823" spans="1:8" x14ac:dyDescent="0.2">
      <c r="A1823" s="21" t="s">
        <v>1877</v>
      </c>
      <c r="B1823" s="25">
        <v>0</v>
      </c>
      <c r="C1823" s="25">
        <v>0</v>
      </c>
      <c r="F1823" s="23" t="s">
        <v>353</v>
      </c>
      <c r="G1823" s="24">
        <v>1</v>
      </c>
      <c r="H1823" s="24">
        <v>60000</v>
      </c>
    </row>
    <row r="1824" spans="1:8" x14ac:dyDescent="0.2">
      <c r="A1824" s="21" t="s">
        <v>1878</v>
      </c>
      <c r="B1824" s="25">
        <v>0</v>
      </c>
      <c r="C1824" s="25">
        <v>0</v>
      </c>
      <c r="F1824" s="23" t="s">
        <v>3828</v>
      </c>
      <c r="G1824" s="24">
        <v>5</v>
      </c>
      <c r="H1824" s="24">
        <v>2136360</v>
      </c>
    </row>
    <row r="1825" spans="1:8" x14ac:dyDescent="0.2">
      <c r="A1825" s="21" t="s">
        <v>1879</v>
      </c>
      <c r="B1825" s="25">
        <v>0</v>
      </c>
      <c r="C1825" s="25">
        <v>0</v>
      </c>
      <c r="F1825" s="23" t="s">
        <v>357</v>
      </c>
      <c r="G1825" s="24">
        <v>5</v>
      </c>
      <c r="H1825" s="24">
        <v>2113635</v>
      </c>
    </row>
    <row r="1826" spans="1:8" x14ac:dyDescent="0.2">
      <c r="A1826" s="21" t="s">
        <v>1880</v>
      </c>
      <c r="B1826" s="22">
        <v>99</v>
      </c>
      <c r="C1826" s="22">
        <v>19800000</v>
      </c>
      <c r="F1826" s="23" t="s">
        <v>359</v>
      </c>
      <c r="G1826" s="24">
        <v>9</v>
      </c>
      <c r="H1826" s="24">
        <v>0</v>
      </c>
    </row>
    <row r="1827" spans="1:8" x14ac:dyDescent="0.2">
      <c r="A1827" s="21" t="s">
        <v>1881</v>
      </c>
      <c r="B1827" s="22">
        <v>1</v>
      </c>
      <c r="C1827" s="22">
        <v>2681818</v>
      </c>
      <c r="F1827" s="23" t="s">
        <v>364</v>
      </c>
      <c r="G1827" s="24">
        <v>2</v>
      </c>
      <c r="H1827" s="24">
        <v>500000</v>
      </c>
    </row>
    <row r="1828" spans="1:8" x14ac:dyDescent="0.2">
      <c r="A1828" s="21" t="s">
        <v>1882</v>
      </c>
      <c r="B1828" s="25">
        <v>0</v>
      </c>
      <c r="C1828" s="25">
        <v>0</v>
      </c>
      <c r="F1828" s="23" t="s">
        <v>366</v>
      </c>
      <c r="G1828" s="24">
        <v>25</v>
      </c>
      <c r="H1828" s="24">
        <v>6318175</v>
      </c>
    </row>
    <row r="1829" spans="1:8" x14ac:dyDescent="0.2">
      <c r="A1829" s="21" t="s">
        <v>1883</v>
      </c>
      <c r="B1829" s="25">
        <v>0</v>
      </c>
      <c r="C1829" s="25">
        <v>0</v>
      </c>
      <c r="F1829" s="23" t="s">
        <v>367</v>
      </c>
      <c r="G1829" s="24">
        <v>24</v>
      </c>
      <c r="H1829" s="24">
        <v>10254552</v>
      </c>
    </row>
    <row r="1830" spans="1:8" x14ac:dyDescent="0.2">
      <c r="A1830" s="21" t="s">
        <v>1884</v>
      </c>
      <c r="B1830" s="25">
        <v>0</v>
      </c>
      <c r="C1830" s="25">
        <v>0</v>
      </c>
      <c r="F1830" s="23" t="s">
        <v>368</v>
      </c>
      <c r="G1830" s="24">
        <v>1</v>
      </c>
      <c r="H1830" s="24">
        <v>972727</v>
      </c>
    </row>
    <row r="1831" spans="1:8" x14ac:dyDescent="0.2">
      <c r="A1831" s="21" t="s">
        <v>1885</v>
      </c>
      <c r="B1831" s="25">
        <v>0</v>
      </c>
      <c r="C1831" s="25">
        <v>0</v>
      </c>
      <c r="F1831" s="23" t="s">
        <v>369</v>
      </c>
      <c r="G1831" s="24">
        <v>19</v>
      </c>
      <c r="H1831" s="24">
        <v>27031813</v>
      </c>
    </row>
    <row r="1832" spans="1:8" x14ac:dyDescent="0.2">
      <c r="A1832" s="21" t="s">
        <v>1886</v>
      </c>
      <c r="B1832" s="22">
        <v>144</v>
      </c>
      <c r="C1832" s="22">
        <v>3925665</v>
      </c>
      <c r="F1832" s="23" t="s">
        <v>3829</v>
      </c>
      <c r="G1832" s="24">
        <v>910</v>
      </c>
      <c r="H1832" s="24">
        <v>95135950</v>
      </c>
    </row>
    <row r="1833" spans="1:8" x14ac:dyDescent="0.2">
      <c r="A1833" s="21" t="s">
        <v>1887</v>
      </c>
      <c r="B1833" s="25">
        <v>0</v>
      </c>
      <c r="C1833" s="25">
        <v>0</v>
      </c>
      <c r="F1833" s="23" t="s">
        <v>3830</v>
      </c>
      <c r="G1833" s="24">
        <v>5</v>
      </c>
      <c r="H1833" s="24">
        <v>772725</v>
      </c>
    </row>
    <row r="1834" spans="1:8" x14ac:dyDescent="0.2">
      <c r="A1834" s="21" t="s">
        <v>1888</v>
      </c>
      <c r="B1834" s="25">
        <v>0</v>
      </c>
      <c r="C1834" s="25">
        <v>0</v>
      </c>
      <c r="F1834" s="23" t="s">
        <v>382</v>
      </c>
      <c r="G1834" s="24">
        <v>23</v>
      </c>
      <c r="H1834" s="24">
        <v>113058170</v>
      </c>
    </row>
    <row r="1835" spans="1:8" x14ac:dyDescent="0.2">
      <c r="A1835" s="21" t="s">
        <v>1889</v>
      </c>
      <c r="B1835" s="22">
        <v>10</v>
      </c>
      <c r="C1835" s="22">
        <v>104372720</v>
      </c>
      <c r="F1835" s="23" t="s">
        <v>3831</v>
      </c>
      <c r="G1835" s="24">
        <v>2</v>
      </c>
      <c r="H1835" s="24">
        <v>6000000</v>
      </c>
    </row>
    <row r="1836" spans="1:8" x14ac:dyDescent="0.2">
      <c r="A1836" s="21" t="s">
        <v>1890</v>
      </c>
      <c r="B1836" s="25">
        <v>0</v>
      </c>
      <c r="C1836" s="25">
        <v>0</v>
      </c>
      <c r="F1836" s="23" t="s">
        <v>3832</v>
      </c>
      <c r="G1836" s="24">
        <v>12</v>
      </c>
      <c r="H1836" s="24">
        <v>1188000</v>
      </c>
    </row>
    <row r="1837" spans="1:8" x14ac:dyDescent="0.2">
      <c r="A1837" s="21" t="s">
        <v>1891</v>
      </c>
      <c r="B1837" s="22">
        <v>12</v>
      </c>
      <c r="C1837" s="22">
        <v>6436368</v>
      </c>
      <c r="F1837" s="23" t="s">
        <v>385</v>
      </c>
      <c r="G1837" s="24">
        <v>14</v>
      </c>
      <c r="H1837" s="24">
        <v>70690900</v>
      </c>
    </row>
    <row r="1838" spans="1:8" x14ac:dyDescent="0.2">
      <c r="A1838" s="21" t="s">
        <v>1892</v>
      </c>
      <c r="B1838" s="25">
        <v>0</v>
      </c>
      <c r="C1838" s="25">
        <v>0</v>
      </c>
      <c r="F1838" s="23" t="s">
        <v>3833</v>
      </c>
      <c r="G1838" s="24">
        <v>19</v>
      </c>
      <c r="H1838" s="24">
        <v>13442727</v>
      </c>
    </row>
    <row r="1839" spans="1:8" x14ac:dyDescent="0.2">
      <c r="A1839" s="21" t="s">
        <v>1893</v>
      </c>
      <c r="B1839" s="25">
        <v>0</v>
      </c>
      <c r="C1839" s="25">
        <v>0</v>
      </c>
      <c r="F1839" s="23" t="s">
        <v>387</v>
      </c>
      <c r="G1839" s="24">
        <v>5</v>
      </c>
      <c r="H1839" s="24">
        <v>8954545</v>
      </c>
    </row>
    <row r="1840" spans="1:8" x14ac:dyDescent="0.2">
      <c r="A1840" s="21" t="s">
        <v>1894</v>
      </c>
      <c r="B1840" s="25">
        <v>0</v>
      </c>
      <c r="C1840" s="25">
        <v>0</v>
      </c>
      <c r="F1840" s="23" t="s">
        <v>388</v>
      </c>
      <c r="G1840" s="24">
        <v>1</v>
      </c>
      <c r="H1840" s="24">
        <v>409091</v>
      </c>
    </row>
    <row r="1841" spans="1:8" x14ac:dyDescent="0.2">
      <c r="A1841" s="21" t="s">
        <v>1895</v>
      </c>
      <c r="B1841" s="25">
        <v>0</v>
      </c>
      <c r="C1841" s="25">
        <v>0</v>
      </c>
      <c r="F1841" s="23" t="s">
        <v>389</v>
      </c>
      <c r="G1841" s="24">
        <v>1</v>
      </c>
      <c r="H1841" s="24">
        <v>0</v>
      </c>
    </row>
    <row r="1842" spans="1:8" x14ac:dyDescent="0.2">
      <c r="A1842" s="21" t="s">
        <v>1896</v>
      </c>
      <c r="B1842" s="22">
        <v>53</v>
      </c>
      <c r="C1842" s="22">
        <v>29443889</v>
      </c>
      <c r="F1842" s="23" t="s">
        <v>390</v>
      </c>
      <c r="G1842" s="24">
        <v>2</v>
      </c>
      <c r="H1842" s="24">
        <v>5254544</v>
      </c>
    </row>
    <row r="1843" spans="1:8" x14ac:dyDescent="0.2">
      <c r="A1843" s="21" t="s">
        <v>1897</v>
      </c>
      <c r="B1843" s="25">
        <v>0</v>
      </c>
      <c r="C1843" s="25">
        <v>0</v>
      </c>
      <c r="F1843" s="23" t="s">
        <v>395</v>
      </c>
      <c r="G1843" s="24">
        <v>3</v>
      </c>
      <c r="H1843" s="24">
        <v>810000</v>
      </c>
    </row>
    <row r="1844" spans="1:8" x14ac:dyDescent="0.2">
      <c r="A1844" s="21" t="s">
        <v>1898</v>
      </c>
      <c r="B1844" s="25">
        <v>0</v>
      </c>
      <c r="C1844" s="25">
        <v>0</v>
      </c>
      <c r="F1844" s="23" t="s">
        <v>397</v>
      </c>
      <c r="G1844" s="24">
        <v>2</v>
      </c>
      <c r="H1844" s="24">
        <v>14090908</v>
      </c>
    </row>
    <row r="1845" spans="1:8" x14ac:dyDescent="0.2">
      <c r="A1845" s="21" t="s">
        <v>1899</v>
      </c>
      <c r="B1845" s="25">
        <v>0</v>
      </c>
      <c r="C1845" s="25">
        <v>0</v>
      </c>
      <c r="F1845" s="23" t="s">
        <v>3834</v>
      </c>
      <c r="G1845" s="24">
        <v>1</v>
      </c>
      <c r="H1845" s="24">
        <v>11081818</v>
      </c>
    </row>
    <row r="1846" spans="1:8" x14ac:dyDescent="0.2">
      <c r="A1846" s="21" t="s">
        <v>1900</v>
      </c>
      <c r="B1846" s="25">
        <v>0</v>
      </c>
      <c r="C1846" s="25">
        <v>0</v>
      </c>
      <c r="F1846" s="23" t="s">
        <v>401</v>
      </c>
      <c r="G1846" s="24">
        <v>2</v>
      </c>
      <c r="H1846" s="24">
        <v>181818</v>
      </c>
    </row>
    <row r="1847" spans="1:8" x14ac:dyDescent="0.2">
      <c r="A1847" s="21" t="s">
        <v>1901</v>
      </c>
      <c r="B1847" s="25">
        <v>0</v>
      </c>
      <c r="C1847" s="25">
        <v>0</v>
      </c>
      <c r="F1847" s="23" t="s">
        <v>402</v>
      </c>
      <c r="G1847" s="24">
        <v>10</v>
      </c>
      <c r="H1847" s="24">
        <v>818170</v>
      </c>
    </row>
    <row r="1848" spans="1:8" x14ac:dyDescent="0.2">
      <c r="A1848" s="21" t="s">
        <v>1902</v>
      </c>
      <c r="B1848" s="25">
        <v>0</v>
      </c>
      <c r="C1848" s="25">
        <v>0</v>
      </c>
      <c r="F1848" s="23" t="s">
        <v>403</v>
      </c>
      <c r="G1848" s="24">
        <v>85</v>
      </c>
      <c r="H1848" s="24">
        <v>1077527</v>
      </c>
    </row>
    <row r="1849" spans="1:8" x14ac:dyDescent="0.2">
      <c r="A1849" s="21" t="s">
        <v>1903</v>
      </c>
      <c r="B1849" s="25">
        <v>0</v>
      </c>
      <c r="C1849" s="25">
        <v>0</v>
      </c>
      <c r="F1849" s="23" t="s">
        <v>406</v>
      </c>
      <c r="G1849" s="24">
        <v>1</v>
      </c>
      <c r="H1849" s="24">
        <v>8181818</v>
      </c>
    </row>
    <row r="1850" spans="1:8" x14ac:dyDescent="0.2">
      <c r="A1850" s="21" t="s">
        <v>1904</v>
      </c>
      <c r="B1850" s="25">
        <v>0</v>
      </c>
      <c r="C1850" s="25">
        <v>0</v>
      </c>
      <c r="F1850" s="23" t="s">
        <v>408</v>
      </c>
      <c r="G1850" s="24">
        <v>1</v>
      </c>
      <c r="H1850" s="24">
        <v>1250000</v>
      </c>
    </row>
    <row r="1851" spans="1:8" x14ac:dyDescent="0.2">
      <c r="A1851" s="21" t="s">
        <v>1905</v>
      </c>
      <c r="B1851" s="22">
        <v>1</v>
      </c>
      <c r="C1851" s="22">
        <v>12181818</v>
      </c>
      <c r="F1851" s="23" t="s">
        <v>409</v>
      </c>
      <c r="G1851" s="24">
        <v>7</v>
      </c>
      <c r="H1851" s="24">
        <v>80090907</v>
      </c>
    </row>
    <row r="1852" spans="1:8" x14ac:dyDescent="0.2">
      <c r="A1852" s="21" t="s">
        <v>1906</v>
      </c>
      <c r="B1852" s="25">
        <v>0</v>
      </c>
      <c r="C1852" s="25">
        <v>0</v>
      </c>
      <c r="F1852" s="23" t="s">
        <v>410</v>
      </c>
      <c r="G1852" s="24">
        <v>7</v>
      </c>
      <c r="H1852" s="24">
        <v>0</v>
      </c>
    </row>
    <row r="1853" spans="1:8" x14ac:dyDescent="0.2">
      <c r="A1853" s="21" t="s">
        <v>1907</v>
      </c>
      <c r="B1853" s="25">
        <v>0</v>
      </c>
      <c r="C1853" s="25">
        <v>0</v>
      </c>
      <c r="F1853" s="23" t="s">
        <v>411</v>
      </c>
      <c r="G1853" s="24">
        <v>7</v>
      </c>
      <c r="H1853" s="24">
        <v>0</v>
      </c>
    </row>
    <row r="1854" spans="1:8" x14ac:dyDescent="0.2">
      <c r="A1854" s="21" t="s">
        <v>1908</v>
      </c>
      <c r="B1854" s="25">
        <v>0</v>
      </c>
      <c r="C1854" s="25">
        <v>0</v>
      </c>
      <c r="F1854" s="23" t="s">
        <v>412</v>
      </c>
      <c r="G1854" s="24">
        <v>5</v>
      </c>
      <c r="H1854" s="24">
        <v>0</v>
      </c>
    </row>
    <row r="1855" spans="1:8" x14ac:dyDescent="0.2">
      <c r="A1855" s="21" t="s">
        <v>1909</v>
      </c>
      <c r="B1855" s="22">
        <v>3</v>
      </c>
      <c r="C1855" s="22">
        <v>1125000</v>
      </c>
      <c r="F1855" s="23" t="s">
        <v>3835</v>
      </c>
      <c r="G1855" s="24">
        <v>4</v>
      </c>
      <c r="H1855" s="24">
        <v>4200000</v>
      </c>
    </row>
    <row r="1856" spans="1:8" x14ac:dyDescent="0.2">
      <c r="A1856" s="21" t="s">
        <v>1910</v>
      </c>
      <c r="B1856" s="25">
        <v>0</v>
      </c>
      <c r="C1856" s="25">
        <v>0</v>
      </c>
      <c r="F1856" s="23" t="s">
        <v>414</v>
      </c>
      <c r="G1856" s="24">
        <v>1</v>
      </c>
      <c r="H1856" s="24">
        <v>9909091</v>
      </c>
    </row>
    <row r="1857" spans="1:8" x14ac:dyDescent="0.2">
      <c r="A1857" s="21" t="s">
        <v>1911</v>
      </c>
      <c r="B1857" s="22">
        <v>3</v>
      </c>
      <c r="C1857" s="22">
        <v>31395817</v>
      </c>
      <c r="F1857" s="23" t="s">
        <v>3836</v>
      </c>
      <c r="G1857" s="24">
        <v>1</v>
      </c>
      <c r="H1857" s="24">
        <v>17545454</v>
      </c>
    </row>
    <row r="1858" spans="1:8" x14ac:dyDescent="0.2">
      <c r="A1858" s="21" t="s">
        <v>1912</v>
      </c>
      <c r="B1858" s="22">
        <v>15</v>
      </c>
      <c r="C1858" s="22">
        <v>9039207</v>
      </c>
      <c r="F1858" s="23" t="s">
        <v>420</v>
      </c>
      <c r="G1858" s="24">
        <v>2</v>
      </c>
      <c r="H1858" s="24">
        <v>909090</v>
      </c>
    </row>
    <row r="1859" spans="1:8" x14ac:dyDescent="0.2">
      <c r="A1859" s="21" t="s">
        <v>1913</v>
      </c>
      <c r="B1859" s="22">
        <v>11</v>
      </c>
      <c r="C1859" s="22">
        <v>7922438</v>
      </c>
      <c r="F1859" s="23" t="s">
        <v>421</v>
      </c>
      <c r="G1859" s="24">
        <v>4</v>
      </c>
      <c r="H1859" s="24">
        <v>0</v>
      </c>
    </row>
    <row r="1860" spans="1:8" x14ac:dyDescent="0.2">
      <c r="A1860" s="21" t="s">
        <v>1914</v>
      </c>
      <c r="B1860" s="25">
        <v>0</v>
      </c>
      <c r="C1860" s="25">
        <v>0</v>
      </c>
      <c r="F1860" s="23" t="s">
        <v>422</v>
      </c>
      <c r="G1860" s="24">
        <v>2</v>
      </c>
      <c r="H1860" s="24">
        <v>15090910</v>
      </c>
    </row>
    <row r="1861" spans="1:8" x14ac:dyDescent="0.2">
      <c r="A1861" s="21" t="s">
        <v>1915</v>
      </c>
      <c r="B1861" s="25">
        <v>0</v>
      </c>
      <c r="C1861" s="25">
        <v>0</v>
      </c>
      <c r="F1861" s="23" t="s">
        <v>423</v>
      </c>
      <c r="G1861" s="24">
        <v>3</v>
      </c>
      <c r="H1861" s="24">
        <v>3354546</v>
      </c>
    </row>
    <row r="1862" spans="1:8" x14ac:dyDescent="0.2">
      <c r="A1862" s="21" t="s">
        <v>1916</v>
      </c>
      <c r="B1862" s="22">
        <v>1</v>
      </c>
      <c r="C1862" s="22">
        <v>1450000</v>
      </c>
      <c r="F1862" s="23" t="s">
        <v>3837</v>
      </c>
      <c r="G1862" s="24">
        <v>3</v>
      </c>
      <c r="H1862" s="24">
        <v>5127273</v>
      </c>
    </row>
    <row r="1863" spans="1:8" x14ac:dyDescent="0.2">
      <c r="A1863" s="21" t="s">
        <v>1917</v>
      </c>
      <c r="B1863" s="25">
        <v>0</v>
      </c>
      <c r="C1863" s="25">
        <v>0</v>
      </c>
      <c r="F1863" s="23" t="s">
        <v>426</v>
      </c>
      <c r="G1863" s="24">
        <v>2</v>
      </c>
      <c r="H1863" s="24">
        <v>909090</v>
      </c>
    </row>
    <row r="1864" spans="1:8" x14ac:dyDescent="0.2">
      <c r="A1864" s="21" t="s">
        <v>1918</v>
      </c>
      <c r="B1864" s="25">
        <v>0</v>
      </c>
      <c r="C1864" s="25">
        <v>0</v>
      </c>
      <c r="F1864" s="23" t="s">
        <v>427</v>
      </c>
      <c r="G1864" s="24">
        <v>3</v>
      </c>
      <c r="H1864" s="24">
        <v>8581819</v>
      </c>
    </row>
    <row r="1865" spans="1:8" x14ac:dyDescent="0.2">
      <c r="A1865" s="21" t="s">
        <v>2579</v>
      </c>
      <c r="B1865" s="22">
        <v>177</v>
      </c>
      <c r="C1865" s="22">
        <v>26120121</v>
      </c>
      <c r="F1865" s="23" t="s">
        <v>428</v>
      </c>
      <c r="G1865" s="24">
        <v>1</v>
      </c>
      <c r="H1865" s="24">
        <v>2418182</v>
      </c>
    </row>
    <row r="1866" spans="1:8" x14ac:dyDescent="0.2">
      <c r="A1866" s="21" t="s">
        <v>1920</v>
      </c>
      <c r="B1866" s="25">
        <v>0</v>
      </c>
      <c r="C1866" s="25">
        <v>0</v>
      </c>
      <c r="F1866" s="23" t="s">
        <v>429</v>
      </c>
      <c r="G1866" s="24">
        <v>6</v>
      </c>
      <c r="H1866" s="24">
        <v>12981816</v>
      </c>
    </row>
    <row r="1867" spans="1:8" x14ac:dyDescent="0.2">
      <c r="A1867" s="21" t="s">
        <v>1921</v>
      </c>
      <c r="B1867" s="25">
        <v>0</v>
      </c>
      <c r="C1867" s="25">
        <v>0</v>
      </c>
      <c r="F1867" s="23" t="s">
        <v>430</v>
      </c>
      <c r="G1867" s="24">
        <v>1</v>
      </c>
      <c r="H1867" s="24">
        <v>2109091</v>
      </c>
    </row>
    <row r="1868" spans="1:8" x14ac:dyDescent="0.2">
      <c r="A1868" s="21" t="s">
        <v>1922</v>
      </c>
      <c r="B1868" s="22">
        <v>1</v>
      </c>
      <c r="C1868" s="22">
        <v>550000</v>
      </c>
      <c r="F1868" s="23" t="s">
        <v>431</v>
      </c>
      <c r="G1868" s="24">
        <v>8</v>
      </c>
      <c r="H1868" s="24">
        <v>16218176</v>
      </c>
    </row>
    <row r="1869" spans="1:8" x14ac:dyDescent="0.2">
      <c r="A1869" s="21" t="s">
        <v>1923</v>
      </c>
      <c r="B1869" s="25">
        <v>0</v>
      </c>
      <c r="C1869" s="25">
        <v>0</v>
      </c>
      <c r="F1869" s="23" t="s">
        <v>3838</v>
      </c>
      <c r="G1869" s="24">
        <v>10</v>
      </c>
      <c r="H1869" s="24">
        <v>56136360</v>
      </c>
    </row>
    <row r="1870" spans="1:8" x14ac:dyDescent="0.2">
      <c r="A1870" s="21" t="s">
        <v>3839</v>
      </c>
      <c r="B1870" s="25">
        <v>0</v>
      </c>
      <c r="C1870" s="25">
        <v>0</v>
      </c>
      <c r="F1870" s="23" t="s">
        <v>433</v>
      </c>
      <c r="G1870" s="24">
        <v>10</v>
      </c>
      <c r="H1870" s="24">
        <v>5090900</v>
      </c>
    </row>
    <row r="1871" spans="1:8" x14ac:dyDescent="0.2">
      <c r="A1871" s="21" t="s">
        <v>1924</v>
      </c>
      <c r="B1871" s="25">
        <v>0</v>
      </c>
      <c r="C1871" s="25">
        <v>0</v>
      </c>
      <c r="F1871" s="23" t="s">
        <v>434</v>
      </c>
      <c r="G1871" s="24">
        <v>2</v>
      </c>
      <c r="H1871" s="24">
        <v>10454544</v>
      </c>
    </row>
    <row r="1872" spans="1:8" x14ac:dyDescent="0.2">
      <c r="A1872" s="21" t="s">
        <v>1925</v>
      </c>
      <c r="B1872" s="25">
        <v>0</v>
      </c>
      <c r="C1872" s="25">
        <v>0</v>
      </c>
      <c r="F1872" s="23" t="s">
        <v>436</v>
      </c>
      <c r="G1872" s="24">
        <v>10</v>
      </c>
      <c r="H1872" s="24">
        <v>4940910</v>
      </c>
    </row>
    <row r="1873" spans="1:8" x14ac:dyDescent="0.2">
      <c r="A1873" s="21" t="s">
        <v>1926</v>
      </c>
      <c r="B1873" s="25">
        <v>0</v>
      </c>
      <c r="C1873" s="25">
        <v>0</v>
      </c>
      <c r="F1873" s="23" t="s">
        <v>437</v>
      </c>
      <c r="G1873" s="24">
        <v>5</v>
      </c>
      <c r="H1873" s="24">
        <v>1068180</v>
      </c>
    </row>
    <row r="1874" spans="1:8" x14ac:dyDescent="0.2">
      <c r="A1874" s="21" t="s">
        <v>1927</v>
      </c>
      <c r="B1874" s="25">
        <v>0</v>
      </c>
      <c r="C1874" s="25">
        <v>0</v>
      </c>
      <c r="F1874" s="23" t="s">
        <v>441</v>
      </c>
      <c r="G1874" s="24">
        <v>3</v>
      </c>
      <c r="H1874" s="24">
        <v>1465200</v>
      </c>
    </row>
    <row r="1875" spans="1:8" x14ac:dyDescent="0.2">
      <c r="A1875" s="21" t="s">
        <v>1928</v>
      </c>
      <c r="B1875" s="25">
        <v>0</v>
      </c>
      <c r="C1875" s="25">
        <v>0</v>
      </c>
      <c r="F1875" s="23" t="s">
        <v>442</v>
      </c>
      <c r="G1875" s="24">
        <v>2</v>
      </c>
      <c r="H1875" s="24">
        <v>1073000</v>
      </c>
    </row>
    <row r="1876" spans="1:8" x14ac:dyDescent="0.2">
      <c r="A1876" s="21" t="s">
        <v>1929</v>
      </c>
      <c r="B1876" s="25">
        <v>0</v>
      </c>
      <c r="C1876" s="25">
        <v>0</v>
      </c>
      <c r="F1876" s="23" t="s">
        <v>443</v>
      </c>
      <c r="G1876" s="24">
        <v>2</v>
      </c>
      <c r="H1876" s="24">
        <v>8088200</v>
      </c>
    </row>
    <row r="1877" spans="1:8" x14ac:dyDescent="0.2">
      <c r="A1877" s="21" t="s">
        <v>1930</v>
      </c>
      <c r="B1877" s="25">
        <v>0</v>
      </c>
      <c r="C1877" s="25">
        <v>0</v>
      </c>
      <c r="F1877" s="23" t="s">
        <v>444</v>
      </c>
      <c r="G1877" s="24">
        <v>10</v>
      </c>
      <c r="H1877" s="24">
        <v>5910000</v>
      </c>
    </row>
    <row r="1878" spans="1:8" x14ac:dyDescent="0.2">
      <c r="A1878" s="21" t="s">
        <v>1931</v>
      </c>
      <c r="B1878" s="22">
        <v>11</v>
      </c>
      <c r="C1878" s="22">
        <v>117810000</v>
      </c>
      <c r="F1878" s="23" t="s">
        <v>445</v>
      </c>
      <c r="G1878" s="24">
        <v>2</v>
      </c>
      <c r="H1878" s="24">
        <v>592000</v>
      </c>
    </row>
    <row r="1879" spans="1:8" x14ac:dyDescent="0.2">
      <c r="A1879" s="21" t="s">
        <v>1932</v>
      </c>
      <c r="B1879" s="22">
        <v>41</v>
      </c>
      <c r="C1879" s="22">
        <v>12263610</v>
      </c>
      <c r="F1879" s="23" t="s">
        <v>446</v>
      </c>
      <c r="G1879" s="24">
        <v>40</v>
      </c>
      <c r="H1879" s="24">
        <v>17454560</v>
      </c>
    </row>
    <row r="1880" spans="1:8" x14ac:dyDescent="0.2">
      <c r="A1880" s="21" t="s">
        <v>1933</v>
      </c>
      <c r="B1880" s="25">
        <v>0</v>
      </c>
      <c r="C1880" s="25">
        <v>0</v>
      </c>
      <c r="F1880" s="23" t="s">
        <v>3840</v>
      </c>
      <c r="G1880" s="24">
        <v>3</v>
      </c>
      <c r="H1880" s="24">
        <v>968181</v>
      </c>
    </row>
    <row r="1881" spans="1:8" x14ac:dyDescent="0.2">
      <c r="A1881" s="21" t="s">
        <v>1934</v>
      </c>
      <c r="B1881" s="22">
        <v>1</v>
      </c>
      <c r="C1881" s="22">
        <v>2704546</v>
      </c>
      <c r="F1881" s="23" t="s">
        <v>450</v>
      </c>
      <c r="G1881" s="24">
        <v>64</v>
      </c>
      <c r="H1881" s="24">
        <v>7040000</v>
      </c>
    </row>
    <row r="1882" spans="1:8" x14ac:dyDescent="0.2">
      <c r="A1882" s="21" t="s">
        <v>1935</v>
      </c>
      <c r="B1882" s="22">
        <v>1</v>
      </c>
      <c r="C1882" s="22">
        <v>825375</v>
      </c>
      <c r="F1882" s="23" t="s">
        <v>3841</v>
      </c>
      <c r="G1882" s="24">
        <v>5</v>
      </c>
      <c r="H1882" s="24">
        <v>22727270</v>
      </c>
    </row>
    <row r="1883" spans="1:8" x14ac:dyDescent="0.2">
      <c r="A1883" s="21" t="s">
        <v>1936</v>
      </c>
      <c r="B1883" s="25">
        <v>0</v>
      </c>
      <c r="C1883" s="25">
        <v>0</v>
      </c>
      <c r="F1883" s="23" t="s">
        <v>456</v>
      </c>
      <c r="G1883" s="24">
        <v>1</v>
      </c>
      <c r="H1883" s="24">
        <v>200000</v>
      </c>
    </row>
    <row r="1884" spans="1:8" x14ac:dyDescent="0.2">
      <c r="A1884" s="21" t="s">
        <v>1937</v>
      </c>
      <c r="B1884" s="25">
        <v>0</v>
      </c>
      <c r="C1884" s="25">
        <v>0</v>
      </c>
      <c r="F1884" s="23" t="s">
        <v>3842</v>
      </c>
      <c r="G1884" s="24">
        <v>2</v>
      </c>
      <c r="H1884" s="24">
        <v>5254545</v>
      </c>
    </row>
    <row r="1885" spans="1:8" x14ac:dyDescent="0.2">
      <c r="A1885" s="21" t="s">
        <v>1938</v>
      </c>
      <c r="B1885" s="25">
        <v>0</v>
      </c>
      <c r="C1885" s="25">
        <v>0</v>
      </c>
      <c r="F1885" s="23" t="s">
        <v>459</v>
      </c>
      <c r="G1885" s="24">
        <v>1</v>
      </c>
      <c r="H1885" s="24">
        <v>454545</v>
      </c>
    </row>
    <row r="1886" spans="1:8" x14ac:dyDescent="0.2">
      <c r="A1886" s="21" t="s">
        <v>1939</v>
      </c>
      <c r="B1886" s="25">
        <v>0</v>
      </c>
      <c r="C1886" s="25">
        <v>0</v>
      </c>
      <c r="F1886" s="23" t="s">
        <v>461</v>
      </c>
      <c r="G1886" s="24">
        <v>5</v>
      </c>
      <c r="H1886" s="24">
        <v>2681820</v>
      </c>
    </row>
    <row r="1887" spans="1:8" x14ac:dyDescent="0.2">
      <c r="A1887" s="21" t="s">
        <v>1940</v>
      </c>
      <c r="B1887" s="25">
        <v>0</v>
      </c>
      <c r="C1887" s="25">
        <v>0</v>
      </c>
      <c r="F1887" s="23" t="s">
        <v>462</v>
      </c>
      <c r="G1887" s="24">
        <v>5</v>
      </c>
      <c r="H1887" s="24">
        <v>3272725</v>
      </c>
    </row>
    <row r="1888" spans="1:8" x14ac:dyDescent="0.2">
      <c r="A1888" s="21" t="s">
        <v>1941</v>
      </c>
      <c r="B1888" s="25">
        <v>0</v>
      </c>
      <c r="C1888" s="25">
        <v>0</v>
      </c>
      <c r="F1888" s="23" t="s">
        <v>463</v>
      </c>
      <c r="G1888" s="24">
        <v>1</v>
      </c>
      <c r="H1888" s="24">
        <v>827273</v>
      </c>
    </row>
    <row r="1889" spans="1:8" x14ac:dyDescent="0.2">
      <c r="A1889" s="21" t="s">
        <v>1942</v>
      </c>
      <c r="B1889" s="25">
        <v>0</v>
      </c>
      <c r="C1889" s="25">
        <v>0</v>
      </c>
      <c r="F1889" s="23" t="s">
        <v>464</v>
      </c>
      <c r="G1889" s="24">
        <v>24</v>
      </c>
      <c r="H1889" s="24">
        <v>7818176</v>
      </c>
    </row>
    <row r="1890" spans="1:8" x14ac:dyDescent="0.2">
      <c r="A1890" s="21" t="s">
        <v>1943</v>
      </c>
      <c r="B1890" s="22">
        <v>25</v>
      </c>
      <c r="C1890" s="22">
        <v>18409100</v>
      </c>
      <c r="F1890" s="23" t="s">
        <v>465</v>
      </c>
      <c r="G1890" s="24">
        <v>6</v>
      </c>
      <c r="H1890" s="24">
        <v>1954544</v>
      </c>
    </row>
    <row r="1891" spans="1:8" x14ac:dyDescent="0.2">
      <c r="A1891" s="21" t="s">
        <v>1944</v>
      </c>
      <c r="B1891" s="25">
        <v>0</v>
      </c>
      <c r="C1891" s="25">
        <v>0</v>
      </c>
      <c r="F1891" s="23" t="s">
        <v>466</v>
      </c>
      <c r="G1891" s="24">
        <v>2</v>
      </c>
      <c r="H1891" s="24">
        <v>1490908</v>
      </c>
    </row>
    <row r="1892" spans="1:8" x14ac:dyDescent="0.2">
      <c r="A1892" s="21" t="s">
        <v>1945</v>
      </c>
      <c r="B1892" s="25">
        <v>0</v>
      </c>
      <c r="C1892" s="25">
        <v>0</v>
      </c>
      <c r="F1892" s="23" t="s">
        <v>3843</v>
      </c>
      <c r="G1892" s="24">
        <v>1</v>
      </c>
      <c r="H1892" s="24">
        <v>1000000</v>
      </c>
    </row>
    <row r="1893" spans="1:8" x14ac:dyDescent="0.2">
      <c r="A1893" s="21" t="s">
        <v>1946</v>
      </c>
      <c r="B1893" s="22">
        <v>3</v>
      </c>
      <c r="C1893" s="22">
        <v>3300000</v>
      </c>
      <c r="F1893" s="23" t="s">
        <v>469</v>
      </c>
      <c r="G1893" s="24">
        <v>11</v>
      </c>
      <c r="H1893" s="24">
        <v>3400000</v>
      </c>
    </row>
    <row r="1894" spans="1:8" x14ac:dyDescent="0.2">
      <c r="A1894" s="21" t="s">
        <v>1947</v>
      </c>
      <c r="B1894" s="25">
        <v>0</v>
      </c>
      <c r="C1894" s="25">
        <v>0</v>
      </c>
      <c r="F1894" s="23" t="s">
        <v>470</v>
      </c>
      <c r="G1894" s="24">
        <v>4</v>
      </c>
      <c r="H1894" s="24">
        <v>1400000</v>
      </c>
    </row>
    <row r="1895" spans="1:8" x14ac:dyDescent="0.2">
      <c r="A1895" s="21" t="s">
        <v>1948</v>
      </c>
      <c r="B1895" s="25">
        <v>0</v>
      </c>
      <c r="C1895" s="25">
        <v>0</v>
      </c>
      <c r="F1895" s="23" t="s">
        <v>471</v>
      </c>
      <c r="G1895" s="24">
        <v>14</v>
      </c>
      <c r="H1895" s="24">
        <v>5320000</v>
      </c>
    </row>
    <row r="1896" spans="1:8" x14ac:dyDescent="0.2">
      <c r="A1896" s="21" t="s">
        <v>1949</v>
      </c>
      <c r="B1896" s="25">
        <v>0</v>
      </c>
      <c r="C1896" s="25">
        <v>0</v>
      </c>
      <c r="F1896" s="23" t="s">
        <v>472</v>
      </c>
      <c r="G1896" s="24">
        <v>15</v>
      </c>
      <c r="H1896" s="24">
        <v>6300000</v>
      </c>
    </row>
    <row r="1897" spans="1:8" x14ac:dyDescent="0.2">
      <c r="A1897" s="21" t="s">
        <v>1950</v>
      </c>
      <c r="B1897" s="25">
        <v>0</v>
      </c>
      <c r="C1897" s="25">
        <v>0</v>
      </c>
      <c r="F1897" s="23" t="s">
        <v>473</v>
      </c>
      <c r="G1897" s="24">
        <v>2</v>
      </c>
      <c r="H1897" s="24">
        <v>2509091</v>
      </c>
    </row>
    <row r="1898" spans="1:8" x14ac:dyDescent="0.2">
      <c r="A1898" s="21" t="s">
        <v>1951</v>
      </c>
      <c r="B1898" s="25">
        <v>0</v>
      </c>
      <c r="C1898" s="25">
        <v>0</v>
      </c>
      <c r="F1898" s="23" t="s">
        <v>474</v>
      </c>
      <c r="G1898" s="24">
        <v>2</v>
      </c>
      <c r="H1898" s="24">
        <v>600000</v>
      </c>
    </row>
    <row r="1899" spans="1:8" x14ac:dyDescent="0.2">
      <c r="A1899" s="21" t="s">
        <v>1952</v>
      </c>
      <c r="B1899" s="25">
        <v>0</v>
      </c>
      <c r="C1899" s="25">
        <v>0</v>
      </c>
      <c r="F1899" s="23" t="s">
        <v>475</v>
      </c>
      <c r="G1899" s="24">
        <v>2</v>
      </c>
      <c r="H1899" s="24">
        <v>520000</v>
      </c>
    </row>
    <row r="1900" spans="1:8" x14ac:dyDescent="0.2">
      <c r="A1900" s="21" t="s">
        <v>1953</v>
      </c>
      <c r="B1900" s="25">
        <v>0</v>
      </c>
      <c r="C1900" s="25">
        <v>0</v>
      </c>
      <c r="F1900" s="23" t="s">
        <v>476</v>
      </c>
      <c r="G1900" s="24">
        <v>1</v>
      </c>
      <c r="H1900" s="24">
        <v>185000</v>
      </c>
    </row>
    <row r="1901" spans="1:8" x14ac:dyDescent="0.2">
      <c r="A1901" s="21" t="s">
        <v>1954</v>
      </c>
      <c r="B1901" s="25">
        <v>0</v>
      </c>
      <c r="C1901" s="25">
        <v>0</v>
      </c>
      <c r="F1901" s="23" t="s">
        <v>477</v>
      </c>
      <c r="G1901" s="24">
        <v>1</v>
      </c>
      <c r="H1901" s="24">
        <v>680000</v>
      </c>
    </row>
    <row r="1902" spans="1:8" x14ac:dyDescent="0.2">
      <c r="A1902" s="21" t="s">
        <v>1955</v>
      </c>
      <c r="B1902" s="25">
        <v>0</v>
      </c>
      <c r="C1902" s="25">
        <v>0</v>
      </c>
      <c r="F1902" s="23" t="s">
        <v>478</v>
      </c>
      <c r="G1902" s="24">
        <v>69</v>
      </c>
      <c r="H1902" s="24">
        <v>2061839</v>
      </c>
    </row>
    <row r="1903" spans="1:8" x14ac:dyDescent="0.2">
      <c r="A1903" s="21" t="s">
        <v>1956</v>
      </c>
      <c r="B1903" s="25">
        <v>0</v>
      </c>
      <c r="C1903" s="25">
        <v>0</v>
      </c>
      <c r="F1903" s="23" t="s">
        <v>480</v>
      </c>
      <c r="G1903" s="24">
        <v>1</v>
      </c>
      <c r="H1903" s="24">
        <v>0</v>
      </c>
    </row>
    <row r="1904" spans="1:8" x14ac:dyDescent="0.2">
      <c r="A1904" s="21" t="s">
        <v>1957</v>
      </c>
      <c r="B1904" s="22">
        <v>31</v>
      </c>
      <c r="C1904" s="22">
        <v>7180515</v>
      </c>
      <c r="F1904" s="23" t="s">
        <v>481</v>
      </c>
      <c r="G1904" s="24">
        <v>15</v>
      </c>
      <c r="H1904" s="24">
        <v>5468180</v>
      </c>
    </row>
    <row r="1905" spans="1:8" x14ac:dyDescent="0.2">
      <c r="A1905" s="21" t="s">
        <v>1958</v>
      </c>
      <c r="B1905" s="25">
        <v>0</v>
      </c>
      <c r="C1905" s="25">
        <v>0</v>
      </c>
      <c r="F1905" s="23" t="s">
        <v>482</v>
      </c>
      <c r="G1905" s="24">
        <v>2</v>
      </c>
      <c r="H1905" s="24">
        <v>1536364</v>
      </c>
    </row>
    <row r="1906" spans="1:8" x14ac:dyDescent="0.2">
      <c r="A1906" s="21" t="s">
        <v>1959</v>
      </c>
      <c r="B1906" s="25">
        <v>0</v>
      </c>
      <c r="C1906" s="25">
        <v>0</v>
      </c>
      <c r="F1906" s="23" t="s">
        <v>483</v>
      </c>
      <c r="G1906" s="24">
        <v>8</v>
      </c>
      <c r="H1906" s="24">
        <v>1821816</v>
      </c>
    </row>
    <row r="1907" spans="1:8" x14ac:dyDescent="0.2">
      <c r="A1907" s="21" t="s">
        <v>1960</v>
      </c>
      <c r="B1907" s="25">
        <v>0</v>
      </c>
      <c r="C1907" s="25">
        <v>0</v>
      </c>
      <c r="F1907" s="23" t="s">
        <v>484</v>
      </c>
      <c r="G1907" s="24">
        <v>6</v>
      </c>
      <c r="H1907" s="24">
        <v>1366362</v>
      </c>
    </row>
    <row r="1908" spans="1:8" x14ac:dyDescent="0.2">
      <c r="A1908" s="21" t="s">
        <v>1961</v>
      </c>
      <c r="B1908" s="25">
        <v>0</v>
      </c>
      <c r="C1908" s="25">
        <v>0</v>
      </c>
      <c r="F1908" s="23" t="s">
        <v>485</v>
      </c>
      <c r="G1908" s="24">
        <v>6</v>
      </c>
      <c r="H1908" s="24">
        <v>1366362</v>
      </c>
    </row>
    <row r="1909" spans="1:8" x14ac:dyDescent="0.2">
      <c r="A1909" s="21" t="s">
        <v>1962</v>
      </c>
      <c r="B1909" s="25">
        <v>0</v>
      </c>
      <c r="C1909" s="25">
        <v>0</v>
      </c>
      <c r="F1909" s="23" t="s">
        <v>486</v>
      </c>
      <c r="G1909" s="24">
        <v>2</v>
      </c>
      <c r="H1909" s="24">
        <v>360000</v>
      </c>
    </row>
    <row r="1910" spans="1:8" x14ac:dyDescent="0.2">
      <c r="A1910" s="21" t="s">
        <v>1963</v>
      </c>
      <c r="B1910" s="22">
        <v>16</v>
      </c>
      <c r="C1910" s="22">
        <v>15709088</v>
      </c>
      <c r="F1910" s="23" t="s">
        <v>487</v>
      </c>
      <c r="G1910" s="24">
        <v>7</v>
      </c>
      <c r="H1910" s="24">
        <v>1205455</v>
      </c>
    </row>
    <row r="1911" spans="1:8" x14ac:dyDescent="0.2">
      <c r="A1911" s="21" t="s">
        <v>1964</v>
      </c>
      <c r="B1911" s="25">
        <v>0</v>
      </c>
      <c r="C1911" s="25">
        <v>0</v>
      </c>
      <c r="F1911" s="23" t="s">
        <v>488</v>
      </c>
      <c r="G1911" s="24">
        <v>3</v>
      </c>
      <c r="H1911" s="24">
        <v>627273</v>
      </c>
    </row>
    <row r="1912" spans="1:8" x14ac:dyDescent="0.2">
      <c r="A1912" s="21" t="s">
        <v>1965</v>
      </c>
      <c r="B1912" s="25">
        <v>0</v>
      </c>
      <c r="C1912" s="25">
        <v>0</v>
      </c>
      <c r="F1912" s="23" t="s">
        <v>489</v>
      </c>
      <c r="G1912" s="24">
        <v>3</v>
      </c>
      <c r="H1912" s="24">
        <v>627273</v>
      </c>
    </row>
    <row r="1913" spans="1:8" x14ac:dyDescent="0.2">
      <c r="A1913" s="21" t="s">
        <v>1966</v>
      </c>
      <c r="B1913" s="25">
        <v>0</v>
      </c>
      <c r="C1913" s="25">
        <v>0</v>
      </c>
      <c r="F1913" s="23" t="s">
        <v>490</v>
      </c>
      <c r="G1913" s="24">
        <v>1</v>
      </c>
      <c r="H1913" s="24">
        <v>468182</v>
      </c>
    </row>
    <row r="1914" spans="1:8" x14ac:dyDescent="0.2">
      <c r="A1914" s="21" t="s">
        <v>1967</v>
      </c>
      <c r="B1914" s="25">
        <v>0</v>
      </c>
      <c r="C1914" s="25">
        <v>0</v>
      </c>
      <c r="F1914" s="23" t="s">
        <v>491</v>
      </c>
      <c r="G1914" s="24">
        <v>1</v>
      </c>
      <c r="H1914" s="24">
        <v>468182</v>
      </c>
    </row>
    <row r="1915" spans="1:8" x14ac:dyDescent="0.2">
      <c r="A1915" s="21" t="s">
        <v>1968</v>
      </c>
      <c r="B1915" s="25">
        <v>0</v>
      </c>
      <c r="C1915" s="25">
        <v>0</v>
      </c>
      <c r="F1915" s="23" t="s">
        <v>492</v>
      </c>
      <c r="G1915" s="24">
        <v>1</v>
      </c>
      <c r="H1915" s="24">
        <v>468182</v>
      </c>
    </row>
    <row r="1916" spans="1:8" x14ac:dyDescent="0.2">
      <c r="A1916" s="21" t="s">
        <v>1969</v>
      </c>
      <c r="B1916" s="25">
        <v>0</v>
      </c>
      <c r="C1916" s="25">
        <v>0</v>
      </c>
      <c r="F1916" s="23" t="s">
        <v>493</v>
      </c>
      <c r="G1916" s="24">
        <v>1</v>
      </c>
      <c r="H1916" s="24">
        <v>8090909</v>
      </c>
    </row>
    <row r="1917" spans="1:8" x14ac:dyDescent="0.2">
      <c r="A1917" s="21" t="s">
        <v>1970</v>
      </c>
      <c r="B1917" s="22">
        <v>85</v>
      </c>
      <c r="C1917" s="22">
        <v>16227266</v>
      </c>
      <c r="F1917" s="23" t="s">
        <v>494</v>
      </c>
      <c r="G1917" s="24">
        <v>5</v>
      </c>
      <c r="H1917" s="24">
        <v>16745455</v>
      </c>
    </row>
    <row r="1918" spans="1:8" x14ac:dyDescent="0.2">
      <c r="A1918" s="21" t="s">
        <v>1971</v>
      </c>
      <c r="B1918" s="25">
        <v>0</v>
      </c>
      <c r="C1918" s="25">
        <v>0</v>
      </c>
      <c r="F1918" s="23" t="s">
        <v>498</v>
      </c>
      <c r="G1918" s="24">
        <v>1</v>
      </c>
      <c r="H1918" s="24">
        <v>10363636</v>
      </c>
    </row>
    <row r="1919" spans="1:8" x14ac:dyDescent="0.2">
      <c r="A1919" s="21" t="s">
        <v>1972</v>
      </c>
      <c r="B1919" s="25">
        <v>0</v>
      </c>
      <c r="C1919" s="25">
        <v>0</v>
      </c>
      <c r="F1919" s="23" t="s">
        <v>3844</v>
      </c>
      <c r="G1919" s="24">
        <v>50</v>
      </c>
      <c r="H1919" s="24">
        <v>16818200</v>
      </c>
    </row>
    <row r="1920" spans="1:8" x14ac:dyDescent="0.2">
      <c r="A1920" s="21" t="s">
        <v>1973</v>
      </c>
      <c r="B1920" s="22">
        <v>1</v>
      </c>
      <c r="C1920" s="22">
        <v>2079545</v>
      </c>
      <c r="F1920" s="23" t="s">
        <v>3845</v>
      </c>
      <c r="G1920" s="24">
        <v>5</v>
      </c>
      <c r="H1920" s="24">
        <v>3000000</v>
      </c>
    </row>
    <row r="1921" spans="1:8" x14ac:dyDescent="0.2">
      <c r="A1921" s="21" t="s">
        <v>1974</v>
      </c>
      <c r="B1921" s="25">
        <v>0</v>
      </c>
      <c r="C1921" s="25">
        <v>0</v>
      </c>
      <c r="F1921" s="23" t="s">
        <v>3846</v>
      </c>
      <c r="G1921" s="24">
        <v>14</v>
      </c>
      <c r="H1921" s="24">
        <v>30536356</v>
      </c>
    </row>
    <row r="1922" spans="1:8" x14ac:dyDescent="0.2">
      <c r="A1922" s="21" t="s">
        <v>1975</v>
      </c>
      <c r="B1922" s="25">
        <v>0</v>
      </c>
      <c r="C1922" s="25">
        <v>0</v>
      </c>
      <c r="F1922" s="23" t="s">
        <v>3847</v>
      </c>
      <c r="G1922" s="24">
        <v>5</v>
      </c>
      <c r="H1922" s="24">
        <v>1590905</v>
      </c>
    </row>
    <row r="1923" spans="1:8" x14ac:dyDescent="0.2">
      <c r="A1923" s="21" t="s">
        <v>1976</v>
      </c>
      <c r="B1923" s="25">
        <v>0</v>
      </c>
      <c r="C1923" s="25">
        <v>0</v>
      </c>
      <c r="F1923" s="23" t="s">
        <v>3848</v>
      </c>
      <c r="G1923" s="24">
        <v>3</v>
      </c>
      <c r="H1923" s="24">
        <v>1336362</v>
      </c>
    </row>
    <row r="1924" spans="1:8" x14ac:dyDescent="0.2">
      <c r="A1924" s="21" t="s">
        <v>1977</v>
      </c>
      <c r="B1924" s="25">
        <v>0</v>
      </c>
      <c r="C1924" s="25">
        <v>0</v>
      </c>
      <c r="F1924" s="23" t="s">
        <v>507</v>
      </c>
      <c r="G1924" s="24">
        <v>2</v>
      </c>
      <c r="H1924" s="24">
        <v>6238182</v>
      </c>
    </row>
    <row r="1925" spans="1:8" x14ac:dyDescent="0.2">
      <c r="A1925" s="21" t="s">
        <v>1978</v>
      </c>
      <c r="B1925" s="25">
        <v>0</v>
      </c>
      <c r="C1925" s="25">
        <v>0</v>
      </c>
      <c r="F1925" s="23" t="s">
        <v>508</v>
      </c>
      <c r="G1925" s="24">
        <v>1</v>
      </c>
      <c r="H1925" s="24">
        <v>2654545</v>
      </c>
    </row>
    <row r="1926" spans="1:8" x14ac:dyDescent="0.2">
      <c r="A1926" s="21" t="s">
        <v>1979</v>
      </c>
      <c r="B1926" s="22">
        <v>13</v>
      </c>
      <c r="C1926" s="22">
        <v>5120455</v>
      </c>
      <c r="F1926" s="23" t="s">
        <v>510</v>
      </c>
      <c r="G1926" s="24">
        <v>4</v>
      </c>
      <c r="H1926" s="24">
        <v>4072728</v>
      </c>
    </row>
    <row r="1927" spans="1:8" x14ac:dyDescent="0.2">
      <c r="A1927" s="21" t="s">
        <v>1980</v>
      </c>
      <c r="B1927" s="22">
        <v>62</v>
      </c>
      <c r="C1927" s="22">
        <v>13527272</v>
      </c>
      <c r="F1927" s="23" t="s">
        <v>512</v>
      </c>
      <c r="G1927" s="24">
        <v>3</v>
      </c>
      <c r="H1927" s="24">
        <v>2536362</v>
      </c>
    </row>
    <row r="1928" spans="1:8" x14ac:dyDescent="0.2">
      <c r="A1928" s="21" t="s">
        <v>1981</v>
      </c>
      <c r="B1928" s="25">
        <v>0</v>
      </c>
      <c r="C1928" s="25">
        <v>0</v>
      </c>
      <c r="F1928" s="23" t="s">
        <v>513</v>
      </c>
      <c r="G1928" s="24">
        <v>1</v>
      </c>
      <c r="H1928" s="24">
        <v>845454</v>
      </c>
    </row>
    <row r="1929" spans="1:8" x14ac:dyDescent="0.2">
      <c r="A1929" s="21" t="s">
        <v>1982</v>
      </c>
      <c r="B1929" s="22">
        <v>1</v>
      </c>
      <c r="C1929" s="22">
        <v>483333</v>
      </c>
      <c r="F1929" s="23" t="s">
        <v>515</v>
      </c>
      <c r="G1929" s="24">
        <v>41</v>
      </c>
      <c r="H1929" s="24">
        <v>19044468</v>
      </c>
    </row>
    <row r="1930" spans="1:8" x14ac:dyDescent="0.2">
      <c r="A1930" s="21" t="s">
        <v>1983</v>
      </c>
      <c r="B1930" s="22">
        <v>2</v>
      </c>
      <c r="C1930" s="22">
        <v>28909090</v>
      </c>
      <c r="F1930" s="23" t="s">
        <v>518</v>
      </c>
      <c r="G1930" s="24">
        <v>1</v>
      </c>
      <c r="H1930" s="24">
        <v>5000000</v>
      </c>
    </row>
    <row r="1931" spans="1:8" x14ac:dyDescent="0.2">
      <c r="A1931" s="21" t="s">
        <v>1984</v>
      </c>
      <c r="B1931" s="25">
        <v>0</v>
      </c>
      <c r="C1931" s="25">
        <v>0</v>
      </c>
      <c r="F1931" s="23" t="s">
        <v>522</v>
      </c>
      <c r="G1931" s="24">
        <v>3</v>
      </c>
      <c r="H1931" s="24">
        <v>3500000</v>
      </c>
    </row>
    <row r="1932" spans="1:8" x14ac:dyDescent="0.2">
      <c r="A1932" s="21" t="s">
        <v>1985</v>
      </c>
      <c r="B1932" s="25">
        <v>0</v>
      </c>
      <c r="C1932" s="25">
        <v>0</v>
      </c>
      <c r="F1932" s="23" t="s">
        <v>523</v>
      </c>
      <c r="G1932" s="24">
        <v>1</v>
      </c>
      <c r="H1932" s="24">
        <v>27273</v>
      </c>
    </row>
    <row r="1933" spans="1:8" x14ac:dyDescent="0.2">
      <c r="A1933" s="21" t="s">
        <v>1986</v>
      </c>
      <c r="B1933" s="25">
        <v>0</v>
      </c>
      <c r="C1933" s="25">
        <v>0</v>
      </c>
      <c r="F1933" s="23" t="s">
        <v>3849</v>
      </c>
      <c r="G1933" s="24">
        <v>1</v>
      </c>
      <c r="H1933" s="24">
        <v>15600</v>
      </c>
    </row>
    <row r="1934" spans="1:8" x14ac:dyDescent="0.2">
      <c r="A1934" s="21" t="s">
        <v>1987</v>
      </c>
      <c r="B1934" s="25">
        <v>0</v>
      </c>
      <c r="C1934" s="25">
        <v>0</v>
      </c>
      <c r="F1934" s="23" t="s">
        <v>526</v>
      </c>
      <c r="G1934" s="24">
        <v>1</v>
      </c>
      <c r="H1934" s="24">
        <v>15600</v>
      </c>
    </row>
    <row r="1935" spans="1:8" x14ac:dyDescent="0.2">
      <c r="A1935" s="21" t="s">
        <v>1988</v>
      </c>
      <c r="B1935" s="25">
        <v>0</v>
      </c>
      <c r="C1935" s="25">
        <v>0</v>
      </c>
      <c r="F1935" s="23" t="s">
        <v>527</v>
      </c>
      <c r="G1935" s="24">
        <v>1</v>
      </c>
      <c r="H1935" s="24">
        <v>15600</v>
      </c>
    </row>
    <row r="1936" spans="1:8" x14ac:dyDescent="0.2">
      <c r="A1936" s="21" t="s">
        <v>1989</v>
      </c>
      <c r="B1936" s="25">
        <v>0</v>
      </c>
      <c r="C1936" s="25">
        <v>0</v>
      </c>
      <c r="F1936" s="23" t="s">
        <v>3850</v>
      </c>
      <c r="G1936" s="24">
        <v>1</v>
      </c>
      <c r="H1936" s="24">
        <v>15600</v>
      </c>
    </row>
    <row r="1937" spans="1:8" x14ac:dyDescent="0.2">
      <c r="A1937" s="21" t="s">
        <v>1990</v>
      </c>
      <c r="B1937" s="25">
        <v>0</v>
      </c>
      <c r="C1937" s="25">
        <v>0</v>
      </c>
      <c r="F1937" s="23" t="s">
        <v>3851</v>
      </c>
      <c r="G1937" s="24">
        <v>1</v>
      </c>
      <c r="H1937" s="24">
        <v>32500</v>
      </c>
    </row>
    <row r="1938" spans="1:8" x14ac:dyDescent="0.2">
      <c r="A1938" s="21" t="s">
        <v>1991</v>
      </c>
      <c r="B1938" s="25">
        <v>0</v>
      </c>
      <c r="C1938" s="25">
        <v>0</v>
      </c>
      <c r="F1938" s="23" t="s">
        <v>3852</v>
      </c>
      <c r="G1938" s="24">
        <v>1</v>
      </c>
      <c r="H1938" s="24">
        <v>32500</v>
      </c>
    </row>
    <row r="1939" spans="1:8" x14ac:dyDescent="0.2">
      <c r="A1939" s="21" t="s">
        <v>1992</v>
      </c>
      <c r="B1939" s="25">
        <v>0</v>
      </c>
      <c r="C1939" s="25">
        <v>0</v>
      </c>
      <c r="F1939" s="23" t="s">
        <v>531</v>
      </c>
      <c r="G1939" s="24">
        <v>1</v>
      </c>
      <c r="H1939" s="24">
        <v>15600</v>
      </c>
    </row>
    <row r="1940" spans="1:8" x14ac:dyDescent="0.2">
      <c r="A1940" s="21" t="s">
        <v>1993</v>
      </c>
      <c r="B1940" s="22">
        <v>1</v>
      </c>
      <c r="C1940" s="22">
        <v>260000</v>
      </c>
      <c r="F1940" s="23" t="s">
        <v>3853</v>
      </c>
      <c r="G1940" s="24">
        <v>1</v>
      </c>
      <c r="H1940" s="24">
        <v>15600</v>
      </c>
    </row>
    <row r="1941" spans="1:8" x14ac:dyDescent="0.2">
      <c r="A1941" s="21" t="s">
        <v>1994</v>
      </c>
      <c r="B1941" s="25">
        <v>0</v>
      </c>
      <c r="C1941" s="25">
        <v>0</v>
      </c>
      <c r="F1941" s="23" t="s">
        <v>533</v>
      </c>
      <c r="G1941" s="24">
        <v>1</v>
      </c>
      <c r="H1941" s="24">
        <v>15600</v>
      </c>
    </row>
    <row r="1942" spans="1:8" x14ac:dyDescent="0.2">
      <c r="A1942" s="21" t="s">
        <v>1995</v>
      </c>
      <c r="B1942" s="25">
        <v>0</v>
      </c>
      <c r="C1942" s="25">
        <v>0</v>
      </c>
      <c r="F1942" s="23" t="s">
        <v>3854</v>
      </c>
      <c r="G1942" s="24">
        <v>1</v>
      </c>
      <c r="H1942" s="24">
        <v>15600</v>
      </c>
    </row>
    <row r="1943" spans="1:8" x14ac:dyDescent="0.2">
      <c r="A1943" s="21" t="s">
        <v>1996</v>
      </c>
      <c r="B1943" s="25">
        <v>0</v>
      </c>
      <c r="C1943" s="25">
        <v>0</v>
      </c>
      <c r="F1943" s="23" t="s">
        <v>3855</v>
      </c>
      <c r="G1943" s="24">
        <v>1</v>
      </c>
      <c r="H1943" s="24">
        <v>15600</v>
      </c>
    </row>
    <row r="1944" spans="1:8" x14ac:dyDescent="0.2">
      <c r="A1944" s="21" t="s">
        <v>1997</v>
      </c>
      <c r="B1944" s="25">
        <v>0</v>
      </c>
      <c r="C1944" s="25">
        <v>0</v>
      </c>
      <c r="F1944" s="23" t="s">
        <v>3856</v>
      </c>
      <c r="G1944" s="24">
        <v>1</v>
      </c>
      <c r="H1944" s="24">
        <v>15600</v>
      </c>
    </row>
    <row r="1945" spans="1:8" x14ac:dyDescent="0.2">
      <c r="A1945" s="21" t="s">
        <v>1998</v>
      </c>
      <c r="B1945" s="25">
        <v>0</v>
      </c>
      <c r="C1945" s="25">
        <v>0</v>
      </c>
      <c r="F1945" s="23" t="s">
        <v>537</v>
      </c>
      <c r="G1945" s="24">
        <v>1</v>
      </c>
      <c r="H1945" s="24">
        <v>15600</v>
      </c>
    </row>
    <row r="1946" spans="1:8" x14ac:dyDescent="0.2">
      <c r="A1946" s="21" t="s">
        <v>1999</v>
      </c>
      <c r="B1946" s="25">
        <v>0</v>
      </c>
      <c r="C1946" s="25">
        <v>0</v>
      </c>
      <c r="F1946" s="23" t="s">
        <v>3857</v>
      </c>
      <c r="G1946" s="24">
        <v>1</v>
      </c>
      <c r="H1946" s="24">
        <v>39000</v>
      </c>
    </row>
    <row r="1947" spans="1:8" x14ac:dyDescent="0.2">
      <c r="A1947" s="21" t="s">
        <v>2000</v>
      </c>
      <c r="B1947" s="25">
        <v>0</v>
      </c>
      <c r="C1947" s="25">
        <v>0</v>
      </c>
      <c r="F1947" s="23" t="s">
        <v>3858</v>
      </c>
      <c r="G1947" s="24">
        <v>1</v>
      </c>
      <c r="H1947" s="24">
        <v>15600</v>
      </c>
    </row>
    <row r="1948" spans="1:8" x14ac:dyDescent="0.2">
      <c r="A1948" s="21" t="s">
        <v>2001</v>
      </c>
      <c r="B1948" s="22">
        <v>1</v>
      </c>
      <c r="C1948" s="22">
        <v>1409090</v>
      </c>
      <c r="F1948" s="23" t="s">
        <v>540</v>
      </c>
      <c r="G1948" s="24">
        <v>1</v>
      </c>
      <c r="H1948" s="24">
        <v>16900</v>
      </c>
    </row>
    <row r="1949" spans="1:8" x14ac:dyDescent="0.2">
      <c r="A1949" s="21" t="s">
        <v>2002</v>
      </c>
      <c r="B1949" s="25">
        <v>0</v>
      </c>
      <c r="C1949" s="25">
        <v>0</v>
      </c>
      <c r="F1949" s="23" t="s">
        <v>541</v>
      </c>
      <c r="G1949" s="24">
        <v>1</v>
      </c>
      <c r="H1949" s="24">
        <v>15600</v>
      </c>
    </row>
    <row r="1950" spans="1:8" x14ac:dyDescent="0.2">
      <c r="A1950" s="21" t="s">
        <v>2003</v>
      </c>
      <c r="B1950" s="25">
        <v>0</v>
      </c>
      <c r="C1950" s="25">
        <v>0</v>
      </c>
      <c r="F1950" s="23" t="s">
        <v>3859</v>
      </c>
      <c r="G1950" s="24">
        <v>1</v>
      </c>
      <c r="H1950" s="24">
        <v>15600</v>
      </c>
    </row>
    <row r="1951" spans="1:8" x14ac:dyDescent="0.2">
      <c r="A1951" s="21" t="s">
        <v>2004</v>
      </c>
      <c r="B1951" s="25">
        <v>0</v>
      </c>
      <c r="C1951" s="25">
        <v>0</v>
      </c>
      <c r="F1951" s="23" t="s">
        <v>3860</v>
      </c>
      <c r="G1951" s="24">
        <v>1</v>
      </c>
      <c r="H1951" s="24">
        <v>32500</v>
      </c>
    </row>
    <row r="1952" spans="1:8" x14ac:dyDescent="0.2">
      <c r="A1952" s="21" t="s">
        <v>2005</v>
      </c>
      <c r="B1952" s="25">
        <v>0</v>
      </c>
      <c r="C1952" s="25">
        <v>0</v>
      </c>
      <c r="F1952" s="23" t="s">
        <v>3861</v>
      </c>
      <c r="G1952" s="24">
        <v>1</v>
      </c>
      <c r="H1952" s="24">
        <v>32500</v>
      </c>
    </row>
    <row r="1953" spans="1:8" x14ac:dyDescent="0.2">
      <c r="A1953" s="21" t="s">
        <v>2006</v>
      </c>
      <c r="B1953" s="25">
        <v>0</v>
      </c>
      <c r="C1953" s="25">
        <v>0</v>
      </c>
      <c r="F1953" s="23" t="s">
        <v>3862</v>
      </c>
      <c r="G1953" s="24">
        <v>1</v>
      </c>
      <c r="H1953" s="24">
        <v>15600</v>
      </c>
    </row>
    <row r="1954" spans="1:8" x14ac:dyDescent="0.2">
      <c r="A1954" s="21" t="s">
        <v>2007</v>
      </c>
      <c r="B1954" s="25">
        <v>0</v>
      </c>
      <c r="C1954" s="25">
        <v>0</v>
      </c>
      <c r="F1954" s="23" t="s">
        <v>546</v>
      </c>
      <c r="G1954" s="24">
        <v>1</v>
      </c>
      <c r="H1954" s="24">
        <v>15600</v>
      </c>
    </row>
    <row r="1955" spans="1:8" x14ac:dyDescent="0.2">
      <c r="A1955" s="21" t="s">
        <v>2008</v>
      </c>
      <c r="B1955" s="25">
        <v>0</v>
      </c>
      <c r="C1955" s="25">
        <v>0</v>
      </c>
      <c r="F1955" s="23" t="s">
        <v>547</v>
      </c>
      <c r="G1955" s="24">
        <v>1</v>
      </c>
      <c r="H1955" s="24">
        <v>15600</v>
      </c>
    </row>
    <row r="1956" spans="1:8" x14ac:dyDescent="0.2">
      <c r="A1956" s="21" t="s">
        <v>2009</v>
      </c>
      <c r="B1956" s="25">
        <v>0</v>
      </c>
      <c r="C1956" s="25">
        <v>0</v>
      </c>
      <c r="F1956" s="23" t="s">
        <v>3863</v>
      </c>
      <c r="G1956" s="24">
        <v>1</v>
      </c>
      <c r="H1956" s="24">
        <v>15600</v>
      </c>
    </row>
    <row r="1957" spans="1:8" x14ac:dyDescent="0.2">
      <c r="A1957" s="21" t="s">
        <v>2010</v>
      </c>
      <c r="B1957" s="25">
        <v>0</v>
      </c>
      <c r="C1957" s="25">
        <v>0</v>
      </c>
      <c r="F1957" s="23" t="s">
        <v>3864</v>
      </c>
      <c r="G1957" s="24">
        <v>1</v>
      </c>
      <c r="H1957" s="24">
        <v>15600</v>
      </c>
    </row>
    <row r="1958" spans="1:8" x14ac:dyDescent="0.2">
      <c r="A1958" s="21" t="s">
        <v>2011</v>
      </c>
      <c r="B1958" s="25">
        <v>0</v>
      </c>
      <c r="C1958" s="25">
        <v>0</v>
      </c>
      <c r="F1958" s="23" t="s">
        <v>3865</v>
      </c>
      <c r="G1958" s="24">
        <v>1</v>
      </c>
      <c r="H1958" s="24">
        <v>15600</v>
      </c>
    </row>
    <row r="1959" spans="1:8" x14ac:dyDescent="0.2">
      <c r="A1959" s="21" t="s">
        <v>2012</v>
      </c>
      <c r="B1959" s="25">
        <v>0</v>
      </c>
      <c r="C1959" s="25">
        <v>0</v>
      </c>
      <c r="F1959" s="23" t="s">
        <v>551</v>
      </c>
      <c r="G1959" s="24">
        <v>1</v>
      </c>
      <c r="H1959" s="24">
        <v>27273</v>
      </c>
    </row>
    <row r="1960" spans="1:8" x14ac:dyDescent="0.2">
      <c r="A1960" s="21" t="s">
        <v>2013</v>
      </c>
      <c r="B1960" s="25">
        <v>0</v>
      </c>
      <c r="C1960" s="25">
        <v>0</v>
      </c>
      <c r="F1960" s="23" t="s">
        <v>3866</v>
      </c>
      <c r="G1960" s="24">
        <v>1</v>
      </c>
      <c r="H1960" s="24">
        <v>32500</v>
      </c>
    </row>
    <row r="1961" spans="1:8" x14ac:dyDescent="0.2">
      <c r="A1961" s="21" t="s">
        <v>2014</v>
      </c>
      <c r="B1961" s="25">
        <v>0</v>
      </c>
      <c r="C1961" s="25">
        <v>0</v>
      </c>
      <c r="F1961" s="23" t="s">
        <v>3867</v>
      </c>
      <c r="G1961" s="24">
        <v>1</v>
      </c>
      <c r="H1961" s="24">
        <v>15600</v>
      </c>
    </row>
    <row r="1962" spans="1:8" x14ac:dyDescent="0.2">
      <c r="A1962" s="21" t="s">
        <v>2015</v>
      </c>
      <c r="B1962" s="22">
        <v>48</v>
      </c>
      <c r="C1962" s="22">
        <v>54145920</v>
      </c>
      <c r="F1962" s="23" t="s">
        <v>3868</v>
      </c>
      <c r="G1962" s="24">
        <v>1</v>
      </c>
      <c r="H1962" s="24">
        <v>15600</v>
      </c>
    </row>
    <row r="1963" spans="1:8" x14ac:dyDescent="0.2">
      <c r="A1963" s="21" t="s">
        <v>2016</v>
      </c>
      <c r="B1963" s="25">
        <v>0</v>
      </c>
      <c r="C1963" s="25">
        <v>0</v>
      </c>
      <c r="F1963" s="23" t="s">
        <v>3869</v>
      </c>
      <c r="G1963" s="24">
        <v>1</v>
      </c>
      <c r="H1963" s="24">
        <v>15600</v>
      </c>
    </row>
    <row r="1964" spans="1:8" x14ac:dyDescent="0.2">
      <c r="A1964" s="21" t="s">
        <v>2017</v>
      </c>
      <c r="B1964" s="25">
        <v>0</v>
      </c>
      <c r="C1964" s="25">
        <v>0</v>
      </c>
      <c r="F1964" s="23" t="s">
        <v>3870</v>
      </c>
      <c r="G1964" s="24">
        <v>1</v>
      </c>
      <c r="H1964" s="24">
        <v>22100</v>
      </c>
    </row>
    <row r="1965" spans="1:8" x14ac:dyDescent="0.2">
      <c r="A1965" s="21" t="s">
        <v>2018</v>
      </c>
      <c r="B1965" s="22">
        <v>5</v>
      </c>
      <c r="C1965" s="22">
        <v>3925000</v>
      </c>
      <c r="F1965" s="23" t="s">
        <v>3871</v>
      </c>
      <c r="G1965" s="24">
        <v>1</v>
      </c>
      <c r="H1965" s="24">
        <v>15600</v>
      </c>
    </row>
    <row r="1966" spans="1:8" x14ac:dyDescent="0.2">
      <c r="A1966" s="21" t="s">
        <v>2019</v>
      </c>
      <c r="B1966" s="25">
        <v>0</v>
      </c>
      <c r="C1966" s="25">
        <v>0</v>
      </c>
      <c r="F1966" s="23" t="s">
        <v>3872</v>
      </c>
      <c r="G1966" s="24">
        <v>1</v>
      </c>
      <c r="H1966" s="24">
        <v>32500</v>
      </c>
    </row>
    <row r="1967" spans="1:8" x14ac:dyDescent="0.2">
      <c r="A1967" s="21" t="s">
        <v>2020</v>
      </c>
      <c r="B1967" s="25">
        <v>0</v>
      </c>
      <c r="C1967" s="25">
        <v>0</v>
      </c>
      <c r="F1967" s="23" t="s">
        <v>3873</v>
      </c>
      <c r="G1967" s="24">
        <v>1</v>
      </c>
      <c r="H1967" s="24">
        <v>32500</v>
      </c>
    </row>
    <row r="1968" spans="1:8" x14ac:dyDescent="0.2">
      <c r="A1968" s="21" t="s">
        <v>2021</v>
      </c>
      <c r="B1968" s="25">
        <v>0</v>
      </c>
      <c r="C1968" s="25">
        <v>0</v>
      </c>
      <c r="F1968" s="23" t="s">
        <v>3874</v>
      </c>
      <c r="G1968" s="24">
        <v>1</v>
      </c>
      <c r="H1968" s="24">
        <v>15600</v>
      </c>
    </row>
    <row r="1969" spans="1:8" x14ac:dyDescent="0.2">
      <c r="A1969" s="21" t="s">
        <v>2022</v>
      </c>
      <c r="B1969" s="25">
        <v>0</v>
      </c>
      <c r="C1969" s="25">
        <v>0</v>
      </c>
      <c r="F1969" s="23" t="s">
        <v>3875</v>
      </c>
      <c r="G1969" s="24">
        <v>1</v>
      </c>
      <c r="H1969" s="24">
        <v>38999</v>
      </c>
    </row>
    <row r="1970" spans="1:8" x14ac:dyDescent="0.2">
      <c r="A1970" s="21" t="s">
        <v>2023</v>
      </c>
      <c r="B1970" s="25">
        <v>0</v>
      </c>
      <c r="C1970" s="25">
        <v>0</v>
      </c>
      <c r="F1970" s="23" t="s">
        <v>564</v>
      </c>
      <c r="G1970" s="24">
        <v>4</v>
      </c>
      <c r="H1970" s="24">
        <v>5272724</v>
      </c>
    </row>
    <row r="1971" spans="1:8" x14ac:dyDescent="0.2">
      <c r="A1971" s="21" t="s">
        <v>2024</v>
      </c>
      <c r="B1971" s="25">
        <v>0</v>
      </c>
      <c r="C1971" s="25">
        <v>0</v>
      </c>
      <c r="F1971" s="23" t="s">
        <v>566</v>
      </c>
      <c r="G1971" s="24">
        <v>1</v>
      </c>
      <c r="H1971" s="24">
        <v>590909</v>
      </c>
    </row>
    <row r="1972" spans="1:8" x14ac:dyDescent="0.2">
      <c r="A1972" s="21" t="s">
        <v>2025</v>
      </c>
      <c r="B1972" s="25">
        <v>0</v>
      </c>
      <c r="C1972" s="25">
        <v>0</v>
      </c>
      <c r="F1972" s="23" t="s">
        <v>567</v>
      </c>
      <c r="G1972" s="24">
        <v>1</v>
      </c>
      <c r="H1972" s="24">
        <v>1322727</v>
      </c>
    </row>
    <row r="1973" spans="1:8" x14ac:dyDescent="0.2">
      <c r="A1973" s="21" t="s">
        <v>2026</v>
      </c>
      <c r="B1973" s="25">
        <v>0</v>
      </c>
      <c r="C1973" s="25">
        <v>0</v>
      </c>
      <c r="F1973" s="23" t="s">
        <v>568</v>
      </c>
      <c r="G1973" s="24">
        <v>2</v>
      </c>
      <c r="H1973" s="24">
        <v>1909090</v>
      </c>
    </row>
    <row r="1974" spans="1:8" x14ac:dyDescent="0.2">
      <c r="A1974" s="21" t="s">
        <v>2027</v>
      </c>
      <c r="B1974" s="25">
        <v>0</v>
      </c>
      <c r="C1974" s="25">
        <v>0</v>
      </c>
      <c r="F1974" s="23" t="s">
        <v>569</v>
      </c>
      <c r="G1974" s="24">
        <v>4</v>
      </c>
      <c r="H1974" s="24">
        <v>3236364</v>
      </c>
    </row>
    <row r="1975" spans="1:8" x14ac:dyDescent="0.2">
      <c r="A1975" s="21" t="s">
        <v>2028</v>
      </c>
      <c r="B1975" s="22">
        <v>21</v>
      </c>
      <c r="C1975" s="22">
        <v>140758743</v>
      </c>
      <c r="F1975" s="23" t="s">
        <v>572</v>
      </c>
      <c r="G1975" s="24">
        <v>3</v>
      </c>
      <c r="H1975" s="24">
        <v>2340909</v>
      </c>
    </row>
    <row r="1976" spans="1:8" x14ac:dyDescent="0.2">
      <c r="A1976" s="21" t="s">
        <v>2029</v>
      </c>
      <c r="B1976" s="25">
        <v>0</v>
      </c>
      <c r="C1976" s="25">
        <v>0</v>
      </c>
      <c r="F1976" s="23" t="s">
        <v>573</v>
      </c>
      <c r="G1976" s="24">
        <v>5</v>
      </c>
      <c r="H1976" s="24">
        <v>1904547</v>
      </c>
    </row>
    <row r="1977" spans="1:8" x14ac:dyDescent="0.2">
      <c r="A1977" s="21" t="s">
        <v>2030</v>
      </c>
      <c r="B1977" s="22">
        <v>66</v>
      </c>
      <c r="C1977" s="22">
        <v>20499961</v>
      </c>
      <c r="F1977" s="23" t="s">
        <v>574</v>
      </c>
      <c r="G1977" s="24">
        <v>2</v>
      </c>
      <c r="H1977" s="24">
        <v>1436364</v>
      </c>
    </row>
    <row r="1978" spans="1:8" x14ac:dyDescent="0.2">
      <c r="A1978" s="21" t="s">
        <v>2031</v>
      </c>
      <c r="B1978" s="25">
        <v>0</v>
      </c>
      <c r="C1978" s="25">
        <v>0</v>
      </c>
      <c r="F1978" s="23" t="s">
        <v>575</v>
      </c>
      <c r="G1978" s="24">
        <v>1</v>
      </c>
      <c r="H1978" s="24">
        <v>981818</v>
      </c>
    </row>
    <row r="1979" spans="1:8" x14ac:dyDescent="0.2">
      <c r="A1979" s="21" t="s">
        <v>2032</v>
      </c>
      <c r="B1979" s="25">
        <v>0</v>
      </c>
      <c r="C1979" s="25">
        <v>0</v>
      </c>
      <c r="F1979" s="23" t="s">
        <v>576</v>
      </c>
      <c r="G1979" s="24">
        <v>2</v>
      </c>
      <c r="H1979" s="24">
        <v>6354546</v>
      </c>
    </row>
    <row r="1980" spans="1:8" x14ac:dyDescent="0.2">
      <c r="A1980" s="21" t="s">
        <v>2033</v>
      </c>
      <c r="B1980" s="25">
        <v>0</v>
      </c>
      <c r="C1980" s="25">
        <v>0</v>
      </c>
      <c r="F1980" s="23" t="s">
        <v>577</v>
      </c>
      <c r="G1980" s="24">
        <v>1</v>
      </c>
      <c r="H1980" s="24">
        <v>2818182</v>
      </c>
    </row>
    <row r="1981" spans="1:8" x14ac:dyDescent="0.2">
      <c r="A1981" s="21" t="s">
        <v>2034</v>
      </c>
      <c r="B1981" s="25">
        <v>0</v>
      </c>
      <c r="C1981" s="25">
        <v>0</v>
      </c>
      <c r="F1981" s="23" t="s">
        <v>578</v>
      </c>
      <c r="G1981" s="24">
        <v>1</v>
      </c>
      <c r="H1981" s="24">
        <v>3836364</v>
      </c>
    </row>
    <row r="1982" spans="1:8" x14ac:dyDescent="0.2">
      <c r="A1982" s="21" t="s">
        <v>2035</v>
      </c>
      <c r="B1982" s="25">
        <v>0</v>
      </c>
      <c r="C1982" s="25">
        <v>0</v>
      </c>
      <c r="F1982" s="23" t="s">
        <v>3876</v>
      </c>
      <c r="G1982" s="24">
        <v>2</v>
      </c>
      <c r="H1982" s="24">
        <v>2345454</v>
      </c>
    </row>
    <row r="1983" spans="1:8" x14ac:dyDescent="0.2">
      <c r="A1983" s="21" t="s">
        <v>2036</v>
      </c>
      <c r="B1983" s="25">
        <v>0</v>
      </c>
      <c r="C1983" s="25">
        <v>0</v>
      </c>
      <c r="F1983" s="23" t="s">
        <v>3877</v>
      </c>
      <c r="G1983" s="24">
        <v>5</v>
      </c>
      <c r="H1983" s="24">
        <v>2409090</v>
      </c>
    </row>
    <row r="1984" spans="1:8" x14ac:dyDescent="0.2">
      <c r="A1984" s="21" t="s">
        <v>2037</v>
      </c>
      <c r="B1984" s="25">
        <v>0</v>
      </c>
      <c r="C1984" s="25">
        <v>0</v>
      </c>
      <c r="F1984" s="23" t="s">
        <v>581</v>
      </c>
      <c r="G1984" s="24">
        <v>1</v>
      </c>
      <c r="H1984" s="24">
        <v>1900000</v>
      </c>
    </row>
    <row r="1985" spans="1:8" x14ac:dyDescent="0.2">
      <c r="A1985" s="21" t="s">
        <v>2038</v>
      </c>
      <c r="B1985" s="25">
        <v>0</v>
      </c>
      <c r="C1985" s="25">
        <v>0</v>
      </c>
      <c r="F1985" s="23" t="s">
        <v>3878</v>
      </c>
      <c r="G1985" s="24">
        <v>10</v>
      </c>
      <c r="H1985" s="24">
        <v>3090910</v>
      </c>
    </row>
    <row r="1986" spans="1:8" x14ac:dyDescent="0.2">
      <c r="A1986" s="21" t="s">
        <v>2039</v>
      </c>
      <c r="B1986" s="25">
        <v>0</v>
      </c>
      <c r="C1986" s="25">
        <v>0</v>
      </c>
      <c r="F1986" s="23" t="s">
        <v>584</v>
      </c>
      <c r="G1986" s="24">
        <v>4</v>
      </c>
      <c r="H1986" s="24">
        <v>8881816</v>
      </c>
    </row>
    <row r="1987" spans="1:8" x14ac:dyDescent="0.2">
      <c r="A1987" s="21" t="s">
        <v>2040</v>
      </c>
      <c r="B1987" s="25">
        <v>0</v>
      </c>
      <c r="C1987" s="25">
        <v>0</v>
      </c>
      <c r="F1987" s="23" t="s">
        <v>586</v>
      </c>
      <c r="G1987" s="24">
        <v>1</v>
      </c>
      <c r="H1987" s="24">
        <v>3554545</v>
      </c>
    </row>
    <row r="1988" spans="1:8" x14ac:dyDescent="0.2">
      <c r="A1988" s="21" t="s">
        <v>2041</v>
      </c>
      <c r="B1988" s="25">
        <v>0</v>
      </c>
      <c r="C1988" s="25">
        <v>0</v>
      </c>
      <c r="F1988" s="23" t="s">
        <v>587</v>
      </c>
      <c r="G1988" s="24">
        <v>5</v>
      </c>
      <c r="H1988" s="24">
        <v>8690909</v>
      </c>
    </row>
    <row r="1989" spans="1:8" x14ac:dyDescent="0.2">
      <c r="A1989" s="21" t="s">
        <v>2042</v>
      </c>
      <c r="B1989" s="25">
        <v>0</v>
      </c>
      <c r="C1989" s="25">
        <v>0</v>
      </c>
      <c r="F1989" s="23" t="s">
        <v>588</v>
      </c>
      <c r="G1989" s="24">
        <v>8</v>
      </c>
      <c r="H1989" s="24">
        <v>4581820</v>
      </c>
    </row>
    <row r="1990" spans="1:8" x14ac:dyDescent="0.2">
      <c r="A1990" s="21" t="s">
        <v>2043</v>
      </c>
      <c r="B1990" s="25">
        <v>0</v>
      </c>
      <c r="C1990" s="25">
        <v>0</v>
      </c>
      <c r="F1990" s="23" t="s">
        <v>589</v>
      </c>
      <c r="G1990" s="24">
        <v>1</v>
      </c>
      <c r="H1990" s="24">
        <v>809091</v>
      </c>
    </row>
    <row r="1991" spans="1:8" x14ac:dyDescent="0.2">
      <c r="A1991" s="21" t="s">
        <v>2044</v>
      </c>
      <c r="B1991" s="25">
        <v>0</v>
      </c>
      <c r="C1991" s="25">
        <v>0</v>
      </c>
      <c r="F1991" s="23" t="s">
        <v>590</v>
      </c>
      <c r="G1991" s="24">
        <v>2</v>
      </c>
      <c r="H1991" s="24">
        <v>33363636</v>
      </c>
    </row>
    <row r="1992" spans="1:8" x14ac:dyDescent="0.2">
      <c r="A1992" s="21" t="s">
        <v>2045</v>
      </c>
      <c r="B1992" s="22">
        <v>10</v>
      </c>
      <c r="C1992" s="22">
        <v>4437496</v>
      </c>
      <c r="F1992" s="23" t="s">
        <v>591</v>
      </c>
      <c r="G1992" s="24">
        <v>2</v>
      </c>
      <c r="H1992" s="24">
        <v>2454544</v>
      </c>
    </row>
    <row r="1993" spans="1:8" x14ac:dyDescent="0.2">
      <c r="A1993" s="21" t="s">
        <v>2046</v>
      </c>
      <c r="B1993" s="22">
        <v>1</v>
      </c>
      <c r="C1993" s="22">
        <v>6181818</v>
      </c>
      <c r="F1993" s="23" t="s">
        <v>592</v>
      </c>
      <c r="G1993" s="24">
        <v>1</v>
      </c>
      <c r="H1993" s="24">
        <v>590909</v>
      </c>
    </row>
    <row r="1994" spans="1:8" x14ac:dyDescent="0.2">
      <c r="A1994" s="21" t="s">
        <v>2047</v>
      </c>
      <c r="B1994" s="25">
        <v>0</v>
      </c>
      <c r="C1994" s="25">
        <v>0</v>
      </c>
      <c r="F1994" s="23" t="s">
        <v>594</v>
      </c>
      <c r="G1994" s="24">
        <v>3</v>
      </c>
      <c r="H1994" s="24">
        <v>1476000</v>
      </c>
    </row>
    <row r="1995" spans="1:8" x14ac:dyDescent="0.2">
      <c r="A1995" s="21" t="s">
        <v>2048</v>
      </c>
      <c r="B1995" s="25">
        <v>0</v>
      </c>
      <c r="C1995" s="25">
        <v>0</v>
      </c>
      <c r="F1995" s="23" t="s">
        <v>597</v>
      </c>
      <c r="G1995" s="24">
        <v>16</v>
      </c>
      <c r="H1995" s="24">
        <v>8928185</v>
      </c>
    </row>
    <row r="1996" spans="1:8" x14ac:dyDescent="0.2">
      <c r="A1996" s="21" t="s">
        <v>2049</v>
      </c>
      <c r="B1996" s="25">
        <v>0</v>
      </c>
      <c r="C1996" s="25">
        <v>0</v>
      </c>
      <c r="F1996" s="23" t="s">
        <v>598</v>
      </c>
      <c r="G1996" s="24">
        <v>10</v>
      </c>
      <c r="H1996" s="24">
        <v>14000000</v>
      </c>
    </row>
    <row r="1997" spans="1:8" x14ac:dyDescent="0.2">
      <c r="A1997" s="21" t="s">
        <v>2050</v>
      </c>
      <c r="B1997" s="25">
        <v>0</v>
      </c>
      <c r="C1997" s="25">
        <v>0</v>
      </c>
      <c r="F1997" s="23" t="s">
        <v>599</v>
      </c>
      <c r="G1997" s="24">
        <v>1</v>
      </c>
      <c r="H1997" s="24">
        <v>1200000</v>
      </c>
    </row>
    <row r="1998" spans="1:8" x14ac:dyDescent="0.2">
      <c r="A1998" s="21" t="s">
        <v>2051</v>
      </c>
      <c r="B1998" s="25">
        <v>0</v>
      </c>
      <c r="C1998" s="25">
        <v>0</v>
      </c>
      <c r="F1998" s="23" t="s">
        <v>600</v>
      </c>
      <c r="G1998" s="24">
        <v>1</v>
      </c>
      <c r="H1998" s="24">
        <v>77273</v>
      </c>
    </row>
    <row r="1999" spans="1:8" x14ac:dyDescent="0.2">
      <c r="A1999" s="21" t="s">
        <v>2052</v>
      </c>
      <c r="B1999" s="25">
        <v>0</v>
      </c>
      <c r="C1999" s="25">
        <v>0</v>
      </c>
      <c r="F1999" s="23" t="s">
        <v>3879</v>
      </c>
      <c r="G1999" s="24">
        <v>4</v>
      </c>
      <c r="H1999" s="24">
        <v>5745452</v>
      </c>
    </row>
    <row r="2000" spans="1:8" x14ac:dyDescent="0.2">
      <c r="A2000" s="21" t="s">
        <v>2053</v>
      </c>
      <c r="B2000" s="25">
        <v>0</v>
      </c>
      <c r="C2000" s="25">
        <v>0</v>
      </c>
      <c r="F2000" s="23" t="s">
        <v>605</v>
      </c>
      <c r="G2000" s="24">
        <v>2</v>
      </c>
      <c r="H2000" s="24">
        <v>909090</v>
      </c>
    </row>
    <row r="2001" spans="1:8" x14ac:dyDescent="0.2">
      <c r="A2001" s="21" t="s">
        <v>2054</v>
      </c>
      <c r="B2001" s="25">
        <v>0</v>
      </c>
      <c r="C2001" s="25">
        <v>0</v>
      </c>
      <c r="F2001" s="23" t="s">
        <v>606</v>
      </c>
      <c r="G2001" s="24">
        <v>2</v>
      </c>
      <c r="H2001" s="24">
        <v>1509090</v>
      </c>
    </row>
    <row r="2002" spans="1:8" x14ac:dyDescent="0.2">
      <c r="A2002" s="21" t="s">
        <v>2055</v>
      </c>
      <c r="B2002" s="25">
        <v>0</v>
      </c>
      <c r="C2002" s="25">
        <v>0</v>
      </c>
      <c r="F2002" s="23" t="s">
        <v>3880</v>
      </c>
      <c r="G2002" s="24">
        <v>5</v>
      </c>
      <c r="H2002" s="24">
        <v>6363635</v>
      </c>
    </row>
    <row r="2003" spans="1:8" x14ac:dyDescent="0.2">
      <c r="A2003" s="21" t="s">
        <v>2056</v>
      </c>
      <c r="B2003" s="22">
        <v>3</v>
      </c>
      <c r="C2003" s="22">
        <v>11320000</v>
      </c>
      <c r="F2003" s="23" t="s">
        <v>611</v>
      </c>
      <c r="G2003" s="24">
        <v>10</v>
      </c>
      <c r="H2003" s="24">
        <v>59090</v>
      </c>
    </row>
    <row r="2004" spans="1:8" x14ac:dyDescent="0.2">
      <c r="A2004" s="21" t="s">
        <v>2057</v>
      </c>
      <c r="B2004" s="25">
        <v>0</v>
      </c>
      <c r="C2004" s="25">
        <v>0</v>
      </c>
      <c r="F2004" s="23" t="s">
        <v>612</v>
      </c>
      <c r="G2004" s="24">
        <v>30</v>
      </c>
      <c r="H2004" s="24">
        <v>436350</v>
      </c>
    </row>
    <row r="2005" spans="1:8" x14ac:dyDescent="0.2">
      <c r="A2005" s="21" t="s">
        <v>2058</v>
      </c>
      <c r="B2005" s="22">
        <v>3</v>
      </c>
      <c r="C2005" s="22">
        <v>5153064</v>
      </c>
      <c r="F2005" s="23" t="s">
        <v>613</v>
      </c>
      <c r="G2005" s="24">
        <v>4</v>
      </c>
      <c r="H2005" s="24">
        <v>1563636</v>
      </c>
    </row>
    <row r="2006" spans="1:8" x14ac:dyDescent="0.2">
      <c r="A2006" s="21" t="s">
        <v>2059</v>
      </c>
      <c r="B2006" s="25">
        <v>0</v>
      </c>
      <c r="C2006" s="25">
        <v>0</v>
      </c>
      <c r="F2006" s="23" t="s">
        <v>614</v>
      </c>
      <c r="G2006" s="24">
        <v>9</v>
      </c>
      <c r="H2006" s="24">
        <v>7690905</v>
      </c>
    </row>
    <row r="2007" spans="1:8" x14ac:dyDescent="0.2">
      <c r="A2007" s="21" t="s">
        <v>2060</v>
      </c>
      <c r="B2007" s="25">
        <v>0</v>
      </c>
      <c r="C2007" s="25">
        <v>0</v>
      </c>
      <c r="F2007" s="23" t="s">
        <v>3881</v>
      </c>
      <c r="G2007" s="24">
        <v>1</v>
      </c>
      <c r="H2007" s="24">
        <v>1090909</v>
      </c>
    </row>
    <row r="2008" spans="1:8" x14ac:dyDescent="0.2">
      <c r="A2008" s="21" t="s">
        <v>2061</v>
      </c>
      <c r="B2008" s="25">
        <v>0</v>
      </c>
      <c r="C2008" s="25">
        <v>0</v>
      </c>
      <c r="F2008" s="23" t="s">
        <v>616</v>
      </c>
      <c r="G2008" s="24">
        <v>1</v>
      </c>
      <c r="H2008" s="24">
        <v>1532000</v>
      </c>
    </row>
    <row r="2009" spans="1:8" x14ac:dyDescent="0.2">
      <c r="A2009" s="21" t="s">
        <v>2062</v>
      </c>
      <c r="B2009" s="25">
        <v>0</v>
      </c>
      <c r="C2009" s="25">
        <v>0</v>
      </c>
      <c r="F2009" s="23" t="s">
        <v>618</v>
      </c>
      <c r="G2009" s="24">
        <v>1</v>
      </c>
      <c r="H2009" s="24">
        <v>13954545</v>
      </c>
    </row>
    <row r="2010" spans="1:8" x14ac:dyDescent="0.2">
      <c r="A2010" s="21" t="s">
        <v>2063</v>
      </c>
      <c r="B2010" s="25">
        <v>0</v>
      </c>
      <c r="C2010" s="25">
        <v>0</v>
      </c>
      <c r="F2010" s="23" t="s">
        <v>619</v>
      </c>
      <c r="G2010" s="24">
        <v>1</v>
      </c>
      <c r="H2010" s="24">
        <v>485000</v>
      </c>
    </row>
    <row r="2011" spans="1:8" x14ac:dyDescent="0.2">
      <c r="A2011" s="21" t="s">
        <v>2064</v>
      </c>
      <c r="B2011" s="25">
        <v>0</v>
      </c>
      <c r="C2011" s="25">
        <v>0</v>
      </c>
      <c r="F2011" s="23" t="s">
        <v>621</v>
      </c>
      <c r="G2011" s="24">
        <v>1</v>
      </c>
      <c r="H2011" s="24">
        <v>49000</v>
      </c>
    </row>
    <row r="2012" spans="1:8" x14ac:dyDescent="0.2">
      <c r="A2012" s="21" t="s">
        <v>2065</v>
      </c>
      <c r="B2012" s="25">
        <v>0</v>
      </c>
      <c r="C2012" s="25">
        <v>0</v>
      </c>
      <c r="F2012" s="23" t="s">
        <v>623</v>
      </c>
      <c r="G2012" s="24">
        <v>1</v>
      </c>
      <c r="H2012" s="24">
        <v>59000</v>
      </c>
    </row>
    <row r="2013" spans="1:8" x14ac:dyDescent="0.2">
      <c r="A2013" s="21" t="s">
        <v>2066</v>
      </c>
      <c r="B2013" s="25">
        <v>0</v>
      </c>
      <c r="C2013" s="25">
        <v>0</v>
      </c>
      <c r="F2013" s="23" t="s">
        <v>626</v>
      </c>
      <c r="G2013" s="24">
        <v>4</v>
      </c>
      <c r="H2013" s="24">
        <v>4781816</v>
      </c>
    </row>
    <row r="2014" spans="1:8" x14ac:dyDescent="0.2">
      <c r="A2014" s="21" t="s">
        <v>2067</v>
      </c>
      <c r="B2014" s="25">
        <v>0</v>
      </c>
      <c r="C2014" s="25">
        <v>0</v>
      </c>
      <c r="F2014" s="23" t="s">
        <v>3882</v>
      </c>
      <c r="G2014" s="24">
        <v>5</v>
      </c>
      <c r="H2014" s="24">
        <v>936365</v>
      </c>
    </row>
    <row r="2015" spans="1:8" x14ac:dyDescent="0.2">
      <c r="A2015" s="21" t="s">
        <v>2068</v>
      </c>
      <c r="B2015" s="22">
        <v>25</v>
      </c>
      <c r="C2015" s="22">
        <v>198204525</v>
      </c>
      <c r="F2015" s="23" t="s">
        <v>630</v>
      </c>
      <c r="G2015" s="24">
        <v>1</v>
      </c>
      <c r="H2015" s="24">
        <v>0</v>
      </c>
    </row>
    <row r="2016" spans="1:8" x14ac:dyDescent="0.2">
      <c r="A2016" s="21" t="s">
        <v>2069</v>
      </c>
      <c r="B2016" s="25">
        <v>0</v>
      </c>
      <c r="C2016" s="25">
        <v>0</v>
      </c>
      <c r="F2016" s="23" t="s">
        <v>631</v>
      </c>
      <c r="G2016" s="24">
        <v>1</v>
      </c>
      <c r="H2016" s="24">
        <v>139000</v>
      </c>
    </row>
    <row r="2017" spans="1:8" x14ac:dyDescent="0.2">
      <c r="A2017" s="21" t="s">
        <v>2070</v>
      </c>
      <c r="B2017" s="25">
        <v>0</v>
      </c>
      <c r="C2017" s="25">
        <v>0</v>
      </c>
      <c r="F2017" s="23" t="s">
        <v>632</v>
      </c>
      <c r="G2017" s="24">
        <v>1</v>
      </c>
      <c r="H2017" s="24">
        <v>118000</v>
      </c>
    </row>
    <row r="2018" spans="1:8" x14ac:dyDescent="0.2">
      <c r="A2018" s="21" t="s">
        <v>2071</v>
      </c>
      <c r="B2018" s="25">
        <v>0</v>
      </c>
      <c r="C2018" s="25">
        <v>0</v>
      </c>
      <c r="F2018" s="23" t="s">
        <v>633</v>
      </c>
      <c r="G2018" s="24">
        <v>1</v>
      </c>
      <c r="H2018" s="24">
        <v>75000</v>
      </c>
    </row>
    <row r="2019" spans="1:8" x14ac:dyDescent="0.2">
      <c r="A2019" s="21" t="s">
        <v>2072</v>
      </c>
      <c r="B2019" s="25">
        <v>0</v>
      </c>
      <c r="C2019" s="25">
        <v>0</v>
      </c>
      <c r="F2019" s="23" t="s">
        <v>635</v>
      </c>
      <c r="G2019" s="24">
        <v>4</v>
      </c>
      <c r="H2019" s="24">
        <v>60000</v>
      </c>
    </row>
    <row r="2020" spans="1:8" x14ac:dyDescent="0.2">
      <c r="A2020" s="21" t="s">
        <v>2073</v>
      </c>
      <c r="B2020" s="25">
        <v>0</v>
      </c>
      <c r="C2020" s="25">
        <v>0</v>
      </c>
      <c r="F2020" s="23" t="s">
        <v>636</v>
      </c>
      <c r="G2020" s="24">
        <v>3</v>
      </c>
      <c r="H2020" s="24">
        <v>255000</v>
      </c>
    </row>
    <row r="2021" spans="1:8" x14ac:dyDescent="0.2">
      <c r="A2021" s="21" t="s">
        <v>2074</v>
      </c>
      <c r="B2021" s="25">
        <v>0</v>
      </c>
      <c r="C2021" s="25">
        <v>0</v>
      </c>
      <c r="F2021" s="23" t="s">
        <v>637</v>
      </c>
      <c r="G2021" s="24">
        <v>1</v>
      </c>
      <c r="H2021" s="24">
        <v>141000</v>
      </c>
    </row>
    <row r="2022" spans="1:8" x14ac:dyDescent="0.2">
      <c r="A2022" s="21" t="s">
        <v>2075</v>
      </c>
      <c r="B2022" s="25">
        <v>0</v>
      </c>
      <c r="C2022" s="25">
        <v>0</v>
      </c>
      <c r="F2022" s="23" t="s">
        <v>638</v>
      </c>
      <c r="G2022" s="24">
        <v>1</v>
      </c>
      <c r="H2022" s="24">
        <v>131000</v>
      </c>
    </row>
    <row r="2023" spans="1:8" x14ac:dyDescent="0.2">
      <c r="A2023" s="21" t="s">
        <v>2076</v>
      </c>
      <c r="B2023" s="22">
        <v>5</v>
      </c>
      <c r="C2023" s="22">
        <v>2926851</v>
      </c>
      <c r="F2023" s="23" t="s">
        <v>639</v>
      </c>
      <c r="G2023" s="24">
        <v>1</v>
      </c>
      <c r="H2023" s="24">
        <v>121000</v>
      </c>
    </row>
    <row r="2024" spans="1:8" x14ac:dyDescent="0.2">
      <c r="A2024" s="21" t="s">
        <v>2077</v>
      </c>
      <c r="B2024" s="22">
        <v>21</v>
      </c>
      <c r="C2024" s="22">
        <v>5320520</v>
      </c>
      <c r="F2024" s="23" t="s">
        <v>640</v>
      </c>
      <c r="G2024" s="24">
        <v>1</v>
      </c>
      <c r="H2024" s="24">
        <v>149000</v>
      </c>
    </row>
    <row r="2025" spans="1:8" x14ac:dyDescent="0.2">
      <c r="A2025" s="21" t="s">
        <v>2078</v>
      </c>
      <c r="B2025" s="25">
        <v>0</v>
      </c>
      <c r="C2025" s="25">
        <v>0</v>
      </c>
      <c r="F2025" s="23" t="s">
        <v>641</v>
      </c>
      <c r="G2025" s="24">
        <v>1</v>
      </c>
      <c r="H2025" s="24">
        <v>178000</v>
      </c>
    </row>
    <row r="2026" spans="1:8" x14ac:dyDescent="0.2">
      <c r="A2026" s="21" t="s">
        <v>2079</v>
      </c>
      <c r="B2026" s="25">
        <v>0</v>
      </c>
      <c r="C2026" s="25">
        <v>0</v>
      </c>
      <c r="F2026" s="23" t="s">
        <v>642</v>
      </c>
      <c r="G2026" s="24">
        <v>1</v>
      </c>
      <c r="H2026" s="24">
        <v>390000</v>
      </c>
    </row>
    <row r="2027" spans="1:8" x14ac:dyDescent="0.2">
      <c r="A2027" s="21" t="s">
        <v>2080</v>
      </c>
      <c r="B2027" s="25">
        <v>0</v>
      </c>
      <c r="C2027" s="25">
        <v>0</v>
      </c>
      <c r="F2027" s="23" t="s">
        <v>643</v>
      </c>
      <c r="G2027" s="24">
        <v>1</v>
      </c>
      <c r="H2027" s="24">
        <v>125000</v>
      </c>
    </row>
    <row r="2028" spans="1:8" x14ac:dyDescent="0.2">
      <c r="A2028" s="21" t="s">
        <v>2081</v>
      </c>
      <c r="B2028" s="22">
        <v>109</v>
      </c>
      <c r="C2028" s="22">
        <v>378230000</v>
      </c>
      <c r="F2028" s="23" t="s">
        <v>644</v>
      </c>
      <c r="G2028" s="24">
        <v>5</v>
      </c>
      <c r="H2028" s="24">
        <v>1590910</v>
      </c>
    </row>
    <row r="2029" spans="1:8" x14ac:dyDescent="0.2">
      <c r="A2029" s="21" t="s">
        <v>2082</v>
      </c>
      <c r="B2029" s="22">
        <v>32</v>
      </c>
      <c r="C2029" s="22">
        <v>35653320</v>
      </c>
      <c r="F2029" s="23" t="s">
        <v>645</v>
      </c>
      <c r="G2029" s="24">
        <v>1</v>
      </c>
      <c r="H2029" s="24">
        <v>445455</v>
      </c>
    </row>
    <row r="2030" spans="1:8" x14ac:dyDescent="0.2">
      <c r="A2030" s="21" t="s">
        <v>2083</v>
      </c>
      <c r="B2030" s="22">
        <v>37</v>
      </c>
      <c r="C2030" s="22">
        <v>14055870</v>
      </c>
      <c r="F2030" s="23" t="s">
        <v>648</v>
      </c>
      <c r="G2030" s="24">
        <v>1</v>
      </c>
      <c r="H2030" s="24">
        <v>6818181</v>
      </c>
    </row>
    <row r="2031" spans="1:8" x14ac:dyDescent="0.2">
      <c r="A2031" s="21" t="s">
        <v>2084</v>
      </c>
      <c r="B2031" s="25">
        <v>0</v>
      </c>
      <c r="C2031" s="25">
        <v>0</v>
      </c>
      <c r="F2031" s="23" t="s">
        <v>649</v>
      </c>
      <c r="G2031" s="24">
        <v>2</v>
      </c>
      <c r="H2031" s="24">
        <v>4286000</v>
      </c>
    </row>
    <row r="2032" spans="1:8" x14ac:dyDescent="0.2">
      <c r="A2032" s="21" t="s">
        <v>2085</v>
      </c>
      <c r="B2032" s="25">
        <v>0</v>
      </c>
      <c r="C2032" s="25">
        <v>0</v>
      </c>
      <c r="F2032" s="23" t="s">
        <v>651</v>
      </c>
      <c r="G2032" s="24">
        <v>9</v>
      </c>
      <c r="H2032" s="24">
        <v>9490905</v>
      </c>
    </row>
    <row r="2033" spans="1:8" x14ac:dyDescent="0.2">
      <c r="A2033" s="21" t="s">
        <v>2086</v>
      </c>
      <c r="B2033" s="25">
        <v>0</v>
      </c>
      <c r="C2033" s="25">
        <v>0</v>
      </c>
      <c r="F2033" s="23" t="s">
        <v>652</v>
      </c>
      <c r="G2033" s="24">
        <v>3</v>
      </c>
      <c r="H2033" s="24">
        <v>2490000</v>
      </c>
    </row>
    <row r="2034" spans="1:8" x14ac:dyDescent="0.2">
      <c r="A2034" s="21" t="s">
        <v>2087</v>
      </c>
      <c r="B2034" s="25">
        <v>0</v>
      </c>
      <c r="C2034" s="25">
        <v>0</v>
      </c>
      <c r="F2034" s="23" t="s">
        <v>653</v>
      </c>
      <c r="G2034" s="24">
        <v>1</v>
      </c>
      <c r="H2034" s="24">
        <v>468182</v>
      </c>
    </row>
    <row r="2035" spans="1:8" x14ac:dyDescent="0.2">
      <c r="A2035" s="21" t="s">
        <v>2088</v>
      </c>
      <c r="B2035" s="22">
        <v>61</v>
      </c>
      <c r="C2035" s="22">
        <v>135863592</v>
      </c>
      <c r="F2035" s="23" t="s">
        <v>654</v>
      </c>
      <c r="G2035" s="24">
        <v>10</v>
      </c>
      <c r="H2035" s="24">
        <v>1877275</v>
      </c>
    </row>
    <row r="2036" spans="1:8" x14ac:dyDescent="0.2">
      <c r="A2036" s="21" t="s">
        <v>2089</v>
      </c>
      <c r="B2036" s="25">
        <v>0</v>
      </c>
      <c r="C2036" s="25">
        <v>0</v>
      </c>
      <c r="F2036" s="23" t="s">
        <v>655</v>
      </c>
      <c r="G2036" s="24">
        <v>1</v>
      </c>
      <c r="H2036" s="24">
        <v>4772727</v>
      </c>
    </row>
    <row r="2037" spans="1:8" x14ac:dyDescent="0.2">
      <c r="A2037" s="21" t="s">
        <v>2090</v>
      </c>
      <c r="B2037" s="25">
        <v>0</v>
      </c>
      <c r="C2037" s="25">
        <v>0</v>
      </c>
      <c r="F2037" s="23" t="s">
        <v>3883</v>
      </c>
      <c r="G2037" s="24">
        <v>1</v>
      </c>
      <c r="H2037" s="24">
        <v>3336363</v>
      </c>
    </row>
    <row r="2038" spans="1:8" x14ac:dyDescent="0.2">
      <c r="A2038" s="21" t="s">
        <v>2091</v>
      </c>
      <c r="B2038" s="25">
        <v>0</v>
      </c>
      <c r="C2038" s="25">
        <v>0</v>
      </c>
      <c r="F2038" s="23" t="s">
        <v>3884</v>
      </c>
      <c r="G2038" s="24">
        <v>4</v>
      </c>
      <c r="H2038" s="24">
        <v>989092</v>
      </c>
    </row>
    <row r="2039" spans="1:8" x14ac:dyDescent="0.2">
      <c r="A2039" s="21" t="s">
        <v>2092</v>
      </c>
      <c r="B2039" s="25">
        <v>0</v>
      </c>
      <c r="C2039" s="25">
        <v>0</v>
      </c>
      <c r="F2039" s="23" t="s">
        <v>658</v>
      </c>
      <c r="G2039" s="24">
        <v>1</v>
      </c>
      <c r="H2039" s="24">
        <v>0</v>
      </c>
    </row>
    <row r="2040" spans="1:8" x14ac:dyDescent="0.2">
      <c r="A2040" s="21" t="s">
        <v>2093</v>
      </c>
      <c r="B2040" s="25">
        <v>0</v>
      </c>
      <c r="C2040" s="25">
        <v>0</v>
      </c>
      <c r="F2040" s="23" t="s">
        <v>660</v>
      </c>
      <c r="G2040" s="24">
        <v>1</v>
      </c>
      <c r="H2040" s="24">
        <v>13090909</v>
      </c>
    </row>
    <row r="2041" spans="1:8" x14ac:dyDescent="0.2">
      <c r="A2041" s="21" t="s">
        <v>2094</v>
      </c>
      <c r="B2041" s="22">
        <v>28</v>
      </c>
      <c r="C2041" s="22">
        <v>9234045</v>
      </c>
      <c r="F2041" s="23" t="s">
        <v>662</v>
      </c>
      <c r="G2041" s="24">
        <v>50</v>
      </c>
      <c r="H2041" s="24">
        <v>2909100</v>
      </c>
    </row>
    <row r="2042" spans="1:8" x14ac:dyDescent="0.2">
      <c r="A2042" s="21" t="s">
        <v>2095</v>
      </c>
      <c r="B2042" s="25">
        <v>0</v>
      </c>
      <c r="C2042" s="25">
        <v>0</v>
      </c>
      <c r="F2042" s="23" t="s">
        <v>664</v>
      </c>
      <c r="G2042" s="24">
        <v>4</v>
      </c>
      <c r="H2042" s="24">
        <v>3441600</v>
      </c>
    </row>
    <row r="2043" spans="1:8" x14ac:dyDescent="0.2">
      <c r="A2043" s="21" t="s">
        <v>2096</v>
      </c>
      <c r="B2043" s="25">
        <v>0</v>
      </c>
      <c r="C2043" s="25">
        <v>0</v>
      </c>
      <c r="F2043" s="23" t="s">
        <v>3885</v>
      </c>
      <c r="G2043" s="24">
        <v>15</v>
      </c>
      <c r="H2043" s="24">
        <v>1090905</v>
      </c>
    </row>
    <row r="2044" spans="1:8" x14ac:dyDescent="0.2">
      <c r="A2044" s="21" t="s">
        <v>2097</v>
      </c>
      <c r="B2044" s="25">
        <v>0</v>
      </c>
      <c r="C2044" s="25">
        <v>0</v>
      </c>
      <c r="F2044" s="23" t="s">
        <v>670</v>
      </c>
      <c r="G2044" s="24">
        <v>10</v>
      </c>
      <c r="H2044" s="24">
        <v>6272720</v>
      </c>
    </row>
    <row r="2045" spans="1:8" x14ac:dyDescent="0.2">
      <c r="A2045" s="21" t="s">
        <v>2098</v>
      </c>
      <c r="B2045" s="25">
        <v>0</v>
      </c>
      <c r="C2045" s="25">
        <v>0</v>
      </c>
      <c r="F2045" s="23" t="s">
        <v>672</v>
      </c>
      <c r="G2045" s="24">
        <v>1</v>
      </c>
      <c r="H2045" s="24">
        <v>3909091</v>
      </c>
    </row>
    <row r="2046" spans="1:8" x14ac:dyDescent="0.2">
      <c r="A2046" s="21" t="s">
        <v>2099</v>
      </c>
      <c r="B2046" s="25">
        <v>0</v>
      </c>
      <c r="C2046" s="25">
        <v>0</v>
      </c>
      <c r="F2046" s="23" t="s">
        <v>673</v>
      </c>
      <c r="G2046" s="24">
        <v>5</v>
      </c>
      <c r="H2046" s="24">
        <v>1318180</v>
      </c>
    </row>
    <row r="2047" spans="1:8" x14ac:dyDescent="0.2">
      <c r="A2047" s="21" t="s">
        <v>2100</v>
      </c>
      <c r="B2047" s="25">
        <v>0</v>
      </c>
      <c r="C2047" s="25">
        <v>0</v>
      </c>
      <c r="F2047" s="23" t="s">
        <v>3886</v>
      </c>
      <c r="G2047" s="24">
        <v>2</v>
      </c>
      <c r="H2047" s="24">
        <v>2405454</v>
      </c>
    </row>
    <row r="2048" spans="1:8" x14ac:dyDescent="0.2">
      <c r="A2048" s="21" t="s">
        <v>2101</v>
      </c>
      <c r="B2048" s="25">
        <v>0</v>
      </c>
      <c r="C2048" s="25">
        <v>0</v>
      </c>
      <c r="F2048" s="23" t="s">
        <v>3887</v>
      </c>
      <c r="G2048" s="24">
        <v>2</v>
      </c>
      <c r="H2048" s="24">
        <v>4009090</v>
      </c>
    </row>
    <row r="2049" spans="1:8" x14ac:dyDescent="0.2">
      <c r="A2049" s="21" t="s">
        <v>2102</v>
      </c>
      <c r="B2049" s="25">
        <v>0</v>
      </c>
      <c r="C2049" s="25">
        <v>0</v>
      </c>
      <c r="F2049" s="23" t="s">
        <v>3782</v>
      </c>
      <c r="G2049" s="24">
        <v>30</v>
      </c>
      <c r="H2049" s="24">
        <v>1581810</v>
      </c>
    </row>
    <row r="2050" spans="1:8" x14ac:dyDescent="0.2">
      <c r="A2050" s="21" t="s">
        <v>2103</v>
      </c>
      <c r="B2050" s="25">
        <v>0</v>
      </c>
      <c r="C2050" s="25">
        <v>0</v>
      </c>
      <c r="F2050" s="23" t="s">
        <v>677</v>
      </c>
      <c r="G2050" s="24">
        <v>20</v>
      </c>
      <c r="H2050" s="24">
        <v>927260</v>
      </c>
    </row>
    <row r="2051" spans="1:8" x14ac:dyDescent="0.2">
      <c r="A2051" s="21" t="s">
        <v>2104</v>
      </c>
      <c r="B2051" s="25">
        <v>0</v>
      </c>
      <c r="C2051" s="25">
        <v>0</v>
      </c>
      <c r="F2051" s="23" t="s">
        <v>3888</v>
      </c>
      <c r="G2051" s="24">
        <v>31</v>
      </c>
      <c r="H2051" s="24">
        <v>19497261</v>
      </c>
    </row>
    <row r="2052" spans="1:8" x14ac:dyDescent="0.2">
      <c r="A2052" s="21" t="s">
        <v>2105</v>
      </c>
      <c r="B2052" s="25">
        <v>0</v>
      </c>
      <c r="C2052" s="25">
        <v>0</v>
      </c>
      <c r="F2052" s="23" t="s">
        <v>680</v>
      </c>
      <c r="G2052" s="24">
        <v>1</v>
      </c>
      <c r="H2052" s="24">
        <v>3000000</v>
      </c>
    </row>
    <row r="2053" spans="1:8" x14ac:dyDescent="0.2">
      <c r="A2053" s="21" t="s">
        <v>2106</v>
      </c>
      <c r="B2053" s="25">
        <v>0</v>
      </c>
      <c r="C2053" s="25">
        <v>0</v>
      </c>
      <c r="F2053" s="23" t="s">
        <v>682</v>
      </c>
      <c r="G2053" s="24">
        <v>24</v>
      </c>
      <c r="H2053" s="24">
        <v>16499200</v>
      </c>
    </row>
    <row r="2054" spans="1:8" x14ac:dyDescent="0.2">
      <c r="A2054" s="21" t="s">
        <v>2107</v>
      </c>
      <c r="B2054" s="25">
        <v>0</v>
      </c>
      <c r="C2054" s="25">
        <v>0</v>
      </c>
      <c r="F2054" s="23" t="s">
        <v>3889</v>
      </c>
      <c r="G2054" s="24">
        <v>1</v>
      </c>
      <c r="H2054" s="24">
        <v>1772727</v>
      </c>
    </row>
    <row r="2055" spans="1:8" x14ac:dyDescent="0.2">
      <c r="A2055" s="21" t="s">
        <v>2108</v>
      </c>
      <c r="B2055" s="25">
        <v>0</v>
      </c>
      <c r="C2055" s="25">
        <v>0</v>
      </c>
      <c r="F2055" s="23" t="s">
        <v>691</v>
      </c>
      <c r="G2055" s="24">
        <v>10</v>
      </c>
      <c r="H2055" s="24">
        <v>21836364</v>
      </c>
    </row>
    <row r="2056" spans="1:8" x14ac:dyDescent="0.2">
      <c r="A2056" s="21" t="s">
        <v>2109</v>
      </c>
      <c r="B2056" s="25">
        <v>0</v>
      </c>
      <c r="C2056" s="25">
        <v>0</v>
      </c>
      <c r="F2056" s="23" t="s">
        <v>692</v>
      </c>
      <c r="G2056" s="24">
        <v>3</v>
      </c>
      <c r="H2056" s="24">
        <v>5072727</v>
      </c>
    </row>
    <row r="2057" spans="1:8" x14ac:dyDescent="0.2">
      <c r="A2057" s="21" t="s">
        <v>2110</v>
      </c>
      <c r="B2057" s="25">
        <v>0</v>
      </c>
      <c r="C2057" s="25">
        <v>0</v>
      </c>
      <c r="F2057" s="23" t="s">
        <v>3890</v>
      </c>
      <c r="G2057" s="24">
        <v>2</v>
      </c>
      <c r="H2057" s="24">
        <v>31000000</v>
      </c>
    </row>
    <row r="2058" spans="1:8" x14ac:dyDescent="0.2">
      <c r="A2058" s="21" t="s">
        <v>2111</v>
      </c>
      <c r="B2058" s="25">
        <v>0</v>
      </c>
      <c r="C2058" s="25">
        <v>0</v>
      </c>
      <c r="F2058" s="23" t="s">
        <v>694</v>
      </c>
      <c r="G2058" s="24">
        <v>3</v>
      </c>
      <c r="H2058" s="24">
        <v>0</v>
      </c>
    </row>
    <row r="2059" spans="1:8" x14ac:dyDescent="0.2">
      <c r="A2059" s="21" t="s">
        <v>2112</v>
      </c>
      <c r="B2059" s="22">
        <v>10</v>
      </c>
      <c r="C2059" s="22">
        <v>129421480</v>
      </c>
      <c r="F2059" s="23" t="s">
        <v>695</v>
      </c>
      <c r="G2059" s="24">
        <v>1</v>
      </c>
      <c r="H2059" s="24">
        <v>545455</v>
      </c>
    </row>
    <row r="2060" spans="1:8" x14ac:dyDescent="0.2">
      <c r="A2060" s="21" t="s">
        <v>2113</v>
      </c>
      <c r="B2060" s="22">
        <v>128</v>
      </c>
      <c r="C2060" s="22">
        <v>31690514</v>
      </c>
      <c r="F2060" s="23" t="s">
        <v>696</v>
      </c>
      <c r="G2060" s="24">
        <v>1</v>
      </c>
      <c r="H2060" s="24">
        <v>15090909</v>
      </c>
    </row>
    <row r="2061" spans="1:8" x14ac:dyDescent="0.2">
      <c r="A2061" s="21" t="s">
        <v>2114</v>
      </c>
      <c r="B2061" s="25">
        <v>0</v>
      </c>
      <c r="C2061" s="25">
        <v>0</v>
      </c>
      <c r="F2061" s="23" t="s">
        <v>3891</v>
      </c>
      <c r="G2061" s="24">
        <v>6</v>
      </c>
      <c r="H2061" s="24">
        <v>49090908</v>
      </c>
    </row>
    <row r="2062" spans="1:8" x14ac:dyDescent="0.2">
      <c r="A2062" s="21" t="s">
        <v>2115</v>
      </c>
      <c r="B2062" s="25">
        <v>0</v>
      </c>
      <c r="C2062" s="25">
        <v>0</v>
      </c>
      <c r="F2062" s="23" t="s">
        <v>699</v>
      </c>
      <c r="G2062" s="24">
        <v>3</v>
      </c>
      <c r="H2062" s="24">
        <v>4876365</v>
      </c>
    </row>
    <row r="2063" spans="1:8" x14ac:dyDescent="0.2">
      <c r="A2063" s="21" t="s">
        <v>2116</v>
      </c>
      <c r="B2063" s="25">
        <v>0</v>
      </c>
      <c r="C2063" s="25">
        <v>0</v>
      </c>
      <c r="F2063" s="23" t="s">
        <v>700</v>
      </c>
      <c r="G2063" s="24">
        <v>1</v>
      </c>
      <c r="H2063" s="24">
        <v>2633636</v>
      </c>
    </row>
    <row r="2064" spans="1:8" x14ac:dyDescent="0.2">
      <c r="A2064" s="21" t="s">
        <v>2117</v>
      </c>
      <c r="B2064" s="25">
        <v>0</v>
      </c>
      <c r="C2064" s="25">
        <v>0</v>
      </c>
      <c r="F2064" s="23" t="s">
        <v>701</v>
      </c>
      <c r="G2064" s="24">
        <v>2</v>
      </c>
      <c r="H2064" s="24">
        <v>1381818</v>
      </c>
    </row>
    <row r="2065" spans="1:8" x14ac:dyDescent="0.2">
      <c r="A2065" s="21" t="s">
        <v>2118</v>
      </c>
      <c r="B2065" s="25">
        <v>0</v>
      </c>
      <c r="C2065" s="25">
        <v>0</v>
      </c>
      <c r="F2065" s="23" t="s">
        <v>702</v>
      </c>
      <c r="G2065" s="24">
        <v>13</v>
      </c>
      <c r="H2065" s="24">
        <v>3947938</v>
      </c>
    </row>
    <row r="2066" spans="1:8" x14ac:dyDescent="0.2">
      <c r="A2066" s="21" t="s">
        <v>2119</v>
      </c>
      <c r="B2066" s="25">
        <v>0</v>
      </c>
      <c r="C2066" s="25">
        <v>0</v>
      </c>
      <c r="F2066" s="23" t="s">
        <v>703</v>
      </c>
      <c r="G2066" s="24">
        <v>2</v>
      </c>
      <c r="H2066" s="24">
        <v>579814</v>
      </c>
    </row>
    <row r="2067" spans="1:8" x14ac:dyDescent="0.2">
      <c r="A2067" s="21" t="s">
        <v>2120</v>
      </c>
      <c r="B2067" s="25">
        <v>0</v>
      </c>
      <c r="C2067" s="25">
        <v>0</v>
      </c>
      <c r="F2067" s="23" t="s">
        <v>704</v>
      </c>
      <c r="G2067" s="24">
        <v>2</v>
      </c>
      <c r="H2067" s="24">
        <v>579814</v>
      </c>
    </row>
    <row r="2068" spans="1:8" x14ac:dyDescent="0.2">
      <c r="A2068" s="21" t="s">
        <v>2121</v>
      </c>
      <c r="B2068" s="25">
        <v>0</v>
      </c>
      <c r="C2068" s="25">
        <v>0</v>
      </c>
      <c r="F2068" s="23" t="s">
        <v>3892</v>
      </c>
      <c r="G2068" s="24">
        <v>2</v>
      </c>
      <c r="H2068" s="24">
        <v>694496</v>
      </c>
    </row>
    <row r="2069" spans="1:8" x14ac:dyDescent="0.2">
      <c r="A2069" s="21" t="s">
        <v>2122</v>
      </c>
      <c r="B2069" s="25">
        <v>0</v>
      </c>
      <c r="C2069" s="25">
        <v>0</v>
      </c>
      <c r="F2069" s="23" t="s">
        <v>3893</v>
      </c>
      <c r="G2069" s="24">
        <v>1</v>
      </c>
      <c r="H2069" s="24">
        <v>879629</v>
      </c>
    </row>
    <row r="2070" spans="1:8" x14ac:dyDescent="0.2">
      <c r="A2070" s="21" t="s">
        <v>2123</v>
      </c>
      <c r="B2070" s="25">
        <v>0</v>
      </c>
      <c r="C2070" s="25">
        <v>0</v>
      </c>
      <c r="F2070" s="23" t="s">
        <v>709</v>
      </c>
      <c r="G2070" s="24">
        <v>5</v>
      </c>
      <c r="H2070" s="24">
        <v>8954545</v>
      </c>
    </row>
    <row r="2071" spans="1:8" x14ac:dyDescent="0.2">
      <c r="A2071" s="21" t="s">
        <v>2124</v>
      </c>
      <c r="B2071" s="25">
        <v>0</v>
      </c>
      <c r="C2071" s="25">
        <v>0</v>
      </c>
      <c r="F2071" s="23" t="s">
        <v>712</v>
      </c>
      <c r="G2071" s="24">
        <v>2</v>
      </c>
      <c r="H2071" s="24">
        <v>26909090</v>
      </c>
    </row>
    <row r="2072" spans="1:8" x14ac:dyDescent="0.2">
      <c r="A2072" s="21" t="s">
        <v>2125</v>
      </c>
      <c r="B2072" s="25">
        <v>0</v>
      </c>
      <c r="C2072" s="25">
        <v>0</v>
      </c>
      <c r="F2072" s="23" t="s">
        <v>3894</v>
      </c>
      <c r="G2072" s="24">
        <v>1</v>
      </c>
      <c r="H2072" s="24">
        <v>18545454</v>
      </c>
    </row>
    <row r="2073" spans="1:8" x14ac:dyDescent="0.2">
      <c r="A2073" s="21" t="s">
        <v>2126</v>
      </c>
      <c r="B2073" s="25">
        <v>0</v>
      </c>
      <c r="C2073" s="25">
        <v>0</v>
      </c>
      <c r="F2073" s="23" t="s">
        <v>714</v>
      </c>
      <c r="G2073" s="24">
        <v>1</v>
      </c>
      <c r="H2073" s="24">
        <v>6436364</v>
      </c>
    </row>
    <row r="2074" spans="1:8" x14ac:dyDescent="0.2">
      <c r="A2074" s="21" t="s">
        <v>2127</v>
      </c>
      <c r="B2074" s="22">
        <v>94</v>
      </c>
      <c r="C2074" s="22">
        <v>26212314</v>
      </c>
      <c r="F2074" s="23" t="s">
        <v>720</v>
      </c>
      <c r="G2074" s="24">
        <v>4</v>
      </c>
      <c r="H2074" s="24">
        <v>1527272</v>
      </c>
    </row>
    <row r="2075" spans="1:8" x14ac:dyDescent="0.2">
      <c r="A2075" s="21" t="s">
        <v>2128</v>
      </c>
      <c r="B2075" s="25">
        <v>0</v>
      </c>
      <c r="C2075" s="25">
        <v>0</v>
      </c>
      <c r="F2075" s="23" t="s">
        <v>723</v>
      </c>
      <c r="G2075" s="24">
        <v>2</v>
      </c>
      <c r="H2075" s="24">
        <v>418182</v>
      </c>
    </row>
    <row r="2076" spans="1:8" x14ac:dyDescent="0.2">
      <c r="A2076" s="21" t="s">
        <v>2129</v>
      </c>
      <c r="B2076" s="25">
        <v>0</v>
      </c>
      <c r="C2076" s="25">
        <v>0</v>
      </c>
      <c r="F2076" s="23" t="s">
        <v>3895</v>
      </c>
      <c r="G2076" s="24">
        <v>1</v>
      </c>
      <c r="H2076" s="24">
        <v>0</v>
      </c>
    </row>
    <row r="2077" spans="1:8" x14ac:dyDescent="0.2">
      <c r="A2077" s="21" t="s">
        <v>2130</v>
      </c>
      <c r="B2077" s="25">
        <v>0</v>
      </c>
      <c r="C2077" s="25">
        <v>0</v>
      </c>
      <c r="F2077" s="23" t="s">
        <v>3896</v>
      </c>
      <c r="G2077" s="24">
        <v>20</v>
      </c>
      <c r="H2077" s="24">
        <v>1381800</v>
      </c>
    </row>
    <row r="2078" spans="1:8" x14ac:dyDescent="0.2">
      <c r="A2078" s="21" t="s">
        <v>2131</v>
      </c>
      <c r="B2078" s="25">
        <v>0</v>
      </c>
      <c r="C2078" s="25">
        <v>0</v>
      </c>
      <c r="F2078" s="23" t="s">
        <v>726</v>
      </c>
      <c r="G2078" s="24">
        <v>10</v>
      </c>
      <c r="H2078" s="24">
        <v>954540</v>
      </c>
    </row>
    <row r="2079" spans="1:8" x14ac:dyDescent="0.2">
      <c r="A2079" s="21" t="s">
        <v>2132</v>
      </c>
      <c r="B2079" s="25">
        <v>0</v>
      </c>
      <c r="C2079" s="25">
        <v>0</v>
      </c>
      <c r="F2079" s="23" t="s">
        <v>727</v>
      </c>
      <c r="G2079" s="24">
        <v>1</v>
      </c>
      <c r="H2079" s="24">
        <v>2227272</v>
      </c>
    </row>
    <row r="2080" spans="1:8" x14ac:dyDescent="0.2">
      <c r="A2080" s="21" t="s">
        <v>2133</v>
      </c>
      <c r="B2080" s="25">
        <v>0</v>
      </c>
      <c r="C2080" s="25">
        <v>0</v>
      </c>
      <c r="F2080" s="23" t="s">
        <v>730</v>
      </c>
      <c r="G2080" s="24">
        <v>2</v>
      </c>
      <c r="H2080" s="24">
        <v>1345454</v>
      </c>
    </row>
    <row r="2081" spans="1:8" x14ac:dyDescent="0.2">
      <c r="A2081" s="21" t="s">
        <v>2134</v>
      </c>
      <c r="B2081" s="25">
        <v>0</v>
      </c>
      <c r="C2081" s="25">
        <v>0</v>
      </c>
      <c r="F2081" s="23" t="s">
        <v>731</v>
      </c>
      <c r="G2081" s="24">
        <v>1</v>
      </c>
      <c r="H2081" s="24">
        <v>945454</v>
      </c>
    </row>
    <row r="2082" spans="1:8" x14ac:dyDescent="0.2">
      <c r="A2082" s="21" t="s">
        <v>2135</v>
      </c>
      <c r="B2082" s="25">
        <v>0</v>
      </c>
      <c r="C2082" s="25">
        <v>0</v>
      </c>
      <c r="F2082" s="23" t="s">
        <v>732</v>
      </c>
      <c r="G2082" s="24">
        <v>1</v>
      </c>
      <c r="H2082" s="24">
        <v>1263636</v>
      </c>
    </row>
    <row r="2083" spans="1:8" x14ac:dyDescent="0.2">
      <c r="A2083" s="21" t="s">
        <v>2136</v>
      </c>
      <c r="B2083" s="25">
        <v>0</v>
      </c>
      <c r="C2083" s="25">
        <v>0</v>
      </c>
      <c r="F2083" s="23" t="s">
        <v>733</v>
      </c>
      <c r="G2083" s="24">
        <v>1</v>
      </c>
      <c r="H2083" s="24">
        <v>1281818</v>
      </c>
    </row>
    <row r="2084" spans="1:8" x14ac:dyDescent="0.2">
      <c r="A2084" s="21" t="s">
        <v>2137</v>
      </c>
      <c r="B2084" s="25">
        <v>0</v>
      </c>
      <c r="C2084" s="25">
        <v>0</v>
      </c>
      <c r="F2084" s="23" t="s">
        <v>734</v>
      </c>
      <c r="G2084" s="24">
        <v>2</v>
      </c>
      <c r="H2084" s="24">
        <v>327272</v>
      </c>
    </row>
    <row r="2085" spans="1:8" x14ac:dyDescent="0.2">
      <c r="A2085" s="21" t="s">
        <v>2138</v>
      </c>
      <c r="B2085" s="25">
        <v>0</v>
      </c>
      <c r="C2085" s="25">
        <v>0</v>
      </c>
      <c r="F2085" s="23" t="s">
        <v>3897</v>
      </c>
      <c r="G2085" s="24">
        <v>7</v>
      </c>
      <c r="H2085" s="24">
        <v>795452</v>
      </c>
    </row>
    <row r="2086" spans="1:8" x14ac:dyDescent="0.2">
      <c r="A2086" s="21" t="s">
        <v>2139</v>
      </c>
      <c r="B2086" s="25">
        <v>0</v>
      </c>
      <c r="C2086" s="25">
        <v>0</v>
      </c>
      <c r="F2086" s="23" t="s">
        <v>736</v>
      </c>
      <c r="G2086" s="24">
        <v>7</v>
      </c>
      <c r="H2086" s="24">
        <v>636363</v>
      </c>
    </row>
    <row r="2087" spans="1:8" x14ac:dyDescent="0.2">
      <c r="A2087" s="21" t="s">
        <v>2140</v>
      </c>
      <c r="B2087" s="25">
        <v>0</v>
      </c>
      <c r="C2087" s="25">
        <v>0</v>
      </c>
      <c r="F2087" s="23" t="s">
        <v>3898</v>
      </c>
      <c r="G2087" s="24">
        <v>2</v>
      </c>
      <c r="H2087" s="24">
        <v>33636362</v>
      </c>
    </row>
    <row r="2088" spans="1:8" x14ac:dyDescent="0.2">
      <c r="A2088" s="21" t="s">
        <v>2141</v>
      </c>
      <c r="B2088" s="25">
        <v>0</v>
      </c>
      <c r="C2088" s="25">
        <v>0</v>
      </c>
      <c r="F2088" s="23" t="s">
        <v>3899</v>
      </c>
      <c r="G2088" s="24">
        <v>2</v>
      </c>
      <c r="H2088" s="24">
        <v>36727272</v>
      </c>
    </row>
    <row r="2089" spans="1:8" x14ac:dyDescent="0.2">
      <c r="A2089" s="21" t="s">
        <v>2142</v>
      </c>
      <c r="B2089" s="25">
        <v>0</v>
      </c>
      <c r="C2089" s="25">
        <v>0</v>
      </c>
      <c r="F2089" s="23" t="s">
        <v>742</v>
      </c>
      <c r="G2089" s="24">
        <v>60</v>
      </c>
      <c r="H2089" s="24">
        <v>6818160</v>
      </c>
    </row>
    <row r="2090" spans="1:8" x14ac:dyDescent="0.2">
      <c r="A2090" s="21" t="s">
        <v>2143</v>
      </c>
      <c r="B2090" s="25">
        <v>0</v>
      </c>
      <c r="C2090" s="25">
        <v>0</v>
      </c>
      <c r="F2090" s="23" t="s">
        <v>745</v>
      </c>
      <c r="G2090" s="24">
        <v>1</v>
      </c>
      <c r="H2090" s="24">
        <v>4350000</v>
      </c>
    </row>
    <row r="2091" spans="1:8" x14ac:dyDescent="0.2">
      <c r="A2091" s="21" t="s">
        <v>2144</v>
      </c>
      <c r="B2091" s="25">
        <v>0</v>
      </c>
      <c r="C2091" s="25">
        <v>0</v>
      </c>
      <c r="F2091" s="23" t="s">
        <v>3900</v>
      </c>
      <c r="G2091" s="24">
        <v>1</v>
      </c>
      <c r="H2091" s="24">
        <v>29283636</v>
      </c>
    </row>
    <row r="2092" spans="1:8" x14ac:dyDescent="0.2">
      <c r="A2092" s="21" t="s">
        <v>2145</v>
      </c>
      <c r="B2092" s="25">
        <v>0</v>
      </c>
      <c r="C2092" s="25">
        <v>0</v>
      </c>
      <c r="F2092" s="23" t="s">
        <v>748</v>
      </c>
      <c r="G2092" s="24">
        <v>1</v>
      </c>
      <c r="H2092" s="24">
        <v>10281818</v>
      </c>
    </row>
    <row r="2093" spans="1:8" x14ac:dyDescent="0.2">
      <c r="A2093" s="21" t="s">
        <v>2146</v>
      </c>
      <c r="B2093" s="22">
        <v>2</v>
      </c>
      <c r="C2093" s="22">
        <v>19454544</v>
      </c>
      <c r="F2093" s="23" t="s">
        <v>756</v>
      </c>
      <c r="G2093" s="24">
        <v>4</v>
      </c>
      <c r="H2093" s="24">
        <v>2800000</v>
      </c>
    </row>
    <row r="2094" spans="1:8" x14ac:dyDescent="0.2">
      <c r="A2094" s="21" t="s">
        <v>2147</v>
      </c>
      <c r="B2094" s="25">
        <v>0</v>
      </c>
      <c r="C2094" s="25">
        <v>0</v>
      </c>
      <c r="F2094" s="23" t="s">
        <v>757</v>
      </c>
      <c r="G2094" s="24">
        <v>6</v>
      </c>
      <c r="H2094" s="24">
        <v>4527270</v>
      </c>
    </row>
    <row r="2095" spans="1:8" x14ac:dyDescent="0.2">
      <c r="A2095" s="21" t="s">
        <v>2148</v>
      </c>
      <c r="B2095" s="22">
        <v>2</v>
      </c>
      <c r="C2095" s="22">
        <v>1260000</v>
      </c>
      <c r="F2095" s="23" t="s">
        <v>3901</v>
      </c>
      <c r="G2095" s="24">
        <v>20</v>
      </c>
      <c r="H2095" s="24">
        <v>5090900</v>
      </c>
    </row>
    <row r="2096" spans="1:8" x14ac:dyDescent="0.2">
      <c r="A2096" s="21" t="s">
        <v>2149</v>
      </c>
      <c r="B2096" s="25">
        <v>0</v>
      </c>
      <c r="C2096" s="25">
        <v>0</v>
      </c>
      <c r="F2096" s="23" t="s">
        <v>3902</v>
      </c>
      <c r="G2096" s="24">
        <v>1</v>
      </c>
      <c r="H2096" s="24">
        <v>4636363</v>
      </c>
    </row>
    <row r="2097" spans="1:8" x14ac:dyDescent="0.2">
      <c r="A2097" s="21" t="s">
        <v>2150</v>
      </c>
      <c r="B2097" s="25">
        <v>0</v>
      </c>
      <c r="C2097" s="25">
        <v>0</v>
      </c>
      <c r="F2097" s="23" t="s">
        <v>761</v>
      </c>
      <c r="G2097" s="24">
        <v>5</v>
      </c>
      <c r="H2097" s="24">
        <v>1127275</v>
      </c>
    </row>
    <row r="2098" spans="1:8" x14ac:dyDescent="0.2">
      <c r="A2098" s="21" t="s">
        <v>2151</v>
      </c>
      <c r="B2098" s="25">
        <v>0</v>
      </c>
      <c r="C2098" s="25">
        <v>0</v>
      </c>
      <c r="F2098" s="23" t="s">
        <v>763</v>
      </c>
      <c r="G2098" s="24">
        <v>5</v>
      </c>
      <c r="H2098" s="24">
        <v>2795455</v>
      </c>
    </row>
    <row r="2099" spans="1:8" x14ac:dyDescent="0.2">
      <c r="A2099" s="21" t="s">
        <v>2152</v>
      </c>
      <c r="B2099" s="25">
        <v>0</v>
      </c>
      <c r="C2099" s="25">
        <v>0</v>
      </c>
      <c r="F2099" s="23" t="s">
        <v>764</v>
      </c>
      <c r="G2099" s="24">
        <v>6</v>
      </c>
      <c r="H2099" s="24">
        <v>1172724</v>
      </c>
    </row>
    <row r="2100" spans="1:8" x14ac:dyDescent="0.2">
      <c r="A2100" s="21" t="s">
        <v>2153</v>
      </c>
      <c r="B2100" s="22">
        <v>1</v>
      </c>
      <c r="C2100" s="22">
        <v>10605000</v>
      </c>
      <c r="F2100" s="23" t="s">
        <v>765</v>
      </c>
      <c r="G2100" s="24">
        <v>12</v>
      </c>
      <c r="H2100" s="24">
        <v>2345448</v>
      </c>
    </row>
    <row r="2101" spans="1:8" x14ac:dyDescent="0.2">
      <c r="A2101" s="21" t="s">
        <v>2154</v>
      </c>
      <c r="B2101" s="25">
        <v>0</v>
      </c>
      <c r="C2101" s="25">
        <v>0</v>
      </c>
      <c r="F2101" s="23" t="s">
        <v>766</v>
      </c>
      <c r="G2101" s="24">
        <v>12</v>
      </c>
      <c r="H2101" s="24">
        <v>2345448</v>
      </c>
    </row>
    <row r="2102" spans="1:8" x14ac:dyDescent="0.2">
      <c r="A2102" s="21" t="s">
        <v>2155</v>
      </c>
      <c r="B2102" s="25">
        <v>0</v>
      </c>
      <c r="C2102" s="25">
        <v>0</v>
      </c>
      <c r="F2102" s="23" t="s">
        <v>767</v>
      </c>
      <c r="G2102" s="24">
        <v>16</v>
      </c>
      <c r="H2102" s="24">
        <v>2792720</v>
      </c>
    </row>
    <row r="2103" spans="1:8" x14ac:dyDescent="0.2">
      <c r="A2103" s="21" t="s">
        <v>2156</v>
      </c>
      <c r="B2103" s="25">
        <v>0</v>
      </c>
      <c r="C2103" s="25">
        <v>0</v>
      </c>
      <c r="F2103" s="23" t="s">
        <v>768</v>
      </c>
      <c r="G2103" s="24">
        <v>7</v>
      </c>
      <c r="H2103" s="24">
        <v>1221815</v>
      </c>
    </row>
    <row r="2104" spans="1:8" x14ac:dyDescent="0.2">
      <c r="A2104" s="21" t="s">
        <v>2157</v>
      </c>
      <c r="B2104" s="22">
        <v>2</v>
      </c>
      <c r="C2104" s="22">
        <v>27454545</v>
      </c>
      <c r="F2104" s="23" t="s">
        <v>769</v>
      </c>
      <c r="G2104" s="24">
        <v>7</v>
      </c>
      <c r="H2104" s="24">
        <v>1221815</v>
      </c>
    </row>
    <row r="2105" spans="1:8" x14ac:dyDescent="0.2">
      <c r="A2105" s="21" t="s">
        <v>2158</v>
      </c>
      <c r="B2105" s="25">
        <v>0</v>
      </c>
      <c r="C2105" s="25">
        <v>0</v>
      </c>
      <c r="F2105" s="23" t="s">
        <v>770</v>
      </c>
      <c r="G2105" s="24">
        <v>11</v>
      </c>
      <c r="H2105" s="24">
        <v>2830003</v>
      </c>
    </row>
    <row r="2106" spans="1:8" x14ac:dyDescent="0.2">
      <c r="A2106" s="21" t="s">
        <v>2159</v>
      </c>
      <c r="B2106" s="25">
        <v>0</v>
      </c>
      <c r="C2106" s="25">
        <v>0</v>
      </c>
      <c r="F2106" s="23" t="s">
        <v>771</v>
      </c>
      <c r="G2106" s="24">
        <v>2</v>
      </c>
      <c r="H2106" s="24">
        <v>514546</v>
      </c>
    </row>
    <row r="2107" spans="1:8" x14ac:dyDescent="0.2">
      <c r="A2107" s="21" t="s">
        <v>2160</v>
      </c>
      <c r="B2107" s="25">
        <v>0</v>
      </c>
      <c r="C2107" s="25">
        <v>0</v>
      </c>
      <c r="F2107" s="23" t="s">
        <v>772</v>
      </c>
      <c r="G2107" s="24">
        <v>2</v>
      </c>
      <c r="H2107" s="24">
        <v>514546</v>
      </c>
    </row>
    <row r="2108" spans="1:8" x14ac:dyDescent="0.2">
      <c r="A2108" s="21" t="s">
        <v>2161</v>
      </c>
      <c r="B2108" s="25">
        <v>0</v>
      </c>
      <c r="C2108" s="25">
        <v>0</v>
      </c>
      <c r="F2108" s="23" t="s">
        <v>773</v>
      </c>
      <c r="G2108" s="24">
        <v>1</v>
      </c>
      <c r="H2108" s="24">
        <v>359091</v>
      </c>
    </row>
    <row r="2109" spans="1:8" x14ac:dyDescent="0.2">
      <c r="A2109" s="21" t="s">
        <v>2162</v>
      </c>
      <c r="B2109" s="25">
        <v>0</v>
      </c>
      <c r="C2109" s="25">
        <v>0</v>
      </c>
      <c r="F2109" s="23" t="s">
        <v>774</v>
      </c>
      <c r="G2109" s="24">
        <v>3</v>
      </c>
      <c r="H2109" s="24">
        <v>1077273</v>
      </c>
    </row>
    <row r="2110" spans="1:8" x14ac:dyDescent="0.2">
      <c r="A2110" s="21" t="s">
        <v>2163</v>
      </c>
      <c r="B2110" s="25">
        <v>0</v>
      </c>
      <c r="C2110" s="25">
        <v>0</v>
      </c>
      <c r="F2110" s="23" t="s">
        <v>775</v>
      </c>
      <c r="G2110" s="24">
        <v>2</v>
      </c>
      <c r="H2110" s="24">
        <v>718182</v>
      </c>
    </row>
    <row r="2111" spans="1:8" x14ac:dyDescent="0.2">
      <c r="A2111" s="21" t="s">
        <v>2164</v>
      </c>
      <c r="B2111" s="25">
        <v>0</v>
      </c>
      <c r="C2111" s="25">
        <v>0</v>
      </c>
      <c r="F2111" s="23" t="s">
        <v>780</v>
      </c>
      <c r="G2111" s="24">
        <v>2</v>
      </c>
      <c r="H2111" s="24">
        <v>127270</v>
      </c>
    </row>
    <row r="2112" spans="1:8" x14ac:dyDescent="0.2">
      <c r="A2112" s="21" t="s">
        <v>2165</v>
      </c>
      <c r="B2112" s="25">
        <v>0</v>
      </c>
      <c r="C2112" s="25">
        <v>0</v>
      </c>
      <c r="F2112" s="23" t="s">
        <v>781</v>
      </c>
      <c r="G2112" s="24">
        <v>1</v>
      </c>
      <c r="H2112" s="24">
        <v>127270</v>
      </c>
    </row>
    <row r="2113" spans="1:8" x14ac:dyDescent="0.2">
      <c r="A2113" s="21" t="s">
        <v>2166</v>
      </c>
      <c r="B2113" s="25">
        <v>0</v>
      </c>
      <c r="C2113" s="25">
        <v>0</v>
      </c>
      <c r="F2113" s="23" t="s">
        <v>782</v>
      </c>
      <c r="G2113" s="24">
        <v>1</v>
      </c>
      <c r="H2113" s="24">
        <v>127270</v>
      </c>
    </row>
    <row r="2114" spans="1:8" x14ac:dyDescent="0.2">
      <c r="A2114" s="21" t="s">
        <v>2167</v>
      </c>
      <c r="B2114" s="25">
        <v>0</v>
      </c>
      <c r="C2114" s="25">
        <v>0</v>
      </c>
      <c r="F2114" s="23" t="s">
        <v>784</v>
      </c>
      <c r="G2114" s="24">
        <v>10</v>
      </c>
      <c r="H2114" s="24">
        <v>772730</v>
      </c>
    </row>
    <row r="2115" spans="1:8" x14ac:dyDescent="0.2">
      <c r="A2115" s="21" t="s">
        <v>2168</v>
      </c>
      <c r="B2115" s="25">
        <v>0</v>
      </c>
      <c r="C2115" s="25">
        <v>0</v>
      </c>
      <c r="F2115" s="23" t="s">
        <v>786</v>
      </c>
      <c r="G2115" s="24">
        <v>2</v>
      </c>
      <c r="H2115" s="24">
        <v>6727272</v>
      </c>
    </row>
    <row r="2116" spans="1:8" x14ac:dyDescent="0.2">
      <c r="A2116" s="21" t="s">
        <v>2169</v>
      </c>
      <c r="B2116" s="22">
        <v>63</v>
      </c>
      <c r="C2116" s="22">
        <v>50400000</v>
      </c>
      <c r="F2116" s="23" t="s">
        <v>790</v>
      </c>
      <c r="G2116" s="24">
        <v>1</v>
      </c>
      <c r="H2116" s="24">
        <v>5227272</v>
      </c>
    </row>
    <row r="2117" spans="1:8" x14ac:dyDescent="0.2">
      <c r="A2117" s="21" t="s">
        <v>2170</v>
      </c>
      <c r="B2117" s="25">
        <v>0</v>
      </c>
      <c r="C2117" s="25">
        <v>0</v>
      </c>
      <c r="F2117" s="23" t="s">
        <v>791</v>
      </c>
      <c r="G2117" s="24">
        <v>4</v>
      </c>
      <c r="H2117" s="24">
        <v>2136362</v>
      </c>
    </row>
    <row r="2118" spans="1:8" x14ac:dyDescent="0.2">
      <c r="A2118" s="21" t="s">
        <v>2171</v>
      </c>
      <c r="B2118" s="25">
        <v>0</v>
      </c>
      <c r="C2118" s="25">
        <v>0</v>
      </c>
      <c r="F2118" s="23" t="s">
        <v>792</v>
      </c>
      <c r="G2118" s="24">
        <v>4</v>
      </c>
      <c r="H2118" s="24">
        <v>2136362</v>
      </c>
    </row>
    <row r="2119" spans="1:8" x14ac:dyDescent="0.2">
      <c r="A2119" s="21" t="s">
        <v>2172</v>
      </c>
      <c r="B2119" s="25">
        <v>0</v>
      </c>
      <c r="C2119" s="25">
        <v>0</v>
      </c>
      <c r="F2119" s="23" t="s">
        <v>793</v>
      </c>
      <c r="G2119" s="24">
        <v>9</v>
      </c>
      <c r="H2119" s="24">
        <v>4772722</v>
      </c>
    </row>
    <row r="2120" spans="1:8" x14ac:dyDescent="0.2">
      <c r="A2120" s="21" t="s">
        <v>2173</v>
      </c>
      <c r="B2120" s="25">
        <v>0</v>
      </c>
      <c r="C2120" s="25">
        <v>0</v>
      </c>
      <c r="F2120" s="23" t="s">
        <v>794</v>
      </c>
      <c r="G2120" s="24">
        <v>16</v>
      </c>
      <c r="H2120" s="24">
        <v>5618180</v>
      </c>
    </row>
    <row r="2121" spans="1:8" x14ac:dyDescent="0.2">
      <c r="A2121" s="21" t="s">
        <v>2174</v>
      </c>
      <c r="B2121" s="25">
        <v>0</v>
      </c>
      <c r="C2121" s="25">
        <v>0</v>
      </c>
      <c r="F2121" s="23" t="s">
        <v>795</v>
      </c>
      <c r="G2121" s="24">
        <v>3</v>
      </c>
      <c r="H2121" s="24">
        <v>9681819</v>
      </c>
    </row>
    <row r="2122" spans="1:8" x14ac:dyDescent="0.2">
      <c r="A2122" s="21" t="s">
        <v>2175</v>
      </c>
      <c r="B2122" s="25">
        <v>0</v>
      </c>
      <c r="C2122" s="25">
        <v>0</v>
      </c>
      <c r="F2122" s="23" t="s">
        <v>3903</v>
      </c>
      <c r="G2122" s="24">
        <v>1</v>
      </c>
      <c r="H2122" s="24">
        <v>13181818</v>
      </c>
    </row>
    <row r="2123" spans="1:8" x14ac:dyDescent="0.2">
      <c r="A2123" s="21" t="s">
        <v>2176</v>
      </c>
      <c r="B2123" s="22">
        <v>9</v>
      </c>
      <c r="C2123" s="22">
        <v>6119760</v>
      </c>
      <c r="F2123" s="23" t="s">
        <v>3904</v>
      </c>
      <c r="G2123" s="24">
        <v>2</v>
      </c>
      <c r="H2123" s="24">
        <v>30000000</v>
      </c>
    </row>
    <row r="2124" spans="1:8" x14ac:dyDescent="0.2">
      <c r="A2124" s="21" t="s">
        <v>2177</v>
      </c>
      <c r="B2124" s="25">
        <v>0</v>
      </c>
      <c r="C2124" s="25">
        <v>0</v>
      </c>
      <c r="F2124" s="23" t="s">
        <v>798</v>
      </c>
      <c r="G2124" s="24">
        <v>8</v>
      </c>
      <c r="H2124" s="24">
        <v>7738701</v>
      </c>
    </row>
    <row r="2125" spans="1:8" x14ac:dyDescent="0.2">
      <c r="A2125" s="21" t="s">
        <v>2178</v>
      </c>
      <c r="B2125" s="25">
        <v>0</v>
      </c>
      <c r="C2125" s="25">
        <v>0</v>
      </c>
      <c r="F2125" s="23" t="s">
        <v>799</v>
      </c>
      <c r="G2125" s="24">
        <v>15</v>
      </c>
      <c r="H2125" s="24">
        <v>7954535</v>
      </c>
    </row>
    <row r="2126" spans="1:8" x14ac:dyDescent="0.2">
      <c r="A2126" s="21" t="s">
        <v>2179</v>
      </c>
      <c r="B2126" s="22">
        <v>21</v>
      </c>
      <c r="C2126" s="22">
        <v>65589192</v>
      </c>
      <c r="F2126" s="23" t="s">
        <v>3905</v>
      </c>
      <c r="G2126" s="24">
        <v>10</v>
      </c>
      <c r="H2126" s="24">
        <v>5818180</v>
      </c>
    </row>
    <row r="2127" spans="1:8" x14ac:dyDescent="0.2">
      <c r="A2127" s="21" t="s">
        <v>2180</v>
      </c>
      <c r="B2127" s="25">
        <v>0</v>
      </c>
      <c r="C2127" s="25">
        <v>0</v>
      </c>
      <c r="F2127" s="23" t="s">
        <v>804</v>
      </c>
      <c r="G2127" s="24">
        <v>2</v>
      </c>
      <c r="H2127" s="24">
        <v>10272726</v>
      </c>
    </row>
    <row r="2128" spans="1:8" x14ac:dyDescent="0.2">
      <c r="A2128" s="21" t="s">
        <v>2181</v>
      </c>
      <c r="B2128" s="22">
        <v>1</v>
      </c>
      <c r="C2128" s="22">
        <v>5750000</v>
      </c>
      <c r="F2128" s="23" t="s">
        <v>3906</v>
      </c>
      <c r="G2128" s="24">
        <v>1</v>
      </c>
      <c r="H2128" s="24">
        <v>590909</v>
      </c>
    </row>
    <row r="2129" spans="1:8" x14ac:dyDescent="0.2">
      <c r="A2129" s="21" t="s">
        <v>2182</v>
      </c>
      <c r="B2129" s="25">
        <v>0</v>
      </c>
      <c r="C2129" s="25">
        <v>0</v>
      </c>
      <c r="F2129" s="23" t="s">
        <v>3907</v>
      </c>
      <c r="G2129" s="24">
        <v>2</v>
      </c>
      <c r="H2129" s="24">
        <v>290908</v>
      </c>
    </row>
    <row r="2130" spans="1:8" x14ac:dyDescent="0.2">
      <c r="A2130" s="21" t="s">
        <v>2183</v>
      </c>
      <c r="B2130" s="25">
        <v>0</v>
      </c>
      <c r="C2130" s="25">
        <v>0</v>
      </c>
      <c r="F2130" s="23" t="s">
        <v>3908</v>
      </c>
      <c r="G2130" s="24">
        <v>1</v>
      </c>
      <c r="H2130" s="24">
        <v>12000000</v>
      </c>
    </row>
    <row r="2131" spans="1:8" x14ac:dyDescent="0.2">
      <c r="A2131" s="21" t="s">
        <v>2184</v>
      </c>
      <c r="B2131" s="25">
        <v>0</v>
      </c>
      <c r="C2131" s="25">
        <v>0</v>
      </c>
      <c r="F2131" s="23" t="s">
        <v>813</v>
      </c>
      <c r="G2131" s="24">
        <v>30</v>
      </c>
      <c r="H2131" s="24">
        <v>4427260</v>
      </c>
    </row>
    <row r="2132" spans="1:8" x14ac:dyDescent="0.2">
      <c r="A2132" s="21" t="s">
        <v>2185</v>
      </c>
      <c r="B2132" s="25">
        <v>0</v>
      </c>
      <c r="C2132" s="25">
        <v>0</v>
      </c>
      <c r="F2132" s="23" t="s">
        <v>816</v>
      </c>
      <c r="G2132" s="24">
        <v>3</v>
      </c>
      <c r="H2132" s="24">
        <v>2008800</v>
      </c>
    </row>
    <row r="2133" spans="1:8" x14ac:dyDescent="0.2">
      <c r="A2133" s="21" t="s">
        <v>2186</v>
      </c>
      <c r="B2133" s="25">
        <v>0</v>
      </c>
      <c r="C2133" s="25">
        <v>0</v>
      </c>
      <c r="F2133" s="23" t="s">
        <v>3909</v>
      </c>
      <c r="G2133" s="24">
        <v>2</v>
      </c>
      <c r="H2133" s="24">
        <v>24605454</v>
      </c>
    </row>
    <row r="2134" spans="1:8" x14ac:dyDescent="0.2">
      <c r="A2134" s="21" t="s">
        <v>2187</v>
      </c>
      <c r="B2134" s="25">
        <v>0</v>
      </c>
      <c r="C2134" s="25">
        <v>0</v>
      </c>
      <c r="F2134" s="23" t="s">
        <v>3910</v>
      </c>
      <c r="G2134" s="24">
        <v>1</v>
      </c>
      <c r="H2134" s="24">
        <v>13986364</v>
      </c>
    </row>
    <row r="2135" spans="1:8" x14ac:dyDescent="0.2">
      <c r="A2135" s="21" t="s">
        <v>2188</v>
      </c>
      <c r="B2135" s="25">
        <v>0</v>
      </c>
      <c r="C2135" s="25">
        <v>0</v>
      </c>
      <c r="F2135" s="23" t="s">
        <v>3911</v>
      </c>
      <c r="G2135" s="24">
        <v>3</v>
      </c>
      <c r="H2135" s="24">
        <v>204543</v>
      </c>
    </row>
    <row r="2136" spans="1:8" x14ac:dyDescent="0.2">
      <c r="A2136" s="21" t="s">
        <v>2189</v>
      </c>
      <c r="B2136" s="22">
        <v>3</v>
      </c>
      <c r="C2136" s="22">
        <v>3950000</v>
      </c>
      <c r="F2136" s="23" t="s">
        <v>3912</v>
      </c>
      <c r="G2136" s="24">
        <v>1</v>
      </c>
      <c r="H2136" s="24">
        <v>68181</v>
      </c>
    </row>
    <row r="2137" spans="1:8" x14ac:dyDescent="0.2">
      <c r="A2137" s="21" t="s">
        <v>2190</v>
      </c>
      <c r="B2137" s="25">
        <v>0</v>
      </c>
      <c r="C2137" s="25">
        <v>0</v>
      </c>
      <c r="F2137" s="23" t="s">
        <v>829</v>
      </c>
      <c r="G2137" s="24">
        <v>2</v>
      </c>
      <c r="H2137" s="24">
        <v>216666</v>
      </c>
    </row>
    <row r="2138" spans="1:8" x14ac:dyDescent="0.2">
      <c r="A2138" s="21" t="s">
        <v>2191</v>
      </c>
      <c r="B2138" s="25">
        <v>0</v>
      </c>
      <c r="C2138" s="25">
        <v>0</v>
      </c>
      <c r="F2138" s="23" t="s">
        <v>831</v>
      </c>
      <c r="G2138" s="24">
        <v>1</v>
      </c>
      <c r="H2138" s="24">
        <v>169443</v>
      </c>
    </row>
    <row r="2139" spans="1:8" x14ac:dyDescent="0.2">
      <c r="A2139" s="21" t="s">
        <v>2192</v>
      </c>
      <c r="B2139" s="25">
        <v>0</v>
      </c>
      <c r="C2139" s="25">
        <v>0</v>
      </c>
      <c r="F2139" s="23" t="s">
        <v>3783</v>
      </c>
      <c r="G2139" s="24">
        <v>100</v>
      </c>
      <c r="H2139" s="24">
        <v>11454500</v>
      </c>
    </row>
    <row r="2140" spans="1:8" x14ac:dyDescent="0.2">
      <c r="A2140" s="21" t="s">
        <v>2193</v>
      </c>
      <c r="B2140" s="25">
        <v>0</v>
      </c>
      <c r="C2140" s="25">
        <v>0</v>
      </c>
      <c r="F2140" s="23" t="s">
        <v>835</v>
      </c>
      <c r="G2140" s="24">
        <v>1</v>
      </c>
      <c r="H2140" s="24">
        <v>6463636</v>
      </c>
    </row>
    <row r="2141" spans="1:8" x14ac:dyDescent="0.2">
      <c r="A2141" s="21" t="s">
        <v>2194</v>
      </c>
      <c r="B2141" s="25">
        <v>0</v>
      </c>
      <c r="C2141" s="25">
        <v>0</v>
      </c>
      <c r="F2141" s="23" t="s">
        <v>836</v>
      </c>
      <c r="G2141" s="24">
        <v>2</v>
      </c>
      <c r="H2141" s="24">
        <v>6363636</v>
      </c>
    </row>
    <row r="2142" spans="1:8" x14ac:dyDescent="0.2">
      <c r="A2142" s="21" t="s">
        <v>2195</v>
      </c>
      <c r="B2142" s="25">
        <v>0</v>
      </c>
      <c r="C2142" s="25">
        <v>0</v>
      </c>
      <c r="F2142" s="23" t="s">
        <v>838</v>
      </c>
      <c r="G2142" s="24">
        <v>2</v>
      </c>
      <c r="H2142" s="24">
        <v>2272726</v>
      </c>
    </row>
    <row r="2143" spans="1:8" x14ac:dyDescent="0.2">
      <c r="A2143" s="21" t="s">
        <v>2196</v>
      </c>
      <c r="B2143" s="25">
        <v>0</v>
      </c>
      <c r="C2143" s="25">
        <v>0</v>
      </c>
      <c r="F2143" s="23" t="s">
        <v>840</v>
      </c>
      <c r="G2143" s="24">
        <v>1</v>
      </c>
      <c r="H2143" s="24">
        <v>1345454</v>
      </c>
    </row>
    <row r="2144" spans="1:8" x14ac:dyDescent="0.2">
      <c r="A2144" s="21" t="s">
        <v>2197</v>
      </c>
      <c r="B2144" s="25">
        <v>0</v>
      </c>
      <c r="C2144" s="25">
        <v>0</v>
      </c>
      <c r="F2144" s="23" t="s">
        <v>841</v>
      </c>
      <c r="G2144" s="24">
        <v>1</v>
      </c>
      <c r="H2144" s="24">
        <v>1481818</v>
      </c>
    </row>
    <row r="2145" spans="1:8" x14ac:dyDescent="0.2">
      <c r="A2145" s="21" t="s">
        <v>2198</v>
      </c>
      <c r="B2145" s="25">
        <v>0</v>
      </c>
      <c r="C2145" s="25">
        <v>0</v>
      </c>
      <c r="F2145" s="23" t="s">
        <v>3913</v>
      </c>
      <c r="G2145" s="24">
        <v>50</v>
      </c>
      <c r="H2145" s="24">
        <v>3863600</v>
      </c>
    </row>
    <row r="2146" spans="1:8" x14ac:dyDescent="0.2">
      <c r="A2146" s="21" t="s">
        <v>2199</v>
      </c>
      <c r="B2146" s="22">
        <v>784</v>
      </c>
      <c r="C2146" s="22">
        <v>329218278</v>
      </c>
      <c r="F2146" s="23" t="s">
        <v>3914</v>
      </c>
      <c r="G2146" s="24">
        <v>1</v>
      </c>
      <c r="H2146" s="24">
        <v>6318182</v>
      </c>
    </row>
    <row r="2147" spans="1:8" x14ac:dyDescent="0.2">
      <c r="A2147" s="21" t="s">
        <v>2200</v>
      </c>
      <c r="B2147" s="25">
        <v>0</v>
      </c>
      <c r="C2147" s="25">
        <v>0</v>
      </c>
      <c r="F2147" s="23" t="s">
        <v>847</v>
      </c>
      <c r="G2147" s="24">
        <v>1</v>
      </c>
      <c r="H2147" s="24">
        <v>1772727</v>
      </c>
    </row>
    <row r="2148" spans="1:8" x14ac:dyDescent="0.2">
      <c r="A2148" s="21" t="s">
        <v>2201</v>
      </c>
      <c r="B2148" s="25">
        <v>0</v>
      </c>
      <c r="C2148" s="25">
        <v>0</v>
      </c>
      <c r="F2148" s="23" t="s">
        <v>3915</v>
      </c>
      <c r="G2148" s="24">
        <v>5</v>
      </c>
      <c r="H2148" s="24">
        <v>613635</v>
      </c>
    </row>
    <row r="2149" spans="1:8" x14ac:dyDescent="0.2">
      <c r="A2149" s="21" t="s">
        <v>2202</v>
      </c>
      <c r="B2149" s="25">
        <v>0</v>
      </c>
      <c r="C2149" s="25">
        <v>0</v>
      </c>
      <c r="F2149" s="23" t="s">
        <v>852</v>
      </c>
      <c r="G2149" s="24">
        <v>1</v>
      </c>
      <c r="H2149" s="24">
        <v>7454545</v>
      </c>
    </row>
    <row r="2150" spans="1:8" x14ac:dyDescent="0.2">
      <c r="A2150" s="21" t="s">
        <v>2203</v>
      </c>
      <c r="B2150" s="25">
        <v>0</v>
      </c>
      <c r="C2150" s="25">
        <v>0</v>
      </c>
      <c r="F2150" s="23" t="s">
        <v>3916</v>
      </c>
      <c r="G2150" s="24">
        <v>1</v>
      </c>
      <c r="H2150" s="24">
        <v>17818182</v>
      </c>
    </row>
    <row r="2151" spans="1:8" x14ac:dyDescent="0.2">
      <c r="A2151" s="21" t="s">
        <v>2204</v>
      </c>
      <c r="B2151" s="25">
        <v>0</v>
      </c>
      <c r="C2151" s="25">
        <v>0</v>
      </c>
      <c r="F2151" s="23" t="s">
        <v>855</v>
      </c>
      <c r="G2151" s="24">
        <v>1</v>
      </c>
      <c r="H2151" s="24">
        <v>260000</v>
      </c>
    </row>
    <row r="2152" spans="1:8" x14ac:dyDescent="0.2">
      <c r="A2152" s="21" t="s">
        <v>2205</v>
      </c>
      <c r="B2152" s="25">
        <v>0</v>
      </c>
      <c r="C2152" s="25">
        <v>0</v>
      </c>
      <c r="F2152" s="23" t="s">
        <v>856</v>
      </c>
      <c r="G2152" s="24">
        <v>1</v>
      </c>
      <c r="H2152" s="24">
        <v>250000</v>
      </c>
    </row>
    <row r="2153" spans="1:8" x14ac:dyDescent="0.2">
      <c r="A2153" s="21" t="s">
        <v>2206</v>
      </c>
      <c r="B2153" s="25">
        <v>0</v>
      </c>
      <c r="C2153" s="25">
        <v>0</v>
      </c>
      <c r="F2153" s="23" t="s">
        <v>858</v>
      </c>
      <c r="G2153" s="24">
        <v>1</v>
      </c>
      <c r="H2153" s="24">
        <v>4299091</v>
      </c>
    </row>
    <row r="2154" spans="1:8" x14ac:dyDescent="0.2">
      <c r="A2154" s="21" t="s">
        <v>2207</v>
      </c>
      <c r="B2154" s="25">
        <v>0</v>
      </c>
      <c r="C2154" s="25">
        <v>0</v>
      </c>
      <c r="F2154" s="23" t="s">
        <v>859</v>
      </c>
      <c r="G2154" s="24">
        <v>3</v>
      </c>
      <c r="H2154" s="24">
        <v>2440908</v>
      </c>
    </row>
    <row r="2155" spans="1:8" x14ac:dyDescent="0.2">
      <c r="A2155" s="21" t="s">
        <v>2208</v>
      </c>
      <c r="B2155" s="25">
        <v>0</v>
      </c>
      <c r="C2155" s="25">
        <v>0</v>
      </c>
      <c r="F2155" s="23" t="s">
        <v>3917</v>
      </c>
      <c r="G2155" s="24">
        <v>3</v>
      </c>
      <c r="H2155" s="24">
        <v>158181</v>
      </c>
    </row>
    <row r="2156" spans="1:8" x14ac:dyDescent="0.2">
      <c r="A2156" s="21" t="s">
        <v>2209</v>
      </c>
      <c r="B2156" s="25">
        <v>0</v>
      </c>
      <c r="C2156" s="25">
        <v>0</v>
      </c>
      <c r="F2156" s="23" t="s">
        <v>3918</v>
      </c>
      <c r="G2156" s="24">
        <v>1</v>
      </c>
      <c r="H2156" s="24">
        <v>19000000</v>
      </c>
    </row>
    <row r="2157" spans="1:8" x14ac:dyDescent="0.2">
      <c r="A2157" s="21" t="s">
        <v>2210</v>
      </c>
      <c r="B2157" s="25">
        <v>0</v>
      </c>
      <c r="C2157" s="25">
        <v>0</v>
      </c>
      <c r="F2157" s="23" t="s">
        <v>870</v>
      </c>
      <c r="G2157" s="24">
        <v>8</v>
      </c>
      <c r="H2157" s="24">
        <v>7280000</v>
      </c>
    </row>
    <row r="2158" spans="1:8" x14ac:dyDescent="0.2">
      <c r="A2158" s="21" t="s">
        <v>2211</v>
      </c>
      <c r="B2158" s="25">
        <v>0</v>
      </c>
      <c r="C2158" s="25">
        <v>0</v>
      </c>
      <c r="F2158" s="23" t="s">
        <v>873</v>
      </c>
      <c r="G2158" s="24">
        <v>1</v>
      </c>
      <c r="H2158" s="24">
        <v>14363636</v>
      </c>
    </row>
    <row r="2159" spans="1:8" x14ac:dyDescent="0.2">
      <c r="A2159" s="21" t="s">
        <v>2212</v>
      </c>
      <c r="B2159" s="25">
        <v>0</v>
      </c>
      <c r="C2159" s="25">
        <v>0</v>
      </c>
      <c r="F2159" s="23" t="s">
        <v>3919</v>
      </c>
      <c r="G2159" s="24">
        <v>1</v>
      </c>
      <c r="H2159" s="24">
        <v>227273</v>
      </c>
    </row>
    <row r="2160" spans="1:8" x14ac:dyDescent="0.2">
      <c r="A2160" s="21" t="s">
        <v>2213</v>
      </c>
      <c r="B2160" s="25">
        <v>0</v>
      </c>
      <c r="C2160" s="25">
        <v>0</v>
      </c>
      <c r="F2160" s="23" t="s">
        <v>3920</v>
      </c>
      <c r="G2160" s="24">
        <v>4</v>
      </c>
      <c r="H2160" s="24">
        <v>65090908</v>
      </c>
    </row>
    <row r="2161" spans="1:8" x14ac:dyDescent="0.2">
      <c r="A2161" s="21" t="s">
        <v>2214</v>
      </c>
      <c r="B2161" s="25">
        <v>0</v>
      </c>
      <c r="C2161" s="25">
        <v>0</v>
      </c>
      <c r="F2161" s="23" t="s">
        <v>880</v>
      </c>
      <c r="G2161" s="24">
        <v>1</v>
      </c>
      <c r="H2161" s="24">
        <v>1290909</v>
      </c>
    </row>
    <row r="2162" spans="1:8" x14ac:dyDescent="0.2">
      <c r="A2162" s="21" t="s">
        <v>2215</v>
      </c>
      <c r="B2162" s="25">
        <v>0</v>
      </c>
      <c r="C2162" s="25">
        <v>0</v>
      </c>
      <c r="F2162" s="23" t="s">
        <v>881</v>
      </c>
      <c r="G2162" s="24">
        <v>80</v>
      </c>
      <c r="H2162" s="24">
        <v>4236340</v>
      </c>
    </row>
    <row r="2163" spans="1:8" x14ac:dyDescent="0.2">
      <c r="A2163" s="21" t="s">
        <v>2216</v>
      </c>
      <c r="B2163" s="25">
        <v>0</v>
      </c>
      <c r="C2163" s="25">
        <v>0</v>
      </c>
      <c r="F2163" s="23" t="s">
        <v>884</v>
      </c>
      <c r="G2163" s="24">
        <v>1</v>
      </c>
      <c r="H2163" s="24">
        <v>460000</v>
      </c>
    </row>
    <row r="2164" spans="1:8" x14ac:dyDescent="0.2">
      <c r="A2164" s="21" t="s">
        <v>2217</v>
      </c>
      <c r="B2164" s="22">
        <v>78</v>
      </c>
      <c r="C2164" s="22">
        <v>9675065</v>
      </c>
      <c r="F2164" s="23" t="s">
        <v>886</v>
      </c>
      <c r="G2164" s="24">
        <v>1</v>
      </c>
      <c r="H2164" s="24">
        <v>9636364</v>
      </c>
    </row>
    <row r="2165" spans="1:8" x14ac:dyDescent="0.2">
      <c r="A2165" s="21" t="s">
        <v>2218</v>
      </c>
      <c r="B2165" s="25">
        <v>0</v>
      </c>
      <c r="C2165" s="25">
        <v>0</v>
      </c>
      <c r="F2165" s="23" t="s">
        <v>887</v>
      </c>
      <c r="G2165" s="24">
        <v>1</v>
      </c>
      <c r="H2165" s="24">
        <v>0</v>
      </c>
    </row>
    <row r="2166" spans="1:8" x14ac:dyDescent="0.2">
      <c r="A2166" s="21" t="s">
        <v>2219</v>
      </c>
      <c r="B2166" s="25">
        <v>0</v>
      </c>
      <c r="C2166" s="25">
        <v>0</v>
      </c>
      <c r="F2166" s="23" t="s">
        <v>888</v>
      </c>
      <c r="G2166" s="24">
        <v>2</v>
      </c>
      <c r="H2166" s="24">
        <v>6636364</v>
      </c>
    </row>
    <row r="2167" spans="1:8" x14ac:dyDescent="0.2">
      <c r="A2167" s="21" t="s">
        <v>2220</v>
      </c>
      <c r="B2167" s="25">
        <v>0</v>
      </c>
      <c r="C2167" s="25">
        <v>0</v>
      </c>
      <c r="F2167" s="23" t="s">
        <v>891</v>
      </c>
      <c r="G2167" s="24">
        <v>5</v>
      </c>
      <c r="H2167" s="24">
        <v>418180</v>
      </c>
    </row>
    <row r="2168" spans="1:8" x14ac:dyDescent="0.2">
      <c r="A2168" s="21" t="s">
        <v>2221</v>
      </c>
      <c r="B2168" s="25">
        <v>0</v>
      </c>
      <c r="C2168" s="25">
        <v>0</v>
      </c>
      <c r="F2168" s="23" t="s">
        <v>893</v>
      </c>
      <c r="G2168" s="24">
        <v>1</v>
      </c>
      <c r="H2168" s="24">
        <v>727273</v>
      </c>
    </row>
    <row r="2169" spans="1:8" x14ac:dyDescent="0.2">
      <c r="A2169" s="21" t="s">
        <v>2222</v>
      </c>
      <c r="B2169" s="25">
        <v>0</v>
      </c>
      <c r="C2169" s="25">
        <v>0</v>
      </c>
      <c r="F2169" s="23" t="s">
        <v>894</v>
      </c>
      <c r="G2169" s="24">
        <v>2</v>
      </c>
      <c r="H2169" s="24">
        <v>2909090</v>
      </c>
    </row>
    <row r="2170" spans="1:8" x14ac:dyDescent="0.2">
      <c r="A2170" s="21" t="s">
        <v>2223</v>
      </c>
      <c r="B2170" s="22">
        <v>206</v>
      </c>
      <c r="C2170" s="22">
        <v>4582855</v>
      </c>
      <c r="F2170" s="23" t="s">
        <v>895</v>
      </c>
      <c r="G2170" s="24">
        <v>1</v>
      </c>
      <c r="H2170" s="24">
        <v>4000000</v>
      </c>
    </row>
    <row r="2171" spans="1:8" x14ac:dyDescent="0.2">
      <c r="A2171" s="21" t="s">
        <v>2224</v>
      </c>
      <c r="B2171" s="25">
        <v>0</v>
      </c>
      <c r="C2171" s="25">
        <v>0</v>
      </c>
      <c r="F2171" s="23" t="s">
        <v>896</v>
      </c>
      <c r="G2171" s="24">
        <v>4</v>
      </c>
      <c r="H2171" s="24">
        <v>19272728</v>
      </c>
    </row>
    <row r="2172" spans="1:8" x14ac:dyDescent="0.2">
      <c r="A2172" s="21" t="s">
        <v>2225</v>
      </c>
      <c r="B2172" s="25">
        <v>0</v>
      </c>
      <c r="C2172" s="25">
        <v>0</v>
      </c>
      <c r="F2172" s="23" t="s">
        <v>897</v>
      </c>
      <c r="G2172" s="24">
        <v>1</v>
      </c>
      <c r="H2172" s="24">
        <v>9636364</v>
      </c>
    </row>
    <row r="2173" spans="1:8" x14ac:dyDescent="0.2">
      <c r="A2173" s="21" t="s">
        <v>2226</v>
      </c>
      <c r="B2173" s="25">
        <v>0</v>
      </c>
      <c r="C2173" s="25">
        <v>0</v>
      </c>
      <c r="F2173" s="23" t="s">
        <v>898</v>
      </c>
      <c r="G2173" s="24">
        <v>1</v>
      </c>
      <c r="H2173" s="24">
        <v>5545455</v>
      </c>
    </row>
    <row r="2174" spans="1:8" x14ac:dyDescent="0.2">
      <c r="A2174" s="21" t="s">
        <v>2227</v>
      </c>
      <c r="B2174" s="25">
        <v>0</v>
      </c>
      <c r="C2174" s="25">
        <v>0</v>
      </c>
      <c r="F2174" s="23" t="s">
        <v>900</v>
      </c>
      <c r="G2174" s="24">
        <v>20</v>
      </c>
      <c r="H2174" s="24">
        <v>1851860</v>
      </c>
    </row>
    <row r="2175" spans="1:8" x14ac:dyDescent="0.2">
      <c r="A2175" s="21" t="s">
        <v>2228</v>
      </c>
      <c r="B2175" s="25">
        <v>0</v>
      </c>
      <c r="C2175" s="25">
        <v>0</v>
      </c>
      <c r="F2175" s="23" t="s">
        <v>901</v>
      </c>
      <c r="G2175" s="24">
        <v>10</v>
      </c>
      <c r="H2175" s="24">
        <v>0</v>
      </c>
    </row>
    <row r="2176" spans="1:8" x14ac:dyDescent="0.2">
      <c r="A2176" s="21" t="s">
        <v>2229</v>
      </c>
      <c r="B2176" s="25">
        <v>0</v>
      </c>
      <c r="C2176" s="25">
        <v>0</v>
      </c>
      <c r="F2176" s="23" t="s">
        <v>904</v>
      </c>
      <c r="G2176" s="24">
        <v>7</v>
      </c>
      <c r="H2176" s="24">
        <v>0</v>
      </c>
    </row>
    <row r="2177" spans="1:8" x14ac:dyDescent="0.2">
      <c r="A2177" s="21" t="s">
        <v>2230</v>
      </c>
      <c r="B2177" s="25">
        <v>0</v>
      </c>
      <c r="C2177" s="25">
        <v>0</v>
      </c>
      <c r="F2177" s="23" t="s">
        <v>908</v>
      </c>
      <c r="G2177" s="24">
        <v>2</v>
      </c>
      <c r="H2177" s="24">
        <v>149074</v>
      </c>
    </row>
    <row r="2178" spans="1:8" x14ac:dyDescent="0.2">
      <c r="A2178" s="21" t="s">
        <v>2231</v>
      </c>
      <c r="B2178" s="25">
        <v>0</v>
      </c>
      <c r="C2178" s="25">
        <v>0</v>
      </c>
      <c r="F2178" s="23" t="s">
        <v>3921</v>
      </c>
      <c r="G2178" s="24">
        <v>1</v>
      </c>
      <c r="H2178" s="24">
        <v>21818182</v>
      </c>
    </row>
    <row r="2179" spans="1:8" x14ac:dyDescent="0.2">
      <c r="A2179" s="21" t="s">
        <v>2232</v>
      </c>
      <c r="B2179" s="25">
        <v>0</v>
      </c>
      <c r="C2179" s="25">
        <v>0</v>
      </c>
      <c r="F2179" s="23" t="s">
        <v>912</v>
      </c>
      <c r="G2179" s="24">
        <v>2</v>
      </c>
      <c r="H2179" s="24">
        <v>1300000</v>
      </c>
    </row>
    <row r="2180" spans="1:8" x14ac:dyDescent="0.2">
      <c r="A2180" s="21" t="s">
        <v>2233</v>
      </c>
      <c r="B2180" s="25">
        <v>0</v>
      </c>
      <c r="C2180" s="25">
        <v>0</v>
      </c>
      <c r="F2180" s="23" t="s">
        <v>913</v>
      </c>
      <c r="G2180" s="24">
        <v>4</v>
      </c>
      <c r="H2180" s="24">
        <v>1963636</v>
      </c>
    </row>
    <row r="2181" spans="1:8" x14ac:dyDescent="0.2">
      <c r="A2181" s="21" t="s">
        <v>2234</v>
      </c>
      <c r="B2181" s="25">
        <v>0</v>
      </c>
      <c r="C2181" s="25">
        <v>0</v>
      </c>
      <c r="F2181" s="23" t="s">
        <v>914</v>
      </c>
      <c r="G2181" s="24">
        <v>1</v>
      </c>
      <c r="H2181" s="24">
        <v>490909</v>
      </c>
    </row>
    <row r="2182" spans="1:8" x14ac:dyDescent="0.2">
      <c r="A2182" s="21" t="s">
        <v>2235</v>
      </c>
      <c r="B2182" s="25">
        <v>0</v>
      </c>
      <c r="C2182" s="25">
        <v>0</v>
      </c>
      <c r="F2182" s="23" t="s">
        <v>915</v>
      </c>
      <c r="G2182" s="24">
        <v>1</v>
      </c>
      <c r="H2182" s="24">
        <v>490909</v>
      </c>
    </row>
    <row r="2183" spans="1:8" x14ac:dyDescent="0.2">
      <c r="A2183" s="21" t="s">
        <v>2236</v>
      </c>
      <c r="B2183" s="25">
        <v>0</v>
      </c>
      <c r="C2183" s="25">
        <v>0</v>
      </c>
      <c r="F2183" s="23" t="s">
        <v>916</v>
      </c>
      <c r="G2183" s="24">
        <v>2</v>
      </c>
      <c r="H2183" s="24">
        <v>1509090</v>
      </c>
    </row>
    <row r="2184" spans="1:8" x14ac:dyDescent="0.2">
      <c r="A2184" s="21" t="s">
        <v>2237</v>
      </c>
      <c r="B2184" s="25">
        <v>0</v>
      </c>
      <c r="C2184" s="25">
        <v>0</v>
      </c>
      <c r="F2184" s="23" t="s">
        <v>921</v>
      </c>
      <c r="G2184" s="24">
        <v>1</v>
      </c>
      <c r="H2184" s="24">
        <v>280000</v>
      </c>
    </row>
    <row r="2185" spans="1:8" x14ac:dyDescent="0.2">
      <c r="A2185" s="21" t="s">
        <v>2238</v>
      </c>
      <c r="B2185" s="25">
        <v>0</v>
      </c>
      <c r="C2185" s="25">
        <v>0</v>
      </c>
      <c r="F2185" s="23" t="s">
        <v>3922</v>
      </c>
      <c r="G2185" s="24">
        <v>3</v>
      </c>
      <c r="H2185" s="24">
        <v>9272727</v>
      </c>
    </row>
    <row r="2186" spans="1:8" x14ac:dyDescent="0.2">
      <c r="A2186" s="21" t="s">
        <v>2239</v>
      </c>
      <c r="B2186" s="25">
        <v>0</v>
      </c>
      <c r="C2186" s="25">
        <v>0</v>
      </c>
      <c r="F2186" s="23" t="s">
        <v>924</v>
      </c>
      <c r="G2186" s="24">
        <v>7</v>
      </c>
      <c r="H2186" s="24">
        <v>11110911</v>
      </c>
    </row>
    <row r="2187" spans="1:8" x14ac:dyDescent="0.2">
      <c r="A2187" s="21" t="s">
        <v>2240</v>
      </c>
      <c r="B2187" s="25">
        <v>0</v>
      </c>
      <c r="C2187" s="25">
        <v>0</v>
      </c>
      <c r="F2187" s="23" t="s">
        <v>927</v>
      </c>
      <c r="G2187" s="24">
        <v>15</v>
      </c>
      <c r="H2187" s="24">
        <v>6136350</v>
      </c>
    </row>
    <row r="2188" spans="1:8" x14ac:dyDescent="0.2">
      <c r="A2188" s="21" t="s">
        <v>2241</v>
      </c>
      <c r="B2188" s="25">
        <v>0</v>
      </c>
      <c r="C2188" s="25">
        <v>0</v>
      </c>
      <c r="F2188" s="23" t="s">
        <v>3923</v>
      </c>
      <c r="G2188" s="24">
        <v>10</v>
      </c>
      <c r="H2188" s="24">
        <v>3181810</v>
      </c>
    </row>
    <row r="2189" spans="1:8" x14ac:dyDescent="0.2">
      <c r="A2189" s="21" t="s">
        <v>2242</v>
      </c>
      <c r="B2189" s="25">
        <v>0</v>
      </c>
      <c r="C2189" s="25">
        <v>0</v>
      </c>
      <c r="F2189" s="23" t="s">
        <v>3924</v>
      </c>
      <c r="G2189" s="24">
        <v>28</v>
      </c>
      <c r="H2189" s="24">
        <v>6872712</v>
      </c>
    </row>
    <row r="2190" spans="1:8" x14ac:dyDescent="0.2">
      <c r="A2190" s="21" t="s">
        <v>2243</v>
      </c>
      <c r="B2190" s="25">
        <v>0</v>
      </c>
      <c r="C2190" s="25">
        <v>0</v>
      </c>
      <c r="F2190" s="23" t="s">
        <v>3925</v>
      </c>
      <c r="G2190" s="24">
        <v>1</v>
      </c>
      <c r="H2190" s="24">
        <v>17045454</v>
      </c>
    </row>
    <row r="2191" spans="1:8" x14ac:dyDescent="0.2">
      <c r="A2191" s="21" t="s">
        <v>2244</v>
      </c>
      <c r="B2191" s="25">
        <v>0</v>
      </c>
      <c r="C2191" s="25">
        <v>0</v>
      </c>
      <c r="F2191" s="23" t="s">
        <v>933</v>
      </c>
      <c r="G2191" s="24">
        <v>1</v>
      </c>
      <c r="H2191" s="24">
        <v>136364</v>
      </c>
    </row>
    <row r="2192" spans="1:8" x14ac:dyDescent="0.2">
      <c r="A2192" s="21" t="s">
        <v>2245</v>
      </c>
      <c r="B2192" s="25">
        <v>0</v>
      </c>
      <c r="C2192" s="25">
        <v>0</v>
      </c>
      <c r="F2192" s="23" t="s">
        <v>934</v>
      </c>
      <c r="G2192" s="24">
        <v>1</v>
      </c>
      <c r="H2192" s="24">
        <v>0</v>
      </c>
    </row>
    <row r="2193" spans="1:8" x14ac:dyDescent="0.2">
      <c r="A2193" s="21" t="s">
        <v>2246</v>
      </c>
      <c r="B2193" s="25">
        <v>0</v>
      </c>
      <c r="C2193" s="25">
        <v>0</v>
      </c>
      <c r="F2193" s="23" t="s">
        <v>935</v>
      </c>
      <c r="G2193" s="24">
        <v>50</v>
      </c>
      <c r="H2193" s="24">
        <v>6636350</v>
      </c>
    </row>
    <row r="2194" spans="1:8" x14ac:dyDescent="0.2">
      <c r="A2194" s="21" t="s">
        <v>2247</v>
      </c>
      <c r="B2194" s="25">
        <v>0</v>
      </c>
      <c r="C2194" s="25">
        <v>0</v>
      </c>
      <c r="F2194" s="23" t="s">
        <v>939</v>
      </c>
      <c r="G2194" s="24">
        <v>10</v>
      </c>
      <c r="H2194" s="24">
        <v>7045450</v>
      </c>
    </row>
    <row r="2195" spans="1:8" x14ac:dyDescent="0.2">
      <c r="A2195" s="21" t="s">
        <v>2248</v>
      </c>
      <c r="B2195" s="25">
        <v>0</v>
      </c>
      <c r="C2195" s="25">
        <v>0</v>
      </c>
      <c r="F2195" s="23" t="s">
        <v>3926</v>
      </c>
      <c r="G2195" s="24">
        <v>7</v>
      </c>
      <c r="H2195" s="24">
        <v>3181815</v>
      </c>
    </row>
    <row r="2196" spans="1:8" x14ac:dyDescent="0.2">
      <c r="A2196" s="21" t="s">
        <v>2249</v>
      </c>
      <c r="B2196" s="25">
        <v>0</v>
      </c>
      <c r="C2196" s="25">
        <v>0</v>
      </c>
      <c r="F2196" s="23" t="s">
        <v>3927</v>
      </c>
      <c r="G2196" s="24">
        <v>8</v>
      </c>
      <c r="H2196" s="24">
        <v>3636360</v>
      </c>
    </row>
    <row r="2197" spans="1:8" x14ac:dyDescent="0.2">
      <c r="A2197" s="21" t="s">
        <v>2250</v>
      </c>
      <c r="B2197" s="25">
        <v>0</v>
      </c>
      <c r="C2197" s="25">
        <v>0</v>
      </c>
      <c r="F2197" s="23" t="s">
        <v>946</v>
      </c>
      <c r="G2197" s="24">
        <v>5</v>
      </c>
      <c r="H2197" s="24">
        <v>1386360</v>
      </c>
    </row>
    <row r="2198" spans="1:8" x14ac:dyDescent="0.2">
      <c r="A2198" s="21" t="s">
        <v>2251</v>
      </c>
      <c r="B2198" s="25">
        <v>0</v>
      </c>
      <c r="C2198" s="25">
        <v>0</v>
      </c>
      <c r="F2198" s="23" t="s">
        <v>948</v>
      </c>
      <c r="G2198" s="24">
        <v>1</v>
      </c>
      <c r="H2198" s="24">
        <v>372727</v>
      </c>
    </row>
    <row r="2199" spans="1:8" x14ac:dyDescent="0.2">
      <c r="A2199" s="21" t="s">
        <v>2252</v>
      </c>
      <c r="B2199" s="25">
        <v>0</v>
      </c>
      <c r="C2199" s="25">
        <v>0</v>
      </c>
      <c r="F2199" s="23" t="s">
        <v>949</v>
      </c>
      <c r="G2199" s="24">
        <v>1</v>
      </c>
      <c r="H2199" s="24">
        <v>372727</v>
      </c>
    </row>
    <row r="2200" spans="1:8" x14ac:dyDescent="0.2">
      <c r="A2200" s="21" t="s">
        <v>2253</v>
      </c>
      <c r="B2200" s="22">
        <v>185</v>
      </c>
      <c r="C2200" s="22">
        <v>52416667</v>
      </c>
      <c r="F2200" s="23" t="s">
        <v>950</v>
      </c>
      <c r="G2200" s="24">
        <v>2</v>
      </c>
      <c r="H2200" s="24">
        <v>1109090</v>
      </c>
    </row>
    <row r="2201" spans="1:8" x14ac:dyDescent="0.2">
      <c r="A2201" s="21" t="s">
        <v>2254</v>
      </c>
      <c r="B2201" s="25">
        <v>0</v>
      </c>
      <c r="C2201" s="25">
        <v>0</v>
      </c>
      <c r="F2201" s="23" t="s">
        <v>951</v>
      </c>
      <c r="G2201" s="24">
        <v>1</v>
      </c>
      <c r="H2201" s="24">
        <v>554545</v>
      </c>
    </row>
    <row r="2202" spans="1:8" x14ac:dyDescent="0.2">
      <c r="A2202" s="21" t="s">
        <v>2255</v>
      </c>
      <c r="B2202" s="25">
        <v>0</v>
      </c>
      <c r="C2202" s="25">
        <v>0</v>
      </c>
      <c r="F2202" s="23" t="s">
        <v>953</v>
      </c>
      <c r="G2202" s="24">
        <v>30</v>
      </c>
      <c r="H2202" s="24">
        <v>263181810</v>
      </c>
    </row>
    <row r="2203" spans="1:8" x14ac:dyDescent="0.2">
      <c r="A2203" s="21" t="s">
        <v>2256</v>
      </c>
      <c r="B2203" s="22">
        <v>10</v>
      </c>
      <c r="C2203" s="22">
        <v>6955134</v>
      </c>
      <c r="F2203" s="23" t="s">
        <v>954</v>
      </c>
      <c r="G2203" s="24">
        <v>1</v>
      </c>
      <c r="H2203" s="24">
        <v>2663636</v>
      </c>
    </row>
    <row r="2204" spans="1:8" x14ac:dyDescent="0.2">
      <c r="A2204" s="21" t="s">
        <v>2257</v>
      </c>
      <c r="B2204" s="25">
        <v>0</v>
      </c>
      <c r="C2204" s="25">
        <v>0</v>
      </c>
      <c r="F2204" s="23" t="s">
        <v>955</v>
      </c>
      <c r="G2204" s="24">
        <v>8</v>
      </c>
      <c r="H2204" s="24">
        <v>20072728</v>
      </c>
    </row>
    <row r="2205" spans="1:8" x14ac:dyDescent="0.2">
      <c r="A2205" s="21" t="s">
        <v>2258</v>
      </c>
      <c r="B2205" s="25">
        <v>0</v>
      </c>
      <c r="C2205" s="25">
        <v>0</v>
      </c>
      <c r="F2205" s="23" t="s">
        <v>956</v>
      </c>
      <c r="G2205" s="24">
        <v>2</v>
      </c>
      <c r="H2205" s="24">
        <v>20090908</v>
      </c>
    </row>
    <row r="2206" spans="1:8" x14ac:dyDescent="0.2">
      <c r="A2206" s="21" t="s">
        <v>2259</v>
      </c>
      <c r="B2206" s="22">
        <v>5</v>
      </c>
      <c r="C2206" s="22">
        <v>3393128</v>
      </c>
      <c r="F2206" s="23" t="s">
        <v>959</v>
      </c>
      <c r="G2206" s="24">
        <v>4</v>
      </c>
      <c r="H2206" s="24">
        <v>2090908</v>
      </c>
    </row>
    <row r="2207" spans="1:8" x14ac:dyDescent="0.2">
      <c r="A2207" s="21" t="s">
        <v>2260</v>
      </c>
      <c r="B2207" s="25">
        <v>0</v>
      </c>
      <c r="C2207" s="25">
        <v>0</v>
      </c>
      <c r="F2207" s="23" t="s">
        <v>960</v>
      </c>
      <c r="G2207" s="24">
        <v>2</v>
      </c>
      <c r="H2207" s="24">
        <v>1272726</v>
      </c>
    </row>
    <row r="2208" spans="1:8" x14ac:dyDescent="0.2">
      <c r="A2208" s="21" t="s">
        <v>2261</v>
      </c>
      <c r="B2208" s="25">
        <v>0</v>
      </c>
      <c r="C2208" s="25">
        <v>0</v>
      </c>
      <c r="F2208" s="23" t="s">
        <v>962</v>
      </c>
      <c r="G2208" s="24">
        <v>3</v>
      </c>
      <c r="H2208" s="24">
        <v>3954546</v>
      </c>
    </row>
    <row r="2209" spans="1:8" x14ac:dyDescent="0.2">
      <c r="A2209" s="21" t="s">
        <v>2262</v>
      </c>
      <c r="B2209" s="25">
        <v>0</v>
      </c>
      <c r="C2209" s="25">
        <v>0</v>
      </c>
      <c r="F2209" s="23" t="s">
        <v>963</v>
      </c>
      <c r="G2209" s="24">
        <v>1</v>
      </c>
      <c r="H2209" s="24">
        <v>363636</v>
      </c>
    </row>
    <row r="2210" spans="1:8" x14ac:dyDescent="0.2">
      <c r="A2210" s="21" t="s">
        <v>2263</v>
      </c>
      <c r="B2210" s="25">
        <v>0</v>
      </c>
      <c r="C2210" s="25">
        <v>0</v>
      </c>
      <c r="F2210" s="23" t="s">
        <v>964</v>
      </c>
      <c r="G2210" s="24">
        <v>1</v>
      </c>
      <c r="H2210" s="24">
        <v>81818</v>
      </c>
    </row>
    <row r="2211" spans="1:8" x14ac:dyDescent="0.2">
      <c r="A2211" s="21" t="s">
        <v>2264</v>
      </c>
      <c r="B2211" s="25">
        <v>0</v>
      </c>
      <c r="C2211" s="25">
        <v>0</v>
      </c>
      <c r="F2211" s="23" t="s">
        <v>965</v>
      </c>
      <c r="G2211" s="24">
        <v>1</v>
      </c>
      <c r="H2211" s="24">
        <v>54545</v>
      </c>
    </row>
    <row r="2212" spans="1:8" x14ac:dyDescent="0.2">
      <c r="A2212" s="21" t="s">
        <v>2265</v>
      </c>
      <c r="B2212" s="25">
        <v>0</v>
      </c>
      <c r="C2212" s="25">
        <v>0</v>
      </c>
      <c r="F2212" s="23" t="s">
        <v>966</v>
      </c>
      <c r="G2212" s="24">
        <v>1</v>
      </c>
      <c r="H2212" s="24">
        <v>181818</v>
      </c>
    </row>
    <row r="2213" spans="1:8" x14ac:dyDescent="0.2">
      <c r="A2213" s="21" t="s">
        <v>2266</v>
      </c>
      <c r="B2213" s="25">
        <v>0</v>
      </c>
      <c r="C2213" s="25">
        <v>0</v>
      </c>
      <c r="F2213" s="23" t="s">
        <v>967</v>
      </c>
      <c r="G2213" s="24">
        <v>1</v>
      </c>
      <c r="H2213" s="24">
        <v>381818</v>
      </c>
    </row>
    <row r="2214" spans="1:8" x14ac:dyDescent="0.2">
      <c r="A2214" s="21" t="s">
        <v>2267</v>
      </c>
      <c r="B2214" s="25">
        <v>0</v>
      </c>
      <c r="C2214" s="25">
        <v>0</v>
      </c>
      <c r="F2214" s="23" t="s">
        <v>969</v>
      </c>
      <c r="G2214" s="24">
        <v>5</v>
      </c>
      <c r="H2214" s="24">
        <v>20000000</v>
      </c>
    </row>
    <row r="2215" spans="1:8" x14ac:dyDescent="0.2">
      <c r="A2215" s="21" t="s">
        <v>2268</v>
      </c>
      <c r="B2215" s="25">
        <v>0</v>
      </c>
      <c r="C2215" s="25">
        <v>0</v>
      </c>
      <c r="F2215" s="23" t="s">
        <v>970</v>
      </c>
      <c r="G2215" s="24">
        <v>1</v>
      </c>
      <c r="H2215" s="24">
        <v>209091</v>
      </c>
    </row>
    <row r="2216" spans="1:8" x14ac:dyDescent="0.2">
      <c r="A2216" s="21" t="s">
        <v>2269</v>
      </c>
      <c r="B2216" s="22">
        <v>23</v>
      </c>
      <c r="C2216" s="22">
        <v>16982828</v>
      </c>
      <c r="F2216" s="23" t="s">
        <v>971</v>
      </c>
      <c r="G2216" s="24">
        <v>2</v>
      </c>
      <c r="H2216" s="24">
        <v>1295455</v>
      </c>
    </row>
    <row r="2217" spans="1:8" x14ac:dyDescent="0.2">
      <c r="A2217" s="21" t="s">
        <v>2270</v>
      </c>
      <c r="B2217" s="25">
        <v>0</v>
      </c>
      <c r="C2217" s="25">
        <v>0</v>
      </c>
      <c r="F2217" s="23" t="s">
        <v>972</v>
      </c>
      <c r="G2217" s="24">
        <v>1</v>
      </c>
      <c r="H2217" s="24">
        <v>587500</v>
      </c>
    </row>
    <row r="2218" spans="1:8" x14ac:dyDescent="0.2">
      <c r="A2218" s="21" t="s">
        <v>2271</v>
      </c>
      <c r="B2218" s="22">
        <v>2</v>
      </c>
      <c r="C2218" s="22">
        <v>1016667</v>
      </c>
      <c r="F2218" s="23" t="s">
        <v>973</v>
      </c>
      <c r="G2218" s="24">
        <v>3</v>
      </c>
      <c r="H2218" s="24">
        <v>15995455</v>
      </c>
    </row>
    <row r="2219" spans="1:8" x14ac:dyDescent="0.2">
      <c r="A2219" s="21" t="s">
        <v>2272</v>
      </c>
      <c r="B2219" s="25">
        <v>0</v>
      </c>
      <c r="C2219" s="25">
        <v>0</v>
      </c>
      <c r="F2219" s="23" t="s">
        <v>974</v>
      </c>
      <c r="G2219" s="24">
        <v>1</v>
      </c>
      <c r="H2219" s="24">
        <v>3451532</v>
      </c>
    </row>
    <row r="2220" spans="1:8" x14ac:dyDescent="0.2">
      <c r="A2220" s="21" t="s">
        <v>2273</v>
      </c>
      <c r="B2220" s="22">
        <v>19</v>
      </c>
      <c r="C2220" s="22">
        <v>16261946</v>
      </c>
      <c r="F2220" s="23" t="s">
        <v>975</v>
      </c>
      <c r="G2220" s="24">
        <v>3</v>
      </c>
      <c r="H2220" s="24">
        <v>1461362</v>
      </c>
    </row>
    <row r="2221" spans="1:8" x14ac:dyDescent="0.2">
      <c r="A2221" s="21" t="s">
        <v>2274</v>
      </c>
      <c r="B2221" s="25">
        <v>0</v>
      </c>
      <c r="C2221" s="25">
        <v>0</v>
      </c>
      <c r="F2221" s="23" t="s">
        <v>977</v>
      </c>
      <c r="G2221" s="24">
        <v>1</v>
      </c>
      <c r="H2221" s="24">
        <v>8212122</v>
      </c>
    </row>
    <row r="2222" spans="1:8" x14ac:dyDescent="0.2">
      <c r="A2222" s="21" t="s">
        <v>2275</v>
      </c>
      <c r="B2222" s="25">
        <v>0</v>
      </c>
      <c r="C2222" s="25">
        <v>0</v>
      </c>
      <c r="F2222" s="23" t="s">
        <v>979</v>
      </c>
      <c r="G2222" s="24">
        <v>2</v>
      </c>
      <c r="H2222" s="24">
        <v>2803446</v>
      </c>
    </row>
    <row r="2223" spans="1:8" x14ac:dyDescent="0.2">
      <c r="A2223" s="21" t="s">
        <v>2276</v>
      </c>
      <c r="B2223" s="25">
        <v>0</v>
      </c>
      <c r="C2223" s="25">
        <v>0</v>
      </c>
      <c r="F2223" s="23" t="s">
        <v>980</v>
      </c>
      <c r="G2223" s="24">
        <v>11</v>
      </c>
      <c r="H2223" s="24">
        <v>22922667</v>
      </c>
    </row>
    <row r="2224" spans="1:8" x14ac:dyDescent="0.2">
      <c r="A2224" s="21" t="s">
        <v>2277</v>
      </c>
      <c r="B2224" s="25">
        <v>0</v>
      </c>
      <c r="C2224" s="25">
        <v>0</v>
      </c>
      <c r="F2224" s="23" t="s">
        <v>981</v>
      </c>
      <c r="G2224" s="24">
        <v>1</v>
      </c>
      <c r="H2224" s="24">
        <v>1350000</v>
      </c>
    </row>
    <row r="2225" spans="1:8" x14ac:dyDescent="0.2">
      <c r="A2225" s="21" t="s">
        <v>2278</v>
      </c>
      <c r="B2225" s="25">
        <v>0</v>
      </c>
      <c r="C2225" s="25">
        <v>0</v>
      </c>
      <c r="F2225" s="23" t="s">
        <v>982</v>
      </c>
      <c r="G2225" s="24">
        <v>13</v>
      </c>
      <c r="H2225" s="24">
        <v>15858344</v>
      </c>
    </row>
    <row r="2226" spans="1:8" x14ac:dyDescent="0.2">
      <c r="A2226" s="21" t="s">
        <v>2279</v>
      </c>
      <c r="B2226" s="25">
        <v>0</v>
      </c>
      <c r="C2226" s="25">
        <v>0</v>
      </c>
      <c r="F2226" s="23" t="s">
        <v>983</v>
      </c>
      <c r="G2226" s="24">
        <v>2</v>
      </c>
      <c r="H2226" s="24">
        <v>14727273</v>
      </c>
    </row>
    <row r="2227" spans="1:8" x14ac:dyDescent="0.2">
      <c r="A2227" s="21" t="s">
        <v>2280</v>
      </c>
      <c r="B2227" s="25">
        <v>0</v>
      </c>
      <c r="C2227" s="25">
        <v>0</v>
      </c>
      <c r="F2227" s="23" t="s">
        <v>984</v>
      </c>
      <c r="G2227" s="24">
        <v>2</v>
      </c>
      <c r="H2227" s="24">
        <v>9287879</v>
      </c>
    </row>
    <row r="2228" spans="1:8" x14ac:dyDescent="0.2">
      <c r="A2228" s="21" t="s">
        <v>2281</v>
      </c>
      <c r="B2228" s="25">
        <v>0</v>
      </c>
      <c r="C2228" s="25">
        <v>0</v>
      </c>
      <c r="F2228" s="23" t="s">
        <v>985</v>
      </c>
      <c r="G2228" s="24">
        <v>88</v>
      </c>
      <c r="H2228" s="24">
        <v>407941188</v>
      </c>
    </row>
    <row r="2229" spans="1:8" x14ac:dyDescent="0.2">
      <c r="A2229" s="21" t="s">
        <v>2282</v>
      </c>
      <c r="B2229" s="25">
        <v>0</v>
      </c>
      <c r="C2229" s="25">
        <v>0</v>
      </c>
      <c r="F2229" s="23" t="s">
        <v>986</v>
      </c>
      <c r="G2229" s="24">
        <v>2</v>
      </c>
      <c r="H2229" s="24">
        <v>23288634</v>
      </c>
    </row>
    <row r="2230" spans="1:8" x14ac:dyDescent="0.2">
      <c r="A2230" s="21" t="s">
        <v>2283</v>
      </c>
      <c r="B2230" s="25">
        <v>0</v>
      </c>
      <c r="C2230" s="25">
        <v>0</v>
      </c>
      <c r="F2230" s="23" t="s">
        <v>988</v>
      </c>
      <c r="G2230" s="24">
        <v>1</v>
      </c>
      <c r="H2230" s="24">
        <v>9500000</v>
      </c>
    </row>
    <row r="2231" spans="1:8" x14ac:dyDescent="0.2">
      <c r="A2231" s="21" t="s">
        <v>3928</v>
      </c>
      <c r="B2231" s="25">
        <v>0</v>
      </c>
      <c r="C2231" s="25">
        <v>0</v>
      </c>
      <c r="F2231" s="23" t="s">
        <v>989</v>
      </c>
      <c r="G2231" s="24">
        <v>2</v>
      </c>
      <c r="H2231" s="24">
        <v>21363636</v>
      </c>
    </row>
    <row r="2232" spans="1:8" x14ac:dyDescent="0.2">
      <c r="A2232" s="21" t="s">
        <v>2285</v>
      </c>
      <c r="B2232" s="25">
        <v>0</v>
      </c>
      <c r="C2232" s="25">
        <v>0</v>
      </c>
      <c r="F2232" s="23" t="s">
        <v>990</v>
      </c>
      <c r="G2232" s="24">
        <v>1</v>
      </c>
      <c r="H2232" s="24">
        <v>9730000</v>
      </c>
    </row>
    <row r="2233" spans="1:8" x14ac:dyDescent="0.2">
      <c r="A2233" s="21" t="s">
        <v>2286</v>
      </c>
      <c r="B2233" s="25">
        <v>0</v>
      </c>
      <c r="C2233" s="25">
        <v>0</v>
      </c>
      <c r="F2233" s="23" t="s">
        <v>992</v>
      </c>
      <c r="G2233" s="24">
        <v>3</v>
      </c>
      <c r="H2233" s="24">
        <v>37500000</v>
      </c>
    </row>
    <row r="2234" spans="1:8" x14ac:dyDescent="0.2">
      <c r="A2234" s="21" t="s">
        <v>2287</v>
      </c>
      <c r="B2234" s="25">
        <v>0</v>
      </c>
      <c r="C2234" s="25">
        <v>0</v>
      </c>
      <c r="F2234" s="23" t="s">
        <v>994</v>
      </c>
      <c r="G2234" s="24">
        <v>2</v>
      </c>
      <c r="H2234" s="24">
        <v>20160000</v>
      </c>
    </row>
    <row r="2235" spans="1:8" x14ac:dyDescent="0.2">
      <c r="A2235" s="21" t="s">
        <v>2288</v>
      </c>
      <c r="B2235" s="25">
        <v>0</v>
      </c>
      <c r="C2235" s="25">
        <v>0</v>
      </c>
      <c r="F2235" s="23" t="s">
        <v>996</v>
      </c>
      <c r="G2235" s="24">
        <v>58</v>
      </c>
      <c r="H2235" s="24">
        <v>38361298</v>
      </c>
    </row>
    <row r="2236" spans="1:8" x14ac:dyDescent="0.2">
      <c r="A2236" s="21" t="s">
        <v>2289</v>
      </c>
      <c r="B2236" s="25">
        <v>0</v>
      </c>
      <c r="C2236" s="25">
        <v>0</v>
      </c>
      <c r="F2236" s="23" t="s">
        <v>3929</v>
      </c>
      <c r="G2236" s="24">
        <v>3</v>
      </c>
      <c r="H2236" s="24">
        <v>39818181</v>
      </c>
    </row>
    <row r="2237" spans="1:8" x14ac:dyDescent="0.2">
      <c r="A2237" s="21" t="s">
        <v>2290</v>
      </c>
      <c r="B2237" s="25">
        <v>0</v>
      </c>
      <c r="C2237" s="25">
        <v>0</v>
      </c>
      <c r="F2237" s="23" t="s">
        <v>3930</v>
      </c>
      <c r="G2237" s="24">
        <v>1</v>
      </c>
      <c r="H2237" s="24">
        <v>16181818</v>
      </c>
    </row>
    <row r="2238" spans="1:8" x14ac:dyDescent="0.2">
      <c r="A2238" s="21" t="s">
        <v>2291</v>
      </c>
      <c r="B2238" s="25">
        <v>0</v>
      </c>
      <c r="C2238" s="25">
        <v>0</v>
      </c>
      <c r="F2238" s="23" t="s">
        <v>3931</v>
      </c>
      <c r="G2238" s="24">
        <v>1</v>
      </c>
      <c r="H2238" s="24">
        <v>16895455</v>
      </c>
    </row>
    <row r="2239" spans="1:8" x14ac:dyDescent="0.2">
      <c r="A2239" s="21" t="s">
        <v>2292</v>
      </c>
      <c r="B2239" s="25">
        <v>0</v>
      </c>
      <c r="C2239" s="25">
        <v>0</v>
      </c>
      <c r="F2239" s="23" t="s">
        <v>3932</v>
      </c>
      <c r="G2239" s="24">
        <v>1</v>
      </c>
      <c r="H2239" s="24">
        <v>16072727</v>
      </c>
    </row>
    <row r="2240" spans="1:8" x14ac:dyDescent="0.2">
      <c r="A2240" s="21" t="s">
        <v>3933</v>
      </c>
      <c r="B2240" s="25">
        <v>0</v>
      </c>
      <c r="C2240" s="25">
        <v>0</v>
      </c>
      <c r="F2240" s="23" t="s">
        <v>3934</v>
      </c>
      <c r="G2240" s="24">
        <v>1</v>
      </c>
      <c r="H2240" s="24">
        <v>18868182</v>
      </c>
    </row>
    <row r="2241" spans="1:8" x14ac:dyDescent="0.2">
      <c r="A2241" s="21" t="s">
        <v>2293</v>
      </c>
      <c r="B2241" s="25">
        <v>0</v>
      </c>
      <c r="C2241" s="25">
        <v>0</v>
      </c>
      <c r="F2241" s="23" t="s">
        <v>3935</v>
      </c>
      <c r="G2241" s="24">
        <v>1</v>
      </c>
      <c r="H2241" s="24">
        <v>16727273</v>
      </c>
    </row>
    <row r="2242" spans="1:8" x14ac:dyDescent="0.2">
      <c r="A2242" s="21" t="s">
        <v>2294</v>
      </c>
      <c r="B2242" s="25">
        <v>0</v>
      </c>
      <c r="C2242" s="25">
        <v>0</v>
      </c>
      <c r="F2242" s="23" t="s">
        <v>3936</v>
      </c>
      <c r="G2242" s="24">
        <v>1</v>
      </c>
      <c r="H2242" s="24">
        <v>16227273</v>
      </c>
    </row>
    <row r="2243" spans="1:8" x14ac:dyDescent="0.2">
      <c r="A2243" s="21" t="s">
        <v>2295</v>
      </c>
      <c r="B2243" s="25">
        <v>0</v>
      </c>
      <c r="C2243" s="25">
        <v>0</v>
      </c>
      <c r="F2243" s="23" t="s">
        <v>3937</v>
      </c>
      <c r="G2243" s="24">
        <v>1</v>
      </c>
      <c r="H2243" s="24">
        <v>15390909</v>
      </c>
    </row>
    <row r="2244" spans="1:8" x14ac:dyDescent="0.2">
      <c r="A2244" s="21" t="s">
        <v>2296</v>
      </c>
      <c r="B2244" s="22">
        <v>9</v>
      </c>
      <c r="C2244" s="22">
        <v>41870450</v>
      </c>
      <c r="F2244" s="23" t="s">
        <v>3938</v>
      </c>
      <c r="G2244" s="24">
        <v>2</v>
      </c>
      <c r="H2244" s="24">
        <v>38890909</v>
      </c>
    </row>
    <row r="2245" spans="1:8" x14ac:dyDescent="0.2">
      <c r="A2245" s="21" t="s">
        <v>2297</v>
      </c>
      <c r="B2245" s="25">
        <v>0</v>
      </c>
      <c r="C2245" s="25">
        <v>0</v>
      </c>
      <c r="F2245" s="23" t="s">
        <v>3939</v>
      </c>
      <c r="G2245" s="24">
        <v>1</v>
      </c>
      <c r="H2245" s="24">
        <v>19636364</v>
      </c>
    </row>
    <row r="2246" spans="1:8" x14ac:dyDescent="0.2">
      <c r="A2246" s="21" t="s">
        <v>2298</v>
      </c>
      <c r="B2246" s="25">
        <v>0</v>
      </c>
      <c r="C2246" s="25">
        <v>0</v>
      </c>
      <c r="F2246" s="23" t="s">
        <v>1007</v>
      </c>
      <c r="G2246" s="24">
        <v>2</v>
      </c>
      <c r="H2246" s="24">
        <v>31072727</v>
      </c>
    </row>
    <row r="2247" spans="1:8" x14ac:dyDescent="0.2">
      <c r="A2247" s="21" t="s">
        <v>3940</v>
      </c>
      <c r="B2247" s="25">
        <v>0</v>
      </c>
      <c r="C2247" s="25">
        <v>0</v>
      </c>
      <c r="F2247" s="23" t="s">
        <v>1008</v>
      </c>
      <c r="G2247" s="24">
        <v>1</v>
      </c>
      <c r="H2247" s="24">
        <v>12727272</v>
      </c>
    </row>
    <row r="2248" spans="1:8" x14ac:dyDescent="0.2">
      <c r="A2248" s="21" t="s">
        <v>2299</v>
      </c>
      <c r="B2248" s="22">
        <v>1</v>
      </c>
      <c r="C2248" s="22">
        <v>5072727</v>
      </c>
      <c r="F2248" s="23" t="s">
        <v>3941</v>
      </c>
      <c r="G2248" s="24">
        <v>2</v>
      </c>
      <c r="H2248" s="24">
        <v>34181818</v>
      </c>
    </row>
    <row r="2249" spans="1:8" x14ac:dyDescent="0.2">
      <c r="A2249" s="21" t="s">
        <v>2300</v>
      </c>
      <c r="B2249" s="25">
        <v>0</v>
      </c>
      <c r="C2249" s="25">
        <v>0</v>
      </c>
      <c r="F2249" s="23" t="s">
        <v>1010</v>
      </c>
      <c r="G2249" s="24">
        <v>9</v>
      </c>
      <c r="H2249" s="24">
        <v>104664335</v>
      </c>
    </row>
    <row r="2250" spans="1:8" x14ac:dyDescent="0.2">
      <c r="A2250" s="21" t="s">
        <v>2301</v>
      </c>
      <c r="B2250" s="25">
        <v>0</v>
      </c>
      <c r="C2250" s="25">
        <v>0</v>
      </c>
      <c r="F2250" s="23" t="s">
        <v>3942</v>
      </c>
      <c r="G2250" s="24">
        <v>1</v>
      </c>
      <c r="H2250" s="24">
        <v>17090909</v>
      </c>
    </row>
    <row r="2251" spans="1:8" x14ac:dyDescent="0.2">
      <c r="A2251" s="21" t="s">
        <v>2302</v>
      </c>
      <c r="B2251" s="25">
        <v>0</v>
      </c>
      <c r="C2251" s="25">
        <v>0</v>
      </c>
      <c r="F2251" s="23" t="s">
        <v>3943</v>
      </c>
      <c r="G2251" s="24">
        <v>2</v>
      </c>
      <c r="H2251" s="24">
        <v>21729091</v>
      </c>
    </row>
    <row r="2252" spans="1:8" x14ac:dyDescent="0.2">
      <c r="A2252" s="21" t="s">
        <v>2303</v>
      </c>
      <c r="B2252" s="22">
        <v>1091</v>
      </c>
      <c r="C2252" s="22">
        <v>21133555</v>
      </c>
      <c r="F2252" s="23" t="s">
        <v>3944</v>
      </c>
      <c r="G2252" s="24">
        <v>1</v>
      </c>
      <c r="H2252" s="24">
        <v>17272727</v>
      </c>
    </row>
    <row r="2253" spans="1:8" x14ac:dyDescent="0.2">
      <c r="A2253" s="21" t="s">
        <v>2304</v>
      </c>
      <c r="B2253" s="22">
        <v>5</v>
      </c>
      <c r="C2253" s="22">
        <v>8045455</v>
      </c>
      <c r="F2253" s="23" t="s">
        <v>3945</v>
      </c>
      <c r="G2253" s="24">
        <v>3</v>
      </c>
      <c r="H2253" s="24">
        <v>44454545</v>
      </c>
    </row>
    <row r="2254" spans="1:8" x14ac:dyDescent="0.2">
      <c r="A2254" s="21" t="s">
        <v>2305</v>
      </c>
      <c r="B2254" s="25">
        <v>0</v>
      </c>
      <c r="C2254" s="25">
        <v>0</v>
      </c>
      <c r="F2254" s="23" t="s">
        <v>3946</v>
      </c>
      <c r="G2254" s="24">
        <v>1</v>
      </c>
      <c r="H2254" s="24">
        <v>20090909</v>
      </c>
    </row>
    <row r="2255" spans="1:8" x14ac:dyDescent="0.2">
      <c r="A2255" s="21" t="s">
        <v>2306</v>
      </c>
      <c r="B2255" s="25">
        <v>0</v>
      </c>
      <c r="C2255" s="25">
        <v>0</v>
      </c>
      <c r="F2255" s="23" t="s">
        <v>3947</v>
      </c>
      <c r="G2255" s="24">
        <v>5</v>
      </c>
      <c r="H2255" s="24">
        <v>86909091</v>
      </c>
    </row>
    <row r="2256" spans="1:8" x14ac:dyDescent="0.2">
      <c r="A2256" s="21" t="s">
        <v>2307</v>
      </c>
      <c r="B2256" s="25">
        <v>0</v>
      </c>
      <c r="C2256" s="25">
        <v>0</v>
      </c>
      <c r="F2256" s="23" t="s">
        <v>3948</v>
      </c>
      <c r="G2256" s="24">
        <v>1</v>
      </c>
      <c r="H2256" s="24">
        <v>11818182</v>
      </c>
    </row>
    <row r="2257" spans="1:8" x14ac:dyDescent="0.2">
      <c r="A2257" s="21" t="s">
        <v>2308</v>
      </c>
      <c r="B2257" s="25">
        <v>0</v>
      </c>
      <c r="C2257" s="25">
        <v>0</v>
      </c>
      <c r="F2257" s="23" t="s">
        <v>1018</v>
      </c>
      <c r="G2257" s="24">
        <v>2</v>
      </c>
      <c r="H2257" s="24">
        <v>32909091</v>
      </c>
    </row>
    <row r="2258" spans="1:8" x14ac:dyDescent="0.2">
      <c r="A2258" s="21" t="s">
        <v>2309</v>
      </c>
      <c r="B2258" s="25">
        <v>0</v>
      </c>
      <c r="C2258" s="25">
        <v>0</v>
      </c>
      <c r="F2258" s="23" t="s">
        <v>3949</v>
      </c>
      <c r="G2258" s="24">
        <v>2</v>
      </c>
      <c r="H2258" s="24">
        <v>15454545</v>
      </c>
    </row>
    <row r="2259" spans="1:8" x14ac:dyDescent="0.2">
      <c r="A2259" s="21" t="s">
        <v>2310</v>
      </c>
      <c r="B2259" s="25">
        <v>0</v>
      </c>
      <c r="C2259" s="25">
        <v>0</v>
      </c>
      <c r="F2259" s="23" t="s">
        <v>3950</v>
      </c>
      <c r="G2259" s="24">
        <v>1</v>
      </c>
      <c r="H2259" s="24">
        <v>8454545</v>
      </c>
    </row>
    <row r="2260" spans="1:8" x14ac:dyDescent="0.2">
      <c r="A2260" s="21" t="s">
        <v>2311</v>
      </c>
      <c r="B2260" s="25">
        <v>0</v>
      </c>
      <c r="C2260" s="25">
        <v>0</v>
      </c>
      <c r="F2260" s="23" t="s">
        <v>3951</v>
      </c>
      <c r="G2260" s="24">
        <v>12</v>
      </c>
      <c r="H2260" s="24">
        <v>126000001</v>
      </c>
    </row>
    <row r="2261" spans="1:8" x14ac:dyDescent="0.2">
      <c r="A2261" s="21" t="s">
        <v>2312</v>
      </c>
      <c r="B2261" s="25">
        <v>0</v>
      </c>
      <c r="C2261" s="25">
        <v>0</v>
      </c>
      <c r="F2261" s="23" t="s">
        <v>3952</v>
      </c>
      <c r="G2261" s="24">
        <v>2</v>
      </c>
      <c r="H2261" s="24">
        <v>24220000</v>
      </c>
    </row>
    <row r="2262" spans="1:8" x14ac:dyDescent="0.2">
      <c r="A2262" s="21" t="s">
        <v>3953</v>
      </c>
      <c r="B2262" s="25">
        <v>0</v>
      </c>
      <c r="C2262" s="25">
        <v>0</v>
      </c>
      <c r="F2262" s="23" t="s">
        <v>3954</v>
      </c>
      <c r="G2262" s="24">
        <v>2</v>
      </c>
      <c r="H2262" s="24">
        <v>24380000</v>
      </c>
    </row>
    <row r="2263" spans="1:8" x14ac:dyDescent="0.2">
      <c r="A2263" s="21" t="s">
        <v>3955</v>
      </c>
      <c r="B2263" s="25">
        <v>0</v>
      </c>
      <c r="C2263" s="25">
        <v>0</v>
      </c>
      <c r="F2263" s="23" t="s">
        <v>1024</v>
      </c>
      <c r="G2263" s="24">
        <v>7</v>
      </c>
      <c r="H2263" s="24">
        <v>90338182</v>
      </c>
    </row>
    <row r="2264" spans="1:8" x14ac:dyDescent="0.2">
      <c r="A2264" s="21" t="s">
        <v>2313</v>
      </c>
      <c r="B2264" s="25">
        <v>0</v>
      </c>
      <c r="C2264" s="25">
        <v>0</v>
      </c>
      <c r="F2264" s="23" t="s">
        <v>3956</v>
      </c>
      <c r="G2264" s="24">
        <v>1</v>
      </c>
      <c r="H2264" s="24">
        <v>14090909</v>
      </c>
    </row>
    <row r="2265" spans="1:8" x14ac:dyDescent="0.2">
      <c r="A2265" s="21" t="s">
        <v>2314</v>
      </c>
      <c r="B2265" s="25">
        <v>0</v>
      </c>
      <c r="C2265" s="25">
        <v>0</v>
      </c>
      <c r="F2265" s="23" t="s">
        <v>3957</v>
      </c>
      <c r="G2265" s="24">
        <v>2</v>
      </c>
      <c r="H2265" s="24">
        <v>26363637</v>
      </c>
    </row>
    <row r="2266" spans="1:8" x14ac:dyDescent="0.2">
      <c r="A2266" s="21" t="s">
        <v>2315</v>
      </c>
      <c r="B2266" s="25">
        <v>0</v>
      </c>
      <c r="C2266" s="25">
        <v>0</v>
      </c>
      <c r="F2266" s="23" t="s">
        <v>1027</v>
      </c>
      <c r="G2266" s="24">
        <v>4</v>
      </c>
      <c r="H2266" s="24">
        <v>69090909</v>
      </c>
    </row>
    <row r="2267" spans="1:8" x14ac:dyDescent="0.2">
      <c r="A2267" s="21" t="s">
        <v>2316</v>
      </c>
      <c r="B2267" s="25">
        <v>0</v>
      </c>
      <c r="C2267" s="25">
        <v>0</v>
      </c>
      <c r="F2267" s="23" t="s">
        <v>1028</v>
      </c>
      <c r="G2267" s="24">
        <v>1</v>
      </c>
      <c r="H2267" s="24">
        <v>14727272</v>
      </c>
    </row>
    <row r="2268" spans="1:8" x14ac:dyDescent="0.2">
      <c r="A2268" s="21" t="s">
        <v>3958</v>
      </c>
      <c r="B2268" s="25">
        <v>0</v>
      </c>
      <c r="C2268" s="25">
        <v>0</v>
      </c>
      <c r="F2268" s="23" t="s">
        <v>3959</v>
      </c>
      <c r="G2268" s="24">
        <v>4</v>
      </c>
      <c r="H2268" s="24">
        <v>59425456</v>
      </c>
    </row>
    <row r="2269" spans="1:8" x14ac:dyDescent="0.2">
      <c r="A2269" s="21" t="s">
        <v>2317</v>
      </c>
      <c r="B2269" s="25">
        <v>0</v>
      </c>
      <c r="C2269" s="25">
        <v>0</v>
      </c>
      <c r="F2269" s="23" t="s">
        <v>3960</v>
      </c>
      <c r="G2269" s="24">
        <v>1</v>
      </c>
      <c r="H2269" s="24">
        <v>13636364</v>
      </c>
    </row>
    <row r="2270" spans="1:8" x14ac:dyDescent="0.2">
      <c r="A2270" s="21" t="s">
        <v>2318</v>
      </c>
      <c r="B2270" s="25">
        <v>0</v>
      </c>
      <c r="C2270" s="25">
        <v>0</v>
      </c>
      <c r="F2270" s="23" t="s">
        <v>3961</v>
      </c>
      <c r="G2270" s="24">
        <v>1</v>
      </c>
      <c r="H2270" s="24">
        <v>16909091</v>
      </c>
    </row>
    <row r="2271" spans="1:8" x14ac:dyDescent="0.2">
      <c r="A2271" s="21" t="s">
        <v>2319</v>
      </c>
      <c r="B2271" s="25">
        <v>0</v>
      </c>
      <c r="C2271" s="25">
        <v>0</v>
      </c>
      <c r="F2271" s="23" t="s">
        <v>3962</v>
      </c>
      <c r="G2271" s="24">
        <v>1</v>
      </c>
      <c r="H2271" s="24">
        <v>15000000</v>
      </c>
    </row>
    <row r="2272" spans="1:8" x14ac:dyDescent="0.2">
      <c r="A2272" s="21" t="s">
        <v>3963</v>
      </c>
      <c r="B2272" s="25">
        <v>0</v>
      </c>
      <c r="C2272" s="25">
        <v>0</v>
      </c>
      <c r="F2272" s="23" t="s">
        <v>3964</v>
      </c>
      <c r="G2272" s="24">
        <v>2</v>
      </c>
      <c r="H2272" s="24">
        <v>30000000</v>
      </c>
    </row>
    <row r="2273" spans="1:8" x14ac:dyDescent="0.2">
      <c r="A2273" s="21" t="s">
        <v>2320</v>
      </c>
      <c r="B2273" s="25">
        <v>0</v>
      </c>
      <c r="C2273" s="25">
        <v>0</v>
      </c>
      <c r="F2273" s="23" t="s">
        <v>3965</v>
      </c>
      <c r="G2273" s="24">
        <v>3</v>
      </c>
      <c r="H2273" s="24">
        <v>57218182</v>
      </c>
    </row>
    <row r="2274" spans="1:8" x14ac:dyDescent="0.2">
      <c r="A2274" s="21" t="s">
        <v>2321</v>
      </c>
      <c r="B2274" s="25">
        <v>0</v>
      </c>
      <c r="C2274" s="25">
        <v>0</v>
      </c>
      <c r="F2274" s="23" t="s">
        <v>1035</v>
      </c>
      <c r="G2274" s="24">
        <v>1</v>
      </c>
      <c r="H2274" s="24">
        <v>13988521</v>
      </c>
    </row>
    <row r="2275" spans="1:8" x14ac:dyDescent="0.2">
      <c r="A2275" s="21" t="s">
        <v>2322</v>
      </c>
      <c r="B2275" s="25">
        <v>0</v>
      </c>
      <c r="C2275" s="25">
        <v>0</v>
      </c>
      <c r="F2275" s="23" t="s">
        <v>1036</v>
      </c>
      <c r="G2275" s="24">
        <v>2</v>
      </c>
      <c r="H2275" s="24">
        <v>26727272</v>
      </c>
    </row>
    <row r="2276" spans="1:8" x14ac:dyDescent="0.2">
      <c r="A2276" s="21" t="s">
        <v>2323</v>
      </c>
      <c r="B2276" s="25">
        <v>0</v>
      </c>
      <c r="C2276" s="25">
        <v>0</v>
      </c>
      <c r="F2276" s="23" t="s">
        <v>1037</v>
      </c>
      <c r="G2276" s="24">
        <v>4</v>
      </c>
      <c r="H2276" s="24">
        <v>63600000</v>
      </c>
    </row>
    <row r="2277" spans="1:8" x14ac:dyDescent="0.2">
      <c r="A2277" s="21" t="s">
        <v>2324</v>
      </c>
      <c r="B2277" s="25">
        <v>0</v>
      </c>
      <c r="C2277" s="25">
        <v>0</v>
      </c>
      <c r="F2277" s="23" t="s">
        <v>3966</v>
      </c>
      <c r="G2277" s="24">
        <v>1</v>
      </c>
      <c r="H2277" s="24">
        <v>15618182</v>
      </c>
    </row>
    <row r="2278" spans="1:8" x14ac:dyDescent="0.2">
      <c r="A2278" s="21" t="s">
        <v>2325</v>
      </c>
      <c r="B2278" s="25">
        <v>0</v>
      </c>
      <c r="C2278" s="25">
        <v>0</v>
      </c>
      <c r="F2278" s="23" t="s">
        <v>3967</v>
      </c>
      <c r="G2278" s="24">
        <v>1</v>
      </c>
      <c r="H2278" s="24">
        <v>15590909</v>
      </c>
    </row>
    <row r="2279" spans="1:8" x14ac:dyDescent="0.2">
      <c r="A2279" s="21" t="s">
        <v>2326</v>
      </c>
      <c r="B2279" s="25">
        <v>0</v>
      </c>
      <c r="C2279" s="25">
        <v>0</v>
      </c>
      <c r="F2279" s="23" t="s">
        <v>3968</v>
      </c>
      <c r="G2279" s="24">
        <v>2</v>
      </c>
      <c r="H2279" s="24">
        <v>37545454</v>
      </c>
    </row>
    <row r="2280" spans="1:8" x14ac:dyDescent="0.2">
      <c r="A2280" s="21" t="s">
        <v>2327</v>
      </c>
      <c r="B2280" s="25">
        <v>0</v>
      </c>
      <c r="C2280" s="25">
        <v>0</v>
      </c>
      <c r="F2280" s="23" t="s">
        <v>1041</v>
      </c>
      <c r="G2280" s="24">
        <v>4</v>
      </c>
      <c r="H2280" s="24">
        <v>62181818</v>
      </c>
    </row>
    <row r="2281" spans="1:8" x14ac:dyDescent="0.2">
      <c r="A2281" s="21" t="s">
        <v>2328</v>
      </c>
      <c r="B2281" s="25">
        <v>0</v>
      </c>
      <c r="C2281" s="25">
        <v>0</v>
      </c>
      <c r="F2281" s="23" t="s">
        <v>3969</v>
      </c>
      <c r="G2281" s="24">
        <v>1</v>
      </c>
      <c r="H2281" s="24">
        <v>17272727</v>
      </c>
    </row>
    <row r="2282" spans="1:8" x14ac:dyDescent="0.2">
      <c r="A2282" s="21" t="s">
        <v>2329</v>
      </c>
      <c r="B2282" s="25">
        <v>0</v>
      </c>
      <c r="C2282" s="25">
        <v>0</v>
      </c>
      <c r="F2282" s="23" t="s">
        <v>1043</v>
      </c>
      <c r="G2282" s="24">
        <v>1</v>
      </c>
      <c r="H2282" s="24">
        <v>18599455</v>
      </c>
    </row>
    <row r="2283" spans="1:8" x14ac:dyDescent="0.2">
      <c r="A2283" s="21" t="s">
        <v>2330</v>
      </c>
      <c r="B2283" s="25">
        <v>0</v>
      </c>
      <c r="C2283" s="25">
        <v>0</v>
      </c>
      <c r="F2283" s="23" t="s">
        <v>3970</v>
      </c>
      <c r="G2283" s="24">
        <v>1</v>
      </c>
      <c r="H2283" s="24">
        <v>20136364</v>
      </c>
    </row>
    <row r="2284" spans="1:8" x14ac:dyDescent="0.2">
      <c r="A2284" s="21" t="s">
        <v>2331</v>
      </c>
      <c r="B2284" s="22">
        <v>2</v>
      </c>
      <c r="C2284" s="22">
        <v>26866667</v>
      </c>
      <c r="F2284" s="23" t="s">
        <v>1045</v>
      </c>
      <c r="G2284" s="24">
        <v>2</v>
      </c>
      <c r="H2284" s="24">
        <v>23981818</v>
      </c>
    </row>
    <row r="2285" spans="1:8" x14ac:dyDescent="0.2">
      <c r="A2285" s="21" t="s">
        <v>2332</v>
      </c>
      <c r="B2285" s="25">
        <v>0</v>
      </c>
      <c r="C2285" s="25">
        <v>0</v>
      </c>
      <c r="F2285" s="23" t="s">
        <v>1046</v>
      </c>
      <c r="G2285" s="24">
        <v>2</v>
      </c>
      <c r="H2285" s="24">
        <v>19818182</v>
      </c>
    </row>
    <row r="2286" spans="1:8" x14ac:dyDescent="0.2">
      <c r="A2286" s="21" t="s">
        <v>2333</v>
      </c>
      <c r="B2286" s="25">
        <v>0</v>
      </c>
      <c r="C2286" s="25">
        <v>0</v>
      </c>
      <c r="F2286" s="23" t="s">
        <v>3971</v>
      </c>
      <c r="G2286" s="24">
        <v>1</v>
      </c>
      <c r="H2286" s="24">
        <v>16590909</v>
      </c>
    </row>
    <row r="2287" spans="1:8" x14ac:dyDescent="0.2">
      <c r="A2287" s="21" t="s">
        <v>2334</v>
      </c>
      <c r="B2287" s="25">
        <v>0</v>
      </c>
      <c r="C2287" s="25">
        <v>0</v>
      </c>
      <c r="F2287" s="23" t="s">
        <v>3972</v>
      </c>
      <c r="G2287" s="24">
        <v>3</v>
      </c>
      <c r="H2287" s="24">
        <v>46636364</v>
      </c>
    </row>
    <row r="2288" spans="1:8" x14ac:dyDescent="0.2">
      <c r="A2288" s="21" t="s">
        <v>2335</v>
      </c>
      <c r="B2288" s="25">
        <v>0</v>
      </c>
      <c r="C2288" s="25">
        <v>0</v>
      </c>
      <c r="F2288" s="23" t="s">
        <v>3973</v>
      </c>
      <c r="G2288" s="24">
        <v>5</v>
      </c>
      <c r="H2288" s="24">
        <v>75000000</v>
      </c>
    </row>
    <row r="2289" spans="1:8" x14ac:dyDescent="0.2">
      <c r="A2289" s="21" t="s">
        <v>2336</v>
      </c>
      <c r="B2289" s="25">
        <v>0</v>
      </c>
      <c r="C2289" s="25">
        <v>0</v>
      </c>
      <c r="F2289" s="23" t="s">
        <v>3974</v>
      </c>
      <c r="G2289" s="24">
        <v>1</v>
      </c>
      <c r="H2289" s="24">
        <v>19727273</v>
      </c>
    </row>
    <row r="2290" spans="1:8" x14ac:dyDescent="0.2">
      <c r="A2290" s="21" t="s">
        <v>2337</v>
      </c>
      <c r="B2290" s="25">
        <v>0</v>
      </c>
      <c r="C2290" s="25">
        <v>0</v>
      </c>
      <c r="F2290" s="23" t="s">
        <v>3975</v>
      </c>
      <c r="G2290" s="24">
        <v>5</v>
      </c>
      <c r="H2290" s="24">
        <v>47140910</v>
      </c>
    </row>
    <row r="2291" spans="1:8" x14ac:dyDescent="0.2">
      <c r="A2291" s="21" t="s">
        <v>2338</v>
      </c>
      <c r="B2291" s="25">
        <v>0</v>
      </c>
      <c r="C2291" s="25">
        <v>0</v>
      </c>
      <c r="F2291" s="23" t="s">
        <v>3976</v>
      </c>
      <c r="G2291" s="24">
        <v>1</v>
      </c>
      <c r="H2291" s="24">
        <v>12265450</v>
      </c>
    </row>
    <row r="2292" spans="1:8" x14ac:dyDescent="0.2">
      <c r="A2292" s="21" t="s">
        <v>2339</v>
      </c>
      <c r="B2292" s="25">
        <v>0</v>
      </c>
      <c r="C2292" s="25">
        <v>0</v>
      </c>
      <c r="F2292" s="23" t="s">
        <v>3977</v>
      </c>
      <c r="G2292" s="24">
        <v>4</v>
      </c>
      <c r="H2292" s="24">
        <v>29049089</v>
      </c>
    </row>
    <row r="2293" spans="1:8" x14ac:dyDescent="0.2">
      <c r="A2293" s="21" t="s">
        <v>2340</v>
      </c>
      <c r="B2293" s="25">
        <v>0</v>
      </c>
      <c r="C2293" s="25">
        <v>0</v>
      </c>
      <c r="F2293" s="23" t="s">
        <v>3978</v>
      </c>
      <c r="G2293" s="24">
        <v>6</v>
      </c>
      <c r="H2293" s="24">
        <v>96233766</v>
      </c>
    </row>
    <row r="2294" spans="1:8" x14ac:dyDescent="0.2">
      <c r="A2294" s="21" t="s">
        <v>2341</v>
      </c>
      <c r="B2294" s="25">
        <v>0</v>
      </c>
      <c r="C2294" s="25">
        <v>0</v>
      </c>
      <c r="F2294" s="23" t="s">
        <v>3979</v>
      </c>
      <c r="G2294" s="24">
        <v>1</v>
      </c>
      <c r="H2294" s="24">
        <v>18527272</v>
      </c>
    </row>
    <row r="2295" spans="1:8" x14ac:dyDescent="0.2">
      <c r="A2295" s="21" t="s">
        <v>2342</v>
      </c>
      <c r="B2295" s="25">
        <v>0</v>
      </c>
      <c r="C2295" s="25">
        <v>0</v>
      </c>
      <c r="F2295" s="23" t="s">
        <v>1056</v>
      </c>
      <c r="G2295" s="24">
        <v>11</v>
      </c>
      <c r="H2295" s="24">
        <v>120634919</v>
      </c>
    </row>
    <row r="2296" spans="1:8" x14ac:dyDescent="0.2">
      <c r="A2296" s="21" t="s">
        <v>2343</v>
      </c>
      <c r="B2296" s="25">
        <v>0</v>
      </c>
      <c r="C2296" s="25">
        <v>0</v>
      </c>
      <c r="F2296" s="23" t="s">
        <v>1057</v>
      </c>
      <c r="G2296" s="24">
        <v>1</v>
      </c>
      <c r="H2296" s="24">
        <v>7764545</v>
      </c>
    </row>
    <row r="2297" spans="1:8" x14ac:dyDescent="0.2">
      <c r="A2297" s="21" t="s">
        <v>2344</v>
      </c>
      <c r="B2297" s="25">
        <v>0</v>
      </c>
      <c r="C2297" s="25">
        <v>0</v>
      </c>
      <c r="F2297" s="23" t="s">
        <v>1058</v>
      </c>
      <c r="G2297" s="24">
        <v>2</v>
      </c>
      <c r="H2297" s="24">
        <v>23979545</v>
      </c>
    </row>
    <row r="2298" spans="1:8" x14ac:dyDescent="0.2">
      <c r="A2298" s="21" t="s">
        <v>2345</v>
      </c>
      <c r="B2298" s="25">
        <v>0</v>
      </c>
      <c r="C2298" s="25">
        <v>0</v>
      </c>
      <c r="F2298" s="23" t="s">
        <v>1059</v>
      </c>
      <c r="G2298" s="24">
        <v>3</v>
      </c>
      <c r="H2298" s="24">
        <v>34707818</v>
      </c>
    </row>
    <row r="2299" spans="1:8" x14ac:dyDescent="0.2">
      <c r="A2299" s="21" t="s">
        <v>2346</v>
      </c>
      <c r="B2299" s="25">
        <v>0</v>
      </c>
      <c r="C2299" s="25">
        <v>0</v>
      </c>
      <c r="F2299" s="23" t="s">
        <v>1060</v>
      </c>
      <c r="G2299" s="24">
        <v>3</v>
      </c>
      <c r="H2299" s="24">
        <v>54113352</v>
      </c>
    </row>
    <row r="2300" spans="1:8" x14ac:dyDescent="0.2">
      <c r="A2300" s="21" t="s">
        <v>2347</v>
      </c>
      <c r="B2300" s="25">
        <v>0</v>
      </c>
      <c r="C2300" s="25">
        <v>0</v>
      </c>
      <c r="F2300" s="23" t="s">
        <v>1061</v>
      </c>
      <c r="G2300" s="24">
        <v>1</v>
      </c>
      <c r="H2300" s="24">
        <v>20615909</v>
      </c>
    </row>
    <row r="2301" spans="1:8" x14ac:dyDescent="0.2">
      <c r="A2301" s="21" t="s">
        <v>2348</v>
      </c>
      <c r="B2301" s="25">
        <v>0</v>
      </c>
      <c r="C2301" s="25">
        <v>0</v>
      </c>
      <c r="F2301" s="23" t="s">
        <v>3980</v>
      </c>
      <c r="G2301" s="24">
        <v>3</v>
      </c>
      <c r="H2301" s="24">
        <v>46145455</v>
      </c>
    </row>
    <row r="2302" spans="1:8" x14ac:dyDescent="0.2">
      <c r="A2302" s="21" t="s">
        <v>2349</v>
      </c>
      <c r="B2302" s="25">
        <v>0</v>
      </c>
      <c r="C2302" s="25">
        <v>0</v>
      </c>
      <c r="F2302" s="23" t="s">
        <v>3981</v>
      </c>
      <c r="G2302" s="24">
        <v>2</v>
      </c>
      <c r="H2302" s="24">
        <v>26072728</v>
      </c>
    </row>
    <row r="2303" spans="1:8" x14ac:dyDescent="0.2">
      <c r="A2303" s="21" t="s">
        <v>220</v>
      </c>
      <c r="B2303" s="25">
        <v>0</v>
      </c>
      <c r="C2303" s="25">
        <v>0</v>
      </c>
      <c r="F2303" s="23" t="s">
        <v>3982</v>
      </c>
      <c r="G2303" s="24">
        <v>1</v>
      </c>
      <c r="H2303" s="24">
        <v>16045455</v>
      </c>
    </row>
    <row r="2304" spans="1:8" x14ac:dyDescent="0.2">
      <c r="A2304" s="21" t="s">
        <v>2350</v>
      </c>
      <c r="B2304" s="25">
        <v>0</v>
      </c>
      <c r="C2304" s="25">
        <v>0</v>
      </c>
      <c r="F2304" s="23" t="s">
        <v>1065</v>
      </c>
      <c r="G2304" s="24">
        <v>1</v>
      </c>
      <c r="H2304" s="24">
        <v>21090909</v>
      </c>
    </row>
    <row r="2305" spans="1:8" x14ac:dyDescent="0.2">
      <c r="A2305" s="21" t="s">
        <v>2351</v>
      </c>
      <c r="B2305" s="25">
        <v>0</v>
      </c>
      <c r="C2305" s="25">
        <v>0</v>
      </c>
      <c r="F2305" s="23" t="s">
        <v>1066</v>
      </c>
      <c r="G2305" s="24">
        <v>1</v>
      </c>
      <c r="H2305" s="24">
        <v>15768484</v>
      </c>
    </row>
    <row r="2306" spans="1:8" x14ac:dyDescent="0.2">
      <c r="A2306" s="21" t="s">
        <v>2352</v>
      </c>
      <c r="B2306" s="25">
        <v>0</v>
      </c>
      <c r="C2306" s="25">
        <v>0</v>
      </c>
      <c r="F2306" s="23" t="s">
        <v>1067</v>
      </c>
      <c r="G2306" s="24">
        <v>2</v>
      </c>
      <c r="H2306" s="24">
        <v>22221819</v>
      </c>
    </row>
    <row r="2307" spans="1:8" x14ac:dyDescent="0.2">
      <c r="A2307" s="21" t="s">
        <v>2353</v>
      </c>
      <c r="B2307" s="25">
        <v>0</v>
      </c>
      <c r="C2307" s="25">
        <v>0</v>
      </c>
      <c r="F2307" s="23" t="s">
        <v>1068</v>
      </c>
      <c r="G2307" s="24">
        <v>1</v>
      </c>
      <c r="H2307" s="24">
        <v>16900000</v>
      </c>
    </row>
    <row r="2308" spans="1:8" x14ac:dyDescent="0.2">
      <c r="A2308" s="21" t="s">
        <v>2354</v>
      </c>
      <c r="B2308" s="25">
        <v>0</v>
      </c>
      <c r="C2308" s="25">
        <v>0</v>
      </c>
      <c r="F2308" s="23" t="s">
        <v>1069</v>
      </c>
      <c r="G2308" s="24">
        <v>1</v>
      </c>
      <c r="H2308" s="24">
        <v>12281818</v>
      </c>
    </row>
    <row r="2309" spans="1:8" x14ac:dyDescent="0.2">
      <c r="A2309" s="21" t="s">
        <v>2355</v>
      </c>
      <c r="B2309" s="25">
        <v>0</v>
      </c>
      <c r="C2309" s="25">
        <v>0</v>
      </c>
      <c r="F2309" s="23" t="s">
        <v>1070</v>
      </c>
      <c r="G2309" s="24">
        <v>1</v>
      </c>
      <c r="H2309" s="24">
        <v>16886532</v>
      </c>
    </row>
    <row r="2310" spans="1:8" x14ac:dyDescent="0.2">
      <c r="A2310" s="21" t="s">
        <v>2356</v>
      </c>
      <c r="B2310" s="25">
        <v>0</v>
      </c>
      <c r="C2310" s="25">
        <v>0</v>
      </c>
      <c r="F2310" s="23" t="s">
        <v>1071</v>
      </c>
      <c r="G2310" s="24">
        <v>4</v>
      </c>
      <c r="H2310" s="24">
        <v>69054544</v>
      </c>
    </row>
    <row r="2311" spans="1:8" x14ac:dyDescent="0.2">
      <c r="A2311" s="21" t="s">
        <v>2357</v>
      </c>
      <c r="B2311" s="25">
        <v>0</v>
      </c>
      <c r="C2311" s="25">
        <v>0</v>
      </c>
      <c r="F2311" s="23" t="s">
        <v>1072</v>
      </c>
      <c r="G2311" s="24">
        <v>1</v>
      </c>
      <c r="H2311" s="24">
        <v>15291818</v>
      </c>
    </row>
    <row r="2312" spans="1:8" x14ac:dyDescent="0.2">
      <c r="A2312" s="21" t="s">
        <v>2358</v>
      </c>
      <c r="B2312" s="25">
        <v>0</v>
      </c>
      <c r="C2312" s="25">
        <v>0</v>
      </c>
      <c r="F2312" s="23" t="s">
        <v>3983</v>
      </c>
      <c r="G2312" s="24">
        <v>2</v>
      </c>
      <c r="H2312" s="24">
        <v>31533333</v>
      </c>
    </row>
    <row r="2313" spans="1:8" x14ac:dyDescent="0.2">
      <c r="A2313" s="21" t="s">
        <v>2359</v>
      </c>
      <c r="B2313" s="25">
        <v>0</v>
      </c>
      <c r="C2313" s="25">
        <v>0</v>
      </c>
      <c r="F2313" s="23" t="s">
        <v>1074</v>
      </c>
      <c r="G2313" s="24">
        <v>14</v>
      </c>
      <c r="H2313" s="24">
        <v>196193183</v>
      </c>
    </row>
    <row r="2314" spans="1:8" x14ac:dyDescent="0.2">
      <c r="A2314" s="21" t="s">
        <v>2360</v>
      </c>
      <c r="B2314" s="25">
        <v>0</v>
      </c>
      <c r="C2314" s="25">
        <v>0</v>
      </c>
      <c r="F2314" s="23" t="s">
        <v>1075</v>
      </c>
      <c r="G2314" s="24">
        <v>1</v>
      </c>
      <c r="H2314" s="24">
        <v>17590909</v>
      </c>
    </row>
    <row r="2315" spans="1:8" x14ac:dyDescent="0.2">
      <c r="A2315" s="21" t="s">
        <v>2361</v>
      </c>
      <c r="B2315" s="25">
        <v>0</v>
      </c>
      <c r="C2315" s="25">
        <v>0</v>
      </c>
      <c r="F2315" s="23" t="s">
        <v>1076</v>
      </c>
      <c r="G2315" s="24">
        <v>2</v>
      </c>
      <c r="H2315" s="24">
        <v>19101890</v>
      </c>
    </row>
    <row r="2316" spans="1:8" x14ac:dyDescent="0.2">
      <c r="A2316" s="21" t="s">
        <v>2362</v>
      </c>
      <c r="B2316" s="25">
        <v>0</v>
      </c>
      <c r="C2316" s="25">
        <v>0</v>
      </c>
      <c r="F2316" s="23" t="s">
        <v>1077</v>
      </c>
      <c r="G2316" s="24">
        <v>10</v>
      </c>
      <c r="H2316" s="24">
        <v>154545455</v>
      </c>
    </row>
    <row r="2317" spans="1:8" x14ac:dyDescent="0.2">
      <c r="A2317" s="21" t="s">
        <v>2363</v>
      </c>
      <c r="B2317" s="25">
        <v>0</v>
      </c>
      <c r="C2317" s="25">
        <v>0</v>
      </c>
      <c r="F2317" s="23" t="s">
        <v>3984</v>
      </c>
      <c r="G2317" s="24">
        <v>1</v>
      </c>
      <c r="H2317" s="24">
        <v>22636364</v>
      </c>
    </row>
    <row r="2318" spans="1:8" x14ac:dyDescent="0.2">
      <c r="A2318" s="21" t="s">
        <v>2364</v>
      </c>
      <c r="B2318" s="25">
        <v>0</v>
      </c>
      <c r="C2318" s="25">
        <v>0</v>
      </c>
      <c r="F2318" s="23" t="s">
        <v>1079</v>
      </c>
      <c r="G2318" s="24">
        <v>12</v>
      </c>
      <c r="H2318" s="24">
        <v>122181821</v>
      </c>
    </row>
    <row r="2319" spans="1:8" x14ac:dyDescent="0.2">
      <c r="A2319" s="21" t="s">
        <v>2365</v>
      </c>
      <c r="B2319" s="25">
        <v>0</v>
      </c>
      <c r="C2319" s="25">
        <v>0</v>
      </c>
      <c r="F2319" s="23" t="s">
        <v>1080</v>
      </c>
      <c r="G2319" s="24">
        <v>1</v>
      </c>
      <c r="H2319" s="24">
        <v>17363637</v>
      </c>
    </row>
    <row r="2320" spans="1:8" x14ac:dyDescent="0.2">
      <c r="A2320" s="21" t="s">
        <v>2366</v>
      </c>
      <c r="B2320" s="25">
        <v>0</v>
      </c>
      <c r="C2320" s="25">
        <v>0</v>
      </c>
      <c r="F2320" s="23" t="s">
        <v>1081</v>
      </c>
      <c r="G2320" s="24">
        <v>359</v>
      </c>
      <c r="H2320" s="24">
        <v>1564654603</v>
      </c>
    </row>
    <row r="2321" spans="1:8" x14ac:dyDescent="0.2">
      <c r="A2321" s="21" t="s">
        <v>2367</v>
      </c>
      <c r="B2321" s="25">
        <v>0</v>
      </c>
      <c r="C2321" s="25">
        <v>0</v>
      </c>
      <c r="F2321" s="23" t="s">
        <v>1082</v>
      </c>
      <c r="G2321" s="24">
        <v>4</v>
      </c>
      <c r="H2321" s="24">
        <v>51122994</v>
      </c>
    </row>
    <row r="2322" spans="1:8" x14ac:dyDescent="0.2">
      <c r="A2322" s="21" t="s">
        <v>2368</v>
      </c>
      <c r="B2322" s="25">
        <v>0</v>
      </c>
      <c r="C2322" s="25">
        <v>0</v>
      </c>
      <c r="F2322" s="23" t="s">
        <v>3985</v>
      </c>
      <c r="G2322" s="24">
        <v>126</v>
      </c>
      <c r="H2322" s="24">
        <v>1116911510</v>
      </c>
    </row>
    <row r="2323" spans="1:8" x14ac:dyDescent="0.2">
      <c r="A2323" s="21" t="s">
        <v>2369</v>
      </c>
      <c r="B2323" s="25">
        <v>0</v>
      </c>
      <c r="C2323" s="25">
        <v>0</v>
      </c>
      <c r="F2323" s="23" t="s">
        <v>3986</v>
      </c>
      <c r="G2323" s="24">
        <v>1</v>
      </c>
      <c r="H2323" s="24">
        <v>15909091</v>
      </c>
    </row>
    <row r="2324" spans="1:8" x14ac:dyDescent="0.2">
      <c r="A2324" s="21" t="s">
        <v>2370</v>
      </c>
      <c r="B2324" s="25">
        <v>0</v>
      </c>
      <c r="C2324" s="25">
        <v>0</v>
      </c>
      <c r="F2324" s="23" t="s">
        <v>1085</v>
      </c>
      <c r="G2324" s="24">
        <v>3</v>
      </c>
      <c r="H2324" s="24">
        <v>31390910</v>
      </c>
    </row>
    <row r="2325" spans="1:8" x14ac:dyDescent="0.2">
      <c r="A2325" s="21" t="s">
        <v>2371</v>
      </c>
      <c r="B2325" s="25">
        <v>0</v>
      </c>
      <c r="C2325" s="25">
        <v>0</v>
      </c>
      <c r="F2325" s="23" t="s">
        <v>1086</v>
      </c>
      <c r="G2325" s="24">
        <v>1</v>
      </c>
      <c r="H2325" s="24">
        <v>290000</v>
      </c>
    </row>
    <row r="2326" spans="1:8" x14ac:dyDescent="0.2">
      <c r="A2326" s="21" t="s">
        <v>2372</v>
      </c>
      <c r="B2326" s="25">
        <v>0</v>
      </c>
      <c r="C2326" s="25">
        <v>0</v>
      </c>
      <c r="F2326" s="23" t="s">
        <v>1087</v>
      </c>
      <c r="G2326" s="24">
        <v>1</v>
      </c>
      <c r="H2326" s="24">
        <v>460000</v>
      </c>
    </row>
    <row r="2327" spans="1:8" x14ac:dyDescent="0.2">
      <c r="A2327" s="21" t="s">
        <v>2373</v>
      </c>
      <c r="B2327" s="25">
        <v>0</v>
      </c>
      <c r="C2327" s="25">
        <v>0</v>
      </c>
      <c r="F2327" s="23" t="s">
        <v>1088</v>
      </c>
      <c r="G2327" s="24">
        <v>4</v>
      </c>
      <c r="H2327" s="24">
        <v>800000</v>
      </c>
    </row>
    <row r="2328" spans="1:8" x14ac:dyDescent="0.2">
      <c r="A2328" s="21" t="s">
        <v>2374</v>
      </c>
      <c r="B2328" s="25">
        <v>0</v>
      </c>
      <c r="C2328" s="25">
        <v>0</v>
      </c>
      <c r="F2328" s="23" t="s">
        <v>1089</v>
      </c>
      <c r="G2328" s="24">
        <v>12</v>
      </c>
      <c r="H2328" s="24">
        <v>652500</v>
      </c>
    </row>
    <row r="2329" spans="1:8" x14ac:dyDescent="0.2">
      <c r="A2329" s="21" t="s">
        <v>2375</v>
      </c>
      <c r="B2329" s="25">
        <v>0</v>
      </c>
      <c r="C2329" s="25">
        <v>0</v>
      </c>
      <c r="F2329" s="23" t="s">
        <v>1090</v>
      </c>
      <c r="G2329" s="24">
        <v>2</v>
      </c>
      <c r="H2329" s="24">
        <v>250908</v>
      </c>
    </row>
    <row r="2330" spans="1:8" x14ac:dyDescent="0.2">
      <c r="A2330" s="21" t="s">
        <v>2376</v>
      </c>
      <c r="B2330" s="25">
        <v>0</v>
      </c>
      <c r="C2330" s="25">
        <v>0</v>
      </c>
      <c r="F2330" s="23" t="s">
        <v>1091</v>
      </c>
      <c r="G2330" s="24">
        <v>16</v>
      </c>
      <c r="H2330" s="24">
        <v>2033135</v>
      </c>
    </row>
    <row r="2331" spans="1:8" x14ac:dyDescent="0.2">
      <c r="A2331" s="21" t="s">
        <v>2377</v>
      </c>
      <c r="B2331" s="25">
        <v>0</v>
      </c>
      <c r="C2331" s="25">
        <v>0</v>
      </c>
      <c r="F2331" s="23" t="s">
        <v>1092</v>
      </c>
      <c r="G2331" s="24">
        <v>3</v>
      </c>
      <c r="H2331" s="24">
        <v>376362</v>
      </c>
    </row>
    <row r="2332" spans="1:8" x14ac:dyDescent="0.2">
      <c r="A2332" s="21" t="s">
        <v>3987</v>
      </c>
      <c r="B2332" s="25">
        <v>0</v>
      </c>
      <c r="C2332" s="25">
        <v>0</v>
      </c>
      <c r="F2332" s="23" t="s">
        <v>1093</v>
      </c>
      <c r="G2332" s="24">
        <v>2</v>
      </c>
      <c r="H2332" s="24">
        <v>1133333</v>
      </c>
    </row>
    <row r="2333" spans="1:8" x14ac:dyDescent="0.2">
      <c r="A2333" s="21" t="s">
        <v>2378</v>
      </c>
      <c r="B2333" s="25">
        <v>0</v>
      </c>
      <c r="C2333" s="25">
        <v>0</v>
      </c>
      <c r="F2333" s="23" t="s">
        <v>1094</v>
      </c>
      <c r="G2333" s="24">
        <v>20</v>
      </c>
      <c r="H2333" s="24">
        <v>5280000</v>
      </c>
    </row>
    <row r="2334" spans="1:8" x14ac:dyDescent="0.2">
      <c r="A2334" s="21" t="s">
        <v>2379</v>
      </c>
      <c r="B2334" s="25">
        <v>0</v>
      </c>
      <c r="C2334" s="25">
        <v>0</v>
      </c>
      <c r="F2334" s="23" t="s">
        <v>1095</v>
      </c>
      <c r="G2334" s="24">
        <v>50</v>
      </c>
      <c r="H2334" s="24">
        <v>909100</v>
      </c>
    </row>
    <row r="2335" spans="1:8" x14ac:dyDescent="0.2">
      <c r="A2335" s="21" t="s">
        <v>2380</v>
      </c>
      <c r="B2335" s="25">
        <v>0</v>
      </c>
      <c r="C2335" s="25">
        <v>0</v>
      </c>
      <c r="F2335" s="23" t="s">
        <v>1096</v>
      </c>
      <c r="G2335" s="24">
        <v>1</v>
      </c>
      <c r="H2335" s="24">
        <v>1400000</v>
      </c>
    </row>
    <row r="2336" spans="1:8" x14ac:dyDescent="0.2">
      <c r="A2336" s="21" t="s">
        <v>2381</v>
      </c>
      <c r="B2336" s="25">
        <v>0</v>
      </c>
      <c r="C2336" s="25">
        <v>0</v>
      </c>
      <c r="F2336" s="23" t="s">
        <v>1097</v>
      </c>
      <c r="G2336" s="24">
        <v>1</v>
      </c>
      <c r="H2336" s="24">
        <v>400000</v>
      </c>
    </row>
    <row r="2337" spans="1:8" x14ac:dyDescent="0.2">
      <c r="A2337" s="21" t="s">
        <v>2382</v>
      </c>
      <c r="B2337" s="25">
        <v>0</v>
      </c>
      <c r="C2337" s="25">
        <v>0</v>
      </c>
      <c r="F2337" s="23" t="s">
        <v>1098</v>
      </c>
      <c r="G2337" s="24">
        <v>140</v>
      </c>
      <c r="H2337" s="24">
        <v>62017130</v>
      </c>
    </row>
    <row r="2338" spans="1:8" x14ac:dyDescent="0.2">
      <c r="A2338" s="21" t="s">
        <v>2383</v>
      </c>
      <c r="B2338" s="25">
        <v>0</v>
      </c>
      <c r="C2338" s="25">
        <v>0</v>
      </c>
      <c r="F2338" s="23" t="s">
        <v>1099</v>
      </c>
      <c r="G2338" s="24">
        <v>3</v>
      </c>
      <c r="H2338" s="24">
        <v>300000</v>
      </c>
    </row>
    <row r="2339" spans="1:8" x14ac:dyDescent="0.2">
      <c r="A2339" s="21" t="s">
        <v>2384</v>
      </c>
      <c r="B2339" s="25">
        <v>0</v>
      </c>
      <c r="C2339" s="25">
        <v>0</v>
      </c>
      <c r="F2339" s="23" t="s">
        <v>1101</v>
      </c>
      <c r="G2339" s="24">
        <v>2</v>
      </c>
      <c r="H2339" s="24">
        <v>3709090</v>
      </c>
    </row>
    <row r="2340" spans="1:8" x14ac:dyDescent="0.2">
      <c r="A2340" s="21" t="s">
        <v>2385</v>
      </c>
      <c r="B2340" s="25">
        <v>0</v>
      </c>
      <c r="C2340" s="25">
        <v>0</v>
      </c>
      <c r="F2340" s="23" t="s">
        <v>1103</v>
      </c>
      <c r="G2340" s="24">
        <v>3</v>
      </c>
      <c r="H2340" s="24">
        <v>2454545</v>
      </c>
    </row>
    <row r="2341" spans="1:8" x14ac:dyDescent="0.2">
      <c r="A2341" s="21" t="s">
        <v>2386</v>
      </c>
      <c r="B2341" s="25">
        <v>0</v>
      </c>
      <c r="C2341" s="25">
        <v>0</v>
      </c>
      <c r="F2341" s="23" t="s">
        <v>1106</v>
      </c>
      <c r="G2341" s="24">
        <v>1</v>
      </c>
      <c r="H2341" s="24">
        <v>654545</v>
      </c>
    </row>
    <row r="2342" spans="1:8" x14ac:dyDescent="0.2">
      <c r="A2342" s="21" t="s">
        <v>2387</v>
      </c>
      <c r="B2342" s="25">
        <v>0</v>
      </c>
      <c r="C2342" s="25">
        <v>0</v>
      </c>
      <c r="F2342" s="23" t="s">
        <v>1107</v>
      </c>
      <c r="G2342" s="24">
        <v>1</v>
      </c>
      <c r="H2342" s="24">
        <v>1454545</v>
      </c>
    </row>
    <row r="2343" spans="1:8" x14ac:dyDescent="0.2">
      <c r="A2343" s="21" t="s">
        <v>2388</v>
      </c>
      <c r="B2343" s="25">
        <v>0</v>
      </c>
      <c r="C2343" s="25">
        <v>0</v>
      </c>
      <c r="F2343" s="23" t="s">
        <v>1109</v>
      </c>
      <c r="G2343" s="24">
        <v>4</v>
      </c>
      <c r="H2343" s="24">
        <v>3919188</v>
      </c>
    </row>
    <row r="2344" spans="1:8" x14ac:dyDescent="0.2">
      <c r="A2344" s="21" t="s">
        <v>2389</v>
      </c>
      <c r="B2344" s="25">
        <v>0</v>
      </c>
      <c r="C2344" s="25">
        <v>0</v>
      </c>
      <c r="F2344" s="23" t="s">
        <v>1110</v>
      </c>
      <c r="G2344" s="24">
        <v>1</v>
      </c>
      <c r="H2344" s="24">
        <v>1163636</v>
      </c>
    </row>
    <row r="2345" spans="1:8" x14ac:dyDescent="0.2">
      <c r="A2345" s="21" t="s">
        <v>2390</v>
      </c>
      <c r="B2345" s="25">
        <v>0</v>
      </c>
      <c r="C2345" s="25">
        <v>0</v>
      </c>
      <c r="F2345" s="23" t="s">
        <v>1111</v>
      </c>
      <c r="G2345" s="24">
        <v>1</v>
      </c>
      <c r="H2345" s="24">
        <v>230000</v>
      </c>
    </row>
    <row r="2346" spans="1:8" x14ac:dyDescent="0.2">
      <c r="A2346" s="21" t="s">
        <v>2391</v>
      </c>
      <c r="B2346" s="25">
        <v>0</v>
      </c>
      <c r="C2346" s="25">
        <v>0</v>
      </c>
      <c r="F2346" s="23" t="s">
        <v>1112</v>
      </c>
      <c r="G2346" s="24">
        <v>1</v>
      </c>
      <c r="H2346" s="24">
        <v>200000</v>
      </c>
    </row>
    <row r="2347" spans="1:8" x14ac:dyDescent="0.2">
      <c r="A2347" s="21" t="s">
        <v>2392</v>
      </c>
      <c r="B2347" s="25">
        <v>0</v>
      </c>
      <c r="C2347" s="25">
        <v>0</v>
      </c>
      <c r="F2347" s="23" t="s">
        <v>1113</v>
      </c>
      <c r="G2347" s="24">
        <v>1</v>
      </c>
      <c r="H2347" s="24">
        <v>2045455</v>
      </c>
    </row>
    <row r="2348" spans="1:8" x14ac:dyDescent="0.2">
      <c r="A2348" s="21" t="s">
        <v>2393</v>
      </c>
      <c r="B2348" s="25">
        <v>0</v>
      </c>
      <c r="C2348" s="25">
        <v>0</v>
      </c>
      <c r="F2348" s="23" t="s">
        <v>1114</v>
      </c>
      <c r="G2348" s="24">
        <v>43</v>
      </c>
      <c r="H2348" s="24">
        <v>15636348</v>
      </c>
    </row>
    <row r="2349" spans="1:8" x14ac:dyDescent="0.2">
      <c r="A2349" s="21" t="s">
        <v>2394</v>
      </c>
      <c r="B2349" s="25">
        <v>0</v>
      </c>
      <c r="C2349" s="25">
        <v>0</v>
      </c>
      <c r="F2349" s="23" t="s">
        <v>1115</v>
      </c>
      <c r="G2349" s="24">
        <v>21</v>
      </c>
      <c r="H2349" s="24">
        <v>7273507</v>
      </c>
    </row>
    <row r="2350" spans="1:8" x14ac:dyDescent="0.2">
      <c r="A2350" s="21" t="s">
        <v>2395</v>
      </c>
      <c r="B2350" s="25">
        <v>0</v>
      </c>
      <c r="C2350" s="25">
        <v>0</v>
      </c>
      <c r="F2350" s="23" t="s">
        <v>1116</v>
      </c>
      <c r="G2350" s="24">
        <v>7</v>
      </c>
      <c r="H2350" s="24">
        <v>4664544</v>
      </c>
    </row>
    <row r="2351" spans="1:8" x14ac:dyDescent="0.2">
      <c r="A2351" s="21" t="s">
        <v>2396</v>
      </c>
      <c r="B2351" s="25">
        <v>0</v>
      </c>
      <c r="C2351" s="25">
        <v>0</v>
      </c>
      <c r="F2351" s="23" t="s">
        <v>1117</v>
      </c>
      <c r="G2351" s="24">
        <v>6</v>
      </c>
      <c r="H2351" s="24">
        <v>4341818</v>
      </c>
    </row>
    <row r="2352" spans="1:8" x14ac:dyDescent="0.2">
      <c r="A2352" s="21" t="s">
        <v>2397</v>
      </c>
      <c r="B2352" s="25">
        <v>0</v>
      </c>
      <c r="C2352" s="25">
        <v>0</v>
      </c>
      <c r="F2352" s="23" t="s">
        <v>1118</v>
      </c>
      <c r="G2352" s="24">
        <v>1</v>
      </c>
      <c r="H2352" s="24">
        <v>409091</v>
      </c>
    </row>
    <row r="2353" spans="1:8" x14ac:dyDescent="0.2">
      <c r="A2353" s="21" t="s">
        <v>2398</v>
      </c>
      <c r="B2353" s="25">
        <v>0</v>
      </c>
      <c r="C2353" s="25">
        <v>0</v>
      </c>
      <c r="F2353" s="23" t="s">
        <v>1119</v>
      </c>
      <c r="G2353" s="24">
        <v>14</v>
      </c>
      <c r="H2353" s="24">
        <v>4120886</v>
      </c>
    </row>
    <row r="2354" spans="1:8" x14ac:dyDescent="0.2">
      <c r="A2354" s="21" t="s">
        <v>2399</v>
      </c>
      <c r="B2354" s="25">
        <v>0</v>
      </c>
      <c r="C2354" s="25">
        <v>0</v>
      </c>
      <c r="F2354" s="23" t="s">
        <v>1120</v>
      </c>
      <c r="G2354" s="24">
        <v>9</v>
      </c>
      <c r="H2354" s="24">
        <v>3600000</v>
      </c>
    </row>
    <row r="2355" spans="1:8" x14ac:dyDescent="0.2">
      <c r="A2355" s="21" t="s">
        <v>2400</v>
      </c>
      <c r="B2355" s="25">
        <v>0</v>
      </c>
      <c r="C2355" s="25">
        <v>0</v>
      </c>
      <c r="F2355" s="23" t="s">
        <v>1121</v>
      </c>
      <c r="G2355" s="24">
        <v>1</v>
      </c>
      <c r="H2355" s="24">
        <v>445455</v>
      </c>
    </row>
    <row r="2356" spans="1:8" x14ac:dyDescent="0.2">
      <c r="A2356" s="21" t="s">
        <v>2401</v>
      </c>
      <c r="B2356" s="25">
        <v>0</v>
      </c>
      <c r="C2356" s="25">
        <v>0</v>
      </c>
      <c r="F2356" s="23" t="s">
        <v>1122</v>
      </c>
      <c r="G2356" s="24">
        <v>6</v>
      </c>
      <c r="H2356" s="24">
        <v>3436362</v>
      </c>
    </row>
    <row r="2357" spans="1:8" x14ac:dyDescent="0.2">
      <c r="A2357" s="21" t="s">
        <v>2402</v>
      </c>
      <c r="B2357" s="25">
        <v>0</v>
      </c>
      <c r="C2357" s="25">
        <v>0</v>
      </c>
      <c r="F2357" s="23" t="s">
        <v>1123</v>
      </c>
      <c r="G2357" s="24">
        <v>6</v>
      </c>
      <c r="H2357" s="24">
        <v>4314050</v>
      </c>
    </row>
    <row r="2358" spans="1:8" x14ac:dyDescent="0.2">
      <c r="A2358" s="21" t="s">
        <v>2403</v>
      </c>
      <c r="B2358" s="25">
        <v>0</v>
      </c>
      <c r="C2358" s="25">
        <v>0</v>
      </c>
      <c r="F2358" s="23" t="s">
        <v>1125</v>
      </c>
      <c r="G2358" s="24">
        <v>5</v>
      </c>
      <c r="H2358" s="24">
        <v>3897727</v>
      </c>
    </row>
    <row r="2359" spans="1:8" x14ac:dyDescent="0.2">
      <c r="A2359" s="21" t="s">
        <v>2404</v>
      </c>
      <c r="B2359" s="25">
        <v>0</v>
      </c>
      <c r="C2359" s="25">
        <v>0</v>
      </c>
      <c r="F2359" s="23" t="s">
        <v>1126</v>
      </c>
      <c r="G2359" s="24">
        <v>6</v>
      </c>
      <c r="H2359" s="24">
        <v>6974028</v>
      </c>
    </row>
    <row r="2360" spans="1:8" x14ac:dyDescent="0.2">
      <c r="A2360" s="21" t="s">
        <v>2405</v>
      </c>
      <c r="B2360" s="25">
        <v>0</v>
      </c>
      <c r="C2360" s="25">
        <v>0</v>
      </c>
      <c r="F2360" s="23" t="s">
        <v>1127</v>
      </c>
      <c r="G2360" s="24">
        <v>2</v>
      </c>
      <c r="H2360" s="24">
        <v>296364</v>
      </c>
    </row>
    <row r="2361" spans="1:8" x14ac:dyDescent="0.2">
      <c r="A2361" s="21" t="s">
        <v>2406</v>
      </c>
      <c r="B2361" s="25">
        <v>0</v>
      </c>
      <c r="C2361" s="25">
        <v>0</v>
      </c>
      <c r="F2361" s="23" t="s">
        <v>1128</v>
      </c>
      <c r="G2361" s="24">
        <v>2</v>
      </c>
      <c r="H2361" s="24">
        <v>389091</v>
      </c>
    </row>
    <row r="2362" spans="1:8" x14ac:dyDescent="0.2">
      <c r="A2362" s="21" t="s">
        <v>2407</v>
      </c>
      <c r="B2362" s="25">
        <v>0</v>
      </c>
      <c r="C2362" s="25">
        <v>0</v>
      </c>
      <c r="F2362" s="23" t="s">
        <v>1130</v>
      </c>
      <c r="G2362" s="24">
        <v>4</v>
      </c>
      <c r="H2362" s="24">
        <v>527272</v>
      </c>
    </row>
    <row r="2363" spans="1:8" x14ac:dyDescent="0.2">
      <c r="A2363" s="21" t="s">
        <v>2408</v>
      </c>
      <c r="B2363" s="22">
        <v>2</v>
      </c>
      <c r="C2363" s="22">
        <v>752524</v>
      </c>
      <c r="F2363" s="23" t="s">
        <v>1131</v>
      </c>
      <c r="G2363" s="24">
        <v>5</v>
      </c>
      <c r="H2363" s="24">
        <v>896208</v>
      </c>
    </row>
    <row r="2364" spans="1:8" x14ac:dyDescent="0.2">
      <c r="A2364" s="21" t="s">
        <v>2409</v>
      </c>
      <c r="B2364" s="25">
        <v>0</v>
      </c>
      <c r="C2364" s="25">
        <v>0</v>
      </c>
      <c r="F2364" s="23" t="s">
        <v>1132</v>
      </c>
      <c r="G2364" s="24">
        <v>3</v>
      </c>
      <c r="H2364" s="24">
        <v>654549</v>
      </c>
    </row>
    <row r="2365" spans="1:8" x14ac:dyDescent="0.2">
      <c r="A2365" s="21" t="s">
        <v>2410</v>
      </c>
      <c r="B2365" s="25">
        <v>0</v>
      </c>
      <c r="C2365" s="25">
        <v>0</v>
      </c>
      <c r="F2365" s="23" t="s">
        <v>1133</v>
      </c>
      <c r="G2365" s="24">
        <v>6</v>
      </c>
      <c r="H2365" s="24">
        <v>1767487</v>
      </c>
    </row>
    <row r="2366" spans="1:8" x14ac:dyDescent="0.2">
      <c r="A2366" s="21" t="s">
        <v>2411</v>
      </c>
      <c r="B2366" s="25">
        <v>0</v>
      </c>
      <c r="C2366" s="25">
        <v>0</v>
      </c>
      <c r="F2366" s="23" t="s">
        <v>1134</v>
      </c>
      <c r="G2366" s="24">
        <v>1</v>
      </c>
      <c r="H2366" s="24">
        <v>95455</v>
      </c>
    </row>
    <row r="2367" spans="1:8" x14ac:dyDescent="0.2">
      <c r="A2367" s="21" t="s">
        <v>2412</v>
      </c>
      <c r="B2367" s="25">
        <v>0</v>
      </c>
      <c r="C2367" s="25">
        <v>0</v>
      </c>
      <c r="F2367" s="23" t="s">
        <v>1135</v>
      </c>
      <c r="G2367" s="24">
        <v>8</v>
      </c>
      <c r="H2367" s="24">
        <v>1729563</v>
      </c>
    </row>
    <row r="2368" spans="1:8" x14ac:dyDescent="0.2">
      <c r="A2368" s="21" t="s">
        <v>2413</v>
      </c>
      <c r="B2368" s="25">
        <v>0</v>
      </c>
      <c r="C2368" s="25">
        <v>0</v>
      </c>
      <c r="F2368" s="23" t="s">
        <v>1136</v>
      </c>
      <c r="G2368" s="24">
        <v>2</v>
      </c>
      <c r="H2368" s="24">
        <v>561818</v>
      </c>
    </row>
    <row r="2369" spans="1:8" x14ac:dyDescent="0.2">
      <c r="A2369" s="21" t="s">
        <v>2414</v>
      </c>
      <c r="B2369" s="25">
        <v>0</v>
      </c>
      <c r="C2369" s="25">
        <v>0</v>
      </c>
      <c r="F2369" s="23" t="s">
        <v>3988</v>
      </c>
      <c r="G2369" s="24">
        <v>1</v>
      </c>
      <c r="H2369" s="24">
        <v>3205000</v>
      </c>
    </row>
    <row r="2370" spans="1:8" x14ac:dyDescent="0.2">
      <c r="A2370" s="21" t="s">
        <v>2415</v>
      </c>
      <c r="B2370" s="25">
        <v>0</v>
      </c>
      <c r="C2370" s="25">
        <v>0</v>
      </c>
      <c r="F2370" s="23" t="s">
        <v>3989</v>
      </c>
      <c r="G2370" s="24">
        <v>11</v>
      </c>
      <c r="H2370" s="24">
        <v>13888405</v>
      </c>
    </row>
    <row r="2371" spans="1:8" x14ac:dyDescent="0.2">
      <c r="A2371" s="21" t="s">
        <v>2416</v>
      </c>
      <c r="B2371" s="25">
        <v>0</v>
      </c>
      <c r="C2371" s="25">
        <v>0</v>
      </c>
      <c r="F2371" s="23" t="s">
        <v>3990</v>
      </c>
      <c r="G2371" s="24">
        <v>7</v>
      </c>
      <c r="H2371" s="24">
        <v>8488902</v>
      </c>
    </row>
    <row r="2372" spans="1:8" x14ac:dyDescent="0.2">
      <c r="A2372" s="21" t="s">
        <v>2417</v>
      </c>
      <c r="B2372" s="25">
        <v>0</v>
      </c>
      <c r="C2372" s="25">
        <v>0</v>
      </c>
      <c r="F2372" s="23" t="s">
        <v>3991</v>
      </c>
      <c r="G2372" s="24">
        <v>5</v>
      </c>
      <c r="H2372" s="24">
        <v>10022725</v>
      </c>
    </row>
    <row r="2373" spans="1:8" x14ac:dyDescent="0.2">
      <c r="A2373" s="21" t="s">
        <v>2418</v>
      </c>
      <c r="B2373" s="25">
        <v>0</v>
      </c>
      <c r="C2373" s="25">
        <v>0</v>
      </c>
      <c r="F2373" s="23" t="s">
        <v>3992</v>
      </c>
      <c r="G2373" s="24">
        <v>20</v>
      </c>
      <c r="H2373" s="24">
        <v>1727273</v>
      </c>
    </row>
    <row r="2374" spans="1:8" x14ac:dyDescent="0.2">
      <c r="A2374" s="21" t="s">
        <v>2419</v>
      </c>
      <c r="B2374" s="25">
        <v>0</v>
      </c>
      <c r="C2374" s="25">
        <v>0</v>
      </c>
      <c r="F2374" s="23" t="s">
        <v>3993</v>
      </c>
      <c r="G2374" s="24">
        <v>6</v>
      </c>
      <c r="H2374" s="24">
        <v>7835841</v>
      </c>
    </row>
    <row r="2375" spans="1:8" x14ac:dyDescent="0.2">
      <c r="A2375" s="21" t="s">
        <v>3994</v>
      </c>
      <c r="B2375" s="25">
        <v>0</v>
      </c>
      <c r="C2375" s="25">
        <v>0</v>
      </c>
      <c r="F2375" s="23" t="s">
        <v>3995</v>
      </c>
      <c r="G2375" s="24">
        <v>7</v>
      </c>
      <c r="H2375" s="24">
        <v>9141815</v>
      </c>
    </row>
    <row r="2376" spans="1:8" x14ac:dyDescent="0.2">
      <c r="A2376" s="21" t="s">
        <v>2420</v>
      </c>
      <c r="B2376" s="25">
        <v>0</v>
      </c>
      <c r="C2376" s="25">
        <v>0</v>
      </c>
      <c r="F2376" s="23" t="s">
        <v>3996</v>
      </c>
      <c r="G2376" s="24">
        <v>7</v>
      </c>
      <c r="H2376" s="24">
        <v>9141815</v>
      </c>
    </row>
    <row r="2377" spans="1:8" x14ac:dyDescent="0.2">
      <c r="A2377" s="21" t="s">
        <v>2421</v>
      </c>
      <c r="B2377" s="25">
        <v>0</v>
      </c>
      <c r="C2377" s="25">
        <v>0</v>
      </c>
      <c r="F2377" s="23" t="s">
        <v>3997</v>
      </c>
      <c r="G2377" s="24">
        <v>2</v>
      </c>
      <c r="H2377" s="24">
        <v>609091</v>
      </c>
    </row>
    <row r="2378" spans="1:8" x14ac:dyDescent="0.2">
      <c r="A2378" s="21" t="s">
        <v>2422</v>
      </c>
      <c r="B2378" s="25">
        <v>0</v>
      </c>
      <c r="C2378" s="25">
        <v>0</v>
      </c>
      <c r="F2378" s="23" t="s">
        <v>3998</v>
      </c>
      <c r="G2378" s="24">
        <v>117</v>
      </c>
      <c r="H2378" s="24">
        <v>9378515</v>
      </c>
    </row>
    <row r="2379" spans="1:8" x14ac:dyDescent="0.2">
      <c r="A2379" s="21" t="s">
        <v>2423</v>
      </c>
      <c r="B2379" s="25">
        <v>0</v>
      </c>
      <c r="C2379" s="25">
        <v>0</v>
      </c>
      <c r="F2379" s="23" t="s">
        <v>3999</v>
      </c>
      <c r="G2379" s="24">
        <v>96</v>
      </c>
      <c r="H2379" s="24">
        <v>7287273</v>
      </c>
    </row>
    <row r="2380" spans="1:8" x14ac:dyDescent="0.2">
      <c r="A2380" s="21" t="s">
        <v>2424</v>
      </c>
      <c r="B2380" s="25">
        <v>0</v>
      </c>
      <c r="C2380" s="25">
        <v>0</v>
      </c>
      <c r="F2380" s="23" t="s">
        <v>4000</v>
      </c>
      <c r="G2380" s="24">
        <v>34</v>
      </c>
      <c r="H2380" s="24">
        <v>2684668</v>
      </c>
    </row>
    <row r="2381" spans="1:8" x14ac:dyDescent="0.2">
      <c r="A2381" s="21" t="s">
        <v>2425</v>
      </c>
      <c r="B2381" s="25">
        <v>0</v>
      </c>
      <c r="C2381" s="25">
        <v>0</v>
      </c>
      <c r="F2381" s="23" t="s">
        <v>1151</v>
      </c>
      <c r="G2381" s="24">
        <v>1</v>
      </c>
      <c r="H2381" s="24">
        <v>194546</v>
      </c>
    </row>
    <row r="2382" spans="1:8" x14ac:dyDescent="0.2">
      <c r="A2382" s="21" t="s">
        <v>2426</v>
      </c>
      <c r="B2382" s="25">
        <v>0</v>
      </c>
      <c r="C2382" s="25">
        <v>0</v>
      </c>
      <c r="F2382" s="23" t="s">
        <v>1152</v>
      </c>
      <c r="G2382" s="24">
        <v>2</v>
      </c>
      <c r="H2382" s="24">
        <v>618182</v>
      </c>
    </row>
    <row r="2383" spans="1:8" x14ac:dyDescent="0.2">
      <c r="A2383" s="21" t="s">
        <v>147</v>
      </c>
      <c r="B2383" s="25">
        <v>0</v>
      </c>
      <c r="C2383" s="25">
        <v>0</v>
      </c>
      <c r="F2383" s="23" t="s">
        <v>1153</v>
      </c>
      <c r="G2383" s="24">
        <v>5</v>
      </c>
      <c r="H2383" s="24">
        <v>904547</v>
      </c>
    </row>
    <row r="2384" spans="1:8" x14ac:dyDescent="0.2">
      <c r="A2384" s="21" t="s">
        <v>2427</v>
      </c>
      <c r="B2384" s="25">
        <v>0</v>
      </c>
      <c r="C2384" s="25">
        <v>0</v>
      </c>
      <c r="F2384" s="23" t="s">
        <v>4001</v>
      </c>
      <c r="G2384" s="24">
        <v>1</v>
      </c>
      <c r="H2384" s="24">
        <v>1947879</v>
      </c>
    </row>
    <row r="2385" spans="1:8" x14ac:dyDescent="0.2">
      <c r="A2385" s="21" t="s">
        <v>2428</v>
      </c>
      <c r="B2385" s="25">
        <v>0</v>
      </c>
      <c r="C2385" s="25">
        <v>0</v>
      </c>
      <c r="F2385" s="23" t="s">
        <v>4002</v>
      </c>
      <c r="G2385" s="24">
        <v>2</v>
      </c>
      <c r="H2385" s="24">
        <v>2363636</v>
      </c>
    </row>
    <row r="2386" spans="1:8" x14ac:dyDescent="0.2">
      <c r="A2386" s="21" t="s">
        <v>2429</v>
      </c>
      <c r="B2386" s="25">
        <v>0</v>
      </c>
      <c r="C2386" s="25">
        <v>0</v>
      </c>
      <c r="F2386" s="23" t="s">
        <v>1157</v>
      </c>
      <c r="G2386" s="24">
        <v>4</v>
      </c>
      <c r="H2386" s="24">
        <v>4545454</v>
      </c>
    </row>
    <row r="2387" spans="1:8" x14ac:dyDescent="0.2">
      <c r="A2387" s="21" t="s">
        <v>2430</v>
      </c>
      <c r="B2387" s="25">
        <v>0</v>
      </c>
      <c r="C2387" s="25">
        <v>0</v>
      </c>
      <c r="F2387" s="23" t="s">
        <v>1159</v>
      </c>
      <c r="G2387" s="24">
        <v>1</v>
      </c>
      <c r="H2387" s="24">
        <v>4090909</v>
      </c>
    </row>
    <row r="2388" spans="1:8" x14ac:dyDescent="0.2">
      <c r="A2388" s="21" t="s">
        <v>2431</v>
      </c>
      <c r="B2388" s="25">
        <v>0</v>
      </c>
      <c r="C2388" s="25">
        <v>0</v>
      </c>
      <c r="F2388" s="23" t="s">
        <v>4003</v>
      </c>
      <c r="G2388" s="24">
        <v>282</v>
      </c>
      <c r="H2388" s="24">
        <v>129828452</v>
      </c>
    </row>
    <row r="2389" spans="1:8" x14ac:dyDescent="0.2">
      <c r="A2389" s="21" t="s">
        <v>2432</v>
      </c>
      <c r="B2389" s="25">
        <v>0</v>
      </c>
      <c r="C2389" s="25">
        <v>0</v>
      </c>
      <c r="F2389" s="23" t="s">
        <v>1161</v>
      </c>
      <c r="G2389" s="24">
        <v>6</v>
      </c>
      <c r="H2389" s="24">
        <v>12608920</v>
      </c>
    </row>
    <row r="2390" spans="1:8" x14ac:dyDescent="0.2">
      <c r="A2390" s="21" t="s">
        <v>2433</v>
      </c>
      <c r="B2390" s="25">
        <v>0</v>
      </c>
      <c r="C2390" s="25">
        <v>0</v>
      </c>
      <c r="F2390" s="23" t="s">
        <v>1163</v>
      </c>
      <c r="G2390" s="24">
        <v>4</v>
      </c>
      <c r="H2390" s="24">
        <v>3127270</v>
      </c>
    </row>
    <row r="2391" spans="1:8" x14ac:dyDescent="0.2">
      <c r="A2391" s="21" t="s">
        <v>2434</v>
      </c>
      <c r="B2391" s="25">
        <v>0</v>
      </c>
      <c r="C2391" s="25">
        <v>0</v>
      </c>
      <c r="F2391" s="23" t="s">
        <v>1164</v>
      </c>
      <c r="G2391" s="24">
        <v>2</v>
      </c>
      <c r="H2391" s="24">
        <v>2581818</v>
      </c>
    </row>
    <row r="2392" spans="1:8" x14ac:dyDescent="0.2">
      <c r="A2392" s="21" t="s">
        <v>2435</v>
      </c>
      <c r="B2392" s="25">
        <v>0</v>
      </c>
      <c r="C2392" s="25">
        <v>0</v>
      </c>
      <c r="F2392" s="23" t="s">
        <v>1165</v>
      </c>
      <c r="G2392" s="24">
        <v>2</v>
      </c>
      <c r="H2392" s="24">
        <v>4436363</v>
      </c>
    </row>
    <row r="2393" spans="1:8" x14ac:dyDescent="0.2">
      <c r="A2393" s="21" t="s">
        <v>2436</v>
      </c>
      <c r="B2393" s="25">
        <v>0</v>
      </c>
      <c r="C2393" s="25">
        <v>0</v>
      </c>
      <c r="F2393" s="23" t="s">
        <v>4004</v>
      </c>
      <c r="G2393" s="24">
        <v>19</v>
      </c>
      <c r="H2393" s="24">
        <v>6377958</v>
      </c>
    </row>
    <row r="2394" spans="1:8" x14ac:dyDescent="0.2">
      <c r="A2394" s="21" t="s">
        <v>2437</v>
      </c>
      <c r="B2394" s="25">
        <v>0</v>
      </c>
      <c r="C2394" s="25">
        <v>0</v>
      </c>
      <c r="F2394" s="23" t="s">
        <v>4005</v>
      </c>
      <c r="G2394" s="24">
        <v>59</v>
      </c>
      <c r="H2394" s="24">
        <v>4666364</v>
      </c>
    </row>
    <row r="2395" spans="1:8" x14ac:dyDescent="0.2">
      <c r="A2395" s="21" t="s">
        <v>2438</v>
      </c>
      <c r="B2395" s="25">
        <v>0</v>
      </c>
      <c r="C2395" s="25">
        <v>0</v>
      </c>
      <c r="F2395" s="23" t="s">
        <v>4006</v>
      </c>
      <c r="G2395" s="24">
        <v>5</v>
      </c>
      <c r="H2395" s="24">
        <v>5918180</v>
      </c>
    </row>
    <row r="2396" spans="1:8" x14ac:dyDescent="0.2">
      <c r="A2396" s="21" t="s">
        <v>2439</v>
      </c>
      <c r="B2396" s="25">
        <v>0</v>
      </c>
      <c r="C2396" s="25">
        <v>0</v>
      </c>
      <c r="F2396" s="23" t="s">
        <v>4007</v>
      </c>
      <c r="G2396" s="24">
        <v>4</v>
      </c>
      <c r="H2396" s="24">
        <v>4810908</v>
      </c>
    </row>
    <row r="2397" spans="1:8" x14ac:dyDescent="0.2">
      <c r="A2397" s="21" t="s">
        <v>2440</v>
      </c>
      <c r="B2397" s="25">
        <v>0</v>
      </c>
      <c r="C2397" s="25">
        <v>0</v>
      </c>
      <c r="F2397" s="23" t="s">
        <v>4008</v>
      </c>
      <c r="G2397" s="24">
        <v>1</v>
      </c>
      <c r="H2397" s="24">
        <v>2004545</v>
      </c>
    </row>
    <row r="2398" spans="1:8" x14ac:dyDescent="0.2">
      <c r="A2398" s="21" t="s">
        <v>2441</v>
      </c>
      <c r="B2398" s="25">
        <v>0</v>
      </c>
      <c r="C2398" s="25">
        <v>0</v>
      </c>
      <c r="F2398" s="23" t="s">
        <v>4009</v>
      </c>
      <c r="G2398" s="24">
        <v>1</v>
      </c>
      <c r="H2398" s="24">
        <v>2004545</v>
      </c>
    </row>
    <row r="2399" spans="1:8" x14ac:dyDescent="0.2">
      <c r="A2399" s="21" t="s">
        <v>2442</v>
      </c>
      <c r="B2399" s="25">
        <v>0</v>
      </c>
      <c r="C2399" s="25">
        <v>0</v>
      </c>
      <c r="F2399" s="23" t="s">
        <v>4010</v>
      </c>
      <c r="G2399" s="24">
        <v>52</v>
      </c>
      <c r="H2399" s="24">
        <v>3403636</v>
      </c>
    </row>
    <row r="2400" spans="1:8" x14ac:dyDescent="0.2">
      <c r="A2400" s="21" t="s">
        <v>2443</v>
      </c>
      <c r="B2400" s="25">
        <v>0</v>
      </c>
      <c r="C2400" s="25">
        <v>0</v>
      </c>
      <c r="F2400" s="23" t="s">
        <v>4011</v>
      </c>
      <c r="G2400" s="24">
        <v>1</v>
      </c>
      <c r="H2400" s="24">
        <v>863636</v>
      </c>
    </row>
    <row r="2401" spans="1:8" x14ac:dyDescent="0.2">
      <c r="A2401" s="21" t="s">
        <v>2444</v>
      </c>
      <c r="B2401" s="25">
        <v>0</v>
      </c>
      <c r="C2401" s="25">
        <v>0</v>
      </c>
      <c r="F2401" s="23" t="s">
        <v>4012</v>
      </c>
      <c r="G2401" s="24">
        <v>1</v>
      </c>
      <c r="H2401" s="24">
        <v>1191363</v>
      </c>
    </row>
    <row r="2402" spans="1:8" x14ac:dyDescent="0.2">
      <c r="A2402" s="21" t="s">
        <v>2445</v>
      </c>
      <c r="B2402" s="25">
        <v>0</v>
      </c>
      <c r="C2402" s="25">
        <v>0</v>
      </c>
      <c r="F2402" s="23" t="s">
        <v>4013</v>
      </c>
      <c r="G2402" s="24">
        <v>10</v>
      </c>
      <c r="H2402" s="24">
        <v>11818182</v>
      </c>
    </row>
    <row r="2403" spans="1:8" x14ac:dyDescent="0.2">
      <c r="A2403" s="21" t="s">
        <v>2446</v>
      </c>
      <c r="B2403" s="25">
        <v>0</v>
      </c>
      <c r="C2403" s="25">
        <v>0</v>
      </c>
      <c r="F2403" s="23" t="s">
        <v>4014</v>
      </c>
      <c r="G2403" s="24">
        <v>5</v>
      </c>
      <c r="H2403" s="24">
        <v>7772727</v>
      </c>
    </row>
    <row r="2404" spans="1:8" x14ac:dyDescent="0.2">
      <c r="A2404" s="21" t="s">
        <v>2447</v>
      </c>
      <c r="B2404" s="25">
        <v>0</v>
      </c>
      <c r="C2404" s="25">
        <v>0</v>
      </c>
      <c r="F2404" s="23" t="s">
        <v>4015</v>
      </c>
      <c r="G2404" s="24">
        <v>9</v>
      </c>
      <c r="H2404" s="24">
        <v>10824543</v>
      </c>
    </row>
    <row r="2405" spans="1:8" x14ac:dyDescent="0.2">
      <c r="A2405" s="21" t="s">
        <v>2448</v>
      </c>
      <c r="B2405" s="25">
        <v>0</v>
      </c>
      <c r="C2405" s="25">
        <v>0</v>
      </c>
      <c r="F2405" s="23" t="s">
        <v>4016</v>
      </c>
      <c r="G2405" s="24">
        <v>5</v>
      </c>
      <c r="H2405" s="24">
        <v>6204545</v>
      </c>
    </row>
    <row r="2406" spans="1:8" x14ac:dyDescent="0.2">
      <c r="A2406" s="21" t="s">
        <v>2449</v>
      </c>
      <c r="B2406" s="25">
        <v>0</v>
      </c>
      <c r="C2406" s="25">
        <v>0</v>
      </c>
      <c r="F2406" s="23" t="s">
        <v>4017</v>
      </c>
      <c r="G2406" s="24">
        <v>2</v>
      </c>
      <c r="H2406" s="24">
        <v>1636364</v>
      </c>
    </row>
    <row r="2407" spans="1:8" x14ac:dyDescent="0.2">
      <c r="A2407" s="21" t="s">
        <v>2450</v>
      </c>
      <c r="B2407" s="25">
        <v>0</v>
      </c>
      <c r="C2407" s="25">
        <v>0</v>
      </c>
      <c r="F2407" s="23" t="s">
        <v>4018</v>
      </c>
      <c r="G2407" s="24">
        <v>294</v>
      </c>
      <c r="H2407" s="24">
        <v>17400375</v>
      </c>
    </row>
    <row r="2408" spans="1:8" x14ac:dyDescent="0.2">
      <c r="A2408" s="21" t="s">
        <v>2451</v>
      </c>
      <c r="B2408" s="25">
        <v>0</v>
      </c>
      <c r="C2408" s="25">
        <v>0</v>
      </c>
      <c r="F2408" s="23" t="s">
        <v>1188</v>
      </c>
      <c r="G2408" s="24">
        <v>1</v>
      </c>
      <c r="H2408" s="24">
        <v>4227273</v>
      </c>
    </row>
    <row r="2409" spans="1:8" x14ac:dyDescent="0.2">
      <c r="A2409" s="21" t="s">
        <v>2452</v>
      </c>
      <c r="B2409" s="25">
        <v>0</v>
      </c>
      <c r="C2409" s="25">
        <v>0</v>
      </c>
      <c r="F2409" s="23" t="s">
        <v>1191</v>
      </c>
      <c r="G2409" s="24">
        <v>12</v>
      </c>
      <c r="H2409" s="24">
        <v>6124242</v>
      </c>
    </row>
    <row r="2410" spans="1:8" x14ac:dyDescent="0.2">
      <c r="A2410" s="21" t="s">
        <v>2453</v>
      </c>
      <c r="B2410" s="25">
        <v>0</v>
      </c>
      <c r="C2410" s="25">
        <v>0</v>
      </c>
      <c r="F2410" s="23" t="s">
        <v>1192</v>
      </c>
      <c r="G2410" s="24">
        <v>3</v>
      </c>
      <c r="H2410" s="24">
        <v>1977272</v>
      </c>
    </row>
    <row r="2411" spans="1:8" x14ac:dyDescent="0.2">
      <c r="A2411" s="21" t="s">
        <v>2454</v>
      </c>
      <c r="B2411" s="25">
        <v>0</v>
      </c>
      <c r="C2411" s="25">
        <v>0</v>
      </c>
      <c r="F2411" s="23" t="s">
        <v>1193</v>
      </c>
      <c r="G2411" s="24">
        <v>6</v>
      </c>
      <c r="H2411" s="24">
        <v>5298843</v>
      </c>
    </row>
    <row r="2412" spans="1:8" x14ac:dyDescent="0.2">
      <c r="A2412" s="21" t="s">
        <v>2455</v>
      </c>
      <c r="B2412" s="25">
        <v>0</v>
      </c>
      <c r="C2412" s="25">
        <v>0</v>
      </c>
      <c r="F2412" s="23" t="s">
        <v>1194</v>
      </c>
      <c r="G2412" s="24">
        <v>4</v>
      </c>
      <c r="H2412" s="24">
        <v>4909091</v>
      </c>
    </row>
    <row r="2413" spans="1:8" x14ac:dyDescent="0.2">
      <c r="A2413" s="21" t="s">
        <v>2456</v>
      </c>
      <c r="B2413" s="25">
        <v>0</v>
      </c>
      <c r="C2413" s="25">
        <v>0</v>
      </c>
      <c r="F2413" s="23" t="s">
        <v>1195</v>
      </c>
      <c r="G2413" s="24">
        <v>1</v>
      </c>
      <c r="H2413" s="24">
        <v>2372727</v>
      </c>
    </row>
    <row r="2414" spans="1:8" x14ac:dyDescent="0.2">
      <c r="A2414" s="21" t="s">
        <v>2457</v>
      </c>
      <c r="B2414" s="25">
        <v>0</v>
      </c>
      <c r="C2414" s="25">
        <v>0</v>
      </c>
      <c r="F2414" s="23" t="s">
        <v>1198</v>
      </c>
      <c r="G2414" s="24">
        <v>27</v>
      </c>
      <c r="H2414" s="24">
        <v>30457255</v>
      </c>
    </row>
    <row r="2415" spans="1:8" x14ac:dyDescent="0.2">
      <c r="A2415" s="21" t="s">
        <v>2458</v>
      </c>
      <c r="B2415" s="25">
        <v>0</v>
      </c>
      <c r="C2415" s="25">
        <v>0</v>
      </c>
      <c r="F2415" s="23" t="s">
        <v>4019</v>
      </c>
      <c r="G2415" s="24">
        <v>1</v>
      </c>
      <c r="H2415" s="24">
        <v>2410909</v>
      </c>
    </row>
    <row r="2416" spans="1:8" x14ac:dyDescent="0.2">
      <c r="A2416" s="21" t="s">
        <v>2459</v>
      </c>
      <c r="B2416" s="25">
        <v>0</v>
      </c>
      <c r="C2416" s="25">
        <v>0</v>
      </c>
      <c r="F2416" s="23" t="s">
        <v>4020</v>
      </c>
      <c r="G2416" s="24">
        <v>4</v>
      </c>
      <c r="H2416" s="24">
        <v>8169698</v>
      </c>
    </row>
    <row r="2417" spans="1:8" x14ac:dyDescent="0.2">
      <c r="A2417" s="21" t="s">
        <v>2460</v>
      </c>
      <c r="B2417" s="25">
        <v>0</v>
      </c>
      <c r="C2417" s="25">
        <v>0</v>
      </c>
      <c r="F2417" s="23" t="s">
        <v>4021</v>
      </c>
      <c r="G2417" s="24">
        <v>1</v>
      </c>
      <c r="H2417" s="24">
        <v>1250000</v>
      </c>
    </row>
    <row r="2418" spans="1:8" x14ac:dyDescent="0.2">
      <c r="A2418" s="21" t="s">
        <v>2461</v>
      </c>
      <c r="B2418" s="25">
        <v>0</v>
      </c>
      <c r="C2418" s="25">
        <v>0</v>
      </c>
      <c r="F2418" s="23" t="s">
        <v>1206</v>
      </c>
      <c r="G2418" s="24">
        <v>21</v>
      </c>
      <c r="H2418" s="24">
        <v>6414545</v>
      </c>
    </row>
    <row r="2419" spans="1:8" x14ac:dyDescent="0.2">
      <c r="A2419" s="21" t="s">
        <v>2462</v>
      </c>
      <c r="B2419" s="25">
        <v>0</v>
      </c>
      <c r="C2419" s="25">
        <v>0</v>
      </c>
      <c r="F2419" s="23" t="s">
        <v>1207</v>
      </c>
      <c r="G2419" s="24">
        <v>20</v>
      </c>
      <c r="H2419" s="24">
        <v>363640</v>
      </c>
    </row>
    <row r="2420" spans="1:8" x14ac:dyDescent="0.2">
      <c r="A2420" s="21" t="s">
        <v>2463</v>
      </c>
      <c r="B2420" s="25">
        <v>0</v>
      </c>
      <c r="C2420" s="25">
        <v>0</v>
      </c>
      <c r="F2420" s="23" t="s">
        <v>1208</v>
      </c>
      <c r="G2420" s="24">
        <v>6</v>
      </c>
      <c r="H2420" s="24">
        <v>163800</v>
      </c>
    </row>
    <row r="2421" spans="1:8" x14ac:dyDescent="0.2">
      <c r="A2421" s="21" t="s">
        <v>2464</v>
      </c>
      <c r="B2421" s="25">
        <v>0</v>
      </c>
      <c r="C2421" s="25">
        <v>0</v>
      </c>
      <c r="F2421" s="23" t="s">
        <v>1209</v>
      </c>
      <c r="G2421" s="24">
        <v>4</v>
      </c>
      <c r="H2421" s="24">
        <v>0</v>
      </c>
    </row>
    <row r="2422" spans="1:8" x14ac:dyDescent="0.2">
      <c r="A2422" s="21" t="s">
        <v>2465</v>
      </c>
      <c r="B2422" s="25">
        <v>0</v>
      </c>
      <c r="C2422" s="25">
        <v>0</v>
      </c>
      <c r="F2422" s="23" t="s">
        <v>1210</v>
      </c>
      <c r="G2422" s="24">
        <v>64</v>
      </c>
      <c r="H2422" s="24">
        <v>731438</v>
      </c>
    </row>
    <row r="2423" spans="1:8" x14ac:dyDescent="0.2">
      <c r="A2423" s="21" t="s">
        <v>2466</v>
      </c>
      <c r="B2423" s="25">
        <v>0</v>
      </c>
      <c r="C2423" s="25">
        <v>0</v>
      </c>
      <c r="F2423" s="23" t="s">
        <v>1211</v>
      </c>
      <c r="G2423" s="24">
        <v>30</v>
      </c>
      <c r="H2423" s="24">
        <v>800680</v>
      </c>
    </row>
    <row r="2424" spans="1:8" x14ac:dyDescent="0.2">
      <c r="A2424" s="21" t="s">
        <v>2467</v>
      </c>
      <c r="B2424" s="25">
        <v>0</v>
      </c>
      <c r="C2424" s="25">
        <v>0</v>
      </c>
      <c r="F2424" s="23" t="s">
        <v>1212</v>
      </c>
      <c r="G2424" s="24">
        <v>120</v>
      </c>
      <c r="H2424" s="24">
        <v>632760</v>
      </c>
    </row>
    <row r="2425" spans="1:8" x14ac:dyDescent="0.2">
      <c r="A2425" s="21" t="s">
        <v>2468</v>
      </c>
      <c r="B2425" s="25">
        <v>0</v>
      </c>
      <c r="C2425" s="25">
        <v>0</v>
      </c>
      <c r="F2425" s="23" t="s">
        <v>1213</v>
      </c>
      <c r="G2425" s="24">
        <v>382</v>
      </c>
      <c r="H2425" s="24">
        <v>2097755</v>
      </c>
    </row>
    <row r="2426" spans="1:8" x14ac:dyDescent="0.2">
      <c r="A2426" s="21" t="s">
        <v>2469</v>
      </c>
      <c r="B2426" s="25">
        <v>0</v>
      </c>
      <c r="C2426" s="25">
        <v>0</v>
      </c>
      <c r="F2426" s="23" t="s">
        <v>1214</v>
      </c>
      <c r="G2426" s="24">
        <v>3</v>
      </c>
      <c r="H2426" s="24">
        <v>954546</v>
      </c>
    </row>
    <row r="2427" spans="1:8" x14ac:dyDescent="0.2">
      <c r="A2427" s="21" t="s">
        <v>2470</v>
      </c>
      <c r="B2427" s="25">
        <v>0</v>
      </c>
      <c r="C2427" s="25">
        <v>0</v>
      </c>
      <c r="F2427" s="23" t="s">
        <v>1215</v>
      </c>
      <c r="G2427" s="24">
        <v>2</v>
      </c>
      <c r="H2427" s="24">
        <v>745454</v>
      </c>
    </row>
    <row r="2428" spans="1:8" x14ac:dyDescent="0.2">
      <c r="A2428" s="21" t="s">
        <v>2471</v>
      </c>
      <c r="B2428" s="25">
        <v>0</v>
      </c>
      <c r="C2428" s="25">
        <v>0</v>
      </c>
      <c r="F2428" s="23" t="s">
        <v>1216</v>
      </c>
      <c r="G2428" s="24">
        <v>1</v>
      </c>
      <c r="H2428" s="24">
        <v>950000</v>
      </c>
    </row>
    <row r="2429" spans="1:8" x14ac:dyDescent="0.2">
      <c r="A2429" s="21" t="s">
        <v>2472</v>
      </c>
      <c r="B2429" s="25">
        <v>0</v>
      </c>
      <c r="C2429" s="25">
        <v>0</v>
      </c>
      <c r="F2429" s="23" t="s">
        <v>1218</v>
      </c>
      <c r="G2429" s="24">
        <v>1</v>
      </c>
      <c r="H2429" s="24">
        <v>2870000</v>
      </c>
    </row>
    <row r="2430" spans="1:8" x14ac:dyDescent="0.2">
      <c r="A2430" s="21" t="s">
        <v>2473</v>
      </c>
      <c r="B2430" s="25">
        <v>0</v>
      </c>
      <c r="C2430" s="25">
        <v>0</v>
      </c>
      <c r="F2430" s="23" t="s">
        <v>1219</v>
      </c>
      <c r="G2430" s="24">
        <v>2</v>
      </c>
      <c r="H2430" s="24">
        <v>5670000</v>
      </c>
    </row>
    <row r="2431" spans="1:8" x14ac:dyDescent="0.2">
      <c r="A2431" s="21" t="s">
        <v>2474</v>
      </c>
      <c r="B2431" s="25">
        <v>0</v>
      </c>
      <c r="C2431" s="25">
        <v>0</v>
      </c>
      <c r="F2431" s="23" t="s">
        <v>1220</v>
      </c>
      <c r="G2431" s="24">
        <v>1</v>
      </c>
      <c r="H2431" s="24">
        <v>1270000</v>
      </c>
    </row>
    <row r="2432" spans="1:8" x14ac:dyDescent="0.2">
      <c r="A2432" s="21" t="s">
        <v>2475</v>
      </c>
      <c r="B2432" s="25">
        <v>0</v>
      </c>
      <c r="C2432" s="25">
        <v>0</v>
      </c>
      <c r="F2432" s="23" t="s">
        <v>1221</v>
      </c>
      <c r="G2432" s="24">
        <v>17</v>
      </c>
      <c r="H2432" s="24">
        <v>28492138</v>
      </c>
    </row>
    <row r="2433" spans="1:8" x14ac:dyDescent="0.2">
      <c r="A2433" s="21" t="s">
        <v>2476</v>
      </c>
      <c r="B2433" s="25">
        <v>0</v>
      </c>
      <c r="C2433" s="25">
        <v>0</v>
      </c>
      <c r="F2433" s="23" t="s">
        <v>1222</v>
      </c>
      <c r="G2433" s="24">
        <v>2</v>
      </c>
      <c r="H2433" s="24">
        <v>1993940</v>
      </c>
    </row>
    <row r="2434" spans="1:8" x14ac:dyDescent="0.2">
      <c r="A2434" s="21" t="s">
        <v>2477</v>
      </c>
      <c r="B2434" s="25">
        <v>0</v>
      </c>
      <c r="C2434" s="25">
        <v>0</v>
      </c>
      <c r="F2434" s="23" t="s">
        <v>1223</v>
      </c>
      <c r="G2434" s="24">
        <v>10</v>
      </c>
      <c r="H2434" s="24">
        <v>1090909</v>
      </c>
    </row>
    <row r="2435" spans="1:8" x14ac:dyDescent="0.2">
      <c r="A2435" s="21" t="s">
        <v>2478</v>
      </c>
      <c r="B2435" s="25">
        <v>0</v>
      </c>
      <c r="C2435" s="25">
        <v>0</v>
      </c>
      <c r="F2435" s="23" t="s">
        <v>1224</v>
      </c>
      <c r="G2435" s="24">
        <v>8</v>
      </c>
      <c r="H2435" s="24">
        <v>618182</v>
      </c>
    </row>
    <row r="2436" spans="1:8" x14ac:dyDescent="0.2">
      <c r="A2436" s="21" t="s">
        <v>2479</v>
      </c>
      <c r="B2436" s="25">
        <v>0</v>
      </c>
      <c r="C2436" s="25">
        <v>0</v>
      </c>
      <c r="F2436" s="23" t="s">
        <v>1225</v>
      </c>
      <c r="G2436" s="24">
        <v>4</v>
      </c>
      <c r="H2436" s="24">
        <v>520000</v>
      </c>
    </row>
    <row r="2437" spans="1:8" x14ac:dyDescent="0.2">
      <c r="A2437" s="21" t="s">
        <v>2480</v>
      </c>
      <c r="B2437" s="25">
        <v>0</v>
      </c>
      <c r="C2437" s="25">
        <v>0</v>
      </c>
      <c r="F2437" s="23" t="s">
        <v>1226</v>
      </c>
      <c r="G2437" s="24">
        <v>17</v>
      </c>
      <c r="H2437" s="24">
        <v>1390906</v>
      </c>
    </row>
    <row r="2438" spans="1:8" x14ac:dyDescent="0.2">
      <c r="A2438" s="21" t="s">
        <v>2481</v>
      </c>
      <c r="B2438" s="25">
        <v>0</v>
      </c>
      <c r="C2438" s="25">
        <v>0</v>
      </c>
      <c r="F2438" s="23" t="s">
        <v>1227</v>
      </c>
      <c r="G2438" s="24">
        <v>3</v>
      </c>
      <c r="H2438" s="24">
        <v>1500000</v>
      </c>
    </row>
    <row r="2439" spans="1:8" x14ac:dyDescent="0.2">
      <c r="A2439" s="21" t="s">
        <v>1465</v>
      </c>
      <c r="B2439" s="25">
        <v>0</v>
      </c>
      <c r="C2439" s="25">
        <v>0</v>
      </c>
      <c r="F2439" s="23" t="s">
        <v>1228</v>
      </c>
      <c r="G2439" s="24">
        <v>1</v>
      </c>
      <c r="H2439" s="24">
        <v>650000</v>
      </c>
    </row>
    <row r="2440" spans="1:8" x14ac:dyDescent="0.2">
      <c r="A2440" s="21" t="s">
        <v>2482</v>
      </c>
      <c r="B2440" s="25">
        <v>0</v>
      </c>
      <c r="C2440" s="25">
        <v>0</v>
      </c>
      <c r="F2440" s="23" t="s">
        <v>1229</v>
      </c>
      <c r="G2440" s="24">
        <v>1</v>
      </c>
      <c r="H2440" s="24">
        <v>1945455</v>
      </c>
    </row>
    <row r="2441" spans="1:8" x14ac:dyDescent="0.2">
      <c r="A2441" s="21" t="s">
        <v>2483</v>
      </c>
      <c r="B2441" s="25">
        <v>0</v>
      </c>
      <c r="C2441" s="25">
        <v>0</v>
      </c>
      <c r="F2441" s="23" t="s">
        <v>4022</v>
      </c>
      <c r="G2441" s="24">
        <v>2</v>
      </c>
      <c r="H2441" s="24">
        <v>2363636</v>
      </c>
    </row>
    <row r="2442" spans="1:8" x14ac:dyDescent="0.2">
      <c r="A2442" s="21" t="s">
        <v>2484</v>
      </c>
      <c r="B2442" s="25">
        <v>0</v>
      </c>
      <c r="C2442" s="25">
        <v>0</v>
      </c>
      <c r="F2442" s="23" t="s">
        <v>1232</v>
      </c>
      <c r="G2442" s="24">
        <v>1</v>
      </c>
      <c r="H2442" s="24">
        <v>445455</v>
      </c>
    </row>
    <row r="2443" spans="1:8" x14ac:dyDescent="0.2">
      <c r="A2443" s="21" t="s">
        <v>3698</v>
      </c>
      <c r="B2443" s="25">
        <v>0</v>
      </c>
      <c r="C2443" s="25">
        <v>0</v>
      </c>
      <c r="F2443" s="23" t="s">
        <v>1233</v>
      </c>
      <c r="G2443" s="24">
        <v>1</v>
      </c>
      <c r="H2443" s="24">
        <v>972727</v>
      </c>
    </row>
    <row r="2444" spans="1:8" x14ac:dyDescent="0.2">
      <c r="A2444" s="21" t="s">
        <v>2485</v>
      </c>
      <c r="B2444" s="25">
        <v>0</v>
      </c>
      <c r="C2444" s="25">
        <v>0</v>
      </c>
      <c r="F2444" s="23" t="s">
        <v>1234</v>
      </c>
      <c r="G2444" s="24">
        <v>2</v>
      </c>
      <c r="H2444" s="24">
        <v>1498182</v>
      </c>
    </row>
    <row r="2445" spans="1:8" x14ac:dyDescent="0.2">
      <c r="A2445" s="21" t="s">
        <v>2486</v>
      </c>
      <c r="B2445" s="25">
        <v>0</v>
      </c>
      <c r="C2445" s="25">
        <v>0</v>
      </c>
      <c r="F2445" s="23" t="s">
        <v>1235</v>
      </c>
      <c r="G2445" s="24">
        <v>1</v>
      </c>
      <c r="H2445" s="24">
        <v>387269</v>
      </c>
    </row>
    <row r="2446" spans="1:8" x14ac:dyDescent="0.2">
      <c r="A2446" s="21" t="s">
        <v>2487</v>
      </c>
      <c r="B2446" s="25">
        <v>0</v>
      </c>
      <c r="C2446" s="25">
        <v>0</v>
      </c>
      <c r="F2446" s="23" t="s">
        <v>1236</v>
      </c>
      <c r="G2446" s="24">
        <v>29</v>
      </c>
      <c r="H2446" s="24">
        <v>8485628</v>
      </c>
    </row>
    <row r="2447" spans="1:8" x14ac:dyDescent="0.2">
      <c r="A2447" s="21" t="s">
        <v>2488</v>
      </c>
      <c r="B2447" s="25">
        <v>0</v>
      </c>
      <c r="C2447" s="25">
        <v>0</v>
      </c>
      <c r="F2447" s="23" t="s">
        <v>1237</v>
      </c>
      <c r="G2447" s="24">
        <v>19</v>
      </c>
      <c r="H2447" s="24">
        <v>9522982</v>
      </c>
    </row>
    <row r="2448" spans="1:8" x14ac:dyDescent="0.2">
      <c r="A2448" s="21" t="s">
        <v>2489</v>
      </c>
      <c r="B2448" s="25">
        <v>0</v>
      </c>
      <c r="C2448" s="25">
        <v>0</v>
      </c>
      <c r="F2448" s="23" t="s">
        <v>1238</v>
      </c>
      <c r="G2448" s="24">
        <v>5</v>
      </c>
      <c r="H2448" s="24">
        <v>2587122</v>
      </c>
    </row>
    <row r="2449" spans="1:8" x14ac:dyDescent="0.2">
      <c r="A2449" s="21" t="s">
        <v>2490</v>
      </c>
      <c r="B2449" s="25">
        <v>0</v>
      </c>
      <c r="C2449" s="25">
        <v>0</v>
      </c>
      <c r="F2449" s="23" t="s">
        <v>4023</v>
      </c>
      <c r="G2449" s="24">
        <v>2</v>
      </c>
      <c r="H2449" s="24">
        <v>1610909</v>
      </c>
    </row>
    <row r="2450" spans="1:8" x14ac:dyDescent="0.2">
      <c r="A2450" s="21" t="s">
        <v>2491</v>
      </c>
      <c r="B2450" s="25">
        <v>0</v>
      </c>
      <c r="C2450" s="25">
        <v>0</v>
      </c>
      <c r="F2450" s="23" t="s">
        <v>1240</v>
      </c>
      <c r="G2450" s="24">
        <v>1</v>
      </c>
      <c r="H2450" s="24">
        <v>3500000</v>
      </c>
    </row>
    <row r="2451" spans="1:8" x14ac:dyDescent="0.2">
      <c r="A2451" s="21" t="s">
        <v>2492</v>
      </c>
      <c r="B2451" s="25">
        <v>0</v>
      </c>
      <c r="C2451" s="25">
        <v>0</v>
      </c>
      <c r="F2451" s="23" t="s">
        <v>4024</v>
      </c>
      <c r="G2451" s="24">
        <v>22</v>
      </c>
      <c r="H2451" s="24">
        <v>9149309</v>
      </c>
    </row>
    <row r="2452" spans="1:8" x14ac:dyDescent="0.2">
      <c r="A2452" s="21" t="s">
        <v>4025</v>
      </c>
      <c r="B2452" s="25">
        <v>0</v>
      </c>
      <c r="C2452" s="25">
        <v>0</v>
      </c>
      <c r="F2452" s="23" t="s">
        <v>1242</v>
      </c>
      <c r="G2452" s="24">
        <v>3</v>
      </c>
      <c r="H2452" s="24">
        <v>1627273</v>
      </c>
    </row>
    <row r="2453" spans="1:8" x14ac:dyDescent="0.2">
      <c r="A2453" s="21" t="s">
        <v>2493</v>
      </c>
      <c r="B2453" s="25">
        <v>0</v>
      </c>
      <c r="C2453" s="25">
        <v>0</v>
      </c>
      <c r="F2453" s="23" t="s">
        <v>1243</v>
      </c>
      <c r="G2453" s="24">
        <v>7</v>
      </c>
      <c r="H2453" s="24">
        <v>9118181</v>
      </c>
    </row>
    <row r="2454" spans="1:8" x14ac:dyDescent="0.2">
      <c r="A2454" s="21" t="s">
        <v>2494</v>
      </c>
      <c r="B2454" s="25">
        <v>0</v>
      </c>
      <c r="C2454" s="25">
        <v>0</v>
      </c>
      <c r="F2454" s="23" t="s">
        <v>1244</v>
      </c>
      <c r="G2454" s="24">
        <v>1</v>
      </c>
      <c r="H2454" s="24">
        <v>15909090</v>
      </c>
    </row>
    <row r="2455" spans="1:8" x14ac:dyDescent="0.2">
      <c r="A2455" s="21" t="s">
        <v>2495</v>
      </c>
      <c r="B2455" s="25">
        <v>0</v>
      </c>
      <c r="C2455" s="25">
        <v>0</v>
      </c>
      <c r="F2455" s="23" t="s">
        <v>1245</v>
      </c>
      <c r="G2455" s="24">
        <v>474</v>
      </c>
      <c r="H2455" s="24">
        <v>697368229</v>
      </c>
    </row>
    <row r="2456" spans="1:8" x14ac:dyDescent="0.2">
      <c r="A2456" s="21" t="s">
        <v>2496</v>
      </c>
      <c r="B2456" s="25">
        <v>0</v>
      </c>
      <c r="C2456" s="25">
        <v>0</v>
      </c>
      <c r="F2456" s="23" t="s">
        <v>1246</v>
      </c>
      <c r="G2456" s="24">
        <v>2</v>
      </c>
      <c r="H2456" s="24">
        <v>2945454</v>
      </c>
    </row>
    <row r="2457" spans="1:8" x14ac:dyDescent="0.2">
      <c r="A2457" s="21" t="s">
        <v>4026</v>
      </c>
      <c r="B2457" s="25">
        <v>0</v>
      </c>
      <c r="C2457" s="25">
        <v>0</v>
      </c>
      <c r="F2457" s="23" t="s">
        <v>1247</v>
      </c>
      <c r="G2457" s="24">
        <v>5</v>
      </c>
      <c r="H2457" s="24">
        <v>1772725</v>
      </c>
    </row>
    <row r="2458" spans="1:8" x14ac:dyDescent="0.2">
      <c r="A2458" s="21" t="s">
        <v>2497</v>
      </c>
      <c r="B2458" s="25">
        <v>0</v>
      </c>
      <c r="C2458" s="25">
        <v>0</v>
      </c>
      <c r="F2458" s="23" t="s">
        <v>4027</v>
      </c>
      <c r="G2458" s="24">
        <v>55</v>
      </c>
      <c r="H2458" s="24">
        <v>35120996</v>
      </c>
    </row>
    <row r="2459" spans="1:8" x14ac:dyDescent="0.2">
      <c r="A2459" s="21" t="s">
        <v>2498</v>
      </c>
      <c r="B2459" s="25">
        <v>0</v>
      </c>
      <c r="C2459" s="25">
        <v>0</v>
      </c>
      <c r="F2459" s="23" t="s">
        <v>4028</v>
      </c>
      <c r="G2459" s="24">
        <v>30</v>
      </c>
      <c r="H2459" s="24">
        <v>5471903</v>
      </c>
    </row>
    <row r="2460" spans="1:8" x14ac:dyDescent="0.2">
      <c r="A2460" s="21" t="s">
        <v>4029</v>
      </c>
      <c r="B2460" s="25">
        <v>0</v>
      </c>
      <c r="C2460" s="25">
        <v>0</v>
      </c>
      <c r="F2460" s="23" t="s">
        <v>1251</v>
      </c>
      <c r="G2460" s="24">
        <v>2</v>
      </c>
      <c r="H2460" s="24">
        <v>2090910</v>
      </c>
    </row>
    <row r="2461" spans="1:8" x14ac:dyDescent="0.2">
      <c r="A2461" s="21" t="s">
        <v>4030</v>
      </c>
      <c r="B2461" s="25">
        <v>0</v>
      </c>
      <c r="C2461" s="25">
        <v>0</v>
      </c>
      <c r="F2461" s="23" t="s">
        <v>1252</v>
      </c>
      <c r="G2461" s="24">
        <v>4</v>
      </c>
      <c r="H2461" s="24">
        <v>1454545</v>
      </c>
    </row>
    <row r="2462" spans="1:8" x14ac:dyDescent="0.2">
      <c r="A2462" s="21"/>
      <c r="B2462" s="26"/>
      <c r="C2462" s="26"/>
      <c r="F2462" s="23" t="s">
        <v>1253</v>
      </c>
      <c r="G2462" s="24">
        <v>9</v>
      </c>
      <c r="H2462" s="24">
        <v>6545457</v>
      </c>
    </row>
    <row r="2463" spans="1:8" x14ac:dyDescent="0.2">
      <c r="A2463" s="23"/>
      <c r="B2463" s="27"/>
      <c r="C2463" s="27"/>
      <c r="F2463" s="23" t="s">
        <v>1254</v>
      </c>
      <c r="G2463" s="24">
        <v>2</v>
      </c>
      <c r="H2463" s="24">
        <v>2436364</v>
      </c>
    </row>
    <row r="2464" spans="1:8" x14ac:dyDescent="0.2">
      <c r="A2464" s="23"/>
      <c r="B2464" s="27"/>
      <c r="C2464" s="27"/>
      <c r="F2464" s="23" t="s">
        <v>1255</v>
      </c>
      <c r="G2464" s="24">
        <v>3</v>
      </c>
      <c r="H2464" s="24">
        <v>4418181</v>
      </c>
    </row>
    <row r="2465" spans="1:8" x14ac:dyDescent="0.2">
      <c r="A2465" s="23"/>
      <c r="B2465" s="27"/>
      <c r="C2465" s="27"/>
      <c r="F2465" s="23" t="s">
        <v>1256</v>
      </c>
      <c r="G2465" s="24">
        <v>11</v>
      </c>
      <c r="H2465" s="24">
        <v>19970229</v>
      </c>
    </row>
    <row r="2466" spans="1:8" x14ac:dyDescent="0.2">
      <c r="A2466" s="23"/>
      <c r="B2466" s="27"/>
      <c r="C2466" s="27"/>
      <c r="F2466" s="23" t="s">
        <v>1257</v>
      </c>
      <c r="G2466" s="24">
        <v>4</v>
      </c>
      <c r="H2466" s="24">
        <v>7903031</v>
      </c>
    </row>
    <row r="2467" spans="1:8" x14ac:dyDescent="0.2">
      <c r="A2467" s="23"/>
      <c r="B2467" s="27"/>
      <c r="C2467" s="27"/>
      <c r="F2467" s="23" t="s">
        <v>1258</v>
      </c>
      <c r="G2467" s="24">
        <v>3</v>
      </c>
      <c r="H2467" s="24">
        <v>6576136</v>
      </c>
    </row>
    <row r="2468" spans="1:8" x14ac:dyDescent="0.2">
      <c r="A2468" s="23"/>
      <c r="B2468" s="27"/>
      <c r="C2468" s="27"/>
      <c r="F2468" s="23" t="s">
        <v>1259</v>
      </c>
      <c r="G2468" s="24">
        <v>9</v>
      </c>
      <c r="H2468" s="24">
        <v>7802726</v>
      </c>
    </row>
    <row r="2469" spans="1:8" x14ac:dyDescent="0.2">
      <c r="A2469" s="23"/>
      <c r="B2469" s="27"/>
      <c r="C2469" s="27"/>
      <c r="F2469" s="23" t="s">
        <v>1260</v>
      </c>
      <c r="G2469" s="24">
        <v>5</v>
      </c>
      <c r="H2469" s="24">
        <v>6390909</v>
      </c>
    </row>
    <row r="2470" spans="1:8" x14ac:dyDescent="0.2">
      <c r="A2470" s="23"/>
      <c r="B2470" s="27"/>
      <c r="C2470" s="27"/>
      <c r="F2470" s="23" t="s">
        <v>1261</v>
      </c>
      <c r="G2470" s="24">
        <v>1</v>
      </c>
      <c r="H2470" s="24">
        <v>1472727</v>
      </c>
    </row>
    <row r="2471" spans="1:8" x14ac:dyDescent="0.2">
      <c r="A2471" s="23"/>
      <c r="B2471" s="27"/>
      <c r="C2471" s="27"/>
      <c r="F2471" s="23" t="s">
        <v>1263</v>
      </c>
      <c r="G2471" s="24">
        <v>10</v>
      </c>
      <c r="H2471" s="24">
        <v>5081608</v>
      </c>
    </row>
    <row r="2472" spans="1:8" x14ac:dyDescent="0.2">
      <c r="A2472" s="23"/>
      <c r="B2472" s="27"/>
      <c r="C2472" s="27"/>
      <c r="F2472" s="23" t="s">
        <v>1264</v>
      </c>
      <c r="G2472" s="24">
        <v>2</v>
      </c>
      <c r="H2472" s="24">
        <v>1250000</v>
      </c>
    </row>
    <row r="2473" spans="1:8" x14ac:dyDescent="0.2">
      <c r="A2473" s="23"/>
      <c r="B2473" s="27"/>
      <c r="C2473" s="27"/>
      <c r="F2473" s="23" t="s">
        <v>1265</v>
      </c>
      <c r="G2473" s="24">
        <v>9</v>
      </c>
      <c r="H2473" s="24">
        <v>9984415</v>
      </c>
    </row>
    <row r="2474" spans="1:8" x14ac:dyDescent="0.2">
      <c r="A2474" s="23"/>
      <c r="B2474" s="27"/>
      <c r="C2474" s="27"/>
      <c r="F2474" s="23" t="s">
        <v>1266</v>
      </c>
      <c r="G2474" s="24">
        <v>9</v>
      </c>
      <c r="H2474" s="24">
        <v>5727273</v>
      </c>
    </row>
    <row r="2475" spans="1:8" x14ac:dyDescent="0.2">
      <c r="A2475" s="23"/>
      <c r="B2475" s="27"/>
      <c r="C2475" s="27"/>
      <c r="F2475" s="23" t="s">
        <v>4031</v>
      </c>
      <c r="G2475" s="24">
        <v>6</v>
      </c>
      <c r="H2475" s="24">
        <v>5345455</v>
      </c>
    </row>
    <row r="2476" spans="1:8" x14ac:dyDescent="0.2">
      <c r="A2476" s="23"/>
      <c r="B2476" s="27"/>
      <c r="C2476" s="27"/>
      <c r="F2476" s="23" t="s">
        <v>1268</v>
      </c>
      <c r="G2476" s="24">
        <v>15</v>
      </c>
      <c r="H2476" s="24">
        <v>8659091</v>
      </c>
    </row>
    <row r="2477" spans="1:8" x14ac:dyDescent="0.2">
      <c r="A2477" s="23"/>
      <c r="B2477" s="27"/>
      <c r="C2477" s="27"/>
      <c r="F2477" s="23" t="s">
        <v>4032</v>
      </c>
      <c r="G2477" s="24">
        <v>8</v>
      </c>
      <c r="H2477" s="24">
        <v>8345454</v>
      </c>
    </row>
    <row r="2478" spans="1:8" x14ac:dyDescent="0.2">
      <c r="A2478" s="23"/>
      <c r="B2478" s="27"/>
      <c r="C2478" s="27"/>
      <c r="F2478" s="23" t="s">
        <v>1270</v>
      </c>
      <c r="G2478" s="24">
        <v>1</v>
      </c>
      <c r="H2478" s="24">
        <v>3818181</v>
      </c>
    </row>
    <row r="2479" spans="1:8" x14ac:dyDescent="0.2">
      <c r="A2479" s="23"/>
      <c r="B2479" s="27"/>
      <c r="C2479" s="27"/>
      <c r="F2479" s="23" t="s">
        <v>1271</v>
      </c>
      <c r="G2479" s="24">
        <v>7</v>
      </c>
      <c r="H2479" s="24">
        <v>572726</v>
      </c>
    </row>
    <row r="2480" spans="1:8" x14ac:dyDescent="0.2">
      <c r="A2480" s="23"/>
      <c r="B2480" s="27"/>
      <c r="C2480" s="27"/>
      <c r="F2480" s="23" t="s">
        <v>1272</v>
      </c>
      <c r="G2480" s="24">
        <v>2</v>
      </c>
      <c r="H2480" s="24">
        <v>15900000</v>
      </c>
    </row>
    <row r="2481" spans="1:8" x14ac:dyDescent="0.2">
      <c r="A2481" s="23"/>
      <c r="B2481" s="27"/>
      <c r="C2481" s="27"/>
      <c r="F2481" s="23" t="s">
        <v>1273</v>
      </c>
      <c r="G2481" s="24">
        <v>7</v>
      </c>
      <c r="H2481" s="24">
        <v>1145454</v>
      </c>
    </row>
    <row r="2482" spans="1:8" x14ac:dyDescent="0.2">
      <c r="A2482" s="23"/>
      <c r="B2482" s="27"/>
      <c r="C2482" s="27"/>
      <c r="F2482" s="23" t="s">
        <v>4033</v>
      </c>
      <c r="G2482" s="24">
        <v>4</v>
      </c>
      <c r="H2482" s="24">
        <v>12545454</v>
      </c>
    </row>
    <row r="2483" spans="1:8" x14ac:dyDescent="0.2">
      <c r="A2483" s="23"/>
      <c r="B2483" s="27"/>
      <c r="C2483" s="27"/>
      <c r="F2483" s="23" t="s">
        <v>4034</v>
      </c>
      <c r="G2483" s="24">
        <v>10</v>
      </c>
      <c r="H2483" s="24">
        <v>4063636</v>
      </c>
    </row>
    <row r="2484" spans="1:8" x14ac:dyDescent="0.2">
      <c r="A2484" s="23"/>
      <c r="B2484" s="27"/>
      <c r="C2484" s="27"/>
      <c r="F2484" s="23" t="s">
        <v>1278</v>
      </c>
      <c r="G2484" s="24">
        <v>19</v>
      </c>
      <c r="H2484" s="24">
        <v>6809090</v>
      </c>
    </row>
    <row r="2485" spans="1:8" x14ac:dyDescent="0.2">
      <c r="A2485" s="23"/>
      <c r="B2485" s="27"/>
      <c r="C2485" s="27"/>
      <c r="F2485" s="23" t="s">
        <v>1279</v>
      </c>
      <c r="G2485" s="24">
        <v>13</v>
      </c>
      <c r="H2485" s="24">
        <v>9182727</v>
      </c>
    </row>
    <row r="2486" spans="1:8" x14ac:dyDescent="0.2">
      <c r="A2486" s="23"/>
      <c r="B2486" s="27"/>
      <c r="C2486" s="27"/>
      <c r="F2486" s="23" t="s">
        <v>1280</v>
      </c>
      <c r="G2486" s="24">
        <v>1</v>
      </c>
      <c r="H2486" s="24">
        <v>1522352</v>
      </c>
    </row>
    <row r="2487" spans="1:8" x14ac:dyDescent="0.2">
      <c r="A2487" s="23"/>
      <c r="B2487" s="27"/>
      <c r="C2487" s="27"/>
      <c r="F2487" s="23" t="s">
        <v>1281</v>
      </c>
      <c r="G2487" s="24">
        <v>10</v>
      </c>
      <c r="H2487" s="24">
        <v>2636364</v>
      </c>
    </row>
    <row r="2488" spans="1:8" x14ac:dyDescent="0.2">
      <c r="A2488" s="23"/>
      <c r="B2488" s="27"/>
      <c r="C2488" s="27"/>
      <c r="F2488" s="23" t="s">
        <v>1282</v>
      </c>
      <c r="G2488" s="24">
        <v>2</v>
      </c>
      <c r="H2488" s="24">
        <v>890909</v>
      </c>
    </row>
    <row r="2489" spans="1:8" x14ac:dyDescent="0.2">
      <c r="A2489" s="23"/>
      <c r="B2489" s="27"/>
      <c r="C2489" s="27"/>
      <c r="F2489" s="23" t="s">
        <v>1283</v>
      </c>
      <c r="G2489" s="24">
        <v>2</v>
      </c>
      <c r="H2489" s="24">
        <v>1327273</v>
      </c>
    </row>
    <row r="2490" spans="1:8" x14ac:dyDescent="0.2">
      <c r="A2490" s="23"/>
      <c r="B2490" s="27"/>
      <c r="C2490" s="27"/>
      <c r="F2490" s="23" t="s">
        <v>1284</v>
      </c>
      <c r="G2490" s="24">
        <v>1</v>
      </c>
      <c r="H2490" s="24">
        <v>190702</v>
      </c>
    </row>
    <row r="2491" spans="1:8" x14ac:dyDescent="0.2">
      <c r="A2491" s="23"/>
      <c r="B2491" s="27"/>
      <c r="C2491" s="27"/>
      <c r="F2491" s="23" t="s">
        <v>1285</v>
      </c>
      <c r="G2491" s="24">
        <v>9</v>
      </c>
      <c r="H2491" s="24">
        <v>1840909</v>
      </c>
    </row>
    <row r="2492" spans="1:8" x14ac:dyDescent="0.2">
      <c r="A2492" s="23"/>
      <c r="B2492" s="27"/>
      <c r="C2492" s="27"/>
      <c r="F2492" s="23" t="s">
        <v>1286</v>
      </c>
      <c r="G2492" s="24">
        <v>12</v>
      </c>
      <c r="H2492" s="24">
        <v>3939544</v>
      </c>
    </row>
    <row r="2493" spans="1:8" x14ac:dyDescent="0.2">
      <c r="A2493" s="23"/>
      <c r="B2493" s="27"/>
      <c r="C2493" s="27"/>
      <c r="F2493" s="23" t="s">
        <v>1287</v>
      </c>
      <c r="G2493" s="24">
        <v>5</v>
      </c>
      <c r="H2493" s="24">
        <v>2203409</v>
      </c>
    </row>
    <row r="2494" spans="1:8" x14ac:dyDescent="0.2">
      <c r="A2494" s="23"/>
      <c r="B2494" s="27"/>
      <c r="C2494" s="27"/>
      <c r="F2494" s="23" t="s">
        <v>1288</v>
      </c>
      <c r="G2494" s="24">
        <v>4</v>
      </c>
      <c r="H2494" s="24">
        <v>1134546</v>
      </c>
    </row>
    <row r="2495" spans="1:8" x14ac:dyDescent="0.2">
      <c r="A2495" s="23"/>
      <c r="B2495" s="27"/>
      <c r="C2495" s="27"/>
      <c r="F2495" s="23" t="s">
        <v>1289</v>
      </c>
      <c r="G2495" s="24">
        <v>3</v>
      </c>
      <c r="H2495" s="24">
        <v>1050000</v>
      </c>
    </row>
    <row r="2496" spans="1:8" x14ac:dyDescent="0.2">
      <c r="A2496" s="23"/>
      <c r="B2496" s="27"/>
      <c r="C2496" s="27"/>
      <c r="F2496" s="23" t="s">
        <v>1290</v>
      </c>
      <c r="G2496" s="24">
        <v>5</v>
      </c>
      <c r="H2496" s="24">
        <v>500000</v>
      </c>
    </row>
    <row r="2497" spans="1:8" x14ac:dyDescent="0.2">
      <c r="A2497" s="23"/>
      <c r="B2497" s="27"/>
      <c r="C2497" s="27"/>
      <c r="F2497" s="23" t="s">
        <v>1291</v>
      </c>
      <c r="G2497" s="24">
        <v>5</v>
      </c>
      <c r="H2497" s="24">
        <v>613635</v>
      </c>
    </row>
    <row r="2498" spans="1:8" x14ac:dyDescent="0.2">
      <c r="A2498" s="23"/>
      <c r="B2498" s="27"/>
      <c r="C2498" s="27"/>
      <c r="F2498" s="23" t="s">
        <v>1292</v>
      </c>
      <c r="G2498" s="24">
        <v>5</v>
      </c>
      <c r="H2498" s="24">
        <v>522725</v>
      </c>
    </row>
    <row r="2499" spans="1:8" x14ac:dyDescent="0.2">
      <c r="A2499" s="23"/>
      <c r="B2499" s="27"/>
      <c r="C2499" s="27"/>
      <c r="F2499" s="23" t="s">
        <v>1293</v>
      </c>
      <c r="G2499" s="24">
        <v>5</v>
      </c>
      <c r="H2499" s="24">
        <v>568180</v>
      </c>
    </row>
    <row r="2500" spans="1:8" x14ac:dyDescent="0.2">
      <c r="A2500" s="23"/>
      <c r="B2500" s="27"/>
      <c r="C2500" s="27"/>
      <c r="F2500" s="23" t="s">
        <v>1294</v>
      </c>
      <c r="G2500" s="24">
        <v>1</v>
      </c>
      <c r="H2500" s="24">
        <v>654545</v>
      </c>
    </row>
    <row r="2501" spans="1:8" x14ac:dyDescent="0.2">
      <c r="A2501" s="23"/>
      <c r="B2501" s="27"/>
      <c r="C2501" s="27"/>
      <c r="F2501" s="23" t="s">
        <v>1295</v>
      </c>
      <c r="G2501" s="24">
        <v>15</v>
      </c>
      <c r="H2501" s="24">
        <v>2713637</v>
      </c>
    </row>
    <row r="2502" spans="1:8" x14ac:dyDescent="0.2">
      <c r="A2502" s="23"/>
      <c r="B2502" s="27"/>
      <c r="C2502" s="27"/>
      <c r="F2502" s="23" t="s">
        <v>1296</v>
      </c>
      <c r="G2502" s="24">
        <v>12</v>
      </c>
      <c r="H2502" s="24">
        <v>2121494</v>
      </c>
    </row>
    <row r="2503" spans="1:8" x14ac:dyDescent="0.2">
      <c r="A2503" s="23"/>
      <c r="B2503" s="27"/>
      <c r="C2503" s="27"/>
      <c r="F2503" s="23" t="s">
        <v>1297</v>
      </c>
      <c r="G2503" s="24">
        <v>1</v>
      </c>
      <c r="H2503" s="24">
        <v>2309091</v>
      </c>
    </row>
    <row r="2504" spans="1:8" x14ac:dyDescent="0.2">
      <c r="A2504" s="23"/>
      <c r="B2504" s="27"/>
      <c r="C2504" s="27"/>
      <c r="F2504" s="23" t="s">
        <v>1298</v>
      </c>
      <c r="G2504" s="24">
        <v>2</v>
      </c>
      <c r="H2504" s="24">
        <v>1181818</v>
      </c>
    </row>
    <row r="2505" spans="1:8" x14ac:dyDescent="0.2">
      <c r="A2505" s="23"/>
      <c r="B2505" s="27"/>
      <c r="C2505" s="27"/>
      <c r="F2505" s="23" t="s">
        <v>1299</v>
      </c>
      <c r="G2505" s="24">
        <v>5</v>
      </c>
      <c r="H2505" s="24">
        <v>1465545</v>
      </c>
    </row>
    <row r="2506" spans="1:8" x14ac:dyDescent="0.2">
      <c r="A2506" s="23"/>
      <c r="B2506" s="27"/>
      <c r="C2506" s="27"/>
      <c r="F2506" s="23" t="s">
        <v>1300</v>
      </c>
      <c r="G2506" s="24">
        <v>20</v>
      </c>
      <c r="H2506" s="24">
        <v>3189454</v>
      </c>
    </row>
    <row r="2507" spans="1:8" x14ac:dyDescent="0.2">
      <c r="A2507" s="23"/>
      <c r="B2507" s="27"/>
      <c r="C2507" s="27"/>
      <c r="F2507" s="23" t="s">
        <v>1301</v>
      </c>
      <c r="G2507" s="24">
        <v>9</v>
      </c>
      <c r="H2507" s="24">
        <v>605455</v>
      </c>
    </row>
    <row r="2508" spans="1:8" x14ac:dyDescent="0.2">
      <c r="A2508" s="23"/>
      <c r="B2508" s="27"/>
      <c r="C2508" s="27"/>
      <c r="F2508" s="23" t="s">
        <v>1302</v>
      </c>
      <c r="G2508" s="24">
        <v>19</v>
      </c>
      <c r="H2508" s="24">
        <v>1934545</v>
      </c>
    </row>
    <row r="2509" spans="1:8" x14ac:dyDescent="0.2">
      <c r="A2509" s="23"/>
      <c r="B2509" s="27"/>
      <c r="C2509" s="27"/>
      <c r="F2509" s="23" t="s">
        <v>1303</v>
      </c>
      <c r="G2509" s="24">
        <v>17</v>
      </c>
      <c r="H2509" s="24">
        <v>2472024</v>
      </c>
    </row>
    <row r="2510" spans="1:8" x14ac:dyDescent="0.2">
      <c r="A2510" s="23"/>
      <c r="B2510" s="27"/>
      <c r="C2510" s="27"/>
      <c r="F2510" s="23" t="s">
        <v>1304</v>
      </c>
      <c r="G2510" s="24">
        <v>5</v>
      </c>
      <c r="H2510" s="24">
        <v>727273</v>
      </c>
    </row>
    <row r="2511" spans="1:8" x14ac:dyDescent="0.2">
      <c r="A2511" s="23"/>
      <c r="B2511" s="27"/>
      <c r="C2511" s="27"/>
      <c r="F2511" s="23" t="s">
        <v>1305</v>
      </c>
      <c r="G2511" s="24">
        <v>27</v>
      </c>
      <c r="H2511" s="24">
        <v>8321590</v>
      </c>
    </row>
    <row r="2512" spans="1:8" x14ac:dyDescent="0.2">
      <c r="A2512" s="23"/>
      <c r="B2512" s="27"/>
      <c r="C2512" s="27"/>
      <c r="F2512" s="23" t="s">
        <v>1306</v>
      </c>
      <c r="G2512" s="24">
        <v>5</v>
      </c>
      <c r="H2512" s="24">
        <v>286364</v>
      </c>
    </row>
    <row r="2513" spans="1:8" x14ac:dyDescent="0.2">
      <c r="A2513" s="23"/>
      <c r="B2513" s="27"/>
      <c r="C2513" s="27"/>
      <c r="F2513" s="23" t="s">
        <v>1307</v>
      </c>
      <c r="G2513" s="24">
        <v>1</v>
      </c>
      <c r="H2513" s="24">
        <v>1400000</v>
      </c>
    </row>
    <row r="2514" spans="1:8" x14ac:dyDescent="0.2">
      <c r="A2514" s="23"/>
      <c r="B2514" s="27"/>
      <c r="C2514" s="27"/>
      <c r="F2514" s="23" t="s">
        <v>1308</v>
      </c>
      <c r="G2514" s="24">
        <v>5</v>
      </c>
      <c r="H2514" s="24">
        <v>390909</v>
      </c>
    </row>
    <row r="2515" spans="1:8" x14ac:dyDescent="0.2">
      <c r="A2515" s="23"/>
      <c r="B2515" s="27"/>
      <c r="C2515" s="27"/>
      <c r="F2515" s="23" t="s">
        <v>1309</v>
      </c>
      <c r="G2515" s="24">
        <v>50</v>
      </c>
      <c r="H2515" s="24">
        <v>4090909</v>
      </c>
    </row>
    <row r="2516" spans="1:8" x14ac:dyDescent="0.2">
      <c r="A2516" s="23"/>
      <c r="B2516" s="27"/>
      <c r="C2516" s="27"/>
      <c r="F2516" s="23" t="s">
        <v>1310</v>
      </c>
      <c r="G2516" s="24">
        <v>2</v>
      </c>
      <c r="H2516" s="24">
        <v>372727</v>
      </c>
    </row>
    <row r="2517" spans="1:8" x14ac:dyDescent="0.2">
      <c r="A2517" s="23"/>
      <c r="B2517" s="27"/>
      <c r="C2517" s="27"/>
      <c r="F2517" s="23" t="s">
        <v>1311</v>
      </c>
      <c r="G2517" s="24">
        <v>20</v>
      </c>
      <c r="H2517" s="24">
        <v>2909091</v>
      </c>
    </row>
    <row r="2518" spans="1:8" x14ac:dyDescent="0.2">
      <c r="A2518" s="23"/>
      <c r="B2518" s="27"/>
      <c r="C2518" s="27"/>
      <c r="F2518" s="23" t="s">
        <v>1312</v>
      </c>
      <c r="G2518" s="24">
        <v>5</v>
      </c>
      <c r="H2518" s="24">
        <v>681818</v>
      </c>
    </row>
    <row r="2519" spans="1:8" x14ac:dyDescent="0.2">
      <c r="A2519" s="23"/>
      <c r="B2519" s="27"/>
      <c r="C2519" s="27"/>
      <c r="F2519" s="23" t="s">
        <v>1313</v>
      </c>
      <c r="G2519" s="24">
        <v>5</v>
      </c>
      <c r="H2519" s="24">
        <v>431818</v>
      </c>
    </row>
    <row r="2520" spans="1:8" x14ac:dyDescent="0.2">
      <c r="A2520" s="23"/>
      <c r="B2520" s="27"/>
      <c r="C2520" s="27"/>
      <c r="F2520" s="23" t="s">
        <v>1314</v>
      </c>
      <c r="G2520" s="24">
        <v>14</v>
      </c>
      <c r="H2520" s="24">
        <v>4454545</v>
      </c>
    </row>
    <row r="2521" spans="1:8" x14ac:dyDescent="0.2">
      <c r="A2521" s="23"/>
      <c r="B2521" s="27"/>
      <c r="C2521" s="27"/>
      <c r="F2521" s="23" t="s">
        <v>4035</v>
      </c>
      <c r="G2521" s="24">
        <v>33</v>
      </c>
      <c r="H2521" s="24">
        <v>8041304</v>
      </c>
    </row>
    <row r="2522" spans="1:8" x14ac:dyDescent="0.2">
      <c r="A2522" s="23"/>
      <c r="B2522" s="27"/>
      <c r="C2522" s="27"/>
      <c r="F2522" s="23" t="s">
        <v>4036</v>
      </c>
      <c r="G2522" s="24">
        <v>11</v>
      </c>
      <c r="H2522" s="24">
        <v>1904762</v>
      </c>
    </row>
    <row r="2523" spans="1:8" x14ac:dyDescent="0.2">
      <c r="A2523" s="23"/>
      <c r="B2523" s="27"/>
      <c r="C2523" s="27"/>
      <c r="F2523" s="23" t="s">
        <v>4037</v>
      </c>
      <c r="G2523" s="24">
        <v>43</v>
      </c>
      <c r="H2523" s="24">
        <v>7101513</v>
      </c>
    </row>
    <row r="2524" spans="1:8" x14ac:dyDescent="0.2">
      <c r="A2524" s="23"/>
      <c r="B2524" s="27"/>
      <c r="C2524" s="27"/>
      <c r="F2524" s="23" t="s">
        <v>4038</v>
      </c>
      <c r="G2524" s="24">
        <v>6</v>
      </c>
      <c r="H2524" s="24">
        <v>1727739</v>
      </c>
    </row>
    <row r="2525" spans="1:8" x14ac:dyDescent="0.2">
      <c r="A2525" s="23"/>
      <c r="B2525" s="27"/>
      <c r="C2525" s="27"/>
      <c r="F2525" s="23" t="s">
        <v>4039</v>
      </c>
      <c r="G2525" s="24">
        <v>5</v>
      </c>
      <c r="H2525" s="24">
        <v>1272727</v>
      </c>
    </row>
    <row r="2526" spans="1:8" x14ac:dyDescent="0.2">
      <c r="A2526" s="23"/>
      <c r="B2526" s="27"/>
      <c r="C2526" s="27"/>
      <c r="F2526" s="23" t="s">
        <v>4040</v>
      </c>
      <c r="G2526" s="24">
        <v>11</v>
      </c>
      <c r="H2526" s="24">
        <v>2142857</v>
      </c>
    </row>
    <row r="2527" spans="1:8" x14ac:dyDescent="0.2">
      <c r="A2527" s="23"/>
      <c r="B2527" s="27"/>
      <c r="C2527" s="27"/>
      <c r="F2527" s="23" t="s">
        <v>1321</v>
      </c>
      <c r="G2527" s="24">
        <v>6</v>
      </c>
      <c r="H2527" s="24">
        <v>5954546</v>
      </c>
    </row>
    <row r="2528" spans="1:8" x14ac:dyDescent="0.2">
      <c r="A2528" s="23"/>
      <c r="B2528" s="27"/>
      <c r="C2528" s="27"/>
      <c r="F2528" s="23" t="s">
        <v>1322</v>
      </c>
      <c r="G2528" s="24">
        <v>3</v>
      </c>
      <c r="H2528" s="24">
        <v>2409091</v>
      </c>
    </row>
    <row r="2529" spans="1:8" x14ac:dyDescent="0.2">
      <c r="A2529" s="23"/>
      <c r="B2529" s="27"/>
      <c r="C2529" s="27"/>
      <c r="F2529" s="23" t="s">
        <v>1323</v>
      </c>
      <c r="G2529" s="24">
        <v>6</v>
      </c>
      <c r="H2529" s="24">
        <v>1745454</v>
      </c>
    </row>
    <row r="2530" spans="1:8" x14ac:dyDescent="0.2">
      <c r="A2530" s="23"/>
      <c r="B2530" s="27"/>
      <c r="C2530" s="27"/>
      <c r="F2530" s="23" t="s">
        <v>1324</v>
      </c>
      <c r="G2530" s="24">
        <v>1</v>
      </c>
      <c r="H2530" s="24">
        <v>981818</v>
      </c>
    </row>
    <row r="2531" spans="1:8" x14ac:dyDescent="0.2">
      <c r="A2531" s="23"/>
      <c r="B2531" s="27"/>
      <c r="C2531" s="27"/>
      <c r="F2531" s="23" t="s">
        <v>1325</v>
      </c>
      <c r="G2531" s="24">
        <v>2</v>
      </c>
      <c r="H2531" s="24">
        <v>1872727</v>
      </c>
    </row>
    <row r="2532" spans="1:8" x14ac:dyDescent="0.2">
      <c r="A2532" s="23"/>
      <c r="B2532" s="27"/>
      <c r="C2532" s="27"/>
      <c r="F2532" s="23" t="s">
        <v>4041</v>
      </c>
      <c r="G2532" s="24">
        <v>100</v>
      </c>
      <c r="H2532" s="24">
        <v>636364</v>
      </c>
    </row>
    <row r="2533" spans="1:8" x14ac:dyDescent="0.2">
      <c r="A2533" s="23"/>
      <c r="B2533" s="27"/>
      <c r="C2533" s="27"/>
      <c r="F2533" s="23" t="s">
        <v>4042</v>
      </c>
      <c r="G2533" s="24">
        <v>2</v>
      </c>
      <c r="H2533" s="24">
        <v>1009090</v>
      </c>
    </row>
    <row r="2534" spans="1:8" x14ac:dyDescent="0.2">
      <c r="A2534" s="23"/>
      <c r="B2534" s="27"/>
      <c r="C2534" s="27"/>
      <c r="F2534" s="23" t="s">
        <v>1328</v>
      </c>
      <c r="G2534" s="24">
        <v>14</v>
      </c>
      <c r="H2534" s="24">
        <v>3118182</v>
      </c>
    </row>
    <row r="2535" spans="1:8" x14ac:dyDescent="0.2">
      <c r="A2535" s="23"/>
      <c r="B2535" s="27"/>
      <c r="C2535" s="27"/>
      <c r="F2535" s="23" t="s">
        <v>1329</v>
      </c>
      <c r="G2535" s="24">
        <v>76</v>
      </c>
      <c r="H2535" s="24">
        <v>8290908</v>
      </c>
    </row>
    <row r="2536" spans="1:8" x14ac:dyDescent="0.2">
      <c r="A2536" s="23"/>
      <c r="B2536" s="27"/>
      <c r="C2536" s="27"/>
      <c r="F2536" s="23" t="s">
        <v>1330</v>
      </c>
      <c r="G2536" s="24">
        <v>1</v>
      </c>
      <c r="H2536" s="24">
        <v>4636364</v>
      </c>
    </row>
    <row r="2537" spans="1:8" x14ac:dyDescent="0.2">
      <c r="A2537" s="23"/>
      <c r="B2537" s="27"/>
      <c r="C2537" s="27"/>
      <c r="F2537" s="23" t="s">
        <v>1331</v>
      </c>
      <c r="G2537" s="24">
        <v>1</v>
      </c>
      <c r="H2537" s="24">
        <v>363636</v>
      </c>
    </row>
    <row r="2538" spans="1:8" x14ac:dyDescent="0.2">
      <c r="A2538" s="23"/>
      <c r="B2538" s="27"/>
      <c r="C2538" s="27"/>
      <c r="F2538" s="23" t="s">
        <v>4043</v>
      </c>
      <c r="G2538" s="24">
        <v>1</v>
      </c>
      <c r="H2538" s="24">
        <v>714545</v>
      </c>
    </row>
    <row r="2539" spans="1:8" x14ac:dyDescent="0.2">
      <c r="A2539" s="23"/>
      <c r="B2539" s="27"/>
      <c r="C2539" s="27"/>
      <c r="F2539" s="23" t="s">
        <v>4044</v>
      </c>
      <c r="G2539" s="24">
        <v>1</v>
      </c>
      <c r="H2539" s="24">
        <v>2122727</v>
      </c>
    </row>
    <row r="2540" spans="1:8" x14ac:dyDescent="0.2">
      <c r="A2540" s="23"/>
      <c r="B2540" s="27"/>
      <c r="C2540" s="27"/>
      <c r="F2540" s="23" t="s">
        <v>4045</v>
      </c>
      <c r="G2540" s="24">
        <v>1</v>
      </c>
      <c r="H2540" s="24">
        <v>3209091</v>
      </c>
    </row>
    <row r="2541" spans="1:8" x14ac:dyDescent="0.2">
      <c r="A2541" s="23"/>
      <c r="B2541" s="27"/>
      <c r="C2541" s="27"/>
      <c r="F2541" s="23" t="s">
        <v>1335</v>
      </c>
      <c r="G2541" s="24">
        <v>30</v>
      </c>
      <c r="H2541" s="24">
        <v>409080</v>
      </c>
    </row>
    <row r="2542" spans="1:8" x14ac:dyDescent="0.2">
      <c r="A2542" s="23"/>
      <c r="B2542" s="27"/>
      <c r="C2542" s="27"/>
      <c r="F2542" s="23" t="s">
        <v>1337</v>
      </c>
      <c r="G2542" s="24">
        <v>100</v>
      </c>
      <c r="H2542" s="24">
        <v>6181800</v>
      </c>
    </row>
    <row r="2543" spans="1:8" x14ac:dyDescent="0.2">
      <c r="A2543" s="23"/>
      <c r="B2543" s="27"/>
      <c r="C2543" s="27"/>
      <c r="F2543" s="23" t="s">
        <v>4046</v>
      </c>
      <c r="G2543" s="24">
        <v>11</v>
      </c>
      <c r="H2543" s="24">
        <v>3776670</v>
      </c>
    </row>
    <row r="2544" spans="1:8" x14ac:dyDescent="0.2">
      <c r="A2544" s="23"/>
      <c r="B2544" s="27"/>
      <c r="C2544" s="27"/>
      <c r="F2544" s="23" t="s">
        <v>4047</v>
      </c>
      <c r="G2544" s="24">
        <v>192</v>
      </c>
      <c r="H2544" s="24">
        <v>14138112</v>
      </c>
    </row>
    <row r="2545" spans="1:8" x14ac:dyDescent="0.2">
      <c r="A2545" s="23"/>
      <c r="B2545" s="27"/>
      <c r="C2545" s="27"/>
      <c r="F2545" s="23" t="s">
        <v>1340</v>
      </c>
      <c r="G2545" s="24">
        <v>2</v>
      </c>
      <c r="H2545" s="24">
        <v>1227272</v>
      </c>
    </row>
    <row r="2546" spans="1:8" x14ac:dyDescent="0.2">
      <c r="A2546" s="23"/>
      <c r="B2546" s="27"/>
      <c r="C2546" s="27"/>
      <c r="F2546" s="23" t="s">
        <v>1341</v>
      </c>
      <c r="G2546" s="24">
        <v>15</v>
      </c>
      <c r="H2546" s="24">
        <v>5622192</v>
      </c>
    </row>
    <row r="2547" spans="1:8" x14ac:dyDescent="0.2">
      <c r="A2547" s="23"/>
      <c r="B2547" s="27"/>
      <c r="C2547" s="27"/>
      <c r="F2547" s="23" t="s">
        <v>1342</v>
      </c>
      <c r="G2547" s="24">
        <v>8</v>
      </c>
      <c r="H2547" s="24">
        <v>3755563</v>
      </c>
    </row>
    <row r="2548" spans="1:8" x14ac:dyDescent="0.2">
      <c r="A2548" s="23"/>
      <c r="B2548" s="27"/>
      <c r="C2548" s="27"/>
      <c r="F2548" s="23" t="s">
        <v>1343</v>
      </c>
      <c r="G2548" s="24">
        <v>4</v>
      </c>
      <c r="H2548" s="24">
        <v>1610606</v>
      </c>
    </row>
    <row r="2549" spans="1:8" x14ac:dyDescent="0.2">
      <c r="A2549" s="23"/>
      <c r="B2549" s="27"/>
      <c r="C2549" s="27"/>
      <c r="F2549" s="23" t="s">
        <v>1344</v>
      </c>
      <c r="G2549" s="24">
        <v>2</v>
      </c>
      <c r="H2549" s="24">
        <v>1054545</v>
      </c>
    </row>
    <row r="2550" spans="1:8" x14ac:dyDescent="0.2">
      <c r="A2550" s="23"/>
      <c r="B2550" s="27"/>
      <c r="C2550" s="27"/>
      <c r="F2550" s="23" t="s">
        <v>1345</v>
      </c>
      <c r="G2550" s="24">
        <v>2</v>
      </c>
      <c r="H2550" s="24">
        <v>577273</v>
      </c>
    </row>
    <row r="2551" spans="1:8" x14ac:dyDescent="0.2">
      <c r="A2551" s="23"/>
      <c r="B2551" s="27"/>
      <c r="C2551" s="27"/>
      <c r="F2551" s="23" t="s">
        <v>1346</v>
      </c>
      <c r="G2551" s="24">
        <v>5</v>
      </c>
      <c r="H2551" s="24">
        <v>1534545</v>
      </c>
    </row>
    <row r="2552" spans="1:8" x14ac:dyDescent="0.2">
      <c r="A2552" s="23"/>
      <c r="B2552" s="27"/>
      <c r="C2552" s="27"/>
      <c r="F2552" s="23" t="s">
        <v>1347</v>
      </c>
      <c r="G2552" s="24">
        <v>4</v>
      </c>
      <c r="H2552" s="24">
        <v>1636364</v>
      </c>
    </row>
    <row r="2553" spans="1:8" x14ac:dyDescent="0.2">
      <c r="A2553" s="23"/>
      <c r="B2553" s="27"/>
      <c r="C2553" s="27"/>
      <c r="F2553" s="23" t="s">
        <v>1348</v>
      </c>
      <c r="G2553" s="24">
        <v>4</v>
      </c>
      <c r="H2553" s="24">
        <v>2454545</v>
      </c>
    </row>
    <row r="2554" spans="1:8" x14ac:dyDescent="0.2">
      <c r="A2554" s="23"/>
      <c r="B2554" s="27"/>
      <c r="C2554" s="27"/>
      <c r="F2554" s="23" t="s">
        <v>1349</v>
      </c>
      <c r="G2554" s="24">
        <v>2</v>
      </c>
      <c r="H2554" s="24">
        <v>1181818</v>
      </c>
    </row>
    <row r="2555" spans="1:8" x14ac:dyDescent="0.2">
      <c r="A2555" s="23"/>
      <c r="B2555" s="27"/>
      <c r="C2555" s="27"/>
      <c r="F2555" s="23" t="s">
        <v>1350</v>
      </c>
      <c r="G2555" s="24">
        <v>2</v>
      </c>
      <c r="H2555" s="24">
        <v>1272727</v>
      </c>
    </row>
    <row r="2556" spans="1:8" x14ac:dyDescent="0.2">
      <c r="A2556" s="23"/>
      <c r="B2556" s="27"/>
      <c r="C2556" s="27"/>
      <c r="F2556" s="23" t="s">
        <v>1351</v>
      </c>
      <c r="G2556" s="24">
        <v>4</v>
      </c>
      <c r="H2556" s="24">
        <v>2085455</v>
      </c>
    </row>
    <row r="2557" spans="1:8" x14ac:dyDescent="0.2">
      <c r="A2557" s="23"/>
      <c r="B2557" s="27"/>
      <c r="C2557" s="27"/>
      <c r="F2557" s="23" t="s">
        <v>1352</v>
      </c>
      <c r="G2557" s="24">
        <v>1</v>
      </c>
      <c r="H2557" s="24">
        <v>590909</v>
      </c>
    </row>
    <row r="2558" spans="1:8" x14ac:dyDescent="0.2">
      <c r="A2558" s="23"/>
      <c r="B2558" s="27"/>
      <c r="C2558" s="27"/>
      <c r="F2558" s="23" t="s">
        <v>1355</v>
      </c>
      <c r="G2558" s="24">
        <v>114</v>
      </c>
      <c r="H2558" s="24">
        <v>164781870</v>
      </c>
    </row>
    <row r="2559" spans="1:8" x14ac:dyDescent="0.2">
      <c r="A2559" s="23"/>
      <c r="B2559" s="27"/>
      <c r="C2559" s="27"/>
      <c r="F2559" s="23" t="s">
        <v>1356</v>
      </c>
      <c r="G2559" s="24">
        <v>1</v>
      </c>
      <c r="H2559" s="24">
        <v>445455</v>
      </c>
    </row>
    <row r="2560" spans="1:8" x14ac:dyDescent="0.2">
      <c r="A2560" s="23"/>
      <c r="B2560" s="27"/>
      <c r="C2560" s="27"/>
      <c r="F2560" s="23" t="s">
        <v>1358</v>
      </c>
      <c r="G2560" s="24">
        <v>5</v>
      </c>
      <c r="H2560" s="24">
        <v>1909091</v>
      </c>
    </row>
    <row r="2561" spans="1:8" x14ac:dyDescent="0.2">
      <c r="A2561" s="23"/>
      <c r="B2561" s="27"/>
      <c r="C2561" s="27"/>
      <c r="F2561" s="23" t="s">
        <v>1359</v>
      </c>
      <c r="G2561" s="24">
        <v>5</v>
      </c>
      <c r="H2561" s="24">
        <v>2227273</v>
      </c>
    </row>
    <row r="2562" spans="1:8" x14ac:dyDescent="0.2">
      <c r="A2562" s="23"/>
      <c r="B2562" s="27"/>
      <c r="C2562" s="27"/>
      <c r="F2562" s="23" t="s">
        <v>1360</v>
      </c>
      <c r="G2562" s="24">
        <v>37</v>
      </c>
      <c r="H2562" s="24">
        <v>24979454</v>
      </c>
    </row>
    <row r="2563" spans="1:8" x14ac:dyDescent="0.2">
      <c r="A2563" s="23"/>
      <c r="B2563" s="27"/>
      <c r="C2563" s="27"/>
      <c r="F2563" s="23" t="s">
        <v>1361</v>
      </c>
      <c r="G2563" s="24">
        <v>9</v>
      </c>
      <c r="H2563" s="24">
        <v>13500000</v>
      </c>
    </row>
    <row r="2564" spans="1:8" x14ac:dyDescent="0.2">
      <c r="A2564" s="23"/>
      <c r="B2564" s="27"/>
      <c r="C2564" s="27"/>
      <c r="F2564" s="23" t="s">
        <v>1362</v>
      </c>
      <c r="G2564" s="24">
        <v>2</v>
      </c>
      <c r="H2564" s="24">
        <v>1636363</v>
      </c>
    </row>
    <row r="2565" spans="1:8" x14ac:dyDescent="0.2">
      <c r="A2565" s="23"/>
      <c r="B2565" s="27"/>
      <c r="C2565" s="27"/>
      <c r="F2565" s="23" t="s">
        <v>1366</v>
      </c>
      <c r="G2565" s="24">
        <v>2</v>
      </c>
      <c r="H2565" s="24">
        <v>8485454</v>
      </c>
    </row>
    <row r="2566" spans="1:8" x14ac:dyDescent="0.2">
      <c r="A2566" s="23"/>
      <c r="B2566" s="27"/>
      <c r="C2566" s="27"/>
      <c r="F2566" s="23" t="s">
        <v>1369</v>
      </c>
      <c r="G2566" s="24">
        <v>3</v>
      </c>
      <c r="H2566" s="24">
        <v>1077273</v>
      </c>
    </row>
    <row r="2567" spans="1:8" x14ac:dyDescent="0.2">
      <c r="A2567" s="23"/>
      <c r="B2567" s="27"/>
      <c r="C2567" s="27"/>
      <c r="F2567" s="23" t="s">
        <v>1371</v>
      </c>
      <c r="G2567" s="24">
        <v>18</v>
      </c>
      <c r="H2567" s="24">
        <v>6248326</v>
      </c>
    </row>
    <row r="2568" spans="1:8" x14ac:dyDescent="0.2">
      <c r="A2568" s="23"/>
      <c r="B2568" s="27"/>
      <c r="C2568" s="27"/>
      <c r="F2568" s="23" t="s">
        <v>1372</v>
      </c>
      <c r="G2568" s="24">
        <v>338</v>
      </c>
      <c r="H2568" s="24">
        <v>27235962</v>
      </c>
    </row>
    <row r="2569" spans="1:8" x14ac:dyDescent="0.2">
      <c r="A2569" s="23"/>
      <c r="B2569" s="27"/>
      <c r="C2569" s="27"/>
      <c r="F2569" s="23" t="s">
        <v>4048</v>
      </c>
      <c r="G2569" s="24">
        <v>7</v>
      </c>
      <c r="H2569" s="24">
        <v>598185</v>
      </c>
    </row>
    <row r="2570" spans="1:8" x14ac:dyDescent="0.2">
      <c r="A2570" s="23"/>
      <c r="B2570" s="27"/>
      <c r="C2570" s="27"/>
      <c r="F2570" s="23" t="s">
        <v>1379</v>
      </c>
      <c r="G2570" s="24">
        <v>14</v>
      </c>
      <c r="H2570" s="24">
        <v>2825452</v>
      </c>
    </row>
    <row r="2571" spans="1:8" x14ac:dyDescent="0.2">
      <c r="A2571" s="23"/>
      <c r="B2571" s="27"/>
      <c r="C2571" s="27"/>
      <c r="F2571" s="23" t="s">
        <v>4049</v>
      </c>
      <c r="G2571" s="24">
        <v>18</v>
      </c>
      <c r="H2571" s="24">
        <v>3125448</v>
      </c>
    </row>
    <row r="2572" spans="1:8" x14ac:dyDescent="0.2">
      <c r="A2572" s="23"/>
      <c r="B2572" s="27"/>
      <c r="C2572" s="27"/>
      <c r="F2572" s="23" t="s">
        <v>1381</v>
      </c>
      <c r="G2572" s="24">
        <v>4</v>
      </c>
      <c r="H2572" s="24">
        <v>327268</v>
      </c>
    </row>
    <row r="2573" spans="1:8" x14ac:dyDescent="0.2">
      <c r="A2573" s="23"/>
      <c r="B2573" s="27"/>
      <c r="C2573" s="27"/>
      <c r="F2573" s="23" t="s">
        <v>1386</v>
      </c>
      <c r="G2573" s="24">
        <v>9</v>
      </c>
      <c r="H2573" s="24">
        <v>2091607</v>
      </c>
    </row>
    <row r="2574" spans="1:8" x14ac:dyDescent="0.2">
      <c r="A2574" s="23"/>
      <c r="B2574" s="27"/>
      <c r="C2574" s="27"/>
      <c r="F2574" s="23" t="s">
        <v>4050</v>
      </c>
      <c r="G2574" s="24">
        <v>34</v>
      </c>
      <c r="H2574" s="24">
        <v>12547398</v>
      </c>
    </row>
    <row r="2575" spans="1:8" x14ac:dyDescent="0.2">
      <c r="A2575" s="23"/>
      <c r="B2575" s="27"/>
      <c r="C2575" s="27"/>
      <c r="F2575" s="23" t="s">
        <v>1390</v>
      </c>
      <c r="G2575" s="24">
        <v>11</v>
      </c>
      <c r="H2575" s="24">
        <v>1399992</v>
      </c>
    </row>
    <row r="2576" spans="1:8" x14ac:dyDescent="0.2">
      <c r="A2576" s="23"/>
      <c r="B2576" s="27"/>
      <c r="C2576" s="27"/>
      <c r="F2576" s="23" t="s">
        <v>1404</v>
      </c>
      <c r="G2576" s="24">
        <v>8</v>
      </c>
      <c r="H2576" s="24">
        <v>1096003</v>
      </c>
    </row>
    <row r="2577" spans="1:8" x14ac:dyDescent="0.2">
      <c r="A2577" s="23"/>
      <c r="B2577" s="27"/>
      <c r="C2577" s="27"/>
      <c r="F2577" s="23" t="s">
        <v>1405</v>
      </c>
      <c r="G2577" s="24">
        <v>17</v>
      </c>
      <c r="H2577" s="24">
        <v>309094</v>
      </c>
    </row>
    <row r="2578" spans="1:8" x14ac:dyDescent="0.2">
      <c r="A2578" s="23"/>
      <c r="B2578" s="27"/>
      <c r="C2578" s="27"/>
      <c r="F2578" s="23" t="s">
        <v>1408</v>
      </c>
      <c r="G2578" s="24">
        <v>1</v>
      </c>
      <c r="H2578" s="24">
        <v>472728</v>
      </c>
    </row>
    <row r="2579" spans="1:8" x14ac:dyDescent="0.2">
      <c r="A2579" s="23"/>
      <c r="B2579" s="27"/>
      <c r="C2579" s="27"/>
      <c r="F2579" s="23" t="s">
        <v>1409</v>
      </c>
      <c r="G2579" s="24">
        <v>76</v>
      </c>
      <c r="H2579" s="24">
        <v>1003311</v>
      </c>
    </row>
    <row r="2580" spans="1:8" x14ac:dyDescent="0.2">
      <c r="A2580" s="23"/>
      <c r="B2580" s="27"/>
      <c r="C2580" s="27"/>
      <c r="F2580" s="23" t="s">
        <v>1412</v>
      </c>
      <c r="G2580" s="24">
        <v>13</v>
      </c>
      <c r="H2580" s="24">
        <v>4888507</v>
      </c>
    </row>
    <row r="2581" spans="1:8" x14ac:dyDescent="0.2">
      <c r="A2581" s="23"/>
      <c r="B2581" s="27"/>
      <c r="C2581" s="27"/>
      <c r="F2581" s="23" t="s">
        <v>4051</v>
      </c>
      <c r="G2581" s="24">
        <v>11</v>
      </c>
      <c r="H2581" s="24">
        <v>3614047</v>
      </c>
    </row>
    <row r="2582" spans="1:8" x14ac:dyDescent="0.2">
      <c r="A2582" s="23"/>
      <c r="B2582" s="27"/>
      <c r="C2582" s="27"/>
      <c r="F2582" s="23" t="s">
        <v>1415</v>
      </c>
      <c r="G2582" s="24">
        <v>398</v>
      </c>
      <c r="H2582" s="24">
        <v>173727000</v>
      </c>
    </row>
    <row r="2583" spans="1:8" x14ac:dyDescent="0.2">
      <c r="A2583" s="23"/>
      <c r="B2583" s="27"/>
      <c r="C2583" s="27"/>
      <c r="F2583" s="23" t="s">
        <v>1417</v>
      </c>
      <c r="G2583" s="24">
        <v>1</v>
      </c>
      <c r="H2583" s="24">
        <v>545455</v>
      </c>
    </row>
    <row r="2584" spans="1:8" x14ac:dyDescent="0.2">
      <c r="A2584" s="23"/>
      <c r="B2584" s="27"/>
      <c r="C2584" s="27"/>
      <c r="F2584" s="23" t="s">
        <v>4052</v>
      </c>
      <c r="G2584" s="24">
        <v>19</v>
      </c>
      <c r="H2584" s="24">
        <v>1573154</v>
      </c>
    </row>
    <row r="2585" spans="1:8" x14ac:dyDescent="0.2">
      <c r="A2585" s="23"/>
      <c r="B2585" s="27"/>
      <c r="C2585" s="27"/>
      <c r="F2585" s="23" t="s">
        <v>4053</v>
      </c>
      <c r="G2585" s="24">
        <v>11</v>
      </c>
      <c r="H2585" s="24">
        <v>13236667</v>
      </c>
    </row>
    <row r="2586" spans="1:8" x14ac:dyDescent="0.2">
      <c r="A2586" s="23"/>
      <c r="B2586" s="27"/>
      <c r="C2586" s="27"/>
      <c r="F2586" s="23" t="s">
        <v>1422</v>
      </c>
      <c r="G2586" s="24">
        <v>9</v>
      </c>
      <c r="H2586" s="24">
        <v>2209091</v>
      </c>
    </row>
    <row r="2587" spans="1:8" x14ac:dyDescent="0.2">
      <c r="A2587" s="23"/>
      <c r="B2587" s="27"/>
      <c r="C2587" s="27"/>
      <c r="F2587" s="23" t="s">
        <v>1424</v>
      </c>
      <c r="G2587" s="24">
        <v>4</v>
      </c>
      <c r="H2587" s="24">
        <v>2593006</v>
      </c>
    </row>
    <row r="2588" spans="1:8" x14ac:dyDescent="0.2">
      <c r="A2588" s="23"/>
      <c r="B2588" s="27"/>
      <c r="C2588" s="27"/>
      <c r="F2588" s="23" t="s">
        <v>4054</v>
      </c>
      <c r="G2588" s="24">
        <v>1</v>
      </c>
      <c r="H2588" s="24">
        <v>14909090</v>
      </c>
    </row>
    <row r="2589" spans="1:8" x14ac:dyDescent="0.2">
      <c r="A2589" s="23"/>
      <c r="B2589" s="27"/>
      <c r="C2589" s="27"/>
      <c r="F2589" s="23" t="s">
        <v>1428</v>
      </c>
      <c r="G2589" s="24">
        <v>10</v>
      </c>
      <c r="H2589" s="24">
        <v>9170163</v>
      </c>
    </row>
    <row r="2590" spans="1:8" x14ac:dyDescent="0.2">
      <c r="A2590" s="23"/>
      <c r="B2590" s="27"/>
      <c r="C2590" s="27"/>
      <c r="F2590" s="23" t="s">
        <v>1429</v>
      </c>
      <c r="G2590" s="24">
        <v>4</v>
      </c>
      <c r="H2590" s="24">
        <v>1040000</v>
      </c>
    </row>
    <row r="2591" spans="1:8" x14ac:dyDescent="0.2">
      <c r="A2591" s="23"/>
      <c r="B2591" s="27"/>
      <c r="C2591" s="27"/>
      <c r="F2591" s="23" t="s">
        <v>1430</v>
      </c>
      <c r="G2591" s="24">
        <v>1</v>
      </c>
      <c r="H2591" s="24">
        <v>1277273</v>
      </c>
    </row>
    <row r="2592" spans="1:8" x14ac:dyDescent="0.2">
      <c r="A2592" s="23"/>
      <c r="B2592" s="27"/>
      <c r="C2592" s="27"/>
      <c r="F2592" s="23" t="s">
        <v>4055</v>
      </c>
      <c r="G2592" s="24">
        <v>857</v>
      </c>
      <c r="H2592" s="24">
        <v>38524826</v>
      </c>
    </row>
    <row r="2593" spans="1:8" x14ac:dyDescent="0.2">
      <c r="A2593" s="23"/>
      <c r="B2593" s="27"/>
      <c r="C2593" s="27"/>
      <c r="F2593" s="23" t="s">
        <v>1432</v>
      </c>
      <c r="G2593" s="24">
        <v>10</v>
      </c>
      <c r="H2593" s="24">
        <v>63630</v>
      </c>
    </row>
    <row r="2594" spans="1:8" x14ac:dyDescent="0.2">
      <c r="A2594" s="23"/>
      <c r="B2594" s="27"/>
      <c r="C2594" s="27"/>
      <c r="F2594" s="23" t="s">
        <v>1433</v>
      </c>
      <c r="G2594" s="24">
        <v>1</v>
      </c>
      <c r="H2594" s="24">
        <v>290909</v>
      </c>
    </row>
    <row r="2595" spans="1:8" x14ac:dyDescent="0.2">
      <c r="A2595" s="23"/>
      <c r="B2595" s="27"/>
      <c r="C2595" s="27"/>
      <c r="F2595" s="23" t="s">
        <v>1445</v>
      </c>
      <c r="G2595" s="24">
        <v>18</v>
      </c>
      <c r="H2595" s="24">
        <v>5578514</v>
      </c>
    </row>
    <row r="2596" spans="1:8" x14ac:dyDescent="0.2">
      <c r="A2596" s="23"/>
      <c r="B2596" s="27"/>
      <c r="C2596" s="27"/>
      <c r="F2596" s="23" t="s">
        <v>1449</v>
      </c>
      <c r="G2596" s="24">
        <v>1</v>
      </c>
      <c r="H2596" s="24">
        <v>350000</v>
      </c>
    </row>
    <row r="2597" spans="1:8" x14ac:dyDescent="0.2">
      <c r="A2597" s="23"/>
      <c r="B2597" s="27"/>
      <c r="C2597" s="27"/>
      <c r="F2597" s="23" t="s">
        <v>4056</v>
      </c>
      <c r="G2597" s="24">
        <v>43</v>
      </c>
      <c r="H2597" s="24">
        <v>58982836</v>
      </c>
    </row>
    <row r="2598" spans="1:8" x14ac:dyDescent="0.2">
      <c r="A2598" s="23"/>
      <c r="B2598" s="27"/>
      <c r="C2598" s="27"/>
      <c r="F2598" s="23" t="s">
        <v>4057</v>
      </c>
      <c r="G2598" s="24">
        <v>4</v>
      </c>
      <c r="H2598" s="24">
        <v>4810908</v>
      </c>
    </row>
    <row r="2599" spans="1:8" x14ac:dyDescent="0.2">
      <c r="A2599" s="23"/>
      <c r="B2599" s="27"/>
      <c r="C2599" s="27"/>
      <c r="F2599" s="23" t="s">
        <v>4058</v>
      </c>
      <c r="G2599" s="24">
        <v>1</v>
      </c>
      <c r="H2599" s="24">
        <v>1202727</v>
      </c>
    </row>
    <row r="2600" spans="1:8" x14ac:dyDescent="0.2">
      <c r="A2600" s="23"/>
      <c r="B2600" s="27"/>
      <c r="C2600" s="27"/>
      <c r="F2600" s="23" t="s">
        <v>1470</v>
      </c>
      <c r="G2600" s="24">
        <v>1</v>
      </c>
      <c r="H2600" s="24">
        <v>150000</v>
      </c>
    </row>
    <row r="2601" spans="1:8" x14ac:dyDescent="0.2">
      <c r="A2601" s="23"/>
      <c r="B2601" s="27"/>
      <c r="C2601" s="27"/>
      <c r="F2601" s="23" t="s">
        <v>1484</v>
      </c>
      <c r="G2601" s="24">
        <v>2</v>
      </c>
      <c r="H2601" s="24">
        <v>520000</v>
      </c>
    </row>
    <row r="2602" spans="1:8" x14ac:dyDescent="0.2">
      <c r="A2602" s="23"/>
      <c r="B2602" s="27"/>
      <c r="C2602" s="27"/>
      <c r="F2602" s="23" t="s">
        <v>4059</v>
      </c>
      <c r="G2602" s="24">
        <v>45</v>
      </c>
      <c r="H2602" s="24">
        <v>10896688</v>
      </c>
    </row>
    <row r="2603" spans="1:8" x14ac:dyDescent="0.2">
      <c r="A2603" s="23"/>
      <c r="B2603" s="27"/>
      <c r="C2603" s="27"/>
      <c r="F2603" s="23" t="s">
        <v>1487</v>
      </c>
      <c r="G2603" s="24">
        <v>29</v>
      </c>
      <c r="H2603" s="24">
        <v>2425455</v>
      </c>
    </row>
    <row r="2604" spans="1:8" x14ac:dyDescent="0.2">
      <c r="A2604" s="23"/>
      <c r="B2604" s="27"/>
      <c r="C2604" s="27"/>
      <c r="F2604" s="23" t="s">
        <v>4060</v>
      </c>
      <c r="G2604" s="24">
        <v>29</v>
      </c>
      <c r="H2604" s="24">
        <v>71181805</v>
      </c>
    </row>
    <row r="2605" spans="1:8" x14ac:dyDescent="0.2">
      <c r="A2605" s="23"/>
      <c r="B2605" s="27"/>
      <c r="C2605" s="27"/>
      <c r="F2605" s="23" t="s">
        <v>1490</v>
      </c>
      <c r="G2605" s="24">
        <v>2</v>
      </c>
      <c r="H2605" s="24">
        <v>400000</v>
      </c>
    </row>
    <row r="2606" spans="1:8" x14ac:dyDescent="0.2">
      <c r="A2606" s="23"/>
      <c r="B2606" s="27"/>
      <c r="C2606" s="27"/>
      <c r="F2606" s="23" t="s">
        <v>1491</v>
      </c>
      <c r="G2606" s="24">
        <v>2</v>
      </c>
      <c r="H2606" s="24">
        <v>400000</v>
      </c>
    </row>
    <row r="2607" spans="1:8" x14ac:dyDescent="0.2">
      <c r="A2607" s="23"/>
      <c r="B2607" s="27"/>
      <c r="C2607" s="27"/>
      <c r="F2607" s="23" t="s">
        <v>1493</v>
      </c>
      <c r="G2607" s="24">
        <v>7</v>
      </c>
      <c r="H2607" s="24">
        <v>3908541</v>
      </c>
    </row>
    <row r="2608" spans="1:8" x14ac:dyDescent="0.2">
      <c r="A2608" s="23"/>
      <c r="B2608" s="27"/>
      <c r="C2608" s="27"/>
      <c r="F2608" s="23" t="s">
        <v>1494</v>
      </c>
      <c r="G2608" s="24">
        <v>13</v>
      </c>
      <c r="H2608" s="24">
        <v>3560079</v>
      </c>
    </row>
    <row r="2609" spans="1:8" x14ac:dyDescent="0.2">
      <c r="A2609" s="23"/>
      <c r="B2609" s="27"/>
      <c r="C2609" s="27"/>
      <c r="F2609" s="23" t="s">
        <v>1496</v>
      </c>
      <c r="G2609" s="24">
        <v>1</v>
      </c>
      <c r="H2609" s="24">
        <v>350000</v>
      </c>
    </row>
    <row r="2610" spans="1:8" x14ac:dyDescent="0.2">
      <c r="A2610" s="23"/>
      <c r="B2610" s="27"/>
      <c r="C2610" s="27"/>
      <c r="F2610" s="23" t="s">
        <v>1499</v>
      </c>
      <c r="G2610" s="24">
        <v>7</v>
      </c>
      <c r="H2610" s="24">
        <v>3463089</v>
      </c>
    </row>
    <row r="2611" spans="1:8" x14ac:dyDescent="0.2">
      <c r="A2611" s="23"/>
      <c r="B2611" s="27"/>
      <c r="C2611" s="27"/>
      <c r="F2611" s="23" t="s">
        <v>1500</v>
      </c>
      <c r="G2611" s="24">
        <v>4</v>
      </c>
      <c r="H2611" s="24">
        <v>2197088</v>
      </c>
    </row>
    <row r="2612" spans="1:8" x14ac:dyDescent="0.2">
      <c r="A2612" s="23"/>
      <c r="B2612" s="27"/>
      <c r="C2612" s="27"/>
      <c r="F2612" s="23" t="s">
        <v>1512</v>
      </c>
      <c r="G2612" s="24">
        <v>28</v>
      </c>
      <c r="H2612" s="24">
        <v>2853987</v>
      </c>
    </row>
    <row r="2613" spans="1:8" x14ac:dyDescent="0.2">
      <c r="A2613" s="23"/>
      <c r="B2613" s="27"/>
      <c r="C2613" s="27"/>
      <c r="F2613" s="23" t="s">
        <v>1519</v>
      </c>
      <c r="G2613" s="24">
        <v>12</v>
      </c>
      <c r="H2613" s="24">
        <v>10095102</v>
      </c>
    </row>
    <row r="2614" spans="1:8" x14ac:dyDescent="0.2">
      <c r="A2614" s="23"/>
      <c r="B2614" s="27"/>
      <c r="C2614" s="27"/>
      <c r="F2614" s="23" t="s">
        <v>4061</v>
      </c>
      <c r="G2614" s="24">
        <v>5</v>
      </c>
      <c r="H2614" s="24">
        <v>74368180</v>
      </c>
    </row>
    <row r="2615" spans="1:8" x14ac:dyDescent="0.2">
      <c r="A2615" s="23"/>
      <c r="B2615" s="27"/>
      <c r="C2615" s="27"/>
      <c r="F2615" s="23" t="s">
        <v>1525</v>
      </c>
      <c r="G2615" s="24">
        <v>8</v>
      </c>
      <c r="H2615" s="24">
        <v>581816</v>
      </c>
    </row>
    <row r="2616" spans="1:8" x14ac:dyDescent="0.2">
      <c r="A2616" s="23"/>
      <c r="B2616" s="27"/>
      <c r="C2616" s="27"/>
      <c r="F2616" s="23" t="s">
        <v>4062</v>
      </c>
      <c r="G2616" s="24">
        <v>3</v>
      </c>
      <c r="H2616" s="24">
        <v>450000</v>
      </c>
    </row>
    <row r="2617" spans="1:8" x14ac:dyDescent="0.2">
      <c r="A2617" s="23"/>
      <c r="B2617" s="27"/>
      <c r="C2617" s="27"/>
      <c r="F2617" s="23" t="s">
        <v>4063</v>
      </c>
      <c r="G2617" s="24">
        <v>24</v>
      </c>
      <c r="H2617" s="24">
        <v>19449346</v>
      </c>
    </row>
    <row r="2618" spans="1:8" x14ac:dyDescent="0.2">
      <c r="A2618" s="23"/>
      <c r="B2618" s="27"/>
      <c r="C2618" s="27"/>
      <c r="F2618" s="23" t="s">
        <v>1549</v>
      </c>
      <c r="G2618" s="24">
        <v>8</v>
      </c>
      <c r="H2618" s="24">
        <v>25198832</v>
      </c>
    </row>
    <row r="2619" spans="1:8" x14ac:dyDescent="0.2">
      <c r="A2619" s="23"/>
      <c r="B2619" s="27"/>
      <c r="C2619" s="27"/>
      <c r="F2619" s="23" t="s">
        <v>1556</v>
      </c>
      <c r="G2619" s="24">
        <v>141</v>
      </c>
      <c r="H2619" s="24">
        <v>2563662</v>
      </c>
    </row>
    <row r="2620" spans="1:8" x14ac:dyDescent="0.2">
      <c r="A2620" s="23"/>
      <c r="B2620" s="27"/>
      <c r="C2620" s="27"/>
      <c r="F2620" s="23" t="s">
        <v>1557</v>
      </c>
      <c r="G2620" s="24">
        <v>7</v>
      </c>
      <c r="H2620" s="24">
        <v>127274</v>
      </c>
    </row>
    <row r="2621" spans="1:8" x14ac:dyDescent="0.2">
      <c r="A2621" s="23"/>
      <c r="B2621" s="27"/>
      <c r="C2621" s="27"/>
      <c r="F2621" s="23" t="s">
        <v>1564</v>
      </c>
      <c r="G2621" s="24">
        <v>1</v>
      </c>
      <c r="H2621" s="24">
        <v>2625000</v>
      </c>
    </row>
    <row r="2622" spans="1:8" x14ac:dyDescent="0.2">
      <c r="A2622" s="23"/>
      <c r="B2622" s="27"/>
      <c r="C2622" s="27"/>
      <c r="F2622" s="23" t="s">
        <v>1573</v>
      </c>
      <c r="G2622" s="24">
        <v>1</v>
      </c>
      <c r="H2622" s="24">
        <v>500000</v>
      </c>
    </row>
    <row r="2623" spans="1:8" x14ac:dyDescent="0.2">
      <c r="A2623" s="23"/>
      <c r="B2623" s="27"/>
      <c r="C2623" s="27"/>
      <c r="F2623" s="23" t="s">
        <v>1576</v>
      </c>
      <c r="G2623" s="24">
        <v>3</v>
      </c>
      <c r="H2623" s="24">
        <v>1620000</v>
      </c>
    </row>
    <row r="2624" spans="1:8" x14ac:dyDescent="0.2">
      <c r="A2624" s="23"/>
      <c r="B2624" s="27"/>
      <c r="C2624" s="27"/>
      <c r="F2624" s="23" t="s">
        <v>1581</v>
      </c>
      <c r="G2624" s="24">
        <v>1</v>
      </c>
      <c r="H2624" s="24">
        <v>33000</v>
      </c>
    </row>
    <row r="2625" spans="1:8" x14ac:dyDescent="0.2">
      <c r="A2625" s="23"/>
      <c r="B2625" s="27"/>
      <c r="C2625" s="27"/>
      <c r="F2625" s="23" t="s">
        <v>1586</v>
      </c>
      <c r="G2625" s="24">
        <v>7</v>
      </c>
      <c r="H2625" s="24">
        <v>4512396</v>
      </c>
    </row>
    <row r="2626" spans="1:8" x14ac:dyDescent="0.2">
      <c r="A2626" s="23"/>
      <c r="B2626" s="27"/>
      <c r="C2626" s="27"/>
      <c r="F2626" s="23" t="s">
        <v>4064</v>
      </c>
      <c r="G2626" s="24">
        <v>45</v>
      </c>
      <c r="H2626" s="24">
        <v>2086380</v>
      </c>
    </row>
    <row r="2627" spans="1:8" x14ac:dyDescent="0.2">
      <c r="A2627" s="23"/>
      <c r="B2627" s="27"/>
      <c r="C2627" s="27"/>
      <c r="F2627" s="23" t="s">
        <v>1589</v>
      </c>
      <c r="G2627" s="24">
        <v>3</v>
      </c>
      <c r="H2627" s="24">
        <v>2318181</v>
      </c>
    </row>
    <row r="2628" spans="1:8" x14ac:dyDescent="0.2">
      <c r="A2628" s="23"/>
      <c r="B2628" s="27"/>
      <c r="C2628" s="27"/>
      <c r="F2628" s="23" t="s">
        <v>1597</v>
      </c>
      <c r="G2628" s="24">
        <v>4</v>
      </c>
      <c r="H2628" s="24">
        <v>3272724</v>
      </c>
    </row>
    <row r="2629" spans="1:8" x14ac:dyDescent="0.2">
      <c r="A2629" s="23"/>
      <c r="B2629" s="27"/>
      <c r="C2629" s="27"/>
      <c r="F2629" s="23" t="s">
        <v>1616</v>
      </c>
      <c r="G2629" s="24">
        <v>7</v>
      </c>
      <c r="H2629" s="24">
        <v>3074267</v>
      </c>
    </row>
    <row r="2630" spans="1:8" x14ac:dyDescent="0.2">
      <c r="A2630" s="23"/>
      <c r="B2630" s="27"/>
      <c r="C2630" s="27"/>
      <c r="F2630" s="23" t="s">
        <v>1618</v>
      </c>
      <c r="G2630" s="24">
        <v>7</v>
      </c>
      <c r="H2630" s="24">
        <v>22048978</v>
      </c>
    </row>
    <row r="2631" spans="1:8" x14ac:dyDescent="0.2">
      <c r="A2631" s="23"/>
      <c r="B2631" s="27"/>
      <c r="C2631" s="27"/>
      <c r="F2631" s="23" t="s">
        <v>4065</v>
      </c>
      <c r="G2631" s="24">
        <v>8</v>
      </c>
      <c r="H2631" s="24">
        <v>14133348</v>
      </c>
    </row>
    <row r="2632" spans="1:8" x14ac:dyDescent="0.2">
      <c r="A2632" s="23"/>
      <c r="B2632" s="27"/>
      <c r="C2632" s="27"/>
      <c r="F2632" s="23" t="s">
        <v>1625</v>
      </c>
      <c r="G2632" s="24">
        <v>1</v>
      </c>
      <c r="H2632" s="24">
        <v>954545</v>
      </c>
    </row>
    <row r="2633" spans="1:8" x14ac:dyDescent="0.2">
      <c r="A2633" s="23"/>
      <c r="B2633" s="27"/>
      <c r="C2633" s="27"/>
      <c r="F2633" s="23" t="s">
        <v>1627</v>
      </c>
      <c r="G2633" s="24">
        <v>1</v>
      </c>
      <c r="H2633" s="24">
        <v>1381818</v>
      </c>
    </row>
    <row r="2634" spans="1:8" x14ac:dyDescent="0.2">
      <c r="A2634" s="23"/>
      <c r="B2634" s="27"/>
      <c r="C2634" s="27"/>
      <c r="F2634" s="23" t="s">
        <v>1630</v>
      </c>
      <c r="G2634" s="24">
        <v>1</v>
      </c>
      <c r="H2634" s="24">
        <v>4454545</v>
      </c>
    </row>
    <row r="2635" spans="1:8" x14ac:dyDescent="0.2">
      <c r="A2635" s="23"/>
      <c r="B2635" s="27"/>
      <c r="C2635" s="27"/>
      <c r="F2635" s="23" t="s">
        <v>4066</v>
      </c>
      <c r="G2635" s="24">
        <v>7</v>
      </c>
      <c r="H2635" s="24">
        <v>8960394</v>
      </c>
    </row>
    <row r="2636" spans="1:8" x14ac:dyDescent="0.2">
      <c r="A2636" s="23"/>
      <c r="B2636" s="27"/>
      <c r="C2636" s="27"/>
      <c r="F2636" s="23" t="s">
        <v>1652</v>
      </c>
      <c r="G2636" s="24">
        <v>100</v>
      </c>
      <c r="H2636" s="24">
        <v>26822245</v>
      </c>
    </row>
    <row r="2637" spans="1:8" x14ac:dyDescent="0.2">
      <c r="A2637" s="23"/>
      <c r="B2637" s="27"/>
      <c r="C2637" s="27"/>
      <c r="F2637" s="23" t="s">
        <v>1656</v>
      </c>
      <c r="G2637" s="24">
        <v>9</v>
      </c>
      <c r="H2637" s="24">
        <v>4610179</v>
      </c>
    </row>
    <row r="2638" spans="1:8" x14ac:dyDescent="0.2">
      <c r="A2638" s="23"/>
      <c r="B2638" s="27"/>
      <c r="C2638" s="27"/>
      <c r="F2638" s="23" t="s">
        <v>4067</v>
      </c>
      <c r="G2638" s="24">
        <v>4</v>
      </c>
      <c r="H2638" s="24">
        <v>41818180</v>
      </c>
    </row>
    <row r="2639" spans="1:8" x14ac:dyDescent="0.2">
      <c r="A2639" s="23"/>
      <c r="B2639" s="27"/>
      <c r="C2639" s="27"/>
      <c r="F2639" s="23" t="s">
        <v>1674</v>
      </c>
      <c r="G2639" s="24">
        <v>5</v>
      </c>
      <c r="H2639" s="24">
        <v>300000</v>
      </c>
    </row>
    <row r="2640" spans="1:8" x14ac:dyDescent="0.2">
      <c r="A2640" s="23"/>
      <c r="B2640" s="27"/>
      <c r="C2640" s="27"/>
      <c r="F2640" s="23" t="s">
        <v>1689</v>
      </c>
      <c r="G2640" s="24">
        <v>2</v>
      </c>
      <c r="H2640" s="24">
        <v>2238495</v>
      </c>
    </row>
    <row r="2641" spans="1:8" x14ac:dyDescent="0.2">
      <c r="A2641" s="23"/>
      <c r="B2641" s="27"/>
      <c r="C2641" s="27"/>
      <c r="F2641" s="23" t="s">
        <v>1701</v>
      </c>
      <c r="G2641" s="24">
        <v>40</v>
      </c>
      <c r="H2641" s="24">
        <v>117160</v>
      </c>
    </row>
    <row r="2642" spans="1:8" x14ac:dyDescent="0.2">
      <c r="A2642" s="23"/>
      <c r="B2642" s="27"/>
      <c r="C2642" s="27"/>
      <c r="F2642" s="23" t="s">
        <v>4068</v>
      </c>
      <c r="G2642" s="24">
        <v>1</v>
      </c>
      <c r="H2642" s="24">
        <v>17272727</v>
      </c>
    </row>
    <row r="2643" spans="1:8" x14ac:dyDescent="0.2">
      <c r="A2643" s="23"/>
      <c r="B2643" s="27"/>
      <c r="C2643" s="27"/>
      <c r="F2643" s="23" t="s">
        <v>1704</v>
      </c>
      <c r="G2643" s="24">
        <v>1</v>
      </c>
      <c r="H2643" s="24">
        <v>185000</v>
      </c>
    </row>
    <row r="2644" spans="1:8" x14ac:dyDescent="0.2">
      <c r="A2644" s="23"/>
      <c r="B2644" s="27"/>
      <c r="C2644" s="27"/>
      <c r="F2644" s="23" t="s">
        <v>1707</v>
      </c>
      <c r="G2644" s="24">
        <v>17</v>
      </c>
      <c r="H2644" s="24">
        <v>18081819</v>
      </c>
    </row>
    <row r="2645" spans="1:8" x14ac:dyDescent="0.2">
      <c r="A2645" s="23"/>
      <c r="B2645" s="27"/>
      <c r="C2645" s="27"/>
      <c r="F2645" s="23" t="s">
        <v>1719</v>
      </c>
      <c r="G2645" s="24">
        <v>32</v>
      </c>
      <c r="H2645" s="24">
        <v>11345440</v>
      </c>
    </row>
    <row r="2646" spans="1:8" x14ac:dyDescent="0.2">
      <c r="A2646" s="23"/>
      <c r="B2646" s="27"/>
      <c r="C2646" s="27"/>
      <c r="F2646" s="23" t="s">
        <v>1725</v>
      </c>
      <c r="G2646" s="24">
        <v>2</v>
      </c>
      <c r="H2646" s="24">
        <v>581818</v>
      </c>
    </row>
    <row r="2647" spans="1:8" x14ac:dyDescent="0.2">
      <c r="A2647" s="23"/>
      <c r="B2647" s="27"/>
      <c r="C2647" s="27"/>
      <c r="F2647" s="23" t="s">
        <v>1729</v>
      </c>
      <c r="G2647" s="24">
        <v>2</v>
      </c>
      <c r="H2647" s="24">
        <v>1600000</v>
      </c>
    </row>
    <row r="2648" spans="1:8" x14ac:dyDescent="0.2">
      <c r="A2648" s="23"/>
      <c r="B2648" s="27"/>
      <c r="C2648" s="27"/>
      <c r="F2648" s="23" t="s">
        <v>4069</v>
      </c>
      <c r="G2648" s="24">
        <v>20</v>
      </c>
      <c r="H2648" s="24">
        <v>8111564</v>
      </c>
    </row>
    <row r="2649" spans="1:8" x14ac:dyDescent="0.2">
      <c r="A2649" s="23"/>
      <c r="B2649" s="27"/>
      <c r="C2649" s="27"/>
      <c r="F2649" s="23" t="s">
        <v>1747</v>
      </c>
      <c r="G2649" s="24">
        <v>4</v>
      </c>
      <c r="H2649" s="24">
        <v>3563636</v>
      </c>
    </row>
    <row r="2650" spans="1:8" x14ac:dyDescent="0.2">
      <c r="A2650" s="23"/>
      <c r="B2650" s="27"/>
      <c r="C2650" s="27"/>
      <c r="F2650" s="23" t="s">
        <v>1753</v>
      </c>
      <c r="G2650" s="24">
        <v>1</v>
      </c>
      <c r="H2650" s="24">
        <v>2900000</v>
      </c>
    </row>
    <row r="2651" spans="1:8" x14ac:dyDescent="0.2">
      <c r="A2651" s="23"/>
      <c r="B2651" s="27"/>
      <c r="C2651" s="27"/>
      <c r="F2651" s="23" t="s">
        <v>4070</v>
      </c>
      <c r="G2651" s="24">
        <v>2</v>
      </c>
      <c r="H2651" s="24">
        <v>1816362</v>
      </c>
    </row>
    <row r="2652" spans="1:8" x14ac:dyDescent="0.2">
      <c r="A2652" s="23"/>
      <c r="B2652" s="27"/>
      <c r="C2652" s="27"/>
      <c r="F2652" s="23" t="s">
        <v>1765</v>
      </c>
      <c r="G2652" s="24">
        <v>2</v>
      </c>
      <c r="H2652" s="24">
        <v>500000</v>
      </c>
    </row>
    <row r="2653" spans="1:8" x14ac:dyDescent="0.2">
      <c r="A2653" s="23"/>
      <c r="B2653" s="27"/>
      <c r="C2653" s="27"/>
      <c r="F2653" s="23" t="s">
        <v>1801</v>
      </c>
      <c r="G2653" s="24">
        <v>3</v>
      </c>
      <c r="H2653" s="24">
        <v>2863635</v>
      </c>
    </row>
    <row r="2654" spans="1:8" x14ac:dyDescent="0.2">
      <c r="A2654" s="23"/>
      <c r="B2654" s="27"/>
      <c r="C2654" s="27"/>
      <c r="F2654" s="23" t="s">
        <v>4071</v>
      </c>
      <c r="G2654" s="24">
        <v>6</v>
      </c>
      <c r="H2654" s="24">
        <v>56170518</v>
      </c>
    </row>
    <row r="2655" spans="1:8" x14ac:dyDescent="0.2">
      <c r="A2655" s="23"/>
      <c r="B2655" s="27"/>
      <c r="C2655" s="27"/>
      <c r="F2655" s="23" t="s">
        <v>1823</v>
      </c>
      <c r="G2655" s="24">
        <v>4</v>
      </c>
      <c r="H2655" s="24">
        <v>2175756</v>
      </c>
    </row>
    <row r="2656" spans="1:8" x14ac:dyDescent="0.2">
      <c r="A2656" s="23"/>
      <c r="B2656" s="27"/>
      <c r="C2656" s="27"/>
      <c r="F2656" s="23" t="s">
        <v>1827</v>
      </c>
      <c r="G2656" s="24">
        <v>5</v>
      </c>
      <c r="H2656" s="24">
        <v>1467529</v>
      </c>
    </row>
    <row r="2657" spans="1:8" x14ac:dyDescent="0.2">
      <c r="A2657" s="23"/>
      <c r="B2657" s="27"/>
      <c r="C2657" s="27"/>
      <c r="F2657" s="23" t="s">
        <v>1837</v>
      </c>
      <c r="G2657" s="24">
        <v>17</v>
      </c>
      <c r="H2657" s="24">
        <v>9817500</v>
      </c>
    </row>
    <row r="2658" spans="1:8" x14ac:dyDescent="0.2">
      <c r="A2658" s="23"/>
      <c r="B2658" s="27"/>
      <c r="C2658" s="27"/>
      <c r="F2658" s="23" t="s">
        <v>1838</v>
      </c>
      <c r="G2658" s="24">
        <v>2</v>
      </c>
      <c r="H2658" s="24">
        <v>640000</v>
      </c>
    </row>
    <row r="2659" spans="1:8" x14ac:dyDescent="0.2">
      <c r="A2659" s="23"/>
      <c r="B2659" s="27"/>
      <c r="C2659" s="27"/>
      <c r="F2659" s="23" t="s">
        <v>4072</v>
      </c>
      <c r="G2659" s="24">
        <v>2</v>
      </c>
      <c r="H2659" s="24">
        <v>3727272</v>
      </c>
    </row>
    <row r="2660" spans="1:8" x14ac:dyDescent="0.2">
      <c r="A2660" s="23"/>
      <c r="B2660" s="27"/>
      <c r="C2660" s="27"/>
      <c r="F2660" s="23" t="s">
        <v>1849</v>
      </c>
      <c r="G2660" s="24">
        <v>2</v>
      </c>
      <c r="H2660" s="24">
        <v>4449090</v>
      </c>
    </row>
    <row r="2661" spans="1:8" x14ac:dyDescent="0.2">
      <c r="A2661" s="23"/>
      <c r="B2661" s="27"/>
      <c r="C2661" s="27"/>
      <c r="F2661" s="23" t="s">
        <v>1851</v>
      </c>
      <c r="G2661" s="24">
        <v>3</v>
      </c>
      <c r="H2661" s="24">
        <v>33518181</v>
      </c>
    </row>
    <row r="2662" spans="1:8" x14ac:dyDescent="0.2">
      <c r="A2662" s="23"/>
      <c r="B2662" s="27"/>
      <c r="C2662" s="27"/>
      <c r="F2662" s="23" t="s">
        <v>1868</v>
      </c>
      <c r="G2662" s="24">
        <v>1</v>
      </c>
      <c r="H2662" s="24">
        <v>8136364</v>
      </c>
    </row>
    <row r="2663" spans="1:8" x14ac:dyDescent="0.2">
      <c r="A2663" s="23"/>
      <c r="B2663" s="27"/>
      <c r="C2663" s="27"/>
      <c r="F2663" s="23" t="s">
        <v>1870</v>
      </c>
      <c r="G2663" s="24">
        <v>14</v>
      </c>
      <c r="H2663" s="24">
        <v>5048486</v>
      </c>
    </row>
    <row r="2664" spans="1:8" x14ac:dyDescent="0.2">
      <c r="A2664" s="23"/>
      <c r="B2664" s="27"/>
      <c r="C2664" s="27"/>
      <c r="F2664" s="23" t="s">
        <v>4073</v>
      </c>
      <c r="G2664" s="24">
        <v>10</v>
      </c>
      <c r="H2664" s="24">
        <v>104372720</v>
      </c>
    </row>
    <row r="2665" spans="1:8" x14ac:dyDescent="0.2">
      <c r="A2665" s="23"/>
      <c r="B2665" s="27"/>
      <c r="C2665" s="27"/>
      <c r="F2665" s="23" t="s">
        <v>1891</v>
      </c>
      <c r="G2665" s="24">
        <v>12</v>
      </c>
      <c r="H2665" s="24">
        <v>6436368</v>
      </c>
    </row>
    <row r="2666" spans="1:8" x14ac:dyDescent="0.2">
      <c r="A2666" s="23"/>
      <c r="B2666" s="27"/>
      <c r="C2666" s="27"/>
      <c r="F2666" s="23" t="s">
        <v>4074</v>
      </c>
      <c r="G2666" s="24">
        <v>3</v>
      </c>
      <c r="H2666" s="24">
        <v>31395817</v>
      </c>
    </row>
    <row r="2667" spans="1:8" x14ac:dyDescent="0.2">
      <c r="A2667" s="23"/>
      <c r="B2667" s="27"/>
      <c r="C2667" s="27"/>
      <c r="F2667" s="23" t="s">
        <v>4075</v>
      </c>
      <c r="G2667" s="24">
        <v>11</v>
      </c>
      <c r="H2667" s="24">
        <v>117810000</v>
      </c>
    </row>
    <row r="2668" spans="1:8" x14ac:dyDescent="0.2">
      <c r="A2668" s="23"/>
      <c r="B2668" s="27"/>
      <c r="C2668" s="27"/>
      <c r="F2668" s="23" t="s">
        <v>1932</v>
      </c>
      <c r="G2668" s="24">
        <v>41</v>
      </c>
      <c r="H2668" s="24">
        <v>12263610</v>
      </c>
    </row>
    <row r="2669" spans="1:8" x14ac:dyDescent="0.2">
      <c r="A2669" s="23"/>
      <c r="B2669" s="27"/>
      <c r="C2669" s="27"/>
      <c r="F2669" s="23" t="s">
        <v>1946</v>
      </c>
      <c r="G2669" s="24">
        <v>3</v>
      </c>
      <c r="H2669" s="24">
        <v>3300000</v>
      </c>
    </row>
    <row r="2670" spans="1:8" x14ac:dyDescent="0.2">
      <c r="A2670" s="23"/>
      <c r="B2670" s="27"/>
      <c r="C2670" s="27"/>
      <c r="F2670" s="23" t="s">
        <v>4076</v>
      </c>
      <c r="G2670" s="24">
        <v>2</v>
      </c>
      <c r="H2670" s="24">
        <v>28909090</v>
      </c>
    </row>
    <row r="2671" spans="1:8" x14ac:dyDescent="0.2">
      <c r="A2671" s="23"/>
      <c r="B2671" s="27"/>
      <c r="C2671" s="27"/>
      <c r="F2671" s="23" t="s">
        <v>1993</v>
      </c>
      <c r="G2671" s="24">
        <v>1</v>
      </c>
      <c r="H2671" s="24">
        <v>260000</v>
      </c>
    </row>
    <row r="2672" spans="1:8" x14ac:dyDescent="0.2">
      <c r="A2672" s="23"/>
      <c r="B2672" s="27"/>
      <c r="C2672" s="27"/>
      <c r="F2672" s="23" t="s">
        <v>4077</v>
      </c>
      <c r="G2672" s="24">
        <v>1</v>
      </c>
      <c r="H2672" s="24">
        <v>1409090</v>
      </c>
    </row>
    <row r="2673" spans="1:8" x14ac:dyDescent="0.2">
      <c r="A2673" s="23"/>
      <c r="B2673" s="27"/>
      <c r="C2673" s="27"/>
      <c r="F2673" s="23" t="s">
        <v>2028</v>
      </c>
      <c r="G2673" s="24">
        <v>21</v>
      </c>
      <c r="H2673" s="24">
        <v>140758743</v>
      </c>
    </row>
    <row r="2674" spans="1:8" x14ac:dyDescent="0.2">
      <c r="A2674" s="23"/>
      <c r="B2674" s="27"/>
      <c r="C2674" s="27"/>
      <c r="F2674" s="23" t="s">
        <v>2030</v>
      </c>
      <c r="G2674" s="24">
        <v>66</v>
      </c>
      <c r="H2674" s="24">
        <v>20499961</v>
      </c>
    </row>
    <row r="2675" spans="1:8" x14ac:dyDescent="0.2">
      <c r="A2675" s="23"/>
      <c r="B2675" s="27"/>
      <c r="C2675" s="27"/>
      <c r="F2675" s="23" t="s">
        <v>2058</v>
      </c>
      <c r="G2675" s="24">
        <v>3</v>
      </c>
      <c r="H2675" s="24">
        <v>5153064</v>
      </c>
    </row>
    <row r="2676" spans="1:8" x14ac:dyDescent="0.2">
      <c r="A2676" s="23"/>
      <c r="B2676" s="27"/>
      <c r="C2676" s="27"/>
      <c r="F2676" s="23" t="s">
        <v>4078</v>
      </c>
      <c r="G2676" s="24">
        <v>25</v>
      </c>
      <c r="H2676" s="24">
        <v>198204525</v>
      </c>
    </row>
    <row r="2677" spans="1:8" x14ac:dyDescent="0.2">
      <c r="A2677" s="23"/>
      <c r="B2677" s="27"/>
      <c r="C2677" s="27"/>
      <c r="F2677" s="23" t="s">
        <v>4079</v>
      </c>
      <c r="G2677" s="24">
        <v>2</v>
      </c>
      <c r="H2677" s="24">
        <v>19454544</v>
      </c>
    </row>
    <row r="2678" spans="1:8" x14ac:dyDescent="0.2">
      <c r="A2678" s="23"/>
      <c r="B2678" s="27"/>
      <c r="C2678" s="27"/>
      <c r="F2678" s="23" t="s">
        <v>4080</v>
      </c>
      <c r="G2678" s="24">
        <v>1</v>
      </c>
      <c r="H2678" s="24">
        <v>10605000</v>
      </c>
    </row>
    <row r="2679" spans="1:8" x14ac:dyDescent="0.2">
      <c r="A2679" s="23"/>
      <c r="B2679" s="27"/>
      <c r="C2679" s="27"/>
      <c r="F2679" s="23" t="s">
        <v>4081</v>
      </c>
      <c r="G2679" s="24">
        <v>2</v>
      </c>
      <c r="H2679" s="24">
        <v>27454545</v>
      </c>
    </row>
    <row r="2680" spans="1:8" x14ac:dyDescent="0.2">
      <c r="A2680" s="23"/>
      <c r="B2680" s="27"/>
      <c r="C2680" s="27"/>
      <c r="F2680" s="23" t="s">
        <v>2223</v>
      </c>
      <c r="G2680" s="24">
        <v>206</v>
      </c>
      <c r="H2680" s="24">
        <v>4582855</v>
      </c>
    </row>
    <row r="2681" spans="1:8" x14ac:dyDescent="0.2">
      <c r="A2681" s="23"/>
      <c r="B2681" s="27"/>
      <c r="C2681" s="27"/>
      <c r="F2681" s="23" t="s">
        <v>2259</v>
      </c>
      <c r="G2681" s="24">
        <v>5</v>
      </c>
      <c r="H2681" s="24">
        <v>3393128</v>
      </c>
    </row>
    <row r="2682" spans="1:8" x14ac:dyDescent="0.2">
      <c r="A2682" s="23"/>
      <c r="B2682" s="27"/>
      <c r="C2682" s="27"/>
      <c r="F2682" s="23" t="s">
        <v>2408</v>
      </c>
      <c r="G2682" s="24">
        <v>2</v>
      </c>
      <c r="H2682" s="24">
        <v>752524</v>
      </c>
    </row>
    <row r="2683" spans="1:8" x14ac:dyDescent="0.2">
      <c r="A2683" s="23"/>
      <c r="B2683" s="27"/>
      <c r="C2683" s="27"/>
      <c r="F2683" s="23"/>
      <c r="G2683" s="28"/>
      <c r="H2683" s="28"/>
    </row>
    <row r="2684" spans="1:8" x14ac:dyDescent="0.2">
      <c r="A2684" s="23"/>
      <c r="B2684" s="27"/>
      <c r="C2684" s="27"/>
      <c r="F2684" s="23"/>
      <c r="G2684" s="28"/>
      <c r="H2684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966"/>
  <sheetViews>
    <sheetView workbookViewId="0"/>
  </sheetViews>
  <sheetFormatPr defaultColWidth="12.5703125" defaultRowHeight="15.75" customHeight="1" x14ac:dyDescent="0.2"/>
  <cols>
    <col min="2" max="2" width="10.7109375" customWidth="1"/>
    <col min="5" max="5" width="46.140625" customWidth="1"/>
    <col min="6" max="6" width="29.85546875" customWidth="1"/>
  </cols>
  <sheetData>
    <row r="1" spans="1:9" x14ac:dyDescent="0.2">
      <c r="A1" s="19"/>
      <c r="B1" s="20"/>
      <c r="C1" s="20" t="s">
        <v>3</v>
      </c>
      <c r="F1" s="19"/>
      <c r="G1" s="20"/>
      <c r="H1" s="20" t="s">
        <v>0</v>
      </c>
    </row>
    <row r="2" spans="1:9" x14ac:dyDescent="0.2">
      <c r="A2" s="20" t="s">
        <v>4</v>
      </c>
      <c r="B2" s="20"/>
      <c r="C2" s="20" t="s">
        <v>7</v>
      </c>
      <c r="D2" s="20" t="s">
        <v>8</v>
      </c>
      <c r="F2" s="20" t="s">
        <v>4</v>
      </c>
      <c r="G2" s="20"/>
      <c r="H2" s="20" t="s">
        <v>7</v>
      </c>
      <c r="I2" s="20" t="s">
        <v>8</v>
      </c>
    </row>
    <row r="3" spans="1:9" x14ac:dyDescent="0.2">
      <c r="A3" s="21" t="s">
        <v>10</v>
      </c>
      <c r="B3" s="25" t="s">
        <v>11</v>
      </c>
      <c r="C3" s="22">
        <v>10</v>
      </c>
      <c r="D3" s="22">
        <v>5859503</v>
      </c>
      <c r="E3" s="15" t="str">
        <f t="shared" ref="E3:E257" si="0">VLOOKUP(A3,F:I,1,0)</f>
        <v>Thiết bị thu phát vô tuyến RG - EW1200G Pro</v>
      </c>
      <c r="F3" s="23" t="s">
        <v>2501</v>
      </c>
      <c r="G3" s="23"/>
      <c r="H3" s="23" t="s">
        <v>2503</v>
      </c>
      <c r="I3" s="23" t="s">
        <v>2504</v>
      </c>
    </row>
    <row r="4" spans="1:9" x14ac:dyDescent="0.2">
      <c r="A4" s="21" t="s">
        <v>12</v>
      </c>
      <c r="B4" s="25" t="s">
        <v>11</v>
      </c>
      <c r="C4" s="22">
        <v>5</v>
      </c>
      <c r="D4" s="22">
        <v>42850000</v>
      </c>
      <c r="E4" s="15" t="str">
        <f t="shared" si="0"/>
        <v>MÁY VI TÍNH ĐỂ BÀN (PC) LENOVO ThinkCentre neo 50t Gen 3 i3- 12100(4*3.3)/4GD4/256GSSD/WL/BT/KB/M/nOS/ĐEN( 11SC001LVA)</v>
      </c>
      <c r="F4" s="15" t="s">
        <v>807</v>
      </c>
      <c r="G4" s="15" t="s">
        <v>20</v>
      </c>
      <c r="H4" s="24">
        <f t="shared" ref="H4:H258" si="1">IFERROR(VLOOKUP(F4,A:D,3,0),0)</f>
        <v>4</v>
      </c>
      <c r="I4" s="24">
        <f t="shared" ref="I4:I258" si="2">IFERROR(VLOOKUP(F4,A:D,4,0),0)</f>
        <v>10090908</v>
      </c>
    </row>
    <row r="5" spans="1:9" x14ac:dyDescent="0.2">
      <c r="A5" s="21" t="s">
        <v>13</v>
      </c>
      <c r="B5" s="25" t="s">
        <v>11</v>
      </c>
      <c r="C5" s="22">
        <v>22</v>
      </c>
      <c r="D5" s="22">
        <v>206472261</v>
      </c>
      <c r="E5" s="15" t="str">
        <f t="shared" si="0"/>
        <v>MÁY TÍNH XÁCH TAY (NB) LENOVO V14 G3 IAP i3-1215U/8GD4/256GSSD/14.0FHD/IPS/WL/BT/2C38/NoOS/ĐEN (82TS0060VN)</v>
      </c>
      <c r="F5" s="15" t="s">
        <v>2510</v>
      </c>
      <c r="G5" s="15" t="s">
        <v>25</v>
      </c>
      <c r="H5" s="24">
        <f t="shared" si="1"/>
        <v>0</v>
      </c>
      <c r="I5" s="24">
        <f t="shared" si="2"/>
        <v>0</v>
      </c>
    </row>
    <row r="6" spans="1:9" x14ac:dyDescent="0.2">
      <c r="A6" s="21" t="s">
        <v>14</v>
      </c>
      <c r="B6" s="25" t="s">
        <v>11</v>
      </c>
      <c r="C6" s="22">
        <v>139</v>
      </c>
      <c r="D6" s="22">
        <v>365129811</v>
      </c>
      <c r="E6" s="15" t="str">
        <f t="shared" si="0"/>
        <v>Máy in laser Brother HL-L2321D</v>
      </c>
      <c r="F6" s="15" t="s">
        <v>2044</v>
      </c>
      <c r="G6" s="15" t="s">
        <v>141</v>
      </c>
      <c r="H6" s="24">
        <f t="shared" si="1"/>
        <v>0</v>
      </c>
      <c r="I6" s="24">
        <f t="shared" si="2"/>
        <v>0</v>
      </c>
    </row>
    <row r="7" spans="1:9" x14ac:dyDescent="0.2">
      <c r="A7" s="21" t="s">
        <v>15</v>
      </c>
      <c r="B7" s="25" t="s">
        <v>11</v>
      </c>
      <c r="C7" s="25">
        <v>0</v>
      </c>
      <c r="D7" s="25">
        <v>0</v>
      </c>
      <c r="E7" s="15" t="str">
        <f t="shared" si="0"/>
        <v>Ổ cứng máy tính SSD Western WDS240G2G0A,240GB</v>
      </c>
      <c r="F7" s="15" t="s">
        <v>2511</v>
      </c>
      <c r="G7" s="15" t="s">
        <v>407</v>
      </c>
      <c r="H7" s="24">
        <f t="shared" si="1"/>
        <v>0</v>
      </c>
      <c r="I7" s="24">
        <f t="shared" si="2"/>
        <v>0</v>
      </c>
    </row>
    <row r="8" spans="1:9" x14ac:dyDescent="0.2">
      <c r="A8" s="21" t="s">
        <v>16</v>
      </c>
      <c r="B8" s="25" t="s">
        <v>11</v>
      </c>
      <c r="C8" s="25">
        <v>0</v>
      </c>
      <c r="D8" s="25">
        <v>0</v>
      </c>
      <c r="E8" s="15" t="str">
        <f t="shared" si="0"/>
        <v>Camera quan sát CS-C6N (1080P)</v>
      </c>
      <c r="F8" s="15" t="s">
        <v>3590</v>
      </c>
      <c r="G8" s="15" t="s">
        <v>11</v>
      </c>
      <c r="H8" s="24">
        <f t="shared" si="1"/>
        <v>0</v>
      </c>
      <c r="I8" s="24">
        <f t="shared" si="2"/>
        <v>0</v>
      </c>
    </row>
    <row r="9" spans="1:9" x14ac:dyDescent="0.2">
      <c r="A9" s="21" t="s">
        <v>17</v>
      </c>
      <c r="B9" s="25" t="s">
        <v>11</v>
      </c>
      <c r="C9" s="25">
        <v>0</v>
      </c>
      <c r="D9" s="25">
        <v>0</v>
      </c>
      <c r="E9" s="15" t="str">
        <f t="shared" si="0"/>
        <v>Máy tính xách tay MSI Katana GF66 12UCK-815VN/Alder Lake i5-12450H/512GB SSD/DDR4 8GB (3200MHz)/RTX3050 GDDR6 4GB/15.6" FHD/WIN11/màu đen/ ba lô</v>
      </c>
      <c r="F9" s="15" t="s">
        <v>2512</v>
      </c>
      <c r="G9" s="15" t="s">
        <v>25</v>
      </c>
      <c r="H9" s="24">
        <f t="shared" si="1"/>
        <v>0</v>
      </c>
      <c r="I9" s="24">
        <f t="shared" si="2"/>
        <v>0</v>
      </c>
    </row>
    <row r="10" spans="1:9" x14ac:dyDescent="0.2">
      <c r="A10" s="21" t="s">
        <v>18</v>
      </c>
      <c r="B10" s="25" t="s">
        <v>11</v>
      </c>
      <c r="C10" s="22">
        <v>10</v>
      </c>
      <c r="D10" s="22">
        <v>1909091</v>
      </c>
      <c r="E10" s="15" t="str">
        <f t="shared" si="0"/>
        <v>Thẻ nhớ 32GB Micro SDHC Exceria Plus UHS-I C10 U3 V30 A1 98MB/65MB/s Kioxia ( Có Adapter)</v>
      </c>
      <c r="F10" s="15" t="s">
        <v>2513</v>
      </c>
      <c r="G10" s="15" t="s">
        <v>11</v>
      </c>
      <c r="H10" s="24">
        <f t="shared" si="1"/>
        <v>0</v>
      </c>
      <c r="I10" s="24">
        <f t="shared" si="2"/>
        <v>0</v>
      </c>
    </row>
    <row r="11" spans="1:9" x14ac:dyDescent="0.2">
      <c r="A11" s="21" t="s">
        <v>19</v>
      </c>
      <c r="B11" s="25" t="s">
        <v>20</v>
      </c>
      <c r="C11" s="22">
        <v>4</v>
      </c>
      <c r="D11" s="22">
        <v>43167272</v>
      </c>
      <c r="E11" s="15" t="str">
        <f t="shared" si="0"/>
        <v>Máy tính bàn Lenovo ThinkCentre Neo 50t Gen 4 - Intel Corei5-13400 (4.60 GHz) - 8GB RAM - 512GB SSD - Wifi &amp; BL -UHD Graphics 730 - NOS - 1YR Premier NBD,P/n 12JB001HVA</v>
      </c>
      <c r="F11" s="15" t="s">
        <v>2514</v>
      </c>
      <c r="G11" s="15" t="s">
        <v>141</v>
      </c>
      <c r="H11" s="24">
        <f t="shared" si="1"/>
        <v>0</v>
      </c>
      <c r="I11" s="24">
        <f t="shared" si="2"/>
        <v>0</v>
      </c>
    </row>
    <row r="12" spans="1:9" x14ac:dyDescent="0.2">
      <c r="A12" s="21" t="s">
        <v>21</v>
      </c>
      <c r="B12" s="25" t="s">
        <v>20</v>
      </c>
      <c r="C12" s="25">
        <v>0</v>
      </c>
      <c r="D12" s="25">
        <v>0</v>
      </c>
      <c r="E12" s="15" t="str">
        <f t="shared" si="0"/>
        <v>Máy tính xách tay AsusA415EA - EBI750W (i3-1125G4/8GB/256GB (90NB0RLB-M32730)</v>
      </c>
      <c r="F12" s="15" t="s">
        <v>2515</v>
      </c>
      <c r="G12" s="15" t="s">
        <v>2516</v>
      </c>
      <c r="H12" s="24">
        <f t="shared" si="1"/>
        <v>0</v>
      </c>
      <c r="I12" s="24">
        <f t="shared" si="2"/>
        <v>0</v>
      </c>
    </row>
    <row r="13" spans="1:9" x14ac:dyDescent="0.2">
      <c r="A13" s="21" t="s">
        <v>22</v>
      </c>
      <c r="B13" s="25" t="s">
        <v>11</v>
      </c>
      <c r="C13" s="22">
        <v>1</v>
      </c>
      <c r="D13" s="22">
        <v>19127272</v>
      </c>
      <c r="E13" s="15" t="str">
        <f t="shared" si="0"/>
        <v>Máy tính xách tay MSI Katana GF66 12UCK-699VN/Alder Lake i5-12450H/512GB SSD/DDR4 8GB (3200MHz)/RTX3050 GDDR6 4GB/15.6" FHD/WIN 11/màu đen/ba lô</v>
      </c>
      <c r="F13" s="15" t="s">
        <v>2517</v>
      </c>
      <c r="G13" s="15" t="s">
        <v>2516</v>
      </c>
      <c r="H13" s="24">
        <f t="shared" si="1"/>
        <v>0</v>
      </c>
      <c r="I13" s="24">
        <f t="shared" si="2"/>
        <v>0</v>
      </c>
    </row>
    <row r="14" spans="1:9" x14ac:dyDescent="0.2">
      <c r="A14" s="21" t="s">
        <v>23</v>
      </c>
      <c r="B14" s="25" t="s">
        <v>20</v>
      </c>
      <c r="C14" s="22">
        <v>19</v>
      </c>
      <c r="D14" s="22">
        <v>156663626</v>
      </c>
      <c r="E14" s="15" t="str">
        <f t="shared" si="0"/>
        <v>Máy tính bàn Lenovo ThinkCentre M70s Gen 3 i3-12100 ( 4.3 GHZ) - 8GB RAM - 256GB SSD - Wireless &amp; Bluetooth - None -1Yr; P/n 11TC000QVA</v>
      </c>
      <c r="F14" s="15" t="s">
        <v>2518</v>
      </c>
      <c r="G14" s="15" t="s">
        <v>2516</v>
      </c>
      <c r="H14" s="24">
        <f t="shared" si="1"/>
        <v>0</v>
      </c>
      <c r="I14" s="24">
        <f t="shared" si="2"/>
        <v>0</v>
      </c>
    </row>
    <row r="15" spans="1:9" x14ac:dyDescent="0.2">
      <c r="A15" s="21" t="s">
        <v>24</v>
      </c>
      <c r="B15" s="25" t="s">
        <v>25</v>
      </c>
      <c r="C15" s="22">
        <v>3</v>
      </c>
      <c r="D15" s="22">
        <v>30000000</v>
      </c>
      <c r="E15" s="15" t="str">
        <f t="shared" si="0"/>
        <v>Máy tính xách tay Lenovo V15 G4 IRU - Intel Core i3-1315U (4.50 GHz) - 8GB RAM - 512GB SSD - WF+BL - 15.6FHD 60Hz - NOS - 2YR Premium NBD,P/n 83A10007VN</v>
      </c>
      <c r="F15" s="15" t="s">
        <v>2519</v>
      </c>
      <c r="G15" s="15" t="s">
        <v>2516</v>
      </c>
      <c r="H15" s="24">
        <f t="shared" si="1"/>
        <v>0</v>
      </c>
      <c r="I15" s="24">
        <f t="shared" si="2"/>
        <v>0</v>
      </c>
    </row>
    <row r="16" spans="1:9" x14ac:dyDescent="0.2">
      <c r="A16" s="21" t="s">
        <v>26</v>
      </c>
      <c r="B16" s="25" t="s">
        <v>11</v>
      </c>
      <c r="C16" s="25">
        <v>0</v>
      </c>
      <c r="D16" s="25">
        <v>0</v>
      </c>
      <c r="E16" s="15" t="str">
        <f t="shared" si="0"/>
        <v>Máy tính xách tay MSI Alpha 17 B5EEK-031VN/Ryzen 7 5800H/512GB SSD/8GB/RX6600M 8GB/17.3"FHD/144Hz/WIN 11/màu đen, ba lô</v>
      </c>
      <c r="F16" s="15" t="s">
        <v>2520</v>
      </c>
      <c r="G16" s="15" t="s">
        <v>2516</v>
      </c>
      <c r="H16" s="24">
        <f t="shared" si="1"/>
        <v>0</v>
      </c>
      <c r="I16" s="24">
        <f t="shared" si="2"/>
        <v>0</v>
      </c>
    </row>
    <row r="17" spans="1:9" x14ac:dyDescent="0.2">
      <c r="A17" s="21" t="s">
        <v>27</v>
      </c>
      <c r="B17" s="25" t="s">
        <v>20</v>
      </c>
      <c r="C17" s="22">
        <v>1</v>
      </c>
      <c r="D17" s="22">
        <v>15545454</v>
      </c>
      <c r="E17" s="15" t="str">
        <f t="shared" si="0"/>
        <v>Máy tính xách tay MSI GF63 Thin11SC-664VN (i5-11400H; 8GB;512GB SSD; GTX 1650/4GB; 15.6"FHD 144Hz; Win11; Đen)</v>
      </c>
      <c r="F17" s="15" t="s">
        <v>2521</v>
      </c>
      <c r="G17" s="15" t="s">
        <v>2516</v>
      </c>
      <c r="H17" s="24">
        <f t="shared" si="1"/>
        <v>0</v>
      </c>
      <c r="I17" s="24">
        <f t="shared" si="2"/>
        <v>0</v>
      </c>
    </row>
    <row r="18" spans="1:9" x14ac:dyDescent="0.2">
      <c r="A18" s="21" t="s">
        <v>28</v>
      </c>
      <c r="B18" s="25" t="s">
        <v>11</v>
      </c>
      <c r="C18" s="25">
        <v>0</v>
      </c>
      <c r="D18" s="25">
        <v>0</v>
      </c>
      <c r="E18" s="15" t="str">
        <f t="shared" si="0"/>
        <v>Thiết bị định tuyến TP-Link 2.4GHz,Archer C6</v>
      </c>
      <c r="F18" s="15" t="s">
        <v>2522</v>
      </c>
      <c r="G18" s="15" t="s">
        <v>141</v>
      </c>
      <c r="H18" s="24">
        <f t="shared" si="1"/>
        <v>0</v>
      </c>
      <c r="I18" s="24">
        <f t="shared" si="2"/>
        <v>0</v>
      </c>
    </row>
    <row r="19" spans="1:9" x14ac:dyDescent="0.2">
      <c r="A19" s="21" t="s">
        <v>29</v>
      </c>
      <c r="B19" s="25" t="s">
        <v>25</v>
      </c>
      <c r="C19" s="22">
        <v>103</v>
      </c>
      <c r="D19" s="22">
        <v>220980969</v>
      </c>
      <c r="E19" s="15" t="str">
        <f t="shared" si="0"/>
        <v>Màn hình máy tính Lenovo H20215FE0 - "E22-28 (H20215FE0) 21.5 inch Monitor-HDMI, Linecord, 3YR WTYWarrantyCode: 3years limited", P/N:62B9MAR4WW</v>
      </c>
      <c r="F19" s="15" t="s">
        <v>2523</v>
      </c>
      <c r="G19" s="15" t="s">
        <v>141</v>
      </c>
      <c r="H19" s="24">
        <f t="shared" si="1"/>
        <v>0</v>
      </c>
      <c r="I19" s="24">
        <f t="shared" si="2"/>
        <v>0</v>
      </c>
    </row>
    <row r="20" spans="1:9" x14ac:dyDescent="0.2">
      <c r="A20" s="21" t="s">
        <v>30</v>
      </c>
      <c r="B20" s="25" t="s">
        <v>11</v>
      </c>
      <c r="C20" s="25">
        <v>0</v>
      </c>
      <c r="D20" s="25">
        <v>0</v>
      </c>
      <c r="E20" s="15" t="str">
        <f t="shared" si="0"/>
        <v>MÁY TÍNH ĐỂ BÀN (PC) LENOVO ThinkCentre neo 50sGen 3 i5- 12400(6*2.5)/4GD4/256GSSD/WL/BT/KB/M/NoOS/ĐEN(11T000AXVA)</v>
      </c>
      <c r="F20" s="15" t="s">
        <v>160</v>
      </c>
      <c r="G20" s="15" t="s">
        <v>161</v>
      </c>
      <c r="H20" s="24">
        <f t="shared" si="1"/>
        <v>1</v>
      </c>
      <c r="I20" s="24">
        <f t="shared" si="2"/>
        <v>227273</v>
      </c>
    </row>
    <row r="21" spans="1:9" x14ac:dyDescent="0.2">
      <c r="A21" s="21" t="s">
        <v>31</v>
      </c>
      <c r="B21" s="25" t="s">
        <v>11</v>
      </c>
      <c r="C21" s="25">
        <v>0</v>
      </c>
      <c r="D21" s="25">
        <v>0</v>
      </c>
      <c r="E21" s="15" t="str">
        <f t="shared" si="0"/>
        <v>Thanh ram SGKILL F4 - 2666C19S - 8GVR,8GB</v>
      </c>
      <c r="F21" s="15" t="s">
        <v>3785</v>
      </c>
      <c r="G21" s="15" t="s">
        <v>524</v>
      </c>
      <c r="H21" s="24">
        <f t="shared" si="1"/>
        <v>0</v>
      </c>
      <c r="I21" s="24">
        <f t="shared" si="2"/>
        <v>0</v>
      </c>
    </row>
    <row r="22" spans="1:9" x14ac:dyDescent="0.2">
      <c r="A22" s="21" t="s">
        <v>32</v>
      </c>
      <c r="B22" s="25" t="s">
        <v>11</v>
      </c>
      <c r="C22" s="22">
        <v>38</v>
      </c>
      <c r="D22" s="22">
        <v>4685922</v>
      </c>
      <c r="E22" s="15" t="str">
        <f t="shared" si="0"/>
        <v>Thiết bị chuyển mạch TP-LINK, TL-SF1005D</v>
      </c>
      <c r="F22" s="15" t="s">
        <v>3786</v>
      </c>
      <c r="G22" s="15" t="s">
        <v>524</v>
      </c>
      <c r="H22" s="24">
        <f t="shared" si="1"/>
        <v>0</v>
      </c>
      <c r="I22" s="24">
        <f t="shared" si="2"/>
        <v>0</v>
      </c>
    </row>
    <row r="23" spans="1:9" x14ac:dyDescent="0.2">
      <c r="A23" s="21" t="s">
        <v>33</v>
      </c>
      <c r="B23" s="25" t="s">
        <v>34</v>
      </c>
      <c r="C23" s="22">
        <v>17</v>
      </c>
      <c r="D23" s="22">
        <v>47268918</v>
      </c>
      <c r="E23" s="15" t="str">
        <f t="shared" si="0"/>
        <v>MÀN HÌNH VI TÍNH (LCD) LENOVO ThinkVision S27e-20 27.0INCH/1920x1080/IPS/WLED/VGA/HDMI/ĐEN/3Y(62AFKAR2WW)</v>
      </c>
      <c r="F23" s="15" t="s">
        <v>3787</v>
      </c>
      <c r="G23" s="15" t="s">
        <v>524</v>
      </c>
      <c r="H23" s="24">
        <f t="shared" si="1"/>
        <v>0</v>
      </c>
      <c r="I23" s="24">
        <f t="shared" si="2"/>
        <v>0</v>
      </c>
    </row>
    <row r="24" spans="1:9" x14ac:dyDescent="0.2">
      <c r="A24" s="21" t="s">
        <v>35</v>
      </c>
      <c r="B24" s="25" t="s">
        <v>20</v>
      </c>
      <c r="C24" s="25">
        <v>0</v>
      </c>
      <c r="D24" s="25">
        <v>0</v>
      </c>
      <c r="E24" s="15" t="str">
        <f t="shared" si="0"/>
        <v>Máy tính xách tay Dell Latitude 3420, CTO Intel Core i3-1115G4 (2 Core,6M cache, base 3.0GHz, up to 4.10), MH 14 inch HD (1366 x 768), RAM8GB, 256GB SSD, Intel® UHD Graphics, Ubuntu</v>
      </c>
      <c r="F24" s="15" t="s">
        <v>3788</v>
      </c>
      <c r="G24" s="15" t="s">
        <v>524</v>
      </c>
      <c r="H24" s="24">
        <f t="shared" si="1"/>
        <v>0</v>
      </c>
      <c r="I24" s="24">
        <f t="shared" si="2"/>
        <v>0</v>
      </c>
    </row>
    <row r="25" spans="1:9" x14ac:dyDescent="0.2">
      <c r="A25" s="21" t="s">
        <v>36</v>
      </c>
      <c r="B25" s="25" t="s">
        <v>11</v>
      </c>
      <c r="C25" s="22">
        <v>6</v>
      </c>
      <c r="D25" s="22">
        <v>1516132</v>
      </c>
      <c r="E25" s="15" t="str">
        <f t="shared" si="0"/>
        <v>Vỏ thùng máy tính Jetek A3033B</v>
      </c>
      <c r="F25" s="15" t="s">
        <v>3789</v>
      </c>
      <c r="G25" s="15" t="s">
        <v>524</v>
      </c>
      <c r="H25" s="24">
        <f t="shared" si="1"/>
        <v>0</v>
      </c>
      <c r="I25" s="24">
        <f t="shared" si="2"/>
        <v>0</v>
      </c>
    </row>
    <row r="26" spans="1:9" x14ac:dyDescent="0.2">
      <c r="A26" s="21" t="s">
        <v>37</v>
      </c>
      <c r="B26" s="25" t="s">
        <v>20</v>
      </c>
      <c r="C26" s="22">
        <v>2</v>
      </c>
      <c r="D26" s="22">
        <v>34727271</v>
      </c>
      <c r="E26" s="15" t="str">
        <f t="shared" si="0"/>
        <v>Máy tính xách tay MSI GF63 Thin11UC-1228VN (i7-11800H; 8GB;512GB SSD; RTX3050/4GB; 15.6"FHD; Win11; Đen)</v>
      </c>
      <c r="F26" s="15" t="s">
        <v>3790</v>
      </c>
      <c r="G26" s="15" t="s">
        <v>524</v>
      </c>
      <c r="H26" s="24">
        <f t="shared" si="1"/>
        <v>0</v>
      </c>
      <c r="I26" s="24">
        <f t="shared" si="2"/>
        <v>0</v>
      </c>
    </row>
    <row r="27" spans="1:9" x14ac:dyDescent="0.2">
      <c r="A27" s="21" t="s">
        <v>38</v>
      </c>
      <c r="B27" s="25" t="s">
        <v>11</v>
      </c>
      <c r="C27" s="25">
        <v>0</v>
      </c>
      <c r="D27" s="25">
        <v>0</v>
      </c>
      <c r="E27" s="15" t="str">
        <f t="shared" si="0"/>
        <v>Ổ cứng Kingmax SSD Sata III 240GB SMV32</v>
      </c>
      <c r="F27" s="15" t="s">
        <v>3791</v>
      </c>
      <c r="G27" s="15" t="s">
        <v>524</v>
      </c>
      <c r="H27" s="24">
        <f t="shared" si="1"/>
        <v>0</v>
      </c>
      <c r="I27" s="24">
        <f t="shared" si="2"/>
        <v>0</v>
      </c>
    </row>
    <row r="28" spans="1:9" x14ac:dyDescent="0.2">
      <c r="A28" s="21" t="s">
        <v>39</v>
      </c>
      <c r="B28" s="25" t="s">
        <v>20</v>
      </c>
      <c r="C28" s="22">
        <v>6</v>
      </c>
      <c r="D28" s="22">
        <v>23072724</v>
      </c>
      <c r="E28" s="15" t="str">
        <f t="shared" si="0"/>
        <v>Màn hình LCD VIEWSONIC VX2718-PC - MHD/27'' LCD MONITOR</v>
      </c>
      <c r="F28" s="15" t="s">
        <v>3792</v>
      </c>
      <c r="G28" s="15" t="s">
        <v>524</v>
      </c>
      <c r="H28" s="24">
        <f t="shared" si="1"/>
        <v>0</v>
      </c>
      <c r="I28" s="24">
        <f t="shared" si="2"/>
        <v>0</v>
      </c>
    </row>
    <row r="29" spans="1:9" x14ac:dyDescent="0.2">
      <c r="A29" s="21" t="s">
        <v>40</v>
      </c>
      <c r="B29" s="25" t="s">
        <v>11</v>
      </c>
      <c r="C29" s="25">
        <v>0</v>
      </c>
      <c r="D29" s="25">
        <v>0</v>
      </c>
      <c r="E29" s="15" t="str">
        <f t="shared" si="0"/>
        <v>Thẻ nhớ 64GB Micro SDXC Exceria UHS-I C10 U1 100MB/s Kioxia (Không có Adapter)</v>
      </c>
      <c r="F29" s="15" t="s">
        <v>3793</v>
      </c>
      <c r="G29" s="15" t="s">
        <v>524</v>
      </c>
      <c r="H29" s="24">
        <f t="shared" si="1"/>
        <v>0</v>
      </c>
      <c r="I29" s="24">
        <f t="shared" si="2"/>
        <v>0</v>
      </c>
    </row>
    <row r="30" spans="1:9" x14ac:dyDescent="0.2">
      <c r="A30" s="21" t="s">
        <v>41</v>
      </c>
      <c r="B30" s="25" t="s">
        <v>11</v>
      </c>
      <c r="C30" s="25">
        <v>0</v>
      </c>
      <c r="D30" s="25">
        <v>0</v>
      </c>
      <c r="E30" s="15" t="str">
        <f t="shared" si="0"/>
        <v>Camera kỹ thuật số có chức năng ghi hiệu EZVIZ mã CS -C3TN (3MP,2.8MM)-hỗ trợ thẻ nhớ trong</v>
      </c>
      <c r="F30" s="15" t="s">
        <v>3794</v>
      </c>
      <c r="G30" s="15" t="s">
        <v>524</v>
      </c>
      <c r="H30" s="24">
        <f t="shared" si="1"/>
        <v>0</v>
      </c>
      <c r="I30" s="24">
        <f t="shared" si="2"/>
        <v>0</v>
      </c>
    </row>
    <row r="31" spans="1:9" x14ac:dyDescent="0.2">
      <c r="A31" s="21" t="s">
        <v>42</v>
      </c>
      <c r="B31" s="25" t="s">
        <v>11</v>
      </c>
      <c r="C31" s="25">
        <v>0</v>
      </c>
      <c r="D31" s="25">
        <v>0</v>
      </c>
      <c r="E31" s="15" t="str">
        <f t="shared" si="0"/>
        <v>Máy tính xách tay Dell Vostro 3430 (i7-1355U, 16GB,512GB SSD, 14.0" FHD, NV-MX550/2GB, Win11,Office HS 21, Xám, P152G008)(V3430-i7U165W11GRD2)</v>
      </c>
      <c r="F31" s="15" t="s">
        <v>2524</v>
      </c>
      <c r="G31" s="15" t="s">
        <v>141</v>
      </c>
      <c r="H31" s="24">
        <f t="shared" si="1"/>
        <v>0</v>
      </c>
      <c r="I31" s="24">
        <f t="shared" si="2"/>
        <v>0</v>
      </c>
    </row>
    <row r="32" spans="1:9" x14ac:dyDescent="0.2">
      <c r="A32" s="21" t="s">
        <v>43</v>
      </c>
      <c r="B32" s="25" t="s">
        <v>11</v>
      </c>
      <c r="C32" s="22">
        <v>8</v>
      </c>
      <c r="D32" s="22">
        <v>32000000</v>
      </c>
      <c r="E32" s="15" t="str">
        <f t="shared" si="0"/>
        <v>Màn hình máy tính Viewsonic VX3276 - MHD -3/32 inch, Full HD, IPS,75Hz</v>
      </c>
      <c r="F32" s="15" t="s">
        <v>1909</v>
      </c>
      <c r="G32" s="15" t="s">
        <v>141</v>
      </c>
      <c r="H32" s="24">
        <f t="shared" si="1"/>
        <v>3</v>
      </c>
      <c r="I32" s="24">
        <f t="shared" si="2"/>
        <v>1125000</v>
      </c>
    </row>
    <row r="33" spans="1:9" x14ac:dyDescent="0.2">
      <c r="A33" s="21" t="s">
        <v>44</v>
      </c>
      <c r="B33" s="25" t="s">
        <v>11</v>
      </c>
      <c r="C33" s="22">
        <v>10</v>
      </c>
      <c r="D33" s="22">
        <v>3946628</v>
      </c>
      <c r="E33" s="15" t="str">
        <f t="shared" si="0"/>
        <v>Camera kỹ thuật số có chức năng ghi hiệu EZVIZ mãCS-C1C(1080P,H.265) - Hỗ trợ thẻ nhớ trong</v>
      </c>
      <c r="F33" s="15" t="s">
        <v>3795</v>
      </c>
      <c r="G33" s="15" t="s">
        <v>524</v>
      </c>
      <c r="H33" s="24">
        <f t="shared" si="1"/>
        <v>0</v>
      </c>
      <c r="I33" s="24">
        <f t="shared" si="2"/>
        <v>0</v>
      </c>
    </row>
    <row r="34" spans="1:9" x14ac:dyDescent="0.2">
      <c r="A34" s="21" t="s">
        <v>45</v>
      </c>
      <c r="B34" s="25" t="s">
        <v>11</v>
      </c>
      <c r="C34" s="25">
        <v>0</v>
      </c>
      <c r="D34" s="25">
        <v>0</v>
      </c>
      <c r="E34" s="15" t="str">
        <f t="shared" si="0"/>
        <v>Thẻ nhớ Micro SD+Adaptor Hikvision HS-TF-C1/32GB</v>
      </c>
      <c r="F34" s="15" t="s">
        <v>3796</v>
      </c>
      <c r="G34" s="15" t="s">
        <v>524</v>
      </c>
      <c r="H34" s="24">
        <f t="shared" si="1"/>
        <v>0</v>
      </c>
      <c r="I34" s="24">
        <f t="shared" si="2"/>
        <v>0</v>
      </c>
    </row>
    <row r="35" spans="1:9" x14ac:dyDescent="0.2">
      <c r="A35" s="21" t="s">
        <v>46</v>
      </c>
      <c r="B35" s="25" t="s">
        <v>11</v>
      </c>
      <c r="C35" s="22">
        <v>12</v>
      </c>
      <c r="D35" s="22">
        <v>57629515</v>
      </c>
      <c r="E35" s="15" t="str">
        <f t="shared" si="0"/>
        <v>Máy in đa chức năng Brother MFCL2701D</v>
      </c>
      <c r="F35" s="15" t="s">
        <v>3797</v>
      </c>
      <c r="G35" s="15" t="s">
        <v>524</v>
      </c>
      <c r="H35" s="24">
        <f t="shared" si="1"/>
        <v>0</v>
      </c>
      <c r="I35" s="24">
        <f t="shared" si="2"/>
        <v>0</v>
      </c>
    </row>
    <row r="36" spans="1:9" x14ac:dyDescent="0.2">
      <c r="A36" s="21" t="s">
        <v>47</v>
      </c>
      <c r="B36" s="25" t="s">
        <v>11</v>
      </c>
      <c r="C36" s="22">
        <v>3</v>
      </c>
      <c r="D36" s="22">
        <v>1181979</v>
      </c>
      <c r="E36" s="15" t="str">
        <f t="shared" si="0"/>
        <v>Bộ nhớ máy tính xách tay Kingmax8GB DDR4-3200</v>
      </c>
      <c r="F36" s="15" t="s">
        <v>3798</v>
      </c>
      <c r="G36" s="15" t="s">
        <v>524</v>
      </c>
      <c r="H36" s="24">
        <f t="shared" si="1"/>
        <v>0</v>
      </c>
      <c r="I36" s="24">
        <f t="shared" si="2"/>
        <v>0</v>
      </c>
    </row>
    <row r="37" spans="1:9" x14ac:dyDescent="0.2">
      <c r="A37" s="21" t="s">
        <v>48</v>
      </c>
      <c r="B37" s="25" t="s">
        <v>11</v>
      </c>
      <c r="C37" s="25">
        <v>0</v>
      </c>
      <c r="D37" s="25">
        <v>0</v>
      </c>
      <c r="E37" s="15" t="str">
        <f t="shared" si="0"/>
        <v>Máy tính xách tay Dell Inspiron 15 /3520 (i5-1235U, 8GB, 512GB SSD,15.6" FHD, UMA, Win11, OfficeHS 21, Đen, P112F007) (N3520-i5U085W11BLU)</v>
      </c>
      <c r="F37" s="15" t="s">
        <v>3799</v>
      </c>
      <c r="G37" s="15" t="s">
        <v>524</v>
      </c>
      <c r="H37" s="24">
        <f t="shared" si="1"/>
        <v>0</v>
      </c>
      <c r="I37" s="24">
        <f t="shared" si="2"/>
        <v>0</v>
      </c>
    </row>
    <row r="38" spans="1:9" x14ac:dyDescent="0.2">
      <c r="A38" s="21" t="s">
        <v>49</v>
      </c>
      <c r="B38" s="25" t="s">
        <v>50</v>
      </c>
      <c r="C38" s="25">
        <v>0</v>
      </c>
      <c r="D38" s="25">
        <v>0</v>
      </c>
      <c r="E38" s="15" t="str">
        <f t="shared" si="0"/>
        <v>BỘ ẤM TÍCH BÁT TRÀNG</v>
      </c>
      <c r="F38" s="15" t="s">
        <v>3800</v>
      </c>
      <c r="G38" s="15" t="s">
        <v>524</v>
      </c>
      <c r="H38" s="24">
        <f t="shared" si="1"/>
        <v>0</v>
      </c>
      <c r="I38" s="24">
        <f t="shared" si="2"/>
        <v>0</v>
      </c>
    </row>
    <row r="39" spans="1:9" x14ac:dyDescent="0.2">
      <c r="A39" s="21" t="s">
        <v>51</v>
      </c>
      <c r="B39" s="25" t="s">
        <v>11</v>
      </c>
      <c r="C39" s="22">
        <v>3</v>
      </c>
      <c r="D39" s="22">
        <v>2018899</v>
      </c>
      <c r="E39" s="15" t="str">
        <f t="shared" si="0"/>
        <v>Bộ nhớ máy vi tính Kingmax 16GBDDR4-3200 (KM-LD4-3200-16GS)</v>
      </c>
      <c r="F39" s="15" t="s">
        <v>248</v>
      </c>
      <c r="G39" s="15" t="s">
        <v>11</v>
      </c>
      <c r="H39" s="24">
        <f t="shared" si="1"/>
        <v>5</v>
      </c>
      <c r="I39" s="24">
        <f t="shared" si="2"/>
        <v>240740</v>
      </c>
    </row>
    <row r="40" spans="1:9" x14ac:dyDescent="0.2">
      <c r="A40" s="21" t="s">
        <v>52</v>
      </c>
      <c r="B40" s="25" t="s">
        <v>11</v>
      </c>
      <c r="C40" s="25">
        <v>0</v>
      </c>
      <c r="D40" s="25">
        <v>0</v>
      </c>
      <c r="E40" s="15" t="str">
        <f t="shared" si="0"/>
        <v>Vỏ thùng máy tính Jetek A3035B</v>
      </c>
      <c r="F40" s="15" t="s">
        <v>1690</v>
      </c>
      <c r="G40" s="15" t="s">
        <v>1691</v>
      </c>
      <c r="H40" s="24">
        <f t="shared" si="1"/>
        <v>0</v>
      </c>
      <c r="I40" s="24">
        <f t="shared" si="2"/>
        <v>0</v>
      </c>
    </row>
    <row r="41" spans="1:9" x14ac:dyDescent="0.2">
      <c r="A41" s="21" t="s">
        <v>53</v>
      </c>
      <c r="B41" s="25" t="s">
        <v>25</v>
      </c>
      <c r="C41" s="25">
        <v>0</v>
      </c>
      <c r="D41" s="25">
        <v>0</v>
      </c>
      <c r="E41" s="15" t="str">
        <f t="shared" si="0"/>
        <v>Màn hình máy tính Lenovo H20215FE0 - "E22-28 (H20215FE0) 21.5 inch Monitor-HDMI, Linecord, 3YR , P/N:62B9MAR4WW</v>
      </c>
      <c r="F41" s="15" t="s">
        <v>165</v>
      </c>
      <c r="G41" s="15" t="s">
        <v>161</v>
      </c>
      <c r="H41" s="24">
        <f t="shared" si="1"/>
        <v>2</v>
      </c>
      <c r="I41" s="24">
        <f t="shared" si="2"/>
        <v>527272</v>
      </c>
    </row>
    <row r="42" spans="1:9" x14ac:dyDescent="0.2">
      <c r="A42" s="21" t="s">
        <v>54</v>
      </c>
      <c r="B42" s="25" t="s">
        <v>11</v>
      </c>
      <c r="C42" s="22">
        <v>1</v>
      </c>
      <c r="D42" s="22">
        <v>392877</v>
      </c>
      <c r="E42" s="15" t="str">
        <f t="shared" si="0"/>
        <v>Thiết bị truyền ảnh Webcam Logitech C270</v>
      </c>
      <c r="F42" s="15" t="s">
        <v>2525</v>
      </c>
      <c r="G42" s="15" t="s">
        <v>11</v>
      </c>
      <c r="H42" s="24">
        <f t="shared" si="1"/>
        <v>0</v>
      </c>
      <c r="I42" s="24">
        <f t="shared" si="2"/>
        <v>0</v>
      </c>
    </row>
    <row r="43" spans="1:9" x14ac:dyDescent="0.2">
      <c r="A43" s="21" t="s">
        <v>55</v>
      </c>
      <c r="B43" s="25" t="s">
        <v>11</v>
      </c>
      <c r="C43" s="25">
        <v>0</v>
      </c>
      <c r="D43" s="25">
        <v>0</v>
      </c>
      <c r="E43" s="15" t="str">
        <f t="shared" si="0"/>
        <v>Thẻ nhớ 32GB Micro SDHC Exceria UHS-I C10 U1100MB/s Kioxia (Không có Adapter)</v>
      </c>
      <c r="F43" s="15" t="s">
        <v>2526</v>
      </c>
      <c r="G43" s="15" t="s">
        <v>11</v>
      </c>
      <c r="H43" s="24">
        <f t="shared" si="1"/>
        <v>0</v>
      </c>
      <c r="I43" s="24">
        <f t="shared" si="2"/>
        <v>0</v>
      </c>
    </row>
    <row r="44" spans="1:9" x14ac:dyDescent="0.2">
      <c r="A44" s="21" t="s">
        <v>56</v>
      </c>
      <c r="B44" s="25" t="s">
        <v>11</v>
      </c>
      <c r="C44" s="22">
        <v>1</v>
      </c>
      <c r="D44" s="22">
        <v>2004545</v>
      </c>
      <c r="E44" s="15" t="str">
        <f t="shared" si="0"/>
        <v>Ổ CỨNG DI ĐỘNG (HDD)  SEAGATE ONETOUCH 2TB2.5" USB3.0 - ĐEN (BLACK)(STKY2000400)</v>
      </c>
      <c r="F44" s="15" t="s">
        <v>2527</v>
      </c>
      <c r="G44" s="15" t="s">
        <v>171</v>
      </c>
      <c r="H44" s="24">
        <f t="shared" si="1"/>
        <v>0</v>
      </c>
      <c r="I44" s="24">
        <f t="shared" si="2"/>
        <v>0</v>
      </c>
    </row>
    <row r="45" spans="1:9" x14ac:dyDescent="0.2">
      <c r="A45" s="21" t="s">
        <v>57</v>
      </c>
      <c r="B45" s="25" t="s">
        <v>11</v>
      </c>
      <c r="C45" s="25">
        <v>0</v>
      </c>
      <c r="D45" s="25">
        <v>0</v>
      </c>
      <c r="E45" s="15" t="str">
        <f t="shared" si="0"/>
        <v>Thanh ram G.Skill 2400-8GB-8GIS</v>
      </c>
      <c r="F45" s="15" t="s">
        <v>2528</v>
      </c>
      <c r="G45" s="15" t="s">
        <v>171</v>
      </c>
      <c r="H45" s="24">
        <f t="shared" si="1"/>
        <v>0</v>
      </c>
      <c r="I45" s="24">
        <f t="shared" si="2"/>
        <v>0</v>
      </c>
    </row>
    <row r="46" spans="1:9" x14ac:dyDescent="0.2">
      <c r="A46" s="21" t="s">
        <v>58</v>
      </c>
      <c r="B46" s="25" t="s">
        <v>11</v>
      </c>
      <c r="C46" s="22">
        <v>8</v>
      </c>
      <c r="D46" s="22">
        <v>6109092</v>
      </c>
      <c r="E46" s="15" t="str">
        <f t="shared" si="0"/>
        <v>Ổ cứng 250GB Kingston SSD NV1 M2 2280(SNVS/250G)</v>
      </c>
      <c r="F46" s="15" t="s">
        <v>837</v>
      </c>
      <c r="G46" s="15" t="s">
        <v>11</v>
      </c>
      <c r="H46" s="24">
        <f t="shared" si="1"/>
        <v>5</v>
      </c>
      <c r="I46" s="24">
        <f t="shared" si="2"/>
        <v>1909090</v>
      </c>
    </row>
    <row r="47" spans="1:9" x14ac:dyDescent="0.2">
      <c r="A47" s="21" t="s">
        <v>59</v>
      </c>
      <c r="B47" s="25" t="s">
        <v>11</v>
      </c>
      <c r="C47" s="22">
        <v>28</v>
      </c>
      <c r="D47" s="22">
        <v>84721205</v>
      </c>
      <c r="E47" s="15" t="str">
        <f t="shared" si="0"/>
        <v>Bộ vi xử lý vi tính Intel Corei5-10400 (BX8070110400SRH3C) +Quạt</v>
      </c>
      <c r="F47" s="15" t="s">
        <v>2529</v>
      </c>
      <c r="G47" s="15" t="s">
        <v>171</v>
      </c>
      <c r="H47" s="24">
        <f t="shared" si="1"/>
        <v>0</v>
      </c>
      <c r="I47" s="24">
        <f t="shared" si="2"/>
        <v>0</v>
      </c>
    </row>
    <row r="48" spans="1:9" x14ac:dyDescent="0.2">
      <c r="A48" s="21" t="s">
        <v>60</v>
      </c>
      <c r="B48" s="25" t="s">
        <v>11</v>
      </c>
      <c r="C48" s="22">
        <v>38</v>
      </c>
      <c r="D48" s="22">
        <v>90244901</v>
      </c>
      <c r="E48" s="15" t="str">
        <f t="shared" si="0"/>
        <v>Bộ Vi xử lý Intel Core i3-10105 Processor3.70GHz 6M Cache, Sockets FCLGA1200-BX8070110105</v>
      </c>
      <c r="F48" s="15" t="s">
        <v>134</v>
      </c>
      <c r="G48" s="15" t="s">
        <v>103</v>
      </c>
      <c r="H48" s="24">
        <f t="shared" si="1"/>
        <v>96</v>
      </c>
      <c r="I48" s="24">
        <f t="shared" si="2"/>
        <v>1778209</v>
      </c>
    </row>
    <row r="49" spans="1:9" x14ac:dyDescent="0.2">
      <c r="A49" s="21" t="s">
        <v>61</v>
      </c>
      <c r="B49" s="25" t="s">
        <v>11</v>
      </c>
      <c r="C49" s="22">
        <v>5</v>
      </c>
      <c r="D49" s="22">
        <v>1590907</v>
      </c>
      <c r="E49" s="15" t="str">
        <f t="shared" si="0"/>
        <v>Ổ đĩa cứng máy tính KingmaxSA3080 128GB (M.2 Sata 3)</v>
      </c>
      <c r="F49" s="15" t="s">
        <v>102</v>
      </c>
      <c r="G49" s="15" t="s">
        <v>103</v>
      </c>
      <c r="H49" s="24">
        <f t="shared" si="1"/>
        <v>261</v>
      </c>
      <c r="I49" s="24">
        <f t="shared" si="2"/>
        <v>5354609</v>
      </c>
    </row>
    <row r="50" spans="1:9" x14ac:dyDescent="0.2">
      <c r="A50" s="21" t="s">
        <v>62</v>
      </c>
      <c r="B50" s="25" t="s">
        <v>11</v>
      </c>
      <c r="C50" s="22">
        <v>16</v>
      </c>
      <c r="D50" s="22">
        <v>6196362</v>
      </c>
      <c r="E50" s="15" t="str">
        <f t="shared" si="0"/>
        <v>Bộ nhớ máy vi tính Kingmax 8GBDDR4-3200 (KM-LD4-3200-8GS)</v>
      </c>
      <c r="F50" s="15" t="s">
        <v>2530</v>
      </c>
      <c r="G50" s="15" t="s">
        <v>11</v>
      </c>
      <c r="H50" s="24">
        <f t="shared" si="1"/>
        <v>0</v>
      </c>
      <c r="I50" s="24">
        <f t="shared" si="2"/>
        <v>0</v>
      </c>
    </row>
    <row r="51" spans="1:9" x14ac:dyDescent="0.2">
      <c r="A51" s="21" t="s">
        <v>63</v>
      </c>
      <c r="B51" s="25" t="s">
        <v>25</v>
      </c>
      <c r="C51" s="22">
        <v>7</v>
      </c>
      <c r="D51" s="22">
        <v>13304242</v>
      </c>
      <c r="E51" s="15" t="str">
        <f t="shared" si="0"/>
        <v>Card đồ họa ASUS PH-GT1030-O2G_90YV0AU0-M0NA00</v>
      </c>
      <c r="F51" s="15" t="s">
        <v>2531</v>
      </c>
      <c r="G51" s="15" t="s">
        <v>2532</v>
      </c>
      <c r="H51" s="24">
        <f t="shared" si="1"/>
        <v>0</v>
      </c>
      <c r="I51" s="24">
        <f t="shared" si="2"/>
        <v>0</v>
      </c>
    </row>
    <row r="52" spans="1:9" x14ac:dyDescent="0.2">
      <c r="A52" s="21" t="s">
        <v>64</v>
      </c>
      <c r="B52" s="25" t="s">
        <v>11</v>
      </c>
      <c r="C52" s="22">
        <v>24</v>
      </c>
      <c r="D52" s="22">
        <v>9964662</v>
      </c>
      <c r="E52" s="15" t="str">
        <f t="shared" si="0"/>
        <v>Tai Nghe Logitech H370</v>
      </c>
      <c r="F52" s="15" t="s">
        <v>2533</v>
      </c>
      <c r="G52" s="15" t="s">
        <v>11</v>
      </c>
      <c r="H52" s="24">
        <f t="shared" si="1"/>
        <v>0</v>
      </c>
      <c r="I52" s="24">
        <f t="shared" si="2"/>
        <v>0</v>
      </c>
    </row>
    <row r="53" spans="1:9" x14ac:dyDescent="0.2">
      <c r="A53" s="21" t="s">
        <v>65</v>
      </c>
      <c r="B53" s="25" t="s">
        <v>11</v>
      </c>
      <c r="C53" s="22">
        <v>9</v>
      </c>
      <c r="D53" s="22">
        <v>24610904</v>
      </c>
      <c r="E53" s="15" t="str">
        <f t="shared" si="0"/>
        <v>Bộ vi xử lý vi tính Intel Corei3-12100 (BX8071512100SRL62) +Quạt</v>
      </c>
      <c r="F53" s="15" t="s">
        <v>2534</v>
      </c>
      <c r="G53" s="15" t="s">
        <v>11</v>
      </c>
      <c r="H53" s="24">
        <f t="shared" si="1"/>
        <v>0</v>
      </c>
      <c r="I53" s="24">
        <f t="shared" si="2"/>
        <v>0</v>
      </c>
    </row>
    <row r="54" spans="1:9" x14ac:dyDescent="0.2">
      <c r="A54" s="21" t="s">
        <v>66</v>
      </c>
      <c r="B54" s="25" t="s">
        <v>25</v>
      </c>
      <c r="C54" s="22">
        <v>24</v>
      </c>
      <c r="D54" s="22">
        <v>19343495</v>
      </c>
      <c r="E54" s="15" t="str">
        <f t="shared" si="0"/>
        <v>Thiết bị định tuyến 2G/3G/4G băng tần 2.4 GHz TP-LINK_TL-MR100</v>
      </c>
      <c r="F54" s="15" t="s">
        <v>2535</v>
      </c>
      <c r="G54" s="15" t="s">
        <v>11</v>
      </c>
      <c r="H54" s="24">
        <f t="shared" si="1"/>
        <v>0</v>
      </c>
      <c r="I54" s="24">
        <f t="shared" si="2"/>
        <v>0</v>
      </c>
    </row>
    <row r="55" spans="1:9" x14ac:dyDescent="0.2">
      <c r="A55" s="21" t="s">
        <v>67</v>
      </c>
      <c r="B55" s="25" t="s">
        <v>11</v>
      </c>
      <c r="C55" s="22">
        <v>6</v>
      </c>
      <c r="D55" s="22">
        <v>3163632</v>
      </c>
      <c r="E55" s="15" t="str">
        <f t="shared" si="0"/>
        <v>Chuột Logitech G402 Hyperion Fury (910-004070)</v>
      </c>
      <c r="F55" s="15" t="s">
        <v>2536</v>
      </c>
      <c r="G55" s="15" t="s">
        <v>11</v>
      </c>
      <c r="H55" s="24">
        <f t="shared" si="1"/>
        <v>0</v>
      </c>
      <c r="I55" s="24">
        <f t="shared" si="2"/>
        <v>0</v>
      </c>
    </row>
    <row r="56" spans="1:9" x14ac:dyDescent="0.2">
      <c r="A56" s="21" t="s">
        <v>68</v>
      </c>
      <c r="B56" s="25" t="s">
        <v>11</v>
      </c>
      <c r="C56" s="22">
        <v>9</v>
      </c>
      <c r="D56" s="22">
        <v>12074035</v>
      </c>
      <c r="E56" s="15" t="str">
        <f t="shared" si="0"/>
        <v>Ổ cứng SSD Western WDS500G2B0A,500GB,Sata3 2.5"</v>
      </c>
      <c r="F56" s="15" t="s">
        <v>2537</v>
      </c>
      <c r="G56" s="15" t="s">
        <v>1392</v>
      </c>
      <c r="H56" s="24">
        <f t="shared" si="1"/>
        <v>0</v>
      </c>
      <c r="I56" s="24">
        <f t="shared" si="2"/>
        <v>0</v>
      </c>
    </row>
    <row r="57" spans="1:9" x14ac:dyDescent="0.2">
      <c r="A57" s="21" t="s">
        <v>69</v>
      </c>
      <c r="B57" s="25" t="s">
        <v>11</v>
      </c>
      <c r="C57" s="22">
        <v>3</v>
      </c>
      <c r="D57" s="22">
        <v>3560000</v>
      </c>
      <c r="E57" s="15" t="str">
        <f t="shared" si="0"/>
        <v>Ổ cứng SSD WesternWDS480G2G0A, 480GB, Sata3</v>
      </c>
      <c r="F57" s="15" t="s">
        <v>2538</v>
      </c>
      <c r="G57" s="15" t="s">
        <v>103</v>
      </c>
      <c r="H57" s="24">
        <f t="shared" si="1"/>
        <v>0</v>
      </c>
      <c r="I57" s="24">
        <f t="shared" si="2"/>
        <v>0</v>
      </c>
    </row>
    <row r="58" spans="1:9" x14ac:dyDescent="0.2">
      <c r="A58" s="21" t="s">
        <v>70</v>
      </c>
      <c r="B58" s="25" t="s">
        <v>20</v>
      </c>
      <c r="C58" s="25">
        <v>0</v>
      </c>
      <c r="D58" s="25">
        <v>0</v>
      </c>
      <c r="E58" s="15" t="str">
        <f t="shared" si="0"/>
        <v>Loa vi tính Microlab M300/2.1</v>
      </c>
      <c r="F58" s="15" t="s">
        <v>2539</v>
      </c>
      <c r="G58" s="15" t="s">
        <v>1691</v>
      </c>
      <c r="H58" s="24">
        <f t="shared" si="1"/>
        <v>0</v>
      </c>
      <c r="I58" s="24">
        <f t="shared" si="2"/>
        <v>0</v>
      </c>
    </row>
    <row r="59" spans="1:9" x14ac:dyDescent="0.2">
      <c r="A59" s="21" t="s">
        <v>71</v>
      </c>
      <c r="B59" s="25" t="s">
        <v>20</v>
      </c>
      <c r="C59" s="22">
        <v>2</v>
      </c>
      <c r="D59" s="22">
        <v>820000</v>
      </c>
      <c r="E59" s="15" t="str">
        <f t="shared" si="0"/>
        <v>Loa vi tính  Microlab M108/2.1</v>
      </c>
      <c r="F59" s="15" t="s">
        <v>3434</v>
      </c>
      <c r="G59" s="15" t="s">
        <v>25</v>
      </c>
      <c r="H59" s="24">
        <f t="shared" si="1"/>
        <v>0</v>
      </c>
      <c r="I59" s="24">
        <f t="shared" si="2"/>
        <v>0</v>
      </c>
    </row>
    <row r="60" spans="1:9" x14ac:dyDescent="0.2">
      <c r="A60" s="21" t="s">
        <v>72</v>
      </c>
      <c r="B60" s="25" t="s">
        <v>11</v>
      </c>
      <c r="C60" s="22">
        <v>6</v>
      </c>
      <c r="D60" s="22">
        <v>2353638</v>
      </c>
      <c r="E60" s="15" t="str">
        <f t="shared" si="0"/>
        <v>Tay Game Logitech F310</v>
      </c>
      <c r="F60" s="15" t="s">
        <v>2540</v>
      </c>
      <c r="G60" s="15" t="s">
        <v>11</v>
      </c>
      <c r="H60" s="24">
        <f t="shared" si="1"/>
        <v>0</v>
      </c>
      <c r="I60" s="24">
        <f t="shared" si="2"/>
        <v>0</v>
      </c>
    </row>
    <row r="61" spans="1:9" x14ac:dyDescent="0.2">
      <c r="A61" s="21" t="s">
        <v>73</v>
      </c>
      <c r="B61" s="25" t="s">
        <v>74</v>
      </c>
      <c r="C61" s="22">
        <v>9</v>
      </c>
      <c r="D61" s="22">
        <v>8234897</v>
      </c>
      <c r="E61" s="15" t="str">
        <f t="shared" si="0"/>
        <v>Ổ cứng máy tính SSD Western WDS250G2B0A,250GB</v>
      </c>
      <c r="F61" s="15" t="s">
        <v>271</v>
      </c>
      <c r="G61" s="15" t="s">
        <v>25</v>
      </c>
      <c r="H61" s="24">
        <f t="shared" si="1"/>
        <v>2</v>
      </c>
      <c r="I61" s="24">
        <f t="shared" si="2"/>
        <v>1245686</v>
      </c>
    </row>
    <row r="62" spans="1:9" x14ac:dyDescent="0.2">
      <c r="A62" s="21" t="s">
        <v>75</v>
      </c>
      <c r="B62" s="25" t="s">
        <v>11</v>
      </c>
      <c r="C62" s="22">
        <v>9</v>
      </c>
      <c r="D62" s="22">
        <v>45743801</v>
      </c>
      <c r="E62" s="15" t="str">
        <f t="shared" si="0"/>
        <v>Màn hình LCD VIEWSONIC VX3276-2K-MHD-2 32''</v>
      </c>
      <c r="F62" s="15" t="s">
        <v>2541</v>
      </c>
      <c r="G62" s="15" t="s">
        <v>1691</v>
      </c>
      <c r="H62" s="24">
        <f t="shared" si="1"/>
        <v>0</v>
      </c>
      <c r="I62" s="24">
        <f t="shared" si="2"/>
        <v>0</v>
      </c>
    </row>
    <row r="63" spans="1:9" x14ac:dyDescent="0.2">
      <c r="A63" s="21" t="s">
        <v>76</v>
      </c>
      <c r="B63" s="25" t="s">
        <v>11</v>
      </c>
      <c r="C63" s="22">
        <v>107</v>
      </c>
      <c r="D63" s="22">
        <v>42148727</v>
      </c>
      <c r="E63" s="15" t="str">
        <f t="shared" si="0"/>
        <v>Ổ cứng Kingmax SSD Sata III 120GB SMV32</v>
      </c>
      <c r="F63" s="15" t="s">
        <v>2542</v>
      </c>
      <c r="G63" s="15" t="s">
        <v>1691</v>
      </c>
      <c r="H63" s="24">
        <f t="shared" si="1"/>
        <v>0</v>
      </c>
      <c r="I63" s="24">
        <f t="shared" si="2"/>
        <v>0</v>
      </c>
    </row>
    <row r="64" spans="1:9" x14ac:dyDescent="0.2">
      <c r="A64" s="21" t="s">
        <v>77</v>
      </c>
      <c r="B64" s="25" t="s">
        <v>11</v>
      </c>
      <c r="C64" s="22">
        <v>9</v>
      </c>
      <c r="D64" s="22">
        <v>16621362</v>
      </c>
      <c r="E64" s="15" t="str">
        <f t="shared" si="0"/>
        <v>Ổ CỨNG DI ĐỘNG (HDD) SEAGATE EXPANSIONPORTABLE 2TB 2.5"  USB 3.0 (STKM2000400)</v>
      </c>
      <c r="F64" s="15" t="s">
        <v>2543</v>
      </c>
      <c r="G64" s="15" t="s">
        <v>141</v>
      </c>
      <c r="H64" s="24">
        <f t="shared" si="1"/>
        <v>0</v>
      </c>
      <c r="I64" s="24">
        <f t="shared" si="2"/>
        <v>0</v>
      </c>
    </row>
    <row r="65" spans="1:9" x14ac:dyDescent="0.2">
      <c r="A65" s="21" t="s">
        <v>78</v>
      </c>
      <c r="B65" s="25" t="s">
        <v>11</v>
      </c>
      <c r="C65" s="22">
        <v>3</v>
      </c>
      <c r="D65" s="22">
        <v>4990908</v>
      </c>
      <c r="E65" s="15" t="str">
        <f t="shared" si="0"/>
        <v>Bảng mạch chính của máy vi tính hiệu ASUS PRIMEH610M - K D4</v>
      </c>
      <c r="F65" s="15" t="s">
        <v>2544</v>
      </c>
      <c r="G65" s="15" t="s">
        <v>141</v>
      </c>
      <c r="H65" s="24">
        <f t="shared" si="1"/>
        <v>0</v>
      </c>
      <c r="I65" s="24">
        <f t="shared" si="2"/>
        <v>0</v>
      </c>
    </row>
    <row r="66" spans="1:9" x14ac:dyDescent="0.2">
      <c r="A66" s="21" t="s">
        <v>79</v>
      </c>
      <c r="B66" s="25" t="s">
        <v>11</v>
      </c>
      <c r="C66" s="22">
        <v>10</v>
      </c>
      <c r="D66" s="22">
        <v>3428925</v>
      </c>
      <c r="E66" s="15" t="str">
        <f t="shared" si="0"/>
        <v>Tai nghe SoundMax AH317</v>
      </c>
      <c r="F66" s="15" t="s">
        <v>2545</v>
      </c>
      <c r="G66" s="15" t="s">
        <v>400</v>
      </c>
      <c r="H66" s="24">
        <f t="shared" si="1"/>
        <v>0</v>
      </c>
      <c r="I66" s="24">
        <f t="shared" si="2"/>
        <v>0</v>
      </c>
    </row>
    <row r="67" spans="1:9" x14ac:dyDescent="0.2">
      <c r="A67" s="21" t="s">
        <v>80</v>
      </c>
      <c r="B67" s="25" t="s">
        <v>11</v>
      </c>
      <c r="C67" s="22">
        <v>32</v>
      </c>
      <c r="D67" s="22">
        <v>19572055</v>
      </c>
      <c r="E67" s="15" t="str">
        <f t="shared" si="0"/>
        <v>Camera quan sát CS - H3C (1080P,4MM,COLOR)</v>
      </c>
      <c r="F67" s="15" t="s">
        <v>2546</v>
      </c>
      <c r="G67" s="15" t="s">
        <v>34</v>
      </c>
      <c r="H67" s="24">
        <f t="shared" si="1"/>
        <v>0</v>
      </c>
      <c r="I67" s="24">
        <f t="shared" si="2"/>
        <v>0</v>
      </c>
    </row>
    <row r="68" spans="1:9" x14ac:dyDescent="0.2">
      <c r="A68" s="21" t="s">
        <v>81</v>
      </c>
      <c r="B68" s="25" t="s">
        <v>20</v>
      </c>
      <c r="C68" s="22">
        <v>12</v>
      </c>
      <c r="D68" s="22">
        <v>2880000</v>
      </c>
      <c r="E68" s="15" t="str">
        <f t="shared" si="0"/>
        <v>Loa SoundMax A150/2.0</v>
      </c>
      <c r="F68" s="15" t="s">
        <v>2547</v>
      </c>
      <c r="G68" s="15" t="s">
        <v>20</v>
      </c>
      <c r="H68" s="24">
        <f t="shared" si="1"/>
        <v>0</v>
      </c>
      <c r="I68" s="24">
        <f t="shared" si="2"/>
        <v>0</v>
      </c>
    </row>
    <row r="69" spans="1:9" x14ac:dyDescent="0.2">
      <c r="A69" s="21" t="s">
        <v>82</v>
      </c>
      <c r="B69" s="25" t="s">
        <v>11</v>
      </c>
      <c r="C69" s="22">
        <v>18</v>
      </c>
      <c r="D69" s="22">
        <v>4023961</v>
      </c>
      <c r="E69" s="15" t="str">
        <f t="shared" si="0"/>
        <v>Nguồn Jetek Model Y500T</v>
      </c>
      <c r="F69" s="15" t="s">
        <v>2548</v>
      </c>
      <c r="G69" s="15" t="s">
        <v>20</v>
      </c>
      <c r="H69" s="24">
        <f t="shared" si="1"/>
        <v>0</v>
      </c>
      <c r="I69" s="24">
        <f t="shared" si="2"/>
        <v>0</v>
      </c>
    </row>
    <row r="70" spans="1:9" x14ac:dyDescent="0.2">
      <c r="A70" s="21" t="s">
        <v>83</v>
      </c>
      <c r="B70" s="25" t="s">
        <v>11</v>
      </c>
      <c r="C70" s="25">
        <v>0</v>
      </c>
      <c r="D70" s="25">
        <v>0</v>
      </c>
      <c r="E70" s="15" t="str">
        <f t="shared" si="0"/>
        <v>Bảng mạch chính Asus EX - B365M - V</v>
      </c>
      <c r="F70" s="15" t="s">
        <v>2549</v>
      </c>
      <c r="G70" s="15" t="s">
        <v>11</v>
      </c>
      <c r="H70" s="24">
        <f t="shared" si="1"/>
        <v>0</v>
      </c>
      <c r="I70" s="24">
        <f t="shared" si="2"/>
        <v>0</v>
      </c>
    </row>
    <row r="71" spans="1:9" x14ac:dyDescent="0.2">
      <c r="A71" s="21" t="s">
        <v>84</v>
      </c>
      <c r="B71" s="25" t="s">
        <v>20</v>
      </c>
      <c r="C71" s="25">
        <v>0</v>
      </c>
      <c r="D71" s="25">
        <v>0</v>
      </c>
      <c r="E71" s="15" t="str">
        <f t="shared" si="0"/>
        <v>Máy tính xách tay Dell Vostro 3510 (i5-1135G7, 8GB, 512GBSSD, 15.6"FHD, NV-MX350/2GB, Win11,Office HS21, Đen,P112F002)(P112F002BBL)</v>
      </c>
      <c r="F71" s="15" t="s">
        <v>244</v>
      </c>
      <c r="G71" s="15" t="s">
        <v>11</v>
      </c>
      <c r="H71" s="24">
        <f t="shared" si="1"/>
        <v>8</v>
      </c>
      <c r="I71" s="24">
        <f t="shared" si="2"/>
        <v>1683636</v>
      </c>
    </row>
    <row r="72" spans="1:9" x14ac:dyDescent="0.2">
      <c r="A72" s="21" t="s">
        <v>85</v>
      </c>
      <c r="B72" s="25" t="s">
        <v>11</v>
      </c>
      <c r="C72" s="22">
        <v>5</v>
      </c>
      <c r="D72" s="22">
        <v>7947668</v>
      </c>
      <c r="E72" s="15" t="str">
        <f t="shared" si="0"/>
        <v>Đầu ghi hình DS - 7616NI - K1</v>
      </c>
      <c r="F72" s="15" t="s">
        <v>2550</v>
      </c>
      <c r="G72" s="15" t="s">
        <v>11</v>
      </c>
      <c r="H72" s="24">
        <f t="shared" si="1"/>
        <v>0</v>
      </c>
      <c r="I72" s="24">
        <f t="shared" si="2"/>
        <v>0</v>
      </c>
    </row>
    <row r="73" spans="1:9" x14ac:dyDescent="0.2">
      <c r="A73" s="21" t="s">
        <v>86</v>
      </c>
      <c r="B73" s="25" t="s">
        <v>11</v>
      </c>
      <c r="C73" s="22">
        <v>52</v>
      </c>
      <c r="D73" s="22">
        <v>18430420</v>
      </c>
      <c r="E73" s="15" t="str">
        <f t="shared" si="0"/>
        <v>Thiết bị thu phát vô tuyến 2.4GHz TP-Link ,TL-WA860RE</v>
      </c>
      <c r="F73" s="15" t="s">
        <v>1935</v>
      </c>
      <c r="G73" s="15" t="s">
        <v>11</v>
      </c>
      <c r="H73" s="24">
        <f t="shared" si="1"/>
        <v>1</v>
      </c>
      <c r="I73" s="24">
        <f t="shared" si="2"/>
        <v>825375</v>
      </c>
    </row>
    <row r="74" spans="1:9" x14ac:dyDescent="0.2">
      <c r="A74" s="21" t="s">
        <v>87</v>
      </c>
      <c r="B74" s="25" t="s">
        <v>34</v>
      </c>
      <c r="C74" s="25">
        <v>0</v>
      </c>
      <c r="D74" s="25">
        <v>0</v>
      </c>
      <c r="E74" s="15" t="str">
        <f t="shared" si="0"/>
        <v>BỘ 6 CỐC THỦY TINH</v>
      </c>
      <c r="F74" s="15" t="s">
        <v>2551</v>
      </c>
      <c r="G74" s="15" t="s">
        <v>11</v>
      </c>
      <c r="H74" s="24">
        <f t="shared" si="1"/>
        <v>0</v>
      </c>
      <c r="I74" s="24">
        <f t="shared" si="2"/>
        <v>0</v>
      </c>
    </row>
    <row r="75" spans="1:9" x14ac:dyDescent="0.2">
      <c r="A75" s="21" t="s">
        <v>88</v>
      </c>
      <c r="B75" s="25" t="s">
        <v>11</v>
      </c>
      <c r="C75" s="22">
        <v>48</v>
      </c>
      <c r="D75" s="22">
        <v>17619809</v>
      </c>
      <c r="E75" s="15" t="str">
        <f t="shared" si="0"/>
        <v>Nguồn máy tính Jetek Model G350</v>
      </c>
      <c r="F75" s="15" t="s">
        <v>2552</v>
      </c>
      <c r="G75" s="15" t="s">
        <v>25</v>
      </c>
      <c r="H75" s="24">
        <f t="shared" si="1"/>
        <v>0</v>
      </c>
      <c r="I75" s="24">
        <f t="shared" si="2"/>
        <v>0</v>
      </c>
    </row>
    <row r="76" spans="1:9" x14ac:dyDescent="0.2">
      <c r="A76" s="21" t="s">
        <v>89</v>
      </c>
      <c r="B76" s="25" t="s">
        <v>20</v>
      </c>
      <c r="C76" s="25">
        <v>0</v>
      </c>
      <c r="D76" s="25">
        <v>0</v>
      </c>
      <c r="E76" s="15" t="str">
        <f t="shared" si="0"/>
        <v>Loa vi tính Microlab M300BT /2.1</v>
      </c>
      <c r="F76" s="15" t="s">
        <v>300</v>
      </c>
      <c r="G76" s="15" t="s">
        <v>141</v>
      </c>
      <c r="H76" s="24">
        <f t="shared" si="1"/>
        <v>4</v>
      </c>
      <c r="I76" s="24">
        <f t="shared" si="2"/>
        <v>800000</v>
      </c>
    </row>
    <row r="77" spans="1:9" x14ac:dyDescent="0.2">
      <c r="A77" s="21" t="s">
        <v>90</v>
      </c>
      <c r="B77" s="25" t="s">
        <v>11</v>
      </c>
      <c r="C77" s="22">
        <v>47</v>
      </c>
      <c r="D77" s="22">
        <v>30015909</v>
      </c>
      <c r="E77" s="15" t="str">
        <f t="shared" si="0"/>
        <v>Thiết bị đầu cuối W-CDMA FDD 2.4GHz TP-Link, M7200</v>
      </c>
      <c r="F77" s="15" t="s">
        <v>2553</v>
      </c>
      <c r="G77" s="15" t="s">
        <v>141</v>
      </c>
      <c r="H77" s="24">
        <f t="shared" si="1"/>
        <v>0</v>
      </c>
      <c r="I77" s="24">
        <f t="shared" si="2"/>
        <v>0</v>
      </c>
    </row>
    <row r="78" spans="1:9" x14ac:dyDescent="0.2">
      <c r="A78" s="21" t="s">
        <v>91</v>
      </c>
      <c r="B78" s="25" t="s">
        <v>11</v>
      </c>
      <c r="C78" s="22">
        <v>10</v>
      </c>
      <c r="D78" s="22">
        <v>3727268</v>
      </c>
      <c r="E78" s="15" t="str">
        <f t="shared" si="0"/>
        <v>Bộ nhớ máy vi tính Kingmax 8GBDDR4-2400</v>
      </c>
      <c r="F78" s="15" t="s">
        <v>318</v>
      </c>
      <c r="G78" s="15" t="s">
        <v>280</v>
      </c>
      <c r="H78" s="24">
        <f t="shared" si="1"/>
        <v>8</v>
      </c>
      <c r="I78" s="24">
        <f t="shared" si="2"/>
        <v>218176</v>
      </c>
    </row>
    <row r="79" spans="1:9" x14ac:dyDescent="0.2">
      <c r="A79" s="21" t="s">
        <v>92</v>
      </c>
      <c r="B79" s="25" t="s">
        <v>11</v>
      </c>
      <c r="C79" s="22">
        <v>20</v>
      </c>
      <c r="D79" s="22">
        <v>23809908</v>
      </c>
      <c r="E79" s="15" t="str">
        <f t="shared" si="0"/>
        <v>ổ cứng lắp trong Western Digital 2TB 3.5" Sata 3,màu xanh(Blue)(WD20EZBX)</v>
      </c>
      <c r="F79" s="15" t="s">
        <v>320</v>
      </c>
      <c r="G79" s="15" t="s">
        <v>280</v>
      </c>
      <c r="H79" s="24">
        <f t="shared" si="1"/>
        <v>3</v>
      </c>
      <c r="I79" s="24">
        <f t="shared" si="2"/>
        <v>81816</v>
      </c>
    </row>
    <row r="80" spans="1:9" x14ac:dyDescent="0.2">
      <c r="A80" s="21" t="s">
        <v>93</v>
      </c>
      <c r="B80" s="25" t="s">
        <v>25</v>
      </c>
      <c r="C80" s="22">
        <v>15</v>
      </c>
      <c r="D80" s="22">
        <v>2989901</v>
      </c>
      <c r="E80" s="15" t="str">
        <f t="shared" si="0"/>
        <v>Thiết bị chuyển mạch TP -LINK 5port _ TL - SG1005D</v>
      </c>
      <c r="F80" s="15" t="s">
        <v>321</v>
      </c>
      <c r="G80" s="15" t="s">
        <v>280</v>
      </c>
      <c r="H80" s="24">
        <f t="shared" si="1"/>
        <v>3</v>
      </c>
      <c r="I80" s="24">
        <f t="shared" si="2"/>
        <v>81816</v>
      </c>
    </row>
    <row r="81" spans="1:9" x14ac:dyDescent="0.2">
      <c r="A81" s="21" t="s">
        <v>94</v>
      </c>
      <c r="B81" s="25" t="s">
        <v>20</v>
      </c>
      <c r="C81" s="22">
        <v>1</v>
      </c>
      <c r="D81" s="22">
        <v>680000</v>
      </c>
      <c r="E81" s="15" t="str">
        <f t="shared" si="0"/>
        <v>Loa SoundMax A926/2.1</v>
      </c>
      <c r="F81" s="15" t="s">
        <v>322</v>
      </c>
      <c r="G81" s="15" t="s">
        <v>280</v>
      </c>
      <c r="H81" s="24">
        <f t="shared" si="1"/>
        <v>3</v>
      </c>
      <c r="I81" s="24">
        <f t="shared" si="2"/>
        <v>81816</v>
      </c>
    </row>
    <row r="82" spans="1:9" x14ac:dyDescent="0.2">
      <c r="A82" s="21" t="s">
        <v>95</v>
      </c>
      <c r="B82" s="25" t="s">
        <v>11</v>
      </c>
      <c r="C82" s="22">
        <v>3</v>
      </c>
      <c r="D82" s="22">
        <v>1840909</v>
      </c>
      <c r="E82" s="15" t="str">
        <f t="shared" si="0"/>
        <v>Vỏ thùng máy tính JETEK Squid Game X1</v>
      </c>
      <c r="F82" s="15" t="s">
        <v>2554</v>
      </c>
      <c r="G82" s="15" t="s">
        <v>2555</v>
      </c>
      <c r="H82" s="24">
        <f t="shared" si="1"/>
        <v>0</v>
      </c>
      <c r="I82" s="24">
        <f t="shared" si="2"/>
        <v>0</v>
      </c>
    </row>
    <row r="83" spans="1:9" x14ac:dyDescent="0.2">
      <c r="A83" s="21" t="s">
        <v>96</v>
      </c>
      <c r="B83" s="25" t="s">
        <v>11</v>
      </c>
      <c r="C83" s="22">
        <v>9</v>
      </c>
      <c r="D83" s="22">
        <v>6660000</v>
      </c>
      <c r="E83" s="15" t="str">
        <f t="shared" si="0"/>
        <v>Thiết bị đầu cuối  W-CDMA FDD/E-UTRA FDD, 2.4GHz, TP-Link, M7000</v>
      </c>
      <c r="F83" s="15" t="s">
        <v>2556</v>
      </c>
      <c r="G83" s="15" t="s">
        <v>25</v>
      </c>
      <c r="H83" s="24">
        <f t="shared" si="1"/>
        <v>0</v>
      </c>
      <c r="I83" s="24">
        <f t="shared" si="2"/>
        <v>0</v>
      </c>
    </row>
    <row r="84" spans="1:9" x14ac:dyDescent="0.2">
      <c r="A84" s="21" t="s">
        <v>97</v>
      </c>
      <c r="B84" s="25" t="s">
        <v>20</v>
      </c>
      <c r="C84" s="22">
        <v>4</v>
      </c>
      <c r="D84" s="22">
        <v>1240000</v>
      </c>
      <c r="E84" s="15" t="str">
        <f t="shared" si="0"/>
        <v>Loa SoundMax A600 / 2.1</v>
      </c>
      <c r="F84" s="15" t="s">
        <v>2557</v>
      </c>
      <c r="G84" s="15" t="s">
        <v>11</v>
      </c>
      <c r="H84" s="24">
        <f t="shared" si="1"/>
        <v>0</v>
      </c>
      <c r="I84" s="24">
        <f t="shared" si="2"/>
        <v>0</v>
      </c>
    </row>
    <row r="85" spans="1:9" x14ac:dyDescent="0.2">
      <c r="A85" s="21" t="s">
        <v>98</v>
      </c>
      <c r="B85" s="25" t="s">
        <v>11</v>
      </c>
      <c r="C85" s="22">
        <v>25</v>
      </c>
      <c r="D85" s="22">
        <v>4090900</v>
      </c>
      <c r="E85" s="15" t="str">
        <f t="shared" si="0"/>
        <v>Chuột LOGITECH M170</v>
      </c>
      <c r="F85" s="15" t="s">
        <v>2558</v>
      </c>
      <c r="G85" s="15" t="s">
        <v>20</v>
      </c>
      <c r="H85" s="24">
        <f t="shared" si="1"/>
        <v>0</v>
      </c>
      <c r="I85" s="24">
        <f t="shared" si="2"/>
        <v>0</v>
      </c>
    </row>
    <row r="86" spans="1:9" x14ac:dyDescent="0.2">
      <c r="A86" s="21" t="s">
        <v>99</v>
      </c>
      <c r="B86" s="25" t="s">
        <v>11</v>
      </c>
      <c r="C86" s="22">
        <v>23</v>
      </c>
      <c r="D86" s="22">
        <v>860259</v>
      </c>
      <c r="E86" s="15" t="str">
        <f t="shared" si="0"/>
        <v>Rum 12A</v>
      </c>
      <c r="F86" s="15" t="s">
        <v>627</v>
      </c>
      <c r="G86" s="15" t="s">
        <v>25</v>
      </c>
      <c r="H86" s="24">
        <f t="shared" si="1"/>
        <v>43</v>
      </c>
      <c r="I86" s="24">
        <f t="shared" si="2"/>
        <v>16079088</v>
      </c>
    </row>
    <row r="87" spans="1:9" x14ac:dyDescent="0.2">
      <c r="A87" s="21" t="s">
        <v>100</v>
      </c>
      <c r="B87" s="25" t="s">
        <v>101</v>
      </c>
      <c r="C87" s="22">
        <v>39</v>
      </c>
      <c r="D87" s="22">
        <v>1098767</v>
      </c>
      <c r="E87" s="15" t="str">
        <f t="shared" si="0"/>
        <v>Pin carbon AA Philips R6L10S/97</v>
      </c>
      <c r="F87" s="15" t="s">
        <v>2559</v>
      </c>
      <c r="G87" s="15" t="s">
        <v>11</v>
      </c>
      <c r="H87" s="24">
        <f t="shared" si="1"/>
        <v>0</v>
      </c>
      <c r="I87" s="24">
        <f t="shared" si="2"/>
        <v>0</v>
      </c>
    </row>
    <row r="88" spans="1:9" x14ac:dyDescent="0.2">
      <c r="A88" s="21" t="s">
        <v>102</v>
      </c>
      <c r="B88" s="25" t="s">
        <v>103</v>
      </c>
      <c r="C88" s="22">
        <v>261</v>
      </c>
      <c r="D88" s="22">
        <v>5354609</v>
      </c>
      <c r="E88" s="15" t="str">
        <f t="shared" si="0"/>
        <v>DO 0.001S-V</v>
      </c>
      <c r="F88" s="15" t="s">
        <v>2560</v>
      </c>
      <c r="G88" s="15" t="s">
        <v>141</v>
      </c>
      <c r="H88" s="24">
        <f t="shared" si="1"/>
        <v>0</v>
      </c>
      <c r="I88" s="24">
        <f t="shared" si="2"/>
        <v>0</v>
      </c>
    </row>
    <row r="89" spans="1:9" x14ac:dyDescent="0.2">
      <c r="A89" s="21" t="s">
        <v>104</v>
      </c>
      <c r="B89" s="25" t="s">
        <v>105</v>
      </c>
      <c r="C89" s="22">
        <v>12</v>
      </c>
      <c r="D89" s="22">
        <v>27540824</v>
      </c>
      <c r="E89" s="15" t="str">
        <f t="shared" si="0"/>
        <v>Ghế xoay Midnight EGC205  - E-Dra</v>
      </c>
      <c r="F89" s="15" t="s">
        <v>2561</v>
      </c>
      <c r="G89" s="15" t="s">
        <v>11</v>
      </c>
      <c r="H89" s="24">
        <f t="shared" si="1"/>
        <v>0</v>
      </c>
      <c r="I89" s="24">
        <f t="shared" si="2"/>
        <v>0</v>
      </c>
    </row>
    <row r="90" spans="1:9" x14ac:dyDescent="0.2">
      <c r="A90" s="21" t="s">
        <v>106</v>
      </c>
      <c r="B90" s="25" t="s">
        <v>107</v>
      </c>
      <c r="C90" s="25">
        <v>9</v>
      </c>
      <c r="D90" s="25">
        <v>0</v>
      </c>
      <c r="E90" s="15" t="str">
        <f t="shared" si="0"/>
        <v>Cước dịch vụ Viễn thông-Công nghệ thông tin tháng 12 năm 2022</v>
      </c>
      <c r="F90" s="15" t="s">
        <v>2562</v>
      </c>
      <c r="G90" s="15" t="s">
        <v>141</v>
      </c>
      <c r="H90" s="24">
        <f t="shared" si="1"/>
        <v>0</v>
      </c>
      <c r="I90" s="24">
        <f t="shared" si="2"/>
        <v>0</v>
      </c>
    </row>
    <row r="91" spans="1:9" x14ac:dyDescent="0.2">
      <c r="A91" s="21" t="s">
        <v>108</v>
      </c>
      <c r="B91" s="25" t="s">
        <v>11</v>
      </c>
      <c r="C91" s="22">
        <v>3</v>
      </c>
      <c r="D91" s="22">
        <v>5863635</v>
      </c>
      <c r="E91" s="15" t="str">
        <f t="shared" si="0"/>
        <v>ổ cứng lắp trong Western Digital 4TB 3.5" Sata 3, màu xanh(Blue)(WD40EZAZ)</v>
      </c>
      <c r="F91" s="15" t="s">
        <v>783</v>
      </c>
      <c r="G91" s="15" t="s">
        <v>141</v>
      </c>
      <c r="H91" s="24">
        <f t="shared" si="1"/>
        <v>1</v>
      </c>
      <c r="I91" s="24">
        <f t="shared" si="2"/>
        <v>127270</v>
      </c>
    </row>
    <row r="92" spans="1:9" x14ac:dyDescent="0.2">
      <c r="A92" s="21" t="s">
        <v>109</v>
      </c>
      <c r="B92" s="25" t="s">
        <v>11</v>
      </c>
      <c r="C92" s="25">
        <v>1</v>
      </c>
      <c r="D92" s="25">
        <v>0</v>
      </c>
      <c r="E92" s="15" t="str">
        <f t="shared" si="0"/>
        <v>Thiết bị định tuyến TP-Link, 300M,2.4GHz, TL-WR841N (Hàng khuyến mại không thu tiền đã đăng ký SCT số 01458/23/HS)</v>
      </c>
      <c r="F92" s="15" t="s">
        <v>867</v>
      </c>
      <c r="G92" s="15" t="s">
        <v>11</v>
      </c>
      <c r="H92" s="24">
        <f t="shared" si="1"/>
        <v>1</v>
      </c>
      <c r="I92" s="24">
        <f t="shared" si="2"/>
        <v>786363</v>
      </c>
    </row>
    <row r="93" spans="1:9" x14ac:dyDescent="0.2">
      <c r="A93" s="21" t="s">
        <v>110</v>
      </c>
      <c r="B93" s="25" t="s">
        <v>11</v>
      </c>
      <c r="C93" s="22">
        <v>5</v>
      </c>
      <c r="D93" s="22">
        <v>3068180</v>
      </c>
      <c r="E93" s="15" t="str">
        <f t="shared" si="0"/>
        <v>Bàn phím cơ gaming có dây Rapoo V500pro màu vàng xanh</v>
      </c>
      <c r="F93" s="15" t="s">
        <v>296</v>
      </c>
      <c r="G93" s="15" t="s">
        <v>11</v>
      </c>
      <c r="H93" s="24">
        <f t="shared" si="1"/>
        <v>8</v>
      </c>
      <c r="I93" s="24">
        <f t="shared" si="2"/>
        <v>4436360</v>
      </c>
    </row>
    <row r="94" spans="1:9" x14ac:dyDescent="0.2">
      <c r="A94" s="21" t="s">
        <v>111</v>
      </c>
      <c r="B94" s="25" t="s">
        <v>11</v>
      </c>
      <c r="C94" s="22">
        <v>5</v>
      </c>
      <c r="D94" s="22">
        <v>3068180</v>
      </c>
      <c r="E94" s="15" t="str">
        <f t="shared" si="0"/>
        <v>Bàn phím  gaming  Rapoo V500pro màu  xanh lơ</v>
      </c>
      <c r="F94" s="15" t="s">
        <v>2563</v>
      </c>
      <c r="G94" s="15" t="s">
        <v>141</v>
      </c>
      <c r="H94" s="24">
        <f t="shared" si="1"/>
        <v>0</v>
      </c>
      <c r="I94" s="24">
        <f t="shared" si="2"/>
        <v>0</v>
      </c>
    </row>
    <row r="95" spans="1:9" x14ac:dyDescent="0.2">
      <c r="A95" s="21" t="s">
        <v>112</v>
      </c>
      <c r="B95" s="25" t="s">
        <v>11</v>
      </c>
      <c r="C95" s="22">
        <v>10</v>
      </c>
      <c r="D95" s="22">
        <v>3272720</v>
      </c>
      <c r="E95" s="15" t="str">
        <f t="shared" si="0"/>
        <v>Bàn phím gaming Blue switch Rapoo V500Alloy màu đen</v>
      </c>
      <c r="F95" s="15" t="s">
        <v>2564</v>
      </c>
      <c r="G95" s="15" t="s">
        <v>11</v>
      </c>
      <c r="H95" s="24">
        <f t="shared" si="1"/>
        <v>151</v>
      </c>
      <c r="I95" s="24">
        <f t="shared" si="2"/>
        <v>8238113</v>
      </c>
    </row>
    <row r="96" spans="1:9" x14ac:dyDescent="0.2">
      <c r="A96" s="21" t="s">
        <v>113</v>
      </c>
      <c r="B96" s="25" t="s">
        <v>11</v>
      </c>
      <c r="C96" s="22">
        <v>5</v>
      </c>
      <c r="D96" s="22">
        <v>2500000</v>
      </c>
      <c r="E96" s="15" t="str">
        <f t="shared" si="0"/>
        <v>Bàn phím chơi game có đèn nền màu đen Rapoo V500SE</v>
      </c>
      <c r="F96" s="15" t="s">
        <v>3381</v>
      </c>
      <c r="G96" s="15" t="s">
        <v>25</v>
      </c>
      <c r="H96" s="24">
        <f t="shared" si="1"/>
        <v>0</v>
      </c>
      <c r="I96" s="24">
        <f t="shared" si="2"/>
        <v>0</v>
      </c>
    </row>
    <row r="97" spans="1:9" x14ac:dyDescent="0.2">
      <c r="A97" s="21" t="s">
        <v>114</v>
      </c>
      <c r="B97" s="25" t="s">
        <v>11</v>
      </c>
      <c r="C97" s="22">
        <v>5</v>
      </c>
      <c r="D97" s="22">
        <v>1318180</v>
      </c>
      <c r="E97" s="15" t="str">
        <f t="shared" si="0"/>
        <v>Bàn phím gaming có dây Rapoo V50S màu đen</v>
      </c>
      <c r="F97" s="15" t="s">
        <v>2565</v>
      </c>
      <c r="G97" s="15" t="s">
        <v>20</v>
      </c>
      <c r="H97" s="24">
        <f t="shared" si="1"/>
        <v>0</v>
      </c>
      <c r="I97" s="24">
        <f t="shared" si="2"/>
        <v>0</v>
      </c>
    </row>
    <row r="98" spans="1:9" x14ac:dyDescent="0.2">
      <c r="A98" s="21" t="s">
        <v>115</v>
      </c>
      <c r="B98" s="25" t="s">
        <v>11</v>
      </c>
      <c r="C98" s="22">
        <v>5</v>
      </c>
      <c r="D98" s="22">
        <v>2500000</v>
      </c>
      <c r="E98" s="15" t="str">
        <f t="shared" si="0"/>
        <v>Bàn phím chơi game có đèn nền màu đen Rapoo V500L</v>
      </c>
      <c r="F98" s="15" t="s">
        <v>1722</v>
      </c>
      <c r="G98" s="15" t="s">
        <v>280</v>
      </c>
      <c r="H98" s="24">
        <f t="shared" si="1"/>
        <v>0</v>
      </c>
      <c r="I98" s="24">
        <f t="shared" si="2"/>
        <v>0</v>
      </c>
    </row>
    <row r="99" spans="1:9" x14ac:dyDescent="0.2">
      <c r="A99" s="21" t="s">
        <v>116</v>
      </c>
      <c r="B99" s="25" t="s">
        <v>20</v>
      </c>
      <c r="C99" s="22">
        <v>2</v>
      </c>
      <c r="D99" s="22">
        <v>1254544</v>
      </c>
      <c r="E99" s="15" t="str">
        <f t="shared" si="0"/>
        <v>Bàn phím gaming Rapoo V530 màu đen</v>
      </c>
      <c r="F99" s="15" t="s">
        <v>1863</v>
      </c>
      <c r="G99" s="15" t="s">
        <v>11</v>
      </c>
      <c r="H99" s="24">
        <f t="shared" si="1"/>
        <v>1</v>
      </c>
      <c r="I99" s="24">
        <f t="shared" si="2"/>
        <v>230000</v>
      </c>
    </row>
    <row r="100" spans="1:9" x14ac:dyDescent="0.2">
      <c r="A100" s="21" t="s">
        <v>117</v>
      </c>
      <c r="B100" s="25" t="s">
        <v>11</v>
      </c>
      <c r="C100" s="22">
        <v>2</v>
      </c>
      <c r="D100" s="22">
        <v>1418182</v>
      </c>
      <c r="E100" s="15" t="str">
        <f t="shared" si="0"/>
        <v>Bàn phím multimode không dây Blue Switch Rapoo V500PRO-87 màu đen</v>
      </c>
      <c r="F100" s="15" t="s">
        <v>324</v>
      </c>
      <c r="G100" s="15" t="s">
        <v>11</v>
      </c>
      <c r="H100" s="24">
        <f t="shared" si="1"/>
        <v>1</v>
      </c>
      <c r="I100" s="24">
        <f t="shared" si="2"/>
        <v>100000</v>
      </c>
    </row>
    <row r="101" spans="1:9" x14ac:dyDescent="0.2">
      <c r="A101" s="21" t="s">
        <v>118</v>
      </c>
      <c r="B101" s="25" t="s">
        <v>11</v>
      </c>
      <c r="C101" s="22">
        <v>12</v>
      </c>
      <c r="D101" s="22">
        <v>9457272</v>
      </c>
      <c r="E101" s="15" t="str">
        <f t="shared" si="0"/>
        <v>Thiết bị định tuyến băng tần 2,4 GHz, W-CDMA FDD/E-UTRA FDD, TP-LINK, TL-MR100</v>
      </c>
      <c r="F101" s="15" t="s">
        <v>264</v>
      </c>
      <c r="G101" s="15" t="s">
        <v>11</v>
      </c>
      <c r="H101" s="24">
        <f t="shared" si="1"/>
        <v>4</v>
      </c>
      <c r="I101" s="24">
        <f t="shared" si="2"/>
        <v>2440738</v>
      </c>
    </row>
    <row r="102" spans="1:9" x14ac:dyDescent="0.2">
      <c r="A102" s="21" t="s">
        <v>119</v>
      </c>
      <c r="B102" s="25" t="s">
        <v>11</v>
      </c>
      <c r="C102" s="22">
        <v>21</v>
      </c>
      <c r="D102" s="22">
        <v>20563632</v>
      </c>
      <c r="E102" s="15" t="str">
        <f t="shared" si="0"/>
        <v>Thiết bị thu phát vô tuyến TP-LINK, 2,4 GHz/ W-CDMA FDD/ E-UTRA FDD, TL-MR6400</v>
      </c>
      <c r="F102" s="15" t="s">
        <v>269</v>
      </c>
      <c r="G102" s="15" t="s">
        <v>11</v>
      </c>
      <c r="H102" s="24">
        <f t="shared" si="1"/>
        <v>1</v>
      </c>
      <c r="I102" s="24">
        <f t="shared" si="2"/>
        <v>694444</v>
      </c>
    </row>
    <row r="103" spans="1:9" x14ac:dyDescent="0.2">
      <c r="A103" s="21" t="s">
        <v>120</v>
      </c>
      <c r="B103" s="25" t="s">
        <v>11</v>
      </c>
      <c r="C103" s="22">
        <v>14</v>
      </c>
      <c r="D103" s="22">
        <v>16877270</v>
      </c>
      <c r="E103" s="15" t="str">
        <f t="shared" si="0"/>
        <v>Thiết bị đầu cuối GSM/W-CDMA FDD/E-UTRA FDD, 2.4GHz, TP-Link, M7350</v>
      </c>
      <c r="F103" s="15" t="s">
        <v>2566</v>
      </c>
      <c r="G103" s="15" t="s">
        <v>1691</v>
      </c>
      <c r="H103" s="24">
        <f t="shared" si="1"/>
        <v>0</v>
      </c>
      <c r="I103" s="24">
        <f t="shared" si="2"/>
        <v>0</v>
      </c>
    </row>
    <row r="104" spans="1:9" x14ac:dyDescent="0.2">
      <c r="A104" s="21" t="s">
        <v>121</v>
      </c>
      <c r="B104" s="25" t="s">
        <v>11</v>
      </c>
      <c r="C104" s="22">
        <v>30</v>
      </c>
      <c r="D104" s="22">
        <v>2677265</v>
      </c>
      <c r="E104" s="15" t="str">
        <f t="shared" si="0"/>
        <v>USB hỗ trợ kết nối bluetooth, Tp-Link, UB500</v>
      </c>
      <c r="F104" s="15" t="s">
        <v>2567</v>
      </c>
      <c r="G104" s="15" t="s">
        <v>11</v>
      </c>
      <c r="H104" s="24">
        <f t="shared" si="1"/>
        <v>0</v>
      </c>
      <c r="I104" s="24">
        <f t="shared" si="2"/>
        <v>0</v>
      </c>
    </row>
    <row r="105" spans="1:9" x14ac:dyDescent="0.2">
      <c r="A105" s="21" t="s">
        <v>122</v>
      </c>
      <c r="B105" s="25" t="s">
        <v>11</v>
      </c>
      <c r="C105" s="22">
        <v>2</v>
      </c>
      <c r="D105" s="22">
        <v>4636364</v>
      </c>
      <c r="E105" s="15" t="str">
        <f t="shared" si="0"/>
        <v>Thiết bị định tuyến băng tần 2,4/5GHz, TP-Link, Deco M5 (2-pack)</v>
      </c>
      <c r="F105" s="15" t="s">
        <v>2568</v>
      </c>
      <c r="G105" s="15" t="s">
        <v>1691</v>
      </c>
      <c r="H105" s="24">
        <f t="shared" si="1"/>
        <v>0</v>
      </c>
      <c r="I105" s="24">
        <f t="shared" si="2"/>
        <v>0</v>
      </c>
    </row>
    <row r="106" spans="1:9" x14ac:dyDescent="0.2">
      <c r="A106" s="21" t="s">
        <v>123</v>
      </c>
      <c r="B106" s="25" t="s">
        <v>105</v>
      </c>
      <c r="C106" s="22">
        <v>57</v>
      </c>
      <c r="D106" s="22">
        <v>8083626</v>
      </c>
      <c r="E106" s="15" t="str">
        <f t="shared" si="0"/>
        <v>Chuột không dây dùng cho máy tính EM6102W ; hiệu E-dra</v>
      </c>
      <c r="F106" s="15" t="s">
        <v>2569</v>
      </c>
      <c r="G106" s="15" t="s">
        <v>25</v>
      </c>
      <c r="H106" s="24">
        <f t="shared" si="1"/>
        <v>0</v>
      </c>
      <c r="I106" s="24">
        <f t="shared" si="2"/>
        <v>0</v>
      </c>
    </row>
    <row r="107" spans="1:9" x14ac:dyDescent="0.2">
      <c r="A107" s="21" t="s">
        <v>124</v>
      </c>
      <c r="B107" s="25" t="s">
        <v>11</v>
      </c>
      <c r="C107" s="22">
        <v>1</v>
      </c>
      <c r="D107" s="22">
        <v>1663636</v>
      </c>
      <c r="E107" s="15" t="str">
        <f t="shared" si="0"/>
        <v>Đầu ghi hình DH - XVR 4116HS -  I</v>
      </c>
      <c r="F107" s="15" t="s">
        <v>2570</v>
      </c>
      <c r="G107" s="15" t="s">
        <v>11</v>
      </c>
      <c r="H107" s="24">
        <f t="shared" si="1"/>
        <v>0</v>
      </c>
      <c r="I107" s="24">
        <f t="shared" si="2"/>
        <v>0</v>
      </c>
    </row>
    <row r="108" spans="1:9" x14ac:dyDescent="0.2">
      <c r="A108" s="21" t="s">
        <v>125</v>
      </c>
      <c r="B108" s="25" t="s">
        <v>107</v>
      </c>
      <c r="C108" s="25">
        <v>9</v>
      </c>
      <c r="D108" s="25">
        <v>0</v>
      </c>
      <c r="E108" s="15" t="str">
        <f t="shared" si="0"/>
        <v>Cước dịch vụ Viễn thông-Công nghệ thông tin tháng 01 năm 2023</v>
      </c>
      <c r="F108" s="15" t="s">
        <v>1673</v>
      </c>
      <c r="G108" s="15" t="s">
        <v>141</v>
      </c>
      <c r="H108" s="24">
        <f t="shared" si="1"/>
        <v>13</v>
      </c>
      <c r="I108" s="24">
        <f t="shared" si="2"/>
        <v>2544382</v>
      </c>
    </row>
    <row r="109" spans="1:9" x14ac:dyDescent="0.2">
      <c r="A109" s="21" t="s">
        <v>126</v>
      </c>
      <c r="B109" s="25" t="s">
        <v>11</v>
      </c>
      <c r="C109" s="22">
        <v>1</v>
      </c>
      <c r="D109" s="22">
        <v>23627273</v>
      </c>
      <c r="E109" s="15" t="str">
        <f t="shared" si="0"/>
        <v>Máy tính xách tay MSI Katana GF66 12UDK-814VN/Alder Lake i7-12650H/512GB SSD/DDR4 8GB*2 (3200MHz)/RTX3050Ti GDDR6 4GB/15.6" FHD/WIN11/màu đen/ ba lô</v>
      </c>
      <c r="F109" s="15" t="s">
        <v>2571</v>
      </c>
      <c r="G109" s="15" t="s">
        <v>11</v>
      </c>
      <c r="H109" s="24">
        <f t="shared" si="1"/>
        <v>0</v>
      </c>
      <c r="I109" s="24">
        <f t="shared" si="2"/>
        <v>0</v>
      </c>
    </row>
    <row r="110" spans="1:9" x14ac:dyDescent="0.2">
      <c r="A110" s="21" t="s">
        <v>127</v>
      </c>
      <c r="B110" s="25" t="s">
        <v>11</v>
      </c>
      <c r="C110" s="22">
        <v>5</v>
      </c>
      <c r="D110" s="22">
        <v>3727270</v>
      </c>
      <c r="E110" s="15" t="str">
        <f t="shared" si="0"/>
        <v>Tai nghe Logitech G331 Stereo (981-000759)</v>
      </c>
      <c r="F110" s="15" t="s">
        <v>827</v>
      </c>
      <c r="G110" s="15" t="s">
        <v>825</v>
      </c>
      <c r="H110" s="24">
        <f t="shared" si="1"/>
        <v>12</v>
      </c>
      <c r="I110" s="24">
        <f t="shared" si="2"/>
        <v>794442</v>
      </c>
    </row>
    <row r="111" spans="1:9" x14ac:dyDescent="0.2">
      <c r="A111" s="21" t="s">
        <v>128</v>
      </c>
      <c r="B111" s="25" t="s">
        <v>11</v>
      </c>
      <c r="C111" s="22">
        <v>2</v>
      </c>
      <c r="D111" s="22">
        <v>4309090</v>
      </c>
      <c r="E111" s="15" t="str">
        <f t="shared" si="0"/>
        <v>Bộ nhớ trong Kingston Fury 32GB D4-3600U CL18 Beast RGB Kit/2 (KF436C18BBAK2/32)</v>
      </c>
      <c r="F111" s="15" t="s">
        <v>905</v>
      </c>
      <c r="G111" s="15" t="s">
        <v>825</v>
      </c>
      <c r="H111" s="24">
        <f t="shared" si="1"/>
        <v>120</v>
      </c>
      <c r="I111" s="24">
        <f t="shared" si="2"/>
        <v>731520</v>
      </c>
    </row>
    <row r="112" spans="1:9" x14ac:dyDescent="0.2">
      <c r="A112" s="21" t="s">
        <v>129</v>
      </c>
      <c r="B112" s="25" t="s">
        <v>11</v>
      </c>
      <c r="C112" s="25">
        <v>8</v>
      </c>
      <c r="D112" s="25">
        <v>0</v>
      </c>
      <c r="E112" s="15" t="str">
        <f t="shared" si="0"/>
        <v>Túi đeo chéo thời trang Kingston</v>
      </c>
      <c r="F112" s="15" t="s">
        <v>2572</v>
      </c>
      <c r="G112" s="15" t="s">
        <v>825</v>
      </c>
      <c r="H112" s="24">
        <f t="shared" si="1"/>
        <v>0</v>
      </c>
      <c r="I112" s="24">
        <f t="shared" si="2"/>
        <v>0</v>
      </c>
    </row>
    <row r="113" spans="1:9" x14ac:dyDescent="0.2">
      <c r="A113" s="21" t="s">
        <v>130</v>
      </c>
      <c r="B113" s="25" t="s">
        <v>11</v>
      </c>
      <c r="C113" s="22">
        <v>8</v>
      </c>
      <c r="D113" s="22">
        <v>1665448</v>
      </c>
      <c r="E113" s="15" t="str">
        <f t="shared" si="0"/>
        <v>Thiết bị thu phát vô tuyến băng tần 2.4GHz, Tp-Link, TL-WN881ND</v>
      </c>
      <c r="F113" s="15" t="s">
        <v>2573</v>
      </c>
      <c r="G113" s="15" t="s">
        <v>11</v>
      </c>
      <c r="H113" s="24">
        <f t="shared" si="1"/>
        <v>0</v>
      </c>
      <c r="I113" s="24">
        <f t="shared" si="2"/>
        <v>0</v>
      </c>
    </row>
    <row r="114" spans="1:9" x14ac:dyDescent="0.2">
      <c r="A114" s="21" t="s">
        <v>131</v>
      </c>
      <c r="B114" s="25" t="s">
        <v>11</v>
      </c>
      <c r="C114" s="22">
        <v>16</v>
      </c>
      <c r="D114" s="22">
        <v>2174536</v>
      </c>
      <c r="E114" s="15" t="str">
        <f t="shared" si="0"/>
        <v>Thiết bị thu phát vô tuyến băng tần 2.4GHz, Tp-Link, TL-WN781ND</v>
      </c>
      <c r="F114" s="15" t="s">
        <v>885</v>
      </c>
      <c r="G114" s="15" t="s">
        <v>11</v>
      </c>
      <c r="H114" s="24">
        <f t="shared" si="1"/>
        <v>1</v>
      </c>
      <c r="I114" s="24">
        <f t="shared" si="2"/>
        <v>800000</v>
      </c>
    </row>
    <row r="115" spans="1:9" x14ac:dyDescent="0.2">
      <c r="A115" s="21" t="s">
        <v>132</v>
      </c>
      <c r="B115" s="25" t="s">
        <v>20</v>
      </c>
      <c r="C115" s="22">
        <v>2</v>
      </c>
      <c r="D115" s="22">
        <v>6045454</v>
      </c>
      <c r="E115" s="15" t="str">
        <f t="shared" si="0"/>
        <v>L1210 Máy in phun hiệu epson</v>
      </c>
      <c r="F115" s="15" t="s">
        <v>2574</v>
      </c>
      <c r="G115" s="15" t="s">
        <v>280</v>
      </c>
      <c r="H115" s="24">
        <f t="shared" si="1"/>
        <v>0</v>
      </c>
      <c r="I115" s="24">
        <f t="shared" si="2"/>
        <v>0</v>
      </c>
    </row>
    <row r="116" spans="1:9" x14ac:dyDescent="0.2">
      <c r="A116" s="21" t="s">
        <v>133</v>
      </c>
      <c r="B116" s="25" t="s">
        <v>20</v>
      </c>
      <c r="C116" s="22">
        <v>1</v>
      </c>
      <c r="D116" s="22">
        <v>4363636</v>
      </c>
      <c r="E116" s="15" t="str">
        <f t="shared" si="0"/>
        <v>L3250 Máy in phun màu đa năng khổ A4 hiệu Epson</v>
      </c>
      <c r="F116" s="15" t="s">
        <v>2575</v>
      </c>
      <c r="G116" s="15" t="s">
        <v>141</v>
      </c>
      <c r="H116" s="24">
        <f t="shared" si="1"/>
        <v>0</v>
      </c>
      <c r="I116" s="24">
        <f t="shared" si="2"/>
        <v>0</v>
      </c>
    </row>
    <row r="117" spans="1:9" x14ac:dyDescent="0.2">
      <c r="A117" s="21" t="s">
        <v>134</v>
      </c>
      <c r="B117" s="25" t="s">
        <v>103</v>
      </c>
      <c r="C117" s="22">
        <v>96</v>
      </c>
      <c r="D117" s="22">
        <v>1778209</v>
      </c>
      <c r="E117" s="15" t="str">
        <f t="shared" si="0"/>
        <v>DO 0.05S-II</v>
      </c>
      <c r="F117" s="15" t="s">
        <v>2576</v>
      </c>
      <c r="G117" s="15" t="s">
        <v>11</v>
      </c>
      <c r="H117" s="24">
        <f t="shared" si="1"/>
        <v>26</v>
      </c>
      <c r="I117" s="24">
        <f t="shared" si="2"/>
        <v>2544446</v>
      </c>
    </row>
    <row r="118" spans="1:9" x14ac:dyDescent="0.2">
      <c r="A118" s="21" t="s">
        <v>135</v>
      </c>
      <c r="B118" s="25" t="s">
        <v>11</v>
      </c>
      <c r="C118" s="22">
        <v>1</v>
      </c>
      <c r="D118" s="22">
        <v>718182</v>
      </c>
      <c r="E118" s="15" t="str">
        <f t="shared" si="0"/>
        <v>NỒI CƠM ĐIỆN SUPOR CFXB40FC33VN-75</v>
      </c>
      <c r="F118" s="15" t="s">
        <v>3391</v>
      </c>
      <c r="G118" s="15" t="s">
        <v>11</v>
      </c>
      <c r="H118" s="24">
        <f t="shared" si="1"/>
        <v>0</v>
      </c>
      <c r="I118" s="24">
        <f t="shared" si="2"/>
        <v>0</v>
      </c>
    </row>
    <row r="119" spans="1:9" x14ac:dyDescent="0.2">
      <c r="A119" s="21" t="s">
        <v>136</v>
      </c>
      <c r="B119" s="25" t="s">
        <v>11</v>
      </c>
      <c r="C119" s="25">
        <v>1</v>
      </c>
      <c r="D119" s="25">
        <v>0</v>
      </c>
      <c r="E119" s="15" t="str">
        <f t="shared" si="0"/>
        <v>110_ĐƯỢC MUA BILL 2 AUDIO GIAM 10%</v>
      </c>
      <c r="F119" s="15" t="s">
        <v>2578</v>
      </c>
      <c r="G119" s="15" t="s">
        <v>11</v>
      </c>
      <c r="H119" s="24">
        <f t="shared" si="1"/>
        <v>0</v>
      </c>
      <c r="I119" s="24">
        <f t="shared" si="2"/>
        <v>0</v>
      </c>
    </row>
    <row r="120" spans="1:9" x14ac:dyDescent="0.2">
      <c r="A120" s="21" t="s">
        <v>137</v>
      </c>
      <c r="B120" s="25" t="s">
        <v>11</v>
      </c>
      <c r="C120" s="25">
        <v>1</v>
      </c>
      <c r="D120" s="25">
        <v>0</v>
      </c>
      <c r="E120" s="15" t="str">
        <f t="shared" si="0"/>
        <v>130_ĐƯỢC MUA BILL2 GD GIÁ SỐC</v>
      </c>
      <c r="F120" s="15" t="s">
        <v>2579</v>
      </c>
      <c r="G120" s="15" t="s">
        <v>141</v>
      </c>
      <c r="H120" s="24">
        <f t="shared" si="1"/>
        <v>177</v>
      </c>
      <c r="I120" s="24">
        <f t="shared" si="2"/>
        <v>26120121</v>
      </c>
    </row>
    <row r="121" spans="1:9" x14ac:dyDescent="0.2">
      <c r="A121" s="21" t="s">
        <v>138</v>
      </c>
      <c r="B121" s="25" t="s">
        <v>11</v>
      </c>
      <c r="C121" s="25">
        <v>1</v>
      </c>
      <c r="D121" s="25">
        <v>0</v>
      </c>
      <c r="E121" s="15" t="str">
        <f t="shared" si="0"/>
        <v>GIẢM THẺ CHO KHÁCH CÓ THẺ HSSV: GIẢM 300K LAPTOP+ 2 NĂM BẢO HÀNH. GIẢM 10% LPK THEO LIST. ĐTDĐ GIẢM LÊN ĐẾN 200K CÓ ĐIỀU KIỆN</v>
      </c>
      <c r="F121" s="15" t="s">
        <v>231</v>
      </c>
      <c r="G121" s="15" t="s">
        <v>11</v>
      </c>
      <c r="H121" s="24">
        <f t="shared" si="1"/>
        <v>13</v>
      </c>
      <c r="I121" s="24">
        <f t="shared" si="2"/>
        <v>4136353</v>
      </c>
    </row>
    <row r="122" spans="1:9" x14ac:dyDescent="0.2">
      <c r="A122" s="21" t="s">
        <v>139</v>
      </c>
      <c r="B122" s="25" t="s">
        <v>105</v>
      </c>
      <c r="C122" s="22">
        <v>54</v>
      </c>
      <c r="D122" s="22">
        <v>120672728</v>
      </c>
      <c r="E122" s="15" t="str">
        <f t="shared" si="0"/>
        <v>Màn hình máy tính Dell 22 Monitor - E2223HN powercord/ 36mths Advanced Exchange Service</v>
      </c>
      <c r="F122" s="15" t="s">
        <v>2580</v>
      </c>
      <c r="G122" s="15" t="s">
        <v>11</v>
      </c>
      <c r="H122" s="24">
        <f t="shared" si="1"/>
        <v>0</v>
      </c>
      <c r="I122" s="24">
        <f t="shared" si="2"/>
        <v>0</v>
      </c>
    </row>
    <row r="123" spans="1:9" x14ac:dyDescent="0.2">
      <c r="A123" s="21" t="s">
        <v>140</v>
      </c>
      <c r="B123" s="25" t="s">
        <v>141</v>
      </c>
      <c r="C123" s="22">
        <v>1</v>
      </c>
      <c r="D123" s="22">
        <v>400000</v>
      </c>
      <c r="E123" s="15" t="str">
        <f t="shared" si="0"/>
        <v>Mực NPG 73</v>
      </c>
      <c r="F123" s="15" t="s">
        <v>118</v>
      </c>
      <c r="G123" s="15" t="s">
        <v>11</v>
      </c>
      <c r="H123" s="24">
        <f t="shared" si="1"/>
        <v>12</v>
      </c>
      <c r="I123" s="24">
        <f t="shared" si="2"/>
        <v>9457272</v>
      </c>
    </row>
    <row r="124" spans="1:9" x14ac:dyDescent="0.2">
      <c r="A124" s="21" t="s">
        <v>142</v>
      </c>
      <c r="B124" s="25" t="s">
        <v>11</v>
      </c>
      <c r="C124" s="22">
        <v>2</v>
      </c>
      <c r="D124" s="22">
        <v>44800000</v>
      </c>
      <c r="E124" s="15" t="str">
        <f t="shared" si="0"/>
        <v>Máy tính xách tay MSI Cyborg 15 A12VE-240VN/i7-12650H/512GB SSD/DDR5 8GB/RTX 4050 GDDR6 6GB/15.6" FHD 144Hz/Win11/màu đen, ba lô</v>
      </c>
      <c r="F124" s="15" t="s">
        <v>2581</v>
      </c>
      <c r="G124" s="15" t="s">
        <v>171</v>
      </c>
      <c r="H124" s="24">
        <f t="shared" si="1"/>
        <v>0</v>
      </c>
      <c r="I124" s="24">
        <f t="shared" si="2"/>
        <v>0</v>
      </c>
    </row>
    <row r="125" spans="1:9" x14ac:dyDescent="0.2">
      <c r="A125" s="21" t="s">
        <v>143</v>
      </c>
      <c r="B125" s="25" t="s">
        <v>11</v>
      </c>
      <c r="C125" s="22">
        <v>11</v>
      </c>
      <c r="D125" s="22">
        <v>12045453</v>
      </c>
      <c r="E125" s="15" t="str">
        <f t="shared" si="0"/>
        <v>Nguồn máy tính Corsair CV650/CP-9020236-NA</v>
      </c>
      <c r="F125" s="15" t="s">
        <v>2271</v>
      </c>
      <c r="G125" s="15" t="s">
        <v>141</v>
      </c>
      <c r="H125" s="24">
        <f t="shared" si="1"/>
        <v>2</v>
      </c>
      <c r="I125" s="24">
        <f t="shared" si="2"/>
        <v>1016667</v>
      </c>
    </row>
    <row r="126" spans="1:9" x14ac:dyDescent="0.2">
      <c r="A126" s="21" t="s">
        <v>144</v>
      </c>
      <c r="B126" s="25" t="s">
        <v>11</v>
      </c>
      <c r="C126" s="22">
        <v>5</v>
      </c>
      <c r="D126" s="22">
        <v>6157574</v>
      </c>
      <c r="E126" s="15" t="str">
        <f t="shared" si="0"/>
        <v>Nguồn máy tính Corsair CV750 - 80 Plus Bronze/CP-9020237-NA</v>
      </c>
      <c r="F126" s="15" t="s">
        <v>2582</v>
      </c>
      <c r="G126" s="15" t="s">
        <v>141</v>
      </c>
      <c r="H126" s="24">
        <f t="shared" si="1"/>
        <v>0</v>
      </c>
      <c r="I126" s="24">
        <f t="shared" si="2"/>
        <v>0</v>
      </c>
    </row>
    <row r="127" spans="1:9" x14ac:dyDescent="0.2">
      <c r="A127" s="21" t="s">
        <v>145</v>
      </c>
      <c r="B127" s="25" t="s">
        <v>11</v>
      </c>
      <c r="C127" s="22">
        <v>4</v>
      </c>
      <c r="D127" s="22">
        <v>4581818</v>
      </c>
      <c r="E127" s="15" t="str">
        <f t="shared" si="0"/>
        <v>ổ cứng 1000GB Kingston SSD NV2 M.2 2280 NVMe (SNV2S/1000G)</v>
      </c>
      <c r="F127" s="15" t="s">
        <v>2583</v>
      </c>
      <c r="G127" s="15" t="s">
        <v>141</v>
      </c>
      <c r="H127" s="24">
        <f t="shared" si="1"/>
        <v>0</v>
      </c>
      <c r="I127" s="24">
        <f t="shared" si="2"/>
        <v>0</v>
      </c>
    </row>
    <row r="128" spans="1:9" x14ac:dyDescent="0.2">
      <c r="A128" s="21" t="s">
        <v>146</v>
      </c>
      <c r="B128" s="25" t="s">
        <v>11</v>
      </c>
      <c r="C128" s="22">
        <v>6</v>
      </c>
      <c r="D128" s="22">
        <v>6600000</v>
      </c>
      <c r="E128" s="15" t="str">
        <f t="shared" si="0"/>
        <v>Bàn phím Logitech Gaming G413 TKL SE (920-010448)</v>
      </c>
      <c r="F128" s="15" t="s">
        <v>2584</v>
      </c>
      <c r="G128" s="15" t="s">
        <v>141</v>
      </c>
      <c r="H128" s="24">
        <f t="shared" si="1"/>
        <v>0</v>
      </c>
      <c r="I128" s="24">
        <f t="shared" si="2"/>
        <v>0</v>
      </c>
    </row>
    <row r="129" spans="1:9" x14ac:dyDescent="0.2">
      <c r="A129" s="21" t="s">
        <v>2564</v>
      </c>
      <c r="B129" s="25" t="s">
        <v>11</v>
      </c>
      <c r="C129" s="22">
        <v>151</v>
      </c>
      <c r="D129" s="22">
        <v>8238113</v>
      </c>
      <c r="E129" s="15" t="str">
        <f t="shared" si="0"/>
        <v>Chuột quang USB Logitech B100 (910-006605)</v>
      </c>
      <c r="F129" s="15" t="s">
        <v>232</v>
      </c>
      <c r="G129" s="15" t="s">
        <v>20</v>
      </c>
      <c r="H129" s="24">
        <f t="shared" si="1"/>
        <v>8</v>
      </c>
      <c r="I129" s="24">
        <f t="shared" si="2"/>
        <v>2554543</v>
      </c>
    </row>
    <row r="130" spans="1:9" x14ac:dyDescent="0.2">
      <c r="A130" s="21" t="s">
        <v>148</v>
      </c>
      <c r="B130" s="25" t="s">
        <v>11</v>
      </c>
      <c r="C130" s="22">
        <v>35</v>
      </c>
      <c r="D130" s="22">
        <v>11613630</v>
      </c>
      <c r="E130" s="15" t="str">
        <f t="shared" si="0"/>
        <v>Chuột Logitech Gaming G102 Gen 2 màu đen(910-005802)</v>
      </c>
      <c r="F130" s="15" t="s">
        <v>355</v>
      </c>
      <c r="G130" s="15" t="s">
        <v>11</v>
      </c>
      <c r="H130" s="24">
        <f t="shared" si="1"/>
        <v>5</v>
      </c>
      <c r="I130" s="24">
        <f t="shared" si="2"/>
        <v>636360</v>
      </c>
    </row>
    <row r="131" spans="1:9" x14ac:dyDescent="0.2">
      <c r="A131" s="21" t="s">
        <v>149</v>
      </c>
      <c r="B131" s="25" t="s">
        <v>11</v>
      </c>
      <c r="C131" s="22">
        <v>4</v>
      </c>
      <c r="D131" s="22">
        <v>3200000</v>
      </c>
      <c r="E131" s="15" t="str">
        <f t="shared" si="0"/>
        <v>Chuột Logitech G403 HERO (910-005634)</v>
      </c>
      <c r="F131" s="15" t="s">
        <v>832</v>
      </c>
      <c r="G131" s="15" t="s">
        <v>11</v>
      </c>
      <c r="H131" s="24">
        <f t="shared" si="1"/>
        <v>3</v>
      </c>
      <c r="I131" s="24">
        <f t="shared" si="2"/>
        <v>614814</v>
      </c>
    </row>
    <row r="132" spans="1:9" x14ac:dyDescent="0.2">
      <c r="A132" s="21" t="s">
        <v>150</v>
      </c>
      <c r="B132" s="25" t="s">
        <v>11</v>
      </c>
      <c r="C132" s="22">
        <v>2</v>
      </c>
      <c r="D132" s="22">
        <v>31890908</v>
      </c>
      <c r="E132" s="15" t="str">
        <f t="shared" si="0"/>
        <v>Máy tính xách tay MSI Modern 14 B11SBU-668VN/i5-1155G7/512GB SSD/8GB/MX450 2GB/14"FHD/60Hz/WIN 10/màu xám</v>
      </c>
      <c r="F132" s="15" t="s">
        <v>828</v>
      </c>
      <c r="G132" s="15" t="s">
        <v>11</v>
      </c>
      <c r="H132" s="24">
        <f t="shared" si="1"/>
        <v>4</v>
      </c>
      <c r="I132" s="24">
        <f t="shared" si="2"/>
        <v>366668</v>
      </c>
    </row>
    <row r="133" spans="1:9" x14ac:dyDescent="0.2">
      <c r="A133" s="21" t="s">
        <v>151</v>
      </c>
      <c r="B133" s="25" t="s">
        <v>11</v>
      </c>
      <c r="C133" s="22">
        <v>3</v>
      </c>
      <c r="D133" s="22">
        <v>2481817</v>
      </c>
      <c r="E133" s="15" t="str">
        <f t="shared" si="0"/>
        <v>Chuột Logitech G502 HERO High Performance Gaming(910-005472)</v>
      </c>
      <c r="F133" s="15" t="s">
        <v>830</v>
      </c>
      <c r="G133" s="15" t="s">
        <v>11</v>
      </c>
      <c r="H133" s="24">
        <f t="shared" si="1"/>
        <v>4</v>
      </c>
      <c r="I133" s="24">
        <f t="shared" si="2"/>
        <v>566668</v>
      </c>
    </row>
    <row r="134" spans="1:9" x14ac:dyDescent="0.2">
      <c r="A134" s="21" t="s">
        <v>152</v>
      </c>
      <c r="B134" s="25" t="s">
        <v>11</v>
      </c>
      <c r="C134" s="22">
        <v>2</v>
      </c>
      <c r="D134" s="22">
        <v>2727272</v>
      </c>
      <c r="E134" s="15" t="str">
        <f t="shared" si="0"/>
        <v>Bàn phím Logitech G610 ORION BLUE (920-008005)</v>
      </c>
      <c r="F134" s="15" t="s">
        <v>1553</v>
      </c>
      <c r="G134" s="15" t="s">
        <v>280</v>
      </c>
      <c r="H134" s="24">
        <f t="shared" si="1"/>
        <v>61</v>
      </c>
      <c r="I134" s="24">
        <f t="shared" si="2"/>
        <v>10650600</v>
      </c>
    </row>
    <row r="135" spans="1:9" x14ac:dyDescent="0.2">
      <c r="A135" s="21" t="s">
        <v>153</v>
      </c>
      <c r="B135" s="25" t="s">
        <v>11</v>
      </c>
      <c r="C135" s="22">
        <v>2</v>
      </c>
      <c r="D135" s="22">
        <v>1527272</v>
      </c>
      <c r="E135" s="15" t="str">
        <f t="shared" si="0"/>
        <v>Màn chiếu ba chân 84 x 84, hiệu ECO SCREEN</v>
      </c>
      <c r="F135" s="15" t="s">
        <v>2585</v>
      </c>
      <c r="G135" s="15" t="s">
        <v>11</v>
      </c>
      <c r="H135" s="24">
        <f t="shared" si="1"/>
        <v>0</v>
      </c>
      <c r="I135" s="24">
        <f t="shared" si="2"/>
        <v>0</v>
      </c>
    </row>
    <row r="136" spans="1:9" x14ac:dyDescent="0.2">
      <c r="A136" s="21" t="s">
        <v>154</v>
      </c>
      <c r="B136" s="25" t="s">
        <v>107</v>
      </c>
      <c r="C136" s="25">
        <v>9</v>
      </c>
      <c r="D136" s="25">
        <v>0</v>
      </c>
      <c r="E136" s="15" t="str">
        <f t="shared" si="0"/>
        <v>Cước dịch vụ Viễn thông-Công nghệ thông tin tháng 02 năm 2023</v>
      </c>
      <c r="F136" s="15" t="s">
        <v>2586</v>
      </c>
      <c r="G136" s="15" t="s">
        <v>11</v>
      </c>
      <c r="H136" s="24">
        <f t="shared" si="1"/>
        <v>0</v>
      </c>
      <c r="I136" s="24">
        <f t="shared" si="2"/>
        <v>0</v>
      </c>
    </row>
    <row r="137" spans="1:9" x14ac:dyDescent="0.2">
      <c r="A137" s="21" t="s">
        <v>155</v>
      </c>
      <c r="B137" s="25" t="s">
        <v>20</v>
      </c>
      <c r="C137" s="22">
        <v>1</v>
      </c>
      <c r="D137" s="22">
        <v>718182</v>
      </c>
      <c r="E137" s="15" t="str">
        <f t="shared" si="0"/>
        <v>Nokia 105 4G DS Xanh</v>
      </c>
      <c r="F137" s="15" t="s">
        <v>66</v>
      </c>
      <c r="G137" s="15" t="s">
        <v>25</v>
      </c>
      <c r="H137" s="24">
        <f t="shared" si="1"/>
        <v>24</v>
      </c>
      <c r="I137" s="24">
        <f t="shared" si="2"/>
        <v>19343495</v>
      </c>
    </row>
    <row r="138" spans="1:9" x14ac:dyDescent="0.2">
      <c r="A138" s="21" t="s">
        <v>156</v>
      </c>
      <c r="B138" s="25" t="s">
        <v>11</v>
      </c>
      <c r="C138" s="22">
        <v>1</v>
      </c>
      <c r="D138" s="22">
        <v>1000000</v>
      </c>
      <c r="E138" s="15" t="str">
        <f t="shared" si="0"/>
        <v>Tai nghe Logitech G431 7.1 Surround (981-000774)</v>
      </c>
      <c r="F138" s="15" t="s">
        <v>2587</v>
      </c>
      <c r="G138" s="15" t="s">
        <v>2588</v>
      </c>
      <c r="H138" s="24">
        <f t="shared" si="1"/>
        <v>0</v>
      </c>
      <c r="I138" s="24">
        <f t="shared" si="2"/>
        <v>0</v>
      </c>
    </row>
    <row r="139" spans="1:9" x14ac:dyDescent="0.2">
      <c r="A139" s="21" t="s">
        <v>157</v>
      </c>
      <c r="B139" s="25" t="s">
        <v>11</v>
      </c>
      <c r="C139" s="22">
        <v>4</v>
      </c>
      <c r="D139" s="22">
        <v>872724</v>
      </c>
      <c r="E139" s="15" t="str">
        <f t="shared" si="0"/>
        <v>Chuột không dây Logitech  M190 màu xanh (910-005914)</v>
      </c>
      <c r="F139" s="15" t="s">
        <v>2589</v>
      </c>
      <c r="G139" s="15" t="s">
        <v>2588</v>
      </c>
      <c r="H139" s="24">
        <f t="shared" si="1"/>
        <v>0</v>
      </c>
      <c r="I139" s="24">
        <f t="shared" si="2"/>
        <v>0</v>
      </c>
    </row>
    <row r="140" spans="1:9" x14ac:dyDescent="0.2">
      <c r="A140" s="21" t="s">
        <v>158</v>
      </c>
      <c r="B140" s="25" t="s">
        <v>11</v>
      </c>
      <c r="C140" s="22">
        <v>13</v>
      </c>
      <c r="D140" s="22">
        <v>14596359</v>
      </c>
      <c r="E140" s="15" t="str">
        <f t="shared" si="0"/>
        <v>Bộ định tuyến TP-Link, 2.4GHz/5GHz W-CDMA FDD/E-UTRA FDD, Archer MR200</v>
      </c>
      <c r="F140" s="15" t="s">
        <v>2590</v>
      </c>
      <c r="G140" s="15" t="s">
        <v>280</v>
      </c>
      <c r="H140" s="24">
        <f t="shared" si="1"/>
        <v>0</v>
      </c>
      <c r="I140" s="24">
        <f t="shared" si="2"/>
        <v>0</v>
      </c>
    </row>
    <row r="141" spans="1:9" x14ac:dyDescent="0.2">
      <c r="A141" s="21" t="s">
        <v>159</v>
      </c>
      <c r="B141" s="25" t="s">
        <v>11</v>
      </c>
      <c r="C141" s="22">
        <v>2</v>
      </c>
      <c r="D141" s="22">
        <v>2027273</v>
      </c>
      <c r="E141" s="15" t="str">
        <f t="shared" si="0"/>
        <v>Tai nghe Logitech Gaming G335 màu đen (981-000979)</v>
      </c>
      <c r="F141" s="15" t="s">
        <v>624</v>
      </c>
      <c r="G141" s="15" t="s">
        <v>11</v>
      </c>
      <c r="H141" s="24">
        <f t="shared" si="1"/>
        <v>2</v>
      </c>
      <c r="I141" s="24">
        <f t="shared" si="2"/>
        <v>6000</v>
      </c>
    </row>
    <row r="142" spans="1:9" x14ac:dyDescent="0.2">
      <c r="A142" s="21" t="s">
        <v>160</v>
      </c>
      <c r="B142" s="25" t="s">
        <v>161</v>
      </c>
      <c r="C142" s="22">
        <v>1</v>
      </c>
      <c r="D142" s="22">
        <v>227273</v>
      </c>
      <c r="E142" s="15" t="str">
        <f t="shared" si="0"/>
        <v>Kiểm định xe   tô dưới 10 ghế, CThg (BĐK: 81A-002.83)</v>
      </c>
      <c r="F142" s="15" t="s">
        <v>2591</v>
      </c>
      <c r="G142" s="15" t="s">
        <v>2592</v>
      </c>
      <c r="H142" s="24">
        <f t="shared" si="1"/>
        <v>0</v>
      </c>
      <c r="I142" s="24">
        <f t="shared" si="2"/>
        <v>0</v>
      </c>
    </row>
    <row r="143" spans="1:9" x14ac:dyDescent="0.2">
      <c r="A143" s="21" t="s">
        <v>162</v>
      </c>
      <c r="B143" s="25" t="s">
        <v>20</v>
      </c>
      <c r="C143" s="22">
        <v>1</v>
      </c>
      <c r="D143" s="22">
        <v>2500000</v>
      </c>
      <c r="E143" s="15" t="str">
        <f t="shared" si="0"/>
        <v>Đầu ghi hình KTS 8 kênh (DH-XVR5108HS-4KL-I3), phụ kiện</v>
      </c>
      <c r="F143" s="15" t="s">
        <v>2593</v>
      </c>
      <c r="G143" s="15" t="s">
        <v>2592</v>
      </c>
      <c r="H143" s="24">
        <f t="shared" si="1"/>
        <v>0</v>
      </c>
      <c r="I143" s="24">
        <f t="shared" si="2"/>
        <v>0</v>
      </c>
    </row>
    <row r="144" spans="1:9" x14ac:dyDescent="0.2">
      <c r="A144" s="21" t="s">
        <v>163</v>
      </c>
      <c r="B144" s="25" t="s">
        <v>20</v>
      </c>
      <c r="C144" s="22">
        <v>1</v>
      </c>
      <c r="D144" s="22">
        <v>545455</v>
      </c>
      <c r="E144" s="15" t="str">
        <f t="shared" si="0"/>
        <v>Camera quan sát (DH-HAC-HFW1500CMP-A-S2), phụ kiện</v>
      </c>
      <c r="F144" s="15" t="s">
        <v>2594</v>
      </c>
      <c r="G144" s="15" t="s">
        <v>2592</v>
      </c>
      <c r="H144" s="24">
        <f t="shared" si="1"/>
        <v>0</v>
      </c>
      <c r="I144" s="24">
        <f t="shared" si="2"/>
        <v>0</v>
      </c>
    </row>
    <row r="145" spans="1:9" x14ac:dyDescent="0.2">
      <c r="A145" s="21" t="s">
        <v>164</v>
      </c>
      <c r="B145" s="25" t="s">
        <v>20</v>
      </c>
      <c r="C145" s="22">
        <v>5</v>
      </c>
      <c r="D145" s="22">
        <v>3181820</v>
      </c>
      <c r="E145" s="15" t="str">
        <f t="shared" si="0"/>
        <v>Camera quan sát (DH-HAC-HDW1500TMQPA-S2), phụ kiện</v>
      </c>
      <c r="F145" s="15" t="s">
        <v>2595</v>
      </c>
      <c r="G145" s="15" t="s">
        <v>2592</v>
      </c>
      <c r="H145" s="24">
        <f t="shared" si="1"/>
        <v>0</v>
      </c>
      <c r="I145" s="24">
        <f t="shared" si="2"/>
        <v>0</v>
      </c>
    </row>
    <row r="146" spans="1:9" x14ac:dyDescent="0.2">
      <c r="A146" s="21" t="s">
        <v>165</v>
      </c>
      <c r="B146" s="25" t="s">
        <v>161</v>
      </c>
      <c r="C146" s="22">
        <v>2</v>
      </c>
      <c r="D146" s="22">
        <v>527272</v>
      </c>
      <c r="E146" s="15" t="str">
        <f t="shared" si="0"/>
        <v>Kiểm định xe Tải đến 2T (BĐK: 81C-064.95)</v>
      </c>
      <c r="F146" s="15" t="s">
        <v>2596</v>
      </c>
      <c r="G146" s="15" t="s">
        <v>2597</v>
      </c>
      <c r="H146" s="24">
        <f t="shared" si="1"/>
        <v>0</v>
      </c>
      <c r="I146" s="24">
        <f t="shared" si="2"/>
        <v>0</v>
      </c>
    </row>
    <row r="147" spans="1:9" x14ac:dyDescent="0.2">
      <c r="A147" s="21" t="s">
        <v>166</v>
      </c>
      <c r="B147" s="25" t="s">
        <v>107</v>
      </c>
      <c r="C147" s="25">
        <v>9</v>
      </c>
      <c r="D147" s="25">
        <v>0</v>
      </c>
      <c r="E147" s="15" t="str">
        <f t="shared" si="0"/>
        <v>Cước dịch vụ Viễn thông-Công nghệ thông tin tháng 03 năm 2023</v>
      </c>
      <c r="F147" s="15" t="s">
        <v>2598</v>
      </c>
      <c r="G147" s="15" t="s">
        <v>2592</v>
      </c>
      <c r="H147" s="24">
        <f t="shared" si="1"/>
        <v>0</v>
      </c>
      <c r="I147" s="24">
        <f t="shared" si="2"/>
        <v>0</v>
      </c>
    </row>
    <row r="148" spans="1:9" x14ac:dyDescent="0.2">
      <c r="A148" s="21" t="s">
        <v>167</v>
      </c>
      <c r="B148" s="25" t="s">
        <v>11</v>
      </c>
      <c r="C148" s="22">
        <v>5</v>
      </c>
      <c r="D148" s="22">
        <v>2090905</v>
      </c>
      <c r="E148" s="15" t="str">
        <f t="shared" si="0"/>
        <v>Bộ nhớ trong Kingston 8G D4-3200S22 1Rx8 SODIMM(KVR32S22S8/8)</v>
      </c>
      <c r="F148" s="15" t="s">
        <v>2599</v>
      </c>
      <c r="G148" s="15" t="s">
        <v>11</v>
      </c>
      <c r="H148" s="24">
        <f t="shared" si="1"/>
        <v>0</v>
      </c>
      <c r="I148" s="24">
        <f t="shared" si="2"/>
        <v>0</v>
      </c>
    </row>
    <row r="149" spans="1:9" x14ac:dyDescent="0.2">
      <c r="A149" s="21" t="s">
        <v>168</v>
      </c>
      <c r="B149" s="25" t="s">
        <v>11</v>
      </c>
      <c r="C149" s="22">
        <v>10</v>
      </c>
      <c r="D149" s="22">
        <v>18909087</v>
      </c>
      <c r="E149" s="15" t="str">
        <f t="shared" si="0"/>
        <v>ổ cứng lắp trong Western Digital 4TB 3.5" Sata 3, màu xanh(Blue)(WD40EZAX)</v>
      </c>
      <c r="F149" s="15" t="s">
        <v>2600</v>
      </c>
      <c r="G149" s="15" t="s">
        <v>11</v>
      </c>
      <c r="H149" s="24">
        <f t="shared" si="1"/>
        <v>0</v>
      </c>
      <c r="I149" s="24">
        <f t="shared" si="2"/>
        <v>0</v>
      </c>
    </row>
    <row r="150" spans="1:9" x14ac:dyDescent="0.2">
      <c r="A150" s="21" t="s">
        <v>169</v>
      </c>
      <c r="B150" s="25" t="s">
        <v>11</v>
      </c>
      <c r="C150" s="22">
        <v>5</v>
      </c>
      <c r="D150" s="22">
        <v>2954545</v>
      </c>
      <c r="E150" s="15" t="str">
        <f t="shared" si="0"/>
        <v>Nguồn Máy Vi Tính CM P400 BULK ELITE V3</v>
      </c>
      <c r="F150" s="15" t="s">
        <v>824</v>
      </c>
      <c r="G150" s="15" t="s">
        <v>825</v>
      </c>
      <c r="H150" s="24">
        <f t="shared" si="1"/>
        <v>20</v>
      </c>
      <c r="I150" s="24">
        <f t="shared" si="2"/>
        <v>549960</v>
      </c>
    </row>
    <row r="151" spans="1:9" x14ac:dyDescent="0.2">
      <c r="A151" s="21" t="s">
        <v>170</v>
      </c>
      <c r="B151" s="25" t="s">
        <v>171</v>
      </c>
      <c r="C151" s="22">
        <v>11</v>
      </c>
      <c r="D151" s="22">
        <v>1994268</v>
      </c>
      <c r="E151" s="15" t="str">
        <f t="shared" si="0"/>
        <v>Chuột máy tính Lenovo MICE_BO ThinkBook Wireless Media Mouse; P/n: 4Y50V81591 (Hàng tặng khuyến mãi, không thu tiền)</v>
      </c>
      <c r="F151" s="15" t="s">
        <v>2601</v>
      </c>
      <c r="G151" s="15" t="s">
        <v>11</v>
      </c>
      <c r="H151" s="24">
        <f t="shared" si="1"/>
        <v>3</v>
      </c>
      <c r="I151" s="24">
        <f t="shared" si="2"/>
        <v>5352272</v>
      </c>
    </row>
    <row r="152" spans="1:9" x14ac:dyDescent="0.2">
      <c r="A152" s="21" t="s">
        <v>172</v>
      </c>
      <c r="B152" s="25" t="s">
        <v>11</v>
      </c>
      <c r="C152" s="22">
        <v>1</v>
      </c>
      <c r="D152" s="22">
        <v>2388137</v>
      </c>
      <c r="E152" s="15" t="str">
        <f t="shared" si="0"/>
        <v>Sạc dự phòng Lenovo Go USB-C Power Bank; P/n 40ALLG2WWW (Hàng tặng khuyến mãi, không thu tiền)</v>
      </c>
      <c r="F152" s="15" t="s">
        <v>1468</v>
      </c>
      <c r="G152" s="15" t="s">
        <v>25</v>
      </c>
      <c r="H152" s="24">
        <f t="shared" si="1"/>
        <v>60</v>
      </c>
      <c r="I152" s="24">
        <f t="shared" si="2"/>
        <v>11900061</v>
      </c>
    </row>
    <row r="153" spans="1:9" x14ac:dyDescent="0.2">
      <c r="A153" s="21" t="s">
        <v>173</v>
      </c>
      <c r="B153" s="25" t="s">
        <v>25</v>
      </c>
      <c r="C153" s="22">
        <v>1</v>
      </c>
      <c r="D153" s="22">
        <v>1177745</v>
      </c>
      <c r="E153" s="15" t="str">
        <f t="shared" si="0"/>
        <v>Ba lô Lenovo CASE_BO TP Professional BP; P/n 4X40Q26383 (Hàng tặng khuyến mãi, không thu tiền)</v>
      </c>
      <c r="F153" s="15" t="s">
        <v>2602</v>
      </c>
      <c r="G153" s="15" t="s">
        <v>11</v>
      </c>
      <c r="H153" s="24">
        <f t="shared" si="1"/>
        <v>100</v>
      </c>
      <c r="I153" s="24">
        <f t="shared" si="2"/>
        <v>5272700</v>
      </c>
    </row>
    <row r="154" spans="1:9" x14ac:dyDescent="0.2">
      <c r="A154" s="21" t="s">
        <v>174</v>
      </c>
      <c r="B154" s="25" t="s">
        <v>11</v>
      </c>
      <c r="C154" s="22">
        <v>1</v>
      </c>
      <c r="D154" s="22">
        <v>654545</v>
      </c>
      <c r="E154" s="15" t="str">
        <f t="shared" si="0"/>
        <v>Vỏ Máy Vi Tính SAMA 338B</v>
      </c>
      <c r="F154" s="15" t="s">
        <v>2603</v>
      </c>
      <c r="G154" s="15" t="s">
        <v>11</v>
      </c>
      <c r="H154" s="24">
        <f t="shared" si="1"/>
        <v>0</v>
      </c>
      <c r="I154" s="24">
        <f t="shared" si="2"/>
        <v>0</v>
      </c>
    </row>
    <row r="155" spans="1:9" x14ac:dyDescent="0.2">
      <c r="A155" s="21" t="s">
        <v>175</v>
      </c>
      <c r="B155" s="25" t="s">
        <v>176</v>
      </c>
      <c r="C155" s="22">
        <v>10</v>
      </c>
      <c r="D155" s="22">
        <v>454540</v>
      </c>
      <c r="E155" s="15" t="str">
        <f t="shared" si="0"/>
        <v>KEO CPU Grease High Performance</v>
      </c>
      <c r="F155" s="15" t="s">
        <v>2604</v>
      </c>
      <c r="G155" s="15" t="s">
        <v>11</v>
      </c>
      <c r="H155" s="24">
        <f t="shared" si="1"/>
        <v>0</v>
      </c>
      <c r="I155" s="24">
        <f t="shared" si="2"/>
        <v>0</v>
      </c>
    </row>
    <row r="156" spans="1:9" x14ac:dyDescent="0.2">
      <c r="A156" s="21" t="s">
        <v>177</v>
      </c>
      <c r="B156" s="25" t="s">
        <v>176</v>
      </c>
      <c r="C156" s="22">
        <v>3</v>
      </c>
      <c r="D156" s="22">
        <v>245454</v>
      </c>
      <c r="E156" s="15" t="str">
        <f t="shared" si="0"/>
        <v>KEO CPU CryoFuze Violet</v>
      </c>
      <c r="F156" s="15" t="s">
        <v>2605</v>
      </c>
      <c r="G156" s="15" t="s">
        <v>141</v>
      </c>
      <c r="H156" s="24">
        <f t="shared" si="1"/>
        <v>0</v>
      </c>
      <c r="I156" s="24">
        <f t="shared" si="2"/>
        <v>0</v>
      </c>
    </row>
    <row r="157" spans="1:9" x14ac:dyDescent="0.2">
      <c r="A157" s="21" t="s">
        <v>178</v>
      </c>
      <c r="B157" s="25" t="s">
        <v>176</v>
      </c>
      <c r="C157" s="22">
        <v>3</v>
      </c>
      <c r="D157" s="22">
        <v>313635</v>
      </c>
      <c r="E157" s="15" t="str">
        <f t="shared" si="0"/>
        <v>KEO CPU CryoFuze</v>
      </c>
      <c r="F157" s="15" t="s">
        <v>263</v>
      </c>
      <c r="G157" s="15" t="s">
        <v>141</v>
      </c>
      <c r="H157" s="24">
        <f t="shared" si="1"/>
        <v>4</v>
      </c>
      <c r="I157" s="24">
        <f t="shared" si="2"/>
        <v>909090</v>
      </c>
    </row>
    <row r="158" spans="1:9" x14ac:dyDescent="0.2">
      <c r="A158" s="21" t="s">
        <v>179</v>
      </c>
      <c r="B158" s="25" t="s">
        <v>11</v>
      </c>
      <c r="C158" s="22">
        <v>5</v>
      </c>
      <c r="D158" s="22">
        <v>772725</v>
      </c>
      <c r="E158" s="15" t="str">
        <f t="shared" si="0"/>
        <v>Đế Giải Nhiệt Cho Laptop C3</v>
      </c>
      <c r="F158" s="15" t="s">
        <v>2606</v>
      </c>
      <c r="G158" s="15" t="s">
        <v>141</v>
      </c>
      <c r="H158" s="24">
        <f t="shared" si="1"/>
        <v>0</v>
      </c>
      <c r="I158" s="24">
        <f t="shared" si="2"/>
        <v>0</v>
      </c>
    </row>
    <row r="159" spans="1:9" x14ac:dyDescent="0.2">
      <c r="A159" s="21" t="s">
        <v>180</v>
      </c>
      <c r="B159" s="25" t="s">
        <v>11</v>
      </c>
      <c r="C159" s="22">
        <v>5</v>
      </c>
      <c r="D159" s="22">
        <v>2473635</v>
      </c>
      <c r="E159" s="15" t="str">
        <f t="shared" si="0"/>
        <v>Vỏ thùng máy tính Jetek Squid Game R1</v>
      </c>
      <c r="F159" s="15" t="s">
        <v>2303</v>
      </c>
      <c r="G159" s="15" t="s">
        <v>256</v>
      </c>
      <c r="H159" s="24">
        <f t="shared" si="1"/>
        <v>1091</v>
      </c>
      <c r="I159" s="24">
        <f t="shared" si="2"/>
        <v>21133555</v>
      </c>
    </row>
    <row r="160" spans="1:9" x14ac:dyDescent="0.2">
      <c r="A160" s="21" t="s">
        <v>181</v>
      </c>
      <c r="B160" s="25" t="s">
        <v>11</v>
      </c>
      <c r="C160" s="22">
        <v>5</v>
      </c>
      <c r="D160" s="22">
        <v>2473635</v>
      </c>
      <c r="E160" s="15" t="str">
        <f t="shared" si="0"/>
        <v>Vỏ thùng máy tính Jetek Squid Game X1 Black</v>
      </c>
      <c r="F160" s="15" t="s">
        <v>2607</v>
      </c>
      <c r="G160" s="15" t="s">
        <v>1691</v>
      </c>
      <c r="H160" s="24">
        <f t="shared" si="1"/>
        <v>0</v>
      </c>
      <c r="I160" s="24">
        <f t="shared" si="2"/>
        <v>0</v>
      </c>
    </row>
    <row r="161" spans="1:9" x14ac:dyDescent="0.2">
      <c r="A161" s="21" t="s">
        <v>182</v>
      </c>
      <c r="B161" s="25" t="s">
        <v>11</v>
      </c>
      <c r="C161" s="22">
        <v>5</v>
      </c>
      <c r="D161" s="22">
        <v>2427725</v>
      </c>
      <c r="E161" s="15" t="str">
        <f t="shared" si="0"/>
        <v>Vỏ thùng máy tính Jetek Squid Game R6</v>
      </c>
      <c r="F161" s="15" t="s">
        <v>2608</v>
      </c>
      <c r="G161" s="15" t="s">
        <v>11</v>
      </c>
      <c r="H161" s="24">
        <f t="shared" si="1"/>
        <v>0</v>
      </c>
      <c r="I161" s="24">
        <f t="shared" si="2"/>
        <v>0</v>
      </c>
    </row>
    <row r="162" spans="1:9" x14ac:dyDescent="0.2">
      <c r="A162" s="21" t="s">
        <v>183</v>
      </c>
      <c r="B162" s="25" t="s">
        <v>20</v>
      </c>
      <c r="C162" s="22">
        <v>1</v>
      </c>
      <c r="D162" s="22">
        <v>3318181</v>
      </c>
      <c r="E162" s="15" t="str">
        <f t="shared" si="0"/>
        <v>L1250 Máy in phun màu hiệu epson</v>
      </c>
      <c r="F162" s="15" t="s">
        <v>2609</v>
      </c>
      <c r="G162" s="15" t="s">
        <v>11</v>
      </c>
      <c r="H162" s="24">
        <f t="shared" si="1"/>
        <v>0</v>
      </c>
      <c r="I162" s="24">
        <f t="shared" si="2"/>
        <v>0</v>
      </c>
    </row>
    <row r="163" spans="1:9" x14ac:dyDescent="0.2">
      <c r="A163" s="21" t="s">
        <v>184</v>
      </c>
      <c r="B163" s="25" t="s">
        <v>185</v>
      </c>
      <c r="C163" s="22">
        <v>1</v>
      </c>
      <c r="D163" s="22">
        <v>170000</v>
      </c>
      <c r="E163" s="15" t="str">
        <f t="shared" si="0"/>
        <v>Lẩu Thái</v>
      </c>
      <c r="F163" s="15" t="s">
        <v>159</v>
      </c>
      <c r="G163" s="15" t="s">
        <v>11</v>
      </c>
      <c r="H163" s="24">
        <f t="shared" si="1"/>
        <v>2</v>
      </c>
      <c r="I163" s="24">
        <f t="shared" si="2"/>
        <v>2027273</v>
      </c>
    </row>
    <row r="164" spans="1:9" x14ac:dyDescent="0.2">
      <c r="A164" s="21" t="s">
        <v>186</v>
      </c>
      <c r="B164" s="25" t="s">
        <v>185</v>
      </c>
      <c r="C164" s="22">
        <v>1</v>
      </c>
      <c r="D164" s="22">
        <v>40000</v>
      </c>
      <c r="E164" s="15" t="str">
        <f t="shared" si="0"/>
        <v>Rau bó xôi</v>
      </c>
      <c r="F164" s="15" t="s">
        <v>2610</v>
      </c>
      <c r="G164" s="15" t="s">
        <v>25</v>
      </c>
      <c r="H164" s="24">
        <f t="shared" si="1"/>
        <v>0</v>
      </c>
      <c r="I164" s="24">
        <f t="shared" si="2"/>
        <v>0</v>
      </c>
    </row>
    <row r="165" spans="1:9" x14ac:dyDescent="0.2">
      <c r="A165" s="21" t="s">
        <v>187</v>
      </c>
      <c r="B165" s="25" t="s">
        <v>185</v>
      </c>
      <c r="C165" s="22">
        <v>1</v>
      </c>
      <c r="D165" s="22">
        <v>60000</v>
      </c>
      <c r="E165" s="15" t="str">
        <f t="shared" si="0"/>
        <v>Ếch (con)</v>
      </c>
      <c r="F165" s="15" t="s">
        <v>153</v>
      </c>
      <c r="G165" s="15" t="s">
        <v>11</v>
      </c>
      <c r="H165" s="24">
        <f t="shared" si="1"/>
        <v>2</v>
      </c>
      <c r="I165" s="24">
        <f t="shared" si="2"/>
        <v>1527272</v>
      </c>
    </row>
    <row r="166" spans="1:9" x14ac:dyDescent="0.2">
      <c r="A166" s="21" t="s">
        <v>188</v>
      </c>
      <c r="B166" s="25" t="s">
        <v>185</v>
      </c>
      <c r="C166" s="22">
        <v>1</v>
      </c>
      <c r="D166" s="22">
        <v>100000</v>
      </c>
      <c r="E166" s="15" t="str">
        <f t="shared" si="0"/>
        <v>Chân gà rút xương</v>
      </c>
      <c r="F166" s="15" t="s">
        <v>2611</v>
      </c>
      <c r="G166" s="15" t="s">
        <v>11</v>
      </c>
      <c r="H166" s="24">
        <f t="shared" si="1"/>
        <v>0</v>
      </c>
      <c r="I166" s="24">
        <f t="shared" si="2"/>
        <v>0</v>
      </c>
    </row>
    <row r="167" spans="1:9" x14ac:dyDescent="0.2">
      <c r="A167" s="21" t="s">
        <v>189</v>
      </c>
      <c r="B167" s="25" t="s">
        <v>185</v>
      </c>
      <c r="C167" s="22">
        <v>1</v>
      </c>
      <c r="D167" s="22">
        <v>40000</v>
      </c>
      <c r="E167" s="15" t="str">
        <f t="shared" si="0"/>
        <v>Tần ô</v>
      </c>
      <c r="F167" s="15" t="s">
        <v>2612</v>
      </c>
      <c r="G167" s="15" t="s">
        <v>20</v>
      </c>
      <c r="H167" s="24">
        <f t="shared" si="1"/>
        <v>0</v>
      </c>
      <c r="I167" s="24">
        <f t="shared" si="2"/>
        <v>0</v>
      </c>
    </row>
    <row r="168" spans="1:9" x14ac:dyDescent="0.2">
      <c r="A168" s="21" t="s">
        <v>190</v>
      </c>
      <c r="B168" s="25" t="s">
        <v>185</v>
      </c>
      <c r="C168" s="22">
        <v>1</v>
      </c>
      <c r="D168" s="22">
        <v>90000</v>
      </c>
      <c r="E168" s="15" t="str">
        <f t="shared" si="0"/>
        <v>Mực Nang</v>
      </c>
      <c r="F168" s="15" t="s">
        <v>919</v>
      </c>
      <c r="G168" s="15" t="s">
        <v>25</v>
      </c>
      <c r="H168" s="24">
        <f t="shared" si="1"/>
        <v>5</v>
      </c>
      <c r="I168" s="24">
        <f t="shared" si="2"/>
        <v>1504545</v>
      </c>
    </row>
    <row r="169" spans="1:9" x14ac:dyDescent="0.2">
      <c r="A169" s="21" t="s">
        <v>191</v>
      </c>
      <c r="B169" s="25" t="s">
        <v>185</v>
      </c>
      <c r="C169" s="22">
        <v>1</v>
      </c>
      <c r="D169" s="22">
        <v>80000</v>
      </c>
      <c r="E169" s="15" t="str">
        <f t="shared" si="0"/>
        <v>Tôm viên phô mai</v>
      </c>
      <c r="F169" s="15" t="s">
        <v>1788</v>
      </c>
      <c r="G169" s="15" t="s">
        <v>141</v>
      </c>
      <c r="H169" s="24">
        <f t="shared" si="1"/>
        <v>0</v>
      </c>
      <c r="I169" s="24">
        <f t="shared" si="2"/>
        <v>0</v>
      </c>
    </row>
    <row r="170" spans="1:9" x14ac:dyDescent="0.2">
      <c r="A170" s="21" t="s">
        <v>192</v>
      </c>
      <c r="B170" s="25" t="s">
        <v>185</v>
      </c>
      <c r="C170" s="22">
        <v>2</v>
      </c>
      <c r="D170" s="22">
        <v>80000</v>
      </c>
      <c r="E170" s="15" t="str">
        <f t="shared" si="0"/>
        <v>Múa mì</v>
      </c>
      <c r="F170" s="15" t="s">
        <v>2613</v>
      </c>
      <c r="G170" s="15" t="s">
        <v>11</v>
      </c>
      <c r="H170" s="24">
        <f t="shared" si="1"/>
        <v>0</v>
      </c>
      <c r="I170" s="24">
        <f t="shared" si="2"/>
        <v>0</v>
      </c>
    </row>
    <row r="171" spans="1:9" x14ac:dyDescent="0.2">
      <c r="A171" s="21" t="s">
        <v>193</v>
      </c>
      <c r="B171" s="25" t="s">
        <v>185</v>
      </c>
      <c r="C171" s="22">
        <v>3</v>
      </c>
      <c r="D171" s="22">
        <v>30000</v>
      </c>
      <c r="E171" s="15" t="str">
        <f t="shared" si="0"/>
        <v>Đồ uống tự chọn</v>
      </c>
      <c r="F171" s="15" t="s">
        <v>2614</v>
      </c>
      <c r="G171" s="15" t="s">
        <v>20</v>
      </c>
      <c r="H171" s="24">
        <f t="shared" si="1"/>
        <v>0</v>
      </c>
      <c r="I171" s="24">
        <f t="shared" si="2"/>
        <v>0</v>
      </c>
    </row>
    <row r="172" spans="1:9" x14ac:dyDescent="0.2">
      <c r="A172" s="21" t="s">
        <v>194</v>
      </c>
      <c r="B172" s="25" t="s">
        <v>185</v>
      </c>
      <c r="C172" s="22">
        <v>3</v>
      </c>
      <c r="D172" s="22">
        <v>120000</v>
      </c>
      <c r="E172" s="15" t="str">
        <f t="shared" si="0"/>
        <v>Gia vị tự chọn</v>
      </c>
      <c r="F172" s="15" t="s">
        <v>2615</v>
      </c>
      <c r="G172" s="15" t="s">
        <v>11</v>
      </c>
      <c r="H172" s="24">
        <f t="shared" si="1"/>
        <v>0</v>
      </c>
      <c r="I172" s="24">
        <f t="shared" si="2"/>
        <v>0</v>
      </c>
    </row>
    <row r="173" spans="1:9" x14ac:dyDescent="0.2">
      <c r="A173" s="21" t="s">
        <v>195</v>
      </c>
      <c r="B173" s="25" t="s">
        <v>196</v>
      </c>
      <c r="C173" s="22">
        <v>1</v>
      </c>
      <c r="D173" s="22">
        <v>750000</v>
      </c>
      <c r="E173" s="15" t="str">
        <f t="shared" si="0"/>
        <v>CÔNG THỰC HIỆN BẢO DƯỠNG</v>
      </c>
      <c r="F173" s="15" t="s">
        <v>2616</v>
      </c>
      <c r="G173" s="15" t="s">
        <v>171</v>
      </c>
      <c r="H173" s="24">
        <f t="shared" si="1"/>
        <v>0</v>
      </c>
      <c r="I173" s="24">
        <f t="shared" si="2"/>
        <v>0</v>
      </c>
    </row>
    <row r="174" spans="1:9" x14ac:dyDescent="0.2">
      <c r="A174" s="21" t="s">
        <v>197</v>
      </c>
      <c r="B174" s="25" t="s">
        <v>198</v>
      </c>
      <c r="C174" s="22">
        <v>1</v>
      </c>
      <c r="D174" s="22">
        <v>742000</v>
      </c>
      <c r="E174" s="15" t="str">
        <f t="shared" si="0"/>
        <v>LÕI LỌC CỦA BỘ LỌC NHỚT</v>
      </c>
      <c r="F174" s="15" t="s">
        <v>2617</v>
      </c>
      <c r="G174" s="15" t="s">
        <v>2618</v>
      </c>
      <c r="H174" s="24">
        <f t="shared" si="1"/>
        <v>0</v>
      </c>
      <c r="I174" s="24">
        <f t="shared" si="2"/>
        <v>0</v>
      </c>
    </row>
    <row r="175" spans="1:9" x14ac:dyDescent="0.2">
      <c r="A175" s="21" t="s">
        <v>199</v>
      </c>
      <c r="B175" s="25" t="s">
        <v>103</v>
      </c>
      <c r="C175" s="22">
        <v>8</v>
      </c>
      <c r="D175" s="22">
        <v>2894400</v>
      </c>
      <c r="E175" s="15" t="str">
        <f t="shared" si="0"/>
        <v>NHỚT ĐỘNG CƠ 229.5 MB 5W-40</v>
      </c>
      <c r="F175" s="15" t="s">
        <v>2619</v>
      </c>
      <c r="G175" s="15" t="s">
        <v>11</v>
      </c>
      <c r="H175" s="24">
        <f t="shared" si="1"/>
        <v>0</v>
      </c>
      <c r="I175" s="24">
        <f t="shared" si="2"/>
        <v>0</v>
      </c>
    </row>
    <row r="176" spans="1:9" x14ac:dyDescent="0.2">
      <c r="A176" s="21" t="s">
        <v>200</v>
      </c>
      <c r="B176" s="25" t="s">
        <v>25</v>
      </c>
      <c r="C176" s="25">
        <v>26</v>
      </c>
      <c r="D176" s="25">
        <v>0</v>
      </c>
      <c r="E176" s="15" t="str">
        <f t="shared" si="0"/>
        <v>Ba lô Lenovo ThinkPad 15.6 inch Basic Backpack , P/N:4X40K09936 (hàng tặng đi kèm)</v>
      </c>
      <c r="F176" s="15" t="s">
        <v>2620</v>
      </c>
      <c r="G176" s="15" t="s">
        <v>11</v>
      </c>
      <c r="H176" s="24">
        <f t="shared" si="1"/>
        <v>0</v>
      </c>
      <c r="I176" s="24">
        <f t="shared" si="2"/>
        <v>0</v>
      </c>
    </row>
    <row r="177" spans="1:9" x14ac:dyDescent="0.2">
      <c r="A177" s="21" t="s">
        <v>201</v>
      </c>
      <c r="B177" s="25" t="s">
        <v>25</v>
      </c>
      <c r="C177" s="25">
        <v>1</v>
      </c>
      <c r="D177" s="25">
        <v>0</v>
      </c>
      <c r="E177" s="15" t="str">
        <f t="shared" si="0"/>
        <v>Ba lô Lenovo CASE_BO TP Professional BP; P/n 4X40Q26383 (hàng tặng đi kèm)</v>
      </c>
      <c r="F177" s="15" t="s">
        <v>2621</v>
      </c>
      <c r="G177" s="15" t="s">
        <v>11</v>
      </c>
      <c r="H177" s="24">
        <f t="shared" si="1"/>
        <v>0</v>
      </c>
      <c r="I177" s="24">
        <f t="shared" si="2"/>
        <v>0</v>
      </c>
    </row>
    <row r="178" spans="1:9" x14ac:dyDescent="0.2">
      <c r="A178" s="21" t="s">
        <v>202</v>
      </c>
      <c r="B178" s="25" t="s">
        <v>107</v>
      </c>
      <c r="C178" s="25">
        <v>9</v>
      </c>
      <c r="D178" s="25">
        <v>0</v>
      </c>
      <c r="E178" s="15" t="str">
        <f t="shared" si="0"/>
        <v>Cước dịch vụ Viễn thông-Công nghệ thông tin tháng 04 năm 2023</v>
      </c>
      <c r="F178" s="15" t="s">
        <v>2622</v>
      </c>
      <c r="G178" s="15" t="s">
        <v>11</v>
      </c>
      <c r="H178" s="24">
        <f t="shared" si="1"/>
        <v>0</v>
      </c>
      <c r="I178" s="24">
        <f t="shared" si="2"/>
        <v>0</v>
      </c>
    </row>
    <row r="179" spans="1:9" x14ac:dyDescent="0.2">
      <c r="A179" s="21" t="s">
        <v>203</v>
      </c>
      <c r="B179" s="25" t="s">
        <v>11</v>
      </c>
      <c r="C179" s="22">
        <v>8</v>
      </c>
      <c r="D179" s="22">
        <v>5872722</v>
      </c>
      <c r="E179" s="15" t="str">
        <f t="shared" si="0"/>
        <v>Bộ nhớ trong Kingston Fury 16GB D4-3200U C16 Beast Black (KF432C16BB/16)</v>
      </c>
      <c r="F179" s="15" t="s">
        <v>2623</v>
      </c>
      <c r="G179" s="15" t="s">
        <v>141</v>
      </c>
      <c r="H179" s="24">
        <f t="shared" si="1"/>
        <v>0</v>
      </c>
      <c r="I179" s="24">
        <f t="shared" si="2"/>
        <v>0</v>
      </c>
    </row>
    <row r="180" spans="1:9" x14ac:dyDescent="0.2">
      <c r="A180" s="21" t="s">
        <v>204</v>
      </c>
      <c r="B180" s="25" t="s">
        <v>11</v>
      </c>
      <c r="C180" s="22">
        <v>1</v>
      </c>
      <c r="D180" s="22">
        <v>1590000</v>
      </c>
      <c r="E180" s="15" t="str">
        <f t="shared" si="0"/>
        <v>NỒI CHIÊN KHÔNG DẦU TEFAL EY401D15</v>
      </c>
      <c r="F180" s="15" t="s">
        <v>2624</v>
      </c>
      <c r="G180" s="15" t="s">
        <v>11</v>
      </c>
      <c r="H180" s="24">
        <f t="shared" si="1"/>
        <v>0</v>
      </c>
      <c r="I180" s="24">
        <f t="shared" si="2"/>
        <v>0</v>
      </c>
    </row>
    <row r="181" spans="1:9" x14ac:dyDescent="0.2">
      <c r="A181" s="21" t="s">
        <v>205</v>
      </c>
      <c r="B181" s="25" t="s">
        <v>11</v>
      </c>
      <c r="C181" s="25">
        <v>1</v>
      </c>
      <c r="D181" s="25">
        <v>0</v>
      </c>
      <c r="E181" s="15" t="str">
        <f t="shared" si="0"/>
        <v>Quý khách được mua sản phẩm tiếp theo giảm thêm đến 15% (*) Áp dụng theo danh sách sản phẩm</v>
      </c>
      <c r="F181" s="15" t="s">
        <v>2625</v>
      </c>
      <c r="G181" s="15" t="s">
        <v>105</v>
      </c>
      <c r="H181" s="24">
        <f t="shared" si="1"/>
        <v>0</v>
      </c>
      <c r="I181" s="24">
        <f t="shared" si="2"/>
        <v>0</v>
      </c>
    </row>
    <row r="182" spans="1:9" x14ac:dyDescent="0.2">
      <c r="A182" s="21" t="s">
        <v>206</v>
      </c>
      <c r="B182" s="25" t="s">
        <v>105</v>
      </c>
      <c r="C182" s="22">
        <v>3</v>
      </c>
      <c r="D182" s="22">
        <v>5580000</v>
      </c>
      <c r="E182" s="15" t="str">
        <f t="shared" si="0"/>
        <v>Bàn gỗ dành cho máy tính mã EGT1460 A  hiệu e-dra</v>
      </c>
      <c r="F182" s="15" t="s">
        <v>2626</v>
      </c>
      <c r="G182" s="15" t="s">
        <v>105</v>
      </c>
      <c r="H182" s="24">
        <f t="shared" si="1"/>
        <v>0</v>
      </c>
      <c r="I182" s="24">
        <f t="shared" si="2"/>
        <v>0</v>
      </c>
    </row>
    <row r="183" spans="1:9" x14ac:dyDescent="0.2">
      <c r="A183" s="21" t="s">
        <v>207</v>
      </c>
      <c r="B183" s="25" t="s">
        <v>11</v>
      </c>
      <c r="C183" s="22">
        <v>35</v>
      </c>
      <c r="D183" s="22">
        <v>49136345</v>
      </c>
      <c r="E183" s="15" t="str">
        <f t="shared" si="0"/>
        <v>Bảng mạch chính Asus PRIME H510M-K R2.0</v>
      </c>
      <c r="F183" s="15" t="s">
        <v>3801</v>
      </c>
      <c r="G183" s="15" t="s">
        <v>392</v>
      </c>
      <c r="H183" s="24">
        <f t="shared" si="1"/>
        <v>0</v>
      </c>
      <c r="I183" s="24">
        <f t="shared" si="2"/>
        <v>0</v>
      </c>
    </row>
    <row r="184" spans="1:9" x14ac:dyDescent="0.2">
      <c r="A184" s="21" t="s">
        <v>208</v>
      </c>
      <c r="B184" s="25" t="s">
        <v>11</v>
      </c>
      <c r="C184" s="22">
        <v>2</v>
      </c>
      <c r="D184" s="22">
        <v>2472726</v>
      </c>
      <c r="E184" s="15" t="str">
        <f t="shared" si="0"/>
        <v>Chuột không dây Logitech Bluetooth MX Anywhere 3S, màu than chì (910-006932)</v>
      </c>
      <c r="F184" s="15" t="s">
        <v>617</v>
      </c>
      <c r="G184" s="15" t="s">
        <v>25</v>
      </c>
      <c r="H184" s="24">
        <f t="shared" si="1"/>
        <v>6</v>
      </c>
      <c r="I184" s="24">
        <f t="shared" si="2"/>
        <v>7036362</v>
      </c>
    </row>
    <row r="185" spans="1:9" x14ac:dyDescent="0.2">
      <c r="A185" s="21" t="s">
        <v>209</v>
      </c>
      <c r="B185" s="25" t="s">
        <v>171</v>
      </c>
      <c r="C185" s="22">
        <v>1</v>
      </c>
      <c r="D185" s="22">
        <v>1363636</v>
      </c>
      <c r="E185" s="15" t="str">
        <f t="shared" si="0"/>
        <v>NGUỒN MT ĐỂ BÀN RX-1200AE-B 950W</v>
      </c>
      <c r="F185" s="15" t="s">
        <v>1450</v>
      </c>
      <c r="G185" s="15" t="s">
        <v>141</v>
      </c>
      <c r="H185" s="24">
        <f t="shared" si="1"/>
        <v>6</v>
      </c>
      <c r="I185" s="24">
        <f t="shared" si="2"/>
        <v>1200000</v>
      </c>
    </row>
    <row r="186" spans="1:9" x14ac:dyDescent="0.2">
      <c r="A186" s="21" t="s">
        <v>210</v>
      </c>
      <c r="B186" s="25" t="s">
        <v>105</v>
      </c>
      <c r="C186" s="22">
        <v>2</v>
      </c>
      <c r="D186" s="22">
        <v>981818</v>
      </c>
      <c r="E186" s="15" t="str">
        <f t="shared" si="0"/>
        <v>case máy tính Mirage2000 - Forgame</v>
      </c>
      <c r="F186" s="15" t="s">
        <v>334</v>
      </c>
      <c r="G186" s="15" t="s">
        <v>141</v>
      </c>
      <c r="H186" s="24">
        <f t="shared" si="1"/>
        <v>2</v>
      </c>
      <c r="I186" s="24">
        <f t="shared" si="2"/>
        <v>454546</v>
      </c>
    </row>
    <row r="187" spans="1:9" x14ac:dyDescent="0.2">
      <c r="A187" s="21" t="s">
        <v>211</v>
      </c>
      <c r="B187" s="25" t="s">
        <v>11</v>
      </c>
      <c r="C187" s="22">
        <v>8</v>
      </c>
      <c r="D187" s="22">
        <v>1454545</v>
      </c>
      <c r="E187" s="15" t="str">
        <f t="shared" si="0"/>
        <v>Nguồn máy in nhiệt</v>
      </c>
      <c r="F187" s="15" t="s">
        <v>1922</v>
      </c>
      <c r="G187" s="15" t="s">
        <v>141</v>
      </c>
      <c r="H187" s="24">
        <f t="shared" si="1"/>
        <v>1</v>
      </c>
      <c r="I187" s="24">
        <f t="shared" si="2"/>
        <v>550000</v>
      </c>
    </row>
    <row r="188" spans="1:9" x14ac:dyDescent="0.2">
      <c r="A188" s="21" t="s">
        <v>212</v>
      </c>
      <c r="B188" s="25" t="s">
        <v>11</v>
      </c>
      <c r="C188" s="22">
        <v>2</v>
      </c>
      <c r="D188" s="22">
        <v>363634</v>
      </c>
      <c r="E188" s="15" t="str">
        <f t="shared" si="0"/>
        <v>Nguồn máy in</v>
      </c>
      <c r="F188" s="15" t="s">
        <v>286</v>
      </c>
      <c r="G188" s="15" t="s">
        <v>256</v>
      </c>
      <c r="H188" s="24">
        <f t="shared" si="1"/>
        <v>3</v>
      </c>
      <c r="I188" s="24">
        <f t="shared" si="2"/>
        <v>95454</v>
      </c>
    </row>
    <row r="189" spans="1:9" x14ac:dyDescent="0.2">
      <c r="A189" s="21" t="s">
        <v>213</v>
      </c>
      <c r="B189" s="25" t="s">
        <v>25</v>
      </c>
      <c r="C189" s="25">
        <v>1</v>
      </c>
      <c r="D189" s="25">
        <v>0</v>
      </c>
      <c r="E189" s="15" t="str">
        <f t="shared" si="0"/>
        <v>Nhẫn tròn 9999 SJC 1 chỉ</v>
      </c>
      <c r="F189" s="15" t="s">
        <v>287</v>
      </c>
      <c r="G189" s="15" t="s">
        <v>256</v>
      </c>
      <c r="H189" s="24">
        <f t="shared" si="1"/>
        <v>3</v>
      </c>
      <c r="I189" s="24">
        <f t="shared" si="2"/>
        <v>95454</v>
      </c>
    </row>
    <row r="190" spans="1:9" x14ac:dyDescent="0.2">
      <c r="A190" s="21" t="s">
        <v>214</v>
      </c>
      <c r="B190" s="25" t="s">
        <v>11</v>
      </c>
      <c r="C190" s="22">
        <v>5</v>
      </c>
      <c r="D190" s="22">
        <v>2227270</v>
      </c>
      <c r="E190" s="15" t="str">
        <f t="shared" si="0"/>
        <v>ổ cứng Western SSD 240GB SN350 NVME, màu xanh - green (WDS240G2G0C)</v>
      </c>
      <c r="F190" s="15" t="s">
        <v>288</v>
      </c>
      <c r="G190" s="15" t="s">
        <v>256</v>
      </c>
      <c r="H190" s="24">
        <f t="shared" si="1"/>
        <v>3</v>
      </c>
      <c r="I190" s="24">
        <f t="shared" si="2"/>
        <v>95454</v>
      </c>
    </row>
    <row r="191" spans="1:9" x14ac:dyDescent="0.2">
      <c r="A191" s="21" t="s">
        <v>215</v>
      </c>
      <c r="B191" s="25" t="s">
        <v>11</v>
      </c>
      <c r="C191" s="22">
        <v>23</v>
      </c>
      <c r="D191" s="22">
        <v>4145449</v>
      </c>
      <c r="E191" s="15" t="str">
        <f t="shared" si="0"/>
        <v>Chuột không dây Logitech M185, màu xám (910-002255)</v>
      </c>
      <c r="F191" s="15" t="s">
        <v>2627</v>
      </c>
      <c r="G191" s="15" t="s">
        <v>105</v>
      </c>
      <c r="H191" s="24">
        <f t="shared" si="1"/>
        <v>0</v>
      </c>
      <c r="I191" s="24">
        <f t="shared" si="2"/>
        <v>0</v>
      </c>
    </row>
    <row r="192" spans="1:9" x14ac:dyDescent="0.2">
      <c r="A192" s="21" t="s">
        <v>216</v>
      </c>
      <c r="B192" s="25" t="s">
        <v>11</v>
      </c>
      <c r="C192" s="22">
        <v>8</v>
      </c>
      <c r="D192" s="22">
        <v>1418179</v>
      </c>
      <c r="E192" s="15" t="str">
        <f t="shared" si="0"/>
        <v>Chuột không dây Logitech M185, màu đỏ (910-002503)</v>
      </c>
      <c r="F192" s="15" t="s">
        <v>2628</v>
      </c>
      <c r="G192" s="15" t="s">
        <v>105</v>
      </c>
      <c r="H192" s="24">
        <f t="shared" si="1"/>
        <v>0</v>
      </c>
      <c r="I192" s="24">
        <f t="shared" si="2"/>
        <v>0</v>
      </c>
    </row>
    <row r="193" spans="1:9" x14ac:dyDescent="0.2">
      <c r="A193" s="21" t="s">
        <v>217</v>
      </c>
      <c r="B193" s="25" t="s">
        <v>11</v>
      </c>
      <c r="C193" s="22">
        <v>40</v>
      </c>
      <c r="D193" s="22">
        <v>7999990</v>
      </c>
      <c r="E193" s="15" t="str">
        <f t="shared" si="0"/>
        <v>Chuột không dây Logitech M221 màu đen (910-004882)</v>
      </c>
      <c r="F193" s="15" t="s">
        <v>2629</v>
      </c>
      <c r="G193" s="15" t="s">
        <v>105</v>
      </c>
      <c r="H193" s="24">
        <f t="shared" si="1"/>
        <v>0</v>
      </c>
      <c r="I193" s="24">
        <f t="shared" si="2"/>
        <v>0</v>
      </c>
    </row>
    <row r="194" spans="1:9" x14ac:dyDescent="0.2">
      <c r="A194" s="21" t="s">
        <v>218</v>
      </c>
      <c r="B194" s="25" t="s">
        <v>11</v>
      </c>
      <c r="C194" s="22">
        <v>2</v>
      </c>
      <c r="D194" s="22">
        <v>1309090</v>
      </c>
      <c r="E194" s="15" t="str">
        <f t="shared" si="0"/>
        <v>Chuột Gaming không dây Logitech G304 màu trắng(910-005293)</v>
      </c>
      <c r="F194" s="15" t="s">
        <v>2630</v>
      </c>
      <c r="G194" s="15" t="s">
        <v>105</v>
      </c>
      <c r="H194" s="24">
        <f t="shared" si="1"/>
        <v>0</v>
      </c>
      <c r="I194" s="24">
        <f t="shared" si="2"/>
        <v>0</v>
      </c>
    </row>
    <row r="195" spans="1:9" x14ac:dyDescent="0.2">
      <c r="A195" s="21" t="s">
        <v>219</v>
      </c>
      <c r="B195" s="25" t="s">
        <v>11</v>
      </c>
      <c r="C195" s="22">
        <v>5</v>
      </c>
      <c r="D195" s="22">
        <v>1636360</v>
      </c>
      <c r="E195" s="15" t="str">
        <f t="shared" si="0"/>
        <v>Chuột gaming có dây Logitech G203, màu tím lilac (910-005853)</v>
      </c>
      <c r="F195" s="15" t="s">
        <v>2631</v>
      </c>
      <c r="G195" s="15" t="s">
        <v>105</v>
      </c>
      <c r="H195" s="24">
        <f t="shared" si="1"/>
        <v>0</v>
      </c>
      <c r="I195" s="24">
        <f t="shared" si="2"/>
        <v>0</v>
      </c>
    </row>
    <row r="196" spans="1:9" x14ac:dyDescent="0.2">
      <c r="A196" s="21" t="s">
        <v>2909</v>
      </c>
      <c r="B196" s="25" t="s">
        <v>11</v>
      </c>
      <c r="C196" s="22">
        <v>50</v>
      </c>
      <c r="D196" s="22">
        <v>5818150</v>
      </c>
      <c r="E196" s="15" t="str">
        <f t="shared" si="0"/>
        <v>Bàn phím Logitech K120 (920-002582)</v>
      </c>
      <c r="F196" s="15" t="s">
        <v>2632</v>
      </c>
      <c r="G196" s="15" t="s">
        <v>105</v>
      </c>
      <c r="H196" s="24">
        <f t="shared" si="1"/>
        <v>0</v>
      </c>
      <c r="I196" s="24">
        <f t="shared" si="2"/>
        <v>0</v>
      </c>
    </row>
    <row r="197" spans="1:9" x14ac:dyDescent="0.2">
      <c r="A197" s="21" t="s">
        <v>221</v>
      </c>
      <c r="B197" s="25" t="s">
        <v>11</v>
      </c>
      <c r="C197" s="22">
        <v>1</v>
      </c>
      <c r="D197" s="22">
        <v>681818</v>
      </c>
      <c r="E197" s="15" t="str">
        <f t="shared" si="0"/>
        <v>Tai nghe USB Logitech H540 (981-000482)</v>
      </c>
      <c r="F197" s="15" t="s">
        <v>2633</v>
      </c>
      <c r="G197" s="15" t="s">
        <v>25</v>
      </c>
      <c r="H197" s="24">
        <f t="shared" si="1"/>
        <v>0</v>
      </c>
      <c r="I197" s="24">
        <f t="shared" si="2"/>
        <v>0</v>
      </c>
    </row>
    <row r="198" spans="1:9" x14ac:dyDescent="0.2">
      <c r="A198" s="21" t="s">
        <v>222</v>
      </c>
      <c r="B198" s="25" t="s">
        <v>11</v>
      </c>
      <c r="C198" s="22">
        <v>14</v>
      </c>
      <c r="D198" s="22">
        <v>3081814</v>
      </c>
      <c r="E198" s="15" t="str">
        <f t="shared" si="0"/>
        <v>Tai nghe PC Logitech Stereo H151, màu đen - BLACK (981-000587)</v>
      </c>
      <c r="F198" s="15" t="s">
        <v>2634</v>
      </c>
      <c r="G198" s="15" t="s">
        <v>11</v>
      </c>
      <c r="H198" s="24">
        <f t="shared" si="1"/>
        <v>0</v>
      </c>
      <c r="I198" s="24">
        <f t="shared" si="2"/>
        <v>0</v>
      </c>
    </row>
    <row r="199" spans="1:9" x14ac:dyDescent="0.2">
      <c r="A199" s="21" t="s">
        <v>223</v>
      </c>
      <c r="B199" s="25" t="s">
        <v>11</v>
      </c>
      <c r="C199" s="22">
        <v>16</v>
      </c>
      <c r="D199" s="22">
        <v>2109088</v>
      </c>
      <c r="E199" s="15" t="str">
        <f t="shared" si="0"/>
        <v>Tai nghe PC Logitech H110 (981-000459)</v>
      </c>
      <c r="F199" s="15" t="s">
        <v>2635</v>
      </c>
      <c r="G199" s="15" t="s">
        <v>25</v>
      </c>
      <c r="H199" s="24">
        <f t="shared" si="1"/>
        <v>0</v>
      </c>
      <c r="I199" s="24">
        <f t="shared" si="2"/>
        <v>0</v>
      </c>
    </row>
    <row r="200" spans="1:9" x14ac:dyDescent="0.2">
      <c r="A200" s="21" t="s">
        <v>224</v>
      </c>
      <c r="B200" s="25" t="s">
        <v>107</v>
      </c>
      <c r="C200" s="25">
        <v>9</v>
      </c>
      <c r="D200" s="25">
        <v>0</v>
      </c>
      <c r="E200" s="15" t="str">
        <f t="shared" si="0"/>
        <v>Cước dịch vụ Viễn thông-Công nghệ thông tin tháng 05 năm 2023</v>
      </c>
      <c r="F200" s="15" t="s">
        <v>2497</v>
      </c>
      <c r="G200" s="15" t="s">
        <v>11</v>
      </c>
      <c r="H200" s="24">
        <f t="shared" si="1"/>
        <v>0</v>
      </c>
      <c r="I200" s="24">
        <f t="shared" si="2"/>
        <v>0</v>
      </c>
    </row>
    <row r="201" spans="1:9" x14ac:dyDescent="0.2">
      <c r="A201" s="21" t="s">
        <v>225</v>
      </c>
      <c r="B201" s="25" t="s">
        <v>141</v>
      </c>
      <c r="C201" s="22">
        <v>1</v>
      </c>
      <c r="D201" s="22">
        <v>400000</v>
      </c>
      <c r="E201" s="15" t="str">
        <f t="shared" si="0"/>
        <v>Mực MP3054</v>
      </c>
      <c r="F201" s="15" t="s">
        <v>2637</v>
      </c>
      <c r="G201" s="15" t="s">
        <v>141</v>
      </c>
      <c r="H201" s="24">
        <f t="shared" si="1"/>
        <v>0</v>
      </c>
      <c r="I201" s="24">
        <f t="shared" si="2"/>
        <v>0</v>
      </c>
    </row>
    <row r="202" spans="1:9" x14ac:dyDescent="0.2">
      <c r="A202" s="21" t="s">
        <v>226</v>
      </c>
      <c r="B202" s="25" t="s">
        <v>11</v>
      </c>
      <c r="C202" s="22">
        <v>1</v>
      </c>
      <c r="D202" s="22">
        <v>20445455</v>
      </c>
      <c r="E202" s="15" t="str">
        <f t="shared" si="0"/>
        <v>Máy tính xách tay MSI Cyborg 15 A12VE-412VN/i5-12450H/512GB SSD/DDR5 8GB/RTX 4050,GDDR6 6GB/15.6" FHD 144Hz/Win11/màu đen,ba lô</v>
      </c>
      <c r="F202" s="15" t="s">
        <v>2638</v>
      </c>
      <c r="G202" s="15" t="s">
        <v>11</v>
      </c>
      <c r="H202" s="24">
        <f t="shared" si="1"/>
        <v>0</v>
      </c>
      <c r="I202" s="24">
        <f t="shared" si="2"/>
        <v>0</v>
      </c>
    </row>
    <row r="203" spans="1:9" x14ac:dyDescent="0.2">
      <c r="A203" s="21" t="s">
        <v>227</v>
      </c>
      <c r="B203" s="25" t="s">
        <v>11</v>
      </c>
      <c r="C203" s="25">
        <v>5</v>
      </c>
      <c r="D203" s="25">
        <v>0</v>
      </c>
      <c r="E203" s="15" t="str">
        <f t="shared" si="0"/>
        <v>Chuột Gaming MSI M99 (BTS 2022)</v>
      </c>
      <c r="F203" s="15" t="s">
        <v>2639</v>
      </c>
      <c r="G203" s="15" t="s">
        <v>11</v>
      </c>
      <c r="H203" s="24">
        <f t="shared" si="1"/>
        <v>0</v>
      </c>
      <c r="I203" s="24">
        <f t="shared" si="2"/>
        <v>0</v>
      </c>
    </row>
    <row r="204" spans="1:9" x14ac:dyDescent="0.2">
      <c r="A204" s="21" t="s">
        <v>228</v>
      </c>
      <c r="B204" s="25" t="s">
        <v>11</v>
      </c>
      <c r="C204" s="25">
        <v>2</v>
      </c>
      <c r="D204" s="25">
        <v>0</v>
      </c>
      <c r="E204" s="15" t="str">
        <f t="shared" si="0"/>
        <v>Túi rút Kingston Fury</v>
      </c>
      <c r="F204" s="15" t="s">
        <v>2640</v>
      </c>
      <c r="G204" s="15" t="s">
        <v>11</v>
      </c>
      <c r="H204" s="24">
        <f t="shared" si="1"/>
        <v>0</v>
      </c>
      <c r="I204" s="24">
        <f t="shared" si="2"/>
        <v>0</v>
      </c>
    </row>
    <row r="205" spans="1:9" x14ac:dyDescent="0.2">
      <c r="A205" s="21" t="s">
        <v>229</v>
      </c>
      <c r="B205" s="25" t="s">
        <v>20</v>
      </c>
      <c r="C205" s="25">
        <v>0</v>
      </c>
      <c r="D205" s="25">
        <v>0</v>
      </c>
      <c r="E205" s="15" t="str">
        <f t="shared" si="0"/>
        <v>Đầu máy in kim Epson LQ 310</v>
      </c>
      <c r="F205" s="15" t="s">
        <v>2641</v>
      </c>
      <c r="G205" s="15" t="s">
        <v>141</v>
      </c>
      <c r="H205" s="24">
        <f t="shared" si="1"/>
        <v>0</v>
      </c>
      <c r="I205" s="24">
        <f t="shared" si="2"/>
        <v>0</v>
      </c>
    </row>
    <row r="206" spans="1:9" x14ac:dyDescent="0.2">
      <c r="A206" s="21" t="s">
        <v>230</v>
      </c>
      <c r="B206" s="25" t="s">
        <v>11</v>
      </c>
      <c r="C206" s="22">
        <v>2</v>
      </c>
      <c r="D206" s="22">
        <v>1000000</v>
      </c>
      <c r="E206" s="15" t="str">
        <f t="shared" si="0"/>
        <v>Camera DH - HAC - HFW 1200DP - S5</v>
      </c>
      <c r="F206" s="15" t="s">
        <v>2642</v>
      </c>
      <c r="G206" s="15" t="s">
        <v>141</v>
      </c>
      <c r="H206" s="24">
        <f t="shared" si="1"/>
        <v>0</v>
      </c>
      <c r="I206" s="24">
        <f t="shared" si="2"/>
        <v>0</v>
      </c>
    </row>
    <row r="207" spans="1:9" x14ac:dyDescent="0.2">
      <c r="A207" s="21" t="s">
        <v>231</v>
      </c>
      <c r="B207" s="25" t="s">
        <v>11</v>
      </c>
      <c r="C207" s="22">
        <v>13</v>
      </c>
      <c r="D207" s="22">
        <v>4136353</v>
      </c>
      <c r="E207" s="15" t="str">
        <f t="shared" si="0"/>
        <v>Thiết bị truyền hình ảnh Webcam Logitech HD C270 (960-000584)</v>
      </c>
      <c r="F207" s="15" t="s">
        <v>2643</v>
      </c>
      <c r="G207" s="15" t="s">
        <v>141</v>
      </c>
      <c r="H207" s="24">
        <f t="shared" si="1"/>
        <v>0</v>
      </c>
      <c r="I207" s="24">
        <f t="shared" si="2"/>
        <v>0</v>
      </c>
    </row>
    <row r="208" spans="1:9" x14ac:dyDescent="0.2">
      <c r="A208" s="21" t="s">
        <v>232</v>
      </c>
      <c r="B208" s="25" t="s">
        <v>20</v>
      </c>
      <c r="C208" s="22">
        <v>8</v>
      </c>
      <c r="D208" s="22">
        <v>2554543</v>
      </c>
      <c r="E208" s="15" t="str">
        <f t="shared" si="0"/>
        <v>Bộ bàn phím + chuột không dây Logitech MK220 (920-003235)</v>
      </c>
      <c r="F208" s="15" t="s">
        <v>2644</v>
      </c>
      <c r="G208" s="15" t="s">
        <v>141</v>
      </c>
      <c r="H208" s="24">
        <f t="shared" si="1"/>
        <v>0</v>
      </c>
      <c r="I208" s="24">
        <f t="shared" si="2"/>
        <v>0</v>
      </c>
    </row>
    <row r="209" spans="1:9" x14ac:dyDescent="0.2">
      <c r="A209" s="21" t="s">
        <v>233</v>
      </c>
      <c r="B209" s="25" t="s">
        <v>20</v>
      </c>
      <c r="C209" s="22">
        <v>7</v>
      </c>
      <c r="D209" s="22">
        <v>2672726</v>
      </c>
      <c r="E209" s="15" t="str">
        <f t="shared" si="0"/>
        <v>Bộ bàn phím + chuột không dây Logitech MK240 Nano, màu đen (920-008202)</v>
      </c>
      <c r="F209" s="15" t="s">
        <v>2645</v>
      </c>
      <c r="G209" s="15" t="s">
        <v>141</v>
      </c>
      <c r="H209" s="24">
        <f t="shared" si="1"/>
        <v>0</v>
      </c>
      <c r="I209" s="24">
        <f t="shared" si="2"/>
        <v>0</v>
      </c>
    </row>
    <row r="210" spans="1:9" x14ac:dyDescent="0.2">
      <c r="A210" s="21" t="s">
        <v>234</v>
      </c>
      <c r="B210" s="25" t="s">
        <v>11</v>
      </c>
      <c r="C210" s="22">
        <v>2</v>
      </c>
      <c r="D210" s="22">
        <v>909090</v>
      </c>
      <c r="E210" s="15" t="str">
        <f t="shared" si="0"/>
        <v>Thiết bị truyền hình ảnh Webcam Logitech C310 (960-000588)</v>
      </c>
      <c r="F210" s="15" t="s">
        <v>2646</v>
      </c>
      <c r="G210" s="15" t="s">
        <v>11</v>
      </c>
      <c r="H210" s="24">
        <f t="shared" si="1"/>
        <v>0</v>
      </c>
      <c r="I210" s="24">
        <f t="shared" si="2"/>
        <v>0</v>
      </c>
    </row>
    <row r="211" spans="1:9" x14ac:dyDescent="0.2">
      <c r="A211" s="21" t="s">
        <v>235</v>
      </c>
      <c r="B211" s="25" t="s">
        <v>11</v>
      </c>
      <c r="C211" s="22">
        <v>3</v>
      </c>
      <c r="D211" s="22">
        <v>5954545</v>
      </c>
      <c r="E211" s="15" t="str">
        <f t="shared" si="0"/>
        <v>ổ cứng lắp trong Western Digital 4TB 3.5" Sata3, màu tím(Purple) (WD43PURZ)</v>
      </c>
      <c r="F211" s="15" t="s">
        <v>1934</v>
      </c>
      <c r="G211" s="15" t="s">
        <v>20</v>
      </c>
      <c r="H211" s="24">
        <f t="shared" si="1"/>
        <v>1</v>
      </c>
      <c r="I211" s="24">
        <f t="shared" si="2"/>
        <v>2704546</v>
      </c>
    </row>
    <row r="212" spans="1:9" x14ac:dyDescent="0.2">
      <c r="A212" s="21" t="s">
        <v>236</v>
      </c>
      <c r="B212" s="25" t="s">
        <v>105</v>
      </c>
      <c r="C212" s="22">
        <v>2</v>
      </c>
      <c r="D212" s="22">
        <v>1343636</v>
      </c>
      <c r="E212" s="15" t="str">
        <f t="shared" si="0"/>
        <v>Bàn phím máy tính EK384 E-Dra</v>
      </c>
      <c r="F212" s="15" t="s">
        <v>1996</v>
      </c>
      <c r="G212" s="15" t="s">
        <v>11</v>
      </c>
      <c r="H212" s="24">
        <f t="shared" si="1"/>
        <v>0</v>
      </c>
      <c r="I212" s="24">
        <f t="shared" si="2"/>
        <v>0</v>
      </c>
    </row>
    <row r="213" spans="1:9" x14ac:dyDescent="0.2">
      <c r="A213" s="21" t="s">
        <v>237</v>
      </c>
      <c r="B213" s="25" t="s">
        <v>105</v>
      </c>
      <c r="C213" s="22">
        <v>2</v>
      </c>
      <c r="D213" s="22">
        <v>780000</v>
      </c>
      <c r="E213" s="15" t="str">
        <f t="shared" si="0"/>
        <v>Bàn phím dùng cho máy tính EK313 ,hiệu E-dra</v>
      </c>
      <c r="F213" s="15" t="s">
        <v>2647</v>
      </c>
      <c r="G213" s="15" t="s">
        <v>11</v>
      </c>
      <c r="H213" s="24">
        <f t="shared" si="1"/>
        <v>0</v>
      </c>
      <c r="I213" s="24">
        <f t="shared" si="2"/>
        <v>0</v>
      </c>
    </row>
    <row r="214" spans="1:9" x14ac:dyDescent="0.2">
      <c r="A214" s="21" t="s">
        <v>238</v>
      </c>
      <c r="B214" s="25" t="s">
        <v>105</v>
      </c>
      <c r="C214" s="22">
        <v>5</v>
      </c>
      <c r="D214" s="22">
        <v>972725</v>
      </c>
      <c r="E214" s="15" t="str">
        <f t="shared" si="0"/>
        <v>Bàn phím máy tính EK503 E-dra</v>
      </c>
      <c r="F214" s="15" t="s">
        <v>2648</v>
      </c>
      <c r="G214" s="15" t="s">
        <v>171</v>
      </c>
      <c r="H214" s="24">
        <f t="shared" si="1"/>
        <v>0</v>
      </c>
      <c r="I214" s="24">
        <f t="shared" si="2"/>
        <v>0</v>
      </c>
    </row>
    <row r="215" spans="1:9" x14ac:dyDescent="0.2">
      <c r="A215" s="21" t="s">
        <v>239</v>
      </c>
      <c r="B215" s="25" t="s">
        <v>105</v>
      </c>
      <c r="C215" s="22">
        <v>5</v>
      </c>
      <c r="D215" s="22">
        <v>1431815</v>
      </c>
      <c r="E215" s="15" t="str">
        <f t="shared" si="0"/>
        <v>Bàn phím máy tính EK701 E-Dra</v>
      </c>
      <c r="F215" s="15" t="s">
        <v>2250</v>
      </c>
      <c r="G215" s="15" t="s">
        <v>141</v>
      </c>
      <c r="H215" s="24">
        <f t="shared" si="1"/>
        <v>0</v>
      </c>
      <c r="I215" s="24">
        <f t="shared" si="2"/>
        <v>0</v>
      </c>
    </row>
    <row r="216" spans="1:9" x14ac:dyDescent="0.2">
      <c r="A216" s="21" t="s">
        <v>240</v>
      </c>
      <c r="B216" s="25" t="s">
        <v>105</v>
      </c>
      <c r="C216" s="22">
        <v>1</v>
      </c>
      <c r="D216" s="22">
        <v>671818</v>
      </c>
      <c r="E216" s="15" t="str">
        <f t="shared" si="0"/>
        <v>Bàn phím EK384 Triple Mode (Beta), hiệu E-Dra</v>
      </c>
      <c r="F216" s="15" t="s">
        <v>2649</v>
      </c>
      <c r="G216" s="15" t="s">
        <v>280</v>
      </c>
      <c r="H216" s="24">
        <f t="shared" si="1"/>
        <v>0</v>
      </c>
      <c r="I216" s="24">
        <f t="shared" si="2"/>
        <v>0</v>
      </c>
    </row>
    <row r="217" spans="1:9" x14ac:dyDescent="0.2">
      <c r="A217" s="21" t="s">
        <v>241</v>
      </c>
      <c r="B217" s="25" t="s">
        <v>105</v>
      </c>
      <c r="C217" s="22">
        <v>2</v>
      </c>
      <c r="D217" s="22">
        <v>1709090</v>
      </c>
      <c r="E217" s="15" t="str">
        <f t="shared" si="0"/>
        <v>Bàn phím Edra EK308RGB Plus</v>
      </c>
      <c r="F217" s="15" t="s">
        <v>2650</v>
      </c>
      <c r="G217" s="15" t="s">
        <v>280</v>
      </c>
      <c r="H217" s="24">
        <f t="shared" si="1"/>
        <v>0</v>
      </c>
      <c r="I217" s="24">
        <f t="shared" si="2"/>
        <v>0</v>
      </c>
    </row>
    <row r="218" spans="1:9" x14ac:dyDescent="0.2">
      <c r="A218" s="21" t="s">
        <v>242</v>
      </c>
      <c r="B218" s="25" t="s">
        <v>25</v>
      </c>
      <c r="C218" s="22">
        <v>1</v>
      </c>
      <c r="D218" s="22">
        <v>845455</v>
      </c>
      <c r="E218" s="15" t="str">
        <f t="shared" si="0"/>
        <v>Bộ ghi hình DS 7208 HGHI -K1</v>
      </c>
      <c r="F218" s="15" t="s">
        <v>2651</v>
      </c>
      <c r="G218" s="15" t="s">
        <v>280</v>
      </c>
      <c r="H218" s="24">
        <f t="shared" si="1"/>
        <v>0</v>
      </c>
      <c r="I218" s="24">
        <f t="shared" si="2"/>
        <v>0</v>
      </c>
    </row>
    <row r="219" spans="1:9" x14ac:dyDescent="0.2">
      <c r="A219" s="21" t="s">
        <v>243</v>
      </c>
      <c r="B219" s="25" t="s">
        <v>20</v>
      </c>
      <c r="C219" s="22">
        <v>4</v>
      </c>
      <c r="D219" s="22">
        <v>26028182</v>
      </c>
      <c r="E219" s="15" t="str">
        <f t="shared" si="0"/>
        <v>L805 Máy in phun màu khổ A4 Epson</v>
      </c>
      <c r="F219" s="15" t="s">
        <v>2652</v>
      </c>
      <c r="G219" s="15" t="s">
        <v>280</v>
      </c>
      <c r="H219" s="24">
        <f t="shared" si="1"/>
        <v>0</v>
      </c>
      <c r="I219" s="24">
        <f t="shared" si="2"/>
        <v>0</v>
      </c>
    </row>
    <row r="220" spans="1:9" x14ac:dyDescent="0.2">
      <c r="A220" s="21" t="s">
        <v>244</v>
      </c>
      <c r="B220" s="25" t="s">
        <v>11</v>
      </c>
      <c r="C220" s="22">
        <v>8</v>
      </c>
      <c r="D220" s="22">
        <v>1683636</v>
      </c>
      <c r="E220" s="15" t="str">
        <f t="shared" si="0"/>
        <v>Thiết bị thu phát vô tuyến 2,4/5GHz, TP-LINK, Archer T2UB Nano</v>
      </c>
      <c r="F220" s="15" t="s">
        <v>1890</v>
      </c>
      <c r="G220" s="15" t="s">
        <v>141</v>
      </c>
      <c r="H220" s="24">
        <f t="shared" si="1"/>
        <v>0</v>
      </c>
      <c r="I220" s="24">
        <f t="shared" si="2"/>
        <v>0</v>
      </c>
    </row>
    <row r="221" spans="1:9" x14ac:dyDescent="0.2">
      <c r="A221" s="21" t="s">
        <v>245</v>
      </c>
      <c r="B221" s="25" t="s">
        <v>107</v>
      </c>
      <c r="C221" s="25">
        <v>9</v>
      </c>
      <c r="D221" s="25">
        <v>0</v>
      </c>
      <c r="E221" s="15" t="str">
        <f t="shared" si="0"/>
        <v>Cước dịch vụ Viễn thông-Công nghệ thông tin tháng 06 năm 2023</v>
      </c>
      <c r="F221" s="15" t="s">
        <v>2653</v>
      </c>
      <c r="G221" s="15" t="s">
        <v>141</v>
      </c>
      <c r="H221" s="24">
        <f t="shared" si="1"/>
        <v>0</v>
      </c>
      <c r="I221" s="24">
        <f t="shared" si="2"/>
        <v>0</v>
      </c>
    </row>
    <row r="222" spans="1:9" x14ac:dyDescent="0.2">
      <c r="A222" s="21" t="s">
        <v>246</v>
      </c>
      <c r="B222" s="25" t="s">
        <v>141</v>
      </c>
      <c r="C222" s="22">
        <v>1</v>
      </c>
      <c r="D222" s="22">
        <v>272728</v>
      </c>
      <c r="E222" s="15" t="str">
        <f t="shared" si="0"/>
        <v>Hộp mực máy in laser,loại 111S</v>
      </c>
      <c r="F222" s="15" t="s">
        <v>2654</v>
      </c>
      <c r="G222" s="15" t="s">
        <v>11</v>
      </c>
      <c r="H222" s="24">
        <f t="shared" si="1"/>
        <v>0</v>
      </c>
      <c r="I222" s="24">
        <f t="shared" si="2"/>
        <v>0</v>
      </c>
    </row>
    <row r="223" spans="1:9" x14ac:dyDescent="0.2">
      <c r="A223" s="21" t="s">
        <v>247</v>
      </c>
      <c r="B223" s="25" t="s">
        <v>20</v>
      </c>
      <c r="C223" s="22">
        <v>1</v>
      </c>
      <c r="D223" s="22">
        <v>681818</v>
      </c>
      <c r="E223" s="15" t="str">
        <f t="shared" si="0"/>
        <v>Đầu ghi hình KTS 4 kênh (KX-7104AI), phụ kiện</v>
      </c>
      <c r="F223" s="15" t="s">
        <v>2655</v>
      </c>
      <c r="G223" s="15" t="s">
        <v>11</v>
      </c>
      <c r="H223" s="24">
        <f t="shared" si="1"/>
        <v>0</v>
      </c>
      <c r="I223" s="24">
        <f t="shared" si="2"/>
        <v>0</v>
      </c>
    </row>
    <row r="224" spans="1:9" x14ac:dyDescent="0.2">
      <c r="A224" s="21" t="s">
        <v>248</v>
      </c>
      <c r="B224" s="25" t="s">
        <v>141</v>
      </c>
      <c r="C224" s="22">
        <v>5</v>
      </c>
      <c r="D224" s="22">
        <v>240740</v>
      </c>
      <c r="E224" s="15" t="str">
        <f t="shared" si="0"/>
        <v>Ruy băng LQ310 (N653BK)</v>
      </c>
      <c r="F224" s="15" t="s">
        <v>2656</v>
      </c>
      <c r="G224" s="15" t="s">
        <v>11</v>
      </c>
      <c r="H224" s="24">
        <f t="shared" si="1"/>
        <v>0</v>
      </c>
      <c r="I224" s="24">
        <f t="shared" si="2"/>
        <v>0</v>
      </c>
    </row>
    <row r="225" spans="1:9" x14ac:dyDescent="0.2">
      <c r="A225" s="21" t="s">
        <v>249</v>
      </c>
      <c r="B225" s="25" t="s">
        <v>141</v>
      </c>
      <c r="C225" s="22">
        <v>3</v>
      </c>
      <c r="D225" s="22">
        <v>518181</v>
      </c>
      <c r="E225" s="15" t="str">
        <f t="shared" si="0"/>
        <v>Hộp mực máy in laser,loại CB435A, hiệu LPT</v>
      </c>
      <c r="F225" s="15" t="s">
        <v>2657</v>
      </c>
      <c r="G225" s="15" t="s">
        <v>11</v>
      </c>
      <c r="H225" s="24">
        <f t="shared" si="1"/>
        <v>0</v>
      </c>
      <c r="I225" s="24">
        <f t="shared" si="2"/>
        <v>0</v>
      </c>
    </row>
    <row r="226" spans="1:9" x14ac:dyDescent="0.2">
      <c r="A226" s="21" t="s">
        <v>250</v>
      </c>
      <c r="B226" s="25" t="s">
        <v>141</v>
      </c>
      <c r="C226" s="22">
        <v>2</v>
      </c>
      <c r="D226" s="22">
        <v>363636</v>
      </c>
      <c r="E226" s="15" t="str">
        <f t="shared" si="0"/>
        <v>Hộp mực (cartridge) đã có mực in dùng cho máy in laser, loại PTH-F226A</v>
      </c>
      <c r="F226" s="15" t="s">
        <v>2658</v>
      </c>
      <c r="G226" s="15" t="s">
        <v>11</v>
      </c>
      <c r="H226" s="24">
        <f t="shared" si="1"/>
        <v>0</v>
      </c>
      <c r="I226" s="24">
        <f t="shared" si="2"/>
        <v>0</v>
      </c>
    </row>
    <row r="227" spans="1:9" x14ac:dyDescent="0.2">
      <c r="A227" s="21" t="s">
        <v>251</v>
      </c>
      <c r="B227" s="25" t="s">
        <v>11</v>
      </c>
      <c r="C227" s="22">
        <v>4</v>
      </c>
      <c r="D227" s="22">
        <v>1981816</v>
      </c>
      <c r="E227" s="15" t="str">
        <f t="shared" si="0"/>
        <v>ổ cứng Western SSD 480GB Sata3, màu xanh - green (WDS480G3G0A)</v>
      </c>
      <c r="F227" s="15" t="s">
        <v>2659</v>
      </c>
      <c r="G227" s="15" t="s">
        <v>11</v>
      </c>
      <c r="H227" s="24">
        <f t="shared" si="1"/>
        <v>0</v>
      </c>
      <c r="I227" s="24">
        <f t="shared" si="2"/>
        <v>0</v>
      </c>
    </row>
    <row r="228" spans="1:9" x14ac:dyDescent="0.2">
      <c r="A228" s="21" t="s">
        <v>252</v>
      </c>
      <c r="B228" s="25" t="s">
        <v>11</v>
      </c>
      <c r="C228" s="22">
        <v>1</v>
      </c>
      <c r="D228" s="22">
        <v>13990909</v>
      </c>
      <c r="E228" s="15" t="str">
        <f t="shared" si="0"/>
        <v>Máy tính xách tay MSI Katana GF66 11UC-676VN/i5-11400H/512GB SSD/8GB/RTX3050 4GB/15.6"FHD/144Hz/WIN 10/màu đen,ba lô</v>
      </c>
      <c r="F228" s="15" t="s">
        <v>2660</v>
      </c>
      <c r="G228" s="15" t="s">
        <v>11</v>
      </c>
      <c r="H228" s="24">
        <f t="shared" si="1"/>
        <v>0</v>
      </c>
      <c r="I228" s="24">
        <f t="shared" si="2"/>
        <v>0</v>
      </c>
    </row>
    <row r="229" spans="1:9" x14ac:dyDescent="0.2">
      <c r="A229" s="21" t="s">
        <v>253</v>
      </c>
      <c r="B229" s="25" t="s">
        <v>11</v>
      </c>
      <c r="C229" s="22">
        <v>9</v>
      </c>
      <c r="D229" s="22">
        <v>5863632</v>
      </c>
      <c r="E229" s="15" t="str">
        <f t="shared" si="0"/>
        <v>Chuột Gaming không dây Logitech G304 màu đen (910-005284)</v>
      </c>
      <c r="F229" s="15" t="s">
        <v>2661</v>
      </c>
      <c r="G229" s="15" t="s">
        <v>11</v>
      </c>
      <c r="H229" s="24">
        <f t="shared" si="1"/>
        <v>0</v>
      </c>
      <c r="I229" s="24">
        <f t="shared" si="2"/>
        <v>0</v>
      </c>
    </row>
    <row r="230" spans="1:9" x14ac:dyDescent="0.2">
      <c r="A230" s="21" t="s">
        <v>254</v>
      </c>
      <c r="B230" s="25" t="s">
        <v>11</v>
      </c>
      <c r="C230" s="25">
        <v>1</v>
      </c>
      <c r="D230" s="25">
        <v>0</v>
      </c>
      <c r="E230" s="15" t="str">
        <f t="shared" si="0"/>
        <v>Túi vải đay samsung</v>
      </c>
      <c r="F230" s="15" t="s">
        <v>2662</v>
      </c>
      <c r="G230" s="15" t="s">
        <v>141</v>
      </c>
      <c r="H230" s="24">
        <f t="shared" si="1"/>
        <v>0</v>
      </c>
      <c r="I230" s="24">
        <f t="shared" si="2"/>
        <v>0</v>
      </c>
    </row>
    <row r="231" spans="1:9" x14ac:dyDescent="0.2">
      <c r="A231" s="21" t="s">
        <v>255</v>
      </c>
      <c r="B231" s="25" t="s">
        <v>256</v>
      </c>
      <c r="C231" s="22">
        <v>20</v>
      </c>
      <c r="D231" s="22">
        <v>545440</v>
      </c>
      <c r="E231" s="15" t="str">
        <f t="shared" si="0"/>
        <v>Mực nạp đổ XP 17A</v>
      </c>
      <c r="F231" s="15" t="s">
        <v>2663</v>
      </c>
      <c r="G231" s="15" t="s">
        <v>20</v>
      </c>
      <c r="H231" s="24">
        <f t="shared" si="1"/>
        <v>0</v>
      </c>
      <c r="I231" s="24">
        <f t="shared" si="2"/>
        <v>0</v>
      </c>
    </row>
    <row r="232" spans="1:9" x14ac:dyDescent="0.2">
      <c r="A232" s="21" t="s">
        <v>257</v>
      </c>
      <c r="B232" s="25" t="s">
        <v>107</v>
      </c>
      <c r="C232" s="25">
        <v>9</v>
      </c>
      <c r="D232" s="25">
        <v>0</v>
      </c>
      <c r="E232" s="15" t="str">
        <f t="shared" si="0"/>
        <v>Cước dịch vụ Viễn thông-Công nghệ thông tin tháng 07 năm 2023</v>
      </c>
      <c r="F232" s="15" t="s">
        <v>2256</v>
      </c>
      <c r="G232" s="15" t="s">
        <v>11</v>
      </c>
      <c r="H232" s="24">
        <f t="shared" si="1"/>
        <v>10</v>
      </c>
      <c r="I232" s="24">
        <f t="shared" si="2"/>
        <v>6955134</v>
      </c>
    </row>
    <row r="233" spans="1:9" x14ac:dyDescent="0.2">
      <c r="A233" s="21" t="s">
        <v>258</v>
      </c>
      <c r="B233" s="25" t="s">
        <v>11</v>
      </c>
      <c r="C233" s="22">
        <v>5</v>
      </c>
      <c r="D233" s="22">
        <v>181815</v>
      </c>
      <c r="E233" s="15" t="str">
        <f t="shared" si="0"/>
        <v>Lô sấy loại 1200 hiệu NINGBO lòng vàng</v>
      </c>
      <c r="F233" s="15" t="s">
        <v>2134</v>
      </c>
      <c r="G233" s="15" t="s">
        <v>11</v>
      </c>
      <c r="H233" s="24">
        <f t="shared" si="1"/>
        <v>0</v>
      </c>
      <c r="I233" s="24">
        <f t="shared" si="2"/>
        <v>0</v>
      </c>
    </row>
    <row r="234" spans="1:9" x14ac:dyDescent="0.2">
      <c r="A234" s="21" t="s">
        <v>259</v>
      </c>
      <c r="B234" s="25" t="s">
        <v>11</v>
      </c>
      <c r="C234" s="22">
        <v>5</v>
      </c>
      <c r="D234" s="22">
        <v>272725</v>
      </c>
      <c r="E234" s="15" t="str">
        <f t="shared" si="0"/>
        <v>Lô sấy 1200, hiệu Chunghsin</v>
      </c>
      <c r="F234" s="15" t="s">
        <v>2664</v>
      </c>
      <c r="G234" s="15" t="s">
        <v>650</v>
      </c>
      <c r="H234" s="24">
        <f t="shared" si="1"/>
        <v>1</v>
      </c>
      <c r="I234" s="24">
        <f t="shared" si="2"/>
        <v>2627273</v>
      </c>
    </row>
    <row r="235" spans="1:9" x14ac:dyDescent="0.2">
      <c r="A235" s="21" t="s">
        <v>260</v>
      </c>
      <c r="B235" s="25" t="s">
        <v>11</v>
      </c>
      <c r="C235" s="22">
        <v>5</v>
      </c>
      <c r="D235" s="22">
        <v>113635</v>
      </c>
      <c r="E235" s="15" t="str">
        <f t="shared" si="0"/>
        <v>Thanh từ MR 05/2035/2055</v>
      </c>
      <c r="F235" s="15" t="s">
        <v>2665</v>
      </c>
      <c r="G235" s="15" t="s">
        <v>141</v>
      </c>
      <c r="H235" s="24">
        <f t="shared" si="1"/>
        <v>0</v>
      </c>
      <c r="I235" s="24">
        <f t="shared" si="2"/>
        <v>0</v>
      </c>
    </row>
    <row r="236" spans="1:9" x14ac:dyDescent="0.2">
      <c r="A236" s="21" t="s">
        <v>261</v>
      </c>
      <c r="B236" s="25" t="s">
        <v>11</v>
      </c>
      <c r="C236" s="22">
        <v>25</v>
      </c>
      <c r="D236" s="22">
        <v>454525</v>
      </c>
      <c r="E236" s="15" t="str">
        <f t="shared" si="0"/>
        <v>Thanh từ (linh kiện của hộp mực (cartridge) dùng cho máy in laser), loại MR 35A/36A/78A/85A</v>
      </c>
      <c r="F236" s="15" t="s">
        <v>2666</v>
      </c>
      <c r="G236" s="15" t="s">
        <v>11</v>
      </c>
      <c r="H236" s="24">
        <f t="shared" si="1"/>
        <v>0</v>
      </c>
      <c r="I236" s="24">
        <f t="shared" si="2"/>
        <v>0</v>
      </c>
    </row>
    <row r="237" spans="1:9" x14ac:dyDescent="0.2">
      <c r="A237" s="21" t="s">
        <v>262</v>
      </c>
      <c r="B237" s="25" t="s">
        <v>11</v>
      </c>
      <c r="C237" s="22">
        <v>10</v>
      </c>
      <c r="D237" s="22">
        <v>318180</v>
      </c>
      <c r="E237" s="15" t="str">
        <f t="shared" si="0"/>
        <v>Trống (Linh kiện cho máy in vi tính), nhãn hiệu Gantech, loại CF226A, màu Green</v>
      </c>
      <c r="F237" s="15" t="s">
        <v>2667</v>
      </c>
      <c r="G237" s="15" t="s">
        <v>105</v>
      </c>
      <c r="H237" s="24">
        <f t="shared" si="1"/>
        <v>0</v>
      </c>
      <c r="I237" s="24">
        <f t="shared" si="2"/>
        <v>0</v>
      </c>
    </row>
    <row r="238" spans="1:9" x14ac:dyDescent="0.2">
      <c r="A238" s="21" t="s">
        <v>263</v>
      </c>
      <c r="B238" s="25" t="s">
        <v>141</v>
      </c>
      <c r="C238" s="22">
        <v>4</v>
      </c>
      <c r="D238" s="22">
        <v>909090</v>
      </c>
      <c r="E238" s="15" t="str">
        <f t="shared" si="0"/>
        <v>Hộp mực (cartridge) đã có mực in dùng cho máy in laser, loại LHCF226A (HP 402/402DN), hiệu XPPRO</v>
      </c>
      <c r="F238" s="15" t="s">
        <v>2668</v>
      </c>
      <c r="G238" s="15" t="s">
        <v>105</v>
      </c>
      <c r="H238" s="24">
        <f t="shared" si="1"/>
        <v>0</v>
      </c>
      <c r="I238" s="24">
        <f t="shared" si="2"/>
        <v>0</v>
      </c>
    </row>
    <row r="239" spans="1:9" x14ac:dyDescent="0.2">
      <c r="A239" s="21" t="s">
        <v>264</v>
      </c>
      <c r="B239" s="25" t="s">
        <v>11</v>
      </c>
      <c r="C239" s="22">
        <v>4</v>
      </c>
      <c r="D239" s="22">
        <v>2440738</v>
      </c>
      <c r="E239" s="15" t="str">
        <f t="shared" si="0"/>
        <v>Màn chiếu ba chân 70x70, hiệu ECO SCREEN</v>
      </c>
      <c r="F239" s="15" t="s">
        <v>2669</v>
      </c>
      <c r="G239" s="15" t="s">
        <v>25</v>
      </c>
      <c r="H239" s="24">
        <f t="shared" si="1"/>
        <v>0</v>
      </c>
      <c r="I239" s="24">
        <f t="shared" si="2"/>
        <v>0</v>
      </c>
    </row>
    <row r="240" spans="1:9" x14ac:dyDescent="0.2">
      <c r="A240" s="21" t="s">
        <v>265</v>
      </c>
      <c r="B240" s="25" t="s">
        <v>25</v>
      </c>
      <c r="C240" s="22">
        <v>1</v>
      </c>
      <c r="D240" s="22">
        <v>1136363</v>
      </c>
      <c r="E240" s="15" t="str">
        <f t="shared" si="0"/>
        <v>Máy in nhiệt 8350 màu đen + USB+ LAN, hiệu Ecoprint</v>
      </c>
      <c r="F240" s="15" t="s">
        <v>2670</v>
      </c>
      <c r="G240" s="15" t="s">
        <v>34</v>
      </c>
      <c r="H240" s="24">
        <f t="shared" si="1"/>
        <v>0</v>
      </c>
      <c r="I240" s="24">
        <f t="shared" si="2"/>
        <v>0</v>
      </c>
    </row>
    <row r="241" spans="1:9" x14ac:dyDescent="0.2">
      <c r="A241" s="21" t="s">
        <v>266</v>
      </c>
      <c r="B241" s="25" t="s">
        <v>141</v>
      </c>
      <c r="C241" s="22">
        <v>2</v>
      </c>
      <c r="D241" s="22">
        <v>236362</v>
      </c>
      <c r="E241" s="15" t="str">
        <f t="shared" si="0"/>
        <v>Hộp mực (cartridge) đã có mực in dùng cho máy laser, loại LH435A/436A/285A/278A (HP P1002/1003/1004/1005/1006/1009), hiệu Maetone</v>
      </c>
      <c r="F241" s="15" t="s">
        <v>2671</v>
      </c>
      <c r="G241" s="15" t="s">
        <v>20</v>
      </c>
      <c r="H241" s="24">
        <f t="shared" si="1"/>
        <v>0</v>
      </c>
      <c r="I241" s="24">
        <f t="shared" si="2"/>
        <v>0</v>
      </c>
    </row>
    <row r="242" spans="1:9" x14ac:dyDescent="0.2">
      <c r="A242" s="21" t="s">
        <v>267</v>
      </c>
      <c r="B242" s="25" t="s">
        <v>11</v>
      </c>
      <c r="C242" s="25">
        <v>0</v>
      </c>
      <c r="D242" s="25">
        <v>0</v>
      </c>
      <c r="E242" s="15" t="str">
        <f t="shared" si="0"/>
        <v>Ba lô Lenovo (BALOLNV) ( hàng khuyến mãi không thu tiến)</v>
      </c>
      <c r="F242" s="15" t="s">
        <v>2045</v>
      </c>
      <c r="G242" s="15" t="s">
        <v>105</v>
      </c>
      <c r="H242" s="24">
        <f t="shared" si="1"/>
        <v>10</v>
      </c>
      <c r="I242" s="24">
        <f t="shared" si="2"/>
        <v>4437496</v>
      </c>
    </row>
    <row r="243" spans="1:9" x14ac:dyDescent="0.2">
      <c r="A243" s="21" t="s">
        <v>268</v>
      </c>
      <c r="B243" s="25" t="s">
        <v>20</v>
      </c>
      <c r="C243" s="22">
        <v>1</v>
      </c>
      <c r="D243" s="22">
        <v>668182</v>
      </c>
      <c r="E243" s="15" t="str">
        <f t="shared" si="0"/>
        <v>Đầu ghi hình KTS 4 kênh  (DH - XVR 1B04 - I), phụ kiện</v>
      </c>
      <c r="F243" s="15" t="s">
        <v>666</v>
      </c>
      <c r="G243" s="15" t="s">
        <v>105</v>
      </c>
      <c r="H243" s="24">
        <f t="shared" si="1"/>
        <v>5</v>
      </c>
      <c r="I243" s="24">
        <f t="shared" si="2"/>
        <v>3759999</v>
      </c>
    </row>
    <row r="244" spans="1:9" x14ac:dyDescent="0.2">
      <c r="A244" s="21" t="s">
        <v>269</v>
      </c>
      <c r="B244" s="25" t="s">
        <v>11</v>
      </c>
      <c r="C244" s="22">
        <v>1</v>
      </c>
      <c r="D244" s="22">
        <v>694444</v>
      </c>
      <c r="E244" s="15" t="str">
        <f t="shared" si="0"/>
        <v>Màn chiếu treo tường kéo tay kích thước 84x84 (213x213 cm) hiệu ECO SCREEN</v>
      </c>
      <c r="F244" s="15" t="s">
        <v>826</v>
      </c>
      <c r="G244" s="15" t="s">
        <v>825</v>
      </c>
      <c r="H244" s="24">
        <f t="shared" si="1"/>
        <v>20</v>
      </c>
      <c r="I244" s="24">
        <f t="shared" si="2"/>
        <v>583340</v>
      </c>
    </row>
    <row r="245" spans="1:9" x14ac:dyDescent="0.2">
      <c r="A245" s="21" t="s">
        <v>270</v>
      </c>
      <c r="B245" s="25" t="s">
        <v>11</v>
      </c>
      <c r="C245" s="22">
        <v>2</v>
      </c>
      <c r="D245" s="22">
        <v>418180</v>
      </c>
      <c r="E245" s="15" t="str">
        <f t="shared" si="0"/>
        <v>Hộp mực ( Cartridge) đã có mực in dùng cho máy in laser, loại LHCF230A (HP laserJet M203/MFP 227/Ultra M206/230), hiệu XP PRO</v>
      </c>
      <c r="F245" s="15" t="s">
        <v>906</v>
      </c>
      <c r="G245" s="15" t="s">
        <v>11</v>
      </c>
      <c r="H245" s="24">
        <f t="shared" si="1"/>
        <v>2</v>
      </c>
      <c r="I245" s="24">
        <f t="shared" si="2"/>
        <v>379628</v>
      </c>
    </row>
    <row r="246" spans="1:9" x14ac:dyDescent="0.2">
      <c r="A246" s="21" t="s">
        <v>271</v>
      </c>
      <c r="B246" s="25" t="s">
        <v>25</v>
      </c>
      <c r="C246" s="22">
        <v>2</v>
      </c>
      <c r="D246" s="22">
        <v>1245686</v>
      </c>
      <c r="E246" s="15" t="str">
        <f t="shared" si="0"/>
        <v>Đầu ghi hình DS-7204HGHI-K1</v>
      </c>
      <c r="F246" s="15" t="s">
        <v>907</v>
      </c>
      <c r="G246" s="15" t="s">
        <v>11</v>
      </c>
      <c r="H246" s="24">
        <f t="shared" si="1"/>
        <v>3</v>
      </c>
      <c r="I246" s="24">
        <f t="shared" si="2"/>
        <v>722223</v>
      </c>
    </row>
    <row r="247" spans="1:9" x14ac:dyDescent="0.2">
      <c r="A247" s="21" t="s">
        <v>272</v>
      </c>
      <c r="B247" s="25" t="s">
        <v>273</v>
      </c>
      <c r="C247" s="22">
        <v>1</v>
      </c>
      <c r="D247" s="22">
        <v>3769090</v>
      </c>
      <c r="E247" s="15" t="str">
        <f t="shared" si="0"/>
        <v>Thức ăn, thức uống</v>
      </c>
      <c r="F247" s="15" t="s">
        <v>2672</v>
      </c>
      <c r="G247" s="15" t="s">
        <v>11</v>
      </c>
      <c r="H247" s="24">
        <f t="shared" si="1"/>
        <v>0</v>
      </c>
      <c r="I247" s="24">
        <f t="shared" si="2"/>
        <v>0</v>
      </c>
    </row>
    <row r="248" spans="1:9" x14ac:dyDescent="0.2">
      <c r="A248" s="21" t="s">
        <v>274</v>
      </c>
      <c r="B248" s="25" t="s">
        <v>107</v>
      </c>
      <c r="C248" s="25">
        <v>9</v>
      </c>
      <c r="D248" s="25">
        <v>0</v>
      </c>
      <c r="E248" s="15" t="str">
        <f t="shared" si="0"/>
        <v>Cước dịch vụ Viễn thông-Công nghệ thông tin tháng 08 năm 2023</v>
      </c>
      <c r="F248" s="15" t="s">
        <v>3591</v>
      </c>
      <c r="G248" s="15" t="s">
        <v>2757</v>
      </c>
      <c r="H248" s="24">
        <f t="shared" si="1"/>
        <v>0</v>
      </c>
      <c r="I248" s="24">
        <f t="shared" si="2"/>
        <v>0</v>
      </c>
    </row>
    <row r="249" spans="1:9" x14ac:dyDescent="0.2">
      <c r="A249" s="21" t="s">
        <v>275</v>
      </c>
      <c r="B249" s="25" t="s">
        <v>34</v>
      </c>
      <c r="C249" s="22">
        <v>1</v>
      </c>
      <c r="D249" s="22">
        <v>14230909</v>
      </c>
      <c r="E249" s="15" t="str">
        <f t="shared" si="0"/>
        <v>MÁY TÍNH ĐỂ BÀN (PC) LENOVO ThinkCentre neo 50s Gen 3 i7-12700(12*2.1)/8GD4/512GSSD/WL/BT/KB/M/NoOS/ĐEN(11T0005BVA)</v>
      </c>
      <c r="F249" s="15" t="s">
        <v>2673</v>
      </c>
      <c r="G249" s="15" t="s">
        <v>400</v>
      </c>
      <c r="H249" s="24">
        <f t="shared" si="1"/>
        <v>0</v>
      </c>
      <c r="I249" s="24">
        <f t="shared" si="2"/>
        <v>0</v>
      </c>
    </row>
    <row r="250" spans="1:9" x14ac:dyDescent="0.2">
      <c r="A250" s="21" t="s">
        <v>276</v>
      </c>
      <c r="B250" s="25" t="s">
        <v>34</v>
      </c>
      <c r="C250" s="25">
        <v>12</v>
      </c>
      <c r="D250" s="25">
        <v>0</v>
      </c>
      <c r="E250" s="15" t="str">
        <f t="shared" si="0"/>
        <v>BALO LENOVO(BALOLNV)  (Hàng đi kèm)</v>
      </c>
      <c r="F250" s="15" t="s">
        <v>2674</v>
      </c>
      <c r="G250" s="15" t="s">
        <v>105</v>
      </c>
      <c r="H250" s="24">
        <f t="shared" si="1"/>
        <v>0</v>
      </c>
      <c r="I250" s="24">
        <f t="shared" si="2"/>
        <v>0</v>
      </c>
    </row>
    <row r="251" spans="1:9" x14ac:dyDescent="0.2">
      <c r="A251" s="21" t="s">
        <v>277</v>
      </c>
      <c r="B251" s="25" t="s">
        <v>11</v>
      </c>
      <c r="C251" s="25">
        <v>3</v>
      </c>
      <c r="D251" s="25">
        <v>0</v>
      </c>
      <c r="E251" s="15" t="str">
        <f t="shared" si="0"/>
        <v>Bàn phím AOC Gaming GK500(GK500D81A)</v>
      </c>
      <c r="F251" s="15" t="s">
        <v>2675</v>
      </c>
      <c r="G251" s="15" t="s">
        <v>105</v>
      </c>
      <c r="H251" s="24">
        <f t="shared" si="1"/>
        <v>0</v>
      </c>
      <c r="I251" s="24">
        <f t="shared" si="2"/>
        <v>0</v>
      </c>
    </row>
    <row r="252" spans="1:9" x14ac:dyDescent="0.2">
      <c r="A252" s="21" t="s">
        <v>278</v>
      </c>
      <c r="B252" s="25" t="s">
        <v>141</v>
      </c>
      <c r="C252" s="22">
        <v>2</v>
      </c>
      <c r="D252" s="22">
        <v>1036362</v>
      </c>
      <c r="E252" s="15" t="str">
        <f t="shared" si="0"/>
        <v>Hộp mực (Catridge) đã có mực in dùng cho máy in laser loại 192A,nhãn hiệu Xppro</v>
      </c>
      <c r="F252" s="15" t="s">
        <v>2022</v>
      </c>
      <c r="G252" s="15" t="s">
        <v>11</v>
      </c>
      <c r="H252" s="24">
        <f t="shared" si="1"/>
        <v>0</v>
      </c>
      <c r="I252" s="24">
        <f t="shared" si="2"/>
        <v>0</v>
      </c>
    </row>
    <row r="253" spans="1:9" x14ac:dyDescent="0.2">
      <c r="A253" s="21" t="s">
        <v>279</v>
      </c>
      <c r="B253" s="25" t="s">
        <v>280</v>
      </c>
      <c r="C253" s="22">
        <v>2</v>
      </c>
      <c r="D253" s="22">
        <v>45454</v>
      </c>
      <c r="E253" s="15" t="str">
        <f t="shared" si="0"/>
        <v>Mực nước dùng cho máy in loại dye ink  L110/L310 màu đen, 70ml</v>
      </c>
      <c r="F253" s="15" t="s">
        <v>917</v>
      </c>
      <c r="G253" s="15" t="s">
        <v>25</v>
      </c>
      <c r="H253" s="24">
        <f t="shared" si="1"/>
        <v>5</v>
      </c>
      <c r="I253" s="24">
        <f t="shared" si="2"/>
        <v>690910</v>
      </c>
    </row>
    <row r="254" spans="1:9" x14ac:dyDescent="0.2">
      <c r="A254" s="21" t="s">
        <v>281</v>
      </c>
      <c r="B254" s="25" t="s">
        <v>280</v>
      </c>
      <c r="C254" s="22">
        <v>2</v>
      </c>
      <c r="D254" s="22">
        <v>45454</v>
      </c>
      <c r="E254" s="15" t="str">
        <f t="shared" si="0"/>
        <v>Mực nước dùng cho máy in loại dye ink  L110/L310 màu lục lam, 70ml</v>
      </c>
      <c r="F254" s="15" t="s">
        <v>755</v>
      </c>
      <c r="G254" s="15" t="s">
        <v>25</v>
      </c>
      <c r="H254" s="24">
        <f t="shared" si="1"/>
        <v>10</v>
      </c>
      <c r="I254" s="24">
        <f t="shared" si="2"/>
        <v>2081820</v>
      </c>
    </row>
    <row r="255" spans="1:9" x14ac:dyDescent="0.2">
      <c r="A255" s="21" t="s">
        <v>282</v>
      </c>
      <c r="B255" s="25" t="s">
        <v>280</v>
      </c>
      <c r="C255" s="22">
        <v>2</v>
      </c>
      <c r="D255" s="22">
        <v>45454</v>
      </c>
      <c r="E255" s="15" t="str">
        <f t="shared" si="0"/>
        <v>Mực nước dùng cho máy in loại dye ink  L110/L310 màu lục lam sáng, 70ml</v>
      </c>
      <c r="F255" s="15" t="s">
        <v>1825</v>
      </c>
      <c r="G255" s="15" t="s">
        <v>25</v>
      </c>
      <c r="H255" s="24">
        <f t="shared" si="1"/>
        <v>25</v>
      </c>
      <c r="I255" s="24">
        <f t="shared" si="2"/>
        <v>24357241</v>
      </c>
    </row>
    <row r="256" spans="1:9" x14ac:dyDescent="0.2">
      <c r="A256" s="21" t="s">
        <v>283</v>
      </c>
      <c r="B256" s="25" t="s">
        <v>280</v>
      </c>
      <c r="C256" s="22">
        <v>2</v>
      </c>
      <c r="D256" s="22">
        <v>45454</v>
      </c>
      <c r="E256" s="15" t="str">
        <f t="shared" si="0"/>
        <v>Mực nước dùng cho máy in loại dye ink  L110/L310 màu đỏ sáng, 70ml</v>
      </c>
      <c r="F256" s="15" t="s">
        <v>1475</v>
      </c>
      <c r="G256" s="15" t="s">
        <v>11</v>
      </c>
      <c r="H256" s="24">
        <f t="shared" si="1"/>
        <v>42</v>
      </c>
      <c r="I256" s="24">
        <f t="shared" si="2"/>
        <v>13211948</v>
      </c>
    </row>
    <row r="257" spans="1:9" x14ac:dyDescent="0.2">
      <c r="A257" s="21" t="s">
        <v>284</v>
      </c>
      <c r="B257" s="25" t="s">
        <v>280</v>
      </c>
      <c r="C257" s="22">
        <v>4</v>
      </c>
      <c r="D257" s="22">
        <v>90908</v>
      </c>
      <c r="E257" s="15" t="str">
        <f t="shared" si="0"/>
        <v>Mực nước dùng cho máy in loại dye ink  L110/L310 màu đỏ tươi, 70ml</v>
      </c>
      <c r="F257" s="15" t="s">
        <v>1537</v>
      </c>
      <c r="G257" s="15" t="s">
        <v>141</v>
      </c>
      <c r="H257" s="24">
        <f t="shared" si="1"/>
        <v>49</v>
      </c>
      <c r="I257" s="24">
        <f t="shared" si="2"/>
        <v>4009082</v>
      </c>
    </row>
    <row r="258" spans="1:9" x14ac:dyDescent="0.2">
      <c r="A258" s="21" t="s">
        <v>285</v>
      </c>
      <c r="B258" s="25" t="s">
        <v>280</v>
      </c>
      <c r="C258" s="22">
        <v>3</v>
      </c>
      <c r="D258" s="22">
        <v>68181</v>
      </c>
      <c r="E258" s="15" t="str">
        <f t="shared" ref="E258:E512" si="3">VLOOKUP(A258,F:I,1,0)</f>
        <v>Mực nước dùng cho máy in loại dye ink  L110/L310 màu vàng, 70ml</v>
      </c>
      <c r="F258" s="15" t="s">
        <v>2676</v>
      </c>
      <c r="G258" s="15" t="s">
        <v>141</v>
      </c>
      <c r="H258" s="24">
        <f t="shared" si="1"/>
        <v>0</v>
      </c>
      <c r="I258" s="24">
        <f t="shared" si="2"/>
        <v>0</v>
      </c>
    </row>
    <row r="259" spans="1:9" x14ac:dyDescent="0.2">
      <c r="A259" s="21" t="s">
        <v>286</v>
      </c>
      <c r="B259" s="25" t="s">
        <v>256</v>
      </c>
      <c r="C259" s="22">
        <v>3</v>
      </c>
      <c r="D259" s="22">
        <v>95454</v>
      </c>
      <c r="E259" s="15" t="str">
        <f t="shared" si="3"/>
        <v>Mực nước dùng cho máy in Epson loại Dyeink 003,màu đen 70ml,nhãn hiệu Inxmo</v>
      </c>
      <c r="F259" s="15" t="s">
        <v>3592</v>
      </c>
      <c r="G259" s="15" t="s">
        <v>141</v>
      </c>
      <c r="H259" s="24">
        <f t="shared" ref="H259:H513" si="4">IFERROR(VLOOKUP(F259,A:D,3,0),0)</f>
        <v>0</v>
      </c>
      <c r="I259" s="24">
        <f t="shared" ref="I259:I513" si="5">IFERROR(VLOOKUP(F259,A:D,4,0),0)</f>
        <v>0</v>
      </c>
    </row>
    <row r="260" spans="1:9" x14ac:dyDescent="0.2">
      <c r="A260" s="21" t="s">
        <v>287</v>
      </c>
      <c r="B260" s="25" t="s">
        <v>256</v>
      </c>
      <c r="C260" s="22">
        <v>3</v>
      </c>
      <c r="D260" s="22">
        <v>95454</v>
      </c>
      <c r="E260" s="15" t="str">
        <f t="shared" si="3"/>
        <v>Mực nước dùng cho máy in Epson loại Dyeink 003,màu lục lam 70ml,nhãn hiệu Inxmo</v>
      </c>
      <c r="F260" s="15" t="s">
        <v>2678</v>
      </c>
      <c r="G260" s="15" t="s">
        <v>141</v>
      </c>
      <c r="H260" s="24">
        <f t="shared" si="4"/>
        <v>0</v>
      </c>
      <c r="I260" s="24">
        <f t="shared" si="5"/>
        <v>0</v>
      </c>
    </row>
    <row r="261" spans="1:9" x14ac:dyDescent="0.2">
      <c r="A261" s="21" t="s">
        <v>288</v>
      </c>
      <c r="B261" s="25" t="s">
        <v>256</v>
      </c>
      <c r="C261" s="22">
        <v>3</v>
      </c>
      <c r="D261" s="22">
        <v>95454</v>
      </c>
      <c r="E261" s="15" t="str">
        <f t="shared" si="3"/>
        <v>Mực nước dùng cho máy in Epson loại Dyeink 003,màu đỏ 70ml,nhãn hiệu Inxmo</v>
      </c>
      <c r="F261" s="15" t="s">
        <v>2679</v>
      </c>
      <c r="G261" s="15" t="s">
        <v>11</v>
      </c>
      <c r="H261" s="24">
        <f t="shared" si="4"/>
        <v>0</v>
      </c>
      <c r="I261" s="24">
        <f t="shared" si="5"/>
        <v>0</v>
      </c>
    </row>
    <row r="262" spans="1:9" x14ac:dyDescent="0.2">
      <c r="A262" s="21" t="s">
        <v>289</v>
      </c>
      <c r="B262" s="25" t="s">
        <v>256</v>
      </c>
      <c r="C262" s="22">
        <v>3</v>
      </c>
      <c r="D262" s="22">
        <v>95454</v>
      </c>
      <c r="E262" s="15" t="str">
        <f t="shared" si="3"/>
        <v>Mực nước dùng cho máy in Epson loại Dyeink 003,màu vàng 70ml,nhãn hiệu Inxmo</v>
      </c>
      <c r="F262" s="15" t="s">
        <v>2680</v>
      </c>
      <c r="G262" s="15" t="s">
        <v>105</v>
      </c>
      <c r="H262" s="24">
        <f t="shared" si="4"/>
        <v>0</v>
      </c>
      <c r="I262" s="24">
        <f t="shared" si="5"/>
        <v>0</v>
      </c>
    </row>
    <row r="263" spans="1:9" x14ac:dyDescent="0.2">
      <c r="A263" s="21" t="s">
        <v>290</v>
      </c>
      <c r="B263" s="25" t="s">
        <v>11</v>
      </c>
      <c r="C263" s="22">
        <v>6</v>
      </c>
      <c r="D263" s="22">
        <v>97763634</v>
      </c>
      <c r="E263" s="15" t="str">
        <f t="shared" si="3"/>
        <v>Máy tính xách tay MSI Cyborg 15 A12UC-621VN/i5-12450H/512GB SSD/DDR5 8GB/RTX 3050,GDDR6 4GB/15.6" FHD 144Hz/Win11/Màu đen/Ba lô</v>
      </c>
      <c r="F263" s="15" t="s">
        <v>565</v>
      </c>
      <c r="G263" s="15" t="s">
        <v>11</v>
      </c>
      <c r="H263" s="24">
        <f t="shared" si="4"/>
        <v>5</v>
      </c>
      <c r="I263" s="24">
        <f t="shared" si="5"/>
        <v>6363635</v>
      </c>
    </row>
    <row r="264" spans="1:9" x14ac:dyDescent="0.2">
      <c r="A264" s="21" t="s">
        <v>291</v>
      </c>
      <c r="B264" s="25" t="s">
        <v>11</v>
      </c>
      <c r="C264" s="25">
        <v>1</v>
      </c>
      <c r="D264" s="25">
        <v>0</v>
      </c>
      <c r="E264" s="15" t="str">
        <f t="shared" si="3"/>
        <v>Balô MSI 17'</v>
      </c>
      <c r="F264" s="15" t="s">
        <v>789</v>
      </c>
      <c r="G264" s="15" t="s">
        <v>11</v>
      </c>
      <c r="H264" s="24">
        <f t="shared" si="4"/>
        <v>4</v>
      </c>
      <c r="I264" s="24">
        <f t="shared" si="5"/>
        <v>4909088</v>
      </c>
    </row>
    <row r="265" spans="1:9" x14ac:dyDescent="0.2">
      <c r="A265" s="21" t="s">
        <v>292</v>
      </c>
      <c r="B265" s="25" t="s">
        <v>25</v>
      </c>
      <c r="C265" s="22">
        <v>2</v>
      </c>
      <c r="D265" s="22">
        <v>17300000</v>
      </c>
      <c r="E265" s="15" t="str">
        <f t="shared" si="3"/>
        <v>Màn hình máy tính Dell 27 Monitor - U2722D powercord/ 36mths Pre</v>
      </c>
      <c r="F265" s="15" t="s">
        <v>2681</v>
      </c>
      <c r="G265" s="15" t="s">
        <v>11</v>
      </c>
      <c r="H265" s="24">
        <f t="shared" si="4"/>
        <v>0</v>
      </c>
      <c r="I265" s="24">
        <f t="shared" si="5"/>
        <v>0</v>
      </c>
    </row>
    <row r="266" spans="1:9" x14ac:dyDescent="0.2">
      <c r="A266" s="21" t="s">
        <v>293</v>
      </c>
      <c r="B266" s="25" t="s">
        <v>11</v>
      </c>
      <c r="C266" s="22">
        <v>1</v>
      </c>
      <c r="D266" s="22">
        <v>2318182</v>
      </c>
      <c r="E266" s="15" t="str">
        <f t="shared" si="3"/>
        <v>Ổ cứng SSD Samsung 990 PRO 1TB M.2 NVMe (MZ-V9P1T0BW)</v>
      </c>
      <c r="F266" s="15" t="s">
        <v>2682</v>
      </c>
      <c r="G266" s="15" t="s">
        <v>11</v>
      </c>
      <c r="H266" s="24">
        <f t="shared" si="4"/>
        <v>0</v>
      </c>
      <c r="I266" s="24">
        <f t="shared" si="5"/>
        <v>0</v>
      </c>
    </row>
    <row r="267" spans="1:9" x14ac:dyDescent="0.2">
      <c r="A267" s="21" t="s">
        <v>294</v>
      </c>
      <c r="B267" s="25" t="s">
        <v>171</v>
      </c>
      <c r="C267" s="22">
        <v>3</v>
      </c>
      <c r="D267" s="22">
        <v>12136362</v>
      </c>
      <c r="E267" s="15" t="str">
        <f t="shared" si="3"/>
        <v>Ổ cứng GN WD My Passport 2.5'' 5TB USB 3.2 - WDBPKJ0050BBK-WESN, màu đen</v>
      </c>
      <c r="F267" s="15" t="s">
        <v>2683</v>
      </c>
      <c r="G267" s="15" t="s">
        <v>20</v>
      </c>
      <c r="H267" s="24">
        <f t="shared" si="4"/>
        <v>0</v>
      </c>
      <c r="I267" s="24">
        <f t="shared" si="5"/>
        <v>0</v>
      </c>
    </row>
    <row r="268" spans="1:9" x14ac:dyDescent="0.2">
      <c r="A268" s="21" t="s">
        <v>295</v>
      </c>
      <c r="B268" s="25" t="s">
        <v>171</v>
      </c>
      <c r="C268" s="25">
        <v>3</v>
      </c>
      <c r="D268" s="25">
        <v>0</v>
      </c>
      <c r="E268" s="15" t="str">
        <f t="shared" si="3"/>
        <v>Hộp bảo vệ ổ cứng WD (túi đựng ổ cứng WD) - Hàng khuyến mại không thu tiền</v>
      </c>
      <c r="F268" s="15" t="s">
        <v>2304</v>
      </c>
      <c r="G268" s="15" t="s">
        <v>11</v>
      </c>
      <c r="H268" s="24">
        <f t="shared" si="4"/>
        <v>5</v>
      </c>
      <c r="I268" s="24">
        <f t="shared" si="5"/>
        <v>8045455</v>
      </c>
    </row>
    <row r="269" spans="1:9" x14ac:dyDescent="0.2">
      <c r="A269" s="21" t="s">
        <v>296</v>
      </c>
      <c r="B269" s="25" t="s">
        <v>11</v>
      </c>
      <c r="C269" s="22">
        <v>8</v>
      </c>
      <c r="D269" s="22">
        <v>4436360</v>
      </c>
      <c r="E269" s="15" t="str">
        <f t="shared" si="3"/>
        <v>Thiết bị truyền hình ảnh Webcam Logitech HD Brio 100, màu than chì (960-001587)</v>
      </c>
      <c r="F269" s="15" t="s">
        <v>2684</v>
      </c>
      <c r="G269" s="15" t="s">
        <v>141</v>
      </c>
      <c r="H269" s="24">
        <f t="shared" si="4"/>
        <v>0</v>
      </c>
      <c r="I269" s="24">
        <f t="shared" si="5"/>
        <v>0</v>
      </c>
    </row>
    <row r="270" spans="1:9" x14ac:dyDescent="0.2">
      <c r="A270" s="21" t="s">
        <v>297</v>
      </c>
      <c r="B270" s="25" t="s">
        <v>11</v>
      </c>
      <c r="C270" s="22">
        <v>1</v>
      </c>
      <c r="D270" s="22">
        <v>554545</v>
      </c>
      <c r="E270" s="15" t="str">
        <f t="shared" si="3"/>
        <v>Thiết bị truyền hình ảnh Webcam Logitech HD Brio 100, màu trắng (960-001618)</v>
      </c>
      <c r="F270" s="15" t="s">
        <v>1488</v>
      </c>
      <c r="G270" s="15" t="s">
        <v>141</v>
      </c>
      <c r="H270" s="24">
        <f t="shared" si="4"/>
        <v>6</v>
      </c>
      <c r="I270" s="24">
        <f t="shared" si="5"/>
        <v>981816</v>
      </c>
    </row>
    <row r="271" spans="1:9" x14ac:dyDescent="0.2">
      <c r="A271" s="21" t="s">
        <v>298</v>
      </c>
      <c r="B271" s="25" t="s">
        <v>11</v>
      </c>
      <c r="C271" s="22">
        <v>1</v>
      </c>
      <c r="D271" s="22">
        <v>554545</v>
      </c>
      <c r="E271" s="15" t="str">
        <f t="shared" si="3"/>
        <v>Thiết bị truyền hình ảnh Webcam Logitech HD Brio 100, màu hồng (960-001624)</v>
      </c>
      <c r="F271" s="15" t="s">
        <v>2685</v>
      </c>
      <c r="G271" s="15" t="s">
        <v>11</v>
      </c>
      <c r="H271" s="24">
        <f t="shared" si="4"/>
        <v>0</v>
      </c>
      <c r="I271" s="24">
        <f t="shared" si="5"/>
        <v>0</v>
      </c>
    </row>
    <row r="272" spans="1:9" x14ac:dyDescent="0.2">
      <c r="A272" s="21" t="s">
        <v>299</v>
      </c>
      <c r="B272" s="25" t="s">
        <v>11</v>
      </c>
      <c r="C272" s="22">
        <v>6</v>
      </c>
      <c r="D272" s="22">
        <v>3599998</v>
      </c>
      <c r="E272" s="15" t="str">
        <f t="shared" si="3"/>
        <v>Bàn phím Logitech không dây Bluetooth K380s, màu than chì (920-011753)</v>
      </c>
      <c r="F272" s="15" t="s">
        <v>2686</v>
      </c>
      <c r="G272" s="15" t="s">
        <v>11</v>
      </c>
      <c r="H272" s="24">
        <f t="shared" si="4"/>
        <v>0</v>
      </c>
      <c r="I272" s="24">
        <f t="shared" si="5"/>
        <v>0</v>
      </c>
    </row>
    <row r="273" spans="1:9" x14ac:dyDescent="0.2">
      <c r="A273" s="21" t="s">
        <v>300</v>
      </c>
      <c r="B273" s="25" t="s">
        <v>141</v>
      </c>
      <c r="C273" s="22">
        <v>4</v>
      </c>
      <c r="D273" s="22">
        <v>800000</v>
      </c>
      <c r="E273" s="15" t="str">
        <f t="shared" si="3"/>
        <v>Hộp mực (Catridge) đã có mực in dùng cho máy in laser loại CE505A,nhãn hiệu Xppro</v>
      </c>
      <c r="F273" s="15" t="s">
        <v>2687</v>
      </c>
      <c r="G273" s="15" t="s">
        <v>20</v>
      </c>
      <c r="H273" s="24">
        <f t="shared" si="4"/>
        <v>0</v>
      </c>
      <c r="I273" s="24">
        <f t="shared" si="5"/>
        <v>0</v>
      </c>
    </row>
    <row r="274" spans="1:9" x14ac:dyDescent="0.2">
      <c r="A274" s="21" t="s">
        <v>301</v>
      </c>
      <c r="B274" s="25" t="s">
        <v>141</v>
      </c>
      <c r="C274" s="22">
        <v>2</v>
      </c>
      <c r="D274" s="22">
        <v>400000</v>
      </c>
      <c r="E274" s="15" t="str">
        <f t="shared" si="3"/>
        <v>Hộp mực (Catridge) đã có mực in dùng cho máy in laser loại Q5949A,nhãn hiệu Xppro</v>
      </c>
      <c r="F274" s="15" t="s">
        <v>814</v>
      </c>
      <c r="G274" s="15" t="s">
        <v>25</v>
      </c>
      <c r="H274" s="24">
        <f t="shared" si="4"/>
        <v>10</v>
      </c>
      <c r="I274" s="24">
        <f t="shared" si="5"/>
        <v>3172720</v>
      </c>
    </row>
    <row r="275" spans="1:9" x14ac:dyDescent="0.2">
      <c r="A275" s="21" t="s">
        <v>302</v>
      </c>
      <c r="B275" s="25" t="s">
        <v>11</v>
      </c>
      <c r="C275" s="22">
        <v>10</v>
      </c>
      <c r="D275" s="22">
        <v>5573630</v>
      </c>
      <c r="E275" s="15" t="str">
        <f t="shared" si="3"/>
        <v>Nguồn Jetek model 600 ELITE V5</v>
      </c>
      <c r="F275" s="15" t="s">
        <v>2688</v>
      </c>
      <c r="G275" s="15" t="s">
        <v>25</v>
      </c>
      <c r="H275" s="24">
        <f t="shared" si="4"/>
        <v>0</v>
      </c>
      <c r="I275" s="24">
        <f t="shared" si="5"/>
        <v>0</v>
      </c>
    </row>
    <row r="276" spans="1:9" x14ac:dyDescent="0.2">
      <c r="A276" s="21" t="s">
        <v>303</v>
      </c>
      <c r="B276" s="25" t="s">
        <v>11</v>
      </c>
      <c r="C276" s="22">
        <v>10</v>
      </c>
      <c r="D276" s="22">
        <v>4028180</v>
      </c>
      <c r="E276" s="15" t="str">
        <f t="shared" si="3"/>
        <v>Nguồn Jetek model MAXWATT 500</v>
      </c>
      <c r="F276" s="15" t="s">
        <v>63</v>
      </c>
      <c r="G276" s="15" t="s">
        <v>25</v>
      </c>
      <c r="H276" s="24">
        <f t="shared" si="4"/>
        <v>7</v>
      </c>
      <c r="I276" s="24">
        <f t="shared" si="5"/>
        <v>13304242</v>
      </c>
    </row>
    <row r="277" spans="1:9" x14ac:dyDescent="0.2">
      <c r="A277" s="21" t="s">
        <v>304</v>
      </c>
      <c r="B277" s="25" t="s">
        <v>11</v>
      </c>
      <c r="C277" s="22">
        <v>10</v>
      </c>
      <c r="D277" s="22">
        <v>6847270</v>
      </c>
      <c r="E277" s="15" t="str">
        <f t="shared" si="3"/>
        <v>Nguồn Jetek model MAXWATT 750</v>
      </c>
      <c r="F277" s="15" t="s">
        <v>2689</v>
      </c>
      <c r="G277" s="15" t="s">
        <v>11</v>
      </c>
      <c r="H277" s="24">
        <f t="shared" si="4"/>
        <v>0</v>
      </c>
      <c r="I277" s="24">
        <f t="shared" si="5"/>
        <v>0</v>
      </c>
    </row>
    <row r="278" spans="1:9" x14ac:dyDescent="0.2">
      <c r="A278" s="21" t="s">
        <v>305</v>
      </c>
      <c r="B278" s="25" t="s">
        <v>11</v>
      </c>
      <c r="C278" s="22">
        <v>110</v>
      </c>
      <c r="D278" s="22">
        <v>24090820</v>
      </c>
      <c r="E278" s="15" t="str">
        <f t="shared" si="3"/>
        <v>Vỏ thùng máy tính Jetek Game V12A</v>
      </c>
      <c r="F278" s="15" t="s">
        <v>2690</v>
      </c>
      <c r="G278" s="15" t="s">
        <v>11</v>
      </c>
      <c r="H278" s="24">
        <f t="shared" si="4"/>
        <v>0</v>
      </c>
      <c r="I278" s="24">
        <f t="shared" si="5"/>
        <v>0</v>
      </c>
    </row>
    <row r="279" spans="1:9" x14ac:dyDescent="0.2">
      <c r="A279" s="21" t="s">
        <v>306</v>
      </c>
      <c r="B279" s="25" t="s">
        <v>107</v>
      </c>
      <c r="C279" s="25">
        <v>9</v>
      </c>
      <c r="D279" s="25">
        <v>0</v>
      </c>
      <c r="E279" s="15" t="str">
        <f t="shared" si="3"/>
        <v>Cước dịch vụ Viễn thông-Công nghệ thông tin tháng 09 năm 2023</v>
      </c>
      <c r="F279" s="15" t="s">
        <v>582</v>
      </c>
      <c r="G279" s="15" t="s">
        <v>11</v>
      </c>
      <c r="H279" s="24">
        <f t="shared" si="4"/>
        <v>1</v>
      </c>
      <c r="I279" s="24">
        <f t="shared" si="5"/>
        <v>4500000</v>
      </c>
    </row>
    <row r="280" spans="1:9" x14ac:dyDescent="0.2">
      <c r="A280" s="21" t="s">
        <v>307</v>
      </c>
      <c r="B280" s="25" t="s">
        <v>11</v>
      </c>
      <c r="C280" s="22">
        <v>2</v>
      </c>
      <c r="D280" s="22">
        <v>11090908</v>
      </c>
      <c r="E280" s="15" t="str">
        <f t="shared" si="3"/>
        <v>ổ cứng lắp trong Western Digital Ultrastar 10TB 3.5" Sata 256MB 7200RPM (WUS721010ALE6L4-0B42266)</v>
      </c>
      <c r="F280" s="15" t="s">
        <v>2691</v>
      </c>
      <c r="G280" s="15" t="s">
        <v>11</v>
      </c>
      <c r="H280" s="24">
        <f t="shared" si="4"/>
        <v>0</v>
      </c>
      <c r="I280" s="24">
        <f t="shared" si="5"/>
        <v>0</v>
      </c>
    </row>
    <row r="281" spans="1:9" x14ac:dyDescent="0.2">
      <c r="A281" s="21" t="s">
        <v>308</v>
      </c>
      <c r="B281" s="25" t="s">
        <v>11</v>
      </c>
      <c r="C281" s="25">
        <v>3</v>
      </c>
      <c r="D281" s="25">
        <v>0</v>
      </c>
      <c r="E281" s="15" t="str">
        <f t="shared" si="3"/>
        <v>Chuột máy tính có dây MSI Gaming M99 Pro Box</v>
      </c>
      <c r="F281" s="15" t="s">
        <v>2692</v>
      </c>
      <c r="G281" s="15" t="s">
        <v>11</v>
      </c>
      <c r="H281" s="24">
        <f t="shared" si="4"/>
        <v>0</v>
      </c>
      <c r="I281" s="24">
        <f t="shared" si="5"/>
        <v>0</v>
      </c>
    </row>
    <row r="282" spans="1:9" x14ac:dyDescent="0.2">
      <c r="A282" s="21" t="s">
        <v>309</v>
      </c>
      <c r="B282" s="25" t="s">
        <v>11</v>
      </c>
      <c r="C282" s="25">
        <v>2</v>
      </c>
      <c r="D282" s="25">
        <v>0</v>
      </c>
      <c r="E282" s="15" t="str">
        <f t="shared" si="3"/>
        <v>Ba lô Trooper Backpack</v>
      </c>
      <c r="F282" s="15" t="s">
        <v>1637</v>
      </c>
      <c r="G282" s="15" t="s">
        <v>11</v>
      </c>
      <c r="H282" s="24">
        <f t="shared" si="4"/>
        <v>5</v>
      </c>
      <c r="I282" s="24">
        <f t="shared" si="5"/>
        <v>6325756</v>
      </c>
    </row>
    <row r="283" spans="1:9" x14ac:dyDescent="0.2">
      <c r="A283" s="21" t="s">
        <v>310</v>
      </c>
      <c r="B283" s="25" t="s">
        <v>11</v>
      </c>
      <c r="C283" s="22">
        <v>16</v>
      </c>
      <c r="D283" s="22">
        <v>21076352</v>
      </c>
      <c r="E283" s="15" t="str">
        <f t="shared" si="3"/>
        <v>Thiết bị thu phát vô tuyến 2.4 GHz/5GHz, TP-Link , EAP245</v>
      </c>
      <c r="F283" s="15" t="s">
        <v>2693</v>
      </c>
      <c r="G283" s="15" t="s">
        <v>20</v>
      </c>
      <c r="H283" s="24">
        <f t="shared" si="4"/>
        <v>0</v>
      </c>
      <c r="I283" s="24">
        <f t="shared" si="5"/>
        <v>0</v>
      </c>
    </row>
    <row r="284" spans="1:9" x14ac:dyDescent="0.2">
      <c r="A284" s="21" t="s">
        <v>311</v>
      </c>
      <c r="B284" s="25" t="s">
        <v>11</v>
      </c>
      <c r="C284" s="22">
        <v>2</v>
      </c>
      <c r="D284" s="22">
        <v>945454</v>
      </c>
      <c r="E284" s="15" t="str">
        <f t="shared" si="3"/>
        <v>Thiết bị chuyển mạch Tp-Link, TL-SG1005LP</v>
      </c>
      <c r="F284" s="15" t="s">
        <v>2694</v>
      </c>
      <c r="G284" s="15" t="s">
        <v>11</v>
      </c>
      <c r="H284" s="24">
        <f t="shared" si="4"/>
        <v>0</v>
      </c>
      <c r="I284" s="24">
        <f t="shared" si="5"/>
        <v>0</v>
      </c>
    </row>
    <row r="285" spans="1:9" x14ac:dyDescent="0.2">
      <c r="A285" s="21" t="s">
        <v>312</v>
      </c>
      <c r="B285" s="25" t="s">
        <v>11</v>
      </c>
      <c r="C285" s="22">
        <v>2</v>
      </c>
      <c r="D285" s="22">
        <v>127272</v>
      </c>
      <c r="E285" s="15" t="str">
        <f t="shared" si="3"/>
        <v>Trống (Linh kiện cho máy in vi tính) neo loại DR1110/1000</v>
      </c>
      <c r="F285" s="15" t="s">
        <v>2695</v>
      </c>
      <c r="G285" s="15" t="s">
        <v>11</v>
      </c>
      <c r="H285" s="24">
        <f t="shared" si="4"/>
        <v>0</v>
      </c>
      <c r="I285" s="24">
        <f t="shared" si="5"/>
        <v>0</v>
      </c>
    </row>
    <row r="286" spans="1:9" x14ac:dyDescent="0.2">
      <c r="A286" s="21" t="s">
        <v>313</v>
      </c>
      <c r="B286" s="25" t="s">
        <v>11</v>
      </c>
      <c r="C286" s="22">
        <v>2</v>
      </c>
      <c r="D286" s="22">
        <v>618182</v>
      </c>
      <c r="E286" s="15" t="str">
        <f t="shared" si="3"/>
        <v>Thiết bị thu phát vô tuyến TP-Link, 2.4GHz/5GHz,RE200</v>
      </c>
      <c r="F286" s="15" t="s">
        <v>297</v>
      </c>
      <c r="G286" s="15" t="s">
        <v>11</v>
      </c>
      <c r="H286" s="24">
        <f t="shared" si="4"/>
        <v>1</v>
      </c>
      <c r="I286" s="24">
        <f t="shared" si="5"/>
        <v>554545</v>
      </c>
    </row>
    <row r="287" spans="1:9" x14ac:dyDescent="0.2">
      <c r="A287" s="21" t="s">
        <v>314</v>
      </c>
      <c r="B287" s="25" t="s">
        <v>103</v>
      </c>
      <c r="C287" s="22">
        <v>6</v>
      </c>
      <c r="D287" s="22">
        <v>1002000</v>
      </c>
      <c r="E287" s="15" t="str">
        <f t="shared" si="3"/>
        <v>Dầu máy</v>
      </c>
      <c r="F287" s="15" t="s">
        <v>2696</v>
      </c>
      <c r="G287" s="15" t="s">
        <v>11</v>
      </c>
      <c r="H287" s="24">
        <f t="shared" si="4"/>
        <v>0</v>
      </c>
      <c r="I287" s="24">
        <f t="shared" si="5"/>
        <v>0</v>
      </c>
    </row>
    <row r="288" spans="1:9" x14ac:dyDescent="0.2">
      <c r="A288" s="21" t="s">
        <v>315</v>
      </c>
      <c r="B288" s="25" t="s">
        <v>11</v>
      </c>
      <c r="C288" s="22">
        <v>1</v>
      </c>
      <c r="D288" s="22">
        <v>13000</v>
      </c>
      <c r="E288" s="15" t="str">
        <f t="shared" si="3"/>
        <v>Gioăng lỗ xả dầu</v>
      </c>
      <c r="F288" s="15" t="s">
        <v>2697</v>
      </c>
      <c r="G288" s="15" t="s">
        <v>11</v>
      </c>
      <c r="H288" s="24">
        <f t="shared" si="4"/>
        <v>0</v>
      </c>
      <c r="I288" s="24">
        <f t="shared" si="5"/>
        <v>0</v>
      </c>
    </row>
    <row r="289" spans="1:9" x14ac:dyDescent="0.2">
      <c r="A289" s="21" t="s">
        <v>316</v>
      </c>
      <c r="B289" s="25" t="s">
        <v>317</v>
      </c>
      <c r="C289" s="22">
        <v>2</v>
      </c>
      <c r="D289" s="22">
        <v>1480000</v>
      </c>
      <c r="E289" s="15" t="str">
        <f t="shared" si="3"/>
        <v>Công sửa chữa</v>
      </c>
      <c r="F289" s="15" t="s">
        <v>2698</v>
      </c>
      <c r="G289" s="15" t="s">
        <v>11</v>
      </c>
      <c r="H289" s="24">
        <f t="shared" si="4"/>
        <v>0</v>
      </c>
      <c r="I289" s="24">
        <f t="shared" si="5"/>
        <v>0</v>
      </c>
    </row>
    <row r="290" spans="1:9" x14ac:dyDescent="0.2">
      <c r="A290" s="21" t="s">
        <v>318</v>
      </c>
      <c r="B290" s="25" t="s">
        <v>280</v>
      </c>
      <c r="C290" s="22">
        <v>8</v>
      </c>
      <c r="D290" s="22">
        <v>218176</v>
      </c>
      <c r="E290" s="15" t="str">
        <f t="shared" si="3"/>
        <v>Mực nước dùng cho máy in Canon,loại G series Dyeink,màu đen 70ml</v>
      </c>
      <c r="F290" s="15" t="s">
        <v>2699</v>
      </c>
      <c r="G290" s="15" t="s">
        <v>11</v>
      </c>
      <c r="H290" s="24">
        <f t="shared" si="4"/>
        <v>0</v>
      </c>
      <c r="I290" s="24">
        <f t="shared" si="5"/>
        <v>0</v>
      </c>
    </row>
    <row r="291" spans="1:9" x14ac:dyDescent="0.2">
      <c r="A291" s="21" t="s">
        <v>319</v>
      </c>
      <c r="B291" s="25" t="s">
        <v>141</v>
      </c>
      <c r="C291" s="22">
        <v>1</v>
      </c>
      <c r="D291" s="22">
        <v>454545</v>
      </c>
      <c r="E291" s="15" t="str">
        <f t="shared" si="3"/>
        <v>Hộp mực (Cartridge) đã có mực in dùng cho máy in Laser loại LHW1106A ( HP 135/137/107)</v>
      </c>
      <c r="F291" s="15" t="s">
        <v>2700</v>
      </c>
      <c r="G291" s="15" t="s">
        <v>11</v>
      </c>
      <c r="H291" s="24">
        <f t="shared" si="4"/>
        <v>0</v>
      </c>
      <c r="I291" s="24">
        <f t="shared" si="5"/>
        <v>0</v>
      </c>
    </row>
    <row r="292" spans="1:9" x14ac:dyDescent="0.2">
      <c r="A292" s="21" t="s">
        <v>320</v>
      </c>
      <c r="B292" s="25" t="s">
        <v>280</v>
      </c>
      <c r="C292" s="22">
        <v>3</v>
      </c>
      <c r="D292" s="22">
        <v>81816</v>
      </c>
      <c r="E292" s="15" t="str">
        <f t="shared" si="3"/>
        <v>Mực nước dùng cho máy in Canon,loại G series Dyeink,màu lục lam 70ml</v>
      </c>
      <c r="F292" s="15" t="s">
        <v>2701</v>
      </c>
      <c r="G292" s="15" t="s">
        <v>11</v>
      </c>
      <c r="H292" s="24">
        <f t="shared" si="4"/>
        <v>0</v>
      </c>
      <c r="I292" s="24">
        <f t="shared" si="5"/>
        <v>0</v>
      </c>
    </row>
    <row r="293" spans="1:9" x14ac:dyDescent="0.2">
      <c r="A293" s="21" t="s">
        <v>321</v>
      </c>
      <c r="B293" s="25" t="s">
        <v>280</v>
      </c>
      <c r="C293" s="22">
        <v>3</v>
      </c>
      <c r="D293" s="22">
        <v>81816</v>
      </c>
      <c r="E293" s="15" t="str">
        <f t="shared" si="3"/>
        <v>Mực nước dùng cho máy in Canon,loại G series Dyeink,màu đỏ tươi 70ml</v>
      </c>
      <c r="F293" s="15" t="s">
        <v>839</v>
      </c>
      <c r="G293" s="15" t="s">
        <v>11</v>
      </c>
      <c r="H293" s="24">
        <f t="shared" si="4"/>
        <v>2</v>
      </c>
      <c r="I293" s="24">
        <f t="shared" si="5"/>
        <v>3700000</v>
      </c>
    </row>
    <row r="294" spans="1:9" x14ac:dyDescent="0.2">
      <c r="A294" s="21" t="s">
        <v>322</v>
      </c>
      <c r="B294" s="25" t="s">
        <v>280</v>
      </c>
      <c r="C294" s="22">
        <v>3</v>
      </c>
      <c r="D294" s="22">
        <v>81816</v>
      </c>
      <c r="E294" s="15" t="str">
        <f t="shared" si="3"/>
        <v>Mực nước dùng cho máy in Canon,loại G series Dyeink,màu vàng 70ml</v>
      </c>
      <c r="F294" s="15" t="s">
        <v>2702</v>
      </c>
      <c r="G294" s="15" t="s">
        <v>11</v>
      </c>
      <c r="H294" s="24">
        <f t="shared" si="4"/>
        <v>0</v>
      </c>
      <c r="I294" s="24">
        <f t="shared" si="5"/>
        <v>0</v>
      </c>
    </row>
    <row r="295" spans="1:9" x14ac:dyDescent="0.2">
      <c r="A295" s="21" t="s">
        <v>323</v>
      </c>
      <c r="B295" s="25" t="s">
        <v>20</v>
      </c>
      <c r="C295" s="22">
        <v>1</v>
      </c>
      <c r="D295" s="22">
        <v>350000</v>
      </c>
      <c r="E295" s="15" t="str">
        <f t="shared" si="3"/>
        <v>Thermiste</v>
      </c>
      <c r="F295" s="15" t="s">
        <v>2703</v>
      </c>
      <c r="G295" s="15" t="s">
        <v>11</v>
      </c>
      <c r="H295" s="24">
        <f t="shared" si="4"/>
        <v>0</v>
      </c>
      <c r="I295" s="24">
        <f t="shared" si="5"/>
        <v>0</v>
      </c>
    </row>
    <row r="296" spans="1:9" x14ac:dyDescent="0.2">
      <c r="A296" s="21" t="s">
        <v>324</v>
      </c>
      <c r="B296" s="25" t="s">
        <v>11</v>
      </c>
      <c r="C296" s="22">
        <v>1</v>
      </c>
      <c r="D296" s="22">
        <v>100000</v>
      </c>
      <c r="E296" s="15" t="str">
        <f t="shared" si="3"/>
        <v>Công sửa</v>
      </c>
      <c r="F296" s="15" t="s">
        <v>3415</v>
      </c>
      <c r="G296" s="15" t="s">
        <v>25</v>
      </c>
      <c r="H296" s="24">
        <f t="shared" si="4"/>
        <v>0</v>
      </c>
      <c r="I296" s="24">
        <f t="shared" si="5"/>
        <v>0</v>
      </c>
    </row>
    <row r="297" spans="1:9" x14ac:dyDescent="0.2">
      <c r="A297" s="21" t="s">
        <v>325</v>
      </c>
      <c r="B297" s="25" t="s">
        <v>11</v>
      </c>
      <c r="C297" s="22">
        <v>3</v>
      </c>
      <c r="D297" s="22">
        <v>545454</v>
      </c>
      <c r="E297" s="15" t="str">
        <f t="shared" si="3"/>
        <v>Chuột không dây Logitech M185, màu xanh (910-002502)</v>
      </c>
      <c r="F297" s="15" t="s">
        <v>3499</v>
      </c>
      <c r="G297" s="15" t="s">
        <v>11</v>
      </c>
      <c r="H297" s="24">
        <f t="shared" si="4"/>
        <v>0</v>
      </c>
      <c r="I297" s="24">
        <f t="shared" si="5"/>
        <v>0</v>
      </c>
    </row>
    <row r="298" spans="1:9" x14ac:dyDescent="0.2">
      <c r="A298" s="21" t="s">
        <v>326</v>
      </c>
      <c r="B298" s="25" t="s">
        <v>107</v>
      </c>
      <c r="C298" s="25">
        <v>9</v>
      </c>
      <c r="D298" s="25">
        <v>0</v>
      </c>
      <c r="E298" s="15" t="str">
        <f t="shared" si="3"/>
        <v>Cước dịch vụ Viễn thông-Công nghệ thông tin tháng 10 năm 2023</v>
      </c>
      <c r="F298" s="15" t="s">
        <v>2705</v>
      </c>
      <c r="G298" s="15" t="s">
        <v>11</v>
      </c>
      <c r="H298" s="24">
        <f t="shared" si="4"/>
        <v>0</v>
      </c>
      <c r="I298" s="24">
        <f t="shared" si="5"/>
        <v>0</v>
      </c>
    </row>
    <row r="299" spans="1:9" x14ac:dyDescent="0.2">
      <c r="A299" s="21" t="s">
        <v>327</v>
      </c>
      <c r="B299" s="25" t="s">
        <v>25</v>
      </c>
      <c r="C299" s="22">
        <v>7</v>
      </c>
      <c r="D299" s="22">
        <v>23446362</v>
      </c>
      <c r="E299" s="15" t="str">
        <f t="shared" si="3"/>
        <v>Card đồ hoạ ASUS TUF-GTX1650-O4GD6-P-V2-GAMING_90YV0GX2-M0NA00</v>
      </c>
      <c r="F299" s="15" t="s">
        <v>2706</v>
      </c>
      <c r="G299" s="15" t="s">
        <v>105</v>
      </c>
      <c r="H299" s="24">
        <f t="shared" si="4"/>
        <v>0</v>
      </c>
      <c r="I299" s="24">
        <f t="shared" si="5"/>
        <v>0</v>
      </c>
    </row>
    <row r="300" spans="1:9" x14ac:dyDescent="0.2">
      <c r="A300" s="21" t="s">
        <v>328</v>
      </c>
      <c r="B300" s="25" t="s">
        <v>103</v>
      </c>
      <c r="C300" s="22">
        <v>3</v>
      </c>
      <c r="D300" s="22">
        <v>828000</v>
      </c>
      <c r="E300" s="15" t="str">
        <f t="shared" si="3"/>
        <v>Dầu hộp số</v>
      </c>
      <c r="F300" s="15" t="s">
        <v>2707</v>
      </c>
      <c r="G300" s="15" t="s">
        <v>105</v>
      </c>
      <c r="H300" s="24">
        <f t="shared" si="4"/>
        <v>0</v>
      </c>
      <c r="I300" s="24">
        <f t="shared" si="5"/>
        <v>0</v>
      </c>
    </row>
    <row r="301" spans="1:9" x14ac:dyDescent="0.2">
      <c r="A301" s="21" t="s">
        <v>329</v>
      </c>
      <c r="B301" s="25" t="s">
        <v>11</v>
      </c>
      <c r="C301" s="22">
        <v>1</v>
      </c>
      <c r="D301" s="22">
        <v>90000</v>
      </c>
      <c r="E301" s="15" t="str">
        <f t="shared" si="3"/>
        <v>Keo dán roan Gasket</v>
      </c>
      <c r="F301" s="15" t="s">
        <v>3500</v>
      </c>
      <c r="G301" s="15" t="s">
        <v>105</v>
      </c>
      <c r="H301" s="24">
        <f t="shared" si="4"/>
        <v>0</v>
      </c>
      <c r="I301" s="24">
        <f t="shared" si="5"/>
        <v>0</v>
      </c>
    </row>
    <row r="302" spans="1:9" x14ac:dyDescent="0.2">
      <c r="A302" s="21" t="s">
        <v>330</v>
      </c>
      <c r="B302" s="25" t="s">
        <v>317</v>
      </c>
      <c r="C302" s="22">
        <v>1</v>
      </c>
      <c r="D302" s="22">
        <v>200000</v>
      </c>
      <c r="E302" s="15" t="str">
        <f t="shared" si="3"/>
        <v>Xăng vệ sinh</v>
      </c>
      <c r="F302" s="15" t="s">
        <v>2709</v>
      </c>
      <c r="G302" s="15" t="s">
        <v>11</v>
      </c>
      <c r="H302" s="24">
        <f t="shared" si="4"/>
        <v>0</v>
      </c>
      <c r="I302" s="24">
        <f t="shared" si="5"/>
        <v>0</v>
      </c>
    </row>
    <row r="303" spans="1:9" x14ac:dyDescent="0.2">
      <c r="A303" s="21" t="s">
        <v>331</v>
      </c>
      <c r="B303" s="25" t="s">
        <v>105</v>
      </c>
      <c r="C303" s="22">
        <v>4</v>
      </c>
      <c r="D303" s="22">
        <v>7292928</v>
      </c>
      <c r="E303" s="15" t="str">
        <f t="shared" si="3"/>
        <v>Ghế xoay Apollo EGC227 Plus Fabric - E-Dra</v>
      </c>
      <c r="F303" s="15" t="s">
        <v>148</v>
      </c>
      <c r="G303" s="15" t="s">
        <v>11</v>
      </c>
      <c r="H303" s="24">
        <f t="shared" si="4"/>
        <v>35</v>
      </c>
      <c r="I303" s="24">
        <f t="shared" si="5"/>
        <v>11613630</v>
      </c>
    </row>
    <row r="304" spans="1:9" x14ac:dyDescent="0.2">
      <c r="A304" s="21" t="s">
        <v>332</v>
      </c>
      <c r="B304" s="25" t="s">
        <v>105</v>
      </c>
      <c r="C304" s="22">
        <v>4</v>
      </c>
      <c r="D304" s="22">
        <v>2032724</v>
      </c>
      <c r="E304" s="15" t="str">
        <f t="shared" si="3"/>
        <v>Bàn phím EK312 Black E-DRA</v>
      </c>
      <c r="F304" s="15" t="s">
        <v>2710</v>
      </c>
      <c r="G304" s="15" t="s">
        <v>11</v>
      </c>
      <c r="H304" s="24">
        <f t="shared" si="4"/>
        <v>0</v>
      </c>
      <c r="I304" s="24">
        <f t="shared" si="5"/>
        <v>0</v>
      </c>
    </row>
    <row r="305" spans="1:9" x14ac:dyDescent="0.2">
      <c r="A305" s="21" t="s">
        <v>333</v>
      </c>
      <c r="B305" s="25" t="s">
        <v>105</v>
      </c>
      <c r="C305" s="22">
        <v>3</v>
      </c>
      <c r="D305" s="22">
        <v>3750000</v>
      </c>
      <c r="E305" s="15" t="str">
        <f t="shared" si="3"/>
        <v>Ghế xoay Yummy EGC232 - E-Dra</v>
      </c>
      <c r="F305" s="15" t="s">
        <v>3802</v>
      </c>
      <c r="G305" s="15" t="s">
        <v>171</v>
      </c>
      <c r="H305" s="24">
        <f t="shared" si="4"/>
        <v>0</v>
      </c>
      <c r="I305" s="24">
        <f t="shared" si="5"/>
        <v>0</v>
      </c>
    </row>
    <row r="306" spans="1:9" x14ac:dyDescent="0.2">
      <c r="A306" s="21" t="s">
        <v>334</v>
      </c>
      <c r="B306" s="25" t="s">
        <v>141</v>
      </c>
      <c r="C306" s="22">
        <v>2</v>
      </c>
      <c r="D306" s="22">
        <v>454546</v>
      </c>
      <c r="E306" s="15" t="str">
        <f t="shared" si="3"/>
        <v>Hộp mực ( Cartridge) đã có mực in dùng cho máy in laser, loại LHCF276A (HP M404/M428), hiệu XP PRO</v>
      </c>
      <c r="F306" s="15" t="s">
        <v>2712</v>
      </c>
      <c r="G306" s="15" t="s">
        <v>11</v>
      </c>
      <c r="H306" s="24">
        <f t="shared" si="4"/>
        <v>0</v>
      </c>
      <c r="I306" s="24">
        <f t="shared" si="5"/>
        <v>0</v>
      </c>
    </row>
    <row r="307" spans="1:9" x14ac:dyDescent="0.2">
      <c r="A307" s="21" t="s">
        <v>335</v>
      </c>
      <c r="B307" s="25" t="s">
        <v>11</v>
      </c>
      <c r="C307" s="22">
        <v>20</v>
      </c>
      <c r="D307" s="22">
        <v>272720</v>
      </c>
      <c r="E307" s="15" t="str">
        <f t="shared" si="3"/>
        <v>Thanh từ (linh kiện của hộp mực (Cartridge) dùng cho máy in laser, loại MR12A/1010</v>
      </c>
      <c r="F307" s="15" t="s">
        <v>1942</v>
      </c>
      <c r="G307" s="15" t="s">
        <v>11</v>
      </c>
      <c r="H307" s="24">
        <f t="shared" si="4"/>
        <v>0</v>
      </c>
      <c r="I307" s="24">
        <f t="shared" si="5"/>
        <v>0</v>
      </c>
    </row>
    <row r="308" spans="1:9" x14ac:dyDescent="0.2">
      <c r="A308" s="21" t="s">
        <v>336</v>
      </c>
      <c r="B308" s="25" t="s">
        <v>11</v>
      </c>
      <c r="C308" s="22">
        <v>5</v>
      </c>
      <c r="D308" s="22">
        <v>136360</v>
      </c>
      <c r="E308" s="15" t="str">
        <f t="shared" si="3"/>
        <v>Trống (Linh kiện cho máy in vi tính), nhãn hiệu Gantech, loại CF226A, màu OEM</v>
      </c>
      <c r="F308" s="15" t="s">
        <v>2713</v>
      </c>
      <c r="G308" s="15" t="s">
        <v>11</v>
      </c>
      <c r="H308" s="24">
        <f t="shared" si="4"/>
        <v>0</v>
      </c>
      <c r="I308" s="24">
        <f t="shared" si="5"/>
        <v>0</v>
      </c>
    </row>
    <row r="309" spans="1:9" x14ac:dyDescent="0.2">
      <c r="A309" s="21" t="s">
        <v>337</v>
      </c>
      <c r="B309" s="25" t="s">
        <v>11</v>
      </c>
      <c r="C309" s="22">
        <v>5</v>
      </c>
      <c r="D309" s="22">
        <v>272725</v>
      </c>
      <c r="E309" s="15" t="str">
        <f t="shared" si="3"/>
        <v>Trống ( linh kiện cho máy in vi tính), nhãn hiệu Gantech, loại 17A/CF216, màu OEM</v>
      </c>
      <c r="F309" s="15" t="s">
        <v>2714</v>
      </c>
      <c r="G309" s="15" t="s">
        <v>11</v>
      </c>
      <c r="H309" s="24">
        <f t="shared" si="4"/>
        <v>0</v>
      </c>
      <c r="I309" s="24">
        <f t="shared" si="5"/>
        <v>0</v>
      </c>
    </row>
    <row r="310" spans="1:9" x14ac:dyDescent="0.2">
      <c r="A310" s="21" t="s">
        <v>338</v>
      </c>
      <c r="B310" s="25" t="s">
        <v>25</v>
      </c>
      <c r="C310" s="22">
        <v>2</v>
      </c>
      <c r="D310" s="22">
        <v>30000000</v>
      </c>
      <c r="E310" s="15" t="str">
        <f t="shared" si="3"/>
        <v>Máy tính xách tay Lenovo ThinkPad E14 Gen 5, i5-1335U, 8GB, 512GB SSD, Intel Iris Xe Graphics, 14" WUXGA IPS, 3C 47Wh, ax+BT, FP, No OS, Đen (Black), 2Y WTY_21JK006QVA</v>
      </c>
      <c r="F310" s="15" t="s">
        <v>2715</v>
      </c>
      <c r="G310" s="15" t="s">
        <v>11</v>
      </c>
      <c r="H310" s="24">
        <f t="shared" si="4"/>
        <v>0</v>
      </c>
      <c r="I310" s="24">
        <f t="shared" si="5"/>
        <v>0</v>
      </c>
    </row>
    <row r="311" spans="1:9" x14ac:dyDescent="0.2">
      <c r="A311" s="21" t="s">
        <v>339</v>
      </c>
      <c r="B311" s="25" t="s">
        <v>25</v>
      </c>
      <c r="C311" s="25">
        <v>8</v>
      </c>
      <c r="D311" s="25">
        <v>0</v>
      </c>
      <c r="E311" s="15" t="str">
        <f t="shared" si="3"/>
        <v>Hàng KM_Ba lô Lenovo ThinkPad 15.6" Basic Backpack_4X40K09936</v>
      </c>
      <c r="F311" s="15" t="s">
        <v>2006</v>
      </c>
      <c r="G311" s="15" t="s">
        <v>11</v>
      </c>
      <c r="H311" s="24">
        <f t="shared" si="4"/>
        <v>0</v>
      </c>
      <c r="I311" s="24">
        <f t="shared" si="5"/>
        <v>0</v>
      </c>
    </row>
    <row r="312" spans="1:9" x14ac:dyDescent="0.2">
      <c r="A312" s="21" t="s">
        <v>340</v>
      </c>
      <c r="B312" s="25" t="s">
        <v>34</v>
      </c>
      <c r="C312" s="22">
        <v>3</v>
      </c>
      <c r="D312" s="22">
        <v>36838181</v>
      </c>
      <c r="E312" s="15" t="str">
        <f t="shared" si="3"/>
        <v>MÁY TÍNH XÁCH TAY (NB) HP Pavilion 15-eg3098TU i3-1315U/8GD4/256GSSD/15.6FHD/WLax/BT5/3C41WHr/ALUp/W11SL/VÀNG(8C5L9PA)</v>
      </c>
      <c r="F312" s="15" t="s">
        <v>2716</v>
      </c>
      <c r="G312" s="15" t="s">
        <v>11</v>
      </c>
      <c r="H312" s="24">
        <f t="shared" si="4"/>
        <v>0</v>
      </c>
      <c r="I312" s="24">
        <f t="shared" si="5"/>
        <v>0</v>
      </c>
    </row>
    <row r="313" spans="1:9" x14ac:dyDescent="0.2">
      <c r="A313" s="21" t="s">
        <v>341</v>
      </c>
      <c r="B313" s="25" t="s">
        <v>11</v>
      </c>
      <c r="C313" s="22">
        <v>1</v>
      </c>
      <c r="D313" s="22">
        <v>595455</v>
      </c>
      <c r="E313" s="15" t="str">
        <f t="shared" si="3"/>
        <v>Bàn phím Logitech không dây Bluetooth K380s, màu trắng (920-011754)</v>
      </c>
      <c r="F313" s="15" t="s">
        <v>2717</v>
      </c>
      <c r="G313" s="15" t="s">
        <v>25</v>
      </c>
      <c r="H313" s="24">
        <f t="shared" si="4"/>
        <v>0</v>
      </c>
      <c r="I313" s="24">
        <f t="shared" si="5"/>
        <v>0</v>
      </c>
    </row>
    <row r="314" spans="1:9" x14ac:dyDescent="0.2">
      <c r="A314" s="21" t="s">
        <v>342</v>
      </c>
      <c r="B314" s="25" t="s">
        <v>11</v>
      </c>
      <c r="C314" s="22">
        <v>10</v>
      </c>
      <c r="D314" s="22">
        <v>2572720</v>
      </c>
      <c r="E314" s="15" t="str">
        <f t="shared" si="3"/>
        <v>Chuột không dây Logitech M331 màu đen (910-004914)</v>
      </c>
      <c r="F314" s="15" t="s">
        <v>2718</v>
      </c>
      <c r="G314" s="15" t="s">
        <v>11</v>
      </c>
      <c r="H314" s="24">
        <f t="shared" si="4"/>
        <v>0</v>
      </c>
      <c r="I314" s="24">
        <f t="shared" si="5"/>
        <v>0</v>
      </c>
    </row>
    <row r="315" spans="1:9" x14ac:dyDescent="0.2">
      <c r="A315" s="21" t="s">
        <v>343</v>
      </c>
      <c r="B315" s="25" t="s">
        <v>11</v>
      </c>
      <c r="C315" s="22">
        <v>5</v>
      </c>
      <c r="D315" s="22">
        <v>1286360</v>
      </c>
      <c r="E315" s="15" t="str">
        <f t="shared" si="3"/>
        <v>Chuột không dây Logitech M331 màu xanh (910-004915)</v>
      </c>
      <c r="F315" s="15" t="s">
        <v>2719</v>
      </c>
      <c r="G315" s="15" t="s">
        <v>141</v>
      </c>
      <c r="H315" s="24">
        <f t="shared" si="4"/>
        <v>0</v>
      </c>
      <c r="I315" s="24">
        <f t="shared" si="5"/>
        <v>0</v>
      </c>
    </row>
    <row r="316" spans="1:9" x14ac:dyDescent="0.2">
      <c r="A316" s="21" t="s">
        <v>344</v>
      </c>
      <c r="B316" s="25" t="s">
        <v>11</v>
      </c>
      <c r="C316" s="22">
        <v>5</v>
      </c>
      <c r="D316" s="22">
        <v>1286360</v>
      </c>
      <c r="E316" s="15" t="str">
        <f t="shared" si="3"/>
        <v>Chuột không dây Logitech M331 màu đỏ (910-004916)</v>
      </c>
      <c r="F316" s="15" t="s">
        <v>2720</v>
      </c>
      <c r="G316" s="15" t="s">
        <v>11</v>
      </c>
      <c r="H316" s="24">
        <f t="shared" si="4"/>
        <v>0</v>
      </c>
      <c r="I316" s="24">
        <f t="shared" si="5"/>
        <v>0</v>
      </c>
    </row>
    <row r="317" spans="1:9" x14ac:dyDescent="0.2">
      <c r="A317" s="21" t="s">
        <v>345</v>
      </c>
      <c r="B317" s="25" t="s">
        <v>11</v>
      </c>
      <c r="C317" s="22">
        <v>2</v>
      </c>
      <c r="D317" s="22">
        <v>1283332</v>
      </c>
      <c r="E317" s="15" t="str">
        <f t="shared" si="3"/>
        <v>Màn chiếu treo 84</v>
      </c>
      <c r="F317" s="15" t="s">
        <v>2721</v>
      </c>
      <c r="G317" s="15" t="s">
        <v>20</v>
      </c>
      <c r="H317" s="24">
        <f t="shared" si="4"/>
        <v>0</v>
      </c>
      <c r="I317" s="24">
        <f t="shared" si="5"/>
        <v>0</v>
      </c>
    </row>
    <row r="318" spans="1:9" x14ac:dyDescent="0.2">
      <c r="A318" s="21" t="s">
        <v>346</v>
      </c>
      <c r="B318" s="25" t="s">
        <v>11</v>
      </c>
      <c r="C318" s="22">
        <v>2</v>
      </c>
      <c r="D318" s="22">
        <v>1860000</v>
      </c>
      <c r="E318" s="15" t="str">
        <f t="shared" si="3"/>
        <v>Xy lanh tổng côn</v>
      </c>
      <c r="F318" s="15" t="s">
        <v>762</v>
      </c>
      <c r="G318" s="15" t="s">
        <v>11</v>
      </c>
      <c r="H318" s="24">
        <f t="shared" si="4"/>
        <v>9</v>
      </c>
      <c r="I318" s="24">
        <f t="shared" si="5"/>
        <v>1204545</v>
      </c>
    </row>
    <row r="319" spans="1:9" x14ac:dyDescent="0.2">
      <c r="A319" s="21" t="s">
        <v>347</v>
      </c>
      <c r="B319" s="25" t="s">
        <v>11</v>
      </c>
      <c r="C319" s="22">
        <v>1</v>
      </c>
      <c r="D319" s="22">
        <v>185000</v>
      </c>
      <c r="E319" s="15" t="str">
        <f t="shared" si="3"/>
        <v>Nắp két nước</v>
      </c>
      <c r="F319" s="15" t="s">
        <v>2722</v>
      </c>
      <c r="G319" s="15" t="s">
        <v>11</v>
      </c>
      <c r="H319" s="24">
        <f t="shared" si="4"/>
        <v>0</v>
      </c>
      <c r="I319" s="24">
        <f t="shared" si="5"/>
        <v>0</v>
      </c>
    </row>
    <row r="320" spans="1:9" x14ac:dyDescent="0.2">
      <c r="A320" s="21" t="s">
        <v>348</v>
      </c>
      <c r="B320" s="25" t="s">
        <v>280</v>
      </c>
      <c r="C320" s="22">
        <v>1</v>
      </c>
      <c r="D320" s="22">
        <v>290000</v>
      </c>
      <c r="E320" s="15" t="str">
        <f t="shared" si="3"/>
        <v>Dầu phanh DOT3 (1L/1 Chai)</v>
      </c>
      <c r="F320" s="15" t="s">
        <v>2723</v>
      </c>
      <c r="G320" s="15" t="s">
        <v>11</v>
      </c>
      <c r="H320" s="24">
        <f t="shared" si="4"/>
        <v>0</v>
      </c>
      <c r="I320" s="24">
        <f t="shared" si="5"/>
        <v>0</v>
      </c>
    </row>
    <row r="321" spans="1:9" x14ac:dyDescent="0.2">
      <c r="A321" s="21" t="s">
        <v>349</v>
      </c>
      <c r="B321" s="25" t="s">
        <v>350</v>
      </c>
      <c r="C321" s="22">
        <v>1</v>
      </c>
      <c r="D321" s="22">
        <v>2500000</v>
      </c>
      <c r="E321" s="15" t="str">
        <f t="shared" si="3"/>
        <v>Bình GS 12V90AH</v>
      </c>
      <c r="F321" s="15" t="s">
        <v>2724</v>
      </c>
      <c r="G321" s="15" t="s">
        <v>280</v>
      </c>
      <c r="H321" s="24">
        <f t="shared" si="4"/>
        <v>0</v>
      </c>
      <c r="I321" s="24">
        <f t="shared" si="5"/>
        <v>0</v>
      </c>
    </row>
    <row r="322" spans="1:9" x14ac:dyDescent="0.2">
      <c r="A322" s="21" t="s">
        <v>351</v>
      </c>
      <c r="B322" s="25" t="s">
        <v>11</v>
      </c>
      <c r="C322" s="22">
        <v>1</v>
      </c>
      <c r="D322" s="22">
        <v>586000</v>
      </c>
      <c r="E322" s="15" t="str">
        <f t="shared" si="3"/>
        <v>Ống dầu sau máy phát</v>
      </c>
      <c r="F322" s="15" t="s">
        <v>285</v>
      </c>
      <c r="G322" s="15" t="s">
        <v>280</v>
      </c>
      <c r="H322" s="24">
        <f t="shared" si="4"/>
        <v>3</v>
      </c>
      <c r="I322" s="24">
        <f t="shared" si="5"/>
        <v>68181</v>
      </c>
    </row>
    <row r="323" spans="1:9" x14ac:dyDescent="0.2">
      <c r="A323" s="21" t="s">
        <v>352</v>
      </c>
      <c r="B323" s="25" t="s">
        <v>11</v>
      </c>
      <c r="C323" s="22">
        <v>1</v>
      </c>
      <c r="D323" s="22">
        <v>525000</v>
      </c>
      <c r="E323" s="15" t="str">
        <f t="shared" si="3"/>
        <v>Lọc nhiên liệu tinh</v>
      </c>
      <c r="F323" s="15" t="s">
        <v>145</v>
      </c>
      <c r="G323" s="15" t="s">
        <v>11</v>
      </c>
      <c r="H323" s="24">
        <f t="shared" si="4"/>
        <v>4</v>
      </c>
      <c r="I323" s="24">
        <f t="shared" si="5"/>
        <v>4581818</v>
      </c>
    </row>
    <row r="324" spans="1:9" x14ac:dyDescent="0.2">
      <c r="A324" s="21" t="s">
        <v>353</v>
      </c>
      <c r="B324" s="25" t="s">
        <v>317</v>
      </c>
      <c r="C324" s="22">
        <v>1</v>
      </c>
      <c r="D324" s="22">
        <v>60000</v>
      </c>
      <c r="E324" s="15" t="str">
        <f t="shared" si="3"/>
        <v>Vệ sinh phanh</v>
      </c>
      <c r="F324" s="15" t="s">
        <v>2725</v>
      </c>
      <c r="G324" s="15" t="s">
        <v>11</v>
      </c>
      <c r="H324" s="24">
        <f t="shared" si="4"/>
        <v>0</v>
      </c>
      <c r="I324" s="24">
        <f t="shared" si="5"/>
        <v>0</v>
      </c>
    </row>
    <row r="325" spans="1:9" x14ac:dyDescent="0.2">
      <c r="A325" s="21" t="s">
        <v>354</v>
      </c>
      <c r="B325" s="25" t="s">
        <v>11</v>
      </c>
      <c r="C325" s="22">
        <v>5</v>
      </c>
      <c r="D325" s="22">
        <v>2136360</v>
      </c>
      <c r="E325" s="15" t="str">
        <f t="shared" si="3"/>
        <v>Thiết bị định tuyến TP-Link, 2.4/5GHz, Archer C6</v>
      </c>
      <c r="F325" s="15" t="s">
        <v>289</v>
      </c>
      <c r="G325" s="15" t="s">
        <v>256</v>
      </c>
      <c r="H325" s="24">
        <f t="shared" si="4"/>
        <v>3</v>
      </c>
      <c r="I325" s="24">
        <f t="shared" si="5"/>
        <v>95454</v>
      </c>
    </row>
    <row r="326" spans="1:9" x14ac:dyDescent="0.2">
      <c r="A326" s="21" t="s">
        <v>355</v>
      </c>
      <c r="B326" s="25" t="s">
        <v>11</v>
      </c>
      <c r="C326" s="22">
        <v>5</v>
      </c>
      <c r="D326" s="22">
        <v>636360</v>
      </c>
      <c r="E326" s="15" t="str">
        <f t="shared" si="3"/>
        <v>Tai nghe PC Logitech H111 Stereo (981-000588)</v>
      </c>
      <c r="F326" s="15" t="s">
        <v>1522</v>
      </c>
      <c r="G326" s="15" t="s">
        <v>256</v>
      </c>
      <c r="H326" s="24">
        <f t="shared" si="4"/>
        <v>150</v>
      </c>
      <c r="I326" s="24">
        <f t="shared" si="5"/>
        <v>2759232</v>
      </c>
    </row>
    <row r="327" spans="1:9" x14ac:dyDescent="0.2">
      <c r="A327" s="21" t="s">
        <v>356</v>
      </c>
      <c r="B327" s="25" t="s">
        <v>11</v>
      </c>
      <c r="C327" s="22">
        <v>5</v>
      </c>
      <c r="D327" s="22">
        <v>1104545</v>
      </c>
      <c r="E327" s="15" t="str">
        <f t="shared" si="3"/>
        <v>Tai nghe Logitech H150 màu xanh (981-000454)</v>
      </c>
      <c r="F327" s="15" t="s">
        <v>2726</v>
      </c>
      <c r="G327" s="15" t="s">
        <v>141</v>
      </c>
      <c r="H327" s="24">
        <f t="shared" si="4"/>
        <v>0</v>
      </c>
      <c r="I327" s="24">
        <f t="shared" si="5"/>
        <v>0</v>
      </c>
    </row>
    <row r="328" spans="1:9" x14ac:dyDescent="0.2">
      <c r="A328" s="21" t="s">
        <v>357</v>
      </c>
      <c r="B328" s="25" t="s">
        <v>11</v>
      </c>
      <c r="C328" s="22">
        <v>5</v>
      </c>
      <c r="D328" s="22">
        <v>2113635</v>
      </c>
      <c r="E328" s="15" t="str">
        <f t="shared" si="3"/>
        <v>Tai nghe Logitech H370 USB (981-000710)</v>
      </c>
      <c r="F328" s="15" t="s">
        <v>2727</v>
      </c>
      <c r="G328" s="15" t="s">
        <v>20</v>
      </c>
      <c r="H328" s="24">
        <f t="shared" si="4"/>
        <v>0</v>
      </c>
      <c r="I328" s="24">
        <f t="shared" si="5"/>
        <v>0</v>
      </c>
    </row>
    <row r="329" spans="1:9" x14ac:dyDescent="0.2">
      <c r="A329" s="21" t="s">
        <v>358</v>
      </c>
      <c r="B329" s="25" t="s">
        <v>11</v>
      </c>
      <c r="C329" s="22">
        <v>4</v>
      </c>
      <c r="D329" s="22">
        <v>1527272</v>
      </c>
      <c r="E329" s="15" t="str">
        <f t="shared" si="3"/>
        <v>Chuột Logitech không dây Bluetooth M350s, màu than chì (910-006988)</v>
      </c>
      <c r="F329" s="15" t="s">
        <v>1830</v>
      </c>
      <c r="G329" s="15" t="s">
        <v>256</v>
      </c>
      <c r="H329" s="24">
        <f t="shared" si="4"/>
        <v>267</v>
      </c>
      <c r="I329" s="24">
        <f t="shared" si="5"/>
        <v>6764392</v>
      </c>
    </row>
    <row r="330" spans="1:9" x14ac:dyDescent="0.2">
      <c r="A330" s="21" t="s">
        <v>359</v>
      </c>
      <c r="B330" s="25" t="s">
        <v>107</v>
      </c>
      <c r="C330" s="25">
        <v>9</v>
      </c>
      <c r="D330" s="25">
        <v>0</v>
      </c>
      <c r="E330" s="15" t="str">
        <f t="shared" si="3"/>
        <v>Cước dịch vụ Viễn thông-Công nghệ thông tin tháng 11 năm 2023</v>
      </c>
      <c r="F330" s="15" t="s">
        <v>2728</v>
      </c>
      <c r="G330" s="15" t="s">
        <v>11</v>
      </c>
      <c r="H330" s="24">
        <f t="shared" si="4"/>
        <v>1</v>
      </c>
      <c r="I330" s="24">
        <f t="shared" si="5"/>
        <v>5750000</v>
      </c>
    </row>
    <row r="331" spans="1:9" x14ac:dyDescent="0.2">
      <c r="A331" s="21" t="s">
        <v>360</v>
      </c>
      <c r="B331" s="25" t="s">
        <v>11</v>
      </c>
      <c r="C331" s="25">
        <v>0</v>
      </c>
      <c r="D331" s="25">
        <v>0</v>
      </c>
      <c r="E331" s="15" t="str">
        <f t="shared" si="3"/>
        <v>Thiết bị chuyển đổi nguồn điện Ruckus (902-0173-UK00)</v>
      </c>
      <c r="F331" s="15" t="s">
        <v>2729</v>
      </c>
      <c r="G331" s="15" t="s">
        <v>400</v>
      </c>
      <c r="H331" s="24">
        <f t="shared" si="4"/>
        <v>0</v>
      </c>
      <c r="I331" s="24">
        <f t="shared" si="5"/>
        <v>0</v>
      </c>
    </row>
    <row r="332" spans="1:9" x14ac:dyDescent="0.2">
      <c r="A332" s="21" t="s">
        <v>361</v>
      </c>
      <c r="B332" s="25" t="s">
        <v>362</v>
      </c>
      <c r="C332" s="25">
        <v>0</v>
      </c>
      <c r="D332" s="25">
        <v>0</v>
      </c>
      <c r="E332" s="15" t="str">
        <f t="shared" si="3"/>
        <v>Dây nguồn</v>
      </c>
      <c r="F332" s="15" t="s">
        <v>823</v>
      </c>
      <c r="G332" s="15" t="s">
        <v>400</v>
      </c>
      <c r="H332" s="24">
        <f t="shared" si="4"/>
        <v>8</v>
      </c>
      <c r="I332" s="24">
        <f t="shared" si="5"/>
        <v>3127272</v>
      </c>
    </row>
    <row r="333" spans="1:9" x14ac:dyDescent="0.2">
      <c r="A333" s="21" t="s">
        <v>363</v>
      </c>
      <c r="B333" s="25" t="s">
        <v>25</v>
      </c>
      <c r="C333" s="25">
        <v>0</v>
      </c>
      <c r="D333" s="25">
        <v>0</v>
      </c>
      <c r="E333" s="15" t="str">
        <f t="shared" si="3"/>
        <v>Máy tính xách tay Apple MacBook Air,M2 8 core CPU/8 core GPU, 8GBmemory, 256GB SSD, 16 core NeuralEngine, 13.6" Liquid Retina True Tone,Magic Keyboard/Touch ID, 30W USB-CPower Adpt.,macOS, Silver, 1Y WTY_MLXY3SA/A</v>
      </c>
      <c r="F333" s="15" t="s">
        <v>2730</v>
      </c>
      <c r="G333" s="15" t="s">
        <v>400</v>
      </c>
      <c r="H333" s="24">
        <f t="shared" si="4"/>
        <v>0</v>
      </c>
      <c r="I333" s="24">
        <f t="shared" si="5"/>
        <v>0</v>
      </c>
    </row>
    <row r="334" spans="1:9" x14ac:dyDescent="0.2">
      <c r="A334" s="21" t="s">
        <v>364</v>
      </c>
      <c r="B334" s="25" t="s">
        <v>365</v>
      </c>
      <c r="C334" s="22">
        <v>2</v>
      </c>
      <c r="D334" s="22">
        <v>500000</v>
      </c>
      <c r="E334" s="15" t="str">
        <f t="shared" si="3"/>
        <v>Đầu mạng cáp 6 Commscope, AMP</v>
      </c>
      <c r="F334" s="15" t="s">
        <v>2731</v>
      </c>
      <c r="G334" s="15" t="s">
        <v>400</v>
      </c>
      <c r="H334" s="24">
        <f t="shared" si="4"/>
        <v>0</v>
      </c>
      <c r="I334" s="24">
        <f t="shared" si="5"/>
        <v>0</v>
      </c>
    </row>
    <row r="335" spans="1:9" x14ac:dyDescent="0.2">
      <c r="A335" s="21" t="s">
        <v>366</v>
      </c>
      <c r="B335" s="25" t="s">
        <v>11</v>
      </c>
      <c r="C335" s="22">
        <v>25</v>
      </c>
      <c r="D335" s="22">
        <v>6318175</v>
      </c>
      <c r="E335" s="15" t="str">
        <f t="shared" si="3"/>
        <v>BỘ NHỚ RAM SILICON 4GB DDR4-2666</v>
      </c>
      <c r="F335" s="15" t="s">
        <v>1533</v>
      </c>
      <c r="G335" s="15" t="s">
        <v>400</v>
      </c>
      <c r="H335" s="24">
        <f t="shared" si="4"/>
        <v>1</v>
      </c>
      <c r="I335" s="24">
        <f t="shared" si="5"/>
        <v>252273</v>
      </c>
    </row>
    <row r="336" spans="1:9" x14ac:dyDescent="0.2">
      <c r="A336" s="21" t="s">
        <v>367</v>
      </c>
      <c r="B336" s="25" t="s">
        <v>11</v>
      </c>
      <c r="C336" s="22">
        <v>24</v>
      </c>
      <c r="D336" s="22">
        <v>10254552</v>
      </c>
      <c r="E336" s="15" t="str">
        <f t="shared" si="3"/>
        <v>Bộ nhớ trong của máy vi tính KINGSTON 8G D4 - 2666U19 1RX8 UDIMM (KVR26N19S8/8)</v>
      </c>
      <c r="F336" s="15" t="s">
        <v>663</v>
      </c>
      <c r="G336" s="15" t="s">
        <v>11</v>
      </c>
      <c r="H336" s="24">
        <f t="shared" si="4"/>
        <v>2</v>
      </c>
      <c r="I336" s="24">
        <f t="shared" si="5"/>
        <v>1900000</v>
      </c>
    </row>
    <row r="337" spans="1:9" x14ac:dyDescent="0.2">
      <c r="A337" s="21" t="s">
        <v>368</v>
      </c>
      <c r="B337" s="25" t="s">
        <v>11</v>
      </c>
      <c r="C337" s="22">
        <v>1</v>
      </c>
      <c r="D337" s="22">
        <v>972727</v>
      </c>
      <c r="E337" s="15" t="str">
        <f t="shared" si="3"/>
        <v>Bộ nhớ trong của máy vi tính KINGSTON 16G D4 -3200S22 1Rx8 SODIMM ( KVR32S22S8/16 )</v>
      </c>
      <c r="F337" s="15" t="s">
        <v>2732</v>
      </c>
      <c r="G337" s="15" t="s">
        <v>20</v>
      </c>
      <c r="H337" s="24">
        <f t="shared" si="4"/>
        <v>0</v>
      </c>
      <c r="I337" s="24">
        <f t="shared" si="5"/>
        <v>0</v>
      </c>
    </row>
    <row r="338" spans="1:9" x14ac:dyDescent="0.2">
      <c r="A338" s="21" t="s">
        <v>369</v>
      </c>
      <c r="B338" s="25" t="s">
        <v>11</v>
      </c>
      <c r="C338" s="22">
        <v>19</v>
      </c>
      <c r="D338" s="22">
        <v>27031813</v>
      </c>
      <c r="E338" s="15" t="str">
        <f t="shared" si="3"/>
        <v>Bảng mạch chính của máy vi tính hiêu ASUS PRIMEH510M - K</v>
      </c>
      <c r="F338" s="15" t="s">
        <v>2733</v>
      </c>
      <c r="G338" s="15" t="s">
        <v>11</v>
      </c>
      <c r="H338" s="24">
        <f t="shared" si="4"/>
        <v>0</v>
      </c>
      <c r="I338" s="24">
        <f t="shared" si="5"/>
        <v>0</v>
      </c>
    </row>
    <row r="339" spans="1:9" x14ac:dyDescent="0.2">
      <c r="A339" s="21" t="s">
        <v>370</v>
      </c>
      <c r="B339" s="25" t="s">
        <v>11</v>
      </c>
      <c r="C339" s="22">
        <v>910</v>
      </c>
      <c r="D339" s="22">
        <v>95135950</v>
      </c>
      <c r="E339" s="15" t="str">
        <f t="shared" si="3"/>
        <v>Chuột vi tính hiệu Rapoo mới 100%. Item no:18823, Model: M20, Wireless Optical MouseBLACK</v>
      </c>
      <c r="F339" s="15" t="s">
        <v>2734</v>
      </c>
      <c r="G339" s="15" t="s">
        <v>11</v>
      </c>
      <c r="H339" s="24">
        <f t="shared" si="4"/>
        <v>0</v>
      </c>
      <c r="I339" s="24">
        <f t="shared" si="5"/>
        <v>0</v>
      </c>
    </row>
    <row r="340" spans="1:9" x14ac:dyDescent="0.2">
      <c r="A340" s="21" t="s">
        <v>371</v>
      </c>
      <c r="B340" s="25" t="s">
        <v>25</v>
      </c>
      <c r="C340" s="22">
        <v>27</v>
      </c>
      <c r="D340" s="22">
        <v>2700000</v>
      </c>
      <c r="E340" s="15" t="str">
        <f t="shared" si="3"/>
        <v>Cáp dữ liệu VIDEO HDMI 1.4 truyền âm thanh hình ảnh dài3M Ugreen (10108)</v>
      </c>
      <c r="F340" s="15" t="s">
        <v>2735</v>
      </c>
      <c r="G340" s="15" t="s">
        <v>20</v>
      </c>
      <c r="H340" s="24">
        <f t="shared" si="4"/>
        <v>0</v>
      </c>
      <c r="I340" s="24">
        <f t="shared" si="5"/>
        <v>0</v>
      </c>
    </row>
    <row r="341" spans="1:9" x14ac:dyDescent="0.2">
      <c r="A341" s="21" t="s">
        <v>372</v>
      </c>
      <c r="B341" s="25" t="s">
        <v>25</v>
      </c>
      <c r="C341" s="25">
        <v>0</v>
      </c>
      <c r="D341" s="25">
        <v>0</v>
      </c>
      <c r="E341" s="15" t="str">
        <f t="shared" si="3"/>
        <v>Card đồ hoạ ASUS TUF-GTX1650-O4GD6-GAMING_90YV0EH0-M0NA00</v>
      </c>
      <c r="F341" s="15" t="s">
        <v>2736</v>
      </c>
      <c r="G341" s="15" t="s">
        <v>141</v>
      </c>
      <c r="H341" s="24">
        <f t="shared" si="4"/>
        <v>0</v>
      </c>
      <c r="I341" s="24">
        <f t="shared" si="5"/>
        <v>0</v>
      </c>
    </row>
    <row r="342" spans="1:9" x14ac:dyDescent="0.2">
      <c r="A342" s="21" t="s">
        <v>373</v>
      </c>
      <c r="B342" s="25" t="s">
        <v>25</v>
      </c>
      <c r="C342" s="25">
        <v>5</v>
      </c>
      <c r="D342" s="25">
        <v>0</v>
      </c>
      <c r="E342" s="15" t="str">
        <f t="shared" si="3"/>
        <v>Hàng KM_Balo máy tính xáchtay dành cho máy tính Lenovo</v>
      </c>
      <c r="F342" s="15" t="s">
        <v>2737</v>
      </c>
      <c r="G342" s="15" t="s">
        <v>25</v>
      </c>
      <c r="H342" s="24">
        <f t="shared" si="4"/>
        <v>0</v>
      </c>
      <c r="I342" s="24">
        <f t="shared" si="5"/>
        <v>0</v>
      </c>
    </row>
    <row r="343" spans="1:9" x14ac:dyDescent="0.2">
      <c r="A343" s="21" t="s">
        <v>374</v>
      </c>
      <c r="B343" s="25" t="s">
        <v>11</v>
      </c>
      <c r="C343" s="22">
        <v>5</v>
      </c>
      <c r="D343" s="22">
        <v>772725</v>
      </c>
      <c r="E343" s="15" t="str">
        <f t="shared" si="3"/>
        <v>ổ cứng di động 128GB U301 USB 3.2 Gen 1 Kioxia - Trắng</v>
      </c>
      <c r="F343" s="15" t="s">
        <v>2189</v>
      </c>
      <c r="G343" s="15" t="s">
        <v>11</v>
      </c>
      <c r="H343" s="24">
        <f t="shared" si="4"/>
        <v>3</v>
      </c>
      <c r="I343" s="24">
        <f t="shared" si="5"/>
        <v>3950000</v>
      </c>
    </row>
    <row r="344" spans="1:9" x14ac:dyDescent="0.2">
      <c r="A344" s="21" t="s">
        <v>375</v>
      </c>
      <c r="B344" s="25" t="s">
        <v>11</v>
      </c>
      <c r="C344" s="25">
        <v>0</v>
      </c>
      <c r="D344" s="25">
        <v>0</v>
      </c>
      <c r="E344" s="15" t="str">
        <f t="shared" si="3"/>
        <v>Bàn phím máy tính NK2500Wired Keyboard US_BLACK</v>
      </c>
      <c r="F344" s="15" t="s">
        <v>2738</v>
      </c>
      <c r="G344" s="15" t="s">
        <v>11</v>
      </c>
      <c r="H344" s="24">
        <f t="shared" si="4"/>
        <v>0</v>
      </c>
      <c r="I344" s="24">
        <f t="shared" si="5"/>
        <v>0</v>
      </c>
    </row>
    <row r="345" spans="1:9" x14ac:dyDescent="0.2">
      <c r="A345" s="21" t="s">
        <v>376</v>
      </c>
      <c r="B345" s="25" t="s">
        <v>11</v>
      </c>
      <c r="C345" s="25">
        <v>0</v>
      </c>
      <c r="D345" s="25">
        <v>0</v>
      </c>
      <c r="E345" s="15" t="str">
        <f t="shared" si="3"/>
        <v>Kệ gỗ (kèm theo máy photocopy)</v>
      </c>
      <c r="F345" s="15" t="s">
        <v>2739</v>
      </c>
      <c r="G345" s="15" t="s">
        <v>171</v>
      </c>
      <c r="H345" s="24">
        <f t="shared" si="4"/>
        <v>109</v>
      </c>
      <c r="I345" s="24">
        <f t="shared" si="5"/>
        <v>378230000</v>
      </c>
    </row>
    <row r="346" spans="1:9" x14ac:dyDescent="0.2">
      <c r="A346" s="21" t="s">
        <v>377</v>
      </c>
      <c r="B346" s="25" t="s">
        <v>11</v>
      </c>
      <c r="C346" s="25">
        <v>0</v>
      </c>
      <c r="D346" s="25">
        <v>0</v>
      </c>
      <c r="E346" s="15" t="str">
        <f t="shared" si="3"/>
        <v>Dây nguồn (kèm theo máy photocopy)</v>
      </c>
      <c r="F346" s="15" t="s">
        <v>415</v>
      </c>
      <c r="G346" s="15" t="s">
        <v>11</v>
      </c>
      <c r="H346" s="24">
        <f t="shared" si="4"/>
        <v>210</v>
      </c>
      <c r="I346" s="24">
        <f t="shared" si="5"/>
        <v>15963510</v>
      </c>
    </row>
    <row r="347" spans="1:9" x14ac:dyDescent="0.2">
      <c r="A347" s="21" t="s">
        <v>378</v>
      </c>
      <c r="B347" s="25" t="s">
        <v>11</v>
      </c>
      <c r="C347" s="25">
        <v>0</v>
      </c>
      <c r="D347" s="25">
        <v>0</v>
      </c>
      <c r="E347" s="15" t="str">
        <f t="shared" si="3"/>
        <v>Máy tính Surface Pro 8 13" (2800x1920) Bundle Intel Core i5-1135G7 8GB Ram 256GB SSD,Win11, DR1-00003</v>
      </c>
      <c r="F347" s="15" t="s">
        <v>416</v>
      </c>
      <c r="G347" s="15" t="s">
        <v>11</v>
      </c>
      <c r="H347" s="24">
        <f t="shared" si="4"/>
        <v>50</v>
      </c>
      <c r="I347" s="24">
        <f t="shared" si="5"/>
        <v>6545430</v>
      </c>
    </row>
    <row r="348" spans="1:9" x14ac:dyDescent="0.2">
      <c r="A348" s="21" t="s">
        <v>379</v>
      </c>
      <c r="B348" s="25" t="s">
        <v>25</v>
      </c>
      <c r="C348" s="25">
        <v>0</v>
      </c>
      <c r="D348" s="25">
        <v>0</v>
      </c>
      <c r="E348" s="15" t="str">
        <f t="shared" si="3"/>
        <v>Máy tính để  bàn HP 20-c403d AIO,J5005(WTY-3JU96AA)70162689</v>
      </c>
      <c r="F348" s="15" t="s">
        <v>2740</v>
      </c>
      <c r="G348" s="15" t="s">
        <v>20</v>
      </c>
      <c r="H348" s="24">
        <f t="shared" si="4"/>
        <v>0</v>
      </c>
      <c r="I348" s="24">
        <f t="shared" si="5"/>
        <v>0</v>
      </c>
    </row>
    <row r="349" spans="1:9" x14ac:dyDescent="0.2">
      <c r="A349" s="21" t="s">
        <v>380</v>
      </c>
      <c r="B349" s="25" t="s">
        <v>11</v>
      </c>
      <c r="C349" s="25">
        <v>0</v>
      </c>
      <c r="D349" s="25">
        <v>0</v>
      </c>
      <c r="E349" s="15" t="str">
        <f t="shared" si="3"/>
        <v>Máy tính để  bàn HP Pro i3 -10100/4G (22C51PA)</v>
      </c>
      <c r="F349" s="15" t="s">
        <v>2741</v>
      </c>
      <c r="G349" s="15" t="s">
        <v>11</v>
      </c>
      <c r="H349" s="24">
        <f t="shared" si="4"/>
        <v>0</v>
      </c>
      <c r="I349" s="24">
        <f t="shared" si="5"/>
        <v>0</v>
      </c>
    </row>
    <row r="350" spans="1:9" x14ac:dyDescent="0.2">
      <c r="A350" s="21" t="s">
        <v>381</v>
      </c>
      <c r="B350" s="25" t="s">
        <v>11</v>
      </c>
      <c r="C350" s="25">
        <v>0</v>
      </c>
      <c r="D350" s="25">
        <v>0</v>
      </c>
      <c r="E350" s="15" t="str">
        <f t="shared" si="3"/>
        <v>Máy tính để bàn (PC) HP ProOne 240 G9 AIO i3-1215U/8GD4/512SSD/23.8" (6M3T0PA)</v>
      </c>
      <c r="F350" s="15" t="s">
        <v>2742</v>
      </c>
      <c r="G350" s="15" t="s">
        <v>11</v>
      </c>
      <c r="H350" s="24">
        <f t="shared" si="4"/>
        <v>0</v>
      </c>
      <c r="I350" s="24">
        <f t="shared" si="5"/>
        <v>0</v>
      </c>
    </row>
    <row r="351" spans="1:9" x14ac:dyDescent="0.2">
      <c r="A351" s="21" t="s">
        <v>382</v>
      </c>
      <c r="B351" s="25" t="s">
        <v>11</v>
      </c>
      <c r="C351" s="22">
        <v>23</v>
      </c>
      <c r="D351" s="22">
        <v>113058170</v>
      </c>
      <c r="E351" s="15" t="str">
        <f t="shared" si="3"/>
        <v>Máy in laser Brother DCP-B7535DW</v>
      </c>
      <c r="F351" s="15" t="s">
        <v>1551</v>
      </c>
      <c r="G351" s="15" t="s">
        <v>11</v>
      </c>
      <c r="H351" s="24">
        <f t="shared" si="4"/>
        <v>0</v>
      </c>
      <c r="I351" s="24">
        <f t="shared" si="5"/>
        <v>0</v>
      </c>
    </row>
    <row r="352" spans="1:9" x14ac:dyDescent="0.2">
      <c r="A352" s="21" t="s">
        <v>383</v>
      </c>
      <c r="B352" s="25" t="s">
        <v>34</v>
      </c>
      <c r="C352" s="22">
        <v>2</v>
      </c>
      <c r="D352" s="22">
        <v>6000000</v>
      </c>
      <c r="E352" s="15" t="str">
        <f t="shared" si="3"/>
        <v>Chíp vi xử lý intel Comet Lake core i5-10400 2.9Ghz + Quạ</v>
      </c>
      <c r="F352" s="15" t="s">
        <v>603</v>
      </c>
      <c r="G352" s="15" t="s">
        <v>11</v>
      </c>
      <c r="H352" s="24">
        <f t="shared" si="4"/>
        <v>1</v>
      </c>
      <c r="I352" s="24">
        <f t="shared" si="5"/>
        <v>909090</v>
      </c>
    </row>
    <row r="353" spans="1:9" x14ac:dyDescent="0.2">
      <c r="A353" s="21" t="s">
        <v>384</v>
      </c>
      <c r="B353" s="25" t="s">
        <v>107</v>
      </c>
      <c r="C353" s="22">
        <v>12</v>
      </c>
      <c r="D353" s="22">
        <v>1188000</v>
      </c>
      <c r="E353" s="15" t="str">
        <f t="shared" si="3"/>
        <v>Nâng cấp Premium Cloud Hosting - Thiết yếu (Essential) (huyvugialai.com)</v>
      </c>
      <c r="F353" s="15" t="s">
        <v>2743</v>
      </c>
      <c r="G353" s="15" t="s">
        <v>171</v>
      </c>
      <c r="H353" s="24">
        <f t="shared" si="4"/>
        <v>0</v>
      </c>
      <c r="I353" s="24">
        <f t="shared" si="5"/>
        <v>0</v>
      </c>
    </row>
    <row r="354" spans="1:9" x14ac:dyDescent="0.2">
      <c r="A354" s="21" t="s">
        <v>385</v>
      </c>
      <c r="B354" s="25" t="s">
        <v>11</v>
      </c>
      <c r="C354" s="22">
        <v>14</v>
      </c>
      <c r="D354" s="22">
        <v>70690900</v>
      </c>
      <c r="E354" s="15" t="str">
        <f t="shared" si="3"/>
        <v>MÁY IN LASER ĐƠN NĂNG CANON I-SENSYS LBP226DW (3516C007AAME)</v>
      </c>
      <c r="F354" s="15" t="s">
        <v>2744</v>
      </c>
      <c r="G354" s="15" t="s">
        <v>11</v>
      </c>
      <c r="H354" s="24">
        <f t="shared" si="4"/>
        <v>0</v>
      </c>
      <c r="I354" s="24">
        <f t="shared" si="5"/>
        <v>0</v>
      </c>
    </row>
    <row r="355" spans="1:9" x14ac:dyDescent="0.2">
      <c r="A355" s="21" t="s">
        <v>386</v>
      </c>
      <c r="B355" s="25" t="s">
        <v>34</v>
      </c>
      <c r="C355" s="22">
        <v>19</v>
      </c>
      <c r="D355" s="22">
        <v>13442727</v>
      </c>
      <c r="E355" s="15" t="str">
        <f t="shared" si="3"/>
        <v>Camera kỹ thuật số có chức năng ghi hiệu EZVIZ mã CS-C3TN (1080P COLOR) 2.8 MM- hỗ trợ thẻ nhớ trong</v>
      </c>
      <c r="F355" s="15" t="s">
        <v>860</v>
      </c>
      <c r="G355" s="15" t="s">
        <v>20</v>
      </c>
      <c r="H355" s="24">
        <f t="shared" si="4"/>
        <v>3</v>
      </c>
      <c r="I355" s="24">
        <f t="shared" si="5"/>
        <v>13545453</v>
      </c>
    </row>
    <row r="356" spans="1:9" x14ac:dyDescent="0.2">
      <c r="A356" s="21" t="s">
        <v>387</v>
      </c>
      <c r="B356" s="25" t="s">
        <v>11</v>
      </c>
      <c r="C356" s="22">
        <v>5</v>
      </c>
      <c r="D356" s="22">
        <v>8954545</v>
      </c>
      <c r="E356" s="15" t="str">
        <f t="shared" si="3"/>
        <v>Mạch chính vi tính Gigabyte H610M S2H DDR4</v>
      </c>
      <c r="F356" s="15" t="s">
        <v>2745</v>
      </c>
      <c r="G356" s="15" t="s">
        <v>25</v>
      </c>
      <c r="H356" s="24">
        <f t="shared" si="4"/>
        <v>0</v>
      </c>
      <c r="I356" s="24">
        <f t="shared" si="5"/>
        <v>0</v>
      </c>
    </row>
    <row r="357" spans="1:9" x14ac:dyDescent="0.2">
      <c r="A357" s="21" t="s">
        <v>388</v>
      </c>
      <c r="B357" s="25" t="s">
        <v>11</v>
      </c>
      <c r="C357" s="22">
        <v>1</v>
      </c>
      <c r="D357" s="22">
        <v>409091</v>
      </c>
      <c r="E357" s="15" t="str">
        <f t="shared" si="3"/>
        <v>Ổ đĩa cứng của máy vi tính hiệu Gigabyte GP-GSTFS31240GNTD 240GB (Sata 3)</v>
      </c>
      <c r="F357" s="15" t="s">
        <v>2746</v>
      </c>
      <c r="G357" s="15" t="s">
        <v>1691</v>
      </c>
      <c r="H357" s="24">
        <f t="shared" si="4"/>
        <v>0</v>
      </c>
      <c r="I357" s="24">
        <f t="shared" si="5"/>
        <v>0</v>
      </c>
    </row>
    <row r="358" spans="1:9" x14ac:dyDescent="0.2">
      <c r="A358" s="21" t="s">
        <v>389</v>
      </c>
      <c r="B358" s="25" t="s">
        <v>171</v>
      </c>
      <c r="C358" s="25">
        <v>1</v>
      </c>
      <c r="D358" s="25">
        <v>0</v>
      </c>
      <c r="E358" s="15" t="str">
        <f t="shared" si="3"/>
        <v>ngay Iphone14</v>
      </c>
      <c r="F358" s="15" t="s">
        <v>2747</v>
      </c>
      <c r="G358" s="15" t="s">
        <v>11</v>
      </c>
      <c r="H358" s="24">
        <f t="shared" si="4"/>
        <v>0</v>
      </c>
      <c r="I358" s="24">
        <f t="shared" si="5"/>
        <v>0</v>
      </c>
    </row>
    <row r="359" spans="1:9" x14ac:dyDescent="0.2">
      <c r="A359" s="21" t="s">
        <v>390</v>
      </c>
      <c r="B359" s="25" t="s">
        <v>34</v>
      </c>
      <c r="C359" s="22">
        <v>2</v>
      </c>
      <c r="D359" s="22">
        <v>5254544</v>
      </c>
      <c r="E359" s="15" t="str">
        <f t="shared" si="3"/>
        <v>Nguồn máy tính Corsair RM850e/CP</v>
      </c>
      <c r="F359" s="15" t="s">
        <v>2748</v>
      </c>
      <c r="G359" s="15" t="s">
        <v>20</v>
      </c>
      <c r="H359" s="24">
        <f t="shared" si="4"/>
        <v>0</v>
      </c>
      <c r="I359" s="24">
        <f t="shared" si="5"/>
        <v>0</v>
      </c>
    </row>
    <row r="360" spans="1:9" x14ac:dyDescent="0.2">
      <c r="A360" s="21" t="s">
        <v>391</v>
      </c>
      <c r="B360" s="25" t="s">
        <v>392</v>
      </c>
      <c r="C360" s="25">
        <v>0</v>
      </c>
      <c r="D360" s="25">
        <v>0</v>
      </c>
      <c r="E360" s="15" t="str">
        <f t="shared" si="3"/>
        <v>Trich thu Tien vay - Lai : 11140822 - Acct vay 377993869</v>
      </c>
      <c r="F360" s="15" t="s">
        <v>2749</v>
      </c>
      <c r="G360" s="15" t="s">
        <v>650</v>
      </c>
      <c r="H360" s="24">
        <f t="shared" si="4"/>
        <v>0</v>
      </c>
      <c r="I360" s="24">
        <f t="shared" si="5"/>
        <v>0</v>
      </c>
    </row>
    <row r="361" spans="1:9" x14ac:dyDescent="0.2">
      <c r="A361" s="21" t="s">
        <v>393</v>
      </c>
      <c r="B361" s="25" t="s">
        <v>392</v>
      </c>
      <c r="C361" s="25">
        <v>0</v>
      </c>
      <c r="D361" s="25">
        <v>0</v>
      </c>
      <c r="E361" s="15" t="str">
        <f t="shared" si="3"/>
        <v>Trich thu Tien vay - Lai : 1084932 - Acct vay 383484139</v>
      </c>
      <c r="F361" s="15" t="s">
        <v>2750</v>
      </c>
      <c r="G361" s="15" t="s">
        <v>20</v>
      </c>
      <c r="H361" s="24">
        <f t="shared" si="4"/>
        <v>0</v>
      </c>
      <c r="I361" s="24">
        <f t="shared" si="5"/>
        <v>0</v>
      </c>
    </row>
    <row r="362" spans="1:9" x14ac:dyDescent="0.2">
      <c r="A362" s="21" t="s">
        <v>394</v>
      </c>
      <c r="B362" s="25" t="s">
        <v>392</v>
      </c>
      <c r="C362" s="25">
        <v>0</v>
      </c>
      <c r="D362" s="25">
        <v>0</v>
      </c>
      <c r="E362" s="15" t="str">
        <f t="shared" si="3"/>
        <v>Trich thu Tien vay - Lai : 663014 - Acct vay 383583749</v>
      </c>
      <c r="F362" s="15" t="s">
        <v>802</v>
      </c>
      <c r="G362" s="15" t="s">
        <v>20</v>
      </c>
      <c r="H362" s="24">
        <f t="shared" si="4"/>
        <v>2</v>
      </c>
      <c r="I362" s="24">
        <f t="shared" si="5"/>
        <v>620000</v>
      </c>
    </row>
    <row r="363" spans="1:9" x14ac:dyDescent="0.2">
      <c r="A363" s="21" t="s">
        <v>395</v>
      </c>
      <c r="B363" s="25" t="s">
        <v>20</v>
      </c>
      <c r="C363" s="22">
        <v>3</v>
      </c>
      <c r="D363" s="22">
        <v>810000</v>
      </c>
      <c r="E363" s="15" t="str">
        <f t="shared" si="3"/>
        <v>Loa SoundMax AS-6</v>
      </c>
      <c r="F363" s="15" t="s">
        <v>2751</v>
      </c>
      <c r="G363" s="15" t="s">
        <v>20</v>
      </c>
      <c r="H363" s="24">
        <f t="shared" si="4"/>
        <v>0</v>
      </c>
      <c r="I363" s="24">
        <f t="shared" si="5"/>
        <v>0</v>
      </c>
    </row>
    <row r="364" spans="1:9" x14ac:dyDescent="0.2">
      <c r="A364" s="21" t="s">
        <v>396</v>
      </c>
      <c r="B364" s="25" t="s">
        <v>392</v>
      </c>
      <c r="C364" s="25">
        <v>0</v>
      </c>
      <c r="D364" s="25">
        <v>0</v>
      </c>
      <c r="E364" s="15" t="str">
        <f t="shared" si="3"/>
        <v>Thu Phi SMS thay doi so du thang  12/2022</v>
      </c>
      <c r="F364" s="15" t="s">
        <v>1532</v>
      </c>
      <c r="G364" s="15" t="s">
        <v>11</v>
      </c>
      <c r="H364" s="24">
        <f t="shared" si="4"/>
        <v>20</v>
      </c>
      <c r="I364" s="24">
        <f t="shared" si="5"/>
        <v>4421771</v>
      </c>
    </row>
    <row r="365" spans="1:9" x14ac:dyDescent="0.2">
      <c r="A365" s="21" t="s">
        <v>397</v>
      </c>
      <c r="B365" s="25" t="s">
        <v>25</v>
      </c>
      <c r="C365" s="22">
        <v>2</v>
      </c>
      <c r="D365" s="22">
        <v>14090908</v>
      </c>
      <c r="E365" s="15" t="str">
        <f t="shared" si="3"/>
        <v>Máy tính để bàn Lenovo ThinkCentre neo 50s Gen 3, i3-12100, 4GB, 1TB, Intel UHD Graphics 730, ac+BT, KB, M, No OS, 1Y WTY_11T000ARVA</v>
      </c>
      <c r="F365" s="15" t="s">
        <v>2752</v>
      </c>
      <c r="G365" s="15" t="s">
        <v>11</v>
      </c>
      <c r="H365" s="24">
        <f t="shared" si="4"/>
        <v>0</v>
      </c>
      <c r="I365" s="24">
        <f t="shared" si="5"/>
        <v>0</v>
      </c>
    </row>
    <row r="366" spans="1:9" x14ac:dyDescent="0.2">
      <c r="A366" s="21" t="s">
        <v>398</v>
      </c>
      <c r="B366" s="25" t="s">
        <v>20</v>
      </c>
      <c r="C366" s="22">
        <v>1</v>
      </c>
      <c r="D366" s="22">
        <v>11081818</v>
      </c>
      <c r="E366" s="15" t="str">
        <f t="shared" si="3"/>
        <v>MÁY TÍNH ĐỂ BÀN HP 280 Pro G9 SFF (i5-12500 (6*3.0),8GB DDR4,256GB SSD,WL,BT,KB,M,W11SL_72K92PA)</v>
      </c>
      <c r="F366" s="15" t="s">
        <v>2753</v>
      </c>
      <c r="G366" s="15" t="s">
        <v>105</v>
      </c>
      <c r="H366" s="24">
        <f t="shared" si="4"/>
        <v>0</v>
      </c>
      <c r="I366" s="24">
        <f t="shared" si="5"/>
        <v>0</v>
      </c>
    </row>
    <row r="367" spans="1:9" x14ac:dyDescent="0.2">
      <c r="A367" s="21" t="s">
        <v>399</v>
      </c>
      <c r="B367" s="25" t="s">
        <v>400</v>
      </c>
      <c r="C367" s="22">
        <v>3</v>
      </c>
      <c r="D367" s="22">
        <v>2863636</v>
      </c>
      <c r="E367" s="15" t="str">
        <f t="shared" si="3"/>
        <v>Cáp dữ liệu VIDEO HDMI 1.4 truyền âm thanh hình ảnh dài 25M có chipset Ugreen ( 10113)</v>
      </c>
      <c r="F367" s="15" t="s">
        <v>168</v>
      </c>
      <c r="G367" s="15" t="s">
        <v>11</v>
      </c>
      <c r="H367" s="24">
        <f t="shared" si="4"/>
        <v>10</v>
      </c>
      <c r="I367" s="24">
        <f t="shared" si="5"/>
        <v>18909087</v>
      </c>
    </row>
    <row r="368" spans="1:9" x14ac:dyDescent="0.2">
      <c r="A368" s="21" t="s">
        <v>401</v>
      </c>
      <c r="B368" s="25" t="s">
        <v>400</v>
      </c>
      <c r="C368" s="22">
        <v>2</v>
      </c>
      <c r="D368" s="22">
        <v>181818</v>
      </c>
      <c r="E368" s="15" t="str">
        <f t="shared" si="3"/>
        <v>cáp dữ liệu nối mạng CAT6 UTP truyền dữ liệu giữa các máy tính, dài 10M Ugreen ( 11205)</v>
      </c>
      <c r="F368" s="15" t="s">
        <v>2754</v>
      </c>
      <c r="G368" s="15" t="s">
        <v>20</v>
      </c>
      <c r="H368" s="24">
        <f t="shared" si="4"/>
        <v>0</v>
      </c>
      <c r="I368" s="24">
        <f t="shared" si="5"/>
        <v>0</v>
      </c>
    </row>
    <row r="369" spans="1:9" x14ac:dyDescent="0.2">
      <c r="A369" s="21" t="s">
        <v>402</v>
      </c>
      <c r="B369" s="25" t="s">
        <v>20</v>
      </c>
      <c r="C369" s="22">
        <v>10</v>
      </c>
      <c r="D369" s="22">
        <v>818170</v>
      </c>
      <c r="E369" s="15" t="str">
        <f t="shared" si="3"/>
        <v>Bộ chia cổng Cliptec RZH201</v>
      </c>
      <c r="F369" s="15" t="s">
        <v>2755</v>
      </c>
      <c r="G369" s="15" t="s">
        <v>20</v>
      </c>
      <c r="H369" s="24">
        <f t="shared" si="4"/>
        <v>0</v>
      </c>
      <c r="I369" s="24">
        <f t="shared" si="5"/>
        <v>0</v>
      </c>
    </row>
    <row r="370" spans="1:9" x14ac:dyDescent="0.2">
      <c r="A370" s="21" t="s">
        <v>403</v>
      </c>
      <c r="B370" s="25" t="s">
        <v>404</v>
      </c>
      <c r="C370" s="22">
        <v>85</v>
      </c>
      <c r="D370" s="22">
        <v>1077527</v>
      </c>
      <c r="E370" s="15" t="str">
        <f t="shared" si="3"/>
        <v>Pin minicell Philips CR2025/01B</v>
      </c>
      <c r="F370" s="15" t="s">
        <v>2756</v>
      </c>
      <c r="G370" s="15" t="s">
        <v>2757</v>
      </c>
      <c r="H370" s="24">
        <f t="shared" si="4"/>
        <v>0</v>
      </c>
      <c r="I370" s="24">
        <f t="shared" si="5"/>
        <v>0</v>
      </c>
    </row>
    <row r="371" spans="1:9" x14ac:dyDescent="0.2">
      <c r="A371" s="21" t="s">
        <v>405</v>
      </c>
      <c r="B371" s="25" t="s">
        <v>11</v>
      </c>
      <c r="C371" s="22">
        <v>16</v>
      </c>
      <c r="D371" s="22">
        <v>50397664</v>
      </c>
      <c r="E371" s="15" t="str">
        <f t="shared" si="3"/>
        <v>Máy in phun đa năng Brother DCP-T220</v>
      </c>
      <c r="F371" s="15" t="s">
        <v>2758</v>
      </c>
      <c r="G371" s="15" t="s">
        <v>105</v>
      </c>
      <c r="H371" s="24">
        <f t="shared" si="4"/>
        <v>0</v>
      </c>
      <c r="I371" s="24">
        <f t="shared" si="5"/>
        <v>0</v>
      </c>
    </row>
    <row r="372" spans="1:9" x14ac:dyDescent="0.2">
      <c r="A372" s="21" t="s">
        <v>406</v>
      </c>
      <c r="B372" s="25" t="s">
        <v>407</v>
      </c>
      <c r="C372" s="22">
        <v>1</v>
      </c>
      <c r="D372" s="22">
        <v>8181818</v>
      </c>
      <c r="E372" s="15" t="str">
        <f t="shared" si="3"/>
        <v>Chiết khấu thương mại theo Số lượng Máy tính để bàn Lenovo từ 10/12/2022 đến 25/12/2022 (MKT-LNV-VJFD-2022-05520)</v>
      </c>
      <c r="F372" s="15" t="s">
        <v>2759</v>
      </c>
      <c r="G372" s="15" t="s">
        <v>105</v>
      </c>
      <c r="H372" s="24">
        <f t="shared" si="4"/>
        <v>0</v>
      </c>
      <c r="I372" s="24">
        <f t="shared" si="5"/>
        <v>0</v>
      </c>
    </row>
    <row r="373" spans="1:9" x14ac:dyDescent="0.2">
      <c r="A373" s="21" t="s">
        <v>408</v>
      </c>
      <c r="B373" s="25" t="s">
        <v>20</v>
      </c>
      <c r="C373" s="22">
        <v>1</v>
      </c>
      <c r="D373" s="22">
        <v>1250000</v>
      </c>
      <c r="E373" s="15" t="str">
        <f t="shared" si="3"/>
        <v>Bộ phát Wifi6 Asus RT-AX53U</v>
      </c>
      <c r="F373" s="15" t="s">
        <v>2760</v>
      </c>
      <c r="G373" s="15" t="s">
        <v>105</v>
      </c>
      <c r="H373" s="24">
        <f t="shared" si="4"/>
        <v>0</v>
      </c>
      <c r="I373" s="24">
        <f t="shared" si="5"/>
        <v>0</v>
      </c>
    </row>
    <row r="374" spans="1:9" x14ac:dyDescent="0.2">
      <c r="A374" s="21" t="s">
        <v>409</v>
      </c>
      <c r="B374" s="25" t="s">
        <v>20</v>
      </c>
      <c r="C374" s="22">
        <v>7</v>
      </c>
      <c r="D374" s="22">
        <v>80090907</v>
      </c>
      <c r="E374" s="15" t="str">
        <f t="shared" si="3"/>
        <v>Máy tính xách tay MSI Modern 14 C11M-011VN (i3-1115G4; 8GB; 512GB SSD; UMA; 14" FHD; Win11; Black)</v>
      </c>
      <c r="F374" s="15" t="s">
        <v>2761</v>
      </c>
      <c r="G374" s="15" t="s">
        <v>11</v>
      </c>
      <c r="H374" s="24">
        <f t="shared" si="4"/>
        <v>0</v>
      </c>
      <c r="I374" s="24">
        <f t="shared" si="5"/>
        <v>0</v>
      </c>
    </row>
    <row r="375" spans="1:9" x14ac:dyDescent="0.2">
      <c r="A375" s="21" t="s">
        <v>410</v>
      </c>
      <c r="B375" s="25" t="s">
        <v>11</v>
      </c>
      <c r="C375" s="25">
        <v>7</v>
      </c>
      <c r="D375" s="25">
        <v>0</v>
      </c>
      <c r="E375" s="15" t="str">
        <f t="shared" si="3"/>
        <v>Túi xách đựng máy vi tính xách tay hiệu MSI, màu hồng, mới 100% (kích thước 320x240x24mm, chất liệu Polyester) (Hàng KM không thu tiền)</v>
      </c>
      <c r="F375" s="15" t="s">
        <v>2762</v>
      </c>
      <c r="G375" s="15" t="s">
        <v>1383</v>
      </c>
      <c r="H375" s="24">
        <f t="shared" si="4"/>
        <v>0</v>
      </c>
      <c r="I375" s="24">
        <f t="shared" si="5"/>
        <v>0</v>
      </c>
    </row>
    <row r="376" spans="1:9" x14ac:dyDescent="0.2">
      <c r="A376" s="21" t="s">
        <v>411</v>
      </c>
      <c r="B376" s="25" t="s">
        <v>11</v>
      </c>
      <c r="C376" s="25">
        <v>7</v>
      </c>
      <c r="D376" s="25">
        <v>0</v>
      </c>
      <c r="E376" s="15" t="str">
        <f t="shared" si="3"/>
        <v>Móc khóa hiệu MSI, màu hồng, mới 100% (Hàng KM không thu tiền)</v>
      </c>
      <c r="F376" s="15" t="s">
        <v>2763</v>
      </c>
      <c r="G376" s="15" t="s">
        <v>105</v>
      </c>
      <c r="H376" s="24">
        <f t="shared" si="4"/>
        <v>0</v>
      </c>
      <c r="I376" s="24">
        <f t="shared" si="5"/>
        <v>0</v>
      </c>
    </row>
    <row r="377" spans="1:9" x14ac:dyDescent="0.2">
      <c r="A377" s="21" t="s">
        <v>412</v>
      </c>
      <c r="B377" s="25" t="s">
        <v>11</v>
      </c>
      <c r="C377" s="25">
        <v>5</v>
      </c>
      <c r="D377" s="25">
        <v>0</v>
      </c>
      <c r="E377" s="15" t="str">
        <f t="shared" si="3"/>
        <v>Con chuột của máy vi tính hiệu MSI model M99, mới 100% (Hàng KM không thu tiền)</v>
      </c>
      <c r="F377" s="15" t="s">
        <v>2764</v>
      </c>
      <c r="G377" s="15" t="s">
        <v>105</v>
      </c>
      <c r="H377" s="24">
        <f t="shared" si="4"/>
        <v>0</v>
      </c>
      <c r="I377" s="24">
        <f t="shared" si="5"/>
        <v>0</v>
      </c>
    </row>
    <row r="378" spans="1:9" x14ac:dyDescent="0.2">
      <c r="A378" s="21" t="s">
        <v>413</v>
      </c>
      <c r="B378" s="25" t="s">
        <v>34</v>
      </c>
      <c r="C378" s="22">
        <v>4</v>
      </c>
      <c r="D378" s="22">
        <v>4200000</v>
      </c>
      <c r="E378" s="15" t="str">
        <f t="shared" si="3"/>
        <v>Camera quan sát CS-C3W (4MP, 2.8MM,H.265)</v>
      </c>
      <c r="F378" s="15" t="s">
        <v>2765</v>
      </c>
      <c r="G378" s="15" t="s">
        <v>141</v>
      </c>
      <c r="H378" s="24">
        <f t="shared" si="4"/>
        <v>0</v>
      </c>
      <c r="I378" s="24">
        <f t="shared" si="5"/>
        <v>0</v>
      </c>
    </row>
    <row r="379" spans="1:9" x14ac:dyDescent="0.2">
      <c r="A379" s="21" t="s">
        <v>414</v>
      </c>
      <c r="B379" s="25" t="s">
        <v>11</v>
      </c>
      <c r="C379" s="22">
        <v>1</v>
      </c>
      <c r="D379" s="22">
        <v>9909091</v>
      </c>
      <c r="E379" s="15" t="str">
        <f t="shared" si="3"/>
        <v>Máy tính xách tay MSI Modern 14 B11MOU-1030VN/i3-1115G4/256GB SSD/8GB/UHD Graphics/14"FHD/60Hz/WIN 11/màu xám</v>
      </c>
      <c r="F379" s="15" t="s">
        <v>2766</v>
      </c>
      <c r="G379" s="15" t="s">
        <v>141</v>
      </c>
      <c r="H379" s="24">
        <f t="shared" si="4"/>
        <v>0</v>
      </c>
      <c r="I379" s="24">
        <f t="shared" si="5"/>
        <v>0</v>
      </c>
    </row>
    <row r="380" spans="1:9" x14ac:dyDescent="0.2">
      <c r="A380" s="21" t="s">
        <v>415</v>
      </c>
      <c r="B380" s="25" t="s">
        <v>11</v>
      </c>
      <c r="C380" s="22">
        <v>210</v>
      </c>
      <c r="D380" s="22">
        <v>15963510</v>
      </c>
      <c r="E380" s="15" t="str">
        <f t="shared" si="3"/>
        <v>CHUỘT QUANG VI TÍNH DELL MS116</v>
      </c>
      <c r="F380" s="15" t="s">
        <v>2767</v>
      </c>
      <c r="G380" s="15" t="s">
        <v>11</v>
      </c>
      <c r="H380" s="24">
        <f t="shared" si="4"/>
        <v>0</v>
      </c>
      <c r="I380" s="24">
        <f t="shared" si="5"/>
        <v>0</v>
      </c>
    </row>
    <row r="381" spans="1:9" x14ac:dyDescent="0.2">
      <c r="A381" s="21" t="s">
        <v>416</v>
      </c>
      <c r="B381" s="25" t="s">
        <v>11</v>
      </c>
      <c r="C381" s="22">
        <v>50</v>
      </c>
      <c r="D381" s="22">
        <v>6545430</v>
      </c>
      <c r="E381" s="15" t="str">
        <f t="shared" si="3"/>
        <v>CHUỘT QUANG DELL WIRELESS WM118</v>
      </c>
      <c r="F381" s="15" t="s">
        <v>1517</v>
      </c>
      <c r="G381" s="15" t="s">
        <v>11</v>
      </c>
      <c r="H381" s="24">
        <f t="shared" si="4"/>
        <v>4</v>
      </c>
      <c r="I381" s="24">
        <f t="shared" si="5"/>
        <v>4573091</v>
      </c>
    </row>
    <row r="382" spans="1:9" x14ac:dyDescent="0.2">
      <c r="A382" s="21" t="s">
        <v>417</v>
      </c>
      <c r="B382" s="25" t="s">
        <v>11</v>
      </c>
      <c r="C382" s="22">
        <v>5</v>
      </c>
      <c r="D382" s="22">
        <v>750000</v>
      </c>
      <c r="E382" s="15" t="str">
        <f t="shared" si="3"/>
        <v>Giá treo máy chiếu MS65</v>
      </c>
      <c r="F382" s="15" t="s">
        <v>2768</v>
      </c>
      <c r="G382" s="15" t="s">
        <v>25</v>
      </c>
      <c r="H382" s="24">
        <f t="shared" si="4"/>
        <v>0</v>
      </c>
      <c r="I382" s="24">
        <f t="shared" si="5"/>
        <v>0</v>
      </c>
    </row>
    <row r="383" spans="1:9" x14ac:dyDescent="0.2">
      <c r="A383" s="21" t="s">
        <v>418</v>
      </c>
      <c r="B383" s="25" t="s">
        <v>25</v>
      </c>
      <c r="C383" s="22">
        <v>2</v>
      </c>
      <c r="D383" s="22">
        <v>660000</v>
      </c>
      <c r="E383" s="15" t="str">
        <f t="shared" si="3"/>
        <v>Giá treo máy chiếu MS18</v>
      </c>
      <c r="F383" s="15" t="s">
        <v>2769</v>
      </c>
      <c r="G383" s="15" t="s">
        <v>141</v>
      </c>
      <c r="H383" s="24">
        <f t="shared" si="4"/>
        <v>0</v>
      </c>
      <c r="I383" s="24">
        <f t="shared" si="5"/>
        <v>0</v>
      </c>
    </row>
    <row r="384" spans="1:9" x14ac:dyDescent="0.2">
      <c r="A384" s="21" t="s">
        <v>419</v>
      </c>
      <c r="B384" s="25" t="s">
        <v>20</v>
      </c>
      <c r="C384" s="22">
        <v>1</v>
      </c>
      <c r="D384" s="22">
        <v>17545454</v>
      </c>
      <c r="E384" s="15" t="str">
        <f t="shared" si="3"/>
        <v>Máy tính xách tay MSI GF63 Thin 11UC-1230VN (i5-11400H; 8GB; 512GB SSD; RTX3050/4GB; 15.6" FHD; Win11; Đen)</v>
      </c>
      <c r="F384" s="15" t="s">
        <v>255</v>
      </c>
      <c r="G384" s="15" t="s">
        <v>256</v>
      </c>
      <c r="H384" s="24">
        <f t="shared" si="4"/>
        <v>20</v>
      </c>
      <c r="I384" s="24">
        <f t="shared" si="5"/>
        <v>545440</v>
      </c>
    </row>
    <row r="385" spans="1:9" x14ac:dyDescent="0.2">
      <c r="A385" s="21" t="s">
        <v>420</v>
      </c>
      <c r="B385" s="25" t="s">
        <v>50</v>
      </c>
      <c r="C385" s="22">
        <v>2</v>
      </c>
      <c r="D385" s="22">
        <v>909090</v>
      </c>
      <c r="E385" s="15" t="str">
        <f t="shared" si="3"/>
        <v>Bộ chuyển đổi quang điện 1 sợi quang Netlink GS­03A+B 10/100/1000M, 20Km bộ gồm 2 con ko nguồn</v>
      </c>
      <c r="F385" s="15" t="s">
        <v>920</v>
      </c>
      <c r="G385" s="15" t="s">
        <v>11</v>
      </c>
      <c r="H385" s="24">
        <f t="shared" si="4"/>
        <v>3</v>
      </c>
      <c r="I385" s="24">
        <f t="shared" si="5"/>
        <v>16172727</v>
      </c>
    </row>
    <row r="386" spans="1:9" x14ac:dyDescent="0.2">
      <c r="A386" s="21" t="s">
        <v>421</v>
      </c>
      <c r="B386" s="25" t="s">
        <v>34</v>
      </c>
      <c r="C386" s="25">
        <v>4</v>
      </c>
      <c r="D386" s="25">
        <v>0</v>
      </c>
      <c r="E386" s="15" t="str">
        <f t="shared" si="3"/>
        <v>Nguồn 5V ­2A</v>
      </c>
      <c r="F386" s="15" t="s">
        <v>2770</v>
      </c>
      <c r="G386" s="15" t="s">
        <v>20</v>
      </c>
      <c r="H386" s="24">
        <f t="shared" si="4"/>
        <v>0</v>
      </c>
      <c r="I386" s="24">
        <f t="shared" si="5"/>
        <v>0</v>
      </c>
    </row>
    <row r="387" spans="1:9" x14ac:dyDescent="0.2">
      <c r="A387" s="21" t="s">
        <v>422</v>
      </c>
      <c r="B387" s="25" t="s">
        <v>34</v>
      </c>
      <c r="C387" s="22">
        <v>2</v>
      </c>
      <c r="D387" s="22">
        <v>15090910</v>
      </c>
      <c r="E387" s="15" t="str">
        <f t="shared" si="3"/>
        <v>Máy in đa chức năng HP LaserJet Pro MFP 4103fdn</v>
      </c>
      <c r="F387" s="15" t="s">
        <v>2771</v>
      </c>
      <c r="G387" s="15" t="s">
        <v>20</v>
      </c>
      <c r="H387" s="24">
        <f t="shared" si="4"/>
        <v>0</v>
      </c>
      <c r="I387" s="24">
        <f t="shared" si="5"/>
        <v>0</v>
      </c>
    </row>
    <row r="388" spans="1:9" x14ac:dyDescent="0.2">
      <c r="A388" s="21" t="s">
        <v>423</v>
      </c>
      <c r="B388" s="25" t="s">
        <v>34</v>
      </c>
      <c r="C388" s="22">
        <v>3</v>
      </c>
      <c r="D388" s="22">
        <v>3354546</v>
      </c>
      <c r="E388" s="15" t="str">
        <f t="shared" si="3"/>
        <v>CHUỘT TRÌNH CHIẾU (PRESENTER) LOGITECH R800 (910-001358)</v>
      </c>
      <c r="F388" s="15" t="s">
        <v>1957</v>
      </c>
      <c r="G388" s="15" t="s">
        <v>11</v>
      </c>
      <c r="H388" s="24">
        <f t="shared" si="4"/>
        <v>31</v>
      </c>
      <c r="I388" s="24">
        <f t="shared" si="5"/>
        <v>7180515</v>
      </c>
    </row>
    <row r="389" spans="1:9" x14ac:dyDescent="0.2">
      <c r="A389" s="21" t="s">
        <v>424</v>
      </c>
      <c r="B389" s="25" t="s">
        <v>11</v>
      </c>
      <c r="C389" s="22">
        <v>3</v>
      </c>
      <c r="D389" s="22">
        <v>5127273</v>
      </c>
      <c r="E389" s="15" t="str">
        <f t="shared" si="3"/>
        <v>Máy chấm công vân tay RJ-3030. Hiệu: Ronald jack, nhà sản xuất:zkteco, điện áp: 5V.Mới 100%</v>
      </c>
      <c r="F389" s="15" t="s">
        <v>1710</v>
      </c>
      <c r="G389" s="15" t="s">
        <v>11</v>
      </c>
      <c r="H389" s="24">
        <f t="shared" si="4"/>
        <v>3</v>
      </c>
      <c r="I389" s="24">
        <f t="shared" si="5"/>
        <v>1350600</v>
      </c>
    </row>
    <row r="390" spans="1:9" x14ac:dyDescent="0.2">
      <c r="A390" s="21" t="s">
        <v>425</v>
      </c>
      <c r="B390" s="25" t="s">
        <v>11</v>
      </c>
      <c r="C390" s="22">
        <v>1</v>
      </c>
      <c r="D390" s="22">
        <v>8818181</v>
      </c>
      <c r="E390" s="15" t="str">
        <f t="shared" si="3"/>
        <v>Máy quét HP ScanJet Pro 3000S4 Sheet-feed Scanner, 1Y WTY_6FW07A</v>
      </c>
      <c r="F390" s="15" t="s">
        <v>2772</v>
      </c>
      <c r="G390" s="15" t="s">
        <v>11</v>
      </c>
      <c r="H390" s="24">
        <f t="shared" si="4"/>
        <v>0</v>
      </c>
      <c r="I390" s="24">
        <f t="shared" si="5"/>
        <v>0</v>
      </c>
    </row>
    <row r="391" spans="1:9" x14ac:dyDescent="0.2">
      <c r="A391" s="21" t="s">
        <v>426</v>
      </c>
      <c r="B391" s="25" t="s">
        <v>50</v>
      </c>
      <c r="C391" s="22">
        <v>2</v>
      </c>
      <c r="D391" s="22">
        <v>909090</v>
      </c>
      <c r="E391" s="15" t="str">
        <f t="shared" si="3"/>
        <v>Bộ chuyển đổi quang điện 1 sợi quang Netlink GS­03A/B 10/100/1000M, 20Km</v>
      </c>
      <c r="F391" s="15" t="s">
        <v>941</v>
      </c>
      <c r="G391" s="15" t="s">
        <v>11</v>
      </c>
      <c r="H391" s="24">
        <f t="shared" si="4"/>
        <v>2</v>
      </c>
      <c r="I391" s="24">
        <f t="shared" si="5"/>
        <v>9272726</v>
      </c>
    </row>
    <row r="392" spans="1:9" x14ac:dyDescent="0.2">
      <c r="A392" s="21" t="s">
        <v>427</v>
      </c>
      <c r="B392" s="25" t="s">
        <v>11</v>
      </c>
      <c r="C392" s="22">
        <v>3</v>
      </c>
      <c r="D392" s="22">
        <v>8581819</v>
      </c>
      <c r="E392" s="15" t="str">
        <f t="shared" si="3"/>
        <v>Bảng mạch chính của máy vi tính hiệu ASUS TUF GAMING  B660M - E D4</v>
      </c>
      <c r="F392" s="15" t="s">
        <v>2773</v>
      </c>
      <c r="G392" s="15" t="s">
        <v>171</v>
      </c>
      <c r="H392" s="24">
        <f t="shared" si="4"/>
        <v>0</v>
      </c>
      <c r="I392" s="24">
        <f t="shared" si="5"/>
        <v>0</v>
      </c>
    </row>
    <row r="393" spans="1:9" x14ac:dyDescent="0.2">
      <c r="A393" s="21" t="s">
        <v>428</v>
      </c>
      <c r="B393" s="25" t="s">
        <v>11</v>
      </c>
      <c r="C393" s="22">
        <v>1</v>
      </c>
      <c r="D393" s="22">
        <v>2418182</v>
      </c>
      <c r="E393" s="15" t="str">
        <f t="shared" si="3"/>
        <v>Bảng mạch chính của máy vi tính hiệu ASUS PRIME B660M -A D4 - CSM</v>
      </c>
      <c r="F393" s="15" t="s">
        <v>2774</v>
      </c>
      <c r="G393" s="15" t="s">
        <v>11</v>
      </c>
      <c r="H393" s="24">
        <f t="shared" si="4"/>
        <v>0</v>
      </c>
      <c r="I393" s="24">
        <f t="shared" si="5"/>
        <v>0</v>
      </c>
    </row>
    <row r="394" spans="1:9" x14ac:dyDescent="0.2">
      <c r="A394" s="21" t="s">
        <v>429</v>
      </c>
      <c r="B394" s="25" t="s">
        <v>11</v>
      </c>
      <c r="C394" s="22">
        <v>6</v>
      </c>
      <c r="D394" s="22">
        <v>12981816</v>
      </c>
      <c r="E394" s="15" t="str">
        <f t="shared" si="3"/>
        <v>Bảng mạch chính của máy vi tính hiệu ASUS PRIME B660M -K D4</v>
      </c>
      <c r="F394" s="15" t="s">
        <v>2775</v>
      </c>
      <c r="G394" s="15" t="s">
        <v>25</v>
      </c>
      <c r="H394" s="24">
        <f t="shared" si="4"/>
        <v>0</v>
      </c>
      <c r="I394" s="24">
        <f t="shared" si="5"/>
        <v>0</v>
      </c>
    </row>
    <row r="395" spans="1:9" x14ac:dyDescent="0.2">
      <c r="A395" s="21" t="s">
        <v>430</v>
      </c>
      <c r="B395" s="25" t="s">
        <v>11</v>
      </c>
      <c r="C395" s="22">
        <v>1</v>
      </c>
      <c r="D395" s="22">
        <v>2109091</v>
      </c>
      <c r="E395" s="15" t="str">
        <f t="shared" si="3"/>
        <v>Bảng mạch chính của máy vi tính hiệu ASUS EX -  B660M -V5 D4</v>
      </c>
      <c r="F395" s="15" t="s">
        <v>1963</v>
      </c>
      <c r="G395" s="15" t="s">
        <v>650</v>
      </c>
      <c r="H395" s="24">
        <f t="shared" si="4"/>
        <v>16</v>
      </c>
      <c r="I395" s="24">
        <f t="shared" si="5"/>
        <v>15709088</v>
      </c>
    </row>
    <row r="396" spans="1:9" x14ac:dyDescent="0.2">
      <c r="A396" s="21" t="s">
        <v>431</v>
      </c>
      <c r="B396" s="25" t="s">
        <v>20</v>
      </c>
      <c r="C396" s="22">
        <v>8</v>
      </c>
      <c r="D396" s="22">
        <v>16218176</v>
      </c>
      <c r="E396" s="15" t="str">
        <f t="shared" si="3"/>
        <v>Bộ lưu điện Santak - Mã hàng TG1000</v>
      </c>
      <c r="F396" s="15" t="s">
        <v>405</v>
      </c>
      <c r="G396" s="15" t="s">
        <v>11</v>
      </c>
      <c r="H396" s="24">
        <f t="shared" si="4"/>
        <v>16</v>
      </c>
      <c r="I396" s="24">
        <f t="shared" si="5"/>
        <v>50397664</v>
      </c>
    </row>
    <row r="397" spans="1:9" x14ac:dyDescent="0.2">
      <c r="A397" s="21" t="s">
        <v>432</v>
      </c>
      <c r="B397" s="25" t="s">
        <v>11</v>
      </c>
      <c r="C397" s="22">
        <v>10</v>
      </c>
      <c r="D397" s="22">
        <v>56136360</v>
      </c>
      <c r="E397" s="15" t="str">
        <f t="shared" si="3"/>
        <v>Màn hình vi tính Dell LCD-U2422H-23.8"WHD-3Y</v>
      </c>
      <c r="F397" s="15" t="s">
        <v>2776</v>
      </c>
      <c r="G397" s="15" t="s">
        <v>11</v>
      </c>
      <c r="H397" s="24">
        <f t="shared" si="4"/>
        <v>0</v>
      </c>
      <c r="I397" s="24">
        <f t="shared" si="5"/>
        <v>0</v>
      </c>
    </row>
    <row r="398" spans="1:9" x14ac:dyDescent="0.2">
      <c r="A398" s="21" t="s">
        <v>433</v>
      </c>
      <c r="B398" s="25" t="s">
        <v>11</v>
      </c>
      <c r="C398" s="22">
        <v>10</v>
      </c>
      <c r="D398" s="22">
        <v>5090900</v>
      </c>
      <c r="E398" s="15" t="str">
        <f t="shared" si="3"/>
        <v>Bộ nhớ máy vi tính Kingmax 8GB DDR4-3200 HEATSINK (Zeus)</v>
      </c>
      <c r="F398" s="15" t="s">
        <v>2777</v>
      </c>
      <c r="G398" s="15" t="s">
        <v>11</v>
      </c>
      <c r="H398" s="24">
        <f t="shared" si="4"/>
        <v>0</v>
      </c>
      <c r="I398" s="24">
        <f t="shared" si="5"/>
        <v>0</v>
      </c>
    </row>
    <row r="399" spans="1:9" x14ac:dyDescent="0.2">
      <c r="A399" s="21" t="s">
        <v>434</v>
      </c>
      <c r="B399" s="25" t="s">
        <v>11</v>
      </c>
      <c r="C399" s="22">
        <v>2</v>
      </c>
      <c r="D399" s="22">
        <v>10454544</v>
      </c>
      <c r="E399" s="15" t="str">
        <f t="shared" si="3"/>
        <v>BỘ VI XỬ LÝ VI TÍNH INTEL CORE i7-10700F (BX8070110700FSRH70) + QUẠT</v>
      </c>
      <c r="F399" s="15" t="s">
        <v>2778</v>
      </c>
      <c r="G399" s="15" t="s">
        <v>20</v>
      </c>
      <c r="H399" s="24">
        <f t="shared" si="4"/>
        <v>0</v>
      </c>
      <c r="I399" s="24">
        <f t="shared" si="5"/>
        <v>0</v>
      </c>
    </row>
    <row r="400" spans="1:9" x14ac:dyDescent="0.2">
      <c r="A400" s="21" t="s">
        <v>435</v>
      </c>
      <c r="B400" s="25" t="s">
        <v>11</v>
      </c>
      <c r="C400" s="22">
        <v>30</v>
      </c>
      <c r="D400" s="22">
        <v>10590910</v>
      </c>
      <c r="E400" s="15" t="str">
        <f t="shared" si="3"/>
        <v>Thiết bị ghi hình Logitech C270 (Webcam)</v>
      </c>
      <c r="F400" s="15" t="s">
        <v>2779</v>
      </c>
      <c r="G400" s="15" t="s">
        <v>11</v>
      </c>
      <c r="H400" s="24">
        <f t="shared" si="4"/>
        <v>0</v>
      </c>
      <c r="I400" s="24">
        <f t="shared" si="5"/>
        <v>0</v>
      </c>
    </row>
    <row r="401" spans="1:9" x14ac:dyDescent="0.2">
      <c r="A401" s="21" t="s">
        <v>436</v>
      </c>
      <c r="B401" s="25" t="s">
        <v>11</v>
      </c>
      <c r="C401" s="22">
        <v>10</v>
      </c>
      <c r="D401" s="22">
        <v>4940910</v>
      </c>
      <c r="E401" s="15" t="str">
        <f t="shared" si="3"/>
        <v>Bàn Phím Bluetooth Logitech K380 Xám Đậm</v>
      </c>
      <c r="F401" s="15" t="s">
        <v>2780</v>
      </c>
      <c r="G401" s="15" t="s">
        <v>11</v>
      </c>
      <c r="H401" s="24">
        <f t="shared" si="4"/>
        <v>0</v>
      </c>
      <c r="I401" s="24">
        <f t="shared" si="5"/>
        <v>0</v>
      </c>
    </row>
    <row r="402" spans="1:9" x14ac:dyDescent="0.2">
      <c r="A402" s="21" t="s">
        <v>437</v>
      </c>
      <c r="B402" s="25" t="s">
        <v>11</v>
      </c>
      <c r="C402" s="22">
        <v>5</v>
      </c>
      <c r="D402" s="22">
        <v>1068180</v>
      </c>
      <c r="E402" s="15" t="str">
        <f t="shared" si="3"/>
        <v>Chuột Logitech M220 đen</v>
      </c>
      <c r="F402" s="15" t="s">
        <v>435</v>
      </c>
      <c r="G402" s="15" t="s">
        <v>11</v>
      </c>
      <c r="H402" s="24">
        <f t="shared" si="4"/>
        <v>30</v>
      </c>
      <c r="I402" s="24">
        <f t="shared" si="5"/>
        <v>10590910</v>
      </c>
    </row>
    <row r="403" spans="1:9" x14ac:dyDescent="0.2">
      <c r="A403" s="21" t="s">
        <v>438</v>
      </c>
      <c r="B403" s="25" t="s">
        <v>11</v>
      </c>
      <c r="C403" s="22">
        <v>8</v>
      </c>
      <c r="D403" s="22">
        <v>2990910</v>
      </c>
      <c r="E403" s="15" t="str">
        <f t="shared" si="3"/>
        <v>Bàn Phím+Chuột Logitech MK240 đen</v>
      </c>
      <c r="F403" s="15" t="s">
        <v>2781</v>
      </c>
      <c r="G403" s="15" t="s">
        <v>11</v>
      </c>
      <c r="H403" s="24">
        <f t="shared" si="4"/>
        <v>7</v>
      </c>
      <c r="I403" s="24">
        <f t="shared" si="5"/>
        <v>2740343</v>
      </c>
    </row>
    <row r="404" spans="1:9" x14ac:dyDescent="0.2">
      <c r="A404" s="21" t="s">
        <v>439</v>
      </c>
      <c r="B404" s="25" t="s">
        <v>11</v>
      </c>
      <c r="C404" s="22">
        <v>22</v>
      </c>
      <c r="D404" s="22">
        <v>3860000</v>
      </c>
      <c r="E404" s="15" t="str">
        <f t="shared" si="3"/>
        <v>Chuột Logitech M185 Xám</v>
      </c>
      <c r="F404" s="15" t="s">
        <v>2782</v>
      </c>
      <c r="G404" s="15" t="s">
        <v>11</v>
      </c>
      <c r="H404" s="24">
        <f t="shared" si="4"/>
        <v>0</v>
      </c>
      <c r="I404" s="24">
        <f t="shared" si="5"/>
        <v>0</v>
      </c>
    </row>
    <row r="405" spans="1:9" x14ac:dyDescent="0.2">
      <c r="A405" s="21" t="s">
        <v>440</v>
      </c>
      <c r="B405" s="25" t="s">
        <v>34</v>
      </c>
      <c r="C405" s="22">
        <v>14</v>
      </c>
      <c r="D405" s="22">
        <v>2972724</v>
      </c>
      <c r="E405" s="15" t="str">
        <f t="shared" si="3"/>
        <v>Chuột Logitech M221 Xám</v>
      </c>
      <c r="F405" s="15" t="s">
        <v>2783</v>
      </c>
      <c r="G405" s="15" t="s">
        <v>11</v>
      </c>
      <c r="H405" s="24">
        <f t="shared" si="4"/>
        <v>0</v>
      </c>
      <c r="I405" s="24">
        <f t="shared" si="5"/>
        <v>0</v>
      </c>
    </row>
    <row r="406" spans="1:9" x14ac:dyDescent="0.2">
      <c r="A406" s="21" t="s">
        <v>441</v>
      </c>
      <c r="B406" s="25" t="s">
        <v>11</v>
      </c>
      <c r="C406" s="22">
        <v>3</v>
      </c>
      <c r="D406" s="22">
        <v>1465200</v>
      </c>
      <c r="E406" s="15" t="str">
        <f t="shared" si="3"/>
        <v>Camera quan sát DS-2CE17D0T-LFS</v>
      </c>
      <c r="F406" s="15" t="s">
        <v>2784</v>
      </c>
      <c r="G406" s="15" t="s">
        <v>11</v>
      </c>
      <c r="H406" s="24">
        <f t="shared" si="4"/>
        <v>0</v>
      </c>
      <c r="I406" s="24">
        <f t="shared" si="5"/>
        <v>0</v>
      </c>
    </row>
    <row r="407" spans="1:9" x14ac:dyDescent="0.2">
      <c r="A407" s="21" t="s">
        <v>442</v>
      </c>
      <c r="B407" s="25" t="s">
        <v>11</v>
      </c>
      <c r="C407" s="22">
        <v>2</v>
      </c>
      <c r="D407" s="22">
        <v>1073000</v>
      </c>
      <c r="E407" s="15" t="str">
        <f t="shared" si="3"/>
        <v>Camera quan sát DS-2CE12DF0T-F</v>
      </c>
      <c r="F407" s="15" t="s">
        <v>2785</v>
      </c>
      <c r="G407" s="15" t="s">
        <v>11</v>
      </c>
      <c r="H407" s="24">
        <f t="shared" si="4"/>
        <v>0</v>
      </c>
      <c r="I407" s="24">
        <f t="shared" si="5"/>
        <v>0</v>
      </c>
    </row>
    <row r="408" spans="1:9" x14ac:dyDescent="0.2">
      <c r="A408" s="21" t="s">
        <v>443</v>
      </c>
      <c r="B408" s="25" t="s">
        <v>11</v>
      </c>
      <c r="C408" s="22">
        <v>2</v>
      </c>
      <c r="D408" s="22">
        <v>8088200</v>
      </c>
      <c r="E408" s="15" t="str">
        <f t="shared" si="3"/>
        <v>Camera quan sát DS-2CD2935FWD-IS</v>
      </c>
      <c r="F408" s="15" t="s">
        <v>2786</v>
      </c>
      <c r="G408" s="15" t="s">
        <v>11</v>
      </c>
      <c r="H408" s="24">
        <f t="shared" si="4"/>
        <v>0</v>
      </c>
      <c r="I408" s="24">
        <f t="shared" si="5"/>
        <v>0</v>
      </c>
    </row>
    <row r="409" spans="1:9" x14ac:dyDescent="0.2">
      <c r="A409" s="21" t="s">
        <v>444</v>
      </c>
      <c r="B409" s="25" t="s">
        <v>11</v>
      </c>
      <c r="C409" s="22">
        <v>10</v>
      </c>
      <c r="D409" s="22">
        <v>5910000</v>
      </c>
      <c r="E409" s="15" t="str">
        <f t="shared" si="3"/>
        <v>Camera quan sát DS-2CD1123G0E-I (L)</v>
      </c>
      <c r="F409" s="15" t="s">
        <v>2787</v>
      </c>
      <c r="G409" s="15" t="s">
        <v>11</v>
      </c>
      <c r="H409" s="24">
        <f t="shared" si="4"/>
        <v>0</v>
      </c>
      <c r="I409" s="24">
        <f t="shared" si="5"/>
        <v>0</v>
      </c>
    </row>
    <row r="410" spans="1:9" x14ac:dyDescent="0.2">
      <c r="A410" s="21" t="s">
        <v>445</v>
      </c>
      <c r="B410" s="25" t="s">
        <v>20</v>
      </c>
      <c r="C410" s="22">
        <v>2</v>
      </c>
      <c r="D410" s="22">
        <v>592000</v>
      </c>
      <c r="E410" s="15" t="str">
        <f t="shared" si="3"/>
        <v>Camera quan sát DS-2CE56D0T-IR(C)</v>
      </c>
      <c r="F410" s="15" t="s">
        <v>2788</v>
      </c>
      <c r="G410" s="15" t="s">
        <v>11</v>
      </c>
      <c r="H410" s="24">
        <f t="shared" si="4"/>
        <v>0</v>
      </c>
      <c r="I410" s="24">
        <f t="shared" si="5"/>
        <v>0</v>
      </c>
    </row>
    <row r="411" spans="1:9" x14ac:dyDescent="0.2">
      <c r="A411" s="21" t="s">
        <v>446</v>
      </c>
      <c r="B411" s="25" t="s">
        <v>34</v>
      </c>
      <c r="C411" s="22">
        <v>40</v>
      </c>
      <c r="D411" s="22">
        <v>17454560</v>
      </c>
      <c r="E411" s="15" t="str">
        <f t="shared" si="3"/>
        <v>Bộ nhớ Ram dùng cho máy tính để bàn hiệu Silicon DDR4-2666, UDIMM, 8GBx1</v>
      </c>
      <c r="F411" s="15" t="s">
        <v>2789</v>
      </c>
      <c r="G411" s="15" t="s">
        <v>11</v>
      </c>
      <c r="H411" s="24">
        <f t="shared" si="4"/>
        <v>0</v>
      </c>
      <c r="I411" s="24">
        <f t="shared" si="5"/>
        <v>0</v>
      </c>
    </row>
    <row r="412" spans="1:9" x14ac:dyDescent="0.2">
      <c r="A412" s="21" t="s">
        <v>447</v>
      </c>
      <c r="B412" s="25" t="s">
        <v>400</v>
      </c>
      <c r="C412" s="22">
        <v>6</v>
      </c>
      <c r="D412" s="22">
        <v>1223636</v>
      </c>
      <c r="E412" s="15" t="str">
        <f t="shared" si="3"/>
        <v>Bộ chuyển đổi DVI-D sang VGA active từ máy tính nối ra máy chiếu/màn hình Ugreen ( 40259)</v>
      </c>
      <c r="F412" s="15" t="s">
        <v>628</v>
      </c>
      <c r="G412" s="15" t="s">
        <v>25</v>
      </c>
      <c r="H412" s="24">
        <f t="shared" si="4"/>
        <v>33</v>
      </c>
      <c r="I412" s="24">
        <f t="shared" si="5"/>
        <v>2949093</v>
      </c>
    </row>
    <row r="413" spans="1:9" x14ac:dyDescent="0.2">
      <c r="A413" s="21" t="s">
        <v>448</v>
      </c>
      <c r="B413" s="25" t="s">
        <v>400</v>
      </c>
      <c r="C413" s="22">
        <v>7</v>
      </c>
      <c r="D413" s="22">
        <v>570908</v>
      </c>
      <c r="E413" s="15" t="str">
        <f t="shared" si="3"/>
        <v>Cáp dữ liệu VIDEO DVI 24+1 male sang HDMI female truyền hình ảnh dài 25cM Ugreen ( 20118)</v>
      </c>
      <c r="F413" s="15" t="s">
        <v>610</v>
      </c>
      <c r="G413" s="15" t="s">
        <v>25</v>
      </c>
      <c r="H413" s="24">
        <f t="shared" si="4"/>
        <v>27</v>
      </c>
      <c r="I413" s="24">
        <f t="shared" si="5"/>
        <v>19868185</v>
      </c>
    </row>
    <row r="414" spans="1:9" x14ac:dyDescent="0.2">
      <c r="A414" s="21" t="s">
        <v>449</v>
      </c>
      <c r="B414" s="25" t="s">
        <v>400</v>
      </c>
      <c r="C414" s="22">
        <v>3</v>
      </c>
      <c r="D414" s="22">
        <v>968181</v>
      </c>
      <c r="E414" s="15" t="str">
        <f t="shared" si="3"/>
        <v>Bộ chuyển đổi có chipset USB 3.0 sang SATA, nguồn 12v-2A Ugreen (60561)</v>
      </c>
      <c r="F414" s="15" t="s">
        <v>2790</v>
      </c>
      <c r="G414" s="15" t="s">
        <v>25</v>
      </c>
      <c r="H414" s="24">
        <f t="shared" si="4"/>
        <v>0</v>
      </c>
      <c r="I414" s="24">
        <f t="shared" si="5"/>
        <v>0</v>
      </c>
    </row>
    <row r="415" spans="1:9" x14ac:dyDescent="0.2">
      <c r="A415" s="21" t="s">
        <v>450</v>
      </c>
      <c r="B415" s="25" t="s">
        <v>141</v>
      </c>
      <c r="C415" s="22">
        <v>64</v>
      </c>
      <c r="D415" s="22">
        <v>7040000</v>
      </c>
      <c r="E415" s="15" t="str">
        <f t="shared" si="3"/>
        <v>Hộp mực in EcoPlus 12A/303/FX9 Universal</v>
      </c>
      <c r="F415" s="15" t="s">
        <v>2791</v>
      </c>
      <c r="G415" s="15" t="s">
        <v>141</v>
      </c>
      <c r="H415" s="24">
        <f t="shared" si="4"/>
        <v>0</v>
      </c>
      <c r="I415" s="24">
        <f t="shared" si="5"/>
        <v>0</v>
      </c>
    </row>
    <row r="416" spans="1:9" x14ac:dyDescent="0.2">
      <c r="A416" s="21" t="s">
        <v>451</v>
      </c>
      <c r="B416" s="25" t="s">
        <v>392</v>
      </c>
      <c r="C416" s="25">
        <v>0</v>
      </c>
      <c r="D416" s="25">
        <v>0</v>
      </c>
      <c r="E416" s="15" t="str">
        <f t="shared" si="3"/>
        <v>Thu Phi SMS thay doi so du thang  01/2023</v>
      </c>
      <c r="F416" s="15" t="s">
        <v>2076</v>
      </c>
      <c r="G416" s="15" t="s">
        <v>25</v>
      </c>
      <c r="H416" s="24">
        <f t="shared" si="4"/>
        <v>5</v>
      </c>
      <c r="I416" s="24">
        <f t="shared" si="5"/>
        <v>2926851</v>
      </c>
    </row>
    <row r="417" spans="1:9" x14ac:dyDescent="0.2">
      <c r="A417" s="21" t="s">
        <v>452</v>
      </c>
      <c r="B417" s="25" t="s">
        <v>392</v>
      </c>
      <c r="C417" s="25">
        <v>0</v>
      </c>
      <c r="D417" s="25">
        <v>0</v>
      </c>
      <c r="E417" s="15" t="str">
        <f t="shared" si="3"/>
        <v>Trich thu Tien vay - Lai : 1868493 - Acct vay 383583749</v>
      </c>
      <c r="F417" s="15" t="s">
        <v>2096</v>
      </c>
      <c r="G417" s="15" t="s">
        <v>25</v>
      </c>
      <c r="H417" s="24">
        <f t="shared" si="4"/>
        <v>0</v>
      </c>
      <c r="I417" s="24">
        <f t="shared" si="5"/>
        <v>0</v>
      </c>
    </row>
    <row r="418" spans="1:9" x14ac:dyDescent="0.2">
      <c r="A418" s="21" t="s">
        <v>453</v>
      </c>
      <c r="B418" s="25" t="s">
        <v>392</v>
      </c>
      <c r="C418" s="25">
        <v>0</v>
      </c>
      <c r="D418" s="25">
        <v>0</v>
      </c>
      <c r="E418" s="15" t="str">
        <f t="shared" si="3"/>
        <v>Trich thu Tien vay - Lai : 7032329 - Acct vay 377993869</v>
      </c>
      <c r="F418" s="15" t="s">
        <v>2792</v>
      </c>
      <c r="G418" s="15" t="s">
        <v>11</v>
      </c>
      <c r="H418" s="24">
        <f t="shared" si="4"/>
        <v>0</v>
      </c>
      <c r="I418" s="24">
        <f t="shared" si="5"/>
        <v>0</v>
      </c>
    </row>
    <row r="419" spans="1:9" x14ac:dyDescent="0.2">
      <c r="A419" s="21" t="s">
        <v>454</v>
      </c>
      <c r="B419" s="25" t="s">
        <v>392</v>
      </c>
      <c r="C419" s="25">
        <v>0</v>
      </c>
      <c r="D419" s="25">
        <v>0</v>
      </c>
      <c r="E419" s="15" t="str">
        <f t="shared" si="3"/>
        <v>Trich thu Tien vay - Lai : 2802740 - Acct vay 383484139</v>
      </c>
      <c r="F419" s="15" t="s">
        <v>2793</v>
      </c>
      <c r="G419" s="15" t="s">
        <v>25</v>
      </c>
      <c r="H419" s="24">
        <f t="shared" si="4"/>
        <v>0</v>
      </c>
      <c r="I419" s="24">
        <f t="shared" si="5"/>
        <v>0</v>
      </c>
    </row>
    <row r="420" spans="1:9" x14ac:dyDescent="0.2">
      <c r="A420" s="21" t="s">
        <v>455</v>
      </c>
      <c r="B420" s="25" t="s">
        <v>20</v>
      </c>
      <c r="C420" s="22">
        <v>5</v>
      </c>
      <c r="D420" s="22">
        <v>22727270</v>
      </c>
      <c r="E420" s="15" t="str">
        <f t="shared" si="3"/>
        <v>Màn Hình ViewSonic VA3209-2K-MHD / 31.5" LCD</v>
      </c>
      <c r="F420" s="15" t="s">
        <v>418</v>
      </c>
      <c r="G420" s="15" t="s">
        <v>25</v>
      </c>
      <c r="H420" s="24">
        <f t="shared" si="4"/>
        <v>2</v>
      </c>
      <c r="I420" s="24">
        <f t="shared" si="5"/>
        <v>660000</v>
      </c>
    </row>
    <row r="421" spans="1:9" x14ac:dyDescent="0.2">
      <c r="A421" s="21" t="s">
        <v>456</v>
      </c>
      <c r="B421" s="25" t="s">
        <v>11</v>
      </c>
      <c r="C421" s="22">
        <v>1</v>
      </c>
      <c r="D421" s="22">
        <v>200000</v>
      </c>
      <c r="E421" s="15" t="str">
        <f t="shared" si="3"/>
        <v>Thiết bị thu phát vô tuyến, TP-LINK, 2,4GHz/5GHz, Archer T2U</v>
      </c>
      <c r="F421" s="15" t="s">
        <v>2794</v>
      </c>
      <c r="G421" s="15" t="s">
        <v>11</v>
      </c>
      <c r="H421" s="24">
        <f t="shared" si="4"/>
        <v>0</v>
      </c>
      <c r="I421" s="24">
        <f t="shared" si="5"/>
        <v>0</v>
      </c>
    </row>
    <row r="422" spans="1:9" x14ac:dyDescent="0.2">
      <c r="A422" s="21" t="s">
        <v>457</v>
      </c>
      <c r="B422" s="25" t="s">
        <v>11</v>
      </c>
      <c r="C422" s="22">
        <v>4</v>
      </c>
      <c r="D422" s="22">
        <v>16818179</v>
      </c>
      <c r="E422" s="15" t="str">
        <f t="shared" si="3"/>
        <v>CHÍP VI XỬ LÝ INTEL CORE I5-12400 - 2.50GHZ + QUẠT</v>
      </c>
      <c r="F422" s="15" t="s">
        <v>131</v>
      </c>
      <c r="G422" s="15" t="s">
        <v>11</v>
      </c>
      <c r="H422" s="24">
        <f t="shared" si="4"/>
        <v>16</v>
      </c>
      <c r="I422" s="24">
        <f t="shared" si="5"/>
        <v>2174536</v>
      </c>
    </row>
    <row r="423" spans="1:9" x14ac:dyDescent="0.2">
      <c r="A423" s="21" t="s">
        <v>458</v>
      </c>
      <c r="B423" s="25" t="s">
        <v>11</v>
      </c>
      <c r="C423" s="22">
        <v>2</v>
      </c>
      <c r="D423" s="22">
        <v>5254545</v>
      </c>
      <c r="E423" s="15" t="str">
        <f t="shared" si="3"/>
        <v>CHIP VI XỬ LÝ INTEL CORE I5 11400F - 2.60GHZ ( BX8070811400F SRKP1 ) + QUẠT</v>
      </c>
      <c r="F423" s="15" t="s">
        <v>1363</v>
      </c>
      <c r="G423" s="15" t="s">
        <v>2757</v>
      </c>
      <c r="H423" s="24">
        <f t="shared" si="4"/>
        <v>0</v>
      </c>
      <c r="I423" s="24">
        <f t="shared" si="5"/>
        <v>0</v>
      </c>
    </row>
    <row r="424" spans="1:9" x14ac:dyDescent="0.2">
      <c r="A424" s="21" t="s">
        <v>459</v>
      </c>
      <c r="B424" s="25" t="s">
        <v>460</v>
      </c>
      <c r="C424" s="22">
        <v>1</v>
      </c>
      <c r="D424" s="22">
        <v>454545</v>
      </c>
      <c r="E424" s="15" t="str">
        <f t="shared" si="3"/>
        <v>Chill Cocktail Light Thùng 24 lon mix (4 thùng 6 lon mix 6 vị) TẾT (Hàng cho biếu tặng không thu tiền)</v>
      </c>
      <c r="F424" s="15" t="s">
        <v>2795</v>
      </c>
      <c r="G424" s="15" t="s">
        <v>11</v>
      </c>
      <c r="H424" s="24">
        <f t="shared" si="4"/>
        <v>0</v>
      </c>
      <c r="I424" s="24">
        <f t="shared" si="5"/>
        <v>0</v>
      </c>
    </row>
    <row r="425" spans="1:9" x14ac:dyDescent="0.2">
      <c r="A425" s="21" t="s">
        <v>461</v>
      </c>
      <c r="B425" s="25" t="s">
        <v>34</v>
      </c>
      <c r="C425" s="22">
        <v>5</v>
      </c>
      <c r="D425" s="22">
        <v>2681820</v>
      </c>
      <c r="E425" s="15" t="str">
        <f t="shared" si="3"/>
        <v>CHUỘT VI TÍNH (MOUSE) LOGITECH G402 WIRED/USB/OPTICAL/ĐEN (BLACK)(910-004070)</v>
      </c>
      <c r="F425" s="15" t="s">
        <v>2796</v>
      </c>
      <c r="G425" s="15" t="s">
        <v>11</v>
      </c>
      <c r="H425" s="24">
        <f t="shared" si="4"/>
        <v>0</v>
      </c>
      <c r="I425" s="24">
        <f t="shared" si="5"/>
        <v>0</v>
      </c>
    </row>
    <row r="426" spans="1:9" x14ac:dyDescent="0.2">
      <c r="A426" s="21" t="s">
        <v>462</v>
      </c>
      <c r="B426" s="25" t="s">
        <v>34</v>
      </c>
      <c r="C426" s="22">
        <v>5</v>
      </c>
      <c r="D426" s="22">
        <v>3272725</v>
      </c>
      <c r="E426" s="15" t="str">
        <f t="shared" si="3"/>
        <v>CHUỘT VI TÍNH (MOUSE) LOGITECH G304 LIGHTSPEED WIRELESS GAMING MOUSE(910-005284)</v>
      </c>
      <c r="F426" s="15" t="s">
        <v>2797</v>
      </c>
      <c r="G426" s="15" t="s">
        <v>11</v>
      </c>
      <c r="H426" s="24">
        <f t="shared" si="4"/>
        <v>0</v>
      </c>
      <c r="I426" s="24">
        <f t="shared" si="5"/>
        <v>0</v>
      </c>
    </row>
    <row r="427" spans="1:9" x14ac:dyDescent="0.2">
      <c r="A427" s="21" t="s">
        <v>463</v>
      </c>
      <c r="B427" s="25" t="s">
        <v>34</v>
      </c>
      <c r="C427" s="22">
        <v>1</v>
      </c>
      <c r="D427" s="22">
        <v>827273</v>
      </c>
      <c r="E427" s="15" t="str">
        <f t="shared" si="3"/>
        <v>CHUỘT VI TÍNH (MOUSE) LOGITECH G502 HERO GAMING – ĐEN (BLACK)(910-005472)</v>
      </c>
      <c r="F427" s="15" t="s">
        <v>2798</v>
      </c>
      <c r="G427" s="15" t="s">
        <v>11</v>
      </c>
      <c r="H427" s="24">
        <f t="shared" si="4"/>
        <v>0</v>
      </c>
      <c r="I427" s="24">
        <f t="shared" si="5"/>
        <v>0</v>
      </c>
    </row>
    <row r="428" spans="1:9" x14ac:dyDescent="0.2">
      <c r="A428" s="21" t="s">
        <v>464</v>
      </c>
      <c r="B428" s="25" t="s">
        <v>34</v>
      </c>
      <c r="C428" s="22">
        <v>24</v>
      </c>
      <c r="D428" s="22">
        <v>7818176</v>
      </c>
      <c r="E428" s="15" t="str">
        <f t="shared" si="3"/>
        <v>CHUỘT VI TÍNH (MOUSE) LOGITECH G102 GEN2 LIGHTSYNC GAMING - ĐEN (BLACK)(910-005802)</v>
      </c>
      <c r="F428" s="15" t="s">
        <v>2799</v>
      </c>
      <c r="G428" s="15" t="s">
        <v>11</v>
      </c>
      <c r="H428" s="24">
        <f t="shared" si="4"/>
        <v>0</v>
      </c>
      <c r="I428" s="24">
        <f t="shared" si="5"/>
        <v>0</v>
      </c>
    </row>
    <row r="429" spans="1:9" x14ac:dyDescent="0.2">
      <c r="A429" s="21" t="s">
        <v>465</v>
      </c>
      <c r="B429" s="25" t="s">
        <v>34</v>
      </c>
      <c r="C429" s="22">
        <v>6</v>
      </c>
      <c r="D429" s="22">
        <v>1954544</v>
      </c>
      <c r="E429" s="15" t="str">
        <f t="shared" si="3"/>
        <v>CHUỘT VI TÍNH (MOUSE) LOGITECH G102 GEN2 LIGHTSYNC GAMING – TRẮNG (WHITE)(910-005803)</v>
      </c>
      <c r="F429" s="15" t="s">
        <v>2800</v>
      </c>
      <c r="G429" s="15" t="s">
        <v>11</v>
      </c>
      <c r="H429" s="24">
        <f t="shared" si="4"/>
        <v>0</v>
      </c>
      <c r="I429" s="24">
        <f t="shared" si="5"/>
        <v>0</v>
      </c>
    </row>
    <row r="430" spans="1:9" x14ac:dyDescent="0.2">
      <c r="A430" s="21" t="s">
        <v>466</v>
      </c>
      <c r="B430" s="25" t="s">
        <v>34</v>
      </c>
      <c r="C430" s="22">
        <v>2</v>
      </c>
      <c r="D430" s="22">
        <v>1490908</v>
      </c>
      <c r="E430" s="15" t="str">
        <f t="shared" si="3"/>
        <v>TAI NGHE (HEADSET) LOGITECH G331 WIRED GAMING - ĐEN (BLACK)(981-000759)</v>
      </c>
      <c r="F430" s="15" t="s">
        <v>2801</v>
      </c>
      <c r="G430" s="15" t="s">
        <v>280</v>
      </c>
      <c r="H430" s="24">
        <f t="shared" si="4"/>
        <v>0</v>
      </c>
      <c r="I430" s="24">
        <f t="shared" si="5"/>
        <v>0</v>
      </c>
    </row>
    <row r="431" spans="1:9" x14ac:dyDescent="0.2">
      <c r="A431" s="21" t="s">
        <v>467</v>
      </c>
      <c r="B431" s="25" t="s">
        <v>34</v>
      </c>
      <c r="C431" s="22">
        <v>1</v>
      </c>
      <c r="D431" s="22">
        <v>1000000</v>
      </c>
      <c r="E431" s="15" t="str">
        <f t="shared" si="3"/>
        <v>TAI NGHE (HEADSET) LOGITECH G431 7.1 SURROUND GAMING - ĐEN (BLACK)(981-000774)</v>
      </c>
      <c r="F431" s="15" t="s">
        <v>2802</v>
      </c>
      <c r="G431" s="15" t="s">
        <v>350</v>
      </c>
      <c r="H431" s="24">
        <f t="shared" si="4"/>
        <v>0</v>
      </c>
      <c r="I431" s="24">
        <f t="shared" si="5"/>
        <v>0</v>
      </c>
    </row>
    <row r="432" spans="1:9" x14ac:dyDescent="0.2">
      <c r="A432" s="21" t="s">
        <v>468</v>
      </c>
      <c r="B432" s="25" t="s">
        <v>20</v>
      </c>
      <c r="C432" s="22">
        <v>4</v>
      </c>
      <c r="D432" s="22">
        <v>1200000</v>
      </c>
      <c r="E432" s="15" t="str">
        <f t="shared" si="3"/>
        <v>Loa SoundMax R-300/1.0</v>
      </c>
      <c r="F432" s="15" t="s">
        <v>2803</v>
      </c>
      <c r="G432" s="15" t="s">
        <v>350</v>
      </c>
      <c r="H432" s="24">
        <f t="shared" si="4"/>
        <v>0</v>
      </c>
      <c r="I432" s="24">
        <f t="shared" si="5"/>
        <v>0</v>
      </c>
    </row>
    <row r="433" spans="1:9" x14ac:dyDescent="0.2">
      <c r="A433" s="21" t="s">
        <v>469</v>
      </c>
      <c r="B433" s="25" t="s">
        <v>11</v>
      </c>
      <c r="C433" s="22">
        <v>11</v>
      </c>
      <c r="D433" s="22">
        <v>3400000</v>
      </c>
      <c r="E433" s="15" t="str">
        <f t="shared" si="3"/>
        <v>Tai nghe SoundMax AH326</v>
      </c>
      <c r="F433" s="15" t="s">
        <v>2804</v>
      </c>
      <c r="G433" s="15" t="s">
        <v>350</v>
      </c>
      <c r="H433" s="24">
        <f t="shared" si="4"/>
        <v>0</v>
      </c>
      <c r="I433" s="24">
        <f t="shared" si="5"/>
        <v>0</v>
      </c>
    </row>
    <row r="434" spans="1:9" x14ac:dyDescent="0.2">
      <c r="A434" s="21" t="s">
        <v>470</v>
      </c>
      <c r="B434" s="25" t="s">
        <v>11</v>
      </c>
      <c r="C434" s="22">
        <v>4</v>
      </c>
      <c r="D434" s="22">
        <v>1400000</v>
      </c>
      <c r="E434" s="15" t="str">
        <f t="shared" si="3"/>
        <v>Tai nghe SoundMax AH328</v>
      </c>
      <c r="F434" s="15" t="s">
        <v>2805</v>
      </c>
      <c r="G434" s="15" t="s">
        <v>350</v>
      </c>
      <c r="H434" s="24">
        <f t="shared" si="4"/>
        <v>0</v>
      </c>
      <c r="I434" s="24">
        <f t="shared" si="5"/>
        <v>0</v>
      </c>
    </row>
    <row r="435" spans="1:9" x14ac:dyDescent="0.2">
      <c r="A435" s="21" t="s">
        <v>471</v>
      </c>
      <c r="B435" s="25" t="s">
        <v>11</v>
      </c>
      <c r="C435" s="22">
        <v>14</v>
      </c>
      <c r="D435" s="22">
        <v>5320000</v>
      </c>
      <c r="E435" s="15" t="str">
        <f t="shared" si="3"/>
        <v>Tai nghe SoundMax AH336</v>
      </c>
      <c r="F435" s="15" t="s">
        <v>2806</v>
      </c>
      <c r="G435" s="15" t="s">
        <v>350</v>
      </c>
      <c r="H435" s="24">
        <f t="shared" si="4"/>
        <v>0</v>
      </c>
      <c r="I435" s="24">
        <f t="shared" si="5"/>
        <v>0</v>
      </c>
    </row>
    <row r="436" spans="1:9" x14ac:dyDescent="0.2">
      <c r="A436" s="21" t="s">
        <v>472</v>
      </c>
      <c r="B436" s="25" t="s">
        <v>11</v>
      </c>
      <c r="C436" s="22">
        <v>15</v>
      </c>
      <c r="D436" s="22">
        <v>6300000</v>
      </c>
      <c r="E436" s="15" t="str">
        <f t="shared" si="3"/>
        <v>Tai nghe SoundMax AH713</v>
      </c>
      <c r="F436" s="15" t="s">
        <v>2807</v>
      </c>
      <c r="G436" s="15" t="s">
        <v>11</v>
      </c>
      <c r="H436" s="24">
        <f t="shared" si="4"/>
        <v>0</v>
      </c>
      <c r="I436" s="24">
        <f t="shared" si="5"/>
        <v>0</v>
      </c>
    </row>
    <row r="437" spans="1:9" x14ac:dyDescent="0.2">
      <c r="A437" s="21" t="s">
        <v>473</v>
      </c>
      <c r="B437" s="25" t="s">
        <v>34</v>
      </c>
      <c r="C437" s="22">
        <v>2</v>
      </c>
      <c r="D437" s="22">
        <v>2509091</v>
      </c>
      <c r="E437" s="15" t="str">
        <f t="shared" si="3"/>
        <v>Camera quan sát CS-C8PF (2MP,W1)</v>
      </c>
      <c r="F437" s="15" t="s">
        <v>2808</v>
      </c>
      <c r="G437" s="15" t="s">
        <v>11</v>
      </c>
      <c r="H437" s="24">
        <f t="shared" si="4"/>
        <v>0</v>
      </c>
      <c r="I437" s="24">
        <f t="shared" si="5"/>
        <v>0</v>
      </c>
    </row>
    <row r="438" spans="1:9" x14ac:dyDescent="0.2">
      <c r="A438" s="21" t="s">
        <v>474</v>
      </c>
      <c r="B438" s="25" t="s">
        <v>141</v>
      </c>
      <c r="C438" s="22">
        <v>2</v>
      </c>
      <c r="D438" s="22">
        <v>600000</v>
      </c>
      <c r="E438" s="15" t="str">
        <f t="shared" si="3"/>
        <v>Mực in 30A NUmbe One</v>
      </c>
      <c r="F438" s="15" t="s">
        <v>2809</v>
      </c>
      <c r="G438" s="15" t="s">
        <v>11</v>
      </c>
      <c r="H438" s="24">
        <f t="shared" si="4"/>
        <v>0</v>
      </c>
      <c r="I438" s="24">
        <f t="shared" si="5"/>
        <v>0</v>
      </c>
    </row>
    <row r="439" spans="1:9" x14ac:dyDescent="0.2">
      <c r="A439" s="21" t="s">
        <v>475</v>
      </c>
      <c r="B439" s="25" t="s">
        <v>141</v>
      </c>
      <c r="C439" s="22">
        <v>2</v>
      </c>
      <c r="D439" s="22">
        <v>520000</v>
      </c>
      <c r="E439" s="15" t="str">
        <f t="shared" si="3"/>
        <v>Mực In 325 Number One</v>
      </c>
      <c r="F439" s="15" t="s">
        <v>2810</v>
      </c>
      <c r="G439" s="15" t="s">
        <v>20</v>
      </c>
      <c r="H439" s="24">
        <f t="shared" si="4"/>
        <v>0</v>
      </c>
      <c r="I439" s="24">
        <f t="shared" si="5"/>
        <v>0</v>
      </c>
    </row>
    <row r="440" spans="1:9" x14ac:dyDescent="0.2">
      <c r="A440" s="21" t="s">
        <v>476</v>
      </c>
      <c r="B440" s="25" t="s">
        <v>141</v>
      </c>
      <c r="C440" s="22">
        <v>1</v>
      </c>
      <c r="D440" s="22">
        <v>185000</v>
      </c>
      <c r="E440" s="15" t="str">
        <f t="shared" si="3"/>
        <v>Hộp mực in tương thích HP S-C4092A</v>
      </c>
      <c r="F440" s="15" t="s">
        <v>3521</v>
      </c>
      <c r="G440" s="15" t="s">
        <v>11</v>
      </c>
      <c r="H440" s="24">
        <f t="shared" si="4"/>
        <v>3</v>
      </c>
      <c r="I440" s="24">
        <f t="shared" si="5"/>
        <v>3409089</v>
      </c>
    </row>
    <row r="441" spans="1:9" x14ac:dyDescent="0.2">
      <c r="A441" s="21" t="s">
        <v>477</v>
      </c>
      <c r="B441" s="25" t="s">
        <v>141</v>
      </c>
      <c r="C441" s="22">
        <v>1</v>
      </c>
      <c r="D441" s="22">
        <v>680000</v>
      </c>
      <c r="E441" s="15" t="str">
        <f t="shared" si="3"/>
        <v>Mực in 16A Numberone</v>
      </c>
      <c r="F441" s="15" t="s">
        <v>2812</v>
      </c>
      <c r="G441" s="15" t="s">
        <v>11</v>
      </c>
      <c r="H441" s="24">
        <f t="shared" si="4"/>
        <v>0</v>
      </c>
      <c r="I441" s="24">
        <f t="shared" si="5"/>
        <v>0</v>
      </c>
    </row>
    <row r="442" spans="1:9" x14ac:dyDescent="0.2">
      <c r="A442" s="21" t="s">
        <v>478</v>
      </c>
      <c r="B442" s="25" t="s">
        <v>11</v>
      </c>
      <c r="C442" s="22">
        <v>69</v>
      </c>
      <c r="D442" s="22">
        <v>2061839</v>
      </c>
      <c r="E442" s="15" t="str">
        <f t="shared" si="3"/>
        <v>Trống máy in HP 1010/1020</v>
      </c>
      <c r="F442" s="15" t="s">
        <v>2813</v>
      </c>
      <c r="G442" s="15" t="s">
        <v>11</v>
      </c>
      <c r="H442" s="24">
        <f t="shared" si="4"/>
        <v>0</v>
      </c>
      <c r="I442" s="24">
        <f t="shared" si="5"/>
        <v>0</v>
      </c>
    </row>
    <row r="443" spans="1:9" x14ac:dyDescent="0.2">
      <c r="A443" s="21" t="s">
        <v>479</v>
      </c>
      <c r="B443" s="25" t="s">
        <v>11</v>
      </c>
      <c r="C443" s="22">
        <v>1</v>
      </c>
      <c r="D443" s="22">
        <v>9854618</v>
      </c>
      <c r="E443" s="15" t="str">
        <f t="shared" si="3"/>
        <v>Máy in phun đơn năng Brother HL-T4000DW</v>
      </c>
      <c r="F443" s="15" t="s">
        <v>2814</v>
      </c>
      <c r="G443" s="15" t="s">
        <v>34</v>
      </c>
      <c r="H443" s="24">
        <f t="shared" si="4"/>
        <v>0</v>
      </c>
      <c r="I443" s="24">
        <f t="shared" si="5"/>
        <v>0</v>
      </c>
    </row>
    <row r="444" spans="1:9" x14ac:dyDescent="0.2">
      <c r="A444" s="21" t="s">
        <v>480</v>
      </c>
      <c r="B444" s="25" t="s">
        <v>11</v>
      </c>
      <c r="C444" s="25">
        <v>1</v>
      </c>
      <c r="D444" s="25">
        <v>0</v>
      </c>
      <c r="E444" s="15" t="str">
        <f t="shared" si="3"/>
        <v>Pin sạc dự phòng RIVACASE VA2280, 20000mAh (Hàng KM không thu tiền)</v>
      </c>
      <c r="F444" s="15" t="s">
        <v>2815</v>
      </c>
      <c r="G444" s="15" t="s">
        <v>11</v>
      </c>
      <c r="H444" s="24">
        <f t="shared" si="4"/>
        <v>0</v>
      </c>
      <c r="I444" s="24">
        <f t="shared" si="5"/>
        <v>0</v>
      </c>
    </row>
    <row r="445" spans="1:9" x14ac:dyDescent="0.2">
      <c r="A445" s="21" t="s">
        <v>481</v>
      </c>
      <c r="B445" s="25" t="s">
        <v>11</v>
      </c>
      <c r="C445" s="22">
        <v>15</v>
      </c>
      <c r="D445" s="22">
        <v>5468180</v>
      </c>
      <c r="E445" s="15" t="str">
        <f t="shared" si="3"/>
        <v>Chuột Logitech M350 đen</v>
      </c>
      <c r="F445" s="15" t="s">
        <v>1977</v>
      </c>
      <c r="G445" s="15" t="s">
        <v>11</v>
      </c>
      <c r="H445" s="24">
        <f t="shared" si="4"/>
        <v>0</v>
      </c>
      <c r="I445" s="24">
        <f t="shared" si="5"/>
        <v>0</v>
      </c>
    </row>
    <row r="446" spans="1:9" x14ac:dyDescent="0.2">
      <c r="A446" s="21" t="s">
        <v>482</v>
      </c>
      <c r="B446" s="25" t="s">
        <v>11</v>
      </c>
      <c r="C446" s="22">
        <v>2</v>
      </c>
      <c r="D446" s="22">
        <v>1536364</v>
      </c>
      <c r="E446" s="15" t="str">
        <f t="shared" si="3"/>
        <v>Tay Game Logitech F710</v>
      </c>
      <c r="F446" s="15" t="s">
        <v>2816</v>
      </c>
      <c r="G446" s="15" t="s">
        <v>11</v>
      </c>
      <c r="H446" s="24">
        <f t="shared" si="4"/>
        <v>0</v>
      </c>
      <c r="I446" s="24">
        <f t="shared" si="5"/>
        <v>0</v>
      </c>
    </row>
    <row r="447" spans="1:9" x14ac:dyDescent="0.2">
      <c r="A447" s="21" t="s">
        <v>483</v>
      </c>
      <c r="B447" s="25" t="s">
        <v>171</v>
      </c>
      <c r="C447" s="22">
        <v>8</v>
      </c>
      <c r="D447" s="22">
        <v>1821816</v>
      </c>
      <c r="E447" s="15" t="str">
        <f t="shared" si="3"/>
        <v>Chuột Logitech M187 Đen</v>
      </c>
      <c r="F447" s="15" t="s">
        <v>2817</v>
      </c>
      <c r="G447" s="15" t="s">
        <v>11</v>
      </c>
      <c r="H447" s="24">
        <f t="shared" si="4"/>
        <v>0</v>
      </c>
      <c r="I447" s="24">
        <f t="shared" si="5"/>
        <v>0</v>
      </c>
    </row>
    <row r="448" spans="1:9" x14ac:dyDescent="0.2">
      <c r="A448" s="21" t="s">
        <v>484</v>
      </c>
      <c r="B448" s="25" t="s">
        <v>171</v>
      </c>
      <c r="C448" s="22">
        <v>6</v>
      </c>
      <c r="D448" s="22">
        <v>1366362</v>
      </c>
      <c r="E448" s="15" t="str">
        <f t="shared" si="3"/>
        <v>Chuột Logitech M187 Xanh</v>
      </c>
      <c r="F448" s="15" t="s">
        <v>2818</v>
      </c>
      <c r="G448" s="15" t="s">
        <v>34</v>
      </c>
      <c r="H448" s="24">
        <f t="shared" si="4"/>
        <v>0</v>
      </c>
      <c r="I448" s="24">
        <f t="shared" si="5"/>
        <v>0</v>
      </c>
    </row>
    <row r="449" spans="1:9" x14ac:dyDescent="0.2">
      <c r="A449" s="21" t="s">
        <v>485</v>
      </c>
      <c r="B449" s="25" t="s">
        <v>171</v>
      </c>
      <c r="C449" s="22">
        <v>6</v>
      </c>
      <c r="D449" s="22">
        <v>1366362</v>
      </c>
      <c r="E449" s="15" t="str">
        <f t="shared" si="3"/>
        <v>Chuột Logitech M187 Đỏ</v>
      </c>
      <c r="F449" s="15" t="s">
        <v>2819</v>
      </c>
      <c r="G449" s="15" t="s">
        <v>11</v>
      </c>
      <c r="H449" s="24">
        <f t="shared" si="4"/>
        <v>0</v>
      </c>
      <c r="I449" s="24">
        <f t="shared" si="5"/>
        <v>0</v>
      </c>
    </row>
    <row r="450" spans="1:9" x14ac:dyDescent="0.2">
      <c r="A450" s="21" t="s">
        <v>486</v>
      </c>
      <c r="B450" s="25" t="s">
        <v>11</v>
      </c>
      <c r="C450" s="22">
        <v>2</v>
      </c>
      <c r="D450" s="22">
        <v>360000</v>
      </c>
      <c r="E450" s="15" t="str">
        <f t="shared" si="3"/>
        <v>Chuột Logitech M185 Đỏ</v>
      </c>
      <c r="F450" s="15" t="s">
        <v>2820</v>
      </c>
      <c r="G450" s="15" t="s">
        <v>400</v>
      </c>
      <c r="H450" s="24">
        <f t="shared" si="4"/>
        <v>0</v>
      </c>
      <c r="I450" s="24">
        <f t="shared" si="5"/>
        <v>0</v>
      </c>
    </row>
    <row r="451" spans="1:9" x14ac:dyDescent="0.2">
      <c r="A451" s="21" t="s">
        <v>487</v>
      </c>
      <c r="B451" s="25" t="s">
        <v>11</v>
      </c>
      <c r="C451" s="22">
        <v>7</v>
      </c>
      <c r="D451" s="22">
        <v>1205455</v>
      </c>
      <c r="E451" s="15" t="str">
        <f t="shared" si="3"/>
        <v>Chuột Logitech M185 Xanh</v>
      </c>
      <c r="F451" s="15" t="s">
        <v>871</v>
      </c>
      <c r="G451" s="15" t="s">
        <v>11</v>
      </c>
      <c r="H451" s="24">
        <f t="shared" si="4"/>
        <v>1</v>
      </c>
      <c r="I451" s="24">
        <f t="shared" si="5"/>
        <v>1527273</v>
      </c>
    </row>
    <row r="452" spans="1:9" x14ac:dyDescent="0.2">
      <c r="A452" s="21" t="s">
        <v>488</v>
      </c>
      <c r="B452" s="25" t="s">
        <v>34</v>
      </c>
      <c r="C452" s="22">
        <v>3</v>
      </c>
      <c r="D452" s="22">
        <v>627273</v>
      </c>
      <c r="E452" s="15" t="str">
        <f t="shared" si="3"/>
        <v>Chuột Logitech M221 Đỏ</v>
      </c>
      <c r="F452" s="15" t="s">
        <v>746</v>
      </c>
      <c r="G452" s="15" t="s">
        <v>11</v>
      </c>
      <c r="H452" s="24">
        <f t="shared" si="4"/>
        <v>2</v>
      </c>
      <c r="I452" s="24">
        <f t="shared" si="5"/>
        <v>1320000</v>
      </c>
    </row>
    <row r="453" spans="1:9" x14ac:dyDescent="0.2">
      <c r="A453" s="21" t="s">
        <v>489</v>
      </c>
      <c r="B453" s="25" t="s">
        <v>34</v>
      </c>
      <c r="C453" s="22">
        <v>3</v>
      </c>
      <c r="D453" s="22">
        <v>627273</v>
      </c>
      <c r="E453" s="15" t="str">
        <f t="shared" si="3"/>
        <v>Chuột Logitech M221 Xanh</v>
      </c>
      <c r="F453" s="15" t="s">
        <v>2821</v>
      </c>
      <c r="G453" s="15" t="s">
        <v>11</v>
      </c>
      <c r="H453" s="24">
        <f t="shared" si="4"/>
        <v>0</v>
      </c>
      <c r="I453" s="24">
        <f t="shared" si="5"/>
        <v>0</v>
      </c>
    </row>
    <row r="454" spans="1:9" x14ac:dyDescent="0.2">
      <c r="A454" s="21" t="s">
        <v>490</v>
      </c>
      <c r="B454" s="25" t="s">
        <v>11</v>
      </c>
      <c r="C454" s="22">
        <v>1</v>
      </c>
      <c r="D454" s="22">
        <v>468182</v>
      </c>
      <c r="E454" s="15" t="str">
        <f t="shared" si="3"/>
        <v>Chuột logitech Pop Emoji tím (910_006515)</v>
      </c>
      <c r="F454" s="15" t="s">
        <v>1871</v>
      </c>
      <c r="G454" s="15" t="s">
        <v>11</v>
      </c>
      <c r="H454" s="24">
        <f t="shared" si="4"/>
        <v>0</v>
      </c>
      <c r="I454" s="24">
        <f t="shared" si="5"/>
        <v>0</v>
      </c>
    </row>
    <row r="455" spans="1:9" x14ac:dyDescent="0.2">
      <c r="A455" s="21" t="s">
        <v>491</v>
      </c>
      <c r="B455" s="25" t="s">
        <v>11</v>
      </c>
      <c r="C455" s="22">
        <v>1</v>
      </c>
      <c r="D455" s="22">
        <v>468182</v>
      </c>
      <c r="E455" s="15" t="str">
        <f t="shared" si="3"/>
        <v>Chuột Logitech Pop Emoji hồng (910-006516)</v>
      </c>
      <c r="F455" s="15" t="s">
        <v>2822</v>
      </c>
      <c r="G455" s="15" t="s">
        <v>105</v>
      </c>
      <c r="H455" s="24">
        <f t="shared" si="4"/>
        <v>0</v>
      </c>
      <c r="I455" s="24">
        <f t="shared" si="5"/>
        <v>0</v>
      </c>
    </row>
    <row r="456" spans="1:9" x14ac:dyDescent="0.2">
      <c r="A456" s="21" t="s">
        <v>492</v>
      </c>
      <c r="B456" s="25" t="s">
        <v>171</v>
      </c>
      <c r="C456" s="22">
        <v>1</v>
      </c>
      <c r="D456" s="22">
        <v>468182</v>
      </c>
      <c r="E456" s="15" t="str">
        <f t="shared" si="3"/>
        <v>Chuột Logitech Pop Emoji vàng (910-006514)</v>
      </c>
      <c r="F456" s="15" t="s">
        <v>2823</v>
      </c>
      <c r="G456" s="15" t="s">
        <v>400</v>
      </c>
      <c r="H456" s="24">
        <f t="shared" si="4"/>
        <v>0</v>
      </c>
      <c r="I456" s="24">
        <f t="shared" si="5"/>
        <v>0</v>
      </c>
    </row>
    <row r="457" spans="1:9" x14ac:dyDescent="0.2">
      <c r="A457" s="21" t="s">
        <v>493</v>
      </c>
      <c r="B457" s="25" t="s">
        <v>11</v>
      </c>
      <c r="C457" s="22">
        <v>1</v>
      </c>
      <c r="D457" s="22">
        <v>8090909</v>
      </c>
      <c r="E457" s="15" t="str">
        <f t="shared" si="3"/>
        <v>Máy tính tiền DT-W9</v>
      </c>
      <c r="F457" s="15" t="s">
        <v>2824</v>
      </c>
      <c r="G457" s="15" t="s">
        <v>11</v>
      </c>
      <c r="H457" s="24">
        <f t="shared" si="4"/>
        <v>0</v>
      </c>
      <c r="I457" s="24">
        <f t="shared" si="5"/>
        <v>0</v>
      </c>
    </row>
    <row r="458" spans="1:9" x14ac:dyDescent="0.2">
      <c r="A458" s="21" t="s">
        <v>494</v>
      </c>
      <c r="B458" s="25" t="s">
        <v>11</v>
      </c>
      <c r="C458" s="22">
        <v>5</v>
      </c>
      <c r="D458" s="22">
        <v>16745455</v>
      </c>
      <c r="E458" s="15" t="str">
        <f t="shared" si="3"/>
        <v>Cạc màn hình Asus TUF-GTX1650-O4GD6-GAMING</v>
      </c>
      <c r="F458" s="15" t="s">
        <v>2825</v>
      </c>
      <c r="G458" s="15" t="s">
        <v>20</v>
      </c>
      <c r="H458" s="24">
        <f t="shared" si="4"/>
        <v>0</v>
      </c>
      <c r="I458" s="24">
        <f t="shared" si="5"/>
        <v>0</v>
      </c>
    </row>
    <row r="459" spans="1:9" x14ac:dyDescent="0.2">
      <c r="A459" s="21" t="s">
        <v>495</v>
      </c>
      <c r="B459" s="25" t="s">
        <v>11</v>
      </c>
      <c r="C459" s="22">
        <v>14</v>
      </c>
      <c r="D459" s="22">
        <v>48645448</v>
      </c>
      <c r="E459" s="15" t="str">
        <f t="shared" si="3"/>
        <v>Chíp vi xử lý INTEL CORE I5 12400F - 2.50GHZ (BX8071512400F S RL4W)+Quạt</v>
      </c>
      <c r="F459" s="15" t="s">
        <v>2826</v>
      </c>
      <c r="G459" s="15" t="s">
        <v>11</v>
      </c>
      <c r="H459" s="24">
        <f t="shared" si="4"/>
        <v>0</v>
      </c>
      <c r="I459" s="24">
        <f t="shared" si="5"/>
        <v>0</v>
      </c>
    </row>
    <row r="460" spans="1:9" x14ac:dyDescent="0.2">
      <c r="A460" s="21" t="s">
        <v>496</v>
      </c>
      <c r="B460" s="25" t="s">
        <v>11</v>
      </c>
      <c r="C460" s="22">
        <v>3</v>
      </c>
      <c r="D460" s="22">
        <v>2618181</v>
      </c>
      <c r="E460" s="15" t="str">
        <f t="shared" si="3"/>
        <v>Camera quan sát CS-H8C (3MP,4MM)</v>
      </c>
      <c r="F460" s="15" t="s">
        <v>2827</v>
      </c>
      <c r="G460" s="15" t="s">
        <v>11</v>
      </c>
      <c r="H460" s="24">
        <f t="shared" si="4"/>
        <v>0</v>
      </c>
      <c r="I460" s="24">
        <f t="shared" si="5"/>
        <v>0</v>
      </c>
    </row>
    <row r="461" spans="1:9" x14ac:dyDescent="0.2">
      <c r="A461" s="21" t="s">
        <v>497</v>
      </c>
      <c r="B461" s="25" t="s">
        <v>392</v>
      </c>
      <c r="C461" s="25">
        <v>0</v>
      </c>
      <c r="D461" s="25">
        <v>0</v>
      </c>
      <c r="E461" s="15" t="str">
        <f t="shared" si="3"/>
        <v>THANH LY</v>
      </c>
      <c r="F461" s="15" t="s">
        <v>2048</v>
      </c>
      <c r="G461" s="15" t="s">
        <v>11</v>
      </c>
      <c r="H461" s="24">
        <f t="shared" si="4"/>
        <v>0</v>
      </c>
      <c r="I461" s="24">
        <f t="shared" si="5"/>
        <v>0</v>
      </c>
    </row>
    <row r="462" spans="1:9" x14ac:dyDescent="0.2">
      <c r="A462" s="21" t="s">
        <v>498</v>
      </c>
      <c r="B462" s="25" t="s">
        <v>11</v>
      </c>
      <c r="C462" s="22">
        <v>1</v>
      </c>
      <c r="D462" s="22">
        <v>10363636</v>
      </c>
      <c r="E462" s="15" t="str">
        <f t="shared" si="3"/>
        <v>MÁY IN SỔ OLIVETTI PASSBOOK PRINTER PR2 PLUS</v>
      </c>
      <c r="F462" s="15" t="s">
        <v>3473</v>
      </c>
      <c r="G462" s="15" t="s">
        <v>11</v>
      </c>
      <c r="H462" s="24">
        <f t="shared" si="4"/>
        <v>0</v>
      </c>
      <c r="I462" s="24">
        <f t="shared" si="5"/>
        <v>0</v>
      </c>
    </row>
    <row r="463" spans="1:9" x14ac:dyDescent="0.2">
      <c r="A463" s="21" t="s">
        <v>499</v>
      </c>
      <c r="B463" s="25" t="s">
        <v>11</v>
      </c>
      <c r="C463" s="22">
        <v>50</v>
      </c>
      <c r="D463" s="22">
        <v>16818200</v>
      </c>
      <c r="E463" s="15" t="str">
        <f t="shared" si="3"/>
        <v>Ổ đĩa cứng gắn trong máy vi tính 240GB hiệu KINGSTON 240GB A400  SATA3 2.5" SSD (SA400S37/240G)</v>
      </c>
      <c r="F463" s="15" t="s">
        <v>2704</v>
      </c>
      <c r="G463" s="15" t="s">
        <v>11</v>
      </c>
      <c r="H463" s="24">
        <f t="shared" si="4"/>
        <v>0</v>
      </c>
      <c r="I463" s="24">
        <f t="shared" si="5"/>
        <v>0</v>
      </c>
    </row>
    <row r="464" spans="1:9" x14ac:dyDescent="0.2">
      <c r="A464" s="21" t="s">
        <v>500</v>
      </c>
      <c r="B464" s="25" t="s">
        <v>11</v>
      </c>
      <c r="C464" s="22">
        <v>5</v>
      </c>
      <c r="D464" s="22">
        <v>3000000</v>
      </c>
      <c r="E464" s="15" t="str">
        <f t="shared" si="3"/>
        <v>ổ đĩa cứng gắn trong máy vi tính 480GB  hiệu KINGSTON 480GB A400 SATA3 2.5 SSD (SA400S37/480G)</v>
      </c>
      <c r="F464" s="15" t="s">
        <v>2828</v>
      </c>
      <c r="G464" s="15" t="s">
        <v>11</v>
      </c>
      <c r="H464" s="24">
        <f t="shared" si="4"/>
        <v>0</v>
      </c>
      <c r="I464" s="24">
        <f t="shared" si="5"/>
        <v>0</v>
      </c>
    </row>
    <row r="465" spans="1:9" x14ac:dyDescent="0.2">
      <c r="A465" s="21" t="s">
        <v>501</v>
      </c>
      <c r="B465" s="25" t="s">
        <v>20</v>
      </c>
      <c r="C465" s="22">
        <v>5</v>
      </c>
      <c r="D465" s="22">
        <v>96454542</v>
      </c>
      <c r="E465" s="15" t="str">
        <f t="shared" si="3"/>
        <v>Máy tính xách tay Dell Inspiron 16 5620 Intel Core i7-1255U, 16.0"FHD+, 1x8G, 512GB SSD PCIe NVMe, 4 Cell-54Whr, Win 11 Microsoft Office Home and Student 2021, N6I7110W1-Silver</v>
      </c>
      <c r="F465" s="15" t="s">
        <v>872</v>
      </c>
      <c r="G465" s="15" t="s">
        <v>11</v>
      </c>
      <c r="H465" s="24">
        <f t="shared" si="4"/>
        <v>4</v>
      </c>
      <c r="I465" s="24">
        <f t="shared" si="5"/>
        <v>560000</v>
      </c>
    </row>
    <row r="466" spans="1:9" x14ac:dyDescent="0.2">
      <c r="A466" s="21" t="s">
        <v>502</v>
      </c>
      <c r="B466" s="25" t="s">
        <v>11</v>
      </c>
      <c r="C466" s="22">
        <v>14</v>
      </c>
      <c r="D466" s="22">
        <v>30536356</v>
      </c>
      <c r="E466" s="15" t="str">
        <f t="shared" si="3"/>
        <v>CHIP VI XỬ LÝ INTEL CORE I5 - 10400F 2.90 GHZ + QUẠT</v>
      </c>
      <c r="F466" s="15" t="s">
        <v>2829</v>
      </c>
      <c r="G466" s="15" t="s">
        <v>11</v>
      </c>
      <c r="H466" s="24">
        <f t="shared" si="4"/>
        <v>0</v>
      </c>
      <c r="I466" s="24">
        <f t="shared" si="5"/>
        <v>0</v>
      </c>
    </row>
    <row r="467" spans="1:9" x14ac:dyDescent="0.2">
      <c r="A467" s="21" t="s">
        <v>503</v>
      </c>
      <c r="B467" s="25" t="s">
        <v>11</v>
      </c>
      <c r="C467" s="22">
        <v>6</v>
      </c>
      <c r="D467" s="22">
        <v>2631816</v>
      </c>
      <c r="E467" s="15" t="str">
        <f t="shared" si="3"/>
        <v>Thiết bị trình chiếu Logitech R400</v>
      </c>
      <c r="F467" s="15" t="s">
        <v>2830</v>
      </c>
      <c r="G467" s="15" t="s">
        <v>171</v>
      </c>
      <c r="H467" s="24">
        <f t="shared" si="4"/>
        <v>0</v>
      </c>
      <c r="I467" s="24">
        <f t="shared" si="5"/>
        <v>0</v>
      </c>
    </row>
    <row r="468" spans="1:9" x14ac:dyDescent="0.2">
      <c r="A468" s="21" t="s">
        <v>504</v>
      </c>
      <c r="B468" s="25" t="s">
        <v>11</v>
      </c>
      <c r="C468" s="22">
        <v>5</v>
      </c>
      <c r="D468" s="22">
        <v>1590905</v>
      </c>
      <c r="E468" s="15" t="str">
        <f t="shared" si="3"/>
        <v>ổ cứng gắn trong 120GB SSD820S M.2 2280 SATA3 Transcend</v>
      </c>
      <c r="F468" s="15" t="s">
        <v>2831</v>
      </c>
      <c r="G468" s="15" t="s">
        <v>11</v>
      </c>
      <c r="H468" s="24">
        <f t="shared" si="4"/>
        <v>0</v>
      </c>
      <c r="I468" s="24">
        <f t="shared" si="5"/>
        <v>0</v>
      </c>
    </row>
    <row r="469" spans="1:9" x14ac:dyDescent="0.2">
      <c r="A469" s="21" t="s">
        <v>505</v>
      </c>
      <c r="B469" s="25" t="s">
        <v>11</v>
      </c>
      <c r="C469" s="22">
        <v>3</v>
      </c>
      <c r="D469" s="22">
        <v>1336362</v>
      </c>
      <c r="E469" s="15" t="str">
        <f t="shared" si="3"/>
        <v>ổ cứng gắn trong 250GB SSD 825S M.2 Transcend</v>
      </c>
      <c r="F469" s="15" t="s">
        <v>2832</v>
      </c>
      <c r="G469" s="15" t="s">
        <v>105</v>
      </c>
      <c r="H469" s="24">
        <f t="shared" si="4"/>
        <v>0</v>
      </c>
      <c r="I469" s="24">
        <f t="shared" si="5"/>
        <v>0</v>
      </c>
    </row>
    <row r="470" spans="1:9" x14ac:dyDescent="0.2">
      <c r="A470" s="21" t="s">
        <v>506</v>
      </c>
      <c r="B470" s="25" t="s">
        <v>11</v>
      </c>
      <c r="C470" s="22">
        <v>20</v>
      </c>
      <c r="D470" s="22">
        <v>3295445</v>
      </c>
      <c r="E470" s="15" t="str">
        <f t="shared" si="3"/>
        <v>Bút trình chiếu LP15 A4tech (Đen)</v>
      </c>
      <c r="F470" s="15" t="s">
        <v>2833</v>
      </c>
      <c r="G470" s="15" t="s">
        <v>400</v>
      </c>
      <c r="H470" s="24">
        <f t="shared" si="4"/>
        <v>0</v>
      </c>
      <c r="I470" s="24">
        <f t="shared" si="5"/>
        <v>0</v>
      </c>
    </row>
    <row r="471" spans="1:9" x14ac:dyDescent="0.2">
      <c r="A471" s="21" t="s">
        <v>507</v>
      </c>
      <c r="B471" s="25" t="s">
        <v>25</v>
      </c>
      <c r="C471" s="22">
        <v>2</v>
      </c>
      <c r="D471" s="22">
        <v>6238182</v>
      </c>
      <c r="E471" s="15" t="str">
        <f t="shared" si="3"/>
        <v>Card đồ hoạ ASUS PH-GTX1650-O4GD6_90YV0EH2-M0NA00</v>
      </c>
      <c r="F471" s="15" t="s">
        <v>2834</v>
      </c>
      <c r="G471" s="15" t="s">
        <v>34</v>
      </c>
      <c r="H471" s="24">
        <f t="shared" si="4"/>
        <v>0</v>
      </c>
      <c r="I471" s="24">
        <f t="shared" si="5"/>
        <v>0</v>
      </c>
    </row>
    <row r="472" spans="1:9" x14ac:dyDescent="0.2">
      <c r="A472" s="21" t="s">
        <v>508</v>
      </c>
      <c r="B472" s="25" t="s">
        <v>11</v>
      </c>
      <c r="C472" s="22">
        <v>1</v>
      </c>
      <c r="D472" s="22">
        <v>2654545</v>
      </c>
      <c r="E472" s="15" t="str">
        <f t="shared" si="3"/>
        <v>Máy in phun đa năng màu Canon G2010</v>
      </c>
      <c r="F472" s="15" t="s">
        <v>2835</v>
      </c>
      <c r="G472" s="15" t="s">
        <v>20</v>
      </c>
      <c r="H472" s="24">
        <f t="shared" si="4"/>
        <v>0</v>
      </c>
      <c r="I472" s="24">
        <f t="shared" si="5"/>
        <v>0</v>
      </c>
    </row>
    <row r="473" spans="1:9" x14ac:dyDescent="0.2">
      <c r="A473" s="21" t="s">
        <v>509</v>
      </c>
      <c r="B473" s="25" t="s">
        <v>11</v>
      </c>
      <c r="C473" s="22">
        <v>8</v>
      </c>
      <c r="D473" s="22">
        <v>18718179</v>
      </c>
      <c r="E473" s="15" t="str">
        <f t="shared" si="3"/>
        <v>Chíp vi xử lý INTEL CORE I3 10105 - 3.70 GHZ (BX8070110105   S RH3P) + Quạt</v>
      </c>
      <c r="F473" s="15" t="s">
        <v>2836</v>
      </c>
      <c r="G473" s="15" t="s">
        <v>11</v>
      </c>
      <c r="H473" s="24">
        <f t="shared" si="4"/>
        <v>0</v>
      </c>
      <c r="I473" s="24">
        <f t="shared" si="5"/>
        <v>0</v>
      </c>
    </row>
    <row r="474" spans="1:9" x14ac:dyDescent="0.2">
      <c r="A474" s="21" t="s">
        <v>510</v>
      </c>
      <c r="B474" s="25" t="s">
        <v>11</v>
      </c>
      <c r="C474" s="22">
        <v>4</v>
      </c>
      <c r="D474" s="22">
        <v>4072728</v>
      </c>
      <c r="E474" s="15" t="str">
        <f t="shared" si="3"/>
        <v>Bộ nhớ trong của máy vi tính KINGSTON 16GB D4 - 3600U CL18  Beast  Black  ( KF436C18BB/16 )</v>
      </c>
      <c r="F474" s="15" t="s">
        <v>2837</v>
      </c>
      <c r="G474" s="15" t="s">
        <v>11</v>
      </c>
      <c r="H474" s="24">
        <f t="shared" si="4"/>
        <v>0</v>
      </c>
      <c r="I474" s="24">
        <f t="shared" si="5"/>
        <v>0</v>
      </c>
    </row>
    <row r="475" spans="1:9" x14ac:dyDescent="0.2">
      <c r="A475" s="21" t="s">
        <v>511</v>
      </c>
      <c r="B475" s="25" t="s">
        <v>11</v>
      </c>
      <c r="C475" s="22">
        <v>3</v>
      </c>
      <c r="D475" s="22">
        <v>6381818</v>
      </c>
      <c r="E475" s="15" t="str">
        <f t="shared" si="3"/>
        <v>Chíp vi xử lý INTEL CORE I3-12100F - 3.30GHZ + Quạt</v>
      </c>
      <c r="F475" s="15" t="s">
        <v>2838</v>
      </c>
      <c r="G475" s="15" t="s">
        <v>11</v>
      </c>
      <c r="H475" s="24">
        <f t="shared" si="4"/>
        <v>0</v>
      </c>
      <c r="I475" s="24">
        <f t="shared" si="5"/>
        <v>0</v>
      </c>
    </row>
    <row r="476" spans="1:9" x14ac:dyDescent="0.2">
      <c r="A476" s="21" t="s">
        <v>512</v>
      </c>
      <c r="B476" s="25" t="s">
        <v>34</v>
      </c>
      <c r="C476" s="22">
        <v>3</v>
      </c>
      <c r="D476" s="22">
        <v>2536362</v>
      </c>
      <c r="E476" s="15" t="str">
        <f t="shared" si="3"/>
        <v>Bộ nhớ trong của máy vi tính 16GB hiệu G - SKILL F4 - 3200C16S - 16GIS</v>
      </c>
      <c r="F476" s="15" t="s">
        <v>2839</v>
      </c>
      <c r="G476" s="15" t="s">
        <v>11</v>
      </c>
      <c r="H476" s="24">
        <f t="shared" si="4"/>
        <v>0</v>
      </c>
      <c r="I476" s="24">
        <f t="shared" si="5"/>
        <v>0</v>
      </c>
    </row>
    <row r="477" spans="1:9" x14ac:dyDescent="0.2">
      <c r="A477" s="21" t="s">
        <v>513</v>
      </c>
      <c r="B477" s="25" t="s">
        <v>34</v>
      </c>
      <c r="C477" s="22">
        <v>1</v>
      </c>
      <c r="D477" s="22">
        <v>845454</v>
      </c>
      <c r="E477" s="15" t="str">
        <f t="shared" si="3"/>
        <v>Bộ nhớ trong của máy vi tính 16GB hiệu G - SKILL F4 - 3200C16S - 16GVK</v>
      </c>
      <c r="F477" s="15" t="s">
        <v>947</v>
      </c>
      <c r="G477" s="15" t="s">
        <v>11</v>
      </c>
      <c r="H477" s="24">
        <f t="shared" si="4"/>
        <v>1</v>
      </c>
      <c r="I477" s="24">
        <f t="shared" si="5"/>
        <v>372727</v>
      </c>
    </row>
    <row r="478" spans="1:9" x14ac:dyDescent="0.2">
      <c r="A478" s="21" t="s">
        <v>514</v>
      </c>
      <c r="B478" s="25" t="s">
        <v>20</v>
      </c>
      <c r="C478" s="22">
        <v>2</v>
      </c>
      <c r="D478" s="22">
        <v>1360000</v>
      </c>
      <c r="E478" s="15" t="str">
        <f t="shared" si="3"/>
        <v>Loa SoundMax A927/2.1</v>
      </c>
      <c r="F478" s="15" t="s">
        <v>438</v>
      </c>
      <c r="G478" s="15" t="s">
        <v>11</v>
      </c>
      <c r="H478" s="24">
        <f t="shared" si="4"/>
        <v>8</v>
      </c>
      <c r="I478" s="24">
        <f t="shared" si="5"/>
        <v>2990910</v>
      </c>
    </row>
    <row r="479" spans="1:9" x14ac:dyDescent="0.2">
      <c r="A479" s="21" t="s">
        <v>515</v>
      </c>
      <c r="B479" s="25" t="s">
        <v>11</v>
      </c>
      <c r="C479" s="22">
        <v>41</v>
      </c>
      <c r="D479" s="22">
        <v>19044468</v>
      </c>
      <c r="E479" s="15" t="str">
        <f t="shared" si="3"/>
        <v>Tai nghe SoundMax AH712</v>
      </c>
      <c r="F479" s="15" t="s">
        <v>2840</v>
      </c>
      <c r="G479" s="15" t="s">
        <v>11</v>
      </c>
      <c r="H479" s="24">
        <f t="shared" si="4"/>
        <v>0</v>
      </c>
      <c r="I479" s="24">
        <f t="shared" si="5"/>
        <v>0</v>
      </c>
    </row>
    <row r="480" spans="1:9" x14ac:dyDescent="0.2">
      <c r="A480" s="21" t="s">
        <v>516</v>
      </c>
      <c r="B480" s="25" t="s">
        <v>11</v>
      </c>
      <c r="C480" s="22">
        <v>15</v>
      </c>
      <c r="D480" s="22">
        <v>5328409</v>
      </c>
      <c r="E480" s="15" t="str">
        <f t="shared" si="3"/>
        <v>Tai nghe SoundMax BT200</v>
      </c>
      <c r="F480" s="15" t="s">
        <v>661</v>
      </c>
      <c r="G480" s="15" t="s">
        <v>25</v>
      </c>
      <c r="H480" s="24">
        <f t="shared" si="4"/>
        <v>15</v>
      </c>
      <c r="I480" s="24">
        <f t="shared" si="5"/>
        <v>2209095</v>
      </c>
    </row>
    <row r="481" spans="1:9" x14ac:dyDescent="0.2">
      <c r="A481" s="21" t="s">
        <v>517</v>
      </c>
      <c r="B481" s="25" t="s">
        <v>392</v>
      </c>
      <c r="C481" s="25">
        <v>0</v>
      </c>
      <c r="D481" s="25">
        <v>0</v>
      </c>
      <c r="E481" s="15" t="str">
        <f t="shared" si="3"/>
        <v>Thu Phi SMS thay doi so du thang  02/2023</v>
      </c>
      <c r="F481" s="15" t="s">
        <v>2841</v>
      </c>
      <c r="G481" s="15" t="s">
        <v>25</v>
      </c>
      <c r="H481" s="24">
        <f t="shared" si="4"/>
        <v>0</v>
      </c>
      <c r="I481" s="24">
        <f t="shared" si="5"/>
        <v>0</v>
      </c>
    </row>
    <row r="482" spans="1:9" x14ac:dyDescent="0.2">
      <c r="A482" s="21" t="s">
        <v>518</v>
      </c>
      <c r="B482" s="25" t="s">
        <v>34</v>
      </c>
      <c r="C482" s="22">
        <v>1</v>
      </c>
      <c r="D482" s="22">
        <v>5000000</v>
      </c>
      <c r="E482" s="15" t="str">
        <f t="shared" si="3"/>
        <v>Máy in Canon LBP 226dw</v>
      </c>
      <c r="F482" s="15" t="s">
        <v>2842</v>
      </c>
      <c r="G482" s="15" t="s">
        <v>25</v>
      </c>
      <c r="H482" s="24">
        <f t="shared" si="4"/>
        <v>0</v>
      </c>
      <c r="I482" s="24">
        <f t="shared" si="5"/>
        <v>0</v>
      </c>
    </row>
    <row r="483" spans="1:9" x14ac:dyDescent="0.2">
      <c r="A483" s="21" t="s">
        <v>519</v>
      </c>
      <c r="B483" s="25" t="s">
        <v>392</v>
      </c>
      <c r="C483" s="25">
        <v>0</v>
      </c>
      <c r="D483" s="25">
        <v>0</v>
      </c>
      <c r="E483" s="15" t="str">
        <f t="shared" si="3"/>
        <v>Trich thu Tien vay - Lai : 2531507 - Acct vay 383484139</v>
      </c>
      <c r="F483" s="15" t="s">
        <v>417</v>
      </c>
      <c r="G483" s="15" t="s">
        <v>11</v>
      </c>
      <c r="H483" s="24">
        <f t="shared" si="4"/>
        <v>5</v>
      </c>
      <c r="I483" s="24">
        <f t="shared" si="5"/>
        <v>750000</v>
      </c>
    </row>
    <row r="484" spans="1:9" x14ac:dyDescent="0.2">
      <c r="A484" s="21" t="s">
        <v>520</v>
      </c>
      <c r="B484" s="25" t="s">
        <v>392</v>
      </c>
      <c r="C484" s="25">
        <v>0</v>
      </c>
      <c r="D484" s="25">
        <v>0</v>
      </c>
      <c r="E484" s="15" t="str">
        <f t="shared" si="3"/>
        <v>Trich thu Tien vay - Lai : 1687671 - Acct vay 383583749</v>
      </c>
      <c r="F484" s="15" t="s">
        <v>356</v>
      </c>
      <c r="G484" s="15" t="s">
        <v>11</v>
      </c>
      <c r="H484" s="24">
        <f t="shared" si="4"/>
        <v>5</v>
      </c>
      <c r="I484" s="24">
        <f t="shared" si="5"/>
        <v>1104545</v>
      </c>
    </row>
    <row r="485" spans="1:9" x14ac:dyDescent="0.2">
      <c r="A485" s="21" t="s">
        <v>521</v>
      </c>
      <c r="B485" s="25" t="s">
        <v>392</v>
      </c>
      <c r="C485" s="25">
        <v>0</v>
      </c>
      <c r="D485" s="25">
        <v>0</v>
      </c>
      <c r="E485" s="15" t="str">
        <f t="shared" si="3"/>
        <v>Trich thu Tien vay - Lai : 8837260 - Acct vay 377993869</v>
      </c>
      <c r="F485" s="15" t="s">
        <v>222</v>
      </c>
      <c r="G485" s="15" t="s">
        <v>11</v>
      </c>
      <c r="H485" s="24">
        <f t="shared" si="4"/>
        <v>14</v>
      </c>
      <c r="I485" s="24">
        <f t="shared" si="5"/>
        <v>3081814</v>
      </c>
    </row>
    <row r="486" spans="1:9" x14ac:dyDescent="0.2">
      <c r="A486" s="21" t="s">
        <v>522</v>
      </c>
      <c r="B486" s="25" t="s">
        <v>141</v>
      </c>
      <c r="C486" s="22">
        <v>3</v>
      </c>
      <c r="D486" s="22">
        <v>3500000</v>
      </c>
      <c r="E486" s="15" t="str">
        <f t="shared" si="3"/>
        <v>Hộp mực 76a Number One</v>
      </c>
      <c r="F486" s="15" t="s">
        <v>2843</v>
      </c>
      <c r="G486" s="15" t="s">
        <v>11</v>
      </c>
      <c r="H486" s="24">
        <f t="shared" si="4"/>
        <v>0</v>
      </c>
      <c r="I486" s="24">
        <f t="shared" si="5"/>
        <v>0</v>
      </c>
    </row>
    <row r="487" spans="1:9" x14ac:dyDescent="0.2">
      <c r="A487" s="21" t="s">
        <v>523</v>
      </c>
      <c r="B487" s="25" t="s">
        <v>524</v>
      </c>
      <c r="C487" s="22">
        <v>1</v>
      </c>
      <c r="D487" s="22">
        <v>27273</v>
      </c>
      <c r="E487" s="15" t="str">
        <f t="shared" si="3"/>
        <v>Đường bộ Vận đơn số  BO438331252 từ Gia Lai đến Đà Nẵng</v>
      </c>
      <c r="F487" s="15" t="s">
        <v>217</v>
      </c>
      <c r="G487" s="15" t="s">
        <v>11</v>
      </c>
      <c r="H487" s="24">
        <f t="shared" si="4"/>
        <v>40</v>
      </c>
      <c r="I487" s="24">
        <f t="shared" si="5"/>
        <v>7999990</v>
      </c>
    </row>
    <row r="488" spans="1:9" x14ac:dyDescent="0.2">
      <c r="A488" s="21" t="s">
        <v>525</v>
      </c>
      <c r="B488" s="25" t="s">
        <v>524</v>
      </c>
      <c r="C488" s="22">
        <v>1</v>
      </c>
      <c r="D488" s="22">
        <v>15600</v>
      </c>
      <c r="E488" s="15" t="str">
        <f t="shared" si="3"/>
        <v>CPN Vận đơn số  BO438330768 từ Gia Lai đến TP. Hồ Chí Minh</v>
      </c>
      <c r="F488" s="15" t="s">
        <v>342</v>
      </c>
      <c r="G488" s="15" t="s">
        <v>11</v>
      </c>
      <c r="H488" s="24">
        <f t="shared" si="4"/>
        <v>10</v>
      </c>
      <c r="I488" s="24">
        <f t="shared" si="5"/>
        <v>2572720</v>
      </c>
    </row>
    <row r="489" spans="1:9" x14ac:dyDescent="0.2">
      <c r="A489" s="21" t="s">
        <v>526</v>
      </c>
      <c r="B489" s="25" t="s">
        <v>524</v>
      </c>
      <c r="C489" s="22">
        <v>1</v>
      </c>
      <c r="D489" s="22">
        <v>15600</v>
      </c>
      <c r="E489" s="15" t="str">
        <f t="shared" si="3"/>
        <v>CPN Vận đơn số  BO438330554 từ Gia Lai đến Đà Nẵng</v>
      </c>
      <c r="F489" s="15" t="s">
        <v>233</v>
      </c>
      <c r="G489" s="15" t="s">
        <v>20</v>
      </c>
      <c r="H489" s="24">
        <f t="shared" si="4"/>
        <v>7</v>
      </c>
      <c r="I489" s="24">
        <f t="shared" si="5"/>
        <v>2672726</v>
      </c>
    </row>
    <row r="490" spans="1:9" x14ac:dyDescent="0.2">
      <c r="A490" s="21" t="s">
        <v>527</v>
      </c>
      <c r="B490" s="25" t="s">
        <v>524</v>
      </c>
      <c r="C490" s="22">
        <v>1</v>
      </c>
      <c r="D490" s="22">
        <v>15600</v>
      </c>
      <c r="E490" s="15" t="str">
        <f t="shared" si="3"/>
        <v>CPN Vận đơn số  BO438330233 từ Gia Lai đến Đà Nẵng</v>
      </c>
      <c r="F490" s="15" t="s">
        <v>2844</v>
      </c>
      <c r="G490" s="15" t="s">
        <v>11</v>
      </c>
      <c r="H490" s="24">
        <f t="shared" si="4"/>
        <v>0</v>
      </c>
      <c r="I490" s="24">
        <f t="shared" si="5"/>
        <v>0</v>
      </c>
    </row>
    <row r="491" spans="1:9" x14ac:dyDescent="0.2">
      <c r="A491" s="21" t="s">
        <v>528</v>
      </c>
      <c r="B491" s="25" t="s">
        <v>524</v>
      </c>
      <c r="C491" s="22">
        <v>1</v>
      </c>
      <c r="D491" s="22">
        <v>15600</v>
      </c>
      <c r="E491" s="15" t="str">
        <f t="shared" si="3"/>
        <v>CPN Vận đơn số  BO438329732 từ Gia Lai đến TP. Hồ Chí Minh</v>
      </c>
      <c r="F491" s="15" t="s">
        <v>2845</v>
      </c>
      <c r="G491" s="15" t="s">
        <v>11</v>
      </c>
      <c r="H491" s="24">
        <f t="shared" si="4"/>
        <v>0</v>
      </c>
      <c r="I491" s="24">
        <f t="shared" si="5"/>
        <v>0</v>
      </c>
    </row>
    <row r="492" spans="1:9" x14ac:dyDescent="0.2">
      <c r="A492" s="21" t="s">
        <v>529</v>
      </c>
      <c r="B492" s="25" t="s">
        <v>524</v>
      </c>
      <c r="C492" s="22">
        <v>1</v>
      </c>
      <c r="D492" s="22">
        <v>32500</v>
      </c>
      <c r="E492" s="15" t="str">
        <f t="shared" si="3"/>
        <v>Đường bộ Vận đơn số  BO437546827 từ Gia Lai đến TP. Hồ Chí Minh</v>
      </c>
      <c r="F492" s="15" t="s">
        <v>2846</v>
      </c>
      <c r="G492" s="15" t="s">
        <v>11</v>
      </c>
      <c r="H492" s="24">
        <f t="shared" si="4"/>
        <v>0</v>
      </c>
      <c r="I492" s="24">
        <f t="shared" si="5"/>
        <v>0</v>
      </c>
    </row>
    <row r="493" spans="1:9" x14ac:dyDescent="0.2">
      <c r="A493" s="21" t="s">
        <v>530</v>
      </c>
      <c r="B493" s="25" t="s">
        <v>524</v>
      </c>
      <c r="C493" s="22">
        <v>1</v>
      </c>
      <c r="D493" s="22">
        <v>32500</v>
      </c>
      <c r="E493" s="15" t="str">
        <f t="shared" si="3"/>
        <v>Đường bộ Vận đơn số  BO437546285 từ Gia Lai đến TP. Hồ Chí Minh</v>
      </c>
      <c r="F493" s="15" t="s">
        <v>2847</v>
      </c>
      <c r="G493" s="15" t="s">
        <v>141</v>
      </c>
      <c r="H493" s="24">
        <f t="shared" si="4"/>
        <v>0</v>
      </c>
      <c r="I493" s="24">
        <f t="shared" si="5"/>
        <v>0</v>
      </c>
    </row>
    <row r="494" spans="1:9" x14ac:dyDescent="0.2">
      <c r="A494" s="21" t="s">
        <v>531</v>
      </c>
      <c r="B494" s="25" t="s">
        <v>524</v>
      </c>
      <c r="C494" s="22">
        <v>1</v>
      </c>
      <c r="D494" s="22">
        <v>15600</v>
      </c>
      <c r="E494" s="15" t="str">
        <f t="shared" si="3"/>
        <v>CPN Vận đơn số  BO435615036 từ Gia Lai đến Đà Nẵng</v>
      </c>
      <c r="F494" s="15" t="s">
        <v>2848</v>
      </c>
      <c r="G494" s="15" t="s">
        <v>20</v>
      </c>
      <c r="H494" s="24">
        <f t="shared" si="4"/>
        <v>0</v>
      </c>
      <c r="I494" s="24">
        <f t="shared" si="5"/>
        <v>0</v>
      </c>
    </row>
    <row r="495" spans="1:9" x14ac:dyDescent="0.2">
      <c r="A495" s="21" t="s">
        <v>532</v>
      </c>
      <c r="B495" s="25" t="s">
        <v>524</v>
      </c>
      <c r="C495" s="22">
        <v>1</v>
      </c>
      <c r="D495" s="22">
        <v>15600</v>
      </c>
      <c r="E495" s="15" t="str">
        <f t="shared" si="3"/>
        <v>CPN Vận đơn số  BO431121800 từ Gia Lai đến TP. Hồ Chí Minh</v>
      </c>
      <c r="F495" s="15" t="s">
        <v>2849</v>
      </c>
      <c r="G495" s="15" t="s">
        <v>141</v>
      </c>
      <c r="H495" s="24">
        <f t="shared" si="4"/>
        <v>0</v>
      </c>
      <c r="I495" s="24">
        <f t="shared" si="5"/>
        <v>0</v>
      </c>
    </row>
    <row r="496" spans="1:9" x14ac:dyDescent="0.2">
      <c r="A496" s="21" t="s">
        <v>533</v>
      </c>
      <c r="B496" s="25" t="s">
        <v>524</v>
      </c>
      <c r="C496" s="22">
        <v>1</v>
      </c>
      <c r="D496" s="22">
        <v>15600</v>
      </c>
      <c r="E496" s="15" t="str">
        <f t="shared" si="3"/>
        <v>CPN Vận đơn số  BO431121793 từ Gia Lai đến Đà Nẵng</v>
      </c>
      <c r="F496" s="15" t="s">
        <v>2850</v>
      </c>
      <c r="G496" s="15" t="s">
        <v>11</v>
      </c>
      <c r="H496" s="24">
        <f t="shared" si="4"/>
        <v>0</v>
      </c>
      <c r="I496" s="24">
        <f t="shared" si="5"/>
        <v>0</v>
      </c>
    </row>
    <row r="497" spans="1:9" x14ac:dyDescent="0.2">
      <c r="A497" s="21" t="s">
        <v>534</v>
      </c>
      <c r="B497" s="25" t="s">
        <v>524</v>
      </c>
      <c r="C497" s="22">
        <v>1</v>
      </c>
      <c r="D497" s="22">
        <v>15600</v>
      </c>
      <c r="E497" s="15" t="str">
        <f t="shared" si="3"/>
        <v>CPN Vận đơn số  BO426582211 từ Gia Lai đến TP. Hồ Chí Minh</v>
      </c>
      <c r="F497" s="15" t="s">
        <v>2851</v>
      </c>
      <c r="G497" s="15" t="s">
        <v>20</v>
      </c>
      <c r="H497" s="24">
        <f t="shared" si="4"/>
        <v>0</v>
      </c>
      <c r="I497" s="24">
        <f t="shared" si="5"/>
        <v>0</v>
      </c>
    </row>
    <row r="498" spans="1:9" x14ac:dyDescent="0.2">
      <c r="A498" s="21" t="s">
        <v>535</v>
      </c>
      <c r="B498" s="25" t="s">
        <v>524</v>
      </c>
      <c r="C498" s="22">
        <v>1</v>
      </c>
      <c r="D498" s="22">
        <v>15600</v>
      </c>
      <c r="E498" s="15" t="str">
        <f t="shared" si="3"/>
        <v>CPN Vận đơn số  BO434635043 từ Gia Lai đến TP. Hồ Chí Minh</v>
      </c>
      <c r="F498" s="15" t="s">
        <v>2852</v>
      </c>
      <c r="G498" s="15" t="s">
        <v>11</v>
      </c>
      <c r="H498" s="24">
        <f t="shared" si="4"/>
        <v>0</v>
      </c>
      <c r="I498" s="24">
        <f t="shared" si="5"/>
        <v>0</v>
      </c>
    </row>
    <row r="499" spans="1:9" x14ac:dyDescent="0.2">
      <c r="A499" s="21" t="s">
        <v>536</v>
      </c>
      <c r="B499" s="25" t="s">
        <v>524</v>
      </c>
      <c r="C499" s="22">
        <v>1</v>
      </c>
      <c r="D499" s="22">
        <v>15600</v>
      </c>
      <c r="E499" s="15" t="str">
        <f t="shared" si="3"/>
        <v>CPN Vận đơn số  BO426584142 từ Gia Lai đến TP. Hồ Chí Minh</v>
      </c>
      <c r="F499" s="15" t="s">
        <v>1443</v>
      </c>
      <c r="G499" s="15" t="s">
        <v>11</v>
      </c>
      <c r="H499" s="24">
        <f t="shared" si="4"/>
        <v>9</v>
      </c>
      <c r="I499" s="24">
        <f t="shared" si="5"/>
        <v>1493177</v>
      </c>
    </row>
    <row r="500" spans="1:9" x14ac:dyDescent="0.2">
      <c r="A500" s="21" t="s">
        <v>537</v>
      </c>
      <c r="B500" s="25" t="s">
        <v>524</v>
      </c>
      <c r="C500" s="22">
        <v>1</v>
      </c>
      <c r="D500" s="22">
        <v>15600</v>
      </c>
      <c r="E500" s="15" t="str">
        <f t="shared" si="3"/>
        <v>CPN Vận đơn số  BO426583337 từ Gia Lai đến Đà Nẵng</v>
      </c>
      <c r="F500" s="15" t="s">
        <v>506</v>
      </c>
      <c r="G500" s="15" t="s">
        <v>11</v>
      </c>
      <c r="H500" s="24">
        <f t="shared" si="4"/>
        <v>20</v>
      </c>
      <c r="I500" s="24">
        <f t="shared" si="5"/>
        <v>3295445</v>
      </c>
    </row>
    <row r="501" spans="1:9" x14ac:dyDescent="0.2">
      <c r="A501" s="21" t="s">
        <v>538</v>
      </c>
      <c r="B501" s="25" t="s">
        <v>524</v>
      </c>
      <c r="C501" s="22">
        <v>1</v>
      </c>
      <c r="D501" s="22">
        <v>39000</v>
      </c>
      <c r="E501" s="15" t="str">
        <f t="shared" si="3"/>
        <v>Đường bộ Vận đơn số  BO431630241 từ Gia Lai đến TP. Hồ Chí Minh</v>
      </c>
      <c r="F501" s="15" t="s">
        <v>3279</v>
      </c>
      <c r="G501" s="15" t="s">
        <v>11</v>
      </c>
      <c r="H501" s="24">
        <f t="shared" si="4"/>
        <v>0</v>
      </c>
      <c r="I501" s="24">
        <f t="shared" si="5"/>
        <v>0</v>
      </c>
    </row>
    <row r="502" spans="1:9" x14ac:dyDescent="0.2">
      <c r="A502" s="21" t="s">
        <v>539</v>
      </c>
      <c r="B502" s="25" t="s">
        <v>524</v>
      </c>
      <c r="C502" s="22">
        <v>1</v>
      </c>
      <c r="D502" s="22">
        <v>15600</v>
      </c>
      <c r="E502" s="15" t="str">
        <f t="shared" si="3"/>
        <v>CPN Vận đơn số  BO426024854 từ Gia Lai đến TP. Hồ Chí Minh</v>
      </c>
      <c r="F502" s="15" t="s">
        <v>2854</v>
      </c>
      <c r="G502" s="15" t="s">
        <v>11</v>
      </c>
      <c r="H502" s="24">
        <f t="shared" si="4"/>
        <v>0</v>
      </c>
      <c r="I502" s="24">
        <f t="shared" si="5"/>
        <v>0</v>
      </c>
    </row>
    <row r="503" spans="1:9" x14ac:dyDescent="0.2">
      <c r="A503" s="21" t="s">
        <v>540</v>
      </c>
      <c r="B503" s="25" t="s">
        <v>524</v>
      </c>
      <c r="C503" s="22">
        <v>1</v>
      </c>
      <c r="D503" s="22">
        <v>16900</v>
      </c>
      <c r="E503" s="15" t="str">
        <f t="shared" si="3"/>
        <v>CPN Vận đơn số  BO431121579 từ Gia Lai đến Thừa Thiên Huế</v>
      </c>
      <c r="F503" s="15" t="s">
        <v>2855</v>
      </c>
      <c r="G503" s="15" t="s">
        <v>11</v>
      </c>
      <c r="H503" s="24">
        <f t="shared" si="4"/>
        <v>38</v>
      </c>
      <c r="I503" s="24">
        <f t="shared" si="5"/>
        <v>4685922</v>
      </c>
    </row>
    <row r="504" spans="1:9" x14ac:dyDescent="0.2">
      <c r="A504" s="21" t="s">
        <v>541</v>
      </c>
      <c r="B504" s="25" t="s">
        <v>524</v>
      </c>
      <c r="C504" s="22">
        <v>1</v>
      </c>
      <c r="D504" s="22">
        <v>15600</v>
      </c>
      <c r="E504" s="15" t="str">
        <f t="shared" si="3"/>
        <v>CPN Vận đơn số  BO426023407 từ Gia Lai đến Đà Nẵng</v>
      </c>
      <c r="F504" s="15" t="s">
        <v>1843</v>
      </c>
      <c r="G504" s="15" t="s">
        <v>20</v>
      </c>
      <c r="H504" s="24">
        <f t="shared" si="4"/>
        <v>0</v>
      </c>
      <c r="I504" s="24">
        <f t="shared" si="5"/>
        <v>0</v>
      </c>
    </row>
    <row r="505" spans="1:9" x14ac:dyDescent="0.2">
      <c r="A505" s="21" t="s">
        <v>542</v>
      </c>
      <c r="B505" s="25" t="s">
        <v>524</v>
      </c>
      <c r="C505" s="22">
        <v>1</v>
      </c>
      <c r="D505" s="22">
        <v>15600</v>
      </c>
      <c r="E505" s="15" t="str">
        <f t="shared" si="3"/>
        <v>CPN Vận đơn số  BO426019735 từ Gia Lai đến TP. Hồ Chí Minh</v>
      </c>
      <c r="F505" s="15" t="s">
        <v>2856</v>
      </c>
      <c r="G505" s="15" t="s">
        <v>20</v>
      </c>
      <c r="H505" s="24">
        <f t="shared" si="4"/>
        <v>0</v>
      </c>
      <c r="I505" s="24">
        <f t="shared" si="5"/>
        <v>0</v>
      </c>
    </row>
    <row r="506" spans="1:9" x14ac:dyDescent="0.2">
      <c r="A506" s="21" t="s">
        <v>543</v>
      </c>
      <c r="B506" s="25" t="s">
        <v>524</v>
      </c>
      <c r="C506" s="22">
        <v>1</v>
      </c>
      <c r="D506" s="22">
        <v>32500</v>
      </c>
      <c r="E506" s="15" t="str">
        <f t="shared" si="3"/>
        <v>Đường bộ Vận đơn số  BO430218410 từ Gia Lai đến TP. Hồ Chí Minh</v>
      </c>
      <c r="F506" s="15" t="s">
        <v>2857</v>
      </c>
      <c r="G506" s="15" t="s">
        <v>11</v>
      </c>
      <c r="H506" s="24">
        <f t="shared" si="4"/>
        <v>0</v>
      </c>
      <c r="I506" s="24">
        <f t="shared" si="5"/>
        <v>0</v>
      </c>
    </row>
    <row r="507" spans="1:9" x14ac:dyDescent="0.2">
      <c r="A507" s="21" t="s">
        <v>544</v>
      </c>
      <c r="B507" s="25" t="s">
        <v>524</v>
      </c>
      <c r="C507" s="22">
        <v>1</v>
      </c>
      <c r="D507" s="22">
        <v>32500</v>
      </c>
      <c r="E507" s="15" t="str">
        <f t="shared" si="3"/>
        <v>Đường bộ Vận đơn số  BO429645280 từ Gia Lai đến TP. Hồ Chí Minh</v>
      </c>
      <c r="F507" s="15" t="s">
        <v>563</v>
      </c>
      <c r="G507" s="15" t="s">
        <v>11</v>
      </c>
      <c r="H507" s="24">
        <f t="shared" si="4"/>
        <v>4</v>
      </c>
      <c r="I507" s="24">
        <f t="shared" si="5"/>
        <v>7963636</v>
      </c>
    </row>
    <row r="508" spans="1:9" x14ac:dyDescent="0.2">
      <c r="A508" s="21" t="s">
        <v>545</v>
      </c>
      <c r="B508" s="25" t="s">
        <v>524</v>
      </c>
      <c r="C508" s="22">
        <v>1</v>
      </c>
      <c r="D508" s="22">
        <v>15600</v>
      </c>
      <c r="E508" s="15" t="str">
        <f t="shared" si="3"/>
        <v>CPN Vận đơn số  BO429645173 từ Gia Lai đến TP. Hồ Chí Minh</v>
      </c>
      <c r="F508" s="15" t="s">
        <v>2858</v>
      </c>
      <c r="G508" s="15" t="s">
        <v>171</v>
      </c>
      <c r="H508" s="24">
        <f t="shared" si="4"/>
        <v>24</v>
      </c>
      <c r="I508" s="24">
        <f t="shared" si="5"/>
        <v>9964662</v>
      </c>
    </row>
    <row r="509" spans="1:9" x14ac:dyDescent="0.2">
      <c r="A509" s="21" t="s">
        <v>546</v>
      </c>
      <c r="B509" s="25" t="s">
        <v>524</v>
      </c>
      <c r="C509" s="22">
        <v>1</v>
      </c>
      <c r="D509" s="22">
        <v>15600</v>
      </c>
      <c r="E509" s="15" t="str">
        <f t="shared" si="3"/>
        <v>CPN Vận đơn số  BO428284206 từ Gia Lai đến Đà Nẵng</v>
      </c>
      <c r="F509" s="15" t="s">
        <v>2859</v>
      </c>
      <c r="G509" s="15" t="s">
        <v>11</v>
      </c>
      <c r="H509" s="24">
        <f t="shared" si="4"/>
        <v>0</v>
      </c>
      <c r="I509" s="24">
        <f t="shared" si="5"/>
        <v>0</v>
      </c>
    </row>
    <row r="510" spans="1:9" x14ac:dyDescent="0.2">
      <c r="A510" s="21" t="s">
        <v>547</v>
      </c>
      <c r="B510" s="25" t="s">
        <v>524</v>
      </c>
      <c r="C510" s="22">
        <v>1</v>
      </c>
      <c r="D510" s="22">
        <v>15600</v>
      </c>
      <c r="E510" s="15" t="str">
        <f t="shared" si="3"/>
        <v>CPN Vận đơn số  BO428283936 từ Gia Lai đến Đà Nẵng</v>
      </c>
      <c r="F510" s="15" t="s">
        <v>2860</v>
      </c>
      <c r="G510" s="15" t="s">
        <v>11</v>
      </c>
      <c r="H510" s="24">
        <f t="shared" si="4"/>
        <v>0</v>
      </c>
      <c r="I510" s="24">
        <f t="shared" si="5"/>
        <v>0</v>
      </c>
    </row>
    <row r="511" spans="1:9" x14ac:dyDescent="0.2">
      <c r="A511" s="21" t="s">
        <v>548</v>
      </c>
      <c r="B511" s="25" t="s">
        <v>524</v>
      </c>
      <c r="C511" s="22">
        <v>1</v>
      </c>
      <c r="D511" s="22">
        <v>15600</v>
      </c>
      <c r="E511" s="15" t="str">
        <f t="shared" si="3"/>
        <v>CPN Vận đơn số  BO429645066 từ Gia Lai đến TP. Hồ Chí Minh</v>
      </c>
      <c r="F511" s="15" t="s">
        <v>2861</v>
      </c>
      <c r="G511" s="15" t="s">
        <v>20</v>
      </c>
      <c r="H511" s="24">
        <f t="shared" si="4"/>
        <v>0</v>
      </c>
      <c r="I511" s="24">
        <f t="shared" si="5"/>
        <v>0</v>
      </c>
    </row>
    <row r="512" spans="1:9" x14ac:dyDescent="0.2">
      <c r="A512" s="21" t="s">
        <v>549</v>
      </c>
      <c r="B512" s="25" t="s">
        <v>524</v>
      </c>
      <c r="C512" s="22">
        <v>1</v>
      </c>
      <c r="D512" s="22">
        <v>15600</v>
      </c>
      <c r="E512" s="15" t="str">
        <f t="shared" si="3"/>
        <v>CPN Vận đơn số  BO427201507 từ Gia Lai đến TP. Hồ Chí Minh</v>
      </c>
      <c r="F512" s="15" t="s">
        <v>2862</v>
      </c>
      <c r="G512" s="15" t="s">
        <v>2863</v>
      </c>
      <c r="H512" s="24">
        <f t="shared" si="4"/>
        <v>0</v>
      </c>
      <c r="I512" s="24">
        <f t="shared" si="5"/>
        <v>0</v>
      </c>
    </row>
    <row r="513" spans="1:9" x14ac:dyDescent="0.2">
      <c r="A513" s="21" t="s">
        <v>550</v>
      </c>
      <c r="B513" s="25" t="s">
        <v>524</v>
      </c>
      <c r="C513" s="22">
        <v>1</v>
      </c>
      <c r="D513" s="22">
        <v>15600</v>
      </c>
      <c r="E513" s="15" t="str">
        <f t="shared" ref="E513:E767" si="6">VLOOKUP(A513,F:I,1,0)</f>
        <v>CPN Vận đơn số  BO426588225 từ Gia Lai đến TP. Hồ Chí Minh</v>
      </c>
      <c r="F513" s="15" t="s">
        <v>2864</v>
      </c>
      <c r="G513" s="15" t="s">
        <v>34</v>
      </c>
      <c r="H513" s="24">
        <f t="shared" si="4"/>
        <v>0</v>
      </c>
      <c r="I513" s="24">
        <f t="shared" si="5"/>
        <v>0</v>
      </c>
    </row>
    <row r="514" spans="1:9" x14ac:dyDescent="0.2">
      <c r="A514" s="21" t="s">
        <v>551</v>
      </c>
      <c r="B514" s="25" t="s">
        <v>524</v>
      </c>
      <c r="C514" s="22">
        <v>1</v>
      </c>
      <c r="D514" s="22">
        <v>27273</v>
      </c>
      <c r="E514" s="15" t="str">
        <f t="shared" si="6"/>
        <v>Đường bộ Vận đơn số  BO426587420 từ Gia Lai đến Hà Nội</v>
      </c>
      <c r="F514" s="15" t="s">
        <v>1411</v>
      </c>
      <c r="G514" s="15" t="s">
        <v>20</v>
      </c>
      <c r="H514" s="24">
        <f t="shared" ref="H514:H768" si="7">IFERROR(VLOOKUP(F514,A:D,3,0),0)</f>
        <v>7</v>
      </c>
      <c r="I514" s="24">
        <f t="shared" ref="I514:I768" si="8">IFERROR(VLOOKUP(F514,A:D,4,0),0)</f>
        <v>1050000</v>
      </c>
    </row>
    <row r="515" spans="1:9" x14ac:dyDescent="0.2">
      <c r="A515" s="21" t="s">
        <v>552</v>
      </c>
      <c r="B515" s="25" t="s">
        <v>524</v>
      </c>
      <c r="C515" s="22">
        <v>1</v>
      </c>
      <c r="D515" s="22">
        <v>32500</v>
      </c>
      <c r="E515" s="15" t="str">
        <f t="shared" si="6"/>
        <v>Đường bộ Vận đơn số  BO426586936 từ Gia Lai đến TP. Hồ Chí Minh</v>
      </c>
      <c r="F515" s="15" t="s">
        <v>2865</v>
      </c>
      <c r="G515" s="15" t="s">
        <v>20</v>
      </c>
      <c r="H515" s="24">
        <f t="shared" si="7"/>
        <v>0</v>
      </c>
      <c r="I515" s="24">
        <f t="shared" si="8"/>
        <v>0</v>
      </c>
    </row>
    <row r="516" spans="1:9" x14ac:dyDescent="0.2">
      <c r="A516" s="21" t="s">
        <v>553</v>
      </c>
      <c r="B516" s="25" t="s">
        <v>524</v>
      </c>
      <c r="C516" s="22">
        <v>1</v>
      </c>
      <c r="D516" s="22">
        <v>15600</v>
      </c>
      <c r="E516" s="15" t="str">
        <f t="shared" si="6"/>
        <v>CPN Vận đơn số  BO426586180 từ Gia Lai đến TP. Hồ Chí Minh</v>
      </c>
      <c r="F516" s="15" t="s">
        <v>2866</v>
      </c>
      <c r="G516" s="15" t="s">
        <v>20</v>
      </c>
      <c r="H516" s="24">
        <f t="shared" si="7"/>
        <v>0</v>
      </c>
      <c r="I516" s="24">
        <f t="shared" si="8"/>
        <v>0</v>
      </c>
    </row>
    <row r="517" spans="1:9" x14ac:dyDescent="0.2">
      <c r="A517" s="21" t="s">
        <v>554</v>
      </c>
      <c r="B517" s="25" t="s">
        <v>524</v>
      </c>
      <c r="C517" s="22">
        <v>1</v>
      </c>
      <c r="D517" s="22">
        <v>15600</v>
      </c>
      <c r="E517" s="15" t="str">
        <f t="shared" si="6"/>
        <v>CPN Vận đơn số  BO426585589 từ Gia Lai đến TP. Hồ Chí Minh</v>
      </c>
      <c r="F517" s="15" t="s">
        <v>1501</v>
      </c>
      <c r="G517" s="15" t="s">
        <v>20</v>
      </c>
      <c r="H517" s="24">
        <f t="shared" si="7"/>
        <v>5</v>
      </c>
      <c r="I517" s="24">
        <f t="shared" si="8"/>
        <v>2350000</v>
      </c>
    </row>
    <row r="518" spans="1:9" x14ac:dyDescent="0.2">
      <c r="A518" s="21" t="s">
        <v>555</v>
      </c>
      <c r="B518" s="25" t="s">
        <v>524</v>
      </c>
      <c r="C518" s="22">
        <v>1</v>
      </c>
      <c r="D518" s="22">
        <v>15600</v>
      </c>
      <c r="E518" s="15" t="str">
        <f t="shared" si="6"/>
        <v>CPN Vận đơn số  BO426026143 từ Gia Lai đến TP. Hồ Chí Minh</v>
      </c>
      <c r="F518" s="15" t="s">
        <v>94</v>
      </c>
      <c r="G518" s="15" t="s">
        <v>20</v>
      </c>
      <c r="H518" s="24">
        <f t="shared" si="7"/>
        <v>1</v>
      </c>
      <c r="I518" s="24">
        <f t="shared" si="8"/>
        <v>680000</v>
      </c>
    </row>
    <row r="519" spans="1:9" x14ac:dyDescent="0.2">
      <c r="A519" s="21" t="s">
        <v>556</v>
      </c>
      <c r="B519" s="25" t="s">
        <v>524</v>
      </c>
      <c r="C519" s="22">
        <v>1</v>
      </c>
      <c r="D519" s="22">
        <v>22100</v>
      </c>
      <c r="E519" s="15" t="str">
        <f t="shared" si="6"/>
        <v>CPN Vận đơn số  BO424603065 từ Gia Lai đến TP. Hồ Chí Minh</v>
      </c>
      <c r="F519" s="15" t="s">
        <v>2867</v>
      </c>
      <c r="G519" s="15" t="s">
        <v>11</v>
      </c>
      <c r="H519" s="24">
        <f t="shared" si="7"/>
        <v>42</v>
      </c>
      <c r="I519" s="24">
        <f t="shared" si="8"/>
        <v>7247286</v>
      </c>
    </row>
    <row r="520" spans="1:9" x14ac:dyDescent="0.2">
      <c r="A520" s="21" t="s">
        <v>557</v>
      </c>
      <c r="B520" s="25" t="s">
        <v>524</v>
      </c>
      <c r="C520" s="22">
        <v>1</v>
      </c>
      <c r="D520" s="22">
        <v>15600</v>
      </c>
      <c r="E520" s="15" t="str">
        <f t="shared" si="6"/>
        <v>CPN Vận đơn số  BO424601776 từ Gia Lai đến TP. Hồ Chí Minh</v>
      </c>
      <c r="F520" s="15" t="s">
        <v>1410</v>
      </c>
      <c r="G520" s="15" t="s">
        <v>11</v>
      </c>
      <c r="H520" s="24">
        <f t="shared" si="7"/>
        <v>22</v>
      </c>
      <c r="I520" s="24">
        <f t="shared" si="8"/>
        <v>4277778</v>
      </c>
    </row>
    <row r="521" spans="1:9" x14ac:dyDescent="0.2">
      <c r="A521" s="21" t="s">
        <v>558</v>
      </c>
      <c r="B521" s="25" t="s">
        <v>524</v>
      </c>
      <c r="C521" s="22">
        <v>1</v>
      </c>
      <c r="D521" s="22">
        <v>32500</v>
      </c>
      <c r="E521" s="15" t="str">
        <f t="shared" si="6"/>
        <v>Đường bộ Vận đơn số  BO422815355 từ Gia Lai đến TP. Hồ Chí Minh</v>
      </c>
      <c r="F521" s="15" t="s">
        <v>604</v>
      </c>
      <c r="G521" s="15" t="s">
        <v>11</v>
      </c>
      <c r="H521" s="24">
        <f t="shared" si="7"/>
        <v>32</v>
      </c>
      <c r="I521" s="24">
        <f t="shared" si="8"/>
        <v>13096302</v>
      </c>
    </row>
    <row r="522" spans="1:9" x14ac:dyDescent="0.2">
      <c r="A522" s="21" t="s">
        <v>559</v>
      </c>
      <c r="B522" s="25" t="s">
        <v>524</v>
      </c>
      <c r="C522" s="22">
        <v>1</v>
      </c>
      <c r="D522" s="22">
        <v>32500</v>
      </c>
      <c r="E522" s="15" t="str">
        <f t="shared" si="6"/>
        <v>Đường bộ Vận đơn số  BO433631595 từ Gia Lai đến TP. Hồ Chí Minh</v>
      </c>
      <c r="F522" s="15" t="s">
        <v>2868</v>
      </c>
      <c r="G522" s="15" t="s">
        <v>11</v>
      </c>
      <c r="H522" s="24">
        <f t="shared" si="7"/>
        <v>0</v>
      </c>
      <c r="I522" s="24">
        <f t="shared" si="8"/>
        <v>0</v>
      </c>
    </row>
    <row r="523" spans="1:9" x14ac:dyDescent="0.2">
      <c r="A523" s="21" t="s">
        <v>560</v>
      </c>
      <c r="B523" s="25" t="s">
        <v>524</v>
      </c>
      <c r="C523" s="22">
        <v>1</v>
      </c>
      <c r="D523" s="22">
        <v>15600</v>
      </c>
      <c r="E523" s="15" t="str">
        <f t="shared" si="6"/>
        <v>CPN Vận đơn số  BO433629540 từ Gia Lai đến TP. Hồ Chí Minh</v>
      </c>
      <c r="F523" s="15" t="s">
        <v>2094</v>
      </c>
      <c r="G523" s="15" t="s">
        <v>11</v>
      </c>
      <c r="H523" s="24">
        <f t="shared" si="7"/>
        <v>28</v>
      </c>
      <c r="I523" s="24">
        <f t="shared" si="8"/>
        <v>9234045</v>
      </c>
    </row>
    <row r="524" spans="1:9" x14ac:dyDescent="0.2">
      <c r="A524" s="21" t="s">
        <v>561</v>
      </c>
      <c r="B524" s="25" t="s">
        <v>524</v>
      </c>
      <c r="C524" s="22">
        <v>1</v>
      </c>
      <c r="D524" s="22">
        <v>38999</v>
      </c>
      <c r="E524" s="15" t="str">
        <f t="shared" si="6"/>
        <v>Đường bộ Vận đơn số  BO426022167 từ Gia Lai đến TP. Hồ Chí Minh</v>
      </c>
      <c r="F524" s="15" t="s">
        <v>2869</v>
      </c>
      <c r="G524" s="15" t="s">
        <v>171</v>
      </c>
      <c r="H524" s="24">
        <f t="shared" si="7"/>
        <v>6</v>
      </c>
      <c r="I524" s="24">
        <f t="shared" si="8"/>
        <v>2631816</v>
      </c>
    </row>
    <row r="525" spans="1:9" x14ac:dyDescent="0.2">
      <c r="A525" s="21" t="s">
        <v>562</v>
      </c>
      <c r="B525" s="25" t="s">
        <v>11</v>
      </c>
      <c r="C525" s="22">
        <v>6</v>
      </c>
      <c r="D525" s="22">
        <v>9090908</v>
      </c>
      <c r="E525" s="15" t="str">
        <f t="shared" si="6"/>
        <v>Chíp vi xử lý INTEL CORE I3 10105F - 3 .70 GHZ (BX8070110105F S RH 8 V) + Quạt</v>
      </c>
      <c r="F525" s="15" t="s">
        <v>2870</v>
      </c>
      <c r="G525" s="15" t="s">
        <v>11</v>
      </c>
      <c r="H525" s="24">
        <f t="shared" si="7"/>
        <v>0</v>
      </c>
      <c r="I525" s="24">
        <f t="shared" si="8"/>
        <v>0</v>
      </c>
    </row>
    <row r="526" spans="1:9" x14ac:dyDescent="0.2">
      <c r="A526" s="21" t="s">
        <v>563</v>
      </c>
      <c r="B526" s="25" t="s">
        <v>11</v>
      </c>
      <c r="C526" s="22">
        <v>4</v>
      </c>
      <c r="D526" s="22">
        <v>7963636</v>
      </c>
      <c r="E526" s="15" t="str">
        <f t="shared" si="6"/>
        <v>Thiết bị ghi hình Logitech C930E (Webcam)</v>
      </c>
      <c r="F526" s="15" t="s">
        <v>2871</v>
      </c>
      <c r="G526" s="15" t="s">
        <v>141</v>
      </c>
      <c r="H526" s="24">
        <f t="shared" si="7"/>
        <v>0</v>
      </c>
      <c r="I526" s="24">
        <f t="shared" si="8"/>
        <v>0</v>
      </c>
    </row>
    <row r="527" spans="1:9" x14ac:dyDescent="0.2">
      <c r="A527" s="21" t="s">
        <v>564</v>
      </c>
      <c r="B527" s="25" t="s">
        <v>11</v>
      </c>
      <c r="C527" s="22">
        <v>4</v>
      </c>
      <c r="D527" s="22">
        <v>5272724</v>
      </c>
      <c r="E527" s="15" t="str">
        <f t="shared" si="6"/>
        <v>Bộ nhớ trong Kingston Fury 16GB D4-3600U C17 Beast RGB Kit/2 (KF436C17BBAK2/16)</v>
      </c>
      <c r="F527" s="15" t="s">
        <v>2872</v>
      </c>
      <c r="G527" s="15" t="s">
        <v>25</v>
      </c>
      <c r="H527" s="24">
        <f t="shared" si="7"/>
        <v>0</v>
      </c>
      <c r="I527" s="24">
        <f t="shared" si="8"/>
        <v>0</v>
      </c>
    </row>
    <row r="528" spans="1:9" x14ac:dyDescent="0.2">
      <c r="A528" s="21" t="s">
        <v>565</v>
      </c>
      <c r="B528" s="25" t="s">
        <v>11</v>
      </c>
      <c r="C528" s="22">
        <v>5</v>
      </c>
      <c r="D528" s="22">
        <v>6363635</v>
      </c>
      <c r="E528" s="15" t="str">
        <f t="shared" si="6"/>
        <v>Máy in mã vạch XP-420B</v>
      </c>
      <c r="F528" s="15" t="s">
        <v>1503</v>
      </c>
      <c r="G528" s="15" t="s">
        <v>11</v>
      </c>
      <c r="H528" s="24">
        <f t="shared" si="7"/>
        <v>10</v>
      </c>
      <c r="I528" s="24">
        <f t="shared" si="8"/>
        <v>3755450</v>
      </c>
    </row>
    <row r="529" spans="1:9" x14ac:dyDescent="0.2">
      <c r="A529" s="21" t="s">
        <v>566</v>
      </c>
      <c r="B529" s="25" t="s">
        <v>11</v>
      </c>
      <c r="C529" s="22">
        <v>1</v>
      </c>
      <c r="D529" s="22">
        <v>590909</v>
      </c>
      <c r="E529" s="15" t="str">
        <f t="shared" si="6"/>
        <v>Máy đọc mã vạch WNL-6000G</v>
      </c>
      <c r="F529" s="15" t="s">
        <v>1653</v>
      </c>
      <c r="G529" s="15" t="s">
        <v>20</v>
      </c>
      <c r="H529" s="24">
        <f t="shared" si="7"/>
        <v>38</v>
      </c>
      <c r="I529" s="24">
        <f t="shared" si="8"/>
        <v>33653453</v>
      </c>
    </row>
    <row r="530" spans="1:9" x14ac:dyDescent="0.2">
      <c r="A530" s="21" t="s">
        <v>567</v>
      </c>
      <c r="B530" s="25" t="s">
        <v>11</v>
      </c>
      <c r="C530" s="22">
        <v>1</v>
      </c>
      <c r="D530" s="22">
        <v>1322727</v>
      </c>
      <c r="E530" s="15" t="str">
        <f t="shared" si="6"/>
        <v>Bộ nhớ trong của máy vi tính KINGSTON 16GB D5- 4800 38 -38 -38 DIMM FURY BEAST BLK ( KF548C38BB - 16 )</v>
      </c>
      <c r="F530" s="15" t="s">
        <v>2873</v>
      </c>
      <c r="G530" s="15" t="s">
        <v>25</v>
      </c>
      <c r="H530" s="24">
        <f t="shared" si="7"/>
        <v>0</v>
      </c>
      <c r="I530" s="24">
        <f t="shared" si="8"/>
        <v>0</v>
      </c>
    </row>
    <row r="531" spans="1:9" x14ac:dyDescent="0.2">
      <c r="A531" s="21" t="s">
        <v>568</v>
      </c>
      <c r="B531" s="25" t="s">
        <v>11</v>
      </c>
      <c r="C531" s="22">
        <v>2</v>
      </c>
      <c r="D531" s="22">
        <v>1909090</v>
      </c>
      <c r="E531" s="15" t="str">
        <f t="shared" si="6"/>
        <v>Bộ nhớ trong của máy vi tính KINGSTON 16GB D4 - 3200U C16  Beast  Black  ( KF432C16BBA/16 )</v>
      </c>
      <c r="F531" s="15" t="s">
        <v>2874</v>
      </c>
      <c r="G531" s="15" t="s">
        <v>11</v>
      </c>
      <c r="H531" s="24">
        <f t="shared" si="7"/>
        <v>0</v>
      </c>
      <c r="I531" s="24">
        <f t="shared" si="8"/>
        <v>0</v>
      </c>
    </row>
    <row r="532" spans="1:9" x14ac:dyDescent="0.2">
      <c r="A532" s="21" t="s">
        <v>569</v>
      </c>
      <c r="B532" s="25" t="s">
        <v>11</v>
      </c>
      <c r="C532" s="22">
        <v>4</v>
      </c>
      <c r="D532" s="22">
        <v>3236364</v>
      </c>
      <c r="E532" s="15" t="str">
        <f t="shared" si="6"/>
        <v>Bộ nhớ trong của máy vi tính KINGSTON 16GB D4 - 3200U C16  Beast  Black  ( KF432C16BB/16 )</v>
      </c>
      <c r="F532" s="15" t="s">
        <v>2875</v>
      </c>
      <c r="G532" s="15" t="s">
        <v>11</v>
      </c>
      <c r="H532" s="24">
        <f t="shared" si="7"/>
        <v>0</v>
      </c>
      <c r="I532" s="24">
        <f t="shared" si="8"/>
        <v>0</v>
      </c>
    </row>
    <row r="533" spans="1:9" x14ac:dyDescent="0.2">
      <c r="A533" s="21" t="s">
        <v>570</v>
      </c>
      <c r="B533" s="25" t="s">
        <v>11</v>
      </c>
      <c r="C533" s="22">
        <v>6</v>
      </c>
      <c r="D533" s="22">
        <v>2418182</v>
      </c>
      <c r="E533" s="15" t="str">
        <f t="shared" si="6"/>
        <v>Bàn Phím+Chuột Logitech MK270r</v>
      </c>
      <c r="F533" s="15" t="s">
        <v>2876</v>
      </c>
      <c r="G533" s="15" t="s">
        <v>11</v>
      </c>
      <c r="H533" s="24">
        <f t="shared" si="7"/>
        <v>0</v>
      </c>
      <c r="I533" s="24">
        <f t="shared" si="8"/>
        <v>0</v>
      </c>
    </row>
    <row r="534" spans="1:9" x14ac:dyDescent="0.2">
      <c r="A534" s="21" t="s">
        <v>571</v>
      </c>
      <c r="B534" s="25" t="s">
        <v>11</v>
      </c>
      <c r="C534" s="22">
        <v>6</v>
      </c>
      <c r="D534" s="22">
        <v>2271819</v>
      </c>
      <c r="E534" s="15" t="str">
        <f t="shared" si="6"/>
        <v>Thiết bị ghi hình Logitech C310 (Webcam)</v>
      </c>
      <c r="F534" s="15" t="s">
        <v>2877</v>
      </c>
      <c r="G534" s="15" t="s">
        <v>11</v>
      </c>
      <c r="H534" s="24">
        <f t="shared" si="7"/>
        <v>0</v>
      </c>
      <c r="I534" s="24">
        <f t="shared" si="8"/>
        <v>0</v>
      </c>
    </row>
    <row r="535" spans="1:9" x14ac:dyDescent="0.2">
      <c r="A535" s="21" t="s">
        <v>572</v>
      </c>
      <c r="B535" s="25" t="s">
        <v>171</v>
      </c>
      <c r="C535" s="22">
        <v>3</v>
      </c>
      <c r="D535" s="22">
        <v>2340909</v>
      </c>
      <c r="E535" s="15" t="str">
        <f t="shared" si="6"/>
        <v>Tai Nghe Logitech A10 xanh</v>
      </c>
      <c r="F535" s="15" t="s">
        <v>668</v>
      </c>
      <c r="G535" s="15" t="s">
        <v>20</v>
      </c>
      <c r="H535" s="24">
        <f t="shared" si="7"/>
        <v>5</v>
      </c>
      <c r="I535" s="24">
        <f t="shared" si="8"/>
        <v>1545455</v>
      </c>
    </row>
    <row r="536" spans="1:9" x14ac:dyDescent="0.2">
      <c r="A536" s="21" t="s">
        <v>573</v>
      </c>
      <c r="B536" s="25" t="s">
        <v>11</v>
      </c>
      <c r="C536" s="22">
        <v>5</v>
      </c>
      <c r="D536" s="22">
        <v>1904547</v>
      </c>
      <c r="E536" s="15" t="str">
        <f t="shared" si="6"/>
        <v>Chuột Logitech M557 Đen</v>
      </c>
      <c r="F536" s="15" t="s">
        <v>2878</v>
      </c>
      <c r="G536" s="15" t="s">
        <v>20</v>
      </c>
      <c r="H536" s="24">
        <f t="shared" si="7"/>
        <v>0</v>
      </c>
      <c r="I536" s="24">
        <f t="shared" si="8"/>
        <v>0</v>
      </c>
    </row>
    <row r="537" spans="1:9" x14ac:dyDescent="0.2">
      <c r="A537" s="21" t="s">
        <v>574</v>
      </c>
      <c r="B537" s="25" t="s">
        <v>11</v>
      </c>
      <c r="C537" s="22">
        <v>2</v>
      </c>
      <c r="D537" s="22">
        <v>1436364</v>
      </c>
      <c r="E537" s="15" t="str">
        <f t="shared" si="6"/>
        <v>Chuột Logitech M720</v>
      </c>
      <c r="F537" s="15" t="s">
        <v>2879</v>
      </c>
      <c r="G537" s="15" t="s">
        <v>25</v>
      </c>
      <c r="H537" s="24">
        <f t="shared" si="7"/>
        <v>0</v>
      </c>
      <c r="I537" s="24">
        <f t="shared" si="8"/>
        <v>0</v>
      </c>
    </row>
    <row r="538" spans="1:9" x14ac:dyDescent="0.2">
      <c r="A538" s="21" t="s">
        <v>575</v>
      </c>
      <c r="B538" s="25" t="s">
        <v>11</v>
      </c>
      <c r="C538" s="22">
        <v>1</v>
      </c>
      <c r="D538" s="22">
        <v>981818</v>
      </c>
      <c r="E538" s="15" t="str">
        <f t="shared" si="6"/>
        <v>Chuột logitech MX Anywhere 2S đen (910-006285)</v>
      </c>
      <c r="F538" s="15" t="s">
        <v>2880</v>
      </c>
      <c r="G538" s="15" t="s">
        <v>20</v>
      </c>
      <c r="H538" s="24">
        <f t="shared" si="7"/>
        <v>0</v>
      </c>
      <c r="I538" s="24">
        <f t="shared" si="8"/>
        <v>0</v>
      </c>
    </row>
    <row r="539" spans="1:9" x14ac:dyDescent="0.2">
      <c r="A539" s="21" t="s">
        <v>576</v>
      </c>
      <c r="B539" s="25" t="s">
        <v>11</v>
      </c>
      <c r="C539" s="22">
        <v>2</v>
      </c>
      <c r="D539" s="22">
        <v>6354546</v>
      </c>
      <c r="E539" s="15" t="str">
        <f t="shared" si="6"/>
        <v>Bảng mạch chính của máy vi tính hiệu ASUS TUF GAMING  B660M - PLUS WIFI D4</v>
      </c>
      <c r="F539" s="15" t="s">
        <v>495</v>
      </c>
      <c r="G539" s="15" t="s">
        <v>11</v>
      </c>
      <c r="H539" s="24">
        <f t="shared" si="7"/>
        <v>14</v>
      </c>
      <c r="I539" s="24">
        <f t="shared" si="8"/>
        <v>48645448</v>
      </c>
    </row>
    <row r="540" spans="1:9" x14ac:dyDescent="0.2">
      <c r="A540" s="21" t="s">
        <v>577</v>
      </c>
      <c r="B540" s="25" t="s">
        <v>11</v>
      </c>
      <c r="C540" s="22">
        <v>1</v>
      </c>
      <c r="D540" s="22">
        <v>2818182</v>
      </c>
      <c r="E540" s="15" t="str">
        <f t="shared" si="6"/>
        <v>Bảng mạch chính của máy vi tính hiệu ASUS TUF GAMING  B660M - PLUS D4</v>
      </c>
      <c r="F540" s="15" t="s">
        <v>2881</v>
      </c>
      <c r="G540" s="15" t="s">
        <v>11</v>
      </c>
      <c r="H540" s="24">
        <f t="shared" si="7"/>
        <v>0</v>
      </c>
      <c r="I540" s="24">
        <f t="shared" si="8"/>
        <v>0</v>
      </c>
    </row>
    <row r="541" spans="1:9" x14ac:dyDescent="0.2">
      <c r="A541" s="21" t="s">
        <v>578</v>
      </c>
      <c r="B541" s="25" t="s">
        <v>11</v>
      </c>
      <c r="C541" s="22">
        <v>1</v>
      </c>
      <c r="D541" s="22">
        <v>3836364</v>
      </c>
      <c r="E541" s="15" t="str">
        <f t="shared" si="6"/>
        <v>Bảng mạch chính của máy vi tính hiệu ASUS ROG  STRIX B660 - G GAMING WIFI</v>
      </c>
      <c r="F541" s="15" t="s">
        <v>2882</v>
      </c>
      <c r="G541" s="15" t="s">
        <v>11</v>
      </c>
      <c r="H541" s="24">
        <f t="shared" si="7"/>
        <v>0</v>
      </c>
      <c r="I541" s="24">
        <f t="shared" si="8"/>
        <v>0</v>
      </c>
    </row>
    <row r="542" spans="1:9" x14ac:dyDescent="0.2">
      <c r="A542" s="21" t="s">
        <v>579</v>
      </c>
      <c r="B542" s="25" t="s">
        <v>11</v>
      </c>
      <c r="C542" s="22">
        <v>2</v>
      </c>
      <c r="D542" s="22">
        <v>2345454</v>
      </c>
      <c r="E542" s="15" t="str">
        <f t="shared" si="6"/>
        <v>ổ đĩa cứng gắn trong máy vi tính  hiệu KINGSTON 1000G NV2 M.2 2280 NVME SSD ( SNV2S/1000G )</v>
      </c>
      <c r="F542" s="15" t="s">
        <v>918</v>
      </c>
      <c r="G542" s="15" t="s">
        <v>25</v>
      </c>
      <c r="H542" s="24">
        <f t="shared" si="7"/>
        <v>5</v>
      </c>
      <c r="I542" s="24">
        <f t="shared" si="8"/>
        <v>1263635</v>
      </c>
    </row>
    <row r="543" spans="1:9" x14ac:dyDescent="0.2">
      <c r="A543" s="21" t="s">
        <v>580</v>
      </c>
      <c r="B543" s="25" t="s">
        <v>11</v>
      </c>
      <c r="C543" s="22">
        <v>5</v>
      </c>
      <c r="D543" s="22">
        <v>2409090</v>
      </c>
      <c r="E543" s="15" t="str">
        <f t="shared" si="6"/>
        <v>ổ đĩa cứng gắn trong máy vi tính  hiệu KINGSTON 250G NV2 M.2 2280 NVME SSD ( SNV2S/250G )</v>
      </c>
      <c r="F543" s="15" t="s">
        <v>2883</v>
      </c>
      <c r="G543" s="15" t="s">
        <v>11</v>
      </c>
      <c r="H543" s="24">
        <f t="shared" si="7"/>
        <v>0</v>
      </c>
      <c r="I543" s="24">
        <f t="shared" si="8"/>
        <v>0</v>
      </c>
    </row>
    <row r="544" spans="1:9" x14ac:dyDescent="0.2">
      <c r="A544" s="21" t="s">
        <v>581</v>
      </c>
      <c r="B544" s="25" t="s">
        <v>34</v>
      </c>
      <c r="C544" s="22">
        <v>1</v>
      </c>
      <c r="D544" s="22">
        <v>1900000</v>
      </c>
      <c r="E544" s="15" t="str">
        <f t="shared" si="6"/>
        <v>Máy đếm tiền Mazsan MS - 5600C</v>
      </c>
      <c r="F544" s="15" t="s">
        <v>2884</v>
      </c>
      <c r="G544" s="15" t="s">
        <v>11</v>
      </c>
      <c r="H544" s="24">
        <f t="shared" si="7"/>
        <v>0</v>
      </c>
      <c r="I544" s="24">
        <f t="shared" si="8"/>
        <v>0</v>
      </c>
    </row>
    <row r="545" spans="1:9" x14ac:dyDescent="0.2">
      <c r="A545" s="21" t="s">
        <v>582</v>
      </c>
      <c r="B545" s="25" t="s">
        <v>34</v>
      </c>
      <c r="C545" s="22">
        <v>1</v>
      </c>
      <c r="D545" s="22">
        <v>4500000</v>
      </c>
      <c r="E545" s="15" t="str">
        <f t="shared" si="6"/>
        <v>Máy đếm tiền XD BC - 35F</v>
      </c>
      <c r="F545" s="15" t="s">
        <v>2885</v>
      </c>
      <c r="G545" s="15" t="s">
        <v>11</v>
      </c>
      <c r="H545" s="24">
        <f t="shared" si="7"/>
        <v>0</v>
      </c>
      <c r="I545" s="24">
        <f t="shared" si="8"/>
        <v>0</v>
      </c>
    </row>
    <row r="546" spans="1:9" x14ac:dyDescent="0.2">
      <c r="A546" s="21" t="s">
        <v>583</v>
      </c>
      <c r="B546" s="25" t="s">
        <v>34</v>
      </c>
      <c r="C546" s="22">
        <v>10</v>
      </c>
      <c r="D546" s="22">
        <v>3090910</v>
      </c>
      <c r="E546" s="15" t="str">
        <f t="shared" si="6"/>
        <v>Bộ nhớ ram G.Skill 8GB-1600 GIS</v>
      </c>
      <c r="F546" s="15" t="s">
        <v>2171</v>
      </c>
      <c r="G546" s="15" t="s">
        <v>20</v>
      </c>
      <c r="H546" s="24">
        <f t="shared" si="7"/>
        <v>0</v>
      </c>
      <c r="I546" s="24">
        <f t="shared" si="8"/>
        <v>0</v>
      </c>
    </row>
    <row r="547" spans="1:9" x14ac:dyDescent="0.2">
      <c r="A547" s="21" t="s">
        <v>584</v>
      </c>
      <c r="B547" s="25" t="s">
        <v>585</v>
      </c>
      <c r="C547" s="22">
        <v>4</v>
      </c>
      <c r="D547" s="22">
        <v>8881816</v>
      </c>
      <c r="E547" s="15" t="str">
        <f t="shared" si="6"/>
        <v>Dây cáp mạng U/UTP CAT6, 24AWG, lõi đồng đặc, 4 đôi, vỏ PVC, CMX, màu xanh</v>
      </c>
      <c r="F547" s="15" t="s">
        <v>2886</v>
      </c>
      <c r="G547" s="15" t="s">
        <v>11</v>
      </c>
      <c r="H547" s="24">
        <f t="shared" si="7"/>
        <v>0</v>
      </c>
      <c r="I547" s="24">
        <f t="shared" si="8"/>
        <v>0</v>
      </c>
    </row>
    <row r="548" spans="1:9" x14ac:dyDescent="0.2">
      <c r="A548" s="21" t="s">
        <v>586</v>
      </c>
      <c r="B548" s="25" t="s">
        <v>11</v>
      </c>
      <c r="C548" s="22">
        <v>1</v>
      </c>
      <c r="D548" s="22">
        <v>3554545</v>
      </c>
      <c r="E548" s="15" t="str">
        <f t="shared" si="6"/>
        <v>Bảng mạch chính của máy vi tính hiệu ASROCK Z690 PRO RS</v>
      </c>
      <c r="F548" s="15" t="s">
        <v>2176</v>
      </c>
      <c r="G548" s="15" t="s">
        <v>11</v>
      </c>
      <c r="H548" s="24">
        <f t="shared" si="7"/>
        <v>9</v>
      </c>
      <c r="I548" s="24">
        <f t="shared" si="8"/>
        <v>6119760</v>
      </c>
    </row>
    <row r="549" spans="1:9" x14ac:dyDescent="0.2">
      <c r="A549" s="21" t="s">
        <v>587</v>
      </c>
      <c r="B549" s="25" t="s">
        <v>11</v>
      </c>
      <c r="C549" s="22">
        <v>5</v>
      </c>
      <c r="D549" s="22">
        <v>8690909</v>
      </c>
      <c r="E549" s="15" t="str">
        <f t="shared" si="6"/>
        <v>Thiết bị chuyển mạch SF1163P, hiệu Aptek</v>
      </c>
      <c r="F549" s="15" t="s">
        <v>2887</v>
      </c>
      <c r="G549" s="15" t="s">
        <v>11</v>
      </c>
      <c r="H549" s="24">
        <f t="shared" si="7"/>
        <v>0</v>
      </c>
      <c r="I549" s="24">
        <f t="shared" si="8"/>
        <v>0</v>
      </c>
    </row>
    <row r="550" spans="1:9" x14ac:dyDescent="0.2">
      <c r="A550" s="21" t="s">
        <v>588</v>
      </c>
      <c r="B550" s="25" t="s">
        <v>11</v>
      </c>
      <c r="C550" s="22">
        <v>8</v>
      </c>
      <c r="D550" s="22">
        <v>4581820</v>
      </c>
      <c r="E550" s="15" t="str">
        <f t="shared" si="6"/>
        <v>Camera quan sát DS-2CD1023G0E-I(L)</v>
      </c>
      <c r="F550" s="15" t="s">
        <v>2888</v>
      </c>
      <c r="G550" s="15" t="s">
        <v>11</v>
      </c>
      <c r="H550" s="24">
        <f t="shared" si="7"/>
        <v>0</v>
      </c>
      <c r="I550" s="24">
        <f t="shared" si="8"/>
        <v>0</v>
      </c>
    </row>
    <row r="551" spans="1:9" x14ac:dyDescent="0.2">
      <c r="A551" s="21" t="s">
        <v>589</v>
      </c>
      <c r="B551" s="25" t="s">
        <v>34</v>
      </c>
      <c r="C551" s="22">
        <v>1</v>
      </c>
      <c r="D551" s="22">
        <v>809091</v>
      </c>
      <c r="E551" s="15" t="str">
        <f t="shared" si="6"/>
        <v>ổ cứng Western 1TB (Blue)</v>
      </c>
      <c r="F551" s="15" t="s">
        <v>299</v>
      </c>
      <c r="G551" s="15" t="s">
        <v>11</v>
      </c>
      <c r="H551" s="24">
        <f t="shared" si="7"/>
        <v>6</v>
      </c>
      <c r="I551" s="24">
        <f t="shared" si="8"/>
        <v>3599998</v>
      </c>
    </row>
    <row r="552" spans="1:9" x14ac:dyDescent="0.2">
      <c r="A552" s="21" t="s">
        <v>590</v>
      </c>
      <c r="B552" s="25" t="s">
        <v>20</v>
      </c>
      <c r="C552" s="22">
        <v>2</v>
      </c>
      <c r="D552" s="22">
        <v>33363636</v>
      </c>
      <c r="E552" s="15" t="str">
        <f t="shared" si="6"/>
        <v>Bộ định tuyến Vigor3910, Hiệu Draytek</v>
      </c>
      <c r="F552" s="15" t="s">
        <v>2889</v>
      </c>
      <c r="G552" s="15" t="s">
        <v>11</v>
      </c>
      <c r="H552" s="24">
        <f t="shared" si="7"/>
        <v>0</v>
      </c>
      <c r="I552" s="24">
        <f t="shared" si="8"/>
        <v>0</v>
      </c>
    </row>
    <row r="553" spans="1:9" x14ac:dyDescent="0.2">
      <c r="A553" s="21" t="s">
        <v>591</v>
      </c>
      <c r="B553" s="25" t="s">
        <v>11</v>
      </c>
      <c r="C553" s="22">
        <v>2</v>
      </c>
      <c r="D553" s="22">
        <v>2454544</v>
      </c>
      <c r="E553" s="15" t="str">
        <f t="shared" si="6"/>
        <v>Máy in hóa đơn XP-K200W</v>
      </c>
      <c r="F553" s="15" t="s">
        <v>2890</v>
      </c>
      <c r="G553" s="15" t="s">
        <v>25</v>
      </c>
      <c r="H553" s="24">
        <f t="shared" si="7"/>
        <v>0</v>
      </c>
      <c r="I553" s="24">
        <f t="shared" si="8"/>
        <v>0</v>
      </c>
    </row>
    <row r="554" spans="1:9" x14ac:dyDescent="0.2">
      <c r="A554" s="21" t="s">
        <v>592</v>
      </c>
      <c r="B554" s="25" t="s">
        <v>11</v>
      </c>
      <c r="C554" s="22">
        <v>1</v>
      </c>
      <c r="D554" s="22">
        <v>590909</v>
      </c>
      <c r="E554" s="15" t="str">
        <f t="shared" si="6"/>
        <v>Ngăn kéo đựng tiền JJ410</v>
      </c>
      <c r="F554" s="15" t="s">
        <v>2891</v>
      </c>
      <c r="G554" s="15" t="s">
        <v>25</v>
      </c>
      <c r="H554" s="24">
        <f t="shared" si="7"/>
        <v>9</v>
      </c>
      <c r="I554" s="24">
        <f t="shared" si="8"/>
        <v>1524789</v>
      </c>
    </row>
    <row r="555" spans="1:9" x14ac:dyDescent="0.2">
      <c r="A555" s="21" t="s">
        <v>593</v>
      </c>
      <c r="B555" s="25" t="s">
        <v>141</v>
      </c>
      <c r="C555" s="22">
        <v>1</v>
      </c>
      <c r="D555" s="22">
        <v>350000</v>
      </c>
      <c r="E555" s="15" t="str">
        <f t="shared" si="6"/>
        <v>CF214A</v>
      </c>
      <c r="F555" s="15" t="s">
        <v>2892</v>
      </c>
      <c r="G555" s="15" t="s">
        <v>11</v>
      </c>
      <c r="H555" s="24">
        <f t="shared" si="7"/>
        <v>0</v>
      </c>
      <c r="I555" s="24">
        <f t="shared" si="8"/>
        <v>0</v>
      </c>
    </row>
    <row r="556" spans="1:9" x14ac:dyDescent="0.2">
      <c r="A556" s="21" t="s">
        <v>594</v>
      </c>
      <c r="B556" s="25" t="s">
        <v>11</v>
      </c>
      <c r="C556" s="22">
        <v>3</v>
      </c>
      <c r="D556" s="22">
        <v>1476000</v>
      </c>
      <c r="E556" s="15" t="str">
        <f t="shared" si="6"/>
        <v>Camera quan sát DS-2CE10DF0T-FS</v>
      </c>
      <c r="F556" s="15" t="s">
        <v>2893</v>
      </c>
      <c r="G556" s="15" t="s">
        <v>11</v>
      </c>
      <c r="H556" s="24">
        <f t="shared" si="7"/>
        <v>0</v>
      </c>
      <c r="I556" s="24">
        <f t="shared" si="8"/>
        <v>0</v>
      </c>
    </row>
    <row r="557" spans="1:9" x14ac:dyDescent="0.2">
      <c r="A557" s="21" t="s">
        <v>595</v>
      </c>
      <c r="B557" s="25" t="s">
        <v>392</v>
      </c>
      <c r="C557" s="25">
        <v>0</v>
      </c>
      <c r="D557" s="25">
        <v>0</v>
      </c>
      <c r="E557" s="15" t="str">
        <f t="shared" si="6"/>
        <v>Thu phi Phat hanh Bao lanh thanh toan- So BLTT.GIL.12580.110423</v>
      </c>
      <c r="F557" s="15" t="s">
        <v>2056</v>
      </c>
      <c r="G557" s="15" t="s">
        <v>11</v>
      </c>
      <c r="H557" s="24">
        <f t="shared" si="7"/>
        <v>3</v>
      </c>
      <c r="I557" s="24">
        <f t="shared" si="8"/>
        <v>11320000</v>
      </c>
    </row>
    <row r="558" spans="1:9" x14ac:dyDescent="0.2">
      <c r="A558" s="21" t="s">
        <v>596</v>
      </c>
      <c r="B558" s="25" t="s">
        <v>392</v>
      </c>
      <c r="C558" s="25">
        <v>0</v>
      </c>
      <c r="D558" s="25">
        <v>0</v>
      </c>
      <c r="E558" s="15" t="str">
        <f t="shared" si="6"/>
        <v>Trich thu Tien vay - Lai : 9784110 - Acct vay 377993869</v>
      </c>
      <c r="F558" s="15" t="s">
        <v>2894</v>
      </c>
      <c r="G558" s="15" t="s">
        <v>11</v>
      </c>
      <c r="H558" s="24">
        <f t="shared" si="7"/>
        <v>0</v>
      </c>
      <c r="I558" s="24">
        <f t="shared" si="8"/>
        <v>0</v>
      </c>
    </row>
    <row r="559" spans="1:9" x14ac:dyDescent="0.2">
      <c r="A559" s="21" t="s">
        <v>597</v>
      </c>
      <c r="B559" s="25" t="s">
        <v>11</v>
      </c>
      <c r="C559" s="22">
        <v>16</v>
      </c>
      <c r="D559" s="22">
        <v>8928185</v>
      </c>
      <c r="E559" s="15" t="str">
        <f t="shared" si="6"/>
        <v>Camera quan sát CS-C6N (4MP,W1)</v>
      </c>
      <c r="F559" s="15" t="s">
        <v>2895</v>
      </c>
      <c r="G559" s="15" t="s">
        <v>11</v>
      </c>
      <c r="H559" s="24">
        <f t="shared" si="7"/>
        <v>0</v>
      </c>
      <c r="I559" s="24">
        <f t="shared" si="8"/>
        <v>0</v>
      </c>
    </row>
    <row r="560" spans="1:9" x14ac:dyDescent="0.2">
      <c r="A560" s="21" t="s">
        <v>598</v>
      </c>
      <c r="B560" s="25" t="s">
        <v>11</v>
      </c>
      <c r="C560" s="22">
        <v>10</v>
      </c>
      <c r="D560" s="22">
        <v>14000000</v>
      </c>
      <c r="E560" s="15" t="str">
        <f t="shared" si="6"/>
        <v>Máy bộ đàm VX6868</v>
      </c>
      <c r="F560" s="15" t="s">
        <v>2896</v>
      </c>
      <c r="G560" s="15" t="s">
        <v>11</v>
      </c>
      <c r="H560" s="24">
        <f t="shared" si="7"/>
        <v>0</v>
      </c>
      <c r="I560" s="24">
        <f t="shared" si="8"/>
        <v>0</v>
      </c>
    </row>
    <row r="561" spans="1:9" x14ac:dyDescent="0.2">
      <c r="A561" s="21" t="s">
        <v>599</v>
      </c>
      <c r="B561" s="25" t="s">
        <v>25</v>
      </c>
      <c r="C561" s="22">
        <v>1</v>
      </c>
      <c r="D561" s="22">
        <v>1200000</v>
      </c>
      <c r="E561" s="15" t="str">
        <f t="shared" si="6"/>
        <v>Màn chiếu điện P84ES</v>
      </c>
      <c r="F561" s="15" t="s">
        <v>2897</v>
      </c>
      <c r="G561" s="15" t="s">
        <v>11</v>
      </c>
      <c r="H561" s="24">
        <f t="shared" si="7"/>
        <v>0</v>
      </c>
      <c r="I561" s="24">
        <f t="shared" si="8"/>
        <v>0</v>
      </c>
    </row>
    <row r="562" spans="1:9" x14ac:dyDescent="0.2">
      <c r="A562" s="21" t="s">
        <v>600</v>
      </c>
      <c r="B562" s="25" t="s">
        <v>400</v>
      </c>
      <c r="C562" s="22">
        <v>1</v>
      </c>
      <c r="D562" s="22">
        <v>77273</v>
      </c>
      <c r="E562" s="15" t="str">
        <f t="shared" si="6"/>
        <v>Đầu nối micro HDMI sang HDMI ugreen (20106)</v>
      </c>
      <c r="F562" s="15" t="s">
        <v>16</v>
      </c>
      <c r="G562" s="15" t="s">
        <v>11</v>
      </c>
      <c r="H562" s="24">
        <f t="shared" si="7"/>
        <v>0</v>
      </c>
      <c r="I562" s="24">
        <f t="shared" si="8"/>
        <v>0</v>
      </c>
    </row>
    <row r="563" spans="1:9" x14ac:dyDescent="0.2">
      <c r="A563" s="21" t="s">
        <v>601</v>
      </c>
      <c r="B563" s="25" t="s">
        <v>400</v>
      </c>
      <c r="C563" s="22">
        <v>4</v>
      </c>
      <c r="D563" s="22">
        <v>5745452</v>
      </c>
      <c r="E563" s="15" t="str">
        <f t="shared" si="6"/>
        <v>Cáp dữ liệu HDMI 1.4 truyền âm thanh hình ảnh dài 35M Ugreen (80729)</v>
      </c>
      <c r="F563" s="15" t="s">
        <v>2898</v>
      </c>
      <c r="G563" s="15" t="s">
        <v>11</v>
      </c>
      <c r="H563" s="24">
        <f t="shared" si="7"/>
        <v>0</v>
      </c>
      <c r="I563" s="24">
        <f t="shared" si="8"/>
        <v>0</v>
      </c>
    </row>
    <row r="564" spans="1:9" x14ac:dyDescent="0.2">
      <c r="A564" s="21" t="s">
        <v>602</v>
      </c>
      <c r="B564" s="25" t="s">
        <v>392</v>
      </c>
      <c r="C564" s="25">
        <v>0</v>
      </c>
      <c r="D564" s="25">
        <v>0</v>
      </c>
      <c r="E564" s="15" t="str">
        <f t="shared" si="6"/>
        <v>Thu Phi SMS thay doi so du thang  03/2023</v>
      </c>
      <c r="F564" s="15" t="s">
        <v>2899</v>
      </c>
      <c r="G564" s="15" t="s">
        <v>11</v>
      </c>
      <c r="H564" s="24">
        <f t="shared" si="7"/>
        <v>0</v>
      </c>
      <c r="I564" s="24">
        <f t="shared" si="8"/>
        <v>0</v>
      </c>
    </row>
    <row r="565" spans="1:9" x14ac:dyDescent="0.2">
      <c r="A565" s="21" t="s">
        <v>603</v>
      </c>
      <c r="B565" s="25" t="s">
        <v>11</v>
      </c>
      <c r="C565" s="22">
        <v>1</v>
      </c>
      <c r="D565" s="22">
        <v>909090</v>
      </c>
      <c r="E565" s="15" t="str">
        <f t="shared" si="6"/>
        <v>Máy đọc mã vạch WAI-5780</v>
      </c>
      <c r="F565" s="15" t="s">
        <v>1680</v>
      </c>
      <c r="G565" s="15" t="s">
        <v>141</v>
      </c>
      <c r="H565" s="24">
        <f t="shared" si="7"/>
        <v>0</v>
      </c>
      <c r="I565" s="24">
        <f t="shared" si="8"/>
        <v>0</v>
      </c>
    </row>
    <row r="566" spans="1:9" x14ac:dyDescent="0.2">
      <c r="A566" s="21" t="s">
        <v>604</v>
      </c>
      <c r="B566" s="25" t="s">
        <v>11</v>
      </c>
      <c r="C566" s="22">
        <v>32</v>
      </c>
      <c r="D566" s="22">
        <v>13096302</v>
      </c>
      <c r="E566" s="15" t="str">
        <f t="shared" si="6"/>
        <v>Tai nghe SoundMax BT300</v>
      </c>
      <c r="F566" s="15" t="s">
        <v>2900</v>
      </c>
      <c r="G566" s="15" t="s">
        <v>11</v>
      </c>
      <c r="H566" s="24">
        <f t="shared" si="7"/>
        <v>0</v>
      </c>
      <c r="I566" s="24">
        <f t="shared" si="8"/>
        <v>0</v>
      </c>
    </row>
    <row r="567" spans="1:9" x14ac:dyDescent="0.2">
      <c r="A567" s="21" t="s">
        <v>605</v>
      </c>
      <c r="B567" s="25" t="s">
        <v>20</v>
      </c>
      <c r="C567" s="22">
        <v>2</v>
      </c>
      <c r="D567" s="22">
        <v>909090</v>
      </c>
      <c r="E567" s="15" t="str">
        <f t="shared" si="6"/>
        <v>Loa vi tính microlab BP11</v>
      </c>
      <c r="F567" s="15" t="s">
        <v>439</v>
      </c>
      <c r="G567" s="15" t="s">
        <v>11</v>
      </c>
      <c r="H567" s="24">
        <f t="shared" si="7"/>
        <v>22</v>
      </c>
      <c r="I567" s="24">
        <f t="shared" si="8"/>
        <v>3860000</v>
      </c>
    </row>
    <row r="568" spans="1:9" x14ac:dyDescent="0.2">
      <c r="A568" s="21" t="s">
        <v>606</v>
      </c>
      <c r="B568" s="25" t="s">
        <v>20</v>
      </c>
      <c r="C568" s="22">
        <v>2</v>
      </c>
      <c r="D568" s="22">
        <v>1509090</v>
      </c>
      <c r="E568" s="15" t="str">
        <f t="shared" si="6"/>
        <v>Loa vi tính Microlab M - 280BT</v>
      </c>
      <c r="F568" s="15" t="s">
        <v>440</v>
      </c>
      <c r="G568" s="15" t="s">
        <v>34</v>
      </c>
      <c r="H568" s="24">
        <f t="shared" si="7"/>
        <v>14</v>
      </c>
      <c r="I568" s="24">
        <f t="shared" si="8"/>
        <v>2972724</v>
      </c>
    </row>
    <row r="569" spans="1:9" x14ac:dyDescent="0.2">
      <c r="A569" s="21" t="s">
        <v>607</v>
      </c>
      <c r="B569" s="25" t="s">
        <v>20</v>
      </c>
      <c r="C569" s="22">
        <v>2</v>
      </c>
      <c r="D569" s="22">
        <v>2309090</v>
      </c>
      <c r="E569" s="15" t="str">
        <f t="shared" si="6"/>
        <v>Loa vi tính Microlab M-600BT/2.1</v>
      </c>
      <c r="F569" s="15" t="s">
        <v>729</v>
      </c>
      <c r="G569" s="15" t="s">
        <v>34</v>
      </c>
      <c r="H569" s="24">
        <f t="shared" si="7"/>
        <v>5</v>
      </c>
      <c r="I569" s="24">
        <f t="shared" si="8"/>
        <v>1281820</v>
      </c>
    </row>
    <row r="570" spans="1:9" x14ac:dyDescent="0.2">
      <c r="A570" s="21" t="s">
        <v>608</v>
      </c>
      <c r="B570" s="25" t="s">
        <v>20</v>
      </c>
      <c r="C570" s="22">
        <v>4</v>
      </c>
      <c r="D570" s="22">
        <v>2027272</v>
      </c>
      <c r="E570" s="15" t="str">
        <f t="shared" si="6"/>
        <v>Loa vi tính Microlab M-108BT</v>
      </c>
      <c r="F570" s="15" t="s">
        <v>2901</v>
      </c>
      <c r="G570" s="15" t="s">
        <v>34</v>
      </c>
      <c r="H570" s="24">
        <f t="shared" si="7"/>
        <v>0</v>
      </c>
      <c r="I570" s="24">
        <f t="shared" si="8"/>
        <v>0</v>
      </c>
    </row>
    <row r="571" spans="1:9" x14ac:dyDescent="0.2">
      <c r="A571" s="21" t="s">
        <v>609</v>
      </c>
      <c r="B571" s="25" t="s">
        <v>11</v>
      </c>
      <c r="C571" s="22">
        <v>5</v>
      </c>
      <c r="D571" s="22">
        <v>6363635</v>
      </c>
      <c r="E571" s="15" t="str">
        <f t="shared" si="6"/>
        <v>Chíp vi xử lý Intel PENTIUM G6400 - 4.00 GHZ (BX80701G6400 S RH3Y) + quạt</v>
      </c>
      <c r="F571" s="15" t="s">
        <v>2902</v>
      </c>
      <c r="G571" s="15" t="s">
        <v>34</v>
      </c>
      <c r="H571" s="24">
        <f t="shared" si="7"/>
        <v>0</v>
      </c>
      <c r="I571" s="24">
        <f t="shared" si="8"/>
        <v>0</v>
      </c>
    </row>
    <row r="572" spans="1:9" x14ac:dyDescent="0.2">
      <c r="A572" s="21" t="s">
        <v>610</v>
      </c>
      <c r="B572" s="25" t="s">
        <v>25</v>
      </c>
      <c r="C572" s="22">
        <v>27</v>
      </c>
      <c r="D572" s="22">
        <v>19868185</v>
      </c>
      <c r="E572" s="15" t="str">
        <f t="shared" si="6"/>
        <v>Thiết bị đầu cuối GSM/ W-CDMA FDD/E-UTRA FDD, 2,4 GHz, TP-LINK_M7000</v>
      </c>
      <c r="F572" s="15" t="s">
        <v>2903</v>
      </c>
      <c r="G572" s="15" t="s">
        <v>11</v>
      </c>
      <c r="H572" s="24">
        <f t="shared" si="7"/>
        <v>0</v>
      </c>
      <c r="I572" s="24">
        <f t="shared" si="8"/>
        <v>0</v>
      </c>
    </row>
    <row r="573" spans="1:9" x14ac:dyDescent="0.2">
      <c r="A573" s="21" t="s">
        <v>611</v>
      </c>
      <c r="B573" s="25" t="s">
        <v>11</v>
      </c>
      <c r="C573" s="22">
        <v>10</v>
      </c>
      <c r="D573" s="22">
        <v>59090</v>
      </c>
      <c r="E573" s="15" t="str">
        <f t="shared" si="6"/>
        <v>Gạt mực 35A/P1005/1006</v>
      </c>
      <c r="F573" s="15" t="s">
        <v>2904</v>
      </c>
      <c r="G573" s="15" t="s">
        <v>11</v>
      </c>
      <c r="H573" s="24">
        <f t="shared" si="7"/>
        <v>0</v>
      </c>
      <c r="I573" s="24">
        <f t="shared" si="8"/>
        <v>0</v>
      </c>
    </row>
    <row r="574" spans="1:9" x14ac:dyDescent="0.2">
      <c r="A574" s="21" t="s">
        <v>612</v>
      </c>
      <c r="B574" s="25" t="s">
        <v>11</v>
      </c>
      <c r="C574" s="22">
        <v>30</v>
      </c>
      <c r="D574" s="22">
        <v>436350</v>
      </c>
      <c r="E574" s="15" t="str">
        <f t="shared" si="6"/>
        <v>Trống máy in tương thích HP1010 (DAS-1010), mới 100%</v>
      </c>
      <c r="F574" s="15" t="s">
        <v>869</v>
      </c>
      <c r="G574" s="15" t="s">
        <v>171</v>
      </c>
      <c r="H574" s="24">
        <f t="shared" si="7"/>
        <v>1</v>
      </c>
      <c r="I574" s="24">
        <f t="shared" si="8"/>
        <v>2909091</v>
      </c>
    </row>
    <row r="575" spans="1:9" x14ac:dyDescent="0.2">
      <c r="A575" s="21" t="s">
        <v>613</v>
      </c>
      <c r="B575" s="25" t="s">
        <v>20</v>
      </c>
      <c r="C575" s="22">
        <v>4</v>
      </c>
      <c r="D575" s="22">
        <v>1563636</v>
      </c>
      <c r="E575" s="15" t="str">
        <f t="shared" si="6"/>
        <v>Thiết bị chuyển mạch SG1080, Hiệu APTEK</v>
      </c>
      <c r="F575" s="15" t="s">
        <v>2905</v>
      </c>
      <c r="G575" s="15" t="s">
        <v>20</v>
      </c>
      <c r="H575" s="24">
        <f t="shared" si="7"/>
        <v>0</v>
      </c>
      <c r="I575" s="24">
        <f t="shared" si="8"/>
        <v>0</v>
      </c>
    </row>
    <row r="576" spans="1:9" x14ac:dyDescent="0.2">
      <c r="A576" s="21" t="s">
        <v>614</v>
      </c>
      <c r="B576" s="25" t="s">
        <v>11</v>
      </c>
      <c r="C576" s="22">
        <v>9</v>
      </c>
      <c r="D576" s="22">
        <v>7690905</v>
      </c>
      <c r="E576" s="15" t="str">
        <f t="shared" si="6"/>
        <v>Camera kỹ thuật số có chức năng ghi hiệu EZVIZ mã CS-C8C (1080P,6MM) - hỗ trợ thẻ nhớ trong</v>
      </c>
      <c r="F576" s="15" t="s">
        <v>2906</v>
      </c>
      <c r="G576" s="15" t="s">
        <v>11</v>
      </c>
      <c r="H576" s="24">
        <f t="shared" si="7"/>
        <v>0</v>
      </c>
      <c r="I576" s="24">
        <f t="shared" si="8"/>
        <v>0</v>
      </c>
    </row>
    <row r="577" spans="1:9" x14ac:dyDescent="0.2">
      <c r="A577" s="21" t="s">
        <v>615</v>
      </c>
      <c r="B577" s="25" t="s">
        <v>11</v>
      </c>
      <c r="C577" s="22">
        <v>1</v>
      </c>
      <c r="D577" s="22">
        <v>1090909</v>
      </c>
      <c r="E577" s="15" t="str">
        <f t="shared" si="6"/>
        <v>Ổ cứng gắn trong Seagate SkyHawk 2TB 5900rpm SATA 3.5"_ST2000VX015</v>
      </c>
      <c r="F577" s="15" t="s">
        <v>2907</v>
      </c>
      <c r="G577" s="15" t="s">
        <v>2908</v>
      </c>
      <c r="H577" s="24">
        <f t="shared" si="7"/>
        <v>0</v>
      </c>
      <c r="I577" s="24">
        <f t="shared" si="8"/>
        <v>0</v>
      </c>
    </row>
    <row r="578" spans="1:9" x14ac:dyDescent="0.2">
      <c r="A578" s="21" t="s">
        <v>616</v>
      </c>
      <c r="B578" s="25" t="s">
        <v>11</v>
      </c>
      <c r="C578" s="22">
        <v>1</v>
      </c>
      <c r="D578" s="22">
        <v>1532000</v>
      </c>
      <c r="E578" s="15" t="str">
        <f t="shared" si="6"/>
        <v>Camera quan sát DS-2CD2023G2-IU</v>
      </c>
      <c r="F578" s="15" t="s">
        <v>253</v>
      </c>
      <c r="G578" s="15" t="s">
        <v>11</v>
      </c>
      <c r="H578" s="24">
        <f t="shared" si="7"/>
        <v>9</v>
      </c>
      <c r="I578" s="24">
        <f t="shared" si="8"/>
        <v>5863632</v>
      </c>
    </row>
    <row r="579" spans="1:9" x14ac:dyDescent="0.2">
      <c r="A579" s="21" t="s">
        <v>617</v>
      </c>
      <c r="B579" s="25" t="s">
        <v>25</v>
      </c>
      <c r="C579" s="22">
        <v>6</v>
      </c>
      <c r="D579" s="22">
        <v>7036362</v>
      </c>
      <c r="E579" s="15" t="str">
        <f t="shared" si="6"/>
        <v>Card đồ họa ASUS GT730-SL-2GD5-BRK_90YV06N2-M0NA00</v>
      </c>
      <c r="F579" s="15" t="s">
        <v>218</v>
      </c>
      <c r="G579" s="15" t="s">
        <v>11</v>
      </c>
      <c r="H579" s="24">
        <f t="shared" si="7"/>
        <v>2</v>
      </c>
      <c r="I579" s="24">
        <f t="shared" si="8"/>
        <v>1309090</v>
      </c>
    </row>
    <row r="580" spans="1:9" x14ac:dyDescent="0.2">
      <c r="A580" s="21" t="s">
        <v>618</v>
      </c>
      <c r="B580" s="25" t="s">
        <v>25</v>
      </c>
      <c r="C580" s="22">
        <v>1</v>
      </c>
      <c r="D580" s="22">
        <v>13954545</v>
      </c>
      <c r="E580" s="15" t="str">
        <f t="shared" si="6"/>
        <v>Máy tính xách tay HP Pavilion 14-dv2075TU,Core i5-1235U,8GB RAM,512GB SSD,Intel Graphics,14"FHD,Webcam,3 Cell,Wlan ax+BT,Win11 Home 64,Natural Silver,1Y WTY_7C0W2PA</v>
      </c>
      <c r="F580" s="15" t="s">
        <v>2909</v>
      </c>
      <c r="G580" s="15" t="s">
        <v>11</v>
      </c>
      <c r="H580" s="24">
        <f t="shared" si="7"/>
        <v>50</v>
      </c>
      <c r="I580" s="24">
        <f t="shared" si="8"/>
        <v>5818150</v>
      </c>
    </row>
    <row r="581" spans="1:9" x14ac:dyDescent="0.2">
      <c r="A581" s="21" t="s">
        <v>619</v>
      </c>
      <c r="B581" s="25" t="s">
        <v>620</v>
      </c>
      <c r="C581" s="22">
        <v>1</v>
      </c>
      <c r="D581" s="22">
        <v>485000</v>
      </c>
      <c r="E581" s="15" t="str">
        <f t="shared" si="6"/>
        <v>Khai vị tổng hợp nướng</v>
      </c>
      <c r="F581" s="15" t="s">
        <v>2910</v>
      </c>
      <c r="G581" s="15" t="s">
        <v>11</v>
      </c>
      <c r="H581" s="24">
        <f t="shared" si="7"/>
        <v>0</v>
      </c>
      <c r="I581" s="24">
        <f t="shared" si="8"/>
        <v>0</v>
      </c>
    </row>
    <row r="582" spans="1:9" x14ac:dyDescent="0.2">
      <c r="A582" s="21" t="s">
        <v>621</v>
      </c>
      <c r="B582" s="25" t="s">
        <v>622</v>
      </c>
      <c r="C582" s="22">
        <v>1</v>
      </c>
      <c r="D582" s="22">
        <v>49000</v>
      </c>
      <c r="E582" s="15" t="str">
        <f t="shared" si="6"/>
        <v>Nước ép cóc xanh</v>
      </c>
      <c r="F582" s="15" t="s">
        <v>496</v>
      </c>
      <c r="G582" s="15" t="s">
        <v>11</v>
      </c>
      <c r="H582" s="24">
        <f t="shared" si="7"/>
        <v>3</v>
      </c>
      <c r="I582" s="24">
        <f t="shared" si="8"/>
        <v>2618181</v>
      </c>
    </row>
    <row r="583" spans="1:9" x14ac:dyDescent="0.2">
      <c r="A583" s="21" t="s">
        <v>623</v>
      </c>
      <c r="B583" s="25" t="s">
        <v>622</v>
      </c>
      <c r="C583" s="22">
        <v>1</v>
      </c>
      <c r="D583" s="22">
        <v>59000</v>
      </c>
      <c r="E583" s="15" t="str">
        <f t="shared" si="6"/>
        <v>Cóc ép xí muội</v>
      </c>
      <c r="F583" s="15" t="s">
        <v>2911</v>
      </c>
      <c r="G583" s="15" t="s">
        <v>25</v>
      </c>
      <c r="H583" s="24">
        <f t="shared" si="7"/>
        <v>0</v>
      </c>
      <c r="I583" s="24">
        <f t="shared" si="8"/>
        <v>0</v>
      </c>
    </row>
    <row r="584" spans="1:9" x14ac:dyDescent="0.2">
      <c r="A584" s="21" t="s">
        <v>624</v>
      </c>
      <c r="B584" s="25" t="s">
        <v>11</v>
      </c>
      <c r="C584" s="22">
        <v>2</v>
      </c>
      <c r="D584" s="22">
        <v>6000</v>
      </c>
      <c r="E584" s="15" t="str">
        <f t="shared" si="6"/>
        <v>Khăn lạnh</v>
      </c>
      <c r="F584" s="15" t="s">
        <v>2912</v>
      </c>
      <c r="G584" s="15" t="s">
        <v>11</v>
      </c>
      <c r="H584" s="24">
        <f t="shared" si="7"/>
        <v>0</v>
      </c>
      <c r="I584" s="24">
        <f t="shared" si="8"/>
        <v>0</v>
      </c>
    </row>
    <row r="585" spans="1:9" x14ac:dyDescent="0.2">
      <c r="A585" s="21" t="s">
        <v>625</v>
      </c>
      <c r="B585" s="25" t="s">
        <v>392</v>
      </c>
      <c r="C585" s="25">
        <v>0</v>
      </c>
      <c r="D585" s="25">
        <v>0</v>
      </c>
      <c r="E585" s="15" t="str">
        <f t="shared" si="6"/>
        <v>608_16393635_Thu phi chuyen tien ngoai he thong_600,000,000 VND * 0.02%,Min 100,000/Max 1,000,000/Phi CD 0.</v>
      </c>
      <c r="F585" s="15" t="s">
        <v>2913</v>
      </c>
      <c r="G585" s="15" t="s">
        <v>11</v>
      </c>
      <c r="H585" s="24">
        <f t="shared" si="7"/>
        <v>0</v>
      </c>
      <c r="I585" s="24">
        <f t="shared" si="8"/>
        <v>0</v>
      </c>
    </row>
    <row r="586" spans="1:9" x14ac:dyDescent="0.2">
      <c r="A586" s="21" t="s">
        <v>626</v>
      </c>
      <c r="B586" s="25" t="s">
        <v>400</v>
      </c>
      <c r="C586" s="22">
        <v>4</v>
      </c>
      <c r="D586" s="22">
        <v>4781816</v>
      </c>
      <c r="E586" s="15" t="str">
        <f t="shared" si="6"/>
        <v>Camera quan sát kỹ thuật số có chức năng ghi hiệu EZVIZ mã CS-H8 (5MP,4MM)</v>
      </c>
      <c r="F586" s="15" t="s">
        <v>2914</v>
      </c>
      <c r="G586" s="15" t="s">
        <v>11</v>
      </c>
      <c r="H586" s="24">
        <f t="shared" si="7"/>
        <v>0</v>
      </c>
      <c r="I586" s="24">
        <f t="shared" si="8"/>
        <v>0</v>
      </c>
    </row>
    <row r="587" spans="1:9" x14ac:dyDescent="0.2">
      <c r="A587" s="21" t="s">
        <v>627</v>
      </c>
      <c r="B587" s="25" t="s">
        <v>25</v>
      </c>
      <c r="C587" s="22">
        <v>43</v>
      </c>
      <c r="D587" s="22">
        <v>16079088</v>
      </c>
      <c r="E587" s="15" t="str">
        <f t="shared" si="6"/>
        <v>Bộ định tuyến TP-LINK, 2,4GHz/5GHz_Archer C50</v>
      </c>
      <c r="F587" s="15" t="s">
        <v>685</v>
      </c>
      <c r="G587" s="15" t="s">
        <v>11</v>
      </c>
      <c r="H587" s="24">
        <f t="shared" si="7"/>
        <v>2</v>
      </c>
      <c r="I587" s="24">
        <f t="shared" si="8"/>
        <v>2536362</v>
      </c>
    </row>
    <row r="588" spans="1:9" x14ac:dyDescent="0.2">
      <c r="A588" s="21" t="s">
        <v>628</v>
      </c>
      <c r="B588" s="25" t="s">
        <v>25</v>
      </c>
      <c r="C588" s="22">
        <v>33</v>
      </c>
      <c r="D588" s="22">
        <v>2949093</v>
      </c>
      <c r="E588" s="15" t="str">
        <f t="shared" si="6"/>
        <v>USB hỗ trợ kết nối bluetooth, hiệu TP-LINK_UB500</v>
      </c>
      <c r="F588" s="15" t="s">
        <v>1792</v>
      </c>
      <c r="G588" s="15" t="s">
        <v>11</v>
      </c>
      <c r="H588" s="24">
        <f t="shared" si="7"/>
        <v>0</v>
      </c>
      <c r="I588" s="24">
        <f t="shared" si="8"/>
        <v>0</v>
      </c>
    </row>
    <row r="589" spans="1:9" x14ac:dyDescent="0.2">
      <c r="A589" s="21" t="s">
        <v>629</v>
      </c>
      <c r="B589" s="25" t="s">
        <v>25</v>
      </c>
      <c r="C589" s="22">
        <v>5</v>
      </c>
      <c r="D589" s="22">
        <v>936365</v>
      </c>
      <c r="E589" s="15" t="str">
        <f t="shared" si="6"/>
        <v>Thiết bị thu phát vô tuyến băng tần 2.4GHz, hiệu TP-LINK_TL-WA854RE</v>
      </c>
      <c r="F589" s="15" t="s">
        <v>2915</v>
      </c>
      <c r="G589" s="15" t="s">
        <v>25</v>
      </c>
      <c r="H589" s="24">
        <f t="shared" si="7"/>
        <v>0</v>
      </c>
      <c r="I589" s="24">
        <f t="shared" si="8"/>
        <v>0</v>
      </c>
    </row>
    <row r="590" spans="1:9" x14ac:dyDescent="0.2">
      <c r="A590" s="21" t="s">
        <v>630</v>
      </c>
      <c r="B590" s="25" t="s">
        <v>185</v>
      </c>
      <c r="C590" s="25">
        <v>1</v>
      </c>
      <c r="D590" s="25">
        <v>0</v>
      </c>
      <c r="E590" s="15" t="str">
        <f t="shared" si="6"/>
        <v>Bạch Quả Miễn Phí - Ginnan Free</v>
      </c>
      <c r="F590" s="15" t="s">
        <v>2916</v>
      </c>
      <c r="G590" s="15" t="s">
        <v>11</v>
      </c>
      <c r="H590" s="24">
        <f t="shared" si="7"/>
        <v>0</v>
      </c>
      <c r="I590" s="24">
        <f t="shared" si="8"/>
        <v>0</v>
      </c>
    </row>
    <row r="591" spans="1:9" x14ac:dyDescent="0.2">
      <c r="A591" s="21" t="s">
        <v>631</v>
      </c>
      <c r="B591" s="25" t="s">
        <v>185</v>
      </c>
      <c r="C591" s="22">
        <v>1</v>
      </c>
      <c r="D591" s="22">
        <v>139000</v>
      </c>
      <c r="E591" s="15" t="str">
        <f t="shared" si="6"/>
        <v>Cá Tai Sốt Ponzu - Tai Kobujime Ponzu</v>
      </c>
      <c r="F591" s="15" t="s">
        <v>2917</v>
      </c>
      <c r="G591" s="15" t="s">
        <v>11</v>
      </c>
      <c r="H591" s="24">
        <f t="shared" si="7"/>
        <v>0</v>
      </c>
      <c r="I591" s="24">
        <f t="shared" si="8"/>
        <v>0</v>
      </c>
    </row>
    <row r="592" spans="1:9" x14ac:dyDescent="0.2">
      <c r="A592" s="21" t="s">
        <v>632</v>
      </c>
      <c r="B592" s="25" t="s">
        <v>185</v>
      </c>
      <c r="C592" s="22">
        <v>1</v>
      </c>
      <c r="D592" s="22">
        <v>118000</v>
      </c>
      <c r="E592" s="15" t="str">
        <f t="shared" si="6"/>
        <v>Cá Thu Nướng Phô Mai &amp; Sốt Đậu Tương - Sawara Cheese Misoyaki</v>
      </c>
      <c r="F592" s="15" t="s">
        <v>2918</v>
      </c>
      <c r="G592" s="15" t="s">
        <v>25</v>
      </c>
      <c r="H592" s="24">
        <f t="shared" si="7"/>
        <v>0</v>
      </c>
      <c r="I592" s="24">
        <f t="shared" si="8"/>
        <v>0</v>
      </c>
    </row>
    <row r="593" spans="1:9" x14ac:dyDescent="0.2">
      <c r="A593" s="21" t="s">
        <v>633</v>
      </c>
      <c r="B593" s="25" t="s">
        <v>634</v>
      </c>
      <c r="C593" s="22">
        <v>1</v>
      </c>
      <c r="D593" s="22">
        <v>75000</v>
      </c>
      <c r="E593" s="15" t="str">
        <f t="shared" si="6"/>
        <v>Guava Herbal Tea</v>
      </c>
      <c r="F593" s="15" t="s">
        <v>358</v>
      </c>
      <c r="G593" s="15" t="s">
        <v>11</v>
      </c>
      <c r="H593" s="24">
        <f t="shared" si="7"/>
        <v>4</v>
      </c>
      <c r="I593" s="24">
        <f t="shared" si="8"/>
        <v>1527272</v>
      </c>
    </row>
    <row r="594" spans="1:9" x14ac:dyDescent="0.2">
      <c r="A594" s="21" t="s">
        <v>635</v>
      </c>
      <c r="B594" s="25" t="s">
        <v>185</v>
      </c>
      <c r="C594" s="22">
        <v>4</v>
      </c>
      <c r="D594" s="22">
        <v>60000</v>
      </c>
      <c r="E594" s="15" t="str">
        <f t="shared" si="6"/>
        <v>Lá Rong Biển Khô - Nori</v>
      </c>
      <c r="F594" s="15" t="s">
        <v>2919</v>
      </c>
      <c r="G594" s="15" t="s">
        <v>20</v>
      </c>
      <c r="H594" s="24">
        <f t="shared" si="7"/>
        <v>0</v>
      </c>
      <c r="I594" s="24">
        <f t="shared" si="8"/>
        <v>0</v>
      </c>
    </row>
    <row r="595" spans="1:9" x14ac:dyDescent="0.2">
      <c r="A595" s="21" t="s">
        <v>636</v>
      </c>
      <c r="B595" s="25" t="s">
        <v>634</v>
      </c>
      <c r="C595" s="22">
        <v>3</v>
      </c>
      <c r="D595" s="22">
        <v>255000</v>
      </c>
      <c r="E595" s="15" t="str">
        <f t="shared" si="6"/>
        <v>Nước Lựu Và Đào - Pomegranate Mocktail</v>
      </c>
      <c r="F595" s="15" t="s">
        <v>223</v>
      </c>
      <c r="G595" s="15" t="s">
        <v>11</v>
      </c>
      <c r="H595" s="24">
        <f t="shared" si="7"/>
        <v>16</v>
      </c>
      <c r="I595" s="24">
        <f t="shared" si="8"/>
        <v>2109088</v>
      </c>
    </row>
    <row r="596" spans="1:9" x14ac:dyDescent="0.2">
      <c r="A596" s="21" t="s">
        <v>637</v>
      </c>
      <c r="B596" s="25" t="s">
        <v>185</v>
      </c>
      <c r="C596" s="22">
        <v>1</v>
      </c>
      <c r="D596" s="22">
        <v>141000</v>
      </c>
      <c r="E596" s="15" t="str">
        <f t="shared" si="6"/>
        <v>Sashimi Hàu - Kaki Sashimi</v>
      </c>
      <c r="F596" s="15" t="s">
        <v>2920</v>
      </c>
      <c r="G596" s="15" t="s">
        <v>25</v>
      </c>
      <c r="H596" s="24">
        <f t="shared" si="7"/>
        <v>0</v>
      </c>
      <c r="I596" s="24">
        <f t="shared" si="8"/>
        <v>0</v>
      </c>
    </row>
    <row r="597" spans="1:9" x14ac:dyDescent="0.2">
      <c r="A597" s="21" t="s">
        <v>638</v>
      </c>
      <c r="B597" s="25" t="s">
        <v>185</v>
      </c>
      <c r="C597" s="22">
        <v>1</v>
      </c>
      <c r="D597" s="22">
        <v>131000</v>
      </c>
      <c r="E597" s="15" t="str">
        <f t="shared" si="6"/>
        <v>Sushi Cuộn Lươn - Unagi Roll</v>
      </c>
      <c r="F597" s="15" t="s">
        <v>2921</v>
      </c>
      <c r="G597" s="15" t="s">
        <v>11</v>
      </c>
      <c r="H597" s="24">
        <f t="shared" si="7"/>
        <v>0</v>
      </c>
      <c r="I597" s="24">
        <f t="shared" si="8"/>
        <v>0</v>
      </c>
    </row>
    <row r="598" spans="1:9" x14ac:dyDescent="0.2">
      <c r="A598" s="21" t="s">
        <v>639</v>
      </c>
      <c r="B598" s="25" t="s">
        <v>185</v>
      </c>
      <c r="C598" s="22">
        <v>1</v>
      </c>
      <c r="D598" s="22">
        <v>121000</v>
      </c>
      <c r="E598" s="15" t="str">
        <f t="shared" si="6"/>
        <v>Sushi Cuộn Sò Điệp Nướng - Grilled Hotate Roll</v>
      </c>
      <c r="F598" s="15" t="s">
        <v>2922</v>
      </c>
      <c r="G598" s="15" t="s">
        <v>20</v>
      </c>
      <c r="H598" s="24">
        <f t="shared" si="7"/>
        <v>0</v>
      </c>
      <c r="I598" s="24">
        <f t="shared" si="8"/>
        <v>0</v>
      </c>
    </row>
    <row r="599" spans="1:9" x14ac:dyDescent="0.2">
      <c r="A599" s="21" t="s">
        <v>640</v>
      </c>
      <c r="B599" s="25" t="s">
        <v>185</v>
      </c>
      <c r="C599" s="22">
        <v>1</v>
      </c>
      <c r="D599" s="22">
        <v>149000</v>
      </c>
      <c r="E599" s="15" t="str">
        <f t="shared" si="6"/>
        <v>Sushi Cuộn Sò Điệp Phô Mai - Hotate Cheese Roll</v>
      </c>
      <c r="F599" s="15" t="s">
        <v>1664</v>
      </c>
      <c r="G599" s="15" t="s">
        <v>20</v>
      </c>
      <c r="H599" s="24">
        <f t="shared" si="7"/>
        <v>0</v>
      </c>
      <c r="I599" s="24">
        <f t="shared" si="8"/>
        <v>0</v>
      </c>
    </row>
    <row r="600" spans="1:9" x14ac:dyDescent="0.2">
      <c r="A600" s="21" t="s">
        <v>641</v>
      </c>
      <c r="B600" s="25" t="s">
        <v>185</v>
      </c>
      <c r="C600" s="22">
        <v>1</v>
      </c>
      <c r="D600" s="22">
        <v>178000</v>
      </c>
      <c r="E600" s="15" t="str">
        <f t="shared" si="6"/>
        <v>Tôm Chiên  - Ebi Tempura</v>
      </c>
      <c r="F600" s="15" t="s">
        <v>81</v>
      </c>
      <c r="G600" s="15" t="s">
        <v>20</v>
      </c>
      <c r="H600" s="24">
        <f t="shared" si="7"/>
        <v>12</v>
      </c>
      <c r="I600" s="24">
        <f t="shared" si="8"/>
        <v>2880000</v>
      </c>
    </row>
    <row r="601" spans="1:9" x14ac:dyDescent="0.2">
      <c r="A601" s="21" t="s">
        <v>642</v>
      </c>
      <c r="B601" s="25" t="s">
        <v>185</v>
      </c>
      <c r="C601" s="22">
        <v>1</v>
      </c>
      <c r="D601" s="22">
        <v>390000</v>
      </c>
      <c r="E601" s="15" t="str">
        <f t="shared" si="6"/>
        <v>Tổng Hợp 5 Loại Đặc Biệt - Goshumori Special</v>
      </c>
      <c r="F601" s="15" t="s">
        <v>864</v>
      </c>
      <c r="G601" s="15" t="s">
        <v>20</v>
      </c>
      <c r="H601" s="24">
        <f t="shared" si="7"/>
        <v>5</v>
      </c>
      <c r="I601" s="24">
        <f t="shared" si="8"/>
        <v>800000</v>
      </c>
    </row>
    <row r="602" spans="1:9" x14ac:dyDescent="0.2">
      <c r="A602" s="21" t="s">
        <v>643</v>
      </c>
      <c r="B602" s="25" t="s">
        <v>185</v>
      </c>
      <c r="C602" s="22">
        <v>1</v>
      </c>
      <c r="D602" s="22">
        <v>125000</v>
      </c>
      <c r="E602" s="15" t="str">
        <f t="shared" si="6"/>
        <v>Xà Lách Rong Biển - Kaisou Salad</v>
      </c>
      <c r="F602" s="15" t="s">
        <v>516</v>
      </c>
      <c r="G602" s="15" t="s">
        <v>11</v>
      </c>
      <c r="H602" s="24">
        <f t="shared" si="7"/>
        <v>15</v>
      </c>
      <c r="I602" s="24">
        <f t="shared" si="8"/>
        <v>5328409</v>
      </c>
    </row>
    <row r="603" spans="1:9" x14ac:dyDescent="0.2">
      <c r="A603" s="21" t="s">
        <v>644</v>
      </c>
      <c r="B603" s="25" t="s">
        <v>34</v>
      </c>
      <c r="C603" s="22">
        <v>5</v>
      </c>
      <c r="D603" s="22">
        <v>1590910</v>
      </c>
      <c r="E603" s="15" t="str">
        <f t="shared" si="6"/>
        <v>Bộ nhớ máy xách tay Kingmax 4GB-2400</v>
      </c>
      <c r="F603" s="15" t="s">
        <v>3593</v>
      </c>
      <c r="G603" s="15" t="s">
        <v>25</v>
      </c>
      <c r="H603" s="24">
        <f t="shared" si="7"/>
        <v>0</v>
      </c>
      <c r="I603" s="24">
        <f t="shared" si="8"/>
        <v>0</v>
      </c>
    </row>
    <row r="604" spans="1:9" x14ac:dyDescent="0.2">
      <c r="A604" s="21" t="s">
        <v>645</v>
      </c>
      <c r="B604" s="25" t="s">
        <v>34</v>
      </c>
      <c r="C604" s="22">
        <v>1</v>
      </c>
      <c r="D604" s="22">
        <v>445455</v>
      </c>
      <c r="E604" s="15" t="str">
        <f t="shared" si="6"/>
        <v>Bộ nhớ máy tính xách tay Kingston 8G D4-3200</v>
      </c>
      <c r="F604" s="15" t="s">
        <v>848</v>
      </c>
      <c r="G604" s="15" t="s">
        <v>11</v>
      </c>
      <c r="H604" s="24">
        <f t="shared" si="7"/>
        <v>1</v>
      </c>
      <c r="I604" s="24">
        <f t="shared" si="8"/>
        <v>7181818</v>
      </c>
    </row>
    <row r="605" spans="1:9" x14ac:dyDescent="0.2">
      <c r="A605" s="21" t="s">
        <v>646</v>
      </c>
      <c r="B605" s="25" t="s">
        <v>392</v>
      </c>
      <c r="C605" s="25">
        <v>0</v>
      </c>
      <c r="D605" s="25">
        <v>0</v>
      </c>
      <c r="E605" s="15" t="str">
        <f t="shared" si="6"/>
        <v>Thu Phi SMS thay doi so du thang  04/2023</v>
      </c>
      <c r="F605" s="15" t="s">
        <v>2924</v>
      </c>
      <c r="G605" s="15" t="s">
        <v>11</v>
      </c>
      <c r="H605" s="24">
        <f t="shared" si="7"/>
        <v>0</v>
      </c>
      <c r="I605" s="24">
        <f t="shared" si="8"/>
        <v>0</v>
      </c>
    </row>
    <row r="606" spans="1:9" x14ac:dyDescent="0.2">
      <c r="A606" s="21" t="s">
        <v>647</v>
      </c>
      <c r="B606" s="25" t="s">
        <v>392</v>
      </c>
      <c r="C606" s="25">
        <v>0</v>
      </c>
      <c r="D606" s="25">
        <v>0</v>
      </c>
      <c r="E606" s="15" t="str">
        <f t="shared" si="6"/>
        <v>Trich thu Tien vay - Lai : 9468493 - Phat : 2594 - Acct vay 377993869</v>
      </c>
      <c r="F606" s="15" t="s">
        <v>571</v>
      </c>
      <c r="G606" s="15" t="s">
        <v>11</v>
      </c>
      <c r="H606" s="24">
        <f t="shared" si="7"/>
        <v>6</v>
      </c>
      <c r="I606" s="24">
        <f t="shared" si="8"/>
        <v>2271819</v>
      </c>
    </row>
    <row r="607" spans="1:9" x14ac:dyDescent="0.2">
      <c r="A607" s="21" t="s">
        <v>648</v>
      </c>
      <c r="B607" s="25" t="s">
        <v>25</v>
      </c>
      <c r="C607" s="22">
        <v>1</v>
      </c>
      <c r="D607" s="22">
        <v>6818181</v>
      </c>
      <c r="E607" s="15" t="str">
        <f t="shared" si="6"/>
        <v>Màn hình máy tính Dell 24 Touch Monitor - P2418HT,Power Cord,3Yrs</v>
      </c>
      <c r="F607" s="15" t="s">
        <v>2925</v>
      </c>
      <c r="G607" s="15" t="s">
        <v>11</v>
      </c>
      <c r="H607" s="24">
        <f t="shared" si="7"/>
        <v>0</v>
      </c>
      <c r="I607" s="24">
        <f t="shared" si="8"/>
        <v>0</v>
      </c>
    </row>
    <row r="608" spans="1:9" x14ac:dyDescent="0.2">
      <c r="A608" s="21" t="s">
        <v>649</v>
      </c>
      <c r="B608" s="25" t="s">
        <v>650</v>
      </c>
      <c r="C608" s="22">
        <v>2</v>
      </c>
      <c r="D608" s="22">
        <v>4286000</v>
      </c>
      <c r="E608" s="15" t="str">
        <f t="shared" si="6"/>
        <v>Cáp mạng Cat 6 UTP copper 305m/thùng , Hiệu Aptek</v>
      </c>
      <c r="F608" s="15" t="s">
        <v>2926</v>
      </c>
      <c r="G608" s="15" t="s">
        <v>20</v>
      </c>
      <c r="H608" s="24">
        <f t="shared" si="7"/>
        <v>0</v>
      </c>
      <c r="I608" s="24">
        <f t="shared" si="8"/>
        <v>0</v>
      </c>
    </row>
    <row r="609" spans="1:9" x14ac:dyDescent="0.2">
      <c r="A609" s="21" t="s">
        <v>651</v>
      </c>
      <c r="B609" s="25" t="s">
        <v>20</v>
      </c>
      <c r="C609" s="22">
        <v>9</v>
      </c>
      <c r="D609" s="22">
        <v>9490905</v>
      </c>
      <c r="E609" s="15" t="str">
        <f t="shared" si="6"/>
        <v>Thiết bị thu phát vô tuyến WI-AP217-Lite, hiệu Wi-Tek</v>
      </c>
      <c r="F609" s="15" t="s">
        <v>75</v>
      </c>
      <c r="G609" s="15" t="s">
        <v>20</v>
      </c>
      <c r="H609" s="24">
        <f t="shared" si="7"/>
        <v>9</v>
      </c>
      <c r="I609" s="24">
        <f t="shared" si="8"/>
        <v>45743801</v>
      </c>
    </row>
    <row r="610" spans="1:9" x14ac:dyDescent="0.2">
      <c r="A610" s="21" t="s">
        <v>652</v>
      </c>
      <c r="B610" s="25" t="s">
        <v>20</v>
      </c>
      <c r="C610" s="22">
        <v>3</v>
      </c>
      <c r="D610" s="22">
        <v>2490000</v>
      </c>
      <c r="E610" s="15" t="str">
        <f t="shared" si="6"/>
        <v>Thiết bị chuyển mạch SG1080P, Hiệu APTEK</v>
      </c>
      <c r="F610" s="15" t="s">
        <v>3594</v>
      </c>
      <c r="G610" s="15" t="s">
        <v>11</v>
      </c>
      <c r="H610" s="24">
        <f t="shared" si="7"/>
        <v>0</v>
      </c>
      <c r="I610" s="24">
        <f t="shared" si="8"/>
        <v>0</v>
      </c>
    </row>
    <row r="611" spans="1:9" x14ac:dyDescent="0.2">
      <c r="A611" s="21" t="s">
        <v>653</v>
      </c>
      <c r="B611" s="25" t="s">
        <v>11</v>
      </c>
      <c r="C611" s="22">
        <v>1</v>
      </c>
      <c r="D611" s="22">
        <v>468182</v>
      </c>
      <c r="E611" s="15" t="str">
        <f t="shared" si="6"/>
        <v>Bàn phím +chuột Logitech MK295 đen</v>
      </c>
      <c r="F611" s="15" t="s">
        <v>2928</v>
      </c>
      <c r="G611" s="15" t="s">
        <v>2757</v>
      </c>
      <c r="H611" s="24">
        <f t="shared" si="7"/>
        <v>0</v>
      </c>
      <c r="I611" s="24">
        <f t="shared" si="8"/>
        <v>0</v>
      </c>
    </row>
    <row r="612" spans="1:9" x14ac:dyDescent="0.2">
      <c r="A612" s="21" t="s">
        <v>654</v>
      </c>
      <c r="B612" s="25" t="s">
        <v>171</v>
      </c>
      <c r="C612" s="22">
        <v>10</v>
      </c>
      <c r="D612" s="22">
        <v>1877275</v>
      </c>
      <c r="E612" s="15" t="str">
        <f t="shared" si="6"/>
        <v>Chuột Logitech M171 Xám đen</v>
      </c>
      <c r="F612" s="15" t="s">
        <v>2929</v>
      </c>
      <c r="G612" s="15" t="s">
        <v>25</v>
      </c>
      <c r="H612" s="24">
        <f t="shared" si="7"/>
        <v>0</v>
      </c>
      <c r="I612" s="24">
        <f t="shared" si="8"/>
        <v>0</v>
      </c>
    </row>
    <row r="613" spans="1:9" x14ac:dyDescent="0.2">
      <c r="A613" s="21" t="s">
        <v>655</v>
      </c>
      <c r="B613" s="25" t="s">
        <v>11</v>
      </c>
      <c r="C613" s="22">
        <v>1</v>
      </c>
      <c r="D613" s="22">
        <v>4772727</v>
      </c>
      <c r="E613" s="15" t="str">
        <f t="shared" si="6"/>
        <v>Màn hình vi tính Samsung LS32AM501NEXXV</v>
      </c>
      <c r="F613" s="15" t="s">
        <v>2930</v>
      </c>
      <c r="G613" s="15" t="s">
        <v>20</v>
      </c>
      <c r="H613" s="24">
        <f t="shared" si="7"/>
        <v>0</v>
      </c>
      <c r="I613" s="24">
        <f t="shared" si="8"/>
        <v>0</v>
      </c>
    </row>
    <row r="614" spans="1:9" x14ac:dyDescent="0.2">
      <c r="A614" s="21" t="s">
        <v>656</v>
      </c>
      <c r="B614" s="25" t="s">
        <v>11</v>
      </c>
      <c r="C614" s="22">
        <v>1</v>
      </c>
      <c r="D614" s="22">
        <v>3336363</v>
      </c>
      <c r="E614" s="15" t="str">
        <f t="shared" si="6"/>
        <v>CHIP VI XỬ LÝ INTEL CORE I5 11400 - 2.60GHZ + QUẠT</v>
      </c>
      <c r="F614" s="15" t="s">
        <v>669</v>
      </c>
      <c r="G614" s="15" t="s">
        <v>20</v>
      </c>
      <c r="H614" s="24">
        <f t="shared" si="7"/>
        <v>10</v>
      </c>
      <c r="I614" s="24">
        <f t="shared" si="8"/>
        <v>2636360</v>
      </c>
    </row>
    <row r="615" spans="1:9" x14ac:dyDescent="0.2">
      <c r="A615" s="21" t="s">
        <v>657</v>
      </c>
      <c r="B615" s="25" t="s">
        <v>25</v>
      </c>
      <c r="C615" s="22">
        <v>4</v>
      </c>
      <c r="D615" s="22">
        <v>989092</v>
      </c>
      <c r="E615" s="15" t="str">
        <f t="shared" si="6"/>
        <v>Bộ định tuyến TP-LINK 300M, 2.4GHz_TL-WR841N</v>
      </c>
      <c r="F615" s="15" t="s">
        <v>2216</v>
      </c>
      <c r="G615" s="15" t="s">
        <v>20</v>
      </c>
      <c r="H615" s="24">
        <f t="shared" si="7"/>
        <v>0</v>
      </c>
      <c r="I615" s="24">
        <f t="shared" si="8"/>
        <v>0</v>
      </c>
    </row>
    <row r="616" spans="1:9" x14ac:dyDescent="0.2">
      <c r="A616" s="21" t="s">
        <v>658</v>
      </c>
      <c r="B616" s="25" t="s">
        <v>659</v>
      </c>
      <c r="C616" s="25">
        <v>1</v>
      </c>
      <c r="D616" s="25">
        <v>0</v>
      </c>
      <c r="E616" s="15" t="str">
        <f t="shared" si="6"/>
        <v>Chi phí tổ chức chuyến đi tham quan Australia (Sydney - Canberra - Melbourne) từ ngày 04/06/2023 đến ngày 11/06/2023 (Khuyến mãi không thu tiền)</v>
      </c>
      <c r="F616" s="15" t="s">
        <v>2931</v>
      </c>
      <c r="G616" s="15" t="s">
        <v>11</v>
      </c>
      <c r="H616" s="24">
        <f t="shared" si="7"/>
        <v>0</v>
      </c>
      <c r="I616" s="24">
        <f t="shared" si="8"/>
        <v>0</v>
      </c>
    </row>
    <row r="617" spans="1:9" x14ac:dyDescent="0.2">
      <c r="A617" s="21" t="s">
        <v>660</v>
      </c>
      <c r="B617" s="25" t="s">
        <v>11</v>
      </c>
      <c r="C617" s="22">
        <v>1</v>
      </c>
      <c r="D617" s="22">
        <v>13090909</v>
      </c>
      <c r="E617" s="15" t="str">
        <f t="shared" si="6"/>
        <v>MÁY IN ĐA CHỨC NĂNG HP LASERJET M440DN MFP PRNTR, 1Y WTY_8AF47A</v>
      </c>
      <c r="F617" s="15" t="s">
        <v>2932</v>
      </c>
      <c r="G617" s="15" t="s">
        <v>11</v>
      </c>
      <c r="H617" s="24">
        <f t="shared" si="7"/>
        <v>0</v>
      </c>
      <c r="I617" s="24">
        <f t="shared" si="8"/>
        <v>0</v>
      </c>
    </row>
    <row r="618" spans="1:9" x14ac:dyDescent="0.2">
      <c r="A618" s="21" t="s">
        <v>661</v>
      </c>
      <c r="B618" s="25" t="s">
        <v>25</v>
      </c>
      <c r="C618" s="22">
        <v>15</v>
      </c>
      <c r="D618" s="22">
        <v>2209095</v>
      </c>
      <c r="E618" s="15" t="str">
        <f t="shared" si="6"/>
        <v>Cạc (card) mạng PCI Gigabit TP-LINK_TG-3468</v>
      </c>
      <c r="F618" s="15" t="s">
        <v>2933</v>
      </c>
      <c r="G618" s="15" t="s">
        <v>105</v>
      </c>
      <c r="H618" s="24">
        <f t="shared" si="7"/>
        <v>0</v>
      </c>
      <c r="I618" s="24">
        <f t="shared" si="8"/>
        <v>0</v>
      </c>
    </row>
    <row r="619" spans="1:9" x14ac:dyDescent="0.2">
      <c r="A619" s="21" t="s">
        <v>662</v>
      </c>
      <c r="B619" s="25" t="s">
        <v>11</v>
      </c>
      <c r="C619" s="22">
        <v>50</v>
      </c>
      <c r="D619" s="22">
        <v>2909100</v>
      </c>
      <c r="E619" s="15" t="str">
        <f t="shared" si="6"/>
        <v>Thẻ nhớ 32GB Micro SDHC Ultra C10 80MB/s SanDisk (không có adapter)</v>
      </c>
      <c r="F619" s="15" t="s">
        <v>2934</v>
      </c>
      <c r="G619" s="15" t="s">
        <v>11</v>
      </c>
      <c r="H619" s="24">
        <f t="shared" si="7"/>
        <v>0</v>
      </c>
      <c r="I619" s="24">
        <f t="shared" si="8"/>
        <v>0</v>
      </c>
    </row>
    <row r="620" spans="1:9" x14ac:dyDescent="0.2">
      <c r="A620" s="21" t="s">
        <v>663</v>
      </c>
      <c r="B620" s="25" t="s">
        <v>11</v>
      </c>
      <c r="C620" s="22">
        <v>2</v>
      </c>
      <c r="D620" s="22">
        <v>1900000</v>
      </c>
      <c r="E620" s="15" t="str">
        <f t="shared" si="6"/>
        <v>Đầu ghi hình DS-7108NI-Q1/M</v>
      </c>
      <c r="F620" s="15" t="s">
        <v>2935</v>
      </c>
      <c r="G620" s="15" t="s">
        <v>11</v>
      </c>
      <c r="H620" s="24">
        <f t="shared" si="7"/>
        <v>0</v>
      </c>
      <c r="I620" s="24">
        <f t="shared" si="8"/>
        <v>0</v>
      </c>
    </row>
    <row r="621" spans="1:9" x14ac:dyDescent="0.2">
      <c r="A621" s="21" t="s">
        <v>664</v>
      </c>
      <c r="B621" s="25" t="s">
        <v>11</v>
      </c>
      <c r="C621" s="22">
        <v>4</v>
      </c>
      <c r="D621" s="22">
        <v>3441600</v>
      </c>
      <c r="E621" s="15" t="str">
        <f t="shared" si="6"/>
        <v>Camera quan sát DS-2CD1027G0-LUF C</v>
      </c>
      <c r="F621" s="15" t="s">
        <v>2936</v>
      </c>
      <c r="G621" s="15" t="s">
        <v>25</v>
      </c>
      <c r="H621" s="24">
        <f t="shared" si="7"/>
        <v>0</v>
      </c>
      <c r="I621" s="24">
        <f t="shared" si="8"/>
        <v>0</v>
      </c>
    </row>
    <row r="622" spans="1:9" x14ac:dyDescent="0.2">
      <c r="A622" s="21" t="s">
        <v>665</v>
      </c>
      <c r="B622" s="25" t="s">
        <v>392</v>
      </c>
      <c r="C622" s="25">
        <v>0</v>
      </c>
      <c r="D622" s="25">
        <v>0</v>
      </c>
      <c r="E622" s="15" t="str">
        <f t="shared" si="6"/>
        <v>Thu phi Phat hanh Bao lanh thanh toan- So BLTT.GIL.23046.220623</v>
      </c>
      <c r="F622" s="15" t="s">
        <v>2937</v>
      </c>
      <c r="G622" s="15" t="s">
        <v>11</v>
      </c>
      <c r="H622" s="24">
        <f t="shared" si="7"/>
        <v>0</v>
      </c>
      <c r="I622" s="24">
        <f t="shared" si="8"/>
        <v>0</v>
      </c>
    </row>
    <row r="623" spans="1:9" x14ac:dyDescent="0.2">
      <c r="A623" s="21" t="s">
        <v>666</v>
      </c>
      <c r="B623" s="25" t="s">
        <v>400</v>
      </c>
      <c r="C623" s="22">
        <v>5</v>
      </c>
      <c r="D623" s="22">
        <v>3759999</v>
      </c>
      <c r="E623" s="15" t="str">
        <f t="shared" si="6"/>
        <v>Cáp dữ liệu VIDEO HDMI 1.4 truyền âm thanh hình ảnh dài 20M Ugreen (10112)</v>
      </c>
      <c r="F623" s="15" t="s">
        <v>2938</v>
      </c>
      <c r="G623" s="15" t="s">
        <v>2757</v>
      </c>
      <c r="H623" s="24">
        <f t="shared" si="7"/>
        <v>0</v>
      </c>
      <c r="I623" s="24">
        <f t="shared" si="8"/>
        <v>0</v>
      </c>
    </row>
    <row r="624" spans="1:9" x14ac:dyDescent="0.2">
      <c r="A624" s="21" t="s">
        <v>667</v>
      </c>
      <c r="B624" s="25" t="s">
        <v>400</v>
      </c>
      <c r="C624" s="22">
        <v>15</v>
      </c>
      <c r="D624" s="22">
        <v>1090905</v>
      </c>
      <c r="E624" s="15" t="str">
        <f t="shared" si="6"/>
        <v>Đầu đọc thẻ USB 2.0 hỗ trợ thẻ TF và DS màu đen Ugreen (60721)</v>
      </c>
      <c r="F624" s="15" t="s">
        <v>2939</v>
      </c>
      <c r="G624" s="15" t="s">
        <v>11</v>
      </c>
      <c r="H624" s="24">
        <f t="shared" si="7"/>
        <v>0</v>
      </c>
      <c r="I624" s="24">
        <f t="shared" si="8"/>
        <v>0</v>
      </c>
    </row>
    <row r="625" spans="1:9" x14ac:dyDescent="0.2">
      <c r="A625" s="21" t="s">
        <v>668</v>
      </c>
      <c r="B625" s="25" t="s">
        <v>20</v>
      </c>
      <c r="C625" s="22">
        <v>5</v>
      </c>
      <c r="D625" s="22">
        <v>1545455</v>
      </c>
      <c r="E625" s="15" t="str">
        <f t="shared" si="6"/>
        <v>Bộ tản nhiệt cho CPU của máy vi tính Deepcool AG400 ARGB</v>
      </c>
      <c r="F625" s="15" t="s">
        <v>2940</v>
      </c>
      <c r="G625" s="15" t="s">
        <v>11</v>
      </c>
      <c r="H625" s="24">
        <f t="shared" si="7"/>
        <v>0</v>
      </c>
      <c r="I625" s="24">
        <f t="shared" si="8"/>
        <v>0</v>
      </c>
    </row>
    <row r="626" spans="1:9" x14ac:dyDescent="0.2">
      <c r="A626" s="21" t="s">
        <v>669</v>
      </c>
      <c r="B626" s="25" t="s">
        <v>20</v>
      </c>
      <c r="C626" s="22">
        <v>10</v>
      </c>
      <c r="D626" s="22">
        <v>2636360</v>
      </c>
      <c r="E626" s="15" t="str">
        <f t="shared" si="6"/>
        <v>Bộ tản nhiệt cho CPU của máy vi tính Deepcool AG400 LED</v>
      </c>
      <c r="F626" s="15" t="s">
        <v>2941</v>
      </c>
      <c r="G626" s="15" t="s">
        <v>25</v>
      </c>
      <c r="H626" s="24">
        <f t="shared" si="7"/>
        <v>0</v>
      </c>
      <c r="I626" s="24">
        <f t="shared" si="8"/>
        <v>0</v>
      </c>
    </row>
    <row r="627" spans="1:9" x14ac:dyDescent="0.2">
      <c r="A627" s="21" t="s">
        <v>670</v>
      </c>
      <c r="B627" s="25" t="s">
        <v>20</v>
      </c>
      <c r="C627" s="22">
        <v>10</v>
      </c>
      <c r="D627" s="22">
        <v>6272720</v>
      </c>
      <c r="E627" s="15" t="str">
        <f t="shared" si="6"/>
        <v>Bộ tản nhiệt cho CPU của máy vi tính Deepcool AG620 ARGB</v>
      </c>
      <c r="F627" s="15" t="s">
        <v>2942</v>
      </c>
      <c r="G627" s="15" t="s">
        <v>11</v>
      </c>
      <c r="H627" s="24">
        <f t="shared" si="7"/>
        <v>0</v>
      </c>
      <c r="I627" s="24">
        <f t="shared" si="8"/>
        <v>0</v>
      </c>
    </row>
    <row r="628" spans="1:9" x14ac:dyDescent="0.2">
      <c r="A628" s="21" t="s">
        <v>671</v>
      </c>
      <c r="B628" s="25" t="s">
        <v>11</v>
      </c>
      <c r="C628" s="22">
        <v>9</v>
      </c>
      <c r="D628" s="22">
        <v>14899996</v>
      </c>
      <c r="E628" s="15" t="str">
        <f t="shared" si="6"/>
        <v>Mạch chính vi tính Gigabyte H610M H V2 DDR4</v>
      </c>
      <c r="F628" s="15" t="s">
        <v>2943</v>
      </c>
      <c r="G628" s="15" t="s">
        <v>11</v>
      </c>
      <c r="H628" s="24">
        <f t="shared" si="7"/>
        <v>0</v>
      </c>
      <c r="I628" s="24">
        <f t="shared" si="8"/>
        <v>0</v>
      </c>
    </row>
    <row r="629" spans="1:9" x14ac:dyDescent="0.2">
      <c r="A629" s="21" t="s">
        <v>672</v>
      </c>
      <c r="B629" s="25" t="s">
        <v>11</v>
      </c>
      <c r="C629" s="22">
        <v>1</v>
      </c>
      <c r="D629" s="22">
        <v>3909091</v>
      </c>
      <c r="E629" s="15" t="str">
        <f t="shared" si="6"/>
        <v>Bộ vi xử lý vi tính Intel Core i5-12400 (BX8071512400SRL5Y)  + Quạt</v>
      </c>
      <c r="F629" s="15" t="s">
        <v>2944</v>
      </c>
      <c r="G629" s="15" t="s">
        <v>11</v>
      </c>
      <c r="H629" s="24">
        <f t="shared" si="7"/>
        <v>0</v>
      </c>
      <c r="I629" s="24">
        <f t="shared" si="8"/>
        <v>0</v>
      </c>
    </row>
    <row r="630" spans="1:9" x14ac:dyDescent="0.2">
      <c r="A630" s="21" t="s">
        <v>673</v>
      </c>
      <c r="B630" s="25" t="s">
        <v>11</v>
      </c>
      <c r="C630" s="22">
        <v>5</v>
      </c>
      <c r="D630" s="22">
        <v>1318180</v>
      </c>
      <c r="E630" s="15" t="str">
        <f t="shared" si="6"/>
        <v>Bộ nhớ máy vi tính Kingmax 4GB DDR4-2400</v>
      </c>
      <c r="F630" s="15" t="s">
        <v>2945</v>
      </c>
      <c r="G630" s="15" t="s">
        <v>11</v>
      </c>
      <c r="H630" s="24">
        <f t="shared" si="7"/>
        <v>0</v>
      </c>
      <c r="I630" s="24">
        <f t="shared" si="8"/>
        <v>0</v>
      </c>
    </row>
    <row r="631" spans="1:9" x14ac:dyDescent="0.2">
      <c r="A631" s="21" t="s">
        <v>674</v>
      </c>
      <c r="B631" s="25" t="s">
        <v>34</v>
      </c>
      <c r="C631" s="25">
        <v>50</v>
      </c>
      <c r="D631" s="25">
        <v>0</v>
      </c>
      <c r="E631" s="15" t="str">
        <f t="shared" si="6"/>
        <v>TÚI CHỐNG SỐC CAO CẤP DẠNG MỀM(TUIDUNGOCUNG)</v>
      </c>
      <c r="F631" s="15" t="s">
        <v>2946</v>
      </c>
      <c r="G631" s="15" t="s">
        <v>11</v>
      </c>
      <c r="H631" s="24">
        <f t="shared" si="7"/>
        <v>0</v>
      </c>
      <c r="I631" s="24">
        <f t="shared" si="8"/>
        <v>0</v>
      </c>
    </row>
    <row r="632" spans="1:9" x14ac:dyDescent="0.2">
      <c r="A632" s="21" t="s">
        <v>675</v>
      </c>
      <c r="B632" s="25" t="s">
        <v>34</v>
      </c>
      <c r="C632" s="22">
        <v>2</v>
      </c>
      <c r="D632" s="22">
        <v>2405454</v>
      </c>
      <c r="E632" s="15" t="str">
        <f t="shared" si="6"/>
        <v>Ổ CỨNG DI ĐỘNG (HDD) SEAGATE ONE TOUCH 1TB 2.5" USB 3.0 - BẠC (SILVER)(STKY1000401)</v>
      </c>
      <c r="F632" s="15" t="s">
        <v>779</v>
      </c>
      <c r="G632" s="15" t="s">
        <v>11</v>
      </c>
      <c r="H632" s="24">
        <f t="shared" si="7"/>
        <v>3</v>
      </c>
      <c r="I632" s="24">
        <f t="shared" si="8"/>
        <v>2999999</v>
      </c>
    </row>
    <row r="633" spans="1:9" x14ac:dyDescent="0.2">
      <c r="A633" s="21" t="s">
        <v>676</v>
      </c>
      <c r="B633" s="25" t="s">
        <v>34</v>
      </c>
      <c r="C633" s="22">
        <v>2</v>
      </c>
      <c r="D633" s="22">
        <v>4009090</v>
      </c>
      <c r="E633" s="15" t="str">
        <f t="shared" si="6"/>
        <v>Ổ CỨNG DI ĐỘNG (HDD) SEAGATE ONE TOUCH 2TB 2.5" USB 3.0 - BẠC (SILVER)(STKY2000401)</v>
      </c>
      <c r="F633" s="15" t="s">
        <v>778</v>
      </c>
      <c r="G633" s="15" t="s">
        <v>11</v>
      </c>
      <c r="H633" s="24">
        <f t="shared" si="7"/>
        <v>4</v>
      </c>
      <c r="I633" s="24">
        <f t="shared" si="8"/>
        <v>4072726</v>
      </c>
    </row>
    <row r="634" spans="1:9" x14ac:dyDescent="0.2">
      <c r="A634" s="21" t="s">
        <v>3782</v>
      </c>
      <c r="B634" s="25" t="s">
        <v>34</v>
      </c>
      <c r="C634" s="22">
        <v>30</v>
      </c>
      <c r="D634" s="22">
        <v>1581810</v>
      </c>
      <c r="E634" s="15" t="str">
        <f t="shared" si="6"/>
        <v>CHUỘT VI TÍNH (MOUSE) LOGITECH B100 USB/ ĐEN( BLACK)(910-006605-KMSEAGATE)</v>
      </c>
      <c r="F634" s="15" t="s">
        <v>3501</v>
      </c>
      <c r="G634" s="15" t="s">
        <v>11</v>
      </c>
      <c r="H634" s="24">
        <f t="shared" si="7"/>
        <v>0</v>
      </c>
      <c r="I634" s="24">
        <f t="shared" si="8"/>
        <v>0</v>
      </c>
    </row>
    <row r="635" spans="1:9" x14ac:dyDescent="0.2">
      <c r="A635" s="21" t="s">
        <v>677</v>
      </c>
      <c r="B635" s="25" t="s">
        <v>34</v>
      </c>
      <c r="C635" s="22">
        <v>20</v>
      </c>
      <c r="D635" s="22">
        <v>927260</v>
      </c>
      <c r="E635" s="15" t="str">
        <f t="shared" si="6"/>
        <v>ÁO MƯA CÁNH DƠI VẢI NHỰA(AOMUA_SEAGATE)</v>
      </c>
      <c r="F635" s="15" t="s">
        <v>776</v>
      </c>
      <c r="G635" s="15" t="s">
        <v>11</v>
      </c>
      <c r="H635" s="24">
        <f t="shared" si="7"/>
        <v>10</v>
      </c>
      <c r="I635" s="24">
        <f t="shared" si="8"/>
        <v>1545450</v>
      </c>
    </row>
    <row r="636" spans="1:9" x14ac:dyDescent="0.2">
      <c r="A636" s="21" t="s">
        <v>678</v>
      </c>
      <c r="B636" s="25" t="s">
        <v>392</v>
      </c>
      <c r="C636" s="25">
        <v>0</v>
      </c>
      <c r="D636" s="25">
        <v>0</v>
      </c>
      <c r="E636" s="15" t="str">
        <f t="shared" si="6"/>
        <v>Thu phi Phat hanh Bao lanh thanh toan- So BLTT.GIL.22182.160623</v>
      </c>
      <c r="F636" s="15" t="s">
        <v>2947</v>
      </c>
      <c r="G636" s="15" t="s">
        <v>11</v>
      </c>
      <c r="H636" s="24">
        <f t="shared" si="7"/>
        <v>0</v>
      </c>
      <c r="I636" s="24">
        <f t="shared" si="8"/>
        <v>0</v>
      </c>
    </row>
    <row r="637" spans="1:9" x14ac:dyDescent="0.2">
      <c r="A637" s="21" t="s">
        <v>679</v>
      </c>
      <c r="B637" s="25" t="s">
        <v>11</v>
      </c>
      <c r="C637" s="22">
        <v>31</v>
      </c>
      <c r="D637" s="22">
        <v>19497261</v>
      </c>
      <c r="E637" s="15" t="str">
        <f t="shared" si="6"/>
        <v>Ổ đĩa cứng máy tính Kingmax PQ3480 512GB (Zeus M.2 PCIe - Gen3x4)</v>
      </c>
      <c r="F637" s="15" t="s">
        <v>2948</v>
      </c>
      <c r="G637" s="15" t="s">
        <v>11</v>
      </c>
      <c r="H637" s="24">
        <f t="shared" si="7"/>
        <v>0</v>
      </c>
      <c r="I637" s="24">
        <f t="shared" si="8"/>
        <v>0</v>
      </c>
    </row>
    <row r="638" spans="1:9" x14ac:dyDescent="0.2">
      <c r="A638" s="21" t="s">
        <v>680</v>
      </c>
      <c r="B638" s="25" t="s">
        <v>141</v>
      </c>
      <c r="C638" s="22">
        <v>1</v>
      </c>
      <c r="D638" s="22">
        <v>3000000</v>
      </c>
      <c r="E638" s="15" t="str">
        <f t="shared" si="6"/>
        <v>Mực in Canon 333</v>
      </c>
      <c r="F638" s="15" t="s">
        <v>2949</v>
      </c>
      <c r="G638" s="15" t="s">
        <v>11</v>
      </c>
      <c r="H638" s="24">
        <f t="shared" si="7"/>
        <v>0</v>
      </c>
      <c r="I638" s="24">
        <f t="shared" si="8"/>
        <v>0</v>
      </c>
    </row>
    <row r="639" spans="1:9" x14ac:dyDescent="0.2">
      <c r="A639" s="21" t="s">
        <v>681</v>
      </c>
      <c r="B639" s="25" t="s">
        <v>392</v>
      </c>
      <c r="C639" s="25">
        <v>0</v>
      </c>
      <c r="D639" s="25">
        <v>0</v>
      </c>
      <c r="E639" s="15" t="str">
        <f t="shared" si="6"/>
        <v>THU LAI VAY</v>
      </c>
      <c r="F639" s="15" t="s">
        <v>2950</v>
      </c>
      <c r="G639" s="15" t="s">
        <v>11</v>
      </c>
      <c r="H639" s="24">
        <f t="shared" si="7"/>
        <v>0</v>
      </c>
      <c r="I639" s="24">
        <f t="shared" si="8"/>
        <v>0</v>
      </c>
    </row>
    <row r="640" spans="1:9" x14ac:dyDescent="0.2">
      <c r="A640" s="21" t="s">
        <v>682</v>
      </c>
      <c r="B640" s="25" t="s">
        <v>11</v>
      </c>
      <c r="C640" s="22">
        <v>24</v>
      </c>
      <c r="D640" s="22">
        <v>16499200</v>
      </c>
      <c r="E640" s="15" t="str">
        <f t="shared" si="6"/>
        <v>Camera quan sát DS-2CD1123G0-IUF(C)</v>
      </c>
      <c r="F640" s="15" t="s">
        <v>2951</v>
      </c>
      <c r="G640" s="15" t="s">
        <v>11</v>
      </c>
      <c r="H640" s="24">
        <f t="shared" si="7"/>
        <v>0</v>
      </c>
      <c r="I640" s="24">
        <f t="shared" si="8"/>
        <v>0</v>
      </c>
    </row>
    <row r="641" spans="1:9" x14ac:dyDescent="0.2">
      <c r="A641" s="21" t="s">
        <v>683</v>
      </c>
      <c r="B641" s="25" t="s">
        <v>392</v>
      </c>
      <c r="C641" s="25">
        <v>0</v>
      </c>
      <c r="D641" s="25">
        <v>0</v>
      </c>
      <c r="E641" s="15" t="str">
        <f t="shared" si="6"/>
        <v>Trich thu Tien vay - Lai : 9784110 - Phat : 5361 - Acct vay 377993869</v>
      </c>
      <c r="F641" s="15" t="s">
        <v>952</v>
      </c>
      <c r="G641" s="15" t="s">
        <v>11</v>
      </c>
      <c r="H641" s="24">
        <f t="shared" si="7"/>
        <v>1</v>
      </c>
      <c r="I641" s="24">
        <f t="shared" si="8"/>
        <v>554545</v>
      </c>
    </row>
    <row r="642" spans="1:9" x14ac:dyDescent="0.2">
      <c r="A642" s="21" t="s">
        <v>684</v>
      </c>
      <c r="B642" s="25" t="s">
        <v>392</v>
      </c>
      <c r="C642" s="25">
        <v>0</v>
      </c>
      <c r="D642" s="25">
        <v>0</v>
      </c>
      <c r="E642" s="15" t="str">
        <f t="shared" si="6"/>
        <v>Trich thu Tien vay - Lai : 3364932 - Phat : 1844 - Acct vay 397841389</v>
      </c>
      <c r="F642" s="15" t="s">
        <v>2952</v>
      </c>
      <c r="G642" s="15" t="s">
        <v>11</v>
      </c>
      <c r="H642" s="24">
        <f t="shared" si="7"/>
        <v>0</v>
      </c>
      <c r="I642" s="24">
        <f t="shared" si="8"/>
        <v>0</v>
      </c>
    </row>
    <row r="643" spans="1:9" x14ac:dyDescent="0.2">
      <c r="A643" s="21" t="s">
        <v>685</v>
      </c>
      <c r="B643" s="25" t="s">
        <v>11</v>
      </c>
      <c r="C643" s="22">
        <v>2</v>
      </c>
      <c r="D643" s="22">
        <v>2536362</v>
      </c>
      <c r="E643" s="15" t="str">
        <f t="shared" si="6"/>
        <v>ổ cứng gắn ngoài 1TB Slim StoreJet 2.5" M3S Transcend</v>
      </c>
      <c r="F643" s="15" t="s">
        <v>2953</v>
      </c>
      <c r="G643" s="15" t="s">
        <v>11</v>
      </c>
      <c r="H643" s="24">
        <f t="shared" si="7"/>
        <v>0</v>
      </c>
      <c r="I643" s="24">
        <f t="shared" si="8"/>
        <v>0</v>
      </c>
    </row>
    <row r="644" spans="1:9" x14ac:dyDescent="0.2">
      <c r="A644" s="21" t="s">
        <v>686</v>
      </c>
      <c r="B644" s="25" t="s">
        <v>11</v>
      </c>
      <c r="C644" s="22">
        <v>2</v>
      </c>
      <c r="D644" s="22">
        <v>2536362</v>
      </c>
      <c r="E644" s="15" t="str">
        <f t="shared" si="6"/>
        <v>ổ cứng gắn ngoài 1TB Slim StoreJet 2.5" M3G Transcend</v>
      </c>
      <c r="F644" s="15" t="s">
        <v>2954</v>
      </c>
      <c r="G644" s="15" t="s">
        <v>11</v>
      </c>
      <c r="H644" s="24">
        <f t="shared" si="7"/>
        <v>0</v>
      </c>
      <c r="I644" s="24">
        <f t="shared" si="8"/>
        <v>0</v>
      </c>
    </row>
    <row r="645" spans="1:9" x14ac:dyDescent="0.2">
      <c r="A645" s="21" t="s">
        <v>687</v>
      </c>
      <c r="B645" s="25" t="s">
        <v>11</v>
      </c>
      <c r="C645" s="22">
        <v>2</v>
      </c>
      <c r="D645" s="22">
        <v>2545453</v>
      </c>
      <c r="E645" s="15" t="str">
        <f t="shared" si="6"/>
        <v>ổ cứng gắn ngoài 1TB StoreJet 2.5" H3P Transcend</v>
      </c>
      <c r="F645" s="15" t="s">
        <v>728</v>
      </c>
      <c r="G645" s="15" t="s">
        <v>11</v>
      </c>
      <c r="H645" s="24">
        <f t="shared" si="7"/>
        <v>5</v>
      </c>
      <c r="I645" s="24">
        <f t="shared" si="8"/>
        <v>1113635</v>
      </c>
    </row>
    <row r="646" spans="1:9" x14ac:dyDescent="0.2">
      <c r="A646" s="21" t="s">
        <v>688</v>
      </c>
      <c r="B646" s="25" t="s">
        <v>11</v>
      </c>
      <c r="C646" s="22">
        <v>1</v>
      </c>
      <c r="D646" s="22">
        <v>1772727</v>
      </c>
      <c r="E646" s="15" t="str">
        <f t="shared" si="6"/>
        <v>ổ cứng gắn ngoài 2TB StoreJet 2.5" H3B Transcend</v>
      </c>
      <c r="F646" s="15" t="s">
        <v>2955</v>
      </c>
      <c r="G646" s="15" t="s">
        <v>11</v>
      </c>
      <c r="H646" s="24">
        <f t="shared" si="7"/>
        <v>0</v>
      </c>
      <c r="I646" s="24">
        <f t="shared" si="8"/>
        <v>0</v>
      </c>
    </row>
    <row r="647" spans="1:9" x14ac:dyDescent="0.2">
      <c r="A647" s="21" t="s">
        <v>689</v>
      </c>
      <c r="B647" s="25" t="s">
        <v>11</v>
      </c>
      <c r="C647" s="22">
        <v>1</v>
      </c>
      <c r="D647" s="22">
        <v>1772727</v>
      </c>
      <c r="E647" s="15" t="str">
        <f t="shared" si="6"/>
        <v>ổ cứng gắn ngoài 2TB StoreJet 2.5" H3P Transcend</v>
      </c>
      <c r="F647" s="15" t="s">
        <v>2956</v>
      </c>
      <c r="G647" s="15" t="s">
        <v>11</v>
      </c>
      <c r="H647" s="24">
        <f t="shared" si="7"/>
        <v>0</v>
      </c>
      <c r="I647" s="24">
        <f t="shared" si="8"/>
        <v>0</v>
      </c>
    </row>
    <row r="648" spans="1:9" x14ac:dyDescent="0.2">
      <c r="A648" s="21" t="s">
        <v>690</v>
      </c>
      <c r="B648" s="25" t="s">
        <v>392</v>
      </c>
      <c r="C648" s="25">
        <v>0</v>
      </c>
      <c r="D648" s="25">
        <v>0</v>
      </c>
      <c r="E648" s="15" t="str">
        <f t="shared" si="6"/>
        <v>Thu Phi SMS thay doi so du thang  05/2023</v>
      </c>
      <c r="F648" s="15" t="s">
        <v>570</v>
      </c>
      <c r="G648" s="15" t="s">
        <v>11</v>
      </c>
      <c r="H648" s="24">
        <f t="shared" si="7"/>
        <v>6</v>
      </c>
      <c r="I648" s="24">
        <f t="shared" si="8"/>
        <v>2418182</v>
      </c>
    </row>
    <row r="649" spans="1:9" x14ac:dyDescent="0.2">
      <c r="A649" s="21" t="s">
        <v>691</v>
      </c>
      <c r="B649" s="25" t="s">
        <v>11</v>
      </c>
      <c r="C649" s="22">
        <v>10</v>
      </c>
      <c r="D649" s="22">
        <v>21836364</v>
      </c>
      <c r="E649" s="15" t="str">
        <f t="shared" si="6"/>
        <v>Máy in phun màu Canon G1010</v>
      </c>
      <c r="F649" s="15" t="s">
        <v>2957</v>
      </c>
      <c r="G649" s="15" t="s">
        <v>11</v>
      </c>
      <c r="H649" s="24">
        <f t="shared" si="7"/>
        <v>0</v>
      </c>
      <c r="I649" s="24">
        <f t="shared" si="8"/>
        <v>0</v>
      </c>
    </row>
    <row r="650" spans="1:9" x14ac:dyDescent="0.2">
      <c r="A650" s="21" t="s">
        <v>692</v>
      </c>
      <c r="B650" s="25" t="s">
        <v>20</v>
      </c>
      <c r="C650" s="22">
        <v>3</v>
      </c>
      <c r="D650" s="22">
        <v>5072727</v>
      </c>
      <c r="E650" s="15" t="str">
        <f t="shared" si="6"/>
        <v>Thiết bị định tuyến mạng không dây APTEK A196GU</v>
      </c>
      <c r="F650" s="15" t="s">
        <v>2958</v>
      </c>
      <c r="G650" s="15" t="s">
        <v>11</v>
      </c>
      <c r="H650" s="24">
        <f t="shared" si="7"/>
        <v>0</v>
      </c>
      <c r="I650" s="24">
        <f t="shared" si="8"/>
        <v>0</v>
      </c>
    </row>
    <row r="651" spans="1:9" x14ac:dyDescent="0.2">
      <c r="A651" s="21" t="s">
        <v>693</v>
      </c>
      <c r="B651" s="25" t="s">
        <v>11</v>
      </c>
      <c r="C651" s="22">
        <v>2</v>
      </c>
      <c r="D651" s="22">
        <v>31000000</v>
      </c>
      <c r="E651" s="15" t="str">
        <f t="shared" si="6"/>
        <v>Máy chiếu Panasonic PT-LB426 ( kèm dây HDMI 1.5m)</v>
      </c>
      <c r="F651" s="15" t="s">
        <v>2959</v>
      </c>
      <c r="G651" s="15" t="s">
        <v>105</v>
      </c>
      <c r="H651" s="24">
        <f t="shared" si="7"/>
        <v>0</v>
      </c>
      <c r="I651" s="24">
        <f t="shared" si="8"/>
        <v>0</v>
      </c>
    </row>
    <row r="652" spans="1:9" x14ac:dyDescent="0.2">
      <c r="A652" s="21" t="s">
        <v>694</v>
      </c>
      <c r="B652" s="25" t="s">
        <v>11</v>
      </c>
      <c r="C652" s="25">
        <v>3</v>
      </c>
      <c r="D652" s="25">
        <v>0</v>
      </c>
      <c r="E652" s="15" t="str">
        <f t="shared" si="6"/>
        <v>Túi đựng máy chiếu ( Kèm máy chiếu không thu tiền )</v>
      </c>
      <c r="F652" s="15" t="s">
        <v>2960</v>
      </c>
      <c r="G652" s="15" t="s">
        <v>105</v>
      </c>
      <c r="H652" s="24">
        <f t="shared" si="7"/>
        <v>0</v>
      </c>
      <c r="I652" s="24">
        <f t="shared" si="8"/>
        <v>0</v>
      </c>
    </row>
    <row r="653" spans="1:9" x14ac:dyDescent="0.2">
      <c r="A653" s="21" t="s">
        <v>695</v>
      </c>
      <c r="B653" s="25" t="s">
        <v>11</v>
      </c>
      <c r="C653" s="22">
        <v>1</v>
      </c>
      <c r="D653" s="22">
        <v>545455</v>
      </c>
      <c r="E653" s="15" t="str">
        <f t="shared" si="6"/>
        <v>Tai nghe USB Logitech H390 (981-000485)</v>
      </c>
      <c r="F653" s="15" t="s">
        <v>2961</v>
      </c>
      <c r="G653" s="15" t="s">
        <v>105</v>
      </c>
      <c r="H653" s="24">
        <f t="shared" si="7"/>
        <v>0</v>
      </c>
      <c r="I653" s="24">
        <f t="shared" si="8"/>
        <v>0</v>
      </c>
    </row>
    <row r="654" spans="1:9" x14ac:dyDescent="0.2">
      <c r="A654" s="21" t="s">
        <v>696</v>
      </c>
      <c r="B654" s="25" t="s">
        <v>50</v>
      </c>
      <c r="C654" s="22">
        <v>1</v>
      </c>
      <c r="D654" s="22">
        <v>15090909</v>
      </c>
      <c r="E654" s="15" t="str">
        <f t="shared" si="6"/>
        <v>Máy tính xách tay Lenovo Yoga 7 14ACN6-82N7008VVN (AMD Ryzen 7 5800U)</v>
      </c>
      <c r="F654" s="15" t="s">
        <v>2962</v>
      </c>
      <c r="G654" s="15" t="s">
        <v>11</v>
      </c>
      <c r="H654" s="24">
        <f t="shared" si="7"/>
        <v>0</v>
      </c>
      <c r="I654" s="24">
        <f t="shared" si="8"/>
        <v>0</v>
      </c>
    </row>
    <row r="655" spans="1:9" x14ac:dyDescent="0.2">
      <c r="A655" s="21" t="s">
        <v>697</v>
      </c>
      <c r="B655" s="25" t="s">
        <v>20</v>
      </c>
      <c r="C655" s="22">
        <v>6</v>
      </c>
      <c r="D655" s="22">
        <v>49090908</v>
      </c>
      <c r="E655" s="15" t="str">
        <f t="shared" si="6"/>
        <v>Máy tính xách tay Asus ExpertBook model L1400CDA-EK0942W 14.0-inch FHD/ AMD R5-3500U/ DDR4 8GB/ 512G PCIEG3+TPM/ WIN11/ LED KB+WL mouse/ Wifi 6/ 2Y PUR</v>
      </c>
      <c r="F655" s="15" t="s">
        <v>803</v>
      </c>
      <c r="G655" s="15" t="s">
        <v>20</v>
      </c>
      <c r="H655" s="24">
        <f t="shared" si="7"/>
        <v>1</v>
      </c>
      <c r="I655" s="24">
        <f t="shared" si="8"/>
        <v>300000</v>
      </c>
    </row>
    <row r="656" spans="1:9" x14ac:dyDescent="0.2">
      <c r="A656" s="21" t="s">
        <v>698</v>
      </c>
      <c r="B656" s="25" t="s">
        <v>392</v>
      </c>
      <c r="C656" s="25">
        <v>0</v>
      </c>
      <c r="D656" s="25">
        <v>0</v>
      </c>
      <c r="E656" s="15" t="str">
        <f t="shared" si="6"/>
        <v>THU PHI SEC CTY TNHH MTV HUY VU</v>
      </c>
      <c r="F656" s="15" t="s">
        <v>2963</v>
      </c>
      <c r="G656" s="15" t="s">
        <v>20</v>
      </c>
      <c r="H656" s="24">
        <f t="shared" si="7"/>
        <v>0</v>
      </c>
      <c r="I656" s="24">
        <f t="shared" si="8"/>
        <v>0</v>
      </c>
    </row>
    <row r="657" spans="1:9" x14ac:dyDescent="0.2">
      <c r="A657" s="21" t="s">
        <v>699</v>
      </c>
      <c r="B657" s="25" t="s">
        <v>11</v>
      </c>
      <c r="C657" s="22">
        <v>3</v>
      </c>
      <c r="D657" s="22">
        <v>4876365</v>
      </c>
      <c r="E657" s="15" t="str">
        <f t="shared" si="6"/>
        <v>Bảng mạch chính của máy vi tính hiệu ASUS PRIME  H610M - F D4</v>
      </c>
      <c r="F657" s="15" t="s">
        <v>2964</v>
      </c>
      <c r="G657" s="15" t="s">
        <v>20</v>
      </c>
      <c r="H657" s="24">
        <f t="shared" si="7"/>
        <v>0</v>
      </c>
      <c r="I657" s="24">
        <f t="shared" si="8"/>
        <v>0</v>
      </c>
    </row>
    <row r="658" spans="1:9" x14ac:dyDescent="0.2">
      <c r="A658" s="21" t="s">
        <v>700</v>
      </c>
      <c r="B658" s="25" t="s">
        <v>11</v>
      </c>
      <c r="C658" s="22">
        <v>1</v>
      </c>
      <c r="D658" s="22">
        <v>2633636</v>
      </c>
      <c r="E658" s="15" t="str">
        <f t="shared" si="6"/>
        <v>Bảng mạch chính của máy vi tính hiệu ASUS PRIME B760M -A  D4</v>
      </c>
      <c r="F658" s="15" t="s">
        <v>2965</v>
      </c>
      <c r="G658" s="15" t="s">
        <v>2966</v>
      </c>
      <c r="H658" s="24">
        <f t="shared" si="7"/>
        <v>0</v>
      </c>
      <c r="I658" s="24">
        <f t="shared" si="8"/>
        <v>0</v>
      </c>
    </row>
    <row r="659" spans="1:9" x14ac:dyDescent="0.2">
      <c r="A659" s="21" t="s">
        <v>701</v>
      </c>
      <c r="B659" s="25" t="s">
        <v>11</v>
      </c>
      <c r="C659" s="22">
        <v>2</v>
      </c>
      <c r="D659" s="22">
        <v>1381818</v>
      </c>
      <c r="E659" s="15" t="str">
        <f t="shared" si="6"/>
        <v>ổ cứng gắn ngoài 256GB SSD ESD310C USB 10Gbps Type C/A Transcend</v>
      </c>
      <c r="F659" s="15" t="s">
        <v>1982</v>
      </c>
      <c r="G659" s="15" t="s">
        <v>11</v>
      </c>
      <c r="H659" s="24">
        <f t="shared" si="7"/>
        <v>1</v>
      </c>
      <c r="I659" s="24">
        <f t="shared" si="8"/>
        <v>483333</v>
      </c>
    </row>
    <row r="660" spans="1:9" x14ac:dyDescent="0.2">
      <c r="A660" s="21" t="s">
        <v>702</v>
      </c>
      <c r="B660" s="25" t="s">
        <v>20</v>
      </c>
      <c r="C660" s="22">
        <v>13</v>
      </c>
      <c r="D660" s="22">
        <v>3947938</v>
      </c>
      <c r="E660" s="15" t="str">
        <f t="shared" si="6"/>
        <v>Đầu dò khói kèm đế</v>
      </c>
      <c r="F660" s="15" t="s">
        <v>1683</v>
      </c>
      <c r="G660" s="15" t="s">
        <v>20</v>
      </c>
      <c r="H660" s="24">
        <f t="shared" si="7"/>
        <v>0</v>
      </c>
      <c r="I660" s="24">
        <f t="shared" si="8"/>
        <v>0</v>
      </c>
    </row>
    <row r="661" spans="1:9" x14ac:dyDescent="0.2">
      <c r="A661" s="21" t="s">
        <v>703</v>
      </c>
      <c r="B661" s="25" t="s">
        <v>11</v>
      </c>
      <c r="C661" s="22">
        <v>2</v>
      </c>
      <c r="D661" s="22">
        <v>579814</v>
      </c>
      <c r="E661" s="15" t="str">
        <f t="shared" si="6"/>
        <v>Nút ấn khẩn</v>
      </c>
      <c r="F661" s="15" t="s">
        <v>2967</v>
      </c>
      <c r="G661" s="15" t="s">
        <v>20</v>
      </c>
      <c r="H661" s="24">
        <f t="shared" si="7"/>
        <v>0</v>
      </c>
      <c r="I661" s="24">
        <f t="shared" si="8"/>
        <v>0</v>
      </c>
    </row>
    <row r="662" spans="1:9" x14ac:dyDescent="0.2">
      <c r="A662" s="21" t="s">
        <v>704</v>
      </c>
      <c r="B662" s="25" t="s">
        <v>11</v>
      </c>
      <c r="C662" s="22">
        <v>2</v>
      </c>
      <c r="D662" s="22">
        <v>579814</v>
      </c>
      <c r="E662" s="15" t="str">
        <f t="shared" si="6"/>
        <v>Chuông 12V</v>
      </c>
      <c r="F662" s="15" t="s">
        <v>1399</v>
      </c>
      <c r="G662" s="15" t="s">
        <v>20</v>
      </c>
      <c r="H662" s="24">
        <f t="shared" si="7"/>
        <v>2</v>
      </c>
      <c r="I662" s="24">
        <f t="shared" si="8"/>
        <v>1500000</v>
      </c>
    </row>
    <row r="663" spans="1:9" x14ac:dyDescent="0.2">
      <c r="A663" s="21" t="s">
        <v>705</v>
      </c>
      <c r="B663" s="25" t="s">
        <v>11</v>
      </c>
      <c r="C663" s="22">
        <v>2</v>
      </c>
      <c r="D663" s="22">
        <v>694496</v>
      </c>
      <c r="E663" s="15" t="str">
        <f t="shared" si="6"/>
        <v>Bình ắc quy Globe WP7.5-12</v>
      </c>
      <c r="F663" s="15" t="s">
        <v>1365</v>
      </c>
      <c r="G663" s="15" t="s">
        <v>20</v>
      </c>
      <c r="H663" s="24">
        <f t="shared" si="7"/>
        <v>3</v>
      </c>
      <c r="I663" s="24">
        <f t="shared" si="8"/>
        <v>810000</v>
      </c>
    </row>
    <row r="664" spans="1:9" x14ac:dyDescent="0.2">
      <c r="A664" s="21" t="s">
        <v>706</v>
      </c>
      <c r="B664" s="25" t="s">
        <v>392</v>
      </c>
      <c r="C664" s="25">
        <v>0</v>
      </c>
      <c r="D664" s="25">
        <v>0</v>
      </c>
      <c r="E664" s="15" t="str">
        <f t="shared" si="6"/>
        <v>608_16598291_Thu phi chuyen tien ngoai he thong_4,000,000,000 VND * 0.02%,Min 100,000/Max 1,000,000/Phi CD 0.</v>
      </c>
      <c r="F664" s="15" t="s">
        <v>468</v>
      </c>
      <c r="G664" s="15" t="s">
        <v>20</v>
      </c>
      <c r="H664" s="24">
        <f t="shared" si="7"/>
        <v>4</v>
      </c>
      <c r="I664" s="24">
        <f t="shared" si="8"/>
        <v>1200000</v>
      </c>
    </row>
    <row r="665" spans="1:9" x14ac:dyDescent="0.2">
      <c r="A665" s="21" t="s">
        <v>707</v>
      </c>
      <c r="B665" s="25" t="s">
        <v>392</v>
      </c>
      <c r="C665" s="25">
        <v>0</v>
      </c>
      <c r="D665" s="25">
        <v>0</v>
      </c>
      <c r="E665" s="15" t="str">
        <f t="shared" si="6"/>
        <v>Thu phi Phat hanh Bao lanh thanh toan- So BLTT.GIL.28885.280723</v>
      </c>
      <c r="F665" s="15" t="s">
        <v>2968</v>
      </c>
      <c r="G665" s="15" t="s">
        <v>1691</v>
      </c>
      <c r="H665" s="24">
        <f t="shared" si="7"/>
        <v>0</v>
      </c>
      <c r="I665" s="24">
        <f t="shared" si="8"/>
        <v>0</v>
      </c>
    </row>
    <row r="666" spans="1:9" x14ac:dyDescent="0.2">
      <c r="A666" s="21" t="s">
        <v>708</v>
      </c>
      <c r="B666" s="25" t="s">
        <v>34</v>
      </c>
      <c r="C666" s="22">
        <v>1</v>
      </c>
      <c r="D666" s="22">
        <v>879629</v>
      </c>
      <c r="E666" s="15" t="str">
        <f t="shared" si="6"/>
        <v>Túi Xách TUCANO Svolta 15.6' (Blue)</v>
      </c>
      <c r="F666" s="15" t="s">
        <v>2969</v>
      </c>
      <c r="G666" s="15" t="s">
        <v>20</v>
      </c>
      <c r="H666" s="24">
        <f t="shared" si="7"/>
        <v>0</v>
      </c>
      <c r="I666" s="24">
        <f t="shared" si="8"/>
        <v>0</v>
      </c>
    </row>
    <row r="667" spans="1:9" x14ac:dyDescent="0.2">
      <c r="A667" s="21" t="s">
        <v>709</v>
      </c>
      <c r="B667" s="25" t="s">
        <v>11</v>
      </c>
      <c r="C667" s="22">
        <v>5</v>
      </c>
      <c r="D667" s="22">
        <v>8954545</v>
      </c>
      <c r="E667" s="15" t="str">
        <f t="shared" si="6"/>
        <v>Bảng mạch chính của máy vi tính hiệu ASUS PRIME  H610M - E D4</v>
      </c>
      <c r="F667" s="15" t="s">
        <v>2970</v>
      </c>
      <c r="G667" s="15" t="s">
        <v>11</v>
      </c>
      <c r="H667" s="24">
        <f t="shared" si="7"/>
        <v>0</v>
      </c>
      <c r="I667" s="24">
        <f t="shared" si="8"/>
        <v>0</v>
      </c>
    </row>
    <row r="668" spans="1:9" x14ac:dyDescent="0.2">
      <c r="A668" s="21" t="s">
        <v>710</v>
      </c>
      <c r="B668" s="25" t="s">
        <v>392</v>
      </c>
      <c r="C668" s="25">
        <v>0</v>
      </c>
      <c r="D668" s="25">
        <v>0</v>
      </c>
      <c r="E668" s="15" t="str">
        <f t="shared" si="6"/>
        <v>Thu phi dich vu chuyen tien nhanh 180000 VND_920518</v>
      </c>
      <c r="F668" s="15" t="s">
        <v>1721</v>
      </c>
      <c r="G668" s="15" t="s">
        <v>20</v>
      </c>
      <c r="H668" s="24">
        <f t="shared" si="7"/>
        <v>7</v>
      </c>
      <c r="I668" s="24">
        <f t="shared" si="8"/>
        <v>17476134</v>
      </c>
    </row>
    <row r="669" spans="1:9" x14ac:dyDescent="0.2">
      <c r="A669" s="21" t="s">
        <v>711</v>
      </c>
      <c r="B669" s="25" t="s">
        <v>392</v>
      </c>
      <c r="C669" s="25">
        <v>0</v>
      </c>
      <c r="D669" s="25">
        <v>0</v>
      </c>
      <c r="E669" s="15" t="str">
        <f t="shared" si="6"/>
        <v>Thu phi dich vu chuyen tien nhanh 180000 VND_920357</v>
      </c>
      <c r="F669" s="15" t="s">
        <v>2971</v>
      </c>
      <c r="G669" s="15" t="s">
        <v>11</v>
      </c>
      <c r="H669" s="24">
        <f t="shared" si="7"/>
        <v>0</v>
      </c>
      <c r="I669" s="24">
        <f t="shared" si="8"/>
        <v>0</v>
      </c>
    </row>
    <row r="670" spans="1:9" x14ac:dyDescent="0.2">
      <c r="A670" s="21" t="s">
        <v>712</v>
      </c>
      <c r="B670" s="25" t="s">
        <v>20</v>
      </c>
      <c r="C670" s="22">
        <v>2</v>
      </c>
      <c r="D670" s="22">
        <v>26909090</v>
      </c>
      <c r="E670" s="15" t="str">
        <f t="shared" si="6"/>
        <v>Máy tính xách tay Asus model B1400CBA-EB0641W 14" IPS/ I5-1235U/ 8GB/ 512GB/ Win 11/ LED KB/ 2Y PUR</v>
      </c>
      <c r="F670" s="15" t="s">
        <v>2972</v>
      </c>
      <c r="G670" s="15" t="s">
        <v>11</v>
      </c>
      <c r="H670" s="24">
        <f t="shared" si="7"/>
        <v>0</v>
      </c>
      <c r="I670" s="24">
        <f t="shared" si="8"/>
        <v>0</v>
      </c>
    </row>
    <row r="671" spans="1:9" x14ac:dyDescent="0.2">
      <c r="A671" s="21" t="s">
        <v>713</v>
      </c>
      <c r="B671" s="25" t="s">
        <v>34</v>
      </c>
      <c r="C671" s="22">
        <v>1</v>
      </c>
      <c r="D671" s="22">
        <v>18545454</v>
      </c>
      <c r="E671" s="15" t="str">
        <f t="shared" si="6"/>
        <v>MÁY TÍNH ĐỂ BÀN (PC) DELL INS 3020 i7-13700(16*2.1)/16GD4/512GSSD/WLn/SD/BTKB/M/W11SL+OFFICE/Pro/ĐEN(4VGWP7)</v>
      </c>
      <c r="F671" s="15" t="s">
        <v>2973</v>
      </c>
      <c r="G671" s="15" t="s">
        <v>11</v>
      </c>
      <c r="H671" s="24">
        <f t="shared" si="7"/>
        <v>0</v>
      </c>
      <c r="I671" s="24">
        <f t="shared" si="8"/>
        <v>0</v>
      </c>
    </row>
    <row r="672" spans="1:9" x14ac:dyDescent="0.2">
      <c r="A672" s="21" t="s">
        <v>714</v>
      </c>
      <c r="B672" s="25" t="s">
        <v>11</v>
      </c>
      <c r="C672" s="22">
        <v>1</v>
      </c>
      <c r="D672" s="22">
        <v>6436364</v>
      </c>
      <c r="E672" s="15" t="str">
        <f t="shared" si="6"/>
        <v>MÁY QUÉT ẢNH HOẶC TÀI LIỆU HP SCAN JET PRO 2000 S2 SCANNER (6FW06A) (s/n:CN34HB20NW)</v>
      </c>
      <c r="F672" s="15" t="s">
        <v>2974</v>
      </c>
      <c r="G672" s="15" t="s">
        <v>105</v>
      </c>
      <c r="H672" s="24">
        <f t="shared" si="7"/>
        <v>0</v>
      </c>
      <c r="I672" s="24">
        <f t="shared" si="8"/>
        <v>0</v>
      </c>
    </row>
    <row r="673" spans="1:9" x14ac:dyDescent="0.2">
      <c r="A673" s="21" t="s">
        <v>715</v>
      </c>
      <c r="B673" s="25" t="s">
        <v>392</v>
      </c>
      <c r="C673" s="25">
        <v>0</v>
      </c>
      <c r="D673" s="25">
        <v>0</v>
      </c>
      <c r="E673" s="15" t="str">
        <f t="shared" si="6"/>
        <v>Trich thu Tien vay - Von : 900000000 - Lai : 9152877 - Acct vay 377993869</v>
      </c>
      <c r="F673" s="15" t="s">
        <v>514</v>
      </c>
      <c r="G673" s="15" t="s">
        <v>20</v>
      </c>
      <c r="H673" s="24">
        <f t="shared" si="7"/>
        <v>2</v>
      </c>
      <c r="I673" s="24">
        <f t="shared" si="8"/>
        <v>1360000</v>
      </c>
    </row>
    <row r="674" spans="1:9" x14ac:dyDescent="0.2">
      <c r="A674" s="21" t="s">
        <v>716</v>
      </c>
      <c r="B674" s="25" t="s">
        <v>392</v>
      </c>
      <c r="C674" s="25">
        <v>0</v>
      </c>
      <c r="D674" s="25">
        <v>0</v>
      </c>
      <c r="E674" s="15" t="str">
        <f t="shared" si="6"/>
        <v>Trich thu Tien vay - Lai : 632877 - Acct vay 403046149</v>
      </c>
      <c r="F674" s="15" t="s">
        <v>3595</v>
      </c>
      <c r="G674" s="15" t="s">
        <v>20</v>
      </c>
      <c r="H674" s="24">
        <f t="shared" si="7"/>
        <v>0</v>
      </c>
      <c r="I674" s="24">
        <f t="shared" si="8"/>
        <v>0</v>
      </c>
    </row>
    <row r="675" spans="1:9" x14ac:dyDescent="0.2">
      <c r="A675" s="21" t="s">
        <v>717</v>
      </c>
      <c r="B675" s="25" t="s">
        <v>392</v>
      </c>
      <c r="C675" s="25">
        <v>0</v>
      </c>
      <c r="D675" s="25">
        <v>0</v>
      </c>
      <c r="E675" s="15" t="str">
        <f t="shared" si="6"/>
        <v>Trich thu Tien vay - Lai : 11704110 - Acct vay 399045849</v>
      </c>
      <c r="F675" s="15" t="s">
        <v>2976</v>
      </c>
      <c r="G675" s="15" t="s">
        <v>20</v>
      </c>
      <c r="H675" s="24">
        <f t="shared" si="7"/>
        <v>0</v>
      </c>
      <c r="I675" s="24">
        <f t="shared" si="8"/>
        <v>0</v>
      </c>
    </row>
    <row r="676" spans="1:9" x14ac:dyDescent="0.2">
      <c r="A676" s="21" t="s">
        <v>718</v>
      </c>
      <c r="B676" s="25" t="s">
        <v>392</v>
      </c>
      <c r="C676" s="25">
        <v>0</v>
      </c>
      <c r="D676" s="25">
        <v>0</v>
      </c>
      <c r="E676" s="15" t="str">
        <f t="shared" si="6"/>
        <v>Trich thu Tien vay - Lai : 4389040 - Acct vay 397841389</v>
      </c>
      <c r="F676" s="15" t="s">
        <v>1535</v>
      </c>
      <c r="G676" s="15" t="s">
        <v>20</v>
      </c>
      <c r="H676" s="24">
        <f t="shared" si="7"/>
        <v>0</v>
      </c>
      <c r="I676" s="24">
        <f t="shared" si="8"/>
        <v>0</v>
      </c>
    </row>
    <row r="677" spans="1:9" x14ac:dyDescent="0.2">
      <c r="A677" s="21" t="s">
        <v>719</v>
      </c>
      <c r="B677" s="25" t="s">
        <v>34</v>
      </c>
      <c r="C677" s="25">
        <v>30</v>
      </c>
      <c r="D677" s="25">
        <v>0</v>
      </c>
      <c r="E677" s="15" t="str">
        <f t="shared" si="6"/>
        <v>TÚI DELL 15-KV(TUIDELL15-KV)  (Hàng đi kèm)</v>
      </c>
      <c r="F677" s="15" t="s">
        <v>2977</v>
      </c>
      <c r="G677" s="15" t="s">
        <v>25</v>
      </c>
      <c r="H677" s="24">
        <f t="shared" si="7"/>
        <v>0</v>
      </c>
      <c r="I677" s="24">
        <f t="shared" si="8"/>
        <v>0</v>
      </c>
    </row>
    <row r="678" spans="1:9" x14ac:dyDescent="0.2">
      <c r="A678" s="21" t="s">
        <v>720</v>
      </c>
      <c r="B678" s="25" t="s">
        <v>34</v>
      </c>
      <c r="C678" s="22">
        <v>4</v>
      </c>
      <c r="D678" s="22">
        <v>1527272</v>
      </c>
      <c r="E678" s="15" t="str">
        <f t="shared" si="6"/>
        <v>Giá treo màn hình máy tính đa năng F80</v>
      </c>
      <c r="F678" s="15" t="s">
        <v>2978</v>
      </c>
      <c r="G678" s="15" t="s">
        <v>11</v>
      </c>
      <c r="H678" s="24">
        <f t="shared" si="7"/>
        <v>0</v>
      </c>
      <c r="I678" s="24">
        <f t="shared" si="8"/>
        <v>0</v>
      </c>
    </row>
    <row r="679" spans="1:9" x14ac:dyDescent="0.2">
      <c r="A679" s="21" t="s">
        <v>721</v>
      </c>
      <c r="B679" s="25" t="s">
        <v>392</v>
      </c>
      <c r="C679" s="25">
        <v>0</v>
      </c>
      <c r="D679" s="25">
        <v>0</v>
      </c>
      <c r="E679" s="15" t="str">
        <f t="shared" si="6"/>
        <v>Thu Phi SMS thay doi so du thang  06/2023</v>
      </c>
      <c r="F679" s="15" t="s">
        <v>2979</v>
      </c>
      <c r="G679" s="15" t="s">
        <v>11</v>
      </c>
      <c r="H679" s="24">
        <f t="shared" si="7"/>
        <v>0</v>
      </c>
      <c r="I679" s="24">
        <f t="shared" si="8"/>
        <v>0</v>
      </c>
    </row>
    <row r="680" spans="1:9" x14ac:dyDescent="0.2">
      <c r="A680" s="21" t="s">
        <v>722</v>
      </c>
      <c r="B680" s="25" t="s">
        <v>400</v>
      </c>
      <c r="C680" s="22">
        <v>1</v>
      </c>
      <c r="D680" s="22">
        <v>2410909</v>
      </c>
      <c r="E680" s="15" t="str">
        <f t="shared" si="6"/>
        <v>Cáp dữ liệu VIDEO HDMI 1.4 truyền âm thanh hình ảnh dài 50M có chipset Ugreen (50765)</v>
      </c>
      <c r="F680" s="15" t="s">
        <v>2980</v>
      </c>
      <c r="G680" s="15" t="s">
        <v>11</v>
      </c>
      <c r="H680" s="24">
        <f t="shared" si="7"/>
        <v>5</v>
      </c>
      <c r="I680" s="24">
        <f t="shared" si="8"/>
        <v>10500000</v>
      </c>
    </row>
    <row r="681" spans="1:9" x14ac:dyDescent="0.2">
      <c r="A681" s="21" t="s">
        <v>723</v>
      </c>
      <c r="B681" s="25" t="s">
        <v>400</v>
      </c>
      <c r="C681" s="22">
        <v>2</v>
      </c>
      <c r="D681" s="22">
        <v>418182</v>
      </c>
      <c r="E681" s="15" t="str">
        <f t="shared" si="6"/>
        <v>Bộ tuốc nơ vít gồm 38 cái/bộ chất liệu hợp kim ugreen (80459)</v>
      </c>
      <c r="F681" s="15" t="s">
        <v>2981</v>
      </c>
      <c r="G681" s="15" t="s">
        <v>11</v>
      </c>
      <c r="H681" s="24">
        <f t="shared" si="7"/>
        <v>0</v>
      </c>
      <c r="I681" s="24">
        <f t="shared" si="8"/>
        <v>0</v>
      </c>
    </row>
    <row r="682" spans="1:9" x14ac:dyDescent="0.2">
      <c r="A682" s="21" t="s">
        <v>724</v>
      </c>
      <c r="B682" s="25" t="s">
        <v>25</v>
      </c>
      <c r="C682" s="25">
        <v>1</v>
      </c>
      <c r="D682" s="25">
        <v>0</v>
      </c>
      <c r="E682" s="15" t="str">
        <f t="shared" si="6"/>
        <v>Hàng KM-Ba lô máy tính Lenovo IdeaPad Gaming 15.6-inch Backpack_GX40Z24050</v>
      </c>
      <c r="F682" s="15" t="s">
        <v>2982</v>
      </c>
      <c r="G682" s="15" t="s">
        <v>11</v>
      </c>
      <c r="H682" s="24">
        <f t="shared" si="7"/>
        <v>0</v>
      </c>
      <c r="I682" s="24">
        <f t="shared" si="8"/>
        <v>0</v>
      </c>
    </row>
    <row r="683" spans="1:9" x14ac:dyDescent="0.2">
      <c r="A683" s="21" t="s">
        <v>725</v>
      </c>
      <c r="B683" s="25" t="s">
        <v>34</v>
      </c>
      <c r="C683" s="22">
        <v>20</v>
      </c>
      <c r="D683" s="22">
        <v>1381800</v>
      </c>
      <c r="E683" s="15" t="str">
        <f t="shared" si="6"/>
        <v>Cáp dữ liệu video HDMI 1.4 truyền âm thanh</v>
      </c>
      <c r="F683" s="15" t="s">
        <v>2983</v>
      </c>
      <c r="G683" s="15" t="s">
        <v>11</v>
      </c>
      <c r="H683" s="24">
        <f t="shared" si="7"/>
        <v>0</v>
      </c>
      <c r="I683" s="24">
        <f t="shared" si="8"/>
        <v>0</v>
      </c>
    </row>
    <row r="684" spans="1:9" x14ac:dyDescent="0.2">
      <c r="A684" s="21" t="s">
        <v>726</v>
      </c>
      <c r="B684" s="25" t="s">
        <v>400</v>
      </c>
      <c r="C684" s="22">
        <v>10</v>
      </c>
      <c r="D684" s="22">
        <v>954540</v>
      </c>
      <c r="E684" s="15" t="str">
        <f t="shared" si="6"/>
        <v>dây cáp máy in mạ vàng 3m ( 10351 )</v>
      </c>
      <c r="F684" s="15" t="s">
        <v>2984</v>
      </c>
      <c r="G684" s="15" t="s">
        <v>11</v>
      </c>
      <c r="H684" s="24">
        <f t="shared" si="7"/>
        <v>0</v>
      </c>
      <c r="I684" s="24">
        <f t="shared" si="8"/>
        <v>0</v>
      </c>
    </row>
    <row r="685" spans="1:9" x14ac:dyDescent="0.2">
      <c r="A685" s="21" t="s">
        <v>727</v>
      </c>
      <c r="B685" s="25" t="s">
        <v>141</v>
      </c>
      <c r="C685" s="22">
        <v>1</v>
      </c>
      <c r="D685" s="22">
        <v>2227272</v>
      </c>
      <c r="E685" s="15" t="str">
        <f t="shared" si="6"/>
        <v>Mực in HP W1510A</v>
      </c>
      <c r="F685" s="15" t="s">
        <v>2985</v>
      </c>
      <c r="G685" s="15" t="s">
        <v>11</v>
      </c>
      <c r="H685" s="24">
        <f t="shared" si="7"/>
        <v>0</v>
      </c>
      <c r="I685" s="24">
        <f t="shared" si="8"/>
        <v>0</v>
      </c>
    </row>
    <row r="686" spans="1:9" x14ac:dyDescent="0.2">
      <c r="A686" s="21" t="s">
        <v>728</v>
      </c>
      <c r="B686" s="25" t="s">
        <v>11</v>
      </c>
      <c r="C686" s="22">
        <v>5</v>
      </c>
      <c r="D686" s="22">
        <v>1113635</v>
      </c>
      <c r="E686" s="15" t="str">
        <f t="shared" si="6"/>
        <v>Chuột Logitech M190 xanh</v>
      </c>
      <c r="F686" s="15" t="s">
        <v>2986</v>
      </c>
      <c r="G686" s="15" t="s">
        <v>11</v>
      </c>
      <c r="H686" s="24">
        <f t="shared" si="7"/>
        <v>0</v>
      </c>
      <c r="I686" s="24">
        <f t="shared" si="8"/>
        <v>0</v>
      </c>
    </row>
    <row r="687" spans="1:9" x14ac:dyDescent="0.2">
      <c r="A687" s="21" t="s">
        <v>729</v>
      </c>
      <c r="B687" s="25" t="s">
        <v>34</v>
      </c>
      <c r="C687" s="22">
        <v>5</v>
      </c>
      <c r="D687" s="22">
        <v>1281820</v>
      </c>
      <c r="E687" s="15" t="str">
        <f t="shared" si="6"/>
        <v>Chuột Logitech M331 Đen</v>
      </c>
      <c r="F687" s="15" t="s">
        <v>282</v>
      </c>
      <c r="G687" s="15" t="s">
        <v>280</v>
      </c>
      <c r="H687" s="24">
        <f t="shared" si="7"/>
        <v>2</v>
      </c>
      <c r="I687" s="24">
        <f t="shared" si="8"/>
        <v>45454</v>
      </c>
    </row>
    <row r="688" spans="1:9" x14ac:dyDescent="0.2">
      <c r="A688" s="21" t="s">
        <v>730</v>
      </c>
      <c r="B688" s="25" t="s">
        <v>25</v>
      </c>
      <c r="C688" s="22">
        <v>2</v>
      </c>
      <c r="D688" s="22">
        <v>1345454</v>
      </c>
      <c r="E688" s="15" t="str">
        <f t="shared" si="6"/>
        <v>EN40061_ Vỏ máy tính Xigmatek Aqua M</v>
      </c>
      <c r="F688" s="15" t="s">
        <v>2987</v>
      </c>
      <c r="G688" s="15" t="s">
        <v>11</v>
      </c>
      <c r="H688" s="24">
        <f t="shared" si="7"/>
        <v>0</v>
      </c>
      <c r="I688" s="24">
        <f t="shared" si="8"/>
        <v>0</v>
      </c>
    </row>
    <row r="689" spans="1:9" x14ac:dyDescent="0.2">
      <c r="A689" s="21" t="s">
        <v>731</v>
      </c>
      <c r="B689" s="25" t="s">
        <v>25</v>
      </c>
      <c r="C689" s="22">
        <v>1</v>
      </c>
      <c r="D689" s="22">
        <v>945454</v>
      </c>
      <c r="E689" s="15" t="str">
        <f t="shared" si="6"/>
        <v>EN0822_ Vỏ máy tính Xigmatek Aqua III Arctic</v>
      </c>
      <c r="F689" s="15" t="s">
        <v>302</v>
      </c>
      <c r="G689" s="15" t="s">
        <v>11</v>
      </c>
      <c r="H689" s="24">
        <f t="shared" si="7"/>
        <v>10</v>
      </c>
      <c r="I689" s="24">
        <f t="shared" si="8"/>
        <v>5573630</v>
      </c>
    </row>
    <row r="690" spans="1:9" x14ac:dyDescent="0.2">
      <c r="A690" s="21" t="s">
        <v>732</v>
      </c>
      <c r="B690" s="25" t="s">
        <v>11</v>
      </c>
      <c r="C690" s="22">
        <v>1</v>
      </c>
      <c r="D690" s="22">
        <v>1263636</v>
      </c>
      <c r="E690" s="15" t="str">
        <f t="shared" si="6"/>
        <v>Vỏ máy tính MIK LV12 - BLACK</v>
      </c>
      <c r="F690" s="15" t="s">
        <v>2988</v>
      </c>
      <c r="G690" s="15" t="s">
        <v>20</v>
      </c>
      <c r="H690" s="24">
        <f t="shared" si="7"/>
        <v>0</v>
      </c>
      <c r="I690" s="24">
        <f t="shared" si="8"/>
        <v>0</v>
      </c>
    </row>
    <row r="691" spans="1:9" x14ac:dyDescent="0.2">
      <c r="A691" s="21" t="s">
        <v>733</v>
      </c>
      <c r="B691" s="25" t="s">
        <v>11</v>
      </c>
      <c r="C691" s="22">
        <v>1</v>
      </c>
      <c r="D691" s="22">
        <v>1281818</v>
      </c>
      <c r="E691" s="15" t="str">
        <f t="shared" si="6"/>
        <v>Vỏ máy tính MIK LV07 - WHITE</v>
      </c>
      <c r="F691" s="15" t="s">
        <v>744</v>
      </c>
      <c r="G691" s="15" t="s">
        <v>11</v>
      </c>
      <c r="H691" s="24">
        <f t="shared" si="7"/>
        <v>4</v>
      </c>
      <c r="I691" s="24">
        <f t="shared" si="8"/>
        <v>13195455</v>
      </c>
    </row>
    <row r="692" spans="1:9" x14ac:dyDescent="0.2">
      <c r="A692" s="21" t="s">
        <v>734</v>
      </c>
      <c r="B692" s="25" t="s">
        <v>105</v>
      </c>
      <c r="C692" s="22">
        <v>2</v>
      </c>
      <c r="D692" s="22">
        <v>327272</v>
      </c>
      <c r="E692" s="15" t="str">
        <f t="shared" si="6"/>
        <v>Cáp PISEN 3-in-1 (Lightning/ Type-C/ Micro ) 3A backlight 1800mm</v>
      </c>
      <c r="F692" s="15" t="s">
        <v>2989</v>
      </c>
      <c r="G692" s="15" t="s">
        <v>11</v>
      </c>
      <c r="H692" s="24">
        <f t="shared" si="7"/>
        <v>0</v>
      </c>
      <c r="I692" s="24">
        <f t="shared" si="8"/>
        <v>0</v>
      </c>
    </row>
    <row r="693" spans="1:9" x14ac:dyDescent="0.2">
      <c r="A693" s="21" t="s">
        <v>735</v>
      </c>
      <c r="B693" s="25" t="s">
        <v>105</v>
      </c>
      <c r="C693" s="22">
        <v>7</v>
      </c>
      <c r="D693" s="22">
        <v>795452</v>
      </c>
      <c r="E693" s="15" t="str">
        <f t="shared" si="6"/>
        <v>Cáp PISEN 2-in-1 (Lightning/Type-C) 3A Aluminum Alloy braided 1000mm.</v>
      </c>
      <c r="F693" s="15" t="s">
        <v>2990</v>
      </c>
      <c r="G693" s="15" t="s">
        <v>25</v>
      </c>
      <c r="H693" s="24">
        <f t="shared" si="7"/>
        <v>0</v>
      </c>
      <c r="I693" s="24">
        <f t="shared" si="8"/>
        <v>0</v>
      </c>
    </row>
    <row r="694" spans="1:9" x14ac:dyDescent="0.2">
      <c r="A694" s="21" t="s">
        <v>736</v>
      </c>
      <c r="B694" s="25" t="s">
        <v>105</v>
      </c>
      <c r="C694" s="22">
        <v>7</v>
      </c>
      <c r="D694" s="22">
        <v>636363</v>
      </c>
      <c r="E694" s="15" t="str">
        <f t="shared" si="6"/>
        <v>Cáp PISEN Fast ZY Lightning 1000mm</v>
      </c>
      <c r="F694" s="15" t="s">
        <v>2991</v>
      </c>
      <c r="G694" s="15" t="s">
        <v>11</v>
      </c>
      <c r="H694" s="24">
        <f t="shared" si="7"/>
        <v>0</v>
      </c>
      <c r="I694" s="24">
        <f t="shared" si="8"/>
        <v>0</v>
      </c>
    </row>
    <row r="695" spans="1:9" x14ac:dyDescent="0.2">
      <c r="A695" s="21" t="s">
        <v>737</v>
      </c>
      <c r="B695" s="25" t="s">
        <v>20</v>
      </c>
      <c r="C695" s="22">
        <v>2</v>
      </c>
      <c r="D695" s="22">
        <v>33636362</v>
      </c>
      <c r="E695" s="15" t="str">
        <f t="shared" si="6"/>
        <v>Máy tính xách tay Dell Vostro 5620 Intel Core i5-1240P, 16.0"FHD+, 1x8G, 512GB SSD, NVIDIA(R) GeForce(R) MX570/570A 2GB GDDR6, 4 Cell-54Whr, Win 11, Office H&amp;S 2021, BH 12 tháng, V6I5405W1-Gray</v>
      </c>
      <c r="F695" s="15" t="s">
        <v>2992</v>
      </c>
      <c r="G695" s="15" t="s">
        <v>11</v>
      </c>
      <c r="H695" s="24">
        <f t="shared" si="7"/>
        <v>0</v>
      </c>
      <c r="I695" s="24">
        <f t="shared" si="8"/>
        <v>0</v>
      </c>
    </row>
    <row r="696" spans="1:9" x14ac:dyDescent="0.2">
      <c r="A696" s="21" t="s">
        <v>738</v>
      </c>
      <c r="B696" s="25" t="s">
        <v>20</v>
      </c>
      <c r="C696" s="22">
        <v>2</v>
      </c>
      <c r="D696" s="22">
        <v>36727272</v>
      </c>
      <c r="E696" s="15" t="str">
        <f t="shared" si="6"/>
        <v>Máy tính xách tay MSI GF63 12VE-460VN (i5-12450H; 8GB; 512GB SSD; RTX 4050/6GB; 15.6" FHD 144Hz; Win11; Black)</v>
      </c>
      <c r="F696" s="15" t="s">
        <v>2993</v>
      </c>
      <c r="G696" s="15" t="s">
        <v>11</v>
      </c>
      <c r="H696" s="24">
        <f t="shared" si="7"/>
        <v>0</v>
      </c>
      <c r="I696" s="24">
        <f t="shared" si="8"/>
        <v>0</v>
      </c>
    </row>
    <row r="697" spans="1:9" x14ac:dyDescent="0.2">
      <c r="A697" s="21" t="s">
        <v>739</v>
      </c>
      <c r="B697" s="25" t="s">
        <v>25</v>
      </c>
      <c r="C697" s="22">
        <v>60</v>
      </c>
      <c r="D697" s="22">
        <v>29454540</v>
      </c>
      <c r="E697" s="15" t="str">
        <f t="shared" si="6"/>
        <v>Thiết bị định tuyến có thu phát vô tuyến hiệu Tenda model AC10 băng tần 2.4/5Ghz</v>
      </c>
      <c r="F697" s="15" t="s">
        <v>2994</v>
      </c>
      <c r="G697" s="15" t="s">
        <v>11</v>
      </c>
      <c r="H697" s="24">
        <f t="shared" si="7"/>
        <v>0</v>
      </c>
      <c r="I697" s="24">
        <f t="shared" si="8"/>
        <v>0</v>
      </c>
    </row>
    <row r="698" spans="1:9" x14ac:dyDescent="0.2">
      <c r="A698" s="21" t="s">
        <v>740</v>
      </c>
      <c r="B698" s="25" t="s">
        <v>25</v>
      </c>
      <c r="C698" s="22">
        <v>30</v>
      </c>
      <c r="D698" s="22">
        <v>22363620</v>
      </c>
      <c r="E698" s="15" t="str">
        <f t="shared" si="6"/>
        <v>Thiết bị thu phát vô tuyến hiệu TENDA model TX2 Pro băng tần 2.4Ghz</v>
      </c>
      <c r="F698" s="15" t="s">
        <v>562</v>
      </c>
      <c r="G698" s="15" t="s">
        <v>11</v>
      </c>
      <c r="H698" s="24">
        <f t="shared" si="7"/>
        <v>6</v>
      </c>
      <c r="I698" s="24">
        <f t="shared" si="8"/>
        <v>9090908</v>
      </c>
    </row>
    <row r="699" spans="1:9" x14ac:dyDescent="0.2">
      <c r="A699" s="21" t="s">
        <v>741</v>
      </c>
      <c r="B699" s="25" t="s">
        <v>25</v>
      </c>
      <c r="C699" s="22">
        <v>80</v>
      </c>
      <c r="D699" s="22">
        <v>6836320</v>
      </c>
      <c r="E699" s="15" t="str">
        <f t="shared" si="6"/>
        <v>Thiết bị chuyển mạch để bàn 5 cổng 10/100 Mbps. hiệu TENDA, Model S105</v>
      </c>
      <c r="F699" s="15" t="s">
        <v>511</v>
      </c>
      <c r="G699" s="15" t="s">
        <v>11</v>
      </c>
      <c r="H699" s="24">
        <f t="shared" si="7"/>
        <v>3</v>
      </c>
      <c r="I699" s="24">
        <f t="shared" si="8"/>
        <v>6381818</v>
      </c>
    </row>
    <row r="700" spans="1:9" x14ac:dyDescent="0.2">
      <c r="A700" s="21" t="s">
        <v>742</v>
      </c>
      <c r="B700" s="25" t="s">
        <v>25</v>
      </c>
      <c r="C700" s="22">
        <v>60</v>
      </c>
      <c r="D700" s="22">
        <v>6818160</v>
      </c>
      <c r="E700" s="15" t="str">
        <f t="shared" si="6"/>
        <v>Thiết bị chuyển mạch để bàn 8 cổng 10/100 Mbps, hiệu TENDA, Model S108</v>
      </c>
      <c r="F700" s="15" t="s">
        <v>2995</v>
      </c>
      <c r="G700" s="15" t="s">
        <v>20</v>
      </c>
      <c r="H700" s="24">
        <f t="shared" si="7"/>
        <v>0</v>
      </c>
      <c r="I700" s="24">
        <f t="shared" si="8"/>
        <v>0</v>
      </c>
    </row>
    <row r="701" spans="1:9" x14ac:dyDescent="0.2">
      <c r="A701" s="21" t="s">
        <v>743</v>
      </c>
      <c r="B701" s="25" t="s">
        <v>25</v>
      </c>
      <c r="C701" s="22">
        <v>35</v>
      </c>
      <c r="D701" s="22">
        <v>5981815</v>
      </c>
      <c r="E701" s="15" t="str">
        <f t="shared" si="6"/>
        <v>Thiết bị chuyển mạch để bàn 5 cổng 10/100/1000 Mbps, hiệu TENDA, Model SG105</v>
      </c>
      <c r="F701" s="15" t="s">
        <v>1401</v>
      </c>
      <c r="G701" s="15" t="s">
        <v>20</v>
      </c>
      <c r="H701" s="24">
        <f t="shared" si="7"/>
        <v>3</v>
      </c>
      <c r="I701" s="24">
        <f t="shared" si="8"/>
        <v>3660000</v>
      </c>
    </row>
    <row r="702" spans="1:9" x14ac:dyDescent="0.2">
      <c r="A702" s="21" t="s">
        <v>744</v>
      </c>
      <c r="B702" s="25" t="s">
        <v>11</v>
      </c>
      <c r="C702" s="22">
        <v>4</v>
      </c>
      <c r="D702" s="22">
        <v>13195455</v>
      </c>
      <c r="E702" s="15" t="str">
        <f t="shared" si="6"/>
        <v>Cạc màn hình Gigabyte 4GB GV-N1656WF2OC-4GD</v>
      </c>
      <c r="F702" s="15" t="s">
        <v>2996</v>
      </c>
      <c r="G702" s="15" t="s">
        <v>20</v>
      </c>
      <c r="H702" s="24">
        <f t="shared" si="7"/>
        <v>0</v>
      </c>
      <c r="I702" s="24">
        <f t="shared" si="8"/>
        <v>0</v>
      </c>
    </row>
    <row r="703" spans="1:9" x14ac:dyDescent="0.2">
      <c r="A703" s="21" t="s">
        <v>745</v>
      </c>
      <c r="B703" s="25" t="s">
        <v>11</v>
      </c>
      <c r="C703" s="22">
        <v>1</v>
      </c>
      <c r="D703" s="22">
        <v>4350000</v>
      </c>
      <c r="E703" s="15" t="str">
        <f t="shared" si="6"/>
        <v>Cạc màn hình Gigabyte 6GB GV-N166SD6-6GD</v>
      </c>
      <c r="F703" s="15" t="s">
        <v>2997</v>
      </c>
      <c r="G703" s="15" t="s">
        <v>25</v>
      </c>
      <c r="H703" s="24">
        <f t="shared" si="7"/>
        <v>0</v>
      </c>
      <c r="I703" s="24">
        <f t="shared" si="8"/>
        <v>0</v>
      </c>
    </row>
    <row r="704" spans="1:9" x14ac:dyDescent="0.2">
      <c r="A704" s="21" t="s">
        <v>746</v>
      </c>
      <c r="B704" s="25" t="s">
        <v>11</v>
      </c>
      <c r="C704" s="22">
        <v>2</v>
      </c>
      <c r="D704" s="22">
        <v>1320000</v>
      </c>
      <c r="E704" s="15" t="str">
        <f t="shared" si="6"/>
        <v>Bộ chuyển đổi nguồn dùng cho camera DS-3E0109P-E/M(B)</v>
      </c>
      <c r="F704" s="15" t="s">
        <v>2998</v>
      </c>
      <c r="G704" s="15" t="s">
        <v>25</v>
      </c>
      <c r="H704" s="24">
        <f t="shared" si="7"/>
        <v>0</v>
      </c>
      <c r="I704" s="24">
        <f t="shared" si="8"/>
        <v>0</v>
      </c>
    </row>
    <row r="705" spans="1:9" x14ac:dyDescent="0.2">
      <c r="A705" s="21" t="s">
        <v>747</v>
      </c>
      <c r="B705" s="25" t="s">
        <v>34</v>
      </c>
      <c r="C705" s="22">
        <v>1</v>
      </c>
      <c r="D705" s="22">
        <v>29283636</v>
      </c>
      <c r="E705" s="15" t="str">
        <f t="shared" si="6"/>
        <v>Máy tính xách tay Dell XPS 13 core i7 1.8Ghz 512Gb SSD 16Gb 13.3'' FHD (1920x1080) Webcam Silver</v>
      </c>
      <c r="F705" s="15" t="s">
        <v>200</v>
      </c>
      <c r="G705" s="15" t="s">
        <v>25</v>
      </c>
      <c r="H705" s="24">
        <f t="shared" si="7"/>
        <v>26</v>
      </c>
      <c r="I705" s="24">
        <f t="shared" si="8"/>
        <v>0</v>
      </c>
    </row>
    <row r="706" spans="1:9" x14ac:dyDescent="0.2">
      <c r="A706" s="21" t="s">
        <v>748</v>
      </c>
      <c r="B706" s="25" t="s">
        <v>20</v>
      </c>
      <c r="C706" s="22">
        <v>1</v>
      </c>
      <c r="D706" s="22">
        <v>10281818</v>
      </c>
      <c r="E706" s="15" t="str">
        <f t="shared" si="6"/>
        <v>Màn hình LCD ASUS PA279CV AS PA279CV BK/5MS/AP-JP//DP+HDMI+TYPEC+USB+SPEAKER</v>
      </c>
      <c r="F706" s="15" t="s">
        <v>2999</v>
      </c>
      <c r="G706" s="15" t="s">
        <v>25</v>
      </c>
      <c r="H706" s="24">
        <f t="shared" si="7"/>
        <v>0</v>
      </c>
      <c r="I706" s="24">
        <f t="shared" si="8"/>
        <v>0</v>
      </c>
    </row>
    <row r="707" spans="1:9" x14ac:dyDescent="0.2">
      <c r="A707" s="21" t="s">
        <v>749</v>
      </c>
      <c r="B707" s="25" t="s">
        <v>11</v>
      </c>
      <c r="C707" s="22">
        <v>16</v>
      </c>
      <c r="D707" s="22">
        <v>32999999</v>
      </c>
      <c r="E707" s="15" t="str">
        <f t="shared" si="6"/>
        <v>Màn hình vi tính Dell LCD-E2222H-21.5''WHD-3Y</v>
      </c>
      <c r="F707" s="15" t="s">
        <v>2331</v>
      </c>
      <c r="G707" s="15" t="s">
        <v>20</v>
      </c>
      <c r="H707" s="24">
        <f t="shared" si="7"/>
        <v>2</v>
      </c>
      <c r="I707" s="24">
        <f t="shared" si="8"/>
        <v>26866667</v>
      </c>
    </row>
    <row r="708" spans="1:9" x14ac:dyDescent="0.2">
      <c r="A708" s="21" t="s">
        <v>750</v>
      </c>
      <c r="B708" s="25" t="s">
        <v>34</v>
      </c>
      <c r="C708" s="22">
        <v>3</v>
      </c>
      <c r="D708" s="22">
        <v>3409089</v>
      </c>
      <c r="E708" s="15" t="str">
        <f t="shared" si="6"/>
        <v>ổ cứng Western Digital 2TB Purple</v>
      </c>
      <c r="F708" s="15" t="s">
        <v>3000</v>
      </c>
      <c r="G708" s="15" t="s">
        <v>20</v>
      </c>
      <c r="H708" s="24">
        <f t="shared" si="7"/>
        <v>0</v>
      </c>
      <c r="I708" s="24">
        <f t="shared" si="8"/>
        <v>0</v>
      </c>
    </row>
    <row r="709" spans="1:9" x14ac:dyDescent="0.2">
      <c r="A709" s="21" t="s">
        <v>751</v>
      </c>
      <c r="B709" s="25" t="s">
        <v>34</v>
      </c>
      <c r="C709" s="22">
        <v>30</v>
      </c>
      <c r="D709" s="22">
        <v>63600000</v>
      </c>
      <c r="E709" s="15" t="str">
        <f t="shared" si="6"/>
        <v>MÀN HÌNH VI TÍNH (LCD) LENOVO ThinkVision S24i-30 23.8INCH/1920x1080/100Hz/IPS/WLED/VGA/HDMI/3Y/ĐEN(63DEKAR3WW)</v>
      </c>
      <c r="F709" s="15" t="s">
        <v>3001</v>
      </c>
      <c r="G709" s="15" t="s">
        <v>20</v>
      </c>
      <c r="H709" s="24">
        <f t="shared" si="7"/>
        <v>0</v>
      </c>
      <c r="I709" s="24">
        <f t="shared" si="8"/>
        <v>0</v>
      </c>
    </row>
    <row r="710" spans="1:9" x14ac:dyDescent="0.2">
      <c r="A710" s="21" t="s">
        <v>752</v>
      </c>
      <c r="B710" s="25" t="s">
        <v>11</v>
      </c>
      <c r="C710" s="22">
        <v>20</v>
      </c>
      <c r="D710" s="22">
        <v>1818180</v>
      </c>
      <c r="E710" s="15" t="str">
        <f t="shared" si="6"/>
        <v>ổ cứng di động 64GB U301 USB 3.2 Gen 1 Kioxia - Trắng</v>
      </c>
      <c r="F710" s="15" t="s">
        <v>3002</v>
      </c>
      <c r="G710" s="15" t="s">
        <v>20</v>
      </c>
      <c r="H710" s="24">
        <f t="shared" si="7"/>
        <v>0</v>
      </c>
      <c r="I710" s="24">
        <f t="shared" si="8"/>
        <v>0</v>
      </c>
    </row>
    <row r="711" spans="1:9" x14ac:dyDescent="0.2">
      <c r="A711" s="21" t="s">
        <v>753</v>
      </c>
      <c r="B711" s="25" t="s">
        <v>11</v>
      </c>
      <c r="C711" s="22">
        <v>20</v>
      </c>
      <c r="D711" s="22">
        <v>1818180</v>
      </c>
      <c r="E711" s="15" t="str">
        <f t="shared" si="6"/>
        <v>ổ cứng di động 64GB U301 USB 3.2 Gen 1 Kioxia - Xanh nhạt</v>
      </c>
      <c r="F711" s="15" t="s">
        <v>3003</v>
      </c>
      <c r="G711" s="15" t="s">
        <v>20</v>
      </c>
      <c r="H711" s="24">
        <f t="shared" si="7"/>
        <v>0</v>
      </c>
      <c r="I711" s="24">
        <f t="shared" si="8"/>
        <v>0</v>
      </c>
    </row>
    <row r="712" spans="1:9" x14ac:dyDescent="0.2">
      <c r="A712" s="21" t="s">
        <v>754</v>
      </c>
      <c r="B712" s="25" t="s">
        <v>11</v>
      </c>
      <c r="C712" s="22">
        <v>10</v>
      </c>
      <c r="D712" s="22">
        <v>909090</v>
      </c>
      <c r="E712" s="15" t="str">
        <f t="shared" si="6"/>
        <v>ổ cứng di động 64GB U301 USB 3.2 Gen 1 Kioxia  - Đen</v>
      </c>
      <c r="F712" s="15" t="s">
        <v>608</v>
      </c>
      <c r="G712" s="15" t="s">
        <v>20</v>
      </c>
      <c r="H712" s="24">
        <f t="shared" si="7"/>
        <v>4</v>
      </c>
      <c r="I712" s="24">
        <f t="shared" si="8"/>
        <v>2027272</v>
      </c>
    </row>
    <row r="713" spans="1:9" x14ac:dyDescent="0.2">
      <c r="A713" s="21" t="s">
        <v>755</v>
      </c>
      <c r="B713" s="25" t="s">
        <v>25</v>
      </c>
      <c r="C713" s="22">
        <v>10</v>
      </c>
      <c r="D713" s="22">
        <v>2081820</v>
      </c>
      <c r="E713" s="15" t="str">
        <f t="shared" si="6"/>
        <v>Cạc (card) mạng PCI adapter TP-Link_TL-WN881ND</v>
      </c>
      <c r="F713" s="15" t="s">
        <v>801</v>
      </c>
      <c r="G713" s="15" t="s">
        <v>20</v>
      </c>
      <c r="H713" s="24">
        <f t="shared" si="7"/>
        <v>2</v>
      </c>
      <c r="I713" s="24">
        <f t="shared" si="8"/>
        <v>1689090</v>
      </c>
    </row>
    <row r="714" spans="1:9" x14ac:dyDescent="0.2">
      <c r="A714" s="21" t="s">
        <v>756</v>
      </c>
      <c r="B714" s="25" t="s">
        <v>25</v>
      </c>
      <c r="C714" s="22">
        <v>4</v>
      </c>
      <c r="D714" s="22">
        <v>2800000</v>
      </c>
      <c r="E714" s="15" t="str">
        <f t="shared" si="6"/>
        <v>Camera quan sát CS-C3N (A0-3G2WFL1)</v>
      </c>
      <c r="F714" s="15" t="s">
        <v>3004</v>
      </c>
      <c r="G714" s="15" t="s">
        <v>20</v>
      </c>
      <c r="H714" s="24">
        <f t="shared" si="7"/>
        <v>0</v>
      </c>
      <c r="I714" s="24">
        <f t="shared" si="8"/>
        <v>0</v>
      </c>
    </row>
    <row r="715" spans="1:9" x14ac:dyDescent="0.2">
      <c r="A715" s="21" t="s">
        <v>757</v>
      </c>
      <c r="B715" s="25" t="s">
        <v>758</v>
      </c>
      <c r="C715" s="22">
        <v>6</v>
      </c>
      <c r="D715" s="22">
        <v>4527270</v>
      </c>
      <c r="E715" s="15" t="str">
        <f t="shared" si="6"/>
        <v>Dây cáp mạng (cáp xoắn) để truyền tín hiệu và kết nối internet Ensoho EN-U6CA24 UTP cat6 (305m/hộp)</v>
      </c>
      <c r="F715" s="15" t="s">
        <v>3005</v>
      </c>
      <c r="G715" s="15" t="s">
        <v>20</v>
      </c>
      <c r="H715" s="24">
        <f t="shared" si="7"/>
        <v>0</v>
      </c>
      <c r="I715" s="24">
        <f t="shared" si="8"/>
        <v>0</v>
      </c>
    </row>
    <row r="716" spans="1:9" x14ac:dyDescent="0.2">
      <c r="A716" s="21" t="s">
        <v>759</v>
      </c>
      <c r="B716" s="25" t="s">
        <v>11</v>
      </c>
      <c r="C716" s="22">
        <v>20</v>
      </c>
      <c r="D716" s="22">
        <v>5090900</v>
      </c>
      <c r="E716" s="15" t="str">
        <f t="shared" si="6"/>
        <v>ổ đĩa cứng gắn trong máy vi tính hiệu LEXAR  2.5 inch SSD  240GB (LNQ100X240G - RNNNG)</v>
      </c>
      <c r="F716" s="15" t="s">
        <v>607</v>
      </c>
      <c r="G716" s="15" t="s">
        <v>20</v>
      </c>
      <c r="H716" s="24">
        <f t="shared" si="7"/>
        <v>2</v>
      </c>
      <c r="I716" s="24">
        <f t="shared" si="8"/>
        <v>2309090</v>
      </c>
    </row>
    <row r="717" spans="1:9" x14ac:dyDescent="0.2">
      <c r="A717" s="21" t="s">
        <v>760</v>
      </c>
      <c r="B717" s="25" t="s">
        <v>11</v>
      </c>
      <c r="C717" s="22">
        <v>1</v>
      </c>
      <c r="D717" s="22">
        <v>4636363</v>
      </c>
      <c r="E717" s="15" t="str">
        <f t="shared" si="6"/>
        <v>Màn hình máy tính IPS LG 29WQ600-W.ATV</v>
      </c>
      <c r="F717" s="15" t="s">
        <v>2127</v>
      </c>
      <c r="G717" s="15" t="s">
        <v>11</v>
      </c>
      <c r="H717" s="24">
        <f t="shared" si="7"/>
        <v>94</v>
      </c>
      <c r="I717" s="24">
        <f t="shared" si="8"/>
        <v>26212314</v>
      </c>
    </row>
    <row r="718" spans="1:9" x14ac:dyDescent="0.2">
      <c r="A718" s="21" t="s">
        <v>761</v>
      </c>
      <c r="B718" s="25" t="s">
        <v>11</v>
      </c>
      <c r="C718" s="22">
        <v>5</v>
      </c>
      <c r="D718" s="22">
        <v>1127275</v>
      </c>
      <c r="E718" s="15" t="str">
        <f t="shared" si="6"/>
        <v>Tai Nghe Logitech H151 Đen</v>
      </c>
      <c r="F718" s="15" t="s">
        <v>3006</v>
      </c>
      <c r="G718" s="15" t="s">
        <v>20</v>
      </c>
      <c r="H718" s="24">
        <f t="shared" si="7"/>
        <v>0</v>
      </c>
      <c r="I718" s="24">
        <f t="shared" si="8"/>
        <v>0</v>
      </c>
    </row>
    <row r="719" spans="1:9" x14ac:dyDescent="0.2">
      <c r="A719" s="21" t="s">
        <v>762</v>
      </c>
      <c r="B719" s="25" t="s">
        <v>11</v>
      </c>
      <c r="C719" s="22">
        <v>9</v>
      </c>
      <c r="D719" s="22">
        <v>1204545</v>
      </c>
      <c r="E719" s="15" t="str">
        <f t="shared" si="6"/>
        <v>Tai Nghe Logitech H110</v>
      </c>
      <c r="F719" s="15" t="s">
        <v>3007</v>
      </c>
      <c r="G719" s="15" t="s">
        <v>11</v>
      </c>
      <c r="H719" s="24">
        <f t="shared" si="7"/>
        <v>0</v>
      </c>
      <c r="I719" s="24">
        <f t="shared" si="8"/>
        <v>0</v>
      </c>
    </row>
    <row r="720" spans="1:9" x14ac:dyDescent="0.2">
      <c r="A720" s="21" t="s">
        <v>763</v>
      </c>
      <c r="B720" s="25" t="s">
        <v>11</v>
      </c>
      <c r="C720" s="22">
        <v>5</v>
      </c>
      <c r="D720" s="22">
        <v>2795455</v>
      </c>
      <c r="E720" s="15" t="str">
        <f t="shared" si="6"/>
        <v>Tai Nghe Logitech H390 đen</v>
      </c>
      <c r="F720" s="15" t="s">
        <v>3008</v>
      </c>
      <c r="G720" s="15" t="s">
        <v>25</v>
      </c>
      <c r="H720" s="24">
        <f t="shared" si="7"/>
        <v>0</v>
      </c>
      <c r="I720" s="24">
        <f t="shared" si="8"/>
        <v>0</v>
      </c>
    </row>
    <row r="721" spans="1:9" x14ac:dyDescent="0.2">
      <c r="A721" s="21" t="s">
        <v>764</v>
      </c>
      <c r="B721" s="25" t="s">
        <v>34</v>
      </c>
      <c r="C721" s="22">
        <v>6</v>
      </c>
      <c r="D721" s="22">
        <v>1172724</v>
      </c>
      <c r="E721" s="15" t="str">
        <f t="shared" si="6"/>
        <v>CHUỘT VI TÍNH (MOUSE) LOGITECH M221 WIRELESS/OPTICAL/ĐEN (CHARCOAL)(910-004882)</v>
      </c>
      <c r="F721" s="15" t="s">
        <v>3009</v>
      </c>
      <c r="G721" s="15" t="s">
        <v>25</v>
      </c>
      <c r="H721" s="24">
        <f t="shared" si="7"/>
        <v>0</v>
      </c>
      <c r="I721" s="24">
        <f t="shared" si="8"/>
        <v>0</v>
      </c>
    </row>
    <row r="722" spans="1:9" x14ac:dyDescent="0.2">
      <c r="A722" s="21" t="s">
        <v>765</v>
      </c>
      <c r="B722" s="25" t="s">
        <v>34</v>
      </c>
      <c r="C722" s="22">
        <v>12</v>
      </c>
      <c r="D722" s="22">
        <v>2345448</v>
      </c>
      <c r="E722" s="15" t="str">
        <f t="shared" si="6"/>
        <v>CHUỘT VI TÍNH (MOUSE) LOGITECH M221 WIRELESS/OPTICAL/XANH DƯƠNG (BLUE)(910-004883)</v>
      </c>
      <c r="F722" s="15" t="s">
        <v>3010</v>
      </c>
      <c r="G722" s="15" t="s">
        <v>11</v>
      </c>
      <c r="H722" s="24">
        <f t="shared" si="7"/>
        <v>0</v>
      </c>
      <c r="I722" s="24">
        <f t="shared" si="8"/>
        <v>0</v>
      </c>
    </row>
    <row r="723" spans="1:9" x14ac:dyDescent="0.2">
      <c r="A723" s="21" t="s">
        <v>766</v>
      </c>
      <c r="B723" s="25" t="s">
        <v>34</v>
      </c>
      <c r="C723" s="22">
        <v>12</v>
      </c>
      <c r="D723" s="22">
        <v>2345448</v>
      </c>
      <c r="E723" s="15" t="str">
        <f t="shared" si="6"/>
        <v>CHUỘT VI TÍNH (MOUSE) LOGITECH M221 WIRELESS/OPTICAL/ĐỎ (RED)(910-004884)</v>
      </c>
      <c r="F723" s="15" t="s">
        <v>3011</v>
      </c>
      <c r="G723" s="15" t="s">
        <v>11</v>
      </c>
      <c r="H723" s="24">
        <f t="shared" si="7"/>
        <v>0</v>
      </c>
      <c r="I723" s="24">
        <f t="shared" si="8"/>
        <v>0</v>
      </c>
    </row>
    <row r="724" spans="1:9" x14ac:dyDescent="0.2">
      <c r="A724" s="21" t="s">
        <v>767</v>
      </c>
      <c r="B724" s="25" t="s">
        <v>34</v>
      </c>
      <c r="C724" s="22">
        <v>16</v>
      </c>
      <c r="D724" s="22">
        <v>2792720</v>
      </c>
      <c r="E724" s="15" t="str">
        <f t="shared" si="6"/>
        <v>CHUỘT VI TÍNH (MOUSE) LOGITECH M185 WIRELESS/OPTICAL/AA/XÁM (SWIFT GRAY)/NB(910-002255)</v>
      </c>
      <c r="F724" s="15" t="s">
        <v>3012</v>
      </c>
      <c r="G724" s="15" t="s">
        <v>11</v>
      </c>
      <c r="H724" s="24">
        <f t="shared" si="7"/>
        <v>0</v>
      </c>
      <c r="I724" s="24">
        <f t="shared" si="8"/>
        <v>0</v>
      </c>
    </row>
    <row r="725" spans="1:9" x14ac:dyDescent="0.2">
      <c r="A725" s="21" t="s">
        <v>768</v>
      </c>
      <c r="B725" s="25" t="s">
        <v>34</v>
      </c>
      <c r="C725" s="22">
        <v>7</v>
      </c>
      <c r="D725" s="22">
        <v>1221815</v>
      </c>
      <c r="E725" s="15" t="str">
        <f t="shared" si="6"/>
        <v>CHUỘT VI TÍNH (MOUSE) LOGITECH M185 WIRELESS/OPTICAL/AA/XANH DƯƠNG (BLUE)/NB(910-002502)</v>
      </c>
      <c r="F725" s="15" t="s">
        <v>3596</v>
      </c>
      <c r="G725" s="15" t="s">
        <v>11</v>
      </c>
      <c r="H725" s="24">
        <f t="shared" si="7"/>
        <v>0</v>
      </c>
      <c r="I725" s="24">
        <f t="shared" si="8"/>
        <v>0</v>
      </c>
    </row>
    <row r="726" spans="1:9" x14ac:dyDescent="0.2">
      <c r="A726" s="21" t="s">
        <v>769</v>
      </c>
      <c r="B726" s="25" t="s">
        <v>34</v>
      </c>
      <c r="C726" s="22">
        <v>7</v>
      </c>
      <c r="D726" s="22">
        <v>1221815</v>
      </c>
      <c r="E726" s="15" t="str">
        <f t="shared" si="6"/>
        <v>CHUỘT VI TÍNH (MOUSE) LOGITECH M185 WIRELESS/OPTICAL/AA/ĐỎ (RED)/NB(910-002503)</v>
      </c>
      <c r="F726" s="15" t="s">
        <v>3014</v>
      </c>
      <c r="G726" s="15" t="s">
        <v>11</v>
      </c>
      <c r="H726" s="24">
        <f t="shared" si="7"/>
        <v>0</v>
      </c>
      <c r="I726" s="24">
        <f t="shared" si="8"/>
        <v>0</v>
      </c>
    </row>
    <row r="727" spans="1:9" x14ac:dyDescent="0.2">
      <c r="A727" s="21" t="s">
        <v>770</v>
      </c>
      <c r="B727" s="25" t="s">
        <v>34</v>
      </c>
      <c r="C727" s="22">
        <v>11</v>
      </c>
      <c r="D727" s="22">
        <v>2830003</v>
      </c>
      <c r="E727" s="15" t="str">
        <f t="shared" si="6"/>
        <v>CHUỘT VI TÍNH (MOUSE) LOGITECH M331 WIRELESS/OPTICAL/ĐEN (BLACK)(910-004914)</v>
      </c>
      <c r="F727" s="15" t="s">
        <v>3015</v>
      </c>
      <c r="G727" s="15" t="s">
        <v>11</v>
      </c>
      <c r="H727" s="24">
        <f t="shared" si="7"/>
        <v>0</v>
      </c>
      <c r="I727" s="24">
        <f t="shared" si="8"/>
        <v>0</v>
      </c>
    </row>
    <row r="728" spans="1:9" x14ac:dyDescent="0.2">
      <c r="A728" s="21" t="s">
        <v>771</v>
      </c>
      <c r="B728" s="25" t="s">
        <v>34</v>
      </c>
      <c r="C728" s="22">
        <v>2</v>
      </c>
      <c r="D728" s="22">
        <v>514546</v>
      </c>
      <c r="E728" s="15" t="str">
        <f t="shared" si="6"/>
        <v>CHUỘT VI TÍNH (MOUSE) LOGITECH M331 WIRELESS/OPTICAL/XANH DƯƠNG (BLUE)(910-004915)</v>
      </c>
      <c r="F728" s="15" t="s">
        <v>3016</v>
      </c>
      <c r="G728" s="15" t="s">
        <v>11</v>
      </c>
      <c r="H728" s="24">
        <f t="shared" si="7"/>
        <v>0</v>
      </c>
      <c r="I728" s="24">
        <f t="shared" si="8"/>
        <v>0</v>
      </c>
    </row>
    <row r="729" spans="1:9" x14ac:dyDescent="0.2">
      <c r="A729" s="21" t="s">
        <v>772</v>
      </c>
      <c r="B729" s="25" t="s">
        <v>34</v>
      </c>
      <c r="C729" s="22">
        <v>2</v>
      </c>
      <c r="D729" s="22">
        <v>514546</v>
      </c>
      <c r="E729" s="15" t="str">
        <f t="shared" si="6"/>
        <v>CHUỘT VI TÍNH (MOUSE) LOGITECH M331 WIRELESS/OPTICAL/ĐỎ (RED)(910-004916)</v>
      </c>
      <c r="F729" s="15" t="s">
        <v>3017</v>
      </c>
      <c r="G729" s="15" t="s">
        <v>25</v>
      </c>
      <c r="H729" s="24">
        <f t="shared" si="7"/>
        <v>0</v>
      </c>
      <c r="I729" s="24">
        <f t="shared" si="8"/>
        <v>0</v>
      </c>
    </row>
    <row r="730" spans="1:9" x14ac:dyDescent="0.2">
      <c r="A730" s="21" t="s">
        <v>773</v>
      </c>
      <c r="B730" s="25" t="s">
        <v>34</v>
      </c>
      <c r="C730" s="22">
        <v>1</v>
      </c>
      <c r="D730" s="22">
        <v>359091</v>
      </c>
      <c r="E730" s="15" t="str">
        <f t="shared" si="6"/>
        <v>CHUỘT VI TÍNH (MOUSE) LOGITECH PEBBLE M350/WIRELESS/BLUETOOTH/TRẮNG (WHITE)(910-005600)</v>
      </c>
      <c r="F730" s="15" t="s">
        <v>3018</v>
      </c>
      <c r="G730" s="15" t="s">
        <v>11</v>
      </c>
      <c r="H730" s="24">
        <f t="shared" si="7"/>
        <v>0</v>
      </c>
      <c r="I730" s="24">
        <f t="shared" si="8"/>
        <v>0</v>
      </c>
    </row>
    <row r="731" spans="1:9" x14ac:dyDescent="0.2">
      <c r="A731" s="21" t="s">
        <v>774</v>
      </c>
      <c r="B731" s="25" t="s">
        <v>34</v>
      </c>
      <c r="C731" s="22">
        <v>3</v>
      </c>
      <c r="D731" s="22">
        <v>1077273</v>
      </c>
      <c r="E731" s="15" t="str">
        <f t="shared" si="6"/>
        <v>CHUỘT VI TÍNH (MOUSE) LOGITECH PEBBLE M350/WIRELESS/BLUETOOTH/HỒNG (ROSE)(910-005601)</v>
      </c>
      <c r="F731" s="15" t="s">
        <v>3019</v>
      </c>
      <c r="G731" s="15" t="s">
        <v>25</v>
      </c>
      <c r="H731" s="24">
        <f t="shared" si="7"/>
        <v>0</v>
      </c>
      <c r="I731" s="24">
        <f t="shared" si="8"/>
        <v>0</v>
      </c>
    </row>
    <row r="732" spans="1:9" x14ac:dyDescent="0.2">
      <c r="A732" s="21" t="s">
        <v>775</v>
      </c>
      <c r="B732" s="25" t="s">
        <v>34</v>
      </c>
      <c r="C732" s="22">
        <v>2</v>
      </c>
      <c r="D732" s="22">
        <v>718182</v>
      </c>
      <c r="E732" s="15" t="str">
        <f t="shared" si="6"/>
        <v>CHUỘT VI TÍNH (MOUSE) LOGITECH PEBBLE M350/WIRELESS/BLUETOOTH/XÁM (ALMOND MILK)(910-006665)</v>
      </c>
      <c r="F732" s="15" t="s">
        <v>2325</v>
      </c>
      <c r="G732" s="15" t="s">
        <v>25</v>
      </c>
      <c r="H732" s="24">
        <f t="shared" si="7"/>
        <v>0</v>
      </c>
      <c r="I732" s="24">
        <f t="shared" si="8"/>
        <v>0</v>
      </c>
    </row>
    <row r="733" spans="1:9" x14ac:dyDescent="0.2">
      <c r="A733" s="21" t="s">
        <v>776</v>
      </c>
      <c r="B733" s="25" t="s">
        <v>11</v>
      </c>
      <c r="C733" s="22">
        <v>10</v>
      </c>
      <c r="D733" s="22">
        <v>1545450</v>
      </c>
      <c r="E733" s="15" t="str">
        <f t="shared" si="6"/>
        <v>ổ cứng di động 128GB U301 USB 3.2 Gen 1 Kioxia - Xanh nhạt</v>
      </c>
      <c r="F733" s="15" t="s">
        <v>3020</v>
      </c>
      <c r="G733" s="15" t="s">
        <v>11</v>
      </c>
      <c r="H733" s="24">
        <f t="shared" si="7"/>
        <v>0</v>
      </c>
      <c r="I733" s="24">
        <f t="shared" si="8"/>
        <v>0</v>
      </c>
    </row>
    <row r="734" spans="1:9" x14ac:dyDescent="0.2">
      <c r="A734" s="21" t="s">
        <v>777</v>
      </c>
      <c r="B734" s="25" t="s">
        <v>11</v>
      </c>
      <c r="C734" s="22">
        <v>10</v>
      </c>
      <c r="D734" s="22">
        <v>1545450</v>
      </c>
      <c r="E734" s="15" t="str">
        <f t="shared" si="6"/>
        <v>ổ cứng di động 128GB U301 USB 3.2 Gen 1 Kioxia - Đen</v>
      </c>
      <c r="F734" s="15" t="s">
        <v>3021</v>
      </c>
      <c r="G734" s="15" t="s">
        <v>11</v>
      </c>
      <c r="H734" s="24">
        <f t="shared" si="7"/>
        <v>0</v>
      </c>
      <c r="I734" s="24">
        <f t="shared" si="8"/>
        <v>0</v>
      </c>
    </row>
    <row r="735" spans="1:9" x14ac:dyDescent="0.2">
      <c r="A735" s="21" t="s">
        <v>778</v>
      </c>
      <c r="B735" s="25" t="s">
        <v>11</v>
      </c>
      <c r="C735" s="22">
        <v>4</v>
      </c>
      <c r="D735" s="22">
        <v>4072726</v>
      </c>
      <c r="E735" s="15" t="str">
        <f t="shared" si="6"/>
        <v>ổ cứng gắn ngoài 512GB SSD ESD310C USB 10Gbps Type C/A Transcend</v>
      </c>
      <c r="F735" s="15" t="s">
        <v>3022</v>
      </c>
      <c r="G735" s="15" t="s">
        <v>11</v>
      </c>
      <c r="H735" s="24">
        <f t="shared" si="7"/>
        <v>0</v>
      </c>
      <c r="I735" s="24">
        <f t="shared" si="8"/>
        <v>0</v>
      </c>
    </row>
    <row r="736" spans="1:9" x14ac:dyDescent="0.2">
      <c r="A736" s="21" t="s">
        <v>779</v>
      </c>
      <c r="B736" s="25" t="s">
        <v>11</v>
      </c>
      <c r="C736" s="22">
        <v>3</v>
      </c>
      <c r="D736" s="22">
        <v>2999999</v>
      </c>
      <c r="E736" s="15" t="str">
        <f t="shared" si="6"/>
        <v>ổ cứng gắn ngoài 512GB SSD ESD310S USB 10Gbps Type C/A Transcend</v>
      </c>
      <c r="F736" s="15" t="s">
        <v>3023</v>
      </c>
      <c r="G736" s="15" t="s">
        <v>25</v>
      </c>
      <c r="H736" s="24">
        <f t="shared" si="7"/>
        <v>0</v>
      </c>
      <c r="I736" s="24">
        <f t="shared" si="8"/>
        <v>0</v>
      </c>
    </row>
    <row r="737" spans="1:9" x14ac:dyDescent="0.2">
      <c r="A737" s="21" t="s">
        <v>780</v>
      </c>
      <c r="B737" s="25" t="s">
        <v>141</v>
      </c>
      <c r="C737" s="22">
        <v>2</v>
      </c>
      <c r="D737" s="22">
        <v>127270</v>
      </c>
      <c r="E737" s="15" t="str">
        <f t="shared" si="6"/>
        <v>Hộp mực in, tương thích HP 1000a/1200w - W1104A,Hàng mới 100%</v>
      </c>
      <c r="F737" s="15" t="s">
        <v>3024</v>
      </c>
      <c r="G737" s="15" t="s">
        <v>25</v>
      </c>
      <c r="H737" s="24">
        <f t="shared" si="7"/>
        <v>0</v>
      </c>
      <c r="I737" s="24">
        <f t="shared" si="8"/>
        <v>0</v>
      </c>
    </row>
    <row r="738" spans="1:9" x14ac:dyDescent="0.2">
      <c r="A738" s="21" t="s">
        <v>781</v>
      </c>
      <c r="B738" s="25" t="s">
        <v>141</v>
      </c>
      <c r="C738" s="22">
        <v>1</v>
      </c>
      <c r="D738" s="22">
        <v>127270</v>
      </c>
      <c r="E738" s="15" t="str">
        <f t="shared" si="6"/>
        <v>Hộp mực in epson EPU-LC0001L( 1 Liter/bot)</v>
      </c>
      <c r="F738" s="15" t="s">
        <v>3025</v>
      </c>
      <c r="G738" s="15" t="s">
        <v>11</v>
      </c>
      <c r="H738" s="24">
        <f t="shared" si="7"/>
        <v>0</v>
      </c>
      <c r="I738" s="24">
        <f t="shared" si="8"/>
        <v>0</v>
      </c>
    </row>
    <row r="739" spans="1:9" x14ac:dyDescent="0.2">
      <c r="A739" s="21" t="s">
        <v>782</v>
      </c>
      <c r="B739" s="25" t="s">
        <v>141</v>
      </c>
      <c r="C739" s="22">
        <v>1</v>
      </c>
      <c r="D739" s="22">
        <v>127270</v>
      </c>
      <c r="E739" s="15" t="str">
        <f t="shared" si="6"/>
        <v>Hộp mực in epson EPU-M0001L( 1 Liter/bot)</v>
      </c>
      <c r="F739" s="15" t="s">
        <v>861</v>
      </c>
      <c r="G739" s="15" t="s">
        <v>11</v>
      </c>
      <c r="H739" s="24">
        <f t="shared" si="7"/>
        <v>9</v>
      </c>
      <c r="I739" s="24">
        <f t="shared" si="8"/>
        <v>3119999</v>
      </c>
    </row>
    <row r="740" spans="1:9" x14ac:dyDescent="0.2">
      <c r="A740" s="21" t="s">
        <v>783</v>
      </c>
      <c r="B740" s="25" t="s">
        <v>141</v>
      </c>
      <c r="C740" s="22">
        <v>1</v>
      </c>
      <c r="D740" s="22">
        <v>127270</v>
      </c>
      <c r="E740" s="15" t="str">
        <f t="shared" si="6"/>
        <v>Hộp mực in epson EPU-K0001L( 1 Liter/bot)</v>
      </c>
      <c r="F740" s="15" t="s">
        <v>3026</v>
      </c>
      <c r="G740" s="15" t="s">
        <v>11</v>
      </c>
      <c r="H740" s="24">
        <f t="shared" si="7"/>
        <v>0</v>
      </c>
      <c r="I740" s="24">
        <f t="shared" si="8"/>
        <v>0</v>
      </c>
    </row>
    <row r="741" spans="1:9" x14ac:dyDescent="0.2">
      <c r="A741" s="21" t="s">
        <v>784</v>
      </c>
      <c r="B741" s="25" t="s">
        <v>11</v>
      </c>
      <c r="C741" s="22">
        <v>10</v>
      </c>
      <c r="D741" s="22">
        <v>772730</v>
      </c>
      <c r="E741" s="15" t="str">
        <f t="shared" si="6"/>
        <v>Trống máy in brother HL2240/dr420/2200/Xerox 235</v>
      </c>
      <c r="F741" s="15" t="s">
        <v>3027</v>
      </c>
      <c r="G741" s="15" t="s">
        <v>11</v>
      </c>
      <c r="H741" s="24">
        <f t="shared" si="7"/>
        <v>0</v>
      </c>
      <c r="I741" s="24">
        <f t="shared" si="8"/>
        <v>0</v>
      </c>
    </row>
    <row r="742" spans="1:9" x14ac:dyDescent="0.2">
      <c r="A742" s="21" t="s">
        <v>785</v>
      </c>
      <c r="B742" s="25" t="s">
        <v>392</v>
      </c>
      <c r="C742" s="25">
        <v>0</v>
      </c>
      <c r="D742" s="25">
        <v>0</v>
      </c>
      <c r="E742" s="15" t="str">
        <f t="shared" si="6"/>
        <v>Thu Phi SMS thay doi so du thang  07/2023</v>
      </c>
      <c r="F742" s="15" t="s">
        <v>3028</v>
      </c>
      <c r="G742" s="15" t="s">
        <v>11</v>
      </c>
      <c r="H742" s="24">
        <f t="shared" si="7"/>
        <v>0</v>
      </c>
      <c r="I742" s="24">
        <f t="shared" si="8"/>
        <v>0</v>
      </c>
    </row>
    <row r="743" spans="1:9" x14ac:dyDescent="0.2">
      <c r="A743" s="21" t="s">
        <v>786</v>
      </c>
      <c r="B743" s="25" t="s">
        <v>11</v>
      </c>
      <c r="C743" s="22">
        <v>2</v>
      </c>
      <c r="D743" s="22">
        <v>6727272</v>
      </c>
      <c r="E743" s="15" t="str">
        <f t="shared" si="6"/>
        <v>Bảng mạch chính của máy vi tính hiệu ASUS TUF GAMING  B660 -  PLUS WIFI D4</v>
      </c>
      <c r="F743" s="15" t="s">
        <v>3029</v>
      </c>
      <c r="G743" s="15" t="s">
        <v>11</v>
      </c>
      <c r="H743" s="24">
        <f t="shared" si="7"/>
        <v>0</v>
      </c>
      <c r="I743" s="24">
        <f t="shared" si="8"/>
        <v>0</v>
      </c>
    </row>
    <row r="744" spans="1:9" x14ac:dyDescent="0.2">
      <c r="A744" s="21" t="s">
        <v>787</v>
      </c>
      <c r="B744" s="25" t="s">
        <v>392</v>
      </c>
      <c r="C744" s="25">
        <v>0</v>
      </c>
      <c r="D744" s="25">
        <v>0</v>
      </c>
      <c r="E744" s="15" t="str">
        <f t="shared" si="6"/>
        <v>Trich thu Tien vay - Lai : 6729589 - Phat : 1844 - Acct vay 405331329</v>
      </c>
      <c r="F744" s="15" t="s">
        <v>3030</v>
      </c>
      <c r="G744" s="15" t="s">
        <v>11</v>
      </c>
      <c r="H744" s="24">
        <f t="shared" si="7"/>
        <v>0</v>
      </c>
      <c r="I744" s="24">
        <f t="shared" si="8"/>
        <v>0</v>
      </c>
    </row>
    <row r="745" spans="1:9" x14ac:dyDescent="0.2">
      <c r="A745" s="21" t="s">
        <v>788</v>
      </c>
      <c r="B745" s="25" t="s">
        <v>25</v>
      </c>
      <c r="C745" s="22">
        <v>300</v>
      </c>
      <c r="D745" s="22">
        <v>17727000</v>
      </c>
      <c r="E745" s="15" t="str">
        <f t="shared" si="6"/>
        <v>Thẻ nhớ Patriot 64GB MicroSDXC V30 P/N PEF64GEP31MCX</v>
      </c>
      <c r="F745" s="15" t="s">
        <v>3031</v>
      </c>
      <c r="G745" s="15" t="s">
        <v>25</v>
      </c>
      <c r="H745" s="24">
        <f t="shared" si="7"/>
        <v>0</v>
      </c>
      <c r="I745" s="24">
        <f t="shared" si="8"/>
        <v>0</v>
      </c>
    </row>
    <row r="746" spans="1:9" x14ac:dyDescent="0.2">
      <c r="A746" s="21" t="s">
        <v>789</v>
      </c>
      <c r="B746" s="25" t="s">
        <v>11</v>
      </c>
      <c r="C746" s="22">
        <v>4</v>
      </c>
      <c r="D746" s="22">
        <v>4909088</v>
      </c>
      <c r="E746" s="15" t="str">
        <f t="shared" si="6"/>
        <v>Máy in tem nhãn XP-D464B USB+WIFI</v>
      </c>
      <c r="F746" s="15" t="s">
        <v>3032</v>
      </c>
      <c r="G746" s="15" t="s">
        <v>20</v>
      </c>
      <c r="H746" s="24">
        <f t="shared" si="7"/>
        <v>0</v>
      </c>
      <c r="I746" s="24">
        <f t="shared" si="8"/>
        <v>0</v>
      </c>
    </row>
    <row r="747" spans="1:9" x14ac:dyDescent="0.2">
      <c r="A747" s="21" t="s">
        <v>790</v>
      </c>
      <c r="B747" s="25" t="s">
        <v>11</v>
      </c>
      <c r="C747" s="22">
        <v>1</v>
      </c>
      <c r="D747" s="22">
        <v>5227272</v>
      </c>
      <c r="E747" s="15" t="str">
        <f t="shared" si="6"/>
        <v>BỘ VI XỬ LÝ VI TÍNH INTEL CORE I7-11700F + QUẠT</v>
      </c>
      <c r="F747" s="15" t="s">
        <v>1655</v>
      </c>
      <c r="G747" s="15" t="s">
        <v>11</v>
      </c>
      <c r="H747" s="24">
        <f t="shared" si="7"/>
        <v>34</v>
      </c>
      <c r="I747" s="24">
        <f t="shared" si="8"/>
        <v>25743489</v>
      </c>
    </row>
    <row r="748" spans="1:9" x14ac:dyDescent="0.2">
      <c r="A748" s="21" t="s">
        <v>791</v>
      </c>
      <c r="B748" s="25" t="s">
        <v>11</v>
      </c>
      <c r="C748" s="22">
        <v>4</v>
      </c>
      <c r="D748" s="22">
        <v>2136362</v>
      </c>
      <c r="E748" s="15" t="str">
        <f t="shared" si="6"/>
        <v>Bộ điều khiển Gamepad hiệu Rapoo, V600S Wireless Vibration Gamepad Starry Silver</v>
      </c>
      <c r="F748" s="15" t="s">
        <v>3033</v>
      </c>
      <c r="G748" s="15" t="s">
        <v>11</v>
      </c>
      <c r="H748" s="24">
        <f t="shared" si="7"/>
        <v>0</v>
      </c>
      <c r="I748" s="24">
        <f t="shared" si="8"/>
        <v>0</v>
      </c>
    </row>
    <row r="749" spans="1:9" x14ac:dyDescent="0.2">
      <c r="A749" s="21" t="s">
        <v>792</v>
      </c>
      <c r="B749" s="25" t="s">
        <v>11</v>
      </c>
      <c r="C749" s="22">
        <v>4</v>
      </c>
      <c r="D749" s="22">
        <v>2136362</v>
      </c>
      <c r="E749" s="15" t="str">
        <f t="shared" si="6"/>
        <v>Bộ điều khiển Gamepad hiệu Rapoo, V600S Wireless Vibration Gamepad Sierra Blue</v>
      </c>
      <c r="F749" s="15" t="s">
        <v>3034</v>
      </c>
      <c r="G749" s="15" t="s">
        <v>105</v>
      </c>
      <c r="H749" s="24">
        <f t="shared" si="7"/>
        <v>0</v>
      </c>
      <c r="I749" s="24">
        <f t="shared" si="8"/>
        <v>0</v>
      </c>
    </row>
    <row r="750" spans="1:9" x14ac:dyDescent="0.2">
      <c r="A750" s="21" t="s">
        <v>793</v>
      </c>
      <c r="B750" s="25" t="s">
        <v>11</v>
      </c>
      <c r="C750" s="22">
        <v>9</v>
      </c>
      <c r="D750" s="22">
        <v>4772722</v>
      </c>
      <c r="E750" s="15" t="str">
        <f t="shared" si="6"/>
        <v>Bộ điều khiển Gamepad hiệu Rapoo, V600S Wireless Vibration Gamepad Space Grey</v>
      </c>
      <c r="F750" s="15" t="s">
        <v>3035</v>
      </c>
      <c r="G750" s="15" t="s">
        <v>105</v>
      </c>
      <c r="H750" s="24">
        <f t="shared" si="7"/>
        <v>0</v>
      </c>
      <c r="I750" s="24">
        <f t="shared" si="8"/>
        <v>0</v>
      </c>
    </row>
    <row r="751" spans="1:9" x14ac:dyDescent="0.2">
      <c r="A751" s="21" t="s">
        <v>794</v>
      </c>
      <c r="B751" s="25" t="s">
        <v>11</v>
      </c>
      <c r="C751" s="22">
        <v>16</v>
      </c>
      <c r="D751" s="22">
        <v>5618180</v>
      </c>
      <c r="E751" s="15" t="str">
        <f t="shared" si="6"/>
        <v>Bộ điều khiển Gamepad V600 E-sports vibration gamepad BLACK</v>
      </c>
      <c r="F751" s="15" t="s">
        <v>722</v>
      </c>
      <c r="G751" s="15" t="s">
        <v>105</v>
      </c>
      <c r="H751" s="24">
        <f t="shared" si="7"/>
        <v>1</v>
      </c>
      <c r="I751" s="24">
        <f t="shared" si="8"/>
        <v>2410909</v>
      </c>
    </row>
    <row r="752" spans="1:9" x14ac:dyDescent="0.2">
      <c r="A752" s="21" t="s">
        <v>795</v>
      </c>
      <c r="B752" s="25" t="s">
        <v>11</v>
      </c>
      <c r="C752" s="22">
        <v>3</v>
      </c>
      <c r="D752" s="22">
        <v>9681819</v>
      </c>
      <c r="E752" s="15" t="str">
        <f t="shared" si="6"/>
        <v>CARD VGA của máy vi tính hiêu ASUS TUF  - GTX1650 - O4GD6 - GAMING</v>
      </c>
      <c r="F752" s="15" t="s">
        <v>3036</v>
      </c>
      <c r="G752" s="15" t="s">
        <v>20</v>
      </c>
      <c r="H752" s="24">
        <f t="shared" si="7"/>
        <v>0</v>
      </c>
      <c r="I752" s="24">
        <f t="shared" si="8"/>
        <v>0</v>
      </c>
    </row>
    <row r="753" spans="1:9" x14ac:dyDescent="0.2">
      <c r="A753" s="21" t="s">
        <v>796</v>
      </c>
      <c r="B753" s="25" t="s">
        <v>34</v>
      </c>
      <c r="C753" s="22">
        <v>1</v>
      </c>
      <c r="D753" s="22">
        <v>13181818</v>
      </c>
      <c r="E753" s="15" t="str">
        <f t="shared" si="6"/>
        <v>MÁY TÍNH XÁCH TAY (NB) HP Pavilion X360 14-ek0130TU i3-1215U/8GD4/256GSSD/14.0FHDT/FP/WLax/BT5.2/3C43WHr/W11SL/VÀNG(7C0P5PA)</v>
      </c>
      <c r="F753" s="15" t="s">
        <v>509</v>
      </c>
      <c r="G753" s="15" t="s">
        <v>11</v>
      </c>
      <c r="H753" s="24">
        <f t="shared" si="7"/>
        <v>8</v>
      </c>
      <c r="I753" s="24">
        <f t="shared" si="8"/>
        <v>18718179</v>
      </c>
    </row>
    <row r="754" spans="1:9" x14ac:dyDescent="0.2">
      <c r="A754" s="21" t="s">
        <v>797</v>
      </c>
      <c r="B754" s="25" t="s">
        <v>34</v>
      </c>
      <c r="C754" s="22">
        <v>2</v>
      </c>
      <c r="D754" s="22">
        <v>30000000</v>
      </c>
      <c r="E754" s="15" t="str">
        <f t="shared" si="6"/>
        <v>MÁY TÍNH XÁCH TAY (NB) HP Pavilion 15-eg2062TX i5-1235U/8GD4/512GSSD/15.6FHD/WLax/BT5/3C41WHr/ALUp/W11SL/2G_MX550/VÀNG(7C0W7PA)</v>
      </c>
      <c r="F754" s="15" t="s">
        <v>3037</v>
      </c>
      <c r="G754" s="15" t="s">
        <v>11</v>
      </c>
      <c r="H754" s="24">
        <f t="shared" si="7"/>
        <v>0</v>
      </c>
      <c r="I754" s="24">
        <f t="shared" si="8"/>
        <v>0</v>
      </c>
    </row>
    <row r="755" spans="1:9" x14ac:dyDescent="0.2">
      <c r="A755" s="21" t="s">
        <v>798</v>
      </c>
      <c r="B755" s="25" t="s">
        <v>25</v>
      </c>
      <c r="C755" s="22">
        <v>8</v>
      </c>
      <c r="D755" s="22">
        <v>7738701</v>
      </c>
      <c r="E755" s="15" t="str">
        <f t="shared" si="6"/>
        <v>Thiết bị thu phát vô tuyến băng tần 2,4/5GHz, hiệu TP-LINK_Archer AX23</v>
      </c>
      <c r="F755" s="15" t="s">
        <v>3038</v>
      </c>
      <c r="G755" s="15" t="s">
        <v>20</v>
      </c>
      <c r="H755" s="24">
        <f t="shared" si="7"/>
        <v>0</v>
      </c>
      <c r="I755" s="24">
        <f t="shared" si="8"/>
        <v>0</v>
      </c>
    </row>
    <row r="756" spans="1:9" x14ac:dyDescent="0.2">
      <c r="A756" s="21" t="s">
        <v>799</v>
      </c>
      <c r="B756" s="25" t="s">
        <v>11</v>
      </c>
      <c r="C756" s="22">
        <v>15</v>
      </c>
      <c r="D756" s="22">
        <v>7954535</v>
      </c>
      <c r="E756" s="15" t="str">
        <f t="shared" si="6"/>
        <v>Camera kỹ thuật số có chức năng ghi hiệu EZVIZ mã CS-C6N(4MP,W1)</v>
      </c>
      <c r="F756" s="15" t="s">
        <v>3522</v>
      </c>
      <c r="G756" s="15" t="s">
        <v>105</v>
      </c>
      <c r="H756" s="24">
        <f t="shared" si="7"/>
        <v>0</v>
      </c>
      <c r="I756" s="24">
        <f t="shared" si="8"/>
        <v>0</v>
      </c>
    </row>
    <row r="757" spans="1:9" x14ac:dyDescent="0.2">
      <c r="A757" s="21" t="s">
        <v>800</v>
      </c>
      <c r="B757" s="25" t="s">
        <v>11</v>
      </c>
      <c r="C757" s="22">
        <v>10</v>
      </c>
      <c r="D757" s="22">
        <v>5818180</v>
      </c>
      <c r="E757" s="15" t="str">
        <f t="shared" si="6"/>
        <v>Camera quan sát CS-H3C (1080P,2.8MM,COLOR)</v>
      </c>
      <c r="F757" s="15" t="s">
        <v>3040</v>
      </c>
      <c r="G757" s="15" t="s">
        <v>105</v>
      </c>
      <c r="H757" s="24">
        <f t="shared" si="7"/>
        <v>0</v>
      </c>
      <c r="I757" s="24">
        <f t="shared" si="8"/>
        <v>0</v>
      </c>
    </row>
    <row r="758" spans="1:9" x14ac:dyDescent="0.2">
      <c r="A758" s="21" t="s">
        <v>801</v>
      </c>
      <c r="B758" s="25" t="s">
        <v>20</v>
      </c>
      <c r="C758" s="22">
        <v>2</v>
      </c>
      <c r="D758" s="22">
        <v>1689090</v>
      </c>
      <c r="E758" s="15" t="str">
        <f t="shared" si="6"/>
        <v>Loa vi tính Microlab M-200BT</v>
      </c>
      <c r="F758" s="15" t="s">
        <v>3041</v>
      </c>
      <c r="G758" s="15" t="s">
        <v>105</v>
      </c>
      <c r="H758" s="24">
        <f t="shared" si="7"/>
        <v>0</v>
      </c>
      <c r="I758" s="24">
        <f t="shared" si="8"/>
        <v>0</v>
      </c>
    </row>
    <row r="759" spans="1:9" x14ac:dyDescent="0.2">
      <c r="A759" s="21" t="s">
        <v>802</v>
      </c>
      <c r="B759" s="25" t="s">
        <v>20</v>
      </c>
      <c r="C759" s="22">
        <v>2</v>
      </c>
      <c r="D759" s="22">
        <v>620000</v>
      </c>
      <c r="E759" s="15" t="str">
        <f t="shared" si="6"/>
        <v>Loa SoundMax A700/2.1</v>
      </c>
      <c r="F759" s="15" t="s">
        <v>3042</v>
      </c>
      <c r="G759" s="15" t="s">
        <v>11</v>
      </c>
      <c r="H759" s="24">
        <f t="shared" si="7"/>
        <v>0</v>
      </c>
      <c r="I759" s="24">
        <f t="shared" si="8"/>
        <v>0</v>
      </c>
    </row>
    <row r="760" spans="1:9" x14ac:dyDescent="0.2">
      <c r="A760" s="21" t="s">
        <v>803</v>
      </c>
      <c r="B760" s="25" t="s">
        <v>20</v>
      </c>
      <c r="C760" s="22">
        <v>1</v>
      </c>
      <c r="D760" s="22">
        <v>300000</v>
      </c>
      <c r="E760" s="15" t="str">
        <f t="shared" si="6"/>
        <v>Loa SoundMax SB201/2.0</v>
      </c>
      <c r="F760" s="15" t="s">
        <v>3043</v>
      </c>
      <c r="G760" s="15" t="s">
        <v>11</v>
      </c>
      <c r="H760" s="24">
        <f t="shared" si="7"/>
        <v>0</v>
      </c>
      <c r="I760" s="24">
        <f t="shared" si="8"/>
        <v>0</v>
      </c>
    </row>
    <row r="761" spans="1:9" x14ac:dyDescent="0.2">
      <c r="A761" s="21" t="s">
        <v>804</v>
      </c>
      <c r="B761" s="25" t="s">
        <v>20</v>
      </c>
      <c r="C761" s="22">
        <v>2</v>
      </c>
      <c r="D761" s="22">
        <v>10272726</v>
      </c>
      <c r="E761" s="15" t="str">
        <f t="shared" si="6"/>
        <v>Màn hình ViewSonic VX2780-2K/27" Monitor</v>
      </c>
      <c r="F761" s="15" t="s">
        <v>3044</v>
      </c>
      <c r="G761" s="15" t="s">
        <v>11</v>
      </c>
      <c r="H761" s="24">
        <f t="shared" si="7"/>
        <v>0</v>
      </c>
      <c r="I761" s="24">
        <f t="shared" si="8"/>
        <v>0</v>
      </c>
    </row>
    <row r="762" spans="1:9" x14ac:dyDescent="0.2">
      <c r="A762" s="21" t="s">
        <v>805</v>
      </c>
      <c r="B762" s="25" t="s">
        <v>20</v>
      </c>
      <c r="C762" s="22">
        <v>1</v>
      </c>
      <c r="D762" s="22">
        <v>19727272</v>
      </c>
      <c r="E762" s="15" t="str">
        <f t="shared" si="6"/>
        <v>Máy tính xách tay Dell Inspiron 14 2-in-1 7430 Intel Core i5-1335U, 14.0"FHDT+, 1x8G, 512GB SSD, 4 Cell-54Whr, Win 11, Office H&amp;S 2021, Pen, BH 12 tháng, N7430I58W1-Silver</v>
      </c>
      <c r="F762" s="15" t="s">
        <v>1407</v>
      </c>
      <c r="G762" s="15" t="s">
        <v>11</v>
      </c>
      <c r="H762" s="24">
        <f t="shared" si="7"/>
        <v>3</v>
      </c>
      <c r="I762" s="24">
        <f t="shared" si="8"/>
        <v>45109091</v>
      </c>
    </row>
    <row r="763" spans="1:9" x14ac:dyDescent="0.2">
      <c r="A763" s="21" t="s">
        <v>806</v>
      </c>
      <c r="B763" s="25" t="s">
        <v>20</v>
      </c>
      <c r="C763" s="22">
        <v>2</v>
      </c>
      <c r="D763" s="22">
        <v>6727272</v>
      </c>
      <c r="E763" s="15" t="str">
        <f t="shared" si="6"/>
        <v>Màn hình vi tính DELL LCD-E2723H-27.0-WHD-3Y</v>
      </c>
      <c r="F763" s="15" t="s">
        <v>308</v>
      </c>
      <c r="G763" s="15" t="s">
        <v>11</v>
      </c>
      <c r="H763" s="24">
        <f t="shared" si="7"/>
        <v>3</v>
      </c>
      <c r="I763" s="24">
        <f t="shared" si="8"/>
        <v>0</v>
      </c>
    </row>
    <row r="764" spans="1:9" x14ac:dyDescent="0.2">
      <c r="A764" s="21" t="s">
        <v>807</v>
      </c>
      <c r="B764" s="25" t="s">
        <v>20</v>
      </c>
      <c r="C764" s="22">
        <v>4</v>
      </c>
      <c r="D764" s="22">
        <v>10090908</v>
      </c>
      <c r="E764" s="15" t="str">
        <f t="shared" si="6"/>
        <v>Màn hình vi tính DELL LCD-E2423H-23.8-WHD-3Y</v>
      </c>
      <c r="F764" s="15" t="s">
        <v>3045</v>
      </c>
      <c r="G764" s="15" t="s">
        <v>11</v>
      </c>
      <c r="H764" s="24">
        <f t="shared" si="7"/>
        <v>0</v>
      </c>
      <c r="I764" s="24">
        <f t="shared" si="8"/>
        <v>0</v>
      </c>
    </row>
    <row r="765" spans="1:9" x14ac:dyDescent="0.2">
      <c r="A765" s="21" t="s">
        <v>808</v>
      </c>
      <c r="B765" s="25" t="s">
        <v>34</v>
      </c>
      <c r="C765" s="22">
        <v>1</v>
      </c>
      <c r="D765" s="22">
        <v>590909</v>
      </c>
      <c r="E765" s="15" t="str">
        <f t="shared" si="6"/>
        <v>Thanh ram G.Skill F4-2666C19S-16GIS, 16GB</v>
      </c>
      <c r="F765" s="15" t="s">
        <v>3046</v>
      </c>
      <c r="G765" s="15" t="s">
        <v>11</v>
      </c>
      <c r="H765" s="24">
        <f t="shared" si="7"/>
        <v>0</v>
      </c>
      <c r="I765" s="24">
        <f t="shared" si="8"/>
        <v>0</v>
      </c>
    </row>
    <row r="766" spans="1:9" x14ac:dyDescent="0.2">
      <c r="A766" s="21" t="s">
        <v>809</v>
      </c>
      <c r="B766" s="25" t="s">
        <v>400</v>
      </c>
      <c r="C766" s="22">
        <v>11</v>
      </c>
      <c r="D766" s="22">
        <v>672720</v>
      </c>
      <c r="E766" s="15" t="str">
        <f t="shared" si="6"/>
        <v>Cáp dữ liệu USB 2.0 cho máy in truyền dữ liệu từ máy tính ra máy in dài 3m Ugreen (10328)</v>
      </c>
      <c r="F766" s="15" t="s">
        <v>3047</v>
      </c>
      <c r="G766" s="15" t="s">
        <v>25</v>
      </c>
      <c r="H766" s="24">
        <f t="shared" si="7"/>
        <v>0</v>
      </c>
      <c r="I766" s="24">
        <f t="shared" si="8"/>
        <v>0</v>
      </c>
    </row>
    <row r="767" spans="1:9" x14ac:dyDescent="0.2">
      <c r="A767" s="21" t="s">
        <v>810</v>
      </c>
      <c r="B767" s="25" t="s">
        <v>400</v>
      </c>
      <c r="C767" s="22">
        <v>2</v>
      </c>
      <c r="D767" s="22">
        <v>290908</v>
      </c>
      <c r="E767" s="15" t="str">
        <f t="shared" si="6"/>
        <v>Dây chuyển đổi có chipset USB sang cổng COM RS-232 màu xám dài 1.5M Ugreen (20201)</v>
      </c>
      <c r="F767" s="15" t="s">
        <v>3048</v>
      </c>
      <c r="G767" s="15" t="s">
        <v>25</v>
      </c>
      <c r="H767" s="24">
        <f t="shared" si="7"/>
        <v>0</v>
      </c>
      <c r="I767" s="24">
        <f t="shared" si="8"/>
        <v>0</v>
      </c>
    </row>
    <row r="768" spans="1:9" x14ac:dyDescent="0.2">
      <c r="A768" s="21" t="s">
        <v>811</v>
      </c>
      <c r="B768" s="25" t="s">
        <v>34</v>
      </c>
      <c r="C768" s="22">
        <v>4</v>
      </c>
      <c r="D768" s="22">
        <v>5054544</v>
      </c>
      <c r="E768" s="15" t="str">
        <f t="shared" ref="E768:E1022" si="9">VLOOKUP(A768,F:I,1,0)</f>
        <v>Bo mạch chính máy vi tính hiệu Asus loại Prime H310M-K</v>
      </c>
      <c r="F768" s="15" t="s">
        <v>3049</v>
      </c>
      <c r="G768" s="15" t="s">
        <v>25</v>
      </c>
      <c r="H768" s="24">
        <f t="shared" si="7"/>
        <v>0</v>
      </c>
      <c r="I768" s="24">
        <f t="shared" si="8"/>
        <v>0</v>
      </c>
    </row>
    <row r="769" spans="1:9" x14ac:dyDescent="0.2">
      <c r="A769" s="21" t="s">
        <v>812</v>
      </c>
      <c r="B769" s="25" t="s">
        <v>11</v>
      </c>
      <c r="C769" s="22">
        <v>1</v>
      </c>
      <c r="D769" s="22">
        <v>12000000</v>
      </c>
      <c r="E769" s="15" t="str">
        <f t="shared" si="9"/>
        <v>Máy chiếu Panasonic PT-LB306 ( kèm dây HDMI 1.5m)</v>
      </c>
      <c r="F769" s="15" t="s">
        <v>3050</v>
      </c>
      <c r="G769" s="15" t="s">
        <v>25</v>
      </c>
      <c r="H769" s="24">
        <f t="shared" ref="H769:H1023" si="10">IFERROR(VLOOKUP(F769,A:D,3,0),0)</f>
        <v>0</v>
      </c>
      <c r="I769" s="24">
        <f t="shared" ref="I769:I1023" si="11">IFERROR(VLOOKUP(F769,A:D,4,0),0)</f>
        <v>0</v>
      </c>
    </row>
    <row r="770" spans="1:9" x14ac:dyDescent="0.2">
      <c r="A770" s="21" t="s">
        <v>813</v>
      </c>
      <c r="B770" s="25" t="s">
        <v>25</v>
      </c>
      <c r="C770" s="22">
        <v>30</v>
      </c>
      <c r="D770" s="22">
        <v>4427260</v>
      </c>
      <c r="E770" s="15" t="str">
        <f t="shared" si="9"/>
        <v>Thẻ nhớ Patriot VX Series 128GB MICRO SDXC V30 P/N 7FCNB6KPUVI-128G</v>
      </c>
      <c r="F770" s="15" t="s">
        <v>3051</v>
      </c>
      <c r="G770" s="15" t="s">
        <v>25</v>
      </c>
      <c r="H770" s="24">
        <f t="shared" si="10"/>
        <v>0</v>
      </c>
      <c r="I770" s="24">
        <f t="shared" si="11"/>
        <v>0</v>
      </c>
    </row>
    <row r="771" spans="1:9" x14ac:dyDescent="0.2">
      <c r="A771" s="21" t="s">
        <v>814</v>
      </c>
      <c r="B771" s="25" t="s">
        <v>25</v>
      </c>
      <c r="C771" s="22">
        <v>10</v>
      </c>
      <c r="D771" s="22">
        <v>3172720</v>
      </c>
      <c r="E771" s="15" t="str">
        <f t="shared" si="9"/>
        <v>Thẻ nhớ Patriot 256GB Micro SDXC V30 P/N PEF256GEP31MCX</v>
      </c>
      <c r="F771" s="15" t="s">
        <v>3052</v>
      </c>
      <c r="G771" s="15" t="s">
        <v>25</v>
      </c>
      <c r="H771" s="24">
        <f t="shared" si="10"/>
        <v>0</v>
      </c>
      <c r="I771" s="24">
        <f t="shared" si="11"/>
        <v>0</v>
      </c>
    </row>
    <row r="772" spans="1:9" x14ac:dyDescent="0.2">
      <c r="A772" s="21" t="s">
        <v>815</v>
      </c>
      <c r="B772" s="25" t="s">
        <v>25</v>
      </c>
      <c r="C772" s="22">
        <v>80</v>
      </c>
      <c r="D772" s="22">
        <v>3709040</v>
      </c>
      <c r="E772" s="15" t="str">
        <f t="shared" si="9"/>
        <v>Thẻ nhớ Patriot 32GB MicroSDHC C10 P/N PSF32GMDC10</v>
      </c>
      <c r="F772" s="15" t="s">
        <v>3053</v>
      </c>
      <c r="G772" s="15" t="s">
        <v>25</v>
      </c>
      <c r="H772" s="24">
        <f t="shared" si="10"/>
        <v>0</v>
      </c>
      <c r="I772" s="24">
        <f t="shared" si="11"/>
        <v>0</v>
      </c>
    </row>
    <row r="773" spans="1:9" x14ac:dyDescent="0.2">
      <c r="A773" s="21" t="s">
        <v>816</v>
      </c>
      <c r="B773" s="25" t="s">
        <v>20</v>
      </c>
      <c r="C773" s="22">
        <v>3</v>
      </c>
      <c r="D773" s="22">
        <v>2008800</v>
      </c>
      <c r="E773" s="15" t="str">
        <f t="shared" si="9"/>
        <v>Camera quan sát DS-2CE72DF3T-FS</v>
      </c>
      <c r="F773" s="15" t="s">
        <v>3054</v>
      </c>
      <c r="G773" s="15" t="s">
        <v>11</v>
      </c>
      <c r="H773" s="24">
        <f t="shared" si="10"/>
        <v>0</v>
      </c>
      <c r="I773" s="24">
        <f t="shared" si="11"/>
        <v>0</v>
      </c>
    </row>
    <row r="774" spans="1:9" x14ac:dyDescent="0.2">
      <c r="A774" s="21" t="s">
        <v>817</v>
      </c>
      <c r="B774" s="25" t="s">
        <v>34</v>
      </c>
      <c r="C774" s="22">
        <v>2</v>
      </c>
      <c r="D774" s="22">
        <v>24605454</v>
      </c>
      <c r="E774" s="15" t="str">
        <f t="shared" si="9"/>
        <v>MÁY TÍNH XÁCH TAY (NB) HP Pavilion 15-eg3099TU i3-1315U/8GD4/256GSSD/15.6FHD/WLax/BT5/3C41WHr/ALUp/W11SL/BẠC(8C5M0PA)</v>
      </c>
      <c r="F774" s="15" t="s">
        <v>376</v>
      </c>
      <c r="G774" s="15" t="s">
        <v>11</v>
      </c>
      <c r="H774" s="24">
        <f t="shared" si="10"/>
        <v>0</v>
      </c>
      <c r="I774" s="24">
        <f t="shared" si="11"/>
        <v>0</v>
      </c>
    </row>
    <row r="775" spans="1:9" x14ac:dyDescent="0.2">
      <c r="A775" s="21" t="s">
        <v>818</v>
      </c>
      <c r="B775" s="25" t="s">
        <v>34</v>
      </c>
      <c r="C775" s="22">
        <v>3</v>
      </c>
      <c r="D775" s="22">
        <v>57793636</v>
      </c>
      <c r="E775" s="15" t="str">
        <f t="shared" si="9"/>
        <v>MÁY TÍNH XÁCH TAY (NB) HP Pavilion 15-eg3092TU i7-1355U/8GD4/512GSSD/15.6FHD/WLax/BT5/3C41WHr/ALUp/W11SL/VÀNG(8C5L3PA)</v>
      </c>
      <c r="F775" s="15" t="s">
        <v>377</v>
      </c>
      <c r="G775" s="15" t="s">
        <v>11</v>
      </c>
      <c r="H775" s="24">
        <f t="shared" si="10"/>
        <v>0</v>
      </c>
      <c r="I775" s="24">
        <f t="shared" si="11"/>
        <v>0</v>
      </c>
    </row>
    <row r="776" spans="1:9" x14ac:dyDescent="0.2">
      <c r="A776" s="21" t="s">
        <v>819</v>
      </c>
      <c r="B776" s="25" t="s">
        <v>34</v>
      </c>
      <c r="C776" s="22">
        <v>1</v>
      </c>
      <c r="D776" s="22">
        <v>13986364</v>
      </c>
      <c r="E776" s="15" t="str">
        <f t="shared" si="9"/>
        <v>MÁY TÍNH XÁCH TAY (NB) HP Pavilion X360 14-ek1046TU i3-1315U/8G/256GSSD/14.0FHDT/PEN/WL/BT/3C/W11SL/BẠC(80R24PA)</v>
      </c>
      <c r="F776" s="15" t="s">
        <v>3055</v>
      </c>
      <c r="G776" s="15" t="s">
        <v>11</v>
      </c>
      <c r="H776" s="24">
        <f t="shared" si="10"/>
        <v>0</v>
      </c>
      <c r="I776" s="24">
        <f t="shared" si="11"/>
        <v>0</v>
      </c>
    </row>
    <row r="777" spans="1:9" x14ac:dyDescent="0.2">
      <c r="A777" s="21" t="s">
        <v>820</v>
      </c>
      <c r="B777" s="25" t="s">
        <v>400</v>
      </c>
      <c r="C777" s="22">
        <v>3</v>
      </c>
      <c r="D777" s="22">
        <v>171816</v>
      </c>
      <c r="E777" s="15" t="str">
        <f t="shared" si="9"/>
        <v>Đầu nối DVI 24+1 male sang HDMI female Ugreen (20124)</v>
      </c>
      <c r="F777" s="15" t="s">
        <v>911</v>
      </c>
      <c r="G777" s="15" t="s">
        <v>11</v>
      </c>
      <c r="H777" s="24">
        <f t="shared" si="10"/>
        <v>2</v>
      </c>
      <c r="I777" s="24">
        <f t="shared" si="11"/>
        <v>30909090</v>
      </c>
    </row>
    <row r="778" spans="1:9" x14ac:dyDescent="0.2">
      <c r="A778" s="21" t="s">
        <v>821</v>
      </c>
      <c r="B778" s="25" t="s">
        <v>400</v>
      </c>
      <c r="C778" s="22">
        <v>3</v>
      </c>
      <c r="D778" s="22">
        <v>204543</v>
      </c>
      <c r="E778" s="15" t="str">
        <f t="shared" si="9"/>
        <v>Dây Com RS-232 màu đen, dài 1.5m (20153)</v>
      </c>
      <c r="F778" s="15" t="s">
        <v>3056</v>
      </c>
      <c r="G778" s="15" t="s">
        <v>11</v>
      </c>
      <c r="H778" s="24">
        <f t="shared" si="10"/>
        <v>0</v>
      </c>
      <c r="I778" s="24">
        <f t="shared" si="11"/>
        <v>0</v>
      </c>
    </row>
    <row r="779" spans="1:9" x14ac:dyDescent="0.2">
      <c r="A779" s="21" t="s">
        <v>822</v>
      </c>
      <c r="B779" s="25" t="s">
        <v>400</v>
      </c>
      <c r="C779" s="22">
        <v>1</v>
      </c>
      <c r="D779" s="22">
        <v>68181</v>
      </c>
      <c r="E779" s="15" t="str">
        <f t="shared" si="9"/>
        <v>Dây cáp Com RS-232 màu đen, dài 1.5m (20149)</v>
      </c>
      <c r="F779" s="15" t="s">
        <v>3057</v>
      </c>
      <c r="G779" s="15" t="s">
        <v>25</v>
      </c>
      <c r="H779" s="24">
        <f t="shared" si="10"/>
        <v>0</v>
      </c>
      <c r="I779" s="24">
        <f t="shared" si="11"/>
        <v>0</v>
      </c>
    </row>
    <row r="780" spans="1:9" x14ac:dyDescent="0.2">
      <c r="A780" s="21" t="s">
        <v>823</v>
      </c>
      <c r="B780" s="25" t="s">
        <v>400</v>
      </c>
      <c r="C780" s="22">
        <v>8</v>
      </c>
      <c r="D780" s="22">
        <v>3127272</v>
      </c>
      <c r="E780" s="15" t="str">
        <f t="shared" si="9"/>
        <v>Vi mạch điện tử 7504 Unitek</v>
      </c>
      <c r="F780" s="15" t="s">
        <v>243</v>
      </c>
      <c r="G780" s="15" t="s">
        <v>20</v>
      </c>
      <c r="H780" s="24">
        <f t="shared" si="10"/>
        <v>4</v>
      </c>
      <c r="I780" s="24">
        <f t="shared" si="11"/>
        <v>26028182</v>
      </c>
    </row>
    <row r="781" spans="1:9" x14ac:dyDescent="0.2">
      <c r="A781" s="21" t="s">
        <v>824</v>
      </c>
      <c r="B781" s="25" t="s">
        <v>825</v>
      </c>
      <c r="C781" s="22">
        <v>20</v>
      </c>
      <c r="D781" s="22">
        <v>549960</v>
      </c>
      <c r="E781" s="15" t="str">
        <f t="shared" si="9"/>
        <v>Pin carbon AAA Philips R03L10S</v>
      </c>
      <c r="F781" s="15" t="s">
        <v>3058</v>
      </c>
      <c r="G781" s="15" t="s">
        <v>11</v>
      </c>
      <c r="H781" s="24">
        <f t="shared" si="10"/>
        <v>0</v>
      </c>
      <c r="I781" s="24">
        <f t="shared" si="11"/>
        <v>0</v>
      </c>
    </row>
    <row r="782" spans="1:9" x14ac:dyDescent="0.2">
      <c r="A782" s="21" t="s">
        <v>826</v>
      </c>
      <c r="B782" s="25" t="s">
        <v>825</v>
      </c>
      <c r="C782" s="22">
        <v>20</v>
      </c>
      <c r="D782" s="22">
        <v>583340</v>
      </c>
      <c r="E782" s="15" t="str">
        <f t="shared" si="9"/>
        <v>Pin carbon AA Philips R6L10S</v>
      </c>
      <c r="F782" s="15" t="s">
        <v>3059</v>
      </c>
      <c r="G782" s="15" t="s">
        <v>11</v>
      </c>
      <c r="H782" s="24">
        <f t="shared" si="10"/>
        <v>0</v>
      </c>
      <c r="I782" s="24">
        <f t="shared" si="11"/>
        <v>0</v>
      </c>
    </row>
    <row r="783" spans="1:9" x14ac:dyDescent="0.2">
      <c r="A783" s="21" t="s">
        <v>827</v>
      </c>
      <c r="B783" s="25" t="s">
        <v>825</v>
      </c>
      <c r="C783" s="22">
        <v>12</v>
      </c>
      <c r="D783" s="22">
        <v>794442</v>
      </c>
      <c r="E783" s="15" t="str">
        <f t="shared" si="9"/>
        <v>Pin minicell Philips CR2032P5B vỉ 5</v>
      </c>
      <c r="F783" s="15" t="s">
        <v>3060</v>
      </c>
      <c r="G783" s="15" t="s">
        <v>1691</v>
      </c>
      <c r="H783" s="24">
        <f t="shared" si="10"/>
        <v>0</v>
      </c>
      <c r="I783" s="24">
        <f t="shared" si="11"/>
        <v>0</v>
      </c>
    </row>
    <row r="784" spans="1:9" x14ac:dyDescent="0.2">
      <c r="A784" s="21" t="s">
        <v>828</v>
      </c>
      <c r="B784" s="25" t="s">
        <v>11</v>
      </c>
      <c r="C784" s="22">
        <v>4</v>
      </c>
      <c r="D784" s="22">
        <v>366668</v>
      </c>
      <c r="E784" s="15" t="str">
        <f t="shared" si="9"/>
        <v>Ổ cắm điện Mpower MP-153 3m</v>
      </c>
      <c r="F784" s="15" t="s">
        <v>1921</v>
      </c>
      <c r="G784" s="15" t="s">
        <v>141</v>
      </c>
      <c r="H784" s="24">
        <f t="shared" si="10"/>
        <v>0</v>
      </c>
      <c r="I784" s="24">
        <f t="shared" si="11"/>
        <v>0</v>
      </c>
    </row>
    <row r="785" spans="1:9" x14ac:dyDescent="0.2">
      <c r="A785" s="21" t="s">
        <v>829</v>
      </c>
      <c r="B785" s="25" t="s">
        <v>11</v>
      </c>
      <c r="C785" s="22">
        <v>2</v>
      </c>
      <c r="D785" s="22">
        <v>216666</v>
      </c>
      <c r="E785" s="15" t="str">
        <f t="shared" si="9"/>
        <v>Ổ cắm điện Mpower MP-155 5m</v>
      </c>
      <c r="F785" s="15" t="s">
        <v>3061</v>
      </c>
      <c r="G785" s="15" t="s">
        <v>11</v>
      </c>
      <c r="H785" s="24">
        <f t="shared" si="10"/>
        <v>0</v>
      </c>
      <c r="I785" s="24">
        <f t="shared" si="11"/>
        <v>0</v>
      </c>
    </row>
    <row r="786" spans="1:9" x14ac:dyDescent="0.2">
      <c r="A786" s="21" t="s">
        <v>830</v>
      </c>
      <c r="B786" s="25" t="s">
        <v>11</v>
      </c>
      <c r="C786" s="22">
        <v>4</v>
      </c>
      <c r="D786" s="22">
        <v>566668</v>
      </c>
      <c r="E786" s="15" t="str">
        <f t="shared" si="9"/>
        <v>Ổ cắm điện Mpower MP-243S 3m</v>
      </c>
      <c r="F786" s="15" t="s">
        <v>890</v>
      </c>
      <c r="G786" s="15" t="s">
        <v>25</v>
      </c>
      <c r="H786" s="24">
        <f t="shared" si="10"/>
        <v>5</v>
      </c>
      <c r="I786" s="24">
        <f t="shared" si="11"/>
        <v>2536365</v>
      </c>
    </row>
    <row r="787" spans="1:9" x14ac:dyDescent="0.2">
      <c r="A787" s="21" t="s">
        <v>831</v>
      </c>
      <c r="B787" s="25" t="s">
        <v>11</v>
      </c>
      <c r="C787" s="22">
        <v>1</v>
      </c>
      <c r="D787" s="22">
        <v>169443</v>
      </c>
      <c r="E787" s="15" t="str">
        <f t="shared" si="9"/>
        <v>Ổ cắm điện Mpower MP-245S 5m</v>
      </c>
      <c r="F787" s="15" t="s">
        <v>3062</v>
      </c>
      <c r="G787" s="15" t="s">
        <v>11</v>
      </c>
      <c r="H787" s="24">
        <f t="shared" si="10"/>
        <v>0</v>
      </c>
      <c r="I787" s="24">
        <f t="shared" si="11"/>
        <v>0</v>
      </c>
    </row>
    <row r="788" spans="1:9" x14ac:dyDescent="0.2">
      <c r="A788" s="21" t="s">
        <v>832</v>
      </c>
      <c r="B788" s="25" t="s">
        <v>11</v>
      </c>
      <c r="C788" s="22">
        <v>3</v>
      </c>
      <c r="D788" s="22">
        <v>614814</v>
      </c>
      <c r="E788" s="15" t="str">
        <f t="shared" si="9"/>
        <v>Ổ cắm điện Mpower MP-265S 5m</v>
      </c>
      <c r="F788" s="15" t="s">
        <v>1466</v>
      </c>
      <c r="G788" s="15" t="s">
        <v>11</v>
      </c>
      <c r="H788" s="24">
        <f t="shared" si="10"/>
        <v>4</v>
      </c>
      <c r="I788" s="24">
        <f t="shared" si="11"/>
        <v>3345452</v>
      </c>
    </row>
    <row r="789" spans="1:9" x14ac:dyDescent="0.2">
      <c r="A789" s="21" t="s">
        <v>833</v>
      </c>
      <c r="B789" s="25" t="s">
        <v>392</v>
      </c>
      <c r="C789" s="25">
        <v>0</v>
      </c>
      <c r="D789" s="25">
        <v>0</v>
      </c>
      <c r="E789" s="15" t="str">
        <f t="shared" si="9"/>
        <v>Trich thu Tien vay - Lai : 20273151 - Acct vay 405331329</v>
      </c>
      <c r="F789" s="15" t="s">
        <v>3063</v>
      </c>
      <c r="G789" s="15" t="s">
        <v>20</v>
      </c>
      <c r="H789" s="24">
        <f t="shared" si="10"/>
        <v>0</v>
      </c>
      <c r="I789" s="24">
        <f t="shared" si="11"/>
        <v>0</v>
      </c>
    </row>
    <row r="790" spans="1:9" x14ac:dyDescent="0.2">
      <c r="A790" s="21" t="s">
        <v>834</v>
      </c>
      <c r="B790" s="25" t="s">
        <v>392</v>
      </c>
      <c r="C790" s="25">
        <v>0</v>
      </c>
      <c r="D790" s="25">
        <v>0</v>
      </c>
      <c r="E790" s="15" t="str">
        <f t="shared" si="9"/>
        <v>Thu Phi SMS thay doi so du thang  08/2023</v>
      </c>
      <c r="F790" s="15" t="s">
        <v>3064</v>
      </c>
      <c r="G790" s="15" t="s">
        <v>11</v>
      </c>
      <c r="H790" s="24">
        <f t="shared" si="10"/>
        <v>0</v>
      </c>
      <c r="I790" s="24">
        <f t="shared" si="11"/>
        <v>0</v>
      </c>
    </row>
    <row r="791" spans="1:9" x14ac:dyDescent="0.2">
      <c r="A791" s="21" t="s">
        <v>2602</v>
      </c>
      <c r="B791" s="25" t="s">
        <v>34</v>
      </c>
      <c r="C791" s="22">
        <v>100</v>
      </c>
      <c r="D791" s="22">
        <v>5272700</v>
      </c>
      <c r="E791" s="15" t="str">
        <f t="shared" si="9"/>
        <v>CHUỘT VI TÍNH (MOUSE) LOGITECH B100 USB/ĐEN (BLACK)(910-006605)</v>
      </c>
      <c r="F791" s="15" t="s">
        <v>3065</v>
      </c>
      <c r="G791" s="15" t="s">
        <v>11</v>
      </c>
      <c r="H791" s="24">
        <f t="shared" si="10"/>
        <v>0</v>
      </c>
      <c r="I791" s="24">
        <f t="shared" si="11"/>
        <v>0</v>
      </c>
    </row>
    <row r="792" spans="1:9" x14ac:dyDescent="0.2">
      <c r="A792" s="21" t="s">
        <v>3783</v>
      </c>
      <c r="B792" s="25" t="s">
        <v>34</v>
      </c>
      <c r="C792" s="22">
        <v>100</v>
      </c>
      <c r="D792" s="22">
        <v>11454500</v>
      </c>
      <c r="E792" s="15" t="str">
        <f t="shared" si="9"/>
        <v>BÀN PHÍM (KEYBOARD) LOGITECH K120(920-002582)</v>
      </c>
      <c r="F792" s="15" t="s">
        <v>3066</v>
      </c>
      <c r="G792" s="15" t="s">
        <v>11</v>
      </c>
      <c r="H792" s="24">
        <f t="shared" si="10"/>
        <v>0</v>
      </c>
      <c r="I792" s="24">
        <f t="shared" si="11"/>
        <v>0</v>
      </c>
    </row>
    <row r="793" spans="1:9" x14ac:dyDescent="0.2">
      <c r="A793" s="21" t="s">
        <v>835</v>
      </c>
      <c r="B793" s="25" t="s">
        <v>25</v>
      </c>
      <c r="C793" s="22">
        <v>1</v>
      </c>
      <c r="D793" s="22">
        <v>6463636</v>
      </c>
      <c r="E793" s="15" t="str">
        <f t="shared" si="9"/>
        <v>Card đồ hoạ ASUS DUAL-RTX3060-O12G-WHITE_90YV0GB9-M0NA00</v>
      </c>
      <c r="F793" s="15" t="s">
        <v>3067</v>
      </c>
      <c r="G793" s="15" t="s">
        <v>11</v>
      </c>
      <c r="H793" s="24">
        <f t="shared" si="10"/>
        <v>0</v>
      </c>
      <c r="I793" s="24">
        <f t="shared" si="11"/>
        <v>0</v>
      </c>
    </row>
    <row r="794" spans="1:9" x14ac:dyDescent="0.2">
      <c r="A794" s="21" t="s">
        <v>836</v>
      </c>
      <c r="B794" s="25" t="s">
        <v>20</v>
      </c>
      <c r="C794" s="22">
        <v>2</v>
      </c>
      <c r="D794" s="22">
        <v>6363636</v>
      </c>
      <c r="E794" s="15" t="str">
        <f t="shared" si="9"/>
        <v>Máy in Epson L3210</v>
      </c>
      <c r="F794" s="15" t="s">
        <v>3068</v>
      </c>
      <c r="G794" s="15" t="s">
        <v>11</v>
      </c>
      <c r="H794" s="24">
        <f t="shared" si="10"/>
        <v>0</v>
      </c>
      <c r="I794" s="24">
        <f t="shared" si="11"/>
        <v>0</v>
      </c>
    </row>
    <row r="795" spans="1:9" x14ac:dyDescent="0.2">
      <c r="A795" s="21" t="s">
        <v>837</v>
      </c>
      <c r="B795" s="25" t="s">
        <v>11</v>
      </c>
      <c r="C795" s="22">
        <v>5</v>
      </c>
      <c r="D795" s="22">
        <v>1909090</v>
      </c>
      <c r="E795" s="15" t="str">
        <f t="shared" si="9"/>
        <v>Máy in hóa đơn XP-58IIB</v>
      </c>
      <c r="F795" s="15" t="s">
        <v>3069</v>
      </c>
      <c r="G795" s="15" t="s">
        <v>11</v>
      </c>
      <c r="H795" s="24">
        <f t="shared" si="10"/>
        <v>0</v>
      </c>
      <c r="I795" s="24">
        <f t="shared" si="11"/>
        <v>0</v>
      </c>
    </row>
    <row r="796" spans="1:9" x14ac:dyDescent="0.2">
      <c r="A796" s="21" t="s">
        <v>838</v>
      </c>
      <c r="B796" s="25" t="s">
        <v>11</v>
      </c>
      <c r="C796" s="22">
        <v>2</v>
      </c>
      <c r="D796" s="22">
        <v>2272726</v>
      </c>
      <c r="E796" s="15" t="str">
        <f t="shared" si="9"/>
        <v>Máy in tem nhãn XP-D464B USB+BT</v>
      </c>
      <c r="F796" s="15" t="s">
        <v>3070</v>
      </c>
      <c r="G796" s="15" t="s">
        <v>11</v>
      </c>
      <c r="H796" s="24">
        <f t="shared" si="10"/>
        <v>0</v>
      </c>
      <c r="I796" s="24">
        <f t="shared" si="11"/>
        <v>0</v>
      </c>
    </row>
    <row r="797" spans="1:9" x14ac:dyDescent="0.2">
      <c r="A797" s="21" t="s">
        <v>839</v>
      </c>
      <c r="B797" s="25" t="s">
        <v>11</v>
      </c>
      <c r="C797" s="22">
        <v>2</v>
      </c>
      <c r="D797" s="22">
        <v>3700000</v>
      </c>
      <c r="E797" s="15" t="str">
        <f t="shared" si="9"/>
        <v>Máy chấm công bằng khuôn mặt FA110</v>
      </c>
      <c r="F797" s="15" t="s">
        <v>3071</v>
      </c>
      <c r="G797" s="15" t="s">
        <v>11</v>
      </c>
      <c r="H797" s="24">
        <f t="shared" si="10"/>
        <v>0</v>
      </c>
      <c r="I797" s="24">
        <f t="shared" si="11"/>
        <v>0</v>
      </c>
    </row>
    <row r="798" spans="1:9" x14ac:dyDescent="0.2">
      <c r="A798" s="21" t="s">
        <v>840</v>
      </c>
      <c r="B798" s="25" t="s">
        <v>11</v>
      </c>
      <c r="C798" s="22">
        <v>1</v>
      </c>
      <c r="D798" s="22">
        <v>1345454</v>
      </c>
      <c r="E798" s="15" t="str">
        <f t="shared" si="9"/>
        <v>Vỏ máy tính MIK LV07 - BLACK</v>
      </c>
      <c r="F798" s="15" t="s">
        <v>3072</v>
      </c>
      <c r="G798" s="15" t="s">
        <v>11</v>
      </c>
      <c r="H798" s="24">
        <f t="shared" si="10"/>
        <v>0</v>
      </c>
      <c r="I798" s="24">
        <f t="shared" si="11"/>
        <v>0</v>
      </c>
    </row>
    <row r="799" spans="1:9" x14ac:dyDescent="0.2">
      <c r="A799" s="21" t="s">
        <v>841</v>
      </c>
      <c r="B799" s="25" t="s">
        <v>11</v>
      </c>
      <c r="C799" s="22">
        <v>1</v>
      </c>
      <c r="D799" s="22">
        <v>1481818</v>
      </c>
      <c r="E799" s="15" t="str">
        <f t="shared" si="9"/>
        <v>ổ cứng gắn ngoài 1TB SSD ESD300C USB 10Gbps Type C Transcend</v>
      </c>
      <c r="F799" s="15" t="s">
        <v>3073</v>
      </c>
      <c r="G799" s="15" t="s">
        <v>20</v>
      </c>
      <c r="H799" s="24">
        <f t="shared" si="10"/>
        <v>0</v>
      </c>
      <c r="I799" s="24">
        <f t="shared" si="11"/>
        <v>0</v>
      </c>
    </row>
    <row r="800" spans="1:9" x14ac:dyDescent="0.2">
      <c r="A800" s="21" t="s">
        <v>842</v>
      </c>
      <c r="B800" s="25" t="s">
        <v>11</v>
      </c>
      <c r="C800" s="22">
        <v>50</v>
      </c>
      <c r="D800" s="22">
        <v>3863600</v>
      </c>
      <c r="E800" s="15" t="str">
        <f t="shared" si="9"/>
        <v>ổ cứng di động 16GB U301 USB 3.2 Gen 1 Kioxia - Trắng</v>
      </c>
      <c r="F800" s="15" t="s">
        <v>3074</v>
      </c>
      <c r="G800" s="15" t="s">
        <v>11</v>
      </c>
      <c r="H800" s="24">
        <f t="shared" si="10"/>
        <v>0</v>
      </c>
      <c r="I800" s="24">
        <f t="shared" si="11"/>
        <v>0</v>
      </c>
    </row>
    <row r="801" spans="1:9" x14ac:dyDescent="0.2">
      <c r="A801" s="21" t="s">
        <v>843</v>
      </c>
      <c r="B801" s="25" t="s">
        <v>11</v>
      </c>
      <c r="C801" s="22">
        <v>1</v>
      </c>
      <c r="D801" s="22">
        <v>3418181</v>
      </c>
      <c r="E801" s="15" t="str">
        <f t="shared" si="9"/>
        <v>Máy in Brother HL L2366DW</v>
      </c>
      <c r="F801" s="15" t="s">
        <v>3075</v>
      </c>
      <c r="G801" s="15" t="s">
        <v>11</v>
      </c>
      <c r="H801" s="24">
        <f t="shared" si="10"/>
        <v>0</v>
      </c>
      <c r="I801" s="24">
        <f t="shared" si="11"/>
        <v>0</v>
      </c>
    </row>
    <row r="802" spans="1:9" x14ac:dyDescent="0.2">
      <c r="A802" s="21" t="s">
        <v>844</v>
      </c>
      <c r="B802" s="25" t="s">
        <v>105</v>
      </c>
      <c r="C802" s="22">
        <v>2</v>
      </c>
      <c r="D802" s="22">
        <v>245454</v>
      </c>
      <c r="E802" s="15" t="str">
        <f t="shared" si="9"/>
        <v>Cáp dữ liệu VIDEO VGA truyền hìnhảnh dài 3m màu đen Ugreen (11631)</v>
      </c>
      <c r="F802" s="15" t="s">
        <v>3076</v>
      </c>
      <c r="G802" s="15" t="s">
        <v>11</v>
      </c>
      <c r="H802" s="24">
        <f t="shared" si="10"/>
        <v>0</v>
      </c>
      <c r="I802" s="24">
        <f t="shared" si="11"/>
        <v>0</v>
      </c>
    </row>
    <row r="803" spans="1:9" x14ac:dyDescent="0.2">
      <c r="A803" s="21" t="s">
        <v>845</v>
      </c>
      <c r="B803" s="25" t="s">
        <v>11</v>
      </c>
      <c r="C803" s="22">
        <v>1</v>
      </c>
      <c r="D803" s="22">
        <v>6318182</v>
      </c>
      <c r="E803" s="15" t="str">
        <f t="shared" si="9"/>
        <v>Máy tính cá nhân để bàn - Bộ Mini PC Kit INTEL NUC11TN (BNUC11TNKI30000): Gồm mạch chính, CPU Intel Core i3-1115G4 (4.10 GHz), Adaptor. Không có ổ cứng, RAM và màn hình</v>
      </c>
      <c r="F803" s="15" t="s">
        <v>3077</v>
      </c>
      <c r="G803" s="15" t="s">
        <v>25</v>
      </c>
      <c r="H803" s="24">
        <f t="shared" si="10"/>
        <v>0</v>
      </c>
      <c r="I803" s="24">
        <f t="shared" si="11"/>
        <v>0</v>
      </c>
    </row>
    <row r="804" spans="1:9" x14ac:dyDescent="0.2">
      <c r="A804" s="21" t="s">
        <v>846</v>
      </c>
      <c r="B804" s="25" t="s">
        <v>392</v>
      </c>
      <c r="C804" s="25">
        <v>0</v>
      </c>
      <c r="D804" s="25">
        <v>0</v>
      </c>
      <c r="E804" s="15" t="str">
        <f t="shared" si="9"/>
        <v>THU LAI</v>
      </c>
      <c r="F804" s="15" t="s">
        <v>2097</v>
      </c>
      <c r="G804" s="15" t="s">
        <v>11</v>
      </c>
      <c r="H804" s="24">
        <f t="shared" si="10"/>
        <v>0</v>
      </c>
      <c r="I804" s="24">
        <f t="shared" si="11"/>
        <v>0</v>
      </c>
    </row>
    <row r="805" spans="1:9" x14ac:dyDescent="0.2">
      <c r="A805" s="21" t="s">
        <v>847</v>
      </c>
      <c r="B805" s="25" t="s">
        <v>20</v>
      </c>
      <c r="C805" s="22">
        <v>1</v>
      </c>
      <c r="D805" s="22">
        <v>1772727</v>
      </c>
      <c r="E805" s="15" t="str">
        <f t="shared" si="9"/>
        <v>Bộ chuyển đổi tín hiệu quang sang Video BT-HD4V1DF-T/R</v>
      </c>
      <c r="F805" s="15" t="s">
        <v>1952</v>
      </c>
      <c r="G805" s="15" t="s">
        <v>11</v>
      </c>
      <c r="H805" s="24">
        <f t="shared" si="10"/>
        <v>0</v>
      </c>
      <c r="I805" s="24">
        <f t="shared" si="11"/>
        <v>0</v>
      </c>
    </row>
    <row r="806" spans="1:9" x14ac:dyDescent="0.2">
      <c r="A806" s="21" t="s">
        <v>848</v>
      </c>
      <c r="B806" s="25" t="s">
        <v>11</v>
      </c>
      <c r="C806" s="22">
        <v>1</v>
      </c>
      <c r="D806" s="22">
        <v>7181818</v>
      </c>
      <c r="E806" s="15" t="str">
        <f t="shared" si="9"/>
        <v>Máy chiếu đa năng, công suất chiếu 30-300inch. Hiệu: Viewsonic, Model: PA503S-3</v>
      </c>
      <c r="F806" s="15" t="s">
        <v>3078</v>
      </c>
      <c r="G806" s="15" t="s">
        <v>11</v>
      </c>
      <c r="H806" s="24">
        <f t="shared" si="10"/>
        <v>0</v>
      </c>
      <c r="I806" s="24">
        <f t="shared" si="11"/>
        <v>0</v>
      </c>
    </row>
    <row r="807" spans="1:9" x14ac:dyDescent="0.2">
      <c r="A807" s="21" t="s">
        <v>849</v>
      </c>
      <c r="B807" s="25" t="s">
        <v>25</v>
      </c>
      <c r="C807" s="22">
        <v>1</v>
      </c>
      <c r="D807" s="22">
        <v>814815</v>
      </c>
      <c r="E807" s="15" t="str">
        <f t="shared" si="9"/>
        <v>Màn chiếu treo P96WS</v>
      </c>
      <c r="F807" s="15" t="s">
        <v>3079</v>
      </c>
      <c r="G807" s="15" t="s">
        <v>11</v>
      </c>
      <c r="H807" s="24">
        <f t="shared" si="10"/>
        <v>0</v>
      </c>
      <c r="I807" s="24">
        <f t="shared" si="11"/>
        <v>0</v>
      </c>
    </row>
    <row r="808" spans="1:9" x14ac:dyDescent="0.2">
      <c r="A808" s="21" t="s">
        <v>850</v>
      </c>
      <c r="B808" s="25" t="s">
        <v>105</v>
      </c>
      <c r="C808" s="22">
        <v>5</v>
      </c>
      <c r="D808" s="22">
        <v>613635</v>
      </c>
      <c r="E808" s="15" t="str">
        <f t="shared" si="9"/>
        <v>Hộp ổ cứng 3.5" USB 3.0, ORICO 3139U3-CRCáp dữ liệu VIDEO HDMI 1.4 truyềnâm thanh hình ảnh dài 5M Ugreen(10109)</v>
      </c>
      <c r="F808" s="15" t="s">
        <v>3080</v>
      </c>
      <c r="G808" s="15" t="s">
        <v>11</v>
      </c>
      <c r="H808" s="24">
        <f t="shared" si="10"/>
        <v>0</v>
      </c>
      <c r="I808" s="24">
        <f t="shared" si="11"/>
        <v>0</v>
      </c>
    </row>
    <row r="809" spans="1:9" x14ac:dyDescent="0.2">
      <c r="A809" s="21" t="s">
        <v>851</v>
      </c>
      <c r="B809" s="25" t="s">
        <v>392</v>
      </c>
      <c r="C809" s="25">
        <v>0</v>
      </c>
      <c r="D809" s="25">
        <v>0</v>
      </c>
      <c r="E809" s="15" t="str">
        <f t="shared" si="9"/>
        <v>Thu Phi SMS thay doi so du thang  09/2023</v>
      </c>
      <c r="F809" s="15" t="s">
        <v>687</v>
      </c>
      <c r="G809" s="15" t="s">
        <v>11</v>
      </c>
      <c r="H809" s="24">
        <f t="shared" si="10"/>
        <v>2</v>
      </c>
      <c r="I809" s="24">
        <f t="shared" si="11"/>
        <v>2545453</v>
      </c>
    </row>
    <row r="810" spans="1:9" x14ac:dyDescent="0.2">
      <c r="A810" s="21" t="s">
        <v>852</v>
      </c>
      <c r="B810" s="25" t="s">
        <v>853</v>
      </c>
      <c r="C810" s="22">
        <v>1</v>
      </c>
      <c r="D810" s="22">
        <v>7454545</v>
      </c>
      <c r="E810" s="15" t="str">
        <f t="shared" si="9"/>
        <v>L805 MÁY IN HIỆU EPSON</v>
      </c>
      <c r="F810" s="15" t="s">
        <v>3081</v>
      </c>
      <c r="G810" s="15" t="s">
        <v>11</v>
      </c>
      <c r="H810" s="24">
        <f t="shared" si="10"/>
        <v>0</v>
      </c>
      <c r="I810" s="24">
        <f t="shared" si="11"/>
        <v>0</v>
      </c>
    </row>
    <row r="811" spans="1:9" x14ac:dyDescent="0.2">
      <c r="A811" s="21" t="s">
        <v>854</v>
      </c>
      <c r="B811" s="25" t="s">
        <v>34</v>
      </c>
      <c r="C811" s="22">
        <v>1</v>
      </c>
      <c r="D811" s="22">
        <v>17818182</v>
      </c>
      <c r="E811" s="15" t="str">
        <f t="shared" si="9"/>
        <v>MÁY TÍNH XÁCH TAY (NB) HP Probook 450G9  i7-1255U/8GD4/512GSSD/15.6FHD/WL/BT/FP/3C45WHr/ALU/W11SL/LED_KB/BẠC(6M0Z8PA)</v>
      </c>
      <c r="F811" s="15" t="s">
        <v>3082</v>
      </c>
      <c r="G811" s="15" t="s">
        <v>11</v>
      </c>
      <c r="H811" s="24">
        <f t="shared" si="10"/>
        <v>0</v>
      </c>
      <c r="I811" s="24">
        <f t="shared" si="11"/>
        <v>0</v>
      </c>
    </row>
    <row r="812" spans="1:9" x14ac:dyDescent="0.2">
      <c r="A812" s="21" t="s">
        <v>855</v>
      </c>
      <c r="B812" s="25" t="s">
        <v>141</v>
      </c>
      <c r="C812" s="22">
        <v>1</v>
      </c>
      <c r="D812" s="22">
        <v>260000</v>
      </c>
      <c r="E812" s="15" t="str">
        <f t="shared" si="9"/>
        <v>Hộp mực Canon MC-G02</v>
      </c>
      <c r="F812" s="15" t="s">
        <v>3083</v>
      </c>
      <c r="G812" s="15" t="s">
        <v>11</v>
      </c>
      <c r="H812" s="24">
        <f t="shared" si="10"/>
        <v>0</v>
      </c>
      <c r="I812" s="24">
        <f t="shared" si="11"/>
        <v>0</v>
      </c>
    </row>
    <row r="813" spans="1:9" x14ac:dyDescent="0.2">
      <c r="A813" s="21" t="s">
        <v>856</v>
      </c>
      <c r="B813" s="25" t="s">
        <v>857</v>
      </c>
      <c r="C813" s="22">
        <v>1</v>
      </c>
      <c r="D813" s="22">
        <v>250000</v>
      </c>
      <c r="E813" s="15" t="str">
        <f t="shared" si="9"/>
        <v>Phí sửa chữa</v>
      </c>
      <c r="F813" s="15" t="s">
        <v>3084</v>
      </c>
      <c r="G813" s="15" t="s">
        <v>11</v>
      </c>
      <c r="H813" s="24">
        <f t="shared" si="10"/>
        <v>0</v>
      </c>
      <c r="I813" s="24">
        <f t="shared" si="11"/>
        <v>0</v>
      </c>
    </row>
    <row r="814" spans="1:9" x14ac:dyDescent="0.2">
      <c r="A814" s="21" t="s">
        <v>858</v>
      </c>
      <c r="B814" s="25" t="s">
        <v>11</v>
      </c>
      <c r="C814" s="22">
        <v>1</v>
      </c>
      <c r="D814" s="22">
        <v>4299091</v>
      </c>
      <c r="E814" s="15" t="str">
        <f t="shared" si="9"/>
        <v>Card VGA của máy vi tính hiệu ASUS  TUF - GTX1660S - O6G - GAMING</v>
      </c>
      <c r="F814" s="15" t="s">
        <v>3085</v>
      </c>
      <c r="G814" s="15" t="s">
        <v>20</v>
      </c>
      <c r="H814" s="24">
        <f t="shared" si="10"/>
        <v>0</v>
      </c>
      <c r="I814" s="24">
        <f t="shared" si="11"/>
        <v>0</v>
      </c>
    </row>
    <row r="815" spans="1:9" x14ac:dyDescent="0.2">
      <c r="A815" s="21" t="s">
        <v>859</v>
      </c>
      <c r="B815" s="25" t="s">
        <v>11</v>
      </c>
      <c r="C815" s="22">
        <v>3</v>
      </c>
      <c r="D815" s="22">
        <v>2440908</v>
      </c>
      <c r="E815" s="15" t="str">
        <f t="shared" si="9"/>
        <v>CARD VGA của máy vi tính hiêu ASUS GT710 - SL - 2GD3 - BRK - EVO</v>
      </c>
      <c r="F815" s="15" t="s">
        <v>3086</v>
      </c>
      <c r="G815" s="15" t="s">
        <v>25</v>
      </c>
      <c r="H815" s="24">
        <f t="shared" si="10"/>
        <v>0</v>
      </c>
      <c r="I815" s="24">
        <f t="shared" si="11"/>
        <v>0</v>
      </c>
    </row>
    <row r="816" spans="1:9" x14ac:dyDescent="0.2">
      <c r="A816" s="21" t="s">
        <v>860</v>
      </c>
      <c r="B816" s="25" t="s">
        <v>20</v>
      </c>
      <c r="C816" s="22">
        <v>3</v>
      </c>
      <c r="D816" s="22">
        <v>13545453</v>
      </c>
      <c r="E816" s="15" t="str">
        <f t="shared" si="9"/>
        <v>Máy in Epson LQ-310</v>
      </c>
      <c r="F816" s="15" t="s">
        <v>788</v>
      </c>
      <c r="G816" s="15" t="s">
        <v>25</v>
      </c>
      <c r="H816" s="24">
        <f t="shared" si="10"/>
        <v>300</v>
      </c>
      <c r="I816" s="24">
        <f t="shared" si="11"/>
        <v>17727000</v>
      </c>
    </row>
    <row r="817" spans="1:9" x14ac:dyDescent="0.2">
      <c r="A817" s="21" t="s">
        <v>861</v>
      </c>
      <c r="B817" s="25" t="s">
        <v>11</v>
      </c>
      <c r="C817" s="22">
        <v>9</v>
      </c>
      <c r="D817" s="22">
        <v>3119999</v>
      </c>
      <c r="E817" s="15" t="str">
        <f t="shared" si="9"/>
        <v>Camera quan sát CS- H1C (1080P)</v>
      </c>
      <c r="F817" s="15" t="s">
        <v>3087</v>
      </c>
      <c r="G817" s="15" t="s">
        <v>20</v>
      </c>
      <c r="H817" s="24">
        <f t="shared" si="10"/>
        <v>0</v>
      </c>
      <c r="I817" s="24">
        <f t="shared" si="11"/>
        <v>0</v>
      </c>
    </row>
    <row r="818" spans="1:9" x14ac:dyDescent="0.2">
      <c r="A818" s="21" t="s">
        <v>862</v>
      </c>
      <c r="B818" s="25" t="s">
        <v>11</v>
      </c>
      <c r="C818" s="22">
        <v>1</v>
      </c>
      <c r="D818" s="22">
        <v>34900000</v>
      </c>
      <c r="E818" s="15" t="str">
        <f t="shared" si="9"/>
        <v>Điện Thoại Di Động (IPHONE) APPLE 15 PRO MAX 512GB A3106-VIE/TỰ NHIÊN (NATURAL)(MU7E3VN/A)</v>
      </c>
      <c r="F818" s="15" t="s">
        <v>3088</v>
      </c>
      <c r="G818" s="15" t="s">
        <v>25</v>
      </c>
      <c r="H818" s="24">
        <f t="shared" si="10"/>
        <v>0</v>
      </c>
      <c r="I818" s="24">
        <f t="shared" si="11"/>
        <v>0</v>
      </c>
    </row>
    <row r="819" spans="1:9" x14ac:dyDescent="0.2">
      <c r="A819" s="21" t="s">
        <v>863</v>
      </c>
      <c r="B819" s="25" t="s">
        <v>11</v>
      </c>
      <c r="C819" s="22">
        <v>4</v>
      </c>
      <c r="D819" s="22">
        <v>12267856</v>
      </c>
      <c r="E819" s="15" t="str">
        <f t="shared" si="9"/>
        <v>Máy in trắng đen đơn năng Brother HL-B2100D</v>
      </c>
      <c r="F819" s="15" t="s">
        <v>3597</v>
      </c>
      <c r="G819" s="15" t="s">
        <v>11</v>
      </c>
      <c r="H819" s="24">
        <f t="shared" si="10"/>
        <v>0</v>
      </c>
      <c r="I819" s="24">
        <f t="shared" si="11"/>
        <v>0</v>
      </c>
    </row>
    <row r="820" spans="1:9" x14ac:dyDescent="0.2">
      <c r="A820" s="21" t="s">
        <v>864</v>
      </c>
      <c r="B820" s="25" t="s">
        <v>20</v>
      </c>
      <c r="C820" s="22">
        <v>5</v>
      </c>
      <c r="D820" s="22">
        <v>800000</v>
      </c>
      <c r="E820" s="15" t="str">
        <f t="shared" si="9"/>
        <v>Loa SoundMax A160/2.0</v>
      </c>
      <c r="F820" s="15" t="s">
        <v>3090</v>
      </c>
      <c r="G820" s="15" t="s">
        <v>11</v>
      </c>
      <c r="H820" s="24">
        <f t="shared" si="10"/>
        <v>0</v>
      </c>
      <c r="I820" s="24">
        <f t="shared" si="11"/>
        <v>0</v>
      </c>
    </row>
    <row r="821" spans="1:9" x14ac:dyDescent="0.2">
      <c r="A821" s="21" t="s">
        <v>865</v>
      </c>
      <c r="B821" s="25" t="s">
        <v>34</v>
      </c>
      <c r="C821" s="22">
        <v>2</v>
      </c>
      <c r="D821" s="22">
        <v>37818182</v>
      </c>
      <c r="E821" s="15" t="str">
        <f t="shared" si="9"/>
        <v>MÁY TÍNH XÁCH TAY (NB) DELL VOS15 3530 i7-1355U/8GD4/512SSD/15.6FHD/120Hz/54W/W11SL+OFFICE HOME_ST/2GD6_MX550/Pro/XÁM(80GG911)</v>
      </c>
      <c r="F821" s="15" t="s">
        <v>3091</v>
      </c>
      <c r="G821" s="15" t="s">
        <v>25</v>
      </c>
      <c r="H821" s="24">
        <f t="shared" si="10"/>
        <v>0</v>
      </c>
      <c r="I821" s="24">
        <f t="shared" si="11"/>
        <v>0</v>
      </c>
    </row>
    <row r="822" spans="1:9" x14ac:dyDescent="0.2">
      <c r="A822" s="21" t="s">
        <v>866</v>
      </c>
      <c r="B822" s="25" t="s">
        <v>105</v>
      </c>
      <c r="C822" s="22">
        <v>3</v>
      </c>
      <c r="D822" s="22">
        <v>158181</v>
      </c>
      <c r="E822" s="15" t="str">
        <f t="shared" si="9"/>
        <v>Cáp dữ liệu USB 2.0 cho máy in dài2m ugreen (10327)</v>
      </c>
      <c r="F822" s="15" t="s">
        <v>3092</v>
      </c>
      <c r="G822" s="15" t="s">
        <v>25</v>
      </c>
      <c r="H822" s="24">
        <f t="shared" si="10"/>
        <v>0</v>
      </c>
      <c r="I822" s="24">
        <f t="shared" si="11"/>
        <v>0</v>
      </c>
    </row>
    <row r="823" spans="1:9" x14ac:dyDescent="0.2">
      <c r="A823" s="21" t="s">
        <v>867</v>
      </c>
      <c r="B823" s="25" t="s">
        <v>11</v>
      </c>
      <c r="C823" s="22">
        <v>1</v>
      </c>
      <c r="D823" s="22">
        <v>786363</v>
      </c>
      <c r="E823" s="15" t="str">
        <f t="shared" si="9"/>
        <v>Ổ cứng SSD Samsung 870 EVOSATA III 2.5'' SSD 250G</v>
      </c>
      <c r="F823" s="15" t="s">
        <v>3093</v>
      </c>
      <c r="G823" s="15" t="s">
        <v>11</v>
      </c>
      <c r="H823" s="24">
        <f t="shared" si="10"/>
        <v>0</v>
      </c>
      <c r="I823" s="24">
        <f t="shared" si="11"/>
        <v>0</v>
      </c>
    </row>
    <row r="824" spans="1:9" x14ac:dyDescent="0.2">
      <c r="A824" s="21" t="s">
        <v>868</v>
      </c>
      <c r="B824" s="25" t="s">
        <v>20</v>
      </c>
      <c r="C824" s="22">
        <v>1</v>
      </c>
      <c r="D824" s="22">
        <v>19000000</v>
      </c>
      <c r="E824" s="15" t="str">
        <f t="shared" si="9"/>
        <v>Máy tính xách tay Dell Inspiron 14 5430 Intel Core i5-1340P, 14.0"FHD+, 2x8G, 512GB SSD, 4 Cell-54Whr, Win 11, Office H&amp;S 2021, BH 12 tháng, N4I5497W1-Silver</v>
      </c>
      <c r="F824" s="15" t="s">
        <v>3094</v>
      </c>
      <c r="G824" s="15" t="s">
        <v>11</v>
      </c>
      <c r="H824" s="24">
        <f t="shared" si="10"/>
        <v>0</v>
      </c>
      <c r="I824" s="24">
        <f t="shared" si="11"/>
        <v>0</v>
      </c>
    </row>
    <row r="825" spans="1:9" x14ac:dyDescent="0.2">
      <c r="A825" s="21" t="s">
        <v>869</v>
      </c>
      <c r="B825" s="25" t="s">
        <v>11</v>
      </c>
      <c r="C825" s="22">
        <v>1</v>
      </c>
      <c r="D825" s="22">
        <v>2909091</v>
      </c>
      <c r="E825" s="15" t="str">
        <f t="shared" si="9"/>
        <v>C11CJ68501: Máy in Epson L3210 STD</v>
      </c>
      <c r="F825" s="15" t="s">
        <v>3095</v>
      </c>
      <c r="G825" s="15" t="s">
        <v>11</v>
      </c>
      <c r="H825" s="24">
        <f t="shared" si="10"/>
        <v>0</v>
      </c>
      <c r="I825" s="24">
        <f t="shared" si="11"/>
        <v>0</v>
      </c>
    </row>
    <row r="826" spans="1:9" x14ac:dyDescent="0.2">
      <c r="A826" s="21" t="s">
        <v>870</v>
      </c>
      <c r="B826" s="25" t="s">
        <v>11</v>
      </c>
      <c r="C826" s="22">
        <v>8</v>
      </c>
      <c r="D826" s="22">
        <v>7280000</v>
      </c>
      <c r="E826" s="15" t="str">
        <f t="shared" si="9"/>
        <v>Camera quan sát DS-2CD1043G0-IUF(C)</v>
      </c>
      <c r="F826" s="15" t="s">
        <v>3096</v>
      </c>
      <c r="G826" s="15" t="s">
        <v>11</v>
      </c>
      <c r="H826" s="24">
        <f t="shared" si="10"/>
        <v>0</v>
      </c>
      <c r="I826" s="24">
        <f t="shared" si="11"/>
        <v>0</v>
      </c>
    </row>
    <row r="827" spans="1:9" x14ac:dyDescent="0.2">
      <c r="A827" s="21" t="s">
        <v>871</v>
      </c>
      <c r="B827" s="25" t="s">
        <v>11</v>
      </c>
      <c r="C827" s="22">
        <v>1</v>
      </c>
      <c r="D827" s="22">
        <v>1527273</v>
      </c>
      <c r="E827" s="15" t="str">
        <f t="shared" si="9"/>
        <v>Đầu ghi hình Hikvision DS-7616NXI-K1</v>
      </c>
      <c r="F827" s="15" t="s">
        <v>3097</v>
      </c>
      <c r="G827" s="15" t="s">
        <v>105</v>
      </c>
      <c r="H827" s="24">
        <f t="shared" si="10"/>
        <v>0</v>
      </c>
      <c r="I827" s="24">
        <f t="shared" si="11"/>
        <v>0</v>
      </c>
    </row>
    <row r="828" spans="1:9" x14ac:dyDescent="0.2">
      <c r="A828" s="21" t="s">
        <v>872</v>
      </c>
      <c r="B828" s="25" t="s">
        <v>34</v>
      </c>
      <c r="C828" s="22">
        <v>4</v>
      </c>
      <c r="D828" s="22">
        <v>560000</v>
      </c>
      <c r="E828" s="15" t="str">
        <f t="shared" si="9"/>
        <v>CHUỘT MÁY TÍNH (MOUSE) Dell Wireless Mouse WM118/1000DPI/ĐEN(WM118)</v>
      </c>
      <c r="F828" s="15" t="s">
        <v>3098</v>
      </c>
      <c r="G828" s="15" t="s">
        <v>11</v>
      </c>
      <c r="H828" s="24">
        <f t="shared" si="10"/>
        <v>0</v>
      </c>
      <c r="I828" s="24">
        <f t="shared" si="11"/>
        <v>0</v>
      </c>
    </row>
    <row r="829" spans="1:9" x14ac:dyDescent="0.2">
      <c r="A829" s="21" t="s">
        <v>873</v>
      </c>
      <c r="B829" s="25" t="s">
        <v>25</v>
      </c>
      <c r="C829" s="22">
        <v>1</v>
      </c>
      <c r="D829" s="22">
        <v>14363636</v>
      </c>
      <c r="E829" s="15" t="str">
        <f t="shared" si="9"/>
        <v>Máy tính xách tay Dell Vostro 3430, i5-1335U, 8GB, 512GB SSD, Intel Iris Xe Graphics, 14" FHD, 3C 41Wh, ac+BT, OfficeHS21, McAfee MDS, Win 11, Xám (Titan Gray), 1Y WTY</v>
      </c>
      <c r="F829" s="15" t="s">
        <v>863</v>
      </c>
      <c r="G829" s="15" t="s">
        <v>11</v>
      </c>
      <c r="H829" s="24">
        <f t="shared" si="10"/>
        <v>4</v>
      </c>
      <c r="I829" s="24">
        <f t="shared" si="11"/>
        <v>12267856</v>
      </c>
    </row>
    <row r="830" spans="1:9" x14ac:dyDescent="0.2">
      <c r="A830" s="21" t="s">
        <v>874</v>
      </c>
      <c r="B830" s="25" t="s">
        <v>25</v>
      </c>
      <c r="C830" s="25">
        <v>5</v>
      </c>
      <c r="D830" s="25">
        <v>0</v>
      </c>
      <c r="E830" s="15" t="str">
        <f t="shared" si="9"/>
        <v>Hàng KM_Túi máy tính xách tay Dell 15.6”</v>
      </c>
      <c r="F830" s="15" t="s">
        <v>3099</v>
      </c>
      <c r="G830" s="15" t="s">
        <v>3100</v>
      </c>
      <c r="H830" s="24">
        <f t="shared" si="10"/>
        <v>0</v>
      </c>
      <c r="I830" s="24">
        <f t="shared" si="11"/>
        <v>0</v>
      </c>
    </row>
    <row r="831" spans="1:9" x14ac:dyDescent="0.2">
      <c r="A831" s="21" t="s">
        <v>875</v>
      </c>
      <c r="B831" s="25" t="s">
        <v>105</v>
      </c>
      <c r="C831" s="22">
        <v>1</v>
      </c>
      <c r="D831" s="22">
        <v>227273</v>
      </c>
      <c r="E831" s="15" t="str">
        <f t="shared" si="9"/>
        <v>Cáp dữ liệu USB 2.0 cho máy intruyền dữ liệu từ máy tính ra máy incó chip dài 10m ugreen (10374)</v>
      </c>
      <c r="F831" s="15" t="s">
        <v>3101</v>
      </c>
      <c r="G831" s="15" t="s">
        <v>141</v>
      </c>
      <c r="H831" s="24">
        <f t="shared" si="10"/>
        <v>0</v>
      </c>
      <c r="I831" s="24">
        <f t="shared" si="11"/>
        <v>0</v>
      </c>
    </row>
    <row r="832" spans="1:9" x14ac:dyDescent="0.2">
      <c r="A832" s="21" t="s">
        <v>876</v>
      </c>
      <c r="B832" s="25" t="s">
        <v>11</v>
      </c>
      <c r="C832" s="22">
        <v>720</v>
      </c>
      <c r="D832" s="22">
        <v>75272400</v>
      </c>
      <c r="E832" s="15" t="str">
        <f t="shared" si="9"/>
        <v>Bàn phím máy tính NK2600 US_BLACK</v>
      </c>
      <c r="F832" s="15" t="s">
        <v>3102</v>
      </c>
      <c r="G832" s="15" t="s">
        <v>11</v>
      </c>
      <c r="H832" s="24">
        <f t="shared" si="10"/>
        <v>0</v>
      </c>
      <c r="I832" s="24">
        <f t="shared" si="11"/>
        <v>0</v>
      </c>
    </row>
    <row r="833" spans="1:9" x14ac:dyDescent="0.2">
      <c r="A833" s="21" t="s">
        <v>877</v>
      </c>
      <c r="B833" s="25" t="s">
        <v>20</v>
      </c>
      <c r="C833" s="22">
        <v>2</v>
      </c>
      <c r="D833" s="22">
        <v>3600000</v>
      </c>
      <c r="E833" s="15" t="str">
        <f t="shared" si="9"/>
        <v>Màn hình máy tính ViewSonic VA2432-H-W/24 inch, Full HD, IPS, 100Hz, 1ms, 104% sRGB, màu trắng</v>
      </c>
      <c r="F833" s="15" t="s">
        <v>3103</v>
      </c>
      <c r="G833" s="15" t="s">
        <v>25</v>
      </c>
      <c r="H833" s="24">
        <f t="shared" si="10"/>
        <v>0</v>
      </c>
      <c r="I833" s="24">
        <f t="shared" si="11"/>
        <v>0</v>
      </c>
    </row>
    <row r="834" spans="1:9" x14ac:dyDescent="0.2">
      <c r="A834" s="21" t="s">
        <v>878</v>
      </c>
      <c r="B834" s="25" t="s">
        <v>20</v>
      </c>
      <c r="C834" s="22">
        <v>6</v>
      </c>
      <c r="D834" s="22">
        <v>6763635</v>
      </c>
      <c r="E834" s="15" t="str">
        <f t="shared" si="9"/>
        <v>Màn hình ViewSonic VA2215-H/21.5" LCD Monitor</v>
      </c>
      <c r="F834" s="15" t="s">
        <v>3104</v>
      </c>
      <c r="G834" s="15" t="s">
        <v>11</v>
      </c>
      <c r="H834" s="24">
        <f t="shared" si="10"/>
        <v>0</v>
      </c>
      <c r="I834" s="24">
        <f t="shared" si="11"/>
        <v>0</v>
      </c>
    </row>
    <row r="835" spans="1:9" x14ac:dyDescent="0.2">
      <c r="A835" s="21" t="s">
        <v>879</v>
      </c>
      <c r="B835" s="25" t="s">
        <v>25</v>
      </c>
      <c r="C835" s="22">
        <v>4</v>
      </c>
      <c r="D835" s="22">
        <v>65090908</v>
      </c>
      <c r="E835" s="15" t="str">
        <f t="shared" si="9"/>
        <v>Máy tính xách tay Dell Inspiron 15 3530, i7-1355U, 8GB, 512GB SSD, Intel Iris Xe Graphics, 15.6" FHD, 4C 54Wh, ax+BT, OfficeHS21, McAfee MDS, Win 11, Đen (Carbon Black), 1Y WTY</v>
      </c>
      <c r="F835" s="15" t="s">
        <v>3105</v>
      </c>
      <c r="G835" s="15" t="s">
        <v>11</v>
      </c>
      <c r="H835" s="24">
        <f t="shared" si="10"/>
        <v>0</v>
      </c>
      <c r="I835" s="24">
        <f t="shared" si="11"/>
        <v>0</v>
      </c>
    </row>
    <row r="836" spans="1:9" x14ac:dyDescent="0.2">
      <c r="A836" s="21" t="s">
        <v>880</v>
      </c>
      <c r="B836" s="25" t="s">
        <v>11</v>
      </c>
      <c r="C836" s="22">
        <v>1</v>
      </c>
      <c r="D836" s="22">
        <v>1290909</v>
      </c>
      <c r="E836" s="15" t="str">
        <f t="shared" si="9"/>
        <v>BỘ TẢN NHIỆT NƯỚC IDCOOLING ZOOMFLOW 240- XT SNOW</v>
      </c>
      <c r="F836" s="15" t="s">
        <v>3106</v>
      </c>
      <c r="G836" s="15" t="s">
        <v>11</v>
      </c>
      <c r="H836" s="24">
        <f t="shared" si="10"/>
        <v>0</v>
      </c>
      <c r="I836" s="24">
        <f t="shared" si="11"/>
        <v>0</v>
      </c>
    </row>
    <row r="837" spans="1:9" x14ac:dyDescent="0.2">
      <c r="A837" s="21" t="s">
        <v>881</v>
      </c>
      <c r="B837" s="25" t="s">
        <v>25</v>
      </c>
      <c r="C837" s="22">
        <v>80</v>
      </c>
      <c r="D837" s="22">
        <v>4236340</v>
      </c>
      <c r="E837" s="15" t="str">
        <f t="shared" si="9"/>
        <v>Thẻ nhớ Patriot VX Series 32GB MICRO SDHC V30 P/N 7FCMB6IPUVI-32G</v>
      </c>
      <c r="F837" s="15" t="s">
        <v>67</v>
      </c>
      <c r="G837" s="15" t="s">
        <v>11</v>
      </c>
      <c r="H837" s="24">
        <f t="shared" si="10"/>
        <v>6</v>
      </c>
      <c r="I837" s="24">
        <f t="shared" si="11"/>
        <v>3163632</v>
      </c>
    </row>
    <row r="838" spans="1:9" x14ac:dyDescent="0.2">
      <c r="A838" s="21" t="s">
        <v>882</v>
      </c>
      <c r="B838" s="25" t="s">
        <v>392</v>
      </c>
      <c r="C838" s="25">
        <v>0</v>
      </c>
      <c r="D838" s="25">
        <v>0</v>
      </c>
      <c r="E838" s="15" t="str">
        <f t="shared" si="9"/>
        <v>Trich thu Tien vay - Lai : 5812603 - Phat : 1592 - Acct vay 414931889</v>
      </c>
      <c r="F838" s="15" t="s">
        <v>3107</v>
      </c>
      <c r="G838" s="15" t="s">
        <v>20</v>
      </c>
      <c r="H838" s="24">
        <f t="shared" si="10"/>
        <v>0</v>
      </c>
      <c r="I838" s="24">
        <f t="shared" si="11"/>
        <v>0</v>
      </c>
    </row>
    <row r="839" spans="1:9" x14ac:dyDescent="0.2">
      <c r="A839" s="21" t="s">
        <v>883</v>
      </c>
      <c r="B839" s="25" t="s">
        <v>392</v>
      </c>
      <c r="C839" s="25">
        <v>0</v>
      </c>
      <c r="D839" s="25">
        <v>0</v>
      </c>
      <c r="E839" s="15" t="str">
        <f t="shared" si="9"/>
        <v>Thu Phi SMS thay doi so du thang  10/2023</v>
      </c>
      <c r="F839" s="15" t="s">
        <v>3108</v>
      </c>
      <c r="G839" s="15" t="s">
        <v>11</v>
      </c>
      <c r="H839" s="24">
        <f t="shared" si="10"/>
        <v>0</v>
      </c>
      <c r="I839" s="24">
        <f t="shared" si="11"/>
        <v>0</v>
      </c>
    </row>
    <row r="840" spans="1:9" x14ac:dyDescent="0.2">
      <c r="A840" s="21" t="s">
        <v>884</v>
      </c>
      <c r="B840" s="25" t="s">
        <v>400</v>
      </c>
      <c r="C840" s="22">
        <v>1</v>
      </c>
      <c r="D840" s="22">
        <v>460000</v>
      </c>
      <c r="E840" s="15" t="str">
        <f t="shared" si="9"/>
        <v>Cáp dữ liệu VIDEO VGA truyền hìnhảnh dài 20m màu đen Ugreen (11635)</v>
      </c>
      <c r="F840" s="15" t="s">
        <v>3109</v>
      </c>
      <c r="G840" s="15" t="s">
        <v>11</v>
      </c>
      <c r="H840" s="24">
        <f t="shared" si="10"/>
        <v>0</v>
      </c>
      <c r="I840" s="24">
        <f t="shared" si="11"/>
        <v>0</v>
      </c>
    </row>
    <row r="841" spans="1:9" x14ac:dyDescent="0.2">
      <c r="A841" s="21" t="s">
        <v>885</v>
      </c>
      <c r="B841" s="25" t="s">
        <v>11</v>
      </c>
      <c r="C841" s="22">
        <v>1</v>
      </c>
      <c r="D841" s="22">
        <v>800000</v>
      </c>
      <c r="E841" s="15" t="str">
        <f t="shared" si="9"/>
        <v>Thiết bị chuyển mạch SG1083P, hiệu APTEK</v>
      </c>
      <c r="F841" s="15" t="s">
        <v>3110</v>
      </c>
      <c r="G841" s="15" t="s">
        <v>11</v>
      </c>
      <c r="H841" s="24">
        <f t="shared" si="10"/>
        <v>0</v>
      </c>
      <c r="I841" s="24">
        <f t="shared" si="11"/>
        <v>0</v>
      </c>
    </row>
    <row r="842" spans="1:9" x14ac:dyDescent="0.2">
      <c r="A842" s="21" t="s">
        <v>886</v>
      </c>
      <c r="B842" s="25" t="s">
        <v>20</v>
      </c>
      <c r="C842" s="22">
        <v>1</v>
      </c>
      <c r="D842" s="22">
        <v>9636364</v>
      </c>
      <c r="E842" s="15" t="str">
        <f t="shared" si="9"/>
        <v>Bộ định tuyến Vigor1000B, Hiệu Draytek</v>
      </c>
      <c r="F842" s="15" t="s">
        <v>3111</v>
      </c>
      <c r="G842" s="15" t="s">
        <v>11</v>
      </c>
      <c r="H842" s="24">
        <f t="shared" si="10"/>
        <v>0</v>
      </c>
      <c r="I842" s="24">
        <f t="shared" si="11"/>
        <v>0</v>
      </c>
    </row>
    <row r="843" spans="1:9" x14ac:dyDescent="0.2">
      <c r="A843" s="21" t="s">
        <v>887</v>
      </c>
      <c r="B843" s="25" t="s">
        <v>365</v>
      </c>
      <c r="C843" s="25">
        <v>1</v>
      </c>
      <c r="D843" s="25">
        <v>0</v>
      </c>
      <c r="E843" s="15" t="str">
        <f t="shared" si="9"/>
        <v>Đầu nối cáp mạng Cat5e mã hàng 501-01001, (100c/bịch), Hiệu Aptek</v>
      </c>
      <c r="F843" s="15" t="s">
        <v>3112</v>
      </c>
      <c r="G843" s="15" t="s">
        <v>11</v>
      </c>
      <c r="H843" s="24">
        <f t="shared" si="10"/>
        <v>0</v>
      </c>
      <c r="I843" s="24">
        <f t="shared" si="11"/>
        <v>0</v>
      </c>
    </row>
    <row r="844" spans="1:9" x14ac:dyDescent="0.2">
      <c r="A844" s="21" t="s">
        <v>888</v>
      </c>
      <c r="B844" s="25" t="s">
        <v>11</v>
      </c>
      <c r="C844" s="22">
        <v>2</v>
      </c>
      <c r="D844" s="22">
        <v>6636364</v>
      </c>
      <c r="E844" s="15" t="str">
        <f t="shared" si="9"/>
        <v>Mạch chính vi tính Gigabyte B760M G X AX DDR4</v>
      </c>
      <c r="F844" s="15" t="s">
        <v>3113</v>
      </c>
      <c r="G844" s="15" t="s">
        <v>11</v>
      </c>
      <c r="H844" s="24">
        <f t="shared" si="10"/>
        <v>0</v>
      </c>
      <c r="I844" s="24">
        <f t="shared" si="11"/>
        <v>0</v>
      </c>
    </row>
    <row r="845" spans="1:9" x14ac:dyDescent="0.2">
      <c r="A845" s="21" t="s">
        <v>889</v>
      </c>
      <c r="B845" s="25" t="s">
        <v>11</v>
      </c>
      <c r="C845" s="22">
        <v>2</v>
      </c>
      <c r="D845" s="22">
        <v>2036364</v>
      </c>
      <c r="E845" s="15" t="str">
        <f t="shared" si="9"/>
        <v>Ổ đĩa cứng máy tính Kingmax PQ3480 1TB (Zeus M.2 PCIe - Gen3x4)</v>
      </c>
      <c r="F845" s="15" t="s">
        <v>3114</v>
      </c>
      <c r="G845" s="15" t="s">
        <v>11</v>
      </c>
      <c r="H845" s="24">
        <f t="shared" si="10"/>
        <v>0</v>
      </c>
      <c r="I845" s="24">
        <f t="shared" si="11"/>
        <v>0</v>
      </c>
    </row>
    <row r="846" spans="1:9" x14ac:dyDescent="0.2">
      <c r="A846" s="21" t="s">
        <v>890</v>
      </c>
      <c r="B846" s="25" t="s">
        <v>25</v>
      </c>
      <c r="C846" s="22">
        <v>5</v>
      </c>
      <c r="D846" s="22">
        <v>2536365</v>
      </c>
      <c r="E846" s="15" t="str">
        <f t="shared" si="9"/>
        <v>Camera quan sát Ezviz CS-H6C (4MP,W1)</v>
      </c>
      <c r="F846" s="15" t="s">
        <v>3115</v>
      </c>
      <c r="G846" s="15" t="s">
        <v>11</v>
      </c>
      <c r="H846" s="24">
        <f t="shared" si="10"/>
        <v>0</v>
      </c>
      <c r="I846" s="24">
        <f t="shared" si="11"/>
        <v>0</v>
      </c>
    </row>
    <row r="847" spans="1:9" x14ac:dyDescent="0.2">
      <c r="A847" s="21" t="s">
        <v>891</v>
      </c>
      <c r="B847" s="25" t="s">
        <v>11</v>
      </c>
      <c r="C847" s="22">
        <v>5</v>
      </c>
      <c r="D847" s="22">
        <v>418180</v>
      </c>
      <c r="E847" s="15" t="str">
        <f t="shared" si="9"/>
        <v>Thẻ nhớ 64GB Sandisk</v>
      </c>
      <c r="F847" s="15" t="s">
        <v>3116</v>
      </c>
      <c r="G847" s="15" t="s">
        <v>11</v>
      </c>
      <c r="H847" s="24">
        <f t="shared" si="10"/>
        <v>0</v>
      </c>
      <c r="I847" s="24">
        <f t="shared" si="11"/>
        <v>0</v>
      </c>
    </row>
    <row r="848" spans="1:9" x14ac:dyDescent="0.2">
      <c r="A848" s="21" t="s">
        <v>892</v>
      </c>
      <c r="B848" s="25" t="s">
        <v>20</v>
      </c>
      <c r="C848" s="22">
        <v>2</v>
      </c>
      <c r="D848" s="22">
        <v>18909090</v>
      </c>
      <c r="E848" s="15" t="str">
        <f t="shared" si="9"/>
        <v>Máy tính để bàn Dell Vostro 3020 SFF, Core i3-13100 (3.4GHz to 4.5GHz), 1x8GB 3200MHz, 512GB M.2 PCIe NVMe SSD, Non DVD, Chuột, Bàn phím, Win 11, BH 12 tháng, SFFI32004W1-8G-512G</v>
      </c>
      <c r="F848" s="15" t="s">
        <v>3117</v>
      </c>
      <c r="G848" s="15" t="s">
        <v>11</v>
      </c>
      <c r="H848" s="24">
        <f t="shared" si="10"/>
        <v>0</v>
      </c>
      <c r="I848" s="24">
        <f t="shared" si="11"/>
        <v>0</v>
      </c>
    </row>
    <row r="849" spans="1:9" x14ac:dyDescent="0.2">
      <c r="A849" s="21" t="s">
        <v>893</v>
      </c>
      <c r="B849" s="25" t="s">
        <v>11</v>
      </c>
      <c r="C849" s="22">
        <v>1</v>
      </c>
      <c r="D849" s="22">
        <v>727273</v>
      </c>
      <c r="E849" s="15" t="str">
        <f t="shared" si="9"/>
        <v>Bộ nhớ máy vi tính Kingmax 16GB DDR4-3200 Zeus RGB</v>
      </c>
      <c r="F849" s="15" t="s">
        <v>3118</v>
      </c>
      <c r="G849" s="15" t="s">
        <v>11</v>
      </c>
      <c r="H849" s="24">
        <f t="shared" si="10"/>
        <v>0</v>
      </c>
      <c r="I849" s="24">
        <f t="shared" si="11"/>
        <v>0</v>
      </c>
    </row>
    <row r="850" spans="1:9" x14ac:dyDescent="0.2">
      <c r="A850" s="21" t="s">
        <v>894</v>
      </c>
      <c r="B850" s="25" t="s">
        <v>20</v>
      </c>
      <c r="C850" s="22">
        <v>2</v>
      </c>
      <c r="D850" s="22">
        <v>2909090</v>
      </c>
      <c r="E850" s="15" t="str">
        <f t="shared" si="9"/>
        <v>Bộ nhớ máy vi tính Kingmax 2x16GB DDR4-3200 Zeus RGB (KM-LD4A-3200-16GDRT16)</v>
      </c>
      <c r="F850" s="15" t="s">
        <v>3119</v>
      </c>
      <c r="G850" s="15" t="s">
        <v>11</v>
      </c>
      <c r="H850" s="24">
        <f t="shared" si="10"/>
        <v>0</v>
      </c>
      <c r="I850" s="24">
        <f t="shared" si="11"/>
        <v>0</v>
      </c>
    </row>
    <row r="851" spans="1:9" x14ac:dyDescent="0.2">
      <c r="A851" s="21" t="s">
        <v>895</v>
      </c>
      <c r="B851" s="25" t="s">
        <v>11</v>
      </c>
      <c r="C851" s="22">
        <v>1</v>
      </c>
      <c r="D851" s="22">
        <v>4000000</v>
      </c>
      <c r="E851" s="15" t="str">
        <f t="shared" si="9"/>
        <v>Máy in Laser đa năng Canon  MF 3010</v>
      </c>
      <c r="F851" s="15" t="s">
        <v>3120</v>
      </c>
      <c r="G851" s="15" t="s">
        <v>11</v>
      </c>
      <c r="H851" s="24">
        <f t="shared" si="10"/>
        <v>0</v>
      </c>
      <c r="I851" s="24">
        <f t="shared" si="11"/>
        <v>0</v>
      </c>
    </row>
    <row r="852" spans="1:9" x14ac:dyDescent="0.2">
      <c r="A852" s="21" t="s">
        <v>896</v>
      </c>
      <c r="B852" s="25" t="s">
        <v>11</v>
      </c>
      <c r="C852" s="22">
        <v>4</v>
      </c>
      <c r="D852" s="22">
        <v>19272728</v>
      </c>
      <c r="E852" s="15" t="str">
        <f t="shared" si="9"/>
        <v>MÁY IN CANON LBP 233DW (s/n: NYHA243766/NYHA243773/ NYHA244028/ NYHA244017)</v>
      </c>
      <c r="F852" s="15" t="s">
        <v>3121</v>
      </c>
      <c r="G852" s="15" t="s">
        <v>11</v>
      </c>
      <c r="H852" s="24">
        <f t="shared" si="10"/>
        <v>0</v>
      </c>
      <c r="I852" s="24">
        <f t="shared" si="11"/>
        <v>0</v>
      </c>
    </row>
    <row r="853" spans="1:9" x14ac:dyDescent="0.2">
      <c r="A853" s="21" t="s">
        <v>897</v>
      </c>
      <c r="B853" s="25" t="s">
        <v>11</v>
      </c>
      <c r="C853" s="22">
        <v>1</v>
      </c>
      <c r="D853" s="22">
        <v>9636364</v>
      </c>
      <c r="E853" s="15" t="str">
        <f t="shared" si="9"/>
        <v>Máy in sổ Olivetti PR2 Plus (seri: 8315444)</v>
      </c>
      <c r="F853" s="15" t="s">
        <v>3122</v>
      </c>
      <c r="G853" s="15" t="s">
        <v>11</v>
      </c>
      <c r="H853" s="24">
        <f t="shared" si="10"/>
        <v>0</v>
      </c>
      <c r="I853" s="24">
        <f t="shared" si="11"/>
        <v>0</v>
      </c>
    </row>
    <row r="854" spans="1:9" x14ac:dyDescent="0.2">
      <c r="A854" s="21" t="s">
        <v>898</v>
      </c>
      <c r="B854" s="25" t="s">
        <v>11</v>
      </c>
      <c r="C854" s="22">
        <v>1</v>
      </c>
      <c r="D854" s="22">
        <v>5545455</v>
      </c>
      <c r="E854" s="15" t="str">
        <f t="shared" si="9"/>
        <v>Máy in Canon MF264DW (s/n: 4LG18802)</v>
      </c>
      <c r="F854" s="15" t="s">
        <v>3123</v>
      </c>
      <c r="G854" s="15" t="s">
        <v>11</v>
      </c>
      <c r="H854" s="24">
        <f t="shared" si="10"/>
        <v>0</v>
      </c>
      <c r="I854" s="24">
        <f t="shared" si="11"/>
        <v>0</v>
      </c>
    </row>
    <row r="855" spans="1:9" x14ac:dyDescent="0.2">
      <c r="A855" s="21" t="s">
        <v>899</v>
      </c>
      <c r="B855" s="25" t="s">
        <v>11</v>
      </c>
      <c r="C855" s="22">
        <v>5</v>
      </c>
      <c r="D855" s="22">
        <v>10500000</v>
      </c>
      <c r="E855" s="15" t="str">
        <f t="shared" si="9"/>
        <v>màn hình vi tính Philips 271V8LA/74/27INCH/VA-LCD</v>
      </c>
      <c r="F855" s="15" t="s">
        <v>3124</v>
      </c>
      <c r="G855" s="15" t="s">
        <v>11</v>
      </c>
      <c r="H855" s="24">
        <f t="shared" si="10"/>
        <v>0</v>
      </c>
      <c r="I855" s="24">
        <f t="shared" si="11"/>
        <v>0</v>
      </c>
    </row>
    <row r="856" spans="1:9" x14ac:dyDescent="0.2">
      <c r="A856" s="21" t="s">
        <v>900</v>
      </c>
      <c r="B856" s="25" t="s">
        <v>34</v>
      </c>
      <c r="C856" s="22">
        <v>20</v>
      </c>
      <c r="D856" s="22">
        <v>1851860</v>
      </c>
      <c r="E856" s="15" t="str">
        <f t="shared" si="9"/>
        <v>BALO LENOVO(BALOLNV)</v>
      </c>
      <c r="F856" s="15" t="s">
        <v>3125</v>
      </c>
      <c r="G856" s="15" t="s">
        <v>11</v>
      </c>
      <c r="H856" s="24">
        <f t="shared" si="10"/>
        <v>0</v>
      </c>
      <c r="I856" s="24">
        <f t="shared" si="11"/>
        <v>0</v>
      </c>
    </row>
    <row r="857" spans="1:9" x14ac:dyDescent="0.2">
      <c r="A857" s="21" t="s">
        <v>901</v>
      </c>
      <c r="B857" s="25" t="s">
        <v>20</v>
      </c>
      <c r="C857" s="25">
        <v>10</v>
      </c>
      <c r="D857" s="25">
        <v>0</v>
      </c>
      <c r="E857" s="15" t="str">
        <f t="shared" si="9"/>
        <v>Chuột không dây Dell WM118 (CT "Mua Notebook Dell rinh ngàn quà tặng" theo CV số: 101-23/CV-PSD-KM)</v>
      </c>
      <c r="F857" s="15" t="s">
        <v>3126</v>
      </c>
      <c r="G857" s="15" t="s">
        <v>11</v>
      </c>
      <c r="H857" s="24">
        <f t="shared" si="10"/>
        <v>0</v>
      </c>
      <c r="I857" s="24">
        <f t="shared" si="11"/>
        <v>0</v>
      </c>
    </row>
    <row r="858" spans="1:9" x14ac:dyDescent="0.2">
      <c r="A858" s="21" t="s">
        <v>902</v>
      </c>
      <c r="B858" s="25" t="s">
        <v>11</v>
      </c>
      <c r="C858" s="22">
        <v>2</v>
      </c>
      <c r="D858" s="22">
        <v>3363636</v>
      </c>
      <c r="E858" s="15" t="str">
        <f t="shared" si="9"/>
        <v>ổ cứng gắn ngoài  1TB SSD ESD270C USB 3.1 Gen 2 type C Transcend</v>
      </c>
      <c r="F858" s="15" t="s">
        <v>3127</v>
      </c>
      <c r="G858" s="15" t="s">
        <v>11</v>
      </c>
      <c r="H858" s="24">
        <f t="shared" si="10"/>
        <v>0</v>
      </c>
      <c r="I858" s="24">
        <f t="shared" si="11"/>
        <v>0</v>
      </c>
    </row>
    <row r="859" spans="1:9" x14ac:dyDescent="0.2">
      <c r="A859" s="21" t="s">
        <v>903</v>
      </c>
      <c r="B859" s="25" t="s">
        <v>11</v>
      </c>
      <c r="C859" s="22">
        <v>1</v>
      </c>
      <c r="D859" s="22">
        <v>3000000</v>
      </c>
      <c r="E859" s="15" t="str">
        <f t="shared" si="9"/>
        <v>ổ cứng gắn ngoài 2TB SSD ESD270C USB 3.1 Gen 2 type C Transcend</v>
      </c>
      <c r="F859" s="15" t="s">
        <v>3128</v>
      </c>
      <c r="G859" s="15" t="s">
        <v>11</v>
      </c>
      <c r="H859" s="24">
        <f t="shared" si="10"/>
        <v>0</v>
      </c>
      <c r="I859" s="24">
        <f t="shared" si="11"/>
        <v>0</v>
      </c>
    </row>
    <row r="860" spans="1:9" x14ac:dyDescent="0.2">
      <c r="A860" s="21" t="s">
        <v>904</v>
      </c>
      <c r="B860" s="25" t="s">
        <v>171</v>
      </c>
      <c r="C860" s="25">
        <v>7</v>
      </c>
      <c r="D860" s="25">
        <v>0</v>
      </c>
      <c r="E860" s="15" t="str">
        <f t="shared" si="9"/>
        <v>Túi đựng ổ cứng Transcend (hàng KM không thu tiền)</v>
      </c>
      <c r="F860" s="15" t="s">
        <v>3129</v>
      </c>
      <c r="G860" s="15" t="s">
        <v>11</v>
      </c>
      <c r="H860" s="24">
        <f t="shared" si="10"/>
        <v>0</v>
      </c>
      <c r="I860" s="24">
        <f t="shared" si="11"/>
        <v>0</v>
      </c>
    </row>
    <row r="861" spans="1:9" x14ac:dyDescent="0.2">
      <c r="A861" s="21" t="s">
        <v>905</v>
      </c>
      <c r="B861" s="25" t="s">
        <v>825</v>
      </c>
      <c r="C861" s="22">
        <v>120</v>
      </c>
      <c r="D861" s="22">
        <v>731520</v>
      </c>
      <c r="E861" s="15" t="str">
        <f t="shared" si="9"/>
        <v>Pin carbon AA Philips R6L2B</v>
      </c>
      <c r="F861" s="15" t="s">
        <v>3130</v>
      </c>
      <c r="G861" s="15" t="s">
        <v>11</v>
      </c>
      <c r="H861" s="24">
        <f t="shared" si="10"/>
        <v>0</v>
      </c>
      <c r="I861" s="24">
        <f t="shared" si="11"/>
        <v>0</v>
      </c>
    </row>
    <row r="862" spans="1:9" x14ac:dyDescent="0.2">
      <c r="A862" s="21" t="s">
        <v>906</v>
      </c>
      <c r="B862" s="25" t="s">
        <v>11</v>
      </c>
      <c r="C862" s="22">
        <v>2</v>
      </c>
      <c r="D862" s="22">
        <v>379628</v>
      </c>
      <c r="E862" s="15" t="str">
        <f t="shared" si="9"/>
        <v>Ổ cắm điện Philips SPN1248WB/74 - 3m</v>
      </c>
      <c r="F862" s="15" t="s">
        <v>3131</v>
      </c>
      <c r="G862" s="15" t="s">
        <v>11</v>
      </c>
      <c r="H862" s="24">
        <f t="shared" si="10"/>
        <v>0</v>
      </c>
      <c r="I862" s="24">
        <f t="shared" si="11"/>
        <v>0</v>
      </c>
    </row>
    <row r="863" spans="1:9" x14ac:dyDescent="0.2">
      <c r="A863" s="21" t="s">
        <v>907</v>
      </c>
      <c r="B863" s="25" t="s">
        <v>11</v>
      </c>
      <c r="C863" s="22">
        <v>3</v>
      </c>
      <c r="D863" s="22">
        <v>722223</v>
      </c>
      <c r="E863" s="15" t="str">
        <f t="shared" si="9"/>
        <v>Ổ cắm điện Philips SPN1248WC/74 - 5m</v>
      </c>
      <c r="F863" s="15" t="s">
        <v>3132</v>
      </c>
      <c r="G863" s="15" t="s">
        <v>11</v>
      </c>
      <c r="H863" s="24">
        <f t="shared" si="10"/>
        <v>0</v>
      </c>
      <c r="I863" s="24">
        <f t="shared" si="11"/>
        <v>0</v>
      </c>
    </row>
    <row r="864" spans="1:9" x14ac:dyDescent="0.2">
      <c r="A864" s="21" t="s">
        <v>908</v>
      </c>
      <c r="B864" s="25" t="s">
        <v>909</v>
      </c>
      <c r="C864" s="22">
        <v>2</v>
      </c>
      <c r="D864" s="22">
        <v>149074</v>
      </c>
      <c r="E864" s="15" t="str">
        <f t="shared" si="9"/>
        <v>Vòi tưới cây CMN 0584011</v>
      </c>
      <c r="F864" s="15" t="s">
        <v>3133</v>
      </c>
      <c r="G864" s="15" t="s">
        <v>11</v>
      </c>
      <c r="H864" s="24">
        <f t="shared" si="10"/>
        <v>0</v>
      </c>
      <c r="I864" s="24">
        <f t="shared" si="11"/>
        <v>0</v>
      </c>
    </row>
    <row r="865" spans="1:9" x14ac:dyDescent="0.2">
      <c r="A865" s="21" t="s">
        <v>910</v>
      </c>
      <c r="B865" s="25" t="s">
        <v>34</v>
      </c>
      <c r="C865" s="22">
        <v>1</v>
      </c>
      <c r="D865" s="22">
        <v>21818182</v>
      </c>
      <c r="E865" s="15" t="str">
        <f t="shared" si="9"/>
        <v>MÁY TÍNH XÁCH TAY (NB) HP Pavilion X360 14-ek1047TU i7-1355U/16G/512GSSD/14.0FHDT/PEN/FP/WL/BT/3C/W11SL/VÀNG(80R25PA)</v>
      </c>
      <c r="F865" s="15" t="s">
        <v>3134</v>
      </c>
      <c r="G865" s="15" t="s">
        <v>11</v>
      </c>
      <c r="H865" s="24">
        <f t="shared" si="10"/>
        <v>0</v>
      </c>
      <c r="I865" s="24">
        <f t="shared" si="11"/>
        <v>0</v>
      </c>
    </row>
    <row r="866" spans="1:9" x14ac:dyDescent="0.2">
      <c r="A866" s="21" t="s">
        <v>911</v>
      </c>
      <c r="B866" s="25" t="s">
        <v>34</v>
      </c>
      <c r="C866" s="22">
        <v>2</v>
      </c>
      <c r="D866" s="22">
        <v>30909090</v>
      </c>
      <c r="E866" s="15" t="str">
        <f t="shared" si="9"/>
        <v>MÁY TÍNH XÁCH TAY (NB) HP Pavilion 15-eg2081TU i5-1240P/16GD4/512GSSD/15.6FHD/Wlac/BT5/3C41WHr/ALUp/W11SL/VÀNG(7C0Q4PA)</v>
      </c>
      <c r="F866" s="15" t="s">
        <v>3135</v>
      </c>
      <c r="G866" s="15" t="s">
        <v>11</v>
      </c>
      <c r="H866" s="24">
        <f t="shared" si="10"/>
        <v>0</v>
      </c>
      <c r="I866" s="24">
        <f t="shared" si="11"/>
        <v>0</v>
      </c>
    </row>
    <row r="867" spans="1:9" x14ac:dyDescent="0.2">
      <c r="A867" s="21" t="s">
        <v>912</v>
      </c>
      <c r="B867" s="25" t="s">
        <v>34</v>
      </c>
      <c r="C867" s="22">
        <v>2</v>
      </c>
      <c r="D867" s="22">
        <v>1300000</v>
      </c>
      <c r="E867" s="15" t="str">
        <f t="shared" si="9"/>
        <v>CHUỘT VI TÍNH (MOUSE) LOGITECH G304 LIGHTSPEED WIRELESS GAMING – TRẮNG (WHITE)(910-005293)</v>
      </c>
      <c r="F867" s="15" t="s">
        <v>3136</v>
      </c>
      <c r="G867" s="15" t="s">
        <v>11</v>
      </c>
      <c r="H867" s="24">
        <f t="shared" si="10"/>
        <v>0</v>
      </c>
      <c r="I867" s="24">
        <f t="shared" si="11"/>
        <v>0</v>
      </c>
    </row>
    <row r="868" spans="1:9" x14ac:dyDescent="0.2">
      <c r="A868" s="21" t="s">
        <v>913</v>
      </c>
      <c r="B868" s="25" t="s">
        <v>34</v>
      </c>
      <c r="C868" s="22">
        <v>4</v>
      </c>
      <c r="D868" s="22">
        <v>1963636</v>
      </c>
      <c r="E868" s="15" t="str">
        <f t="shared" si="9"/>
        <v>CHUỘT VI TÍNH (MOUSE) LOGITECH M650 WIRELESS/BLUETOOTH/ĐEN (GRAPHITE)(910-006262)</v>
      </c>
      <c r="F868" s="15" t="s">
        <v>3137</v>
      </c>
      <c r="G868" s="15" t="s">
        <v>11</v>
      </c>
      <c r="H868" s="24">
        <f t="shared" si="10"/>
        <v>0</v>
      </c>
      <c r="I868" s="24">
        <f t="shared" si="11"/>
        <v>0</v>
      </c>
    </row>
    <row r="869" spans="1:9" x14ac:dyDescent="0.2">
      <c r="A869" s="21" t="s">
        <v>914</v>
      </c>
      <c r="B869" s="25" t="s">
        <v>34</v>
      </c>
      <c r="C869" s="22">
        <v>1</v>
      </c>
      <c r="D869" s="22">
        <v>490909</v>
      </c>
      <c r="E869" s="15" t="str">
        <f t="shared" si="9"/>
        <v>CHUỘT VI TÍNH (MOUSE) LOGITECH M650 WIRELESS/BLUETOOTH/TRẮNG (OFF-WHITE)(910-006264)</v>
      </c>
      <c r="F869" s="15" t="s">
        <v>3138</v>
      </c>
      <c r="G869" s="15" t="s">
        <v>11</v>
      </c>
      <c r="H869" s="24">
        <f t="shared" si="10"/>
        <v>0</v>
      </c>
      <c r="I869" s="24">
        <f t="shared" si="11"/>
        <v>0</v>
      </c>
    </row>
    <row r="870" spans="1:9" x14ac:dyDescent="0.2">
      <c r="A870" s="21" t="s">
        <v>915</v>
      </c>
      <c r="B870" s="25" t="s">
        <v>34</v>
      </c>
      <c r="C870" s="22">
        <v>1</v>
      </c>
      <c r="D870" s="22">
        <v>490909</v>
      </c>
      <c r="E870" s="15" t="str">
        <f t="shared" si="9"/>
        <v>CHUỘT VI TÍNH (MOUSE) LOGITECH M650 WIRELESS/BLUETOOTH/HỒNG (ROSE)(910-006263)</v>
      </c>
      <c r="F870" s="15" t="s">
        <v>3139</v>
      </c>
      <c r="G870" s="15" t="s">
        <v>11</v>
      </c>
      <c r="H870" s="24">
        <f t="shared" si="10"/>
        <v>0</v>
      </c>
      <c r="I870" s="24">
        <f t="shared" si="11"/>
        <v>0</v>
      </c>
    </row>
    <row r="871" spans="1:9" x14ac:dyDescent="0.2">
      <c r="A871" s="21" t="s">
        <v>916</v>
      </c>
      <c r="B871" s="25" t="s">
        <v>34</v>
      </c>
      <c r="C871" s="22">
        <v>2</v>
      </c>
      <c r="D871" s="22">
        <v>1509090</v>
      </c>
      <c r="E871" s="15" t="str">
        <f t="shared" si="9"/>
        <v>BÀN PHÍM (KEYBOARD) LOGITECH G213 WIRED/USB/ĐEN (BLACK)(920-008096)</v>
      </c>
      <c r="F871" s="15" t="s">
        <v>3140</v>
      </c>
      <c r="G871" s="15" t="s">
        <v>11</v>
      </c>
      <c r="H871" s="24">
        <f t="shared" si="10"/>
        <v>0</v>
      </c>
      <c r="I871" s="24">
        <f t="shared" si="11"/>
        <v>0</v>
      </c>
    </row>
    <row r="872" spans="1:9" x14ac:dyDescent="0.2">
      <c r="A872" s="21" t="s">
        <v>917</v>
      </c>
      <c r="B872" s="25" t="s">
        <v>25</v>
      </c>
      <c r="C872" s="22">
        <v>5</v>
      </c>
      <c r="D872" s="22">
        <v>690910</v>
      </c>
      <c r="E872" s="15" t="str">
        <f t="shared" si="9"/>
        <v>Cạc (card) mạng PCI adapter TP-LINK_TL-WN781ND</v>
      </c>
      <c r="F872" s="15" t="s">
        <v>3141</v>
      </c>
      <c r="G872" s="15" t="s">
        <v>11</v>
      </c>
      <c r="H872" s="24">
        <f t="shared" si="10"/>
        <v>0</v>
      </c>
      <c r="I872" s="24">
        <f t="shared" si="11"/>
        <v>0</v>
      </c>
    </row>
    <row r="873" spans="1:9" x14ac:dyDescent="0.2">
      <c r="A873" s="21" t="s">
        <v>918</v>
      </c>
      <c r="B873" s="25" t="s">
        <v>25</v>
      </c>
      <c r="C873" s="22">
        <v>5</v>
      </c>
      <c r="D873" s="22">
        <v>1263635</v>
      </c>
      <c r="E873" s="15" t="str">
        <f t="shared" si="9"/>
        <v>Thiết bị chuyển mạch gigabit 5 port hiệu TP-LINK_TL-SG105</v>
      </c>
      <c r="F873" s="15" t="s">
        <v>3474</v>
      </c>
      <c r="G873" s="15" t="s">
        <v>11</v>
      </c>
      <c r="H873" s="24">
        <f t="shared" si="10"/>
        <v>0</v>
      </c>
      <c r="I873" s="24">
        <f t="shared" si="11"/>
        <v>0</v>
      </c>
    </row>
    <row r="874" spans="1:9" x14ac:dyDescent="0.2">
      <c r="A874" s="21" t="s">
        <v>919</v>
      </c>
      <c r="B874" s="25" t="s">
        <v>25</v>
      </c>
      <c r="C874" s="22">
        <v>5</v>
      </c>
      <c r="D874" s="22">
        <v>1504545</v>
      </c>
      <c r="E874" s="15" t="str">
        <f t="shared" si="9"/>
        <v>Thiết bị chuyển mạch TP-LINK_LS1008G</v>
      </c>
      <c r="F874" s="15" t="s">
        <v>820</v>
      </c>
      <c r="G874" s="15" t="s">
        <v>105</v>
      </c>
      <c r="H874" s="24">
        <f t="shared" si="10"/>
        <v>3</v>
      </c>
      <c r="I874" s="24">
        <f t="shared" si="11"/>
        <v>171816</v>
      </c>
    </row>
    <row r="875" spans="1:9" x14ac:dyDescent="0.2">
      <c r="A875" s="21" t="s">
        <v>920</v>
      </c>
      <c r="B875" s="25" t="s">
        <v>11</v>
      </c>
      <c r="C875" s="22">
        <v>3</v>
      </c>
      <c r="D875" s="22">
        <v>16172727</v>
      </c>
      <c r="E875" s="15" t="str">
        <f t="shared" si="9"/>
        <v>Bộ vi xử lý vi tính Intel Core i5-13400 (BX8071513400SRMBP) + Quạt</v>
      </c>
      <c r="F875" s="15" t="s">
        <v>3143</v>
      </c>
      <c r="G875" s="15" t="s">
        <v>11</v>
      </c>
      <c r="H875" s="24">
        <f t="shared" si="10"/>
        <v>0</v>
      </c>
      <c r="I875" s="24">
        <f t="shared" si="11"/>
        <v>0</v>
      </c>
    </row>
    <row r="876" spans="1:9" x14ac:dyDescent="0.2">
      <c r="A876" s="21" t="s">
        <v>921</v>
      </c>
      <c r="B876" s="25" t="s">
        <v>141</v>
      </c>
      <c r="C876" s="22">
        <v>1</v>
      </c>
      <c r="D876" s="22">
        <v>280000</v>
      </c>
      <c r="E876" s="15" t="str">
        <f t="shared" si="9"/>
        <v>Mực in TN2280 Number One</v>
      </c>
      <c r="F876" s="15" t="s">
        <v>3144</v>
      </c>
      <c r="G876" s="15" t="s">
        <v>11</v>
      </c>
      <c r="H876" s="24">
        <f t="shared" si="10"/>
        <v>0</v>
      </c>
      <c r="I876" s="24">
        <f t="shared" si="11"/>
        <v>0</v>
      </c>
    </row>
    <row r="877" spans="1:9" x14ac:dyDescent="0.2">
      <c r="A877" s="21" t="s">
        <v>922</v>
      </c>
      <c r="B877" s="25" t="s">
        <v>11</v>
      </c>
      <c r="C877" s="22">
        <v>3</v>
      </c>
      <c r="D877" s="22">
        <v>9272727</v>
      </c>
      <c r="E877" s="15" t="str">
        <f t="shared" si="9"/>
        <v>Chíp vi xử lý INTEL CORE I5 10400 - 2.90 GHZ (BX8070110400   S RH3C) + Quạt</v>
      </c>
      <c r="F877" s="15" t="s">
        <v>3145</v>
      </c>
      <c r="G877" s="15" t="s">
        <v>11</v>
      </c>
      <c r="H877" s="24">
        <f t="shared" si="10"/>
        <v>0</v>
      </c>
      <c r="I877" s="24">
        <f t="shared" si="11"/>
        <v>0</v>
      </c>
    </row>
    <row r="878" spans="1:9" x14ac:dyDescent="0.2">
      <c r="A878" s="21" t="s">
        <v>923</v>
      </c>
      <c r="B878" s="25" t="s">
        <v>11</v>
      </c>
      <c r="C878" s="22">
        <v>1</v>
      </c>
      <c r="D878" s="22">
        <v>3363636</v>
      </c>
      <c r="E878" s="15" t="str">
        <f t="shared" si="9"/>
        <v>Bảng mạch chính của máy vi tính hiệu ASUS TUF GAMING B760M-PLUS WIFI D4</v>
      </c>
      <c r="F878" s="15" t="s">
        <v>3146</v>
      </c>
      <c r="G878" s="15" t="s">
        <v>20</v>
      </c>
      <c r="H878" s="24">
        <f t="shared" si="10"/>
        <v>0</v>
      </c>
      <c r="I878" s="24">
        <f t="shared" si="11"/>
        <v>0</v>
      </c>
    </row>
    <row r="879" spans="1:9" x14ac:dyDescent="0.2">
      <c r="A879" s="21" t="s">
        <v>924</v>
      </c>
      <c r="B879" s="25" t="s">
        <v>11</v>
      </c>
      <c r="C879" s="22">
        <v>7</v>
      </c>
      <c r="D879" s="22">
        <v>11110911</v>
      </c>
      <c r="E879" s="15" t="str">
        <f t="shared" si="9"/>
        <v>Bảng mạch chính của máy vi tính hiệu ASUS PRIME  H610M -K D4 - SI</v>
      </c>
      <c r="F879" s="15" t="s">
        <v>957</v>
      </c>
      <c r="G879" s="15" t="s">
        <v>11</v>
      </c>
      <c r="H879" s="24">
        <f t="shared" si="10"/>
        <v>10</v>
      </c>
      <c r="I879" s="24">
        <f t="shared" si="11"/>
        <v>6545450</v>
      </c>
    </row>
    <row r="880" spans="1:9" x14ac:dyDescent="0.2">
      <c r="A880" s="21" t="s">
        <v>925</v>
      </c>
      <c r="B880" s="25" t="s">
        <v>11</v>
      </c>
      <c r="C880" s="22">
        <v>1</v>
      </c>
      <c r="D880" s="22">
        <v>5227273</v>
      </c>
      <c r="E880" s="15" t="str">
        <f t="shared" si="9"/>
        <v>Thiết bị chuyển mạch Cisco SB CBS250 Smart 8-port GE, PoE, Ext PS, 2x1G Combo_CBS250-8P-E-2G-EU</v>
      </c>
      <c r="F880" s="15" t="s">
        <v>3147</v>
      </c>
      <c r="G880" s="15" t="s">
        <v>20</v>
      </c>
      <c r="H880" s="24">
        <f t="shared" si="10"/>
        <v>0</v>
      </c>
      <c r="I880" s="24">
        <f t="shared" si="11"/>
        <v>0</v>
      </c>
    </row>
    <row r="881" spans="1:9" x14ac:dyDescent="0.2">
      <c r="A881" s="21" t="s">
        <v>926</v>
      </c>
      <c r="B881" s="25" t="s">
        <v>11</v>
      </c>
      <c r="C881" s="22">
        <v>1</v>
      </c>
      <c r="D881" s="22">
        <v>4027273</v>
      </c>
      <c r="E881" s="15" t="str">
        <f t="shared" si="9"/>
        <v>Máy in trắng đen đơn năng HL- B2180DW</v>
      </c>
      <c r="F881" s="15" t="s">
        <v>3148</v>
      </c>
      <c r="G881" s="15" t="s">
        <v>20</v>
      </c>
      <c r="H881" s="24">
        <f t="shared" si="10"/>
        <v>0</v>
      </c>
      <c r="I881" s="24">
        <f t="shared" si="11"/>
        <v>0</v>
      </c>
    </row>
    <row r="882" spans="1:9" x14ac:dyDescent="0.2">
      <c r="A882" s="21" t="s">
        <v>927</v>
      </c>
      <c r="B882" s="25" t="s">
        <v>11</v>
      </c>
      <c r="C882" s="22">
        <v>15</v>
      </c>
      <c r="D882" s="22">
        <v>6136350</v>
      </c>
      <c r="E882" s="15" t="str">
        <f t="shared" si="9"/>
        <v>Tai nghe khung choàng đầu (có dây) hiệu Rapoo VH500C Gaming BLACK</v>
      </c>
      <c r="F882" s="15" t="s">
        <v>3149</v>
      </c>
      <c r="G882" s="15" t="s">
        <v>20</v>
      </c>
      <c r="H882" s="24">
        <f t="shared" si="10"/>
        <v>0</v>
      </c>
      <c r="I882" s="24">
        <f t="shared" si="11"/>
        <v>0</v>
      </c>
    </row>
    <row r="883" spans="1:9" x14ac:dyDescent="0.2">
      <c r="A883" s="21" t="s">
        <v>928</v>
      </c>
      <c r="B883" s="25" t="s">
        <v>11</v>
      </c>
      <c r="C883" s="22">
        <v>10</v>
      </c>
      <c r="D883" s="22">
        <v>3181810</v>
      </c>
      <c r="E883" s="15" t="str">
        <f t="shared" si="9"/>
        <v>Chuột vi tính hiệu Rapoo mới 100%. Item no: 19846, Model: VT200, IR Optical Gaming Mouse BLACK</v>
      </c>
      <c r="F883" s="15" t="s">
        <v>3150</v>
      </c>
      <c r="G883" s="15" t="s">
        <v>20</v>
      </c>
      <c r="H883" s="24">
        <f t="shared" si="10"/>
        <v>0</v>
      </c>
      <c r="I883" s="24">
        <f t="shared" si="11"/>
        <v>0</v>
      </c>
    </row>
    <row r="884" spans="1:9" x14ac:dyDescent="0.2">
      <c r="A884" s="21" t="s">
        <v>929</v>
      </c>
      <c r="B884" s="25" t="s">
        <v>11</v>
      </c>
      <c r="C884" s="22">
        <v>28</v>
      </c>
      <c r="D884" s="22">
        <v>6872712</v>
      </c>
      <c r="E884" s="15" t="str">
        <f t="shared" si="9"/>
        <v>Bàn phím vi tính V50S màu đen, hiệu Rapoo, mới 100%.</v>
      </c>
      <c r="F884" s="15" t="s">
        <v>3151</v>
      </c>
      <c r="G884" s="15" t="s">
        <v>25</v>
      </c>
      <c r="H884" s="24">
        <f t="shared" si="10"/>
        <v>0</v>
      </c>
      <c r="I884" s="24">
        <f t="shared" si="11"/>
        <v>0</v>
      </c>
    </row>
    <row r="885" spans="1:9" x14ac:dyDescent="0.2">
      <c r="A885" s="21" t="s">
        <v>930</v>
      </c>
      <c r="B885" s="25" t="s">
        <v>11</v>
      </c>
      <c r="C885" s="22">
        <v>28</v>
      </c>
      <c r="D885" s="22">
        <v>5854520</v>
      </c>
      <c r="E885" s="15" t="str">
        <f t="shared" si="9"/>
        <v>Chuột vi tính V16RGB màu đen, hiệu Rapoo, mới 100%</v>
      </c>
      <c r="F885" s="15" t="s">
        <v>3152</v>
      </c>
      <c r="G885" s="15" t="s">
        <v>11</v>
      </c>
      <c r="H885" s="24">
        <f t="shared" si="10"/>
        <v>0</v>
      </c>
      <c r="I885" s="24">
        <f t="shared" si="11"/>
        <v>0</v>
      </c>
    </row>
    <row r="886" spans="1:9" x14ac:dyDescent="0.2">
      <c r="A886" s="21" t="s">
        <v>931</v>
      </c>
      <c r="B886" s="25" t="s">
        <v>11</v>
      </c>
      <c r="C886" s="22">
        <v>150</v>
      </c>
      <c r="D886" s="22">
        <v>15681750</v>
      </c>
      <c r="E886" s="15" t="str">
        <f t="shared" si="9"/>
        <v>Chuột vi tính M22 Silent màu đen, hiệu Rapoo, mới 100%.</v>
      </c>
      <c r="F886" s="15" t="s">
        <v>3153</v>
      </c>
      <c r="G886" s="15" t="s">
        <v>20</v>
      </c>
      <c r="H886" s="24">
        <f t="shared" si="10"/>
        <v>0</v>
      </c>
      <c r="I886" s="24">
        <f t="shared" si="11"/>
        <v>0</v>
      </c>
    </row>
    <row r="887" spans="1:9" x14ac:dyDescent="0.2">
      <c r="A887" s="21" t="s">
        <v>932</v>
      </c>
      <c r="B887" s="25" t="s">
        <v>20</v>
      </c>
      <c r="C887" s="22">
        <v>1</v>
      </c>
      <c r="D887" s="22">
        <v>17045454</v>
      </c>
      <c r="E887" s="15" t="str">
        <f t="shared" si="9"/>
        <v>Máy tính xách tay MSI GF63 12UC-887VN (i7-12650H; 8GB; 512GB SSD; RTX3050/4GB; 15.6" FHD 144Hz; Win11; Đen)</v>
      </c>
      <c r="F887" s="15" t="s">
        <v>3154</v>
      </c>
      <c r="G887" s="15" t="s">
        <v>20</v>
      </c>
      <c r="H887" s="24">
        <f t="shared" si="10"/>
        <v>0</v>
      </c>
      <c r="I887" s="24">
        <f t="shared" si="11"/>
        <v>0</v>
      </c>
    </row>
    <row r="888" spans="1:9" x14ac:dyDescent="0.2">
      <c r="A888" s="21" t="s">
        <v>933</v>
      </c>
      <c r="B888" s="25" t="s">
        <v>11</v>
      </c>
      <c r="C888" s="22">
        <v>1</v>
      </c>
      <c r="D888" s="22">
        <v>136364</v>
      </c>
      <c r="E888" s="15" t="str">
        <f t="shared" si="9"/>
        <v>Con chuột của máy vi tính hiệu MSI model M99, mới 100%</v>
      </c>
      <c r="F888" s="15" t="s">
        <v>3155</v>
      </c>
      <c r="G888" s="15" t="s">
        <v>11</v>
      </c>
      <c r="H888" s="24">
        <f t="shared" si="10"/>
        <v>0</v>
      </c>
      <c r="I888" s="24">
        <f t="shared" si="11"/>
        <v>0</v>
      </c>
    </row>
    <row r="889" spans="1:9" x14ac:dyDescent="0.2">
      <c r="A889" s="21" t="s">
        <v>934</v>
      </c>
      <c r="B889" s="25" t="s">
        <v>11</v>
      </c>
      <c r="C889" s="25">
        <v>1</v>
      </c>
      <c r="D889" s="25">
        <v>0</v>
      </c>
      <c r="E889" s="15" t="str">
        <f t="shared" si="9"/>
        <v>Máy in trắng đen đơn năng HL-B2100D</v>
      </c>
      <c r="F889" s="15" t="s">
        <v>3156</v>
      </c>
      <c r="G889" s="15" t="s">
        <v>11</v>
      </c>
      <c r="H889" s="24">
        <f t="shared" si="10"/>
        <v>0</v>
      </c>
      <c r="I889" s="24">
        <f t="shared" si="11"/>
        <v>0</v>
      </c>
    </row>
    <row r="890" spans="1:9" x14ac:dyDescent="0.2">
      <c r="A890" s="21" t="s">
        <v>935</v>
      </c>
      <c r="B890" s="25" t="s">
        <v>34</v>
      </c>
      <c r="C890" s="22">
        <v>50</v>
      </c>
      <c r="D890" s="22">
        <v>6636350</v>
      </c>
      <c r="E890" s="15" t="str">
        <f t="shared" si="9"/>
        <v>CHUỘT VI TÍNH (MOUSE) LOGITECH B175 WIRELESS/OPTICAL/AA/ĐEN (BLACK)/NB(910-002635)</v>
      </c>
      <c r="F890" s="15" t="s">
        <v>1807</v>
      </c>
      <c r="G890" s="15" t="s">
        <v>11</v>
      </c>
      <c r="H890" s="24">
        <f t="shared" si="10"/>
        <v>0</v>
      </c>
      <c r="I890" s="24">
        <f t="shared" si="11"/>
        <v>0</v>
      </c>
    </row>
    <row r="891" spans="1:9" x14ac:dyDescent="0.2">
      <c r="A891" s="21" t="s">
        <v>936</v>
      </c>
      <c r="B891" s="25" t="s">
        <v>34</v>
      </c>
      <c r="C891" s="22">
        <v>1</v>
      </c>
      <c r="D891" s="22">
        <v>9591818</v>
      </c>
      <c r="E891" s="15" t="str">
        <f t="shared" si="9"/>
        <v>MÁY TÍNH XÁCH TAY (NB) HP 14s-dq5122TU i3-1215U/8GD4/256GSSD/14.0FHD/Wlac/BT5/3C41WHr/W11SL/BẠC(8W356PA)</v>
      </c>
      <c r="F891" s="15" t="s">
        <v>3157</v>
      </c>
      <c r="G891" s="15" t="s">
        <v>11</v>
      </c>
      <c r="H891" s="24">
        <f t="shared" si="10"/>
        <v>0</v>
      </c>
      <c r="I891" s="24">
        <f t="shared" si="11"/>
        <v>0</v>
      </c>
    </row>
    <row r="892" spans="1:9" x14ac:dyDescent="0.2">
      <c r="A892" s="21" t="s">
        <v>937</v>
      </c>
      <c r="B892" s="25" t="s">
        <v>34</v>
      </c>
      <c r="C892" s="22">
        <v>1</v>
      </c>
      <c r="D892" s="22">
        <v>17832727</v>
      </c>
      <c r="E892" s="15" t="str">
        <f t="shared" si="9"/>
        <v>MÁY TÍNH XÁCH TAY (NB) HP Pavilion 15-eg3033TX i5-1335U/16GD4/512GSSD/15.6FHD/WL/BT/3C41WHr/ALUp/W11SL/2G_MX550/VÀNG(8U6L6PA)</v>
      </c>
      <c r="F892" s="15" t="s">
        <v>3158</v>
      </c>
      <c r="G892" s="15" t="s">
        <v>11</v>
      </c>
      <c r="H892" s="24">
        <f t="shared" si="10"/>
        <v>0</v>
      </c>
      <c r="I892" s="24">
        <f t="shared" si="11"/>
        <v>0</v>
      </c>
    </row>
    <row r="893" spans="1:9" x14ac:dyDescent="0.2">
      <c r="A893" s="21" t="s">
        <v>938</v>
      </c>
      <c r="B893" s="25" t="s">
        <v>34</v>
      </c>
      <c r="C893" s="22">
        <v>1</v>
      </c>
      <c r="D893" s="22">
        <v>18312727</v>
      </c>
      <c r="E893" s="15" t="str">
        <f t="shared" si="9"/>
        <v>MÁY TÍNH XÁCH TAY (NB) HP Pavilion X360 14-ek1048TU i5-1335U/8G/512GSSD/14.0FHDT/PEN/FP/WL/BT/3C/W11SL/VÀNG(80R26PA)</v>
      </c>
      <c r="F893" s="15" t="s">
        <v>3159</v>
      </c>
      <c r="G893" s="15" t="s">
        <v>25</v>
      </c>
      <c r="H893" s="24">
        <f t="shared" si="10"/>
        <v>0</v>
      </c>
      <c r="I893" s="24">
        <f t="shared" si="11"/>
        <v>0</v>
      </c>
    </row>
    <row r="894" spans="1:9" x14ac:dyDescent="0.2">
      <c r="A894" s="21" t="s">
        <v>939</v>
      </c>
      <c r="B894" s="25" t="s">
        <v>11</v>
      </c>
      <c r="C894" s="22">
        <v>10</v>
      </c>
      <c r="D894" s="22">
        <v>7045450</v>
      </c>
      <c r="E894" s="15" t="str">
        <f t="shared" si="9"/>
        <v>Bộ nhớ trong của máy vi tính KINGSTON 16G D4 - 3200U22 1RX8 UDIMM   (KVR32N22S8/16)</v>
      </c>
      <c r="F894" s="15" t="s">
        <v>3160</v>
      </c>
      <c r="G894" s="15" t="s">
        <v>11</v>
      </c>
      <c r="H894" s="24">
        <f t="shared" si="10"/>
        <v>0</v>
      </c>
      <c r="I894" s="24">
        <f t="shared" si="11"/>
        <v>0</v>
      </c>
    </row>
    <row r="895" spans="1:9" x14ac:dyDescent="0.2">
      <c r="A895" s="21" t="s">
        <v>940</v>
      </c>
      <c r="B895" s="25" t="s">
        <v>11</v>
      </c>
      <c r="C895" s="22">
        <v>1</v>
      </c>
      <c r="D895" s="22">
        <v>3772727</v>
      </c>
      <c r="E895" s="15" t="str">
        <f t="shared" si="9"/>
        <v>Chíp vi xử lý INTEL CORE I5 12400 - 2.50GHZ (BX8071512400   S RL5Y)+Quạt</v>
      </c>
      <c r="F895" s="15" t="s">
        <v>3161</v>
      </c>
      <c r="G895" s="15" t="s">
        <v>11</v>
      </c>
      <c r="H895" s="24">
        <f t="shared" si="10"/>
        <v>0</v>
      </c>
      <c r="I895" s="24">
        <f t="shared" si="11"/>
        <v>0</v>
      </c>
    </row>
    <row r="896" spans="1:9" x14ac:dyDescent="0.2">
      <c r="A896" s="21" t="s">
        <v>941</v>
      </c>
      <c r="B896" s="25" t="s">
        <v>11</v>
      </c>
      <c r="C896" s="22">
        <v>2</v>
      </c>
      <c r="D896" s="22">
        <v>9272726</v>
      </c>
      <c r="E896" s="15" t="str">
        <f t="shared" si="9"/>
        <v>MÁY IN LASER ĐEN TRẮNG ĐƠN NĂNG CANON I-SENSYS LBP233DW (5162C008BA)</v>
      </c>
      <c r="F896" s="15" t="s">
        <v>3162</v>
      </c>
      <c r="G896" s="15" t="s">
        <v>25</v>
      </c>
      <c r="H896" s="24">
        <f t="shared" si="10"/>
        <v>0</v>
      </c>
      <c r="I896" s="24">
        <f t="shared" si="11"/>
        <v>0</v>
      </c>
    </row>
    <row r="897" spans="1:9" x14ac:dyDescent="0.2">
      <c r="A897" s="21" t="s">
        <v>942</v>
      </c>
      <c r="B897" s="25" t="s">
        <v>34</v>
      </c>
      <c r="C897" s="22">
        <v>2</v>
      </c>
      <c r="D897" s="22">
        <v>24181818</v>
      </c>
      <c r="E897" s="15" t="str">
        <f t="shared" si="9"/>
        <v>MÁY TÍNH ĐỂ BÀN (PC) DELL VOS 3020T i5-13400(10*2.5)/8GD4/512GSSD/SD/WLn/BT5.2/KB/M/W11SL/Pro/ĐEN(6FM7X11)</v>
      </c>
      <c r="F897" s="15" t="s">
        <v>19</v>
      </c>
      <c r="G897" s="15" t="s">
        <v>20</v>
      </c>
      <c r="H897" s="24">
        <f t="shared" si="10"/>
        <v>4</v>
      </c>
      <c r="I897" s="24">
        <f t="shared" si="11"/>
        <v>43167272</v>
      </c>
    </row>
    <row r="898" spans="1:9" x14ac:dyDescent="0.2">
      <c r="A898" s="21" t="s">
        <v>943</v>
      </c>
      <c r="B898" s="25" t="s">
        <v>34</v>
      </c>
      <c r="C898" s="22">
        <v>2</v>
      </c>
      <c r="D898" s="22">
        <v>31636362</v>
      </c>
      <c r="E898" s="15" t="str">
        <f t="shared" si="9"/>
        <v>MÁY TÍNH XÁCH TAY (NB) DELL VOS 14 3430 i5-1335U/8GD4/512SSD/14.0FHD/3C41WHr/W11SL+OFFICE HOME_ST/2GD6_MX550/ProS/XÁM(60YGM)</v>
      </c>
      <c r="F898" s="15" t="s">
        <v>3163</v>
      </c>
      <c r="G898" s="15" t="s">
        <v>11</v>
      </c>
      <c r="H898" s="24">
        <f t="shared" si="10"/>
        <v>0</v>
      </c>
      <c r="I898" s="24">
        <f t="shared" si="11"/>
        <v>0</v>
      </c>
    </row>
    <row r="899" spans="1:9" x14ac:dyDescent="0.2">
      <c r="A899" s="21" t="s">
        <v>944</v>
      </c>
      <c r="B899" s="25" t="s">
        <v>11</v>
      </c>
      <c r="C899" s="22">
        <v>7</v>
      </c>
      <c r="D899" s="22">
        <v>3181815</v>
      </c>
      <c r="E899" s="15" t="str">
        <f t="shared" si="9"/>
        <v>Bàn phím vi tính hiệu Rapoo mới 100%. Item no: 19776, Model: V500SE, Backlit Mechanical Gaming Keyboard US_BLACK_LS</v>
      </c>
      <c r="F899" s="15" t="s">
        <v>3164</v>
      </c>
      <c r="G899" s="15" t="s">
        <v>20</v>
      </c>
      <c r="H899" s="24">
        <f t="shared" si="10"/>
        <v>0</v>
      </c>
      <c r="I899" s="24">
        <f t="shared" si="11"/>
        <v>0</v>
      </c>
    </row>
    <row r="900" spans="1:9" x14ac:dyDescent="0.2">
      <c r="A900" s="21" t="s">
        <v>945</v>
      </c>
      <c r="B900" s="25" t="s">
        <v>11</v>
      </c>
      <c r="C900" s="22">
        <v>8</v>
      </c>
      <c r="D900" s="22">
        <v>3636360</v>
      </c>
      <c r="E900" s="15" t="str">
        <f t="shared" si="9"/>
        <v>Bàn phím vi tính hiệu Rapoo mới 100%. Item no: 19778, Model: V500SE, BLACK_LS Switch Red</v>
      </c>
      <c r="F900" s="15" t="s">
        <v>3165</v>
      </c>
      <c r="G900" s="15" t="s">
        <v>20</v>
      </c>
      <c r="H900" s="24">
        <f t="shared" si="10"/>
        <v>0</v>
      </c>
      <c r="I900" s="24">
        <f t="shared" si="11"/>
        <v>0</v>
      </c>
    </row>
    <row r="901" spans="1:9" x14ac:dyDescent="0.2">
      <c r="A901" s="21" t="s">
        <v>946</v>
      </c>
      <c r="B901" s="25" t="s">
        <v>20</v>
      </c>
      <c r="C901" s="22">
        <v>5</v>
      </c>
      <c r="D901" s="22">
        <v>1386360</v>
      </c>
      <c r="E901" s="15" t="str">
        <f t="shared" si="9"/>
        <v>Bộ bàn phím, chuột máy vi tính hiệu Rapoo 8000M Multi-mode Wireless Keyboard &amp; Mouse US_WHITE</v>
      </c>
      <c r="F901" s="15" t="s">
        <v>3166</v>
      </c>
      <c r="G901" s="15" t="s">
        <v>11</v>
      </c>
      <c r="H901" s="24">
        <f t="shared" si="10"/>
        <v>0</v>
      </c>
      <c r="I901" s="24">
        <f t="shared" si="11"/>
        <v>0</v>
      </c>
    </row>
    <row r="902" spans="1:9" x14ac:dyDescent="0.2">
      <c r="A902" s="21" t="s">
        <v>947</v>
      </c>
      <c r="B902" s="25" t="s">
        <v>11</v>
      </c>
      <c r="C902" s="22">
        <v>1</v>
      </c>
      <c r="D902" s="22">
        <v>372727</v>
      </c>
      <c r="E902" s="15" t="str">
        <f t="shared" si="9"/>
        <v>Chuột Logitech Pebble Mouse 2 M350S đen</v>
      </c>
      <c r="F902" s="15" t="s">
        <v>3167</v>
      </c>
      <c r="G902" s="15" t="s">
        <v>11</v>
      </c>
      <c r="H902" s="24">
        <f t="shared" si="10"/>
        <v>0</v>
      </c>
      <c r="I902" s="24">
        <f t="shared" si="11"/>
        <v>0</v>
      </c>
    </row>
    <row r="903" spans="1:9" x14ac:dyDescent="0.2">
      <c r="A903" s="21" t="s">
        <v>948</v>
      </c>
      <c r="B903" s="25" t="s">
        <v>11</v>
      </c>
      <c r="C903" s="22">
        <v>1</v>
      </c>
      <c r="D903" s="22">
        <v>372727</v>
      </c>
      <c r="E903" s="15" t="str">
        <f t="shared" si="9"/>
        <v>Chuột Logitech Pebble Mouse 2 M350S hồng</v>
      </c>
      <c r="F903" s="15" t="s">
        <v>3168</v>
      </c>
      <c r="G903" s="15" t="s">
        <v>11</v>
      </c>
      <c r="H903" s="24">
        <f t="shared" si="10"/>
        <v>0</v>
      </c>
      <c r="I903" s="24">
        <f t="shared" si="11"/>
        <v>0</v>
      </c>
    </row>
    <row r="904" spans="1:9" x14ac:dyDescent="0.2">
      <c r="A904" s="21" t="s">
        <v>949</v>
      </c>
      <c r="B904" s="25" t="s">
        <v>11</v>
      </c>
      <c r="C904" s="22">
        <v>1</v>
      </c>
      <c r="D904" s="22">
        <v>372727</v>
      </c>
      <c r="E904" s="15" t="str">
        <f t="shared" si="9"/>
        <v>Chuột Logitech Pebble Mouse 2 M350S trắng</v>
      </c>
      <c r="F904" s="15" t="s">
        <v>3169</v>
      </c>
      <c r="G904" s="15" t="s">
        <v>11</v>
      </c>
      <c r="H904" s="24">
        <f t="shared" si="10"/>
        <v>0</v>
      </c>
      <c r="I904" s="24">
        <f t="shared" si="11"/>
        <v>0</v>
      </c>
    </row>
    <row r="905" spans="1:9" x14ac:dyDescent="0.2">
      <c r="A905" s="21" t="s">
        <v>950</v>
      </c>
      <c r="B905" s="25" t="s">
        <v>171</v>
      </c>
      <c r="C905" s="22">
        <v>2</v>
      </c>
      <c r="D905" s="22">
        <v>1109090</v>
      </c>
      <c r="E905" s="15" t="str">
        <f t="shared" si="9"/>
        <v>Bàn Phím Logitech K400 (Plus) Đen</v>
      </c>
      <c r="F905" s="15" t="s">
        <v>3170</v>
      </c>
      <c r="G905" s="15" t="s">
        <v>11</v>
      </c>
      <c r="H905" s="24">
        <f t="shared" si="10"/>
        <v>0</v>
      </c>
      <c r="I905" s="24">
        <f t="shared" si="11"/>
        <v>0</v>
      </c>
    </row>
    <row r="906" spans="1:9" x14ac:dyDescent="0.2">
      <c r="A906" s="21" t="s">
        <v>951</v>
      </c>
      <c r="B906" s="25" t="s">
        <v>11</v>
      </c>
      <c r="C906" s="22">
        <v>1</v>
      </c>
      <c r="D906" s="22">
        <v>554545</v>
      </c>
      <c r="E906" s="15" t="str">
        <f t="shared" si="9"/>
        <v>Thiết bị ghi hình Logitech Brio 100 hồng</v>
      </c>
      <c r="F906" s="15" t="s">
        <v>3171</v>
      </c>
      <c r="G906" s="15" t="s">
        <v>11</v>
      </c>
      <c r="H906" s="24">
        <f t="shared" si="10"/>
        <v>0</v>
      </c>
      <c r="I906" s="24">
        <f t="shared" si="11"/>
        <v>0</v>
      </c>
    </row>
    <row r="907" spans="1:9" x14ac:dyDescent="0.2">
      <c r="A907" s="21" t="s">
        <v>952</v>
      </c>
      <c r="B907" s="25" t="s">
        <v>11</v>
      </c>
      <c r="C907" s="22">
        <v>1</v>
      </c>
      <c r="D907" s="22">
        <v>554545</v>
      </c>
      <c r="E907" s="15" t="str">
        <f t="shared" si="9"/>
        <v>Thiết bị ghi hình Logitech Brio 100 trắng</v>
      </c>
      <c r="F907" s="15" t="s">
        <v>3172</v>
      </c>
      <c r="G907" s="15" t="s">
        <v>11</v>
      </c>
      <c r="H907" s="24">
        <f t="shared" si="10"/>
        <v>0</v>
      </c>
      <c r="I907" s="24">
        <f t="shared" si="11"/>
        <v>0</v>
      </c>
    </row>
    <row r="908" spans="1:9" x14ac:dyDescent="0.2">
      <c r="A908" s="21" t="s">
        <v>953</v>
      </c>
      <c r="B908" s="25" t="s">
        <v>20</v>
      </c>
      <c r="C908" s="22">
        <v>30</v>
      </c>
      <c r="D908" s="22">
        <v>263181810</v>
      </c>
      <c r="E908" s="15" t="str">
        <f t="shared" si="9"/>
        <v>MÁY TÍNH ĐỂ BÀN DELL INS 3020 (i3-13100,8GD4,256GB SSD,SD,WLn,BT,KB,M,W11S,Pro)</v>
      </c>
      <c r="F908" s="15" t="s">
        <v>3173</v>
      </c>
      <c r="G908" s="15" t="s">
        <v>11</v>
      </c>
      <c r="H908" s="24">
        <f t="shared" si="10"/>
        <v>0</v>
      </c>
      <c r="I908" s="24">
        <f t="shared" si="11"/>
        <v>0</v>
      </c>
    </row>
    <row r="909" spans="1:9" x14ac:dyDescent="0.2">
      <c r="A909" s="21" t="s">
        <v>954</v>
      </c>
      <c r="B909" s="25" t="s">
        <v>11</v>
      </c>
      <c r="C909" s="22">
        <v>1</v>
      </c>
      <c r="D909" s="22">
        <v>2663636</v>
      </c>
      <c r="E909" s="15" t="str">
        <f t="shared" si="9"/>
        <v>Màn hình vi tính Dell S2421H</v>
      </c>
      <c r="F909" s="15" t="s">
        <v>3174</v>
      </c>
      <c r="G909" s="15" t="s">
        <v>11</v>
      </c>
      <c r="H909" s="24">
        <f t="shared" si="10"/>
        <v>0</v>
      </c>
      <c r="I909" s="24">
        <f t="shared" si="11"/>
        <v>0</v>
      </c>
    </row>
    <row r="910" spans="1:9" x14ac:dyDescent="0.2">
      <c r="A910" s="21" t="s">
        <v>955</v>
      </c>
      <c r="B910" s="25" t="s">
        <v>11</v>
      </c>
      <c r="C910" s="22">
        <v>8</v>
      </c>
      <c r="D910" s="22">
        <v>20072728</v>
      </c>
      <c r="E910" s="15" t="str">
        <f t="shared" si="9"/>
        <v>Bộ vi xử lý vi tính Intel Core I3-10105</v>
      </c>
      <c r="F910" s="15" t="s">
        <v>3175</v>
      </c>
      <c r="G910" s="15" t="s">
        <v>11</v>
      </c>
      <c r="H910" s="24">
        <f t="shared" si="10"/>
        <v>0</v>
      </c>
      <c r="I910" s="24">
        <f t="shared" si="11"/>
        <v>0</v>
      </c>
    </row>
    <row r="911" spans="1:9" x14ac:dyDescent="0.2">
      <c r="A911" s="21" t="s">
        <v>956</v>
      </c>
      <c r="B911" s="25" t="s">
        <v>11</v>
      </c>
      <c r="C911" s="22">
        <v>2</v>
      </c>
      <c r="D911" s="22">
        <v>20090908</v>
      </c>
      <c r="E911" s="15" t="str">
        <f t="shared" si="9"/>
        <v>Laptop Lenovo V15 G3 82TT00N9VN-I5/1235U 8gb/SSD512</v>
      </c>
      <c r="F911" s="15" t="s">
        <v>3176</v>
      </c>
      <c r="G911" s="15" t="s">
        <v>11</v>
      </c>
      <c r="H911" s="24">
        <f t="shared" si="10"/>
        <v>0</v>
      </c>
      <c r="I911" s="24">
        <f t="shared" si="11"/>
        <v>0</v>
      </c>
    </row>
    <row r="912" spans="1:9" x14ac:dyDescent="0.2">
      <c r="A912" s="21" t="s">
        <v>957</v>
      </c>
      <c r="B912" s="25" t="s">
        <v>11</v>
      </c>
      <c r="C912" s="22">
        <v>10</v>
      </c>
      <c r="D912" s="22">
        <v>6545450</v>
      </c>
      <c r="E912" s="15" t="str">
        <f t="shared" si="9"/>
        <v>Bộ nhớ RAM của máy vi tính hiệu TeamGroup Vulcan Z Gray 16GB DDR4-3200</v>
      </c>
      <c r="F912" s="15" t="s">
        <v>3177</v>
      </c>
      <c r="G912" s="15" t="s">
        <v>11</v>
      </c>
      <c r="H912" s="24">
        <f t="shared" si="10"/>
        <v>0</v>
      </c>
      <c r="I912" s="24">
        <f t="shared" si="11"/>
        <v>0</v>
      </c>
    </row>
    <row r="913" spans="1:9" x14ac:dyDescent="0.2">
      <c r="A913" s="21" t="s">
        <v>958</v>
      </c>
      <c r="B913" s="25" t="s">
        <v>11</v>
      </c>
      <c r="C913" s="22">
        <v>10</v>
      </c>
      <c r="D913" s="22">
        <v>6545450</v>
      </c>
      <c r="E913" s="15" t="str">
        <f t="shared" si="9"/>
        <v>Bộ nhớ RAM của máy vi tính hiệu TeamGroup Vulcan Z Red 16GB DDR4-3200</v>
      </c>
      <c r="F913" s="15" t="s">
        <v>942</v>
      </c>
      <c r="G913" s="15" t="s">
        <v>11</v>
      </c>
      <c r="H913" s="24">
        <f t="shared" si="10"/>
        <v>2</v>
      </c>
      <c r="I913" s="24">
        <f t="shared" si="11"/>
        <v>24181818</v>
      </c>
    </row>
    <row r="914" spans="1:9" x14ac:dyDescent="0.2">
      <c r="A914" s="21" t="s">
        <v>959</v>
      </c>
      <c r="B914" s="25" t="s">
        <v>11</v>
      </c>
      <c r="C914" s="22">
        <v>4</v>
      </c>
      <c r="D914" s="22">
        <v>2090908</v>
      </c>
      <c r="E914" s="15" t="str">
        <f t="shared" si="9"/>
        <v>Bộ nhớ RAM của máy vi tính xách tay Teamgroup Elite 8GB DDR5-4800</v>
      </c>
      <c r="F914" s="15" t="s">
        <v>3178</v>
      </c>
      <c r="G914" s="15" t="s">
        <v>20</v>
      </c>
      <c r="H914" s="24">
        <f t="shared" si="10"/>
        <v>0</v>
      </c>
      <c r="I914" s="24">
        <f t="shared" si="11"/>
        <v>0</v>
      </c>
    </row>
    <row r="915" spans="1:9" x14ac:dyDescent="0.2">
      <c r="A915" s="21" t="s">
        <v>960</v>
      </c>
      <c r="B915" s="25" t="s">
        <v>11</v>
      </c>
      <c r="C915" s="22">
        <v>2</v>
      </c>
      <c r="D915" s="22">
        <v>1272726</v>
      </c>
      <c r="E915" s="15" t="str">
        <f t="shared" si="9"/>
        <v>Bộ nhớ máy vi tính Kingmax 8GB DDR5-5600 HEATSINK Horizon</v>
      </c>
      <c r="F915" s="15" t="s">
        <v>3179</v>
      </c>
      <c r="G915" s="15" t="s">
        <v>20</v>
      </c>
      <c r="H915" s="24">
        <f t="shared" si="10"/>
        <v>0</v>
      </c>
      <c r="I915" s="24">
        <f t="shared" si="11"/>
        <v>0</v>
      </c>
    </row>
    <row r="916" spans="1:9" x14ac:dyDescent="0.2">
      <c r="A916" s="21" t="s">
        <v>961</v>
      </c>
      <c r="B916" s="25" t="s">
        <v>392</v>
      </c>
      <c r="C916" s="25">
        <v>0</v>
      </c>
      <c r="D916" s="25">
        <v>0</v>
      </c>
      <c r="E916" s="15" t="str">
        <f t="shared" si="9"/>
        <v>Trich thu Tien vay - Lai : 17326027 - Phat : 9494 - Acct vay 414931889</v>
      </c>
      <c r="F916" s="15" t="s">
        <v>3180</v>
      </c>
      <c r="G916" s="15" t="s">
        <v>11</v>
      </c>
      <c r="H916" s="24">
        <f t="shared" si="10"/>
        <v>0</v>
      </c>
      <c r="I916" s="24">
        <f t="shared" si="11"/>
        <v>0</v>
      </c>
    </row>
    <row r="917" spans="1:9" x14ac:dyDescent="0.2">
      <c r="A917" s="21" t="s">
        <v>962</v>
      </c>
      <c r="B917" s="25" t="s">
        <v>25</v>
      </c>
      <c r="C917" s="22">
        <v>3</v>
      </c>
      <c r="D917" s="22">
        <v>3954546</v>
      </c>
      <c r="E917" s="15" t="str">
        <f t="shared" si="9"/>
        <v>Thiết bị thu phát vô tuyến TP-LINK 2,4GHz/5GHz_EAP245</v>
      </c>
      <c r="F917" s="15" t="s">
        <v>3181</v>
      </c>
      <c r="G917" s="15" t="s">
        <v>20</v>
      </c>
      <c r="H917" s="24">
        <f t="shared" si="10"/>
        <v>0</v>
      </c>
      <c r="I917" s="24">
        <f t="shared" si="11"/>
        <v>0</v>
      </c>
    </row>
    <row r="918" spans="1:9" x14ac:dyDescent="0.2">
      <c r="A918" s="21" t="s">
        <v>963</v>
      </c>
      <c r="B918" s="25" t="s">
        <v>25</v>
      </c>
      <c r="C918" s="22">
        <v>1</v>
      </c>
      <c r="D918" s="22">
        <v>363636</v>
      </c>
      <c r="E918" s="15" t="str">
        <f t="shared" si="9"/>
        <v>Vỏ case Proone CPC-G315</v>
      </c>
      <c r="F918" s="15" t="s">
        <v>877</v>
      </c>
      <c r="G918" s="15" t="s">
        <v>20</v>
      </c>
      <c r="H918" s="24">
        <f t="shared" si="10"/>
        <v>2</v>
      </c>
      <c r="I918" s="24">
        <f t="shared" si="11"/>
        <v>3600000</v>
      </c>
    </row>
    <row r="919" spans="1:9" x14ac:dyDescent="0.2">
      <c r="A919" s="21" t="s">
        <v>964</v>
      </c>
      <c r="B919" s="25" t="s">
        <v>25</v>
      </c>
      <c r="C919" s="22">
        <v>1</v>
      </c>
      <c r="D919" s="22">
        <v>81818</v>
      </c>
      <c r="E919" s="15" t="str">
        <f t="shared" si="9"/>
        <v>Bàn phím Coolerplus CPK-FC122</v>
      </c>
      <c r="F919" s="15" t="s">
        <v>878</v>
      </c>
      <c r="G919" s="15" t="s">
        <v>20</v>
      </c>
      <c r="H919" s="24">
        <f t="shared" si="10"/>
        <v>6</v>
      </c>
      <c r="I919" s="24">
        <f t="shared" si="11"/>
        <v>6763635</v>
      </c>
    </row>
    <row r="920" spans="1:9" x14ac:dyDescent="0.2">
      <c r="A920" s="21" t="s">
        <v>965</v>
      </c>
      <c r="B920" s="25" t="s">
        <v>25</v>
      </c>
      <c r="C920" s="22">
        <v>1</v>
      </c>
      <c r="D920" s="22">
        <v>54545</v>
      </c>
      <c r="E920" s="15" t="str">
        <f t="shared" si="9"/>
        <v>Chuột Coolerplus CPM-FC122</v>
      </c>
      <c r="F920" s="15" t="s">
        <v>3182</v>
      </c>
      <c r="G920" s="15" t="s">
        <v>25</v>
      </c>
      <c r="H920" s="24">
        <f t="shared" si="10"/>
        <v>0</v>
      </c>
      <c r="I920" s="24">
        <f t="shared" si="11"/>
        <v>0</v>
      </c>
    </row>
    <row r="921" spans="1:9" x14ac:dyDescent="0.2">
      <c r="A921" s="21" t="s">
        <v>966</v>
      </c>
      <c r="B921" s="25" t="s">
        <v>25</v>
      </c>
      <c r="C921" s="22">
        <v>1</v>
      </c>
      <c r="D921" s="22">
        <v>181818</v>
      </c>
      <c r="E921" s="15" t="str">
        <f t="shared" si="9"/>
        <v>Tai nghe Coolerplus CPH-FH450s</v>
      </c>
      <c r="F921" s="15" t="s">
        <v>3183</v>
      </c>
      <c r="G921" s="15" t="s">
        <v>25</v>
      </c>
      <c r="H921" s="24">
        <f t="shared" si="10"/>
        <v>0</v>
      </c>
      <c r="I921" s="24">
        <f t="shared" si="11"/>
        <v>0</v>
      </c>
    </row>
    <row r="922" spans="1:9" x14ac:dyDescent="0.2">
      <c r="A922" s="21" t="s">
        <v>967</v>
      </c>
      <c r="B922" s="25" t="s">
        <v>25</v>
      </c>
      <c r="C922" s="22">
        <v>1</v>
      </c>
      <c r="D922" s="22">
        <v>381818</v>
      </c>
      <c r="E922" s="15" t="str">
        <f t="shared" si="9"/>
        <v>Nguồn Coolerplus GX650</v>
      </c>
      <c r="F922" s="15" t="s">
        <v>3184</v>
      </c>
      <c r="G922" s="15" t="s">
        <v>11</v>
      </c>
      <c r="H922" s="24">
        <f t="shared" si="10"/>
        <v>0</v>
      </c>
      <c r="I922" s="24">
        <f t="shared" si="11"/>
        <v>0</v>
      </c>
    </row>
    <row r="923" spans="1:9" x14ac:dyDescent="0.2">
      <c r="A923" s="21" t="s">
        <v>968</v>
      </c>
      <c r="B923" s="25" t="s">
        <v>392</v>
      </c>
      <c r="C923" s="25">
        <v>0</v>
      </c>
      <c r="D923" s="25">
        <v>0</v>
      </c>
      <c r="E923" s="15" t="str">
        <f t="shared" si="9"/>
        <v>Thu Phi SMS thay doi so du thang  11/2023</v>
      </c>
      <c r="F923" s="15" t="s">
        <v>3185</v>
      </c>
      <c r="G923" s="15" t="s">
        <v>141</v>
      </c>
      <c r="H923" s="24">
        <f t="shared" si="10"/>
        <v>0</v>
      </c>
      <c r="I923" s="24">
        <f t="shared" si="11"/>
        <v>0</v>
      </c>
    </row>
    <row r="924" spans="1:9" x14ac:dyDescent="0.2">
      <c r="A924" s="21" t="s">
        <v>969</v>
      </c>
      <c r="B924" s="25" t="s">
        <v>20</v>
      </c>
      <c r="C924" s="22">
        <v>5</v>
      </c>
      <c r="D924" s="22">
        <v>20000000</v>
      </c>
      <c r="E924" s="15" t="str">
        <f t="shared" si="9"/>
        <v>Máy in laser Canon MF 3010AE</v>
      </c>
      <c r="F924" s="15" t="s">
        <v>3186</v>
      </c>
      <c r="G924" s="15" t="s">
        <v>11</v>
      </c>
      <c r="H924" s="24">
        <f t="shared" si="10"/>
        <v>0</v>
      </c>
      <c r="I924" s="24">
        <f t="shared" si="11"/>
        <v>0</v>
      </c>
    </row>
    <row r="925" spans="1:9" x14ac:dyDescent="0.2">
      <c r="A925" s="21" t="s">
        <v>970</v>
      </c>
      <c r="B925" s="25" t="s">
        <v>141</v>
      </c>
      <c r="C925" s="22">
        <v>1</v>
      </c>
      <c r="D925" s="22">
        <v>209091</v>
      </c>
      <c r="E925" s="15" t="str">
        <f t="shared" si="9"/>
        <v>Mực in Epson T122100</v>
      </c>
      <c r="F925" s="15" t="s">
        <v>3187</v>
      </c>
      <c r="G925" s="15" t="s">
        <v>11</v>
      </c>
      <c r="H925" s="24">
        <f t="shared" si="10"/>
        <v>0</v>
      </c>
      <c r="I925" s="24">
        <f t="shared" si="11"/>
        <v>0</v>
      </c>
    </row>
    <row r="926" spans="1:9" x14ac:dyDescent="0.2">
      <c r="A926" s="21" t="s">
        <v>971</v>
      </c>
      <c r="B926" s="25" t="s">
        <v>141</v>
      </c>
      <c r="C926" s="22">
        <v>2</v>
      </c>
      <c r="D926" s="22">
        <v>1295455</v>
      </c>
      <c r="E926" s="15" t="str">
        <f t="shared" si="9"/>
        <v>Mực in Epson T122500</v>
      </c>
      <c r="F926" s="15" t="s">
        <v>3188</v>
      </c>
      <c r="G926" s="15" t="s">
        <v>11</v>
      </c>
      <c r="H926" s="24">
        <f t="shared" si="10"/>
        <v>0</v>
      </c>
      <c r="I926" s="24">
        <f t="shared" si="11"/>
        <v>0</v>
      </c>
    </row>
    <row r="927" spans="1:9" x14ac:dyDescent="0.2">
      <c r="A927" s="21" t="s">
        <v>972</v>
      </c>
      <c r="B927" s="25" t="s">
        <v>141</v>
      </c>
      <c r="C927" s="22">
        <v>1</v>
      </c>
      <c r="D927" s="22">
        <v>587500</v>
      </c>
      <c r="E927" s="15" t="str">
        <f t="shared" si="9"/>
        <v>Mực T5018P</v>
      </c>
      <c r="F927" s="15" t="s">
        <v>3189</v>
      </c>
      <c r="G927" s="15" t="s">
        <v>11</v>
      </c>
      <c r="H927" s="24">
        <f t="shared" si="10"/>
        <v>0</v>
      </c>
      <c r="I927" s="24">
        <f t="shared" si="11"/>
        <v>0</v>
      </c>
    </row>
    <row r="928" spans="1:9" x14ac:dyDescent="0.2">
      <c r="A928" s="21" t="s">
        <v>973</v>
      </c>
      <c r="B928" s="25" t="s">
        <v>11</v>
      </c>
      <c r="C928" s="22">
        <v>3</v>
      </c>
      <c r="D928" s="22">
        <v>15995455</v>
      </c>
      <c r="E928" s="15" t="str">
        <f t="shared" si="9"/>
        <v>Máy in HP Laserjet Pro M404DW-W1A56A</v>
      </c>
      <c r="F928" s="15" t="s">
        <v>3190</v>
      </c>
      <c r="G928" s="15" t="s">
        <v>11</v>
      </c>
      <c r="H928" s="24">
        <f t="shared" si="10"/>
        <v>0</v>
      </c>
      <c r="I928" s="24">
        <f t="shared" si="11"/>
        <v>0</v>
      </c>
    </row>
    <row r="929" spans="1:9" x14ac:dyDescent="0.2">
      <c r="A929" s="21" t="s">
        <v>974</v>
      </c>
      <c r="B929" s="25" t="s">
        <v>141</v>
      </c>
      <c r="C929" s="22">
        <v>1</v>
      </c>
      <c r="D929" s="22">
        <v>3451532</v>
      </c>
      <c r="E929" s="15" t="str">
        <f t="shared" si="9"/>
        <v>Mực in màu Xanh IM C2500H</v>
      </c>
      <c r="F929" s="15" t="s">
        <v>3191</v>
      </c>
      <c r="G929" s="15" t="s">
        <v>11</v>
      </c>
      <c r="H929" s="24">
        <f t="shared" si="10"/>
        <v>0</v>
      </c>
      <c r="I929" s="24">
        <f t="shared" si="11"/>
        <v>0</v>
      </c>
    </row>
    <row r="930" spans="1:9" x14ac:dyDescent="0.2">
      <c r="A930" s="21" t="s">
        <v>975</v>
      </c>
      <c r="B930" s="25" t="s">
        <v>141</v>
      </c>
      <c r="C930" s="22">
        <v>3</v>
      </c>
      <c r="D930" s="22">
        <v>1461362</v>
      </c>
      <c r="E930" s="15" t="str">
        <f t="shared" si="9"/>
        <v>Mực Photo AR5618</v>
      </c>
      <c r="F930" s="15" t="s">
        <v>3192</v>
      </c>
      <c r="G930" s="15" t="s">
        <v>20</v>
      </c>
      <c r="H930" s="24">
        <f t="shared" si="10"/>
        <v>0</v>
      </c>
      <c r="I930" s="24">
        <f t="shared" si="11"/>
        <v>0</v>
      </c>
    </row>
    <row r="931" spans="1:9" x14ac:dyDescent="0.2">
      <c r="A931" s="21" t="s">
        <v>976</v>
      </c>
      <c r="B931" s="25" t="s">
        <v>11</v>
      </c>
      <c r="C931" s="22">
        <v>1</v>
      </c>
      <c r="D931" s="22">
        <v>36454545</v>
      </c>
      <c r="E931" s="15" t="str">
        <f t="shared" si="9"/>
        <v>Máy Photocopy Canon IR2625I</v>
      </c>
      <c r="F931" s="15" t="s">
        <v>331</v>
      </c>
      <c r="G931" s="15" t="s">
        <v>105</v>
      </c>
      <c r="H931" s="24">
        <f t="shared" si="10"/>
        <v>4</v>
      </c>
      <c r="I931" s="24">
        <f t="shared" si="11"/>
        <v>7292928</v>
      </c>
    </row>
    <row r="932" spans="1:9" x14ac:dyDescent="0.2">
      <c r="A932" s="21" t="s">
        <v>977</v>
      </c>
      <c r="B932" s="25" t="s">
        <v>11</v>
      </c>
      <c r="C932" s="22">
        <v>1</v>
      </c>
      <c r="D932" s="22">
        <v>8212122</v>
      </c>
      <c r="E932" s="15" t="str">
        <f t="shared" si="9"/>
        <v>Máy quét HP Scanjet Pro 3000s4,1Y WTY-6FW07A</v>
      </c>
      <c r="F932" s="15" t="s">
        <v>3193</v>
      </c>
      <c r="G932" s="15" t="s">
        <v>2757</v>
      </c>
      <c r="H932" s="24">
        <f t="shared" si="10"/>
        <v>0</v>
      </c>
      <c r="I932" s="24">
        <f t="shared" si="11"/>
        <v>0</v>
      </c>
    </row>
    <row r="933" spans="1:9" x14ac:dyDescent="0.2">
      <c r="A933" s="21" t="s">
        <v>978</v>
      </c>
      <c r="B933" s="25" t="s">
        <v>11</v>
      </c>
      <c r="C933" s="22">
        <v>5</v>
      </c>
      <c r="D933" s="22">
        <v>67454545</v>
      </c>
      <c r="E933" s="15" t="str">
        <f t="shared" si="9"/>
        <v>Máy quét ảnh/ tài liệu HP ENT FLow 5000 S4-L2755A</v>
      </c>
      <c r="F933" s="15" t="s">
        <v>3194</v>
      </c>
      <c r="G933" s="15" t="s">
        <v>11</v>
      </c>
      <c r="H933" s="24">
        <f t="shared" si="10"/>
        <v>0</v>
      </c>
      <c r="I933" s="24">
        <f t="shared" si="11"/>
        <v>0</v>
      </c>
    </row>
    <row r="934" spans="1:9" x14ac:dyDescent="0.2">
      <c r="A934" s="21" t="s">
        <v>979</v>
      </c>
      <c r="B934" s="25" t="s">
        <v>20</v>
      </c>
      <c r="C934" s="22">
        <v>2</v>
      </c>
      <c r="D934" s="22">
        <v>2803446</v>
      </c>
      <c r="E934" s="15" t="str">
        <f t="shared" si="9"/>
        <v>Máy quét Cannon Lide300</v>
      </c>
      <c r="F934" s="15" t="s">
        <v>3195</v>
      </c>
      <c r="G934" s="15" t="s">
        <v>2757</v>
      </c>
      <c r="H934" s="24">
        <f t="shared" si="10"/>
        <v>0</v>
      </c>
      <c r="I934" s="24">
        <f t="shared" si="11"/>
        <v>0</v>
      </c>
    </row>
    <row r="935" spans="1:9" x14ac:dyDescent="0.2">
      <c r="A935" s="21" t="s">
        <v>980</v>
      </c>
      <c r="B935" s="25" t="s">
        <v>11</v>
      </c>
      <c r="C935" s="22">
        <v>11</v>
      </c>
      <c r="D935" s="22">
        <v>22922667</v>
      </c>
      <c r="E935" s="15" t="str">
        <f t="shared" si="9"/>
        <v>Máy quét Cannon Lide 400</v>
      </c>
      <c r="F935" s="15" t="s">
        <v>207</v>
      </c>
      <c r="G935" s="15" t="s">
        <v>11</v>
      </c>
      <c r="H935" s="24">
        <f t="shared" si="10"/>
        <v>35</v>
      </c>
      <c r="I935" s="24">
        <f t="shared" si="11"/>
        <v>49136345</v>
      </c>
    </row>
    <row r="936" spans="1:9" x14ac:dyDescent="0.2">
      <c r="A936" s="21" t="s">
        <v>981</v>
      </c>
      <c r="B936" s="25" t="s">
        <v>11</v>
      </c>
      <c r="C936" s="22">
        <v>1</v>
      </c>
      <c r="D936" s="22">
        <v>1350000</v>
      </c>
      <c r="E936" s="15" t="str">
        <f t="shared" si="9"/>
        <v>Máy quét mã vạch Datamax O5500</v>
      </c>
      <c r="F936" s="15" t="s">
        <v>3196</v>
      </c>
      <c r="G936" s="15" t="s">
        <v>11</v>
      </c>
      <c r="H936" s="24">
        <f t="shared" si="10"/>
        <v>0</v>
      </c>
      <c r="I936" s="24">
        <f t="shared" si="11"/>
        <v>0</v>
      </c>
    </row>
    <row r="937" spans="1:9" x14ac:dyDescent="0.2">
      <c r="A937" s="21" t="s">
        <v>982</v>
      </c>
      <c r="B937" s="25" t="s">
        <v>11</v>
      </c>
      <c r="C937" s="22">
        <v>13</v>
      </c>
      <c r="D937" s="22">
        <v>15858344</v>
      </c>
      <c r="E937" s="15" t="str">
        <f t="shared" si="9"/>
        <v>Máy quét mã vạch Datalogic QW2120</v>
      </c>
      <c r="F937" s="15" t="s">
        <v>3197</v>
      </c>
      <c r="G937" s="15" t="s">
        <v>11</v>
      </c>
      <c r="H937" s="24">
        <f t="shared" si="10"/>
        <v>0</v>
      </c>
      <c r="I937" s="24">
        <f t="shared" si="11"/>
        <v>0</v>
      </c>
    </row>
    <row r="938" spans="1:9" x14ac:dyDescent="0.2">
      <c r="A938" s="21" t="s">
        <v>983</v>
      </c>
      <c r="B938" s="25" t="s">
        <v>25</v>
      </c>
      <c r="C938" s="22">
        <v>2</v>
      </c>
      <c r="D938" s="22">
        <v>14727273</v>
      </c>
      <c r="E938" s="15" t="str">
        <f t="shared" si="9"/>
        <v>Máy quét HP Scanjet Pro 3000S3</v>
      </c>
      <c r="F938" s="15" t="s">
        <v>3198</v>
      </c>
      <c r="G938" s="15" t="s">
        <v>25</v>
      </c>
      <c r="H938" s="24">
        <f t="shared" si="10"/>
        <v>0</v>
      </c>
      <c r="I938" s="24">
        <f t="shared" si="11"/>
        <v>0</v>
      </c>
    </row>
    <row r="939" spans="1:9" x14ac:dyDescent="0.2">
      <c r="A939" s="21" t="s">
        <v>984</v>
      </c>
      <c r="B939" s="25" t="s">
        <v>11</v>
      </c>
      <c r="C939" s="22">
        <v>2</v>
      </c>
      <c r="D939" s="22">
        <v>9287879</v>
      </c>
      <c r="E939" s="15" t="str">
        <f t="shared" si="9"/>
        <v>Máy Scan HP Pro2500F1 (L2747A)</v>
      </c>
      <c r="F939" s="15" t="s">
        <v>3199</v>
      </c>
      <c r="G939" s="15" t="s">
        <v>25</v>
      </c>
      <c r="H939" s="24">
        <f t="shared" si="10"/>
        <v>0</v>
      </c>
      <c r="I939" s="24">
        <f t="shared" si="11"/>
        <v>0</v>
      </c>
    </row>
    <row r="940" spans="1:9" x14ac:dyDescent="0.2">
      <c r="A940" s="21" t="s">
        <v>985</v>
      </c>
      <c r="B940" s="25" t="s">
        <v>20</v>
      </c>
      <c r="C940" s="22">
        <v>88</v>
      </c>
      <c r="D940" s="22">
        <v>407941188</v>
      </c>
      <c r="E940" s="15" t="str">
        <f t="shared" si="9"/>
        <v>Máy tính để bàn Dell Vos3470ST PDC G5420/4GD4(HXKWJ2)</v>
      </c>
      <c r="F940" s="15" t="s">
        <v>874</v>
      </c>
      <c r="G940" s="15" t="s">
        <v>25</v>
      </c>
      <c r="H940" s="24">
        <f t="shared" si="10"/>
        <v>5</v>
      </c>
      <c r="I940" s="24">
        <f t="shared" si="11"/>
        <v>0</v>
      </c>
    </row>
    <row r="941" spans="1:9" x14ac:dyDescent="0.2">
      <c r="A941" s="21" t="s">
        <v>986</v>
      </c>
      <c r="B941" s="25" t="s">
        <v>11</v>
      </c>
      <c r="C941" s="22">
        <v>2</v>
      </c>
      <c r="D941" s="22">
        <v>23288634</v>
      </c>
      <c r="E941" s="15" t="str">
        <f t="shared" si="9"/>
        <v>Máy tính để bàn Dell Vos3671MT i5-9400/4GD4(V579Y1W)</v>
      </c>
      <c r="F941" s="15" t="s">
        <v>3200</v>
      </c>
      <c r="G941" s="15" t="s">
        <v>11</v>
      </c>
      <c r="H941" s="24">
        <f t="shared" si="10"/>
        <v>0</v>
      </c>
      <c r="I941" s="24">
        <f t="shared" si="11"/>
        <v>0</v>
      </c>
    </row>
    <row r="942" spans="1:9" x14ac:dyDescent="0.2">
      <c r="A942" s="21" t="s">
        <v>987</v>
      </c>
      <c r="B942" s="25" t="s">
        <v>11</v>
      </c>
      <c r="C942" s="22">
        <v>3</v>
      </c>
      <c r="D942" s="22">
        <v>41163067</v>
      </c>
      <c r="E942" s="15" t="str">
        <f t="shared" si="9"/>
        <v>Máy tính để bàn Dell Vos3671MT i7-9700/8GD4(V579Y3W)</v>
      </c>
      <c r="F942" s="15" t="s">
        <v>3201</v>
      </c>
      <c r="G942" s="15" t="s">
        <v>11</v>
      </c>
      <c r="H942" s="24">
        <f t="shared" si="10"/>
        <v>0</v>
      </c>
      <c r="I942" s="24">
        <f t="shared" si="11"/>
        <v>0</v>
      </c>
    </row>
    <row r="943" spans="1:9" x14ac:dyDescent="0.2">
      <c r="A943" s="21" t="s">
        <v>988</v>
      </c>
      <c r="B943" s="25" t="s">
        <v>20</v>
      </c>
      <c r="C943" s="22">
        <v>1</v>
      </c>
      <c r="D943" s="22">
        <v>9500000</v>
      </c>
      <c r="E943" s="15" t="str">
        <f t="shared" si="9"/>
        <v>Máy tính để bàn Asus A512DA-EJ829T(AS A512D3200U/4G)</v>
      </c>
      <c r="F943" s="15" t="s">
        <v>3202</v>
      </c>
      <c r="G943" s="15" t="s">
        <v>11</v>
      </c>
      <c r="H943" s="24">
        <f t="shared" si="10"/>
        <v>0</v>
      </c>
      <c r="I943" s="24">
        <f t="shared" si="11"/>
        <v>0</v>
      </c>
    </row>
    <row r="944" spans="1:9" x14ac:dyDescent="0.2">
      <c r="A944" s="21" t="s">
        <v>989</v>
      </c>
      <c r="B944" s="25" t="s">
        <v>11</v>
      </c>
      <c r="C944" s="22">
        <v>2</v>
      </c>
      <c r="D944" s="22">
        <v>21363636</v>
      </c>
      <c r="E944" s="15" t="str">
        <f t="shared" si="9"/>
        <v>Máy tính để bàn (PC)Dell Vos3888MT i5-10400/4GD4/1T7 (RJMM6D2)</v>
      </c>
      <c r="F944" s="15" t="s">
        <v>3523</v>
      </c>
      <c r="G944" s="15" t="s">
        <v>25</v>
      </c>
      <c r="H944" s="24">
        <f t="shared" si="10"/>
        <v>0</v>
      </c>
      <c r="I944" s="24">
        <f t="shared" si="11"/>
        <v>0</v>
      </c>
    </row>
    <row r="945" spans="1:9" x14ac:dyDescent="0.2">
      <c r="A945" s="21" t="s">
        <v>990</v>
      </c>
      <c r="B945" s="25" t="s">
        <v>11</v>
      </c>
      <c r="C945" s="22">
        <v>1</v>
      </c>
      <c r="D945" s="22">
        <v>9730000</v>
      </c>
      <c r="E945" s="15" t="str">
        <f t="shared" si="9"/>
        <v>Máy tính để bàn Lenovo ThinkCentre neo 50s Gen 3 i5-12400/4GD4/256G SSD (11T0004QVA)</v>
      </c>
      <c r="F945" s="15" t="s">
        <v>686</v>
      </c>
      <c r="G945" s="15" t="s">
        <v>11</v>
      </c>
      <c r="H945" s="24">
        <f t="shared" si="10"/>
        <v>2</v>
      </c>
      <c r="I945" s="24">
        <f t="shared" si="11"/>
        <v>2536362</v>
      </c>
    </row>
    <row r="946" spans="1:9" x14ac:dyDescent="0.2">
      <c r="A946" s="21" t="s">
        <v>991</v>
      </c>
      <c r="B946" s="25" t="s">
        <v>11</v>
      </c>
      <c r="C946" s="22">
        <v>2</v>
      </c>
      <c r="D946" s="22">
        <v>22080000</v>
      </c>
      <c r="E946" s="15" t="str">
        <f t="shared" si="9"/>
        <v>Máy tính để bàn (PC) Lenovo ThinkCentre neo 50s Gen 3 i5-12400/8GD4/256G SSD (11T0004UVN)</v>
      </c>
      <c r="F946" s="15" t="s">
        <v>689</v>
      </c>
      <c r="G946" s="15" t="s">
        <v>11</v>
      </c>
      <c r="H946" s="24">
        <f t="shared" si="10"/>
        <v>1</v>
      </c>
      <c r="I946" s="24">
        <f t="shared" si="11"/>
        <v>1772727</v>
      </c>
    </row>
    <row r="947" spans="1:9" x14ac:dyDescent="0.2">
      <c r="A947" s="21" t="s">
        <v>992</v>
      </c>
      <c r="B947" s="25" t="s">
        <v>11</v>
      </c>
      <c r="C947" s="22">
        <v>3</v>
      </c>
      <c r="D947" s="22">
        <v>37500000</v>
      </c>
      <c r="E947" s="15" t="str">
        <f t="shared" si="9"/>
        <v>Máy tính để bàn (PC)Dell Vos3910MT i5-12400/8GD4/256SSD (9M2DD1)</v>
      </c>
      <c r="F947" s="15" t="s">
        <v>3204</v>
      </c>
      <c r="G947" s="15" t="s">
        <v>11</v>
      </c>
      <c r="H947" s="24">
        <f t="shared" si="10"/>
        <v>0</v>
      </c>
      <c r="I947" s="24">
        <f t="shared" si="11"/>
        <v>0</v>
      </c>
    </row>
    <row r="948" spans="1:9" x14ac:dyDescent="0.2">
      <c r="A948" s="21" t="s">
        <v>993</v>
      </c>
      <c r="B948" s="25" t="s">
        <v>11</v>
      </c>
      <c r="C948" s="22">
        <v>1</v>
      </c>
      <c r="D948" s="22">
        <v>7500000</v>
      </c>
      <c r="E948" s="15" t="str">
        <f t="shared" si="9"/>
        <v>Máy tính để bàn (PC) Lenovo V50t-13IMB i3-10100/4GD4/256SSD (11ED002TVA)</v>
      </c>
      <c r="F948" s="15" t="s">
        <v>3205</v>
      </c>
      <c r="G948" s="15" t="s">
        <v>11</v>
      </c>
      <c r="H948" s="24">
        <f t="shared" si="10"/>
        <v>0</v>
      </c>
      <c r="I948" s="24">
        <f t="shared" si="11"/>
        <v>0</v>
      </c>
    </row>
    <row r="949" spans="1:9" x14ac:dyDescent="0.2">
      <c r="A949" s="21" t="s">
        <v>994</v>
      </c>
      <c r="B949" s="25" t="s">
        <v>25</v>
      </c>
      <c r="C949" s="22">
        <v>2</v>
      </c>
      <c r="D949" s="22">
        <v>20160000</v>
      </c>
      <c r="E949" s="15" t="str">
        <f t="shared" si="9"/>
        <v>MT để bàn Dell Ins 3671 i5-9400/8GB(70205608)</v>
      </c>
      <c r="F949" s="15" t="s">
        <v>3206</v>
      </c>
      <c r="G949" s="15" t="s">
        <v>11</v>
      </c>
      <c r="H949" s="24">
        <f t="shared" si="10"/>
        <v>1</v>
      </c>
      <c r="I949" s="24">
        <f t="shared" si="11"/>
        <v>945454</v>
      </c>
    </row>
    <row r="950" spans="1:9" x14ac:dyDescent="0.2">
      <c r="A950" s="21" t="s">
        <v>995</v>
      </c>
      <c r="B950" s="25" t="s">
        <v>20</v>
      </c>
      <c r="C950" s="22">
        <v>2</v>
      </c>
      <c r="D950" s="22">
        <v>22945455</v>
      </c>
      <c r="E950" s="15" t="str">
        <f t="shared" si="9"/>
        <v>Máy tính để bàn Dell Ins 3891-MTI51101W1-8G1T,Intel Core i5-11400</v>
      </c>
      <c r="F950" s="15" t="s">
        <v>3207</v>
      </c>
      <c r="G950" s="15" t="s">
        <v>11</v>
      </c>
      <c r="H950" s="24">
        <f t="shared" si="10"/>
        <v>0</v>
      </c>
      <c r="I950" s="24">
        <f t="shared" si="11"/>
        <v>0</v>
      </c>
    </row>
    <row r="951" spans="1:9" x14ac:dyDescent="0.2">
      <c r="A951" s="21" t="s">
        <v>996</v>
      </c>
      <c r="B951" s="25" t="s">
        <v>20</v>
      </c>
      <c r="C951" s="22">
        <v>58</v>
      </c>
      <c r="D951" s="22">
        <v>38361298</v>
      </c>
      <c r="E951" s="15" t="str">
        <f t="shared" si="9"/>
        <v>Máy thu phát vô tuyến model GP320</v>
      </c>
      <c r="F951" s="15" t="s">
        <v>3208</v>
      </c>
      <c r="G951" s="15" t="s">
        <v>25</v>
      </c>
      <c r="H951" s="24">
        <f t="shared" si="10"/>
        <v>0</v>
      </c>
      <c r="I951" s="24">
        <f t="shared" si="11"/>
        <v>0</v>
      </c>
    </row>
    <row r="952" spans="1:9" x14ac:dyDescent="0.2">
      <c r="A952" s="21" t="s">
        <v>997</v>
      </c>
      <c r="B952" s="25" t="s">
        <v>11</v>
      </c>
      <c r="C952" s="22">
        <v>3</v>
      </c>
      <c r="D952" s="22">
        <v>39818181</v>
      </c>
      <c r="E952" s="15" t="str">
        <f t="shared" si="9"/>
        <v>MTXT (NB) Lenovo ThinkBook 15G2 ITL i3-1115G4/4GD4/512G SSD/15.6FHD/FP/WL/BT/3C45(20VE00UUVN)</v>
      </c>
      <c r="F952" s="15" t="s">
        <v>3209</v>
      </c>
      <c r="G952" s="15" t="s">
        <v>25</v>
      </c>
      <c r="H952" s="24">
        <f t="shared" si="10"/>
        <v>0</v>
      </c>
      <c r="I952" s="24">
        <f t="shared" si="11"/>
        <v>0</v>
      </c>
    </row>
    <row r="953" spans="1:9" x14ac:dyDescent="0.2">
      <c r="A953" s="21" t="s">
        <v>998</v>
      </c>
      <c r="B953" s="25" t="s">
        <v>11</v>
      </c>
      <c r="C953" s="22">
        <v>1</v>
      </c>
      <c r="D953" s="22">
        <v>16181818</v>
      </c>
      <c r="E953" s="15" t="str">
        <f t="shared" si="9"/>
        <v>MTXT (NB)HP Pa X360 14-dy0077TU i5-1135G7/8GD4/512GSSD/14.0FHDT (46L95PA)</v>
      </c>
      <c r="F953" s="15" t="s">
        <v>3210</v>
      </c>
      <c r="G953" s="15" t="s">
        <v>25</v>
      </c>
      <c r="H953" s="24">
        <f t="shared" si="10"/>
        <v>0</v>
      </c>
      <c r="I953" s="24">
        <f t="shared" si="11"/>
        <v>0</v>
      </c>
    </row>
    <row r="954" spans="1:9" x14ac:dyDescent="0.2">
      <c r="A954" s="21" t="s">
        <v>999</v>
      </c>
      <c r="B954" s="25" t="s">
        <v>11</v>
      </c>
      <c r="C954" s="22">
        <v>1</v>
      </c>
      <c r="D954" s="22">
        <v>16895455</v>
      </c>
      <c r="E954" s="15" t="str">
        <f t="shared" si="9"/>
        <v>MTXT (NB) HP Pa15-eg2035TX i5-1235U/8G/512GSSD/15.6"(6K781PA)</v>
      </c>
      <c r="F954" s="15" t="s">
        <v>215</v>
      </c>
      <c r="G954" s="15" t="s">
        <v>11</v>
      </c>
      <c r="H954" s="24">
        <f t="shared" si="10"/>
        <v>23</v>
      </c>
      <c r="I954" s="24">
        <f t="shared" si="11"/>
        <v>4145449</v>
      </c>
    </row>
    <row r="955" spans="1:9" x14ac:dyDescent="0.2">
      <c r="A955" s="21" t="s">
        <v>1000</v>
      </c>
      <c r="B955" s="25" t="s">
        <v>11</v>
      </c>
      <c r="C955" s="22">
        <v>1</v>
      </c>
      <c r="D955" s="22">
        <v>16072727</v>
      </c>
      <c r="E955" s="15" t="str">
        <f t="shared" si="9"/>
        <v>MTXT (NB) HP Pa15-eg2037TX i5-1235U/8G/256GSSD/15.6"FHD (6K783PA)</v>
      </c>
      <c r="F955" s="15" t="s">
        <v>325</v>
      </c>
      <c r="G955" s="15" t="s">
        <v>11</v>
      </c>
      <c r="H955" s="24">
        <f t="shared" si="10"/>
        <v>3</v>
      </c>
      <c r="I955" s="24">
        <f t="shared" si="11"/>
        <v>545454</v>
      </c>
    </row>
    <row r="956" spans="1:9" x14ac:dyDescent="0.2">
      <c r="A956" s="21" t="s">
        <v>1001</v>
      </c>
      <c r="B956" s="25" t="s">
        <v>11</v>
      </c>
      <c r="C956" s="22">
        <v>1</v>
      </c>
      <c r="D956" s="22">
        <v>18868182</v>
      </c>
      <c r="E956" s="15" t="str">
        <f t="shared" si="9"/>
        <v>MTXT (NB) HP Pa15-eg2055TU i7-1260P/8G/512GSSD/15.6"FHD (6K785PA)</v>
      </c>
      <c r="F956" s="15" t="s">
        <v>151</v>
      </c>
      <c r="G956" s="15" t="s">
        <v>11</v>
      </c>
      <c r="H956" s="24">
        <f t="shared" si="10"/>
        <v>3</v>
      </c>
      <c r="I956" s="24">
        <f t="shared" si="11"/>
        <v>2481817</v>
      </c>
    </row>
    <row r="957" spans="1:9" x14ac:dyDescent="0.2">
      <c r="A957" s="21" t="s">
        <v>1002</v>
      </c>
      <c r="B957" s="25" t="s">
        <v>11</v>
      </c>
      <c r="C957" s="22">
        <v>1</v>
      </c>
      <c r="D957" s="22">
        <v>16727273</v>
      </c>
      <c r="E957" s="15" t="str">
        <f t="shared" si="9"/>
        <v>MTXT (NB) HP Pa15-eg2064TX i5-1235U/8G/256GSSD/15.6" (7C0W8PA)</v>
      </c>
      <c r="F957" s="15" t="s">
        <v>3211</v>
      </c>
      <c r="G957" s="15" t="s">
        <v>20</v>
      </c>
      <c r="H957" s="24">
        <f t="shared" si="10"/>
        <v>0</v>
      </c>
      <c r="I957" s="24">
        <f t="shared" si="11"/>
        <v>0</v>
      </c>
    </row>
    <row r="958" spans="1:9" x14ac:dyDescent="0.2">
      <c r="A958" s="21" t="s">
        <v>1003</v>
      </c>
      <c r="B958" s="25" t="s">
        <v>11</v>
      </c>
      <c r="C958" s="22">
        <v>1</v>
      </c>
      <c r="D958" s="22">
        <v>16227273</v>
      </c>
      <c r="E958" s="15" t="str">
        <f t="shared" si="9"/>
        <v>MTXT (NB) HP Pa15-eg2082TU i5-1240P/8G/512G SSD/15.6"FHD (7C0Q5PA)</v>
      </c>
      <c r="F958" s="15" t="s">
        <v>3212</v>
      </c>
      <c r="G958" s="15" t="s">
        <v>20</v>
      </c>
      <c r="H958" s="24">
        <f t="shared" si="10"/>
        <v>0</v>
      </c>
      <c r="I958" s="24">
        <f t="shared" si="11"/>
        <v>0</v>
      </c>
    </row>
    <row r="959" spans="1:9" x14ac:dyDescent="0.2">
      <c r="A959" s="21" t="s">
        <v>1004</v>
      </c>
      <c r="B959" s="25" t="s">
        <v>11</v>
      </c>
      <c r="C959" s="22">
        <v>1</v>
      </c>
      <c r="D959" s="22">
        <v>15390909</v>
      </c>
      <c r="E959" s="15" t="str">
        <f t="shared" si="9"/>
        <v>MTXT (NB)HP Pa15-eg2084TU i5-1240P/8G/256GSSD/15.6"FHD (7C0Q6PA)</v>
      </c>
      <c r="F959" s="15" t="s">
        <v>3213</v>
      </c>
      <c r="G959" s="15" t="s">
        <v>20</v>
      </c>
      <c r="H959" s="24">
        <f t="shared" si="10"/>
        <v>0</v>
      </c>
      <c r="I959" s="24">
        <f t="shared" si="11"/>
        <v>0</v>
      </c>
    </row>
    <row r="960" spans="1:9" x14ac:dyDescent="0.2">
      <c r="A960" s="21" t="s">
        <v>1005</v>
      </c>
      <c r="B960" s="25" t="s">
        <v>25</v>
      </c>
      <c r="C960" s="22">
        <v>2</v>
      </c>
      <c r="D960" s="22">
        <v>38890909</v>
      </c>
      <c r="E960" s="15" t="str">
        <f t="shared" si="9"/>
        <v>MTXT Lenovo Thinkpad E15 Gen4- i5-1235U/8G/512G SSD-15.6" (21E600CFVA)</v>
      </c>
      <c r="F960" s="15" t="s">
        <v>3214</v>
      </c>
      <c r="G960" s="15" t="s">
        <v>11</v>
      </c>
      <c r="H960" s="24">
        <f t="shared" si="10"/>
        <v>0</v>
      </c>
      <c r="I960" s="24">
        <f t="shared" si="11"/>
        <v>0</v>
      </c>
    </row>
    <row r="961" spans="1:9" x14ac:dyDescent="0.2">
      <c r="A961" s="21" t="s">
        <v>1006</v>
      </c>
      <c r="B961" s="25" t="s">
        <v>11</v>
      </c>
      <c r="C961" s="22">
        <v>1</v>
      </c>
      <c r="D961" s="22">
        <v>19636364</v>
      </c>
      <c r="E961" s="15" t="str">
        <f t="shared" si="9"/>
        <v>MTXT (NB) HP Pavilion x360 14-dy0075TU i7-1165G7/8GD4/512G SSD/14.0FHD (46L93PA)</v>
      </c>
      <c r="F961" s="15" t="s">
        <v>3215</v>
      </c>
      <c r="G961" s="15" t="s">
        <v>11</v>
      </c>
      <c r="H961" s="24">
        <f t="shared" si="10"/>
        <v>0</v>
      </c>
      <c r="I961" s="24">
        <f t="shared" si="11"/>
        <v>0</v>
      </c>
    </row>
    <row r="962" spans="1:9" x14ac:dyDescent="0.2">
      <c r="A962" s="21" t="s">
        <v>1007</v>
      </c>
      <c r="B962" s="25" t="s">
        <v>25</v>
      </c>
      <c r="C962" s="22">
        <v>2</v>
      </c>
      <c r="D962" s="22">
        <v>31072727</v>
      </c>
      <c r="E962" s="15" t="str">
        <f t="shared" si="9"/>
        <v>MTXT Lenovo S14 G3 IAP - I5 - 1235U/8G (82TW0029VN)</v>
      </c>
      <c r="F962" s="15" t="s">
        <v>3216</v>
      </c>
      <c r="G962" s="15" t="s">
        <v>11</v>
      </c>
      <c r="H962" s="24">
        <f t="shared" si="10"/>
        <v>0</v>
      </c>
      <c r="I962" s="24">
        <f t="shared" si="11"/>
        <v>0</v>
      </c>
    </row>
    <row r="963" spans="1:9" x14ac:dyDescent="0.2">
      <c r="A963" s="21" t="s">
        <v>1008</v>
      </c>
      <c r="B963" s="25" t="s">
        <v>20</v>
      </c>
      <c r="C963" s="22">
        <v>1</v>
      </c>
      <c r="D963" s="22">
        <v>12727272</v>
      </c>
      <c r="E963" s="15" t="str">
        <f t="shared" si="9"/>
        <v>MTXT Asus ExpertBook B1400CEAE-EK4363W AS B1400C 1135G7/00T2DA/4G (90NX0421-M01EJ0)</v>
      </c>
      <c r="F963" s="15" t="s">
        <v>3217</v>
      </c>
      <c r="G963" s="15" t="s">
        <v>20</v>
      </c>
      <c r="H963" s="24">
        <f t="shared" si="10"/>
        <v>0</v>
      </c>
      <c r="I963" s="24">
        <f t="shared" si="11"/>
        <v>0</v>
      </c>
    </row>
    <row r="964" spans="1:9" x14ac:dyDescent="0.2">
      <c r="A964" s="21" t="s">
        <v>1009</v>
      </c>
      <c r="B964" s="25" t="s">
        <v>20</v>
      </c>
      <c r="C964" s="22">
        <v>2</v>
      </c>
      <c r="D964" s="22">
        <v>34181818</v>
      </c>
      <c r="E964" s="15" t="str">
        <f t="shared" si="9"/>
        <v>MTXT Asus B3402FEA-EC0316T 14.0" i5-1135G7/8GB (90NX0491-M03540)</v>
      </c>
      <c r="F964" s="15" t="s">
        <v>1647</v>
      </c>
      <c r="G964" s="15" t="s">
        <v>11</v>
      </c>
      <c r="H964" s="24">
        <f t="shared" si="10"/>
        <v>0</v>
      </c>
      <c r="I964" s="24">
        <f t="shared" si="11"/>
        <v>0</v>
      </c>
    </row>
    <row r="965" spans="1:9" x14ac:dyDescent="0.2">
      <c r="A965" s="21" t="s">
        <v>1010</v>
      </c>
      <c r="B965" s="25" t="s">
        <v>20</v>
      </c>
      <c r="C965" s="22">
        <v>9</v>
      </c>
      <c r="D965" s="22">
        <v>104664335</v>
      </c>
      <c r="E965" s="15" t="str">
        <f t="shared" si="9"/>
        <v>MTXT Asus B1400CEAE-EK4263 Core i5-8G/256GB (90NX0421-M03H40)</v>
      </c>
      <c r="F965" s="15" t="s">
        <v>1806</v>
      </c>
      <c r="G965" s="15" t="s">
        <v>11</v>
      </c>
      <c r="H965" s="24">
        <f t="shared" si="10"/>
        <v>0</v>
      </c>
      <c r="I965" s="24">
        <f t="shared" si="11"/>
        <v>0</v>
      </c>
    </row>
    <row r="966" spans="1:9" x14ac:dyDescent="0.2">
      <c r="A966" s="21" t="s">
        <v>1011</v>
      </c>
      <c r="B966" s="25" t="s">
        <v>11</v>
      </c>
      <c r="C966" s="22">
        <v>1</v>
      </c>
      <c r="D966" s="22">
        <v>17090909</v>
      </c>
      <c r="E966" s="15" t="str">
        <f t="shared" si="9"/>
        <v>MTXT (NB) HP Envy 13-ba1537TU i5-1135G7/8G/256GSSD/13.3FHD (4U6P0PA)</v>
      </c>
      <c r="F966" s="15" t="s">
        <v>3218</v>
      </c>
      <c r="G966" s="15" t="s">
        <v>2757</v>
      </c>
      <c r="H966" s="24">
        <f t="shared" si="10"/>
        <v>0</v>
      </c>
      <c r="I966" s="24">
        <f t="shared" si="11"/>
        <v>0</v>
      </c>
    </row>
    <row r="967" spans="1:9" x14ac:dyDescent="0.2">
      <c r="A967" s="21" t="s">
        <v>1012</v>
      </c>
      <c r="B967" s="25" t="s">
        <v>20</v>
      </c>
      <c r="C967" s="22">
        <v>2</v>
      </c>
      <c r="D967" s="22">
        <v>21729091</v>
      </c>
      <c r="E967" s="15" t="str">
        <f t="shared" si="9"/>
        <v>MTXT Asus D515D (R3-3250U;4GB;512Gb SSD;15.6" FHD;Win10;D515DA-EJ845T</v>
      </c>
      <c r="F967" s="15" t="s">
        <v>806</v>
      </c>
      <c r="G967" s="15" t="s">
        <v>20</v>
      </c>
      <c r="H967" s="24">
        <f t="shared" si="10"/>
        <v>2</v>
      </c>
      <c r="I967" s="24">
        <f t="shared" si="11"/>
        <v>6727272</v>
      </c>
    </row>
    <row r="968" spans="1:9" x14ac:dyDescent="0.2">
      <c r="A968" s="21" t="s">
        <v>1013</v>
      </c>
      <c r="B968" s="25" t="s">
        <v>25</v>
      </c>
      <c r="C968" s="22">
        <v>1</v>
      </c>
      <c r="D968" s="22">
        <v>17272727</v>
      </c>
      <c r="E968" s="15" t="str">
        <f t="shared" si="9"/>
        <v>MTXT Dell G15 5511,i5-11400H,8GB,256GB SSD,RTX3050 4GB 15.6:FHD (70266676)</v>
      </c>
      <c r="F968" s="15" t="s">
        <v>749</v>
      </c>
      <c r="G968" s="15" t="s">
        <v>20</v>
      </c>
      <c r="H968" s="24">
        <f t="shared" si="10"/>
        <v>16</v>
      </c>
      <c r="I968" s="24">
        <f t="shared" si="11"/>
        <v>32999999</v>
      </c>
    </row>
    <row r="969" spans="1:9" x14ac:dyDescent="0.2">
      <c r="A969" s="21" t="s">
        <v>1014</v>
      </c>
      <c r="B969" s="25" t="s">
        <v>20</v>
      </c>
      <c r="C969" s="22">
        <v>3</v>
      </c>
      <c r="D969" s="22">
        <v>44454545</v>
      </c>
      <c r="E969" s="15" t="str">
        <f t="shared" si="9"/>
        <v>MTXT Dell Ins 15 3520 Intel Core i5-1235U/15.6"FHD/1x8G/256GB SSD (N5I5122W1)</v>
      </c>
      <c r="F969" s="15" t="s">
        <v>3219</v>
      </c>
      <c r="G969" s="15" t="s">
        <v>11</v>
      </c>
      <c r="H969" s="24">
        <f t="shared" si="10"/>
        <v>0</v>
      </c>
      <c r="I969" s="24">
        <f t="shared" si="11"/>
        <v>0</v>
      </c>
    </row>
    <row r="970" spans="1:9" x14ac:dyDescent="0.2">
      <c r="A970" s="21" t="s">
        <v>1015</v>
      </c>
      <c r="B970" s="25" t="s">
        <v>20</v>
      </c>
      <c r="C970" s="22">
        <v>1</v>
      </c>
      <c r="D970" s="22">
        <v>20090909</v>
      </c>
      <c r="E970" s="15" t="str">
        <f t="shared" si="9"/>
        <v>MTXT Dell Ins 16 5620 Core i7-1255U/16.0"FHD/1+8G/512GB SSD (N6I7110W1)</v>
      </c>
      <c r="F970" s="15" t="s">
        <v>3220</v>
      </c>
      <c r="G970" s="15" t="s">
        <v>11</v>
      </c>
      <c r="H970" s="24">
        <f t="shared" si="10"/>
        <v>0</v>
      </c>
      <c r="I970" s="24">
        <f t="shared" si="11"/>
        <v>0</v>
      </c>
    </row>
    <row r="971" spans="1:9" x14ac:dyDescent="0.2">
      <c r="A971" s="21" t="s">
        <v>1016</v>
      </c>
      <c r="B971" s="25" t="s">
        <v>20</v>
      </c>
      <c r="C971" s="22">
        <v>5</v>
      </c>
      <c r="D971" s="22">
        <v>86909091</v>
      </c>
      <c r="E971" s="15" t="str">
        <f t="shared" si="9"/>
        <v>MTXT Dell Vos5620 Intel Core i5-1240P/16.0"FHD/1x8G/256GB SSD (V6I5001W1)</v>
      </c>
      <c r="F971" s="15" t="s">
        <v>3221</v>
      </c>
      <c r="G971" s="15" t="s">
        <v>11</v>
      </c>
      <c r="H971" s="24">
        <f t="shared" si="10"/>
        <v>0</v>
      </c>
      <c r="I971" s="24">
        <f t="shared" si="11"/>
        <v>0</v>
      </c>
    </row>
    <row r="972" spans="1:9" x14ac:dyDescent="0.2">
      <c r="A972" s="21" t="s">
        <v>1017</v>
      </c>
      <c r="B972" s="25" t="s">
        <v>11</v>
      </c>
      <c r="C972" s="22">
        <v>1</v>
      </c>
      <c r="D972" s="22">
        <v>11818182</v>
      </c>
      <c r="E972" s="15" t="str">
        <f t="shared" si="9"/>
        <v>MTXT (NB)HP Pa X360 14-dy0172TU i3-1125G4/4GD4/256G SSD/14.0FHDT (4Y1D7PA)</v>
      </c>
      <c r="F972" s="15" t="s">
        <v>674</v>
      </c>
      <c r="G972" s="15" t="s">
        <v>11</v>
      </c>
      <c r="H972" s="24">
        <f t="shared" si="10"/>
        <v>50</v>
      </c>
      <c r="I972" s="24">
        <f t="shared" si="11"/>
        <v>0</v>
      </c>
    </row>
    <row r="973" spans="1:9" x14ac:dyDescent="0.2">
      <c r="A973" s="21" t="s">
        <v>1018</v>
      </c>
      <c r="B973" s="25" t="s">
        <v>11</v>
      </c>
      <c r="C973" s="22">
        <v>2</v>
      </c>
      <c r="D973" s="22">
        <v>32909091</v>
      </c>
      <c r="E973" s="15" t="str">
        <f t="shared" si="9"/>
        <v>MTXT MSI GF63 Thin 11UD-473VN/i5-11400H/512GB SSD/8GB/RTX3050</v>
      </c>
      <c r="F973" s="15" t="s">
        <v>3222</v>
      </c>
      <c r="G973" s="15" t="s">
        <v>11</v>
      </c>
      <c r="H973" s="24">
        <f t="shared" si="10"/>
        <v>0</v>
      </c>
      <c r="I973" s="24">
        <f t="shared" si="11"/>
        <v>0</v>
      </c>
    </row>
    <row r="974" spans="1:9" x14ac:dyDescent="0.2">
      <c r="A974" s="21" t="s">
        <v>1019</v>
      </c>
      <c r="B974" s="25" t="s">
        <v>11</v>
      </c>
      <c r="C974" s="22">
        <v>2</v>
      </c>
      <c r="D974" s="22">
        <v>15454545</v>
      </c>
      <c r="E974" s="15" t="str">
        <f t="shared" si="9"/>
        <v>MTXT HP240 G8(i3-1005G1/4GB DDR4;256GB SSD,14.0FHD Wlac,BT4.2, 3C41WHr,W11SL_617K5PA</v>
      </c>
      <c r="F974" s="15" t="s">
        <v>3223</v>
      </c>
      <c r="G974" s="15" t="s">
        <v>25</v>
      </c>
      <c r="H974" s="24">
        <f t="shared" si="10"/>
        <v>0</v>
      </c>
      <c r="I974" s="24">
        <f t="shared" si="11"/>
        <v>0</v>
      </c>
    </row>
    <row r="975" spans="1:9" x14ac:dyDescent="0.2">
      <c r="A975" s="21" t="s">
        <v>1020</v>
      </c>
      <c r="B975" s="25" t="s">
        <v>11</v>
      </c>
      <c r="C975" s="22">
        <v>1</v>
      </c>
      <c r="D975" s="22">
        <v>8454545</v>
      </c>
      <c r="E975" s="15" t="str">
        <f t="shared" si="9"/>
        <v>MTXT (NB) HP 14s-dq2620TU i3-1115G4/4GD4/256G SSD/14.0" (6K774PA)</v>
      </c>
      <c r="F975" s="15" t="s">
        <v>3224</v>
      </c>
      <c r="G975" s="15" t="s">
        <v>11</v>
      </c>
      <c r="H975" s="24">
        <f t="shared" si="10"/>
        <v>0</v>
      </c>
      <c r="I975" s="24">
        <f t="shared" si="11"/>
        <v>0</v>
      </c>
    </row>
    <row r="976" spans="1:9" x14ac:dyDescent="0.2">
      <c r="A976" s="21" t="s">
        <v>1021</v>
      </c>
      <c r="B976" s="25" t="s">
        <v>20</v>
      </c>
      <c r="C976" s="22">
        <v>12</v>
      </c>
      <c r="D976" s="22">
        <v>126000001</v>
      </c>
      <c r="E976" s="15" t="str">
        <f t="shared" si="9"/>
        <v>MTXT Asus B3402FEA-EC0714T 14.0" I3-1115G4/8GB (90NX0491-M00L00)</v>
      </c>
      <c r="F976" s="15" t="s">
        <v>3225</v>
      </c>
      <c r="G976" s="15" t="s">
        <v>11</v>
      </c>
      <c r="H976" s="24">
        <f t="shared" si="10"/>
        <v>0</v>
      </c>
      <c r="I976" s="24">
        <f t="shared" si="11"/>
        <v>0</v>
      </c>
    </row>
    <row r="977" spans="1:9" x14ac:dyDescent="0.2">
      <c r="A977" s="21" t="s">
        <v>1022</v>
      </c>
      <c r="B977" s="25" t="s">
        <v>11</v>
      </c>
      <c r="C977" s="22">
        <v>2</v>
      </c>
      <c r="D977" s="22">
        <v>24220000</v>
      </c>
      <c r="E977" s="15" t="str">
        <f t="shared" si="9"/>
        <v>MTXT (NB)Lenovo IdeaPad3 14IAU7 i3-1215U/8GD4/512GSSD/14.0FHD(82RJ001AVN)</v>
      </c>
      <c r="F977" s="15" t="s">
        <v>3226</v>
      </c>
      <c r="G977" s="15" t="s">
        <v>20</v>
      </c>
      <c r="H977" s="24">
        <f t="shared" si="10"/>
        <v>0</v>
      </c>
      <c r="I977" s="24">
        <f t="shared" si="11"/>
        <v>0</v>
      </c>
    </row>
    <row r="978" spans="1:9" x14ac:dyDescent="0.2">
      <c r="A978" s="21" t="s">
        <v>1023</v>
      </c>
      <c r="B978" s="25" t="s">
        <v>11</v>
      </c>
      <c r="C978" s="22">
        <v>2</v>
      </c>
      <c r="D978" s="22">
        <v>24380000</v>
      </c>
      <c r="E978" s="15" t="str">
        <f t="shared" si="9"/>
        <v>MTXT (NB) Lenovo IdeaPad315 IAU7 i3-1215U/8GD4/512GSSD/15.6FHD (82RK001NVN)</v>
      </c>
      <c r="F978" s="15" t="s">
        <v>3227</v>
      </c>
      <c r="G978" s="15" t="s">
        <v>20</v>
      </c>
      <c r="H978" s="24">
        <f t="shared" si="10"/>
        <v>0</v>
      </c>
      <c r="I978" s="24">
        <f t="shared" si="11"/>
        <v>0</v>
      </c>
    </row>
    <row r="979" spans="1:9" x14ac:dyDescent="0.2">
      <c r="A979" s="21" t="s">
        <v>1024</v>
      </c>
      <c r="B979" s="25" t="s">
        <v>25</v>
      </c>
      <c r="C979" s="22">
        <v>7</v>
      </c>
      <c r="D979" s="22">
        <v>90338182</v>
      </c>
      <c r="E979" s="15" t="str">
        <f t="shared" si="9"/>
        <v>MTXT Lenovo ThinkBook 14 G4 IAP-I3-1215U/8GB (N21DH00B0VN)</v>
      </c>
      <c r="F979" s="15" t="s">
        <v>3228</v>
      </c>
      <c r="G979" s="15" t="s">
        <v>20</v>
      </c>
      <c r="H979" s="24">
        <f t="shared" si="10"/>
        <v>0</v>
      </c>
      <c r="I979" s="24">
        <f t="shared" si="11"/>
        <v>0</v>
      </c>
    </row>
    <row r="980" spans="1:9" x14ac:dyDescent="0.2">
      <c r="A980" s="21" t="s">
        <v>1025</v>
      </c>
      <c r="B980" s="25" t="s">
        <v>11</v>
      </c>
      <c r="C980" s="22">
        <v>1</v>
      </c>
      <c r="D980" s="22">
        <v>14090909</v>
      </c>
      <c r="E980" s="15" t="str">
        <f t="shared" si="9"/>
        <v>MTXT (NB) Dell Vos15 3510 i5-1135G7/8GD4/256SSD/15.6FHD/3C41WHr/W11SL (7T2YC5)</v>
      </c>
      <c r="F980" s="15" t="s">
        <v>943</v>
      </c>
      <c r="G980" s="15" t="s">
        <v>11</v>
      </c>
      <c r="H980" s="24">
        <f t="shared" si="10"/>
        <v>2</v>
      </c>
      <c r="I980" s="24">
        <f t="shared" si="11"/>
        <v>31636362</v>
      </c>
    </row>
    <row r="981" spans="1:9" x14ac:dyDescent="0.2">
      <c r="A981" s="21" t="s">
        <v>1026</v>
      </c>
      <c r="B981" s="25" t="s">
        <v>20</v>
      </c>
      <c r="C981" s="22">
        <v>2</v>
      </c>
      <c r="D981" s="22">
        <v>26363637</v>
      </c>
      <c r="E981" s="15" t="str">
        <f t="shared" si="9"/>
        <v>MTXT Asus Expert Center B1500CEAE-EJ2701 15.6" i5-1135G7/8GB DDR4/512GB (90NX0441-M01BE0)</v>
      </c>
      <c r="F981" s="15" t="s">
        <v>3229</v>
      </c>
      <c r="G981" s="15" t="s">
        <v>20</v>
      </c>
      <c r="H981" s="24">
        <f t="shared" si="10"/>
        <v>0</v>
      </c>
      <c r="I981" s="24">
        <f t="shared" si="11"/>
        <v>0</v>
      </c>
    </row>
    <row r="982" spans="1:9" x14ac:dyDescent="0.2">
      <c r="A982" s="21" t="s">
        <v>1027</v>
      </c>
      <c r="B982" s="25" t="s">
        <v>20</v>
      </c>
      <c r="C982" s="22">
        <v>4</v>
      </c>
      <c r="D982" s="22">
        <v>69090909</v>
      </c>
      <c r="E982" s="15" t="str">
        <f t="shared" si="9"/>
        <v>Máy tính xách tay Dell Vos 5410/i5-11320H/14"FHD/8GB/512GB SSD (V4I5214W1)</v>
      </c>
      <c r="F982" s="15" t="s">
        <v>3230</v>
      </c>
      <c r="G982" s="15" t="s">
        <v>25</v>
      </c>
      <c r="H982" s="24">
        <f t="shared" si="10"/>
        <v>0</v>
      </c>
      <c r="I982" s="24">
        <f t="shared" si="11"/>
        <v>0</v>
      </c>
    </row>
    <row r="983" spans="1:9" x14ac:dyDescent="0.2">
      <c r="A983" s="21" t="s">
        <v>1028</v>
      </c>
      <c r="B983" s="25" t="s">
        <v>20</v>
      </c>
      <c r="C983" s="22">
        <v>1</v>
      </c>
      <c r="D983" s="22">
        <v>14727272</v>
      </c>
      <c r="E983" s="15" t="str">
        <f t="shared" si="9"/>
        <v>MTXT Asus ExpertBook B1500CEAE-EJ2362W i5-1135G7/8GB (90NX0441-M003A0)</v>
      </c>
      <c r="F983" s="15" t="s">
        <v>3231</v>
      </c>
      <c r="G983" s="15" t="s">
        <v>11</v>
      </c>
      <c r="H983" s="24">
        <f t="shared" si="10"/>
        <v>0</v>
      </c>
      <c r="I983" s="24">
        <f t="shared" si="11"/>
        <v>0</v>
      </c>
    </row>
    <row r="984" spans="1:9" x14ac:dyDescent="0.2">
      <c r="A984" s="21" t="s">
        <v>1029</v>
      </c>
      <c r="B984" s="25" t="s">
        <v>11</v>
      </c>
      <c r="C984" s="22">
        <v>4</v>
      </c>
      <c r="D984" s="22">
        <v>59425456</v>
      </c>
      <c r="E984" s="15" t="str">
        <f t="shared" si="9"/>
        <v>MTXT (NB) LENOVO IdeaPad 3 14ITL6 i5-1135G7/8GD4/512G SSD/14.0 FHD/FP/WL/BT/2C38/W11(82H700VN)</v>
      </c>
      <c r="F984" s="15" t="s">
        <v>3232</v>
      </c>
      <c r="G984" s="15" t="s">
        <v>11</v>
      </c>
      <c r="H984" s="24">
        <f t="shared" si="10"/>
        <v>0</v>
      </c>
      <c r="I984" s="24">
        <f t="shared" si="11"/>
        <v>0</v>
      </c>
    </row>
    <row r="985" spans="1:9" x14ac:dyDescent="0.2">
      <c r="A985" s="21" t="s">
        <v>1030</v>
      </c>
      <c r="B985" s="25" t="s">
        <v>11</v>
      </c>
      <c r="C985" s="22">
        <v>1</v>
      </c>
      <c r="D985" s="22">
        <v>13636364</v>
      </c>
      <c r="E985" s="15" t="str">
        <f t="shared" si="9"/>
        <v>MTXT (NB) HP 240 G8 i5-1135G7/4GD4/512GSSD/14.0FHD (518W3PA)</v>
      </c>
      <c r="F985" s="15" t="s">
        <v>3233</v>
      </c>
      <c r="G985" s="15" t="s">
        <v>11</v>
      </c>
      <c r="H985" s="24">
        <f t="shared" si="10"/>
        <v>0</v>
      </c>
      <c r="I985" s="24">
        <f t="shared" si="11"/>
        <v>0</v>
      </c>
    </row>
    <row r="986" spans="1:9" x14ac:dyDescent="0.2">
      <c r="A986" s="21" t="s">
        <v>1031</v>
      </c>
      <c r="B986" s="25" t="s">
        <v>11</v>
      </c>
      <c r="C986" s="22">
        <v>1</v>
      </c>
      <c r="D986" s="22">
        <v>16909091</v>
      </c>
      <c r="E986" s="15" t="str">
        <f t="shared" si="9"/>
        <v>MTXT (NB) Pavilion X360 14-dy0076TU i5-1135G7/8GD4/512GSSD/14.0FHD (46L94PA)</v>
      </c>
      <c r="F986" s="15" t="s">
        <v>3234</v>
      </c>
      <c r="G986" s="15" t="s">
        <v>11</v>
      </c>
      <c r="H986" s="24">
        <f t="shared" si="10"/>
        <v>0</v>
      </c>
      <c r="I986" s="24">
        <f t="shared" si="11"/>
        <v>0</v>
      </c>
    </row>
    <row r="987" spans="1:9" x14ac:dyDescent="0.2">
      <c r="A987" s="21" t="s">
        <v>1032</v>
      </c>
      <c r="B987" s="25" t="s">
        <v>11</v>
      </c>
      <c r="C987" s="22">
        <v>1</v>
      </c>
      <c r="D987" s="22">
        <v>15000000</v>
      </c>
      <c r="E987" s="15" t="str">
        <f t="shared" si="9"/>
        <v>MTXT (NB) Dell Vos15 3510 i5-1135G7/8GD4/512SSD/15.6" (7T2YC2)</v>
      </c>
      <c r="F987" s="15" t="s">
        <v>3235</v>
      </c>
      <c r="G987" s="15" t="s">
        <v>11</v>
      </c>
      <c r="H987" s="24">
        <f t="shared" si="10"/>
        <v>0</v>
      </c>
      <c r="I987" s="24">
        <f t="shared" si="11"/>
        <v>0</v>
      </c>
    </row>
    <row r="988" spans="1:9" x14ac:dyDescent="0.2">
      <c r="A988" s="21" t="s">
        <v>1033</v>
      </c>
      <c r="B988" s="25" t="s">
        <v>11</v>
      </c>
      <c r="C988" s="22">
        <v>2</v>
      </c>
      <c r="D988" s="22">
        <v>30000000</v>
      </c>
      <c r="E988" s="15" t="str">
        <f t="shared" si="9"/>
        <v>MTXT (NB) Dell Vos15 3520 i5-1235U/8G/512SSD/15.6"FHD (5M2TT2)</v>
      </c>
      <c r="F988" s="15" t="s">
        <v>3236</v>
      </c>
      <c r="G988" s="15" t="s">
        <v>11</v>
      </c>
      <c r="H988" s="24">
        <f t="shared" si="10"/>
        <v>0</v>
      </c>
      <c r="I988" s="24">
        <f t="shared" si="11"/>
        <v>0</v>
      </c>
    </row>
    <row r="989" spans="1:9" x14ac:dyDescent="0.2">
      <c r="A989" s="21" t="s">
        <v>1034</v>
      </c>
      <c r="B989" s="25" t="s">
        <v>20</v>
      </c>
      <c r="C989" s="22">
        <v>3</v>
      </c>
      <c r="D989" s="22">
        <v>57218182</v>
      </c>
      <c r="E989" s="15" t="str">
        <f t="shared" si="9"/>
        <v>MTXT Dell Ins 14 2-in-1 7420/Core i5-1235U/14.0"FHDT/8GB/512GB SSD (N4I5021W)</v>
      </c>
      <c r="F989" s="15" t="s">
        <v>3237</v>
      </c>
      <c r="G989" s="15" t="s">
        <v>11</v>
      </c>
      <c r="H989" s="24">
        <f t="shared" si="10"/>
        <v>0</v>
      </c>
      <c r="I989" s="24">
        <f t="shared" si="11"/>
        <v>0</v>
      </c>
    </row>
    <row r="990" spans="1:9" x14ac:dyDescent="0.2">
      <c r="A990" s="21" t="s">
        <v>1035</v>
      </c>
      <c r="B990" s="25" t="s">
        <v>20</v>
      </c>
      <c r="C990" s="22">
        <v>1</v>
      </c>
      <c r="D990" s="22">
        <v>13988521</v>
      </c>
      <c r="E990" s="15" t="str">
        <f t="shared" si="9"/>
        <v>MTXT HP 14s-dq5053TU-Intel Core i5-1235U-U15/8GB DDR4 2DM 3200/SSD/512Gb (6R9M6PA)</v>
      </c>
      <c r="F990" s="15" t="s">
        <v>3238</v>
      </c>
      <c r="G990" s="15" t="s">
        <v>11</v>
      </c>
      <c r="H990" s="24">
        <f t="shared" si="10"/>
        <v>0</v>
      </c>
      <c r="I990" s="24">
        <f t="shared" si="11"/>
        <v>0</v>
      </c>
    </row>
    <row r="991" spans="1:9" x14ac:dyDescent="0.2">
      <c r="A991" s="21" t="s">
        <v>1036</v>
      </c>
      <c r="B991" s="25" t="s">
        <v>20</v>
      </c>
      <c r="C991" s="22">
        <v>2</v>
      </c>
      <c r="D991" s="22">
        <v>26727272</v>
      </c>
      <c r="E991" s="15" t="str">
        <f t="shared" si="9"/>
        <v>MTXT HP 14s-dp5054TU i5-1235U-U15/8GD DDR4 2DM 3200/SSD 256GB/1Y</v>
      </c>
      <c r="F991" s="15" t="s">
        <v>457</v>
      </c>
      <c r="G991" s="15" t="s">
        <v>11</v>
      </c>
      <c r="H991" s="24">
        <f t="shared" si="10"/>
        <v>4</v>
      </c>
      <c r="I991" s="24">
        <f t="shared" si="11"/>
        <v>16818179</v>
      </c>
    </row>
    <row r="992" spans="1:9" x14ac:dyDescent="0.2">
      <c r="A992" s="21" t="s">
        <v>1037</v>
      </c>
      <c r="B992" s="25" t="s">
        <v>25</v>
      </c>
      <c r="C992" s="22">
        <v>4</v>
      </c>
      <c r="D992" s="22">
        <v>63600000</v>
      </c>
      <c r="E992" s="15" t="str">
        <f t="shared" si="9"/>
        <v>MTXT ThinkBook 14 G4 IAP i5-1240P/8G/512GB (21DH00B5VN)</v>
      </c>
      <c r="F992" s="15" t="s">
        <v>2179</v>
      </c>
      <c r="G992" s="15" t="s">
        <v>11</v>
      </c>
      <c r="H992" s="24">
        <f t="shared" si="10"/>
        <v>21</v>
      </c>
      <c r="I992" s="24">
        <f t="shared" si="11"/>
        <v>65589192</v>
      </c>
    </row>
    <row r="993" spans="1:9" x14ac:dyDescent="0.2">
      <c r="A993" s="21" t="s">
        <v>1038</v>
      </c>
      <c r="B993" s="25" t="s">
        <v>11</v>
      </c>
      <c r="C993" s="22">
        <v>1</v>
      </c>
      <c r="D993" s="22">
        <v>15618182</v>
      </c>
      <c r="E993" s="15" t="str">
        <f t="shared" si="9"/>
        <v>MTXT (NB) HP Pavilion 15-eg2056TU i5-1240P/8GD4/512G SSD/15.6" (6K786PA)</v>
      </c>
      <c r="F993" s="15" t="s">
        <v>3239</v>
      </c>
      <c r="G993" s="15" t="s">
        <v>11</v>
      </c>
      <c r="H993" s="24">
        <f t="shared" si="10"/>
        <v>0</v>
      </c>
      <c r="I993" s="24">
        <f t="shared" si="11"/>
        <v>0</v>
      </c>
    </row>
    <row r="994" spans="1:9" x14ac:dyDescent="0.2">
      <c r="A994" s="21" t="s">
        <v>1039</v>
      </c>
      <c r="B994" s="25" t="s">
        <v>11</v>
      </c>
      <c r="C994" s="22">
        <v>1</v>
      </c>
      <c r="D994" s="22">
        <v>15590909</v>
      </c>
      <c r="E994" s="15" t="str">
        <f t="shared" si="9"/>
        <v>MTXT(NB) HP Pavilion 15-eg2057TU i5-1240P/8GD4/512GSSD/15.6" (6K787PA)</v>
      </c>
      <c r="F994" s="15" t="s">
        <v>3240</v>
      </c>
      <c r="G994" s="15" t="s">
        <v>3241</v>
      </c>
      <c r="H994" s="24">
        <f t="shared" si="10"/>
        <v>0</v>
      </c>
      <c r="I994" s="24">
        <f t="shared" si="11"/>
        <v>0</v>
      </c>
    </row>
    <row r="995" spans="1:9" x14ac:dyDescent="0.2">
      <c r="A995" s="21" t="s">
        <v>1040</v>
      </c>
      <c r="B995" s="25" t="s">
        <v>11</v>
      </c>
      <c r="C995" s="22">
        <v>2</v>
      </c>
      <c r="D995" s="22">
        <v>37545454</v>
      </c>
      <c r="E995" s="15" t="str">
        <f t="shared" si="9"/>
        <v>MTXT(NB)Dell Vos13 5320 i5-1240P/8GD5/256SSD/13.3FHD (M32DH1)</v>
      </c>
      <c r="F995" s="15" t="s">
        <v>3242</v>
      </c>
      <c r="G995" s="15" t="s">
        <v>11</v>
      </c>
      <c r="H995" s="24">
        <f t="shared" si="10"/>
        <v>0</v>
      </c>
      <c r="I995" s="24">
        <f t="shared" si="11"/>
        <v>0</v>
      </c>
    </row>
    <row r="996" spans="1:9" x14ac:dyDescent="0.2">
      <c r="A996" s="21" t="s">
        <v>1041</v>
      </c>
      <c r="B996" s="25" t="s">
        <v>20</v>
      </c>
      <c r="C996" s="22">
        <v>4</v>
      </c>
      <c r="D996" s="22">
        <v>62181818</v>
      </c>
      <c r="E996" s="15" t="str">
        <f t="shared" si="9"/>
        <v>MTXT Asus B1500CEAE-BQ3284 Core i7-1165G7/8G (90NX0441-M01DH0)</v>
      </c>
      <c r="F996" s="15" t="s">
        <v>3243</v>
      </c>
      <c r="G996" s="15" t="s">
        <v>11</v>
      </c>
      <c r="H996" s="24">
        <f t="shared" si="10"/>
        <v>0</v>
      </c>
      <c r="I996" s="24">
        <f t="shared" si="11"/>
        <v>0</v>
      </c>
    </row>
    <row r="997" spans="1:9" x14ac:dyDescent="0.2">
      <c r="A997" s="21" t="s">
        <v>1042</v>
      </c>
      <c r="B997" s="25" t="s">
        <v>20</v>
      </c>
      <c r="C997" s="22">
        <v>1</v>
      </c>
      <c r="D997" s="22">
        <v>17272727</v>
      </c>
      <c r="E997" s="15" t="str">
        <f t="shared" si="9"/>
        <v>MTXT MSI GF63 Thin 11SC-662VN i7-11800H/8GB;512GB SSD;GTX1650/4GB;15.6" FHD 144Hz;Win11</v>
      </c>
      <c r="F997" s="15" t="s">
        <v>3244</v>
      </c>
      <c r="G997" s="15" t="s">
        <v>20</v>
      </c>
      <c r="H997" s="24">
        <f t="shared" si="10"/>
        <v>0</v>
      </c>
      <c r="I997" s="24">
        <f t="shared" si="11"/>
        <v>0</v>
      </c>
    </row>
    <row r="998" spans="1:9" x14ac:dyDescent="0.2">
      <c r="A998" s="21" t="s">
        <v>1043</v>
      </c>
      <c r="B998" s="25" t="s">
        <v>11</v>
      </c>
      <c r="C998" s="22">
        <v>1</v>
      </c>
      <c r="D998" s="22">
        <v>18599455</v>
      </c>
      <c r="E998" s="15" t="str">
        <f t="shared" si="9"/>
        <v>MTXT (NB) Lenovo Thinkpad E14 Gen4 i7-1255U/8G/256SSD (21E300DTVA)</v>
      </c>
      <c r="F998" s="15" t="s">
        <v>3245</v>
      </c>
      <c r="G998" s="15" t="s">
        <v>11</v>
      </c>
      <c r="H998" s="24">
        <f t="shared" si="10"/>
        <v>0</v>
      </c>
      <c r="I998" s="24">
        <f t="shared" si="11"/>
        <v>0</v>
      </c>
    </row>
    <row r="999" spans="1:9" x14ac:dyDescent="0.2">
      <c r="A999" s="21" t="s">
        <v>1044</v>
      </c>
      <c r="B999" s="25" t="s">
        <v>11</v>
      </c>
      <c r="C999" s="22">
        <v>1</v>
      </c>
      <c r="D999" s="22">
        <v>20136364</v>
      </c>
      <c r="E999" s="15" t="str">
        <f t="shared" si="9"/>
        <v>MTXT (NB)Dell Ins14 5420 i7-1255U/8G/512SSD/14.0:FHD (DGDCG2)</v>
      </c>
      <c r="F999" s="15" t="s">
        <v>3246</v>
      </c>
      <c r="G999" s="15" t="s">
        <v>11</v>
      </c>
      <c r="H999" s="24">
        <f t="shared" si="10"/>
        <v>0</v>
      </c>
      <c r="I999" s="24">
        <f t="shared" si="11"/>
        <v>0</v>
      </c>
    </row>
    <row r="1000" spans="1:9" x14ac:dyDescent="0.2">
      <c r="A1000" s="21" t="s">
        <v>1045</v>
      </c>
      <c r="B1000" s="25" t="s">
        <v>25</v>
      </c>
      <c r="C1000" s="22">
        <v>2</v>
      </c>
      <c r="D1000" s="22">
        <v>23981818</v>
      </c>
      <c r="E1000" s="15" t="str">
        <f t="shared" si="9"/>
        <v>MTXT Lenovo S14 G3 IAP /14"FHD I3-1215U/8G/256G</v>
      </c>
      <c r="F1000" s="15" t="s">
        <v>3247</v>
      </c>
      <c r="G1000" s="15" t="s">
        <v>11</v>
      </c>
      <c r="H1000" s="24">
        <f t="shared" si="10"/>
        <v>0</v>
      </c>
      <c r="I1000" s="24">
        <f t="shared" si="11"/>
        <v>0</v>
      </c>
    </row>
    <row r="1001" spans="1:9" x14ac:dyDescent="0.2">
      <c r="A1001" s="21" t="s">
        <v>1046</v>
      </c>
      <c r="B1001" s="25" t="s">
        <v>20</v>
      </c>
      <c r="C1001" s="22">
        <v>2</v>
      </c>
      <c r="D1001" s="22">
        <v>19818182</v>
      </c>
      <c r="E1001" s="15" t="str">
        <f t="shared" si="9"/>
        <v>MTXT MSI Model 14 B11MOU-1027VN (i3-1115G4/8GB;256GB SSD;UMA;14'FHD</v>
      </c>
      <c r="F1001" s="15" t="s">
        <v>3248</v>
      </c>
      <c r="G1001" s="15" t="s">
        <v>400</v>
      </c>
      <c r="H1001" s="24">
        <f t="shared" si="10"/>
        <v>0</v>
      </c>
      <c r="I1001" s="24">
        <f t="shared" si="11"/>
        <v>0</v>
      </c>
    </row>
    <row r="1002" spans="1:9" x14ac:dyDescent="0.2">
      <c r="A1002" s="21" t="s">
        <v>1047</v>
      </c>
      <c r="B1002" s="25" t="s">
        <v>20</v>
      </c>
      <c r="C1002" s="22">
        <v>1</v>
      </c>
      <c r="D1002" s="22">
        <v>16590909</v>
      </c>
      <c r="E1002" s="15" t="str">
        <f t="shared" si="9"/>
        <v>MTXT MSI GF63 Thin 10SC-804VN (i5-10500H;8GB;512GB SSD;GTX 1650/4GB;15.6"FHD;Win10</v>
      </c>
      <c r="F1002" s="15" t="s">
        <v>3249</v>
      </c>
      <c r="G1002" s="15" t="s">
        <v>25</v>
      </c>
      <c r="H1002" s="24">
        <f t="shared" si="10"/>
        <v>0</v>
      </c>
      <c r="I1002" s="24">
        <f t="shared" si="11"/>
        <v>0</v>
      </c>
    </row>
    <row r="1003" spans="1:9" x14ac:dyDescent="0.2">
      <c r="A1003" s="21" t="s">
        <v>1048</v>
      </c>
      <c r="B1003" s="25" t="s">
        <v>20</v>
      </c>
      <c r="C1003" s="22">
        <v>3</v>
      </c>
      <c r="D1003" s="22">
        <v>46636364</v>
      </c>
      <c r="E1003" s="15" t="str">
        <f t="shared" si="9"/>
        <v>MTXT MSI GF63 Thin 11SC-664VN (i5-11400H/8GB/512GB SSD;GTX 1650/4GB;15.6" FHD 144Hz</v>
      </c>
      <c r="F1003" s="15" t="s">
        <v>902</v>
      </c>
      <c r="G1003" s="15" t="s">
        <v>11</v>
      </c>
      <c r="H1003" s="24">
        <f t="shared" si="10"/>
        <v>2</v>
      </c>
      <c r="I1003" s="24">
        <f t="shared" si="11"/>
        <v>3363636</v>
      </c>
    </row>
    <row r="1004" spans="1:9" x14ac:dyDescent="0.2">
      <c r="A1004" s="21" t="s">
        <v>1049</v>
      </c>
      <c r="B1004" s="25" t="s">
        <v>20</v>
      </c>
      <c r="C1004" s="22">
        <v>5</v>
      </c>
      <c r="D1004" s="22">
        <v>75000000</v>
      </c>
      <c r="E1004" s="15" t="str">
        <f t="shared" si="9"/>
        <v>MTXT Dell Ins 15 3520 i5-1235U,8G,512GB SSD 15.6" FHD (N3520-i5U085W11BLU)</v>
      </c>
      <c r="F1004" s="15" t="s">
        <v>3250</v>
      </c>
      <c r="G1004" s="15" t="s">
        <v>11</v>
      </c>
      <c r="H1004" s="24">
        <f t="shared" si="10"/>
        <v>0</v>
      </c>
      <c r="I1004" s="24">
        <f t="shared" si="11"/>
        <v>0</v>
      </c>
    </row>
    <row r="1005" spans="1:9" x14ac:dyDescent="0.2">
      <c r="A1005" s="21" t="s">
        <v>1050</v>
      </c>
      <c r="B1005" s="25" t="s">
        <v>20</v>
      </c>
      <c r="C1005" s="22">
        <v>1</v>
      </c>
      <c r="D1005" s="22">
        <v>19727273</v>
      </c>
      <c r="E1005" s="15" t="str">
        <f t="shared" si="9"/>
        <v>MTXT Dell G15 5515 (R5-5600H,8GB,256GB SSD,15.6"FHD,NV-RTX3050/4GB,Win11(P105F004CGR)</v>
      </c>
      <c r="F1005" s="15" t="s">
        <v>2105</v>
      </c>
      <c r="G1005" s="15" t="s">
        <v>11</v>
      </c>
      <c r="H1005" s="24">
        <f t="shared" si="10"/>
        <v>0</v>
      </c>
      <c r="I1005" s="24">
        <f t="shared" si="11"/>
        <v>0</v>
      </c>
    </row>
    <row r="1006" spans="1:9" x14ac:dyDescent="0.2">
      <c r="A1006" s="21" t="s">
        <v>1051</v>
      </c>
      <c r="B1006" s="25" t="s">
        <v>11</v>
      </c>
      <c r="C1006" s="22">
        <v>5</v>
      </c>
      <c r="D1006" s="22">
        <v>47140910</v>
      </c>
      <c r="E1006" s="15" t="str">
        <f t="shared" si="9"/>
        <v>MTXT (NB) Lenovo V14G3 Iap i3-1215U/4GD4/256GSSD/14.0 (82TS0067VN)</v>
      </c>
      <c r="F1006" s="15" t="s">
        <v>752</v>
      </c>
      <c r="G1006" s="15" t="s">
        <v>11</v>
      </c>
      <c r="H1006" s="24">
        <f t="shared" si="10"/>
        <v>20</v>
      </c>
      <c r="I1006" s="24">
        <f t="shared" si="11"/>
        <v>1818180</v>
      </c>
    </row>
    <row r="1007" spans="1:9" x14ac:dyDescent="0.2">
      <c r="A1007" s="21" t="s">
        <v>1052</v>
      </c>
      <c r="B1007" s="25" t="s">
        <v>11</v>
      </c>
      <c r="C1007" s="22">
        <v>1</v>
      </c>
      <c r="D1007" s="22">
        <v>12265450</v>
      </c>
      <c r="E1007" s="15" t="str">
        <f t="shared" si="9"/>
        <v>MTXT(NB) Lenovo V14G3 Iap i5-1235U/8GD4/256GSSD/14.0" (82TS0062VN)</v>
      </c>
      <c r="F1007" s="15" t="s">
        <v>753</v>
      </c>
      <c r="G1007" s="15" t="s">
        <v>11</v>
      </c>
      <c r="H1007" s="24">
        <f t="shared" si="10"/>
        <v>20</v>
      </c>
      <c r="I1007" s="24">
        <f t="shared" si="11"/>
        <v>1818180</v>
      </c>
    </row>
    <row r="1008" spans="1:9" x14ac:dyDescent="0.2">
      <c r="A1008" s="21" t="s">
        <v>1053</v>
      </c>
      <c r="B1008" s="25" t="s">
        <v>11</v>
      </c>
      <c r="C1008" s="22">
        <v>4</v>
      </c>
      <c r="D1008" s="22">
        <v>29049089</v>
      </c>
      <c r="E1008" s="15" t="str">
        <f t="shared" si="9"/>
        <v>MTXT (NB) Lenovo V15-IGL Pentium N5030/4GD4/256SSD/15.6HD/WL/BT/2C30W/DOS/1Y(82C30080VN)</v>
      </c>
      <c r="F1008" s="15" t="s">
        <v>754</v>
      </c>
      <c r="G1008" s="15" t="s">
        <v>11</v>
      </c>
      <c r="H1008" s="24">
        <f t="shared" si="10"/>
        <v>10</v>
      </c>
      <c r="I1008" s="24">
        <f t="shared" si="11"/>
        <v>909090</v>
      </c>
    </row>
    <row r="1009" spans="1:9" x14ac:dyDescent="0.2">
      <c r="A1009" s="21" t="s">
        <v>1054</v>
      </c>
      <c r="B1009" s="25" t="s">
        <v>20</v>
      </c>
      <c r="C1009" s="22">
        <v>6</v>
      </c>
      <c r="D1009" s="22">
        <v>96233766</v>
      </c>
      <c r="E1009" s="15" t="str">
        <f t="shared" si="9"/>
        <v>MTXT Dell Vos 3510 (i5-1135G7,8GB,512GB SSD,15.6" FHD,NV-MX350/2GB,Win11(P112F002BBL)</v>
      </c>
      <c r="F1009" s="15" t="s">
        <v>777</v>
      </c>
      <c r="G1009" s="15" t="s">
        <v>11</v>
      </c>
      <c r="H1009" s="24">
        <f t="shared" si="10"/>
        <v>10</v>
      </c>
      <c r="I1009" s="24">
        <f t="shared" si="11"/>
        <v>1545450</v>
      </c>
    </row>
    <row r="1010" spans="1:9" x14ac:dyDescent="0.2">
      <c r="A1010" s="21" t="s">
        <v>1055</v>
      </c>
      <c r="B1010" s="25" t="s">
        <v>11</v>
      </c>
      <c r="C1010" s="22">
        <v>1</v>
      </c>
      <c r="D1010" s="22">
        <v>18527272</v>
      </c>
      <c r="E1010" s="15" t="str">
        <f t="shared" si="9"/>
        <v>MTXT (NB) Dell Vos15 3510 i7-1165G7/8G/512SSD/15.6" (7T2YC3)</v>
      </c>
      <c r="F1010" s="15" t="s">
        <v>3251</v>
      </c>
      <c r="G1010" s="15" t="s">
        <v>11</v>
      </c>
      <c r="H1010" s="24">
        <f t="shared" si="10"/>
        <v>0</v>
      </c>
      <c r="I1010" s="24">
        <f t="shared" si="11"/>
        <v>0</v>
      </c>
    </row>
    <row r="1011" spans="1:9" x14ac:dyDescent="0.2">
      <c r="A1011" s="21" t="s">
        <v>1056</v>
      </c>
      <c r="B1011" s="25" t="s">
        <v>20</v>
      </c>
      <c r="C1011" s="22">
        <v>11</v>
      </c>
      <c r="D1011" s="22">
        <v>120634919</v>
      </c>
      <c r="E1011" s="15" t="str">
        <f t="shared" si="9"/>
        <v>MTXT Dell La3420 i3-1115G4 (L3420I3SSD)</v>
      </c>
      <c r="F1011" s="15" t="s">
        <v>3252</v>
      </c>
      <c r="G1011" s="15" t="s">
        <v>171</v>
      </c>
      <c r="H1011" s="24">
        <f t="shared" si="10"/>
        <v>0</v>
      </c>
      <c r="I1011" s="24">
        <f t="shared" si="11"/>
        <v>0</v>
      </c>
    </row>
    <row r="1012" spans="1:9" x14ac:dyDescent="0.2">
      <c r="A1012" s="21" t="s">
        <v>1057</v>
      </c>
      <c r="B1012" s="25" t="s">
        <v>20</v>
      </c>
      <c r="C1012" s="22">
        <v>1</v>
      </c>
      <c r="D1012" s="22">
        <v>7764545</v>
      </c>
      <c r="E1012" s="15" t="str">
        <f t="shared" si="9"/>
        <v>MTXT Lenovo 11IGL05 N5030/4G (81VT006FVN)</v>
      </c>
      <c r="F1012" s="15" t="s">
        <v>938</v>
      </c>
      <c r="G1012" s="15" t="s">
        <v>11</v>
      </c>
      <c r="H1012" s="24">
        <f t="shared" si="10"/>
        <v>1</v>
      </c>
      <c r="I1012" s="24">
        <f t="shared" si="11"/>
        <v>18312727</v>
      </c>
    </row>
    <row r="1013" spans="1:9" x14ac:dyDescent="0.2">
      <c r="A1013" s="21" t="s">
        <v>1058</v>
      </c>
      <c r="B1013" s="25" t="s">
        <v>11</v>
      </c>
      <c r="C1013" s="22">
        <v>2</v>
      </c>
      <c r="D1013" s="22">
        <v>23979545</v>
      </c>
      <c r="E1013" s="15" t="str">
        <f t="shared" si="9"/>
        <v>MTTX MSI 14B11MO-682VN/i3-1115G4/256GB</v>
      </c>
      <c r="F1013" s="15" t="s">
        <v>3253</v>
      </c>
      <c r="G1013" s="15" t="s">
        <v>11</v>
      </c>
      <c r="H1013" s="24">
        <f t="shared" si="10"/>
        <v>0</v>
      </c>
      <c r="I1013" s="24">
        <f t="shared" si="11"/>
        <v>0</v>
      </c>
    </row>
    <row r="1014" spans="1:9" x14ac:dyDescent="0.2">
      <c r="A1014" s="21" t="s">
        <v>1059</v>
      </c>
      <c r="B1014" s="25" t="s">
        <v>11</v>
      </c>
      <c r="C1014" s="22">
        <v>3</v>
      </c>
      <c r="D1014" s="22">
        <v>34707818</v>
      </c>
      <c r="E1014" s="15" t="str">
        <f t="shared" si="9"/>
        <v>MTXT MSI 14B11MOU-1020VN/i3-1115G4/256G</v>
      </c>
      <c r="F1014" s="15" t="s">
        <v>3254</v>
      </c>
      <c r="G1014" s="15" t="s">
        <v>11</v>
      </c>
      <c r="H1014" s="24">
        <f t="shared" si="10"/>
        <v>0</v>
      </c>
      <c r="I1014" s="24">
        <f t="shared" si="11"/>
        <v>0</v>
      </c>
    </row>
    <row r="1015" spans="1:9" x14ac:dyDescent="0.2">
      <c r="A1015" s="21" t="s">
        <v>1060</v>
      </c>
      <c r="B1015" s="25" t="s">
        <v>11</v>
      </c>
      <c r="C1015" s="22">
        <v>3</v>
      </c>
      <c r="D1015" s="22">
        <v>54113352</v>
      </c>
      <c r="E1015" s="15" t="str">
        <f t="shared" si="9"/>
        <v>MTXT MSI 15B5DD-027VN,5600H/512GB/SSD/8GB</v>
      </c>
      <c r="F1015" s="15" t="s">
        <v>3255</v>
      </c>
      <c r="G1015" s="15" t="s">
        <v>20</v>
      </c>
      <c r="H1015" s="24">
        <f t="shared" si="10"/>
        <v>0</v>
      </c>
      <c r="I1015" s="24">
        <f t="shared" si="11"/>
        <v>0</v>
      </c>
    </row>
    <row r="1016" spans="1:9" x14ac:dyDescent="0.2">
      <c r="A1016" s="21" t="s">
        <v>1061</v>
      </c>
      <c r="B1016" s="25" t="s">
        <v>11</v>
      </c>
      <c r="C1016" s="22">
        <v>1</v>
      </c>
      <c r="D1016" s="22">
        <v>20615909</v>
      </c>
      <c r="E1016" s="15" t="str">
        <f t="shared" si="9"/>
        <v>MTXT MSI Bravo 15 B5DD-028VN i7-5800H</v>
      </c>
      <c r="F1016" s="15" t="s">
        <v>3256</v>
      </c>
      <c r="G1016" s="15" t="s">
        <v>20</v>
      </c>
      <c r="H1016" s="24">
        <f t="shared" si="10"/>
        <v>0</v>
      </c>
      <c r="I1016" s="24">
        <f t="shared" si="11"/>
        <v>0</v>
      </c>
    </row>
    <row r="1017" spans="1:9" x14ac:dyDescent="0.2">
      <c r="A1017" s="21" t="s">
        <v>1062</v>
      </c>
      <c r="B1017" s="25" t="s">
        <v>11</v>
      </c>
      <c r="C1017" s="22">
        <v>3</v>
      </c>
      <c r="D1017" s="22">
        <v>46145455</v>
      </c>
      <c r="E1017" s="15" t="str">
        <f t="shared" si="9"/>
        <v>MTXT (NB) HP Pa-eg0205TU i5-1135G7/8GD4/512GSSD/15.6FHD (46M02PA)</v>
      </c>
      <c r="F1017" s="15" t="s">
        <v>3257</v>
      </c>
      <c r="G1017" s="15" t="s">
        <v>25</v>
      </c>
      <c r="H1017" s="24">
        <f t="shared" si="10"/>
        <v>0</v>
      </c>
      <c r="I1017" s="24">
        <f t="shared" si="11"/>
        <v>0</v>
      </c>
    </row>
    <row r="1018" spans="1:9" x14ac:dyDescent="0.2">
      <c r="A1018" s="21" t="s">
        <v>1063</v>
      </c>
      <c r="B1018" s="25" t="s">
        <v>11</v>
      </c>
      <c r="C1018" s="22">
        <v>2</v>
      </c>
      <c r="D1018" s="22">
        <v>26072728</v>
      </c>
      <c r="E1018" s="15" t="str">
        <f t="shared" si="9"/>
        <v>MTXT(NB)HP Pa15-eg0541TU i3-1125G4/4GD4/512GSSD/15.6FHD(4P5G8PA)</v>
      </c>
      <c r="F1018" s="15" t="s">
        <v>3258</v>
      </c>
      <c r="G1018" s="15" t="s">
        <v>11</v>
      </c>
      <c r="H1018" s="24">
        <f t="shared" si="10"/>
        <v>0</v>
      </c>
      <c r="I1018" s="24">
        <f t="shared" si="11"/>
        <v>0</v>
      </c>
    </row>
    <row r="1019" spans="1:9" x14ac:dyDescent="0.2">
      <c r="A1019" s="21" t="s">
        <v>1064</v>
      </c>
      <c r="B1019" s="25" t="s">
        <v>11</v>
      </c>
      <c r="C1019" s="22">
        <v>1</v>
      </c>
      <c r="D1019" s="22">
        <v>16045455</v>
      </c>
      <c r="E1019" s="15" t="str">
        <f t="shared" si="9"/>
        <v>MTXT(NB) HP Pa 15-eg1038TU i5-1155G7/8GD4/512GSSD/15.6FHD (5Z9V1PA)</v>
      </c>
      <c r="F1019" s="15" t="s">
        <v>3259</v>
      </c>
      <c r="G1019" s="15" t="s">
        <v>11</v>
      </c>
      <c r="H1019" s="24">
        <f t="shared" si="10"/>
        <v>0</v>
      </c>
      <c r="I1019" s="24">
        <f t="shared" si="11"/>
        <v>0</v>
      </c>
    </row>
    <row r="1020" spans="1:9" x14ac:dyDescent="0.2">
      <c r="A1020" s="21" t="s">
        <v>1065</v>
      </c>
      <c r="B1020" s="25" t="s">
        <v>11</v>
      </c>
      <c r="C1020" s="22">
        <v>1</v>
      </c>
      <c r="D1020" s="22">
        <v>21090909</v>
      </c>
      <c r="E1020" s="15" t="str">
        <f t="shared" si="9"/>
        <v>MTXT MSI Bravo 15B5DD-264VN/5800H/512GB</v>
      </c>
      <c r="F1020" s="15" t="s">
        <v>3260</v>
      </c>
      <c r="G1020" s="15" t="s">
        <v>11</v>
      </c>
      <c r="H1020" s="24">
        <f t="shared" si="10"/>
        <v>0</v>
      </c>
      <c r="I1020" s="24">
        <f t="shared" si="11"/>
        <v>0</v>
      </c>
    </row>
    <row r="1021" spans="1:9" x14ac:dyDescent="0.2">
      <c r="A1021" s="21" t="s">
        <v>1066</v>
      </c>
      <c r="B1021" s="25" t="s">
        <v>11</v>
      </c>
      <c r="C1021" s="22">
        <v>1</v>
      </c>
      <c r="D1021" s="22">
        <v>15768484</v>
      </c>
      <c r="E1021" s="15" t="str">
        <f t="shared" si="9"/>
        <v>MTXT HP Pa15-eg0507TU i5-1135G7/8G(46M06PA)</v>
      </c>
      <c r="F1021" s="15" t="s">
        <v>3261</v>
      </c>
      <c r="G1021" s="15" t="s">
        <v>11</v>
      </c>
      <c r="H1021" s="24">
        <f t="shared" si="10"/>
        <v>0</v>
      </c>
      <c r="I1021" s="24">
        <f t="shared" si="11"/>
        <v>0</v>
      </c>
    </row>
    <row r="1022" spans="1:9" x14ac:dyDescent="0.2">
      <c r="A1022" s="21" t="s">
        <v>1067</v>
      </c>
      <c r="B1022" s="25" t="s">
        <v>11</v>
      </c>
      <c r="C1022" s="22">
        <v>2</v>
      </c>
      <c r="D1022" s="22">
        <v>22221819</v>
      </c>
      <c r="E1022" s="15" t="str">
        <f t="shared" si="9"/>
        <v>MTXT HP Pa15-eg0513TU i3-1125G4/4G(46M12PA)</v>
      </c>
      <c r="F1022" s="15" t="s">
        <v>3262</v>
      </c>
      <c r="G1022" s="15" t="s">
        <v>20</v>
      </c>
      <c r="H1022" s="24">
        <f t="shared" si="10"/>
        <v>0</v>
      </c>
      <c r="I1022" s="24">
        <f t="shared" si="11"/>
        <v>0</v>
      </c>
    </row>
    <row r="1023" spans="1:9" x14ac:dyDescent="0.2">
      <c r="A1023" s="21" t="s">
        <v>1068</v>
      </c>
      <c r="B1023" s="25" t="s">
        <v>20</v>
      </c>
      <c r="C1023" s="22">
        <v>1</v>
      </c>
      <c r="D1023" s="22">
        <v>16900000</v>
      </c>
      <c r="E1023" s="15" t="str">
        <f t="shared" ref="E1023:E1277" si="12">VLOOKUP(A1023,F:I,1,0)</f>
        <v>MTXT HP14s-dq2550TU i7-1165G7/8G(470D5PA)</v>
      </c>
      <c r="F1023" s="15" t="s">
        <v>3263</v>
      </c>
      <c r="G1023" s="15" t="s">
        <v>11</v>
      </c>
      <c r="H1023" s="24">
        <f t="shared" si="10"/>
        <v>0</v>
      </c>
      <c r="I1023" s="24">
        <f t="shared" si="11"/>
        <v>0</v>
      </c>
    </row>
    <row r="1024" spans="1:9" x14ac:dyDescent="0.2">
      <c r="A1024" s="21" t="s">
        <v>1069</v>
      </c>
      <c r="B1024" s="25" t="s">
        <v>11</v>
      </c>
      <c r="C1024" s="22">
        <v>1</v>
      </c>
      <c r="D1024" s="22">
        <v>12281818</v>
      </c>
      <c r="E1024" s="15" t="str">
        <f t="shared" si="12"/>
        <v>MTXT HP Pa15-eg0542TU i3-1125G4/4G(4P5G9PA)</v>
      </c>
      <c r="F1024" s="15" t="s">
        <v>3264</v>
      </c>
      <c r="G1024" s="15" t="s">
        <v>11</v>
      </c>
      <c r="H1024" s="24">
        <f t="shared" ref="H1024:H1278" si="13">IFERROR(VLOOKUP(F1024,A:D,3,0),0)</f>
        <v>0</v>
      </c>
      <c r="I1024" s="24">
        <f t="shared" ref="I1024:I1278" si="14">IFERROR(VLOOKUP(F1024,A:D,4,0),0)</f>
        <v>0</v>
      </c>
    </row>
    <row r="1025" spans="1:9" x14ac:dyDescent="0.2">
      <c r="A1025" s="21" t="s">
        <v>1070</v>
      </c>
      <c r="B1025" s="25" t="s">
        <v>11</v>
      </c>
      <c r="C1025" s="22">
        <v>1</v>
      </c>
      <c r="D1025" s="22">
        <v>16886532</v>
      </c>
      <c r="E1025" s="15" t="str">
        <f t="shared" si="12"/>
        <v>MTXT Dell Vos15 3500 i7-1165G7/8G (7G3982)</v>
      </c>
      <c r="F1025" s="15" t="s">
        <v>3265</v>
      </c>
      <c r="G1025" s="15" t="s">
        <v>280</v>
      </c>
      <c r="H1025" s="24">
        <f t="shared" si="13"/>
        <v>0</v>
      </c>
      <c r="I1025" s="24">
        <f t="shared" si="14"/>
        <v>0</v>
      </c>
    </row>
    <row r="1026" spans="1:9" x14ac:dyDescent="0.2">
      <c r="A1026" s="21" t="s">
        <v>1071</v>
      </c>
      <c r="B1026" s="25" t="s">
        <v>11</v>
      </c>
      <c r="C1026" s="22">
        <v>4</v>
      </c>
      <c r="D1026" s="22">
        <v>69054544</v>
      </c>
      <c r="E1026" s="15" t="str">
        <f t="shared" si="12"/>
        <v>MTXT Dell Vos15 3510 i5-1135G7/8G (7T2YC1)</v>
      </c>
      <c r="F1026" s="15" t="s">
        <v>3266</v>
      </c>
      <c r="G1026" s="15" t="s">
        <v>11</v>
      </c>
      <c r="H1026" s="24">
        <f t="shared" si="13"/>
        <v>0</v>
      </c>
      <c r="I1026" s="24">
        <f t="shared" si="14"/>
        <v>0</v>
      </c>
    </row>
    <row r="1027" spans="1:9" x14ac:dyDescent="0.2">
      <c r="A1027" s="21" t="s">
        <v>1072</v>
      </c>
      <c r="B1027" s="25" t="s">
        <v>11</v>
      </c>
      <c r="C1027" s="22">
        <v>1</v>
      </c>
      <c r="D1027" s="22">
        <v>15291818</v>
      </c>
      <c r="E1027" s="15" t="str">
        <f t="shared" si="12"/>
        <v>MTXT Lenovo V15 G2 ITL i5-1135G7/8G(82KB00CVVN)</v>
      </c>
      <c r="F1027" s="15" t="s">
        <v>14</v>
      </c>
      <c r="G1027" s="15" t="s">
        <v>11</v>
      </c>
      <c r="H1027" s="24">
        <f t="shared" si="13"/>
        <v>139</v>
      </c>
      <c r="I1027" s="24">
        <f t="shared" si="14"/>
        <v>365129811</v>
      </c>
    </row>
    <row r="1028" spans="1:9" x14ac:dyDescent="0.2">
      <c r="A1028" s="21" t="s">
        <v>1073</v>
      </c>
      <c r="B1028" s="25" t="s">
        <v>11</v>
      </c>
      <c r="C1028" s="22">
        <v>2</v>
      </c>
      <c r="D1028" s="22">
        <v>31533333</v>
      </c>
      <c r="E1028" s="15" t="str">
        <f t="shared" si="12"/>
        <v>MTXT MSI Bravo 15 B5DD-276VN/Ryzen 5 5600H/512GB SSD/8GB/RX550M 4GB/15.6"FHD/60Hz/WIN11</v>
      </c>
      <c r="F1028" s="15" t="s">
        <v>3598</v>
      </c>
      <c r="G1028" s="15" t="s">
        <v>11</v>
      </c>
      <c r="H1028" s="24">
        <f t="shared" si="13"/>
        <v>0</v>
      </c>
      <c r="I1028" s="24">
        <f t="shared" si="14"/>
        <v>0</v>
      </c>
    </row>
    <row r="1029" spans="1:9" x14ac:dyDescent="0.2">
      <c r="A1029" s="21" t="s">
        <v>1074</v>
      </c>
      <c r="B1029" s="25" t="s">
        <v>11</v>
      </c>
      <c r="C1029" s="22">
        <v>14</v>
      </c>
      <c r="D1029" s="22">
        <v>196193183</v>
      </c>
      <c r="E1029" s="15" t="str">
        <f t="shared" si="12"/>
        <v>MTXT Dell Vos15 3500 i5-1135G7/8G(7G3981)</v>
      </c>
      <c r="F1029" s="15" t="s">
        <v>3268</v>
      </c>
      <c r="G1029" s="15" t="s">
        <v>25</v>
      </c>
      <c r="H1029" s="24">
        <f t="shared" si="13"/>
        <v>0</v>
      </c>
      <c r="I1029" s="24">
        <f t="shared" si="14"/>
        <v>0</v>
      </c>
    </row>
    <row r="1030" spans="1:9" x14ac:dyDescent="0.2">
      <c r="A1030" s="21" t="s">
        <v>1075</v>
      </c>
      <c r="B1030" s="25" t="s">
        <v>11</v>
      </c>
      <c r="C1030" s="22">
        <v>1</v>
      </c>
      <c r="D1030" s="22">
        <v>17590909</v>
      </c>
      <c r="E1030" s="15" t="str">
        <f t="shared" si="12"/>
        <v>MTXT Dell Ins14 5402 i5-1135G7/4G(GVCNH2)</v>
      </c>
      <c r="F1030" s="15" t="s">
        <v>3269</v>
      </c>
      <c r="G1030" s="15" t="s">
        <v>25</v>
      </c>
      <c r="H1030" s="24">
        <f t="shared" si="13"/>
        <v>0</v>
      </c>
      <c r="I1030" s="24">
        <f t="shared" si="14"/>
        <v>0</v>
      </c>
    </row>
    <row r="1031" spans="1:9" x14ac:dyDescent="0.2">
      <c r="A1031" s="21" t="s">
        <v>1076</v>
      </c>
      <c r="B1031" s="25" t="s">
        <v>20</v>
      </c>
      <c r="C1031" s="22">
        <v>2</v>
      </c>
      <c r="D1031" s="22">
        <v>19101890</v>
      </c>
      <c r="E1031" s="15" t="str">
        <f t="shared" si="12"/>
        <v>MTXT HP14s-FQ1080AU/4G WTY-4K0Z7PA</v>
      </c>
      <c r="F1031" s="15" t="s">
        <v>1970</v>
      </c>
      <c r="G1031" s="15" t="s">
        <v>11</v>
      </c>
      <c r="H1031" s="24">
        <f t="shared" si="13"/>
        <v>85</v>
      </c>
      <c r="I1031" s="24">
        <f t="shared" si="14"/>
        <v>16227266</v>
      </c>
    </row>
    <row r="1032" spans="1:9" x14ac:dyDescent="0.2">
      <c r="A1032" s="21" t="s">
        <v>1077</v>
      </c>
      <c r="B1032" s="25" t="s">
        <v>20</v>
      </c>
      <c r="C1032" s="22">
        <v>10</v>
      </c>
      <c r="D1032" s="22">
        <v>154545455</v>
      </c>
      <c r="E1032" s="15" t="str">
        <f t="shared" si="12"/>
        <v>MTXT Dell La 3410,i5-10210U (L3410I5SSD)</v>
      </c>
      <c r="F1032" s="15" t="s">
        <v>3270</v>
      </c>
      <c r="G1032" s="15" t="s">
        <v>11</v>
      </c>
      <c r="H1032" s="24">
        <f t="shared" si="13"/>
        <v>0</v>
      </c>
      <c r="I1032" s="24">
        <f t="shared" si="14"/>
        <v>0</v>
      </c>
    </row>
    <row r="1033" spans="1:9" x14ac:dyDescent="0.2">
      <c r="A1033" s="21" t="s">
        <v>1078</v>
      </c>
      <c r="B1033" s="25" t="s">
        <v>20</v>
      </c>
      <c r="C1033" s="22">
        <v>1</v>
      </c>
      <c r="D1033" s="22">
        <v>22636364</v>
      </c>
      <c r="E1033" s="15" t="str">
        <f t="shared" si="12"/>
        <v>MTXT MSI GF63 Thin 11UC-441VN (i7-11800H;8GB;512GB SSD;RTX3050/4GB;15.6"FHD,Win10</v>
      </c>
      <c r="F1033" s="15" t="s">
        <v>3271</v>
      </c>
      <c r="G1033" s="15" t="s">
        <v>11</v>
      </c>
      <c r="H1033" s="24">
        <f t="shared" si="13"/>
        <v>0</v>
      </c>
      <c r="I1033" s="24">
        <f t="shared" si="14"/>
        <v>0</v>
      </c>
    </row>
    <row r="1034" spans="1:9" x14ac:dyDescent="0.2">
      <c r="A1034" s="21" t="s">
        <v>1079</v>
      </c>
      <c r="B1034" s="25" t="s">
        <v>20</v>
      </c>
      <c r="C1034" s="22">
        <v>12</v>
      </c>
      <c r="D1034" s="22">
        <v>122181821</v>
      </c>
      <c r="E1034" s="15" t="str">
        <f t="shared" si="12"/>
        <v>MTXT Dell Vos3405 R3-3250U,8GB(P132G002ABL)</v>
      </c>
      <c r="F1034" s="15" t="s">
        <v>3272</v>
      </c>
      <c r="G1034" s="15" t="s">
        <v>11</v>
      </c>
      <c r="H1034" s="24">
        <f t="shared" si="13"/>
        <v>0</v>
      </c>
      <c r="I1034" s="24">
        <f t="shared" si="14"/>
        <v>0</v>
      </c>
    </row>
    <row r="1035" spans="1:9" x14ac:dyDescent="0.2">
      <c r="A1035" s="21" t="s">
        <v>1080</v>
      </c>
      <c r="B1035" s="25" t="s">
        <v>20</v>
      </c>
      <c r="C1035" s="22">
        <v>1</v>
      </c>
      <c r="D1035" s="22">
        <v>17363637</v>
      </c>
      <c r="E1035" s="15" t="str">
        <f t="shared" si="12"/>
        <v>MTXT Dell Vos 3500 i5-1135G7/8G(P90F006CBL)</v>
      </c>
      <c r="F1035" s="15" t="s">
        <v>3273</v>
      </c>
      <c r="G1035" s="15" t="s">
        <v>11</v>
      </c>
      <c r="H1035" s="24">
        <f t="shared" si="13"/>
        <v>0</v>
      </c>
      <c r="I1035" s="24">
        <f t="shared" si="14"/>
        <v>0</v>
      </c>
    </row>
    <row r="1036" spans="1:9" x14ac:dyDescent="0.2">
      <c r="A1036" s="21" t="s">
        <v>1081</v>
      </c>
      <c r="B1036" s="25" t="s">
        <v>11</v>
      </c>
      <c r="C1036" s="22">
        <v>359</v>
      </c>
      <c r="D1036" s="22">
        <v>1564654603</v>
      </c>
      <c r="E1036" s="15" t="str">
        <f t="shared" si="12"/>
        <v>MTXT Dell Vos3580 i5-8265U/4G(T3RMD1)</v>
      </c>
      <c r="F1036" s="15" t="s">
        <v>3274</v>
      </c>
      <c r="G1036" s="15" t="s">
        <v>11</v>
      </c>
      <c r="H1036" s="24">
        <f t="shared" si="13"/>
        <v>0</v>
      </c>
      <c r="I1036" s="24">
        <f t="shared" si="14"/>
        <v>0</v>
      </c>
    </row>
    <row r="1037" spans="1:9" x14ac:dyDescent="0.2">
      <c r="A1037" s="21" t="s">
        <v>1082</v>
      </c>
      <c r="B1037" s="25" t="s">
        <v>20</v>
      </c>
      <c r="C1037" s="22">
        <v>4</v>
      </c>
      <c r="D1037" s="22">
        <v>51122994</v>
      </c>
      <c r="E1037" s="15" t="str">
        <f t="shared" si="12"/>
        <v>MTXT Dell Vos3405-V4R53500U001W</v>
      </c>
      <c r="F1037" s="15" t="s">
        <v>3275</v>
      </c>
      <c r="G1037" s="15" t="s">
        <v>141</v>
      </c>
      <c r="H1037" s="24">
        <f t="shared" si="13"/>
        <v>0</v>
      </c>
      <c r="I1037" s="24">
        <f t="shared" si="14"/>
        <v>0</v>
      </c>
    </row>
    <row r="1038" spans="1:9" x14ac:dyDescent="0.2">
      <c r="A1038" s="21" t="s">
        <v>1083</v>
      </c>
      <c r="B1038" s="25" t="s">
        <v>20</v>
      </c>
      <c r="C1038" s="22">
        <v>126</v>
      </c>
      <c r="D1038" s="22">
        <v>1116911510</v>
      </c>
      <c r="E1038" s="15" t="str">
        <f t="shared" si="12"/>
        <v>MTXT Dell Vos V5590/I7-10510U/8GB/15.6"(V5590A)</v>
      </c>
      <c r="F1038" s="15" t="s">
        <v>3276</v>
      </c>
      <c r="G1038" s="15" t="s">
        <v>11</v>
      </c>
      <c r="H1038" s="24">
        <f t="shared" si="13"/>
        <v>0</v>
      </c>
      <c r="I1038" s="24">
        <f t="shared" si="14"/>
        <v>0</v>
      </c>
    </row>
    <row r="1039" spans="1:9" x14ac:dyDescent="0.2">
      <c r="A1039" s="21" t="s">
        <v>1084</v>
      </c>
      <c r="B1039" s="25" t="s">
        <v>11</v>
      </c>
      <c r="C1039" s="22">
        <v>1</v>
      </c>
      <c r="D1039" s="22">
        <v>15909091</v>
      </c>
      <c r="E1039" s="15" t="str">
        <f t="shared" si="12"/>
        <v>MTXT Asus X515E i7-1165G7/8GD4/512GPCIE/15.6FHD/FP/Wifi5/BT5/2C37WHr/W11SL (X515EA-EJ1918W)</v>
      </c>
      <c r="F1039" s="15" t="s">
        <v>3277</v>
      </c>
      <c r="G1039" s="15" t="s">
        <v>11</v>
      </c>
      <c r="H1039" s="24">
        <f t="shared" si="13"/>
        <v>0</v>
      </c>
      <c r="I1039" s="24">
        <f t="shared" si="14"/>
        <v>0</v>
      </c>
    </row>
    <row r="1040" spans="1:9" x14ac:dyDescent="0.2">
      <c r="A1040" s="21" t="s">
        <v>1085</v>
      </c>
      <c r="B1040" s="25" t="s">
        <v>20</v>
      </c>
      <c r="C1040" s="22">
        <v>3</v>
      </c>
      <c r="D1040" s="22">
        <v>31390910</v>
      </c>
      <c r="E1040" s="15" t="str">
        <f t="shared" si="12"/>
        <v>Máy tính để bàn Dell Vos3888MT i5-10400/4GD4(RJMM6Y11)</v>
      </c>
      <c r="F1040" s="15" t="s">
        <v>3278</v>
      </c>
      <c r="G1040" s="15" t="s">
        <v>20</v>
      </c>
      <c r="H1040" s="24">
        <f t="shared" si="13"/>
        <v>0</v>
      </c>
      <c r="I1040" s="24">
        <f t="shared" si="14"/>
        <v>0</v>
      </c>
    </row>
    <row r="1041" spans="1:9" x14ac:dyDescent="0.2">
      <c r="A1041" s="21" t="s">
        <v>1086</v>
      </c>
      <c r="B1041" s="25" t="s">
        <v>141</v>
      </c>
      <c r="C1041" s="22">
        <v>1</v>
      </c>
      <c r="D1041" s="22">
        <v>290000</v>
      </c>
      <c r="E1041" s="15" t="str">
        <f t="shared" si="12"/>
        <v>Hộp mực in Cannon PGI-35BK</v>
      </c>
      <c r="F1041" s="15" t="s">
        <v>3454</v>
      </c>
      <c r="G1041" s="15" t="s">
        <v>11</v>
      </c>
      <c r="H1041" s="24">
        <f t="shared" si="13"/>
        <v>0</v>
      </c>
      <c r="I1041" s="24">
        <f t="shared" si="14"/>
        <v>0</v>
      </c>
    </row>
    <row r="1042" spans="1:9" x14ac:dyDescent="0.2">
      <c r="A1042" s="21" t="s">
        <v>1087</v>
      </c>
      <c r="B1042" s="25" t="s">
        <v>141</v>
      </c>
      <c r="C1042" s="22">
        <v>1</v>
      </c>
      <c r="D1042" s="22">
        <v>460000</v>
      </c>
      <c r="E1042" s="15" t="str">
        <f t="shared" si="12"/>
        <v>Hộp mực in màu Cannon CLI-36C</v>
      </c>
      <c r="F1042" s="15" t="s">
        <v>751</v>
      </c>
      <c r="G1042" s="15" t="s">
        <v>11</v>
      </c>
      <c r="H1042" s="24">
        <f t="shared" si="13"/>
        <v>30</v>
      </c>
      <c r="I1042" s="24">
        <f t="shared" si="14"/>
        <v>63600000</v>
      </c>
    </row>
    <row r="1043" spans="1:9" x14ac:dyDescent="0.2">
      <c r="A1043" s="21" t="s">
        <v>1088</v>
      </c>
      <c r="B1043" s="25" t="s">
        <v>141</v>
      </c>
      <c r="C1043" s="22">
        <v>4</v>
      </c>
      <c r="D1043" s="22">
        <v>800000</v>
      </c>
      <c r="E1043" s="15" t="str">
        <f t="shared" si="12"/>
        <v>Hộp mực in Cannon GI-790BK</v>
      </c>
      <c r="F1043" s="15" t="s">
        <v>3280</v>
      </c>
      <c r="G1043" s="15" t="s">
        <v>11</v>
      </c>
      <c r="H1043" s="24">
        <f t="shared" si="13"/>
        <v>0</v>
      </c>
      <c r="I1043" s="24">
        <f t="shared" si="14"/>
        <v>0</v>
      </c>
    </row>
    <row r="1044" spans="1:9" x14ac:dyDescent="0.2">
      <c r="A1044" s="21" t="s">
        <v>1089</v>
      </c>
      <c r="B1044" s="25" t="s">
        <v>11</v>
      </c>
      <c r="C1044" s="22">
        <v>12</v>
      </c>
      <c r="D1044" s="22">
        <v>652500</v>
      </c>
      <c r="E1044" s="15" t="str">
        <f t="shared" si="12"/>
        <v>Mực DTI01-100MB (100ML)</v>
      </c>
      <c r="F1044" s="15" t="s">
        <v>3281</v>
      </c>
      <c r="G1044" s="15" t="s">
        <v>11</v>
      </c>
      <c r="H1044" s="24">
        <f t="shared" si="13"/>
        <v>0</v>
      </c>
      <c r="I1044" s="24">
        <f t="shared" si="14"/>
        <v>0</v>
      </c>
    </row>
    <row r="1045" spans="1:9" x14ac:dyDescent="0.2">
      <c r="A1045" s="21" t="s">
        <v>1090</v>
      </c>
      <c r="B1045" s="25" t="s">
        <v>280</v>
      </c>
      <c r="C1045" s="22">
        <v>2</v>
      </c>
      <c r="D1045" s="22">
        <v>250908</v>
      </c>
      <c r="E1045" s="15" t="str">
        <f t="shared" si="12"/>
        <v>Mực nước Epson E0010-01LC (1liter/bột)</v>
      </c>
      <c r="F1045" s="15" t="s">
        <v>3282</v>
      </c>
      <c r="G1045" s="15" t="s">
        <v>11</v>
      </c>
      <c r="H1045" s="24">
        <f t="shared" si="13"/>
        <v>0</v>
      </c>
      <c r="I1045" s="24">
        <f t="shared" si="14"/>
        <v>0</v>
      </c>
    </row>
    <row r="1046" spans="1:9" x14ac:dyDescent="0.2">
      <c r="A1046" s="21" t="s">
        <v>1091</v>
      </c>
      <c r="B1046" s="25" t="s">
        <v>280</v>
      </c>
      <c r="C1046" s="22">
        <v>16</v>
      </c>
      <c r="D1046" s="22">
        <v>2033135</v>
      </c>
      <c r="E1046" s="15" t="str">
        <f t="shared" si="12"/>
        <v>Mực nước Epson E0010-01LLM (1liter/bột)</v>
      </c>
      <c r="F1046" s="15" t="s">
        <v>3283</v>
      </c>
      <c r="G1046" s="15" t="s">
        <v>11</v>
      </c>
      <c r="H1046" s="24">
        <f t="shared" si="13"/>
        <v>0</v>
      </c>
      <c r="I1046" s="24">
        <f t="shared" si="14"/>
        <v>0</v>
      </c>
    </row>
    <row r="1047" spans="1:9" x14ac:dyDescent="0.2">
      <c r="A1047" s="21" t="s">
        <v>1092</v>
      </c>
      <c r="B1047" s="25" t="s">
        <v>280</v>
      </c>
      <c r="C1047" s="22">
        <v>3</v>
      </c>
      <c r="D1047" s="22">
        <v>376362</v>
      </c>
      <c r="E1047" s="15" t="str">
        <f t="shared" si="12"/>
        <v>Mực nước Epson E0010-01LM (1liter/bột)</v>
      </c>
      <c r="F1047" s="15" t="s">
        <v>3284</v>
      </c>
      <c r="G1047" s="15" t="s">
        <v>11</v>
      </c>
      <c r="H1047" s="24">
        <f t="shared" si="13"/>
        <v>0</v>
      </c>
      <c r="I1047" s="24">
        <f t="shared" si="14"/>
        <v>0</v>
      </c>
    </row>
    <row r="1048" spans="1:9" x14ac:dyDescent="0.2">
      <c r="A1048" s="21" t="s">
        <v>1093</v>
      </c>
      <c r="B1048" s="25" t="s">
        <v>141</v>
      </c>
      <c r="C1048" s="22">
        <v>2</v>
      </c>
      <c r="D1048" s="22">
        <v>1133333</v>
      </c>
      <c r="E1048" s="15" t="str">
        <f t="shared" si="12"/>
        <v>Mực NPG84</v>
      </c>
      <c r="F1048" s="15" t="s">
        <v>3285</v>
      </c>
      <c r="G1048" s="15" t="s">
        <v>11</v>
      </c>
      <c r="H1048" s="24">
        <f t="shared" si="13"/>
        <v>0</v>
      </c>
      <c r="I1048" s="24">
        <f t="shared" si="14"/>
        <v>0</v>
      </c>
    </row>
    <row r="1049" spans="1:9" x14ac:dyDescent="0.2">
      <c r="A1049" s="21" t="s">
        <v>1094</v>
      </c>
      <c r="B1049" s="25" t="s">
        <v>141</v>
      </c>
      <c r="C1049" s="22">
        <v>20</v>
      </c>
      <c r="D1049" s="22">
        <v>5280000</v>
      </c>
      <c r="E1049" s="15" t="str">
        <f t="shared" si="12"/>
        <v>Mực in InziNet 15A/13A/24A/EP25</v>
      </c>
      <c r="F1049" s="15" t="s">
        <v>3286</v>
      </c>
      <c r="G1049" s="15" t="s">
        <v>11</v>
      </c>
      <c r="H1049" s="24">
        <f t="shared" si="13"/>
        <v>0</v>
      </c>
      <c r="I1049" s="24">
        <f t="shared" si="14"/>
        <v>0</v>
      </c>
    </row>
    <row r="1050" spans="1:9" x14ac:dyDescent="0.2">
      <c r="A1050" s="21" t="s">
        <v>1095</v>
      </c>
      <c r="B1050" s="25" t="s">
        <v>280</v>
      </c>
      <c r="C1050" s="22">
        <v>50</v>
      </c>
      <c r="D1050" s="22">
        <v>909100</v>
      </c>
      <c r="E1050" s="15" t="str">
        <f t="shared" si="12"/>
        <v>Mực Laser đen 1005/1006 (80g)</v>
      </c>
      <c r="F1050" s="15" t="s">
        <v>3287</v>
      </c>
      <c r="G1050" s="15" t="s">
        <v>11</v>
      </c>
      <c r="H1050" s="24">
        <f t="shared" si="13"/>
        <v>0</v>
      </c>
      <c r="I1050" s="24">
        <f t="shared" si="14"/>
        <v>0</v>
      </c>
    </row>
    <row r="1051" spans="1:9" x14ac:dyDescent="0.2">
      <c r="A1051" s="21" t="s">
        <v>1096</v>
      </c>
      <c r="B1051" s="25" t="s">
        <v>350</v>
      </c>
      <c r="C1051" s="22">
        <v>1</v>
      </c>
      <c r="D1051" s="22">
        <v>1400000</v>
      </c>
      <c r="E1051" s="15" t="str">
        <f t="shared" si="12"/>
        <v>Mực MP3554S</v>
      </c>
      <c r="F1051" s="15" t="s">
        <v>3288</v>
      </c>
      <c r="G1051" s="15" t="s">
        <v>11</v>
      </c>
      <c r="H1051" s="24">
        <f t="shared" si="13"/>
        <v>0</v>
      </c>
      <c r="I1051" s="24">
        <f t="shared" si="14"/>
        <v>0</v>
      </c>
    </row>
    <row r="1052" spans="1:9" x14ac:dyDescent="0.2">
      <c r="A1052" s="21" t="s">
        <v>1097</v>
      </c>
      <c r="B1052" s="25" t="s">
        <v>141</v>
      </c>
      <c r="C1052" s="22">
        <v>1</v>
      </c>
      <c r="D1052" s="22">
        <v>400000</v>
      </c>
      <c r="E1052" s="15" t="str">
        <f t="shared" si="12"/>
        <v>Mực in InziNet O52A</v>
      </c>
      <c r="F1052" s="15" t="s">
        <v>3289</v>
      </c>
      <c r="G1052" s="15" t="s">
        <v>11</v>
      </c>
      <c r="H1052" s="24">
        <f t="shared" si="13"/>
        <v>0</v>
      </c>
      <c r="I1052" s="24">
        <f t="shared" si="14"/>
        <v>0</v>
      </c>
    </row>
    <row r="1053" spans="1:9" x14ac:dyDescent="0.2">
      <c r="A1053" s="21" t="s">
        <v>1098</v>
      </c>
      <c r="B1053" s="25" t="s">
        <v>11</v>
      </c>
      <c r="C1053" s="22">
        <v>140</v>
      </c>
      <c r="D1053" s="22">
        <v>62017130</v>
      </c>
      <c r="E1053" s="15" t="str">
        <f t="shared" si="12"/>
        <v>Bộ nhớ trong Kingston 4GD4-2600U19 1Rx16UDIMM (KVR26N19S6/4)</v>
      </c>
      <c r="F1053" s="15" t="s">
        <v>3290</v>
      </c>
      <c r="G1053" s="15" t="s">
        <v>11</v>
      </c>
      <c r="H1053" s="24">
        <f t="shared" si="13"/>
        <v>0</v>
      </c>
      <c r="I1053" s="24">
        <f t="shared" si="14"/>
        <v>0</v>
      </c>
    </row>
    <row r="1054" spans="1:9" x14ac:dyDescent="0.2">
      <c r="A1054" s="21" t="s">
        <v>1099</v>
      </c>
      <c r="B1054" s="25" t="s">
        <v>11</v>
      </c>
      <c r="C1054" s="22">
        <v>3</v>
      </c>
      <c r="D1054" s="22">
        <v>300000</v>
      </c>
      <c r="E1054" s="15" t="str">
        <f t="shared" si="12"/>
        <v>Nẹp</v>
      </c>
      <c r="F1054" s="15" t="s">
        <v>3291</v>
      </c>
      <c r="G1054" s="15" t="s">
        <v>11</v>
      </c>
      <c r="H1054" s="24">
        <f t="shared" si="13"/>
        <v>0</v>
      </c>
      <c r="I1054" s="24">
        <f t="shared" si="14"/>
        <v>0</v>
      </c>
    </row>
    <row r="1055" spans="1:9" x14ac:dyDescent="0.2">
      <c r="A1055" s="21" t="s">
        <v>1100</v>
      </c>
      <c r="B1055" s="25" t="s">
        <v>11</v>
      </c>
      <c r="C1055" s="22">
        <v>7</v>
      </c>
      <c r="D1055" s="22">
        <v>5086416</v>
      </c>
      <c r="E1055" s="15" t="str">
        <f t="shared" si="12"/>
        <v>Nguồn máy tính Corsair CV450/CP-9020209-NA</v>
      </c>
      <c r="F1055" s="15" t="s">
        <v>3292</v>
      </c>
      <c r="G1055" s="15" t="s">
        <v>11</v>
      </c>
      <c r="H1055" s="24">
        <f t="shared" si="13"/>
        <v>0</v>
      </c>
      <c r="I1055" s="24">
        <f t="shared" si="14"/>
        <v>0</v>
      </c>
    </row>
    <row r="1056" spans="1:9" x14ac:dyDescent="0.2">
      <c r="A1056" s="21" t="s">
        <v>1101</v>
      </c>
      <c r="B1056" s="25" t="s">
        <v>11</v>
      </c>
      <c r="C1056" s="22">
        <v>2</v>
      </c>
      <c r="D1056" s="22">
        <v>3709090</v>
      </c>
      <c r="E1056" s="15" t="str">
        <f t="shared" si="12"/>
        <v>Nguồn máy tính Corsair CX750M/CP-9020061-NA</v>
      </c>
      <c r="F1056" s="15" t="s">
        <v>3293</v>
      </c>
      <c r="G1056" s="15" t="s">
        <v>11</v>
      </c>
      <c r="H1056" s="24">
        <f t="shared" si="13"/>
        <v>0</v>
      </c>
      <c r="I1056" s="24">
        <f t="shared" si="14"/>
        <v>0</v>
      </c>
    </row>
    <row r="1057" spans="1:9" x14ac:dyDescent="0.2">
      <c r="A1057" s="21" t="s">
        <v>1102</v>
      </c>
      <c r="B1057" s="25" t="s">
        <v>11</v>
      </c>
      <c r="C1057" s="22">
        <v>19</v>
      </c>
      <c r="D1057" s="22">
        <v>5655326</v>
      </c>
      <c r="E1057" s="15" t="str">
        <f t="shared" si="12"/>
        <v>Nguồn máy tính Jetek Model G300</v>
      </c>
      <c r="F1057" s="15" t="s">
        <v>3294</v>
      </c>
      <c r="G1057" s="15" t="s">
        <v>11</v>
      </c>
      <c r="H1057" s="24">
        <f t="shared" si="13"/>
        <v>0</v>
      </c>
      <c r="I1057" s="24">
        <f t="shared" si="14"/>
        <v>0</v>
      </c>
    </row>
    <row r="1058" spans="1:9" x14ac:dyDescent="0.2">
      <c r="A1058" s="21" t="s">
        <v>1103</v>
      </c>
      <c r="B1058" s="25" t="s">
        <v>11</v>
      </c>
      <c r="C1058" s="22">
        <v>3</v>
      </c>
      <c r="D1058" s="22">
        <v>2454545</v>
      </c>
      <c r="E1058" s="15" t="str">
        <f t="shared" si="12"/>
        <v>Nguồn máy tính Jetek J650</v>
      </c>
      <c r="F1058" s="15" t="s">
        <v>3295</v>
      </c>
      <c r="G1058" s="15" t="s">
        <v>11</v>
      </c>
      <c r="H1058" s="24">
        <f t="shared" si="13"/>
        <v>0</v>
      </c>
      <c r="I1058" s="24">
        <f t="shared" si="14"/>
        <v>0</v>
      </c>
    </row>
    <row r="1059" spans="1:9" x14ac:dyDescent="0.2">
      <c r="A1059" s="21" t="s">
        <v>1104</v>
      </c>
      <c r="B1059" s="25" t="s">
        <v>11</v>
      </c>
      <c r="C1059" s="22">
        <v>9</v>
      </c>
      <c r="D1059" s="22">
        <v>6463636</v>
      </c>
      <c r="E1059" s="15" t="str">
        <f t="shared" si="12"/>
        <v>Nguồn máy tính Jetek M500V2</v>
      </c>
      <c r="F1059" s="15" t="s">
        <v>3296</v>
      </c>
      <c r="G1059" s="15" t="s">
        <v>11</v>
      </c>
      <c r="H1059" s="24">
        <f t="shared" si="13"/>
        <v>0</v>
      </c>
      <c r="I1059" s="24">
        <f t="shared" si="14"/>
        <v>0</v>
      </c>
    </row>
    <row r="1060" spans="1:9" x14ac:dyDescent="0.2">
      <c r="A1060" s="21" t="s">
        <v>1105</v>
      </c>
      <c r="B1060" s="25" t="s">
        <v>11</v>
      </c>
      <c r="C1060" s="22">
        <v>5</v>
      </c>
      <c r="D1060" s="22">
        <v>4090909</v>
      </c>
      <c r="E1060" s="15" t="str">
        <f t="shared" si="12"/>
        <v>Nguồn máy tính Jetek M600V2</v>
      </c>
      <c r="F1060" s="15" t="s">
        <v>3297</v>
      </c>
      <c r="G1060" s="15" t="s">
        <v>11</v>
      </c>
      <c r="H1060" s="24">
        <f t="shared" si="13"/>
        <v>0</v>
      </c>
      <c r="I1060" s="24">
        <f t="shared" si="14"/>
        <v>0</v>
      </c>
    </row>
    <row r="1061" spans="1:9" x14ac:dyDescent="0.2">
      <c r="A1061" s="21" t="s">
        <v>1106</v>
      </c>
      <c r="B1061" s="25" t="s">
        <v>11</v>
      </c>
      <c r="C1061" s="22">
        <v>1</v>
      </c>
      <c r="D1061" s="22">
        <v>654545</v>
      </c>
      <c r="E1061" s="15" t="str">
        <f t="shared" si="12"/>
        <v>Nguồn máy tính CM PC500 Elite V3</v>
      </c>
      <c r="F1061" s="15" t="s">
        <v>3298</v>
      </c>
      <c r="G1061" s="15" t="s">
        <v>11</v>
      </c>
      <c r="H1061" s="24">
        <f t="shared" si="13"/>
        <v>0</v>
      </c>
      <c r="I1061" s="24">
        <f t="shared" si="14"/>
        <v>0</v>
      </c>
    </row>
    <row r="1062" spans="1:9" x14ac:dyDescent="0.2">
      <c r="A1062" s="21" t="s">
        <v>1107</v>
      </c>
      <c r="B1062" s="25" t="s">
        <v>11</v>
      </c>
      <c r="C1062" s="22">
        <v>1</v>
      </c>
      <c r="D1062" s="22">
        <v>1454545</v>
      </c>
      <c r="E1062" s="15" t="str">
        <f t="shared" si="12"/>
        <v>Nguồn máy tính CM MWE Bronze V2 700W</v>
      </c>
      <c r="F1062" s="15" t="s">
        <v>3299</v>
      </c>
      <c r="G1062" s="15" t="s">
        <v>171</v>
      </c>
      <c r="H1062" s="24">
        <f t="shared" si="13"/>
        <v>0</v>
      </c>
      <c r="I1062" s="24">
        <f t="shared" si="14"/>
        <v>0</v>
      </c>
    </row>
    <row r="1063" spans="1:9" x14ac:dyDescent="0.2">
      <c r="A1063" s="21" t="s">
        <v>1108</v>
      </c>
      <c r="B1063" s="25" t="s">
        <v>11</v>
      </c>
      <c r="C1063" s="22">
        <v>7</v>
      </c>
      <c r="D1063" s="22">
        <v>4772728</v>
      </c>
      <c r="E1063" s="15" t="str">
        <f t="shared" si="12"/>
        <v>Nguồn máy tính Corsair VS450/CP-9020170-NA</v>
      </c>
      <c r="F1063" s="15" t="s">
        <v>3300</v>
      </c>
      <c r="G1063" s="15" t="s">
        <v>105</v>
      </c>
      <c r="H1063" s="24">
        <f t="shared" si="13"/>
        <v>0</v>
      </c>
      <c r="I1063" s="24">
        <f t="shared" si="14"/>
        <v>0</v>
      </c>
    </row>
    <row r="1064" spans="1:9" x14ac:dyDescent="0.2">
      <c r="A1064" s="21" t="s">
        <v>1109</v>
      </c>
      <c r="B1064" s="25" t="s">
        <v>11</v>
      </c>
      <c r="C1064" s="22">
        <v>4</v>
      </c>
      <c r="D1064" s="22">
        <v>3919188</v>
      </c>
      <c r="E1064" s="15" t="str">
        <f t="shared" si="12"/>
        <v>Nguồn máy tính Corsair VS550/CP-9020171-NA</v>
      </c>
      <c r="F1064" s="15" t="s">
        <v>3301</v>
      </c>
      <c r="G1064" s="15" t="s">
        <v>105</v>
      </c>
      <c r="H1064" s="24">
        <f t="shared" si="13"/>
        <v>0</v>
      </c>
      <c r="I1064" s="24">
        <f t="shared" si="14"/>
        <v>0</v>
      </c>
    </row>
    <row r="1065" spans="1:9" x14ac:dyDescent="0.2">
      <c r="A1065" s="21" t="s">
        <v>1110</v>
      </c>
      <c r="B1065" s="25" t="s">
        <v>11</v>
      </c>
      <c r="C1065" s="22">
        <v>1</v>
      </c>
      <c r="D1065" s="22">
        <v>1163636</v>
      </c>
      <c r="E1065" s="15" t="str">
        <f t="shared" si="12"/>
        <v>Nguồn máy tính Corsair VS650/CP-9020172-NA</v>
      </c>
      <c r="F1065" s="15" t="s">
        <v>3302</v>
      </c>
      <c r="G1065" s="15" t="s">
        <v>105</v>
      </c>
      <c r="H1065" s="24">
        <f t="shared" si="13"/>
        <v>0</v>
      </c>
      <c r="I1065" s="24">
        <f t="shared" si="14"/>
        <v>0</v>
      </c>
    </row>
    <row r="1066" spans="1:9" x14ac:dyDescent="0.2">
      <c r="A1066" s="21" t="s">
        <v>1111</v>
      </c>
      <c r="B1066" s="25" t="s">
        <v>25</v>
      </c>
      <c r="C1066" s="22">
        <v>1</v>
      </c>
      <c r="D1066" s="22">
        <v>230000</v>
      </c>
      <c r="E1066" s="15" t="str">
        <f t="shared" si="12"/>
        <v>Nguồn máy tính Huntkey HK300-57GP</v>
      </c>
      <c r="F1066" s="15" t="s">
        <v>3303</v>
      </c>
      <c r="G1066" s="15" t="s">
        <v>105</v>
      </c>
      <c r="H1066" s="24">
        <f t="shared" si="13"/>
        <v>0</v>
      </c>
      <c r="I1066" s="24">
        <f t="shared" si="14"/>
        <v>0</v>
      </c>
    </row>
    <row r="1067" spans="1:9" x14ac:dyDescent="0.2">
      <c r="A1067" s="21" t="s">
        <v>1112</v>
      </c>
      <c r="B1067" s="25" t="s">
        <v>11</v>
      </c>
      <c r="C1067" s="22">
        <v>1</v>
      </c>
      <c r="D1067" s="22">
        <v>200000</v>
      </c>
      <c r="E1067" s="15" t="str">
        <f t="shared" si="12"/>
        <v>Nút Exít</v>
      </c>
      <c r="F1067" s="15" t="s">
        <v>1819</v>
      </c>
      <c r="G1067" s="15" t="s">
        <v>11</v>
      </c>
      <c r="H1067" s="24">
        <f t="shared" si="13"/>
        <v>0</v>
      </c>
      <c r="I1067" s="24">
        <f t="shared" si="14"/>
        <v>0</v>
      </c>
    </row>
    <row r="1068" spans="1:9" x14ac:dyDescent="0.2">
      <c r="A1068" s="21" t="s">
        <v>1113</v>
      </c>
      <c r="B1068" s="25" t="s">
        <v>11</v>
      </c>
      <c r="C1068" s="22">
        <v>1</v>
      </c>
      <c r="D1068" s="22">
        <v>2045455</v>
      </c>
      <c r="E1068" s="15" t="str">
        <f t="shared" si="12"/>
        <v>Bộ nguồn máy tính Gigabyte GP-P850GM 850W</v>
      </c>
      <c r="F1068" s="15" t="s">
        <v>3304</v>
      </c>
      <c r="G1068" s="15" t="s">
        <v>20</v>
      </c>
      <c r="H1068" s="24">
        <f t="shared" si="13"/>
        <v>0</v>
      </c>
      <c r="I1068" s="24">
        <f t="shared" si="14"/>
        <v>0</v>
      </c>
    </row>
    <row r="1069" spans="1:9" x14ac:dyDescent="0.2">
      <c r="A1069" s="21" t="s">
        <v>1114</v>
      </c>
      <c r="B1069" s="25" t="s">
        <v>11</v>
      </c>
      <c r="C1069" s="22">
        <v>43</v>
      </c>
      <c r="D1069" s="22">
        <v>15636348</v>
      </c>
      <c r="E1069" s="15" t="str">
        <f t="shared" si="12"/>
        <v>Nguồn Cooler Master 350W</v>
      </c>
      <c r="F1069" s="15" t="s">
        <v>3305</v>
      </c>
      <c r="G1069" s="15" t="s">
        <v>11</v>
      </c>
      <c r="H1069" s="24">
        <f t="shared" si="13"/>
        <v>0</v>
      </c>
      <c r="I1069" s="24">
        <f t="shared" si="14"/>
        <v>0</v>
      </c>
    </row>
    <row r="1070" spans="1:9" x14ac:dyDescent="0.2">
      <c r="A1070" s="21" t="s">
        <v>1115</v>
      </c>
      <c r="B1070" s="25" t="s">
        <v>11</v>
      </c>
      <c r="C1070" s="22">
        <v>21</v>
      </c>
      <c r="D1070" s="22">
        <v>7273507</v>
      </c>
      <c r="E1070" s="15" t="str">
        <f t="shared" si="12"/>
        <v>Nguồn Jetek Model J300</v>
      </c>
      <c r="F1070" s="15" t="s">
        <v>3306</v>
      </c>
      <c r="G1070" s="15" t="s">
        <v>20</v>
      </c>
      <c r="H1070" s="24">
        <f t="shared" si="13"/>
        <v>0</v>
      </c>
      <c r="I1070" s="24">
        <f t="shared" si="14"/>
        <v>0</v>
      </c>
    </row>
    <row r="1071" spans="1:9" x14ac:dyDescent="0.2">
      <c r="A1071" s="21" t="s">
        <v>1116</v>
      </c>
      <c r="B1071" s="25" t="s">
        <v>11</v>
      </c>
      <c r="C1071" s="22">
        <v>7</v>
      </c>
      <c r="D1071" s="22">
        <v>4664544</v>
      </c>
      <c r="E1071" s="15" t="str">
        <f t="shared" si="12"/>
        <v>Nguồn Jetek Model J550</v>
      </c>
      <c r="F1071" s="15" t="s">
        <v>3307</v>
      </c>
      <c r="G1071" s="15" t="s">
        <v>20</v>
      </c>
      <c r="H1071" s="24">
        <f t="shared" si="13"/>
        <v>0</v>
      </c>
      <c r="I1071" s="24">
        <f t="shared" si="14"/>
        <v>0</v>
      </c>
    </row>
    <row r="1072" spans="1:9" x14ac:dyDescent="0.2">
      <c r="A1072" s="21" t="s">
        <v>1117</v>
      </c>
      <c r="B1072" s="25" t="s">
        <v>11</v>
      </c>
      <c r="C1072" s="22">
        <v>6</v>
      </c>
      <c r="D1072" s="22">
        <v>4341818</v>
      </c>
      <c r="E1072" s="15" t="str">
        <f t="shared" si="12"/>
        <v>Nguồn Jetek Model J600</v>
      </c>
      <c r="F1072" s="15" t="s">
        <v>3308</v>
      </c>
      <c r="G1072" s="15" t="s">
        <v>11</v>
      </c>
      <c r="H1072" s="24">
        <f t="shared" si="13"/>
        <v>0</v>
      </c>
      <c r="I1072" s="24">
        <f t="shared" si="14"/>
        <v>0</v>
      </c>
    </row>
    <row r="1073" spans="1:9" x14ac:dyDescent="0.2">
      <c r="A1073" s="21" t="s">
        <v>1118</v>
      </c>
      <c r="B1073" s="25" t="s">
        <v>11</v>
      </c>
      <c r="C1073" s="22">
        <v>1</v>
      </c>
      <c r="D1073" s="22">
        <v>409091</v>
      </c>
      <c r="E1073" s="15" t="str">
        <f t="shared" si="12"/>
        <v>Nguồn Star Power NS500</v>
      </c>
      <c r="F1073" s="15" t="s">
        <v>3309</v>
      </c>
      <c r="G1073" s="15" t="s">
        <v>11</v>
      </c>
      <c r="H1073" s="24">
        <f t="shared" si="13"/>
        <v>0</v>
      </c>
      <c r="I1073" s="24">
        <f t="shared" si="14"/>
        <v>0</v>
      </c>
    </row>
    <row r="1074" spans="1:9" x14ac:dyDescent="0.2">
      <c r="A1074" s="21" t="s">
        <v>1119</v>
      </c>
      <c r="B1074" s="25" t="s">
        <v>11</v>
      </c>
      <c r="C1074" s="22">
        <v>14</v>
      </c>
      <c r="D1074" s="22">
        <v>4120886</v>
      </c>
      <c r="E1074" s="15" t="str">
        <f t="shared" si="12"/>
        <v>Nguồn Jetek Model G320</v>
      </c>
      <c r="F1074" s="15" t="s">
        <v>3310</v>
      </c>
      <c r="G1074" s="15" t="s">
        <v>11</v>
      </c>
      <c r="H1074" s="24">
        <f t="shared" si="13"/>
        <v>0</v>
      </c>
      <c r="I1074" s="24">
        <f t="shared" si="14"/>
        <v>0</v>
      </c>
    </row>
    <row r="1075" spans="1:9" x14ac:dyDescent="0.2">
      <c r="A1075" s="21" t="s">
        <v>1120</v>
      </c>
      <c r="B1075" s="25" t="s">
        <v>11</v>
      </c>
      <c r="C1075" s="22">
        <v>9</v>
      </c>
      <c r="D1075" s="22">
        <v>3600000</v>
      </c>
      <c r="E1075" s="15" t="str">
        <f t="shared" si="12"/>
        <v>Nguồn Jetek Model G400</v>
      </c>
      <c r="F1075" s="15" t="s">
        <v>3311</v>
      </c>
      <c r="G1075" s="15" t="s">
        <v>11</v>
      </c>
      <c r="H1075" s="24">
        <f t="shared" si="13"/>
        <v>0</v>
      </c>
      <c r="I1075" s="24">
        <f t="shared" si="14"/>
        <v>0</v>
      </c>
    </row>
    <row r="1076" spans="1:9" x14ac:dyDescent="0.2">
      <c r="A1076" s="21" t="s">
        <v>1121</v>
      </c>
      <c r="B1076" s="25" t="s">
        <v>11</v>
      </c>
      <c r="C1076" s="22">
        <v>1</v>
      </c>
      <c r="D1076" s="22">
        <v>445455</v>
      </c>
      <c r="E1076" s="15" t="str">
        <f t="shared" si="12"/>
        <v>Nguồn Jetek Model G500</v>
      </c>
      <c r="F1076" s="15" t="s">
        <v>3312</v>
      </c>
      <c r="G1076" s="15" t="s">
        <v>280</v>
      </c>
      <c r="H1076" s="24">
        <f t="shared" si="13"/>
        <v>0</v>
      </c>
      <c r="I1076" s="24">
        <f t="shared" si="14"/>
        <v>0</v>
      </c>
    </row>
    <row r="1077" spans="1:9" x14ac:dyDescent="0.2">
      <c r="A1077" s="21" t="s">
        <v>1122</v>
      </c>
      <c r="B1077" s="25" t="s">
        <v>11</v>
      </c>
      <c r="C1077" s="22">
        <v>6</v>
      </c>
      <c r="D1077" s="22">
        <v>3436362</v>
      </c>
      <c r="E1077" s="15" t="str">
        <f t="shared" si="12"/>
        <v>Nguồn Jetek Model G550</v>
      </c>
      <c r="F1077" s="15" t="s">
        <v>3313</v>
      </c>
      <c r="G1077" s="15" t="s">
        <v>280</v>
      </c>
      <c r="H1077" s="24">
        <f t="shared" si="13"/>
        <v>0</v>
      </c>
      <c r="I1077" s="24">
        <f t="shared" si="14"/>
        <v>0</v>
      </c>
    </row>
    <row r="1078" spans="1:9" x14ac:dyDescent="0.2">
      <c r="A1078" s="21" t="s">
        <v>1123</v>
      </c>
      <c r="B1078" s="25" t="s">
        <v>11</v>
      </c>
      <c r="C1078" s="22">
        <v>6</v>
      </c>
      <c r="D1078" s="22">
        <v>4314050</v>
      </c>
      <c r="E1078" s="15" t="str">
        <f t="shared" si="12"/>
        <v>Nguồn máy tính Aerocool Lux RGB 550W 80Plus</v>
      </c>
      <c r="F1078" s="15" t="s">
        <v>3314</v>
      </c>
      <c r="G1078" s="15" t="s">
        <v>280</v>
      </c>
      <c r="H1078" s="24">
        <f t="shared" si="13"/>
        <v>0</v>
      </c>
      <c r="I1078" s="24">
        <f t="shared" si="14"/>
        <v>0</v>
      </c>
    </row>
    <row r="1079" spans="1:9" x14ac:dyDescent="0.2">
      <c r="A1079" s="21" t="s">
        <v>1124</v>
      </c>
      <c r="B1079" s="25" t="s">
        <v>11</v>
      </c>
      <c r="C1079" s="22">
        <v>6</v>
      </c>
      <c r="D1079" s="22">
        <v>5454545</v>
      </c>
      <c r="E1079" s="15" t="str">
        <f t="shared" si="12"/>
        <v>Ổ CỨNG WESTERN SSD 480GB SATA3 (WDS480G3G0A)</v>
      </c>
      <c r="F1079" s="15" t="s">
        <v>3315</v>
      </c>
      <c r="G1079" s="15" t="s">
        <v>280</v>
      </c>
      <c r="H1079" s="24">
        <f t="shared" si="13"/>
        <v>0</v>
      </c>
      <c r="I1079" s="24">
        <f t="shared" si="14"/>
        <v>0</v>
      </c>
    </row>
    <row r="1080" spans="1:9" x14ac:dyDescent="0.2">
      <c r="A1080" s="21" t="s">
        <v>1125</v>
      </c>
      <c r="B1080" s="25" t="s">
        <v>11</v>
      </c>
      <c r="C1080" s="22">
        <v>5</v>
      </c>
      <c r="D1080" s="22">
        <v>3897727</v>
      </c>
      <c r="E1080" s="15" t="str">
        <f t="shared" si="12"/>
        <v>Ổ cứng hiệu Seagate 1000GB ST1000DM010</v>
      </c>
      <c r="F1080" s="15" t="s">
        <v>3316</v>
      </c>
      <c r="G1080" s="15" t="s">
        <v>11</v>
      </c>
      <c r="H1080" s="24">
        <f t="shared" si="13"/>
        <v>0</v>
      </c>
      <c r="I1080" s="24">
        <f t="shared" si="14"/>
        <v>0</v>
      </c>
    </row>
    <row r="1081" spans="1:9" x14ac:dyDescent="0.2">
      <c r="A1081" s="21" t="s">
        <v>1126</v>
      </c>
      <c r="B1081" s="25" t="s">
        <v>11</v>
      </c>
      <c r="C1081" s="22">
        <v>6</v>
      </c>
      <c r="D1081" s="22">
        <v>6974028</v>
      </c>
      <c r="E1081" s="15" t="str">
        <f t="shared" si="12"/>
        <v>Ổ cứng hiệu Seagate 2000GB ST2000DM005</v>
      </c>
      <c r="F1081" s="15" t="s">
        <v>3317</v>
      </c>
      <c r="G1081" s="15" t="s">
        <v>141</v>
      </c>
      <c r="H1081" s="24">
        <f t="shared" si="13"/>
        <v>0</v>
      </c>
      <c r="I1081" s="24">
        <f t="shared" si="14"/>
        <v>0</v>
      </c>
    </row>
    <row r="1082" spans="1:9" x14ac:dyDescent="0.2">
      <c r="A1082" s="21" t="s">
        <v>1127</v>
      </c>
      <c r="B1082" s="25" t="s">
        <v>11</v>
      </c>
      <c r="C1082" s="22">
        <v>2</v>
      </c>
      <c r="D1082" s="22">
        <v>296364</v>
      </c>
      <c r="E1082" s="15" t="str">
        <f t="shared" si="12"/>
        <v>Ổ cắm điện Pisen 005(EP)</v>
      </c>
      <c r="F1082" s="15" t="s">
        <v>3318</v>
      </c>
      <c r="G1082" s="15" t="s">
        <v>11</v>
      </c>
      <c r="H1082" s="24">
        <f t="shared" si="13"/>
        <v>0</v>
      </c>
      <c r="I1082" s="24">
        <f t="shared" si="14"/>
        <v>0</v>
      </c>
    </row>
    <row r="1083" spans="1:9" x14ac:dyDescent="0.2">
      <c r="A1083" s="21" t="s">
        <v>1128</v>
      </c>
      <c r="B1083" s="25" t="s">
        <v>11</v>
      </c>
      <c r="C1083" s="22">
        <v>2</v>
      </c>
      <c r="D1083" s="22">
        <v>389091</v>
      </c>
      <c r="E1083" s="15" t="str">
        <f t="shared" si="12"/>
        <v>Ổ cắm điện Pisen 008 (EP) 8xAC</v>
      </c>
      <c r="F1083" s="15" t="s">
        <v>3319</v>
      </c>
      <c r="G1083" s="15" t="s">
        <v>141</v>
      </c>
      <c r="H1083" s="24">
        <f t="shared" si="13"/>
        <v>0</v>
      </c>
      <c r="I1083" s="24">
        <f t="shared" si="14"/>
        <v>0</v>
      </c>
    </row>
    <row r="1084" spans="1:9" x14ac:dyDescent="0.2">
      <c r="A1084" s="21" t="s">
        <v>1129</v>
      </c>
      <c r="B1084" s="25" t="s">
        <v>11</v>
      </c>
      <c r="C1084" s="22">
        <v>2</v>
      </c>
      <c r="D1084" s="22">
        <v>163636</v>
      </c>
      <c r="E1084" s="15" t="str">
        <f t="shared" si="12"/>
        <v>Ổ cám điện Mpower 5 ổ cắm 3m MP-153</v>
      </c>
      <c r="F1084" s="15" t="s">
        <v>3320</v>
      </c>
      <c r="G1084" s="15" t="s">
        <v>11</v>
      </c>
      <c r="H1084" s="24">
        <f t="shared" si="13"/>
        <v>0</v>
      </c>
      <c r="I1084" s="24">
        <f t="shared" si="14"/>
        <v>0</v>
      </c>
    </row>
    <row r="1085" spans="1:9" x14ac:dyDescent="0.2">
      <c r="A1085" s="21" t="s">
        <v>1130</v>
      </c>
      <c r="B1085" s="25" t="s">
        <v>11</v>
      </c>
      <c r="C1085" s="22">
        <v>4</v>
      </c>
      <c r="D1085" s="22">
        <v>527272</v>
      </c>
      <c r="E1085" s="15" t="str">
        <f t="shared" si="12"/>
        <v>Ổ cắm điện Mpower 4 ổ cắm 3m MP-243S</v>
      </c>
      <c r="F1085" s="15" t="s">
        <v>3321</v>
      </c>
      <c r="G1085" s="15" t="s">
        <v>11</v>
      </c>
      <c r="H1085" s="24">
        <f t="shared" si="13"/>
        <v>0</v>
      </c>
      <c r="I1085" s="24">
        <f t="shared" si="14"/>
        <v>0</v>
      </c>
    </row>
    <row r="1086" spans="1:9" x14ac:dyDescent="0.2">
      <c r="A1086" s="21" t="s">
        <v>1131</v>
      </c>
      <c r="B1086" s="25" t="s">
        <v>11</v>
      </c>
      <c r="C1086" s="22">
        <v>5</v>
      </c>
      <c r="D1086" s="22">
        <v>896208</v>
      </c>
      <c r="E1086" s="15" t="str">
        <f t="shared" si="12"/>
        <v>Ổ cắm điện 3m Philips SPN1248WB 4 ổ cắm</v>
      </c>
      <c r="F1086" s="15" t="s">
        <v>3322</v>
      </c>
      <c r="G1086" s="15" t="s">
        <v>11</v>
      </c>
      <c r="H1086" s="24">
        <f t="shared" si="13"/>
        <v>0</v>
      </c>
      <c r="I1086" s="24">
        <f t="shared" si="14"/>
        <v>0</v>
      </c>
    </row>
    <row r="1087" spans="1:9" x14ac:dyDescent="0.2">
      <c r="A1087" s="21" t="s">
        <v>1132</v>
      </c>
      <c r="B1087" s="25" t="s">
        <v>11</v>
      </c>
      <c r="C1087" s="22">
        <v>3</v>
      </c>
      <c r="D1087" s="22">
        <v>654549</v>
      </c>
      <c r="E1087" s="15" t="str">
        <f t="shared" si="12"/>
        <v>Ổ cắm điện 3m Philips SPN1348WB 4 ổ cắm</v>
      </c>
      <c r="F1087" s="15" t="s">
        <v>3323</v>
      </c>
      <c r="G1087" s="15" t="s">
        <v>11</v>
      </c>
      <c r="H1087" s="24">
        <f t="shared" si="13"/>
        <v>0</v>
      </c>
      <c r="I1087" s="24">
        <f t="shared" si="14"/>
        <v>0</v>
      </c>
    </row>
    <row r="1088" spans="1:9" x14ac:dyDescent="0.2">
      <c r="A1088" s="21" t="s">
        <v>1133</v>
      </c>
      <c r="B1088" s="25" t="s">
        <v>11</v>
      </c>
      <c r="C1088" s="22">
        <v>6</v>
      </c>
      <c r="D1088" s="22">
        <v>1767487</v>
      </c>
      <c r="E1088" s="15" t="str">
        <f t="shared" si="12"/>
        <v>Ổ cắm điện 3m Philips SPN6248WB 4 ổ cắm</v>
      </c>
      <c r="F1088" s="15" t="s">
        <v>3324</v>
      </c>
      <c r="G1088" s="15" t="s">
        <v>11</v>
      </c>
      <c r="H1088" s="24">
        <f t="shared" si="13"/>
        <v>0</v>
      </c>
      <c r="I1088" s="24">
        <f t="shared" si="14"/>
        <v>0</v>
      </c>
    </row>
    <row r="1089" spans="1:9" x14ac:dyDescent="0.2">
      <c r="A1089" s="21" t="s">
        <v>1134</v>
      </c>
      <c r="B1089" s="25" t="s">
        <v>11</v>
      </c>
      <c r="C1089" s="22">
        <v>1</v>
      </c>
      <c r="D1089" s="22">
        <v>95455</v>
      </c>
      <c r="E1089" s="15" t="str">
        <f t="shared" si="12"/>
        <v>Ổ cắm điện Mpower 5 ổ cắm 5m MP-155</v>
      </c>
      <c r="F1089" s="15" t="s">
        <v>3325</v>
      </c>
      <c r="G1089" s="15" t="s">
        <v>11</v>
      </c>
      <c r="H1089" s="24">
        <f t="shared" si="13"/>
        <v>0</v>
      </c>
      <c r="I1089" s="24">
        <f t="shared" si="14"/>
        <v>0</v>
      </c>
    </row>
    <row r="1090" spans="1:9" x14ac:dyDescent="0.2">
      <c r="A1090" s="21" t="s">
        <v>1135</v>
      </c>
      <c r="B1090" s="25" t="s">
        <v>11</v>
      </c>
      <c r="C1090" s="22">
        <v>8</v>
      </c>
      <c r="D1090" s="22">
        <v>1729563</v>
      </c>
      <c r="E1090" s="15" t="str">
        <f t="shared" si="12"/>
        <v>Ổ cắm điện 5m Philips SPN1248WC 4 ổ cắm</v>
      </c>
      <c r="F1090" s="15" t="s">
        <v>3326</v>
      </c>
      <c r="G1090" s="15" t="s">
        <v>11</v>
      </c>
      <c r="H1090" s="24">
        <f t="shared" si="13"/>
        <v>0</v>
      </c>
      <c r="I1090" s="24">
        <f t="shared" si="14"/>
        <v>0</v>
      </c>
    </row>
    <row r="1091" spans="1:9" x14ac:dyDescent="0.2">
      <c r="A1091" s="21" t="s">
        <v>1136</v>
      </c>
      <c r="B1091" s="25" t="s">
        <v>11</v>
      </c>
      <c r="C1091" s="22">
        <v>2</v>
      </c>
      <c r="D1091" s="22">
        <v>561818</v>
      </c>
      <c r="E1091" s="15" t="str">
        <f t="shared" si="12"/>
        <v>Ổ cắm điện Pisen BH-43 (EP)</v>
      </c>
      <c r="F1091" s="15" t="s">
        <v>3327</v>
      </c>
      <c r="G1091" s="15" t="s">
        <v>11</v>
      </c>
      <c r="H1091" s="24">
        <f t="shared" si="13"/>
        <v>0</v>
      </c>
      <c r="I1091" s="24">
        <f t="shared" si="14"/>
        <v>0</v>
      </c>
    </row>
    <row r="1092" spans="1:9" x14ac:dyDescent="0.2">
      <c r="A1092" s="21" t="s">
        <v>1137</v>
      </c>
      <c r="B1092" s="25" t="s">
        <v>11</v>
      </c>
      <c r="C1092" s="22">
        <v>1</v>
      </c>
      <c r="D1092" s="22">
        <v>3205000</v>
      </c>
      <c r="E1092" s="15" t="str">
        <f t="shared" si="12"/>
        <v>Ổ cứng di động Seagate Expansion4TB 2.5"(STEA4000400)</v>
      </c>
      <c r="F1092" s="15" t="s">
        <v>3328</v>
      </c>
      <c r="G1092" s="15" t="s">
        <v>11</v>
      </c>
      <c r="H1092" s="24">
        <f t="shared" si="13"/>
        <v>0</v>
      </c>
      <c r="I1092" s="24">
        <f t="shared" si="14"/>
        <v>0</v>
      </c>
    </row>
    <row r="1093" spans="1:9" x14ac:dyDescent="0.2">
      <c r="A1093" s="21" t="s">
        <v>1138</v>
      </c>
      <c r="B1093" s="25" t="s">
        <v>11</v>
      </c>
      <c r="C1093" s="22">
        <v>11</v>
      </c>
      <c r="D1093" s="22">
        <v>13888405</v>
      </c>
      <c r="E1093" s="15" t="str">
        <f t="shared" si="12"/>
        <v>Ổ cứng di động Seagate Expansion1TB 2.5"(STEA1000400)</v>
      </c>
      <c r="F1093" s="15" t="s">
        <v>3502</v>
      </c>
      <c r="G1093" s="15" t="s">
        <v>25</v>
      </c>
      <c r="H1093" s="24">
        <f t="shared" si="13"/>
        <v>0</v>
      </c>
      <c r="I1093" s="24">
        <f t="shared" si="14"/>
        <v>0</v>
      </c>
    </row>
    <row r="1094" spans="1:9" x14ac:dyDescent="0.2">
      <c r="A1094" s="21" t="s">
        <v>1139</v>
      </c>
      <c r="B1094" s="25" t="s">
        <v>11</v>
      </c>
      <c r="C1094" s="22">
        <v>7</v>
      </c>
      <c r="D1094" s="22">
        <v>8488902</v>
      </c>
      <c r="E1094" s="15" t="str">
        <f t="shared" si="12"/>
        <v>Ổ cứng di động Seagate 1TB 2.5"USB3.0</v>
      </c>
      <c r="F1094" s="15" t="s">
        <v>3330</v>
      </c>
      <c r="G1094" s="15" t="s">
        <v>20</v>
      </c>
      <c r="H1094" s="24">
        <f t="shared" si="13"/>
        <v>0</v>
      </c>
      <c r="I1094" s="24">
        <f t="shared" si="14"/>
        <v>0</v>
      </c>
    </row>
    <row r="1095" spans="1:9" x14ac:dyDescent="0.2">
      <c r="A1095" s="21" t="s">
        <v>1140</v>
      </c>
      <c r="B1095" s="25" t="s">
        <v>11</v>
      </c>
      <c r="C1095" s="22">
        <v>5</v>
      </c>
      <c r="D1095" s="22">
        <v>10022725</v>
      </c>
      <c r="E1095" s="15" t="str">
        <f t="shared" si="12"/>
        <v>Ổ cứng di động Seagate 2TB 2.5"USB3.0</v>
      </c>
      <c r="F1095" s="15" t="s">
        <v>3331</v>
      </c>
      <c r="G1095" s="15" t="s">
        <v>11</v>
      </c>
      <c r="H1095" s="24">
        <f t="shared" si="13"/>
        <v>0</v>
      </c>
      <c r="I1095" s="24">
        <f t="shared" si="14"/>
        <v>0</v>
      </c>
    </row>
    <row r="1096" spans="1:9" x14ac:dyDescent="0.2">
      <c r="A1096" s="21" t="s">
        <v>1141</v>
      </c>
      <c r="B1096" s="25" t="s">
        <v>11</v>
      </c>
      <c r="C1096" s="22">
        <v>20</v>
      </c>
      <c r="D1096" s="22">
        <v>1727273</v>
      </c>
      <c r="E1096" s="15" t="str">
        <f t="shared" si="12"/>
        <v>Ổ cứng di động Kingmax USB3.1 32GB PB-07</v>
      </c>
      <c r="F1096" s="15" t="s">
        <v>3332</v>
      </c>
      <c r="G1096" s="15" t="s">
        <v>11</v>
      </c>
      <c r="H1096" s="24">
        <f t="shared" si="13"/>
        <v>0</v>
      </c>
      <c r="I1096" s="24">
        <f t="shared" si="14"/>
        <v>0</v>
      </c>
    </row>
    <row r="1097" spans="1:9" x14ac:dyDescent="0.2">
      <c r="A1097" s="21" t="s">
        <v>1142</v>
      </c>
      <c r="B1097" s="25" t="s">
        <v>11</v>
      </c>
      <c r="C1097" s="22">
        <v>6</v>
      </c>
      <c r="D1097" s="22">
        <v>7835841</v>
      </c>
      <c r="E1097" s="15" t="str">
        <f t="shared" si="12"/>
        <v>Ổ cứng di động Seagate Expansion1TB 2.5"(STEA1000402)</v>
      </c>
      <c r="F1097" s="15" t="s">
        <v>3333</v>
      </c>
      <c r="G1097" s="15" t="s">
        <v>11</v>
      </c>
      <c r="H1097" s="24">
        <f t="shared" si="13"/>
        <v>0</v>
      </c>
      <c r="I1097" s="24">
        <f t="shared" si="14"/>
        <v>0</v>
      </c>
    </row>
    <row r="1098" spans="1:9" x14ac:dyDescent="0.2">
      <c r="A1098" s="21" t="s">
        <v>1143</v>
      </c>
      <c r="B1098" s="25" t="s">
        <v>11</v>
      </c>
      <c r="C1098" s="22">
        <v>7</v>
      </c>
      <c r="D1098" s="22">
        <v>9141815</v>
      </c>
      <c r="E1098" s="15" t="str">
        <f t="shared" si="12"/>
        <v>Ổ cứng di động Seagate Expansion1TB 2.5"(STEA1000403)</v>
      </c>
      <c r="F1098" s="15" t="s">
        <v>3334</v>
      </c>
      <c r="G1098" s="15" t="s">
        <v>11</v>
      </c>
      <c r="H1098" s="24">
        <f t="shared" si="13"/>
        <v>0</v>
      </c>
      <c r="I1098" s="24">
        <f t="shared" si="14"/>
        <v>0</v>
      </c>
    </row>
    <row r="1099" spans="1:9" x14ac:dyDescent="0.2">
      <c r="A1099" s="21" t="s">
        <v>1144</v>
      </c>
      <c r="B1099" s="25" t="s">
        <v>11</v>
      </c>
      <c r="C1099" s="22">
        <v>7</v>
      </c>
      <c r="D1099" s="22">
        <v>9141815</v>
      </c>
      <c r="E1099" s="15" t="str">
        <f t="shared" si="12"/>
        <v>Ổ cứng di động Seagate Expansion1TB 2.5"(STEA1000404)</v>
      </c>
      <c r="F1099" s="15" t="s">
        <v>3335</v>
      </c>
      <c r="G1099" s="15" t="s">
        <v>25</v>
      </c>
      <c r="H1099" s="24">
        <f t="shared" si="13"/>
        <v>0</v>
      </c>
      <c r="I1099" s="24">
        <f t="shared" si="14"/>
        <v>0</v>
      </c>
    </row>
    <row r="1100" spans="1:9" x14ac:dyDescent="0.2">
      <c r="A1100" s="21" t="s">
        <v>1145</v>
      </c>
      <c r="B1100" s="25" t="s">
        <v>11</v>
      </c>
      <c r="C1100" s="22">
        <v>2</v>
      </c>
      <c r="D1100" s="22">
        <v>609091</v>
      </c>
      <c r="E1100" s="15" t="str">
        <f t="shared" si="12"/>
        <v>Ổ cứng di động Kingmax USB3.0 128GB MB-03</v>
      </c>
      <c r="F1100" s="15" t="s">
        <v>3336</v>
      </c>
      <c r="G1100" s="15" t="s">
        <v>20</v>
      </c>
      <c r="H1100" s="24">
        <f t="shared" si="13"/>
        <v>0</v>
      </c>
      <c r="I1100" s="24">
        <f t="shared" si="14"/>
        <v>0</v>
      </c>
    </row>
    <row r="1101" spans="1:9" x14ac:dyDescent="0.2">
      <c r="A1101" s="21" t="s">
        <v>1146</v>
      </c>
      <c r="B1101" s="25" t="s">
        <v>11</v>
      </c>
      <c r="C1101" s="22">
        <v>117</v>
      </c>
      <c r="D1101" s="22">
        <v>9378515</v>
      </c>
      <c r="E1101" s="15" t="str">
        <f t="shared" si="12"/>
        <v>Ổ cứng di động Kingmax USB3.0 16GB MB-03</v>
      </c>
      <c r="F1101" s="15" t="s">
        <v>3337</v>
      </c>
      <c r="G1101" s="15" t="s">
        <v>11</v>
      </c>
      <c r="H1101" s="24">
        <f t="shared" si="13"/>
        <v>0</v>
      </c>
      <c r="I1101" s="24">
        <f t="shared" si="14"/>
        <v>0</v>
      </c>
    </row>
    <row r="1102" spans="1:9" x14ac:dyDescent="0.2">
      <c r="A1102" s="21" t="s">
        <v>1147</v>
      </c>
      <c r="B1102" s="25" t="s">
        <v>11</v>
      </c>
      <c r="C1102" s="22">
        <v>20</v>
      </c>
      <c r="D1102" s="22">
        <v>1800000</v>
      </c>
      <c r="E1102" s="15" t="str">
        <f t="shared" si="12"/>
        <v>Ổ cứng di động Kingmax USB3.0 32GB MB-03</v>
      </c>
      <c r="F1102" s="15" t="s">
        <v>3338</v>
      </c>
      <c r="G1102" s="15" t="s">
        <v>11</v>
      </c>
      <c r="H1102" s="24">
        <f t="shared" si="13"/>
        <v>0</v>
      </c>
      <c r="I1102" s="24">
        <f t="shared" si="14"/>
        <v>0</v>
      </c>
    </row>
    <row r="1103" spans="1:9" x14ac:dyDescent="0.2">
      <c r="A1103" s="21" t="s">
        <v>1148</v>
      </c>
      <c r="B1103" s="25" t="s">
        <v>11</v>
      </c>
      <c r="C1103" s="22">
        <v>96</v>
      </c>
      <c r="D1103" s="22">
        <v>7287273</v>
      </c>
      <c r="E1103" s="15" t="str">
        <f t="shared" si="12"/>
        <v>Ổ cứng di đng Kingmax USB3.1 16GB</v>
      </c>
      <c r="F1103" s="15" t="s">
        <v>114</v>
      </c>
      <c r="G1103" s="15" t="s">
        <v>11</v>
      </c>
      <c r="H1103" s="24">
        <f t="shared" si="13"/>
        <v>5</v>
      </c>
      <c r="I1103" s="24">
        <f t="shared" si="14"/>
        <v>1318180</v>
      </c>
    </row>
    <row r="1104" spans="1:9" x14ac:dyDescent="0.2">
      <c r="A1104" s="21" t="s">
        <v>1149</v>
      </c>
      <c r="B1104" s="25" t="s">
        <v>11</v>
      </c>
      <c r="C1104" s="22">
        <v>34</v>
      </c>
      <c r="D1104" s="22">
        <v>2684668</v>
      </c>
      <c r="E1104" s="15" t="str">
        <f t="shared" si="12"/>
        <v>Ổ cứng di động Kingmax USB3.1 16GB PB-07</v>
      </c>
      <c r="F1104" s="15" t="s">
        <v>3524</v>
      </c>
      <c r="G1104" s="15" t="s">
        <v>11</v>
      </c>
      <c r="H1104" s="24">
        <f t="shared" si="13"/>
        <v>0</v>
      </c>
      <c r="I1104" s="24">
        <f t="shared" si="14"/>
        <v>0</v>
      </c>
    </row>
    <row r="1105" spans="1:9" x14ac:dyDescent="0.2">
      <c r="A1105" s="21" t="s">
        <v>1150</v>
      </c>
      <c r="B1105" s="25" t="s">
        <v>11</v>
      </c>
      <c r="C1105" s="22">
        <v>9</v>
      </c>
      <c r="D1105" s="22">
        <v>1080000</v>
      </c>
      <c r="E1105" s="15" t="str">
        <f t="shared" si="12"/>
        <v>Ổ cứng di động 64GB U301 USB3.2 Gen1 Kioxia</v>
      </c>
      <c r="F1105" s="15" t="s">
        <v>3340</v>
      </c>
      <c r="G1105" s="15" t="s">
        <v>11</v>
      </c>
      <c r="H1105" s="24">
        <f t="shared" si="13"/>
        <v>0</v>
      </c>
      <c r="I1105" s="24">
        <f t="shared" si="14"/>
        <v>0</v>
      </c>
    </row>
    <row r="1106" spans="1:9" x14ac:dyDescent="0.2">
      <c r="A1106" s="21" t="s">
        <v>1151</v>
      </c>
      <c r="B1106" s="25" t="s">
        <v>11</v>
      </c>
      <c r="C1106" s="22">
        <v>1</v>
      </c>
      <c r="D1106" s="22">
        <v>194546</v>
      </c>
      <c r="E1106" s="15" t="str">
        <f t="shared" si="12"/>
        <v>Ổ cắm điện Pisen K-23 (EP)</v>
      </c>
      <c r="F1106" s="15" t="s">
        <v>3341</v>
      </c>
      <c r="G1106" s="15" t="s">
        <v>11</v>
      </c>
      <c r="H1106" s="24">
        <f t="shared" si="13"/>
        <v>0</v>
      </c>
      <c r="I1106" s="24">
        <f t="shared" si="14"/>
        <v>0</v>
      </c>
    </row>
    <row r="1107" spans="1:9" x14ac:dyDescent="0.2">
      <c r="A1107" s="21" t="s">
        <v>1152</v>
      </c>
      <c r="B1107" s="25" t="s">
        <v>11</v>
      </c>
      <c r="C1107" s="22">
        <v>2</v>
      </c>
      <c r="D1107" s="22">
        <v>618182</v>
      </c>
      <c r="E1107" s="15" t="str">
        <f t="shared" si="12"/>
        <v>Ổ cắm điện Pisen KY-44</v>
      </c>
      <c r="F1107" s="15" t="s">
        <v>3342</v>
      </c>
      <c r="G1107" s="15" t="s">
        <v>11</v>
      </c>
      <c r="H1107" s="24">
        <f t="shared" si="13"/>
        <v>0</v>
      </c>
      <c r="I1107" s="24">
        <f t="shared" si="14"/>
        <v>0</v>
      </c>
    </row>
    <row r="1108" spans="1:9" x14ac:dyDescent="0.2">
      <c r="A1108" s="21" t="s">
        <v>1153</v>
      </c>
      <c r="B1108" s="25" t="s">
        <v>11</v>
      </c>
      <c r="C1108" s="22">
        <v>5</v>
      </c>
      <c r="D1108" s="22">
        <v>904547</v>
      </c>
      <c r="E1108" s="15" t="str">
        <f t="shared" si="12"/>
        <v>Ổ cắm điện Mpower 4 ổ cắm 3m MP-343SU</v>
      </c>
      <c r="F1108" s="15" t="s">
        <v>3343</v>
      </c>
      <c r="G1108" s="15" t="s">
        <v>20</v>
      </c>
      <c r="H1108" s="24">
        <f t="shared" si="13"/>
        <v>0</v>
      </c>
      <c r="I1108" s="24">
        <f t="shared" si="14"/>
        <v>0</v>
      </c>
    </row>
    <row r="1109" spans="1:9" x14ac:dyDescent="0.2">
      <c r="A1109" s="21" t="s">
        <v>1154</v>
      </c>
      <c r="B1109" s="25" t="s">
        <v>11</v>
      </c>
      <c r="C1109" s="22">
        <v>1</v>
      </c>
      <c r="D1109" s="22">
        <v>1947879</v>
      </c>
      <c r="E1109" s="15" t="str">
        <f t="shared" si="12"/>
        <v>Ổ cứng gắn ngoài WD ELEMENTS 2TB 2.5"USB3.0</v>
      </c>
      <c r="F1109" s="15" t="s">
        <v>3344</v>
      </c>
      <c r="G1109" s="15" t="s">
        <v>11</v>
      </c>
      <c r="H1109" s="24">
        <f t="shared" si="13"/>
        <v>0</v>
      </c>
      <c r="I1109" s="24">
        <f t="shared" si="14"/>
        <v>0</v>
      </c>
    </row>
    <row r="1110" spans="1:9" x14ac:dyDescent="0.2">
      <c r="A1110" s="21" t="s">
        <v>1155</v>
      </c>
      <c r="B1110" s="25" t="s">
        <v>11</v>
      </c>
      <c r="C1110" s="22">
        <v>2</v>
      </c>
      <c r="D1110" s="22">
        <v>2363636</v>
      </c>
      <c r="E1110" s="15" t="str">
        <f t="shared" si="12"/>
        <v>Ổ cứng gắn ngoài Seagate Expansion Portable 1TB2.5"USB3.0</v>
      </c>
      <c r="F1110" s="15" t="s">
        <v>3345</v>
      </c>
      <c r="G1110" s="15" t="s">
        <v>11</v>
      </c>
      <c r="H1110" s="24">
        <f t="shared" si="13"/>
        <v>0</v>
      </c>
      <c r="I1110" s="24">
        <f t="shared" si="14"/>
        <v>0</v>
      </c>
    </row>
    <row r="1111" spans="1:9" x14ac:dyDescent="0.2">
      <c r="A1111" s="21" t="s">
        <v>1156</v>
      </c>
      <c r="B1111" s="25" t="s">
        <v>11</v>
      </c>
      <c r="C1111" s="22">
        <v>20</v>
      </c>
      <c r="D1111" s="22">
        <v>10545454</v>
      </c>
      <c r="E1111" s="15" t="str">
        <f t="shared" si="12"/>
        <v>Ổ cứng Gigabyte GP-GSM2NE3128GNTD 128GB(M.2Pcle)</v>
      </c>
      <c r="F1111" s="15" t="s">
        <v>3346</v>
      </c>
      <c r="G1111" s="15" t="s">
        <v>11</v>
      </c>
      <c r="H1111" s="24">
        <f t="shared" si="13"/>
        <v>0</v>
      </c>
      <c r="I1111" s="24">
        <f t="shared" si="14"/>
        <v>0</v>
      </c>
    </row>
    <row r="1112" spans="1:9" x14ac:dyDescent="0.2">
      <c r="A1112" s="21" t="s">
        <v>1157</v>
      </c>
      <c r="B1112" s="25" t="s">
        <v>11</v>
      </c>
      <c r="C1112" s="22">
        <v>4</v>
      </c>
      <c r="D1112" s="22">
        <v>4545454</v>
      </c>
      <c r="E1112" s="15" t="str">
        <f t="shared" si="12"/>
        <v>Ổ cứng Gigabyte GP-GSTFS31480GNTD 480GB</v>
      </c>
      <c r="F1112" s="15" t="s">
        <v>3347</v>
      </c>
      <c r="G1112" s="15" t="s">
        <v>11</v>
      </c>
      <c r="H1112" s="24">
        <f t="shared" si="13"/>
        <v>0</v>
      </c>
      <c r="I1112" s="24">
        <f t="shared" si="14"/>
        <v>0</v>
      </c>
    </row>
    <row r="1113" spans="1:9" x14ac:dyDescent="0.2">
      <c r="A1113" s="21" t="s">
        <v>1158</v>
      </c>
      <c r="B1113" s="25" t="s">
        <v>11</v>
      </c>
      <c r="C1113" s="22">
        <v>3</v>
      </c>
      <c r="D1113" s="22">
        <v>5972727</v>
      </c>
      <c r="E1113" s="15" t="str">
        <f t="shared" si="12"/>
        <v>Ổ cứng gắn trong Western Digital 4TB-3.5"(WD40EZAZ)</v>
      </c>
      <c r="F1113" s="15" t="s">
        <v>3348</v>
      </c>
      <c r="G1113" s="15" t="s">
        <v>11</v>
      </c>
      <c r="H1113" s="24">
        <f t="shared" si="13"/>
        <v>0</v>
      </c>
      <c r="I1113" s="24">
        <f t="shared" si="14"/>
        <v>0</v>
      </c>
    </row>
    <row r="1114" spans="1:9" x14ac:dyDescent="0.2">
      <c r="A1114" s="21" t="s">
        <v>1159</v>
      </c>
      <c r="B1114" s="25" t="s">
        <v>11</v>
      </c>
      <c r="C1114" s="22">
        <v>1</v>
      </c>
      <c r="D1114" s="22">
        <v>4090909</v>
      </c>
      <c r="E1114" s="15" t="str">
        <f t="shared" si="12"/>
        <v>Ổ cứng gắn trong Western 6TB-WD60PURZ</v>
      </c>
      <c r="F1114" s="15" t="s">
        <v>3525</v>
      </c>
      <c r="G1114" s="15" t="s">
        <v>11</v>
      </c>
      <c r="H1114" s="24">
        <f t="shared" si="13"/>
        <v>0</v>
      </c>
      <c r="I1114" s="24">
        <f t="shared" si="14"/>
        <v>0</v>
      </c>
    </row>
    <row r="1115" spans="1:9" x14ac:dyDescent="0.2">
      <c r="A1115" s="21" t="s">
        <v>1160</v>
      </c>
      <c r="B1115" s="25" t="s">
        <v>11</v>
      </c>
      <c r="C1115" s="22">
        <v>282</v>
      </c>
      <c r="D1115" s="22">
        <v>129828452</v>
      </c>
      <c r="E1115" s="15" t="str">
        <f t="shared" si="12"/>
        <v>Ổ đĩa cứng gắn trong Kingston 2.5"SSD(SA400S37/120G)</v>
      </c>
      <c r="F1115" s="15" t="s">
        <v>3350</v>
      </c>
      <c r="G1115" s="15" t="s">
        <v>11</v>
      </c>
      <c r="H1115" s="24">
        <f t="shared" si="13"/>
        <v>0</v>
      </c>
      <c r="I1115" s="24">
        <f t="shared" si="14"/>
        <v>0</v>
      </c>
    </row>
    <row r="1116" spans="1:9" x14ac:dyDescent="0.2">
      <c r="A1116" s="21" t="s">
        <v>1161</v>
      </c>
      <c r="B1116" s="25" t="s">
        <v>11</v>
      </c>
      <c r="C1116" s="22">
        <v>6</v>
      </c>
      <c r="D1116" s="22">
        <v>12608920</v>
      </c>
      <c r="E1116" s="15" t="str">
        <f t="shared" si="12"/>
        <v>Ổ cứng gắn trong Samsung SSD 860Pro 256GB-MZ-76P256BW</v>
      </c>
      <c r="F1116" s="15" t="s">
        <v>3351</v>
      </c>
      <c r="G1116" s="15" t="s">
        <v>25</v>
      </c>
      <c r="H1116" s="24">
        <f t="shared" si="13"/>
        <v>0</v>
      </c>
      <c r="I1116" s="24">
        <f t="shared" si="14"/>
        <v>0</v>
      </c>
    </row>
    <row r="1117" spans="1:9" x14ac:dyDescent="0.2">
      <c r="A1117" s="21" t="s">
        <v>1162</v>
      </c>
      <c r="B1117" s="25" t="s">
        <v>11</v>
      </c>
      <c r="C1117" s="22">
        <v>5</v>
      </c>
      <c r="D1117" s="22">
        <v>3772725</v>
      </c>
      <c r="E1117" s="15" t="str">
        <f t="shared" si="12"/>
        <v>Ổ cứng gắn trong Seagate 1Tb Sata3.5"</v>
      </c>
      <c r="F1117" s="15" t="s">
        <v>3352</v>
      </c>
      <c r="G1117" s="15" t="s">
        <v>11</v>
      </c>
      <c r="H1117" s="24">
        <f t="shared" si="13"/>
        <v>0</v>
      </c>
      <c r="I1117" s="24">
        <f t="shared" si="14"/>
        <v>0</v>
      </c>
    </row>
    <row r="1118" spans="1:9" x14ac:dyDescent="0.2">
      <c r="A1118" s="21" t="s">
        <v>1163</v>
      </c>
      <c r="B1118" s="25" t="s">
        <v>11</v>
      </c>
      <c r="C1118" s="22">
        <v>4</v>
      </c>
      <c r="D1118" s="22">
        <v>3127270</v>
      </c>
      <c r="E1118" s="15" t="str">
        <f t="shared" si="12"/>
        <v>Ổ cứng gắn trong Seagate HDD ST1000VX005 1000GB</v>
      </c>
      <c r="F1118" s="15" t="s">
        <v>3599</v>
      </c>
      <c r="G1118" s="15" t="s">
        <v>141</v>
      </c>
      <c r="H1118" s="24">
        <f t="shared" si="13"/>
        <v>0</v>
      </c>
      <c r="I1118" s="24">
        <f t="shared" si="14"/>
        <v>0</v>
      </c>
    </row>
    <row r="1119" spans="1:9" x14ac:dyDescent="0.2">
      <c r="A1119" s="21" t="s">
        <v>1164</v>
      </c>
      <c r="B1119" s="25" t="s">
        <v>11</v>
      </c>
      <c r="C1119" s="22">
        <v>2</v>
      </c>
      <c r="D1119" s="22">
        <v>2581818</v>
      </c>
      <c r="E1119" s="15" t="str">
        <f t="shared" si="12"/>
        <v>Ổ cứng gắn trong Seagate Skyhawk ST2000VX008 2000GB</v>
      </c>
      <c r="F1119" s="15" t="s">
        <v>3354</v>
      </c>
      <c r="G1119" s="15" t="s">
        <v>11</v>
      </c>
      <c r="H1119" s="24">
        <f t="shared" si="13"/>
        <v>0</v>
      </c>
      <c r="I1119" s="24">
        <f t="shared" si="14"/>
        <v>0</v>
      </c>
    </row>
    <row r="1120" spans="1:9" x14ac:dyDescent="0.2">
      <c r="A1120" s="21" t="s">
        <v>1165</v>
      </c>
      <c r="B1120" s="25" t="s">
        <v>11</v>
      </c>
      <c r="C1120" s="22">
        <v>2</v>
      </c>
      <c r="D1120" s="22">
        <v>4436363</v>
      </c>
      <c r="E1120" s="15" t="str">
        <f t="shared" si="12"/>
        <v>Ổ cứng gắn trong Seagate HDD ST4000VX007 4000GB</v>
      </c>
      <c r="F1120" s="15" t="s">
        <v>3355</v>
      </c>
      <c r="G1120" s="15" t="s">
        <v>20</v>
      </c>
      <c r="H1120" s="24">
        <f t="shared" si="13"/>
        <v>0</v>
      </c>
      <c r="I1120" s="24">
        <f t="shared" si="14"/>
        <v>0</v>
      </c>
    </row>
    <row r="1121" spans="1:9" x14ac:dyDescent="0.2">
      <c r="A1121" s="21" t="s">
        <v>1166</v>
      </c>
      <c r="B1121" s="25" t="s">
        <v>11</v>
      </c>
      <c r="C1121" s="22">
        <v>19</v>
      </c>
      <c r="D1121" s="22">
        <v>6377958</v>
      </c>
      <c r="E1121" s="15" t="str">
        <f t="shared" si="12"/>
        <v>Ổ cứng SSD dùng cho máy tính 120GB hiệu Dato mã DS700 2.5"7mm</v>
      </c>
      <c r="F1121" s="15" t="s">
        <v>3356</v>
      </c>
      <c r="G1121" s="15" t="s">
        <v>20</v>
      </c>
      <c r="H1121" s="24">
        <f t="shared" si="13"/>
        <v>0</v>
      </c>
      <c r="I1121" s="24">
        <f t="shared" si="14"/>
        <v>0</v>
      </c>
    </row>
    <row r="1122" spans="1:9" x14ac:dyDescent="0.2">
      <c r="A1122" s="21" t="s">
        <v>1167</v>
      </c>
      <c r="B1122" s="25" t="s">
        <v>11</v>
      </c>
      <c r="C1122" s="22">
        <v>14</v>
      </c>
      <c r="D1122" s="22">
        <v>3741818</v>
      </c>
      <c r="E1122" s="15" t="str">
        <f t="shared" si="12"/>
        <v>Ổ cứng di động 128GB U366 USB3.2 Kioxia</v>
      </c>
      <c r="F1122" s="15" t="s">
        <v>3357</v>
      </c>
      <c r="G1122" s="15" t="s">
        <v>20</v>
      </c>
      <c r="H1122" s="24">
        <f t="shared" si="13"/>
        <v>0</v>
      </c>
      <c r="I1122" s="24">
        <f t="shared" si="14"/>
        <v>0</v>
      </c>
    </row>
    <row r="1123" spans="1:9" x14ac:dyDescent="0.2">
      <c r="A1123" s="21" t="s">
        <v>1168</v>
      </c>
      <c r="B1123" s="25" t="s">
        <v>11</v>
      </c>
      <c r="C1123" s="22">
        <v>59</v>
      </c>
      <c r="D1123" s="22">
        <v>4666364</v>
      </c>
      <c r="E1123" s="15" t="str">
        <f t="shared" si="12"/>
        <v>Ổ cứng di động 16GB U366 USB 3.2 Kixia</v>
      </c>
      <c r="F1123" s="15" t="s">
        <v>3358</v>
      </c>
      <c r="G1123" s="15" t="s">
        <v>11</v>
      </c>
      <c r="H1123" s="24">
        <f t="shared" si="13"/>
        <v>0</v>
      </c>
      <c r="I1123" s="24">
        <f t="shared" si="14"/>
        <v>0</v>
      </c>
    </row>
    <row r="1124" spans="1:9" x14ac:dyDescent="0.2">
      <c r="A1124" s="21" t="s">
        <v>1169</v>
      </c>
      <c r="B1124" s="25" t="s">
        <v>11</v>
      </c>
      <c r="C1124" s="22">
        <v>5</v>
      </c>
      <c r="D1124" s="22">
        <v>5918180</v>
      </c>
      <c r="E1124" s="15" t="str">
        <f t="shared" si="12"/>
        <v>Ổ cứng di động (HDD) Seagate Expansion Portable 1TB 2.5"USB3.0(STKM1000400)</v>
      </c>
      <c r="F1124" s="15" t="s">
        <v>3359</v>
      </c>
      <c r="G1124" s="15" t="s">
        <v>20</v>
      </c>
      <c r="H1124" s="24">
        <f t="shared" si="13"/>
        <v>0</v>
      </c>
      <c r="I1124" s="24">
        <f t="shared" si="14"/>
        <v>0</v>
      </c>
    </row>
    <row r="1125" spans="1:9" x14ac:dyDescent="0.2">
      <c r="A1125" s="21" t="s">
        <v>1170</v>
      </c>
      <c r="B1125" s="25" t="s">
        <v>11</v>
      </c>
      <c r="C1125" s="22">
        <v>4</v>
      </c>
      <c r="D1125" s="22">
        <v>4810908</v>
      </c>
      <c r="E1125" s="15" t="str">
        <f t="shared" si="12"/>
        <v>Ổ cứng di động (HDD)Seagate One Touch 1TB 2.5"USB3.0 (STKY1000403)</v>
      </c>
      <c r="F1125" s="15" t="s">
        <v>3360</v>
      </c>
      <c r="G1125" s="15" t="s">
        <v>11</v>
      </c>
      <c r="H1125" s="24">
        <f t="shared" si="13"/>
        <v>0</v>
      </c>
      <c r="I1125" s="24">
        <f t="shared" si="14"/>
        <v>0</v>
      </c>
    </row>
    <row r="1126" spans="1:9" x14ac:dyDescent="0.2">
      <c r="A1126" s="21" t="s">
        <v>1171</v>
      </c>
      <c r="B1126" s="25" t="s">
        <v>11</v>
      </c>
      <c r="C1126" s="22">
        <v>1</v>
      </c>
      <c r="D1126" s="22">
        <v>2004545</v>
      </c>
      <c r="E1126" s="15" t="str">
        <f t="shared" si="12"/>
        <v>Ổ cứng di động (HDD) Seagate One Touch 2TB 2.5"USB3.0 (STKY2000403)</v>
      </c>
      <c r="F1126" s="15" t="s">
        <v>3361</v>
      </c>
      <c r="G1126" s="15" t="s">
        <v>11</v>
      </c>
      <c r="H1126" s="24">
        <f t="shared" si="13"/>
        <v>0</v>
      </c>
      <c r="I1126" s="24">
        <f t="shared" si="14"/>
        <v>0</v>
      </c>
    </row>
    <row r="1127" spans="1:9" x14ac:dyDescent="0.2">
      <c r="A1127" s="21" t="s">
        <v>1172</v>
      </c>
      <c r="B1127" s="25" t="s">
        <v>11</v>
      </c>
      <c r="C1127" s="22">
        <v>1</v>
      </c>
      <c r="D1127" s="22">
        <v>2004545</v>
      </c>
      <c r="E1127" s="15" t="str">
        <f t="shared" si="12"/>
        <v>Ổ cứng di động (HDD)Seagate One Touch 2TB2.5"USB3.0 (STKY2000400)</v>
      </c>
      <c r="F1127" s="15" t="s">
        <v>3362</v>
      </c>
      <c r="G1127" s="15" t="s">
        <v>11</v>
      </c>
      <c r="H1127" s="24">
        <f t="shared" si="13"/>
        <v>0</v>
      </c>
      <c r="I1127" s="24">
        <f t="shared" si="14"/>
        <v>0</v>
      </c>
    </row>
    <row r="1128" spans="1:9" x14ac:dyDescent="0.2">
      <c r="A1128" s="21" t="s">
        <v>1173</v>
      </c>
      <c r="B1128" s="25" t="s">
        <v>11</v>
      </c>
      <c r="C1128" s="22">
        <v>1</v>
      </c>
      <c r="D1128" s="22">
        <v>2004545</v>
      </c>
      <c r="E1128" s="15" t="str">
        <f t="shared" si="12"/>
        <v>Ổ cứng di động (HDD) Seagate One Touch 2TB2.5"USB3.0 (STKY2000401)</v>
      </c>
      <c r="F1128" s="15" t="s">
        <v>3363</v>
      </c>
      <c r="G1128" s="15" t="s">
        <v>25</v>
      </c>
      <c r="H1128" s="24">
        <f t="shared" si="13"/>
        <v>0</v>
      </c>
      <c r="I1128" s="24">
        <f t="shared" si="14"/>
        <v>0</v>
      </c>
    </row>
    <row r="1129" spans="1:9" x14ac:dyDescent="0.2">
      <c r="A1129" s="21" t="s">
        <v>1174</v>
      </c>
      <c r="B1129" s="25" t="s">
        <v>11</v>
      </c>
      <c r="C1129" s="22">
        <v>52</v>
      </c>
      <c r="D1129" s="22">
        <v>3403636</v>
      </c>
      <c r="E1129" s="15" t="str">
        <f t="shared" si="12"/>
        <v>Ổ cứng di động 32GB U202 USB2.0 Kixia</v>
      </c>
      <c r="F1129" s="15" t="s">
        <v>3364</v>
      </c>
      <c r="G1129" s="15" t="s">
        <v>11</v>
      </c>
      <c r="H1129" s="24">
        <f t="shared" si="13"/>
        <v>0</v>
      </c>
      <c r="I1129" s="24">
        <f t="shared" si="14"/>
        <v>0</v>
      </c>
    </row>
    <row r="1130" spans="1:9" x14ac:dyDescent="0.2">
      <c r="A1130" s="21" t="s">
        <v>1175</v>
      </c>
      <c r="B1130" s="25" t="s">
        <v>11</v>
      </c>
      <c r="C1130" s="22">
        <v>35</v>
      </c>
      <c r="D1130" s="22">
        <v>3563636</v>
      </c>
      <c r="E1130" s="15" t="str">
        <f t="shared" si="12"/>
        <v>Ổ cứng di động 32GB U366 USB3.2 Kioxia</v>
      </c>
      <c r="F1130" s="15" t="s">
        <v>3365</v>
      </c>
      <c r="G1130" s="15" t="s">
        <v>11</v>
      </c>
      <c r="H1130" s="24">
        <f t="shared" si="13"/>
        <v>0</v>
      </c>
      <c r="I1130" s="24">
        <f t="shared" si="14"/>
        <v>0</v>
      </c>
    </row>
    <row r="1131" spans="1:9" x14ac:dyDescent="0.2">
      <c r="A1131" s="21" t="s">
        <v>1176</v>
      </c>
      <c r="B1131" s="25" t="s">
        <v>11</v>
      </c>
      <c r="C1131" s="22">
        <v>20</v>
      </c>
      <c r="D1131" s="22">
        <v>2909091</v>
      </c>
      <c r="E1131" s="15" t="str">
        <f t="shared" si="12"/>
        <v>Ổ cứng di động 64GB U366 USB3.2 Kioxia</v>
      </c>
      <c r="F1131" s="15" t="s">
        <v>3366</v>
      </c>
      <c r="G1131" s="15" t="s">
        <v>25</v>
      </c>
      <c r="H1131" s="24">
        <f t="shared" si="13"/>
        <v>0</v>
      </c>
      <c r="I1131" s="24">
        <f t="shared" si="14"/>
        <v>0</v>
      </c>
    </row>
    <row r="1132" spans="1:9" x14ac:dyDescent="0.2">
      <c r="A1132" s="21" t="s">
        <v>1177</v>
      </c>
      <c r="B1132" s="25" t="s">
        <v>11</v>
      </c>
      <c r="C1132" s="22">
        <v>1</v>
      </c>
      <c r="D1132" s="22">
        <v>863636</v>
      </c>
      <c r="E1132" s="15" t="str">
        <f t="shared" si="12"/>
        <v>Ổ cứng gắn ngoài 120GB SSD ESD240C USB3.1 Gen 2type C Transcend</v>
      </c>
      <c r="F1132" s="15" t="s">
        <v>3367</v>
      </c>
      <c r="G1132" s="15" t="s">
        <v>25</v>
      </c>
      <c r="H1132" s="24">
        <f t="shared" si="13"/>
        <v>0</v>
      </c>
      <c r="I1132" s="24">
        <f t="shared" si="14"/>
        <v>0</v>
      </c>
    </row>
    <row r="1133" spans="1:9" x14ac:dyDescent="0.2">
      <c r="A1133" s="21" t="s">
        <v>1178</v>
      </c>
      <c r="B1133" s="25" t="s">
        <v>11</v>
      </c>
      <c r="C1133" s="22">
        <v>1</v>
      </c>
      <c r="D1133" s="22">
        <v>1191363</v>
      </c>
      <c r="E1133" s="15" t="str">
        <f t="shared" si="12"/>
        <v>Ổ cứng gắn ngoài 240GB SSD ESD240C USB3.1 Gen 2type C Transcend</v>
      </c>
      <c r="F1133" s="15" t="s">
        <v>3368</v>
      </c>
      <c r="G1133" s="15" t="s">
        <v>25</v>
      </c>
      <c r="H1133" s="24">
        <f t="shared" si="13"/>
        <v>0</v>
      </c>
      <c r="I1133" s="24">
        <f t="shared" si="14"/>
        <v>0</v>
      </c>
    </row>
    <row r="1134" spans="1:9" x14ac:dyDescent="0.2">
      <c r="A1134" s="21" t="s">
        <v>1179</v>
      </c>
      <c r="B1134" s="25" t="s">
        <v>11</v>
      </c>
      <c r="C1134" s="22">
        <v>10</v>
      </c>
      <c r="D1134" s="22">
        <v>11363636</v>
      </c>
      <c r="E1134" s="15" t="str">
        <f t="shared" si="12"/>
        <v>Ổ cứng gắn trong 500GB SSD Exceria NVMe Bics Flas M.2 PCle Kioxia</v>
      </c>
      <c r="F1134" s="15" t="s">
        <v>3369</v>
      </c>
      <c r="G1134" s="15" t="s">
        <v>25</v>
      </c>
      <c r="H1134" s="24">
        <f t="shared" si="13"/>
        <v>0</v>
      </c>
      <c r="I1134" s="24">
        <f t="shared" si="14"/>
        <v>0</v>
      </c>
    </row>
    <row r="1135" spans="1:9" x14ac:dyDescent="0.2">
      <c r="A1135" s="21" t="s">
        <v>1180</v>
      </c>
      <c r="B1135" s="25" t="s">
        <v>11</v>
      </c>
      <c r="C1135" s="22">
        <v>10</v>
      </c>
      <c r="D1135" s="22">
        <v>11818182</v>
      </c>
      <c r="E1135" s="15" t="str">
        <f t="shared" si="12"/>
        <v>Ổ cứng gắn trong 500GB SSD Exceria Plus G2 NVMe Bics Flash M.2 PCle Kioxia</v>
      </c>
      <c r="F1135" s="15" t="s">
        <v>3370</v>
      </c>
      <c r="G1135" s="15" t="s">
        <v>11</v>
      </c>
      <c r="H1135" s="24">
        <f t="shared" si="13"/>
        <v>0</v>
      </c>
      <c r="I1135" s="24">
        <f t="shared" si="14"/>
        <v>0</v>
      </c>
    </row>
    <row r="1136" spans="1:9" x14ac:dyDescent="0.2">
      <c r="A1136" s="21" t="s">
        <v>1181</v>
      </c>
      <c r="B1136" s="25" t="s">
        <v>11</v>
      </c>
      <c r="C1136" s="22">
        <v>5</v>
      </c>
      <c r="D1136" s="22">
        <v>7772727</v>
      </c>
      <c r="E1136" s="15" t="str">
        <f t="shared" si="12"/>
        <v>Ổ cứng gắn trong 960GB SSD Exceria Bics Flash 2.5" Sata3 Kioxia</v>
      </c>
      <c r="F1136" s="15" t="s">
        <v>3371</v>
      </c>
      <c r="G1136" s="15" t="s">
        <v>25</v>
      </c>
      <c r="H1136" s="24">
        <f t="shared" si="13"/>
        <v>0</v>
      </c>
      <c r="I1136" s="24">
        <f t="shared" si="14"/>
        <v>0</v>
      </c>
    </row>
    <row r="1137" spans="1:9" x14ac:dyDescent="0.2">
      <c r="A1137" s="21" t="s">
        <v>1182</v>
      </c>
      <c r="B1137" s="25" t="s">
        <v>11</v>
      </c>
      <c r="C1137" s="22">
        <v>9</v>
      </c>
      <c r="D1137" s="22">
        <v>10824543</v>
      </c>
      <c r="E1137" s="15" t="str">
        <f t="shared" si="12"/>
        <v>Ổ cứng di động (HDD) Segate One Touch 1TB2.5" USB 3.0</v>
      </c>
      <c r="F1137" s="15" t="s">
        <v>3372</v>
      </c>
      <c r="G1137" s="15" t="s">
        <v>25</v>
      </c>
      <c r="H1137" s="24">
        <f t="shared" si="13"/>
        <v>0</v>
      </c>
      <c r="I1137" s="24">
        <f t="shared" si="14"/>
        <v>0</v>
      </c>
    </row>
    <row r="1138" spans="1:9" x14ac:dyDescent="0.2">
      <c r="A1138" s="21" t="s">
        <v>1183</v>
      </c>
      <c r="B1138" s="25" t="s">
        <v>11</v>
      </c>
      <c r="C1138" s="22">
        <v>5</v>
      </c>
      <c r="D1138" s="22">
        <v>6204545</v>
      </c>
      <c r="E1138" s="15" t="str">
        <f t="shared" si="12"/>
        <v>Ổ cứng Western SSD 500GB/2.5" Sata3 (WDS500G3B0A)</v>
      </c>
      <c r="F1138" s="15" t="s">
        <v>2309</v>
      </c>
      <c r="G1138" s="15" t="s">
        <v>11</v>
      </c>
      <c r="H1138" s="24">
        <f t="shared" si="13"/>
        <v>0</v>
      </c>
      <c r="I1138" s="24">
        <f t="shared" si="14"/>
        <v>0</v>
      </c>
    </row>
    <row r="1139" spans="1:9" x14ac:dyDescent="0.2">
      <c r="A1139" s="21" t="s">
        <v>1184</v>
      </c>
      <c r="B1139" s="25" t="s">
        <v>11</v>
      </c>
      <c r="C1139" s="22">
        <v>2</v>
      </c>
      <c r="D1139" s="22">
        <v>1636364</v>
      </c>
      <c r="E1139" s="15" t="str">
        <f t="shared" si="12"/>
        <v>Ổ cứng Western SSD 250GB/2.5"7mm Sata3 (WDS250G3B0A)</v>
      </c>
      <c r="F1139" s="15" t="s">
        <v>3600</v>
      </c>
      <c r="G1139" s="15" t="s">
        <v>11</v>
      </c>
      <c r="H1139" s="24">
        <f t="shared" si="13"/>
        <v>0</v>
      </c>
      <c r="I1139" s="24">
        <f t="shared" si="14"/>
        <v>0</v>
      </c>
    </row>
    <row r="1140" spans="1:9" x14ac:dyDescent="0.2">
      <c r="A1140" s="21" t="s">
        <v>1185</v>
      </c>
      <c r="B1140" s="25" t="s">
        <v>11</v>
      </c>
      <c r="C1140" s="22">
        <v>294</v>
      </c>
      <c r="D1140" s="22">
        <v>17400375</v>
      </c>
      <c r="E1140" s="15" t="str">
        <f t="shared" si="12"/>
        <v>Ổ cứng di động 16GB U202 USB2.0 Kixia</v>
      </c>
      <c r="F1140" s="15" t="s">
        <v>3430</v>
      </c>
      <c r="G1140" s="15" t="s">
        <v>11</v>
      </c>
      <c r="H1140" s="24">
        <f t="shared" si="13"/>
        <v>0</v>
      </c>
      <c r="I1140" s="24">
        <f t="shared" si="14"/>
        <v>0</v>
      </c>
    </row>
    <row r="1141" spans="1:9" x14ac:dyDescent="0.2">
      <c r="A1141" s="21" t="s">
        <v>1186</v>
      </c>
      <c r="B1141" s="25" t="s">
        <v>11</v>
      </c>
      <c r="C1141" s="22">
        <v>1</v>
      </c>
      <c r="D1141" s="22">
        <v>1657272</v>
      </c>
      <c r="E1141" s="15" t="str">
        <f t="shared" si="12"/>
        <v>Ổ cứng hiệu Western WD1003FZEX 1TB</v>
      </c>
      <c r="F1141" s="15" t="s">
        <v>3601</v>
      </c>
      <c r="G1141" s="15" t="s">
        <v>11</v>
      </c>
      <c r="H1141" s="24">
        <f t="shared" si="13"/>
        <v>0</v>
      </c>
      <c r="I1141" s="24">
        <f t="shared" si="14"/>
        <v>0</v>
      </c>
    </row>
    <row r="1142" spans="1:9" x14ac:dyDescent="0.2">
      <c r="A1142" s="21" t="s">
        <v>1187</v>
      </c>
      <c r="B1142" s="25" t="s">
        <v>11</v>
      </c>
      <c r="C1142" s="22">
        <v>10</v>
      </c>
      <c r="D1142" s="22">
        <v>5279221</v>
      </c>
      <c r="E1142" s="15" t="str">
        <f t="shared" si="12"/>
        <v>Ổ cứng máy tính SSD Western WDS120G2G0A,120GB</v>
      </c>
      <c r="F1142" s="15" t="s">
        <v>1841</v>
      </c>
      <c r="G1142" s="15" t="s">
        <v>11</v>
      </c>
      <c r="H1142" s="24">
        <f t="shared" si="13"/>
        <v>13</v>
      </c>
      <c r="I1142" s="24">
        <f t="shared" si="14"/>
        <v>8994762</v>
      </c>
    </row>
    <row r="1143" spans="1:9" x14ac:dyDescent="0.2">
      <c r="A1143" s="21" t="s">
        <v>1188</v>
      </c>
      <c r="B1143" s="25" t="s">
        <v>11</v>
      </c>
      <c r="C1143" s="22">
        <v>1</v>
      </c>
      <c r="D1143" s="22">
        <v>4227273</v>
      </c>
      <c r="E1143" s="15" t="str">
        <f t="shared" si="12"/>
        <v>Ổ cứng hiệu Western WD30EZRZ 3TB</v>
      </c>
      <c r="F1143" s="15" t="s">
        <v>3526</v>
      </c>
      <c r="G1143" s="15" t="s">
        <v>11</v>
      </c>
      <c r="H1143" s="24">
        <f t="shared" si="13"/>
        <v>0</v>
      </c>
      <c r="I1143" s="24">
        <f t="shared" si="14"/>
        <v>0</v>
      </c>
    </row>
    <row r="1144" spans="1:9" x14ac:dyDescent="0.2">
      <c r="A1144" s="21" t="s">
        <v>1189</v>
      </c>
      <c r="B1144" s="25" t="s">
        <v>11</v>
      </c>
      <c r="C1144" s="22">
        <v>15</v>
      </c>
      <c r="D1144" s="22">
        <v>21921608</v>
      </c>
      <c r="E1144" s="15" t="str">
        <f t="shared" si="12"/>
        <v>Ổ cứng hiệu Western WD40EZRZ 4TB</v>
      </c>
      <c r="F1144" s="15" t="s">
        <v>147</v>
      </c>
      <c r="G1144" s="15" t="s">
        <v>11</v>
      </c>
      <c r="H1144" s="24">
        <f t="shared" si="13"/>
        <v>0</v>
      </c>
      <c r="I1144" s="24">
        <f t="shared" si="14"/>
        <v>0</v>
      </c>
    </row>
    <row r="1145" spans="1:9" x14ac:dyDescent="0.2">
      <c r="A1145" s="21" t="s">
        <v>1190</v>
      </c>
      <c r="B1145" s="25" t="s">
        <v>11</v>
      </c>
      <c r="C1145" s="22">
        <v>11</v>
      </c>
      <c r="D1145" s="22">
        <v>6627710</v>
      </c>
      <c r="E1145" s="15" t="str">
        <f t="shared" si="12"/>
        <v>Ổ cứng hiệu Western SSD 120GB Sata3(WDS120G2G0A)</v>
      </c>
      <c r="F1145" s="15" t="s">
        <v>1972</v>
      </c>
      <c r="G1145" s="15" t="s">
        <v>11</v>
      </c>
      <c r="H1145" s="24">
        <f t="shared" si="13"/>
        <v>0</v>
      </c>
      <c r="I1145" s="24">
        <f t="shared" si="14"/>
        <v>0</v>
      </c>
    </row>
    <row r="1146" spans="1:9" x14ac:dyDescent="0.2">
      <c r="A1146" s="21" t="s">
        <v>1191</v>
      </c>
      <c r="B1146" s="25" t="s">
        <v>11</v>
      </c>
      <c r="C1146" s="22">
        <v>12</v>
      </c>
      <c r="D1146" s="22">
        <v>6124242</v>
      </c>
      <c r="E1146" s="15" t="str">
        <f t="shared" si="12"/>
        <v>Ổ cứng máy tính SSD Western WDS120G2G0B,120GB</v>
      </c>
      <c r="F1146" s="15" t="s">
        <v>3089</v>
      </c>
      <c r="G1146" s="15" t="s">
        <v>11</v>
      </c>
      <c r="H1146" s="24">
        <f t="shared" si="13"/>
        <v>0</v>
      </c>
      <c r="I1146" s="24">
        <f t="shared" si="14"/>
        <v>0</v>
      </c>
    </row>
    <row r="1147" spans="1:9" x14ac:dyDescent="0.2">
      <c r="A1147" s="21" t="s">
        <v>1192</v>
      </c>
      <c r="B1147" s="25" t="s">
        <v>11</v>
      </c>
      <c r="C1147" s="22">
        <v>3</v>
      </c>
      <c r="D1147" s="22">
        <v>1977272</v>
      </c>
      <c r="E1147" s="15" t="str">
        <f t="shared" si="12"/>
        <v>Ổ cứng máy tính SSD Western WDS240G2G0B,240GB M2</v>
      </c>
      <c r="F1147" s="15" t="s">
        <v>3475</v>
      </c>
      <c r="G1147" s="15" t="s">
        <v>11</v>
      </c>
      <c r="H1147" s="24">
        <f t="shared" si="13"/>
        <v>0</v>
      </c>
      <c r="I1147" s="24">
        <f t="shared" si="14"/>
        <v>0</v>
      </c>
    </row>
    <row r="1148" spans="1:9" x14ac:dyDescent="0.2">
      <c r="A1148" s="21" t="s">
        <v>1193</v>
      </c>
      <c r="B1148" s="25" t="s">
        <v>11</v>
      </c>
      <c r="C1148" s="22">
        <v>6</v>
      </c>
      <c r="D1148" s="22">
        <v>5298843</v>
      </c>
      <c r="E1148" s="15" t="str">
        <f t="shared" si="12"/>
        <v>Ổ cứng hiệu Wesster SSD250GB M2-2280,SN550(WDS250G2B0C)</v>
      </c>
      <c r="F1148" s="15" t="s">
        <v>1919</v>
      </c>
      <c r="G1148" s="15" t="s">
        <v>141</v>
      </c>
      <c r="H1148" s="24">
        <f t="shared" si="13"/>
        <v>0</v>
      </c>
      <c r="I1148" s="24">
        <f t="shared" si="14"/>
        <v>0</v>
      </c>
    </row>
    <row r="1149" spans="1:9" x14ac:dyDescent="0.2">
      <c r="A1149" s="21" t="s">
        <v>1194</v>
      </c>
      <c r="B1149" s="25" t="s">
        <v>11</v>
      </c>
      <c r="C1149" s="22">
        <v>4</v>
      </c>
      <c r="D1149" s="22">
        <v>4909091</v>
      </c>
      <c r="E1149" s="15" t="str">
        <f t="shared" si="12"/>
        <v>Ổ cứng SSD Western WDS480GB SN350(WDS480G2G0C)</v>
      </c>
      <c r="F1149" s="15" t="s">
        <v>99</v>
      </c>
      <c r="G1149" s="15" t="s">
        <v>11</v>
      </c>
      <c r="H1149" s="24">
        <f t="shared" si="13"/>
        <v>23</v>
      </c>
      <c r="I1149" s="24">
        <f t="shared" si="14"/>
        <v>860259</v>
      </c>
    </row>
    <row r="1150" spans="1:9" x14ac:dyDescent="0.2">
      <c r="A1150" s="21" t="s">
        <v>1195</v>
      </c>
      <c r="B1150" s="25" t="s">
        <v>11</v>
      </c>
      <c r="C1150" s="22">
        <v>1</v>
      </c>
      <c r="D1150" s="22">
        <v>2372727</v>
      </c>
      <c r="E1150" s="15" t="str">
        <f t="shared" si="12"/>
        <v>Ổ đĩa cứng IntelSSD D3-S4510(SSDSC2KB240G801963339)</v>
      </c>
      <c r="F1150" s="15" t="s">
        <v>1353</v>
      </c>
      <c r="G1150" s="15" t="s">
        <v>11</v>
      </c>
      <c r="H1150" s="24">
        <f t="shared" si="13"/>
        <v>28</v>
      </c>
      <c r="I1150" s="24">
        <f t="shared" si="14"/>
        <v>7381808</v>
      </c>
    </row>
    <row r="1151" spans="1:9" x14ac:dyDescent="0.2">
      <c r="A1151" s="21" t="s">
        <v>1196</v>
      </c>
      <c r="B1151" s="25" t="s">
        <v>11</v>
      </c>
      <c r="C1151" s="22">
        <v>100</v>
      </c>
      <c r="D1151" s="22">
        <v>63613280</v>
      </c>
      <c r="E1151" s="15" t="str">
        <f t="shared" si="12"/>
        <v>Ổ đĩa cứng gắn trong Kingston 2.5"SSD(SA400S37/240G)</v>
      </c>
      <c r="F1151" s="15" t="s">
        <v>1577</v>
      </c>
      <c r="G1151" s="15" t="s">
        <v>11</v>
      </c>
      <c r="H1151" s="24">
        <f t="shared" si="13"/>
        <v>27</v>
      </c>
      <c r="I1151" s="24">
        <f t="shared" si="14"/>
        <v>6872728</v>
      </c>
    </row>
    <row r="1152" spans="1:9" x14ac:dyDescent="0.2">
      <c r="A1152" s="21" t="s">
        <v>1197</v>
      </c>
      <c r="B1152" s="25" t="s">
        <v>11</v>
      </c>
      <c r="C1152" s="22">
        <v>100</v>
      </c>
      <c r="D1152" s="22">
        <v>47472664</v>
      </c>
      <c r="E1152" s="15" t="str">
        <f t="shared" si="12"/>
        <v>Ổ đĩa cứng GT Kingston 120GB(SA400S37/120G)</v>
      </c>
      <c r="F1152" s="15" t="s">
        <v>1354</v>
      </c>
      <c r="G1152" s="15" t="s">
        <v>11</v>
      </c>
      <c r="H1152" s="24">
        <f t="shared" si="13"/>
        <v>67</v>
      </c>
      <c r="I1152" s="24">
        <f t="shared" si="14"/>
        <v>12854257</v>
      </c>
    </row>
    <row r="1153" spans="1:9" x14ac:dyDescent="0.2">
      <c r="A1153" s="21" t="s">
        <v>1198</v>
      </c>
      <c r="B1153" s="25" t="s">
        <v>11</v>
      </c>
      <c r="C1153" s="22">
        <v>27</v>
      </c>
      <c r="D1153" s="22">
        <v>30457255</v>
      </c>
      <c r="E1153" s="15" t="str">
        <f t="shared" si="12"/>
        <v>Ổ đã cứng GT Kingston 480GB A400(SA400S37/480G)</v>
      </c>
      <c r="F1153" s="15" t="s">
        <v>1357</v>
      </c>
      <c r="G1153" s="15" t="s">
        <v>11</v>
      </c>
      <c r="H1153" s="24">
        <f t="shared" si="13"/>
        <v>11</v>
      </c>
      <c r="I1153" s="24">
        <f t="shared" si="14"/>
        <v>4609091</v>
      </c>
    </row>
    <row r="1154" spans="1:9" x14ac:dyDescent="0.2">
      <c r="A1154" s="21" t="s">
        <v>1199</v>
      </c>
      <c r="B1154" s="25" t="s">
        <v>11</v>
      </c>
      <c r="C1154" s="22">
        <v>1</v>
      </c>
      <c r="D1154" s="22">
        <v>2410909</v>
      </c>
      <c r="E1154" s="15" t="str">
        <f t="shared" si="12"/>
        <v>Ổ điã cứng GT Intel SSDSC2KB40G801 2.5 ST600NAND</v>
      </c>
      <c r="F1154" s="15" t="s">
        <v>1880</v>
      </c>
      <c r="G1154" s="15" t="s">
        <v>11</v>
      </c>
      <c r="H1154" s="24">
        <f t="shared" si="13"/>
        <v>99</v>
      </c>
      <c r="I1154" s="24">
        <f t="shared" si="14"/>
        <v>19800000</v>
      </c>
    </row>
    <row r="1155" spans="1:9" x14ac:dyDescent="0.2">
      <c r="A1155" s="21" t="s">
        <v>1200</v>
      </c>
      <c r="B1155" s="25" t="s">
        <v>11</v>
      </c>
      <c r="C1155" s="22">
        <v>4</v>
      </c>
      <c r="D1155" s="22">
        <v>8169698</v>
      </c>
      <c r="E1155" s="15" t="str">
        <f t="shared" si="12"/>
        <v>Ổ đĩa cứng GT Toshiba 3.5"S300 4TB (HDWT740UZSVA)</v>
      </c>
      <c r="F1155" s="15" t="s">
        <v>3527</v>
      </c>
      <c r="G1155" s="15" t="s">
        <v>11</v>
      </c>
      <c r="H1155" s="24">
        <f t="shared" si="13"/>
        <v>0</v>
      </c>
      <c r="I1155" s="24">
        <f t="shared" si="14"/>
        <v>0</v>
      </c>
    </row>
    <row r="1156" spans="1:9" x14ac:dyDescent="0.2">
      <c r="A1156" s="21" t="s">
        <v>1201</v>
      </c>
      <c r="B1156" s="25" t="s">
        <v>11</v>
      </c>
      <c r="C1156" s="22">
        <v>100</v>
      </c>
      <c r="D1156" s="22">
        <v>54342446</v>
      </c>
      <c r="E1156" s="15" t="str">
        <f t="shared" si="12"/>
        <v>Ổ đĩa cứng Kingmax PQ3480 128GB(ZeusM2PCIe-Gen3x4)</v>
      </c>
      <c r="F1156" s="15" t="s">
        <v>3602</v>
      </c>
      <c r="G1156" s="15" t="s">
        <v>11</v>
      </c>
      <c r="H1156" s="24">
        <f t="shared" si="13"/>
        <v>0</v>
      </c>
      <c r="I1156" s="24">
        <f t="shared" si="14"/>
        <v>0</v>
      </c>
    </row>
    <row r="1157" spans="1:9" x14ac:dyDescent="0.2">
      <c r="A1157" s="21" t="s">
        <v>1202</v>
      </c>
      <c r="B1157" s="25" t="s">
        <v>11</v>
      </c>
      <c r="C1157" s="22">
        <v>8</v>
      </c>
      <c r="D1157" s="22">
        <v>10545454</v>
      </c>
      <c r="E1157" s="15" t="str">
        <f t="shared" si="12"/>
        <v>Ổ đĩa cứng Kingmax PQ3480 512GB(ZeusM2PCIe-Gen3x4)</v>
      </c>
      <c r="F1157" s="15" t="s">
        <v>3603</v>
      </c>
      <c r="G1157" s="15" t="s">
        <v>11</v>
      </c>
      <c r="H1157" s="24">
        <f t="shared" si="13"/>
        <v>0</v>
      </c>
      <c r="I1157" s="24">
        <f t="shared" si="14"/>
        <v>0</v>
      </c>
    </row>
    <row r="1158" spans="1:9" x14ac:dyDescent="0.2">
      <c r="A1158" s="21" t="s">
        <v>1203</v>
      </c>
      <c r="B1158" s="25" t="s">
        <v>11</v>
      </c>
      <c r="C1158" s="22">
        <v>36</v>
      </c>
      <c r="D1158" s="22">
        <v>22549087</v>
      </c>
      <c r="E1158" s="15" t="str">
        <f t="shared" si="12"/>
        <v>Ổ đĩa cứng Kingmax SMQ32 240GB Sata3</v>
      </c>
      <c r="F1158" s="15" t="s">
        <v>3604</v>
      </c>
      <c r="G1158" s="15" t="s">
        <v>11</v>
      </c>
      <c r="H1158" s="24">
        <f t="shared" si="13"/>
        <v>0</v>
      </c>
      <c r="I1158" s="24">
        <f t="shared" si="14"/>
        <v>0</v>
      </c>
    </row>
    <row r="1159" spans="1:9" x14ac:dyDescent="0.2">
      <c r="A1159" s="21" t="s">
        <v>1204</v>
      </c>
      <c r="B1159" s="25" t="s">
        <v>11</v>
      </c>
      <c r="C1159" s="22">
        <v>20</v>
      </c>
      <c r="D1159" s="22">
        <v>12373040</v>
      </c>
      <c r="E1159" s="15" t="str">
        <f t="shared" si="12"/>
        <v>Ổ đĩa cứng Kingmax SSD M2.128GB PX3280 (Zeus)</v>
      </c>
      <c r="F1159" s="15" t="s">
        <v>3605</v>
      </c>
      <c r="G1159" s="15" t="s">
        <v>11</v>
      </c>
      <c r="H1159" s="24">
        <f t="shared" si="13"/>
        <v>0</v>
      </c>
      <c r="I1159" s="24">
        <f t="shared" si="14"/>
        <v>0</v>
      </c>
    </row>
    <row r="1160" spans="1:9" x14ac:dyDescent="0.2">
      <c r="A1160" s="21" t="s">
        <v>1205</v>
      </c>
      <c r="B1160" s="25" t="s">
        <v>11</v>
      </c>
      <c r="C1160" s="22">
        <v>1</v>
      </c>
      <c r="D1160" s="22">
        <v>1250000</v>
      </c>
      <c r="E1160" s="15" t="str">
        <f t="shared" si="12"/>
        <v>Ổ cứng di động Seagate Expansion1TB 2.5"(STEA1000405)</v>
      </c>
      <c r="F1160" s="15" t="s">
        <v>3606</v>
      </c>
      <c r="G1160" s="15" t="s">
        <v>11</v>
      </c>
      <c r="H1160" s="24">
        <f t="shared" si="13"/>
        <v>0</v>
      </c>
      <c r="I1160" s="24">
        <f t="shared" si="14"/>
        <v>0</v>
      </c>
    </row>
    <row r="1161" spans="1:9" x14ac:dyDescent="0.2">
      <c r="A1161" s="21" t="s">
        <v>1206</v>
      </c>
      <c r="B1161" s="25" t="s">
        <v>11</v>
      </c>
      <c r="C1161" s="22">
        <v>21</v>
      </c>
      <c r="D1161" s="22">
        <v>6414545</v>
      </c>
      <c r="E1161" s="15" t="str">
        <f t="shared" si="12"/>
        <v>Ổ đĩa cứng của máy vi tính Gigayte GP-GSTF31120GNTD 120GB (Sata3)</v>
      </c>
      <c r="F1161" s="15" t="s">
        <v>3476</v>
      </c>
      <c r="G1161" s="15" t="s">
        <v>11</v>
      </c>
      <c r="H1161" s="24">
        <f t="shared" si="13"/>
        <v>0</v>
      </c>
      <c r="I1161" s="24">
        <f t="shared" si="14"/>
        <v>0</v>
      </c>
    </row>
    <row r="1162" spans="1:9" x14ac:dyDescent="0.2">
      <c r="A1162" s="21" t="s">
        <v>1207</v>
      </c>
      <c r="B1162" s="25" t="s">
        <v>11</v>
      </c>
      <c r="C1162" s="22">
        <v>20</v>
      </c>
      <c r="D1162" s="22">
        <v>363640</v>
      </c>
      <c r="E1162" s="15" t="str">
        <f t="shared" si="12"/>
        <v>OPC drum nhông trắng HP1005</v>
      </c>
      <c r="F1162" s="15" t="s">
        <v>3607</v>
      </c>
      <c r="G1162" s="15" t="s">
        <v>11</v>
      </c>
      <c r="H1162" s="24">
        <f t="shared" si="13"/>
        <v>0</v>
      </c>
      <c r="I1162" s="24">
        <f t="shared" si="14"/>
        <v>0</v>
      </c>
    </row>
    <row r="1163" spans="1:9" x14ac:dyDescent="0.2">
      <c r="A1163" s="21" t="s">
        <v>1208</v>
      </c>
      <c r="B1163" s="25" t="s">
        <v>11</v>
      </c>
      <c r="C1163" s="22">
        <v>6</v>
      </c>
      <c r="D1163" s="22">
        <v>163800</v>
      </c>
      <c r="E1163" s="15" t="str">
        <f t="shared" si="12"/>
        <v>Pin điện thoại</v>
      </c>
      <c r="F1163" s="15" t="s">
        <v>1502</v>
      </c>
      <c r="G1163" s="15" t="s">
        <v>11</v>
      </c>
      <c r="H1163" s="24">
        <f t="shared" si="13"/>
        <v>55</v>
      </c>
      <c r="I1163" s="24">
        <f t="shared" si="14"/>
        <v>18425000</v>
      </c>
    </row>
    <row r="1164" spans="1:9" x14ac:dyDescent="0.2">
      <c r="A1164" s="21" t="s">
        <v>1209</v>
      </c>
      <c r="B1164" s="25" t="s">
        <v>11</v>
      </c>
      <c r="C1164" s="25">
        <v>4</v>
      </c>
      <c r="D1164" s="25">
        <v>0</v>
      </c>
      <c r="E1164" s="15" t="str">
        <f t="shared" si="12"/>
        <v>Pin sạc dự phòng RIVACASE VA2120, 20000mAh (KM)</v>
      </c>
      <c r="F1164" s="15" t="s">
        <v>1465</v>
      </c>
      <c r="G1164" s="15" t="s">
        <v>11</v>
      </c>
      <c r="H1164" s="24">
        <f t="shared" si="13"/>
        <v>0</v>
      </c>
      <c r="I1164" s="24">
        <f t="shared" si="14"/>
        <v>0</v>
      </c>
    </row>
    <row r="1165" spans="1:9" x14ac:dyDescent="0.2">
      <c r="A1165" s="21" t="s">
        <v>1210</v>
      </c>
      <c r="B1165" s="25" t="s">
        <v>11</v>
      </c>
      <c r="C1165" s="22">
        <v>64</v>
      </c>
      <c r="D1165" s="22">
        <v>731438</v>
      </c>
      <c r="E1165" s="15" t="str">
        <f t="shared" si="12"/>
        <v>Pin minicell Philips CR2032/01B</v>
      </c>
      <c r="F1165" s="15" t="s">
        <v>2228</v>
      </c>
      <c r="G1165" s="15" t="s">
        <v>141</v>
      </c>
      <c r="H1165" s="24">
        <f t="shared" si="13"/>
        <v>0</v>
      </c>
      <c r="I1165" s="24">
        <f t="shared" si="14"/>
        <v>0</v>
      </c>
    </row>
    <row r="1166" spans="1:9" x14ac:dyDescent="0.2">
      <c r="A1166" s="21" t="s">
        <v>1211</v>
      </c>
      <c r="B1166" s="25" t="s">
        <v>11</v>
      </c>
      <c r="C1166" s="22">
        <v>30</v>
      </c>
      <c r="D1166" s="22">
        <v>800680</v>
      </c>
      <c r="E1166" s="15" t="str">
        <f t="shared" si="12"/>
        <v>Pin carbon AAA Philips R03L10S/97</v>
      </c>
      <c r="F1166" s="15" t="s">
        <v>1886</v>
      </c>
      <c r="G1166" s="15" t="s">
        <v>280</v>
      </c>
      <c r="H1166" s="24">
        <f t="shared" si="13"/>
        <v>0</v>
      </c>
      <c r="I1166" s="24">
        <f t="shared" si="14"/>
        <v>0</v>
      </c>
    </row>
    <row r="1167" spans="1:9" x14ac:dyDescent="0.2">
      <c r="A1167" s="21" t="s">
        <v>1212</v>
      </c>
      <c r="B1167" s="25" t="s">
        <v>11</v>
      </c>
      <c r="C1167" s="22">
        <v>120</v>
      </c>
      <c r="D1167" s="22">
        <v>632760</v>
      </c>
      <c r="E1167" s="15" t="str">
        <f t="shared" si="12"/>
        <v>Pin carbon AAA Philips R03L2B/97</v>
      </c>
      <c r="F1167" s="15" t="s">
        <v>2150</v>
      </c>
      <c r="G1167" s="15" t="s">
        <v>11</v>
      </c>
      <c r="H1167" s="24">
        <f t="shared" si="13"/>
        <v>0</v>
      </c>
      <c r="I1167" s="24">
        <f t="shared" si="14"/>
        <v>0</v>
      </c>
    </row>
    <row r="1168" spans="1:9" x14ac:dyDescent="0.2">
      <c r="A1168" s="21" t="s">
        <v>1213</v>
      </c>
      <c r="B1168" s="25" t="s">
        <v>11</v>
      </c>
      <c r="C1168" s="22">
        <v>382</v>
      </c>
      <c r="D1168" s="22">
        <v>2097755</v>
      </c>
      <c r="E1168" s="15" t="str">
        <f t="shared" si="12"/>
        <v>Pin carbon AA Philips R6L2B/97</v>
      </c>
      <c r="F1168" s="15" t="s">
        <v>2284</v>
      </c>
      <c r="G1168" s="15" t="s">
        <v>20</v>
      </c>
      <c r="H1168" s="24">
        <f t="shared" si="13"/>
        <v>0</v>
      </c>
      <c r="I1168" s="24">
        <f t="shared" si="14"/>
        <v>0</v>
      </c>
    </row>
    <row r="1169" spans="1:9" x14ac:dyDescent="0.2">
      <c r="A1169" s="21" t="s">
        <v>1214</v>
      </c>
      <c r="B1169" s="25" t="s">
        <v>11</v>
      </c>
      <c r="C1169" s="22">
        <v>3</v>
      </c>
      <c r="D1169" s="22">
        <v>954546</v>
      </c>
      <c r="E1169" s="15" t="str">
        <f t="shared" si="12"/>
        <v>Pin sạc dự phòng Power S150,Silicon Power 15000mAh</v>
      </c>
      <c r="F1169" s="15" t="s">
        <v>3477</v>
      </c>
      <c r="G1169" s="15" t="s">
        <v>11</v>
      </c>
      <c r="H1169" s="24">
        <f t="shared" si="13"/>
        <v>0</v>
      </c>
      <c r="I1169" s="24">
        <f t="shared" si="14"/>
        <v>0</v>
      </c>
    </row>
    <row r="1170" spans="1:9" x14ac:dyDescent="0.2">
      <c r="A1170" s="21" t="s">
        <v>1215</v>
      </c>
      <c r="B1170" s="25" t="s">
        <v>11</v>
      </c>
      <c r="C1170" s="22">
        <v>2</v>
      </c>
      <c r="D1170" s="22">
        <v>745454</v>
      </c>
      <c r="E1170" s="15" t="str">
        <f t="shared" si="12"/>
        <v>Pin sạc dự phòng Power S200,Silicon Power 20000mAh</v>
      </c>
      <c r="F1170" s="15" t="s">
        <v>2132</v>
      </c>
      <c r="G1170" s="15" t="s">
        <v>11</v>
      </c>
      <c r="H1170" s="24">
        <f t="shared" si="13"/>
        <v>0</v>
      </c>
      <c r="I1170" s="24">
        <f t="shared" si="14"/>
        <v>0</v>
      </c>
    </row>
    <row r="1171" spans="1:9" x14ac:dyDescent="0.2">
      <c r="A1171" s="21" t="s">
        <v>1216</v>
      </c>
      <c r="B1171" s="25" t="s">
        <v>11</v>
      </c>
      <c r="C1171" s="22">
        <v>1</v>
      </c>
      <c r="D1171" s="22">
        <v>950000</v>
      </c>
      <c r="E1171" s="15" t="str">
        <f t="shared" si="12"/>
        <v>Phụ kiện :24Ackipter SC/UPC,24 ống có nhiệt 60mm</v>
      </c>
      <c r="F1171" s="15" t="s">
        <v>3528</v>
      </c>
      <c r="G1171" s="15" t="s">
        <v>25</v>
      </c>
      <c r="H1171" s="24">
        <f t="shared" si="13"/>
        <v>0</v>
      </c>
      <c r="I1171" s="24">
        <f t="shared" si="14"/>
        <v>0</v>
      </c>
    </row>
    <row r="1172" spans="1:9" x14ac:dyDescent="0.2">
      <c r="A1172" s="21" t="s">
        <v>1217</v>
      </c>
      <c r="B1172" s="25" t="s">
        <v>11</v>
      </c>
      <c r="C1172" s="22">
        <v>1</v>
      </c>
      <c r="D1172" s="22">
        <v>2420000</v>
      </c>
      <c r="E1172" s="15" t="str">
        <f t="shared" si="12"/>
        <v>PHẦN MỀM WIN HOME 10 64 BIT ENG INTL 1PK DSP OEI</v>
      </c>
      <c r="F1172" s="15" t="s">
        <v>2397</v>
      </c>
      <c r="G1172" s="15" t="s">
        <v>11</v>
      </c>
      <c r="H1172" s="24">
        <f t="shared" si="13"/>
        <v>0</v>
      </c>
      <c r="I1172" s="24">
        <f t="shared" si="14"/>
        <v>0</v>
      </c>
    </row>
    <row r="1173" spans="1:9" x14ac:dyDescent="0.2">
      <c r="A1173" s="21" t="s">
        <v>1218</v>
      </c>
      <c r="B1173" s="25" t="s">
        <v>11</v>
      </c>
      <c r="C1173" s="22">
        <v>1</v>
      </c>
      <c r="D1173" s="22">
        <v>2870000</v>
      </c>
      <c r="E1173" s="15" t="str">
        <f t="shared" si="12"/>
        <v>Phần mềm Win10 Pro 64bit</v>
      </c>
      <c r="F1173" s="15" t="s">
        <v>2107</v>
      </c>
      <c r="G1173" s="15" t="s">
        <v>11</v>
      </c>
      <c r="H1173" s="24">
        <f t="shared" si="13"/>
        <v>0</v>
      </c>
      <c r="I1173" s="24">
        <f t="shared" si="14"/>
        <v>0</v>
      </c>
    </row>
    <row r="1174" spans="1:9" x14ac:dyDescent="0.2">
      <c r="A1174" s="21" t="s">
        <v>1219</v>
      </c>
      <c r="B1174" s="25" t="s">
        <v>11</v>
      </c>
      <c r="C1174" s="22">
        <v>2</v>
      </c>
      <c r="D1174" s="22">
        <v>5670000</v>
      </c>
      <c r="E1174" s="15" t="str">
        <f t="shared" si="12"/>
        <v>Phần mềm Windows 10Pro 64bit 1pk (FQC-08929)</v>
      </c>
      <c r="F1174" s="15" t="s">
        <v>1396</v>
      </c>
      <c r="G1174" s="15" t="s">
        <v>11</v>
      </c>
      <c r="H1174" s="24">
        <f t="shared" si="13"/>
        <v>264</v>
      </c>
      <c r="I1174" s="24">
        <f t="shared" si="14"/>
        <v>43873001</v>
      </c>
    </row>
    <row r="1175" spans="1:9" x14ac:dyDescent="0.2">
      <c r="A1175" s="21" t="s">
        <v>1220</v>
      </c>
      <c r="B1175" s="25" t="s">
        <v>11</v>
      </c>
      <c r="C1175" s="22">
        <v>1</v>
      </c>
      <c r="D1175" s="22">
        <v>1270000</v>
      </c>
      <c r="E1175" s="15" t="str">
        <f t="shared" si="12"/>
        <v>Phần mềm 365 Family 1YR Medialess P4 (6GQ-01144)</v>
      </c>
      <c r="F1175" s="15" t="s">
        <v>3396</v>
      </c>
      <c r="G1175" s="15" t="s">
        <v>11</v>
      </c>
      <c r="H1175" s="24">
        <f t="shared" si="13"/>
        <v>0</v>
      </c>
      <c r="I1175" s="24">
        <f t="shared" si="14"/>
        <v>0</v>
      </c>
    </row>
    <row r="1176" spans="1:9" x14ac:dyDescent="0.2">
      <c r="A1176" s="21" t="s">
        <v>1221</v>
      </c>
      <c r="B1176" s="25" t="s">
        <v>11</v>
      </c>
      <c r="C1176" s="22">
        <v>17</v>
      </c>
      <c r="D1176" s="22">
        <v>28492138</v>
      </c>
      <c r="E1176" s="15" t="str">
        <f t="shared" si="12"/>
        <v>Phần mềm Kaspersky KSOS3 for PC+MD+FS SEA5</v>
      </c>
      <c r="F1176" s="15" t="s">
        <v>1431</v>
      </c>
      <c r="G1176" s="15" t="s">
        <v>11</v>
      </c>
      <c r="H1176" s="24">
        <f t="shared" si="13"/>
        <v>0</v>
      </c>
      <c r="I1176" s="24">
        <f t="shared" si="14"/>
        <v>0</v>
      </c>
    </row>
    <row r="1177" spans="1:9" x14ac:dyDescent="0.2">
      <c r="A1177" s="21" t="s">
        <v>1222</v>
      </c>
      <c r="B1177" s="25" t="s">
        <v>11</v>
      </c>
      <c r="C1177" s="22">
        <v>2</v>
      </c>
      <c r="D1177" s="22">
        <v>1993940</v>
      </c>
      <c r="E1177" s="15" t="str">
        <f t="shared" si="12"/>
        <v>Quạt giải nhiệt Master Air MA620P</v>
      </c>
      <c r="F1177" s="15" t="s">
        <v>3383</v>
      </c>
      <c r="G1177" s="15" t="s">
        <v>11</v>
      </c>
      <c r="H1177" s="24">
        <f t="shared" si="13"/>
        <v>0</v>
      </c>
      <c r="I1177" s="24">
        <f t="shared" si="14"/>
        <v>0</v>
      </c>
    </row>
    <row r="1178" spans="1:9" x14ac:dyDescent="0.2">
      <c r="A1178" s="21" t="s">
        <v>1223</v>
      </c>
      <c r="B1178" s="25" t="s">
        <v>11</v>
      </c>
      <c r="C1178" s="22">
        <v>10</v>
      </c>
      <c r="D1178" s="22">
        <v>1090909</v>
      </c>
      <c r="E1178" s="15" t="str">
        <f t="shared" si="12"/>
        <v>Quạt giải nhiệt Golden Field Magic Ring MHRGB</v>
      </c>
      <c r="F1178" s="15" t="s">
        <v>3376</v>
      </c>
      <c r="G1178" s="15" t="s">
        <v>11</v>
      </c>
      <c r="H1178" s="24">
        <f t="shared" si="13"/>
        <v>38</v>
      </c>
      <c r="I1178" s="24">
        <f t="shared" si="14"/>
        <v>2694546</v>
      </c>
    </row>
    <row r="1179" spans="1:9" x14ac:dyDescent="0.2">
      <c r="A1179" s="21" t="s">
        <v>1224</v>
      </c>
      <c r="B1179" s="25" t="s">
        <v>11</v>
      </c>
      <c r="C1179" s="22">
        <v>8</v>
      </c>
      <c r="D1179" s="22">
        <v>618182</v>
      </c>
      <c r="E1179" s="15" t="str">
        <f t="shared" si="12"/>
        <v>Quạt giải nhiệt Golden Field S01</v>
      </c>
      <c r="F1179" s="15" t="s">
        <v>3608</v>
      </c>
      <c r="G1179" s="15" t="s">
        <v>11</v>
      </c>
      <c r="H1179" s="24">
        <f t="shared" si="13"/>
        <v>0</v>
      </c>
      <c r="I1179" s="24">
        <f t="shared" si="14"/>
        <v>0</v>
      </c>
    </row>
    <row r="1180" spans="1:9" x14ac:dyDescent="0.2">
      <c r="A1180" s="21" t="s">
        <v>1225</v>
      </c>
      <c r="B1180" s="25" t="s">
        <v>11</v>
      </c>
      <c r="C1180" s="22">
        <v>4</v>
      </c>
      <c r="D1180" s="22">
        <v>520000</v>
      </c>
      <c r="E1180" s="15" t="str">
        <f t="shared" si="12"/>
        <v>Quạt CPU</v>
      </c>
      <c r="F1180" s="15" t="s">
        <v>3609</v>
      </c>
      <c r="G1180" s="15" t="s">
        <v>11</v>
      </c>
      <c r="H1180" s="24">
        <f t="shared" si="13"/>
        <v>0</v>
      </c>
      <c r="I1180" s="24">
        <f t="shared" si="14"/>
        <v>0</v>
      </c>
    </row>
    <row r="1181" spans="1:9" x14ac:dyDescent="0.2">
      <c r="A1181" s="21" t="s">
        <v>1226</v>
      </c>
      <c r="B1181" s="25" t="s">
        <v>11</v>
      </c>
      <c r="C1181" s="22">
        <v>17</v>
      </c>
      <c r="D1181" s="22">
        <v>1390906</v>
      </c>
      <c r="E1181" s="15" t="str">
        <f t="shared" si="12"/>
        <v>Quạt FAN 12CM JCC-120RGBTC</v>
      </c>
      <c r="F1181" s="15" t="s">
        <v>3478</v>
      </c>
      <c r="G1181" s="15" t="s">
        <v>11</v>
      </c>
      <c r="H1181" s="24">
        <f t="shared" si="13"/>
        <v>0</v>
      </c>
      <c r="I1181" s="24">
        <f t="shared" si="14"/>
        <v>0</v>
      </c>
    </row>
    <row r="1182" spans="1:9" x14ac:dyDescent="0.2">
      <c r="A1182" s="21" t="s">
        <v>1227</v>
      </c>
      <c r="B1182" s="25" t="s">
        <v>11</v>
      </c>
      <c r="C1182" s="22">
        <v>3</v>
      </c>
      <c r="D1182" s="22">
        <v>1500000</v>
      </c>
      <c r="E1182" s="15" t="str">
        <f t="shared" si="12"/>
        <v>HDMI 10m Unitek</v>
      </c>
      <c r="F1182" s="15" t="s">
        <v>3409</v>
      </c>
      <c r="G1182" s="15" t="s">
        <v>11</v>
      </c>
      <c r="H1182" s="24">
        <f t="shared" si="13"/>
        <v>0</v>
      </c>
      <c r="I1182" s="24">
        <f t="shared" si="14"/>
        <v>0</v>
      </c>
    </row>
    <row r="1183" spans="1:9" x14ac:dyDescent="0.2">
      <c r="A1183" s="21" t="s">
        <v>1228</v>
      </c>
      <c r="B1183" s="25" t="s">
        <v>11</v>
      </c>
      <c r="C1183" s="22">
        <v>1</v>
      </c>
      <c r="D1183" s="22">
        <v>650000</v>
      </c>
      <c r="E1183" s="15" t="str">
        <f t="shared" si="12"/>
        <v>Cun hĩt kéo giy</v>
      </c>
      <c r="F1183" s="15" t="s">
        <v>3441</v>
      </c>
      <c r="G1183" s="15" t="s">
        <v>650</v>
      </c>
      <c r="H1183" s="24">
        <f t="shared" si="13"/>
        <v>0</v>
      </c>
      <c r="I1183" s="24">
        <f t="shared" si="14"/>
        <v>0</v>
      </c>
    </row>
    <row r="1184" spans="1:9" x14ac:dyDescent="0.2">
      <c r="A1184" s="21" t="s">
        <v>1229</v>
      </c>
      <c r="B1184" s="25" t="s">
        <v>11</v>
      </c>
      <c r="C1184" s="22">
        <v>1</v>
      </c>
      <c r="D1184" s="22">
        <v>1945455</v>
      </c>
      <c r="E1184" s="15" t="str">
        <f t="shared" si="12"/>
        <v>Thiết bị cổng TENDA model G3</v>
      </c>
      <c r="F1184" s="15" t="s">
        <v>3610</v>
      </c>
      <c r="G1184" s="15" t="s">
        <v>11</v>
      </c>
      <c r="H1184" s="24">
        <f t="shared" si="13"/>
        <v>0</v>
      </c>
      <c r="I1184" s="24">
        <f t="shared" si="14"/>
        <v>0</v>
      </c>
    </row>
    <row r="1185" spans="1:9" x14ac:dyDescent="0.2">
      <c r="A1185" s="21" t="s">
        <v>1230</v>
      </c>
      <c r="B1185" s="25" t="s">
        <v>11</v>
      </c>
      <c r="C1185" s="22">
        <v>2</v>
      </c>
      <c r="D1185" s="22">
        <v>1490910</v>
      </c>
      <c r="E1185" s="15" t="str">
        <f t="shared" si="12"/>
        <v>Thiết bị chuyển mạch SF1082P,hiệu Aptek</v>
      </c>
      <c r="F1185" s="15" t="s">
        <v>44</v>
      </c>
      <c r="G1185" s="15" t="s">
        <v>11</v>
      </c>
      <c r="H1185" s="24">
        <f t="shared" si="13"/>
        <v>10</v>
      </c>
      <c r="I1185" s="24">
        <f t="shared" si="14"/>
        <v>3946628</v>
      </c>
    </row>
    <row r="1186" spans="1:9" x14ac:dyDescent="0.2">
      <c r="A1186" s="21" t="s">
        <v>1231</v>
      </c>
      <c r="B1186" s="25" t="s">
        <v>11</v>
      </c>
      <c r="C1186" s="22">
        <v>2</v>
      </c>
      <c r="D1186" s="22">
        <v>2363636</v>
      </c>
      <c r="E1186" s="15" t="str">
        <f t="shared" si="12"/>
        <v>Thiết bị chuyển mạch 24 cổng 10/100Mbps,TENDA.TEG1024D</v>
      </c>
      <c r="F1186" s="15" t="s">
        <v>3393</v>
      </c>
      <c r="G1186" s="15" t="s">
        <v>11</v>
      </c>
      <c r="H1186" s="24">
        <f t="shared" si="13"/>
        <v>0</v>
      </c>
      <c r="I1186" s="24">
        <f t="shared" si="14"/>
        <v>0</v>
      </c>
    </row>
    <row r="1187" spans="1:9" x14ac:dyDescent="0.2">
      <c r="A1187" s="21" t="s">
        <v>1232</v>
      </c>
      <c r="B1187" s="25" t="s">
        <v>11</v>
      </c>
      <c r="C1187" s="22">
        <v>1</v>
      </c>
      <c r="D1187" s="22">
        <v>445455</v>
      </c>
      <c r="E1187" s="15" t="str">
        <f t="shared" si="12"/>
        <v>Thiết bị chuyển mạch SF1042P Aptek</v>
      </c>
      <c r="F1187" s="15" t="s">
        <v>2203</v>
      </c>
      <c r="G1187" s="15" t="s">
        <v>11</v>
      </c>
      <c r="H1187" s="24">
        <f t="shared" si="13"/>
        <v>0</v>
      </c>
      <c r="I1187" s="24">
        <f t="shared" si="14"/>
        <v>0</v>
      </c>
    </row>
    <row r="1188" spans="1:9" x14ac:dyDescent="0.2">
      <c r="A1188" s="21" t="s">
        <v>1233</v>
      </c>
      <c r="B1188" s="25" t="s">
        <v>11</v>
      </c>
      <c r="C1188" s="22">
        <v>1</v>
      </c>
      <c r="D1188" s="22">
        <v>972727</v>
      </c>
      <c r="E1188" s="15" t="str">
        <f t="shared" si="12"/>
        <v>Thiết bị chuyển mạch TP-Link,TL-SG1005P</v>
      </c>
      <c r="F1188" s="15" t="s">
        <v>3611</v>
      </c>
      <c r="G1188" s="15" t="s">
        <v>11</v>
      </c>
      <c r="H1188" s="24">
        <f t="shared" si="13"/>
        <v>0</v>
      </c>
      <c r="I1188" s="24">
        <f t="shared" si="14"/>
        <v>0</v>
      </c>
    </row>
    <row r="1189" spans="1:9" x14ac:dyDescent="0.2">
      <c r="A1189" s="21" t="s">
        <v>1234</v>
      </c>
      <c r="B1189" s="25" t="s">
        <v>11</v>
      </c>
      <c r="C1189" s="22">
        <v>2</v>
      </c>
      <c r="D1189" s="22">
        <v>1498182</v>
      </c>
      <c r="E1189" s="15" t="str">
        <f t="shared" si="12"/>
        <v>Thiết bị chuyển mạch 16Port,TP-Link,TL-SG116</v>
      </c>
      <c r="F1189" s="15" t="s">
        <v>3455</v>
      </c>
      <c r="G1189" s="15" t="s">
        <v>11</v>
      </c>
      <c r="H1189" s="24">
        <f t="shared" si="13"/>
        <v>0</v>
      </c>
      <c r="I1189" s="24">
        <f t="shared" si="14"/>
        <v>0</v>
      </c>
    </row>
    <row r="1190" spans="1:9" x14ac:dyDescent="0.2">
      <c r="A1190" s="21" t="s">
        <v>1235</v>
      </c>
      <c r="B1190" s="25" t="s">
        <v>11</v>
      </c>
      <c r="C1190" s="22">
        <v>1</v>
      </c>
      <c r="D1190" s="22">
        <v>387269</v>
      </c>
      <c r="E1190" s="15" t="str">
        <f t="shared" si="12"/>
        <v>Thiết bị chuyển mạch Totolink SW16D 16port</v>
      </c>
      <c r="F1190" s="15" t="s">
        <v>3612</v>
      </c>
      <c r="G1190" s="15" t="s">
        <v>11</v>
      </c>
      <c r="H1190" s="24">
        <f t="shared" si="13"/>
        <v>0</v>
      </c>
      <c r="I1190" s="24">
        <f t="shared" si="14"/>
        <v>0</v>
      </c>
    </row>
    <row r="1191" spans="1:9" x14ac:dyDescent="0.2">
      <c r="A1191" s="21" t="s">
        <v>1236</v>
      </c>
      <c r="B1191" s="25" t="s">
        <v>11</v>
      </c>
      <c r="C1191" s="22">
        <v>29</v>
      </c>
      <c r="D1191" s="22">
        <v>8485628</v>
      </c>
      <c r="E1191" s="15" t="str">
        <f t="shared" si="12"/>
        <v>Thiết bị đinh tuyến và thu phát hiệu TENDA model AC5</v>
      </c>
      <c r="F1191" s="15" t="s">
        <v>3613</v>
      </c>
      <c r="G1191" s="15" t="s">
        <v>11</v>
      </c>
      <c r="H1191" s="24">
        <f t="shared" si="13"/>
        <v>0</v>
      </c>
      <c r="I1191" s="24">
        <f t="shared" si="14"/>
        <v>0</v>
      </c>
    </row>
    <row r="1192" spans="1:9" x14ac:dyDescent="0.2">
      <c r="A1192" s="21" t="s">
        <v>1237</v>
      </c>
      <c r="B1192" s="25" t="s">
        <v>11</v>
      </c>
      <c r="C1192" s="22">
        <v>19</v>
      </c>
      <c r="D1192" s="22">
        <v>9522982</v>
      </c>
      <c r="E1192" s="15" t="str">
        <f t="shared" si="12"/>
        <v>Thiết bị đinh tuyến và thu phát hiệu TENDA model AC7</v>
      </c>
      <c r="F1192" s="15" t="s">
        <v>3614</v>
      </c>
      <c r="G1192" s="15" t="s">
        <v>11</v>
      </c>
      <c r="H1192" s="24">
        <f t="shared" si="13"/>
        <v>0</v>
      </c>
      <c r="I1192" s="24">
        <f t="shared" si="14"/>
        <v>0</v>
      </c>
    </row>
    <row r="1193" spans="1:9" x14ac:dyDescent="0.2">
      <c r="A1193" s="21" t="s">
        <v>1238</v>
      </c>
      <c r="B1193" s="25" t="s">
        <v>11</v>
      </c>
      <c r="C1193" s="22">
        <v>5</v>
      </c>
      <c r="D1193" s="22">
        <v>2587122</v>
      </c>
      <c r="E1193" s="15" t="str">
        <f t="shared" si="12"/>
        <v>Thiết bị đinh tuyến và thu phát hiệu TENDA model AC8</v>
      </c>
      <c r="F1193" s="15" t="s">
        <v>3615</v>
      </c>
      <c r="G1193" s="15" t="s">
        <v>25</v>
      </c>
      <c r="H1193" s="24">
        <f t="shared" si="13"/>
        <v>0</v>
      </c>
      <c r="I1193" s="24">
        <f t="shared" si="14"/>
        <v>0</v>
      </c>
    </row>
    <row r="1194" spans="1:9" x14ac:dyDescent="0.2">
      <c r="A1194" s="21" t="s">
        <v>1239</v>
      </c>
      <c r="B1194" s="25" t="s">
        <v>11</v>
      </c>
      <c r="C1194" s="22">
        <v>2</v>
      </c>
      <c r="D1194" s="22">
        <v>1610909</v>
      </c>
      <c r="E1194" s="15" t="str">
        <f t="shared" si="12"/>
        <v>Thiết bị đinh tuyến Thu phát vô tuyếnTP-Link,2.4Ghz,TL-Archer C80</v>
      </c>
      <c r="F1194" s="15" t="s">
        <v>3375</v>
      </c>
      <c r="G1194" s="15" t="s">
        <v>11</v>
      </c>
      <c r="H1194" s="24">
        <f t="shared" si="13"/>
        <v>0</v>
      </c>
      <c r="I1194" s="24">
        <f t="shared" si="14"/>
        <v>0</v>
      </c>
    </row>
    <row r="1195" spans="1:9" x14ac:dyDescent="0.2">
      <c r="A1195" s="21" t="s">
        <v>1240</v>
      </c>
      <c r="B1195" s="25" t="s">
        <v>11</v>
      </c>
      <c r="C1195" s="22">
        <v>1</v>
      </c>
      <c r="D1195" s="22">
        <v>3500000</v>
      </c>
      <c r="E1195" s="15" t="str">
        <f t="shared" si="12"/>
        <v>Thiết bị đinh tuyến có thu phát vô tuyến AC2200-EA8300</v>
      </c>
      <c r="F1195" s="15" t="s">
        <v>3616</v>
      </c>
      <c r="G1195" s="15" t="s">
        <v>11</v>
      </c>
      <c r="H1195" s="24">
        <f t="shared" si="13"/>
        <v>0</v>
      </c>
      <c r="I1195" s="24">
        <f t="shared" si="14"/>
        <v>0</v>
      </c>
    </row>
    <row r="1196" spans="1:9" x14ac:dyDescent="0.2">
      <c r="A1196" s="21" t="s">
        <v>1241</v>
      </c>
      <c r="B1196" s="25" t="s">
        <v>11</v>
      </c>
      <c r="C1196" s="22">
        <v>22</v>
      </c>
      <c r="D1196" s="22">
        <v>9149309</v>
      </c>
      <c r="E1196" s="15" t="str">
        <f t="shared" si="12"/>
        <v>Thiết bị đinh tuyến có thu phát vô tuyến TENDA AC6/2.4/5Ghz</v>
      </c>
      <c r="F1196" s="15" t="s">
        <v>1799</v>
      </c>
      <c r="G1196" s="15" t="s">
        <v>11</v>
      </c>
      <c r="H1196" s="24">
        <f t="shared" si="13"/>
        <v>562</v>
      </c>
      <c r="I1196" s="24">
        <f t="shared" si="14"/>
        <v>391896326</v>
      </c>
    </row>
    <row r="1197" spans="1:9" x14ac:dyDescent="0.2">
      <c r="A1197" s="21" t="s">
        <v>1242</v>
      </c>
      <c r="B1197" s="25" t="s">
        <v>25</v>
      </c>
      <c r="C1197" s="22">
        <v>3</v>
      </c>
      <c r="D1197" s="22">
        <v>1627273</v>
      </c>
      <c r="E1197" s="15" t="str">
        <f t="shared" si="12"/>
        <v>Thiết bị định tuyến có thu phát vô tuyến TENDA MW3</v>
      </c>
      <c r="F1197" s="15" t="s">
        <v>1367</v>
      </c>
      <c r="G1197" s="15" t="s">
        <v>25</v>
      </c>
      <c r="H1197" s="24">
        <f t="shared" si="13"/>
        <v>40</v>
      </c>
      <c r="I1197" s="24">
        <f t="shared" si="14"/>
        <v>1185440</v>
      </c>
    </row>
    <row r="1198" spans="1:9" x14ac:dyDescent="0.2">
      <c r="A1198" s="21" t="s">
        <v>1243</v>
      </c>
      <c r="B1198" s="25" t="s">
        <v>20</v>
      </c>
      <c r="C1198" s="22">
        <v>7</v>
      </c>
      <c r="D1198" s="22">
        <v>9118181</v>
      </c>
      <c r="E1198" s="15" t="str">
        <f t="shared" si="12"/>
        <v>Thiết bị định tuyến có thu phát vô tuyến TENDA MW6</v>
      </c>
      <c r="F1198" s="15" t="s">
        <v>3503</v>
      </c>
      <c r="G1198" s="15" t="s">
        <v>11</v>
      </c>
      <c r="H1198" s="24">
        <f t="shared" si="13"/>
        <v>0</v>
      </c>
      <c r="I1198" s="24">
        <f t="shared" si="14"/>
        <v>0</v>
      </c>
    </row>
    <row r="1199" spans="1:9" x14ac:dyDescent="0.2">
      <c r="A1199" s="21" t="s">
        <v>1244</v>
      </c>
      <c r="B1199" s="25" t="s">
        <v>20</v>
      </c>
      <c r="C1199" s="22">
        <v>1</v>
      </c>
      <c r="D1199" s="22">
        <v>15909090</v>
      </c>
      <c r="E1199" s="15" t="str">
        <f t="shared" si="12"/>
        <v>Thiêt bị định tuyến Sisco ISR4221/K9(2GE,2NIM,4G)</v>
      </c>
      <c r="F1199" s="15" t="s">
        <v>3456</v>
      </c>
      <c r="G1199" s="15" t="s">
        <v>34</v>
      </c>
      <c r="H1199" s="24">
        <f t="shared" si="13"/>
        <v>0</v>
      </c>
      <c r="I1199" s="24">
        <f t="shared" si="14"/>
        <v>0</v>
      </c>
    </row>
    <row r="1200" spans="1:9" x14ac:dyDescent="0.2">
      <c r="A1200" s="21" t="s">
        <v>1245</v>
      </c>
      <c r="B1200" s="25" t="s">
        <v>20</v>
      </c>
      <c r="C1200" s="22">
        <v>474</v>
      </c>
      <c r="D1200" s="22">
        <v>697368229</v>
      </c>
      <c r="E1200" s="15" t="str">
        <f t="shared" si="12"/>
        <v>Thiết bị định tuyến mạng không dây 04 cỉng RT-AC1300UHP</v>
      </c>
      <c r="F1200" s="15" t="s">
        <v>849</v>
      </c>
      <c r="G1200" s="15" t="s">
        <v>25</v>
      </c>
      <c r="H1200" s="24">
        <f t="shared" si="13"/>
        <v>1</v>
      </c>
      <c r="I1200" s="24">
        <f t="shared" si="14"/>
        <v>814815</v>
      </c>
    </row>
    <row r="1201" spans="1:9" x14ac:dyDescent="0.2">
      <c r="A1201" s="21" t="s">
        <v>1246</v>
      </c>
      <c r="B1201" s="25" t="s">
        <v>20</v>
      </c>
      <c r="C1201" s="22">
        <v>2</v>
      </c>
      <c r="D1201" s="22">
        <v>2945454</v>
      </c>
      <c r="E1201" s="15" t="str">
        <f t="shared" si="12"/>
        <v>Thiết bị đinh tuyến mạng không dây Asus RT-AC1500UHP</v>
      </c>
      <c r="F1201" s="15" t="s">
        <v>1744</v>
      </c>
      <c r="G1201" s="15" t="s">
        <v>11</v>
      </c>
      <c r="H1201" s="24">
        <f t="shared" si="13"/>
        <v>11</v>
      </c>
      <c r="I1201" s="24">
        <f t="shared" si="14"/>
        <v>110416661</v>
      </c>
    </row>
    <row r="1202" spans="1:9" x14ac:dyDescent="0.2">
      <c r="A1202" s="21" t="s">
        <v>1247</v>
      </c>
      <c r="B1202" s="25" t="s">
        <v>20</v>
      </c>
      <c r="C1202" s="22">
        <v>5</v>
      </c>
      <c r="D1202" s="22">
        <v>1772725</v>
      </c>
      <c r="E1202" s="15" t="str">
        <f t="shared" si="12"/>
        <v>Thiết bị định tuyến không dây Asus RT-N12+B1</v>
      </c>
      <c r="F1202" s="15" t="s">
        <v>3617</v>
      </c>
      <c r="G1202" s="15" t="s">
        <v>11</v>
      </c>
      <c r="H1202" s="24">
        <f t="shared" si="13"/>
        <v>0</v>
      </c>
      <c r="I1202" s="24">
        <f t="shared" si="14"/>
        <v>0</v>
      </c>
    </row>
    <row r="1203" spans="1:9" x14ac:dyDescent="0.2">
      <c r="A1203" s="21" t="s">
        <v>1248</v>
      </c>
      <c r="B1203" s="25" t="s">
        <v>20</v>
      </c>
      <c r="C1203" s="22">
        <v>55</v>
      </c>
      <c r="D1203" s="22">
        <v>35120996</v>
      </c>
      <c r="E1203" s="15" t="str">
        <f t="shared" si="12"/>
        <v>Thiết bị định tuyến dữ liệu ASUS RT-N12HP N300/2.4Ghz</v>
      </c>
      <c r="F1203" s="15" t="s">
        <v>3618</v>
      </c>
      <c r="G1203" s="15" t="s">
        <v>11</v>
      </c>
      <c r="H1203" s="24">
        <f t="shared" si="13"/>
        <v>0</v>
      </c>
      <c r="I1203" s="24">
        <f t="shared" si="14"/>
        <v>0</v>
      </c>
    </row>
    <row r="1204" spans="1:9" x14ac:dyDescent="0.2">
      <c r="A1204" s="21" t="s">
        <v>1249</v>
      </c>
      <c r="B1204" s="25" t="s">
        <v>20</v>
      </c>
      <c r="C1204" s="22">
        <v>30</v>
      </c>
      <c r="D1204" s="22">
        <v>5471903</v>
      </c>
      <c r="E1204" s="15" t="str">
        <f t="shared" si="12"/>
        <v>Thiết bị định tuyến TP-Link 2.4GHz,TL-WR820N</v>
      </c>
      <c r="F1204" s="15" t="s">
        <v>3479</v>
      </c>
      <c r="G1204" s="15" t="s">
        <v>11</v>
      </c>
      <c r="H1204" s="24">
        <f t="shared" si="13"/>
        <v>0</v>
      </c>
      <c r="I1204" s="24">
        <f t="shared" si="14"/>
        <v>0</v>
      </c>
    </row>
    <row r="1205" spans="1:9" x14ac:dyDescent="0.2">
      <c r="A1205" s="21" t="s">
        <v>1250</v>
      </c>
      <c r="B1205" s="25" t="s">
        <v>20</v>
      </c>
      <c r="C1205" s="22">
        <v>10</v>
      </c>
      <c r="D1205" s="22">
        <v>5958182</v>
      </c>
      <c r="E1205" s="15" t="str">
        <f t="shared" si="12"/>
        <v>Thiết bị định tuyến TP-Link 2.4GHz 300M,TL-WR841HP</v>
      </c>
      <c r="F1205" s="15" t="s">
        <v>305</v>
      </c>
      <c r="G1205" s="15" t="s">
        <v>11</v>
      </c>
      <c r="H1205" s="24">
        <f t="shared" si="13"/>
        <v>110</v>
      </c>
      <c r="I1205" s="24">
        <f t="shared" si="14"/>
        <v>24090820</v>
      </c>
    </row>
    <row r="1206" spans="1:9" x14ac:dyDescent="0.2">
      <c r="A1206" s="21" t="s">
        <v>1251</v>
      </c>
      <c r="B1206" s="25" t="s">
        <v>20</v>
      </c>
      <c r="C1206" s="22">
        <v>2</v>
      </c>
      <c r="D1206" s="22">
        <v>2090910</v>
      </c>
      <c r="E1206" s="15" t="str">
        <f t="shared" si="12"/>
        <v>Thiết bị định tuyến TP-Link TL-R600VPN</v>
      </c>
      <c r="F1206" s="15" t="s">
        <v>2272</v>
      </c>
      <c r="G1206" s="15" t="s">
        <v>11</v>
      </c>
      <c r="H1206" s="24">
        <f t="shared" si="13"/>
        <v>0</v>
      </c>
      <c r="I1206" s="24">
        <f t="shared" si="14"/>
        <v>0</v>
      </c>
    </row>
    <row r="1207" spans="1:9" x14ac:dyDescent="0.2">
      <c r="A1207" s="21" t="s">
        <v>1252</v>
      </c>
      <c r="B1207" s="25" t="s">
        <v>11</v>
      </c>
      <c r="C1207" s="22">
        <v>4</v>
      </c>
      <c r="D1207" s="22">
        <v>1454545</v>
      </c>
      <c r="E1207" s="15" t="str">
        <f t="shared" si="12"/>
        <v>Thiết bị ghi hình webcam PK-910P A4tech</v>
      </c>
      <c r="F1207" s="15" t="s">
        <v>3619</v>
      </c>
      <c r="G1207" s="15" t="s">
        <v>11</v>
      </c>
      <c r="H1207" s="24">
        <f t="shared" si="13"/>
        <v>0</v>
      </c>
      <c r="I1207" s="24">
        <f t="shared" si="14"/>
        <v>0</v>
      </c>
    </row>
    <row r="1208" spans="1:9" x14ac:dyDescent="0.2">
      <c r="A1208" s="21" t="s">
        <v>1253</v>
      </c>
      <c r="B1208" s="25" t="s">
        <v>20</v>
      </c>
      <c r="C1208" s="22">
        <v>9</v>
      </c>
      <c r="D1208" s="22">
        <v>6545457</v>
      </c>
      <c r="E1208" s="15" t="str">
        <f t="shared" si="12"/>
        <v>Thiết bị ghi hình Loghitech B525</v>
      </c>
      <c r="F1208" s="15" t="s">
        <v>3620</v>
      </c>
      <c r="G1208" s="15" t="s">
        <v>11</v>
      </c>
      <c r="H1208" s="24">
        <f t="shared" si="13"/>
        <v>0</v>
      </c>
      <c r="I1208" s="24">
        <f t="shared" si="14"/>
        <v>0</v>
      </c>
    </row>
    <row r="1209" spans="1:9" x14ac:dyDescent="0.2">
      <c r="A1209" s="21" t="s">
        <v>1254</v>
      </c>
      <c r="B1209" s="25" t="s">
        <v>20</v>
      </c>
      <c r="C1209" s="22">
        <v>2</v>
      </c>
      <c r="D1209" s="22">
        <v>2436364</v>
      </c>
      <c r="E1209" s="15" t="str">
        <f t="shared" si="12"/>
        <v>Thiết bị ghi hình Loghitech C615</v>
      </c>
      <c r="F1209" s="15" t="s">
        <v>3529</v>
      </c>
      <c r="G1209" s="15" t="s">
        <v>11</v>
      </c>
      <c r="H1209" s="24">
        <f t="shared" si="13"/>
        <v>0</v>
      </c>
      <c r="I1209" s="24">
        <f t="shared" si="14"/>
        <v>0</v>
      </c>
    </row>
    <row r="1210" spans="1:9" x14ac:dyDescent="0.2">
      <c r="A1210" s="21" t="s">
        <v>1255</v>
      </c>
      <c r="B1210" s="25" t="s">
        <v>20</v>
      </c>
      <c r="C1210" s="22">
        <v>3</v>
      </c>
      <c r="D1210" s="22">
        <v>4418181</v>
      </c>
      <c r="E1210" s="15" t="str">
        <f t="shared" si="12"/>
        <v>Thiết bị ghi hình Loghitech C920E</v>
      </c>
      <c r="F1210" s="15" t="s">
        <v>3442</v>
      </c>
      <c r="G1210" s="15" t="s">
        <v>20</v>
      </c>
      <c r="H1210" s="24">
        <f t="shared" si="13"/>
        <v>0</v>
      </c>
      <c r="I1210" s="24">
        <f t="shared" si="14"/>
        <v>0</v>
      </c>
    </row>
    <row r="1211" spans="1:9" x14ac:dyDescent="0.2">
      <c r="A1211" s="21" t="s">
        <v>1256</v>
      </c>
      <c r="B1211" s="25" t="s">
        <v>20</v>
      </c>
      <c r="C1211" s="22">
        <v>11</v>
      </c>
      <c r="D1211" s="22">
        <v>19970229</v>
      </c>
      <c r="E1211" s="15" t="str">
        <f t="shared" si="12"/>
        <v>Thiết bị ghi hình Loghitech C922</v>
      </c>
      <c r="F1211" s="15" t="s">
        <v>3621</v>
      </c>
      <c r="G1211" s="15" t="s">
        <v>11</v>
      </c>
      <c r="H1211" s="24">
        <f t="shared" si="13"/>
        <v>0</v>
      </c>
      <c r="I1211" s="24">
        <f t="shared" si="14"/>
        <v>0</v>
      </c>
    </row>
    <row r="1212" spans="1:9" x14ac:dyDescent="0.2">
      <c r="A1212" s="21" t="s">
        <v>1257</v>
      </c>
      <c r="B1212" s="25" t="s">
        <v>20</v>
      </c>
      <c r="C1212" s="22">
        <v>4</v>
      </c>
      <c r="D1212" s="22">
        <v>7903031</v>
      </c>
      <c r="E1212" s="15" t="str">
        <f t="shared" si="12"/>
        <v>Thiết bị ghi hình Loghitech C925E</v>
      </c>
      <c r="F1212" s="15" t="s">
        <v>3623</v>
      </c>
      <c r="G1212" s="15" t="s">
        <v>25</v>
      </c>
      <c r="H1212" s="24">
        <f t="shared" si="13"/>
        <v>0</v>
      </c>
      <c r="I1212" s="24">
        <f t="shared" si="14"/>
        <v>0</v>
      </c>
    </row>
    <row r="1213" spans="1:9" x14ac:dyDescent="0.2">
      <c r="A1213" s="21" t="s">
        <v>1258</v>
      </c>
      <c r="B1213" s="25" t="s">
        <v>20</v>
      </c>
      <c r="C1213" s="22">
        <v>3</v>
      </c>
      <c r="D1213" s="22">
        <v>6576136</v>
      </c>
      <c r="E1213" s="15" t="str">
        <f t="shared" si="12"/>
        <v>Thiết bị ghi hình Loghitech C930E</v>
      </c>
      <c r="F1213" s="15" t="s">
        <v>2923</v>
      </c>
      <c r="G1213" s="15" t="s">
        <v>11</v>
      </c>
      <c r="H1213" s="24">
        <f t="shared" si="13"/>
        <v>0</v>
      </c>
      <c r="I1213" s="24">
        <f t="shared" si="14"/>
        <v>0</v>
      </c>
    </row>
    <row r="1214" spans="1:9" x14ac:dyDescent="0.2">
      <c r="A1214" s="21" t="s">
        <v>1259</v>
      </c>
      <c r="B1214" s="25" t="s">
        <v>20</v>
      </c>
      <c r="C1214" s="22">
        <v>9</v>
      </c>
      <c r="D1214" s="22">
        <v>7802726</v>
      </c>
      <c r="E1214" s="15" t="str">
        <f t="shared" si="12"/>
        <v>Thiết bị mạng không dây Asus RT-AC1200-V2</v>
      </c>
      <c r="F1214" s="15" t="s">
        <v>3425</v>
      </c>
      <c r="G1214" s="15" t="s">
        <v>11</v>
      </c>
      <c r="H1214" s="24">
        <f t="shared" si="13"/>
        <v>6</v>
      </c>
      <c r="I1214" s="24">
        <f t="shared" si="14"/>
        <v>5454545</v>
      </c>
    </row>
    <row r="1215" spans="1:9" x14ac:dyDescent="0.2">
      <c r="A1215" s="21" t="s">
        <v>1260</v>
      </c>
      <c r="B1215" s="25" t="s">
        <v>20</v>
      </c>
      <c r="C1215" s="22">
        <v>5</v>
      </c>
      <c r="D1215" s="22">
        <v>6390909</v>
      </c>
      <c r="E1215" s="15" t="str">
        <f t="shared" si="12"/>
        <v>Thiết bị mạng không dây Asus RT-AC59U-V2</v>
      </c>
      <c r="F1215" s="15" t="s">
        <v>3435</v>
      </c>
      <c r="G1215" s="15" t="s">
        <v>11</v>
      </c>
      <c r="H1215" s="24">
        <f t="shared" si="13"/>
        <v>0</v>
      </c>
      <c r="I1215" s="24">
        <f t="shared" si="14"/>
        <v>0</v>
      </c>
    </row>
    <row r="1216" spans="1:9" x14ac:dyDescent="0.2">
      <c r="A1216" s="21" t="s">
        <v>1261</v>
      </c>
      <c r="B1216" s="25" t="s">
        <v>20</v>
      </c>
      <c r="C1216" s="22">
        <v>1</v>
      </c>
      <c r="D1216" s="22">
        <v>1472727</v>
      </c>
      <c r="E1216" s="15" t="str">
        <f t="shared" si="12"/>
        <v>Thiết bị mạng nội bộ không dây Asus RT-AC59U</v>
      </c>
      <c r="F1216" s="15" t="s">
        <v>3624</v>
      </c>
      <c r="G1216" s="15" t="s">
        <v>11</v>
      </c>
      <c r="H1216" s="24">
        <f t="shared" si="13"/>
        <v>0</v>
      </c>
      <c r="I1216" s="24">
        <f t="shared" si="14"/>
        <v>0</v>
      </c>
    </row>
    <row r="1217" spans="1:9" x14ac:dyDescent="0.2">
      <c r="A1217" s="21" t="s">
        <v>1262</v>
      </c>
      <c r="B1217" s="25" t="s">
        <v>20</v>
      </c>
      <c r="C1217" s="22">
        <v>11</v>
      </c>
      <c r="D1217" s="22">
        <v>6480581</v>
      </c>
      <c r="E1217" s="15" t="str">
        <f t="shared" si="12"/>
        <v>Thiết bị truyền ảnh Webcam Logitech C310</v>
      </c>
      <c r="F1217" s="15" t="s">
        <v>2488</v>
      </c>
      <c r="G1217" s="15" t="s">
        <v>11</v>
      </c>
      <c r="H1217" s="24">
        <f t="shared" si="13"/>
        <v>0</v>
      </c>
      <c r="I1217" s="24">
        <f t="shared" si="14"/>
        <v>0</v>
      </c>
    </row>
    <row r="1218" spans="1:9" x14ac:dyDescent="0.2">
      <c r="A1218" s="21" t="s">
        <v>1263</v>
      </c>
      <c r="B1218" s="25" t="s">
        <v>20</v>
      </c>
      <c r="C1218" s="22">
        <v>10</v>
      </c>
      <c r="D1218" s="22">
        <v>5081608</v>
      </c>
      <c r="E1218" s="15" t="str">
        <f t="shared" si="12"/>
        <v>Thiết bị trình chiếu Presenter Loghitech R400</v>
      </c>
      <c r="F1218" s="15" t="s">
        <v>3504</v>
      </c>
      <c r="G1218" s="15" t="s">
        <v>25</v>
      </c>
      <c r="H1218" s="24">
        <f t="shared" si="13"/>
        <v>0</v>
      </c>
      <c r="I1218" s="24">
        <f t="shared" si="14"/>
        <v>0</v>
      </c>
    </row>
    <row r="1219" spans="1:9" x14ac:dyDescent="0.2">
      <c r="A1219" s="21" t="s">
        <v>1264</v>
      </c>
      <c r="B1219" s="25" t="s">
        <v>20</v>
      </c>
      <c r="C1219" s="22">
        <v>2</v>
      </c>
      <c r="D1219" s="22">
        <v>1250000</v>
      </c>
      <c r="E1219" s="15" t="str">
        <f t="shared" si="12"/>
        <v>Thiết bị trình chiếu Presenter Loghitech R500</v>
      </c>
      <c r="F1219" s="15" t="s">
        <v>3405</v>
      </c>
      <c r="G1219" s="15" t="s">
        <v>11</v>
      </c>
      <c r="H1219" s="24">
        <f t="shared" si="13"/>
        <v>0</v>
      </c>
      <c r="I1219" s="24">
        <f t="shared" si="14"/>
        <v>0</v>
      </c>
    </row>
    <row r="1220" spans="1:9" x14ac:dyDescent="0.2">
      <c r="A1220" s="21" t="s">
        <v>1265</v>
      </c>
      <c r="B1220" s="25" t="s">
        <v>20</v>
      </c>
      <c r="C1220" s="22">
        <v>9</v>
      </c>
      <c r="D1220" s="22">
        <v>9984415</v>
      </c>
      <c r="E1220" s="15" t="str">
        <f t="shared" si="12"/>
        <v>Thiết bị trình chiếu Presenter Loghitech R800</v>
      </c>
      <c r="F1220" s="15" t="s">
        <v>3443</v>
      </c>
      <c r="G1220" s="15" t="s">
        <v>25</v>
      </c>
      <c r="H1220" s="24">
        <f t="shared" si="13"/>
        <v>0</v>
      </c>
      <c r="I1220" s="24">
        <f t="shared" si="14"/>
        <v>0</v>
      </c>
    </row>
    <row r="1221" spans="1:9" x14ac:dyDescent="0.2">
      <c r="A1221" s="21" t="s">
        <v>1266</v>
      </c>
      <c r="B1221" s="25" t="s">
        <v>11</v>
      </c>
      <c r="C1221" s="22">
        <v>9</v>
      </c>
      <c r="D1221" s="22">
        <v>5727273</v>
      </c>
      <c r="E1221" s="15" t="str">
        <f t="shared" si="12"/>
        <v>Thiết bị trợ giảng không dây bao gồm:Loa có gắn mạch điều khiển âm thanh Model:KF-MTG042D,Loa7W,Pin:5V</v>
      </c>
      <c r="F1221" s="15" t="s">
        <v>2927</v>
      </c>
      <c r="G1221" s="15" t="s">
        <v>11</v>
      </c>
      <c r="H1221" s="24">
        <f t="shared" si="13"/>
        <v>0</v>
      </c>
      <c r="I1221" s="24">
        <f t="shared" si="14"/>
        <v>0</v>
      </c>
    </row>
    <row r="1222" spans="1:9" x14ac:dyDescent="0.2">
      <c r="A1222" s="21" t="s">
        <v>1267</v>
      </c>
      <c r="B1222" s="25" t="s">
        <v>11</v>
      </c>
      <c r="C1222" s="22">
        <v>6</v>
      </c>
      <c r="D1222" s="22">
        <v>5345455</v>
      </c>
      <c r="E1222" s="15" t="str">
        <f t="shared" si="12"/>
        <v>Thiết bị trợ giảng không dây Pin 1200MAH.Model:KF-MTG044D</v>
      </c>
      <c r="F1222" s="15" t="s">
        <v>3013</v>
      </c>
      <c r="G1222" s="15" t="s">
        <v>11</v>
      </c>
      <c r="H1222" s="24">
        <f t="shared" si="13"/>
        <v>0</v>
      </c>
      <c r="I1222" s="24">
        <f t="shared" si="14"/>
        <v>0</v>
      </c>
    </row>
    <row r="1223" spans="1:9" x14ac:dyDescent="0.2">
      <c r="A1223" s="21" t="s">
        <v>1268</v>
      </c>
      <c r="B1223" s="25" t="s">
        <v>20</v>
      </c>
      <c r="C1223" s="22">
        <v>15</v>
      </c>
      <c r="D1223" s="22">
        <v>8659091</v>
      </c>
      <c r="E1223" s="15" t="str">
        <f t="shared" si="12"/>
        <v>Thiết bị trợ giảng KF-MTG021S</v>
      </c>
      <c r="F1223" s="15" t="s">
        <v>3480</v>
      </c>
      <c r="G1223" s="15" t="s">
        <v>11</v>
      </c>
      <c r="H1223" s="24">
        <f t="shared" si="13"/>
        <v>0</v>
      </c>
      <c r="I1223" s="24">
        <f t="shared" si="14"/>
        <v>0</v>
      </c>
    </row>
    <row r="1224" spans="1:9" x14ac:dyDescent="0.2">
      <c r="A1224" s="21" t="s">
        <v>1269</v>
      </c>
      <c r="B1224" s="25" t="s">
        <v>20</v>
      </c>
      <c r="C1224" s="22">
        <v>8</v>
      </c>
      <c r="D1224" s="22">
        <v>8345454</v>
      </c>
      <c r="E1224" s="15" t="str">
        <f t="shared" si="12"/>
        <v>Thiết bị thu phát vô tuyến 2.4/5Ghz,TP-Link Archer AX10</v>
      </c>
      <c r="F1224" s="15" t="s">
        <v>3625</v>
      </c>
      <c r="G1224" s="15" t="s">
        <v>25</v>
      </c>
      <c r="H1224" s="24">
        <f t="shared" si="13"/>
        <v>0</v>
      </c>
      <c r="I1224" s="24">
        <f t="shared" si="14"/>
        <v>0</v>
      </c>
    </row>
    <row r="1225" spans="1:9" x14ac:dyDescent="0.2">
      <c r="A1225" s="21" t="s">
        <v>1270</v>
      </c>
      <c r="B1225" s="25" t="s">
        <v>20</v>
      </c>
      <c r="C1225" s="22">
        <v>1</v>
      </c>
      <c r="D1225" s="22">
        <v>3818181</v>
      </c>
      <c r="E1225" s="15" t="str">
        <f t="shared" si="12"/>
        <v>Thiếtt bị phát HDMI Dtech DT7060</v>
      </c>
      <c r="F1225" s="15" t="s">
        <v>3530</v>
      </c>
      <c r="G1225" s="15" t="s">
        <v>11</v>
      </c>
      <c r="H1225" s="24">
        <f t="shared" si="13"/>
        <v>0</v>
      </c>
      <c r="I1225" s="24">
        <f t="shared" si="14"/>
        <v>0</v>
      </c>
    </row>
    <row r="1226" spans="1:9" x14ac:dyDescent="0.2">
      <c r="A1226" s="21" t="s">
        <v>1271</v>
      </c>
      <c r="B1226" s="25" t="s">
        <v>20</v>
      </c>
      <c r="C1226" s="22">
        <v>7</v>
      </c>
      <c r="D1226" s="22">
        <v>572726</v>
      </c>
      <c r="E1226" s="15" t="str">
        <f t="shared" si="12"/>
        <v>Thiết bị thu phát sóng Totolink N160USM</v>
      </c>
      <c r="F1226" s="15" t="s">
        <v>1336</v>
      </c>
      <c r="G1226" s="15" t="s">
        <v>11</v>
      </c>
      <c r="H1226" s="24">
        <f t="shared" si="13"/>
        <v>30</v>
      </c>
      <c r="I1226" s="24">
        <f t="shared" si="14"/>
        <v>1227300</v>
      </c>
    </row>
    <row r="1227" spans="1:9" x14ac:dyDescent="0.2">
      <c r="A1227" s="21" t="s">
        <v>1272</v>
      </c>
      <c r="B1227" s="25" t="s">
        <v>20</v>
      </c>
      <c r="C1227" s="22">
        <v>2</v>
      </c>
      <c r="D1227" s="22">
        <v>15900000</v>
      </c>
      <c r="E1227" s="15" t="str">
        <f t="shared" si="12"/>
        <v>Thiết bị thu phát sóng không dây 802</v>
      </c>
      <c r="F1227" s="15" t="s">
        <v>3626</v>
      </c>
      <c r="G1227" s="15" t="s">
        <v>11</v>
      </c>
      <c r="H1227" s="24">
        <f t="shared" si="13"/>
        <v>0</v>
      </c>
      <c r="I1227" s="24">
        <f t="shared" si="14"/>
        <v>0</v>
      </c>
    </row>
    <row r="1228" spans="1:9" x14ac:dyDescent="0.2">
      <c r="A1228" s="21" t="s">
        <v>1273</v>
      </c>
      <c r="B1228" s="25" t="s">
        <v>20</v>
      </c>
      <c r="C1228" s="22">
        <v>7</v>
      </c>
      <c r="D1228" s="22">
        <v>1145454</v>
      </c>
      <c r="E1228" s="15" t="str">
        <f t="shared" si="12"/>
        <v>Thiết bị thu phát vô tuyến băng tần 2,4GHz,Tenda U1</v>
      </c>
      <c r="F1228" s="15" t="s">
        <v>3437</v>
      </c>
      <c r="G1228" s="15" t="s">
        <v>11</v>
      </c>
      <c r="H1228" s="24">
        <f t="shared" si="13"/>
        <v>4</v>
      </c>
      <c r="I1228" s="24">
        <f t="shared" si="14"/>
        <v>4431514</v>
      </c>
    </row>
    <row r="1229" spans="1:9" x14ac:dyDescent="0.2">
      <c r="A1229" s="21" t="s">
        <v>1274</v>
      </c>
      <c r="B1229" s="25" t="s">
        <v>20</v>
      </c>
      <c r="C1229" s="22">
        <v>4</v>
      </c>
      <c r="D1229" s="22">
        <v>12545454</v>
      </c>
      <c r="E1229" s="15" t="str">
        <f t="shared" si="12"/>
        <v>Thiết bị thu phát vô tuyến TP-Link,2.4/5GHz,DecoM5</v>
      </c>
      <c r="F1229" s="15" t="s">
        <v>1555</v>
      </c>
      <c r="G1229" s="15" t="s">
        <v>25</v>
      </c>
      <c r="H1229" s="24">
        <f t="shared" si="13"/>
        <v>36</v>
      </c>
      <c r="I1229" s="24">
        <f t="shared" si="14"/>
        <v>8541792</v>
      </c>
    </row>
    <row r="1230" spans="1:9" x14ac:dyDescent="0.2">
      <c r="A1230" s="21" t="s">
        <v>1275</v>
      </c>
      <c r="B1230" s="25" t="s">
        <v>20</v>
      </c>
      <c r="C1230" s="22">
        <v>10</v>
      </c>
      <c r="D1230" s="22">
        <v>4063636</v>
      </c>
      <c r="E1230" s="15" t="str">
        <f t="shared" si="12"/>
        <v>Thiết bị thu phát vô tuyến 2.4GHz,TP-Link,EAP110</v>
      </c>
      <c r="F1230" s="15" t="s">
        <v>3627</v>
      </c>
      <c r="G1230" s="15" t="s">
        <v>141</v>
      </c>
      <c r="H1230" s="24">
        <f t="shared" si="13"/>
        <v>0</v>
      </c>
      <c r="I1230" s="24">
        <f t="shared" si="14"/>
        <v>0</v>
      </c>
    </row>
    <row r="1231" spans="1:9" x14ac:dyDescent="0.2">
      <c r="A1231" s="21" t="s">
        <v>1276</v>
      </c>
      <c r="B1231" s="25" t="s">
        <v>20</v>
      </c>
      <c r="C1231" s="22">
        <v>8</v>
      </c>
      <c r="D1231" s="22">
        <v>1709091</v>
      </c>
      <c r="E1231" s="15" t="str">
        <f t="shared" si="12"/>
        <v>Thiết bị thu phát vô tuyến TP-Link,TL-WA855RE</v>
      </c>
      <c r="F1231" s="15" t="s">
        <v>2199</v>
      </c>
      <c r="G1231" s="15" t="s">
        <v>141</v>
      </c>
      <c r="H1231" s="24">
        <f t="shared" si="13"/>
        <v>784</v>
      </c>
      <c r="I1231" s="24">
        <f t="shared" si="14"/>
        <v>329218278</v>
      </c>
    </row>
    <row r="1232" spans="1:9" x14ac:dyDescent="0.2">
      <c r="A1232" s="21" t="s">
        <v>1277</v>
      </c>
      <c r="B1232" s="25" t="s">
        <v>20</v>
      </c>
      <c r="C1232" s="22">
        <v>24</v>
      </c>
      <c r="D1232" s="22">
        <v>6340107</v>
      </c>
      <c r="E1232" s="15" t="str">
        <f t="shared" si="12"/>
        <v>Thiết bị thu phát vô tuyến 2.4GHz/5GHz,RE200</v>
      </c>
      <c r="F1232" s="15" t="s">
        <v>2300</v>
      </c>
      <c r="G1232" s="15" t="s">
        <v>11</v>
      </c>
      <c r="H1232" s="24">
        <f t="shared" si="13"/>
        <v>0</v>
      </c>
      <c r="I1232" s="24">
        <f t="shared" si="14"/>
        <v>0</v>
      </c>
    </row>
    <row r="1233" spans="1:9" x14ac:dyDescent="0.2">
      <c r="A1233" s="21" t="s">
        <v>1278</v>
      </c>
      <c r="B1233" s="25" t="s">
        <v>20</v>
      </c>
      <c r="C1233" s="22">
        <v>19</v>
      </c>
      <c r="D1233" s="22">
        <v>6809090</v>
      </c>
      <c r="E1233" s="15" t="str">
        <f t="shared" si="12"/>
        <v>Tay Game Loghitech F310</v>
      </c>
      <c r="F1233" s="15" t="s">
        <v>1150</v>
      </c>
      <c r="G1233" s="15" t="s">
        <v>11</v>
      </c>
      <c r="H1233" s="24">
        <f t="shared" si="13"/>
        <v>9</v>
      </c>
      <c r="I1233" s="24">
        <f t="shared" si="14"/>
        <v>1080000</v>
      </c>
    </row>
    <row r="1234" spans="1:9" x14ac:dyDescent="0.2">
      <c r="A1234" s="21" t="s">
        <v>1279</v>
      </c>
      <c r="B1234" s="25" t="s">
        <v>20</v>
      </c>
      <c r="C1234" s="22">
        <v>13</v>
      </c>
      <c r="D1234" s="22">
        <v>9182727</v>
      </c>
      <c r="E1234" s="15" t="str">
        <f t="shared" si="12"/>
        <v>Tay Game Loghitech F710</v>
      </c>
      <c r="F1234" s="15" t="s">
        <v>3531</v>
      </c>
      <c r="G1234" s="15" t="s">
        <v>11</v>
      </c>
      <c r="H1234" s="24">
        <f t="shared" si="13"/>
        <v>0</v>
      </c>
      <c r="I1234" s="24">
        <f t="shared" si="14"/>
        <v>0</v>
      </c>
    </row>
    <row r="1235" spans="1:9" x14ac:dyDescent="0.2">
      <c r="A1235" s="21" t="s">
        <v>1280</v>
      </c>
      <c r="B1235" s="25" t="s">
        <v>20</v>
      </c>
      <c r="C1235" s="22">
        <v>1</v>
      </c>
      <c r="D1235" s="22">
        <v>1522352</v>
      </c>
      <c r="E1235" s="15" t="str">
        <f t="shared" si="12"/>
        <v>Trống lấy hình</v>
      </c>
      <c r="F1235" s="15" t="s">
        <v>3628</v>
      </c>
      <c r="G1235" s="15" t="s">
        <v>11</v>
      </c>
      <c r="H1235" s="24">
        <f t="shared" si="13"/>
        <v>0</v>
      </c>
      <c r="I1235" s="24">
        <f t="shared" si="14"/>
        <v>0</v>
      </c>
    </row>
    <row r="1236" spans="1:9" x14ac:dyDescent="0.2">
      <c r="A1236" s="21" t="s">
        <v>1281</v>
      </c>
      <c r="B1236" s="25" t="s">
        <v>11</v>
      </c>
      <c r="C1236" s="22">
        <v>10</v>
      </c>
      <c r="D1236" s="22">
        <v>2636364</v>
      </c>
      <c r="E1236" s="15" t="str">
        <f t="shared" si="12"/>
        <v>Thẻ nhớ Sandisk 128G SDQUNR-128G-GN6MN,Ultra USD,100MB/S,C10</v>
      </c>
      <c r="F1236" s="15" t="s">
        <v>3629</v>
      </c>
      <c r="G1236" s="15" t="s">
        <v>11</v>
      </c>
      <c r="H1236" s="24">
        <f t="shared" si="13"/>
        <v>0</v>
      </c>
      <c r="I1236" s="24">
        <f t="shared" si="14"/>
        <v>0</v>
      </c>
    </row>
    <row r="1237" spans="1:9" x14ac:dyDescent="0.2">
      <c r="A1237" s="21" t="s">
        <v>1282</v>
      </c>
      <c r="B1237" s="25" t="s">
        <v>20</v>
      </c>
      <c r="C1237" s="22">
        <v>2</v>
      </c>
      <c r="D1237" s="22">
        <v>890909</v>
      </c>
      <c r="E1237" s="15" t="str">
        <f t="shared" si="12"/>
        <v>Tản nhiệt CPU ID-Cooling Se-224W</v>
      </c>
      <c r="F1237" s="15" t="s">
        <v>3630</v>
      </c>
      <c r="G1237" s="15" t="s">
        <v>11</v>
      </c>
      <c r="H1237" s="24">
        <f t="shared" si="13"/>
        <v>0</v>
      </c>
      <c r="I1237" s="24">
        <f t="shared" si="14"/>
        <v>0</v>
      </c>
    </row>
    <row r="1238" spans="1:9" x14ac:dyDescent="0.2">
      <c r="A1238" s="21" t="s">
        <v>1283</v>
      </c>
      <c r="B1238" s="25" t="s">
        <v>20</v>
      </c>
      <c r="C1238" s="22">
        <v>2</v>
      </c>
      <c r="D1238" s="22">
        <v>1327273</v>
      </c>
      <c r="E1238" s="15" t="str">
        <f t="shared" si="12"/>
        <v>Tản nhiệt CPU ID-Cooling Se-234-ARGB</v>
      </c>
      <c r="F1238" s="15" t="s">
        <v>3427</v>
      </c>
      <c r="G1238" s="15" t="s">
        <v>11</v>
      </c>
      <c r="H1238" s="24">
        <f t="shared" si="13"/>
        <v>0</v>
      </c>
      <c r="I1238" s="24">
        <f t="shared" si="14"/>
        <v>0</v>
      </c>
    </row>
    <row r="1239" spans="1:9" x14ac:dyDescent="0.2">
      <c r="A1239" s="21" t="s">
        <v>1284</v>
      </c>
      <c r="B1239" s="25" t="s">
        <v>20</v>
      </c>
      <c r="C1239" s="22">
        <v>1</v>
      </c>
      <c r="D1239" s="22">
        <v>190702</v>
      </c>
      <c r="E1239" s="15" t="str">
        <f t="shared" si="12"/>
        <v>Tai nghe SoundMax AH302</v>
      </c>
      <c r="F1239" s="15" t="s">
        <v>2487</v>
      </c>
      <c r="G1239" s="15" t="s">
        <v>11</v>
      </c>
      <c r="H1239" s="24">
        <f t="shared" si="13"/>
        <v>0</v>
      </c>
      <c r="I1239" s="24">
        <f t="shared" si="14"/>
        <v>0</v>
      </c>
    </row>
    <row r="1240" spans="1:9" x14ac:dyDescent="0.2">
      <c r="A1240" s="21" t="s">
        <v>1285</v>
      </c>
      <c r="B1240" s="25" t="s">
        <v>20</v>
      </c>
      <c r="C1240" s="22">
        <v>9</v>
      </c>
      <c r="D1240" s="22">
        <v>1840909</v>
      </c>
      <c r="E1240" s="15" t="str">
        <f t="shared" si="12"/>
        <v>Tai nghe SoundMax AH316</v>
      </c>
      <c r="F1240" s="15" t="s">
        <v>3431</v>
      </c>
      <c r="G1240" s="15" t="s">
        <v>11</v>
      </c>
      <c r="H1240" s="24">
        <f t="shared" si="13"/>
        <v>0</v>
      </c>
      <c r="I1240" s="24">
        <f t="shared" si="14"/>
        <v>0</v>
      </c>
    </row>
    <row r="1241" spans="1:9" x14ac:dyDescent="0.2">
      <c r="A1241" s="21" t="s">
        <v>1286</v>
      </c>
      <c r="B1241" s="25" t="s">
        <v>20</v>
      </c>
      <c r="C1241" s="22">
        <v>12</v>
      </c>
      <c r="D1241" s="22">
        <v>3939544</v>
      </c>
      <c r="E1241" s="15" t="str">
        <f t="shared" si="12"/>
        <v>Tai nghe SoundMax AH318</v>
      </c>
      <c r="F1241" s="15" t="s">
        <v>2286</v>
      </c>
      <c r="G1241" s="15" t="s">
        <v>11</v>
      </c>
      <c r="H1241" s="24">
        <f t="shared" si="13"/>
        <v>0</v>
      </c>
      <c r="I1241" s="24">
        <f t="shared" si="14"/>
        <v>0</v>
      </c>
    </row>
    <row r="1242" spans="1:9" x14ac:dyDescent="0.2">
      <c r="A1242" s="21" t="s">
        <v>1287</v>
      </c>
      <c r="B1242" s="25" t="s">
        <v>20</v>
      </c>
      <c r="C1242" s="22">
        <v>5</v>
      </c>
      <c r="D1242" s="22">
        <v>2203409</v>
      </c>
      <c r="E1242" s="15" t="str">
        <f t="shared" si="12"/>
        <v>Tai nghe SoundMax AH319</v>
      </c>
      <c r="F1242" s="15" t="s">
        <v>3436</v>
      </c>
      <c r="G1242" s="15" t="s">
        <v>11</v>
      </c>
      <c r="H1242" s="24">
        <f t="shared" si="13"/>
        <v>0</v>
      </c>
      <c r="I1242" s="24">
        <f t="shared" si="14"/>
        <v>0</v>
      </c>
    </row>
    <row r="1243" spans="1:9" x14ac:dyDescent="0.2">
      <c r="A1243" s="21" t="s">
        <v>1288</v>
      </c>
      <c r="B1243" s="25" t="s">
        <v>20</v>
      </c>
      <c r="C1243" s="22">
        <v>4</v>
      </c>
      <c r="D1243" s="22">
        <v>1134546</v>
      </c>
      <c r="E1243" s="15" t="str">
        <f t="shared" si="12"/>
        <v>Tai nghe SoundMax AH323</v>
      </c>
      <c r="F1243" s="15" t="s">
        <v>2280</v>
      </c>
      <c r="G1243" s="15" t="s">
        <v>11</v>
      </c>
      <c r="H1243" s="24">
        <f t="shared" si="13"/>
        <v>0</v>
      </c>
      <c r="I1243" s="24">
        <f t="shared" si="14"/>
        <v>0</v>
      </c>
    </row>
    <row r="1244" spans="1:9" x14ac:dyDescent="0.2">
      <c r="A1244" s="21" t="s">
        <v>1289</v>
      </c>
      <c r="B1244" s="25" t="s">
        <v>20</v>
      </c>
      <c r="C1244" s="22">
        <v>3</v>
      </c>
      <c r="D1244" s="22">
        <v>1050000</v>
      </c>
      <c r="E1244" s="15" t="str">
        <f t="shared" si="12"/>
        <v>Tai nghe SoundMax AH335</v>
      </c>
      <c r="F1244" s="15" t="s">
        <v>220</v>
      </c>
      <c r="G1244" s="15" t="s">
        <v>11</v>
      </c>
      <c r="H1244" s="24">
        <f t="shared" si="13"/>
        <v>0</v>
      </c>
      <c r="I1244" s="24">
        <f t="shared" si="14"/>
        <v>0</v>
      </c>
    </row>
    <row r="1245" spans="1:9" x14ac:dyDescent="0.2">
      <c r="A1245" s="21" t="s">
        <v>1290</v>
      </c>
      <c r="B1245" s="25" t="s">
        <v>20</v>
      </c>
      <c r="C1245" s="22">
        <v>5</v>
      </c>
      <c r="D1245" s="22">
        <v>500000</v>
      </c>
      <c r="E1245" s="15" t="str">
        <f t="shared" si="12"/>
        <v>Tai nghe Cliptec BME802</v>
      </c>
      <c r="F1245" s="15" t="s">
        <v>2410</v>
      </c>
      <c r="G1245" s="15" t="s">
        <v>20</v>
      </c>
      <c r="H1245" s="24">
        <f t="shared" si="13"/>
        <v>0</v>
      </c>
      <c r="I1245" s="24">
        <f t="shared" si="14"/>
        <v>0</v>
      </c>
    </row>
    <row r="1246" spans="1:9" x14ac:dyDescent="0.2">
      <c r="A1246" s="21" t="s">
        <v>1291</v>
      </c>
      <c r="B1246" s="25" t="s">
        <v>20</v>
      </c>
      <c r="C1246" s="22">
        <v>5</v>
      </c>
      <c r="D1246" s="22">
        <v>613635</v>
      </c>
      <c r="E1246" s="15" t="str">
        <f t="shared" si="12"/>
        <v>Tai nghe Cliptec BME820</v>
      </c>
      <c r="F1246" s="15" t="s">
        <v>876</v>
      </c>
      <c r="G1246" s="15" t="s">
        <v>11</v>
      </c>
      <c r="H1246" s="24">
        <f t="shared" si="13"/>
        <v>720</v>
      </c>
      <c r="I1246" s="24">
        <f t="shared" si="14"/>
        <v>75272400</v>
      </c>
    </row>
    <row r="1247" spans="1:9" x14ac:dyDescent="0.2">
      <c r="A1247" s="21" t="s">
        <v>1292</v>
      </c>
      <c r="B1247" s="25" t="s">
        <v>20</v>
      </c>
      <c r="C1247" s="22">
        <v>5</v>
      </c>
      <c r="D1247" s="22">
        <v>522725</v>
      </c>
      <c r="E1247" s="15" t="str">
        <f t="shared" si="12"/>
        <v>Tai nghe Cliptec BME898</v>
      </c>
      <c r="F1247" s="15" t="s">
        <v>3380</v>
      </c>
      <c r="G1247" s="15" t="s">
        <v>20</v>
      </c>
      <c r="H1247" s="24">
        <f t="shared" si="13"/>
        <v>0</v>
      </c>
      <c r="I1247" s="24">
        <f t="shared" si="14"/>
        <v>0</v>
      </c>
    </row>
    <row r="1248" spans="1:9" x14ac:dyDescent="0.2">
      <c r="A1248" s="21" t="s">
        <v>1293</v>
      </c>
      <c r="B1248" s="25" t="s">
        <v>20</v>
      </c>
      <c r="C1248" s="22">
        <v>5</v>
      </c>
      <c r="D1248" s="22">
        <v>568180</v>
      </c>
      <c r="E1248" s="15" t="str">
        <f t="shared" si="12"/>
        <v>Tai nghe Cliptec BSE201</v>
      </c>
      <c r="F1248" s="15" t="s">
        <v>3631</v>
      </c>
      <c r="G1248" s="15" t="s">
        <v>11</v>
      </c>
      <c r="H1248" s="24">
        <f t="shared" si="13"/>
        <v>0</v>
      </c>
      <c r="I1248" s="24">
        <f t="shared" si="14"/>
        <v>0</v>
      </c>
    </row>
    <row r="1249" spans="1:9" x14ac:dyDescent="0.2">
      <c r="A1249" s="21" t="s">
        <v>1294</v>
      </c>
      <c r="B1249" s="25" t="s">
        <v>11</v>
      </c>
      <c r="C1249" s="22">
        <v>1</v>
      </c>
      <c r="D1249" s="22">
        <v>654545</v>
      </c>
      <c r="E1249" s="15" t="str">
        <f t="shared" si="12"/>
        <v>Tai nghe có khung choàng đầu Asus Cerberus V2</v>
      </c>
      <c r="F1249" s="15" t="s">
        <v>3401</v>
      </c>
      <c r="G1249" s="15" t="s">
        <v>34</v>
      </c>
      <c r="H1249" s="24">
        <f t="shared" si="13"/>
        <v>0</v>
      </c>
      <c r="I1249" s="24">
        <f t="shared" si="14"/>
        <v>0</v>
      </c>
    </row>
    <row r="1250" spans="1:9" x14ac:dyDescent="0.2">
      <c r="A1250" s="21" t="s">
        <v>1295</v>
      </c>
      <c r="B1250" s="25" t="s">
        <v>11</v>
      </c>
      <c r="C1250" s="22">
        <v>15</v>
      </c>
      <c r="D1250" s="22">
        <v>2713637</v>
      </c>
      <c r="E1250" s="15" t="str">
        <f t="shared" si="12"/>
        <v>Tai nghe EH410 Pro E-Dra</v>
      </c>
      <c r="F1250" s="15" t="s">
        <v>3532</v>
      </c>
      <c r="G1250" s="15" t="s">
        <v>11</v>
      </c>
      <c r="H1250" s="24">
        <f t="shared" si="13"/>
        <v>0</v>
      </c>
      <c r="I1250" s="24">
        <f t="shared" si="14"/>
        <v>0</v>
      </c>
    </row>
    <row r="1251" spans="1:9" x14ac:dyDescent="0.2">
      <c r="A1251" s="21" t="s">
        <v>1296</v>
      </c>
      <c r="B1251" s="25" t="s">
        <v>11</v>
      </c>
      <c r="C1251" s="22">
        <v>12</v>
      </c>
      <c r="D1251" s="22">
        <v>2121494</v>
      </c>
      <c r="E1251" s="15" t="str">
        <f t="shared" si="12"/>
        <v>Tai nghe vi tính Microlab K310</v>
      </c>
      <c r="F1251" s="15" t="s">
        <v>3410</v>
      </c>
      <c r="G1251" s="15" t="s">
        <v>280</v>
      </c>
      <c r="H1251" s="24">
        <f t="shared" si="13"/>
        <v>0</v>
      </c>
      <c r="I1251" s="24">
        <f t="shared" si="14"/>
        <v>0</v>
      </c>
    </row>
    <row r="1252" spans="1:9" x14ac:dyDescent="0.2">
      <c r="A1252" s="21" t="s">
        <v>1297</v>
      </c>
      <c r="B1252" s="25" t="s">
        <v>11</v>
      </c>
      <c r="C1252" s="22">
        <v>1</v>
      </c>
      <c r="D1252" s="22">
        <v>2309091</v>
      </c>
      <c r="E1252" s="15" t="str">
        <f t="shared" si="12"/>
        <v>Tai nghe không dây Loghitech G933</v>
      </c>
      <c r="F1252" s="15" t="s">
        <v>3411</v>
      </c>
      <c r="G1252" s="15" t="s">
        <v>280</v>
      </c>
      <c r="H1252" s="24">
        <f t="shared" si="13"/>
        <v>0</v>
      </c>
      <c r="I1252" s="24">
        <f t="shared" si="14"/>
        <v>0</v>
      </c>
    </row>
    <row r="1253" spans="1:9" x14ac:dyDescent="0.2">
      <c r="A1253" s="21" t="s">
        <v>1298</v>
      </c>
      <c r="B1253" s="25" t="s">
        <v>11</v>
      </c>
      <c r="C1253" s="22">
        <v>2</v>
      </c>
      <c r="D1253" s="22">
        <v>1181818</v>
      </c>
      <c r="E1253" s="15" t="str">
        <f t="shared" si="12"/>
        <v>Tai nghe không dây Creative Outlier Active V2</v>
      </c>
      <c r="F1253" s="15" t="s">
        <v>2294</v>
      </c>
      <c r="G1253" s="15" t="s">
        <v>11</v>
      </c>
      <c r="H1253" s="24">
        <f t="shared" si="13"/>
        <v>0</v>
      </c>
      <c r="I1253" s="24">
        <f t="shared" si="14"/>
        <v>0</v>
      </c>
    </row>
    <row r="1254" spans="1:9" x14ac:dyDescent="0.2">
      <c r="A1254" s="21" t="s">
        <v>1299</v>
      </c>
      <c r="B1254" s="25" t="s">
        <v>11</v>
      </c>
      <c r="C1254" s="22">
        <v>5</v>
      </c>
      <c r="D1254" s="22">
        <v>1465545</v>
      </c>
      <c r="E1254" s="15" t="str">
        <f t="shared" si="12"/>
        <v>Thẻ nhớ Kingmax KM128GMCSDUHSP-1SD Pro 10MB/s</v>
      </c>
      <c r="F1254" s="15" t="s">
        <v>3632</v>
      </c>
      <c r="G1254" s="15" t="s">
        <v>11</v>
      </c>
      <c r="H1254" s="24">
        <f t="shared" si="13"/>
        <v>0</v>
      </c>
      <c r="I1254" s="24">
        <f t="shared" si="14"/>
        <v>0</v>
      </c>
    </row>
    <row r="1255" spans="1:9" x14ac:dyDescent="0.2">
      <c r="A1255" s="21" t="s">
        <v>1300</v>
      </c>
      <c r="B1255" s="25" t="s">
        <v>11</v>
      </c>
      <c r="C1255" s="22">
        <v>20</v>
      </c>
      <c r="D1255" s="22">
        <v>3189454</v>
      </c>
      <c r="E1255" s="15" t="str">
        <f t="shared" si="12"/>
        <v>Thẻ nhớ Kingmax KM64GMCSDUHSP-1SD Pro 10MB/s</v>
      </c>
      <c r="F1255" s="15" t="s">
        <v>3633</v>
      </c>
      <c r="G1255" s="15" t="s">
        <v>11</v>
      </c>
      <c r="H1255" s="24">
        <f t="shared" si="13"/>
        <v>0</v>
      </c>
      <c r="I1255" s="24">
        <f t="shared" si="14"/>
        <v>0</v>
      </c>
    </row>
    <row r="1256" spans="1:9" x14ac:dyDescent="0.2">
      <c r="A1256" s="21" t="s">
        <v>1301</v>
      </c>
      <c r="B1256" s="25" t="s">
        <v>11</v>
      </c>
      <c r="C1256" s="22">
        <v>9</v>
      </c>
      <c r="D1256" s="22">
        <v>605455</v>
      </c>
      <c r="E1256" s="15" t="str">
        <f t="shared" si="12"/>
        <v>Thẻ nhớ Micro Adata 32GB-I CLASS10</v>
      </c>
      <c r="F1256" s="15" t="s">
        <v>3533</v>
      </c>
      <c r="G1256" s="15" t="s">
        <v>362</v>
      </c>
      <c r="H1256" s="24">
        <f t="shared" si="13"/>
        <v>0</v>
      </c>
      <c r="I1256" s="24">
        <f t="shared" si="14"/>
        <v>0</v>
      </c>
    </row>
    <row r="1257" spans="1:9" x14ac:dyDescent="0.2">
      <c r="A1257" s="21" t="s">
        <v>1302</v>
      </c>
      <c r="B1257" s="25" t="s">
        <v>11</v>
      </c>
      <c r="C1257" s="22">
        <v>19</v>
      </c>
      <c r="D1257" s="22">
        <v>1934545</v>
      </c>
      <c r="E1257" s="15" t="str">
        <f t="shared" si="12"/>
        <v>Thẻ nhớ Micro Adata 64GB-I CLASS10</v>
      </c>
      <c r="F1257" s="15" t="s">
        <v>3634</v>
      </c>
      <c r="G1257" s="15" t="s">
        <v>11</v>
      </c>
      <c r="H1257" s="24">
        <f t="shared" si="13"/>
        <v>0</v>
      </c>
      <c r="I1257" s="24">
        <f t="shared" si="14"/>
        <v>0</v>
      </c>
    </row>
    <row r="1258" spans="1:9" x14ac:dyDescent="0.2">
      <c r="A1258" s="21" t="s">
        <v>1303</v>
      </c>
      <c r="B1258" s="25" t="s">
        <v>11</v>
      </c>
      <c r="C1258" s="22">
        <v>17</v>
      </c>
      <c r="D1258" s="22">
        <v>2472024</v>
      </c>
      <c r="E1258" s="15" t="str">
        <f t="shared" si="12"/>
        <v>Thẻ nhớ Micro SD+Adaptor Hikvision HS-TF-C1/64GB</v>
      </c>
      <c r="F1258" s="15" t="s">
        <v>1485</v>
      </c>
      <c r="G1258" s="15" t="s">
        <v>11</v>
      </c>
      <c r="H1258" s="24">
        <f t="shared" si="13"/>
        <v>1</v>
      </c>
      <c r="I1258" s="24">
        <f t="shared" si="14"/>
        <v>180910</v>
      </c>
    </row>
    <row r="1259" spans="1:9" x14ac:dyDescent="0.2">
      <c r="A1259" s="21" t="s">
        <v>1304</v>
      </c>
      <c r="B1259" s="25" t="s">
        <v>11</v>
      </c>
      <c r="C1259" s="22">
        <v>5</v>
      </c>
      <c r="D1259" s="22">
        <v>727273</v>
      </c>
      <c r="E1259" s="15" t="str">
        <f t="shared" si="12"/>
        <v>Thẻ nhớ SanDisk 64G SDSQUNR-GN2MNUltra USD100MB/SC10</v>
      </c>
      <c r="F1259" s="15" t="s">
        <v>3534</v>
      </c>
      <c r="G1259" s="15" t="s">
        <v>11</v>
      </c>
      <c r="H1259" s="24">
        <f t="shared" si="13"/>
        <v>0</v>
      </c>
      <c r="I1259" s="24">
        <f t="shared" si="14"/>
        <v>0</v>
      </c>
    </row>
    <row r="1260" spans="1:9" x14ac:dyDescent="0.2">
      <c r="A1260" s="21" t="s">
        <v>1305</v>
      </c>
      <c r="B1260" s="25" t="s">
        <v>11</v>
      </c>
      <c r="C1260" s="22">
        <v>27</v>
      </c>
      <c r="D1260" s="22">
        <v>8321590</v>
      </c>
      <c r="E1260" s="15" t="str">
        <f t="shared" si="12"/>
        <v>Thẻ nhớ SanDisk 128G SDSQUNR-128G-GN6MN,100MB/s,C1</v>
      </c>
      <c r="F1260" s="15" t="s">
        <v>2479</v>
      </c>
      <c r="G1260" s="15" t="s">
        <v>20</v>
      </c>
      <c r="H1260" s="24">
        <f t="shared" si="13"/>
        <v>0</v>
      </c>
      <c r="I1260" s="24">
        <f t="shared" si="14"/>
        <v>0</v>
      </c>
    </row>
    <row r="1261" spans="1:9" x14ac:dyDescent="0.2">
      <c r="A1261" s="21" t="s">
        <v>1306</v>
      </c>
      <c r="B1261" s="25" t="s">
        <v>11</v>
      </c>
      <c r="C1261" s="22">
        <v>5</v>
      </c>
      <c r="D1261" s="22">
        <v>286364</v>
      </c>
      <c r="E1261" s="15" t="str">
        <f t="shared" si="12"/>
        <v>Thẻ nhớ SanDisk 16G SDSQUNS-016G-GN3MN,80MB/s,C10</v>
      </c>
      <c r="F1261" s="15" t="s">
        <v>3635</v>
      </c>
      <c r="G1261" s="15" t="s">
        <v>11</v>
      </c>
      <c r="H1261" s="24">
        <f t="shared" si="13"/>
        <v>0</v>
      </c>
      <c r="I1261" s="24">
        <f t="shared" si="14"/>
        <v>0</v>
      </c>
    </row>
    <row r="1262" spans="1:9" x14ac:dyDescent="0.2">
      <c r="A1262" s="21" t="s">
        <v>1307</v>
      </c>
      <c r="B1262" s="25" t="s">
        <v>11</v>
      </c>
      <c r="C1262" s="22">
        <v>1</v>
      </c>
      <c r="D1262" s="22">
        <v>1400000</v>
      </c>
      <c r="E1262" s="15" t="str">
        <f t="shared" si="12"/>
        <v>Thẻ nhớ SanDisk 200gb</v>
      </c>
      <c r="F1262" s="15" t="s">
        <v>3636</v>
      </c>
      <c r="G1262" s="15" t="s">
        <v>11</v>
      </c>
      <c r="H1262" s="24">
        <f t="shared" si="13"/>
        <v>0</v>
      </c>
      <c r="I1262" s="24">
        <f t="shared" si="14"/>
        <v>0</v>
      </c>
    </row>
    <row r="1263" spans="1:9" x14ac:dyDescent="0.2">
      <c r="A1263" s="21" t="s">
        <v>1308</v>
      </c>
      <c r="B1263" s="25" t="s">
        <v>11</v>
      </c>
      <c r="C1263" s="22">
        <v>5</v>
      </c>
      <c r="D1263" s="22">
        <v>390909</v>
      </c>
      <c r="E1263" s="15" t="str">
        <f t="shared" si="12"/>
        <v>Thẻ nhớ SanDisk 32G SDSQUNS-032G-GN3MN,80MB/s,C10</v>
      </c>
      <c r="F1263" s="15" t="s">
        <v>3418</v>
      </c>
      <c r="G1263" s="15" t="s">
        <v>141</v>
      </c>
      <c r="H1263" s="24">
        <f t="shared" si="13"/>
        <v>0</v>
      </c>
      <c r="I1263" s="24">
        <f t="shared" si="14"/>
        <v>0</v>
      </c>
    </row>
    <row r="1264" spans="1:9" x14ac:dyDescent="0.2">
      <c r="A1264" s="21" t="s">
        <v>1309</v>
      </c>
      <c r="B1264" s="25" t="s">
        <v>11</v>
      </c>
      <c r="C1264" s="22">
        <v>50</v>
      </c>
      <c r="D1264" s="22">
        <v>4090909</v>
      </c>
      <c r="E1264" s="15" t="str">
        <f t="shared" si="12"/>
        <v>Thẻ nhớ SanDisk 32G SDSQUNR-32G-GN3MN,400Mb/s,C10</v>
      </c>
      <c r="F1264" s="15" t="s">
        <v>1508</v>
      </c>
      <c r="G1264" s="15" t="s">
        <v>25</v>
      </c>
      <c r="H1264" s="24">
        <f t="shared" si="13"/>
        <v>0</v>
      </c>
      <c r="I1264" s="24">
        <f t="shared" si="14"/>
        <v>0</v>
      </c>
    </row>
    <row r="1265" spans="1:9" x14ac:dyDescent="0.2">
      <c r="A1265" s="21" t="s">
        <v>1310</v>
      </c>
      <c r="B1265" s="25" t="s">
        <v>11</v>
      </c>
      <c r="C1265" s="22">
        <v>2</v>
      </c>
      <c r="D1265" s="22">
        <v>372727</v>
      </c>
      <c r="E1265" s="15" t="str">
        <f t="shared" si="12"/>
        <v>Thẻ nhớ SanDisk 64G SDDD3-064G-G46GW Ultra Dual</v>
      </c>
      <c r="F1265" s="15" t="s">
        <v>3637</v>
      </c>
      <c r="G1265" s="15" t="s">
        <v>11</v>
      </c>
      <c r="H1265" s="24">
        <f t="shared" si="13"/>
        <v>0</v>
      </c>
      <c r="I1265" s="24">
        <f t="shared" si="14"/>
        <v>0</v>
      </c>
    </row>
    <row r="1266" spans="1:9" x14ac:dyDescent="0.2">
      <c r="A1266" s="21" t="s">
        <v>1311</v>
      </c>
      <c r="B1266" s="25" t="s">
        <v>11</v>
      </c>
      <c r="C1266" s="22">
        <v>20</v>
      </c>
      <c r="D1266" s="22">
        <v>2909091</v>
      </c>
      <c r="E1266" s="15" t="str">
        <f t="shared" si="12"/>
        <v>Thẻ nhớ SanDisk 64G SDSQUNR-064G-GN3MN,100MB/s,C10</v>
      </c>
      <c r="F1266" s="15" t="s">
        <v>2853</v>
      </c>
      <c r="G1266" s="15" t="s">
        <v>11</v>
      </c>
      <c r="H1266" s="24">
        <f t="shared" si="13"/>
        <v>0</v>
      </c>
      <c r="I1266" s="24">
        <f t="shared" si="14"/>
        <v>0</v>
      </c>
    </row>
    <row r="1267" spans="1:9" x14ac:dyDescent="0.2">
      <c r="A1267" s="21" t="s">
        <v>1312</v>
      </c>
      <c r="B1267" s="25" t="s">
        <v>11</v>
      </c>
      <c r="C1267" s="22">
        <v>5</v>
      </c>
      <c r="D1267" s="22">
        <v>681818</v>
      </c>
      <c r="E1267" s="15" t="str">
        <f t="shared" si="12"/>
        <v>Tai nghe trùm đầu MSI H991</v>
      </c>
      <c r="F1267" s="15" t="s">
        <v>3349</v>
      </c>
      <c r="G1267" s="15" t="s">
        <v>11</v>
      </c>
      <c r="H1267" s="24">
        <f t="shared" si="13"/>
        <v>0</v>
      </c>
      <c r="I1267" s="24">
        <f t="shared" si="14"/>
        <v>0</v>
      </c>
    </row>
    <row r="1268" spans="1:9" x14ac:dyDescent="0.2">
      <c r="A1268" s="21" t="s">
        <v>1313</v>
      </c>
      <c r="B1268" s="25" t="s">
        <v>11</v>
      </c>
      <c r="C1268" s="22">
        <v>5</v>
      </c>
      <c r="D1268" s="22">
        <v>431818</v>
      </c>
      <c r="E1268" s="15" t="str">
        <f t="shared" si="12"/>
        <v>Tai nghe trùm đầu Gaming Zidli Z197</v>
      </c>
      <c r="F1268" s="15" t="s">
        <v>1398</v>
      </c>
      <c r="G1268" s="15" t="s">
        <v>11</v>
      </c>
      <c r="H1268" s="24">
        <f t="shared" si="13"/>
        <v>23</v>
      </c>
      <c r="I1268" s="24">
        <f t="shared" si="14"/>
        <v>5122721</v>
      </c>
    </row>
    <row r="1269" spans="1:9" x14ac:dyDescent="0.2">
      <c r="A1269" s="21" t="s">
        <v>1314</v>
      </c>
      <c r="B1269" s="25" t="s">
        <v>11</v>
      </c>
      <c r="C1269" s="22">
        <v>14</v>
      </c>
      <c r="D1269" s="22">
        <v>4454545</v>
      </c>
      <c r="E1269" s="15" t="str">
        <f t="shared" si="12"/>
        <v>Tai nghe có khung choàng đầu hiệu Rappoo VH310 (19958)</v>
      </c>
      <c r="F1269" s="15" t="s">
        <v>3377</v>
      </c>
      <c r="G1269" s="15" t="s">
        <v>11</v>
      </c>
      <c r="H1269" s="24">
        <f t="shared" si="13"/>
        <v>0</v>
      </c>
      <c r="I1269" s="24">
        <f t="shared" si="14"/>
        <v>0</v>
      </c>
    </row>
    <row r="1270" spans="1:9" x14ac:dyDescent="0.2">
      <c r="A1270" s="21" t="s">
        <v>1315</v>
      </c>
      <c r="B1270" s="25" t="s">
        <v>11</v>
      </c>
      <c r="C1270" s="22">
        <v>33</v>
      </c>
      <c r="D1270" s="22">
        <v>8041304</v>
      </c>
      <c r="E1270" s="15" t="str">
        <f t="shared" si="12"/>
        <v>Tai nghe Gaming Zidli ZH12S (7.1,USB,LED)</v>
      </c>
      <c r="F1270" s="15" t="s">
        <v>3398</v>
      </c>
      <c r="G1270" s="15" t="s">
        <v>11</v>
      </c>
      <c r="H1270" s="24">
        <f t="shared" si="13"/>
        <v>0</v>
      </c>
      <c r="I1270" s="24">
        <f t="shared" si="14"/>
        <v>0</v>
      </c>
    </row>
    <row r="1271" spans="1:9" x14ac:dyDescent="0.2">
      <c r="A1271" s="21" t="s">
        <v>1316</v>
      </c>
      <c r="B1271" s="25" t="s">
        <v>11</v>
      </c>
      <c r="C1271" s="22">
        <v>11</v>
      </c>
      <c r="D1271" s="22">
        <v>1904762</v>
      </c>
      <c r="E1271" s="15" t="str">
        <f t="shared" si="12"/>
        <v>Tai nghe Gaming Zidli ZH2S(3.5,USB,Led)</v>
      </c>
      <c r="F1271" s="15" t="s">
        <v>54</v>
      </c>
      <c r="G1271" s="15" t="s">
        <v>11</v>
      </c>
      <c r="H1271" s="24">
        <f t="shared" si="13"/>
        <v>1</v>
      </c>
      <c r="I1271" s="24">
        <f t="shared" si="14"/>
        <v>392877</v>
      </c>
    </row>
    <row r="1272" spans="1:9" x14ac:dyDescent="0.2">
      <c r="A1272" s="21" t="s">
        <v>1317</v>
      </c>
      <c r="B1272" s="25" t="s">
        <v>11</v>
      </c>
      <c r="C1272" s="22">
        <v>43</v>
      </c>
      <c r="D1272" s="22">
        <v>7101513</v>
      </c>
      <c r="E1272" s="15" t="str">
        <f t="shared" si="12"/>
        <v>Tai nghe Gaming Zidli ZH6 (3.5,USB,LED)</v>
      </c>
      <c r="F1272" s="15" t="s">
        <v>3378</v>
      </c>
      <c r="G1272" s="15" t="s">
        <v>11</v>
      </c>
      <c r="H1272" s="24">
        <f t="shared" si="13"/>
        <v>0</v>
      </c>
      <c r="I1272" s="24">
        <f t="shared" si="14"/>
        <v>0</v>
      </c>
    </row>
    <row r="1273" spans="1:9" x14ac:dyDescent="0.2">
      <c r="A1273" s="21" t="s">
        <v>1318</v>
      </c>
      <c r="B1273" s="25" t="s">
        <v>11</v>
      </c>
      <c r="C1273" s="22">
        <v>6</v>
      </c>
      <c r="D1273" s="22">
        <v>1727739</v>
      </c>
      <c r="E1273" s="15" t="str">
        <f t="shared" si="12"/>
        <v>Tai nghe Gaming Zidli ZH-7RB (7.1,USB,LED)</v>
      </c>
      <c r="F1273" s="15" t="s">
        <v>3419</v>
      </c>
      <c r="G1273" s="15" t="s">
        <v>11</v>
      </c>
      <c r="H1273" s="24">
        <f t="shared" si="13"/>
        <v>0</v>
      </c>
      <c r="I1273" s="24">
        <f t="shared" si="14"/>
        <v>0</v>
      </c>
    </row>
    <row r="1274" spans="1:9" x14ac:dyDescent="0.2">
      <c r="A1274" s="21" t="s">
        <v>1319</v>
      </c>
      <c r="B1274" s="25" t="s">
        <v>11</v>
      </c>
      <c r="C1274" s="22">
        <v>5</v>
      </c>
      <c r="D1274" s="22">
        <v>1272727</v>
      </c>
      <c r="E1274" s="15" t="str">
        <f t="shared" si="12"/>
        <v>Tai nghe Gaming Zidli ZH-V6 Pro (7.1,USB,LED)</v>
      </c>
      <c r="F1274" s="15" t="s">
        <v>3638</v>
      </c>
      <c r="G1274" s="15" t="s">
        <v>11</v>
      </c>
      <c r="H1274" s="24">
        <f t="shared" si="13"/>
        <v>0</v>
      </c>
      <c r="I1274" s="24">
        <f t="shared" si="14"/>
        <v>0</v>
      </c>
    </row>
    <row r="1275" spans="1:9" x14ac:dyDescent="0.2">
      <c r="A1275" s="21" t="s">
        <v>1320</v>
      </c>
      <c r="B1275" s="25" t="s">
        <v>11</v>
      </c>
      <c r="C1275" s="22">
        <v>11</v>
      </c>
      <c r="D1275" s="22">
        <v>2142857</v>
      </c>
      <c r="E1275" s="15" t="str">
        <f t="shared" si="12"/>
        <v>Tai nghe Gaming Zidli ZH-A1(3.5,USB,Led)</v>
      </c>
      <c r="F1275" s="15" t="s">
        <v>923</v>
      </c>
      <c r="G1275" s="15" t="s">
        <v>11</v>
      </c>
      <c r="H1275" s="24">
        <f t="shared" si="13"/>
        <v>1</v>
      </c>
      <c r="I1275" s="24">
        <f t="shared" si="14"/>
        <v>3363636</v>
      </c>
    </row>
    <row r="1276" spans="1:9" x14ac:dyDescent="0.2">
      <c r="A1276" s="21" t="s">
        <v>1321</v>
      </c>
      <c r="B1276" s="25" t="s">
        <v>11</v>
      </c>
      <c r="C1276" s="22">
        <v>6</v>
      </c>
      <c r="D1276" s="22">
        <v>5954546</v>
      </c>
      <c r="E1276" s="15" t="str">
        <f t="shared" si="12"/>
        <v>Tai nghe Loghitech G331 Wired Gaming</v>
      </c>
      <c r="F1276" s="15" t="s">
        <v>3444</v>
      </c>
      <c r="G1276" s="15" t="s">
        <v>11</v>
      </c>
      <c r="H1276" s="24">
        <f t="shared" si="13"/>
        <v>0</v>
      </c>
      <c r="I1276" s="24">
        <f t="shared" si="14"/>
        <v>0</v>
      </c>
    </row>
    <row r="1277" spans="1:9" x14ac:dyDescent="0.2">
      <c r="A1277" s="21" t="s">
        <v>1322</v>
      </c>
      <c r="B1277" s="25" t="s">
        <v>11</v>
      </c>
      <c r="C1277" s="22">
        <v>3</v>
      </c>
      <c r="D1277" s="22">
        <v>2409091</v>
      </c>
      <c r="E1277" s="15" t="str">
        <f t="shared" si="12"/>
        <v>Tai nghe (Headset)Logitech G430 Surround</v>
      </c>
      <c r="F1277" s="15" t="s">
        <v>1202</v>
      </c>
      <c r="G1277" s="15" t="s">
        <v>11</v>
      </c>
      <c r="H1277" s="24">
        <f t="shared" si="13"/>
        <v>8</v>
      </c>
      <c r="I1277" s="24">
        <f t="shared" si="14"/>
        <v>10545454</v>
      </c>
    </row>
    <row r="1278" spans="1:9" x14ac:dyDescent="0.2">
      <c r="A1278" s="21" t="s">
        <v>1323</v>
      </c>
      <c r="B1278" s="25" t="s">
        <v>11</v>
      </c>
      <c r="C1278" s="22">
        <v>6</v>
      </c>
      <c r="D1278" s="22">
        <v>1745454</v>
      </c>
      <c r="E1278" s="15" t="str">
        <f t="shared" ref="E1278:E1532" si="15">VLOOKUP(A1278,F:I,1,0)</f>
        <v>Tai nghe vi tính Microlab G7</v>
      </c>
      <c r="F1278" s="15" t="s">
        <v>304</v>
      </c>
      <c r="G1278" s="15" t="s">
        <v>11</v>
      </c>
      <c r="H1278" s="24">
        <f t="shared" si="13"/>
        <v>10</v>
      </c>
      <c r="I1278" s="24">
        <f t="shared" si="14"/>
        <v>6847270</v>
      </c>
    </row>
    <row r="1279" spans="1:9" x14ac:dyDescent="0.2">
      <c r="A1279" s="21" t="s">
        <v>1324</v>
      </c>
      <c r="B1279" s="25" t="s">
        <v>11</v>
      </c>
      <c r="C1279" s="22">
        <v>1</v>
      </c>
      <c r="D1279" s="22">
        <v>981818</v>
      </c>
      <c r="E1279" s="15" t="str">
        <f t="shared" si="15"/>
        <v>Tai nghe Loghitech H600</v>
      </c>
      <c r="F1279" s="15" t="s">
        <v>3639</v>
      </c>
      <c r="G1279" s="15" t="s">
        <v>25</v>
      </c>
      <c r="H1279" s="24">
        <f t="shared" ref="H1279:H1533" si="16">IFERROR(VLOOKUP(F1279,A:D,3,0),0)</f>
        <v>0</v>
      </c>
      <c r="I1279" s="24">
        <f t="shared" ref="I1279:I1533" si="17">IFERROR(VLOOKUP(F1279,A:D,4,0),0)</f>
        <v>0</v>
      </c>
    </row>
    <row r="1280" spans="1:9" x14ac:dyDescent="0.2">
      <c r="A1280" s="21" t="s">
        <v>1325</v>
      </c>
      <c r="B1280" s="25" t="s">
        <v>11</v>
      </c>
      <c r="C1280" s="22">
        <v>2</v>
      </c>
      <c r="D1280" s="22">
        <v>1872727</v>
      </c>
      <c r="E1280" s="15" t="str">
        <f t="shared" si="15"/>
        <v>Tai nghe Kingston Hyper X(HX-HSCS-BK/AS)</v>
      </c>
      <c r="F1280" s="15" t="s">
        <v>3640</v>
      </c>
      <c r="G1280" s="15" t="s">
        <v>34</v>
      </c>
      <c r="H1280" s="24">
        <f t="shared" si="16"/>
        <v>0</v>
      </c>
      <c r="I1280" s="24">
        <f t="shared" si="17"/>
        <v>0</v>
      </c>
    </row>
    <row r="1281" spans="1:9" x14ac:dyDescent="0.2">
      <c r="A1281" s="21" t="s">
        <v>1326</v>
      </c>
      <c r="B1281" s="25" t="s">
        <v>11</v>
      </c>
      <c r="C1281" s="22">
        <v>100</v>
      </c>
      <c r="D1281" s="22">
        <v>636364</v>
      </c>
      <c r="E1281" s="15" t="str">
        <f t="shared" si="15"/>
        <v>Thẻ thông minh TK18,dày 1.8mm</v>
      </c>
      <c r="F1281" s="15" t="s">
        <v>3445</v>
      </c>
      <c r="G1281" s="15" t="s">
        <v>11</v>
      </c>
      <c r="H1281" s="24">
        <f t="shared" si="16"/>
        <v>0</v>
      </c>
      <c r="I1281" s="24">
        <f t="shared" si="17"/>
        <v>0</v>
      </c>
    </row>
    <row r="1282" spans="1:9" x14ac:dyDescent="0.2">
      <c r="A1282" s="21" t="s">
        <v>1327</v>
      </c>
      <c r="B1282" s="25" t="s">
        <v>11</v>
      </c>
      <c r="C1282" s="22">
        <v>2</v>
      </c>
      <c r="D1282" s="22">
        <v>1009090</v>
      </c>
      <c r="E1282" s="15" t="str">
        <f t="shared" si="15"/>
        <v>Thanh ram G.Sklii F3-1600C11S-8GIS,8GB</v>
      </c>
      <c r="F1282" s="15" t="s">
        <v>3535</v>
      </c>
      <c r="G1282" s="15" t="s">
        <v>34</v>
      </c>
      <c r="H1282" s="24">
        <f t="shared" si="16"/>
        <v>0</v>
      </c>
      <c r="I1282" s="24">
        <f t="shared" si="17"/>
        <v>0</v>
      </c>
    </row>
    <row r="1283" spans="1:9" x14ac:dyDescent="0.2">
      <c r="A1283" s="21" t="s">
        <v>1328</v>
      </c>
      <c r="B1283" s="25" t="s">
        <v>11</v>
      </c>
      <c r="C1283" s="22">
        <v>14</v>
      </c>
      <c r="D1283" s="22">
        <v>3118182</v>
      </c>
      <c r="E1283" s="15" t="str">
        <f t="shared" si="15"/>
        <v>Thẻ nhớ 128GB Micro SDXC Exceria UHS-I C10U1 100MB/s Kioxia (không có dây Adapter)</v>
      </c>
      <c r="F1283" s="15" t="s">
        <v>3412</v>
      </c>
      <c r="G1283" s="15" t="s">
        <v>34</v>
      </c>
      <c r="H1283" s="24">
        <f t="shared" si="16"/>
        <v>0</v>
      </c>
      <c r="I1283" s="24">
        <f t="shared" si="17"/>
        <v>0</v>
      </c>
    </row>
    <row r="1284" spans="1:9" x14ac:dyDescent="0.2">
      <c r="A1284" s="21" t="s">
        <v>1329</v>
      </c>
      <c r="B1284" s="25" t="s">
        <v>11</v>
      </c>
      <c r="C1284" s="22">
        <v>76</v>
      </c>
      <c r="D1284" s="22">
        <v>8290908</v>
      </c>
      <c r="E1284" s="15" t="str">
        <f t="shared" si="15"/>
        <v>Thẻ nhớ 64GB Micro SDXC Exceria UHS-I C10U2 100MB/s Kioxia (Không có Adapter)</v>
      </c>
      <c r="F1284" s="15" t="s">
        <v>3536</v>
      </c>
      <c r="G1284" s="15" t="s">
        <v>11</v>
      </c>
      <c r="H1284" s="24">
        <f t="shared" si="16"/>
        <v>0</v>
      </c>
      <c r="I1284" s="24">
        <f t="shared" si="17"/>
        <v>0</v>
      </c>
    </row>
    <row r="1285" spans="1:9" x14ac:dyDescent="0.2">
      <c r="A1285" s="21" t="s">
        <v>1330</v>
      </c>
      <c r="B1285" s="25" t="s">
        <v>25</v>
      </c>
      <c r="C1285" s="22">
        <v>1</v>
      </c>
      <c r="D1285" s="22">
        <v>4636364</v>
      </c>
      <c r="E1285" s="15" t="str">
        <f t="shared" si="15"/>
        <v>Thiết bị Unifi U6-LR</v>
      </c>
      <c r="F1285" s="15" t="s">
        <v>3267</v>
      </c>
      <c r="G1285" s="15" t="s">
        <v>34</v>
      </c>
      <c r="H1285" s="24">
        <f t="shared" si="16"/>
        <v>0</v>
      </c>
      <c r="I1285" s="24">
        <f t="shared" si="17"/>
        <v>0</v>
      </c>
    </row>
    <row r="1286" spans="1:9" x14ac:dyDescent="0.2">
      <c r="A1286" s="21" t="s">
        <v>1331</v>
      </c>
      <c r="B1286" s="25" t="s">
        <v>11</v>
      </c>
      <c r="C1286" s="22">
        <v>1</v>
      </c>
      <c r="D1286" s="22">
        <v>363636</v>
      </c>
      <c r="E1286" s="15" t="str">
        <f t="shared" si="15"/>
        <v>Thanh ram SGKILL F4-2666C19S-4GVR,4GB</v>
      </c>
      <c r="F1286" s="15" t="s">
        <v>3641</v>
      </c>
      <c r="G1286" s="15" t="s">
        <v>11</v>
      </c>
      <c r="H1286" s="24">
        <f t="shared" si="16"/>
        <v>0</v>
      </c>
      <c r="I1286" s="24">
        <f t="shared" si="17"/>
        <v>0</v>
      </c>
    </row>
    <row r="1287" spans="1:9" x14ac:dyDescent="0.2">
      <c r="A1287" s="21" t="s">
        <v>1332</v>
      </c>
      <c r="B1287" s="25" t="s">
        <v>11</v>
      </c>
      <c r="C1287" s="22">
        <v>1</v>
      </c>
      <c r="D1287" s="22">
        <v>714545</v>
      </c>
      <c r="E1287" s="15" t="str">
        <f t="shared" si="15"/>
        <v>Thanh ram G.Skill F4-2800C17S-8GIS-8GB</v>
      </c>
      <c r="F1287" s="15" t="s">
        <v>3416</v>
      </c>
      <c r="G1287" s="15" t="s">
        <v>11</v>
      </c>
      <c r="H1287" s="24">
        <f t="shared" si="16"/>
        <v>0</v>
      </c>
      <c r="I1287" s="24">
        <f t="shared" si="17"/>
        <v>0</v>
      </c>
    </row>
    <row r="1288" spans="1:9" x14ac:dyDescent="0.2">
      <c r="A1288" s="21" t="s">
        <v>1333</v>
      </c>
      <c r="B1288" s="25" t="s">
        <v>11</v>
      </c>
      <c r="C1288" s="22">
        <v>1</v>
      </c>
      <c r="D1288" s="22">
        <v>2122727</v>
      </c>
      <c r="E1288" s="15" t="str">
        <f t="shared" si="15"/>
        <v>Thanh ram G.Skill F4-3000C15D-16GTZR,16GB</v>
      </c>
      <c r="F1288" s="15" t="s">
        <v>1723</v>
      </c>
      <c r="G1288" s="15" t="s">
        <v>11</v>
      </c>
      <c r="H1288" s="24">
        <f t="shared" si="16"/>
        <v>46</v>
      </c>
      <c r="I1288" s="24">
        <f t="shared" si="17"/>
        <v>29690909</v>
      </c>
    </row>
    <row r="1289" spans="1:9" x14ac:dyDescent="0.2">
      <c r="A1289" s="21" t="s">
        <v>1334</v>
      </c>
      <c r="B1289" s="25" t="s">
        <v>11</v>
      </c>
      <c r="C1289" s="22">
        <v>1</v>
      </c>
      <c r="D1289" s="22">
        <v>3209091</v>
      </c>
      <c r="E1289" s="15" t="str">
        <f t="shared" si="15"/>
        <v>Thanh ram G.Skill F4-3000C16D-32GTZR,32GB</v>
      </c>
      <c r="F1289" s="15" t="s">
        <v>3642</v>
      </c>
      <c r="G1289" s="15" t="s">
        <v>11</v>
      </c>
      <c r="H1289" s="24">
        <f t="shared" si="16"/>
        <v>0</v>
      </c>
      <c r="I1289" s="24">
        <f t="shared" si="17"/>
        <v>0</v>
      </c>
    </row>
    <row r="1290" spans="1:9" x14ac:dyDescent="0.2">
      <c r="A1290" s="21" t="s">
        <v>1335</v>
      </c>
      <c r="B1290" s="25" t="s">
        <v>11</v>
      </c>
      <c r="C1290" s="22">
        <v>30</v>
      </c>
      <c r="D1290" s="22">
        <v>409080</v>
      </c>
      <c r="E1290" s="15" t="str">
        <f t="shared" si="15"/>
        <v>Trống máy in HP P1005/1505 (DAS-1505)</v>
      </c>
      <c r="F1290" s="15" t="s">
        <v>3643</v>
      </c>
      <c r="G1290" s="15" t="s">
        <v>1691</v>
      </c>
      <c r="H1290" s="24">
        <f t="shared" si="16"/>
        <v>0</v>
      </c>
      <c r="I1290" s="24">
        <f t="shared" si="17"/>
        <v>0</v>
      </c>
    </row>
    <row r="1291" spans="1:9" x14ac:dyDescent="0.2">
      <c r="A1291" s="21" t="s">
        <v>1336</v>
      </c>
      <c r="B1291" s="25" t="s">
        <v>11</v>
      </c>
      <c r="C1291" s="22">
        <v>30</v>
      </c>
      <c r="D1291" s="22">
        <v>1227300</v>
      </c>
      <c r="E1291" s="15" t="str">
        <f t="shared" si="15"/>
        <v>Trống máy in Brother HL2385</v>
      </c>
      <c r="F1291" s="15" t="s">
        <v>3644</v>
      </c>
      <c r="G1291" s="15" t="s">
        <v>25</v>
      </c>
      <c r="H1291" s="24">
        <f t="shared" si="16"/>
        <v>0</v>
      </c>
      <c r="I1291" s="24">
        <f t="shared" si="17"/>
        <v>0</v>
      </c>
    </row>
    <row r="1292" spans="1:9" x14ac:dyDescent="0.2">
      <c r="A1292" s="21" t="s">
        <v>1337</v>
      </c>
      <c r="B1292" s="25" t="s">
        <v>11</v>
      </c>
      <c r="C1292" s="22">
        <v>100</v>
      </c>
      <c r="D1292" s="22">
        <v>6181800</v>
      </c>
      <c r="E1292" s="15" t="str">
        <f t="shared" si="15"/>
        <v>USB hiệu Kngston 32GB Data Traveler Exodia (DTX/32GB) dùng cho máy tính</v>
      </c>
      <c r="F1292" s="15" t="s">
        <v>3645</v>
      </c>
      <c r="G1292" s="15" t="s">
        <v>11</v>
      </c>
      <c r="H1292" s="24">
        <f t="shared" si="16"/>
        <v>0</v>
      </c>
      <c r="I1292" s="24">
        <f t="shared" si="17"/>
        <v>0</v>
      </c>
    </row>
    <row r="1293" spans="1:9" x14ac:dyDescent="0.2">
      <c r="A1293" s="21" t="s">
        <v>1338</v>
      </c>
      <c r="B1293" s="25" t="s">
        <v>11</v>
      </c>
      <c r="C1293" s="22">
        <v>11</v>
      </c>
      <c r="D1293" s="22">
        <v>3776670</v>
      </c>
      <c r="E1293" s="15" t="str">
        <f t="shared" si="15"/>
        <v>USB hiệu Kingston 128GB 3.0DT100G3(DT100G3/128GB)</v>
      </c>
      <c r="F1293" s="15" t="s">
        <v>3647</v>
      </c>
      <c r="G1293" s="15" t="s">
        <v>25</v>
      </c>
      <c r="H1293" s="24">
        <f t="shared" si="16"/>
        <v>0</v>
      </c>
      <c r="I1293" s="24">
        <f t="shared" si="17"/>
        <v>0</v>
      </c>
    </row>
    <row r="1294" spans="1:9" x14ac:dyDescent="0.2">
      <c r="A1294" s="21" t="s">
        <v>1339</v>
      </c>
      <c r="B1294" s="25" t="s">
        <v>11</v>
      </c>
      <c r="C1294" s="22">
        <v>192</v>
      </c>
      <c r="D1294" s="22">
        <v>14138112</v>
      </c>
      <c r="E1294" s="15" t="str">
        <f t="shared" si="15"/>
        <v>USB hiệu Kingston 16GB 3.0DT100G3(DT100G3/16GB)</v>
      </c>
      <c r="F1294" s="15" t="s">
        <v>3505</v>
      </c>
      <c r="G1294" s="15" t="s">
        <v>11</v>
      </c>
      <c r="H1294" s="24">
        <f t="shared" si="16"/>
        <v>0</v>
      </c>
      <c r="I1294" s="24">
        <f t="shared" si="17"/>
        <v>0</v>
      </c>
    </row>
    <row r="1295" spans="1:9" x14ac:dyDescent="0.2">
      <c r="A1295" s="21" t="s">
        <v>1340</v>
      </c>
      <c r="B1295" s="25" t="s">
        <v>11</v>
      </c>
      <c r="C1295" s="22">
        <v>2</v>
      </c>
      <c r="D1295" s="22">
        <v>1227272</v>
      </c>
      <c r="E1295" s="15" t="str">
        <f t="shared" si="15"/>
        <v>Vỏ máy tính E-Dra Da Vinci</v>
      </c>
      <c r="F1295" s="15" t="s">
        <v>3406</v>
      </c>
      <c r="G1295" s="15" t="s">
        <v>25</v>
      </c>
      <c r="H1295" s="24">
        <f t="shared" si="16"/>
        <v>0</v>
      </c>
      <c r="I1295" s="24">
        <f t="shared" si="17"/>
        <v>0</v>
      </c>
    </row>
    <row r="1296" spans="1:9" x14ac:dyDescent="0.2">
      <c r="A1296" s="21" t="s">
        <v>1341</v>
      </c>
      <c r="B1296" s="25" t="s">
        <v>11</v>
      </c>
      <c r="C1296" s="22">
        <v>15</v>
      </c>
      <c r="D1296" s="22">
        <v>5622192</v>
      </c>
      <c r="E1296" s="15" t="str">
        <f t="shared" si="15"/>
        <v>Vỏ máy tính Golden Field L8-RGB</v>
      </c>
      <c r="F1296" s="15" t="s">
        <v>3392</v>
      </c>
      <c r="G1296" s="15" t="s">
        <v>25</v>
      </c>
      <c r="H1296" s="24">
        <f t="shared" si="16"/>
        <v>0</v>
      </c>
      <c r="I1296" s="24">
        <f t="shared" si="17"/>
        <v>0</v>
      </c>
    </row>
    <row r="1297" spans="1:9" x14ac:dyDescent="0.2">
      <c r="A1297" s="21" t="s">
        <v>1342</v>
      </c>
      <c r="B1297" s="25" t="s">
        <v>11</v>
      </c>
      <c r="C1297" s="22">
        <v>8</v>
      </c>
      <c r="D1297" s="22">
        <v>3755563</v>
      </c>
      <c r="E1297" s="15" t="str">
        <f t="shared" si="15"/>
        <v>Vỏ máy tính Golden Field N27W</v>
      </c>
      <c r="F1297" s="15" t="s">
        <v>2088</v>
      </c>
      <c r="G1297" s="15" t="s">
        <v>11</v>
      </c>
      <c r="H1297" s="24">
        <f t="shared" si="16"/>
        <v>61</v>
      </c>
      <c r="I1297" s="24">
        <f t="shared" si="17"/>
        <v>135863592</v>
      </c>
    </row>
    <row r="1298" spans="1:9" x14ac:dyDescent="0.2">
      <c r="A1298" s="21" t="s">
        <v>1343</v>
      </c>
      <c r="B1298" s="25" t="s">
        <v>25</v>
      </c>
      <c r="C1298" s="22">
        <v>4</v>
      </c>
      <c r="D1298" s="22">
        <v>1610606</v>
      </c>
      <c r="E1298" s="15" t="str">
        <f t="shared" si="15"/>
        <v>Vỏ máy tính Golden Field N95</v>
      </c>
      <c r="F1298" s="15" t="s">
        <v>3648</v>
      </c>
      <c r="G1298" s="15" t="s">
        <v>11</v>
      </c>
      <c r="H1298" s="24">
        <f t="shared" si="16"/>
        <v>0</v>
      </c>
      <c r="I1298" s="24">
        <f t="shared" si="17"/>
        <v>0</v>
      </c>
    </row>
    <row r="1299" spans="1:9" x14ac:dyDescent="0.2">
      <c r="A1299" s="21" t="s">
        <v>1344</v>
      </c>
      <c r="B1299" s="25" t="s">
        <v>11</v>
      </c>
      <c r="C1299" s="22">
        <v>2</v>
      </c>
      <c r="D1299" s="22">
        <v>1054545</v>
      </c>
      <c r="E1299" s="15" t="str">
        <f t="shared" si="15"/>
        <v>Vỏ máy tính Golden Field RGB1</v>
      </c>
      <c r="F1299" s="15" t="s">
        <v>3481</v>
      </c>
      <c r="G1299" s="15" t="s">
        <v>11</v>
      </c>
      <c r="H1299" s="24">
        <f t="shared" si="16"/>
        <v>0</v>
      </c>
      <c r="I1299" s="24">
        <f t="shared" si="17"/>
        <v>0</v>
      </c>
    </row>
    <row r="1300" spans="1:9" x14ac:dyDescent="0.2">
      <c r="A1300" s="21" t="s">
        <v>1345</v>
      </c>
      <c r="B1300" s="25" t="s">
        <v>25</v>
      </c>
      <c r="C1300" s="22">
        <v>2</v>
      </c>
      <c r="D1300" s="22">
        <v>577273</v>
      </c>
      <c r="E1300" s="15" t="str">
        <f t="shared" si="15"/>
        <v>Vỏ máy tính Golden Field 10i</v>
      </c>
      <c r="F1300" s="15" t="s">
        <v>3537</v>
      </c>
      <c r="G1300" s="15" t="s">
        <v>11</v>
      </c>
      <c r="H1300" s="24">
        <f t="shared" si="16"/>
        <v>0</v>
      </c>
      <c r="I1300" s="24">
        <f t="shared" si="17"/>
        <v>0</v>
      </c>
    </row>
    <row r="1301" spans="1:9" x14ac:dyDescent="0.2">
      <c r="A1301" s="21" t="s">
        <v>1346</v>
      </c>
      <c r="B1301" s="25" t="s">
        <v>25</v>
      </c>
      <c r="C1301" s="22">
        <v>5</v>
      </c>
      <c r="D1301" s="22">
        <v>1534545</v>
      </c>
      <c r="E1301" s="15" t="str">
        <f t="shared" si="15"/>
        <v>Vỏ máy tính Golden Field 241Plus</v>
      </c>
      <c r="F1301" s="15" t="s">
        <v>3649</v>
      </c>
      <c r="G1301" s="15" t="s">
        <v>11</v>
      </c>
      <c r="H1301" s="24">
        <f t="shared" si="16"/>
        <v>0</v>
      </c>
      <c r="I1301" s="24">
        <f t="shared" si="17"/>
        <v>0</v>
      </c>
    </row>
    <row r="1302" spans="1:9" x14ac:dyDescent="0.2">
      <c r="A1302" s="21" t="s">
        <v>1347</v>
      </c>
      <c r="B1302" s="25" t="s">
        <v>11</v>
      </c>
      <c r="C1302" s="22">
        <v>4</v>
      </c>
      <c r="D1302" s="22">
        <v>1636364</v>
      </c>
      <c r="E1302" s="15" t="str">
        <f t="shared" si="15"/>
        <v>Vỏ thùng máy tính Jetek Squid Game - A4</v>
      </c>
      <c r="F1302" s="15" t="s">
        <v>3650</v>
      </c>
      <c r="G1302" s="15" t="s">
        <v>11</v>
      </c>
      <c r="H1302" s="24">
        <f t="shared" si="16"/>
        <v>0</v>
      </c>
      <c r="I1302" s="24">
        <f t="shared" si="17"/>
        <v>0</v>
      </c>
    </row>
    <row r="1303" spans="1:9" x14ac:dyDescent="0.2">
      <c r="A1303" s="21" t="s">
        <v>1348</v>
      </c>
      <c r="B1303" s="25" t="s">
        <v>11</v>
      </c>
      <c r="C1303" s="22">
        <v>4</v>
      </c>
      <c r="D1303" s="22">
        <v>2454545</v>
      </c>
      <c r="E1303" s="15" t="str">
        <f t="shared" si="15"/>
        <v>Vỏ thùng máy tính Jetek Squid Game R3</v>
      </c>
      <c r="F1303" s="15" t="s">
        <v>3506</v>
      </c>
      <c r="G1303" s="15" t="s">
        <v>11</v>
      </c>
      <c r="H1303" s="24">
        <f t="shared" si="16"/>
        <v>0</v>
      </c>
      <c r="I1303" s="24">
        <f t="shared" si="17"/>
        <v>0</v>
      </c>
    </row>
    <row r="1304" spans="1:9" x14ac:dyDescent="0.2">
      <c r="A1304" s="21" t="s">
        <v>1349</v>
      </c>
      <c r="B1304" s="25" t="s">
        <v>11</v>
      </c>
      <c r="C1304" s="22">
        <v>2</v>
      </c>
      <c r="D1304" s="22">
        <v>1181818</v>
      </c>
      <c r="E1304" s="15" t="str">
        <f t="shared" si="15"/>
        <v>Vỏ thùng máy tính Jektek Squid Game X3</v>
      </c>
      <c r="F1304" s="15" t="s">
        <v>3651</v>
      </c>
      <c r="G1304" s="15" t="s">
        <v>11</v>
      </c>
      <c r="H1304" s="24">
        <f t="shared" si="16"/>
        <v>0</v>
      </c>
      <c r="I1304" s="24">
        <f t="shared" si="17"/>
        <v>0</v>
      </c>
    </row>
    <row r="1305" spans="1:9" x14ac:dyDescent="0.2">
      <c r="A1305" s="21" t="s">
        <v>1350</v>
      </c>
      <c r="B1305" s="25" t="s">
        <v>11</v>
      </c>
      <c r="C1305" s="22">
        <v>2</v>
      </c>
      <c r="D1305" s="22">
        <v>1272727</v>
      </c>
      <c r="E1305" s="15" t="str">
        <f t="shared" si="15"/>
        <v>Vỏ thùng máy tính Jetek Squid Game Z1</v>
      </c>
      <c r="F1305" s="15" t="s">
        <v>3652</v>
      </c>
      <c r="G1305" s="15" t="s">
        <v>11</v>
      </c>
      <c r="H1305" s="24">
        <f t="shared" si="16"/>
        <v>0</v>
      </c>
      <c r="I1305" s="24">
        <f t="shared" si="17"/>
        <v>0</v>
      </c>
    </row>
    <row r="1306" spans="1:9" x14ac:dyDescent="0.2">
      <c r="A1306" s="21" t="s">
        <v>1351</v>
      </c>
      <c r="B1306" s="25" t="s">
        <v>25</v>
      </c>
      <c r="C1306" s="22">
        <v>4</v>
      </c>
      <c r="D1306" s="22">
        <v>2085455</v>
      </c>
      <c r="E1306" s="15" t="str">
        <f t="shared" si="15"/>
        <v>Vỏ máy tính Golden Field N23B</v>
      </c>
      <c r="F1306" s="15" t="s">
        <v>3446</v>
      </c>
      <c r="G1306" s="15" t="s">
        <v>20</v>
      </c>
      <c r="H1306" s="24">
        <f t="shared" si="16"/>
        <v>0</v>
      </c>
      <c r="I1306" s="24">
        <f t="shared" si="17"/>
        <v>0</v>
      </c>
    </row>
    <row r="1307" spans="1:9" x14ac:dyDescent="0.2">
      <c r="A1307" s="21" t="s">
        <v>1352</v>
      </c>
      <c r="B1307" s="25" t="s">
        <v>25</v>
      </c>
      <c r="C1307" s="22">
        <v>1</v>
      </c>
      <c r="D1307" s="22">
        <v>590909</v>
      </c>
      <c r="E1307" s="15" t="str">
        <f t="shared" si="15"/>
        <v>Vỏ máy tính Golden Field Z23G</v>
      </c>
      <c r="F1307" s="15" t="s">
        <v>3653</v>
      </c>
      <c r="G1307" s="15" t="s">
        <v>25</v>
      </c>
      <c r="H1307" s="24">
        <f t="shared" si="16"/>
        <v>0</v>
      </c>
      <c r="I1307" s="24">
        <f t="shared" si="17"/>
        <v>0</v>
      </c>
    </row>
    <row r="1308" spans="1:9" x14ac:dyDescent="0.2">
      <c r="A1308" s="21" t="s">
        <v>1353</v>
      </c>
      <c r="B1308" s="25" t="s">
        <v>11</v>
      </c>
      <c r="C1308" s="22">
        <v>28</v>
      </c>
      <c r="D1308" s="22">
        <v>7381808</v>
      </c>
      <c r="E1308" s="15" t="str">
        <f t="shared" si="15"/>
        <v>Vỏ thùng máy tính Jetek 9102B</v>
      </c>
      <c r="F1308" s="15" t="s">
        <v>2051</v>
      </c>
      <c r="G1308" s="15" t="s">
        <v>20</v>
      </c>
      <c r="H1308" s="24">
        <f t="shared" si="16"/>
        <v>0</v>
      </c>
      <c r="I1308" s="24">
        <f t="shared" si="17"/>
        <v>0</v>
      </c>
    </row>
    <row r="1309" spans="1:9" x14ac:dyDescent="0.2">
      <c r="A1309" s="21" t="s">
        <v>1354</v>
      </c>
      <c r="B1309" s="25" t="s">
        <v>11</v>
      </c>
      <c r="C1309" s="22">
        <v>67</v>
      </c>
      <c r="D1309" s="22">
        <v>12854257</v>
      </c>
      <c r="E1309" s="15" t="str">
        <f t="shared" si="15"/>
        <v>Vỏ thùng máy tính Jetek A3036B</v>
      </c>
      <c r="F1309" s="15" t="s">
        <v>3654</v>
      </c>
      <c r="G1309" s="15" t="s">
        <v>11</v>
      </c>
      <c r="H1309" s="24">
        <f t="shared" si="16"/>
        <v>0</v>
      </c>
      <c r="I1309" s="24">
        <f t="shared" si="17"/>
        <v>0</v>
      </c>
    </row>
    <row r="1310" spans="1:9" x14ac:dyDescent="0.2">
      <c r="A1310" s="21" t="s">
        <v>1355</v>
      </c>
      <c r="B1310" s="25" t="s">
        <v>11</v>
      </c>
      <c r="C1310" s="22">
        <v>114</v>
      </c>
      <c r="D1310" s="22">
        <v>164781870</v>
      </c>
      <c r="E1310" s="15" t="str">
        <f t="shared" si="15"/>
        <v>Vỏ thùng máy tính Jetek Game G9018</v>
      </c>
      <c r="F1310" s="15" t="s">
        <v>2113</v>
      </c>
      <c r="G1310" s="15" t="s">
        <v>11</v>
      </c>
      <c r="H1310" s="24">
        <f t="shared" si="16"/>
        <v>128</v>
      </c>
      <c r="I1310" s="24">
        <f t="shared" si="17"/>
        <v>31690514</v>
      </c>
    </row>
    <row r="1311" spans="1:9" x14ac:dyDescent="0.2">
      <c r="A1311" s="21" t="s">
        <v>1356</v>
      </c>
      <c r="B1311" s="25" t="s">
        <v>11</v>
      </c>
      <c r="C1311" s="22">
        <v>1</v>
      </c>
      <c r="D1311" s="22">
        <v>445455</v>
      </c>
      <c r="E1311" s="15" t="str">
        <f t="shared" si="15"/>
        <v>Vỏ thùng máy tính Jetek Game G9311B</v>
      </c>
      <c r="F1311" s="15" t="s">
        <v>1896</v>
      </c>
      <c r="G1311" s="15" t="s">
        <v>141</v>
      </c>
      <c r="H1311" s="24">
        <f t="shared" si="16"/>
        <v>53</v>
      </c>
      <c r="I1311" s="24">
        <f t="shared" si="17"/>
        <v>29443889</v>
      </c>
    </row>
    <row r="1312" spans="1:9" x14ac:dyDescent="0.2">
      <c r="A1312" s="21" t="s">
        <v>1357</v>
      </c>
      <c r="B1312" s="25" t="s">
        <v>11</v>
      </c>
      <c r="C1312" s="22">
        <v>11</v>
      </c>
      <c r="D1312" s="22">
        <v>4609091</v>
      </c>
      <c r="E1312" s="15" t="str">
        <f t="shared" si="15"/>
        <v>Vỏ thùng máy tính Rhino Art G9323</v>
      </c>
      <c r="F1312" s="15" t="s">
        <v>3655</v>
      </c>
      <c r="G1312" s="15" t="s">
        <v>11</v>
      </c>
      <c r="H1312" s="24">
        <f t="shared" si="16"/>
        <v>0</v>
      </c>
      <c r="I1312" s="24">
        <f t="shared" si="17"/>
        <v>0</v>
      </c>
    </row>
    <row r="1313" spans="1:9" x14ac:dyDescent="0.2">
      <c r="A1313" s="21" t="s">
        <v>1358</v>
      </c>
      <c r="B1313" s="25" t="s">
        <v>11</v>
      </c>
      <c r="C1313" s="22">
        <v>5</v>
      </c>
      <c r="D1313" s="22">
        <v>1909091</v>
      </c>
      <c r="E1313" s="15" t="str">
        <f t="shared" si="15"/>
        <v>Vỏ thùng máy tính Jetek Vector G9325</v>
      </c>
      <c r="F1313" s="15" t="s">
        <v>28</v>
      </c>
      <c r="G1313" s="15" t="s">
        <v>11</v>
      </c>
      <c r="H1313" s="24">
        <f t="shared" si="16"/>
        <v>0</v>
      </c>
      <c r="I1313" s="24">
        <f t="shared" si="17"/>
        <v>0</v>
      </c>
    </row>
    <row r="1314" spans="1:9" x14ac:dyDescent="0.2">
      <c r="A1314" s="21" t="s">
        <v>1359</v>
      </c>
      <c r="B1314" s="25" t="s">
        <v>11</v>
      </c>
      <c r="C1314" s="22">
        <v>5</v>
      </c>
      <c r="D1314" s="22">
        <v>2227273</v>
      </c>
      <c r="E1314" s="15" t="str">
        <f t="shared" si="15"/>
        <v>Vỏ thùng máy tính Jetek Dimond G9328B</v>
      </c>
      <c r="F1314" s="15" t="s">
        <v>1856</v>
      </c>
      <c r="G1314" s="15" t="s">
        <v>11</v>
      </c>
      <c r="H1314" s="24">
        <f t="shared" si="16"/>
        <v>6</v>
      </c>
      <c r="I1314" s="24">
        <f t="shared" si="17"/>
        <v>36367170</v>
      </c>
    </row>
    <row r="1315" spans="1:9" x14ac:dyDescent="0.2">
      <c r="A1315" s="21" t="s">
        <v>1360</v>
      </c>
      <c r="B1315" s="25" t="s">
        <v>11</v>
      </c>
      <c r="C1315" s="22">
        <v>37</v>
      </c>
      <c r="D1315" s="22">
        <v>24979454</v>
      </c>
      <c r="E1315" s="15" t="str">
        <f t="shared" si="15"/>
        <v>Webcam truyền hình C505e-BLK HD1080p(960-001372)</v>
      </c>
      <c r="F1315" s="15" t="s">
        <v>3656</v>
      </c>
      <c r="G1315" s="15" t="s">
        <v>25</v>
      </c>
      <c r="H1315" s="24">
        <f t="shared" si="16"/>
        <v>0</v>
      </c>
      <c r="I1315" s="24">
        <f t="shared" si="17"/>
        <v>0</v>
      </c>
    </row>
    <row r="1316" spans="1:9" x14ac:dyDescent="0.2">
      <c r="A1316" s="21" t="s">
        <v>1361</v>
      </c>
      <c r="B1316" s="25" t="s">
        <v>11</v>
      </c>
      <c r="C1316" s="22">
        <v>9</v>
      </c>
      <c r="D1316" s="22">
        <v>13500000</v>
      </c>
      <c r="E1316" s="15" t="str">
        <f t="shared" si="15"/>
        <v>Webcam truyền hình C920e HD1080p(960-001360)</v>
      </c>
      <c r="F1316" s="15" t="s">
        <v>3039</v>
      </c>
      <c r="G1316" s="15" t="s">
        <v>11</v>
      </c>
      <c r="H1316" s="24">
        <f t="shared" si="16"/>
        <v>0</v>
      </c>
      <c r="I1316" s="24">
        <f t="shared" si="17"/>
        <v>0</v>
      </c>
    </row>
    <row r="1317" spans="1:9" x14ac:dyDescent="0.2">
      <c r="A1317" s="21" t="s">
        <v>1362</v>
      </c>
      <c r="B1317" s="25" t="s">
        <v>11</v>
      </c>
      <c r="C1317" s="22">
        <v>2</v>
      </c>
      <c r="D1317" s="22">
        <v>1636363</v>
      </c>
      <c r="E1317" s="15" t="str">
        <f t="shared" si="15"/>
        <v>Ổ cứng hiệu Western SN350NVME (WDS240G2G0C)</v>
      </c>
      <c r="F1317" s="15" t="s">
        <v>3657</v>
      </c>
      <c r="G1317" s="15" t="s">
        <v>11</v>
      </c>
      <c r="H1317" s="24">
        <f t="shared" si="16"/>
        <v>0</v>
      </c>
      <c r="I1317" s="24">
        <f t="shared" si="17"/>
        <v>0</v>
      </c>
    </row>
    <row r="1318" spans="1:9" x14ac:dyDescent="0.2">
      <c r="A1318" s="21" t="s">
        <v>1363</v>
      </c>
      <c r="B1318" s="25" t="s">
        <v>11</v>
      </c>
      <c r="C1318" s="25">
        <v>0</v>
      </c>
      <c r="D1318" s="25">
        <v>0</v>
      </c>
      <c r="E1318" s="15" t="str">
        <f t="shared" si="15"/>
        <v>L8050 Máy in hiệu Epson</v>
      </c>
      <c r="F1318" s="15" t="s">
        <v>3402</v>
      </c>
      <c r="G1318" s="15" t="s">
        <v>11</v>
      </c>
      <c r="H1318" s="24">
        <f t="shared" si="16"/>
        <v>0</v>
      </c>
      <c r="I1318" s="24">
        <f t="shared" si="17"/>
        <v>0</v>
      </c>
    </row>
    <row r="1319" spans="1:9" x14ac:dyDescent="0.2">
      <c r="A1319" s="21" t="s">
        <v>1364</v>
      </c>
      <c r="B1319" s="25" t="s">
        <v>20</v>
      </c>
      <c r="C1319" s="25">
        <v>0</v>
      </c>
      <c r="D1319" s="25">
        <v>0</v>
      </c>
      <c r="E1319" s="15" t="str">
        <f t="shared" si="15"/>
        <v>Máy tính để bàn Optiplex 3080SFF XCTO Core i5 - 10505 (3080SFF -10505 -4G1TB3Y)</v>
      </c>
      <c r="F1319" s="15" t="s">
        <v>3457</v>
      </c>
      <c r="G1319" s="15" t="s">
        <v>11</v>
      </c>
      <c r="H1319" s="24">
        <f t="shared" si="16"/>
        <v>0</v>
      </c>
      <c r="I1319" s="24">
        <f t="shared" si="17"/>
        <v>0</v>
      </c>
    </row>
    <row r="1320" spans="1:9" x14ac:dyDescent="0.2">
      <c r="A1320" s="21" t="s">
        <v>1365</v>
      </c>
      <c r="B1320" s="25" t="s">
        <v>20</v>
      </c>
      <c r="C1320" s="22">
        <v>3</v>
      </c>
      <c r="D1320" s="22">
        <v>810000</v>
      </c>
      <c r="E1320" s="15" t="str">
        <f t="shared" si="15"/>
        <v>Loa SoundMax R-200/1.0</v>
      </c>
      <c r="F1320" s="15" t="s">
        <v>3507</v>
      </c>
      <c r="G1320" s="15" t="s">
        <v>11</v>
      </c>
      <c r="H1320" s="24">
        <f t="shared" si="16"/>
        <v>0</v>
      </c>
      <c r="I1320" s="24">
        <f t="shared" si="17"/>
        <v>0</v>
      </c>
    </row>
    <row r="1321" spans="1:9" x14ac:dyDescent="0.2">
      <c r="A1321" s="21" t="s">
        <v>1366</v>
      </c>
      <c r="B1321" s="25" t="s">
        <v>25</v>
      </c>
      <c r="C1321" s="22">
        <v>2</v>
      </c>
      <c r="D1321" s="22">
        <v>8485454</v>
      </c>
      <c r="E1321" s="15" t="str">
        <f t="shared" si="15"/>
        <v>Card đồ hoạ ASUS TUF-GTX1660S-O6GGAMING_90YV0DT2-M0NA00</v>
      </c>
      <c r="F1321" s="15" t="s">
        <v>3420</v>
      </c>
      <c r="G1321" s="15" t="s">
        <v>11</v>
      </c>
      <c r="H1321" s="24">
        <f t="shared" si="16"/>
        <v>0</v>
      </c>
      <c r="I1321" s="24">
        <f t="shared" si="17"/>
        <v>0</v>
      </c>
    </row>
    <row r="1322" spans="1:9" x14ac:dyDescent="0.2">
      <c r="A1322" s="21" t="s">
        <v>1367</v>
      </c>
      <c r="B1322" s="25" t="s">
        <v>25</v>
      </c>
      <c r="C1322" s="22">
        <v>40</v>
      </c>
      <c r="D1322" s="22">
        <v>1185440</v>
      </c>
      <c r="E1322" s="15" t="str">
        <f t="shared" si="15"/>
        <v>Trống nhãn hiệu Hanp loại DMHP1010PG11-1-100/DMHP1010(Canon2900/12A)</v>
      </c>
      <c r="F1322" s="15" t="s">
        <v>3482</v>
      </c>
      <c r="G1322" s="15" t="s">
        <v>11</v>
      </c>
      <c r="H1322" s="24">
        <f t="shared" si="16"/>
        <v>0</v>
      </c>
      <c r="I1322" s="24">
        <f t="shared" si="17"/>
        <v>0</v>
      </c>
    </row>
    <row r="1323" spans="1:9" x14ac:dyDescent="0.2">
      <c r="A1323" s="21" t="s">
        <v>1368</v>
      </c>
      <c r="B1323" s="25" t="s">
        <v>11</v>
      </c>
      <c r="C1323" s="22">
        <v>25</v>
      </c>
      <c r="D1323" s="22">
        <v>62453692</v>
      </c>
      <c r="E1323" s="15" t="str">
        <f t="shared" si="15"/>
        <v>Bộ vi xử lý vi tính Intel Core i3-10105 (BX8070110105SRH3P) +Quạt</v>
      </c>
      <c r="F1323" s="15" t="s">
        <v>3438</v>
      </c>
      <c r="G1323" s="15" t="s">
        <v>11</v>
      </c>
      <c r="H1323" s="24">
        <f t="shared" si="16"/>
        <v>0</v>
      </c>
      <c r="I1323" s="24">
        <f t="shared" si="17"/>
        <v>0</v>
      </c>
    </row>
    <row r="1324" spans="1:9" x14ac:dyDescent="0.2">
      <c r="A1324" s="21" t="s">
        <v>1369</v>
      </c>
      <c r="B1324" s="25" t="s">
        <v>11</v>
      </c>
      <c r="C1324" s="22">
        <v>3</v>
      </c>
      <c r="D1324" s="22">
        <v>1077273</v>
      </c>
      <c r="E1324" s="15" t="str">
        <f t="shared" si="15"/>
        <v>CHUỘT VI TÍNH (MOUSE)  LOGITECH PEBBLEM350/WIRELESS/BLUETOOTH/ĐEN(GRAPHITE)(910-005602)</v>
      </c>
      <c r="F1324" s="15" t="s">
        <v>3658</v>
      </c>
      <c r="G1324" s="15" t="s">
        <v>11</v>
      </c>
      <c r="H1324" s="24">
        <f t="shared" si="16"/>
        <v>0</v>
      </c>
      <c r="I1324" s="24">
        <f t="shared" si="17"/>
        <v>0</v>
      </c>
    </row>
    <row r="1325" spans="1:9" x14ac:dyDescent="0.2">
      <c r="A1325" s="21" t="s">
        <v>1370</v>
      </c>
      <c r="B1325" s="25" t="s">
        <v>11</v>
      </c>
      <c r="C1325" s="25">
        <v>0</v>
      </c>
      <c r="D1325" s="25">
        <v>0</v>
      </c>
      <c r="E1325" s="15" t="str">
        <f t="shared" si="15"/>
        <v>Nguồn máy tính Corsair CX650/CP-9020122-NA</v>
      </c>
      <c r="F1325" s="15" t="s">
        <v>3538</v>
      </c>
      <c r="G1325" s="15" t="s">
        <v>11</v>
      </c>
      <c r="H1325" s="24">
        <f t="shared" si="16"/>
        <v>0</v>
      </c>
      <c r="I1325" s="24">
        <f t="shared" si="17"/>
        <v>0</v>
      </c>
    </row>
    <row r="1326" spans="1:9" x14ac:dyDescent="0.2">
      <c r="A1326" s="21" t="s">
        <v>1371</v>
      </c>
      <c r="B1326" s="25" t="s">
        <v>11</v>
      </c>
      <c r="C1326" s="22">
        <v>18</v>
      </c>
      <c r="D1326" s="22">
        <v>6248326</v>
      </c>
      <c r="E1326" s="15" t="str">
        <f t="shared" si="15"/>
        <v>TAI NGHE SOUNDMAX AH327</v>
      </c>
      <c r="F1326" s="15" t="s">
        <v>3659</v>
      </c>
      <c r="G1326" s="15" t="s">
        <v>11</v>
      </c>
      <c r="H1326" s="24">
        <f t="shared" si="16"/>
        <v>0</v>
      </c>
      <c r="I1326" s="24">
        <f t="shared" si="17"/>
        <v>0</v>
      </c>
    </row>
    <row r="1327" spans="1:9" x14ac:dyDescent="0.2">
      <c r="A1327" s="21" t="s">
        <v>1372</v>
      </c>
      <c r="B1327" s="25" t="s">
        <v>141</v>
      </c>
      <c r="C1327" s="22">
        <v>338</v>
      </c>
      <c r="D1327" s="22">
        <v>27235962</v>
      </c>
      <c r="E1327" s="15" t="str">
        <f t="shared" si="15"/>
        <v>Mực nước Epson EIMB</v>
      </c>
      <c r="F1327" s="15" t="s">
        <v>3483</v>
      </c>
      <c r="G1327" s="15" t="s">
        <v>11</v>
      </c>
      <c r="H1327" s="24">
        <f t="shared" si="16"/>
        <v>0</v>
      </c>
      <c r="I1327" s="24">
        <f t="shared" si="17"/>
        <v>0</v>
      </c>
    </row>
    <row r="1328" spans="1:9" x14ac:dyDescent="0.2">
      <c r="A1328" s="21" t="s">
        <v>1373</v>
      </c>
      <c r="B1328" s="25" t="s">
        <v>34</v>
      </c>
      <c r="C1328" s="25">
        <v>0</v>
      </c>
      <c r="D1328" s="25">
        <v>0</v>
      </c>
      <c r="E1328" s="15" t="str">
        <f t="shared" si="15"/>
        <v>MÁY TÍNH XÁCH TAY (NB)  HP Pavilion 15-eg3094TUi5-1335U/8GD4/512GSSD/15.6FHD/WLax/BT5/3C41WHr/ALUp/W11SL/VÀNG(8C5L5PA)</v>
      </c>
      <c r="F1328" s="15" t="s">
        <v>3508</v>
      </c>
      <c r="G1328" s="15" t="s">
        <v>11</v>
      </c>
      <c r="H1328" s="24">
        <f t="shared" si="16"/>
        <v>0</v>
      </c>
      <c r="I1328" s="24">
        <f t="shared" si="17"/>
        <v>0</v>
      </c>
    </row>
    <row r="1329" spans="1:9" x14ac:dyDescent="0.2">
      <c r="A1329" s="21" t="s">
        <v>1374</v>
      </c>
      <c r="B1329" s="25" t="s">
        <v>11</v>
      </c>
      <c r="C1329" s="22">
        <v>7</v>
      </c>
      <c r="D1329" s="22">
        <v>598185</v>
      </c>
      <c r="E1329" s="15" t="str">
        <f t="shared" si="15"/>
        <v>USB hiệu Kingston 32GB  3.0 Data 106 (DT106/32GB)</v>
      </c>
      <c r="F1329" s="15" t="s">
        <v>3539</v>
      </c>
      <c r="G1329" s="15" t="s">
        <v>11</v>
      </c>
      <c r="H1329" s="24">
        <f t="shared" si="16"/>
        <v>0</v>
      </c>
      <c r="I1329" s="24">
        <f t="shared" si="17"/>
        <v>0</v>
      </c>
    </row>
    <row r="1330" spans="1:9" x14ac:dyDescent="0.2">
      <c r="A1330" s="21" t="s">
        <v>1375</v>
      </c>
      <c r="B1330" s="25" t="s">
        <v>20</v>
      </c>
      <c r="C1330" s="22">
        <v>8</v>
      </c>
      <c r="D1330" s="22">
        <v>1624243</v>
      </c>
      <c r="E1330" s="15" t="str">
        <f t="shared" si="15"/>
        <v>Loa vi tính Microlab B26</v>
      </c>
      <c r="F1330" s="15" t="s">
        <v>3458</v>
      </c>
      <c r="G1330" s="15" t="s">
        <v>11</v>
      </c>
      <c r="H1330" s="24">
        <f t="shared" si="16"/>
        <v>0</v>
      </c>
      <c r="I1330" s="24">
        <f t="shared" si="17"/>
        <v>0</v>
      </c>
    </row>
    <row r="1331" spans="1:9" x14ac:dyDescent="0.2">
      <c r="A1331" s="21" t="s">
        <v>1376</v>
      </c>
      <c r="B1331" s="25" t="s">
        <v>11</v>
      </c>
      <c r="C1331" s="22">
        <v>46</v>
      </c>
      <c r="D1331" s="22">
        <v>29310744</v>
      </c>
      <c r="E1331" s="15" t="str">
        <f t="shared" si="15"/>
        <v>Ổ đĩa cứng Kingmax PQ3480256GB (ZeusM2PCIe-Gen3x4)</v>
      </c>
      <c r="F1331" s="15" t="s">
        <v>3540</v>
      </c>
      <c r="G1331" s="15" t="s">
        <v>11</v>
      </c>
      <c r="H1331" s="24">
        <f t="shared" si="16"/>
        <v>0</v>
      </c>
      <c r="I1331" s="24">
        <f t="shared" si="17"/>
        <v>0</v>
      </c>
    </row>
    <row r="1332" spans="1:9" x14ac:dyDescent="0.2">
      <c r="A1332" s="21" t="s">
        <v>1377</v>
      </c>
      <c r="B1332" s="25" t="s">
        <v>11</v>
      </c>
      <c r="C1332" s="22">
        <v>97</v>
      </c>
      <c r="D1332" s="22">
        <v>19076075</v>
      </c>
      <c r="E1332" s="15" t="str">
        <f t="shared" si="15"/>
        <v>Thiết bị thu phát vô tuyếnTP-Link,TL-WA850RE</v>
      </c>
      <c r="F1332" s="15" t="s">
        <v>3660</v>
      </c>
      <c r="G1332" s="15" t="s">
        <v>11</v>
      </c>
      <c r="H1332" s="24">
        <f t="shared" si="16"/>
        <v>0</v>
      </c>
      <c r="I1332" s="24">
        <f t="shared" si="17"/>
        <v>0</v>
      </c>
    </row>
    <row r="1333" spans="1:9" x14ac:dyDescent="0.2">
      <c r="A1333" s="21" t="s">
        <v>1378</v>
      </c>
      <c r="B1333" s="25" t="s">
        <v>11</v>
      </c>
      <c r="C1333" s="25">
        <v>0</v>
      </c>
      <c r="D1333" s="25">
        <v>0</v>
      </c>
      <c r="E1333" s="15" t="str">
        <f t="shared" si="15"/>
        <v>Ổ điện  12Port có CB</v>
      </c>
      <c r="F1333" s="15" t="s">
        <v>3661</v>
      </c>
      <c r="G1333" s="15" t="s">
        <v>11</v>
      </c>
      <c r="H1333" s="24">
        <f t="shared" si="16"/>
        <v>0</v>
      </c>
      <c r="I1333" s="24">
        <f t="shared" si="17"/>
        <v>0</v>
      </c>
    </row>
    <row r="1334" spans="1:9" x14ac:dyDescent="0.2">
      <c r="A1334" s="21" t="s">
        <v>1379</v>
      </c>
      <c r="B1334" s="25" t="s">
        <v>11</v>
      </c>
      <c r="C1334" s="22">
        <v>14</v>
      </c>
      <c r="D1334" s="22">
        <v>2825452</v>
      </c>
      <c r="E1334" s="15" t="str">
        <f t="shared" si="15"/>
        <v>Thiết bị chuyển mạch Tp-Link,TL-SG1005D</v>
      </c>
      <c r="F1334" s="15" t="s">
        <v>3662</v>
      </c>
      <c r="G1334" s="15" t="s">
        <v>11</v>
      </c>
      <c r="H1334" s="24">
        <f t="shared" si="16"/>
        <v>0</v>
      </c>
      <c r="I1334" s="24">
        <f t="shared" si="17"/>
        <v>0</v>
      </c>
    </row>
    <row r="1335" spans="1:9" x14ac:dyDescent="0.2">
      <c r="A1335" s="21" t="s">
        <v>1380</v>
      </c>
      <c r="B1335" s="25" t="s">
        <v>11</v>
      </c>
      <c r="C1335" s="22">
        <v>18</v>
      </c>
      <c r="D1335" s="22">
        <v>3125448</v>
      </c>
      <c r="E1335" s="15" t="str">
        <f t="shared" si="15"/>
        <v>USB hiệu Kingston 64GB 3.0 DT100G3 (DT100G3/64GB)</v>
      </c>
      <c r="F1335" s="15" t="s">
        <v>3663</v>
      </c>
      <c r="G1335" s="15" t="s">
        <v>11</v>
      </c>
      <c r="H1335" s="24">
        <f t="shared" si="16"/>
        <v>0</v>
      </c>
      <c r="I1335" s="24">
        <f t="shared" si="17"/>
        <v>0</v>
      </c>
    </row>
    <row r="1336" spans="1:9" x14ac:dyDescent="0.2">
      <c r="A1336" s="21" t="s">
        <v>1381</v>
      </c>
      <c r="B1336" s="25" t="s">
        <v>34</v>
      </c>
      <c r="C1336" s="22">
        <v>4</v>
      </c>
      <c r="D1336" s="22">
        <v>327268</v>
      </c>
      <c r="E1336" s="15" t="str">
        <f t="shared" si="15"/>
        <v>BỘ CHIA CỔNG Cliptec RZH209</v>
      </c>
      <c r="F1336" s="15" t="s">
        <v>3541</v>
      </c>
      <c r="G1336" s="15" t="s">
        <v>11</v>
      </c>
      <c r="H1336" s="24">
        <f t="shared" si="16"/>
        <v>0</v>
      </c>
      <c r="I1336" s="24">
        <f t="shared" si="17"/>
        <v>0</v>
      </c>
    </row>
    <row r="1337" spans="1:9" x14ac:dyDescent="0.2">
      <c r="A1337" s="21" t="s">
        <v>1382</v>
      </c>
      <c r="B1337" s="25" t="s">
        <v>1383</v>
      </c>
      <c r="C1337" s="22">
        <v>72</v>
      </c>
      <c r="D1337" s="22">
        <v>9556344</v>
      </c>
      <c r="E1337" s="15" t="str">
        <f t="shared" si="15"/>
        <v>Chuột máy tính EM6102 E-Dra</v>
      </c>
      <c r="F1337" s="15" t="s">
        <v>3542</v>
      </c>
      <c r="G1337" s="15" t="s">
        <v>11</v>
      </c>
      <c r="H1337" s="24">
        <f t="shared" si="16"/>
        <v>0</v>
      </c>
      <c r="I1337" s="24">
        <f t="shared" si="17"/>
        <v>0</v>
      </c>
    </row>
    <row r="1338" spans="1:9" x14ac:dyDescent="0.2">
      <c r="A1338" s="21" t="s">
        <v>1384</v>
      </c>
      <c r="B1338" s="25" t="s">
        <v>11</v>
      </c>
      <c r="C1338" s="25">
        <v>0</v>
      </c>
      <c r="D1338" s="25">
        <v>0</v>
      </c>
      <c r="E1338" s="15" t="str">
        <f t="shared" si="15"/>
        <v>Vỏ Máy Vi Tính SAMA LUX</v>
      </c>
      <c r="F1338" s="15" t="s">
        <v>3543</v>
      </c>
      <c r="G1338" s="15" t="s">
        <v>11</v>
      </c>
      <c r="H1338" s="24">
        <f t="shared" si="16"/>
        <v>0</v>
      </c>
      <c r="I1338" s="24">
        <f t="shared" si="17"/>
        <v>0</v>
      </c>
    </row>
    <row r="1339" spans="1:9" x14ac:dyDescent="0.2">
      <c r="A1339" s="21" t="s">
        <v>1385</v>
      </c>
      <c r="B1339" s="25" t="s">
        <v>11</v>
      </c>
      <c r="C1339" s="25">
        <v>0</v>
      </c>
      <c r="D1339" s="25">
        <v>0</v>
      </c>
      <c r="E1339" s="15" t="str">
        <f t="shared" si="15"/>
        <v>Vỏ Máy Vi Tính SAMA 338W</v>
      </c>
      <c r="F1339" s="15" t="s">
        <v>3664</v>
      </c>
      <c r="G1339" s="15" t="s">
        <v>11</v>
      </c>
      <c r="H1339" s="24">
        <f t="shared" si="16"/>
        <v>0</v>
      </c>
      <c r="I1339" s="24">
        <f t="shared" si="17"/>
        <v>0</v>
      </c>
    </row>
    <row r="1340" spans="1:9" x14ac:dyDescent="0.2">
      <c r="A1340" s="21" t="s">
        <v>1386</v>
      </c>
      <c r="B1340" s="25" t="s">
        <v>11</v>
      </c>
      <c r="C1340" s="22">
        <v>9</v>
      </c>
      <c r="D1340" s="22">
        <v>2091607</v>
      </c>
      <c r="E1340" s="15" t="str">
        <f t="shared" si="15"/>
        <v>Tai nghe Logitech H151</v>
      </c>
      <c r="F1340" s="15" t="s">
        <v>3544</v>
      </c>
      <c r="G1340" s="15" t="s">
        <v>34</v>
      </c>
      <c r="H1340" s="24">
        <f t="shared" si="16"/>
        <v>0</v>
      </c>
      <c r="I1340" s="24">
        <f t="shared" si="17"/>
        <v>0</v>
      </c>
    </row>
    <row r="1341" spans="1:9" x14ac:dyDescent="0.2">
      <c r="A1341" s="21" t="s">
        <v>1387</v>
      </c>
      <c r="B1341" s="25" t="s">
        <v>11</v>
      </c>
      <c r="C1341" s="25">
        <v>0</v>
      </c>
      <c r="D1341" s="25">
        <v>0</v>
      </c>
      <c r="E1341" s="15" t="str">
        <f t="shared" si="15"/>
        <v>Thiết bị chuyển mạch SF1082FP, hiệu  Aptek</v>
      </c>
      <c r="F1341" s="15" t="s">
        <v>978</v>
      </c>
      <c r="G1341" s="15" t="s">
        <v>34</v>
      </c>
      <c r="H1341" s="24">
        <f t="shared" si="16"/>
        <v>5</v>
      </c>
      <c r="I1341" s="24">
        <f t="shared" si="17"/>
        <v>67454545</v>
      </c>
    </row>
    <row r="1342" spans="1:9" x14ac:dyDescent="0.2">
      <c r="A1342" s="21" t="s">
        <v>1388</v>
      </c>
      <c r="B1342" s="25" t="s">
        <v>11</v>
      </c>
      <c r="C1342" s="22">
        <v>34</v>
      </c>
      <c r="D1342" s="22">
        <v>12547398</v>
      </c>
      <c r="E1342" s="15" t="str">
        <f t="shared" si="15"/>
        <v>Thiết bị định tuyến TP-Link 2.4GHz/5GHz Archer C20</v>
      </c>
      <c r="F1342" s="15" t="s">
        <v>3665</v>
      </c>
      <c r="G1342" s="15" t="s">
        <v>20</v>
      </c>
      <c r="H1342" s="24">
        <f t="shared" si="16"/>
        <v>0</v>
      </c>
      <c r="I1342" s="24">
        <f t="shared" si="17"/>
        <v>0</v>
      </c>
    </row>
    <row r="1343" spans="1:9" x14ac:dyDescent="0.2">
      <c r="A1343" s="21" t="s">
        <v>1389</v>
      </c>
      <c r="B1343" s="25" t="s">
        <v>11</v>
      </c>
      <c r="C1343" s="22">
        <v>34</v>
      </c>
      <c r="D1343" s="22">
        <v>6183547</v>
      </c>
      <c r="E1343" s="15" t="str">
        <f t="shared" si="15"/>
        <v>Thiết bị thu phát vô tuyến  2.4GHz TP-Link,TL-WA854RE</v>
      </c>
      <c r="F1343" s="15" t="s">
        <v>3666</v>
      </c>
      <c r="G1343" s="15" t="s">
        <v>11</v>
      </c>
      <c r="H1343" s="24">
        <f t="shared" si="16"/>
        <v>0</v>
      </c>
      <c r="I1343" s="24">
        <f t="shared" si="17"/>
        <v>0</v>
      </c>
    </row>
    <row r="1344" spans="1:9" x14ac:dyDescent="0.2">
      <c r="A1344" s="21" t="s">
        <v>1390</v>
      </c>
      <c r="B1344" s="25" t="s">
        <v>141</v>
      </c>
      <c r="C1344" s="22">
        <v>11</v>
      </c>
      <c r="D1344" s="22">
        <v>1399992</v>
      </c>
      <c r="E1344" s="15" t="str">
        <f t="shared" si="15"/>
        <v>Hộp mực (cartridge) đã có mực in dùng cho máy in laser, loại 2612A/C-P303/FX9/FX10, hiệu LPT</v>
      </c>
      <c r="F1344" s="15" t="s">
        <v>3509</v>
      </c>
      <c r="G1344" s="15" t="s">
        <v>20</v>
      </c>
      <c r="H1344" s="24">
        <f t="shared" si="16"/>
        <v>0</v>
      </c>
      <c r="I1344" s="24">
        <f t="shared" si="17"/>
        <v>0</v>
      </c>
    </row>
    <row r="1345" spans="1:9" x14ac:dyDescent="0.2">
      <c r="A1345" s="21" t="s">
        <v>1391</v>
      </c>
      <c r="B1345" s="25" t="s">
        <v>1392</v>
      </c>
      <c r="C1345" s="25">
        <v>0</v>
      </c>
      <c r="D1345" s="25">
        <v>0</v>
      </c>
      <c r="E1345" s="15" t="str">
        <f t="shared" si="15"/>
        <v>Dây 4 lõi có thép treo vỏ nhựa PVC, chuẩn cat 3 (300m)</v>
      </c>
      <c r="F1345" s="15" t="s">
        <v>3545</v>
      </c>
      <c r="G1345" s="15" t="s">
        <v>11</v>
      </c>
      <c r="H1345" s="24">
        <f t="shared" si="16"/>
        <v>0</v>
      </c>
      <c r="I1345" s="24">
        <f t="shared" si="17"/>
        <v>0</v>
      </c>
    </row>
    <row r="1346" spans="1:9" x14ac:dyDescent="0.2">
      <c r="A1346" s="21" t="s">
        <v>1393</v>
      </c>
      <c r="B1346" s="25" t="s">
        <v>11</v>
      </c>
      <c r="C1346" s="25">
        <v>0</v>
      </c>
      <c r="D1346" s="25">
        <v>0</v>
      </c>
      <c r="E1346" s="15" t="str">
        <f t="shared" si="15"/>
        <v>ổ cứng gắn ngoài 2TB SSDESD310C USB 10Gbps TypeC/A Transcend</v>
      </c>
      <c r="F1346" s="15" t="s">
        <v>1382</v>
      </c>
      <c r="G1346" s="15" t="s">
        <v>11</v>
      </c>
      <c r="H1346" s="24">
        <f t="shared" si="16"/>
        <v>72</v>
      </c>
      <c r="I1346" s="24">
        <f t="shared" si="17"/>
        <v>9556344</v>
      </c>
    </row>
    <row r="1347" spans="1:9" x14ac:dyDescent="0.2">
      <c r="A1347" s="21" t="s">
        <v>1394</v>
      </c>
      <c r="B1347" s="25" t="s">
        <v>25</v>
      </c>
      <c r="C1347" s="22">
        <v>15</v>
      </c>
      <c r="D1347" s="22">
        <v>1319311</v>
      </c>
      <c r="E1347" s="15" t="str">
        <f t="shared" si="15"/>
        <v>Cáp dữ liệu USB 2.0 cho máy in truyền dữ liệu từ máy tính ra máy in dài 5m Ugreen (10329)</v>
      </c>
      <c r="F1347" s="15" t="s">
        <v>3667</v>
      </c>
      <c r="G1347" s="15" t="s">
        <v>34</v>
      </c>
      <c r="H1347" s="24">
        <f t="shared" si="16"/>
        <v>0</v>
      </c>
      <c r="I1347" s="24">
        <f t="shared" si="17"/>
        <v>0</v>
      </c>
    </row>
    <row r="1348" spans="1:9" x14ac:dyDescent="0.2">
      <c r="A1348" s="21" t="s">
        <v>1395</v>
      </c>
      <c r="B1348" s="25" t="s">
        <v>11</v>
      </c>
      <c r="C1348" s="25">
        <v>0</v>
      </c>
      <c r="D1348" s="25">
        <v>0</v>
      </c>
      <c r="E1348" s="15" t="str">
        <f t="shared" si="15"/>
        <v>Ổ cứng gắn trong SamsungSSD 970EVO,2.250GB MZ-V7S250BW</v>
      </c>
      <c r="F1348" s="15" t="s">
        <v>3668</v>
      </c>
      <c r="G1348" s="15" t="s">
        <v>11</v>
      </c>
      <c r="H1348" s="24">
        <f t="shared" si="16"/>
        <v>0</v>
      </c>
      <c r="I1348" s="24">
        <f t="shared" si="17"/>
        <v>0</v>
      </c>
    </row>
    <row r="1349" spans="1:9" x14ac:dyDescent="0.2">
      <c r="A1349" s="21" t="s">
        <v>1396</v>
      </c>
      <c r="B1349" s="25" t="s">
        <v>11</v>
      </c>
      <c r="C1349" s="22">
        <v>264</v>
      </c>
      <c r="D1349" s="22">
        <v>43873001</v>
      </c>
      <c r="E1349" s="15" t="str">
        <f t="shared" si="15"/>
        <v>Phần mềm Kaspersky KL1171MUAFS</v>
      </c>
      <c r="F1349" s="15" t="s">
        <v>3432</v>
      </c>
      <c r="G1349" s="15" t="s">
        <v>11</v>
      </c>
      <c r="H1349" s="24">
        <f t="shared" si="16"/>
        <v>0</v>
      </c>
      <c r="I1349" s="24">
        <f t="shared" si="17"/>
        <v>0</v>
      </c>
    </row>
    <row r="1350" spans="1:9" x14ac:dyDescent="0.2">
      <c r="A1350" s="21" t="s">
        <v>1397</v>
      </c>
      <c r="B1350" s="25" t="s">
        <v>25</v>
      </c>
      <c r="C1350" s="25">
        <v>0</v>
      </c>
      <c r="D1350" s="25">
        <v>0</v>
      </c>
      <c r="E1350" s="15" t="str">
        <f t="shared" si="15"/>
        <v>Máy tính xách tay LenovoIdeaPad Slim 5 14IAH8, i5-12450H, 16GB, 512GB SSD,Intel UHD Graphics, 14"WUXGA, 3C 56.6Wh, ax+BT,W11H 64, Xám (Cloud Grey), 3YWTY_83BF002NVN</v>
      </c>
      <c r="F1350" s="15" t="s">
        <v>3669</v>
      </c>
      <c r="G1350" s="15" t="s">
        <v>20</v>
      </c>
      <c r="H1350" s="24">
        <f t="shared" si="16"/>
        <v>0</v>
      </c>
      <c r="I1350" s="24">
        <f t="shared" si="17"/>
        <v>0</v>
      </c>
    </row>
    <row r="1351" spans="1:9" x14ac:dyDescent="0.2">
      <c r="A1351" s="21" t="s">
        <v>1398</v>
      </c>
      <c r="B1351" s="25" t="s">
        <v>11</v>
      </c>
      <c r="C1351" s="22">
        <v>23</v>
      </c>
      <c r="D1351" s="22">
        <v>5122721</v>
      </c>
      <c r="E1351" s="15" t="str">
        <f t="shared" si="15"/>
        <v>Tai nghe Logitech H150</v>
      </c>
      <c r="F1351" s="15" t="s">
        <v>3670</v>
      </c>
      <c r="G1351" s="15" t="s">
        <v>20</v>
      </c>
      <c r="H1351" s="24">
        <f t="shared" si="16"/>
        <v>0</v>
      </c>
      <c r="I1351" s="24">
        <f t="shared" si="17"/>
        <v>0</v>
      </c>
    </row>
    <row r="1352" spans="1:9" x14ac:dyDescent="0.2">
      <c r="A1352" s="21" t="s">
        <v>1399</v>
      </c>
      <c r="B1352" s="25" t="s">
        <v>20</v>
      </c>
      <c r="C1352" s="22">
        <v>2</v>
      </c>
      <c r="D1352" s="22">
        <v>1500000</v>
      </c>
      <c r="E1352" s="15" t="str">
        <f t="shared" si="15"/>
        <v>Loa SoundMax A4000/4.1</v>
      </c>
      <c r="F1352" s="15" t="s">
        <v>3671</v>
      </c>
      <c r="G1352" s="15" t="s">
        <v>11</v>
      </c>
      <c r="H1352" s="24">
        <f t="shared" si="16"/>
        <v>0</v>
      </c>
      <c r="I1352" s="24">
        <f t="shared" si="17"/>
        <v>0</v>
      </c>
    </row>
    <row r="1353" spans="1:9" x14ac:dyDescent="0.2">
      <c r="A1353" s="21" t="s">
        <v>1400</v>
      </c>
      <c r="B1353" s="25" t="s">
        <v>11</v>
      </c>
      <c r="C1353" s="25">
        <v>0</v>
      </c>
      <c r="D1353" s="25">
        <v>0</v>
      </c>
      <c r="E1353" s="15" t="str">
        <f t="shared" si="15"/>
        <v>bản quyền phần mềm kaspersky dùng cho máy tính Kaspersky Plus SEA 1-Dvc 1Y BsRP ( KL 10424UAFS )</v>
      </c>
      <c r="F1353" s="15" t="s">
        <v>3672</v>
      </c>
      <c r="G1353" s="15" t="s">
        <v>11</v>
      </c>
      <c r="H1353" s="24">
        <f t="shared" si="16"/>
        <v>0</v>
      </c>
      <c r="I1353" s="24">
        <f t="shared" si="17"/>
        <v>0</v>
      </c>
    </row>
    <row r="1354" spans="1:9" x14ac:dyDescent="0.2">
      <c r="A1354" s="21" t="s">
        <v>1401</v>
      </c>
      <c r="B1354" s="25" t="s">
        <v>20</v>
      </c>
      <c r="C1354" s="22">
        <v>3</v>
      </c>
      <c r="D1354" s="22">
        <v>3660000</v>
      </c>
      <c r="E1354" s="15" t="str">
        <f t="shared" si="15"/>
        <v>Loa SoundMax A2140/2.1</v>
      </c>
      <c r="F1354" s="15" t="s">
        <v>3673</v>
      </c>
      <c r="G1354" s="15" t="s">
        <v>11</v>
      </c>
      <c r="H1354" s="24">
        <f t="shared" si="16"/>
        <v>0</v>
      </c>
      <c r="I1354" s="24">
        <f t="shared" si="17"/>
        <v>0</v>
      </c>
    </row>
    <row r="1355" spans="1:9" x14ac:dyDescent="0.2">
      <c r="A1355" s="21" t="s">
        <v>1402</v>
      </c>
      <c r="B1355" s="25" t="s">
        <v>11</v>
      </c>
      <c r="C1355" s="22">
        <v>14</v>
      </c>
      <c r="D1355" s="22">
        <v>5415018</v>
      </c>
      <c r="E1355" s="15" t="str">
        <f t="shared" si="15"/>
        <v>Thiết bị chuyển mạch TP-Link, TL-SF1016D</v>
      </c>
      <c r="F1355" s="15" t="s">
        <v>3674</v>
      </c>
      <c r="G1355" s="15" t="s">
        <v>11</v>
      </c>
      <c r="H1355" s="24">
        <f t="shared" si="16"/>
        <v>0</v>
      </c>
      <c r="I1355" s="24">
        <f t="shared" si="17"/>
        <v>0</v>
      </c>
    </row>
    <row r="1356" spans="1:9" x14ac:dyDescent="0.2">
      <c r="A1356" s="21" t="s">
        <v>1403</v>
      </c>
      <c r="B1356" s="25" t="s">
        <v>11</v>
      </c>
      <c r="C1356" s="22">
        <v>7</v>
      </c>
      <c r="D1356" s="22">
        <v>2740343</v>
      </c>
      <c r="E1356" s="15" t="str">
        <f t="shared" si="15"/>
        <v>Tai Nghe Logitech H340</v>
      </c>
      <c r="F1356" s="15" t="s">
        <v>3675</v>
      </c>
      <c r="G1356" s="15" t="s">
        <v>11</v>
      </c>
      <c r="H1356" s="24">
        <f t="shared" si="16"/>
        <v>0</v>
      </c>
      <c r="I1356" s="24">
        <f t="shared" si="17"/>
        <v>0</v>
      </c>
    </row>
    <row r="1357" spans="1:9" x14ac:dyDescent="0.2">
      <c r="A1357" s="21" t="s">
        <v>1404</v>
      </c>
      <c r="B1357" s="25" t="s">
        <v>11</v>
      </c>
      <c r="C1357" s="22">
        <v>8</v>
      </c>
      <c r="D1357" s="22">
        <v>1096003</v>
      </c>
      <c r="E1357" s="15" t="str">
        <f t="shared" si="15"/>
        <v>Thiết bị thu phát vô tuyến TP-Link,TL-WN821N</v>
      </c>
      <c r="F1357" s="15" t="s">
        <v>3676</v>
      </c>
      <c r="G1357" s="15" t="s">
        <v>20</v>
      </c>
      <c r="H1357" s="24">
        <f t="shared" si="16"/>
        <v>0</v>
      </c>
      <c r="I1357" s="24">
        <f t="shared" si="17"/>
        <v>0</v>
      </c>
    </row>
    <row r="1358" spans="1:9" x14ac:dyDescent="0.2">
      <c r="A1358" s="21" t="s">
        <v>1405</v>
      </c>
      <c r="B1358" s="25" t="s">
        <v>280</v>
      </c>
      <c r="C1358" s="22">
        <v>17</v>
      </c>
      <c r="D1358" s="22">
        <v>309094</v>
      </c>
      <c r="E1358" s="15" t="str">
        <f t="shared" si="15"/>
        <v>Mực chai 17A</v>
      </c>
      <c r="F1358" s="15" t="s">
        <v>3546</v>
      </c>
      <c r="G1358" s="15" t="s">
        <v>141</v>
      </c>
      <c r="H1358" s="24">
        <f t="shared" si="16"/>
        <v>0</v>
      </c>
      <c r="I1358" s="24">
        <f t="shared" si="17"/>
        <v>0</v>
      </c>
    </row>
    <row r="1359" spans="1:9" x14ac:dyDescent="0.2">
      <c r="A1359" s="21" t="s">
        <v>1406</v>
      </c>
      <c r="B1359" s="25" t="s">
        <v>11</v>
      </c>
      <c r="C1359" s="25">
        <v>0</v>
      </c>
      <c r="D1359" s="25">
        <v>0</v>
      </c>
      <c r="E1359" s="15" t="str">
        <f t="shared" si="15"/>
        <v>Chuột có dây Rapoo N100</v>
      </c>
      <c r="F1359" s="15" t="s">
        <v>3677</v>
      </c>
      <c r="G1359" s="15" t="s">
        <v>11</v>
      </c>
      <c r="H1359" s="24">
        <f t="shared" si="16"/>
        <v>0</v>
      </c>
      <c r="I1359" s="24">
        <f t="shared" si="17"/>
        <v>0</v>
      </c>
    </row>
    <row r="1360" spans="1:9" x14ac:dyDescent="0.2">
      <c r="A1360" s="21" t="s">
        <v>1407</v>
      </c>
      <c r="B1360" s="25" t="s">
        <v>11</v>
      </c>
      <c r="C1360" s="22">
        <v>3</v>
      </c>
      <c r="D1360" s="22">
        <v>45109091</v>
      </c>
      <c r="E1360" s="15" t="str">
        <f t="shared" si="15"/>
        <v>Máy tính xách tay MSI Bravo 15 B7ED-010VN/Ryzen 5 7535HS/512GB SSD/DDR5 16GB(8GB*2)/Radeon RX 6550M,GDDR6 4GB/15.6" FHD 144Hz/Win11/Màu đen</v>
      </c>
      <c r="F1360" s="15" t="s">
        <v>3678</v>
      </c>
      <c r="G1360" s="15" t="s">
        <v>11</v>
      </c>
      <c r="H1360" s="24">
        <f t="shared" si="16"/>
        <v>0</v>
      </c>
      <c r="I1360" s="24">
        <f t="shared" si="17"/>
        <v>0</v>
      </c>
    </row>
    <row r="1361" spans="1:9" x14ac:dyDescent="0.2">
      <c r="A1361" s="21" t="s">
        <v>1408</v>
      </c>
      <c r="B1361" s="25" t="s">
        <v>11</v>
      </c>
      <c r="C1361" s="22">
        <v>1</v>
      </c>
      <c r="D1361" s="22">
        <v>472728</v>
      </c>
      <c r="E1361" s="15" t="str">
        <f t="shared" si="15"/>
        <v>Vỏ thùng máy tính JETEK Squid Game A1</v>
      </c>
      <c r="F1361" s="15" t="s">
        <v>3679</v>
      </c>
      <c r="G1361" s="15" t="s">
        <v>11</v>
      </c>
      <c r="H1361" s="24">
        <f t="shared" si="16"/>
        <v>0</v>
      </c>
      <c r="I1361" s="24">
        <f t="shared" si="17"/>
        <v>0</v>
      </c>
    </row>
    <row r="1362" spans="1:9" x14ac:dyDescent="0.2">
      <c r="A1362" s="21" t="s">
        <v>1409</v>
      </c>
      <c r="B1362" s="25" t="s">
        <v>11</v>
      </c>
      <c r="C1362" s="22">
        <v>76</v>
      </c>
      <c r="D1362" s="22">
        <v>1003311</v>
      </c>
      <c r="E1362" s="15" t="str">
        <f t="shared" si="15"/>
        <v>Pin Alkaline AA Philips LR6P2B/97</v>
      </c>
      <c r="F1362" s="15" t="s">
        <v>3407</v>
      </c>
      <c r="G1362" s="15" t="s">
        <v>25</v>
      </c>
      <c r="H1362" s="24">
        <f t="shared" si="16"/>
        <v>0</v>
      </c>
      <c r="I1362" s="24">
        <f t="shared" si="17"/>
        <v>0</v>
      </c>
    </row>
    <row r="1363" spans="1:9" x14ac:dyDescent="0.2">
      <c r="A1363" s="21" t="s">
        <v>1410</v>
      </c>
      <c r="B1363" s="25" t="s">
        <v>11</v>
      </c>
      <c r="C1363" s="22">
        <v>22</v>
      </c>
      <c r="D1363" s="22">
        <v>4277778</v>
      </c>
      <c r="E1363" s="15" t="str">
        <f t="shared" si="15"/>
        <v>Tai nghe SoundMax AH315</v>
      </c>
      <c r="F1363" s="15" t="s">
        <v>3680</v>
      </c>
      <c r="G1363" s="15" t="s">
        <v>11</v>
      </c>
      <c r="H1363" s="24">
        <f t="shared" si="16"/>
        <v>0</v>
      </c>
      <c r="I1363" s="24">
        <f t="shared" si="17"/>
        <v>0</v>
      </c>
    </row>
    <row r="1364" spans="1:9" x14ac:dyDescent="0.2">
      <c r="A1364" s="21" t="s">
        <v>1411</v>
      </c>
      <c r="B1364" s="25" t="s">
        <v>20</v>
      </c>
      <c r="C1364" s="22">
        <v>7</v>
      </c>
      <c r="D1364" s="22">
        <v>1050000</v>
      </c>
      <c r="E1364" s="15" t="str">
        <f t="shared" si="15"/>
        <v>Loa SoundMax A120/2.0</v>
      </c>
      <c r="F1364" s="15" t="s">
        <v>3681</v>
      </c>
      <c r="G1364" s="15" t="s">
        <v>25</v>
      </c>
      <c r="H1364" s="24">
        <f t="shared" si="16"/>
        <v>0</v>
      </c>
      <c r="I1364" s="24">
        <f t="shared" si="17"/>
        <v>0</v>
      </c>
    </row>
    <row r="1365" spans="1:9" x14ac:dyDescent="0.2">
      <c r="A1365" s="21" t="s">
        <v>1412</v>
      </c>
      <c r="B1365" s="25" t="s">
        <v>11</v>
      </c>
      <c r="C1365" s="22">
        <v>13</v>
      </c>
      <c r="D1365" s="22">
        <v>4888507</v>
      </c>
      <c r="E1365" s="15" t="str">
        <f t="shared" si="15"/>
        <v>Thiết bị chuyển mạch TP-Link, TL-SG105E</v>
      </c>
      <c r="F1365" s="15" t="s">
        <v>180</v>
      </c>
      <c r="G1365" s="15" t="s">
        <v>11</v>
      </c>
      <c r="H1365" s="24">
        <f t="shared" si="16"/>
        <v>5</v>
      </c>
      <c r="I1365" s="24">
        <f t="shared" si="17"/>
        <v>2473635</v>
      </c>
    </row>
    <row r="1366" spans="1:9" x14ac:dyDescent="0.2">
      <c r="A1366" s="21" t="s">
        <v>1413</v>
      </c>
      <c r="B1366" s="25" t="s">
        <v>20</v>
      </c>
      <c r="C1366" s="25">
        <v>0</v>
      </c>
      <c r="D1366" s="25">
        <v>0</v>
      </c>
      <c r="E1366" s="15" t="str">
        <f t="shared" si="15"/>
        <v>Bàn phím + chuột Logitech MK235</v>
      </c>
      <c r="F1366" s="15" t="s">
        <v>3682</v>
      </c>
      <c r="G1366" s="15" t="s">
        <v>11</v>
      </c>
      <c r="H1366" s="24">
        <f t="shared" si="16"/>
        <v>0</v>
      </c>
      <c r="I1366" s="24">
        <f t="shared" si="17"/>
        <v>0</v>
      </c>
    </row>
    <row r="1367" spans="1:9" x14ac:dyDescent="0.2">
      <c r="A1367" s="21" t="s">
        <v>1414</v>
      </c>
      <c r="B1367" s="25" t="s">
        <v>11</v>
      </c>
      <c r="C1367" s="22">
        <v>11</v>
      </c>
      <c r="D1367" s="22">
        <v>3614047</v>
      </c>
      <c r="E1367" s="15" t="str">
        <f t="shared" si="15"/>
        <v>Thiết bị định tuyến TP-Link 450M,2.4GHz,TL-WR940N</v>
      </c>
      <c r="F1367" s="15" t="s">
        <v>3549</v>
      </c>
      <c r="G1367" s="15" t="s">
        <v>141</v>
      </c>
      <c r="H1367" s="24">
        <f t="shared" si="16"/>
        <v>38</v>
      </c>
      <c r="I1367" s="24">
        <f t="shared" si="17"/>
        <v>21110715</v>
      </c>
    </row>
    <row r="1368" spans="1:9" x14ac:dyDescent="0.2">
      <c r="A1368" s="21" t="s">
        <v>1415</v>
      </c>
      <c r="B1368" s="25" t="s">
        <v>758</v>
      </c>
      <c r="C1368" s="22">
        <v>398</v>
      </c>
      <c r="D1368" s="22">
        <v>173727000</v>
      </c>
      <c r="E1368" s="15" t="str">
        <f t="shared" si="15"/>
        <v>MỰC IN BROTHER TN -2385</v>
      </c>
      <c r="F1368" s="15" t="s">
        <v>3484</v>
      </c>
      <c r="G1368" s="15" t="s">
        <v>141</v>
      </c>
      <c r="H1368" s="24">
        <f t="shared" si="16"/>
        <v>0</v>
      </c>
      <c r="I1368" s="24">
        <f t="shared" si="17"/>
        <v>0</v>
      </c>
    </row>
    <row r="1369" spans="1:9" x14ac:dyDescent="0.2">
      <c r="A1369" s="21" t="s">
        <v>1416</v>
      </c>
      <c r="B1369" s="25" t="s">
        <v>25</v>
      </c>
      <c r="C1369" s="25">
        <v>0</v>
      </c>
      <c r="D1369" s="25">
        <v>0</v>
      </c>
      <c r="E1369" s="15" t="str">
        <f t="shared" si="15"/>
        <v>Cáp dữ liệu USB 2.0 cho máy in dài 1.5m (10845)</v>
      </c>
      <c r="F1369" s="15" t="s">
        <v>3485</v>
      </c>
      <c r="G1369" s="15" t="s">
        <v>25</v>
      </c>
      <c r="H1369" s="24">
        <f t="shared" si="16"/>
        <v>0</v>
      </c>
      <c r="I1369" s="24">
        <f t="shared" si="17"/>
        <v>0</v>
      </c>
    </row>
    <row r="1370" spans="1:9" x14ac:dyDescent="0.2">
      <c r="A1370" s="21" t="s">
        <v>1417</v>
      </c>
      <c r="B1370" s="25" t="s">
        <v>11</v>
      </c>
      <c r="C1370" s="22">
        <v>1</v>
      </c>
      <c r="D1370" s="22">
        <v>545455</v>
      </c>
      <c r="E1370" s="15" t="str">
        <f t="shared" si="15"/>
        <v>Vỏ thùng máy tính JETEK Squid Game R5</v>
      </c>
      <c r="F1370" s="15" t="s">
        <v>3683</v>
      </c>
      <c r="G1370" s="15" t="s">
        <v>34</v>
      </c>
      <c r="H1370" s="24">
        <f t="shared" si="16"/>
        <v>0</v>
      </c>
      <c r="I1370" s="24">
        <f t="shared" si="17"/>
        <v>0</v>
      </c>
    </row>
    <row r="1371" spans="1:9" x14ac:dyDescent="0.2">
      <c r="A1371" s="21" t="s">
        <v>1418</v>
      </c>
      <c r="B1371" s="25" t="s">
        <v>11</v>
      </c>
      <c r="C1371" s="25">
        <v>0</v>
      </c>
      <c r="D1371" s="25">
        <v>0</v>
      </c>
      <c r="E1371" s="15" t="str">
        <f t="shared" si="15"/>
        <v>Nguồn Jetek Model J500</v>
      </c>
      <c r="F1371" s="15" t="s">
        <v>3510</v>
      </c>
      <c r="G1371" s="15" t="s">
        <v>20</v>
      </c>
      <c r="H1371" s="24">
        <f t="shared" si="16"/>
        <v>0</v>
      </c>
      <c r="I1371" s="24">
        <f t="shared" si="17"/>
        <v>0</v>
      </c>
    </row>
    <row r="1372" spans="1:9" x14ac:dyDescent="0.2">
      <c r="A1372" s="21" t="s">
        <v>1419</v>
      </c>
      <c r="B1372" s="25" t="s">
        <v>11</v>
      </c>
      <c r="C1372" s="22">
        <v>19</v>
      </c>
      <c r="D1372" s="22">
        <v>1573154</v>
      </c>
      <c r="E1372" s="15" t="str">
        <f t="shared" si="15"/>
        <v>USB hiệu Kingston 32GB 3.0DT100G3(DT100G3/32GB)</v>
      </c>
      <c r="F1372" s="15" t="s">
        <v>3684</v>
      </c>
      <c r="G1372" s="15" t="s">
        <v>25</v>
      </c>
      <c r="H1372" s="24">
        <f t="shared" si="16"/>
        <v>0</v>
      </c>
      <c r="I1372" s="24">
        <f t="shared" si="17"/>
        <v>0</v>
      </c>
    </row>
    <row r="1373" spans="1:9" x14ac:dyDescent="0.2">
      <c r="A1373" s="21" t="s">
        <v>1420</v>
      </c>
      <c r="B1373" s="25" t="s">
        <v>20</v>
      </c>
      <c r="C1373" s="22">
        <v>2</v>
      </c>
      <c r="D1373" s="22">
        <v>940000</v>
      </c>
      <c r="E1373" s="15" t="str">
        <f t="shared" si="15"/>
        <v>LOA SOUNDMAX A827 2.1</v>
      </c>
      <c r="F1373" s="15" t="s">
        <v>2412</v>
      </c>
      <c r="G1373" s="15" t="s">
        <v>11</v>
      </c>
      <c r="H1373" s="24">
        <f t="shared" si="16"/>
        <v>0</v>
      </c>
      <c r="I1373" s="24">
        <f t="shared" si="17"/>
        <v>0</v>
      </c>
    </row>
    <row r="1374" spans="1:9" x14ac:dyDescent="0.2">
      <c r="A1374" s="21" t="s">
        <v>1421</v>
      </c>
      <c r="B1374" s="25" t="s">
        <v>11</v>
      </c>
      <c r="C1374" s="22">
        <v>11</v>
      </c>
      <c r="D1374" s="22">
        <v>13236667</v>
      </c>
      <c r="E1374" s="15" t="str">
        <f t="shared" si="15"/>
        <v>Ổ cứng gắn ngoài WDELEMENTS 1TB 2.5" USB3.0</v>
      </c>
      <c r="F1374" s="15" t="s">
        <v>2141</v>
      </c>
      <c r="G1374" s="15" t="s">
        <v>20</v>
      </c>
      <c r="H1374" s="24">
        <f t="shared" si="16"/>
        <v>0</v>
      </c>
      <c r="I1374" s="24">
        <f t="shared" si="17"/>
        <v>0</v>
      </c>
    </row>
    <row r="1375" spans="1:9" x14ac:dyDescent="0.2">
      <c r="A1375" s="21" t="s">
        <v>1422</v>
      </c>
      <c r="B1375" s="25" t="s">
        <v>11</v>
      </c>
      <c r="C1375" s="22">
        <v>9</v>
      </c>
      <c r="D1375" s="22">
        <v>2209091</v>
      </c>
      <c r="E1375" s="15" t="str">
        <f t="shared" si="15"/>
        <v>Thẻ nhớ 128GB Micro SDXC Exceria UHS-I C10 U1100MB/s Kioxia (Không có Adapter)</v>
      </c>
      <c r="F1375" s="15" t="s">
        <v>3685</v>
      </c>
      <c r="G1375" s="15" t="s">
        <v>20</v>
      </c>
      <c r="H1375" s="24">
        <f t="shared" si="16"/>
        <v>0</v>
      </c>
      <c r="I1375" s="24">
        <f t="shared" si="17"/>
        <v>0</v>
      </c>
    </row>
    <row r="1376" spans="1:9" x14ac:dyDescent="0.2">
      <c r="A1376" s="21" t="s">
        <v>1423</v>
      </c>
      <c r="B1376" s="25" t="s">
        <v>11</v>
      </c>
      <c r="C1376" s="25">
        <v>0</v>
      </c>
      <c r="D1376" s="25">
        <v>0</v>
      </c>
      <c r="E1376" s="15" t="str">
        <f t="shared" si="15"/>
        <v>Chuột Rapoo N100</v>
      </c>
      <c r="F1376" s="15" t="s">
        <v>1875</v>
      </c>
      <c r="G1376" s="15" t="s">
        <v>25</v>
      </c>
      <c r="H1376" s="24">
        <f t="shared" si="16"/>
        <v>0</v>
      </c>
      <c r="I1376" s="24">
        <f t="shared" si="17"/>
        <v>0</v>
      </c>
    </row>
    <row r="1377" spans="1:9" x14ac:dyDescent="0.2">
      <c r="A1377" s="21" t="s">
        <v>1424</v>
      </c>
      <c r="B1377" s="25" t="s">
        <v>11</v>
      </c>
      <c r="C1377" s="22">
        <v>4</v>
      </c>
      <c r="D1377" s="22">
        <v>2593006</v>
      </c>
      <c r="E1377" s="15" t="str">
        <f t="shared" si="15"/>
        <v>Ổ cứng Gigabyte GP-GSTFS31240GNTD 240GB</v>
      </c>
      <c r="F1377" s="15" t="s">
        <v>3547</v>
      </c>
      <c r="G1377" s="15" t="s">
        <v>11</v>
      </c>
      <c r="H1377" s="24">
        <f t="shared" si="16"/>
        <v>0</v>
      </c>
      <c r="I1377" s="24">
        <f t="shared" si="17"/>
        <v>0</v>
      </c>
    </row>
    <row r="1378" spans="1:9" x14ac:dyDescent="0.2">
      <c r="A1378" s="21" t="s">
        <v>1425</v>
      </c>
      <c r="B1378" s="25" t="s">
        <v>11</v>
      </c>
      <c r="C1378" s="25">
        <v>0</v>
      </c>
      <c r="D1378" s="25">
        <v>0</v>
      </c>
      <c r="E1378" s="15" t="str">
        <f t="shared" si="15"/>
        <v>Ổ cắm 4D+6S dây 5mX2</v>
      </c>
      <c r="F1378" s="15" t="s">
        <v>3686</v>
      </c>
      <c r="G1378" s="15" t="s">
        <v>11</v>
      </c>
      <c r="H1378" s="24">
        <f t="shared" si="16"/>
        <v>0</v>
      </c>
      <c r="I1378" s="24">
        <f t="shared" si="17"/>
        <v>0</v>
      </c>
    </row>
    <row r="1379" spans="1:9" x14ac:dyDescent="0.2">
      <c r="A1379" s="21" t="s">
        <v>1426</v>
      </c>
      <c r="B1379" s="25" t="s">
        <v>400</v>
      </c>
      <c r="C1379" s="25">
        <v>0</v>
      </c>
      <c r="D1379" s="25">
        <v>0</v>
      </c>
      <c r="E1379" s="15" t="str">
        <f t="shared" si="15"/>
        <v>Cáp dữ liệu VIDEO VGA truyền hình ảnh dài 15m  màu đenUgreen (11634)</v>
      </c>
      <c r="F1379" s="15" t="s">
        <v>1631</v>
      </c>
      <c r="G1379" s="15" t="s">
        <v>11</v>
      </c>
      <c r="H1379" s="24">
        <f t="shared" si="16"/>
        <v>0</v>
      </c>
      <c r="I1379" s="24">
        <f t="shared" si="17"/>
        <v>0</v>
      </c>
    </row>
    <row r="1380" spans="1:9" x14ac:dyDescent="0.2">
      <c r="A1380" s="21" t="s">
        <v>1427</v>
      </c>
      <c r="B1380" s="25" t="s">
        <v>25</v>
      </c>
      <c r="C1380" s="22">
        <v>1</v>
      </c>
      <c r="D1380" s="22">
        <v>14909090</v>
      </c>
      <c r="E1380" s="15" t="str">
        <f t="shared" si="15"/>
        <v>Máy tính xách tay Lenovo ThinkPad E15 Gen 4-I5-1235U(4.4G)-8Gb RAM - 512GB SSD - WF+BL,Fingerprint -15.6'' FHD - Dos - 2Yrs; P/N 21E600CFVA</v>
      </c>
      <c r="F1380" s="15" t="s">
        <v>3486</v>
      </c>
      <c r="G1380" s="15" t="s">
        <v>11</v>
      </c>
      <c r="H1380" s="24">
        <f t="shared" si="16"/>
        <v>0</v>
      </c>
      <c r="I1380" s="24">
        <f t="shared" si="17"/>
        <v>0</v>
      </c>
    </row>
    <row r="1381" spans="1:9" x14ac:dyDescent="0.2">
      <c r="A1381" s="21" t="s">
        <v>1428</v>
      </c>
      <c r="B1381" s="25" t="s">
        <v>11</v>
      </c>
      <c r="C1381" s="22">
        <v>10</v>
      </c>
      <c r="D1381" s="22">
        <v>9170163</v>
      </c>
      <c r="E1381" s="15" t="str">
        <f t="shared" si="15"/>
        <v>Nguồn máy tính Corsair CV550/CP-9020210-NA</v>
      </c>
      <c r="F1381" s="15" t="s">
        <v>3548</v>
      </c>
      <c r="G1381" s="15" t="s">
        <v>11</v>
      </c>
      <c r="H1381" s="24">
        <f t="shared" si="16"/>
        <v>0</v>
      </c>
      <c r="I1381" s="24">
        <f t="shared" si="17"/>
        <v>0</v>
      </c>
    </row>
    <row r="1382" spans="1:9" x14ac:dyDescent="0.2">
      <c r="A1382" s="21" t="s">
        <v>1429</v>
      </c>
      <c r="B1382" s="25" t="s">
        <v>141</v>
      </c>
      <c r="C1382" s="22">
        <v>4</v>
      </c>
      <c r="D1382" s="22">
        <v>1040000</v>
      </c>
      <c r="E1382" s="15" t="str">
        <f t="shared" si="15"/>
        <v>MỰC IN 83A NUMBER ONE</v>
      </c>
      <c r="F1382" s="15" t="s">
        <v>3447</v>
      </c>
      <c r="G1382" s="15" t="s">
        <v>11</v>
      </c>
      <c r="H1382" s="24">
        <f t="shared" si="16"/>
        <v>0</v>
      </c>
      <c r="I1382" s="24">
        <f t="shared" si="17"/>
        <v>0</v>
      </c>
    </row>
    <row r="1383" spans="1:9" x14ac:dyDescent="0.2">
      <c r="A1383" s="21" t="s">
        <v>1430</v>
      </c>
      <c r="B1383" s="25" t="s">
        <v>11</v>
      </c>
      <c r="C1383" s="22">
        <v>1</v>
      </c>
      <c r="D1383" s="22">
        <v>1277273</v>
      </c>
      <c r="E1383" s="15" t="str">
        <f t="shared" si="15"/>
        <v>BỘ TẢN NHIỆT NƯỚC ID-COOLINGZOOMFLOW 240-XT ELITE SNOW</v>
      </c>
      <c r="F1383" s="15" t="s">
        <v>3550</v>
      </c>
      <c r="G1383" s="15" t="s">
        <v>11</v>
      </c>
      <c r="H1383" s="24">
        <f t="shared" si="16"/>
        <v>0</v>
      </c>
      <c r="I1383" s="24">
        <f t="shared" si="17"/>
        <v>0</v>
      </c>
    </row>
    <row r="1384" spans="1:9" x14ac:dyDescent="0.2">
      <c r="A1384" s="21" t="s">
        <v>3784</v>
      </c>
      <c r="B1384" s="25" t="s">
        <v>11</v>
      </c>
      <c r="C1384" s="22">
        <v>857</v>
      </c>
      <c r="D1384" s="22">
        <v>38524826</v>
      </c>
      <c r="E1384" s="15" t="str">
        <f t="shared" si="15"/>
        <v>Chuột máy tính N100.BLACK - Optical Mouse</v>
      </c>
      <c r="F1384" s="15" t="s">
        <v>3687</v>
      </c>
      <c r="G1384" s="15" t="s">
        <v>11</v>
      </c>
      <c r="H1384" s="24">
        <f t="shared" si="16"/>
        <v>0</v>
      </c>
      <c r="I1384" s="24">
        <f t="shared" si="17"/>
        <v>0</v>
      </c>
    </row>
    <row r="1385" spans="1:9" x14ac:dyDescent="0.2">
      <c r="A1385" s="21" t="s">
        <v>1432</v>
      </c>
      <c r="B1385" s="25" t="s">
        <v>11</v>
      </c>
      <c r="C1385" s="22">
        <v>10</v>
      </c>
      <c r="D1385" s="22">
        <v>63630</v>
      </c>
      <c r="E1385" s="15" t="str">
        <f t="shared" si="15"/>
        <v>Gạt mực (Linh kiện của hộp mực (Cartridge) dùng cho máy in Laser)  loại WB 12A</v>
      </c>
      <c r="F1385" s="15" t="s">
        <v>2811</v>
      </c>
      <c r="G1385" s="15" t="s">
        <v>11</v>
      </c>
      <c r="H1385" s="24">
        <f t="shared" si="16"/>
        <v>0</v>
      </c>
      <c r="I1385" s="24">
        <f t="shared" si="17"/>
        <v>0</v>
      </c>
    </row>
    <row r="1386" spans="1:9" x14ac:dyDescent="0.2">
      <c r="A1386" s="21" t="s">
        <v>1433</v>
      </c>
      <c r="B1386" s="25" t="s">
        <v>25</v>
      </c>
      <c r="C1386" s="22">
        <v>1</v>
      </c>
      <c r="D1386" s="22">
        <v>290909</v>
      </c>
      <c r="E1386" s="15" t="str">
        <f t="shared" si="15"/>
        <v>Bộ chuyển đổi mini Displayport sang VGA + HDMI màu trắng Ugreen ( 10427)</v>
      </c>
      <c r="F1386" s="15" t="s">
        <v>2577</v>
      </c>
      <c r="G1386" s="15" t="s">
        <v>11</v>
      </c>
      <c r="H1386" s="24">
        <f t="shared" si="16"/>
        <v>0</v>
      </c>
      <c r="I1386" s="24">
        <f t="shared" si="17"/>
        <v>0</v>
      </c>
    </row>
    <row r="1387" spans="1:9" x14ac:dyDescent="0.2">
      <c r="A1387" s="21" t="s">
        <v>1434</v>
      </c>
      <c r="B1387" s="25" t="s">
        <v>25</v>
      </c>
      <c r="C1387" s="25">
        <v>0</v>
      </c>
      <c r="D1387" s="25">
        <v>0</v>
      </c>
      <c r="E1387" s="15" t="str">
        <f t="shared" si="15"/>
        <v>Cáp dữ liệu VIDEO HDMI 1.4 truyền âm thanh hình ảnhdài 1.5M Ugreen (10109)</v>
      </c>
      <c r="F1387" s="15" t="s">
        <v>3551</v>
      </c>
      <c r="G1387" s="15" t="s">
        <v>11</v>
      </c>
      <c r="H1387" s="24">
        <f t="shared" si="16"/>
        <v>0</v>
      </c>
      <c r="I1387" s="24">
        <f t="shared" si="17"/>
        <v>0</v>
      </c>
    </row>
    <row r="1388" spans="1:9" x14ac:dyDescent="0.2">
      <c r="A1388" s="21" t="s">
        <v>1435</v>
      </c>
      <c r="B1388" s="25" t="s">
        <v>11</v>
      </c>
      <c r="C1388" s="25">
        <v>0</v>
      </c>
      <c r="D1388" s="25">
        <v>0</v>
      </c>
      <c r="E1388" s="15" t="str">
        <f t="shared" si="15"/>
        <v>Ổ cứng di động USB 16GB U202 Kioxia</v>
      </c>
      <c r="F1388" s="15" t="s">
        <v>3552</v>
      </c>
      <c r="G1388" s="15" t="s">
        <v>11</v>
      </c>
      <c r="H1388" s="24">
        <f t="shared" si="16"/>
        <v>0</v>
      </c>
      <c r="I1388" s="24">
        <f t="shared" si="17"/>
        <v>0</v>
      </c>
    </row>
    <row r="1389" spans="1:9" x14ac:dyDescent="0.2">
      <c r="A1389" s="21" t="s">
        <v>1436</v>
      </c>
      <c r="B1389" s="25" t="s">
        <v>11</v>
      </c>
      <c r="C1389" s="25">
        <v>0</v>
      </c>
      <c r="D1389" s="25">
        <v>0</v>
      </c>
      <c r="E1389" s="15" t="str">
        <f t="shared" si="15"/>
        <v>Ổ cứng di động USB 16GB U202 2.0 KIOXIA</v>
      </c>
      <c r="F1389" s="15" t="s">
        <v>3553</v>
      </c>
      <c r="G1389" s="15" t="s">
        <v>11</v>
      </c>
      <c r="H1389" s="24">
        <f t="shared" si="16"/>
        <v>0</v>
      </c>
      <c r="I1389" s="24">
        <f t="shared" si="17"/>
        <v>0</v>
      </c>
    </row>
    <row r="1390" spans="1:9" x14ac:dyDescent="0.2">
      <c r="A1390" s="21" t="s">
        <v>1437</v>
      </c>
      <c r="B1390" s="25" t="s">
        <v>25</v>
      </c>
      <c r="C1390" s="22">
        <v>1</v>
      </c>
      <c r="D1390" s="22">
        <v>15454545</v>
      </c>
      <c r="E1390" s="15" t="str">
        <f t="shared" si="15"/>
        <v>Máy tính xách tay LenovoThinkPad E14 Gen 4, i5-1235U,8GB, 512GB SSD, Intel Iris XeGraphics, 14" FHD, 3C 45Wh,ax+BT, FP, No OS, Đen (Black),2Y WTY_21E300DPVA</v>
      </c>
      <c r="F1390" s="15" t="s">
        <v>3403</v>
      </c>
      <c r="G1390" s="15" t="s">
        <v>11</v>
      </c>
      <c r="H1390" s="24">
        <f t="shared" si="16"/>
        <v>0</v>
      </c>
      <c r="I1390" s="24">
        <f t="shared" si="17"/>
        <v>0</v>
      </c>
    </row>
    <row r="1391" spans="1:9" x14ac:dyDescent="0.2">
      <c r="A1391" s="21" t="s">
        <v>1438</v>
      </c>
      <c r="B1391" s="25" t="s">
        <v>11</v>
      </c>
      <c r="C1391" s="25">
        <v>0</v>
      </c>
      <c r="D1391" s="25">
        <v>0</v>
      </c>
      <c r="E1391" s="15" t="str">
        <f t="shared" si="15"/>
        <v>Chuột vi tính không dây Rapoo N100</v>
      </c>
      <c r="F1391" s="15" t="s">
        <v>2636</v>
      </c>
      <c r="G1391" s="15" t="s">
        <v>11</v>
      </c>
      <c r="H1391" s="24">
        <f t="shared" si="16"/>
        <v>0</v>
      </c>
      <c r="I1391" s="24">
        <f t="shared" si="17"/>
        <v>0</v>
      </c>
    </row>
    <row r="1392" spans="1:9" x14ac:dyDescent="0.2">
      <c r="A1392" s="21" t="s">
        <v>1439</v>
      </c>
      <c r="B1392" s="25" t="s">
        <v>11</v>
      </c>
      <c r="C1392" s="25">
        <v>0</v>
      </c>
      <c r="D1392" s="25">
        <v>0</v>
      </c>
      <c r="E1392" s="15" t="str">
        <f t="shared" si="15"/>
        <v>Máy hủy giấy hiệu Ziba model PC-415CD ,hoạt động bằng điện</v>
      </c>
      <c r="F1392" s="15" t="s">
        <v>3417</v>
      </c>
      <c r="G1392" s="15" t="s">
        <v>11</v>
      </c>
      <c r="H1392" s="24">
        <f t="shared" si="16"/>
        <v>0</v>
      </c>
      <c r="I1392" s="24">
        <f t="shared" si="17"/>
        <v>0</v>
      </c>
    </row>
    <row r="1393" spans="1:9" x14ac:dyDescent="0.2">
      <c r="A1393" s="21" t="s">
        <v>1440</v>
      </c>
      <c r="B1393" s="25" t="s">
        <v>25</v>
      </c>
      <c r="C1393" s="25">
        <v>0</v>
      </c>
      <c r="D1393" s="25">
        <v>0</v>
      </c>
      <c r="E1393" s="15" t="str">
        <f t="shared" si="15"/>
        <v>Bộ chuyển đổi PCI express sang cổng M.2 NVME và M.2SATA Ugreen(70504)</v>
      </c>
      <c r="F1393" s="15" t="s">
        <v>3487</v>
      </c>
      <c r="G1393" s="15" t="s">
        <v>11</v>
      </c>
      <c r="H1393" s="24">
        <f t="shared" si="16"/>
        <v>0</v>
      </c>
      <c r="I1393" s="24">
        <f t="shared" si="17"/>
        <v>0</v>
      </c>
    </row>
    <row r="1394" spans="1:9" x14ac:dyDescent="0.2">
      <c r="A1394" s="21" t="s">
        <v>1441</v>
      </c>
      <c r="B1394" s="25" t="s">
        <v>34</v>
      </c>
      <c r="C1394" s="25">
        <v>0</v>
      </c>
      <c r="D1394" s="25">
        <v>0</v>
      </c>
      <c r="E1394" s="15" t="str">
        <f t="shared" si="15"/>
        <v>Máy hút bụi cầm tay Baseus A3 Car Vacuum Cleaner</v>
      </c>
      <c r="F1394" s="15" t="s">
        <v>3554</v>
      </c>
      <c r="G1394" s="15" t="s">
        <v>20</v>
      </c>
      <c r="H1394" s="24">
        <f t="shared" si="16"/>
        <v>0</v>
      </c>
      <c r="I1394" s="24">
        <f t="shared" si="17"/>
        <v>0</v>
      </c>
    </row>
    <row r="1395" spans="1:9" x14ac:dyDescent="0.2">
      <c r="A1395" s="21" t="s">
        <v>1442</v>
      </c>
      <c r="B1395" s="25" t="s">
        <v>25</v>
      </c>
      <c r="C1395" s="22">
        <v>9</v>
      </c>
      <c r="D1395" s="22">
        <v>2168181</v>
      </c>
      <c r="E1395" s="15" t="str">
        <f t="shared" si="15"/>
        <v>Bút trình chiếu NewmenP012</v>
      </c>
      <c r="F1395" s="15" t="s">
        <v>3688</v>
      </c>
      <c r="G1395" s="15" t="s">
        <v>11</v>
      </c>
      <c r="H1395" s="24">
        <f t="shared" si="16"/>
        <v>0</v>
      </c>
      <c r="I1395" s="24">
        <f t="shared" si="17"/>
        <v>0</v>
      </c>
    </row>
    <row r="1396" spans="1:9" x14ac:dyDescent="0.2">
      <c r="A1396" s="21" t="s">
        <v>1443</v>
      </c>
      <c r="B1396" s="25" t="s">
        <v>11</v>
      </c>
      <c r="C1396" s="22">
        <v>9</v>
      </c>
      <c r="D1396" s="22">
        <v>1493177</v>
      </c>
      <c r="E1396" s="15" t="str">
        <f t="shared" si="15"/>
        <v>Bút trình chiếu LP15 A4tech (Trắng)</v>
      </c>
      <c r="F1396" s="15" t="s">
        <v>930</v>
      </c>
      <c r="G1396" s="15" t="s">
        <v>11</v>
      </c>
      <c r="H1396" s="24">
        <f t="shared" si="16"/>
        <v>28</v>
      </c>
      <c r="I1396" s="24">
        <f t="shared" si="17"/>
        <v>5854520</v>
      </c>
    </row>
    <row r="1397" spans="1:9" x14ac:dyDescent="0.2">
      <c r="A1397" s="21" t="s">
        <v>1444</v>
      </c>
      <c r="B1397" s="25" t="s">
        <v>11</v>
      </c>
      <c r="C1397" s="22">
        <v>38</v>
      </c>
      <c r="D1397" s="22">
        <v>2694546</v>
      </c>
      <c r="E1397" s="15" t="str">
        <f t="shared" si="15"/>
        <v>Ổ cứng di động 32GB U301 USB 3.2 Gen 1 Kioxia</v>
      </c>
      <c r="F1397" s="15" t="s">
        <v>3689</v>
      </c>
      <c r="G1397" s="15" t="s">
        <v>20</v>
      </c>
      <c r="H1397" s="24">
        <f t="shared" si="16"/>
        <v>0</v>
      </c>
      <c r="I1397" s="24">
        <f t="shared" si="17"/>
        <v>0</v>
      </c>
    </row>
    <row r="1398" spans="1:9" x14ac:dyDescent="0.2">
      <c r="A1398" s="21" t="s">
        <v>1445</v>
      </c>
      <c r="B1398" s="25" t="s">
        <v>11</v>
      </c>
      <c r="C1398" s="22">
        <v>18</v>
      </c>
      <c r="D1398" s="22">
        <v>5578514</v>
      </c>
      <c r="E1398" s="15" t="str">
        <f t="shared" si="15"/>
        <v>Vỏ máy tính Golden Field H2B</v>
      </c>
      <c r="F1398" s="15" t="s">
        <v>3690</v>
      </c>
      <c r="G1398" s="15" t="s">
        <v>11</v>
      </c>
      <c r="H1398" s="24">
        <f t="shared" si="16"/>
        <v>0</v>
      </c>
      <c r="I1398" s="24">
        <f t="shared" si="17"/>
        <v>0</v>
      </c>
    </row>
    <row r="1399" spans="1:9" x14ac:dyDescent="0.2">
      <c r="A1399" s="21" t="s">
        <v>1446</v>
      </c>
      <c r="B1399" s="25" t="s">
        <v>11</v>
      </c>
      <c r="C1399" s="25">
        <v>0</v>
      </c>
      <c r="D1399" s="25">
        <v>0</v>
      </c>
      <c r="E1399" s="15" t="str">
        <f t="shared" si="15"/>
        <v>Tủ mạng 19"42U D1000-B</v>
      </c>
      <c r="F1399" s="15" t="s">
        <v>3691</v>
      </c>
      <c r="G1399" s="15" t="s">
        <v>25</v>
      </c>
      <c r="H1399" s="24">
        <f t="shared" si="16"/>
        <v>0</v>
      </c>
      <c r="I1399" s="24">
        <f t="shared" si="17"/>
        <v>0</v>
      </c>
    </row>
    <row r="1400" spans="1:9" x14ac:dyDescent="0.2">
      <c r="A1400" s="21" t="s">
        <v>1447</v>
      </c>
      <c r="B1400" s="25" t="s">
        <v>107</v>
      </c>
      <c r="C1400" s="25">
        <v>0</v>
      </c>
      <c r="D1400" s="25">
        <v>0</v>
      </c>
      <c r="E1400" s="15" t="str">
        <f t="shared" si="15"/>
        <v>Phí dịch vụ tháng 08 /2023 theo hợp đồng số 64/2015/HĐ_NetViet ký ngày 26/10/2015</v>
      </c>
      <c r="F1400" s="15" t="s">
        <v>3692</v>
      </c>
      <c r="G1400" s="15" t="s">
        <v>20</v>
      </c>
      <c r="H1400" s="24">
        <f t="shared" si="16"/>
        <v>0</v>
      </c>
      <c r="I1400" s="24">
        <f t="shared" si="17"/>
        <v>0</v>
      </c>
    </row>
    <row r="1401" spans="1:9" x14ac:dyDescent="0.2">
      <c r="A1401" s="21" t="s">
        <v>1448</v>
      </c>
      <c r="B1401" s="25" t="s">
        <v>11</v>
      </c>
      <c r="C1401" s="25">
        <v>0</v>
      </c>
      <c r="D1401" s="25">
        <v>0</v>
      </c>
      <c r="E1401" s="15" t="str">
        <f t="shared" si="15"/>
        <v>Ổ đĩa cứng máy tính KingmaxSA3080 256GB (M.2 Sata 3)</v>
      </c>
      <c r="F1401" s="15" t="s">
        <v>3555</v>
      </c>
      <c r="G1401" s="15" t="s">
        <v>11</v>
      </c>
      <c r="H1401" s="24">
        <f t="shared" si="16"/>
        <v>0</v>
      </c>
      <c r="I1401" s="24">
        <f t="shared" si="17"/>
        <v>0</v>
      </c>
    </row>
    <row r="1402" spans="1:9" x14ac:dyDescent="0.2">
      <c r="A1402" s="21" t="s">
        <v>1449</v>
      </c>
      <c r="B1402" s="25" t="s">
        <v>11</v>
      </c>
      <c r="C1402" s="22">
        <v>1</v>
      </c>
      <c r="D1402" s="22">
        <v>350000</v>
      </c>
      <c r="E1402" s="15" t="str">
        <f t="shared" si="15"/>
        <v>Cụm Drum 32A Number One</v>
      </c>
      <c r="F1402" s="15" t="s">
        <v>3556</v>
      </c>
      <c r="G1402" s="15" t="s">
        <v>20</v>
      </c>
      <c r="H1402" s="24">
        <f t="shared" si="16"/>
        <v>0</v>
      </c>
      <c r="I1402" s="24">
        <f t="shared" si="17"/>
        <v>0</v>
      </c>
    </row>
    <row r="1403" spans="1:9" x14ac:dyDescent="0.2">
      <c r="A1403" s="21" t="s">
        <v>1450</v>
      </c>
      <c r="B1403" s="25" t="s">
        <v>141</v>
      </c>
      <c r="C1403" s="22">
        <v>6</v>
      </c>
      <c r="D1403" s="22">
        <v>1200000</v>
      </c>
      <c r="E1403" s="15" t="str">
        <f t="shared" si="15"/>
        <v>Hộp mực (Catridge) đã có mực in dùng cho máy in laser loại 49A, nhãn hiệu Xppro</v>
      </c>
      <c r="F1403" s="15" t="s">
        <v>2248</v>
      </c>
      <c r="G1403" s="15" t="s">
        <v>11</v>
      </c>
      <c r="H1403" s="24">
        <f t="shared" si="16"/>
        <v>0</v>
      </c>
      <c r="I1403" s="24">
        <f t="shared" si="17"/>
        <v>0</v>
      </c>
    </row>
    <row r="1404" spans="1:9" x14ac:dyDescent="0.2">
      <c r="A1404" s="21" t="s">
        <v>1451</v>
      </c>
      <c r="B1404" s="25" t="s">
        <v>650</v>
      </c>
      <c r="C1404" s="22">
        <v>1</v>
      </c>
      <c r="D1404" s="22">
        <v>2627273</v>
      </c>
      <c r="E1404" s="15" t="str">
        <f t="shared" si="15"/>
        <v>Cáp CAT6 4UTP, 23AWG, CM (305m/thùng)</v>
      </c>
      <c r="F1404" s="15" t="s">
        <v>3693</v>
      </c>
      <c r="G1404" s="15" t="s">
        <v>11</v>
      </c>
      <c r="H1404" s="24">
        <f t="shared" si="16"/>
        <v>0</v>
      </c>
      <c r="I1404" s="24">
        <f t="shared" si="17"/>
        <v>0</v>
      </c>
    </row>
    <row r="1405" spans="1:9" x14ac:dyDescent="0.2">
      <c r="A1405" s="21" t="s">
        <v>1452</v>
      </c>
      <c r="B1405" s="25" t="s">
        <v>20</v>
      </c>
      <c r="C1405" s="25">
        <v>0</v>
      </c>
      <c r="D1405" s="25">
        <v>0</v>
      </c>
      <c r="E1405" s="15" t="str">
        <f t="shared" si="15"/>
        <v>Loa SoundMax A130</v>
      </c>
      <c r="F1405" s="15" t="s">
        <v>3399</v>
      </c>
      <c r="G1405" s="15" t="s">
        <v>11</v>
      </c>
      <c r="H1405" s="24">
        <f t="shared" si="16"/>
        <v>0</v>
      </c>
      <c r="I1405" s="24">
        <f t="shared" si="17"/>
        <v>0</v>
      </c>
    </row>
    <row r="1406" spans="1:9" x14ac:dyDescent="0.2">
      <c r="A1406" s="21" t="s">
        <v>1453</v>
      </c>
      <c r="B1406" s="25" t="s">
        <v>11</v>
      </c>
      <c r="C1406" s="25">
        <v>0</v>
      </c>
      <c r="D1406" s="25">
        <v>0</v>
      </c>
      <c r="E1406" s="15" t="str">
        <f t="shared" si="15"/>
        <v>Bàn phím Rapoo Keyboard NK2500</v>
      </c>
      <c r="F1406" s="15" t="s">
        <v>3694</v>
      </c>
      <c r="G1406" s="15" t="s">
        <v>20</v>
      </c>
      <c r="H1406" s="24">
        <f t="shared" si="16"/>
        <v>0</v>
      </c>
      <c r="I1406" s="24">
        <f t="shared" si="17"/>
        <v>0</v>
      </c>
    </row>
    <row r="1407" spans="1:9" x14ac:dyDescent="0.2">
      <c r="A1407" s="21" t="s">
        <v>1454</v>
      </c>
      <c r="B1407" s="25" t="s">
        <v>34</v>
      </c>
      <c r="C1407" s="25">
        <v>0</v>
      </c>
      <c r="D1407" s="25">
        <v>0</v>
      </c>
      <c r="E1407" s="15" t="str">
        <f t="shared" si="15"/>
        <v>Ổ cứng SSD Western loại WDS500G3B0A,500GB</v>
      </c>
      <c r="F1407" s="15" t="s">
        <v>3695</v>
      </c>
      <c r="G1407" s="15" t="s">
        <v>25</v>
      </c>
      <c r="H1407" s="24">
        <f t="shared" si="16"/>
        <v>0</v>
      </c>
      <c r="I1407" s="24">
        <f t="shared" si="17"/>
        <v>0</v>
      </c>
    </row>
    <row r="1408" spans="1:9" x14ac:dyDescent="0.2">
      <c r="A1408" s="21" t="s">
        <v>1455</v>
      </c>
      <c r="B1408" s="25" t="s">
        <v>11</v>
      </c>
      <c r="C1408" s="25">
        <v>0</v>
      </c>
      <c r="D1408" s="25">
        <v>0</v>
      </c>
      <c r="E1408" s="15" t="str">
        <f t="shared" si="15"/>
        <v>Máy tính để  bàn Dell Ins 3881MT i3 -10100/8GD4(0K2RY1)</v>
      </c>
      <c r="F1408" s="15" t="s">
        <v>3696</v>
      </c>
      <c r="G1408" s="15" t="s">
        <v>11</v>
      </c>
      <c r="H1408" s="24">
        <f t="shared" si="16"/>
        <v>0</v>
      </c>
      <c r="I1408" s="24">
        <f t="shared" si="17"/>
        <v>0</v>
      </c>
    </row>
    <row r="1409" spans="1:9" x14ac:dyDescent="0.2">
      <c r="A1409" s="21" t="s">
        <v>1456</v>
      </c>
      <c r="B1409" s="25" t="s">
        <v>11</v>
      </c>
      <c r="C1409" s="22">
        <v>43</v>
      </c>
      <c r="D1409" s="22">
        <v>58982836</v>
      </c>
      <c r="E1409" s="15" t="str">
        <f t="shared" si="15"/>
        <v>CHÍP VI XỬ LÝ INTEL PENTIUM G6405 - 4.1GHZ + QUẠT</v>
      </c>
      <c r="F1409" s="15" t="s">
        <v>3697</v>
      </c>
      <c r="G1409" s="15" t="s">
        <v>11</v>
      </c>
      <c r="H1409" s="24">
        <f t="shared" si="16"/>
        <v>0</v>
      </c>
      <c r="I1409" s="24">
        <f t="shared" si="17"/>
        <v>0</v>
      </c>
    </row>
    <row r="1410" spans="1:9" x14ac:dyDescent="0.2">
      <c r="A1410" s="21" t="s">
        <v>1457</v>
      </c>
      <c r="B1410" s="25" t="s">
        <v>20</v>
      </c>
      <c r="C1410" s="22">
        <v>1</v>
      </c>
      <c r="D1410" s="22">
        <v>1330000</v>
      </c>
      <c r="E1410" s="15" t="str">
        <f t="shared" si="15"/>
        <v>LOA SOUNDMAX A2129 / 2.1</v>
      </c>
      <c r="F1410" s="15" t="s">
        <v>3511</v>
      </c>
      <c r="G1410" s="15" t="s">
        <v>25</v>
      </c>
      <c r="H1410" s="24">
        <f t="shared" si="16"/>
        <v>0</v>
      </c>
      <c r="I1410" s="24">
        <f t="shared" si="17"/>
        <v>0</v>
      </c>
    </row>
    <row r="1411" spans="1:9" x14ac:dyDescent="0.2">
      <c r="A1411" s="21" t="s">
        <v>1458</v>
      </c>
      <c r="B1411" s="25" t="s">
        <v>11</v>
      </c>
      <c r="C1411" s="22">
        <v>6</v>
      </c>
      <c r="D1411" s="22">
        <v>7082423</v>
      </c>
      <c r="E1411" s="15" t="str">
        <f t="shared" si="15"/>
        <v>CARD VGA của máy vi tính hiệu ASUS GT730 - SL -2GD5 - BRK</v>
      </c>
      <c r="F1411" s="15" t="s">
        <v>3698</v>
      </c>
      <c r="G1411" s="15" t="s">
        <v>20</v>
      </c>
      <c r="H1411" s="24">
        <f t="shared" si="16"/>
        <v>0</v>
      </c>
      <c r="I1411" s="24">
        <f t="shared" si="17"/>
        <v>0</v>
      </c>
    </row>
    <row r="1412" spans="1:9" x14ac:dyDescent="0.2">
      <c r="A1412" s="21" t="s">
        <v>1459</v>
      </c>
      <c r="B1412" s="25" t="s">
        <v>141</v>
      </c>
      <c r="C1412" s="25">
        <v>0</v>
      </c>
      <c r="D1412" s="25">
        <v>0</v>
      </c>
      <c r="E1412" s="15" t="str">
        <f t="shared" si="15"/>
        <v>Mực in 35A Number One</v>
      </c>
      <c r="F1412" s="15" t="s">
        <v>3699</v>
      </c>
      <c r="G1412" s="15" t="s">
        <v>11</v>
      </c>
      <c r="H1412" s="24">
        <f t="shared" si="16"/>
        <v>0</v>
      </c>
      <c r="I1412" s="24">
        <f t="shared" si="17"/>
        <v>0</v>
      </c>
    </row>
    <row r="1413" spans="1:9" x14ac:dyDescent="0.2">
      <c r="A1413" s="21" t="s">
        <v>1460</v>
      </c>
      <c r="B1413" s="25" t="s">
        <v>11</v>
      </c>
      <c r="C1413" s="25">
        <v>0</v>
      </c>
      <c r="D1413" s="25">
        <v>0</v>
      </c>
      <c r="E1413" s="15" t="str">
        <f t="shared" si="15"/>
        <v>Ổ cứng hiệu Western WD40EFRX  4TB</v>
      </c>
      <c r="F1413" s="15" t="s">
        <v>3512</v>
      </c>
      <c r="G1413" s="15" t="s">
        <v>11</v>
      </c>
      <c r="H1413" s="24">
        <f t="shared" si="16"/>
        <v>0</v>
      </c>
      <c r="I1413" s="24">
        <f t="shared" si="17"/>
        <v>0</v>
      </c>
    </row>
    <row r="1414" spans="1:9" x14ac:dyDescent="0.2">
      <c r="A1414" s="21" t="s">
        <v>1461</v>
      </c>
      <c r="B1414" s="25" t="s">
        <v>25</v>
      </c>
      <c r="C1414" s="25">
        <v>0</v>
      </c>
      <c r="D1414" s="25">
        <v>0</v>
      </c>
      <c r="E1414" s="15" t="str">
        <f t="shared" si="15"/>
        <v>Dây USB 3.0 nối dài 1.5m Ugreen (30126)</v>
      </c>
      <c r="F1414" s="15" t="s">
        <v>3557</v>
      </c>
      <c r="G1414" s="15" t="s">
        <v>11</v>
      </c>
      <c r="H1414" s="24">
        <f t="shared" si="16"/>
        <v>0</v>
      </c>
      <c r="I1414" s="24">
        <f t="shared" si="17"/>
        <v>0</v>
      </c>
    </row>
    <row r="1415" spans="1:9" x14ac:dyDescent="0.2">
      <c r="A1415" s="21" t="s">
        <v>1462</v>
      </c>
      <c r="B1415" s="25" t="s">
        <v>11</v>
      </c>
      <c r="C1415" s="25">
        <v>0</v>
      </c>
      <c r="D1415" s="25">
        <v>0</v>
      </c>
      <c r="E1415" s="15" t="str">
        <f t="shared" si="15"/>
        <v>Bàn phím  NK2500</v>
      </c>
      <c r="F1415" s="15" t="s">
        <v>3558</v>
      </c>
      <c r="G1415" s="15" t="s">
        <v>25</v>
      </c>
      <c r="H1415" s="24">
        <f t="shared" si="16"/>
        <v>0</v>
      </c>
      <c r="I1415" s="24">
        <f t="shared" si="17"/>
        <v>0</v>
      </c>
    </row>
    <row r="1416" spans="1:9" x14ac:dyDescent="0.2">
      <c r="A1416" s="21" t="s">
        <v>1463</v>
      </c>
      <c r="B1416" s="25" t="s">
        <v>1464</v>
      </c>
      <c r="C1416" s="25">
        <v>0</v>
      </c>
      <c r="D1416" s="25">
        <v>0</v>
      </c>
      <c r="E1416" s="15" t="str">
        <f t="shared" si="15"/>
        <v>MỰC BROTHER BT5000Y</v>
      </c>
      <c r="F1416" s="15" t="s">
        <v>3459</v>
      </c>
      <c r="G1416" s="15" t="s">
        <v>11</v>
      </c>
      <c r="H1416" s="24">
        <f t="shared" si="16"/>
        <v>0</v>
      </c>
      <c r="I1416" s="24">
        <f t="shared" si="17"/>
        <v>0</v>
      </c>
    </row>
    <row r="1417" spans="1:9" x14ac:dyDescent="0.2">
      <c r="A1417" s="21" t="s">
        <v>3803</v>
      </c>
      <c r="B1417" s="25" t="s">
        <v>11</v>
      </c>
      <c r="C1417" s="25">
        <v>0</v>
      </c>
      <c r="D1417" s="25">
        <v>0</v>
      </c>
      <c r="E1417" s="15" t="str">
        <f t="shared" si="15"/>
        <v>Chuột máy tính Rapoo M20</v>
      </c>
      <c r="F1417" s="15" t="s">
        <v>3559</v>
      </c>
      <c r="G1417" s="15" t="s">
        <v>11</v>
      </c>
      <c r="H1417" s="24">
        <f t="shared" si="16"/>
        <v>0</v>
      </c>
      <c r="I1417" s="24">
        <f t="shared" si="17"/>
        <v>0</v>
      </c>
    </row>
    <row r="1418" spans="1:9" x14ac:dyDescent="0.2">
      <c r="A1418" s="21" t="s">
        <v>1466</v>
      </c>
      <c r="B1418" s="25" t="s">
        <v>11</v>
      </c>
      <c r="C1418" s="22">
        <v>4</v>
      </c>
      <c r="D1418" s="22">
        <v>3345452</v>
      </c>
      <c r="E1418" s="15" t="str">
        <f t="shared" si="15"/>
        <v>Camera quan sát CS-C3TN (3MP,2.8MM)</v>
      </c>
      <c r="F1418" s="15" t="s">
        <v>3700</v>
      </c>
      <c r="G1418" s="15" t="s">
        <v>11</v>
      </c>
      <c r="H1418" s="24">
        <f t="shared" si="16"/>
        <v>0</v>
      </c>
      <c r="I1418" s="24">
        <f t="shared" si="17"/>
        <v>0</v>
      </c>
    </row>
    <row r="1419" spans="1:9" x14ac:dyDescent="0.2">
      <c r="A1419" s="21" t="s">
        <v>1467</v>
      </c>
      <c r="B1419" s="25" t="s">
        <v>11</v>
      </c>
      <c r="C1419" s="22">
        <v>4</v>
      </c>
      <c r="D1419" s="22">
        <v>4810908</v>
      </c>
      <c r="E1419" s="15" t="str">
        <f t="shared" si="15"/>
        <v>Ổ CỨNG DI ĐỘNG (HDD) SEAGATE ONE TOUCH 1TB2.5" USB 3.0 - ĐEN (BLACK)(STKY1000400)</v>
      </c>
      <c r="F1419" s="15" t="s">
        <v>3560</v>
      </c>
      <c r="G1419" s="15" t="s">
        <v>11</v>
      </c>
      <c r="H1419" s="24">
        <f t="shared" si="16"/>
        <v>0</v>
      </c>
      <c r="I1419" s="24">
        <f t="shared" si="17"/>
        <v>0</v>
      </c>
    </row>
    <row r="1420" spans="1:9" x14ac:dyDescent="0.2">
      <c r="A1420" s="21" t="s">
        <v>1468</v>
      </c>
      <c r="B1420" s="25" t="s">
        <v>25</v>
      </c>
      <c r="C1420" s="22">
        <v>60</v>
      </c>
      <c r="D1420" s="22">
        <v>11900061</v>
      </c>
      <c r="E1420" s="15" t="str">
        <f t="shared" si="15"/>
        <v>Thiết bị thu phát vô tuyến TP-LINK_TL-WN822N</v>
      </c>
      <c r="F1420" s="15" t="s">
        <v>3561</v>
      </c>
      <c r="G1420" s="15" t="s">
        <v>11</v>
      </c>
      <c r="H1420" s="24">
        <f t="shared" si="16"/>
        <v>0</v>
      </c>
      <c r="I1420" s="24">
        <f t="shared" si="17"/>
        <v>0</v>
      </c>
    </row>
    <row r="1421" spans="1:9" x14ac:dyDescent="0.2">
      <c r="A1421" s="21" t="s">
        <v>1469</v>
      </c>
      <c r="B1421" s="25" t="s">
        <v>11</v>
      </c>
      <c r="C1421" s="22">
        <v>1</v>
      </c>
      <c r="D1421" s="22">
        <v>1202727</v>
      </c>
      <c r="E1421" s="15" t="str">
        <f t="shared" si="15"/>
        <v>Ổ CỨNG DI ĐỘNG (HDD) SEAGATE ONE TOUCH 1TB2.5" USB 3.0 - XÁM (GREY)(STKY1000404)</v>
      </c>
      <c r="F1421" s="15" t="s">
        <v>3562</v>
      </c>
      <c r="G1421" s="15" t="s">
        <v>11</v>
      </c>
      <c r="H1421" s="24">
        <f t="shared" si="16"/>
        <v>0</v>
      </c>
      <c r="I1421" s="24">
        <f t="shared" si="17"/>
        <v>0</v>
      </c>
    </row>
    <row r="1422" spans="1:9" x14ac:dyDescent="0.2">
      <c r="A1422" s="21" t="s">
        <v>1470</v>
      </c>
      <c r="B1422" s="25" t="s">
        <v>11</v>
      </c>
      <c r="C1422" s="22">
        <v>1</v>
      </c>
      <c r="D1422" s="22">
        <v>150000</v>
      </c>
      <c r="E1422" s="15" t="str">
        <f t="shared" si="15"/>
        <v>Ổ cắm điện Mpower 4 ổ cắm 5m MP-245S</v>
      </c>
      <c r="F1422" s="15" t="s">
        <v>1418</v>
      </c>
      <c r="G1422" s="15" t="s">
        <v>11</v>
      </c>
      <c r="H1422" s="24">
        <f t="shared" si="16"/>
        <v>0</v>
      </c>
      <c r="I1422" s="24">
        <f t="shared" si="17"/>
        <v>0</v>
      </c>
    </row>
    <row r="1423" spans="1:9" x14ac:dyDescent="0.2">
      <c r="A1423" s="21" t="s">
        <v>1471</v>
      </c>
      <c r="B1423" s="25" t="s">
        <v>11</v>
      </c>
      <c r="C1423" s="22">
        <v>38</v>
      </c>
      <c r="D1423" s="22">
        <v>21110715</v>
      </c>
      <c r="E1423" s="15" t="str">
        <f t="shared" si="15"/>
        <v>Trống từ Brother DR-B022</v>
      </c>
      <c r="F1423" s="15" t="s">
        <v>3563</v>
      </c>
      <c r="G1423" s="15" t="s">
        <v>11</v>
      </c>
      <c r="H1423" s="24">
        <f t="shared" si="16"/>
        <v>0</v>
      </c>
      <c r="I1423" s="24">
        <f t="shared" si="17"/>
        <v>0</v>
      </c>
    </row>
    <row r="1424" spans="1:9" x14ac:dyDescent="0.2">
      <c r="A1424" s="21" t="s">
        <v>1472</v>
      </c>
      <c r="B1424" s="25" t="s">
        <v>25</v>
      </c>
      <c r="C1424" s="25">
        <v>0</v>
      </c>
      <c r="D1424" s="25">
        <v>0</v>
      </c>
      <c r="E1424" s="15" t="str">
        <f t="shared" si="15"/>
        <v>Dây chuyển đổi có  chíp RS-232 dài 1.5m Ugreen (20211)</v>
      </c>
      <c r="F1424" s="15" t="s">
        <v>3701</v>
      </c>
      <c r="G1424" s="15" t="s">
        <v>11</v>
      </c>
      <c r="H1424" s="24">
        <f t="shared" si="16"/>
        <v>0</v>
      </c>
      <c r="I1424" s="24">
        <f t="shared" si="17"/>
        <v>0</v>
      </c>
    </row>
    <row r="1425" spans="1:9" x14ac:dyDescent="0.2">
      <c r="A1425" s="21" t="s">
        <v>1473</v>
      </c>
      <c r="B1425" s="25" t="s">
        <v>25</v>
      </c>
      <c r="C1425" s="25">
        <v>0</v>
      </c>
      <c r="D1425" s="25">
        <v>0</v>
      </c>
      <c r="E1425" s="15" t="str">
        <f t="shared" si="15"/>
        <v>Thiết bị thu phát vô tuyến, TPLINK, 2,4GHz/5GHz_ArcherAX73</v>
      </c>
      <c r="F1425" s="15" t="s">
        <v>3564</v>
      </c>
      <c r="G1425" s="15" t="s">
        <v>20</v>
      </c>
      <c r="H1425" s="24">
        <f t="shared" si="16"/>
        <v>0</v>
      </c>
      <c r="I1425" s="24">
        <f t="shared" si="17"/>
        <v>0</v>
      </c>
    </row>
    <row r="1426" spans="1:9" x14ac:dyDescent="0.2">
      <c r="A1426" s="21" t="s">
        <v>1474</v>
      </c>
      <c r="B1426" s="25" t="s">
        <v>11</v>
      </c>
      <c r="C1426" s="25">
        <v>0</v>
      </c>
      <c r="D1426" s="25">
        <v>0</v>
      </c>
      <c r="E1426" s="15" t="str">
        <f t="shared" si="15"/>
        <v>Thiết bị chuyển mạch 8 cổng 10/100Mbps,TENDA.S108</v>
      </c>
      <c r="F1426" s="15" t="s">
        <v>3702</v>
      </c>
      <c r="G1426" s="15" t="s">
        <v>11</v>
      </c>
      <c r="H1426" s="24">
        <f t="shared" si="16"/>
        <v>0</v>
      </c>
      <c r="I1426" s="24">
        <f t="shared" si="17"/>
        <v>0</v>
      </c>
    </row>
    <row r="1427" spans="1:9" x14ac:dyDescent="0.2">
      <c r="A1427" s="21" t="s">
        <v>1475</v>
      </c>
      <c r="B1427" s="25" t="s">
        <v>11</v>
      </c>
      <c r="C1427" s="22">
        <v>42</v>
      </c>
      <c r="D1427" s="22">
        <v>13211948</v>
      </c>
      <c r="E1427" s="15" t="str">
        <f t="shared" si="15"/>
        <v>Thiết bị thu phát vô tuyến, TP-LINK, 2.4GHz/5GHz, Archer C24</v>
      </c>
      <c r="F1427" s="15" t="s">
        <v>3703</v>
      </c>
      <c r="G1427" s="15" t="s">
        <v>34</v>
      </c>
      <c r="H1427" s="24">
        <f t="shared" si="16"/>
        <v>0</v>
      </c>
      <c r="I1427" s="24">
        <f t="shared" si="17"/>
        <v>0</v>
      </c>
    </row>
    <row r="1428" spans="1:9" x14ac:dyDescent="0.2">
      <c r="A1428" s="21" t="s">
        <v>1476</v>
      </c>
      <c r="B1428" s="25" t="s">
        <v>141</v>
      </c>
      <c r="C1428" s="25">
        <v>0</v>
      </c>
      <c r="D1428" s="25">
        <v>0</v>
      </c>
      <c r="E1428" s="15" t="str">
        <f t="shared" si="15"/>
        <v>Hộp mực 052 Number One</v>
      </c>
      <c r="F1428" s="15" t="s">
        <v>3565</v>
      </c>
      <c r="G1428" s="15" t="s">
        <v>280</v>
      </c>
      <c r="H1428" s="24">
        <f t="shared" si="16"/>
        <v>0</v>
      </c>
      <c r="I1428" s="24">
        <f t="shared" si="17"/>
        <v>0</v>
      </c>
    </row>
    <row r="1429" spans="1:9" x14ac:dyDescent="0.2">
      <c r="A1429" s="21" t="s">
        <v>1477</v>
      </c>
      <c r="B1429" s="25" t="s">
        <v>25</v>
      </c>
      <c r="C1429" s="25">
        <v>0</v>
      </c>
      <c r="D1429" s="25">
        <v>0</v>
      </c>
      <c r="E1429" s="15" t="str">
        <f t="shared" si="15"/>
        <v>DÂY CHUYỂN ĐỔI CÓ CHÍP RS-232</v>
      </c>
      <c r="F1429" s="15" t="s">
        <v>2445</v>
      </c>
      <c r="G1429" s="15" t="s">
        <v>11</v>
      </c>
      <c r="H1429" s="24">
        <f t="shared" si="16"/>
        <v>0</v>
      </c>
      <c r="I1429" s="24">
        <f t="shared" si="17"/>
        <v>0</v>
      </c>
    </row>
    <row r="1430" spans="1:9" x14ac:dyDescent="0.2">
      <c r="A1430" s="21" t="s">
        <v>1478</v>
      </c>
      <c r="B1430" s="25" t="s">
        <v>141</v>
      </c>
      <c r="C1430" s="25">
        <v>0</v>
      </c>
      <c r="D1430" s="25">
        <v>0</v>
      </c>
      <c r="E1430" s="15" t="str">
        <f t="shared" si="15"/>
        <v>Đầu bấm dây mạng Ensoho EN-RJ45C5 RJ-45 cat5e</v>
      </c>
      <c r="F1430" s="15" t="s">
        <v>3704</v>
      </c>
      <c r="G1430" s="15" t="s">
        <v>11</v>
      </c>
      <c r="H1430" s="24">
        <f t="shared" si="16"/>
        <v>0</v>
      </c>
      <c r="I1430" s="24">
        <f t="shared" si="17"/>
        <v>0</v>
      </c>
    </row>
    <row r="1431" spans="1:9" x14ac:dyDescent="0.2">
      <c r="A1431" s="21" t="s">
        <v>1479</v>
      </c>
      <c r="B1431" s="25" t="s">
        <v>25</v>
      </c>
      <c r="C1431" s="25">
        <v>0</v>
      </c>
      <c r="D1431" s="25">
        <v>0</v>
      </c>
      <c r="E1431" s="15" t="str">
        <f t="shared" si="15"/>
        <v>Cáp dữ liệu VIDEO HDMI 1.4 truyền âm thanh hình ảnh dài1.5M Ugreen</v>
      </c>
      <c r="F1431" s="15" t="s">
        <v>3705</v>
      </c>
      <c r="G1431" s="15" t="s">
        <v>11</v>
      </c>
      <c r="H1431" s="24">
        <f t="shared" si="16"/>
        <v>0</v>
      </c>
      <c r="I1431" s="24">
        <f t="shared" si="17"/>
        <v>0</v>
      </c>
    </row>
    <row r="1432" spans="1:9" x14ac:dyDescent="0.2">
      <c r="A1432" s="21" t="s">
        <v>1480</v>
      </c>
      <c r="B1432" s="25" t="s">
        <v>11</v>
      </c>
      <c r="C1432" s="25">
        <v>0</v>
      </c>
      <c r="D1432" s="25">
        <v>0</v>
      </c>
      <c r="E1432" s="15" t="str">
        <f t="shared" si="15"/>
        <v>Màn hình LCD Samsung S22F350</v>
      </c>
      <c r="F1432" s="15" t="s">
        <v>3706</v>
      </c>
      <c r="G1432" s="15" t="s">
        <v>11</v>
      </c>
      <c r="H1432" s="24">
        <f t="shared" si="16"/>
        <v>0</v>
      </c>
      <c r="I1432" s="24">
        <f t="shared" si="17"/>
        <v>0</v>
      </c>
    </row>
    <row r="1433" spans="1:9" x14ac:dyDescent="0.2">
      <c r="A1433" s="21" t="s">
        <v>1481</v>
      </c>
      <c r="B1433" s="25" t="s">
        <v>25</v>
      </c>
      <c r="C1433" s="25">
        <v>0</v>
      </c>
      <c r="D1433" s="25">
        <v>0</v>
      </c>
      <c r="E1433" s="15" t="str">
        <f t="shared" si="15"/>
        <v>Cáp dữ liệu VIDEO HDMI sang DVI truyền hình ảnh dài 1.5M Ugreen (11150)</v>
      </c>
      <c r="F1433" s="15" t="s">
        <v>3707</v>
      </c>
      <c r="G1433" s="15" t="s">
        <v>11</v>
      </c>
      <c r="H1433" s="24">
        <f t="shared" si="16"/>
        <v>0</v>
      </c>
      <c r="I1433" s="24">
        <f t="shared" si="17"/>
        <v>0</v>
      </c>
    </row>
    <row r="1434" spans="1:9" x14ac:dyDescent="0.2">
      <c r="A1434" s="21" t="s">
        <v>1482</v>
      </c>
      <c r="B1434" s="25" t="s">
        <v>11</v>
      </c>
      <c r="C1434" s="22">
        <v>1</v>
      </c>
      <c r="D1434" s="22">
        <v>945454</v>
      </c>
      <c r="E1434" s="15" t="str">
        <f t="shared" si="15"/>
        <v>ổ cứng gắn ngoài 500GB SSD ESD270C USB 3.1 Gen 2 type C Transcend</v>
      </c>
      <c r="F1434" s="15" t="s">
        <v>3566</v>
      </c>
      <c r="G1434" s="15" t="s">
        <v>11</v>
      </c>
      <c r="H1434" s="24">
        <f t="shared" si="16"/>
        <v>0</v>
      </c>
      <c r="I1434" s="24">
        <f t="shared" si="17"/>
        <v>0</v>
      </c>
    </row>
    <row r="1435" spans="1:9" x14ac:dyDescent="0.2">
      <c r="A1435" s="21" t="s">
        <v>1483</v>
      </c>
      <c r="B1435" s="25" t="s">
        <v>141</v>
      </c>
      <c r="C1435" s="22">
        <v>51</v>
      </c>
      <c r="D1435" s="22">
        <v>21956025</v>
      </c>
      <c r="E1435" s="15" t="str">
        <f t="shared" si="15"/>
        <v>MỰC IN  Brother TN-B022</v>
      </c>
      <c r="F1435" s="15" t="s">
        <v>3513</v>
      </c>
      <c r="G1435" s="15" t="s">
        <v>20</v>
      </c>
      <c r="H1435" s="24">
        <f t="shared" si="16"/>
        <v>0</v>
      </c>
      <c r="I1435" s="24">
        <f t="shared" si="17"/>
        <v>0</v>
      </c>
    </row>
    <row r="1436" spans="1:9" x14ac:dyDescent="0.2">
      <c r="A1436" s="21" t="s">
        <v>1484</v>
      </c>
      <c r="B1436" s="25" t="s">
        <v>141</v>
      </c>
      <c r="C1436" s="22">
        <v>2</v>
      </c>
      <c r="D1436" s="22">
        <v>520000</v>
      </c>
      <c r="E1436" s="15" t="str">
        <f t="shared" si="15"/>
        <v>Mực  in 326 Number One</v>
      </c>
      <c r="F1436" s="15" t="s">
        <v>3708</v>
      </c>
      <c r="G1436" s="15" t="s">
        <v>25</v>
      </c>
      <c r="H1436" s="24">
        <f t="shared" si="16"/>
        <v>0</v>
      </c>
      <c r="I1436" s="24">
        <f t="shared" si="17"/>
        <v>0</v>
      </c>
    </row>
    <row r="1437" spans="1:9" x14ac:dyDescent="0.2">
      <c r="A1437" s="21" t="s">
        <v>1485</v>
      </c>
      <c r="B1437" s="25" t="s">
        <v>11</v>
      </c>
      <c r="C1437" s="22">
        <v>1</v>
      </c>
      <c r="D1437" s="22">
        <v>180910</v>
      </c>
      <c r="E1437" s="15" t="str">
        <f t="shared" si="15"/>
        <v>Ổ cắm điện Mpower 6 ổ cắm 5m MP-265S</v>
      </c>
      <c r="F1437" s="15" t="s">
        <v>3709</v>
      </c>
      <c r="G1437" s="15" t="s">
        <v>11</v>
      </c>
      <c r="H1437" s="24">
        <f t="shared" si="16"/>
        <v>0</v>
      </c>
      <c r="I1437" s="24">
        <f t="shared" si="17"/>
        <v>0</v>
      </c>
    </row>
    <row r="1438" spans="1:9" x14ac:dyDescent="0.2">
      <c r="A1438" s="21" t="s">
        <v>1486</v>
      </c>
      <c r="B1438" s="25" t="s">
        <v>11</v>
      </c>
      <c r="C1438" s="22">
        <v>45</v>
      </c>
      <c r="D1438" s="22">
        <v>10896688</v>
      </c>
      <c r="E1438" s="15" t="str">
        <f t="shared" si="15"/>
        <v>Thiết bị định tuyến TP-Link, 300M,2.4GHz, TL-WR841N</v>
      </c>
      <c r="F1438" s="15" t="s">
        <v>3488</v>
      </c>
      <c r="G1438" s="15" t="s">
        <v>11</v>
      </c>
      <c r="H1438" s="24">
        <f t="shared" si="16"/>
        <v>0</v>
      </c>
      <c r="I1438" s="24">
        <f t="shared" si="17"/>
        <v>0</v>
      </c>
    </row>
    <row r="1439" spans="1:9" x14ac:dyDescent="0.2">
      <c r="A1439" s="21" t="s">
        <v>1487</v>
      </c>
      <c r="B1439" s="25" t="s">
        <v>11</v>
      </c>
      <c r="C1439" s="22">
        <v>29</v>
      </c>
      <c r="D1439" s="22">
        <v>2425455</v>
      </c>
      <c r="E1439" s="15" t="str">
        <f t="shared" si="15"/>
        <v>USB hỗ trợ kết nối Bluetooth Tp-Link UB400</v>
      </c>
      <c r="F1439" s="15" t="s">
        <v>3489</v>
      </c>
      <c r="G1439" s="15" t="s">
        <v>20</v>
      </c>
      <c r="H1439" s="24">
        <f t="shared" si="16"/>
        <v>0</v>
      </c>
      <c r="I1439" s="24">
        <f t="shared" si="17"/>
        <v>0</v>
      </c>
    </row>
    <row r="1440" spans="1:9" x14ac:dyDescent="0.2">
      <c r="A1440" s="21" t="s">
        <v>1488</v>
      </c>
      <c r="B1440" s="25" t="s">
        <v>141</v>
      </c>
      <c r="C1440" s="22">
        <v>6</v>
      </c>
      <c r="D1440" s="22">
        <v>981816</v>
      </c>
      <c r="E1440" s="15" t="str">
        <f t="shared" si="15"/>
        <v>Hộp mực (Catridge) đã có mực in dùng cho máy in laser loại 12a,nhãn hiệu Xppro</v>
      </c>
      <c r="F1440" s="15" t="s">
        <v>3514</v>
      </c>
      <c r="G1440" s="15" t="s">
        <v>11</v>
      </c>
      <c r="H1440" s="24">
        <f t="shared" si="16"/>
        <v>0</v>
      </c>
      <c r="I1440" s="24">
        <f t="shared" si="17"/>
        <v>0</v>
      </c>
    </row>
    <row r="1441" spans="1:9" x14ac:dyDescent="0.2">
      <c r="A1441" s="21" t="s">
        <v>1489</v>
      </c>
      <c r="B1441" s="25" t="s">
        <v>11</v>
      </c>
      <c r="C1441" s="22">
        <v>29</v>
      </c>
      <c r="D1441" s="22">
        <v>71181805</v>
      </c>
      <c r="E1441" s="15" t="str">
        <f t="shared" si="15"/>
        <v>MÀN HÌNH VI TÍNH (LCD) LENOVO ThinkVision  S24e -20 23.8INCH/1920x1080/WLED/VGA/HDMI/ĐEN/3Y(62AEKAR2WW</v>
      </c>
      <c r="F1441" s="15" t="s">
        <v>3567</v>
      </c>
      <c r="G1441" s="15" t="s">
        <v>11</v>
      </c>
      <c r="H1441" s="24">
        <f t="shared" si="16"/>
        <v>0</v>
      </c>
      <c r="I1441" s="24">
        <f t="shared" si="17"/>
        <v>0</v>
      </c>
    </row>
    <row r="1442" spans="1:9" x14ac:dyDescent="0.2">
      <c r="A1442" s="21" t="s">
        <v>1490</v>
      </c>
      <c r="B1442" s="25" t="s">
        <v>141</v>
      </c>
      <c r="C1442" s="22">
        <v>2</v>
      </c>
      <c r="D1442" s="22">
        <v>400000</v>
      </c>
      <c r="E1442" s="15" t="str">
        <f t="shared" si="15"/>
        <v>Mực in Canon GI-790C</v>
      </c>
      <c r="F1442" s="15" t="s">
        <v>3710</v>
      </c>
      <c r="G1442" s="15" t="s">
        <v>11</v>
      </c>
      <c r="H1442" s="24">
        <f t="shared" si="16"/>
        <v>0</v>
      </c>
      <c r="I1442" s="24">
        <f t="shared" si="17"/>
        <v>0</v>
      </c>
    </row>
    <row r="1443" spans="1:9" x14ac:dyDescent="0.2">
      <c r="A1443" s="21" t="s">
        <v>1491</v>
      </c>
      <c r="B1443" s="25" t="s">
        <v>141</v>
      </c>
      <c r="C1443" s="22">
        <v>2</v>
      </c>
      <c r="D1443" s="22">
        <v>400000</v>
      </c>
      <c r="E1443" s="15" t="str">
        <f t="shared" si="15"/>
        <v>Mực in Canon GI-790M</v>
      </c>
      <c r="F1443" s="15" t="s">
        <v>3490</v>
      </c>
      <c r="G1443" s="15" t="s">
        <v>25</v>
      </c>
      <c r="H1443" s="24">
        <f t="shared" si="16"/>
        <v>0</v>
      </c>
      <c r="I1443" s="24">
        <f t="shared" si="17"/>
        <v>0</v>
      </c>
    </row>
    <row r="1444" spans="1:9" x14ac:dyDescent="0.2">
      <c r="A1444" s="21" t="s">
        <v>1492</v>
      </c>
      <c r="B1444" s="25" t="s">
        <v>25</v>
      </c>
      <c r="C1444" s="22">
        <v>32</v>
      </c>
      <c r="D1444" s="22">
        <v>9745440</v>
      </c>
      <c r="E1444" s="15" t="str">
        <f t="shared" si="15"/>
        <v>Thiết bị chuyển mạch để bàn 8 cổng 10/100/1000Mbps, hiệu TENDA, Model SG108</v>
      </c>
      <c r="F1444" s="15" t="s">
        <v>3515</v>
      </c>
      <c r="G1444" s="15" t="s">
        <v>34</v>
      </c>
      <c r="H1444" s="24">
        <f t="shared" si="16"/>
        <v>0</v>
      </c>
      <c r="I1444" s="24">
        <f t="shared" si="17"/>
        <v>0</v>
      </c>
    </row>
    <row r="1445" spans="1:9" x14ac:dyDescent="0.2">
      <c r="A1445" s="21" t="s">
        <v>1493</v>
      </c>
      <c r="B1445" s="25" t="s">
        <v>11</v>
      </c>
      <c r="C1445" s="22">
        <v>7</v>
      </c>
      <c r="D1445" s="22">
        <v>3908541</v>
      </c>
      <c r="E1445" s="15" t="str">
        <f t="shared" si="15"/>
        <v>Vỏ thùng máy tính Jetek Squid Game R3 White</v>
      </c>
      <c r="F1445" s="15" t="s">
        <v>3711</v>
      </c>
      <c r="G1445" s="15" t="s">
        <v>141</v>
      </c>
      <c r="H1445" s="24">
        <f t="shared" si="16"/>
        <v>0</v>
      </c>
      <c r="I1445" s="24">
        <f t="shared" si="17"/>
        <v>0</v>
      </c>
    </row>
    <row r="1446" spans="1:9" x14ac:dyDescent="0.2">
      <c r="A1446" s="21" t="s">
        <v>1494</v>
      </c>
      <c r="B1446" s="25" t="s">
        <v>11</v>
      </c>
      <c r="C1446" s="22">
        <v>13</v>
      </c>
      <c r="D1446" s="22">
        <v>3560079</v>
      </c>
      <c r="E1446" s="15" t="str">
        <f t="shared" si="15"/>
        <v>Phần mềm Kaspersky KL1171MCCFS</v>
      </c>
      <c r="F1446" s="15" t="s">
        <v>3712</v>
      </c>
      <c r="G1446" s="15" t="s">
        <v>11</v>
      </c>
      <c r="H1446" s="24">
        <f t="shared" si="16"/>
        <v>0</v>
      </c>
      <c r="I1446" s="24">
        <f t="shared" si="17"/>
        <v>0</v>
      </c>
    </row>
    <row r="1447" spans="1:9" x14ac:dyDescent="0.2">
      <c r="A1447" s="21" t="s">
        <v>1495</v>
      </c>
      <c r="B1447" s="25" t="s">
        <v>11</v>
      </c>
      <c r="C1447" s="25">
        <v>0</v>
      </c>
      <c r="D1447" s="25">
        <v>0</v>
      </c>
      <c r="E1447" s="15" t="str">
        <f t="shared" si="15"/>
        <v>Máy quét mã vạch WNI-5010G</v>
      </c>
      <c r="F1447" s="15" t="s">
        <v>3713</v>
      </c>
      <c r="G1447" s="15" t="s">
        <v>11</v>
      </c>
      <c r="H1447" s="24">
        <f t="shared" si="16"/>
        <v>0</v>
      </c>
      <c r="I1447" s="24">
        <f t="shared" si="17"/>
        <v>0</v>
      </c>
    </row>
    <row r="1448" spans="1:9" x14ac:dyDescent="0.2">
      <c r="A1448" s="21" t="s">
        <v>1496</v>
      </c>
      <c r="B1448" s="25" t="s">
        <v>11</v>
      </c>
      <c r="C1448" s="22">
        <v>1</v>
      </c>
      <c r="D1448" s="22">
        <v>350000</v>
      </c>
      <c r="E1448" s="15" t="str">
        <f t="shared" si="15"/>
        <v>Mực in 26A Number One</v>
      </c>
      <c r="F1448" s="15" t="s">
        <v>3622</v>
      </c>
      <c r="G1448" s="15" t="s">
        <v>11</v>
      </c>
      <c r="H1448" s="24">
        <f t="shared" si="16"/>
        <v>1</v>
      </c>
      <c r="I1448" s="24">
        <f t="shared" si="17"/>
        <v>2420000</v>
      </c>
    </row>
    <row r="1449" spans="1:9" x14ac:dyDescent="0.2">
      <c r="A1449" s="21" t="s">
        <v>1497</v>
      </c>
      <c r="B1449" s="25" t="s">
        <v>11</v>
      </c>
      <c r="C1449" s="25">
        <v>0</v>
      </c>
      <c r="D1449" s="25">
        <v>0</v>
      </c>
      <c r="E1449" s="15" t="str">
        <f t="shared" si="15"/>
        <v>Bộ vi xử lý vi tính Intel Corei3-10105F (BX8070110105FSRH8V)+ Quạt</v>
      </c>
      <c r="F1449" s="15" t="s">
        <v>2245</v>
      </c>
      <c r="G1449" s="15" t="s">
        <v>11</v>
      </c>
      <c r="H1449" s="24">
        <f t="shared" si="16"/>
        <v>0</v>
      </c>
      <c r="I1449" s="24">
        <f t="shared" si="17"/>
        <v>0</v>
      </c>
    </row>
    <row r="1450" spans="1:9" x14ac:dyDescent="0.2">
      <c r="A1450" s="21" t="s">
        <v>1498</v>
      </c>
      <c r="B1450" s="25" t="s">
        <v>34</v>
      </c>
      <c r="C1450" s="22">
        <v>8</v>
      </c>
      <c r="D1450" s="22">
        <v>85040000</v>
      </c>
      <c r="E1450" s="15" t="str">
        <f t="shared" si="15"/>
        <v>MÁY TÍNH XÁCH TAY (NB) LENOVO V14 G3 IAP i5-1235U/8GD4/512GSSD/14.0FHD/IPS/WL/BT/2C38/WIN11/1Y/XÁM(82TS00AXVN)</v>
      </c>
      <c r="F1450" s="15" t="s">
        <v>3714</v>
      </c>
      <c r="G1450" s="15" t="s">
        <v>11</v>
      </c>
      <c r="H1450" s="24">
        <f t="shared" si="16"/>
        <v>0</v>
      </c>
      <c r="I1450" s="24">
        <f t="shared" si="17"/>
        <v>0</v>
      </c>
    </row>
    <row r="1451" spans="1:9" x14ac:dyDescent="0.2">
      <c r="A1451" s="21" t="s">
        <v>1499</v>
      </c>
      <c r="B1451" s="25" t="s">
        <v>11</v>
      </c>
      <c r="C1451" s="22">
        <v>7</v>
      </c>
      <c r="D1451" s="22">
        <v>3463089</v>
      </c>
      <c r="E1451" s="15" t="str">
        <f t="shared" si="15"/>
        <v>Vỏ thùng máy tính Jetek Squid Game R3 Black</v>
      </c>
      <c r="F1451" s="15" t="s">
        <v>3715</v>
      </c>
      <c r="G1451" s="15" t="s">
        <v>11</v>
      </c>
      <c r="H1451" s="24">
        <f t="shared" si="16"/>
        <v>0</v>
      </c>
      <c r="I1451" s="24">
        <f t="shared" si="17"/>
        <v>0</v>
      </c>
    </row>
    <row r="1452" spans="1:9" x14ac:dyDescent="0.2">
      <c r="A1452" s="21" t="s">
        <v>1500</v>
      </c>
      <c r="B1452" s="25" t="s">
        <v>11</v>
      </c>
      <c r="C1452" s="22">
        <v>4</v>
      </c>
      <c r="D1452" s="22">
        <v>2197088</v>
      </c>
      <c r="E1452" s="15" t="str">
        <f t="shared" si="15"/>
        <v>Vỏ thùng máy tính Jetek Squid Game X1 White</v>
      </c>
      <c r="F1452" s="15" t="s">
        <v>3716</v>
      </c>
      <c r="G1452" s="15" t="s">
        <v>11</v>
      </c>
      <c r="H1452" s="24">
        <f t="shared" si="16"/>
        <v>0</v>
      </c>
      <c r="I1452" s="24">
        <f t="shared" si="17"/>
        <v>0</v>
      </c>
    </row>
    <row r="1453" spans="1:9" x14ac:dyDescent="0.2">
      <c r="A1453" s="21" t="s">
        <v>1501</v>
      </c>
      <c r="B1453" s="25" t="s">
        <v>20</v>
      </c>
      <c r="C1453" s="22">
        <v>5</v>
      </c>
      <c r="D1453" s="22">
        <v>2350000</v>
      </c>
      <c r="E1453" s="15" t="str">
        <f t="shared" si="15"/>
        <v>Loa SoundMax A828/2.1</v>
      </c>
      <c r="F1453" s="15" t="s">
        <v>3717</v>
      </c>
      <c r="G1453" s="15" t="s">
        <v>11</v>
      </c>
      <c r="H1453" s="24">
        <f t="shared" si="16"/>
        <v>0</v>
      </c>
      <c r="I1453" s="24">
        <f t="shared" si="17"/>
        <v>0</v>
      </c>
    </row>
    <row r="1454" spans="1:9" x14ac:dyDescent="0.2">
      <c r="A1454" s="21" t="s">
        <v>1502</v>
      </c>
      <c r="B1454" s="25" t="s">
        <v>11</v>
      </c>
      <c r="C1454" s="22">
        <v>55</v>
      </c>
      <c r="D1454" s="22">
        <v>18425000</v>
      </c>
      <c r="E1454" s="15" t="str">
        <f t="shared" si="15"/>
        <v>Phần mềm Kaspersky KL1919MCAFS</v>
      </c>
      <c r="F1454" s="15" t="s">
        <v>3448</v>
      </c>
      <c r="G1454" s="15" t="s">
        <v>11</v>
      </c>
      <c r="H1454" s="24">
        <f t="shared" si="16"/>
        <v>0</v>
      </c>
      <c r="I1454" s="24">
        <f t="shared" si="17"/>
        <v>0</v>
      </c>
    </row>
    <row r="1455" spans="1:9" x14ac:dyDescent="0.2">
      <c r="A1455" s="21" t="s">
        <v>1503</v>
      </c>
      <c r="B1455" s="25" t="s">
        <v>11</v>
      </c>
      <c r="C1455" s="22">
        <v>10</v>
      </c>
      <c r="D1455" s="22">
        <v>3755450</v>
      </c>
      <c r="E1455" s="15" t="str">
        <f t="shared" si="15"/>
        <v>Nguồn Jetek Model 450 ELITE V2</v>
      </c>
      <c r="F1455" s="15" t="s">
        <v>3568</v>
      </c>
      <c r="G1455" s="15" t="s">
        <v>11</v>
      </c>
      <c r="H1455" s="24">
        <f t="shared" si="16"/>
        <v>0</v>
      </c>
      <c r="I1455" s="24">
        <f t="shared" si="17"/>
        <v>0</v>
      </c>
    </row>
    <row r="1456" spans="1:9" x14ac:dyDescent="0.2">
      <c r="A1456" s="21" t="s">
        <v>1504</v>
      </c>
      <c r="B1456" s="25" t="s">
        <v>1505</v>
      </c>
      <c r="C1456" s="25">
        <v>0</v>
      </c>
      <c r="D1456" s="25">
        <v>0</v>
      </c>
      <c r="E1456" s="15" t="str">
        <f t="shared" si="15"/>
        <v>Dây mạng FTP CAT6E Cu 0,5mm Cường lực HDPE</v>
      </c>
      <c r="F1456" s="15" t="s">
        <v>3718</v>
      </c>
      <c r="G1456" s="15" t="s">
        <v>11</v>
      </c>
      <c r="H1456" s="24">
        <f t="shared" si="16"/>
        <v>0</v>
      </c>
      <c r="I1456" s="24">
        <f t="shared" si="17"/>
        <v>0</v>
      </c>
    </row>
    <row r="1457" spans="1:9" x14ac:dyDescent="0.2">
      <c r="A1457" s="21" t="s">
        <v>1506</v>
      </c>
      <c r="B1457" s="25" t="s">
        <v>11</v>
      </c>
      <c r="C1457" s="25">
        <v>0</v>
      </c>
      <c r="D1457" s="25">
        <v>0</v>
      </c>
      <c r="E1457" s="15" t="str">
        <f t="shared" si="15"/>
        <v>Bộ chuyển đổi  DVI-D to VGA (40387)</v>
      </c>
      <c r="F1457" s="15" t="s">
        <v>3719</v>
      </c>
      <c r="G1457" s="15" t="s">
        <v>11</v>
      </c>
      <c r="H1457" s="24">
        <f t="shared" si="16"/>
        <v>0</v>
      </c>
      <c r="I1457" s="24">
        <f t="shared" si="17"/>
        <v>0</v>
      </c>
    </row>
    <row r="1458" spans="1:9" x14ac:dyDescent="0.2">
      <c r="A1458" s="21" t="s">
        <v>1507</v>
      </c>
      <c r="B1458" s="25" t="s">
        <v>11</v>
      </c>
      <c r="C1458" s="25">
        <v>0</v>
      </c>
      <c r="D1458" s="25">
        <v>0</v>
      </c>
      <c r="E1458" s="15" t="str">
        <f t="shared" si="15"/>
        <v>Bộ chia cổng Cliptec  RZH343</v>
      </c>
      <c r="F1458" s="15" t="s">
        <v>3421</v>
      </c>
      <c r="G1458" s="15" t="s">
        <v>141</v>
      </c>
      <c r="H1458" s="24">
        <f t="shared" si="16"/>
        <v>0</v>
      </c>
      <c r="I1458" s="24">
        <f t="shared" si="17"/>
        <v>0</v>
      </c>
    </row>
    <row r="1459" spans="1:9" x14ac:dyDescent="0.2">
      <c r="A1459" s="21" t="s">
        <v>1508</v>
      </c>
      <c r="B1459" s="25" t="s">
        <v>25</v>
      </c>
      <c r="C1459" s="25">
        <v>0</v>
      </c>
      <c r="D1459" s="25">
        <v>0</v>
      </c>
      <c r="E1459" s="15" t="str">
        <f t="shared" si="15"/>
        <v>Cáp truyền dữ liệu HDMI 1.4 dài 3m Ugreen (10108)</v>
      </c>
      <c r="F1459" s="15" t="s">
        <v>3720</v>
      </c>
      <c r="G1459" s="15" t="s">
        <v>11</v>
      </c>
      <c r="H1459" s="24">
        <f t="shared" si="16"/>
        <v>0</v>
      </c>
      <c r="I1459" s="24">
        <f t="shared" si="17"/>
        <v>0</v>
      </c>
    </row>
    <row r="1460" spans="1:9" x14ac:dyDescent="0.2">
      <c r="A1460" s="21" t="s">
        <v>1509</v>
      </c>
      <c r="B1460" s="25" t="s">
        <v>11</v>
      </c>
      <c r="C1460" s="22">
        <v>4</v>
      </c>
      <c r="D1460" s="22">
        <v>6290908</v>
      </c>
      <c r="E1460" s="15" t="str">
        <f t="shared" si="15"/>
        <v>Ổ cứng gắn ngoài 1TB SSD  ESD310C USB 10Gbps Type C/A  TRANSCEND</v>
      </c>
      <c r="F1460" s="15" t="s">
        <v>3721</v>
      </c>
      <c r="G1460" s="15" t="s">
        <v>11</v>
      </c>
      <c r="H1460" s="24">
        <f t="shared" si="16"/>
        <v>0</v>
      </c>
      <c r="I1460" s="24">
        <f t="shared" si="17"/>
        <v>0</v>
      </c>
    </row>
    <row r="1461" spans="1:9" x14ac:dyDescent="0.2">
      <c r="A1461" s="21" t="s">
        <v>1510</v>
      </c>
      <c r="B1461" s="25" t="s">
        <v>11</v>
      </c>
      <c r="C1461" s="25">
        <v>0</v>
      </c>
      <c r="D1461" s="25">
        <v>0</v>
      </c>
      <c r="E1461" s="15" t="str">
        <f t="shared" si="15"/>
        <v>Nhông  máy photo</v>
      </c>
      <c r="F1461" s="15" t="s">
        <v>3722</v>
      </c>
      <c r="G1461" s="15" t="s">
        <v>11</v>
      </c>
      <c r="H1461" s="24">
        <f t="shared" si="16"/>
        <v>0</v>
      </c>
      <c r="I1461" s="24">
        <f t="shared" si="17"/>
        <v>0</v>
      </c>
    </row>
    <row r="1462" spans="1:9" x14ac:dyDescent="0.2">
      <c r="A1462" s="21" t="s">
        <v>1511</v>
      </c>
      <c r="B1462" s="25" t="s">
        <v>25</v>
      </c>
      <c r="C1462" s="22">
        <v>9</v>
      </c>
      <c r="D1462" s="22">
        <v>1524789</v>
      </c>
      <c r="E1462" s="15" t="str">
        <f t="shared" si="15"/>
        <v>Bút trình chiếu Newmen P-026</v>
      </c>
      <c r="F1462" s="15" t="s">
        <v>3723</v>
      </c>
      <c r="G1462" s="15" t="s">
        <v>11</v>
      </c>
      <c r="H1462" s="24">
        <f t="shared" si="16"/>
        <v>0</v>
      </c>
      <c r="I1462" s="24">
        <f t="shared" si="17"/>
        <v>0</v>
      </c>
    </row>
    <row r="1463" spans="1:9" x14ac:dyDescent="0.2">
      <c r="A1463" s="21" t="s">
        <v>1512</v>
      </c>
      <c r="B1463" s="25" t="s">
        <v>141</v>
      </c>
      <c r="C1463" s="22">
        <v>28</v>
      </c>
      <c r="D1463" s="22">
        <v>2853987</v>
      </c>
      <c r="E1463" s="15" t="str">
        <f t="shared" si="15"/>
        <v>Hộp mực (cartridge) đã có mực in dùng cho máy in laser, loại LH2612A (HP1010/1012/3050/FX9) , hiệu Maetone</v>
      </c>
      <c r="F1463" s="15" t="s">
        <v>3569</v>
      </c>
      <c r="G1463" s="15" t="s">
        <v>11</v>
      </c>
      <c r="H1463" s="24">
        <f t="shared" si="16"/>
        <v>0</v>
      </c>
      <c r="I1463" s="24">
        <f t="shared" si="17"/>
        <v>0</v>
      </c>
    </row>
    <row r="1464" spans="1:9" x14ac:dyDescent="0.2">
      <c r="A1464" s="21" t="s">
        <v>1513</v>
      </c>
      <c r="B1464" s="25" t="s">
        <v>20</v>
      </c>
      <c r="C1464" s="25">
        <v>0</v>
      </c>
      <c r="D1464" s="25">
        <v>0</v>
      </c>
      <c r="E1464" s="15" t="str">
        <f t="shared" si="15"/>
        <v>Bộ chuyển đổi quang điện AP1113-20A, hiệuAptek</v>
      </c>
      <c r="F1464" s="15" t="s">
        <v>3724</v>
      </c>
      <c r="G1464" s="15" t="s">
        <v>11</v>
      </c>
      <c r="H1464" s="24">
        <f t="shared" si="16"/>
        <v>0</v>
      </c>
      <c r="I1464" s="24">
        <f t="shared" si="17"/>
        <v>0</v>
      </c>
    </row>
    <row r="1465" spans="1:9" x14ac:dyDescent="0.2">
      <c r="A1465" s="21" t="s">
        <v>1514</v>
      </c>
      <c r="B1465" s="25" t="s">
        <v>20</v>
      </c>
      <c r="C1465" s="25">
        <v>0</v>
      </c>
      <c r="D1465" s="25">
        <v>0</v>
      </c>
      <c r="E1465" s="15" t="str">
        <f t="shared" si="15"/>
        <v>Bộ chuyển đổi quang điện AP1115-20B, hiệuAptek</v>
      </c>
      <c r="F1465" s="15" t="s">
        <v>3142</v>
      </c>
      <c r="G1465" s="15" t="s">
        <v>11</v>
      </c>
      <c r="H1465" s="24">
        <f t="shared" si="16"/>
        <v>0</v>
      </c>
      <c r="I1465" s="24">
        <f t="shared" si="17"/>
        <v>0</v>
      </c>
    </row>
    <row r="1466" spans="1:9" x14ac:dyDescent="0.2">
      <c r="A1466" s="21" t="s">
        <v>1515</v>
      </c>
      <c r="B1466" s="25" t="s">
        <v>11</v>
      </c>
      <c r="C1466" s="25">
        <v>0</v>
      </c>
      <c r="D1466" s="25">
        <v>0</v>
      </c>
      <c r="E1466" s="15" t="str">
        <f t="shared" si="15"/>
        <v>BỘ TẢN NHIỆT NƯỚC ID - COOLINGZOOMFLOW 360-XT SNOW</v>
      </c>
      <c r="F1466" s="15" t="s">
        <v>3353</v>
      </c>
      <c r="G1466" s="15" t="s">
        <v>11</v>
      </c>
      <c r="H1466" s="24">
        <f t="shared" si="16"/>
        <v>0</v>
      </c>
      <c r="I1466" s="24">
        <f t="shared" si="17"/>
        <v>0</v>
      </c>
    </row>
    <row r="1467" spans="1:9" x14ac:dyDescent="0.2">
      <c r="A1467" s="21" t="s">
        <v>1516</v>
      </c>
      <c r="B1467" s="25" t="s">
        <v>280</v>
      </c>
      <c r="C1467" s="22">
        <v>60</v>
      </c>
      <c r="D1467" s="22">
        <v>7618860</v>
      </c>
      <c r="E1467" s="15" t="str">
        <f t="shared" si="15"/>
        <v>Mực in phun Brother BT5000C</v>
      </c>
      <c r="F1467" s="15" t="s">
        <v>3422</v>
      </c>
      <c r="G1467" s="15" t="s">
        <v>11</v>
      </c>
      <c r="H1467" s="24">
        <f t="shared" si="16"/>
        <v>0</v>
      </c>
      <c r="I1467" s="24">
        <f t="shared" si="17"/>
        <v>0</v>
      </c>
    </row>
    <row r="1468" spans="1:9" x14ac:dyDescent="0.2">
      <c r="A1468" s="21" t="s">
        <v>1517</v>
      </c>
      <c r="B1468" s="25" t="s">
        <v>11</v>
      </c>
      <c r="C1468" s="22">
        <v>4</v>
      </c>
      <c r="D1468" s="22">
        <v>4573091</v>
      </c>
      <c r="E1468" s="15" t="str">
        <f t="shared" si="15"/>
        <v>Thiết bị định tuyến băng tần 2,4/5 GHz, TP-LINK, Deco E4(2-pack)</v>
      </c>
      <c r="F1468" s="15" t="s">
        <v>3384</v>
      </c>
      <c r="G1468" s="15" t="s">
        <v>11</v>
      </c>
      <c r="H1468" s="24">
        <f t="shared" si="16"/>
        <v>0</v>
      </c>
      <c r="I1468" s="24">
        <f t="shared" si="17"/>
        <v>0</v>
      </c>
    </row>
    <row r="1469" spans="1:9" x14ac:dyDescent="0.2">
      <c r="A1469" s="21" t="s">
        <v>1518</v>
      </c>
      <c r="B1469" s="25" t="s">
        <v>34</v>
      </c>
      <c r="C1469" s="22">
        <v>6</v>
      </c>
      <c r="D1469" s="22">
        <v>84311690</v>
      </c>
      <c r="E1469" s="15" t="str">
        <f t="shared" si="15"/>
        <v>MÁY TÍNH XÁCH TAY (NB)DELL  VOS 15  3530 i5 -1335U/8GD4/512SSD/15.6FHD/120Hz/3C41WHr/W11SL+OFFICEHOME_ST/ProSup/XÁM (80GG9)</v>
      </c>
      <c r="F1469" s="15" t="s">
        <v>1196</v>
      </c>
      <c r="G1469" s="15" t="s">
        <v>11</v>
      </c>
      <c r="H1469" s="24">
        <f t="shared" si="16"/>
        <v>100</v>
      </c>
      <c r="I1469" s="24">
        <f t="shared" si="17"/>
        <v>63613280</v>
      </c>
    </row>
    <row r="1470" spans="1:9" x14ac:dyDescent="0.2">
      <c r="A1470" s="21" t="s">
        <v>1519</v>
      </c>
      <c r="B1470" s="25" t="s">
        <v>25</v>
      </c>
      <c r="C1470" s="22">
        <v>12</v>
      </c>
      <c r="D1470" s="22">
        <v>10095102</v>
      </c>
      <c r="E1470" s="15" t="str">
        <f t="shared" si="15"/>
        <v>Camera quan sát kỹ thuật số có chức năng ghi hiệuEZVIZ mã CS-H8C - hỗ trợ thẻ nhớ trong</v>
      </c>
      <c r="F1470" s="15" t="s">
        <v>1197</v>
      </c>
      <c r="G1470" s="15" t="s">
        <v>11</v>
      </c>
      <c r="H1470" s="24">
        <f t="shared" si="16"/>
        <v>100</v>
      </c>
      <c r="I1470" s="24">
        <f t="shared" si="17"/>
        <v>47472664</v>
      </c>
    </row>
    <row r="1471" spans="1:9" x14ac:dyDescent="0.2">
      <c r="A1471" s="21" t="s">
        <v>1520</v>
      </c>
      <c r="B1471" s="25" t="s">
        <v>11</v>
      </c>
      <c r="C1471" s="25">
        <v>0</v>
      </c>
      <c r="D1471" s="25">
        <v>0</v>
      </c>
      <c r="E1471" s="15" t="str">
        <f t="shared" si="15"/>
        <v>Phim sấy mã RM1-0649-FM3</v>
      </c>
      <c r="F1471" s="15" t="s">
        <v>1203</v>
      </c>
      <c r="G1471" s="15" t="s">
        <v>11</v>
      </c>
      <c r="H1471" s="24">
        <f t="shared" si="16"/>
        <v>36</v>
      </c>
      <c r="I1471" s="24">
        <f t="shared" si="17"/>
        <v>22549087</v>
      </c>
    </row>
    <row r="1472" spans="1:9" x14ac:dyDescent="0.2">
      <c r="A1472" s="21" t="s">
        <v>1521</v>
      </c>
      <c r="B1472" s="25" t="s">
        <v>25</v>
      </c>
      <c r="C1472" s="22">
        <v>5</v>
      </c>
      <c r="D1472" s="22">
        <v>74368180</v>
      </c>
      <c r="E1472" s="15" t="str">
        <f t="shared" si="15"/>
        <v>Máy tính xách tay Lenovo V14 G4 IRU - Intel Core i7-1355U (5.00 GHz) - 8GB RAM - 512GB SSD - WF+BL - 14" FHD - NOS - 2YR Premium NBD,P/n 83A0000NVN</v>
      </c>
      <c r="F1472" s="15" t="s">
        <v>3385</v>
      </c>
      <c r="G1472" s="15" t="s">
        <v>11</v>
      </c>
      <c r="H1472" s="24">
        <f t="shared" si="16"/>
        <v>0</v>
      </c>
      <c r="I1472" s="24">
        <f t="shared" si="17"/>
        <v>0</v>
      </c>
    </row>
    <row r="1473" spans="1:9" x14ac:dyDescent="0.2">
      <c r="A1473" s="21" t="s">
        <v>1522</v>
      </c>
      <c r="B1473" s="25" t="s">
        <v>256</v>
      </c>
      <c r="C1473" s="22">
        <v>150</v>
      </c>
      <c r="D1473" s="22">
        <v>2759232</v>
      </c>
      <c r="E1473" s="15" t="str">
        <f t="shared" si="15"/>
        <v>Mực nạp đổ XP NPG 6</v>
      </c>
      <c r="F1473" s="15" t="s">
        <v>3570</v>
      </c>
      <c r="G1473" s="15" t="s">
        <v>11</v>
      </c>
      <c r="H1473" s="24">
        <f t="shared" si="16"/>
        <v>0</v>
      </c>
      <c r="I1473" s="24">
        <f t="shared" si="17"/>
        <v>0</v>
      </c>
    </row>
    <row r="1474" spans="1:9" x14ac:dyDescent="0.2">
      <c r="A1474" s="21" t="s">
        <v>1523</v>
      </c>
      <c r="B1474" s="25" t="s">
        <v>20</v>
      </c>
      <c r="C1474" s="22">
        <v>3</v>
      </c>
      <c r="D1474" s="22">
        <v>3420000</v>
      </c>
      <c r="E1474" s="15" t="str">
        <f t="shared" si="15"/>
        <v>Loa SoundMax A2130 / 2.1</v>
      </c>
      <c r="F1474" s="15" t="s">
        <v>3491</v>
      </c>
      <c r="G1474" s="15" t="s">
        <v>11</v>
      </c>
      <c r="H1474" s="24">
        <f t="shared" si="16"/>
        <v>0</v>
      </c>
      <c r="I1474" s="24">
        <f t="shared" si="17"/>
        <v>0</v>
      </c>
    </row>
    <row r="1475" spans="1:9" x14ac:dyDescent="0.2">
      <c r="A1475" s="21" t="s">
        <v>1524</v>
      </c>
      <c r="B1475" s="25" t="s">
        <v>11</v>
      </c>
      <c r="C1475" s="25">
        <v>0</v>
      </c>
      <c r="D1475" s="25">
        <v>0</v>
      </c>
      <c r="E1475" s="15" t="str">
        <f t="shared" si="15"/>
        <v>Bao lụa máy photo</v>
      </c>
      <c r="F1475" s="15" t="s">
        <v>3725</v>
      </c>
      <c r="G1475" s="15" t="s">
        <v>11</v>
      </c>
      <c r="H1475" s="24">
        <f t="shared" si="16"/>
        <v>0</v>
      </c>
      <c r="I1475" s="24">
        <f t="shared" si="17"/>
        <v>0</v>
      </c>
    </row>
    <row r="1476" spans="1:9" x14ac:dyDescent="0.2">
      <c r="A1476" s="21" t="s">
        <v>1525</v>
      </c>
      <c r="B1476" s="25" t="s">
        <v>11</v>
      </c>
      <c r="C1476" s="22">
        <v>8</v>
      </c>
      <c r="D1476" s="22">
        <v>581816</v>
      </c>
      <c r="E1476" s="15" t="str">
        <f t="shared" si="15"/>
        <v>Trống máy in tương thích Brother HL2385 (PAD-DR630-1), mới 100%</v>
      </c>
      <c r="F1476" s="15" t="s">
        <v>3571</v>
      </c>
      <c r="G1476" s="15" t="s">
        <v>11</v>
      </c>
      <c r="H1476" s="24">
        <f t="shared" si="16"/>
        <v>0</v>
      </c>
      <c r="I1476" s="24">
        <f t="shared" si="17"/>
        <v>0</v>
      </c>
    </row>
    <row r="1477" spans="1:9" x14ac:dyDescent="0.2">
      <c r="A1477" s="21" t="s">
        <v>1526</v>
      </c>
      <c r="B1477" s="25" t="s">
        <v>1527</v>
      </c>
      <c r="C1477" s="25">
        <v>0</v>
      </c>
      <c r="D1477" s="25">
        <v>0</v>
      </c>
      <c r="E1477" s="15" t="str">
        <f t="shared" si="15"/>
        <v>Chuột máy tính Dell WM 126</v>
      </c>
      <c r="F1477" s="15" t="s">
        <v>3646</v>
      </c>
      <c r="G1477" s="15" t="s">
        <v>11</v>
      </c>
      <c r="H1477" s="24">
        <f t="shared" si="16"/>
        <v>2</v>
      </c>
      <c r="I1477" s="24">
        <f t="shared" si="17"/>
        <v>22080000</v>
      </c>
    </row>
    <row r="1478" spans="1:9" x14ac:dyDescent="0.2">
      <c r="A1478" s="21" t="s">
        <v>1528</v>
      </c>
      <c r="B1478" s="25" t="s">
        <v>141</v>
      </c>
      <c r="C1478" s="25">
        <v>0</v>
      </c>
      <c r="D1478" s="25">
        <v>0</v>
      </c>
      <c r="E1478" s="15" t="str">
        <f t="shared" si="15"/>
        <v>ĐẦU BẤM DÂY CÁP MẠNG EN-RJ45C5</v>
      </c>
      <c r="F1478" s="15" t="s">
        <v>3726</v>
      </c>
      <c r="G1478" s="15" t="s">
        <v>11</v>
      </c>
      <c r="H1478" s="24">
        <f t="shared" si="16"/>
        <v>0</v>
      </c>
      <c r="I1478" s="24">
        <f t="shared" si="17"/>
        <v>0</v>
      </c>
    </row>
    <row r="1479" spans="1:9" x14ac:dyDescent="0.2">
      <c r="A1479" s="21" t="s">
        <v>1529</v>
      </c>
      <c r="B1479" s="25" t="s">
        <v>25</v>
      </c>
      <c r="C1479" s="25">
        <v>0</v>
      </c>
      <c r="D1479" s="25">
        <v>0</v>
      </c>
      <c r="E1479" s="15" t="str">
        <f t="shared" si="15"/>
        <v>Dây chuyển đổi có chíp RS - 232 dài 2m Ugreen (20211)</v>
      </c>
      <c r="F1479" s="15" t="s">
        <v>3727</v>
      </c>
      <c r="G1479" s="15" t="s">
        <v>11</v>
      </c>
      <c r="H1479" s="24">
        <f t="shared" si="16"/>
        <v>0</v>
      </c>
      <c r="I1479" s="24">
        <f t="shared" si="17"/>
        <v>0</v>
      </c>
    </row>
    <row r="1480" spans="1:9" x14ac:dyDescent="0.2">
      <c r="A1480" s="21" t="s">
        <v>1530</v>
      </c>
      <c r="B1480" s="25" t="s">
        <v>280</v>
      </c>
      <c r="C1480" s="25">
        <v>0</v>
      </c>
      <c r="D1480" s="25">
        <v>0</v>
      </c>
      <c r="E1480" s="15" t="str">
        <f t="shared" si="15"/>
        <v>Mực Laser Mitsubishi (140g) 26A</v>
      </c>
      <c r="F1480" s="15" t="s">
        <v>3728</v>
      </c>
      <c r="G1480" s="15" t="s">
        <v>11</v>
      </c>
      <c r="H1480" s="24">
        <f t="shared" si="16"/>
        <v>0</v>
      </c>
      <c r="I1480" s="24">
        <f t="shared" si="17"/>
        <v>0</v>
      </c>
    </row>
    <row r="1481" spans="1:9" x14ac:dyDescent="0.2">
      <c r="A1481" s="21" t="s">
        <v>1531</v>
      </c>
      <c r="B1481" s="25" t="s">
        <v>20</v>
      </c>
      <c r="C1481" s="25">
        <v>0</v>
      </c>
      <c r="D1481" s="25">
        <v>0</v>
      </c>
      <c r="E1481" s="15" t="str">
        <f t="shared" si="15"/>
        <v>Loa vi tính Microlab U210</v>
      </c>
      <c r="F1481" s="15" t="s">
        <v>3729</v>
      </c>
      <c r="G1481" s="15" t="s">
        <v>11</v>
      </c>
      <c r="H1481" s="24">
        <f t="shared" si="16"/>
        <v>0</v>
      </c>
      <c r="I1481" s="24">
        <f t="shared" si="17"/>
        <v>0</v>
      </c>
    </row>
    <row r="1482" spans="1:9" x14ac:dyDescent="0.2">
      <c r="A1482" s="21" t="s">
        <v>1532</v>
      </c>
      <c r="B1482" s="25" t="s">
        <v>11</v>
      </c>
      <c r="C1482" s="22">
        <v>20</v>
      </c>
      <c r="D1482" s="22">
        <v>4421771</v>
      </c>
      <c r="E1482" s="15" t="str">
        <f t="shared" si="15"/>
        <v>Tai nghe SoundMax AH304</v>
      </c>
      <c r="F1482" s="15" t="s">
        <v>3439</v>
      </c>
      <c r="G1482" s="15" t="s">
        <v>11</v>
      </c>
      <c r="H1482" s="24">
        <f t="shared" si="16"/>
        <v>0</v>
      </c>
      <c r="I1482" s="24">
        <f t="shared" si="17"/>
        <v>0</v>
      </c>
    </row>
    <row r="1483" spans="1:9" x14ac:dyDescent="0.2">
      <c r="A1483" s="21" t="s">
        <v>1533</v>
      </c>
      <c r="B1483" s="25" t="s">
        <v>25</v>
      </c>
      <c r="C1483" s="22">
        <v>1</v>
      </c>
      <c r="D1483" s="22">
        <v>252273</v>
      </c>
      <c r="E1483" s="15" t="str">
        <f t="shared" si="15"/>
        <v>Cáp dữ liệu VIDEO VGA truyền hình ảnh dài 10M Ugreen(11633)</v>
      </c>
      <c r="F1483" s="15" t="s">
        <v>3730</v>
      </c>
      <c r="G1483" s="15" t="s">
        <v>11</v>
      </c>
      <c r="H1483" s="24">
        <f t="shared" si="16"/>
        <v>0</v>
      </c>
      <c r="I1483" s="24">
        <f t="shared" si="17"/>
        <v>0</v>
      </c>
    </row>
    <row r="1484" spans="1:9" x14ac:dyDescent="0.2">
      <c r="A1484" s="21" t="s">
        <v>1534</v>
      </c>
      <c r="B1484" s="25" t="s">
        <v>11</v>
      </c>
      <c r="C1484" s="22">
        <v>3</v>
      </c>
      <c r="D1484" s="22">
        <v>3507990</v>
      </c>
      <c r="E1484" s="15" t="str">
        <f t="shared" si="15"/>
        <v>Ổ cứng gắn trong Samsung SSD 860EVO 250GB-MZ-76E250BW</v>
      </c>
      <c r="F1484" s="15" t="s">
        <v>3423</v>
      </c>
      <c r="G1484" s="15" t="s">
        <v>11</v>
      </c>
      <c r="H1484" s="24">
        <f t="shared" si="16"/>
        <v>0</v>
      </c>
      <c r="I1484" s="24">
        <f t="shared" si="17"/>
        <v>0</v>
      </c>
    </row>
    <row r="1485" spans="1:9" x14ac:dyDescent="0.2">
      <c r="A1485" s="21" t="s">
        <v>1535</v>
      </c>
      <c r="B1485" s="25" t="s">
        <v>20</v>
      </c>
      <c r="C1485" s="25">
        <v>0</v>
      </c>
      <c r="D1485" s="25">
        <v>0</v>
      </c>
      <c r="E1485" s="15" t="str">
        <f t="shared" si="15"/>
        <v>Loa SoundMax A2128/2.1</v>
      </c>
      <c r="F1485" s="15" t="s">
        <v>3516</v>
      </c>
      <c r="G1485" s="15" t="s">
        <v>11</v>
      </c>
      <c r="H1485" s="24">
        <f t="shared" si="16"/>
        <v>0</v>
      </c>
      <c r="I1485" s="24">
        <f t="shared" si="17"/>
        <v>0</v>
      </c>
    </row>
    <row r="1486" spans="1:9" x14ac:dyDescent="0.2">
      <c r="A1486" s="21" t="s">
        <v>1536</v>
      </c>
      <c r="B1486" s="25" t="s">
        <v>11</v>
      </c>
      <c r="C1486" s="22">
        <v>9</v>
      </c>
      <c r="D1486" s="22">
        <v>5261724</v>
      </c>
      <c r="E1486" s="15" t="str">
        <f t="shared" si="15"/>
        <v>Nguồn Jetek model MAXWATT 650</v>
      </c>
      <c r="F1486" s="15" t="s">
        <v>3517</v>
      </c>
      <c r="G1486" s="15" t="s">
        <v>11</v>
      </c>
      <c r="H1486" s="24">
        <f t="shared" si="16"/>
        <v>0</v>
      </c>
      <c r="I1486" s="24">
        <f t="shared" si="17"/>
        <v>0</v>
      </c>
    </row>
    <row r="1487" spans="1:9" x14ac:dyDescent="0.2">
      <c r="A1487" s="21" t="s">
        <v>1537</v>
      </c>
      <c r="B1487" s="25" t="s">
        <v>141</v>
      </c>
      <c r="C1487" s="22">
        <v>49</v>
      </c>
      <c r="D1487" s="22">
        <v>4009082</v>
      </c>
      <c r="E1487" s="15" t="str">
        <f t="shared" si="15"/>
        <v>Hộp mực (Cartridge) đã có mực in dùng cho máy in laser, loại LH2612A ( HP1010/1012/CN2900), hiệu Premium</v>
      </c>
      <c r="F1487" s="15" t="s">
        <v>3492</v>
      </c>
      <c r="G1487" s="15" t="s">
        <v>11</v>
      </c>
      <c r="H1487" s="24">
        <f t="shared" si="16"/>
        <v>0</v>
      </c>
      <c r="I1487" s="24">
        <f t="shared" si="17"/>
        <v>0</v>
      </c>
    </row>
    <row r="1488" spans="1:9" x14ac:dyDescent="0.2">
      <c r="A1488" s="21" t="s">
        <v>1538</v>
      </c>
      <c r="B1488" s="25" t="s">
        <v>11</v>
      </c>
      <c r="C1488" s="22">
        <v>26</v>
      </c>
      <c r="D1488" s="22">
        <v>6145454</v>
      </c>
      <c r="E1488" s="15" t="str">
        <f t="shared" si="15"/>
        <v>Vỏ thùng máy tính JETEK EM3</v>
      </c>
      <c r="F1488" s="15" t="s">
        <v>3732</v>
      </c>
      <c r="G1488" s="15" t="s">
        <v>11</v>
      </c>
      <c r="H1488" s="24">
        <f t="shared" si="16"/>
        <v>0</v>
      </c>
      <c r="I1488" s="24">
        <f t="shared" si="17"/>
        <v>0</v>
      </c>
    </row>
    <row r="1489" spans="1:9" x14ac:dyDescent="0.2">
      <c r="A1489" s="21" t="s">
        <v>1539</v>
      </c>
      <c r="B1489" s="25" t="s">
        <v>11</v>
      </c>
      <c r="C1489" s="22">
        <v>4</v>
      </c>
      <c r="D1489" s="22">
        <v>2509092</v>
      </c>
      <c r="E1489" s="15" t="str">
        <f t="shared" si="15"/>
        <v>Ổ đĩa cứng gắn trong  máy tính hiệu LEXAR 2.5 inch SSD256GB (LNS100-256RB)</v>
      </c>
      <c r="F1489" s="15" t="s">
        <v>3572</v>
      </c>
      <c r="G1489" s="15" t="s">
        <v>11</v>
      </c>
      <c r="H1489" s="24">
        <f t="shared" si="16"/>
        <v>0</v>
      </c>
      <c r="I1489" s="24">
        <f t="shared" si="17"/>
        <v>0</v>
      </c>
    </row>
    <row r="1490" spans="1:9" x14ac:dyDescent="0.2">
      <c r="A1490" s="21" t="s">
        <v>1540</v>
      </c>
      <c r="B1490" s="25" t="s">
        <v>400</v>
      </c>
      <c r="C1490" s="22">
        <v>3</v>
      </c>
      <c r="D1490" s="22">
        <v>450000</v>
      </c>
      <c r="E1490" s="15" t="str">
        <f t="shared" si="15"/>
        <v>Cáp dữ liệu USB 2.0 nối dài truyền dữ liệu</v>
      </c>
      <c r="F1490" s="15" t="s">
        <v>3733</v>
      </c>
      <c r="G1490" s="15" t="s">
        <v>11</v>
      </c>
      <c r="H1490" s="24">
        <f t="shared" si="16"/>
        <v>0</v>
      </c>
      <c r="I1490" s="24">
        <f t="shared" si="17"/>
        <v>0</v>
      </c>
    </row>
    <row r="1491" spans="1:9" x14ac:dyDescent="0.2">
      <c r="A1491" s="21" t="s">
        <v>1541</v>
      </c>
      <c r="B1491" s="25" t="s">
        <v>141</v>
      </c>
      <c r="C1491" s="25">
        <v>0</v>
      </c>
      <c r="D1491" s="25">
        <v>0</v>
      </c>
      <c r="E1491" s="15" t="str">
        <f t="shared" si="15"/>
        <v>Hộp mực đã có mực in, tương thích xerox C-XD2065, 10K</v>
      </c>
      <c r="F1491" s="15" t="s">
        <v>3573</v>
      </c>
      <c r="G1491" s="15" t="s">
        <v>11</v>
      </c>
      <c r="H1491" s="24">
        <f t="shared" si="16"/>
        <v>0</v>
      </c>
      <c r="I1491" s="24">
        <f t="shared" si="17"/>
        <v>0</v>
      </c>
    </row>
    <row r="1492" spans="1:9" x14ac:dyDescent="0.2">
      <c r="A1492" s="21" t="s">
        <v>1542</v>
      </c>
      <c r="B1492" s="25" t="s">
        <v>25</v>
      </c>
      <c r="C1492" s="22">
        <v>18</v>
      </c>
      <c r="D1492" s="22">
        <v>2720452</v>
      </c>
      <c r="E1492" s="15" t="str">
        <f t="shared" si="15"/>
        <v>Dây chuyển đổi có chipset USB sang cổng COM RS­232 dài1.5M Ugreen (20211)</v>
      </c>
      <c r="F1492" s="15" t="s">
        <v>3574</v>
      </c>
      <c r="G1492" s="15" t="s">
        <v>11</v>
      </c>
      <c r="H1492" s="24">
        <f t="shared" si="16"/>
        <v>0</v>
      </c>
      <c r="I1492" s="24">
        <f t="shared" si="17"/>
        <v>0</v>
      </c>
    </row>
    <row r="1493" spans="1:9" x14ac:dyDescent="0.2">
      <c r="A1493" s="21" t="s">
        <v>1543</v>
      </c>
      <c r="B1493" s="25" t="s">
        <v>11</v>
      </c>
      <c r="C1493" s="25">
        <v>0</v>
      </c>
      <c r="D1493" s="25">
        <v>0</v>
      </c>
      <c r="E1493" s="15" t="str">
        <f t="shared" si="15"/>
        <v>Ổ cứng di động USB U366 64GB KIOXIA</v>
      </c>
      <c r="F1493" s="15" t="s">
        <v>3433</v>
      </c>
      <c r="G1493" s="15" t="s">
        <v>11</v>
      </c>
      <c r="H1493" s="24">
        <f t="shared" si="16"/>
        <v>0</v>
      </c>
      <c r="I1493" s="24">
        <f t="shared" si="17"/>
        <v>0</v>
      </c>
    </row>
    <row r="1494" spans="1:9" x14ac:dyDescent="0.2">
      <c r="A1494" s="21" t="s">
        <v>1544</v>
      </c>
      <c r="B1494" s="25" t="s">
        <v>141</v>
      </c>
      <c r="C1494" s="25">
        <v>0</v>
      </c>
      <c r="D1494" s="25">
        <v>0</v>
      </c>
      <c r="E1494" s="15" t="str">
        <f t="shared" si="15"/>
        <v>Đầu bấm dây cáp mạng Ensoho EN - RJ45C6 RJ - 45cat6</v>
      </c>
      <c r="F1494" s="15" t="s">
        <v>3575</v>
      </c>
      <c r="G1494" s="15" t="s">
        <v>11</v>
      </c>
      <c r="H1494" s="24">
        <f t="shared" si="16"/>
        <v>0</v>
      </c>
      <c r="I1494" s="24">
        <f t="shared" si="17"/>
        <v>0</v>
      </c>
    </row>
    <row r="1495" spans="1:9" x14ac:dyDescent="0.2">
      <c r="A1495" s="21" t="s">
        <v>1545</v>
      </c>
      <c r="B1495" s="25" t="s">
        <v>11</v>
      </c>
      <c r="C1495" s="25">
        <v>0</v>
      </c>
      <c r="D1495" s="25">
        <v>0</v>
      </c>
      <c r="E1495" s="15" t="str">
        <f t="shared" si="15"/>
        <v>Bảng mạch chính của máy vi tính hiệu ASUS PRIMEB760M - K D4</v>
      </c>
      <c r="F1495" s="15" t="s">
        <v>3576</v>
      </c>
      <c r="G1495" s="15" t="s">
        <v>11</v>
      </c>
      <c r="H1495" s="24">
        <f t="shared" si="16"/>
        <v>0</v>
      </c>
      <c r="I1495" s="24">
        <f t="shared" si="17"/>
        <v>0</v>
      </c>
    </row>
    <row r="1496" spans="1:9" x14ac:dyDescent="0.2">
      <c r="A1496" s="21" t="s">
        <v>1546</v>
      </c>
      <c r="B1496" s="25" t="s">
        <v>11</v>
      </c>
      <c r="C1496" s="25">
        <v>0</v>
      </c>
      <c r="D1496" s="25">
        <v>0</v>
      </c>
      <c r="E1496" s="15" t="str">
        <f t="shared" si="15"/>
        <v>S015639 Ruy băng máy in kim Epson</v>
      </c>
      <c r="F1496" s="15" t="s">
        <v>3734</v>
      </c>
      <c r="G1496" s="15" t="s">
        <v>11</v>
      </c>
      <c r="H1496" s="24">
        <f t="shared" si="16"/>
        <v>0</v>
      </c>
      <c r="I1496" s="24">
        <f t="shared" si="17"/>
        <v>0</v>
      </c>
    </row>
    <row r="1497" spans="1:9" x14ac:dyDescent="0.2">
      <c r="A1497" s="21" t="s">
        <v>1547</v>
      </c>
      <c r="B1497" s="25" t="s">
        <v>11</v>
      </c>
      <c r="C1497" s="22">
        <v>24</v>
      </c>
      <c r="D1497" s="22">
        <v>19449346</v>
      </c>
      <c r="E1497" s="15" t="str">
        <f t="shared" si="15"/>
        <v>ổ cứng lắp trong Western Digital 1TB 3.5" Sata, màu xanh (Blue) (WD10EZEX)</v>
      </c>
      <c r="F1497" s="15" t="s">
        <v>3428</v>
      </c>
      <c r="G1497" s="15" t="s">
        <v>11</v>
      </c>
      <c r="H1497" s="24">
        <f t="shared" si="16"/>
        <v>0</v>
      </c>
      <c r="I1497" s="24">
        <f t="shared" si="17"/>
        <v>0</v>
      </c>
    </row>
    <row r="1498" spans="1:9" x14ac:dyDescent="0.2">
      <c r="A1498" s="21" t="s">
        <v>1548</v>
      </c>
      <c r="B1498" s="25" t="s">
        <v>11</v>
      </c>
      <c r="C1498" s="25">
        <v>0</v>
      </c>
      <c r="D1498" s="25">
        <v>0</v>
      </c>
      <c r="E1498" s="15" t="str">
        <f t="shared" si="15"/>
        <v>Sửa khay ADF</v>
      </c>
      <c r="F1498" s="15" t="s">
        <v>3449</v>
      </c>
      <c r="G1498" s="15" t="s">
        <v>11</v>
      </c>
      <c r="H1498" s="24">
        <f t="shared" si="16"/>
        <v>0</v>
      </c>
      <c r="I1498" s="24">
        <f t="shared" si="17"/>
        <v>0</v>
      </c>
    </row>
    <row r="1499" spans="1:9" x14ac:dyDescent="0.2">
      <c r="A1499" s="21" t="s">
        <v>1549</v>
      </c>
      <c r="B1499" s="25" t="s">
        <v>11</v>
      </c>
      <c r="C1499" s="22">
        <v>8</v>
      </c>
      <c r="D1499" s="22">
        <v>25198832</v>
      </c>
      <c r="E1499" s="15" t="str">
        <f t="shared" si="15"/>
        <v>Máy in phun đa năng Brother DCP - T226</v>
      </c>
      <c r="F1499" s="15" t="s">
        <v>36</v>
      </c>
      <c r="G1499" s="15" t="s">
        <v>11</v>
      </c>
      <c r="H1499" s="24">
        <f t="shared" si="16"/>
        <v>6</v>
      </c>
      <c r="I1499" s="24">
        <f t="shared" si="17"/>
        <v>1516132</v>
      </c>
    </row>
    <row r="1500" spans="1:9" x14ac:dyDescent="0.2">
      <c r="A1500" s="21" t="s">
        <v>1550</v>
      </c>
      <c r="B1500" s="25" t="s">
        <v>11</v>
      </c>
      <c r="C1500" s="25">
        <v>0</v>
      </c>
      <c r="D1500" s="25">
        <v>0</v>
      </c>
      <c r="E1500" s="15" t="str">
        <f t="shared" si="15"/>
        <v>Sửa dàn gương</v>
      </c>
      <c r="F1500" s="15" t="s">
        <v>1746</v>
      </c>
      <c r="G1500" s="15" t="s">
        <v>11</v>
      </c>
      <c r="H1500" s="24">
        <f t="shared" si="16"/>
        <v>25</v>
      </c>
      <c r="I1500" s="24">
        <f t="shared" si="17"/>
        <v>4107963</v>
      </c>
    </row>
    <row r="1501" spans="1:9" x14ac:dyDescent="0.2">
      <c r="A1501" s="21" t="s">
        <v>1551</v>
      </c>
      <c r="B1501" s="25" t="s">
        <v>11</v>
      </c>
      <c r="C1501" s="25">
        <v>0</v>
      </c>
      <c r="D1501" s="25">
        <v>0</v>
      </c>
      <c r="E1501" s="15" t="str">
        <f t="shared" si="15"/>
        <v>Máy đọc mã vạch WNI - 6710G</v>
      </c>
      <c r="F1501" s="15" t="s">
        <v>82</v>
      </c>
      <c r="G1501" s="15" t="s">
        <v>11</v>
      </c>
      <c r="H1501" s="24">
        <f t="shared" si="16"/>
        <v>18</v>
      </c>
      <c r="I1501" s="24">
        <f t="shared" si="17"/>
        <v>4023961</v>
      </c>
    </row>
    <row r="1502" spans="1:9" x14ac:dyDescent="0.2">
      <c r="A1502" s="21" t="s">
        <v>1552</v>
      </c>
      <c r="B1502" s="25" t="s">
        <v>11</v>
      </c>
      <c r="C1502" s="22">
        <v>4</v>
      </c>
      <c r="D1502" s="22">
        <v>4431514</v>
      </c>
      <c r="E1502" s="15" t="str">
        <f t="shared" si="15"/>
        <v>Thiết bị định tuyến Thu phát vô tuyến TP-Link,2.4Ghz, C58HP</v>
      </c>
      <c r="F1502" s="15" t="s">
        <v>3394</v>
      </c>
      <c r="G1502" s="15" t="s">
        <v>11</v>
      </c>
      <c r="H1502" s="24">
        <f t="shared" si="16"/>
        <v>0</v>
      </c>
      <c r="I1502" s="24">
        <f t="shared" si="17"/>
        <v>0</v>
      </c>
    </row>
    <row r="1503" spans="1:9" x14ac:dyDescent="0.2">
      <c r="A1503" s="21" t="s">
        <v>1553</v>
      </c>
      <c r="B1503" s="25" t="s">
        <v>280</v>
      </c>
      <c r="C1503" s="22">
        <v>61</v>
      </c>
      <c r="D1503" s="22">
        <v>10650600</v>
      </c>
      <c r="E1503" s="15" t="str">
        <f t="shared" si="15"/>
        <v>Mực in phun Brother BTD60BK BH17 ASA</v>
      </c>
      <c r="F1503" s="15" t="s">
        <v>2975</v>
      </c>
      <c r="G1503" s="15" t="s">
        <v>11</v>
      </c>
      <c r="H1503" s="24">
        <f t="shared" si="16"/>
        <v>0</v>
      </c>
      <c r="I1503" s="24">
        <f t="shared" si="17"/>
        <v>0</v>
      </c>
    </row>
    <row r="1504" spans="1:9" x14ac:dyDescent="0.2">
      <c r="A1504" s="21" t="s">
        <v>1554</v>
      </c>
      <c r="B1504" s="25" t="s">
        <v>11</v>
      </c>
      <c r="C1504" s="22">
        <v>69</v>
      </c>
      <c r="D1504" s="22">
        <v>9296094</v>
      </c>
      <c r="E1504" s="15" t="str">
        <f t="shared" si="15"/>
        <v>Thiết bị thu phát vô tuyếnTP-Link 150M, TL-WN722N</v>
      </c>
      <c r="F1504" s="15" t="s">
        <v>3382</v>
      </c>
      <c r="G1504" s="15" t="s">
        <v>11</v>
      </c>
      <c r="H1504" s="24">
        <f t="shared" si="16"/>
        <v>0</v>
      </c>
      <c r="I1504" s="24">
        <f t="shared" si="17"/>
        <v>0</v>
      </c>
    </row>
    <row r="1505" spans="1:9" x14ac:dyDescent="0.2">
      <c r="A1505" s="21" t="s">
        <v>1555</v>
      </c>
      <c r="B1505" s="25" t="s">
        <v>25</v>
      </c>
      <c r="C1505" s="22">
        <v>36</v>
      </c>
      <c r="D1505" s="22">
        <v>8541792</v>
      </c>
      <c r="E1505" s="15" t="str">
        <f t="shared" si="15"/>
        <v>Thiết bị chuyển mạch để bàn 5 cổng10/100/1000Mbps, hiệu TENDA, Model TEG1005D</v>
      </c>
      <c r="F1505" s="15" t="s">
        <v>3408</v>
      </c>
      <c r="G1505" s="15" t="s">
        <v>11</v>
      </c>
      <c r="H1505" s="24">
        <f t="shared" si="16"/>
        <v>0</v>
      </c>
      <c r="I1505" s="24">
        <f t="shared" si="17"/>
        <v>0</v>
      </c>
    </row>
    <row r="1506" spans="1:9" x14ac:dyDescent="0.2">
      <c r="A1506" s="21" t="s">
        <v>1556</v>
      </c>
      <c r="B1506" s="25" t="s">
        <v>280</v>
      </c>
      <c r="C1506" s="22">
        <v>141</v>
      </c>
      <c r="D1506" s="22">
        <v>2563662</v>
      </c>
      <c r="E1506" s="15" t="str">
        <f t="shared" si="15"/>
        <v>Mực nạp NB35a</v>
      </c>
      <c r="F1506" s="15" t="s">
        <v>2677</v>
      </c>
      <c r="G1506" s="15" t="s">
        <v>11</v>
      </c>
      <c r="H1506" s="24">
        <f t="shared" si="16"/>
        <v>0</v>
      </c>
      <c r="I1506" s="24">
        <f t="shared" si="17"/>
        <v>0</v>
      </c>
    </row>
    <row r="1507" spans="1:9" x14ac:dyDescent="0.2">
      <c r="A1507" s="21" t="s">
        <v>1557</v>
      </c>
      <c r="B1507" s="25" t="s">
        <v>11</v>
      </c>
      <c r="C1507" s="22">
        <v>7</v>
      </c>
      <c r="D1507" s="22">
        <v>127274</v>
      </c>
      <c r="E1507" s="15" t="str">
        <f t="shared" si="15"/>
        <v>Trục từ 26A</v>
      </c>
      <c r="F1507" s="15" t="s">
        <v>3329</v>
      </c>
      <c r="G1507" s="15" t="s">
        <v>11</v>
      </c>
      <c r="H1507" s="24">
        <f t="shared" si="16"/>
        <v>0</v>
      </c>
      <c r="I1507" s="24">
        <f t="shared" si="17"/>
        <v>0</v>
      </c>
    </row>
    <row r="1508" spans="1:9" x14ac:dyDescent="0.2">
      <c r="A1508" s="21" t="s">
        <v>1558</v>
      </c>
      <c r="B1508" s="25" t="s">
        <v>11</v>
      </c>
      <c r="C1508" s="25">
        <v>0</v>
      </c>
      <c r="D1508" s="25">
        <v>0</v>
      </c>
      <c r="E1508" s="15" t="str">
        <f t="shared" si="15"/>
        <v>Bộ định tuyến  TP-Link 2.4GHz,TL-WR820N</v>
      </c>
      <c r="F1508" s="15" t="s">
        <v>1102</v>
      </c>
      <c r="G1508" s="15" t="s">
        <v>11</v>
      </c>
      <c r="H1508" s="24">
        <f t="shared" si="16"/>
        <v>19</v>
      </c>
      <c r="I1508" s="24">
        <f t="shared" si="17"/>
        <v>5655326</v>
      </c>
    </row>
    <row r="1509" spans="1:9" x14ac:dyDescent="0.2">
      <c r="A1509" s="21" t="s">
        <v>1559</v>
      </c>
      <c r="B1509" s="25" t="s">
        <v>11</v>
      </c>
      <c r="C1509" s="25">
        <v>0</v>
      </c>
      <c r="D1509" s="25">
        <v>0</v>
      </c>
      <c r="E1509" s="15" t="str">
        <f t="shared" si="15"/>
        <v>Bộ vi xử lý vi tính Intel Core i3 - 13100F (BX8071513100FSRMBV) + Quạt</v>
      </c>
      <c r="F1509" s="15" t="s">
        <v>3404</v>
      </c>
      <c r="G1509" s="15" t="s">
        <v>11</v>
      </c>
      <c r="H1509" s="24">
        <f t="shared" si="16"/>
        <v>0</v>
      </c>
      <c r="I1509" s="24">
        <f t="shared" si="17"/>
        <v>0</v>
      </c>
    </row>
    <row r="1510" spans="1:9" x14ac:dyDescent="0.2">
      <c r="A1510" s="21" t="s">
        <v>1560</v>
      </c>
      <c r="B1510" s="25" t="s">
        <v>20</v>
      </c>
      <c r="C1510" s="25">
        <v>0</v>
      </c>
      <c r="D1510" s="25">
        <v>0</v>
      </c>
      <c r="E1510" s="15" t="str">
        <f t="shared" si="15"/>
        <v>LOA MICROLAB B26 2.0</v>
      </c>
      <c r="F1510" s="15" t="s">
        <v>3386</v>
      </c>
      <c r="G1510" s="15" t="s">
        <v>11</v>
      </c>
      <c r="H1510" s="24">
        <f t="shared" si="16"/>
        <v>0</v>
      </c>
      <c r="I1510" s="24">
        <f t="shared" si="17"/>
        <v>0</v>
      </c>
    </row>
    <row r="1511" spans="1:9" x14ac:dyDescent="0.2">
      <c r="A1511" s="21" t="s">
        <v>1561</v>
      </c>
      <c r="B1511" s="25" t="s">
        <v>25</v>
      </c>
      <c r="C1511" s="22">
        <v>3</v>
      </c>
      <c r="D1511" s="22">
        <v>3381818</v>
      </c>
      <c r="E1511" s="15" t="str">
        <f t="shared" si="15"/>
        <v>Cáp dữ liệu VIDEO HDMI 1.4 truyền âm thanh hình ảnh dài30M có chipset Ugreen (10114)</v>
      </c>
      <c r="F1511" s="15" t="s">
        <v>3735</v>
      </c>
      <c r="G1511" s="15" t="s">
        <v>11</v>
      </c>
      <c r="H1511" s="24">
        <f t="shared" si="16"/>
        <v>0</v>
      </c>
      <c r="I1511" s="24">
        <f t="shared" si="17"/>
        <v>0</v>
      </c>
    </row>
    <row r="1512" spans="1:9" x14ac:dyDescent="0.2">
      <c r="A1512" s="21" t="s">
        <v>1562</v>
      </c>
      <c r="B1512" s="25" t="s">
        <v>25</v>
      </c>
      <c r="C1512" s="22">
        <v>33</v>
      </c>
      <c r="D1512" s="22">
        <v>2395706</v>
      </c>
      <c r="E1512" s="15" t="str">
        <f t="shared" si="15"/>
        <v>Cáp dữ liệu VIDEO HDMI 1.4 truyền âm thanh hình ảnh dài1.5M Ugreen( 60820)</v>
      </c>
      <c r="F1512" s="15" t="s">
        <v>3736</v>
      </c>
      <c r="G1512" s="15" t="s">
        <v>11</v>
      </c>
      <c r="H1512" s="24">
        <f t="shared" si="16"/>
        <v>0</v>
      </c>
      <c r="I1512" s="24">
        <f t="shared" si="17"/>
        <v>0</v>
      </c>
    </row>
    <row r="1513" spans="1:9" x14ac:dyDescent="0.2">
      <c r="A1513" s="21" t="s">
        <v>1563</v>
      </c>
      <c r="B1513" s="25" t="s">
        <v>11</v>
      </c>
      <c r="C1513" s="22">
        <v>15</v>
      </c>
      <c r="D1513" s="22">
        <v>5206624</v>
      </c>
      <c r="E1513" s="15" t="str">
        <f t="shared" si="15"/>
        <v>Thiết bị chuyển mạch TP-Link, TL-SG1008D</v>
      </c>
      <c r="F1513" s="15" t="s">
        <v>3737</v>
      </c>
      <c r="G1513" s="15" t="s">
        <v>25</v>
      </c>
      <c r="H1513" s="24">
        <f t="shared" si="16"/>
        <v>0</v>
      </c>
      <c r="I1513" s="24">
        <f t="shared" si="17"/>
        <v>0</v>
      </c>
    </row>
    <row r="1514" spans="1:9" x14ac:dyDescent="0.2">
      <c r="A1514" s="21" t="s">
        <v>1564</v>
      </c>
      <c r="B1514" s="25" t="s">
        <v>20</v>
      </c>
      <c r="C1514" s="22">
        <v>1</v>
      </c>
      <c r="D1514" s="22">
        <v>2625000</v>
      </c>
      <c r="E1514" s="15" t="str">
        <f t="shared" si="15"/>
        <v>Phần mềm Win Pro 11 64Bit Eng Intl 1pk DSP OEIDVD (FQC-10528)</v>
      </c>
      <c r="F1514" s="15" t="s">
        <v>3493</v>
      </c>
      <c r="G1514" s="15" t="s">
        <v>11</v>
      </c>
      <c r="H1514" s="24">
        <f t="shared" si="16"/>
        <v>0</v>
      </c>
      <c r="I1514" s="24">
        <f t="shared" si="17"/>
        <v>0</v>
      </c>
    </row>
    <row r="1515" spans="1:9" x14ac:dyDescent="0.2">
      <c r="A1515" s="21" t="s">
        <v>1565</v>
      </c>
      <c r="B1515" s="25" t="s">
        <v>11</v>
      </c>
      <c r="C1515" s="22">
        <v>177</v>
      </c>
      <c r="D1515" s="22">
        <v>80847005</v>
      </c>
      <c r="E1515" s="15" t="str">
        <f t="shared" si="15"/>
        <v>Ổ cứng Kingmax SSD M2 Sata III 128GB SA3080</v>
      </c>
      <c r="F1515" s="15" t="s">
        <v>3738</v>
      </c>
      <c r="G1515" s="15" t="s">
        <v>20</v>
      </c>
      <c r="H1515" s="24">
        <f t="shared" si="16"/>
        <v>0</v>
      </c>
      <c r="I1515" s="24">
        <f t="shared" si="17"/>
        <v>0</v>
      </c>
    </row>
    <row r="1516" spans="1:9" x14ac:dyDescent="0.2">
      <c r="A1516" s="21" t="s">
        <v>1566</v>
      </c>
      <c r="B1516" s="25" t="s">
        <v>20</v>
      </c>
      <c r="C1516" s="25">
        <v>0</v>
      </c>
      <c r="D1516" s="25">
        <v>0</v>
      </c>
      <c r="E1516" s="15" t="str">
        <f t="shared" si="15"/>
        <v>Đầu ghi hình KTS 16 kênh  (DH - NVR 4116HS - I), phụ kiện</v>
      </c>
      <c r="F1516" s="15" t="s">
        <v>3739</v>
      </c>
      <c r="G1516" s="15" t="s">
        <v>11</v>
      </c>
      <c r="H1516" s="24">
        <f t="shared" si="16"/>
        <v>0</v>
      </c>
      <c r="I1516" s="24">
        <f t="shared" si="17"/>
        <v>0</v>
      </c>
    </row>
    <row r="1517" spans="1:9" x14ac:dyDescent="0.2">
      <c r="A1517" s="21" t="s">
        <v>1567</v>
      </c>
      <c r="B1517" s="25" t="s">
        <v>141</v>
      </c>
      <c r="C1517" s="25">
        <v>0</v>
      </c>
      <c r="D1517" s="25">
        <v>0</v>
      </c>
      <c r="E1517" s="15" t="str">
        <f t="shared" si="15"/>
        <v>Hộp mực (Cartridge) đã có mực in dùng cho máy in Laser loại LHW1106A/NN ( Without Chip)</v>
      </c>
      <c r="F1517" s="15" t="s">
        <v>3740</v>
      </c>
      <c r="G1517" s="15" t="s">
        <v>11</v>
      </c>
      <c r="H1517" s="24">
        <f t="shared" si="16"/>
        <v>0</v>
      </c>
      <c r="I1517" s="24">
        <f t="shared" si="17"/>
        <v>0</v>
      </c>
    </row>
    <row r="1518" spans="1:9" x14ac:dyDescent="0.2">
      <c r="A1518" s="21" t="s">
        <v>1568</v>
      </c>
      <c r="B1518" s="25" t="s">
        <v>11</v>
      </c>
      <c r="C1518" s="25">
        <v>0</v>
      </c>
      <c r="D1518" s="25">
        <v>0</v>
      </c>
      <c r="E1518" s="15" t="str">
        <f t="shared" si="15"/>
        <v>ổ cứng GN WD Elements 2.5" 4TB</v>
      </c>
      <c r="F1518" s="15" t="s">
        <v>3741</v>
      </c>
      <c r="G1518" s="15" t="s">
        <v>11</v>
      </c>
      <c r="H1518" s="24">
        <f t="shared" si="16"/>
        <v>0</v>
      </c>
      <c r="I1518" s="24">
        <f t="shared" si="17"/>
        <v>0</v>
      </c>
    </row>
    <row r="1519" spans="1:9" x14ac:dyDescent="0.2">
      <c r="A1519" s="21" t="s">
        <v>1569</v>
      </c>
      <c r="B1519" s="25" t="s">
        <v>25</v>
      </c>
      <c r="C1519" s="25">
        <v>0</v>
      </c>
      <c r="D1519" s="25">
        <v>0</v>
      </c>
      <c r="E1519" s="15" t="str">
        <f t="shared" si="15"/>
        <v>Dây máy in USB 2.0 dài 5M Ugreen</v>
      </c>
      <c r="F1519" s="15" t="s">
        <v>3742</v>
      </c>
      <c r="G1519" s="15" t="s">
        <v>11</v>
      </c>
      <c r="H1519" s="24">
        <f t="shared" si="16"/>
        <v>0</v>
      </c>
      <c r="I1519" s="24">
        <f t="shared" si="17"/>
        <v>0</v>
      </c>
    </row>
    <row r="1520" spans="1:9" x14ac:dyDescent="0.2">
      <c r="A1520" s="21" t="s">
        <v>1570</v>
      </c>
      <c r="B1520" s="25" t="s">
        <v>141</v>
      </c>
      <c r="C1520" s="25">
        <v>0</v>
      </c>
      <c r="D1520" s="25">
        <v>0</v>
      </c>
      <c r="E1520" s="15" t="str">
        <f t="shared" si="15"/>
        <v>ĐẦU BẤM DÂY CÁP MẠNG EN-RJ45C6</v>
      </c>
      <c r="F1520" s="15" t="s">
        <v>3743</v>
      </c>
      <c r="G1520" s="15" t="s">
        <v>11</v>
      </c>
      <c r="H1520" s="24">
        <f t="shared" si="16"/>
        <v>0</v>
      </c>
      <c r="I1520" s="24">
        <f t="shared" si="17"/>
        <v>0</v>
      </c>
    </row>
    <row r="1521" spans="1:9" x14ac:dyDescent="0.2">
      <c r="A1521" s="21" t="s">
        <v>1571</v>
      </c>
      <c r="B1521" s="25" t="s">
        <v>11</v>
      </c>
      <c r="C1521" s="25">
        <v>0</v>
      </c>
      <c r="D1521" s="25">
        <v>0</v>
      </c>
      <c r="E1521" s="15" t="str">
        <f t="shared" si="15"/>
        <v>CHUỘT VI TÍNH (MOUSE) LOGITECH M221WIRELESS /OPTICAL/ĐEN</v>
      </c>
      <c r="F1521" s="15" t="s">
        <v>3744</v>
      </c>
      <c r="G1521" s="15" t="s">
        <v>20</v>
      </c>
      <c r="H1521" s="24">
        <f t="shared" si="16"/>
        <v>0</v>
      </c>
      <c r="I1521" s="24">
        <f t="shared" si="17"/>
        <v>0</v>
      </c>
    </row>
    <row r="1522" spans="1:9" x14ac:dyDescent="0.2">
      <c r="A1522" s="21" t="s">
        <v>1572</v>
      </c>
      <c r="B1522" s="25" t="s">
        <v>25</v>
      </c>
      <c r="C1522" s="25">
        <v>0</v>
      </c>
      <c r="D1522" s="25">
        <v>0</v>
      </c>
      <c r="E1522" s="15" t="str">
        <f t="shared" si="15"/>
        <v>Dây chuyển  đổi có chíp RS - 232 dài 2m Ugreen</v>
      </c>
      <c r="F1522" s="15" t="s">
        <v>3745</v>
      </c>
      <c r="G1522" s="15" t="s">
        <v>11</v>
      </c>
      <c r="H1522" s="24">
        <f t="shared" si="16"/>
        <v>0</v>
      </c>
      <c r="I1522" s="24">
        <f t="shared" si="17"/>
        <v>0</v>
      </c>
    </row>
    <row r="1523" spans="1:9" x14ac:dyDescent="0.2">
      <c r="A1523" s="21" t="s">
        <v>1573</v>
      </c>
      <c r="B1523" s="25" t="s">
        <v>141</v>
      </c>
      <c r="C1523" s="22">
        <v>1</v>
      </c>
      <c r="D1523" s="22">
        <v>500000</v>
      </c>
      <c r="E1523" s="15" t="str">
        <f t="shared" si="15"/>
        <v>Hộp mực 057 Number One</v>
      </c>
      <c r="F1523" s="15" t="s">
        <v>3746</v>
      </c>
      <c r="G1523" s="15" t="s">
        <v>11</v>
      </c>
      <c r="H1523" s="24">
        <f t="shared" si="16"/>
        <v>0</v>
      </c>
      <c r="I1523" s="24">
        <f t="shared" si="17"/>
        <v>0</v>
      </c>
    </row>
    <row r="1524" spans="1:9" x14ac:dyDescent="0.2">
      <c r="A1524" s="21" t="s">
        <v>1574</v>
      </c>
      <c r="B1524" s="25" t="s">
        <v>141</v>
      </c>
      <c r="C1524" s="25">
        <v>0</v>
      </c>
      <c r="D1524" s="25">
        <v>0</v>
      </c>
      <c r="E1524" s="15" t="str">
        <f t="shared" si="15"/>
        <v>Đầu bấm dây cáp mạng hiệu ENSOHO mã EN-RJ45C6B RJ-45 Cat6e</v>
      </c>
      <c r="F1524" s="15" t="s">
        <v>1561</v>
      </c>
      <c r="G1524" s="15" t="s">
        <v>25</v>
      </c>
      <c r="H1524" s="24">
        <f t="shared" si="16"/>
        <v>3</v>
      </c>
      <c r="I1524" s="24">
        <f t="shared" si="17"/>
        <v>3381818</v>
      </c>
    </row>
    <row r="1525" spans="1:9" x14ac:dyDescent="0.2">
      <c r="A1525" s="21" t="s">
        <v>1575</v>
      </c>
      <c r="B1525" s="25" t="s">
        <v>11</v>
      </c>
      <c r="C1525" s="22">
        <v>2</v>
      </c>
      <c r="D1525" s="22">
        <v>3131818</v>
      </c>
      <c r="E1525" s="15" t="str">
        <f t="shared" si="15"/>
        <v>ổ cứng gắn ngoài 1TB SSD ESD310S USB 10Gbps TypeC/A Transcend</v>
      </c>
      <c r="F1525" s="15" t="s">
        <v>3747</v>
      </c>
      <c r="G1525" s="15" t="s">
        <v>11</v>
      </c>
      <c r="H1525" s="24">
        <f t="shared" si="16"/>
        <v>0</v>
      </c>
      <c r="I1525" s="24">
        <f t="shared" si="17"/>
        <v>0</v>
      </c>
    </row>
    <row r="1526" spans="1:9" x14ac:dyDescent="0.2">
      <c r="A1526" s="21" t="s">
        <v>1576</v>
      </c>
      <c r="B1526" s="25" t="s">
        <v>11</v>
      </c>
      <c r="C1526" s="22">
        <v>3</v>
      </c>
      <c r="D1526" s="22">
        <v>1620000</v>
      </c>
      <c r="E1526" s="15" t="str">
        <f t="shared" si="15"/>
        <v>ĐẦU ĐỌC MÃ VẠCH EC331</v>
      </c>
      <c r="F1526" s="15" t="s">
        <v>1516</v>
      </c>
      <c r="G1526" s="15" t="s">
        <v>280</v>
      </c>
      <c r="H1526" s="24">
        <f t="shared" si="16"/>
        <v>60</v>
      </c>
      <c r="I1526" s="24">
        <f t="shared" si="17"/>
        <v>7618860</v>
      </c>
    </row>
    <row r="1527" spans="1:9" x14ac:dyDescent="0.2">
      <c r="A1527" s="21" t="s">
        <v>1577</v>
      </c>
      <c r="B1527" s="25" t="s">
        <v>11</v>
      </c>
      <c r="C1527" s="22">
        <v>27</v>
      </c>
      <c r="D1527" s="22">
        <v>6872728</v>
      </c>
      <c r="E1527" s="15" t="str">
        <f t="shared" si="15"/>
        <v>Vỏ máy tính Jetek X917</v>
      </c>
      <c r="F1527" s="15" t="s">
        <v>3748</v>
      </c>
      <c r="G1527" s="15" t="s">
        <v>11</v>
      </c>
      <c r="H1527" s="24">
        <f t="shared" si="16"/>
        <v>0</v>
      </c>
      <c r="I1527" s="24">
        <f t="shared" si="17"/>
        <v>0</v>
      </c>
    </row>
    <row r="1528" spans="1:9" x14ac:dyDescent="0.2">
      <c r="A1528" s="21" t="s">
        <v>1578</v>
      </c>
      <c r="B1528" s="25" t="s">
        <v>141</v>
      </c>
      <c r="C1528" s="25">
        <v>0</v>
      </c>
      <c r="D1528" s="25">
        <v>0</v>
      </c>
      <c r="E1528" s="15" t="str">
        <f t="shared" si="15"/>
        <v>Hộp mực in HP MFP M150a/M178NW/M179NWBK</v>
      </c>
      <c r="F1528" s="15" t="s">
        <v>1781</v>
      </c>
      <c r="G1528" s="15" t="s">
        <v>11</v>
      </c>
      <c r="H1528" s="24">
        <f t="shared" si="16"/>
        <v>0</v>
      </c>
      <c r="I1528" s="24">
        <f t="shared" si="17"/>
        <v>0</v>
      </c>
    </row>
    <row r="1529" spans="1:9" x14ac:dyDescent="0.2">
      <c r="A1529" s="21" t="s">
        <v>1579</v>
      </c>
      <c r="B1529" s="25" t="s">
        <v>141</v>
      </c>
      <c r="C1529" s="25">
        <v>0</v>
      </c>
      <c r="D1529" s="25">
        <v>0</v>
      </c>
      <c r="E1529" s="15" t="str">
        <f t="shared" si="15"/>
        <v>Hộp mực in HP MFP M150a/M178NW/M179NW C</v>
      </c>
      <c r="F1529" s="15" t="s">
        <v>3440</v>
      </c>
      <c r="G1529" s="15" t="s">
        <v>11</v>
      </c>
      <c r="H1529" s="24">
        <f t="shared" si="16"/>
        <v>0</v>
      </c>
      <c r="I1529" s="24">
        <f t="shared" si="17"/>
        <v>0</v>
      </c>
    </row>
    <row r="1530" spans="1:9" x14ac:dyDescent="0.2">
      <c r="A1530" s="21" t="s">
        <v>1580</v>
      </c>
      <c r="B1530" s="25" t="s">
        <v>141</v>
      </c>
      <c r="C1530" s="25">
        <v>0</v>
      </c>
      <c r="D1530" s="25">
        <v>0</v>
      </c>
      <c r="E1530" s="15" t="str">
        <f t="shared" si="15"/>
        <v>Hộp mực in HP MFP M150a/M178NW/M179NW M</v>
      </c>
      <c r="F1530" s="15" t="s">
        <v>2042</v>
      </c>
      <c r="G1530" s="15" t="s">
        <v>11</v>
      </c>
      <c r="H1530" s="24">
        <f t="shared" si="16"/>
        <v>0</v>
      </c>
      <c r="I1530" s="24">
        <f t="shared" si="17"/>
        <v>0</v>
      </c>
    </row>
    <row r="1531" spans="1:9" x14ac:dyDescent="0.2">
      <c r="A1531" s="21" t="s">
        <v>1581</v>
      </c>
      <c r="B1531" s="25" t="s">
        <v>141</v>
      </c>
      <c r="C1531" s="22">
        <v>1</v>
      </c>
      <c r="D1531" s="22">
        <v>33000</v>
      </c>
      <c r="E1531" s="15" t="str">
        <f t="shared" si="15"/>
        <v>Ruy băng máy in vi tính LQ310</v>
      </c>
      <c r="F1531" s="15" t="s">
        <v>3494</v>
      </c>
      <c r="G1531" s="15" t="s">
        <v>11</v>
      </c>
      <c r="H1531" s="24">
        <f t="shared" si="16"/>
        <v>0</v>
      </c>
      <c r="I1531" s="24">
        <f t="shared" si="17"/>
        <v>0</v>
      </c>
    </row>
    <row r="1532" spans="1:9" x14ac:dyDescent="0.2">
      <c r="A1532" s="21" t="s">
        <v>1582</v>
      </c>
      <c r="B1532" s="25" t="s">
        <v>11</v>
      </c>
      <c r="C1532" s="22">
        <v>21</v>
      </c>
      <c r="D1532" s="22">
        <v>25345085</v>
      </c>
      <c r="E1532" s="15" t="str">
        <f t="shared" si="15"/>
        <v>Ổ CỨNG DI ĐỘNG (HDD) SEAGATE EXPANSIONPORTABLE  1TB 2.5" USB 3.0 (STKM1000400)</v>
      </c>
      <c r="F1532" s="15" t="s">
        <v>3429</v>
      </c>
      <c r="G1532" s="15" t="s">
        <v>11</v>
      </c>
      <c r="H1532" s="24">
        <f t="shared" si="16"/>
        <v>0</v>
      </c>
      <c r="I1532" s="24">
        <f t="shared" si="17"/>
        <v>0</v>
      </c>
    </row>
    <row r="1533" spans="1:9" x14ac:dyDescent="0.2">
      <c r="A1533" s="21" t="s">
        <v>1583</v>
      </c>
      <c r="B1533" s="25" t="s">
        <v>11</v>
      </c>
      <c r="C1533" s="25">
        <v>0</v>
      </c>
      <c r="D1533" s="25">
        <v>0</v>
      </c>
      <c r="E1533" s="15" t="str">
        <f t="shared" ref="E1533:E1787" si="18">VLOOKUP(A1533,F:I,1,0)</f>
        <v>Bộ định tuyến TP-Link 2.4GHz-TL-WR840N</v>
      </c>
      <c r="F1533" s="15" t="s">
        <v>1100</v>
      </c>
      <c r="G1533" s="15" t="s">
        <v>11</v>
      </c>
      <c r="H1533" s="24">
        <f t="shared" si="16"/>
        <v>7</v>
      </c>
      <c r="I1533" s="24">
        <f t="shared" si="17"/>
        <v>5086416</v>
      </c>
    </row>
    <row r="1534" spans="1:9" x14ac:dyDescent="0.2">
      <c r="A1534" s="21" t="s">
        <v>1584</v>
      </c>
      <c r="B1534" s="25" t="s">
        <v>20</v>
      </c>
      <c r="C1534" s="25">
        <v>0</v>
      </c>
      <c r="D1534" s="25">
        <v>0</v>
      </c>
      <c r="E1534" s="15" t="str">
        <f t="shared" si="18"/>
        <v>LOA VI TÍNH MICROLAB B26 2.0</v>
      </c>
      <c r="F1534" s="15" t="s">
        <v>1105</v>
      </c>
      <c r="G1534" s="15" t="s">
        <v>11</v>
      </c>
      <c r="H1534" s="24">
        <f t="shared" ref="H1534:H1788" si="19">IFERROR(VLOOKUP(F1534,A:D,3,0),0)</f>
        <v>5</v>
      </c>
      <c r="I1534" s="24">
        <f t="shared" ref="I1534:I1788" si="20">IFERROR(VLOOKUP(F1534,A:D,4,0),0)</f>
        <v>4090909</v>
      </c>
    </row>
    <row r="1535" spans="1:9" x14ac:dyDescent="0.2">
      <c r="A1535" s="21" t="s">
        <v>1585</v>
      </c>
      <c r="B1535" s="25" t="s">
        <v>141</v>
      </c>
      <c r="C1535" s="25">
        <v>0</v>
      </c>
      <c r="D1535" s="25">
        <v>0</v>
      </c>
      <c r="E1535" s="15" t="str">
        <f t="shared" si="18"/>
        <v>Mực in Canon GI-790BK</v>
      </c>
      <c r="F1535" s="15" t="s">
        <v>1104</v>
      </c>
      <c r="G1535" s="15" t="s">
        <v>11</v>
      </c>
      <c r="H1535" s="24">
        <f t="shared" si="19"/>
        <v>9</v>
      </c>
      <c r="I1535" s="24">
        <f t="shared" si="20"/>
        <v>6463636</v>
      </c>
    </row>
    <row r="1536" spans="1:9" x14ac:dyDescent="0.2">
      <c r="A1536" s="21" t="s">
        <v>1586</v>
      </c>
      <c r="B1536" s="25" t="s">
        <v>11</v>
      </c>
      <c r="C1536" s="22">
        <v>7</v>
      </c>
      <c r="D1536" s="22">
        <v>4512396</v>
      </c>
      <c r="E1536" s="15" t="str">
        <f t="shared" si="18"/>
        <v>Nguồn Máy Vi Tính CM PC500 Elite V3</v>
      </c>
      <c r="F1536" s="15" t="s">
        <v>3387</v>
      </c>
      <c r="G1536" s="15" t="s">
        <v>11</v>
      </c>
      <c r="H1536" s="24">
        <f t="shared" si="19"/>
        <v>0</v>
      </c>
      <c r="I1536" s="24">
        <f t="shared" si="20"/>
        <v>0</v>
      </c>
    </row>
    <row r="1537" spans="1:9" x14ac:dyDescent="0.2">
      <c r="A1537" s="21" t="s">
        <v>1587</v>
      </c>
      <c r="B1537" s="25" t="s">
        <v>11</v>
      </c>
      <c r="C1537" s="22">
        <v>45</v>
      </c>
      <c r="D1537" s="22">
        <v>2086380</v>
      </c>
      <c r="E1537" s="15" t="str">
        <f t="shared" si="18"/>
        <v>Ổ CỨNG DI ĐỘNG (USB) Lexar JumpDrive S60 USB2.0, 64GB(LJDS060064G-BNBNG)</v>
      </c>
      <c r="F1537" s="15" t="s">
        <v>3577</v>
      </c>
      <c r="G1537" s="15" t="s">
        <v>11</v>
      </c>
      <c r="H1537" s="24">
        <f t="shared" si="19"/>
        <v>0</v>
      </c>
      <c r="I1537" s="24">
        <f t="shared" si="20"/>
        <v>0</v>
      </c>
    </row>
    <row r="1538" spans="1:9" x14ac:dyDescent="0.2">
      <c r="A1538" s="21" t="s">
        <v>1588</v>
      </c>
      <c r="B1538" s="25" t="s">
        <v>11</v>
      </c>
      <c r="C1538" s="25">
        <v>0</v>
      </c>
      <c r="D1538" s="25">
        <v>0</v>
      </c>
      <c r="E1538" s="15" t="str">
        <f t="shared" si="18"/>
        <v>CỔNG KẾT NỐI MẠNG TL-SG1005D TP-Link</v>
      </c>
      <c r="F1538" s="15" t="s">
        <v>3460</v>
      </c>
      <c r="G1538" s="15" t="s">
        <v>11</v>
      </c>
      <c r="H1538" s="24">
        <f t="shared" si="19"/>
        <v>0</v>
      </c>
      <c r="I1538" s="24">
        <f t="shared" si="20"/>
        <v>0</v>
      </c>
    </row>
    <row r="1539" spans="1:9" x14ac:dyDescent="0.2">
      <c r="A1539" s="21" t="s">
        <v>1589</v>
      </c>
      <c r="B1539" s="25" t="s">
        <v>11</v>
      </c>
      <c r="C1539" s="22">
        <v>3</v>
      </c>
      <c r="D1539" s="22">
        <v>2318181</v>
      </c>
      <c r="E1539" s="15" t="str">
        <f t="shared" si="18"/>
        <v>Nguồn Máy Vi Tính CM PC600 Elite V3</v>
      </c>
      <c r="F1539" s="15" t="s">
        <v>3379</v>
      </c>
      <c r="G1539" s="15" t="s">
        <v>11</v>
      </c>
      <c r="H1539" s="24">
        <f t="shared" si="19"/>
        <v>0</v>
      </c>
      <c r="I1539" s="24">
        <f t="shared" si="20"/>
        <v>0</v>
      </c>
    </row>
    <row r="1540" spans="1:9" x14ac:dyDescent="0.2">
      <c r="A1540" s="21" t="s">
        <v>1590</v>
      </c>
      <c r="B1540" s="25" t="s">
        <v>11</v>
      </c>
      <c r="C1540" s="22">
        <v>6</v>
      </c>
      <c r="D1540" s="22">
        <v>11876954</v>
      </c>
      <c r="E1540" s="15" t="str">
        <f t="shared" si="18"/>
        <v>Ổ cứng di động Seagate Expansion 2TB 2.5"(STEA2000400)</v>
      </c>
      <c r="F1540" s="15" t="s">
        <v>3749</v>
      </c>
      <c r="G1540" s="15" t="s">
        <v>20</v>
      </c>
      <c r="H1540" s="24">
        <f t="shared" si="19"/>
        <v>0</v>
      </c>
      <c r="I1540" s="24">
        <f t="shared" si="20"/>
        <v>0</v>
      </c>
    </row>
    <row r="1541" spans="1:9" x14ac:dyDescent="0.2">
      <c r="A1541" s="21" t="s">
        <v>1591</v>
      </c>
      <c r="B1541" s="25" t="s">
        <v>141</v>
      </c>
      <c r="C1541" s="25">
        <v>0</v>
      </c>
      <c r="D1541" s="25">
        <v>0</v>
      </c>
      <c r="E1541" s="15" t="str">
        <f t="shared" si="18"/>
        <v>Hộp mực in tương thích HP SK 93A (CZ192A)</v>
      </c>
      <c r="F1541" s="15" t="s">
        <v>3339</v>
      </c>
      <c r="G1541" s="15" t="s">
        <v>11</v>
      </c>
      <c r="H1541" s="24">
        <f t="shared" si="19"/>
        <v>0</v>
      </c>
      <c r="I1541" s="24">
        <f t="shared" si="20"/>
        <v>0</v>
      </c>
    </row>
    <row r="1542" spans="1:9" x14ac:dyDescent="0.2">
      <c r="A1542" s="21" t="s">
        <v>1592</v>
      </c>
      <c r="B1542" s="25" t="s">
        <v>11</v>
      </c>
      <c r="C1542" s="25">
        <v>0</v>
      </c>
      <c r="D1542" s="25">
        <v>0</v>
      </c>
      <c r="E1542" s="15" t="str">
        <f t="shared" si="18"/>
        <v>Thiết bị thu phát vô tuyến TP-Link,TL-WA860RE</v>
      </c>
      <c r="F1542" s="15" t="s">
        <v>3750</v>
      </c>
      <c r="G1542" s="15" t="s">
        <v>11</v>
      </c>
      <c r="H1542" s="24">
        <f t="shared" si="19"/>
        <v>0</v>
      </c>
      <c r="I1542" s="24">
        <f t="shared" si="20"/>
        <v>0</v>
      </c>
    </row>
    <row r="1543" spans="1:9" x14ac:dyDescent="0.2">
      <c r="A1543" s="21" t="s">
        <v>1593</v>
      </c>
      <c r="B1543" s="25" t="s">
        <v>11</v>
      </c>
      <c r="C1543" s="25">
        <v>0</v>
      </c>
      <c r="D1543" s="25">
        <v>0</v>
      </c>
      <c r="E1543" s="15" t="str">
        <f t="shared" si="18"/>
        <v>Bàn Phím Rapoo V50s</v>
      </c>
      <c r="F1543" s="15" t="s">
        <v>3373</v>
      </c>
      <c r="G1543" s="15" t="s">
        <v>11</v>
      </c>
      <c r="H1543" s="24">
        <f t="shared" si="19"/>
        <v>0</v>
      </c>
      <c r="I1543" s="24">
        <f t="shared" si="20"/>
        <v>0</v>
      </c>
    </row>
    <row r="1544" spans="1:9" x14ac:dyDescent="0.2">
      <c r="A1544" s="21" t="s">
        <v>1594</v>
      </c>
      <c r="B1544" s="25" t="s">
        <v>11</v>
      </c>
      <c r="C1544" s="25">
        <v>0</v>
      </c>
      <c r="D1544" s="25">
        <v>0</v>
      </c>
      <c r="E1544" s="15" t="str">
        <f t="shared" si="18"/>
        <v>Chuột không dây Logitech M190</v>
      </c>
      <c r="F1544" s="15" t="s">
        <v>3518</v>
      </c>
      <c r="G1544" s="15" t="s">
        <v>11</v>
      </c>
      <c r="H1544" s="24">
        <f t="shared" si="19"/>
        <v>0</v>
      </c>
      <c r="I1544" s="24">
        <f t="shared" si="20"/>
        <v>0</v>
      </c>
    </row>
    <row r="1545" spans="1:9" x14ac:dyDescent="0.2">
      <c r="A1545" s="21" t="s">
        <v>1595</v>
      </c>
      <c r="B1545" s="25" t="s">
        <v>11</v>
      </c>
      <c r="C1545" s="25">
        <v>0</v>
      </c>
      <c r="D1545" s="25">
        <v>0</v>
      </c>
      <c r="E1545" s="15" t="str">
        <f t="shared" si="18"/>
        <v>Bàn phím máy tính RAPOO V50S</v>
      </c>
      <c r="F1545" s="15" t="s">
        <v>3751</v>
      </c>
      <c r="G1545" s="15" t="s">
        <v>11</v>
      </c>
      <c r="H1545" s="24">
        <f t="shared" si="19"/>
        <v>0</v>
      </c>
      <c r="I1545" s="24">
        <f t="shared" si="20"/>
        <v>0</v>
      </c>
    </row>
    <row r="1546" spans="1:9" x14ac:dyDescent="0.2">
      <c r="A1546" s="21" t="s">
        <v>1596</v>
      </c>
      <c r="B1546" s="25" t="s">
        <v>11</v>
      </c>
      <c r="C1546" s="25">
        <v>0</v>
      </c>
      <c r="D1546" s="25">
        <v>0</v>
      </c>
      <c r="E1546" s="15" t="str">
        <f t="shared" si="18"/>
        <v>ổ cứng di động  128GB U301 USB 3.2 Gen 1 KIOXIA</v>
      </c>
      <c r="F1546" s="15" t="s">
        <v>3519</v>
      </c>
      <c r="G1546" s="15" t="s">
        <v>20</v>
      </c>
      <c r="H1546" s="24">
        <f t="shared" si="19"/>
        <v>0</v>
      </c>
      <c r="I1546" s="24">
        <f t="shared" si="20"/>
        <v>0</v>
      </c>
    </row>
    <row r="1547" spans="1:9" x14ac:dyDescent="0.2">
      <c r="A1547" s="21" t="s">
        <v>1597</v>
      </c>
      <c r="B1547" s="25" t="s">
        <v>11</v>
      </c>
      <c r="C1547" s="22">
        <v>4</v>
      </c>
      <c r="D1547" s="22">
        <v>3272724</v>
      </c>
      <c r="E1547" s="15" t="str">
        <f t="shared" si="18"/>
        <v>Cạc màn hình Asus GT710-SL-2GD3-BRK-EVO</v>
      </c>
      <c r="F1547" s="15" t="s">
        <v>3578</v>
      </c>
      <c r="G1547" s="15" t="s">
        <v>11</v>
      </c>
      <c r="H1547" s="24">
        <f t="shared" si="19"/>
        <v>0</v>
      </c>
      <c r="I1547" s="24">
        <f t="shared" si="20"/>
        <v>0</v>
      </c>
    </row>
    <row r="1548" spans="1:9" x14ac:dyDescent="0.2">
      <c r="A1548" s="21" t="s">
        <v>1598</v>
      </c>
      <c r="B1548" s="25" t="s">
        <v>11</v>
      </c>
      <c r="C1548" s="22">
        <v>12</v>
      </c>
      <c r="D1548" s="22">
        <v>8018630</v>
      </c>
      <c r="E1548" s="15" t="str">
        <f t="shared" si="18"/>
        <v>Thiết bị chuyển mạch TP-Link, TL-SF1024D</v>
      </c>
      <c r="F1548" s="15" t="s">
        <v>3579</v>
      </c>
      <c r="G1548" s="15" t="s">
        <v>141</v>
      </c>
      <c r="H1548" s="24">
        <f t="shared" si="19"/>
        <v>0</v>
      </c>
      <c r="I1548" s="24">
        <f t="shared" si="20"/>
        <v>0</v>
      </c>
    </row>
    <row r="1549" spans="1:9" x14ac:dyDescent="0.2">
      <c r="A1549" s="21" t="s">
        <v>1599</v>
      </c>
      <c r="B1549" s="25" t="s">
        <v>20</v>
      </c>
      <c r="C1549" s="25">
        <v>0</v>
      </c>
      <c r="D1549" s="25">
        <v>0</v>
      </c>
      <c r="E1549" s="15" t="str">
        <f t="shared" si="18"/>
        <v>LOA SOUNDMAX A2126 2.1</v>
      </c>
      <c r="F1549" s="15" t="s">
        <v>3752</v>
      </c>
      <c r="G1549" s="15" t="s">
        <v>11</v>
      </c>
      <c r="H1549" s="24">
        <f t="shared" si="19"/>
        <v>0</v>
      </c>
      <c r="I1549" s="24">
        <f t="shared" si="20"/>
        <v>0</v>
      </c>
    </row>
    <row r="1550" spans="1:9" x14ac:dyDescent="0.2">
      <c r="A1550" s="21" t="s">
        <v>1600</v>
      </c>
      <c r="B1550" s="25" t="s">
        <v>1601</v>
      </c>
      <c r="C1550" s="25">
        <v>0</v>
      </c>
      <c r="D1550" s="25">
        <v>0</v>
      </c>
      <c r="E1550" s="15" t="str">
        <f t="shared" si="18"/>
        <v>Giấy nhiệt 57-45 (TPNT-K7002 K)</v>
      </c>
      <c r="F1550" s="15" t="s">
        <v>3753</v>
      </c>
      <c r="G1550" s="15" t="s">
        <v>20</v>
      </c>
      <c r="H1550" s="24">
        <f t="shared" si="19"/>
        <v>0</v>
      </c>
      <c r="I1550" s="24">
        <f t="shared" si="20"/>
        <v>0</v>
      </c>
    </row>
    <row r="1551" spans="1:9" x14ac:dyDescent="0.2">
      <c r="A1551" s="21" t="s">
        <v>1602</v>
      </c>
      <c r="B1551" s="25" t="s">
        <v>20</v>
      </c>
      <c r="C1551" s="25">
        <v>0</v>
      </c>
      <c r="D1551" s="25">
        <v>0</v>
      </c>
      <c r="E1551" s="15" t="str">
        <f t="shared" si="18"/>
        <v>Loa SoundMax R-200</v>
      </c>
      <c r="F1551" s="15" t="s">
        <v>3450</v>
      </c>
      <c r="G1551" s="15" t="s">
        <v>20</v>
      </c>
      <c r="H1551" s="24">
        <f t="shared" si="19"/>
        <v>0</v>
      </c>
      <c r="I1551" s="24">
        <f t="shared" si="20"/>
        <v>0</v>
      </c>
    </row>
    <row r="1552" spans="1:9" x14ac:dyDescent="0.2">
      <c r="A1552" s="21" t="s">
        <v>1603</v>
      </c>
      <c r="B1552" s="25" t="s">
        <v>11</v>
      </c>
      <c r="C1552" s="25">
        <v>0</v>
      </c>
      <c r="D1552" s="25">
        <v>0</v>
      </c>
      <c r="E1552" s="15" t="str">
        <f t="shared" si="18"/>
        <v>Ổ cứng di động 16GB U366 USB KIOXIA</v>
      </c>
      <c r="F1552" s="15" t="s">
        <v>3580</v>
      </c>
      <c r="G1552" s="15" t="s">
        <v>20</v>
      </c>
      <c r="H1552" s="24">
        <f t="shared" si="19"/>
        <v>0</v>
      </c>
      <c r="I1552" s="24">
        <f t="shared" si="20"/>
        <v>0</v>
      </c>
    </row>
    <row r="1553" spans="1:9" x14ac:dyDescent="0.2">
      <c r="A1553" s="21" t="s">
        <v>1604</v>
      </c>
      <c r="B1553" s="25" t="s">
        <v>11</v>
      </c>
      <c r="C1553" s="25">
        <v>0</v>
      </c>
      <c r="D1553" s="25">
        <v>0</v>
      </c>
      <c r="E1553" s="15" t="str">
        <f t="shared" si="18"/>
        <v>Thẻ nhớ 32GB Kioxia</v>
      </c>
      <c r="F1553" s="15" t="s">
        <v>3754</v>
      </c>
      <c r="G1553" s="15" t="s">
        <v>20</v>
      </c>
      <c r="H1553" s="24">
        <f t="shared" si="19"/>
        <v>0</v>
      </c>
      <c r="I1553" s="24">
        <f t="shared" si="20"/>
        <v>0</v>
      </c>
    </row>
    <row r="1554" spans="1:9" x14ac:dyDescent="0.2">
      <c r="A1554" s="21" t="s">
        <v>1605</v>
      </c>
      <c r="B1554" s="25" t="s">
        <v>11</v>
      </c>
      <c r="C1554" s="25">
        <v>0</v>
      </c>
      <c r="D1554" s="25">
        <v>0</v>
      </c>
      <c r="E1554" s="15" t="str">
        <f t="shared" si="18"/>
        <v>Thiết bị ghi hình Logitech C920E</v>
      </c>
      <c r="F1554" s="15" t="s">
        <v>3520</v>
      </c>
      <c r="G1554" s="15" t="s">
        <v>11</v>
      </c>
      <c r="H1554" s="24">
        <f t="shared" si="19"/>
        <v>0</v>
      </c>
      <c r="I1554" s="24">
        <f t="shared" si="20"/>
        <v>0</v>
      </c>
    </row>
    <row r="1555" spans="1:9" x14ac:dyDescent="0.2">
      <c r="A1555" s="21" t="s">
        <v>1606</v>
      </c>
      <c r="B1555" s="25" t="s">
        <v>141</v>
      </c>
      <c r="C1555" s="25">
        <v>0</v>
      </c>
      <c r="D1555" s="25">
        <v>0</v>
      </c>
      <c r="E1555" s="15" t="str">
        <f t="shared" si="18"/>
        <v>Đầu bấm dây cáp mạng hiệu ENSOHO mã EN-RJ45C6B RJ-45 Cat6e 8P8C</v>
      </c>
      <c r="F1555" s="15" t="s">
        <v>3424</v>
      </c>
      <c r="G1555" s="15" t="s">
        <v>11</v>
      </c>
      <c r="H1555" s="24">
        <f t="shared" si="19"/>
        <v>0</v>
      </c>
      <c r="I1555" s="24">
        <f t="shared" si="20"/>
        <v>0</v>
      </c>
    </row>
    <row r="1556" spans="1:9" x14ac:dyDescent="0.2">
      <c r="A1556" s="21" t="s">
        <v>1607</v>
      </c>
      <c r="B1556" s="25" t="s">
        <v>141</v>
      </c>
      <c r="C1556" s="25">
        <v>0</v>
      </c>
      <c r="D1556" s="25">
        <v>0</v>
      </c>
      <c r="E1556" s="15" t="str">
        <f t="shared" si="18"/>
        <v>Mực  in  Brother BT5000Y</v>
      </c>
      <c r="F1556" s="15" t="s">
        <v>3374</v>
      </c>
      <c r="G1556" s="15" t="s">
        <v>11</v>
      </c>
      <c r="H1556" s="24">
        <f t="shared" si="19"/>
        <v>0</v>
      </c>
      <c r="I1556" s="24">
        <f t="shared" si="20"/>
        <v>0</v>
      </c>
    </row>
    <row r="1557" spans="1:9" x14ac:dyDescent="0.2">
      <c r="A1557" s="21" t="s">
        <v>1608</v>
      </c>
      <c r="B1557" s="25" t="s">
        <v>11</v>
      </c>
      <c r="C1557" s="22">
        <v>4</v>
      </c>
      <c r="D1557" s="22">
        <v>941818</v>
      </c>
      <c r="E1557" s="15" t="str">
        <f t="shared" si="18"/>
        <v>Bộ nhớ máy tính xách tay Kingmax 4GB DDR4-2400</v>
      </c>
      <c r="F1557" s="15" t="s">
        <v>3203</v>
      </c>
      <c r="G1557" s="15" t="s">
        <v>141</v>
      </c>
      <c r="H1557" s="24">
        <f t="shared" si="19"/>
        <v>0</v>
      </c>
      <c r="I1557" s="24">
        <f t="shared" si="20"/>
        <v>0</v>
      </c>
    </row>
    <row r="1558" spans="1:9" x14ac:dyDescent="0.2">
      <c r="A1558" s="21" t="s">
        <v>1609</v>
      </c>
      <c r="B1558" s="25" t="s">
        <v>141</v>
      </c>
      <c r="C1558" s="22">
        <v>58</v>
      </c>
      <c r="D1558" s="22">
        <v>7364898</v>
      </c>
      <c r="E1558" s="15" t="str">
        <f t="shared" si="18"/>
        <v>Mực  in phun Brother BT5000Y</v>
      </c>
      <c r="F1558" s="15" t="s">
        <v>3388</v>
      </c>
      <c r="G1558" s="15" t="s">
        <v>20</v>
      </c>
      <c r="H1558" s="24">
        <f t="shared" si="19"/>
        <v>0</v>
      </c>
      <c r="I1558" s="24">
        <f t="shared" si="20"/>
        <v>0</v>
      </c>
    </row>
    <row r="1559" spans="1:9" x14ac:dyDescent="0.2">
      <c r="A1559" s="21" t="s">
        <v>1610</v>
      </c>
      <c r="B1559" s="25" t="s">
        <v>141</v>
      </c>
      <c r="C1559" s="22">
        <v>58</v>
      </c>
      <c r="D1559" s="22">
        <v>7364898</v>
      </c>
      <c r="E1559" s="15" t="str">
        <f t="shared" si="18"/>
        <v>Mực  in phun Brother BT5000M</v>
      </c>
      <c r="F1559" s="15" t="s">
        <v>2708</v>
      </c>
      <c r="G1559" s="15" t="s">
        <v>11</v>
      </c>
      <c r="H1559" s="24">
        <f t="shared" si="19"/>
        <v>0</v>
      </c>
      <c r="I1559" s="24">
        <f t="shared" si="20"/>
        <v>0</v>
      </c>
    </row>
    <row r="1560" spans="1:9" x14ac:dyDescent="0.2">
      <c r="A1560" s="21" t="s">
        <v>1611</v>
      </c>
      <c r="B1560" s="25" t="s">
        <v>107</v>
      </c>
      <c r="C1560" s="25">
        <v>0</v>
      </c>
      <c r="D1560" s="25">
        <v>0</v>
      </c>
      <c r="E1560" s="15" t="str">
        <f t="shared" si="18"/>
        <v>Phí dịch vụ tháng 10 /2023 theo hợp đồng số 64/2015/HĐ_NetViet ký ngày 26/10/2015</v>
      </c>
      <c r="F1560" s="15" t="s">
        <v>3461</v>
      </c>
      <c r="G1560" s="15" t="s">
        <v>20</v>
      </c>
      <c r="H1560" s="24">
        <f t="shared" si="19"/>
        <v>0</v>
      </c>
      <c r="I1560" s="24">
        <f t="shared" si="20"/>
        <v>0</v>
      </c>
    </row>
    <row r="1561" spans="1:9" x14ac:dyDescent="0.2">
      <c r="A1561" s="21" t="s">
        <v>1612</v>
      </c>
      <c r="B1561" s="25" t="s">
        <v>20</v>
      </c>
      <c r="C1561" s="22">
        <v>2</v>
      </c>
      <c r="D1561" s="22">
        <v>955455</v>
      </c>
      <c r="E1561" s="15" t="str">
        <f t="shared" si="18"/>
        <v>Loa vi tính Microlab M106BT / 2.1</v>
      </c>
      <c r="F1561" s="15" t="s">
        <v>3462</v>
      </c>
      <c r="G1561" s="15" t="s">
        <v>20</v>
      </c>
      <c r="H1561" s="24">
        <f t="shared" si="19"/>
        <v>0</v>
      </c>
      <c r="I1561" s="24">
        <f t="shared" si="20"/>
        <v>0</v>
      </c>
    </row>
    <row r="1562" spans="1:9" x14ac:dyDescent="0.2">
      <c r="A1562" s="21" t="s">
        <v>1613</v>
      </c>
      <c r="B1562" s="25" t="s">
        <v>11</v>
      </c>
      <c r="C1562" s="22">
        <v>35</v>
      </c>
      <c r="D1562" s="22">
        <v>49098325</v>
      </c>
      <c r="E1562" s="15" t="str">
        <f t="shared" si="18"/>
        <v>Mạch chính vi tính Gigabyte H510MH V2</v>
      </c>
      <c r="F1562" s="15" t="s">
        <v>2711</v>
      </c>
      <c r="G1562" s="15" t="s">
        <v>11</v>
      </c>
      <c r="H1562" s="24">
        <f t="shared" si="19"/>
        <v>0</v>
      </c>
      <c r="I1562" s="24">
        <f t="shared" si="20"/>
        <v>0</v>
      </c>
    </row>
    <row r="1563" spans="1:9" x14ac:dyDescent="0.2">
      <c r="A1563" s="21" t="s">
        <v>1614</v>
      </c>
      <c r="B1563" s="25" t="s">
        <v>11</v>
      </c>
      <c r="C1563" s="25">
        <v>0</v>
      </c>
      <c r="D1563" s="25">
        <v>0</v>
      </c>
      <c r="E1563" s="15" t="str">
        <f t="shared" si="18"/>
        <v>Thẻ nhớ Micro SD+Adaptor Hikvision HS-TF-C1/32G</v>
      </c>
      <c r="F1563" s="15" t="s">
        <v>1565</v>
      </c>
      <c r="G1563" s="15" t="s">
        <v>11</v>
      </c>
      <c r="H1563" s="24">
        <f t="shared" si="19"/>
        <v>177</v>
      </c>
      <c r="I1563" s="24">
        <f t="shared" si="20"/>
        <v>80847005</v>
      </c>
    </row>
    <row r="1564" spans="1:9" x14ac:dyDescent="0.2">
      <c r="A1564" s="21" t="s">
        <v>1615</v>
      </c>
      <c r="B1564" s="25" t="s">
        <v>11</v>
      </c>
      <c r="C1564" s="25">
        <v>0</v>
      </c>
      <c r="D1564" s="25">
        <v>0</v>
      </c>
      <c r="E1564" s="15" t="str">
        <f t="shared" si="18"/>
        <v>Ổ cứng gắn trong Toshiba 4000gb</v>
      </c>
      <c r="F1564" s="15" t="s">
        <v>3755</v>
      </c>
      <c r="G1564" s="15" t="s">
        <v>11</v>
      </c>
      <c r="H1564" s="24">
        <f t="shared" si="19"/>
        <v>0</v>
      </c>
      <c r="I1564" s="24">
        <f t="shared" si="20"/>
        <v>0</v>
      </c>
    </row>
    <row r="1565" spans="1:9" x14ac:dyDescent="0.2">
      <c r="A1565" s="21" t="s">
        <v>1616</v>
      </c>
      <c r="B1565" s="25" t="s">
        <v>11</v>
      </c>
      <c r="C1565" s="22">
        <v>7</v>
      </c>
      <c r="D1565" s="22">
        <v>3074267</v>
      </c>
      <c r="E1565" s="15" t="str">
        <f t="shared" si="18"/>
        <v>Nguồn Jetek model MAXWATT 550</v>
      </c>
      <c r="F1565" s="15" t="s">
        <v>3463</v>
      </c>
      <c r="G1565" s="15" t="s">
        <v>20</v>
      </c>
      <c r="H1565" s="24">
        <f t="shared" si="19"/>
        <v>0</v>
      </c>
      <c r="I1565" s="24">
        <f t="shared" si="20"/>
        <v>0</v>
      </c>
    </row>
    <row r="1566" spans="1:9" x14ac:dyDescent="0.2">
      <c r="A1566" s="21" t="s">
        <v>1617</v>
      </c>
      <c r="B1566" s="25" t="s">
        <v>11</v>
      </c>
      <c r="C1566" s="25">
        <v>0</v>
      </c>
      <c r="D1566" s="25">
        <v>0</v>
      </c>
      <c r="E1566" s="15" t="str">
        <f t="shared" si="18"/>
        <v>Bo máy photo</v>
      </c>
      <c r="F1566" s="15" t="s">
        <v>3581</v>
      </c>
      <c r="G1566" s="15" t="s">
        <v>20</v>
      </c>
      <c r="H1566" s="24">
        <f t="shared" si="19"/>
        <v>0</v>
      </c>
      <c r="I1566" s="24">
        <f t="shared" si="20"/>
        <v>0</v>
      </c>
    </row>
    <row r="1567" spans="1:9" x14ac:dyDescent="0.2">
      <c r="A1567" s="21" t="s">
        <v>1618</v>
      </c>
      <c r="B1567" s="25" t="s">
        <v>11</v>
      </c>
      <c r="C1567" s="22">
        <v>7</v>
      </c>
      <c r="D1567" s="22">
        <v>22048978</v>
      </c>
      <c r="E1567" s="15" t="str">
        <f t="shared" si="18"/>
        <v>Máy in phun đa năng Brother DCPT226 (màu trắng)</v>
      </c>
      <c r="F1567" s="15" t="s">
        <v>3756</v>
      </c>
      <c r="G1567" s="15" t="s">
        <v>11</v>
      </c>
      <c r="H1567" s="24">
        <f t="shared" si="19"/>
        <v>0</v>
      </c>
      <c r="I1567" s="24">
        <f t="shared" si="20"/>
        <v>0</v>
      </c>
    </row>
    <row r="1568" spans="1:9" x14ac:dyDescent="0.2">
      <c r="A1568" s="21" t="s">
        <v>1619</v>
      </c>
      <c r="B1568" s="25" t="s">
        <v>11</v>
      </c>
      <c r="C1568" s="22">
        <v>51</v>
      </c>
      <c r="D1568" s="22">
        <v>63433851</v>
      </c>
      <c r="E1568" s="15" t="str">
        <f t="shared" si="18"/>
        <v>Màn hình VIEWSONICVA1903A/19'' LCD MONITOR</v>
      </c>
      <c r="F1568" s="15" t="s">
        <v>3495</v>
      </c>
      <c r="G1568" s="15" t="s">
        <v>11</v>
      </c>
      <c r="H1568" s="24">
        <f t="shared" si="19"/>
        <v>0</v>
      </c>
      <c r="I1568" s="24">
        <f t="shared" si="20"/>
        <v>0</v>
      </c>
    </row>
    <row r="1569" spans="1:9" x14ac:dyDescent="0.2">
      <c r="A1569" s="21" t="s">
        <v>1620</v>
      </c>
      <c r="B1569" s="25" t="s">
        <v>11</v>
      </c>
      <c r="C1569" s="25">
        <v>0</v>
      </c>
      <c r="D1569" s="25">
        <v>0</v>
      </c>
      <c r="E1569" s="15" t="str">
        <f t="shared" si="18"/>
        <v>Bàn phím Keyboard Rapoo NK2500</v>
      </c>
      <c r="F1569" s="15" t="s">
        <v>3757</v>
      </c>
      <c r="G1569" s="15" t="s">
        <v>141</v>
      </c>
      <c r="H1569" s="24">
        <f t="shared" si="19"/>
        <v>0</v>
      </c>
      <c r="I1569" s="24">
        <f t="shared" si="20"/>
        <v>0</v>
      </c>
    </row>
    <row r="1570" spans="1:9" x14ac:dyDescent="0.2">
      <c r="A1570" s="21" t="s">
        <v>1621</v>
      </c>
      <c r="B1570" s="25" t="s">
        <v>11</v>
      </c>
      <c r="C1570" s="25">
        <v>0</v>
      </c>
      <c r="D1570" s="25">
        <v>0</v>
      </c>
      <c r="E1570" s="15" t="str">
        <f t="shared" si="18"/>
        <v>Ổ đĩa cứng  GT Kingston 240GB(SA400M8/240G)</v>
      </c>
      <c r="F1570" s="15" t="s">
        <v>3758</v>
      </c>
      <c r="G1570" s="15" t="s">
        <v>11</v>
      </c>
      <c r="H1570" s="24">
        <f t="shared" si="19"/>
        <v>0</v>
      </c>
      <c r="I1570" s="24">
        <f t="shared" si="20"/>
        <v>0</v>
      </c>
    </row>
    <row r="1571" spans="1:9" x14ac:dyDescent="0.2">
      <c r="A1571" s="21" t="s">
        <v>1622</v>
      </c>
      <c r="B1571" s="25" t="s">
        <v>11</v>
      </c>
      <c r="C1571" s="25">
        <v>0</v>
      </c>
      <c r="D1571" s="25">
        <v>0</v>
      </c>
      <c r="E1571" s="15" t="str">
        <f t="shared" si="18"/>
        <v>Loa hội nghị Jabra Speak 510 MS</v>
      </c>
      <c r="F1571" s="15" t="s">
        <v>1179</v>
      </c>
      <c r="G1571" s="15" t="s">
        <v>11</v>
      </c>
      <c r="H1571" s="24">
        <f t="shared" si="19"/>
        <v>10</v>
      </c>
      <c r="I1571" s="24">
        <f t="shared" si="20"/>
        <v>11363636</v>
      </c>
    </row>
    <row r="1572" spans="1:9" x14ac:dyDescent="0.2">
      <c r="A1572" s="21" t="s">
        <v>1623</v>
      </c>
      <c r="B1572" s="25" t="s">
        <v>34</v>
      </c>
      <c r="C1572" s="22">
        <v>5</v>
      </c>
      <c r="D1572" s="22">
        <v>4348483</v>
      </c>
      <c r="E1572" s="15" t="str">
        <f t="shared" si="18"/>
        <v>Ổ CỨNG (SSD) LexarSSD NS100 1TB Sata III 6Gb/s(LNS100-1TRB)(LNS100-1TRB)</v>
      </c>
      <c r="F1572" s="15" t="s">
        <v>3759</v>
      </c>
      <c r="G1572" s="15" t="s">
        <v>11</v>
      </c>
      <c r="H1572" s="24">
        <f t="shared" si="19"/>
        <v>0</v>
      </c>
      <c r="I1572" s="24">
        <f t="shared" si="20"/>
        <v>0</v>
      </c>
    </row>
    <row r="1573" spans="1:9" x14ac:dyDescent="0.2">
      <c r="A1573" s="21" t="s">
        <v>1624</v>
      </c>
      <c r="B1573" s="25" t="s">
        <v>25</v>
      </c>
      <c r="C1573" s="22">
        <v>8</v>
      </c>
      <c r="D1573" s="22">
        <v>14133348</v>
      </c>
      <c r="E1573" s="15" t="str">
        <f t="shared" si="18"/>
        <v>Bộ định tuyến có chức năng thu phát sóng băng tần 2.4GHz/5GHz hiệu RUIJIE mã RG-EW3200GX PRO - hãng sx: RUIJIE NETWORKS CO.,LTD</v>
      </c>
      <c r="F1573" s="15" t="s">
        <v>3582</v>
      </c>
      <c r="G1573" s="15" t="s">
        <v>11</v>
      </c>
      <c r="H1573" s="24">
        <f t="shared" si="19"/>
        <v>0</v>
      </c>
      <c r="I1573" s="24">
        <f t="shared" si="20"/>
        <v>0</v>
      </c>
    </row>
    <row r="1574" spans="1:9" x14ac:dyDescent="0.2">
      <c r="A1574" s="21" t="s">
        <v>1625</v>
      </c>
      <c r="B1574" s="25" t="s">
        <v>34</v>
      </c>
      <c r="C1574" s="22">
        <v>1</v>
      </c>
      <c r="D1574" s="22">
        <v>954545</v>
      </c>
      <c r="E1574" s="15" t="str">
        <f t="shared" si="18"/>
        <v>Máy in hóa đơn XP-K200L</v>
      </c>
      <c r="F1574" s="15" t="s">
        <v>3413</v>
      </c>
      <c r="G1574" s="15" t="s">
        <v>256</v>
      </c>
      <c r="H1574" s="24">
        <f t="shared" si="19"/>
        <v>0</v>
      </c>
      <c r="I1574" s="24">
        <f t="shared" si="20"/>
        <v>0</v>
      </c>
    </row>
    <row r="1575" spans="1:9" x14ac:dyDescent="0.2">
      <c r="A1575" s="21" t="s">
        <v>1626</v>
      </c>
      <c r="B1575" s="25" t="s">
        <v>11</v>
      </c>
      <c r="C1575" s="25">
        <v>0</v>
      </c>
      <c r="D1575" s="25">
        <v>0</v>
      </c>
      <c r="E1575" s="15" t="str">
        <f t="shared" si="18"/>
        <v>Bàn phím Logitech  K270 Wireless</v>
      </c>
      <c r="F1575" s="15" t="s">
        <v>976</v>
      </c>
      <c r="G1575" s="15" t="s">
        <v>11</v>
      </c>
      <c r="H1575" s="24">
        <f t="shared" si="19"/>
        <v>1</v>
      </c>
      <c r="I1575" s="24">
        <f t="shared" si="20"/>
        <v>36454545</v>
      </c>
    </row>
    <row r="1576" spans="1:9" x14ac:dyDescent="0.2">
      <c r="A1576" s="21" t="s">
        <v>1627</v>
      </c>
      <c r="B1576" s="25" t="s">
        <v>11</v>
      </c>
      <c r="C1576" s="22">
        <v>1</v>
      </c>
      <c r="D1576" s="22">
        <v>1381818</v>
      </c>
      <c r="E1576" s="15" t="str">
        <f t="shared" si="18"/>
        <v>Bảng mạch chính Asus PRIME H510M-F</v>
      </c>
      <c r="F1576" s="15" t="s">
        <v>3731</v>
      </c>
      <c r="G1576" s="15" t="s">
        <v>11</v>
      </c>
      <c r="H1576" s="24">
        <f t="shared" si="19"/>
        <v>3</v>
      </c>
      <c r="I1576" s="24">
        <f t="shared" si="20"/>
        <v>3507990</v>
      </c>
    </row>
    <row r="1577" spans="1:9" x14ac:dyDescent="0.2">
      <c r="A1577" s="21" t="s">
        <v>1628</v>
      </c>
      <c r="B1577" s="25" t="s">
        <v>141</v>
      </c>
      <c r="C1577" s="25">
        <v>0</v>
      </c>
      <c r="D1577" s="25">
        <v>0</v>
      </c>
      <c r="E1577" s="15" t="str">
        <f t="shared" si="18"/>
        <v>Đầu bấm dây mạng  Ensoho  RJ-45 cat5e</v>
      </c>
      <c r="F1577" s="15" t="s">
        <v>3760</v>
      </c>
      <c r="G1577" s="15" t="s">
        <v>11</v>
      </c>
      <c r="H1577" s="24">
        <f t="shared" si="19"/>
        <v>0</v>
      </c>
      <c r="I1577" s="24">
        <f t="shared" si="20"/>
        <v>0</v>
      </c>
    </row>
    <row r="1578" spans="1:9" x14ac:dyDescent="0.2">
      <c r="A1578" s="21" t="s">
        <v>1629</v>
      </c>
      <c r="B1578" s="25" t="s">
        <v>11</v>
      </c>
      <c r="C1578" s="25">
        <v>0</v>
      </c>
      <c r="D1578" s="25">
        <v>0</v>
      </c>
      <c r="E1578" s="15" t="str">
        <f t="shared" si="18"/>
        <v>Lõi UDF OCB 10 Đại Việt</v>
      </c>
      <c r="F1578" s="15" t="s">
        <v>3761</v>
      </c>
      <c r="G1578" s="15" t="s">
        <v>11</v>
      </c>
      <c r="H1578" s="24">
        <f t="shared" si="19"/>
        <v>0</v>
      </c>
      <c r="I1578" s="24">
        <f t="shared" si="20"/>
        <v>0</v>
      </c>
    </row>
    <row r="1579" spans="1:9" x14ac:dyDescent="0.2">
      <c r="A1579" s="21" t="s">
        <v>1630</v>
      </c>
      <c r="B1579" s="25" t="s">
        <v>11</v>
      </c>
      <c r="C1579" s="22">
        <v>1</v>
      </c>
      <c r="D1579" s="22">
        <v>4454545</v>
      </c>
      <c r="E1579" s="15" t="str">
        <f t="shared" si="18"/>
        <v>Cạc màn hình Asus TUF-GTX1660S-O6G-GAMING</v>
      </c>
      <c r="F1579" s="15" t="s">
        <v>3763</v>
      </c>
      <c r="G1579" s="15" t="s">
        <v>11</v>
      </c>
      <c r="H1579" s="24">
        <f t="shared" si="19"/>
        <v>0</v>
      </c>
      <c r="I1579" s="24">
        <f t="shared" si="20"/>
        <v>0</v>
      </c>
    </row>
    <row r="1580" spans="1:9" x14ac:dyDescent="0.2">
      <c r="A1580" s="21" t="s">
        <v>1631</v>
      </c>
      <c r="B1580" s="25" t="s">
        <v>11</v>
      </c>
      <c r="C1580" s="25">
        <v>0</v>
      </c>
      <c r="D1580" s="25">
        <v>0</v>
      </c>
      <c r="E1580" s="15" t="str">
        <f t="shared" si="18"/>
        <v>Bát dưới khóa chốt</v>
      </c>
      <c r="F1580" s="15" t="s">
        <v>3583</v>
      </c>
      <c r="G1580" s="15" t="s">
        <v>11</v>
      </c>
      <c r="H1580" s="24">
        <f t="shared" si="19"/>
        <v>0</v>
      </c>
      <c r="I1580" s="24">
        <f t="shared" si="20"/>
        <v>0</v>
      </c>
    </row>
    <row r="1581" spans="1:9" x14ac:dyDescent="0.2">
      <c r="A1581" s="21" t="s">
        <v>1632</v>
      </c>
      <c r="B1581" s="25" t="s">
        <v>11</v>
      </c>
      <c r="C1581" s="25">
        <v>0</v>
      </c>
      <c r="D1581" s="25">
        <v>0</v>
      </c>
      <c r="E1581" s="15" t="str">
        <f t="shared" si="18"/>
        <v>Ổ cứng  Gigabyte GP-GSTFS31120GNTD 120GB</v>
      </c>
      <c r="F1581" s="15" t="s">
        <v>3764</v>
      </c>
      <c r="G1581" s="15" t="s">
        <v>11</v>
      </c>
      <c r="H1581" s="24">
        <f t="shared" si="19"/>
        <v>0</v>
      </c>
      <c r="I1581" s="24">
        <f t="shared" si="20"/>
        <v>0</v>
      </c>
    </row>
    <row r="1582" spans="1:9" x14ac:dyDescent="0.2">
      <c r="A1582" s="21" t="s">
        <v>1633</v>
      </c>
      <c r="B1582" s="25" t="s">
        <v>11</v>
      </c>
      <c r="C1582" s="25">
        <v>0</v>
      </c>
      <c r="D1582" s="25">
        <v>0</v>
      </c>
      <c r="E1582" s="15" t="str">
        <f t="shared" si="18"/>
        <v>Thiết bị ghi hình webcam RAPOO</v>
      </c>
      <c r="F1582" s="15" t="s">
        <v>3584</v>
      </c>
      <c r="G1582" s="15" t="s">
        <v>11</v>
      </c>
      <c r="H1582" s="24">
        <f t="shared" si="19"/>
        <v>0</v>
      </c>
      <c r="I1582" s="24">
        <f t="shared" si="20"/>
        <v>0</v>
      </c>
    </row>
    <row r="1583" spans="1:9" x14ac:dyDescent="0.2">
      <c r="A1583" s="21" t="s">
        <v>1634</v>
      </c>
      <c r="B1583" s="25" t="s">
        <v>141</v>
      </c>
      <c r="C1583" s="25">
        <v>0</v>
      </c>
      <c r="D1583" s="25">
        <v>0</v>
      </c>
      <c r="E1583" s="15" t="str">
        <f t="shared" si="18"/>
        <v>Mực in 8A Number One</v>
      </c>
      <c r="F1583" s="15" t="s">
        <v>3765</v>
      </c>
      <c r="G1583" s="15" t="s">
        <v>11</v>
      </c>
      <c r="H1583" s="24">
        <f t="shared" si="19"/>
        <v>0</v>
      </c>
      <c r="I1583" s="24">
        <f t="shared" si="20"/>
        <v>0</v>
      </c>
    </row>
    <row r="1584" spans="1:9" x14ac:dyDescent="0.2">
      <c r="A1584" s="21" t="s">
        <v>1635</v>
      </c>
      <c r="B1584" s="25" t="s">
        <v>1636</v>
      </c>
      <c r="C1584" s="25">
        <v>0</v>
      </c>
      <c r="D1584" s="25">
        <v>0</v>
      </c>
      <c r="E1584" s="15" t="str">
        <f t="shared" si="18"/>
        <v>Bộ chuyển USB sang DP9 RS-232 (20223)</v>
      </c>
      <c r="F1584" s="15" t="s">
        <v>3766</v>
      </c>
      <c r="G1584" s="15" t="s">
        <v>11</v>
      </c>
      <c r="H1584" s="24">
        <f t="shared" si="19"/>
        <v>0</v>
      </c>
      <c r="I1584" s="24">
        <f t="shared" si="20"/>
        <v>0</v>
      </c>
    </row>
    <row r="1585" spans="1:9" x14ac:dyDescent="0.2">
      <c r="A1585" s="21" t="s">
        <v>1637</v>
      </c>
      <c r="B1585" s="25" t="s">
        <v>11</v>
      </c>
      <c r="C1585" s="22">
        <v>5</v>
      </c>
      <c r="D1585" s="22">
        <v>6325756</v>
      </c>
      <c r="E1585" s="15" t="str">
        <f t="shared" si="18"/>
        <v>Máy in mã vạch XP-350BM</v>
      </c>
      <c r="F1585" s="15" t="s">
        <v>2059</v>
      </c>
      <c r="G1585" s="15" t="s">
        <v>141</v>
      </c>
      <c r="H1585" s="24">
        <f t="shared" si="19"/>
        <v>0</v>
      </c>
      <c r="I1585" s="24">
        <f t="shared" si="20"/>
        <v>0</v>
      </c>
    </row>
    <row r="1586" spans="1:9" x14ac:dyDescent="0.2">
      <c r="A1586" s="21" t="s">
        <v>1638</v>
      </c>
      <c r="B1586" s="25" t="s">
        <v>11</v>
      </c>
      <c r="C1586" s="25">
        <v>0</v>
      </c>
      <c r="D1586" s="25">
        <v>0</v>
      </c>
      <c r="E1586" s="15" t="str">
        <f t="shared" si="18"/>
        <v>Ổ cứng di động 16GB KIOXIA U202</v>
      </c>
      <c r="F1586" s="15" t="s">
        <v>3496</v>
      </c>
      <c r="G1586" s="15" t="s">
        <v>11</v>
      </c>
      <c r="H1586" s="24">
        <f t="shared" si="19"/>
        <v>0</v>
      </c>
      <c r="I1586" s="24">
        <f t="shared" si="20"/>
        <v>0</v>
      </c>
    </row>
    <row r="1587" spans="1:9" x14ac:dyDescent="0.2">
      <c r="A1587" s="21" t="s">
        <v>1639</v>
      </c>
      <c r="B1587" s="25" t="s">
        <v>11</v>
      </c>
      <c r="C1587" s="25">
        <v>0</v>
      </c>
      <c r="D1587" s="25">
        <v>0</v>
      </c>
      <c r="E1587" s="15" t="str">
        <f t="shared" si="18"/>
        <v>Bộ nhớ trong  Kingston 4GD4-2666U19</v>
      </c>
      <c r="F1587" s="15" t="s">
        <v>3767</v>
      </c>
      <c r="G1587" s="15" t="s">
        <v>20</v>
      </c>
      <c r="H1587" s="24">
        <f t="shared" si="19"/>
        <v>0</v>
      </c>
      <c r="I1587" s="24">
        <f t="shared" si="20"/>
        <v>0</v>
      </c>
    </row>
    <row r="1588" spans="1:9" x14ac:dyDescent="0.2">
      <c r="A1588" s="21" t="s">
        <v>1640</v>
      </c>
      <c r="B1588" s="25" t="s">
        <v>11</v>
      </c>
      <c r="C1588" s="25">
        <v>0</v>
      </c>
      <c r="D1588" s="25">
        <v>0</v>
      </c>
      <c r="E1588" s="15" t="str">
        <f t="shared" si="18"/>
        <v>Ổ cứng di động 16GB U301 USB3.2 Gen 1 Kioxia</v>
      </c>
      <c r="F1588" s="15" t="s">
        <v>3389</v>
      </c>
      <c r="G1588" s="15" t="s">
        <v>141</v>
      </c>
      <c r="H1588" s="24">
        <f t="shared" si="19"/>
        <v>0</v>
      </c>
      <c r="I1588" s="24">
        <f t="shared" si="20"/>
        <v>0</v>
      </c>
    </row>
    <row r="1589" spans="1:9" x14ac:dyDescent="0.2">
      <c r="A1589" s="21" t="s">
        <v>1641</v>
      </c>
      <c r="B1589" s="25" t="s">
        <v>11</v>
      </c>
      <c r="C1589" s="22">
        <v>3</v>
      </c>
      <c r="D1589" s="22">
        <v>3375000</v>
      </c>
      <c r="E1589" s="15" t="str">
        <f t="shared" si="18"/>
        <v>Camera quan sát CS - H8  (5MP,4MM)</v>
      </c>
      <c r="F1589" s="15" t="s">
        <v>3585</v>
      </c>
      <c r="G1589" s="15" t="s">
        <v>20</v>
      </c>
      <c r="H1589" s="24">
        <f t="shared" si="19"/>
        <v>0</v>
      </c>
      <c r="I1589" s="24">
        <f t="shared" si="20"/>
        <v>0</v>
      </c>
    </row>
    <row r="1590" spans="1:9" x14ac:dyDescent="0.2">
      <c r="A1590" s="21" t="s">
        <v>1642</v>
      </c>
      <c r="B1590" s="25" t="s">
        <v>11</v>
      </c>
      <c r="C1590" s="22">
        <v>7</v>
      </c>
      <c r="D1590" s="22">
        <v>8960394</v>
      </c>
      <c r="E1590" s="15" t="str">
        <f t="shared" si="18"/>
        <v>Ổ cứng di động SeagateExpansion 1TB 2.5"(STEA1000401)</v>
      </c>
      <c r="F1590" s="15" t="s">
        <v>3464</v>
      </c>
      <c r="G1590" s="15" t="s">
        <v>20</v>
      </c>
      <c r="H1590" s="24">
        <f t="shared" si="19"/>
        <v>0</v>
      </c>
      <c r="I1590" s="24">
        <f t="shared" si="20"/>
        <v>0</v>
      </c>
    </row>
    <row r="1591" spans="1:9" x14ac:dyDescent="0.2">
      <c r="A1591" s="21" t="s">
        <v>1643</v>
      </c>
      <c r="B1591" s="25" t="s">
        <v>141</v>
      </c>
      <c r="C1591" s="25">
        <v>0</v>
      </c>
      <c r="D1591" s="25">
        <v>0</v>
      </c>
      <c r="E1591" s="15" t="str">
        <f t="shared" si="18"/>
        <v>Hộp mực Kenice 226</v>
      </c>
      <c r="F1591" s="15" t="s">
        <v>3586</v>
      </c>
      <c r="G1591" s="15" t="s">
        <v>11</v>
      </c>
      <c r="H1591" s="24">
        <f t="shared" si="19"/>
        <v>0</v>
      </c>
      <c r="I1591" s="24">
        <f t="shared" si="20"/>
        <v>0</v>
      </c>
    </row>
    <row r="1592" spans="1:9" x14ac:dyDescent="0.2">
      <c r="A1592" s="21" t="s">
        <v>1644</v>
      </c>
      <c r="B1592" s="25" t="s">
        <v>11</v>
      </c>
      <c r="C1592" s="25">
        <v>0</v>
      </c>
      <c r="D1592" s="25">
        <v>0</v>
      </c>
      <c r="E1592" s="15" t="str">
        <f t="shared" si="18"/>
        <v>BỘ NHỚ NGOÀI Sandisk 32G SDCZ73-032G-G46</v>
      </c>
      <c r="F1592" s="15" t="s">
        <v>3465</v>
      </c>
      <c r="G1592" s="15" t="s">
        <v>25</v>
      </c>
      <c r="H1592" s="24">
        <f t="shared" si="19"/>
        <v>0</v>
      </c>
      <c r="I1592" s="24">
        <f t="shared" si="20"/>
        <v>0</v>
      </c>
    </row>
    <row r="1593" spans="1:9" x14ac:dyDescent="0.2">
      <c r="A1593" s="21" t="s">
        <v>1645</v>
      </c>
      <c r="B1593" s="25" t="s">
        <v>11</v>
      </c>
      <c r="C1593" s="25">
        <v>0</v>
      </c>
      <c r="D1593" s="25">
        <v>0</v>
      </c>
      <c r="E1593" s="15" t="str">
        <f t="shared" si="18"/>
        <v>CHUỘT BLUETOOTH LOGITECH M650L, MÀU ĐEN (910-006247)</v>
      </c>
      <c r="F1593" s="15" t="s">
        <v>3466</v>
      </c>
      <c r="G1593" s="15" t="s">
        <v>25</v>
      </c>
      <c r="H1593" s="24">
        <f t="shared" si="19"/>
        <v>0</v>
      </c>
      <c r="I1593" s="24">
        <f t="shared" si="20"/>
        <v>0</v>
      </c>
    </row>
    <row r="1594" spans="1:9" x14ac:dyDescent="0.2">
      <c r="A1594" s="21" t="s">
        <v>1646</v>
      </c>
      <c r="B1594" s="25" t="s">
        <v>11</v>
      </c>
      <c r="C1594" s="25">
        <v>0</v>
      </c>
      <c r="D1594" s="25">
        <v>0</v>
      </c>
      <c r="E1594" s="15" t="str">
        <f t="shared" si="18"/>
        <v>Chuột máy tinh Rapoo N100</v>
      </c>
      <c r="F1594" s="15" t="s">
        <v>1108</v>
      </c>
      <c r="G1594" s="15" t="s">
        <v>11</v>
      </c>
      <c r="H1594" s="24">
        <f t="shared" si="19"/>
        <v>7</v>
      </c>
      <c r="I1594" s="24">
        <f t="shared" si="20"/>
        <v>4772728</v>
      </c>
    </row>
    <row r="1595" spans="1:9" x14ac:dyDescent="0.2">
      <c r="A1595" s="21" t="s">
        <v>1647</v>
      </c>
      <c r="B1595" s="25" t="s">
        <v>11</v>
      </c>
      <c r="C1595" s="25">
        <v>0</v>
      </c>
      <c r="D1595" s="25">
        <v>0</v>
      </c>
      <c r="E1595" s="15" t="str">
        <f t="shared" si="18"/>
        <v>Công sửa (bảo dưỡng)</v>
      </c>
      <c r="F1595" s="15" t="s">
        <v>3426</v>
      </c>
      <c r="G1595" s="15" t="s">
        <v>11</v>
      </c>
      <c r="H1595" s="24">
        <f t="shared" si="19"/>
        <v>0</v>
      </c>
      <c r="I1595" s="24">
        <f t="shared" si="20"/>
        <v>0</v>
      </c>
    </row>
    <row r="1596" spans="1:9" x14ac:dyDescent="0.2">
      <c r="A1596" s="21" t="s">
        <v>1648</v>
      </c>
      <c r="B1596" s="25" t="s">
        <v>25</v>
      </c>
      <c r="C1596" s="25">
        <v>0</v>
      </c>
      <c r="D1596" s="25">
        <v>0</v>
      </c>
      <c r="E1596" s="15" t="str">
        <f t="shared" si="18"/>
        <v>Dây USB 2.0 nối dài có chipset , dài 10m (10321)</v>
      </c>
      <c r="F1596" s="15" t="s">
        <v>3467</v>
      </c>
      <c r="G1596" s="15" t="s">
        <v>11</v>
      </c>
      <c r="H1596" s="24">
        <f t="shared" si="19"/>
        <v>0</v>
      </c>
      <c r="I1596" s="24">
        <f t="shared" si="20"/>
        <v>0</v>
      </c>
    </row>
    <row r="1597" spans="1:9" x14ac:dyDescent="0.2">
      <c r="A1597" s="21" t="s">
        <v>1649</v>
      </c>
      <c r="B1597" s="25" t="s">
        <v>11</v>
      </c>
      <c r="C1597" s="25">
        <v>0</v>
      </c>
      <c r="D1597" s="25">
        <v>0</v>
      </c>
      <c r="E1597" s="15" t="str">
        <f t="shared" si="18"/>
        <v>Mạch chính vi tính Gigabyte H510M-H</v>
      </c>
      <c r="F1597" s="15" t="s">
        <v>3397</v>
      </c>
      <c r="G1597" s="15" t="s">
        <v>11</v>
      </c>
      <c r="H1597" s="24">
        <f t="shared" si="19"/>
        <v>0</v>
      </c>
      <c r="I1597" s="24">
        <f t="shared" si="20"/>
        <v>0</v>
      </c>
    </row>
    <row r="1598" spans="1:9" x14ac:dyDescent="0.2">
      <c r="A1598" s="21" t="s">
        <v>1650</v>
      </c>
      <c r="B1598" s="25" t="s">
        <v>25</v>
      </c>
      <c r="C1598" s="22">
        <v>249</v>
      </c>
      <c r="D1598" s="22">
        <v>14966001</v>
      </c>
      <c r="E1598" s="15" t="str">
        <f t="shared" si="18"/>
        <v>Thẻ nhớ Patriot VX Series 64GB MICRO SDXCV30 P/N 7FCNB6JPUVI-64G</v>
      </c>
      <c r="F1598" s="15" t="s">
        <v>3451</v>
      </c>
      <c r="G1598" s="15" t="s">
        <v>11</v>
      </c>
      <c r="H1598" s="24">
        <f t="shared" si="19"/>
        <v>0</v>
      </c>
      <c r="I1598" s="24">
        <f t="shared" si="20"/>
        <v>0</v>
      </c>
    </row>
    <row r="1599" spans="1:9" x14ac:dyDescent="0.2">
      <c r="A1599" s="21" t="s">
        <v>1651</v>
      </c>
      <c r="B1599" s="25" t="s">
        <v>11</v>
      </c>
      <c r="C1599" s="22">
        <v>42</v>
      </c>
      <c r="D1599" s="22">
        <v>7247286</v>
      </c>
      <c r="E1599" s="15" t="str">
        <f t="shared" si="18"/>
        <v>Tai nghe SoundMax AH314</v>
      </c>
      <c r="F1599" s="15" t="s">
        <v>3400</v>
      </c>
      <c r="G1599" s="15" t="s">
        <v>11</v>
      </c>
      <c r="H1599" s="24">
        <f t="shared" si="19"/>
        <v>0</v>
      </c>
      <c r="I1599" s="24">
        <f t="shared" si="20"/>
        <v>0</v>
      </c>
    </row>
    <row r="1600" spans="1:9" x14ac:dyDescent="0.2">
      <c r="A1600" s="21" t="s">
        <v>1652</v>
      </c>
      <c r="B1600" s="25" t="s">
        <v>11</v>
      </c>
      <c r="C1600" s="22">
        <v>100</v>
      </c>
      <c r="D1600" s="22">
        <v>26822245</v>
      </c>
      <c r="E1600" s="15" t="str">
        <f t="shared" si="18"/>
        <v>Ổ đĩa cứng máy tính KingmaxSMV32 120GB (Sata 3)</v>
      </c>
      <c r="F1600" s="15" t="s">
        <v>3468</v>
      </c>
      <c r="G1600" s="15" t="s">
        <v>11</v>
      </c>
      <c r="H1600" s="24">
        <f t="shared" si="19"/>
        <v>0</v>
      </c>
      <c r="I1600" s="24">
        <f t="shared" si="20"/>
        <v>0</v>
      </c>
    </row>
    <row r="1601" spans="1:9" x14ac:dyDescent="0.2">
      <c r="A1601" s="21" t="s">
        <v>1653</v>
      </c>
      <c r="B1601" s="25" t="s">
        <v>20</v>
      </c>
      <c r="C1601" s="22">
        <v>38</v>
      </c>
      <c r="D1601" s="22">
        <v>33653453</v>
      </c>
      <c r="E1601" s="15" t="str">
        <f t="shared" si="18"/>
        <v>Bộ lưu điện Santak - Mã hàng TG500</v>
      </c>
      <c r="F1601" s="15" t="s">
        <v>3469</v>
      </c>
      <c r="G1601" s="15" t="s">
        <v>11</v>
      </c>
      <c r="H1601" s="24">
        <f t="shared" si="19"/>
        <v>0</v>
      </c>
      <c r="I1601" s="24">
        <f t="shared" si="20"/>
        <v>0</v>
      </c>
    </row>
    <row r="1602" spans="1:9" x14ac:dyDescent="0.2">
      <c r="A1602" s="21" t="s">
        <v>1654</v>
      </c>
      <c r="B1602" s="25" t="s">
        <v>11</v>
      </c>
      <c r="C1602" s="22">
        <v>26</v>
      </c>
      <c r="D1602" s="22">
        <v>2544446</v>
      </c>
      <c r="E1602" s="15" t="str">
        <f t="shared" si="18"/>
        <v>Thiết bị thu phát vô tuyến TP-LINK, TL-WN725N</v>
      </c>
      <c r="F1602" s="15" t="s">
        <v>3414</v>
      </c>
      <c r="G1602" s="15" t="s">
        <v>11</v>
      </c>
      <c r="H1602" s="24">
        <f t="shared" si="19"/>
        <v>0</v>
      </c>
      <c r="I1602" s="24">
        <f t="shared" si="20"/>
        <v>0</v>
      </c>
    </row>
    <row r="1603" spans="1:9" x14ac:dyDescent="0.2">
      <c r="A1603" s="21" t="s">
        <v>1655</v>
      </c>
      <c r="B1603" s="25" t="s">
        <v>11</v>
      </c>
      <c r="C1603" s="22">
        <v>34</v>
      </c>
      <c r="D1603" s="22">
        <v>25743489</v>
      </c>
      <c r="E1603" s="15" t="str">
        <f t="shared" si="18"/>
        <v>Camera quan sát CS-H8C (1080P)</v>
      </c>
      <c r="F1603" s="15" t="s">
        <v>3768</v>
      </c>
      <c r="G1603" s="15" t="s">
        <v>11</v>
      </c>
      <c r="H1603" s="24">
        <f t="shared" si="19"/>
        <v>0</v>
      </c>
      <c r="I1603" s="24">
        <f t="shared" si="20"/>
        <v>0</v>
      </c>
    </row>
    <row r="1604" spans="1:9" x14ac:dyDescent="0.2">
      <c r="A1604" s="21" t="s">
        <v>1656</v>
      </c>
      <c r="B1604" s="25" t="s">
        <v>11</v>
      </c>
      <c r="C1604" s="22">
        <v>9</v>
      </c>
      <c r="D1604" s="22">
        <v>4610179</v>
      </c>
      <c r="E1604" s="15" t="str">
        <f t="shared" si="18"/>
        <v>Nguồn JETEK  Model J450</v>
      </c>
      <c r="F1604" s="15" t="s">
        <v>2098</v>
      </c>
      <c r="G1604" s="15" t="s">
        <v>20</v>
      </c>
      <c r="H1604" s="24">
        <f t="shared" si="19"/>
        <v>0</v>
      </c>
      <c r="I1604" s="24">
        <f t="shared" si="20"/>
        <v>0</v>
      </c>
    </row>
    <row r="1605" spans="1:9" x14ac:dyDescent="0.2">
      <c r="A1605" s="21" t="s">
        <v>1657</v>
      </c>
      <c r="B1605" s="25" t="s">
        <v>11</v>
      </c>
      <c r="C1605" s="25">
        <v>0</v>
      </c>
      <c r="D1605" s="25">
        <v>0</v>
      </c>
      <c r="E1605" s="15" t="str">
        <f t="shared" si="18"/>
        <v>Chuột máy tính Logitech  M170</v>
      </c>
      <c r="F1605" s="15" t="s">
        <v>3769</v>
      </c>
      <c r="G1605" s="15" t="s">
        <v>11</v>
      </c>
      <c r="H1605" s="24">
        <f t="shared" si="19"/>
        <v>0</v>
      </c>
      <c r="I1605" s="24">
        <f t="shared" si="20"/>
        <v>0</v>
      </c>
    </row>
    <row r="1606" spans="1:9" x14ac:dyDescent="0.2">
      <c r="A1606" s="21" t="s">
        <v>1658</v>
      </c>
      <c r="B1606" s="25" t="s">
        <v>11</v>
      </c>
      <c r="C1606" s="25">
        <v>0</v>
      </c>
      <c r="D1606" s="25">
        <v>0</v>
      </c>
      <c r="E1606" s="15" t="str">
        <f t="shared" si="18"/>
        <v>Ổ cứng di động USB KIOXIA 128GB U366 3.2</v>
      </c>
      <c r="F1606" s="15" t="s">
        <v>3770</v>
      </c>
      <c r="G1606" s="15" t="s">
        <v>11</v>
      </c>
      <c r="H1606" s="24">
        <f t="shared" si="19"/>
        <v>0</v>
      </c>
      <c r="I1606" s="24">
        <f t="shared" si="20"/>
        <v>0</v>
      </c>
    </row>
    <row r="1607" spans="1:9" x14ac:dyDescent="0.2">
      <c r="A1607" s="21" t="s">
        <v>1659</v>
      </c>
      <c r="B1607" s="25" t="s">
        <v>141</v>
      </c>
      <c r="C1607" s="25">
        <v>0</v>
      </c>
      <c r="D1607" s="25">
        <v>0</v>
      </c>
      <c r="E1607" s="15" t="str">
        <f t="shared" si="18"/>
        <v>Mực in 051 Number One</v>
      </c>
      <c r="F1607" s="15" t="s">
        <v>2298</v>
      </c>
      <c r="G1607" s="15" t="s">
        <v>650</v>
      </c>
      <c r="H1607" s="24">
        <f t="shared" si="19"/>
        <v>0</v>
      </c>
      <c r="I1607" s="24">
        <f t="shared" si="20"/>
        <v>0</v>
      </c>
    </row>
    <row r="1608" spans="1:9" x14ac:dyDescent="0.2">
      <c r="A1608" s="21" t="s">
        <v>1660</v>
      </c>
      <c r="B1608" s="25" t="s">
        <v>11</v>
      </c>
      <c r="C1608" s="25">
        <v>0</v>
      </c>
      <c r="D1608" s="25">
        <v>0</v>
      </c>
      <c r="E1608" s="15" t="str">
        <f t="shared" si="18"/>
        <v>Bộ vi xử lý vi tínhIntel Core i9 - 13900K(BX8071513900KSRMBH)</v>
      </c>
      <c r="F1608" s="15" t="s">
        <v>3762</v>
      </c>
      <c r="G1608" s="15" t="s">
        <v>11</v>
      </c>
      <c r="H1608" s="24">
        <f t="shared" si="19"/>
        <v>0</v>
      </c>
      <c r="I1608" s="24">
        <f t="shared" si="20"/>
        <v>0</v>
      </c>
    </row>
    <row r="1609" spans="1:9" x14ac:dyDescent="0.2">
      <c r="A1609" s="21" t="s">
        <v>1661</v>
      </c>
      <c r="B1609" s="25" t="s">
        <v>11</v>
      </c>
      <c r="C1609" s="25">
        <v>0</v>
      </c>
      <c r="D1609" s="25">
        <v>0</v>
      </c>
      <c r="E1609" s="15" t="str">
        <f t="shared" si="18"/>
        <v>Thẻ nhớ 64GB MICRO SDXC Exceria UHS -I C10 U1 KIOXIA</v>
      </c>
      <c r="F1609" s="15" t="s">
        <v>3771</v>
      </c>
      <c r="G1609" s="15" t="s">
        <v>11</v>
      </c>
      <c r="H1609" s="24">
        <f t="shared" si="19"/>
        <v>0</v>
      </c>
      <c r="I1609" s="24">
        <f t="shared" si="20"/>
        <v>0</v>
      </c>
    </row>
    <row r="1610" spans="1:9" x14ac:dyDescent="0.2">
      <c r="A1610" s="21" t="s">
        <v>1662</v>
      </c>
      <c r="B1610" s="25" t="s">
        <v>1663</v>
      </c>
      <c r="C1610" s="25">
        <v>0</v>
      </c>
      <c r="D1610" s="25">
        <v>0</v>
      </c>
      <c r="E1610" s="15" t="str">
        <f t="shared" si="18"/>
        <v>Trống Mực HP CF232A</v>
      </c>
      <c r="F1610" s="15" t="s">
        <v>3497</v>
      </c>
      <c r="G1610" s="15" t="s">
        <v>20</v>
      </c>
      <c r="H1610" s="24">
        <f t="shared" si="19"/>
        <v>0</v>
      </c>
      <c r="I1610" s="24">
        <f t="shared" si="20"/>
        <v>0</v>
      </c>
    </row>
    <row r="1611" spans="1:9" x14ac:dyDescent="0.2">
      <c r="A1611" s="21" t="s">
        <v>1664</v>
      </c>
      <c r="B1611" s="25" t="s">
        <v>20</v>
      </c>
      <c r="C1611" s="25">
        <v>0</v>
      </c>
      <c r="D1611" s="25">
        <v>0</v>
      </c>
      <c r="E1611" s="15" t="str">
        <f t="shared" si="18"/>
        <v>Loa SoundMax A130/2.0</v>
      </c>
      <c r="F1611" s="15" t="s">
        <v>3498</v>
      </c>
      <c r="G1611" s="15" t="s">
        <v>11</v>
      </c>
      <c r="H1611" s="24">
        <f t="shared" si="19"/>
        <v>0</v>
      </c>
      <c r="I1611" s="24">
        <f t="shared" si="20"/>
        <v>0</v>
      </c>
    </row>
    <row r="1612" spans="1:9" x14ac:dyDescent="0.2">
      <c r="A1612" s="21" t="s">
        <v>1665</v>
      </c>
      <c r="B1612" s="25" t="s">
        <v>11</v>
      </c>
      <c r="C1612" s="25">
        <v>0</v>
      </c>
      <c r="D1612" s="25">
        <v>0</v>
      </c>
      <c r="E1612" s="15" t="str">
        <f t="shared" si="18"/>
        <v>Thẻ nhớ 32GB Micro SDHC Exceria UHS -I C10 U1 100MB/s Kioxia</v>
      </c>
      <c r="F1612" s="15" t="s">
        <v>3772</v>
      </c>
      <c r="G1612" s="15" t="s">
        <v>11</v>
      </c>
      <c r="H1612" s="24">
        <f t="shared" si="19"/>
        <v>0</v>
      </c>
      <c r="I1612" s="24">
        <f t="shared" si="20"/>
        <v>0</v>
      </c>
    </row>
    <row r="1613" spans="1:9" x14ac:dyDescent="0.2">
      <c r="A1613" s="21" t="s">
        <v>1666</v>
      </c>
      <c r="B1613" s="25" t="s">
        <v>11</v>
      </c>
      <c r="C1613" s="25">
        <v>0</v>
      </c>
      <c r="D1613" s="25">
        <v>0</v>
      </c>
      <c r="E1613" s="15" t="str">
        <f t="shared" si="18"/>
        <v>Bút trình chiếu Rapoo XR200</v>
      </c>
      <c r="F1613" s="15" t="s">
        <v>3452</v>
      </c>
      <c r="G1613" s="15" t="s">
        <v>25</v>
      </c>
      <c r="H1613" s="24">
        <f t="shared" si="19"/>
        <v>0</v>
      </c>
      <c r="I1613" s="24">
        <f t="shared" si="20"/>
        <v>0</v>
      </c>
    </row>
    <row r="1614" spans="1:9" x14ac:dyDescent="0.2">
      <c r="A1614" s="21" t="s">
        <v>1667</v>
      </c>
      <c r="B1614" s="25" t="s">
        <v>141</v>
      </c>
      <c r="C1614" s="25">
        <v>0</v>
      </c>
      <c r="D1614" s="25">
        <v>0</v>
      </c>
      <c r="E1614" s="15" t="str">
        <f t="shared" si="18"/>
        <v>Mực in HP W2091A</v>
      </c>
      <c r="F1614" s="15" t="s">
        <v>3773</v>
      </c>
      <c r="G1614" s="15" t="s">
        <v>11</v>
      </c>
      <c r="H1614" s="24">
        <f t="shared" si="19"/>
        <v>0</v>
      </c>
      <c r="I1614" s="24">
        <f t="shared" si="20"/>
        <v>0</v>
      </c>
    </row>
    <row r="1615" spans="1:9" x14ac:dyDescent="0.2">
      <c r="A1615" s="21" t="s">
        <v>1668</v>
      </c>
      <c r="B1615" s="25" t="s">
        <v>141</v>
      </c>
      <c r="C1615" s="25">
        <v>0</v>
      </c>
      <c r="D1615" s="25">
        <v>0</v>
      </c>
      <c r="E1615" s="15" t="str">
        <f t="shared" si="18"/>
        <v>Mực in HP W2092A</v>
      </c>
      <c r="F1615" s="15" t="s">
        <v>3587</v>
      </c>
      <c r="G1615" s="15" t="s">
        <v>20</v>
      </c>
      <c r="H1615" s="24">
        <f t="shared" si="19"/>
        <v>0</v>
      </c>
      <c r="I1615" s="24">
        <f t="shared" si="20"/>
        <v>0</v>
      </c>
    </row>
    <row r="1616" spans="1:9" x14ac:dyDescent="0.2">
      <c r="A1616" s="21" t="s">
        <v>1669</v>
      </c>
      <c r="B1616" s="25" t="s">
        <v>141</v>
      </c>
      <c r="C1616" s="25">
        <v>0</v>
      </c>
      <c r="D1616" s="25">
        <v>0</v>
      </c>
      <c r="E1616" s="15" t="str">
        <f t="shared" si="18"/>
        <v>Mực in HP W2093A</v>
      </c>
      <c r="F1616" s="15" t="s">
        <v>3774</v>
      </c>
      <c r="G1616" s="15" t="s">
        <v>11</v>
      </c>
      <c r="H1616" s="24">
        <f t="shared" si="19"/>
        <v>0</v>
      </c>
      <c r="I1616" s="24">
        <f t="shared" si="20"/>
        <v>0</v>
      </c>
    </row>
    <row r="1617" spans="1:9" x14ac:dyDescent="0.2">
      <c r="A1617" s="21" t="s">
        <v>1670</v>
      </c>
      <c r="B1617" s="25" t="s">
        <v>11</v>
      </c>
      <c r="C1617" s="25">
        <v>0</v>
      </c>
      <c r="D1617" s="25">
        <v>0</v>
      </c>
      <c r="E1617" s="15" t="str">
        <f t="shared" si="18"/>
        <v>Camera kỹ thuật số có chức năng ghi hiệu EZVIZ mã CS - C6N</v>
      </c>
      <c r="F1617" s="15" t="s">
        <v>3775</v>
      </c>
      <c r="G1617" s="15" t="s">
        <v>3776</v>
      </c>
      <c r="H1617" s="24">
        <f t="shared" si="19"/>
        <v>0</v>
      </c>
      <c r="I1617" s="24">
        <f t="shared" si="20"/>
        <v>0</v>
      </c>
    </row>
    <row r="1618" spans="1:9" x14ac:dyDescent="0.2">
      <c r="A1618" s="21" t="s">
        <v>1671</v>
      </c>
      <c r="B1618" s="25" t="s">
        <v>11</v>
      </c>
      <c r="C1618" s="22">
        <v>4</v>
      </c>
      <c r="D1618" s="22">
        <v>41818180</v>
      </c>
      <c r="E1618" s="15" t="str">
        <f t="shared" si="18"/>
        <v>Máy tính xách tay Dell Latitude 3420, CTO Intel Core i3-1115G4 (2 Core,6M cache, base 3.0GHz, up to 4.10), MH 14 inch HD (1920 x 1080), RAM8GB, 256GB SSD, Intel® UHD Graphics, Ubuntu</v>
      </c>
      <c r="F1618" s="15" t="s">
        <v>3777</v>
      </c>
      <c r="G1618" s="15" t="s">
        <v>141</v>
      </c>
      <c r="H1618" s="24">
        <f t="shared" si="19"/>
        <v>0</v>
      </c>
      <c r="I1618" s="24">
        <f t="shared" si="20"/>
        <v>0</v>
      </c>
    </row>
    <row r="1619" spans="1:9" x14ac:dyDescent="0.2">
      <c r="A1619" s="21" t="s">
        <v>1672</v>
      </c>
      <c r="B1619" s="25" t="s">
        <v>11</v>
      </c>
      <c r="C1619" s="25">
        <v>0</v>
      </c>
      <c r="D1619" s="25">
        <v>0</v>
      </c>
      <c r="E1619" s="15" t="str">
        <f t="shared" si="18"/>
        <v>MÁY TÍNH XÁCH TAY (NB)HP 15s - fq5147TU i7-1255U/8GD4/512GSSD/15.6FHD/Wlac/BT5/3C41WHr/W11SL/BẠC(7C133PA)</v>
      </c>
      <c r="F1619" s="15" t="s">
        <v>3778</v>
      </c>
      <c r="G1619" s="15" t="s">
        <v>25</v>
      </c>
      <c r="H1619" s="24">
        <f t="shared" si="19"/>
        <v>0</v>
      </c>
      <c r="I1619" s="24">
        <f t="shared" si="20"/>
        <v>0</v>
      </c>
    </row>
    <row r="1620" spans="1:9" x14ac:dyDescent="0.2">
      <c r="A1620" s="21" t="s">
        <v>1673</v>
      </c>
      <c r="B1620" s="25" t="s">
        <v>141</v>
      </c>
      <c r="C1620" s="22">
        <v>13</v>
      </c>
      <c r="D1620" s="22">
        <v>2544382</v>
      </c>
      <c r="E1620" s="15" t="str">
        <f t="shared" si="18"/>
        <v>Hộp mực (Catridge) đã có mực in dùng cho máy in laser loại 35A,nhãn hiệu Xppro</v>
      </c>
      <c r="F1620" s="15" t="s">
        <v>3390</v>
      </c>
      <c r="G1620" s="15" t="s">
        <v>25</v>
      </c>
      <c r="H1620" s="24">
        <f t="shared" si="19"/>
        <v>0</v>
      </c>
      <c r="I1620" s="24">
        <f t="shared" si="20"/>
        <v>0</v>
      </c>
    </row>
    <row r="1621" spans="1:9" x14ac:dyDescent="0.2">
      <c r="A1621" s="21" t="s">
        <v>1674</v>
      </c>
      <c r="B1621" s="25" t="s">
        <v>11</v>
      </c>
      <c r="C1621" s="22">
        <v>5</v>
      </c>
      <c r="D1621" s="22">
        <v>300000</v>
      </c>
      <c r="E1621" s="15" t="str">
        <f t="shared" si="18"/>
        <v>Nguồn 12V 1A ADS-12FG-12N</v>
      </c>
      <c r="F1621" s="15" t="s">
        <v>3470</v>
      </c>
      <c r="G1621" s="15" t="s">
        <v>25</v>
      </c>
      <c r="H1621" s="24">
        <f t="shared" si="19"/>
        <v>0</v>
      </c>
      <c r="I1621" s="24">
        <f t="shared" si="20"/>
        <v>0</v>
      </c>
    </row>
    <row r="1622" spans="1:9" x14ac:dyDescent="0.2">
      <c r="A1622" s="21" t="s">
        <v>1675</v>
      </c>
      <c r="B1622" s="25" t="s">
        <v>11</v>
      </c>
      <c r="C1622" s="25">
        <v>0</v>
      </c>
      <c r="D1622" s="25">
        <v>0</v>
      </c>
      <c r="E1622" s="15" t="str">
        <f t="shared" si="18"/>
        <v>Bàn phím máy tinh Rapoo NK2500</v>
      </c>
      <c r="F1622" s="15" t="s">
        <v>3471</v>
      </c>
      <c r="G1622" s="15" t="s">
        <v>25</v>
      </c>
      <c r="H1622" s="24">
        <f t="shared" si="19"/>
        <v>0</v>
      </c>
      <c r="I1622" s="24">
        <f t="shared" si="20"/>
        <v>0</v>
      </c>
    </row>
    <row r="1623" spans="1:9" x14ac:dyDescent="0.2">
      <c r="A1623" s="21" t="s">
        <v>1676</v>
      </c>
      <c r="B1623" s="25" t="s">
        <v>11</v>
      </c>
      <c r="C1623" s="25">
        <v>0</v>
      </c>
      <c r="D1623" s="25">
        <v>0</v>
      </c>
      <c r="E1623" s="15" t="str">
        <f t="shared" si="18"/>
        <v>Chuột vi tính  Rapoo M22</v>
      </c>
      <c r="F1623" s="15" t="s">
        <v>3472</v>
      </c>
      <c r="G1623" s="15" t="s">
        <v>25</v>
      </c>
      <c r="H1623" s="24">
        <f t="shared" si="19"/>
        <v>0</v>
      </c>
      <c r="I1623" s="24">
        <f t="shared" si="20"/>
        <v>0</v>
      </c>
    </row>
    <row r="1624" spans="1:9" x14ac:dyDescent="0.2">
      <c r="A1624" s="21" t="s">
        <v>1677</v>
      </c>
      <c r="B1624" s="25" t="s">
        <v>20</v>
      </c>
      <c r="C1624" s="25">
        <v>0</v>
      </c>
      <c r="D1624" s="25">
        <v>0</v>
      </c>
      <c r="E1624" s="15" t="str">
        <f t="shared" si="18"/>
        <v>LOA MICROLAB U210 2.1</v>
      </c>
      <c r="F1624" s="15" t="s">
        <v>3395</v>
      </c>
      <c r="G1624" s="15" t="s">
        <v>20</v>
      </c>
      <c r="H1624" s="24">
        <f t="shared" si="19"/>
        <v>0</v>
      </c>
      <c r="I1624" s="24">
        <f t="shared" si="20"/>
        <v>0</v>
      </c>
    </row>
    <row r="1625" spans="1:9" x14ac:dyDescent="0.2">
      <c r="A1625" s="21" t="s">
        <v>1678</v>
      </c>
      <c r="B1625" s="25" t="s">
        <v>280</v>
      </c>
      <c r="C1625" s="25">
        <v>0</v>
      </c>
      <c r="D1625" s="25">
        <v>0</v>
      </c>
      <c r="E1625" s="15" t="str">
        <f t="shared" si="18"/>
        <v>Mực laser đen Brother 2240</v>
      </c>
      <c r="F1625" s="15" t="s">
        <v>3588</v>
      </c>
      <c r="G1625" s="15" t="s">
        <v>20</v>
      </c>
      <c r="H1625" s="24">
        <f t="shared" si="19"/>
        <v>0</v>
      </c>
      <c r="I1625" s="24">
        <f t="shared" si="20"/>
        <v>0</v>
      </c>
    </row>
    <row r="1626" spans="1:9" x14ac:dyDescent="0.2">
      <c r="A1626" s="21" t="s">
        <v>1679</v>
      </c>
      <c r="B1626" s="25" t="s">
        <v>11</v>
      </c>
      <c r="C1626" s="25">
        <v>0</v>
      </c>
      <c r="D1626" s="25">
        <v>0</v>
      </c>
      <c r="E1626" s="15" t="str">
        <f t="shared" si="18"/>
        <v>Màng RO membrane 50GPP TORAY</v>
      </c>
      <c r="F1626" s="15" t="s">
        <v>3453</v>
      </c>
      <c r="G1626" s="15" t="s">
        <v>11</v>
      </c>
      <c r="H1626" s="24">
        <f t="shared" si="19"/>
        <v>0</v>
      </c>
      <c r="I1626" s="24">
        <f t="shared" si="20"/>
        <v>0</v>
      </c>
    </row>
    <row r="1627" spans="1:9" x14ac:dyDescent="0.2">
      <c r="A1627" s="21" t="s">
        <v>1680</v>
      </c>
      <c r="B1627" s="25" t="s">
        <v>141</v>
      </c>
      <c r="C1627" s="25">
        <v>0</v>
      </c>
      <c r="D1627" s="25">
        <v>0</v>
      </c>
      <c r="E1627" s="15" t="str">
        <f t="shared" si="18"/>
        <v>Mực MP2014</v>
      </c>
      <c r="F1627" s="15" t="s">
        <v>3779</v>
      </c>
      <c r="G1627" s="15" t="s">
        <v>11</v>
      </c>
      <c r="H1627" s="24">
        <f t="shared" si="19"/>
        <v>0</v>
      </c>
      <c r="I1627" s="24">
        <f t="shared" si="20"/>
        <v>0</v>
      </c>
    </row>
    <row r="1628" spans="1:9" x14ac:dyDescent="0.2">
      <c r="A1628" s="21" t="s">
        <v>1681</v>
      </c>
      <c r="B1628" s="25" t="s">
        <v>11</v>
      </c>
      <c r="C1628" s="25">
        <v>0</v>
      </c>
      <c r="D1628" s="25">
        <v>0</v>
      </c>
      <c r="E1628" s="15" t="str">
        <f t="shared" si="18"/>
        <v>Bộ chuyển đổi quang điện TP-Link, MC111CS</v>
      </c>
      <c r="F1628" s="15" t="s">
        <v>931</v>
      </c>
      <c r="G1628" s="15" t="s">
        <v>11</v>
      </c>
      <c r="H1628" s="24">
        <f t="shared" si="19"/>
        <v>150</v>
      </c>
      <c r="I1628" s="24">
        <f t="shared" si="20"/>
        <v>15681750</v>
      </c>
    </row>
    <row r="1629" spans="1:9" x14ac:dyDescent="0.2">
      <c r="A1629" s="21" t="s">
        <v>1682</v>
      </c>
      <c r="B1629" s="25" t="s">
        <v>11</v>
      </c>
      <c r="C1629" s="25">
        <v>0</v>
      </c>
      <c r="D1629" s="25">
        <v>0</v>
      </c>
      <c r="E1629" s="15" t="str">
        <f t="shared" si="18"/>
        <v>Bộ chuyển đổi quang điện TP-Link, MC112CS</v>
      </c>
      <c r="F1629" s="15" t="s">
        <v>3780</v>
      </c>
      <c r="G1629" s="15" t="s">
        <v>11</v>
      </c>
      <c r="H1629" s="24">
        <f t="shared" si="19"/>
        <v>0</v>
      </c>
      <c r="I1629" s="24">
        <f t="shared" si="20"/>
        <v>0</v>
      </c>
    </row>
    <row r="1630" spans="1:9" x14ac:dyDescent="0.2">
      <c r="A1630" s="21" t="s">
        <v>1683</v>
      </c>
      <c r="B1630" s="25" t="s">
        <v>20</v>
      </c>
      <c r="C1630" s="25">
        <v>0</v>
      </c>
      <c r="D1630" s="25">
        <v>0</v>
      </c>
      <c r="E1630" s="15" t="str">
        <f t="shared" si="18"/>
        <v>Bộ cò sấy</v>
      </c>
      <c r="F1630" s="15" t="s">
        <v>3781</v>
      </c>
      <c r="G1630" s="15" t="s">
        <v>25</v>
      </c>
      <c r="H1630" s="24">
        <f t="shared" si="19"/>
        <v>0</v>
      </c>
      <c r="I1630" s="24">
        <f t="shared" si="20"/>
        <v>0</v>
      </c>
    </row>
    <row r="1631" spans="1:9" x14ac:dyDescent="0.2">
      <c r="A1631" s="21" t="s">
        <v>1684</v>
      </c>
      <c r="B1631" s="25" t="s">
        <v>11</v>
      </c>
      <c r="C1631" s="22">
        <v>1</v>
      </c>
      <c r="D1631" s="22">
        <v>1287878</v>
      </c>
      <c r="E1631" s="15" t="str">
        <f t="shared" si="18"/>
        <v>Ổ cứng gắn ngoài 1TB Store Jet 2.5'' H3B Transcend</v>
      </c>
      <c r="F1631" s="15" t="s">
        <v>3589</v>
      </c>
      <c r="G1631" s="15" t="s">
        <v>11</v>
      </c>
      <c r="H1631" s="24">
        <f t="shared" si="19"/>
        <v>0</v>
      </c>
      <c r="I1631" s="24">
        <f t="shared" si="20"/>
        <v>0</v>
      </c>
    </row>
    <row r="1632" spans="1:9" x14ac:dyDescent="0.2">
      <c r="A1632" s="21" t="s">
        <v>1685</v>
      </c>
      <c r="B1632" s="25" t="s">
        <v>11</v>
      </c>
      <c r="C1632" s="25">
        <v>0</v>
      </c>
      <c r="D1632" s="25">
        <v>0</v>
      </c>
      <c r="E1632" s="15" t="str">
        <f t="shared" si="18"/>
        <v>Nguồn máy tính Corsair RM1000e ATX 3.0/CP-9020264-NA</v>
      </c>
      <c r="F1632" s="15" t="s">
        <v>10</v>
      </c>
      <c r="G1632" s="15" t="s">
        <v>11</v>
      </c>
      <c r="H1632" s="24">
        <f t="shared" si="19"/>
        <v>10</v>
      </c>
      <c r="I1632" s="24">
        <f t="shared" si="20"/>
        <v>5859503</v>
      </c>
    </row>
    <row r="1633" spans="1:9" x14ac:dyDescent="0.2">
      <c r="A1633" s="21" t="s">
        <v>1686</v>
      </c>
      <c r="B1633" s="25" t="s">
        <v>25</v>
      </c>
      <c r="C1633" s="25">
        <v>0</v>
      </c>
      <c r="D1633" s="25">
        <v>0</v>
      </c>
      <c r="E1633" s="15" t="str">
        <f t="shared" si="18"/>
        <v>Cáp truyền dữ liệu HDMI 10m Ugreen</v>
      </c>
      <c r="F1633" s="15" t="s">
        <v>3804</v>
      </c>
      <c r="G1633" s="15" t="s">
        <v>11</v>
      </c>
      <c r="H1633" s="24">
        <f t="shared" si="19"/>
        <v>0</v>
      </c>
      <c r="I1633" s="24">
        <f t="shared" si="20"/>
        <v>0</v>
      </c>
    </row>
    <row r="1634" spans="1:9" x14ac:dyDescent="0.2">
      <c r="A1634" s="21" t="s">
        <v>1687</v>
      </c>
      <c r="B1634" s="25" t="s">
        <v>11</v>
      </c>
      <c r="C1634" s="25">
        <v>0</v>
      </c>
      <c r="D1634" s="25">
        <v>0</v>
      </c>
      <c r="E1634" s="15" t="str">
        <f t="shared" si="18"/>
        <v>Bảng mạch chính của máy vi tính hiệu ASUS PROARTB660 - CREATOR D4</v>
      </c>
      <c r="F1634" s="15" t="s">
        <v>18</v>
      </c>
      <c r="G1634" s="15" t="s">
        <v>11</v>
      </c>
      <c r="H1634" s="24">
        <f t="shared" si="19"/>
        <v>10</v>
      </c>
      <c r="I1634" s="24">
        <f t="shared" si="20"/>
        <v>1909091</v>
      </c>
    </row>
    <row r="1635" spans="1:9" x14ac:dyDescent="0.2">
      <c r="A1635" s="21" t="s">
        <v>1688</v>
      </c>
      <c r="B1635" s="25" t="s">
        <v>11</v>
      </c>
      <c r="C1635" s="25">
        <v>0</v>
      </c>
      <c r="D1635" s="25">
        <v>0</v>
      </c>
      <c r="E1635" s="15" t="str">
        <f t="shared" si="18"/>
        <v>Bộ nhớ máy tính xách tayKingmax  8GB-DDR4-2400</v>
      </c>
      <c r="F1635" s="15" t="s">
        <v>3805</v>
      </c>
      <c r="G1635" s="15" t="s">
        <v>11</v>
      </c>
      <c r="H1635" s="24">
        <f t="shared" si="19"/>
        <v>0</v>
      </c>
      <c r="I1635" s="24">
        <f t="shared" si="20"/>
        <v>0</v>
      </c>
    </row>
    <row r="1636" spans="1:9" x14ac:dyDescent="0.2">
      <c r="A1636" s="21" t="s">
        <v>1689</v>
      </c>
      <c r="B1636" s="25" t="s">
        <v>11</v>
      </c>
      <c r="C1636" s="22">
        <v>2</v>
      </c>
      <c r="D1636" s="22">
        <v>2238495</v>
      </c>
      <c r="E1636" s="15" t="str">
        <f t="shared" si="18"/>
        <v>Máy Ép Nhựa Plastic YT 320</v>
      </c>
      <c r="F1636" s="15" t="s">
        <v>3806</v>
      </c>
      <c r="G1636" s="15" t="s">
        <v>25</v>
      </c>
      <c r="H1636" s="24">
        <f t="shared" si="19"/>
        <v>0</v>
      </c>
      <c r="I1636" s="24">
        <f t="shared" si="20"/>
        <v>0</v>
      </c>
    </row>
    <row r="1637" spans="1:9" x14ac:dyDescent="0.2">
      <c r="A1637" s="21" t="s">
        <v>1690</v>
      </c>
      <c r="B1637" s="25" t="s">
        <v>1691</v>
      </c>
      <c r="C1637" s="25">
        <v>0</v>
      </c>
      <c r="D1637" s="25">
        <v>0</v>
      </c>
      <c r="E1637" s="15" t="str">
        <f t="shared" si="18"/>
        <v>Mực photo (DP-5570)</v>
      </c>
      <c r="F1637" s="15" t="s">
        <v>3807</v>
      </c>
      <c r="G1637" s="15" t="s">
        <v>20</v>
      </c>
      <c r="H1637" s="24">
        <f t="shared" si="19"/>
        <v>0</v>
      </c>
      <c r="I1637" s="24">
        <f t="shared" si="20"/>
        <v>0</v>
      </c>
    </row>
    <row r="1638" spans="1:9" x14ac:dyDescent="0.2">
      <c r="A1638" s="21" t="s">
        <v>1692</v>
      </c>
      <c r="B1638" s="25" t="s">
        <v>11</v>
      </c>
      <c r="C1638" s="25">
        <v>0</v>
      </c>
      <c r="D1638" s="25">
        <v>0</v>
      </c>
      <c r="E1638" s="15" t="str">
        <f t="shared" si="18"/>
        <v>USB hiệu Kingston 64GB 3.0DT100G3</v>
      </c>
      <c r="F1638" s="15" t="s">
        <v>3808</v>
      </c>
      <c r="G1638" s="15" t="s">
        <v>25</v>
      </c>
      <c r="H1638" s="24">
        <f t="shared" si="19"/>
        <v>0</v>
      </c>
      <c r="I1638" s="24">
        <f t="shared" si="20"/>
        <v>0</v>
      </c>
    </row>
    <row r="1639" spans="1:9" x14ac:dyDescent="0.2">
      <c r="A1639" s="21" t="s">
        <v>1693</v>
      </c>
      <c r="B1639" s="25" t="s">
        <v>141</v>
      </c>
      <c r="C1639" s="25">
        <v>0</v>
      </c>
      <c r="D1639" s="25">
        <v>0</v>
      </c>
      <c r="E1639" s="15" t="str">
        <f t="shared" si="18"/>
        <v>Hộp mực (Catridge) đã có mực in dùng cho máy in laser loại 214, nhãn hiệu Xppro</v>
      </c>
      <c r="F1639" s="15" t="s">
        <v>3809</v>
      </c>
      <c r="G1639" s="15" t="s">
        <v>34</v>
      </c>
      <c r="H1639" s="24">
        <f t="shared" si="19"/>
        <v>0</v>
      </c>
      <c r="I1639" s="24">
        <f t="shared" si="20"/>
        <v>0</v>
      </c>
    </row>
    <row r="1640" spans="1:9" x14ac:dyDescent="0.2">
      <c r="A1640" s="21" t="s">
        <v>1694</v>
      </c>
      <c r="B1640" s="25" t="s">
        <v>11</v>
      </c>
      <c r="C1640" s="25">
        <v>0</v>
      </c>
      <c r="D1640" s="25">
        <v>0</v>
      </c>
      <c r="E1640" s="15" t="str">
        <f t="shared" si="18"/>
        <v>Bộ nhớ trong Kingston 4GBD4-3200</v>
      </c>
      <c r="F1640" s="15" t="s">
        <v>3810</v>
      </c>
      <c r="G1640" s="15" t="s">
        <v>20</v>
      </c>
      <c r="H1640" s="24">
        <f t="shared" si="19"/>
        <v>0</v>
      </c>
      <c r="I1640" s="24">
        <f t="shared" si="20"/>
        <v>0</v>
      </c>
    </row>
    <row r="1641" spans="1:9" x14ac:dyDescent="0.2">
      <c r="A1641" s="21" t="s">
        <v>1695</v>
      </c>
      <c r="B1641" s="25" t="s">
        <v>11</v>
      </c>
      <c r="C1641" s="25">
        <v>0</v>
      </c>
      <c r="D1641" s="25">
        <v>0</v>
      </c>
      <c r="E1641" s="15" t="str">
        <f t="shared" si="18"/>
        <v>USB hiệu  Kingston 128GB 3.0DT100G3</v>
      </c>
      <c r="F1641" s="15" t="s">
        <v>46</v>
      </c>
      <c r="G1641" s="15" t="s">
        <v>11</v>
      </c>
      <c r="H1641" s="24">
        <f t="shared" si="19"/>
        <v>12</v>
      </c>
      <c r="I1641" s="24">
        <f t="shared" si="20"/>
        <v>57629515</v>
      </c>
    </row>
    <row r="1642" spans="1:9" x14ac:dyDescent="0.2">
      <c r="A1642" s="21" t="s">
        <v>1696</v>
      </c>
      <c r="B1642" s="25" t="s">
        <v>34</v>
      </c>
      <c r="C1642" s="25">
        <v>0</v>
      </c>
      <c r="D1642" s="25">
        <v>0</v>
      </c>
      <c r="E1642" s="15" t="str">
        <f t="shared" si="18"/>
        <v>CHUỘT LOGITECH M190</v>
      </c>
      <c r="F1642" s="15" t="s">
        <v>47</v>
      </c>
      <c r="G1642" s="15" t="s">
        <v>11</v>
      </c>
      <c r="H1642" s="24">
        <f t="shared" si="19"/>
        <v>3</v>
      </c>
      <c r="I1642" s="24">
        <f t="shared" si="20"/>
        <v>1181979</v>
      </c>
    </row>
    <row r="1643" spans="1:9" x14ac:dyDescent="0.2">
      <c r="A1643" s="21" t="s">
        <v>1697</v>
      </c>
      <c r="B1643" s="25" t="s">
        <v>11</v>
      </c>
      <c r="C1643" s="25">
        <v>0</v>
      </c>
      <c r="D1643" s="25">
        <v>0</v>
      </c>
      <c r="E1643" s="15" t="str">
        <f t="shared" si="18"/>
        <v>Ổ RULO QT30 ­3 ­15A</v>
      </c>
      <c r="F1643" s="15" t="s">
        <v>51</v>
      </c>
      <c r="G1643" s="15" t="s">
        <v>11</v>
      </c>
      <c r="H1643" s="24">
        <f t="shared" si="19"/>
        <v>3</v>
      </c>
      <c r="I1643" s="24">
        <f t="shared" si="20"/>
        <v>2018899</v>
      </c>
    </row>
    <row r="1644" spans="1:9" x14ac:dyDescent="0.2">
      <c r="A1644" s="21" t="s">
        <v>1698</v>
      </c>
      <c r="B1644" s="25" t="s">
        <v>11</v>
      </c>
      <c r="C1644" s="25">
        <v>0</v>
      </c>
      <c r="D1644" s="25">
        <v>0</v>
      </c>
      <c r="E1644" s="15" t="str">
        <f t="shared" si="18"/>
        <v>ổ cứng lắp trong Western Digital 4TB3.5" Sata3 , màu vàng(Gold) (WD4003FRYZ )</v>
      </c>
      <c r="F1644" s="15" t="s">
        <v>3811</v>
      </c>
      <c r="G1644" s="15" t="s">
        <v>11</v>
      </c>
      <c r="H1644" s="24">
        <f t="shared" si="19"/>
        <v>0</v>
      </c>
      <c r="I1644" s="24">
        <f t="shared" si="20"/>
        <v>0</v>
      </c>
    </row>
    <row r="1645" spans="1:9" x14ac:dyDescent="0.2">
      <c r="A1645" s="21" t="s">
        <v>1699</v>
      </c>
      <c r="B1645" s="25" t="s">
        <v>11</v>
      </c>
      <c r="C1645" s="25">
        <v>0</v>
      </c>
      <c r="D1645" s="25">
        <v>0</v>
      </c>
      <c r="E1645" s="15" t="str">
        <f t="shared" si="18"/>
        <v>Máy in trắng đen đa năngBrother DCP-B7620DW</v>
      </c>
      <c r="F1645" s="15" t="s">
        <v>58</v>
      </c>
      <c r="G1645" s="15" t="s">
        <v>11</v>
      </c>
      <c r="H1645" s="24">
        <f t="shared" si="19"/>
        <v>8</v>
      </c>
      <c r="I1645" s="24">
        <f t="shared" si="20"/>
        <v>6109092</v>
      </c>
    </row>
    <row r="1646" spans="1:9" x14ac:dyDescent="0.2">
      <c r="A1646" s="21" t="s">
        <v>1700</v>
      </c>
      <c r="B1646" s="25" t="s">
        <v>11</v>
      </c>
      <c r="C1646" s="22">
        <v>71</v>
      </c>
      <c r="D1646" s="22">
        <v>13622179</v>
      </c>
      <c r="E1646" s="15" t="str">
        <f t="shared" si="18"/>
        <v>THIẾT BỊ THU PHÁT VÔ TUYẾN  TP-Link 2.4Ghz,Archer T2U</v>
      </c>
      <c r="F1646" s="15" t="s">
        <v>59</v>
      </c>
      <c r="G1646" s="15" t="s">
        <v>11</v>
      </c>
      <c r="H1646" s="24">
        <f t="shared" si="19"/>
        <v>28</v>
      </c>
      <c r="I1646" s="24">
        <f t="shared" si="20"/>
        <v>84721205</v>
      </c>
    </row>
    <row r="1647" spans="1:9" x14ac:dyDescent="0.2">
      <c r="A1647" s="21" t="s">
        <v>1701</v>
      </c>
      <c r="B1647" s="25" t="s">
        <v>1392</v>
      </c>
      <c r="C1647" s="22">
        <v>40</v>
      </c>
      <c r="D1647" s="22">
        <v>117160</v>
      </c>
      <c r="E1647" s="15" t="str">
        <f t="shared" si="18"/>
        <v>Giấy in BILL K57x38</v>
      </c>
      <c r="F1647" s="15" t="s">
        <v>3812</v>
      </c>
      <c r="G1647" s="15" t="s">
        <v>11</v>
      </c>
      <c r="H1647" s="24">
        <f t="shared" si="19"/>
        <v>0</v>
      </c>
      <c r="I1647" s="24">
        <f t="shared" si="20"/>
        <v>0</v>
      </c>
    </row>
    <row r="1648" spans="1:9" x14ac:dyDescent="0.2">
      <c r="A1648" s="21" t="s">
        <v>1702</v>
      </c>
      <c r="B1648" s="25" t="s">
        <v>34</v>
      </c>
      <c r="C1648" s="25">
        <v>0</v>
      </c>
      <c r="D1648" s="25">
        <v>0</v>
      </c>
      <c r="E1648" s="15" t="str">
        <f t="shared" si="18"/>
        <v>BỘ NHỚ TRONG RAM 4GB/2400 KINGMAX</v>
      </c>
      <c r="F1648" s="15" t="s">
        <v>62</v>
      </c>
      <c r="G1648" s="15" t="s">
        <v>11</v>
      </c>
      <c r="H1648" s="24">
        <f t="shared" si="19"/>
        <v>16</v>
      </c>
      <c r="I1648" s="24">
        <f t="shared" si="20"/>
        <v>6196362</v>
      </c>
    </row>
    <row r="1649" spans="1:9" x14ac:dyDescent="0.2">
      <c r="A1649" s="21" t="s">
        <v>1703</v>
      </c>
      <c r="B1649" s="25" t="s">
        <v>11</v>
      </c>
      <c r="C1649" s="22">
        <v>1</v>
      </c>
      <c r="D1649" s="22">
        <v>17272727</v>
      </c>
      <c r="E1649" s="15" t="str">
        <f t="shared" si="18"/>
        <v>Máy tính xách tay MSI GF63 Thin 11UD-473VN/i5-11400H/512GB SSD/8GB/RTX3050 Ti Max-Q 4GB/15.6"FHD/60Hz/WIN 11/màu đen</v>
      </c>
      <c r="F1649" s="15" t="s">
        <v>69</v>
      </c>
      <c r="G1649" s="15" t="s">
        <v>11</v>
      </c>
      <c r="H1649" s="24">
        <f t="shared" si="19"/>
        <v>3</v>
      </c>
      <c r="I1649" s="24">
        <f t="shared" si="20"/>
        <v>3560000</v>
      </c>
    </row>
    <row r="1650" spans="1:9" x14ac:dyDescent="0.2">
      <c r="A1650" s="21" t="s">
        <v>1704</v>
      </c>
      <c r="B1650" s="25" t="s">
        <v>11</v>
      </c>
      <c r="C1650" s="22">
        <v>1</v>
      </c>
      <c r="D1650" s="22">
        <v>185000</v>
      </c>
      <c r="E1650" s="15" t="str">
        <f t="shared" si="18"/>
        <v>Phần mềm diệt virus Bkav Pro Internet Security Al</v>
      </c>
      <c r="F1650" s="15" t="s">
        <v>72</v>
      </c>
      <c r="G1650" s="15" t="s">
        <v>11</v>
      </c>
      <c r="H1650" s="24">
        <f t="shared" si="19"/>
        <v>6</v>
      </c>
      <c r="I1650" s="24">
        <f t="shared" si="20"/>
        <v>2353638</v>
      </c>
    </row>
    <row r="1651" spans="1:9" x14ac:dyDescent="0.2">
      <c r="A1651" s="21" t="s">
        <v>1705</v>
      </c>
      <c r="B1651" s="25" t="s">
        <v>141</v>
      </c>
      <c r="C1651" s="25">
        <v>0</v>
      </c>
      <c r="D1651" s="25">
        <v>0</v>
      </c>
      <c r="E1651" s="15" t="str">
        <f t="shared" si="18"/>
        <v>Đầu bấm dây cáp mạng Ensoho  RJ-45 cat5e</v>
      </c>
      <c r="F1651" s="15" t="s">
        <v>76</v>
      </c>
      <c r="G1651" s="15" t="s">
        <v>11</v>
      </c>
      <c r="H1651" s="24">
        <f t="shared" si="19"/>
        <v>107</v>
      </c>
      <c r="I1651" s="24">
        <f t="shared" si="20"/>
        <v>42148727</v>
      </c>
    </row>
    <row r="1652" spans="1:9" x14ac:dyDescent="0.2">
      <c r="A1652" s="21" t="s">
        <v>1706</v>
      </c>
      <c r="B1652" s="25" t="s">
        <v>11</v>
      </c>
      <c r="C1652" s="25">
        <v>0</v>
      </c>
      <c r="D1652" s="25">
        <v>0</v>
      </c>
      <c r="E1652" s="15" t="str">
        <f t="shared" si="18"/>
        <v>Chuột Logitech PEBBLE M350</v>
      </c>
      <c r="F1652" s="15" t="s">
        <v>78</v>
      </c>
      <c r="G1652" s="15" t="s">
        <v>11</v>
      </c>
      <c r="H1652" s="24">
        <f t="shared" si="19"/>
        <v>3</v>
      </c>
      <c r="I1652" s="24">
        <f t="shared" si="20"/>
        <v>4990908</v>
      </c>
    </row>
    <row r="1653" spans="1:9" x14ac:dyDescent="0.2">
      <c r="A1653" s="21" t="s">
        <v>1707</v>
      </c>
      <c r="B1653" s="25" t="s">
        <v>11</v>
      </c>
      <c r="C1653" s="22">
        <v>17</v>
      </c>
      <c r="D1653" s="22">
        <v>18081819</v>
      </c>
      <c r="E1653" s="15" t="str">
        <f t="shared" si="18"/>
        <v>Ỏ đĩa cứng GT 500GB Kingston SSD NV1 M2 2280(SNVS/500G)</v>
      </c>
      <c r="F1653" s="15" t="s">
        <v>79</v>
      </c>
      <c r="G1653" s="15" t="s">
        <v>11</v>
      </c>
      <c r="H1653" s="24">
        <f t="shared" si="19"/>
        <v>10</v>
      </c>
      <c r="I1653" s="24">
        <f t="shared" si="20"/>
        <v>3428925</v>
      </c>
    </row>
    <row r="1654" spans="1:9" x14ac:dyDescent="0.2">
      <c r="A1654" s="21" t="s">
        <v>1708</v>
      </c>
      <c r="B1654" s="25" t="s">
        <v>11</v>
      </c>
      <c r="C1654" s="25">
        <v>0</v>
      </c>
      <c r="D1654" s="25">
        <v>0</v>
      </c>
      <c r="E1654" s="15" t="str">
        <f t="shared" si="18"/>
        <v>Ổ CỨNG DI ĐỘNG (USB)  Lexar JumpDrive S60 USB2.0, 64GB</v>
      </c>
      <c r="F1654" s="15" t="s">
        <v>85</v>
      </c>
      <c r="G1654" s="15" t="s">
        <v>11</v>
      </c>
      <c r="H1654" s="24">
        <f t="shared" si="19"/>
        <v>5</v>
      </c>
      <c r="I1654" s="24">
        <f t="shared" si="20"/>
        <v>7947668</v>
      </c>
    </row>
    <row r="1655" spans="1:9" x14ac:dyDescent="0.2">
      <c r="A1655" s="21" t="s">
        <v>1709</v>
      </c>
      <c r="B1655" s="25" t="s">
        <v>11</v>
      </c>
      <c r="C1655" s="22">
        <v>43</v>
      </c>
      <c r="D1655" s="22">
        <v>10847760</v>
      </c>
      <c r="E1655" s="15" t="str">
        <f t="shared" si="18"/>
        <v>Nguồn máy tính  Jetek mini A200m</v>
      </c>
      <c r="F1655" s="15" t="s">
        <v>88</v>
      </c>
      <c r="G1655" s="15" t="s">
        <v>11</v>
      </c>
      <c r="H1655" s="24">
        <f t="shared" si="19"/>
        <v>48</v>
      </c>
      <c r="I1655" s="24">
        <f t="shared" si="20"/>
        <v>17619809</v>
      </c>
    </row>
    <row r="1656" spans="1:9" x14ac:dyDescent="0.2">
      <c r="A1656" s="21" t="s">
        <v>1710</v>
      </c>
      <c r="B1656" s="25" t="s">
        <v>11</v>
      </c>
      <c r="C1656" s="22">
        <v>3</v>
      </c>
      <c r="D1656" s="22">
        <v>1350600</v>
      </c>
      <c r="E1656" s="15" t="str">
        <f t="shared" si="18"/>
        <v>Điện thoại có dây Panasonic KXTSC11</v>
      </c>
      <c r="F1656" s="15" t="s">
        <v>3813</v>
      </c>
      <c r="G1656" s="15" t="s">
        <v>11</v>
      </c>
      <c r="H1656" s="24">
        <f t="shared" si="19"/>
        <v>0</v>
      </c>
      <c r="I1656" s="24">
        <f t="shared" si="20"/>
        <v>0</v>
      </c>
    </row>
    <row r="1657" spans="1:9" x14ac:dyDescent="0.2">
      <c r="A1657" s="21" t="s">
        <v>1711</v>
      </c>
      <c r="B1657" s="25" t="s">
        <v>34</v>
      </c>
      <c r="C1657" s="25">
        <v>0</v>
      </c>
      <c r="D1657" s="25">
        <v>0</v>
      </c>
      <c r="E1657" s="15" t="str">
        <f t="shared" si="18"/>
        <v>Ổ đĩa cứng  GT Kingston 240GB(SA400M8/240G)</v>
      </c>
      <c r="F1657" s="15" t="s">
        <v>91</v>
      </c>
      <c r="G1657" s="15" t="s">
        <v>11</v>
      </c>
      <c r="H1657" s="24">
        <f t="shared" si="19"/>
        <v>10</v>
      </c>
      <c r="I1657" s="24">
        <f t="shared" si="20"/>
        <v>3727268</v>
      </c>
    </row>
    <row r="1658" spans="1:9" x14ac:dyDescent="0.2">
      <c r="A1658" s="21" t="s">
        <v>1712</v>
      </c>
      <c r="B1658" s="25" t="s">
        <v>11</v>
      </c>
      <c r="C1658" s="25">
        <v>0</v>
      </c>
      <c r="D1658" s="25">
        <v>0</v>
      </c>
      <c r="E1658" s="15" t="str">
        <f t="shared" si="18"/>
        <v>Ổ cứng WESTERN SSD 240GB SN350 GREEN M2 NVME ( WDS240G2G0C)</v>
      </c>
      <c r="F1658" s="15" t="s">
        <v>3814</v>
      </c>
      <c r="G1658" s="15" t="s">
        <v>11</v>
      </c>
      <c r="H1658" s="24">
        <f t="shared" si="19"/>
        <v>0</v>
      </c>
      <c r="I1658" s="24">
        <f t="shared" si="20"/>
        <v>0</v>
      </c>
    </row>
    <row r="1659" spans="1:9" x14ac:dyDescent="0.2">
      <c r="A1659" s="21" t="s">
        <v>1713</v>
      </c>
      <c r="B1659" s="25" t="s">
        <v>11</v>
      </c>
      <c r="C1659" s="25">
        <v>0</v>
      </c>
      <c r="D1659" s="25">
        <v>0</v>
      </c>
      <c r="E1659" s="15" t="str">
        <f t="shared" si="18"/>
        <v>Vỏ thùng máy tính GOLDEN FIELD 241 PLUS</v>
      </c>
      <c r="F1659" s="15" t="s">
        <v>95</v>
      </c>
      <c r="G1659" s="15" t="s">
        <v>11</v>
      </c>
      <c r="H1659" s="24">
        <f t="shared" si="19"/>
        <v>3</v>
      </c>
      <c r="I1659" s="24">
        <f t="shared" si="20"/>
        <v>1840909</v>
      </c>
    </row>
    <row r="1660" spans="1:9" x14ac:dyDescent="0.2">
      <c r="A1660" s="21" t="s">
        <v>1714</v>
      </c>
      <c r="B1660" s="25" t="s">
        <v>25</v>
      </c>
      <c r="C1660" s="25">
        <v>0</v>
      </c>
      <c r="D1660" s="25">
        <v>0</v>
      </c>
      <c r="E1660" s="15" t="str">
        <f t="shared" si="18"/>
        <v>Cap chuyển đổi HDMI dài 10M ugreen</v>
      </c>
      <c r="F1660" s="15" t="s">
        <v>98</v>
      </c>
      <c r="G1660" s="15" t="s">
        <v>11</v>
      </c>
      <c r="H1660" s="24">
        <f t="shared" si="19"/>
        <v>25</v>
      </c>
      <c r="I1660" s="24">
        <f t="shared" si="20"/>
        <v>4090900</v>
      </c>
    </row>
    <row r="1661" spans="1:9" x14ac:dyDescent="0.2">
      <c r="A1661" s="21" t="s">
        <v>1715</v>
      </c>
      <c r="B1661" s="25" t="s">
        <v>11</v>
      </c>
      <c r="C1661" s="25">
        <v>0</v>
      </c>
      <c r="D1661" s="25">
        <v>0</v>
      </c>
      <c r="E1661" s="15" t="str">
        <f t="shared" si="18"/>
        <v>Điện thoại Panasonic KXTGB110CX</v>
      </c>
      <c r="F1661" s="15" t="s">
        <v>100</v>
      </c>
      <c r="G1661" s="15" t="s">
        <v>101</v>
      </c>
      <c r="H1661" s="24">
        <f t="shared" si="19"/>
        <v>39</v>
      </c>
      <c r="I1661" s="24">
        <f t="shared" si="20"/>
        <v>1098767</v>
      </c>
    </row>
    <row r="1662" spans="1:9" x14ac:dyDescent="0.2">
      <c r="A1662" s="21" t="s">
        <v>1716</v>
      </c>
      <c r="B1662" s="25" t="s">
        <v>11</v>
      </c>
      <c r="C1662" s="25">
        <v>0</v>
      </c>
      <c r="D1662" s="25">
        <v>0</v>
      </c>
      <c r="E1662" s="15" t="str">
        <f t="shared" si="18"/>
        <v>Ổ cứng GT Kingston 2.5"SSD (SA400S37/240G)</v>
      </c>
      <c r="F1662" s="15" t="s">
        <v>106</v>
      </c>
      <c r="G1662" s="15" t="s">
        <v>107</v>
      </c>
      <c r="H1662" s="24">
        <f t="shared" si="19"/>
        <v>9</v>
      </c>
      <c r="I1662" s="24">
        <f t="shared" si="20"/>
        <v>0</v>
      </c>
    </row>
    <row r="1663" spans="1:9" x14ac:dyDescent="0.2">
      <c r="A1663" s="21" t="s">
        <v>1717</v>
      </c>
      <c r="B1663" s="25" t="s">
        <v>11</v>
      </c>
      <c r="C1663" s="22">
        <v>98</v>
      </c>
      <c r="D1663" s="22">
        <v>32072754</v>
      </c>
      <c r="E1663" s="15" t="str">
        <f t="shared" si="18"/>
        <v>LINH KIỆN VI TÍNH ( RAM PC ) Lexar 8GB DDR4 - 3200U-DIMMCL22 (LD4AU008G-B3200GSST)</v>
      </c>
      <c r="F1663" s="15" t="s">
        <v>3815</v>
      </c>
      <c r="G1663" s="15" t="s">
        <v>11</v>
      </c>
      <c r="H1663" s="24">
        <f t="shared" si="19"/>
        <v>0</v>
      </c>
      <c r="I1663" s="24">
        <f t="shared" si="20"/>
        <v>0</v>
      </c>
    </row>
    <row r="1664" spans="1:9" x14ac:dyDescent="0.2">
      <c r="A1664" s="21" t="s">
        <v>1718</v>
      </c>
      <c r="B1664" s="25" t="s">
        <v>141</v>
      </c>
      <c r="C1664" s="25">
        <v>0</v>
      </c>
      <c r="D1664" s="25">
        <v>0</v>
      </c>
      <c r="E1664" s="15" t="str">
        <f t="shared" si="18"/>
        <v>Đầu bấm dây mạng  EN-RJ45C6 RJ-45</v>
      </c>
      <c r="F1664" s="15" t="s">
        <v>3816</v>
      </c>
      <c r="G1664" s="15" t="s">
        <v>11</v>
      </c>
      <c r="H1664" s="24">
        <f t="shared" si="19"/>
        <v>0</v>
      </c>
      <c r="I1664" s="24">
        <f t="shared" si="20"/>
        <v>0</v>
      </c>
    </row>
    <row r="1665" spans="1:9" x14ac:dyDescent="0.2">
      <c r="A1665" s="21" t="s">
        <v>1719</v>
      </c>
      <c r="B1665" s="25" t="s">
        <v>11</v>
      </c>
      <c r="C1665" s="22">
        <v>32</v>
      </c>
      <c r="D1665" s="22">
        <v>11345440</v>
      </c>
      <c r="E1665" s="15" t="str">
        <f t="shared" si="18"/>
        <v>Camera kỹ thuật số có chức năng ghi hiệu EZVIZ mã CS-C6N (B0-1G2WF)(1080P)</v>
      </c>
      <c r="F1665" s="15" t="s">
        <v>110</v>
      </c>
      <c r="G1665" s="15" t="s">
        <v>11</v>
      </c>
      <c r="H1665" s="24">
        <f t="shared" si="19"/>
        <v>5</v>
      </c>
      <c r="I1665" s="24">
        <f t="shared" si="20"/>
        <v>3068180</v>
      </c>
    </row>
    <row r="1666" spans="1:9" x14ac:dyDescent="0.2">
      <c r="A1666" s="21" t="s">
        <v>1720</v>
      </c>
      <c r="B1666" s="25" t="s">
        <v>20</v>
      </c>
      <c r="C1666" s="25">
        <v>0</v>
      </c>
      <c r="D1666" s="25">
        <v>0</v>
      </c>
      <c r="E1666" s="15" t="str">
        <f t="shared" si="18"/>
        <v>Bộ cò máy Photo</v>
      </c>
      <c r="F1666" s="15" t="s">
        <v>111</v>
      </c>
      <c r="G1666" s="15" t="s">
        <v>11</v>
      </c>
      <c r="H1666" s="24">
        <f t="shared" si="19"/>
        <v>5</v>
      </c>
      <c r="I1666" s="24">
        <f t="shared" si="20"/>
        <v>3068180</v>
      </c>
    </row>
    <row r="1667" spans="1:9" x14ac:dyDescent="0.2">
      <c r="A1667" s="21" t="s">
        <v>1721</v>
      </c>
      <c r="B1667" s="25" t="s">
        <v>20</v>
      </c>
      <c r="C1667" s="22">
        <v>7</v>
      </c>
      <c r="D1667" s="22">
        <v>17476134</v>
      </c>
      <c r="E1667" s="15" t="str">
        <f t="shared" si="18"/>
        <v>Màn hình LCD VIEWSONIC VA2732-H</v>
      </c>
      <c r="F1667" s="15" t="s">
        <v>112</v>
      </c>
      <c r="G1667" s="15" t="s">
        <v>11</v>
      </c>
      <c r="H1667" s="24">
        <f t="shared" si="19"/>
        <v>10</v>
      </c>
      <c r="I1667" s="24">
        <f t="shared" si="20"/>
        <v>3272720</v>
      </c>
    </row>
    <row r="1668" spans="1:9" x14ac:dyDescent="0.2">
      <c r="A1668" s="21" t="s">
        <v>1722</v>
      </c>
      <c r="B1668" s="25" t="s">
        <v>280</v>
      </c>
      <c r="C1668" s="25">
        <v>0</v>
      </c>
      <c r="D1668" s="25">
        <v>0</v>
      </c>
      <c r="E1668" s="15" t="str">
        <f t="shared" si="18"/>
        <v>Từ</v>
      </c>
      <c r="F1668" s="15" t="s">
        <v>113</v>
      </c>
      <c r="G1668" s="15" t="s">
        <v>11</v>
      </c>
      <c r="H1668" s="24">
        <f t="shared" si="19"/>
        <v>5</v>
      </c>
      <c r="I1668" s="24">
        <f t="shared" si="20"/>
        <v>2500000</v>
      </c>
    </row>
    <row r="1669" spans="1:9" x14ac:dyDescent="0.2">
      <c r="A1669" s="21" t="s">
        <v>1723</v>
      </c>
      <c r="B1669" s="25" t="s">
        <v>11</v>
      </c>
      <c r="C1669" s="22">
        <v>46</v>
      </c>
      <c r="D1669" s="22">
        <v>29690909</v>
      </c>
      <c r="E1669" s="15" t="str">
        <f t="shared" si="18"/>
        <v>Ổ cứng gắn trong 250GB SSD Exceria NVMe Bics Flas M.2 PCle Kioxia</v>
      </c>
      <c r="F1669" s="15" t="s">
        <v>115</v>
      </c>
      <c r="G1669" s="15" t="s">
        <v>11</v>
      </c>
      <c r="H1669" s="24">
        <f t="shared" si="19"/>
        <v>5</v>
      </c>
      <c r="I1669" s="24">
        <f t="shared" si="20"/>
        <v>2500000</v>
      </c>
    </row>
    <row r="1670" spans="1:9" x14ac:dyDescent="0.2">
      <c r="A1670" s="21" t="s">
        <v>1724</v>
      </c>
      <c r="B1670" s="25" t="s">
        <v>11</v>
      </c>
      <c r="C1670" s="25">
        <v>0</v>
      </c>
      <c r="D1670" s="25">
        <v>0</v>
      </c>
      <c r="E1670" s="15" t="str">
        <f t="shared" si="18"/>
        <v>Bộ Nhớ Trong Kingmax 8GBD4 - 3200U C16</v>
      </c>
      <c r="F1670" s="15" t="s">
        <v>116</v>
      </c>
      <c r="G1670" s="15" t="s">
        <v>20</v>
      </c>
      <c r="H1670" s="24">
        <f t="shared" si="19"/>
        <v>2</v>
      </c>
      <c r="I1670" s="24">
        <f t="shared" si="20"/>
        <v>1254544</v>
      </c>
    </row>
    <row r="1671" spans="1:9" x14ac:dyDescent="0.2">
      <c r="A1671" s="21" t="s">
        <v>1725</v>
      </c>
      <c r="B1671" s="25" t="s">
        <v>11</v>
      </c>
      <c r="C1671" s="22">
        <v>2</v>
      </c>
      <c r="D1671" s="22">
        <v>581818</v>
      </c>
      <c r="E1671" s="15" t="str">
        <f t="shared" si="18"/>
        <v>Chuyển đổi quang điện 2 sợi quang , BT-950 GS-20 (10/100/1000M)</v>
      </c>
      <c r="F1671" s="15" t="s">
        <v>117</v>
      </c>
      <c r="G1671" s="15" t="s">
        <v>11</v>
      </c>
      <c r="H1671" s="24">
        <f t="shared" si="19"/>
        <v>2</v>
      </c>
      <c r="I1671" s="24">
        <f t="shared" si="20"/>
        <v>1418182</v>
      </c>
    </row>
    <row r="1672" spans="1:9" x14ac:dyDescent="0.2">
      <c r="A1672" s="21" t="s">
        <v>1726</v>
      </c>
      <c r="B1672" s="25" t="s">
        <v>105</v>
      </c>
      <c r="C1672" s="22">
        <v>14</v>
      </c>
      <c r="D1672" s="22">
        <v>24951040</v>
      </c>
      <c r="E1672" s="15" t="str">
        <f t="shared" si="18"/>
        <v>Ghế xoay Citizen EGC200 - E-Dra</v>
      </c>
      <c r="F1672" s="15" t="s">
        <v>121</v>
      </c>
      <c r="G1672" s="15" t="s">
        <v>11</v>
      </c>
      <c r="H1672" s="24">
        <f t="shared" si="19"/>
        <v>30</v>
      </c>
      <c r="I1672" s="24">
        <f t="shared" si="20"/>
        <v>2677265</v>
      </c>
    </row>
    <row r="1673" spans="1:9" x14ac:dyDescent="0.2">
      <c r="A1673" s="21" t="s">
        <v>1727</v>
      </c>
      <c r="B1673" s="25" t="s">
        <v>11</v>
      </c>
      <c r="C1673" s="25">
        <v>0</v>
      </c>
      <c r="D1673" s="25">
        <v>0</v>
      </c>
      <c r="E1673" s="15" t="str">
        <f t="shared" si="18"/>
        <v>Bộ nhớ trong Kingmax 8GB DDR4-3200</v>
      </c>
      <c r="F1673" s="15" t="s">
        <v>122</v>
      </c>
      <c r="G1673" s="15" t="s">
        <v>11</v>
      </c>
      <c r="H1673" s="24">
        <f t="shared" si="19"/>
        <v>2</v>
      </c>
      <c r="I1673" s="24">
        <f t="shared" si="20"/>
        <v>4636364</v>
      </c>
    </row>
    <row r="1674" spans="1:9" x14ac:dyDescent="0.2">
      <c r="A1674" s="21" t="s">
        <v>1728</v>
      </c>
      <c r="B1674" s="25" t="s">
        <v>11</v>
      </c>
      <c r="C1674" s="22">
        <v>36</v>
      </c>
      <c r="D1674" s="22">
        <v>48875198</v>
      </c>
      <c r="E1674" s="15" t="str">
        <f t="shared" si="18"/>
        <v>Bảng mạch chính của máy vi tính hiệu ASUS PRIMEH510M - K R2.0-CSM-SI</v>
      </c>
      <c r="F1674" s="15" t="s">
        <v>123</v>
      </c>
      <c r="G1674" s="15" t="s">
        <v>105</v>
      </c>
      <c r="H1674" s="24">
        <f t="shared" si="19"/>
        <v>57</v>
      </c>
      <c r="I1674" s="24">
        <f t="shared" si="20"/>
        <v>8083626</v>
      </c>
    </row>
    <row r="1675" spans="1:9" x14ac:dyDescent="0.2">
      <c r="A1675" s="21" t="s">
        <v>1729</v>
      </c>
      <c r="B1675" s="25" t="s">
        <v>11</v>
      </c>
      <c r="C1675" s="22">
        <v>2</v>
      </c>
      <c r="D1675" s="22">
        <v>1600000</v>
      </c>
      <c r="E1675" s="15" t="str">
        <f t="shared" si="18"/>
        <v>Camera quan sát CS-CV310 (A0-1B2WFR)</v>
      </c>
      <c r="F1675" s="15" t="s">
        <v>124</v>
      </c>
      <c r="G1675" s="15" t="s">
        <v>11</v>
      </c>
      <c r="H1675" s="24">
        <f t="shared" si="19"/>
        <v>1</v>
      </c>
      <c r="I1675" s="24">
        <f t="shared" si="20"/>
        <v>1663636</v>
      </c>
    </row>
    <row r="1676" spans="1:9" x14ac:dyDescent="0.2">
      <c r="A1676" s="21" t="s">
        <v>1730</v>
      </c>
      <c r="B1676" s="25" t="s">
        <v>11</v>
      </c>
      <c r="C1676" s="25">
        <v>0</v>
      </c>
      <c r="D1676" s="25">
        <v>0</v>
      </c>
      <c r="E1676" s="15" t="str">
        <f t="shared" si="18"/>
        <v>Bộ lưu điện Santak - mã hàng C1K-LCD</v>
      </c>
      <c r="F1676" s="15" t="s">
        <v>125</v>
      </c>
      <c r="G1676" s="15" t="s">
        <v>107</v>
      </c>
      <c r="H1676" s="24">
        <f t="shared" si="19"/>
        <v>9</v>
      </c>
      <c r="I1676" s="24">
        <f t="shared" si="20"/>
        <v>0</v>
      </c>
    </row>
    <row r="1677" spans="1:9" x14ac:dyDescent="0.2">
      <c r="A1677" s="21" t="s">
        <v>1731</v>
      </c>
      <c r="B1677" s="25" t="s">
        <v>20</v>
      </c>
      <c r="C1677" s="25">
        <v>0</v>
      </c>
      <c r="D1677" s="25">
        <v>0</v>
      </c>
      <c r="E1677" s="15" t="str">
        <f t="shared" si="18"/>
        <v>BỘ LƯU ĐIỆN SANTAK - MÃ HÀNGC1K-LCD</v>
      </c>
      <c r="F1677" s="15" t="s">
        <v>3817</v>
      </c>
      <c r="G1677" s="15" t="s">
        <v>11</v>
      </c>
      <c r="H1677" s="24">
        <f t="shared" si="19"/>
        <v>0</v>
      </c>
      <c r="I1677" s="24">
        <f t="shared" si="20"/>
        <v>0</v>
      </c>
    </row>
    <row r="1678" spans="1:9" x14ac:dyDescent="0.2">
      <c r="A1678" s="21" t="s">
        <v>1732</v>
      </c>
      <c r="B1678" s="25" t="s">
        <v>25</v>
      </c>
      <c r="C1678" s="22">
        <v>20</v>
      </c>
      <c r="D1678" s="22">
        <v>8111564</v>
      </c>
      <c r="E1678" s="15" t="str">
        <f t="shared" si="18"/>
        <v>Camera quan sát CS-C1C 1080P, H.265 (E0-1E2WF)</v>
      </c>
      <c r="F1678" s="15" t="s">
        <v>127</v>
      </c>
      <c r="G1678" s="15" t="s">
        <v>11</v>
      </c>
      <c r="H1678" s="24">
        <f t="shared" si="19"/>
        <v>5</v>
      </c>
      <c r="I1678" s="24">
        <f t="shared" si="20"/>
        <v>3727270</v>
      </c>
    </row>
    <row r="1679" spans="1:9" x14ac:dyDescent="0.2">
      <c r="A1679" s="21" t="s">
        <v>1733</v>
      </c>
      <c r="B1679" s="25" t="s">
        <v>11</v>
      </c>
      <c r="C1679" s="25">
        <v>0</v>
      </c>
      <c r="D1679" s="25">
        <v>0</v>
      </c>
      <c r="E1679" s="15" t="str">
        <f t="shared" si="18"/>
        <v>Bộ nhớ ngoài  Sandisk 32G SDCZ50-032G-B35,USB,Cruzer</v>
      </c>
      <c r="F1679" s="15" t="s">
        <v>128</v>
      </c>
      <c r="G1679" s="15" t="s">
        <v>11</v>
      </c>
      <c r="H1679" s="24">
        <f t="shared" si="19"/>
        <v>2</v>
      </c>
      <c r="I1679" s="24">
        <f t="shared" si="20"/>
        <v>4309090</v>
      </c>
    </row>
    <row r="1680" spans="1:9" x14ac:dyDescent="0.2">
      <c r="A1680" s="21" t="s">
        <v>1734</v>
      </c>
      <c r="B1680" s="25" t="s">
        <v>11</v>
      </c>
      <c r="C1680" s="25">
        <v>0</v>
      </c>
      <c r="D1680" s="25">
        <v>0</v>
      </c>
      <c r="E1680" s="15" t="str">
        <f t="shared" si="18"/>
        <v>Cụm Drum 051 Number one</v>
      </c>
      <c r="F1680" s="15" t="s">
        <v>129</v>
      </c>
      <c r="G1680" s="15" t="s">
        <v>11</v>
      </c>
      <c r="H1680" s="24">
        <f t="shared" si="19"/>
        <v>8</v>
      </c>
      <c r="I1680" s="24">
        <f t="shared" si="20"/>
        <v>0</v>
      </c>
    </row>
    <row r="1681" spans="1:9" x14ac:dyDescent="0.2">
      <c r="A1681" s="21" t="s">
        <v>1735</v>
      </c>
      <c r="B1681" s="25" t="s">
        <v>11</v>
      </c>
      <c r="C1681" s="25">
        <v>0</v>
      </c>
      <c r="D1681" s="25">
        <v>0</v>
      </c>
      <c r="E1681" s="15" t="str">
        <f t="shared" si="18"/>
        <v>Bộ nhớ trong của máy vi tính KINGSTON 8G D4 -3200</v>
      </c>
      <c r="F1681" s="15" t="s">
        <v>132</v>
      </c>
      <c r="G1681" s="15" t="s">
        <v>20</v>
      </c>
      <c r="H1681" s="24">
        <f t="shared" si="19"/>
        <v>2</v>
      </c>
      <c r="I1681" s="24">
        <f t="shared" si="20"/>
        <v>6045454</v>
      </c>
    </row>
    <row r="1682" spans="1:9" x14ac:dyDescent="0.2">
      <c r="A1682" s="21" t="s">
        <v>1736</v>
      </c>
      <c r="B1682" s="25" t="s">
        <v>11</v>
      </c>
      <c r="C1682" s="25">
        <v>0</v>
      </c>
      <c r="D1682" s="25">
        <v>0</v>
      </c>
      <c r="E1682" s="15" t="str">
        <f t="shared" si="18"/>
        <v>Bàn phím + chuột Logitech MK270</v>
      </c>
      <c r="F1682" s="15" t="s">
        <v>133</v>
      </c>
      <c r="G1682" s="15" t="s">
        <v>20</v>
      </c>
      <c r="H1682" s="24">
        <f t="shared" si="19"/>
        <v>1</v>
      </c>
      <c r="I1682" s="24">
        <f t="shared" si="20"/>
        <v>4363636</v>
      </c>
    </row>
    <row r="1683" spans="1:9" x14ac:dyDescent="0.2">
      <c r="A1683" s="21" t="s">
        <v>1737</v>
      </c>
      <c r="B1683" s="25" t="s">
        <v>11</v>
      </c>
      <c r="C1683" s="25">
        <v>0</v>
      </c>
      <c r="D1683" s="25">
        <v>0</v>
      </c>
      <c r="E1683" s="15" t="str">
        <f t="shared" si="18"/>
        <v>Bộ nhớ ngoài  Sandisk 32G SDCZ50-032/B35,USB,Cruzer</v>
      </c>
      <c r="F1683" s="15" t="s">
        <v>135</v>
      </c>
      <c r="G1683" s="15" t="s">
        <v>11</v>
      </c>
      <c r="H1683" s="24">
        <f t="shared" si="19"/>
        <v>1</v>
      </c>
      <c r="I1683" s="24">
        <f t="shared" si="20"/>
        <v>718182</v>
      </c>
    </row>
    <row r="1684" spans="1:9" x14ac:dyDescent="0.2">
      <c r="A1684" s="21" t="s">
        <v>1738</v>
      </c>
      <c r="B1684" s="25" t="s">
        <v>11</v>
      </c>
      <c r="C1684" s="25">
        <v>0</v>
      </c>
      <c r="D1684" s="25">
        <v>0</v>
      </c>
      <c r="E1684" s="15" t="str">
        <f t="shared" si="18"/>
        <v>Bộ nhớ máy tính xách tay 8GB/2400 Kingmax</v>
      </c>
      <c r="F1684" s="15" t="s">
        <v>136</v>
      </c>
      <c r="G1684" s="15" t="s">
        <v>11</v>
      </c>
      <c r="H1684" s="24">
        <f t="shared" si="19"/>
        <v>1</v>
      </c>
      <c r="I1684" s="24">
        <f t="shared" si="20"/>
        <v>0</v>
      </c>
    </row>
    <row r="1685" spans="1:9" x14ac:dyDescent="0.2">
      <c r="A1685" s="21" t="s">
        <v>1739</v>
      </c>
      <c r="B1685" s="25" t="s">
        <v>11</v>
      </c>
      <c r="C1685" s="25">
        <v>0</v>
      </c>
      <c r="D1685" s="25">
        <v>0</v>
      </c>
      <c r="E1685" s="15" t="str">
        <f t="shared" si="18"/>
        <v>Bộ nhớ MTXT Kingmax 8GB DDR4 - 2400</v>
      </c>
      <c r="F1685" s="15" t="s">
        <v>137</v>
      </c>
      <c r="G1685" s="15" t="s">
        <v>11</v>
      </c>
      <c r="H1685" s="24">
        <f t="shared" si="19"/>
        <v>1</v>
      </c>
      <c r="I1685" s="24">
        <f t="shared" si="20"/>
        <v>0</v>
      </c>
    </row>
    <row r="1686" spans="1:9" x14ac:dyDescent="0.2">
      <c r="A1686" s="21" t="s">
        <v>1740</v>
      </c>
      <c r="B1686" s="25" t="s">
        <v>20</v>
      </c>
      <c r="C1686" s="25">
        <v>0</v>
      </c>
      <c r="D1686" s="25">
        <v>0</v>
      </c>
      <c r="E1686" s="15" t="str">
        <f t="shared" si="18"/>
        <v>Loa Microlab M106BT 2.1</v>
      </c>
      <c r="F1686" s="15" t="s">
        <v>3818</v>
      </c>
      <c r="G1686" s="15" t="s">
        <v>11</v>
      </c>
      <c r="H1686" s="24">
        <f t="shared" si="19"/>
        <v>0</v>
      </c>
      <c r="I1686" s="24">
        <f t="shared" si="20"/>
        <v>0</v>
      </c>
    </row>
    <row r="1687" spans="1:9" x14ac:dyDescent="0.2">
      <c r="A1687" s="21" t="s">
        <v>1741</v>
      </c>
      <c r="B1687" s="25" t="s">
        <v>11</v>
      </c>
      <c r="C1687" s="25">
        <v>0</v>
      </c>
      <c r="D1687" s="25">
        <v>0</v>
      </c>
      <c r="E1687" s="15" t="str">
        <f t="shared" si="18"/>
        <v>Tai nghe HyperX Cloud Stinger II Core(683L9AA)</v>
      </c>
      <c r="F1687" s="15" t="s">
        <v>139</v>
      </c>
      <c r="G1687" s="15" t="s">
        <v>105</v>
      </c>
      <c r="H1687" s="24">
        <f t="shared" si="19"/>
        <v>54</v>
      </c>
      <c r="I1687" s="24">
        <f t="shared" si="20"/>
        <v>120672728</v>
      </c>
    </row>
    <row r="1688" spans="1:9" x14ac:dyDescent="0.2">
      <c r="A1688" s="21" t="s">
        <v>1742</v>
      </c>
      <c r="B1688" s="25" t="s">
        <v>11</v>
      </c>
      <c r="C1688" s="25">
        <v>0</v>
      </c>
      <c r="D1688" s="25">
        <v>0</v>
      </c>
      <c r="E1688" s="15" t="str">
        <f t="shared" si="18"/>
        <v>Bàn phím máy tính hiệu Rapoo V500SE</v>
      </c>
      <c r="F1688" s="15" t="s">
        <v>140</v>
      </c>
      <c r="G1688" s="15" t="s">
        <v>141</v>
      </c>
      <c r="H1688" s="24">
        <f t="shared" si="19"/>
        <v>1</v>
      </c>
      <c r="I1688" s="24">
        <f t="shared" si="20"/>
        <v>400000</v>
      </c>
    </row>
    <row r="1689" spans="1:9" x14ac:dyDescent="0.2">
      <c r="A1689" s="21" t="s">
        <v>1743</v>
      </c>
      <c r="B1689" s="25" t="s">
        <v>11</v>
      </c>
      <c r="C1689" s="22">
        <v>1</v>
      </c>
      <c r="D1689" s="22">
        <v>3540910</v>
      </c>
      <c r="E1689" s="15" t="str">
        <f t="shared" si="18"/>
        <v>C11CJ67503 : Máy in EpsonL3250 STD</v>
      </c>
      <c r="F1689" s="15" t="s">
        <v>143</v>
      </c>
      <c r="G1689" s="15" t="s">
        <v>11</v>
      </c>
      <c r="H1689" s="24">
        <f t="shared" si="19"/>
        <v>11</v>
      </c>
      <c r="I1689" s="24">
        <f t="shared" si="20"/>
        <v>12045453</v>
      </c>
    </row>
    <row r="1690" spans="1:9" x14ac:dyDescent="0.2">
      <c r="A1690" s="21" t="s">
        <v>1744</v>
      </c>
      <c r="B1690" s="25" t="s">
        <v>11</v>
      </c>
      <c r="C1690" s="22">
        <v>11</v>
      </c>
      <c r="D1690" s="22">
        <v>110416661</v>
      </c>
      <c r="E1690" s="15" t="str">
        <f t="shared" si="18"/>
        <v>MÁY TÍNH XÁCH TAY (NB)DELL VOS 15 3530 i3-1305U/8GD4/256SSD/15.6FHD/120Hz/41WHr/W11SL+OFFICEHOME_ST/Pro/XÁM(80GG92)</v>
      </c>
      <c r="F1690" s="15" t="s">
        <v>144</v>
      </c>
      <c r="G1690" s="15" t="s">
        <v>11</v>
      </c>
      <c r="H1690" s="24">
        <f t="shared" si="19"/>
        <v>5</v>
      </c>
      <c r="I1690" s="24">
        <f t="shared" si="20"/>
        <v>6157574</v>
      </c>
    </row>
    <row r="1691" spans="1:9" x14ac:dyDescent="0.2">
      <c r="A1691" s="21" t="s">
        <v>1745</v>
      </c>
      <c r="B1691" s="25" t="s">
        <v>198</v>
      </c>
      <c r="C1691" s="25">
        <v>0</v>
      </c>
      <c r="D1691" s="25">
        <v>0</v>
      </c>
      <c r="E1691" s="15" t="str">
        <f t="shared" si="18"/>
        <v>Máy quét HP ScanJet Pro2000 S2  Sheet-feed (6FW06A)</v>
      </c>
      <c r="F1691" s="15" t="s">
        <v>146</v>
      </c>
      <c r="G1691" s="15" t="s">
        <v>11</v>
      </c>
      <c r="H1691" s="24">
        <f t="shared" si="19"/>
        <v>6</v>
      </c>
      <c r="I1691" s="24">
        <f t="shared" si="20"/>
        <v>6600000</v>
      </c>
    </row>
    <row r="1692" spans="1:9" x14ac:dyDescent="0.2">
      <c r="A1692" s="21" t="s">
        <v>1746</v>
      </c>
      <c r="B1692" s="25" t="s">
        <v>11</v>
      </c>
      <c r="C1692" s="22">
        <v>25</v>
      </c>
      <c r="D1692" s="22">
        <v>4107963</v>
      </c>
      <c r="E1692" s="15" t="str">
        <f t="shared" si="18"/>
        <v>Vỏ thùng máy tính Jetek A3032B</v>
      </c>
      <c r="F1692" s="15" t="s">
        <v>149</v>
      </c>
      <c r="G1692" s="15" t="s">
        <v>11</v>
      </c>
      <c r="H1692" s="24">
        <f t="shared" si="19"/>
        <v>4</v>
      </c>
      <c r="I1692" s="24">
        <f t="shared" si="20"/>
        <v>3200000</v>
      </c>
    </row>
    <row r="1693" spans="1:9" x14ac:dyDescent="0.2">
      <c r="A1693" s="21" t="s">
        <v>1747</v>
      </c>
      <c r="B1693" s="25" t="s">
        <v>11</v>
      </c>
      <c r="C1693" s="22">
        <v>4</v>
      </c>
      <c r="D1693" s="22">
        <v>3563636</v>
      </c>
      <c r="E1693" s="15" t="str">
        <f t="shared" si="18"/>
        <v>Nguồn Máy Vi Tính CM PC700 Elite V3</v>
      </c>
      <c r="F1693" s="15" t="s">
        <v>150</v>
      </c>
      <c r="G1693" s="15" t="s">
        <v>11</v>
      </c>
      <c r="H1693" s="24">
        <f t="shared" si="19"/>
        <v>2</v>
      </c>
      <c r="I1693" s="24">
        <f t="shared" si="20"/>
        <v>31890908</v>
      </c>
    </row>
    <row r="1694" spans="1:9" x14ac:dyDescent="0.2">
      <c r="A1694" s="21" t="s">
        <v>1748</v>
      </c>
      <c r="B1694" s="25" t="s">
        <v>11</v>
      </c>
      <c r="C1694" s="25">
        <v>0</v>
      </c>
      <c r="D1694" s="25">
        <v>0</v>
      </c>
      <c r="E1694" s="15" t="str">
        <f t="shared" si="18"/>
        <v>BÚT TRÌNH CHIẾU LP15 A4TECH</v>
      </c>
      <c r="F1694" s="15" t="s">
        <v>152</v>
      </c>
      <c r="G1694" s="15" t="s">
        <v>11</v>
      </c>
      <c r="H1694" s="24">
        <f t="shared" si="19"/>
        <v>2</v>
      </c>
      <c r="I1694" s="24">
        <f t="shared" si="20"/>
        <v>2727272</v>
      </c>
    </row>
    <row r="1695" spans="1:9" x14ac:dyDescent="0.2">
      <c r="A1695" s="21" t="s">
        <v>1749</v>
      </c>
      <c r="B1695" s="25" t="s">
        <v>11</v>
      </c>
      <c r="C1695" s="25">
        <v>0</v>
      </c>
      <c r="D1695" s="25">
        <v>0</v>
      </c>
      <c r="E1695" s="15" t="str">
        <f t="shared" si="18"/>
        <v>Bộ nhớ ram Dell EMC 16GB DDR4 - 3200 UDIMM</v>
      </c>
      <c r="F1695" s="15" t="s">
        <v>154</v>
      </c>
      <c r="G1695" s="15" t="s">
        <v>107</v>
      </c>
      <c r="H1695" s="24">
        <f t="shared" si="19"/>
        <v>9</v>
      </c>
      <c r="I1695" s="24">
        <f t="shared" si="20"/>
        <v>0</v>
      </c>
    </row>
    <row r="1696" spans="1:9" x14ac:dyDescent="0.2">
      <c r="A1696" s="21" t="s">
        <v>1750</v>
      </c>
      <c r="B1696" s="25" t="s">
        <v>11</v>
      </c>
      <c r="C1696" s="25">
        <v>0</v>
      </c>
      <c r="D1696" s="25">
        <v>0</v>
      </c>
      <c r="E1696" s="15" t="str">
        <f t="shared" si="18"/>
        <v>Bút trình chiếu hiệu Rapoo Wireless Prensenter Black XR200</v>
      </c>
      <c r="F1696" s="15" t="s">
        <v>155</v>
      </c>
      <c r="G1696" s="15" t="s">
        <v>20</v>
      </c>
      <c r="H1696" s="24">
        <f t="shared" si="19"/>
        <v>1</v>
      </c>
      <c r="I1696" s="24">
        <f t="shared" si="20"/>
        <v>718182</v>
      </c>
    </row>
    <row r="1697" spans="1:9" x14ac:dyDescent="0.2">
      <c r="A1697" s="21" t="s">
        <v>1751</v>
      </c>
      <c r="B1697" s="25" t="s">
        <v>20</v>
      </c>
      <c r="C1697" s="25">
        <v>0</v>
      </c>
      <c r="D1697" s="25">
        <v>0</v>
      </c>
      <c r="E1697" s="15" t="str">
        <f t="shared" si="18"/>
        <v>BỘ LƯU ĐIỆN SANTAK - MÃ HÀNGBLAZER-1200 PRO</v>
      </c>
      <c r="F1697" s="15" t="s">
        <v>3819</v>
      </c>
      <c r="G1697" s="15" t="s">
        <v>11</v>
      </c>
      <c r="H1697" s="24">
        <f t="shared" si="19"/>
        <v>0</v>
      </c>
      <c r="I1697" s="24">
        <f t="shared" si="20"/>
        <v>0</v>
      </c>
    </row>
    <row r="1698" spans="1:9" x14ac:dyDescent="0.2">
      <c r="A1698" s="21" t="s">
        <v>1752</v>
      </c>
      <c r="B1698" s="25" t="s">
        <v>11</v>
      </c>
      <c r="C1698" s="25">
        <v>0</v>
      </c>
      <c r="D1698" s="25">
        <v>0</v>
      </c>
      <c r="E1698" s="15" t="str">
        <f t="shared" si="18"/>
        <v>Bàn phím Dell KB216</v>
      </c>
      <c r="F1698" s="15" t="s">
        <v>157</v>
      </c>
      <c r="G1698" s="15" t="s">
        <v>11</v>
      </c>
      <c r="H1698" s="24">
        <f t="shared" si="19"/>
        <v>4</v>
      </c>
      <c r="I1698" s="24">
        <f t="shared" si="20"/>
        <v>872724</v>
      </c>
    </row>
    <row r="1699" spans="1:9" x14ac:dyDescent="0.2">
      <c r="A1699" s="21" t="s">
        <v>1753</v>
      </c>
      <c r="B1699" s="25" t="s">
        <v>11</v>
      </c>
      <c r="C1699" s="22">
        <v>1</v>
      </c>
      <c r="D1699" s="22">
        <v>2900000</v>
      </c>
      <c r="E1699" s="15" t="str">
        <f t="shared" si="18"/>
        <v>Máy in mã vạch GODEX G500</v>
      </c>
      <c r="F1699" s="15" t="s">
        <v>162</v>
      </c>
      <c r="G1699" s="15" t="s">
        <v>20</v>
      </c>
      <c r="H1699" s="24">
        <f t="shared" si="19"/>
        <v>1</v>
      </c>
      <c r="I1699" s="24">
        <f t="shared" si="20"/>
        <v>2500000</v>
      </c>
    </row>
    <row r="1700" spans="1:9" x14ac:dyDescent="0.2">
      <c r="A1700" s="21" t="s">
        <v>1754</v>
      </c>
      <c r="B1700" s="25" t="s">
        <v>20</v>
      </c>
      <c r="C1700" s="25">
        <v>0</v>
      </c>
      <c r="D1700" s="25">
        <v>0</v>
      </c>
      <c r="E1700" s="15" t="str">
        <f t="shared" si="18"/>
        <v>Nhông sấy máy photo</v>
      </c>
      <c r="F1700" s="15" t="s">
        <v>163</v>
      </c>
      <c r="G1700" s="15" t="s">
        <v>20</v>
      </c>
      <c r="H1700" s="24">
        <f t="shared" si="19"/>
        <v>1</v>
      </c>
      <c r="I1700" s="24">
        <f t="shared" si="20"/>
        <v>545455</v>
      </c>
    </row>
    <row r="1701" spans="1:9" x14ac:dyDescent="0.2">
      <c r="A1701" s="21" t="s">
        <v>1755</v>
      </c>
      <c r="B1701" s="25" t="s">
        <v>11</v>
      </c>
      <c r="C1701" s="25">
        <v>0</v>
      </c>
      <c r="D1701" s="25">
        <v>0</v>
      </c>
      <c r="E1701" s="15" t="str">
        <f t="shared" si="18"/>
        <v>Bộ nhớ trong Kingmax 8GB DDR4-2666</v>
      </c>
      <c r="F1701" s="15" t="s">
        <v>164</v>
      </c>
      <c r="G1701" s="15" t="s">
        <v>20</v>
      </c>
      <c r="H1701" s="24">
        <f t="shared" si="19"/>
        <v>5</v>
      </c>
      <c r="I1701" s="24">
        <f t="shared" si="20"/>
        <v>3181820</v>
      </c>
    </row>
    <row r="1702" spans="1:9" x14ac:dyDescent="0.2">
      <c r="A1702" s="21" t="s">
        <v>1756</v>
      </c>
      <c r="B1702" s="25" t="s">
        <v>25</v>
      </c>
      <c r="C1702" s="25">
        <v>0</v>
      </c>
      <c r="D1702" s="25">
        <v>0</v>
      </c>
      <c r="E1702" s="15" t="str">
        <f t="shared" si="18"/>
        <v>Cáp chuyển đổi HDMI dài 5M ugreen</v>
      </c>
      <c r="F1702" s="15" t="s">
        <v>166</v>
      </c>
      <c r="G1702" s="15" t="s">
        <v>107</v>
      </c>
      <c r="H1702" s="24">
        <f t="shared" si="19"/>
        <v>9</v>
      </c>
      <c r="I1702" s="24">
        <f t="shared" si="20"/>
        <v>0</v>
      </c>
    </row>
    <row r="1703" spans="1:9" x14ac:dyDescent="0.2">
      <c r="A1703" s="21" t="s">
        <v>1757</v>
      </c>
      <c r="B1703" s="25" t="s">
        <v>11</v>
      </c>
      <c r="C1703" s="25">
        <v>0</v>
      </c>
      <c r="D1703" s="25">
        <v>0</v>
      </c>
      <c r="E1703" s="15" t="str">
        <f t="shared" si="18"/>
        <v>Bộ nhớ trong Kingston 8GD4-2666U19</v>
      </c>
      <c r="F1703" s="15" t="s">
        <v>167</v>
      </c>
      <c r="G1703" s="15" t="s">
        <v>11</v>
      </c>
      <c r="H1703" s="24">
        <f t="shared" si="19"/>
        <v>5</v>
      </c>
      <c r="I1703" s="24">
        <f t="shared" si="20"/>
        <v>2090905</v>
      </c>
    </row>
    <row r="1704" spans="1:9" x14ac:dyDescent="0.2">
      <c r="A1704" s="21" t="s">
        <v>1758</v>
      </c>
      <c r="B1704" s="25" t="s">
        <v>141</v>
      </c>
      <c r="C1704" s="25">
        <v>0</v>
      </c>
      <c r="D1704" s="25">
        <v>0</v>
      </c>
      <c r="E1704" s="15" t="str">
        <f t="shared" si="18"/>
        <v>Mực in Canon GI-790Y</v>
      </c>
      <c r="F1704" s="15" t="s">
        <v>169</v>
      </c>
      <c r="G1704" s="15" t="s">
        <v>11</v>
      </c>
      <c r="H1704" s="24">
        <f t="shared" si="19"/>
        <v>5</v>
      </c>
      <c r="I1704" s="24">
        <f t="shared" si="20"/>
        <v>2954545</v>
      </c>
    </row>
    <row r="1705" spans="1:9" x14ac:dyDescent="0.2">
      <c r="A1705" s="21" t="s">
        <v>1759</v>
      </c>
      <c r="B1705" s="25" t="s">
        <v>25</v>
      </c>
      <c r="C1705" s="25">
        <v>0</v>
      </c>
      <c r="D1705" s="25">
        <v>0</v>
      </c>
      <c r="E1705" s="15" t="str">
        <f t="shared" si="18"/>
        <v>CÁP DỮ LIỆU VIDEO HDMI 1.4 TRUYỀN ÂM THANH HÌNH ẢNH UGREEN (10109)</v>
      </c>
      <c r="F1705" s="15" t="s">
        <v>170</v>
      </c>
      <c r="G1705" s="15" t="s">
        <v>171</v>
      </c>
      <c r="H1705" s="24">
        <f t="shared" si="19"/>
        <v>11</v>
      </c>
      <c r="I1705" s="24">
        <f t="shared" si="20"/>
        <v>1994268</v>
      </c>
    </row>
    <row r="1706" spans="1:9" x14ac:dyDescent="0.2">
      <c r="A1706" s="21" t="s">
        <v>1760</v>
      </c>
      <c r="B1706" s="25" t="s">
        <v>11</v>
      </c>
      <c r="C1706" s="25">
        <v>0</v>
      </c>
      <c r="D1706" s="25">
        <v>0</v>
      </c>
      <c r="E1706" s="15" t="str">
        <f t="shared" si="18"/>
        <v>Bộ nhớ trong  Kingmax 8GB DDR4-2400</v>
      </c>
      <c r="F1706" s="15" t="s">
        <v>172</v>
      </c>
      <c r="G1706" s="15" t="s">
        <v>11</v>
      </c>
      <c r="H1706" s="24">
        <f t="shared" si="19"/>
        <v>1</v>
      </c>
      <c r="I1706" s="24">
        <f t="shared" si="20"/>
        <v>2388137</v>
      </c>
    </row>
    <row r="1707" spans="1:9" x14ac:dyDescent="0.2">
      <c r="A1707" s="21" t="s">
        <v>1761</v>
      </c>
      <c r="B1707" s="25" t="s">
        <v>11</v>
      </c>
      <c r="C1707" s="25">
        <v>0</v>
      </c>
      <c r="D1707" s="25">
        <v>0</v>
      </c>
      <c r="E1707" s="15" t="str">
        <f t="shared" si="18"/>
        <v>MÁY IN ĐƠN NĂNG HP LASERJET PRO M404DW -W1A56A</v>
      </c>
      <c r="F1707" s="15" t="s">
        <v>173</v>
      </c>
      <c r="G1707" s="15" t="s">
        <v>25</v>
      </c>
      <c r="H1707" s="24">
        <f t="shared" si="19"/>
        <v>1</v>
      </c>
      <c r="I1707" s="24">
        <f t="shared" si="20"/>
        <v>1177745</v>
      </c>
    </row>
    <row r="1708" spans="1:9" x14ac:dyDescent="0.2">
      <c r="A1708" s="21" t="s">
        <v>1762</v>
      </c>
      <c r="B1708" s="25" t="s">
        <v>107</v>
      </c>
      <c r="C1708" s="25">
        <v>0</v>
      </c>
      <c r="D1708" s="25">
        <v>0</v>
      </c>
      <c r="E1708" s="15" t="str">
        <f t="shared" si="18"/>
        <v>Phí dịch vụ tháng 03 /2023 theo hợp đồng số 64/2015/HĐ_NetViet ký ngày 26/10/2015</v>
      </c>
      <c r="F1708" s="15" t="s">
        <v>174</v>
      </c>
      <c r="G1708" s="15" t="s">
        <v>11</v>
      </c>
      <c r="H1708" s="24">
        <f t="shared" si="19"/>
        <v>1</v>
      </c>
      <c r="I1708" s="24">
        <f t="shared" si="20"/>
        <v>654545</v>
      </c>
    </row>
    <row r="1709" spans="1:9" x14ac:dyDescent="0.2">
      <c r="A1709" s="21" t="s">
        <v>1763</v>
      </c>
      <c r="B1709" s="25" t="s">
        <v>11</v>
      </c>
      <c r="C1709" s="25">
        <v>0</v>
      </c>
      <c r="D1709" s="25">
        <v>0</v>
      </c>
      <c r="E1709" s="15" t="str">
        <f t="shared" si="18"/>
        <v>Tủ Rack 6U​D400</v>
      </c>
      <c r="F1709" s="15" t="s">
        <v>175</v>
      </c>
      <c r="G1709" s="15" t="s">
        <v>176</v>
      </c>
      <c r="H1709" s="24">
        <f t="shared" si="19"/>
        <v>10</v>
      </c>
      <c r="I1709" s="24">
        <f t="shared" si="20"/>
        <v>454540</v>
      </c>
    </row>
    <row r="1710" spans="1:9" x14ac:dyDescent="0.2">
      <c r="A1710" s="21" t="s">
        <v>1764</v>
      </c>
      <c r="B1710" s="25" t="s">
        <v>11</v>
      </c>
      <c r="C1710" s="22">
        <v>2</v>
      </c>
      <c r="D1710" s="22">
        <v>1816362</v>
      </c>
      <c r="E1710" s="15" t="str">
        <f t="shared" si="18"/>
        <v>Thiết bị định tuyến có thu phát vô tuyến TP-Link ,2.4/5 GHz,Archer C58HP</v>
      </c>
      <c r="F1710" s="15" t="s">
        <v>177</v>
      </c>
      <c r="G1710" s="15" t="s">
        <v>176</v>
      </c>
      <c r="H1710" s="24">
        <f t="shared" si="19"/>
        <v>3</v>
      </c>
      <c r="I1710" s="24">
        <f t="shared" si="20"/>
        <v>245454</v>
      </c>
    </row>
    <row r="1711" spans="1:9" x14ac:dyDescent="0.2">
      <c r="A1711" s="21" t="s">
        <v>1765</v>
      </c>
      <c r="B1711" s="25" t="s">
        <v>141</v>
      </c>
      <c r="C1711" s="22">
        <v>2</v>
      </c>
      <c r="D1711" s="22">
        <v>500000</v>
      </c>
      <c r="E1711" s="15" t="str">
        <f t="shared" si="18"/>
        <v>Mực xeroc S1810/S2011</v>
      </c>
      <c r="F1711" s="15" t="s">
        <v>178</v>
      </c>
      <c r="G1711" s="15" t="s">
        <v>176</v>
      </c>
      <c r="H1711" s="24">
        <f t="shared" si="19"/>
        <v>3</v>
      </c>
      <c r="I1711" s="24">
        <f t="shared" si="20"/>
        <v>313635</v>
      </c>
    </row>
    <row r="1712" spans="1:9" x14ac:dyDescent="0.2">
      <c r="A1712" s="21" t="s">
        <v>1766</v>
      </c>
      <c r="B1712" s="25" t="s">
        <v>1601</v>
      </c>
      <c r="C1712" s="25">
        <v>0</v>
      </c>
      <c r="D1712" s="25">
        <v>0</v>
      </c>
      <c r="E1712" s="15" t="str">
        <f t="shared" si="18"/>
        <v>Giấy nhiệt - Khổ 57x45mm</v>
      </c>
      <c r="F1712" s="15" t="s">
        <v>179</v>
      </c>
      <c r="G1712" s="15" t="s">
        <v>11</v>
      </c>
      <c r="H1712" s="24">
        <f t="shared" si="19"/>
        <v>5</v>
      </c>
      <c r="I1712" s="24">
        <f t="shared" si="20"/>
        <v>772725</v>
      </c>
    </row>
    <row r="1713" spans="1:9" x14ac:dyDescent="0.2">
      <c r="A1713" s="21" t="s">
        <v>1767</v>
      </c>
      <c r="B1713" s="25" t="s">
        <v>11</v>
      </c>
      <c r="C1713" s="22">
        <v>3</v>
      </c>
      <c r="D1713" s="22">
        <v>5352272</v>
      </c>
      <c r="E1713" s="15" t="str">
        <f t="shared" si="18"/>
        <v>ổ cứng SSD Samsung 980 1TB M.2 NVMe(MZ-V8V1T0BW)</v>
      </c>
      <c r="F1713" s="15" t="s">
        <v>181</v>
      </c>
      <c r="G1713" s="15" t="s">
        <v>11</v>
      </c>
      <c r="H1713" s="24">
        <f t="shared" si="19"/>
        <v>5</v>
      </c>
      <c r="I1713" s="24">
        <f t="shared" si="20"/>
        <v>2473635</v>
      </c>
    </row>
    <row r="1714" spans="1:9" x14ac:dyDescent="0.2">
      <c r="A1714" s="21" t="s">
        <v>1768</v>
      </c>
      <c r="B1714" s="25" t="s">
        <v>11</v>
      </c>
      <c r="C1714" s="25">
        <v>0</v>
      </c>
      <c r="D1714" s="25">
        <v>0</v>
      </c>
      <c r="E1714" s="15" t="str">
        <f t="shared" si="18"/>
        <v>Camera KTS EZVIZ mã CS-C3N</v>
      </c>
      <c r="F1714" s="15" t="s">
        <v>182</v>
      </c>
      <c r="G1714" s="15" t="s">
        <v>11</v>
      </c>
      <c r="H1714" s="24">
        <f t="shared" si="19"/>
        <v>5</v>
      </c>
      <c r="I1714" s="24">
        <f t="shared" si="20"/>
        <v>2427725</v>
      </c>
    </row>
    <row r="1715" spans="1:9" x14ac:dyDescent="0.2">
      <c r="A1715" s="21" t="s">
        <v>1769</v>
      </c>
      <c r="B1715" s="25" t="s">
        <v>11</v>
      </c>
      <c r="C1715" s="25">
        <v>0</v>
      </c>
      <c r="D1715" s="25">
        <v>0</v>
      </c>
      <c r="E1715" s="15" t="str">
        <f t="shared" si="18"/>
        <v>Quạt đứng LV16-RA CY-GY</v>
      </c>
      <c r="F1715" s="15" t="s">
        <v>183</v>
      </c>
      <c r="G1715" s="15" t="s">
        <v>20</v>
      </c>
      <c r="H1715" s="24">
        <f t="shared" si="19"/>
        <v>1</v>
      </c>
      <c r="I1715" s="24">
        <f t="shared" si="20"/>
        <v>3318181</v>
      </c>
    </row>
    <row r="1716" spans="1:9" x14ac:dyDescent="0.2">
      <c r="A1716" s="21" t="s">
        <v>1770</v>
      </c>
      <c r="B1716" s="25" t="s">
        <v>11</v>
      </c>
      <c r="C1716" s="25">
        <v>0</v>
      </c>
      <c r="D1716" s="25">
        <v>0</v>
      </c>
      <c r="E1716" s="15" t="str">
        <f t="shared" si="18"/>
        <v>Máy in HP 4103FDN (2Z628A)</v>
      </c>
      <c r="F1716" s="15" t="s">
        <v>184</v>
      </c>
      <c r="G1716" s="15" t="s">
        <v>185</v>
      </c>
      <c r="H1716" s="24">
        <f t="shared" si="19"/>
        <v>1</v>
      </c>
      <c r="I1716" s="24">
        <f t="shared" si="20"/>
        <v>170000</v>
      </c>
    </row>
    <row r="1717" spans="1:9" x14ac:dyDescent="0.2">
      <c r="A1717" s="21" t="s">
        <v>1771</v>
      </c>
      <c r="B1717" s="25" t="s">
        <v>758</v>
      </c>
      <c r="C1717" s="25">
        <v>0</v>
      </c>
      <c r="D1717" s="25">
        <v>0</v>
      </c>
      <c r="E1717" s="15" t="str">
        <f t="shared" si="18"/>
        <v>MỰC IN MÀU ĐỎ IM C2500H</v>
      </c>
      <c r="F1717" s="15" t="s">
        <v>186</v>
      </c>
      <c r="G1717" s="15" t="s">
        <v>185</v>
      </c>
      <c r="H1717" s="24">
        <f t="shared" si="19"/>
        <v>1</v>
      </c>
      <c r="I1717" s="24">
        <f t="shared" si="20"/>
        <v>40000</v>
      </c>
    </row>
    <row r="1718" spans="1:9" x14ac:dyDescent="0.2">
      <c r="A1718" s="21" t="s">
        <v>1772</v>
      </c>
      <c r="B1718" s="25" t="s">
        <v>11</v>
      </c>
      <c r="C1718" s="25">
        <v>0</v>
      </c>
      <c r="D1718" s="25">
        <v>0</v>
      </c>
      <c r="E1718" s="15" t="str">
        <f t="shared" si="18"/>
        <v>Bàn phím máy tính RAPOO V500L</v>
      </c>
      <c r="F1718" s="15" t="s">
        <v>187</v>
      </c>
      <c r="G1718" s="15" t="s">
        <v>185</v>
      </c>
      <c r="H1718" s="24">
        <f t="shared" si="19"/>
        <v>1</v>
      </c>
      <c r="I1718" s="24">
        <f t="shared" si="20"/>
        <v>60000</v>
      </c>
    </row>
    <row r="1719" spans="1:9" x14ac:dyDescent="0.2">
      <c r="A1719" s="21" t="s">
        <v>1773</v>
      </c>
      <c r="B1719" s="25" t="s">
        <v>11</v>
      </c>
      <c r="C1719" s="25">
        <v>0</v>
      </c>
      <c r="D1719" s="25">
        <v>0</v>
      </c>
      <c r="E1719" s="15" t="str">
        <f t="shared" si="18"/>
        <v>Ổ cứng máy tính</v>
      </c>
      <c r="F1719" s="15" t="s">
        <v>188</v>
      </c>
      <c r="G1719" s="15" t="s">
        <v>185</v>
      </c>
      <c r="H1719" s="24">
        <f t="shared" si="19"/>
        <v>1</v>
      </c>
      <c r="I1719" s="24">
        <f t="shared" si="20"/>
        <v>100000</v>
      </c>
    </row>
    <row r="1720" spans="1:9" x14ac:dyDescent="0.2">
      <c r="A1720" s="21" t="s">
        <v>1774</v>
      </c>
      <c r="B1720" s="25" t="s">
        <v>11</v>
      </c>
      <c r="C1720" s="25">
        <v>0</v>
      </c>
      <c r="D1720" s="25">
        <v>0</v>
      </c>
      <c r="E1720" s="15" t="str">
        <f t="shared" si="18"/>
        <v>Bộ nhớ trong Kingmax 4GB DDR4 - 2400</v>
      </c>
      <c r="F1720" s="15" t="s">
        <v>189</v>
      </c>
      <c r="G1720" s="15" t="s">
        <v>185</v>
      </c>
      <c r="H1720" s="24">
        <f t="shared" si="19"/>
        <v>1</v>
      </c>
      <c r="I1720" s="24">
        <f t="shared" si="20"/>
        <v>40000</v>
      </c>
    </row>
    <row r="1721" spans="1:9" x14ac:dyDescent="0.2">
      <c r="A1721" s="21" t="s">
        <v>1775</v>
      </c>
      <c r="B1721" s="25" t="s">
        <v>11</v>
      </c>
      <c r="C1721" s="25">
        <v>0</v>
      </c>
      <c r="D1721" s="25">
        <v>0</v>
      </c>
      <c r="E1721" s="15" t="str">
        <f t="shared" si="18"/>
        <v>Thiết bị thu phát vô tuyến Reyee RG - EG105GW(T)</v>
      </c>
      <c r="F1721" s="15" t="s">
        <v>190</v>
      </c>
      <c r="G1721" s="15" t="s">
        <v>185</v>
      </c>
      <c r="H1721" s="24">
        <f t="shared" si="19"/>
        <v>1</v>
      </c>
      <c r="I1721" s="24">
        <f t="shared" si="20"/>
        <v>90000</v>
      </c>
    </row>
    <row r="1722" spans="1:9" x14ac:dyDescent="0.2">
      <c r="A1722" s="21" t="s">
        <v>1776</v>
      </c>
      <c r="B1722" s="25" t="s">
        <v>11</v>
      </c>
      <c r="C1722" s="25">
        <v>0</v>
      </c>
      <c r="D1722" s="25">
        <v>0</v>
      </c>
      <c r="E1722" s="15" t="str">
        <f t="shared" si="18"/>
        <v>Ổ CỨNG Kingmax PQ3480 256GB(ZeusM2PCIe-Gen3x4)</v>
      </c>
      <c r="F1722" s="15" t="s">
        <v>191</v>
      </c>
      <c r="G1722" s="15" t="s">
        <v>185</v>
      </c>
      <c r="H1722" s="24">
        <f t="shared" si="19"/>
        <v>1</v>
      </c>
      <c r="I1722" s="24">
        <f t="shared" si="20"/>
        <v>80000</v>
      </c>
    </row>
    <row r="1723" spans="1:9" x14ac:dyDescent="0.2">
      <c r="A1723" s="21" t="s">
        <v>1777</v>
      </c>
      <c r="B1723" s="25" t="s">
        <v>11</v>
      </c>
      <c r="C1723" s="25">
        <v>0</v>
      </c>
      <c r="D1723" s="25">
        <v>0</v>
      </c>
      <c r="E1723" s="15" t="str">
        <f t="shared" si="18"/>
        <v>Thiết bị thu phát vô tuyến  2.4GHz TP-Link,TL-WA850RE</v>
      </c>
      <c r="F1723" s="15" t="s">
        <v>192</v>
      </c>
      <c r="G1723" s="15" t="s">
        <v>185</v>
      </c>
      <c r="H1723" s="24">
        <f t="shared" si="19"/>
        <v>2</v>
      </c>
      <c r="I1723" s="24">
        <f t="shared" si="20"/>
        <v>80000</v>
      </c>
    </row>
    <row r="1724" spans="1:9" x14ac:dyDescent="0.2">
      <c r="A1724" s="21" t="s">
        <v>1778</v>
      </c>
      <c r="B1724" s="25" t="s">
        <v>11</v>
      </c>
      <c r="C1724" s="25">
        <v>0</v>
      </c>
      <c r="D1724" s="25">
        <v>0</v>
      </c>
      <c r="E1724" s="15" t="str">
        <f t="shared" si="18"/>
        <v>Chuột vi tính hiệu Rapoo Model: M650Silent ENG_F-Whilte</v>
      </c>
      <c r="F1724" s="15" t="s">
        <v>193</v>
      </c>
      <c r="G1724" s="15" t="s">
        <v>185</v>
      </c>
      <c r="H1724" s="24">
        <f t="shared" si="19"/>
        <v>3</v>
      </c>
      <c r="I1724" s="24">
        <f t="shared" si="20"/>
        <v>30000</v>
      </c>
    </row>
    <row r="1725" spans="1:9" x14ac:dyDescent="0.2">
      <c r="A1725" s="21" t="s">
        <v>1779</v>
      </c>
      <c r="B1725" s="25" t="s">
        <v>11</v>
      </c>
      <c r="C1725" s="22">
        <v>9</v>
      </c>
      <c r="D1725" s="22">
        <v>6790907</v>
      </c>
      <c r="E1725" s="15" t="str">
        <f t="shared" si="18"/>
        <v>Bộ nhớ máy tính xách tay Kingmax16GB/ DDR4-3200</v>
      </c>
      <c r="F1725" s="15" t="s">
        <v>194</v>
      </c>
      <c r="G1725" s="15" t="s">
        <v>185</v>
      </c>
      <c r="H1725" s="24">
        <f t="shared" si="19"/>
        <v>3</v>
      </c>
      <c r="I1725" s="24">
        <f t="shared" si="20"/>
        <v>120000</v>
      </c>
    </row>
    <row r="1726" spans="1:9" x14ac:dyDescent="0.2">
      <c r="A1726" s="21" t="s">
        <v>1780</v>
      </c>
      <c r="B1726" s="25" t="s">
        <v>11</v>
      </c>
      <c r="C1726" s="22">
        <v>49</v>
      </c>
      <c r="D1726" s="22">
        <v>6169919</v>
      </c>
      <c r="E1726" s="15" t="str">
        <f t="shared" si="18"/>
        <v>Thiết bị thu phát vô tuyến TP-Link,TL-WN823N</v>
      </c>
      <c r="F1726" s="15" t="s">
        <v>195</v>
      </c>
      <c r="G1726" s="15" t="s">
        <v>196</v>
      </c>
      <c r="H1726" s="24">
        <f t="shared" si="19"/>
        <v>1</v>
      </c>
      <c r="I1726" s="24">
        <f t="shared" si="20"/>
        <v>750000</v>
      </c>
    </row>
    <row r="1727" spans="1:9" x14ac:dyDescent="0.2">
      <c r="A1727" s="21" t="s">
        <v>1781</v>
      </c>
      <c r="B1727" s="25" t="s">
        <v>11</v>
      </c>
      <c r="C1727" s="25">
        <v>0</v>
      </c>
      <c r="D1727" s="25">
        <v>0</v>
      </c>
      <c r="E1727" s="15" t="str">
        <f t="shared" si="18"/>
        <v>Bộ nhớ máy tính xách tay Kingmax 8GB DDR4-2666</v>
      </c>
      <c r="F1727" s="15" t="s">
        <v>197</v>
      </c>
      <c r="G1727" s="15" t="s">
        <v>198</v>
      </c>
      <c r="H1727" s="24">
        <f t="shared" si="19"/>
        <v>1</v>
      </c>
      <c r="I1727" s="24">
        <f t="shared" si="20"/>
        <v>742000</v>
      </c>
    </row>
    <row r="1728" spans="1:9" x14ac:dyDescent="0.2">
      <c r="A1728" s="21" t="s">
        <v>1782</v>
      </c>
      <c r="B1728" s="25" t="s">
        <v>11</v>
      </c>
      <c r="C1728" s="25">
        <v>0</v>
      </c>
      <c r="D1728" s="25">
        <v>0</v>
      </c>
      <c r="E1728" s="15" t="str">
        <f t="shared" si="18"/>
        <v>Khung HDMI âm tường màu trắng chất liệu nhựa ugreen (20316)</v>
      </c>
      <c r="F1728" s="15" t="s">
        <v>3820</v>
      </c>
      <c r="G1728" s="15" t="s">
        <v>103</v>
      </c>
      <c r="H1728" s="24">
        <f t="shared" si="19"/>
        <v>0</v>
      </c>
      <c r="I1728" s="24">
        <f t="shared" si="20"/>
        <v>0</v>
      </c>
    </row>
    <row r="1729" spans="1:9" x14ac:dyDescent="0.2">
      <c r="A1729" s="21" t="s">
        <v>1783</v>
      </c>
      <c r="B1729" s="25" t="s">
        <v>11</v>
      </c>
      <c r="C1729" s="25">
        <v>0</v>
      </c>
      <c r="D1729" s="25">
        <v>0</v>
      </c>
      <c r="E1729" s="15" t="str">
        <f t="shared" si="18"/>
        <v>Cạc mạng PCI Adapter TP -Link, TL- WN781ND</v>
      </c>
      <c r="F1729" s="15" t="s">
        <v>201</v>
      </c>
      <c r="G1729" s="15" t="s">
        <v>25</v>
      </c>
      <c r="H1729" s="24">
        <f t="shared" si="19"/>
        <v>1</v>
      </c>
      <c r="I1729" s="24">
        <f t="shared" si="20"/>
        <v>0</v>
      </c>
    </row>
    <row r="1730" spans="1:9" x14ac:dyDescent="0.2">
      <c r="A1730" s="21" t="s">
        <v>1784</v>
      </c>
      <c r="B1730" s="25" t="s">
        <v>20</v>
      </c>
      <c r="C1730" s="25">
        <v>0</v>
      </c>
      <c r="D1730" s="25">
        <v>0</v>
      </c>
      <c r="E1730" s="15" t="str">
        <f t="shared" si="18"/>
        <v>Máy tính xách tay Dell Vostro 3520 Intel Core i3-1215U, 15.6"FHD, 1x8G,256GB SSD PCIe NVMe, 3 Cell-41Whr, Win 11, Office H&amp;S 2021,V5I3614W1-Gray</v>
      </c>
      <c r="F1730" s="15" t="s">
        <v>202</v>
      </c>
      <c r="G1730" s="15" t="s">
        <v>107</v>
      </c>
      <c r="H1730" s="24">
        <f t="shared" si="19"/>
        <v>9</v>
      </c>
      <c r="I1730" s="24">
        <f t="shared" si="20"/>
        <v>0</v>
      </c>
    </row>
    <row r="1731" spans="1:9" x14ac:dyDescent="0.2">
      <c r="A1731" s="21" t="s">
        <v>1785</v>
      </c>
      <c r="B1731" s="25" t="s">
        <v>11</v>
      </c>
      <c r="C1731" s="25">
        <v>0</v>
      </c>
      <c r="D1731" s="25">
        <v>0</v>
      </c>
      <c r="E1731" s="15" t="str">
        <f t="shared" si="18"/>
        <v>Lõi PP có nắp bịt 10 ĐV</v>
      </c>
      <c r="F1731" s="15" t="s">
        <v>203</v>
      </c>
      <c r="G1731" s="15" t="s">
        <v>11</v>
      </c>
      <c r="H1731" s="24">
        <f t="shared" si="19"/>
        <v>8</v>
      </c>
      <c r="I1731" s="24">
        <f t="shared" si="20"/>
        <v>5872722</v>
      </c>
    </row>
    <row r="1732" spans="1:9" x14ac:dyDescent="0.2">
      <c r="A1732" s="21" t="s">
        <v>1786</v>
      </c>
      <c r="B1732" s="25" t="s">
        <v>11</v>
      </c>
      <c r="C1732" s="25">
        <v>0</v>
      </c>
      <c r="D1732" s="25">
        <v>0</v>
      </c>
      <c r="E1732" s="15" t="str">
        <f t="shared" si="18"/>
        <v>Lõi OCB 10 Đại Việt</v>
      </c>
      <c r="F1732" s="15" t="s">
        <v>204</v>
      </c>
      <c r="G1732" s="15" t="s">
        <v>11</v>
      </c>
      <c r="H1732" s="24">
        <f t="shared" si="19"/>
        <v>1</v>
      </c>
      <c r="I1732" s="24">
        <f t="shared" si="20"/>
        <v>1590000</v>
      </c>
    </row>
    <row r="1733" spans="1:9" x14ac:dyDescent="0.2">
      <c r="A1733" s="21" t="s">
        <v>1787</v>
      </c>
      <c r="B1733" s="25" t="s">
        <v>11</v>
      </c>
      <c r="C1733" s="25">
        <v>0</v>
      </c>
      <c r="D1733" s="25">
        <v>0</v>
      </c>
      <c r="E1733" s="15" t="str">
        <f t="shared" si="18"/>
        <v>Thiết bị chuyển mạch  TP-Link,TL-SF1008D</v>
      </c>
      <c r="F1733" s="15" t="s">
        <v>205</v>
      </c>
      <c r="G1733" s="15" t="s">
        <v>11</v>
      </c>
      <c r="H1733" s="24">
        <f t="shared" si="19"/>
        <v>1</v>
      </c>
      <c r="I1733" s="24">
        <f t="shared" si="20"/>
        <v>0</v>
      </c>
    </row>
    <row r="1734" spans="1:9" x14ac:dyDescent="0.2">
      <c r="A1734" s="21" t="s">
        <v>1788</v>
      </c>
      <c r="B1734" s="25" t="s">
        <v>141</v>
      </c>
      <c r="C1734" s="25">
        <v>0</v>
      </c>
      <c r="D1734" s="25">
        <v>0</v>
      </c>
      <c r="E1734" s="15" t="str">
        <f t="shared" si="18"/>
        <v>Mực sharp 235</v>
      </c>
      <c r="F1734" s="15" t="s">
        <v>206</v>
      </c>
      <c r="G1734" s="15" t="s">
        <v>105</v>
      </c>
      <c r="H1734" s="24">
        <f t="shared" si="19"/>
        <v>3</v>
      </c>
      <c r="I1734" s="24">
        <f t="shared" si="20"/>
        <v>5580000</v>
      </c>
    </row>
    <row r="1735" spans="1:9" x14ac:dyDescent="0.2">
      <c r="A1735" s="21" t="s">
        <v>1789</v>
      </c>
      <c r="B1735" s="25" t="s">
        <v>11</v>
      </c>
      <c r="C1735" s="25">
        <v>0</v>
      </c>
      <c r="D1735" s="25">
        <v>0</v>
      </c>
      <c r="E1735" s="15" t="str">
        <f t="shared" si="18"/>
        <v>Bộ nhớ trong Kingston 8GBD4 - 3200U C16</v>
      </c>
      <c r="F1735" s="15" t="s">
        <v>208</v>
      </c>
      <c r="G1735" s="15" t="s">
        <v>11</v>
      </c>
      <c r="H1735" s="24">
        <f t="shared" si="19"/>
        <v>2</v>
      </c>
      <c r="I1735" s="24">
        <f t="shared" si="20"/>
        <v>2472726</v>
      </c>
    </row>
    <row r="1736" spans="1:9" x14ac:dyDescent="0.2">
      <c r="A1736" s="21" t="s">
        <v>1790</v>
      </c>
      <c r="B1736" s="25" t="s">
        <v>25</v>
      </c>
      <c r="C1736" s="25">
        <v>0</v>
      </c>
      <c r="D1736" s="25">
        <v>0</v>
      </c>
      <c r="E1736" s="15" t="str">
        <f t="shared" si="18"/>
        <v>Cáp dữ liệu VIDEO HDMI 1.4 truyềnâm thanh hình ảnh dài 15M Ugreen(10111) DVT</v>
      </c>
      <c r="F1736" s="15" t="s">
        <v>209</v>
      </c>
      <c r="G1736" s="15" t="s">
        <v>171</v>
      </c>
      <c r="H1736" s="24">
        <f t="shared" si="19"/>
        <v>1</v>
      </c>
      <c r="I1736" s="24">
        <f t="shared" si="20"/>
        <v>1363636</v>
      </c>
    </row>
    <row r="1737" spans="1:9" x14ac:dyDescent="0.2">
      <c r="A1737" s="21" t="s">
        <v>1791</v>
      </c>
      <c r="B1737" s="25" t="s">
        <v>11</v>
      </c>
      <c r="C1737" s="25">
        <v>0</v>
      </c>
      <c r="D1737" s="25">
        <v>0</v>
      </c>
      <c r="E1737" s="15" t="str">
        <f t="shared" si="18"/>
        <v>ổ cứng gắn ngoài 2TB Slim StoreJet 2.5" M3G Transcend</v>
      </c>
      <c r="F1737" s="15" t="s">
        <v>210</v>
      </c>
      <c r="G1737" s="15" t="s">
        <v>105</v>
      </c>
      <c r="H1737" s="24">
        <f t="shared" si="19"/>
        <v>2</v>
      </c>
      <c r="I1737" s="24">
        <f t="shared" si="20"/>
        <v>981818</v>
      </c>
    </row>
    <row r="1738" spans="1:9" x14ac:dyDescent="0.2">
      <c r="A1738" s="21" t="s">
        <v>1792</v>
      </c>
      <c r="B1738" s="25" t="s">
        <v>11</v>
      </c>
      <c r="C1738" s="25">
        <v>0</v>
      </c>
      <c r="D1738" s="25">
        <v>0</v>
      </c>
      <c r="E1738" s="15" t="str">
        <f t="shared" si="18"/>
        <v>ổ cứng gắn ngoài 2TB Slim StoreJet 2.5" M3S Transcend</v>
      </c>
      <c r="F1738" s="15" t="s">
        <v>211</v>
      </c>
      <c r="G1738" s="15" t="s">
        <v>11</v>
      </c>
      <c r="H1738" s="24">
        <f t="shared" si="19"/>
        <v>8</v>
      </c>
      <c r="I1738" s="24">
        <f t="shared" si="20"/>
        <v>1454545</v>
      </c>
    </row>
    <row r="1739" spans="1:9" x14ac:dyDescent="0.2">
      <c r="A1739" s="21" t="s">
        <v>1793</v>
      </c>
      <c r="B1739" s="25" t="s">
        <v>11</v>
      </c>
      <c r="C1739" s="25">
        <v>0</v>
      </c>
      <c r="D1739" s="25">
        <v>0</v>
      </c>
      <c r="E1739" s="15" t="str">
        <f t="shared" si="18"/>
        <v>Bộ nhớ trong Kingston 8GB D - 2666 CL16</v>
      </c>
      <c r="F1739" s="15" t="s">
        <v>212</v>
      </c>
      <c r="G1739" s="15" t="s">
        <v>11</v>
      </c>
      <c r="H1739" s="24">
        <f t="shared" si="19"/>
        <v>2</v>
      </c>
      <c r="I1739" s="24">
        <f t="shared" si="20"/>
        <v>363634</v>
      </c>
    </row>
    <row r="1740" spans="1:9" x14ac:dyDescent="0.2">
      <c r="A1740" s="21" t="s">
        <v>1794</v>
      </c>
      <c r="B1740" s="25" t="s">
        <v>11</v>
      </c>
      <c r="C1740" s="25">
        <v>0</v>
      </c>
      <c r="D1740" s="25">
        <v>0</v>
      </c>
      <c r="E1740" s="15" t="str">
        <f t="shared" si="18"/>
        <v>Bảng mạch chính Asus ROG MAXIMUS Z790 HERO</v>
      </c>
      <c r="F1740" s="15" t="s">
        <v>213</v>
      </c>
      <c r="G1740" s="15" t="s">
        <v>25</v>
      </c>
      <c r="H1740" s="24">
        <f t="shared" si="19"/>
        <v>1</v>
      </c>
      <c r="I1740" s="24">
        <f t="shared" si="20"/>
        <v>0</v>
      </c>
    </row>
    <row r="1741" spans="1:9" x14ac:dyDescent="0.2">
      <c r="A1741" s="21" t="s">
        <v>1795</v>
      </c>
      <c r="B1741" s="25" t="s">
        <v>11</v>
      </c>
      <c r="C1741" s="25">
        <v>0</v>
      </c>
      <c r="D1741" s="25">
        <v>0</v>
      </c>
      <c r="E1741" s="15" t="str">
        <f t="shared" si="18"/>
        <v>Ghế xoay SG130</v>
      </c>
      <c r="F1741" s="15" t="s">
        <v>214</v>
      </c>
      <c r="G1741" s="15" t="s">
        <v>11</v>
      </c>
      <c r="H1741" s="24">
        <f t="shared" si="19"/>
        <v>5</v>
      </c>
      <c r="I1741" s="24">
        <f t="shared" si="20"/>
        <v>2227270</v>
      </c>
    </row>
    <row r="1742" spans="1:9" x14ac:dyDescent="0.2">
      <c r="A1742" s="21" t="s">
        <v>1796</v>
      </c>
      <c r="B1742" s="25" t="s">
        <v>25</v>
      </c>
      <c r="C1742" s="25">
        <v>0</v>
      </c>
      <c r="D1742" s="25">
        <v>0</v>
      </c>
      <c r="E1742" s="15" t="str">
        <f t="shared" si="18"/>
        <v>Card đồ họa ASUS DUAL-RTX3060-8G_90YV0GB6-M0NA00</v>
      </c>
      <c r="F1742" s="15" t="s">
        <v>216</v>
      </c>
      <c r="G1742" s="15" t="s">
        <v>11</v>
      </c>
      <c r="H1742" s="24">
        <f t="shared" si="19"/>
        <v>8</v>
      </c>
      <c r="I1742" s="24">
        <f t="shared" si="20"/>
        <v>1418179</v>
      </c>
    </row>
    <row r="1743" spans="1:9" x14ac:dyDescent="0.2">
      <c r="A1743" s="21" t="s">
        <v>1797</v>
      </c>
      <c r="B1743" s="25" t="s">
        <v>1464</v>
      </c>
      <c r="C1743" s="25">
        <v>0</v>
      </c>
      <c r="D1743" s="25">
        <v>0</v>
      </c>
      <c r="E1743" s="15" t="str">
        <f t="shared" si="18"/>
        <v>Mực Laser đen Premium</v>
      </c>
      <c r="F1743" s="15" t="s">
        <v>219</v>
      </c>
      <c r="G1743" s="15" t="s">
        <v>11</v>
      </c>
      <c r="H1743" s="24">
        <f t="shared" si="19"/>
        <v>5</v>
      </c>
      <c r="I1743" s="24">
        <f t="shared" si="20"/>
        <v>1636360</v>
      </c>
    </row>
    <row r="1744" spans="1:9" x14ac:dyDescent="0.2">
      <c r="A1744" s="21" t="s">
        <v>1798</v>
      </c>
      <c r="B1744" s="25" t="s">
        <v>11</v>
      </c>
      <c r="C1744" s="22">
        <v>2</v>
      </c>
      <c r="D1744" s="22">
        <v>30236363</v>
      </c>
      <c r="E1744" s="15" t="str">
        <f t="shared" si="18"/>
        <v>MÁY TÍNH XÁCH TAY (NB) HP 14 - ep0128TU i5 -1335U/8GD4/512GSSD/14.0FHD/Wlax/BT5/3C41WHr/W11SL/BẠC(8U6L5PA)</v>
      </c>
      <c r="F1744" s="15" t="s">
        <v>221</v>
      </c>
      <c r="G1744" s="15" t="s">
        <v>11</v>
      </c>
      <c r="H1744" s="24">
        <f t="shared" si="19"/>
        <v>1</v>
      </c>
      <c r="I1744" s="24">
        <f t="shared" si="20"/>
        <v>681818</v>
      </c>
    </row>
    <row r="1745" spans="1:9" x14ac:dyDescent="0.2">
      <c r="A1745" s="21" t="s">
        <v>1799</v>
      </c>
      <c r="B1745" s="25" t="s">
        <v>11</v>
      </c>
      <c r="C1745" s="22">
        <v>562</v>
      </c>
      <c r="D1745" s="22">
        <v>391896326</v>
      </c>
      <c r="E1745" s="15" t="str">
        <f t="shared" si="18"/>
        <v>Phần mềm Kaspersky KL1941MCCFS</v>
      </c>
      <c r="F1745" s="15" t="s">
        <v>224</v>
      </c>
      <c r="G1745" s="15" t="s">
        <v>107</v>
      </c>
      <c r="H1745" s="24">
        <f t="shared" si="19"/>
        <v>9</v>
      </c>
      <c r="I1745" s="24">
        <f t="shared" si="20"/>
        <v>0</v>
      </c>
    </row>
    <row r="1746" spans="1:9" x14ac:dyDescent="0.2">
      <c r="A1746" s="21" t="s">
        <v>1800</v>
      </c>
      <c r="B1746" s="25" t="s">
        <v>11</v>
      </c>
      <c r="C1746" s="25">
        <v>0</v>
      </c>
      <c r="D1746" s="25">
        <v>0</v>
      </c>
      <c r="E1746" s="15" t="str">
        <f t="shared" si="18"/>
        <v>Camera quan sát DS-2CE56D0T-IT3</v>
      </c>
      <c r="F1746" s="15" t="s">
        <v>225</v>
      </c>
      <c r="G1746" s="15" t="s">
        <v>141</v>
      </c>
      <c r="H1746" s="24">
        <f t="shared" si="19"/>
        <v>1</v>
      </c>
      <c r="I1746" s="24">
        <f t="shared" si="20"/>
        <v>400000</v>
      </c>
    </row>
    <row r="1747" spans="1:9" x14ac:dyDescent="0.2">
      <c r="A1747" s="21" t="s">
        <v>1801</v>
      </c>
      <c r="B1747" s="25" t="s">
        <v>11</v>
      </c>
      <c r="C1747" s="22">
        <v>3</v>
      </c>
      <c r="D1747" s="22">
        <v>2863635</v>
      </c>
      <c r="E1747" s="15" t="str">
        <f t="shared" si="18"/>
        <v>Máy in hóa đơn XP-Q801L</v>
      </c>
      <c r="F1747" s="15" t="s">
        <v>227</v>
      </c>
      <c r="G1747" s="15" t="s">
        <v>11</v>
      </c>
      <c r="H1747" s="24">
        <f t="shared" si="19"/>
        <v>5</v>
      </c>
      <c r="I1747" s="24">
        <f t="shared" si="20"/>
        <v>0</v>
      </c>
    </row>
    <row r="1748" spans="1:9" x14ac:dyDescent="0.2">
      <c r="A1748" s="21" t="s">
        <v>1802</v>
      </c>
      <c r="B1748" s="25" t="s">
        <v>11</v>
      </c>
      <c r="C1748" s="25">
        <v>0</v>
      </c>
      <c r="D1748" s="25">
        <v>0</v>
      </c>
      <c r="E1748" s="15" t="str">
        <f t="shared" si="18"/>
        <v>Vỏ thùng máy tính Jetek X917</v>
      </c>
      <c r="F1748" s="15" t="s">
        <v>228</v>
      </c>
      <c r="G1748" s="15" t="s">
        <v>11</v>
      </c>
      <c r="H1748" s="24">
        <f t="shared" si="19"/>
        <v>2</v>
      </c>
      <c r="I1748" s="24">
        <f t="shared" si="20"/>
        <v>0</v>
      </c>
    </row>
    <row r="1749" spans="1:9" x14ac:dyDescent="0.2">
      <c r="A1749" s="21" t="s">
        <v>1803</v>
      </c>
      <c r="B1749" s="25" t="s">
        <v>25</v>
      </c>
      <c r="C1749" s="22">
        <v>6</v>
      </c>
      <c r="D1749" s="22">
        <v>56170518</v>
      </c>
      <c r="E1749" s="15" t="str">
        <f t="shared" si="18"/>
        <v>Máy tính xách tay LenovoV15G3 IAP, i5-1235U, 8GB, 512GBSSD, Intel Iris Xe Graphics,15.6" FHD, 2C 38Wh, ac+BT,W11H 64, Xám (Iron Grey), 1YWTY_82TT00N9VN</v>
      </c>
      <c r="F1749" s="15" t="s">
        <v>230</v>
      </c>
      <c r="G1749" s="15" t="s">
        <v>11</v>
      </c>
      <c r="H1749" s="24">
        <f t="shared" si="19"/>
        <v>2</v>
      </c>
      <c r="I1749" s="24">
        <f t="shared" si="20"/>
        <v>1000000</v>
      </c>
    </row>
    <row r="1750" spans="1:9" x14ac:dyDescent="0.2">
      <c r="A1750" s="21" t="s">
        <v>1804</v>
      </c>
      <c r="B1750" s="25" t="s">
        <v>11</v>
      </c>
      <c r="C1750" s="25">
        <v>0</v>
      </c>
      <c r="D1750" s="25">
        <v>0</v>
      </c>
      <c r="E1750" s="15" t="str">
        <f t="shared" si="18"/>
        <v>Bộ nhớ trong Kingston 4GD4 /2666S19 1RX16(KVR26S19S6/4)</v>
      </c>
      <c r="F1750" s="15" t="s">
        <v>234</v>
      </c>
      <c r="G1750" s="15" t="s">
        <v>11</v>
      </c>
      <c r="H1750" s="24">
        <f t="shared" si="19"/>
        <v>2</v>
      </c>
      <c r="I1750" s="24">
        <f t="shared" si="20"/>
        <v>909090</v>
      </c>
    </row>
    <row r="1751" spans="1:9" x14ac:dyDescent="0.2">
      <c r="A1751" s="21" t="s">
        <v>1805</v>
      </c>
      <c r="B1751" s="25" t="s">
        <v>20</v>
      </c>
      <c r="C1751" s="25">
        <v>0</v>
      </c>
      <c r="D1751" s="25">
        <v>0</v>
      </c>
      <c r="E1751" s="15" t="str">
        <f t="shared" si="18"/>
        <v>Bộ nguồn Acbel Power 80plus 550 (PCB041-YKAGT)</v>
      </c>
      <c r="F1751" s="15" t="s">
        <v>3821</v>
      </c>
      <c r="G1751" s="15" t="s">
        <v>11</v>
      </c>
      <c r="H1751" s="24">
        <f t="shared" si="19"/>
        <v>0</v>
      </c>
      <c r="I1751" s="24">
        <f t="shared" si="20"/>
        <v>0</v>
      </c>
    </row>
    <row r="1752" spans="1:9" x14ac:dyDescent="0.2">
      <c r="A1752" s="21" t="s">
        <v>1806</v>
      </c>
      <c r="B1752" s="25" t="s">
        <v>11</v>
      </c>
      <c r="C1752" s="25">
        <v>0</v>
      </c>
      <c r="D1752" s="25">
        <v>0</v>
      </c>
      <c r="E1752" s="15" t="str">
        <f t="shared" si="18"/>
        <v>Bảng mạch chính Asus PRIME H510M-K</v>
      </c>
      <c r="F1752" s="15" t="s">
        <v>236</v>
      </c>
      <c r="G1752" s="15" t="s">
        <v>105</v>
      </c>
      <c r="H1752" s="24">
        <f t="shared" si="19"/>
        <v>2</v>
      </c>
      <c r="I1752" s="24">
        <f t="shared" si="20"/>
        <v>1343636</v>
      </c>
    </row>
    <row r="1753" spans="1:9" x14ac:dyDescent="0.2">
      <c r="A1753" s="21" t="s">
        <v>1807</v>
      </c>
      <c r="B1753" s="25" t="s">
        <v>11</v>
      </c>
      <c r="C1753" s="25">
        <v>0</v>
      </c>
      <c r="D1753" s="25">
        <v>0</v>
      </c>
      <c r="E1753" s="15" t="str">
        <f t="shared" si="18"/>
        <v>Máy in laser Brother HL-L2366DW</v>
      </c>
      <c r="F1753" s="15" t="s">
        <v>237</v>
      </c>
      <c r="G1753" s="15" t="s">
        <v>105</v>
      </c>
      <c r="H1753" s="24">
        <f t="shared" si="19"/>
        <v>2</v>
      </c>
      <c r="I1753" s="24">
        <f t="shared" si="20"/>
        <v>780000</v>
      </c>
    </row>
    <row r="1754" spans="1:9" x14ac:dyDescent="0.2">
      <c r="A1754" s="21" t="s">
        <v>1808</v>
      </c>
      <c r="B1754" s="25" t="s">
        <v>25</v>
      </c>
      <c r="C1754" s="25">
        <v>0</v>
      </c>
      <c r="D1754" s="25">
        <v>0</v>
      </c>
      <c r="E1754" s="15" t="str">
        <f t="shared" si="18"/>
        <v>Chuột máy tính Eblue EMS 146 Pro</v>
      </c>
      <c r="F1754" s="15" t="s">
        <v>238</v>
      </c>
      <c r="G1754" s="15" t="s">
        <v>105</v>
      </c>
      <c r="H1754" s="24">
        <f t="shared" si="19"/>
        <v>5</v>
      </c>
      <c r="I1754" s="24">
        <f t="shared" si="20"/>
        <v>972725</v>
      </c>
    </row>
    <row r="1755" spans="1:9" x14ac:dyDescent="0.2">
      <c r="A1755" s="21" t="s">
        <v>1809</v>
      </c>
      <c r="B1755" s="25" t="s">
        <v>25</v>
      </c>
      <c r="C1755" s="25">
        <v>0</v>
      </c>
      <c r="D1755" s="25">
        <v>0</v>
      </c>
      <c r="E1755" s="15" t="str">
        <f t="shared" si="18"/>
        <v>Dây  HDMI 1.4 đồng 100% 15M</v>
      </c>
      <c r="F1755" s="15" t="s">
        <v>239</v>
      </c>
      <c r="G1755" s="15" t="s">
        <v>105</v>
      </c>
      <c r="H1755" s="24">
        <f t="shared" si="19"/>
        <v>5</v>
      </c>
      <c r="I1755" s="24">
        <f t="shared" si="20"/>
        <v>1431815</v>
      </c>
    </row>
    <row r="1756" spans="1:9" x14ac:dyDescent="0.2">
      <c r="A1756" s="21" t="s">
        <v>1810</v>
      </c>
      <c r="B1756" s="25" t="s">
        <v>11</v>
      </c>
      <c r="C1756" s="25">
        <v>0</v>
      </c>
      <c r="D1756" s="25">
        <v>0</v>
      </c>
      <c r="E1756" s="15" t="str">
        <f t="shared" si="18"/>
        <v>Bát trên khóa chốt</v>
      </c>
      <c r="F1756" s="15" t="s">
        <v>240</v>
      </c>
      <c r="G1756" s="15" t="s">
        <v>105</v>
      </c>
      <c r="H1756" s="24">
        <f t="shared" si="19"/>
        <v>1</v>
      </c>
      <c r="I1756" s="24">
        <f t="shared" si="20"/>
        <v>671818</v>
      </c>
    </row>
    <row r="1757" spans="1:9" x14ac:dyDescent="0.2">
      <c r="A1757" s="21" t="s">
        <v>1811</v>
      </c>
      <c r="B1757" s="25" t="s">
        <v>11</v>
      </c>
      <c r="C1757" s="25">
        <v>0</v>
      </c>
      <c r="D1757" s="25">
        <v>0</v>
      </c>
      <c r="E1757" s="15" t="str">
        <f t="shared" si="18"/>
        <v>Nguồn máy tính Corsair CV450</v>
      </c>
      <c r="F1757" s="15" t="s">
        <v>241</v>
      </c>
      <c r="G1757" s="15" t="s">
        <v>105</v>
      </c>
      <c r="H1757" s="24">
        <f t="shared" si="19"/>
        <v>2</v>
      </c>
      <c r="I1757" s="24">
        <f t="shared" si="20"/>
        <v>1709090</v>
      </c>
    </row>
    <row r="1758" spans="1:9" x14ac:dyDescent="0.2">
      <c r="A1758" s="21" t="s">
        <v>1812</v>
      </c>
      <c r="B1758" s="25" t="s">
        <v>11</v>
      </c>
      <c r="C1758" s="25">
        <v>0</v>
      </c>
      <c r="D1758" s="25">
        <v>0</v>
      </c>
      <c r="E1758" s="15" t="str">
        <f t="shared" si="18"/>
        <v>Bộ nhớ trong ram 4GB/2666 Kingmax</v>
      </c>
      <c r="F1758" s="15" t="s">
        <v>242</v>
      </c>
      <c r="G1758" s="15" t="s">
        <v>25</v>
      </c>
      <c r="H1758" s="24">
        <f t="shared" si="19"/>
        <v>1</v>
      </c>
      <c r="I1758" s="24">
        <f t="shared" si="20"/>
        <v>845455</v>
      </c>
    </row>
    <row r="1759" spans="1:9" x14ac:dyDescent="0.2">
      <c r="A1759" s="21" t="s">
        <v>1813</v>
      </c>
      <c r="B1759" s="25" t="s">
        <v>34</v>
      </c>
      <c r="C1759" s="25">
        <v>0</v>
      </c>
      <c r="D1759" s="25">
        <v>0</v>
      </c>
      <c r="E1759" s="15" t="str">
        <f t="shared" si="18"/>
        <v>MÁY TÍNH CASIO JS20</v>
      </c>
      <c r="F1759" s="15" t="s">
        <v>245</v>
      </c>
      <c r="G1759" s="15" t="s">
        <v>107</v>
      </c>
      <c r="H1759" s="24">
        <f t="shared" si="19"/>
        <v>9</v>
      </c>
      <c r="I1759" s="24">
        <f t="shared" si="20"/>
        <v>0</v>
      </c>
    </row>
    <row r="1760" spans="1:9" x14ac:dyDescent="0.2">
      <c r="A1760" s="21" t="s">
        <v>1814</v>
      </c>
      <c r="B1760" s="25" t="s">
        <v>20</v>
      </c>
      <c r="C1760" s="25">
        <v>0</v>
      </c>
      <c r="D1760" s="25">
        <v>0</v>
      </c>
      <c r="E1760" s="15" t="str">
        <f t="shared" si="18"/>
        <v>Hộp ODC 4Fo Full phụ kiện SC/UPC</v>
      </c>
      <c r="F1760" s="15" t="s">
        <v>246</v>
      </c>
      <c r="G1760" s="15" t="s">
        <v>141</v>
      </c>
      <c r="H1760" s="24">
        <f t="shared" si="19"/>
        <v>1</v>
      </c>
      <c r="I1760" s="24">
        <f t="shared" si="20"/>
        <v>272728</v>
      </c>
    </row>
    <row r="1761" spans="1:9" x14ac:dyDescent="0.2">
      <c r="A1761" s="21" t="s">
        <v>1815</v>
      </c>
      <c r="B1761" s="25" t="s">
        <v>25</v>
      </c>
      <c r="C1761" s="25">
        <v>0</v>
      </c>
      <c r="D1761" s="25">
        <v>0</v>
      </c>
      <c r="E1761" s="15" t="str">
        <f t="shared" si="18"/>
        <v>CÁP DỮ LIỆU VIDEO HDMI 1.4 TRUYỀN ÂM THANH HÌNH ẢNH UGREEN (10111)</v>
      </c>
      <c r="F1761" s="15" t="s">
        <v>247</v>
      </c>
      <c r="G1761" s="15" t="s">
        <v>20</v>
      </c>
      <c r="H1761" s="24">
        <f t="shared" si="19"/>
        <v>1</v>
      </c>
      <c r="I1761" s="24">
        <f t="shared" si="20"/>
        <v>681818</v>
      </c>
    </row>
    <row r="1762" spans="1:9" x14ac:dyDescent="0.2">
      <c r="A1762" s="21" t="s">
        <v>1816</v>
      </c>
      <c r="B1762" s="25" t="s">
        <v>141</v>
      </c>
      <c r="C1762" s="25">
        <v>0</v>
      </c>
      <c r="D1762" s="25">
        <v>0</v>
      </c>
      <c r="E1762" s="15" t="str">
        <f t="shared" si="18"/>
        <v>Mực in 30A NUmber One</v>
      </c>
      <c r="F1762" s="15" t="s">
        <v>249</v>
      </c>
      <c r="G1762" s="15" t="s">
        <v>141</v>
      </c>
      <c r="H1762" s="24">
        <f t="shared" si="19"/>
        <v>3</v>
      </c>
      <c r="I1762" s="24">
        <f t="shared" si="20"/>
        <v>518181</v>
      </c>
    </row>
    <row r="1763" spans="1:9" x14ac:dyDescent="0.2">
      <c r="A1763" s="21" t="s">
        <v>1817</v>
      </c>
      <c r="B1763" s="25" t="s">
        <v>11</v>
      </c>
      <c r="C1763" s="25">
        <v>0</v>
      </c>
      <c r="D1763" s="25">
        <v>0</v>
      </c>
      <c r="E1763" s="15" t="str">
        <f t="shared" si="18"/>
        <v>Thẻ nhớ 32GB MICRO SDHC Exceria UHS-I C10 U1  KIOXIA</v>
      </c>
      <c r="F1763" s="15" t="s">
        <v>250</v>
      </c>
      <c r="G1763" s="15" t="s">
        <v>141</v>
      </c>
      <c r="H1763" s="24">
        <f t="shared" si="19"/>
        <v>2</v>
      </c>
      <c r="I1763" s="24">
        <f t="shared" si="20"/>
        <v>363636</v>
      </c>
    </row>
    <row r="1764" spans="1:9" x14ac:dyDescent="0.2">
      <c r="A1764" s="21" t="s">
        <v>1818</v>
      </c>
      <c r="B1764" s="25" t="s">
        <v>11</v>
      </c>
      <c r="C1764" s="25">
        <v>0</v>
      </c>
      <c r="D1764" s="25">
        <v>0</v>
      </c>
      <c r="E1764" s="15" t="str">
        <f t="shared" si="18"/>
        <v>Bộ nhớ trong  Kingston 4GD4 2666</v>
      </c>
      <c r="F1764" s="15" t="s">
        <v>251</v>
      </c>
      <c r="G1764" s="15" t="s">
        <v>11</v>
      </c>
      <c r="H1764" s="24">
        <f t="shared" si="19"/>
        <v>4</v>
      </c>
      <c r="I1764" s="24">
        <f t="shared" si="20"/>
        <v>1981816</v>
      </c>
    </row>
    <row r="1765" spans="1:9" x14ac:dyDescent="0.2">
      <c r="A1765" s="21" t="s">
        <v>1819</v>
      </c>
      <c r="B1765" s="25" t="s">
        <v>34</v>
      </c>
      <c r="C1765" s="25">
        <v>0</v>
      </c>
      <c r="D1765" s="25">
        <v>0</v>
      </c>
      <c r="E1765" s="15" t="str">
        <f t="shared" si="18"/>
        <v>Máy quét ảnh, tài liệu HP Pro 2000 S2</v>
      </c>
      <c r="F1765" s="15" t="s">
        <v>3822</v>
      </c>
      <c r="G1765" s="15" t="s">
        <v>11</v>
      </c>
      <c r="H1765" s="24">
        <f t="shared" si="19"/>
        <v>0</v>
      </c>
      <c r="I1765" s="24">
        <f t="shared" si="20"/>
        <v>0</v>
      </c>
    </row>
    <row r="1766" spans="1:9" x14ac:dyDescent="0.2">
      <c r="A1766" s="21" t="s">
        <v>1820</v>
      </c>
      <c r="B1766" s="25" t="s">
        <v>11</v>
      </c>
      <c r="C1766" s="25">
        <v>0</v>
      </c>
      <c r="D1766" s="25">
        <v>0</v>
      </c>
      <c r="E1766" s="15" t="str">
        <f t="shared" si="18"/>
        <v>Bộ nhớ trong Kingmax 8GBD4-3200</v>
      </c>
      <c r="F1766" s="15" t="s">
        <v>254</v>
      </c>
      <c r="G1766" s="15" t="s">
        <v>11</v>
      </c>
      <c r="H1766" s="24">
        <f t="shared" si="19"/>
        <v>1</v>
      </c>
      <c r="I1766" s="24">
        <f t="shared" si="20"/>
        <v>0</v>
      </c>
    </row>
    <row r="1767" spans="1:9" x14ac:dyDescent="0.2">
      <c r="A1767" s="21" t="s">
        <v>1821</v>
      </c>
      <c r="B1767" s="25" t="s">
        <v>11</v>
      </c>
      <c r="C1767" s="25">
        <v>0</v>
      </c>
      <c r="D1767" s="25">
        <v>0</v>
      </c>
      <c r="E1767" s="15" t="str">
        <f t="shared" si="18"/>
        <v>THIẾT BỊ ĐẦU CUỐI  GSM/W-CDMA FDD 2.4GHz TP-Link,M7000</v>
      </c>
      <c r="F1767" s="15" t="s">
        <v>257</v>
      </c>
      <c r="G1767" s="15" t="s">
        <v>107</v>
      </c>
      <c r="H1767" s="24">
        <f t="shared" si="19"/>
        <v>9</v>
      </c>
      <c r="I1767" s="24">
        <f t="shared" si="20"/>
        <v>0</v>
      </c>
    </row>
    <row r="1768" spans="1:9" x14ac:dyDescent="0.2">
      <c r="A1768" s="21" t="s">
        <v>1822</v>
      </c>
      <c r="B1768" s="25" t="s">
        <v>11</v>
      </c>
      <c r="C1768" s="25">
        <v>0</v>
      </c>
      <c r="D1768" s="25">
        <v>0</v>
      </c>
      <c r="E1768" s="15" t="str">
        <f t="shared" si="18"/>
        <v>Bộ nhớ trong Kingston 8GBD4-3200U</v>
      </c>
      <c r="F1768" s="15" t="s">
        <v>258</v>
      </c>
      <c r="G1768" s="15" t="s">
        <v>11</v>
      </c>
      <c r="H1768" s="24">
        <f t="shared" si="19"/>
        <v>5</v>
      </c>
      <c r="I1768" s="24">
        <f t="shared" si="20"/>
        <v>181815</v>
      </c>
    </row>
    <row r="1769" spans="1:9" x14ac:dyDescent="0.2">
      <c r="A1769" s="21" t="s">
        <v>1823</v>
      </c>
      <c r="B1769" s="25" t="s">
        <v>11</v>
      </c>
      <c r="C1769" s="22">
        <v>4</v>
      </c>
      <c r="D1769" s="22">
        <v>2175756</v>
      </c>
      <c r="E1769" s="15" t="str">
        <f t="shared" si="18"/>
        <v>Bộ nhớ máy tính xách tayKingmax  8GB DDR5 - 4800 (KMSD5-4800-08GS)</v>
      </c>
      <c r="F1769" s="15" t="s">
        <v>259</v>
      </c>
      <c r="G1769" s="15" t="s">
        <v>11</v>
      </c>
      <c r="H1769" s="24">
        <f t="shared" si="19"/>
        <v>5</v>
      </c>
      <c r="I1769" s="24">
        <f t="shared" si="20"/>
        <v>272725</v>
      </c>
    </row>
    <row r="1770" spans="1:9" x14ac:dyDescent="0.2">
      <c r="A1770" s="21" t="s">
        <v>1824</v>
      </c>
      <c r="B1770" s="25" t="s">
        <v>11</v>
      </c>
      <c r="C1770" s="25">
        <v>0</v>
      </c>
      <c r="D1770" s="25">
        <v>0</v>
      </c>
      <c r="E1770" s="15" t="str">
        <f t="shared" si="18"/>
        <v>Ổ cứng gắn ngoài Samsung SSD T7 Portable 1TB Blue(MU-PC1T0H/WW)</v>
      </c>
      <c r="F1770" s="15" t="s">
        <v>260</v>
      </c>
      <c r="G1770" s="15" t="s">
        <v>11</v>
      </c>
      <c r="H1770" s="24">
        <f t="shared" si="19"/>
        <v>5</v>
      </c>
      <c r="I1770" s="24">
        <f t="shared" si="20"/>
        <v>113635</v>
      </c>
    </row>
    <row r="1771" spans="1:9" x14ac:dyDescent="0.2">
      <c r="A1771" s="21" t="s">
        <v>1825</v>
      </c>
      <c r="B1771" s="25" t="s">
        <v>25</v>
      </c>
      <c r="C1771" s="22">
        <v>25</v>
      </c>
      <c r="D1771" s="22">
        <v>24357241</v>
      </c>
      <c r="E1771" s="15" t="str">
        <f t="shared" si="18"/>
        <v>Bộ định tuyến có chức năng  thu phát vô tuyến TP-LINK, 2,4 GHz/ W-CDMA FDD/ GSM_TL-MR6400</v>
      </c>
      <c r="F1771" s="15" t="s">
        <v>261</v>
      </c>
      <c r="G1771" s="15" t="s">
        <v>11</v>
      </c>
      <c r="H1771" s="24">
        <f t="shared" si="19"/>
        <v>25</v>
      </c>
      <c r="I1771" s="24">
        <f t="shared" si="20"/>
        <v>454525</v>
      </c>
    </row>
    <row r="1772" spans="1:9" x14ac:dyDescent="0.2">
      <c r="A1772" s="21" t="s">
        <v>1826</v>
      </c>
      <c r="B1772" s="25" t="s">
        <v>11</v>
      </c>
      <c r="C1772" s="25">
        <v>0</v>
      </c>
      <c r="D1772" s="25">
        <v>0</v>
      </c>
      <c r="E1772" s="15" t="str">
        <f t="shared" si="18"/>
        <v>Nguồn Jetek Y600T</v>
      </c>
      <c r="F1772" s="15" t="s">
        <v>262</v>
      </c>
      <c r="G1772" s="15" t="s">
        <v>11</v>
      </c>
      <c r="H1772" s="24">
        <f t="shared" si="19"/>
        <v>10</v>
      </c>
      <c r="I1772" s="24">
        <f t="shared" si="20"/>
        <v>318180</v>
      </c>
    </row>
    <row r="1773" spans="1:9" x14ac:dyDescent="0.2">
      <c r="A1773" s="21" t="s">
        <v>1827</v>
      </c>
      <c r="B1773" s="25" t="s">
        <v>11</v>
      </c>
      <c r="C1773" s="22">
        <v>5</v>
      </c>
      <c r="D1773" s="22">
        <v>1467529</v>
      </c>
      <c r="E1773" s="15" t="str">
        <f t="shared" si="18"/>
        <v>Bộ nhớ máy vi tính Kingmax 4GB DDR4 - 2666</v>
      </c>
      <c r="F1773" s="15" t="s">
        <v>265</v>
      </c>
      <c r="G1773" s="15" t="s">
        <v>25</v>
      </c>
      <c r="H1773" s="24">
        <f t="shared" si="19"/>
        <v>1</v>
      </c>
      <c r="I1773" s="24">
        <f t="shared" si="20"/>
        <v>1136363</v>
      </c>
    </row>
    <row r="1774" spans="1:9" x14ac:dyDescent="0.2">
      <c r="A1774" s="21" t="s">
        <v>1828</v>
      </c>
      <c r="B1774" s="25" t="s">
        <v>758</v>
      </c>
      <c r="C1774" s="25">
        <v>0</v>
      </c>
      <c r="D1774" s="25">
        <v>0</v>
      </c>
      <c r="E1774" s="15" t="str">
        <f t="shared" si="18"/>
        <v>HỘP MỰC ECOPLUS 12A</v>
      </c>
      <c r="F1774" s="15" t="s">
        <v>266</v>
      </c>
      <c r="G1774" s="15" t="s">
        <v>141</v>
      </c>
      <c r="H1774" s="24">
        <f t="shared" si="19"/>
        <v>2</v>
      </c>
      <c r="I1774" s="24">
        <f t="shared" si="20"/>
        <v>236362</v>
      </c>
    </row>
    <row r="1775" spans="1:9" x14ac:dyDescent="0.2">
      <c r="A1775" s="21" t="s">
        <v>1829</v>
      </c>
      <c r="B1775" s="25" t="s">
        <v>20</v>
      </c>
      <c r="C1775" s="25">
        <v>0</v>
      </c>
      <c r="D1775" s="25">
        <v>0</v>
      </c>
      <c r="E1775" s="15" t="str">
        <f t="shared" si="18"/>
        <v>Máy chiếu đa năng ViewSonic PS501X</v>
      </c>
      <c r="F1775" s="15" t="s">
        <v>268</v>
      </c>
      <c r="G1775" s="15" t="s">
        <v>20</v>
      </c>
      <c r="H1775" s="24">
        <f t="shared" si="19"/>
        <v>1</v>
      </c>
      <c r="I1775" s="24">
        <f t="shared" si="20"/>
        <v>668182</v>
      </c>
    </row>
    <row r="1776" spans="1:9" x14ac:dyDescent="0.2">
      <c r="A1776" s="21" t="s">
        <v>1830</v>
      </c>
      <c r="B1776" s="25" t="s">
        <v>256</v>
      </c>
      <c r="C1776" s="22">
        <v>267</v>
      </c>
      <c r="D1776" s="22">
        <v>6764392</v>
      </c>
      <c r="E1776" s="15" t="str">
        <f t="shared" si="18"/>
        <v>Mực nạp đổ XP Brother 2240</v>
      </c>
      <c r="F1776" s="15" t="s">
        <v>270</v>
      </c>
      <c r="G1776" s="15" t="s">
        <v>11</v>
      </c>
      <c r="H1776" s="24">
        <f t="shared" si="19"/>
        <v>2</v>
      </c>
      <c r="I1776" s="24">
        <f t="shared" si="20"/>
        <v>418180</v>
      </c>
    </row>
    <row r="1777" spans="1:9" x14ac:dyDescent="0.2">
      <c r="A1777" s="21" t="s">
        <v>1831</v>
      </c>
      <c r="B1777" s="25" t="s">
        <v>25</v>
      </c>
      <c r="C1777" s="22">
        <v>3</v>
      </c>
      <c r="D1777" s="22">
        <v>660000</v>
      </c>
      <c r="E1777" s="15" t="str">
        <f t="shared" si="18"/>
        <v>Gía treo máy chiếu  MS12</v>
      </c>
      <c r="F1777" s="15" t="s">
        <v>272</v>
      </c>
      <c r="G1777" s="15" t="s">
        <v>273</v>
      </c>
      <c r="H1777" s="24">
        <f t="shared" si="19"/>
        <v>1</v>
      </c>
      <c r="I1777" s="24">
        <f t="shared" si="20"/>
        <v>3769090</v>
      </c>
    </row>
    <row r="1778" spans="1:9" x14ac:dyDescent="0.2">
      <c r="A1778" s="21" t="s">
        <v>1832</v>
      </c>
      <c r="B1778" s="25" t="s">
        <v>25</v>
      </c>
      <c r="C1778" s="25">
        <v>0</v>
      </c>
      <c r="D1778" s="25">
        <v>0</v>
      </c>
      <c r="E1778" s="15" t="str">
        <f t="shared" si="18"/>
        <v>Màn chiếu điện AP96ES</v>
      </c>
      <c r="F1778" s="15" t="s">
        <v>274</v>
      </c>
      <c r="G1778" s="15" t="s">
        <v>107</v>
      </c>
      <c r="H1778" s="24">
        <f t="shared" si="19"/>
        <v>9</v>
      </c>
      <c r="I1778" s="24">
        <f t="shared" si="20"/>
        <v>0</v>
      </c>
    </row>
    <row r="1779" spans="1:9" x14ac:dyDescent="0.2">
      <c r="A1779" s="21" t="s">
        <v>1833</v>
      </c>
      <c r="B1779" s="25" t="s">
        <v>11</v>
      </c>
      <c r="C1779" s="25">
        <v>0</v>
      </c>
      <c r="D1779" s="25">
        <v>0</v>
      </c>
      <c r="E1779" s="15" t="str">
        <f t="shared" si="18"/>
        <v>Bộ nhớ trong Kingston 4GB/2666</v>
      </c>
      <c r="F1779" s="15" t="s">
        <v>3823</v>
      </c>
      <c r="G1779" s="15" t="s">
        <v>34</v>
      </c>
      <c r="H1779" s="24">
        <f t="shared" si="19"/>
        <v>0</v>
      </c>
      <c r="I1779" s="24">
        <f t="shared" si="20"/>
        <v>0</v>
      </c>
    </row>
    <row r="1780" spans="1:9" x14ac:dyDescent="0.2">
      <c r="A1780" s="21" t="s">
        <v>1834</v>
      </c>
      <c r="B1780" s="25" t="s">
        <v>11</v>
      </c>
      <c r="C1780" s="25">
        <v>0</v>
      </c>
      <c r="D1780" s="25">
        <v>0</v>
      </c>
      <c r="E1780" s="15" t="str">
        <f t="shared" si="18"/>
        <v>Bộ nhớ máy tính 16GB/3200 Kingston</v>
      </c>
      <c r="F1780" s="15" t="s">
        <v>277</v>
      </c>
      <c r="G1780" s="15" t="s">
        <v>11</v>
      </c>
      <c r="H1780" s="24">
        <f t="shared" si="19"/>
        <v>3</v>
      </c>
      <c r="I1780" s="24">
        <f t="shared" si="20"/>
        <v>0</v>
      </c>
    </row>
    <row r="1781" spans="1:9" x14ac:dyDescent="0.2">
      <c r="A1781" s="21" t="s">
        <v>1835</v>
      </c>
      <c r="B1781" s="25" t="s">
        <v>11</v>
      </c>
      <c r="C1781" s="25">
        <v>0</v>
      </c>
      <c r="D1781" s="25">
        <v>0</v>
      </c>
      <c r="E1781" s="15" t="str">
        <f t="shared" si="18"/>
        <v>Máy đọc mã vạch EC331</v>
      </c>
      <c r="F1781" s="15" t="s">
        <v>278</v>
      </c>
      <c r="G1781" s="15" t="s">
        <v>141</v>
      </c>
      <c r="H1781" s="24">
        <f t="shared" si="19"/>
        <v>2</v>
      </c>
      <c r="I1781" s="24">
        <f t="shared" si="20"/>
        <v>1036362</v>
      </c>
    </row>
    <row r="1782" spans="1:9" x14ac:dyDescent="0.2">
      <c r="A1782" s="21" t="s">
        <v>1836</v>
      </c>
      <c r="B1782" s="25" t="s">
        <v>11</v>
      </c>
      <c r="C1782" s="25">
        <v>0</v>
      </c>
      <c r="D1782" s="25">
        <v>0</v>
      </c>
      <c r="E1782" s="15" t="str">
        <f t="shared" si="18"/>
        <v>Bộ nguồn  Gigabyte GP-P550B 550W</v>
      </c>
      <c r="F1782" s="15" t="s">
        <v>279</v>
      </c>
      <c r="G1782" s="15" t="s">
        <v>280</v>
      </c>
      <c r="H1782" s="24">
        <f t="shared" si="19"/>
        <v>2</v>
      </c>
      <c r="I1782" s="24">
        <f t="shared" si="20"/>
        <v>45454</v>
      </c>
    </row>
    <row r="1783" spans="1:9" x14ac:dyDescent="0.2">
      <c r="A1783" s="21" t="s">
        <v>1837</v>
      </c>
      <c r="B1783" s="25" t="s">
        <v>11</v>
      </c>
      <c r="C1783" s="22">
        <v>17</v>
      </c>
      <c r="D1783" s="22">
        <v>9817500</v>
      </c>
      <c r="E1783" s="15" t="str">
        <f t="shared" si="18"/>
        <v>Camera kỹ thuật số có chức năng ghi EZVIZ CSC6N(4MP,W1)</v>
      </c>
      <c r="F1783" s="15" t="s">
        <v>281</v>
      </c>
      <c r="G1783" s="15" t="s">
        <v>280</v>
      </c>
      <c r="H1783" s="24">
        <f t="shared" si="19"/>
        <v>2</v>
      </c>
      <c r="I1783" s="24">
        <f t="shared" si="20"/>
        <v>45454</v>
      </c>
    </row>
    <row r="1784" spans="1:9" x14ac:dyDescent="0.2">
      <c r="A1784" s="21" t="s">
        <v>1838</v>
      </c>
      <c r="B1784" s="25" t="s">
        <v>141</v>
      </c>
      <c r="C1784" s="22">
        <v>2</v>
      </c>
      <c r="D1784" s="22">
        <v>640000</v>
      </c>
      <c r="E1784" s="15" t="str">
        <f t="shared" si="18"/>
        <v>Mực in 308 Number One</v>
      </c>
      <c r="F1784" s="15" t="s">
        <v>283</v>
      </c>
      <c r="G1784" s="15" t="s">
        <v>280</v>
      </c>
      <c r="H1784" s="24">
        <f t="shared" si="19"/>
        <v>2</v>
      </c>
      <c r="I1784" s="24">
        <f t="shared" si="20"/>
        <v>45454</v>
      </c>
    </row>
    <row r="1785" spans="1:9" x14ac:dyDescent="0.2">
      <c r="A1785" s="21" t="s">
        <v>1839</v>
      </c>
      <c r="B1785" s="25" t="s">
        <v>11</v>
      </c>
      <c r="C1785" s="22">
        <v>14</v>
      </c>
      <c r="D1785" s="22">
        <v>13453091</v>
      </c>
      <c r="E1785" s="15" t="str">
        <f t="shared" si="18"/>
        <v>Thiết bị định tuyến thu phát vô tuyến  TP-Link,2.4Ghz,TL-MR6400</v>
      </c>
      <c r="F1785" s="15" t="s">
        <v>284</v>
      </c>
      <c r="G1785" s="15" t="s">
        <v>280</v>
      </c>
      <c r="H1785" s="24">
        <f t="shared" si="19"/>
        <v>4</v>
      </c>
      <c r="I1785" s="24">
        <f t="shared" si="20"/>
        <v>90908</v>
      </c>
    </row>
    <row r="1786" spans="1:9" x14ac:dyDescent="0.2">
      <c r="A1786" s="21" t="s">
        <v>1840</v>
      </c>
      <c r="B1786" s="25" t="s">
        <v>11</v>
      </c>
      <c r="C1786" s="22">
        <v>2</v>
      </c>
      <c r="D1786" s="22">
        <v>3727272</v>
      </c>
      <c r="E1786" s="15" t="str">
        <f t="shared" si="18"/>
        <v>MÀN HÌNH VI TÍNH (LCD)  PHILIPS 243V7QDSB/74/23.8 INCH/ IPS/ VGA/ DVI-D/ HDMI/ HDMIAUDIOOUT/ĐEN(BLACK)(243V7QDSB/74)</v>
      </c>
      <c r="F1786" s="15" t="s">
        <v>291</v>
      </c>
      <c r="G1786" s="15" t="s">
        <v>11</v>
      </c>
      <c r="H1786" s="24">
        <f t="shared" si="19"/>
        <v>1</v>
      </c>
      <c r="I1786" s="24">
        <f t="shared" si="20"/>
        <v>0</v>
      </c>
    </row>
    <row r="1787" spans="1:9" x14ac:dyDescent="0.2">
      <c r="A1787" s="21" t="s">
        <v>1841</v>
      </c>
      <c r="B1787" s="25" t="s">
        <v>11</v>
      </c>
      <c r="C1787" s="22">
        <v>13</v>
      </c>
      <c r="D1787" s="22">
        <v>8994762</v>
      </c>
      <c r="E1787" s="15" t="str">
        <f t="shared" si="18"/>
        <v>Ổ cứng Kingmax SSD M2 Sata III 256GB SA3080</v>
      </c>
      <c r="F1787" s="15" t="s">
        <v>292</v>
      </c>
      <c r="G1787" s="15" t="s">
        <v>25</v>
      </c>
      <c r="H1787" s="24">
        <f t="shared" si="19"/>
        <v>2</v>
      </c>
      <c r="I1787" s="24">
        <f t="shared" si="20"/>
        <v>17300000</v>
      </c>
    </row>
    <row r="1788" spans="1:9" x14ac:dyDescent="0.2">
      <c r="A1788" s="21" t="s">
        <v>1842</v>
      </c>
      <c r="B1788" s="25" t="s">
        <v>11</v>
      </c>
      <c r="C1788" s="22">
        <v>2</v>
      </c>
      <c r="D1788" s="22">
        <v>13176172</v>
      </c>
      <c r="E1788" s="15" t="str">
        <f t="shared" ref="E1788:E2042" si="21">VLOOKUP(A1788,F:I,1,0)</f>
        <v>Máy in phun đa năng Brother MFC - T920DW</v>
      </c>
      <c r="F1788" s="15" t="s">
        <v>3824</v>
      </c>
      <c r="G1788" s="15" t="s">
        <v>11</v>
      </c>
      <c r="H1788" s="24">
        <f t="shared" si="19"/>
        <v>0</v>
      </c>
      <c r="I1788" s="24">
        <f t="shared" si="20"/>
        <v>0</v>
      </c>
    </row>
    <row r="1789" spans="1:9" x14ac:dyDescent="0.2">
      <c r="A1789" s="21" t="s">
        <v>1843</v>
      </c>
      <c r="B1789" s="25" t="s">
        <v>20</v>
      </c>
      <c r="C1789" s="25">
        <v>0</v>
      </c>
      <c r="D1789" s="25">
        <v>0</v>
      </c>
      <c r="E1789" s="15" t="str">
        <f t="shared" si="21"/>
        <v>Máy chiếu đa năng ViewSonic PA503SB</v>
      </c>
      <c r="F1789" s="15" t="s">
        <v>3825</v>
      </c>
      <c r="G1789" s="15" t="s">
        <v>171</v>
      </c>
      <c r="H1789" s="24">
        <f t="shared" ref="H1789:H2043" si="22">IFERROR(VLOOKUP(F1789,A:D,3,0),0)</f>
        <v>0</v>
      </c>
      <c r="I1789" s="24">
        <f t="shared" ref="I1789:I2043" si="23">IFERROR(VLOOKUP(F1789,A:D,4,0),0)</f>
        <v>0</v>
      </c>
    </row>
    <row r="1790" spans="1:9" x14ac:dyDescent="0.2">
      <c r="A1790" s="21" t="s">
        <v>1844</v>
      </c>
      <c r="B1790" s="25" t="s">
        <v>20</v>
      </c>
      <c r="C1790" s="25">
        <v>0</v>
      </c>
      <c r="D1790" s="25">
        <v>0</v>
      </c>
      <c r="E1790" s="15" t="str">
        <f t="shared" si="21"/>
        <v>Bộ chuột,bàn phím Rapoo 1800s</v>
      </c>
      <c r="F1790" s="15" t="s">
        <v>295</v>
      </c>
      <c r="G1790" s="15" t="s">
        <v>171</v>
      </c>
      <c r="H1790" s="24">
        <f t="shared" si="22"/>
        <v>3</v>
      </c>
      <c r="I1790" s="24">
        <f t="shared" si="23"/>
        <v>0</v>
      </c>
    </row>
    <row r="1791" spans="1:9" x14ac:dyDescent="0.2">
      <c r="A1791" s="21" t="s">
        <v>1845</v>
      </c>
      <c r="B1791" s="25" t="s">
        <v>34</v>
      </c>
      <c r="C1791" s="25">
        <v>0</v>
      </c>
      <c r="D1791" s="25">
        <v>0</v>
      </c>
      <c r="E1791" s="15" t="str">
        <f t="shared" si="21"/>
        <v>Ổ ĐĨA CỨNG GT Kingston 2.5"SSD(SA400S37/240G)</v>
      </c>
      <c r="F1791" s="15" t="s">
        <v>298</v>
      </c>
      <c r="G1791" s="15" t="s">
        <v>11</v>
      </c>
      <c r="H1791" s="24">
        <f t="shared" si="22"/>
        <v>1</v>
      </c>
      <c r="I1791" s="24">
        <f t="shared" si="23"/>
        <v>554545</v>
      </c>
    </row>
    <row r="1792" spans="1:9" x14ac:dyDescent="0.2">
      <c r="A1792" s="21" t="s">
        <v>1846</v>
      </c>
      <c r="B1792" s="25" t="s">
        <v>11</v>
      </c>
      <c r="C1792" s="25">
        <v>0</v>
      </c>
      <c r="D1792" s="25">
        <v>0</v>
      </c>
      <c r="E1792" s="15" t="str">
        <f t="shared" si="21"/>
        <v>Máy quét HP Scanjet Pro 2600F1 (20G05A)</v>
      </c>
      <c r="F1792" s="15" t="s">
        <v>301</v>
      </c>
      <c r="G1792" s="15" t="s">
        <v>141</v>
      </c>
      <c r="H1792" s="24">
        <f t="shared" si="22"/>
        <v>2</v>
      </c>
      <c r="I1792" s="24">
        <f t="shared" si="23"/>
        <v>400000</v>
      </c>
    </row>
    <row r="1793" spans="1:9" x14ac:dyDescent="0.2">
      <c r="A1793" s="21" t="s">
        <v>1847</v>
      </c>
      <c r="B1793" s="25" t="s">
        <v>11</v>
      </c>
      <c r="C1793" s="25">
        <v>0</v>
      </c>
      <c r="D1793" s="25">
        <v>0</v>
      </c>
      <c r="E1793" s="15" t="str">
        <f t="shared" si="21"/>
        <v>Ổ đĩa cứng GT Kingston 480GB A400</v>
      </c>
      <c r="F1793" s="15" t="s">
        <v>303</v>
      </c>
      <c r="G1793" s="15" t="s">
        <v>11</v>
      </c>
      <c r="H1793" s="24">
        <f t="shared" si="22"/>
        <v>10</v>
      </c>
      <c r="I1793" s="24">
        <f t="shared" si="23"/>
        <v>4028180</v>
      </c>
    </row>
    <row r="1794" spans="1:9" x14ac:dyDescent="0.2">
      <c r="A1794" s="21" t="s">
        <v>1848</v>
      </c>
      <c r="B1794" s="25" t="s">
        <v>11</v>
      </c>
      <c r="C1794" s="25">
        <v>0</v>
      </c>
      <c r="D1794" s="25">
        <v>0</v>
      </c>
      <c r="E1794" s="15" t="str">
        <f t="shared" si="21"/>
        <v>Vỏ thùng máy tính Jetek Squid  Z1</v>
      </c>
      <c r="F1794" s="15" t="s">
        <v>306</v>
      </c>
      <c r="G1794" s="15" t="s">
        <v>107</v>
      </c>
      <c r="H1794" s="24">
        <f t="shared" si="22"/>
        <v>9</v>
      </c>
      <c r="I1794" s="24">
        <f t="shared" si="23"/>
        <v>0</v>
      </c>
    </row>
    <row r="1795" spans="1:9" x14ac:dyDescent="0.2">
      <c r="A1795" s="21" t="s">
        <v>1849</v>
      </c>
      <c r="B1795" s="25" t="s">
        <v>1392</v>
      </c>
      <c r="C1795" s="22">
        <v>2</v>
      </c>
      <c r="D1795" s="22">
        <v>4449090</v>
      </c>
      <c r="E1795" s="15" t="str">
        <f t="shared" si="21"/>
        <v>Dây cáp mạng Golden Link SFTP Cat 6 PlatinumTAIWAN 305m/cuộn (Xanh lá) - TW1104-1</v>
      </c>
      <c r="F1795" s="15" t="s">
        <v>3826</v>
      </c>
      <c r="G1795" s="15" t="s">
        <v>11</v>
      </c>
      <c r="H1795" s="24">
        <f t="shared" si="22"/>
        <v>0</v>
      </c>
      <c r="I1795" s="24">
        <f t="shared" si="23"/>
        <v>0</v>
      </c>
    </row>
    <row r="1796" spans="1:9" x14ac:dyDescent="0.2">
      <c r="A1796" s="21" t="s">
        <v>1850</v>
      </c>
      <c r="B1796" s="25" t="s">
        <v>141</v>
      </c>
      <c r="C1796" s="25">
        <v>0</v>
      </c>
      <c r="D1796" s="25">
        <v>0</v>
      </c>
      <c r="E1796" s="15" t="str">
        <f t="shared" si="21"/>
        <v>Mực in 93A Number One</v>
      </c>
      <c r="F1796" s="15" t="s">
        <v>309</v>
      </c>
      <c r="G1796" s="15" t="s">
        <v>11</v>
      </c>
      <c r="H1796" s="24">
        <f t="shared" si="22"/>
        <v>2</v>
      </c>
      <c r="I1796" s="24">
        <f t="shared" si="23"/>
        <v>0</v>
      </c>
    </row>
    <row r="1797" spans="1:9" x14ac:dyDescent="0.2">
      <c r="A1797" s="21" t="s">
        <v>1851</v>
      </c>
      <c r="B1797" s="25" t="s">
        <v>25</v>
      </c>
      <c r="C1797" s="22">
        <v>3</v>
      </c>
      <c r="D1797" s="22">
        <v>33518181</v>
      </c>
      <c r="E1797" s="15" t="str">
        <f t="shared" si="21"/>
        <v>Máy tính xách tay Lenovo S14 G3 IAP CLOUD_GREY/14" FHD/I3-1215U/8Gb/256Gb/UHD/Fingerprint/No Office/No OS</v>
      </c>
      <c r="F1797" s="15" t="s">
        <v>311</v>
      </c>
      <c r="G1797" s="15" t="s">
        <v>11</v>
      </c>
      <c r="H1797" s="24">
        <f t="shared" si="22"/>
        <v>2</v>
      </c>
      <c r="I1797" s="24">
        <f t="shared" si="23"/>
        <v>945454</v>
      </c>
    </row>
    <row r="1798" spans="1:9" x14ac:dyDescent="0.2">
      <c r="A1798" s="21" t="s">
        <v>1852</v>
      </c>
      <c r="B1798" s="25" t="s">
        <v>11</v>
      </c>
      <c r="C1798" s="22">
        <v>9</v>
      </c>
      <c r="D1798" s="22">
        <v>9338792</v>
      </c>
      <c r="E1798" s="15" t="str">
        <f t="shared" si="21"/>
        <v>Thiết bị chuyển mạch TP-Link, TL-SG1016D</v>
      </c>
      <c r="F1798" s="15" t="s">
        <v>312</v>
      </c>
      <c r="G1798" s="15" t="s">
        <v>11</v>
      </c>
      <c r="H1798" s="24">
        <f t="shared" si="22"/>
        <v>2</v>
      </c>
      <c r="I1798" s="24">
        <f t="shared" si="23"/>
        <v>127272</v>
      </c>
    </row>
    <row r="1799" spans="1:9" x14ac:dyDescent="0.2">
      <c r="A1799" s="21" t="s">
        <v>1853</v>
      </c>
      <c r="B1799" s="25" t="s">
        <v>107</v>
      </c>
      <c r="C1799" s="25">
        <v>0</v>
      </c>
      <c r="D1799" s="25">
        <v>0</v>
      </c>
      <c r="E1799" s="15" t="str">
        <f t="shared" si="21"/>
        <v>Phí dịch vụ tháng 09 /2023 theo hợp đồng số 64/2015/HĐ_NetViet ký ngày 26/10/2015</v>
      </c>
      <c r="F1799" s="15" t="s">
        <v>314</v>
      </c>
      <c r="G1799" s="15" t="s">
        <v>103</v>
      </c>
      <c r="H1799" s="24">
        <f t="shared" si="22"/>
        <v>6</v>
      </c>
      <c r="I1799" s="24">
        <f t="shared" si="23"/>
        <v>1002000</v>
      </c>
    </row>
    <row r="1800" spans="1:9" x14ac:dyDescent="0.2">
      <c r="A1800" s="21" t="s">
        <v>1854</v>
      </c>
      <c r="B1800" s="25" t="s">
        <v>11</v>
      </c>
      <c r="C1800" s="25">
        <v>0</v>
      </c>
      <c r="D1800" s="25">
        <v>0</v>
      </c>
      <c r="E1800" s="15" t="str">
        <f t="shared" si="21"/>
        <v>Bộ nhớ ngoài Sandisk 32G SDCZ74-032G-G46,USB</v>
      </c>
      <c r="F1800" s="15" t="s">
        <v>315</v>
      </c>
      <c r="G1800" s="15" t="s">
        <v>11</v>
      </c>
      <c r="H1800" s="24">
        <f t="shared" si="22"/>
        <v>1</v>
      </c>
      <c r="I1800" s="24">
        <f t="shared" si="23"/>
        <v>13000</v>
      </c>
    </row>
    <row r="1801" spans="1:9" x14ac:dyDescent="0.2">
      <c r="A1801" s="21" t="s">
        <v>1855</v>
      </c>
      <c r="B1801" s="25" t="s">
        <v>11</v>
      </c>
      <c r="C1801" s="25">
        <v>0</v>
      </c>
      <c r="D1801" s="25">
        <v>0</v>
      </c>
      <c r="E1801" s="15" t="str">
        <f t="shared" si="21"/>
        <v>Bộ nhớ máy vi tính Kingmax 16GB-DDR4 / 3200</v>
      </c>
      <c r="F1801" s="15" t="s">
        <v>316</v>
      </c>
      <c r="G1801" s="15" t="s">
        <v>317</v>
      </c>
      <c r="H1801" s="24">
        <f t="shared" si="22"/>
        <v>2</v>
      </c>
      <c r="I1801" s="24">
        <f t="shared" si="23"/>
        <v>1480000</v>
      </c>
    </row>
    <row r="1802" spans="1:9" x14ac:dyDescent="0.2">
      <c r="A1802" s="21" t="s">
        <v>1856</v>
      </c>
      <c r="B1802" s="25" t="s">
        <v>11</v>
      </c>
      <c r="C1802" s="22">
        <v>6</v>
      </c>
      <c r="D1802" s="22">
        <v>36367170</v>
      </c>
      <c r="E1802" s="15" t="str">
        <f t="shared" si="21"/>
        <v>Máy quét HP 2000S2-6FW06A</v>
      </c>
      <c r="F1802" s="15" t="s">
        <v>319</v>
      </c>
      <c r="G1802" s="15" t="s">
        <v>141</v>
      </c>
      <c r="H1802" s="24">
        <f t="shared" si="22"/>
        <v>1</v>
      </c>
      <c r="I1802" s="24">
        <f t="shared" si="23"/>
        <v>454545</v>
      </c>
    </row>
    <row r="1803" spans="1:9" x14ac:dyDescent="0.2">
      <c r="A1803" s="21" t="s">
        <v>1857</v>
      </c>
      <c r="B1803" s="25" t="s">
        <v>11</v>
      </c>
      <c r="C1803" s="25">
        <v>0</v>
      </c>
      <c r="D1803" s="25">
        <v>0</v>
      </c>
      <c r="E1803" s="15" t="str">
        <f t="shared" si="21"/>
        <v>Bản quyền phần mềm Kaspersky Ksos 5 for DT+MD+FSSEA 10 - MD; 10-Dt ,1-FS; 10Us</v>
      </c>
      <c r="F1803" s="15" t="s">
        <v>326</v>
      </c>
      <c r="G1803" s="15" t="s">
        <v>107</v>
      </c>
      <c r="H1803" s="24">
        <f t="shared" si="22"/>
        <v>9</v>
      </c>
      <c r="I1803" s="24">
        <f t="shared" si="23"/>
        <v>0</v>
      </c>
    </row>
    <row r="1804" spans="1:9" x14ac:dyDescent="0.2">
      <c r="A1804" s="21" t="s">
        <v>1858</v>
      </c>
      <c r="B1804" s="25" t="s">
        <v>34</v>
      </c>
      <c r="C1804" s="22">
        <v>7</v>
      </c>
      <c r="D1804" s="22">
        <v>14636363</v>
      </c>
      <c r="E1804" s="15" t="str">
        <f t="shared" si="21"/>
        <v>MÀN HÌNH VI TÍNH (LCD) PHILIPS 271V8LA/74 /27INCH/VA-LCD/WLED/75Hz/4ms/250cd/m2/3000:1/VGA/HDMI/ĐEN(BLACK)(271V8LA/74)</v>
      </c>
      <c r="F1804" s="15" t="s">
        <v>328</v>
      </c>
      <c r="G1804" s="15" t="s">
        <v>103</v>
      </c>
      <c r="H1804" s="24">
        <f t="shared" si="22"/>
        <v>3</v>
      </c>
      <c r="I1804" s="24">
        <f t="shared" si="23"/>
        <v>828000</v>
      </c>
    </row>
    <row r="1805" spans="1:9" x14ac:dyDescent="0.2">
      <c r="A1805" s="21" t="s">
        <v>1859</v>
      </c>
      <c r="B1805" s="25" t="s">
        <v>11</v>
      </c>
      <c r="C1805" s="25">
        <v>0</v>
      </c>
      <c r="D1805" s="25">
        <v>0</v>
      </c>
      <c r="E1805" s="15" t="str">
        <f t="shared" si="21"/>
        <v>Bộ lưu điện (UPS) APC Easy Back-ups 700VA,230V,AVR,USBcharging Universal sockets(BVX700LUI-MS)</v>
      </c>
      <c r="F1805" s="15" t="s">
        <v>329</v>
      </c>
      <c r="G1805" s="15" t="s">
        <v>11</v>
      </c>
      <c r="H1805" s="24">
        <f t="shared" si="22"/>
        <v>1</v>
      </c>
      <c r="I1805" s="24">
        <f t="shared" si="23"/>
        <v>90000</v>
      </c>
    </row>
    <row r="1806" spans="1:9" x14ac:dyDescent="0.2">
      <c r="A1806" s="21" t="s">
        <v>1860</v>
      </c>
      <c r="B1806" s="25" t="s">
        <v>11</v>
      </c>
      <c r="C1806" s="25">
        <v>0</v>
      </c>
      <c r="D1806" s="25">
        <v>0</v>
      </c>
      <c r="E1806" s="15" t="str">
        <f t="shared" si="21"/>
        <v>Camera quan sát DS-2CE17D0T-IT5(C)</v>
      </c>
      <c r="F1806" s="15" t="s">
        <v>330</v>
      </c>
      <c r="G1806" s="15" t="s">
        <v>317</v>
      </c>
      <c r="H1806" s="24">
        <f t="shared" si="22"/>
        <v>1</v>
      </c>
      <c r="I1806" s="24">
        <f t="shared" si="23"/>
        <v>200000</v>
      </c>
    </row>
    <row r="1807" spans="1:9" x14ac:dyDescent="0.2">
      <c r="A1807" s="21" t="s">
        <v>1861</v>
      </c>
      <c r="B1807" s="25" t="s">
        <v>141</v>
      </c>
      <c r="C1807" s="25">
        <v>0</v>
      </c>
      <c r="D1807" s="25">
        <v>0</v>
      </c>
      <c r="E1807" s="15" t="str">
        <f t="shared" si="21"/>
        <v>Mực in HP W2090A</v>
      </c>
      <c r="F1807" s="15" t="s">
        <v>332</v>
      </c>
      <c r="G1807" s="15" t="s">
        <v>105</v>
      </c>
      <c r="H1807" s="24">
        <f t="shared" si="22"/>
        <v>4</v>
      </c>
      <c r="I1807" s="24">
        <f t="shared" si="23"/>
        <v>2032724</v>
      </c>
    </row>
    <row r="1808" spans="1:9" x14ac:dyDescent="0.2">
      <c r="A1808" s="21" t="s">
        <v>1862</v>
      </c>
      <c r="B1808" s="25" t="s">
        <v>25</v>
      </c>
      <c r="C1808" s="25">
        <v>0</v>
      </c>
      <c r="D1808" s="25">
        <v>0</v>
      </c>
      <c r="E1808" s="15" t="str">
        <f t="shared" si="21"/>
        <v>Cáp dữ liệu VIDEO HDMI 1.4 truyền âm thanh hình ảnh dài5M Ugreen</v>
      </c>
      <c r="F1808" s="15" t="s">
        <v>333</v>
      </c>
      <c r="G1808" s="15" t="s">
        <v>105</v>
      </c>
      <c r="H1808" s="24">
        <f t="shared" si="22"/>
        <v>3</v>
      </c>
      <c r="I1808" s="24">
        <f t="shared" si="23"/>
        <v>3750000</v>
      </c>
    </row>
    <row r="1809" spans="1:9" x14ac:dyDescent="0.2">
      <c r="A1809" s="21" t="s">
        <v>1863</v>
      </c>
      <c r="B1809" s="25" t="s">
        <v>11</v>
      </c>
      <c r="C1809" s="22">
        <v>1</v>
      </c>
      <c r="D1809" s="22">
        <v>230000</v>
      </c>
      <c r="E1809" s="15" t="str">
        <f t="shared" si="21"/>
        <v>Gạt máy photo</v>
      </c>
      <c r="F1809" s="15" t="s">
        <v>335</v>
      </c>
      <c r="G1809" s="15" t="s">
        <v>11</v>
      </c>
      <c r="H1809" s="24">
        <f t="shared" si="22"/>
        <v>20</v>
      </c>
      <c r="I1809" s="24">
        <f t="shared" si="23"/>
        <v>272720</v>
      </c>
    </row>
    <row r="1810" spans="1:9" x14ac:dyDescent="0.2">
      <c r="A1810" s="21" t="s">
        <v>1864</v>
      </c>
      <c r="B1810" s="25" t="s">
        <v>11</v>
      </c>
      <c r="C1810" s="25">
        <v>0</v>
      </c>
      <c r="D1810" s="25">
        <v>0</v>
      </c>
      <c r="E1810" s="15" t="str">
        <f t="shared" si="21"/>
        <v>NGUỒN MÁY TÍNH CORSAIR CV550</v>
      </c>
      <c r="F1810" s="15" t="s">
        <v>337</v>
      </c>
      <c r="G1810" s="15" t="s">
        <v>11</v>
      </c>
      <c r="H1810" s="24">
        <f t="shared" si="22"/>
        <v>5</v>
      </c>
      <c r="I1810" s="24">
        <f t="shared" si="23"/>
        <v>272725</v>
      </c>
    </row>
    <row r="1811" spans="1:9" x14ac:dyDescent="0.2">
      <c r="A1811" s="21" t="s">
        <v>1865</v>
      </c>
      <c r="B1811" s="25" t="s">
        <v>34</v>
      </c>
      <c r="C1811" s="25">
        <v>0</v>
      </c>
      <c r="D1811" s="25">
        <v>0</v>
      </c>
      <c r="E1811" s="15" t="str">
        <f t="shared" si="21"/>
        <v>Ổ CỨNG SSD 240GB KIOXIA EXCERIA SATA3 BICS FLASH 2.5</v>
      </c>
      <c r="F1811" s="15" t="s">
        <v>338</v>
      </c>
      <c r="G1811" s="15" t="s">
        <v>25</v>
      </c>
      <c r="H1811" s="24">
        <f t="shared" si="22"/>
        <v>2</v>
      </c>
      <c r="I1811" s="24">
        <f t="shared" si="23"/>
        <v>30000000</v>
      </c>
    </row>
    <row r="1812" spans="1:9" x14ac:dyDescent="0.2">
      <c r="A1812" s="21" t="s">
        <v>1866</v>
      </c>
      <c r="B1812" s="25" t="s">
        <v>25</v>
      </c>
      <c r="C1812" s="25">
        <v>0</v>
      </c>
      <c r="D1812" s="25">
        <v>0</v>
      </c>
      <c r="E1812" s="15" t="str">
        <f t="shared" si="21"/>
        <v>Cáp dữ liệu HDMI dài 15m Ugreen</v>
      </c>
      <c r="F1812" s="15" t="s">
        <v>3827</v>
      </c>
      <c r="G1812" s="15" t="s">
        <v>25</v>
      </c>
      <c r="H1812" s="24">
        <f t="shared" si="22"/>
        <v>0</v>
      </c>
      <c r="I1812" s="24">
        <f t="shared" si="23"/>
        <v>0</v>
      </c>
    </row>
    <row r="1813" spans="1:9" x14ac:dyDescent="0.2">
      <c r="A1813" s="21" t="s">
        <v>1867</v>
      </c>
      <c r="B1813" s="25" t="s">
        <v>11</v>
      </c>
      <c r="C1813" s="25">
        <v>0</v>
      </c>
      <c r="D1813" s="25">
        <v>0</v>
      </c>
      <c r="E1813" s="15" t="str">
        <f t="shared" si="21"/>
        <v>Bàn phím Logitech K400 Wireless</v>
      </c>
      <c r="F1813" s="15" t="s">
        <v>341</v>
      </c>
      <c r="G1813" s="15" t="s">
        <v>11</v>
      </c>
      <c r="H1813" s="24">
        <f t="shared" si="22"/>
        <v>1</v>
      </c>
      <c r="I1813" s="24">
        <f t="shared" si="23"/>
        <v>595455</v>
      </c>
    </row>
    <row r="1814" spans="1:9" x14ac:dyDescent="0.2">
      <c r="A1814" s="21" t="s">
        <v>1868</v>
      </c>
      <c r="B1814" s="25" t="s">
        <v>20</v>
      </c>
      <c r="C1814" s="22">
        <v>1</v>
      </c>
      <c r="D1814" s="22">
        <v>8136364</v>
      </c>
      <c r="E1814" s="15" t="str">
        <f t="shared" si="21"/>
        <v>Máy tính để bàn Dell Vos 3681 - STI38400W4G - 1T Intel Core i3-10105</v>
      </c>
      <c r="F1814" s="15" t="s">
        <v>343</v>
      </c>
      <c r="G1814" s="15" t="s">
        <v>11</v>
      </c>
      <c r="H1814" s="24">
        <f t="shared" si="22"/>
        <v>5</v>
      </c>
      <c r="I1814" s="24">
        <f t="shared" si="23"/>
        <v>1286360</v>
      </c>
    </row>
    <row r="1815" spans="1:9" x14ac:dyDescent="0.2">
      <c r="A1815" s="21" t="s">
        <v>1869</v>
      </c>
      <c r="B1815" s="25" t="s">
        <v>11</v>
      </c>
      <c r="C1815" s="22">
        <v>8</v>
      </c>
      <c r="D1815" s="22">
        <v>112969696</v>
      </c>
      <c r="E1815" s="15" t="str">
        <f t="shared" si="21"/>
        <v>MÁY TÍNHXÁCHTAY (NB) DELL VOS15 3520 i5-1235U/8GD4/512SSD/15.6FHD/120Hz/3C41WHr/W11SL+OFFICEHOME_ST/ProSup/XÁM(5M2TT2)</v>
      </c>
      <c r="F1815" s="15" t="s">
        <v>344</v>
      </c>
      <c r="G1815" s="15" t="s">
        <v>11</v>
      </c>
      <c r="H1815" s="24">
        <f t="shared" si="22"/>
        <v>5</v>
      </c>
      <c r="I1815" s="24">
        <f t="shared" si="23"/>
        <v>1286360</v>
      </c>
    </row>
    <row r="1816" spans="1:9" x14ac:dyDescent="0.2">
      <c r="A1816" s="21" t="s">
        <v>1870</v>
      </c>
      <c r="B1816" s="25" t="s">
        <v>11</v>
      </c>
      <c r="C1816" s="22">
        <v>14</v>
      </c>
      <c r="D1816" s="22">
        <v>5048486</v>
      </c>
      <c r="E1816" s="15" t="str">
        <f t="shared" si="21"/>
        <v>Bộ nhớ trong RAM DESKTOP LEXAR U-DIMMDDR4 8GB_LD4AU008G-B3200GSST</v>
      </c>
      <c r="F1816" s="15" t="s">
        <v>345</v>
      </c>
      <c r="G1816" s="15" t="s">
        <v>11</v>
      </c>
      <c r="H1816" s="24">
        <f t="shared" si="22"/>
        <v>2</v>
      </c>
      <c r="I1816" s="24">
        <f t="shared" si="23"/>
        <v>1283332</v>
      </c>
    </row>
    <row r="1817" spans="1:9" x14ac:dyDescent="0.2">
      <c r="A1817" s="21" t="s">
        <v>1871</v>
      </c>
      <c r="B1817" s="25" t="s">
        <v>11</v>
      </c>
      <c r="C1817" s="25">
        <v>0</v>
      </c>
      <c r="D1817" s="25">
        <v>0</v>
      </c>
      <c r="E1817" s="15" t="str">
        <f t="shared" si="21"/>
        <v>Cạc màn hình Asus GT730-SL-2GD5-BRK</v>
      </c>
      <c r="F1817" s="15" t="s">
        <v>346</v>
      </c>
      <c r="G1817" s="15" t="s">
        <v>11</v>
      </c>
      <c r="H1817" s="24">
        <f t="shared" si="22"/>
        <v>2</v>
      </c>
      <c r="I1817" s="24">
        <f t="shared" si="23"/>
        <v>1860000</v>
      </c>
    </row>
    <row r="1818" spans="1:9" x14ac:dyDescent="0.2">
      <c r="A1818" s="21" t="s">
        <v>1872</v>
      </c>
      <c r="B1818" s="25" t="s">
        <v>11</v>
      </c>
      <c r="C1818" s="25">
        <v>0</v>
      </c>
      <c r="D1818" s="25">
        <v>0</v>
      </c>
      <c r="E1818" s="15" t="str">
        <f t="shared" si="21"/>
        <v>Ổ cứng SSD 480GB KIOXIA EXCERIA BICS FLASH 2.5" Sata3</v>
      </c>
      <c r="F1818" s="15" t="s">
        <v>347</v>
      </c>
      <c r="G1818" s="15" t="s">
        <v>11</v>
      </c>
      <c r="H1818" s="24">
        <f t="shared" si="22"/>
        <v>1</v>
      </c>
      <c r="I1818" s="24">
        <f t="shared" si="23"/>
        <v>185000</v>
      </c>
    </row>
    <row r="1819" spans="1:9" x14ac:dyDescent="0.2">
      <c r="A1819" s="21" t="s">
        <v>1873</v>
      </c>
      <c r="B1819" s="25" t="s">
        <v>20</v>
      </c>
      <c r="C1819" s="25">
        <v>0</v>
      </c>
      <c r="D1819" s="25">
        <v>0</v>
      </c>
      <c r="E1819" s="15" t="str">
        <f t="shared" si="21"/>
        <v>Đầu ghi hình KTS 4 kênh (DH - XVR 1B04 - I),</v>
      </c>
      <c r="F1819" s="15" t="s">
        <v>348</v>
      </c>
      <c r="G1819" s="15" t="s">
        <v>280</v>
      </c>
      <c r="H1819" s="24">
        <f t="shared" si="22"/>
        <v>1</v>
      </c>
      <c r="I1819" s="24">
        <f t="shared" si="23"/>
        <v>290000</v>
      </c>
    </row>
    <row r="1820" spans="1:9" x14ac:dyDescent="0.2">
      <c r="A1820" s="21" t="s">
        <v>1874</v>
      </c>
      <c r="B1820" s="25" t="s">
        <v>11</v>
      </c>
      <c r="C1820" s="25">
        <v>0</v>
      </c>
      <c r="D1820" s="25">
        <v>0</v>
      </c>
      <c r="E1820" s="15" t="str">
        <f t="shared" si="21"/>
        <v>BO MẠCH CHÍNH MÁY VI TÍNH (MainBoard) MSI H510M PLUS V3(H510MPLUSV3)</v>
      </c>
      <c r="F1820" s="15" t="s">
        <v>349</v>
      </c>
      <c r="G1820" s="15" t="s">
        <v>350</v>
      </c>
      <c r="H1820" s="24">
        <f t="shared" si="22"/>
        <v>1</v>
      </c>
      <c r="I1820" s="24">
        <f t="shared" si="23"/>
        <v>2500000</v>
      </c>
    </row>
    <row r="1821" spans="1:9" x14ac:dyDescent="0.2">
      <c r="A1821" s="21" t="s">
        <v>1875</v>
      </c>
      <c r="B1821" s="25" t="s">
        <v>25</v>
      </c>
      <c r="C1821" s="25">
        <v>0</v>
      </c>
      <c r="D1821" s="25">
        <v>0</v>
      </c>
      <c r="E1821" s="15" t="str">
        <f t="shared" si="21"/>
        <v>Bộ chuyển đổi  USB-C sang HUB 3.0+HDMI+RJ45(50538)</v>
      </c>
      <c r="F1821" s="15" t="s">
        <v>351</v>
      </c>
      <c r="G1821" s="15" t="s">
        <v>11</v>
      </c>
      <c r="H1821" s="24">
        <f t="shared" si="22"/>
        <v>1</v>
      </c>
      <c r="I1821" s="24">
        <f t="shared" si="23"/>
        <v>586000</v>
      </c>
    </row>
    <row r="1822" spans="1:9" x14ac:dyDescent="0.2">
      <c r="A1822" s="21" t="s">
        <v>1876</v>
      </c>
      <c r="B1822" s="25" t="s">
        <v>11</v>
      </c>
      <c r="C1822" s="25">
        <v>0</v>
      </c>
      <c r="D1822" s="25">
        <v>0</v>
      </c>
      <c r="E1822" s="15" t="str">
        <f t="shared" si="21"/>
        <v>Khóa chốt  YB-100+</v>
      </c>
      <c r="F1822" s="15" t="s">
        <v>352</v>
      </c>
      <c r="G1822" s="15" t="s">
        <v>11</v>
      </c>
      <c r="H1822" s="24">
        <f t="shared" si="22"/>
        <v>1</v>
      </c>
      <c r="I1822" s="24">
        <f t="shared" si="23"/>
        <v>525000</v>
      </c>
    </row>
    <row r="1823" spans="1:9" x14ac:dyDescent="0.2">
      <c r="A1823" s="21" t="s">
        <v>1877</v>
      </c>
      <c r="B1823" s="25" t="s">
        <v>11</v>
      </c>
      <c r="C1823" s="25">
        <v>0</v>
      </c>
      <c r="D1823" s="25">
        <v>0</v>
      </c>
      <c r="E1823" s="15" t="str">
        <f t="shared" si="21"/>
        <v>Máy tính xách tay Apple MacBook Air Apple M1 chip with 8-core CPU/7-core GPU, 16-core Neural Engine, 8GB unified memory, 256GB SSD, 13.3-inch Retina, Touch ID, Two Thunderbolt / USB 4 ports, Space Grey, macOS, Wty 1Y_MGN63SA/A</v>
      </c>
      <c r="F1823" s="15" t="s">
        <v>353</v>
      </c>
      <c r="G1823" s="15" t="s">
        <v>317</v>
      </c>
      <c r="H1823" s="24">
        <f t="shared" si="22"/>
        <v>1</v>
      </c>
      <c r="I1823" s="24">
        <f t="shared" si="23"/>
        <v>60000</v>
      </c>
    </row>
    <row r="1824" spans="1:9" x14ac:dyDescent="0.2">
      <c r="A1824" s="21" t="s">
        <v>1878</v>
      </c>
      <c r="B1824" s="25" t="s">
        <v>11</v>
      </c>
      <c r="C1824" s="25">
        <v>0</v>
      </c>
      <c r="D1824" s="25">
        <v>0</v>
      </c>
      <c r="E1824" s="15" t="str">
        <f t="shared" si="21"/>
        <v>Nguồn 700W COOLER MASTER ELITE V3-PC70</v>
      </c>
      <c r="F1824" s="15" t="s">
        <v>3828</v>
      </c>
      <c r="G1824" s="15" t="s">
        <v>11</v>
      </c>
      <c r="H1824" s="24">
        <f t="shared" si="22"/>
        <v>0</v>
      </c>
      <c r="I1824" s="24">
        <f t="shared" si="23"/>
        <v>0</v>
      </c>
    </row>
    <row r="1825" spans="1:9" x14ac:dyDescent="0.2">
      <c r="A1825" s="21" t="s">
        <v>1879</v>
      </c>
      <c r="B1825" s="25" t="s">
        <v>11</v>
      </c>
      <c r="C1825" s="25">
        <v>0</v>
      </c>
      <c r="D1825" s="25">
        <v>0</v>
      </c>
      <c r="E1825" s="15" t="str">
        <f t="shared" si="21"/>
        <v>Thanh phân phối cổng mạng cat 6, 24 Port, loại 1402-04011, hiệu Dintek</v>
      </c>
      <c r="F1825" s="15" t="s">
        <v>357</v>
      </c>
      <c r="G1825" s="15" t="s">
        <v>11</v>
      </c>
      <c r="H1825" s="24">
        <f t="shared" si="22"/>
        <v>5</v>
      </c>
      <c r="I1825" s="24">
        <f t="shared" si="23"/>
        <v>2113635</v>
      </c>
    </row>
    <row r="1826" spans="1:9" x14ac:dyDescent="0.2">
      <c r="A1826" s="21" t="s">
        <v>1880</v>
      </c>
      <c r="B1826" s="25" t="s">
        <v>11</v>
      </c>
      <c r="C1826" s="22">
        <v>99</v>
      </c>
      <c r="D1826" s="22">
        <v>19800000</v>
      </c>
      <c r="E1826" s="15" t="str">
        <f t="shared" si="21"/>
        <v>Vỏ thùng máy tính Jetek EN15</v>
      </c>
      <c r="F1826" s="15" t="s">
        <v>359</v>
      </c>
      <c r="G1826" s="15" t="s">
        <v>107</v>
      </c>
      <c r="H1826" s="24">
        <f t="shared" si="22"/>
        <v>9</v>
      </c>
      <c r="I1826" s="24">
        <f t="shared" si="23"/>
        <v>0</v>
      </c>
    </row>
    <row r="1827" spans="1:9" x14ac:dyDescent="0.2">
      <c r="A1827" s="21" t="s">
        <v>1881</v>
      </c>
      <c r="B1827" s="25" t="s">
        <v>11</v>
      </c>
      <c r="C1827" s="22">
        <v>1</v>
      </c>
      <c r="D1827" s="22">
        <v>2681818</v>
      </c>
      <c r="E1827" s="15" t="str">
        <f t="shared" si="21"/>
        <v>MÀN HÌNH VI TÍNH (LCD) DELL S2421H  23.8INCH/1920x1080@75Hz/SP/2HDM I/LED/IPS/BẠC(70X9V1)</v>
      </c>
      <c r="F1827" s="15" t="s">
        <v>364</v>
      </c>
      <c r="G1827" s="15" t="s">
        <v>365</v>
      </c>
      <c r="H1827" s="24">
        <f t="shared" si="22"/>
        <v>2</v>
      </c>
      <c r="I1827" s="24">
        <f t="shared" si="23"/>
        <v>500000</v>
      </c>
    </row>
    <row r="1828" spans="1:9" x14ac:dyDescent="0.2">
      <c r="A1828" s="21" t="s">
        <v>1882</v>
      </c>
      <c r="B1828" s="25" t="s">
        <v>25</v>
      </c>
      <c r="C1828" s="25">
        <v>0</v>
      </c>
      <c r="D1828" s="25">
        <v>0</v>
      </c>
      <c r="E1828" s="15" t="str">
        <f t="shared" si="21"/>
        <v>Cáp dữ liệu HDMI 1.4 dài 15m</v>
      </c>
      <c r="F1828" s="15" t="s">
        <v>366</v>
      </c>
      <c r="G1828" s="15" t="s">
        <v>11</v>
      </c>
      <c r="H1828" s="24">
        <f t="shared" si="22"/>
        <v>25</v>
      </c>
      <c r="I1828" s="24">
        <f t="shared" si="23"/>
        <v>6318175</v>
      </c>
    </row>
    <row r="1829" spans="1:9" x14ac:dyDescent="0.2">
      <c r="A1829" s="21" t="s">
        <v>1883</v>
      </c>
      <c r="B1829" s="25" t="s">
        <v>11</v>
      </c>
      <c r="C1829" s="25">
        <v>0</v>
      </c>
      <c r="D1829" s="25">
        <v>0</v>
      </c>
      <c r="E1829" s="15" t="str">
        <f t="shared" si="21"/>
        <v>Camera kỹ thuật số có chức năng ghi hiệu EZVIZ mã CS-C3TN (1080P COLOR)</v>
      </c>
      <c r="F1829" s="15" t="s">
        <v>367</v>
      </c>
      <c r="G1829" s="15" t="s">
        <v>11</v>
      </c>
      <c r="H1829" s="24">
        <f t="shared" si="22"/>
        <v>24</v>
      </c>
      <c r="I1829" s="24">
        <f t="shared" si="23"/>
        <v>10254552</v>
      </c>
    </row>
    <row r="1830" spans="1:9" x14ac:dyDescent="0.2">
      <c r="A1830" s="21" t="s">
        <v>1884</v>
      </c>
      <c r="B1830" s="25" t="s">
        <v>11</v>
      </c>
      <c r="C1830" s="25">
        <v>0</v>
      </c>
      <c r="D1830" s="25">
        <v>0</v>
      </c>
      <c r="E1830" s="15" t="str">
        <f t="shared" si="21"/>
        <v>Nguồn 700W COOLER MASTER ELITE V3-PC700</v>
      </c>
      <c r="F1830" s="15" t="s">
        <v>368</v>
      </c>
      <c r="G1830" s="15" t="s">
        <v>11</v>
      </c>
      <c r="H1830" s="24">
        <f t="shared" si="22"/>
        <v>1</v>
      </c>
      <c r="I1830" s="24">
        <f t="shared" si="23"/>
        <v>972727</v>
      </c>
    </row>
    <row r="1831" spans="1:9" x14ac:dyDescent="0.2">
      <c r="A1831" s="21" t="s">
        <v>1885</v>
      </c>
      <c r="B1831" s="25" t="s">
        <v>11</v>
      </c>
      <c r="C1831" s="25">
        <v>0</v>
      </c>
      <c r="D1831" s="25">
        <v>0</v>
      </c>
      <c r="E1831" s="15" t="str">
        <f t="shared" si="21"/>
        <v>MÁY TÍNH XÁCH TAY HP Pavilion 15- eg2083TU(i5-1240P, 8GD4, 512GBSSD, 15.6FHD, Wlax,BT5,3C41WHr_7C0W9PA)</v>
      </c>
      <c r="F1831" s="15" t="s">
        <v>369</v>
      </c>
      <c r="G1831" s="15" t="s">
        <v>11</v>
      </c>
      <c r="H1831" s="24">
        <f t="shared" si="22"/>
        <v>19</v>
      </c>
      <c r="I1831" s="24">
        <f t="shared" si="23"/>
        <v>27031813</v>
      </c>
    </row>
    <row r="1832" spans="1:9" x14ac:dyDescent="0.2">
      <c r="A1832" s="21" t="s">
        <v>1886</v>
      </c>
      <c r="B1832" s="25" t="s">
        <v>280</v>
      </c>
      <c r="C1832" s="22">
        <v>144</v>
      </c>
      <c r="D1832" s="22">
        <v>3925665</v>
      </c>
      <c r="E1832" s="15" t="str">
        <f t="shared" si="21"/>
        <v>Mực laser đen Brother 2240</v>
      </c>
      <c r="F1832" s="15" t="s">
        <v>3829</v>
      </c>
      <c r="G1832" s="15" t="s">
        <v>11</v>
      </c>
      <c r="H1832" s="24">
        <f t="shared" si="22"/>
        <v>0</v>
      </c>
      <c r="I1832" s="24">
        <f t="shared" si="23"/>
        <v>0</v>
      </c>
    </row>
    <row r="1833" spans="1:9" x14ac:dyDescent="0.2">
      <c r="A1833" s="21" t="s">
        <v>1887</v>
      </c>
      <c r="B1833" s="25" t="s">
        <v>758</v>
      </c>
      <c r="C1833" s="25">
        <v>0</v>
      </c>
      <c r="D1833" s="25">
        <v>0</v>
      </c>
      <c r="E1833" s="15" t="str">
        <f t="shared" si="21"/>
        <v>MỰC IN MÀU ĐEN IM C2500H</v>
      </c>
      <c r="F1833" s="15" t="s">
        <v>3830</v>
      </c>
      <c r="G1833" s="15" t="s">
        <v>11</v>
      </c>
      <c r="H1833" s="24">
        <f t="shared" si="22"/>
        <v>0</v>
      </c>
      <c r="I1833" s="24">
        <f t="shared" si="23"/>
        <v>0</v>
      </c>
    </row>
    <row r="1834" spans="1:9" x14ac:dyDescent="0.2">
      <c r="A1834" s="21" t="s">
        <v>1888</v>
      </c>
      <c r="B1834" s="25" t="s">
        <v>20</v>
      </c>
      <c r="C1834" s="25">
        <v>0</v>
      </c>
      <c r="D1834" s="25">
        <v>0</v>
      </c>
      <c r="E1834" s="15" t="str">
        <f t="shared" si="21"/>
        <v>Phần mềm Win 11 Pro 64bit Eng lntl 1pk DSP OEi DVD(FQC-10528)</v>
      </c>
      <c r="F1834" s="15" t="s">
        <v>382</v>
      </c>
      <c r="G1834" s="15" t="s">
        <v>11</v>
      </c>
      <c r="H1834" s="24">
        <f t="shared" si="22"/>
        <v>23</v>
      </c>
      <c r="I1834" s="24">
        <f t="shared" si="23"/>
        <v>113058170</v>
      </c>
    </row>
    <row r="1835" spans="1:9" x14ac:dyDescent="0.2">
      <c r="A1835" s="21" t="s">
        <v>1889</v>
      </c>
      <c r="B1835" s="25" t="s">
        <v>20</v>
      </c>
      <c r="C1835" s="22">
        <v>10</v>
      </c>
      <c r="D1835" s="22">
        <v>104372720</v>
      </c>
      <c r="E1835" s="15" t="str">
        <f t="shared" si="21"/>
        <v>Máy tính bàn Lenovo ThinkCentre M70s Gen 3 i5-12400 (4.4GHZ)- 8GB RAM - 256 SSD- Wireless &amp; Bluetooth - None - 1Yr; P/n11TC000TVA</v>
      </c>
      <c r="F1835" s="15" t="s">
        <v>3831</v>
      </c>
      <c r="G1835" s="15" t="s">
        <v>34</v>
      </c>
      <c r="H1835" s="24">
        <f t="shared" si="22"/>
        <v>0</v>
      </c>
      <c r="I1835" s="24">
        <f t="shared" si="23"/>
        <v>0</v>
      </c>
    </row>
    <row r="1836" spans="1:9" x14ac:dyDescent="0.2">
      <c r="A1836" s="21" t="s">
        <v>1890</v>
      </c>
      <c r="B1836" s="25" t="s">
        <v>141</v>
      </c>
      <c r="C1836" s="25">
        <v>0</v>
      </c>
      <c r="D1836" s="25">
        <v>0</v>
      </c>
      <c r="E1836" s="15" t="str">
        <f t="shared" si="21"/>
        <v>Hộp mực(Cartridge) đã có mực in dùng cho máy in Laser loại 230A , nhãn hiệu XPPRO</v>
      </c>
      <c r="F1836" s="15" t="s">
        <v>3832</v>
      </c>
      <c r="G1836" s="15" t="s">
        <v>107</v>
      </c>
      <c r="H1836" s="24">
        <f t="shared" si="22"/>
        <v>0</v>
      </c>
      <c r="I1836" s="24">
        <f t="shared" si="23"/>
        <v>0</v>
      </c>
    </row>
    <row r="1837" spans="1:9" x14ac:dyDescent="0.2">
      <c r="A1837" s="21" t="s">
        <v>1891</v>
      </c>
      <c r="B1837" s="25" t="s">
        <v>11</v>
      </c>
      <c r="C1837" s="22">
        <v>12</v>
      </c>
      <c r="D1837" s="22">
        <v>6436368</v>
      </c>
      <c r="E1837" s="15" t="str">
        <f t="shared" si="21"/>
        <v>Ổ CỨNG VI TÍNH ( SSD)  Lexar SSDNS100 512GBSata III 6Gbs ( LNS100-512RB)(LNS100-512RB)</v>
      </c>
      <c r="F1837" s="15" t="s">
        <v>385</v>
      </c>
      <c r="G1837" s="15" t="s">
        <v>11</v>
      </c>
      <c r="H1837" s="24">
        <f t="shared" si="22"/>
        <v>14</v>
      </c>
      <c r="I1837" s="24">
        <f t="shared" si="23"/>
        <v>70690900</v>
      </c>
    </row>
    <row r="1838" spans="1:9" x14ac:dyDescent="0.2">
      <c r="A1838" s="21" t="s">
        <v>1892</v>
      </c>
      <c r="B1838" s="25" t="s">
        <v>11</v>
      </c>
      <c r="C1838" s="25">
        <v>0</v>
      </c>
      <c r="D1838" s="25">
        <v>0</v>
      </c>
      <c r="E1838" s="15" t="str">
        <f t="shared" si="21"/>
        <v>USB hiệu Kingston 32GB 3.0DT100G3</v>
      </c>
      <c r="F1838" s="15" t="s">
        <v>3833</v>
      </c>
      <c r="G1838" s="15" t="s">
        <v>34</v>
      </c>
      <c r="H1838" s="24">
        <f t="shared" si="22"/>
        <v>0</v>
      </c>
      <c r="I1838" s="24">
        <f t="shared" si="23"/>
        <v>0</v>
      </c>
    </row>
    <row r="1839" spans="1:9" x14ac:dyDescent="0.2">
      <c r="A1839" s="21" t="s">
        <v>1893</v>
      </c>
      <c r="B1839" s="25" t="s">
        <v>11</v>
      </c>
      <c r="C1839" s="25">
        <v>0</v>
      </c>
      <c r="D1839" s="25">
        <v>0</v>
      </c>
      <c r="E1839" s="15" t="str">
        <f t="shared" si="21"/>
        <v>BỘ NHỚ TRONG RAM 8GB/3200 KINGSTON</v>
      </c>
      <c r="F1839" s="15" t="s">
        <v>387</v>
      </c>
      <c r="G1839" s="15" t="s">
        <v>11</v>
      </c>
      <c r="H1839" s="24">
        <f t="shared" si="22"/>
        <v>5</v>
      </c>
      <c r="I1839" s="24">
        <f t="shared" si="23"/>
        <v>8954545</v>
      </c>
    </row>
    <row r="1840" spans="1:9" x14ac:dyDescent="0.2">
      <c r="A1840" s="21" t="s">
        <v>1894</v>
      </c>
      <c r="B1840" s="25" t="s">
        <v>11</v>
      </c>
      <c r="C1840" s="25">
        <v>0</v>
      </c>
      <c r="D1840" s="25">
        <v>0</v>
      </c>
      <c r="E1840" s="15" t="str">
        <f t="shared" si="21"/>
        <v>Màn chiếu treo P70WS</v>
      </c>
      <c r="F1840" s="15" t="s">
        <v>388</v>
      </c>
      <c r="G1840" s="15" t="s">
        <v>11</v>
      </c>
      <c r="H1840" s="24">
        <f t="shared" si="22"/>
        <v>1</v>
      </c>
      <c r="I1840" s="24">
        <f t="shared" si="23"/>
        <v>409091</v>
      </c>
    </row>
    <row r="1841" spans="1:9" x14ac:dyDescent="0.2">
      <c r="A1841" s="21" t="s">
        <v>1895</v>
      </c>
      <c r="B1841" s="25" t="s">
        <v>141</v>
      </c>
      <c r="C1841" s="25">
        <v>0</v>
      </c>
      <c r="D1841" s="25">
        <v>0</v>
      </c>
      <c r="E1841" s="15" t="str">
        <f t="shared" si="21"/>
        <v>Hộp mực in đã có mực in, tương thích HP MG -CF214A</v>
      </c>
      <c r="F1841" s="15" t="s">
        <v>389</v>
      </c>
      <c r="G1841" s="15" t="s">
        <v>171</v>
      </c>
      <c r="H1841" s="24">
        <f t="shared" si="22"/>
        <v>1</v>
      </c>
      <c r="I1841" s="24">
        <f t="shared" si="23"/>
        <v>0</v>
      </c>
    </row>
    <row r="1842" spans="1:9" x14ac:dyDescent="0.2">
      <c r="A1842" s="21" t="s">
        <v>1896</v>
      </c>
      <c r="B1842" s="25" t="s">
        <v>141</v>
      </c>
      <c r="C1842" s="22">
        <v>53</v>
      </c>
      <c r="D1842" s="22">
        <v>29443889</v>
      </c>
      <c r="E1842" s="15" t="str">
        <f t="shared" si="21"/>
        <v>Trống từ Brother DR-2385</v>
      </c>
      <c r="F1842" s="15" t="s">
        <v>390</v>
      </c>
      <c r="G1842" s="15" t="s">
        <v>34</v>
      </c>
      <c r="H1842" s="24">
        <f t="shared" si="22"/>
        <v>2</v>
      </c>
      <c r="I1842" s="24">
        <f t="shared" si="23"/>
        <v>5254544</v>
      </c>
    </row>
    <row r="1843" spans="1:9" x14ac:dyDescent="0.2">
      <c r="A1843" s="21" t="s">
        <v>1897</v>
      </c>
      <c r="B1843" s="25" t="s">
        <v>11</v>
      </c>
      <c r="C1843" s="25">
        <v>0</v>
      </c>
      <c r="D1843" s="25">
        <v>0</v>
      </c>
      <c r="E1843" s="15" t="str">
        <f t="shared" si="21"/>
        <v>ổ cứng Western SSD 500GB/2.5" 7mm Sata3 màu xanh_Blue(WDS500G3B0A)</v>
      </c>
      <c r="F1843" s="15" t="s">
        <v>395</v>
      </c>
      <c r="G1843" s="15" t="s">
        <v>20</v>
      </c>
      <c r="H1843" s="24">
        <f t="shared" si="22"/>
        <v>3</v>
      </c>
      <c r="I1843" s="24">
        <f t="shared" si="23"/>
        <v>810000</v>
      </c>
    </row>
    <row r="1844" spans="1:9" x14ac:dyDescent="0.2">
      <c r="A1844" s="21" t="s">
        <v>1898</v>
      </c>
      <c r="B1844" s="25" t="s">
        <v>25</v>
      </c>
      <c r="C1844" s="25">
        <v>0</v>
      </c>
      <c r="D1844" s="25">
        <v>0</v>
      </c>
      <c r="E1844" s="15" t="str">
        <f t="shared" si="21"/>
        <v>Màn chiếu điện APW150ES</v>
      </c>
      <c r="F1844" s="15" t="s">
        <v>397</v>
      </c>
      <c r="G1844" s="15" t="s">
        <v>25</v>
      </c>
      <c r="H1844" s="24">
        <f t="shared" si="22"/>
        <v>2</v>
      </c>
      <c r="I1844" s="24">
        <f t="shared" si="23"/>
        <v>14090908</v>
      </c>
    </row>
    <row r="1845" spans="1:9" x14ac:dyDescent="0.2">
      <c r="A1845" s="21" t="s">
        <v>1899</v>
      </c>
      <c r="B1845" s="25" t="s">
        <v>11</v>
      </c>
      <c r="C1845" s="25">
        <v>0</v>
      </c>
      <c r="D1845" s="25">
        <v>0</v>
      </c>
      <c r="E1845" s="15" t="str">
        <f t="shared" si="21"/>
        <v>Chuột máy tính Logitech M187</v>
      </c>
      <c r="F1845" s="15" t="s">
        <v>3834</v>
      </c>
      <c r="G1845" s="15" t="s">
        <v>20</v>
      </c>
      <c r="H1845" s="24">
        <f t="shared" si="22"/>
        <v>0</v>
      </c>
      <c r="I1845" s="24">
        <f t="shared" si="23"/>
        <v>0</v>
      </c>
    </row>
    <row r="1846" spans="1:9" x14ac:dyDescent="0.2">
      <c r="A1846" s="21" t="s">
        <v>1900</v>
      </c>
      <c r="B1846" s="25" t="s">
        <v>25</v>
      </c>
      <c r="C1846" s="25">
        <v>0</v>
      </c>
      <c r="D1846" s="25">
        <v>0</v>
      </c>
      <c r="E1846" s="15" t="str">
        <f t="shared" si="21"/>
        <v>Card đồ hoạ ASUS TUF-RTX4070-O12G-GAMING_90YV0IZ0-M0NA00</v>
      </c>
      <c r="F1846" s="15" t="s">
        <v>401</v>
      </c>
      <c r="G1846" s="15" t="s">
        <v>400</v>
      </c>
      <c r="H1846" s="24">
        <f t="shared" si="22"/>
        <v>2</v>
      </c>
      <c r="I1846" s="24">
        <f t="shared" si="23"/>
        <v>181818</v>
      </c>
    </row>
    <row r="1847" spans="1:9" x14ac:dyDescent="0.2">
      <c r="A1847" s="21" t="s">
        <v>1901</v>
      </c>
      <c r="B1847" s="25" t="s">
        <v>11</v>
      </c>
      <c r="C1847" s="25">
        <v>0</v>
      </c>
      <c r="D1847" s="25">
        <v>0</v>
      </c>
      <c r="E1847" s="15" t="str">
        <f t="shared" si="21"/>
        <v>Cụm sấy DC V2060</v>
      </c>
      <c r="F1847" s="15" t="s">
        <v>402</v>
      </c>
      <c r="G1847" s="15" t="s">
        <v>20</v>
      </c>
      <c r="H1847" s="24">
        <f t="shared" si="22"/>
        <v>10</v>
      </c>
      <c r="I1847" s="24">
        <f t="shared" si="23"/>
        <v>818170</v>
      </c>
    </row>
    <row r="1848" spans="1:9" x14ac:dyDescent="0.2">
      <c r="A1848" s="21" t="s">
        <v>1902</v>
      </c>
      <c r="B1848" s="25" t="s">
        <v>362</v>
      </c>
      <c r="C1848" s="25">
        <v>0</v>
      </c>
      <c r="D1848" s="25">
        <v>0</v>
      </c>
      <c r="E1848" s="15" t="str">
        <f t="shared" si="21"/>
        <v>24Ackipter SC/UPC,24 ống,có nhiệt 60mm</v>
      </c>
      <c r="F1848" s="15" t="s">
        <v>403</v>
      </c>
      <c r="G1848" s="15" t="s">
        <v>404</v>
      </c>
      <c r="H1848" s="24">
        <f t="shared" si="22"/>
        <v>85</v>
      </c>
      <c r="I1848" s="24">
        <f t="shared" si="23"/>
        <v>1077527</v>
      </c>
    </row>
    <row r="1849" spans="1:9" x14ac:dyDescent="0.2">
      <c r="A1849" s="21" t="s">
        <v>1903</v>
      </c>
      <c r="B1849" s="25" t="s">
        <v>11</v>
      </c>
      <c r="C1849" s="25">
        <v>0</v>
      </c>
      <c r="D1849" s="25">
        <v>0</v>
      </c>
      <c r="E1849" s="15" t="str">
        <f t="shared" si="21"/>
        <v>Thiết bị chuyển mạch TP-Link,LS108G</v>
      </c>
      <c r="F1849" s="15" t="s">
        <v>406</v>
      </c>
      <c r="G1849" s="15" t="s">
        <v>407</v>
      </c>
      <c r="H1849" s="24">
        <f t="shared" si="22"/>
        <v>1</v>
      </c>
      <c r="I1849" s="24">
        <f t="shared" si="23"/>
        <v>8181818</v>
      </c>
    </row>
    <row r="1850" spans="1:9" x14ac:dyDescent="0.2">
      <c r="A1850" s="21" t="s">
        <v>1904</v>
      </c>
      <c r="B1850" s="25" t="s">
        <v>11</v>
      </c>
      <c r="C1850" s="25">
        <v>0</v>
      </c>
      <c r="D1850" s="25">
        <v>0</v>
      </c>
      <c r="E1850" s="15" t="str">
        <f t="shared" si="21"/>
        <v>Bàn phím có đèn nền màu đen Rapoo V500SE</v>
      </c>
      <c r="F1850" s="15" t="s">
        <v>408</v>
      </c>
      <c r="G1850" s="15" t="s">
        <v>20</v>
      </c>
      <c r="H1850" s="24">
        <f t="shared" si="22"/>
        <v>1</v>
      </c>
      <c r="I1850" s="24">
        <f t="shared" si="23"/>
        <v>1250000</v>
      </c>
    </row>
    <row r="1851" spans="1:9" x14ac:dyDescent="0.2">
      <c r="A1851" s="21" t="s">
        <v>1905</v>
      </c>
      <c r="B1851" s="25" t="s">
        <v>20</v>
      </c>
      <c r="C1851" s="22">
        <v>1</v>
      </c>
      <c r="D1851" s="22">
        <v>12181818</v>
      </c>
      <c r="E1851" s="15" t="str">
        <f t="shared" si="21"/>
        <v>Máy tính để bàn Dell Inspiron3020, Core i5-13400 (2.5GHz to 4.6GHz),1x8GB 3200MHz, 512GB M.2 PCIe NVMe SSD, Non DVD, Chuột, Bànphím, Win 11, BH 12 tháng, MTI51012W1-8G-512G</v>
      </c>
      <c r="F1851" s="15" t="s">
        <v>409</v>
      </c>
      <c r="G1851" s="15" t="s">
        <v>20</v>
      </c>
      <c r="H1851" s="24">
        <f t="shared" si="22"/>
        <v>7</v>
      </c>
      <c r="I1851" s="24">
        <f t="shared" si="23"/>
        <v>80090907</v>
      </c>
    </row>
    <row r="1852" spans="1:9" x14ac:dyDescent="0.2">
      <c r="A1852" s="21" t="s">
        <v>1906</v>
      </c>
      <c r="B1852" s="25" t="s">
        <v>50</v>
      </c>
      <c r="C1852" s="25">
        <v>0</v>
      </c>
      <c r="D1852" s="25">
        <v>0</v>
      </c>
      <c r="E1852" s="15" t="str">
        <f t="shared" si="21"/>
        <v>Máy định vị GPSMAP 79s</v>
      </c>
      <c r="F1852" s="15" t="s">
        <v>410</v>
      </c>
      <c r="G1852" s="15" t="s">
        <v>11</v>
      </c>
      <c r="H1852" s="24">
        <f t="shared" si="22"/>
        <v>7</v>
      </c>
      <c r="I1852" s="24">
        <f t="shared" si="23"/>
        <v>0</v>
      </c>
    </row>
    <row r="1853" spans="1:9" x14ac:dyDescent="0.2">
      <c r="A1853" s="21" t="s">
        <v>1907</v>
      </c>
      <c r="B1853" s="25" t="s">
        <v>11</v>
      </c>
      <c r="C1853" s="25">
        <v>0</v>
      </c>
      <c r="D1853" s="25">
        <v>0</v>
      </c>
      <c r="E1853" s="15" t="str">
        <f t="shared" si="21"/>
        <v>Đầu nối HDMI âm tường bằng nhựa bẻ góc 90 độ, màu đen Ugreen ( 20318)</v>
      </c>
      <c r="F1853" s="15" t="s">
        <v>411</v>
      </c>
      <c r="G1853" s="15" t="s">
        <v>11</v>
      </c>
      <c r="H1853" s="24">
        <f t="shared" si="22"/>
        <v>7</v>
      </c>
      <c r="I1853" s="24">
        <f t="shared" si="23"/>
        <v>0</v>
      </c>
    </row>
    <row r="1854" spans="1:9" x14ac:dyDescent="0.2">
      <c r="A1854" s="21" t="s">
        <v>1908</v>
      </c>
      <c r="B1854" s="25" t="s">
        <v>11</v>
      </c>
      <c r="C1854" s="25">
        <v>0</v>
      </c>
      <c r="D1854" s="25">
        <v>0</v>
      </c>
      <c r="E1854" s="15" t="str">
        <f t="shared" si="21"/>
        <v>Chuột vi tính hiệu Rapoo mới 100%. Item no:12091, Model: M650 Silent BR_F-Yellow Green</v>
      </c>
      <c r="F1854" s="15" t="s">
        <v>412</v>
      </c>
      <c r="G1854" s="15" t="s">
        <v>11</v>
      </c>
      <c r="H1854" s="24">
        <f t="shared" si="22"/>
        <v>5</v>
      </c>
      <c r="I1854" s="24">
        <f t="shared" si="23"/>
        <v>0</v>
      </c>
    </row>
    <row r="1855" spans="1:9" x14ac:dyDescent="0.2">
      <c r="A1855" s="21" t="s">
        <v>1909</v>
      </c>
      <c r="B1855" s="25" t="s">
        <v>141</v>
      </c>
      <c r="C1855" s="22">
        <v>3</v>
      </c>
      <c r="D1855" s="22">
        <v>1125000</v>
      </c>
      <c r="E1855" s="15" t="str">
        <f t="shared" si="21"/>
        <v>Mực T2309</v>
      </c>
      <c r="F1855" s="15" t="s">
        <v>3835</v>
      </c>
      <c r="G1855" s="15" t="s">
        <v>34</v>
      </c>
      <c r="H1855" s="24">
        <f t="shared" si="22"/>
        <v>0</v>
      </c>
      <c r="I1855" s="24">
        <f t="shared" si="23"/>
        <v>0</v>
      </c>
    </row>
    <row r="1856" spans="1:9" x14ac:dyDescent="0.2">
      <c r="A1856" s="21" t="s">
        <v>1910</v>
      </c>
      <c r="B1856" s="25" t="s">
        <v>141</v>
      </c>
      <c r="C1856" s="25">
        <v>0</v>
      </c>
      <c r="D1856" s="25">
        <v>0</v>
      </c>
      <c r="E1856" s="15" t="str">
        <f t="shared" si="21"/>
        <v>Mực in phun Brother BT5000</v>
      </c>
      <c r="F1856" s="15" t="s">
        <v>414</v>
      </c>
      <c r="G1856" s="15" t="s">
        <v>11</v>
      </c>
      <c r="H1856" s="24">
        <f t="shared" si="22"/>
        <v>1</v>
      </c>
      <c r="I1856" s="24">
        <f t="shared" si="23"/>
        <v>9909091</v>
      </c>
    </row>
    <row r="1857" spans="1:9" x14ac:dyDescent="0.2">
      <c r="A1857" s="21" t="s">
        <v>1911</v>
      </c>
      <c r="B1857" s="25" t="s">
        <v>11</v>
      </c>
      <c r="C1857" s="22">
        <v>3</v>
      </c>
      <c r="D1857" s="22">
        <v>31395817</v>
      </c>
      <c r="E1857" s="15" t="str">
        <f t="shared" si="21"/>
        <v>MÁY TÍNH XÁCH TAY (NB) HP 240 G10 i3 -1315U/8G/256GSSD/14.0FHD/WL/BT/3C/W11SL/BẠC(8F129PA)</v>
      </c>
      <c r="F1857" s="15" t="s">
        <v>3836</v>
      </c>
      <c r="G1857" s="15" t="s">
        <v>20</v>
      </c>
      <c r="H1857" s="24">
        <f t="shared" si="22"/>
        <v>0</v>
      </c>
      <c r="I1857" s="24">
        <f t="shared" si="23"/>
        <v>0</v>
      </c>
    </row>
    <row r="1858" spans="1:9" x14ac:dyDescent="0.2">
      <c r="A1858" s="21" t="s">
        <v>1912</v>
      </c>
      <c r="B1858" s="25" t="s">
        <v>11</v>
      </c>
      <c r="C1858" s="22">
        <v>15</v>
      </c>
      <c r="D1858" s="22">
        <v>9039207</v>
      </c>
      <c r="E1858" s="15" t="str">
        <f t="shared" si="21"/>
        <v>Ổ đĩa SDRW - 08D2S - U lite hiệu Asus</v>
      </c>
      <c r="F1858" s="15" t="s">
        <v>420</v>
      </c>
      <c r="G1858" s="15" t="s">
        <v>50</v>
      </c>
      <c r="H1858" s="24">
        <f t="shared" si="22"/>
        <v>2</v>
      </c>
      <c r="I1858" s="24">
        <f t="shared" si="23"/>
        <v>909090</v>
      </c>
    </row>
    <row r="1859" spans="1:9" x14ac:dyDescent="0.2">
      <c r="A1859" s="21" t="s">
        <v>1913</v>
      </c>
      <c r="B1859" s="25" t="s">
        <v>11</v>
      </c>
      <c r="C1859" s="22">
        <v>11</v>
      </c>
      <c r="D1859" s="22">
        <v>7922438</v>
      </c>
      <c r="E1859" s="15" t="str">
        <f t="shared" si="21"/>
        <v>Thiết bị đầu cuối GSM/W-CDMA FDD 2.4GHz TP-Link,M7000</v>
      </c>
      <c r="F1859" s="15" t="s">
        <v>421</v>
      </c>
      <c r="G1859" s="15" t="s">
        <v>34</v>
      </c>
      <c r="H1859" s="24">
        <f t="shared" si="22"/>
        <v>4</v>
      </c>
      <c r="I1859" s="24">
        <f t="shared" si="23"/>
        <v>0</v>
      </c>
    </row>
    <row r="1860" spans="1:9" x14ac:dyDescent="0.2">
      <c r="A1860" s="21" t="s">
        <v>1914</v>
      </c>
      <c r="B1860" s="25" t="s">
        <v>11</v>
      </c>
      <c r="C1860" s="25">
        <v>0</v>
      </c>
      <c r="D1860" s="25">
        <v>0</v>
      </c>
      <c r="E1860" s="15" t="str">
        <f t="shared" si="21"/>
        <v>Bộ nhớ máy vi tính Kingmax 8GB-DDR4-3200</v>
      </c>
      <c r="F1860" s="15" t="s">
        <v>422</v>
      </c>
      <c r="G1860" s="15" t="s">
        <v>34</v>
      </c>
      <c r="H1860" s="24">
        <f t="shared" si="22"/>
        <v>2</v>
      </c>
      <c r="I1860" s="24">
        <f t="shared" si="23"/>
        <v>15090910</v>
      </c>
    </row>
    <row r="1861" spans="1:9" x14ac:dyDescent="0.2">
      <c r="A1861" s="21" t="s">
        <v>1915</v>
      </c>
      <c r="B1861" s="25" t="s">
        <v>11</v>
      </c>
      <c r="C1861" s="25">
        <v>0</v>
      </c>
      <c r="D1861" s="25">
        <v>0</v>
      </c>
      <c r="E1861" s="15" t="str">
        <f t="shared" si="21"/>
        <v>Ổ cứng  SSD Western WDS240G2G0A,240GB</v>
      </c>
      <c r="F1861" s="15" t="s">
        <v>423</v>
      </c>
      <c r="G1861" s="15" t="s">
        <v>34</v>
      </c>
      <c r="H1861" s="24">
        <f t="shared" si="22"/>
        <v>3</v>
      </c>
      <c r="I1861" s="24">
        <f t="shared" si="23"/>
        <v>3354546</v>
      </c>
    </row>
    <row r="1862" spans="1:9" x14ac:dyDescent="0.2">
      <c r="A1862" s="21" t="s">
        <v>1916</v>
      </c>
      <c r="B1862" s="25" t="s">
        <v>11</v>
      </c>
      <c r="C1862" s="22">
        <v>1</v>
      </c>
      <c r="D1862" s="22">
        <v>1450000</v>
      </c>
      <c r="E1862" s="15" t="str">
        <f t="shared" si="21"/>
        <v>Máy quét Canon Lide 300</v>
      </c>
      <c r="F1862" s="15" t="s">
        <v>3837</v>
      </c>
      <c r="G1862" s="15" t="s">
        <v>11</v>
      </c>
      <c r="H1862" s="24">
        <f t="shared" si="22"/>
        <v>0</v>
      </c>
      <c r="I1862" s="24">
        <f t="shared" si="23"/>
        <v>0</v>
      </c>
    </row>
    <row r="1863" spans="1:9" x14ac:dyDescent="0.2">
      <c r="A1863" s="21" t="s">
        <v>1917</v>
      </c>
      <c r="B1863" s="25" t="s">
        <v>11</v>
      </c>
      <c r="C1863" s="25">
        <v>0</v>
      </c>
      <c r="D1863" s="25">
        <v>0</v>
      </c>
      <c r="E1863" s="15" t="str">
        <f t="shared" si="21"/>
        <v>Camera kỹ thuật số có chức năng ghi hiệu EZVIZ mãCS-C8C (1080P,6MM)</v>
      </c>
      <c r="F1863" s="15" t="s">
        <v>426</v>
      </c>
      <c r="G1863" s="15" t="s">
        <v>50</v>
      </c>
      <c r="H1863" s="24">
        <f t="shared" si="22"/>
        <v>2</v>
      </c>
      <c r="I1863" s="24">
        <f t="shared" si="23"/>
        <v>909090</v>
      </c>
    </row>
    <row r="1864" spans="1:9" x14ac:dyDescent="0.2">
      <c r="A1864" s="21" t="s">
        <v>1918</v>
      </c>
      <c r="B1864" s="25" t="s">
        <v>11</v>
      </c>
      <c r="C1864" s="25">
        <v>0</v>
      </c>
      <c r="D1864" s="25">
        <v>0</v>
      </c>
      <c r="E1864" s="15" t="str">
        <f t="shared" si="21"/>
        <v>Bàn phím hiệu Rapoo Model: V500SE (19776)</v>
      </c>
      <c r="F1864" s="15" t="s">
        <v>427</v>
      </c>
      <c r="G1864" s="15" t="s">
        <v>11</v>
      </c>
      <c r="H1864" s="24">
        <f t="shared" si="22"/>
        <v>3</v>
      </c>
      <c r="I1864" s="24">
        <f t="shared" si="23"/>
        <v>8581819</v>
      </c>
    </row>
    <row r="1865" spans="1:9" x14ac:dyDescent="0.2">
      <c r="A1865" s="21" t="s">
        <v>2579</v>
      </c>
      <c r="B1865" s="25" t="s">
        <v>141</v>
      </c>
      <c r="C1865" s="22">
        <v>177</v>
      </c>
      <c r="D1865" s="22">
        <v>26120121</v>
      </c>
      <c r="E1865" s="15" t="str">
        <f t="shared" si="21"/>
        <v>Hộp mực in iziNet 12A/303/FX9 Universal</v>
      </c>
      <c r="F1865" s="15" t="s">
        <v>428</v>
      </c>
      <c r="G1865" s="15" t="s">
        <v>11</v>
      </c>
      <c r="H1865" s="24">
        <f t="shared" si="22"/>
        <v>1</v>
      </c>
      <c r="I1865" s="24">
        <f t="shared" si="23"/>
        <v>2418182</v>
      </c>
    </row>
    <row r="1866" spans="1:9" x14ac:dyDescent="0.2">
      <c r="A1866" s="21" t="s">
        <v>1920</v>
      </c>
      <c r="B1866" s="25" t="s">
        <v>34</v>
      </c>
      <c r="C1866" s="25">
        <v>0</v>
      </c>
      <c r="D1866" s="25">
        <v>0</v>
      </c>
      <c r="E1866" s="15" t="str">
        <f t="shared" si="21"/>
        <v>BỘ NHỚ TRONG RAM KINGSTON 16GB/3200</v>
      </c>
      <c r="F1866" s="15" t="s">
        <v>429</v>
      </c>
      <c r="G1866" s="15" t="s">
        <v>11</v>
      </c>
      <c r="H1866" s="24">
        <f t="shared" si="22"/>
        <v>6</v>
      </c>
      <c r="I1866" s="24">
        <f t="shared" si="23"/>
        <v>12981816</v>
      </c>
    </row>
    <row r="1867" spans="1:9" x14ac:dyDescent="0.2">
      <c r="A1867" s="21" t="s">
        <v>1921</v>
      </c>
      <c r="B1867" s="25" t="s">
        <v>141</v>
      </c>
      <c r="C1867" s="25">
        <v>0</v>
      </c>
      <c r="D1867" s="25">
        <v>0</v>
      </c>
      <c r="E1867" s="15" t="str">
        <f t="shared" si="21"/>
        <v>Mực Xeroc V3065/2060</v>
      </c>
      <c r="F1867" s="15" t="s">
        <v>430</v>
      </c>
      <c r="G1867" s="15" t="s">
        <v>11</v>
      </c>
      <c r="H1867" s="24">
        <f t="shared" si="22"/>
        <v>1</v>
      </c>
      <c r="I1867" s="24">
        <f t="shared" si="23"/>
        <v>2109091</v>
      </c>
    </row>
    <row r="1868" spans="1:9" x14ac:dyDescent="0.2">
      <c r="A1868" s="21" t="s">
        <v>1922</v>
      </c>
      <c r="B1868" s="25" t="s">
        <v>141</v>
      </c>
      <c r="C1868" s="22">
        <v>1</v>
      </c>
      <c r="D1868" s="22">
        <v>550000</v>
      </c>
      <c r="E1868" s="15" t="str">
        <f t="shared" si="21"/>
        <v>Mực T5018</v>
      </c>
      <c r="F1868" s="15" t="s">
        <v>431</v>
      </c>
      <c r="G1868" s="15" t="s">
        <v>20</v>
      </c>
      <c r="H1868" s="24">
        <f t="shared" si="22"/>
        <v>8</v>
      </c>
      <c r="I1868" s="24">
        <f t="shared" si="23"/>
        <v>16218176</v>
      </c>
    </row>
    <row r="1869" spans="1:9" x14ac:dyDescent="0.2">
      <c r="A1869" s="21" t="s">
        <v>1923</v>
      </c>
      <c r="B1869" s="25" t="s">
        <v>11</v>
      </c>
      <c r="C1869" s="25">
        <v>0</v>
      </c>
      <c r="D1869" s="25">
        <v>0</v>
      </c>
      <c r="E1869" s="15" t="str">
        <f t="shared" si="21"/>
        <v>Thiết bị thu phát vô tuyến TP LINK  ARCHER AX23- AX1800Mbps</v>
      </c>
      <c r="F1869" s="15" t="s">
        <v>3838</v>
      </c>
      <c r="G1869" s="15" t="s">
        <v>11</v>
      </c>
      <c r="H1869" s="24">
        <f t="shared" si="22"/>
        <v>0</v>
      </c>
      <c r="I1869" s="24">
        <f t="shared" si="23"/>
        <v>0</v>
      </c>
    </row>
    <row r="1870" spans="1:9" x14ac:dyDescent="0.2">
      <c r="A1870" s="21" t="s">
        <v>3839</v>
      </c>
      <c r="B1870" s="25" t="s">
        <v>11</v>
      </c>
      <c r="C1870" s="25">
        <v>0</v>
      </c>
      <c r="D1870" s="25">
        <v>0</v>
      </c>
      <c r="E1870" s="15" t="str">
        <f t="shared" si="21"/>
        <v>Chuột vi tính hiệu Rapoo M20</v>
      </c>
      <c r="F1870" s="15" t="s">
        <v>433</v>
      </c>
      <c r="G1870" s="15" t="s">
        <v>11</v>
      </c>
      <c r="H1870" s="24">
        <f t="shared" si="22"/>
        <v>10</v>
      </c>
      <c r="I1870" s="24">
        <f t="shared" si="23"/>
        <v>5090900</v>
      </c>
    </row>
    <row r="1871" spans="1:9" x14ac:dyDescent="0.2">
      <c r="A1871" s="21" t="s">
        <v>1924</v>
      </c>
      <c r="B1871" s="25" t="s">
        <v>25</v>
      </c>
      <c r="C1871" s="25">
        <v>0</v>
      </c>
      <c r="D1871" s="25">
        <v>0</v>
      </c>
      <c r="E1871" s="15" t="str">
        <f t="shared" si="21"/>
        <v>Bàn phím EKM 046 Pro Eblue</v>
      </c>
      <c r="F1871" s="15" t="s">
        <v>434</v>
      </c>
      <c r="G1871" s="15" t="s">
        <v>11</v>
      </c>
      <c r="H1871" s="24">
        <f t="shared" si="22"/>
        <v>2</v>
      </c>
      <c r="I1871" s="24">
        <f t="shared" si="23"/>
        <v>10454544</v>
      </c>
    </row>
    <row r="1872" spans="1:9" x14ac:dyDescent="0.2">
      <c r="A1872" s="21" t="s">
        <v>1925</v>
      </c>
      <c r="B1872" s="25" t="s">
        <v>11</v>
      </c>
      <c r="C1872" s="25">
        <v>0</v>
      </c>
      <c r="D1872" s="25">
        <v>0</v>
      </c>
      <c r="E1872" s="15" t="str">
        <f t="shared" si="21"/>
        <v>Thiết bị chuyển mạch Catalyst 1000 24port GE, 4x1G SFP/C1000­24T­4G­L</v>
      </c>
      <c r="F1872" s="15" t="s">
        <v>436</v>
      </c>
      <c r="G1872" s="15" t="s">
        <v>11</v>
      </c>
      <c r="H1872" s="24">
        <f t="shared" si="22"/>
        <v>10</v>
      </c>
      <c r="I1872" s="24">
        <f t="shared" si="23"/>
        <v>4940910</v>
      </c>
    </row>
    <row r="1873" spans="1:9" x14ac:dyDescent="0.2">
      <c r="A1873" s="21" t="s">
        <v>1926</v>
      </c>
      <c r="B1873" s="25" t="s">
        <v>11</v>
      </c>
      <c r="C1873" s="25">
        <v>0</v>
      </c>
      <c r="D1873" s="25">
        <v>0</v>
      </c>
      <c r="E1873" s="15" t="str">
        <f t="shared" si="21"/>
        <v>Máy scan tài liệu Brother ADS - 3100</v>
      </c>
      <c r="F1873" s="15" t="s">
        <v>437</v>
      </c>
      <c r="G1873" s="15" t="s">
        <v>11</v>
      </c>
      <c r="H1873" s="24">
        <f t="shared" si="22"/>
        <v>5</v>
      </c>
      <c r="I1873" s="24">
        <f t="shared" si="23"/>
        <v>1068180</v>
      </c>
    </row>
    <row r="1874" spans="1:9" x14ac:dyDescent="0.2">
      <c r="A1874" s="21" t="s">
        <v>1927</v>
      </c>
      <c r="B1874" s="25" t="s">
        <v>11</v>
      </c>
      <c r="C1874" s="25">
        <v>0</v>
      </c>
      <c r="D1874" s="25">
        <v>0</v>
      </c>
      <c r="E1874" s="15" t="str">
        <f t="shared" si="21"/>
        <v>Ổ cứng GT Western Digital 2TB</v>
      </c>
      <c r="F1874" s="15" t="s">
        <v>441</v>
      </c>
      <c r="G1874" s="15" t="s">
        <v>11</v>
      </c>
      <c r="H1874" s="24">
        <f t="shared" si="22"/>
        <v>3</v>
      </c>
      <c r="I1874" s="24">
        <f t="shared" si="23"/>
        <v>1465200</v>
      </c>
    </row>
    <row r="1875" spans="1:9" x14ac:dyDescent="0.2">
      <c r="A1875" s="21" t="s">
        <v>1928</v>
      </c>
      <c r="B1875" s="25" t="s">
        <v>11</v>
      </c>
      <c r="C1875" s="25">
        <v>0</v>
      </c>
      <c r="D1875" s="25">
        <v>0</v>
      </c>
      <c r="E1875" s="15" t="str">
        <f t="shared" si="21"/>
        <v>Ổ CỨNG LẮP TRONG WESTERN DIGITAL 1TB</v>
      </c>
      <c r="F1875" s="15" t="s">
        <v>442</v>
      </c>
      <c r="G1875" s="15" t="s">
        <v>11</v>
      </c>
      <c r="H1875" s="24">
        <f t="shared" si="22"/>
        <v>2</v>
      </c>
      <c r="I1875" s="24">
        <f t="shared" si="23"/>
        <v>1073000</v>
      </c>
    </row>
    <row r="1876" spans="1:9" x14ac:dyDescent="0.2">
      <c r="A1876" s="21" t="s">
        <v>1929</v>
      </c>
      <c r="B1876" s="25" t="s">
        <v>11</v>
      </c>
      <c r="C1876" s="25">
        <v>0</v>
      </c>
      <c r="D1876" s="25">
        <v>0</v>
      </c>
      <c r="E1876" s="15" t="str">
        <f t="shared" si="21"/>
        <v>Ổ CỨNG LẮP TRONG WESTERN DGITAL 2TB 3.5 "Sata 3, màu xanh</v>
      </c>
      <c r="F1876" s="15" t="s">
        <v>443</v>
      </c>
      <c r="G1876" s="15" t="s">
        <v>11</v>
      </c>
      <c r="H1876" s="24">
        <f t="shared" si="22"/>
        <v>2</v>
      </c>
      <c r="I1876" s="24">
        <f t="shared" si="23"/>
        <v>8088200</v>
      </c>
    </row>
    <row r="1877" spans="1:9" x14ac:dyDescent="0.2">
      <c r="A1877" s="21" t="s">
        <v>1930</v>
      </c>
      <c r="B1877" s="25" t="s">
        <v>11</v>
      </c>
      <c r="C1877" s="25">
        <v>0</v>
      </c>
      <c r="D1877" s="25">
        <v>0</v>
      </c>
      <c r="E1877" s="15" t="str">
        <f t="shared" si="21"/>
        <v>Bộ chuyển đổi quang sang HDMI + USB, Mãhàng: HDMI-A-USB</v>
      </c>
      <c r="F1877" s="15" t="s">
        <v>444</v>
      </c>
      <c r="G1877" s="15" t="s">
        <v>11</v>
      </c>
      <c r="H1877" s="24">
        <f t="shared" si="22"/>
        <v>10</v>
      </c>
      <c r="I1877" s="24">
        <f t="shared" si="23"/>
        <v>5910000</v>
      </c>
    </row>
    <row r="1878" spans="1:9" x14ac:dyDescent="0.2">
      <c r="A1878" s="21" t="s">
        <v>1931</v>
      </c>
      <c r="B1878" s="25" t="s">
        <v>20</v>
      </c>
      <c r="C1878" s="22">
        <v>11</v>
      </c>
      <c r="D1878" s="22">
        <v>117810000</v>
      </c>
      <c r="E1878" s="15" t="str">
        <f t="shared" si="21"/>
        <v>Máy tính bàn Lenovo ThinkCentre M70s Gen 3 i5-12400 (4.4GHZ)- 8GB RAM - 512 SSD - Wireless &amp; Bluetooth - None - 1Yr; P/n11TC000TVA</v>
      </c>
      <c r="F1878" s="15" t="s">
        <v>445</v>
      </c>
      <c r="G1878" s="15" t="s">
        <v>20</v>
      </c>
      <c r="H1878" s="24">
        <f t="shared" si="22"/>
        <v>2</v>
      </c>
      <c r="I1878" s="24">
        <f t="shared" si="23"/>
        <v>592000</v>
      </c>
    </row>
    <row r="1879" spans="1:9" x14ac:dyDescent="0.2">
      <c r="A1879" s="21" t="s">
        <v>1932</v>
      </c>
      <c r="B1879" s="25" t="s">
        <v>11</v>
      </c>
      <c r="C1879" s="22">
        <v>41</v>
      </c>
      <c r="D1879" s="22">
        <v>12263610</v>
      </c>
      <c r="E1879" s="15" t="str">
        <f t="shared" si="21"/>
        <v>Ổ đĩa cứng máy tính KingmaxSMQ32 240GB (Sata 3)</v>
      </c>
      <c r="F1879" s="15" t="s">
        <v>446</v>
      </c>
      <c r="G1879" s="15" t="s">
        <v>34</v>
      </c>
      <c r="H1879" s="24">
        <f t="shared" si="22"/>
        <v>40</v>
      </c>
      <c r="I1879" s="24">
        <f t="shared" si="23"/>
        <v>17454560</v>
      </c>
    </row>
    <row r="1880" spans="1:9" x14ac:dyDescent="0.2">
      <c r="A1880" s="21" t="s">
        <v>1933</v>
      </c>
      <c r="B1880" s="25" t="s">
        <v>11</v>
      </c>
      <c r="C1880" s="25">
        <v>0</v>
      </c>
      <c r="D1880" s="25">
        <v>0</v>
      </c>
      <c r="E1880" s="15" t="str">
        <f t="shared" si="21"/>
        <v>Thiết bị chuyển mạch TP-Link, TL - SG1016</v>
      </c>
      <c r="F1880" s="15" t="s">
        <v>3840</v>
      </c>
      <c r="G1880" s="15" t="s">
        <v>400</v>
      </c>
      <c r="H1880" s="24">
        <f t="shared" si="22"/>
        <v>0</v>
      </c>
      <c r="I1880" s="24">
        <f t="shared" si="23"/>
        <v>0</v>
      </c>
    </row>
    <row r="1881" spans="1:9" x14ac:dyDescent="0.2">
      <c r="A1881" s="21" t="s">
        <v>1934</v>
      </c>
      <c r="B1881" s="25" t="s">
        <v>20</v>
      </c>
      <c r="C1881" s="22">
        <v>1</v>
      </c>
      <c r="D1881" s="22">
        <v>2704546</v>
      </c>
      <c r="E1881" s="15" t="str">
        <f t="shared" si="21"/>
        <v>Bộ định tuyến Vigor2926 Plus, hiệu Draytek</v>
      </c>
      <c r="F1881" s="15" t="s">
        <v>450</v>
      </c>
      <c r="G1881" s="15" t="s">
        <v>141</v>
      </c>
      <c r="H1881" s="24">
        <f t="shared" si="22"/>
        <v>64</v>
      </c>
      <c r="I1881" s="24">
        <f t="shared" si="23"/>
        <v>7040000</v>
      </c>
    </row>
    <row r="1882" spans="1:9" x14ac:dyDescent="0.2">
      <c r="A1882" s="21" t="s">
        <v>1935</v>
      </c>
      <c r="B1882" s="25" t="s">
        <v>11</v>
      </c>
      <c r="C1882" s="22">
        <v>1</v>
      </c>
      <c r="D1882" s="22">
        <v>825375</v>
      </c>
      <c r="E1882" s="15" t="str">
        <f t="shared" si="21"/>
        <v>Đầu ghi hình DS-7208HGHI-K1</v>
      </c>
      <c r="F1882" s="15" t="s">
        <v>3841</v>
      </c>
      <c r="G1882" s="15" t="s">
        <v>20</v>
      </c>
      <c r="H1882" s="24">
        <f t="shared" si="22"/>
        <v>0</v>
      </c>
      <c r="I1882" s="24">
        <f t="shared" si="23"/>
        <v>0</v>
      </c>
    </row>
    <row r="1883" spans="1:9" x14ac:dyDescent="0.2">
      <c r="A1883" s="21" t="s">
        <v>1936</v>
      </c>
      <c r="B1883" s="25" t="s">
        <v>11</v>
      </c>
      <c r="C1883" s="25">
        <v>0</v>
      </c>
      <c r="D1883" s="25">
        <v>0</v>
      </c>
      <c r="E1883" s="15" t="str">
        <f t="shared" si="21"/>
        <v>Ổ cứng lưu trữ dữ liệu ST4000VX000,4T,5900RPM,3.5'',SATA,SEAGATE</v>
      </c>
      <c r="F1883" s="15" t="s">
        <v>456</v>
      </c>
      <c r="G1883" s="15" t="s">
        <v>11</v>
      </c>
      <c r="H1883" s="24">
        <f t="shared" si="22"/>
        <v>1</v>
      </c>
      <c r="I1883" s="24">
        <f t="shared" si="23"/>
        <v>200000</v>
      </c>
    </row>
    <row r="1884" spans="1:9" x14ac:dyDescent="0.2">
      <c r="A1884" s="21" t="s">
        <v>1937</v>
      </c>
      <c r="B1884" s="25" t="s">
        <v>11</v>
      </c>
      <c r="C1884" s="25">
        <v>0</v>
      </c>
      <c r="D1884" s="25">
        <v>0</v>
      </c>
      <c r="E1884" s="15" t="str">
        <f t="shared" si="21"/>
        <v>Bộ nhớ trong Ram 8GB - 3200 Kingmax</v>
      </c>
      <c r="F1884" s="15" t="s">
        <v>3842</v>
      </c>
      <c r="G1884" s="15" t="s">
        <v>11</v>
      </c>
      <c r="H1884" s="24">
        <f t="shared" si="22"/>
        <v>0</v>
      </c>
      <c r="I1884" s="24">
        <f t="shared" si="23"/>
        <v>0</v>
      </c>
    </row>
    <row r="1885" spans="1:9" x14ac:dyDescent="0.2">
      <c r="A1885" s="21" t="s">
        <v>1938</v>
      </c>
      <c r="B1885" s="25" t="s">
        <v>34</v>
      </c>
      <c r="C1885" s="25">
        <v>0</v>
      </c>
      <c r="D1885" s="25">
        <v>0</v>
      </c>
      <c r="E1885" s="15" t="str">
        <f t="shared" si="21"/>
        <v>Bàn phím Logitech GamingG413 TKL SE</v>
      </c>
      <c r="F1885" s="15" t="s">
        <v>459</v>
      </c>
      <c r="G1885" s="15" t="s">
        <v>460</v>
      </c>
      <c r="H1885" s="24">
        <f t="shared" si="22"/>
        <v>1</v>
      </c>
      <c r="I1885" s="24">
        <f t="shared" si="23"/>
        <v>454545</v>
      </c>
    </row>
    <row r="1886" spans="1:9" x14ac:dyDescent="0.2">
      <c r="A1886" s="21" t="s">
        <v>1939</v>
      </c>
      <c r="B1886" s="25" t="s">
        <v>11</v>
      </c>
      <c r="C1886" s="25">
        <v>0</v>
      </c>
      <c r="D1886" s="25">
        <v>0</v>
      </c>
      <c r="E1886" s="15" t="str">
        <f t="shared" si="21"/>
        <v>Bàn phím Logitech Gaming G413 SE</v>
      </c>
      <c r="F1886" s="15" t="s">
        <v>461</v>
      </c>
      <c r="G1886" s="15" t="s">
        <v>34</v>
      </c>
      <c r="H1886" s="24">
        <f t="shared" si="22"/>
        <v>5</v>
      </c>
      <c r="I1886" s="24">
        <f t="shared" si="23"/>
        <v>2681820</v>
      </c>
    </row>
    <row r="1887" spans="1:9" x14ac:dyDescent="0.2">
      <c r="A1887" s="21" t="s">
        <v>1940</v>
      </c>
      <c r="B1887" s="25" t="s">
        <v>11</v>
      </c>
      <c r="C1887" s="25">
        <v>0</v>
      </c>
      <c r="D1887" s="25">
        <v>0</v>
      </c>
      <c r="E1887" s="15" t="str">
        <f t="shared" si="21"/>
        <v>Thiết bị trợ giảng không dây bao gồm:Loa cógắn vi mạch khuếch đại âm tần,tai nghe gắnmic,thắt lưng,cápsạcUSB,pin1200MAH.Model:KFMTG021S,dải tần từ 90hz -20khz,csloa:7W,pin:5V.Hiệu:Kungfu.Mới 100%</v>
      </c>
      <c r="F1887" s="15" t="s">
        <v>462</v>
      </c>
      <c r="G1887" s="15" t="s">
        <v>34</v>
      </c>
      <c r="H1887" s="24">
        <f t="shared" si="22"/>
        <v>5</v>
      </c>
      <c r="I1887" s="24">
        <f t="shared" si="23"/>
        <v>3272725</v>
      </c>
    </row>
    <row r="1888" spans="1:9" x14ac:dyDescent="0.2">
      <c r="A1888" s="21" t="s">
        <v>1941</v>
      </c>
      <c r="B1888" s="25" t="s">
        <v>11</v>
      </c>
      <c r="C1888" s="25">
        <v>0</v>
      </c>
      <c r="D1888" s="25">
        <v>0</v>
      </c>
      <c r="E1888" s="15" t="str">
        <f t="shared" si="21"/>
        <v>Bảng mạch chính Asus PRIME H310M-KR2.0</v>
      </c>
      <c r="F1888" s="15" t="s">
        <v>463</v>
      </c>
      <c r="G1888" s="15" t="s">
        <v>34</v>
      </c>
      <c r="H1888" s="24">
        <f t="shared" si="22"/>
        <v>1</v>
      </c>
      <c r="I1888" s="24">
        <f t="shared" si="23"/>
        <v>827273</v>
      </c>
    </row>
    <row r="1889" spans="1:9" x14ac:dyDescent="0.2">
      <c r="A1889" s="21" t="s">
        <v>1942</v>
      </c>
      <c r="B1889" s="25" t="s">
        <v>11</v>
      </c>
      <c r="C1889" s="25">
        <v>0</v>
      </c>
      <c r="D1889" s="25">
        <v>0</v>
      </c>
      <c r="E1889" s="15" t="str">
        <f t="shared" si="21"/>
        <v>Drum máy photo</v>
      </c>
      <c r="F1889" s="15" t="s">
        <v>464</v>
      </c>
      <c r="G1889" s="15" t="s">
        <v>34</v>
      </c>
      <c r="H1889" s="24">
        <f t="shared" si="22"/>
        <v>24</v>
      </c>
      <c r="I1889" s="24">
        <f t="shared" si="23"/>
        <v>7818176</v>
      </c>
    </row>
    <row r="1890" spans="1:9" x14ac:dyDescent="0.2">
      <c r="A1890" s="21" t="s">
        <v>1943</v>
      </c>
      <c r="B1890" s="25" t="s">
        <v>650</v>
      </c>
      <c r="C1890" s="22">
        <v>25</v>
      </c>
      <c r="D1890" s="22">
        <v>18409100</v>
      </c>
      <c r="E1890" s="15" t="str">
        <f t="shared" si="21"/>
        <v>Cáp mạng Cat 5e UTP 305m/thùng Hiệu Aptek</v>
      </c>
      <c r="F1890" s="15" t="s">
        <v>465</v>
      </c>
      <c r="G1890" s="15" t="s">
        <v>34</v>
      </c>
      <c r="H1890" s="24">
        <f t="shared" si="22"/>
        <v>6</v>
      </c>
      <c r="I1890" s="24">
        <f t="shared" si="23"/>
        <v>1954544</v>
      </c>
    </row>
    <row r="1891" spans="1:9" x14ac:dyDescent="0.2">
      <c r="A1891" s="21" t="s">
        <v>1944</v>
      </c>
      <c r="B1891" s="25" t="s">
        <v>11</v>
      </c>
      <c r="C1891" s="25">
        <v>0</v>
      </c>
      <c r="D1891" s="25">
        <v>0</v>
      </c>
      <c r="E1891" s="15" t="str">
        <f t="shared" si="21"/>
        <v>Bình đun nước điện Panasonic NC­K101WRA</v>
      </c>
      <c r="F1891" s="15" t="s">
        <v>466</v>
      </c>
      <c r="G1891" s="15" t="s">
        <v>34</v>
      </c>
      <c r="H1891" s="24">
        <f t="shared" si="22"/>
        <v>2</v>
      </c>
      <c r="I1891" s="24">
        <f t="shared" si="23"/>
        <v>1490908</v>
      </c>
    </row>
    <row r="1892" spans="1:9" x14ac:dyDescent="0.2">
      <c r="A1892" s="21" t="s">
        <v>1945</v>
      </c>
      <c r="B1892" s="25" t="s">
        <v>25</v>
      </c>
      <c r="C1892" s="25">
        <v>0</v>
      </c>
      <c r="D1892" s="25">
        <v>0</v>
      </c>
      <c r="E1892" s="15" t="str">
        <f t="shared" si="21"/>
        <v>Máy tính để bàn HP AIO 24- cb1011d,Core i5-1235U,8GB RAM,512GB SSD,Intel Graphics,23.8"FHD Touch,Wlan ac+BT,USB Keyboard &amp; Mouse,Win11 Home 64,Starry White,1Y WTY_6K7G6PA</v>
      </c>
      <c r="F1892" s="15" t="s">
        <v>3843</v>
      </c>
      <c r="G1892" s="15" t="s">
        <v>34</v>
      </c>
      <c r="H1892" s="24">
        <f t="shared" si="22"/>
        <v>0</v>
      </c>
      <c r="I1892" s="24">
        <f t="shared" si="23"/>
        <v>0</v>
      </c>
    </row>
    <row r="1893" spans="1:9" x14ac:dyDescent="0.2">
      <c r="A1893" s="21" t="s">
        <v>1946</v>
      </c>
      <c r="B1893" s="25" t="s">
        <v>11</v>
      </c>
      <c r="C1893" s="22">
        <v>3</v>
      </c>
      <c r="D1893" s="22">
        <v>3300000</v>
      </c>
      <c r="E1893" s="15" t="str">
        <f t="shared" si="21"/>
        <v>ĐẦU ĐỌC MÃ VẠCH OD7200</v>
      </c>
      <c r="F1893" s="15" t="s">
        <v>469</v>
      </c>
      <c r="G1893" s="15" t="s">
        <v>11</v>
      </c>
      <c r="H1893" s="24">
        <f t="shared" si="22"/>
        <v>11</v>
      </c>
      <c r="I1893" s="24">
        <f t="shared" si="23"/>
        <v>3400000</v>
      </c>
    </row>
    <row r="1894" spans="1:9" x14ac:dyDescent="0.2">
      <c r="A1894" s="21" t="s">
        <v>1947</v>
      </c>
      <c r="B1894" s="25" t="s">
        <v>11</v>
      </c>
      <c r="C1894" s="25">
        <v>0</v>
      </c>
      <c r="D1894" s="25">
        <v>0</v>
      </c>
      <c r="E1894" s="15" t="str">
        <f t="shared" si="21"/>
        <v>Bộ Nhớ Ngoài Sandisk 16G SDCZ50-016G-B35,USB,Cruzer</v>
      </c>
      <c r="F1894" s="15" t="s">
        <v>470</v>
      </c>
      <c r="G1894" s="15" t="s">
        <v>11</v>
      </c>
      <c r="H1894" s="24">
        <f t="shared" si="22"/>
        <v>4</v>
      </c>
      <c r="I1894" s="24">
        <f t="shared" si="23"/>
        <v>1400000</v>
      </c>
    </row>
    <row r="1895" spans="1:9" x14ac:dyDescent="0.2">
      <c r="A1895" s="21" t="s">
        <v>1948</v>
      </c>
      <c r="B1895" s="25" t="s">
        <v>11</v>
      </c>
      <c r="C1895" s="25">
        <v>0</v>
      </c>
      <c r="D1895" s="25">
        <v>0</v>
      </c>
      <c r="E1895" s="15" t="str">
        <f t="shared" si="21"/>
        <v>Máy in HP Laser jet Pro M404DN</v>
      </c>
      <c r="F1895" s="15" t="s">
        <v>471</v>
      </c>
      <c r="G1895" s="15" t="s">
        <v>11</v>
      </c>
      <c r="H1895" s="24">
        <f t="shared" si="22"/>
        <v>14</v>
      </c>
      <c r="I1895" s="24">
        <f t="shared" si="23"/>
        <v>5320000</v>
      </c>
    </row>
    <row r="1896" spans="1:9" x14ac:dyDescent="0.2">
      <c r="A1896" s="21" t="s">
        <v>1949</v>
      </c>
      <c r="B1896" s="25" t="s">
        <v>11</v>
      </c>
      <c r="C1896" s="25">
        <v>0</v>
      </c>
      <c r="D1896" s="25">
        <v>0</v>
      </c>
      <c r="E1896" s="15" t="str">
        <f t="shared" si="21"/>
        <v>Bộ vi xử lý lý Intel Pentium G6400</v>
      </c>
      <c r="F1896" s="15" t="s">
        <v>472</v>
      </c>
      <c r="G1896" s="15" t="s">
        <v>11</v>
      </c>
      <c r="H1896" s="24">
        <f t="shared" si="22"/>
        <v>15</v>
      </c>
      <c r="I1896" s="24">
        <f t="shared" si="23"/>
        <v>6300000</v>
      </c>
    </row>
    <row r="1897" spans="1:9" x14ac:dyDescent="0.2">
      <c r="A1897" s="21" t="s">
        <v>1950</v>
      </c>
      <c r="B1897" s="25" t="s">
        <v>20</v>
      </c>
      <c r="C1897" s="25">
        <v>0</v>
      </c>
      <c r="D1897" s="25">
        <v>0</v>
      </c>
      <c r="E1897" s="15" t="str">
        <f t="shared" si="21"/>
        <v>Bộ nhớ trong Corsair DDR5, 5600MHz 64GB 2x32GB DIMM,DOMINATOR PLATINUM RGB Black Heatspreader,RGB LED,C40,1.25V/CMT64GX5M2B5600C40</v>
      </c>
      <c r="F1897" s="15" t="s">
        <v>473</v>
      </c>
      <c r="G1897" s="15" t="s">
        <v>34</v>
      </c>
      <c r="H1897" s="24">
        <f t="shared" si="22"/>
        <v>2</v>
      </c>
      <c r="I1897" s="24">
        <f t="shared" si="23"/>
        <v>2509091</v>
      </c>
    </row>
    <row r="1898" spans="1:9" x14ac:dyDescent="0.2">
      <c r="A1898" s="21" t="s">
        <v>1951</v>
      </c>
      <c r="B1898" s="25" t="s">
        <v>11</v>
      </c>
      <c r="C1898" s="25">
        <v>0</v>
      </c>
      <c r="D1898" s="25">
        <v>0</v>
      </c>
      <c r="E1898" s="15" t="str">
        <f t="shared" si="21"/>
        <v>Ram máy tính DDR4 4GB bus 2666 Kingston</v>
      </c>
      <c r="F1898" s="15" t="s">
        <v>474</v>
      </c>
      <c r="G1898" s="15" t="s">
        <v>141</v>
      </c>
      <c r="H1898" s="24">
        <f t="shared" si="22"/>
        <v>2</v>
      </c>
      <c r="I1898" s="24">
        <f t="shared" si="23"/>
        <v>600000</v>
      </c>
    </row>
    <row r="1899" spans="1:9" x14ac:dyDescent="0.2">
      <c r="A1899" s="21" t="s">
        <v>1952</v>
      </c>
      <c r="B1899" s="25" t="s">
        <v>11</v>
      </c>
      <c r="C1899" s="25">
        <v>0</v>
      </c>
      <c r="D1899" s="25">
        <v>0</v>
      </c>
      <c r="E1899" s="15" t="str">
        <f t="shared" si="21"/>
        <v>ổ cứng di động 32GB U202 USB 2.0 Kioxia - Trắng</v>
      </c>
      <c r="F1899" s="15" t="s">
        <v>475</v>
      </c>
      <c r="G1899" s="15" t="s">
        <v>141</v>
      </c>
      <c r="H1899" s="24">
        <f t="shared" si="22"/>
        <v>2</v>
      </c>
      <c r="I1899" s="24">
        <f t="shared" si="23"/>
        <v>520000</v>
      </c>
    </row>
    <row r="1900" spans="1:9" x14ac:dyDescent="0.2">
      <c r="A1900" s="21" t="s">
        <v>1953</v>
      </c>
      <c r="B1900" s="25" t="s">
        <v>141</v>
      </c>
      <c r="C1900" s="25">
        <v>0</v>
      </c>
      <c r="D1900" s="25">
        <v>0</v>
      </c>
      <c r="E1900" s="15" t="str">
        <f t="shared" si="21"/>
        <v>Mực In Brother BT5000M</v>
      </c>
      <c r="F1900" s="15" t="s">
        <v>476</v>
      </c>
      <c r="G1900" s="15" t="s">
        <v>141</v>
      </c>
      <c r="H1900" s="24">
        <f t="shared" si="22"/>
        <v>1</v>
      </c>
      <c r="I1900" s="24">
        <f t="shared" si="23"/>
        <v>185000</v>
      </c>
    </row>
    <row r="1901" spans="1:9" x14ac:dyDescent="0.2">
      <c r="A1901" s="21" t="s">
        <v>1954</v>
      </c>
      <c r="B1901" s="25" t="s">
        <v>11</v>
      </c>
      <c r="C1901" s="25">
        <v>0</v>
      </c>
      <c r="D1901" s="25">
        <v>0</v>
      </c>
      <c r="E1901" s="15" t="str">
        <f t="shared" si="21"/>
        <v>Ổ CỨNG MÁY TÍNH SSD Western WDS250G2B0A,250G</v>
      </c>
      <c r="F1901" s="15" t="s">
        <v>477</v>
      </c>
      <c r="G1901" s="15" t="s">
        <v>141</v>
      </c>
      <c r="H1901" s="24">
        <f t="shared" si="22"/>
        <v>1</v>
      </c>
      <c r="I1901" s="24">
        <f t="shared" si="23"/>
        <v>680000</v>
      </c>
    </row>
    <row r="1902" spans="1:9" x14ac:dyDescent="0.2">
      <c r="A1902" s="21" t="s">
        <v>1955</v>
      </c>
      <c r="B1902" s="25" t="s">
        <v>11</v>
      </c>
      <c r="C1902" s="25">
        <v>0</v>
      </c>
      <c r="D1902" s="25">
        <v>0</v>
      </c>
      <c r="E1902" s="15" t="str">
        <f t="shared" si="21"/>
        <v>Ổ đĩa cứng GT Kingston 120GB(SA400S37/120G)km</v>
      </c>
      <c r="F1902" s="15" t="s">
        <v>478</v>
      </c>
      <c r="G1902" s="15" t="s">
        <v>11</v>
      </c>
      <c r="H1902" s="24">
        <f t="shared" si="22"/>
        <v>69</v>
      </c>
      <c r="I1902" s="24">
        <f t="shared" si="23"/>
        <v>2061839</v>
      </c>
    </row>
    <row r="1903" spans="1:9" x14ac:dyDescent="0.2">
      <c r="A1903" s="21" t="s">
        <v>1956</v>
      </c>
      <c r="B1903" s="25" t="s">
        <v>20</v>
      </c>
      <c r="C1903" s="25">
        <v>0</v>
      </c>
      <c r="D1903" s="25">
        <v>0</v>
      </c>
      <c r="E1903" s="15" t="str">
        <f t="shared" si="21"/>
        <v>Máy in Epson LX310</v>
      </c>
      <c r="F1903" s="15" t="s">
        <v>480</v>
      </c>
      <c r="G1903" s="15" t="s">
        <v>11</v>
      </c>
      <c r="H1903" s="24">
        <f t="shared" si="22"/>
        <v>1</v>
      </c>
      <c r="I1903" s="24">
        <f t="shared" si="23"/>
        <v>0</v>
      </c>
    </row>
    <row r="1904" spans="1:9" x14ac:dyDescent="0.2">
      <c r="A1904" s="21" t="s">
        <v>1957</v>
      </c>
      <c r="B1904" s="25" t="s">
        <v>11</v>
      </c>
      <c r="C1904" s="22">
        <v>31</v>
      </c>
      <c r="D1904" s="22">
        <v>7180515</v>
      </c>
      <c r="E1904" s="15" t="str">
        <f t="shared" si="21"/>
        <v>Điện thoại có dây Panasonic KXTS500</v>
      </c>
      <c r="F1904" s="15" t="s">
        <v>481</v>
      </c>
      <c r="G1904" s="15" t="s">
        <v>11</v>
      </c>
      <c r="H1904" s="24">
        <f t="shared" si="22"/>
        <v>15</v>
      </c>
      <c r="I1904" s="24">
        <f t="shared" si="23"/>
        <v>5468180</v>
      </c>
    </row>
    <row r="1905" spans="1:9" x14ac:dyDescent="0.2">
      <c r="A1905" s="21" t="s">
        <v>1958</v>
      </c>
      <c r="B1905" s="25" t="s">
        <v>11</v>
      </c>
      <c r="C1905" s="25">
        <v>0</v>
      </c>
      <c r="D1905" s="25">
        <v>0</v>
      </c>
      <c r="E1905" s="15" t="str">
        <f t="shared" si="21"/>
        <v>Camera quan sát DS-2CE16D0T-IT5(C)</v>
      </c>
      <c r="F1905" s="15" t="s">
        <v>482</v>
      </c>
      <c r="G1905" s="15" t="s">
        <v>11</v>
      </c>
      <c r="H1905" s="24">
        <f t="shared" si="22"/>
        <v>2</v>
      </c>
      <c r="I1905" s="24">
        <f t="shared" si="23"/>
        <v>1536364</v>
      </c>
    </row>
    <row r="1906" spans="1:9" x14ac:dyDescent="0.2">
      <c r="A1906" s="21" t="s">
        <v>1959</v>
      </c>
      <c r="B1906" s="25" t="s">
        <v>11</v>
      </c>
      <c r="C1906" s="25">
        <v>0</v>
      </c>
      <c r="D1906" s="25">
        <v>0</v>
      </c>
      <c r="E1906" s="15" t="str">
        <f t="shared" si="21"/>
        <v>Nguồn  Jetek mini A200m</v>
      </c>
      <c r="F1906" s="15" t="s">
        <v>483</v>
      </c>
      <c r="G1906" s="15" t="s">
        <v>171</v>
      </c>
      <c r="H1906" s="24">
        <f t="shared" si="22"/>
        <v>8</v>
      </c>
      <c r="I1906" s="24">
        <f t="shared" si="23"/>
        <v>1821816</v>
      </c>
    </row>
    <row r="1907" spans="1:9" x14ac:dyDescent="0.2">
      <c r="A1907" s="21" t="s">
        <v>1960</v>
      </c>
      <c r="B1907" s="25" t="s">
        <v>11</v>
      </c>
      <c r="C1907" s="25">
        <v>0</v>
      </c>
      <c r="D1907" s="25">
        <v>0</v>
      </c>
      <c r="E1907" s="15" t="str">
        <f t="shared" si="21"/>
        <v>Ổ CỨNG Seagate Expansion1TB 2.5"(STEA1000405)</v>
      </c>
      <c r="F1907" s="15" t="s">
        <v>484</v>
      </c>
      <c r="G1907" s="15" t="s">
        <v>171</v>
      </c>
      <c r="H1907" s="24">
        <f t="shared" si="22"/>
        <v>6</v>
      </c>
      <c r="I1907" s="24">
        <f t="shared" si="23"/>
        <v>1366362</v>
      </c>
    </row>
    <row r="1908" spans="1:9" x14ac:dyDescent="0.2">
      <c r="A1908" s="21" t="s">
        <v>1961</v>
      </c>
      <c r="B1908" s="25" t="s">
        <v>141</v>
      </c>
      <c r="C1908" s="25">
        <v>0</v>
      </c>
      <c r="D1908" s="25">
        <v>0</v>
      </c>
      <c r="E1908" s="15" t="str">
        <f t="shared" si="21"/>
        <v>Hộp mực in</v>
      </c>
      <c r="F1908" s="15" t="s">
        <v>485</v>
      </c>
      <c r="G1908" s="15" t="s">
        <v>171</v>
      </c>
      <c r="H1908" s="24">
        <f t="shared" si="22"/>
        <v>6</v>
      </c>
      <c r="I1908" s="24">
        <f t="shared" si="23"/>
        <v>1366362</v>
      </c>
    </row>
    <row r="1909" spans="1:9" x14ac:dyDescent="0.2">
      <c r="A1909" s="21" t="s">
        <v>1962</v>
      </c>
      <c r="B1909" s="25" t="s">
        <v>11</v>
      </c>
      <c r="C1909" s="25">
        <v>0</v>
      </c>
      <c r="D1909" s="25">
        <v>0</v>
      </c>
      <c r="E1909" s="15" t="str">
        <f t="shared" si="21"/>
        <v>Thiết bị định tuyến TP-Link 300M,2.4GHz, TL-WR841HP</v>
      </c>
      <c r="F1909" s="15" t="s">
        <v>486</v>
      </c>
      <c r="G1909" s="15" t="s">
        <v>11</v>
      </c>
      <c r="H1909" s="24">
        <f t="shared" si="22"/>
        <v>2</v>
      </c>
      <c r="I1909" s="24">
        <f t="shared" si="23"/>
        <v>360000</v>
      </c>
    </row>
    <row r="1910" spans="1:9" x14ac:dyDescent="0.2">
      <c r="A1910" s="21" t="s">
        <v>1963</v>
      </c>
      <c r="B1910" s="25" t="s">
        <v>650</v>
      </c>
      <c r="C1910" s="22">
        <v>16</v>
      </c>
      <c r="D1910" s="22">
        <v>15709088</v>
      </c>
      <c r="E1910" s="15" t="str">
        <f t="shared" si="21"/>
        <v>Cáp mạng Cat 6 FTP 305m/thùng, Hiệu Aptek</v>
      </c>
      <c r="F1910" s="15" t="s">
        <v>487</v>
      </c>
      <c r="G1910" s="15" t="s">
        <v>11</v>
      </c>
      <c r="H1910" s="24">
        <f t="shared" si="22"/>
        <v>7</v>
      </c>
      <c r="I1910" s="24">
        <f t="shared" si="23"/>
        <v>1205455</v>
      </c>
    </row>
    <row r="1911" spans="1:9" x14ac:dyDescent="0.2">
      <c r="A1911" s="21" t="s">
        <v>1964</v>
      </c>
      <c r="B1911" s="25" t="s">
        <v>11</v>
      </c>
      <c r="C1911" s="25">
        <v>0</v>
      </c>
      <c r="D1911" s="25">
        <v>0</v>
      </c>
      <c r="E1911" s="15" t="str">
        <f t="shared" si="21"/>
        <v>Bộ nhớ trong  Kingmax 4GB DDR4-2666</v>
      </c>
      <c r="F1911" s="15" t="s">
        <v>488</v>
      </c>
      <c r="G1911" s="15" t="s">
        <v>34</v>
      </c>
      <c r="H1911" s="24">
        <f t="shared" si="22"/>
        <v>3</v>
      </c>
      <c r="I1911" s="24">
        <f t="shared" si="23"/>
        <v>627273</v>
      </c>
    </row>
    <row r="1912" spans="1:9" x14ac:dyDescent="0.2">
      <c r="A1912" s="21" t="s">
        <v>1965</v>
      </c>
      <c r="B1912" s="25" t="s">
        <v>11</v>
      </c>
      <c r="C1912" s="25">
        <v>0</v>
      </c>
      <c r="D1912" s="25">
        <v>0</v>
      </c>
      <c r="E1912" s="15" t="str">
        <f t="shared" si="21"/>
        <v>THIẾT BỊ THU PHÁT VÔ TUYẾN   TPLINK ARCHER AX23</v>
      </c>
      <c r="F1912" s="15" t="s">
        <v>489</v>
      </c>
      <c r="G1912" s="15" t="s">
        <v>34</v>
      </c>
      <c r="H1912" s="24">
        <f t="shared" si="22"/>
        <v>3</v>
      </c>
      <c r="I1912" s="24">
        <f t="shared" si="23"/>
        <v>627273</v>
      </c>
    </row>
    <row r="1913" spans="1:9" x14ac:dyDescent="0.2">
      <c r="A1913" s="21" t="s">
        <v>1966</v>
      </c>
      <c r="B1913" s="25" t="s">
        <v>11</v>
      </c>
      <c r="C1913" s="25">
        <v>0</v>
      </c>
      <c r="D1913" s="25">
        <v>0</v>
      </c>
      <c r="E1913" s="15" t="str">
        <f t="shared" si="21"/>
        <v>Thiết bị thu phát vô tuyến băng tần  2,4/5 Ghz , TPLINK  ARCHER AX23</v>
      </c>
      <c r="F1913" s="15" t="s">
        <v>490</v>
      </c>
      <c r="G1913" s="15" t="s">
        <v>11</v>
      </c>
      <c r="H1913" s="24">
        <f t="shared" si="22"/>
        <v>1</v>
      </c>
      <c r="I1913" s="24">
        <f t="shared" si="23"/>
        <v>468182</v>
      </c>
    </row>
    <row r="1914" spans="1:9" x14ac:dyDescent="0.2">
      <c r="A1914" s="21" t="s">
        <v>1967</v>
      </c>
      <c r="B1914" s="25" t="s">
        <v>11</v>
      </c>
      <c r="C1914" s="25">
        <v>0</v>
      </c>
      <c r="D1914" s="25">
        <v>0</v>
      </c>
      <c r="E1914" s="15" t="str">
        <f t="shared" si="21"/>
        <v>Card VGA ASUS GT 710 - SL -2GD5-BRK</v>
      </c>
      <c r="F1914" s="15" t="s">
        <v>491</v>
      </c>
      <c r="G1914" s="15" t="s">
        <v>11</v>
      </c>
      <c r="H1914" s="24">
        <f t="shared" si="22"/>
        <v>1</v>
      </c>
      <c r="I1914" s="24">
        <f t="shared" si="23"/>
        <v>468182</v>
      </c>
    </row>
    <row r="1915" spans="1:9" x14ac:dyDescent="0.2">
      <c r="A1915" s="21" t="s">
        <v>1968</v>
      </c>
      <c r="B1915" s="25" t="s">
        <v>11</v>
      </c>
      <c r="C1915" s="25">
        <v>0</v>
      </c>
      <c r="D1915" s="25">
        <v>0</v>
      </c>
      <c r="E1915" s="15" t="str">
        <f t="shared" si="21"/>
        <v>Bộ vi xử lý  Celeron G5920(BX80701G5920SHR42)</v>
      </c>
      <c r="F1915" s="15" t="s">
        <v>492</v>
      </c>
      <c r="G1915" s="15" t="s">
        <v>171</v>
      </c>
      <c r="H1915" s="24">
        <f t="shared" si="22"/>
        <v>1</v>
      </c>
      <c r="I1915" s="24">
        <f t="shared" si="23"/>
        <v>468182</v>
      </c>
    </row>
    <row r="1916" spans="1:9" x14ac:dyDescent="0.2">
      <c r="A1916" s="21" t="s">
        <v>1969</v>
      </c>
      <c r="B1916" s="25" t="s">
        <v>11</v>
      </c>
      <c r="C1916" s="25">
        <v>0</v>
      </c>
      <c r="D1916" s="25">
        <v>0</v>
      </c>
      <c r="E1916" s="15" t="str">
        <f t="shared" si="21"/>
        <v>Thiết bị chuyển mạch DS-3E1318P-EI/M</v>
      </c>
      <c r="F1916" s="15" t="s">
        <v>493</v>
      </c>
      <c r="G1916" s="15" t="s">
        <v>11</v>
      </c>
      <c r="H1916" s="24">
        <f t="shared" si="22"/>
        <v>1</v>
      </c>
      <c r="I1916" s="24">
        <f t="shared" si="23"/>
        <v>8090909</v>
      </c>
    </row>
    <row r="1917" spans="1:9" x14ac:dyDescent="0.2">
      <c r="A1917" s="21" t="s">
        <v>1970</v>
      </c>
      <c r="B1917" s="25" t="s">
        <v>11</v>
      </c>
      <c r="C1917" s="22">
        <v>85</v>
      </c>
      <c r="D1917" s="22">
        <v>16227266</v>
      </c>
      <c r="E1917" s="15" t="str">
        <f t="shared" si="21"/>
        <v>Vỏ thùng máy tính Jetek EN22</v>
      </c>
      <c r="F1917" s="15" t="s">
        <v>494</v>
      </c>
      <c r="G1917" s="15" t="s">
        <v>11</v>
      </c>
      <c r="H1917" s="24">
        <f t="shared" si="22"/>
        <v>5</v>
      </c>
      <c r="I1917" s="24">
        <f t="shared" si="23"/>
        <v>16745455</v>
      </c>
    </row>
    <row r="1918" spans="1:9" x14ac:dyDescent="0.2">
      <c r="A1918" s="21" t="s">
        <v>1971</v>
      </c>
      <c r="B1918" s="25" t="s">
        <v>11</v>
      </c>
      <c r="C1918" s="25">
        <v>0</v>
      </c>
      <c r="D1918" s="25">
        <v>0</v>
      </c>
      <c r="E1918" s="15" t="str">
        <f t="shared" si="21"/>
        <v>Bộ nhớ trong Kingston 8GB D-2666</v>
      </c>
      <c r="F1918" s="15" t="s">
        <v>498</v>
      </c>
      <c r="G1918" s="15" t="s">
        <v>11</v>
      </c>
      <c r="H1918" s="24">
        <f t="shared" si="22"/>
        <v>1</v>
      </c>
      <c r="I1918" s="24">
        <f t="shared" si="23"/>
        <v>10363636</v>
      </c>
    </row>
    <row r="1919" spans="1:9" x14ac:dyDescent="0.2">
      <c r="A1919" s="21" t="s">
        <v>1972</v>
      </c>
      <c r="B1919" s="25" t="s">
        <v>11</v>
      </c>
      <c r="C1919" s="25">
        <v>0</v>
      </c>
      <c r="D1919" s="25">
        <v>0</v>
      </c>
      <c r="E1919" s="15" t="str">
        <f t="shared" si="21"/>
        <v>Phần mềm Kaspersky KL1941MUEFS</v>
      </c>
      <c r="F1919" s="15" t="s">
        <v>3844</v>
      </c>
      <c r="G1919" s="15" t="s">
        <v>11</v>
      </c>
      <c r="H1919" s="24">
        <f t="shared" si="22"/>
        <v>0</v>
      </c>
      <c r="I1919" s="24">
        <f t="shared" si="23"/>
        <v>0</v>
      </c>
    </row>
    <row r="1920" spans="1:9" x14ac:dyDescent="0.2">
      <c r="A1920" s="21" t="s">
        <v>1973</v>
      </c>
      <c r="B1920" s="25" t="s">
        <v>11</v>
      </c>
      <c r="C1920" s="22">
        <v>1</v>
      </c>
      <c r="D1920" s="22">
        <v>2079545</v>
      </c>
      <c r="E1920" s="15" t="str">
        <f t="shared" si="21"/>
        <v>Máy in mã vạch XP - TT426B</v>
      </c>
      <c r="F1920" s="15" t="s">
        <v>3845</v>
      </c>
      <c r="G1920" s="15" t="s">
        <v>11</v>
      </c>
      <c r="H1920" s="24">
        <f t="shared" si="22"/>
        <v>0</v>
      </c>
      <c r="I1920" s="24">
        <f t="shared" si="23"/>
        <v>0</v>
      </c>
    </row>
    <row r="1921" spans="1:9" x14ac:dyDescent="0.2">
      <c r="A1921" s="21" t="s">
        <v>1974</v>
      </c>
      <c r="B1921" s="25" t="s">
        <v>11</v>
      </c>
      <c r="C1921" s="25">
        <v>0</v>
      </c>
      <c r="D1921" s="25">
        <v>0</v>
      </c>
      <c r="E1921" s="15" t="str">
        <f t="shared" si="21"/>
        <v>Ổ cứng gắn trong 500GB SSD Exceria NVME Bics FLASH  M.2 PCIE KIOXIA</v>
      </c>
      <c r="F1921" s="15" t="s">
        <v>3846</v>
      </c>
      <c r="G1921" s="15" t="s">
        <v>11</v>
      </c>
      <c r="H1921" s="24">
        <f t="shared" si="22"/>
        <v>0</v>
      </c>
      <c r="I1921" s="24">
        <f t="shared" si="23"/>
        <v>0</v>
      </c>
    </row>
    <row r="1922" spans="1:9" x14ac:dyDescent="0.2">
      <c r="A1922" s="21" t="s">
        <v>1975</v>
      </c>
      <c r="B1922" s="25" t="s">
        <v>11</v>
      </c>
      <c r="C1922" s="25">
        <v>0</v>
      </c>
      <c r="D1922" s="25">
        <v>0</v>
      </c>
      <c r="E1922" s="15" t="str">
        <f t="shared" si="21"/>
        <v>Bàn phím Logitech  G413 TKL SE</v>
      </c>
      <c r="F1922" s="15" t="s">
        <v>3847</v>
      </c>
      <c r="G1922" s="15" t="s">
        <v>11</v>
      </c>
      <c r="H1922" s="24">
        <f t="shared" si="22"/>
        <v>0</v>
      </c>
      <c r="I1922" s="24">
        <f t="shared" si="23"/>
        <v>0</v>
      </c>
    </row>
    <row r="1923" spans="1:9" x14ac:dyDescent="0.2">
      <c r="A1923" s="21" t="s">
        <v>1976</v>
      </c>
      <c r="B1923" s="25" t="s">
        <v>25</v>
      </c>
      <c r="C1923" s="25">
        <v>0</v>
      </c>
      <c r="D1923" s="25">
        <v>0</v>
      </c>
      <c r="E1923" s="15" t="str">
        <f t="shared" si="21"/>
        <v>Máy tính xách tay LenovoThinkPad E15 Gen 4, i7-1255U,8GB, 512GB SSD, Intel Iris XeGraphics, 15.6" FHD, 3C 45Wh,ax+BT, FP, No OS, Đen (Black),2Y WTY_21E600CMVA</v>
      </c>
      <c r="F1923" s="15" t="s">
        <v>3848</v>
      </c>
      <c r="G1923" s="15" t="s">
        <v>11</v>
      </c>
      <c r="H1923" s="24">
        <f t="shared" si="22"/>
        <v>0</v>
      </c>
      <c r="I1923" s="24">
        <f t="shared" si="23"/>
        <v>0</v>
      </c>
    </row>
    <row r="1924" spans="1:9" x14ac:dyDescent="0.2">
      <c r="A1924" s="21" t="s">
        <v>1977</v>
      </c>
      <c r="B1924" s="25" t="s">
        <v>11</v>
      </c>
      <c r="C1924" s="25">
        <v>0</v>
      </c>
      <c r="D1924" s="25">
        <v>0</v>
      </c>
      <c r="E1924" s="15" t="str">
        <f t="shared" si="21"/>
        <v>Máy in Epson L8050</v>
      </c>
      <c r="F1924" s="15" t="s">
        <v>507</v>
      </c>
      <c r="G1924" s="15" t="s">
        <v>25</v>
      </c>
      <c r="H1924" s="24">
        <f t="shared" si="22"/>
        <v>2</v>
      </c>
      <c r="I1924" s="24">
        <f t="shared" si="23"/>
        <v>6238182</v>
      </c>
    </row>
    <row r="1925" spans="1:9" x14ac:dyDescent="0.2">
      <c r="A1925" s="21" t="s">
        <v>1978</v>
      </c>
      <c r="B1925" s="25" t="s">
        <v>11</v>
      </c>
      <c r="C1925" s="25">
        <v>0</v>
      </c>
      <c r="D1925" s="25">
        <v>0</v>
      </c>
      <c r="E1925" s="15" t="str">
        <f t="shared" si="21"/>
        <v>Bàn phím RAPOO V500 PRO</v>
      </c>
      <c r="F1925" s="15" t="s">
        <v>508</v>
      </c>
      <c r="G1925" s="15" t="s">
        <v>11</v>
      </c>
      <c r="H1925" s="24">
        <f t="shared" si="22"/>
        <v>1</v>
      </c>
      <c r="I1925" s="24">
        <f t="shared" si="23"/>
        <v>2654545</v>
      </c>
    </row>
    <row r="1926" spans="1:9" x14ac:dyDescent="0.2">
      <c r="A1926" s="21" t="s">
        <v>1979</v>
      </c>
      <c r="B1926" s="25" t="s">
        <v>11</v>
      </c>
      <c r="C1926" s="22">
        <v>13</v>
      </c>
      <c r="D1926" s="22">
        <v>5120455</v>
      </c>
      <c r="E1926" s="15" t="str">
        <f t="shared" si="21"/>
        <v>Thiết bị chuyển mạch TP-Link, TL-SG108</v>
      </c>
      <c r="F1926" s="15" t="s">
        <v>510</v>
      </c>
      <c r="G1926" s="15" t="s">
        <v>11</v>
      </c>
      <c r="H1926" s="24">
        <f t="shared" si="22"/>
        <v>4</v>
      </c>
      <c r="I1926" s="24">
        <f t="shared" si="23"/>
        <v>4072728</v>
      </c>
    </row>
    <row r="1927" spans="1:9" x14ac:dyDescent="0.2">
      <c r="A1927" s="21" t="s">
        <v>1980</v>
      </c>
      <c r="B1927" s="25" t="s">
        <v>11</v>
      </c>
      <c r="C1927" s="22">
        <v>62</v>
      </c>
      <c r="D1927" s="22">
        <v>13527272</v>
      </c>
      <c r="E1927" s="15" t="str">
        <f t="shared" si="21"/>
        <v>Nguồn  Jetek Model Y600T</v>
      </c>
      <c r="F1927" s="15" t="s">
        <v>512</v>
      </c>
      <c r="G1927" s="15" t="s">
        <v>34</v>
      </c>
      <c r="H1927" s="24">
        <f t="shared" si="22"/>
        <v>3</v>
      </c>
      <c r="I1927" s="24">
        <f t="shared" si="23"/>
        <v>2536362</v>
      </c>
    </row>
    <row r="1928" spans="1:9" x14ac:dyDescent="0.2">
      <c r="A1928" s="21" t="s">
        <v>1981</v>
      </c>
      <c r="B1928" s="25" t="s">
        <v>20</v>
      </c>
      <c r="C1928" s="25">
        <v>0</v>
      </c>
      <c r="D1928" s="25">
        <v>0</v>
      </c>
      <c r="E1928" s="15" t="str">
        <f t="shared" si="21"/>
        <v>Bộ chuột,bàn phím máy vi tính X1800s</v>
      </c>
      <c r="F1928" s="15" t="s">
        <v>513</v>
      </c>
      <c r="G1928" s="15" t="s">
        <v>34</v>
      </c>
      <c r="H1928" s="24">
        <f t="shared" si="22"/>
        <v>1</v>
      </c>
      <c r="I1928" s="24">
        <f t="shared" si="23"/>
        <v>845454</v>
      </c>
    </row>
    <row r="1929" spans="1:9" x14ac:dyDescent="0.2">
      <c r="A1929" s="21" t="s">
        <v>1982</v>
      </c>
      <c r="B1929" s="25" t="s">
        <v>11</v>
      </c>
      <c r="C1929" s="22">
        <v>1</v>
      </c>
      <c r="D1929" s="22">
        <v>483333</v>
      </c>
      <c r="E1929" s="15" t="str">
        <f t="shared" si="21"/>
        <v>Ru lô sấy</v>
      </c>
      <c r="F1929" s="15" t="s">
        <v>515</v>
      </c>
      <c r="G1929" s="15" t="s">
        <v>11</v>
      </c>
      <c r="H1929" s="24">
        <f t="shared" si="22"/>
        <v>41</v>
      </c>
      <c r="I1929" s="24">
        <f t="shared" si="23"/>
        <v>19044468</v>
      </c>
    </row>
    <row r="1930" spans="1:9" x14ac:dyDescent="0.2">
      <c r="A1930" s="21" t="s">
        <v>1983</v>
      </c>
      <c r="B1930" s="25" t="s">
        <v>25</v>
      </c>
      <c r="C1930" s="22">
        <v>2</v>
      </c>
      <c r="D1930" s="22">
        <v>28909090</v>
      </c>
      <c r="E1930" s="15" t="str">
        <f t="shared" si="21"/>
        <v>Máy tính xách tay Lenovo ThinkPad E15 Gen 4 - I5-1235U (4.4G) - 8Gb RAM - 256GB SSD - WF+BL, Fingerprint - 15.6' FHD - Dos - 2Yrs,P/N:21E600CGVA</v>
      </c>
      <c r="F1930" s="15" t="s">
        <v>518</v>
      </c>
      <c r="G1930" s="15" t="s">
        <v>34</v>
      </c>
      <c r="H1930" s="24">
        <f t="shared" si="22"/>
        <v>1</v>
      </c>
      <c r="I1930" s="24">
        <f t="shared" si="23"/>
        <v>5000000</v>
      </c>
    </row>
    <row r="1931" spans="1:9" x14ac:dyDescent="0.2">
      <c r="A1931" s="21" t="s">
        <v>1984</v>
      </c>
      <c r="B1931" s="25" t="s">
        <v>34</v>
      </c>
      <c r="C1931" s="25">
        <v>0</v>
      </c>
      <c r="D1931" s="25">
        <v>0</v>
      </c>
      <c r="E1931" s="15" t="str">
        <f t="shared" si="21"/>
        <v>Ổ CỨNG DI DỘNG SEAGATE 1TB ONE TOUCH</v>
      </c>
      <c r="F1931" s="15" t="s">
        <v>522</v>
      </c>
      <c r="G1931" s="15" t="s">
        <v>141</v>
      </c>
      <c r="H1931" s="24">
        <f t="shared" si="22"/>
        <v>3</v>
      </c>
      <c r="I1931" s="24">
        <f t="shared" si="23"/>
        <v>3500000</v>
      </c>
    </row>
    <row r="1932" spans="1:9" x14ac:dyDescent="0.2">
      <c r="A1932" s="21" t="s">
        <v>1985</v>
      </c>
      <c r="B1932" s="25" t="s">
        <v>11</v>
      </c>
      <c r="C1932" s="25">
        <v>0</v>
      </c>
      <c r="D1932" s="25">
        <v>0</v>
      </c>
      <c r="E1932" s="15" t="str">
        <f t="shared" si="21"/>
        <v>Ổ cứng di động Seagate One touch 1TB 2.5"</v>
      </c>
      <c r="F1932" s="15" t="s">
        <v>523</v>
      </c>
      <c r="G1932" s="15" t="s">
        <v>524</v>
      </c>
      <c r="H1932" s="24">
        <f t="shared" si="22"/>
        <v>1</v>
      </c>
      <c r="I1932" s="24">
        <f t="shared" si="23"/>
        <v>27273</v>
      </c>
    </row>
    <row r="1933" spans="1:9" x14ac:dyDescent="0.2">
      <c r="A1933" s="21" t="s">
        <v>1986</v>
      </c>
      <c r="B1933" s="25" t="s">
        <v>11</v>
      </c>
      <c r="C1933" s="25">
        <v>0</v>
      </c>
      <c r="D1933" s="25">
        <v>0</v>
      </c>
      <c r="E1933" s="15" t="str">
        <f t="shared" si="21"/>
        <v>Bộ định tuyến thu phát vô tuyến Tp-Link 2.4GHz/5GHz Archer MR200</v>
      </c>
      <c r="F1933" s="15" t="s">
        <v>3849</v>
      </c>
      <c r="G1933" s="15" t="s">
        <v>524</v>
      </c>
      <c r="H1933" s="24">
        <f t="shared" si="22"/>
        <v>0</v>
      </c>
      <c r="I1933" s="24">
        <f t="shared" si="23"/>
        <v>0</v>
      </c>
    </row>
    <row r="1934" spans="1:9" x14ac:dyDescent="0.2">
      <c r="A1934" s="21" t="s">
        <v>1987</v>
      </c>
      <c r="B1934" s="25" t="s">
        <v>11</v>
      </c>
      <c r="C1934" s="25">
        <v>0</v>
      </c>
      <c r="D1934" s="25">
        <v>0</v>
      </c>
      <c r="E1934" s="15" t="str">
        <f t="shared" si="21"/>
        <v>Ổ cứng di động USB KIOXIA 16GB U202 2.0</v>
      </c>
      <c r="F1934" s="15" t="s">
        <v>526</v>
      </c>
      <c r="G1934" s="15" t="s">
        <v>524</v>
      </c>
      <c r="H1934" s="24">
        <f t="shared" si="22"/>
        <v>1</v>
      </c>
      <c r="I1934" s="24">
        <f t="shared" si="23"/>
        <v>15600</v>
      </c>
    </row>
    <row r="1935" spans="1:9" x14ac:dyDescent="0.2">
      <c r="A1935" s="21" t="s">
        <v>1988</v>
      </c>
      <c r="B1935" s="25" t="s">
        <v>11</v>
      </c>
      <c r="C1935" s="25">
        <v>0</v>
      </c>
      <c r="D1935" s="25">
        <v>0</v>
      </c>
      <c r="E1935" s="15" t="str">
        <f t="shared" si="21"/>
        <v>Cổng nối mạng TL - SG1005D TP-Link</v>
      </c>
      <c r="F1935" s="15" t="s">
        <v>527</v>
      </c>
      <c r="G1935" s="15" t="s">
        <v>524</v>
      </c>
      <c r="H1935" s="24">
        <f t="shared" si="22"/>
        <v>1</v>
      </c>
      <c r="I1935" s="24">
        <f t="shared" si="23"/>
        <v>15600</v>
      </c>
    </row>
    <row r="1936" spans="1:9" x14ac:dyDescent="0.2">
      <c r="A1936" s="21" t="s">
        <v>1989</v>
      </c>
      <c r="B1936" s="25" t="s">
        <v>141</v>
      </c>
      <c r="C1936" s="25">
        <v>0</v>
      </c>
      <c r="D1936" s="25">
        <v>0</v>
      </c>
      <c r="E1936" s="15" t="str">
        <f t="shared" si="21"/>
        <v>Dây cáp mạng  Ensoho EN - U5CA24 UTP Cat5e</v>
      </c>
      <c r="F1936" s="15" t="s">
        <v>3850</v>
      </c>
      <c r="G1936" s="15" t="s">
        <v>524</v>
      </c>
      <c r="H1936" s="24">
        <f t="shared" si="22"/>
        <v>0</v>
      </c>
      <c r="I1936" s="24">
        <f t="shared" si="23"/>
        <v>0</v>
      </c>
    </row>
    <row r="1937" spans="1:9" x14ac:dyDescent="0.2">
      <c r="A1937" s="21" t="s">
        <v>1990</v>
      </c>
      <c r="B1937" s="25" t="s">
        <v>20</v>
      </c>
      <c r="C1937" s="25">
        <v>0</v>
      </c>
      <c r="D1937" s="25">
        <v>0</v>
      </c>
      <c r="E1937" s="15" t="str">
        <f t="shared" si="21"/>
        <v>BỘ LƯU ĐIỆN SANTAK - MÃ HÀNG  BLAZER-2200 PRO</v>
      </c>
      <c r="F1937" s="15" t="s">
        <v>3851</v>
      </c>
      <c r="G1937" s="15" t="s">
        <v>524</v>
      </c>
      <c r="H1937" s="24">
        <f t="shared" si="22"/>
        <v>0</v>
      </c>
      <c r="I1937" s="24">
        <f t="shared" si="23"/>
        <v>0</v>
      </c>
    </row>
    <row r="1938" spans="1:9" x14ac:dyDescent="0.2">
      <c r="A1938" s="21" t="s">
        <v>1991</v>
      </c>
      <c r="B1938" s="25" t="s">
        <v>280</v>
      </c>
      <c r="C1938" s="25">
        <v>0</v>
      </c>
      <c r="D1938" s="25">
        <v>0</v>
      </c>
      <c r="E1938" s="15" t="str">
        <f t="shared" si="21"/>
        <v>Mực in phun Brother BTD60BK</v>
      </c>
      <c r="F1938" s="15" t="s">
        <v>3852</v>
      </c>
      <c r="G1938" s="15" t="s">
        <v>524</v>
      </c>
      <c r="H1938" s="24">
        <f t="shared" si="22"/>
        <v>0</v>
      </c>
      <c r="I1938" s="24">
        <f t="shared" si="23"/>
        <v>0</v>
      </c>
    </row>
    <row r="1939" spans="1:9" x14ac:dyDescent="0.2">
      <c r="A1939" s="21" t="s">
        <v>1992</v>
      </c>
      <c r="B1939" s="25" t="s">
        <v>11</v>
      </c>
      <c r="C1939" s="25">
        <v>0</v>
      </c>
      <c r="D1939" s="25">
        <v>0</v>
      </c>
      <c r="E1939" s="15" t="str">
        <f t="shared" si="21"/>
        <v>Bộ nhớ trong Kingston 16GB-3200U C16</v>
      </c>
      <c r="F1939" s="15" t="s">
        <v>531</v>
      </c>
      <c r="G1939" s="15" t="s">
        <v>524</v>
      </c>
      <c r="H1939" s="24">
        <f t="shared" si="22"/>
        <v>1</v>
      </c>
      <c r="I1939" s="24">
        <f t="shared" si="23"/>
        <v>15600</v>
      </c>
    </row>
    <row r="1940" spans="1:9" x14ac:dyDescent="0.2">
      <c r="A1940" s="21" t="s">
        <v>1993</v>
      </c>
      <c r="B1940" s="25" t="s">
        <v>141</v>
      </c>
      <c r="C1940" s="22">
        <v>1</v>
      </c>
      <c r="D1940" s="22">
        <v>260000</v>
      </c>
      <c r="E1940" s="15" t="str">
        <f t="shared" si="21"/>
        <v>Mực  in 337 Number One</v>
      </c>
      <c r="F1940" s="15" t="s">
        <v>3853</v>
      </c>
      <c r="G1940" s="15" t="s">
        <v>524</v>
      </c>
      <c r="H1940" s="24">
        <f t="shared" si="22"/>
        <v>0</v>
      </c>
      <c r="I1940" s="24">
        <f t="shared" si="23"/>
        <v>0</v>
      </c>
    </row>
    <row r="1941" spans="1:9" x14ac:dyDescent="0.2">
      <c r="A1941" s="21" t="s">
        <v>1994</v>
      </c>
      <c r="B1941" s="25" t="s">
        <v>11</v>
      </c>
      <c r="C1941" s="25">
        <v>0</v>
      </c>
      <c r="D1941" s="25">
        <v>0</v>
      </c>
      <c r="E1941" s="15" t="str">
        <f t="shared" si="21"/>
        <v>Bảng mạch chính Asus Prime H510M</v>
      </c>
      <c r="F1941" s="15" t="s">
        <v>533</v>
      </c>
      <c r="G1941" s="15" t="s">
        <v>524</v>
      </c>
      <c r="H1941" s="24">
        <f t="shared" si="22"/>
        <v>1</v>
      </c>
      <c r="I1941" s="24">
        <f t="shared" si="23"/>
        <v>15600</v>
      </c>
    </row>
    <row r="1942" spans="1:9" x14ac:dyDescent="0.2">
      <c r="A1942" s="21" t="s">
        <v>1995</v>
      </c>
      <c r="B1942" s="25" t="s">
        <v>11</v>
      </c>
      <c r="C1942" s="25">
        <v>0</v>
      </c>
      <c r="D1942" s="25">
        <v>0</v>
      </c>
      <c r="E1942" s="15" t="str">
        <f t="shared" si="21"/>
        <v>BỘ NHỚ TRONG Kingston 8G-D4 3200S22 1RX8 (KVR32S22S8/8)</v>
      </c>
      <c r="F1942" s="15" t="s">
        <v>3854</v>
      </c>
      <c r="G1942" s="15" t="s">
        <v>524</v>
      </c>
      <c r="H1942" s="24">
        <f t="shared" si="22"/>
        <v>0</v>
      </c>
      <c r="I1942" s="24">
        <f t="shared" si="23"/>
        <v>0</v>
      </c>
    </row>
    <row r="1943" spans="1:9" x14ac:dyDescent="0.2">
      <c r="A1943" s="21" t="s">
        <v>1996</v>
      </c>
      <c r="B1943" s="25" t="s">
        <v>11</v>
      </c>
      <c r="C1943" s="25">
        <v>0</v>
      </c>
      <c r="D1943" s="25">
        <v>0</v>
      </c>
      <c r="E1943" s="15" t="str">
        <f t="shared" si="21"/>
        <v>Máy bộ đàm GP685</v>
      </c>
      <c r="F1943" s="15" t="s">
        <v>3855</v>
      </c>
      <c r="G1943" s="15" t="s">
        <v>524</v>
      </c>
      <c r="H1943" s="24">
        <f t="shared" si="22"/>
        <v>0</v>
      </c>
      <c r="I1943" s="24">
        <f t="shared" si="23"/>
        <v>0</v>
      </c>
    </row>
    <row r="1944" spans="1:9" x14ac:dyDescent="0.2">
      <c r="A1944" s="21" t="s">
        <v>1997</v>
      </c>
      <c r="B1944" s="25" t="s">
        <v>11</v>
      </c>
      <c r="C1944" s="25">
        <v>0</v>
      </c>
      <c r="D1944" s="25">
        <v>0</v>
      </c>
      <c r="E1944" s="15" t="str">
        <f t="shared" si="21"/>
        <v>Camera quan sát DS - 2CD1023G0E-IUF</v>
      </c>
      <c r="F1944" s="15" t="s">
        <v>3856</v>
      </c>
      <c r="G1944" s="15" t="s">
        <v>524</v>
      </c>
      <c r="H1944" s="24">
        <f t="shared" si="22"/>
        <v>0</v>
      </c>
      <c r="I1944" s="24">
        <f t="shared" si="23"/>
        <v>0</v>
      </c>
    </row>
    <row r="1945" spans="1:9" x14ac:dyDescent="0.2">
      <c r="A1945" s="21" t="s">
        <v>1998</v>
      </c>
      <c r="B1945" s="25" t="s">
        <v>20</v>
      </c>
      <c r="C1945" s="25">
        <v>0</v>
      </c>
      <c r="D1945" s="25">
        <v>0</v>
      </c>
      <c r="E1945" s="15" t="str">
        <f t="shared" si="21"/>
        <v>Máy tính bàn Dell Inspiron 3020 Core i3-13100 3.4GHz/ 8GB Ram/256GB SSD/ Win 11home/ Office Home &amp; Student 2021/ Wireless Bluetooth/ Mouse/ Keyboard/ 12mths Pre</v>
      </c>
      <c r="F1945" s="15" t="s">
        <v>537</v>
      </c>
      <c r="G1945" s="15" t="s">
        <v>524</v>
      </c>
      <c r="H1945" s="24">
        <f t="shared" si="22"/>
        <v>1</v>
      </c>
      <c r="I1945" s="24">
        <f t="shared" si="23"/>
        <v>15600</v>
      </c>
    </row>
    <row r="1946" spans="1:9" x14ac:dyDescent="0.2">
      <c r="A1946" s="21" t="s">
        <v>1999</v>
      </c>
      <c r="B1946" s="25" t="s">
        <v>11</v>
      </c>
      <c r="C1946" s="25">
        <v>0</v>
      </c>
      <c r="D1946" s="25">
        <v>0</v>
      </c>
      <c r="E1946" s="15" t="str">
        <f t="shared" si="21"/>
        <v>Máy đếm tiền GL - ­ 8086</v>
      </c>
      <c r="F1946" s="15" t="s">
        <v>3857</v>
      </c>
      <c r="G1946" s="15" t="s">
        <v>524</v>
      </c>
      <c r="H1946" s="24">
        <f t="shared" si="22"/>
        <v>0</v>
      </c>
      <c r="I1946" s="24">
        <f t="shared" si="23"/>
        <v>0</v>
      </c>
    </row>
    <row r="1947" spans="1:9" x14ac:dyDescent="0.2">
      <c r="A1947" s="21" t="s">
        <v>2000</v>
      </c>
      <c r="B1947" s="25" t="s">
        <v>11</v>
      </c>
      <c r="C1947" s="25">
        <v>0</v>
      </c>
      <c r="D1947" s="25">
        <v>0</v>
      </c>
      <c r="E1947" s="15" t="str">
        <f t="shared" si="21"/>
        <v>Bảng mạch chính GIGABYTE H510M-H</v>
      </c>
      <c r="F1947" s="15" t="s">
        <v>3858</v>
      </c>
      <c r="G1947" s="15" t="s">
        <v>524</v>
      </c>
      <c r="H1947" s="24">
        <f t="shared" si="22"/>
        <v>0</v>
      </c>
      <c r="I1947" s="24">
        <f t="shared" si="23"/>
        <v>0</v>
      </c>
    </row>
    <row r="1948" spans="1:9" x14ac:dyDescent="0.2">
      <c r="A1948" s="21" t="s">
        <v>2001</v>
      </c>
      <c r="B1948" s="25" t="s">
        <v>11</v>
      </c>
      <c r="C1948" s="22">
        <v>1</v>
      </c>
      <c r="D1948" s="22">
        <v>1409090</v>
      </c>
      <c r="E1948" s="15" t="str">
        <f t="shared" si="21"/>
        <v>Màn hình LCD của máy vi tính hiệuPHILIPS 221V8 21.5"(LED),cáp,mới100%.</v>
      </c>
      <c r="F1948" s="15" t="s">
        <v>540</v>
      </c>
      <c r="G1948" s="15" t="s">
        <v>524</v>
      </c>
      <c r="H1948" s="24">
        <f t="shared" si="22"/>
        <v>1</v>
      </c>
      <c r="I1948" s="24">
        <f t="shared" si="23"/>
        <v>16900</v>
      </c>
    </row>
    <row r="1949" spans="1:9" x14ac:dyDescent="0.2">
      <c r="A1949" s="21" t="s">
        <v>2002</v>
      </c>
      <c r="B1949" s="25" t="s">
        <v>11</v>
      </c>
      <c r="C1949" s="25">
        <v>0</v>
      </c>
      <c r="D1949" s="25">
        <v>0</v>
      </c>
      <c r="E1949" s="15" t="str">
        <f t="shared" si="21"/>
        <v>Bộ nhớ trong Ram 16gb/3200 kingston</v>
      </c>
      <c r="F1949" s="15" t="s">
        <v>541</v>
      </c>
      <c r="G1949" s="15" t="s">
        <v>524</v>
      </c>
      <c r="H1949" s="24">
        <f t="shared" si="22"/>
        <v>1</v>
      </c>
      <c r="I1949" s="24">
        <f t="shared" si="23"/>
        <v>15600</v>
      </c>
    </row>
    <row r="1950" spans="1:9" x14ac:dyDescent="0.2">
      <c r="A1950" s="21" t="s">
        <v>2003</v>
      </c>
      <c r="B1950" s="25" t="s">
        <v>11</v>
      </c>
      <c r="C1950" s="25">
        <v>0</v>
      </c>
      <c r="D1950" s="25">
        <v>0</v>
      </c>
      <c r="E1950" s="15" t="str">
        <f t="shared" si="21"/>
        <v>Ổ cứng di động  (HDD) Seagate One Touch 1TB2.5" USB 3.0</v>
      </c>
      <c r="F1950" s="15" t="s">
        <v>3859</v>
      </c>
      <c r="G1950" s="15" t="s">
        <v>524</v>
      </c>
      <c r="H1950" s="24">
        <f t="shared" si="22"/>
        <v>0</v>
      </c>
      <c r="I1950" s="24">
        <f t="shared" si="23"/>
        <v>0</v>
      </c>
    </row>
    <row r="1951" spans="1:9" x14ac:dyDescent="0.2">
      <c r="A1951" s="21" t="s">
        <v>2004</v>
      </c>
      <c r="B1951" s="25" t="s">
        <v>11</v>
      </c>
      <c r="C1951" s="25">
        <v>0</v>
      </c>
      <c r="D1951" s="25">
        <v>0</v>
      </c>
      <c r="E1951" s="15" t="str">
        <f t="shared" si="21"/>
        <v>Bảng mạch chính Asus PRIME - H410MF</v>
      </c>
      <c r="F1951" s="15" t="s">
        <v>3860</v>
      </c>
      <c r="G1951" s="15" t="s">
        <v>524</v>
      </c>
      <c r="H1951" s="24">
        <f t="shared" si="22"/>
        <v>0</v>
      </c>
      <c r="I1951" s="24">
        <f t="shared" si="23"/>
        <v>0</v>
      </c>
    </row>
    <row r="1952" spans="1:9" x14ac:dyDescent="0.2">
      <c r="A1952" s="21" t="s">
        <v>2005</v>
      </c>
      <c r="B1952" s="25" t="s">
        <v>11</v>
      </c>
      <c r="C1952" s="25">
        <v>0</v>
      </c>
      <c r="D1952" s="25">
        <v>0</v>
      </c>
      <c r="E1952" s="15" t="str">
        <f t="shared" si="21"/>
        <v>Ổ cứng SSD 250G KIOXIA GEN3X4 NVMe (LRC10Z250GG8)</v>
      </c>
      <c r="F1952" s="15" t="s">
        <v>3861</v>
      </c>
      <c r="G1952" s="15" t="s">
        <v>524</v>
      </c>
      <c r="H1952" s="24">
        <f t="shared" si="22"/>
        <v>0</v>
      </c>
      <c r="I1952" s="24">
        <f t="shared" si="23"/>
        <v>0</v>
      </c>
    </row>
    <row r="1953" spans="1:9" x14ac:dyDescent="0.2">
      <c r="A1953" s="21" t="s">
        <v>2006</v>
      </c>
      <c r="B1953" s="25" t="s">
        <v>11</v>
      </c>
      <c r="C1953" s="25">
        <v>0</v>
      </c>
      <c r="D1953" s="25">
        <v>0</v>
      </c>
      <c r="E1953" s="15" t="str">
        <f t="shared" si="21"/>
        <v>Ru lô dưới (ru lô ép)</v>
      </c>
      <c r="F1953" s="15" t="s">
        <v>3862</v>
      </c>
      <c r="G1953" s="15" t="s">
        <v>524</v>
      </c>
      <c r="H1953" s="24">
        <f t="shared" si="22"/>
        <v>0</v>
      </c>
      <c r="I1953" s="24">
        <f t="shared" si="23"/>
        <v>0</v>
      </c>
    </row>
    <row r="1954" spans="1:9" x14ac:dyDescent="0.2">
      <c r="A1954" s="21" t="s">
        <v>2007</v>
      </c>
      <c r="B1954" s="25" t="s">
        <v>11</v>
      </c>
      <c r="C1954" s="25">
        <v>0</v>
      </c>
      <c r="D1954" s="25">
        <v>0</v>
      </c>
      <c r="E1954" s="15" t="str">
        <f t="shared" si="21"/>
        <v>Chíp xử lý vi tính Intel Celeron G4930 - 3.20Ghz</v>
      </c>
      <c r="F1954" s="15" t="s">
        <v>546</v>
      </c>
      <c r="G1954" s="15" t="s">
        <v>524</v>
      </c>
      <c r="H1954" s="24">
        <f t="shared" si="22"/>
        <v>1</v>
      </c>
      <c r="I1954" s="24">
        <f t="shared" si="23"/>
        <v>15600</v>
      </c>
    </row>
    <row r="1955" spans="1:9" x14ac:dyDescent="0.2">
      <c r="A1955" s="21" t="s">
        <v>2008</v>
      </c>
      <c r="B1955" s="25" t="s">
        <v>11</v>
      </c>
      <c r="C1955" s="25">
        <v>0</v>
      </c>
      <c r="D1955" s="25">
        <v>0</v>
      </c>
      <c r="E1955" s="15" t="str">
        <f t="shared" si="21"/>
        <v>Bộ vi xử lý Intel Pentium G6400</v>
      </c>
      <c r="F1955" s="15" t="s">
        <v>547</v>
      </c>
      <c r="G1955" s="15" t="s">
        <v>524</v>
      </c>
      <c r="H1955" s="24">
        <f t="shared" si="22"/>
        <v>1</v>
      </c>
      <c r="I1955" s="24">
        <f t="shared" si="23"/>
        <v>15600</v>
      </c>
    </row>
    <row r="1956" spans="1:9" x14ac:dyDescent="0.2">
      <c r="A1956" s="21" t="s">
        <v>2009</v>
      </c>
      <c r="B1956" s="25" t="s">
        <v>11</v>
      </c>
      <c r="C1956" s="25">
        <v>0</v>
      </c>
      <c r="D1956" s="25">
        <v>0</v>
      </c>
      <c r="E1956" s="15" t="str">
        <f t="shared" si="21"/>
        <v>Máy in bill Epson TM-T82 III</v>
      </c>
      <c r="F1956" s="15" t="s">
        <v>3863</v>
      </c>
      <c r="G1956" s="15" t="s">
        <v>524</v>
      </c>
      <c r="H1956" s="24">
        <f t="shared" si="22"/>
        <v>0</v>
      </c>
      <c r="I1956" s="24">
        <f t="shared" si="23"/>
        <v>0</v>
      </c>
    </row>
    <row r="1957" spans="1:9" x14ac:dyDescent="0.2">
      <c r="A1957" s="21" t="s">
        <v>2010</v>
      </c>
      <c r="B1957" s="25" t="s">
        <v>11</v>
      </c>
      <c r="C1957" s="25">
        <v>0</v>
      </c>
      <c r="D1957" s="25">
        <v>0</v>
      </c>
      <c r="E1957" s="15" t="str">
        <f t="shared" si="21"/>
        <v>Thiết bị đầu cuối 2.4GHz TP-Link,M7000</v>
      </c>
      <c r="F1957" s="15" t="s">
        <v>3864</v>
      </c>
      <c r="G1957" s="15" t="s">
        <v>524</v>
      </c>
      <c r="H1957" s="24">
        <f t="shared" si="22"/>
        <v>0</v>
      </c>
      <c r="I1957" s="24">
        <f t="shared" si="23"/>
        <v>0</v>
      </c>
    </row>
    <row r="1958" spans="1:9" x14ac:dyDescent="0.2">
      <c r="A1958" s="21" t="s">
        <v>2011</v>
      </c>
      <c r="B1958" s="25" t="s">
        <v>11</v>
      </c>
      <c r="C1958" s="25">
        <v>0</v>
      </c>
      <c r="D1958" s="25">
        <v>0</v>
      </c>
      <c r="E1958" s="15" t="str">
        <f t="shared" si="21"/>
        <v>Máy in hóa đơn Zywell ZY808 cổng USB+LAN</v>
      </c>
      <c r="F1958" s="15" t="s">
        <v>3865</v>
      </c>
      <c r="G1958" s="15" t="s">
        <v>524</v>
      </c>
      <c r="H1958" s="24">
        <f t="shared" si="22"/>
        <v>0</v>
      </c>
      <c r="I1958" s="24">
        <f t="shared" si="23"/>
        <v>0</v>
      </c>
    </row>
    <row r="1959" spans="1:9" x14ac:dyDescent="0.2">
      <c r="A1959" s="21" t="s">
        <v>2012</v>
      </c>
      <c r="B1959" s="25" t="s">
        <v>34</v>
      </c>
      <c r="C1959" s="25">
        <v>0</v>
      </c>
      <c r="D1959" s="25">
        <v>0</v>
      </c>
      <c r="E1959" s="15" t="str">
        <f t="shared" si="21"/>
        <v>MÁY TÍNH ĐỂ BÀN (PC) HP Pro One 240 G9 AIO i3-1215U/8GD4/512GSSD/23.8FHD/IPS/WL/BT/KB/M/W11SL/ĐEN (6M3T0PA)</v>
      </c>
      <c r="F1959" s="15" t="s">
        <v>551</v>
      </c>
      <c r="G1959" s="15" t="s">
        <v>524</v>
      </c>
      <c r="H1959" s="24">
        <f t="shared" si="22"/>
        <v>1</v>
      </c>
      <c r="I1959" s="24">
        <f t="shared" si="23"/>
        <v>27273</v>
      </c>
    </row>
    <row r="1960" spans="1:9" x14ac:dyDescent="0.2">
      <c r="A1960" s="21" t="s">
        <v>2013</v>
      </c>
      <c r="B1960" s="25" t="s">
        <v>11</v>
      </c>
      <c r="C1960" s="25">
        <v>0</v>
      </c>
      <c r="D1960" s="25">
        <v>0</v>
      </c>
      <c r="E1960" s="15" t="str">
        <f t="shared" si="21"/>
        <v>Máy In laser Canon LBP 6230DN</v>
      </c>
      <c r="F1960" s="15" t="s">
        <v>3866</v>
      </c>
      <c r="G1960" s="15" t="s">
        <v>524</v>
      </c>
      <c r="H1960" s="24">
        <f t="shared" si="22"/>
        <v>0</v>
      </c>
      <c r="I1960" s="24">
        <f t="shared" si="23"/>
        <v>0</v>
      </c>
    </row>
    <row r="1961" spans="1:9" x14ac:dyDescent="0.2">
      <c r="A1961" s="21" t="s">
        <v>2014</v>
      </c>
      <c r="B1961" s="25" t="s">
        <v>141</v>
      </c>
      <c r="C1961" s="25">
        <v>0</v>
      </c>
      <c r="D1961" s="25">
        <v>0</v>
      </c>
      <c r="E1961" s="15" t="str">
        <f t="shared" si="21"/>
        <v>Mực in 85A Number One</v>
      </c>
      <c r="F1961" s="15" t="s">
        <v>3867</v>
      </c>
      <c r="G1961" s="15" t="s">
        <v>524</v>
      </c>
      <c r="H1961" s="24">
        <f t="shared" si="22"/>
        <v>0</v>
      </c>
      <c r="I1961" s="24">
        <f t="shared" si="23"/>
        <v>0</v>
      </c>
    </row>
    <row r="1962" spans="1:9" x14ac:dyDescent="0.2">
      <c r="A1962" s="21" t="s">
        <v>2015</v>
      </c>
      <c r="B1962" s="25" t="s">
        <v>11</v>
      </c>
      <c r="C1962" s="22">
        <v>48</v>
      </c>
      <c r="D1962" s="22">
        <v>54145920</v>
      </c>
      <c r="E1962" s="15" t="str">
        <f t="shared" si="21"/>
        <v>Thiết bị đầu cuối GSM/W-CDMA FDD 2.4GHz TP-Link, M7350</v>
      </c>
      <c r="F1962" s="15" t="s">
        <v>3868</v>
      </c>
      <c r="G1962" s="15" t="s">
        <v>524</v>
      </c>
      <c r="H1962" s="24">
        <f t="shared" si="22"/>
        <v>0</v>
      </c>
      <c r="I1962" s="24">
        <f t="shared" si="23"/>
        <v>0</v>
      </c>
    </row>
    <row r="1963" spans="1:9" x14ac:dyDescent="0.2">
      <c r="A1963" s="21" t="s">
        <v>2016</v>
      </c>
      <c r="B1963" s="25" t="s">
        <v>141</v>
      </c>
      <c r="C1963" s="25">
        <v>0</v>
      </c>
      <c r="D1963" s="25">
        <v>0</v>
      </c>
      <c r="E1963" s="15" t="str">
        <f t="shared" si="21"/>
        <v>Mực in HP CF-230A</v>
      </c>
      <c r="F1963" s="15" t="s">
        <v>3869</v>
      </c>
      <c r="G1963" s="15" t="s">
        <v>524</v>
      </c>
      <c r="H1963" s="24">
        <f t="shared" si="22"/>
        <v>0</v>
      </c>
      <c r="I1963" s="24">
        <f t="shared" si="23"/>
        <v>0</v>
      </c>
    </row>
    <row r="1964" spans="1:9" x14ac:dyDescent="0.2">
      <c r="A1964" s="21" t="s">
        <v>2017</v>
      </c>
      <c r="B1964" s="25" t="s">
        <v>11</v>
      </c>
      <c r="C1964" s="25">
        <v>0</v>
      </c>
      <c r="D1964" s="25">
        <v>0</v>
      </c>
      <c r="E1964" s="15" t="str">
        <f t="shared" si="21"/>
        <v>Bộ nhớ trong ram DDR4 16GB/3200 KINGMAX</v>
      </c>
      <c r="F1964" s="15" t="s">
        <v>3870</v>
      </c>
      <c r="G1964" s="15" t="s">
        <v>524</v>
      </c>
      <c r="H1964" s="24">
        <f t="shared" si="22"/>
        <v>0</v>
      </c>
      <c r="I1964" s="24">
        <f t="shared" si="23"/>
        <v>0</v>
      </c>
    </row>
    <row r="1965" spans="1:9" x14ac:dyDescent="0.2">
      <c r="A1965" s="21" t="s">
        <v>2018</v>
      </c>
      <c r="B1965" s="25" t="s">
        <v>11</v>
      </c>
      <c r="C1965" s="22">
        <v>5</v>
      </c>
      <c r="D1965" s="22">
        <v>3925000</v>
      </c>
      <c r="E1965" s="15" t="str">
        <f t="shared" si="21"/>
        <v>Bản quyền phần mềm kaspersky dùng cho máy tính Kaspersky Plus SEA 5-Dvc 1Y BsRP ( KL 10424UEFS )</v>
      </c>
      <c r="F1965" s="15" t="s">
        <v>3871</v>
      </c>
      <c r="G1965" s="15" t="s">
        <v>524</v>
      </c>
      <c r="H1965" s="24">
        <f t="shared" si="22"/>
        <v>0</v>
      </c>
      <c r="I1965" s="24">
        <f t="shared" si="23"/>
        <v>0</v>
      </c>
    </row>
    <row r="1966" spans="1:9" x14ac:dyDescent="0.2">
      <c r="A1966" s="21" t="s">
        <v>2019</v>
      </c>
      <c r="B1966" s="25" t="s">
        <v>11</v>
      </c>
      <c r="C1966" s="25">
        <v>0</v>
      </c>
      <c r="D1966" s="25">
        <v>0</v>
      </c>
      <c r="E1966" s="15" t="str">
        <f t="shared" si="21"/>
        <v>Bộ nhớ trong Kingston 4GB D4-2666U19</v>
      </c>
      <c r="F1966" s="15" t="s">
        <v>3872</v>
      </c>
      <c r="G1966" s="15" t="s">
        <v>524</v>
      </c>
      <c r="H1966" s="24">
        <f t="shared" si="22"/>
        <v>0</v>
      </c>
      <c r="I1966" s="24">
        <f t="shared" si="23"/>
        <v>0</v>
      </c>
    </row>
    <row r="1967" spans="1:9" x14ac:dyDescent="0.2">
      <c r="A1967" s="21" t="s">
        <v>2020</v>
      </c>
      <c r="B1967" s="25" t="s">
        <v>11</v>
      </c>
      <c r="C1967" s="25">
        <v>0</v>
      </c>
      <c r="D1967" s="25">
        <v>0</v>
      </c>
      <c r="E1967" s="15" t="str">
        <f t="shared" si="21"/>
        <v>Camera quan sát DS-2CE76D0T-ITMFS</v>
      </c>
      <c r="F1967" s="15" t="s">
        <v>3873</v>
      </c>
      <c r="G1967" s="15" t="s">
        <v>524</v>
      </c>
      <c r="H1967" s="24">
        <f t="shared" si="22"/>
        <v>0</v>
      </c>
      <c r="I1967" s="24">
        <f t="shared" si="23"/>
        <v>0</v>
      </c>
    </row>
    <row r="1968" spans="1:9" x14ac:dyDescent="0.2">
      <c r="A1968" s="21" t="s">
        <v>2021</v>
      </c>
      <c r="B1968" s="25" t="s">
        <v>11</v>
      </c>
      <c r="C1968" s="25">
        <v>0</v>
      </c>
      <c r="D1968" s="25">
        <v>0</v>
      </c>
      <c r="E1968" s="15" t="str">
        <f t="shared" si="21"/>
        <v>Đầu ghi hình  DS-7204HUHI-K1/E(S)</v>
      </c>
      <c r="F1968" s="15" t="s">
        <v>3874</v>
      </c>
      <c r="G1968" s="15" t="s">
        <v>524</v>
      </c>
      <c r="H1968" s="24">
        <f t="shared" si="22"/>
        <v>0</v>
      </c>
      <c r="I1968" s="24">
        <f t="shared" si="23"/>
        <v>0</v>
      </c>
    </row>
    <row r="1969" spans="1:9" x14ac:dyDescent="0.2">
      <c r="A1969" s="21" t="s">
        <v>2022</v>
      </c>
      <c r="B1969" s="25" t="s">
        <v>11</v>
      </c>
      <c r="C1969" s="25">
        <v>0</v>
      </c>
      <c r="D1969" s="25">
        <v>0</v>
      </c>
      <c r="E1969" s="15" t="str">
        <f t="shared" si="21"/>
        <v>Máy hủy giấy hiệu Magitech DM-120M</v>
      </c>
      <c r="F1969" s="15" t="s">
        <v>3875</v>
      </c>
      <c r="G1969" s="15" t="s">
        <v>524</v>
      </c>
      <c r="H1969" s="24">
        <f t="shared" si="22"/>
        <v>0</v>
      </c>
      <c r="I1969" s="24">
        <f t="shared" si="23"/>
        <v>0</v>
      </c>
    </row>
    <row r="1970" spans="1:9" x14ac:dyDescent="0.2">
      <c r="A1970" s="21" t="s">
        <v>2023</v>
      </c>
      <c r="B1970" s="25" t="s">
        <v>11</v>
      </c>
      <c r="C1970" s="25">
        <v>0</v>
      </c>
      <c r="D1970" s="25">
        <v>0</v>
      </c>
      <c r="E1970" s="15" t="str">
        <f t="shared" si="21"/>
        <v>Máy quét mã vạch Zebra DS9308-SR</v>
      </c>
      <c r="F1970" s="15" t="s">
        <v>564</v>
      </c>
      <c r="G1970" s="15" t="s">
        <v>11</v>
      </c>
      <c r="H1970" s="24">
        <f t="shared" si="22"/>
        <v>4</v>
      </c>
      <c r="I1970" s="24">
        <f t="shared" si="23"/>
        <v>5272724</v>
      </c>
    </row>
    <row r="1971" spans="1:9" x14ac:dyDescent="0.2">
      <c r="A1971" s="21" t="s">
        <v>2024</v>
      </c>
      <c r="B1971" s="25" t="s">
        <v>11</v>
      </c>
      <c r="C1971" s="25">
        <v>0</v>
      </c>
      <c r="D1971" s="25">
        <v>0</v>
      </c>
      <c r="E1971" s="15" t="str">
        <f t="shared" si="21"/>
        <v>Chuột máy tính Logitech M557</v>
      </c>
      <c r="F1971" s="15" t="s">
        <v>566</v>
      </c>
      <c r="G1971" s="15" t="s">
        <v>11</v>
      </c>
      <c r="H1971" s="24">
        <f t="shared" si="22"/>
        <v>1</v>
      </c>
      <c r="I1971" s="24">
        <f t="shared" si="23"/>
        <v>590909</v>
      </c>
    </row>
    <row r="1972" spans="1:9" x14ac:dyDescent="0.2">
      <c r="A1972" s="21" t="s">
        <v>2025</v>
      </c>
      <c r="B1972" s="25" t="s">
        <v>25</v>
      </c>
      <c r="C1972" s="25">
        <v>0</v>
      </c>
      <c r="D1972" s="25">
        <v>0</v>
      </c>
      <c r="E1972" s="15" t="str">
        <f t="shared" si="21"/>
        <v>Ổ cứng máy tính chủ 300Gb 10K SAS 2.5"6Gbps</v>
      </c>
      <c r="F1972" s="15" t="s">
        <v>567</v>
      </c>
      <c r="G1972" s="15" t="s">
        <v>11</v>
      </c>
      <c r="H1972" s="24">
        <f t="shared" si="22"/>
        <v>1</v>
      </c>
      <c r="I1972" s="24">
        <f t="shared" si="23"/>
        <v>1322727</v>
      </c>
    </row>
    <row r="1973" spans="1:9" x14ac:dyDescent="0.2">
      <c r="A1973" s="21" t="s">
        <v>2026</v>
      </c>
      <c r="B1973" s="25" t="s">
        <v>11</v>
      </c>
      <c r="C1973" s="25">
        <v>0</v>
      </c>
      <c r="D1973" s="25">
        <v>0</v>
      </c>
      <c r="E1973" s="15" t="str">
        <f t="shared" si="21"/>
        <v>Ổ cứng Kingmax PQ3480 128GB(ZeusM2PCIe-Gen3x4)</v>
      </c>
      <c r="F1973" s="15" t="s">
        <v>568</v>
      </c>
      <c r="G1973" s="15" t="s">
        <v>11</v>
      </c>
      <c r="H1973" s="24">
        <f t="shared" si="22"/>
        <v>2</v>
      </c>
      <c r="I1973" s="24">
        <f t="shared" si="23"/>
        <v>1909090</v>
      </c>
    </row>
    <row r="1974" spans="1:9" x14ac:dyDescent="0.2">
      <c r="A1974" s="21" t="s">
        <v>2027</v>
      </c>
      <c r="B1974" s="25" t="s">
        <v>11</v>
      </c>
      <c r="C1974" s="25">
        <v>0</v>
      </c>
      <c r="D1974" s="25">
        <v>0</v>
      </c>
      <c r="E1974" s="15" t="str">
        <f t="shared" si="21"/>
        <v>Bo mạch chính Asus Prime H510MK</v>
      </c>
      <c r="F1974" s="15" t="s">
        <v>569</v>
      </c>
      <c r="G1974" s="15" t="s">
        <v>11</v>
      </c>
      <c r="H1974" s="24">
        <f t="shared" si="22"/>
        <v>4</v>
      </c>
      <c r="I1974" s="24">
        <f t="shared" si="23"/>
        <v>3236364</v>
      </c>
    </row>
    <row r="1975" spans="1:9" x14ac:dyDescent="0.2">
      <c r="A1975" s="21" t="s">
        <v>2028</v>
      </c>
      <c r="B1975" s="25" t="s">
        <v>34</v>
      </c>
      <c r="C1975" s="22">
        <v>21</v>
      </c>
      <c r="D1975" s="22">
        <v>140758743</v>
      </c>
      <c r="E1975" s="15" t="str">
        <f t="shared" si="21"/>
        <v>4K0Z7PA: Máy tính xách tay HP 14s-fq1080AU - AMD Ryzen3 5300U / 4GB DDR4-3200/ SSD 256GB / Radeon VegaGraphics/ 14” HD/ Windows 11 Home/ Natural Silver/ 1Y</v>
      </c>
      <c r="F1975" s="15" t="s">
        <v>572</v>
      </c>
      <c r="G1975" s="15" t="s">
        <v>171</v>
      </c>
      <c r="H1975" s="24">
        <f t="shared" si="22"/>
        <v>3</v>
      </c>
      <c r="I1975" s="24">
        <f t="shared" si="23"/>
        <v>2340909</v>
      </c>
    </row>
    <row r="1976" spans="1:9" x14ac:dyDescent="0.2">
      <c r="A1976" s="21" t="s">
        <v>2029</v>
      </c>
      <c r="B1976" s="25" t="s">
        <v>25</v>
      </c>
      <c r="C1976" s="25">
        <v>0</v>
      </c>
      <c r="D1976" s="25">
        <v>0</v>
      </c>
      <c r="E1976" s="15" t="str">
        <f t="shared" si="21"/>
        <v>Cáp dữ liệu VIDEO HDMI 1.4 truyền âm thanh hình ảnh dài3M Ugreen</v>
      </c>
      <c r="F1976" s="15" t="s">
        <v>573</v>
      </c>
      <c r="G1976" s="15" t="s">
        <v>11</v>
      </c>
      <c r="H1976" s="24">
        <f t="shared" si="22"/>
        <v>5</v>
      </c>
      <c r="I1976" s="24">
        <f t="shared" si="23"/>
        <v>1904547</v>
      </c>
    </row>
    <row r="1977" spans="1:9" x14ac:dyDescent="0.2">
      <c r="A1977" s="21" t="s">
        <v>2030</v>
      </c>
      <c r="B1977" s="25" t="s">
        <v>11</v>
      </c>
      <c r="C1977" s="22">
        <v>66</v>
      </c>
      <c r="D1977" s="22">
        <v>20499961</v>
      </c>
      <c r="E1977" s="15" t="str">
        <f t="shared" si="21"/>
        <v>ổ cứng Western SSD 240GB Sata3, màu xanh - green (WDS240G3G0A)</v>
      </c>
      <c r="F1977" s="15" t="s">
        <v>574</v>
      </c>
      <c r="G1977" s="15" t="s">
        <v>11</v>
      </c>
      <c r="H1977" s="24">
        <f t="shared" si="22"/>
        <v>2</v>
      </c>
      <c r="I1977" s="24">
        <f t="shared" si="23"/>
        <v>1436364</v>
      </c>
    </row>
    <row r="1978" spans="1:9" x14ac:dyDescent="0.2">
      <c r="A1978" s="21" t="s">
        <v>2031</v>
      </c>
      <c r="B1978" s="25" t="s">
        <v>11</v>
      </c>
      <c r="C1978" s="25">
        <v>0</v>
      </c>
      <c r="D1978" s="25">
        <v>0</v>
      </c>
      <c r="E1978" s="15" t="str">
        <f t="shared" si="21"/>
        <v>Card PCIe Adapter TP Link,TL-WN881ND</v>
      </c>
      <c r="F1978" s="15" t="s">
        <v>575</v>
      </c>
      <c r="G1978" s="15" t="s">
        <v>11</v>
      </c>
      <c r="H1978" s="24">
        <f t="shared" si="22"/>
        <v>1</v>
      </c>
      <c r="I1978" s="24">
        <f t="shared" si="23"/>
        <v>981818</v>
      </c>
    </row>
    <row r="1979" spans="1:9" x14ac:dyDescent="0.2">
      <c r="A1979" s="21" t="s">
        <v>2032</v>
      </c>
      <c r="B1979" s="25" t="s">
        <v>11</v>
      </c>
      <c r="C1979" s="25">
        <v>0</v>
      </c>
      <c r="D1979" s="25">
        <v>0</v>
      </c>
      <c r="E1979" s="15" t="str">
        <f t="shared" si="21"/>
        <v>MÁY TÍNH XÁCH TAY (NB) HP Pavilion  X360 14- ek0132TU i7- 1255U/16GD4/512GSSD/14.0FHDT/PEN/FP/WLax/BT5. 2/3C43/W11SL/VÀNG(7C0W4PA)</v>
      </c>
      <c r="F1979" s="15" t="s">
        <v>576</v>
      </c>
      <c r="G1979" s="15" t="s">
        <v>11</v>
      </c>
      <c r="H1979" s="24">
        <f t="shared" si="22"/>
        <v>2</v>
      </c>
      <c r="I1979" s="24">
        <f t="shared" si="23"/>
        <v>6354546</v>
      </c>
    </row>
    <row r="1980" spans="1:9" x14ac:dyDescent="0.2">
      <c r="A1980" s="21" t="s">
        <v>2033</v>
      </c>
      <c r="B1980" s="25" t="s">
        <v>11</v>
      </c>
      <c r="C1980" s="25">
        <v>0</v>
      </c>
      <c r="D1980" s="25">
        <v>0</v>
      </c>
      <c r="E1980" s="15" t="str">
        <f t="shared" si="21"/>
        <v>Vỏ thùng máy tính  Jetek A30</v>
      </c>
      <c r="F1980" s="15" t="s">
        <v>577</v>
      </c>
      <c r="G1980" s="15" t="s">
        <v>11</v>
      </c>
      <c r="H1980" s="24">
        <f t="shared" si="22"/>
        <v>1</v>
      </c>
      <c r="I1980" s="24">
        <f t="shared" si="23"/>
        <v>2818182</v>
      </c>
    </row>
    <row r="1981" spans="1:9" x14ac:dyDescent="0.2">
      <c r="A1981" s="21" t="s">
        <v>2034</v>
      </c>
      <c r="B1981" s="25" t="s">
        <v>11</v>
      </c>
      <c r="C1981" s="25">
        <v>0</v>
      </c>
      <c r="D1981" s="25">
        <v>0</v>
      </c>
      <c r="E1981" s="15" t="str">
        <f t="shared" si="21"/>
        <v>Ổ cứng hiệu Western WD 1TB</v>
      </c>
      <c r="F1981" s="15" t="s">
        <v>578</v>
      </c>
      <c r="G1981" s="15" t="s">
        <v>11</v>
      </c>
      <c r="H1981" s="24">
        <f t="shared" si="22"/>
        <v>1</v>
      </c>
      <c r="I1981" s="24">
        <f t="shared" si="23"/>
        <v>3836364</v>
      </c>
    </row>
    <row r="1982" spans="1:9" x14ac:dyDescent="0.2">
      <c r="A1982" s="21" t="s">
        <v>2035</v>
      </c>
      <c r="B1982" s="25" t="s">
        <v>11</v>
      </c>
      <c r="C1982" s="25">
        <v>0</v>
      </c>
      <c r="D1982" s="25">
        <v>0</v>
      </c>
      <c r="E1982" s="15" t="str">
        <f t="shared" si="21"/>
        <v>Bản quyền phần mềm Kaspersky Ksos 5 for DT+MD+FS SEA 5 - MD; 5-DT ,1-FS; 5USER 1Y BsRP</v>
      </c>
      <c r="F1982" s="15" t="s">
        <v>3876</v>
      </c>
      <c r="G1982" s="15" t="s">
        <v>11</v>
      </c>
      <c r="H1982" s="24">
        <f t="shared" si="22"/>
        <v>0</v>
      </c>
      <c r="I1982" s="24">
        <f t="shared" si="23"/>
        <v>0</v>
      </c>
    </row>
    <row r="1983" spans="1:9" x14ac:dyDescent="0.2">
      <c r="A1983" s="21" t="s">
        <v>2036</v>
      </c>
      <c r="B1983" s="25" t="s">
        <v>11</v>
      </c>
      <c r="C1983" s="25">
        <v>0</v>
      </c>
      <c r="D1983" s="25">
        <v>0</v>
      </c>
      <c r="E1983" s="15" t="str">
        <f t="shared" si="21"/>
        <v>Ổ cứng máy tính HDD 1TB Western SaTa3 BLUE</v>
      </c>
      <c r="F1983" s="15" t="s">
        <v>3877</v>
      </c>
      <c r="G1983" s="15" t="s">
        <v>11</v>
      </c>
      <c r="H1983" s="24">
        <f t="shared" si="22"/>
        <v>0</v>
      </c>
      <c r="I1983" s="24">
        <f t="shared" si="23"/>
        <v>0</v>
      </c>
    </row>
    <row r="1984" spans="1:9" x14ac:dyDescent="0.2">
      <c r="A1984" s="21" t="s">
        <v>2037</v>
      </c>
      <c r="B1984" s="25" t="s">
        <v>11</v>
      </c>
      <c r="C1984" s="25">
        <v>0</v>
      </c>
      <c r="D1984" s="25">
        <v>0</v>
      </c>
      <c r="E1984" s="15" t="str">
        <f t="shared" si="21"/>
        <v>ĐẦU GHI HÌNH KTS 4 KÊNH KX-7104AI</v>
      </c>
      <c r="F1984" s="15" t="s">
        <v>581</v>
      </c>
      <c r="G1984" s="15" t="s">
        <v>34</v>
      </c>
      <c r="H1984" s="24">
        <f t="shared" si="22"/>
        <v>1</v>
      </c>
      <c r="I1984" s="24">
        <f t="shared" si="23"/>
        <v>1900000</v>
      </c>
    </row>
    <row r="1985" spans="1:9" x14ac:dyDescent="0.2">
      <c r="A1985" s="21" t="s">
        <v>2038</v>
      </c>
      <c r="B1985" s="25" t="s">
        <v>11</v>
      </c>
      <c r="C1985" s="25">
        <v>0</v>
      </c>
      <c r="D1985" s="25">
        <v>0</v>
      </c>
      <c r="E1985" s="15" t="str">
        <f t="shared" si="21"/>
        <v>Ổ cứng Seagate Expansion2TB 2.5"(STEA2000400)</v>
      </c>
      <c r="F1985" s="15" t="s">
        <v>3878</v>
      </c>
      <c r="G1985" s="15" t="s">
        <v>34</v>
      </c>
      <c r="H1985" s="24">
        <f t="shared" si="22"/>
        <v>0</v>
      </c>
      <c r="I1985" s="24">
        <f t="shared" si="23"/>
        <v>0</v>
      </c>
    </row>
    <row r="1986" spans="1:9" x14ac:dyDescent="0.2">
      <c r="A1986" s="21" t="s">
        <v>2039</v>
      </c>
      <c r="B1986" s="25" t="s">
        <v>11</v>
      </c>
      <c r="C1986" s="25">
        <v>0</v>
      </c>
      <c r="D1986" s="25">
        <v>0</v>
      </c>
      <c r="E1986" s="15" t="str">
        <f t="shared" si="21"/>
        <v>Vỏ máy tính MIK LV12 - WHITE</v>
      </c>
      <c r="F1986" s="15" t="s">
        <v>584</v>
      </c>
      <c r="G1986" s="15" t="s">
        <v>585</v>
      </c>
      <c r="H1986" s="24">
        <f t="shared" si="22"/>
        <v>4</v>
      </c>
      <c r="I1986" s="24">
        <f t="shared" si="23"/>
        <v>8881816</v>
      </c>
    </row>
    <row r="1987" spans="1:9" x14ac:dyDescent="0.2">
      <c r="A1987" s="21" t="s">
        <v>2040</v>
      </c>
      <c r="B1987" s="25" t="s">
        <v>11</v>
      </c>
      <c r="C1987" s="25">
        <v>0</v>
      </c>
      <c r="D1987" s="25">
        <v>0</v>
      </c>
      <c r="E1987" s="15" t="str">
        <f t="shared" si="21"/>
        <v>Ổ cứng SSD 120GB SMV32 KINGMAX SATA III</v>
      </c>
      <c r="F1987" s="15" t="s">
        <v>586</v>
      </c>
      <c r="G1987" s="15" t="s">
        <v>11</v>
      </c>
      <c r="H1987" s="24">
        <f t="shared" si="22"/>
        <v>1</v>
      </c>
      <c r="I1987" s="24">
        <f t="shared" si="23"/>
        <v>3554545</v>
      </c>
    </row>
    <row r="1988" spans="1:9" x14ac:dyDescent="0.2">
      <c r="A1988" s="21" t="s">
        <v>2041</v>
      </c>
      <c r="B1988" s="25" t="s">
        <v>11</v>
      </c>
      <c r="C1988" s="25">
        <v>0</v>
      </c>
      <c r="D1988" s="25">
        <v>0</v>
      </c>
      <c r="E1988" s="15" t="str">
        <f t="shared" si="21"/>
        <v>Ổ cứng 500GB Kingston SSD NV1 M2 2280(SNVS/500G)</v>
      </c>
      <c r="F1988" s="15" t="s">
        <v>587</v>
      </c>
      <c r="G1988" s="15" t="s">
        <v>11</v>
      </c>
      <c r="H1988" s="24">
        <f t="shared" si="22"/>
        <v>5</v>
      </c>
      <c r="I1988" s="24">
        <f t="shared" si="23"/>
        <v>8690909</v>
      </c>
    </row>
    <row r="1989" spans="1:9" x14ac:dyDescent="0.2">
      <c r="A1989" s="21" t="s">
        <v>2042</v>
      </c>
      <c r="B1989" s="25" t="s">
        <v>11</v>
      </c>
      <c r="C1989" s="25">
        <v>0</v>
      </c>
      <c r="D1989" s="25">
        <v>0</v>
      </c>
      <c r="E1989" s="15" t="str">
        <f t="shared" si="21"/>
        <v>Bộ nhớ trong Kingston Fury 16GB D4-3200U C16 (KF432C16BB/16)</v>
      </c>
      <c r="F1989" s="15" t="s">
        <v>588</v>
      </c>
      <c r="G1989" s="15" t="s">
        <v>11</v>
      </c>
      <c r="H1989" s="24">
        <f t="shared" si="22"/>
        <v>8</v>
      </c>
      <c r="I1989" s="24">
        <f t="shared" si="23"/>
        <v>4581820</v>
      </c>
    </row>
    <row r="1990" spans="1:9" x14ac:dyDescent="0.2">
      <c r="A1990" s="21" t="s">
        <v>2043</v>
      </c>
      <c r="B1990" s="25" t="s">
        <v>11</v>
      </c>
      <c r="C1990" s="25">
        <v>0</v>
      </c>
      <c r="D1990" s="25">
        <v>0</v>
      </c>
      <c r="E1990" s="15" t="str">
        <f t="shared" si="21"/>
        <v>Máy quét HP ScanJetEnterprise Flow 7000 s3 Sheet-feed Scanner, 1Y WTY_L2757A</v>
      </c>
      <c r="F1990" s="15" t="s">
        <v>589</v>
      </c>
      <c r="G1990" s="15" t="s">
        <v>34</v>
      </c>
      <c r="H1990" s="24">
        <f t="shared" si="22"/>
        <v>1</v>
      </c>
      <c r="I1990" s="24">
        <f t="shared" si="23"/>
        <v>809091</v>
      </c>
    </row>
    <row r="1991" spans="1:9" x14ac:dyDescent="0.2">
      <c r="A1991" s="21" t="s">
        <v>2044</v>
      </c>
      <c r="B1991" s="25" t="s">
        <v>141</v>
      </c>
      <c r="C1991" s="25">
        <v>0</v>
      </c>
      <c r="D1991" s="25">
        <v>0</v>
      </c>
      <c r="E1991" s="15" t="str">
        <f t="shared" si="21"/>
        <v>Mực MP 3054/3554/2554</v>
      </c>
      <c r="F1991" s="15" t="s">
        <v>590</v>
      </c>
      <c r="G1991" s="15" t="s">
        <v>20</v>
      </c>
      <c r="H1991" s="24">
        <f t="shared" si="22"/>
        <v>2</v>
      </c>
      <c r="I1991" s="24">
        <f t="shared" si="23"/>
        <v>33363636</v>
      </c>
    </row>
    <row r="1992" spans="1:9" x14ac:dyDescent="0.2">
      <c r="A1992" s="21" t="s">
        <v>2045</v>
      </c>
      <c r="B1992" s="25" t="s">
        <v>25</v>
      </c>
      <c r="C1992" s="22">
        <v>10</v>
      </c>
      <c r="D1992" s="22">
        <v>4437496</v>
      </c>
      <c r="E1992" s="15" t="str">
        <f t="shared" si="21"/>
        <v>Cáp dữ liệu VIDEO HDMI 1.4 truyền âm thanh hình ảnh dài 15M Ugreen (10111)</v>
      </c>
      <c r="F1992" s="15" t="s">
        <v>591</v>
      </c>
      <c r="G1992" s="15" t="s">
        <v>11</v>
      </c>
      <c r="H1992" s="24">
        <f t="shared" si="22"/>
        <v>2</v>
      </c>
      <c r="I1992" s="24">
        <f t="shared" si="23"/>
        <v>2454544</v>
      </c>
    </row>
    <row r="1993" spans="1:9" x14ac:dyDescent="0.2">
      <c r="A1993" s="21" t="s">
        <v>2046</v>
      </c>
      <c r="B1993" s="25" t="s">
        <v>11</v>
      </c>
      <c r="C1993" s="22">
        <v>1</v>
      </c>
      <c r="D1993" s="22">
        <v>6181818</v>
      </c>
      <c r="E1993" s="15" t="str">
        <f t="shared" si="21"/>
        <v>MÁY QUÉT ẢNH HOẶC TÀI LIỆU HP SCAN JET PRO2000 S2 SCANNER (6FW06A)</v>
      </c>
      <c r="F1993" s="15" t="s">
        <v>592</v>
      </c>
      <c r="G1993" s="15" t="s">
        <v>11</v>
      </c>
      <c r="H1993" s="24">
        <f t="shared" si="22"/>
        <v>1</v>
      </c>
      <c r="I1993" s="24">
        <f t="shared" si="23"/>
        <v>590909</v>
      </c>
    </row>
    <row r="1994" spans="1:9" x14ac:dyDescent="0.2">
      <c r="A1994" s="21" t="s">
        <v>2047</v>
      </c>
      <c r="B1994" s="25" t="s">
        <v>11</v>
      </c>
      <c r="C1994" s="25">
        <v>0</v>
      </c>
      <c r="D1994" s="25">
        <v>0</v>
      </c>
      <c r="E1994" s="15" t="str">
        <f t="shared" si="21"/>
        <v>Cạc mạng  PCI Gigabit TP-Link TG 3468</v>
      </c>
      <c r="F1994" s="15" t="s">
        <v>594</v>
      </c>
      <c r="G1994" s="15" t="s">
        <v>11</v>
      </c>
      <c r="H1994" s="24">
        <f t="shared" si="22"/>
        <v>3</v>
      </c>
      <c r="I1994" s="24">
        <f t="shared" si="23"/>
        <v>1476000</v>
      </c>
    </row>
    <row r="1995" spans="1:9" x14ac:dyDescent="0.2">
      <c r="A1995" s="21" t="s">
        <v>2048</v>
      </c>
      <c r="B1995" s="25" t="s">
        <v>11</v>
      </c>
      <c r="C1995" s="25">
        <v>0</v>
      </c>
      <c r="D1995" s="25">
        <v>0</v>
      </c>
      <c r="E1995" s="15" t="str">
        <f t="shared" si="21"/>
        <v>Máy Scan HP 2000S2 (6FW06A)</v>
      </c>
      <c r="F1995" s="15" t="s">
        <v>597</v>
      </c>
      <c r="G1995" s="15" t="s">
        <v>11</v>
      </c>
      <c r="H1995" s="24">
        <f t="shared" si="22"/>
        <v>16</v>
      </c>
      <c r="I1995" s="24">
        <f t="shared" si="23"/>
        <v>8928185</v>
      </c>
    </row>
    <row r="1996" spans="1:9" x14ac:dyDescent="0.2">
      <c r="A1996" s="21" t="s">
        <v>2049</v>
      </c>
      <c r="B1996" s="25" t="s">
        <v>11</v>
      </c>
      <c r="C1996" s="25">
        <v>0</v>
      </c>
      <c r="D1996" s="25">
        <v>0</v>
      </c>
      <c r="E1996" s="15" t="str">
        <f t="shared" si="21"/>
        <v>Chuột vi tính  Rapoo N100</v>
      </c>
      <c r="F1996" s="15" t="s">
        <v>598</v>
      </c>
      <c r="G1996" s="15" t="s">
        <v>11</v>
      </c>
      <c r="H1996" s="24">
        <f t="shared" si="22"/>
        <v>10</v>
      </c>
      <c r="I1996" s="24">
        <f t="shared" si="23"/>
        <v>14000000</v>
      </c>
    </row>
    <row r="1997" spans="1:9" x14ac:dyDescent="0.2">
      <c r="A1997" s="21" t="s">
        <v>2050</v>
      </c>
      <c r="B1997" s="25" t="s">
        <v>11</v>
      </c>
      <c r="C1997" s="25">
        <v>0</v>
      </c>
      <c r="D1997" s="25">
        <v>0</v>
      </c>
      <c r="E1997" s="15" t="str">
        <f t="shared" si="21"/>
        <v>ổ cứng lắp trong Western Digital 6TB 3.5" Sata3, màu tím(Purple) (WD64PURZ)</v>
      </c>
      <c r="F1997" s="15" t="s">
        <v>599</v>
      </c>
      <c r="G1997" s="15" t="s">
        <v>25</v>
      </c>
      <c r="H1997" s="24">
        <f t="shared" si="22"/>
        <v>1</v>
      </c>
      <c r="I1997" s="24">
        <f t="shared" si="23"/>
        <v>1200000</v>
      </c>
    </row>
    <row r="1998" spans="1:9" x14ac:dyDescent="0.2">
      <c r="A1998" s="21" t="s">
        <v>2051</v>
      </c>
      <c r="B1998" s="25" t="s">
        <v>20</v>
      </c>
      <c r="C1998" s="25">
        <v>0</v>
      </c>
      <c r="D1998" s="25">
        <v>0</v>
      </c>
      <c r="E1998" s="15" t="str">
        <f t="shared" si="21"/>
        <v>Máy chiếu đa năng ViewSonic PA503XE</v>
      </c>
      <c r="F1998" s="15" t="s">
        <v>600</v>
      </c>
      <c r="G1998" s="15" t="s">
        <v>400</v>
      </c>
      <c r="H1998" s="24">
        <f t="shared" si="22"/>
        <v>1</v>
      </c>
      <c r="I1998" s="24">
        <f t="shared" si="23"/>
        <v>77273</v>
      </c>
    </row>
    <row r="1999" spans="1:9" x14ac:dyDescent="0.2">
      <c r="A1999" s="21" t="s">
        <v>2052</v>
      </c>
      <c r="B1999" s="25" t="s">
        <v>11</v>
      </c>
      <c r="C1999" s="25">
        <v>0</v>
      </c>
      <c r="D1999" s="25">
        <v>0</v>
      </c>
      <c r="E1999" s="15" t="str">
        <f t="shared" si="21"/>
        <v>Camera quan sát kỹ thuật số có chức năng ghi hiệuEZVIZ mã CS-H8C</v>
      </c>
      <c r="F1999" s="15" t="s">
        <v>3879</v>
      </c>
      <c r="G1999" s="15" t="s">
        <v>400</v>
      </c>
      <c r="H1999" s="24">
        <f t="shared" si="22"/>
        <v>0</v>
      </c>
      <c r="I1999" s="24">
        <f t="shared" si="23"/>
        <v>0</v>
      </c>
    </row>
    <row r="2000" spans="1:9" x14ac:dyDescent="0.2">
      <c r="A2000" s="21" t="s">
        <v>2053</v>
      </c>
      <c r="B2000" s="25" t="s">
        <v>11</v>
      </c>
      <c r="C2000" s="25">
        <v>0</v>
      </c>
      <c r="D2000" s="25">
        <v>0</v>
      </c>
      <c r="E2000" s="15" t="str">
        <f t="shared" si="21"/>
        <v>Ổ cứng di động 32GB U202 USB 2.0 Kioxia</v>
      </c>
      <c r="F2000" s="15" t="s">
        <v>605</v>
      </c>
      <c r="G2000" s="15" t="s">
        <v>20</v>
      </c>
      <c r="H2000" s="24">
        <f t="shared" si="22"/>
        <v>2</v>
      </c>
      <c r="I2000" s="24">
        <f t="shared" si="23"/>
        <v>909090</v>
      </c>
    </row>
    <row r="2001" spans="1:9" x14ac:dyDescent="0.2">
      <c r="A2001" s="21" t="s">
        <v>2054</v>
      </c>
      <c r="B2001" s="25" t="s">
        <v>11</v>
      </c>
      <c r="C2001" s="25">
        <v>0</v>
      </c>
      <c r="D2001" s="25">
        <v>0</v>
      </c>
      <c r="E2001" s="15" t="str">
        <f t="shared" si="21"/>
        <v>Bảng mạch chính Asus Prime B560MK/CSM</v>
      </c>
      <c r="F2001" s="15" t="s">
        <v>606</v>
      </c>
      <c r="G2001" s="15" t="s">
        <v>20</v>
      </c>
      <c r="H2001" s="24">
        <f t="shared" si="22"/>
        <v>2</v>
      </c>
      <c r="I2001" s="24">
        <f t="shared" si="23"/>
        <v>1509090</v>
      </c>
    </row>
    <row r="2002" spans="1:9" x14ac:dyDescent="0.2">
      <c r="A2002" s="21" t="s">
        <v>2055</v>
      </c>
      <c r="B2002" s="25" t="s">
        <v>11</v>
      </c>
      <c r="C2002" s="25">
        <v>0</v>
      </c>
      <c r="D2002" s="25">
        <v>0</v>
      </c>
      <c r="E2002" s="15" t="str">
        <f t="shared" si="21"/>
        <v>Ổ cứng di động Seagate 2TB 2.5" ONETOUCH</v>
      </c>
      <c r="F2002" s="15" t="s">
        <v>3880</v>
      </c>
      <c r="G2002" s="15" t="s">
        <v>11</v>
      </c>
      <c r="H2002" s="24">
        <f t="shared" si="22"/>
        <v>0</v>
      </c>
      <c r="I2002" s="24">
        <f t="shared" si="23"/>
        <v>0</v>
      </c>
    </row>
    <row r="2003" spans="1:9" x14ac:dyDescent="0.2">
      <c r="A2003" s="21" t="s">
        <v>2056</v>
      </c>
      <c r="B2003" s="25" t="s">
        <v>11</v>
      </c>
      <c r="C2003" s="22">
        <v>3</v>
      </c>
      <c r="D2003" s="22">
        <v>11320000</v>
      </c>
      <c r="E2003" s="15" t="str">
        <f t="shared" si="21"/>
        <v>Máy đếm tiền XD BC - 35</v>
      </c>
      <c r="F2003" s="15" t="s">
        <v>611</v>
      </c>
      <c r="G2003" s="15" t="s">
        <v>11</v>
      </c>
      <c r="H2003" s="24">
        <f t="shared" si="22"/>
        <v>10</v>
      </c>
      <c r="I2003" s="24">
        <f t="shared" si="23"/>
        <v>59090</v>
      </c>
    </row>
    <row r="2004" spans="1:9" x14ac:dyDescent="0.2">
      <c r="A2004" s="21" t="s">
        <v>2057</v>
      </c>
      <c r="B2004" s="25" t="s">
        <v>11</v>
      </c>
      <c r="C2004" s="25">
        <v>0</v>
      </c>
      <c r="D2004" s="25">
        <v>0</v>
      </c>
      <c r="E2004" s="15" t="str">
        <f t="shared" si="21"/>
        <v>Màn chiếu điện 84 x 84</v>
      </c>
      <c r="F2004" s="15" t="s">
        <v>612</v>
      </c>
      <c r="G2004" s="15" t="s">
        <v>11</v>
      </c>
      <c r="H2004" s="24">
        <f t="shared" si="22"/>
        <v>30</v>
      </c>
      <c r="I2004" s="24">
        <f t="shared" si="23"/>
        <v>436350</v>
      </c>
    </row>
    <row r="2005" spans="1:9" x14ac:dyDescent="0.2">
      <c r="A2005" s="21" t="s">
        <v>2058</v>
      </c>
      <c r="B2005" s="25" t="s">
        <v>11</v>
      </c>
      <c r="C2005" s="22">
        <v>3</v>
      </c>
      <c r="D2005" s="22">
        <v>5153064</v>
      </c>
      <c r="E2005" s="15" t="str">
        <f t="shared" si="21"/>
        <v>Đầu ghi hình DS-7216HGHI-K1</v>
      </c>
      <c r="F2005" s="15" t="s">
        <v>613</v>
      </c>
      <c r="G2005" s="15" t="s">
        <v>20</v>
      </c>
      <c r="H2005" s="24">
        <f t="shared" si="22"/>
        <v>4</v>
      </c>
      <c r="I2005" s="24">
        <f t="shared" si="23"/>
        <v>1563636</v>
      </c>
    </row>
    <row r="2006" spans="1:9" x14ac:dyDescent="0.2">
      <c r="A2006" s="21" t="s">
        <v>2059</v>
      </c>
      <c r="B2006" s="25" t="s">
        <v>141</v>
      </c>
      <c r="C2006" s="25">
        <v>0</v>
      </c>
      <c r="D2006" s="25">
        <v>0</v>
      </c>
      <c r="E2006" s="15" t="str">
        <f t="shared" si="21"/>
        <v>Mực Laser TN-2385</v>
      </c>
      <c r="F2006" s="15" t="s">
        <v>614</v>
      </c>
      <c r="G2006" s="15" t="s">
        <v>11</v>
      </c>
      <c r="H2006" s="24">
        <f t="shared" si="22"/>
        <v>9</v>
      </c>
      <c r="I2006" s="24">
        <f t="shared" si="23"/>
        <v>7690905</v>
      </c>
    </row>
    <row r="2007" spans="1:9" x14ac:dyDescent="0.2">
      <c r="A2007" s="21" t="s">
        <v>2060</v>
      </c>
      <c r="B2007" s="25" t="s">
        <v>11</v>
      </c>
      <c r="C2007" s="25">
        <v>0</v>
      </c>
      <c r="D2007" s="25">
        <v>0</v>
      </c>
      <c r="E2007" s="15" t="str">
        <f t="shared" si="21"/>
        <v>Máy in mã vạch XP - 350B</v>
      </c>
      <c r="F2007" s="15" t="s">
        <v>3881</v>
      </c>
      <c r="G2007" s="15" t="s">
        <v>11</v>
      </c>
      <c r="H2007" s="24">
        <f t="shared" si="22"/>
        <v>0</v>
      </c>
      <c r="I2007" s="24">
        <f t="shared" si="23"/>
        <v>0</v>
      </c>
    </row>
    <row r="2008" spans="1:9" x14ac:dyDescent="0.2">
      <c r="A2008" s="21" t="s">
        <v>2061</v>
      </c>
      <c r="B2008" s="25" t="s">
        <v>11</v>
      </c>
      <c r="C2008" s="25">
        <v>0</v>
      </c>
      <c r="D2008" s="25">
        <v>0</v>
      </c>
      <c r="E2008" s="15" t="str">
        <f t="shared" si="21"/>
        <v>Bộ chuyển đổi nguồn dùng cho camera DS-3E1309P-EI</v>
      </c>
      <c r="F2008" s="15" t="s">
        <v>616</v>
      </c>
      <c r="G2008" s="15" t="s">
        <v>11</v>
      </c>
      <c r="H2008" s="24">
        <f t="shared" si="22"/>
        <v>1</v>
      </c>
      <c r="I2008" s="24">
        <f t="shared" si="23"/>
        <v>1532000</v>
      </c>
    </row>
    <row r="2009" spans="1:9" x14ac:dyDescent="0.2">
      <c r="A2009" s="21" t="s">
        <v>2062</v>
      </c>
      <c r="B2009" s="25" t="s">
        <v>11</v>
      </c>
      <c r="C2009" s="25">
        <v>0</v>
      </c>
      <c r="D2009" s="25">
        <v>0</v>
      </c>
      <c r="E2009" s="15" t="str">
        <f t="shared" si="21"/>
        <v>Camera KTS EZVIZ mã CS-C6N (4MP,W1)</v>
      </c>
      <c r="F2009" s="15" t="s">
        <v>618</v>
      </c>
      <c r="G2009" s="15" t="s">
        <v>25</v>
      </c>
      <c r="H2009" s="24">
        <f t="shared" si="22"/>
        <v>1</v>
      </c>
      <c r="I2009" s="24">
        <f t="shared" si="23"/>
        <v>13954545</v>
      </c>
    </row>
    <row r="2010" spans="1:9" x14ac:dyDescent="0.2">
      <c r="A2010" s="21" t="s">
        <v>2063</v>
      </c>
      <c r="B2010" s="25" t="s">
        <v>11</v>
      </c>
      <c r="C2010" s="25">
        <v>0</v>
      </c>
      <c r="D2010" s="25">
        <v>0</v>
      </c>
      <c r="E2010" s="15" t="str">
        <f t="shared" si="21"/>
        <v>ổ đĩa cứng gắn trong máy vi tính 480GB hiệu KINGSTON A400 SATA3 2.5 SSD</v>
      </c>
      <c r="F2010" s="15" t="s">
        <v>619</v>
      </c>
      <c r="G2010" s="15" t="s">
        <v>620</v>
      </c>
      <c r="H2010" s="24">
        <f t="shared" si="22"/>
        <v>1</v>
      </c>
      <c r="I2010" s="24">
        <f t="shared" si="23"/>
        <v>485000</v>
      </c>
    </row>
    <row r="2011" spans="1:9" x14ac:dyDescent="0.2">
      <c r="A2011" s="21" t="s">
        <v>2064</v>
      </c>
      <c r="B2011" s="25" t="s">
        <v>20</v>
      </c>
      <c r="C2011" s="25">
        <v>0</v>
      </c>
      <c r="D2011" s="25">
        <v>0</v>
      </c>
      <c r="E2011" s="15" t="str">
        <f t="shared" si="21"/>
        <v>Loa SoundMax A710/2.1</v>
      </c>
      <c r="F2011" s="15" t="s">
        <v>621</v>
      </c>
      <c r="G2011" s="15" t="s">
        <v>622</v>
      </c>
      <c r="H2011" s="24">
        <f t="shared" si="22"/>
        <v>1</v>
      </c>
      <c r="I2011" s="24">
        <f t="shared" si="23"/>
        <v>49000</v>
      </c>
    </row>
    <row r="2012" spans="1:9" x14ac:dyDescent="0.2">
      <c r="A2012" s="21" t="s">
        <v>2065</v>
      </c>
      <c r="B2012" s="25" t="s">
        <v>11</v>
      </c>
      <c r="C2012" s="25">
        <v>0</v>
      </c>
      <c r="D2012" s="25">
        <v>0</v>
      </c>
      <c r="E2012" s="15" t="str">
        <f t="shared" si="21"/>
        <v>ổ đĩa cứng hiệu KINGSTON 1000GNV2 M.2 2280 NVME SSD ( SNV2S/1000G )</v>
      </c>
      <c r="F2012" s="15" t="s">
        <v>623</v>
      </c>
      <c r="G2012" s="15" t="s">
        <v>622</v>
      </c>
      <c r="H2012" s="24">
        <f t="shared" si="22"/>
        <v>1</v>
      </c>
      <c r="I2012" s="24">
        <f t="shared" si="23"/>
        <v>59000</v>
      </c>
    </row>
    <row r="2013" spans="1:9" x14ac:dyDescent="0.2">
      <c r="A2013" s="21" t="s">
        <v>2066</v>
      </c>
      <c r="B2013" s="25" t="s">
        <v>11</v>
      </c>
      <c r="C2013" s="25">
        <v>0</v>
      </c>
      <c r="D2013" s="25">
        <v>0</v>
      </c>
      <c r="E2013" s="15" t="str">
        <f t="shared" si="21"/>
        <v>Bàn phím Rapoo V500L</v>
      </c>
      <c r="F2013" s="15" t="s">
        <v>626</v>
      </c>
      <c r="G2013" s="15" t="s">
        <v>400</v>
      </c>
      <c r="H2013" s="24">
        <f t="shared" si="22"/>
        <v>4</v>
      </c>
      <c r="I2013" s="24">
        <f t="shared" si="23"/>
        <v>4781816</v>
      </c>
    </row>
    <row r="2014" spans="1:9" x14ac:dyDescent="0.2">
      <c r="A2014" s="21" t="s">
        <v>2067</v>
      </c>
      <c r="B2014" s="25" t="s">
        <v>11</v>
      </c>
      <c r="C2014" s="25">
        <v>0</v>
      </c>
      <c r="D2014" s="25">
        <v>0</v>
      </c>
      <c r="E2014" s="15" t="str">
        <f t="shared" si="21"/>
        <v>Camera kỹ thuật số có chức năng ghi hiệu EZVIZ mãCS-C3TN (1080P COLOR) 2.8 MM</v>
      </c>
      <c r="F2014" s="15" t="s">
        <v>3882</v>
      </c>
      <c r="G2014" s="15" t="s">
        <v>25</v>
      </c>
      <c r="H2014" s="24">
        <f t="shared" si="22"/>
        <v>0</v>
      </c>
      <c r="I2014" s="24">
        <f t="shared" si="23"/>
        <v>0</v>
      </c>
    </row>
    <row r="2015" spans="1:9" x14ac:dyDescent="0.2">
      <c r="A2015" s="21" t="s">
        <v>2068</v>
      </c>
      <c r="B2015" s="25" t="s">
        <v>20</v>
      </c>
      <c r="C2015" s="22">
        <v>25</v>
      </c>
      <c r="D2015" s="22">
        <v>198204525</v>
      </c>
      <c r="E2015" s="15" t="str">
        <f t="shared" si="21"/>
        <v>Máy tính bàn Lenovo ThinkCentre M70s Gen 3 - i3-12100 ( 4.3 GHZ) - 4GB RAM - 256GB SSD - Wireless &amp; Bluetooth - None -1Yr; P/n 11TC000PVA</v>
      </c>
      <c r="F2015" s="15" t="s">
        <v>630</v>
      </c>
      <c r="G2015" s="15" t="s">
        <v>185</v>
      </c>
      <c r="H2015" s="24">
        <f t="shared" si="22"/>
        <v>1</v>
      </c>
      <c r="I2015" s="24">
        <f t="shared" si="23"/>
        <v>0</v>
      </c>
    </row>
    <row r="2016" spans="1:9" x14ac:dyDescent="0.2">
      <c r="A2016" s="21" t="s">
        <v>2069</v>
      </c>
      <c r="B2016" s="25" t="s">
        <v>11</v>
      </c>
      <c r="C2016" s="25">
        <v>0</v>
      </c>
      <c r="D2016" s="25">
        <v>0</v>
      </c>
      <c r="E2016" s="15" t="str">
        <f t="shared" si="21"/>
        <v>Chuột máy tính Logitech M590</v>
      </c>
      <c r="F2016" s="15" t="s">
        <v>631</v>
      </c>
      <c r="G2016" s="15" t="s">
        <v>185</v>
      </c>
      <c r="H2016" s="24">
        <f t="shared" si="22"/>
        <v>1</v>
      </c>
      <c r="I2016" s="24">
        <f t="shared" si="23"/>
        <v>139000</v>
      </c>
    </row>
    <row r="2017" spans="1:9" x14ac:dyDescent="0.2">
      <c r="A2017" s="21" t="s">
        <v>2070</v>
      </c>
      <c r="B2017" s="25" t="s">
        <v>25</v>
      </c>
      <c r="C2017" s="25">
        <v>0</v>
      </c>
      <c r="D2017" s="25">
        <v>0</v>
      </c>
      <c r="E2017" s="15" t="str">
        <f t="shared" si="21"/>
        <v>Máy tính xách tay Asus B1500C i5-1135G7/ 8GB/512GBSSD/ UMA/ 15.6"FHD/ FP/ Chuột/ Win 11/ Đen/2YW_B1500CEAE-EJ2362W</v>
      </c>
      <c r="F2017" s="15" t="s">
        <v>632</v>
      </c>
      <c r="G2017" s="15" t="s">
        <v>185</v>
      </c>
      <c r="H2017" s="24">
        <f t="shared" si="22"/>
        <v>1</v>
      </c>
      <c r="I2017" s="24">
        <f t="shared" si="23"/>
        <v>118000</v>
      </c>
    </row>
    <row r="2018" spans="1:9" x14ac:dyDescent="0.2">
      <c r="A2018" s="21" t="s">
        <v>2071</v>
      </c>
      <c r="B2018" s="25" t="s">
        <v>11</v>
      </c>
      <c r="C2018" s="25">
        <v>0</v>
      </c>
      <c r="D2018" s="25">
        <v>0</v>
      </c>
      <c r="E2018" s="15" t="str">
        <f t="shared" si="21"/>
        <v>Bộ nhớ trong máy tính xách tay 8GB/3200 Kingmax</v>
      </c>
      <c r="F2018" s="15" t="s">
        <v>633</v>
      </c>
      <c r="G2018" s="15" t="s">
        <v>634</v>
      </c>
      <c r="H2018" s="24">
        <f t="shared" si="22"/>
        <v>1</v>
      </c>
      <c r="I2018" s="24">
        <f t="shared" si="23"/>
        <v>75000</v>
      </c>
    </row>
    <row r="2019" spans="1:9" x14ac:dyDescent="0.2">
      <c r="A2019" s="21" t="s">
        <v>2072</v>
      </c>
      <c r="B2019" s="25" t="s">
        <v>11</v>
      </c>
      <c r="C2019" s="25">
        <v>0</v>
      </c>
      <c r="D2019" s="25">
        <v>0</v>
      </c>
      <c r="E2019" s="15" t="str">
        <f t="shared" si="21"/>
        <v>Bảng mạch chính Asus Prime H610M - ED4</v>
      </c>
      <c r="F2019" s="15" t="s">
        <v>635</v>
      </c>
      <c r="G2019" s="15" t="s">
        <v>185</v>
      </c>
      <c r="H2019" s="24">
        <f t="shared" si="22"/>
        <v>4</v>
      </c>
      <c r="I2019" s="24">
        <f t="shared" si="23"/>
        <v>60000</v>
      </c>
    </row>
    <row r="2020" spans="1:9" x14ac:dyDescent="0.2">
      <c r="A2020" s="21" t="s">
        <v>2073</v>
      </c>
      <c r="B2020" s="25" t="s">
        <v>11</v>
      </c>
      <c r="C2020" s="25">
        <v>0</v>
      </c>
      <c r="D2020" s="25">
        <v>0</v>
      </c>
      <c r="E2020" s="15" t="str">
        <f t="shared" si="21"/>
        <v>Anten Kenwood KRA 26</v>
      </c>
      <c r="F2020" s="15" t="s">
        <v>636</v>
      </c>
      <c r="G2020" s="15" t="s">
        <v>634</v>
      </c>
      <c r="H2020" s="24">
        <f t="shared" si="22"/>
        <v>3</v>
      </c>
      <c r="I2020" s="24">
        <f t="shared" si="23"/>
        <v>255000</v>
      </c>
    </row>
    <row r="2021" spans="1:9" x14ac:dyDescent="0.2">
      <c r="A2021" s="21" t="s">
        <v>2074</v>
      </c>
      <c r="B2021" s="25" t="s">
        <v>11</v>
      </c>
      <c r="C2021" s="25">
        <v>0</v>
      </c>
      <c r="D2021" s="25">
        <v>0</v>
      </c>
      <c r="E2021" s="15" t="str">
        <f t="shared" si="21"/>
        <v>Máy Photocopy đa chức năng đen trắng hiệu FUJIFILM Apeos2150 NDA (copy, in, scan) tốc độ 21 trang A4/Phút khổ lớn nhấtA3 với khay giấy 1 ngăn - TL200716</v>
      </c>
      <c r="F2021" s="15" t="s">
        <v>637</v>
      </c>
      <c r="G2021" s="15" t="s">
        <v>185</v>
      </c>
      <c r="H2021" s="24">
        <f t="shared" si="22"/>
        <v>1</v>
      </c>
      <c r="I2021" s="24">
        <f t="shared" si="23"/>
        <v>141000</v>
      </c>
    </row>
    <row r="2022" spans="1:9" x14ac:dyDescent="0.2">
      <c r="A2022" s="21" t="s">
        <v>2075</v>
      </c>
      <c r="B2022" s="25" t="s">
        <v>11</v>
      </c>
      <c r="C2022" s="25">
        <v>0</v>
      </c>
      <c r="D2022" s="25">
        <v>0</v>
      </c>
      <c r="E2022" s="15" t="str">
        <f t="shared" si="21"/>
        <v>Màn hình vi tính Dell LCD E2216H - 21.5" WHD-3Y</v>
      </c>
      <c r="F2022" s="15" t="s">
        <v>638</v>
      </c>
      <c r="G2022" s="15" t="s">
        <v>185</v>
      </c>
      <c r="H2022" s="24">
        <f t="shared" si="22"/>
        <v>1</v>
      </c>
      <c r="I2022" s="24">
        <f t="shared" si="23"/>
        <v>131000</v>
      </c>
    </row>
    <row r="2023" spans="1:9" x14ac:dyDescent="0.2">
      <c r="A2023" s="21" t="s">
        <v>2076</v>
      </c>
      <c r="B2023" s="25" t="s">
        <v>25</v>
      </c>
      <c r="C2023" s="22">
        <v>5</v>
      </c>
      <c r="D2023" s="22">
        <v>2926851</v>
      </c>
      <c r="E2023" s="15" t="str">
        <f t="shared" si="21"/>
        <v>Màn chiếu chân P70TS</v>
      </c>
      <c r="F2023" s="15" t="s">
        <v>639</v>
      </c>
      <c r="G2023" s="15" t="s">
        <v>185</v>
      </c>
      <c r="H2023" s="24">
        <f t="shared" si="22"/>
        <v>1</v>
      </c>
      <c r="I2023" s="24">
        <f t="shared" si="23"/>
        <v>121000</v>
      </c>
    </row>
    <row r="2024" spans="1:9" x14ac:dyDescent="0.2">
      <c r="A2024" s="21" t="s">
        <v>2077</v>
      </c>
      <c r="B2024" s="25" t="s">
        <v>400</v>
      </c>
      <c r="C2024" s="22">
        <v>21</v>
      </c>
      <c r="D2024" s="22">
        <v>5320520</v>
      </c>
      <c r="E2024" s="15" t="str">
        <f t="shared" si="21"/>
        <v>Cáp dữ liệu VIDEO HDMI 1.4 truyền âm thanh hình ảnh dài10M Ugreen (10110)</v>
      </c>
      <c r="F2024" s="15" t="s">
        <v>640</v>
      </c>
      <c r="G2024" s="15" t="s">
        <v>185</v>
      </c>
      <c r="H2024" s="24">
        <f t="shared" si="22"/>
        <v>1</v>
      </c>
      <c r="I2024" s="24">
        <f t="shared" si="23"/>
        <v>149000</v>
      </c>
    </row>
    <row r="2025" spans="1:9" x14ac:dyDescent="0.2">
      <c r="A2025" s="21" t="s">
        <v>2078</v>
      </c>
      <c r="B2025" s="25" t="s">
        <v>11</v>
      </c>
      <c r="C2025" s="25">
        <v>0</v>
      </c>
      <c r="D2025" s="25">
        <v>0</v>
      </c>
      <c r="E2025" s="15" t="str">
        <f t="shared" si="21"/>
        <v>Chuột máy tính Logitech G304</v>
      </c>
      <c r="F2025" s="15" t="s">
        <v>641</v>
      </c>
      <c r="G2025" s="15" t="s">
        <v>185</v>
      </c>
      <c r="H2025" s="24">
        <f t="shared" si="22"/>
        <v>1</v>
      </c>
      <c r="I2025" s="24">
        <f t="shared" si="23"/>
        <v>178000</v>
      </c>
    </row>
    <row r="2026" spans="1:9" x14ac:dyDescent="0.2">
      <c r="A2026" s="21" t="s">
        <v>2079</v>
      </c>
      <c r="B2026" s="25" t="s">
        <v>11</v>
      </c>
      <c r="C2026" s="25">
        <v>0</v>
      </c>
      <c r="D2026" s="25">
        <v>0</v>
      </c>
      <c r="E2026" s="15" t="str">
        <f t="shared" si="21"/>
        <v>Bộ nhớ trong máy tính KingSton 16G D4 - 3200S22 (KVR32S22S8/16)</v>
      </c>
      <c r="F2026" s="15" t="s">
        <v>642</v>
      </c>
      <c r="G2026" s="15" t="s">
        <v>185</v>
      </c>
      <c r="H2026" s="24">
        <f t="shared" si="22"/>
        <v>1</v>
      </c>
      <c r="I2026" s="24">
        <f t="shared" si="23"/>
        <v>390000</v>
      </c>
    </row>
    <row r="2027" spans="1:9" x14ac:dyDescent="0.2">
      <c r="A2027" s="21" t="s">
        <v>2080</v>
      </c>
      <c r="B2027" s="25" t="s">
        <v>34</v>
      </c>
      <c r="C2027" s="25">
        <v>0</v>
      </c>
      <c r="D2027" s="25">
        <v>0</v>
      </c>
      <c r="E2027" s="15" t="str">
        <f t="shared" si="21"/>
        <v>Túi Xách TUCANO 15.6' (Blue)</v>
      </c>
      <c r="F2027" s="15" t="s">
        <v>643</v>
      </c>
      <c r="G2027" s="15" t="s">
        <v>185</v>
      </c>
      <c r="H2027" s="24">
        <f t="shared" si="22"/>
        <v>1</v>
      </c>
      <c r="I2027" s="24">
        <f t="shared" si="23"/>
        <v>125000</v>
      </c>
    </row>
    <row r="2028" spans="1:9" x14ac:dyDescent="0.2">
      <c r="A2028" s="21" t="s">
        <v>2081</v>
      </c>
      <c r="B2028" s="25" t="s">
        <v>11</v>
      </c>
      <c r="C2028" s="22">
        <v>109</v>
      </c>
      <c r="D2028" s="22">
        <v>378230000</v>
      </c>
      <c r="E2028" s="15" t="str">
        <f t="shared" si="21"/>
        <v>Máy in Laser Canon LBP 2900</v>
      </c>
      <c r="F2028" s="15" t="s">
        <v>644</v>
      </c>
      <c r="G2028" s="15" t="s">
        <v>34</v>
      </c>
      <c r="H2028" s="24">
        <f t="shared" si="22"/>
        <v>5</v>
      </c>
      <c r="I2028" s="24">
        <f t="shared" si="23"/>
        <v>1590910</v>
      </c>
    </row>
    <row r="2029" spans="1:9" x14ac:dyDescent="0.2">
      <c r="A2029" s="21" t="s">
        <v>2082</v>
      </c>
      <c r="B2029" s="25" t="s">
        <v>11</v>
      </c>
      <c r="C2029" s="22">
        <v>32</v>
      </c>
      <c r="D2029" s="22">
        <v>35653320</v>
      </c>
      <c r="E2029" s="15" t="str">
        <f t="shared" si="21"/>
        <v>Ổ cứng gắn trong WesternDigital 2TB-3.5" (WD20EZAZ)</v>
      </c>
      <c r="F2029" s="15" t="s">
        <v>645</v>
      </c>
      <c r="G2029" s="15" t="s">
        <v>34</v>
      </c>
      <c r="H2029" s="24">
        <f t="shared" si="22"/>
        <v>1</v>
      </c>
      <c r="I2029" s="24">
        <f t="shared" si="23"/>
        <v>445455</v>
      </c>
    </row>
    <row r="2030" spans="1:9" x14ac:dyDescent="0.2">
      <c r="A2030" s="21" t="s">
        <v>2083</v>
      </c>
      <c r="B2030" s="25" t="s">
        <v>11</v>
      </c>
      <c r="C2030" s="22">
        <v>37</v>
      </c>
      <c r="D2030" s="22">
        <v>14055870</v>
      </c>
      <c r="E2030" s="15" t="str">
        <f t="shared" si="21"/>
        <v>Thiết bị định tuyến TP-Link, 2.4GHz/5GHz Archer C50</v>
      </c>
      <c r="F2030" s="15" t="s">
        <v>648</v>
      </c>
      <c r="G2030" s="15" t="s">
        <v>25</v>
      </c>
      <c r="H2030" s="24">
        <f t="shared" si="22"/>
        <v>1</v>
      </c>
      <c r="I2030" s="24">
        <f t="shared" si="23"/>
        <v>6818181</v>
      </c>
    </row>
    <row r="2031" spans="1:9" x14ac:dyDescent="0.2">
      <c r="A2031" s="21" t="s">
        <v>2084</v>
      </c>
      <c r="B2031" s="25" t="s">
        <v>11</v>
      </c>
      <c r="C2031" s="25">
        <v>0</v>
      </c>
      <c r="D2031" s="25">
        <v>0</v>
      </c>
      <c r="E2031" s="15" t="str">
        <f t="shared" si="21"/>
        <v>Đầu ghi hình DS-7216HGHI-K2</v>
      </c>
      <c r="F2031" s="15" t="s">
        <v>649</v>
      </c>
      <c r="G2031" s="15" t="s">
        <v>650</v>
      </c>
      <c r="H2031" s="24">
        <f t="shared" si="22"/>
        <v>2</v>
      </c>
      <c r="I2031" s="24">
        <f t="shared" si="23"/>
        <v>4286000</v>
      </c>
    </row>
    <row r="2032" spans="1:9" x14ac:dyDescent="0.2">
      <c r="A2032" s="21" t="s">
        <v>2085</v>
      </c>
      <c r="B2032" s="25" t="s">
        <v>11</v>
      </c>
      <c r="C2032" s="25">
        <v>0</v>
      </c>
      <c r="D2032" s="25">
        <v>0</v>
      </c>
      <c r="E2032" s="15" t="str">
        <f t="shared" si="21"/>
        <v>Ổ cứng hiệu  Western  4TB</v>
      </c>
      <c r="F2032" s="15" t="s">
        <v>651</v>
      </c>
      <c r="G2032" s="15" t="s">
        <v>20</v>
      </c>
      <c r="H2032" s="24">
        <f t="shared" si="22"/>
        <v>9</v>
      </c>
      <c r="I2032" s="24">
        <f t="shared" si="23"/>
        <v>9490905</v>
      </c>
    </row>
    <row r="2033" spans="1:9" x14ac:dyDescent="0.2">
      <c r="A2033" s="21" t="s">
        <v>2086</v>
      </c>
      <c r="B2033" s="25" t="s">
        <v>11</v>
      </c>
      <c r="C2033" s="25">
        <v>0</v>
      </c>
      <c r="D2033" s="25">
        <v>0</v>
      </c>
      <c r="E2033" s="15" t="str">
        <f t="shared" si="21"/>
        <v>Bộ nhớ trong Kingston 16GB D4-3200U</v>
      </c>
      <c r="F2033" s="15" t="s">
        <v>652</v>
      </c>
      <c r="G2033" s="15" t="s">
        <v>20</v>
      </c>
      <c r="H2033" s="24">
        <f t="shared" si="22"/>
        <v>3</v>
      </c>
      <c r="I2033" s="24">
        <f t="shared" si="23"/>
        <v>2490000</v>
      </c>
    </row>
    <row r="2034" spans="1:9" x14ac:dyDescent="0.2">
      <c r="A2034" s="21" t="s">
        <v>2087</v>
      </c>
      <c r="B2034" s="25" t="s">
        <v>11</v>
      </c>
      <c r="C2034" s="25">
        <v>0</v>
      </c>
      <c r="D2034" s="25">
        <v>0</v>
      </c>
      <c r="E2034" s="15" t="str">
        <f t="shared" si="21"/>
        <v>Bàn phím máy tính RAPOO V500SE</v>
      </c>
      <c r="F2034" s="15" t="s">
        <v>653</v>
      </c>
      <c r="G2034" s="15" t="s">
        <v>11</v>
      </c>
      <c r="H2034" s="24">
        <f t="shared" si="22"/>
        <v>1</v>
      </c>
      <c r="I2034" s="24">
        <f t="shared" si="23"/>
        <v>468182</v>
      </c>
    </row>
    <row r="2035" spans="1:9" x14ac:dyDescent="0.2">
      <c r="A2035" s="21" t="s">
        <v>2088</v>
      </c>
      <c r="B2035" s="25" t="s">
        <v>34</v>
      </c>
      <c r="C2035" s="22">
        <v>61</v>
      </c>
      <c r="D2035" s="22">
        <v>135863592</v>
      </c>
      <c r="E2035" s="15" t="str">
        <f t="shared" si="21"/>
        <v>MÀN HÌNH VI TÍNH (LCD)MSI PRO MP251 24.5"INCH/FHD/IPS/300cd/m2/100Hz/HDMI/VGA/AUDIO/SPEAKER/ĐEN(BLACK) (3PC2)(PROMP251)</v>
      </c>
      <c r="F2035" s="15" t="s">
        <v>654</v>
      </c>
      <c r="G2035" s="15" t="s">
        <v>171</v>
      </c>
      <c r="H2035" s="24">
        <f t="shared" si="22"/>
        <v>10</v>
      </c>
      <c r="I2035" s="24">
        <f t="shared" si="23"/>
        <v>1877275</v>
      </c>
    </row>
    <row r="2036" spans="1:9" x14ac:dyDescent="0.2">
      <c r="A2036" s="21" t="s">
        <v>2089</v>
      </c>
      <c r="B2036" s="25" t="s">
        <v>11</v>
      </c>
      <c r="C2036" s="25">
        <v>0</v>
      </c>
      <c r="D2036" s="25">
        <v>0</v>
      </c>
      <c r="E2036" s="15" t="str">
        <f t="shared" si="21"/>
        <v>USB hiệu Kingston 16GB 3.0DT100G3</v>
      </c>
      <c r="F2036" s="15" t="s">
        <v>655</v>
      </c>
      <c r="G2036" s="15" t="s">
        <v>11</v>
      </c>
      <c r="H2036" s="24">
        <f t="shared" si="22"/>
        <v>1</v>
      </c>
      <c r="I2036" s="24">
        <f t="shared" si="23"/>
        <v>4772727</v>
      </c>
    </row>
    <row r="2037" spans="1:9" x14ac:dyDescent="0.2">
      <c r="A2037" s="21" t="s">
        <v>2090</v>
      </c>
      <c r="B2037" s="25" t="s">
        <v>11</v>
      </c>
      <c r="C2037" s="25">
        <v>0</v>
      </c>
      <c r="D2037" s="25">
        <v>0</v>
      </c>
      <c r="E2037" s="15" t="str">
        <f t="shared" si="21"/>
        <v>Bút trình chiếu hiệu Rapoo mới 100%. Wireless Prensenter BLACK, XR200</v>
      </c>
      <c r="F2037" s="15" t="s">
        <v>3883</v>
      </c>
      <c r="G2037" s="15" t="s">
        <v>11</v>
      </c>
      <c r="H2037" s="24">
        <f t="shared" si="22"/>
        <v>0</v>
      </c>
      <c r="I2037" s="24">
        <f t="shared" si="23"/>
        <v>0</v>
      </c>
    </row>
    <row r="2038" spans="1:9" x14ac:dyDescent="0.2">
      <c r="A2038" s="21" t="s">
        <v>2091</v>
      </c>
      <c r="B2038" s="25" t="s">
        <v>11</v>
      </c>
      <c r="C2038" s="25">
        <v>0</v>
      </c>
      <c r="D2038" s="25">
        <v>0</v>
      </c>
      <c r="E2038" s="15" t="str">
        <f t="shared" si="21"/>
        <v>Gía treo máy chiếu 1.2m</v>
      </c>
      <c r="F2038" s="15" t="s">
        <v>3884</v>
      </c>
      <c r="G2038" s="15" t="s">
        <v>25</v>
      </c>
      <c r="H2038" s="24">
        <f t="shared" si="22"/>
        <v>0</v>
      </c>
      <c r="I2038" s="24">
        <f t="shared" si="23"/>
        <v>0</v>
      </c>
    </row>
    <row r="2039" spans="1:9" x14ac:dyDescent="0.2">
      <c r="A2039" s="21" t="s">
        <v>2092</v>
      </c>
      <c r="B2039" s="25" t="s">
        <v>25</v>
      </c>
      <c r="C2039" s="25">
        <v>0</v>
      </c>
      <c r="D2039" s="25">
        <v>0</v>
      </c>
      <c r="E2039" s="15" t="str">
        <f t="shared" si="21"/>
        <v>Cáp dữ liệu Video HDMI 1.4 truyền âm thanh hình ảnh dài 10M Ugreen</v>
      </c>
      <c r="F2039" s="15" t="s">
        <v>658</v>
      </c>
      <c r="G2039" s="15" t="s">
        <v>659</v>
      </c>
      <c r="H2039" s="24">
        <f t="shared" si="22"/>
        <v>1</v>
      </c>
      <c r="I2039" s="24">
        <f t="shared" si="23"/>
        <v>0</v>
      </c>
    </row>
    <row r="2040" spans="1:9" x14ac:dyDescent="0.2">
      <c r="A2040" s="21" t="s">
        <v>2093</v>
      </c>
      <c r="B2040" s="25" t="s">
        <v>11</v>
      </c>
      <c r="C2040" s="25">
        <v>0</v>
      </c>
      <c r="D2040" s="25">
        <v>0</v>
      </c>
      <c r="E2040" s="15" t="str">
        <f t="shared" si="21"/>
        <v>Bộ nhớ trong DDR4 16GB/3200 KINGSTON</v>
      </c>
      <c r="F2040" s="15" t="s">
        <v>660</v>
      </c>
      <c r="G2040" s="15" t="s">
        <v>11</v>
      </c>
      <c r="H2040" s="24">
        <f t="shared" si="22"/>
        <v>1</v>
      </c>
      <c r="I2040" s="24">
        <f t="shared" si="23"/>
        <v>13090909</v>
      </c>
    </row>
    <row r="2041" spans="1:9" x14ac:dyDescent="0.2">
      <c r="A2041" s="21" t="s">
        <v>2094</v>
      </c>
      <c r="B2041" s="25" t="s">
        <v>11</v>
      </c>
      <c r="C2041" s="22">
        <v>28</v>
      </c>
      <c r="D2041" s="22">
        <v>9234045</v>
      </c>
      <c r="E2041" s="15" t="str">
        <f t="shared" si="21"/>
        <v>Nguồn Jetek Model 400 ELITE V2</v>
      </c>
      <c r="F2041" s="15" t="s">
        <v>662</v>
      </c>
      <c r="G2041" s="15" t="s">
        <v>11</v>
      </c>
      <c r="H2041" s="24">
        <f t="shared" si="22"/>
        <v>50</v>
      </c>
      <c r="I2041" s="24">
        <f t="shared" si="23"/>
        <v>2909100</v>
      </c>
    </row>
    <row r="2042" spans="1:9" x14ac:dyDescent="0.2">
      <c r="A2042" s="21" t="s">
        <v>2095</v>
      </c>
      <c r="B2042" s="25" t="s">
        <v>11</v>
      </c>
      <c r="C2042" s="25">
        <v>0</v>
      </c>
      <c r="D2042" s="25">
        <v>0</v>
      </c>
      <c r="E2042" s="15" t="str">
        <f t="shared" si="21"/>
        <v>Bộ nguồn cấp điện Cisco AIR-PWR-C</v>
      </c>
      <c r="F2042" s="15" t="s">
        <v>664</v>
      </c>
      <c r="G2042" s="15" t="s">
        <v>11</v>
      </c>
      <c r="H2042" s="24">
        <f t="shared" si="22"/>
        <v>4</v>
      </c>
      <c r="I2042" s="24">
        <f t="shared" si="23"/>
        <v>3441600</v>
      </c>
    </row>
    <row r="2043" spans="1:9" x14ac:dyDescent="0.2">
      <c r="A2043" s="21" t="s">
        <v>2096</v>
      </c>
      <c r="B2043" s="25" t="s">
        <v>11</v>
      </c>
      <c r="C2043" s="25">
        <v>0</v>
      </c>
      <c r="D2043" s="25">
        <v>0</v>
      </c>
      <c r="E2043" s="15" t="str">
        <f t="shared" ref="E2043:E2297" si="24">VLOOKUP(A2043,F:I,1,0)</f>
        <v>Màn chiếu chân P84TS</v>
      </c>
      <c r="F2043" s="15" t="s">
        <v>3885</v>
      </c>
      <c r="G2043" s="15" t="s">
        <v>400</v>
      </c>
      <c r="H2043" s="24">
        <f t="shared" si="22"/>
        <v>0</v>
      </c>
      <c r="I2043" s="24">
        <f t="shared" si="23"/>
        <v>0</v>
      </c>
    </row>
    <row r="2044" spans="1:9" x14ac:dyDescent="0.2">
      <c r="A2044" s="21" t="s">
        <v>2097</v>
      </c>
      <c r="B2044" s="25" t="s">
        <v>11</v>
      </c>
      <c r="C2044" s="25">
        <v>0</v>
      </c>
      <c r="D2044" s="25">
        <v>0</v>
      </c>
      <c r="E2044" s="15" t="str">
        <f t="shared" si="24"/>
        <v>Đầu ghi hình DS-7632NXI-K2</v>
      </c>
      <c r="F2044" s="15" t="s">
        <v>670</v>
      </c>
      <c r="G2044" s="15" t="s">
        <v>20</v>
      </c>
      <c r="H2044" s="24">
        <f t="shared" ref="H2044:H2298" si="25">IFERROR(VLOOKUP(F2044,A:D,3,0),0)</f>
        <v>10</v>
      </c>
      <c r="I2044" s="24">
        <f t="shared" ref="I2044:I2298" si="26">IFERROR(VLOOKUP(F2044,A:D,4,0),0)</f>
        <v>6272720</v>
      </c>
    </row>
    <row r="2045" spans="1:9" x14ac:dyDescent="0.2">
      <c r="A2045" s="21" t="s">
        <v>2098</v>
      </c>
      <c r="B2045" s="25" t="s">
        <v>11</v>
      </c>
      <c r="C2045" s="25">
        <v>0</v>
      </c>
      <c r="D2045" s="25">
        <v>0</v>
      </c>
      <c r="E2045" s="15" t="str">
        <f t="shared" si="24"/>
        <v>Thiết bị trình chiếu Presenter Logitech R400</v>
      </c>
      <c r="F2045" s="15" t="s">
        <v>672</v>
      </c>
      <c r="G2045" s="15" t="s">
        <v>11</v>
      </c>
      <c r="H2045" s="24">
        <f t="shared" si="25"/>
        <v>1</v>
      </c>
      <c r="I2045" s="24">
        <f t="shared" si="26"/>
        <v>3909091</v>
      </c>
    </row>
    <row r="2046" spans="1:9" x14ac:dyDescent="0.2">
      <c r="A2046" s="21" t="s">
        <v>2099</v>
      </c>
      <c r="B2046" s="25" t="s">
        <v>25</v>
      </c>
      <c r="C2046" s="25">
        <v>0</v>
      </c>
      <c r="D2046" s="25">
        <v>0</v>
      </c>
      <c r="E2046" s="15" t="str">
        <f t="shared" si="24"/>
        <v>Màn hình máy tính Lenovo H20215FE0 - " E22 -28 (H20215FE0) 21.5 inch Monitor-HDMI, P/N:62B9MAR4</v>
      </c>
      <c r="F2046" s="15" t="s">
        <v>673</v>
      </c>
      <c r="G2046" s="15" t="s">
        <v>11</v>
      </c>
      <c r="H2046" s="24">
        <f t="shared" si="25"/>
        <v>5</v>
      </c>
      <c r="I2046" s="24">
        <f t="shared" si="26"/>
        <v>1318180</v>
      </c>
    </row>
    <row r="2047" spans="1:9" x14ac:dyDescent="0.2">
      <c r="A2047" s="21" t="s">
        <v>2100</v>
      </c>
      <c r="B2047" s="25" t="s">
        <v>25</v>
      </c>
      <c r="C2047" s="25">
        <v>0</v>
      </c>
      <c r="D2047" s="25">
        <v>0</v>
      </c>
      <c r="E2047" s="15" t="str">
        <f t="shared" si="24"/>
        <v>MÀN HÌNH MÁY TÍNH LENOVO H20215FE0 -" E22 -28 (H20215FE0) 21.5 inch Monitor-HDMI, I, P/N:62B9MAR4W</v>
      </c>
      <c r="F2047" s="15" t="s">
        <v>3886</v>
      </c>
      <c r="G2047" s="15" t="s">
        <v>34</v>
      </c>
      <c r="H2047" s="24">
        <f t="shared" si="25"/>
        <v>0</v>
      </c>
      <c r="I2047" s="24">
        <f t="shared" si="26"/>
        <v>0</v>
      </c>
    </row>
    <row r="2048" spans="1:9" x14ac:dyDescent="0.2">
      <c r="A2048" s="21" t="s">
        <v>2101</v>
      </c>
      <c r="B2048" s="25" t="s">
        <v>11</v>
      </c>
      <c r="C2048" s="25">
        <v>0</v>
      </c>
      <c r="D2048" s="25">
        <v>0</v>
      </c>
      <c r="E2048" s="15" t="str">
        <f t="shared" si="24"/>
        <v>Ổ cứng gắn trong 240GB SSD Kioxia</v>
      </c>
      <c r="F2048" s="15" t="s">
        <v>3887</v>
      </c>
      <c r="G2048" s="15" t="s">
        <v>34</v>
      </c>
      <c r="H2048" s="24">
        <f t="shared" si="25"/>
        <v>0</v>
      </c>
      <c r="I2048" s="24">
        <f t="shared" si="26"/>
        <v>0</v>
      </c>
    </row>
    <row r="2049" spans="1:9" x14ac:dyDescent="0.2">
      <c r="A2049" s="21" t="s">
        <v>2102</v>
      </c>
      <c r="B2049" s="25" t="s">
        <v>34</v>
      </c>
      <c r="C2049" s="25">
        <v>0</v>
      </c>
      <c r="D2049" s="25">
        <v>0</v>
      </c>
      <c r="E2049" s="15" t="str">
        <f t="shared" si="24"/>
        <v>MÁY TÍNH ĐỂ BÀN (PC)  HP AIO 22- dd2005d i3 -1215U/4GD4/256GSSD/21.5FHD/Wlac/BT5/KB/M/W11SL/TRẮNG(6K7G4PA)</v>
      </c>
      <c r="F2049" s="15" t="s">
        <v>3782</v>
      </c>
      <c r="G2049" s="15" t="s">
        <v>34</v>
      </c>
      <c r="H2049" s="24">
        <f t="shared" si="25"/>
        <v>30</v>
      </c>
      <c r="I2049" s="24">
        <f t="shared" si="26"/>
        <v>1581810</v>
      </c>
    </row>
    <row r="2050" spans="1:9" x14ac:dyDescent="0.2">
      <c r="A2050" s="21" t="s">
        <v>2103</v>
      </c>
      <c r="B2050" s="25" t="s">
        <v>11</v>
      </c>
      <c r="C2050" s="25">
        <v>0</v>
      </c>
      <c r="D2050" s="25">
        <v>0</v>
      </c>
      <c r="E2050" s="15" t="str">
        <f t="shared" si="24"/>
        <v>Thiết bị chuyển mạch Switch 24P-LGS124,Linksys</v>
      </c>
      <c r="F2050" s="15" t="s">
        <v>677</v>
      </c>
      <c r="G2050" s="15" t="s">
        <v>34</v>
      </c>
      <c r="H2050" s="24">
        <f t="shared" si="25"/>
        <v>20</v>
      </c>
      <c r="I2050" s="24">
        <f t="shared" si="26"/>
        <v>927260</v>
      </c>
    </row>
    <row r="2051" spans="1:9" x14ac:dyDescent="0.2">
      <c r="A2051" s="21" t="s">
        <v>2104</v>
      </c>
      <c r="B2051" s="25" t="s">
        <v>11</v>
      </c>
      <c r="C2051" s="25">
        <v>0</v>
      </c>
      <c r="D2051" s="25">
        <v>0</v>
      </c>
      <c r="E2051" s="15" t="str">
        <f t="shared" si="24"/>
        <v>Máy tính xách tay Dell Inspiron 14 Plus 7420 Core i7-12700 Ram 16Gb ,SSD 512 ,RTX 3050 14 inch 2,2 kWindows 11</v>
      </c>
      <c r="F2051" s="15" t="s">
        <v>3888</v>
      </c>
      <c r="G2051" s="15" t="s">
        <v>11</v>
      </c>
      <c r="H2051" s="24">
        <f t="shared" si="25"/>
        <v>0</v>
      </c>
      <c r="I2051" s="24">
        <f t="shared" si="26"/>
        <v>0</v>
      </c>
    </row>
    <row r="2052" spans="1:9" x14ac:dyDescent="0.2">
      <c r="A2052" s="21" t="s">
        <v>2105</v>
      </c>
      <c r="B2052" s="25" t="s">
        <v>11</v>
      </c>
      <c r="C2052" s="25">
        <v>0</v>
      </c>
      <c r="D2052" s="25">
        <v>0</v>
      </c>
      <c r="E2052" s="15" t="str">
        <f t="shared" si="24"/>
        <v>ổ cứng di động 32GB U301 USB 3.2 Gen 1 Kioxia - Trắng</v>
      </c>
      <c r="F2052" s="15" t="s">
        <v>680</v>
      </c>
      <c r="G2052" s="15" t="s">
        <v>141</v>
      </c>
      <c r="H2052" s="24">
        <f t="shared" si="25"/>
        <v>1</v>
      </c>
      <c r="I2052" s="24">
        <f t="shared" si="26"/>
        <v>3000000</v>
      </c>
    </row>
    <row r="2053" spans="1:9" x14ac:dyDescent="0.2">
      <c r="A2053" s="21" t="s">
        <v>2106</v>
      </c>
      <c r="B2053" s="25" t="s">
        <v>11</v>
      </c>
      <c r="C2053" s="25">
        <v>0</v>
      </c>
      <c r="D2053" s="25">
        <v>0</v>
      </c>
      <c r="E2053" s="15" t="str">
        <f t="shared" si="24"/>
        <v>Ổ cứng SSD Samsung  PRO 1TB M.2NVMe (MZ-V9P1T0BW)</v>
      </c>
      <c r="F2053" s="15" t="s">
        <v>682</v>
      </c>
      <c r="G2053" s="15" t="s">
        <v>11</v>
      </c>
      <c r="H2053" s="24">
        <f t="shared" si="25"/>
        <v>24</v>
      </c>
      <c r="I2053" s="24">
        <f t="shared" si="26"/>
        <v>16499200</v>
      </c>
    </row>
    <row r="2054" spans="1:9" x14ac:dyDescent="0.2">
      <c r="A2054" s="21" t="s">
        <v>2107</v>
      </c>
      <c r="B2054" s="25" t="s">
        <v>11</v>
      </c>
      <c r="C2054" s="25">
        <v>0</v>
      </c>
      <c r="D2054" s="25">
        <v>0</v>
      </c>
      <c r="E2054" s="15" t="str">
        <f t="shared" si="24"/>
        <v>Chuột máy tính Dell WM118</v>
      </c>
      <c r="F2054" s="15" t="s">
        <v>3889</v>
      </c>
      <c r="G2054" s="15" t="s">
        <v>11</v>
      </c>
      <c r="H2054" s="24">
        <f t="shared" si="25"/>
        <v>0</v>
      </c>
      <c r="I2054" s="24">
        <f t="shared" si="26"/>
        <v>0</v>
      </c>
    </row>
    <row r="2055" spans="1:9" x14ac:dyDescent="0.2">
      <c r="A2055" s="21" t="s">
        <v>2108</v>
      </c>
      <c r="B2055" s="25" t="s">
        <v>11</v>
      </c>
      <c r="C2055" s="25">
        <v>0</v>
      </c>
      <c r="D2055" s="25">
        <v>0</v>
      </c>
      <c r="E2055" s="15" t="str">
        <f t="shared" si="24"/>
        <v>Camera quan sát DS-2CE76D0T - LMFS</v>
      </c>
      <c r="F2055" s="15" t="s">
        <v>691</v>
      </c>
      <c r="G2055" s="15" t="s">
        <v>11</v>
      </c>
      <c r="H2055" s="24">
        <f t="shared" si="25"/>
        <v>10</v>
      </c>
      <c r="I2055" s="24">
        <f t="shared" si="26"/>
        <v>21836364</v>
      </c>
    </row>
    <row r="2056" spans="1:9" x14ac:dyDescent="0.2">
      <c r="A2056" s="21" t="s">
        <v>2109</v>
      </c>
      <c r="B2056" s="25" t="s">
        <v>20</v>
      </c>
      <c r="C2056" s="25">
        <v>0</v>
      </c>
      <c r="D2056" s="25">
        <v>0</v>
      </c>
      <c r="E2056" s="15" t="str">
        <f t="shared" si="24"/>
        <v>BỘ LƯU ĐIỆN Santak-TG1000</v>
      </c>
      <c r="F2056" s="15" t="s">
        <v>692</v>
      </c>
      <c r="G2056" s="15" t="s">
        <v>20</v>
      </c>
      <c r="H2056" s="24">
        <f t="shared" si="25"/>
        <v>3</v>
      </c>
      <c r="I2056" s="24">
        <f t="shared" si="26"/>
        <v>5072727</v>
      </c>
    </row>
    <row r="2057" spans="1:9" x14ac:dyDescent="0.2">
      <c r="A2057" s="21" t="s">
        <v>2110</v>
      </c>
      <c r="B2057" s="25" t="s">
        <v>11</v>
      </c>
      <c r="C2057" s="25">
        <v>0</v>
      </c>
      <c r="D2057" s="25">
        <v>0</v>
      </c>
      <c r="E2057" s="15" t="str">
        <f t="shared" si="24"/>
        <v>Card VGA ASUS PH - GT1030 - 02G</v>
      </c>
      <c r="F2057" s="15" t="s">
        <v>3890</v>
      </c>
      <c r="G2057" s="15" t="s">
        <v>11</v>
      </c>
      <c r="H2057" s="24">
        <f t="shared" si="25"/>
        <v>0</v>
      </c>
      <c r="I2057" s="24">
        <f t="shared" si="26"/>
        <v>0</v>
      </c>
    </row>
    <row r="2058" spans="1:9" x14ac:dyDescent="0.2">
      <c r="A2058" s="21" t="s">
        <v>2111</v>
      </c>
      <c r="B2058" s="25" t="s">
        <v>11</v>
      </c>
      <c r="C2058" s="25">
        <v>0</v>
      </c>
      <c r="D2058" s="25">
        <v>0</v>
      </c>
      <c r="E2058" s="15" t="str">
        <f t="shared" si="24"/>
        <v>Cạc VGA ASUS GT730 2GBD5 64BIT</v>
      </c>
      <c r="F2058" s="15" t="s">
        <v>694</v>
      </c>
      <c r="G2058" s="15" t="s">
        <v>11</v>
      </c>
      <c r="H2058" s="24">
        <f t="shared" si="25"/>
        <v>3</v>
      </c>
      <c r="I2058" s="24">
        <f t="shared" si="26"/>
        <v>0</v>
      </c>
    </row>
    <row r="2059" spans="1:9" x14ac:dyDescent="0.2">
      <c r="A2059" s="21" t="s">
        <v>2112</v>
      </c>
      <c r="B2059" s="25" t="s">
        <v>20</v>
      </c>
      <c r="C2059" s="22">
        <v>10</v>
      </c>
      <c r="D2059" s="22">
        <v>129421480</v>
      </c>
      <c r="E2059" s="15" t="str">
        <f t="shared" si="24"/>
        <v>Máy tính xách tay Dell Vostro 3530 Intel Core i5-1335U, 15.6" FHD, 1x8G,256GB SSD, 3 Cell-41Whr, Win 11, Office H&amp;S 2021, BH 12 tháng,V5I5267W1-Gray</v>
      </c>
      <c r="F2059" s="15" t="s">
        <v>695</v>
      </c>
      <c r="G2059" s="15" t="s">
        <v>11</v>
      </c>
      <c r="H2059" s="24">
        <f t="shared" si="25"/>
        <v>1</v>
      </c>
      <c r="I2059" s="24">
        <f t="shared" si="26"/>
        <v>545455</v>
      </c>
    </row>
    <row r="2060" spans="1:9" x14ac:dyDescent="0.2">
      <c r="A2060" s="21" t="s">
        <v>2113</v>
      </c>
      <c r="B2060" s="25" t="s">
        <v>11</v>
      </c>
      <c r="C2060" s="22">
        <v>128</v>
      </c>
      <c r="D2060" s="22">
        <v>31690514</v>
      </c>
      <c r="E2060" s="15" t="str">
        <f t="shared" si="24"/>
        <v>Phần mềm Kaspersky KL1867MUAFS</v>
      </c>
      <c r="F2060" s="15" t="s">
        <v>696</v>
      </c>
      <c r="G2060" s="15" t="s">
        <v>50</v>
      </c>
      <c r="H2060" s="24">
        <f t="shared" si="25"/>
        <v>1</v>
      </c>
      <c r="I2060" s="24">
        <f t="shared" si="26"/>
        <v>15090909</v>
      </c>
    </row>
    <row r="2061" spans="1:9" x14ac:dyDescent="0.2">
      <c r="A2061" s="21" t="s">
        <v>2114</v>
      </c>
      <c r="B2061" s="25" t="s">
        <v>11</v>
      </c>
      <c r="C2061" s="25">
        <v>0</v>
      </c>
      <c r="D2061" s="25">
        <v>0</v>
      </c>
      <c r="E2061" s="15" t="str">
        <f t="shared" si="24"/>
        <v>Bộ nhớ trong  Kingston 8GD4 - 3200</v>
      </c>
      <c r="F2061" s="15" t="s">
        <v>3891</v>
      </c>
      <c r="G2061" s="15" t="s">
        <v>20</v>
      </c>
      <c r="H2061" s="24">
        <f t="shared" si="25"/>
        <v>0</v>
      </c>
      <c r="I2061" s="24">
        <f t="shared" si="26"/>
        <v>0</v>
      </c>
    </row>
    <row r="2062" spans="1:9" x14ac:dyDescent="0.2">
      <c r="A2062" s="21" t="s">
        <v>2115</v>
      </c>
      <c r="B2062" s="25" t="s">
        <v>11</v>
      </c>
      <c r="C2062" s="25">
        <v>0</v>
      </c>
      <c r="D2062" s="25">
        <v>0</v>
      </c>
      <c r="E2062" s="15" t="str">
        <f t="shared" si="24"/>
        <v>Ổ cứng gắn ngoài SanDisk SDSSDE61-4T00-G25 USB 3.2 Type C &amp; Type A</v>
      </c>
      <c r="F2062" s="15" t="s">
        <v>699</v>
      </c>
      <c r="G2062" s="15" t="s">
        <v>11</v>
      </c>
      <c r="H2062" s="24">
        <f t="shared" si="25"/>
        <v>3</v>
      </c>
      <c r="I2062" s="24">
        <f t="shared" si="26"/>
        <v>4876365</v>
      </c>
    </row>
    <row r="2063" spans="1:9" x14ac:dyDescent="0.2">
      <c r="A2063" s="21" t="s">
        <v>2116</v>
      </c>
      <c r="B2063" s="25" t="s">
        <v>11</v>
      </c>
      <c r="C2063" s="25">
        <v>0</v>
      </c>
      <c r="D2063" s="25">
        <v>0</v>
      </c>
      <c r="E2063" s="15" t="str">
        <f t="shared" si="24"/>
        <v>Ổ cứng  GT Western Digital 2TB - 3.5"</v>
      </c>
      <c r="F2063" s="15" t="s">
        <v>700</v>
      </c>
      <c r="G2063" s="15" t="s">
        <v>11</v>
      </c>
      <c r="H2063" s="24">
        <f t="shared" si="25"/>
        <v>1</v>
      </c>
      <c r="I2063" s="24">
        <f t="shared" si="26"/>
        <v>2633636</v>
      </c>
    </row>
    <row r="2064" spans="1:9" x14ac:dyDescent="0.2">
      <c r="A2064" s="21" t="s">
        <v>2117</v>
      </c>
      <c r="B2064" s="25" t="s">
        <v>11</v>
      </c>
      <c r="C2064" s="25">
        <v>0</v>
      </c>
      <c r="D2064" s="25">
        <v>0</v>
      </c>
      <c r="E2064" s="15" t="str">
        <f t="shared" si="24"/>
        <v>Card VGA hiệu Asus GT730 - SL - 2GD5 BRK</v>
      </c>
      <c r="F2064" s="15" t="s">
        <v>701</v>
      </c>
      <c r="G2064" s="15" t="s">
        <v>11</v>
      </c>
      <c r="H2064" s="24">
        <f t="shared" si="25"/>
        <v>2</v>
      </c>
      <c r="I2064" s="24">
        <f t="shared" si="26"/>
        <v>1381818</v>
      </c>
    </row>
    <row r="2065" spans="1:9" x14ac:dyDescent="0.2">
      <c r="A2065" s="21" t="s">
        <v>2118</v>
      </c>
      <c r="B2065" s="25" t="s">
        <v>11</v>
      </c>
      <c r="C2065" s="25">
        <v>0</v>
      </c>
      <c r="D2065" s="25">
        <v>0</v>
      </c>
      <c r="E2065" s="15" t="str">
        <f t="shared" si="24"/>
        <v>Thiết bị ghi hình Logitech C930e</v>
      </c>
      <c r="F2065" s="15" t="s">
        <v>702</v>
      </c>
      <c r="G2065" s="15" t="s">
        <v>20</v>
      </c>
      <c r="H2065" s="24">
        <f t="shared" si="25"/>
        <v>13</v>
      </c>
      <c r="I2065" s="24">
        <f t="shared" si="26"/>
        <v>3947938</v>
      </c>
    </row>
    <row r="2066" spans="1:9" x14ac:dyDescent="0.2">
      <c r="A2066" s="21" t="s">
        <v>2119</v>
      </c>
      <c r="B2066" s="25" t="s">
        <v>11</v>
      </c>
      <c r="C2066" s="25">
        <v>0</v>
      </c>
      <c r="D2066" s="25">
        <v>0</v>
      </c>
      <c r="E2066" s="15" t="str">
        <f t="shared" si="24"/>
        <v>Ổ cứng  GT Western Digital 4TB - 3.5"</v>
      </c>
      <c r="F2066" s="15" t="s">
        <v>703</v>
      </c>
      <c r="G2066" s="15" t="s">
        <v>11</v>
      </c>
      <c r="H2066" s="24">
        <f t="shared" si="25"/>
        <v>2</v>
      </c>
      <c r="I2066" s="24">
        <f t="shared" si="26"/>
        <v>579814</v>
      </c>
    </row>
    <row r="2067" spans="1:9" x14ac:dyDescent="0.2">
      <c r="A2067" s="21" t="s">
        <v>2120</v>
      </c>
      <c r="B2067" s="25" t="s">
        <v>11</v>
      </c>
      <c r="C2067" s="25">
        <v>0</v>
      </c>
      <c r="D2067" s="25">
        <v>0</v>
      </c>
      <c r="E2067" s="15" t="str">
        <f t="shared" si="24"/>
        <v>Ổ cứng di động  Seagate One touch  2TB 2.5"</v>
      </c>
      <c r="F2067" s="15" t="s">
        <v>704</v>
      </c>
      <c r="G2067" s="15" t="s">
        <v>11</v>
      </c>
      <c r="H2067" s="24">
        <f t="shared" si="25"/>
        <v>2</v>
      </c>
      <c r="I2067" s="24">
        <f t="shared" si="26"/>
        <v>579814</v>
      </c>
    </row>
    <row r="2068" spans="1:9" x14ac:dyDescent="0.2">
      <c r="A2068" s="21" t="s">
        <v>2121</v>
      </c>
      <c r="B2068" s="25" t="s">
        <v>11</v>
      </c>
      <c r="C2068" s="25">
        <v>0</v>
      </c>
      <c r="D2068" s="25">
        <v>0</v>
      </c>
      <c r="E2068" s="15" t="str">
        <f t="shared" si="24"/>
        <v>Màn hình Viewsonic  VA2406-H2</v>
      </c>
      <c r="F2068" s="15" t="s">
        <v>3892</v>
      </c>
      <c r="G2068" s="15" t="s">
        <v>11</v>
      </c>
      <c r="H2068" s="24">
        <f t="shared" si="25"/>
        <v>0</v>
      </c>
      <c r="I2068" s="24">
        <f t="shared" si="26"/>
        <v>0</v>
      </c>
    </row>
    <row r="2069" spans="1:9" x14ac:dyDescent="0.2">
      <c r="A2069" s="21" t="s">
        <v>2122</v>
      </c>
      <c r="B2069" s="25" t="s">
        <v>11</v>
      </c>
      <c r="C2069" s="25">
        <v>0</v>
      </c>
      <c r="D2069" s="25">
        <v>0</v>
      </c>
      <c r="E2069" s="15" t="str">
        <f t="shared" si="24"/>
        <v>Camera quan sát  DS-2CE12DFT-PIRXOF</v>
      </c>
      <c r="F2069" s="15" t="s">
        <v>3893</v>
      </c>
      <c r="G2069" s="15" t="s">
        <v>34</v>
      </c>
      <c r="H2069" s="24">
        <f t="shared" si="25"/>
        <v>0</v>
      </c>
      <c r="I2069" s="24">
        <f t="shared" si="26"/>
        <v>0</v>
      </c>
    </row>
    <row r="2070" spans="1:9" x14ac:dyDescent="0.2">
      <c r="A2070" s="21" t="s">
        <v>2123</v>
      </c>
      <c r="B2070" s="25" t="s">
        <v>20</v>
      </c>
      <c r="C2070" s="25">
        <v>0</v>
      </c>
      <c r="D2070" s="25">
        <v>0</v>
      </c>
      <c r="E2070" s="15" t="str">
        <f t="shared" si="24"/>
        <v>Loa  Microlab FC861-5.1</v>
      </c>
      <c r="F2070" s="15" t="s">
        <v>709</v>
      </c>
      <c r="G2070" s="15" t="s">
        <v>11</v>
      </c>
      <c r="H2070" s="24">
        <f t="shared" si="25"/>
        <v>5</v>
      </c>
      <c r="I2070" s="24">
        <f t="shared" si="26"/>
        <v>8954545</v>
      </c>
    </row>
    <row r="2071" spans="1:9" x14ac:dyDescent="0.2">
      <c r="A2071" s="21" t="s">
        <v>2124</v>
      </c>
      <c r="B2071" s="25" t="s">
        <v>11</v>
      </c>
      <c r="C2071" s="25">
        <v>0</v>
      </c>
      <c r="D2071" s="25">
        <v>0</v>
      </c>
      <c r="E2071" s="15" t="str">
        <f t="shared" si="24"/>
        <v>Máy hủy giấy Magitech DM-120C</v>
      </c>
      <c r="F2071" s="15" t="s">
        <v>712</v>
      </c>
      <c r="G2071" s="15" t="s">
        <v>20</v>
      </c>
      <c r="H2071" s="24">
        <f t="shared" si="25"/>
        <v>2</v>
      </c>
      <c r="I2071" s="24">
        <f t="shared" si="26"/>
        <v>26909090</v>
      </c>
    </row>
    <row r="2072" spans="1:9" x14ac:dyDescent="0.2">
      <c r="A2072" s="21" t="s">
        <v>2125</v>
      </c>
      <c r="B2072" s="25" t="s">
        <v>11</v>
      </c>
      <c r="C2072" s="25">
        <v>0</v>
      </c>
      <c r="D2072" s="25">
        <v>0</v>
      </c>
      <c r="E2072" s="15" t="str">
        <f t="shared" si="24"/>
        <v>Bộ nhớ trong ram 16GB/3200 KINGMAX</v>
      </c>
      <c r="F2072" s="15" t="s">
        <v>3894</v>
      </c>
      <c r="G2072" s="15" t="s">
        <v>34</v>
      </c>
      <c r="H2072" s="24">
        <f t="shared" si="25"/>
        <v>0</v>
      </c>
      <c r="I2072" s="24">
        <f t="shared" si="26"/>
        <v>0</v>
      </c>
    </row>
    <row r="2073" spans="1:9" x14ac:dyDescent="0.2">
      <c r="A2073" s="21" t="s">
        <v>2126</v>
      </c>
      <c r="B2073" s="25" t="s">
        <v>11</v>
      </c>
      <c r="C2073" s="25">
        <v>0</v>
      </c>
      <c r="D2073" s="25">
        <v>0</v>
      </c>
      <c r="E2073" s="15" t="str">
        <f t="shared" si="24"/>
        <v>Ổ cứng gắn trong Western Digital  4TB 3.5 '' sata3 , màu tím ( Purple ) WD43PURZ</v>
      </c>
      <c r="F2073" s="15" t="s">
        <v>714</v>
      </c>
      <c r="G2073" s="15" t="s">
        <v>11</v>
      </c>
      <c r="H2073" s="24">
        <f t="shared" si="25"/>
        <v>1</v>
      </c>
      <c r="I2073" s="24">
        <f t="shared" si="26"/>
        <v>6436364</v>
      </c>
    </row>
    <row r="2074" spans="1:9" x14ac:dyDescent="0.2">
      <c r="A2074" s="21" t="s">
        <v>2127</v>
      </c>
      <c r="B2074" s="25" t="s">
        <v>11</v>
      </c>
      <c r="C2074" s="22">
        <v>94</v>
      </c>
      <c r="D2074" s="22">
        <v>26212314</v>
      </c>
      <c r="E2074" s="15" t="str">
        <f t="shared" si="24"/>
        <v>Nguồn Jetek Model 350 ELITE V2</v>
      </c>
      <c r="F2074" s="15" t="s">
        <v>720</v>
      </c>
      <c r="G2074" s="15" t="s">
        <v>34</v>
      </c>
      <c r="H2074" s="24">
        <f t="shared" si="25"/>
        <v>4</v>
      </c>
      <c r="I2074" s="24">
        <f t="shared" si="26"/>
        <v>1527272</v>
      </c>
    </row>
    <row r="2075" spans="1:9" x14ac:dyDescent="0.2">
      <c r="A2075" s="21" t="s">
        <v>2128</v>
      </c>
      <c r="B2075" s="25" t="s">
        <v>11</v>
      </c>
      <c r="C2075" s="25">
        <v>0</v>
      </c>
      <c r="D2075" s="25">
        <v>0</v>
      </c>
      <c r="E2075" s="15" t="str">
        <f t="shared" si="24"/>
        <v>Ram 4GB Kingston</v>
      </c>
      <c r="F2075" s="15" t="s">
        <v>723</v>
      </c>
      <c r="G2075" s="15" t="s">
        <v>400</v>
      </c>
      <c r="H2075" s="24">
        <f t="shared" si="25"/>
        <v>2</v>
      </c>
      <c r="I2075" s="24">
        <f t="shared" si="26"/>
        <v>418182</v>
      </c>
    </row>
    <row r="2076" spans="1:9" x14ac:dyDescent="0.2">
      <c r="A2076" s="21" t="s">
        <v>2129</v>
      </c>
      <c r="B2076" s="25" t="s">
        <v>25</v>
      </c>
      <c r="C2076" s="25">
        <v>0</v>
      </c>
      <c r="D2076" s="25">
        <v>0</v>
      </c>
      <c r="E2076" s="15" t="str">
        <f t="shared" si="24"/>
        <v>Màn hình máy tính Lenovo  E22 -28  / 21.5 inch Monitor-HDMI, Linecord, P/N:62B9MAR4WW</v>
      </c>
      <c r="F2076" s="15" t="s">
        <v>3895</v>
      </c>
      <c r="G2076" s="15" t="s">
        <v>25</v>
      </c>
      <c r="H2076" s="24">
        <f t="shared" si="25"/>
        <v>0</v>
      </c>
      <c r="I2076" s="24">
        <f t="shared" si="26"/>
        <v>0</v>
      </c>
    </row>
    <row r="2077" spans="1:9" x14ac:dyDescent="0.2">
      <c r="A2077" s="21" t="s">
        <v>2130</v>
      </c>
      <c r="B2077" s="25" t="s">
        <v>25</v>
      </c>
      <c r="C2077" s="25">
        <v>0</v>
      </c>
      <c r="D2077" s="25">
        <v>0</v>
      </c>
      <c r="E2077" s="15" t="str">
        <f t="shared" si="24"/>
        <v>Màn hình máy tính Lenovo H20215FE0 - "E22-28 (H20215FE0)21.5 inch Monitor-HDMI, Linecord, WTYWarrantyCode:limited", P/N:62B9MAR4WW</v>
      </c>
      <c r="F2077" s="15" t="s">
        <v>3896</v>
      </c>
      <c r="G2077" s="15" t="s">
        <v>34</v>
      </c>
      <c r="H2077" s="24">
        <f t="shared" si="25"/>
        <v>0</v>
      </c>
      <c r="I2077" s="24">
        <f t="shared" si="26"/>
        <v>0</v>
      </c>
    </row>
    <row r="2078" spans="1:9" x14ac:dyDescent="0.2">
      <c r="A2078" s="21" t="s">
        <v>2131</v>
      </c>
      <c r="B2078" s="25" t="s">
        <v>25</v>
      </c>
      <c r="C2078" s="25">
        <v>0</v>
      </c>
      <c r="D2078" s="25">
        <v>0</v>
      </c>
      <c r="E2078" s="15" t="str">
        <f t="shared" si="24"/>
        <v>Màn hình máy tính Lenovo H20215FE0 - "E22-28 (H20215FE0)21.5 inch Monitor-HDMI, Linecord, 3YR WTYWarranty", P/N:62B9MAR4WW</v>
      </c>
      <c r="F2078" s="15" t="s">
        <v>726</v>
      </c>
      <c r="G2078" s="15" t="s">
        <v>400</v>
      </c>
      <c r="H2078" s="24">
        <f t="shared" si="25"/>
        <v>10</v>
      </c>
      <c r="I2078" s="24">
        <f t="shared" si="26"/>
        <v>954540</v>
      </c>
    </row>
    <row r="2079" spans="1:9" x14ac:dyDescent="0.2">
      <c r="A2079" s="21" t="s">
        <v>2132</v>
      </c>
      <c r="B2079" s="25" t="s">
        <v>11</v>
      </c>
      <c r="C2079" s="25">
        <v>0</v>
      </c>
      <c r="D2079" s="25">
        <v>0</v>
      </c>
      <c r="E2079" s="15" t="str">
        <f t="shared" si="24"/>
        <v>Bộ nhớ máy tính Kingmax 4GB DDR4 - 2666</v>
      </c>
      <c r="F2079" s="15" t="s">
        <v>727</v>
      </c>
      <c r="G2079" s="15" t="s">
        <v>141</v>
      </c>
      <c r="H2079" s="24">
        <f t="shared" si="25"/>
        <v>1</v>
      </c>
      <c r="I2079" s="24">
        <f t="shared" si="26"/>
        <v>2227272</v>
      </c>
    </row>
    <row r="2080" spans="1:9" x14ac:dyDescent="0.2">
      <c r="A2080" s="21" t="s">
        <v>2133</v>
      </c>
      <c r="B2080" s="25" t="s">
        <v>34</v>
      </c>
      <c r="C2080" s="25">
        <v>0</v>
      </c>
      <c r="D2080" s="25">
        <v>0</v>
      </c>
      <c r="E2080" s="15" t="str">
        <f t="shared" si="24"/>
        <v>MÁY TÍNH BẢNG (TAB)  LENOVO Tab M10 Gen 3UnisocT610/4GB/64GB/10.1WUXGAT/IPS/5MP/8MP/4G/WL/BT/5000mAh/2Y/XÁM(ZAAF0009VN)</v>
      </c>
      <c r="F2080" s="15" t="s">
        <v>730</v>
      </c>
      <c r="G2080" s="15" t="s">
        <v>25</v>
      </c>
      <c r="H2080" s="24">
        <f t="shared" si="25"/>
        <v>2</v>
      </c>
      <c r="I2080" s="24">
        <f t="shared" si="26"/>
        <v>1345454</v>
      </c>
    </row>
    <row r="2081" spans="1:9" x14ac:dyDescent="0.2">
      <c r="A2081" s="21" t="s">
        <v>2134</v>
      </c>
      <c r="B2081" s="25" t="s">
        <v>11</v>
      </c>
      <c r="C2081" s="25">
        <v>0</v>
      </c>
      <c r="D2081" s="25">
        <v>0</v>
      </c>
      <c r="E2081" s="15" t="str">
        <f t="shared" si="24"/>
        <v>Thiết bị chuyển mạch TP-Link, TL-SG1024D</v>
      </c>
      <c r="F2081" s="15" t="s">
        <v>731</v>
      </c>
      <c r="G2081" s="15" t="s">
        <v>25</v>
      </c>
      <c r="H2081" s="24">
        <f t="shared" si="25"/>
        <v>1</v>
      </c>
      <c r="I2081" s="24">
        <f t="shared" si="26"/>
        <v>945454</v>
      </c>
    </row>
    <row r="2082" spans="1:9" x14ac:dyDescent="0.2">
      <c r="A2082" s="21" t="s">
        <v>2135</v>
      </c>
      <c r="B2082" s="25" t="s">
        <v>11</v>
      </c>
      <c r="C2082" s="25">
        <v>0</v>
      </c>
      <c r="D2082" s="25">
        <v>0</v>
      </c>
      <c r="E2082" s="15" t="str">
        <f t="shared" si="24"/>
        <v>Máy chấm công bằng dấu vân tay RJ3030</v>
      </c>
      <c r="F2082" s="15" t="s">
        <v>732</v>
      </c>
      <c r="G2082" s="15" t="s">
        <v>11</v>
      </c>
      <c r="H2082" s="24">
        <f t="shared" si="25"/>
        <v>1</v>
      </c>
      <c r="I2082" s="24">
        <f t="shared" si="26"/>
        <v>1263636</v>
      </c>
    </row>
    <row r="2083" spans="1:9" x14ac:dyDescent="0.2">
      <c r="A2083" s="21" t="s">
        <v>2136</v>
      </c>
      <c r="B2083" s="25" t="s">
        <v>11</v>
      </c>
      <c r="C2083" s="25">
        <v>0</v>
      </c>
      <c r="D2083" s="25">
        <v>0</v>
      </c>
      <c r="E2083" s="15" t="str">
        <f t="shared" si="24"/>
        <v>Máy chấm công vân tay RJ-3030. Hiệu: Ronald jack</v>
      </c>
      <c r="F2083" s="15" t="s">
        <v>733</v>
      </c>
      <c r="G2083" s="15" t="s">
        <v>11</v>
      </c>
      <c r="H2083" s="24">
        <f t="shared" si="25"/>
        <v>1</v>
      </c>
      <c r="I2083" s="24">
        <f t="shared" si="26"/>
        <v>1281818</v>
      </c>
    </row>
    <row r="2084" spans="1:9" x14ac:dyDescent="0.2">
      <c r="A2084" s="21" t="s">
        <v>2137</v>
      </c>
      <c r="B2084" s="25" t="s">
        <v>11</v>
      </c>
      <c r="C2084" s="25">
        <v>0</v>
      </c>
      <c r="D2084" s="25">
        <v>0</v>
      </c>
      <c r="E2084" s="15" t="str">
        <f t="shared" si="24"/>
        <v>Chíp xử lý vi tính Intel Core i5-10400F (BX8070110400FSRH3D)</v>
      </c>
      <c r="F2084" s="15" t="s">
        <v>734</v>
      </c>
      <c r="G2084" s="15" t="s">
        <v>105</v>
      </c>
      <c r="H2084" s="24">
        <f t="shared" si="25"/>
        <v>2</v>
      </c>
      <c r="I2084" s="24">
        <f t="shared" si="26"/>
        <v>327272</v>
      </c>
    </row>
    <row r="2085" spans="1:9" x14ac:dyDescent="0.2">
      <c r="A2085" s="21" t="s">
        <v>2138</v>
      </c>
      <c r="B2085" s="25" t="s">
        <v>11</v>
      </c>
      <c r="C2085" s="25">
        <v>0</v>
      </c>
      <c r="D2085" s="25">
        <v>0</v>
      </c>
      <c r="E2085" s="15" t="str">
        <f t="shared" si="24"/>
        <v>Nguồn Jetek Model J400</v>
      </c>
      <c r="F2085" s="15" t="s">
        <v>3897</v>
      </c>
      <c r="G2085" s="15" t="s">
        <v>105</v>
      </c>
      <c r="H2085" s="24">
        <f t="shared" si="25"/>
        <v>0</v>
      </c>
      <c r="I2085" s="24">
        <f t="shared" si="26"/>
        <v>0</v>
      </c>
    </row>
    <row r="2086" spans="1:9" x14ac:dyDescent="0.2">
      <c r="A2086" s="21" t="s">
        <v>2139</v>
      </c>
      <c r="B2086" s="25" t="s">
        <v>11</v>
      </c>
      <c r="C2086" s="25">
        <v>0</v>
      </c>
      <c r="D2086" s="25">
        <v>0</v>
      </c>
      <c r="E2086" s="15" t="str">
        <f t="shared" si="24"/>
        <v>MÀN HÌNH VI TÍNH DELL-LCD-E2216HV-21.5"WHD-3Y</v>
      </c>
      <c r="F2086" s="15" t="s">
        <v>736</v>
      </c>
      <c r="G2086" s="15" t="s">
        <v>105</v>
      </c>
      <c r="H2086" s="24">
        <f t="shared" si="25"/>
        <v>7</v>
      </c>
      <c r="I2086" s="24">
        <f t="shared" si="26"/>
        <v>636363</v>
      </c>
    </row>
    <row r="2087" spans="1:9" x14ac:dyDescent="0.2">
      <c r="A2087" s="21" t="s">
        <v>2140</v>
      </c>
      <c r="B2087" s="25" t="s">
        <v>20</v>
      </c>
      <c r="C2087" s="25">
        <v>0</v>
      </c>
      <c r="D2087" s="25">
        <v>0</v>
      </c>
      <c r="E2087" s="15" t="str">
        <f t="shared" si="24"/>
        <v>Bộ chuyển đổi quang điện AP100-20A Aptek</v>
      </c>
      <c r="F2087" s="15" t="s">
        <v>3898</v>
      </c>
      <c r="G2087" s="15" t="s">
        <v>20</v>
      </c>
      <c r="H2087" s="24">
        <f t="shared" si="25"/>
        <v>0</v>
      </c>
      <c r="I2087" s="24">
        <f t="shared" si="26"/>
        <v>0</v>
      </c>
    </row>
    <row r="2088" spans="1:9" x14ac:dyDescent="0.2">
      <c r="A2088" s="21" t="s">
        <v>2141</v>
      </c>
      <c r="B2088" s="25" t="s">
        <v>20</v>
      </c>
      <c r="C2088" s="25">
        <v>0</v>
      </c>
      <c r="D2088" s="25">
        <v>0</v>
      </c>
      <c r="E2088" s="15" t="str">
        <f t="shared" si="24"/>
        <v>Bộ chuyển đổi quang điện AP100-20B Aptek</v>
      </c>
      <c r="F2088" s="15" t="s">
        <v>3899</v>
      </c>
      <c r="G2088" s="15" t="s">
        <v>20</v>
      </c>
      <c r="H2088" s="24">
        <f t="shared" si="25"/>
        <v>0</v>
      </c>
      <c r="I2088" s="24">
        <f t="shared" si="26"/>
        <v>0</v>
      </c>
    </row>
    <row r="2089" spans="1:9" x14ac:dyDescent="0.2">
      <c r="A2089" s="21" t="s">
        <v>2142</v>
      </c>
      <c r="B2089" s="25" t="s">
        <v>34</v>
      </c>
      <c r="C2089" s="25">
        <v>0</v>
      </c>
      <c r="D2089" s="25">
        <v>0</v>
      </c>
      <c r="E2089" s="15" t="str">
        <f t="shared" si="24"/>
        <v>Máy in laser đen trắng HP LJ Pro MFP 4103fdw­ Printer _ 2Z629A</v>
      </c>
      <c r="F2089" s="15" t="s">
        <v>742</v>
      </c>
      <c r="G2089" s="15" t="s">
        <v>25</v>
      </c>
      <c r="H2089" s="24">
        <f t="shared" si="25"/>
        <v>60</v>
      </c>
      <c r="I2089" s="24">
        <f t="shared" si="26"/>
        <v>6818160</v>
      </c>
    </row>
    <row r="2090" spans="1:9" x14ac:dyDescent="0.2">
      <c r="A2090" s="21" t="s">
        <v>2143</v>
      </c>
      <c r="B2090" s="25" t="s">
        <v>11</v>
      </c>
      <c r="C2090" s="25">
        <v>0</v>
      </c>
      <c r="D2090" s="25">
        <v>0</v>
      </c>
      <c r="E2090" s="15" t="str">
        <f t="shared" si="24"/>
        <v>Bộ nhớ trong ram 8GB/3200 KINGMAX ZERUS</v>
      </c>
      <c r="F2090" s="15" t="s">
        <v>745</v>
      </c>
      <c r="G2090" s="15" t="s">
        <v>11</v>
      </c>
      <c r="H2090" s="24">
        <f t="shared" si="25"/>
        <v>1</v>
      </c>
      <c r="I2090" s="24">
        <f t="shared" si="26"/>
        <v>4350000</v>
      </c>
    </row>
    <row r="2091" spans="1:9" x14ac:dyDescent="0.2">
      <c r="A2091" s="21" t="s">
        <v>2144</v>
      </c>
      <c r="B2091" s="25" t="s">
        <v>11</v>
      </c>
      <c r="C2091" s="25">
        <v>0</v>
      </c>
      <c r="D2091" s="25">
        <v>0</v>
      </c>
      <c r="E2091" s="15" t="str">
        <f t="shared" si="24"/>
        <v>Bộ vi xử lý  Intel Pentium G6405</v>
      </c>
      <c r="F2091" s="15" t="s">
        <v>3900</v>
      </c>
      <c r="G2091" s="15" t="s">
        <v>34</v>
      </c>
      <c r="H2091" s="24">
        <f t="shared" si="25"/>
        <v>0</v>
      </c>
      <c r="I2091" s="24">
        <f t="shared" si="26"/>
        <v>0</v>
      </c>
    </row>
    <row r="2092" spans="1:9" x14ac:dyDescent="0.2">
      <c r="A2092" s="21" t="s">
        <v>2145</v>
      </c>
      <c r="B2092" s="25" t="s">
        <v>650</v>
      </c>
      <c r="C2092" s="25">
        <v>0</v>
      </c>
      <c r="D2092" s="25">
        <v>0</v>
      </c>
      <c r="E2092" s="15" t="str">
        <f t="shared" si="24"/>
        <v>CÁP CAT6 4UTP,23AWG,CM</v>
      </c>
      <c r="F2092" s="15" t="s">
        <v>748</v>
      </c>
      <c r="G2092" s="15" t="s">
        <v>20</v>
      </c>
      <c r="H2092" s="24">
        <f t="shared" si="25"/>
        <v>1</v>
      </c>
      <c r="I2092" s="24">
        <f t="shared" si="26"/>
        <v>10281818</v>
      </c>
    </row>
    <row r="2093" spans="1:9" x14ac:dyDescent="0.2">
      <c r="A2093" s="21" t="s">
        <v>2146</v>
      </c>
      <c r="B2093" s="25" t="s">
        <v>11</v>
      </c>
      <c r="C2093" s="22">
        <v>2</v>
      </c>
      <c r="D2093" s="22">
        <v>19454544</v>
      </c>
      <c r="E2093" s="15" t="str">
        <f t="shared" si="24"/>
        <v>Laptop Lenovo V15 G3 82TT00N9VN I5 1235U 8Gb SSD512GB Intel Iris Xe 15.6" FHD Win11 Xám</v>
      </c>
      <c r="F2093" s="15" t="s">
        <v>756</v>
      </c>
      <c r="G2093" s="15" t="s">
        <v>25</v>
      </c>
      <c r="H2093" s="24">
        <f t="shared" si="25"/>
        <v>4</v>
      </c>
      <c r="I2093" s="24">
        <f t="shared" si="26"/>
        <v>2800000</v>
      </c>
    </row>
    <row r="2094" spans="1:9" x14ac:dyDescent="0.2">
      <c r="A2094" s="21" t="s">
        <v>2147</v>
      </c>
      <c r="B2094" s="25" t="s">
        <v>11</v>
      </c>
      <c r="C2094" s="25">
        <v>0</v>
      </c>
      <c r="D2094" s="25">
        <v>0</v>
      </c>
      <c r="E2094" s="15" t="str">
        <f t="shared" si="24"/>
        <v>Màn hình vi tính SamsungL24R350FHEXXV</v>
      </c>
      <c r="F2094" s="15" t="s">
        <v>757</v>
      </c>
      <c r="G2094" s="15" t="s">
        <v>758</v>
      </c>
      <c r="H2094" s="24">
        <f t="shared" si="25"/>
        <v>6</v>
      </c>
      <c r="I2094" s="24">
        <f t="shared" si="26"/>
        <v>4527270</v>
      </c>
    </row>
    <row r="2095" spans="1:9" x14ac:dyDescent="0.2">
      <c r="A2095" s="21" t="s">
        <v>2148</v>
      </c>
      <c r="B2095" s="25" t="s">
        <v>11</v>
      </c>
      <c r="C2095" s="22">
        <v>2</v>
      </c>
      <c r="D2095" s="22">
        <v>1260000</v>
      </c>
      <c r="E2095" s="15" t="str">
        <f t="shared" si="24"/>
        <v>Màn chiếu  treo P84WS</v>
      </c>
      <c r="F2095" s="15" t="s">
        <v>3901</v>
      </c>
      <c r="G2095" s="15" t="s">
        <v>11</v>
      </c>
      <c r="H2095" s="24">
        <f t="shared" si="25"/>
        <v>0</v>
      </c>
      <c r="I2095" s="24">
        <f t="shared" si="26"/>
        <v>0</v>
      </c>
    </row>
    <row r="2096" spans="1:9" x14ac:dyDescent="0.2">
      <c r="A2096" s="21" t="s">
        <v>2149</v>
      </c>
      <c r="B2096" s="25" t="s">
        <v>34</v>
      </c>
      <c r="C2096" s="25">
        <v>0</v>
      </c>
      <c r="D2096" s="25">
        <v>0</v>
      </c>
      <c r="E2096" s="15" t="str">
        <f t="shared" si="24"/>
        <v>BỘ NHỚ TRONG RAM KINGMAX 8GB/3200</v>
      </c>
      <c r="F2096" s="15" t="s">
        <v>3902</v>
      </c>
      <c r="G2096" s="15" t="s">
        <v>11</v>
      </c>
      <c r="H2096" s="24">
        <f t="shared" si="25"/>
        <v>0</v>
      </c>
      <c r="I2096" s="24">
        <f t="shared" si="26"/>
        <v>0</v>
      </c>
    </row>
    <row r="2097" spans="1:9" x14ac:dyDescent="0.2">
      <c r="A2097" s="21" t="s">
        <v>2150</v>
      </c>
      <c r="B2097" s="25" t="s">
        <v>11</v>
      </c>
      <c r="C2097" s="25">
        <v>0</v>
      </c>
      <c r="D2097" s="25">
        <v>0</v>
      </c>
      <c r="E2097" s="15" t="str">
        <f t="shared" si="24"/>
        <v>Bộ vi xử  lý Intel Core i3- 9100 (BX80684I39100SRCZV)</v>
      </c>
      <c r="F2097" s="15" t="s">
        <v>761</v>
      </c>
      <c r="G2097" s="15" t="s">
        <v>11</v>
      </c>
      <c r="H2097" s="24">
        <f t="shared" si="25"/>
        <v>5</v>
      </c>
      <c r="I2097" s="24">
        <f t="shared" si="26"/>
        <v>1127275</v>
      </c>
    </row>
    <row r="2098" spans="1:9" x14ac:dyDescent="0.2">
      <c r="A2098" s="21" t="s">
        <v>2151</v>
      </c>
      <c r="B2098" s="25" t="s">
        <v>11</v>
      </c>
      <c r="C2098" s="25">
        <v>0</v>
      </c>
      <c r="D2098" s="25">
        <v>0</v>
      </c>
      <c r="E2098" s="15" t="str">
        <f t="shared" si="24"/>
        <v>Máy đếm tiền Mazsan MS - 5700C</v>
      </c>
      <c r="F2098" s="15" t="s">
        <v>763</v>
      </c>
      <c r="G2098" s="15" t="s">
        <v>11</v>
      </c>
      <c r="H2098" s="24">
        <f t="shared" si="25"/>
        <v>5</v>
      </c>
      <c r="I2098" s="24">
        <f t="shared" si="26"/>
        <v>2795455</v>
      </c>
    </row>
    <row r="2099" spans="1:9" x14ac:dyDescent="0.2">
      <c r="A2099" s="21" t="s">
        <v>2152</v>
      </c>
      <c r="B2099" s="25" t="s">
        <v>11</v>
      </c>
      <c r="C2099" s="25">
        <v>0</v>
      </c>
      <c r="D2099" s="25">
        <v>0</v>
      </c>
      <c r="E2099" s="15" t="str">
        <f t="shared" si="24"/>
        <v>Thiết bị thu phát vô tuyến  TP-Link,TL-WN722N</v>
      </c>
      <c r="F2099" s="15" t="s">
        <v>764</v>
      </c>
      <c r="G2099" s="15" t="s">
        <v>34</v>
      </c>
      <c r="H2099" s="24">
        <f t="shared" si="25"/>
        <v>6</v>
      </c>
      <c r="I2099" s="24">
        <f t="shared" si="26"/>
        <v>1172724</v>
      </c>
    </row>
    <row r="2100" spans="1:9" x14ac:dyDescent="0.2">
      <c r="A2100" s="21" t="s">
        <v>2153</v>
      </c>
      <c r="B2100" s="25" t="s">
        <v>11</v>
      </c>
      <c r="C2100" s="22">
        <v>1</v>
      </c>
      <c r="D2100" s="22">
        <v>10605000</v>
      </c>
      <c r="E2100" s="15" t="str">
        <f t="shared" si="24"/>
        <v>MÁY TÍNH XÁCH TAY (NB) HP 14S - DQ5121TU i3- 1215U/ 8GD4/ 512GSSD/14.0FHD/Wlac/BT5/3C41WHr/ W11SL/BẠC (8W355PA)</v>
      </c>
      <c r="F2100" s="15" t="s">
        <v>765</v>
      </c>
      <c r="G2100" s="15" t="s">
        <v>34</v>
      </c>
      <c r="H2100" s="24">
        <f t="shared" si="25"/>
        <v>12</v>
      </c>
      <c r="I2100" s="24">
        <f t="shared" si="26"/>
        <v>2345448</v>
      </c>
    </row>
    <row r="2101" spans="1:9" x14ac:dyDescent="0.2">
      <c r="A2101" s="21" t="s">
        <v>2154</v>
      </c>
      <c r="B2101" s="25" t="s">
        <v>11</v>
      </c>
      <c r="C2101" s="25">
        <v>0</v>
      </c>
      <c r="D2101" s="25">
        <v>0</v>
      </c>
      <c r="E2101" s="15" t="str">
        <f t="shared" si="24"/>
        <v>Ổ cứng  SSD 240GB  EXCERIA BICS FLASH 2.5" Sata3 KIOXIA</v>
      </c>
      <c r="F2101" s="15" t="s">
        <v>766</v>
      </c>
      <c r="G2101" s="15" t="s">
        <v>34</v>
      </c>
      <c r="H2101" s="24">
        <f t="shared" si="25"/>
        <v>12</v>
      </c>
      <c r="I2101" s="24">
        <f t="shared" si="26"/>
        <v>2345448</v>
      </c>
    </row>
    <row r="2102" spans="1:9" x14ac:dyDescent="0.2">
      <c r="A2102" s="21" t="s">
        <v>2155</v>
      </c>
      <c r="B2102" s="25" t="s">
        <v>11</v>
      </c>
      <c r="C2102" s="25">
        <v>0</v>
      </c>
      <c r="D2102" s="25">
        <v>0</v>
      </c>
      <c r="E2102" s="15" t="str">
        <f t="shared" si="24"/>
        <v>Màn hình AOC 27" Wide IPS 27V2Q/74</v>
      </c>
      <c r="F2102" s="15" t="s">
        <v>767</v>
      </c>
      <c r="G2102" s="15" t="s">
        <v>34</v>
      </c>
      <c r="H2102" s="24">
        <f t="shared" si="25"/>
        <v>16</v>
      </c>
      <c r="I2102" s="24">
        <f t="shared" si="26"/>
        <v>2792720</v>
      </c>
    </row>
    <row r="2103" spans="1:9" x14ac:dyDescent="0.2">
      <c r="A2103" s="21" t="s">
        <v>2156</v>
      </c>
      <c r="B2103" s="25" t="s">
        <v>11</v>
      </c>
      <c r="C2103" s="25">
        <v>0</v>
      </c>
      <c r="D2103" s="25">
        <v>0</v>
      </c>
      <c r="E2103" s="15" t="str">
        <f t="shared" si="24"/>
        <v>Màn hình vi tính HP 22FW21.5 inch,3Y WTY- 3KS61AA</v>
      </c>
      <c r="F2103" s="15" t="s">
        <v>768</v>
      </c>
      <c r="G2103" s="15" t="s">
        <v>34</v>
      </c>
      <c r="H2103" s="24">
        <f t="shared" si="25"/>
        <v>7</v>
      </c>
      <c r="I2103" s="24">
        <f t="shared" si="26"/>
        <v>1221815</v>
      </c>
    </row>
    <row r="2104" spans="1:9" x14ac:dyDescent="0.2">
      <c r="A2104" s="21" t="s">
        <v>2157</v>
      </c>
      <c r="B2104" s="25" t="s">
        <v>11</v>
      </c>
      <c r="C2104" s="22">
        <v>2</v>
      </c>
      <c r="D2104" s="22">
        <v>27454545</v>
      </c>
      <c r="E2104" s="15" t="str">
        <f t="shared" si="24"/>
        <v>Máy tính xách tay Dell Inspiron 15 3520 Intel Core i5-1235U, 15.6"FHD, 1x8G,256GB SSD PCIe NVMe, 3 Cell-41Whr, Win 11 Microsoft Office Home andStudent 2021, N5I5122W1-Black</v>
      </c>
      <c r="F2104" s="15" t="s">
        <v>769</v>
      </c>
      <c r="G2104" s="15" t="s">
        <v>34</v>
      </c>
      <c r="H2104" s="24">
        <f t="shared" si="25"/>
        <v>7</v>
      </c>
      <c r="I2104" s="24">
        <f t="shared" si="26"/>
        <v>1221815</v>
      </c>
    </row>
    <row r="2105" spans="1:9" x14ac:dyDescent="0.2">
      <c r="A2105" s="21" t="s">
        <v>2158</v>
      </c>
      <c r="B2105" s="25" t="s">
        <v>11</v>
      </c>
      <c r="C2105" s="25">
        <v>0</v>
      </c>
      <c r="D2105" s="25">
        <v>0</v>
      </c>
      <c r="E2105" s="15" t="str">
        <f t="shared" si="24"/>
        <v>Máy in Canon LBP 233DW</v>
      </c>
      <c r="F2105" s="15" t="s">
        <v>770</v>
      </c>
      <c r="G2105" s="15" t="s">
        <v>34</v>
      </c>
      <c r="H2105" s="24">
        <f t="shared" si="25"/>
        <v>11</v>
      </c>
      <c r="I2105" s="24">
        <f t="shared" si="26"/>
        <v>2830003</v>
      </c>
    </row>
    <row r="2106" spans="1:9" x14ac:dyDescent="0.2">
      <c r="A2106" s="21" t="s">
        <v>2159</v>
      </c>
      <c r="B2106" s="25" t="s">
        <v>11</v>
      </c>
      <c r="C2106" s="25">
        <v>0</v>
      </c>
      <c r="D2106" s="25">
        <v>0</v>
      </c>
      <c r="E2106" s="15" t="str">
        <f t="shared" si="24"/>
        <v>Màn hình VIEWSONICVVA1903A/19'' LCD MONITOR</v>
      </c>
      <c r="F2106" s="15" t="s">
        <v>771</v>
      </c>
      <c r="G2106" s="15" t="s">
        <v>34</v>
      </c>
      <c r="H2106" s="24">
        <f t="shared" si="25"/>
        <v>2</v>
      </c>
      <c r="I2106" s="24">
        <f t="shared" si="26"/>
        <v>514546</v>
      </c>
    </row>
    <row r="2107" spans="1:9" x14ac:dyDescent="0.2">
      <c r="A2107" s="21" t="s">
        <v>2160</v>
      </c>
      <c r="B2107" s="25" t="s">
        <v>11</v>
      </c>
      <c r="C2107" s="25">
        <v>0</v>
      </c>
      <c r="D2107" s="25">
        <v>0</v>
      </c>
      <c r="E2107" s="15" t="str">
        <f t="shared" si="24"/>
        <v>Màn hình máy tính LCD 27" LENOVO S27E-20 62AFKAR2WW</v>
      </c>
      <c r="F2107" s="15" t="s">
        <v>772</v>
      </c>
      <c r="G2107" s="15" t="s">
        <v>34</v>
      </c>
      <c r="H2107" s="24">
        <f t="shared" si="25"/>
        <v>2</v>
      </c>
      <c r="I2107" s="24">
        <f t="shared" si="26"/>
        <v>514546</v>
      </c>
    </row>
    <row r="2108" spans="1:9" x14ac:dyDescent="0.2">
      <c r="A2108" s="21" t="s">
        <v>2161</v>
      </c>
      <c r="B2108" s="25" t="s">
        <v>11</v>
      </c>
      <c r="C2108" s="25">
        <v>0</v>
      </c>
      <c r="D2108" s="25">
        <v>0</v>
      </c>
      <c r="E2108" s="15" t="str">
        <f t="shared" si="24"/>
        <v>Màn hình  LCD VIEWSONIC VX2476 - SH</v>
      </c>
      <c r="F2108" s="15" t="s">
        <v>773</v>
      </c>
      <c r="G2108" s="15" t="s">
        <v>34</v>
      </c>
      <c r="H2108" s="24">
        <f t="shared" si="25"/>
        <v>1</v>
      </c>
      <c r="I2108" s="24">
        <f t="shared" si="26"/>
        <v>359091</v>
      </c>
    </row>
    <row r="2109" spans="1:9" x14ac:dyDescent="0.2">
      <c r="A2109" s="21" t="s">
        <v>2162</v>
      </c>
      <c r="B2109" s="25" t="s">
        <v>11</v>
      </c>
      <c r="C2109" s="25">
        <v>0</v>
      </c>
      <c r="D2109" s="25">
        <v>0</v>
      </c>
      <c r="E2109" s="15" t="str">
        <f t="shared" si="24"/>
        <v>Bảng mạch chính ASUS TUF  B660M-E D4</v>
      </c>
      <c r="F2109" s="15" t="s">
        <v>774</v>
      </c>
      <c r="G2109" s="15" t="s">
        <v>34</v>
      </c>
      <c r="H2109" s="24">
        <f t="shared" si="25"/>
        <v>3</v>
      </c>
      <c r="I2109" s="24">
        <f t="shared" si="26"/>
        <v>1077273</v>
      </c>
    </row>
    <row r="2110" spans="1:9" x14ac:dyDescent="0.2">
      <c r="A2110" s="21" t="s">
        <v>2163</v>
      </c>
      <c r="B2110" s="25" t="s">
        <v>11</v>
      </c>
      <c r="C2110" s="25">
        <v>0</v>
      </c>
      <c r="D2110" s="25">
        <v>0</v>
      </c>
      <c r="E2110" s="15" t="str">
        <f t="shared" si="24"/>
        <v>Bộ nhớ máy tính  Kingmax 8GB/ DDR4-3200</v>
      </c>
      <c r="F2110" s="15" t="s">
        <v>775</v>
      </c>
      <c r="G2110" s="15" t="s">
        <v>34</v>
      </c>
      <c r="H2110" s="24">
        <f t="shared" si="25"/>
        <v>2</v>
      </c>
      <c r="I2110" s="24">
        <f t="shared" si="26"/>
        <v>718182</v>
      </c>
    </row>
    <row r="2111" spans="1:9" x14ac:dyDescent="0.2">
      <c r="A2111" s="21" t="s">
        <v>2164</v>
      </c>
      <c r="B2111" s="25" t="s">
        <v>20</v>
      </c>
      <c r="C2111" s="25">
        <v>0</v>
      </c>
      <c r="D2111" s="25">
        <v>0</v>
      </c>
      <c r="E2111" s="15" t="str">
        <f t="shared" si="24"/>
        <v>Bộ chuyển đổi  tín hiệu BT-HD4V1DF-T/R</v>
      </c>
      <c r="F2111" s="15" t="s">
        <v>780</v>
      </c>
      <c r="G2111" s="15" t="s">
        <v>141</v>
      </c>
      <c r="H2111" s="24">
        <f t="shared" si="25"/>
        <v>2</v>
      </c>
      <c r="I2111" s="24">
        <f t="shared" si="26"/>
        <v>127270</v>
      </c>
    </row>
    <row r="2112" spans="1:9" x14ac:dyDescent="0.2">
      <c r="A2112" s="21" t="s">
        <v>2165</v>
      </c>
      <c r="B2112" s="25" t="s">
        <v>25</v>
      </c>
      <c r="C2112" s="25">
        <v>0</v>
      </c>
      <c r="D2112" s="25">
        <v>0</v>
      </c>
      <c r="E2112" s="15" t="str">
        <f t="shared" si="24"/>
        <v>Màn hình máy tính Dell 22 Monitor - E2223HN powercord</v>
      </c>
      <c r="F2112" s="15" t="s">
        <v>781</v>
      </c>
      <c r="G2112" s="15" t="s">
        <v>141</v>
      </c>
      <c r="H2112" s="24">
        <f t="shared" si="25"/>
        <v>1</v>
      </c>
      <c r="I2112" s="24">
        <f t="shared" si="26"/>
        <v>127270</v>
      </c>
    </row>
    <row r="2113" spans="1:9" x14ac:dyDescent="0.2">
      <c r="A2113" s="21" t="s">
        <v>2166</v>
      </c>
      <c r="B2113" s="25" t="s">
        <v>11</v>
      </c>
      <c r="C2113" s="25">
        <v>0</v>
      </c>
      <c r="D2113" s="25">
        <v>0</v>
      </c>
      <c r="E2113" s="15" t="str">
        <f t="shared" si="24"/>
        <v>Chíp xử lý  Intel i5/10400-2.90Ghz</v>
      </c>
      <c r="F2113" s="15" t="s">
        <v>782</v>
      </c>
      <c r="G2113" s="15" t="s">
        <v>141</v>
      </c>
      <c r="H2113" s="24">
        <f t="shared" si="25"/>
        <v>1</v>
      </c>
      <c r="I2113" s="24">
        <f t="shared" si="26"/>
        <v>127270</v>
      </c>
    </row>
    <row r="2114" spans="1:9" x14ac:dyDescent="0.2">
      <c r="A2114" s="21" t="s">
        <v>2167</v>
      </c>
      <c r="B2114" s="25" t="s">
        <v>11</v>
      </c>
      <c r="C2114" s="25">
        <v>0</v>
      </c>
      <c r="D2114" s="25">
        <v>0</v>
      </c>
      <c r="E2114" s="15" t="str">
        <f t="shared" si="24"/>
        <v>Ổ cứng máy tính SSD Western WDS240G2G0A, 240G</v>
      </c>
      <c r="F2114" s="15" t="s">
        <v>784</v>
      </c>
      <c r="G2114" s="15" t="s">
        <v>11</v>
      </c>
      <c r="H2114" s="24">
        <f t="shared" si="25"/>
        <v>10</v>
      </c>
      <c r="I2114" s="24">
        <f t="shared" si="26"/>
        <v>772730</v>
      </c>
    </row>
    <row r="2115" spans="1:9" x14ac:dyDescent="0.2">
      <c r="A2115" s="21" t="s">
        <v>2168</v>
      </c>
      <c r="B2115" s="25" t="s">
        <v>11</v>
      </c>
      <c r="C2115" s="25">
        <v>0</v>
      </c>
      <c r="D2115" s="25">
        <v>0</v>
      </c>
      <c r="E2115" s="15" t="str">
        <f t="shared" si="24"/>
        <v>Màn Hình Vi Tính Dell-LCD-E2216HV</v>
      </c>
      <c r="F2115" s="15" t="s">
        <v>786</v>
      </c>
      <c r="G2115" s="15" t="s">
        <v>11</v>
      </c>
      <c r="H2115" s="24">
        <f t="shared" si="25"/>
        <v>2</v>
      </c>
      <c r="I2115" s="24">
        <f t="shared" si="26"/>
        <v>6727272</v>
      </c>
    </row>
    <row r="2116" spans="1:9" x14ac:dyDescent="0.2">
      <c r="A2116" s="21" t="s">
        <v>2169</v>
      </c>
      <c r="B2116" s="25" t="s">
        <v>11</v>
      </c>
      <c r="C2116" s="22">
        <v>63</v>
      </c>
      <c r="D2116" s="22">
        <v>50400000</v>
      </c>
      <c r="E2116" s="15" t="str">
        <f t="shared" si="24"/>
        <v>ổ cứng gắn trong 480GB SSD Exceria BiCS FLASH 2.5'' SATA3 Kioxia</v>
      </c>
      <c r="F2116" s="15" t="s">
        <v>790</v>
      </c>
      <c r="G2116" s="15" t="s">
        <v>11</v>
      </c>
      <c r="H2116" s="24">
        <f t="shared" si="25"/>
        <v>1</v>
      </c>
      <c r="I2116" s="24">
        <f t="shared" si="26"/>
        <v>5227272</v>
      </c>
    </row>
    <row r="2117" spans="1:9" x14ac:dyDescent="0.2">
      <c r="A2117" s="21" t="s">
        <v>2170</v>
      </c>
      <c r="B2117" s="25" t="s">
        <v>11</v>
      </c>
      <c r="C2117" s="25">
        <v>0</v>
      </c>
      <c r="D2117" s="25">
        <v>0</v>
      </c>
      <c r="E2117" s="15" t="str">
        <f t="shared" si="24"/>
        <v>Máy quét HP Scanjet Pro 3000 S4 Sheet-feed - WTY_6FW07A</v>
      </c>
      <c r="F2117" s="15" t="s">
        <v>791</v>
      </c>
      <c r="G2117" s="15" t="s">
        <v>11</v>
      </c>
      <c r="H2117" s="24">
        <f t="shared" si="25"/>
        <v>4</v>
      </c>
      <c r="I2117" s="24">
        <f t="shared" si="26"/>
        <v>2136362</v>
      </c>
    </row>
    <row r="2118" spans="1:9" x14ac:dyDescent="0.2">
      <c r="A2118" s="21" t="s">
        <v>2171</v>
      </c>
      <c r="B2118" s="25" t="s">
        <v>11</v>
      </c>
      <c r="C2118" s="25">
        <v>0</v>
      </c>
      <c r="D2118" s="25">
        <v>0</v>
      </c>
      <c r="E2118" s="15" t="str">
        <f t="shared" si="24"/>
        <v>Máy chiếu đa năng ViewSonic PA503XB</v>
      </c>
      <c r="F2118" s="15" t="s">
        <v>792</v>
      </c>
      <c r="G2118" s="15" t="s">
        <v>11</v>
      </c>
      <c r="H2118" s="24">
        <f t="shared" si="25"/>
        <v>4</v>
      </c>
      <c r="I2118" s="24">
        <f t="shared" si="26"/>
        <v>2136362</v>
      </c>
    </row>
    <row r="2119" spans="1:9" x14ac:dyDescent="0.2">
      <c r="A2119" s="21" t="s">
        <v>2172</v>
      </c>
      <c r="B2119" s="25" t="s">
        <v>11</v>
      </c>
      <c r="C2119" s="25">
        <v>0</v>
      </c>
      <c r="D2119" s="25">
        <v>0</v>
      </c>
      <c r="E2119" s="15" t="str">
        <f t="shared" si="24"/>
        <v>Bộ vi xử lý Intel i5/10400</v>
      </c>
      <c r="F2119" s="15" t="s">
        <v>793</v>
      </c>
      <c r="G2119" s="15" t="s">
        <v>11</v>
      </c>
      <c r="H2119" s="24">
        <f t="shared" si="25"/>
        <v>9</v>
      </c>
      <c r="I2119" s="24">
        <f t="shared" si="26"/>
        <v>4772722</v>
      </c>
    </row>
    <row r="2120" spans="1:9" x14ac:dyDescent="0.2">
      <c r="A2120" s="21" t="s">
        <v>2173</v>
      </c>
      <c r="B2120" s="25" t="s">
        <v>11</v>
      </c>
      <c r="C2120" s="25">
        <v>0</v>
      </c>
      <c r="D2120" s="25">
        <v>0</v>
      </c>
      <c r="E2120" s="15" t="str">
        <f t="shared" si="24"/>
        <v>Màn hình LCD DELL SE2422H (23.8 inch/FHD/IPS/75Hz/VGA+HDMI/LED)</v>
      </c>
      <c r="F2120" s="15" t="s">
        <v>794</v>
      </c>
      <c r="G2120" s="15" t="s">
        <v>11</v>
      </c>
      <c r="H2120" s="24">
        <f t="shared" si="25"/>
        <v>16</v>
      </c>
      <c r="I2120" s="24">
        <f t="shared" si="26"/>
        <v>5618180</v>
      </c>
    </row>
    <row r="2121" spans="1:9" x14ac:dyDescent="0.2">
      <c r="A2121" s="21" t="s">
        <v>2174</v>
      </c>
      <c r="B2121" s="25" t="s">
        <v>11</v>
      </c>
      <c r="C2121" s="25">
        <v>0</v>
      </c>
      <c r="D2121" s="25">
        <v>0</v>
      </c>
      <c r="E2121" s="15" t="str">
        <f t="shared" si="24"/>
        <v>Màn hình AOC 31.5" Wide Led C32V1Q/74</v>
      </c>
      <c r="F2121" s="15" t="s">
        <v>795</v>
      </c>
      <c r="G2121" s="15" t="s">
        <v>11</v>
      </c>
      <c r="H2121" s="24">
        <f t="shared" si="25"/>
        <v>3</v>
      </c>
      <c r="I2121" s="24">
        <f t="shared" si="26"/>
        <v>9681819</v>
      </c>
    </row>
    <row r="2122" spans="1:9" x14ac:dyDescent="0.2">
      <c r="A2122" s="21" t="s">
        <v>2175</v>
      </c>
      <c r="B2122" s="25" t="s">
        <v>11</v>
      </c>
      <c r="C2122" s="25">
        <v>0</v>
      </c>
      <c r="D2122" s="25">
        <v>0</v>
      </c>
      <c r="E2122" s="15" t="str">
        <f t="shared" si="24"/>
        <v>Ổ cứng GT Western Digital 1TB</v>
      </c>
      <c r="F2122" s="15" t="s">
        <v>3903</v>
      </c>
      <c r="G2122" s="15" t="s">
        <v>34</v>
      </c>
      <c r="H2122" s="24">
        <f t="shared" si="25"/>
        <v>0</v>
      </c>
      <c r="I2122" s="24">
        <f t="shared" si="26"/>
        <v>0</v>
      </c>
    </row>
    <row r="2123" spans="1:9" x14ac:dyDescent="0.2">
      <c r="A2123" s="21" t="s">
        <v>2176</v>
      </c>
      <c r="B2123" s="25" t="s">
        <v>11</v>
      </c>
      <c r="C2123" s="22">
        <v>9</v>
      </c>
      <c r="D2123" s="22">
        <v>6119760</v>
      </c>
      <c r="E2123" s="15" t="str">
        <f t="shared" si="24"/>
        <v>Máy in hóa đơn XP-T80L</v>
      </c>
      <c r="F2123" s="15" t="s">
        <v>3904</v>
      </c>
      <c r="G2123" s="15" t="s">
        <v>34</v>
      </c>
      <c r="H2123" s="24">
        <f t="shared" si="25"/>
        <v>0</v>
      </c>
      <c r="I2123" s="24">
        <f t="shared" si="26"/>
        <v>0</v>
      </c>
    </row>
    <row r="2124" spans="1:9" x14ac:dyDescent="0.2">
      <c r="A2124" s="21" t="s">
        <v>2177</v>
      </c>
      <c r="B2124" s="25" t="s">
        <v>11</v>
      </c>
      <c r="C2124" s="25">
        <v>0</v>
      </c>
      <c r="D2124" s="25">
        <v>0</v>
      </c>
      <c r="E2124" s="15" t="str">
        <f t="shared" si="24"/>
        <v>Ổ cứng GT Western 1TB</v>
      </c>
      <c r="F2124" s="15" t="s">
        <v>798</v>
      </c>
      <c r="G2124" s="15" t="s">
        <v>25</v>
      </c>
      <c r="H2124" s="24">
        <f t="shared" si="25"/>
        <v>8</v>
      </c>
      <c r="I2124" s="24">
        <f t="shared" si="26"/>
        <v>7738701</v>
      </c>
    </row>
    <row r="2125" spans="1:9" x14ac:dyDescent="0.2">
      <c r="A2125" s="21" t="s">
        <v>2178</v>
      </c>
      <c r="B2125" s="25" t="s">
        <v>11</v>
      </c>
      <c r="C2125" s="25">
        <v>0</v>
      </c>
      <c r="D2125" s="25">
        <v>0</v>
      </c>
      <c r="E2125" s="15" t="str">
        <f t="shared" si="24"/>
        <v>Ổ cứng máy tính 1tb WD BLUE</v>
      </c>
      <c r="F2125" s="15" t="s">
        <v>799</v>
      </c>
      <c r="G2125" s="15" t="s">
        <v>11</v>
      </c>
      <c r="H2125" s="24">
        <f t="shared" si="25"/>
        <v>15</v>
      </c>
      <c r="I2125" s="24">
        <f t="shared" si="26"/>
        <v>7954535</v>
      </c>
    </row>
    <row r="2126" spans="1:9" x14ac:dyDescent="0.2">
      <c r="A2126" s="21" t="s">
        <v>2179</v>
      </c>
      <c r="B2126" s="25" t="s">
        <v>11</v>
      </c>
      <c r="C2126" s="22">
        <v>21</v>
      </c>
      <c r="D2126" s="22">
        <v>65589192</v>
      </c>
      <c r="E2126" s="15" t="str">
        <f t="shared" si="24"/>
        <v>Bộ vi xử lý vi tính Intel Core I5-10400 + Quạt</v>
      </c>
      <c r="F2126" s="15" t="s">
        <v>3905</v>
      </c>
      <c r="G2126" s="15" t="s">
        <v>11</v>
      </c>
      <c r="H2126" s="24">
        <f t="shared" si="25"/>
        <v>0</v>
      </c>
      <c r="I2126" s="24">
        <f t="shared" si="26"/>
        <v>0</v>
      </c>
    </row>
    <row r="2127" spans="1:9" x14ac:dyDescent="0.2">
      <c r="A2127" s="21" t="s">
        <v>2180</v>
      </c>
      <c r="B2127" s="25" t="s">
        <v>11</v>
      </c>
      <c r="C2127" s="25">
        <v>0</v>
      </c>
      <c r="D2127" s="25">
        <v>0</v>
      </c>
      <c r="E2127" s="15" t="str">
        <f t="shared" si="24"/>
        <v>Màn hình LCD VIEWSONIC VX2776-SH</v>
      </c>
      <c r="F2127" s="15" t="s">
        <v>804</v>
      </c>
      <c r="G2127" s="15" t="s">
        <v>20</v>
      </c>
      <c r="H2127" s="24">
        <f t="shared" si="25"/>
        <v>2</v>
      </c>
      <c r="I2127" s="24">
        <f t="shared" si="26"/>
        <v>10272726</v>
      </c>
    </row>
    <row r="2128" spans="1:9" x14ac:dyDescent="0.2">
      <c r="A2128" s="21" t="s">
        <v>2181</v>
      </c>
      <c r="B2128" s="25" t="s">
        <v>11</v>
      </c>
      <c r="C2128" s="22">
        <v>1</v>
      </c>
      <c r="D2128" s="22">
        <v>5750000</v>
      </c>
      <c r="E2128" s="15" t="str">
        <f t="shared" si="24"/>
        <v>L8050 Máy in Epson</v>
      </c>
      <c r="F2128" s="15" t="s">
        <v>3906</v>
      </c>
      <c r="G2128" s="15" t="s">
        <v>34</v>
      </c>
      <c r="H2128" s="24">
        <f t="shared" si="25"/>
        <v>0</v>
      </c>
      <c r="I2128" s="24">
        <f t="shared" si="26"/>
        <v>0</v>
      </c>
    </row>
    <row r="2129" spans="1:9" x14ac:dyDescent="0.2">
      <c r="A2129" s="21" t="s">
        <v>2182</v>
      </c>
      <c r="B2129" s="25" t="s">
        <v>141</v>
      </c>
      <c r="C2129" s="25">
        <v>0</v>
      </c>
      <c r="D2129" s="25">
        <v>0</v>
      </c>
      <c r="E2129" s="15" t="str">
        <f t="shared" si="24"/>
        <v>Hộp mực  in Ecoplus 12A</v>
      </c>
      <c r="F2129" s="15" t="s">
        <v>3907</v>
      </c>
      <c r="G2129" s="15" t="s">
        <v>400</v>
      </c>
      <c r="H2129" s="24">
        <f t="shared" si="25"/>
        <v>0</v>
      </c>
      <c r="I2129" s="24">
        <f t="shared" si="26"/>
        <v>0</v>
      </c>
    </row>
    <row r="2130" spans="1:9" x14ac:dyDescent="0.2">
      <c r="A2130" s="21" t="s">
        <v>2183</v>
      </c>
      <c r="B2130" s="25" t="s">
        <v>11</v>
      </c>
      <c r="C2130" s="25">
        <v>0</v>
      </c>
      <c r="D2130" s="25">
        <v>0</v>
      </c>
      <c r="E2130" s="15" t="str">
        <f t="shared" si="24"/>
        <v>MÀN HÌNH 27" LENOVO S27E-20 62AFKAR2WW</v>
      </c>
      <c r="F2130" s="15" t="s">
        <v>3908</v>
      </c>
      <c r="G2130" s="15" t="s">
        <v>11</v>
      </c>
      <c r="H2130" s="24">
        <f t="shared" si="25"/>
        <v>0</v>
      </c>
      <c r="I2130" s="24">
        <f t="shared" si="26"/>
        <v>0</v>
      </c>
    </row>
    <row r="2131" spans="1:9" x14ac:dyDescent="0.2">
      <c r="A2131" s="21" t="s">
        <v>2184</v>
      </c>
      <c r="B2131" s="25" t="s">
        <v>650</v>
      </c>
      <c r="C2131" s="25">
        <v>0</v>
      </c>
      <c r="D2131" s="25">
        <v>0</v>
      </c>
      <c r="E2131" s="15" t="str">
        <f t="shared" si="24"/>
        <v>Cáp mạng Cat 5e UTP , Hiệu Aptek</v>
      </c>
      <c r="F2131" s="15" t="s">
        <v>813</v>
      </c>
      <c r="G2131" s="15" t="s">
        <v>25</v>
      </c>
      <c r="H2131" s="24">
        <f t="shared" si="25"/>
        <v>30</v>
      </c>
      <c r="I2131" s="24">
        <f t="shared" si="26"/>
        <v>4427260</v>
      </c>
    </row>
    <row r="2132" spans="1:9" x14ac:dyDescent="0.2">
      <c r="A2132" s="21" t="s">
        <v>2185</v>
      </c>
      <c r="B2132" s="25" t="s">
        <v>11</v>
      </c>
      <c r="C2132" s="25">
        <v>0</v>
      </c>
      <c r="D2132" s="25">
        <v>0</v>
      </c>
      <c r="E2132" s="15" t="str">
        <f t="shared" si="24"/>
        <v>Màn hình LCD VIEWSONIC VX2718MHD</v>
      </c>
      <c r="F2132" s="15" t="s">
        <v>816</v>
      </c>
      <c r="G2132" s="15" t="s">
        <v>20</v>
      </c>
      <c r="H2132" s="24">
        <f t="shared" si="25"/>
        <v>3</v>
      </c>
      <c r="I2132" s="24">
        <f t="shared" si="26"/>
        <v>2008800</v>
      </c>
    </row>
    <row r="2133" spans="1:9" x14ac:dyDescent="0.2">
      <c r="A2133" s="21" t="s">
        <v>2186</v>
      </c>
      <c r="B2133" s="25" t="s">
        <v>11</v>
      </c>
      <c r="C2133" s="25">
        <v>0</v>
      </c>
      <c r="D2133" s="25">
        <v>0</v>
      </c>
      <c r="E2133" s="15" t="str">
        <f t="shared" si="24"/>
        <v>Mạch chính Gigabyte GA-B460 AORUS PRO AC</v>
      </c>
      <c r="F2133" s="15" t="s">
        <v>3909</v>
      </c>
      <c r="G2133" s="15" t="s">
        <v>34</v>
      </c>
      <c r="H2133" s="24">
        <f t="shared" si="25"/>
        <v>0</v>
      </c>
      <c r="I2133" s="24">
        <f t="shared" si="26"/>
        <v>0</v>
      </c>
    </row>
    <row r="2134" spans="1:9" x14ac:dyDescent="0.2">
      <c r="A2134" s="21" t="s">
        <v>2187</v>
      </c>
      <c r="B2134" s="25" t="s">
        <v>11</v>
      </c>
      <c r="C2134" s="25">
        <v>0</v>
      </c>
      <c r="D2134" s="25">
        <v>0</v>
      </c>
      <c r="E2134" s="15" t="str">
        <f t="shared" si="24"/>
        <v>Bộ vi xử lý Intel i5 10400-2.90Ghz</v>
      </c>
      <c r="F2134" s="15" t="s">
        <v>3910</v>
      </c>
      <c r="G2134" s="15" t="s">
        <v>34</v>
      </c>
      <c r="H2134" s="24">
        <f t="shared" si="25"/>
        <v>0</v>
      </c>
      <c r="I2134" s="24">
        <f t="shared" si="26"/>
        <v>0</v>
      </c>
    </row>
    <row r="2135" spans="1:9" x14ac:dyDescent="0.2">
      <c r="A2135" s="21" t="s">
        <v>2188</v>
      </c>
      <c r="B2135" s="25" t="s">
        <v>20</v>
      </c>
      <c r="C2135" s="25">
        <v>0</v>
      </c>
      <c r="D2135" s="25">
        <v>0</v>
      </c>
      <c r="E2135" s="15" t="str">
        <f t="shared" si="24"/>
        <v>Máy chủ Dell T150 (gồm 4x3.5" E-2324G 3.1GHz/ 8GB Ram /2TB HDD/Embedded SATA / iDRAC9 Express/ BC5720DP 1GbE LOM/ DVDRW/ Cabled PSU 300W/ Power cord/ No OS - 42SVRDT150-903)</v>
      </c>
      <c r="F2135" s="15" t="s">
        <v>3911</v>
      </c>
      <c r="G2135" s="15" t="s">
        <v>400</v>
      </c>
      <c r="H2135" s="24">
        <f t="shared" si="25"/>
        <v>0</v>
      </c>
      <c r="I2135" s="24">
        <f t="shared" si="26"/>
        <v>0</v>
      </c>
    </row>
    <row r="2136" spans="1:9" x14ac:dyDescent="0.2">
      <c r="A2136" s="21" t="s">
        <v>2189</v>
      </c>
      <c r="B2136" s="25" t="s">
        <v>11</v>
      </c>
      <c r="C2136" s="22">
        <v>3</v>
      </c>
      <c r="D2136" s="22">
        <v>3950000</v>
      </c>
      <c r="E2136" s="15" t="str">
        <f t="shared" si="24"/>
        <v>Máy chấm công bằng dấu vân tay K14 Pro</v>
      </c>
      <c r="F2136" s="15" t="s">
        <v>3912</v>
      </c>
      <c r="G2136" s="15" t="s">
        <v>400</v>
      </c>
      <c r="H2136" s="24">
        <f t="shared" si="25"/>
        <v>0</v>
      </c>
      <c r="I2136" s="24">
        <f t="shared" si="26"/>
        <v>0</v>
      </c>
    </row>
    <row r="2137" spans="1:9" x14ac:dyDescent="0.2">
      <c r="A2137" s="21" t="s">
        <v>2190</v>
      </c>
      <c r="B2137" s="25" t="s">
        <v>11</v>
      </c>
      <c r="C2137" s="25">
        <v>0</v>
      </c>
      <c r="D2137" s="25">
        <v>0</v>
      </c>
      <c r="E2137" s="15" t="str">
        <f t="shared" si="24"/>
        <v>Máy quét canon Lide 400</v>
      </c>
      <c r="F2137" s="15" t="s">
        <v>829</v>
      </c>
      <c r="G2137" s="15" t="s">
        <v>11</v>
      </c>
      <c r="H2137" s="24">
        <f t="shared" si="25"/>
        <v>2</v>
      </c>
      <c r="I2137" s="24">
        <f t="shared" si="26"/>
        <v>216666</v>
      </c>
    </row>
    <row r="2138" spans="1:9" x14ac:dyDescent="0.2">
      <c r="A2138" s="21" t="s">
        <v>2191</v>
      </c>
      <c r="B2138" s="25" t="s">
        <v>11</v>
      </c>
      <c r="C2138" s="25">
        <v>0</v>
      </c>
      <c r="D2138" s="25">
        <v>0</v>
      </c>
      <c r="E2138" s="15" t="str">
        <f t="shared" si="24"/>
        <v>Bộ vi xử lý  Intel Pentium G5400</v>
      </c>
      <c r="F2138" s="15" t="s">
        <v>831</v>
      </c>
      <c r="G2138" s="15" t="s">
        <v>11</v>
      </c>
      <c r="H2138" s="24">
        <f t="shared" si="25"/>
        <v>1</v>
      </c>
      <c r="I2138" s="24">
        <f t="shared" si="26"/>
        <v>169443</v>
      </c>
    </row>
    <row r="2139" spans="1:9" x14ac:dyDescent="0.2">
      <c r="A2139" s="21" t="s">
        <v>2192</v>
      </c>
      <c r="B2139" s="25" t="s">
        <v>11</v>
      </c>
      <c r="C2139" s="25">
        <v>0</v>
      </c>
      <c r="D2139" s="25">
        <v>0</v>
      </c>
      <c r="E2139" s="15" t="str">
        <f t="shared" si="24"/>
        <v>Màn hình vi tính Samsung LC27F397 Fhexxv</v>
      </c>
      <c r="F2139" s="15" t="s">
        <v>3783</v>
      </c>
      <c r="G2139" s="15" t="s">
        <v>34</v>
      </c>
      <c r="H2139" s="24">
        <f t="shared" si="25"/>
        <v>100</v>
      </c>
      <c r="I2139" s="24">
        <f t="shared" si="26"/>
        <v>11454500</v>
      </c>
    </row>
    <row r="2140" spans="1:9" x14ac:dyDescent="0.2">
      <c r="A2140" s="21" t="s">
        <v>2193</v>
      </c>
      <c r="B2140" s="25" t="s">
        <v>11</v>
      </c>
      <c r="C2140" s="25">
        <v>0</v>
      </c>
      <c r="D2140" s="25">
        <v>0</v>
      </c>
      <c r="E2140" s="15" t="str">
        <f t="shared" si="24"/>
        <v>MÀN HÌNH MÁY VÍ TÍNH DELL</v>
      </c>
      <c r="F2140" s="15" t="s">
        <v>835</v>
      </c>
      <c r="G2140" s="15" t="s">
        <v>25</v>
      </c>
      <c r="H2140" s="24">
        <f t="shared" si="25"/>
        <v>1</v>
      </c>
      <c r="I2140" s="24">
        <f t="shared" si="26"/>
        <v>6463636</v>
      </c>
    </row>
    <row r="2141" spans="1:9" x14ac:dyDescent="0.2">
      <c r="A2141" s="21" t="s">
        <v>2194</v>
      </c>
      <c r="B2141" s="25" t="s">
        <v>20</v>
      </c>
      <c r="C2141" s="25">
        <v>0</v>
      </c>
      <c r="D2141" s="25">
        <v>0</v>
      </c>
      <c r="E2141" s="15" t="str">
        <f t="shared" si="24"/>
        <v>Bàn phím + Chuột LogitechMK220</v>
      </c>
      <c r="F2141" s="15" t="s">
        <v>836</v>
      </c>
      <c r="G2141" s="15" t="s">
        <v>20</v>
      </c>
      <c r="H2141" s="24">
        <f t="shared" si="25"/>
        <v>2</v>
      </c>
      <c r="I2141" s="24">
        <f t="shared" si="26"/>
        <v>6363636</v>
      </c>
    </row>
    <row r="2142" spans="1:9" x14ac:dyDescent="0.2">
      <c r="A2142" s="21" t="s">
        <v>2195</v>
      </c>
      <c r="B2142" s="25" t="s">
        <v>11</v>
      </c>
      <c r="C2142" s="25">
        <v>0</v>
      </c>
      <c r="D2142" s="25">
        <v>0</v>
      </c>
      <c r="E2142" s="15" t="str">
        <f t="shared" si="24"/>
        <v>BÀN PHÍM DELL MULTIMEDIA KB216</v>
      </c>
      <c r="F2142" s="15" t="s">
        <v>838</v>
      </c>
      <c r="G2142" s="15" t="s">
        <v>11</v>
      </c>
      <c r="H2142" s="24">
        <f t="shared" si="25"/>
        <v>2</v>
      </c>
      <c r="I2142" s="24">
        <f t="shared" si="26"/>
        <v>2272726</v>
      </c>
    </row>
    <row r="2143" spans="1:9" x14ac:dyDescent="0.2">
      <c r="A2143" s="21" t="s">
        <v>2196</v>
      </c>
      <c r="B2143" s="25" t="s">
        <v>11</v>
      </c>
      <c r="C2143" s="25">
        <v>0</v>
      </c>
      <c r="D2143" s="25">
        <v>0</v>
      </c>
      <c r="E2143" s="15" t="str">
        <f t="shared" si="24"/>
        <v>6FW06A: Máy quét ảnh hoặc tài liệu HP ScanJet Pro 2000 s2- Sheet-feed Scanner</v>
      </c>
      <c r="F2143" s="15" t="s">
        <v>840</v>
      </c>
      <c r="G2143" s="15" t="s">
        <v>11</v>
      </c>
      <c r="H2143" s="24">
        <f t="shared" si="25"/>
        <v>1</v>
      </c>
      <c r="I2143" s="24">
        <f t="shared" si="26"/>
        <v>1345454</v>
      </c>
    </row>
    <row r="2144" spans="1:9" x14ac:dyDescent="0.2">
      <c r="A2144" s="21" t="s">
        <v>2197</v>
      </c>
      <c r="B2144" s="25" t="s">
        <v>11</v>
      </c>
      <c r="C2144" s="25">
        <v>0</v>
      </c>
      <c r="D2144" s="25">
        <v>0</v>
      </c>
      <c r="E2144" s="15" t="str">
        <f t="shared" si="24"/>
        <v>Màn hình  LCD Dell S2421H 23.5 inch</v>
      </c>
      <c r="F2144" s="15" t="s">
        <v>841</v>
      </c>
      <c r="G2144" s="15" t="s">
        <v>11</v>
      </c>
      <c r="H2144" s="24">
        <f t="shared" si="25"/>
        <v>1</v>
      </c>
      <c r="I2144" s="24">
        <f t="shared" si="26"/>
        <v>1481818</v>
      </c>
    </row>
    <row r="2145" spans="1:9" x14ac:dyDescent="0.2">
      <c r="A2145" s="21" t="s">
        <v>2198</v>
      </c>
      <c r="B2145" s="25" t="s">
        <v>1505</v>
      </c>
      <c r="C2145" s="25">
        <v>0</v>
      </c>
      <c r="D2145" s="25">
        <v>0</v>
      </c>
      <c r="E2145" s="15" t="str">
        <f t="shared" si="24"/>
        <v>Dây cáp mạng EN-R5BC20-MP3L-200-RG59+2C</v>
      </c>
      <c r="F2145" s="15" t="s">
        <v>3913</v>
      </c>
      <c r="G2145" s="15" t="s">
        <v>11</v>
      </c>
      <c r="H2145" s="24">
        <f t="shared" si="25"/>
        <v>0</v>
      </c>
      <c r="I2145" s="24">
        <f t="shared" si="26"/>
        <v>0</v>
      </c>
    </row>
    <row r="2146" spans="1:9" x14ac:dyDescent="0.2">
      <c r="A2146" s="21" t="s">
        <v>2199</v>
      </c>
      <c r="B2146" s="25" t="s">
        <v>141</v>
      </c>
      <c r="C2146" s="22">
        <v>784</v>
      </c>
      <c r="D2146" s="22">
        <v>329218278</v>
      </c>
      <c r="E2146" s="15" t="str">
        <f t="shared" si="24"/>
        <v>Mực Laser TN-2385 Brother</v>
      </c>
      <c r="F2146" s="15" t="s">
        <v>3914</v>
      </c>
      <c r="G2146" s="15" t="s">
        <v>11</v>
      </c>
      <c r="H2146" s="24">
        <f t="shared" si="25"/>
        <v>0</v>
      </c>
      <c r="I2146" s="24">
        <f t="shared" si="26"/>
        <v>0</v>
      </c>
    </row>
    <row r="2147" spans="1:9" x14ac:dyDescent="0.2">
      <c r="A2147" s="21" t="s">
        <v>2200</v>
      </c>
      <c r="B2147" s="25" t="s">
        <v>25</v>
      </c>
      <c r="C2147" s="25">
        <v>0</v>
      </c>
      <c r="D2147" s="25">
        <v>0</v>
      </c>
      <c r="E2147" s="15" t="str">
        <f t="shared" si="24"/>
        <v>CARD ĐỒ HỌA ASUS PH-GTX1650-O4GD6-90YV0EH2-M0NA00</v>
      </c>
      <c r="F2147" s="15" t="s">
        <v>847</v>
      </c>
      <c r="G2147" s="15" t="s">
        <v>20</v>
      </c>
      <c r="H2147" s="24">
        <f t="shared" si="25"/>
        <v>1</v>
      </c>
      <c r="I2147" s="24">
        <f t="shared" si="26"/>
        <v>1772727</v>
      </c>
    </row>
    <row r="2148" spans="1:9" x14ac:dyDescent="0.2">
      <c r="A2148" s="21" t="s">
        <v>2201</v>
      </c>
      <c r="B2148" s="25" t="s">
        <v>11</v>
      </c>
      <c r="C2148" s="25">
        <v>0</v>
      </c>
      <c r="D2148" s="25">
        <v>0</v>
      </c>
      <c r="E2148" s="15" t="str">
        <f t="shared" si="24"/>
        <v>MÀN HÌNH VI TÍNH (LCD)DELL SE2422H23.8INCH</v>
      </c>
      <c r="F2148" s="15" t="s">
        <v>3915</v>
      </c>
      <c r="G2148" s="15" t="s">
        <v>105</v>
      </c>
      <c r="H2148" s="24">
        <f t="shared" si="25"/>
        <v>0</v>
      </c>
      <c r="I2148" s="24">
        <f t="shared" si="26"/>
        <v>0</v>
      </c>
    </row>
    <row r="2149" spans="1:9" x14ac:dyDescent="0.2">
      <c r="A2149" s="21" t="s">
        <v>2202</v>
      </c>
      <c r="B2149" s="25" t="s">
        <v>11</v>
      </c>
      <c r="C2149" s="25">
        <v>0</v>
      </c>
      <c r="D2149" s="25">
        <v>0</v>
      </c>
      <c r="E2149" s="15" t="str">
        <f t="shared" si="24"/>
        <v>Cạc màn hình Gigabyte 4GB GV-N1650OC - 4GD</v>
      </c>
      <c r="F2149" s="15" t="s">
        <v>852</v>
      </c>
      <c r="G2149" s="15" t="s">
        <v>853</v>
      </c>
      <c r="H2149" s="24">
        <f t="shared" si="25"/>
        <v>1</v>
      </c>
      <c r="I2149" s="24">
        <f t="shared" si="26"/>
        <v>7454545</v>
      </c>
    </row>
    <row r="2150" spans="1:9" x14ac:dyDescent="0.2">
      <c r="A2150" s="21" t="s">
        <v>2203</v>
      </c>
      <c r="B2150" s="25" t="s">
        <v>11</v>
      </c>
      <c r="C2150" s="25">
        <v>0</v>
      </c>
      <c r="D2150" s="25">
        <v>0</v>
      </c>
      <c r="E2150" s="15" t="str">
        <f t="shared" si="24"/>
        <v>Chuột máy tính Logitech G102</v>
      </c>
      <c r="F2150" s="15" t="s">
        <v>3916</v>
      </c>
      <c r="G2150" s="15" t="s">
        <v>34</v>
      </c>
      <c r="H2150" s="24">
        <f t="shared" si="25"/>
        <v>0</v>
      </c>
      <c r="I2150" s="24">
        <f t="shared" si="26"/>
        <v>0</v>
      </c>
    </row>
    <row r="2151" spans="1:9" x14ac:dyDescent="0.2">
      <c r="A2151" s="21" t="s">
        <v>2204</v>
      </c>
      <c r="B2151" s="25" t="s">
        <v>11</v>
      </c>
      <c r="C2151" s="25">
        <v>0</v>
      </c>
      <c r="D2151" s="25">
        <v>0</v>
      </c>
      <c r="E2151" s="15" t="str">
        <f t="shared" si="24"/>
        <v>Bộ vi xử lý vi tính Intel Core i5 - 12400F (BX8071512400FSRL4W)</v>
      </c>
      <c r="F2151" s="15" t="s">
        <v>855</v>
      </c>
      <c r="G2151" s="15" t="s">
        <v>141</v>
      </c>
      <c r="H2151" s="24">
        <f t="shared" si="25"/>
        <v>1</v>
      </c>
      <c r="I2151" s="24">
        <f t="shared" si="26"/>
        <v>260000</v>
      </c>
    </row>
    <row r="2152" spans="1:9" x14ac:dyDescent="0.2">
      <c r="A2152" s="21" t="s">
        <v>2205</v>
      </c>
      <c r="B2152" s="25" t="s">
        <v>11</v>
      </c>
      <c r="C2152" s="25">
        <v>0</v>
      </c>
      <c r="D2152" s="25">
        <v>0</v>
      </c>
      <c r="E2152" s="15" t="str">
        <f t="shared" si="24"/>
        <v>Ổ Cứng SSD 120gb Kingston</v>
      </c>
      <c r="F2152" s="15" t="s">
        <v>856</v>
      </c>
      <c r="G2152" s="15" t="s">
        <v>857</v>
      </c>
      <c r="H2152" s="24">
        <f t="shared" si="25"/>
        <v>1</v>
      </c>
      <c r="I2152" s="24">
        <f t="shared" si="26"/>
        <v>250000</v>
      </c>
    </row>
    <row r="2153" spans="1:9" x14ac:dyDescent="0.2">
      <c r="A2153" s="21" t="s">
        <v>2206</v>
      </c>
      <c r="B2153" s="25" t="s">
        <v>11</v>
      </c>
      <c r="C2153" s="25">
        <v>0</v>
      </c>
      <c r="D2153" s="25">
        <v>0</v>
      </c>
      <c r="E2153" s="15" t="str">
        <f t="shared" si="24"/>
        <v>Thiết bị  phát HDMI Dtech DT7060</v>
      </c>
      <c r="F2153" s="15" t="s">
        <v>858</v>
      </c>
      <c r="G2153" s="15" t="s">
        <v>11</v>
      </c>
      <c r="H2153" s="24">
        <f t="shared" si="25"/>
        <v>1</v>
      </c>
      <c r="I2153" s="24">
        <f t="shared" si="26"/>
        <v>4299091</v>
      </c>
    </row>
    <row r="2154" spans="1:9" x14ac:dyDescent="0.2">
      <c r="A2154" s="21" t="s">
        <v>2207</v>
      </c>
      <c r="B2154" s="25" t="s">
        <v>11</v>
      </c>
      <c r="C2154" s="25">
        <v>0</v>
      </c>
      <c r="D2154" s="25">
        <v>0</v>
      </c>
      <c r="E2154" s="15" t="str">
        <f t="shared" si="24"/>
        <v>Camera quan sát CS-CV310(A0-1C2WFR)</v>
      </c>
      <c r="F2154" s="15" t="s">
        <v>859</v>
      </c>
      <c r="G2154" s="15" t="s">
        <v>11</v>
      </c>
      <c r="H2154" s="24">
        <f t="shared" si="25"/>
        <v>3</v>
      </c>
      <c r="I2154" s="24">
        <f t="shared" si="26"/>
        <v>2440908</v>
      </c>
    </row>
    <row r="2155" spans="1:9" x14ac:dyDescent="0.2">
      <c r="A2155" s="21" t="s">
        <v>2208</v>
      </c>
      <c r="B2155" s="25" t="s">
        <v>11</v>
      </c>
      <c r="C2155" s="25">
        <v>0</v>
      </c>
      <c r="D2155" s="25">
        <v>0</v>
      </c>
      <c r="E2155" s="15" t="str">
        <f t="shared" si="24"/>
        <v>Bàn phím Logitech K380</v>
      </c>
      <c r="F2155" s="15" t="s">
        <v>3917</v>
      </c>
      <c r="G2155" s="15" t="s">
        <v>105</v>
      </c>
      <c r="H2155" s="24">
        <f t="shared" si="25"/>
        <v>0</v>
      </c>
      <c r="I2155" s="24">
        <f t="shared" si="26"/>
        <v>0</v>
      </c>
    </row>
    <row r="2156" spans="1:9" x14ac:dyDescent="0.2">
      <c r="A2156" s="21" t="s">
        <v>2209</v>
      </c>
      <c r="B2156" s="25" t="s">
        <v>11</v>
      </c>
      <c r="C2156" s="25">
        <v>0</v>
      </c>
      <c r="D2156" s="25">
        <v>0</v>
      </c>
      <c r="E2156" s="15" t="str">
        <f t="shared" si="24"/>
        <v>Ổ cứng GT Western Digital 1TB-3.5"</v>
      </c>
      <c r="F2156" s="15" t="s">
        <v>3918</v>
      </c>
      <c r="G2156" s="15" t="s">
        <v>20</v>
      </c>
      <c r="H2156" s="24">
        <f t="shared" si="25"/>
        <v>0</v>
      </c>
      <c r="I2156" s="24">
        <f t="shared" si="26"/>
        <v>0</v>
      </c>
    </row>
    <row r="2157" spans="1:9" x14ac:dyDescent="0.2">
      <c r="A2157" s="21" t="s">
        <v>2210</v>
      </c>
      <c r="B2157" s="25" t="s">
        <v>11</v>
      </c>
      <c r="C2157" s="25">
        <v>0</v>
      </c>
      <c r="D2157" s="25">
        <v>0</v>
      </c>
      <c r="E2157" s="15" t="str">
        <f t="shared" si="24"/>
        <v>Màn hình LCD VIEWSONICVA2261-2/22"</v>
      </c>
      <c r="F2157" s="15" t="s">
        <v>870</v>
      </c>
      <c r="G2157" s="15" t="s">
        <v>11</v>
      </c>
      <c r="H2157" s="24">
        <f t="shared" si="25"/>
        <v>8</v>
      </c>
      <c r="I2157" s="24">
        <f t="shared" si="26"/>
        <v>7280000</v>
      </c>
    </row>
    <row r="2158" spans="1:9" x14ac:dyDescent="0.2">
      <c r="A2158" s="21" t="s">
        <v>2211</v>
      </c>
      <c r="B2158" s="25" t="s">
        <v>11</v>
      </c>
      <c r="C2158" s="25">
        <v>0</v>
      </c>
      <c r="D2158" s="25">
        <v>0</v>
      </c>
      <c r="E2158" s="15" t="str">
        <f t="shared" si="24"/>
        <v>Màn hình LCD ViewsonicVX2458 -C-MHD</v>
      </c>
      <c r="F2158" s="15" t="s">
        <v>873</v>
      </c>
      <c r="G2158" s="15" t="s">
        <v>25</v>
      </c>
      <c r="H2158" s="24">
        <f t="shared" si="25"/>
        <v>1</v>
      </c>
      <c r="I2158" s="24">
        <f t="shared" si="26"/>
        <v>14363636</v>
      </c>
    </row>
    <row r="2159" spans="1:9" x14ac:dyDescent="0.2">
      <c r="A2159" s="21" t="s">
        <v>2212</v>
      </c>
      <c r="B2159" s="25" t="s">
        <v>11</v>
      </c>
      <c r="C2159" s="25">
        <v>0</v>
      </c>
      <c r="D2159" s="25">
        <v>0</v>
      </c>
      <c r="E2159" s="15" t="str">
        <f t="shared" si="24"/>
        <v>Ổ đĩa cứng GT Kingston 480GB A400(SA400S37/480G)</v>
      </c>
      <c r="F2159" s="15" t="s">
        <v>3919</v>
      </c>
      <c r="G2159" s="15" t="s">
        <v>105</v>
      </c>
      <c r="H2159" s="24">
        <f t="shared" si="25"/>
        <v>0</v>
      </c>
      <c r="I2159" s="24">
        <f t="shared" si="26"/>
        <v>0</v>
      </c>
    </row>
    <row r="2160" spans="1:9" x14ac:dyDescent="0.2">
      <c r="A2160" s="21" t="s">
        <v>2213</v>
      </c>
      <c r="B2160" s="25" t="s">
        <v>11</v>
      </c>
      <c r="C2160" s="25">
        <v>0</v>
      </c>
      <c r="D2160" s="25">
        <v>0</v>
      </c>
      <c r="E2160" s="15" t="str">
        <f t="shared" si="24"/>
        <v>Màn hình vi tính Dell LCD-E2722H-27"</v>
      </c>
      <c r="F2160" s="15" t="s">
        <v>3920</v>
      </c>
      <c r="G2160" s="15" t="s">
        <v>25</v>
      </c>
      <c r="H2160" s="24">
        <f t="shared" si="25"/>
        <v>0</v>
      </c>
      <c r="I2160" s="24">
        <f t="shared" si="26"/>
        <v>0</v>
      </c>
    </row>
    <row r="2161" spans="1:9" x14ac:dyDescent="0.2">
      <c r="A2161" s="21" t="s">
        <v>2214</v>
      </c>
      <c r="B2161" s="25" t="s">
        <v>11</v>
      </c>
      <c r="C2161" s="25">
        <v>0</v>
      </c>
      <c r="D2161" s="25">
        <v>0</v>
      </c>
      <c r="E2161" s="15" t="str">
        <f t="shared" si="24"/>
        <v>Mạch chính Gigabyte GA-C246 - WU4</v>
      </c>
      <c r="F2161" s="15" t="s">
        <v>880</v>
      </c>
      <c r="G2161" s="15" t="s">
        <v>11</v>
      </c>
      <c r="H2161" s="24">
        <f t="shared" si="25"/>
        <v>1</v>
      </c>
      <c r="I2161" s="24">
        <f t="shared" si="26"/>
        <v>1290909</v>
      </c>
    </row>
    <row r="2162" spans="1:9" x14ac:dyDescent="0.2">
      <c r="A2162" s="21" t="s">
        <v>2215</v>
      </c>
      <c r="B2162" s="25" t="s">
        <v>11</v>
      </c>
      <c r="C2162" s="25">
        <v>0</v>
      </c>
      <c r="D2162" s="25">
        <v>0</v>
      </c>
      <c r="E2162" s="15" t="str">
        <f t="shared" si="24"/>
        <v>Máy in mã vạch XP-318B</v>
      </c>
      <c r="F2162" s="15" t="s">
        <v>881</v>
      </c>
      <c r="G2162" s="15" t="s">
        <v>25</v>
      </c>
      <c r="H2162" s="24">
        <f t="shared" si="25"/>
        <v>80</v>
      </c>
      <c r="I2162" s="24">
        <f t="shared" si="26"/>
        <v>4236340</v>
      </c>
    </row>
    <row r="2163" spans="1:9" x14ac:dyDescent="0.2">
      <c r="A2163" s="21" t="s">
        <v>2216</v>
      </c>
      <c r="B2163" s="25" t="s">
        <v>11</v>
      </c>
      <c r="C2163" s="25">
        <v>0</v>
      </c>
      <c r="D2163" s="25">
        <v>0</v>
      </c>
      <c r="E2163" s="15" t="str">
        <f t="shared" si="24"/>
        <v>Máy chiếu đa năng ViewSonic PA503W</v>
      </c>
      <c r="F2163" s="15" t="s">
        <v>884</v>
      </c>
      <c r="G2163" s="15" t="s">
        <v>400</v>
      </c>
      <c r="H2163" s="24">
        <f t="shared" si="25"/>
        <v>1</v>
      </c>
      <c r="I2163" s="24">
        <f t="shared" si="26"/>
        <v>460000</v>
      </c>
    </row>
    <row r="2164" spans="1:9" x14ac:dyDescent="0.2">
      <c r="A2164" s="21" t="s">
        <v>2217</v>
      </c>
      <c r="B2164" s="25" t="s">
        <v>25</v>
      </c>
      <c r="C2164" s="22">
        <v>78</v>
      </c>
      <c r="D2164" s="22">
        <v>9675065</v>
      </c>
      <c r="E2164" s="15" t="str">
        <f t="shared" si="24"/>
        <v>Cáp dữ liệu VIDEO HDMI 1.4 truyền âm thanh hình ảnh dài 5M Ugreen ( 10109)</v>
      </c>
      <c r="F2164" s="15" t="s">
        <v>886</v>
      </c>
      <c r="G2164" s="15" t="s">
        <v>20</v>
      </c>
      <c r="H2164" s="24">
        <f t="shared" si="25"/>
        <v>1</v>
      </c>
      <c r="I2164" s="24">
        <f t="shared" si="26"/>
        <v>9636364</v>
      </c>
    </row>
    <row r="2165" spans="1:9" x14ac:dyDescent="0.2">
      <c r="A2165" s="21" t="s">
        <v>2218</v>
      </c>
      <c r="B2165" s="25" t="s">
        <v>11</v>
      </c>
      <c r="C2165" s="25">
        <v>0</v>
      </c>
      <c r="D2165" s="25">
        <v>0</v>
      </c>
      <c r="E2165" s="15" t="str">
        <f t="shared" si="24"/>
        <v>Màn hình  Dell S2421H 23.5inch</v>
      </c>
      <c r="F2165" s="15" t="s">
        <v>887</v>
      </c>
      <c r="G2165" s="15" t="s">
        <v>365</v>
      </c>
      <c r="H2165" s="24">
        <f t="shared" si="25"/>
        <v>1</v>
      </c>
      <c r="I2165" s="24">
        <f t="shared" si="26"/>
        <v>0</v>
      </c>
    </row>
    <row r="2166" spans="1:9" x14ac:dyDescent="0.2">
      <c r="A2166" s="21" t="s">
        <v>2219</v>
      </c>
      <c r="B2166" s="25" t="s">
        <v>11</v>
      </c>
      <c r="C2166" s="25">
        <v>0</v>
      </c>
      <c r="D2166" s="25">
        <v>0</v>
      </c>
      <c r="E2166" s="15" t="str">
        <f t="shared" si="24"/>
        <v>Máy In Canon MF241D</v>
      </c>
      <c r="F2166" s="15" t="s">
        <v>888</v>
      </c>
      <c r="G2166" s="15" t="s">
        <v>11</v>
      </c>
      <c r="H2166" s="24">
        <f t="shared" si="25"/>
        <v>2</v>
      </c>
      <c r="I2166" s="24">
        <f t="shared" si="26"/>
        <v>6636364</v>
      </c>
    </row>
    <row r="2167" spans="1:9" x14ac:dyDescent="0.2">
      <c r="A2167" s="21" t="s">
        <v>2220</v>
      </c>
      <c r="B2167" s="25" t="s">
        <v>11</v>
      </c>
      <c r="C2167" s="25">
        <v>0</v>
      </c>
      <c r="D2167" s="25">
        <v>0</v>
      </c>
      <c r="E2167" s="15" t="str">
        <f t="shared" si="24"/>
        <v>Khung giá đỡ bằng thép không gỉ  Ruckus(902-0120-0000)</v>
      </c>
      <c r="F2167" s="15" t="s">
        <v>891</v>
      </c>
      <c r="G2167" s="15" t="s">
        <v>11</v>
      </c>
      <c r="H2167" s="24">
        <f t="shared" si="25"/>
        <v>5</v>
      </c>
      <c r="I2167" s="24">
        <f t="shared" si="26"/>
        <v>418180</v>
      </c>
    </row>
    <row r="2168" spans="1:9" x14ac:dyDescent="0.2">
      <c r="A2168" s="21" t="s">
        <v>2221</v>
      </c>
      <c r="B2168" s="25" t="s">
        <v>11</v>
      </c>
      <c r="C2168" s="25">
        <v>0</v>
      </c>
      <c r="D2168" s="25">
        <v>0</v>
      </c>
      <c r="E2168" s="15" t="str">
        <f t="shared" si="24"/>
        <v>Ổ cứng di động Seagate Expansion 2TB 2.5"</v>
      </c>
      <c r="F2168" s="15" t="s">
        <v>893</v>
      </c>
      <c r="G2168" s="15" t="s">
        <v>11</v>
      </c>
      <c r="H2168" s="24">
        <f t="shared" si="25"/>
        <v>1</v>
      </c>
      <c r="I2168" s="24">
        <f t="shared" si="26"/>
        <v>727273</v>
      </c>
    </row>
    <row r="2169" spans="1:9" x14ac:dyDescent="0.2">
      <c r="A2169" s="21" t="s">
        <v>2222</v>
      </c>
      <c r="B2169" s="25" t="s">
        <v>11</v>
      </c>
      <c r="C2169" s="25">
        <v>0</v>
      </c>
      <c r="D2169" s="25">
        <v>0</v>
      </c>
      <c r="E2169" s="15" t="str">
        <f t="shared" si="24"/>
        <v>Ổ cứng di động Seagate 2TB 2.5"</v>
      </c>
      <c r="F2169" s="15" t="s">
        <v>894</v>
      </c>
      <c r="G2169" s="15" t="s">
        <v>20</v>
      </c>
      <c r="H2169" s="24">
        <f t="shared" si="25"/>
        <v>2</v>
      </c>
      <c r="I2169" s="24">
        <f t="shared" si="26"/>
        <v>2909090</v>
      </c>
    </row>
    <row r="2170" spans="1:9" x14ac:dyDescent="0.2">
      <c r="A2170" s="21" t="s">
        <v>2223</v>
      </c>
      <c r="B2170" s="25" t="s">
        <v>280</v>
      </c>
      <c r="C2170" s="22">
        <v>206</v>
      </c>
      <c r="D2170" s="22">
        <v>4582855</v>
      </c>
      <c r="E2170" s="15" t="str">
        <f t="shared" si="24"/>
        <v>Mực Laser đen Premium</v>
      </c>
      <c r="F2170" s="15" t="s">
        <v>895</v>
      </c>
      <c r="G2170" s="15" t="s">
        <v>11</v>
      </c>
      <c r="H2170" s="24">
        <f t="shared" si="25"/>
        <v>1</v>
      </c>
      <c r="I2170" s="24">
        <f t="shared" si="26"/>
        <v>4000000</v>
      </c>
    </row>
    <row r="2171" spans="1:9" x14ac:dyDescent="0.2">
      <c r="A2171" s="21" t="s">
        <v>2224</v>
      </c>
      <c r="B2171" s="25" t="s">
        <v>11</v>
      </c>
      <c r="C2171" s="25">
        <v>0</v>
      </c>
      <c r="D2171" s="25">
        <v>0</v>
      </c>
      <c r="E2171" s="15" t="str">
        <f t="shared" si="24"/>
        <v>Ổ cứng di động 16GB U202 USB 2.0 KIOXIA</v>
      </c>
      <c r="F2171" s="15" t="s">
        <v>896</v>
      </c>
      <c r="G2171" s="15" t="s">
        <v>11</v>
      </c>
      <c r="H2171" s="24">
        <f t="shared" si="25"/>
        <v>4</v>
      </c>
      <c r="I2171" s="24">
        <f t="shared" si="26"/>
        <v>19272728</v>
      </c>
    </row>
    <row r="2172" spans="1:9" x14ac:dyDescent="0.2">
      <c r="A2172" s="21" t="s">
        <v>2225</v>
      </c>
      <c r="B2172" s="25" t="s">
        <v>11</v>
      </c>
      <c r="C2172" s="25">
        <v>0</v>
      </c>
      <c r="D2172" s="25">
        <v>0</v>
      </c>
      <c r="E2172" s="15" t="str">
        <f t="shared" si="24"/>
        <v>Ổ cứng di động (HDD) Seagate One Touch 2TB 2.5" USB 3.0</v>
      </c>
      <c r="F2172" s="15" t="s">
        <v>897</v>
      </c>
      <c r="G2172" s="15" t="s">
        <v>11</v>
      </c>
      <c r="H2172" s="24">
        <f t="shared" si="25"/>
        <v>1</v>
      </c>
      <c r="I2172" s="24">
        <f t="shared" si="26"/>
        <v>9636364</v>
      </c>
    </row>
    <row r="2173" spans="1:9" x14ac:dyDescent="0.2">
      <c r="A2173" s="21" t="s">
        <v>2226</v>
      </c>
      <c r="B2173" s="25" t="s">
        <v>11</v>
      </c>
      <c r="C2173" s="25">
        <v>0</v>
      </c>
      <c r="D2173" s="25">
        <v>0</v>
      </c>
      <c r="E2173" s="15" t="str">
        <f t="shared" si="24"/>
        <v>Bộ vi xử lý Intel Core i3 /9100</v>
      </c>
      <c r="F2173" s="15" t="s">
        <v>898</v>
      </c>
      <c r="G2173" s="15" t="s">
        <v>11</v>
      </c>
      <c r="H2173" s="24">
        <f t="shared" si="25"/>
        <v>1</v>
      </c>
      <c r="I2173" s="24">
        <f t="shared" si="26"/>
        <v>5545455</v>
      </c>
    </row>
    <row r="2174" spans="1:9" x14ac:dyDescent="0.2">
      <c r="A2174" s="21" t="s">
        <v>2227</v>
      </c>
      <c r="B2174" s="25" t="s">
        <v>11</v>
      </c>
      <c r="C2174" s="25">
        <v>0</v>
      </c>
      <c r="D2174" s="25">
        <v>0</v>
      </c>
      <c r="E2174" s="15" t="str">
        <f t="shared" si="24"/>
        <v>Bộ nhớ Máy tính Kingmax 16GB DDR4-3200</v>
      </c>
      <c r="F2174" s="15" t="s">
        <v>900</v>
      </c>
      <c r="G2174" s="15" t="s">
        <v>34</v>
      </c>
      <c r="H2174" s="24">
        <f t="shared" si="25"/>
        <v>20</v>
      </c>
      <c r="I2174" s="24">
        <f t="shared" si="26"/>
        <v>1851860</v>
      </c>
    </row>
    <row r="2175" spans="1:9" x14ac:dyDescent="0.2">
      <c r="A2175" s="21" t="s">
        <v>2228</v>
      </c>
      <c r="B2175" s="25" t="s">
        <v>141</v>
      </c>
      <c r="C2175" s="25">
        <v>0</v>
      </c>
      <c r="D2175" s="25">
        <v>0</v>
      </c>
      <c r="E2175" s="15" t="str">
        <f t="shared" si="24"/>
        <v>Hộp mực in Ecoplus 12A/303/FX9</v>
      </c>
      <c r="F2175" s="15" t="s">
        <v>901</v>
      </c>
      <c r="G2175" s="15" t="s">
        <v>20</v>
      </c>
      <c r="H2175" s="24">
        <f t="shared" si="25"/>
        <v>10</v>
      </c>
      <c r="I2175" s="24">
        <f t="shared" si="26"/>
        <v>0</v>
      </c>
    </row>
    <row r="2176" spans="1:9" x14ac:dyDescent="0.2">
      <c r="A2176" s="21" t="s">
        <v>2229</v>
      </c>
      <c r="B2176" s="25" t="s">
        <v>11</v>
      </c>
      <c r="C2176" s="25">
        <v>0</v>
      </c>
      <c r="D2176" s="25">
        <v>0</v>
      </c>
      <c r="E2176" s="15" t="str">
        <f t="shared" si="24"/>
        <v>Máy in HP Laser Pro M706N</v>
      </c>
      <c r="F2176" s="15" t="s">
        <v>904</v>
      </c>
      <c r="G2176" s="15" t="s">
        <v>171</v>
      </c>
      <c r="H2176" s="24">
        <f t="shared" si="25"/>
        <v>7</v>
      </c>
      <c r="I2176" s="24">
        <f t="shared" si="26"/>
        <v>0</v>
      </c>
    </row>
    <row r="2177" spans="1:9" x14ac:dyDescent="0.2">
      <c r="A2177" s="21" t="s">
        <v>2230</v>
      </c>
      <c r="B2177" s="25" t="s">
        <v>11</v>
      </c>
      <c r="C2177" s="25">
        <v>0</v>
      </c>
      <c r="D2177" s="25">
        <v>0</v>
      </c>
      <c r="E2177" s="15" t="str">
        <f t="shared" si="24"/>
        <v>Cạc VGA ASUS TUF-GTX1660S-6G-GAMING</v>
      </c>
      <c r="F2177" s="15" t="s">
        <v>908</v>
      </c>
      <c r="G2177" s="15" t="s">
        <v>909</v>
      </c>
      <c r="H2177" s="24">
        <f t="shared" si="25"/>
        <v>2</v>
      </c>
      <c r="I2177" s="24">
        <f t="shared" si="26"/>
        <v>149074</v>
      </c>
    </row>
    <row r="2178" spans="1:9" x14ac:dyDescent="0.2">
      <c r="A2178" s="21" t="s">
        <v>2231</v>
      </c>
      <c r="B2178" s="25" t="s">
        <v>11</v>
      </c>
      <c r="C2178" s="25">
        <v>0</v>
      </c>
      <c r="D2178" s="25">
        <v>0</v>
      </c>
      <c r="E2178" s="15" t="str">
        <f t="shared" si="24"/>
        <v>6R9M6PA: Máy tính xách tay HP 14s-dq5053TU - Intel Corei5-1235U - U15 / 8GB DDR4 2DM 3200/ SSD 512Gb / IntelIris Xe/ 14 Inch HD/ Win 11 home/ Natural Silver/ 1Y</v>
      </c>
      <c r="F2178" s="15" t="s">
        <v>3921</v>
      </c>
      <c r="G2178" s="15" t="s">
        <v>34</v>
      </c>
      <c r="H2178" s="24">
        <f t="shared" si="25"/>
        <v>0</v>
      </c>
      <c r="I2178" s="24">
        <f t="shared" si="26"/>
        <v>0</v>
      </c>
    </row>
    <row r="2179" spans="1:9" x14ac:dyDescent="0.2">
      <c r="A2179" s="21" t="s">
        <v>2232</v>
      </c>
      <c r="B2179" s="25" t="s">
        <v>11</v>
      </c>
      <c r="C2179" s="25">
        <v>0</v>
      </c>
      <c r="D2179" s="25">
        <v>0</v>
      </c>
      <c r="E2179" s="15" t="str">
        <f t="shared" si="24"/>
        <v>Đầu ghi hình DS-7632NI-K2</v>
      </c>
      <c r="F2179" s="15" t="s">
        <v>912</v>
      </c>
      <c r="G2179" s="15" t="s">
        <v>34</v>
      </c>
      <c r="H2179" s="24">
        <f t="shared" si="25"/>
        <v>2</v>
      </c>
      <c r="I2179" s="24">
        <f t="shared" si="26"/>
        <v>1300000</v>
      </c>
    </row>
    <row r="2180" spans="1:9" x14ac:dyDescent="0.2">
      <c r="A2180" s="21" t="s">
        <v>2233</v>
      </c>
      <c r="B2180" s="25" t="s">
        <v>11</v>
      </c>
      <c r="C2180" s="25">
        <v>0</v>
      </c>
      <c r="D2180" s="25">
        <v>0</v>
      </c>
      <c r="E2180" s="15" t="str">
        <f t="shared" si="24"/>
        <v>Màn hình máy tính Lenovo H20215FE0 - "E22-2821.5 inch Monitor -P/N: 62B9MAR4WW</v>
      </c>
      <c r="F2180" s="15" t="s">
        <v>913</v>
      </c>
      <c r="G2180" s="15" t="s">
        <v>34</v>
      </c>
      <c r="H2180" s="24">
        <f t="shared" si="25"/>
        <v>4</v>
      </c>
      <c r="I2180" s="24">
        <f t="shared" si="26"/>
        <v>1963636</v>
      </c>
    </row>
    <row r="2181" spans="1:9" x14ac:dyDescent="0.2">
      <c r="A2181" s="21" t="s">
        <v>2234</v>
      </c>
      <c r="B2181" s="25" t="s">
        <v>11</v>
      </c>
      <c r="C2181" s="25">
        <v>0</v>
      </c>
      <c r="D2181" s="25">
        <v>0</v>
      </c>
      <c r="E2181" s="15" t="str">
        <f t="shared" si="24"/>
        <v>Máy In Canon Laser MF3010</v>
      </c>
      <c r="F2181" s="15" t="s">
        <v>914</v>
      </c>
      <c r="G2181" s="15" t="s">
        <v>34</v>
      </c>
      <c r="H2181" s="24">
        <f t="shared" si="25"/>
        <v>1</v>
      </c>
      <c r="I2181" s="24">
        <f t="shared" si="26"/>
        <v>490909</v>
      </c>
    </row>
    <row r="2182" spans="1:9" x14ac:dyDescent="0.2">
      <c r="A2182" s="21" t="s">
        <v>2235</v>
      </c>
      <c r="B2182" s="25" t="s">
        <v>11</v>
      </c>
      <c r="C2182" s="25">
        <v>0</v>
      </c>
      <c r="D2182" s="25">
        <v>0</v>
      </c>
      <c r="E2182" s="15" t="str">
        <f t="shared" si="24"/>
        <v>Ổ đĩa cứng GT Kingston 2.5"SSD (SA400S37/240G)</v>
      </c>
      <c r="F2182" s="15" t="s">
        <v>915</v>
      </c>
      <c r="G2182" s="15" t="s">
        <v>34</v>
      </c>
      <c r="H2182" s="24">
        <f t="shared" si="25"/>
        <v>1</v>
      </c>
      <c r="I2182" s="24">
        <f t="shared" si="26"/>
        <v>490909</v>
      </c>
    </row>
    <row r="2183" spans="1:9" x14ac:dyDescent="0.2">
      <c r="A2183" s="21" t="s">
        <v>2236</v>
      </c>
      <c r="B2183" s="25" t="s">
        <v>650</v>
      </c>
      <c r="C2183" s="25">
        <v>0</v>
      </c>
      <c r="D2183" s="25">
        <v>0</v>
      </c>
      <c r="E2183" s="15" t="str">
        <f t="shared" si="24"/>
        <v>Dây cáp mạng Ensoho EN-F6CA24 FTP cat6</v>
      </c>
      <c r="F2183" s="15" t="s">
        <v>916</v>
      </c>
      <c r="G2183" s="15" t="s">
        <v>34</v>
      </c>
      <c r="H2183" s="24">
        <f t="shared" si="25"/>
        <v>2</v>
      </c>
      <c r="I2183" s="24">
        <f t="shared" si="26"/>
        <v>1509090</v>
      </c>
    </row>
    <row r="2184" spans="1:9" x14ac:dyDescent="0.2">
      <c r="A2184" s="21" t="s">
        <v>2237</v>
      </c>
      <c r="B2184" s="25" t="s">
        <v>25</v>
      </c>
      <c r="C2184" s="25">
        <v>0</v>
      </c>
      <c r="D2184" s="25">
        <v>0</v>
      </c>
      <c r="E2184" s="15" t="str">
        <f t="shared" si="24"/>
        <v>Cạc màn hình MSI RX550 AERO ITX2GOC</v>
      </c>
      <c r="F2184" s="15" t="s">
        <v>921</v>
      </c>
      <c r="G2184" s="15" t="s">
        <v>141</v>
      </c>
      <c r="H2184" s="24">
        <f t="shared" si="25"/>
        <v>1</v>
      </c>
      <c r="I2184" s="24">
        <f t="shared" si="26"/>
        <v>280000</v>
      </c>
    </row>
    <row r="2185" spans="1:9" x14ac:dyDescent="0.2">
      <c r="A2185" s="21" t="s">
        <v>2238</v>
      </c>
      <c r="B2185" s="25" t="s">
        <v>11</v>
      </c>
      <c r="C2185" s="25">
        <v>0</v>
      </c>
      <c r="D2185" s="25">
        <v>0</v>
      </c>
      <c r="E2185" s="15" t="str">
        <f t="shared" si="24"/>
        <v>Bàn phím Rapoo V500SE</v>
      </c>
      <c r="F2185" s="15" t="s">
        <v>3922</v>
      </c>
      <c r="G2185" s="15" t="s">
        <v>11</v>
      </c>
      <c r="H2185" s="24">
        <f t="shared" si="25"/>
        <v>0</v>
      </c>
      <c r="I2185" s="24">
        <f t="shared" si="26"/>
        <v>0</v>
      </c>
    </row>
    <row r="2186" spans="1:9" x14ac:dyDescent="0.2">
      <c r="A2186" s="21" t="s">
        <v>2239</v>
      </c>
      <c r="B2186" s="25" t="s">
        <v>11</v>
      </c>
      <c r="C2186" s="25">
        <v>0</v>
      </c>
      <c r="D2186" s="25">
        <v>0</v>
      </c>
      <c r="E2186" s="15" t="str">
        <f t="shared" si="24"/>
        <v>Máy In Canon Laser LBP226DW(3516C007AAME)</v>
      </c>
      <c r="F2186" s="15" t="s">
        <v>924</v>
      </c>
      <c r="G2186" s="15" t="s">
        <v>11</v>
      </c>
      <c r="H2186" s="24">
        <f t="shared" si="25"/>
        <v>7</v>
      </c>
      <c r="I2186" s="24">
        <f t="shared" si="26"/>
        <v>11110911</v>
      </c>
    </row>
    <row r="2187" spans="1:9" x14ac:dyDescent="0.2">
      <c r="A2187" s="21" t="s">
        <v>2240</v>
      </c>
      <c r="B2187" s="25" t="s">
        <v>11</v>
      </c>
      <c r="C2187" s="25">
        <v>0</v>
      </c>
      <c r="D2187" s="25">
        <v>0</v>
      </c>
      <c r="E2187" s="15" t="str">
        <f t="shared" si="24"/>
        <v>Màn hình Ultrasharp Dell 23.8" U2422H</v>
      </c>
      <c r="F2187" s="15" t="s">
        <v>927</v>
      </c>
      <c r="G2187" s="15" t="s">
        <v>11</v>
      </c>
      <c r="H2187" s="24">
        <f t="shared" si="25"/>
        <v>15</v>
      </c>
      <c r="I2187" s="24">
        <f t="shared" si="26"/>
        <v>6136350</v>
      </c>
    </row>
    <row r="2188" spans="1:9" x14ac:dyDescent="0.2">
      <c r="A2188" s="21" t="s">
        <v>2241</v>
      </c>
      <c r="B2188" s="25" t="s">
        <v>11</v>
      </c>
      <c r="C2188" s="25">
        <v>0</v>
      </c>
      <c r="D2188" s="25">
        <v>0</v>
      </c>
      <c r="E2188" s="15" t="str">
        <f t="shared" si="24"/>
        <v>Màn hình AOC 31.5" Curve Gaming C32G2E/74</v>
      </c>
      <c r="F2188" s="15" t="s">
        <v>3923</v>
      </c>
      <c r="G2188" s="15" t="s">
        <v>11</v>
      </c>
      <c r="H2188" s="24">
        <f t="shared" si="25"/>
        <v>0</v>
      </c>
      <c r="I2188" s="24">
        <f t="shared" si="26"/>
        <v>0</v>
      </c>
    </row>
    <row r="2189" spans="1:9" x14ac:dyDescent="0.2">
      <c r="A2189" s="21" t="s">
        <v>2242</v>
      </c>
      <c r="B2189" s="25" t="s">
        <v>11</v>
      </c>
      <c r="C2189" s="25">
        <v>0</v>
      </c>
      <c r="D2189" s="25">
        <v>0</v>
      </c>
      <c r="E2189" s="15" t="str">
        <f t="shared" si="24"/>
        <v>Máy quét canon DR-F120</v>
      </c>
      <c r="F2189" s="15" t="s">
        <v>3924</v>
      </c>
      <c r="G2189" s="15" t="s">
        <v>11</v>
      </c>
      <c r="H2189" s="24">
        <f t="shared" si="25"/>
        <v>0</v>
      </c>
      <c r="I2189" s="24">
        <f t="shared" si="26"/>
        <v>0</v>
      </c>
    </row>
    <row r="2190" spans="1:9" x14ac:dyDescent="0.2">
      <c r="A2190" s="21" t="s">
        <v>2243</v>
      </c>
      <c r="B2190" s="25" t="s">
        <v>11</v>
      </c>
      <c r="C2190" s="25">
        <v>0</v>
      </c>
      <c r="D2190" s="25">
        <v>0</v>
      </c>
      <c r="E2190" s="15" t="str">
        <f t="shared" si="24"/>
        <v>Máy In Canon Inmage Class MF269DW</v>
      </c>
      <c r="F2190" s="15" t="s">
        <v>3925</v>
      </c>
      <c r="G2190" s="15" t="s">
        <v>20</v>
      </c>
      <c r="H2190" s="24">
        <f t="shared" si="25"/>
        <v>0</v>
      </c>
      <c r="I2190" s="24">
        <f t="shared" si="26"/>
        <v>0</v>
      </c>
    </row>
    <row r="2191" spans="1:9" x14ac:dyDescent="0.2">
      <c r="A2191" s="21" t="s">
        <v>2244</v>
      </c>
      <c r="B2191" s="25" t="s">
        <v>11</v>
      </c>
      <c r="C2191" s="25">
        <v>0</v>
      </c>
      <c r="D2191" s="25">
        <v>0</v>
      </c>
      <c r="E2191" s="15" t="str">
        <f t="shared" si="24"/>
        <v>Bộ định tuyến  Tp-Link 2.4GHz 450M,TL- WR941HP</v>
      </c>
      <c r="F2191" s="15" t="s">
        <v>933</v>
      </c>
      <c r="G2191" s="15" t="s">
        <v>11</v>
      </c>
      <c r="H2191" s="24">
        <f t="shared" si="25"/>
        <v>1</v>
      </c>
      <c r="I2191" s="24">
        <f t="shared" si="26"/>
        <v>136364</v>
      </c>
    </row>
    <row r="2192" spans="1:9" x14ac:dyDescent="0.2">
      <c r="A2192" s="21" t="s">
        <v>2245</v>
      </c>
      <c r="B2192" s="25" t="s">
        <v>11</v>
      </c>
      <c r="C2192" s="25">
        <v>0</v>
      </c>
      <c r="D2192" s="25">
        <v>0</v>
      </c>
      <c r="E2192" s="15" t="str">
        <f t="shared" si="24"/>
        <v>Bộ định tuyến Tp-Link 2.4GHz/5GHz Archer MR200</v>
      </c>
      <c r="F2192" s="15" t="s">
        <v>934</v>
      </c>
      <c r="G2192" s="15" t="s">
        <v>11</v>
      </c>
      <c r="H2192" s="24">
        <f t="shared" si="25"/>
        <v>1</v>
      </c>
      <c r="I2192" s="24">
        <f t="shared" si="26"/>
        <v>0</v>
      </c>
    </row>
    <row r="2193" spans="1:9" x14ac:dyDescent="0.2">
      <c r="A2193" s="21" t="s">
        <v>2246</v>
      </c>
      <c r="B2193" s="25" t="s">
        <v>20</v>
      </c>
      <c r="C2193" s="25">
        <v>0</v>
      </c>
      <c r="D2193" s="25">
        <v>0</v>
      </c>
      <c r="E2193" s="15" t="str">
        <f t="shared" si="24"/>
        <v>MÁY VI TÍNH ĐỂ BÀN</v>
      </c>
      <c r="F2193" s="15" t="s">
        <v>935</v>
      </c>
      <c r="G2193" s="15" t="s">
        <v>34</v>
      </c>
      <c r="H2193" s="24">
        <f t="shared" si="25"/>
        <v>50</v>
      </c>
      <c r="I2193" s="24">
        <f t="shared" si="26"/>
        <v>6636350</v>
      </c>
    </row>
    <row r="2194" spans="1:9" x14ac:dyDescent="0.2">
      <c r="A2194" s="21" t="s">
        <v>2247</v>
      </c>
      <c r="B2194" s="25" t="s">
        <v>11</v>
      </c>
      <c r="C2194" s="25">
        <v>0</v>
      </c>
      <c r="D2194" s="25">
        <v>0</v>
      </c>
      <c r="E2194" s="15" t="str">
        <f t="shared" si="24"/>
        <v>Máy tính xách tay Lenovo V15 G4 IAH, i5-12500H, 16GB,512GB SSD, Intel Iris XeGraphics, 15.6" FHD, 2C 38Wh,ax+BT, FP, W11H, Xám (IronGrey), 1Y WTY_83FS0032VN</v>
      </c>
      <c r="F2194" s="15" t="s">
        <v>939</v>
      </c>
      <c r="G2194" s="15" t="s">
        <v>11</v>
      </c>
      <c r="H2194" s="24">
        <f t="shared" si="25"/>
        <v>10</v>
      </c>
      <c r="I2194" s="24">
        <f t="shared" si="26"/>
        <v>7045450</v>
      </c>
    </row>
    <row r="2195" spans="1:9" x14ac:dyDescent="0.2">
      <c r="A2195" s="21" t="s">
        <v>2248</v>
      </c>
      <c r="B2195" s="25" t="s">
        <v>11</v>
      </c>
      <c r="C2195" s="25">
        <v>0</v>
      </c>
      <c r="D2195" s="25">
        <v>0</v>
      </c>
      <c r="E2195" s="15" t="str">
        <f t="shared" si="24"/>
        <v>Bàn phím Logitech G213</v>
      </c>
      <c r="F2195" s="15" t="s">
        <v>3926</v>
      </c>
      <c r="G2195" s="15" t="s">
        <v>11</v>
      </c>
      <c r="H2195" s="24">
        <f t="shared" si="25"/>
        <v>0</v>
      </c>
      <c r="I2195" s="24">
        <f t="shared" si="26"/>
        <v>0</v>
      </c>
    </row>
    <row r="2196" spans="1:9" x14ac:dyDescent="0.2">
      <c r="A2196" s="21" t="s">
        <v>2249</v>
      </c>
      <c r="B2196" s="25" t="s">
        <v>11</v>
      </c>
      <c r="C2196" s="25">
        <v>0</v>
      </c>
      <c r="D2196" s="25">
        <v>0</v>
      </c>
      <c r="E2196" s="15" t="str">
        <f t="shared" si="24"/>
        <v>Màn hình vi tính (LCD) Lenovo ThinkVision S24e - 20- 23.8 inch/1920x1080 (62AEKAR2WW)</v>
      </c>
      <c r="F2196" s="15" t="s">
        <v>3927</v>
      </c>
      <c r="G2196" s="15" t="s">
        <v>11</v>
      </c>
      <c r="H2196" s="24">
        <f t="shared" si="25"/>
        <v>0</v>
      </c>
      <c r="I2196" s="24">
        <f t="shared" si="26"/>
        <v>0</v>
      </c>
    </row>
    <row r="2197" spans="1:9" x14ac:dyDescent="0.2">
      <c r="A2197" s="21" t="s">
        <v>2250</v>
      </c>
      <c r="B2197" s="25" t="s">
        <v>141</v>
      </c>
      <c r="C2197" s="25">
        <v>0</v>
      </c>
      <c r="D2197" s="25">
        <v>0</v>
      </c>
      <c r="E2197" s="15" t="str">
        <f t="shared" si="24"/>
        <v>Hộp mực (Catridge) đã có mực in dùng cho máy in laser loại 83A,nhãn hiệu Xppro</v>
      </c>
      <c r="F2197" s="15" t="s">
        <v>946</v>
      </c>
      <c r="G2197" s="15" t="s">
        <v>20</v>
      </c>
      <c r="H2197" s="24">
        <f t="shared" si="25"/>
        <v>5</v>
      </c>
      <c r="I2197" s="24">
        <f t="shared" si="26"/>
        <v>1386360</v>
      </c>
    </row>
    <row r="2198" spans="1:9" x14ac:dyDescent="0.2">
      <c r="A2198" s="21" t="s">
        <v>2251</v>
      </c>
      <c r="B2198" s="25" t="s">
        <v>11</v>
      </c>
      <c r="C2198" s="25">
        <v>0</v>
      </c>
      <c r="D2198" s="25">
        <v>0</v>
      </c>
      <c r="E2198" s="15" t="str">
        <f t="shared" si="24"/>
        <v>Màn hình AOC 23.8"  Wide  IPS 24V2Q/74</v>
      </c>
      <c r="F2198" s="15" t="s">
        <v>948</v>
      </c>
      <c r="G2198" s="15" t="s">
        <v>11</v>
      </c>
      <c r="H2198" s="24">
        <f t="shared" si="25"/>
        <v>1</v>
      </c>
      <c r="I2198" s="24">
        <f t="shared" si="26"/>
        <v>372727</v>
      </c>
    </row>
    <row r="2199" spans="1:9" x14ac:dyDescent="0.2">
      <c r="A2199" s="21" t="s">
        <v>2252</v>
      </c>
      <c r="B2199" s="25" t="s">
        <v>11</v>
      </c>
      <c r="C2199" s="25">
        <v>0</v>
      </c>
      <c r="D2199" s="25">
        <v>0</v>
      </c>
      <c r="E2199" s="15" t="str">
        <f t="shared" si="24"/>
        <v>Ổ cứng  GT Western 6TB-WD60PURZ</v>
      </c>
      <c r="F2199" s="15" t="s">
        <v>949</v>
      </c>
      <c r="G2199" s="15" t="s">
        <v>11</v>
      </c>
      <c r="H2199" s="24">
        <f t="shared" si="25"/>
        <v>1</v>
      </c>
      <c r="I2199" s="24">
        <f t="shared" si="26"/>
        <v>372727</v>
      </c>
    </row>
    <row r="2200" spans="1:9" x14ac:dyDescent="0.2">
      <c r="A2200" s="21" t="s">
        <v>2253</v>
      </c>
      <c r="B2200" s="25" t="s">
        <v>11</v>
      </c>
      <c r="C2200" s="22">
        <v>185</v>
      </c>
      <c r="D2200" s="22">
        <v>52416667</v>
      </c>
      <c r="E2200" s="15" t="str">
        <f t="shared" si="24"/>
        <v>Ổ CỨNG VI TÍNH ( SSD) Lexar SSDNS100 256GB Sata III 6Gbs ( LNS100-256RB) (LNS100-256RB)</v>
      </c>
      <c r="F2200" s="15" t="s">
        <v>950</v>
      </c>
      <c r="G2200" s="15" t="s">
        <v>171</v>
      </c>
      <c r="H2200" s="24">
        <f t="shared" si="25"/>
        <v>2</v>
      </c>
      <c r="I2200" s="24">
        <f t="shared" si="26"/>
        <v>1109090</v>
      </c>
    </row>
    <row r="2201" spans="1:9" x14ac:dyDescent="0.2">
      <c r="A2201" s="21" t="s">
        <v>2254</v>
      </c>
      <c r="B2201" s="25" t="s">
        <v>11</v>
      </c>
      <c r="C2201" s="25">
        <v>0</v>
      </c>
      <c r="D2201" s="25">
        <v>0</v>
      </c>
      <c r="E2201" s="15" t="str">
        <f t="shared" si="24"/>
        <v>Ổ cứng HDD BOX SEAGATE ONE TOUCH 1TB 2.5 USB 3.0</v>
      </c>
      <c r="F2201" s="15" t="s">
        <v>951</v>
      </c>
      <c r="G2201" s="15" t="s">
        <v>11</v>
      </c>
      <c r="H2201" s="24">
        <f t="shared" si="25"/>
        <v>1</v>
      </c>
      <c r="I2201" s="24">
        <f t="shared" si="26"/>
        <v>554545</v>
      </c>
    </row>
    <row r="2202" spans="1:9" x14ac:dyDescent="0.2">
      <c r="A2202" s="21" t="s">
        <v>2255</v>
      </c>
      <c r="B2202" s="25" t="s">
        <v>11</v>
      </c>
      <c r="C2202" s="25">
        <v>0</v>
      </c>
      <c r="D2202" s="25">
        <v>0</v>
      </c>
      <c r="E2202" s="15" t="str">
        <f t="shared" si="24"/>
        <v>MÁY IN HP PRINTER LJ PRO400 M404DN</v>
      </c>
      <c r="F2202" s="15" t="s">
        <v>953</v>
      </c>
      <c r="G2202" s="15" t="s">
        <v>20</v>
      </c>
      <c r="H2202" s="24">
        <f t="shared" si="25"/>
        <v>30</v>
      </c>
      <c r="I2202" s="24">
        <f t="shared" si="26"/>
        <v>263181810</v>
      </c>
    </row>
    <row r="2203" spans="1:9" x14ac:dyDescent="0.2">
      <c r="A2203" s="21" t="s">
        <v>2256</v>
      </c>
      <c r="B2203" s="25" t="s">
        <v>11</v>
      </c>
      <c r="C2203" s="22">
        <v>10</v>
      </c>
      <c r="D2203" s="22">
        <v>6955134</v>
      </c>
      <c r="E2203" s="15" t="str">
        <f t="shared" si="24"/>
        <v>Camera quan sát DS-2CD1023G0-IUF(C)</v>
      </c>
      <c r="F2203" s="15" t="s">
        <v>954</v>
      </c>
      <c r="G2203" s="15" t="s">
        <v>11</v>
      </c>
      <c r="H2203" s="24">
        <f t="shared" si="25"/>
        <v>1</v>
      </c>
      <c r="I2203" s="24">
        <f t="shared" si="26"/>
        <v>2663636</v>
      </c>
    </row>
    <row r="2204" spans="1:9" x14ac:dyDescent="0.2">
      <c r="A2204" s="21" t="s">
        <v>2257</v>
      </c>
      <c r="B2204" s="25" t="s">
        <v>11</v>
      </c>
      <c r="C2204" s="25">
        <v>0</v>
      </c>
      <c r="D2204" s="25">
        <v>0</v>
      </c>
      <c r="E2204" s="15" t="str">
        <f t="shared" si="24"/>
        <v>Máy chiếu Epson EB - FH52</v>
      </c>
      <c r="F2204" s="15" t="s">
        <v>955</v>
      </c>
      <c r="G2204" s="15" t="s">
        <v>11</v>
      </c>
      <c r="H2204" s="24">
        <f t="shared" si="25"/>
        <v>8</v>
      </c>
      <c r="I2204" s="24">
        <f t="shared" si="26"/>
        <v>20072728</v>
      </c>
    </row>
    <row r="2205" spans="1:9" x14ac:dyDescent="0.2">
      <c r="A2205" s="21" t="s">
        <v>2258</v>
      </c>
      <c r="B2205" s="25" t="s">
        <v>11</v>
      </c>
      <c r="C2205" s="25">
        <v>0</v>
      </c>
      <c r="D2205" s="25">
        <v>0</v>
      </c>
      <c r="E2205" s="15" t="str">
        <f t="shared" si="24"/>
        <v>Chuột máy tính Logitech G402</v>
      </c>
      <c r="F2205" s="15" t="s">
        <v>956</v>
      </c>
      <c r="G2205" s="15" t="s">
        <v>11</v>
      </c>
      <c r="H2205" s="24">
        <f t="shared" si="25"/>
        <v>2</v>
      </c>
      <c r="I2205" s="24">
        <f t="shared" si="26"/>
        <v>20090908</v>
      </c>
    </row>
    <row r="2206" spans="1:9" x14ac:dyDescent="0.2">
      <c r="A2206" s="21" t="s">
        <v>2259</v>
      </c>
      <c r="B2206" s="25" t="s">
        <v>11</v>
      </c>
      <c r="C2206" s="22">
        <v>5</v>
      </c>
      <c r="D2206" s="22">
        <v>3393128</v>
      </c>
      <c r="E2206" s="15" t="str">
        <f t="shared" si="24"/>
        <v>Tủ Rack 6U</v>
      </c>
      <c r="F2206" s="15" t="s">
        <v>959</v>
      </c>
      <c r="G2206" s="15" t="s">
        <v>11</v>
      </c>
      <c r="H2206" s="24">
        <f t="shared" si="25"/>
        <v>4</v>
      </c>
      <c r="I2206" s="24">
        <f t="shared" si="26"/>
        <v>2090908</v>
      </c>
    </row>
    <row r="2207" spans="1:9" x14ac:dyDescent="0.2">
      <c r="A2207" s="21" t="s">
        <v>2260</v>
      </c>
      <c r="B2207" s="25" t="s">
        <v>11</v>
      </c>
      <c r="C2207" s="25">
        <v>0</v>
      </c>
      <c r="D2207" s="25">
        <v>0</v>
      </c>
      <c r="E2207" s="15" t="str">
        <f t="shared" si="24"/>
        <v>Màn hình LCD 18.5" HP 19ka</v>
      </c>
      <c r="F2207" s="15" t="s">
        <v>960</v>
      </c>
      <c r="G2207" s="15" t="s">
        <v>11</v>
      </c>
      <c r="H2207" s="24">
        <f t="shared" si="25"/>
        <v>2</v>
      </c>
      <c r="I2207" s="24">
        <f t="shared" si="26"/>
        <v>1272726</v>
      </c>
    </row>
    <row r="2208" spans="1:9" x14ac:dyDescent="0.2">
      <c r="A2208" s="21" t="s">
        <v>2261</v>
      </c>
      <c r="B2208" s="25" t="s">
        <v>1392</v>
      </c>
      <c r="C2208" s="25">
        <v>0</v>
      </c>
      <c r="D2208" s="25">
        <v>0</v>
      </c>
      <c r="E2208" s="15" t="str">
        <f t="shared" si="24"/>
        <v>Cáp mạng  Aipoolink RJ45UTP CAT5E,CCA24AWG</v>
      </c>
      <c r="F2208" s="15" t="s">
        <v>962</v>
      </c>
      <c r="G2208" s="15" t="s">
        <v>25</v>
      </c>
      <c r="H2208" s="24">
        <f t="shared" si="25"/>
        <v>3</v>
      </c>
      <c r="I2208" s="24">
        <f t="shared" si="26"/>
        <v>3954546</v>
      </c>
    </row>
    <row r="2209" spans="1:9" x14ac:dyDescent="0.2">
      <c r="A2209" s="21" t="s">
        <v>2262</v>
      </c>
      <c r="B2209" s="25" t="s">
        <v>11</v>
      </c>
      <c r="C2209" s="25">
        <v>0</v>
      </c>
      <c r="D2209" s="25">
        <v>0</v>
      </c>
      <c r="E2209" s="15" t="str">
        <f t="shared" si="24"/>
        <v>Màn  hình Dell  S2421H23.5 inch (70X9V1)</v>
      </c>
      <c r="F2209" s="15" t="s">
        <v>963</v>
      </c>
      <c r="G2209" s="15" t="s">
        <v>25</v>
      </c>
      <c r="H2209" s="24">
        <f t="shared" si="25"/>
        <v>1</v>
      </c>
      <c r="I2209" s="24">
        <f t="shared" si="26"/>
        <v>363636</v>
      </c>
    </row>
    <row r="2210" spans="1:9" x14ac:dyDescent="0.2">
      <c r="A2210" s="21" t="s">
        <v>2263</v>
      </c>
      <c r="B2210" s="25" t="s">
        <v>11</v>
      </c>
      <c r="C2210" s="25">
        <v>0</v>
      </c>
      <c r="D2210" s="25">
        <v>0</v>
      </c>
      <c r="E2210" s="15" t="str">
        <f t="shared" si="24"/>
        <v>MÁY IN LASER ĐƠN NĂNG CANON I-SENSYS LBP226 DW</v>
      </c>
      <c r="F2210" s="15" t="s">
        <v>964</v>
      </c>
      <c r="G2210" s="15" t="s">
        <v>25</v>
      </c>
      <c r="H2210" s="24">
        <f t="shared" si="25"/>
        <v>1</v>
      </c>
      <c r="I2210" s="24">
        <f t="shared" si="26"/>
        <v>81818</v>
      </c>
    </row>
    <row r="2211" spans="1:9" x14ac:dyDescent="0.2">
      <c r="A2211" s="21" t="s">
        <v>2264</v>
      </c>
      <c r="B2211" s="25" t="s">
        <v>11</v>
      </c>
      <c r="C2211" s="25">
        <v>0</v>
      </c>
      <c r="D2211" s="25">
        <v>0</v>
      </c>
      <c r="E2211" s="15" t="str">
        <f t="shared" si="24"/>
        <v>Cạc màn hình Asus PH - GTX1650 - 4G</v>
      </c>
      <c r="F2211" s="15" t="s">
        <v>965</v>
      </c>
      <c r="G2211" s="15" t="s">
        <v>25</v>
      </c>
      <c r="H2211" s="24">
        <f t="shared" si="25"/>
        <v>1</v>
      </c>
      <c r="I2211" s="24">
        <f t="shared" si="26"/>
        <v>54545</v>
      </c>
    </row>
    <row r="2212" spans="1:9" x14ac:dyDescent="0.2">
      <c r="A2212" s="21" t="s">
        <v>2265</v>
      </c>
      <c r="B2212" s="25" t="s">
        <v>11</v>
      </c>
      <c r="C2212" s="25">
        <v>0</v>
      </c>
      <c r="D2212" s="25">
        <v>0</v>
      </c>
      <c r="E2212" s="15" t="str">
        <f t="shared" si="24"/>
        <v>Màn hình vi tính DELL LCD E2423H  23.8 - WHD</v>
      </c>
      <c r="F2212" s="15" t="s">
        <v>966</v>
      </c>
      <c r="G2212" s="15" t="s">
        <v>25</v>
      </c>
      <c r="H2212" s="24">
        <f t="shared" si="25"/>
        <v>1</v>
      </c>
      <c r="I2212" s="24">
        <f t="shared" si="26"/>
        <v>181818</v>
      </c>
    </row>
    <row r="2213" spans="1:9" x14ac:dyDescent="0.2">
      <c r="A2213" s="21" t="s">
        <v>2266</v>
      </c>
      <c r="B2213" s="25" t="s">
        <v>11</v>
      </c>
      <c r="C2213" s="25">
        <v>0</v>
      </c>
      <c r="D2213" s="25">
        <v>0</v>
      </c>
      <c r="E2213" s="15" t="str">
        <f t="shared" si="24"/>
        <v>MÀN HÌNH VI TÍNH (LCD)  LENOVO ThinkVision S27e -20 27.0 INCH/1920x1080/IPS/WLED/VGA/HDMI/ĐEN(62AFKAR2WW)</v>
      </c>
      <c r="F2213" s="15" t="s">
        <v>967</v>
      </c>
      <c r="G2213" s="15" t="s">
        <v>25</v>
      </c>
      <c r="H2213" s="24">
        <f t="shared" si="25"/>
        <v>1</v>
      </c>
      <c r="I2213" s="24">
        <f t="shared" si="26"/>
        <v>381818</v>
      </c>
    </row>
    <row r="2214" spans="1:9" x14ac:dyDescent="0.2">
      <c r="A2214" s="21" t="s">
        <v>2267</v>
      </c>
      <c r="B2214" s="25" t="s">
        <v>11</v>
      </c>
      <c r="C2214" s="25">
        <v>0</v>
      </c>
      <c r="D2214" s="25">
        <v>0</v>
      </c>
      <c r="E2214" s="15" t="str">
        <f t="shared" si="24"/>
        <v>ĐẦU ĐỌC MÃ VẠCH OD7200</v>
      </c>
      <c r="F2214" s="15" t="s">
        <v>969</v>
      </c>
      <c r="G2214" s="15" t="s">
        <v>20</v>
      </c>
      <c r="H2214" s="24">
        <f t="shared" si="25"/>
        <v>5</v>
      </c>
      <c r="I2214" s="24">
        <f t="shared" si="26"/>
        <v>20000000</v>
      </c>
    </row>
    <row r="2215" spans="1:9" x14ac:dyDescent="0.2">
      <c r="A2215" s="21" t="s">
        <v>2268</v>
      </c>
      <c r="B2215" s="25" t="s">
        <v>50</v>
      </c>
      <c r="C2215" s="25">
        <v>0</v>
      </c>
      <c r="D2215" s="25">
        <v>0</v>
      </c>
      <c r="E2215" s="15" t="str">
        <f t="shared" si="24"/>
        <v>Bộ đàm Kenwood NX 1200D ­ M3</v>
      </c>
      <c r="F2215" s="15" t="s">
        <v>970</v>
      </c>
      <c r="G2215" s="15" t="s">
        <v>141</v>
      </c>
      <c r="H2215" s="24">
        <f t="shared" si="25"/>
        <v>1</v>
      </c>
      <c r="I2215" s="24">
        <f t="shared" si="26"/>
        <v>209091</v>
      </c>
    </row>
    <row r="2216" spans="1:9" x14ac:dyDescent="0.2">
      <c r="A2216" s="21" t="s">
        <v>2269</v>
      </c>
      <c r="B2216" s="25" t="s">
        <v>11</v>
      </c>
      <c r="C2216" s="22">
        <v>23</v>
      </c>
      <c r="D2216" s="22">
        <v>16982828</v>
      </c>
      <c r="E2216" s="15" t="str">
        <f t="shared" si="24"/>
        <v>Ổ cứng gắn trong Western Digital 1TB - 3.5" (WD10EZEX)</v>
      </c>
      <c r="F2216" s="15" t="s">
        <v>971</v>
      </c>
      <c r="G2216" s="15" t="s">
        <v>141</v>
      </c>
      <c r="H2216" s="24">
        <f t="shared" si="25"/>
        <v>2</v>
      </c>
      <c r="I2216" s="24">
        <f t="shared" si="26"/>
        <v>1295455</v>
      </c>
    </row>
    <row r="2217" spans="1:9" x14ac:dyDescent="0.2">
      <c r="A2217" s="21" t="s">
        <v>2270</v>
      </c>
      <c r="B2217" s="25" t="s">
        <v>11</v>
      </c>
      <c r="C2217" s="25">
        <v>0</v>
      </c>
      <c r="D2217" s="25">
        <v>0</v>
      </c>
      <c r="E2217" s="15" t="str">
        <f t="shared" si="24"/>
        <v>Màn hình vi tính LCD  ASUS PRO ART PA247CV  23.8inch</v>
      </c>
      <c r="F2217" s="15" t="s">
        <v>972</v>
      </c>
      <c r="G2217" s="15" t="s">
        <v>141</v>
      </c>
      <c r="H2217" s="24">
        <f t="shared" si="25"/>
        <v>1</v>
      </c>
      <c r="I2217" s="24">
        <f t="shared" si="26"/>
        <v>587500</v>
      </c>
    </row>
    <row r="2218" spans="1:9" x14ac:dyDescent="0.2">
      <c r="A2218" s="21" t="s">
        <v>2271</v>
      </c>
      <c r="B2218" s="25" t="s">
        <v>141</v>
      </c>
      <c r="C2218" s="22">
        <v>2</v>
      </c>
      <c r="D2218" s="22">
        <v>1016667</v>
      </c>
      <c r="E2218" s="15" t="str">
        <f t="shared" si="24"/>
        <v>Mực T3008</v>
      </c>
      <c r="F2218" s="15" t="s">
        <v>973</v>
      </c>
      <c r="G2218" s="15" t="s">
        <v>11</v>
      </c>
      <c r="H2218" s="24">
        <f t="shared" si="25"/>
        <v>3</v>
      </c>
      <c r="I2218" s="24">
        <f t="shared" si="26"/>
        <v>15995455</v>
      </c>
    </row>
    <row r="2219" spans="1:9" x14ac:dyDescent="0.2">
      <c r="A2219" s="21" t="s">
        <v>2272</v>
      </c>
      <c r="B2219" s="25" t="s">
        <v>11</v>
      </c>
      <c r="C2219" s="25">
        <v>0</v>
      </c>
      <c r="D2219" s="25">
        <v>0</v>
      </c>
      <c r="E2219" s="15" t="str">
        <f t="shared" si="24"/>
        <v>Màn hình máy tính Dell 22 Monitor - E2223HN</v>
      </c>
      <c r="F2219" s="15" t="s">
        <v>974</v>
      </c>
      <c r="G2219" s="15" t="s">
        <v>141</v>
      </c>
      <c r="H2219" s="24">
        <f t="shared" si="25"/>
        <v>1</v>
      </c>
      <c r="I2219" s="24">
        <f t="shared" si="26"/>
        <v>3451532</v>
      </c>
    </row>
    <row r="2220" spans="1:9" x14ac:dyDescent="0.2">
      <c r="A2220" s="21" t="s">
        <v>2273</v>
      </c>
      <c r="B2220" s="25" t="s">
        <v>11</v>
      </c>
      <c r="C2220" s="22">
        <v>19</v>
      </c>
      <c r="D2220" s="22">
        <v>16261946</v>
      </c>
      <c r="E2220" s="15" t="str">
        <f t="shared" si="24"/>
        <v>Camera quan sát CS - H8C (4MP,4MM)</v>
      </c>
      <c r="F2220" s="15" t="s">
        <v>975</v>
      </c>
      <c r="G2220" s="15" t="s">
        <v>141</v>
      </c>
      <c r="H2220" s="24">
        <f t="shared" si="25"/>
        <v>3</v>
      </c>
      <c r="I2220" s="24">
        <f t="shared" si="26"/>
        <v>1461362</v>
      </c>
    </row>
    <row r="2221" spans="1:9" x14ac:dyDescent="0.2">
      <c r="A2221" s="21" t="s">
        <v>2274</v>
      </c>
      <c r="B2221" s="25" t="s">
        <v>11</v>
      </c>
      <c r="C2221" s="25">
        <v>0</v>
      </c>
      <c r="D2221" s="25">
        <v>0</v>
      </c>
      <c r="E2221" s="15" t="str">
        <f t="shared" si="24"/>
        <v>CPU máy vi tính I3/10105</v>
      </c>
      <c r="F2221" s="15" t="s">
        <v>977</v>
      </c>
      <c r="G2221" s="15" t="s">
        <v>11</v>
      </c>
      <c r="H2221" s="24">
        <f t="shared" si="25"/>
        <v>1</v>
      </c>
      <c r="I2221" s="24">
        <f t="shared" si="26"/>
        <v>8212122</v>
      </c>
    </row>
    <row r="2222" spans="1:9" x14ac:dyDescent="0.2">
      <c r="A2222" s="21" t="s">
        <v>2275</v>
      </c>
      <c r="B2222" s="25" t="s">
        <v>11</v>
      </c>
      <c r="C2222" s="25">
        <v>0</v>
      </c>
      <c r="D2222" s="25">
        <v>0</v>
      </c>
      <c r="E2222" s="15" t="str">
        <f t="shared" si="24"/>
        <v>Màn hình vi tính Asus VP247HAE</v>
      </c>
      <c r="F2222" s="15" t="s">
        <v>979</v>
      </c>
      <c r="G2222" s="15" t="s">
        <v>20</v>
      </c>
      <c r="H2222" s="24">
        <f t="shared" si="25"/>
        <v>2</v>
      </c>
      <c r="I2222" s="24">
        <f t="shared" si="26"/>
        <v>2803446</v>
      </c>
    </row>
    <row r="2223" spans="1:9" x14ac:dyDescent="0.2">
      <c r="A2223" s="21" t="s">
        <v>2276</v>
      </c>
      <c r="B2223" s="25" t="s">
        <v>11</v>
      </c>
      <c r="C2223" s="25">
        <v>0</v>
      </c>
      <c r="D2223" s="25">
        <v>0</v>
      </c>
      <c r="E2223" s="15" t="str">
        <f t="shared" si="24"/>
        <v>Ổ cứng  Seagate Expansion 1TB 2.5"</v>
      </c>
      <c r="F2223" s="15" t="s">
        <v>980</v>
      </c>
      <c r="G2223" s="15" t="s">
        <v>11</v>
      </c>
      <c r="H2223" s="24">
        <f t="shared" si="25"/>
        <v>11</v>
      </c>
      <c r="I2223" s="24">
        <f t="shared" si="26"/>
        <v>22922667</v>
      </c>
    </row>
    <row r="2224" spans="1:9" x14ac:dyDescent="0.2">
      <c r="A2224" s="21" t="s">
        <v>2277</v>
      </c>
      <c r="B2224" s="25" t="s">
        <v>11</v>
      </c>
      <c r="C2224" s="25">
        <v>0</v>
      </c>
      <c r="D2224" s="25">
        <v>0</v>
      </c>
      <c r="E2224" s="15" t="str">
        <f t="shared" si="24"/>
        <v>Màn hình  Viewsonic VA2215-H / 21.5"</v>
      </c>
      <c r="F2224" s="15" t="s">
        <v>981</v>
      </c>
      <c r="G2224" s="15" t="s">
        <v>11</v>
      </c>
      <c r="H2224" s="24">
        <f t="shared" si="25"/>
        <v>1</v>
      </c>
      <c r="I2224" s="24">
        <f t="shared" si="26"/>
        <v>1350000</v>
      </c>
    </row>
    <row r="2225" spans="1:9" x14ac:dyDescent="0.2">
      <c r="A2225" s="21" t="s">
        <v>2278</v>
      </c>
      <c r="B2225" s="25" t="s">
        <v>25</v>
      </c>
      <c r="C2225" s="25">
        <v>0</v>
      </c>
      <c r="D2225" s="25">
        <v>0</v>
      </c>
      <c r="E2225" s="15" t="str">
        <f t="shared" si="24"/>
        <v>Màn hình máy tính Lenovo H20215FE0 - "E22-28(H20215FE0)21.5 inch Monitor-HDMI, P/N:62B9MAR4WW</v>
      </c>
      <c r="F2225" s="15" t="s">
        <v>982</v>
      </c>
      <c r="G2225" s="15" t="s">
        <v>11</v>
      </c>
      <c r="H2225" s="24">
        <f t="shared" si="25"/>
        <v>13</v>
      </c>
      <c r="I2225" s="24">
        <f t="shared" si="26"/>
        <v>15858344</v>
      </c>
    </row>
    <row r="2226" spans="1:9" x14ac:dyDescent="0.2">
      <c r="A2226" s="21" t="s">
        <v>2279</v>
      </c>
      <c r="B2226" s="25" t="s">
        <v>11</v>
      </c>
      <c r="C2226" s="25">
        <v>0</v>
      </c>
      <c r="D2226" s="25">
        <v>0</v>
      </c>
      <c r="E2226" s="15" t="str">
        <f t="shared" si="24"/>
        <v>MÁY IN ĐA NĂNG  Brother DCP-T220</v>
      </c>
      <c r="F2226" s="15" t="s">
        <v>983</v>
      </c>
      <c r="G2226" s="15" t="s">
        <v>25</v>
      </c>
      <c r="H2226" s="24">
        <f t="shared" si="25"/>
        <v>2</v>
      </c>
      <c r="I2226" s="24">
        <f t="shared" si="26"/>
        <v>14727273</v>
      </c>
    </row>
    <row r="2227" spans="1:9" x14ac:dyDescent="0.2">
      <c r="A2227" s="21" t="s">
        <v>2280</v>
      </c>
      <c r="B2227" s="25" t="s">
        <v>11</v>
      </c>
      <c r="C2227" s="25">
        <v>0</v>
      </c>
      <c r="D2227" s="25">
        <v>0</v>
      </c>
      <c r="E2227" s="15" t="str">
        <f t="shared" si="24"/>
        <v>Chuột máy tính Logitech M185</v>
      </c>
      <c r="F2227" s="15" t="s">
        <v>984</v>
      </c>
      <c r="G2227" s="15" t="s">
        <v>11</v>
      </c>
      <c r="H2227" s="24">
        <f t="shared" si="25"/>
        <v>2</v>
      </c>
      <c r="I2227" s="24">
        <f t="shared" si="26"/>
        <v>9287879</v>
      </c>
    </row>
    <row r="2228" spans="1:9" x14ac:dyDescent="0.2">
      <c r="A2228" s="21" t="s">
        <v>2281</v>
      </c>
      <c r="B2228" s="25" t="s">
        <v>11</v>
      </c>
      <c r="C2228" s="25">
        <v>0</v>
      </c>
      <c r="D2228" s="25">
        <v>0</v>
      </c>
      <c r="E2228" s="15" t="str">
        <f t="shared" si="24"/>
        <v>Thiết bị ghi hình Logitech C505e</v>
      </c>
      <c r="F2228" s="15" t="s">
        <v>985</v>
      </c>
      <c r="G2228" s="15" t="s">
        <v>20</v>
      </c>
      <c r="H2228" s="24">
        <f t="shared" si="25"/>
        <v>88</v>
      </c>
      <c r="I2228" s="24">
        <f t="shared" si="26"/>
        <v>407941188</v>
      </c>
    </row>
    <row r="2229" spans="1:9" x14ac:dyDescent="0.2">
      <c r="A2229" s="21" t="s">
        <v>2282</v>
      </c>
      <c r="B2229" s="25" t="s">
        <v>11</v>
      </c>
      <c r="C2229" s="25">
        <v>0</v>
      </c>
      <c r="D2229" s="25">
        <v>0</v>
      </c>
      <c r="E2229" s="15" t="str">
        <f t="shared" si="24"/>
        <v>MÁY TÍNH XÁCH TAY (NB)  Lenovo Ideapad 320 15IKB i5-8250U/4G /15.6</v>
      </c>
      <c r="F2229" s="15" t="s">
        <v>986</v>
      </c>
      <c r="G2229" s="15" t="s">
        <v>11</v>
      </c>
      <c r="H2229" s="24">
        <f t="shared" si="25"/>
        <v>2</v>
      </c>
      <c r="I2229" s="24">
        <f t="shared" si="26"/>
        <v>23288634</v>
      </c>
    </row>
    <row r="2230" spans="1:9" x14ac:dyDescent="0.2">
      <c r="A2230" s="21" t="s">
        <v>2283</v>
      </c>
      <c r="B2230" s="25" t="s">
        <v>11</v>
      </c>
      <c r="C2230" s="25">
        <v>0</v>
      </c>
      <c r="D2230" s="25">
        <v>0</v>
      </c>
      <c r="E2230" s="15" t="str">
        <f t="shared" si="24"/>
        <v>Chíp Xử Lý Intel i5 -10400 -2.90Ghz(BS8070110400SRH3C)</v>
      </c>
      <c r="F2230" s="15" t="s">
        <v>988</v>
      </c>
      <c r="G2230" s="15" t="s">
        <v>20</v>
      </c>
      <c r="H2230" s="24">
        <f t="shared" si="25"/>
        <v>1</v>
      </c>
      <c r="I2230" s="24">
        <f t="shared" si="26"/>
        <v>9500000</v>
      </c>
    </row>
    <row r="2231" spans="1:9" x14ac:dyDescent="0.2">
      <c r="A2231" s="21" t="s">
        <v>3928</v>
      </c>
      <c r="B2231" s="25" t="s">
        <v>20</v>
      </c>
      <c r="C2231" s="25">
        <v>0</v>
      </c>
      <c r="D2231" s="25">
        <v>0</v>
      </c>
      <c r="E2231" s="15" t="str">
        <f t="shared" si="24"/>
        <v>BỘ MÁY VI TÍNH CORE  I5/10400 - MAIN ASUS H510 MK / RAM 4GB/ SSD 240GB/CASE EN22/ NGUỒN 350 ELITE / LOA A130</v>
      </c>
      <c r="F2231" s="15" t="s">
        <v>989</v>
      </c>
      <c r="G2231" s="15" t="s">
        <v>11</v>
      </c>
      <c r="H2231" s="24">
        <f t="shared" si="25"/>
        <v>2</v>
      </c>
      <c r="I2231" s="24">
        <f t="shared" si="26"/>
        <v>21363636</v>
      </c>
    </row>
    <row r="2232" spans="1:9" x14ac:dyDescent="0.2">
      <c r="A2232" s="21" t="s">
        <v>2285</v>
      </c>
      <c r="B2232" s="25" t="s">
        <v>11</v>
      </c>
      <c r="C2232" s="25">
        <v>0</v>
      </c>
      <c r="D2232" s="25">
        <v>0</v>
      </c>
      <c r="E2232" s="15" t="str">
        <f t="shared" si="24"/>
        <v>Bộ vi xử  lý Intel Pentium G6405 (BX80701G6405SRH3Z)</v>
      </c>
      <c r="F2232" s="15" t="s">
        <v>990</v>
      </c>
      <c r="G2232" s="15" t="s">
        <v>11</v>
      </c>
      <c r="H2232" s="24">
        <f t="shared" si="25"/>
        <v>1</v>
      </c>
      <c r="I2232" s="24">
        <f t="shared" si="26"/>
        <v>9730000</v>
      </c>
    </row>
    <row r="2233" spans="1:9" x14ac:dyDescent="0.2">
      <c r="A2233" s="21" t="s">
        <v>2286</v>
      </c>
      <c r="B2233" s="25" t="s">
        <v>11</v>
      </c>
      <c r="C2233" s="25">
        <v>0</v>
      </c>
      <c r="D2233" s="25">
        <v>0</v>
      </c>
      <c r="E2233" s="15" t="str">
        <f t="shared" si="24"/>
        <v>Chuột máy tính Logitech M331</v>
      </c>
      <c r="F2233" s="15" t="s">
        <v>992</v>
      </c>
      <c r="G2233" s="15" t="s">
        <v>11</v>
      </c>
      <c r="H2233" s="24">
        <f t="shared" si="25"/>
        <v>3</v>
      </c>
      <c r="I2233" s="24">
        <f t="shared" si="26"/>
        <v>37500000</v>
      </c>
    </row>
    <row r="2234" spans="1:9" x14ac:dyDescent="0.2">
      <c r="A2234" s="21" t="s">
        <v>2287</v>
      </c>
      <c r="B2234" s="25" t="s">
        <v>11</v>
      </c>
      <c r="C2234" s="25">
        <v>0</v>
      </c>
      <c r="D2234" s="25">
        <v>0</v>
      </c>
      <c r="E2234" s="15" t="str">
        <f t="shared" si="24"/>
        <v>Ổ CỨNG DI ĐỘNG (HDD) SEAGATE EXPANSION PORTABLE 1TB 2.5" USB 3.0</v>
      </c>
      <c r="F2234" s="15" t="s">
        <v>994</v>
      </c>
      <c r="G2234" s="15" t="s">
        <v>25</v>
      </c>
      <c r="H2234" s="24">
        <f t="shared" si="25"/>
        <v>2</v>
      </c>
      <c r="I2234" s="24">
        <f t="shared" si="26"/>
        <v>20160000</v>
      </c>
    </row>
    <row r="2235" spans="1:9" x14ac:dyDescent="0.2">
      <c r="A2235" s="21" t="s">
        <v>2288</v>
      </c>
      <c r="B2235" s="25" t="s">
        <v>20</v>
      </c>
      <c r="C2235" s="25">
        <v>0</v>
      </c>
      <c r="D2235" s="25">
        <v>0</v>
      </c>
      <c r="E2235" s="15" t="str">
        <f t="shared" si="24"/>
        <v>Máy chiếu đa năng Vivitek DS272</v>
      </c>
      <c r="F2235" s="15" t="s">
        <v>996</v>
      </c>
      <c r="G2235" s="15" t="s">
        <v>20</v>
      </c>
      <c r="H2235" s="24">
        <f t="shared" si="25"/>
        <v>58</v>
      </c>
      <c r="I2235" s="24">
        <f t="shared" si="26"/>
        <v>38361298</v>
      </c>
    </row>
    <row r="2236" spans="1:9" x14ac:dyDescent="0.2">
      <c r="A2236" s="21" t="s">
        <v>2289</v>
      </c>
      <c r="B2236" s="25" t="s">
        <v>11</v>
      </c>
      <c r="C2236" s="25">
        <v>0</v>
      </c>
      <c r="D2236" s="25">
        <v>0</v>
      </c>
      <c r="E2236" s="15" t="str">
        <f t="shared" si="24"/>
        <v>THIẾT BỊ CHUYỂN MẠCH CISCO WS-C2960 CG-8TCL</v>
      </c>
      <c r="F2236" s="15" t="s">
        <v>3929</v>
      </c>
      <c r="G2236" s="15" t="s">
        <v>11</v>
      </c>
      <c r="H2236" s="24">
        <f t="shared" si="25"/>
        <v>0</v>
      </c>
      <c r="I2236" s="24">
        <f t="shared" si="26"/>
        <v>0</v>
      </c>
    </row>
    <row r="2237" spans="1:9" x14ac:dyDescent="0.2">
      <c r="A2237" s="21" t="s">
        <v>2290</v>
      </c>
      <c r="B2237" s="25" t="s">
        <v>20</v>
      </c>
      <c r="C2237" s="25">
        <v>0</v>
      </c>
      <c r="D2237" s="25">
        <v>0</v>
      </c>
      <c r="E2237" s="15" t="str">
        <f t="shared" si="24"/>
        <v>Máy tính bàn LENOVO THINKCENTRE M70S Gen 3 I3 12100/4GB/256GB SSD/WL+BT/K+M/DEN/1Y (11TC000PVA)</v>
      </c>
      <c r="F2237" s="15" t="s">
        <v>3930</v>
      </c>
      <c r="G2237" s="15" t="s">
        <v>11</v>
      </c>
      <c r="H2237" s="24">
        <f t="shared" si="25"/>
        <v>0</v>
      </c>
      <c r="I2237" s="24">
        <f t="shared" si="26"/>
        <v>0</v>
      </c>
    </row>
    <row r="2238" spans="1:9" x14ac:dyDescent="0.2">
      <c r="A2238" s="21" t="s">
        <v>2291</v>
      </c>
      <c r="B2238" s="25" t="s">
        <v>20</v>
      </c>
      <c r="C2238" s="25">
        <v>0</v>
      </c>
      <c r="D2238" s="25">
        <v>0</v>
      </c>
      <c r="E2238" s="15" t="str">
        <f t="shared" si="24"/>
        <v>Thiết  bị ghi hình Logitech C922</v>
      </c>
      <c r="F2238" s="15" t="s">
        <v>3931</v>
      </c>
      <c r="G2238" s="15" t="s">
        <v>11</v>
      </c>
      <c r="H2238" s="24">
        <f t="shared" si="25"/>
        <v>0</v>
      </c>
      <c r="I2238" s="24">
        <f t="shared" si="26"/>
        <v>0</v>
      </c>
    </row>
    <row r="2239" spans="1:9" x14ac:dyDescent="0.2">
      <c r="A2239" s="21" t="s">
        <v>2292</v>
      </c>
      <c r="B2239" s="25" t="s">
        <v>34</v>
      </c>
      <c r="C2239" s="25">
        <v>0</v>
      </c>
      <c r="D2239" s="25">
        <v>0</v>
      </c>
      <c r="E2239" s="15" t="str">
        <f t="shared" si="24"/>
        <v>Màn hình vi tính Dell  LCD -E2720H  27"- WHD -3Y</v>
      </c>
      <c r="F2239" s="15" t="s">
        <v>3932</v>
      </c>
      <c r="G2239" s="15" t="s">
        <v>11</v>
      </c>
      <c r="H2239" s="24">
        <f t="shared" si="25"/>
        <v>0</v>
      </c>
      <c r="I2239" s="24">
        <f t="shared" si="26"/>
        <v>0</v>
      </c>
    </row>
    <row r="2240" spans="1:9" x14ac:dyDescent="0.2">
      <c r="A2240" s="21" t="s">
        <v>3933</v>
      </c>
      <c r="B2240" s="25" t="s">
        <v>20</v>
      </c>
      <c r="C2240" s="25">
        <v>0</v>
      </c>
      <c r="D2240" s="25">
        <v>0</v>
      </c>
      <c r="E2240" s="15" t="str">
        <f t="shared" si="24"/>
        <v>BỘ MÁY VI TÍNH ( KHÔNG MÀN HÌNH )</v>
      </c>
      <c r="F2240" s="15" t="s">
        <v>3934</v>
      </c>
      <c r="G2240" s="15" t="s">
        <v>11</v>
      </c>
      <c r="H2240" s="24">
        <f t="shared" si="25"/>
        <v>0</v>
      </c>
      <c r="I2240" s="24">
        <f t="shared" si="26"/>
        <v>0</v>
      </c>
    </row>
    <row r="2241" spans="1:9" x14ac:dyDescent="0.2">
      <c r="A2241" s="21" t="s">
        <v>2293</v>
      </c>
      <c r="B2241" s="25" t="s">
        <v>11</v>
      </c>
      <c r="C2241" s="25">
        <v>0</v>
      </c>
      <c r="D2241" s="25">
        <v>0</v>
      </c>
      <c r="E2241" s="15" t="str">
        <f t="shared" si="24"/>
        <v>Màn hình vi tính Dell LCD -  E2222H - 21.5'' WHD</v>
      </c>
      <c r="F2241" s="15" t="s">
        <v>3935</v>
      </c>
      <c r="G2241" s="15" t="s">
        <v>11</v>
      </c>
      <c r="H2241" s="24">
        <f t="shared" si="25"/>
        <v>0</v>
      </c>
      <c r="I2241" s="24">
        <f t="shared" si="26"/>
        <v>0</v>
      </c>
    </row>
    <row r="2242" spans="1:9" x14ac:dyDescent="0.2">
      <c r="A2242" s="21" t="s">
        <v>2294</v>
      </c>
      <c r="B2242" s="25" t="s">
        <v>11</v>
      </c>
      <c r="C2242" s="25">
        <v>0</v>
      </c>
      <c r="D2242" s="25">
        <v>0</v>
      </c>
      <c r="E2242" s="15" t="str">
        <f t="shared" si="24"/>
        <v>Máy in đa năng Canon G1010</v>
      </c>
      <c r="F2242" s="15" t="s">
        <v>3936</v>
      </c>
      <c r="G2242" s="15" t="s">
        <v>11</v>
      </c>
      <c r="H2242" s="24">
        <f t="shared" si="25"/>
        <v>0</v>
      </c>
      <c r="I2242" s="24">
        <f t="shared" si="26"/>
        <v>0</v>
      </c>
    </row>
    <row r="2243" spans="1:9" x14ac:dyDescent="0.2">
      <c r="A2243" s="21" t="s">
        <v>2295</v>
      </c>
      <c r="B2243" s="25" t="s">
        <v>11</v>
      </c>
      <c r="C2243" s="25">
        <v>0</v>
      </c>
      <c r="D2243" s="25">
        <v>0</v>
      </c>
      <c r="E2243" s="15" t="str">
        <f t="shared" si="24"/>
        <v>Bình ắc quy 12V­100Ah</v>
      </c>
      <c r="F2243" s="15" t="s">
        <v>3937</v>
      </c>
      <c r="G2243" s="15" t="s">
        <v>11</v>
      </c>
      <c r="H2243" s="24">
        <f t="shared" si="25"/>
        <v>0</v>
      </c>
      <c r="I2243" s="24">
        <f t="shared" si="26"/>
        <v>0</v>
      </c>
    </row>
    <row r="2244" spans="1:9" x14ac:dyDescent="0.2">
      <c r="A2244" s="21" t="s">
        <v>2296</v>
      </c>
      <c r="B2244" s="25" t="s">
        <v>11</v>
      </c>
      <c r="C2244" s="22">
        <v>9</v>
      </c>
      <c r="D2244" s="22">
        <v>41870450</v>
      </c>
      <c r="E2244" s="15" t="str">
        <f t="shared" si="24"/>
        <v>MÁY IN LASER ĐƠN NĂNG TRẮNG ĐEN - CANONPRINTER I-SENSYS LBP236DW</v>
      </c>
      <c r="F2244" s="15" t="s">
        <v>3938</v>
      </c>
      <c r="G2244" s="15" t="s">
        <v>25</v>
      </c>
      <c r="H2244" s="24">
        <f t="shared" si="25"/>
        <v>0</v>
      </c>
      <c r="I2244" s="24">
        <f t="shared" si="26"/>
        <v>0</v>
      </c>
    </row>
    <row r="2245" spans="1:9" x14ac:dyDescent="0.2">
      <c r="A2245" s="21" t="s">
        <v>2297</v>
      </c>
      <c r="B2245" s="25" t="s">
        <v>11</v>
      </c>
      <c r="C2245" s="25">
        <v>0</v>
      </c>
      <c r="D2245" s="25">
        <v>0</v>
      </c>
      <c r="E2245" s="15" t="str">
        <f t="shared" si="24"/>
        <v>MÀN HÌNH VI TÍNH DELL</v>
      </c>
      <c r="F2245" s="15" t="s">
        <v>3939</v>
      </c>
      <c r="G2245" s="15" t="s">
        <v>11</v>
      </c>
      <c r="H2245" s="24">
        <f t="shared" si="25"/>
        <v>0</v>
      </c>
      <c r="I2245" s="24">
        <f t="shared" si="26"/>
        <v>0</v>
      </c>
    </row>
    <row r="2246" spans="1:9" x14ac:dyDescent="0.2">
      <c r="A2246" s="21" t="s">
        <v>2298</v>
      </c>
      <c r="B2246" s="25" t="s">
        <v>650</v>
      </c>
      <c r="C2246" s="25">
        <v>0</v>
      </c>
      <c r="D2246" s="25">
        <v>0</v>
      </c>
      <c r="E2246" s="15" t="str">
        <f t="shared" si="24"/>
        <v>Cáp mạng Cat 6 FTP , Hiệu Aptek</v>
      </c>
      <c r="F2246" s="15" t="s">
        <v>1007</v>
      </c>
      <c r="G2246" s="15" t="s">
        <v>25</v>
      </c>
      <c r="H2246" s="24">
        <f t="shared" si="25"/>
        <v>2</v>
      </c>
      <c r="I2246" s="24">
        <f t="shared" si="26"/>
        <v>31072727</v>
      </c>
    </row>
    <row r="2247" spans="1:9" x14ac:dyDescent="0.2">
      <c r="A2247" s="21" t="s">
        <v>3940</v>
      </c>
      <c r="B2247" s="25" t="s">
        <v>20</v>
      </c>
      <c r="C2247" s="25">
        <v>0</v>
      </c>
      <c r="D2247" s="25">
        <v>0</v>
      </c>
      <c r="E2247" s="15" t="str">
        <f t="shared" si="24"/>
        <v>BỘ MÁY VI TÍNH ( KHÔNG MÀN HÌNH )Bo mạch chủ : ASUS PRIME H510M – SK1200 / Bộ nhớ : DDR4 – 8GB / Bộ vi xử lý : INTEL CORE I3-10105 / GPU : INTEL® HD GRAPHICS / Ổ cứng SSD : 512 GB, SATA / Case + Power HV</v>
      </c>
      <c r="F2247" s="15" t="s">
        <v>1008</v>
      </c>
      <c r="G2247" s="15" t="s">
        <v>20</v>
      </c>
      <c r="H2247" s="24">
        <f t="shared" si="25"/>
        <v>1</v>
      </c>
      <c r="I2247" s="24">
        <f t="shared" si="26"/>
        <v>12727272</v>
      </c>
    </row>
    <row r="2248" spans="1:9" x14ac:dyDescent="0.2">
      <c r="A2248" s="21" t="s">
        <v>2299</v>
      </c>
      <c r="B2248" s="25" t="s">
        <v>11</v>
      </c>
      <c r="C2248" s="22">
        <v>1</v>
      </c>
      <c r="D2248" s="22">
        <v>5072727</v>
      </c>
      <c r="E2248" s="15" t="str">
        <f t="shared" si="24"/>
        <v>MÁY IN HP LASER JET PRO M404DN (W1A53A)</v>
      </c>
      <c r="F2248" s="15" t="s">
        <v>3941</v>
      </c>
      <c r="G2248" s="15" t="s">
        <v>20</v>
      </c>
      <c r="H2248" s="24">
        <f t="shared" si="25"/>
        <v>0</v>
      </c>
      <c r="I2248" s="24">
        <f t="shared" si="26"/>
        <v>0</v>
      </c>
    </row>
    <row r="2249" spans="1:9" x14ac:dyDescent="0.2">
      <c r="A2249" s="21" t="s">
        <v>2300</v>
      </c>
      <c r="B2249" s="25" t="s">
        <v>11</v>
      </c>
      <c r="C2249" s="25">
        <v>0</v>
      </c>
      <c r="D2249" s="25">
        <v>0</v>
      </c>
      <c r="E2249" s="15" t="str">
        <f t="shared" si="24"/>
        <v>Chuột máy tính Logitech M221</v>
      </c>
      <c r="F2249" s="15" t="s">
        <v>1010</v>
      </c>
      <c r="G2249" s="15" t="s">
        <v>20</v>
      </c>
      <c r="H2249" s="24">
        <f t="shared" si="25"/>
        <v>9</v>
      </c>
      <c r="I2249" s="24">
        <f t="shared" si="26"/>
        <v>104664335</v>
      </c>
    </row>
    <row r="2250" spans="1:9" x14ac:dyDescent="0.2">
      <c r="A2250" s="21" t="s">
        <v>2301</v>
      </c>
      <c r="B2250" s="25" t="s">
        <v>11</v>
      </c>
      <c r="C2250" s="25">
        <v>0</v>
      </c>
      <c r="D2250" s="25">
        <v>0</v>
      </c>
      <c r="E2250" s="15" t="str">
        <f t="shared" si="24"/>
        <v>Máy in HP LJ 181FW(T6B71A)</v>
      </c>
      <c r="F2250" s="15" t="s">
        <v>3942</v>
      </c>
      <c r="G2250" s="15" t="s">
        <v>11</v>
      </c>
      <c r="H2250" s="24">
        <f t="shared" si="25"/>
        <v>0</v>
      </c>
      <c r="I2250" s="24">
        <f t="shared" si="26"/>
        <v>0</v>
      </c>
    </row>
    <row r="2251" spans="1:9" x14ac:dyDescent="0.2">
      <c r="A2251" s="21" t="s">
        <v>2302</v>
      </c>
      <c r="B2251" s="25" t="s">
        <v>11</v>
      </c>
      <c r="C2251" s="25">
        <v>0</v>
      </c>
      <c r="D2251" s="25">
        <v>0</v>
      </c>
      <c r="E2251" s="15" t="str">
        <f t="shared" si="24"/>
        <v>Bộ Nhớ Trong Kingston 8GB D-2666 CL16-18-18 (HX426C16FB3/8)</v>
      </c>
      <c r="F2251" s="15" t="s">
        <v>3943</v>
      </c>
      <c r="G2251" s="15" t="s">
        <v>20</v>
      </c>
      <c r="H2251" s="24">
        <f t="shared" si="25"/>
        <v>0</v>
      </c>
      <c r="I2251" s="24">
        <f t="shared" si="26"/>
        <v>0</v>
      </c>
    </row>
    <row r="2252" spans="1:9" x14ac:dyDescent="0.2">
      <c r="A2252" s="21" t="s">
        <v>2303</v>
      </c>
      <c r="B2252" s="25" t="s">
        <v>256</v>
      </c>
      <c r="C2252" s="22">
        <v>1091</v>
      </c>
      <c r="D2252" s="22">
        <v>21133555</v>
      </c>
      <c r="E2252" s="15" t="str">
        <f t="shared" si="24"/>
        <v>Mực nạp đổ XP12 - 140</v>
      </c>
      <c r="F2252" s="15" t="s">
        <v>3944</v>
      </c>
      <c r="G2252" s="15" t="s">
        <v>25</v>
      </c>
      <c r="H2252" s="24">
        <f t="shared" si="25"/>
        <v>0</v>
      </c>
      <c r="I2252" s="24">
        <f t="shared" si="26"/>
        <v>0</v>
      </c>
    </row>
    <row r="2253" spans="1:9" x14ac:dyDescent="0.2">
      <c r="A2253" s="21" t="s">
        <v>2304</v>
      </c>
      <c r="B2253" s="25" t="s">
        <v>11</v>
      </c>
      <c r="C2253" s="22">
        <v>5</v>
      </c>
      <c r="D2253" s="22">
        <v>8045455</v>
      </c>
      <c r="E2253" s="15" t="str">
        <f t="shared" si="24"/>
        <v>Máy chấm công bằng dấu vân tay DG600BID</v>
      </c>
      <c r="F2253" s="15" t="s">
        <v>3945</v>
      </c>
      <c r="G2253" s="15" t="s">
        <v>20</v>
      </c>
      <c r="H2253" s="24">
        <f t="shared" si="25"/>
        <v>0</v>
      </c>
      <c r="I2253" s="24">
        <f t="shared" si="26"/>
        <v>0</v>
      </c>
    </row>
    <row r="2254" spans="1:9" x14ac:dyDescent="0.2">
      <c r="A2254" s="21" t="s">
        <v>2305</v>
      </c>
      <c r="B2254" s="25" t="s">
        <v>11</v>
      </c>
      <c r="C2254" s="25">
        <v>0</v>
      </c>
      <c r="D2254" s="25">
        <v>0</v>
      </c>
      <c r="E2254" s="15" t="str">
        <f t="shared" si="24"/>
        <v>Màn hình vi tính LCD DELL P2722H 27.0"</v>
      </c>
      <c r="F2254" s="15" t="s">
        <v>3946</v>
      </c>
      <c r="G2254" s="15" t="s">
        <v>20</v>
      </c>
      <c r="H2254" s="24">
        <f t="shared" si="25"/>
        <v>0</v>
      </c>
      <c r="I2254" s="24">
        <f t="shared" si="26"/>
        <v>0</v>
      </c>
    </row>
    <row r="2255" spans="1:9" x14ac:dyDescent="0.2">
      <c r="A2255" s="21" t="s">
        <v>2306</v>
      </c>
      <c r="B2255" s="25" t="s">
        <v>11</v>
      </c>
      <c r="C2255" s="25">
        <v>0</v>
      </c>
      <c r="D2255" s="25">
        <v>0</v>
      </c>
      <c r="E2255" s="15" t="str">
        <f t="shared" si="24"/>
        <v>Bàn phím Rapoo NK2500</v>
      </c>
      <c r="F2255" s="15" t="s">
        <v>3947</v>
      </c>
      <c r="G2255" s="15" t="s">
        <v>20</v>
      </c>
      <c r="H2255" s="24">
        <f t="shared" si="25"/>
        <v>0</v>
      </c>
      <c r="I2255" s="24">
        <f t="shared" si="26"/>
        <v>0</v>
      </c>
    </row>
    <row r="2256" spans="1:9" x14ac:dyDescent="0.2">
      <c r="A2256" s="21" t="s">
        <v>2307</v>
      </c>
      <c r="B2256" s="25" t="s">
        <v>20</v>
      </c>
      <c r="C2256" s="25">
        <v>0</v>
      </c>
      <c r="D2256" s="25">
        <v>0</v>
      </c>
      <c r="E2256" s="15" t="str">
        <f t="shared" si="24"/>
        <v>Máy tính bàn Lenovo ThinkCentre M70s Gen 3 -i3-12100( 4.3GHZ) - 4GB RAM - 256GB SSD - Wireless &amp;Bluetooth -None-1Yr; P/n 11TC000PV</v>
      </c>
      <c r="F2256" s="15" t="s">
        <v>3948</v>
      </c>
      <c r="G2256" s="15" t="s">
        <v>11</v>
      </c>
      <c r="H2256" s="24">
        <f t="shared" si="25"/>
        <v>0</v>
      </c>
      <c r="I2256" s="24">
        <f t="shared" si="26"/>
        <v>0</v>
      </c>
    </row>
    <row r="2257" spans="1:9" x14ac:dyDescent="0.2">
      <c r="A2257" s="21" t="s">
        <v>2308</v>
      </c>
      <c r="B2257" s="25" t="s">
        <v>11</v>
      </c>
      <c r="C2257" s="25">
        <v>0</v>
      </c>
      <c r="D2257" s="25">
        <v>0</v>
      </c>
      <c r="E2257" s="15" t="str">
        <f t="shared" si="24"/>
        <v>Máy tính xách tay (NB) HP 14s - dq2620TU i3 - 1115G4/4GD4/256G SSD/14.0" (6K774PA)</v>
      </c>
      <c r="F2257" s="15" t="s">
        <v>1018</v>
      </c>
      <c r="G2257" s="15" t="s">
        <v>11</v>
      </c>
      <c r="H2257" s="24">
        <f t="shared" si="25"/>
        <v>2</v>
      </c>
      <c r="I2257" s="24">
        <f t="shared" si="26"/>
        <v>32909091</v>
      </c>
    </row>
    <row r="2258" spans="1:9" x14ac:dyDescent="0.2">
      <c r="A2258" s="21" t="s">
        <v>2309</v>
      </c>
      <c r="B2258" s="25" t="s">
        <v>11</v>
      </c>
      <c r="C2258" s="25">
        <v>0</v>
      </c>
      <c r="D2258" s="25">
        <v>0</v>
      </c>
      <c r="E2258" s="15" t="str">
        <f t="shared" si="24"/>
        <v>Ổ cứng di động Seagate Expansion 1TB 2.5"</v>
      </c>
      <c r="F2258" s="15" t="s">
        <v>3949</v>
      </c>
      <c r="G2258" s="15" t="s">
        <v>11</v>
      </c>
      <c r="H2258" s="24">
        <f t="shared" si="25"/>
        <v>0</v>
      </c>
      <c r="I2258" s="24">
        <f t="shared" si="26"/>
        <v>0</v>
      </c>
    </row>
    <row r="2259" spans="1:9" x14ac:dyDescent="0.2">
      <c r="A2259" s="21" t="s">
        <v>2310</v>
      </c>
      <c r="B2259" s="25" t="s">
        <v>11</v>
      </c>
      <c r="C2259" s="25">
        <v>0</v>
      </c>
      <c r="D2259" s="25">
        <v>0</v>
      </c>
      <c r="E2259" s="15" t="str">
        <f t="shared" si="24"/>
        <v>Bộ định tuyến  Tp-Link 2.4GHz/Archer MR100</v>
      </c>
      <c r="F2259" s="15" t="s">
        <v>3950</v>
      </c>
      <c r="G2259" s="15" t="s">
        <v>11</v>
      </c>
      <c r="H2259" s="24">
        <f t="shared" si="25"/>
        <v>0</v>
      </c>
      <c r="I2259" s="24">
        <f t="shared" si="26"/>
        <v>0</v>
      </c>
    </row>
    <row r="2260" spans="1:9" x14ac:dyDescent="0.2">
      <c r="A2260" s="21" t="s">
        <v>2311</v>
      </c>
      <c r="B2260" s="25" t="s">
        <v>20</v>
      </c>
      <c r="C2260" s="25">
        <v>0</v>
      </c>
      <c r="D2260" s="25">
        <v>0</v>
      </c>
      <c r="E2260" s="15" t="str">
        <f t="shared" si="24"/>
        <v>Bàn phím + chuột Logitech MK240</v>
      </c>
      <c r="F2260" s="15" t="s">
        <v>3951</v>
      </c>
      <c r="G2260" s="15" t="s">
        <v>20</v>
      </c>
      <c r="H2260" s="24">
        <f t="shared" si="25"/>
        <v>0</v>
      </c>
      <c r="I2260" s="24">
        <f t="shared" si="26"/>
        <v>0</v>
      </c>
    </row>
    <row r="2261" spans="1:9" x14ac:dyDescent="0.2">
      <c r="A2261" s="21" t="s">
        <v>2312</v>
      </c>
      <c r="B2261" s="25" t="s">
        <v>25</v>
      </c>
      <c r="C2261" s="25">
        <v>0</v>
      </c>
      <c r="D2261" s="25">
        <v>0</v>
      </c>
      <c r="E2261" s="15" t="str">
        <f t="shared" si="24"/>
        <v>Màn hình máy tính Dell 22 Monitor - E2223HN powercord/Advanced Exchange Service</v>
      </c>
      <c r="F2261" s="15" t="s">
        <v>3952</v>
      </c>
      <c r="G2261" s="15" t="s">
        <v>11</v>
      </c>
      <c r="H2261" s="24">
        <f t="shared" si="25"/>
        <v>0</v>
      </c>
      <c r="I2261" s="24">
        <f t="shared" si="26"/>
        <v>0</v>
      </c>
    </row>
    <row r="2262" spans="1:9" x14ac:dyDescent="0.2">
      <c r="A2262" s="21" t="s">
        <v>3953</v>
      </c>
      <c r="B2262" s="25" t="s">
        <v>20</v>
      </c>
      <c r="C2262" s="25">
        <v>0</v>
      </c>
      <c r="D2262" s="25">
        <v>0</v>
      </c>
      <c r="E2262" s="15" t="str">
        <f t="shared" si="24"/>
        <v>Bộ máy vi tính để bàn (CPU Intel core I3 - 10105 / Ram 4gb / Ssd 240gb)</v>
      </c>
      <c r="F2262" s="15" t="s">
        <v>3954</v>
      </c>
      <c r="G2262" s="15" t="s">
        <v>11</v>
      </c>
      <c r="H2262" s="24">
        <f t="shared" si="25"/>
        <v>0</v>
      </c>
      <c r="I2262" s="24">
        <f t="shared" si="26"/>
        <v>0</v>
      </c>
    </row>
    <row r="2263" spans="1:9" x14ac:dyDescent="0.2">
      <c r="A2263" s="21" t="s">
        <v>3955</v>
      </c>
      <c r="B2263" s="25" t="s">
        <v>20</v>
      </c>
      <c r="C2263" s="25">
        <v>0</v>
      </c>
      <c r="D2263" s="25">
        <v>0</v>
      </c>
      <c r="E2263" s="15" t="str">
        <f t="shared" si="24"/>
        <v>BỘ MÁY VI TÍNH CORE I5-10400</v>
      </c>
      <c r="F2263" s="15" t="s">
        <v>1024</v>
      </c>
      <c r="G2263" s="15" t="s">
        <v>25</v>
      </c>
      <c r="H2263" s="24">
        <f t="shared" si="25"/>
        <v>7</v>
      </c>
      <c r="I2263" s="24">
        <f t="shared" si="26"/>
        <v>90338182</v>
      </c>
    </row>
    <row r="2264" spans="1:9" x14ac:dyDescent="0.2">
      <c r="A2264" s="21" t="s">
        <v>2313</v>
      </c>
      <c r="B2264" s="25" t="s">
        <v>11</v>
      </c>
      <c r="C2264" s="25">
        <v>0</v>
      </c>
      <c r="D2264" s="25">
        <v>0</v>
      </c>
      <c r="E2264" s="15" t="str">
        <f t="shared" si="24"/>
        <v>Tivi Samsung UA75BU8000</v>
      </c>
      <c r="F2264" s="15" t="s">
        <v>3956</v>
      </c>
      <c r="G2264" s="15" t="s">
        <v>11</v>
      </c>
      <c r="H2264" s="24">
        <f t="shared" si="25"/>
        <v>0</v>
      </c>
      <c r="I2264" s="24">
        <f t="shared" si="26"/>
        <v>0</v>
      </c>
    </row>
    <row r="2265" spans="1:9" x14ac:dyDescent="0.2">
      <c r="A2265" s="21" t="s">
        <v>2314</v>
      </c>
      <c r="B2265" s="25" t="s">
        <v>11</v>
      </c>
      <c r="C2265" s="25">
        <v>0</v>
      </c>
      <c r="D2265" s="25">
        <v>0</v>
      </c>
      <c r="E2265" s="15" t="str">
        <f t="shared" si="24"/>
        <v>Màn hình vi tính Dell SE2422H 23.8 Inch/1920x1080@75Hz/Vga/HDMI/Led (60W8F1)</v>
      </c>
      <c r="F2265" s="15" t="s">
        <v>3957</v>
      </c>
      <c r="G2265" s="15" t="s">
        <v>20</v>
      </c>
      <c r="H2265" s="24">
        <f t="shared" si="25"/>
        <v>0</v>
      </c>
      <c r="I2265" s="24">
        <f t="shared" si="26"/>
        <v>0</v>
      </c>
    </row>
    <row r="2266" spans="1:9" x14ac:dyDescent="0.2">
      <c r="A2266" s="21" t="s">
        <v>2315</v>
      </c>
      <c r="B2266" s="25" t="s">
        <v>50</v>
      </c>
      <c r="C2266" s="25">
        <v>0</v>
      </c>
      <c r="D2266" s="25">
        <v>0</v>
      </c>
      <c r="E2266" s="15" t="str">
        <f t="shared" si="24"/>
        <v>MÁY TÍNH ĐỂ BÀN</v>
      </c>
      <c r="F2266" s="15" t="s">
        <v>1027</v>
      </c>
      <c r="G2266" s="15" t="s">
        <v>20</v>
      </c>
      <c r="H2266" s="24">
        <f t="shared" si="25"/>
        <v>4</v>
      </c>
      <c r="I2266" s="24">
        <f t="shared" si="26"/>
        <v>69090909</v>
      </c>
    </row>
    <row r="2267" spans="1:9" x14ac:dyDescent="0.2">
      <c r="A2267" s="21" t="s">
        <v>2316</v>
      </c>
      <c r="B2267" s="25" t="s">
        <v>11</v>
      </c>
      <c r="C2267" s="25">
        <v>0</v>
      </c>
      <c r="D2267" s="25">
        <v>0</v>
      </c>
      <c r="E2267" s="15" t="str">
        <f t="shared" si="24"/>
        <v>ổ cứng gắn trong 250GB SSD Exceria NVMe BiCS FLASHM.2 PCIe Kioxia</v>
      </c>
      <c r="F2267" s="15" t="s">
        <v>1028</v>
      </c>
      <c r="G2267" s="15" t="s">
        <v>20</v>
      </c>
      <c r="H2267" s="24">
        <f t="shared" si="25"/>
        <v>1</v>
      </c>
      <c r="I2267" s="24">
        <f t="shared" si="26"/>
        <v>14727272</v>
      </c>
    </row>
    <row r="2268" spans="1:9" x14ac:dyDescent="0.2">
      <c r="A2268" s="21" t="s">
        <v>3958</v>
      </c>
      <c r="B2268" s="25" t="s">
        <v>20</v>
      </c>
      <c r="C2268" s="25">
        <v>0</v>
      </c>
      <c r="D2268" s="25">
        <v>0</v>
      </c>
      <c r="E2268" s="15" t="str">
        <f t="shared" si="24"/>
        <v>Bộ máy vi tính bàn</v>
      </c>
      <c r="F2268" s="15" t="s">
        <v>3959</v>
      </c>
      <c r="G2268" s="15" t="s">
        <v>11</v>
      </c>
      <c r="H2268" s="24">
        <f t="shared" si="25"/>
        <v>0</v>
      </c>
      <c r="I2268" s="24">
        <f t="shared" si="26"/>
        <v>0</v>
      </c>
    </row>
    <row r="2269" spans="1:9" x14ac:dyDescent="0.2">
      <c r="A2269" s="21" t="s">
        <v>2317</v>
      </c>
      <c r="B2269" s="25" t="s">
        <v>11</v>
      </c>
      <c r="C2269" s="25">
        <v>0</v>
      </c>
      <c r="D2269" s="25">
        <v>0</v>
      </c>
      <c r="E2269" s="15" t="str">
        <f t="shared" si="24"/>
        <v>Màn hình vi tính  LCD  DELL U2721DE -27" -3Y</v>
      </c>
      <c r="F2269" s="15" t="s">
        <v>3960</v>
      </c>
      <c r="G2269" s="15" t="s">
        <v>11</v>
      </c>
      <c r="H2269" s="24">
        <f t="shared" si="25"/>
        <v>0</v>
      </c>
      <c r="I2269" s="24">
        <f t="shared" si="26"/>
        <v>0</v>
      </c>
    </row>
    <row r="2270" spans="1:9" x14ac:dyDescent="0.2">
      <c r="A2270" s="21" t="s">
        <v>2318</v>
      </c>
      <c r="B2270" s="25" t="s">
        <v>50</v>
      </c>
      <c r="C2270" s="25">
        <v>0</v>
      </c>
      <c r="D2270" s="25">
        <v>0</v>
      </c>
      <c r="E2270" s="15" t="str">
        <f t="shared" si="24"/>
        <v>BỘ MÁY VINH TÍNH</v>
      </c>
      <c r="F2270" s="15" t="s">
        <v>3961</v>
      </c>
      <c r="G2270" s="15" t="s">
        <v>11</v>
      </c>
      <c r="H2270" s="24">
        <f t="shared" si="25"/>
        <v>0</v>
      </c>
      <c r="I2270" s="24">
        <f t="shared" si="26"/>
        <v>0</v>
      </c>
    </row>
    <row r="2271" spans="1:9" x14ac:dyDescent="0.2">
      <c r="A2271" s="21" t="s">
        <v>2319</v>
      </c>
      <c r="B2271" s="25" t="s">
        <v>34</v>
      </c>
      <c r="C2271" s="25">
        <v>0</v>
      </c>
      <c r="D2271" s="25">
        <v>0</v>
      </c>
      <c r="E2271" s="15" t="str">
        <f t="shared" si="24"/>
        <v>Cạc màn hình Gigabyte 8GBGV-N3050GAMING OC-8GD</v>
      </c>
      <c r="F2271" s="15" t="s">
        <v>3962</v>
      </c>
      <c r="G2271" s="15" t="s">
        <v>11</v>
      </c>
      <c r="H2271" s="24">
        <f t="shared" si="25"/>
        <v>0</v>
      </c>
      <c r="I2271" s="24">
        <f t="shared" si="26"/>
        <v>0</v>
      </c>
    </row>
    <row r="2272" spans="1:9" x14ac:dyDescent="0.2">
      <c r="A2272" s="21" t="s">
        <v>3963</v>
      </c>
      <c r="B2272" s="25" t="s">
        <v>141</v>
      </c>
      <c r="C2272" s="25">
        <v>0</v>
      </c>
      <c r="D2272" s="25">
        <v>0</v>
      </c>
      <c r="E2272" s="15" t="str">
        <f t="shared" si="24"/>
        <v>Hộp mực in Izinet 12A</v>
      </c>
      <c r="F2272" s="15" t="s">
        <v>3964</v>
      </c>
      <c r="G2272" s="15" t="s">
        <v>11</v>
      </c>
      <c r="H2272" s="24">
        <f t="shared" si="25"/>
        <v>0</v>
      </c>
      <c r="I2272" s="24">
        <f t="shared" si="26"/>
        <v>0</v>
      </c>
    </row>
    <row r="2273" spans="1:9" x14ac:dyDescent="0.2">
      <c r="A2273" s="21" t="s">
        <v>2320</v>
      </c>
      <c r="B2273" s="25" t="s">
        <v>25</v>
      </c>
      <c r="C2273" s="25">
        <v>0</v>
      </c>
      <c r="D2273" s="25">
        <v>0</v>
      </c>
      <c r="E2273" s="15" t="str">
        <f t="shared" si="24"/>
        <v>Máy tính xách tay LenovoV15 G3 IAP , i5-1235U, 8GB,512GBSSD, Intel Iris Xe Graphics,15.6" FHD, 2C 38Wh, ac+BT,W11H 64, Xám (Iron Grey), 1YWTY_Y_82TT00N9VN</v>
      </c>
      <c r="F2273" s="15" t="s">
        <v>3965</v>
      </c>
      <c r="G2273" s="15" t="s">
        <v>20</v>
      </c>
      <c r="H2273" s="24">
        <f t="shared" si="25"/>
        <v>0</v>
      </c>
      <c r="I2273" s="24">
        <f t="shared" si="26"/>
        <v>0</v>
      </c>
    </row>
    <row r="2274" spans="1:9" x14ac:dyDescent="0.2">
      <c r="A2274" s="21" t="s">
        <v>2321</v>
      </c>
      <c r="B2274" s="25" t="s">
        <v>11</v>
      </c>
      <c r="C2274" s="25">
        <v>0</v>
      </c>
      <c r="D2274" s="25">
        <v>0</v>
      </c>
      <c r="E2274" s="15" t="str">
        <f t="shared" si="24"/>
        <v>MÀN HÌNH VI TÍNH (LCD)LENOVO ThinkVision  S24i-3023.8INCH/1920x1080/100Hz/IPS/WLED/VGA/HDMI/ĐEN(63DEKAR3WW)</v>
      </c>
      <c r="F2274" s="15" t="s">
        <v>1035</v>
      </c>
      <c r="G2274" s="15" t="s">
        <v>20</v>
      </c>
      <c r="H2274" s="24">
        <f t="shared" si="25"/>
        <v>1</v>
      </c>
      <c r="I2274" s="24">
        <f t="shared" si="26"/>
        <v>13988521</v>
      </c>
    </row>
    <row r="2275" spans="1:9" x14ac:dyDescent="0.2">
      <c r="A2275" s="21" t="s">
        <v>2322</v>
      </c>
      <c r="B2275" s="25" t="s">
        <v>11</v>
      </c>
      <c r="C2275" s="25">
        <v>0</v>
      </c>
      <c r="D2275" s="25">
        <v>0</v>
      </c>
      <c r="E2275" s="15" t="str">
        <f t="shared" si="24"/>
        <v>Thiết bị chuyển mạch Switch Cisco SB19P-SG95-16</v>
      </c>
      <c r="F2275" s="15" t="s">
        <v>1036</v>
      </c>
      <c r="G2275" s="15" t="s">
        <v>20</v>
      </c>
      <c r="H2275" s="24">
        <f t="shared" si="25"/>
        <v>2</v>
      </c>
      <c r="I2275" s="24">
        <f t="shared" si="26"/>
        <v>26727272</v>
      </c>
    </row>
    <row r="2276" spans="1:9" x14ac:dyDescent="0.2">
      <c r="A2276" s="21" t="s">
        <v>2323</v>
      </c>
      <c r="B2276" s="25" t="s">
        <v>11</v>
      </c>
      <c r="C2276" s="25">
        <v>0</v>
      </c>
      <c r="D2276" s="25">
        <v>0</v>
      </c>
      <c r="E2276" s="15" t="str">
        <f t="shared" si="24"/>
        <v>Màn hình LCD-Dell E2016Hv 19.5"</v>
      </c>
      <c r="F2276" s="15" t="s">
        <v>1037</v>
      </c>
      <c r="G2276" s="15" t="s">
        <v>25</v>
      </c>
      <c r="H2276" s="24">
        <f t="shared" si="25"/>
        <v>4</v>
      </c>
      <c r="I2276" s="24">
        <f t="shared" si="26"/>
        <v>63600000</v>
      </c>
    </row>
    <row r="2277" spans="1:9" x14ac:dyDescent="0.2">
      <c r="A2277" s="21" t="s">
        <v>2324</v>
      </c>
      <c r="B2277" s="25" t="s">
        <v>11</v>
      </c>
      <c r="C2277" s="25">
        <v>0</v>
      </c>
      <c r="D2277" s="25">
        <v>0</v>
      </c>
      <c r="E2277" s="15" t="str">
        <f t="shared" si="24"/>
        <v>Màn hình LCD VIEWSONIC VX2476 - SMHD/24"</v>
      </c>
      <c r="F2277" s="15" t="s">
        <v>3966</v>
      </c>
      <c r="G2277" s="15" t="s">
        <v>11</v>
      </c>
      <c r="H2277" s="24">
        <f t="shared" si="25"/>
        <v>0</v>
      </c>
      <c r="I2277" s="24">
        <f t="shared" si="26"/>
        <v>0</v>
      </c>
    </row>
    <row r="2278" spans="1:9" x14ac:dyDescent="0.2">
      <c r="A2278" s="21" t="s">
        <v>2325</v>
      </c>
      <c r="B2278" s="25" t="s">
        <v>25</v>
      </c>
      <c r="C2278" s="25">
        <v>0</v>
      </c>
      <c r="D2278" s="25">
        <v>0</v>
      </c>
      <c r="E2278" s="15" t="str">
        <f t="shared" si="24"/>
        <v>Màn hình máy tính Lenovo ThinkVision S22e-20, 21.5" FHD, 3Y WTY_62C6KAR1WW</v>
      </c>
      <c r="F2278" s="15" t="s">
        <v>3967</v>
      </c>
      <c r="G2278" s="15" t="s">
        <v>11</v>
      </c>
      <c r="H2278" s="24">
        <f t="shared" si="25"/>
        <v>0</v>
      </c>
      <c r="I2278" s="24">
        <f t="shared" si="26"/>
        <v>0</v>
      </c>
    </row>
    <row r="2279" spans="1:9" x14ac:dyDescent="0.2">
      <c r="A2279" s="21" t="s">
        <v>2326</v>
      </c>
      <c r="B2279" s="25" t="s">
        <v>11</v>
      </c>
      <c r="C2279" s="25">
        <v>0</v>
      </c>
      <c r="D2279" s="25">
        <v>0</v>
      </c>
      <c r="E2279" s="15" t="str">
        <f t="shared" si="24"/>
        <v>Thanh ram G.Skill F3-1600C11S-8GIS, 8GB</v>
      </c>
      <c r="F2279" s="15" t="s">
        <v>3968</v>
      </c>
      <c r="G2279" s="15" t="s">
        <v>11</v>
      </c>
      <c r="H2279" s="24">
        <f t="shared" si="25"/>
        <v>0</v>
      </c>
      <c r="I2279" s="24">
        <f t="shared" si="26"/>
        <v>0</v>
      </c>
    </row>
    <row r="2280" spans="1:9" x14ac:dyDescent="0.2">
      <c r="A2280" s="21" t="s">
        <v>2327</v>
      </c>
      <c r="B2280" s="25" t="s">
        <v>11</v>
      </c>
      <c r="C2280" s="25">
        <v>0</v>
      </c>
      <c r="D2280" s="25">
        <v>0</v>
      </c>
      <c r="E2280" s="15" t="str">
        <f t="shared" si="24"/>
        <v>Máy in đa năng Brother MFC-L2701D</v>
      </c>
      <c r="F2280" s="15" t="s">
        <v>1041</v>
      </c>
      <c r="G2280" s="15" t="s">
        <v>20</v>
      </c>
      <c r="H2280" s="24">
        <f t="shared" si="25"/>
        <v>4</v>
      </c>
      <c r="I2280" s="24">
        <f t="shared" si="26"/>
        <v>62181818</v>
      </c>
    </row>
    <row r="2281" spans="1:9" x14ac:dyDescent="0.2">
      <c r="A2281" s="21" t="s">
        <v>2328</v>
      </c>
      <c r="B2281" s="25" t="s">
        <v>20</v>
      </c>
      <c r="C2281" s="25">
        <v>0</v>
      </c>
      <c r="D2281" s="25">
        <v>0</v>
      </c>
      <c r="E2281" s="15" t="str">
        <f t="shared" si="24"/>
        <v>Máy tính bàn LENOVO THINKCENTRE M70S Gen 3 -I5 12400/8GB/256GB SSD/WL+BT/K+M/DEN/1Y (11TC000TVA)</v>
      </c>
      <c r="F2281" s="15" t="s">
        <v>3969</v>
      </c>
      <c r="G2281" s="15" t="s">
        <v>20</v>
      </c>
      <c r="H2281" s="24">
        <f t="shared" si="25"/>
        <v>0</v>
      </c>
      <c r="I2281" s="24">
        <f t="shared" si="26"/>
        <v>0</v>
      </c>
    </row>
    <row r="2282" spans="1:9" x14ac:dyDescent="0.2">
      <c r="A2282" s="21" t="s">
        <v>2329</v>
      </c>
      <c r="B2282" s="25" t="s">
        <v>11</v>
      </c>
      <c r="C2282" s="25">
        <v>0</v>
      </c>
      <c r="D2282" s="25">
        <v>0</v>
      </c>
      <c r="E2282" s="15" t="str">
        <f t="shared" si="24"/>
        <v>Máy tính xách tay Dell Inspiron 153520 (i3-1215U, 8GB, 256GB SSD,15.6' FHD, UMA, Win11, OfficeHS 21, Đen, P112F007) (N3520-i3U082W11BLU)</v>
      </c>
      <c r="F2282" s="15" t="s">
        <v>1043</v>
      </c>
      <c r="G2282" s="15" t="s">
        <v>11</v>
      </c>
      <c r="H2282" s="24">
        <f t="shared" si="25"/>
        <v>1</v>
      </c>
      <c r="I2282" s="24">
        <f t="shared" si="26"/>
        <v>18599455</v>
      </c>
    </row>
    <row r="2283" spans="1:9" x14ac:dyDescent="0.2">
      <c r="A2283" s="21" t="s">
        <v>2330</v>
      </c>
      <c r="B2283" s="25" t="s">
        <v>11</v>
      </c>
      <c r="C2283" s="25">
        <v>0</v>
      </c>
      <c r="D2283" s="25">
        <v>0</v>
      </c>
      <c r="E2283" s="15" t="str">
        <f t="shared" si="24"/>
        <v>Máy tính để bàn DellVos 3888MT  i5-10400/4GD4(RJMM6Y1)</v>
      </c>
      <c r="F2283" s="15" t="s">
        <v>3970</v>
      </c>
      <c r="G2283" s="15" t="s">
        <v>11</v>
      </c>
      <c r="H2283" s="24">
        <f t="shared" si="25"/>
        <v>0</v>
      </c>
      <c r="I2283" s="24">
        <f t="shared" si="26"/>
        <v>0</v>
      </c>
    </row>
    <row r="2284" spans="1:9" x14ac:dyDescent="0.2">
      <c r="A2284" s="21" t="s">
        <v>2331</v>
      </c>
      <c r="B2284" s="25" t="s">
        <v>20</v>
      </c>
      <c r="C2284" s="22">
        <v>2</v>
      </c>
      <c r="D2284" s="22">
        <v>26866667</v>
      </c>
      <c r="E2284" s="15" t="str">
        <f t="shared" si="24"/>
        <v>Máy chiếu đa năng ViewSonic LS500WHE</v>
      </c>
      <c r="F2284" s="15" t="s">
        <v>1045</v>
      </c>
      <c r="G2284" s="15" t="s">
        <v>25</v>
      </c>
      <c r="H2284" s="24">
        <f t="shared" si="25"/>
        <v>2</v>
      </c>
      <c r="I2284" s="24">
        <f t="shared" si="26"/>
        <v>23981818</v>
      </c>
    </row>
    <row r="2285" spans="1:9" x14ac:dyDescent="0.2">
      <c r="A2285" s="21" t="s">
        <v>2332</v>
      </c>
      <c r="B2285" s="25" t="s">
        <v>11</v>
      </c>
      <c r="C2285" s="25">
        <v>0</v>
      </c>
      <c r="D2285" s="25">
        <v>0</v>
      </c>
      <c r="E2285" s="15" t="str">
        <f t="shared" si="24"/>
        <v>Thiết bị phụ trợ mạng Planet 17" 8­Port Combo VGA LCD KVM Switch_KVM­210­08M</v>
      </c>
      <c r="F2285" s="15" t="s">
        <v>1046</v>
      </c>
      <c r="G2285" s="15" t="s">
        <v>20</v>
      </c>
      <c r="H2285" s="24">
        <f t="shared" si="25"/>
        <v>2</v>
      </c>
      <c r="I2285" s="24">
        <f t="shared" si="26"/>
        <v>19818182</v>
      </c>
    </row>
    <row r="2286" spans="1:9" x14ac:dyDescent="0.2">
      <c r="A2286" s="21" t="s">
        <v>2333</v>
      </c>
      <c r="B2286" s="25" t="s">
        <v>11</v>
      </c>
      <c r="C2286" s="25">
        <v>0</v>
      </c>
      <c r="D2286" s="25">
        <v>0</v>
      </c>
      <c r="E2286" s="15" t="str">
        <f t="shared" si="24"/>
        <v>Ổ cứng gắn trong 240GB SSD EXCERIA BICS FLASH2.5"SATA3 KIOXIA</v>
      </c>
      <c r="F2286" s="15" t="s">
        <v>3971</v>
      </c>
      <c r="G2286" s="15" t="s">
        <v>20</v>
      </c>
      <c r="H2286" s="24">
        <f t="shared" si="25"/>
        <v>0</v>
      </c>
      <c r="I2286" s="24">
        <f t="shared" si="26"/>
        <v>0</v>
      </c>
    </row>
    <row r="2287" spans="1:9" x14ac:dyDescent="0.2">
      <c r="A2287" s="21" t="s">
        <v>2334</v>
      </c>
      <c r="B2287" s="25" t="s">
        <v>11</v>
      </c>
      <c r="C2287" s="25">
        <v>0</v>
      </c>
      <c r="D2287" s="25">
        <v>0</v>
      </c>
      <c r="E2287" s="15" t="str">
        <f t="shared" si="24"/>
        <v>Máy in đa năng Brother DCP-T226</v>
      </c>
      <c r="F2287" s="15" t="s">
        <v>3972</v>
      </c>
      <c r="G2287" s="15" t="s">
        <v>20</v>
      </c>
      <c r="H2287" s="24">
        <f t="shared" si="25"/>
        <v>0</v>
      </c>
      <c r="I2287" s="24">
        <f t="shared" si="26"/>
        <v>0</v>
      </c>
    </row>
    <row r="2288" spans="1:9" x14ac:dyDescent="0.2">
      <c r="A2288" s="21" t="s">
        <v>2335</v>
      </c>
      <c r="B2288" s="25" t="s">
        <v>11</v>
      </c>
      <c r="C2288" s="25">
        <v>0</v>
      </c>
      <c r="D2288" s="25">
        <v>0</v>
      </c>
      <c r="E2288" s="15" t="str">
        <f t="shared" si="24"/>
        <v>Máy tính xách tay ASUS B3402FEA-EC0714T I3 1115G4/8GB/256GB/FG/NP/14"FHD TOUCH/XANH/W10</v>
      </c>
      <c r="F2288" s="15" t="s">
        <v>3973</v>
      </c>
      <c r="G2288" s="15" t="s">
        <v>20</v>
      </c>
      <c r="H2288" s="24">
        <f t="shared" si="25"/>
        <v>0</v>
      </c>
      <c r="I2288" s="24">
        <f t="shared" si="26"/>
        <v>0</v>
      </c>
    </row>
    <row r="2289" spans="1:9" x14ac:dyDescent="0.2">
      <c r="A2289" s="21" t="s">
        <v>2336</v>
      </c>
      <c r="B2289" s="25" t="s">
        <v>20</v>
      </c>
      <c r="C2289" s="25">
        <v>0</v>
      </c>
      <c r="D2289" s="25">
        <v>0</v>
      </c>
      <c r="E2289" s="15" t="str">
        <f t="shared" si="24"/>
        <v>Máy tính để bàn Dell Vostro 3710 STI34010W1-8G-256GIntel Core i3-12100processor (4-Core, 12M Cache, 3.3GHz to4.3GHz), 1x8GB, DDR4,3200MHz, 256GB NVMe M.2 PCIeSSD, Chuột, Bàn Phím, Windows 11Microsoft Office Homeand Student 202</v>
      </c>
      <c r="F2289" s="15" t="s">
        <v>3974</v>
      </c>
      <c r="G2289" s="15" t="s">
        <v>20</v>
      </c>
      <c r="H2289" s="24">
        <f t="shared" si="25"/>
        <v>0</v>
      </c>
      <c r="I2289" s="24">
        <f t="shared" si="26"/>
        <v>0</v>
      </c>
    </row>
    <row r="2290" spans="1:9" x14ac:dyDescent="0.2">
      <c r="A2290" s="21" t="s">
        <v>2337</v>
      </c>
      <c r="B2290" s="25" t="s">
        <v>11</v>
      </c>
      <c r="C2290" s="25">
        <v>0</v>
      </c>
      <c r="D2290" s="25">
        <v>0</v>
      </c>
      <c r="E2290" s="15" t="str">
        <f t="shared" si="24"/>
        <v>MÁY TÍNH XÁCH TAY (NB) HP Pavilion 15-eg2062TUi3-1215U/8GD4/256GSSD/15.6FHD/Wlax/BT5/3C41WHr/ALUp/W11SL/VÀNG(6K790PA)</v>
      </c>
      <c r="F2290" s="15" t="s">
        <v>3975</v>
      </c>
      <c r="G2290" s="15" t="s">
        <v>11</v>
      </c>
      <c r="H2290" s="24">
        <f t="shared" si="25"/>
        <v>0</v>
      </c>
      <c r="I2290" s="24">
        <f t="shared" si="26"/>
        <v>0</v>
      </c>
    </row>
    <row r="2291" spans="1:9" x14ac:dyDescent="0.2">
      <c r="A2291" s="21" t="s">
        <v>2338</v>
      </c>
      <c r="B2291" s="25" t="s">
        <v>11</v>
      </c>
      <c r="C2291" s="25">
        <v>0</v>
      </c>
      <c r="D2291" s="25">
        <v>0</v>
      </c>
      <c r="E2291" s="15" t="str">
        <f t="shared" si="24"/>
        <v>Máy Tính Xách Tay Asus B3402FEA - EC0714T / 14.0 " I3 - 1115G4/8GB (90NX0491-M00L00)</v>
      </c>
      <c r="F2291" s="15" t="s">
        <v>3976</v>
      </c>
      <c r="G2291" s="15" t="s">
        <v>11</v>
      </c>
      <c r="H2291" s="24">
        <f t="shared" si="25"/>
        <v>0</v>
      </c>
      <c r="I2291" s="24">
        <f t="shared" si="26"/>
        <v>0</v>
      </c>
    </row>
    <row r="2292" spans="1:9" x14ac:dyDescent="0.2">
      <c r="A2292" s="21" t="s">
        <v>2339</v>
      </c>
      <c r="B2292" s="25" t="s">
        <v>11</v>
      </c>
      <c r="C2292" s="25">
        <v>0</v>
      </c>
      <c r="D2292" s="25">
        <v>0</v>
      </c>
      <c r="E2292" s="15" t="str">
        <f t="shared" si="24"/>
        <v>MÁY TÍNH XÁCH TAY  HP 240 G8 6L1A1PA (Core i3-1115G4 | 8GB | 256GB | Intel UHD | 14 inch FHD | Win 10 | Bạc)</v>
      </c>
      <c r="F2292" s="15" t="s">
        <v>3977</v>
      </c>
      <c r="G2292" s="15" t="s">
        <v>11</v>
      </c>
      <c r="H2292" s="24">
        <f t="shared" si="25"/>
        <v>0</v>
      </c>
      <c r="I2292" s="24">
        <f t="shared" si="26"/>
        <v>0</v>
      </c>
    </row>
    <row r="2293" spans="1:9" x14ac:dyDescent="0.2">
      <c r="A2293" s="21" t="s">
        <v>2340</v>
      </c>
      <c r="B2293" s="25" t="s">
        <v>20</v>
      </c>
      <c r="C2293" s="25">
        <v>0</v>
      </c>
      <c r="D2293" s="25">
        <v>0</v>
      </c>
      <c r="E2293" s="15" t="str">
        <f t="shared" si="24"/>
        <v>Máy tính bàn Lenovo ThinkCentre M70s Gen 3 - i3-12100 ( 4.3GHZ)-1Yr; P/n 11TC000PVA</v>
      </c>
      <c r="F2293" s="15" t="s">
        <v>3978</v>
      </c>
      <c r="G2293" s="15" t="s">
        <v>20</v>
      </c>
      <c r="H2293" s="24">
        <f t="shared" si="25"/>
        <v>0</v>
      </c>
      <c r="I2293" s="24">
        <f t="shared" si="26"/>
        <v>0</v>
      </c>
    </row>
    <row r="2294" spans="1:9" x14ac:dyDescent="0.2">
      <c r="A2294" s="21" t="s">
        <v>2341</v>
      </c>
      <c r="B2294" s="25" t="s">
        <v>11</v>
      </c>
      <c r="C2294" s="25">
        <v>0</v>
      </c>
      <c r="D2294" s="25">
        <v>0</v>
      </c>
      <c r="E2294" s="15" t="str">
        <f t="shared" si="24"/>
        <v>MÁY TÍNH CÁ NHÂN ĐỂ BÀN - BỘ MINI PC KIT INTEL NUC11TN(BNUC11TNKI30000)</v>
      </c>
      <c r="F2294" s="15" t="s">
        <v>3979</v>
      </c>
      <c r="G2294" s="15" t="s">
        <v>11</v>
      </c>
      <c r="H2294" s="24">
        <f t="shared" si="25"/>
        <v>0</v>
      </c>
      <c r="I2294" s="24">
        <f t="shared" si="26"/>
        <v>0</v>
      </c>
    </row>
    <row r="2295" spans="1:9" x14ac:dyDescent="0.2">
      <c r="A2295" s="21" t="s">
        <v>2342</v>
      </c>
      <c r="B2295" s="25" t="s">
        <v>11</v>
      </c>
      <c r="C2295" s="25">
        <v>0</v>
      </c>
      <c r="D2295" s="25">
        <v>0</v>
      </c>
      <c r="E2295" s="15" t="str">
        <f t="shared" si="24"/>
        <v>Máy in màu Epson L805</v>
      </c>
      <c r="F2295" s="15" t="s">
        <v>1056</v>
      </c>
      <c r="G2295" s="15" t="s">
        <v>20</v>
      </c>
      <c r="H2295" s="24">
        <f t="shared" si="25"/>
        <v>11</v>
      </c>
      <c r="I2295" s="24">
        <f t="shared" si="26"/>
        <v>120634919</v>
      </c>
    </row>
    <row r="2296" spans="1:9" x14ac:dyDescent="0.2">
      <c r="A2296" s="21" t="s">
        <v>2343</v>
      </c>
      <c r="B2296" s="25" t="s">
        <v>11</v>
      </c>
      <c r="C2296" s="25">
        <v>0</v>
      </c>
      <c r="D2296" s="25">
        <v>0</v>
      </c>
      <c r="E2296" s="15" t="str">
        <f t="shared" si="24"/>
        <v>Máy chiếu Boxlight ALX350</v>
      </c>
      <c r="F2296" s="15" t="s">
        <v>1057</v>
      </c>
      <c r="G2296" s="15" t="s">
        <v>20</v>
      </c>
      <c r="H2296" s="24">
        <f t="shared" si="25"/>
        <v>1</v>
      </c>
      <c r="I2296" s="24">
        <f t="shared" si="26"/>
        <v>7764545</v>
      </c>
    </row>
    <row r="2297" spans="1:9" x14ac:dyDescent="0.2">
      <c r="A2297" s="21" t="s">
        <v>2344</v>
      </c>
      <c r="B2297" s="25" t="s">
        <v>11</v>
      </c>
      <c r="C2297" s="25">
        <v>0</v>
      </c>
      <c r="D2297" s="25">
        <v>0</v>
      </c>
      <c r="E2297" s="15" t="str">
        <f t="shared" si="24"/>
        <v>Máy in sổ Olivetti PR2 Plus</v>
      </c>
      <c r="F2297" s="15" t="s">
        <v>1058</v>
      </c>
      <c r="G2297" s="15" t="s">
        <v>11</v>
      </c>
      <c r="H2297" s="24">
        <f t="shared" si="25"/>
        <v>2</v>
      </c>
      <c r="I2297" s="24">
        <f t="shared" si="26"/>
        <v>23979545</v>
      </c>
    </row>
    <row r="2298" spans="1:9" x14ac:dyDescent="0.2">
      <c r="A2298" s="21" t="s">
        <v>2345</v>
      </c>
      <c r="B2298" s="25" t="s">
        <v>11</v>
      </c>
      <c r="C2298" s="25">
        <v>0</v>
      </c>
      <c r="D2298" s="25">
        <v>0</v>
      </c>
      <c r="E2298" s="15" t="str">
        <f t="shared" ref="E2298:E2461" si="27">VLOOKUP(A2298,F:I,1,0)</f>
        <v>Màn hình vi tính LCD MSI PRO MP251 24.5" FHD/IPS/300cd/m2/100Hz/HDMI/VGA/AUDIO</v>
      </c>
      <c r="F2298" s="15" t="s">
        <v>1059</v>
      </c>
      <c r="G2298" s="15" t="s">
        <v>11</v>
      </c>
      <c r="H2298" s="24">
        <f t="shared" si="25"/>
        <v>3</v>
      </c>
      <c r="I2298" s="24">
        <f t="shared" si="26"/>
        <v>34707818</v>
      </c>
    </row>
    <row r="2299" spans="1:9" x14ac:dyDescent="0.2">
      <c r="A2299" s="21" t="s">
        <v>2346</v>
      </c>
      <c r="B2299" s="25" t="s">
        <v>11</v>
      </c>
      <c r="C2299" s="25">
        <v>0</v>
      </c>
      <c r="D2299" s="25">
        <v>0</v>
      </c>
      <c r="E2299" s="15" t="str">
        <f t="shared" si="27"/>
        <v>Màn hình vi tính LCD DELL P2719H 27.0"</v>
      </c>
      <c r="F2299" s="15" t="s">
        <v>1060</v>
      </c>
      <c r="G2299" s="15" t="s">
        <v>11</v>
      </c>
      <c r="H2299" s="24">
        <f t="shared" ref="H2299:H2553" si="28">IFERROR(VLOOKUP(F2299,A:D,3,0),0)</f>
        <v>3</v>
      </c>
      <c r="I2299" s="24">
        <f t="shared" ref="I2299:I2553" si="29">IFERROR(VLOOKUP(F2299,A:D,4,0),0)</f>
        <v>54113352</v>
      </c>
    </row>
    <row r="2300" spans="1:9" x14ac:dyDescent="0.2">
      <c r="A2300" s="21" t="s">
        <v>2347</v>
      </c>
      <c r="B2300" s="25" t="s">
        <v>11</v>
      </c>
      <c r="C2300" s="25">
        <v>0</v>
      </c>
      <c r="D2300" s="25">
        <v>0</v>
      </c>
      <c r="E2300" s="15" t="str">
        <f t="shared" si="27"/>
        <v>Chíp xử lý Intel i5 - 10400</v>
      </c>
      <c r="F2300" s="15" t="s">
        <v>1061</v>
      </c>
      <c r="G2300" s="15" t="s">
        <v>11</v>
      </c>
      <c r="H2300" s="24">
        <f t="shared" si="28"/>
        <v>1</v>
      </c>
      <c r="I2300" s="24">
        <f t="shared" si="29"/>
        <v>20615909</v>
      </c>
    </row>
    <row r="2301" spans="1:9" x14ac:dyDescent="0.2">
      <c r="A2301" s="21" t="s">
        <v>2348</v>
      </c>
      <c r="B2301" s="25" t="s">
        <v>141</v>
      </c>
      <c r="C2301" s="25">
        <v>0</v>
      </c>
      <c r="D2301" s="25">
        <v>0</v>
      </c>
      <c r="E2301" s="15" t="str">
        <f t="shared" si="27"/>
        <v>Dây cáp mạng (xoắn)  Ensoho EN- U5CA24 UTP Cat5e</v>
      </c>
      <c r="F2301" s="15" t="s">
        <v>3980</v>
      </c>
      <c r="G2301" s="15" t="s">
        <v>11</v>
      </c>
      <c r="H2301" s="24">
        <f t="shared" si="28"/>
        <v>0</v>
      </c>
      <c r="I2301" s="24">
        <f t="shared" si="29"/>
        <v>0</v>
      </c>
    </row>
    <row r="2302" spans="1:9" x14ac:dyDescent="0.2">
      <c r="A2302" s="21" t="s">
        <v>2349</v>
      </c>
      <c r="B2302" s="25" t="s">
        <v>11</v>
      </c>
      <c r="C2302" s="25">
        <v>0</v>
      </c>
      <c r="D2302" s="25">
        <v>0</v>
      </c>
      <c r="E2302" s="15" t="str">
        <f t="shared" si="27"/>
        <v>Máy chiếu Sony VPL - EX430</v>
      </c>
      <c r="F2302" s="15" t="s">
        <v>3981</v>
      </c>
      <c r="G2302" s="15" t="s">
        <v>11</v>
      </c>
      <c r="H2302" s="24">
        <f t="shared" si="28"/>
        <v>0</v>
      </c>
      <c r="I2302" s="24">
        <f t="shared" si="29"/>
        <v>0</v>
      </c>
    </row>
    <row r="2303" spans="1:9" x14ac:dyDescent="0.2">
      <c r="A2303" s="21" t="s">
        <v>220</v>
      </c>
      <c r="B2303" s="25" t="s">
        <v>11</v>
      </c>
      <c r="C2303" s="25">
        <v>0</v>
      </c>
      <c r="D2303" s="25">
        <v>0</v>
      </c>
      <c r="E2303" s="15" t="str">
        <f t="shared" si="27"/>
        <v>Bàn phím Logitech K120</v>
      </c>
      <c r="F2303" s="15" t="s">
        <v>3982</v>
      </c>
      <c r="G2303" s="15" t="s">
        <v>11</v>
      </c>
      <c r="H2303" s="24">
        <f t="shared" si="28"/>
        <v>0</v>
      </c>
      <c r="I2303" s="24">
        <f t="shared" si="29"/>
        <v>0</v>
      </c>
    </row>
    <row r="2304" spans="1:9" x14ac:dyDescent="0.2">
      <c r="A2304" s="21" t="s">
        <v>2350</v>
      </c>
      <c r="B2304" s="25" t="s">
        <v>20</v>
      </c>
      <c r="C2304" s="25">
        <v>0</v>
      </c>
      <c r="D2304" s="25">
        <v>0</v>
      </c>
      <c r="E2304" s="15" t="str">
        <f t="shared" si="27"/>
        <v>MÁY TÍNH ĐỂ BÀN DELL OPTIPLEX 3000 CORE i5-12500/8G (3000SFF-I5/12500-8G-256SSD)</v>
      </c>
      <c r="F2304" s="15" t="s">
        <v>1065</v>
      </c>
      <c r="G2304" s="15" t="s">
        <v>11</v>
      </c>
      <c r="H2304" s="24">
        <f t="shared" si="28"/>
        <v>1</v>
      </c>
      <c r="I2304" s="24">
        <f t="shared" si="29"/>
        <v>21090909</v>
      </c>
    </row>
    <row r="2305" spans="1:9" x14ac:dyDescent="0.2">
      <c r="A2305" s="21" t="s">
        <v>2351</v>
      </c>
      <c r="B2305" s="25" t="s">
        <v>11</v>
      </c>
      <c r="C2305" s="25">
        <v>0</v>
      </c>
      <c r="D2305" s="25">
        <v>0</v>
      </c>
      <c r="E2305" s="15" t="str">
        <f t="shared" si="27"/>
        <v>Máy tính xách tay HP Pa 15 -eg0542TU  i3 - 1125G4 /4G (4P5G9PA)</v>
      </c>
      <c r="F2305" s="15" t="s">
        <v>1066</v>
      </c>
      <c r="G2305" s="15" t="s">
        <v>11</v>
      </c>
      <c r="H2305" s="24">
        <f t="shared" si="28"/>
        <v>1</v>
      </c>
      <c r="I2305" s="24">
        <f t="shared" si="29"/>
        <v>15768484</v>
      </c>
    </row>
    <row r="2306" spans="1:9" x14ac:dyDescent="0.2">
      <c r="A2306" s="21" t="s">
        <v>2352</v>
      </c>
      <c r="B2306" s="25" t="s">
        <v>11</v>
      </c>
      <c r="C2306" s="25">
        <v>0</v>
      </c>
      <c r="D2306" s="25">
        <v>0</v>
      </c>
      <c r="E2306" s="15" t="str">
        <f t="shared" si="27"/>
        <v>Máy tính để bàn (PC) HP AIO22-dd2005d i3-1215U/4GD4/256G SSD/21.5" (6K7G4PA)</v>
      </c>
      <c r="F2306" s="15" t="s">
        <v>1067</v>
      </c>
      <c r="G2306" s="15" t="s">
        <v>11</v>
      </c>
      <c r="H2306" s="24">
        <f t="shared" si="28"/>
        <v>2</v>
      </c>
      <c r="I2306" s="24">
        <f t="shared" si="29"/>
        <v>22221819</v>
      </c>
    </row>
    <row r="2307" spans="1:9" x14ac:dyDescent="0.2">
      <c r="A2307" s="21" t="s">
        <v>2353</v>
      </c>
      <c r="B2307" s="25" t="s">
        <v>20</v>
      </c>
      <c r="C2307" s="25">
        <v>0</v>
      </c>
      <c r="D2307" s="25">
        <v>0</v>
      </c>
      <c r="E2307" s="15" t="str">
        <f t="shared" si="27"/>
        <v>MÁY TÍNH ĐỂ BÀN HP 280 PRO G9 SFF 72K92PA  -Intel Core i5-12500</v>
      </c>
      <c r="F2307" s="15" t="s">
        <v>1068</v>
      </c>
      <c r="G2307" s="15" t="s">
        <v>20</v>
      </c>
      <c r="H2307" s="24">
        <f t="shared" si="28"/>
        <v>1</v>
      </c>
      <c r="I2307" s="24">
        <f t="shared" si="29"/>
        <v>16900000</v>
      </c>
    </row>
    <row r="2308" spans="1:9" x14ac:dyDescent="0.2">
      <c r="A2308" s="21" t="s">
        <v>2354</v>
      </c>
      <c r="B2308" s="25" t="s">
        <v>11</v>
      </c>
      <c r="C2308" s="25">
        <v>0</v>
      </c>
      <c r="D2308" s="25">
        <v>0</v>
      </c>
      <c r="E2308" s="15" t="str">
        <f t="shared" si="27"/>
        <v>Máy tính xách tay HP PAVILION 15 - eg2062TU i3 1215TU/8GB/256GB SSD/15.6" FHD/W11SL/ALU Vàng ( 6K790PA)</v>
      </c>
      <c r="F2308" s="15" t="s">
        <v>1069</v>
      </c>
      <c r="G2308" s="15" t="s">
        <v>11</v>
      </c>
      <c r="H2308" s="24">
        <f t="shared" si="28"/>
        <v>1</v>
      </c>
      <c r="I2308" s="24">
        <f t="shared" si="29"/>
        <v>12281818</v>
      </c>
    </row>
    <row r="2309" spans="1:9" x14ac:dyDescent="0.2">
      <c r="A2309" s="21" t="s">
        <v>2355</v>
      </c>
      <c r="B2309" s="25" t="s">
        <v>11</v>
      </c>
      <c r="C2309" s="25">
        <v>0</v>
      </c>
      <c r="D2309" s="25">
        <v>0</v>
      </c>
      <c r="E2309" s="15" t="str">
        <f t="shared" si="27"/>
        <v>Màn hình LCD Dell P3421W 34"</v>
      </c>
      <c r="F2309" s="15" t="s">
        <v>1070</v>
      </c>
      <c r="G2309" s="15" t="s">
        <v>11</v>
      </c>
      <c r="H2309" s="24">
        <f t="shared" si="28"/>
        <v>1</v>
      </c>
      <c r="I2309" s="24">
        <f t="shared" si="29"/>
        <v>16886532</v>
      </c>
    </row>
    <row r="2310" spans="1:9" x14ac:dyDescent="0.2">
      <c r="A2310" s="21" t="s">
        <v>2356</v>
      </c>
      <c r="B2310" s="25" t="s">
        <v>11</v>
      </c>
      <c r="C2310" s="25">
        <v>0</v>
      </c>
      <c r="D2310" s="25">
        <v>0</v>
      </c>
      <c r="E2310" s="15" t="str">
        <f t="shared" si="27"/>
        <v>4K0Z7PA: Máy tính xách tay HP 14s-fq1080AU - AMD Ryzen3 5300U / 4GB DDR4-3200/ SSD 256GB / RadeonVegaGraphics/ 14” HD/ Windows 11 Home/ Natural Silver/ 1</v>
      </c>
      <c r="F2310" s="15" t="s">
        <v>1071</v>
      </c>
      <c r="G2310" s="15" t="s">
        <v>11</v>
      </c>
      <c r="H2310" s="24">
        <f t="shared" si="28"/>
        <v>4</v>
      </c>
      <c r="I2310" s="24">
        <f t="shared" si="29"/>
        <v>69054544</v>
      </c>
    </row>
    <row r="2311" spans="1:9" x14ac:dyDescent="0.2">
      <c r="A2311" s="21" t="s">
        <v>2357</v>
      </c>
      <c r="B2311" s="25" t="s">
        <v>20</v>
      </c>
      <c r="C2311" s="25">
        <v>0</v>
      </c>
      <c r="D2311" s="25">
        <v>0</v>
      </c>
      <c r="E2311" s="15" t="str">
        <f t="shared" si="27"/>
        <v>Máy Tính Xách Tay Dell Vos 3510 i3-1115G4 (V5I3205W)</v>
      </c>
      <c r="F2311" s="15" t="s">
        <v>1072</v>
      </c>
      <c r="G2311" s="15" t="s">
        <v>11</v>
      </c>
      <c r="H2311" s="24">
        <f t="shared" si="28"/>
        <v>1</v>
      </c>
      <c r="I2311" s="24">
        <f t="shared" si="29"/>
        <v>15291818</v>
      </c>
    </row>
    <row r="2312" spans="1:9" x14ac:dyDescent="0.2">
      <c r="A2312" s="21" t="s">
        <v>2358</v>
      </c>
      <c r="B2312" s="25" t="s">
        <v>11</v>
      </c>
      <c r="C2312" s="25">
        <v>0</v>
      </c>
      <c r="D2312" s="25">
        <v>0</v>
      </c>
      <c r="E2312" s="15" t="str">
        <f t="shared" si="27"/>
        <v>Màn hình  LCD VIEWSONIC VA1903A</v>
      </c>
      <c r="F2312" s="15" t="s">
        <v>3983</v>
      </c>
      <c r="G2312" s="15" t="s">
        <v>11</v>
      </c>
      <c r="H2312" s="24">
        <f t="shared" si="28"/>
        <v>0</v>
      </c>
      <c r="I2312" s="24">
        <f t="shared" si="29"/>
        <v>0</v>
      </c>
    </row>
    <row r="2313" spans="1:9" x14ac:dyDescent="0.2">
      <c r="A2313" s="21" t="s">
        <v>2359</v>
      </c>
      <c r="B2313" s="25" t="s">
        <v>141</v>
      </c>
      <c r="C2313" s="25">
        <v>0</v>
      </c>
      <c r="D2313" s="25">
        <v>0</v>
      </c>
      <c r="E2313" s="15" t="str">
        <f t="shared" si="27"/>
        <v>Dây cáp mạng  Ensoho EN-F6CA24 FTP cat6 (305m/h)</v>
      </c>
      <c r="F2313" s="15" t="s">
        <v>1074</v>
      </c>
      <c r="G2313" s="15" t="s">
        <v>11</v>
      </c>
      <c r="H2313" s="24">
        <f t="shared" si="28"/>
        <v>14</v>
      </c>
      <c r="I2313" s="24">
        <f t="shared" si="29"/>
        <v>196193183</v>
      </c>
    </row>
    <row r="2314" spans="1:9" x14ac:dyDescent="0.2">
      <c r="A2314" s="21" t="s">
        <v>2360</v>
      </c>
      <c r="B2314" s="25" t="s">
        <v>11</v>
      </c>
      <c r="C2314" s="25">
        <v>0</v>
      </c>
      <c r="D2314" s="25">
        <v>0</v>
      </c>
      <c r="E2314" s="15" t="str">
        <f t="shared" si="27"/>
        <v>Bộ nguồn cấp điện liên tục Cyber Power BU600E</v>
      </c>
      <c r="F2314" s="15" t="s">
        <v>1075</v>
      </c>
      <c r="G2314" s="15" t="s">
        <v>11</v>
      </c>
      <c r="H2314" s="24">
        <f t="shared" si="28"/>
        <v>1</v>
      </c>
      <c r="I2314" s="24">
        <f t="shared" si="29"/>
        <v>17590909</v>
      </c>
    </row>
    <row r="2315" spans="1:9" x14ac:dyDescent="0.2">
      <c r="A2315" s="21" t="s">
        <v>2361</v>
      </c>
      <c r="B2315" s="25" t="s">
        <v>11</v>
      </c>
      <c r="C2315" s="25">
        <v>0</v>
      </c>
      <c r="D2315" s="25">
        <v>0</v>
      </c>
      <c r="E2315" s="15" t="str">
        <f t="shared" si="27"/>
        <v>Ổ CỨNG DI ĐỘNG WESTERN MY PASSPORT 5TB USB 3.2</v>
      </c>
      <c r="F2315" s="15" t="s">
        <v>1076</v>
      </c>
      <c r="G2315" s="15" t="s">
        <v>20</v>
      </c>
      <c r="H2315" s="24">
        <f t="shared" si="28"/>
        <v>2</v>
      </c>
      <c r="I2315" s="24">
        <f t="shared" si="29"/>
        <v>19101890</v>
      </c>
    </row>
    <row r="2316" spans="1:9" x14ac:dyDescent="0.2">
      <c r="A2316" s="21" t="s">
        <v>2362</v>
      </c>
      <c r="B2316" s="25" t="s">
        <v>11</v>
      </c>
      <c r="C2316" s="25">
        <v>0</v>
      </c>
      <c r="D2316" s="25">
        <v>0</v>
      </c>
      <c r="E2316" s="15" t="str">
        <f t="shared" si="27"/>
        <v>Máy In Canon Laser LBP 162DW</v>
      </c>
      <c r="F2316" s="15" t="s">
        <v>1077</v>
      </c>
      <c r="G2316" s="15" t="s">
        <v>20</v>
      </c>
      <c r="H2316" s="24">
        <f t="shared" si="28"/>
        <v>10</v>
      </c>
      <c r="I2316" s="24">
        <f t="shared" si="29"/>
        <v>154545455</v>
      </c>
    </row>
    <row r="2317" spans="1:9" x14ac:dyDescent="0.2">
      <c r="A2317" s="21" t="s">
        <v>2363</v>
      </c>
      <c r="B2317" s="25" t="s">
        <v>11</v>
      </c>
      <c r="C2317" s="25">
        <v>0</v>
      </c>
      <c r="D2317" s="25">
        <v>0</v>
      </c>
      <c r="E2317" s="15" t="str">
        <f t="shared" si="27"/>
        <v>Máy chiếu Panasonic PT-LB306</v>
      </c>
      <c r="F2317" s="15" t="s">
        <v>3984</v>
      </c>
      <c r="G2317" s="15" t="s">
        <v>20</v>
      </c>
      <c r="H2317" s="24">
        <f t="shared" si="28"/>
        <v>0</v>
      </c>
      <c r="I2317" s="24">
        <f t="shared" si="29"/>
        <v>0</v>
      </c>
    </row>
    <row r="2318" spans="1:9" x14ac:dyDescent="0.2">
      <c r="A2318" s="21" t="s">
        <v>2364</v>
      </c>
      <c r="B2318" s="25" t="s">
        <v>20</v>
      </c>
      <c r="C2318" s="25">
        <v>0</v>
      </c>
      <c r="D2318" s="25">
        <v>0</v>
      </c>
      <c r="E2318" s="15" t="str">
        <f t="shared" si="27"/>
        <v>Máy tính để bàn Dell OptiPlex 3000 Small Form Factor Intel® Core i5-12500 (6 Cores/18MB/12T/3.0GHzto 4.6GHz/65W), 8GB 3200MHz DDR4, 256GB SSD, Intel UHD Graphics , No DVD_RW, Ubuntu,</v>
      </c>
      <c r="F2318" s="15" t="s">
        <v>1079</v>
      </c>
      <c r="G2318" s="15" t="s">
        <v>20</v>
      </c>
      <c r="H2318" s="24">
        <f t="shared" si="28"/>
        <v>12</v>
      </c>
      <c r="I2318" s="24">
        <f t="shared" si="29"/>
        <v>122181821</v>
      </c>
    </row>
    <row r="2319" spans="1:9" x14ac:dyDescent="0.2">
      <c r="A2319" s="21" t="s">
        <v>2365</v>
      </c>
      <c r="B2319" s="25" t="s">
        <v>34</v>
      </c>
      <c r="C2319" s="25">
        <v>0</v>
      </c>
      <c r="D2319" s="25">
        <v>0</v>
      </c>
      <c r="E2319" s="15" t="str">
        <f t="shared" si="27"/>
        <v>MÀN HÌNH VI TÍNH (LCD)  LENOVO ThinkVision S24e-20 /23.8INCH/1920x1080/WLED/VGA/HDMI/ĐEN/(62AEKAR2WW)</v>
      </c>
      <c r="F2319" s="15" t="s">
        <v>1080</v>
      </c>
      <c r="G2319" s="15" t="s">
        <v>20</v>
      </c>
      <c r="H2319" s="24">
        <f t="shared" si="28"/>
        <v>1</v>
      </c>
      <c r="I2319" s="24">
        <f t="shared" si="29"/>
        <v>17363637</v>
      </c>
    </row>
    <row r="2320" spans="1:9" x14ac:dyDescent="0.2">
      <c r="A2320" s="21" t="s">
        <v>2366</v>
      </c>
      <c r="B2320" s="25" t="s">
        <v>25</v>
      </c>
      <c r="C2320" s="25">
        <v>0</v>
      </c>
      <c r="D2320" s="25">
        <v>0</v>
      </c>
      <c r="E2320" s="15" t="str">
        <f t="shared" si="27"/>
        <v>Máy tính xách tay Lenovo Notebook ThinkPad NBLN TP L13 Clam G3 T (gồm i7-1255U (4.7G) - 16GB RAM - 512GB SSD - WF+BL, Fingerprint - 13.3'' WUXGA - Thunder Black - Dos -P/N: 21B3005YVA</v>
      </c>
      <c r="F2320" s="15" t="s">
        <v>1081</v>
      </c>
      <c r="G2320" s="15" t="s">
        <v>11</v>
      </c>
      <c r="H2320" s="24">
        <f t="shared" si="28"/>
        <v>359</v>
      </c>
      <c r="I2320" s="24">
        <f t="shared" si="29"/>
        <v>1564654603</v>
      </c>
    </row>
    <row r="2321" spans="1:9" x14ac:dyDescent="0.2">
      <c r="A2321" s="21" t="s">
        <v>2367</v>
      </c>
      <c r="B2321" s="25" t="s">
        <v>25</v>
      </c>
      <c r="C2321" s="25">
        <v>0</v>
      </c>
      <c r="D2321" s="25">
        <v>0</v>
      </c>
      <c r="E2321" s="15" t="str">
        <f t="shared" si="27"/>
        <v>Máy tính xách tay Lenovo ThinkBook 14 G4 IAP -I3-1215U(1.2G)-8GB RAM-256GB SSD-WF +BL,Fingerprint-14"FHD- DOS - P/N 21DH00B0VN</v>
      </c>
      <c r="F2321" s="15" t="s">
        <v>1082</v>
      </c>
      <c r="G2321" s="15" t="s">
        <v>20</v>
      </c>
      <c r="H2321" s="24">
        <f t="shared" si="28"/>
        <v>4</v>
      </c>
      <c r="I2321" s="24">
        <f t="shared" si="29"/>
        <v>51122994</v>
      </c>
    </row>
    <row r="2322" spans="1:9" x14ac:dyDescent="0.2">
      <c r="A2322" s="21" t="s">
        <v>2368</v>
      </c>
      <c r="B2322" s="25" t="s">
        <v>11</v>
      </c>
      <c r="C2322" s="25">
        <v>0</v>
      </c>
      <c r="D2322" s="25">
        <v>0</v>
      </c>
      <c r="E2322" s="15" t="str">
        <f t="shared" si="27"/>
        <v>Máy tinh xách tay Asus ExpertBook B1400CEAE-EK4263 Core i5 -8G/256GB/Numpad/KB LED Backlid</v>
      </c>
      <c r="F2322" s="15" t="s">
        <v>3985</v>
      </c>
      <c r="G2322" s="15" t="s">
        <v>20</v>
      </c>
      <c r="H2322" s="24">
        <f t="shared" si="28"/>
        <v>0</v>
      </c>
      <c r="I2322" s="24">
        <f t="shared" si="29"/>
        <v>0</v>
      </c>
    </row>
    <row r="2323" spans="1:9" x14ac:dyDescent="0.2">
      <c r="A2323" s="21" t="s">
        <v>2369</v>
      </c>
      <c r="B2323" s="25" t="s">
        <v>11</v>
      </c>
      <c r="C2323" s="25">
        <v>0</v>
      </c>
      <c r="D2323" s="25">
        <v>0</v>
      </c>
      <c r="E2323" s="15" t="str">
        <f t="shared" si="27"/>
        <v>Máy tính xách tay Asus model B1400CBA - EB0641W 14" IPS/ I5-1235U/ 8GB/512GB/ Win 11/ LED KB/ PUR</v>
      </c>
      <c r="F2323" s="15" t="s">
        <v>3986</v>
      </c>
      <c r="G2323" s="15" t="s">
        <v>11</v>
      </c>
      <c r="H2323" s="24">
        <f t="shared" si="28"/>
        <v>0</v>
      </c>
      <c r="I2323" s="24">
        <f t="shared" si="29"/>
        <v>0</v>
      </c>
    </row>
    <row r="2324" spans="1:9" x14ac:dyDescent="0.2">
      <c r="A2324" s="21" t="s">
        <v>2370</v>
      </c>
      <c r="B2324" s="25" t="s">
        <v>11</v>
      </c>
      <c r="C2324" s="25">
        <v>0</v>
      </c>
      <c r="D2324" s="25">
        <v>0</v>
      </c>
      <c r="E2324" s="15" t="str">
        <f t="shared" si="27"/>
        <v>Phí Thư BL số MD2116742921 Số seri AA204770 Ngày 16/06/2021 đến 16/06/2022</v>
      </c>
      <c r="F2324" s="15" t="s">
        <v>1085</v>
      </c>
      <c r="G2324" s="15" t="s">
        <v>20</v>
      </c>
      <c r="H2324" s="24">
        <f t="shared" si="28"/>
        <v>3</v>
      </c>
      <c r="I2324" s="24">
        <f t="shared" si="29"/>
        <v>31390910</v>
      </c>
    </row>
    <row r="2325" spans="1:9" x14ac:dyDescent="0.2">
      <c r="A2325" s="21" t="s">
        <v>2371</v>
      </c>
      <c r="B2325" s="25" t="s">
        <v>11</v>
      </c>
      <c r="C2325" s="25">
        <v>0</v>
      </c>
      <c r="D2325" s="25">
        <v>0</v>
      </c>
      <c r="E2325" s="15" t="str">
        <f t="shared" si="27"/>
        <v>Máy tính xách tay HP PAVILION 15-eg2056TU I5 1240P/8GB/512GB/15.6" FHD/ VANG/Windown 11 (6K786PA)</v>
      </c>
      <c r="F2325" s="15" t="s">
        <v>1086</v>
      </c>
      <c r="G2325" s="15" t="s">
        <v>141</v>
      </c>
      <c r="H2325" s="24">
        <f t="shared" si="28"/>
        <v>1</v>
      </c>
      <c r="I2325" s="24">
        <f t="shared" si="29"/>
        <v>290000</v>
      </c>
    </row>
    <row r="2326" spans="1:9" x14ac:dyDescent="0.2">
      <c r="A2326" s="21" t="s">
        <v>2372</v>
      </c>
      <c r="B2326" s="25" t="s">
        <v>20</v>
      </c>
      <c r="C2326" s="25">
        <v>0</v>
      </c>
      <c r="D2326" s="25">
        <v>0</v>
      </c>
      <c r="E2326" s="15" t="str">
        <f t="shared" si="27"/>
        <v>Máy tính để bàn Dell Vostro 3470 ST PDCG5420/4GD4 (HXKWJ2)</v>
      </c>
      <c r="F2326" s="15" t="s">
        <v>1087</v>
      </c>
      <c r="G2326" s="15" t="s">
        <v>141</v>
      </c>
      <c r="H2326" s="24">
        <f t="shared" si="28"/>
        <v>1</v>
      </c>
      <c r="I2326" s="24">
        <f t="shared" si="29"/>
        <v>460000</v>
      </c>
    </row>
    <row r="2327" spans="1:9" x14ac:dyDescent="0.2">
      <c r="A2327" s="21" t="s">
        <v>2373</v>
      </c>
      <c r="B2327" s="25" t="s">
        <v>11</v>
      </c>
      <c r="C2327" s="25">
        <v>0</v>
      </c>
      <c r="D2327" s="25">
        <v>0</v>
      </c>
      <c r="E2327" s="15" t="str">
        <f t="shared" si="27"/>
        <v>MÁY TÍNH XÁCH TAY DELL LATITUDE 3420 L3420I5SSD (Core i5-1135G7 | 8GB | 256GB | Intel Iris Xe | 14.0 inch HD | Fedora | Đen)</v>
      </c>
      <c r="F2327" s="15" t="s">
        <v>1088</v>
      </c>
      <c r="G2327" s="15" t="s">
        <v>141</v>
      </c>
      <c r="H2327" s="24">
        <f t="shared" si="28"/>
        <v>4</v>
      </c>
      <c r="I2327" s="24">
        <f t="shared" si="29"/>
        <v>800000</v>
      </c>
    </row>
    <row r="2328" spans="1:9" x14ac:dyDescent="0.2">
      <c r="A2328" s="21" t="s">
        <v>2374</v>
      </c>
      <c r="B2328" s="25" t="s">
        <v>11</v>
      </c>
      <c r="C2328" s="25">
        <v>0</v>
      </c>
      <c r="D2328" s="25">
        <v>0</v>
      </c>
      <c r="E2328" s="15" t="str">
        <f t="shared" si="27"/>
        <v>Máy tính xách tay HP PAVILION 15-eg2058TU i5 1240P/8GB/SSD 256GB/15.6" FHD/W11SL/Vàng (6K788PA)</v>
      </c>
      <c r="F2328" s="15" t="s">
        <v>1089</v>
      </c>
      <c r="G2328" s="15" t="s">
        <v>11</v>
      </c>
      <c r="H2328" s="24">
        <f t="shared" si="28"/>
        <v>12</v>
      </c>
      <c r="I2328" s="24">
        <f t="shared" si="29"/>
        <v>652500</v>
      </c>
    </row>
    <row r="2329" spans="1:9" x14ac:dyDescent="0.2">
      <c r="A2329" s="21" t="s">
        <v>2375</v>
      </c>
      <c r="B2329" s="25" t="s">
        <v>11</v>
      </c>
      <c r="C2329" s="25">
        <v>0</v>
      </c>
      <c r="D2329" s="25">
        <v>0</v>
      </c>
      <c r="E2329" s="15" t="str">
        <f t="shared" si="27"/>
        <v>Chíp Xử Lý  Intel i5 -10400 -(BX8070110400SRH78)</v>
      </c>
      <c r="F2329" s="15" t="s">
        <v>1090</v>
      </c>
      <c r="G2329" s="15" t="s">
        <v>280</v>
      </c>
      <c r="H2329" s="24">
        <f t="shared" si="28"/>
        <v>2</v>
      </c>
      <c r="I2329" s="24">
        <f t="shared" si="29"/>
        <v>250908</v>
      </c>
    </row>
    <row r="2330" spans="1:9" x14ac:dyDescent="0.2">
      <c r="A2330" s="21" t="s">
        <v>2376</v>
      </c>
      <c r="B2330" s="25" t="s">
        <v>11</v>
      </c>
      <c r="C2330" s="25">
        <v>0</v>
      </c>
      <c r="D2330" s="25">
        <v>0</v>
      </c>
      <c r="E2330" s="15" t="str">
        <f t="shared" si="27"/>
        <v>MÁY TÍNH XÁCH TAY (NB) HP Pavilion x360 14-dy0077TU i5-1135G7/8GD4/512GSSD/14.0FHDT/PEN/WL/BT/3C/W11SL/XANH(46L95PA)</v>
      </c>
      <c r="F2330" s="15" t="s">
        <v>1091</v>
      </c>
      <c r="G2330" s="15" t="s">
        <v>280</v>
      </c>
      <c r="H2330" s="24">
        <f t="shared" si="28"/>
        <v>16</v>
      </c>
      <c r="I2330" s="24">
        <f t="shared" si="29"/>
        <v>2033135</v>
      </c>
    </row>
    <row r="2331" spans="1:9" x14ac:dyDescent="0.2">
      <c r="A2331" s="21" t="s">
        <v>2377</v>
      </c>
      <c r="B2331" s="25" t="s">
        <v>11</v>
      </c>
      <c r="C2331" s="25">
        <v>0</v>
      </c>
      <c r="D2331" s="25">
        <v>0</v>
      </c>
      <c r="E2331" s="15" t="str">
        <f t="shared" si="27"/>
        <v>Máy tính xách tay   HP 240G8 (i3-1005G1/4GB DDR4;256GB SSD,14.0FHD Wlac,BT4.2, 3C41WHr,W11SL_617K5PA</v>
      </c>
      <c r="F2331" s="15" t="s">
        <v>1092</v>
      </c>
      <c r="G2331" s="15" t="s">
        <v>280</v>
      </c>
      <c r="H2331" s="24">
        <f t="shared" si="28"/>
        <v>3</v>
      </c>
      <c r="I2331" s="24">
        <f t="shared" si="29"/>
        <v>376362</v>
      </c>
    </row>
    <row r="2332" spans="1:9" x14ac:dyDescent="0.2">
      <c r="A2332" s="21" t="s">
        <v>3987</v>
      </c>
      <c r="B2332" s="25" t="s">
        <v>20</v>
      </c>
      <c r="C2332" s="25">
        <v>0</v>
      </c>
      <c r="D2332" s="25">
        <v>0</v>
      </c>
      <c r="E2332" s="15" t="str">
        <f t="shared" si="27"/>
        <v>BỘ MÁY VI TÍNH ( KHÔNG MÀN HÌNH )Bo mạch chủ : ASUS PRIME H510M – SK1200 / Bộ nhớ : DDR4 – 8GB / Bộ vi xử lý : INTEL CORE I3-10105 / GPU : INTEL® HD GRAPHICS / Ổ cứng SSD : 256 GB, SATA / Case + Power HV</v>
      </c>
      <c r="F2332" s="15" t="s">
        <v>1093</v>
      </c>
      <c r="G2332" s="15" t="s">
        <v>141</v>
      </c>
      <c r="H2332" s="24">
        <f t="shared" si="28"/>
        <v>2</v>
      </c>
      <c r="I2332" s="24">
        <f t="shared" si="29"/>
        <v>1133333</v>
      </c>
    </row>
    <row r="2333" spans="1:9" x14ac:dyDescent="0.2">
      <c r="A2333" s="21" t="s">
        <v>2378</v>
      </c>
      <c r="B2333" s="25" t="s">
        <v>11</v>
      </c>
      <c r="C2333" s="25">
        <v>0</v>
      </c>
      <c r="D2333" s="25">
        <v>0</v>
      </c>
      <c r="E2333" s="15" t="str">
        <f t="shared" si="27"/>
        <v>Máy tính để bàn Dell Inspiron 3910 STI56020W1 - 8G -512GIntel Core i5-12400 processor (6-Core, 18M Cache, 2.5GHz to4.4GHz), 1x8GB, DDR4,3200MHz, 512GB M.2 PCIe NVMeSSD, Intel(R) UHD Graphics 730,Không ổ đĩa, Chuột, BànPhím</v>
      </c>
      <c r="F2333" s="15" t="s">
        <v>1094</v>
      </c>
      <c r="G2333" s="15" t="s">
        <v>141</v>
      </c>
      <c r="H2333" s="24">
        <f t="shared" si="28"/>
        <v>20</v>
      </c>
      <c r="I2333" s="24">
        <f t="shared" si="29"/>
        <v>5280000</v>
      </c>
    </row>
    <row r="2334" spans="1:9" x14ac:dyDescent="0.2">
      <c r="A2334" s="21" t="s">
        <v>2379</v>
      </c>
      <c r="B2334" s="25" t="s">
        <v>11</v>
      </c>
      <c r="C2334" s="25">
        <v>0</v>
      </c>
      <c r="D2334" s="25">
        <v>0</v>
      </c>
      <c r="E2334" s="15" t="str">
        <f t="shared" si="27"/>
        <v>Ổ cứng  GN WD ELEMENTS 1TB 2.5" USB 3.0</v>
      </c>
      <c r="F2334" s="15" t="s">
        <v>1095</v>
      </c>
      <c r="G2334" s="15" t="s">
        <v>280</v>
      </c>
      <c r="H2334" s="24">
        <f t="shared" si="28"/>
        <v>50</v>
      </c>
      <c r="I2334" s="24">
        <f t="shared" si="29"/>
        <v>909100</v>
      </c>
    </row>
    <row r="2335" spans="1:9" x14ac:dyDescent="0.2">
      <c r="A2335" s="21" t="s">
        <v>2380</v>
      </c>
      <c r="B2335" s="25" t="s">
        <v>11</v>
      </c>
      <c r="C2335" s="25">
        <v>0</v>
      </c>
      <c r="D2335" s="25">
        <v>0</v>
      </c>
      <c r="E2335" s="15" t="str">
        <f t="shared" si="27"/>
        <v>MÁY IN ĐA CHỨC NĂNG Brother MFC - L2701D</v>
      </c>
      <c r="F2335" s="15" t="s">
        <v>1096</v>
      </c>
      <c r="G2335" s="15" t="s">
        <v>350</v>
      </c>
      <c r="H2335" s="24">
        <f t="shared" si="28"/>
        <v>1</v>
      </c>
      <c r="I2335" s="24">
        <f t="shared" si="29"/>
        <v>1400000</v>
      </c>
    </row>
    <row r="2336" spans="1:9" x14ac:dyDescent="0.2">
      <c r="A2336" s="21" t="s">
        <v>2381</v>
      </c>
      <c r="B2336" s="25" t="s">
        <v>11</v>
      </c>
      <c r="C2336" s="25">
        <v>0</v>
      </c>
      <c r="D2336" s="25">
        <v>0</v>
      </c>
      <c r="E2336" s="15" t="str">
        <f t="shared" si="27"/>
        <v>Màn hình vi tính (LCD) Lenovo ThinkVision  S27e - 20/ 27.0"/1920/1080 (62AFKAR2WW)</v>
      </c>
      <c r="F2336" s="15" t="s">
        <v>1097</v>
      </c>
      <c r="G2336" s="15" t="s">
        <v>141</v>
      </c>
      <c r="H2336" s="24">
        <f t="shared" si="28"/>
        <v>1</v>
      </c>
      <c r="I2336" s="24">
        <f t="shared" si="29"/>
        <v>400000</v>
      </c>
    </row>
    <row r="2337" spans="1:9" x14ac:dyDescent="0.2">
      <c r="A2337" s="21" t="s">
        <v>2382</v>
      </c>
      <c r="B2337" s="25" t="s">
        <v>20</v>
      </c>
      <c r="C2337" s="25">
        <v>0</v>
      </c>
      <c r="D2337" s="25">
        <v>0</v>
      </c>
      <c r="E2337" s="15" t="str">
        <f t="shared" si="27"/>
        <v>Máy chiếu đa năng ViewSonic PA502SP</v>
      </c>
      <c r="F2337" s="15" t="s">
        <v>1098</v>
      </c>
      <c r="G2337" s="15" t="s">
        <v>11</v>
      </c>
      <c r="H2337" s="24">
        <f t="shared" si="28"/>
        <v>140</v>
      </c>
      <c r="I2337" s="24">
        <f t="shared" si="29"/>
        <v>62017130</v>
      </c>
    </row>
    <row r="2338" spans="1:9" x14ac:dyDescent="0.2">
      <c r="A2338" s="21" t="s">
        <v>2383</v>
      </c>
      <c r="B2338" s="25" t="s">
        <v>11</v>
      </c>
      <c r="C2338" s="25">
        <v>0</v>
      </c>
      <c r="D2338" s="25">
        <v>0</v>
      </c>
      <c r="E2338" s="15" t="str">
        <f t="shared" si="27"/>
        <v>MÁY BỘ ĐÀM  VX6868</v>
      </c>
      <c r="F2338" s="15" t="s">
        <v>1099</v>
      </c>
      <c r="G2338" s="15" t="s">
        <v>11</v>
      </c>
      <c r="H2338" s="24">
        <f t="shared" si="28"/>
        <v>3</v>
      </c>
      <c r="I2338" s="24">
        <f t="shared" si="29"/>
        <v>300000</v>
      </c>
    </row>
    <row r="2339" spans="1:9" x14ac:dyDescent="0.2">
      <c r="A2339" s="21" t="s">
        <v>2384</v>
      </c>
      <c r="B2339" s="25" t="s">
        <v>11</v>
      </c>
      <c r="C2339" s="25">
        <v>0</v>
      </c>
      <c r="D2339" s="25">
        <v>0</v>
      </c>
      <c r="E2339" s="15" t="str">
        <f t="shared" si="27"/>
        <v>Máy in phun màu khổ A4 Epson L805</v>
      </c>
      <c r="F2339" s="15" t="s">
        <v>1101</v>
      </c>
      <c r="G2339" s="15" t="s">
        <v>11</v>
      </c>
      <c r="H2339" s="24">
        <f t="shared" si="28"/>
        <v>2</v>
      </c>
      <c r="I2339" s="24">
        <f t="shared" si="29"/>
        <v>3709090</v>
      </c>
    </row>
    <row r="2340" spans="1:9" x14ac:dyDescent="0.2">
      <c r="A2340" s="21" t="s">
        <v>2385</v>
      </c>
      <c r="B2340" s="25" t="s">
        <v>20</v>
      </c>
      <c r="C2340" s="25">
        <v>0</v>
      </c>
      <c r="D2340" s="25">
        <v>0</v>
      </c>
      <c r="E2340" s="15" t="str">
        <f t="shared" si="27"/>
        <v>Máy tính bàn Lenovo Desktop ThinkCentre M70a Gen 3 -i3-12100 ( 4.3 GHZ) - 8GB RAM - 256GB SSD - 21.5 inchFHD -1Yr, P/n , hdd 1TB , 11VL0000VA</v>
      </c>
      <c r="F2340" s="15" t="s">
        <v>1103</v>
      </c>
      <c r="G2340" s="15" t="s">
        <v>11</v>
      </c>
      <c r="H2340" s="24">
        <f t="shared" si="28"/>
        <v>3</v>
      </c>
      <c r="I2340" s="24">
        <f t="shared" si="29"/>
        <v>2454545</v>
      </c>
    </row>
    <row r="2341" spans="1:9" x14ac:dyDescent="0.2">
      <c r="A2341" s="21" t="s">
        <v>2386</v>
      </c>
      <c r="B2341" s="25" t="s">
        <v>20</v>
      </c>
      <c r="C2341" s="25">
        <v>0</v>
      </c>
      <c r="D2341" s="25">
        <v>0</v>
      </c>
      <c r="E2341" s="15" t="str">
        <f t="shared" si="27"/>
        <v>Máy Tính Xách Tay Asus ExpertBook B1500CEAE -EJ2362W  i5-1135G7/8GB (90NX0441-M003A0)</v>
      </c>
      <c r="F2341" s="15" t="s">
        <v>1106</v>
      </c>
      <c r="G2341" s="15" t="s">
        <v>11</v>
      </c>
      <c r="H2341" s="24">
        <f t="shared" si="28"/>
        <v>1</v>
      </c>
      <c r="I2341" s="24">
        <f t="shared" si="29"/>
        <v>654545</v>
      </c>
    </row>
    <row r="2342" spans="1:9" x14ac:dyDescent="0.2">
      <c r="A2342" s="21" t="s">
        <v>2387</v>
      </c>
      <c r="B2342" s="25" t="s">
        <v>11</v>
      </c>
      <c r="C2342" s="25">
        <v>0</v>
      </c>
      <c r="D2342" s="25">
        <v>0</v>
      </c>
      <c r="E2342" s="15" t="str">
        <f t="shared" si="27"/>
        <v>Cạc màn hình Asus CerberusGTX1050TI - O4G</v>
      </c>
      <c r="F2342" s="15" t="s">
        <v>1107</v>
      </c>
      <c r="G2342" s="15" t="s">
        <v>11</v>
      </c>
      <c r="H2342" s="24">
        <f t="shared" si="28"/>
        <v>1</v>
      </c>
      <c r="I2342" s="24">
        <f t="shared" si="29"/>
        <v>1454545</v>
      </c>
    </row>
    <row r="2343" spans="1:9" x14ac:dyDescent="0.2">
      <c r="A2343" s="21" t="s">
        <v>2388</v>
      </c>
      <c r="B2343" s="25" t="s">
        <v>20</v>
      </c>
      <c r="C2343" s="25">
        <v>0</v>
      </c>
      <c r="D2343" s="25">
        <v>0</v>
      </c>
      <c r="E2343" s="15" t="str">
        <f t="shared" si="27"/>
        <v>Máy Tính Xách Tay  Dell VosV5590/I7-10510U/8GB/15.6"(V5590A)</v>
      </c>
      <c r="F2343" s="15" t="s">
        <v>1109</v>
      </c>
      <c r="G2343" s="15" t="s">
        <v>11</v>
      </c>
      <c r="H2343" s="24">
        <f t="shared" si="28"/>
        <v>4</v>
      </c>
      <c r="I2343" s="24">
        <f t="shared" si="29"/>
        <v>3919188</v>
      </c>
    </row>
    <row r="2344" spans="1:9" x14ac:dyDescent="0.2">
      <c r="A2344" s="21" t="s">
        <v>2389</v>
      </c>
      <c r="B2344" s="25" t="s">
        <v>11</v>
      </c>
      <c r="C2344" s="25">
        <v>0</v>
      </c>
      <c r="D2344" s="25">
        <v>0</v>
      </c>
      <c r="E2344" s="15" t="str">
        <f t="shared" si="27"/>
        <v>Bộ nhớ Máy Tính Xách Tay Kingmax 4GB DDR4 - 2666</v>
      </c>
      <c r="F2344" s="15" t="s">
        <v>1110</v>
      </c>
      <c r="G2344" s="15" t="s">
        <v>11</v>
      </c>
      <c r="H2344" s="24">
        <f t="shared" si="28"/>
        <v>1</v>
      </c>
      <c r="I2344" s="24">
        <f t="shared" si="29"/>
        <v>1163636</v>
      </c>
    </row>
    <row r="2345" spans="1:9" x14ac:dyDescent="0.2">
      <c r="A2345" s="21" t="s">
        <v>2390</v>
      </c>
      <c r="B2345" s="25" t="s">
        <v>11</v>
      </c>
      <c r="C2345" s="25">
        <v>0</v>
      </c>
      <c r="D2345" s="25">
        <v>0</v>
      </c>
      <c r="E2345" s="15" t="str">
        <f t="shared" si="27"/>
        <v>Máy tính xách tay Dell L3420 I5SSDFB Latitude 3420 - i51135G7-8-256G-UBT-U-1Y(FHD, no FPR)</v>
      </c>
      <c r="F2345" s="15" t="s">
        <v>1111</v>
      </c>
      <c r="G2345" s="15" t="s">
        <v>25</v>
      </c>
      <c r="H2345" s="24">
        <f t="shared" si="28"/>
        <v>1</v>
      </c>
      <c r="I2345" s="24">
        <f t="shared" si="29"/>
        <v>230000</v>
      </c>
    </row>
    <row r="2346" spans="1:9" x14ac:dyDescent="0.2">
      <c r="A2346" s="21" t="s">
        <v>2391</v>
      </c>
      <c r="B2346" s="25" t="s">
        <v>11</v>
      </c>
      <c r="C2346" s="25">
        <v>0</v>
      </c>
      <c r="D2346" s="25">
        <v>0</v>
      </c>
      <c r="E2346" s="15" t="str">
        <f t="shared" si="27"/>
        <v>MÁY TÍNH XÁCH TAY (NB) HP Pavilion 15 - eg2084TUi5-1240P/8GD4/256GSSD/15.6FHD/WLax/BT5/3C41WHr/ALUp/W11SL/VÀNG(7C0Q6PA)</v>
      </c>
      <c r="F2346" s="15" t="s">
        <v>1112</v>
      </c>
      <c r="G2346" s="15" t="s">
        <v>11</v>
      </c>
      <c r="H2346" s="24">
        <f t="shared" si="28"/>
        <v>1</v>
      </c>
      <c r="I2346" s="24">
        <f t="shared" si="29"/>
        <v>200000</v>
      </c>
    </row>
    <row r="2347" spans="1:9" x14ac:dyDescent="0.2">
      <c r="A2347" s="21" t="s">
        <v>2392</v>
      </c>
      <c r="B2347" s="25" t="s">
        <v>20</v>
      </c>
      <c r="C2347" s="25">
        <v>0</v>
      </c>
      <c r="D2347" s="25">
        <v>0</v>
      </c>
      <c r="E2347" s="15" t="str">
        <f t="shared" si="27"/>
        <v>BỘ CPU I3.10105</v>
      </c>
      <c r="F2347" s="15" t="s">
        <v>1113</v>
      </c>
      <c r="G2347" s="15" t="s">
        <v>11</v>
      </c>
      <c r="H2347" s="24">
        <f t="shared" si="28"/>
        <v>1</v>
      </c>
      <c r="I2347" s="24">
        <f t="shared" si="29"/>
        <v>2045455</v>
      </c>
    </row>
    <row r="2348" spans="1:9" x14ac:dyDescent="0.2">
      <c r="A2348" s="21" t="s">
        <v>2393</v>
      </c>
      <c r="B2348" s="25" t="s">
        <v>25</v>
      </c>
      <c r="C2348" s="25">
        <v>0</v>
      </c>
      <c r="D2348" s="25">
        <v>0</v>
      </c>
      <c r="E2348" s="15" t="str">
        <f t="shared" si="27"/>
        <v>Máy tính xách tay ThinkBook 14 G4 IAP i5-1240P/8Gb/512Gb/UHD/Fingerprint/Off Trial/Win11 H64SL/MINERAL_GREY/14" FHD, P/N: 21DH00B5VN   (Xuất trả lại hàng theo hóa đơn 750 ngày 27/12/2022 , ký hiệu : 1C22TDN)</v>
      </c>
      <c r="F2348" s="15" t="s">
        <v>1114</v>
      </c>
      <c r="G2348" s="15" t="s">
        <v>11</v>
      </c>
      <c r="H2348" s="24">
        <f t="shared" si="28"/>
        <v>43</v>
      </c>
      <c r="I2348" s="24">
        <f t="shared" si="29"/>
        <v>15636348</v>
      </c>
    </row>
    <row r="2349" spans="1:9" x14ac:dyDescent="0.2">
      <c r="A2349" s="21" t="s">
        <v>2394</v>
      </c>
      <c r="B2349" s="25" t="s">
        <v>11</v>
      </c>
      <c r="C2349" s="25">
        <v>0</v>
      </c>
      <c r="D2349" s="25">
        <v>0</v>
      </c>
      <c r="E2349" s="15" t="str">
        <f t="shared" si="27"/>
        <v>Máy tính xách tay DELL Vostro 5620 I5-1240P/8GB/256GB NVME/16.0" FHD/Window 11(V6I5001W1)</v>
      </c>
      <c r="F2349" s="15" t="s">
        <v>1115</v>
      </c>
      <c r="G2349" s="15" t="s">
        <v>11</v>
      </c>
      <c r="H2349" s="24">
        <f t="shared" si="28"/>
        <v>21</v>
      </c>
      <c r="I2349" s="24">
        <f t="shared" si="29"/>
        <v>7273507</v>
      </c>
    </row>
    <row r="2350" spans="1:9" x14ac:dyDescent="0.2">
      <c r="A2350" s="21" t="s">
        <v>2395</v>
      </c>
      <c r="B2350" s="25" t="s">
        <v>11</v>
      </c>
      <c r="C2350" s="25">
        <v>0</v>
      </c>
      <c r="D2350" s="25">
        <v>0</v>
      </c>
      <c r="E2350" s="15" t="str">
        <f t="shared" si="27"/>
        <v>MÁY TÍNH BỘ PC DELL INSPIRON 3910 CORE I5</v>
      </c>
      <c r="F2350" s="15" t="s">
        <v>1116</v>
      </c>
      <c r="G2350" s="15" t="s">
        <v>11</v>
      </c>
      <c r="H2350" s="24">
        <f t="shared" si="28"/>
        <v>7</v>
      </c>
      <c r="I2350" s="24">
        <f t="shared" si="29"/>
        <v>4664544</v>
      </c>
    </row>
    <row r="2351" spans="1:9" x14ac:dyDescent="0.2">
      <c r="A2351" s="21" t="s">
        <v>2396</v>
      </c>
      <c r="B2351" s="25" t="s">
        <v>11</v>
      </c>
      <c r="C2351" s="25">
        <v>0</v>
      </c>
      <c r="D2351" s="25">
        <v>0</v>
      </c>
      <c r="E2351" s="15" t="str">
        <f t="shared" si="27"/>
        <v>Máy tính để bàn Dell Inspiron 3910 STI56020W1</v>
      </c>
      <c r="F2351" s="15" t="s">
        <v>1117</v>
      </c>
      <c r="G2351" s="15" t="s">
        <v>11</v>
      </c>
      <c r="H2351" s="24">
        <f t="shared" si="28"/>
        <v>6</v>
      </c>
      <c r="I2351" s="24">
        <f t="shared" si="29"/>
        <v>4341818</v>
      </c>
    </row>
    <row r="2352" spans="1:9" x14ac:dyDescent="0.2">
      <c r="A2352" s="21" t="s">
        <v>2397</v>
      </c>
      <c r="B2352" s="25" t="s">
        <v>11</v>
      </c>
      <c r="C2352" s="25">
        <v>0</v>
      </c>
      <c r="D2352" s="25">
        <v>0</v>
      </c>
      <c r="E2352" s="15" t="str">
        <f t="shared" si="27"/>
        <v>Chuột máy tính Dell MS116</v>
      </c>
      <c r="F2352" s="15" t="s">
        <v>1118</v>
      </c>
      <c r="G2352" s="15" t="s">
        <v>11</v>
      </c>
      <c r="H2352" s="24">
        <f t="shared" si="28"/>
        <v>1</v>
      </c>
      <c r="I2352" s="24">
        <f t="shared" si="29"/>
        <v>409091</v>
      </c>
    </row>
    <row r="2353" spans="1:9" x14ac:dyDescent="0.2">
      <c r="A2353" s="21" t="s">
        <v>2398</v>
      </c>
      <c r="B2353" s="25" t="s">
        <v>11</v>
      </c>
      <c r="C2353" s="25">
        <v>0</v>
      </c>
      <c r="D2353" s="25">
        <v>0</v>
      </c>
      <c r="E2353" s="15" t="str">
        <f t="shared" si="27"/>
        <v>Màn hình LCD - DELL  P2722H /27.0"</v>
      </c>
      <c r="F2353" s="15" t="s">
        <v>1119</v>
      </c>
      <c r="G2353" s="15" t="s">
        <v>11</v>
      </c>
      <c r="H2353" s="24">
        <f t="shared" si="28"/>
        <v>14</v>
      </c>
      <c r="I2353" s="24">
        <f t="shared" si="29"/>
        <v>4120886</v>
      </c>
    </row>
    <row r="2354" spans="1:9" x14ac:dyDescent="0.2">
      <c r="A2354" s="21" t="s">
        <v>2399</v>
      </c>
      <c r="B2354" s="25" t="s">
        <v>11</v>
      </c>
      <c r="C2354" s="25">
        <v>0</v>
      </c>
      <c r="D2354" s="25">
        <v>0</v>
      </c>
      <c r="E2354" s="15" t="str">
        <f t="shared" si="27"/>
        <v>Camera quan sát DS-2CE16D0T-IT3</v>
      </c>
      <c r="F2354" s="15" t="s">
        <v>1120</v>
      </c>
      <c r="G2354" s="15" t="s">
        <v>11</v>
      </c>
      <c r="H2354" s="24">
        <f t="shared" si="28"/>
        <v>9</v>
      </c>
      <c r="I2354" s="24">
        <f t="shared" si="29"/>
        <v>3600000</v>
      </c>
    </row>
    <row r="2355" spans="1:9" x14ac:dyDescent="0.2">
      <c r="A2355" s="21" t="s">
        <v>2400</v>
      </c>
      <c r="B2355" s="25" t="s">
        <v>11</v>
      </c>
      <c r="C2355" s="25">
        <v>0</v>
      </c>
      <c r="D2355" s="25">
        <v>0</v>
      </c>
      <c r="E2355" s="15" t="str">
        <f t="shared" si="27"/>
        <v>Máy tính xách tay ASUS ExpertBook model L1400( L1400CDA-EK0942W )Ryzen5 3500U/8GB/512GB/OB/14" HD/W11/2Y</v>
      </c>
      <c r="F2355" s="15" t="s">
        <v>1121</v>
      </c>
      <c r="G2355" s="15" t="s">
        <v>11</v>
      </c>
      <c r="H2355" s="24">
        <f t="shared" si="28"/>
        <v>1</v>
      </c>
      <c r="I2355" s="24">
        <f t="shared" si="29"/>
        <v>445455</v>
      </c>
    </row>
    <row r="2356" spans="1:9" x14ac:dyDescent="0.2">
      <c r="A2356" s="21" t="s">
        <v>2401</v>
      </c>
      <c r="B2356" s="25" t="s">
        <v>11</v>
      </c>
      <c r="C2356" s="25">
        <v>0</v>
      </c>
      <c r="D2356" s="25">
        <v>0</v>
      </c>
      <c r="E2356" s="15" t="str">
        <f t="shared" si="27"/>
        <v>Máy Tính Xách Tay Lenovo   ThinkBook 14 G4 IAP i5-1240P/8G/512GB (21DH00B5VN)</v>
      </c>
      <c r="F2356" s="15" t="s">
        <v>1122</v>
      </c>
      <c r="G2356" s="15" t="s">
        <v>11</v>
      </c>
      <c r="H2356" s="24">
        <f t="shared" si="28"/>
        <v>6</v>
      </c>
      <c r="I2356" s="24">
        <f t="shared" si="29"/>
        <v>3436362</v>
      </c>
    </row>
    <row r="2357" spans="1:9" x14ac:dyDescent="0.2">
      <c r="A2357" s="21" t="s">
        <v>2402</v>
      </c>
      <c r="B2357" s="25" t="s">
        <v>11</v>
      </c>
      <c r="C2357" s="25">
        <v>0</v>
      </c>
      <c r="D2357" s="25">
        <v>0</v>
      </c>
      <c r="E2357" s="15" t="str">
        <f t="shared" si="27"/>
        <v>CPU DELL INSPIRON 3020MTI51012W1</v>
      </c>
      <c r="F2357" s="15" t="s">
        <v>1123</v>
      </c>
      <c r="G2357" s="15" t="s">
        <v>11</v>
      </c>
      <c r="H2357" s="24">
        <f t="shared" si="28"/>
        <v>6</v>
      </c>
      <c r="I2357" s="24">
        <f t="shared" si="29"/>
        <v>4314050</v>
      </c>
    </row>
    <row r="2358" spans="1:9" x14ac:dyDescent="0.2">
      <c r="A2358" s="21" t="s">
        <v>2403</v>
      </c>
      <c r="B2358" s="25" t="s">
        <v>11</v>
      </c>
      <c r="C2358" s="25">
        <v>0</v>
      </c>
      <c r="D2358" s="25">
        <v>0</v>
      </c>
      <c r="E2358" s="15" t="str">
        <f t="shared" si="27"/>
        <v>Máy tính để bàn Dell Optiplex   3000 SFF Core i5</v>
      </c>
      <c r="F2358" s="15" t="s">
        <v>1125</v>
      </c>
      <c r="G2358" s="15" t="s">
        <v>11</v>
      </c>
      <c r="H2358" s="24">
        <f t="shared" si="28"/>
        <v>5</v>
      </c>
      <c r="I2358" s="24">
        <f t="shared" si="29"/>
        <v>3897727</v>
      </c>
    </row>
    <row r="2359" spans="1:9" x14ac:dyDescent="0.2">
      <c r="A2359" s="21" t="s">
        <v>2404</v>
      </c>
      <c r="B2359" s="25" t="s">
        <v>11</v>
      </c>
      <c r="C2359" s="25">
        <v>0</v>
      </c>
      <c r="D2359" s="25">
        <v>0</v>
      </c>
      <c r="E2359" s="15" t="str">
        <f t="shared" si="27"/>
        <v>Máy tính xách tay LENOVO ThinkBook 14S G2 ITL I7 1165G7/8GB/512GB SSD/14.0 FHD/FG/W11/LED KB/XÁM (20VA003RVN)</v>
      </c>
      <c r="F2359" s="15" t="s">
        <v>1126</v>
      </c>
      <c r="G2359" s="15" t="s">
        <v>11</v>
      </c>
      <c r="H2359" s="24">
        <f t="shared" si="28"/>
        <v>6</v>
      </c>
      <c r="I2359" s="24">
        <f t="shared" si="29"/>
        <v>6974028</v>
      </c>
    </row>
    <row r="2360" spans="1:9" x14ac:dyDescent="0.2">
      <c r="A2360" s="21" t="s">
        <v>2405</v>
      </c>
      <c r="B2360" s="25" t="s">
        <v>11</v>
      </c>
      <c r="C2360" s="25">
        <v>0</v>
      </c>
      <c r="D2360" s="25">
        <v>0</v>
      </c>
      <c r="E2360" s="15" t="str">
        <f t="shared" si="27"/>
        <v>Máy tính xách tay Asus ExpertBook model B1500CEAE-BQ3284 Intel® Core™ i7-1165G7 /8G DDR4 on board, 512GB M.2 NVMe PCIe 3.0 SSD, Endless, FingerPrint, 15.6-inch, LED Backlit, 250nits, FHD (1920 x 1080)</v>
      </c>
      <c r="F2360" s="15" t="s">
        <v>1127</v>
      </c>
      <c r="G2360" s="15" t="s">
        <v>11</v>
      </c>
      <c r="H2360" s="24">
        <f t="shared" si="28"/>
        <v>2</v>
      </c>
      <c r="I2360" s="24">
        <f t="shared" si="29"/>
        <v>296364</v>
      </c>
    </row>
    <row r="2361" spans="1:9" x14ac:dyDescent="0.2">
      <c r="A2361" s="21" t="s">
        <v>2406</v>
      </c>
      <c r="B2361" s="25" t="s">
        <v>11</v>
      </c>
      <c r="C2361" s="25">
        <v>0</v>
      </c>
      <c r="D2361" s="25">
        <v>0</v>
      </c>
      <c r="E2361" s="15" t="str">
        <f t="shared" si="27"/>
        <v>Máy tính xách tay HP PAVILION 15-eg2064TX i5 1235U/8GB/256GB/2GB_MX550/15.6" FHD/W11SL/(7C0W8PA)</v>
      </c>
      <c r="F2361" s="15" t="s">
        <v>1128</v>
      </c>
      <c r="G2361" s="15" t="s">
        <v>11</v>
      </c>
      <c r="H2361" s="24">
        <f t="shared" si="28"/>
        <v>2</v>
      </c>
      <c r="I2361" s="24">
        <f t="shared" si="29"/>
        <v>389091</v>
      </c>
    </row>
    <row r="2362" spans="1:9" x14ac:dyDescent="0.2">
      <c r="A2362" s="21" t="s">
        <v>2407</v>
      </c>
      <c r="B2362" s="25" t="s">
        <v>11</v>
      </c>
      <c r="C2362" s="25">
        <v>0</v>
      </c>
      <c r="D2362" s="25">
        <v>0</v>
      </c>
      <c r="E2362" s="15" t="str">
        <f t="shared" si="27"/>
        <v>MÁY TÍNH XÁCH TAY (NB) HP Pavilion 15- eg0513TUi3-1125G4/4GD4/256GSSD/15.6FHD/Wlac/BT5/3C41WHr/ALUp/VÀNG/W11SL(46M12PA)</v>
      </c>
      <c r="F2362" s="15" t="s">
        <v>1130</v>
      </c>
      <c r="G2362" s="15" t="s">
        <v>11</v>
      </c>
      <c r="H2362" s="24">
        <f t="shared" si="28"/>
        <v>4</v>
      </c>
      <c r="I2362" s="24">
        <f t="shared" si="29"/>
        <v>527272</v>
      </c>
    </row>
    <row r="2363" spans="1:9" x14ac:dyDescent="0.2">
      <c r="A2363" s="21" t="s">
        <v>2408</v>
      </c>
      <c r="B2363" s="25" t="s">
        <v>11</v>
      </c>
      <c r="C2363" s="22">
        <v>2</v>
      </c>
      <c r="D2363" s="22">
        <v>752524</v>
      </c>
      <c r="E2363" s="15" t="str">
        <f t="shared" si="27"/>
        <v>Camera quan sát DS-2CE16D0T-LFS</v>
      </c>
      <c r="F2363" s="15" t="s">
        <v>1131</v>
      </c>
      <c r="G2363" s="15" t="s">
        <v>11</v>
      </c>
      <c r="H2363" s="24">
        <f t="shared" si="28"/>
        <v>5</v>
      </c>
      <c r="I2363" s="24">
        <f t="shared" si="29"/>
        <v>896208</v>
      </c>
    </row>
    <row r="2364" spans="1:9" x14ac:dyDescent="0.2">
      <c r="A2364" s="21" t="s">
        <v>2409</v>
      </c>
      <c r="B2364" s="25" t="s">
        <v>11</v>
      </c>
      <c r="C2364" s="25">
        <v>0</v>
      </c>
      <c r="D2364" s="25">
        <v>0</v>
      </c>
      <c r="E2364" s="15" t="str">
        <f t="shared" si="27"/>
        <v>MÁY TÍNH ĐỂ BÀN (PC) DELL VOS 3910MT i5-12400(6*2.5)/8GD4/256SSD/WLn/BT/KB/M/W11SL+OFICEHOMEST/ProSup/ĐEN(9M2DD1)</v>
      </c>
      <c r="F2364" s="15" t="s">
        <v>1132</v>
      </c>
      <c r="G2364" s="15" t="s">
        <v>11</v>
      </c>
      <c r="H2364" s="24">
        <f t="shared" si="28"/>
        <v>3</v>
      </c>
      <c r="I2364" s="24">
        <f t="shared" si="29"/>
        <v>654549</v>
      </c>
    </row>
    <row r="2365" spans="1:9" x14ac:dyDescent="0.2">
      <c r="A2365" s="21" t="s">
        <v>2410</v>
      </c>
      <c r="B2365" s="25" t="s">
        <v>20</v>
      </c>
      <c r="C2365" s="25">
        <v>0</v>
      </c>
      <c r="D2365" s="25">
        <v>0</v>
      </c>
      <c r="E2365" s="15" t="str">
        <f t="shared" si="27"/>
        <v>Bộ lưu điện Santak - TG1000</v>
      </c>
      <c r="F2365" s="15" t="s">
        <v>1133</v>
      </c>
      <c r="G2365" s="15" t="s">
        <v>11</v>
      </c>
      <c r="H2365" s="24">
        <f t="shared" si="28"/>
        <v>6</v>
      </c>
      <c r="I2365" s="24">
        <f t="shared" si="29"/>
        <v>1767487</v>
      </c>
    </row>
    <row r="2366" spans="1:9" x14ac:dyDescent="0.2">
      <c r="A2366" s="21" t="s">
        <v>2411</v>
      </c>
      <c r="B2366" s="25" t="s">
        <v>25</v>
      </c>
      <c r="C2366" s="25">
        <v>0</v>
      </c>
      <c r="D2366" s="25">
        <v>0</v>
      </c>
      <c r="E2366" s="15" t="str">
        <f t="shared" si="27"/>
        <v>Máy tính xách tay LenovoThinkPad E14 Gen 4, i5-1235U,8GB, 512GB SSD, Intel Iris XeGraphics, 14" FHD, 3C 45Wh,ax+BT, FP, No OS, Đen (Black), WTY_21E300DPVA</v>
      </c>
      <c r="F2366" s="15" t="s">
        <v>1134</v>
      </c>
      <c r="G2366" s="15" t="s">
        <v>11</v>
      </c>
      <c r="H2366" s="24">
        <f t="shared" si="28"/>
        <v>1</v>
      </c>
      <c r="I2366" s="24">
        <f t="shared" si="29"/>
        <v>95455</v>
      </c>
    </row>
    <row r="2367" spans="1:9" x14ac:dyDescent="0.2">
      <c r="A2367" s="21" t="s">
        <v>2412</v>
      </c>
      <c r="B2367" s="25" t="s">
        <v>11</v>
      </c>
      <c r="C2367" s="25">
        <v>0</v>
      </c>
      <c r="D2367" s="25">
        <v>0</v>
      </c>
      <c r="E2367" s="15" t="str">
        <f t="shared" si="27"/>
        <v>Bộ chuyển đổi nguồn DS-3E1309P-EI</v>
      </c>
      <c r="F2367" s="15" t="s">
        <v>1135</v>
      </c>
      <c r="G2367" s="15" t="s">
        <v>11</v>
      </c>
      <c r="H2367" s="24">
        <f t="shared" si="28"/>
        <v>8</v>
      </c>
      <c r="I2367" s="24">
        <f t="shared" si="29"/>
        <v>1729563</v>
      </c>
    </row>
    <row r="2368" spans="1:9" x14ac:dyDescent="0.2">
      <c r="A2368" s="21" t="s">
        <v>2413</v>
      </c>
      <c r="B2368" s="25" t="s">
        <v>20</v>
      </c>
      <c r="C2368" s="25">
        <v>0</v>
      </c>
      <c r="D2368" s="25">
        <v>0</v>
      </c>
      <c r="E2368" s="15" t="str">
        <f t="shared" si="27"/>
        <v>MÁY TÍNH ĐỂ BÀN (PC) LENOVO ThinkCentre neo50s Gen 3 i7 -12700(12*2.1)/8GD4/512GSSD/WL/BT/KB/M/NoOS/ĐEN(11T0005BVA)*Màn Hình Lenovo 21.5" E22-28</v>
      </c>
      <c r="F2368" s="15" t="s">
        <v>1136</v>
      </c>
      <c r="G2368" s="15" t="s">
        <v>11</v>
      </c>
      <c r="H2368" s="24">
        <f t="shared" si="28"/>
        <v>2</v>
      </c>
      <c r="I2368" s="24">
        <f t="shared" si="29"/>
        <v>561818</v>
      </c>
    </row>
    <row r="2369" spans="1:9" x14ac:dyDescent="0.2">
      <c r="A2369" s="21" t="s">
        <v>2414</v>
      </c>
      <c r="B2369" s="25" t="s">
        <v>11</v>
      </c>
      <c r="C2369" s="25">
        <v>0</v>
      </c>
      <c r="D2369" s="25">
        <v>0</v>
      </c>
      <c r="E2369" s="15" t="str">
        <f t="shared" si="27"/>
        <v>Màn hình vi tính Dell LCD  U2422H  23.8" WHD</v>
      </c>
      <c r="F2369" s="15" t="s">
        <v>3988</v>
      </c>
      <c r="G2369" s="15" t="s">
        <v>11</v>
      </c>
      <c r="H2369" s="24">
        <f t="shared" si="28"/>
        <v>0</v>
      </c>
      <c r="I2369" s="24">
        <f t="shared" si="29"/>
        <v>0</v>
      </c>
    </row>
    <row r="2370" spans="1:9" x14ac:dyDescent="0.2">
      <c r="A2370" s="21" t="s">
        <v>2415</v>
      </c>
      <c r="B2370" s="25" t="s">
        <v>11</v>
      </c>
      <c r="C2370" s="25">
        <v>0</v>
      </c>
      <c r="D2370" s="25">
        <v>0</v>
      </c>
      <c r="E2370" s="15" t="str">
        <f t="shared" si="27"/>
        <v>Máy Tính Xách Tay  MSIGF63 Thin 11SC-662VN  i7-11800H/8GB;512GB SSD;GTX1650/4GB;15.6" FHD 144Hz;Win11</v>
      </c>
      <c r="F2370" s="15" t="s">
        <v>3989</v>
      </c>
      <c r="G2370" s="15" t="s">
        <v>11</v>
      </c>
      <c r="H2370" s="24">
        <f t="shared" si="28"/>
        <v>0</v>
      </c>
      <c r="I2370" s="24">
        <f t="shared" si="29"/>
        <v>0</v>
      </c>
    </row>
    <row r="2371" spans="1:9" x14ac:dyDescent="0.2">
      <c r="A2371" s="21" t="s">
        <v>2416</v>
      </c>
      <c r="B2371" s="25" t="s">
        <v>11</v>
      </c>
      <c r="C2371" s="25">
        <v>0</v>
      </c>
      <c r="D2371" s="25">
        <v>0</v>
      </c>
      <c r="E2371" s="15" t="str">
        <f t="shared" si="27"/>
        <v>Máy Tính Xách Tay  Dell Ins14 5402 i5 -1135G7/4GB/256GBSSD/14.0FHD/VGA2GB/WIN10 (GVCNH2)</v>
      </c>
      <c r="F2371" s="15" t="s">
        <v>3990</v>
      </c>
      <c r="G2371" s="15" t="s">
        <v>11</v>
      </c>
      <c r="H2371" s="24">
        <f t="shared" si="28"/>
        <v>0</v>
      </c>
      <c r="I2371" s="24">
        <f t="shared" si="29"/>
        <v>0</v>
      </c>
    </row>
    <row r="2372" spans="1:9" x14ac:dyDescent="0.2">
      <c r="A2372" s="21" t="s">
        <v>2417</v>
      </c>
      <c r="B2372" s="25" t="s">
        <v>11</v>
      </c>
      <c r="C2372" s="25">
        <v>0</v>
      </c>
      <c r="D2372" s="25">
        <v>0</v>
      </c>
      <c r="E2372" s="15" t="str">
        <f t="shared" si="27"/>
        <v>MÁY TÍNH XÁCH TAY LENOVO THINKPAD E15 GEN 4 - I5 -1235U(4.4G) -8Gb RAM - 256GB SSD - WF+BL, Fingerprint - 15.6'FHD - Dos P/N:21E600CGVA</v>
      </c>
      <c r="F2372" s="15" t="s">
        <v>3991</v>
      </c>
      <c r="G2372" s="15" t="s">
        <v>11</v>
      </c>
      <c r="H2372" s="24">
        <f t="shared" si="28"/>
        <v>0</v>
      </c>
      <c r="I2372" s="24">
        <f t="shared" si="29"/>
        <v>0</v>
      </c>
    </row>
    <row r="2373" spans="1:9" x14ac:dyDescent="0.2">
      <c r="A2373" s="21" t="s">
        <v>2418</v>
      </c>
      <c r="B2373" s="25" t="s">
        <v>11</v>
      </c>
      <c r="C2373" s="25">
        <v>0</v>
      </c>
      <c r="D2373" s="25">
        <v>0</v>
      </c>
      <c r="E2373" s="15" t="str">
        <f t="shared" si="27"/>
        <v>MÁY TÍNH XÁCH TAY HP PAVILION 15 - EG2035TX -6K781PA (Core™ i5-1235U | 8GB | 512GB | MX550 2GB | 15.6 inch FHD IPS | Win 11 | Vàng)</v>
      </c>
      <c r="F2373" s="15" t="s">
        <v>3992</v>
      </c>
      <c r="G2373" s="15" t="s">
        <v>11</v>
      </c>
      <c r="H2373" s="24">
        <f t="shared" si="28"/>
        <v>0</v>
      </c>
      <c r="I2373" s="24">
        <f t="shared" si="29"/>
        <v>0</v>
      </c>
    </row>
    <row r="2374" spans="1:9" x14ac:dyDescent="0.2">
      <c r="A2374" s="21" t="s">
        <v>2419</v>
      </c>
      <c r="B2374" s="25" t="s">
        <v>11</v>
      </c>
      <c r="C2374" s="25">
        <v>0</v>
      </c>
      <c r="D2374" s="25">
        <v>0</v>
      </c>
      <c r="E2374" s="15" t="str">
        <f t="shared" si="27"/>
        <v>Máy Tính Xách Tay (NB) DellVos 13 5320 i5 -1240P/8GD5/256SSD/13.3FHD (M32DH1)</v>
      </c>
      <c r="F2374" s="15" t="s">
        <v>3993</v>
      </c>
      <c r="G2374" s="15" t="s">
        <v>11</v>
      </c>
      <c r="H2374" s="24">
        <f t="shared" si="28"/>
        <v>0</v>
      </c>
      <c r="I2374" s="24">
        <f t="shared" si="29"/>
        <v>0</v>
      </c>
    </row>
    <row r="2375" spans="1:9" x14ac:dyDescent="0.2">
      <c r="A2375" s="21" t="s">
        <v>3994</v>
      </c>
      <c r="B2375" s="25" t="s">
        <v>20</v>
      </c>
      <c r="C2375" s="25">
        <v>0</v>
      </c>
      <c r="D2375" s="25">
        <v>0</v>
      </c>
      <c r="E2375" s="15" t="str">
        <f t="shared" si="27"/>
        <v>Bộ máy vi tính intel core  i3 - 12100</v>
      </c>
      <c r="F2375" s="15" t="s">
        <v>3995</v>
      </c>
      <c r="G2375" s="15" t="s">
        <v>11</v>
      </c>
      <c r="H2375" s="24">
        <f t="shared" si="28"/>
        <v>0</v>
      </c>
      <c r="I2375" s="24">
        <f t="shared" si="29"/>
        <v>0</v>
      </c>
    </row>
    <row r="2376" spans="1:9" x14ac:dyDescent="0.2">
      <c r="A2376" s="21" t="s">
        <v>2420</v>
      </c>
      <c r="B2376" s="25" t="s">
        <v>11</v>
      </c>
      <c r="C2376" s="25">
        <v>0</v>
      </c>
      <c r="D2376" s="25">
        <v>0</v>
      </c>
      <c r="E2376" s="15" t="str">
        <f t="shared" si="27"/>
        <v>Máy Tính Xách Tay MSI Bravo 15 B5DD - 028VN i7-5800H</v>
      </c>
      <c r="F2376" s="15" t="s">
        <v>3996</v>
      </c>
      <c r="G2376" s="15" t="s">
        <v>11</v>
      </c>
      <c r="H2376" s="24">
        <f t="shared" si="28"/>
        <v>0</v>
      </c>
      <c r="I2376" s="24">
        <f t="shared" si="29"/>
        <v>0</v>
      </c>
    </row>
    <row r="2377" spans="1:9" x14ac:dyDescent="0.2">
      <c r="A2377" s="21" t="s">
        <v>2421</v>
      </c>
      <c r="B2377" s="25" t="s">
        <v>25</v>
      </c>
      <c r="C2377" s="25">
        <v>0</v>
      </c>
      <c r="D2377" s="25">
        <v>0</v>
      </c>
      <c r="E2377" s="15" t="str">
        <f t="shared" si="27"/>
        <v>Màn hình máy tính Lenovo H20215FE0 - "E22-28 (H20215FE0) 21.5 inch Monitor-HDMI, Linecord, P/N:62B9MAR4WW</v>
      </c>
      <c r="F2377" s="15" t="s">
        <v>3997</v>
      </c>
      <c r="G2377" s="15" t="s">
        <v>11</v>
      </c>
      <c r="H2377" s="24">
        <f t="shared" si="28"/>
        <v>0</v>
      </c>
      <c r="I2377" s="24">
        <f t="shared" si="29"/>
        <v>0</v>
      </c>
    </row>
    <row r="2378" spans="1:9" x14ac:dyDescent="0.2">
      <c r="A2378" s="21" t="s">
        <v>2422</v>
      </c>
      <c r="B2378" s="25" t="s">
        <v>25</v>
      </c>
      <c r="C2378" s="25">
        <v>0</v>
      </c>
      <c r="D2378" s="25">
        <v>0</v>
      </c>
      <c r="E2378" s="15" t="str">
        <f t="shared" si="27"/>
        <v>Màn hình máy tính Dell 27 Monitor - U2722D</v>
      </c>
      <c r="F2378" s="15" t="s">
        <v>3998</v>
      </c>
      <c r="G2378" s="15" t="s">
        <v>11</v>
      </c>
      <c r="H2378" s="24">
        <f t="shared" si="28"/>
        <v>0</v>
      </c>
      <c r="I2378" s="24">
        <f t="shared" si="29"/>
        <v>0</v>
      </c>
    </row>
    <row r="2379" spans="1:9" x14ac:dyDescent="0.2">
      <c r="A2379" s="21" t="s">
        <v>2423</v>
      </c>
      <c r="B2379" s="25" t="s">
        <v>20</v>
      </c>
      <c r="C2379" s="25">
        <v>0</v>
      </c>
      <c r="D2379" s="25">
        <v>0</v>
      </c>
      <c r="E2379" s="15" t="str">
        <f t="shared" si="27"/>
        <v>Máy tính xách tay Dell Ins 16 5620 Core i7-1255U/16.0"FHD/1+8G/512GB SSD (N6I7110W1)</v>
      </c>
      <c r="F2379" s="15" t="s">
        <v>3999</v>
      </c>
      <c r="G2379" s="15" t="s">
        <v>11</v>
      </c>
      <c r="H2379" s="24">
        <f t="shared" si="28"/>
        <v>0</v>
      </c>
      <c r="I2379" s="24">
        <f t="shared" si="29"/>
        <v>0</v>
      </c>
    </row>
    <row r="2380" spans="1:9" x14ac:dyDescent="0.2">
      <c r="A2380" s="21" t="s">
        <v>2424</v>
      </c>
      <c r="B2380" s="25" t="s">
        <v>11</v>
      </c>
      <c r="C2380" s="25">
        <v>0</v>
      </c>
      <c r="D2380" s="25">
        <v>0</v>
      </c>
      <c r="E2380" s="15" t="str">
        <f t="shared" si="27"/>
        <v>Máy tính xách tay(NB) Lenovo IdeaPad 3 14 IAU7 i3-1215U/8GD4/512GSSD/14.0FHD(82RJ001AVN)</v>
      </c>
      <c r="F2380" s="15" t="s">
        <v>4000</v>
      </c>
      <c r="G2380" s="15" t="s">
        <v>11</v>
      </c>
      <c r="H2380" s="24">
        <f t="shared" si="28"/>
        <v>0</v>
      </c>
      <c r="I2380" s="24">
        <f t="shared" si="29"/>
        <v>0</v>
      </c>
    </row>
    <row r="2381" spans="1:9" x14ac:dyDescent="0.2">
      <c r="A2381" s="21" t="s">
        <v>2425</v>
      </c>
      <c r="B2381" s="25" t="s">
        <v>11</v>
      </c>
      <c r="C2381" s="25">
        <v>0</v>
      </c>
      <c r="D2381" s="25">
        <v>0</v>
      </c>
      <c r="E2381" s="15" t="str">
        <f t="shared" si="27"/>
        <v>Máy tính xách tay (NB)Lenovo IdeaPad 3 15 IAU7 i3-1215U/8GD4/512GSSD/15.6FHD (82RK001NVN)</v>
      </c>
      <c r="F2381" s="15" t="s">
        <v>1151</v>
      </c>
      <c r="G2381" s="15" t="s">
        <v>11</v>
      </c>
      <c r="H2381" s="24">
        <f t="shared" si="28"/>
        <v>1</v>
      </c>
      <c r="I2381" s="24">
        <f t="shared" si="29"/>
        <v>194546</v>
      </c>
    </row>
    <row r="2382" spans="1:9" x14ac:dyDescent="0.2">
      <c r="A2382" s="21" t="s">
        <v>2426</v>
      </c>
      <c r="B2382" s="25" t="s">
        <v>11</v>
      </c>
      <c r="C2382" s="25">
        <v>0</v>
      </c>
      <c r="D2382" s="25">
        <v>0</v>
      </c>
      <c r="E2382" s="15" t="str">
        <f t="shared" si="27"/>
        <v>Máy tính xách DELL INSPIRON 14 I51235U/8GB/512GBSSD/14.0" FHD TOUCH/W11+OFFice(N4I5021W) bạ</v>
      </c>
      <c r="F2382" s="15" t="s">
        <v>1152</v>
      </c>
      <c r="G2382" s="15" t="s">
        <v>11</v>
      </c>
      <c r="H2382" s="24">
        <f t="shared" si="28"/>
        <v>2</v>
      </c>
      <c r="I2382" s="24">
        <f t="shared" si="29"/>
        <v>618182</v>
      </c>
    </row>
    <row r="2383" spans="1:9" x14ac:dyDescent="0.2">
      <c r="A2383" s="21" t="s">
        <v>147</v>
      </c>
      <c r="B2383" s="25" t="s">
        <v>11</v>
      </c>
      <c r="C2383" s="25">
        <v>0</v>
      </c>
      <c r="D2383" s="25">
        <v>0</v>
      </c>
      <c r="E2383" s="15" t="str">
        <f t="shared" si="27"/>
        <v>Chuột máy tính Logitech B100</v>
      </c>
      <c r="F2383" s="15" t="s">
        <v>1153</v>
      </c>
      <c r="G2383" s="15" t="s">
        <v>11</v>
      </c>
      <c r="H2383" s="24">
        <f t="shared" si="28"/>
        <v>5</v>
      </c>
      <c r="I2383" s="24">
        <f t="shared" si="29"/>
        <v>904547</v>
      </c>
    </row>
    <row r="2384" spans="1:9" x14ac:dyDescent="0.2">
      <c r="A2384" s="21" t="s">
        <v>2427</v>
      </c>
      <c r="B2384" s="25" t="s">
        <v>11</v>
      </c>
      <c r="C2384" s="25">
        <v>0</v>
      </c>
      <c r="D2384" s="25">
        <v>0</v>
      </c>
      <c r="E2384" s="15" t="str">
        <f t="shared" si="27"/>
        <v>Máy tính xách tay MSI GF63 Thin 11UC - 1228VN (i7-11800H; 8GBx2;512GB SSD; RTX3050/4GB; 15.6" FHD; Win11; Đen)</v>
      </c>
      <c r="F2384" s="15" t="s">
        <v>4001</v>
      </c>
      <c r="G2384" s="15" t="s">
        <v>11</v>
      </c>
      <c r="H2384" s="24">
        <f t="shared" si="28"/>
        <v>0</v>
      </c>
      <c r="I2384" s="24">
        <f t="shared" si="29"/>
        <v>0</v>
      </c>
    </row>
    <row r="2385" spans="1:9" x14ac:dyDescent="0.2">
      <c r="A2385" s="21" t="s">
        <v>2428</v>
      </c>
      <c r="B2385" s="25" t="s">
        <v>11</v>
      </c>
      <c r="C2385" s="25">
        <v>0</v>
      </c>
      <c r="D2385" s="25">
        <v>0</v>
      </c>
      <c r="E2385" s="15" t="str">
        <f t="shared" si="27"/>
        <v>Card VGA ASUS TUF -GTX1650 - 4GD6-Gaming</v>
      </c>
      <c r="F2385" s="15" t="s">
        <v>4002</v>
      </c>
      <c r="G2385" s="15" t="s">
        <v>11</v>
      </c>
      <c r="H2385" s="24">
        <f t="shared" si="28"/>
        <v>0</v>
      </c>
      <c r="I2385" s="24">
        <f t="shared" si="29"/>
        <v>0</v>
      </c>
    </row>
    <row r="2386" spans="1:9" x14ac:dyDescent="0.2">
      <c r="A2386" s="21" t="s">
        <v>2429</v>
      </c>
      <c r="B2386" s="25" t="s">
        <v>11</v>
      </c>
      <c r="C2386" s="25">
        <v>0</v>
      </c>
      <c r="D2386" s="25">
        <v>0</v>
      </c>
      <c r="E2386" s="15" t="str">
        <f t="shared" si="27"/>
        <v>MÀN HÌNH VI TÍNH (LCD) DELL SE2422H23.8 INCH/1920x1080@75Hz/VGA/HDMI/LED/ĐEN(60W8F1)</v>
      </c>
      <c r="F2386" s="15" t="s">
        <v>1157</v>
      </c>
      <c r="G2386" s="15" t="s">
        <v>11</v>
      </c>
      <c r="H2386" s="24">
        <f t="shared" si="28"/>
        <v>4</v>
      </c>
      <c r="I2386" s="24">
        <f t="shared" si="29"/>
        <v>4545454</v>
      </c>
    </row>
    <row r="2387" spans="1:9" x14ac:dyDescent="0.2">
      <c r="A2387" s="21" t="s">
        <v>2430</v>
      </c>
      <c r="B2387" s="25" t="s">
        <v>11</v>
      </c>
      <c r="C2387" s="25">
        <v>0</v>
      </c>
      <c r="D2387" s="25">
        <v>0</v>
      </c>
      <c r="E2387" s="15" t="str">
        <f t="shared" si="27"/>
        <v>Màn hình LCD - DELL P2719H /27.0"</v>
      </c>
      <c r="F2387" s="15" t="s">
        <v>1159</v>
      </c>
      <c r="G2387" s="15" t="s">
        <v>11</v>
      </c>
      <c r="H2387" s="24">
        <f t="shared" si="28"/>
        <v>1</v>
      </c>
      <c r="I2387" s="24">
        <f t="shared" si="29"/>
        <v>4090909</v>
      </c>
    </row>
    <row r="2388" spans="1:9" x14ac:dyDescent="0.2">
      <c r="A2388" s="21" t="s">
        <v>2431</v>
      </c>
      <c r="B2388" s="25" t="s">
        <v>20</v>
      </c>
      <c r="C2388" s="25">
        <v>0</v>
      </c>
      <c r="D2388" s="25">
        <v>0</v>
      </c>
      <c r="E2388" s="15" t="str">
        <f t="shared" si="27"/>
        <v>Máy tính xách tay Dell Latitude 3420, CTO Intel Core i3-1115G4 (2 Core,6M cache, base 3.0GHz, up to 4.10), MH 14 inch HD (1920 x 1080), RAM8GB, 256GB SSD, Intel® UHD Graphics, Ubuntu /L3420I3SSHD</v>
      </c>
      <c r="F2388" s="15" t="s">
        <v>4003</v>
      </c>
      <c r="G2388" s="15" t="s">
        <v>11</v>
      </c>
      <c r="H2388" s="24">
        <f t="shared" si="28"/>
        <v>0</v>
      </c>
      <c r="I2388" s="24">
        <f t="shared" si="29"/>
        <v>0</v>
      </c>
    </row>
    <row r="2389" spans="1:9" x14ac:dyDescent="0.2">
      <c r="A2389" s="21" t="s">
        <v>2432</v>
      </c>
      <c r="B2389" s="25" t="s">
        <v>141</v>
      </c>
      <c r="C2389" s="25">
        <v>0</v>
      </c>
      <c r="D2389" s="25">
        <v>0</v>
      </c>
      <c r="E2389" s="15" t="str">
        <f t="shared" si="27"/>
        <v>Đầu bấm dây cáp mạng  Ensoho EN-RJ45C5 RJ-45 cat5e</v>
      </c>
      <c r="F2389" s="15" t="s">
        <v>1161</v>
      </c>
      <c r="G2389" s="15" t="s">
        <v>11</v>
      </c>
      <c r="H2389" s="24">
        <f t="shared" si="28"/>
        <v>6</v>
      </c>
      <c r="I2389" s="24">
        <f t="shared" si="29"/>
        <v>12608920</v>
      </c>
    </row>
    <row r="2390" spans="1:9" x14ac:dyDescent="0.2">
      <c r="A2390" s="21" t="s">
        <v>2433</v>
      </c>
      <c r="B2390" s="25" t="s">
        <v>11</v>
      </c>
      <c r="C2390" s="25">
        <v>0</v>
      </c>
      <c r="D2390" s="25">
        <v>0</v>
      </c>
      <c r="E2390" s="15" t="str">
        <f t="shared" si="27"/>
        <v>Bộ nhớ trong  Kingston 8GD4-2666</v>
      </c>
      <c r="F2390" s="15" t="s">
        <v>1163</v>
      </c>
      <c r="G2390" s="15" t="s">
        <v>11</v>
      </c>
      <c r="H2390" s="24">
        <f t="shared" si="28"/>
        <v>4</v>
      </c>
      <c r="I2390" s="24">
        <f t="shared" si="29"/>
        <v>3127270</v>
      </c>
    </row>
    <row r="2391" spans="1:9" x14ac:dyDescent="0.2">
      <c r="A2391" s="21" t="s">
        <v>2434</v>
      </c>
      <c r="B2391" s="25" t="s">
        <v>11</v>
      </c>
      <c r="C2391" s="25">
        <v>0</v>
      </c>
      <c r="D2391" s="25">
        <v>0</v>
      </c>
      <c r="E2391" s="15" t="str">
        <f t="shared" si="27"/>
        <v>Máy Photocopy Toshiba E-Studio 2309A+MR3029</v>
      </c>
      <c r="F2391" s="15" t="s">
        <v>1164</v>
      </c>
      <c r="G2391" s="15" t="s">
        <v>11</v>
      </c>
      <c r="H2391" s="24">
        <f t="shared" si="28"/>
        <v>2</v>
      </c>
      <c r="I2391" s="24">
        <f t="shared" si="29"/>
        <v>2581818</v>
      </c>
    </row>
    <row r="2392" spans="1:9" x14ac:dyDescent="0.2">
      <c r="A2392" s="21" t="s">
        <v>2435</v>
      </c>
      <c r="B2392" s="25" t="s">
        <v>11</v>
      </c>
      <c r="C2392" s="25">
        <v>0</v>
      </c>
      <c r="D2392" s="25">
        <v>0</v>
      </c>
      <c r="E2392" s="15" t="str">
        <f t="shared" si="27"/>
        <v>Màn hình LCD VIEWSONIC VA1903A/19"</v>
      </c>
      <c r="F2392" s="15" t="s">
        <v>1165</v>
      </c>
      <c r="G2392" s="15" t="s">
        <v>11</v>
      </c>
      <c r="H2392" s="24">
        <f t="shared" si="28"/>
        <v>2</v>
      </c>
      <c r="I2392" s="24">
        <f t="shared" si="29"/>
        <v>4436363</v>
      </c>
    </row>
    <row r="2393" spans="1:9" x14ac:dyDescent="0.2">
      <c r="A2393" s="21" t="s">
        <v>2436</v>
      </c>
      <c r="B2393" s="25" t="s">
        <v>20</v>
      </c>
      <c r="C2393" s="25">
        <v>0</v>
      </c>
      <c r="D2393" s="25">
        <v>0</v>
      </c>
      <c r="E2393" s="15" t="str">
        <f t="shared" si="27"/>
        <v>Máy tính để bàn Dell Vostro 3710 STI34010W1-8G-256G Intel Core i3-12100 processor (4-Core, 12M Cache, 3.3GHzto 4.3GHz), 1x8GB, DDR4, 3200MHz, 256GB NVMe M.2 PCIe SSD, Chuột, Bàn Phím, Windows 11 Microsoft Office Home and Student 2021</v>
      </c>
      <c r="F2393" s="15" t="s">
        <v>4004</v>
      </c>
      <c r="G2393" s="15" t="s">
        <v>11</v>
      </c>
      <c r="H2393" s="24">
        <f t="shared" si="28"/>
        <v>0</v>
      </c>
      <c r="I2393" s="24">
        <f t="shared" si="29"/>
        <v>0</v>
      </c>
    </row>
    <row r="2394" spans="1:9" x14ac:dyDescent="0.2">
      <c r="A2394" s="21" t="s">
        <v>2437</v>
      </c>
      <c r="B2394" s="25" t="s">
        <v>11</v>
      </c>
      <c r="C2394" s="25">
        <v>0</v>
      </c>
      <c r="D2394" s="25">
        <v>0</v>
      </c>
      <c r="E2394" s="15" t="str">
        <f t="shared" si="27"/>
        <v>MÁY TÍNH ĐỂ BÀN (PC) LENOVO ThinkCentre neo 50s Gen 3 i5- 12400(6*2.5)/8GD4/256GSSD/WL/BT/KB/M/W11/ĐEN( 11T0004UVN)</v>
      </c>
      <c r="F2394" s="15" t="s">
        <v>4005</v>
      </c>
      <c r="G2394" s="15" t="s">
        <v>11</v>
      </c>
      <c r="H2394" s="24">
        <f t="shared" si="28"/>
        <v>0</v>
      </c>
      <c r="I2394" s="24">
        <f t="shared" si="29"/>
        <v>0</v>
      </c>
    </row>
    <row r="2395" spans="1:9" x14ac:dyDescent="0.2">
      <c r="A2395" s="21" t="s">
        <v>2438</v>
      </c>
      <c r="B2395" s="25" t="s">
        <v>11</v>
      </c>
      <c r="C2395" s="25">
        <v>0</v>
      </c>
      <c r="D2395" s="25">
        <v>0</v>
      </c>
      <c r="E2395" s="15" t="str">
        <f t="shared" si="27"/>
        <v>Máy Tính Xách Tay Asus Expert Center B1500CEAE -EJ2701 / 15.6" i5-1135G7/8GB DDR4/512GB (90NX0441-M01BE0)</v>
      </c>
      <c r="F2395" s="15" t="s">
        <v>4006</v>
      </c>
      <c r="G2395" s="15" t="s">
        <v>11</v>
      </c>
      <c r="H2395" s="24">
        <f t="shared" si="28"/>
        <v>0</v>
      </c>
      <c r="I2395" s="24">
        <f t="shared" si="29"/>
        <v>0</v>
      </c>
    </row>
    <row r="2396" spans="1:9" x14ac:dyDescent="0.2">
      <c r="A2396" s="21" t="s">
        <v>2439</v>
      </c>
      <c r="B2396" s="25" t="s">
        <v>25</v>
      </c>
      <c r="C2396" s="25">
        <v>0</v>
      </c>
      <c r="D2396" s="25">
        <v>0</v>
      </c>
      <c r="E2396" s="15" t="str">
        <f t="shared" si="27"/>
        <v>Màn hình máy tính Lenovo H20215FE0 -" E22-28 (H20215FE0) 21.5 inch Monitor-HDMI, P/N:62B9MAR4W</v>
      </c>
      <c r="F2396" s="15" t="s">
        <v>4007</v>
      </c>
      <c r="G2396" s="15" t="s">
        <v>11</v>
      </c>
      <c r="H2396" s="24">
        <f t="shared" si="28"/>
        <v>0</v>
      </c>
      <c r="I2396" s="24">
        <f t="shared" si="29"/>
        <v>0</v>
      </c>
    </row>
    <row r="2397" spans="1:9" x14ac:dyDescent="0.2">
      <c r="A2397" s="21" t="s">
        <v>2440</v>
      </c>
      <c r="B2397" s="25" t="s">
        <v>20</v>
      </c>
      <c r="C2397" s="25">
        <v>0</v>
      </c>
      <c r="D2397" s="25">
        <v>0</v>
      </c>
      <c r="E2397" s="15" t="str">
        <f t="shared" si="27"/>
        <v>Máy tính để bàn Lenovo ThinkCentre neo 50s Gen 3 ,i3-12100, 4GB, 1TB, intel UHD Graphics 730, ac+ BT,KB,M,No OS, 1Y WTY_11T000ARVA - MÀN HÌNH LCD 23.8 Inch LENOVO THINKVISION S24e-20 (62AEKAR2WW)</v>
      </c>
      <c r="F2397" s="15" t="s">
        <v>4008</v>
      </c>
      <c r="G2397" s="15" t="s">
        <v>11</v>
      </c>
      <c r="H2397" s="24">
        <f t="shared" si="28"/>
        <v>0</v>
      </c>
      <c r="I2397" s="24">
        <f t="shared" si="29"/>
        <v>0</v>
      </c>
    </row>
    <row r="2398" spans="1:9" x14ac:dyDescent="0.2">
      <c r="A2398" s="21" t="s">
        <v>2441</v>
      </c>
      <c r="B2398" s="25" t="s">
        <v>20</v>
      </c>
      <c r="C2398" s="25">
        <v>0</v>
      </c>
      <c r="D2398" s="25">
        <v>0</v>
      </c>
      <c r="E2398" s="15" t="e">
        <f t="shared" si="27"/>
        <v>#VALUE!</v>
      </c>
      <c r="F2398" s="15" t="s">
        <v>4009</v>
      </c>
      <c r="G2398" s="15" t="s">
        <v>11</v>
      </c>
      <c r="H2398" s="24">
        <f t="shared" si="28"/>
        <v>0</v>
      </c>
      <c r="I2398" s="24">
        <f t="shared" si="29"/>
        <v>0</v>
      </c>
    </row>
    <row r="2399" spans="1:9" x14ac:dyDescent="0.2">
      <c r="A2399" s="21" t="s">
        <v>2442</v>
      </c>
      <c r="B2399" s="25" t="s">
        <v>11</v>
      </c>
      <c r="C2399" s="25">
        <v>0</v>
      </c>
      <c r="D2399" s="25">
        <v>0</v>
      </c>
      <c r="E2399" s="15" t="e">
        <f t="shared" si="27"/>
        <v>#VALUE!</v>
      </c>
      <c r="F2399" s="15" t="s">
        <v>4010</v>
      </c>
      <c r="G2399" s="15" t="s">
        <v>11</v>
      </c>
      <c r="H2399" s="24">
        <f t="shared" si="28"/>
        <v>0</v>
      </c>
      <c r="I2399" s="24">
        <f t="shared" si="29"/>
        <v>0</v>
      </c>
    </row>
    <row r="2400" spans="1:9" x14ac:dyDescent="0.2">
      <c r="A2400" s="21" t="s">
        <v>2443</v>
      </c>
      <c r="B2400" s="25" t="s">
        <v>11</v>
      </c>
      <c r="C2400" s="25">
        <v>0</v>
      </c>
      <c r="D2400" s="25">
        <v>0</v>
      </c>
      <c r="E2400" s="15" t="str">
        <f t="shared" si="27"/>
        <v>Bộ vi xử lý  Intel Core i3-10105</v>
      </c>
      <c r="F2400" s="15" t="s">
        <v>4011</v>
      </c>
      <c r="G2400" s="15" t="s">
        <v>11</v>
      </c>
      <c r="H2400" s="24">
        <f t="shared" si="28"/>
        <v>0</v>
      </c>
      <c r="I2400" s="24">
        <f t="shared" si="29"/>
        <v>0</v>
      </c>
    </row>
    <row r="2401" spans="1:9" x14ac:dyDescent="0.2">
      <c r="A2401" s="21" t="s">
        <v>2444</v>
      </c>
      <c r="B2401" s="25" t="s">
        <v>11</v>
      </c>
      <c r="C2401" s="25">
        <v>0</v>
      </c>
      <c r="D2401" s="25">
        <v>0</v>
      </c>
      <c r="E2401" s="15" t="str">
        <f t="shared" si="27"/>
        <v>MÁY TÍNH XÁCH TAY DELL INSPIRON 3530, i7-1355U</v>
      </c>
      <c r="F2401" s="15" t="s">
        <v>4012</v>
      </c>
      <c r="G2401" s="15" t="s">
        <v>11</v>
      </c>
      <c r="H2401" s="24">
        <f t="shared" si="28"/>
        <v>0</v>
      </c>
      <c r="I2401" s="24">
        <f t="shared" si="29"/>
        <v>0</v>
      </c>
    </row>
    <row r="2402" spans="1:9" x14ac:dyDescent="0.2">
      <c r="A2402" s="21" t="s">
        <v>2445</v>
      </c>
      <c r="B2402" s="25" t="s">
        <v>11</v>
      </c>
      <c r="C2402" s="25">
        <v>0</v>
      </c>
      <c r="D2402" s="25">
        <v>0</v>
      </c>
      <c r="E2402" s="15" t="str">
        <f t="shared" si="27"/>
        <v>Máy in đa năng Brother DCP-T220</v>
      </c>
      <c r="F2402" s="15" t="s">
        <v>4013</v>
      </c>
      <c r="G2402" s="15" t="s">
        <v>11</v>
      </c>
      <c r="H2402" s="24">
        <f t="shared" si="28"/>
        <v>0</v>
      </c>
      <c r="I2402" s="24">
        <f t="shared" si="29"/>
        <v>0</v>
      </c>
    </row>
    <row r="2403" spans="1:9" x14ac:dyDescent="0.2">
      <c r="A2403" s="21" t="s">
        <v>2446</v>
      </c>
      <c r="B2403" s="25" t="s">
        <v>20</v>
      </c>
      <c r="C2403" s="25">
        <v>0</v>
      </c>
      <c r="D2403" s="25">
        <v>0</v>
      </c>
      <c r="E2403" s="15" t="str">
        <f t="shared" si="27"/>
        <v>Máy tính tách tay Asus model B3402FEA-EC0714T 14.0" Full HD/Touchscreen/INTEL I3-1115G4/ 8GB DDR4/256GB M.2 SSD /Fingerprint/NumberPad/Win 10 home/TPM2.0/WIFI6+BT/50WH/BAG/STYLUS/WIRELESS MOUSE/ 2 YW OSS</v>
      </c>
      <c r="F2403" s="15" t="s">
        <v>4014</v>
      </c>
      <c r="G2403" s="15" t="s">
        <v>11</v>
      </c>
      <c r="H2403" s="24">
        <f t="shared" si="28"/>
        <v>0</v>
      </c>
      <c r="I2403" s="24">
        <f t="shared" si="29"/>
        <v>0</v>
      </c>
    </row>
    <row r="2404" spans="1:9" x14ac:dyDescent="0.2">
      <c r="A2404" s="21" t="s">
        <v>2447</v>
      </c>
      <c r="B2404" s="25" t="s">
        <v>11</v>
      </c>
      <c r="C2404" s="25">
        <v>0</v>
      </c>
      <c r="D2404" s="25">
        <v>0</v>
      </c>
      <c r="E2404" s="15" t="str">
        <f t="shared" si="27"/>
        <v>MÀN HÌNH VI TÍNH (LCD) LENOVO C22-20 21.5INCH/1920 x 1080/75Hz/VGA/HDMI/ĐEN/(62A7KAR1WW)</v>
      </c>
      <c r="F2404" s="15" t="s">
        <v>4015</v>
      </c>
      <c r="G2404" s="15" t="s">
        <v>11</v>
      </c>
      <c r="H2404" s="24">
        <f t="shared" si="28"/>
        <v>0</v>
      </c>
      <c r="I2404" s="24">
        <f t="shared" si="29"/>
        <v>0</v>
      </c>
    </row>
    <row r="2405" spans="1:9" x14ac:dyDescent="0.2">
      <c r="A2405" s="21" t="s">
        <v>2448</v>
      </c>
      <c r="B2405" s="25" t="s">
        <v>34</v>
      </c>
      <c r="C2405" s="25">
        <v>0</v>
      </c>
      <c r="D2405" s="25">
        <v>0</v>
      </c>
      <c r="E2405" s="15" t="str">
        <f t="shared" si="27"/>
        <v>MÁY TÍNH XÁCH TAY (NB) HP Probook 450G9 i7 - 1255U/16GB (2 * 8GD4 ) /512GSSD/15.6FHD/WL/BT/FP/3C45WHr/ALU/W11SL/LED_KB/BẠC(6M0Z8PA)</v>
      </c>
      <c r="F2405" s="15" t="s">
        <v>4016</v>
      </c>
      <c r="G2405" s="15" t="s">
        <v>11</v>
      </c>
      <c r="H2405" s="24">
        <f t="shared" si="28"/>
        <v>0</v>
      </c>
      <c r="I2405" s="24">
        <f t="shared" si="29"/>
        <v>0</v>
      </c>
    </row>
    <row r="2406" spans="1:9" x14ac:dyDescent="0.2">
      <c r="A2406" s="21" t="s">
        <v>2449</v>
      </c>
      <c r="B2406" s="25" t="s">
        <v>20</v>
      </c>
      <c r="C2406" s="25">
        <v>0</v>
      </c>
      <c r="D2406" s="25">
        <v>0</v>
      </c>
      <c r="E2406" s="15" t="str">
        <f t="shared" si="27"/>
        <v>Máy tính để bàn Dell OptiPlex 3000 Small Form Factor Intel® Core i5-12500 (6Cores/18MB/12T/3.0GHz to 4.6GHz/65W), 8GB 3200MHz DDR4, 256GB SSD,Intel UHD Graphics , No DVD_RW, Ubuntu, BH 1 năm (1Bộ=Máy, Chuột, Bànphím,cáp)</v>
      </c>
      <c r="F2406" s="15" t="s">
        <v>4017</v>
      </c>
      <c r="G2406" s="15" t="s">
        <v>11</v>
      </c>
      <c r="H2406" s="24">
        <f t="shared" si="28"/>
        <v>0</v>
      </c>
      <c r="I2406" s="24">
        <f t="shared" si="29"/>
        <v>0</v>
      </c>
    </row>
    <row r="2407" spans="1:9" x14ac:dyDescent="0.2">
      <c r="A2407" s="21" t="s">
        <v>2450</v>
      </c>
      <c r="B2407" s="25" t="s">
        <v>25</v>
      </c>
      <c r="C2407" s="25">
        <v>0</v>
      </c>
      <c r="D2407" s="25">
        <v>0</v>
      </c>
      <c r="E2407" s="15" t="str">
        <f t="shared" si="27"/>
        <v>Máy tính xách tay Lenovo ThinkBook 14 G4 IAP -I3-1215U(1.2G)-8GB RAM-256GB SSD-WF +BL,Fingerprint-14"FHD- DOS - 2Yr; P/N 21DH00B0VN</v>
      </c>
      <c r="F2407" s="15" t="s">
        <v>4018</v>
      </c>
      <c r="G2407" s="15" t="s">
        <v>11</v>
      </c>
      <c r="H2407" s="24">
        <f t="shared" si="28"/>
        <v>0</v>
      </c>
      <c r="I2407" s="24">
        <f t="shared" si="29"/>
        <v>0</v>
      </c>
    </row>
    <row r="2408" spans="1:9" x14ac:dyDescent="0.2">
      <c r="A2408" s="21" t="s">
        <v>2451</v>
      </c>
      <c r="B2408" s="25" t="s">
        <v>11</v>
      </c>
      <c r="C2408" s="25">
        <v>0</v>
      </c>
      <c r="D2408" s="25">
        <v>0</v>
      </c>
      <c r="E2408" s="15" t="str">
        <f t="shared" si="27"/>
        <v>Mạch chính vi tính Gigabyte H410MH V2</v>
      </c>
      <c r="F2408" s="15" t="s">
        <v>1188</v>
      </c>
      <c r="G2408" s="15" t="s">
        <v>11</v>
      </c>
      <c r="H2408" s="24">
        <f t="shared" si="28"/>
        <v>1</v>
      </c>
      <c r="I2408" s="24">
        <f t="shared" si="29"/>
        <v>4227273</v>
      </c>
    </row>
    <row r="2409" spans="1:9" x14ac:dyDescent="0.2">
      <c r="A2409" s="21" t="s">
        <v>2452</v>
      </c>
      <c r="B2409" s="25" t="s">
        <v>11</v>
      </c>
      <c r="C2409" s="25">
        <v>0</v>
      </c>
      <c r="D2409" s="25">
        <v>0</v>
      </c>
      <c r="E2409" s="15" t="str">
        <f t="shared" si="27"/>
        <v>MÁY TÍNH XÁCH TAY (NB) LENOVO V14 G3 IAP i3-1215U/4GD4/256GSSD/14.0FHD/WL/BT/2C38/NoOS/ ĐEN(82TS0067VN)</v>
      </c>
      <c r="F2409" s="15" t="s">
        <v>1191</v>
      </c>
      <c r="G2409" s="15" t="s">
        <v>11</v>
      </c>
      <c r="H2409" s="24">
        <f t="shared" si="28"/>
        <v>12</v>
      </c>
      <c r="I2409" s="24">
        <f t="shared" si="29"/>
        <v>6124242</v>
      </c>
    </row>
    <row r="2410" spans="1:9" x14ac:dyDescent="0.2">
      <c r="A2410" s="21" t="s">
        <v>2453</v>
      </c>
      <c r="B2410" s="25" t="s">
        <v>11</v>
      </c>
      <c r="C2410" s="25">
        <v>0</v>
      </c>
      <c r="D2410" s="25">
        <v>0</v>
      </c>
      <c r="E2410" s="15" t="str">
        <f t="shared" si="27"/>
        <v>MÁY TÍNH XÁCH TAY (NB) HP Pavilion 15- eg2058TUi5-1240P/8GD4/256GSSD/15.6FHD/Wlax/BT5/3C41WHr/ALUp/W11SL/VÀNG (6K788PA)</v>
      </c>
      <c r="F2410" s="15" t="s">
        <v>1192</v>
      </c>
      <c r="G2410" s="15" t="s">
        <v>11</v>
      </c>
      <c r="H2410" s="24">
        <f t="shared" si="28"/>
        <v>3</v>
      </c>
      <c r="I2410" s="24">
        <f t="shared" si="29"/>
        <v>1977272</v>
      </c>
    </row>
    <row r="2411" spans="1:9" x14ac:dyDescent="0.2">
      <c r="A2411" s="21" t="s">
        <v>2454</v>
      </c>
      <c r="B2411" s="25" t="s">
        <v>25</v>
      </c>
      <c r="C2411" s="25">
        <v>0</v>
      </c>
      <c r="D2411" s="25">
        <v>0</v>
      </c>
      <c r="E2411" s="15" t="str">
        <f t="shared" si="27"/>
        <v>Máy tính xách tay Lenovo S14 G3 IAP - I5-1235U (1.3G) - 8GB- 512GB SSD - WF+BL, Fingerprint - 14" FHD - Dos - 1Yr; P/n82TW0029VN</v>
      </c>
      <c r="F2411" s="15" t="s">
        <v>1193</v>
      </c>
      <c r="G2411" s="15" t="s">
        <v>11</v>
      </c>
      <c r="H2411" s="24">
        <f t="shared" si="28"/>
        <v>6</v>
      </c>
      <c r="I2411" s="24">
        <f t="shared" si="29"/>
        <v>5298843</v>
      </c>
    </row>
    <row r="2412" spans="1:9" x14ac:dyDescent="0.2">
      <c r="A2412" s="21" t="s">
        <v>2455</v>
      </c>
      <c r="B2412" s="25" t="s">
        <v>11</v>
      </c>
      <c r="C2412" s="25">
        <v>0</v>
      </c>
      <c r="D2412" s="25">
        <v>0</v>
      </c>
      <c r="E2412" s="15" t="str">
        <f t="shared" si="27"/>
        <v>Máy tính xách tay Asus ExpertBook Model B1400CEAE-EK4263 Core i5 -8G/256GB/ Numpad/ Bàn Phím LED Backlid/No OS</v>
      </c>
      <c r="F2412" s="15" t="s">
        <v>1194</v>
      </c>
      <c r="G2412" s="15" t="s">
        <v>11</v>
      </c>
      <c r="H2412" s="24">
        <f t="shared" si="28"/>
        <v>4</v>
      </c>
      <c r="I2412" s="24">
        <f t="shared" si="29"/>
        <v>4909091</v>
      </c>
    </row>
    <row r="2413" spans="1:9" x14ac:dyDescent="0.2">
      <c r="A2413" s="21" t="s">
        <v>2456</v>
      </c>
      <c r="B2413" s="25" t="s">
        <v>11</v>
      </c>
      <c r="C2413" s="25">
        <v>0</v>
      </c>
      <c r="D2413" s="25">
        <v>0</v>
      </c>
      <c r="E2413" s="15" t="str">
        <f t="shared" si="27"/>
        <v>Bộ vi xử lý Intel Core i3 -10105 (BX8070110105SRH3P)</v>
      </c>
      <c r="F2413" s="15" t="s">
        <v>1195</v>
      </c>
      <c r="G2413" s="15" t="s">
        <v>11</v>
      </c>
      <c r="H2413" s="24">
        <f t="shared" si="28"/>
        <v>1</v>
      </c>
      <c r="I2413" s="24">
        <f t="shared" si="29"/>
        <v>2372727</v>
      </c>
    </row>
    <row r="2414" spans="1:9" x14ac:dyDescent="0.2">
      <c r="A2414" s="21" t="s">
        <v>2457</v>
      </c>
      <c r="B2414" s="25" t="s">
        <v>11</v>
      </c>
      <c r="C2414" s="25">
        <v>0</v>
      </c>
      <c r="D2414" s="25">
        <v>0</v>
      </c>
      <c r="E2414" s="15" t="str">
        <f t="shared" si="27"/>
        <v>MÁY TÍNH XÁCH TAY MSI MODERN 14 C11M - 011VN(Core i3-1115G4 | 8GB | 512GB | Intel UHD | 14 inch FHD |Win 11 | Black)</v>
      </c>
      <c r="F2414" s="15" t="s">
        <v>1198</v>
      </c>
      <c r="G2414" s="15" t="s">
        <v>11</v>
      </c>
      <c r="H2414" s="24">
        <f t="shared" si="28"/>
        <v>27</v>
      </c>
      <c r="I2414" s="24">
        <f t="shared" si="29"/>
        <v>30457255</v>
      </c>
    </row>
    <row r="2415" spans="1:9" x14ac:dyDescent="0.2">
      <c r="A2415" s="21" t="s">
        <v>2458</v>
      </c>
      <c r="B2415" s="25" t="s">
        <v>25</v>
      </c>
      <c r="C2415" s="25">
        <v>0</v>
      </c>
      <c r="D2415" s="25">
        <v>0</v>
      </c>
      <c r="E2415" s="15" t="str">
        <f t="shared" si="27"/>
        <v>Máy tính xách tay ThinkBook 14 G4 IAP i5-1240P/8Gb/512Gb/UHD/Fingerprint/Off Trial/Win11 H64SL/MINERAL_GREY/14"FHD, P/N: 21DH00B5VN</v>
      </c>
      <c r="F2415" s="15" t="s">
        <v>4019</v>
      </c>
      <c r="G2415" s="15" t="s">
        <v>11</v>
      </c>
      <c r="H2415" s="24">
        <f t="shared" si="28"/>
        <v>0</v>
      </c>
      <c r="I2415" s="24">
        <f t="shared" si="29"/>
        <v>0</v>
      </c>
    </row>
    <row r="2416" spans="1:9" x14ac:dyDescent="0.2">
      <c r="A2416" s="21" t="s">
        <v>2459</v>
      </c>
      <c r="B2416" s="25" t="s">
        <v>11</v>
      </c>
      <c r="C2416" s="25">
        <v>0</v>
      </c>
      <c r="D2416" s="25">
        <v>0</v>
      </c>
      <c r="E2416" s="15" t="str">
        <f t="shared" si="27"/>
        <v>Màn hình vi tính Dell LCD  U2419H  23.8" WHD-3Y</v>
      </c>
      <c r="F2416" s="15" t="s">
        <v>4020</v>
      </c>
      <c r="G2416" s="15" t="s">
        <v>11</v>
      </c>
      <c r="H2416" s="24">
        <f t="shared" si="28"/>
        <v>0</v>
      </c>
      <c r="I2416" s="24">
        <f t="shared" si="29"/>
        <v>0</v>
      </c>
    </row>
    <row r="2417" spans="1:9" x14ac:dyDescent="0.2">
      <c r="A2417" s="21" t="s">
        <v>2460</v>
      </c>
      <c r="B2417" s="25" t="s">
        <v>11</v>
      </c>
      <c r="C2417" s="25">
        <v>0</v>
      </c>
      <c r="D2417" s="25">
        <v>0</v>
      </c>
      <c r="E2417" s="15" t="str">
        <f t="shared" si="27"/>
        <v>Máy tính xách tay Dell Latitude 3420 L3420I5SSDFB (Core i5-1135G7 | 8GB | 256GB | Intel® Iris® Xe Graphics | 14 inch FHD | Fedora | Grayish Black)</v>
      </c>
      <c r="F2417" s="15" t="s">
        <v>4021</v>
      </c>
      <c r="G2417" s="15" t="s">
        <v>11</v>
      </c>
      <c r="H2417" s="24">
        <f t="shared" si="28"/>
        <v>0</v>
      </c>
      <c r="I2417" s="24">
        <f t="shared" si="29"/>
        <v>0</v>
      </c>
    </row>
    <row r="2418" spans="1:9" x14ac:dyDescent="0.2">
      <c r="A2418" s="21" t="s">
        <v>2461</v>
      </c>
      <c r="B2418" s="25" t="s">
        <v>11</v>
      </c>
      <c r="C2418" s="25">
        <v>0</v>
      </c>
      <c r="D2418" s="25">
        <v>0</v>
      </c>
      <c r="E2418" s="15" t="str">
        <f t="shared" si="27"/>
        <v>Màn hình vi tính Dell  LCD E2216Hv 21.5" WHD</v>
      </c>
      <c r="F2418" s="15" t="s">
        <v>1206</v>
      </c>
      <c r="G2418" s="15" t="s">
        <v>11</v>
      </c>
      <c r="H2418" s="24">
        <f t="shared" si="28"/>
        <v>21</v>
      </c>
      <c r="I2418" s="24">
        <f t="shared" si="29"/>
        <v>6414545</v>
      </c>
    </row>
    <row r="2419" spans="1:9" x14ac:dyDescent="0.2">
      <c r="A2419" s="21" t="s">
        <v>2462</v>
      </c>
      <c r="B2419" s="25" t="s">
        <v>20</v>
      </c>
      <c r="C2419" s="25">
        <v>0</v>
      </c>
      <c r="D2419" s="25">
        <v>0</v>
      </c>
      <c r="E2419" s="15" t="str">
        <f t="shared" si="27"/>
        <v>Máy tính xách tay Asus model B3402FEA - EC0714T 14.0" Full HD / Touchscreen/INTEL I3 - 1115G4/ 8GBDDR4/256GB M.2 SSD /Fingerprint/NumberPad/Win 10home/TPM2.0/WIFI6+BT/50WH/BAG/STYLUS/WIRELESSMOUSE/ 2 YW OSS</v>
      </c>
      <c r="F2419" s="15" t="s">
        <v>1207</v>
      </c>
      <c r="G2419" s="15" t="s">
        <v>11</v>
      </c>
      <c r="H2419" s="24">
        <f t="shared" si="28"/>
        <v>20</v>
      </c>
      <c r="I2419" s="24">
        <f t="shared" si="29"/>
        <v>363640</v>
      </c>
    </row>
    <row r="2420" spans="1:9" x14ac:dyDescent="0.2">
      <c r="A2420" s="21" t="s">
        <v>2463</v>
      </c>
      <c r="B2420" s="25" t="s">
        <v>20</v>
      </c>
      <c r="C2420" s="25">
        <v>0</v>
      </c>
      <c r="D2420" s="25">
        <v>0</v>
      </c>
      <c r="E2420" s="15" t="str">
        <f t="shared" si="27"/>
        <v>Tiền công</v>
      </c>
      <c r="F2420" s="15" t="s">
        <v>1208</v>
      </c>
      <c r="G2420" s="15" t="s">
        <v>11</v>
      </c>
      <c r="H2420" s="24">
        <f t="shared" si="28"/>
        <v>6</v>
      </c>
      <c r="I2420" s="24">
        <f t="shared" si="29"/>
        <v>163800</v>
      </c>
    </row>
    <row r="2421" spans="1:9" x14ac:dyDescent="0.2">
      <c r="A2421" s="21" t="s">
        <v>2464</v>
      </c>
      <c r="B2421" s="25" t="s">
        <v>11</v>
      </c>
      <c r="C2421" s="25">
        <v>0</v>
      </c>
      <c r="D2421" s="25">
        <v>0</v>
      </c>
      <c r="E2421" s="15" t="str">
        <f t="shared" si="27"/>
        <v>Máy chiếu Panasonic PT-LB426</v>
      </c>
      <c r="F2421" s="15" t="s">
        <v>1209</v>
      </c>
      <c r="G2421" s="15" t="s">
        <v>11</v>
      </c>
      <c r="H2421" s="24">
        <f t="shared" si="28"/>
        <v>4</v>
      </c>
      <c r="I2421" s="24">
        <f t="shared" si="29"/>
        <v>0</v>
      </c>
    </row>
    <row r="2422" spans="1:9" x14ac:dyDescent="0.2">
      <c r="A2422" s="21" t="s">
        <v>2465</v>
      </c>
      <c r="B2422" s="25" t="s">
        <v>11</v>
      </c>
      <c r="C2422" s="25">
        <v>0</v>
      </c>
      <c r="D2422" s="25">
        <v>0</v>
      </c>
      <c r="E2422" s="15" t="str">
        <f t="shared" si="27"/>
        <v>Màn hình  LCD VIEWSONIC VX3276-MHD-2.31.5"</v>
      </c>
      <c r="F2422" s="15" t="s">
        <v>1210</v>
      </c>
      <c r="G2422" s="15" t="s">
        <v>11</v>
      </c>
      <c r="H2422" s="24">
        <f t="shared" si="28"/>
        <v>64</v>
      </c>
      <c r="I2422" s="24">
        <f t="shared" si="29"/>
        <v>731438</v>
      </c>
    </row>
    <row r="2423" spans="1:9" x14ac:dyDescent="0.2">
      <c r="A2423" s="21" t="s">
        <v>2466</v>
      </c>
      <c r="B2423" s="25" t="s">
        <v>11</v>
      </c>
      <c r="C2423" s="25">
        <v>0</v>
      </c>
      <c r="D2423" s="25">
        <v>0</v>
      </c>
      <c r="E2423" s="15" t="str">
        <f t="shared" si="27"/>
        <v>Máy In Canon Laser LBP 6030</v>
      </c>
      <c r="F2423" s="15" t="s">
        <v>1211</v>
      </c>
      <c r="G2423" s="15" t="s">
        <v>11</v>
      </c>
      <c r="H2423" s="24">
        <f t="shared" si="28"/>
        <v>30</v>
      </c>
      <c r="I2423" s="24">
        <f t="shared" si="29"/>
        <v>800680</v>
      </c>
    </row>
    <row r="2424" spans="1:9" x14ac:dyDescent="0.2">
      <c r="A2424" s="21" t="s">
        <v>2467</v>
      </c>
      <c r="B2424" s="25" t="s">
        <v>11</v>
      </c>
      <c r="C2424" s="25">
        <v>0</v>
      </c>
      <c r="D2424" s="25">
        <v>0</v>
      </c>
      <c r="E2424" s="15" t="str">
        <f t="shared" si="27"/>
        <v>Chuột vi tính có dây  Rapoo N100</v>
      </c>
      <c r="F2424" s="15" t="s">
        <v>1212</v>
      </c>
      <c r="G2424" s="15" t="s">
        <v>11</v>
      </c>
      <c r="H2424" s="24">
        <f t="shared" si="28"/>
        <v>120</v>
      </c>
      <c r="I2424" s="24">
        <f t="shared" si="29"/>
        <v>632760</v>
      </c>
    </row>
    <row r="2425" spans="1:9" x14ac:dyDescent="0.2">
      <c r="A2425" s="21" t="s">
        <v>2468</v>
      </c>
      <c r="B2425" s="25" t="s">
        <v>50</v>
      </c>
      <c r="C2425" s="25">
        <v>0</v>
      </c>
      <c r="D2425" s="25">
        <v>0</v>
      </c>
      <c r="E2425" s="15" t="str">
        <f t="shared" si="27"/>
        <v>Máy tính để bàn Dell Vos 3671MT i5 - 9400/ (V579Y1W)</v>
      </c>
      <c r="F2425" s="15" t="s">
        <v>1213</v>
      </c>
      <c r="G2425" s="15" t="s">
        <v>11</v>
      </c>
      <c r="H2425" s="24">
        <f t="shared" si="28"/>
        <v>382</v>
      </c>
      <c r="I2425" s="24">
        <f t="shared" si="29"/>
        <v>2097755</v>
      </c>
    </row>
    <row r="2426" spans="1:9" x14ac:dyDescent="0.2">
      <c r="A2426" s="21" t="s">
        <v>2469</v>
      </c>
      <c r="B2426" s="25" t="s">
        <v>11</v>
      </c>
      <c r="C2426" s="25">
        <v>0</v>
      </c>
      <c r="D2426" s="25">
        <v>0</v>
      </c>
      <c r="E2426" s="15" t="str">
        <f t="shared" si="27"/>
        <v>MÁY TÍNH ĐỂ BÀN LENOVO THINK CENTRE  M70s GEN3 i3 - 12100 ( 4.3GHZ) - 8GB RAM - 256GB SSD - Wireless &amp; Bluetooth -None-1Yr; P/n 11TC000QVA</v>
      </c>
      <c r="F2426" s="15" t="s">
        <v>1214</v>
      </c>
      <c r="G2426" s="15" t="s">
        <v>11</v>
      </c>
      <c r="H2426" s="24">
        <f t="shared" si="28"/>
        <v>3</v>
      </c>
      <c r="I2426" s="24">
        <f t="shared" si="29"/>
        <v>954546</v>
      </c>
    </row>
    <row r="2427" spans="1:9" x14ac:dyDescent="0.2">
      <c r="A2427" s="21" t="s">
        <v>2470</v>
      </c>
      <c r="B2427" s="25" t="s">
        <v>11</v>
      </c>
      <c r="C2427" s="25">
        <v>0</v>
      </c>
      <c r="D2427" s="25">
        <v>0</v>
      </c>
      <c r="E2427" s="15" t="str">
        <f t="shared" si="27"/>
        <v>Máy tính xách tay DellInspiron15 3530, i7-1355U, 8GB, 512GBSSD, Intel Iris Xe Graphics,15.6" FHD, 4C 54Wh, ax+BT,OfficeHS21, McAfee MDS, Win11, Đen (Carbon Black), 1Y WTY/ 71011775</v>
      </c>
      <c r="F2427" s="15" t="s">
        <v>1215</v>
      </c>
      <c r="G2427" s="15" t="s">
        <v>11</v>
      </c>
      <c r="H2427" s="24">
        <f t="shared" si="28"/>
        <v>2</v>
      </c>
      <c r="I2427" s="24">
        <f t="shared" si="29"/>
        <v>745454</v>
      </c>
    </row>
    <row r="2428" spans="1:9" x14ac:dyDescent="0.2">
      <c r="A2428" s="21" t="s">
        <v>2471</v>
      </c>
      <c r="B2428" s="25" t="s">
        <v>11</v>
      </c>
      <c r="C2428" s="25">
        <v>0</v>
      </c>
      <c r="D2428" s="25">
        <v>0</v>
      </c>
      <c r="E2428" s="15" t="str">
        <f t="shared" si="27"/>
        <v>Máy Tính Xách tay DELL Inspiron 16-5620 I71255U/8GB/512GB NVME/16.0" FHD/Window 11 /Màu Bạc(N6I7110W1)</v>
      </c>
      <c r="F2428" s="15" t="s">
        <v>1216</v>
      </c>
      <c r="G2428" s="15" t="s">
        <v>11</v>
      </c>
      <c r="H2428" s="24">
        <f t="shared" si="28"/>
        <v>1</v>
      </c>
      <c r="I2428" s="24">
        <f t="shared" si="29"/>
        <v>950000</v>
      </c>
    </row>
    <row r="2429" spans="1:9" x14ac:dyDescent="0.2">
      <c r="A2429" s="21" t="s">
        <v>2472</v>
      </c>
      <c r="B2429" s="25" t="s">
        <v>11</v>
      </c>
      <c r="C2429" s="25">
        <v>0</v>
      </c>
      <c r="D2429" s="25">
        <v>0</v>
      </c>
      <c r="E2429" s="15" t="str">
        <f t="shared" si="27"/>
        <v>Camera quan sát DS-2CD2T43G2-2I</v>
      </c>
      <c r="F2429" s="15" t="s">
        <v>1218</v>
      </c>
      <c r="G2429" s="15" t="s">
        <v>11</v>
      </c>
      <c r="H2429" s="24">
        <f t="shared" si="28"/>
        <v>1</v>
      </c>
      <c r="I2429" s="24">
        <f t="shared" si="29"/>
        <v>2870000</v>
      </c>
    </row>
    <row r="2430" spans="1:9" x14ac:dyDescent="0.2">
      <c r="A2430" s="21" t="s">
        <v>2473</v>
      </c>
      <c r="B2430" s="25" t="s">
        <v>11</v>
      </c>
      <c r="C2430" s="25">
        <v>0</v>
      </c>
      <c r="D2430" s="25">
        <v>0</v>
      </c>
      <c r="E2430" s="15" t="str">
        <f t="shared" si="27"/>
        <v>Thiết bị chuyển mạch Cisco Catal C2960X-24TS-L</v>
      </c>
      <c r="F2430" s="15" t="s">
        <v>1219</v>
      </c>
      <c r="G2430" s="15" t="s">
        <v>11</v>
      </c>
      <c r="H2430" s="24">
        <f t="shared" si="28"/>
        <v>2</v>
      </c>
      <c r="I2430" s="24">
        <f t="shared" si="29"/>
        <v>5670000</v>
      </c>
    </row>
    <row r="2431" spans="1:9" x14ac:dyDescent="0.2">
      <c r="A2431" s="21" t="s">
        <v>2474</v>
      </c>
      <c r="B2431" s="25" t="s">
        <v>11</v>
      </c>
      <c r="C2431" s="25">
        <v>0</v>
      </c>
      <c r="D2431" s="25">
        <v>0</v>
      </c>
      <c r="E2431" s="15" t="str">
        <f t="shared" si="27"/>
        <v>Máy tính xách tay Dell Vostro 5620 Intel Core i5-1240P /16.0"FHD+/ 1x8G/256GB SSD PCIe NVMe/ 4 Cell-54Whr/ Win 11 Microsoft Office Home andStudent 2021/ V6I5001W1-Gray</v>
      </c>
      <c r="F2431" s="15" t="s">
        <v>1220</v>
      </c>
      <c r="G2431" s="15" t="s">
        <v>11</v>
      </c>
      <c r="H2431" s="24">
        <f t="shared" si="28"/>
        <v>1</v>
      </c>
      <c r="I2431" s="24">
        <f t="shared" si="29"/>
        <v>1270000</v>
      </c>
    </row>
    <row r="2432" spans="1:9" x14ac:dyDescent="0.2">
      <c r="A2432" s="21" t="s">
        <v>2475</v>
      </c>
      <c r="B2432" s="25" t="s">
        <v>11</v>
      </c>
      <c r="C2432" s="25">
        <v>0</v>
      </c>
      <c r="D2432" s="25">
        <v>0</v>
      </c>
      <c r="E2432" s="15" t="str">
        <f t="shared" si="27"/>
        <v>Máy tính xách tay Dell Vos 15 3500 i5 - 1135G7/8G(7G3981)</v>
      </c>
      <c r="F2432" s="15" t="s">
        <v>1221</v>
      </c>
      <c r="G2432" s="15" t="s">
        <v>11</v>
      </c>
      <c r="H2432" s="24">
        <f t="shared" si="28"/>
        <v>17</v>
      </c>
      <c r="I2432" s="24">
        <f t="shared" si="29"/>
        <v>28492138</v>
      </c>
    </row>
    <row r="2433" spans="1:9" x14ac:dyDescent="0.2">
      <c r="A2433" s="21" t="s">
        <v>2476</v>
      </c>
      <c r="B2433" s="25" t="s">
        <v>11</v>
      </c>
      <c r="C2433" s="25">
        <v>0</v>
      </c>
      <c r="D2433" s="25">
        <v>0</v>
      </c>
      <c r="E2433" s="15" t="str">
        <f t="shared" si="27"/>
        <v>Camera kỹ thuật số có chức năng ghi hiệu EZVIZ mã CS - C6N (B0-1G2WF)(1080P) - hỗ trợ thẻ nhớ trong</v>
      </c>
      <c r="F2433" s="15" t="s">
        <v>1222</v>
      </c>
      <c r="G2433" s="15" t="s">
        <v>11</v>
      </c>
      <c r="H2433" s="24">
        <f t="shared" si="28"/>
        <v>2</v>
      </c>
      <c r="I2433" s="24">
        <f t="shared" si="29"/>
        <v>1993940</v>
      </c>
    </row>
    <row r="2434" spans="1:9" x14ac:dyDescent="0.2">
      <c r="A2434" s="21" t="s">
        <v>2477</v>
      </c>
      <c r="B2434" s="25" t="s">
        <v>25</v>
      </c>
      <c r="C2434" s="25">
        <v>0</v>
      </c>
      <c r="D2434" s="25">
        <v>0</v>
      </c>
      <c r="E2434" s="15" t="str">
        <f t="shared" si="27"/>
        <v>Màn hình máy tính Lenovo H20215FE0 - " E22 - 28(H20215FE0)21.5 inch Monitor-HDMI, Linecord, 3YRWTYWarrantyCode:3years limited", P/N:62B9MAR4W</v>
      </c>
      <c r="F2434" s="15" t="s">
        <v>1223</v>
      </c>
      <c r="G2434" s="15" t="s">
        <v>11</v>
      </c>
      <c r="H2434" s="24">
        <f t="shared" si="28"/>
        <v>10</v>
      </c>
      <c r="I2434" s="24">
        <f t="shared" si="29"/>
        <v>1090909</v>
      </c>
    </row>
    <row r="2435" spans="1:9" x14ac:dyDescent="0.2">
      <c r="A2435" s="21" t="s">
        <v>2478</v>
      </c>
      <c r="B2435" s="25" t="s">
        <v>20</v>
      </c>
      <c r="C2435" s="25">
        <v>0</v>
      </c>
      <c r="D2435" s="25">
        <v>0</v>
      </c>
      <c r="E2435" s="15" t="str">
        <f t="shared" si="27"/>
        <v>Máy tính bàn Lenovo Desktop ThinkCentre M70a Gen 3 -i3-12100 ( 4.3 GHZ) - 8GB RAM - 256GB SSD - 21.5 inchFHD -1Yr, P/n 11VL0000VA</v>
      </c>
      <c r="F2435" s="15" t="s">
        <v>1224</v>
      </c>
      <c r="G2435" s="15" t="s">
        <v>11</v>
      </c>
      <c r="H2435" s="24">
        <f t="shared" si="28"/>
        <v>8</v>
      </c>
      <c r="I2435" s="24">
        <f t="shared" si="29"/>
        <v>618182</v>
      </c>
    </row>
    <row r="2436" spans="1:9" x14ac:dyDescent="0.2">
      <c r="A2436" s="21" t="s">
        <v>2479</v>
      </c>
      <c r="B2436" s="25" t="s">
        <v>11</v>
      </c>
      <c r="C2436" s="25">
        <v>0</v>
      </c>
      <c r="D2436" s="25">
        <v>0</v>
      </c>
      <c r="E2436" s="15" t="str">
        <f t="shared" si="27"/>
        <v>Bộ lưu điện Santak - TG500</v>
      </c>
      <c r="F2436" s="15" t="s">
        <v>1225</v>
      </c>
      <c r="G2436" s="15" t="s">
        <v>11</v>
      </c>
      <c r="H2436" s="24">
        <f t="shared" si="28"/>
        <v>4</v>
      </c>
      <c r="I2436" s="24">
        <f t="shared" si="29"/>
        <v>520000</v>
      </c>
    </row>
    <row r="2437" spans="1:9" x14ac:dyDescent="0.2">
      <c r="A2437" s="21" t="s">
        <v>2480</v>
      </c>
      <c r="B2437" s="25" t="s">
        <v>20</v>
      </c>
      <c r="C2437" s="25">
        <v>0</v>
      </c>
      <c r="D2437" s="25">
        <v>0</v>
      </c>
      <c r="E2437" s="15" t="str">
        <f t="shared" si="27"/>
        <v>MÁY TÍNH ĐỂ BÀN DELL OPTIPEX 3000 SMALL FORMFACTOR Intel® Core i5 - 12500</v>
      </c>
      <c r="F2437" s="15" t="s">
        <v>1226</v>
      </c>
      <c r="G2437" s="15" t="s">
        <v>11</v>
      </c>
      <c r="H2437" s="24">
        <f t="shared" si="28"/>
        <v>17</v>
      </c>
      <c r="I2437" s="24">
        <f t="shared" si="29"/>
        <v>1390906</v>
      </c>
    </row>
    <row r="2438" spans="1:9" x14ac:dyDescent="0.2">
      <c r="A2438" s="21" t="s">
        <v>2481</v>
      </c>
      <c r="B2438" s="25" t="s">
        <v>20</v>
      </c>
      <c r="C2438" s="25">
        <v>0</v>
      </c>
      <c r="D2438" s="25">
        <v>0</v>
      </c>
      <c r="E2438" s="15" t="str">
        <f t="shared" si="27"/>
        <v>Máy tính bàn LENOVO THINKCENTRE M70S GEN 3  i5-12400 /11TC000TVA</v>
      </c>
      <c r="F2438" s="15" t="s">
        <v>1227</v>
      </c>
      <c r="G2438" s="15" t="s">
        <v>11</v>
      </c>
      <c r="H2438" s="24">
        <f t="shared" si="28"/>
        <v>3</v>
      </c>
      <c r="I2438" s="24">
        <f t="shared" si="29"/>
        <v>1500000</v>
      </c>
    </row>
    <row r="2439" spans="1:9" x14ac:dyDescent="0.2">
      <c r="A2439" s="21" t="s">
        <v>1465</v>
      </c>
      <c r="B2439" s="25" t="s">
        <v>11</v>
      </c>
      <c r="C2439" s="25">
        <v>0</v>
      </c>
      <c r="D2439" s="25">
        <v>0</v>
      </c>
      <c r="E2439" s="15" t="str">
        <f t="shared" si="27"/>
        <v>Chuột vi tính Rapoo M20</v>
      </c>
      <c r="F2439" s="15" t="s">
        <v>1228</v>
      </c>
      <c r="G2439" s="15" t="s">
        <v>11</v>
      </c>
      <c r="H2439" s="24">
        <f t="shared" si="28"/>
        <v>1</v>
      </c>
      <c r="I2439" s="24">
        <f t="shared" si="29"/>
        <v>650000</v>
      </c>
    </row>
    <row r="2440" spans="1:9" x14ac:dyDescent="0.2">
      <c r="A2440" s="21" t="s">
        <v>2482</v>
      </c>
      <c r="B2440" s="25" t="s">
        <v>11</v>
      </c>
      <c r="C2440" s="25">
        <v>0</v>
      </c>
      <c r="D2440" s="25">
        <v>0</v>
      </c>
      <c r="E2440" s="15" t="str">
        <f t="shared" si="27"/>
        <v>Máy tính xách tay DELL Vostro 3510 I51135G7/8GB/512GB/15.6" FHD/NV-MX350 2GB/W11/(P112F002BBL)</v>
      </c>
      <c r="F2440" s="15" t="s">
        <v>1229</v>
      </c>
      <c r="G2440" s="15" t="s">
        <v>11</v>
      </c>
      <c r="H2440" s="24">
        <f t="shared" si="28"/>
        <v>1</v>
      </c>
      <c r="I2440" s="24">
        <f t="shared" si="29"/>
        <v>1945455</v>
      </c>
    </row>
    <row r="2441" spans="1:9" x14ac:dyDescent="0.2">
      <c r="A2441" s="21" t="s">
        <v>2483</v>
      </c>
      <c r="B2441" s="25" t="s">
        <v>11</v>
      </c>
      <c r="C2441" s="25">
        <v>0</v>
      </c>
      <c r="D2441" s="25">
        <v>0</v>
      </c>
      <c r="E2441" s="15" t="str">
        <f t="shared" si="27"/>
        <v>Máy In Canon Laser LBP226DW</v>
      </c>
      <c r="F2441" s="15" t="s">
        <v>4022</v>
      </c>
      <c r="G2441" s="15" t="s">
        <v>11</v>
      </c>
      <c r="H2441" s="24">
        <f t="shared" si="28"/>
        <v>0</v>
      </c>
      <c r="I2441" s="24">
        <f t="shared" si="29"/>
        <v>0</v>
      </c>
    </row>
    <row r="2442" spans="1:9" x14ac:dyDescent="0.2">
      <c r="A2442" s="21" t="s">
        <v>2484</v>
      </c>
      <c r="B2442" s="25" t="s">
        <v>11</v>
      </c>
      <c r="C2442" s="25">
        <v>0</v>
      </c>
      <c r="D2442" s="25">
        <v>0</v>
      </c>
      <c r="E2442" s="15" t="str">
        <f t="shared" si="27"/>
        <v>MÁY TÍNH XÁCH TAY (NB) HP Pavilion 15- eg2056TU i5-1240P/8GD4/512GSSD/15.6FHD/Wlax/BT5/3C41WHr/ALUp/W11SL/VÀNG(6K786PA)</v>
      </c>
      <c r="F2442" s="15" t="s">
        <v>1232</v>
      </c>
      <c r="G2442" s="15" t="s">
        <v>11</v>
      </c>
      <c r="H2442" s="24">
        <f t="shared" si="28"/>
        <v>1</v>
      </c>
      <c r="I2442" s="24">
        <f t="shared" si="29"/>
        <v>445455</v>
      </c>
    </row>
    <row r="2443" spans="1:9" x14ac:dyDescent="0.2">
      <c r="A2443" s="21" t="s">
        <v>3698</v>
      </c>
      <c r="B2443" s="25" t="s">
        <v>20</v>
      </c>
      <c r="C2443" s="25">
        <v>0</v>
      </c>
      <c r="D2443" s="25">
        <v>0</v>
      </c>
      <c r="E2443" s="15" t="str">
        <f t="shared" si="27"/>
        <v>Bộ máy vi tính để bàn</v>
      </c>
      <c r="F2443" s="15" t="s">
        <v>1233</v>
      </c>
      <c r="G2443" s="15" t="s">
        <v>11</v>
      </c>
      <c r="H2443" s="24">
        <f t="shared" si="28"/>
        <v>1</v>
      </c>
      <c r="I2443" s="24">
        <f t="shared" si="29"/>
        <v>972727</v>
      </c>
    </row>
    <row r="2444" spans="1:9" x14ac:dyDescent="0.2">
      <c r="A2444" s="21" t="s">
        <v>2485</v>
      </c>
      <c r="B2444" s="25" t="s">
        <v>20</v>
      </c>
      <c r="C2444" s="25">
        <v>0</v>
      </c>
      <c r="D2444" s="25">
        <v>0</v>
      </c>
      <c r="E2444" s="15" t="str">
        <f t="shared" si="27"/>
        <v>Máy tính xách tay Dell Ins 15 3520 Intel Corei5-1235U/15.6"FHD/1x8G/256GB SSD (N5I5122W1)</v>
      </c>
      <c r="F2444" s="15" t="s">
        <v>1234</v>
      </c>
      <c r="G2444" s="15" t="s">
        <v>11</v>
      </c>
      <c r="H2444" s="24">
        <f t="shared" si="28"/>
        <v>2</v>
      </c>
      <c r="I2444" s="24">
        <f t="shared" si="29"/>
        <v>1498182</v>
      </c>
    </row>
    <row r="2445" spans="1:9" x14ac:dyDescent="0.2">
      <c r="A2445" s="21" t="s">
        <v>2486</v>
      </c>
      <c r="B2445" s="25" t="s">
        <v>20</v>
      </c>
      <c r="C2445" s="25">
        <v>0</v>
      </c>
      <c r="D2445" s="25">
        <v>0</v>
      </c>
      <c r="E2445" s="15" t="str">
        <f t="shared" si="27"/>
        <v>MÁY TÍNH ĐỂ BÀN</v>
      </c>
      <c r="F2445" s="15" t="s">
        <v>1235</v>
      </c>
      <c r="G2445" s="15" t="s">
        <v>11</v>
      </c>
      <c r="H2445" s="24">
        <f t="shared" si="28"/>
        <v>1</v>
      </c>
      <c r="I2445" s="24">
        <f t="shared" si="29"/>
        <v>387269</v>
      </c>
    </row>
    <row r="2446" spans="1:9" x14ac:dyDescent="0.2">
      <c r="A2446" s="21" t="s">
        <v>2487</v>
      </c>
      <c r="B2446" s="25" t="s">
        <v>20</v>
      </c>
      <c r="C2446" s="25">
        <v>0</v>
      </c>
      <c r="D2446" s="25">
        <v>0</v>
      </c>
      <c r="E2446" s="15" t="str">
        <f t="shared" si="27"/>
        <v>CPU MÁY TÍNH</v>
      </c>
      <c r="F2446" s="15" t="s">
        <v>1236</v>
      </c>
      <c r="G2446" s="15" t="s">
        <v>11</v>
      </c>
      <c r="H2446" s="24">
        <f t="shared" si="28"/>
        <v>29</v>
      </c>
      <c r="I2446" s="24">
        <f t="shared" si="29"/>
        <v>8485628</v>
      </c>
    </row>
    <row r="2447" spans="1:9" x14ac:dyDescent="0.2">
      <c r="A2447" s="21" t="s">
        <v>2488</v>
      </c>
      <c r="B2447" s="25" t="s">
        <v>11</v>
      </c>
      <c r="C2447" s="25">
        <v>0</v>
      </c>
      <c r="D2447" s="25">
        <v>0</v>
      </c>
      <c r="E2447" s="15" t="str">
        <f t="shared" si="27"/>
        <v>Bàn phím Keyboard NK2500</v>
      </c>
      <c r="F2447" s="15" t="s">
        <v>1237</v>
      </c>
      <c r="G2447" s="15" t="s">
        <v>11</v>
      </c>
      <c r="H2447" s="24">
        <f t="shared" si="28"/>
        <v>19</v>
      </c>
      <c r="I2447" s="24">
        <f t="shared" si="29"/>
        <v>9522982</v>
      </c>
    </row>
    <row r="2448" spans="1:9" x14ac:dyDescent="0.2">
      <c r="A2448" s="21" t="s">
        <v>2489</v>
      </c>
      <c r="B2448" s="25" t="s">
        <v>11</v>
      </c>
      <c r="C2448" s="25">
        <v>0</v>
      </c>
      <c r="D2448" s="25">
        <v>0</v>
      </c>
      <c r="E2448" s="15" t="str">
        <f t="shared" si="27"/>
        <v>Máy in đa năng Brother MFC - L2701D</v>
      </c>
      <c r="F2448" s="15" t="s">
        <v>1238</v>
      </c>
      <c r="G2448" s="15" t="s">
        <v>11</v>
      </c>
      <c r="H2448" s="24">
        <f t="shared" si="28"/>
        <v>5</v>
      </c>
      <c r="I2448" s="24">
        <f t="shared" si="29"/>
        <v>2587122</v>
      </c>
    </row>
    <row r="2449" spans="1:9" x14ac:dyDescent="0.2">
      <c r="A2449" s="21" t="s">
        <v>2490</v>
      </c>
      <c r="B2449" s="25" t="s">
        <v>11</v>
      </c>
      <c r="C2449" s="25">
        <v>0</v>
      </c>
      <c r="D2449" s="25">
        <v>0</v>
      </c>
      <c r="E2449" s="15" t="str">
        <f t="shared" si="27"/>
        <v>MÁY TÍNH XÁCH TAY (NB) LENOVO V14 G3 IAP i5- 1235U/8GD4/256GSSD/14.0FHD/WL/BT/2C38/NoOS/Đ EN(82TS0062VN)</v>
      </c>
      <c r="F2449" s="15" t="s">
        <v>4023</v>
      </c>
      <c r="G2449" s="15" t="s">
        <v>11</v>
      </c>
      <c r="H2449" s="24">
        <f t="shared" si="28"/>
        <v>0</v>
      </c>
      <c r="I2449" s="24">
        <f t="shared" si="29"/>
        <v>0</v>
      </c>
    </row>
    <row r="2450" spans="1:9" x14ac:dyDescent="0.2">
      <c r="A2450" s="21" t="s">
        <v>2491</v>
      </c>
      <c r="B2450" s="25" t="s">
        <v>141</v>
      </c>
      <c r="C2450" s="25">
        <v>0</v>
      </c>
      <c r="D2450" s="25">
        <v>0</v>
      </c>
      <c r="E2450" s="15" t="str">
        <f t="shared" si="27"/>
        <v>Dây cáp mạng Ensoho EN-F5CA24 FTP cat5e</v>
      </c>
      <c r="F2450" s="15" t="s">
        <v>1240</v>
      </c>
      <c r="G2450" s="15" t="s">
        <v>11</v>
      </c>
      <c r="H2450" s="24">
        <f t="shared" si="28"/>
        <v>1</v>
      </c>
      <c r="I2450" s="24">
        <f t="shared" si="29"/>
        <v>3500000</v>
      </c>
    </row>
    <row r="2451" spans="1:9" x14ac:dyDescent="0.2">
      <c r="A2451" s="21" t="s">
        <v>2492</v>
      </c>
      <c r="B2451" s="25" t="s">
        <v>11</v>
      </c>
      <c r="C2451" s="25">
        <v>0</v>
      </c>
      <c r="D2451" s="25">
        <v>0</v>
      </c>
      <c r="E2451" s="15" t="str">
        <f t="shared" si="27"/>
        <v>Máy Tính Xách Tay (NB) Dell Vos15 3520i5-1235U/8G/512SSD/15.6"FHD (5M2TT2)</v>
      </c>
      <c r="F2451" s="15" t="s">
        <v>4024</v>
      </c>
      <c r="G2451" s="15" t="s">
        <v>11</v>
      </c>
      <c r="H2451" s="24">
        <f t="shared" si="28"/>
        <v>0</v>
      </c>
      <c r="I2451" s="24">
        <f t="shared" si="29"/>
        <v>0</v>
      </c>
    </row>
    <row r="2452" spans="1:9" x14ac:dyDescent="0.2">
      <c r="A2452" s="21" t="s">
        <v>4025</v>
      </c>
      <c r="B2452" s="25" t="s">
        <v>141</v>
      </c>
      <c r="C2452" s="25">
        <v>0</v>
      </c>
      <c r="D2452" s="25">
        <v>0</v>
      </c>
      <c r="E2452" s="15" t="str">
        <f t="shared" si="27"/>
        <v>Hộp mực  in Izinet 12A/303/FX9</v>
      </c>
      <c r="F2452" s="15" t="s">
        <v>1242</v>
      </c>
      <c r="G2452" s="15" t="s">
        <v>25</v>
      </c>
      <c r="H2452" s="24">
        <f t="shared" si="28"/>
        <v>3</v>
      </c>
      <c r="I2452" s="24">
        <f t="shared" si="29"/>
        <v>1627273</v>
      </c>
    </row>
    <row r="2453" spans="1:9" x14ac:dyDescent="0.2">
      <c r="A2453" s="21" t="s">
        <v>2493</v>
      </c>
      <c r="B2453" s="25" t="s">
        <v>11</v>
      </c>
      <c r="C2453" s="25">
        <v>0</v>
      </c>
      <c r="D2453" s="25">
        <v>0</v>
      </c>
      <c r="E2453" s="15" t="str">
        <f t="shared" si="27"/>
        <v>Máy  in Brother DCP-B7535DW</v>
      </c>
      <c r="F2453" s="15" t="s">
        <v>1243</v>
      </c>
      <c r="G2453" s="15" t="s">
        <v>20</v>
      </c>
      <c r="H2453" s="24">
        <f t="shared" si="28"/>
        <v>7</v>
      </c>
      <c r="I2453" s="24">
        <f t="shared" si="29"/>
        <v>9118181</v>
      </c>
    </row>
    <row r="2454" spans="1:9" x14ac:dyDescent="0.2">
      <c r="A2454" s="21" t="s">
        <v>2494</v>
      </c>
      <c r="B2454" s="25" t="s">
        <v>11</v>
      </c>
      <c r="C2454" s="25">
        <v>0</v>
      </c>
      <c r="D2454" s="25">
        <v>0</v>
      </c>
      <c r="E2454" s="15" t="str">
        <f t="shared" si="27"/>
        <v>4K0Z7PA: Máy tính xách tay HP 14s- fq1080AU -AMD Ryzen3 5300U / 4GB DDR4-3200/ SSD 256GB /RadeonVegaGraphics/ 14” HD/ Windows 11 Home/ NaturalSilver</v>
      </c>
      <c r="F2454" s="15" t="s">
        <v>1244</v>
      </c>
      <c r="G2454" s="15" t="s">
        <v>20</v>
      </c>
      <c r="H2454" s="24">
        <f t="shared" si="28"/>
        <v>1</v>
      </c>
      <c r="I2454" s="24">
        <f t="shared" si="29"/>
        <v>15909090</v>
      </c>
    </row>
    <row r="2455" spans="1:9" x14ac:dyDescent="0.2">
      <c r="A2455" s="21" t="s">
        <v>2495</v>
      </c>
      <c r="B2455" s="25" t="s">
        <v>11</v>
      </c>
      <c r="C2455" s="25">
        <v>0</v>
      </c>
      <c r="D2455" s="25">
        <v>0</v>
      </c>
      <c r="E2455" s="15" t="str">
        <f t="shared" si="27"/>
        <v>MÀN HÌNH VI TÍNH (LCD) LENOVO C22-2021.5INCH/1920 x 1080/75Hz/VGA/HDMI/ĐEN/3Y(62A7KAR1WW)</v>
      </c>
      <c r="F2455" s="15" t="s">
        <v>1245</v>
      </c>
      <c r="G2455" s="15" t="s">
        <v>20</v>
      </c>
      <c r="H2455" s="24">
        <f t="shared" si="28"/>
        <v>474</v>
      </c>
      <c r="I2455" s="24">
        <f t="shared" si="29"/>
        <v>697368229</v>
      </c>
    </row>
    <row r="2456" spans="1:9" x14ac:dyDescent="0.2">
      <c r="A2456" s="21" t="s">
        <v>2496</v>
      </c>
      <c r="B2456" s="25" t="s">
        <v>11</v>
      </c>
      <c r="C2456" s="25">
        <v>0</v>
      </c>
      <c r="D2456" s="25">
        <v>0</v>
      </c>
      <c r="E2456" s="15" t="str">
        <f t="shared" si="27"/>
        <v>MÀN HÌNH LCD 23.8 Inch LENOVO THINKVISION S24e-20 (62AEKAR2WW)</v>
      </c>
      <c r="F2456" s="15" t="s">
        <v>1246</v>
      </c>
      <c r="G2456" s="15" t="s">
        <v>20</v>
      </c>
      <c r="H2456" s="24">
        <f t="shared" si="28"/>
        <v>2</v>
      </c>
      <c r="I2456" s="24">
        <f t="shared" si="29"/>
        <v>2945454</v>
      </c>
    </row>
    <row r="2457" spans="1:9" x14ac:dyDescent="0.2">
      <c r="A2457" s="21" t="s">
        <v>4026</v>
      </c>
      <c r="B2457" s="25" t="s">
        <v>20</v>
      </c>
      <c r="C2457" s="25">
        <v>0</v>
      </c>
      <c r="D2457" s="25">
        <v>0</v>
      </c>
      <c r="E2457" s="15" t="str">
        <f t="shared" si="27"/>
        <v>Bộ máy vi tính Pentium G6405</v>
      </c>
      <c r="F2457" s="15" t="s">
        <v>1247</v>
      </c>
      <c r="G2457" s="15" t="s">
        <v>20</v>
      </c>
      <c r="H2457" s="24">
        <f t="shared" si="28"/>
        <v>5</v>
      </c>
      <c r="I2457" s="24">
        <f t="shared" si="29"/>
        <v>1772725</v>
      </c>
    </row>
    <row r="2458" spans="1:9" x14ac:dyDescent="0.2">
      <c r="A2458" s="21" t="s">
        <v>2497</v>
      </c>
      <c r="B2458" s="25" t="s">
        <v>11</v>
      </c>
      <c r="C2458" s="25">
        <v>0</v>
      </c>
      <c r="D2458" s="25">
        <v>0</v>
      </c>
      <c r="E2458" s="15" t="str">
        <f t="shared" si="27"/>
        <v>Máy in Brother HL-L2321D</v>
      </c>
      <c r="F2458" s="15" t="s">
        <v>4027</v>
      </c>
      <c r="G2458" s="15" t="s">
        <v>20</v>
      </c>
      <c r="H2458" s="24">
        <f t="shared" si="28"/>
        <v>0</v>
      </c>
      <c r="I2458" s="24">
        <f t="shared" si="29"/>
        <v>0</v>
      </c>
    </row>
    <row r="2459" spans="1:9" x14ac:dyDescent="0.2">
      <c r="A2459" s="21" t="s">
        <v>2498</v>
      </c>
      <c r="B2459" s="25" t="s">
        <v>20</v>
      </c>
      <c r="C2459" s="25">
        <v>0</v>
      </c>
      <c r="D2459" s="25">
        <v>0</v>
      </c>
      <c r="E2459" s="15" t="str">
        <f t="shared" si="27"/>
        <v>Monitor - E2223HN (Theo Hợp đồng kinh tế số 01/HĐKT-XDBTN-HV ký ngày 18 tháng 12 năm 2023)</v>
      </c>
      <c r="F2459" s="15" t="s">
        <v>4028</v>
      </c>
      <c r="G2459" s="15" t="s">
        <v>20</v>
      </c>
      <c r="H2459" s="24">
        <f t="shared" si="28"/>
        <v>0</v>
      </c>
      <c r="I2459" s="24">
        <f t="shared" si="29"/>
        <v>0</v>
      </c>
    </row>
    <row r="2460" spans="1:9" x14ac:dyDescent="0.2">
      <c r="A2460" s="21" t="s">
        <v>4029</v>
      </c>
      <c r="B2460" s="25" t="s">
        <v>11</v>
      </c>
      <c r="C2460" s="25">
        <v>0</v>
      </c>
      <c r="D2460" s="25">
        <v>0</v>
      </c>
      <c r="E2460" s="15" t="str">
        <f t="shared" si="27"/>
        <v>Máy  In Canon Laser LBP-2900</v>
      </c>
      <c r="F2460" s="15" t="s">
        <v>1251</v>
      </c>
      <c r="G2460" s="15" t="s">
        <v>20</v>
      </c>
      <c r="H2460" s="24">
        <f t="shared" si="28"/>
        <v>2</v>
      </c>
      <c r="I2460" s="24">
        <f t="shared" si="29"/>
        <v>2090910</v>
      </c>
    </row>
    <row r="2461" spans="1:9" x14ac:dyDescent="0.2">
      <c r="A2461" s="21" t="s">
        <v>4030</v>
      </c>
      <c r="B2461" s="25" t="s">
        <v>20</v>
      </c>
      <c r="C2461" s="25">
        <v>0</v>
      </c>
      <c r="D2461" s="25">
        <v>0</v>
      </c>
      <c r="E2461" s="15" t="str">
        <f t="shared" si="27"/>
        <v>Bộ máy vi tính</v>
      </c>
      <c r="F2461" s="15" t="s">
        <v>1252</v>
      </c>
      <c r="G2461" s="15" t="s">
        <v>11</v>
      </c>
      <c r="H2461" s="24">
        <f t="shared" si="28"/>
        <v>4</v>
      </c>
      <c r="I2461" s="24">
        <f t="shared" si="29"/>
        <v>1454545</v>
      </c>
    </row>
    <row r="2462" spans="1:9" x14ac:dyDescent="0.2">
      <c r="A2462" s="21"/>
      <c r="B2462" s="26"/>
      <c r="C2462" s="26">
        <f t="shared" ref="C2462:D2462" si="30">SUM(C3:C2461)</f>
        <v>25968</v>
      </c>
      <c r="D2462" s="26">
        <f t="shared" si="30"/>
        <v>21158986168</v>
      </c>
      <c r="F2462" s="15" t="s">
        <v>1253</v>
      </c>
      <c r="G2462" s="15" t="s">
        <v>20</v>
      </c>
      <c r="H2462" s="24">
        <f t="shared" si="28"/>
        <v>9</v>
      </c>
      <c r="I2462" s="24">
        <f t="shared" si="29"/>
        <v>6545457</v>
      </c>
    </row>
    <row r="2463" spans="1:9" x14ac:dyDescent="0.2">
      <c r="A2463" s="23"/>
      <c r="B2463" s="27"/>
      <c r="C2463" s="27"/>
      <c r="D2463" s="27"/>
      <c r="F2463" s="15" t="s">
        <v>1254</v>
      </c>
      <c r="G2463" s="15" t="s">
        <v>20</v>
      </c>
      <c r="H2463" s="24">
        <f t="shared" si="28"/>
        <v>2</v>
      </c>
      <c r="I2463" s="24">
        <f t="shared" si="29"/>
        <v>2436364</v>
      </c>
    </row>
    <row r="2464" spans="1:9" x14ac:dyDescent="0.2">
      <c r="A2464" s="23"/>
      <c r="B2464" s="27"/>
      <c r="C2464" s="27"/>
      <c r="D2464" s="27"/>
      <c r="F2464" s="15" t="s">
        <v>1255</v>
      </c>
      <c r="G2464" s="15" t="s">
        <v>20</v>
      </c>
      <c r="H2464" s="24">
        <f t="shared" si="28"/>
        <v>3</v>
      </c>
      <c r="I2464" s="24">
        <f t="shared" si="29"/>
        <v>4418181</v>
      </c>
    </row>
    <row r="2465" spans="1:9" x14ac:dyDescent="0.2">
      <c r="A2465" s="23"/>
      <c r="B2465" s="27"/>
      <c r="C2465" s="27"/>
      <c r="D2465" s="27"/>
      <c r="F2465" s="15" t="s">
        <v>1256</v>
      </c>
      <c r="G2465" s="15" t="s">
        <v>20</v>
      </c>
      <c r="H2465" s="24">
        <f t="shared" si="28"/>
        <v>11</v>
      </c>
      <c r="I2465" s="24">
        <f t="shared" si="29"/>
        <v>19970229</v>
      </c>
    </row>
    <row r="2466" spans="1:9" x14ac:dyDescent="0.2">
      <c r="A2466" s="23"/>
      <c r="B2466" s="27"/>
      <c r="C2466" s="27"/>
      <c r="D2466" s="27"/>
      <c r="F2466" s="15" t="s">
        <v>1257</v>
      </c>
      <c r="G2466" s="15" t="s">
        <v>20</v>
      </c>
      <c r="H2466" s="24">
        <f t="shared" si="28"/>
        <v>4</v>
      </c>
      <c r="I2466" s="24">
        <f t="shared" si="29"/>
        <v>7903031</v>
      </c>
    </row>
    <row r="2467" spans="1:9" x14ac:dyDescent="0.2">
      <c r="A2467" s="23"/>
      <c r="B2467" s="27"/>
      <c r="C2467" s="27"/>
      <c r="D2467" s="27"/>
      <c r="F2467" s="15" t="s">
        <v>1258</v>
      </c>
      <c r="G2467" s="15" t="s">
        <v>20</v>
      </c>
      <c r="H2467" s="24">
        <f t="shared" si="28"/>
        <v>3</v>
      </c>
      <c r="I2467" s="24">
        <f t="shared" si="29"/>
        <v>6576136</v>
      </c>
    </row>
    <row r="2468" spans="1:9" x14ac:dyDescent="0.2">
      <c r="A2468" s="23"/>
      <c r="B2468" s="27"/>
      <c r="C2468" s="27"/>
      <c r="D2468" s="27"/>
      <c r="F2468" s="15" t="s">
        <v>1259</v>
      </c>
      <c r="G2468" s="15" t="s">
        <v>20</v>
      </c>
      <c r="H2468" s="24">
        <f t="shared" si="28"/>
        <v>9</v>
      </c>
      <c r="I2468" s="24">
        <f t="shared" si="29"/>
        <v>7802726</v>
      </c>
    </row>
    <row r="2469" spans="1:9" x14ac:dyDescent="0.2">
      <c r="A2469" s="23"/>
      <c r="B2469" s="27"/>
      <c r="C2469" s="27"/>
      <c r="D2469" s="27"/>
      <c r="F2469" s="15" t="s">
        <v>1260</v>
      </c>
      <c r="G2469" s="15" t="s">
        <v>20</v>
      </c>
      <c r="H2469" s="24">
        <f t="shared" si="28"/>
        <v>5</v>
      </c>
      <c r="I2469" s="24">
        <f t="shared" si="29"/>
        <v>6390909</v>
      </c>
    </row>
    <row r="2470" spans="1:9" x14ac:dyDescent="0.2">
      <c r="A2470" s="23"/>
      <c r="B2470" s="27"/>
      <c r="C2470" s="27"/>
      <c r="D2470" s="27"/>
      <c r="F2470" s="15" t="s">
        <v>1261</v>
      </c>
      <c r="G2470" s="15" t="s">
        <v>20</v>
      </c>
      <c r="H2470" s="24">
        <f t="shared" si="28"/>
        <v>1</v>
      </c>
      <c r="I2470" s="24">
        <f t="shared" si="29"/>
        <v>1472727</v>
      </c>
    </row>
    <row r="2471" spans="1:9" x14ac:dyDescent="0.2">
      <c r="A2471" s="23"/>
      <c r="B2471" s="27"/>
      <c r="C2471" s="27"/>
      <c r="D2471" s="27"/>
      <c r="F2471" s="15" t="s">
        <v>1263</v>
      </c>
      <c r="G2471" s="15" t="s">
        <v>20</v>
      </c>
      <c r="H2471" s="24">
        <f t="shared" si="28"/>
        <v>10</v>
      </c>
      <c r="I2471" s="24">
        <f t="shared" si="29"/>
        <v>5081608</v>
      </c>
    </row>
    <row r="2472" spans="1:9" x14ac:dyDescent="0.2">
      <c r="A2472" s="23"/>
      <c r="B2472" s="27"/>
      <c r="C2472" s="27"/>
      <c r="D2472" s="27"/>
      <c r="F2472" s="15" t="s">
        <v>1264</v>
      </c>
      <c r="G2472" s="15" t="s">
        <v>20</v>
      </c>
      <c r="H2472" s="24">
        <f t="shared" si="28"/>
        <v>2</v>
      </c>
      <c r="I2472" s="24">
        <f t="shared" si="29"/>
        <v>1250000</v>
      </c>
    </row>
    <row r="2473" spans="1:9" x14ac:dyDescent="0.2">
      <c r="A2473" s="23"/>
      <c r="B2473" s="27"/>
      <c r="C2473" s="27"/>
      <c r="D2473" s="27"/>
      <c r="F2473" s="15" t="s">
        <v>1265</v>
      </c>
      <c r="G2473" s="15" t="s">
        <v>20</v>
      </c>
      <c r="H2473" s="24">
        <f t="shared" si="28"/>
        <v>9</v>
      </c>
      <c r="I2473" s="24">
        <f t="shared" si="29"/>
        <v>9984415</v>
      </c>
    </row>
    <row r="2474" spans="1:9" x14ac:dyDescent="0.2">
      <c r="A2474" s="23"/>
      <c r="B2474" s="27"/>
      <c r="C2474" s="27"/>
      <c r="D2474" s="27"/>
      <c r="F2474" s="15" t="s">
        <v>1266</v>
      </c>
      <c r="G2474" s="15" t="s">
        <v>11</v>
      </c>
      <c r="H2474" s="24">
        <f t="shared" si="28"/>
        <v>9</v>
      </c>
      <c r="I2474" s="24">
        <f t="shared" si="29"/>
        <v>5727273</v>
      </c>
    </row>
    <row r="2475" spans="1:9" x14ac:dyDescent="0.2">
      <c r="A2475" s="23"/>
      <c r="B2475" s="27"/>
      <c r="C2475" s="27"/>
      <c r="D2475" s="27"/>
      <c r="F2475" s="15" t="s">
        <v>4031</v>
      </c>
      <c r="G2475" s="15" t="s">
        <v>11</v>
      </c>
      <c r="H2475" s="24">
        <f t="shared" si="28"/>
        <v>0</v>
      </c>
      <c r="I2475" s="24">
        <f t="shared" si="29"/>
        <v>0</v>
      </c>
    </row>
    <row r="2476" spans="1:9" x14ac:dyDescent="0.2">
      <c r="A2476" s="23"/>
      <c r="B2476" s="27"/>
      <c r="C2476" s="27"/>
      <c r="D2476" s="27"/>
      <c r="F2476" s="15" t="s">
        <v>1268</v>
      </c>
      <c r="G2476" s="15" t="s">
        <v>20</v>
      </c>
      <c r="H2476" s="24">
        <f t="shared" si="28"/>
        <v>15</v>
      </c>
      <c r="I2476" s="24">
        <f t="shared" si="29"/>
        <v>8659091</v>
      </c>
    </row>
    <row r="2477" spans="1:9" x14ac:dyDescent="0.2">
      <c r="A2477" s="23"/>
      <c r="B2477" s="27"/>
      <c r="C2477" s="27"/>
      <c r="D2477" s="27"/>
      <c r="F2477" s="15" t="s">
        <v>4032</v>
      </c>
      <c r="G2477" s="15" t="s">
        <v>20</v>
      </c>
      <c r="H2477" s="24">
        <f t="shared" si="28"/>
        <v>0</v>
      </c>
      <c r="I2477" s="24">
        <f t="shared" si="29"/>
        <v>0</v>
      </c>
    </row>
    <row r="2478" spans="1:9" x14ac:dyDescent="0.2">
      <c r="A2478" s="23"/>
      <c r="B2478" s="27"/>
      <c r="C2478" s="27"/>
      <c r="D2478" s="27"/>
      <c r="F2478" s="15" t="s">
        <v>1270</v>
      </c>
      <c r="G2478" s="15" t="s">
        <v>20</v>
      </c>
      <c r="H2478" s="24">
        <f t="shared" si="28"/>
        <v>1</v>
      </c>
      <c r="I2478" s="24">
        <f t="shared" si="29"/>
        <v>3818181</v>
      </c>
    </row>
    <row r="2479" spans="1:9" x14ac:dyDescent="0.2">
      <c r="A2479" s="23"/>
      <c r="B2479" s="27"/>
      <c r="C2479" s="27"/>
      <c r="D2479" s="27"/>
      <c r="F2479" s="15" t="s">
        <v>1271</v>
      </c>
      <c r="G2479" s="15" t="s">
        <v>20</v>
      </c>
      <c r="H2479" s="24">
        <f t="shared" si="28"/>
        <v>7</v>
      </c>
      <c r="I2479" s="24">
        <f t="shared" si="29"/>
        <v>572726</v>
      </c>
    </row>
    <row r="2480" spans="1:9" x14ac:dyDescent="0.2">
      <c r="A2480" s="23"/>
      <c r="B2480" s="27"/>
      <c r="C2480" s="27"/>
      <c r="D2480" s="27"/>
      <c r="F2480" s="15" t="s">
        <v>1272</v>
      </c>
      <c r="G2480" s="15" t="s">
        <v>20</v>
      </c>
      <c r="H2480" s="24">
        <f t="shared" si="28"/>
        <v>2</v>
      </c>
      <c r="I2480" s="24">
        <f t="shared" si="29"/>
        <v>15900000</v>
      </c>
    </row>
    <row r="2481" spans="1:9" x14ac:dyDescent="0.2">
      <c r="A2481" s="23"/>
      <c r="B2481" s="27"/>
      <c r="C2481" s="27"/>
      <c r="D2481" s="27"/>
      <c r="F2481" s="15" t="s">
        <v>1273</v>
      </c>
      <c r="G2481" s="15" t="s">
        <v>20</v>
      </c>
      <c r="H2481" s="24">
        <f t="shared" si="28"/>
        <v>7</v>
      </c>
      <c r="I2481" s="24">
        <f t="shared" si="29"/>
        <v>1145454</v>
      </c>
    </row>
    <row r="2482" spans="1:9" x14ac:dyDescent="0.2">
      <c r="A2482" s="23"/>
      <c r="B2482" s="27"/>
      <c r="C2482" s="27"/>
      <c r="D2482" s="27"/>
      <c r="F2482" s="15" t="s">
        <v>4033</v>
      </c>
      <c r="G2482" s="15" t="s">
        <v>20</v>
      </c>
      <c r="H2482" s="24">
        <f t="shared" si="28"/>
        <v>0</v>
      </c>
      <c r="I2482" s="24">
        <f t="shared" si="29"/>
        <v>0</v>
      </c>
    </row>
    <row r="2483" spans="1:9" x14ac:dyDescent="0.2">
      <c r="A2483" s="23"/>
      <c r="B2483" s="27"/>
      <c r="C2483" s="27"/>
      <c r="D2483" s="27"/>
      <c r="F2483" s="15" t="s">
        <v>4034</v>
      </c>
      <c r="G2483" s="15" t="s">
        <v>20</v>
      </c>
      <c r="H2483" s="24">
        <f t="shared" si="28"/>
        <v>0</v>
      </c>
      <c r="I2483" s="24">
        <f t="shared" si="29"/>
        <v>0</v>
      </c>
    </row>
    <row r="2484" spans="1:9" x14ac:dyDescent="0.2">
      <c r="A2484" s="23"/>
      <c r="B2484" s="27"/>
      <c r="C2484" s="27"/>
      <c r="D2484" s="27"/>
      <c r="F2484" s="15" t="s">
        <v>1278</v>
      </c>
      <c r="G2484" s="15" t="s">
        <v>20</v>
      </c>
      <c r="H2484" s="24">
        <f t="shared" si="28"/>
        <v>19</v>
      </c>
      <c r="I2484" s="24">
        <f t="shared" si="29"/>
        <v>6809090</v>
      </c>
    </row>
    <row r="2485" spans="1:9" x14ac:dyDescent="0.2">
      <c r="A2485" s="23"/>
      <c r="B2485" s="27"/>
      <c r="C2485" s="27"/>
      <c r="D2485" s="27"/>
      <c r="F2485" s="15" t="s">
        <v>1279</v>
      </c>
      <c r="G2485" s="15" t="s">
        <v>20</v>
      </c>
      <c r="H2485" s="24">
        <f t="shared" si="28"/>
        <v>13</v>
      </c>
      <c r="I2485" s="24">
        <f t="shared" si="29"/>
        <v>9182727</v>
      </c>
    </row>
    <row r="2486" spans="1:9" x14ac:dyDescent="0.2">
      <c r="A2486" s="23"/>
      <c r="B2486" s="27"/>
      <c r="C2486" s="27"/>
      <c r="D2486" s="27"/>
      <c r="F2486" s="15" t="s">
        <v>1280</v>
      </c>
      <c r="G2486" s="15" t="s">
        <v>20</v>
      </c>
      <c r="H2486" s="24">
        <f t="shared" si="28"/>
        <v>1</v>
      </c>
      <c r="I2486" s="24">
        <f t="shared" si="29"/>
        <v>1522352</v>
      </c>
    </row>
    <row r="2487" spans="1:9" x14ac:dyDescent="0.2">
      <c r="A2487" s="23"/>
      <c r="B2487" s="27"/>
      <c r="C2487" s="27"/>
      <c r="D2487" s="27"/>
      <c r="F2487" s="15" t="s">
        <v>1281</v>
      </c>
      <c r="G2487" s="15" t="s">
        <v>11</v>
      </c>
      <c r="H2487" s="24">
        <f t="shared" si="28"/>
        <v>10</v>
      </c>
      <c r="I2487" s="24">
        <f t="shared" si="29"/>
        <v>2636364</v>
      </c>
    </row>
    <row r="2488" spans="1:9" x14ac:dyDescent="0.2">
      <c r="A2488" s="23"/>
      <c r="B2488" s="27"/>
      <c r="C2488" s="27"/>
      <c r="D2488" s="27"/>
      <c r="F2488" s="15" t="s">
        <v>1282</v>
      </c>
      <c r="G2488" s="15" t="s">
        <v>20</v>
      </c>
      <c r="H2488" s="24">
        <f t="shared" si="28"/>
        <v>2</v>
      </c>
      <c r="I2488" s="24">
        <f t="shared" si="29"/>
        <v>890909</v>
      </c>
    </row>
    <row r="2489" spans="1:9" x14ac:dyDescent="0.2">
      <c r="A2489" s="23"/>
      <c r="B2489" s="27"/>
      <c r="C2489" s="27"/>
      <c r="D2489" s="27"/>
      <c r="F2489" s="15" t="s">
        <v>1283</v>
      </c>
      <c r="G2489" s="15" t="s">
        <v>20</v>
      </c>
      <c r="H2489" s="24">
        <f t="shared" si="28"/>
        <v>2</v>
      </c>
      <c r="I2489" s="24">
        <f t="shared" si="29"/>
        <v>1327273</v>
      </c>
    </row>
    <row r="2490" spans="1:9" x14ac:dyDescent="0.2">
      <c r="A2490" s="23"/>
      <c r="B2490" s="27"/>
      <c r="C2490" s="27"/>
      <c r="D2490" s="27"/>
      <c r="F2490" s="15" t="s">
        <v>1284</v>
      </c>
      <c r="G2490" s="15" t="s">
        <v>20</v>
      </c>
      <c r="H2490" s="24">
        <f t="shared" si="28"/>
        <v>1</v>
      </c>
      <c r="I2490" s="24">
        <f t="shared" si="29"/>
        <v>190702</v>
      </c>
    </row>
    <row r="2491" spans="1:9" x14ac:dyDescent="0.2">
      <c r="A2491" s="23"/>
      <c r="B2491" s="27"/>
      <c r="C2491" s="27"/>
      <c r="D2491" s="27"/>
      <c r="F2491" s="15" t="s">
        <v>1285</v>
      </c>
      <c r="G2491" s="15" t="s">
        <v>20</v>
      </c>
      <c r="H2491" s="24">
        <f t="shared" si="28"/>
        <v>9</v>
      </c>
      <c r="I2491" s="24">
        <f t="shared" si="29"/>
        <v>1840909</v>
      </c>
    </row>
    <row r="2492" spans="1:9" x14ac:dyDescent="0.2">
      <c r="A2492" s="23"/>
      <c r="B2492" s="27"/>
      <c r="C2492" s="27"/>
      <c r="D2492" s="27"/>
      <c r="F2492" s="15" t="s">
        <v>1286</v>
      </c>
      <c r="G2492" s="15" t="s">
        <v>20</v>
      </c>
      <c r="H2492" s="24">
        <f t="shared" si="28"/>
        <v>12</v>
      </c>
      <c r="I2492" s="24">
        <f t="shared" si="29"/>
        <v>3939544</v>
      </c>
    </row>
    <row r="2493" spans="1:9" x14ac:dyDescent="0.2">
      <c r="A2493" s="23"/>
      <c r="B2493" s="27"/>
      <c r="C2493" s="27"/>
      <c r="D2493" s="27"/>
      <c r="F2493" s="15" t="s">
        <v>1287</v>
      </c>
      <c r="G2493" s="15" t="s">
        <v>20</v>
      </c>
      <c r="H2493" s="24">
        <f t="shared" si="28"/>
        <v>5</v>
      </c>
      <c r="I2493" s="24">
        <f t="shared" si="29"/>
        <v>2203409</v>
      </c>
    </row>
    <row r="2494" spans="1:9" x14ac:dyDescent="0.2">
      <c r="A2494" s="23"/>
      <c r="B2494" s="27"/>
      <c r="C2494" s="27"/>
      <c r="D2494" s="27"/>
      <c r="F2494" s="15" t="s">
        <v>1288</v>
      </c>
      <c r="G2494" s="15" t="s">
        <v>20</v>
      </c>
      <c r="H2494" s="24">
        <f t="shared" si="28"/>
        <v>4</v>
      </c>
      <c r="I2494" s="24">
        <f t="shared" si="29"/>
        <v>1134546</v>
      </c>
    </row>
    <row r="2495" spans="1:9" x14ac:dyDescent="0.2">
      <c r="A2495" s="23"/>
      <c r="B2495" s="27"/>
      <c r="C2495" s="27"/>
      <c r="D2495" s="27"/>
      <c r="F2495" s="15" t="s">
        <v>1289</v>
      </c>
      <c r="G2495" s="15" t="s">
        <v>20</v>
      </c>
      <c r="H2495" s="24">
        <f t="shared" si="28"/>
        <v>3</v>
      </c>
      <c r="I2495" s="24">
        <f t="shared" si="29"/>
        <v>1050000</v>
      </c>
    </row>
    <row r="2496" spans="1:9" x14ac:dyDescent="0.2">
      <c r="A2496" s="23"/>
      <c r="B2496" s="27"/>
      <c r="C2496" s="27"/>
      <c r="D2496" s="27"/>
      <c r="F2496" s="15" t="s">
        <v>1290</v>
      </c>
      <c r="G2496" s="15" t="s">
        <v>20</v>
      </c>
      <c r="H2496" s="24">
        <f t="shared" si="28"/>
        <v>5</v>
      </c>
      <c r="I2496" s="24">
        <f t="shared" si="29"/>
        <v>500000</v>
      </c>
    </row>
    <row r="2497" spans="1:9" x14ac:dyDescent="0.2">
      <c r="A2497" s="23"/>
      <c r="B2497" s="27"/>
      <c r="C2497" s="27"/>
      <c r="D2497" s="27"/>
      <c r="F2497" s="15" t="s">
        <v>1291</v>
      </c>
      <c r="G2497" s="15" t="s">
        <v>20</v>
      </c>
      <c r="H2497" s="24">
        <f t="shared" si="28"/>
        <v>5</v>
      </c>
      <c r="I2497" s="24">
        <f t="shared" si="29"/>
        <v>613635</v>
      </c>
    </row>
    <row r="2498" spans="1:9" x14ac:dyDescent="0.2">
      <c r="A2498" s="23"/>
      <c r="B2498" s="27"/>
      <c r="C2498" s="27"/>
      <c r="D2498" s="27"/>
      <c r="F2498" s="15" t="s">
        <v>1292</v>
      </c>
      <c r="G2498" s="15" t="s">
        <v>20</v>
      </c>
      <c r="H2498" s="24">
        <f t="shared" si="28"/>
        <v>5</v>
      </c>
      <c r="I2498" s="24">
        <f t="shared" si="29"/>
        <v>522725</v>
      </c>
    </row>
    <row r="2499" spans="1:9" x14ac:dyDescent="0.2">
      <c r="A2499" s="23"/>
      <c r="B2499" s="27"/>
      <c r="C2499" s="27"/>
      <c r="D2499" s="27"/>
      <c r="F2499" s="15" t="s">
        <v>1293</v>
      </c>
      <c r="G2499" s="15" t="s">
        <v>20</v>
      </c>
      <c r="H2499" s="24">
        <f t="shared" si="28"/>
        <v>5</v>
      </c>
      <c r="I2499" s="24">
        <f t="shared" si="29"/>
        <v>568180</v>
      </c>
    </row>
    <row r="2500" spans="1:9" x14ac:dyDescent="0.2">
      <c r="A2500" s="23"/>
      <c r="B2500" s="27"/>
      <c r="C2500" s="27"/>
      <c r="D2500" s="27"/>
      <c r="F2500" s="15" t="s">
        <v>1294</v>
      </c>
      <c r="G2500" s="15" t="s">
        <v>11</v>
      </c>
      <c r="H2500" s="24">
        <f t="shared" si="28"/>
        <v>1</v>
      </c>
      <c r="I2500" s="24">
        <f t="shared" si="29"/>
        <v>654545</v>
      </c>
    </row>
    <row r="2501" spans="1:9" x14ac:dyDescent="0.2">
      <c r="A2501" s="23"/>
      <c r="B2501" s="27"/>
      <c r="C2501" s="27"/>
      <c r="D2501" s="27"/>
      <c r="F2501" s="15" t="s">
        <v>1295</v>
      </c>
      <c r="G2501" s="15" t="s">
        <v>11</v>
      </c>
      <c r="H2501" s="24">
        <f t="shared" si="28"/>
        <v>15</v>
      </c>
      <c r="I2501" s="24">
        <f t="shared" si="29"/>
        <v>2713637</v>
      </c>
    </row>
    <row r="2502" spans="1:9" x14ac:dyDescent="0.2">
      <c r="A2502" s="23"/>
      <c r="B2502" s="27"/>
      <c r="C2502" s="27"/>
      <c r="D2502" s="27"/>
      <c r="F2502" s="15" t="s">
        <v>1296</v>
      </c>
      <c r="G2502" s="15" t="s">
        <v>11</v>
      </c>
      <c r="H2502" s="24">
        <f t="shared" si="28"/>
        <v>12</v>
      </c>
      <c r="I2502" s="24">
        <f t="shared" si="29"/>
        <v>2121494</v>
      </c>
    </row>
    <row r="2503" spans="1:9" x14ac:dyDescent="0.2">
      <c r="A2503" s="23"/>
      <c r="B2503" s="27"/>
      <c r="C2503" s="27"/>
      <c r="D2503" s="27"/>
      <c r="F2503" s="15" t="s">
        <v>1297</v>
      </c>
      <c r="G2503" s="15" t="s">
        <v>11</v>
      </c>
      <c r="H2503" s="24">
        <f t="shared" si="28"/>
        <v>1</v>
      </c>
      <c r="I2503" s="24">
        <f t="shared" si="29"/>
        <v>2309091</v>
      </c>
    </row>
    <row r="2504" spans="1:9" x14ac:dyDescent="0.2">
      <c r="A2504" s="23"/>
      <c r="B2504" s="27"/>
      <c r="C2504" s="27"/>
      <c r="D2504" s="27"/>
      <c r="F2504" s="15" t="s">
        <v>1298</v>
      </c>
      <c r="G2504" s="15" t="s">
        <v>11</v>
      </c>
      <c r="H2504" s="24">
        <f t="shared" si="28"/>
        <v>2</v>
      </c>
      <c r="I2504" s="24">
        <f t="shared" si="29"/>
        <v>1181818</v>
      </c>
    </row>
    <row r="2505" spans="1:9" x14ac:dyDescent="0.2">
      <c r="A2505" s="23"/>
      <c r="B2505" s="27"/>
      <c r="C2505" s="27"/>
      <c r="D2505" s="27"/>
      <c r="F2505" s="15" t="s">
        <v>1299</v>
      </c>
      <c r="G2505" s="15" t="s">
        <v>11</v>
      </c>
      <c r="H2505" s="24">
        <f t="shared" si="28"/>
        <v>5</v>
      </c>
      <c r="I2505" s="24">
        <f t="shared" si="29"/>
        <v>1465545</v>
      </c>
    </row>
    <row r="2506" spans="1:9" x14ac:dyDescent="0.2">
      <c r="A2506" s="23"/>
      <c r="B2506" s="27"/>
      <c r="C2506" s="27"/>
      <c r="D2506" s="27"/>
      <c r="F2506" s="15" t="s">
        <v>1300</v>
      </c>
      <c r="G2506" s="15" t="s">
        <v>11</v>
      </c>
      <c r="H2506" s="24">
        <f t="shared" si="28"/>
        <v>20</v>
      </c>
      <c r="I2506" s="24">
        <f t="shared" si="29"/>
        <v>3189454</v>
      </c>
    </row>
    <row r="2507" spans="1:9" x14ac:dyDescent="0.2">
      <c r="A2507" s="23"/>
      <c r="B2507" s="27"/>
      <c r="C2507" s="27"/>
      <c r="D2507" s="27"/>
      <c r="F2507" s="15" t="s">
        <v>1301</v>
      </c>
      <c r="G2507" s="15" t="s">
        <v>11</v>
      </c>
      <c r="H2507" s="24">
        <f t="shared" si="28"/>
        <v>9</v>
      </c>
      <c r="I2507" s="24">
        <f t="shared" si="29"/>
        <v>605455</v>
      </c>
    </row>
    <row r="2508" spans="1:9" x14ac:dyDescent="0.2">
      <c r="A2508" s="23"/>
      <c r="B2508" s="27"/>
      <c r="C2508" s="27"/>
      <c r="D2508" s="27"/>
      <c r="F2508" s="15" t="s">
        <v>1302</v>
      </c>
      <c r="G2508" s="15" t="s">
        <v>11</v>
      </c>
      <c r="H2508" s="24">
        <f t="shared" si="28"/>
        <v>19</v>
      </c>
      <c r="I2508" s="24">
        <f t="shared" si="29"/>
        <v>1934545</v>
      </c>
    </row>
    <row r="2509" spans="1:9" x14ac:dyDescent="0.2">
      <c r="A2509" s="23"/>
      <c r="B2509" s="27"/>
      <c r="C2509" s="27"/>
      <c r="D2509" s="27"/>
      <c r="F2509" s="15" t="s">
        <v>1303</v>
      </c>
      <c r="G2509" s="15" t="s">
        <v>11</v>
      </c>
      <c r="H2509" s="24">
        <f t="shared" si="28"/>
        <v>17</v>
      </c>
      <c r="I2509" s="24">
        <f t="shared" si="29"/>
        <v>2472024</v>
      </c>
    </row>
    <row r="2510" spans="1:9" x14ac:dyDescent="0.2">
      <c r="A2510" s="23"/>
      <c r="B2510" s="27"/>
      <c r="C2510" s="27"/>
      <c r="D2510" s="27"/>
      <c r="F2510" s="15" t="s">
        <v>1304</v>
      </c>
      <c r="G2510" s="15" t="s">
        <v>11</v>
      </c>
      <c r="H2510" s="24">
        <f t="shared" si="28"/>
        <v>5</v>
      </c>
      <c r="I2510" s="24">
        <f t="shared" si="29"/>
        <v>727273</v>
      </c>
    </row>
    <row r="2511" spans="1:9" x14ac:dyDescent="0.2">
      <c r="A2511" s="23"/>
      <c r="B2511" s="27"/>
      <c r="C2511" s="27"/>
      <c r="D2511" s="27"/>
      <c r="F2511" s="15" t="s">
        <v>1305</v>
      </c>
      <c r="G2511" s="15" t="s">
        <v>11</v>
      </c>
      <c r="H2511" s="24">
        <f t="shared" si="28"/>
        <v>27</v>
      </c>
      <c r="I2511" s="24">
        <f t="shared" si="29"/>
        <v>8321590</v>
      </c>
    </row>
    <row r="2512" spans="1:9" x14ac:dyDescent="0.2">
      <c r="A2512" s="23"/>
      <c r="B2512" s="27"/>
      <c r="C2512" s="27"/>
      <c r="D2512" s="27"/>
      <c r="F2512" s="15" t="s">
        <v>1306</v>
      </c>
      <c r="G2512" s="15" t="s">
        <v>11</v>
      </c>
      <c r="H2512" s="24">
        <f t="shared" si="28"/>
        <v>5</v>
      </c>
      <c r="I2512" s="24">
        <f t="shared" si="29"/>
        <v>286364</v>
      </c>
    </row>
    <row r="2513" spans="1:9" x14ac:dyDescent="0.2">
      <c r="A2513" s="23"/>
      <c r="B2513" s="27"/>
      <c r="C2513" s="27"/>
      <c r="D2513" s="27"/>
      <c r="F2513" s="15" t="s">
        <v>1307</v>
      </c>
      <c r="G2513" s="15" t="s">
        <v>11</v>
      </c>
      <c r="H2513" s="24">
        <f t="shared" si="28"/>
        <v>1</v>
      </c>
      <c r="I2513" s="24">
        <f t="shared" si="29"/>
        <v>1400000</v>
      </c>
    </row>
    <row r="2514" spans="1:9" x14ac:dyDescent="0.2">
      <c r="A2514" s="23"/>
      <c r="B2514" s="27"/>
      <c r="C2514" s="27"/>
      <c r="D2514" s="27"/>
      <c r="F2514" s="15" t="s">
        <v>1308</v>
      </c>
      <c r="G2514" s="15" t="s">
        <v>11</v>
      </c>
      <c r="H2514" s="24">
        <f t="shared" si="28"/>
        <v>5</v>
      </c>
      <c r="I2514" s="24">
        <f t="shared" si="29"/>
        <v>390909</v>
      </c>
    </row>
    <row r="2515" spans="1:9" x14ac:dyDescent="0.2">
      <c r="A2515" s="23"/>
      <c r="B2515" s="27"/>
      <c r="C2515" s="27"/>
      <c r="D2515" s="27"/>
      <c r="F2515" s="15" t="s">
        <v>1309</v>
      </c>
      <c r="G2515" s="15" t="s">
        <v>11</v>
      </c>
      <c r="H2515" s="24">
        <f t="shared" si="28"/>
        <v>50</v>
      </c>
      <c r="I2515" s="24">
        <f t="shared" si="29"/>
        <v>4090909</v>
      </c>
    </row>
    <row r="2516" spans="1:9" x14ac:dyDescent="0.2">
      <c r="A2516" s="23"/>
      <c r="B2516" s="27"/>
      <c r="C2516" s="27"/>
      <c r="D2516" s="27"/>
      <c r="F2516" s="15" t="s">
        <v>1310</v>
      </c>
      <c r="G2516" s="15" t="s">
        <v>11</v>
      </c>
      <c r="H2516" s="24">
        <f t="shared" si="28"/>
        <v>2</v>
      </c>
      <c r="I2516" s="24">
        <f t="shared" si="29"/>
        <v>372727</v>
      </c>
    </row>
    <row r="2517" spans="1:9" x14ac:dyDescent="0.2">
      <c r="A2517" s="23"/>
      <c r="B2517" s="27"/>
      <c r="C2517" s="27"/>
      <c r="D2517" s="27"/>
      <c r="F2517" s="15" t="s">
        <v>1311</v>
      </c>
      <c r="G2517" s="15" t="s">
        <v>11</v>
      </c>
      <c r="H2517" s="24">
        <f t="shared" si="28"/>
        <v>20</v>
      </c>
      <c r="I2517" s="24">
        <f t="shared" si="29"/>
        <v>2909091</v>
      </c>
    </row>
    <row r="2518" spans="1:9" x14ac:dyDescent="0.2">
      <c r="A2518" s="23"/>
      <c r="B2518" s="27"/>
      <c r="C2518" s="27"/>
      <c r="D2518" s="27"/>
      <c r="F2518" s="15" t="s">
        <v>1312</v>
      </c>
      <c r="G2518" s="15" t="s">
        <v>11</v>
      </c>
      <c r="H2518" s="24">
        <f t="shared" si="28"/>
        <v>5</v>
      </c>
      <c r="I2518" s="24">
        <f t="shared" si="29"/>
        <v>681818</v>
      </c>
    </row>
    <row r="2519" spans="1:9" x14ac:dyDescent="0.2">
      <c r="A2519" s="23"/>
      <c r="B2519" s="27"/>
      <c r="C2519" s="27"/>
      <c r="D2519" s="27"/>
      <c r="F2519" s="15" t="s">
        <v>1313</v>
      </c>
      <c r="G2519" s="15" t="s">
        <v>11</v>
      </c>
      <c r="H2519" s="24">
        <f t="shared" si="28"/>
        <v>5</v>
      </c>
      <c r="I2519" s="24">
        <f t="shared" si="29"/>
        <v>431818</v>
      </c>
    </row>
    <row r="2520" spans="1:9" x14ac:dyDescent="0.2">
      <c r="A2520" s="23"/>
      <c r="B2520" s="27"/>
      <c r="C2520" s="27"/>
      <c r="D2520" s="27"/>
      <c r="F2520" s="15" t="s">
        <v>1314</v>
      </c>
      <c r="G2520" s="15" t="s">
        <v>11</v>
      </c>
      <c r="H2520" s="24">
        <f t="shared" si="28"/>
        <v>14</v>
      </c>
      <c r="I2520" s="24">
        <f t="shared" si="29"/>
        <v>4454545</v>
      </c>
    </row>
    <row r="2521" spans="1:9" x14ac:dyDescent="0.2">
      <c r="A2521" s="23"/>
      <c r="B2521" s="27"/>
      <c r="C2521" s="27"/>
      <c r="D2521" s="27"/>
      <c r="F2521" s="15" t="s">
        <v>4035</v>
      </c>
      <c r="G2521" s="15" t="s">
        <v>11</v>
      </c>
      <c r="H2521" s="24">
        <f t="shared" si="28"/>
        <v>0</v>
      </c>
      <c r="I2521" s="24">
        <f t="shared" si="29"/>
        <v>0</v>
      </c>
    </row>
    <row r="2522" spans="1:9" x14ac:dyDescent="0.2">
      <c r="A2522" s="23"/>
      <c r="B2522" s="27"/>
      <c r="C2522" s="27"/>
      <c r="D2522" s="27"/>
      <c r="F2522" s="15" t="s">
        <v>4036</v>
      </c>
      <c r="G2522" s="15" t="s">
        <v>11</v>
      </c>
      <c r="H2522" s="24">
        <f t="shared" si="28"/>
        <v>0</v>
      </c>
      <c r="I2522" s="24">
        <f t="shared" si="29"/>
        <v>0</v>
      </c>
    </row>
    <row r="2523" spans="1:9" x14ac:dyDescent="0.2">
      <c r="A2523" s="23"/>
      <c r="B2523" s="27"/>
      <c r="C2523" s="27"/>
      <c r="D2523" s="27"/>
      <c r="F2523" s="15" t="s">
        <v>4037</v>
      </c>
      <c r="G2523" s="15" t="s">
        <v>11</v>
      </c>
      <c r="H2523" s="24">
        <f t="shared" si="28"/>
        <v>0</v>
      </c>
      <c r="I2523" s="24">
        <f t="shared" si="29"/>
        <v>0</v>
      </c>
    </row>
    <row r="2524" spans="1:9" x14ac:dyDescent="0.2">
      <c r="A2524" s="23"/>
      <c r="B2524" s="27"/>
      <c r="C2524" s="27"/>
      <c r="D2524" s="27"/>
      <c r="F2524" s="15" t="s">
        <v>4038</v>
      </c>
      <c r="G2524" s="15" t="s">
        <v>11</v>
      </c>
      <c r="H2524" s="24">
        <f t="shared" si="28"/>
        <v>0</v>
      </c>
      <c r="I2524" s="24">
        <f t="shared" si="29"/>
        <v>0</v>
      </c>
    </row>
    <row r="2525" spans="1:9" x14ac:dyDescent="0.2">
      <c r="A2525" s="23"/>
      <c r="B2525" s="27"/>
      <c r="C2525" s="27"/>
      <c r="D2525" s="27"/>
      <c r="F2525" s="15" t="s">
        <v>4039</v>
      </c>
      <c r="G2525" s="15" t="s">
        <v>11</v>
      </c>
      <c r="H2525" s="24">
        <f t="shared" si="28"/>
        <v>0</v>
      </c>
      <c r="I2525" s="24">
        <f t="shared" si="29"/>
        <v>0</v>
      </c>
    </row>
    <row r="2526" spans="1:9" x14ac:dyDescent="0.2">
      <c r="A2526" s="23"/>
      <c r="B2526" s="27"/>
      <c r="C2526" s="27"/>
      <c r="D2526" s="27"/>
      <c r="F2526" s="15" t="s">
        <v>4040</v>
      </c>
      <c r="G2526" s="15" t="s">
        <v>11</v>
      </c>
      <c r="H2526" s="24">
        <f t="shared" si="28"/>
        <v>0</v>
      </c>
      <c r="I2526" s="24">
        <f t="shared" si="29"/>
        <v>0</v>
      </c>
    </row>
    <row r="2527" spans="1:9" x14ac:dyDescent="0.2">
      <c r="A2527" s="23"/>
      <c r="B2527" s="27"/>
      <c r="C2527" s="27"/>
      <c r="D2527" s="27"/>
      <c r="F2527" s="15" t="s">
        <v>1321</v>
      </c>
      <c r="G2527" s="15" t="s">
        <v>11</v>
      </c>
      <c r="H2527" s="24">
        <f t="shared" si="28"/>
        <v>6</v>
      </c>
      <c r="I2527" s="24">
        <f t="shared" si="29"/>
        <v>5954546</v>
      </c>
    </row>
    <row r="2528" spans="1:9" x14ac:dyDescent="0.2">
      <c r="A2528" s="23"/>
      <c r="B2528" s="27"/>
      <c r="C2528" s="27"/>
      <c r="D2528" s="27"/>
      <c r="F2528" s="15" t="s">
        <v>1322</v>
      </c>
      <c r="G2528" s="15" t="s">
        <v>11</v>
      </c>
      <c r="H2528" s="24">
        <f t="shared" si="28"/>
        <v>3</v>
      </c>
      <c r="I2528" s="24">
        <f t="shared" si="29"/>
        <v>2409091</v>
      </c>
    </row>
    <row r="2529" spans="1:9" x14ac:dyDescent="0.2">
      <c r="A2529" s="23"/>
      <c r="B2529" s="27"/>
      <c r="C2529" s="27"/>
      <c r="D2529" s="27"/>
      <c r="F2529" s="15" t="s">
        <v>1323</v>
      </c>
      <c r="G2529" s="15" t="s">
        <v>11</v>
      </c>
      <c r="H2529" s="24">
        <f t="shared" si="28"/>
        <v>6</v>
      </c>
      <c r="I2529" s="24">
        <f t="shared" si="29"/>
        <v>1745454</v>
      </c>
    </row>
    <row r="2530" spans="1:9" x14ac:dyDescent="0.2">
      <c r="A2530" s="23"/>
      <c r="B2530" s="27"/>
      <c r="C2530" s="27"/>
      <c r="D2530" s="27"/>
      <c r="F2530" s="15" t="s">
        <v>1324</v>
      </c>
      <c r="G2530" s="15" t="s">
        <v>11</v>
      </c>
      <c r="H2530" s="24">
        <f t="shared" si="28"/>
        <v>1</v>
      </c>
      <c r="I2530" s="24">
        <f t="shared" si="29"/>
        <v>981818</v>
      </c>
    </row>
    <row r="2531" spans="1:9" x14ac:dyDescent="0.2">
      <c r="A2531" s="23"/>
      <c r="B2531" s="27"/>
      <c r="C2531" s="27"/>
      <c r="D2531" s="27"/>
      <c r="F2531" s="15" t="s">
        <v>1325</v>
      </c>
      <c r="G2531" s="15" t="s">
        <v>11</v>
      </c>
      <c r="H2531" s="24">
        <f t="shared" si="28"/>
        <v>2</v>
      </c>
      <c r="I2531" s="24">
        <f t="shared" si="29"/>
        <v>1872727</v>
      </c>
    </row>
    <row r="2532" spans="1:9" x14ac:dyDescent="0.2">
      <c r="A2532" s="23"/>
      <c r="B2532" s="27"/>
      <c r="C2532" s="27"/>
      <c r="D2532" s="27"/>
      <c r="F2532" s="15" t="s">
        <v>4041</v>
      </c>
      <c r="G2532" s="15" t="s">
        <v>11</v>
      </c>
      <c r="H2532" s="24">
        <f t="shared" si="28"/>
        <v>0</v>
      </c>
      <c r="I2532" s="24">
        <f t="shared" si="29"/>
        <v>0</v>
      </c>
    </row>
    <row r="2533" spans="1:9" x14ac:dyDescent="0.2">
      <c r="A2533" s="23"/>
      <c r="B2533" s="27"/>
      <c r="C2533" s="27"/>
      <c r="D2533" s="27"/>
      <c r="F2533" s="15" t="s">
        <v>4042</v>
      </c>
      <c r="G2533" s="15" t="s">
        <v>11</v>
      </c>
      <c r="H2533" s="24">
        <f t="shared" si="28"/>
        <v>0</v>
      </c>
      <c r="I2533" s="24">
        <f t="shared" si="29"/>
        <v>0</v>
      </c>
    </row>
    <row r="2534" spans="1:9" x14ac:dyDescent="0.2">
      <c r="A2534" s="23"/>
      <c r="B2534" s="27"/>
      <c r="C2534" s="27"/>
      <c r="D2534" s="27"/>
      <c r="F2534" s="15" t="s">
        <v>1328</v>
      </c>
      <c r="G2534" s="15" t="s">
        <v>11</v>
      </c>
      <c r="H2534" s="24">
        <f t="shared" si="28"/>
        <v>14</v>
      </c>
      <c r="I2534" s="24">
        <f t="shared" si="29"/>
        <v>3118182</v>
      </c>
    </row>
    <row r="2535" spans="1:9" x14ac:dyDescent="0.2">
      <c r="A2535" s="23"/>
      <c r="B2535" s="27"/>
      <c r="C2535" s="27"/>
      <c r="D2535" s="27"/>
      <c r="F2535" s="15" t="s">
        <v>1329</v>
      </c>
      <c r="G2535" s="15" t="s">
        <v>11</v>
      </c>
      <c r="H2535" s="24">
        <f t="shared" si="28"/>
        <v>76</v>
      </c>
      <c r="I2535" s="24">
        <f t="shared" si="29"/>
        <v>8290908</v>
      </c>
    </row>
    <row r="2536" spans="1:9" x14ac:dyDescent="0.2">
      <c r="A2536" s="23"/>
      <c r="B2536" s="27"/>
      <c r="C2536" s="27"/>
      <c r="D2536" s="27"/>
      <c r="F2536" s="15" t="s">
        <v>1330</v>
      </c>
      <c r="G2536" s="15" t="s">
        <v>25</v>
      </c>
      <c r="H2536" s="24">
        <f t="shared" si="28"/>
        <v>1</v>
      </c>
      <c r="I2536" s="24">
        <f t="shared" si="29"/>
        <v>4636364</v>
      </c>
    </row>
    <row r="2537" spans="1:9" x14ac:dyDescent="0.2">
      <c r="A2537" s="23"/>
      <c r="B2537" s="27"/>
      <c r="C2537" s="27"/>
      <c r="D2537" s="27"/>
      <c r="F2537" s="15" t="s">
        <v>1331</v>
      </c>
      <c r="G2537" s="15" t="s">
        <v>11</v>
      </c>
      <c r="H2537" s="24">
        <f t="shared" si="28"/>
        <v>1</v>
      </c>
      <c r="I2537" s="24">
        <f t="shared" si="29"/>
        <v>363636</v>
      </c>
    </row>
    <row r="2538" spans="1:9" x14ac:dyDescent="0.2">
      <c r="A2538" s="23"/>
      <c r="B2538" s="27"/>
      <c r="C2538" s="27"/>
      <c r="D2538" s="27"/>
      <c r="F2538" s="15" t="s">
        <v>4043</v>
      </c>
      <c r="G2538" s="15" t="s">
        <v>11</v>
      </c>
      <c r="H2538" s="24">
        <f t="shared" si="28"/>
        <v>0</v>
      </c>
      <c r="I2538" s="24">
        <f t="shared" si="29"/>
        <v>0</v>
      </c>
    </row>
    <row r="2539" spans="1:9" x14ac:dyDescent="0.2">
      <c r="A2539" s="23"/>
      <c r="B2539" s="27"/>
      <c r="C2539" s="27"/>
      <c r="D2539" s="27"/>
      <c r="F2539" s="15" t="s">
        <v>4044</v>
      </c>
      <c r="G2539" s="15" t="s">
        <v>11</v>
      </c>
      <c r="H2539" s="24">
        <f t="shared" si="28"/>
        <v>0</v>
      </c>
      <c r="I2539" s="24">
        <f t="shared" si="29"/>
        <v>0</v>
      </c>
    </row>
    <row r="2540" spans="1:9" x14ac:dyDescent="0.2">
      <c r="A2540" s="23"/>
      <c r="B2540" s="27"/>
      <c r="C2540" s="27"/>
      <c r="D2540" s="27"/>
      <c r="F2540" s="15" t="s">
        <v>4045</v>
      </c>
      <c r="G2540" s="15" t="s">
        <v>11</v>
      </c>
      <c r="H2540" s="24">
        <f t="shared" si="28"/>
        <v>0</v>
      </c>
      <c r="I2540" s="24">
        <f t="shared" si="29"/>
        <v>0</v>
      </c>
    </row>
    <row r="2541" spans="1:9" x14ac:dyDescent="0.2">
      <c r="A2541" s="23"/>
      <c r="B2541" s="27"/>
      <c r="C2541" s="27"/>
      <c r="D2541" s="27"/>
      <c r="F2541" s="15" t="s">
        <v>1335</v>
      </c>
      <c r="G2541" s="15" t="s">
        <v>11</v>
      </c>
      <c r="H2541" s="24">
        <f t="shared" si="28"/>
        <v>30</v>
      </c>
      <c r="I2541" s="24">
        <f t="shared" si="29"/>
        <v>409080</v>
      </c>
    </row>
    <row r="2542" spans="1:9" x14ac:dyDescent="0.2">
      <c r="A2542" s="23"/>
      <c r="B2542" s="27"/>
      <c r="C2542" s="27"/>
      <c r="D2542" s="27"/>
      <c r="F2542" s="15" t="s">
        <v>1337</v>
      </c>
      <c r="G2542" s="15" t="s">
        <v>11</v>
      </c>
      <c r="H2542" s="24">
        <f t="shared" si="28"/>
        <v>100</v>
      </c>
      <c r="I2542" s="24">
        <f t="shared" si="29"/>
        <v>6181800</v>
      </c>
    </row>
    <row r="2543" spans="1:9" x14ac:dyDescent="0.2">
      <c r="A2543" s="23"/>
      <c r="B2543" s="27"/>
      <c r="C2543" s="27"/>
      <c r="D2543" s="27"/>
      <c r="F2543" s="15" t="s">
        <v>4046</v>
      </c>
      <c r="G2543" s="15" t="s">
        <v>11</v>
      </c>
      <c r="H2543" s="24">
        <f t="shared" si="28"/>
        <v>0</v>
      </c>
      <c r="I2543" s="24">
        <f t="shared" si="29"/>
        <v>0</v>
      </c>
    </row>
    <row r="2544" spans="1:9" x14ac:dyDescent="0.2">
      <c r="A2544" s="23"/>
      <c r="B2544" s="27"/>
      <c r="C2544" s="27"/>
      <c r="D2544" s="27"/>
      <c r="F2544" s="15" t="s">
        <v>4047</v>
      </c>
      <c r="G2544" s="15" t="s">
        <v>11</v>
      </c>
      <c r="H2544" s="24">
        <f t="shared" si="28"/>
        <v>0</v>
      </c>
      <c r="I2544" s="24">
        <f t="shared" si="29"/>
        <v>0</v>
      </c>
    </row>
    <row r="2545" spans="1:9" x14ac:dyDescent="0.2">
      <c r="A2545" s="23"/>
      <c r="B2545" s="27"/>
      <c r="C2545" s="27"/>
      <c r="D2545" s="27"/>
      <c r="F2545" s="15" t="s">
        <v>1340</v>
      </c>
      <c r="G2545" s="15" t="s">
        <v>11</v>
      </c>
      <c r="H2545" s="24">
        <f t="shared" si="28"/>
        <v>2</v>
      </c>
      <c r="I2545" s="24">
        <f t="shared" si="29"/>
        <v>1227272</v>
      </c>
    </row>
    <row r="2546" spans="1:9" x14ac:dyDescent="0.2">
      <c r="A2546" s="23"/>
      <c r="B2546" s="27"/>
      <c r="C2546" s="27"/>
      <c r="D2546" s="27"/>
      <c r="F2546" s="15" t="s">
        <v>1341</v>
      </c>
      <c r="G2546" s="15" t="s">
        <v>11</v>
      </c>
      <c r="H2546" s="24">
        <f t="shared" si="28"/>
        <v>15</v>
      </c>
      <c r="I2546" s="24">
        <f t="shared" si="29"/>
        <v>5622192</v>
      </c>
    </row>
    <row r="2547" spans="1:9" x14ac:dyDescent="0.2">
      <c r="A2547" s="23"/>
      <c r="B2547" s="27"/>
      <c r="C2547" s="27"/>
      <c r="D2547" s="27"/>
      <c r="F2547" s="15" t="s">
        <v>1342</v>
      </c>
      <c r="G2547" s="15" t="s">
        <v>11</v>
      </c>
      <c r="H2547" s="24">
        <f t="shared" si="28"/>
        <v>8</v>
      </c>
      <c r="I2547" s="24">
        <f t="shared" si="29"/>
        <v>3755563</v>
      </c>
    </row>
    <row r="2548" spans="1:9" x14ac:dyDescent="0.2">
      <c r="A2548" s="23"/>
      <c r="B2548" s="27"/>
      <c r="C2548" s="27"/>
      <c r="D2548" s="27"/>
      <c r="F2548" s="15" t="s">
        <v>1343</v>
      </c>
      <c r="G2548" s="15" t="s">
        <v>25</v>
      </c>
      <c r="H2548" s="24">
        <f t="shared" si="28"/>
        <v>4</v>
      </c>
      <c r="I2548" s="24">
        <f t="shared" si="29"/>
        <v>1610606</v>
      </c>
    </row>
    <row r="2549" spans="1:9" x14ac:dyDescent="0.2">
      <c r="A2549" s="23"/>
      <c r="B2549" s="27"/>
      <c r="C2549" s="27"/>
      <c r="D2549" s="27"/>
      <c r="F2549" s="15" t="s">
        <v>1344</v>
      </c>
      <c r="G2549" s="15" t="s">
        <v>11</v>
      </c>
      <c r="H2549" s="24">
        <f t="shared" si="28"/>
        <v>2</v>
      </c>
      <c r="I2549" s="24">
        <f t="shared" si="29"/>
        <v>1054545</v>
      </c>
    </row>
    <row r="2550" spans="1:9" x14ac:dyDescent="0.2">
      <c r="A2550" s="23"/>
      <c r="B2550" s="27"/>
      <c r="C2550" s="27"/>
      <c r="D2550" s="27"/>
      <c r="F2550" s="15" t="s">
        <v>1345</v>
      </c>
      <c r="G2550" s="15" t="s">
        <v>25</v>
      </c>
      <c r="H2550" s="24">
        <f t="shared" si="28"/>
        <v>2</v>
      </c>
      <c r="I2550" s="24">
        <f t="shared" si="29"/>
        <v>577273</v>
      </c>
    </row>
    <row r="2551" spans="1:9" x14ac:dyDescent="0.2">
      <c r="A2551" s="23"/>
      <c r="B2551" s="27"/>
      <c r="C2551" s="27"/>
      <c r="D2551" s="27"/>
      <c r="F2551" s="15" t="s">
        <v>1346</v>
      </c>
      <c r="G2551" s="15" t="s">
        <v>25</v>
      </c>
      <c r="H2551" s="24">
        <f t="shared" si="28"/>
        <v>5</v>
      </c>
      <c r="I2551" s="24">
        <f t="shared" si="29"/>
        <v>1534545</v>
      </c>
    </row>
    <row r="2552" spans="1:9" x14ac:dyDescent="0.2">
      <c r="A2552" s="23"/>
      <c r="B2552" s="27"/>
      <c r="C2552" s="27"/>
      <c r="D2552" s="27"/>
      <c r="F2552" s="15" t="s">
        <v>1347</v>
      </c>
      <c r="G2552" s="15" t="s">
        <v>11</v>
      </c>
      <c r="H2552" s="24">
        <f t="shared" si="28"/>
        <v>4</v>
      </c>
      <c r="I2552" s="24">
        <f t="shared" si="29"/>
        <v>1636364</v>
      </c>
    </row>
    <row r="2553" spans="1:9" x14ac:dyDescent="0.2">
      <c r="A2553" s="23"/>
      <c r="B2553" s="27"/>
      <c r="C2553" s="27"/>
      <c r="D2553" s="27"/>
      <c r="F2553" s="15" t="s">
        <v>1348</v>
      </c>
      <c r="G2553" s="15" t="s">
        <v>11</v>
      </c>
      <c r="H2553" s="24">
        <f t="shared" si="28"/>
        <v>4</v>
      </c>
      <c r="I2553" s="24">
        <f t="shared" si="29"/>
        <v>2454545</v>
      </c>
    </row>
    <row r="2554" spans="1:9" x14ac:dyDescent="0.2">
      <c r="A2554" s="23"/>
      <c r="B2554" s="27"/>
      <c r="C2554" s="27"/>
      <c r="D2554" s="27"/>
      <c r="F2554" s="15" t="s">
        <v>1349</v>
      </c>
      <c r="G2554" s="15" t="s">
        <v>11</v>
      </c>
      <c r="H2554" s="24">
        <f t="shared" ref="H2554:H2808" si="31">IFERROR(VLOOKUP(F2554,A:D,3,0),0)</f>
        <v>2</v>
      </c>
      <c r="I2554" s="24">
        <f t="shared" ref="I2554:I2808" si="32">IFERROR(VLOOKUP(F2554,A:D,4,0),0)</f>
        <v>1181818</v>
      </c>
    </row>
    <row r="2555" spans="1:9" x14ac:dyDescent="0.2">
      <c r="A2555" s="23"/>
      <c r="B2555" s="27"/>
      <c r="C2555" s="27"/>
      <c r="D2555" s="27"/>
      <c r="F2555" s="15" t="s">
        <v>1350</v>
      </c>
      <c r="G2555" s="15" t="s">
        <v>11</v>
      </c>
      <c r="H2555" s="24">
        <f t="shared" si="31"/>
        <v>2</v>
      </c>
      <c r="I2555" s="24">
        <f t="shared" si="32"/>
        <v>1272727</v>
      </c>
    </row>
    <row r="2556" spans="1:9" x14ac:dyDescent="0.2">
      <c r="A2556" s="23"/>
      <c r="B2556" s="27"/>
      <c r="C2556" s="27"/>
      <c r="D2556" s="27"/>
      <c r="F2556" s="15" t="s">
        <v>1351</v>
      </c>
      <c r="G2556" s="15" t="s">
        <v>25</v>
      </c>
      <c r="H2556" s="24">
        <f t="shared" si="31"/>
        <v>4</v>
      </c>
      <c r="I2556" s="24">
        <f t="shared" si="32"/>
        <v>2085455</v>
      </c>
    </row>
    <row r="2557" spans="1:9" x14ac:dyDescent="0.2">
      <c r="A2557" s="23"/>
      <c r="B2557" s="27"/>
      <c r="C2557" s="27"/>
      <c r="D2557" s="27"/>
      <c r="F2557" s="15" t="s">
        <v>1352</v>
      </c>
      <c r="G2557" s="15" t="s">
        <v>25</v>
      </c>
      <c r="H2557" s="24">
        <f t="shared" si="31"/>
        <v>1</v>
      </c>
      <c r="I2557" s="24">
        <f t="shared" si="32"/>
        <v>590909</v>
      </c>
    </row>
    <row r="2558" spans="1:9" x14ac:dyDescent="0.2">
      <c r="A2558" s="23"/>
      <c r="B2558" s="27"/>
      <c r="C2558" s="27"/>
      <c r="D2558" s="27"/>
      <c r="F2558" s="15" t="s">
        <v>1355</v>
      </c>
      <c r="G2558" s="15" t="s">
        <v>11</v>
      </c>
      <c r="H2558" s="24">
        <f t="shared" si="31"/>
        <v>114</v>
      </c>
      <c r="I2558" s="24">
        <f t="shared" si="32"/>
        <v>164781870</v>
      </c>
    </row>
    <row r="2559" spans="1:9" x14ac:dyDescent="0.2">
      <c r="A2559" s="23"/>
      <c r="B2559" s="27"/>
      <c r="C2559" s="27"/>
      <c r="D2559" s="27"/>
      <c r="F2559" s="15" t="s">
        <v>1356</v>
      </c>
      <c r="G2559" s="15" t="s">
        <v>11</v>
      </c>
      <c r="H2559" s="24">
        <f t="shared" si="31"/>
        <v>1</v>
      </c>
      <c r="I2559" s="24">
        <f t="shared" si="32"/>
        <v>445455</v>
      </c>
    </row>
    <row r="2560" spans="1:9" x14ac:dyDescent="0.2">
      <c r="A2560" s="23"/>
      <c r="B2560" s="27"/>
      <c r="C2560" s="27"/>
      <c r="D2560" s="27"/>
      <c r="F2560" s="15" t="s">
        <v>1358</v>
      </c>
      <c r="G2560" s="15" t="s">
        <v>11</v>
      </c>
      <c r="H2560" s="24">
        <f t="shared" si="31"/>
        <v>5</v>
      </c>
      <c r="I2560" s="24">
        <f t="shared" si="32"/>
        <v>1909091</v>
      </c>
    </row>
    <row r="2561" spans="1:9" x14ac:dyDescent="0.2">
      <c r="A2561" s="23"/>
      <c r="B2561" s="27"/>
      <c r="C2561" s="27"/>
      <c r="D2561" s="27"/>
      <c r="F2561" s="15" t="s">
        <v>1359</v>
      </c>
      <c r="G2561" s="15" t="s">
        <v>11</v>
      </c>
      <c r="H2561" s="24">
        <f t="shared" si="31"/>
        <v>5</v>
      </c>
      <c r="I2561" s="24">
        <f t="shared" si="32"/>
        <v>2227273</v>
      </c>
    </row>
    <row r="2562" spans="1:9" x14ac:dyDescent="0.2">
      <c r="A2562" s="23"/>
      <c r="B2562" s="27"/>
      <c r="C2562" s="27"/>
      <c r="D2562" s="27"/>
      <c r="F2562" s="15" t="s">
        <v>1360</v>
      </c>
      <c r="G2562" s="15" t="s">
        <v>11</v>
      </c>
      <c r="H2562" s="24">
        <f t="shared" si="31"/>
        <v>37</v>
      </c>
      <c r="I2562" s="24">
        <f t="shared" si="32"/>
        <v>24979454</v>
      </c>
    </row>
    <row r="2563" spans="1:9" x14ac:dyDescent="0.2">
      <c r="A2563" s="23"/>
      <c r="B2563" s="27"/>
      <c r="C2563" s="27"/>
      <c r="D2563" s="27"/>
      <c r="F2563" s="15" t="s">
        <v>1361</v>
      </c>
      <c r="G2563" s="15" t="s">
        <v>11</v>
      </c>
      <c r="H2563" s="24">
        <f t="shared" si="31"/>
        <v>9</v>
      </c>
      <c r="I2563" s="24">
        <f t="shared" si="32"/>
        <v>13500000</v>
      </c>
    </row>
    <row r="2564" spans="1:9" x14ac:dyDescent="0.2">
      <c r="A2564" s="23"/>
      <c r="B2564" s="27"/>
      <c r="C2564" s="27"/>
      <c r="D2564" s="27"/>
      <c r="F2564" s="15" t="s">
        <v>1362</v>
      </c>
      <c r="G2564" s="15" t="s">
        <v>11</v>
      </c>
      <c r="H2564" s="24">
        <f t="shared" si="31"/>
        <v>2</v>
      </c>
      <c r="I2564" s="24">
        <f t="shared" si="32"/>
        <v>1636363</v>
      </c>
    </row>
    <row r="2565" spans="1:9" x14ac:dyDescent="0.2">
      <c r="A2565" s="23"/>
      <c r="B2565" s="27"/>
      <c r="C2565" s="27"/>
      <c r="D2565" s="27"/>
      <c r="F2565" s="15" t="s">
        <v>1366</v>
      </c>
      <c r="G2565" s="15" t="s">
        <v>25</v>
      </c>
      <c r="H2565" s="24">
        <f t="shared" si="31"/>
        <v>2</v>
      </c>
      <c r="I2565" s="24">
        <f t="shared" si="32"/>
        <v>8485454</v>
      </c>
    </row>
    <row r="2566" spans="1:9" x14ac:dyDescent="0.2">
      <c r="A2566" s="23"/>
      <c r="B2566" s="27"/>
      <c r="C2566" s="27"/>
      <c r="D2566" s="27"/>
      <c r="F2566" s="15" t="s">
        <v>1369</v>
      </c>
      <c r="G2566" s="15" t="s">
        <v>11</v>
      </c>
      <c r="H2566" s="24">
        <f t="shared" si="31"/>
        <v>3</v>
      </c>
      <c r="I2566" s="24">
        <f t="shared" si="32"/>
        <v>1077273</v>
      </c>
    </row>
    <row r="2567" spans="1:9" x14ac:dyDescent="0.2">
      <c r="A2567" s="23"/>
      <c r="B2567" s="27"/>
      <c r="C2567" s="27"/>
      <c r="D2567" s="27"/>
      <c r="F2567" s="15" t="s">
        <v>1371</v>
      </c>
      <c r="G2567" s="15" t="s">
        <v>11</v>
      </c>
      <c r="H2567" s="24">
        <f t="shared" si="31"/>
        <v>18</v>
      </c>
      <c r="I2567" s="24">
        <f t="shared" si="32"/>
        <v>6248326</v>
      </c>
    </row>
    <row r="2568" spans="1:9" x14ac:dyDescent="0.2">
      <c r="A2568" s="23"/>
      <c r="B2568" s="27"/>
      <c r="C2568" s="27"/>
      <c r="D2568" s="27"/>
      <c r="F2568" s="15" t="s">
        <v>1372</v>
      </c>
      <c r="G2568" s="15" t="s">
        <v>141</v>
      </c>
      <c r="H2568" s="24">
        <f t="shared" si="31"/>
        <v>338</v>
      </c>
      <c r="I2568" s="24">
        <f t="shared" si="32"/>
        <v>27235962</v>
      </c>
    </row>
    <row r="2569" spans="1:9" x14ac:dyDescent="0.2">
      <c r="A2569" s="23"/>
      <c r="B2569" s="27"/>
      <c r="C2569" s="27"/>
      <c r="D2569" s="27"/>
      <c r="F2569" s="15" t="s">
        <v>4048</v>
      </c>
      <c r="G2569" s="15" t="s">
        <v>11</v>
      </c>
      <c r="H2569" s="24">
        <f t="shared" si="31"/>
        <v>0</v>
      </c>
      <c r="I2569" s="24">
        <f t="shared" si="32"/>
        <v>0</v>
      </c>
    </row>
    <row r="2570" spans="1:9" x14ac:dyDescent="0.2">
      <c r="A2570" s="23"/>
      <c r="B2570" s="27"/>
      <c r="C2570" s="27"/>
      <c r="D2570" s="27"/>
      <c r="F2570" s="15" t="s">
        <v>1379</v>
      </c>
      <c r="G2570" s="15" t="s">
        <v>11</v>
      </c>
      <c r="H2570" s="24">
        <f t="shared" si="31"/>
        <v>14</v>
      </c>
      <c r="I2570" s="24">
        <f t="shared" si="32"/>
        <v>2825452</v>
      </c>
    </row>
    <row r="2571" spans="1:9" x14ac:dyDescent="0.2">
      <c r="A2571" s="23"/>
      <c r="B2571" s="27"/>
      <c r="C2571" s="27"/>
      <c r="D2571" s="27"/>
      <c r="F2571" s="15" t="s">
        <v>4049</v>
      </c>
      <c r="G2571" s="15" t="s">
        <v>11</v>
      </c>
      <c r="H2571" s="24">
        <f t="shared" si="31"/>
        <v>0</v>
      </c>
      <c r="I2571" s="24">
        <f t="shared" si="32"/>
        <v>0</v>
      </c>
    </row>
    <row r="2572" spans="1:9" x14ac:dyDescent="0.2">
      <c r="A2572" s="23"/>
      <c r="B2572" s="27"/>
      <c r="C2572" s="27"/>
      <c r="D2572" s="27"/>
      <c r="F2572" s="15" t="s">
        <v>1381</v>
      </c>
      <c r="G2572" s="15" t="s">
        <v>34</v>
      </c>
      <c r="H2572" s="24">
        <f t="shared" si="31"/>
        <v>4</v>
      </c>
      <c r="I2572" s="24">
        <f t="shared" si="32"/>
        <v>327268</v>
      </c>
    </row>
    <row r="2573" spans="1:9" x14ac:dyDescent="0.2">
      <c r="A2573" s="23"/>
      <c r="B2573" s="27"/>
      <c r="C2573" s="27"/>
      <c r="D2573" s="27"/>
      <c r="F2573" s="15" t="s">
        <v>1386</v>
      </c>
      <c r="G2573" s="15" t="s">
        <v>11</v>
      </c>
      <c r="H2573" s="24">
        <f t="shared" si="31"/>
        <v>9</v>
      </c>
      <c r="I2573" s="24">
        <f t="shared" si="32"/>
        <v>2091607</v>
      </c>
    </row>
    <row r="2574" spans="1:9" x14ac:dyDescent="0.2">
      <c r="A2574" s="23"/>
      <c r="B2574" s="27"/>
      <c r="C2574" s="27"/>
      <c r="D2574" s="27"/>
      <c r="F2574" s="15" t="s">
        <v>4050</v>
      </c>
      <c r="G2574" s="15" t="s">
        <v>11</v>
      </c>
      <c r="H2574" s="24">
        <f t="shared" si="31"/>
        <v>0</v>
      </c>
      <c r="I2574" s="24">
        <f t="shared" si="32"/>
        <v>0</v>
      </c>
    </row>
    <row r="2575" spans="1:9" x14ac:dyDescent="0.2">
      <c r="A2575" s="23"/>
      <c r="B2575" s="27"/>
      <c r="C2575" s="27"/>
      <c r="D2575" s="27"/>
      <c r="F2575" s="15" t="s">
        <v>1390</v>
      </c>
      <c r="G2575" s="15" t="s">
        <v>141</v>
      </c>
      <c r="H2575" s="24">
        <f t="shared" si="31"/>
        <v>11</v>
      </c>
      <c r="I2575" s="24">
        <f t="shared" si="32"/>
        <v>1399992</v>
      </c>
    </row>
    <row r="2576" spans="1:9" x14ac:dyDescent="0.2">
      <c r="A2576" s="23"/>
      <c r="B2576" s="27"/>
      <c r="C2576" s="27"/>
      <c r="D2576" s="27"/>
      <c r="F2576" s="15" t="s">
        <v>1404</v>
      </c>
      <c r="G2576" s="15" t="s">
        <v>11</v>
      </c>
      <c r="H2576" s="24">
        <f t="shared" si="31"/>
        <v>8</v>
      </c>
      <c r="I2576" s="24">
        <f t="shared" si="32"/>
        <v>1096003</v>
      </c>
    </row>
    <row r="2577" spans="1:9" x14ac:dyDescent="0.2">
      <c r="A2577" s="23"/>
      <c r="B2577" s="27"/>
      <c r="C2577" s="27"/>
      <c r="D2577" s="27"/>
      <c r="F2577" s="15" t="s">
        <v>1405</v>
      </c>
      <c r="G2577" s="15" t="s">
        <v>280</v>
      </c>
      <c r="H2577" s="24">
        <f t="shared" si="31"/>
        <v>17</v>
      </c>
      <c r="I2577" s="24">
        <f t="shared" si="32"/>
        <v>309094</v>
      </c>
    </row>
    <row r="2578" spans="1:9" x14ac:dyDescent="0.2">
      <c r="A2578" s="23"/>
      <c r="B2578" s="27"/>
      <c r="C2578" s="27"/>
      <c r="D2578" s="27"/>
      <c r="F2578" s="15" t="s">
        <v>1408</v>
      </c>
      <c r="G2578" s="15" t="s">
        <v>11</v>
      </c>
      <c r="H2578" s="24">
        <f t="shared" si="31"/>
        <v>1</v>
      </c>
      <c r="I2578" s="24">
        <f t="shared" si="32"/>
        <v>472728</v>
      </c>
    </row>
    <row r="2579" spans="1:9" x14ac:dyDescent="0.2">
      <c r="A2579" s="23"/>
      <c r="B2579" s="27"/>
      <c r="C2579" s="27"/>
      <c r="D2579" s="27"/>
      <c r="F2579" s="15" t="s">
        <v>1409</v>
      </c>
      <c r="G2579" s="15" t="s">
        <v>11</v>
      </c>
      <c r="H2579" s="24">
        <f t="shared" si="31"/>
        <v>76</v>
      </c>
      <c r="I2579" s="24">
        <f t="shared" si="32"/>
        <v>1003311</v>
      </c>
    </row>
    <row r="2580" spans="1:9" x14ac:dyDescent="0.2">
      <c r="A2580" s="23"/>
      <c r="B2580" s="27"/>
      <c r="C2580" s="27"/>
      <c r="D2580" s="27"/>
      <c r="F2580" s="15" t="s">
        <v>1412</v>
      </c>
      <c r="G2580" s="15" t="s">
        <v>11</v>
      </c>
      <c r="H2580" s="24">
        <f t="shared" si="31"/>
        <v>13</v>
      </c>
      <c r="I2580" s="24">
        <f t="shared" si="32"/>
        <v>4888507</v>
      </c>
    </row>
    <row r="2581" spans="1:9" x14ac:dyDescent="0.2">
      <c r="A2581" s="23"/>
      <c r="B2581" s="27"/>
      <c r="C2581" s="27"/>
      <c r="D2581" s="27"/>
      <c r="F2581" s="15" t="s">
        <v>4051</v>
      </c>
      <c r="G2581" s="15" t="s">
        <v>11</v>
      </c>
      <c r="H2581" s="24">
        <f t="shared" si="31"/>
        <v>0</v>
      </c>
      <c r="I2581" s="24">
        <f t="shared" si="32"/>
        <v>0</v>
      </c>
    </row>
    <row r="2582" spans="1:9" x14ac:dyDescent="0.2">
      <c r="A2582" s="23"/>
      <c r="B2582" s="27"/>
      <c r="C2582" s="27"/>
      <c r="D2582" s="27"/>
      <c r="F2582" s="15" t="s">
        <v>1415</v>
      </c>
      <c r="G2582" s="15" t="s">
        <v>758</v>
      </c>
      <c r="H2582" s="24">
        <f t="shared" si="31"/>
        <v>398</v>
      </c>
      <c r="I2582" s="24">
        <f t="shared" si="32"/>
        <v>173727000</v>
      </c>
    </row>
    <row r="2583" spans="1:9" x14ac:dyDescent="0.2">
      <c r="A2583" s="23"/>
      <c r="B2583" s="27"/>
      <c r="C2583" s="27"/>
      <c r="D2583" s="27"/>
      <c r="F2583" s="15" t="s">
        <v>1417</v>
      </c>
      <c r="G2583" s="15" t="s">
        <v>11</v>
      </c>
      <c r="H2583" s="24">
        <f t="shared" si="31"/>
        <v>1</v>
      </c>
      <c r="I2583" s="24">
        <f t="shared" si="32"/>
        <v>545455</v>
      </c>
    </row>
    <row r="2584" spans="1:9" x14ac:dyDescent="0.2">
      <c r="A2584" s="23"/>
      <c r="B2584" s="27"/>
      <c r="C2584" s="27"/>
      <c r="D2584" s="27"/>
      <c r="F2584" s="15" t="s">
        <v>4052</v>
      </c>
      <c r="G2584" s="15" t="s">
        <v>11</v>
      </c>
      <c r="H2584" s="24">
        <f t="shared" si="31"/>
        <v>0</v>
      </c>
      <c r="I2584" s="24">
        <f t="shared" si="32"/>
        <v>0</v>
      </c>
    </row>
    <row r="2585" spans="1:9" x14ac:dyDescent="0.2">
      <c r="A2585" s="23"/>
      <c r="B2585" s="27"/>
      <c r="C2585" s="27"/>
      <c r="D2585" s="27"/>
      <c r="F2585" s="15" t="s">
        <v>4053</v>
      </c>
      <c r="G2585" s="15" t="s">
        <v>11</v>
      </c>
      <c r="H2585" s="24">
        <f t="shared" si="31"/>
        <v>0</v>
      </c>
      <c r="I2585" s="24">
        <f t="shared" si="32"/>
        <v>0</v>
      </c>
    </row>
    <row r="2586" spans="1:9" x14ac:dyDescent="0.2">
      <c r="A2586" s="23"/>
      <c r="B2586" s="27"/>
      <c r="C2586" s="27"/>
      <c r="D2586" s="27"/>
      <c r="F2586" s="15" t="s">
        <v>1422</v>
      </c>
      <c r="G2586" s="15" t="s">
        <v>11</v>
      </c>
      <c r="H2586" s="24">
        <f t="shared" si="31"/>
        <v>9</v>
      </c>
      <c r="I2586" s="24">
        <f t="shared" si="32"/>
        <v>2209091</v>
      </c>
    </row>
    <row r="2587" spans="1:9" x14ac:dyDescent="0.2">
      <c r="A2587" s="23"/>
      <c r="B2587" s="27"/>
      <c r="C2587" s="27"/>
      <c r="D2587" s="27"/>
      <c r="F2587" s="15" t="s">
        <v>1424</v>
      </c>
      <c r="G2587" s="15" t="s">
        <v>11</v>
      </c>
      <c r="H2587" s="24">
        <f t="shared" si="31"/>
        <v>4</v>
      </c>
      <c r="I2587" s="24">
        <f t="shared" si="32"/>
        <v>2593006</v>
      </c>
    </row>
    <row r="2588" spans="1:9" x14ac:dyDescent="0.2">
      <c r="A2588" s="23"/>
      <c r="B2588" s="27"/>
      <c r="C2588" s="27"/>
      <c r="D2588" s="27"/>
      <c r="F2588" s="15" t="s">
        <v>4054</v>
      </c>
      <c r="G2588" s="15" t="s">
        <v>25</v>
      </c>
      <c r="H2588" s="24">
        <f t="shared" si="31"/>
        <v>0</v>
      </c>
      <c r="I2588" s="24">
        <f t="shared" si="32"/>
        <v>0</v>
      </c>
    </row>
    <row r="2589" spans="1:9" x14ac:dyDescent="0.2">
      <c r="A2589" s="23"/>
      <c r="B2589" s="27"/>
      <c r="C2589" s="27"/>
      <c r="D2589" s="27"/>
      <c r="F2589" s="15" t="s">
        <v>1428</v>
      </c>
      <c r="G2589" s="15" t="s">
        <v>11</v>
      </c>
      <c r="H2589" s="24">
        <f t="shared" si="31"/>
        <v>10</v>
      </c>
      <c r="I2589" s="24">
        <f t="shared" si="32"/>
        <v>9170163</v>
      </c>
    </row>
    <row r="2590" spans="1:9" x14ac:dyDescent="0.2">
      <c r="A2590" s="23"/>
      <c r="B2590" s="27"/>
      <c r="C2590" s="27"/>
      <c r="D2590" s="27"/>
      <c r="F2590" s="15" t="s">
        <v>1429</v>
      </c>
      <c r="G2590" s="15" t="s">
        <v>141</v>
      </c>
      <c r="H2590" s="24">
        <f t="shared" si="31"/>
        <v>4</v>
      </c>
      <c r="I2590" s="24">
        <f t="shared" si="32"/>
        <v>1040000</v>
      </c>
    </row>
    <row r="2591" spans="1:9" x14ac:dyDescent="0.2">
      <c r="A2591" s="23"/>
      <c r="B2591" s="27"/>
      <c r="C2591" s="27"/>
      <c r="D2591" s="27"/>
      <c r="F2591" s="15" t="s">
        <v>1430</v>
      </c>
      <c r="G2591" s="15" t="s">
        <v>11</v>
      </c>
      <c r="H2591" s="24">
        <f t="shared" si="31"/>
        <v>1</v>
      </c>
      <c r="I2591" s="24">
        <f t="shared" si="32"/>
        <v>1277273</v>
      </c>
    </row>
    <row r="2592" spans="1:9" x14ac:dyDescent="0.2">
      <c r="A2592" s="23"/>
      <c r="B2592" s="27"/>
      <c r="C2592" s="27"/>
      <c r="D2592" s="27"/>
      <c r="F2592" s="15" t="s">
        <v>4055</v>
      </c>
      <c r="G2592" s="15" t="s">
        <v>11</v>
      </c>
      <c r="H2592" s="24">
        <f t="shared" si="31"/>
        <v>0</v>
      </c>
      <c r="I2592" s="24">
        <f t="shared" si="32"/>
        <v>0</v>
      </c>
    </row>
    <row r="2593" spans="1:9" x14ac:dyDescent="0.2">
      <c r="A2593" s="23"/>
      <c r="B2593" s="27"/>
      <c r="C2593" s="27"/>
      <c r="D2593" s="27"/>
      <c r="F2593" s="15" t="s">
        <v>1432</v>
      </c>
      <c r="G2593" s="15" t="s">
        <v>11</v>
      </c>
      <c r="H2593" s="24">
        <f t="shared" si="31"/>
        <v>10</v>
      </c>
      <c r="I2593" s="24">
        <f t="shared" si="32"/>
        <v>63630</v>
      </c>
    </row>
    <row r="2594" spans="1:9" x14ac:dyDescent="0.2">
      <c r="A2594" s="23"/>
      <c r="B2594" s="27"/>
      <c r="C2594" s="27"/>
      <c r="D2594" s="27"/>
      <c r="F2594" s="15" t="s">
        <v>1433</v>
      </c>
      <c r="G2594" s="15" t="s">
        <v>25</v>
      </c>
      <c r="H2594" s="24">
        <f t="shared" si="31"/>
        <v>1</v>
      </c>
      <c r="I2594" s="24">
        <f t="shared" si="32"/>
        <v>290909</v>
      </c>
    </row>
    <row r="2595" spans="1:9" x14ac:dyDescent="0.2">
      <c r="A2595" s="23"/>
      <c r="B2595" s="27"/>
      <c r="C2595" s="27"/>
      <c r="D2595" s="27"/>
      <c r="F2595" s="15" t="s">
        <v>1445</v>
      </c>
      <c r="G2595" s="15" t="s">
        <v>11</v>
      </c>
      <c r="H2595" s="24">
        <f t="shared" si="31"/>
        <v>18</v>
      </c>
      <c r="I2595" s="24">
        <f t="shared" si="32"/>
        <v>5578514</v>
      </c>
    </row>
    <row r="2596" spans="1:9" x14ac:dyDescent="0.2">
      <c r="A2596" s="23"/>
      <c r="B2596" s="27"/>
      <c r="C2596" s="27"/>
      <c r="D2596" s="27"/>
      <c r="F2596" s="15" t="s">
        <v>1449</v>
      </c>
      <c r="G2596" s="15" t="s">
        <v>11</v>
      </c>
      <c r="H2596" s="24">
        <f t="shared" si="31"/>
        <v>1</v>
      </c>
      <c r="I2596" s="24">
        <f t="shared" si="32"/>
        <v>350000</v>
      </c>
    </row>
    <row r="2597" spans="1:9" x14ac:dyDescent="0.2">
      <c r="A2597" s="23"/>
      <c r="B2597" s="27"/>
      <c r="C2597" s="27"/>
      <c r="D2597" s="27"/>
      <c r="F2597" s="15" t="s">
        <v>4056</v>
      </c>
      <c r="G2597" s="15" t="s">
        <v>11</v>
      </c>
      <c r="H2597" s="24">
        <f t="shared" si="31"/>
        <v>0</v>
      </c>
      <c r="I2597" s="24">
        <f t="shared" si="32"/>
        <v>0</v>
      </c>
    </row>
    <row r="2598" spans="1:9" x14ac:dyDescent="0.2">
      <c r="A2598" s="23"/>
      <c r="B2598" s="27"/>
      <c r="C2598" s="27"/>
      <c r="D2598" s="27"/>
      <c r="F2598" s="15" t="s">
        <v>4057</v>
      </c>
      <c r="G2598" s="15" t="s">
        <v>11</v>
      </c>
      <c r="H2598" s="24">
        <f t="shared" si="31"/>
        <v>0</v>
      </c>
      <c r="I2598" s="24">
        <f t="shared" si="32"/>
        <v>0</v>
      </c>
    </row>
    <row r="2599" spans="1:9" x14ac:dyDescent="0.2">
      <c r="A2599" s="23"/>
      <c r="B2599" s="27"/>
      <c r="C2599" s="27"/>
      <c r="D2599" s="27"/>
      <c r="F2599" s="15" t="s">
        <v>4058</v>
      </c>
      <c r="G2599" s="15" t="s">
        <v>11</v>
      </c>
      <c r="H2599" s="24">
        <f t="shared" si="31"/>
        <v>0</v>
      </c>
      <c r="I2599" s="24">
        <f t="shared" si="32"/>
        <v>0</v>
      </c>
    </row>
    <row r="2600" spans="1:9" x14ac:dyDescent="0.2">
      <c r="A2600" s="23"/>
      <c r="B2600" s="27"/>
      <c r="C2600" s="27"/>
      <c r="D2600" s="27"/>
      <c r="F2600" s="15" t="s">
        <v>1470</v>
      </c>
      <c r="G2600" s="15" t="s">
        <v>11</v>
      </c>
      <c r="H2600" s="24">
        <f t="shared" si="31"/>
        <v>1</v>
      </c>
      <c r="I2600" s="24">
        <f t="shared" si="32"/>
        <v>150000</v>
      </c>
    </row>
    <row r="2601" spans="1:9" x14ac:dyDescent="0.2">
      <c r="A2601" s="23"/>
      <c r="B2601" s="27"/>
      <c r="C2601" s="27"/>
      <c r="D2601" s="27"/>
      <c r="F2601" s="15" t="s">
        <v>1484</v>
      </c>
      <c r="G2601" s="15" t="s">
        <v>141</v>
      </c>
      <c r="H2601" s="24">
        <f t="shared" si="31"/>
        <v>2</v>
      </c>
      <c r="I2601" s="24">
        <f t="shared" si="32"/>
        <v>520000</v>
      </c>
    </row>
    <row r="2602" spans="1:9" x14ac:dyDescent="0.2">
      <c r="A2602" s="23"/>
      <c r="B2602" s="27"/>
      <c r="C2602" s="27"/>
      <c r="D2602" s="27"/>
      <c r="F2602" s="15" t="s">
        <v>4059</v>
      </c>
      <c r="G2602" s="15" t="s">
        <v>11</v>
      </c>
      <c r="H2602" s="24">
        <f t="shared" si="31"/>
        <v>0</v>
      </c>
      <c r="I2602" s="24">
        <f t="shared" si="32"/>
        <v>0</v>
      </c>
    </row>
    <row r="2603" spans="1:9" x14ac:dyDescent="0.2">
      <c r="A2603" s="23"/>
      <c r="B2603" s="27"/>
      <c r="C2603" s="27"/>
      <c r="D2603" s="27"/>
      <c r="F2603" s="15" t="s">
        <v>1487</v>
      </c>
      <c r="G2603" s="15" t="s">
        <v>11</v>
      </c>
      <c r="H2603" s="24">
        <f t="shared" si="31"/>
        <v>29</v>
      </c>
      <c r="I2603" s="24">
        <f t="shared" si="32"/>
        <v>2425455</v>
      </c>
    </row>
    <row r="2604" spans="1:9" x14ac:dyDescent="0.2">
      <c r="A2604" s="23"/>
      <c r="B2604" s="27"/>
      <c r="C2604" s="27"/>
      <c r="D2604" s="27"/>
      <c r="F2604" s="15" t="s">
        <v>4060</v>
      </c>
      <c r="G2604" s="15" t="s">
        <v>11</v>
      </c>
      <c r="H2604" s="24">
        <f t="shared" si="31"/>
        <v>0</v>
      </c>
      <c r="I2604" s="24">
        <f t="shared" si="32"/>
        <v>0</v>
      </c>
    </row>
    <row r="2605" spans="1:9" x14ac:dyDescent="0.2">
      <c r="A2605" s="23"/>
      <c r="B2605" s="27"/>
      <c r="C2605" s="27"/>
      <c r="D2605" s="27"/>
      <c r="F2605" s="15" t="s">
        <v>1490</v>
      </c>
      <c r="G2605" s="15" t="s">
        <v>141</v>
      </c>
      <c r="H2605" s="24">
        <f t="shared" si="31"/>
        <v>2</v>
      </c>
      <c r="I2605" s="24">
        <f t="shared" si="32"/>
        <v>400000</v>
      </c>
    </row>
    <row r="2606" spans="1:9" x14ac:dyDescent="0.2">
      <c r="A2606" s="23"/>
      <c r="B2606" s="27"/>
      <c r="C2606" s="27"/>
      <c r="D2606" s="27"/>
      <c r="F2606" s="15" t="s">
        <v>1491</v>
      </c>
      <c r="G2606" s="15" t="s">
        <v>141</v>
      </c>
      <c r="H2606" s="24">
        <f t="shared" si="31"/>
        <v>2</v>
      </c>
      <c r="I2606" s="24">
        <f t="shared" si="32"/>
        <v>400000</v>
      </c>
    </row>
    <row r="2607" spans="1:9" x14ac:dyDescent="0.2">
      <c r="A2607" s="23"/>
      <c r="B2607" s="27"/>
      <c r="C2607" s="27"/>
      <c r="D2607" s="27"/>
      <c r="F2607" s="15" t="s">
        <v>1493</v>
      </c>
      <c r="G2607" s="15" t="s">
        <v>11</v>
      </c>
      <c r="H2607" s="24">
        <f t="shared" si="31"/>
        <v>7</v>
      </c>
      <c r="I2607" s="24">
        <f t="shared" si="32"/>
        <v>3908541</v>
      </c>
    </row>
    <row r="2608" spans="1:9" x14ac:dyDescent="0.2">
      <c r="A2608" s="23"/>
      <c r="B2608" s="27"/>
      <c r="C2608" s="27"/>
      <c r="D2608" s="27"/>
      <c r="F2608" s="15" t="s">
        <v>1494</v>
      </c>
      <c r="G2608" s="15" t="s">
        <v>11</v>
      </c>
      <c r="H2608" s="24">
        <f t="shared" si="31"/>
        <v>13</v>
      </c>
      <c r="I2608" s="24">
        <f t="shared" si="32"/>
        <v>3560079</v>
      </c>
    </row>
    <row r="2609" spans="1:9" x14ac:dyDescent="0.2">
      <c r="A2609" s="23"/>
      <c r="B2609" s="27"/>
      <c r="C2609" s="27"/>
      <c r="D2609" s="27"/>
      <c r="F2609" s="15" t="s">
        <v>1496</v>
      </c>
      <c r="G2609" s="15" t="s">
        <v>11</v>
      </c>
      <c r="H2609" s="24">
        <f t="shared" si="31"/>
        <v>1</v>
      </c>
      <c r="I2609" s="24">
        <f t="shared" si="32"/>
        <v>350000</v>
      </c>
    </row>
    <row r="2610" spans="1:9" x14ac:dyDescent="0.2">
      <c r="A2610" s="23"/>
      <c r="B2610" s="27"/>
      <c r="C2610" s="27"/>
      <c r="D2610" s="27"/>
      <c r="F2610" s="15" t="s">
        <v>1499</v>
      </c>
      <c r="G2610" s="15" t="s">
        <v>11</v>
      </c>
      <c r="H2610" s="24">
        <f t="shared" si="31"/>
        <v>7</v>
      </c>
      <c r="I2610" s="24">
        <f t="shared" si="32"/>
        <v>3463089</v>
      </c>
    </row>
    <row r="2611" spans="1:9" x14ac:dyDescent="0.2">
      <c r="A2611" s="23"/>
      <c r="B2611" s="27"/>
      <c r="C2611" s="27"/>
      <c r="D2611" s="27"/>
      <c r="F2611" s="15" t="s">
        <v>1500</v>
      </c>
      <c r="G2611" s="15" t="s">
        <v>11</v>
      </c>
      <c r="H2611" s="24">
        <f t="shared" si="31"/>
        <v>4</v>
      </c>
      <c r="I2611" s="24">
        <f t="shared" si="32"/>
        <v>2197088</v>
      </c>
    </row>
    <row r="2612" spans="1:9" x14ac:dyDescent="0.2">
      <c r="A2612" s="23"/>
      <c r="B2612" s="27"/>
      <c r="C2612" s="27"/>
      <c r="D2612" s="27"/>
      <c r="F2612" s="15" t="s">
        <v>1512</v>
      </c>
      <c r="G2612" s="15" t="s">
        <v>141</v>
      </c>
      <c r="H2612" s="24">
        <f t="shared" si="31"/>
        <v>28</v>
      </c>
      <c r="I2612" s="24">
        <f t="shared" si="32"/>
        <v>2853987</v>
      </c>
    </row>
    <row r="2613" spans="1:9" x14ac:dyDescent="0.2">
      <c r="A2613" s="23"/>
      <c r="B2613" s="27"/>
      <c r="C2613" s="27"/>
      <c r="D2613" s="27"/>
      <c r="F2613" s="15" t="s">
        <v>1519</v>
      </c>
      <c r="G2613" s="15" t="s">
        <v>25</v>
      </c>
      <c r="H2613" s="24">
        <f t="shared" si="31"/>
        <v>12</v>
      </c>
      <c r="I2613" s="24">
        <f t="shared" si="32"/>
        <v>10095102</v>
      </c>
    </row>
    <row r="2614" spans="1:9" x14ac:dyDescent="0.2">
      <c r="A2614" s="23"/>
      <c r="B2614" s="27"/>
      <c r="C2614" s="27"/>
      <c r="D2614" s="27"/>
      <c r="F2614" s="15" t="s">
        <v>4061</v>
      </c>
      <c r="G2614" s="15" t="s">
        <v>25</v>
      </c>
      <c r="H2614" s="24">
        <f t="shared" si="31"/>
        <v>0</v>
      </c>
      <c r="I2614" s="24">
        <f t="shared" si="32"/>
        <v>0</v>
      </c>
    </row>
    <row r="2615" spans="1:9" x14ac:dyDescent="0.2">
      <c r="A2615" s="23"/>
      <c r="B2615" s="27"/>
      <c r="C2615" s="27"/>
      <c r="D2615" s="27"/>
      <c r="F2615" s="15" t="s">
        <v>1525</v>
      </c>
      <c r="G2615" s="15" t="s">
        <v>11</v>
      </c>
      <c r="H2615" s="24">
        <f t="shared" si="31"/>
        <v>8</v>
      </c>
      <c r="I2615" s="24">
        <f t="shared" si="32"/>
        <v>581816</v>
      </c>
    </row>
    <row r="2616" spans="1:9" x14ac:dyDescent="0.2">
      <c r="A2616" s="23"/>
      <c r="B2616" s="27"/>
      <c r="C2616" s="27"/>
      <c r="D2616" s="27"/>
      <c r="F2616" s="15" t="s">
        <v>4062</v>
      </c>
      <c r="G2616" s="15" t="s">
        <v>400</v>
      </c>
      <c r="H2616" s="24">
        <f t="shared" si="31"/>
        <v>0</v>
      </c>
      <c r="I2616" s="24">
        <f t="shared" si="32"/>
        <v>0</v>
      </c>
    </row>
    <row r="2617" spans="1:9" x14ac:dyDescent="0.2">
      <c r="A2617" s="23"/>
      <c r="B2617" s="27"/>
      <c r="C2617" s="27"/>
      <c r="D2617" s="27"/>
      <c r="F2617" s="15" t="s">
        <v>4063</v>
      </c>
      <c r="G2617" s="15" t="s">
        <v>11</v>
      </c>
      <c r="H2617" s="24">
        <f t="shared" si="31"/>
        <v>0</v>
      </c>
      <c r="I2617" s="24">
        <f t="shared" si="32"/>
        <v>0</v>
      </c>
    </row>
    <row r="2618" spans="1:9" x14ac:dyDescent="0.2">
      <c r="A2618" s="23"/>
      <c r="B2618" s="27"/>
      <c r="C2618" s="27"/>
      <c r="D2618" s="27"/>
      <c r="F2618" s="15" t="s">
        <v>1549</v>
      </c>
      <c r="G2618" s="15" t="s">
        <v>11</v>
      </c>
      <c r="H2618" s="24">
        <f t="shared" si="31"/>
        <v>8</v>
      </c>
      <c r="I2618" s="24">
        <f t="shared" si="32"/>
        <v>25198832</v>
      </c>
    </row>
    <row r="2619" spans="1:9" x14ac:dyDescent="0.2">
      <c r="A2619" s="23"/>
      <c r="B2619" s="27"/>
      <c r="C2619" s="27"/>
      <c r="D2619" s="27"/>
      <c r="F2619" s="15" t="s">
        <v>1556</v>
      </c>
      <c r="G2619" s="15" t="s">
        <v>280</v>
      </c>
      <c r="H2619" s="24">
        <f t="shared" si="31"/>
        <v>141</v>
      </c>
      <c r="I2619" s="24">
        <f t="shared" si="32"/>
        <v>2563662</v>
      </c>
    </row>
    <row r="2620" spans="1:9" x14ac:dyDescent="0.2">
      <c r="A2620" s="23"/>
      <c r="B2620" s="27"/>
      <c r="C2620" s="27"/>
      <c r="D2620" s="27"/>
      <c r="F2620" s="15" t="s">
        <v>1557</v>
      </c>
      <c r="G2620" s="15" t="s">
        <v>11</v>
      </c>
      <c r="H2620" s="24">
        <f t="shared" si="31"/>
        <v>7</v>
      </c>
      <c r="I2620" s="24">
        <f t="shared" si="32"/>
        <v>127274</v>
      </c>
    </row>
    <row r="2621" spans="1:9" x14ac:dyDescent="0.2">
      <c r="A2621" s="23"/>
      <c r="B2621" s="27"/>
      <c r="C2621" s="27"/>
      <c r="D2621" s="27"/>
      <c r="F2621" s="15" t="s">
        <v>1564</v>
      </c>
      <c r="G2621" s="15" t="s">
        <v>20</v>
      </c>
      <c r="H2621" s="24">
        <f t="shared" si="31"/>
        <v>1</v>
      </c>
      <c r="I2621" s="24">
        <f t="shared" si="32"/>
        <v>2625000</v>
      </c>
    </row>
    <row r="2622" spans="1:9" x14ac:dyDescent="0.2">
      <c r="A2622" s="23"/>
      <c r="B2622" s="27"/>
      <c r="C2622" s="27"/>
      <c r="D2622" s="27"/>
      <c r="F2622" s="15" t="s">
        <v>1573</v>
      </c>
      <c r="G2622" s="15" t="s">
        <v>141</v>
      </c>
      <c r="H2622" s="24">
        <f t="shared" si="31"/>
        <v>1</v>
      </c>
      <c r="I2622" s="24">
        <f t="shared" si="32"/>
        <v>500000</v>
      </c>
    </row>
    <row r="2623" spans="1:9" x14ac:dyDescent="0.2">
      <c r="A2623" s="23"/>
      <c r="B2623" s="27"/>
      <c r="C2623" s="27"/>
      <c r="D2623" s="27"/>
      <c r="F2623" s="15" t="s">
        <v>1576</v>
      </c>
      <c r="G2623" s="15" t="s">
        <v>11</v>
      </c>
      <c r="H2623" s="24">
        <f t="shared" si="31"/>
        <v>3</v>
      </c>
      <c r="I2623" s="24">
        <f t="shared" si="32"/>
        <v>1620000</v>
      </c>
    </row>
    <row r="2624" spans="1:9" x14ac:dyDescent="0.2">
      <c r="A2624" s="23"/>
      <c r="B2624" s="27"/>
      <c r="C2624" s="27"/>
      <c r="D2624" s="27"/>
      <c r="F2624" s="15" t="s">
        <v>1581</v>
      </c>
      <c r="G2624" s="15" t="s">
        <v>141</v>
      </c>
      <c r="H2624" s="24">
        <f t="shared" si="31"/>
        <v>1</v>
      </c>
      <c r="I2624" s="24">
        <f t="shared" si="32"/>
        <v>33000</v>
      </c>
    </row>
    <row r="2625" spans="1:9" x14ac:dyDescent="0.2">
      <c r="A2625" s="23"/>
      <c r="B2625" s="27"/>
      <c r="C2625" s="27"/>
      <c r="D2625" s="27"/>
      <c r="F2625" s="15" t="s">
        <v>1586</v>
      </c>
      <c r="G2625" s="15" t="s">
        <v>11</v>
      </c>
      <c r="H2625" s="24">
        <f t="shared" si="31"/>
        <v>7</v>
      </c>
      <c r="I2625" s="24">
        <f t="shared" si="32"/>
        <v>4512396</v>
      </c>
    </row>
    <row r="2626" spans="1:9" x14ac:dyDescent="0.2">
      <c r="A2626" s="23"/>
      <c r="B2626" s="27"/>
      <c r="C2626" s="27"/>
      <c r="D2626" s="27"/>
      <c r="F2626" s="15" t="s">
        <v>4064</v>
      </c>
      <c r="G2626" s="15" t="s">
        <v>11</v>
      </c>
      <c r="H2626" s="24">
        <f t="shared" si="31"/>
        <v>0</v>
      </c>
      <c r="I2626" s="24">
        <f t="shared" si="32"/>
        <v>0</v>
      </c>
    </row>
    <row r="2627" spans="1:9" x14ac:dyDescent="0.2">
      <c r="A2627" s="23"/>
      <c r="B2627" s="27"/>
      <c r="C2627" s="27"/>
      <c r="D2627" s="27"/>
      <c r="F2627" s="15" t="s">
        <v>1589</v>
      </c>
      <c r="G2627" s="15" t="s">
        <v>11</v>
      </c>
      <c r="H2627" s="24">
        <f t="shared" si="31"/>
        <v>3</v>
      </c>
      <c r="I2627" s="24">
        <f t="shared" si="32"/>
        <v>2318181</v>
      </c>
    </row>
    <row r="2628" spans="1:9" x14ac:dyDescent="0.2">
      <c r="A2628" s="23"/>
      <c r="B2628" s="27"/>
      <c r="C2628" s="27"/>
      <c r="D2628" s="27"/>
      <c r="F2628" s="15" t="s">
        <v>1597</v>
      </c>
      <c r="G2628" s="15" t="s">
        <v>11</v>
      </c>
      <c r="H2628" s="24">
        <f t="shared" si="31"/>
        <v>4</v>
      </c>
      <c r="I2628" s="24">
        <f t="shared" si="32"/>
        <v>3272724</v>
      </c>
    </row>
    <row r="2629" spans="1:9" x14ac:dyDescent="0.2">
      <c r="A2629" s="23"/>
      <c r="B2629" s="27"/>
      <c r="C2629" s="27"/>
      <c r="D2629" s="27"/>
      <c r="F2629" s="15" t="s">
        <v>1616</v>
      </c>
      <c r="G2629" s="15" t="s">
        <v>11</v>
      </c>
      <c r="H2629" s="24">
        <f t="shared" si="31"/>
        <v>7</v>
      </c>
      <c r="I2629" s="24">
        <f t="shared" si="32"/>
        <v>3074267</v>
      </c>
    </row>
    <row r="2630" spans="1:9" x14ac:dyDescent="0.2">
      <c r="A2630" s="23"/>
      <c r="B2630" s="27"/>
      <c r="C2630" s="27"/>
      <c r="D2630" s="27"/>
      <c r="F2630" s="15" t="s">
        <v>1618</v>
      </c>
      <c r="G2630" s="15" t="s">
        <v>11</v>
      </c>
      <c r="H2630" s="24">
        <f t="shared" si="31"/>
        <v>7</v>
      </c>
      <c r="I2630" s="24">
        <f t="shared" si="32"/>
        <v>22048978</v>
      </c>
    </row>
    <row r="2631" spans="1:9" x14ac:dyDescent="0.2">
      <c r="A2631" s="23"/>
      <c r="B2631" s="27"/>
      <c r="C2631" s="27"/>
      <c r="D2631" s="27"/>
      <c r="F2631" s="15" t="s">
        <v>4065</v>
      </c>
      <c r="G2631" s="15" t="s">
        <v>25</v>
      </c>
      <c r="H2631" s="24">
        <f t="shared" si="31"/>
        <v>0</v>
      </c>
      <c r="I2631" s="24">
        <f t="shared" si="32"/>
        <v>0</v>
      </c>
    </row>
    <row r="2632" spans="1:9" x14ac:dyDescent="0.2">
      <c r="A2632" s="23"/>
      <c r="B2632" s="27"/>
      <c r="C2632" s="27"/>
      <c r="D2632" s="27"/>
      <c r="F2632" s="15" t="s">
        <v>1625</v>
      </c>
      <c r="G2632" s="15" t="s">
        <v>34</v>
      </c>
      <c r="H2632" s="24">
        <f t="shared" si="31"/>
        <v>1</v>
      </c>
      <c r="I2632" s="24">
        <f t="shared" si="32"/>
        <v>954545</v>
      </c>
    </row>
    <row r="2633" spans="1:9" x14ac:dyDescent="0.2">
      <c r="A2633" s="23"/>
      <c r="B2633" s="27"/>
      <c r="C2633" s="27"/>
      <c r="D2633" s="27"/>
      <c r="F2633" s="15" t="s">
        <v>1627</v>
      </c>
      <c r="G2633" s="15" t="s">
        <v>11</v>
      </c>
      <c r="H2633" s="24">
        <f t="shared" si="31"/>
        <v>1</v>
      </c>
      <c r="I2633" s="24">
        <f t="shared" si="32"/>
        <v>1381818</v>
      </c>
    </row>
    <row r="2634" spans="1:9" x14ac:dyDescent="0.2">
      <c r="A2634" s="23"/>
      <c r="B2634" s="27"/>
      <c r="C2634" s="27"/>
      <c r="D2634" s="27"/>
      <c r="F2634" s="15" t="s">
        <v>1630</v>
      </c>
      <c r="G2634" s="15" t="s">
        <v>11</v>
      </c>
      <c r="H2634" s="24">
        <f t="shared" si="31"/>
        <v>1</v>
      </c>
      <c r="I2634" s="24">
        <f t="shared" si="32"/>
        <v>4454545</v>
      </c>
    </row>
    <row r="2635" spans="1:9" x14ac:dyDescent="0.2">
      <c r="A2635" s="23"/>
      <c r="B2635" s="27"/>
      <c r="C2635" s="27"/>
      <c r="D2635" s="27"/>
      <c r="F2635" s="15" t="s">
        <v>4066</v>
      </c>
      <c r="G2635" s="15" t="s">
        <v>11</v>
      </c>
      <c r="H2635" s="24">
        <f t="shared" si="31"/>
        <v>0</v>
      </c>
      <c r="I2635" s="24">
        <f t="shared" si="32"/>
        <v>0</v>
      </c>
    </row>
    <row r="2636" spans="1:9" x14ac:dyDescent="0.2">
      <c r="A2636" s="23"/>
      <c r="B2636" s="27"/>
      <c r="C2636" s="27"/>
      <c r="D2636" s="27"/>
      <c r="F2636" s="15" t="s">
        <v>1652</v>
      </c>
      <c r="G2636" s="15" t="s">
        <v>11</v>
      </c>
      <c r="H2636" s="24">
        <f t="shared" si="31"/>
        <v>100</v>
      </c>
      <c r="I2636" s="24">
        <f t="shared" si="32"/>
        <v>26822245</v>
      </c>
    </row>
    <row r="2637" spans="1:9" x14ac:dyDescent="0.2">
      <c r="A2637" s="23"/>
      <c r="B2637" s="27"/>
      <c r="C2637" s="27"/>
      <c r="D2637" s="27"/>
      <c r="F2637" s="15" t="s">
        <v>1656</v>
      </c>
      <c r="G2637" s="15" t="s">
        <v>11</v>
      </c>
      <c r="H2637" s="24">
        <f t="shared" si="31"/>
        <v>9</v>
      </c>
      <c r="I2637" s="24">
        <f t="shared" si="32"/>
        <v>4610179</v>
      </c>
    </row>
    <row r="2638" spans="1:9" x14ac:dyDescent="0.2">
      <c r="A2638" s="23"/>
      <c r="B2638" s="27"/>
      <c r="C2638" s="27"/>
      <c r="D2638" s="27"/>
      <c r="F2638" s="15" t="s">
        <v>4067</v>
      </c>
      <c r="G2638" s="15" t="s">
        <v>11</v>
      </c>
      <c r="H2638" s="24">
        <f t="shared" si="31"/>
        <v>0</v>
      </c>
      <c r="I2638" s="24">
        <f t="shared" si="32"/>
        <v>0</v>
      </c>
    </row>
    <row r="2639" spans="1:9" x14ac:dyDescent="0.2">
      <c r="A2639" s="23"/>
      <c r="B2639" s="27"/>
      <c r="C2639" s="27"/>
      <c r="D2639" s="27"/>
      <c r="F2639" s="15" t="s">
        <v>1674</v>
      </c>
      <c r="G2639" s="15" t="s">
        <v>11</v>
      </c>
      <c r="H2639" s="24">
        <f t="shared" si="31"/>
        <v>5</v>
      </c>
      <c r="I2639" s="24">
        <f t="shared" si="32"/>
        <v>300000</v>
      </c>
    </row>
    <row r="2640" spans="1:9" x14ac:dyDescent="0.2">
      <c r="A2640" s="23"/>
      <c r="B2640" s="27"/>
      <c r="C2640" s="27"/>
      <c r="D2640" s="27"/>
      <c r="F2640" s="15" t="s">
        <v>1689</v>
      </c>
      <c r="G2640" s="15" t="s">
        <v>11</v>
      </c>
      <c r="H2640" s="24">
        <f t="shared" si="31"/>
        <v>2</v>
      </c>
      <c r="I2640" s="24">
        <f t="shared" si="32"/>
        <v>2238495</v>
      </c>
    </row>
    <row r="2641" spans="1:9" x14ac:dyDescent="0.2">
      <c r="A2641" s="23"/>
      <c r="B2641" s="27"/>
      <c r="C2641" s="27"/>
      <c r="D2641" s="27"/>
      <c r="F2641" s="15" t="s">
        <v>1701</v>
      </c>
      <c r="G2641" s="15" t="s">
        <v>1392</v>
      </c>
      <c r="H2641" s="24">
        <f t="shared" si="31"/>
        <v>40</v>
      </c>
      <c r="I2641" s="24">
        <f t="shared" si="32"/>
        <v>117160</v>
      </c>
    </row>
    <row r="2642" spans="1:9" x14ac:dyDescent="0.2">
      <c r="A2642" s="23"/>
      <c r="B2642" s="27"/>
      <c r="C2642" s="27"/>
      <c r="D2642" s="27"/>
      <c r="F2642" s="15" t="s">
        <v>4068</v>
      </c>
      <c r="G2642" s="15" t="s">
        <v>11</v>
      </c>
      <c r="H2642" s="24">
        <f t="shared" si="31"/>
        <v>0</v>
      </c>
      <c r="I2642" s="24">
        <f t="shared" si="32"/>
        <v>0</v>
      </c>
    </row>
    <row r="2643" spans="1:9" x14ac:dyDescent="0.2">
      <c r="A2643" s="23"/>
      <c r="B2643" s="27"/>
      <c r="C2643" s="27"/>
      <c r="D2643" s="27"/>
      <c r="F2643" s="15" t="s">
        <v>1704</v>
      </c>
      <c r="G2643" s="15" t="s">
        <v>11</v>
      </c>
      <c r="H2643" s="24">
        <f t="shared" si="31"/>
        <v>1</v>
      </c>
      <c r="I2643" s="24">
        <f t="shared" si="32"/>
        <v>185000</v>
      </c>
    </row>
    <row r="2644" spans="1:9" x14ac:dyDescent="0.2">
      <c r="A2644" s="23"/>
      <c r="B2644" s="27"/>
      <c r="C2644" s="27"/>
      <c r="D2644" s="27"/>
      <c r="F2644" s="15" t="s">
        <v>1707</v>
      </c>
      <c r="G2644" s="15" t="s">
        <v>11</v>
      </c>
      <c r="H2644" s="24">
        <f t="shared" si="31"/>
        <v>17</v>
      </c>
      <c r="I2644" s="24">
        <f t="shared" si="32"/>
        <v>18081819</v>
      </c>
    </row>
    <row r="2645" spans="1:9" x14ac:dyDescent="0.2">
      <c r="A2645" s="23"/>
      <c r="B2645" s="27"/>
      <c r="C2645" s="27"/>
      <c r="D2645" s="27"/>
      <c r="F2645" s="15" t="s">
        <v>1719</v>
      </c>
      <c r="G2645" s="15" t="s">
        <v>11</v>
      </c>
      <c r="H2645" s="24">
        <f t="shared" si="31"/>
        <v>32</v>
      </c>
      <c r="I2645" s="24">
        <f t="shared" si="32"/>
        <v>11345440</v>
      </c>
    </row>
    <row r="2646" spans="1:9" x14ac:dyDescent="0.2">
      <c r="A2646" s="23"/>
      <c r="B2646" s="27"/>
      <c r="C2646" s="27"/>
      <c r="D2646" s="27"/>
      <c r="F2646" s="15" t="s">
        <v>1725</v>
      </c>
      <c r="G2646" s="15" t="s">
        <v>11</v>
      </c>
      <c r="H2646" s="24">
        <f t="shared" si="31"/>
        <v>2</v>
      </c>
      <c r="I2646" s="24">
        <f t="shared" si="32"/>
        <v>581818</v>
      </c>
    </row>
    <row r="2647" spans="1:9" x14ac:dyDescent="0.2">
      <c r="A2647" s="23"/>
      <c r="B2647" s="27"/>
      <c r="C2647" s="27"/>
      <c r="D2647" s="27"/>
      <c r="F2647" s="15" t="s">
        <v>1729</v>
      </c>
      <c r="G2647" s="15" t="s">
        <v>11</v>
      </c>
      <c r="H2647" s="24">
        <f t="shared" si="31"/>
        <v>2</v>
      </c>
      <c r="I2647" s="24">
        <f t="shared" si="32"/>
        <v>1600000</v>
      </c>
    </row>
    <row r="2648" spans="1:9" x14ac:dyDescent="0.2">
      <c r="A2648" s="23"/>
      <c r="B2648" s="27"/>
      <c r="C2648" s="27"/>
      <c r="D2648" s="27"/>
      <c r="F2648" s="15" t="s">
        <v>4069</v>
      </c>
      <c r="G2648" s="15" t="s">
        <v>25</v>
      </c>
      <c r="H2648" s="24">
        <f t="shared" si="31"/>
        <v>0</v>
      </c>
      <c r="I2648" s="24">
        <f t="shared" si="32"/>
        <v>0</v>
      </c>
    </row>
    <row r="2649" spans="1:9" x14ac:dyDescent="0.2">
      <c r="A2649" s="23"/>
      <c r="B2649" s="27"/>
      <c r="C2649" s="27"/>
      <c r="D2649" s="27"/>
      <c r="F2649" s="15" t="s">
        <v>1747</v>
      </c>
      <c r="G2649" s="15" t="s">
        <v>11</v>
      </c>
      <c r="H2649" s="24">
        <f t="shared" si="31"/>
        <v>4</v>
      </c>
      <c r="I2649" s="24">
        <f t="shared" si="32"/>
        <v>3563636</v>
      </c>
    </row>
    <row r="2650" spans="1:9" x14ac:dyDescent="0.2">
      <c r="A2650" s="23"/>
      <c r="B2650" s="27"/>
      <c r="C2650" s="27"/>
      <c r="D2650" s="27"/>
      <c r="F2650" s="15" t="s">
        <v>1753</v>
      </c>
      <c r="G2650" s="15" t="s">
        <v>11</v>
      </c>
      <c r="H2650" s="24">
        <f t="shared" si="31"/>
        <v>1</v>
      </c>
      <c r="I2650" s="24">
        <f t="shared" si="32"/>
        <v>2900000</v>
      </c>
    </row>
    <row r="2651" spans="1:9" x14ac:dyDescent="0.2">
      <c r="A2651" s="23"/>
      <c r="B2651" s="27"/>
      <c r="C2651" s="27"/>
      <c r="D2651" s="27"/>
      <c r="F2651" s="15" t="s">
        <v>4070</v>
      </c>
      <c r="G2651" s="15" t="s">
        <v>11</v>
      </c>
      <c r="H2651" s="24">
        <f t="shared" si="31"/>
        <v>0</v>
      </c>
      <c r="I2651" s="24">
        <f t="shared" si="32"/>
        <v>0</v>
      </c>
    </row>
    <row r="2652" spans="1:9" x14ac:dyDescent="0.2">
      <c r="A2652" s="23"/>
      <c r="B2652" s="27"/>
      <c r="C2652" s="27"/>
      <c r="D2652" s="27"/>
      <c r="F2652" s="15" t="s">
        <v>1765</v>
      </c>
      <c r="G2652" s="15" t="s">
        <v>141</v>
      </c>
      <c r="H2652" s="24">
        <f t="shared" si="31"/>
        <v>2</v>
      </c>
      <c r="I2652" s="24">
        <f t="shared" si="32"/>
        <v>500000</v>
      </c>
    </row>
    <row r="2653" spans="1:9" x14ac:dyDescent="0.2">
      <c r="A2653" s="23"/>
      <c r="B2653" s="27"/>
      <c r="C2653" s="27"/>
      <c r="D2653" s="27"/>
      <c r="F2653" s="15" t="s">
        <v>1801</v>
      </c>
      <c r="G2653" s="15" t="s">
        <v>11</v>
      </c>
      <c r="H2653" s="24">
        <f t="shared" si="31"/>
        <v>3</v>
      </c>
      <c r="I2653" s="24">
        <f t="shared" si="32"/>
        <v>2863635</v>
      </c>
    </row>
    <row r="2654" spans="1:9" x14ac:dyDescent="0.2">
      <c r="A2654" s="23"/>
      <c r="B2654" s="27"/>
      <c r="C2654" s="27"/>
      <c r="D2654" s="27"/>
      <c r="F2654" s="15" t="s">
        <v>4071</v>
      </c>
      <c r="G2654" s="15" t="s">
        <v>25</v>
      </c>
      <c r="H2654" s="24">
        <f t="shared" si="31"/>
        <v>0</v>
      </c>
      <c r="I2654" s="24">
        <f t="shared" si="32"/>
        <v>0</v>
      </c>
    </row>
    <row r="2655" spans="1:9" x14ac:dyDescent="0.2">
      <c r="A2655" s="23"/>
      <c r="B2655" s="27"/>
      <c r="C2655" s="27"/>
      <c r="D2655" s="27"/>
      <c r="F2655" s="15" t="s">
        <v>1823</v>
      </c>
      <c r="G2655" s="15" t="s">
        <v>11</v>
      </c>
      <c r="H2655" s="24">
        <f t="shared" si="31"/>
        <v>4</v>
      </c>
      <c r="I2655" s="24">
        <f t="shared" si="32"/>
        <v>2175756</v>
      </c>
    </row>
    <row r="2656" spans="1:9" x14ac:dyDescent="0.2">
      <c r="A2656" s="23"/>
      <c r="B2656" s="27"/>
      <c r="C2656" s="27"/>
      <c r="D2656" s="27"/>
      <c r="F2656" s="15" t="s">
        <v>1827</v>
      </c>
      <c r="G2656" s="15" t="s">
        <v>11</v>
      </c>
      <c r="H2656" s="24">
        <f t="shared" si="31"/>
        <v>5</v>
      </c>
      <c r="I2656" s="24">
        <f t="shared" si="32"/>
        <v>1467529</v>
      </c>
    </row>
    <row r="2657" spans="1:9" x14ac:dyDescent="0.2">
      <c r="A2657" s="23"/>
      <c r="B2657" s="27"/>
      <c r="C2657" s="27"/>
      <c r="D2657" s="27"/>
      <c r="F2657" s="15" t="s">
        <v>1837</v>
      </c>
      <c r="G2657" s="15" t="s">
        <v>11</v>
      </c>
      <c r="H2657" s="24">
        <f t="shared" si="31"/>
        <v>17</v>
      </c>
      <c r="I2657" s="24">
        <f t="shared" si="32"/>
        <v>9817500</v>
      </c>
    </row>
    <row r="2658" spans="1:9" x14ac:dyDescent="0.2">
      <c r="A2658" s="23"/>
      <c r="B2658" s="27"/>
      <c r="C2658" s="27"/>
      <c r="D2658" s="27"/>
      <c r="F2658" s="15" t="s">
        <v>1838</v>
      </c>
      <c r="G2658" s="15" t="s">
        <v>141</v>
      </c>
      <c r="H2658" s="24">
        <f t="shared" si="31"/>
        <v>2</v>
      </c>
      <c r="I2658" s="24">
        <f t="shared" si="32"/>
        <v>640000</v>
      </c>
    </row>
    <row r="2659" spans="1:9" x14ac:dyDescent="0.2">
      <c r="A2659" s="23"/>
      <c r="B2659" s="27"/>
      <c r="C2659" s="27"/>
      <c r="D2659" s="27"/>
      <c r="F2659" s="15" t="s">
        <v>4072</v>
      </c>
      <c r="G2659" s="15" t="s">
        <v>11</v>
      </c>
      <c r="H2659" s="24">
        <f t="shared" si="31"/>
        <v>0</v>
      </c>
      <c r="I2659" s="24">
        <f t="shared" si="32"/>
        <v>0</v>
      </c>
    </row>
    <row r="2660" spans="1:9" x14ac:dyDescent="0.2">
      <c r="A2660" s="23"/>
      <c r="B2660" s="27"/>
      <c r="C2660" s="27"/>
      <c r="D2660" s="27"/>
      <c r="F2660" s="15" t="s">
        <v>1849</v>
      </c>
      <c r="G2660" s="15" t="s">
        <v>1392</v>
      </c>
      <c r="H2660" s="24">
        <f t="shared" si="31"/>
        <v>2</v>
      </c>
      <c r="I2660" s="24">
        <f t="shared" si="32"/>
        <v>4449090</v>
      </c>
    </row>
    <row r="2661" spans="1:9" x14ac:dyDescent="0.2">
      <c r="A2661" s="23"/>
      <c r="B2661" s="27"/>
      <c r="C2661" s="27"/>
      <c r="D2661" s="27"/>
      <c r="F2661" s="15" t="s">
        <v>1851</v>
      </c>
      <c r="G2661" s="15" t="s">
        <v>25</v>
      </c>
      <c r="H2661" s="24">
        <f t="shared" si="31"/>
        <v>3</v>
      </c>
      <c r="I2661" s="24">
        <f t="shared" si="32"/>
        <v>33518181</v>
      </c>
    </row>
    <row r="2662" spans="1:9" x14ac:dyDescent="0.2">
      <c r="A2662" s="23"/>
      <c r="B2662" s="27"/>
      <c r="C2662" s="27"/>
      <c r="D2662" s="27"/>
      <c r="F2662" s="15" t="s">
        <v>1868</v>
      </c>
      <c r="G2662" s="15" t="s">
        <v>20</v>
      </c>
      <c r="H2662" s="24">
        <f t="shared" si="31"/>
        <v>1</v>
      </c>
      <c r="I2662" s="24">
        <f t="shared" si="32"/>
        <v>8136364</v>
      </c>
    </row>
    <row r="2663" spans="1:9" x14ac:dyDescent="0.2">
      <c r="A2663" s="23"/>
      <c r="B2663" s="27"/>
      <c r="C2663" s="27"/>
      <c r="D2663" s="27"/>
      <c r="F2663" s="15" t="s">
        <v>1870</v>
      </c>
      <c r="G2663" s="15" t="s">
        <v>11</v>
      </c>
      <c r="H2663" s="24">
        <f t="shared" si="31"/>
        <v>14</v>
      </c>
      <c r="I2663" s="24">
        <f t="shared" si="32"/>
        <v>5048486</v>
      </c>
    </row>
    <row r="2664" spans="1:9" x14ac:dyDescent="0.2">
      <c r="A2664" s="23"/>
      <c r="B2664" s="27"/>
      <c r="C2664" s="27"/>
      <c r="D2664" s="27"/>
      <c r="F2664" s="15" t="s">
        <v>4073</v>
      </c>
      <c r="G2664" s="15" t="s">
        <v>20</v>
      </c>
      <c r="H2664" s="24">
        <f t="shared" si="31"/>
        <v>0</v>
      </c>
      <c r="I2664" s="24">
        <f t="shared" si="32"/>
        <v>0</v>
      </c>
    </row>
    <row r="2665" spans="1:9" x14ac:dyDescent="0.2">
      <c r="A2665" s="23"/>
      <c r="B2665" s="27"/>
      <c r="C2665" s="27"/>
      <c r="D2665" s="27"/>
      <c r="F2665" s="15" t="s">
        <v>1891</v>
      </c>
      <c r="G2665" s="15" t="s">
        <v>11</v>
      </c>
      <c r="H2665" s="24">
        <f t="shared" si="31"/>
        <v>12</v>
      </c>
      <c r="I2665" s="24">
        <f t="shared" si="32"/>
        <v>6436368</v>
      </c>
    </row>
    <row r="2666" spans="1:9" x14ac:dyDescent="0.2">
      <c r="A2666" s="23"/>
      <c r="B2666" s="27"/>
      <c r="C2666" s="27"/>
      <c r="D2666" s="27"/>
      <c r="F2666" s="15" t="s">
        <v>4074</v>
      </c>
      <c r="G2666" s="15" t="s">
        <v>11</v>
      </c>
      <c r="H2666" s="24">
        <f t="shared" si="31"/>
        <v>0</v>
      </c>
      <c r="I2666" s="24">
        <f t="shared" si="32"/>
        <v>0</v>
      </c>
    </row>
    <row r="2667" spans="1:9" x14ac:dyDescent="0.2">
      <c r="A2667" s="23"/>
      <c r="B2667" s="27"/>
      <c r="C2667" s="27"/>
      <c r="D2667" s="27"/>
      <c r="F2667" s="15" t="s">
        <v>4075</v>
      </c>
      <c r="G2667" s="15" t="s">
        <v>20</v>
      </c>
      <c r="H2667" s="24">
        <f t="shared" si="31"/>
        <v>0</v>
      </c>
      <c r="I2667" s="24">
        <f t="shared" si="32"/>
        <v>0</v>
      </c>
    </row>
    <row r="2668" spans="1:9" x14ac:dyDescent="0.2">
      <c r="A2668" s="23"/>
      <c r="B2668" s="27"/>
      <c r="C2668" s="27"/>
      <c r="D2668" s="27"/>
      <c r="F2668" s="15" t="s">
        <v>1932</v>
      </c>
      <c r="G2668" s="15" t="s">
        <v>11</v>
      </c>
      <c r="H2668" s="24">
        <f t="shared" si="31"/>
        <v>41</v>
      </c>
      <c r="I2668" s="24">
        <f t="shared" si="32"/>
        <v>12263610</v>
      </c>
    </row>
    <row r="2669" spans="1:9" x14ac:dyDescent="0.2">
      <c r="A2669" s="23"/>
      <c r="B2669" s="27"/>
      <c r="C2669" s="27"/>
      <c r="D2669" s="27"/>
      <c r="F2669" s="15" t="s">
        <v>1946</v>
      </c>
      <c r="G2669" s="15" t="s">
        <v>11</v>
      </c>
      <c r="H2669" s="24">
        <f t="shared" si="31"/>
        <v>3</v>
      </c>
      <c r="I2669" s="24">
        <f t="shared" si="32"/>
        <v>3300000</v>
      </c>
    </row>
    <row r="2670" spans="1:9" x14ac:dyDescent="0.2">
      <c r="A2670" s="23"/>
      <c r="B2670" s="27"/>
      <c r="C2670" s="27"/>
      <c r="D2670" s="27"/>
      <c r="F2670" s="15" t="s">
        <v>4076</v>
      </c>
      <c r="G2670" s="15" t="s">
        <v>25</v>
      </c>
      <c r="H2670" s="24">
        <f t="shared" si="31"/>
        <v>0</v>
      </c>
      <c r="I2670" s="24">
        <f t="shared" si="32"/>
        <v>0</v>
      </c>
    </row>
    <row r="2671" spans="1:9" x14ac:dyDescent="0.2">
      <c r="A2671" s="23"/>
      <c r="B2671" s="27"/>
      <c r="C2671" s="27"/>
      <c r="D2671" s="27"/>
      <c r="F2671" s="15" t="s">
        <v>1993</v>
      </c>
      <c r="G2671" s="15" t="s">
        <v>141</v>
      </c>
      <c r="H2671" s="24">
        <f t="shared" si="31"/>
        <v>1</v>
      </c>
      <c r="I2671" s="24">
        <f t="shared" si="32"/>
        <v>260000</v>
      </c>
    </row>
    <row r="2672" spans="1:9" x14ac:dyDescent="0.2">
      <c r="A2672" s="23"/>
      <c r="B2672" s="27"/>
      <c r="C2672" s="27"/>
      <c r="D2672" s="27"/>
      <c r="F2672" s="15" t="s">
        <v>4077</v>
      </c>
      <c r="G2672" s="15" t="s">
        <v>11</v>
      </c>
      <c r="H2672" s="24">
        <f t="shared" si="31"/>
        <v>0</v>
      </c>
      <c r="I2672" s="24">
        <f t="shared" si="32"/>
        <v>0</v>
      </c>
    </row>
    <row r="2673" spans="1:9" x14ac:dyDescent="0.2">
      <c r="A2673" s="23"/>
      <c r="B2673" s="27"/>
      <c r="C2673" s="27"/>
      <c r="D2673" s="27"/>
      <c r="F2673" s="15" t="s">
        <v>2028</v>
      </c>
      <c r="G2673" s="15" t="s">
        <v>34</v>
      </c>
      <c r="H2673" s="24">
        <f t="shared" si="31"/>
        <v>21</v>
      </c>
      <c r="I2673" s="24">
        <f t="shared" si="32"/>
        <v>140758743</v>
      </c>
    </row>
    <row r="2674" spans="1:9" x14ac:dyDescent="0.2">
      <c r="A2674" s="23"/>
      <c r="B2674" s="27"/>
      <c r="C2674" s="27"/>
      <c r="D2674" s="27"/>
      <c r="F2674" s="15" t="s">
        <v>2030</v>
      </c>
      <c r="G2674" s="15" t="s">
        <v>11</v>
      </c>
      <c r="H2674" s="24">
        <f t="shared" si="31"/>
        <v>66</v>
      </c>
      <c r="I2674" s="24">
        <f t="shared" si="32"/>
        <v>20499961</v>
      </c>
    </row>
    <row r="2675" spans="1:9" x14ac:dyDescent="0.2">
      <c r="A2675" s="23"/>
      <c r="B2675" s="27"/>
      <c r="C2675" s="27"/>
      <c r="D2675" s="27"/>
      <c r="F2675" s="15" t="s">
        <v>2058</v>
      </c>
      <c r="G2675" s="15" t="s">
        <v>11</v>
      </c>
      <c r="H2675" s="24">
        <f t="shared" si="31"/>
        <v>3</v>
      </c>
      <c r="I2675" s="24">
        <f t="shared" si="32"/>
        <v>5153064</v>
      </c>
    </row>
    <row r="2676" spans="1:9" x14ac:dyDescent="0.2">
      <c r="A2676" s="23"/>
      <c r="B2676" s="27"/>
      <c r="C2676" s="27"/>
      <c r="D2676" s="27"/>
      <c r="F2676" s="15" t="s">
        <v>4078</v>
      </c>
      <c r="G2676" s="15" t="s">
        <v>20</v>
      </c>
      <c r="H2676" s="24">
        <f t="shared" si="31"/>
        <v>0</v>
      </c>
      <c r="I2676" s="24">
        <f t="shared" si="32"/>
        <v>0</v>
      </c>
    </row>
    <row r="2677" spans="1:9" x14ac:dyDescent="0.2">
      <c r="A2677" s="23"/>
      <c r="B2677" s="27"/>
      <c r="C2677" s="27"/>
      <c r="D2677" s="27"/>
      <c r="F2677" s="15" t="s">
        <v>4079</v>
      </c>
      <c r="G2677" s="15" t="s">
        <v>11</v>
      </c>
      <c r="H2677" s="24">
        <f t="shared" si="31"/>
        <v>0</v>
      </c>
      <c r="I2677" s="24">
        <f t="shared" si="32"/>
        <v>0</v>
      </c>
    </row>
    <row r="2678" spans="1:9" x14ac:dyDescent="0.2">
      <c r="A2678" s="23"/>
      <c r="B2678" s="27"/>
      <c r="C2678" s="27"/>
      <c r="D2678" s="27"/>
      <c r="F2678" s="15" t="s">
        <v>4080</v>
      </c>
      <c r="G2678" s="15" t="s">
        <v>11</v>
      </c>
      <c r="H2678" s="24">
        <f t="shared" si="31"/>
        <v>0</v>
      </c>
      <c r="I2678" s="24">
        <f t="shared" si="32"/>
        <v>0</v>
      </c>
    </row>
    <row r="2679" spans="1:9" x14ac:dyDescent="0.2">
      <c r="A2679" s="23"/>
      <c r="B2679" s="27"/>
      <c r="C2679" s="27"/>
      <c r="D2679" s="27"/>
      <c r="F2679" s="15" t="s">
        <v>4081</v>
      </c>
      <c r="G2679" s="15" t="s">
        <v>11</v>
      </c>
      <c r="H2679" s="24">
        <f t="shared" si="31"/>
        <v>0</v>
      </c>
      <c r="I2679" s="24">
        <f t="shared" si="32"/>
        <v>0</v>
      </c>
    </row>
    <row r="2680" spans="1:9" x14ac:dyDescent="0.2">
      <c r="A2680" s="23"/>
      <c r="B2680" s="27"/>
      <c r="C2680" s="27"/>
      <c r="D2680" s="27"/>
      <c r="F2680" s="15" t="s">
        <v>2223</v>
      </c>
      <c r="G2680" s="15" t="s">
        <v>280</v>
      </c>
      <c r="H2680" s="24">
        <f t="shared" si="31"/>
        <v>0</v>
      </c>
      <c r="I2680" s="24">
        <f t="shared" si="32"/>
        <v>0</v>
      </c>
    </row>
    <row r="2681" spans="1:9" x14ac:dyDescent="0.2">
      <c r="A2681" s="23"/>
      <c r="B2681" s="27"/>
      <c r="C2681" s="27"/>
      <c r="D2681" s="27"/>
      <c r="F2681" s="15" t="s">
        <v>2259</v>
      </c>
      <c r="G2681" s="15" t="s">
        <v>11</v>
      </c>
      <c r="H2681" s="24">
        <f t="shared" si="31"/>
        <v>5</v>
      </c>
      <c r="I2681" s="24">
        <f t="shared" si="32"/>
        <v>3393128</v>
      </c>
    </row>
    <row r="2682" spans="1:9" x14ac:dyDescent="0.2">
      <c r="A2682" s="23"/>
      <c r="B2682" s="27"/>
      <c r="C2682" s="27"/>
      <c r="D2682" s="27"/>
      <c r="F2682" s="15" t="s">
        <v>2408</v>
      </c>
      <c r="G2682" s="15" t="s">
        <v>11</v>
      </c>
      <c r="H2682" s="24">
        <f t="shared" si="31"/>
        <v>2</v>
      </c>
      <c r="I2682" s="24">
        <f t="shared" si="32"/>
        <v>752524</v>
      </c>
    </row>
    <row r="2683" spans="1:9" x14ac:dyDescent="0.2">
      <c r="A2683" s="23"/>
      <c r="B2683" s="27"/>
      <c r="C2683" s="27"/>
      <c r="D2683" s="27"/>
      <c r="F2683" s="23" t="s">
        <v>12</v>
      </c>
      <c r="G2683" s="28" t="s">
        <v>11</v>
      </c>
      <c r="H2683" s="24">
        <f t="shared" si="31"/>
        <v>5</v>
      </c>
      <c r="I2683" s="24">
        <f t="shared" si="32"/>
        <v>42850000</v>
      </c>
    </row>
    <row r="2684" spans="1:9" x14ac:dyDescent="0.2">
      <c r="A2684" s="23"/>
      <c r="B2684" s="27"/>
      <c r="C2684" s="27"/>
      <c r="D2684" s="27"/>
      <c r="F2684" s="23" t="s">
        <v>13</v>
      </c>
      <c r="G2684" s="28" t="s">
        <v>11</v>
      </c>
      <c r="H2684" s="24">
        <f t="shared" si="31"/>
        <v>22</v>
      </c>
      <c r="I2684" s="24">
        <f t="shared" si="32"/>
        <v>206472261</v>
      </c>
    </row>
    <row r="2685" spans="1:9" x14ac:dyDescent="0.2">
      <c r="A2685" s="23"/>
      <c r="B2685" s="27"/>
      <c r="C2685" s="27"/>
      <c r="D2685" s="27"/>
      <c r="F2685" s="23" t="s">
        <v>15</v>
      </c>
      <c r="G2685" s="28" t="s">
        <v>11</v>
      </c>
      <c r="H2685" s="24">
        <f t="shared" si="31"/>
        <v>0</v>
      </c>
      <c r="I2685" s="24">
        <f t="shared" si="32"/>
        <v>0</v>
      </c>
    </row>
    <row r="2686" spans="1:9" x14ac:dyDescent="0.2">
      <c r="A2686" s="23"/>
      <c r="B2686" s="27"/>
      <c r="C2686" s="27"/>
      <c r="D2686" s="27"/>
      <c r="F2686" s="23" t="s">
        <v>17</v>
      </c>
      <c r="G2686" s="28" t="s">
        <v>11</v>
      </c>
      <c r="H2686" s="24">
        <f t="shared" si="31"/>
        <v>0</v>
      </c>
      <c r="I2686" s="24">
        <f t="shared" si="32"/>
        <v>0</v>
      </c>
    </row>
    <row r="2687" spans="1:9" x14ac:dyDescent="0.2">
      <c r="A2687" s="23"/>
      <c r="B2687" s="27"/>
      <c r="C2687" s="27"/>
      <c r="D2687" s="27"/>
      <c r="F2687" s="23" t="s">
        <v>21</v>
      </c>
      <c r="G2687" s="28" t="s">
        <v>20</v>
      </c>
      <c r="H2687" s="24">
        <f t="shared" si="31"/>
        <v>0</v>
      </c>
      <c r="I2687" s="24">
        <f t="shared" si="32"/>
        <v>0</v>
      </c>
    </row>
    <row r="2688" spans="1:9" x14ac:dyDescent="0.2">
      <c r="A2688" s="23"/>
      <c r="B2688" s="27"/>
      <c r="C2688" s="27"/>
      <c r="D2688" s="27"/>
      <c r="F2688" s="23" t="s">
        <v>22</v>
      </c>
      <c r="G2688" s="28" t="s">
        <v>11</v>
      </c>
      <c r="H2688" s="24">
        <f t="shared" si="31"/>
        <v>1</v>
      </c>
      <c r="I2688" s="24">
        <f t="shared" si="32"/>
        <v>19127272</v>
      </c>
    </row>
    <row r="2689" spans="1:9" x14ac:dyDescent="0.2">
      <c r="A2689" s="23"/>
      <c r="B2689" s="27"/>
      <c r="C2689" s="27"/>
      <c r="D2689" s="27"/>
      <c r="F2689" s="23" t="s">
        <v>23</v>
      </c>
      <c r="G2689" s="28" t="s">
        <v>20</v>
      </c>
      <c r="H2689" s="24">
        <f t="shared" si="31"/>
        <v>19</v>
      </c>
      <c r="I2689" s="24">
        <f t="shared" si="32"/>
        <v>156663626</v>
      </c>
    </row>
    <row r="2690" spans="1:9" x14ac:dyDescent="0.2">
      <c r="A2690" s="23"/>
      <c r="B2690" s="27"/>
      <c r="C2690" s="27"/>
      <c r="D2690" s="27"/>
      <c r="F2690" s="23" t="s">
        <v>24</v>
      </c>
      <c r="G2690" s="28" t="s">
        <v>25</v>
      </c>
      <c r="H2690" s="24">
        <f t="shared" si="31"/>
        <v>3</v>
      </c>
      <c r="I2690" s="24">
        <f t="shared" si="32"/>
        <v>30000000</v>
      </c>
    </row>
    <row r="2691" spans="1:9" x14ac:dyDescent="0.2">
      <c r="A2691" s="23"/>
      <c r="B2691" s="27"/>
      <c r="C2691" s="27"/>
      <c r="D2691" s="27"/>
      <c r="F2691" s="23" t="s">
        <v>26</v>
      </c>
      <c r="G2691" s="28" t="s">
        <v>11</v>
      </c>
      <c r="H2691" s="24">
        <f t="shared" si="31"/>
        <v>0</v>
      </c>
      <c r="I2691" s="24">
        <f t="shared" si="32"/>
        <v>0</v>
      </c>
    </row>
    <row r="2692" spans="1:9" x14ac:dyDescent="0.2">
      <c r="A2692" s="23"/>
      <c r="B2692" s="27"/>
      <c r="C2692" s="27"/>
      <c r="D2692" s="27"/>
      <c r="F2692" s="23" t="s">
        <v>27</v>
      </c>
      <c r="G2692" s="28" t="s">
        <v>20</v>
      </c>
      <c r="H2692" s="24">
        <f t="shared" si="31"/>
        <v>1</v>
      </c>
      <c r="I2692" s="24">
        <f t="shared" si="32"/>
        <v>15545454</v>
      </c>
    </row>
    <row r="2693" spans="1:9" x14ac:dyDescent="0.2">
      <c r="A2693" s="23"/>
      <c r="B2693" s="27"/>
      <c r="C2693" s="27"/>
      <c r="D2693" s="27"/>
      <c r="F2693" s="23" t="s">
        <v>29</v>
      </c>
      <c r="G2693" s="28" t="s">
        <v>25</v>
      </c>
      <c r="H2693" s="24">
        <f t="shared" si="31"/>
        <v>103</v>
      </c>
      <c r="I2693" s="24">
        <f t="shared" si="32"/>
        <v>220980969</v>
      </c>
    </row>
    <row r="2694" spans="1:9" x14ac:dyDescent="0.2">
      <c r="A2694" s="23"/>
      <c r="B2694" s="27"/>
      <c r="C2694" s="27"/>
      <c r="D2694" s="27"/>
      <c r="F2694" s="23" t="s">
        <v>30</v>
      </c>
      <c r="G2694" s="28" t="s">
        <v>11</v>
      </c>
      <c r="H2694" s="24">
        <f t="shared" si="31"/>
        <v>0</v>
      </c>
      <c r="I2694" s="24">
        <f t="shared" si="32"/>
        <v>0</v>
      </c>
    </row>
    <row r="2695" spans="1:9" x14ac:dyDescent="0.2">
      <c r="A2695" s="23"/>
      <c r="B2695" s="27"/>
      <c r="C2695" s="27"/>
      <c r="D2695" s="27"/>
      <c r="F2695" s="23" t="s">
        <v>31</v>
      </c>
      <c r="G2695" s="28" t="s">
        <v>11</v>
      </c>
      <c r="H2695" s="24">
        <f t="shared" si="31"/>
        <v>0</v>
      </c>
      <c r="I2695" s="24">
        <f t="shared" si="32"/>
        <v>0</v>
      </c>
    </row>
    <row r="2696" spans="1:9" x14ac:dyDescent="0.2">
      <c r="A2696" s="23"/>
      <c r="B2696" s="27"/>
      <c r="C2696" s="27"/>
      <c r="D2696" s="27"/>
      <c r="F2696" s="23" t="s">
        <v>33</v>
      </c>
      <c r="G2696" s="28" t="s">
        <v>34</v>
      </c>
      <c r="H2696" s="24">
        <f t="shared" si="31"/>
        <v>17</v>
      </c>
      <c r="I2696" s="24">
        <f t="shared" si="32"/>
        <v>47268918</v>
      </c>
    </row>
    <row r="2697" spans="1:9" x14ac:dyDescent="0.2">
      <c r="A2697" s="23"/>
      <c r="B2697" s="27"/>
      <c r="C2697" s="27"/>
      <c r="D2697" s="27"/>
      <c r="F2697" s="23" t="s">
        <v>35</v>
      </c>
      <c r="G2697" s="28" t="s">
        <v>20</v>
      </c>
      <c r="H2697" s="24">
        <f t="shared" si="31"/>
        <v>0</v>
      </c>
      <c r="I2697" s="24">
        <f t="shared" si="32"/>
        <v>0</v>
      </c>
    </row>
    <row r="2698" spans="1:9" x14ac:dyDescent="0.2">
      <c r="A2698" s="23"/>
      <c r="B2698" s="27"/>
      <c r="C2698" s="27"/>
      <c r="D2698" s="27"/>
      <c r="F2698" s="23" t="s">
        <v>37</v>
      </c>
      <c r="G2698" s="28" t="s">
        <v>20</v>
      </c>
      <c r="H2698" s="24">
        <f t="shared" si="31"/>
        <v>2</v>
      </c>
      <c r="I2698" s="24">
        <f t="shared" si="32"/>
        <v>34727271</v>
      </c>
    </row>
    <row r="2699" spans="1:9" x14ac:dyDescent="0.2">
      <c r="A2699" s="23"/>
      <c r="B2699" s="27"/>
      <c r="C2699" s="27"/>
      <c r="D2699" s="27"/>
      <c r="F2699" s="23" t="s">
        <v>38</v>
      </c>
      <c r="G2699" s="28" t="s">
        <v>11</v>
      </c>
      <c r="H2699" s="24">
        <f t="shared" si="31"/>
        <v>0</v>
      </c>
      <c r="I2699" s="24">
        <f t="shared" si="32"/>
        <v>0</v>
      </c>
    </row>
    <row r="2700" spans="1:9" x14ac:dyDescent="0.2">
      <c r="A2700" s="23"/>
      <c r="B2700" s="27"/>
      <c r="C2700" s="27"/>
      <c r="D2700" s="27"/>
      <c r="F2700" s="23" t="s">
        <v>39</v>
      </c>
      <c r="G2700" s="28" t="s">
        <v>20</v>
      </c>
      <c r="H2700" s="24">
        <f t="shared" si="31"/>
        <v>6</v>
      </c>
      <c r="I2700" s="24">
        <f t="shared" si="32"/>
        <v>23072724</v>
      </c>
    </row>
    <row r="2701" spans="1:9" x14ac:dyDescent="0.2">
      <c r="A2701" s="23"/>
      <c r="B2701" s="27"/>
      <c r="C2701" s="27"/>
      <c r="D2701" s="27"/>
      <c r="F2701" s="23" t="s">
        <v>40</v>
      </c>
      <c r="G2701" s="28" t="s">
        <v>11</v>
      </c>
      <c r="H2701" s="24">
        <f t="shared" si="31"/>
        <v>0</v>
      </c>
      <c r="I2701" s="24">
        <f t="shared" si="32"/>
        <v>0</v>
      </c>
    </row>
    <row r="2702" spans="1:9" x14ac:dyDescent="0.2">
      <c r="A2702" s="23"/>
      <c r="B2702" s="27"/>
      <c r="C2702" s="27"/>
      <c r="D2702" s="27"/>
      <c r="F2702" s="23" t="s">
        <v>41</v>
      </c>
      <c r="G2702" s="28" t="s">
        <v>11</v>
      </c>
      <c r="H2702" s="24">
        <f t="shared" si="31"/>
        <v>0</v>
      </c>
      <c r="I2702" s="24">
        <f t="shared" si="32"/>
        <v>0</v>
      </c>
    </row>
    <row r="2703" spans="1:9" x14ac:dyDescent="0.2">
      <c r="A2703" s="23"/>
      <c r="B2703" s="27"/>
      <c r="C2703" s="27"/>
      <c r="D2703" s="27"/>
      <c r="F2703" s="23" t="s">
        <v>42</v>
      </c>
      <c r="G2703" s="28" t="s">
        <v>11</v>
      </c>
      <c r="H2703" s="24">
        <f t="shared" si="31"/>
        <v>0</v>
      </c>
      <c r="I2703" s="24">
        <f t="shared" si="32"/>
        <v>0</v>
      </c>
    </row>
    <row r="2704" spans="1:9" x14ac:dyDescent="0.2">
      <c r="A2704" s="23"/>
      <c r="B2704" s="27"/>
      <c r="C2704" s="27"/>
      <c r="D2704" s="27"/>
      <c r="F2704" s="23" t="s">
        <v>43</v>
      </c>
      <c r="G2704" s="28" t="s">
        <v>11</v>
      </c>
      <c r="H2704" s="24">
        <f t="shared" si="31"/>
        <v>8</v>
      </c>
      <c r="I2704" s="24">
        <f t="shared" si="32"/>
        <v>32000000</v>
      </c>
    </row>
    <row r="2705" spans="1:9" x14ac:dyDescent="0.2">
      <c r="A2705" s="23"/>
      <c r="B2705" s="27"/>
      <c r="C2705" s="27"/>
      <c r="D2705" s="27"/>
      <c r="F2705" s="23" t="s">
        <v>45</v>
      </c>
      <c r="G2705" s="28" t="s">
        <v>11</v>
      </c>
      <c r="H2705" s="24">
        <f t="shared" si="31"/>
        <v>0</v>
      </c>
      <c r="I2705" s="24">
        <f t="shared" si="32"/>
        <v>0</v>
      </c>
    </row>
    <row r="2706" spans="1:9" x14ac:dyDescent="0.2">
      <c r="A2706" s="23"/>
      <c r="B2706" s="27"/>
      <c r="C2706" s="27"/>
      <c r="D2706" s="27"/>
      <c r="F2706" s="23" t="s">
        <v>48</v>
      </c>
      <c r="G2706" s="28" t="s">
        <v>11</v>
      </c>
      <c r="H2706" s="24">
        <f t="shared" si="31"/>
        <v>0</v>
      </c>
      <c r="I2706" s="24">
        <f t="shared" si="32"/>
        <v>0</v>
      </c>
    </row>
    <row r="2707" spans="1:9" x14ac:dyDescent="0.2">
      <c r="A2707" s="23"/>
      <c r="B2707" s="27"/>
      <c r="C2707" s="27"/>
      <c r="D2707" s="27"/>
      <c r="F2707" s="23" t="s">
        <v>49</v>
      </c>
      <c r="G2707" s="28" t="s">
        <v>50</v>
      </c>
      <c r="H2707" s="24">
        <f t="shared" si="31"/>
        <v>0</v>
      </c>
      <c r="I2707" s="24">
        <f t="shared" si="32"/>
        <v>0</v>
      </c>
    </row>
    <row r="2708" spans="1:9" x14ac:dyDescent="0.2">
      <c r="A2708" s="23"/>
      <c r="B2708" s="27"/>
      <c r="C2708" s="27"/>
      <c r="D2708" s="27"/>
      <c r="F2708" s="23" t="s">
        <v>52</v>
      </c>
      <c r="G2708" s="28" t="s">
        <v>11</v>
      </c>
      <c r="H2708" s="24">
        <f t="shared" si="31"/>
        <v>0</v>
      </c>
      <c r="I2708" s="24">
        <f t="shared" si="32"/>
        <v>0</v>
      </c>
    </row>
    <row r="2709" spans="1:9" x14ac:dyDescent="0.2">
      <c r="A2709" s="23"/>
      <c r="B2709" s="27"/>
      <c r="C2709" s="27"/>
      <c r="D2709" s="27"/>
      <c r="F2709" s="23" t="s">
        <v>53</v>
      </c>
      <c r="G2709" s="28" t="s">
        <v>25</v>
      </c>
      <c r="H2709" s="24">
        <f t="shared" si="31"/>
        <v>0</v>
      </c>
      <c r="I2709" s="24">
        <f t="shared" si="32"/>
        <v>0</v>
      </c>
    </row>
    <row r="2710" spans="1:9" x14ac:dyDescent="0.2">
      <c r="A2710" s="23"/>
      <c r="B2710" s="27"/>
      <c r="C2710" s="27"/>
      <c r="D2710" s="27"/>
      <c r="F2710" s="23" t="s">
        <v>55</v>
      </c>
      <c r="G2710" s="28" t="s">
        <v>11</v>
      </c>
      <c r="H2710" s="24">
        <f t="shared" si="31"/>
        <v>0</v>
      </c>
      <c r="I2710" s="24">
        <f t="shared" si="32"/>
        <v>0</v>
      </c>
    </row>
    <row r="2711" spans="1:9" x14ac:dyDescent="0.2">
      <c r="A2711" s="23"/>
      <c r="B2711" s="27"/>
      <c r="C2711" s="27"/>
      <c r="D2711" s="27"/>
      <c r="F2711" s="23" t="s">
        <v>56</v>
      </c>
      <c r="G2711" s="28" t="s">
        <v>11</v>
      </c>
      <c r="H2711" s="24">
        <f t="shared" si="31"/>
        <v>1</v>
      </c>
      <c r="I2711" s="24">
        <f t="shared" si="32"/>
        <v>2004545</v>
      </c>
    </row>
    <row r="2712" spans="1:9" x14ac:dyDescent="0.2">
      <c r="A2712" s="23"/>
      <c r="B2712" s="27"/>
      <c r="C2712" s="27"/>
      <c r="D2712" s="27"/>
      <c r="F2712" s="23" t="s">
        <v>57</v>
      </c>
      <c r="G2712" s="28" t="s">
        <v>11</v>
      </c>
      <c r="H2712" s="24">
        <f t="shared" si="31"/>
        <v>0</v>
      </c>
      <c r="I2712" s="24">
        <f t="shared" si="32"/>
        <v>0</v>
      </c>
    </row>
    <row r="2713" spans="1:9" x14ac:dyDescent="0.2">
      <c r="A2713" s="23"/>
      <c r="B2713" s="27"/>
      <c r="C2713" s="27"/>
      <c r="D2713" s="27"/>
      <c r="F2713" s="23" t="s">
        <v>60</v>
      </c>
      <c r="G2713" s="28" t="s">
        <v>11</v>
      </c>
      <c r="H2713" s="24">
        <f t="shared" si="31"/>
        <v>38</v>
      </c>
      <c r="I2713" s="24">
        <f t="shared" si="32"/>
        <v>90244901</v>
      </c>
    </row>
    <row r="2714" spans="1:9" x14ac:dyDescent="0.2">
      <c r="A2714" s="23"/>
      <c r="B2714" s="27"/>
      <c r="C2714" s="27"/>
      <c r="D2714" s="27"/>
      <c r="F2714" s="23" t="s">
        <v>61</v>
      </c>
      <c r="G2714" s="28" t="s">
        <v>11</v>
      </c>
      <c r="H2714" s="24">
        <f t="shared" si="31"/>
        <v>5</v>
      </c>
      <c r="I2714" s="24">
        <f t="shared" si="32"/>
        <v>1590907</v>
      </c>
    </row>
    <row r="2715" spans="1:9" x14ac:dyDescent="0.2">
      <c r="A2715" s="23"/>
      <c r="B2715" s="27"/>
      <c r="C2715" s="27"/>
      <c r="D2715" s="27"/>
      <c r="F2715" s="23" t="s">
        <v>65</v>
      </c>
      <c r="G2715" s="28" t="s">
        <v>11</v>
      </c>
      <c r="H2715" s="24">
        <f t="shared" si="31"/>
        <v>9</v>
      </c>
      <c r="I2715" s="24">
        <f t="shared" si="32"/>
        <v>24610904</v>
      </c>
    </row>
    <row r="2716" spans="1:9" x14ac:dyDescent="0.2">
      <c r="A2716" s="23"/>
      <c r="B2716" s="27"/>
      <c r="C2716" s="27"/>
      <c r="D2716" s="27"/>
      <c r="F2716" s="23" t="s">
        <v>68</v>
      </c>
      <c r="G2716" s="28" t="s">
        <v>11</v>
      </c>
      <c r="H2716" s="24">
        <f t="shared" si="31"/>
        <v>9</v>
      </c>
      <c r="I2716" s="24">
        <f t="shared" si="32"/>
        <v>12074035</v>
      </c>
    </row>
    <row r="2717" spans="1:9" x14ac:dyDescent="0.2">
      <c r="A2717" s="23"/>
      <c r="B2717" s="27"/>
      <c r="C2717" s="27"/>
      <c r="D2717" s="27"/>
      <c r="F2717" s="23" t="s">
        <v>70</v>
      </c>
      <c r="G2717" s="28" t="s">
        <v>20</v>
      </c>
      <c r="H2717" s="24">
        <f t="shared" si="31"/>
        <v>0</v>
      </c>
      <c r="I2717" s="24">
        <f t="shared" si="32"/>
        <v>0</v>
      </c>
    </row>
    <row r="2718" spans="1:9" x14ac:dyDescent="0.2">
      <c r="A2718" s="23"/>
      <c r="B2718" s="27"/>
      <c r="C2718" s="27"/>
      <c r="D2718" s="27"/>
      <c r="F2718" s="23" t="s">
        <v>71</v>
      </c>
      <c r="G2718" s="28" t="s">
        <v>20</v>
      </c>
      <c r="H2718" s="24">
        <f t="shared" si="31"/>
        <v>2</v>
      </c>
      <c r="I2718" s="24">
        <f t="shared" si="32"/>
        <v>820000</v>
      </c>
    </row>
    <row r="2719" spans="1:9" x14ac:dyDescent="0.2">
      <c r="A2719" s="23"/>
      <c r="B2719" s="27"/>
      <c r="C2719" s="27"/>
      <c r="D2719" s="27"/>
      <c r="F2719" s="23" t="s">
        <v>73</v>
      </c>
      <c r="G2719" s="28" t="s">
        <v>74</v>
      </c>
      <c r="H2719" s="24">
        <f t="shared" si="31"/>
        <v>9</v>
      </c>
      <c r="I2719" s="24">
        <f t="shared" si="32"/>
        <v>8234897</v>
      </c>
    </row>
    <row r="2720" spans="1:9" x14ac:dyDescent="0.2">
      <c r="A2720" s="23"/>
      <c r="B2720" s="27"/>
      <c r="C2720" s="27"/>
      <c r="D2720" s="27"/>
      <c r="F2720" s="23" t="s">
        <v>77</v>
      </c>
      <c r="G2720" s="28" t="s">
        <v>11</v>
      </c>
      <c r="H2720" s="24">
        <f t="shared" si="31"/>
        <v>9</v>
      </c>
      <c r="I2720" s="24">
        <f t="shared" si="32"/>
        <v>16621362</v>
      </c>
    </row>
    <row r="2721" spans="1:9" x14ac:dyDescent="0.2">
      <c r="A2721" s="23"/>
      <c r="B2721" s="27"/>
      <c r="C2721" s="27"/>
      <c r="D2721" s="27"/>
      <c r="F2721" s="23" t="s">
        <v>80</v>
      </c>
      <c r="G2721" s="28" t="s">
        <v>11</v>
      </c>
      <c r="H2721" s="24">
        <f t="shared" si="31"/>
        <v>32</v>
      </c>
      <c r="I2721" s="24">
        <f t="shared" si="32"/>
        <v>19572055</v>
      </c>
    </row>
    <row r="2722" spans="1:9" x14ac:dyDescent="0.2">
      <c r="A2722" s="23"/>
      <c r="B2722" s="27"/>
      <c r="C2722" s="27"/>
      <c r="D2722" s="27"/>
      <c r="F2722" s="23" t="s">
        <v>83</v>
      </c>
      <c r="G2722" s="28" t="s">
        <v>11</v>
      </c>
      <c r="H2722" s="24">
        <f t="shared" si="31"/>
        <v>0</v>
      </c>
      <c r="I2722" s="24">
        <f t="shared" si="32"/>
        <v>0</v>
      </c>
    </row>
    <row r="2723" spans="1:9" x14ac:dyDescent="0.2">
      <c r="A2723" s="23"/>
      <c r="B2723" s="27"/>
      <c r="C2723" s="27"/>
      <c r="D2723" s="27"/>
      <c r="F2723" s="23" t="s">
        <v>84</v>
      </c>
      <c r="G2723" s="28" t="s">
        <v>20</v>
      </c>
      <c r="H2723" s="24">
        <f t="shared" si="31"/>
        <v>0</v>
      </c>
      <c r="I2723" s="24">
        <f t="shared" si="32"/>
        <v>0</v>
      </c>
    </row>
    <row r="2724" spans="1:9" x14ac:dyDescent="0.2">
      <c r="A2724" s="23"/>
      <c r="B2724" s="27"/>
      <c r="C2724" s="27"/>
      <c r="D2724" s="27"/>
      <c r="F2724" s="23" t="s">
        <v>86</v>
      </c>
      <c r="G2724" s="28" t="s">
        <v>11</v>
      </c>
      <c r="H2724" s="24">
        <f t="shared" si="31"/>
        <v>52</v>
      </c>
      <c r="I2724" s="24">
        <f t="shared" si="32"/>
        <v>18430420</v>
      </c>
    </row>
    <row r="2725" spans="1:9" x14ac:dyDescent="0.2">
      <c r="A2725" s="23"/>
      <c r="B2725" s="27"/>
      <c r="C2725" s="27"/>
      <c r="D2725" s="27"/>
      <c r="F2725" s="23" t="s">
        <v>87</v>
      </c>
      <c r="G2725" s="28" t="s">
        <v>34</v>
      </c>
      <c r="H2725" s="24">
        <f t="shared" si="31"/>
        <v>0</v>
      </c>
      <c r="I2725" s="24">
        <f t="shared" si="32"/>
        <v>0</v>
      </c>
    </row>
    <row r="2726" spans="1:9" x14ac:dyDescent="0.2">
      <c r="A2726" s="23"/>
      <c r="B2726" s="27"/>
      <c r="C2726" s="27"/>
      <c r="D2726" s="27"/>
      <c r="F2726" s="23" t="s">
        <v>89</v>
      </c>
      <c r="G2726" s="28" t="s">
        <v>20</v>
      </c>
      <c r="H2726" s="24">
        <f t="shared" si="31"/>
        <v>0</v>
      </c>
      <c r="I2726" s="24">
        <f t="shared" si="32"/>
        <v>0</v>
      </c>
    </row>
    <row r="2727" spans="1:9" x14ac:dyDescent="0.2">
      <c r="A2727" s="23"/>
      <c r="B2727" s="27"/>
      <c r="C2727" s="27"/>
      <c r="D2727" s="27"/>
      <c r="F2727" s="23" t="s">
        <v>90</v>
      </c>
      <c r="G2727" s="28" t="s">
        <v>11</v>
      </c>
      <c r="H2727" s="24">
        <f t="shared" si="31"/>
        <v>47</v>
      </c>
      <c r="I2727" s="24">
        <f t="shared" si="32"/>
        <v>30015909</v>
      </c>
    </row>
    <row r="2728" spans="1:9" x14ac:dyDescent="0.2">
      <c r="A2728" s="23"/>
      <c r="B2728" s="27"/>
      <c r="C2728" s="27"/>
      <c r="D2728" s="27"/>
      <c r="F2728" s="23" t="s">
        <v>92</v>
      </c>
      <c r="G2728" s="28" t="s">
        <v>11</v>
      </c>
      <c r="H2728" s="24">
        <f t="shared" si="31"/>
        <v>20</v>
      </c>
      <c r="I2728" s="24">
        <f t="shared" si="32"/>
        <v>23809908</v>
      </c>
    </row>
    <row r="2729" spans="1:9" x14ac:dyDescent="0.2">
      <c r="A2729" s="23"/>
      <c r="B2729" s="27"/>
      <c r="C2729" s="27"/>
      <c r="D2729" s="27"/>
      <c r="F2729" s="23" t="s">
        <v>93</v>
      </c>
      <c r="G2729" s="28" t="s">
        <v>25</v>
      </c>
      <c r="H2729" s="24">
        <f t="shared" si="31"/>
        <v>15</v>
      </c>
      <c r="I2729" s="24">
        <f t="shared" si="32"/>
        <v>2989901</v>
      </c>
    </row>
    <row r="2730" spans="1:9" x14ac:dyDescent="0.2">
      <c r="A2730" s="23"/>
      <c r="B2730" s="27"/>
      <c r="C2730" s="27"/>
      <c r="D2730" s="27"/>
      <c r="F2730" s="23" t="s">
        <v>96</v>
      </c>
      <c r="G2730" s="28" t="s">
        <v>11</v>
      </c>
      <c r="H2730" s="24">
        <f t="shared" si="31"/>
        <v>9</v>
      </c>
      <c r="I2730" s="24">
        <f t="shared" si="32"/>
        <v>6660000</v>
      </c>
    </row>
    <row r="2731" spans="1:9" x14ac:dyDescent="0.2">
      <c r="A2731" s="23"/>
      <c r="B2731" s="27"/>
      <c r="C2731" s="27"/>
      <c r="D2731" s="27"/>
      <c r="F2731" s="23" t="s">
        <v>97</v>
      </c>
      <c r="G2731" s="28" t="s">
        <v>20</v>
      </c>
      <c r="H2731" s="24">
        <f t="shared" si="31"/>
        <v>4</v>
      </c>
      <c r="I2731" s="24">
        <f t="shared" si="32"/>
        <v>1240000</v>
      </c>
    </row>
    <row r="2732" spans="1:9" x14ac:dyDescent="0.2">
      <c r="A2732" s="23"/>
      <c r="B2732" s="27"/>
      <c r="C2732" s="27"/>
      <c r="D2732" s="27"/>
      <c r="F2732" s="23" t="s">
        <v>104</v>
      </c>
      <c r="G2732" s="28" t="s">
        <v>105</v>
      </c>
      <c r="H2732" s="24">
        <f t="shared" si="31"/>
        <v>12</v>
      </c>
      <c r="I2732" s="24">
        <f t="shared" si="32"/>
        <v>27540824</v>
      </c>
    </row>
    <row r="2733" spans="1:9" x14ac:dyDescent="0.2">
      <c r="A2733" s="23"/>
      <c r="B2733" s="27"/>
      <c r="C2733" s="27"/>
      <c r="D2733" s="27"/>
      <c r="F2733" s="23" t="s">
        <v>108</v>
      </c>
      <c r="G2733" s="28" t="s">
        <v>11</v>
      </c>
      <c r="H2733" s="24">
        <f t="shared" si="31"/>
        <v>3</v>
      </c>
      <c r="I2733" s="24">
        <f t="shared" si="32"/>
        <v>5863635</v>
      </c>
    </row>
    <row r="2734" spans="1:9" x14ac:dyDescent="0.2">
      <c r="A2734" s="23"/>
      <c r="B2734" s="27"/>
      <c r="C2734" s="27"/>
      <c r="D2734" s="27"/>
      <c r="F2734" s="23" t="s">
        <v>109</v>
      </c>
      <c r="G2734" s="28" t="s">
        <v>11</v>
      </c>
      <c r="H2734" s="24">
        <f t="shared" si="31"/>
        <v>1</v>
      </c>
      <c r="I2734" s="24">
        <f t="shared" si="32"/>
        <v>0</v>
      </c>
    </row>
    <row r="2735" spans="1:9" x14ac:dyDescent="0.2">
      <c r="A2735" s="23"/>
      <c r="B2735" s="27"/>
      <c r="C2735" s="27"/>
      <c r="D2735" s="27"/>
      <c r="F2735" s="23" t="s">
        <v>119</v>
      </c>
      <c r="G2735" s="28" t="s">
        <v>11</v>
      </c>
      <c r="H2735" s="24">
        <f t="shared" si="31"/>
        <v>21</v>
      </c>
      <c r="I2735" s="24">
        <f t="shared" si="32"/>
        <v>20563632</v>
      </c>
    </row>
    <row r="2736" spans="1:9" x14ac:dyDescent="0.2">
      <c r="A2736" s="23"/>
      <c r="B2736" s="27"/>
      <c r="C2736" s="27"/>
      <c r="D2736" s="27"/>
      <c r="F2736" s="23" t="s">
        <v>120</v>
      </c>
      <c r="G2736" s="28" t="s">
        <v>11</v>
      </c>
      <c r="H2736" s="24">
        <f t="shared" si="31"/>
        <v>14</v>
      </c>
      <c r="I2736" s="24">
        <f t="shared" si="32"/>
        <v>16877270</v>
      </c>
    </row>
    <row r="2737" spans="1:9" x14ac:dyDescent="0.2">
      <c r="A2737" s="23"/>
      <c r="B2737" s="27"/>
      <c r="C2737" s="27"/>
      <c r="D2737" s="27"/>
      <c r="F2737" s="23" t="s">
        <v>126</v>
      </c>
      <c r="G2737" s="28" t="s">
        <v>11</v>
      </c>
      <c r="H2737" s="24">
        <f t="shared" si="31"/>
        <v>1</v>
      </c>
      <c r="I2737" s="24">
        <f t="shared" si="32"/>
        <v>23627273</v>
      </c>
    </row>
    <row r="2738" spans="1:9" x14ac:dyDescent="0.2">
      <c r="A2738" s="23"/>
      <c r="B2738" s="27"/>
      <c r="C2738" s="27"/>
      <c r="D2738" s="27"/>
      <c r="F2738" s="23" t="s">
        <v>130</v>
      </c>
      <c r="G2738" s="28" t="s">
        <v>11</v>
      </c>
      <c r="H2738" s="24">
        <f t="shared" si="31"/>
        <v>8</v>
      </c>
      <c r="I2738" s="24">
        <f t="shared" si="32"/>
        <v>1665448</v>
      </c>
    </row>
    <row r="2739" spans="1:9" x14ac:dyDescent="0.2">
      <c r="A2739" s="23"/>
      <c r="B2739" s="27"/>
      <c r="C2739" s="27"/>
      <c r="D2739" s="27"/>
      <c r="F2739" s="23" t="s">
        <v>138</v>
      </c>
      <c r="G2739" s="28" t="s">
        <v>11</v>
      </c>
      <c r="H2739" s="24">
        <f t="shared" si="31"/>
        <v>1</v>
      </c>
      <c r="I2739" s="24">
        <f t="shared" si="32"/>
        <v>0</v>
      </c>
    </row>
    <row r="2740" spans="1:9" x14ac:dyDescent="0.2">
      <c r="A2740" s="23"/>
      <c r="B2740" s="27"/>
      <c r="C2740" s="27"/>
      <c r="D2740" s="27"/>
      <c r="F2740" s="23" t="s">
        <v>142</v>
      </c>
      <c r="G2740" s="28" t="s">
        <v>11</v>
      </c>
      <c r="H2740" s="24">
        <f t="shared" si="31"/>
        <v>2</v>
      </c>
      <c r="I2740" s="24">
        <f t="shared" si="32"/>
        <v>44800000</v>
      </c>
    </row>
    <row r="2741" spans="1:9" x14ac:dyDescent="0.2">
      <c r="A2741" s="23"/>
      <c r="B2741" s="27"/>
      <c r="C2741" s="27"/>
      <c r="D2741" s="27"/>
      <c r="F2741" s="23" t="s">
        <v>156</v>
      </c>
      <c r="G2741" s="28" t="s">
        <v>11</v>
      </c>
      <c r="H2741" s="24">
        <f t="shared" si="31"/>
        <v>1</v>
      </c>
      <c r="I2741" s="24">
        <f t="shared" si="32"/>
        <v>1000000</v>
      </c>
    </row>
    <row r="2742" spans="1:9" x14ac:dyDescent="0.2">
      <c r="A2742" s="23"/>
      <c r="B2742" s="27"/>
      <c r="C2742" s="27"/>
      <c r="D2742" s="27"/>
      <c r="F2742" s="23" t="s">
        <v>158</v>
      </c>
      <c r="G2742" s="28" t="s">
        <v>11</v>
      </c>
      <c r="H2742" s="24">
        <f t="shared" si="31"/>
        <v>13</v>
      </c>
      <c r="I2742" s="24">
        <f t="shared" si="32"/>
        <v>14596359</v>
      </c>
    </row>
    <row r="2743" spans="1:9" x14ac:dyDescent="0.2">
      <c r="A2743" s="23"/>
      <c r="B2743" s="27"/>
      <c r="C2743" s="27"/>
      <c r="D2743" s="27"/>
      <c r="F2743" s="23" t="s">
        <v>199</v>
      </c>
      <c r="G2743" s="28" t="s">
        <v>103</v>
      </c>
      <c r="H2743" s="24">
        <f t="shared" si="31"/>
        <v>8</v>
      </c>
      <c r="I2743" s="24">
        <f t="shared" si="32"/>
        <v>2894400</v>
      </c>
    </row>
    <row r="2744" spans="1:9" x14ac:dyDescent="0.2">
      <c r="A2744" s="23"/>
      <c r="B2744" s="27"/>
      <c r="C2744" s="27"/>
      <c r="D2744" s="27"/>
      <c r="F2744" s="23" t="s">
        <v>226</v>
      </c>
      <c r="G2744" s="28" t="s">
        <v>11</v>
      </c>
      <c r="H2744" s="24">
        <f t="shared" si="31"/>
        <v>1</v>
      </c>
      <c r="I2744" s="24">
        <f t="shared" si="32"/>
        <v>20445455</v>
      </c>
    </row>
    <row r="2745" spans="1:9" x14ac:dyDescent="0.2">
      <c r="A2745" s="23"/>
      <c r="B2745" s="27"/>
      <c r="C2745" s="27"/>
      <c r="D2745" s="27"/>
      <c r="F2745" s="23" t="s">
        <v>229</v>
      </c>
      <c r="G2745" s="28" t="s">
        <v>20</v>
      </c>
      <c r="H2745" s="24">
        <f t="shared" si="31"/>
        <v>0</v>
      </c>
      <c r="I2745" s="24">
        <f t="shared" si="32"/>
        <v>0</v>
      </c>
    </row>
    <row r="2746" spans="1:9" x14ac:dyDescent="0.2">
      <c r="A2746" s="23"/>
      <c r="B2746" s="27"/>
      <c r="C2746" s="27"/>
      <c r="D2746" s="27"/>
      <c r="F2746" s="23" t="s">
        <v>235</v>
      </c>
      <c r="G2746" s="28" t="s">
        <v>11</v>
      </c>
      <c r="H2746" s="24">
        <f t="shared" si="31"/>
        <v>3</v>
      </c>
      <c r="I2746" s="24">
        <f t="shared" si="32"/>
        <v>5954545</v>
      </c>
    </row>
    <row r="2747" spans="1:9" x14ac:dyDescent="0.2">
      <c r="A2747" s="23"/>
      <c r="B2747" s="27"/>
      <c r="C2747" s="27"/>
      <c r="D2747" s="27"/>
      <c r="F2747" s="23" t="s">
        <v>252</v>
      </c>
      <c r="G2747" s="28" t="s">
        <v>11</v>
      </c>
      <c r="H2747" s="24">
        <f t="shared" si="31"/>
        <v>1</v>
      </c>
      <c r="I2747" s="24">
        <f t="shared" si="32"/>
        <v>13990909</v>
      </c>
    </row>
    <row r="2748" spans="1:9" x14ac:dyDescent="0.2">
      <c r="A2748" s="23"/>
      <c r="B2748" s="27"/>
      <c r="C2748" s="27"/>
      <c r="D2748" s="27"/>
      <c r="F2748" s="23" t="s">
        <v>267</v>
      </c>
      <c r="G2748" s="28" t="s">
        <v>11</v>
      </c>
      <c r="H2748" s="24">
        <f t="shared" si="31"/>
        <v>0</v>
      </c>
      <c r="I2748" s="24">
        <f t="shared" si="32"/>
        <v>0</v>
      </c>
    </row>
    <row r="2749" spans="1:9" x14ac:dyDescent="0.2">
      <c r="A2749" s="23"/>
      <c r="B2749" s="27"/>
      <c r="C2749" s="27"/>
      <c r="D2749" s="27"/>
      <c r="F2749" s="23" t="s">
        <v>275</v>
      </c>
      <c r="G2749" s="28" t="s">
        <v>34</v>
      </c>
      <c r="H2749" s="24">
        <f t="shared" si="31"/>
        <v>1</v>
      </c>
      <c r="I2749" s="24">
        <f t="shared" si="32"/>
        <v>14230909</v>
      </c>
    </row>
    <row r="2750" spans="1:9" x14ac:dyDescent="0.2">
      <c r="A2750" s="23"/>
      <c r="B2750" s="27"/>
      <c r="C2750" s="27"/>
      <c r="D2750" s="27"/>
      <c r="F2750" s="23" t="s">
        <v>276</v>
      </c>
      <c r="G2750" s="28" t="s">
        <v>34</v>
      </c>
      <c r="H2750" s="24">
        <f t="shared" si="31"/>
        <v>12</v>
      </c>
      <c r="I2750" s="24">
        <f t="shared" si="32"/>
        <v>0</v>
      </c>
    </row>
    <row r="2751" spans="1:9" x14ac:dyDescent="0.2">
      <c r="A2751" s="23"/>
      <c r="B2751" s="27"/>
      <c r="C2751" s="27"/>
      <c r="D2751" s="27"/>
      <c r="F2751" s="23" t="s">
        <v>290</v>
      </c>
      <c r="G2751" s="28" t="s">
        <v>11</v>
      </c>
      <c r="H2751" s="24">
        <f t="shared" si="31"/>
        <v>6</v>
      </c>
      <c r="I2751" s="24">
        <f t="shared" si="32"/>
        <v>97763634</v>
      </c>
    </row>
    <row r="2752" spans="1:9" x14ac:dyDescent="0.2">
      <c r="A2752" s="23"/>
      <c r="B2752" s="27"/>
      <c r="C2752" s="27"/>
      <c r="D2752" s="27"/>
      <c r="F2752" s="23" t="s">
        <v>293</v>
      </c>
      <c r="G2752" s="28" t="s">
        <v>11</v>
      </c>
      <c r="H2752" s="24">
        <f t="shared" si="31"/>
        <v>1</v>
      </c>
      <c r="I2752" s="24">
        <f t="shared" si="32"/>
        <v>2318182</v>
      </c>
    </row>
    <row r="2753" spans="1:9" x14ac:dyDescent="0.2">
      <c r="A2753" s="23"/>
      <c r="B2753" s="27"/>
      <c r="C2753" s="27"/>
      <c r="D2753" s="27"/>
      <c r="F2753" s="23" t="s">
        <v>294</v>
      </c>
      <c r="G2753" s="28" t="s">
        <v>171</v>
      </c>
      <c r="H2753" s="24">
        <f t="shared" si="31"/>
        <v>3</v>
      </c>
      <c r="I2753" s="24">
        <f t="shared" si="32"/>
        <v>12136362</v>
      </c>
    </row>
    <row r="2754" spans="1:9" x14ac:dyDescent="0.2">
      <c r="A2754" s="23"/>
      <c r="B2754" s="27"/>
      <c r="C2754" s="27"/>
      <c r="D2754" s="27"/>
      <c r="F2754" s="23" t="s">
        <v>307</v>
      </c>
      <c r="G2754" s="28" t="s">
        <v>11</v>
      </c>
      <c r="H2754" s="24">
        <f t="shared" si="31"/>
        <v>2</v>
      </c>
      <c r="I2754" s="24">
        <f t="shared" si="32"/>
        <v>11090908</v>
      </c>
    </row>
    <row r="2755" spans="1:9" x14ac:dyDescent="0.2">
      <c r="A2755" s="23"/>
      <c r="B2755" s="27"/>
      <c r="C2755" s="27"/>
      <c r="D2755" s="27"/>
      <c r="F2755" s="23" t="s">
        <v>310</v>
      </c>
      <c r="G2755" s="28" t="s">
        <v>11</v>
      </c>
      <c r="H2755" s="24">
        <f t="shared" si="31"/>
        <v>16</v>
      </c>
      <c r="I2755" s="24">
        <f t="shared" si="32"/>
        <v>21076352</v>
      </c>
    </row>
    <row r="2756" spans="1:9" x14ac:dyDescent="0.2">
      <c r="A2756" s="23"/>
      <c r="B2756" s="27"/>
      <c r="C2756" s="27"/>
      <c r="D2756" s="27"/>
      <c r="F2756" s="23" t="s">
        <v>313</v>
      </c>
      <c r="G2756" s="28" t="s">
        <v>11</v>
      </c>
      <c r="H2756" s="24">
        <f t="shared" si="31"/>
        <v>2</v>
      </c>
      <c r="I2756" s="24">
        <f t="shared" si="32"/>
        <v>618182</v>
      </c>
    </row>
    <row r="2757" spans="1:9" x14ac:dyDescent="0.2">
      <c r="A2757" s="23"/>
      <c r="B2757" s="27"/>
      <c r="C2757" s="27"/>
      <c r="D2757" s="27"/>
      <c r="F2757" s="23" t="s">
        <v>323</v>
      </c>
      <c r="G2757" s="28" t="s">
        <v>20</v>
      </c>
      <c r="H2757" s="24">
        <f t="shared" si="31"/>
        <v>1</v>
      </c>
      <c r="I2757" s="24">
        <f t="shared" si="32"/>
        <v>350000</v>
      </c>
    </row>
    <row r="2758" spans="1:9" x14ac:dyDescent="0.2">
      <c r="A2758" s="23"/>
      <c r="B2758" s="27"/>
      <c r="C2758" s="27"/>
      <c r="D2758" s="27"/>
      <c r="F2758" s="23" t="s">
        <v>327</v>
      </c>
      <c r="G2758" s="28" t="s">
        <v>25</v>
      </c>
      <c r="H2758" s="24">
        <f t="shared" si="31"/>
        <v>7</v>
      </c>
      <c r="I2758" s="24">
        <f t="shared" si="32"/>
        <v>23446362</v>
      </c>
    </row>
    <row r="2759" spans="1:9" x14ac:dyDescent="0.2">
      <c r="A2759" s="23"/>
      <c r="B2759" s="27"/>
      <c r="C2759" s="27"/>
      <c r="D2759" s="27"/>
      <c r="F2759" s="23" t="s">
        <v>336</v>
      </c>
      <c r="G2759" s="28" t="s">
        <v>11</v>
      </c>
      <c r="H2759" s="24">
        <f t="shared" si="31"/>
        <v>5</v>
      </c>
      <c r="I2759" s="24">
        <f t="shared" si="32"/>
        <v>136360</v>
      </c>
    </row>
    <row r="2760" spans="1:9" x14ac:dyDescent="0.2">
      <c r="A2760" s="23"/>
      <c r="B2760" s="27"/>
      <c r="C2760" s="27"/>
      <c r="D2760" s="27"/>
      <c r="F2760" s="23" t="s">
        <v>339</v>
      </c>
      <c r="G2760" s="28" t="s">
        <v>25</v>
      </c>
      <c r="H2760" s="24">
        <f t="shared" si="31"/>
        <v>8</v>
      </c>
      <c r="I2760" s="24">
        <f t="shared" si="32"/>
        <v>0</v>
      </c>
    </row>
    <row r="2761" spans="1:9" x14ac:dyDescent="0.2">
      <c r="A2761" s="23"/>
      <c r="B2761" s="27"/>
      <c r="C2761" s="27"/>
      <c r="D2761" s="27"/>
      <c r="F2761" s="23" t="s">
        <v>340</v>
      </c>
      <c r="G2761" s="28" t="s">
        <v>34</v>
      </c>
      <c r="H2761" s="24">
        <f t="shared" si="31"/>
        <v>3</v>
      </c>
      <c r="I2761" s="24">
        <f t="shared" si="32"/>
        <v>36838181</v>
      </c>
    </row>
    <row r="2762" spans="1:9" x14ac:dyDescent="0.2">
      <c r="A2762" s="23"/>
      <c r="B2762" s="27"/>
      <c r="C2762" s="27"/>
      <c r="D2762" s="27"/>
      <c r="F2762" s="23" t="s">
        <v>354</v>
      </c>
      <c r="G2762" s="28" t="s">
        <v>11</v>
      </c>
      <c r="H2762" s="24">
        <f t="shared" si="31"/>
        <v>5</v>
      </c>
      <c r="I2762" s="24">
        <f t="shared" si="32"/>
        <v>2136360</v>
      </c>
    </row>
    <row r="2763" spans="1:9" x14ac:dyDescent="0.2">
      <c r="A2763" s="23"/>
      <c r="B2763" s="27"/>
      <c r="C2763" s="27"/>
      <c r="D2763" s="27"/>
      <c r="F2763" s="23" t="s">
        <v>360</v>
      </c>
      <c r="G2763" s="28" t="s">
        <v>11</v>
      </c>
      <c r="H2763" s="24">
        <f t="shared" si="31"/>
        <v>0</v>
      </c>
      <c r="I2763" s="24">
        <f t="shared" si="32"/>
        <v>0</v>
      </c>
    </row>
    <row r="2764" spans="1:9" x14ac:dyDescent="0.2">
      <c r="A2764" s="23"/>
      <c r="B2764" s="27"/>
      <c r="C2764" s="27"/>
      <c r="D2764" s="27"/>
      <c r="F2764" s="23" t="s">
        <v>361</v>
      </c>
      <c r="G2764" s="28" t="s">
        <v>362</v>
      </c>
      <c r="H2764" s="24">
        <f t="shared" si="31"/>
        <v>0</v>
      </c>
      <c r="I2764" s="24">
        <f t="shared" si="32"/>
        <v>0</v>
      </c>
    </row>
    <row r="2765" spans="1:9" x14ac:dyDescent="0.2">
      <c r="A2765" s="23"/>
      <c r="B2765" s="27"/>
      <c r="C2765" s="27"/>
      <c r="D2765" s="27"/>
      <c r="F2765" s="23" t="s">
        <v>363</v>
      </c>
      <c r="G2765" s="28" t="s">
        <v>25</v>
      </c>
      <c r="H2765" s="24">
        <f t="shared" si="31"/>
        <v>0</v>
      </c>
      <c r="I2765" s="24">
        <f t="shared" si="32"/>
        <v>0</v>
      </c>
    </row>
    <row r="2766" spans="1:9" x14ac:dyDescent="0.2">
      <c r="A2766" s="23"/>
      <c r="B2766" s="27"/>
      <c r="C2766" s="27"/>
      <c r="D2766" s="27"/>
      <c r="F2766" s="23" t="s">
        <v>370</v>
      </c>
      <c r="G2766" s="28" t="s">
        <v>11</v>
      </c>
      <c r="H2766" s="24">
        <f t="shared" si="31"/>
        <v>910</v>
      </c>
      <c r="I2766" s="24">
        <f t="shared" si="32"/>
        <v>95135950</v>
      </c>
    </row>
    <row r="2767" spans="1:9" x14ac:dyDescent="0.2">
      <c r="A2767" s="23"/>
      <c r="B2767" s="27"/>
      <c r="C2767" s="27"/>
      <c r="D2767" s="27"/>
      <c r="F2767" s="23" t="s">
        <v>371</v>
      </c>
      <c r="G2767" s="28" t="s">
        <v>25</v>
      </c>
      <c r="H2767" s="24">
        <f t="shared" si="31"/>
        <v>27</v>
      </c>
      <c r="I2767" s="24">
        <f t="shared" si="32"/>
        <v>2700000</v>
      </c>
    </row>
    <row r="2768" spans="1:9" x14ac:dyDescent="0.2">
      <c r="A2768" s="23"/>
      <c r="B2768" s="27"/>
      <c r="C2768" s="27"/>
      <c r="D2768" s="27"/>
      <c r="F2768" s="23" t="s">
        <v>372</v>
      </c>
      <c r="G2768" s="28" t="s">
        <v>25</v>
      </c>
      <c r="H2768" s="24">
        <f t="shared" si="31"/>
        <v>0</v>
      </c>
      <c r="I2768" s="24">
        <f t="shared" si="32"/>
        <v>0</v>
      </c>
    </row>
    <row r="2769" spans="1:9" x14ac:dyDescent="0.2">
      <c r="A2769" s="23"/>
      <c r="B2769" s="27"/>
      <c r="C2769" s="27"/>
      <c r="D2769" s="27"/>
      <c r="F2769" s="23" t="s">
        <v>373</v>
      </c>
      <c r="G2769" s="28" t="s">
        <v>25</v>
      </c>
      <c r="H2769" s="24">
        <f t="shared" si="31"/>
        <v>5</v>
      </c>
      <c r="I2769" s="24">
        <f t="shared" si="32"/>
        <v>0</v>
      </c>
    </row>
    <row r="2770" spans="1:9" x14ac:dyDescent="0.2">
      <c r="A2770" s="23"/>
      <c r="B2770" s="27"/>
      <c r="C2770" s="27"/>
      <c r="D2770" s="27"/>
      <c r="F2770" s="23" t="s">
        <v>374</v>
      </c>
      <c r="G2770" s="28" t="s">
        <v>11</v>
      </c>
      <c r="H2770" s="24">
        <f t="shared" si="31"/>
        <v>5</v>
      </c>
      <c r="I2770" s="24">
        <f t="shared" si="32"/>
        <v>772725</v>
      </c>
    </row>
    <row r="2771" spans="1:9" x14ac:dyDescent="0.2">
      <c r="A2771" s="23"/>
      <c r="B2771" s="27"/>
      <c r="C2771" s="27"/>
      <c r="D2771" s="27"/>
      <c r="F2771" s="23" t="s">
        <v>375</v>
      </c>
      <c r="G2771" s="28" t="s">
        <v>11</v>
      </c>
      <c r="H2771" s="24">
        <f t="shared" si="31"/>
        <v>0</v>
      </c>
      <c r="I2771" s="24">
        <f t="shared" si="32"/>
        <v>0</v>
      </c>
    </row>
    <row r="2772" spans="1:9" x14ac:dyDescent="0.2">
      <c r="A2772" s="23"/>
      <c r="B2772" s="27"/>
      <c r="C2772" s="27"/>
      <c r="D2772" s="27"/>
      <c r="F2772" s="23" t="s">
        <v>378</v>
      </c>
      <c r="G2772" s="28" t="s">
        <v>11</v>
      </c>
      <c r="H2772" s="24">
        <f t="shared" si="31"/>
        <v>0</v>
      </c>
      <c r="I2772" s="24">
        <f t="shared" si="32"/>
        <v>0</v>
      </c>
    </row>
    <row r="2773" spans="1:9" x14ac:dyDescent="0.2">
      <c r="A2773" s="23"/>
      <c r="B2773" s="27"/>
      <c r="C2773" s="27"/>
      <c r="D2773" s="27"/>
      <c r="F2773" s="23" t="s">
        <v>379</v>
      </c>
      <c r="G2773" s="28" t="s">
        <v>25</v>
      </c>
      <c r="H2773" s="24">
        <f t="shared" si="31"/>
        <v>0</v>
      </c>
      <c r="I2773" s="24">
        <f t="shared" si="32"/>
        <v>0</v>
      </c>
    </row>
    <row r="2774" spans="1:9" x14ac:dyDescent="0.2">
      <c r="A2774" s="23"/>
      <c r="B2774" s="27"/>
      <c r="C2774" s="27"/>
      <c r="D2774" s="27"/>
      <c r="F2774" s="23" t="s">
        <v>380</v>
      </c>
      <c r="G2774" s="28" t="s">
        <v>11</v>
      </c>
      <c r="H2774" s="24">
        <f t="shared" si="31"/>
        <v>0</v>
      </c>
      <c r="I2774" s="24">
        <f t="shared" si="32"/>
        <v>0</v>
      </c>
    </row>
    <row r="2775" spans="1:9" x14ac:dyDescent="0.2">
      <c r="A2775" s="23"/>
      <c r="B2775" s="27"/>
      <c r="C2775" s="27"/>
      <c r="D2775" s="27"/>
      <c r="F2775" s="23" t="s">
        <v>381</v>
      </c>
      <c r="G2775" s="28" t="s">
        <v>11</v>
      </c>
      <c r="H2775" s="24">
        <f t="shared" si="31"/>
        <v>0</v>
      </c>
      <c r="I2775" s="24">
        <f t="shared" si="32"/>
        <v>0</v>
      </c>
    </row>
    <row r="2776" spans="1:9" x14ac:dyDescent="0.2">
      <c r="A2776" s="23"/>
      <c r="B2776" s="27"/>
      <c r="C2776" s="27"/>
      <c r="D2776" s="27"/>
      <c r="F2776" s="23" t="s">
        <v>383</v>
      </c>
      <c r="G2776" s="28" t="s">
        <v>34</v>
      </c>
      <c r="H2776" s="24">
        <f t="shared" si="31"/>
        <v>2</v>
      </c>
      <c r="I2776" s="24">
        <f t="shared" si="32"/>
        <v>6000000</v>
      </c>
    </row>
    <row r="2777" spans="1:9" x14ac:dyDescent="0.2">
      <c r="A2777" s="23"/>
      <c r="B2777" s="27"/>
      <c r="C2777" s="27"/>
      <c r="D2777" s="27"/>
      <c r="F2777" s="23" t="s">
        <v>384</v>
      </c>
      <c r="G2777" s="28" t="s">
        <v>107</v>
      </c>
      <c r="H2777" s="24">
        <f t="shared" si="31"/>
        <v>12</v>
      </c>
      <c r="I2777" s="24">
        <f t="shared" si="32"/>
        <v>1188000</v>
      </c>
    </row>
    <row r="2778" spans="1:9" x14ac:dyDescent="0.2">
      <c r="A2778" s="23"/>
      <c r="B2778" s="27"/>
      <c r="C2778" s="27"/>
      <c r="D2778" s="27"/>
      <c r="F2778" s="23" t="s">
        <v>386</v>
      </c>
      <c r="G2778" s="28" t="s">
        <v>34</v>
      </c>
      <c r="H2778" s="24">
        <f t="shared" si="31"/>
        <v>19</v>
      </c>
      <c r="I2778" s="24">
        <f t="shared" si="32"/>
        <v>13442727</v>
      </c>
    </row>
    <row r="2779" spans="1:9" x14ac:dyDescent="0.2">
      <c r="A2779" s="23"/>
      <c r="B2779" s="27"/>
      <c r="C2779" s="27"/>
      <c r="D2779" s="27"/>
      <c r="F2779" s="23" t="s">
        <v>391</v>
      </c>
      <c r="G2779" s="28" t="s">
        <v>392</v>
      </c>
      <c r="H2779" s="24">
        <f t="shared" si="31"/>
        <v>0</v>
      </c>
      <c r="I2779" s="24">
        <f t="shared" si="32"/>
        <v>0</v>
      </c>
    </row>
    <row r="2780" spans="1:9" x14ac:dyDescent="0.2">
      <c r="A2780" s="23"/>
      <c r="B2780" s="27"/>
      <c r="C2780" s="27"/>
      <c r="D2780" s="27"/>
      <c r="F2780" s="23" t="s">
        <v>393</v>
      </c>
      <c r="G2780" s="28" t="s">
        <v>392</v>
      </c>
      <c r="H2780" s="24">
        <f t="shared" si="31"/>
        <v>0</v>
      </c>
      <c r="I2780" s="24">
        <f t="shared" si="32"/>
        <v>0</v>
      </c>
    </row>
    <row r="2781" spans="1:9" x14ac:dyDescent="0.2">
      <c r="A2781" s="23"/>
      <c r="B2781" s="27"/>
      <c r="C2781" s="27"/>
      <c r="D2781" s="27"/>
      <c r="F2781" s="23" t="s">
        <v>394</v>
      </c>
      <c r="G2781" s="28" t="s">
        <v>392</v>
      </c>
      <c r="H2781" s="24">
        <f t="shared" si="31"/>
        <v>0</v>
      </c>
      <c r="I2781" s="24">
        <f t="shared" si="32"/>
        <v>0</v>
      </c>
    </row>
    <row r="2782" spans="1:9" x14ac:dyDescent="0.2">
      <c r="A2782" s="23"/>
      <c r="B2782" s="27"/>
      <c r="C2782" s="27"/>
      <c r="D2782" s="27"/>
      <c r="F2782" s="23" t="s">
        <v>396</v>
      </c>
      <c r="G2782" s="28" t="s">
        <v>392</v>
      </c>
      <c r="H2782" s="24">
        <f t="shared" si="31"/>
        <v>0</v>
      </c>
      <c r="I2782" s="24">
        <f t="shared" si="32"/>
        <v>0</v>
      </c>
    </row>
    <row r="2783" spans="1:9" x14ac:dyDescent="0.2">
      <c r="A2783" s="23"/>
      <c r="B2783" s="27"/>
      <c r="C2783" s="27"/>
      <c r="D2783" s="27"/>
      <c r="F2783" s="23" t="s">
        <v>398</v>
      </c>
      <c r="G2783" s="28" t="s">
        <v>20</v>
      </c>
      <c r="H2783" s="24">
        <f t="shared" si="31"/>
        <v>1</v>
      </c>
      <c r="I2783" s="24">
        <f t="shared" si="32"/>
        <v>11081818</v>
      </c>
    </row>
    <row r="2784" spans="1:9" x14ac:dyDescent="0.2">
      <c r="A2784" s="23"/>
      <c r="B2784" s="27"/>
      <c r="C2784" s="27"/>
      <c r="D2784" s="27"/>
      <c r="F2784" s="23" t="s">
        <v>399</v>
      </c>
      <c r="G2784" s="28" t="s">
        <v>400</v>
      </c>
      <c r="H2784" s="24">
        <f t="shared" si="31"/>
        <v>3</v>
      </c>
      <c r="I2784" s="24">
        <f t="shared" si="32"/>
        <v>2863636</v>
      </c>
    </row>
    <row r="2785" spans="1:9" x14ac:dyDescent="0.2">
      <c r="A2785" s="23"/>
      <c r="B2785" s="27"/>
      <c r="C2785" s="27"/>
      <c r="D2785" s="27"/>
      <c r="F2785" s="23" t="s">
        <v>413</v>
      </c>
      <c r="G2785" s="28" t="s">
        <v>34</v>
      </c>
      <c r="H2785" s="24">
        <f t="shared" si="31"/>
        <v>4</v>
      </c>
      <c r="I2785" s="24">
        <f t="shared" si="32"/>
        <v>4200000</v>
      </c>
    </row>
    <row r="2786" spans="1:9" x14ac:dyDescent="0.2">
      <c r="A2786" s="23"/>
      <c r="B2786" s="27"/>
      <c r="C2786" s="27"/>
      <c r="D2786" s="27"/>
      <c r="F2786" s="23" t="s">
        <v>419</v>
      </c>
      <c r="G2786" s="28" t="s">
        <v>20</v>
      </c>
      <c r="H2786" s="24">
        <f t="shared" si="31"/>
        <v>1</v>
      </c>
      <c r="I2786" s="24">
        <f t="shared" si="32"/>
        <v>17545454</v>
      </c>
    </row>
    <row r="2787" spans="1:9" x14ac:dyDescent="0.2">
      <c r="A2787" s="23"/>
      <c r="B2787" s="27"/>
      <c r="C2787" s="27"/>
      <c r="D2787" s="27"/>
      <c r="F2787" s="23" t="s">
        <v>424</v>
      </c>
      <c r="G2787" s="28" t="s">
        <v>11</v>
      </c>
      <c r="H2787" s="24">
        <f t="shared" si="31"/>
        <v>3</v>
      </c>
      <c r="I2787" s="24">
        <f t="shared" si="32"/>
        <v>5127273</v>
      </c>
    </row>
    <row r="2788" spans="1:9" x14ac:dyDescent="0.2">
      <c r="A2788" s="23"/>
      <c r="B2788" s="27"/>
      <c r="C2788" s="27"/>
      <c r="D2788" s="27"/>
      <c r="F2788" s="23" t="s">
        <v>425</v>
      </c>
      <c r="G2788" s="28" t="s">
        <v>11</v>
      </c>
      <c r="H2788" s="24">
        <f t="shared" si="31"/>
        <v>1</v>
      </c>
      <c r="I2788" s="24">
        <f t="shared" si="32"/>
        <v>8818181</v>
      </c>
    </row>
    <row r="2789" spans="1:9" x14ac:dyDescent="0.2">
      <c r="A2789" s="23"/>
      <c r="B2789" s="27"/>
      <c r="C2789" s="27"/>
      <c r="D2789" s="27"/>
      <c r="F2789" s="23" t="s">
        <v>432</v>
      </c>
      <c r="G2789" s="28" t="s">
        <v>11</v>
      </c>
      <c r="H2789" s="24">
        <f t="shared" si="31"/>
        <v>10</v>
      </c>
      <c r="I2789" s="24">
        <f t="shared" si="32"/>
        <v>56136360</v>
      </c>
    </row>
    <row r="2790" spans="1:9" x14ac:dyDescent="0.2">
      <c r="A2790" s="23"/>
      <c r="B2790" s="27"/>
      <c r="C2790" s="27"/>
      <c r="D2790" s="27"/>
      <c r="F2790" s="23" t="s">
        <v>447</v>
      </c>
      <c r="G2790" s="28" t="s">
        <v>400</v>
      </c>
      <c r="H2790" s="24">
        <f t="shared" si="31"/>
        <v>6</v>
      </c>
      <c r="I2790" s="24">
        <f t="shared" si="32"/>
        <v>1223636</v>
      </c>
    </row>
    <row r="2791" spans="1:9" x14ac:dyDescent="0.2">
      <c r="A2791" s="23"/>
      <c r="B2791" s="27"/>
      <c r="C2791" s="27"/>
      <c r="D2791" s="27"/>
      <c r="F2791" s="23" t="s">
        <v>448</v>
      </c>
      <c r="G2791" s="28" t="s">
        <v>400</v>
      </c>
      <c r="H2791" s="24">
        <f t="shared" si="31"/>
        <v>7</v>
      </c>
      <c r="I2791" s="24">
        <f t="shared" si="32"/>
        <v>570908</v>
      </c>
    </row>
    <row r="2792" spans="1:9" x14ac:dyDescent="0.2">
      <c r="A2792" s="23"/>
      <c r="B2792" s="27"/>
      <c r="C2792" s="27"/>
      <c r="D2792" s="27"/>
      <c r="F2792" s="23" t="s">
        <v>449</v>
      </c>
      <c r="G2792" s="28" t="s">
        <v>400</v>
      </c>
      <c r="H2792" s="24">
        <f t="shared" si="31"/>
        <v>3</v>
      </c>
      <c r="I2792" s="24">
        <f t="shared" si="32"/>
        <v>968181</v>
      </c>
    </row>
    <row r="2793" spans="1:9" x14ac:dyDescent="0.2">
      <c r="A2793" s="23"/>
      <c r="B2793" s="27"/>
      <c r="C2793" s="27"/>
      <c r="D2793" s="27"/>
      <c r="F2793" s="23" t="s">
        <v>451</v>
      </c>
      <c r="G2793" s="28" t="s">
        <v>392</v>
      </c>
      <c r="H2793" s="24">
        <f t="shared" si="31"/>
        <v>0</v>
      </c>
      <c r="I2793" s="24">
        <f t="shared" si="32"/>
        <v>0</v>
      </c>
    </row>
    <row r="2794" spans="1:9" x14ac:dyDescent="0.2">
      <c r="A2794" s="23"/>
      <c r="B2794" s="27"/>
      <c r="C2794" s="27"/>
      <c r="D2794" s="27"/>
      <c r="F2794" s="23" t="s">
        <v>452</v>
      </c>
      <c r="G2794" s="28" t="s">
        <v>392</v>
      </c>
      <c r="H2794" s="24">
        <f t="shared" si="31"/>
        <v>0</v>
      </c>
      <c r="I2794" s="24">
        <f t="shared" si="32"/>
        <v>0</v>
      </c>
    </row>
    <row r="2795" spans="1:9" x14ac:dyDescent="0.2">
      <c r="A2795" s="23"/>
      <c r="B2795" s="27"/>
      <c r="C2795" s="27"/>
      <c r="D2795" s="27"/>
      <c r="F2795" s="23" t="s">
        <v>453</v>
      </c>
      <c r="G2795" s="28" t="s">
        <v>392</v>
      </c>
      <c r="H2795" s="24">
        <f t="shared" si="31"/>
        <v>0</v>
      </c>
      <c r="I2795" s="24">
        <f t="shared" si="32"/>
        <v>0</v>
      </c>
    </row>
    <row r="2796" spans="1:9" x14ac:dyDescent="0.2">
      <c r="A2796" s="23"/>
      <c r="B2796" s="27"/>
      <c r="C2796" s="27"/>
      <c r="D2796" s="27"/>
      <c r="F2796" s="23" t="s">
        <v>454</v>
      </c>
      <c r="G2796" s="28" t="s">
        <v>392</v>
      </c>
      <c r="H2796" s="24">
        <f t="shared" si="31"/>
        <v>0</v>
      </c>
      <c r="I2796" s="24">
        <f t="shared" si="32"/>
        <v>0</v>
      </c>
    </row>
    <row r="2797" spans="1:9" x14ac:dyDescent="0.2">
      <c r="A2797" s="23"/>
      <c r="B2797" s="27"/>
      <c r="C2797" s="27"/>
      <c r="D2797" s="27"/>
      <c r="F2797" s="23" t="s">
        <v>455</v>
      </c>
      <c r="G2797" s="28" t="s">
        <v>20</v>
      </c>
      <c r="H2797" s="24">
        <f t="shared" si="31"/>
        <v>5</v>
      </c>
      <c r="I2797" s="24">
        <f t="shared" si="32"/>
        <v>22727270</v>
      </c>
    </row>
    <row r="2798" spans="1:9" x14ac:dyDescent="0.2">
      <c r="A2798" s="23"/>
      <c r="B2798" s="27"/>
      <c r="C2798" s="27"/>
      <c r="D2798" s="27"/>
      <c r="F2798" s="23" t="s">
        <v>458</v>
      </c>
      <c r="G2798" s="28" t="s">
        <v>11</v>
      </c>
      <c r="H2798" s="24">
        <f t="shared" si="31"/>
        <v>2</v>
      </c>
      <c r="I2798" s="24">
        <f t="shared" si="32"/>
        <v>5254545</v>
      </c>
    </row>
    <row r="2799" spans="1:9" x14ac:dyDescent="0.2">
      <c r="A2799" s="23"/>
      <c r="B2799" s="27"/>
      <c r="C2799" s="27"/>
      <c r="D2799" s="27"/>
      <c r="F2799" s="23" t="s">
        <v>467</v>
      </c>
      <c r="G2799" s="28" t="s">
        <v>34</v>
      </c>
      <c r="H2799" s="24">
        <f t="shared" si="31"/>
        <v>1</v>
      </c>
      <c r="I2799" s="24">
        <f t="shared" si="32"/>
        <v>1000000</v>
      </c>
    </row>
    <row r="2800" spans="1:9" x14ac:dyDescent="0.2">
      <c r="A2800" s="23"/>
      <c r="B2800" s="27"/>
      <c r="C2800" s="27"/>
      <c r="D2800" s="27"/>
      <c r="F2800" s="23" t="s">
        <v>479</v>
      </c>
      <c r="G2800" s="28" t="s">
        <v>11</v>
      </c>
      <c r="H2800" s="24">
        <f t="shared" si="31"/>
        <v>1</v>
      </c>
      <c r="I2800" s="24">
        <f t="shared" si="32"/>
        <v>9854618</v>
      </c>
    </row>
    <row r="2801" spans="1:9" x14ac:dyDescent="0.2">
      <c r="A2801" s="23"/>
      <c r="B2801" s="27"/>
      <c r="C2801" s="27"/>
      <c r="D2801" s="27"/>
      <c r="F2801" s="23" t="s">
        <v>497</v>
      </c>
      <c r="G2801" s="28" t="s">
        <v>392</v>
      </c>
      <c r="H2801" s="24">
        <f t="shared" si="31"/>
        <v>0</v>
      </c>
      <c r="I2801" s="24">
        <f t="shared" si="32"/>
        <v>0</v>
      </c>
    </row>
    <row r="2802" spans="1:9" x14ac:dyDescent="0.2">
      <c r="A2802" s="23"/>
      <c r="B2802" s="27"/>
      <c r="C2802" s="27"/>
      <c r="D2802" s="27"/>
      <c r="F2802" s="23" t="s">
        <v>499</v>
      </c>
      <c r="G2802" s="28" t="s">
        <v>11</v>
      </c>
      <c r="H2802" s="24">
        <f t="shared" si="31"/>
        <v>50</v>
      </c>
      <c r="I2802" s="24">
        <f t="shared" si="32"/>
        <v>16818200</v>
      </c>
    </row>
    <row r="2803" spans="1:9" x14ac:dyDescent="0.2">
      <c r="A2803" s="23"/>
      <c r="B2803" s="27"/>
      <c r="C2803" s="27"/>
      <c r="D2803" s="27"/>
      <c r="F2803" s="23" t="s">
        <v>500</v>
      </c>
      <c r="G2803" s="28" t="s">
        <v>11</v>
      </c>
      <c r="H2803" s="24">
        <f t="shared" si="31"/>
        <v>5</v>
      </c>
      <c r="I2803" s="24">
        <f t="shared" si="32"/>
        <v>3000000</v>
      </c>
    </row>
    <row r="2804" spans="1:9" x14ac:dyDescent="0.2">
      <c r="A2804" s="23"/>
      <c r="B2804" s="27"/>
      <c r="C2804" s="27"/>
      <c r="D2804" s="27"/>
      <c r="F2804" s="23" t="s">
        <v>501</v>
      </c>
      <c r="G2804" s="28" t="s">
        <v>20</v>
      </c>
      <c r="H2804" s="24">
        <f t="shared" si="31"/>
        <v>5</v>
      </c>
      <c r="I2804" s="24">
        <f t="shared" si="32"/>
        <v>96454542</v>
      </c>
    </row>
    <row r="2805" spans="1:9" x14ac:dyDescent="0.2">
      <c r="A2805" s="23"/>
      <c r="B2805" s="27"/>
      <c r="C2805" s="27"/>
      <c r="D2805" s="27"/>
      <c r="F2805" s="23" t="s">
        <v>502</v>
      </c>
      <c r="G2805" s="28" t="s">
        <v>11</v>
      </c>
      <c r="H2805" s="24">
        <f t="shared" si="31"/>
        <v>14</v>
      </c>
      <c r="I2805" s="24">
        <f t="shared" si="32"/>
        <v>30536356</v>
      </c>
    </row>
    <row r="2806" spans="1:9" x14ac:dyDescent="0.2">
      <c r="A2806" s="23"/>
      <c r="B2806" s="27"/>
      <c r="C2806" s="27"/>
      <c r="D2806" s="27"/>
      <c r="F2806" s="23" t="s">
        <v>504</v>
      </c>
      <c r="G2806" s="28" t="s">
        <v>11</v>
      </c>
      <c r="H2806" s="24">
        <f t="shared" si="31"/>
        <v>5</v>
      </c>
      <c r="I2806" s="24">
        <f t="shared" si="32"/>
        <v>1590905</v>
      </c>
    </row>
    <row r="2807" spans="1:9" x14ac:dyDescent="0.2">
      <c r="A2807" s="23"/>
      <c r="B2807" s="27"/>
      <c r="C2807" s="27"/>
      <c r="D2807" s="27"/>
      <c r="F2807" s="23" t="s">
        <v>505</v>
      </c>
      <c r="G2807" s="28" t="s">
        <v>11</v>
      </c>
      <c r="H2807" s="24">
        <f t="shared" si="31"/>
        <v>3</v>
      </c>
      <c r="I2807" s="24">
        <f t="shared" si="32"/>
        <v>1336362</v>
      </c>
    </row>
    <row r="2808" spans="1:9" x14ac:dyDescent="0.2">
      <c r="A2808" s="23"/>
      <c r="B2808" s="27"/>
      <c r="C2808" s="27"/>
      <c r="D2808" s="27"/>
      <c r="F2808" s="23" t="s">
        <v>517</v>
      </c>
      <c r="G2808" s="28" t="s">
        <v>392</v>
      </c>
      <c r="H2808" s="24">
        <f t="shared" si="31"/>
        <v>0</v>
      </c>
      <c r="I2808" s="24">
        <f t="shared" si="32"/>
        <v>0</v>
      </c>
    </row>
    <row r="2809" spans="1:9" x14ac:dyDescent="0.2">
      <c r="A2809" s="23"/>
      <c r="B2809" s="27"/>
      <c r="C2809" s="27"/>
      <c r="D2809" s="27"/>
      <c r="F2809" s="23" t="s">
        <v>519</v>
      </c>
      <c r="G2809" s="28" t="s">
        <v>392</v>
      </c>
      <c r="H2809" s="24">
        <f t="shared" ref="H2809:H3063" si="33">IFERROR(VLOOKUP(F2809,A:D,3,0),0)</f>
        <v>0</v>
      </c>
      <c r="I2809" s="24">
        <f t="shared" ref="I2809:I3063" si="34">IFERROR(VLOOKUP(F2809,A:D,4,0),0)</f>
        <v>0</v>
      </c>
    </row>
    <row r="2810" spans="1:9" x14ac:dyDescent="0.2">
      <c r="A2810" s="23"/>
      <c r="B2810" s="27"/>
      <c r="C2810" s="27"/>
      <c r="D2810" s="27"/>
      <c r="F2810" s="23" t="s">
        <v>520</v>
      </c>
      <c r="G2810" s="28" t="s">
        <v>392</v>
      </c>
      <c r="H2810" s="24">
        <f t="shared" si="33"/>
        <v>0</v>
      </c>
      <c r="I2810" s="24">
        <f t="shared" si="34"/>
        <v>0</v>
      </c>
    </row>
    <row r="2811" spans="1:9" x14ac:dyDescent="0.2">
      <c r="A2811" s="23"/>
      <c r="B2811" s="27"/>
      <c r="C2811" s="27"/>
      <c r="D2811" s="27"/>
      <c r="F2811" s="23" t="s">
        <v>521</v>
      </c>
      <c r="G2811" s="28" t="s">
        <v>392</v>
      </c>
      <c r="H2811" s="24">
        <f t="shared" si="33"/>
        <v>0</v>
      </c>
      <c r="I2811" s="24">
        <f t="shared" si="34"/>
        <v>0</v>
      </c>
    </row>
    <row r="2812" spans="1:9" x14ac:dyDescent="0.2">
      <c r="A2812" s="23"/>
      <c r="B2812" s="27"/>
      <c r="C2812" s="27"/>
      <c r="D2812" s="27"/>
      <c r="F2812" s="23" t="s">
        <v>525</v>
      </c>
      <c r="G2812" s="28" t="s">
        <v>524</v>
      </c>
      <c r="H2812" s="24">
        <f t="shared" si="33"/>
        <v>1</v>
      </c>
      <c r="I2812" s="24">
        <f t="shared" si="34"/>
        <v>15600</v>
      </c>
    </row>
    <row r="2813" spans="1:9" x14ac:dyDescent="0.2">
      <c r="A2813" s="23"/>
      <c r="B2813" s="27"/>
      <c r="C2813" s="27"/>
      <c r="D2813" s="27"/>
      <c r="F2813" s="23" t="s">
        <v>528</v>
      </c>
      <c r="G2813" s="28" t="s">
        <v>524</v>
      </c>
      <c r="H2813" s="24">
        <f t="shared" si="33"/>
        <v>1</v>
      </c>
      <c r="I2813" s="24">
        <f t="shared" si="34"/>
        <v>15600</v>
      </c>
    </row>
    <row r="2814" spans="1:9" x14ac:dyDescent="0.2">
      <c r="A2814" s="23"/>
      <c r="B2814" s="27"/>
      <c r="C2814" s="27"/>
      <c r="D2814" s="27"/>
      <c r="F2814" s="23" t="s">
        <v>529</v>
      </c>
      <c r="G2814" s="28" t="s">
        <v>524</v>
      </c>
      <c r="H2814" s="24">
        <f t="shared" si="33"/>
        <v>1</v>
      </c>
      <c r="I2814" s="24">
        <f t="shared" si="34"/>
        <v>32500</v>
      </c>
    </row>
    <row r="2815" spans="1:9" x14ac:dyDescent="0.2">
      <c r="A2815" s="23"/>
      <c r="B2815" s="27"/>
      <c r="C2815" s="27"/>
      <c r="D2815" s="27"/>
      <c r="F2815" s="23" t="s">
        <v>530</v>
      </c>
      <c r="G2815" s="28" t="s">
        <v>524</v>
      </c>
      <c r="H2815" s="24">
        <f t="shared" si="33"/>
        <v>1</v>
      </c>
      <c r="I2815" s="24">
        <f t="shared" si="34"/>
        <v>32500</v>
      </c>
    </row>
    <row r="2816" spans="1:9" x14ac:dyDescent="0.2">
      <c r="A2816" s="23"/>
      <c r="B2816" s="27"/>
      <c r="C2816" s="27"/>
      <c r="D2816" s="27"/>
      <c r="F2816" s="23" t="s">
        <v>532</v>
      </c>
      <c r="G2816" s="28" t="s">
        <v>524</v>
      </c>
      <c r="H2816" s="24">
        <f t="shared" si="33"/>
        <v>1</v>
      </c>
      <c r="I2816" s="24">
        <f t="shared" si="34"/>
        <v>15600</v>
      </c>
    </row>
    <row r="2817" spans="1:9" x14ac:dyDescent="0.2">
      <c r="A2817" s="23"/>
      <c r="B2817" s="27"/>
      <c r="C2817" s="27"/>
      <c r="D2817" s="27"/>
      <c r="F2817" s="23" t="s">
        <v>534</v>
      </c>
      <c r="G2817" s="28" t="s">
        <v>524</v>
      </c>
      <c r="H2817" s="24">
        <f t="shared" si="33"/>
        <v>1</v>
      </c>
      <c r="I2817" s="24">
        <f t="shared" si="34"/>
        <v>15600</v>
      </c>
    </row>
    <row r="2818" spans="1:9" x14ac:dyDescent="0.2">
      <c r="A2818" s="23"/>
      <c r="B2818" s="27"/>
      <c r="C2818" s="27"/>
      <c r="D2818" s="27"/>
      <c r="F2818" s="23" t="s">
        <v>535</v>
      </c>
      <c r="G2818" s="28" t="s">
        <v>524</v>
      </c>
      <c r="H2818" s="24">
        <f t="shared" si="33"/>
        <v>1</v>
      </c>
      <c r="I2818" s="24">
        <f t="shared" si="34"/>
        <v>15600</v>
      </c>
    </row>
    <row r="2819" spans="1:9" x14ac:dyDescent="0.2">
      <c r="A2819" s="23"/>
      <c r="B2819" s="27"/>
      <c r="C2819" s="27"/>
      <c r="D2819" s="27"/>
      <c r="F2819" s="23" t="s">
        <v>536</v>
      </c>
      <c r="G2819" s="28" t="s">
        <v>524</v>
      </c>
      <c r="H2819" s="24">
        <f t="shared" si="33"/>
        <v>1</v>
      </c>
      <c r="I2819" s="24">
        <f t="shared" si="34"/>
        <v>15600</v>
      </c>
    </row>
    <row r="2820" spans="1:9" x14ac:dyDescent="0.2">
      <c r="A2820" s="23"/>
      <c r="B2820" s="27"/>
      <c r="C2820" s="27"/>
      <c r="D2820" s="27"/>
      <c r="F2820" s="23" t="s">
        <v>538</v>
      </c>
      <c r="G2820" s="28" t="s">
        <v>524</v>
      </c>
      <c r="H2820" s="24">
        <f t="shared" si="33"/>
        <v>1</v>
      </c>
      <c r="I2820" s="24">
        <f t="shared" si="34"/>
        <v>39000</v>
      </c>
    </row>
    <row r="2821" spans="1:9" x14ac:dyDescent="0.2">
      <c r="A2821" s="23"/>
      <c r="B2821" s="27"/>
      <c r="C2821" s="27"/>
      <c r="D2821" s="27"/>
      <c r="F2821" s="23" t="s">
        <v>539</v>
      </c>
      <c r="G2821" s="28" t="s">
        <v>524</v>
      </c>
      <c r="H2821" s="24">
        <f t="shared" si="33"/>
        <v>1</v>
      </c>
      <c r="I2821" s="24">
        <f t="shared" si="34"/>
        <v>15600</v>
      </c>
    </row>
    <row r="2822" spans="1:9" x14ac:dyDescent="0.2">
      <c r="A2822" s="23"/>
      <c r="B2822" s="27"/>
      <c r="C2822" s="27"/>
      <c r="D2822" s="27"/>
      <c r="F2822" s="23" t="s">
        <v>542</v>
      </c>
      <c r="G2822" s="28" t="s">
        <v>524</v>
      </c>
      <c r="H2822" s="24">
        <f t="shared" si="33"/>
        <v>1</v>
      </c>
      <c r="I2822" s="24">
        <f t="shared" si="34"/>
        <v>15600</v>
      </c>
    </row>
    <row r="2823" spans="1:9" x14ac:dyDescent="0.2">
      <c r="A2823" s="23"/>
      <c r="B2823" s="27"/>
      <c r="C2823" s="27"/>
      <c r="D2823" s="27"/>
      <c r="F2823" s="23" t="s">
        <v>543</v>
      </c>
      <c r="G2823" s="28" t="s">
        <v>524</v>
      </c>
      <c r="H2823" s="24">
        <f t="shared" si="33"/>
        <v>1</v>
      </c>
      <c r="I2823" s="24">
        <f t="shared" si="34"/>
        <v>32500</v>
      </c>
    </row>
    <row r="2824" spans="1:9" x14ac:dyDescent="0.2">
      <c r="A2824" s="23"/>
      <c r="B2824" s="27"/>
      <c r="C2824" s="27"/>
      <c r="D2824" s="27"/>
      <c r="F2824" s="23" t="s">
        <v>544</v>
      </c>
      <c r="G2824" s="28" t="s">
        <v>524</v>
      </c>
      <c r="H2824" s="24">
        <f t="shared" si="33"/>
        <v>1</v>
      </c>
      <c r="I2824" s="24">
        <f t="shared" si="34"/>
        <v>32500</v>
      </c>
    </row>
    <row r="2825" spans="1:9" x14ac:dyDescent="0.2">
      <c r="A2825" s="23"/>
      <c r="B2825" s="27"/>
      <c r="C2825" s="27"/>
      <c r="D2825" s="27"/>
      <c r="F2825" s="23" t="s">
        <v>545</v>
      </c>
      <c r="G2825" s="28" t="s">
        <v>524</v>
      </c>
      <c r="H2825" s="24">
        <f t="shared" si="33"/>
        <v>1</v>
      </c>
      <c r="I2825" s="24">
        <f t="shared" si="34"/>
        <v>15600</v>
      </c>
    </row>
    <row r="2826" spans="1:9" x14ac:dyDescent="0.2">
      <c r="A2826" s="23"/>
      <c r="B2826" s="27"/>
      <c r="C2826" s="27"/>
      <c r="D2826" s="27"/>
      <c r="F2826" s="23" t="s">
        <v>548</v>
      </c>
      <c r="G2826" s="28" t="s">
        <v>524</v>
      </c>
      <c r="H2826" s="24">
        <f t="shared" si="33"/>
        <v>1</v>
      </c>
      <c r="I2826" s="24">
        <f t="shared" si="34"/>
        <v>15600</v>
      </c>
    </row>
    <row r="2827" spans="1:9" x14ac:dyDescent="0.2">
      <c r="A2827" s="23"/>
      <c r="B2827" s="27"/>
      <c r="C2827" s="27"/>
      <c r="D2827" s="27"/>
      <c r="F2827" s="23" t="s">
        <v>549</v>
      </c>
      <c r="G2827" s="28" t="s">
        <v>524</v>
      </c>
      <c r="H2827" s="24">
        <f t="shared" si="33"/>
        <v>1</v>
      </c>
      <c r="I2827" s="24">
        <f t="shared" si="34"/>
        <v>15600</v>
      </c>
    </row>
    <row r="2828" spans="1:9" x14ac:dyDescent="0.2">
      <c r="A2828" s="23"/>
      <c r="B2828" s="27"/>
      <c r="C2828" s="27"/>
      <c r="D2828" s="27"/>
      <c r="F2828" s="23" t="s">
        <v>550</v>
      </c>
      <c r="G2828" s="28" t="s">
        <v>524</v>
      </c>
      <c r="H2828" s="24">
        <f t="shared" si="33"/>
        <v>1</v>
      </c>
      <c r="I2828" s="24">
        <f t="shared" si="34"/>
        <v>15600</v>
      </c>
    </row>
    <row r="2829" spans="1:9" x14ac:dyDescent="0.2">
      <c r="A2829" s="23"/>
      <c r="B2829" s="27"/>
      <c r="C2829" s="27"/>
      <c r="D2829" s="27"/>
      <c r="F2829" s="23" t="s">
        <v>552</v>
      </c>
      <c r="G2829" s="28" t="s">
        <v>524</v>
      </c>
      <c r="H2829" s="24">
        <f t="shared" si="33"/>
        <v>1</v>
      </c>
      <c r="I2829" s="24">
        <f t="shared" si="34"/>
        <v>32500</v>
      </c>
    </row>
    <row r="2830" spans="1:9" x14ac:dyDescent="0.2">
      <c r="A2830" s="23"/>
      <c r="B2830" s="27"/>
      <c r="C2830" s="27"/>
      <c r="D2830" s="27"/>
      <c r="F2830" s="23" t="s">
        <v>553</v>
      </c>
      <c r="G2830" s="28" t="s">
        <v>524</v>
      </c>
      <c r="H2830" s="24">
        <f t="shared" si="33"/>
        <v>1</v>
      </c>
      <c r="I2830" s="24">
        <f t="shared" si="34"/>
        <v>15600</v>
      </c>
    </row>
    <row r="2831" spans="1:9" x14ac:dyDescent="0.2">
      <c r="A2831" s="23"/>
      <c r="B2831" s="27"/>
      <c r="C2831" s="27"/>
      <c r="D2831" s="27"/>
      <c r="F2831" s="23" t="s">
        <v>554</v>
      </c>
      <c r="G2831" s="28" t="s">
        <v>524</v>
      </c>
      <c r="H2831" s="24">
        <f t="shared" si="33"/>
        <v>1</v>
      </c>
      <c r="I2831" s="24">
        <f t="shared" si="34"/>
        <v>15600</v>
      </c>
    </row>
    <row r="2832" spans="1:9" x14ac:dyDescent="0.2">
      <c r="A2832" s="23"/>
      <c r="B2832" s="27"/>
      <c r="C2832" s="27"/>
      <c r="D2832" s="27"/>
      <c r="F2832" s="23" t="s">
        <v>555</v>
      </c>
      <c r="G2832" s="28" t="s">
        <v>524</v>
      </c>
      <c r="H2832" s="24">
        <f t="shared" si="33"/>
        <v>1</v>
      </c>
      <c r="I2832" s="24">
        <f t="shared" si="34"/>
        <v>15600</v>
      </c>
    </row>
    <row r="2833" spans="1:9" x14ac:dyDescent="0.2">
      <c r="A2833" s="23"/>
      <c r="B2833" s="27"/>
      <c r="C2833" s="27"/>
      <c r="D2833" s="27"/>
      <c r="F2833" s="23" t="s">
        <v>556</v>
      </c>
      <c r="G2833" s="28" t="s">
        <v>524</v>
      </c>
      <c r="H2833" s="24">
        <f t="shared" si="33"/>
        <v>1</v>
      </c>
      <c r="I2833" s="24">
        <f t="shared" si="34"/>
        <v>22100</v>
      </c>
    </row>
    <row r="2834" spans="1:9" x14ac:dyDescent="0.2">
      <c r="A2834" s="23"/>
      <c r="B2834" s="27"/>
      <c r="C2834" s="27"/>
      <c r="D2834" s="27"/>
      <c r="F2834" s="23" t="s">
        <v>557</v>
      </c>
      <c r="G2834" s="28" t="s">
        <v>524</v>
      </c>
      <c r="H2834" s="24">
        <f t="shared" si="33"/>
        <v>1</v>
      </c>
      <c r="I2834" s="24">
        <f t="shared" si="34"/>
        <v>15600</v>
      </c>
    </row>
    <row r="2835" spans="1:9" x14ac:dyDescent="0.2">
      <c r="A2835" s="23"/>
      <c r="B2835" s="27"/>
      <c r="C2835" s="27"/>
      <c r="D2835" s="27"/>
      <c r="F2835" s="23" t="s">
        <v>558</v>
      </c>
      <c r="G2835" s="28" t="s">
        <v>524</v>
      </c>
      <c r="H2835" s="24">
        <f t="shared" si="33"/>
        <v>1</v>
      </c>
      <c r="I2835" s="24">
        <f t="shared" si="34"/>
        <v>32500</v>
      </c>
    </row>
    <row r="2836" spans="1:9" x14ac:dyDescent="0.2">
      <c r="A2836" s="23"/>
      <c r="B2836" s="27"/>
      <c r="C2836" s="27"/>
      <c r="D2836" s="27"/>
      <c r="F2836" s="23" t="s">
        <v>559</v>
      </c>
      <c r="G2836" s="28" t="s">
        <v>524</v>
      </c>
      <c r="H2836" s="24">
        <f t="shared" si="33"/>
        <v>1</v>
      </c>
      <c r="I2836" s="24">
        <f t="shared" si="34"/>
        <v>32500</v>
      </c>
    </row>
    <row r="2837" spans="1:9" x14ac:dyDescent="0.2">
      <c r="A2837" s="23"/>
      <c r="B2837" s="27"/>
      <c r="C2837" s="27"/>
      <c r="D2837" s="27"/>
      <c r="F2837" s="23" t="s">
        <v>560</v>
      </c>
      <c r="G2837" s="28" t="s">
        <v>524</v>
      </c>
      <c r="H2837" s="24">
        <f t="shared" si="33"/>
        <v>1</v>
      </c>
      <c r="I2837" s="24">
        <f t="shared" si="34"/>
        <v>15600</v>
      </c>
    </row>
    <row r="2838" spans="1:9" x14ac:dyDescent="0.2">
      <c r="A2838" s="23"/>
      <c r="B2838" s="27"/>
      <c r="C2838" s="27"/>
      <c r="D2838" s="27"/>
      <c r="F2838" s="23" t="s">
        <v>561</v>
      </c>
      <c r="G2838" s="28" t="s">
        <v>524</v>
      </c>
      <c r="H2838" s="24">
        <f t="shared" si="33"/>
        <v>1</v>
      </c>
      <c r="I2838" s="24">
        <f t="shared" si="34"/>
        <v>38999</v>
      </c>
    </row>
    <row r="2839" spans="1:9" x14ac:dyDescent="0.2">
      <c r="A2839" s="23"/>
      <c r="B2839" s="27"/>
      <c r="C2839" s="27"/>
      <c r="D2839" s="27"/>
      <c r="F2839" s="23" t="s">
        <v>579</v>
      </c>
      <c r="G2839" s="28" t="s">
        <v>11</v>
      </c>
      <c r="H2839" s="24">
        <f t="shared" si="33"/>
        <v>2</v>
      </c>
      <c r="I2839" s="24">
        <f t="shared" si="34"/>
        <v>2345454</v>
      </c>
    </row>
    <row r="2840" spans="1:9" x14ac:dyDescent="0.2">
      <c r="A2840" s="23"/>
      <c r="B2840" s="27"/>
      <c r="C2840" s="27"/>
      <c r="D2840" s="27"/>
      <c r="F2840" s="23" t="s">
        <v>580</v>
      </c>
      <c r="G2840" s="28" t="s">
        <v>11</v>
      </c>
      <c r="H2840" s="24">
        <f t="shared" si="33"/>
        <v>5</v>
      </c>
      <c r="I2840" s="24">
        <f t="shared" si="34"/>
        <v>2409090</v>
      </c>
    </row>
    <row r="2841" spans="1:9" x14ac:dyDescent="0.2">
      <c r="A2841" s="23"/>
      <c r="B2841" s="27"/>
      <c r="C2841" s="27"/>
      <c r="D2841" s="27"/>
      <c r="F2841" s="23" t="s">
        <v>583</v>
      </c>
      <c r="G2841" s="28" t="s">
        <v>34</v>
      </c>
      <c r="H2841" s="24">
        <f t="shared" si="33"/>
        <v>10</v>
      </c>
      <c r="I2841" s="24">
        <f t="shared" si="34"/>
        <v>3090910</v>
      </c>
    </row>
    <row r="2842" spans="1:9" x14ac:dyDescent="0.2">
      <c r="A2842" s="23"/>
      <c r="B2842" s="27"/>
      <c r="C2842" s="27"/>
      <c r="D2842" s="27"/>
      <c r="F2842" s="23" t="s">
        <v>593</v>
      </c>
      <c r="G2842" s="28" t="s">
        <v>141</v>
      </c>
      <c r="H2842" s="24">
        <f t="shared" si="33"/>
        <v>1</v>
      </c>
      <c r="I2842" s="24">
        <f t="shared" si="34"/>
        <v>350000</v>
      </c>
    </row>
    <row r="2843" spans="1:9" x14ac:dyDescent="0.2">
      <c r="A2843" s="23"/>
      <c r="B2843" s="27"/>
      <c r="C2843" s="27"/>
      <c r="D2843" s="27"/>
      <c r="F2843" s="23" t="s">
        <v>595</v>
      </c>
      <c r="G2843" s="28" t="s">
        <v>392</v>
      </c>
      <c r="H2843" s="24">
        <f t="shared" si="33"/>
        <v>0</v>
      </c>
      <c r="I2843" s="24">
        <f t="shared" si="34"/>
        <v>0</v>
      </c>
    </row>
    <row r="2844" spans="1:9" x14ac:dyDescent="0.2">
      <c r="A2844" s="23"/>
      <c r="B2844" s="27"/>
      <c r="C2844" s="27"/>
      <c r="D2844" s="27"/>
      <c r="F2844" s="23" t="s">
        <v>596</v>
      </c>
      <c r="G2844" s="28" t="s">
        <v>392</v>
      </c>
      <c r="H2844" s="24">
        <f t="shared" si="33"/>
        <v>0</v>
      </c>
      <c r="I2844" s="24">
        <f t="shared" si="34"/>
        <v>0</v>
      </c>
    </row>
    <row r="2845" spans="1:9" x14ac:dyDescent="0.2">
      <c r="A2845" s="23"/>
      <c r="B2845" s="27"/>
      <c r="C2845" s="27"/>
      <c r="D2845" s="27"/>
      <c r="F2845" s="23" t="s">
        <v>601</v>
      </c>
      <c r="G2845" s="28" t="s">
        <v>400</v>
      </c>
      <c r="H2845" s="24">
        <f t="shared" si="33"/>
        <v>4</v>
      </c>
      <c r="I2845" s="24">
        <f t="shared" si="34"/>
        <v>5745452</v>
      </c>
    </row>
    <row r="2846" spans="1:9" x14ac:dyDescent="0.2">
      <c r="A2846" s="23"/>
      <c r="B2846" s="27"/>
      <c r="C2846" s="27"/>
      <c r="D2846" s="27"/>
      <c r="F2846" s="23" t="s">
        <v>602</v>
      </c>
      <c r="G2846" s="28" t="s">
        <v>392</v>
      </c>
      <c r="H2846" s="24">
        <f t="shared" si="33"/>
        <v>0</v>
      </c>
      <c r="I2846" s="24">
        <f t="shared" si="34"/>
        <v>0</v>
      </c>
    </row>
    <row r="2847" spans="1:9" x14ac:dyDescent="0.2">
      <c r="A2847" s="23"/>
      <c r="B2847" s="27"/>
      <c r="C2847" s="27"/>
      <c r="D2847" s="27"/>
      <c r="F2847" s="23" t="s">
        <v>609</v>
      </c>
      <c r="G2847" s="28" t="s">
        <v>11</v>
      </c>
      <c r="H2847" s="24">
        <f t="shared" si="33"/>
        <v>5</v>
      </c>
      <c r="I2847" s="24">
        <f t="shared" si="34"/>
        <v>6363635</v>
      </c>
    </row>
    <row r="2848" spans="1:9" x14ac:dyDescent="0.2">
      <c r="A2848" s="23"/>
      <c r="B2848" s="27"/>
      <c r="C2848" s="27"/>
      <c r="D2848" s="27"/>
      <c r="F2848" s="23" t="s">
        <v>615</v>
      </c>
      <c r="G2848" s="28" t="s">
        <v>11</v>
      </c>
      <c r="H2848" s="24">
        <f t="shared" si="33"/>
        <v>1</v>
      </c>
      <c r="I2848" s="24">
        <f t="shared" si="34"/>
        <v>1090909</v>
      </c>
    </row>
    <row r="2849" spans="1:9" x14ac:dyDescent="0.2">
      <c r="A2849" s="23"/>
      <c r="B2849" s="27"/>
      <c r="C2849" s="27"/>
      <c r="D2849" s="27"/>
      <c r="F2849" s="23" t="s">
        <v>625</v>
      </c>
      <c r="G2849" s="28" t="s">
        <v>392</v>
      </c>
      <c r="H2849" s="24">
        <f t="shared" si="33"/>
        <v>0</v>
      </c>
      <c r="I2849" s="24">
        <f t="shared" si="34"/>
        <v>0</v>
      </c>
    </row>
    <row r="2850" spans="1:9" x14ac:dyDescent="0.2">
      <c r="A2850" s="23"/>
      <c r="B2850" s="27"/>
      <c r="C2850" s="27"/>
      <c r="D2850" s="27"/>
      <c r="F2850" s="23" t="s">
        <v>629</v>
      </c>
      <c r="G2850" s="28" t="s">
        <v>25</v>
      </c>
      <c r="H2850" s="24">
        <f t="shared" si="33"/>
        <v>5</v>
      </c>
      <c r="I2850" s="24">
        <f t="shared" si="34"/>
        <v>936365</v>
      </c>
    </row>
    <row r="2851" spans="1:9" x14ac:dyDescent="0.2">
      <c r="A2851" s="23"/>
      <c r="B2851" s="27"/>
      <c r="C2851" s="27"/>
      <c r="D2851" s="27"/>
      <c r="F2851" s="23" t="s">
        <v>646</v>
      </c>
      <c r="G2851" s="28" t="s">
        <v>392</v>
      </c>
      <c r="H2851" s="24">
        <f t="shared" si="33"/>
        <v>0</v>
      </c>
      <c r="I2851" s="24">
        <f t="shared" si="34"/>
        <v>0</v>
      </c>
    </row>
    <row r="2852" spans="1:9" x14ac:dyDescent="0.2">
      <c r="A2852" s="23"/>
      <c r="B2852" s="27"/>
      <c r="C2852" s="27"/>
      <c r="D2852" s="27"/>
      <c r="F2852" s="23" t="s">
        <v>647</v>
      </c>
      <c r="G2852" s="28" t="s">
        <v>392</v>
      </c>
      <c r="H2852" s="24">
        <f t="shared" si="33"/>
        <v>0</v>
      </c>
      <c r="I2852" s="24">
        <f t="shared" si="34"/>
        <v>0</v>
      </c>
    </row>
    <row r="2853" spans="1:9" x14ac:dyDescent="0.2">
      <c r="A2853" s="23"/>
      <c r="B2853" s="27"/>
      <c r="C2853" s="27"/>
      <c r="D2853" s="27"/>
      <c r="F2853" s="23" t="s">
        <v>656</v>
      </c>
      <c r="G2853" s="28" t="s">
        <v>11</v>
      </c>
      <c r="H2853" s="24">
        <f t="shared" si="33"/>
        <v>1</v>
      </c>
      <c r="I2853" s="24">
        <f t="shared" si="34"/>
        <v>3336363</v>
      </c>
    </row>
    <row r="2854" spans="1:9" x14ac:dyDescent="0.2">
      <c r="A2854" s="23"/>
      <c r="B2854" s="27"/>
      <c r="C2854" s="27"/>
      <c r="D2854" s="27"/>
      <c r="F2854" s="23" t="s">
        <v>657</v>
      </c>
      <c r="G2854" s="28" t="s">
        <v>25</v>
      </c>
      <c r="H2854" s="24">
        <f t="shared" si="33"/>
        <v>4</v>
      </c>
      <c r="I2854" s="24">
        <f t="shared" si="34"/>
        <v>989092</v>
      </c>
    </row>
    <row r="2855" spans="1:9" x14ac:dyDescent="0.2">
      <c r="A2855" s="23"/>
      <c r="B2855" s="27"/>
      <c r="C2855" s="27"/>
      <c r="D2855" s="27"/>
      <c r="F2855" s="23" t="s">
        <v>665</v>
      </c>
      <c r="G2855" s="28" t="s">
        <v>392</v>
      </c>
      <c r="H2855" s="24">
        <f t="shared" si="33"/>
        <v>0</v>
      </c>
      <c r="I2855" s="24">
        <f t="shared" si="34"/>
        <v>0</v>
      </c>
    </row>
    <row r="2856" spans="1:9" x14ac:dyDescent="0.2">
      <c r="A2856" s="23"/>
      <c r="B2856" s="27"/>
      <c r="C2856" s="27"/>
      <c r="D2856" s="27"/>
      <c r="F2856" s="23" t="s">
        <v>667</v>
      </c>
      <c r="G2856" s="28" t="s">
        <v>400</v>
      </c>
      <c r="H2856" s="24">
        <f t="shared" si="33"/>
        <v>15</v>
      </c>
      <c r="I2856" s="24">
        <f t="shared" si="34"/>
        <v>1090905</v>
      </c>
    </row>
    <row r="2857" spans="1:9" x14ac:dyDescent="0.2">
      <c r="A2857" s="23"/>
      <c r="B2857" s="27"/>
      <c r="C2857" s="27"/>
      <c r="D2857" s="27"/>
      <c r="F2857" s="23" t="s">
        <v>671</v>
      </c>
      <c r="G2857" s="28" t="s">
        <v>11</v>
      </c>
      <c r="H2857" s="24">
        <f t="shared" si="33"/>
        <v>9</v>
      </c>
      <c r="I2857" s="24">
        <f t="shared" si="34"/>
        <v>14899996</v>
      </c>
    </row>
    <row r="2858" spans="1:9" x14ac:dyDescent="0.2">
      <c r="A2858" s="23"/>
      <c r="B2858" s="27"/>
      <c r="C2858" s="27"/>
      <c r="D2858" s="27"/>
      <c r="F2858" s="23" t="s">
        <v>675</v>
      </c>
      <c r="G2858" s="28" t="s">
        <v>34</v>
      </c>
      <c r="H2858" s="24">
        <f t="shared" si="33"/>
        <v>2</v>
      </c>
      <c r="I2858" s="24">
        <f t="shared" si="34"/>
        <v>2405454</v>
      </c>
    </row>
    <row r="2859" spans="1:9" x14ac:dyDescent="0.2">
      <c r="A2859" s="23"/>
      <c r="B2859" s="27"/>
      <c r="C2859" s="27"/>
      <c r="D2859" s="27"/>
      <c r="F2859" s="23" t="s">
        <v>676</v>
      </c>
      <c r="G2859" s="28" t="s">
        <v>34</v>
      </c>
      <c r="H2859" s="24">
        <f t="shared" si="33"/>
        <v>2</v>
      </c>
      <c r="I2859" s="24">
        <f t="shared" si="34"/>
        <v>4009090</v>
      </c>
    </row>
    <row r="2860" spans="1:9" x14ac:dyDescent="0.2">
      <c r="A2860" s="23"/>
      <c r="B2860" s="27"/>
      <c r="C2860" s="27"/>
      <c r="D2860" s="27"/>
      <c r="F2860" s="23" t="s">
        <v>678</v>
      </c>
      <c r="G2860" s="28" t="s">
        <v>392</v>
      </c>
      <c r="H2860" s="24">
        <f t="shared" si="33"/>
        <v>0</v>
      </c>
      <c r="I2860" s="24">
        <f t="shared" si="34"/>
        <v>0</v>
      </c>
    </row>
    <row r="2861" spans="1:9" x14ac:dyDescent="0.2">
      <c r="A2861" s="23"/>
      <c r="B2861" s="27"/>
      <c r="C2861" s="27"/>
      <c r="D2861" s="27"/>
      <c r="F2861" s="23" t="s">
        <v>679</v>
      </c>
      <c r="G2861" s="28" t="s">
        <v>11</v>
      </c>
      <c r="H2861" s="24">
        <f t="shared" si="33"/>
        <v>31</v>
      </c>
      <c r="I2861" s="24">
        <f t="shared" si="34"/>
        <v>19497261</v>
      </c>
    </row>
    <row r="2862" spans="1:9" x14ac:dyDescent="0.2">
      <c r="A2862" s="23"/>
      <c r="B2862" s="27"/>
      <c r="C2862" s="27"/>
      <c r="D2862" s="27"/>
      <c r="F2862" s="23" t="s">
        <v>681</v>
      </c>
      <c r="G2862" s="28" t="s">
        <v>392</v>
      </c>
      <c r="H2862" s="24">
        <f t="shared" si="33"/>
        <v>0</v>
      </c>
      <c r="I2862" s="24">
        <f t="shared" si="34"/>
        <v>0</v>
      </c>
    </row>
    <row r="2863" spans="1:9" x14ac:dyDescent="0.2">
      <c r="A2863" s="23"/>
      <c r="B2863" s="27"/>
      <c r="C2863" s="27"/>
      <c r="D2863" s="27"/>
      <c r="F2863" s="23" t="s">
        <v>683</v>
      </c>
      <c r="G2863" s="28" t="s">
        <v>392</v>
      </c>
      <c r="H2863" s="24">
        <f t="shared" si="33"/>
        <v>0</v>
      </c>
      <c r="I2863" s="24">
        <f t="shared" si="34"/>
        <v>0</v>
      </c>
    </row>
    <row r="2864" spans="1:9" x14ac:dyDescent="0.2">
      <c r="A2864" s="23"/>
      <c r="B2864" s="27"/>
      <c r="C2864" s="27"/>
      <c r="D2864" s="27"/>
      <c r="F2864" s="23" t="s">
        <v>684</v>
      </c>
      <c r="G2864" s="28" t="s">
        <v>392</v>
      </c>
      <c r="H2864" s="24">
        <f t="shared" si="33"/>
        <v>0</v>
      </c>
      <c r="I2864" s="24">
        <f t="shared" si="34"/>
        <v>0</v>
      </c>
    </row>
    <row r="2865" spans="1:9" x14ac:dyDescent="0.2">
      <c r="A2865" s="23"/>
      <c r="B2865" s="27"/>
      <c r="C2865" s="27"/>
      <c r="D2865" s="27"/>
      <c r="F2865" s="23" t="s">
        <v>688</v>
      </c>
      <c r="G2865" s="28" t="s">
        <v>11</v>
      </c>
      <c r="H2865" s="24">
        <f t="shared" si="33"/>
        <v>1</v>
      </c>
      <c r="I2865" s="24">
        <f t="shared" si="34"/>
        <v>1772727</v>
      </c>
    </row>
    <row r="2866" spans="1:9" x14ac:dyDescent="0.2">
      <c r="A2866" s="23"/>
      <c r="B2866" s="27"/>
      <c r="C2866" s="27"/>
      <c r="D2866" s="27"/>
      <c r="F2866" s="23" t="s">
        <v>690</v>
      </c>
      <c r="G2866" s="28" t="s">
        <v>392</v>
      </c>
      <c r="H2866" s="24">
        <f t="shared" si="33"/>
        <v>0</v>
      </c>
      <c r="I2866" s="24">
        <f t="shared" si="34"/>
        <v>0</v>
      </c>
    </row>
    <row r="2867" spans="1:9" x14ac:dyDescent="0.2">
      <c r="A2867" s="23"/>
      <c r="B2867" s="27"/>
      <c r="C2867" s="27"/>
      <c r="D2867" s="27"/>
      <c r="F2867" s="23" t="s">
        <v>693</v>
      </c>
      <c r="G2867" s="28" t="s">
        <v>11</v>
      </c>
      <c r="H2867" s="24">
        <f t="shared" si="33"/>
        <v>2</v>
      </c>
      <c r="I2867" s="24">
        <f t="shared" si="34"/>
        <v>31000000</v>
      </c>
    </row>
    <row r="2868" spans="1:9" x14ac:dyDescent="0.2">
      <c r="A2868" s="23"/>
      <c r="B2868" s="27"/>
      <c r="C2868" s="27"/>
      <c r="D2868" s="27"/>
      <c r="F2868" s="23" t="s">
        <v>697</v>
      </c>
      <c r="G2868" s="28" t="s">
        <v>20</v>
      </c>
      <c r="H2868" s="24">
        <f t="shared" si="33"/>
        <v>6</v>
      </c>
      <c r="I2868" s="24">
        <f t="shared" si="34"/>
        <v>49090908</v>
      </c>
    </row>
    <row r="2869" spans="1:9" x14ac:dyDescent="0.2">
      <c r="A2869" s="23"/>
      <c r="B2869" s="27"/>
      <c r="C2869" s="27"/>
      <c r="D2869" s="27"/>
      <c r="F2869" s="23" t="s">
        <v>698</v>
      </c>
      <c r="G2869" s="28" t="s">
        <v>392</v>
      </c>
      <c r="H2869" s="24">
        <f t="shared" si="33"/>
        <v>0</v>
      </c>
      <c r="I2869" s="24">
        <f t="shared" si="34"/>
        <v>0</v>
      </c>
    </row>
    <row r="2870" spans="1:9" x14ac:dyDescent="0.2">
      <c r="A2870" s="23"/>
      <c r="B2870" s="27"/>
      <c r="C2870" s="27"/>
      <c r="D2870" s="27"/>
      <c r="F2870" s="23" t="s">
        <v>705</v>
      </c>
      <c r="G2870" s="28" t="s">
        <v>11</v>
      </c>
      <c r="H2870" s="24">
        <f t="shared" si="33"/>
        <v>2</v>
      </c>
      <c r="I2870" s="24">
        <f t="shared" si="34"/>
        <v>694496</v>
      </c>
    </row>
    <row r="2871" spans="1:9" x14ac:dyDescent="0.2">
      <c r="A2871" s="23"/>
      <c r="B2871" s="27"/>
      <c r="C2871" s="27"/>
      <c r="D2871" s="27"/>
      <c r="F2871" s="23" t="s">
        <v>706</v>
      </c>
      <c r="G2871" s="28" t="s">
        <v>392</v>
      </c>
      <c r="H2871" s="24">
        <f t="shared" si="33"/>
        <v>0</v>
      </c>
      <c r="I2871" s="24">
        <f t="shared" si="34"/>
        <v>0</v>
      </c>
    </row>
    <row r="2872" spans="1:9" x14ac:dyDescent="0.2">
      <c r="A2872" s="23"/>
      <c r="B2872" s="27"/>
      <c r="C2872" s="27"/>
      <c r="D2872" s="27"/>
      <c r="F2872" s="23" t="s">
        <v>707</v>
      </c>
      <c r="G2872" s="28" t="s">
        <v>392</v>
      </c>
      <c r="H2872" s="24">
        <f t="shared" si="33"/>
        <v>0</v>
      </c>
      <c r="I2872" s="24">
        <f t="shared" si="34"/>
        <v>0</v>
      </c>
    </row>
    <row r="2873" spans="1:9" x14ac:dyDescent="0.2">
      <c r="A2873" s="23"/>
      <c r="B2873" s="27"/>
      <c r="C2873" s="27"/>
      <c r="D2873" s="27"/>
      <c r="F2873" s="23" t="s">
        <v>708</v>
      </c>
      <c r="G2873" s="28" t="s">
        <v>34</v>
      </c>
      <c r="H2873" s="24">
        <f t="shared" si="33"/>
        <v>1</v>
      </c>
      <c r="I2873" s="24">
        <f t="shared" si="34"/>
        <v>879629</v>
      </c>
    </row>
    <row r="2874" spans="1:9" x14ac:dyDescent="0.2">
      <c r="A2874" s="23"/>
      <c r="B2874" s="27"/>
      <c r="C2874" s="27"/>
      <c r="D2874" s="27"/>
      <c r="F2874" s="23" t="s">
        <v>710</v>
      </c>
      <c r="G2874" s="28" t="s">
        <v>392</v>
      </c>
      <c r="H2874" s="24">
        <f t="shared" si="33"/>
        <v>0</v>
      </c>
      <c r="I2874" s="24">
        <f t="shared" si="34"/>
        <v>0</v>
      </c>
    </row>
    <row r="2875" spans="1:9" x14ac:dyDescent="0.2">
      <c r="A2875" s="23"/>
      <c r="B2875" s="27"/>
      <c r="C2875" s="27"/>
      <c r="D2875" s="27"/>
      <c r="F2875" s="23" t="s">
        <v>711</v>
      </c>
      <c r="G2875" s="28" t="s">
        <v>392</v>
      </c>
      <c r="H2875" s="24">
        <f t="shared" si="33"/>
        <v>0</v>
      </c>
      <c r="I2875" s="24">
        <f t="shared" si="34"/>
        <v>0</v>
      </c>
    </row>
    <row r="2876" spans="1:9" x14ac:dyDescent="0.2">
      <c r="A2876" s="23"/>
      <c r="B2876" s="27"/>
      <c r="C2876" s="27"/>
      <c r="D2876" s="27"/>
      <c r="F2876" s="23" t="s">
        <v>713</v>
      </c>
      <c r="G2876" s="28" t="s">
        <v>34</v>
      </c>
      <c r="H2876" s="24">
        <f t="shared" si="33"/>
        <v>1</v>
      </c>
      <c r="I2876" s="24">
        <f t="shared" si="34"/>
        <v>18545454</v>
      </c>
    </row>
    <row r="2877" spans="1:9" x14ac:dyDescent="0.2">
      <c r="A2877" s="23"/>
      <c r="B2877" s="27"/>
      <c r="C2877" s="27"/>
      <c r="D2877" s="27"/>
      <c r="F2877" s="23" t="s">
        <v>715</v>
      </c>
      <c r="G2877" s="28" t="s">
        <v>392</v>
      </c>
      <c r="H2877" s="24">
        <f t="shared" si="33"/>
        <v>0</v>
      </c>
      <c r="I2877" s="24">
        <f t="shared" si="34"/>
        <v>0</v>
      </c>
    </row>
    <row r="2878" spans="1:9" x14ac:dyDescent="0.2">
      <c r="A2878" s="23"/>
      <c r="B2878" s="27"/>
      <c r="C2878" s="27"/>
      <c r="D2878" s="27"/>
      <c r="F2878" s="23" t="s">
        <v>716</v>
      </c>
      <c r="G2878" s="28" t="s">
        <v>392</v>
      </c>
      <c r="H2878" s="24">
        <f t="shared" si="33"/>
        <v>0</v>
      </c>
      <c r="I2878" s="24">
        <f t="shared" si="34"/>
        <v>0</v>
      </c>
    </row>
    <row r="2879" spans="1:9" x14ac:dyDescent="0.2">
      <c r="A2879" s="23"/>
      <c r="B2879" s="27"/>
      <c r="C2879" s="27"/>
      <c r="D2879" s="27"/>
      <c r="F2879" s="23" t="s">
        <v>717</v>
      </c>
      <c r="G2879" s="28" t="s">
        <v>392</v>
      </c>
      <c r="H2879" s="24">
        <f t="shared" si="33"/>
        <v>0</v>
      </c>
      <c r="I2879" s="24">
        <f t="shared" si="34"/>
        <v>0</v>
      </c>
    </row>
    <row r="2880" spans="1:9" x14ac:dyDescent="0.2">
      <c r="A2880" s="23"/>
      <c r="B2880" s="27"/>
      <c r="C2880" s="27"/>
      <c r="D2880" s="27"/>
      <c r="F2880" s="23" t="s">
        <v>718</v>
      </c>
      <c r="G2880" s="28" t="s">
        <v>392</v>
      </c>
      <c r="H2880" s="24">
        <f t="shared" si="33"/>
        <v>0</v>
      </c>
      <c r="I2880" s="24">
        <f t="shared" si="34"/>
        <v>0</v>
      </c>
    </row>
    <row r="2881" spans="1:9" x14ac:dyDescent="0.2">
      <c r="A2881" s="23"/>
      <c r="B2881" s="27"/>
      <c r="C2881" s="27"/>
      <c r="D2881" s="27"/>
      <c r="F2881" s="23" t="s">
        <v>719</v>
      </c>
      <c r="G2881" s="28" t="s">
        <v>34</v>
      </c>
      <c r="H2881" s="24">
        <f t="shared" si="33"/>
        <v>30</v>
      </c>
      <c r="I2881" s="24">
        <f t="shared" si="34"/>
        <v>0</v>
      </c>
    </row>
    <row r="2882" spans="1:9" x14ac:dyDescent="0.2">
      <c r="A2882" s="23"/>
      <c r="B2882" s="27"/>
      <c r="C2882" s="27"/>
      <c r="D2882" s="27"/>
      <c r="F2882" s="23" t="s">
        <v>721</v>
      </c>
      <c r="G2882" s="28" t="s">
        <v>392</v>
      </c>
      <c r="H2882" s="24">
        <f t="shared" si="33"/>
        <v>0</v>
      </c>
      <c r="I2882" s="24">
        <f t="shared" si="34"/>
        <v>0</v>
      </c>
    </row>
    <row r="2883" spans="1:9" x14ac:dyDescent="0.2">
      <c r="A2883" s="23"/>
      <c r="B2883" s="27"/>
      <c r="C2883" s="27"/>
      <c r="D2883" s="27"/>
      <c r="F2883" s="23" t="s">
        <v>724</v>
      </c>
      <c r="G2883" s="28" t="s">
        <v>25</v>
      </c>
      <c r="H2883" s="24">
        <f t="shared" si="33"/>
        <v>1</v>
      </c>
      <c r="I2883" s="24">
        <f t="shared" si="34"/>
        <v>0</v>
      </c>
    </row>
    <row r="2884" spans="1:9" x14ac:dyDescent="0.2">
      <c r="A2884" s="23"/>
      <c r="B2884" s="27"/>
      <c r="C2884" s="27"/>
      <c r="D2884" s="27"/>
      <c r="F2884" s="23" t="s">
        <v>725</v>
      </c>
      <c r="G2884" s="28" t="s">
        <v>34</v>
      </c>
      <c r="H2884" s="24">
        <f t="shared" si="33"/>
        <v>20</v>
      </c>
      <c r="I2884" s="24">
        <f t="shared" si="34"/>
        <v>1381800</v>
      </c>
    </row>
    <row r="2885" spans="1:9" x14ac:dyDescent="0.2">
      <c r="A2885" s="23"/>
      <c r="B2885" s="27"/>
      <c r="C2885" s="27"/>
      <c r="D2885" s="27"/>
      <c r="F2885" s="23" t="s">
        <v>735</v>
      </c>
      <c r="G2885" s="28" t="s">
        <v>105</v>
      </c>
      <c r="H2885" s="24">
        <f t="shared" si="33"/>
        <v>7</v>
      </c>
      <c r="I2885" s="24">
        <f t="shared" si="34"/>
        <v>795452</v>
      </c>
    </row>
    <row r="2886" spans="1:9" x14ac:dyDescent="0.2">
      <c r="A2886" s="23"/>
      <c r="B2886" s="27"/>
      <c r="C2886" s="27"/>
      <c r="D2886" s="27"/>
      <c r="F2886" s="23" t="s">
        <v>737</v>
      </c>
      <c r="G2886" s="28" t="s">
        <v>20</v>
      </c>
      <c r="H2886" s="24">
        <f t="shared" si="33"/>
        <v>2</v>
      </c>
      <c r="I2886" s="24">
        <f t="shared" si="34"/>
        <v>33636362</v>
      </c>
    </row>
    <row r="2887" spans="1:9" x14ac:dyDescent="0.2">
      <c r="A2887" s="23"/>
      <c r="B2887" s="27"/>
      <c r="C2887" s="27"/>
      <c r="D2887" s="27"/>
      <c r="F2887" s="23" t="s">
        <v>738</v>
      </c>
      <c r="G2887" s="28" t="s">
        <v>20</v>
      </c>
      <c r="H2887" s="24">
        <f t="shared" si="33"/>
        <v>2</v>
      </c>
      <c r="I2887" s="24">
        <f t="shared" si="34"/>
        <v>36727272</v>
      </c>
    </row>
    <row r="2888" spans="1:9" x14ac:dyDescent="0.2">
      <c r="A2888" s="23"/>
      <c r="B2888" s="27"/>
      <c r="C2888" s="27"/>
      <c r="D2888" s="27"/>
      <c r="F2888" s="23" t="s">
        <v>739</v>
      </c>
      <c r="G2888" s="28" t="s">
        <v>25</v>
      </c>
      <c r="H2888" s="24">
        <f t="shared" si="33"/>
        <v>60</v>
      </c>
      <c r="I2888" s="24">
        <f t="shared" si="34"/>
        <v>29454540</v>
      </c>
    </row>
    <row r="2889" spans="1:9" x14ac:dyDescent="0.2">
      <c r="A2889" s="23"/>
      <c r="B2889" s="27"/>
      <c r="C2889" s="27"/>
      <c r="D2889" s="27"/>
      <c r="F2889" s="23" t="s">
        <v>740</v>
      </c>
      <c r="G2889" s="28" t="s">
        <v>25</v>
      </c>
      <c r="H2889" s="24">
        <f t="shared" si="33"/>
        <v>30</v>
      </c>
      <c r="I2889" s="24">
        <f t="shared" si="34"/>
        <v>22363620</v>
      </c>
    </row>
    <row r="2890" spans="1:9" x14ac:dyDescent="0.2">
      <c r="A2890" s="23"/>
      <c r="B2890" s="27"/>
      <c r="C2890" s="27"/>
      <c r="D2890" s="27"/>
      <c r="F2890" s="23" t="s">
        <v>741</v>
      </c>
      <c r="G2890" s="28" t="s">
        <v>25</v>
      </c>
      <c r="H2890" s="24">
        <f t="shared" si="33"/>
        <v>80</v>
      </c>
      <c r="I2890" s="24">
        <f t="shared" si="34"/>
        <v>6836320</v>
      </c>
    </row>
    <row r="2891" spans="1:9" x14ac:dyDescent="0.2">
      <c r="A2891" s="23"/>
      <c r="B2891" s="27"/>
      <c r="C2891" s="27"/>
      <c r="D2891" s="27"/>
      <c r="F2891" s="23" t="s">
        <v>743</v>
      </c>
      <c r="G2891" s="28" t="s">
        <v>25</v>
      </c>
      <c r="H2891" s="24">
        <f t="shared" si="33"/>
        <v>35</v>
      </c>
      <c r="I2891" s="24">
        <f t="shared" si="34"/>
        <v>5981815</v>
      </c>
    </row>
    <row r="2892" spans="1:9" x14ac:dyDescent="0.2">
      <c r="A2892" s="23"/>
      <c r="B2892" s="27"/>
      <c r="C2892" s="27"/>
      <c r="D2892" s="27"/>
      <c r="F2892" s="23" t="s">
        <v>747</v>
      </c>
      <c r="G2892" s="28" t="s">
        <v>34</v>
      </c>
      <c r="H2892" s="24">
        <f t="shared" si="33"/>
        <v>1</v>
      </c>
      <c r="I2892" s="24">
        <f t="shared" si="34"/>
        <v>29283636</v>
      </c>
    </row>
    <row r="2893" spans="1:9" x14ac:dyDescent="0.2">
      <c r="A2893" s="23"/>
      <c r="B2893" s="27"/>
      <c r="C2893" s="27"/>
      <c r="D2893" s="27"/>
      <c r="F2893" s="23" t="s">
        <v>759</v>
      </c>
      <c r="G2893" s="28" t="s">
        <v>11</v>
      </c>
      <c r="H2893" s="24">
        <f t="shared" si="33"/>
        <v>20</v>
      </c>
      <c r="I2893" s="24">
        <f t="shared" si="34"/>
        <v>5090900</v>
      </c>
    </row>
    <row r="2894" spans="1:9" x14ac:dyDescent="0.2">
      <c r="A2894" s="23"/>
      <c r="B2894" s="27"/>
      <c r="C2894" s="27"/>
      <c r="D2894" s="27"/>
      <c r="F2894" s="23" t="s">
        <v>760</v>
      </c>
      <c r="G2894" s="28" t="s">
        <v>11</v>
      </c>
      <c r="H2894" s="24">
        <f t="shared" si="33"/>
        <v>1</v>
      </c>
      <c r="I2894" s="24">
        <f t="shared" si="34"/>
        <v>4636363</v>
      </c>
    </row>
    <row r="2895" spans="1:9" x14ac:dyDescent="0.2">
      <c r="A2895" s="23"/>
      <c r="B2895" s="27"/>
      <c r="C2895" s="27"/>
      <c r="D2895" s="27"/>
      <c r="F2895" s="23" t="s">
        <v>785</v>
      </c>
      <c r="G2895" s="28" t="s">
        <v>392</v>
      </c>
      <c r="H2895" s="24">
        <f t="shared" si="33"/>
        <v>0</v>
      </c>
      <c r="I2895" s="24">
        <f t="shared" si="34"/>
        <v>0</v>
      </c>
    </row>
    <row r="2896" spans="1:9" x14ac:dyDescent="0.2">
      <c r="A2896" s="23"/>
      <c r="B2896" s="27"/>
      <c r="C2896" s="27"/>
      <c r="D2896" s="27"/>
      <c r="F2896" s="23" t="s">
        <v>787</v>
      </c>
      <c r="G2896" s="28" t="s">
        <v>392</v>
      </c>
      <c r="H2896" s="24">
        <f t="shared" si="33"/>
        <v>0</v>
      </c>
      <c r="I2896" s="24">
        <f t="shared" si="34"/>
        <v>0</v>
      </c>
    </row>
    <row r="2897" spans="1:9" x14ac:dyDescent="0.2">
      <c r="A2897" s="23"/>
      <c r="B2897" s="27"/>
      <c r="C2897" s="27"/>
      <c r="D2897" s="27"/>
      <c r="F2897" s="23" t="s">
        <v>796</v>
      </c>
      <c r="G2897" s="28" t="s">
        <v>34</v>
      </c>
      <c r="H2897" s="24">
        <f t="shared" si="33"/>
        <v>1</v>
      </c>
      <c r="I2897" s="24">
        <f t="shared" si="34"/>
        <v>13181818</v>
      </c>
    </row>
    <row r="2898" spans="1:9" x14ac:dyDescent="0.2">
      <c r="A2898" s="23"/>
      <c r="B2898" s="27"/>
      <c r="C2898" s="27"/>
      <c r="D2898" s="27"/>
      <c r="F2898" s="23" t="s">
        <v>797</v>
      </c>
      <c r="G2898" s="28" t="s">
        <v>34</v>
      </c>
      <c r="H2898" s="24">
        <f t="shared" si="33"/>
        <v>2</v>
      </c>
      <c r="I2898" s="24">
        <f t="shared" si="34"/>
        <v>30000000</v>
      </c>
    </row>
    <row r="2899" spans="1:9" x14ac:dyDescent="0.2">
      <c r="A2899" s="23"/>
      <c r="B2899" s="27"/>
      <c r="C2899" s="27"/>
      <c r="D2899" s="27"/>
      <c r="F2899" s="23" t="s">
        <v>800</v>
      </c>
      <c r="G2899" s="28" t="s">
        <v>11</v>
      </c>
      <c r="H2899" s="24">
        <f t="shared" si="33"/>
        <v>10</v>
      </c>
      <c r="I2899" s="24">
        <f t="shared" si="34"/>
        <v>5818180</v>
      </c>
    </row>
    <row r="2900" spans="1:9" x14ac:dyDescent="0.2">
      <c r="A2900" s="23"/>
      <c r="B2900" s="27"/>
      <c r="C2900" s="27"/>
      <c r="D2900" s="27"/>
      <c r="F2900" s="23" t="s">
        <v>805</v>
      </c>
      <c r="G2900" s="28" t="s">
        <v>20</v>
      </c>
      <c r="H2900" s="24">
        <f t="shared" si="33"/>
        <v>1</v>
      </c>
      <c r="I2900" s="24">
        <f t="shared" si="34"/>
        <v>19727272</v>
      </c>
    </row>
    <row r="2901" spans="1:9" x14ac:dyDescent="0.2">
      <c r="A2901" s="23"/>
      <c r="B2901" s="27"/>
      <c r="C2901" s="27"/>
      <c r="D2901" s="27"/>
      <c r="F2901" s="23" t="s">
        <v>808</v>
      </c>
      <c r="G2901" s="28" t="s">
        <v>34</v>
      </c>
      <c r="H2901" s="24">
        <f t="shared" si="33"/>
        <v>1</v>
      </c>
      <c r="I2901" s="24">
        <f t="shared" si="34"/>
        <v>590909</v>
      </c>
    </row>
    <row r="2902" spans="1:9" x14ac:dyDescent="0.2">
      <c r="A2902" s="23"/>
      <c r="B2902" s="27"/>
      <c r="C2902" s="27"/>
      <c r="D2902" s="27"/>
      <c r="F2902" s="23" t="s">
        <v>809</v>
      </c>
      <c r="G2902" s="28" t="s">
        <v>400</v>
      </c>
      <c r="H2902" s="24">
        <f t="shared" si="33"/>
        <v>11</v>
      </c>
      <c r="I2902" s="24">
        <f t="shared" si="34"/>
        <v>672720</v>
      </c>
    </row>
    <row r="2903" spans="1:9" x14ac:dyDescent="0.2">
      <c r="A2903" s="23"/>
      <c r="B2903" s="27"/>
      <c r="C2903" s="27"/>
      <c r="D2903" s="27"/>
      <c r="F2903" s="23" t="s">
        <v>810</v>
      </c>
      <c r="G2903" s="28" t="s">
        <v>400</v>
      </c>
      <c r="H2903" s="24">
        <f t="shared" si="33"/>
        <v>2</v>
      </c>
      <c r="I2903" s="24">
        <f t="shared" si="34"/>
        <v>290908</v>
      </c>
    </row>
    <row r="2904" spans="1:9" x14ac:dyDescent="0.2">
      <c r="A2904" s="23"/>
      <c r="B2904" s="27"/>
      <c r="C2904" s="27"/>
      <c r="D2904" s="27"/>
      <c r="F2904" s="23" t="s">
        <v>811</v>
      </c>
      <c r="G2904" s="28" t="s">
        <v>34</v>
      </c>
      <c r="H2904" s="24">
        <f t="shared" si="33"/>
        <v>4</v>
      </c>
      <c r="I2904" s="24">
        <f t="shared" si="34"/>
        <v>5054544</v>
      </c>
    </row>
    <row r="2905" spans="1:9" x14ac:dyDescent="0.2">
      <c r="A2905" s="23"/>
      <c r="B2905" s="27"/>
      <c r="C2905" s="27"/>
      <c r="D2905" s="27"/>
      <c r="F2905" s="23" t="s">
        <v>812</v>
      </c>
      <c r="G2905" s="28" t="s">
        <v>11</v>
      </c>
      <c r="H2905" s="24">
        <f t="shared" si="33"/>
        <v>1</v>
      </c>
      <c r="I2905" s="24">
        <f t="shared" si="34"/>
        <v>12000000</v>
      </c>
    </row>
    <row r="2906" spans="1:9" x14ac:dyDescent="0.2">
      <c r="A2906" s="23"/>
      <c r="B2906" s="27"/>
      <c r="C2906" s="27"/>
      <c r="D2906" s="27"/>
      <c r="F2906" s="23" t="s">
        <v>815</v>
      </c>
      <c r="G2906" s="28" t="s">
        <v>25</v>
      </c>
      <c r="H2906" s="24">
        <f t="shared" si="33"/>
        <v>80</v>
      </c>
      <c r="I2906" s="24">
        <f t="shared" si="34"/>
        <v>3709040</v>
      </c>
    </row>
    <row r="2907" spans="1:9" x14ac:dyDescent="0.2">
      <c r="A2907" s="23"/>
      <c r="B2907" s="27"/>
      <c r="C2907" s="27"/>
      <c r="D2907" s="27"/>
      <c r="F2907" s="23" t="s">
        <v>817</v>
      </c>
      <c r="G2907" s="28" t="s">
        <v>34</v>
      </c>
      <c r="H2907" s="24">
        <f t="shared" si="33"/>
        <v>2</v>
      </c>
      <c r="I2907" s="24">
        <f t="shared" si="34"/>
        <v>24605454</v>
      </c>
    </row>
    <row r="2908" spans="1:9" x14ac:dyDescent="0.2">
      <c r="A2908" s="23"/>
      <c r="B2908" s="27"/>
      <c r="C2908" s="27"/>
      <c r="D2908" s="27"/>
      <c r="F2908" s="23" t="s">
        <v>818</v>
      </c>
      <c r="G2908" s="28" t="s">
        <v>34</v>
      </c>
      <c r="H2908" s="24">
        <f t="shared" si="33"/>
        <v>3</v>
      </c>
      <c r="I2908" s="24">
        <f t="shared" si="34"/>
        <v>57793636</v>
      </c>
    </row>
    <row r="2909" spans="1:9" x14ac:dyDescent="0.2">
      <c r="A2909" s="23"/>
      <c r="B2909" s="27"/>
      <c r="C2909" s="27"/>
      <c r="D2909" s="27"/>
      <c r="F2909" s="23" t="s">
        <v>819</v>
      </c>
      <c r="G2909" s="28" t="s">
        <v>34</v>
      </c>
      <c r="H2909" s="24">
        <f t="shared" si="33"/>
        <v>1</v>
      </c>
      <c r="I2909" s="24">
        <f t="shared" si="34"/>
        <v>13986364</v>
      </c>
    </row>
    <row r="2910" spans="1:9" x14ac:dyDescent="0.2">
      <c r="A2910" s="23"/>
      <c r="B2910" s="27"/>
      <c r="C2910" s="27"/>
      <c r="D2910" s="27"/>
      <c r="F2910" s="23" t="s">
        <v>821</v>
      </c>
      <c r="G2910" s="28" t="s">
        <v>400</v>
      </c>
      <c r="H2910" s="24">
        <f t="shared" si="33"/>
        <v>3</v>
      </c>
      <c r="I2910" s="24">
        <f t="shared" si="34"/>
        <v>204543</v>
      </c>
    </row>
    <row r="2911" spans="1:9" x14ac:dyDescent="0.2">
      <c r="A2911" s="23"/>
      <c r="B2911" s="27"/>
      <c r="C2911" s="27"/>
      <c r="D2911" s="27"/>
      <c r="F2911" s="23" t="s">
        <v>822</v>
      </c>
      <c r="G2911" s="28" t="s">
        <v>400</v>
      </c>
      <c r="H2911" s="24">
        <f t="shared" si="33"/>
        <v>1</v>
      </c>
      <c r="I2911" s="24">
        <f t="shared" si="34"/>
        <v>68181</v>
      </c>
    </row>
    <row r="2912" spans="1:9" x14ac:dyDescent="0.2">
      <c r="A2912" s="23"/>
      <c r="B2912" s="27"/>
      <c r="C2912" s="27"/>
      <c r="D2912" s="27"/>
      <c r="F2912" s="23" t="s">
        <v>833</v>
      </c>
      <c r="G2912" s="28" t="s">
        <v>392</v>
      </c>
      <c r="H2912" s="24">
        <f t="shared" si="33"/>
        <v>0</v>
      </c>
      <c r="I2912" s="24">
        <f t="shared" si="34"/>
        <v>0</v>
      </c>
    </row>
    <row r="2913" spans="1:9" x14ac:dyDescent="0.2">
      <c r="A2913" s="23"/>
      <c r="B2913" s="27"/>
      <c r="C2913" s="27"/>
      <c r="D2913" s="27"/>
      <c r="F2913" s="23" t="s">
        <v>834</v>
      </c>
      <c r="G2913" s="28" t="s">
        <v>392</v>
      </c>
      <c r="H2913" s="24">
        <f t="shared" si="33"/>
        <v>0</v>
      </c>
      <c r="I2913" s="24">
        <f t="shared" si="34"/>
        <v>0</v>
      </c>
    </row>
    <row r="2914" spans="1:9" x14ac:dyDescent="0.2">
      <c r="A2914" s="23"/>
      <c r="B2914" s="27"/>
      <c r="C2914" s="27"/>
      <c r="D2914" s="27"/>
      <c r="F2914" s="23" t="s">
        <v>842</v>
      </c>
      <c r="G2914" s="28" t="s">
        <v>11</v>
      </c>
      <c r="H2914" s="24">
        <f t="shared" si="33"/>
        <v>50</v>
      </c>
      <c r="I2914" s="24">
        <f t="shared" si="34"/>
        <v>3863600</v>
      </c>
    </row>
    <row r="2915" spans="1:9" x14ac:dyDescent="0.2">
      <c r="A2915" s="23"/>
      <c r="B2915" s="27"/>
      <c r="C2915" s="27"/>
      <c r="D2915" s="27"/>
      <c r="F2915" s="23" t="s">
        <v>843</v>
      </c>
      <c r="G2915" s="28" t="s">
        <v>11</v>
      </c>
      <c r="H2915" s="24">
        <f t="shared" si="33"/>
        <v>1</v>
      </c>
      <c r="I2915" s="24">
        <f t="shared" si="34"/>
        <v>3418181</v>
      </c>
    </row>
    <row r="2916" spans="1:9" x14ac:dyDescent="0.2">
      <c r="A2916" s="23"/>
      <c r="B2916" s="27"/>
      <c r="C2916" s="27"/>
      <c r="D2916" s="27"/>
      <c r="F2916" s="23" t="s">
        <v>844</v>
      </c>
      <c r="G2916" s="28" t="s">
        <v>105</v>
      </c>
      <c r="H2916" s="24">
        <f t="shared" si="33"/>
        <v>2</v>
      </c>
      <c r="I2916" s="24">
        <f t="shared" si="34"/>
        <v>245454</v>
      </c>
    </row>
    <row r="2917" spans="1:9" x14ac:dyDescent="0.2">
      <c r="A2917" s="23"/>
      <c r="B2917" s="27"/>
      <c r="C2917" s="27"/>
      <c r="D2917" s="27"/>
      <c r="F2917" s="23" t="s">
        <v>845</v>
      </c>
      <c r="G2917" s="28" t="s">
        <v>11</v>
      </c>
      <c r="H2917" s="24">
        <f t="shared" si="33"/>
        <v>1</v>
      </c>
      <c r="I2917" s="24">
        <f t="shared" si="34"/>
        <v>6318182</v>
      </c>
    </row>
    <row r="2918" spans="1:9" x14ac:dyDescent="0.2">
      <c r="A2918" s="23"/>
      <c r="B2918" s="27"/>
      <c r="C2918" s="27"/>
      <c r="D2918" s="27"/>
      <c r="F2918" s="23" t="s">
        <v>846</v>
      </c>
      <c r="G2918" s="28" t="s">
        <v>392</v>
      </c>
      <c r="H2918" s="24">
        <f t="shared" si="33"/>
        <v>0</v>
      </c>
      <c r="I2918" s="24">
        <f t="shared" si="34"/>
        <v>0</v>
      </c>
    </row>
    <row r="2919" spans="1:9" x14ac:dyDescent="0.2">
      <c r="A2919" s="23"/>
      <c r="B2919" s="27"/>
      <c r="C2919" s="27"/>
      <c r="D2919" s="27"/>
      <c r="F2919" s="23" t="s">
        <v>850</v>
      </c>
      <c r="G2919" s="28" t="s">
        <v>105</v>
      </c>
      <c r="H2919" s="24">
        <f t="shared" si="33"/>
        <v>5</v>
      </c>
      <c r="I2919" s="24">
        <f t="shared" si="34"/>
        <v>613635</v>
      </c>
    </row>
    <row r="2920" spans="1:9" x14ac:dyDescent="0.2">
      <c r="A2920" s="23"/>
      <c r="B2920" s="27"/>
      <c r="C2920" s="27"/>
      <c r="D2920" s="27"/>
      <c r="F2920" s="23" t="s">
        <v>851</v>
      </c>
      <c r="G2920" s="28" t="s">
        <v>392</v>
      </c>
      <c r="H2920" s="24">
        <f t="shared" si="33"/>
        <v>0</v>
      </c>
      <c r="I2920" s="24">
        <f t="shared" si="34"/>
        <v>0</v>
      </c>
    </row>
    <row r="2921" spans="1:9" x14ac:dyDescent="0.2">
      <c r="A2921" s="23"/>
      <c r="B2921" s="27"/>
      <c r="C2921" s="27"/>
      <c r="D2921" s="27"/>
      <c r="F2921" s="23" t="s">
        <v>854</v>
      </c>
      <c r="G2921" s="28" t="s">
        <v>34</v>
      </c>
      <c r="H2921" s="24">
        <f t="shared" si="33"/>
        <v>1</v>
      </c>
      <c r="I2921" s="24">
        <f t="shared" si="34"/>
        <v>17818182</v>
      </c>
    </row>
    <row r="2922" spans="1:9" x14ac:dyDescent="0.2">
      <c r="A2922" s="23"/>
      <c r="B2922" s="27"/>
      <c r="C2922" s="27"/>
      <c r="D2922" s="27"/>
      <c r="F2922" s="23" t="s">
        <v>862</v>
      </c>
      <c r="G2922" s="28" t="s">
        <v>11</v>
      </c>
      <c r="H2922" s="24">
        <f t="shared" si="33"/>
        <v>1</v>
      </c>
      <c r="I2922" s="24">
        <f t="shared" si="34"/>
        <v>34900000</v>
      </c>
    </row>
    <row r="2923" spans="1:9" x14ac:dyDescent="0.2">
      <c r="A2923" s="23"/>
      <c r="B2923" s="27"/>
      <c r="C2923" s="27"/>
      <c r="D2923" s="27"/>
      <c r="F2923" s="23" t="s">
        <v>865</v>
      </c>
      <c r="G2923" s="28" t="s">
        <v>34</v>
      </c>
      <c r="H2923" s="24">
        <f t="shared" si="33"/>
        <v>2</v>
      </c>
      <c r="I2923" s="24">
        <f t="shared" si="34"/>
        <v>37818182</v>
      </c>
    </row>
    <row r="2924" spans="1:9" x14ac:dyDescent="0.2">
      <c r="A2924" s="23"/>
      <c r="B2924" s="27"/>
      <c r="C2924" s="27"/>
      <c r="D2924" s="27"/>
      <c r="F2924" s="23" t="s">
        <v>866</v>
      </c>
      <c r="G2924" s="28" t="s">
        <v>105</v>
      </c>
      <c r="H2924" s="24">
        <f t="shared" si="33"/>
        <v>3</v>
      </c>
      <c r="I2924" s="24">
        <f t="shared" si="34"/>
        <v>158181</v>
      </c>
    </row>
    <row r="2925" spans="1:9" x14ac:dyDescent="0.2">
      <c r="A2925" s="23"/>
      <c r="B2925" s="27"/>
      <c r="C2925" s="27"/>
      <c r="D2925" s="27"/>
      <c r="F2925" s="23" t="s">
        <v>868</v>
      </c>
      <c r="G2925" s="28" t="s">
        <v>20</v>
      </c>
      <c r="H2925" s="24">
        <f t="shared" si="33"/>
        <v>1</v>
      </c>
      <c r="I2925" s="24">
        <f t="shared" si="34"/>
        <v>19000000</v>
      </c>
    </row>
    <row r="2926" spans="1:9" x14ac:dyDescent="0.2">
      <c r="A2926" s="23"/>
      <c r="B2926" s="27"/>
      <c r="C2926" s="27"/>
      <c r="D2926" s="27"/>
      <c r="F2926" s="23" t="s">
        <v>875</v>
      </c>
      <c r="G2926" s="28" t="s">
        <v>105</v>
      </c>
      <c r="H2926" s="24">
        <f t="shared" si="33"/>
        <v>1</v>
      </c>
      <c r="I2926" s="24">
        <f t="shared" si="34"/>
        <v>227273</v>
      </c>
    </row>
    <row r="2927" spans="1:9" x14ac:dyDescent="0.2">
      <c r="A2927" s="23"/>
      <c r="B2927" s="27"/>
      <c r="C2927" s="27"/>
      <c r="D2927" s="27"/>
      <c r="F2927" s="23" t="s">
        <v>879</v>
      </c>
      <c r="G2927" s="28" t="s">
        <v>25</v>
      </c>
      <c r="H2927" s="24">
        <f t="shared" si="33"/>
        <v>4</v>
      </c>
      <c r="I2927" s="24">
        <f t="shared" si="34"/>
        <v>65090908</v>
      </c>
    </row>
    <row r="2928" spans="1:9" x14ac:dyDescent="0.2">
      <c r="A2928" s="23"/>
      <c r="B2928" s="27"/>
      <c r="C2928" s="27"/>
      <c r="D2928" s="27"/>
      <c r="F2928" s="23" t="s">
        <v>882</v>
      </c>
      <c r="G2928" s="28" t="s">
        <v>392</v>
      </c>
      <c r="H2928" s="24">
        <f t="shared" si="33"/>
        <v>0</v>
      </c>
      <c r="I2928" s="24">
        <f t="shared" si="34"/>
        <v>0</v>
      </c>
    </row>
    <row r="2929" spans="1:9" x14ac:dyDescent="0.2">
      <c r="A2929" s="23"/>
      <c r="B2929" s="27"/>
      <c r="C2929" s="27"/>
      <c r="D2929" s="27"/>
      <c r="F2929" s="23" t="s">
        <v>883</v>
      </c>
      <c r="G2929" s="28" t="s">
        <v>392</v>
      </c>
      <c r="H2929" s="24">
        <f t="shared" si="33"/>
        <v>0</v>
      </c>
      <c r="I2929" s="24">
        <f t="shared" si="34"/>
        <v>0</v>
      </c>
    </row>
    <row r="2930" spans="1:9" x14ac:dyDescent="0.2">
      <c r="A2930" s="23"/>
      <c r="B2930" s="27"/>
      <c r="C2930" s="27"/>
      <c r="D2930" s="27"/>
      <c r="F2930" s="23" t="s">
        <v>889</v>
      </c>
      <c r="G2930" s="28" t="s">
        <v>11</v>
      </c>
      <c r="H2930" s="24">
        <f t="shared" si="33"/>
        <v>2</v>
      </c>
      <c r="I2930" s="24">
        <f t="shared" si="34"/>
        <v>2036364</v>
      </c>
    </row>
    <row r="2931" spans="1:9" x14ac:dyDescent="0.2">
      <c r="A2931" s="23"/>
      <c r="B2931" s="27"/>
      <c r="C2931" s="27"/>
      <c r="D2931" s="27"/>
      <c r="F2931" s="23" t="s">
        <v>892</v>
      </c>
      <c r="G2931" s="28" t="s">
        <v>20</v>
      </c>
      <c r="H2931" s="24">
        <f t="shared" si="33"/>
        <v>2</v>
      </c>
      <c r="I2931" s="24">
        <f t="shared" si="34"/>
        <v>18909090</v>
      </c>
    </row>
    <row r="2932" spans="1:9" x14ac:dyDescent="0.2">
      <c r="A2932" s="23"/>
      <c r="B2932" s="27"/>
      <c r="C2932" s="27"/>
      <c r="D2932" s="27"/>
      <c r="F2932" s="23" t="s">
        <v>903</v>
      </c>
      <c r="G2932" s="28" t="s">
        <v>11</v>
      </c>
      <c r="H2932" s="24">
        <f t="shared" si="33"/>
        <v>1</v>
      </c>
      <c r="I2932" s="24">
        <f t="shared" si="34"/>
        <v>3000000</v>
      </c>
    </row>
    <row r="2933" spans="1:9" x14ac:dyDescent="0.2">
      <c r="A2933" s="23"/>
      <c r="B2933" s="27"/>
      <c r="C2933" s="27"/>
      <c r="D2933" s="27"/>
      <c r="F2933" s="23" t="s">
        <v>910</v>
      </c>
      <c r="G2933" s="28" t="s">
        <v>34</v>
      </c>
      <c r="H2933" s="24">
        <f t="shared" si="33"/>
        <v>1</v>
      </c>
      <c r="I2933" s="24">
        <f t="shared" si="34"/>
        <v>21818182</v>
      </c>
    </row>
    <row r="2934" spans="1:9" x14ac:dyDescent="0.2">
      <c r="A2934" s="23"/>
      <c r="B2934" s="27"/>
      <c r="C2934" s="27"/>
      <c r="D2934" s="27"/>
      <c r="F2934" s="23" t="s">
        <v>922</v>
      </c>
      <c r="G2934" s="28" t="s">
        <v>11</v>
      </c>
      <c r="H2934" s="24">
        <f t="shared" si="33"/>
        <v>3</v>
      </c>
      <c r="I2934" s="24">
        <f t="shared" si="34"/>
        <v>9272727</v>
      </c>
    </row>
    <row r="2935" spans="1:9" x14ac:dyDescent="0.2">
      <c r="A2935" s="23"/>
      <c r="B2935" s="27"/>
      <c r="C2935" s="27"/>
      <c r="D2935" s="27"/>
      <c r="F2935" s="23" t="s">
        <v>925</v>
      </c>
      <c r="G2935" s="28" t="s">
        <v>11</v>
      </c>
      <c r="H2935" s="24">
        <f t="shared" si="33"/>
        <v>1</v>
      </c>
      <c r="I2935" s="24">
        <f t="shared" si="34"/>
        <v>5227273</v>
      </c>
    </row>
    <row r="2936" spans="1:9" x14ac:dyDescent="0.2">
      <c r="A2936" s="23"/>
      <c r="B2936" s="27"/>
      <c r="C2936" s="27"/>
      <c r="D2936" s="27"/>
      <c r="F2936" s="23" t="s">
        <v>926</v>
      </c>
      <c r="G2936" s="28" t="s">
        <v>11</v>
      </c>
      <c r="H2936" s="24">
        <f t="shared" si="33"/>
        <v>1</v>
      </c>
      <c r="I2936" s="24">
        <f t="shared" si="34"/>
        <v>4027273</v>
      </c>
    </row>
    <row r="2937" spans="1:9" x14ac:dyDescent="0.2">
      <c r="A2937" s="23"/>
      <c r="B2937" s="27"/>
      <c r="C2937" s="27"/>
      <c r="D2937" s="27"/>
      <c r="F2937" s="23" t="s">
        <v>928</v>
      </c>
      <c r="G2937" s="28" t="s">
        <v>11</v>
      </c>
      <c r="H2937" s="24">
        <f t="shared" si="33"/>
        <v>10</v>
      </c>
      <c r="I2937" s="24">
        <f t="shared" si="34"/>
        <v>3181810</v>
      </c>
    </row>
    <row r="2938" spans="1:9" x14ac:dyDescent="0.2">
      <c r="A2938" s="23"/>
      <c r="B2938" s="27"/>
      <c r="C2938" s="27"/>
      <c r="D2938" s="27"/>
      <c r="F2938" s="23" t="s">
        <v>929</v>
      </c>
      <c r="G2938" s="28" t="s">
        <v>11</v>
      </c>
      <c r="H2938" s="24">
        <f t="shared" si="33"/>
        <v>28</v>
      </c>
      <c r="I2938" s="24">
        <f t="shared" si="34"/>
        <v>6872712</v>
      </c>
    </row>
    <row r="2939" spans="1:9" x14ac:dyDescent="0.2">
      <c r="A2939" s="23"/>
      <c r="B2939" s="27"/>
      <c r="C2939" s="27"/>
      <c r="D2939" s="27"/>
      <c r="F2939" s="23" t="s">
        <v>932</v>
      </c>
      <c r="G2939" s="28" t="s">
        <v>20</v>
      </c>
      <c r="H2939" s="24">
        <f t="shared" si="33"/>
        <v>1</v>
      </c>
      <c r="I2939" s="24">
        <f t="shared" si="34"/>
        <v>17045454</v>
      </c>
    </row>
    <row r="2940" spans="1:9" x14ac:dyDescent="0.2">
      <c r="A2940" s="23"/>
      <c r="B2940" s="27"/>
      <c r="C2940" s="27"/>
      <c r="D2940" s="27"/>
      <c r="F2940" s="23" t="s">
        <v>936</v>
      </c>
      <c r="G2940" s="28" t="s">
        <v>34</v>
      </c>
      <c r="H2940" s="24">
        <f t="shared" si="33"/>
        <v>1</v>
      </c>
      <c r="I2940" s="24">
        <f t="shared" si="34"/>
        <v>9591818</v>
      </c>
    </row>
    <row r="2941" spans="1:9" x14ac:dyDescent="0.2">
      <c r="A2941" s="23"/>
      <c r="B2941" s="27"/>
      <c r="C2941" s="27"/>
      <c r="D2941" s="27"/>
      <c r="F2941" s="23" t="s">
        <v>937</v>
      </c>
      <c r="G2941" s="28" t="s">
        <v>34</v>
      </c>
      <c r="H2941" s="24">
        <f t="shared" si="33"/>
        <v>1</v>
      </c>
      <c r="I2941" s="24">
        <f t="shared" si="34"/>
        <v>17832727</v>
      </c>
    </row>
    <row r="2942" spans="1:9" x14ac:dyDescent="0.2">
      <c r="A2942" s="23"/>
      <c r="B2942" s="27"/>
      <c r="C2942" s="27"/>
      <c r="D2942" s="27"/>
      <c r="F2942" s="23" t="s">
        <v>940</v>
      </c>
      <c r="G2942" s="28" t="s">
        <v>11</v>
      </c>
      <c r="H2942" s="24">
        <f t="shared" si="33"/>
        <v>1</v>
      </c>
      <c r="I2942" s="24">
        <f t="shared" si="34"/>
        <v>3772727</v>
      </c>
    </row>
    <row r="2943" spans="1:9" x14ac:dyDescent="0.2">
      <c r="A2943" s="23"/>
      <c r="B2943" s="27"/>
      <c r="C2943" s="27"/>
      <c r="D2943" s="27"/>
      <c r="F2943" s="23" t="s">
        <v>944</v>
      </c>
      <c r="G2943" s="28" t="s">
        <v>11</v>
      </c>
      <c r="H2943" s="24">
        <f t="shared" si="33"/>
        <v>7</v>
      </c>
      <c r="I2943" s="24">
        <f t="shared" si="34"/>
        <v>3181815</v>
      </c>
    </row>
    <row r="2944" spans="1:9" x14ac:dyDescent="0.2">
      <c r="A2944" s="23"/>
      <c r="B2944" s="27"/>
      <c r="C2944" s="27"/>
      <c r="D2944" s="27"/>
      <c r="F2944" s="23" t="s">
        <v>945</v>
      </c>
      <c r="G2944" s="28" t="s">
        <v>11</v>
      </c>
      <c r="H2944" s="24">
        <f t="shared" si="33"/>
        <v>8</v>
      </c>
      <c r="I2944" s="24">
        <f t="shared" si="34"/>
        <v>3636360</v>
      </c>
    </row>
    <row r="2945" spans="1:9" x14ac:dyDescent="0.2">
      <c r="A2945" s="23"/>
      <c r="B2945" s="27"/>
      <c r="C2945" s="27"/>
      <c r="D2945" s="27"/>
      <c r="F2945" s="23" t="s">
        <v>958</v>
      </c>
      <c r="G2945" s="28" t="s">
        <v>11</v>
      </c>
      <c r="H2945" s="24">
        <f t="shared" si="33"/>
        <v>10</v>
      </c>
      <c r="I2945" s="24">
        <f t="shared" si="34"/>
        <v>6545450</v>
      </c>
    </row>
    <row r="2946" spans="1:9" x14ac:dyDescent="0.2">
      <c r="A2946" s="23"/>
      <c r="B2946" s="27"/>
      <c r="C2946" s="27"/>
      <c r="D2946" s="27"/>
      <c r="F2946" s="23" t="s">
        <v>961</v>
      </c>
      <c r="G2946" s="28" t="s">
        <v>392</v>
      </c>
      <c r="H2946" s="24">
        <f t="shared" si="33"/>
        <v>0</v>
      </c>
      <c r="I2946" s="24">
        <f t="shared" si="34"/>
        <v>0</v>
      </c>
    </row>
    <row r="2947" spans="1:9" x14ac:dyDescent="0.2">
      <c r="A2947" s="23"/>
      <c r="B2947" s="27"/>
      <c r="C2947" s="27"/>
      <c r="D2947" s="27"/>
      <c r="F2947" s="23" t="s">
        <v>968</v>
      </c>
      <c r="G2947" s="28" t="s">
        <v>392</v>
      </c>
      <c r="H2947" s="24">
        <f t="shared" si="33"/>
        <v>0</v>
      </c>
      <c r="I2947" s="24">
        <f t="shared" si="34"/>
        <v>0</v>
      </c>
    </row>
    <row r="2948" spans="1:9" x14ac:dyDescent="0.2">
      <c r="A2948" s="23"/>
      <c r="B2948" s="27"/>
      <c r="C2948" s="27"/>
      <c r="D2948" s="27"/>
      <c r="F2948" s="23" t="s">
        <v>987</v>
      </c>
      <c r="G2948" s="28" t="s">
        <v>11</v>
      </c>
      <c r="H2948" s="24">
        <f t="shared" si="33"/>
        <v>3</v>
      </c>
      <c r="I2948" s="24">
        <f t="shared" si="34"/>
        <v>41163067</v>
      </c>
    </row>
    <row r="2949" spans="1:9" x14ac:dyDescent="0.2">
      <c r="A2949" s="23"/>
      <c r="B2949" s="27"/>
      <c r="C2949" s="27"/>
      <c r="D2949" s="27"/>
      <c r="F2949" s="23" t="s">
        <v>993</v>
      </c>
      <c r="G2949" s="28" t="s">
        <v>11</v>
      </c>
      <c r="H2949" s="24">
        <f t="shared" si="33"/>
        <v>1</v>
      </c>
      <c r="I2949" s="24">
        <f t="shared" si="34"/>
        <v>7500000</v>
      </c>
    </row>
    <row r="2950" spans="1:9" x14ac:dyDescent="0.2">
      <c r="A2950" s="23"/>
      <c r="B2950" s="27"/>
      <c r="C2950" s="27"/>
      <c r="D2950" s="27"/>
      <c r="F2950" s="23" t="s">
        <v>995</v>
      </c>
      <c r="G2950" s="28" t="s">
        <v>20</v>
      </c>
      <c r="H2950" s="24">
        <f t="shared" si="33"/>
        <v>2</v>
      </c>
      <c r="I2950" s="24">
        <f t="shared" si="34"/>
        <v>22945455</v>
      </c>
    </row>
    <row r="2951" spans="1:9" x14ac:dyDescent="0.2">
      <c r="A2951" s="23"/>
      <c r="B2951" s="27"/>
      <c r="C2951" s="27"/>
      <c r="D2951" s="27"/>
      <c r="F2951" s="23" t="s">
        <v>997</v>
      </c>
      <c r="G2951" s="28" t="s">
        <v>11</v>
      </c>
      <c r="H2951" s="24">
        <f t="shared" si="33"/>
        <v>3</v>
      </c>
      <c r="I2951" s="24">
        <f t="shared" si="34"/>
        <v>39818181</v>
      </c>
    </row>
    <row r="2952" spans="1:9" x14ac:dyDescent="0.2">
      <c r="A2952" s="23"/>
      <c r="B2952" s="27"/>
      <c r="C2952" s="27"/>
      <c r="D2952" s="27"/>
      <c r="F2952" s="23" t="s">
        <v>998</v>
      </c>
      <c r="G2952" s="28" t="s">
        <v>11</v>
      </c>
      <c r="H2952" s="24">
        <f t="shared" si="33"/>
        <v>1</v>
      </c>
      <c r="I2952" s="24">
        <f t="shared" si="34"/>
        <v>16181818</v>
      </c>
    </row>
    <row r="2953" spans="1:9" x14ac:dyDescent="0.2">
      <c r="A2953" s="23"/>
      <c r="B2953" s="27"/>
      <c r="C2953" s="27"/>
      <c r="D2953" s="27"/>
      <c r="F2953" s="23" t="s">
        <v>999</v>
      </c>
      <c r="G2953" s="28" t="s">
        <v>11</v>
      </c>
      <c r="H2953" s="24">
        <f t="shared" si="33"/>
        <v>1</v>
      </c>
      <c r="I2953" s="24">
        <f t="shared" si="34"/>
        <v>16895455</v>
      </c>
    </row>
    <row r="2954" spans="1:9" x14ac:dyDescent="0.2">
      <c r="A2954" s="23"/>
      <c r="B2954" s="27"/>
      <c r="C2954" s="27"/>
      <c r="D2954" s="27"/>
      <c r="F2954" s="23" t="s">
        <v>1000</v>
      </c>
      <c r="G2954" s="28" t="s">
        <v>11</v>
      </c>
      <c r="H2954" s="24">
        <f t="shared" si="33"/>
        <v>1</v>
      </c>
      <c r="I2954" s="24">
        <f t="shared" si="34"/>
        <v>16072727</v>
      </c>
    </row>
    <row r="2955" spans="1:9" x14ac:dyDescent="0.2">
      <c r="A2955" s="23"/>
      <c r="B2955" s="27"/>
      <c r="C2955" s="27"/>
      <c r="D2955" s="27"/>
      <c r="F2955" s="23" t="s">
        <v>1001</v>
      </c>
      <c r="G2955" s="28" t="s">
        <v>11</v>
      </c>
      <c r="H2955" s="24">
        <f t="shared" si="33"/>
        <v>1</v>
      </c>
      <c r="I2955" s="24">
        <f t="shared" si="34"/>
        <v>18868182</v>
      </c>
    </row>
    <row r="2956" spans="1:9" x14ac:dyDescent="0.2">
      <c r="A2956" s="23"/>
      <c r="B2956" s="27"/>
      <c r="C2956" s="27"/>
      <c r="D2956" s="27"/>
      <c r="F2956" s="23" t="s">
        <v>1002</v>
      </c>
      <c r="G2956" s="28" t="s">
        <v>11</v>
      </c>
      <c r="H2956" s="24">
        <f t="shared" si="33"/>
        <v>1</v>
      </c>
      <c r="I2956" s="24">
        <f t="shared" si="34"/>
        <v>16727273</v>
      </c>
    </row>
    <row r="2957" spans="1:9" x14ac:dyDescent="0.2">
      <c r="A2957" s="23"/>
      <c r="B2957" s="27"/>
      <c r="C2957" s="27"/>
      <c r="D2957" s="27"/>
      <c r="F2957" s="23" t="s">
        <v>1003</v>
      </c>
      <c r="G2957" s="28" t="s">
        <v>11</v>
      </c>
      <c r="H2957" s="24">
        <f t="shared" si="33"/>
        <v>1</v>
      </c>
      <c r="I2957" s="24">
        <f t="shared" si="34"/>
        <v>16227273</v>
      </c>
    </row>
    <row r="2958" spans="1:9" x14ac:dyDescent="0.2">
      <c r="A2958" s="23"/>
      <c r="B2958" s="27"/>
      <c r="C2958" s="27"/>
      <c r="D2958" s="27"/>
      <c r="F2958" s="23" t="s">
        <v>1004</v>
      </c>
      <c r="G2958" s="28" t="s">
        <v>11</v>
      </c>
      <c r="H2958" s="24">
        <f t="shared" si="33"/>
        <v>1</v>
      </c>
      <c r="I2958" s="24">
        <f t="shared" si="34"/>
        <v>15390909</v>
      </c>
    </row>
    <row r="2959" spans="1:9" x14ac:dyDescent="0.2">
      <c r="A2959" s="23"/>
      <c r="B2959" s="27"/>
      <c r="C2959" s="27"/>
      <c r="D2959" s="27"/>
      <c r="F2959" s="23" t="s">
        <v>1005</v>
      </c>
      <c r="G2959" s="28" t="s">
        <v>25</v>
      </c>
      <c r="H2959" s="24">
        <f t="shared" si="33"/>
        <v>2</v>
      </c>
      <c r="I2959" s="24">
        <f t="shared" si="34"/>
        <v>38890909</v>
      </c>
    </row>
    <row r="2960" spans="1:9" x14ac:dyDescent="0.2">
      <c r="A2960" s="23"/>
      <c r="B2960" s="27"/>
      <c r="C2960" s="27"/>
      <c r="D2960" s="27"/>
      <c r="F2960" s="23" t="s">
        <v>1006</v>
      </c>
      <c r="G2960" s="28" t="s">
        <v>11</v>
      </c>
      <c r="H2960" s="24">
        <f t="shared" si="33"/>
        <v>1</v>
      </c>
      <c r="I2960" s="24">
        <f t="shared" si="34"/>
        <v>19636364</v>
      </c>
    </row>
    <row r="2961" spans="1:9" x14ac:dyDescent="0.2">
      <c r="A2961" s="23"/>
      <c r="B2961" s="27"/>
      <c r="C2961" s="27"/>
      <c r="D2961" s="27"/>
      <c r="F2961" s="23" t="s">
        <v>1009</v>
      </c>
      <c r="G2961" s="28" t="s">
        <v>20</v>
      </c>
      <c r="H2961" s="24">
        <f t="shared" si="33"/>
        <v>2</v>
      </c>
      <c r="I2961" s="24">
        <f t="shared" si="34"/>
        <v>34181818</v>
      </c>
    </row>
    <row r="2962" spans="1:9" x14ac:dyDescent="0.2">
      <c r="A2962" s="23"/>
      <c r="B2962" s="27"/>
      <c r="C2962" s="27"/>
      <c r="D2962" s="27"/>
      <c r="F2962" s="23" t="s">
        <v>1011</v>
      </c>
      <c r="G2962" s="28" t="s">
        <v>11</v>
      </c>
      <c r="H2962" s="24">
        <f t="shared" si="33"/>
        <v>1</v>
      </c>
      <c r="I2962" s="24">
        <f t="shared" si="34"/>
        <v>17090909</v>
      </c>
    </row>
    <row r="2963" spans="1:9" x14ac:dyDescent="0.2">
      <c r="A2963" s="23"/>
      <c r="B2963" s="27"/>
      <c r="C2963" s="27"/>
      <c r="D2963" s="27"/>
      <c r="F2963" s="23" t="s">
        <v>1012</v>
      </c>
      <c r="G2963" s="28" t="s">
        <v>20</v>
      </c>
      <c r="H2963" s="24">
        <f t="shared" si="33"/>
        <v>2</v>
      </c>
      <c r="I2963" s="24">
        <f t="shared" si="34"/>
        <v>21729091</v>
      </c>
    </row>
    <row r="2964" spans="1:9" x14ac:dyDescent="0.2">
      <c r="A2964" s="23"/>
      <c r="B2964" s="27"/>
      <c r="C2964" s="27"/>
      <c r="D2964" s="27"/>
      <c r="F2964" s="23" t="s">
        <v>1013</v>
      </c>
      <c r="G2964" s="28" t="s">
        <v>25</v>
      </c>
      <c r="H2964" s="24">
        <f t="shared" si="33"/>
        <v>1</v>
      </c>
      <c r="I2964" s="24">
        <f t="shared" si="34"/>
        <v>17272727</v>
      </c>
    </row>
    <row r="2965" spans="1:9" x14ac:dyDescent="0.2">
      <c r="A2965" s="23"/>
      <c r="B2965" s="27"/>
      <c r="C2965" s="27"/>
      <c r="D2965" s="27"/>
      <c r="F2965" s="23" t="s">
        <v>1014</v>
      </c>
      <c r="G2965" s="28" t="s">
        <v>20</v>
      </c>
      <c r="H2965" s="24">
        <f t="shared" si="33"/>
        <v>3</v>
      </c>
      <c r="I2965" s="24">
        <f t="shared" si="34"/>
        <v>44454545</v>
      </c>
    </row>
    <row r="2966" spans="1:9" x14ac:dyDescent="0.2">
      <c r="A2966" s="23"/>
      <c r="B2966" s="27"/>
      <c r="C2966" s="27"/>
      <c r="D2966" s="27"/>
      <c r="F2966" s="23" t="s">
        <v>1015</v>
      </c>
      <c r="G2966" s="28" t="s">
        <v>20</v>
      </c>
      <c r="H2966" s="24">
        <f t="shared" si="33"/>
        <v>1</v>
      </c>
      <c r="I2966" s="24">
        <f t="shared" si="34"/>
        <v>20090909</v>
      </c>
    </row>
    <row r="2967" spans="1:9" x14ac:dyDescent="0.2">
      <c r="A2967" s="23"/>
      <c r="B2967" s="27"/>
      <c r="C2967" s="27"/>
      <c r="D2967" s="27"/>
      <c r="F2967" s="23" t="s">
        <v>1016</v>
      </c>
      <c r="G2967" s="28" t="s">
        <v>20</v>
      </c>
      <c r="H2967" s="24">
        <f t="shared" si="33"/>
        <v>5</v>
      </c>
      <c r="I2967" s="24">
        <f t="shared" si="34"/>
        <v>86909091</v>
      </c>
    </row>
    <row r="2968" spans="1:9" x14ac:dyDescent="0.2">
      <c r="A2968" s="23"/>
      <c r="B2968" s="27"/>
      <c r="C2968" s="27"/>
      <c r="D2968" s="27"/>
      <c r="F2968" s="23" t="s">
        <v>1017</v>
      </c>
      <c r="G2968" s="28" t="s">
        <v>11</v>
      </c>
      <c r="H2968" s="24">
        <f t="shared" si="33"/>
        <v>1</v>
      </c>
      <c r="I2968" s="24">
        <f t="shared" si="34"/>
        <v>11818182</v>
      </c>
    </row>
    <row r="2969" spans="1:9" x14ac:dyDescent="0.2">
      <c r="A2969" s="23"/>
      <c r="B2969" s="27"/>
      <c r="C2969" s="27"/>
      <c r="D2969" s="27"/>
      <c r="F2969" s="23" t="s">
        <v>1019</v>
      </c>
      <c r="G2969" s="28" t="s">
        <v>11</v>
      </c>
      <c r="H2969" s="24">
        <f t="shared" si="33"/>
        <v>2</v>
      </c>
      <c r="I2969" s="24">
        <f t="shared" si="34"/>
        <v>15454545</v>
      </c>
    </row>
    <row r="2970" spans="1:9" x14ac:dyDescent="0.2">
      <c r="A2970" s="23"/>
      <c r="B2970" s="27"/>
      <c r="C2970" s="27"/>
      <c r="D2970" s="27"/>
      <c r="F2970" s="23" t="s">
        <v>1020</v>
      </c>
      <c r="G2970" s="28" t="s">
        <v>11</v>
      </c>
      <c r="H2970" s="24">
        <f t="shared" si="33"/>
        <v>1</v>
      </c>
      <c r="I2970" s="24">
        <f t="shared" si="34"/>
        <v>8454545</v>
      </c>
    </row>
    <row r="2971" spans="1:9" x14ac:dyDescent="0.2">
      <c r="A2971" s="23"/>
      <c r="B2971" s="27"/>
      <c r="C2971" s="27"/>
      <c r="D2971" s="27"/>
      <c r="F2971" s="23" t="s">
        <v>1021</v>
      </c>
      <c r="G2971" s="28" t="s">
        <v>20</v>
      </c>
      <c r="H2971" s="24">
        <f t="shared" si="33"/>
        <v>12</v>
      </c>
      <c r="I2971" s="24">
        <f t="shared" si="34"/>
        <v>126000001</v>
      </c>
    </row>
    <row r="2972" spans="1:9" x14ac:dyDescent="0.2">
      <c r="A2972" s="23"/>
      <c r="B2972" s="27"/>
      <c r="C2972" s="27"/>
      <c r="D2972" s="27"/>
      <c r="F2972" s="23" t="s">
        <v>1022</v>
      </c>
      <c r="G2972" s="28" t="s">
        <v>11</v>
      </c>
      <c r="H2972" s="24">
        <f t="shared" si="33"/>
        <v>2</v>
      </c>
      <c r="I2972" s="24">
        <f t="shared" si="34"/>
        <v>24220000</v>
      </c>
    </row>
    <row r="2973" spans="1:9" x14ac:dyDescent="0.2">
      <c r="A2973" s="23"/>
      <c r="B2973" s="27"/>
      <c r="C2973" s="27"/>
      <c r="D2973" s="27"/>
      <c r="F2973" s="23" t="s">
        <v>1023</v>
      </c>
      <c r="G2973" s="28" t="s">
        <v>11</v>
      </c>
      <c r="H2973" s="24">
        <f t="shared" si="33"/>
        <v>2</v>
      </c>
      <c r="I2973" s="24">
        <f t="shared" si="34"/>
        <v>24380000</v>
      </c>
    </row>
    <row r="2974" spans="1:9" x14ac:dyDescent="0.2">
      <c r="A2974" s="23"/>
      <c r="B2974" s="27"/>
      <c r="C2974" s="27"/>
      <c r="D2974" s="27"/>
      <c r="F2974" s="23" t="s">
        <v>1025</v>
      </c>
      <c r="G2974" s="28" t="s">
        <v>11</v>
      </c>
      <c r="H2974" s="24">
        <f t="shared" si="33"/>
        <v>1</v>
      </c>
      <c r="I2974" s="24">
        <f t="shared" si="34"/>
        <v>14090909</v>
      </c>
    </row>
    <row r="2975" spans="1:9" x14ac:dyDescent="0.2">
      <c r="A2975" s="23"/>
      <c r="B2975" s="27"/>
      <c r="C2975" s="27"/>
      <c r="D2975" s="27"/>
      <c r="F2975" s="23" t="s">
        <v>1026</v>
      </c>
      <c r="G2975" s="28" t="s">
        <v>20</v>
      </c>
      <c r="H2975" s="24">
        <f t="shared" si="33"/>
        <v>2</v>
      </c>
      <c r="I2975" s="24">
        <f t="shared" si="34"/>
        <v>26363637</v>
      </c>
    </row>
    <row r="2976" spans="1:9" x14ac:dyDescent="0.2">
      <c r="A2976" s="23"/>
      <c r="B2976" s="27"/>
      <c r="C2976" s="27"/>
      <c r="D2976" s="27"/>
      <c r="F2976" s="23" t="s">
        <v>1029</v>
      </c>
      <c r="G2976" s="28" t="s">
        <v>11</v>
      </c>
      <c r="H2976" s="24">
        <f t="shared" si="33"/>
        <v>4</v>
      </c>
      <c r="I2976" s="24">
        <f t="shared" si="34"/>
        <v>59425456</v>
      </c>
    </row>
    <row r="2977" spans="1:9" x14ac:dyDescent="0.2">
      <c r="A2977" s="23"/>
      <c r="B2977" s="27"/>
      <c r="C2977" s="27"/>
      <c r="D2977" s="27"/>
      <c r="F2977" s="23" t="s">
        <v>1030</v>
      </c>
      <c r="G2977" s="28" t="s">
        <v>11</v>
      </c>
      <c r="H2977" s="24">
        <f t="shared" si="33"/>
        <v>1</v>
      </c>
      <c r="I2977" s="24">
        <f t="shared" si="34"/>
        <v>13636364</v>
      </c>
    </row>
    <row r="2978" spans="1:9" x14ac:dyDescent="0.2">
      <c r="A2978" s="23"/>
      <c r="B2978" s="27"/>
      <c r="C2978" s="27"/>
      <c r="D2978" s="27"/>
      <c r="F2978" s="23" t="s">
        <v>1031</v>
      </c>
      <c r="G2978" s="28" t="s">
        <v>11</v>
      </c>
      <c r="H2978" s="24">
        <f t="shared" si="33"/>
        <v>1</v>
      </c>
      <c r="I2978" s="24">
        <f t="shared" si="34"/>
        <v>16909091</v>
      </c>
    </row>
    <row r="2979" spans="1:9" x14ac:dyDescent="0.2">
      <c r="A2979" s="23"/>
      <c r="B2979" s="27"/>
      <c r="C2979" s="27"/>
      <c r="D2979" s="27"/>
      <c r="F2979" s="23" t="s">
        <v>1032</v>
      </c>
      <c r="G2979" s="28" t="s">
        <v>11</v>
      </c>
      <c r="H2979" s="24">
        <f t="shared" si="33"/>
        <v>1</v>
      </c>
      <c r="I2979" s="24">
        <f t="shared" si="34"/>
        <v>15000000</v>
      </c>
    </row>
    <row r="2980" spans="1:9" x14ac:dyDescent="0.2">
      <c r="A2980" s="23"/>
      <c r="B2980" s="27"/>
      <c r="C2980" s="27"/>
      <c r="D2980" s="27"/>
      <c r="F2980" s="23" t="s">
        <v>1033</v>
      </c>
      <c r="G2980" s="28" t="s">
        <v>11</v>
      </c>
      <c r="H2980" s="24">
        <f t="shared" si="33"/>
        <v>2</v>
      </c>
      <c r="I2980" s="24">
        <f t="shared" si="34"/>
        <v>30000000</v>
      </c>
    </row>
    <row r="2981" spans="1:9" x14ac:dyDescent="0.2">
      <c r="A2981" s="23"/>
      <c r="B2981" s="27"/>
      <c r="C2981" s="27"/>
      <c r="D2981" s="27"/>
      <c r="F2981" s="23" t="s">
        <v>1034</v>
      </c>
      <c r="G2981" s="28" t="s">
        <v>20</v>
      </c>
      <c r="H2981" s="24">
        <f t="shared" si="33"/>
        <v>3</v>
      </c>
      <c r="I2981" s="24">
        <f t="shared" si="34"/>
        <v>57218182</v>
      </c>
    </row>
    <row r="2982" spans="1:9" x14ac:dyDescent="0.2">
      <c r="A2982" s="23"/>
      <c r="B2982" s="27"/>
      <c r="C2982" s="27"/>
      <c r="D2982" s="27"/>
      <c r="F2982" s="23" t="s">
        <v>1038</v>
      </c>
      <c r="G2982" s="28" t="s">
        <v>11</v>
      </c>
      <c r="H2982" s="24">
        <f t="shared" si="33"/>
        <v>1</v>
      </c>
      <c r="I2982" s="24">
        <f t="shared" si="34"/>
        <v>15618182</v>
      </c>
    </row>
    <row r="2983" spans="1:9" x14ac:dyDescent="0.2">
      <c r="A2983" s="23"/>
      <c r="B2983" s="27"/>
      <c r="C2983" s="27"/>
      <c r="D2983" s="27"/>
      <c r="F2983" s="23" t="s">
        <v>1039</v>
      </c>
      <c r="G2983" s="28" t="s">
        <v>11</v>
      </c>
      <c r="H2983" s="24">
        <f t="shared" si="33"/>
        <v>1</v>
      </c>
      <c r="I2983" s="24">
        <f t="shared" si="34"/>
        <v>15590909</v>
      </c>
    </row>
    <row r="2984" spans="1:9" x14ac:dyDescent="0.2">
      <c r="A2984" s="23"/>
      <c r="B2984" s="27"/>
      <c r="C2984" s="27"/>
      <c r="D2984" s="27"/>
      <c r="F2984" s="23" t="s">
        <v>1040</v>
      </c>
      <c r="G2984" s="28" t="s">
        <v>11</v>
      </c>
      <c r="H2984" s="24">
        <f t="shared" si="33"/>
        <v>2</v>
      </c>
      <c r="I2984" s="24">
        <f t="shared" si="34"/>
        <v>37545454</v>
      </c>
    </row>
    <row r="2985" spans="1:9" x14ac:dyDescent="0.2">
      <c r="A2985" s="23"/>
      <c r="B2985" s="27"/>
      <c r="C2985" s="27"/>
      <c r="D2985" s="27"/>
      <c r="F2985" s="23" t="s">
        <v>1042</v>
      </c>
      <c r="G2985" s="28" t="s">
        <v>20</v>
      </c>
      <c r="H2985" s="24">
        <f t="shared" si="33"/>
        <v>1</v>
      </c>
      <c r="I2985" s="24">
        <f t="shared" si="34"/>
        <v>17272727</v>
      </c>
    </row>
    <row r="2986" spans="1:9" x14ac:dyDescent="0.2">
      <c r="A2986" s="23"/>
      <c r="B2986" s="27"/>
      <c r="C2986" s="27"/>
      <c r="D2986" s="27"/>
      <c r="F2986" s="23" t="s">
        <v>1044</v>
      </c>
      <c r="G2986" s="28" t="s">
        <v>11</v>
      </c>
      <c r="H2986" s="24">
        <f t="shared" si="33"/>
        <v>1</v>
      </c>
      <c r="I2986" s="24">
        <f t="shared" si="34"/>
        <v>20136364</v>
      </c>
    </row>
    <row r="2987" spans="1:9" x14ac:dyDescent="0.2">
      <c r="A2987" s="23"/>
      <c r="B2987" s="27"/>
      <c r="C2987" s="27"/>
      <c r="D2987" s="27"/>
      <c r="F2987" s="23" t="s">
        <v>1047</v>
      </c>
      <c r="G2987" s="28" t="s">
        <v>20</v>
      </c>
      <c r="H2987" s="24">
        <f t="shared" si="33"/>
        <v>1</v>
      </c>
      <c r="I2987" s="24">
        <f t="shared" si="34"/>
        <v>16590909</v>
      </c>
    </row>
    <row r="2988" spans="1:9" x14ac:dyDescent="0.2">
      <c r="A2988" s="23"/>
      <c r="B2988" s="27"/>
      <c r="C2988" s="27"/>
      <c r="D2988" s="27"/>
      <c r="F2988" s="23" t="s">
        <v>1048</v>
      </c>
      <c r="G2988" s="28" t="s">
        <v>20</v>
      </c>
      <c r="H2988" s="24">
        <f t="shared" si="33"/>
        <v>3</v>
      </c>
      <c r="I2988" s="24">
        <f t="shared" si="34"/>
        <v>46636364</v>
      </c>
    </row>
    <row r="2989" spans="1:9" x14ac:dyDescent="0.2">
      <c r="A2989" s="23"/>
      <c r="B2989" s="27"/>
      <c r="C2989" s="27"/>
      <c r="D2989" s="27"/>
      <c r="F2989" s="23" t="s">
        <v>1049</v>
      </c>
      <c r="G2989" s="28" t="s">
        <v>20</v>
      </c>
      <c r="H2989" s="24">
        <f t="shared" si="33"/>
        <v>5</v>
      </c>
      <c r="I2989" s="24">
        <f t="shared" si="34"/>
        <v>75000000</v>
      </c>
    </row>
    <row r="2990" spans="1:9" x14ac:dyDescent="0.2">
      <c r="A2990" s="23"/>
      <c r="B2990" s="27"/>
      <c r="C2990" s="27"/>
      <c r="D2990" s="27"/>
      <c r="F2990" s="23" t="s">
        <v>1050</v>
      </c>
      <c r="G2990" s="28" t="s">
        <v>20</v>
      </c>
      <c r="H2990" s="24">
        <f t="shared" si="33"/>
        <v>1</v>
      </c>
      <c r="I2990" s="24">
        <f t="shared" si="34"/>
        <v>19727273</v>
      </c>
    </row>
    <row r="2991" spans="1:9" x14ac:dyDescent="0.2">
      <c r="A2991" s="23"/>
      <c r="B2991" s="27"/>
      <c r="C2991" s="27"/>
      <c r="D2991" s="27"/>
      <c r="F2991" s="23" t="s">
        <v>1051</v>
      </c>
      <c r="G2991" s="28" t="s">
        <v>11</v>
      </c>
      <c r="H2991" s="24">
        <f t="shared" si="33"/>
        <v>5</v>
      </c>
      <c r="I2991" s="24">
        <f t="shared" si="34"/>
        <v>47140910</v>
      </c>
    </row>
    <row r="2992" spans="1:9" x14ac:dyDescent="0.2">
      <c r="A2992" s="23"/>
      <c r="B2992" s="27"/>
      <c r="C2992" s="27"/>
      <c r="D2992" s="27"/>
      <c r="F2992" s="23" t="s">
        <v>1052</v>
      </c>
      <c r="G2992" s="28" t="s">
        <v>11</v>
      </c>
      <c r="H2992" s="24">
        <f t="shared" si="33"/>
        <v>1</v>
      </c>
      <c r="I2992" s="24">
        <f t="shared" si="34"/>
        <v>12265450</v>
      </c>
    </row>
    <row r="2993" spans="1:9" x14ac:dyDescent="0.2">
      <c r="A2993" s="23"/>
      <c r="B2993" s="27"/>
      <c r="C2993" s="27"/>
      <c r="D2993" s="27"/>
      <c r="F2993" s="23" t="s">
        <v>1053</v>
      </c>
      <c r="G2993" s="28" t="s">
        <v>11</v>
      </c>
      <c r="H2993" s="24">
        <f t="shared" si="33"/>
        <v>4</v>
      </c>
      <c r="I2993" s="24">
        <f t="shared" si="34"/>
        <v>29049089</v>
      </c>
    </row>
    <row r="2994" spans="1:9" x14ac:dyDescent="0.2">
      <c r="A2994" s="23"/>
      <c r="B2994" s="27"/>
      <c r="C2994" s="27"/>
      <c r="D2994" s="27"/>
      <c r="F2994" s="23" t="s">
        <v>1054</v>
      </c>
      <c r="G2994" s="28" t="s">
        <v>20</v>
      </c>
      <c r="H2994" s="24">
        <f t="shared" si="33"/>
        <v>6</v>
      </c>
      <c r="I2994" s="24">
        <f t="shared" si="34"/>
        <v>96233766</v>
      </c>
    </row>
    <row r="2995" spans="1:9" x14ac:dyDescent="0.2">
      <c r="A2995" s="23"/>
      <c r="B2995" s="27"/>
      <c r="C2995" s="27"/>
      <c r="D2995" s="27"/>
      <c r="F2995" s="23" t="s">
        <v>1055</v>
      </c>
      <c r="G2995" s="28" t="s">
        <v>11</v>
      </c>
      <c r="H2995" s="24">
        <f t="shared" si="33"/>
        <v>1</v>
      </c>
      <c r="I2995" s="24">
        <f t="shared" si="34"/>
        <v>18527272</v>
      </c>
    </row>
    <row r="2996" spans="1:9" x14ac:dyDescent="0.2">
      <c r="A2996" s="23"/>
      <c r="B2996" s="27"/>
      <c r="C2996" s="27"/>
      <c r="D2996" s="27"/>
      <c r="F2996" s="23" t="s">
        <v>1062</v>
      </c>
      <c r="G2996" s="28" t="s">
        <v>11</v>
      </c>
      <c r="H2996" s="24">
        <f t="shared" si="33"/>
        <v>3</v>
      </c>
      <c r="I2996" s="24">
        <f t="shared" si="34"/>
        <v>46145455</v>
      </c>
    </row>
    <row r="2997" spans="1:9" x14ac:dyDescent="0.2">
      <c r="A2997" s="23"/>
      <c r="B2997" s="27"/>
      <c r="C2997" s="27"/>
      <c r="D2997" s="27"/>
      <c r="F2997" s="23" t="s">
        <v>1063</v>
      </c>
      <c r="G2997" s="28" t="s">
        <v>11</v>
      </c>
      <c r="H2997" s="24">
        <f t="shared" si="33"/>
        <v>2</v>
      </c>
      <c r="I2997" s="24">
        <f t="shared" si="34"/>
        <v>26072728</v>
      </c>
    </row>
    <row r="2998" spans="1:9" x14ac:dyDescent="0.2">
      <c r="A2998" s="23"/>
      <c r="B2998" s="27"/>
      <c r="C2998" s="27"/>
      <c r="D2998" s="27"/>
      <c r="F2998" s="23" t="s">
        <v>1064</v>
      </c>
      <c r="G2998" s="28" t="s">
        <v>11</v>
      </c>
      <c r="H2998" s="24">
        <f t="shared" si="33"/>
        <v>1</v>
      </c>
      <c r="I2998" s="24">
        <f t="shared" si="34"/>
        <v>16045455</v>
      </c>
    </row>
    <row r="2999" spans="1:9" x14ac:dyDescent="0.2">
      <c r="A2999" s="23"/>
      <c r="B2999" s="27"/>
      <c r="C2999" s="27"/>
      <c r="D2999" s="27"/>
      <c r="F2999" s="23" t="s">
        <v>1073</v>
      </c>
      <c r="G2999" s="28" t="s">
        <v>11</v>
      </c>
      <c r="H2999" s="24">
        <f t="shared" si="33"/>
        <v>2</v>
      </c>
      <c r="I2999" s="24">
        <f t="shared" si="34"/>
        <v>31533333</v>
      </c>
    </row>
    <row r="3000" spans="1:9" x14ac:dyDescent="0.2">
      <c r="A3000" s="23"/>
      <c r="B3000" s="27"/>
      <c r="C3000" s="27"/>
      <c r="D3000" s="27"/>
      <c r="F3000" s="23" t="s">
        <v>1078</v>
      </c>
      <c r="G3000" s="28" t="s">
        <v>20</v>
      </c>
      <c r="H3000" s="24">
        <f t="shared" si="33"/>
        <v>1</v>
      </c>
      <c r="I3000" s="24">
        <f t="shared" si="34"/>
        <v>22636364</v>
      </c>
    </row>
    <row r="3001" spans="1:9" x14ac:dyDescent="0.2">
      <c r="A3001" s="23"/>
      <c r="B3001" s="27"/>
      <c r="C3001" s="27"/>
      <c r="D3001" s="27"/>
      <c r="F3001" s="23" t="s">
        <v>1083</v>
      </c>
      <c r="G3001" s="28" t="s">
        <v>20</v>
      </c>
      <c r="H3001" s="24">
        <f t="shared" si="33"/>
        <v>126</v>
      </c>
      <c r="I3001" s="24">
        <f t="shared" si="34"/>
        <v>1116911510</v>
      </c>
    </row>
    <row r="3002" spans="1:9" x14ac:dyDescent="0.2">
      <c r="A3002" s="23"/>
      <c r="B3002" s="27"/>
      <c r="C3002" s="27"/>
      <c r="D3002" s="27"/>
      <c r="F3002" s="23" t="s">
        <v>1084</v>
      </c>
      <c r="G3002" s="28" t="s">
        <v>11</v>
      </c>
      <c r="H3002" s="24">
        <f t="shared" si="33"/>
        <v>1</v>
      </c>
      <c r="I3002" s="24">
        <f t="shared" si="34"/>
        <v>15909091</v>
      </c>
    </row>
    <row r="3003" spans="1:9" x14ac:dyDescent="0.2">
      <c r="A3003" s="23"/>
      <c r="B3003" s="27"/>
      <c r="C3003" s="27"/>
      <c r="D3003" s="27"/>
      <c r="F3003" s="23" t="s">
        <v>1129</v>
      </c>
      <c r="G3003" s="28" t="s">
        <v>11</v>
      </c>
      <c r="H3003" s="24">
        <f t="shared" si="33"/>
        <v>2</v>
      </c>
      <c r="I3003" s="24">
        <f t="shared" si="34"/>
        <v>163636</v>
      </c>
    </row>
    <row r="3004" spans="1:9" x14ac:dyDescent="0.2">
      <c r="A3004" s="23"/>
      <c r="B3004" s="27"/>
      <c r="C3004" s="27"/>
      <c r="D3004" s="27"/>
      <c r="F3004" s="23" t="s">
        <v>1137</v>
      </c>
      <c r="G3004" s="28" t="s">
        <v>11</v>
      </c>
      <c r="H3004" s="24">
        <f t="shared" si="33"/>
        <v>1</v>
      </c>
      <c r="I3004" s="24">
        <f t="shared" si="34"/>
        <v>3205000</v>
      </c>
    </row>
    <row r="3005" spans="1:9" x14ac:dyDescent="0.2">
      <c r="A3005" s="23"/>
      <c r="B3005" s="27"/>
      <c r="C3005" s="27"/>
      <c r="D3005" s="27"/>
      <c r="F3005" s="23" t="s">
        <v>1138</v>
      </c>
      <c r="G3005" s="28" t="s">
        <v>11</v>
      </c>
      <c r="H3005" s="24">
        <f t="shared" si="33"/>
        <v>11</v>
      </c>
      <c r="I3005" s="24">
        <f t="shared" si="34"/>
        <v>13888405</v>
      </c>
    </row>
    <row r="3006" spans="1:9" x14ac:dyDescent="0.2">
      <c r="A3006" s="23"/>
      <c r="B3006" s="27"/>
      <c r="C3006" s="27"/>
      <c r="D3006" s="27"/>
      <c r="F3006" s="23" t="s">
        <v>1139</v>
      </c>
      <c r="G3006" s="28" t="s">
        <v>11</v>
      </c>
      <c r="H3006" s="24">
        <f t="shared" si="33"/>
        <v>7</v>
      </c>
      <c r="I3006" s="24">
        <f t="shared" si="34"/>
        <v>8488902</v>
      </c>
    </row>
    <row r="3007" spans="1:9" x14ac:dyDescent="0.2">
      <c r="A3007" s="23"/>
      <c r="B3007" s="27"/>
      <c r="C3007" s="27"/>
      <c r="D3007" s="27"/>
      <c r="F3007" s="23" t="s">
        <v>1140</v>
      </c>
      <c r="G3007" s="28" t="s">
        <v>11</v>
      </c>
      <c r="H3007" s="24">
        <f t="shared" si="33"/>
        <v>5</v>
      </c>
      <c r="I3007" s="24">
        <f t="shared" si="34"/>
        <v>10022725</v>
      </c>
    </row>
    <row r="3008" spans="1:9" x14ac:dyDescent="0.2">
      <c r="A3008" s="23"/>
      <c r="B3008" s="27"/>
      <c r="C3008" s="27"/>
      <c r="D3008" s="27"/>
      <c r="F3008" s="23" t="s">
        <v>1141</v>
      </c>
      <c r="G3008" s="28" t="s">
        <v>11</v>
      </c>
      <c r="H3008" s="24">
        <f t="shared" si="33"/>
        <v>20</v>
      </c>
      <c r="I3008" s="24">
        <f t="shared" si="34"/>
        <v>1727273</v>
      </c>
    </row>
    <row r="3009" spans="1:9" x14ac:dyDescent="0.2">
      <c r="A3009" s="23"/>
      <c r="B3009" s="27"/>
      <c r="C3009" s="27"/>
      <c r="D3009" s="27"/>
      <c r="F3009" s="23" t="s">
        <v>1142</v>
      </c>
      <c r="G3009" s="28" t="s">
        <v>11</v>
      </c>
      <c r="H3009" s="24">
        <f t="shared" si="33"/>
        <v>6</v>
      </c>
      <c r="I3009" s="24">
        <f t="shared" si="34"/>
        <v>7835841</v>
      </c>
    </row>
    <row r="3010" spans="1:9" x14ac:dyDescent="0.2">
      <c r="A3010" s="23"/>
      <c r="B3010" s="27"/>
      <c r="C3010" s="27"/>
      <c r="D3010" s="27"/>
      <c r="F3010" s="23" t="s">
        <v>1143</v>
      </c>
      <c r="G3010" s="28" t="s">
        <v>11</v>
      </c>
      <c r="H3010" s="24">
        <f t="shared" si="33"/>
        <v>7</v>
      </c>
      <c r="I3010" s="24">
        <f t="shared" si="34"/>
        <v>9141815</v>
      </c>
    </row>
    <row r="3011" spans="1:9" x14ac:dyDescent="0.2">
      <c r="A3011" s="23"/>
      <c r="B3011" s="27"/>
      <c r="C3011" s="27"/>
      <c r="D3011" s="27"/>
      <c r="F3011" s="23" t="s">
        <v>1144</v>
      </c>
      <c r="G3011" s="28" t="s">
        <v>11</v>
      </c>
      <c r="H3011" s="24">
        <f t="shared" si="33"/>
        <v>7</v>
      </c>
      <c r="I3011" s="24">
        <f t="shared" si="34"/>
        <v>9141815</v>
      </c>
    </row>
    <row r="3012" spans="1:9" x14ac:dyDescent="0.2">
      <c r="A3012" s="23"/>
      <c r="B3012" s="27"/>
      <c r="C3012" s="27"/>
      <c r="D3012" s="27"/>
      <c r="F3012" s="23" t="s">
        <v>1145</v>
      </c>
      <c r="G3012" s="28" t="s">
        <v>11</v>
      </c>
      <c r="H3012" s="24">
        <f t="shared" si="33"/>
        <v>2</v>
      </c>
      <c r="I3012" s="24">
        <f t="shared" si="34"/>
        <v>609091</v>
      </c>
    </row>
    <row r="3013" spans="1:9" x14ac:dyDescent="0.2">
      <c r="A3013" s="23"/>
      <c r="B3013" s="27"/>
      <c r="C3013" s="27"/>
      <c r="D3013" s="27"/>
      <c r="F3013" s="23" t="s">
        <v>1146</v>
      </c>
      <c r="G3013" s="28" t="s">
        <v>11</v>
      </c>
      <c r="H3013" s="24">
        <f t="shared" si="33"/>
        <v>117</v>
      </c>
      <c r="I3013" s="24">
        <f t="shared" si="34"/>
        <v>9378515</v>
      </c>
    </row>
    <row r="3014" spans="1:9" x14ac:dyDescent="0.2">
      <c r="A3014" s="23"/>
      <c r="B3014" s="27"/>
      <c r="C3014" s="27"/>
      <c r="D3014" s="27"/>
      <c r="F3014" s="23" t="s">
        <v>1147</v>
      </c>
      <c r="G3014" s="28" t="s">
        <v>11</v>
      </c>
      <c r="H3014" s="24">
        <f t="shared" si="33"/>
        <v>20</v>
      </c>
      <c r="I3014" s="24">
        <f t="shared" si="34"/>
        <v>1800000</v>
      </c>
    </row>
    <row r="3015" spans="1:9" x14ac:dyDescent="0.2">
      <c r="A3015" s="23"/>
      <c r="B3015" s="27"/>
      <c r="C3015" s="27"/>
      <c r="D3015" s="27"/>
      <c r="F3015" s="23" t="s">
        <v>1148</v>
      </c>
      <c r="G3015" s="28" t="s">
        <v>11</v>
      </c>
      <c r="H3015" s="24">
        <f t="shared" si="33"/>
        <v>96</v>
      </c>
      <c r="I3015" s="24">
        <f t="shared" si="34"/>
        <v>7287273</v>
      </c>
    </row>
    <row r="3016" spans="1:9" x14ac:dyDescent="0.2">
      <c r="A3016" s="23"/>
      <c r="B3016" s="27"/>
      <c r="C3016" s="27"/>
      <c r="D3016" s="27"/>
      <c r="F3016" s="23" t="s">
        <v>1149</v>
      </c>
      <c r="G3016" s="28" t="s">
        <v>11</v>
      </c>
      <c r="H3016" s="24">
        <f t="shared" si="33"/>
        <v>34</v>
      </c>
      <c r="I3016" s="24">
        <f t="shared" si="34"/>
        <v>2684668</v>
      </c>
    </row>
    <row r="3017" spans="1:9" x14ac:dyDescent="0.2">
      <c r="A3017" s="23"/>
      <c r="B3017" s="27"/>
      <c r="C3017" s="27"/>
      <c r="D3017" s="27"/>
      <c r="F3017" s="23" t="s">
        <v>1154</v>
      </c>
      <c r="G3017" s="28" t="s">
        <v>11</v>
      </c>
      <c r="H3017" s="24">
        <f t="shared" si="33"/>
        <v>1</v>
      </c>
      <c r="I3017" s="24">
        <f t="shared" si="34"/>
        <v>1947879</v>
      </c>
    </row>
    <row r="3018" spans="1:9" x14ac:dyDescent="0.2">
      <c r="A3018" s="23"/>
      <c r="B3018" s="27"/>
      <c r="C3018" s="27"/>
      <c r="D3018" s="27"/>
      <c r="F3018" s="23" t="s">
        <v>1155</v>
      </c>
      <c r="G3018" s="28" t="s">
        <v>11</v>
      </c>
      <c r="H3018" s="24">
        <f t="shared" si="33"/>
        <v>2</v>
      </c>
      <c r="I3018" s="24">
        <f t="shared" si="34"/>
        <v>2363636</v>
      </c>
    </row>
    <row r="3019" spans="1:9" x14ac:dyDescent="0.2">
      <c r="A3019" s="23"/>
      <c r="B3019" s="27"/>
      <c r="C3019" s="27"/>
      <c r="D3019" s="27"/>
      <c r="F3019" s="23" t="s">
        <v>1156</v>
      </c>
      <c r="G3019" s="28" t="s">
        <v>11</v>
      </c>
      <c r="H3019" s="24">
        <f t="shared" si="33"/>
        <v>20</v>
      </c>
      <c r="I3019" s="24">
        <f t="shared" si="34"/>
        <v>10545454</v>
      </c>
    </row>
    <row r="3020" spans="1:9" x14ac:dyDescent="0.2">
      <c r="A3020" s="23"/>
      <c r="B3020" s="27"/>
      <c r="C3020" s="27"/>
      <c r="D3020" s="27"/>
      <c r="F3020" s="23" t="s">
        <v>1158</v>
      </c>
      <c r="G3020" s="28" t="s">
        <v>11</v>
      </c>
      <c r="H3020" s="24">
        <f t="shared" si="33"/>
        <v>3</v>
      </c>
      <c r="I3020" s="24">
        <f t="shared" si="34"/>
        <v>5972727</v>
      </c>
    </row>
    <row r="3021" spans="1:9" x14ac:dyDescent="0.2">
      <c r="A3021" s="23"/>
      <c r="B3021" s="27"/>
      <c r="C3021" s="27"/>
      <c r="D3021" s="27"/>
      <c r="F3021" s="23" t="s">
        <v>1160</v>
      </c>
      <c r="G3021" s="28" t="s">
        <v>11</v>
      </c>
      <c r="H3021" s="24">
        <f t="shared" si="33"/>
        <v>282</v>
      </c>
      <c r="I3021" s="24">
        <f t="shared" si="34"/>
        <v>129828452</v>
      </c>
    </row>
    <row r="3022" spans="1:9" x14ac:dyDescent="0.2">
      <c r="A3022" s="23"/>
      <c r="B3022" s="27"/>
      <c r="C3022" s="27"/>
      <c r="D3022" s="27"/>
      <c r="F3022" s="23" t="s">
        <v>1162</v>
      </c>
      <c r="G3022" s="28" t="s">
        <v>11</v>
      </c>
      <c r="H3022" s="24">
        <f t="shared" si="33"/>
        <v>5</v>
      </c>
      <c r="I3022" s="24">
        <f t="shared" si="34"/>
        <v>3772725</v>
      </c>
    </row>
    <row r="3023" spans="1:9" x14ac:dyDescent="0.2">
      <c r="A3023" s="23"/>
      <c r="B3023" s="27"/>
      <c r="C3023" s="27"/>
      <c r="D3023" s="27"/>
      <c r="F3023" s="23" t="s">
        <v>1166</v>
      </c>
      <c r="G3023" s="28" t="s">
        <v>11</v>
      </c>
      <c r="H3023" s="24">
        <f t="shared" si="33"/>
        <v>19</v>
      </c>
      <c r="I3023" s="24">
        <f t="shared" si="34"/>
        <v>6377958</v>
      </c>
    </row>
    <row r="3024" spans="1:9" x14ac:dyDescent="0.2">
      <c r="A3024" s="23"/>
      <c r="B3024" s="27"/>
      <c r="C3024" s="27"/>
      <c r="D3024" s="27"/>
      <c r="F3024" s="23" t="s">
        <v>1167</v>
      </c>
      <c r="G3024" s="28" t="s">
        <v>11</v>
      </c>
      <c r="H3024" s="24">
        <f t="shared" si="33"/>
        <v>14</v>
      </c>
      <c r="I3024" s="24">
        <f t="shared" si="34"/>
        <v>3741818</v>
      </c>
    </row>
    <row r="3025" spans="1:9" x14ac:dyDescent="0.2">
      <c r="A3025" s="23"/>
      <c r="B3025" s="27"/>
      <c r="C3025" s="27"/>
      <c r="D3025" s="27"/>
      <c r="F3025" s="23" t="s">
        <v>1168</v>
      </c>
      <c r="G3025" s="28" t="s">
        <v>11</v>
      </c>
      <c r="H3025" s="24">
        <f t="shared" si="33"/>
        <v>59</v>
      </c>
      <c r="I3025" s="24">
        <f t="shared" si="34"/>
        <v>4666364</v>
      </c>
    </row>
    <row r="3026" spans="1:9" x14ac:dyDescent="0.2">
      <c r="A3026" s="23"/>
      <c r="B3026" s="27"/>
      <c r="C3026" s="27"/>
      <c r="D3026" s="27"/>
      <c r="F3026" s="23" t="s">
        <v>1169</v>
      </c>
      <c r="G3026" s="28" t="s">
        <v>11</v>
      </c>
      <c r="H3026" s="24">
        <f t="shared" si="33"/>
        <v>5</v>
      </c>
      <c r="I3026" s="24">
        <f t="shared" si="34"/>
        <v>5918180</v>
      </c>
    </row>
    <row r="3027" spans="1:9" x14ac:dyDescent="0.2">
      <c r="A3027" s="23"/>
      <c r="B3027" s="27"/>
      <c r="C3027" s="27"/>
      <c r="D3027" s="27"/>
      <c r="F3027" s="23" t="s">
        <v>1170</v>
      </c>
      <c r="G3027" s="28" t="s">
        <v>11</v>
      </c>
      <c r="H3027" s="24">
        <f t="shared" si="33"/>
        <v>4</v>
      </c>
      <c r="I3027" s="24">
        <f t="shared" si="34"/>
        <v>4810908</v>
      </c>
    </row>
    <row r="3028" spans="1:9" x14ac:dyDescent="0.2">
      <c r="A3028" s="23"/>
      <c r="B3028" s="27"/>
      <c r="C3028" s="27"/>
      <c r="D3028" s="27"/>
      <c r="F3028" s="23" t="s">
        <v>1171</v>
      </c>
      <c r="G3028" s="28" t="s">
        <v>11</v>
      </c>
      <c r="H3028" s="24">
        <f t="shared" si="33"/>
        <v>1</v>
      </c>
      <c r="I3028" s="24">
        <f t="shared" si="34"/>
        <v>2004545</v>
      </c>
    </row>
    <row r="3029" spans="1:9" x14ac:dyDescent="0.2">
      <c r="A3029" s="23"/>
      <c r="B3029" s="27"/>
      <c r="C3029" s="27"/>
      <c r="D3029" s="27"/>
      <c r="F3029" s="23" t="s">
        <v>1172</v>
      </c>
      <c r="G3029" s="28" t="s">
        <v>11</v>
      </c>
      <c r="H3029" s="24">
        <f t="shared" si="33"/>
        <v>1</v>
      </c>
      <c r="I3029" s="24">
        <f t="shared" si="34"/>
        <v>2004545</v>
      </c>
    </row>
    <row r="3030" spans="1:9" x14ac:dyDescent="0.2">
      <c r="A3030" s="23"/>
      <c r="B3030" s="27"/>
      <c r="C3030" s="27"/>
      <c r="D3030" s="27"/>
      <c r="F3030" s="23" t="s">
        <v>1173</v>
      </c>
      <c r="G3030" s="28" t="s">
        <v>11</v>
      </c>
      <c r="H3030" s="24">
        <f t="shared" si="33"/>
        <v>1</v>
      </c>
      <c r="I3030" s="24">
        <f t="shared" si="34"/>
        <v>2004545</v>
      </c>
    </row>
    <row r="3031" spans="1:9" x14ac:dyDescent="0.2">
      <c r="A3031" s="23"/>
      <c r="B3031" s="27"/>
      <c r="C3031" s="27"/>
      <c r="D3031" s="27"/>
      <c r="F3031" s="23" t="s">
        <v>1174</v>
      </c>
      <c r="G3031" s="28" t="s">
        <v>11</v>
      </c>
      <c r="H3031" s="24">
        <f t="shared" si="33"/>
        <v>52</v>
      </c>
      <c r="I3031" s="24">
        <f t="shared" si="34"/>
        <v>3403636</v>
      </c>
    </row>
    <row r="3032" spans="1:9" x14ac:dyDescent="0.2">
      <c r="A3032" s="23"/>
      <c r="B3032" s="27"/>
      <c r="C3032" s="27"/>
      <c r="D3032" s="27"/>
      <c r="F3032" s="23" t="s">
        <v>1175</v>
      </c>
      <c r="G3032" s="28" t="s">
        <v>11</v>
      </c>
      <c r="H3032" s="24">
        <f t="shared" si="33"/>
        <v>35</v>
      </c>
      <c r="I3032" s="24">
        <f t="shared" si="34"/>
        <v>3563636</v>
      </c>
    </row>
    <row r="3033" spans="1:9" x14ac:dyDescent="0.2">
      <c r="A3033" s="23"/>
      <c r="B3033" s="27"/>
      <c r="C3033" s="27"/>
      <c r="D3033" s="27"/>
      <c r="F3033" s="23" t="s">
        <v>1176</v>
      </c>
      <c r="G3033" s="28" t="s">
        <v>11</v>
      </c>
      <c r="H3033" s="24">
        <f t="shared" si="33"/>
        <v>20</v>
      </c>
      <c r="I3033" s="24">
        <f t="shared" si="34"/>
        <v>2909091</v>
      </c>
    </row>
    <row r="3034" spans="1:9" x14ac:dyDescent="0.2">
      <c r="A3034" s="23"/>
      <c r="B3034" s="27"/>
      <c r="C3034" s="27"/>
      <c r="D3034" s="27"/>
      <c r="F3034" s="23" t="s">
        <v>1177</v>
      </c>
      <c r="G3034" s="28" t="s">
        <v>11</v>
      </c>
      <c r="H3034" s="24">
        <f t="shared" si="33"/>
        <v>1</v>
      </c>
      <c r="I3034" s="24">
        <f t="shared" si="34"/>
        <v>863636</v>
      </c>
    </row>
    <row r="3035" spans="1:9" x14ac:dyDescent="0.2">
      <c r="A3035" s="23"/>
      <c r="B3035" s="27"/>
      <c r="C3035" s="27"/>
      <c r="D3035" s="27"/>
      <c r="F3035" s="23" t="s">
        <v>1178</v>
      </c>
      <c r="G3035" s="28" t="s">
        <v>11</v>
      </c>
      <c r="H3035" s="24">
        <f t="shared" si="33"/>
        <v>1</v>
      </c>
      <c r="I3035" s="24">
        <f t="shared" si="34"/>
        <v>1191363</v>
      </c>
    </row>
    <row r="3036" spans="1:9" x14ac:dyDescent="0.2">
      <c r="A3036" s="23"/>
      <c r="B3036" s="27"/>
      <c r="C3036" s="27"/>
      <c r="D3036" s="27"/>
      <c r="F3036" s="23" t="s">
        <v>1180</v>
      </c>
      <c r="G3036" s="28" t="s">
        <v>11</v>
      </c>
      <c r="H3036" s="24">
        <f t="shared" si="33"/>
        <v>10</v>
      </c>
      <c r="I3036" s="24">
        <f t="shared" si="34"/>
        <v>11818182</v>
      </c>
    </row>
    <row r="3037" spans="1:9" x14ac:dyDescent="0.2">
      <c r="A3037" s="23"/>
      <c r="B3037" s="27"/>
      <c r="C3037" s="27"/>
      <c r="D3037" s="27"/>
      <c r="F3037" s="23" t="s">
        <v>1181</v>
      </c>
      <c r="G3037" s="28" t="s">
        <v>11</v>
      </c>
      <c r="H3037" s="24">
        <f t="shared" si="33"/>
        <v>5</v>
      </c>
      <c r="I3037" s="24">
        <f t="shared" si="34"/>
        <v>7772727</v>
      </c>
    </row>
    <row r="3038" spans="1:9" x14ac:dyDescent="0.2">
      <c r="A3038" s="23"/>
      <c r="B3038" s="27"/>
      <c r="C3038" s="27"/>
      <c r="D3038" s="27"/>
      <c r="F3038" s="23" t="s">
        <v>1182</v>
      </c>
      <c r="G3038" s="28" t="s">
        <v>11</v>
      </c>
      <c r="H3038" s="24">
        <f t="shared" si="33"/>
        <v>9</v>
      </c>
      <c r="I3038" s="24">
        <f t="shared" si="34"/>
        <v>10824543</v>
      </c>
    </row>
    <row r="3039" spans="1:9" x14ac:dyDescent="0.2">
      <c r="A3039" s="23"/>
      <c r="B3039" s="27"/>
      <c r="C3039" s="27"/>
      <c r="D3039" s="27"/>
      <c r="F3039" s="23" t="s">
        <v>1183</v>
      </c>
      <c r="G3039" s="28" t="s">
        <v>11</v>
      </c>
      <c r="H3039" s="24">
        <f t="shared" si="33"/>
        <v>5</v>
      </c>
      <c r="I3039" s="24">
        <f t="shared" si="34"/>
        <v>6204545</v>
      </c>
    </row>
    <row r="3040" spans="1:9" x14ac:dyDescent="0.2">
      <c r="A3040" s="23"/>
      <c r="B3040" s="27"/>
      <c r="C3040" s="27"/>
      <c r="D3040" s="27"/>
      <c r="F3040" s="23" t="s">
        <v>1184</v>
      </c>
      <c r="G3040" s="28" t="s">
        <v>11</v>
      </c>
      <c r="H3040" s="24">
        <f t="shared" si="33"/>
        <v>2</v>
      </c>
      <c r="I3040" s="24">
        <f t="shared" si="34"/>
        <v>1636364</v>
      </c>
    </row>
    <row r="3041" spans="1:9" x14ac:dyDescent="0.2">
      <c r="A3041" s="23"/>
      <c r="B3041" s="27"/>
      <c r="C3041" s="27"/>
      <c r="D3041" s="27"/>
      <c r="F3041" s="23" t="s">
        <v>1185</v>
      </c>
      <c r="G3041" s="28" t="s">
        <v>11</v>
      </c>
      <c r="H3041" s="24">
        <f t="shared" si="33"/>
        <v>294</v>
      </c>
      <c r="I3041" s="24">
        <f t="shared" si="34"/>
        <v>17400375</v>
      </c>
    </row>
    <row r="3042" spans="1:9" x14ac:dyDescent="0.2">
      <c r="A3042" s="23"/>
      <c r="B3042" s="27"/>
      <c r="C3042" s="27"/>
      <c r="D3042" s="27"/>
      <c r="F3042" s="23" t="s">
        <v>1186</v>
      </c>
      <c r="G3042" s="28" t="s">
        <v>11</v>
      </c>
      <c r="H3042" s="24">
        <f t="shared" si="33"/>
        <v>1</v>
      </c>
      <c r="I3042" s="24">
        <f t="shared" si="34"/>
        <v>1657272</v>
      </c>
    </row>
    <row r="3043" spans="1:9" x14ac:dyDescent="0.2">
      <c r="A3043" s="23"/>
      <c r="B3043" s="27"/>
      <c r="C3043" s="27"/>
      <c r="D3043" s="27"/>
      <c r="F3043" s="23" t="s">
        <v>1187</v>
      </c>
      <c r="G3043" s="28" t="s">
        <v>11</v>
      </c>
      <c r="H3043" s="24">
        <f t="shared" si="33"/>
        <v>10</v>
      </c>
      <c r="I3043" s="24">
        <f t="shared" si="34"/>
        <v>5279221</v>
      </c>
    </row>
    <row r="3044" spans="1:9" x14ac:dyDescent="0.2">
      <c r="A3044" s="23"/>
      <c r="B3044" s="27"/>
      <c r="C3044" s="27"/>
      <c r="D3044" s="27"/>
      <c r="F3044" s="23" t="s">
        <v>1189</v>
      </c>
      <c r="G3044" s="28" t="s">
        <v>11</v>
      </c>
      <c r="H3044" s="24">
        <f t="shared" si="33"/>
        <v>15</v>
      </c>
      <c r="I3044" s="24">
        <f t="shared" si="34"/>
        <v>21921608</v>
      </c>
    </row>
    <row r="3045" spans="1:9" x14ac:dyDescent="0.2">
      <c r="A3045" s="23"/>
      <c r="B3045" s="27"/>
      <c r="C3045" s="27"/>
      <c r="D3045" s="27"/>
      <c r="F3045" s="23" t="s">
        <v>1190</v>
      </c>
      <c r="G3045" s="28" t="s">
        <v>11</v>
      </c>
      <c r="H3045" s="24">
        <f t="shared" si="33"/>
        <v>11</v>
      </c>
      <c r="I3045" s="24">
        <f t="shared" si="34"/>
        <v>6627710</v>
      </c>
    </row>
    <row r="3046" spans="1:9" x14ac:dyDescent="0.2">
      <c r="A3046" s="23"/>
      <c r="B3046" s="27"/>
      <c r="C3046" s="27"/>
      <c r="D3046" s="27"/>
      <c r="F3046" s="23" t="s">
        <v>1199</v>
      </c>
      <c r="G3046" s="28" t="s">
        <v>11</v>
      </c>
      <c r="H3046" s="24">
        <f t="shared" si="33"/>
        <v>1</v>
      </c>
      <c r="I3046" s="24">
        <f t="shared" si="34"/>
        <v>2410909</v>
      </c>
    </row>
    <row r="3047" spans="1:9" x14ac:dyDescent="0.2">
      <c r="A3047" s="23"/>
      <c r="B3047" s="27"/>
      <c r="C3047" s="27"/>
      <c r="D3047" s="27"/>
      <c r="F3047" s="23" t="s">
        <v>1200</v>
      </c>
      <c r="G3047" s="28" t="s">
        <v>11</v>
      </c>
      <c r="H3047" s="24">
        <f t="shared" si="33"/>
        <v>4</v>
      </c>
      <c r="I3047" s="24">
        <f t="shared" si="34"/>
        <v>8169698</v>
      </c>
    </row>
    <row r="3048" spans="1:9" x14ac:dyDescent="0.2">
      <c r="A3048" s="23"/>
      <c r="B3048" s="27"/>
      <c r="C3048" s="27"/>
      <c r="D3048" s="27"/>
      <c r="F3048" s="23" t="s">
        <v>1201</v>
      </c>
      <c r="G3048" s="28" t="s">
        <v>11</v>
      </c>
      <c r="H3048" s="24">
        <f t="shared" si="33"/>
        <v>100</v>
      </c>
      <c r="I3048" s="24">
        <f t="shared" si="34"/>
        <v>54342446</v>
      </c>
    </row>
    <row r="3049" spans="1:9" x14ac:dyDescent="0.2">
      <c r="A3049" s="23"/>
      <c r="B3049" s="27"/>
      <c r="C3049" s="27"/>
      <c r="D3049" s="27"/>
      <c r="F3049" s="23" t="s">
        <v>1204</v>
      </c>
      <c r="G3049" s="28" t="s">
        <v>11</v>
      </c>
      <c r="H3049" s="24">
        <f t="shared" si="33"/>
        <v>20</v>
      </c>
      <c r="I3049" s="24">
        <f t="shared" si="34"/>
        <v>12373040</v>
      </c>
    </row>
    <row r="3050" spans="1:9" x14ac:dyDescent="0.2">
      <c r="A3050" s="23"/>
      <c r="B3050" s="27"/>
      <c r="C3050" s="27"/>
      <c r="D3050" s="27"/>
      <c r="F3050" s="23" t="s">
        <v>1205</v>
      </c>
      <c r="G3050" s="28" t="s">
        <v>11</v>
      </c>
      <c r="H3050" s="24">
        <f t="shared" si="33"/>
        <v>1</v>
      </c>
      <c r="I3050" s="24">
        <f t="shared" si="34"/>
        <v>1250000</v>
      </c>
    </row>
    <row r="3051" spans="1:9" x14ac:dyDescent="0.2">
      <c r="A3051" s="23"/>
      <c r="B3051" s="27"/>
      <c r="C3051" s="27"/>
      <c r="D3051" s="27"/>
      <c r="F3051" s="23" t="s">
        <v>1230</v>
      </c>
      <c r="G3051" s="28" t="s">
        <v>11</v>
      </c>
      <c r="H3051" s="24">
        <f t="shared" si="33"/>
        <v>2</v>
      </c>
      <c r="I3051" s="24">
        <f t="shared" si="34"/>
        <v>1490910</v>
      </c>
    </row>
    <row r="3052" spans="1:9" x14ac:dyDescent="0.2">
      <c r="A3052" s="23"/>
      <c r="B3052" s="27"/>
      <c r="C3052" s="27"/>
      <c r="D3052" s="27"/>
      <c r="F3052" s="23" t="s">
        <v>1231</v>
      </c>
      <c r="G3052" s="28" t="s">
        <v>11</v>
      </c>
      <c r="H3052" s="24">
        <f t="shared" si="33"/>
        <v>2</v>
      </c>
      <c r="I3052" s="24">
        <f t="shared" si="34"/>
        <v>2363636</v>
      </c>
    </row>
    <row r="3053" spans="1:9" x14ac:dyDescent="0.2">
      <c r="A3053" s="23"/>
      <c r="B3053" s="27"/>
      <c r="C3053" s="27"/>
      <c r="D3053" s="27"/>
      <c r="F3053" s="23" t="s">
        <v>1239</v>
      </c>
      <c r="G3053" s="28" t="s">
        <v>11</v>
      </c>
      <c r="H3053" s="24">
        <f t="shared" si="33"/>
        <v>2</v>
      </c>
      <c r="I3053" s="24">
        <f t="shared" si="34"/>
        <v>1610909</v>
      </c>
    </row>
    <row r="3054" spans="1:9" x14ac:dyDescent="0.2">
      <c r="A3054" s="23"/>
      <c r="B3054" s="27"/>
      <c r="C3054" s="27"/>
      <c r="D3054" s="27"/>
      <c r="F3054" s="23" t="s">
        <v>1241</v>
      </c>
      <c r="G3054" s="28" t="s">
        <v>11</v>
      </c>
      <c r="H3054" s="24">
        <f t="shared" si="33"/>
        <v>22</v>
      </c>
      <c r="I3054" s="24">
        <f t="shared" si="34"/>
        <v>9149309</v>
      </c>
    </row>
    <row r="3055" spans="1:9" x14ac:dyDescent="0.2">
      <c r="A3055" s="23"/>
      <c r="B3055" s="27"/>
      <c r="C3055" s="27"/>
      <c r="D3055" s="27"/>
      <c r="F3055" s="23" t="s">
        <v>1248</v>
      </c>
      <c r="G3055" s="28" t="s">
        <v>20</v>
      </c>
      <c r="H3055" s="24">
        <f t="shared" si="33"/>
        <v>55</v>
      </c>
      <c r="I3055" s="24">
        <f t="shared" si="34"/>
        <v>35120996</v>
      </c>
    </row>
    <row r="3056" spans="1:9" x14ac:dyDescent="0.2">
      <c r="A3056" s="23"/>
      <c r="B3056" s="27"/>
      <c r="C3056" s="27"/>
      <c r="D3056" s="27"/>
      <c r="F3056" s="23" t="s">
        <v>1249</v>
      </c>
      <c r="G3056" s="28" t="s">
        <v>20</v>
      </c>
      <c r="H3056" s="24">
        <f t="shared" si="33"/>
        <v>30</v>
      </c>
      <c r="I3056" s="24">
        <f t="shared" si="34"/>
        <v>5471903</v>
      </c>
    </row>
    <row r="3057" spans="1:9" x14ac:dyDescent="0.2">
      <c r="A3057" s="23"/>
      <c r="B3057" s="27"/>
      <c r="C3057" s="27"/>
      <c r="D3057" s="27"/>
      <c r="F3057" s="23" t="s">
        <v>1250</v>
      </c>
      <c r="G3057" s="28" t="s">
        <v>20</v>
      </c>
      <c r="H3057" s="24">
        <f t="shared" si="33"/>
        <v>10</v>
      </c>
      <c r="I3057" s="24">
        <f t="shared" si="34"/>
        <v>5958182</v>
      </c>
    </row>
    <row r="3058" spans="1:9" x14ac:dyDescent="0.2">
      <c r="A3058" s="23"/>
      <c r="B3058" s="27"/>
      <c r="C3058" s="27"/>
      <c r="D3058" s="27"/>
      <c r="F3058" s="23" t="s">
        <v>1262</v>
      </c>
      <c r="G3058" s="28" t="s">
        <v>20</v>
      </c>
      <c r="H3058" s="24">
        <f t="shared" si="33"/>
        <v>11</v>
      </c>
      <c r="I3058" s="24">
        <f t="shared" si="34"/>
        <v>6480581</v>
      </c>
    </row>
    <row r="3059" spans="1:9" x14ac:dyDescent="0.2">
      <c r="A3059" s="23"/>
      <c r="B3059" s="27"/>
      <c r="C3059" s="27"/>
      <c r="D3059" s="27"/>
      <c r="F3059" s="23" t="s">
        <v>1267</v>
      </c>
      <c r="G3059" s="28" t="s">
        <v>11</v>
      </c>
      <c r="H3059" s="24">
        <f t="shared" si="33"/>
        <v>6</v>
      </c>
      <c r="I3059" s="24">
        <f t="shared" si="34"/>
        <v>5345455</v>
      </c>
    </row>
    <row r="3060" spans="1:9" x14ac:dyDescent="0.2">
      <c r="A3060" s="23"/>
      <c r="B3060" s="27"/>
      <c r="C3060" s="27"/>
      <c r="D3060" s="27"/>
      <c r="F3060" s="23" t="s">
        <v>1269</v>
      </c>
      <c r="G3060" s="28" t="s">
        <v>20</v>
      </c>
      <c r="H3060" s="24">
        <f t="shared" si="33"/>
        <v>8</v>
      </c>
      <c r="I3060" s="24">
        <f t="shared" si="34"/>
        <v>8345454</v>
      </c>
    </row>
    <row r="3061" spans="1:9" x14ac:dyDescent="0.2">
      <c r="A3061" s="23"/>
      <c r="B3061" s="27"/>
      <c r="C3061" s="27"/>
      <c r="D3061" s="27"/>
      <c r="F3061" s="23" t="s">
        <v>1274</v>
      </c>
      <c r="G3061" s="28" t="s">
        <v>20</v>
      </c>
      <c r="H3061" s="24">
        <f t="shared" si="33"/>
        <v>4</v>
      </c>
      <c r="I3061" s="24">
        <f t="shared" si="34"/>
        <v>12545454</v>
      </c>
    </row>
    <row r="3062" spans="1:9" x14ac:dyDescent="0.2">
      <c r="A3062" s="23"/>
      <c r="B3062" s="27"/>
      <c r="C3062" s="27"/>
      <c r="D3062" s="27"/>
      <c r="F3062" s="23" t="s">
        <v>1275</v>
      </c>
      <c r="G3062" s="28" t="s">
        <v>20</v>
      </c>
      <c r="H3062" s="24">
        <f t="shared" si="33"/>
        <v>10</v>
      </c>
      <c r="I3062" s="24">
        <f t="shared" si="34"/>
        <v>4063636</v>
      </c>
    </row>
    <row r="3063" spans="1:9" x14ac:dyDescent="0.2">
      <c r="A3063" s="23"/>
      <c r="B3063" s="27"/>
      <c r="C3063" s="27"/>
      <c r="D3063" s="27"/>
      <c r="F3063" s="23" t="s">
        <v>1276</v>
      </c>
      <c r="G3063" s="28" t="s">
        <v>20</v>
      </c>
      <c r="H3063" s="24">
        <f t="shared" si="33"/>
        <v>8</v>
      </c>
      <c r="I3063" s="24">
        <f t="shared" si="34"/>
        <v>1709091</v>
      </c>
    </row>
    <row r="3064" spans="1:9" x14ac:dyDescent="0.2">
      <c r="A3064" s="23"/>
      <c r="B3064" s="27"/>
      <c r="C3064" s="27"/>
      <c r="D3064" s="27"/>
      <c r="F3064" s="23" t="s">
        <v>1277</v>
      </c>
      <c r="G3064" s="28" t="s">
        <v>20</v>
      </c>
      <c r="H3064" s="24">
        <f t="shared" ref="H3064:H3318" si="35">IFERROR(VLOOKUP(F3064,A:D,3,0),0)</f>
        <v>24</v>
      </c>
      <c r="I3064" s="24">
        <f t="shared" ref="I3064:I3318" si="36">IFERROR(VLOOKUP(F3064,A:D,4,0),0)</f>
        <v>6340107</v>
      </c>
    </row>
    <row r="3065" spans="1:9" x14ac:dyDescent="0.2">
      <c r="A3065" s="23"/>
      <c r="B3065" s="27"/>
      <c r="C3065" s="27"/>
      <c r="D3065" s="27"/>
      <c r="F3065" s="23" t="s">
        <v>1315</v>
      </c>
      <c r="G3065" s="28" t="s">
        <v>11</v>
      </c>
      <c r="H3065" s="24">
        <f t="shared" si="35"/>
        <v>33</v>
      </c>
      <c r="I3065" s="24">
        <f t="shared" si="36"/>
        <v>8041304</v>
      </c>
    </row>
    <row r="3066" spans="1:9" x14ac:dyDescent="0.2">
      <c r="A3066" s="23"/>
      <c r="B3066" s="27"/>
      <c r="C3066" s="27"/>
      <c r="D3066" s="27"/>
      <c r="F3066" s="23" t="s">
        <v>1316</v>
      </c>
      <c r="G3066" s="28" t="s">
        <v>11</v>
      </c>
      <c r="H3066" s="24">
        <f t="shared" si="35"/>
        <v>11</v>
      </c>
      <c r="I3066" s="24">
        <f t="shared" si="36"/>
        <v>1904762</v>
      </c>
    </row>
    <row r="3067" spans="1:9" x14ac:dyDescent="0.2">
      <c r="A3067" s="23"/>
      <c r="B3067" s="27"/>
      <c r="C3067" s="27"/>
      <c r="D3067" s="27"/>
      <c r="F3067" s="23" t="s">
        <v>1317</v>
      </c>
      <c r="G3067" s="28" t="s">
        <v>11</v>
      </c>
      <c r="H3067" s="24">
        <f t="shared" si="35"/>
        <v>43</v>
      </c>
      <c r="I3067" s="24">
        <f t="shared" si="36"/>
        <v>7101513</v>
      </c>
    </row>
    <row r="3068" spans="1:9" x14ac:dyDescent="0.2">
      <c r="A3068" s="23"/>
      <c r="B3068" s="27"/>
      <c r="C3068" s="27"/>
      <c r="D3068" s="27"/>
      <c r="F3068" s="23" t="s">
        <v>1318</v>
      </c>
      <c r="G3068" s="28" t="s">
        <v>11</v>
      </c>
      <c r="H3068" s="24">
        <f t="shared" si="35"/>
        <v>6</v>
      </c>
      <c r="I3068" s="24">
        <f t="shared" si="36"/>
        <v>1727739</v>
      </c>
    </row>
    <row r="3069" spans="1:9" x14ac:dyDescent="0.2">
      <c r="A3069" s="23"/>
      <c r="B3069" s="27"/>
      <c r="C3069" s="27"/>
      <c r="D3069" s="27"/>
      <c r="F3069" s="23" t="s">
        <v>1319</v>
      </c>
      <c r="G3069" s="28" t="s">
        <v>11</v>
      </c>
      <c r="H3069" s="24">
        <f t="shared" si="35"/>
        <v>5</v>
      </c>
      <c r="I3069" s="24">
        <f t="shared" si="36"/>
        <v>1272727</v>
      </c>
    </row>
    <row r="3070" spans="1:9" x14ac:dyDescent="0.2">
      <c r="A3070" s="23"/>
      <c r="B3070" s="27"/>
      <c r="C3070" s="27"/>
      <c r="D3070" s="27"/>
      <c r="F3070" s="23" t="s">
        <v>1320</v>
      </c>
      <c r="G3070" s="28" t="s">
        <v>11</v>
      </c>
      <c r="H3070" s="24">
        <f t="shared" si="35"/>
        <v>11</v>
      </c>
      <c r="I3070" s="24">
        <f t="shared" si="36"/>
        <v>2142857</v>
      </c>
    </row>
    <row r="3071" spans="1:9" x14ac:dyDescent="0.2">
      <c r="A3071" s="23"/>
      <c r="B3071" s="27"/>
      <c r="C3071" s="27"/>
      <c r="D3071" s="27"/>
      <c r="F3071" s="23" t="s">
        <v>1326</v>
      </c>
      <c r="G3071" s="28" t="s">
        <v>11</v>
      </c>
      <c r="H3071" s="24">
        <f t="shared" si="35"/>
        <v>100</v>
      </c>
      <c r="I3071" s="24">
        <f t="shared" si="36"/>
        <v>636364</v>
      </c>
    </row>
    <row r="3072" spans="1:9" x14ac:dyDescent="0.2">
      <c r="A3072" s="23"/>
      <c r="B3072" s="27"/>
      <c r="C3072" s="27"/>
      <c r="D3072" s="27"/>
      <c r="F3072" s="23" t="s">
        <v>1327</v>
      </c>
      <c r="G3072" s="28" t="s">
        <v>11</v>
      </c>
      <c r="H3072" s="24">
        <f t="shared" si="35"/>
        <v>2</v>
      </c>
      <c r="I3072" s="24">
        <f t="shared" si="36"/>
        <v>1009090</v>
      </c>
    </row>
    <row r="3073" spans="1:9" x14ac:dyDescent="0.2">
      <c r="A3073" s="23"/>
      <c r="B3073" s="27"/>
      <c r="C3073" s="27"/>
      <c r="D3073" s="27"/>
      <c r="F3073" s="23" t="s">
        <v>1332</v>
      </c>
      <c r="G3073" s="28" t="s">
        <v>11</v>
      </c>
      <c r="H3073" s="24">
        <f t="shared" si="35"/>
        <v>1</v>
      </c>
      <c r="I3073" s="24">
        <f t="shared" si="36"/>
        <v>714545</v>
      </c>
    </row>
    <row r="3074" spans="1:9" x14ac:dyDescent="0.2">
      <c r="A3074" s="23"/>
      <c r="B3074" s="27"/>
      <c r="C3074" s="27"/>
      <c r="D3074" s="27"/>
      <c r="F3074" s="23" t="s">
        <v>1333</v>
      </c>
      <c r="G3074" s="28" t="s">
        <v>11</v>
      </c>
      <c r="H3074" s="24">
        <f t="shared" si="35"/>
        <v>1</v>
      </c>
      <c r="I3074" s="24">
        <f t="shared" si="36"/>
        <v>2122727</v>
      </c>
    </row>
    <row r="3075" spans="1:9" x14ac:dyDescent="0.2">
      <c r="A3075" s="23"/>
      <c r="B3075" s="27"/>
      <c r="C3075" s="27"/>
      <c r="D3075" s="27"/>
      <c r="F3075" s="23" t="s">
        <v>1334</v>
      </c>
      <c r="G3075" s="28" t="s">
        <v>11</v>
      </c>
      <c r="H3075" s="24">
        <f t="shared" si="35"/>
        <v>1</v>
      </c>
      <c r="I3075" s="24">
        <f t="shared" si="36"/>
        <v>3209091</v>
      </c>
    </row>
    <row r="3076" spans="1:9" x14ac:dyDescent="0.2">
      <c r="A3076" s="23"/>
      <c r="B3076" s="27"/>
      <c r="C3076" s="27"/>
      <c r="D3076" s="27"/>
      <c r="F3076" s="23" t="s">
        <v>1338</v>
      </c>
      <c r="G3076" s="28" t="s">
        <v>11</v>
      </c>
      <c r="H3076" s="24">
        <f t="shared" si="35"/>
        <v>11</v>
      </c>
      <c r="I3076" s="24">
        <f t="shared" si="36"/>
        <v>3776670</v>
      </c>
    </row>
    <row r="3077" spans="1:9" x14ac:dyDescent="0.2">
      <c r="A3077" s="23"/>
      <c r="B3077" s="27"/>
      <c r="C3077" s="27"/>
      <c r="D3077" s="27"/>
      <c r="F3077" s="23" t="s">
        <v>1339</v>
      </c>
      <c r="G3077" s="28" t="s">
        <v>11</v>
      </c>
      <c r="H3077" s="24">
        <f t="shared" si="35"/>
        <v>192</v>
      </c>
      <c r="I3077" s="24">
        <f t="shared" si="36"/>
        <v>14138112</v>
      </c>
    </row>
    <row r="3078" spans="1:9" x14ac:dyDescent="0.2">
      <c r="A3078" s="23"/>
      <c r="B3078" s="27"/>
      <c r="C3078" s="27"/>
      <c r="D3078" s="27"/>
      <c r="F3078" s="23" t="s">
        <v>1364</v>
      </c>
      <c r="G3078" s="28" t="s">
        <v>20</v>
      </c>
      <c r="H3078" s="24">
        <f t="shared" si="35"/>
        <v>0</v>
      </c>
      <c r="I3078" s="24">
        <f t="shared" si="36"/>
        <v>0</v>
      </c>
    </row>
    <row r="3079" spans="1:9" x14ac:dyDescent="0.2">
      <c r="A3079" s="23"/>
      <c r="B3079" s="27"/>
      <c r="C3079" s="27"/>
      <c r="D3079" s="27"/>
      <c r="F3079" s="23" t="s">
        <v>1368</v>
      </c>
      <c r="G3079" s="28" t="s">
        <v>11</v>
      </c>
      <c r="H3079" s="24">
        <f t="shared" si="35"/>
        <v>25</v>
      </c>
      <c r="I3079" s="24">
        <f t="shared" si="36"/>
        <v>62453692</v>
      </c>
    </row>
    <row r="3080" spans="1:9" x14ac:dyDescent="0.2">
      <c r="A3080" s="23"/>
      <c r="B3080" s="27"/>
      <c r="C3080" s="27"/>
      <c r="D3080" s="27"/>
      <c r="F3080" s="23" t="s">
        <v>1370</v>
      </c>
      <c r="G3080" s="28" t="s">
        <v>11</v>
      </c>
      <c r="H3080" s="24">
        <f t="shared" si="35"/>
        <v>0</v>
      </c>
      <c r="I3080" s="24">
        <f t="shared" si="36"/>
        <v>0</v>
      </c>
    </row>
    <row r="3081" spans="1:9" x14ac:dyDescent="0.2">
      <c r="A3081" s="23"/>
      <c r="B3081" s="27"/>
      <c r="C3081" s="27"/>
      <c r="D3081" s="27"/>
      <c r="F3081" s="23" t="s">
        <v>1373</v>
      </c>
      <c r="G3081" s="28" t="s">
        <v>34</v>
      </c>
      <c r="H3081" s="24">
        <f t="shared" si="35"/>
        <v>0</v>
      </c>
      <c r="I3081" s="24">
        <f t="shared" si="36"/>
        <v>0</v>
      </c>
    </row>
    <row r="3082" spans="1:9" x14ac:dyDescent="0.2">
      <c r="A3082" s="23"/>
      <c r="B3082" s="27"/>
      <c r="C3082" s="27"/>
      <c r="D3082" s="27"/>
      <c r="F3082" s="23" t="s">
        <v>1374</v>
      </c>
      <c r="G3082" s="28" t="s">
        <v>11</v>
      </c>
      <c r="H3082" s="24">
        <f t="shared" si="35"/>
        <v>7</v>
      </c>
      <c r="I3082" s="24">
        <f t="shared" si="36"/>
        <v>598185</v>
      </c>
    </row>
    <row r="3083" spans="1:9" x14ac:dyDescent="0.2">
      <c r="A3083" s="23"/>
      <c r="B3083" s="27"/>
      <c r="C3083" s="27"/>
      <c r="D3083" s="27"/>
      <c r="F3083" s="23" t="s">
        <v>1375</v>
      </c>
      <c r="G3083" s="28" t="s">
        <v>20</v>
      </c>
      <c r="H3083" s="24">
        <f t="shared" si="35"/>
        <v>8</v>
      </c>
      <c r="I3083" s="24">
        <f t="shared" si="36"/>
        <v>1624243</v>
      </c>
    </row>
    <row r="3084" spans="1:9" x14ac:dyDescent="0.2">
      <c r="A3084" s="23"/>
      <c r="B3084" s="27"/>
      <c r="C3084" s="27"/>
      <c r="D3084" s="27"/>
      <c r="F3084" s="23" t="s">
        <v>1376</v>
      </c>
      <c r="G3084" s="28" t="s">
        <v>11</v>
      </c>
      <c r="H3084" s="24">
        <f t="shared" si="35"/>
        <v>46</v>
      </c>
      <c r="I3084" s="24">
        <f t="shared" si="36"/>
        <v>29310744</v>
      </c>
    </row>
    <row r="3085" spans="1:9" x14ac:dyDescent="0.2">
      <c r="A3085" s="23"/>
      <c r="B3085" s="27"/>
      <c r="C3085" s="27"/>
      <c r="D3085" s="27"/>
      <c r="F3085" s="23" t="s">
        <v>1377</v>
      </c>
      <c r="G3085" s="28" t="s">
        <v>11</v>
      </c>
      <c r="H3085" s="24">
        <f t="shared" si="35"/>
        <v>97</v>
      </c>
      <c r="I3085" s="24">
        <f t="shared" si="36"/>
        <v>19076075</v>
      </c>
    </row>
    <row r="3086" spans="1:9" x14ac:dyDescent="0.2">
      <c r="A3086" s="23"/>
      <c r="B3086" s="27"/>
      <c r="C3086" s="27"/>
      <c r="D3086" s="27"/>
      <c r="F3086" s="23" t="s">
        <v>1378</v>
      </c>
      <c r="G3086" s="28" t="s">
        <v>11</v>
      </c>
      <c r="H3086" s="24">
        <f t="shared" si="35"/>
        <v>0</v>
      </c>
      <c r="I3086" s="24">
        <f t="shared" si="36"/>
        <v>0</v>
      </c>
    </row>
    <row r="3087" spans="1:9" x14ac:dyDescent="0.2">
      <c r="A3087" s="23"/>
      <c r="B3087" s="27"/>
      <c r="C3087" s="27"/>
      <c r="D3087" s="27"/>
      <c r="F3087" s="23" t="s">
        <v>1380</v>
      </c>
      <c r="G3087" s="28" t="s">
        <v>11</v>
      </c>
      <c r="H3087" s="24">
        <f t="shared" si="35"/>
        <v>18</v>
      </c>
      <c r="I3087" s="24">
        <f t="shared" si="36"/>
        <v>3125448</v>
      </c>
    </row>
    <row r="3088" spans="1:9" x14ac:dyDescent="0.2">
      <c r="A3088" s="23"/>
      <c r="B3088" s="27"/>
      <c r="C3088" s="27"/>
      <c r="D3088" s="27"/>
      <c r="F3088" s="23" t="s">
        <v>1384</v>
      </c>
      <c r="G3088" s="28" t="s">
        <v>11</v>
      </c>
      <c r="H3088" s="24">
        <f t="shared" si="35"/>
        <v>0</v>
      </c>
      <c r="I3088" s="24">
        <f t="shared" si="36"/>
        <v>0</v>
      </c>
    </row>
    <row r="3089" spans="1:9" x14ac:dyDescent="0.2">
      <c r="A3089" s="23"/>
      <c r="B3089" s="27"/>
      <c r="C3089" s="27"/>
      <c r="D3089" s="27"/>
      <c r="F3089" s="23" t="s">
        <v>1385</v>
      </c>
      <c r="G3089" s="28" t="s">
        <v>11</v>
      </c>
      <c r="H3089" s="24">
        <f t="shared" si="35"/>
        <v>0</v>
      </c>
      <c r="I3089" s="24">
        <f t="shared" si="36"/>
        <v>0</v>
      </c>
    </row>
    <row r="3090" spans="1:9" x14ac:dyDescent="0.2">
      <c r="A3090" s="23"/>
      <c r="B3090" s="27"/>
      <c r="C3090" s="27"/>
      <c r="D3090" s="27"/>
      <c r="F3090" s="23" t="s">
        <v>1387</v>
      </c>
      <c r="G3090" s="28" t="s">
        <v>11</v>
      </c>
      <c r="H3090" s="24">
        <f t="shared" si="35"/>
        <v>0</v>
      </c>
      <c r="I3090" s="24">
        <f t="shared" si="36"/>
        <v>0</v>
      </c>
    </row>
    <row r="3091" spans="1:9" x14ac:dyDescent="0.2">
      <c r="A3091" s="23"/>
      <c r="B3091" s="27"/>
      <c r="C3091" s="27"/>
      <c r="D3091" s="27"/>
      <c r="F3091" s="23" t="s">
        <v>1388</v>
      </c>
      <c r="G3091" s="28" t="s">
        <v>11</v>
      </c>
      <c r="H3091" s="24">
        <f t="shared" si="35"/>
        <v>34</v>
      </c>
      <c r="I3091" s="24">
        <f t="shared" si="36"/>
        <v>12547398</v>
      </c>
    </row>
    <row r="3092" spans="1:9" x14ac:dyDescent="0.2">
      <c r="A3092" s="23"/>
      <c r="B3092" s="27"/>
      <c r="C3092" s="27"/>
      <c r="D3092" s="27"/>
      <c r="F3092" s="23" t="s">
        <v>1389</v>
      </c>
      <c r="G3092" s="28" t="s">
        <v>11</v>
      </c>
      <c r="H3092" s="24">
        <f t="shared" si="35"/>
        <v>34</v>
      </c>
      <c r="I3092" s="24">
        <f t="shared" si="36"/>
        <v>6183547</v>
      </c>
    </row>
    <row r="3093" spans="1:9" x14ac:dyDescent="0.2">
      <c r="A3093" s="23"/>
      <c r="B3093" s="27"/>
      <c r="C3093" s="27"/>
      <c r="D3093" s="27"/>
      <c r="F3093" s="23" t="s">
        <v>1391</v>
      </c>
      <c r="G3093" s="28" t="s">
        <v>1392</v>
      </c>
      <c r="H3093" s="24">
        <f t="shared" si="35"/>
        <v>0</v>
      </c>
      <c r="I3093" s="24">
        <f t="shared" si="36"/>
        <v>0</v>
      </c>
    </row>
    <row r="3094" spans="1:9" x14ac:dyDescent="0.2">
      <c r="A3094" s="23"/>
      <c r="B3094" s="27"/>
      <c r="C3094" s="27"/>
      <c r="D3094" s="27"/>
      <c r="F3094" s="23" t="s">
        <v>1393</v>
      </c>
      <c r="G3094" s="28" t="s">
        <v>11</v>
      </c>
      <c r="H3094" s="24">
        <f t="shared" si="35"/>
        <v>0</v>
      </c>
      <c r="I3094" s="24">
        <f t="shared" si="36"/>
        <v>0</v>
      </c>
    </row>
    <row r="3095" spans="1:9" x14ac:dyDescent="0.2">
      <c r="A3095" s="23"/>
      <c r="B3095" s="27"/>
      <c r="C3095" s="27"/>
      <c r="D3095" s="27"/>
      <c r="F3095" s="23" t="s">
        <v>1394</v>
      </c>
      <c r="G3095" s="28" t="s">
        <v>25</v>
      </c>
      <c r="H3095" s="24">
        <f t="shared" si="35"/>
        <v>15</v>
      </c>
      <c r="I3095" s="24">
        <f t="shared" si="36"/>
        <v>1319311</v>
      </c>
    </row>
    <row r="3096" spans="1:9" x14ac:dyDescent="0.2">
      <c r="A3096" s="23"/>
      <c r="B3096" s="27"/>
      <c r="C3096" s="27"/>
      <c r="D3096" s="27"/>
      <c r="F3096" s="23" t="s">
        <v>1395</v>
      </c>
      <c r="G3096" s="28" t="s">
        <v>11</v>
      </c>
      <c r="H3096" s="24">
        <f t="shared" si="35"/>
        <v>0</v>
      </c>
      <c r="I3096" s="24">
        <f t="shared" si="36"/>
        <v>0</v>
      </c>
    </row>
    <row r="3097" spans="1:9" x14ac:dyDescent="0.2">
      <c r="A3097" s="23"/>
      <c r="B3097" s="27"/>
      <c r="C3097" s="27"/>
      <c r="D3097" s="27"/>
      <c r="F3097" s="23" t="s">
        <v>1397</v>
      </c>
      <c r="G3097" s="28" t="s">
        <v>25</v>
      </c>
      <c r="H3097" s="24">
        <f t="shared" si="35"/>
        <v>0</v>
      </c>
      <c r="I3097" s="24">
        <f t="shared" si="36"/>
        <v>0</v>
      </c>
    </row>
    <row r="3098" spans="1:9" x14ac:dyDescent="0.2">
      <c r="A3098" s="23"/>
      <c r="B3098" s="27"/>
      <c r="C3098" s="27"/>
      <c r="D3098" s="27"/>
      <c r="F3098" s="23" t="s">
        <v>1402</v>
      </c>
      <c r="G3098" s="28" t="s">
        <v>11</v>
      </c>
      <c r="H3098" s="24">
        <f t="shared" si="35"/>
        <v>14</v>
      </c>
      <c r="I3098" s="24">
        <f t="shared" si="36"/>
        <v>5415018</v>
      </c>
    </row>
    <row r="3099" spans="1:9" x14ac:dyDescent="0.2">
      <c r="A3099" s="23"/>
      <c r="B3099" s="27"/>
      <c r="C3099" s="27"/>
      <c r="D3099" s="27"/>
      <c r="F3099" s="23" t="s">
        <v>1406</v>
      </c>
      <c r="G3099" s="28" t="s">
        <v>11</v>
      </c>
      <c r="H3099" s="24">
        <f t="shared" si="35"/>
        <v>0</v>
      </c>
      <c r="I3099" s="24">
        <f t="shared" si="36"/>
        <v>0</v>
      </c>
    </row>
    <row r="3100" spans="1:9" x14ac:dyDescent="0.2">
      <c r="A3100" s="23"/>
      <c r="B3100" s="27"/>
      <c r="C3100" s="27"/>
      <c r="D3100" s="27"/>
      <c r="F3100" s="23" t="s">
        <v>1413</v>
      </c>
      <c r="G3100" s="28" t="s">
        <v>20</v>
      </c>
      <c r="H3100" s="24">
        <f t="shared" si="35"/>
        <v>0</v>
      </c>
      <c r="I3100" s="24">
        <f t="shared" si="36"/>
        <v>0</v>
      </c>
    </row>
    <row r="3101" spans="1:9" x14ac:dyDescent="0.2">
      <c r="A3101" s="23"/>
      <c r="B3101" s="27"/>
      <c r="C3101" s="27"/>
      <c r="D3101" s="27"/>
      <c r="F3101" s="23" t="s">
        <v>1414</v>
      </c>
      <c r="G3101" s="28" t="s">
        <v>11</v>
      </c>
      <c r="H3101" s="24">
        <f t="shared" si="35"/>
        <v>11</v>
      </c>
      <c r="I3101" s="24">
        <f t="shared" si="36"/>
        <v>3614047</v>
      </c>
    </row>
    <row r="3102" spans="1:9" x14ac:dyDescent="0.2">
      <c r="A3102" s="23"/>
      <c r="B3102" s="27"/>
      <c r="C3102" s="27"/>
      <c r="D3102" s="27"/>
      <c r="F3102" s="23" t="s">
        <v>1416</v>
      </c>
      <c r="G3102" s="28" t="s">
        <v>25</v>
      </c>
      <c r="H3102" s="24">
        <f t="shared" si="35"/>
        <v>0</v>
      </c>
      <c r="I3102" s="24">
        <f t="shared" si="36"/>
        <v>0</v>
      </c>
    </row>
    <row r="3103" spans="1:9" x14ac:dyDescent="0.2">
      <c r="A3103" s="23"/>
      <c r="B3103" s="27"/>
      <c r="C3103" s="27"/>
      <c r="D3103" s="27"/>
      <c r="F3103" s="23" t="s">
        <v>1419</v>
      </c>
      <c r="G3103" s="28" t="s">
        <v>11</v>
      </c>
      <c r="H3103" s="24">
        <f t="shared" si="35"/>
        <v>19</v>
      </c>
      <c r="I3103" s="24">
        <f t="shared" si="36"/>
        <v>1573154</v>
      </c>
    </row>
    <row r="3104" spans="1:9" x14ac:dyDescent="0.2">
      <c r="A3104" s="23"/>
      <c r="B3104" s="27"/>
      <c r="C3104" s="27"/>
      <c r="D3104" s="27"/>
      <c r="F3104" s="23" t="s">
        <v>1420</v>
      </c>
      <c r="G3104" s="28" t="s">
        <v>20</v>
      </c>
      <c r="H3104" s="24">
        <f t="shared" si="35"/>
        <v>2</v>
      </c>
      <c r="I3104" s="24">
        <f t="shared" si="36"/>
        <v>940000</v>
      </c>
    </row>
    <row r="3105" spans="1:9" x14ac:dyDescent="0.2">
      <c r="A3105" s="23"/>
      <c r="B3105" s="27"/>
      <c r="C3105" s="27"/>
      <c r="D3105" s="27"/>
      <c r="F3105" s="23" t="s">
        <v>1421</v>
      </c>
      <c r="G3105" s="28" t="s">
        <v>11</v>
      </c>
      <c r="H3105" s="24">
        <f t="shared" si="35"/>
        <v>11</v>
      </c>
      <c r="I3105" s="24">
        <f t="shared" si="36"/>
        <v>13236667</v>
      </c>
    </row>
    <row r="3106" spans="1:9" x14ac:dyDescent="0.2">
      <c r="A3106" s="23"/>
      <c r="B3106" s="27"/>
      <c r="C3106" s="27"/>
      <c r="D3106" s="27"/>
      <c r="F3106" s="23" t="s">
        <v>1423</v>
      </c>
      <c r="G3106" s="28" t="s">
        <v>11</v>
      </c>
      <c r="H3106" s="24">
        <f t="shared" si="35"/>
        <v>0</v>
      </c>
      <c r="I3106" s="24">
        <f t="shared" si="36"/>
        <v>0</v>
      </c>
    </row>
    <row r="3107" spans="1:9" x14ac:dyDescent="0.2">
      <c r="A3107" s="23"/>
      <c r="B3107" s="27"/>
      <c r="C3107" s="27"/>
      <c r="D3107" s="27"/>
      <c r="F3107" s="23" t="s">
        <v>1425</v>
      </c>
      <c r="G3107" s="28" t="s">
        <v>11</v>
      </c>
      <c r="H3107" s="24">
        <f t="shared" si="35"/>
        <v>0</v>
      </c>
      <c r="I3107" s="24">
        <f t="shared" si="36"/>
        <v>0</v>
      </c>
    </row>
    <row r="3108" spans="1:9" x14ac:dyDescent="0.2">
      <c r="A3108" s="23"/>
      <c r="B3108" s="27"/>
      <c r="C3108" s="27"/>
      <c r="D3108" s="27"/>
      <c r="F3108" s="23" t="s">
        <v>1426</v>
      </c>
      <c r="G3108" s="28" t="s">
        <v>400</v>
      </c>
      <c r="H3108" s="24">
        <f t="shared" si="35"/>
        <v>0</v>
      </c>
      <c r="I3108" s="24">
        <f t="shared" si="36"/>
        <v>0</v>
      </c>
    </row>
    <row r="3109" spans="1:9" x14ac:dyDescent="0.2">
      <c r="A3109" s="23"/>
      <c r="B3109" s="27"/>
      <c r="C3109" s="27"/>
      <c r="D3109" s="27"/>
      <c r="F3109" s="23" t="s">
        <v>1427</v>
      </c>
      <c r="G3109" s="28" t="s">
        <v>25</v>
      </c>
      <c r="H3109" s="24">
        <f t="shared" si="35"/>
        <v>1</v>
      </c>
      <c r="I3109" s="24">
        <f t="shared" si="36"/>
        <v>14909090</v>
      </c>
    </row>
    <row r="3110" spans="1:9" x14ac:dyDescent="0.2">
      <c r="A3110" s="23"/>
      <c r="B3110" s="27"/>
      <c r="C3110" s="27"/>
      <c r="D3110" s="27"/>
      <c r="F3110" s="23" t="s">
        <v>3784</v>
      </c>
      <c r="G3110" s="28" t="s">
        <v>11</v>
      </c>
      <c r="H3110" s="24">
        <f t="shared" si="35"/>
        <v>857</v>
      </c>
      <c r="I3110" s="24">
        <f t="shared" si="36"/>
        <v>38524826</v>
      </c>
    </row>
    <row r="3111" spans="1:9" x14ac:dyDescent="0.2">
      <c r="A3111" s="23"/>
      <c r="B3111" s="27"/>
      <c r="C3111" s="27"/>
      <c r="D3111" s="27"/>
      <c r="F3111" s="23" t="s">
        <v>1434</v>
      </c>
      <c r="G3111" s="28" t="s">
        <v>25</v>
      </c>
      <c r="H3111" s="24">
        <f t="shared" si="35"/>
        <v>0</v>
      </c>
      <c r="I3111" s="24">
        <f t="shared" si="36"/>
        <v>0</v>
      </c>
    </row>
    <row r="3112" spans="1:9" x14ac:dyDescent="0.2">
      <c r="A3112" s="23"/>
      <c r="B3112" s="27"/>
      <c r="C3112" s="27"/>
      <c r="D3112" s="27"/>
      <c r="F3112" s="23" t="s">
        <v>1435</v>
      </c>
      <c r="G3112" s="28" t="s">
        <v>11</v>
      </c>
      <c r="H3112" s="24">
        <f t="shared" si="35"/>
        <v>0</v>
      </c>
      <c r="I3112" s="24">
        <f t="shared" si="36"/>
        <v>0</v>
      </c>
    </row>
    <row r="3113" spans="1:9" x14ac:dyDescent="0.2">
      <c r="A3113" s="23"/>
      <c r="B3113" s="27"/>
      <c r="C3113" s="27"/>
      <c r="D3113" s="27"/>
      <c r="F3113" s="23" t="s">
        <v>1436</v>
      </c>
      <c r="G3113" s="28" t="s">
        <v>11</v>
      </c>
      <c r="H3113" s="24">
        <f t="shared" si="35"/>
        <v>0</v>
      </c>
      <c r="I3113" s="24">
        <f t="shared" si="36"/>
        <v>0</v>
      </c>
    </row>
    <row r="3114" spans="1:9" x14ac:dyDescent="0.2">
      <c r="A3114" s="23"/>
      <c r="B3114" s="27"/>
      <c r="C3114" s="27"/>
      <c r="D3114" s="27"/>
      <c r="F3114" s="23" t="s">
        <v>1437</v>
      </c>
      <c r="G3114" s="28" t="s">
        <v>25</v>
      </c>
      <c r="H3114" s="24">
        <f t="shared" si="35"/>
        <v>1</v>
      </c>
      <c r="I3114" s="24">
        <f t="shared" si="36"/>
        <v>15454545</v>
      </c>
    </row>
    <row r="3115" spans="1:9" x14ac:dyDescent="0.2">
      <c r="A3115" s="23"/>
      <c r="B3115" s="27"/>
      <c r="C3115" s="27"/>
      <c r="D3115" s="27"/>
      <c r="F3115" s="23" t="s">
        <v>1438</v>
      </c>
      <c r="G3115" s="28" t="s">
        <v>11</v>
      </c>
      <c r="H3115" s="24">
        <f t="shared" si="35"/>
        <v>0</v>
      </c>
      <c r="I3115" s="24">
        <f t="shared" si="36"/>
        <v>0</v>
      </c>
    </row>
    <row r="3116" spans="1:9" x14ac:dyDescent="0.2">
      <c r="A3116" s="23"/>
      <c r="B3116" s="27"/>
      <c r="C3116" s="27"/>
      <c r="D3116" s="27"/>
      <c r="F3116" s="23" t="s">
        <v>1439</v>
      </c>
      <c r="G3116" s="28" t="s">
        <v>11</v>
      </c>
      <c r="H3116" s="24">
        <f t="shared" si="35"/>
        <v>0</v>
      </c>
      <c r="I3116" s="24">
        <f t="shared" si="36"/>
        <v>0</v>
      </c>
    </row>
    <row r="3117" spans="1:9" x14ac:dyDescent="0.2">
      <c r="A3117" s="23"/>
      <c r="B3117" s="27"/>
      <c r="C3117" s="27"/>
      <c r="D3117" s="27"/>
      <c r="F3117" s="23" t="s">
        <v>1440</v>
      </c>
      <c r="G3117" s="28" t="s">
        <v>25</v>
      </c>
      <c r="H3117" s="24">
        <f t="shared" si="35"/>
        <v>0</v>
      </c>
      <c r="I3117" s="24">
        <f t="shared" si="36"/>
        <v>0</v>
      </c>
    </row>
    <row r="3118" spans="1:9" x14ac:dyDescent="0.2">
      <c r="A3118" s="23"/>
      <c r="B3118" s="27"/>
      <c r="C3118" s="27"/>
      <c r="D3118" s="27"/>
      <c r="F3118" s="23" t="s">
        <v>1441</v>
      </c>
      <c r="G3118" s="28" t="s">
        <v>34</v>
      </c>
      <c r="H3118" s="24">
        <f t="shared" si="35"/>
        <v>0</v>
      </c>
      <c r="I3118" s="24">
        <f t="shared" si="36"/>
        <v>0</v>
      </c>
    </row>
    <row r="3119" spans="1:9" x14ac:dyDescent="0.2">
      <c r="A3119" s="23"/>
      <c r="B3119" s="27"/>
      <c r="C3119" s="27"/>
      <c r="D3119" s="27"/>
      <c r="F3119" s="23" t="s">
        <v>1442</v>
      </c>
      <c r="G3119" s="28" t="s">
        <v>25</v>
      </c>
      <c r="H3119" s="24">
        <f t="shared" si="35"/>
        <v>9</v>
      </c>
      <c r="I3119" s="24">
        <f t="shared" si="36"/>
        <v>2168181</v>
      </c>
    </row>
    <row r="3120" spans="1:9" x14ac:dyDescent="0.2">
      <c r="A3120" s="23"/>
      <c r="B3120" s="27"/>
      <c r="C3120" s="27"/>
      <c r="D3120" s="27"/>
      <c r="F3120" s="23" t="s">
        <v>1446</v>
      </c>
      <c r="G3120" s="28" t="s">
        <v>11</v>
      </c>
      <c r="H3120" s="24">
        <f t="shared" si="35"/>
        <v>0</v>
      </c>
      <c r="I3120" s="24">
        <f t="shared" si="36"/>
        <v>0</v>
      </c>
    </row>
    <row r="3121" spans="1:9" x14ac:dyDescent="0.2">
      <c r="A3121" s="23"/>
      <c r="B3121" s="27"/>
      <c r="C3121" s="27"/>
      <c r="D3121" s="27"/>
      <c r="F3121" s="23" t="s">
        <v>1447</v>
      </c>
      <c r="G3121" s="28" t="s">
        <v>107</v>
      </c>
      <c r="H3121" s="24">
        <f t="shared" si="35"/>
        <v>0</v>
      </c>
      <c r="I3121" s="24">
        <f t="shared" si="36"/>
        <v>0</v>
      </c>
    </row>
    <row r="3122" spans="1:9" x14ac:dyDescent="0.2">
      <c r="A3122" s="23"/>
      <c r="B3122" s="27"/>
      <c r="C3122" s="27"/>
      <c r="D3122" s="27"/>
      <c r="F3122" s="23" t="s">
        <v>1448</v>
      </c>
      <c r="G3122" s="28" t="s">
        <v>11</v>
      </c>
      <c r="H3122" s="24">
        <f t="shared" si="35"/>
        <v>0</v>
      </c>
      <c r="I3122" s="24">
        <f t="shared" si="36"/>
        <v>0</v>
      </c>
    </row>
    <row r="3123" spans="1:9" x14ac:dyDescent="0.2">
      <c r="A3123" s="23"/>
      <c r="B3123" s="27"/>
      <c r="C3123" s="27"/>
      <c r="D3123" s="27"/>
      <c r="F3123" s="23" t="s">
        <v>1452</v>
      </c>
      <c r="G3123" s="28" t="s">
        <v>20</v>
      </c>
      <c r="H3123" s="24">
        <f t="shared" si="35"/>
        <v>0</v>
      </c>
      <c r="I3123" s="24">
        <f t="shared" si="36"/>
        <v>0</v>
      </c>
    </row>
    <row r="3124" spans="1:9" x14ac:dyDescent="0.2">
      <c r="A3124" s="23"/>
      <c r="B3124" s="27"/>
      <c r="C3124" s="27"/>
      <c r="D3124" s="27"/>
      <c r="F3124" s="23" t="s">
        <v>1453</v>
      </c>
      <c r="G3124" s="28" t="s">
        <v>11</v>
      </c>
      <c r="H3124" s="24">
        <f t="shared" si="35"/>
        <v>0</v>
      </c>
      <c r="I3124" s="24">
        <f t="shared" si="36"/>
        <v>0</v>
      </c>
    </row>
    <row r="3125" spans="1:9" x14ac:dyDescent="0.2">
      <c r="A3125" s="23"/>
      <c r="B3125" s="27"/>
      <c r="C3125" s="27"/>
      <c r="D3125" s="27"/>
      <c r="F3125" s="23" t="s">
        <v>1454</v>
      </c>
      <c r="G3125" s="28" t="s">
        <v>34</v>
      </c>
      <c r="H3125" s="24">
        <f t="shared" si="35"/>
        <v>0</v>
      </c>
      <c r="I3125" s="24">
        <f t="shared" si="36"/>
        <v>0</v>
      </c>
    </row>
    <row r="3126" spans="1:9" x14ac:dyDescent="0.2">
      <c r="A3126" s="23"/>
      <c r="B3126" s="27"/>
      <c r="C3126" s="27"/>
      <c r="D3126" s="27"/>
      <c r="F3126" s="23" t="s">
        <v>1455</v>
      </c>
      <c r="G3126" s="28" t="s">
        <v>11</v>
      </c>
      <c r="H3126" s="24">
        <f t="shared" si="35"/>
        <v>0</v>
      </c>
      <c r="I3126" s="24">
        <f t="shared" si="36"/>
        <v>0</v>
      </c>
    </row>
    <row r="3127" spans="1:9" x14ac:dyDescent="0.2">
      <c r="A3127" s="23"/>
      <c r="B3127" s="27"/>
      <c r="C3127" s="27"/>
      <c r="D3127" s="27"/>
      <c r="F3127" s="23" t="s">
        <v>1456</v>
      </c>
      <c r="G3127" s="28" t="s">
        <v>11</v>
      </c>
      <c r="H3127" s="24">
        <f t="shared" si="35"/>
        <v>43</v>
      </c>
      <c r="I3127" s="24">
        <f t="shared" si="36"/>
        <v>58982836</v>
      </c>
    </row>
    <row r="3128" spans="1:9" x14ac:dyDescent="0.2">
      <c r="A3128" s="23"/>
      <c r="B3128" s="27"/>
      <c r="C3128" s="27"/>
      <c r="D3128" s="27"/>
      <c r="F3128" s="23" t="s">
        <v>1457</v>
      </c>
      <c r="G3128" s="28" t="s">
        <v>20</v>
      </c>
      <c r="H3128" s="24">
        <f t="shared" si="35"/>
        <v>1</v>
      </c>
      <c r="I3128" s="24">
        <f t="shared" si="36"/>
        <v>1330000</v>
      </c>
    </row>
    <row r="3129" spans="1:9" x14ac:dyDescent="0.2">
      <c r="A3129" s="23"/>
      <c r="B3129" s="27"/>
      <c r="C3129" s="27"/>
      <c r="D3129" s="27"/>
      <c r="F3129" s="23" t="s">
        <v>1458</v>
      </c>
      <c r="G3129" s="28" t="s">
        <v>11</v>
      </c>
      <c r="H3129" s="24">
        <f t="shared" si="35"/>
        <v>6</v>
      </c>
      <c r="I3129" s="24">
        <f t="shared" si="36"/>
        <v>7082423</v>
      </c>
    </row>
    <row r="3130" spans="1:9" x14ac:dyDescent="0.2">
      <c r="A3130" s="23"/>
      <c r="B3130" s="27"/>
      <c r="C3130" s="27"/>
      <c r="D3130" s="27"/>
      <c r="F3130" s="23" t="s">
        <v>1459</v>
      </c>
      <c r="G3130" s="28" t="s">
        <v>141</v>
      </c>
      <c r="H3130" s="24">
        <f t="shared" si="35"/>
        <v>0</v>
      </c>
      <c r="I3130" s="24">
        <f t="shared" si="36"/>
        <v>0</v>
      </c>
    </row>
    <row r="3131" spans="1:9" x14ac:dyDescent="0.2">
      <c r="A3131" s="23"/>
      <c r="B3131" s="27"/>
      <c r="C3131" s="27"/>
      <c r="D3131" s="27"/>
      <c r="F3131" s="23" t="s">
        <v>1460</v>
      </c>
      <c r="G3131" s="28" t="s">
        <v>11</v>
      </c>
      <c r="H3131" s="24">
        <f t="shared" si="35"/>
        <v>0</v>
      </c>
      <c r="I3131" s="24">
        <f t="shared" si="36"/>
        <v>0</v>
      </c>
    </row>
    <row r="3132" spans="1:9" x14ac:dyDescent="0.2">
      <c r="A3132" s="23"/>
      <c r="B3132" s="27"/>
      <c r="C3132" s="27"/>
      <c r="D3132" s="27"/>
      <c r="F3132" s="23" t="s">
        <v>1461</v>
      </c>
      <c r="G3132" s="28" t="s">
        <v>25</v>
      </c>
      <c r="H3132" s="24">
        <f t="shared" si="35"/>
        <v>0</v>
      </c>
      <c r="I3132" s="24">
        <f t="shared" si="36"/>
        <v>0</v>
      </c>
    </row>
    <row r="3133" spans="1:9" x14ac:dyDescent="0.2">
      <c r="A3133" s="23"/>
      <c r="B3133" s="27"/>
      <c r="C3133" s="27"/>
      <c r="D3133" s="27"/>
      <c r="F3133" s="23" t="s">
        <v>1462</v>
      </c>
      <c r="G3133" s="28" t="s">
        <v>11</v>
      </c>
      <c r="H3133" s="24">
        <f t="shared" si="35"/>
        <v>0</v>
      </c>
      <c r="I3133" s="24">
        <f t="shared" si="36"/>
        <v>0</v>
      </c>
    </row>
    <row r="3134" spans="1:9" x14ac:dyDescent="0.2">
      <c r="A3134" s="23"/>
      <c r="B3134" s="27"/>
      <c r="C3134" s="27"/>
      <c r="D3134" s="27"/>
      <c r="F3134" s="23" t="s">
        <v>1463</v>
      </c>
      <c r="G3134" s="28" t="s">
        <v>1464</v>
      </c>
      <c r="H3134" s="24">
        <f t="shared" si="35"/>
        <v>0</v>
      </c>
      <c r="I3134" s="24">
        <f t="shared" si="36"/>
        <v>0</v>
      </c>
    </row>
    <row r="3135" spans="1:9" x14ac:dyDescent="0.2">
      <c r="A3135" s="23"/>
      <c r="B3135" s="27"/>
      <c r="C3135" s="27"/>
      <c r="D3135" s="27"/>
      <c r="F3135" s="23" t="s">
        <v>3803</v>
      </c>
      <c r="G3135" s="28" t="s">
        <v>11</v>
      </c>
      <c r="H3135" s="24">
        <f t="shared" si="35"/>
        <v>0</v>
      </c>
      <c r="I3135" s="24">
        <f t="shared" si="36"/>
        <v>0</v>
      </c>
    </row>
    <row r="3136" spans="1:9" x14ac:dyDescent="0.2">
      <c r="A3136" s="23"/>
      <c r="B3136" s="27"/>
      <c r="C3136" s="27"/>
      <c r="D3136" s="27"/>
      <c r="F3136" s="23" t="s">
        <v>1467</v>
      </c>
      <c r="G3136" s="28" t="s">
        <v>11</v>
      </c>
      <c r="H3136" s="24">
        <f t="shared" si="35"/>
        <v>4</v>
      </c>
      <c r="I3136" s="24">
        <f t="shared" si="36"/>
        <v>4810908</v>
      </c>
    </row>
    <row r="3137" spans="1:9" x14ac:dyDescent="0.2">
      <c r="A3137" s="23"/>
      <c r="B3137" s="27"/>
      <c r="C3137" s="27"/>
      <c r="D3137" s="27"/>
      <c r="F3137" s="23" t="s">
        <v>1469</v>
      </c>
      <c r="G3137" s="28" t="s">
        <v>11</v>
      </c>
      <c r="H3137" s="24">
        <f t="shared" si="35"/>
        <v>1</v>
      </c>
      <c r="I3137" s="24">
        <f t="shared" si="36"/>
        <v>1202727</v>
      </c>
    </row>
    <row r="3138" spans="1:9" x14ac:dyDescent="0.2">
      <c r="A3138" s="23"/>
      <c r="B3138" s="27"/>
      <c r="C3138" s="27"/>
      <c r="D3138" s="27"/>
      <c r="F3138" s="23" t="s">
        <v>1472</v>
      </c>
      <c r="G3138" s="28" t="s">
        <v>25</v>
      </c>
      <c r="H3138" s="24">
        <f t="shared" si="35"/>
        <v>0</v>
      </c>
      <c r="I3138" s="24">
        <f t="shared" si="36"/>
        <v>0</v>
      </c>
    </row>
    <row r="3139" spans="1:9" x14ac:dyDescent="0.2">
      <c r="A3139" s="23"/>
      <c r="B3139" s="27"/>
      <c r="C3139" s="27"/>
      <c r="D3139" s="27"/>
      <c r="F3139" s="23" t="s">
        <v>1473</v>
      </c>
      <c r="G3139" s="28" t="s">
        <v>25</v>
      </c>
      <c r="H3139" s="24">
        <f t="shared" si="35"/>
        <v>0</v>
      </c>
      <c r="I3139" s="24">
        <f t="shared" si="36"/>
        <v>0</v>
      </c>
    </row>
    <row r="3140" spans="1:9" x14ac:dyDescent="0.2">
      <c r="A3140" s="23"/>
      <c r="B3140" s="27"/>
      <c r="C3140" s="27"/>
      <c r="D3140" s="27"/>
      <c r="F3140" s="23" t="s">
        <v>1474</v>
      </c>
      <c r="G3140" s="28" t="s">
        <v>11</v>
      </c>
      <c r="H3140" s="24">
        <f t="shared" si="35"/>
        <v>0</v>
      </c>
      <c r="I3140" s="24">
        <f t="shared" si="36"/>
        <v>0</v>
      </c>
    </row>
    <row r="3141" spans="1:9" x14ac:dyDescent="0.2">
      <c r="A3141" s="23"/>
      <c r="B3141" s="27"/>
      <c r="C3141" s="27"/>
      <c r="D3141" s="27"/>
      <c r="F3141" s="23" t="s">
        <v>1476</v>
      </c>
      <c r="G3141" s="28" t="s">
        <v>141</v>
      </c>
      <c r="H3141" s="24">
        <f t="shared" si="35"/>
        <v>0</v>
      </c>
      <c r="I3141" s="24">
        <f t="shared" si="36"/>
        <v>0</v>
      </c>
    </row>
    <row r="3142" spans="1:9" x14ac:dyDescent="0.2">
      <c r="A3142" s="23"/>
      <c r="B3142" s="27"/>
      <c r="C3142" s="27"/>
      <c r="D3142" s="27"/>
      <c r="F3142" s="23" t="s">
        <v>1477</v>
      </c>
      <c r="G3142" s="28" t="s">
        <v>25</v>
      </c>
      <c r="H3142" s="24">
        <f t="shared" si="35"/>
        <v>0</v>
      </c>
      <c r="I3142" s="24">
        <f t="shared" si="36"/>
        <v>0</v>
      </c>
    </row>
    <row r="3143" spans="1:9" x14ac:dyDescent="0.2">
      <c r="A3143" s="23"/>
      <c r="B3143" s="27"/>
      <c r="C3143" s="27"/>
      <c r="D3143" s="27"/>
      <c r="F3143" s="23" t="s">
        <v>1478</v>
      </c>
      <c r="G3143" s="28" t="s">
        <v>141</v>
      </c>
      <c r="H3143" s="24">
        <f t="shared" si="35"/>
        <v>0</v>
      </c>
      <c r="I3143" s="24">
        <f t="shared" si="36"/>
        <v>0</v>
      </c>
    </row>
    <row r="3144" spans="1:9" x14ac:dyDescent="0.2">
      <c r="A3144" s="23"/>
      <c r="B3144" s="27"/>
      <c r="C3144" s="27"/>
      <c r="D3144" s="27"/>
      <c r="F3144" s="23" t="s">
        <v>1479</v>
      </c>
      <c r="G3144" s="28" t="s">
        <v>25</v>
      </c>
      <c r="H3144" s="24">
        <f t="shared" si="35"/>
        <v>0</v>
      </c>
      <c r="I3144" s="24">
        <f t="shared" si="36"/>
        <v>0</v>
      </c>
    </row>
    <row r="3145" spans="1:9" x14ac:dyDescent="0.2">
      <c r="A3145" s="23"/>
      <c r="B3145" s="27"/>
      <c r="C3145" s="27"/>
      <c r="D3145" s="27"/>
      <c r="F3145" s="23" t="s">
        <v>1480</v>
      </c>
      <c r="G3145" s="28" t="s">
        <v>11</v>
      </c>
      <c r="H3145" s="24">
        <f t="shared" si="35"/>
        <v>0</v>
      </c>
      <c r="I3145" s="24">
        <f t="shared" si="36"/>
        <v>0</v>
      </c>
    </row>
    <row r="3146" spans="1:9" x14ac:dyDescent="0.2">
      <c r="A3146" s="23"/>
      <c r="B3146" s="27"/>
      <c r="C3146" s="27"/>
      <c r="D3146" s="27"/>
      <c r="F3146" s="23" t="s">
        <v>1481</v>
      </c>
      <c r="G3146" s="28" t="s">
        <v>25</v>
      </c>
      <c r="H3146" s="24">
        <f t="shared" si="35"/>
        <v>0</v>
      </c>
      <c r="I3146" s="24">
        <f t="shared" si="36"/>
        <v>0</v>
      </c>
    </row>
    <row r="3147" spans="1:9" x14ac:dyDescent="0.2">
      <c r="A3147" s="23"/>
      <c r="B3147" s="27"/>
      <c r="C3147" s="27"/>
      <c r="D3147" s="27"/>
      <c r="F3147" s="23" t="s">
        <v>1483</v>
      </c>
      <c r="G3147" s="28" t="s">
        <v>141</v>
      </c>
      <c r="H3147" s="24">
        <f t="shared" si="35"/>
        <v>51</v>
      </c>
      <c r="I3147" s="24">
        <f t="shared" si="36"/>
        <v>21956025</v>
      </c>
    </row>
    <row r="3148" spans="1:9" x14ac:dyDescent="0.2">
      <c r="A3148" s="23"/>
      <c r="B3148" s="27"/>
      <c r="C3148" s="27"/>
      <c r="D3148" s="27"/>
      <c r="F3148" s="23" t="s">
        <v>1486</v>
      </c>
      <c r="G3148" s="28" t="s">
        <v>11</v>
      </c>
      <c r="H3148" s="24">
        <f t="shared" si="35"/>
        <v>45</v>
      </c>
      <c r="I3148" s="24">
        <f t="shared" si="36"/>
        <v>10896688</v>
      </c>
    </row>
    <row r="3149" spans="1:9" x14ac:dyDescent="0.2">
      <c r="A3149" s="23"/>
      <c r="B3149" s="27"/>
      <c r="C3149" s="27"/>
      <c r="D3149" s="27"/>
      <c r="F3149" s="23" t="s">
        <v>1489</v>
      </c>
      <c r="G3149" s="28" t="s">
        <v>11</v>
      </c>
      <c r="H3149" s="24">
        <f t="shared" si="35"/>
        <v>29</v>
      </c>
      <c r="I3149" s="24">
        <f t="shared" si="36"/>
        <v>71181805</v>
      </c>
    </row>
    <row r="3150" spans="1:9" x14ac:dyDescent="0.2">
      <c r="A3150" s="23"/>
      <c r="B3150" s="27"/>
      <c r="C3150" s="27"/>
      <c r="D3150" s="27"/>
      <c r="F3150" s="23" t="s">
        <v>1492</v>
      </c>
      <c r="G3150" s="28" t="s">
        <v>25</v>
      </c>
      <c r="H3150" s="24">
        <f t="shared" si="35"/>
        <v>32</v>
      </c>
      <c r="I3150" s="24">
        <f t="shared" si="36"/>
        <v>9745440</v>
      </c>
    </row>
    <row r="3151" spans="1:9" x14ac:dyDescent="0.2">
      <c r="A3151" s="23"/>
      <c r="B3151" s="27"/>
      <c r="C3151" s="27"/>
      <c r="D3151" s="27"/>
      <c r="F3151" s="23" t="s">
        <v>1495</v>
      </c>
      <c r="G3151" s="28" t="s">
        <v>11</v>
      </c>
      <c r="H3151" s="24">
        <f t="shared" si="35"/>
        <v>0</v>
      </c>
      <c r="I3151" s="24">
        <f t="shared" si="36"/>
        <v>0</v>
      </c>
    </row>
    <row r="3152" spans="1:9" x14ac:dyDescent="0.2">
      <c r="A3152" s="23"/>
      <c r="B3152" s="27"/>
      <c r="C3152" s="27"/>
      <c r="D3152" s="27"/>
      <c r="F3152" s="23" t="s">
        <v>1497</v>
      </c>
      <c r="G3152" s="28" t="s">
        <v>11</v>
      </c>
      <c r="H3152" s="24">
        <f t="shared" si="35"/>
        <v>0</v>
      </c>
      <c r="I3152" s="24">
        <f t="shared" si="36"/>
        <v>0</v>
      </c>
    </row>
    <row r="3153" spans="1:9" x14ac:dyDescent="0.2">
      <c r="A3153" s="23"/>
      <c r="B3153" s="27"/>
      <c r="C3153" s="27"/>
      <c r="D3153" s="27"/>
      <c r="F3153" s="23" t="s">
        <v>1498</v>
      </c>
      <c r="G3153" s="28" t="s">
        <v>34</v>
      </c>
      <c r="H3153" s="24">
        <f t="shared" si="35"/>
        <v>8</v>
      </c>
      <c r="I3153" s="24">
        <f t="shared" si="36"/>
        <v>85040000</v>
      </c>
    </row>
    <row r="3154" spans="1:9" x14ac:dyDescent="0.2">
      <c r="A3154" s="23"/>
      <c r="B3154" s="27"/>
      <c r="C3154" s="27"/>
      <c r="D3154" s="27"/>
      <c r="F3154" s="23" t="s">
        <v>1504</v>
      </c>
      <c r="G3154" s="28" t="s">
        <v>1505</v>
      </c>
      <c r="H3154" s="24">
        <f t="shared" si="35"/>
        <v>0</v>
      </c>
      <c r="I3154" s="24">
        <f t="shared" si="36"/>
        <v>0</v>
      </c>
    </row>
    <row r="3155" spans="1:9" x14ac:dyDescent="0.2">
      <c r="A3155" s="23"/>
      <c r="B3155" s="27"/>
      <c r="C3155" s="27"/>
      <c r="D3155" s="27"/>
      <c r="F3155" s="23" t="s">
        <v>1506</v>
      </c>
      <c r="G3155" s="28" t="s">
        <v>11</v>
      </c>
      <c r="H3155" s="24">
        <f t="shared" si="35"/>
        <v>0</v>
      </c>
      <c r="I3155" s="24">
        <f t="shared" si="36"/>
        <v>0</v>
      </c>
    </row>
    <row r="3156" spans="1:9" x14ac:dyDescent="0.2">
      <c r="A3156" s="23"/>
      <c r="B3156" s="27"/>
      <c r="C3156" s="27"/>
      <c r="D3156" s="27"/>
      <c r="F3156" s="23" t="s">
        <v>1507</v>
      </c>
      <c r="G3156" s="28" t="s">
        <v>11</v>
      </c>
      <c r="H3156" s="24">
        <f t="shared" si="35"/>
        <v>0</v>
      </c>
      <c r="I3156" s="24">
        <f t="shared" si="36"/>
        <v>0</v>
      </c>
    </row>
    <row r="3157" spans="1:9" x14ac:dyDescent="0.2">
      <c r="A3157" s="23"/>
      <c r="B3157" s="27"/>
      <c r="C3157" s="27"/>
      <c r="D3157" s="27"/>
      <c r="F3157" s="23" t="s">
        <v>1509</v>
      </c>
      <c r="G3157" s="28" t="s">
        <v>11</v>
      </c>
      <c r="H3157" s="24">
        <f t="shared" si="35"/>
        <v>4</v>
      </c>
      <c r="I3157" s="24">
        <f t="shared" si="36"/>
        <v>6290908</v>
      </c>
    </row>
    <row r="3158" spans="1:9" x14ac:dyDescent="0.2">
      <c r="A3158" s="23"/>
      <c r="B3158" s="27"/>
      <c r="C3158" s="27"/>
      <c r="D3158" s="27"/>
      <c r="F3158" s="23" t="s">
        <v>1510</v>
      </c>
      <c r="G3158" s="28" t="s">
        <v>11</v>
      </c>
      <c r="H3158" s="24">
        <f t="shared" si="35"/>
        <v>0</v>
      </c>
      <c r="I3158" s="24">
        <f t="shared" si="36"/>
        <v>0</v>
      </c>
    </row>
    <row r="3159" spans="1:9" x14ac:dyDescent="0.2">
      <c r="A3159" s="23"/>
      <c r="B3159" s="27"/>
      <c r="C3159" s="27"/>
      <c r="D3159" s="27"/>
      <c r="F3159" s="23" t="s">
        <v>1513</v>
      </c>
      <c r="G3159" s="28" t="s">
        <v>20</v>
      </c>
      <c r="H3159" s="24">
        <f t="shared" si="35"/>
        <v>0</v>
      </c>
      <c r="I3159" s="24">
        <f t="shared" si="36"/>
        <v>0</v>
      </c>
    </row>
    <row r="3160" spans="1:9" x14ac:dyDescent="0.2">
      <c r="A3160" s="23"/>
      <c r="B3160" s="27"/>
      <c r="C3160" s="27"/>
      <c r="D3160" s="27"/>
      <c r="F3160" s="23" t="s">
        <v>1514</v>
      </c>
      <c r="G3160" s="28" t="s">
        <v>20</v>
      </c>
      <c r="H3160" s="24">
        <f t="shared" si="35"/>
        <v>0</v>
      </c>
      <c r="I3160" s="24">
        <f t="shared" si="36"/>
        <v>0</v>
      </c>
    </row>
    <row r="3161" spans="1:9" x14ac:dyDescent="0.2">
      <c r="A3161" s="23"/>
      <c r="B3161" s="27"/>
      <c r="C3161" s="27"/>
      <c r="D3161" s="27"/>
      <c r="F3161" s="23" t="s">
        <v>1515</v>
      </c>
      <c r="G3161" s="28" t="s">
        <v>11</v>
      </c>
      <c r="H3161" s="24">
        <f t="shared" si="35"/>
        <v>0</v>
      </c>
      <c r="I3161" s="24">
        <f t="shared" si="36"/>
        <v>0</v>
      </c>
    </row>
    <row r="3162" spans="1:9" x14ac:dyDescent="0.2">
      <c r="A3162" s="23"/>
      <c r="B3162" s="27"/>
      <c r="C3162" s="27"/>
      <c r="D3162" s="27"/>
      <c r="F3162" s="23" t="s">
        <v>1518</v>
      </c>
      <c r="G3162" s="28" t="s">
        <v>34</v>
      </c>
      <c r="H3162" s="24">
        <f t="shared" si="35"/>
        <v>6</v>
      </c>
      <c r="I3162" s="24">
        <f t="shared" si="36"/>
        <v>84311690</v>
      </c>
    </row>
    <row r="3163" spans="1:9" x14ac:dyDescent="0.2">
      <c r="A3163" s="23"/>
      <c r="B3163" s="27"/>
      <c r="C3163" s="27"/>
      <c r="D3163" s="27"/>
      <c r="F3163" s="23" t="s">
        <v>1520</v>
      </c>
      <c r="G3163" s="28" t="s">
        <v>11</v>
      </c>
      <c r="H3163" s="24">
        <f t="shared" si="35"/>
        <v>0</v>
      </c>
      <c r="I3163" s="24">
        <f t="shared" si="36"/>
        <v>0</v>
      </c>
    </row>
    <row r="3164" spans="1:9" x14ac:dyDescent="0.2">
      <c r="A3164" s="23"/>
      <c r="B3164" s="27"/>
      <c r="C3164" s="27"/>
      <c r="D3164" s="27"/>
      <c r="F3164" s="23" t="s">
        <v>1521</v>
      </c>
      <c r="G3164" s="28" t="s">
        <v>25</v>
      </c>
      <c r="H3164" s="24">
        <f t="shared" si="35"/>
        <v>5</v>
      </c>
      <c r="I3164" s="24">
        <f t="shared" si="36"/>
        <v>74368180</v>
      </c>
    </row>
    <row r="3165" spans="1:9" x14ac:dyDescent="0.2">
      <c r="A3165" s="23"/>
      <c r="B3165" s="27"/>
      <c r="C3165" s="27"/>
      <c r="D3165" s="27"/>
      <c r="F3165" s="23" t="s">
        <v>1523</v>
      </c>
      <c r="G3165" s="28" t="s">
        <v>20</v>
      </c>
      <c r="H3165" s="24">
        <f t="shared" si="35"/>
        <v>3</v>
      </c>
      <c r="I3165" s="24">
        <f t="shared" si="36"/>
        <v>3420000</v>
      </c>
    </row>
    <row r="3166" spans="1:9" x14ac:dyDescent="0.2">
      <c r="A3166" s="23"/>
      <c r="B3166" s="27"/>
      <c r="C3166" s="27"/>
      <c r="D3166" s="27"/>
      <c r="F3166" s="23" t="s">
        <v>1524</v>
      </c>
      <c r="G3166" s="28" t="s">
        <v>11</v>
      </c>
      <c r="H3166" s="24">
        <f t="shared" si="35"/>
        <v>0</v>
      </c>
      <c r="I3166" s="24">
        <f t="shared" si="36"/>
        <v>0</v>
      </c>
    </row>
    <row r="3167" spans="1:9" x14ac:dyDescent="0.2">
      <c r="A3167" s="23"/>
      <c r="B3167" s="27"/>
      <c r="C3167" s="27"/>
      <c r="D3167" s="27"/>
      <c r="F3167" s="23" t="s">
        <v>1526</v>
      </c>
      <c r="G3167" s="28" t="s">
        <v>1527</v>
      </c>
      <c r="H3167" s="24">
        <f t="shared" si="35"/>
        <v>0</v>
      </c>
      <c r="I3167" s="24">
        <f t="shared" si="36"/>
        <v>0</v>
      </c>
    </row>
    <row r="3168" spans="1:9" x14ac:dyDescent="0.2">
      <c r="A3168" s="23"/>
      <c r="B3168" s="27"/>
      <c r="C3168" s="27"/>
      <c r="D3168" s="27"/>
      <c r="F3168" s="23" t="s">
        <v>1528</v>
      </c>
      <c r="G3168" s="28" t="s">
        <v>141</v>
      </c>
      <c r="H3168" s="24">
        <f t="shared" si="35"/>
        <v>0</v>
      </c>
      <c r="I3168" s="24">
        <f t="shared" si="36"/>
        <v>0</v>
      </c>
    </row>
    <row r="3169" spans="1:9" x14ac:dyDescent="0.2">
      <c r="A3169" s="23"/>
      <c r="B3169" s="27"/>
      <c r="C3169" s="27"/>
      <c r="D3169" s="27"/>
      <c r="F3169" s="23" t="s">
        <v>1529</v>
      </c>
      <c r="G3169" s="28" t="s">
        <v>25</v>
      </c>
      <c r="H3169" s="24">
        <f t="shared" si="35"/>
        <v>0</v>
      </c>
      <c r="I3169" s="24">
        <f t="shared" si="36"/>
        <v>0</v>
      </c>
    </row>
    <row r="3170" spans="1:9" x14ac:dyDescent="0.2">
      <c r="A3170" s="23"/>
      <c r="B3170" s="27"/>
      <c r="C3170" s="27"/>
      <c r="D3170" s="27"/>
      <c r="F3170" s="23" t="s">
        <v>1530</v>
      </c>
      <c r="G3170" s="28" t="s">
        <v>280</v>
      </c>
      <c r="H3170" s="24">
        <f t="shared" si="35"/>
        <v>0</v>
      </c>
      <c r="I3170" s="24">
        <f t="shared" si="36"/>
        <v>0</v>
      </c>
    </row>
    <row r="3171" spans="1:9" x14ac:dyDescent="0.2">
      <c r="A3171" s="23"/>
      <c r="B3171" s="27"/>
      <c r="C3171" s="27"/>
      <c r="D3171" s="27"/>
      <c r="F3171" s="23" t="s">
        <v>1531</v>
      </c>
      <c r="G3171" s="28" t="s">
        <v>20</v>
      </c>
      <c r="H3171" s="24">
        <f t="shared" si="35"/>
        <v>0</v>
      </c>
      <c r="I3171" s="24">
        <f t="shared" si="36"/>
        <v>0</v>
      </c>
    </row>
    <row r="3172" spans="1:9" x14ac:dyDescent="0.2">
      <c r="A3172" s="23"/>
      <c r="B3172" s="27"/>
      <c r="C3172" s="27"/>
      <c r="D3172" s="27"/>
      <c r="F3172" s="23" t="s">
        <v>1536</v>
      </c>
      <c r="G3172" s="28" t="s">
        <v>11</v>
      </c>
      <c r="H3172" s="24">
        <f t="shared" si="35"/>
        <v>9</v>
      </c>
      <c r="I3172" s="24">
        <f t="shared" si="36"/>
        <v>5261724</v>
      </c>
    </row>
    <row r="3173" spans="1:9" x14ac:dyDescent="0.2">
      <c r="A3173" s="23"/>
      <c r="B3173" s="27"/>
      <c r="C3173" s="27"/>
      <c r="D3173" s="27"/>
      <c r="F3173" s="23" t="s">
        <v>1538</v>
      </c>
      <c r="G3173" s="28" t="s">
        <v>11</v>
      </c>
      <c r="H3173" s="24">
        <f t="shared" si="35"/>
        <v>26</v>
      </c>
      <c r="I3173" s="24">
        <f t="shared" si="36"/>
        <v>6145454</v>
      </c>
    </row>
    <row r="3174" spans="1:9" x14ac:dyDescent="0.2">
      <c r="A3174" s="23"/>
      <c r="B3174" s="27"/>
      <c r="C3174" s="27"/>
      <c r="D3174" s="27"/>
      <c r="F3174" s="23" t="s">
        <v>1539</v>
      </c>
      <c r="G3174" s="28" t="s">
        <v>11</v>
      </c>
      <c r="H3174" s="24">
        <f t="shared" si="35"/>
        <v>4</v>
      </c>
      <c r="I3174" s="24">
        <f t="shared" si="36"/>
        <v>2509092</v>
      </c>
    </row>
    <row r="3175" spans="1:9" x14ac:dyDescent="0.2">
      <c r="A3175" s="23"/>
      <c r="B3175" s="27"/>
      <c r="C3175" s="27"/>
      <c r="D3175" s="27"/>
      <c r="F3175" s="23" t="s">
        <v>1540</v>
      </c>
      <c r="G3175" s="28" t="s">
        <v>400</v>
      </c>
      <c r="H3175" s="24">
        <f t="shared" si="35"/>
        <v>3</v>
      </c>
      <c r="I3175" s="24">
        <f t="shared" si="36"/>
        <v>450000</v>
      </c>
    </row>
    <row r="3176" spans="1:9" x14ac:dyDescent="0.2">
      <c r="A3176" s="23"/>
      <c r="B3176" s="27"/>
      <c r="C3176" s="27"/>
      <c r="D3176" s="27"/>
      <c r="F3176" s="23" t="s">
        <v>1541</v>
      </c>
      <c r="G3176" s="28" t="s">
        <v>141</v>
      </c>
      <c r="H3176" s="24">
        <f t="shared" si="35"/>
        <v>0</v>
      </c>
      <c r="I3176" s="24">
        <f t="shared" si="36"/>
        <v>0</v>
      </c>
    </row>
    <row r="3177" spans="1:9" x14ac:dyDescent="0.2">
      <c r="A3177" s="23"/>
      <c r="B3177" s="27"/>
      <c r="C3177" s="27"/>
      <c r="D3177" s="27"/>
      <c r="F3177" s="23" t="s">
        <v>1542</v>
      </c>
      <c r="G3177" s="28" t="s">
        <v>25</v>
      </c>
      <c r="H3177" s="24">
        <f t="shared" si="35"/>
        <v>18</v>
      </c>
      <c r="I3177" s="24">
        <f t="shared" si="36"/>
        <v>2720452</v>
      </c>
    </row>
    <row r="3178" spans="1:9" x14ac:dyDescent="0.2">
      <c r="A3178" s="23"/>
      <c r="B3178" s="27"/>
      <c r="C3178" s="27"/>
      <c r="D3178" s="27"/>
      <c r="F3178" s="23" t="s">
        <v>1543</v>
      </c>
      <c r="G3178" s="28" t="s">
        <v>11</v>
      </c>
      <c r="H3178" s="24">
        <f t="shared" si="35"/>
        <v>0</v>
      </c>
      <c r="I3178" s="24">
        <f t="shared" si="36"/>
        <v>0</v>
      </c>
    </row>
    <row r="3179" spans="1:9" x14ac:dyDescent="0.2">
      <c r="A3179" s="23"/>
      <c r="B3179" s="27"/>
      <c r="C3179" s="27"/>
      <c r="D3179" s="27"/>
      <c r="F3179" s="23" t="s">
        <v>1544</v>
      </c>
      <c r="G3179" s="28" t="s">
        <v>141</v>
      </c>
      <c r="H3179" s="24">
        <f t="shared" si="35"/>
        <v>0</v>
      </c>
      <c r="I3179" s="24">
        <f t="shared" si="36"/>
        <v>0</v>
      </c>
    </row>
    <row r="3180" spans="1:9" x14ac:dyDescent="0.2">
      <c r="A3180" s="23"/>
      <c r="B3180" s="27"/>
      <c r="C3180" s="27"/>
      <c r="D3180" s="27"/>
      <c r="F3180" s="23" t="s">
        <v>1545</v>
      </c>
      <c r="G3180" s="28" t="s">
        <v>11</v>
      </c>
      <c r="H3180" s="24">
        <f t="shared" si="35"/>
        <v>0</v>
      </c>
      <c r="I3180" s="24">
        <f t="shared" si="36"/>
        <v>0</v>
      </c>
    </row>
    <row r="3181" spans="1:9" x14ac:dyDescent="0.2">
      <c r="A3181" s="23"/>
      <c r="B3181" s="27"/>
      <c r="C3181" s="27"/>
      <c r="D3181" s="27"/>
      <c r="F3181" s="23" t="s">
        <v>1546</v>
      </c>
      <c r="G3181" s="28" t="s">
        <v>11</v>
      </c>
      <c r="H3181" s="24">
        <f t="shared" si="35"/>
        <v>0</v>
      </c>
      <c r="I3181" s="24">
        <f t="shared" si="36"/>
        <v>0</v>
      </c>
    </row>
    <row r="3182" spans="1:9" x14ac:dyDescent="0.2">
      <c r="A3182" s="23"/>
      <c r="B3182" s="27"/>
      <c r="C3182" s="27"/>
      <c r="D3182" s="27"/>
      <c r="F3182" s="23" t="s">
        <v>1547</v>
      </c>
      <c r="G3182" s="28" t="s">
        <v>11</v>
      </c>
      <c r="H3182" s="24">
        <f t="shared" si="35"/>
        <v>24</v>
      </c>
      <c r="I3182" s="24">
        <f t="shared" si="36"/>
        <v>19449346</v>
      </c>
    </row>
    <row r="3183" spans="1:9" x14ac:dyDescent="0.2">
      <c r="A3183" s="23"/>
      <c r="B3183" s="27"/>
      <c r="C3183" s="27"/>
      <c r="D3183" s="27"/>
      <c r="F3183" s="23" t="s">
        <v>1548</v>
      </c>
      <c r="G3183" s="28" t="s">
        <v>11</v>
      </c>
      <c r="H3183" s="24">
        <f t="shared" si="35"/>
        <v>0</v>
      </c>
      <c r="I3183" s="24">
        <f t="shared" si="36"/>
        <v>0</v>
      </c>
    </row>
    <row r="3184" spans="1:9" x14ac:dyDescent="0.2">
      <c r="A3184" s="23"/>
      <c r="B3184" s="27"/>
      <c r="C3184" s="27"/>
      <c r="D3184" s="27"/>
      <c r="F3184" s="23" t="s">
        <v>1550</v>
      </c>
      <c r="G3184" s="28" t="s">
        <v>11</v>
      </c>
      <c r="H3184" s="24">
        <f t="shared" si="35"/>
        <v>0</v>
      </c>
      <c r="I3184" s="24">
        <f t="shared" si="36"/>
        <v>0</v>
      </c>
    </row>
    <row r="3185" spans="1:9" x14ac:dyDescent="0.2">
      <c r="A3185" s="23"/>
      <c r="B3185" s="27"/>
      <c r="C3185" s="27"/>
      <c r="D3185" s="27"/>
      <c r="F3185" s="23" t="s">
        <v>1554</v>
      </c>
      <c r="G3185" s="28" t="s">
        <v>11</v>
      </c>
      <c r="H3185" s="24">
        <f t="shared" si="35"/>
        <v>69</v>
      </c>
      <c r="I3185" s="24">
        <f t="shared" si="36"/>
        <v>9296094</v>
      </c>
    </row>
    <row r="3186" spans="1:9" x14ac:dyDescent="0.2">
      <c r="A3186" s="23"/>
      <c r="B3186" s="27"/>
      <c r="C3186" s="27"/>
      <c r="D3186" s="27"/>
      <c r="F3186" s="23" t="s">
        <v>1558</v>
      </c>
      <c r="G3186" s="28" t="s">
        <v>11</v>
      </c>
      <c r="H3186" s="24">
        <f t="shared" si="35"/>
        <v>0</v>
      </c>
      <c r="I3186" s="24">
        <f t="shared" si="36"/>
        <v>0</v>
      </c>
    </row>
    <row r="3187" spans="1:9" x14ac:dyDescent="0.2">
      <c r="A3187" s="23"/>
      <c r="B3187" s="27"/>
      <c r="C3187" s="27"/>
      <c r="D3187" s="27"/>
      <c r="F3187" s="23" t="s">
        <v>1559</v>
      </c>
      <c r="G3187" s="28" t="s">
        <v>11</v>
      </c>
      <c r="H3187" s="24">
        <f t="shared" si="35"/>
        <v>0</v>
      </c>
      <c r="I3187" s="24">
        <f t="shared" si="36"/>
        <v>0</v>
      </c>
    </row>
    <row r="3188" spans="1:9" x14ac:dyDescent="0.2">
      <c r="A3188" s="23"/>
      <c r="B3188" s="27"/>
      <c r="C3188" s="27"/>
      <c r="D3188" s="27"/>
      <c r="F3188" s="23" t="s">
        <v>1560</v>
      </c>
      <c r="G3188" s="28" t="s">
        <v>20</v>
      </c>
      <c r="H3188" s="24">
        <f t="shared" si="35"/>
        <v>0</v>
      </c>
      <c r="I3188" s="24">
        <f t="shared" si="36"/>
        <v>0</v>
      </c>
    </row>
    <row r="3189" spans="1:9" x14ac:dyDescent="0.2">
      <c r="A3189" s="23"/>
      <c r="B3189" s="27"/>
      <c r="C3189" s="27"/>
      <c r="D3189" s="27"/>
      <c r="F3189" s="23" t="s">
        <v>1562</v>
      </c>
      <c r="G3189" s="28" t="s">
        <v>25</v>
      </c>
      <c r="H3189" s="24">
        <f t="shared" si="35"/>
        <v>33</v>
      </c>
      <c r="I3189" s="24">
        <f t="shared" si="36"/>
        <v>2395706</v>
      </c>
    </row>
    <row r="3190" spans="1:9" x14ac:dyDescent="0.2">
      <c r="A3190" s="23"/>
      <c r="B3190" s="27"/>
      <c r="C3190" s="27"/>
      <c r="D3190" s="27"/>
      <c r="F3190" s="23" t="s">
        <v>1563</v>
      </c>
      <c r="G3190" s="28" t="s">
        <v>11</v>
      </c>
      <c r="H3190" s="24">
        <f t="shared" si="35"/>
        <v>15</v>
      </c>
      <c r="I3190" s="24">
        <f t="shared" si="36"/>
        <v>5206624</v>
      </c>
    </row>
    <row r="3191" spans="1:9" x14ac:dyDescent="0.2">
      <c r="A3191" s="23"/>
      <c r="B3191" s="27"/>
      <c r="C3191" s="27"/>
      <c r="D3191" s="27"/>
      <c r="F3191" s="23" t="s">
        <v>1566</v>
      </c>
      <c r="G3191" s="28" t="s">
        <v>20</v>
      </c>
      <c r="H3191" s="24">
        <f t="shared" si="35"/>
        <v>0</v>
      </c>
      <c r="I3191" s="24">
        <f t="shared" si="36"/>
        <v>0</v>
      </c>
    </row>
    <row r="3192" spans="1:9" x14ac:dyDescent="0.2">
      <c r="A3192" s="23"/>
      <c r="B3192" s="27"/>
      <c r="C3192" s="27"/>
      <c r="D3192" s="27"/>
      <c r="F3192" s="23" t="s">
        <v>1567</v>
      </c>
      <c r="G3192" s="28" t="s">
        <v>141</v>
      </c>
      <c r="H3192" s="24">
        <f t="shared" si="35"/>
        <v>0</v>
      </c>
      <c r="I3192" s="24">
        <f t="shared" si="36"/>
        <v>0</v>
      </c>
    </row>
    <row r="3193" spans="1:9" x14ac:dyDescent="0.2">
      <c r="A3193" s="23"/>
      <c r="B3193" s="27"/>
      <c r="C3193" s="27"/>
      <c r="D3193" s="27"/>
      <c r="F3193" s="23" t="s">
        <v>1569</v>
      </c>
      <c r="G3193" s="28" t="s">
        <v>25</v>
      </c>
      <c r="H3193" s="24">
        <f t="shared" si="35"/>
        <v>0</v>
      </c>
      <c r="I3193" s="24">
        <f t="shared" si="36"/>
        <v>0</v>
      </c>
    </row>
    <row r="3194" spans="1:9" x14ac:dyDescent="0.2">
      <c r="A3194" s="23"/>
      <c r="B3194" s="27"/>
      <c r="C3194" s="27"/>
      <c r="D3194" s="27"/>
      <c r="F3194" s="23" t="s">
        <v>1570</v>
      </c>
      <c r="G3194" s="28" t="s">
        <v>141</v>
      </c>
      <c r="H3194" s="24">
        <f t="shared" si="35"/>
        <v>0</v>
      </c>
      <c r="I3194" s="24">
        <f t="shared" si="36"/>
        <v>0</v>
      </c>
    </row>
    <row r="3195" spans="1:9" x14ac:dyDescent="0.2">
      <c r="A3195" s="23"/>
      <c r="B3195" s="27"/>
      <c r="C3195" s="27"/>
      <c r="D3195" s="27"/>
      <c r="F3195" s="23" t="s">
        <v>1571</v>
      </c>
      <c r="G3195" s="28" t="s">
        <v>11</v>
      </c>
      <c r="H3195" s="24">
        <f t="shared" si="35"/>
        <v>0</v>
      </c>
      <c r="I3195" s="24">
        <f t="shared" si="36"/>
        <v>0</v>
      </c>
    </row>
    <row r="3196" spans="1:9" x14ac:dyDescent="0.2">
      <c r="A3196" s="23"/>
      <c r="B3196" s="27"/>
      <c r="C3196" s="27"/>
      <c r="D3196" s="27"/>
      <c r="F3196" s="23" t="s">
        <v>1572</v>
      </c>
      <c r="G3196" s="28" t="s">
        <v>25</v>
      </c>
      <c r="H3196" s="24">
        <f t="shared" si="35"/>
        <v>0</v>
      </c>
      <c r="I3196" s="24">
        <f t="shared" si="36"/>
        <v>0</v>
      </c>
    </row>
    <row r="3197" spans="1:9" x14ac:dyDescent="0.2">
      <c r="A3197" s="23"/>
      <c r="B3197" s="27"/>
      <c r="C3197" s="27"/>
      <c r="D3197" s="27"/>
      <c r="F3197" s="23" t="s">
        <v>1574</v>
      </c>
      <c r="G3197" s="28" t="s">
        <v>141</v>
      </c>
      <c r="H3197" s="24">
        <f t="shared" si="35"/>
        <v>0</v>
      </c>
      <c r="I3197" s="24">
        <f t="shared" si="36"/>
        <v>0</v>
      </c>
    </row>
    <row r="3198" spans="1:9" x14ac:dyDescent="0.2">
      <c r="A3198" s="23"/>
      <c r="B3198" s="27"/>
      <c r="C3198" s="27"/>
      <c r="D3198" s="27"/>
      <c r="F3198" s="23" t="s">
        <v>1575</v>
      </c>
      <c r="G3198" s="28" t="s">
        <v>11</v>
      </c>
      <c r="H3198" s="24">
        <f t="shared" si="35"/>
        <v>2</v>
      </c>
      <c r="I3198" s="24">
        <f t="shared" si="36"/>
        <v>3131818</v>
      </c>
    </row>
    <row r="3199" spans="1:9" x14ac:dyDescent="0.2">
      <c r="A3199" s="23"/>
      <c r="B3199" s="27"/>
      <c r="C3199" s="27"/>
      <c r="D3199" s="27"/>
      <c r="F3199" s="23" t="s">
        <v>1578</v>
      </c>
      <c r="G3199" s="28" t="s">
        <v>141</v>
      </c>
      <c r="H3199" s="24">
        <f t="shared" si="35"/>
        <v>0</v>
      </c>
      <c r="I3199" s="24">
        <f t="shared" si="36"/>
        <v>0</v>
      </c>
    </row>
    <row r="3200" spans="1:9" x14ac:dyDescent="0.2">
      <c r="A3200" s="23"/>
      <c r="B3200" s="27"/>
      <c r="C3200" s="27"/>
      <c r="D3200" s="27"/>
      <c r="F3200" s="23" t="s">
        <v>1579</v>
      </c>
      <c r="G3200" s="28" t="s">
        <v>141</v>
      </c>
      <c r="H3200" s="24">
        <f t="shared" si="35"/>
        <v>0</v>
      </c>
      <c r="I3200" s="24">
        <f t="shared" si="36"/>
        <v>0</v>
      </c>
    </row>
    <row r="3201" spans="1:9" x14ac:dyDescent="0.2">
      <c r="A3201" s="23"/>
      <c r="B3201" s="27"/>
      <c r="C3201" s="27"/>
      <c r="D3201" s="27"/>
      <c r="F3201" s="23" t="s">
        <v>1580</v>
      </c>
      <c r="G3201" s="28" t="s">
        <v>141</v>
      </c>
      <c r="H3201" s="24">
        <f t="shared" si="35"/>
        <v>0</v>
      </c>
      <c r="I3201" s="24">
        <f t="shared" si="36"/>
        <v>0</v>
      </c>
    </row>
    <row r="3202" spans="1:9" x14ac:dyDescent="0.2">
      <c r="A3202" s="23"/>
      <c r="B3202" s="27"/>
      <c r="C3202" s="27"/>
      <c r="D3202" s="27"/>
      <c r="F3202" s="23" t="s">
        <v>1582</v>
      </c>
      <c r="G3202" s="28" t="s">
        <v>11</v>
      </c>
      <c r="H3202" s="24">
        <f t="shared" si="35"/>
        <v>21</v>
      </c>
      <c r="I3202" s="24">
        <f t="shared" si="36"/>
        <v>25345085</v>
      </c>
    </row>
    <row r="3203" spans="1:9" x14ac:dyDescent="0.2">
      <c r="A3203" s="23"/>
      <c r="B3203" s="27"/>
      <c r="C3203" s="27"/>
      <c r="D3203" s="27"/>
      <c r="F3203" s="23" t="s">
        <v>1583</v>
      </c>
      <c r="G3203" s="28" t="s">
        <v>11</v>
      </c>
      <c r="H3203" s="24">
        <f t="shared" si="35"/>
        <v>0</v>
      </c>
      <c r="I3203" s="24">
        <f t="shared" si="36"/>
        <v>0</v>
      </c>
    </row>
    <row r="3204" spans="1:9" x14ac:dyDescent="0.2">
      <c r="A3204" s="23"/>
      <c r="B3204" s="27"/>
      <c r="C3204" s="27"/>
      <c r="D3204" s="27"/>
      <c r="F3204" s="23" t="s">
        <v>1584</v>
      </c>
      <c r="G3204" s="28" t="s">
        <v>20</v>
      </c>
      <c r="H3204" s="24">
        <f t="shared" si="35"/>
        <v>0</v>
      </c>
      <c r="I3204" s="24">
        <f t="shared" si="36"/>
        <v>0</v>
      </c>
    </row>
    <row r="3205" spans="1:9" x14ac:dyDescent="0.2">
      <c r="A3205" s="23"/>
      <c r="B3205" s="27"/>
      <c r="C3205" s="27"/>
      <c r="D3205" s="27"/>
      <c r="F3205" s="23" t="s">
        <v>1585</v>
      </c>
      <c r="G3205" s="28" t="s">
        <v>141</v>
      </c>
      <c r="H3205" s="24">
        <f t="shared" si="35"/>
        <v>0</v>
      </c>
      <c r="I3205" s="24">
        <f t="shared" si="36"/>
        <v>0</v>
      </c>
    </row>
    <row r="3206" spans="1:9" x14ac:dyDescent="0.2">
      <c r="A3206" s="23"/>
      <c r="B3206" s="27"/>
      <c r="C3206" s="27"/>
      <c r="D3206" s="27"/>
      <c r="F3206" s="23" t="s">
        <v>1587</v>
      </c>
      <c r="G3206" s="28" t="s">
        <v>11</v>
      </c>
      <c r="H3206" s="24">
        <f t="shared" si="35"/>
        <v>45</v>
      </c>
      <c r="I3206" s="24">
        <f t="shared" si="36"/>
        <v>2086380</v>
      </c>
    </row>
    <row r="3207" spans="1:9" x14ac:dyDescent="0.2">
      <c r="A3207" s="23"/>
      <c r="B3207" s="27"/>
      <c r="C3207" s="27"/>
      <c r="D3207" s="27"/>
      <c r="F3207" s="23" t="s">
        <v>1588</v>
      </c>
      <c r="G3207" s="28" t="s">
        <v>11</v>
      </c>
      <c r="H3207" s="24">
        <f t="shared" si="35"/>
        <v>0</v>
      </c>
      <c r="I3207" s="24">
        <f t="shared" si="36"/>
        <v>0</v>
      </c>
    </row>
    <row r="3208" spans="1:9" x14ac:dyDescent="0.2">
      <c r="A3208" s="23"/>
      <c r="B3208" s="27"/>
      <c r="C3208" s="27"/>
      <c r="D3208" s="27"/>
      <c r="F3208" s="23" t="s">
        <v>1590</v>
      </c>
      <c r="G3208" s="28" t="s">
        <v>11</v>
      </c>
      <c r="H3208" s="24">
        <f t="shared" si="35"/>
        <v>6</v>
      </c>
      <c r="I3208" s="24">
        <f t="shared" si="36"/>
        <v>11876954</v>
      </c>
    </row>
    <row r="3209" spans="1:9" x14ac:dyDescent="0.2">
      <c r="A3209" s="23"/>
      <c r="B3209" s="27"/>
      <c r="C3209" s="27"/>
      <c r="D3209" s="27"/>
      <c r="F3209" s="23" t="s">
        <v>1591</v>
      </c>
      <c r="G3209" s="28" t="s">
        <v>141</v>
      </c>
      <c r="H3209" s="24">
        <f t="shared" si="35"/>
        <v>0</v>
      </c>
      <c r="I3209" s="24">
        <f t="shared" si="36"/>
        <v>0</v>
      </c>
    </row>
    <row r="3210" spans="1:9" x14ac:dyDescent="0.2">
      <c r="A3210" s="23"/>
      <c r="B3210" s="27"/>
      <c r="C3210" s="27"/>
      <c r="D3210" s="27"/>
      <c r="F3210" s="23" t="s">
        <v>1592</v>
      </c>
      <c r="G3210" s="28" t="s">
        <v>11</v>
      </c>
      <c r="H3210" s="24">
        <f t="shared" si="35"/>
        <v>0</v>
      </c>
      <c r="I3210" s="24">
        <f t="shared" si="36"/>
        <v>0</v>
      </c>
    </row>
    <row r="3211" spans="1:9" x14ac:dyDescent="0.2">
      <c r="A3211" s="23"/>
      <c r="B3211" s="27"/>
      <c r="C3211" s="27"/>
      <c r="D3211" s="27"/>
      <c r="F3211" s="23" t="s">
        <v>1593</v>
      </c>
      <c r="G3211" s="28" t="s">
        <v>11</v>
      </c>
      <c r="H3211" s="24">
        <f t="shared" si="35"/>
        <v>0</v>
      </c>
      <c r="I3211" s="24">
        <f t="shared" si="36"/>
        <v>0</v>
      </c>
    </row>
    <row r="3212" spans="1:9" x14ac:dyDescent="0.2">
      <c r="A3212" s="23"/>
      <c r="B3212" s="27"/>
      <c r="C3212" s="27"/>
      <c r="D3212" s="27"/>
      <c r="F3212" s="23" t="s">
        <v>1595</v>
      </c>
      <c r="G3212" s="28" t="s">
        <v>11</v>
      </c>
      <c r="H3212" s="24">
        <f t="shared" si="35"/>
        <v>0</v>
      </c>
      <c r="I3212" s="24">
        <f t="shared" si="36"/>
        <v>0</v>
      </c>
    </row>
    <row r="3213" spans="1:9" x14ac:dyDescent="0.2">
      <c r="A3213" s="23"/>
      <c r="B3213" s="27"/>
      <c r="C3213" s="27"/>
      <c r="D3213" s="27"/>
      <c r="F3213" s="23" t="s">
        <v>1596</v>
      </c>
      <c r="G3213" s="28" t="s">
        <v>11</v>
      </c>
      <c r="H3213" s="24">
        <f t="shared" si="35"/>
        <v>0</v>
      </c>
      <c r="I3213" s="24">
        <f t="shared" si="36"/>
        <v>0</v>
      </c>
    </row>
    <row r="3214" spans="1:9" x14ac:dyDescent="0.2">
      <c r="A3214" s="23"/>
      <c r="B3214" s="27"/>
      <c r="C3214" s="27"/>
      <c r="D3214" s="27"/>
      <c r="F3214" s="23" t="s">
        <v>1598</v>
      </c>
      <c r="G3214" s="28" t="s">
        <v>11</v>
      </c>
      <c r="H3214" s="24">
        <f t="shared" si="35"/>
        <v>12</v>
      </c>
      <c r="I3214" s="24">
        <f t="shared" si="36"/>
        <v>8018630</v>
      </c>
    </row>
    <row r="3215" spans="1:9" x14ac:dyDescent="0.2">
      <c r="A3215" s="23"/>
      <c r="B3215" s="27"/>
      <c r="C3215" s="27"/>
      <c r="D3215" s="27"/>
      <c r="F3215" s="23" t="s">
        <v>1599</v>
      </c>
      <c r="G3215" s="28" t="s">
        <v>20</v>
      </c>
      <c r="H3215" s="24">
        <f t="shared" si="35"/>
        <v>0</v>
      </c>
      <c r="I3215" s="24">
        <f t="shared" si="36"/>
        <v>0</v>
      </c>
    </row>
    <row r="3216" spans="1:9" x14ac:dyDescent="0.2">
      <c r="A3216" s="23"/>
      <c r="B3216" s="27"/>
      <c r="C3216" s="27"/>
      <c r="D3216" s="27"/>
      <c r="F3216" s="23" t="s">
        <v>1600</v>
      </c>
      <c r="G3216" s="28" t="s">
        <v>1601</v>
      </c>
      <c r="H3216" s="24">
        <f t="shared" si="35"/>
        <v>0</v>
      </c>
      <c r="I3216" s="24">
        <f t="shared" si="36"/>
        <v>0</v>
      </c>
    </row>
    <row r="3217" spans="1:9" x14ac:dyDescent="0.2">
      <c r="A3217" s="23"/>
      <c r="B3217" s="27"/>
      <c r="C3217" s="27"/>
      <c r="D3217" s="27"/>
      <c r="F3217" s="23" t="s">
        <v>1602</v>
      </c>
      <c r="G3217" s="28" t="s">
        <v>20</v>
      </c>
      <c r="H3217" s="24">
        <f t="shared" si="35"/>
        <v>0</v>
      </c>
      <c r="I3217" s="24">
        <f t="shared" si="36"/>
        <v>0</v>
      </c>
    </row>
    <row r="3218" spans="1:9" x14ac:dyDescent="0.2">
      <c r="A3218" s="23"/>
      <c r="B3218" s="27"/>
      <c r="C3218" s="27"/>
      <c r="D3218" s="27"/>
      <c r="F3218" s="23" t="s">
        <v>1603</v>
      </c>
      <c r="G3218" s="28" t="s">
        <v>11</v>
      </c>
      <c r="H3218" s="24">
        <f t="shared" si="35"/>
        <v>0</v>
      </c>
      <c r="I3218" s="24">
        <f t="shared" si="36"/>
        <v>0</v>
      </c>
    </row>
    <row r="3219" spans="1:9" x14ac:dyDescent="0.2">
      <c r="A3219" s="23"/>
      <c r="B3219" s="27"/>
      <c r="C3219" s="27"/>
      <c r="D3219" s="27"/>
      <c r="F3219" s="23" t="s">
        <v>1604</v>
      </c>
      <c r="G3219" s="28" t="s">
        <v>11</v>
      </c>
      <c r="H3219" s="24">
        <f t="shared" si="35"/>
        <v>0</v>
      </c>
      <c r="I3219" s="24">
        <f t="shared" si="36"/>
        <v>0</v>
      </c>
    </row>
    <row r="3220" spans="1:9" x14ac:dyDescent="0.2">
      <c r="A3220" s="23"/>
      <c r="B3220" s="27"/>
      <c r="C3220" s="27"/>
      <c r="D3220" s="27"/>
      <c r="F3220" s="23" t="s">
        <v>1605</v>
      </c>
      <c r="G3220" s="28" t="s">
        <v>11</v>
      </c>
      <c r="H3220" s="24">
        <f t="shared" si="35"/>
        <v>0</v>
      </c>
      <c r="I3220" s="24">
        <f t="shared" si="36"/>
        <v>0</v>
      </c>
    </row>
    <row r="3221" spans="1:9" x14ac:dyDescent="0.2">
      <c r="A3221" s="23"/>
      <c r="B3221" s="27"/>
      <c r="C3221" s="27"/>
      <c r="D3221" s="27"/>
      <c r="F3221" s="23" t="s">
        <v>1606</v>
      </c>
      <c r="G3221" s="28" t="s">
        <v>141</v>
      </c>
      <c r="H3221" s="24">
        <f t="shared" si="35"/>
        <v>0</v>
      </c>
      <c r="I3221" s="24">
        <f t="shared" si="36"/>
        <v>0</v>
      </c>
    </row>
    <row r="3222" spans="1:9" x14ac:dyDescent="0.2">
      <c r="A3222" s="23"/>
      <c r="B3222" s="27"/>
      <c r="C3222" s="27"/>
      <c r="D3222" s="27"/>
      <c r="F3222" s="23" t="s">
        <v>1607</v>
      </c>
      <c r="G3222" s="28" t="s">
        <v>141</v>
      </c>
      <c r="H3222" s="24">
        <f t="shared" si="35"/>
        <v>0</v>
      </c>
      <c r="I3222" s="24">
        <f t="shared" si="36"/>
        <v>0</v>
      </c>
    </row>
    <row r="3223" spans="1:9" x14ac:dyDescent="0.2">
      <c r="A3223" s="23"/>
      <c r="B3223" s="27"/>
      <c r="C3223" s="27"/>
      <c r="D3223" s="27"/>
      <c r="F3223" s="23" t="s">
        <v>1608</v>
      </c>
      <c r="G3223" s="28" t="s">
        <v>11</v>
      </c>
      <c r="H3223" s="24">
        <f t="shared" si="35"/>
        <v>4</v>
      </c>
      <c r="I3223" s="24">
        <f t="shared" si="36"/>
        <v>941818</v>
      </c>
    </row>
    <row r="3224" spans="1:9" x14ac:dyDescent="0.2">
      <c r="A3224" s="23"/>
      <c r="B3224" s="27"/>
      <c r="C3224" s="27"/>
      <c r="D3224" s="27"/>
      <c r="F3224" s="23" t="s">
        <v>1609</v>
      </c>
      <c r="G3224" s="28" t="s">
        <v>141</v>
      </c>
      <c r="H3224" s="24">
        <f t="shared" si="35"/>
        <v>58</v>
      </c>
      <c r="I3224" s="24">
        <f t="shared" si="36"/>
        <v>7364898</v>
      </c>
    </row>
    <row r="3225" spans="1:9" x14ac:dyDescent="0.2">
      <c r="A3225" s="23"/>
      <c r="B3225" s="27"/>
      <c r="C3225" s="27"/>
      <c r="D3225" s="27"/>
      <c r="F3225" s="23" t="s">
        <v>1610</v>
      </c>
      <c r="G3225" s="28" t="s">
        <v>141</v>
      </c>
      <c r="H3225" s="24">
        <f t="shared" si="35"/>
        <v>58</v>
      </c>
      <c r="I3225" s="24">
        <f t="shared" si="36"/>
        <v>7364898</v>
      </c>
    </row>
    <row r="3226" spans="1:9" x14ac:dyDescent="0.2">
      <c r="A3226" s="23"/>
      <c r="B3226" s="27"/>
      <c r="C3226" s="27"/>
      <c r="D3226" s="27"/>
      <c r="F3226" s="23" t="s">
        <v>1611</v>
      </c>
      <c r="G3226" s="28" t="s">
        <v>107</v>
      </c>
      <c r="H3226" s="24">
        <f t="shared" si="35"/>
        <v>0</v>
      </c>
      <c r="I3226" s="24">
        <f t="shared" si="36"/>
        <v>0</v>
      </c>
    </row>
    <row r="3227" spans="1:9" x14ac:dyDescent="0.2">
      <c r="A3227" s="23"/>
      <c r="B3227" s="27"/>
      <c r="C3227" s="27"/>
      <c r="D3227" s="27"/>
      <c r="F3227" s="23" t="s">
        <v>1612</v>
      </c>
      <c r="G3227" s="28" t="s">
        <v>20</v>
      </c>
      <c r="H3227" s="24">
        <f t="shared" si="35"/>
        <v>2</v>
      </c>
      <c r="I3227" s="24">
        <f t="shared" si="36"/>
        <v>955455</v>
      </c>
    </row>
    <row r="3228" spans="1:9" x14ac:dyDescent="0.2">
      <c r="A3228" s="23"/>
      <c r="B3228" s="27"/>
      <c r="C3228" s="27"/>
      <c r="D3228" s="27"/>
      <c r="F3228" s="23" t="s">
        <v>1613</v>
      </c>
      <c r="G3228" s="28" t="s">
        <v>11</v>
      </c>
      <c r="H3228" s="24">
        <f t="shared" si="35"/>
        <v>35</v>
      </c>
      <c r="I3228" s="24">
        <f t="shared" si="36"/>
        <v>49098325</v>
      </c>
    </row>
    <row r="3229" spans="1:9" x14ac:dyDescent="0.2">
      <c r="A3229" s="23"/>
      <c r="B3229" s="27"/>
      <c r="C3229" s="27"/>
      <c r="D3229" s="27"/>
      <c r="F3229" s="23" t="s">
        <v>1614</v>
      </c>
      <c r="G3229" s="28" t="s">
        <v>11</v>
      </c>
      <c r="H3229" s="24">
        <f t="shared" si="35"/>
        <v>0</v>
      </c>
      <c r="I3229" s="24">
        <f t="shared" si="36"/>
        <v>0</v>
      </c>
    </row>
    <row r="3230" spans="1:9" x14ac:dyDescent="0.2">
      <c r="A3230" s="23"/>
      <c r="B3230" s="27"/>
      <c r="C3230" s="27"/>
      <c r="D3230" s="27"/>
      <c r="F3230" s="23" t="s">
        <v>1615</v>
      </c>
      <c r="G3230" s="28" t="s">
        <v>11</v>
      </c>
      <c r="H3230" s="24">
        <f t="shared" si="35"/>
        <v>0</v>
      </c>
      <c r="I3230" s="24">
        <f t="shared" si="36"/>
        <v>0</v>
      </c>
    </row>
    <row r="3231" spans="1:9" x14ac:dyDescent="0.2">
      <c r="A3231" s="23"/>
      <c r="B3231" s="27"/>
      <c r="C3231" s="27"/>
      <c r="D3231" s="27"/>
      <c r="F3231" s="23" t="s">
        <v>1617</v>
      </c>
      <c r="G3231" s="28" t="s">
        <v>11</v>
      </c>
      <c r="H3231" s="24">
        <f t="shared" si="35"/>
        <v>0</v>
      </c>
      <c r="I3231" s="24">
        <f t="shared" si="36"/>
        <v>0</v>
      </c>
    </row>
    <row r="3232" spans="1:9" x14ac:dyDescent="0.2">
      <c r="A3232" s="23"/>
      <c r="B3232" s="27"/>
      <c r="C3232" s="27"/>
      <c r="D3232" s="27"/>
      <c r="F3232" s="23" t="s">
        <v>1619</v>
      </c>
      <c r="G3232" s="28" t="s">
        <v>11</v>
      </c>
      <c r="H3232" s="24">
        <f t="shared" si="35"/>
        <v>51</v>
      </c>
      <c r="I3232" s="24">
        <f t="shared" si="36"/>
        <v>63433851</v>
      </c>
    </row>
    <row r="3233" spans="1:9" x14ac:dyDescent="0.2">
      <c r="A3233" s="23"/>
      <c r="B3233" s="27"/>
      <c r="C3233" s="27"/>
      <c r="D3233" s="27"/>
      <c r="F3233" s="23" t="s">
        <v>1620</v>
      </c>
      <c r="G3233" s="28" t="s">
        <v>11</v>
      </c>
      <c r="H3233" s="24">
        <f t="shared" si="35"/>
        <v>0</v>
      </c>
      <c r="I3233" s="24">
        <f t="shared" si="36"/>
        <v>0</v>
      </c>
    </row>
    <row r="3234" spans="1:9" x14ac:dyDescent="0.2">
      <c r="A3234" s="23"/>
      <c r="B3234" s="27"/>
      <c r="C3234" s="27"/>
      <c r="D3234" s="27"/>
      <c r="F3234" s="23" t="s">
        <v>1621</v>
      </c>
      <c r="G3234" s="28" t="s">
        <v>11</v>
      </c>
      <c r="H3234" s="24">
        <f t="shared" si="35"/>
        <v>0</v>
      </c>
      <c r="I3234" s="24">
        <f t="shared" si="36"/>
        <v>0</v>
      </c>
    </row>
    <row r="3235" spans="1:9" x14ac:dyDescent="0.2">
      <c r="A3235" s="23"/>
      <c r="B3235" s="27"/>
      <c r="C3235" s="27"/>
      <c r="D3235" s="27"/>
      <c r="F3235" s="23" t="s">
        <v>1622</v>
      </c>
      <c r="G3235" s="28" t="s">
        <v>11</v>
      </c>
      <c r="H3235" s="24">
        <f t="shared" si="35"/>
        <v>0</v>
      </c>
      <c r="I3235" s="24">
        <f t="shared" si="36"/>
        <v>0</v>
      </c>
    </row>
    <row r="3236" spans="1:9" x14ac:dyDescent="0.2">
      <c r="A3236" s="23"/>
      <c r="B3236" s="27"/>
      <c r="C3236" s="27"/>
      <c r="D3236" s="27"/>
      <c r="F3236" s="23" t="s">
        <v>1623</v>
      </c>
      <c r="G3236" s="28" t="s">
        <v>34</v>
      </c>
      <c r="H3236" s="24">
        <f t="shared" si="35"/>
        <v>5</v>
      </c>
      <c r="I3236" s="24">
        <f t="shared" si="36"/>
        <v>4348483</v>
      </c>
    </row>
    <row r="3237" spans="1:9" x14ac:dyDescent="0.2">
      <c r="A3237" s="23"/>
      <c r="B3237" s="27"/>
      <c r="C3237" s="27"/>
      <c r="D3237" s="27"/>
      <c r="F3237" s="23" t="s">
        <v>1624</v>
      </c>
      <c r="G3237" s="28" t="s">
        <v>25</v>
      </c>
      <c r="H3237" s="24">
        <f t="shared" si="35"/>
        <v>8</v>
      </c>
      <c r="I3237" s="24">
        <f t="shared" si="36"/>
        <v>14133348</v>
      </c>
    </row>
    <row r="3238" spans="1:9" x14ac:dyDescent="0.2">
      <c r="A3238" s="23"/>
      <c r="B3238" s="27"/>
      <c r="C3238" s="27"/>
      <c r="D3238" s="27"/>
      <c r="F3238" s="23" t="s">
        <v>1626</v>
      </c>
      <c r="G3238" s="28" t="s">
        <v>11</v>
      </c>
      <c r="H3238" s="24">
        <f t="shared" si="35"/>
        <v>0</v>
      </c>
      <c r="I3238" s="24">
        <f t="shared" si="36"/>
        <v>0</v>
      </c>
    </row>
    <row r="3239" spans="1:9" x14ac:dyDescent="0.2">
      <c r="A3239" s="23"/>
      <c r="B3239" s="27"/>
      <c r="C3239" s="27"/>
      <c r="D3239" s="27"/>
      <c r="F3239" s="23" t="s">
        <v>1628</v>
      </c>
      <c r="G3239" s="28" t="s">
        <v>141</v>
      </c>
      <c r="H3239" s="24">
        <f t="shared" si="35"/>
        <v>0</v>
      </c>
      <c r="I3239" s="24">
        <f t="shared" si="36"/>
        <v>0</v>
      </c>
    </row>
    <row r="3240" spans="1:9" x14ac:dyDescent="0.2">
      <c r="A3240" s="23"/>
      <c r="B3240" s="27"/>
      <c r="C3240" s="27"/>
      <c r="D3240" s="27"/>
      <c r="F3240" s="23" t="s">
        <v>1629</v>
      </c>
      <c r="G3240" s="28" t="s">
        <v>11</v>
      </c>
      <c r="H3240" s="24">
        <f t="shared" si="35"/>
        <v>0</v>
      </c>
      <c r="I3240" s="24">
        <f t="shared" si="36"/>
        <v>0</v>
      </c>
    </row>
    <row r="3241" spans="1:9" x14ac:dyDescent="0.2">
      <c r="A3241" s="23"/>
      <c r="B3241" s="27"/>
      <c r="C3241" s="27"/>
      <c r="D3241" s="27"/>
      <c r="F3241" s="23" t="s">
        <v>1632</v>
      </c>
      <c r="G3241" s="28" t="s">
        <v>11</v>
      </c>
      <c r="H3241" s="24">
        <f t="shared" si="35"/>
        <v>0</v>
      </c>
      <c r="I3241" s="24">
        <f t="shared" si="36"/>
        <v>0</v>
      </c>
    </row>
    <row r="3242" spans="1:9" x14ac:dyDescent="0.2">
      <c r="A3242" s="23"/>
      <c r="B3242" s="27"/>
      <c r="C3242" s="27"/>
      <c r="D3242" s="27"/>
      <c r="F3242" s="23" t="s">
        <v>1633</v>
      </c>
      <c r="G3242" s="28" t="s">
        <v>11</v>
      </c>
      <c r="H3242" s="24">
        <f t="shared" si="35"/>
        <v>0</v>
      </c>
      <c r="I3242" s="24">
        <f t="shared" si="36"/>
        <v>0</v>
      </c>
    </row>
    <row r="3243" spans="1:9" x14ac:dyDescent="0.2">
      <c r="A3243" s="23"/>
      <c r="B3243" s="27"/>
      <c r="C3243" s="27"/>
      <c r="D3243" s="27"/>
      <c r="F3243" s="23" t="s">
        <v>1634</v>
      </c>
      <c r="G3243" s="28" t="s">
        <v>141</v>
      </c>
      <c r="H3243" s="24">
        <f t="shared" si="35"/>
        <v>0</v>
      </c>
      <c r="I3243" s="24">
        <f t="shared" si="36"/>
        <v>0</v>
      </c>
    </row>
    <row r="3244" spans="1:9" x14ac:dyDescent="0.2">
      <c r="A3244" s="23"/>
      <c r="B3244" s="27"/>
      <c r="C3244" s="27"/>
      <c r="D3244" s="27"/>
      <c r="F3244" s="23" t="s">
        <v>1635</v>
      </c>
      <c r="G3244" s="28" t="s">
        <v>1636</v>
      </c>
      <c r="H3244" s="24">
        <f t="shared" si="35"/>
        <v>0</v>
      </c>
      <c r="I3244" s="24">
        <f t="shared" si="36"/>
        <v>0</v>
      </c>
    </row>
    <row r="3245" spans="1:9" x14ac:dyDescent="0.2">
      <c r="A3245" s="23"/>
      <c r="B3245" s="27"/>
      <c r="C3245" s="27"/>
      <c r="D3245" s="27"/>
      <c r="F3245" s="23" t="s">
        <v>1638</v>
      </c>
      <c r="G3245" s="28" t="s">
        <v>11</v>
      </c>
      <c r="H3245" s="24">
        <f t="shared" si="35"/>
        <v>0</v>
      </c>
      <c r="I3245" s="24">
        <f t="shared" si="36"/>
        <v>0</v>
      </c>
    </row>
    <row r="3246" spans="1:9" x14ac:dyDescent="0.2">
      <c r="A3246" s="23"/>
      <c r="B3246" s="27"/>
      <c r="C3246" s="27"/>
      <c r="D3246" s="27"/>
      <c r="F3246" s="23" t="s">
        <v>1639</v>
      </c>
      <c r="G3246" s="28" t="s">
        <v>11</v>
      </c>
      <c r="H3246" s="24">
        <f t="shared" si="35"/>
        <v>0</v>
      </c>
      <c r="I3246" s="24">
        <f t="shared" si="36"/>
        <v>0</v>
      </c>
    </row>
    <row r="3247" spans="1:9" x14ac:dyDescent="0.2">
      <c r="A3247" s="23"/>
      <c r="B3247" s="27"/>
      <c r="C3247" s="27"/>
      <c r="D3247" s="27"/>
      <c r="F3247" s="23" t="s">
        <v>1640</v>
      </c>
      <c r="G3247" s="28" t="s">
        <v>11</v>
      </c>
      <c r="H3247" s="24">
        <f t="shared" si="35"/>
        <v>0</v>
      </c>
      <c r="I3247" s="24">
        <f t="shared" si="36"/>
        <v>0</v>
      </c>
    </row>
    <row r="3248" spans="1:9" x14ac:dyDescent="0.2">
      <c r="A3248" s="23"/>
      <c r="B3248" s="27"/>
      <c r="C3248" s="27"/>
      <c r="D3248" s="27"/>
      <c r="F3248" s="23" t="s">
        <v>1641</v>
      </c>
      <c r="G3248" s="28" t="s">
        <v>11</v>
      </c>
      <c r="H3248" s="24">
        <f t="shared" si="35"/>
        <v>3</v>
      </c>
      <c r="I3248" s="24">
        <f t="shared" si="36"/>
        <v>3375000</v>
      </c>
    </row>
    <row r="3249" spans="1:9" x14ac:dyDescent="0.2">
      <c r="A3249" s="23"/>
      <c r="B3249" s="27"/>
      <c r="C3249" s="27"/>
      <c r="D3249" s="27"/>
      <c r="F3249" s="23" t="s">
        <v>1642</v>
      </c>
      <c r="G3249" s="28" t="s">
        <v>11</v>
      </c>
      <c r="H3249" s="24">
        <f t="shared" si="35"/>
        <v>7</v>
      </c>
      <c r="I3249" s="24">
        <f t="shared" si="36"/>
        <v>8960394</v>
      </c>
    </row>
    <row r="3250" spans="1:9" x14ac:dyDescent="0.2">
      <c r="A3250" s="23"/>
      <c r="B3250" s="27"/>
      <c r="C3250" s="27"/>
      <c r="D3250" s="27"/>
      <c r="F3250" s="23" t="s">
        <v>1643</v>
      </c>
      <c r="G3250" s="28" t="s">
        <v>141</v>
      </c>
      <c r="H3250" s="24">
        <f t="shared" si="35"/>
        <v>0</v>
      </c>
      <c r="I3250" s="24">
        <f t="shared" si="36"/>
        <v>0</v>
      </c>
    </row>
    <row r="3251" spans="1:9" x14ac:dyDescent="0.2">
      <c r="A3251" s="23"/>
      <c r="B3251" s="27"/>
      <c r="C3251" s="27"/>
      <c r="D3251" s="27"/>
      <c r="F3251" s="23" t="s">
        <v>1644</v>
      </c>
      <c r="G3251" s="28" t="s">
        <v>11</v>
      </c>
      <c r="H3251" s="24">
        <f t="shared" si="35"/>
        <v>0</v>
      </c>
      <c r="I3251" s="24">
        <f t="shared" si="36"/>
        <v>0</v>
      </c>
    </row>
    <row r="3252" spans="1:9" x14ac:dyDescent="0.2">
      <c r="A3252" s="23"/>
      <c r="B3252" s="27"/>
      <c r="C3252" s="27"/>
      <c r="D3252" s="27"/>
      <c r="F3252" s="23" t="s">
        <v>1646</v>
      </c>
      <c r="G3252" s="28" t="s">
        <v>11</v>
      </c>
      <c r="H3252" s="24">
        <f t="shared" si="35"/>
        <v>0</v>
      </c>
      <c r="I3252" s="24">
        <f t="shared" si="36"/>
        <v>0</v>
      </c>
    </row>
    <row r="3253" spans="1:9" x14ac:dyDescent="0.2">
      <c r="A3253" s="23"/>
      <c r="B3253" s="27"/>
      <c r="C3253" s="27"/>
      <c r="D3253" s="27"/>
      <c r="F3253" s="23" t="s">
        <v>1648</v>
      </c>
      <c r="G3253" s="28" t="s">
        <v>25</v>
      </c>
      <c r="H3253" s="24">
        <f t="shared" si="35"/>
        <v>0</v>
      </c>
      <c r="I3253" s="24">
        <f t="shared" si="36"/>
        <v>0</v>
      </c>
    </row>
    <row r="3254" spans="1:9" x14ac:dyDescent="0.2">
      <c r="A3254" s="23"/>
      <c r="B3254" s="27"/>
      <c r="C3254" s="27"/>
      <c r="D3254" s="27"/>
      <c r="F3254" s="23" t="s">
        <v>1649</v>
      </c>
      <c r="G3254" s="28" t="s">
        <v>11</v>
      </c>
      <c r="H3254" s="24">
        <f t="shared" si="35"/>
        <v>0</v>
      </c>
      <c r="I3254" s="24">
        <f t="shared" si="36"/>
        <v>0</v>
      </c>
    </row>
    <row r="3255" spans="1:9" x14ac:dyDescent="0.2">
      <c r="A3255" s="23"/>
      <c r="B3255" s="27"/>
      <c r="C3255" s="27"/>
      <c r="D3255" s="27"/>
      <c r="F3255" s="23" t="s">
        <v>1650</v>
      </c>
      <c r="G3255" s="28" t="s">
        <v>25</v>
      </c>
      <c r="H3255" s="24">
        <f t="shared" si="35"/>
        <v>249</v>
      </c>
      <c r="I3255" s="24">
        <f t="shared" si="36"/>
        <v>14966001</v>
      </c>
    </row>
    <row r="3256" spans="1:9" x14ac:dyDescent="0.2">
      <c r="A3256" s="23"/>
      <c r="B3256" s="27"/>
      <c r="C3256" s="27"/>
      <c r="D3256" s="27"/>
      <c r="F3256" s="23" t="s">
        <v>1657</v>
      </c>
      <c r="G3256" s="28" t="s">
        <v>11</v>
      </c>
      <c r="H3256" s="24">
        <f t="shared" si="35"/>
        <v>0</v>
      </c>
      <c r="I3256" s="24">
        <f t="shared" si="36"/>
        <v>0</v>
      </c>
    </row>
    <row r="3257" spans="1:9" x14ac:dyDescent="0.2">
      <c r="A3257" s="23"/>
      <c r="B3257" s="27"/>
      <c r="C3257" s="27"/>
      <c r="D3257" s="27"/>
      <c r="F3257" s="23" t="s">
        <v>1658</v>
      </c>
      <c r="G3257" s="28" t="s">
        <v>11</v>
      </c>
      <c r="H3257" s="24">
        <f t="shared" si="35"/>
        <v>0</v>
      </c>
      <c r="I3257" s="24">
        <f t="shared" si="36"/>
        <v>0</v>
      </c>
    </row>
    <row r="3258" spans="1:9" x14ac:dyDescent="0.2">
      <c r="A3258" s="23"/>
      <c r="B3258" s="27"/>
      <c r="C3258" s="27"/>
      <c r="D3258" s="27"/>
      <c r="F3258" s="23" t="s">
        <v>1659</v>
      </c>
      <c r="G3258" s="28" t="s">
        <v>141</v>
      </c>
      <c r="H3258" s="24">
        <f t="shared" si="35"/>
        <v>0</v>
      </c>
      <c r="I3258" s="24">
        <f t="shared" si="36"/>
        <v>0</v>
      </c>
    </row>
    <row r="3259" spans="1:9" x14ac:dyDescent="0.2">
      <c r="A3259" s="23"/>
      <c r="B3259" s="27"/>
      <c r="C3259" s="27"/>
      <c r="D3259" s="27"/>
      <c r="F3259" s="23" t="s">
        <v>1660</v>
      </c>
      <c r="G3259" s="28" t="s">
        <v>11</v>
      </c>
      <c r="H3259" s="24">
        <f t="shared" si="35"/>
        <v>0</v>
      </c>
      <c r="I3259" s="24">
        <f t="shared" si="36"/>
        <v>0</v>
      </c>
    </row>
    <row r="3260" spans="1:9" x14ac:dyDescent="0.2">
      <c r="A3260" s="23"/>
      <c r="B3260" s="27"/>
      <c r="C3260" s="27"/>
      <c r="D3260" s="27"/>
      <c r="F3260" s="23" t="s">
        <v>1661</v>
      </c>
      <c r="G3260" s="28" t="s">
        <v>11</v>
      </c>
      <c r="H3260" s="24">
        <f t="shared" si="35"/>
        <v>0</v>
      </c>
      <c r="I3260" s="24">
        <f t="shared" si="36"/>
        <v>0</v>
      </c>
    </row>
    <row r="3261" spans="1:9" x14ac:dyDescent="0.2">
      <c r="A3261" s="23"/>
      <c r="B3261" s="27"/>
      <c r="C3261" s="27"/>
      <c r="D3261" s="27"/>
      <c r="F3261" s="23" t="s">
        <v>1662</v>
      </c>
      <c r="G3261" s="28" t="s">
        <v>1663</v>
      </c>
      <c r="H3261" s="24">
        <f t="shared" si="35"/>
        <v>0</v>
      </c>
      <c r="I3261" s="24">
        <f t="shared" si="36"/>
        <v>0</v>
      </c>
    </row>
    <row r="3262" spans="1:9" x14ac:dyDescent="0.2">
      <c r="A3262" s="23"/>
      <c r="B3262" s="27"/>
      <c r="C3262" s="27"/>
      <c r="D3262" s="27"/>
      <c r="F3262" s="23" t="s">
        <v>1665</v>
      </c>
      <c r="G3262" s="28" t="s">
        <v>11</v>
      </c>
      <c r="H3262" s="24">
        <f t="shared" si="35"/>
        <v>0</v>
      </c>
      <c r="I3262" s="24">
        <f t="shared" si="36"/>
        <v>0</v>
      </c>
    </row>
    <row r="3263" spans="1:9" x14ac:dyDescent="0.2">
      <c r="A3263" s="23"/>
      <c r="B3263" s="27"/>
      <c r="C3263" s="27"/>
      <c r="D3263" s="27"/>
      <c r="F3263" s="23" t="s">
        <v>1666</v>
      </c>
      <c r="G3263" s="28" t="s">
        <v>11</v>
      </c>
      <c r="H3263" s="24">
        <f t="shared" si="35"/>
        <v>0</v>
      </c>
      <c r="I3263" s="24">
        <f t="shared" si="36"/>
        <v>0</v>
      </c>
    </row>
    <row r="3264" spans="1:9" x14ac:dyDescent="0.2">
      <c r="A3264" s="23"/>
      <c r="B3264" s="27"/>
      <c r="C3264" s="27"/>
      <c r="D3264" s="27"/>
      <c r="F3264" s="23" t="s">
        <v>1667</v>
      </c>
      <c r="G3264" s="28" t="s">
        <v>141</v>
      </c>
      <c r="H3264" s="24">
        <f t="shared" si="35"/>
        <v>0</v>
      </c>
      <c r="I3264" s="24">
        <f t="shared" si="36"/>
        <v>0</v>
      </c>
    </row>
    <row r="3265" spans="1:9" x14ac:dyDescent="0.2">
      <c r="A3265" s="23"/>
      <c r="B3265" s="27"/>
      <c r="C3265" s="27"/>
      <c r="D3265" s="27"/>
      <c r="F3265" s="23" t="s">
        <v>1668</v>
      </c>
      <c r="G3265" s="28" t="s">
        <v>141</v>
      </c>
      <c r="H3265" s="24">
        <f t="shared" si="35"/>
        <v>0</v>
      </c>
      <c r="I3265" s="24">
        <f t="shared" si="36"/>
        <v>0</v>
      </c>
    </row>
    <row r="3266" spans="1:9" x14ac:dyDescent="0.2">
      <c r="A3266" s="23"/>
      <c r="B3266" s="27"/>
      <c r="C3266" s="27"/>
      <c r="D3266" s="27"/>
      <c r="F3266" s="23" t="s">
        <v>1669</v>
      </c>
      <c r="G3266" s="28" t="s">
        <v>141</v>
      </c>
      <c r="H3266" s="24">
        <f t="shared" si="35"/>
        <v>0</v>
      </c>
      <c r="I3266" s="24">
        <f t="shared" si="36"/>
        <v>0</v>
      </c>
    </row>
    <row r="3267" spans="1:9" x14ac:dyDescent="0.2">
      <c r="A3267" s="23"/>
      <c r="B3267" s="27"/>
      <c r="C3267" s="27"/>
      <c r="D3267" s="27"/>
      <c r="F3267" s="23" t="s">
        <v>1670</v>
      </c>
      <c r="G3267" s="28" t="s">
        <v>11</v>
      </c>
      <c r="H3267" s="24">
        <f t="shared" si="35"/>
        <v>0</v>
      </c>
      <c r="I3267" s="24">
        <f t="shared" si="36"/>
        <v>0</v>
      </c>
    </row>
    <row r="3268" spans="1:9" x14ac:dyDescent="0.2">
      <c r="A3268" s="23"/>
      <c r="B3268" s="27"/>
      <c r="C3268" s="27"/>
      <c r="D3268" s="27"/>
      <c r="F3268" s="23" t="s">
        <v>1671</v>
      </c>
      <c r="G3268" s="28" t="s">
        <v>11</v>
      </c>
      <c r="H3268" s="24">
        <f t="shared" si="35"/>
        <v>4</v>
      </c>
      <c r="I3268" s="24">
        <f t="shared" si="36"/>
        <v>41818180</v>
      </c>
    </row>
    <row r="3269" spans="1:9" x14ac:dyDescent="0.2">
      <c r="A3269" s="23"/>
      <c r="B3269" s="27"/>
      <c r="C3269" s="27"/>
      <c r="D3269" s="27"/>
      <c r="F3269" s="23" t="s">
        <v>1672</v>
      </c>
      <c r="G3269" s="28" t="s">
        <v>11</v>
      </c>
      <c r="H3269" s="24">
        <f t="shared" si="35"/>
        <v>0</v>
      </c>
      <c r="I3269" s="24">
        <f t="shared" si="36"/>
        <v>0</v>
      </c>
    </row>
    <row r="3270" spans="1:9" x14ac:dyDescent="0.2">
      <c r="A3270" s="23"/>
      <c r="B3270" s="27"/>
      <c r="C3270" s="27"/>
      <c r="D3270" s="27"/>
      <c r="F3270" s="23" t="s">
        <v>1675</v>
      </c>
      <c r="G3270" s="28" t="s">
        <v>11</v>
      </c>
      <c r="H3270" s="24">
        <f t="shared" si="35"/>
        <v>0</v>
      </c>
      <c r="I3270" s="24">
        <f t="shared" si="36"/>
        <v>0</v>
      </c>
    </row>
    <row r="3271" spans="1:9" x14ac:dyDescent="0.2">
      <c r="A3271" s="23"/>
      <c r="B3271" s="27"/>
      <c r="C3271" s="27"/>
      <c r="D3271" s="27"/>
      <c r="F3271" s="23" t="s">
        <v>1676</v>
      </c>
      <c r="G3271" s="28" t="s">
        <v>11</v>
      </c>
      <c r="H3271" s="24">
        <f t="shared" si="35"/>
        <v>0</v>
      </c>
      <c r="I3271" s="24">
        <f t="shared" si="36"/>
        <v>0</v>
      </c>
    </row>
    <row r="3272" spans="1:9" x14ac:dyDescent="0.2">
      <c r="A3272" s="23"/>
      <c r="B3272" s="27"/>
      <c r="C3272" s="27"/>
      <c r="D3272" s="27"/>
      <c r="F3272" s="23" t="s">
        <v>1677</v>
      </c>
      <c r="G3272" s="28" t="s">
        <v>20</v>
      </c>
      <c r="H3272" s="24">
        <f t="shared" si="35"/>
        <v>0</v>
      </c>
      <c r="I3272" s="24">
        <f t="shared" si="36"/>
        <v>0</v>
      </c>
    </row>
    <row r="3273" spans="1:9" x14ac:dyDescent="0.2">
      <c r="A3273" s="23"/>
      <c r="B3273" s="27"/>
      <c r="C3273" s="27"/>
      <c r="D3273" s="27"/>
      <c r="F3273" s="23" t="s">
        <v>1679</v>
      </c>
      <c r="G3273" s="28" t="s">
        <v>11</v>
      </c>
      <c r="H3273" s="24">
        <f t="shared" si="35"/>
        <v>0</v>
      </c>
      <c r="I3273" s="24">
        <f t="shared" si="36"/>
        <v>0</v>
      </c>
    </row>
    <row r="3274" spans="1:9" x14ac:dyDescent="0.2">
      <c r="A3274" s="23"/>
      <c r="B3274" s="27"/>
      <c r="C3274" s="27"/>
      <c r="D3274" s="27"/>
      <c r="F3274" s="23" t="s">
        <v>1681</v>
      </c>
      <c r="G3274" s="28" t="s">
        <v>11</v>
      </c>
      <c r="H3274" s="24">
        <f t="shared" si="35"/>
        <v>0</v>
      </c>
      <c r="I3274" s="24">
        <f t="shared" si="36"/>
        <v>0</v>
      </c>
    </row>
    <row r="3275" spans="1:9" x14ac:dyDescent="0.2">
      <c r="A3275" s="23"/>
      <c r="B3275" s="27"/>
      <c r="C3275" s="27"/>
      <c r="D3275" s="27"/>
      <c r="F3275" s="23" t="s">
        <v>1682</v>
      </c>
      <c r="G3275" s="28" t="s">
        <v>11</v>
      </c>
      <c r="H3275" s="24">
        <f t="shared" si="35"/>
        <v>0</v>
      </c>
      <c r="I3275" s="24">
        <f t="shared" si="36"/>
        <v>0</v>
      </c>
    </row>
    <row r="3276" spans="1:9" x14ac:dyDescent="0.2">
      <c r="A3276" s="23"/>
      <c r="B3276" s="27"/>
      <c r="C3276" s="27"/>
      <c r="D3276" s="27"/>
      <c r="F3276" s="23" t="s">
        <v>1684</v>
      </c>
      <c r="G3276" s="28" t="s">
        <v>11</v>
      </c>
      <c r="H3276" s="24">
        <f t="shared" si="35"/>
        <v>1</v>
      </c>
      <c r="I3276" s="24">
        <f t="shared" si="36"/>
        <v>1287878</v>
      </c>
    </row>
    <row r="3277" spans="1:9" x14ac:dyDescent="0.2">
      <c r="A3277" s="23"/>
      <c r="B3277" s="27"/>
      <c r="C3277" s="27"/>
      <c r="D3277" s="27"/>
      <c r="F3277" s="23" t="s">
        <v>1685</v>
      </c>
      <c r="G3277" s="28" t="s">
        <v>11</v>
      </c>
      <c r="H3277" s="24">
        <f t="shared" si="35"/>
        <v>0</v>
      </c>
      <c r="I3277" s="24">
        <f t="shared" si="36"/>
        <v>0</v>
      </c>
    </row>
    <row r="3278" spans="1:9" x14ac:dyDescent="0.2">
      <c r="A3278" s="23"/>
      <c r="B3278" s="27"/>
      <c r="C3278" s="27"/>
      <c r="D3278" s="27"/>
      <c r="F3278" s="23" t="s">
        <v>1686</v>
      </c>
      <c r="G3278" s="28" t="s">
        <v>25</v>
      </c>
      <c r="H3278" s="24">
        <f t="shared" si="35"/>
        <v>0</v>
      </c>
      <c r="I3278" s="24">
        <f t="shared" si="36"/>
        <v>0</v>
      </c>
    </row>
    <row r="3279" spans="1:9" x14ac:dyDescent="0.2">
      <c r="A3279" s="23"/>
      <c r="B3279" s="27"/>
      <c r="C3279" s="27"/>
      <c r="D3279" s="27"/>
      <c r="F3279" s="23" t="s">
        <v>1687</v>
      </c>
      <c r="G3279" s="28" t="s">
        <v>11</v>
      </c>
      <c r="H3279" s="24">
        <f t="shared" si="35"/>
        <v>0</v>
      </c>
      <c r="I3279" s="24">
        <f t="shared" si="36"/>
        <v>0</v>
      </c>
    </row>
    <row r="3280" spans="1:9" x14ac:dyDescent="0.2">
      <c r="A3280" s="23"/>
      <c r="B3280" s="27"/>
      <c r="C3280" s="27"/>
      <c r="D3280" s="27"/>
      <c r="F3280" s="23" t="s">
        <v>1688</v>
      </c>
      <c r="G3280" s="28" t="s">
        <v>11</v>
      </c>
      <c r="H3280" s="24">
        <f t="shared" si="35"/>
        <v>0</v>
      </c>
      <c r="I3280" s="24">
        <f t="shared" si="36"/>
        <v>0</v>
      </c>
    </row>
    <row r="3281" spans="1:9" x14ac:dyDescent="0.2">
      <c r="A3281" s="23"/>
      <c r="B3281" s="27"/>
      <c r="C3281" s="27"/>
      <c r="D3281" s="27"/>
      <c r="F3281" s="23" t="s">
        <v>1692</v>
      </c>
      <c r="G3281" s="28" t="s">
        <v>11</v>
      </c>
      <c r="H3281" s="24">
        <f t="shared" si="35"/>
        <v>0</v>
      </c>
      <c r="I3281" s="24">
        <f t="shared" si="36"/>
        <v>0</v>
      </c>
    </row>
    <row r="3282" spans="1:9" x14ac:dyDescent="0.2">
      <c r="A3282" s="23"/>
      <c r="B3282" s="27"/>
      <c r="C3282" s="27"/>
      <c r="D3282" s="27"/>
      <c r="F3282" s="23" t="s">
        <v>1693</v>
      </c>
      <c r="G3282" s="28" t="s">
        <v>141</v>
      </c>
      <c r="H3282" s="24">
        <f t="shared" si="35"/>
        <v>0</v>
      </c>
      <c r="I3282" s="24">
        <f t="shared" si="36"/>
        <v>0</v>
      </c>
    </row>
    <row r="3283" spans="1:9" x14ac:dyDescent="0.2">
      <c r="A3283" s="23"/>
      <c r="B3283" s="27"/>
      <c r="C3283" s="27"/>
      <c r="D3283" s="27"/>
      <c r="F3283" s="23" t="s">
        <v>1694</v>
      </c>
      <c r="G3283" s="28" t="s">
        <v>11</v>
      </c>
      <c r="H3283" s="24">
        <f t="shared" si="35"/>
        <v>0</v>
      </c>
      <c r="I3283" s="24">
        <f t="shared" si="36"/>
        <v>0</v>
      </c>
    </row>
    <row r="3284" spans="1:9" x14ac:dyDescent="0.2">
      <c r="A3284" s="23"/>
      <c r="B3284" s="27"/>
      <c r="C3284" s="27"/>
      <c r="D3284" s="27"/>
      <c r="F3284" s="23" t="s">
        <v>1695</v>
      </c>
      <c r="G3284" s="28" t="s">
        <v>11</v>
      </c>
      <c r="H3284" s="24">
        <f t="shared" si="35"/>
        <v>0</v>
      </c>
      <c r="I3284" s="24">
        <f t="shared" si="36"/>
        <v>0</v>
      </c>
    </row>
    <row r="3285" spans="1:9" x14ac:dyDescent="0.2">
      <c r="A3285" s="23"/>
      <c r="B3285" s="27"/>
      <c r="C3285" s="27"/>
      <c r="D3285" s="27"/>
      <c r="F3285" s="23" t="s">
        <v>1696</v>
      </c>
      <c r="G3285" s="28" t="s">
        <v>34</v>
      </c>
      <c r="H3285" s="24">
        <f t="shared" si="35"/>
        <v>0</v>
      </c>
      <c r="I3285" s="24">
        <f t="shared" si="36"/>
        <v>0</v>
      </c>
    </row>
    <row r="3286" spans="1:9" x14ac:dyDescent="0.2">
      <c r="A3286" s="23"/>
      <c r="B3286" s="27"/>
      <c r="C3286" s="27"/>
      <c r="D3286" s="27"/>
      <c r="F3286" s="23" t="s">
        <v>1697</v>
      </c>
      <c r="G3286" s="28" t="s">
        <v>11</v>
      </c>
      <c r="H3286" s="24">
        <f t="shared" si="35"/>
        <v>0</v>
      </c>
      <c r="I3286" s="24">
        <f t="shared" si="36"/>
        <v>0</v>
      </c>
    </row>
    <row r="3287" spans="1:9" x14ac:dyDescent="0.2">
      <c r="A3287" s="23"/>
      <c r="B3287" s="27"/>
      <c r="C3287" s="27"/>
      <c r="D3287" s="27"/>
      <c r="F3287" s="23" t="s">
        <v>1698</v>
      </c>
      <c r="G3287" s="28" t="s">
        <v>11</v>
      </c>
      <c r="H3287" s="24">
        <f t="shared" si="35"/>
        <v>0</v>
      </c>
      <c r="I3287" s="24">
        <f t="shared" si="36"/>
        <v>0</v>
      </c>
    </row>
    <row r="3288" spans="1:9" x14ac:dyDescent="0.2">
      <c r="A3288" s="23"/>
      <c r="B3288" s="27"/>
      <c r="C3288" s="27"/>
      <c r="D3288" s="27"/>
      <c r="F3288" s="23" t="s">
        <v>1699</v>
      </c>
      <c r="G3288" s="28" t="s">
        <v>11</v>
      </c>
      <c r="H3288" s="24">
        <f t="shared" si="35"/>
        <v>0</v>
      </c>
      <c r="I3288" s="24">
        <f t="shared" si="36"/>
        <v>0</v>
      </c>
    </row>
    <row r="3289" spans="1:9" x14ac:dyDescent="0.2">
      <c r="A3289" s="23"/>
      <c r="B3289" s="27"/>
      <c r="C3289" s="27"/>
      <c r="D3289" s="27"/>
      <c r="F3289" s="23" t="s">
        <v>1700</v>
      </c>
      <c r="G3289" s="28" t="s">
        <v>11</v>
      </c>
      <c r="H3289" s="24">
        <f t="shared" si="35"/>
        <v>71</v>
      </c>
      <c r="I3289" s="24">
        <f t="shared" si="36"/>
        <v>13622179</v>
      </c>
    </row>
    <row r="3290" spans="1:9" x14ac:dyDescent="0.2">
      <c r="A3290" s="23"/>
      <c r="B3290" s="27"/>
      <c r="C3290" s="27"/>
      <c r="D3290" s="27"/>
      <c r="F3290" s="23" t="s">
        <v>1702</v>
      </c>
      <c r="G3290" s="28" t="s">
        <v>34</v>
      </c>
      <c r="H3290" s="24">
        <f t="shared" si="35"/>
        <v>0</v>
      </c>
      <c r="I3290" s="24">
        <f t="shared" si="36"/>
        <v>0</v>
      </c>
    </row>
    <row r="3291" spans="1:9" x14ac:dyDescent="0.2">
      <c r="A3291" s="23"/>
      <c r="B3291" s="27"/>
      <c r="C3291" s="27"/>
      <c r="D3291" s="27"/>
      <c r="F3291" s="23" t="s">
        <v>1703</v>
      </c>
      <c r="G3291" s="28" t="s">
        <v>11</v>
      </c>
      <c r="H3291" s="24">
        <f t="shared" si="35"/>
        <v>1</v>
      </c>
      <c r="I3291" s="24">
        <f t="shared" si="36"/>
        <v>17272727</v>
      </c>
    </row>
    <row r="3292" spans="1:9" x14ac:dyDescent="0.2">
      <c r="A3292" s="23"/>
      <c r="B3292" s="27"/>
      <c r="C3292" s="27"/>
      <c r="D3292" s="27"/>
      <c r="F3292" s="23" t="s">
        <v>1705</v>
      </c>
      <c r="G3292" s="28" t="s">
        <v>141</v>
      </c>
      <c r="H3292" s="24">
        <f t="shared" si="35"/>
        <v>0</v>
      </c>
      <c r="I3292" s="24">
        <f t="shared" si="36"/>
        <v>0</v>
      </c>
    </row>
    <row r="3293" spans="1:9" x14ac:dyDescent="0.2">
      <c r="A3293" s="23"/>
      <c r="B3293" s="27"/>
      <c r="C3293" s="27"/>
      <c r="D3293" s="27"/>
      <c r="F3293" s="23" t="s">
        <v>1706</v>
      </c>
      <c r="G3293" s="28" t="s">
        <v>11</v>
      </c>
      <c r="H3293" s="24">
        <f t="shared" si="35"/>
        <v>0</v>
      </c>
      <c r="I3293" s="24">
        <f t="shared" si="36"/>
        <v>0</v>
      </c>
    </row>
    <row r="3294" spans="1:9" x14ac:dyDescent="0.2">
      <c r="A3294" s="23"/>
      <c r="B3294" s="27"/>
      <c r="C3294" s="27"/>
      <c r="D3294" s="27"/>
      <c r="F3294" s="23" t="s">
        <v>1708</v>
      </c>
      <c r="G3294" s="28" t="s">
        <v>11</v>
      </c>
      <c r="H3294" s="24">
        <f t="shared" si="35"/>
        <v>0</v>
      </c>
      <c r="I3294" s="24">
        <f t="shared" si="36"/>
        <v>0</v>
      </c>
    </row>
    <row r="3295" spans="1:9" x14ac:dyDescent="0.2">
      <c r="A3295" s="23"/>
      <c r="B3295" s="27"/>
      <c r="C3295" s="27"/>
      <c r="D3295" s="27"/>
      <c r="F3295" s="23" t="s">
        <v>1709</v>
      </c>
      <c r="G3295" s="28" t="s">
        <v>11</v>
      </c>
      <c r="H3295" s="24">
        <f t="shared" si="35"/>
        <v>43</v>
      </c>
      <c r="I3295" s="24">
        <f t="shared" si="36"/>
        <v>10847760</v>
      </c>
    </row>
    <row r="3296" spans="1:9" x14ac:dyDescent="0.2">
      <c r="A3296" s="23"/>
      <c r="B3296" s="27"/>
      <c r="C3296" s="27"/>
      <c r="D3296" s="27"/>
      <c r="F3296" s="23" t="s">
        <v>1711</v>
      </c>
      <c r="G3296" s="28" t="s">
        <v>34</v>
      </c>
      <c r="H3296" s="24">
        <f t="shared" si="35"/>
        <v>0</v>
      </c>
      <c r="I3296" s="24">
        <f t="shared" si="36"/>
        <v>0</v>
      </c>
    </row>
    <row r="3297" spans="1:9" x14ac:dyDescent="0.2">
      <c r="A3297" s="23"/>
      <c r="B3297" s="27"/>
      <c r="C3297" s="27"/>
      <c r="D3297" s="27"/>
      <c r="F3297" s="23" t="s">
        <v>1712</v>
      </c>
      <c r="G3297" s="28" t="s">
        <v>11</v>
      </c>
      <c r="H3297" s="24">
        <f t="shared" si="35"/>
        <v>0</v>
      </c>
      <c r="I3297" s="24">
        <f t="shared" si="36"/>
        <v>0</v>
      </c>
    </row>
    <row r="3298" spans="1:9" x14ac:dyDescent="0.2">
      <c r="A3298" s="23"/>
      <c r="B3298" s="27"/>
      <c r="C3298" s="27"/>
      <c r="D3298" s="27"/>
      <c r="F3298" s="23" t="s">
        <v>1713</v>
      </c>
      <c r="G3298" s="28" t="s">
        <v>11</v>
      </c>
      <c r="H3298" s="24">
        <f t="shared" si="35"/>
        <v>0</v>
      </c>
      <c r="I3298" s="24">
        <f t="shared" si="36"/>
        <v>0</v>
      </c>
    </row>
    <row r="3299" spans="1:9" x14ac:dyDescent="0.2">
      <c r="A3299" s="23"/>
      <c r="B3299" s="27"/>
      <c r="C3299" s="27"/>
      <c r="D3299" s="27"/>
      <c r="F3299" s="23" t="s">
        <v>1714</v>
      </c>
      <c r="G3299" s="28" t="s">
        <v>25</v>
      </c>
      <c r="H3299" s="24">
        <f t="shared" si="35"/>
        <v>0</v>
      </c>
      <c r="I3299" s="24">
        <f t="shared" si="36"/>
        <v>0</v>
      </c>
    </row>
    <row r="3300" spans="1:9" x14ac:dyDescent="0.2">
      <c r="A3300" s="23"/>
      <c r="B3300" s="27"/>
      <c r="C3300" s="27"/>
      <c r="D3300" s="27"/>
      <c r="F3300" s="23" t="s">
        <v>1715</v>
      </c>
      <c r="G3300" s="28" t="s">
        <v>11</v>
      </c>
      <c r="H3300" s="24">
        <f t="shared" si="35"/>
        <v>0</v>
      </c>
      <c r="I3300" s="24">
        <f t="shared" si="36"/>
        <v>0</v>
      </c>
    </row>
    <row r="3301" spans="1:9" x14ac:dyDescent="0.2">
      <c r="A3301" s="23"/>
      <c r="B3301" s="27"/>
      <c r="C3301" s="27"/>
      <c r="D3301" s="27"/>
      <c r="F3301" s="23" t="s">
        <v>1716</v>
      </c>
      <c r="G3301" s="28" t="s">
        <v>11</v>
      </c>
      <c r="H3301" s="24">
        <f t="shared" si="35"/>
        <v>0</v>
      </c>
      <c r="I3301" s="24">
        <f t="shared" si="36"/>
        <v>0</v>
      </c>
    </row>
    <row r="3302" spans="1:9" x14ac:dyDescent="0.2">
      <c r="A3302" s="23"/>
      <c r="B3302" s="27"/>
      <c r="C3302" s="27"/>
      <c r="D3302" s="27"/>
      <c r="F3302" s="23" t="s">
        <v>1717</v>
      </c>
      <c r="G3302" s="28" t="s">
        <v>11</v>
      </c>
      <c r="H3302" s="24">
        <f t="shared" si="35"/>
        <v>98</v>
      </c>
      <c r="I3302" s="24">
        <f t="shared" si="36"/>
        <v>32072754</v>
      </c>
    </row>
    <row r="3303" spans="1:9" x14ac:dyDescent="0.2">
      <c r="A3303" s="23"/>
      <c r="B3303" s="27"/>
      <c r="C3303" s="27"/>
      <c r="D3303" s="27"/>
      <c r="F3303" s="23" t="s">
        <v>1718</v>
      </c>
      <c r="G3303" s="28" t="s">
        <v>141</v>
      </c>
      <c r="H3303" s="24">
        <f t="shared" si="35"/>
        <v>0</v>
      </c>
      <c r="I3303" s="24">
        <f t="shared" si="36"/>
        <v>0</v>
      </c>
    </row>
    <row r="3304" spans="1:9" x14ac:dyDescent="0.2">
      <c r="A3304" s="23"/>
      <c r="B3304" s="27"/>
      <c r="C3304" s="27"/>
      <c r="D3304" s="27"/>
      <c r="F3304" s="23" t="s">
        <v>1720</v>
      </c>
      <c r="G3304" s="28" t="s">
        <v>20</v>
      </c>
      <c r="H3304" s="24">
        <f t="shared" si="35"/>
        <v>0</v>
      </c>
      <c r="I3304" s="24">
        <f t="shared" si="36"/>
        <v>0</v>
      </c>
    </row>
    <row r="3305" spans="1:9" x14ac:dyDescent="0.2">
      <c r="A3305" s="23"/>
      <c r="B3305" s="27"/>
      <c r="C3305" s="27"/>
      <c r="D3305" s="27"/>
      <c r="F3305" s="23" t="s">
        <v>1724</v>
      </c>
      <c r="G3305" s="28" t="s">
        <v>11</v>
      </c>
      <c r="H3305" s="24">
        <f t="shared" si="35"/>
        <v>0</v>
      </c>
      <c r="I3305" s="24">
        <f t="shared" si="36"/>
        <v>0</v>
      </c>
    </row>
    <row r="3306" spans="1:9" x14ac:dyDescent="0.2">
      <c r="A3306" s="23"/>
      <c r="B3306" s="27"/>
      <c r="C3306" s="27"/>
      <c r="D3306" s="27"/>
      <c r="F3306" s="23" t="s">
        <v>1726</v>
      </c>
      <c r="G3306" s="28" t="s">
        <v>105</v>
      </c>
      <c r="H3306" s="24">
        <f t="shared" si="35"/>
        <v>14</v>
      </c>
      <c r="I3306" s="24">
        <f t="shared" si="36"/>
        <v>24951040</v>
      </c>
    </row>
    <row r="3307" spans="1:9" x14ac:dyDescent="0.2">
      <c r="A3307" s="23"/>
      <c r="B3307" s="27"/>
      <c r="C3307" s="27"/>
      <c r="D3307" s="27"/>
      <c r="F3307" s="23" t="s">
        <v>1727</v>
      </c>
      <c r="G3307" s="28" t="s">
        <v>11</v>
      </c>
      <c r="H3307" s="24">
        <f t="shared" si="35"/>
        <v>0</v>
      </c>
      <c r="I3307" s="24">
        <f t="shared" si="36"/>
        <v>0</v>
      </c>
    </row>
    <row r="3308" spans="1:9" x14ac:dyDescent="0.2">
      <c r="A3308" s="23"/>
      <c r="B3308" s="27"/>
      <c r="C3308" s="27"/>
      <c r="D3308" s="27"/>
      <c r="F3308" s="23" t="s">
        <v>1728</v>
      </c>
      <c r="G3308" s="28" t="s">
        <v>11</v>
      </c>
      <c r="H3308" s="24">
        <f t="shared" si="35"/>
        <v>36</v>
      </c>
      <c r="I3308" s="24">
        <f t="shared" si="36"/>
        <v>48875198</v>
      </c>
    </row>
    <row r="3309" spans="1:9" x14ac:dyDescent="0.2">
      <c r="A3309" s="23"/>
      <c r="B3309" s="27"/>
      <c r="C3309" s="27"/>
      <c r="D3309" s="27"/>
      <c r="F3309" s="23" t="s">
        <v>1730</v>
      </c>
      <c r="G3309" s="28" t="s">
        <v>11</v>
      </c>
      <c r="H3309" s="24">
        <f t="shared" si="35"/>
        <v>0</v>
      </c>
      <c r="I3309" s="24">
        <f t="shared" si="36"/>
        <v>0</v>
      </c>
    </row>
    <row r="3310" spans="1:9" x14ac:dyDescent="0.2">
      <c r="A3310" s="23"/>
      <c r="B3310" s="27"/>
      <c r="C3310" s="27"/>
      <c r="D3310" s="27"/>
      <c r="F3310" s="23" t="s">
        <v>1731</v>
      </c>
      <c r="G3310" s="28" t="s">
        <v>20</v>
      </c>
      <c r="H3310" s="24">
        <f t="shared" si="35"/>
        <v>0</v>
      </c>
      <c r="I3310" s="24">
        <f t="shared" si="36"/>
        <v>0</v>
      </c>
    </row>
    <row r="3311" spans="1:9" x14ac:dyDescent="0.2">
      <c r="A3311" s="23"/>
      <c r="B3311" s="27"/>
      <c r="C3311" s="27"/>
      <c r="D3311" s="27"/>
      <c r="F3311" s="23" t="s">
        <v>1732</v>
      </c>
      <c r="G3311" s="28" t="s">
        <v>25</v>
      </c>
      <c r="H3311" s="24">
        <f t="shared" si="35"/>
        <v>20</v>
      </c>
      <c r="I3311" s="24">
        <f t="shared" si="36"/>
        <v>8111564</v>
      </c>
    </row>
    <row r="3312" spans="1:9" x14ac:dyDescent="0.2">
      <c r="A3312" s="23"/>
      <c r="B3312" s="27"/>
      <c r="C3312" s="27"/>
      <c r="D3312" s="27"/>
      <c r="F3312" s="23" t="s">
        <v>1733</v>
      </c>
      <c r="G3312" s="28" t="s">
        <v>11</v>
      </c>
      <c r="H3312" s="24">
        <f t="shared" si="35"/>
        <v>0</v>
      </c>
      <c r="I3312" s="24">
        <f t="shared" si="36"/>
        <v>0</v>
      </c>
    </row>
    <row r="3313" spans="1:9" x14ac:dyDescent="0.2">
      <c r="A3313" s="23"/>
      <c r="B3313" s="27"/>
      <c r="C3313" s="27"/>
      <c r="D3313" s="27"/>
      <c r="F3313" s="23" t="s">
        <v>1734</v>
      </c>
      <c r="G3313" s="28" t="s">
        <v>11</v>
      </c>
      <c r="H3313" s="24">
        <f t="shared" si="35"/>
        <v>0</v>
      </c>
      <c r="I3313" s="24">
        <f t="shared" si="36"/>
        <v>0</v>
      </c>
    </row>
    <row r="3314" spans="1:9" x14ac:dyDescent="0.2">
      <c r="A3314" s="23"/>
      <c r="B3314" s="27"/>
      <c r="C3314" s="27"/>
      <c r="D3314" s="27"/>
      <c r="F3314" s="23" t="s">
        <v>1735</v>
      </c>
      <c r="G3314" s="28" t="s">
        <v>11</v>
      </c>
      <c r="H3314" s="24">
        <f t="shared" si="35"/>
        <v>0</v>
      </c>
      <c r="I3314" s="24">
        <f t="shared" si="36"/>
        <v>0</v>
      </c>
    </row>
    <row r="3315" spans="1:9" x14ac:dyDescent="0.2">
      <c r="A3315" s="23"/>
      <c r="B3315" s="27"/>
      <c r="C3315" s="27"/>
      <c r="D3315" s="27"/>
      <c r="F3315" s="23" t="s">
        <v>1736</v>
      </c>
      <c r="G3315" s="28" t="s">
        <v>11</v>
      </c>
      <c r="H3315" s="24">
        <f t="shared" si="35"/>
        <v>0</v>
      </c>
      <c r="I3315" s="24">
        <f t="shared" si="36"/>
        <v>0</v>
      </c>
    </row>
    <row r="3316" spans="1:9" x14ac:dyDescent="0.2">
      <c r="A3316" s="23"/>
      <c r="B3316" s="27"/>
      <c r="C3316" s="27"/>
      <c r="D3316" s="27"/>
      <c r="F3316" s="23" t="s">
        <v>1737</v>
      </c>
      <c r="G3316" s="28" t="s">
        <v>11</v>
      </c>
      <c r="H3316" s="24">
        <f t="shared" si="35"/>
        <v>0</v>
      </c>
      <c r="I3316" s="24">
        <f t="shared" si="36"/>
        <v>0</v>
      </c>
    </row>
    <row r="3317" spans="1:9" x14ac:dyDescent="0.2">
      <c r="A3317" s="23"/>
      <c r="B3317" s="27"/>
      <c r="C3317" s="27"/>
      <c r="D3317" s="27"/>
      <c r="F3317" s="23" t="s">
        <v>1738</v>
      </c>
      <c r="G3317" s="28" t="s">
        <v>11</v>
      </c>
      <c r="H3317" s="24">
        <f t="shared" si="35"/>
        <v>0</v>
      </c>
      <c r="I3317" s="24">
        <f t="shared" si="36"/>
        <v>0</v>
      </c>
    </row>
    <row r="3318" spans="1:9" x14ac:dyDescent="0.2">
      <c r="A3318" s="23"/>
      <c r="B3318" s="27"/>
      <c r="C3318" s="27"/>
      <c r="D3318" s="27"/>
      <c r="F3318" s="23" t="s">
        <v>1739</v>
      </c>
      <c r="G3318" s="28" t="s">
        <v>11</v>
      </c>
      <c r="H3318" s="24">
        <f t="shared" si="35"/>
        <v>0</v>
      </c>
      <c r="I3318" s="24">
        <f t="shared" si="36"/>
        <v>0</v>
      </c>
    </row>
    <row r="3319" spans="1:9" x14ac:dyDescent="0.2">
      <c r="A3319" s="23"/>
      <c r="B3319" s="27"/>
      <c r="C3319" s="27"/>
      <c r="D3319" s="27"/>
      <c r="F3319" s="23" t="s">
        <v>1740</v>
      </c>
      <c r="G3319" s="28" t="s">
        <v>20</v>
      </c>
      <c r="H3319" s="24">
        <f t="shared" ref="H3319:H3573" si="37">IFERROR(VLOOKUP(F3319,A:D,3,0),0)</f>
        <v>0</v>
      </c>
      <c r="I3319" s="24">
        <f t="shared" ref="I3319:I3573" si="38">IFERROR(VLOOKUP(F3319,A:D,4,0),0)</f>
        <v>0</v>
      </c>
    </row>
    <row r="3320" spans="1:9" x14ac:dyDescent="0.2">
      <c r="A3320" s="23"/>
      <c r="B3320" s="27"/>
      <c r="C3320" s="27"/>
      <c r="D3320" s="27"/>
      <c r="F3320" s="23" t="s">
        <v>1741</v>
      </c>
      <c r="G3320" s="28" t="s">
        <v>11</v>
      </c>
      <c r="H3320" s="24">
        <f t="shared" si="37"/>
        <v>0</v>
      </c>
      <c r="I3320" s="24">
        <f t="shared" si="38"/>
        <v>0</v>
      </c>
    </row>
    <row r="3321" spans="1:9" x14ac:dyDescent="0.2">
      <c r="A3321" s="23"/>
      <c r="B3321" s="27"/>
      <c r="C3321" s="27"/>
      <c r="D3321" s="27"/>
      <c r="F3321" s="23" t="s">
        <v>1742</v>
      </c>
      <c r="G3321" s="28" t="s">
        <v>11</v>
      </c>
      <c r="H3321" s="24">
        <f t="shared" si="37"/>
        <v>0</v>
      </c>
      <c r="I3321" s="24">
        <f t="shared" si="38"/>
        <v>0</v>
      </c>
    </row>
    <row r="3322" spans="1:9" x14ac:dyDescent="0.2">
      <c r="A3322" s="23"/>
      <c r="B3322" s="27"/>
      <c r="C3322" s="27"/>
      <c r="D3322" s="27"/>
      <c r="F3322" s="23" t="s">
        <v>1743</v>
      </c>
      <c r="G3322" s="28" t="s">
        <v>11</v>
      </c>
      <c r="H3322" s="24">
        <f t="shared" si="37"/>
        <v>1</v>
      </c>
      <c r="I3322" s="24">
        <f t="shared" si="38"/>
        <v>3540910</v>
      </c>
    </row>
    <row r="3323" spans="1:9" x14ac:dyDescent="0.2">
      <c r="A3323" s="23"/>
      <c r="B3323" s="27"/>
      <c r="C3323" s="27"/>
      <c r="D3323" s="27"/>
      <c r="F3323" s="23" t="s">
        <v>1745</v>
      </c>
      <c r="G3323" s="28" t="s">
        <v>198</v>
      </c>
      <c r="H3323" s="24">
        <f t="shared" si="37"/>
        <v>0</v>
      </c>
      <c r="I3323" s="24">
        <f t="shared" si="38"/>
        <v>0</v>
      </c>
    </row>
    <row r="3324" spans="1:9" x14ac:dyDescent="0.2">
      <c r="A3324" s="23"/>
      <c r="B3324" s="27"/>
      <c r="C3324" s="27"/>
      <c r="D3324" s="27"/>
      <c r="F3324" s="23" t="s">
        <v>1748</v>
      </c>
      <c r="G3324" s="28" t="s">
        <v>11</v>
      </c>
      <c r="H3324" s="24">
        <f t="shared" si="37"/>
        <v>0</v>
      </c>
      <c r="I3324" s="24">
        <f t="shared" si="38"/>
        <v>0</v>
      </c>
    </row>
    <row r="3325" spans="1:9" x14ac:dyDescent="0.2">
      <c r="A3325" s="23"/>
      <c r="B3325" s="27"/>
      <c r="C3325" s="27"/>
      <c r="D3325" s="27"/>
      <c r="F3325" s="23" t="s">
        <v>1749</v>
      </c>
      <c r="G3325" s="28" t="s">
        <v>11</v>
      </c>
      <c r="H3325" s="24">
        <f t="shared" si="37"/>
        <v>0</v>
      </c>
      <c r="I3325" s="24">
        <f t="shared" si="38"/>
        <v>0</v>
      </c>
    </row>
    <row r="3326" spans="1:9" x14ac:dyDescent="0.2">
      <c r="A3326" s="23"/>
      <c r="B3326" s="27"/>
      <c r="C3326" s="27"/>
      <c r="D3326" s="27"/>
      <c r="F3326" s="23" t="s">
        <v>1750</v>
      </c>
      <c r="G3326" s="28" t="s">
        <v>11</v>
      </c>
      <c r="H3326" s="24">
        <f t="shared" si="37"/>
        <v>0</v>
      </c>
      <c r="I3326" s="24">
        <f t="shared" si="38"/>
        <v>0</v>
      </c>
    </row>
    <row r="3327" spans="1:9" x14ac:dyDescent="0.2">
      <c r="A3327" s="23"/>
      <c r="B3327" s="27"/>
      <c r="C3327" s="27"/>
      <c r="D3327" s="27"/>
      <c r="F3327" s="23" t="s">
        <v>1751</v>
      </c>
      <c r="G3327" s="28" t="s">
        <v>20</v>
      </c>
      <c r="H3327" s="24">
        <f t="shared" si="37"/>
        <v>0</v>
      </c>
      <c r="I3327" s="24">
        <f t="shared" si="38"/>
        <v>0</v>
      </c>
    </row>
    <row r="3328" spans="1:9" x14ac:dyDescent="0.2">
      <c r="A3328" s="23"/>
      <c r="B3328" s="27"/>
      <c r="C3328" s="27"/>
      <c r="D3328" s="27"/>
      <c r="F3328" s="23" t="s">
        <v>1752</v>
      </c>
      <c r="G3328" s="28" t="s">
        <v>11</v>
      </c>
      <c r="H3328" s="24">
        <f t="shared" si="37"/>
        <v>0</v>
      </c>
      <c r="I3328" s="24">
        <f t="shared" si="38"/>
        <v>0</v>
      </c>
    </row>
    <row r="3329" spans="1:9" x14ac:dyDescent="0.2">
      <c r="A3329" s="23"/>
      <c r="B3329" s="27"/>
      <c r="C3329" s="27"/>
      <c r="D3329" s="27"/>
      <c r="F3329" s="23" t="s">
        <v>1754</v>
      </c>
      <c r="G3329" s="28" t="s">
        <v>20</v>
      </c>
      <c r="H3329" s="24">
        <f t="shared" si="37"/>
        <v>0</v>
      </c>
      <c r="I3329" s="24">
        <f t="shared" si="38"/>
        <v>0</v>
      </c>
    </row>
    <row r="3330" spans="1:9" x14ac:dyDescent="0.2">
      <c r="A3330" s="23"/>
      <c r="B3330" s="27"/>
      <c r="C3330" s="27"/>
      <c r="D3330" s="27"/>
      <c r="F3330" s="23" t="s">
        <v>1755</v>
      </c>
      <c r="G3330" s="28" t="s">
        <v>11</v>
      </c>
      <c r="H3330" s="24">
        <f t="shared" si="37"/>
        <v>0</v>
      </c>
      <c r="I3330" s="24">
        <f t="shared" si="38"/>
        <v>0</v>
      </c>
    </row>
    <row r="3331" spans="1:9" x14ac:dyDescent="0.2">
      <c r="A3331" s="23"/>
      <c r="B3331" s="27"/>
      <c r="C3331" s="27"/>
      <c r="D3331" s="27"/>
      <c r="F3331" s="23" t="s">
        <v>1756</v>
      </c>
      <c r="G3331" s="28" t="s">
        <v>25</v>
      </c>
      <c r="H3331" s="24">
        <f t="shared" si="37"/>
        <v>0</v>
      </c>
      <c r="I3331" s="24">
        <f t="shared" si="38"/>
        <v>0</v>
      </c>
    </row>
    <row r="3332" spans="1:9" x14ac:dyDescent="0.2">
      <c r="A3332" s="23"/>
      <c r="B3332" s="27"/>
      <c r="C3332" s="27"/>
      <c r="D3332" s="27"/>
      <c r="F3332" s="23" t="s">
        <v>1757</v>
      </c>
      <c r="G3332" s="28" t="s">
        <v>11</v>
      </c>
      <c r="H3332" s="24">
        <f t="shared" si="37"/>
        <v>0</v>
      </c>
      <c r="I3332" s="24">
        <f t="shared" si="38"/>
        <v>0</v>
      </c>
    </row>
    <row r="3333" spans="1:9" x14ac:dyDescent="0.2">
      <c r="A3333" s="23"/>
      <c r="B3333" s="27"/>
      <c r="C3333" s="27"/>
      <c r="D3333" s="27"/>
      <c r="F3333" s="23" t="s">
        <v>1758</v>
      </c>
      <c r="G3333" s="28" t="s">
        <v>141</v>
      </c>
      <c r="H3333" s="24">
        <f t="shared" si="37"/>
        <v>0</v>
      </c>
      <c r="I3333" s="24">
        <f t="shared" si="38"/>
        <v>0</v>
      </c>
    </row>
    <row r="3334" spans="1:9" x14ac:dyDescent="0.2">
      <c r="A3334" s="23"/>
      <c r="B3334" s="27"/>
      <c r="C3334" s="27"/>
      <c r="D3334" s="27"/>
      <c r="F3334" s="23" t="s">
        <v>1759</v>
      </c>
      <c r="G3334" s="28" t="s">
        <v>25</v>
      </c>
      <c r="H3334" s="24">
        <f t="shared" si="37"/>
        <v>0</v>
      </c>
      <c r="I3334" s="24">
        <f t="shared" si="38"/>
        <v>0</v>
      </c>
    </row>
    <row r="3335" spans="1:9" x14ac:dyDescent="0.2">
      <c r="A3335" s="23"/>
      <c r="B3335" s="27"/>
      <c r="C3335" s="27"/>
      <c r="D3335" s="27"/>
      <c r="F3335" s="23" t="s">
        <v>1760</v>
      </c>
      <c r="G3335" s="28" t="s">
        <v>11</v>
      </c>
      <c r="H3335" s="24">
        <f t="shared" si="37"/>
        <v>0</v>
      </c>
      <c r="I3335" s="24">
        <f t="shared" si="38"/>
        <v>0</v>
      </c>
    </row>
    <row r="3336" spans="1:9" x14ac:dyDescent="0.2">
      <c r="A3336" s="23"/>
      <c r="B3336" s="27"/>
      <c r="C3336" s="27"/>
      <c r="D3336" s="27"/>
      <c r="F3336" s="23" t="s">
        <v>1761</v>
      </c>
      <c r="G3336" s="28" t="s">
        <v>11</v>
      </c>
      <c r="H3336" s="24">
        <f t="shared" si="37"/>
        <v>0</v>
      </c>
      <c r="I3336" s="24">
        <f t="shared" si="38"/>
        <v>0</v>
      </c>
    </row>
    <row r="3337" spans="1:9" x14ac:dyDescent="0.2">
      <c r="A3337" s="23"/>
      <c r="B3337" s="27"/>
      <c r="C3337" s="27"/>
      <c r="D3337" s="27"/>
      <c r="F3337" s="23" t="s">
        <v>1762</v>
      </c>
      <c r="G3337" s="28" t="s">
        <v>107</v>
      </c>
      <c r="H3337" s="24">
        <f t="shared" si="37"/>
        <v>0</v>
      </c>
      <c r="I3337" s="24">
        <f t="shared" si="38"/>
        <v>0</v>
      </c>
    </row>
    <row r="3338" spans="1:9" x14ac:dyDescent="0.2">
      <c r="A3338" s="23"/>
      <c r="B3338" s="27"/>
      <c r="C3338" s="27"/>
      <c r="D3338" s="27"/>
      <c r="F3338" s="23" t="s">
        <v>1763</v>
      </c>
      <c r="G3338" s="28" t="s">
        <v>11</v>
      </c>
      <c r="H3338" s="24">
        <f t="shared" si="37"/>
        <v>0</v>
      </c>
      <c r="I3338" s="24">
        <f t="shared" si="38"/>
        <v>0</v>
      </c>
    </row>
    <row r="3339" spans="1:9" x14ac:dyDescent="0.2">
      <c r="A3339" s="23"/>
      <c r="B3339" s="27"/>
      <c r="C3339" s="27"/>
      <c r="D3339" s="27"/>
      <c r="F3339" s="23" t="s">
        <v>1764</v>
      </c>
      <c r="G3339" s="28" t="s">
        <v>11</v>
      </c>
      <c r="H3339" s="24">
        <f t="shared" si="37"/>
        <v>2</v>
      </c>
      <c r="I3339" s="24">
        <f t="shared" si="38"/>
        <v>1816362</v>
      </c>
    </row>
    <row r="3340" spans="1:9" x14ac:dyDescent="0.2">
      <c r="A3340" s="23"/>
      <c r="B3340" s="27"/>
      <c r="C3340" s="27"/>
      <c r="D3340" s="27"/>
      <c r="F3340" s="23" t="s">
        <v>1766</v>
      </c>
      <c r="G3340" s="28" t="s">
        <v>1601</v>
      </c>
      <c r="H3340" s="24">
        <f t="shared" si="37"/>
        <v>0</v>
      </c>
      <c r="I3340" s="24">
        <f t="shared" si="38"/>
        <v>0</v>
      </c>
    </row>
    <row r="3341" spans="1:9" x14ac:dyDescent="0.2">
      <c r="A3341" s="23"/>
      <c r="B3341" s="27"/>
      <c r="C3341" s="27"/>
      <c r="D3341" s="27"/>
      <c r="F3341" s="23" t="s">
        <v>1768</v>
      </c>
      <c r="G3341" s="28" t="s">
        <v>11</v>
      </c>
      <c r="H3341" s="24">
        <f t="shared" si="37"/>
        <v>0</v>
      </c>
      <c r="I3341" s="24">
        <f t="shared" si="38"/>
        <v>0</v>
      </c>
    </row>
    <row r="3342" spans="1:9" x14ac:dyDescent="0.2">
      <c r="A3342" s="23"/>
      <c r="B3342" s="27"/>
      <c r="C3342" s="27"/>
      <c r="D3342" s="27"/>
      <c r="F3342" s="23" t="s">
        <v>1769</v>
      </c>
      <c r="G3342" s="28" t="s">
        <v>11</v>
      </c>
      <c r="H3342" s="24">
        <f t="shared" si="37"/>
        <v>0</v>
      </c>
      <c r="I3342" s="24">
        <f t="shared" si="38"/>
        <v>0</v>
      </c>
    </row>
    <row r="3343" spans="1:9" x14ac:dyDescent="0.2">
      <c r="A3343" s="23"/>
      <c r="B3343" s="27"/>
      <c r="C3343" s="27"/>
      <c r="D3343" s="27"/>
      <c r="F3343" s="23" t="s">
        <v>1770</v>
      </c>
      <c r="G3343" s="28" t="s">
        <v>11</v>
      </c>
      <c r="H3343" s="24">
        <f t="shared" si="37"/>
        <v>0</v>
      </c>
      <c r="I3343" s="24">
        <f t="shared" si="38"/>
        <v>0</v>
      </c>
    </row>
    <row r="3344" spans="1:9" x14ac:dyDescent="0.2">
      <c r="A3344" s="23"/>
      <c r="B3344" s="27"/>
      <c r="C3344" s="27"/>
      <c r="D3344" s="27"/>
      <c r="F3344" s="23" t="s">
        <v>1771</v>
      </c>
      <c r="G3344" s="28" t="s">
        <v>758</v>
      </c>
      <c r="H3344" s="24">
        <f t="shared" si="37"/>
        <v>0</v>
      </c>
      <c r="I3344" s="24">
        <f t="shared" si="38"/>
        <v>0</v>
      </c>
    </row>
    <row r="3345" spans="1:9" x14ac:dyDescent="0.2">
      <c r="A3345" s="23"/>
      <c r="B3345" s="27"/>
      <c r="C3345" s="27"/>
      <c r="D3345" s="27"/>
      <c r="F3345" s="23" t="s">
        <v>1772</v>
      </c>
      <c r="G3345" s="28" t="s">
        <v>11</v>
      </c>
      <c r="H3345" s="24">
        <f t="shared" si="37"/>
        <v>0</v>
      </c>
      <c r="I3345" s="24">
        <f t="shared" si="38"/>
        <v>0</v>
      </c>
    </row>
    <row r="3346" spans="1:9" x14ac:dyDescent="0.2">
      <c r="A3346" s="23"/>
      <c r="B3346" s="27"/>
      <c r="C3346" s="27"/>
      <c r="D3346" s="27"/>
      <c r="F3346" s="23" t="s">
        <v>1773</v>
      </c>
      <c r="G3346" s="28" t="s">
        <v>11</v>
      </c>
      <c r="H3346" s="24">
        <f t="shared" si="37"/>
        <v>0</v>
      </c>
      <c r="I3346" s="24">
        <f t="shared" si="38"/>
        <v>0</v>
      </c>
    </row>
    <row r="3347" spans="1:9" x14ac:dyDescent="0.2">
      <c r="A3347" s="23"/>
      <c r="B3347" s="27"/>
      <c r="C3347" s="27"/>
      <c r="D3347" s="27"/>
      <c r="F3347" s="23" t="s">
        <v>1774</v>
      </c>
      <c r="G3347" s="28" t="s">
        <v>11</v>
      </c>
      <c r="H3347" s="24">
        <f t="shared" si="37"/>
        <v>0</v>
      </c>
      <c r="I3347" s="24">
        <f t="shared" si="38"/>
        <v>0</v>
      </c>
    </row>
    <row r="3348" spans="1:9" x14ac:dyDescent="0.2">
      <c r="A3348" s="23"/>
      <c r="B3348" s="27"/>
      <c r="C3348" s="27"/>
      <c r="D3348" s="27"/>
      <c r="F3348" s="23" t="s">
        <v>1775</v>
      </c>
      <c r="G3348" s="28" t="s">
        <v>11</v>
      </c>
      <c r="H3348" s="24">
        <f t="shared" si="37"/>
        <v>0</v>
      </c>
      <c r="I3348" s="24">
        <f t="shared" si="38"/>
        <v>0</v>
      </c>
    </row>
    <row r="3349" spans="1:9" x14ac:dyDescent="0.2">
      <c r="A3349" s="23"/>
      <c r="B3349" s="27"/>
      <c r="C3349" s="27"/>
      <c r="D3349" s="27"/>
      <c r="F3349" s="23" t="s">
        <v>1776</v>
      </c>
      <c r="G3349" s="28" t="s">
        <v>11</v>
      </c>
      <c r="H3349" s="24">
        <f t="shared" si="37"/>
        <v>0</v>
      </c>
      <c r="I3349" s="24">
        <f t="shared" si="38"/>
        <v>0</v>
      </c>
    </row>
    <row r="3350" spans="1:9" x14ac:dyDescent="0.2">
      <c r="A3350" s="23"/>
      <c r="B3350" s="27"/>
      <c r="C3350" s="27"/>
      <c r="D3350" s="27"/>
      <c r="F3350" s="23" t="s">
        <v>1777</v>
      </c>
      <c r="G3350" s="28" t="s">
        <v>11</v>
      </c>
      <c r="H3350" s="24">
        <f t="shared" si="37"/>
        <v>0</v>
      </c>
      <c r="I3350" s="24">
        <f t="shared" si="38"/>
        <v>0</v>
      </c>
    </row>
    <row r="3351" spans="1:9" x14ac:dyDescent="0.2">
      <c r="A3351" s="23"/>
      <c r="B3351" s="27"/>
      <c r="C3351" s="27"/>
      <c r="D3351" s="27"/>
      <c r="F3351" s="23" t="s">
        <v>1778</v>
      </c>
      <c r="G3351" s="28" t="s">
        <v>11</v>
      </c>
      <c r="H3351" s="24">
        <f t="shared" si="37"/>
        <v>0</v>
      </c>
      <c r="I3351" s="24">
        <f t="shared" si="38"/>
        <v>0</v>
      </c>
    </row>
    <row r="3352" spans="1:9" x14ac:dyDescent="0.2">
      <c r="A3352" s="23"/>
      <c r="B3352" s="27"/>
      <c r="C3352" s="27"/>
      <c r="D3352" s="27"/>
      <c r="F3352" s="23" t="s">
        <v>1779</v>
      </c>
      <c r="G3352" s="28" t="s">
        <v>11</v>
      </c>
      <c r="H3352" s="24">
        <f t="shared" si="37"/>
        <v>9</v>
      </c>
      <c r="I3352" s="24">
        <f t="shared" si="38"/>
        <v>6790907</v>
      </c>
    </row>
    <row r="3353" spans="1:9" x14ac:dyDescent="0.2">
      <c r="A3353" s="23"/>
      <c r="B3353" s="27"/>
      <c r="C3353" s="27"/>
      <c r="D3353" s="27"/>
      <c r="F3353" s="23" t="s">
        <v>1780</v>
      </c>
      <c r="G3353" s="28" t="s">
        <v>11</v>
      </c>
      <c r="H3353" s="24">
        <f t="shared" si="37"/>
        <v>49</v>
      </c>
      <c r="I3353" s="24">
        <f t="shared" si="38"/>
        <v>6169919</v>
      </c>
    </row>
    <row r="3354" spans="1:9" x14ac:dyDescent="0.2">
      <c r="A3354" s="23"/>
      <c r="B3354" s="27"/>
      <c r="C3354" s="27"/>
      <c r="D3354" s="27"/>
      <c r="F3354" s="23" t="s">
        <v>1782</v>
      </c>
      <c r="G3354" s="28" t="s">
        <v>11</v>
      </c>
      <c r="H3354" s="24">
        <f t="shared" si="37"/>
        <v>0</v>
      </c>
      <c r="I3354" s="24">
        <f t="shared" si="38"/>
        <v>0</v>
      </c>
    </row>
    <row r="3355" spans="1:9" x14ac:dyDescent="0.2">
      <c r="A3355" s="23"/>
      <c r="B3355" s="27"/>
      <c r="C3355" s="27"/>
      <c r="D3355" s="27"/>
      <c r="F3355" s="23" t="s">
        <v>1783</v>
      </c>
      <c r="G3355" s="28" t="s">
        <v>11</v>
      </c>
      <c r="H3355" s="24">
        <f t="shared" si="37"/>
        <v>0</v>
      </c>
      <c r="I3355" s="24">
        <f t="shared" si="38"/>
        <v>0</v>
      </c>
    </row>
    <row r="3356" spans="1:9" x14ac:dyDescent="0.2">
      <c r="A3356" s="23"/>
      <c r="B3356" s="27"/>
      <c r="C3356" s="27"/>
      <c r="D3356" s="27"/>
      <c r="F3356" s="23" t="s">
        <v>1784</v>
      </c>
      <c r="G3356" s="28" t="s">
        <v>20</v>
      </c>
      <c r="H3356" s="24">
        <f t="shared" si="37"/>
        <v>0</v>
      </c>
      <c r="I3356" s="24">
        <f t="shared" si="38"/>
        <v>0</v>
      </c>
    </row>
    <row r="3357" spans="1:9" x14ac:dyDescent="0.2">
      <c r="A3357" s="23"/>
      <c r="B3357" s="27"/>
      <c r="C3357" s="27"/>
      <c r="D3357" s="27"/>
      <c r="F3357" s="23" t="s">
        <v>1785</v>
      </c>
      <c r="G3357" s="28" t="s">
        <v>11</v>
      </c>
      <c r="H3357" s="24">
        <f t="shared" si="37"/>
        <v>0</v>
      </c>
      <c r="I3357" s="24">
        <f t="shared" si="38"/>
        <v>0</v>
      </c>
    </row>
    <row r="3358" spans="1:9" x14ac:dyDescent="0.2">
      <c r="A3358" s="23"/>
      <c r="B3358" s="27"/>
      <c r="C3358" s="27"/>
      <c r="D3358" s="27"/>
      <c r="F3358" s="23" t="s">
        <v>1786</v>
      </c>
      <c r="G3358" s="28" t="s">
        <v>11</v>
      </c>
      <c r="H3358" s="24">
        <f t="shared" si="37"/>
        <v>0</v>
      </c>
      <c r="I3358" s="24">
        <f t="shared" si="38"/>
        <v>0</v>
      </c>
    </row>
    <row r="3359" spans="1:9" x14ac:dyDescent="0.2">
      <c r="A3359" s="23"/>
      <c r="B3359" s="27"/>
      <c r="C3359" s="27"/>
      <c r="D3359" s="27"/>
      <c r="F3359" s="23" t="s">
        <v>1787</v>
      </c>
      <c r="G3359" s="28" t="s">
        <v>11</v>
      </c>
      <c r="H3359" s="24">
        <f t="shared" si="37"/>
        <v>0</v>
      </c>
      <c r="I3359" s="24">
        <f t="shared" si="38"/>
        <v>0</v>
      </c>
    </row>
    <row r="3360" spans="1:9" x14ac:dyDescent="0.2">
      <c r="A3360" s="23"/>
      <c r="B3360" s="27"/>
      <c r="C3360" s="27"/>
      <c r="D3360" s="27"/>
      <c r="F3360" s="23" t="s">
        <v>1789</v>
      </c>
      <c r="G3360" s="28" t="s">
        <v>11</v>
      </c>
      <c r="H3360" s="24">
        <f t="shared" si="37"/>
        <v>0</v>
      </c>
      <c r="I3360" s="24">
        <f t="shared" si="38"/>
        <v>0</v>
      </c>
    </row>
    <row r="3361" spans="1:9" x14ac:dyDescent="0.2">
      <c r="A3361" s="23"/>
      <c r="B3361" s="27"/>
      <c r="C3361" s="27"/>
      <c r="D3361" s="27"/>
      <c r="F3361" s="23" t="s">
        <v>1790</v>
      </c>
      <c r="G3361" s="28" t="s">
        <v>25</v>
      </c>
      <c r="H3361" s="24">
        <f t="shared" si="37"/>
        <v>0</v>
      </c>
      <c r="I3361" s="24">
        <f t="shared" si="38"/>
        <v>0</v>
      </c>
    </row>
    <row r="3362" spans="1:9" x14ac:dyDescent="0.2">
      <c r="A3362" s="23"/>
      <c r="B3362" s="27"/>
      <c r="C3362" s="27"/>
      <c r="D3362" s="27"/>
      <c r="F3362" s="23" t="s">
        <v>1791</v>
      </c>
      <c r="G3362" s="28" t="s">
        <v>11</v>
      </c>
      <c r="H3362" s="24">
        <f t="shared" si="37"/>
        <v>0</v>
      </c>
      <c r="I3362" s="24">
        <f t="shared" si="38"/>
        <v>0</v>
      </c>
    </row>
    <row r="3363" spans="1:9" x14ac:dyDescent="0.2">
      <c r="A3363" s="23"/>
      <c r="B3363" s="27"/>
      <c r="C3363" s="27"/>
      <c r="D3363" s="27"/>
      <c r="F3363" s="23" t="s">
        <v>1793</v>
      </c>
      <c r="G3363" s="28" t="s">
        <v>11</v>
      </c>
      <c r="H3363" s="24">
        <f t="shared" si="37"/>
        <v>0</v>
      </c>
      <c r="I3363" s="24">
        <f t="shared" si="38"/>
        <v>0</v>
      </c>
    </row>
    <row r="3364" spans="1:9" x14ac:dyDescent="0.2">
      <c r="A3364" s="23"/>
      <c r="B3364" s="27"/>
      <c r="C3364" s="27"/>
      <c r="D3364" s="27"/>
      <c r="F3364" s="23" t="s">
        <v>1794</v>
      </c>
      <c r="G3364" s="28" t="s">
        <v>11</v>
      </c>
      <c r="H3364" s="24">
        <f t="shared" si="37"/>
        <v>0</v>
      </c>
      <c r="I3364" s="24">
        <f t="shared" si="38"/>
        <v>0</v>
      </c>
    </row>
    <row r="3365" spans="1:9" x14ac:dyDescent="0.2">
      <c r="A3365" s="23"/>
      <c r="B3365" s="27"/>
      <c r="C3365" s="27"/>
      <c r="D3365" s="27"/>
      <c r="F3365" s="23" t="s">
        <v>1795</v>
      </c>
      <c r="G3365" s="28" t="s">
        <v>11</v>
      </c>
      <c r="H3365" s="24">
        <f t="shared" si="37"/>
        <v>0</v>
      </c>
      <c r="I3365" s="24">
        <f t="shared" si="38"/>
        <v>0</v>
      </c>
    </row>
    <row r="3366" spans="1:9" x14ac:dyDescent="0.2">
      <c r="A3366" s="23"/>
      <c r="B3366" s="27"/>
      <c r="C3366" s="27"/>
      <c r="D3366" s="27"/>
      <c r="F3366" s="23" t="s">
        <v>1796</v>
      </c>
      <c r="G3366" s="28" t="s">
        <v>25</v>
      </c>
      <c r="H3366" s="24">
        <f t="shared" si="37"/>
        <v>0</v>
      </c>
      <c r="I3366" s="24">
        <f t="shared" si="38"/>
        <v>0</v>
      </c>
    </row>
    <row r="3367" spans="1:9" x14ac:dyDescent="0.2">
      <c r="A3367" s="23"/>
      <c r="B3367" s="27"/>
      <c r="C3367" s="27"/>
      <c r="D3367" s="27"/>
      <c r="F3367" s="23" t="s">
        <v>1798</v>
      </c>
      <c r="G3367" s="28" t="s">
        <v>11</v>
      </c>
      <c r="H3367" s="24">
        <f t="shared" si="37"/>
        <v>2</v>
      </c>
      <c r="I3367" s="24">
        <f t="shared" si="38"/>
        <v>30236363</v>
      </c>
    </row>
    <row r="3368" spans="1:9" x14ac:dyDescent="0.2">
      <c r="A3368" s="23"/>
      <c r="B3368" s="27"/>
      <c r="C3368" s="27"/>
      <c r="D3368" s="27"/>
      <c r="F3368" s="23" t="s">
        <v>1800</v>
      </c>
      <c r="G3368" s="28" t="s">
        <v>11</v>
      </c>
      <c r="H3368" s="24">
        <f t="shared" si="37"/>
        <v>0</v>
      </c>
      <c r="I3368" s="24">
        <f t="shared" si="38"/>
        <v>0</v>
      </c>
    </row>
    <row r="3369" spans="1:9" x14ac:dyDescent="0.2">
      <c r="A3369" s="23"/>
      <c r="B3369" s="27"/>
      <c r="C3369" s="27"/>
      <c r="D3369" s="27"/>
      <c r="F3369" s="23" t="s">
        <v>1802</v>
      </c>
      <c r="G3369" s="28" t="s">
        <v>11</v>
      </c>
      <c r="H3369" s="24">
        <f t="shared" si="37"/>
        <v>0</v>
      </c>
      <c r="I3369" s="24">
        <f t="shared" si="38"/>
        <v>0</v>
      </c>
    </row>
    <row r="3370" spans="1:9" x14ac:dyDescent="0.2">
      <c r="A3370" s="23"/>
      <c r="B3370" s="27"/>
      <c r="C3370" s="27"/>
      <c r="D3370" s="27"/>
      <c r="F3370" s="23" t="s">
        <v>1803</v>
      </c>
      <c r="G3370" s="28" t="s">
        <v>25</v>
      </c>
      <c r="H3370" s="24">
        <f t="shared" si="37"/>
        <v>6</v>
      </c>
      <c r="I3370" s="24">
        <f t="shared" si="38"/>
        <v>56170518</v>
      </c>
    </row>
    <row r="3371" spans="1:9" x14ac:dyDescent="0.2">
      <c r="A3371" s="23"/>
      <c r="B3371" s="27"/>
      <c r="C3371" s="27"/>
      <c r="D3371" s="27"/>
      <c r="F3371" s="23" t="s">
        <v>1804</v>
      </c>
      <c r="G3371" s="28" t="s">
        <v>11</v>
      </c>
      <c r="H3371" s="24">
        <f t="shared" si="37"/>
        <v>0</v>
      </c>
      <c r="I3371" s="24">
        <f t="shared" si="38"/>
        <v>0</v>
      </c>
    </row>
    <row r="3372" spans="1:9" x14ac:dyDescent="0.2">
      <c r="A3372" s="23"/>
      <c r="B3372" s="27"/>
      <c r="C3372" s="27"/>
      <c r="D3372" s="27"/>
      <c r="F3372" s="23" t="s">
        <v>1805</v>
      </c>
      <c r="G3372" s="28" t="s">
        <v>20</v>
      </c>
      <c r="H3372" s="24">
        <f t="shared" si="37"/>
        <v>0</v>
      </c>
      <c r="I3372" s="24">
        <f t="shared" si="38"/>
        <v>0</v>
      </c>
    </row>
    <row r="3373" spans="1:9" x14ac:dyDescent="0.2">
      <c r="A3373" s="23"/>
      <c r="B3373" s="27"/>
      <c r="C3373" s="27"/>
      <c r="D3373" s="27"/>
      <c r="F3373" s="23" t="s">
        <v>1808</v>
      </c>
      <c r="G3373" s="28" t="s">
        <v>25</v>
      </c>
      <c r="H3373" s="24">
        <f t="shared" si="37"/>
        <v>0</v>
      </c>
      <c r="I3373" s="24">
        <f t="shared" si="38"/>
        <v>0</v>
      </c>
    </row>
    <row r="3374" spans="1:9" x14ac:dyDescent="0.2">
      <c r="A3374" s="23"/>
      <c r="B3374" s="27"/>
      <c r="C3374" s="27"/>
      <c r="D3374" s="27"/>
      <c r="F3374" s="23" t="s">
        <v>1809</v>
      </c>
      <c r="G3374" s="28" t="s">
        <v>25</v>
      </c>
      <c r="H3374" s="24">
        <f t="shared" si="37"/>
        <v>0</v>
      </c>
      <c r="I3374" s="24">
        <f t="shared" si="38"/>
        <v>0</v>
      </c>
    </row>
    <row r="3375" spans="1:9" x14ac:dyDescent="0.2">
      <c r="A3375" s="23"/>
      <c r="B3375" s="27"/>
      <c r="C3375" s="27"/>
      <c r="D3375" s="27"/>
      <c r="F3375" s="23" t="s">
        <v>1810</v>
      </c>
      <c r="G3375" s="28" t="s">
        <v>11</v>
      </c>
      <c r="H3375" s="24">
        <f t="shared" si="37"/>
        <v>0</v>
      </c>
      <c r="I3375" s="24">
        <f t="shared" si="38"/>
        <v>0</v>
      </c>
    </row>
    <row r="3376" spans="1:9" x14ac:dyDescent="0.2">
      <c r="A3376" s="23"/>
      <c r="B3376" s="27"/>
      <c r="C3376" s="27"/>
      <c r="D3376" s="27"/>
      <c r="F3376" s="23" t="s">
        <v>1811</v>
      </c>
      <c r="G3376" s="28" t="s">
        <v>11</v>
      </c>
      <c r="H3376" s="24">
        <f t="shared" si="37"/>
        <v>0</v>
      </c>
      <c r="I3376" s="24">
        <f t="shared" si="38"/>
        <v>0</v>
      </c>
    </row>
    <row r="3377" spans="1:9" x14ac:dyDescent="0.2">
      <c r="A3377" s="23"/>
      <c r="B3377" s="27"/>
      <c r="C3377" s="27"/>
      <c r="D3377" s="27"/>
      <c r="F3377" s="23" t="s">
        <v>1812</v>
      </c>
      <c r="G3377" s="28" t="s">
        <v>11</v>
      </c>
      <c r="H3377" s="24">
        <f t="shared" si="37"/>
        <v>0</v>
      </c>
      <c r="I3377" s="24">
        <f t="shared" si="38"/>
        <v>0</v>
      </c>
    </row>
    <row r="3378" spans="1:9" x14ac:dyDescent="0.2">
      <c r="A3378" s="23"/>
      <c r="B3378" s="27"/>
      <c r="C3378" s="27"/>
      <c r="D3378" s="27"/>
      <c r="F3378" s="23" t="s">
        <v>1813</v>
      </c>
      <c r="G3378" s="28" t="s">
        <v>34</v>
      </c>
      <c r="H3378" s="24">
        <f t="shared" si="37"/>
        <v>0</v>
      </c>
      <c r="I3378" s="24">
        <f t="shared" si="38"/>
        <v>0</v>
      </c>
    </row>
    <row r="3379" spans="1:9" x14ac:dyDescent="0.2">
      <c r="A3379" s="23"/>
      <c r="B3379" s="27"/>
      <c r="C3379" s="27"/>
      <c r="D3379" s="27"/>
      <c r="F3379" s="23" t="s">
        <v>1814</v>
      </c>
      <c r="G3379" s="28" t="s">
        <v>20</v>
      </c>
      <c r="H3379" s="24">
        <f t="shared" si="37"/>
        <v>0</v>
      </c>
      <c r="I3379" s="24">
        <f t="shared" si="38"/>
        <v>0</v>
      </c>
    </row>
    <row r="3380" spans="1:9" x14ac:dyDescent="0.2">
      <c r="A3380" s="23"/>
      <c r="B3380" s="27"/>
      <c r="C3380" s="27"/>
      <c r="D3380" s="27"/>
      <c r="F3380" s="23" t="s">
        <v>1815</v>
      </c>
      <c r="G3380" s="28" t="s">
        <v>25</v>
      </c>
      <c r="H3380" s="24">
        <f t="shared" si="37"/>
        <v>0</v>
      </c>
      <c r="I3380" s="24">
        <f t="shared" si="38"/>
        <v>0</v>
      </c>
    </row>
    <row r="3381" spans="1:9" x14ac:dyDescent="0.2">
      <c r="A3381" s="23"/>
      <c r="B3381" s="27"/>
      <c r="C3381" s="27"/>
      <c r="D3381" s="27"/>
      <c r="F3381" s="23" t="s">
        <v>1816</v>
      </c>
      <c r="G3381" s="28" t="s">
        <v>141</v>
      </c>
      <c r="H3381" s="24">
        <f t="shared" si="37"/>
        <v>0</v>
      </c>
      <c r="I3381" s="24">
        <f t="shared" si="38"/>
        <v>0</v>
      </c>
    </row>
    <row r="3382" spans="1:9" x14ac:dyDescent="0.2">
      <c r="A3382" s="23"/>
      <c r="B3382" s="27"/>
      <c r="C3382" s="27"/>
      <c r="D3382" s="27"/>
      <c r="F3382" s="23" t="s">
        <v>1817</v>
      </c>
      <c r="G3382" s="28" t="s">
        <v>11</v>
      </c>
      <c r="H3382" s="24">
        <f t="shared" si="37"/>
        <v>0</v>
      </c>
      <c r="I3382" s="24">
        <f t="shared" si="38"/>
        <v>0</v>
      </c>
    </row>
    <row r="3383" spans="1:9" x14ac:dyDescent="0.2">
      <c r="A3383" s="23"/>
      <c r="B3383" s="27"/>
      <c r="C3383" s="27"/>
      <c r="D3383" s="27"/>
      <c r="F3383" s="23" t="s">
        <v>1818</v>
      </c>
      <c r="G3383" s="28" t="s">
        <v>11</v>
      </c>
      <c r="H3383" s="24">
        <f t="shared" si="37"/>
        <v>0</v>
      </c>
      <c r="I3383" s="24">
        <f t="shared" si="38"/>
        <v>0</v>
      </c>
    </row>
    <row r="3384" spans="1:9" x14ac:dyDescent="0.2">
      <c r="A3384" s="23"/>
      <c r="B3384" s="27"/>
      <c r="C3384" s="27"/>
      <c r="D3384" s="27"/>
      <c r="F3384" s="23" t="s">
        <v>1820</v>
      </c>
      <c r="G3384" s="28" t="s">
        <v>11</v>
      </c>
      <c r="H3384" s="24">
        <f t="shared" si="37"/>
        <v>0</v>
      </c>
      <c r="I3384" s="24">
        <f t="shared" si="38"/>
        <v>0</v>
      </c>
    </row>
    <row r="3385" spans="1:9" x14ac:dyDescent="0.2">
      <c r="A3385" s="23"/>
      <c r="B3385" s="27"/>
      <c r="C3385" s="27"/>
      <c r="D3385" s="27"/>
      <c r="F3385" s="23" t="s">
        <v>1821</v>
      </c>
      <c r="G3385" s="28" t="s">
        <v>11</v>
      </c>
      <c r="H3385" s="24">
        <f t="shared" si="37"/>
        <v>0</v>
      </c>
      <c r="I3385" s="24">
        <f t="shared" si="38"/>
        <v>0</v>
      </c>
    </row>
    <row r="3386" spans="1:9" x14ac:dyDescent="0.2">
      <c r="A3386" s="23"/>
      <c r="B3386" s="27"/>
      <c r="C3386" s="27"/>
      <c r="D3386" s="27"/>
      <c r="F3386" s="23" t="s">
        <v>1822</v>
      </c>
      <c r="G3386" s="28" t="s">
        <v>11</v>
      </c>
      <c r="H3386" s="24">
        <f t="shared" si="37"/>
        <v>0</v>
      </c>
      <c r="I3386" s="24">
        <f t="shared" si="38"/>
        <v>0</v>
      </c>
    </row>
    <row r="3387" spans="1:9" x14ac:dyDescent="0.2">
      <c r="A3387" s="23"/>
      <c r="B3387" s="27"/>
      <c r="C3387" s="27"/>
      <c r="D3387" s="27"/>
      <c r="F3387" s="23" t="s">
        <v>1824</v>
      </c>
      <c r="G3387" s="28" t="s">
        <v>11</v>
      </c>
      <c r="H3387" s="24">
        <f t="shared" si="37"/>
        <v>0</v>
      </c>
      <c r="I3387" s="24">
        <f t="shared" si="38"/>
        <v>0</v>
      </c>
    </row>
    <row r="3388" spans="1:9" x14ac:dyDescent="0.2">
      <c r="A3388" s="23"/>
      <c r="B3388" s="27"/>
      <c r="C3388" s="27"/>
      <c r="D3388" s="27"/>
      <c r="F3388" s="23" t="s">
        <v>1826</v>
      </c>
      <c r="G3388" s="28" t="s">
        <v>11</v>
      </c>
      <c r="H3388" s="24">
        <f t="shared" si="37"/>
        <v>0</v>
      </c>
      <c r="I3388" s="24">
        <f t="shared" si="38"/>
        <v>0</v>
      </c>
    </row>
    <row r="3389" spans="1:9" x14ac:dyDescent="0.2">
      <c r="A3389" s="23"/>
      <c r="B3389" s="27"/>
      <c r="C3389" s="27"/>
      <c r="D3389" s="27"/>
      <c r="F3389" s="23" t="s">
        <v>1828</v>
      </c>
      <c r="G3389" s="28" t="s">
        <v>758</v>
      </c>
      <c r="H3389" s="24">
        <f t="shared" si="37"/>
        <v>0</v>
      </c>
      <c r="I3389" s="24">
        <f t="shared" si="38"/>
        <v>0</v>
      </c>
    </row>
    <row r="3390" spans="1:9" x14ac:dyDescent="0.2">
      <c r="A3390" s="23"/>
      <c r="B3390" s="27"/>
      <c r="C3390" s="27"/>
      <c r="D3390" s="27"/>
      <c r="F3390" s="23" t="s">
        <v>1829</v>
      </c>
      <c r="G3390" s="28" t="s">
        <v>20</v>
      </c>
      <c r="H3390" s="24">
        <f t="shared" si="37"/>
        <v>0</v>
      </c>
      <c r="I3390" s="24">
        <f t="shared" si="38"/>
        <v>0</v>
      </c>
    </row>
    <row r="3391" spans="1:9" x14ac:dyDescent="0.2">
      <c r="A3391" s="23"/>
      <c r="B3391" s="27"/>
      <c r="C3391" s="27"/>
      <c r="D3391" s="27"/>
      <c r="F3391" s="23" t="s">
        <v>1831</v>
      </c>
      <c r="G3391" s="28" t="s">
        <v>25</v>
      </c>
      <c r="H3391" s="24">
        <f t="shared" si="37"/>
        <v>3</v>
      </c>
      <c r="I3391" s="24">
        <f t="shared" si="38"/>
        <v>660000</v>
      </c>
    </row>
    <row r="3392" spans="1:9" x14ac:dyDescent="0.2">
      <c r="A3392" s="23"/>
      <c r="B3392" s="27"/>
      <c r="C3392" s="27"/>
      <c r="D3392" s="27"/>
      <c r="F3392" s="23" t="s">
        <v>1832</v>
      </c>
      <c r="G3392" s="28" t="s">
        <v>25</v>
      </c>
      <c r="H3392" s="24">
        <f t="shared" si="37"/>
        <v>0</v>
      </c>
      <c r="I3392" s="24">
        <f t="shared" si="38"/>
        <v>0</v>
      </c>
    </row>
    <row r="3393" spans="1:9" x14ac:dyDescent="0.2">
      <c r="A3393" s="23"/>
      <c r="B3393" s="27"/>
      <c r="C3393" s="27"/>
      <c r="D3393" s="27"/>
      <c r="F3393" s="23" t="s">
        <v>1833</v>
      </c>
      <c r="G3393" s="28" t="s">
        <v>11</v>
      </c>
      <c r="H3393" s="24">
        <f t="shared" si="37"/>
        <v>0</v>
      </c>
      <c r="I3393" s="24">
        <f t="shared" si="38"/>
        <v>0</v>
      </c>
    </row>
    <row r="3394" spans="1:9" x14ac:dyDescent="0.2">
      <c r="A3394" s="23"/>
      <c r="B3394" s="27"/>
      <c r="C3394" s="27"/>
      <c r="D3394" s="27"/>
      <c r="F3394" s="23" t="s">
        <v>1834</v>
      </c>
      <c r="G3394" s="28" t="s">
        <v>11</v>
      </c>
      <c r="H3394" s="24">
        <f t="shared" si="37"/>
        <v>0</v>
      </c>
      <c r="I3394" s="24">
        <f t="shared" si="38"/>
        <v>0</v>
      </c>
    </row>
    <row r="3395" spans="1:9" x14ac:dyDescent="0.2">
      <c r="A3395" s="23"/>
      <c r="B3395" s="27"/>
      <c r="C3395" s="27"/>
      <c r="D3395" s="27"/>
      <c r="F3395" s="23" t="s">
        <v>1835</v>
      </c>
      <c r="G3395" s="28" t="s">
        <v>11</v>
      </c>
      <c r="H3395" s="24">
        <f t="shared" si="37"/>
        <v>0</v>
      </c>
      <c r="I3395" s="24">
        <f t="shared" si="38"/>
        <v>0</v>
      </c>
    </row>
    <row r="3396" spans="1:9" x14ac:dyDescent="0.2">
      <c r="A3396" s="23"/>
      <c r="B3396" s="27"/>
      <c r="C3396" s="27"/>
      <c r="D3396" s="27"/>
      <c r="F3396" s="23" t="s">
        <v>1836</v>
      </c>
      <c r="G3396" s="28" t="s">
        <v>11</v>
      </c>
      <c r="H3396" s="24">
        <f t="shared" si="37"/>
        <v>0</v>
      </c>
      <c r="I3396" s="24">
        <f t="shared" si="38"/>
        <v>0</v>
      </c>
    </row>
    <row r="3397" spans="1:9" x14ac:dyDescent="0.2">
      <c r="A3397" s="23"/>
      <c r="B3397" s="27"/>
      <c r="C3397" s="27"/>
      <c r="D3397" s="27"/>
      <c r="F3397" s="23" t="s">
        <v>1839</v>
      </c>
      <c r="G3397" s="28" t="s">
        <v>11</v>
      </c>
      <c r="H3397" s="24">
        <f t="shared" si="37"/>
        <v>14</v>
      </c>
      <c r="I3397" s="24">
        <f t="shared" si="38"/>
        <v>13453091</v>
      </c>
    </row>
    <row r="3398" spans="1:9" x14ac:dyDescent="0.2">
      <c r="A3398" s="23"/>
      <c r="B3398" s="27"/>
      <c r="C3398" s="27"/>
      <c r="D3398" s="27"/>
      <c r="F3398" s="23" t="s">
        <v>1840</v>
      </c>
      <c r="G3398" s="28" t="s">
        <v>11</v>
      </c>
      <c r="H3398" s="24">
        <f t="shared" si="37"/>
        <v>2</v>
      </c>
      <c r="I3398" s="24">
        <f t="shared" si="38"/>
        <v>3727272</v>
      </c>
    </row>
    <row r="3399" spans="1:9" x14ac:dyDescent="0.2">
      <c r="A3399" s="23"/>
      <c r="B3399" s="27"/>
      <c r="C3399" s="27"/>
      <c r="D3399" s="27"/>
      <c r="F3399" s="23" t="s">
        <v>1842</v>
      </c>
      <c r="G3399" s="28" t="s">
        <v>11</v>
      </c>
      <c r="H3399" s="24">
        <f t="shared" si="37"/>
        <v>2</v>
      </c>
      <c r="I3399" s="24">
        <f t="shared" si="38"/>
        <v>13176172</v>
      </c>
    </row>
    <row r="3400" spans="1:9" x14ac:dyDescent="0.2">
      <c r="A3400" s="23"/>
      <c r="B3400" s="27"/>
      <c r="C3400" s="27"/>
      <c r="D3400" s="27"/>
      <c r="F3400" s="23" t="s">
        <v>1844</v>
      </c>
      <c r="G3400" s="28" t="s">
        <v>20</v>
      </c>
      <c r="H3400" s="24">
        <f t="shared" si="37"/>
        <v>0</v>
      </c>
      <c r="I3400" s="24">
        <f t="shared" si="38"/>
        <v>0</v>
      </c>
    </row>
    <row r="3401" spans="1:9" x14ac:dyDescent="0.2">
      <c r="A3401" s="23"/>
      <c r="B3401" s="27"/>
      <c r="C3401" s="27"/>
      <c r="D3401" s="27"/>
      <c r="F3401" s="23" t="s">
        <v>1845</v>
      </c>
      <c r="G3401" s="28" t="s">
        <v>34</v>
      </c>
      <c r="H3401" s="24">
        <f t="shared" si="37"/>
        <v>0</v>
      </c>
      <c r="I3401" s="24">
        <f t="shared" si="38"/>
        <v>0</v>
      </c>
    </row>
    <row r="3402" spans="1:9" x14ac:dyDescent="0.2">
      <c r="A3402" s="23"/>
      <c r="B3402" s="27"/>
      <c r="C3402" s="27"/>
      <c r="D3402" s="27"/>
      <c r="F3402" s="23" t="s">
        <v>1846</v>
      </c>
      <c r="G3402" s="28" t="s">
        <v>11</v>
      </c>
      <c r="H3402" s="24">
        <f t="shared" si="37"/>
        <v>0</v>
      </c>
      <c r="I3402" s="24">
        <f t="shared" si="38"/>
        <v>0</v>
      </c>
    </row>
    <row r="3403" spans="1:9" x14ac:dyDescent="0.2">
      <c r="A3403" s="23"/>
      <c r="B3403" s="27"/>
      <c r="C3403" s="27"/>
      <c r="D3403" s="27"/>
      <c r="F3403" s="23" t="s">
        <v>1847</v>
      </c>
      <c r="G3403" s="28" t="s">
        <v>11</v>
      </c>
      <c r="H3403" s="24">
        <f t="shared" si="37"/>
        <v>0</v>
      </c>
      <c r="I3403" s="24">
        <f t="shared" si="38"/>
        <v>0</v>
      </c>
    </row>
    <row r="3404" spans="1:9" x14ac:dyDescent="0.2">
      <c r="A3404" s="23"/>
      <c r="B3404" s="27"/>
      <c r="C3404" s="27"/>
      <c r="D3404" s="27"/>
      <c r="F3404" s="23" t="s">
        <v>1848</v>
      </c>
      <c r="G3404" s="28" t="s">
        <v>11</v>
      </c>
      <c r="H3404" s="24">
        <f t="shared" si="37"/>
        <v>0</v>
      </c>
      <c r="I3404" s="24">
        <f t="shared" si="38"/>
        <v>0</v>
      </c>
    </row>
    <row r="3405" spans="1:9" x14ac:dyDescent="0.2">
      <c r="A3405" s="23"/>
      <c r="B3405" s="27"/>
      <c r="C3405" s="27"/>
      <c r="D3405" s="27"/>
      <c r="F3405" s="23" t="s">
        <v>1850</v>
      </c>
      <c r="G3405" s="28" t="s">
        <v>141</v>
      </c>
      <c r="H3405" s="24">
        <f t="shared" si="37"/>
        <v>0</v>
      </c>
      <c r="I3405" s="24">
        <f t="shared" si="38"/>
        <v>0</v>
      </c>
    </row>
    <row r="3406" spans="1:9" x14ac:dyDescent="0.2">
      <c r="A3406" s="23"/>
      <c r="B3406" s="27"/>
      <c r="C3406" s="27"/>
      <c r="D3406" s="27"/>
      <c r="F3406" s="23" t="s">
        <v>1852</v>
      </c>
      <c r="G3406" s="28" t="s">
        <v>11</v>
      </c>
      <c r="H3406" s="24">
        <f t="shared" si="37"/>
        <v>9</v>
      </c>
      <c r="I3406" s="24">
        <f t="shared" si="38"/>
        <v>9338792</v>
      </c>
    </row>
    <row r="3407" spans="1:9" x14ac:dyDescent="0.2">
      <c r="A3407" s="23"/>
      <c r="B3407" s="27"/>
      <c r="C3407" s="27"/>
      <c r="D3407" s="27"/>
      <c r="F3407" s="23" t="s">
        <v>1853</v>
      </c>
      <c r="G3407" s="28" t="s">
        <v>107</v>
      </c>
      <c r="H3407" s="24">
        <f t="shared" si="37"/>
        <v>0</v>
      </c>
      <c r="I3407" s="24">
        <f t="shared" si="38"/>
        <v>0</v>
      </c>
    </row>
    <row r="3408" spans="1:9" x14ac:dyDescent="0.2">
      <c r="A3408" s="23"/>
      <c r="B3408" s="27"/>
      <c r="C3408" s="27"/>
      <c r="D3408" s="27"/>
      <c r="F3408" s="23" t="s">
        <v>1854</v>
      </c>
      <c r="G3408" s="28" t="s">
        <v>11</v>
      </c>
      <c r="H3408" s="24">
        <f t="shared" si="37"/>
        <v>0</v>
      </c>
      <c r="I3408" s="24">
        <f t="shared" si="38"/>
        <v>0</v>
      </c>
    </row>
    <row r="3409" spans="1:9" x14ac:dyDescent="0.2">
      <c r="A3409" s="23"/>
      <c r="B3409" s="27"/>
      <c r="C3409" s="27"/>
      <c r="D3409" s="27"/>
      <c r="F3409" s="23" t="s">
        <v>1855</v>
      </c>
      <c r="G3409" s="28" t="s">
        <v>11</v>
      </c>
      <c r="H3409" s="24">
        <f t="shared" si="37"/>
        <v>0</v>
      </c>
      <c r="I3409" s="24">
        <f t="shared" si="38"/>
        <v>0</v>
      </c>
    </row>
    <row r="3410" spans="1:9" x14ac:dyDescent="0.2">
      <c r="A3410" s="23"/>
      <c r="B3410" s="27"/>
      <c r="C3410" s="27"/>
      <c r="D3410" s="27"/>
      <c r="F3410" s="23" t="s">
        <v>1857</v>
      </c>
      <c r="G3410" s="28" t="s">
        <v>11</v>
      </c>
      <c r="H3410" s="24">
        <f t="shared" si="37"/>
        <v>0</v>
      </c>
      <c r="I3410" s="24">
        <f t="shared" si="38"/>
        <v>0</v>
      </c>
    </row>
    <row r="3411" spans="1:9" x14ac:dyDescent="0.2">
      <c r="A3411" s="23"/>
      <c r="B3411" s="27"/>
      <c r="C3411" s="27"/>
      <c r="D3411" s="27"/>
      <c r="F3411" s="23" t="s">
        <v>1858</v>
      </c>
      <c r="G3411" s="28" t="s">
        <v>34</v>
      </c>
      <c r="H3411" s="24">
        <f t="shared" si="37"/>
        <v>7</v>
      </c>
      <c r="I3411" s="24">
        <f t="shared" si="38"/>
        <v>14636363</v>
      </c>
    </row>
    <row r="3412" spans="1:9" x14ac:dyDescent="0.2">
      <c r="A3412" s="23"/>
      <c r="B3412" s="27"/>
      <c r="C3412" s="27"/>
      <c r="D3412" s="27"/>
      <c r="F3412" s="23" t="s">
        <v>1859</v>
      </c>
      <c r="G3412" s="28" t="s">
        <v>11</v>
      </c>
      <c r="H3412" s="24">
        <f t="shared" si="37"/>
        <v>0</v>
      </c>
      <c r="I3412" s="24">
        <f t="shared" si="38"/>
        <v>0</v>
      </c>
    </row>
    <row r="3413" spans="1:9" x14ac:dyDescent="0.2">
      <c r="A3413" s="23"/>
      <c r="B3413" s="27"/>
      <c r="C3413" s="27"/>
      <c r="D3413" s="27"/>
      <c r="F3413" s="23" t="s">
        <v>1860</v>
      </c>
      <c r="G3413" s="28" t="s">
        <v>11</v>
      </c>
      <c r="H3413" s="24">
        <f t="shared" si="37"/>
        <v>0</v>
      </c>
      <c r="I3413" s="24">
        <f t="shared" si="38"/>
        <v>0</v>
      </c>
    </row>
    <row r="3414" spans="1:9" x14ac:dyDescent="0.2">
      <c r="A3414" s="23"/>
      <c r="B3414" s="27"/>
      <c r="C3414" s="27"/>
      <c r="D3414" s="27"/>
      <c r="F3414" s="23" t="s">
        <v>1861</v>
      </c>
      <c r="G3414" s="28" t="s">
        <v>141</v>
      </c>
      <c r="H3414" s="24">
        <f t="shared" si="37"/>
        <v>0</v>
      </c>
      <c r="I3414" s="24">
        <f t="shared" si="38"/>
        <v>0</v>
      </c>
    </row>
    <row r="3415" spans="1:9" x14ac:dyDescent="0.2">
      <c r="A3415" s="23"/>
      <c r="B3415" s="27"/>
      <c r="C3415" s="27"/>
      <c r="D3415" s="27"/>
      <c r="F3415" s="23" t="s">
        <v>1862</v>
      </c>
      <c r="G3415" s="28" t="s">
        <v>25</v>
      </c>
      <c r="H3415" s="24">
        <f t="shared" si="37"/>
        <v>0</v>
      </c>
      <c r="I3415" s="24">
        <f t="shared" si="38"/>
        <v>0</v>
      </c>
    </row>
    <row r="3416" spans="1:9" x14ac:dyDescent="0.2">
      <c r="A3416" s="23"/>
      <c r="B3416" s="27"/>
      <c r="C3416" s="27"/>
      <c r="D3416" s="27"/>
      <c r="F3416" s="23" t="s">
        <v>1864</v>
      </c>
      <c r="G3416" s="28" t="s">
        <v>11</v>
      </c>
      <c r="H3416" s="24">
        <f t="shared" si="37"/>
        <v>0</v>
      </c>
      <c r="I3416" s="24">
        <f t="shared" si="38"/>
        <v>0</v>
      </c>
    </row>
    <row r="3417" spans="1:9" x14ac:dyDescent="0.2">
      <c r="A3417" s="23"/>
      <c r="B3417" s="27"/>
      <c r="C3417" s="27"/>
      <c r="D3417" s="27"/>
      <c r="F3417" s="23" t="s">
        <v>1865</v>
      </c>
      <c r="G3417" s="28" t="s">
        <v>34</v>
      </c>
      <c r="H3417" s="24">
        <f t="shared" si="37"/>
        <v>0</v>
      </c>
      <c r="I3417" s="24">
        <f t="shared" si="38"/>
        <v>0</v>
      </c>
    </row>
    <row r="3418" spans="1:9" x14ac:dyDescent="0.2">
      <c r="A3418" s="23"/>
      <c r="B3418" s="27"/>
      <c r="C3418" s="27"/>
      <c r="D3418" s="27"/>
      <c r="F3418" s="23" t="s">
        <v>1866</v>
      </c>
      <c r="G3418" s="28" t="s">
        <v>25</v>
      </c>
      <c r="H3418" s="24">
        <f t="shared" si="37"/>
        <v>0</v>
      </c>
      <c r="I3418" s="24">
        <f t="shared" si="38"/>
        <v>0</v>
      </c>
    </row>
    <row r="3419" spans="1:9" x14ac:dyDescent="0.2">
      <c r="A3419" s="23"/>
      <c r="B3419" s="27"/>
      <c r="C3419" s="27"/>
      <c r="D3419" s="27"/>
      <c r="F3419" s="23" t="s">
        <v>1869</v>
      </c>
      <c r="G3419" s="28" t="s">
        <v>11</v>
      </c>
      <c r="H3419" s="24">
        <f t="shared" si="37"/>
        <v>8</v>
      </c>
      <c r="I3419" s="24">
        <f t="shared" si="38"/>
        <v>112969696</v>
      </c>
    </row>
    <row r="3420" spans="1:9" x14ac:dyDescent="0.2">
      <c r="A3420" s="23"/>
      <c r="B3420" s="27"/>
      <c r="C3420" s="27"/>
      <c r="D3420" s="27"/>
      <c r="F3420" s="23" t="s">
        <v>1872</v>
      </c>
      <c r="G3420" s="28" t="s">
        <v>11</v>
      </c>
      <c r="H3420" s="24">
        <f t="shared" si="37"/>
        <v>0</v>
      </c>
      <c r="I3420" s="24">
        <f t="shared" si="38"/>
        <v>0</v>
      </c>
    </row>
    <row r="3421" spans="1:9" x14ac:dyDescent="0.2">
      <c r="A3421" s="23"/>
      <c r="B3421" s="27"/>
      <c r="C3421" s="27"/>
      <c r="D3421" s="27"/>
      <c r="F3421" s="23" t="s">
        <v>1873</v>
      </c>
      <c r="G3421" s="28" t="s">
        <v>20</v>
      </c>
      <c r="H3421" s="24">
        <f t="shared" si="37"/>
        <v>0</v>
      </c>
      <c r="I3421" s="24">
        <f t="shared" si="38"/>
        <v>0</v>
      </c>
    </row>
    <row r="3422" spans="1:9" x14ac:dyDescent="0.2">
      <c r="A3422" s="23"/>
      <c r="B3422" s="27"/>
      <c r="C3422" s="27"/>
      <c r="D3422" s="27"/>
      <c r="F3422" s="23" t="s">
        <v>1874</v>
      </c>
      <c r="G3422" s="28" t="s">
        <v>11</v>
      </c>
      <c r="H3422" s="24">
        <f t="shared" si="37"/>
        <v>0</v>
      </c>
      <c r="I3422" s="24">
        <f t="shared" si="38"/>
        <v>0</v>
      </c>
    </row>
    <row r="3423" spans="1:9" x14ac:dyDescent="0.2">
      <c r="A3423" s="23"/>
      <c r="B3423" s="27"/>
      <c r="C3423" s="27"/>
      <c r="D3423" s="27"/>
      <c r="F3423" s="23" t="s">
        <v>1876</v>
      </c>
      <c r="G3423" s="28" t="s">
        <v>11</v>
      </c>
      <c r="H3423" s="24">
        <f t="shared" si="37"/>
        <v>0</v>
      </c>
      <c r="I3423" s="24">
        <f t="shared" si="38"/>
        <v>0</v>
      </c>
    </row>
    <row r="3424" spans="1:9" x14ac:dyDescent="0.2">
      <c r="A3424" s="23"/>
      <c r="B3424" s="27"/>
      <c r="C3424" s="27"/>
      <c r="D3424" s="27"/>
      <c r="F3424" s="23" t="s">
        <v>1877</v>
      </c>
      <c r="G3424" s="28" t="s">
        <v>11</v>
      </c>
      <c r="H3424" s="24">
        <f t="shared" si="37"/>
        <v>0</v>
      </c>
      <c r="I3424" s="24">
        <f t="shared" si="38"/>
        <v>0</v>
      </c>
    </row>
    <row r="3425" spans="1:9" x14ac:dyDescent="0.2">
      <c r="A3425" s="23"/>
      <c r="B3425" s="27"/>
      <c r="C3425" s="27"/>
      <c r="D3425" s="27"/>
      <c r="F3425" s="23" t="s">
        <v>1878</v>
      </c>
      <c r="G3425" s="28" t="s">
        <v>11</v>
      </c>
      <c r="H3425" s="24">
        <f t="shared" si="37"/>
        <v>0</v>
      </c>
      <c r="I3425" s="24">
        <f t="shared" si="38"/>
        <v>0</v>
      </c>
    </row>
    <row r="3426" spans="1:9" x14ac:dyDescent="0.2">
      <c r="A3426" s="23"/>
      <c r="B3426" s="27"/>
      <c r="C3426" s="27"/>
      <c r="D3426" s="27"/>
      <c r="F3426" s="23" t="s">
        <v>1879</v>
      </c>
      <c r="G3426" s="28" t="s">
        <v>11</v>
      </c>
      <c r="H3426" s="24">
        <f t="shared" si="37"/>
        <v>0</v>
      </c>
      <c r="I3426" s="24">
        <f t="shared" si="38"/>
        <v>0</v>
      </c>
    </row>
    <row r="3427" spans="1:9" x14ac:dyDescent="0.2">
      <c r="A3427" s="23"/>
      <c r="B3427" s="27"/>
      <c r="C3427" s="27"/>
      <c r="D3427" s="27"/>
      <c r="F3427" s="23" t="s">
        <v>1881</v>
      </c>
      <c r="G3427" s="28" t="s">
        <v>11</v>
      </c>
      <c r="H3427" s="24">
        <f t="shared" si="37"/>
        <v>1</v>
      </c>
      <c r="I3427" s="24">
        <f t="shared" si="38"/>
        <v>2681818</v>
      </c>
    </row>
    <row r="3428" spans="1:9" x14ac:dyDescent="0.2">
      <c r="A3428" s="23"/>
      <c r="B3428" s="27"/>
      <c r="C3428" s="27"/>
      <c r="D3428" s="27"/>
      <c r="F3428" s="23" t="s">
        <v>1882</v>
      </c>
      <c r="G3428" s="28" t="s">
        <v>25</v>
      </c>
      <c r="H3428" s="24">
        <f t="shared" si="37"/>
        <v>0</v>
      </c>
      <c r="I3428" s="24">
        <f t="shared" si="38"/>
        <v>0</v>
      </c>
    </row>
    <row r="3429" spans="1:9" x14ac:dyDescent="0.2">
      <c r="A3429" s="23"/>
      <c r="B3429" s="27"/>
      <c r="C3429" s="27"/>
      <c r="D3429" s="27"/>
      <c r="F3429" s="23" t="s">
        <v>1883</v>
      </c>
      <c r="G3429" s="28" t="s">
        <v>11</v>
      </c>
      <c r="H3429" s="24">
        <f t="shared" si="37"/>
        <v>0</v>
      </c>
      <c r="I3429" s="24">
        <f t="shared" si="38"/>
        <v>0</v>
      </c>
    </row>
    <row r="3430" spans="1:9" x14ac:dyDescent="0.2">
      <c r="A3430" s="23"/>
      <c r="B3430" s="27"/>
      <c r="C3430" s="27"/>
      <c r="D3430" s="27"/>
      <c r="F3430" s="23" t="s">
        <v>1884</v>
      </c>
      <c r="G3430" s="28" t="s">
        <v>11</v>
      </c>
      <c r="H3430" s="24">
        <f t="shared" si="37"/>
        <v>0</v>
      </c>
      <c r="I3430" s="24">
        <f t="shared" si="38"/>
        <v>0</v>
      </c>
    </row>
    <row r="3431" spans="1:9" x14ac:dyDescent="0.2">
      <c r="A3431" s="23"/>
      <c r="B3431" s="27"/>
      <c r="C3431" s="27"/>
      <c r="D3431" s="27"/>
      <c r="F3431" s="23" t="s">
        <v>1885</v>
      </c>
      <c r="G3431" s="28" t="s">
        <v>11</v>
      </c>
      <c r="H3431" s="24">
        <f t="shared" si="37"/>
        <v>0</v>
      </c>
      <c r="I3431" s="24">
        <f t="shared" si="38"/>
        <v>0</v>
      </c>
    </row>
    <row r="3432" spans="1:9" x14ac:dyDescent="0.2">
      <c r="A3432" s="23"/>
      <c r="B3432" s="27"/>
      <c r="C3432" s="27"/>
      <c r="D3432" s="27"/>
      <c r="F3432" s="23" t="s">
        <v>1887</v>
      </c>
      <c r="G3432" s="28" t="s">
        <v>758</v>
      </c>
      <c r="H3432" s="24">
        <f t="shared" si="37"/>
        <v>0</v>
      </c>
      <c r="I3432" s="24">
        <f t="shared" si="38"/>
        <v>0</v>
      </c>
    </row>
    <row r="3433" spans="1:9" x14ac:dyDescent="0.2">
      <c r="A3433" s="23"/>
      <c r="B3433" s="27"/>
      <c r="C3433" s="27"/>
      <c r="D3433" s="27"/>
      <c r="F3433" s="23" t="s">
        <v>1888</v>
      </c>
      <c r="G3433" s="28" t="s">
        <v>20</v>
      </c>
      <c r="H3433" s="24">
        <f t="shared" si="37"/>
        <v>0</v>
      </c>
      <c r="I3433" s="24">
        <f t="shared" si="38"/>
        <v>0</v>
      </c>
    </row>
    <row r="3434" spans="1:9" x14ac:dyDescent="0.2">
      <c r="A3434" s="23"/>
      <c r="B3434" s="27"/>
      <c r="C3434" s="27"/>
      <c r="D3434" s="27"/>
      <c r="F3434" s="23" t="s">
        <v>1889</v>
      </c>
      <c r="G3434" s="28" t="s">
        <v>20</v>
      </c>
      <c r="H3434" s="24">
        <f t="shared" si="37"/>
        <v>10</v>
      </c>
      <c r="I3434" s="24">
        <f t="shared" si="38"/>
        <v>104372720</v>
      </c>
    </row>
    <row r="3435" spans="1:9" x14ac:dyDescent="0.2">
      <c r="A3435" s="23"/>
      <c r="B3435" s="27"/>
      <c r="C3435" s="27"/>
      <c r="D3435" s="27"/>
      <c r="F3435" s="23" t="s">
        <v>1892</v>
      </c>
      <c r="G3435" s="28" t="s">
        <v>11</v>
      </c>
      <c r="H3435" s="24">
        <f t="shared" si="37"/>
        <v>0</v>
      </c>
      <c r="I3435" s="24">
        <f t="shared" si="38"/>
        <v>0</v>
      </c>
    </row>
    <row r="3436" spans="1:9" x14ac:dyDescent="0.2">
      <c r="A3436" s="23"/>
      <c r="B3436" s="27"/>
      <c r="C3436" s="27"/>
      <c r="D3436" s="27"/>
      <c r="F3436" s="23" t="s">
        <v>1893</v>
      </c>
      <c r="G3436" s="28" t="s">
        <v>11</v>
      </c>
      <c r="H3436" s="24">
        <f t="shared" si="37"/>
        <v>0</v>
      </c>
      <c r="I3436" s="24">
        <f t="shared" si="38"/>
        <v>0</v>
      </c>
    </row>
    <row r="3437" spans="1:9" x14ac:dyDescent="0.2">
      <c r="A3437" s="23"/>
      <c r="B3437" s="27"/>
      <c r="C3437" s="27"/>
      <c r="D3437" s="27"/>
      <c r="F3437" s="23" t="s">
        <v>1894</v>
      </c>
      <c r="G3437" s="28" t="s">
        <v>11</v>
      </c>
      <c r="H3437" s="24">
        <f t="shared" si="37"/>
        <v>0</v>
      </c>
      <c r="I3437" s="24">
        <f t="shared" si="38"/>
        <v>0</v>
      </c>
    </row>
    <row r="3438" spans="1:9" x14ac:dyDescent="0.2">
      <c r="A3438" s="23"/>
      <c r="B3438" s="27"/>
      <c r="C3438" s="27"/>
      <c r="D3438" s="27"/>
      <c r="F3438" s="23" t="s">
        <v>1895</v>
      </c>
      <c r="G3438" s="28" t="s">
        <v>141</v>
      </c>
      <c r="H3438" s="24">
        <f t="shared" si="37"/>
        <v>0</v>
      </c>
      <c r="I3438" s="24">
        <f t="shared" si="38"/>
        <v>0</v>
      </c>
    </row>
    <row r="3439" spans="1:9" x14ac:dyDescent="0.2">
      <c r="A3439" s="23"/>
      <c r="B3439" s="27"/>
      <c r="C3439" s="27"/>
      <c r="D3439" s="27"/>
      <c r="F3439" s="23" t="s">
        <v>1897</v>
      </c>
      <c r="G3439" s="28" t="s">
        <v>11</v>
      </c>
      <c r="H3439" s="24">
        <f t="shared" si="37"/>
        <v>0</v>
      </c>
      <c r="I3439" s="24">
        <f t="shared" si="38"/>
        <v>0</v>
      </c>
    </row>
    <row r="3440" spans="1:9" x14ac:dyDescent="0.2">
      <c r="A3440" s="23"/>
      <c r="B3440" s="27"/>
      <c r="C3440" s="27"/>
      <c r="D3440" s="27"/>
      <c r="F3440" s="23" t="s">
        <v>1898</v>
      </c>
      <c r="G3440" s="28" t="s">
        <v>25</v>
      </c>
      <c r="H3440" s="24">
        <f t="shared" si="37"/>
        <v>0</v>
      </c>
      <c r="I3440" s="24">
        <f t="shared" si="38"/>
        <v>0</v>
      </c>
    </row>
    <row r="3441" spans="1:9" x14ac:dyDescent="0.2">
      <c r="A3441" s="23"/>
      <c r="B3441" s="27"/>
      <c r="C3441" s="27"/>
      <c r="D3441" s="27"/>
      <c r="F3441" s="23" t="s">
        <v>1899</v>
      </c>
      <c r="G3441" s="28" t="s">
        <v>11</v>
      </c>
      <c r="H3441" s="24">
        <f t="shared" si="37"/>
        <v>0</v>
      </c>
      <c r="I3441" s="24">
        <f t="shared" si="38"/>
        <v>0</v>
      </c>
    </row>
    <row r="3442" spans="1:9" x14ac:dyDescent="0.2">
      <c r="A3442" s="23"/>
      <c r="B3442" s="27"/>
      <c r="C3442" s="27"/>
      <c r="D3442" s="27"/>
      <c r="F3442" s="23" t="s">
        <v>1900</v>
      </c>
      <c r="G3442" s="28" t="s">
        <v>25</v>
      </c>
      <c r="H3442" s="24">
        <f t="shared" si="37"/>
        <v>0</v>
      </c>
      <c r="I3442" s="24">
        <f t="shared" si="38"/>
        <v>0</v>
      </c>
    </row>
    <row r="3443" spans="1:9" x14ac:dyDescent="0.2">
      <c r="A3443" s="23"/>
      <c r="B3443" s="27"/>
      <c r="C3443" s="27"/>
      <c r="D3443" s="27"/>
      <c r="F3443" s="23" t="s">
        <v>1901</v>
      </c>
      <c r="G3443" s="28" t="s">
        <v>11</v>
      </c>
      <c r="H3443" s="24">
        <f t="shared" si="37"/>
        <v>0</v>
      </c>
      <c r="I3443" s="24">
        <f t="shared" si="38"/>
        <v>0</v>
      </c>
    </row>
    <row r="3444" spans="1:9" x14ac:dyDescent="0.2">
      <c r="A3444" s="23"/>
      <c r="B3444" s="27"/>
      <c r="C3444" s="27"/>
      <c r="D3444" s="27"/>
      <c r="F3444" s="23" t="s">
        <v>1902</v>
      </c>
      <c r="G3444" s="28" t="s">
        <v>362</v>
      </c>
      <c r="H3444" s="24">
        <f t="shared" si="37"/>
        <v>0</v>
      </c>
      <c r="I3444" s="24">
        <f t="shared" si="38"/>
        <v>0</v>
      </c>
    </row>
    <row r="3445" spans="1:9" x14ac:dyDescent="0.2">
      <c r="A3445" s="23"/>
      <c r="B3445" s="27"/>
      <c r="C3445" s="27"/>
      <c r="D3445" s="27"/>
      <c r="F3445" s="23" t="s">
        <v>1903</v>
      </c>
      <c r="G3445" s="28" t="s">
        <v>11</v>
      </c>
      <c r="H3445" s="24">
        <f t="shared" si="37"/>
        <v>0</v>
      </c>
      <c r="I3445" s="24">
        <f t="shared" si="38"/>
        <v>0</v>
      </c>
    </row>
    <row r="3446" spans="1:9" x14ac:dyDescent="0.2">
      <c r="A3446" s="23"/>
      <c r="B3446" s="27"/>
      <c r="C3446" s="27"/>
      <c r="D3446" s="27"/>
      <c r="F3446" s="23" t="s">
        <v>1904</v>
      </c>
      <c r="G3446" s="28" t="s">
        <v>11</v>
      </c>
      <c r="H3446" s="24">
        <f t="shared" si="37"/>
        <v>0</v>
      </c>
      <c r="I3446" s="24">
        <f t="shared" si="38"/>
        <v>0</v>
      </c>
    </row>
    <row r="3447" spans="1:9" x14ac:dyDescent="0.2">
      <c r="A3447" s="23"/>
      <c r="B3447" s="27"/>
      <c r="C3447" s="27"/>
      <c r="D3447" s="27"/>
      <c r="F3447" s="23" t="s">
        <v>1905</v>
      </c>
      <c r="G3447" s="28" t="s">
        <v>20</v>
      </c>
      <c r="H3447" s="24">
        <f t="shared" si="37"/>
        <v>1</v>
      </c>
      <c r="I3447" s="24">
        <f t="shared" si="38"/>
        <v>12181818</v>
      </c>
    </row>
    <row r="3448" spans="1:9" x14ac:dyDescent="0.2">
      <c r="A3448" s="23"/>
      <c r="B3448" s="27"/>
      <c r="C3448" s="27"/>
      <c r="D3448" s="27"/>
      <c r="F3448" s="23" t="s">
        <v>1906</v>
      </c>
      <c r="G3448" s="28" t="s">
        <v>50</v>
      </c>
      <c r="H3448" s="24">
        <f t="shared" si="37"/>
        <v>0</v>
      </c>
      <c r="I3448" s="24">
        <f t="shared" si="38"/>
        <v>0</v>
      </c>
    </row>
    <row r="3449" spans="1:9" x14ac:dyDescent="0.2">
      <c r="A3449" s="23"/>
      <c r="B3449" s="27"/>
      <c r="C3449" s="27"/>
      <c r="D3449" s="27"/>
      <c r="F3449" s="23" t="s">
        <v>1907</v>
      </c>
      <c r="G3449" s="28" t="s">
        <v>11</v>
      </c>
      <c r="H3449" s="24">
        <f t="shared" si="37"/>
        <v>0</v>
      </c>
      <c r="I3449" s="24">
        <f t="shared" si="38"/>
        <v>0</v>
      </c>
    </row>
    <row r="3450" spans="1:9" x14ac:dyDescent="0.2">
      <c r="A3450" s="23"/>
      <c r="B3450" s="27"/>
      <c r="C3450" s="27"/>
      <c r="D3450" s="27"/>
      <c r="F3450" s="23" t="s">
        <v>1908</v>
      </c>
      <c r="G3450" s="28" t="s">
        <v>11</v>
      </c>
      <c r="H3450" s="24">
        <f t="shared" si="37"/>
        <v>0</v>
      </c>
      <c r="I3450" s="24">
        <f t="shared" si="38"/>
        <v>0</v>
      </c>
    </row>
    <row r="3451" spans="1:9" x14ac:dyDescent="0.2">
      <c r="A3451" s="23"/>
      <c r="B3451" s="27"/>
      <c r="C3451" s="27"/>
      <c r="D3451" s="27"/>
      <c r="F3451" s="23" t="s">
        <v>1910</v>
      </c>
      <c r="G3451" s="28" t="s">
        <v>141</v>
      </c>
      <c r="H3451" s="24">
        <f t="shared" si="37"/>
        <v>0</v>
      </c>
      <c r="I3451" s="24">
        <f t="shared" si="38"/>
        <v>0</v>
      </c>
    </row>
    <row r="3452" spans="1:9" x14ac:dyDescent="0.2">
      <c r="A3452" s="23"/>
      <c r="B3452" s="27"/>
      <c r="C3452" s="27"/>
      <c r="D3452" s="27"/>
      <c r="F3452" s="23" t="s">
        <v>1911</v>
      </c>
      <c r="G3452" s="28" t="s">
        <v>11</v>
      </c>
      <c r="H3452" s="24">
        <f t="shared" si="37"/>
        <v>3</v>
      </c>
      <c r="I3452" s="24">
        <f t="shared" si="38"/>
        <v>31395817</v>
      </c>
    </row>
    <row r="3453" spans="1:9" x14ac:dyDescent="0.2">
      <c r="A3453" s="23"/>
      <c r="B3453" s="27"/>
      <c r="C3453" s="27"/>
      <c r="D3453" s="27"/>
      <c r="F3453" s="23" t="s">
        <v>1912</v>
      </c>
      <c r="G3453" s="28" t="s">
        <v>11</v>
      </c>
      <c r="H3453" s="24">
        <f t="shared" si="37"/>
        <v>15</v>
      </c>
      <c r="I3453" s="24">
        <f t="shared" si="38"/>
        <v>9039207</v>
      </c>
    </row>
    <row r="3454" spans="1:9" x14ac:dyDescent="0.2">
      <c r="A3454" s="23"/>
      <c r="B3454" s="27"/>
      <c r="C3454" s="27"/>
      <c r="D3454" s="27"/>
      <c r="F3454" s="23" t="s">
        <v>1913</v>
      </c>
      <c r="G3454" s="28" t="s">
        <v>11</v>
      </c>
      <c r="H3454" s="24">
        <f t="shared" si="37"/>
        <v>11</v>
      </c>
      <c r="I3454" s="24">
        <f t="shared" si="38"/>
        <v>7922438</v>
      </c>
    </row>
    <row r="3455" spans="1:9" x14ac:dyDescent="0.2">
      <c r="A3455" s="23"/>
      <c r="B3455" s="27"/>
      <c r="C3455" s="27"/>
      <c r="D3455" s="27"/>
      <c r="F3455" s="23" t="s">
        <v>1914</v>
      </c>
      <c r="G3455" s="28" t="s">
        <v>11</v>
      </c>
      <c r="H3455" s="24">
        <f t="shared" si="37"/>
        <v>0</v>
      </c>
      <c r="I3455" s="24">
        <f t="shared" si="38"/>
        <v>0</v>
      </c>
    </row>
    <row r="3456" spans="1:9" x14ac:dyDescent="0.2">
      <c r="A3456" s="23"/>
      <c r="B3456" s="27"/>
      <c r="C3456" s="27"/>
      <c r="D3456" s="27"/>
      <c r="F3456" s="23" t="s">
        <v>1915</v>
      </c>
      <c r="G3456" s="28" t="s">
        <v>11</v>
      </c>
      <c r="H3456" s="24">
        <f t="shared" si="37"/>
        <v>0</v>
      </c>
      <c r="I3456" s="24">
        <f t="shared" si="38"/>
        <v>0</v>
      </c>
    </row>
    <row r="3457" spans="1:9" x14ac:dyDescent="0.2">
      <c r="A3457" s="23"/>
      <c r="B3457" s="27"/>
      <c r="C3457" s="27"/>
      <c r="D3457" s="27"/>
      <c r="F3457" s="23" t="s">
        <v>1916</v>
      </c>
      <c r="G3457" s="28" t="s">
        <v>11</v>
      </c>
      <c r="H3457" s="24">
        <f t="shared" si="37"/>
        <v>1</v>
      </c>
      <c r="I3457" s="24">
        <f t="shared" si="38"/>
        <v>1450000</v>
      </c>
    </row>
    <row r="3458" spans="1:9" x14ac:dyDescent="0.2">
      <c r="A3458" s="23"/>
      <c r="B3458" s="27"/>
      <c r="C3458" s="27"/>
      <c r="D3458" s="27"/>
      <c r="F3458" s="23" t="s">
        <v>1917</v>
      </c>
      <c r="G3458" s="28" t="s">
        <v>11</v>
      </c>
      <c r="H3458" s="24">
        <f t="shared" si="37"/>
        <v>0</v>
      </c>
      <c r="I3458" s="24">
        <f t="shared" si="38"/>
        <v>0</v>
      </c>
    </row>
    <row r="3459" spans="1:9" x14ac:dyDescent="0.2">
      <c r="A3459" s="23"/>
      <c r="B3459" s="27"/>
      <c r="C3459" s="27"/>
      <c r="D3459" s="27"/>
      <c r="F3459" s="23" t="s">
        <v>1918</v>
      </c>
      <c r="G3459" s="28" t="s">
        <v>11</v>
      </c>
      <c r="H3459" s="24">
        <f t="shared" si="37"/>
        <v>0</v>
      </c>
      <c r="I3459" s="24">
        <f t="shared" si="38"/>
        <v>0</v>
      </c>
    </row>
    <row r="3460" spans="1:9" x14ac:dyDescent="0.2">
      <c r="A3460" s="23"/>
      <c r="B3460" s="27"/>
      <c r="C3460" s="27"/>
      <c r="D3460" s="27"/>
      <c r="F3460" s="23" t="s">
        <v>1920</v>
      </c>
      <c r="G3460" s="28" t="s">
        <v>34</v>
      </c>
      <c r="H3460" s="24">
        <f t="shared" si="37"/>
        <v>0</v>
      </c>
      <c r="I3460" s="24">
        <f t="shared" si="38"/>
        <v>0</v>
      </c>
    </row>
    <row r="3461" spans="1:9" x14ac:dyDescent="0.2">
      <c r="A3461" s="23"/>
      <c r="B3461" s="27"/>
      <c r="C3461" s="27"/>
      <c r="D3461" s="27"/>
      <c r="F3461" s="23" t="s">
        <v>1923</v>
      </c>
      <c r="G3461" s="28" t="s">
        <v>11</v>
      </c>
      <c r="H3461" s="24">
        <f t="shared" si="37"/>
        <v>0</v>
      </c>
      <c r="I3461" s="24">
        <f t="shared" si="38"/>
        <v>0</v>
      </c>
    </row>
    <row r="3462" spans="1:9" x14ac:dyDescent="0.2">
      <c r="A3462" s="23"/>
      <c r="B3462" s="27"/>
      <c r="C3462" s="27"/>
      <c r="D3462" s="27"/>
      <c r="F3462" s="23" t="s">
        <v>3839</v>
      </c>
      <c r="G3462" s="28" t="s">
        <v>11</v>
      </c>
      <c r="H3462" s="24">
        <f t="shared" si="37"/>
        <v>0</v>
      </c>
      <c r="I3462" s="24">
        <f t="shared" si="38"/>
        <v>0</v>
      </c>
    </row>
    <row r="3463" spans="1:9" x14ac:dyDescent="0.2">
      <c r="A3463" s="23"/>
      <c r="B3463" s="27"/>
      <c r="C3463" s="27"/>
      <c r="D3463" s="27"/>
      <c r="F3463" s="23" t="s">
        <v>1924</v>
      </c>
      <c r="G3463" s="28" t="s">
        <v>25</v>
      </c>
      <c r="H3463" s="24">
        <f t="shared" si="37"/>
        <v>0</v>
      </c>
      <c r="I3463" s="24">
        <f t="shared" si="38"/>
        <v>0</v>
      </c>
    </row>
    <row r="3464" spans="1:9" x14ac:dyDescent="0.2">
      <c r="A3464" s="23"/>
      <c r="B3464" s="27"/>
      <c r="C3464" s="27"/>
      <c r="D3464" s="27"/>
      <c r="F3464" s="23" t="s">
        <v>1925</v>
      </c>
      <c r="G3464" s="28" t="s">
        <v>11</v>
      </c>
      <c r="H3464" s="24">
        <f t="shared" si="37"/>
        <v>0</v>
      </c>
      <c r="I3464" s="24">
        <f t="shared" si="38"/>
        <v>0</v>
      </c>
    </row>
    <row r="3465" spans="1:9" x14ac:dyDescent="0.2">
      <c r="A3465" s="23"/>
      <c r="B3465" s="27"/>
      <c r="C3465" s="27"/>
      <c r="D3465" s="27"/>
      <c r="F3465" s="23" t="s">
        <v>1926</v>
      </c>
      <c r="G3465" s="28" t="s">
        <v>11</v>
      </c>
      <c r="H3465" s="24">
        <f t="shared" si="37"/>
        <v>0</v>
      </c>
      <c r="I3465" s="24">
        <f t="shared" si="38"/>
        <v>0</v>
      </c>
    </row>
    <row r="3466" spans="1:9" x14ac:dyDescent="0.2">
      <c r="A3466" s="23"/>
      <c r="B3466" s="27"/>
      <c r="C3466" s="27"/>
      <c r="D3466" s="27"/>
      <c r="F3466" s="23" t="s">
        <v>1927</v>
      </c>
      <c r="G3466" s="28" t="s">
        <v>11</v>
      </c>
      <c r="H3466" s="24">
        <f t="shared" si="37"/>
        <v>0</v>
      </c>
      <c r="I3466" s="24">
        <f t="shared" si="38"/>
        <v>0</v>
      </c>
    </row>
    <row r="3467" spans="1:9" x14ac:dyDescent="0.2">
      <c r="A3467" s="23"/>
      <c r="B3467" s="27"/>
      <c r="C3467" s="27"/>
      <c r="D3467" s="27"/>
      <c r="F3467" s="23" t="s">
        <v>1928</v>
      </c>
      <c r="G3467" s="28" t="s">
        <v>11</v>
      </c>
      <c r="H3467" s="24">
        <f t="shared" si="37"/>
        <v>0</v>
      </c>
      <c r="I3467" s="24">
        <f t="shared" si="38"/>
        <v>0</v>
      </c>
    </row>
    <row r="3468" spans="1:9" x14ac:dyDescent="0.2">
      <c r="A3468" s="23"/>
      <c r="B3468" s="27"/>
      <c r="C3468" s="27"/>
      <c r="D3468" s="27"/>
      <c r="F3468" s="23" t="s">
        <v>1929</v>
      </c>
      <c r="G3468" s="28" t="s">
        <v>11</v>
      </c>
      <c r="H3468" s="24">
        <f t="shared" si="37"/>
        <v>0</v>
      </c>
      <c r="I3468" s="24">
        <f t="shared" si="38"/>
        <v>0</v>
      </c>
    </row>
    <row r="3469" spans="1:9" x14ac:dyDescent="0.2">
      <c r="A3469" s="23"/>
      <c r="B3469" s="27"/>
      <c r="C3469" s="27"/>
      <c r="D3469" s="27"/>
      <c r="F3469" s="23" t="s">
        <v>1930</v>
      </c>
      <c r="G3469" s="28" t="s">
        <v>11</v>
      </c>
      <c r="H3469" s="24">
        <f t="shared" si="37"/>
        <v>0</v>
      </c>
      <c r="I3469" s="24">
        <f t="shared" si="38"/>
        <v>0</v>
      </c>
    </row>
    <row r="3470" spans="1:9" x14ac:dyDescent="0.2">
      <c r="A3470" s="23"/>
      <c r="B3470" s="27"/>
      <c r="C3470" s="27"/>
      <c r="D3470" s="27"/>
      <c r="F3470" s="23" t="s">
        <v>1931</v>
      </c>
      <c r="G3470" s="28" t="s">
        <v>20</v>
      </c>
      <c r="H3470" s="24">
        <f t="shared" si="37"/>
        <v>11</v>
      </c>
      <c r="I3470" s="24">
        <f t="shared" si="38"/>
        <v>117810000</v>
      </c>
    </row>
    <row r="3471" spans="1:9" x14ac:dyDescent="0.2">
      <c r="A3471" s="23"/>
      <c r="B3471" s="27"/>
      <c r="C3471" s="27"/>
      <c r="D3471" s="27"/>
      <c r="F3471" s="23" t="s">
        <v>1933</v>
      </c>
      <c r="G3471" s="28" t="s">
        <v>11</v>
      </c>
      <c r="H3471" s="24">
        <f t="shared" si="37"/>
        <v>0</v>
      </c>
      <c r="I3471" s="24">
        <f t="shared" si="38"/>
        <v>0</v>
      </c>
    </row>
    <row r="3472" spans="1:9" x14ac:dyDescent="0.2">
      <c r="A3472" s="23"/>
      <c r="B3472" s="27"/>
      <c r="C3472" s="27"/>
      <c r="D3472" s="27"/>
      <c r="F3472" s="23" t="s">
        <v>1936</v>
      </c>
      <c r="G3472" s="28" t="s">
        <v>11</v>
      </c>
      <c r="H3472" s="24">
        <f t="shared" si="37"/>
        <v>0</v>
      </c>
      <c r="I3472" s="24">
        <f t="shared" si="38"/>
        <v>0</v>
      </c>
    </row>
    <row r="3473" spans="1:9" x14ac:dyDescent="0.2">
      <c r="A3473" s="23"/>
      <c r="B3473" s="27"/>
      <c r="C3473" s="27"/>
      <c r="D3473" s="27"/>
      <c r="F3473" s="23" t="s">
        <v>1937</v>
      </c>
      <c r="G3473" s="28" t="s">
        <v>11</v>
      </c>
      <c r="H3473" s="24">
        <f t="shared" si="37"/>
        <v>0</v>
      </c>
      <c r="I3473" s="24">
        <f t="shared" si="38"/>
        <v>0</v>
      </c>
    </row>
    <row r="3474" spans="1:9" x14ac:dyDescent="0.2">
      <c r="A3474" s="23"/>
      <c r="B3474" s="27"/>
      <c r="C3474" s="27"/>
      <c r="D3474" s="27"/>
      <c r="F3474" s="23" t="s">
        <v>1938</v>
      </c>
      <c r="G3474" s="28" t="s">
        <v>34</v>
      </c>
      <c r="H3474" s="24">
        <f t="shared" si="37"/>
        <v>0</v>
      </c>
      <c r="I3474" s="24">
        <f t="shared" si="38"/>
        <v>0</v>
      </c>
    </row>
    <row r="3475" spans="1:9" x14ac:dyDescent="0.2">
      <c r="A3475" s="23"/>
      <c r="B3475" s="27"/>
      <c r="C3475" s="27"/>
      <c r="D3475" s="27"/>
      <c r="F3475" s="23" t="s">
        <v>1939</v>
      </c>
      <c r="G3475" s="28" t="s">
        <v>11</v>
      </c>
      <c r="H3475" s="24">
        <f t="shared" si="37"/>
        <v>0</v>
      </c>
      <c r="I3475" s="24">
        <f t="shared" si="38"/>
        <v>0</v>
      </c>
    </row>
    <row r="3476" spans="1:9" x14ac:dyDescent="0.2">
      <c r="A3476" s="23"/>
      <c r="B3476" s="27"/>
      <c r="C3476" s="27"/>
      <c r="D3476" s="27"/>
      <c r="F3476" s="23" t="s">
        <v>1940</v>
      </c>
      <c r="G3476" s="28" t="s">
        <v>11</v>
      </c>
      <c r="H3476" s="24">
        <f t="shared" si="37"/>
        <v>0</v>
      </c>
      <c r="I3476" s="24">
        <f t="shared" si="38"/>
        <v>0</v>
      </c>
    </row>
    <row r="3477" spans="1:9" x14ac:dyDescent="0.2">
      <c r="A3477" s="23"/>
      <c r="B3477" s="27"/>
      <c r="C3477" s="27"/>
      <c r="D3477" s="27"/>
      <c r="F3477" s="23" t="s">
        <v>1941</v>
      </c>
      <c r="G3477" s="28" t="s">
        <v>11</v>
      </c>
      <c r="H3477" s="24">
        <f t="shared" si="37"/>
        <v>0</v>
      </c>
      <c r="I3477" s="24">
        <f t="shared" si="38"/>
        <v>0</v>
      </c>
    </row>
    <row r="3478" spans="1:9" x14ac:dyDescent="0.2">
      <c r="A3478" s="23"/>
      <c r="B3478" s="27"/>
      <c r="C3478" s="27"/>
      <c r="D3478" s="27"/>
      <c r="F3478" s="23" t="s">
        <v>1943</v>
      </c>
      <c r="G3478" s="28" t="s">
        <v>650</v>
      </c>
      <c r="H3478" s="24">
        <f t="shared" si="37"/>
        <v>25</v>
      </c>
      <c r="I3478" s="24">
        <f t="shared" si="38"/>
        <v>18409100</v>
      </c>
    </row>
    <row r="3479" spans="1:9" x14ac:dyDescent="0.2">
      <c r="A3479" s="23"/>
      <c r="B3479" s="27"/>
      <c r="C3479" s="27"/>
      <c r="D3479" s="27"/>
      <c r="F3479" s="23" t="s">
        <v>1944</v>
      </c>
      <c r="G3479" s="28" t="s">
        <v>11</v>
      </c>
      <c r="H3479" s="24">
        <f t="shared" si="37"/>
        <v>0</v>
      </c>
      <c r="I3479" s="24">
        <f t="shared" si="38"/>
        <v>0</v>
      </c>
    </row>
    <row r="3480" spans="1:9" x14ac:dyDescent="0.2">
      <c r="A3480" s="23"/>
      <c r="B3480" s="27"/>
      <c r="C3480" s="27"/>
      <c r="D3480" s="27"/>
      <c r="F3480" s="23" t="s">
        <v>1945</v>
      </c>
      <c r="G3480" s="28" t="s">
        <v>25</v>
      </c>
      <c r="H3480" s="24">
        <f t="shared" si="37"/>
        <v>0</v>
      </c>
      <c r="I3480" s="24">
        <f t="shared" si="38"/>
        <v>0</v>
      </c>
    </row>
    <row r="3481" spans="1:9" x14ac:dyDescent="0.2">
      <c r="A3481" s="23"/>
      <c r="B3481" s="27"/>
      <c r="C3481" s="27"/>
      <c r="D3481" s="27"/>
      <c r="F3481" s="23" t="s">
        <v>1948</v>
      </c>
      <c r="G3481" s="28" t="s">
        <v>11</v>
      </c>
      <c r="H3481" s="24">
        <f t="shared" si="37"/>
        <v>0</v>
      </c>
      <c r="I3481" s="24">
        <f t="shared" si="38"/>
        <v>0</v>
      </c>
    </row>
    <row r="3482" spans="1:9" x14ac:dyDescent="0.2">
      <c r="A3482" s="23"/>
      <c r="B3482" s="27"/>
      <c r="C3482" s="27"/>
      <c r="D3482" s="27"/>
      <c r="F3482" s="23" t="s">
        <v>1949</v>
      </c>
      <c r="G3482" s="28" t="s">
        <v>11</v>
      </c>
      <c r="H3482" s="24">
        <f t="shared" si="37"/>
        <v>0</v>
      </c>
      <c r="I3482" s="24">
        <f t="shared" si="38"/>
        <v>0</v>
      </c>
    </row>
    <row r="3483" spans="1:9" x14ac:dyDescent="0.2">
      <c r="A3483" s="23"/>
      <c r="B3483" s="27"/>
      <c r="C3483" s="27"/>
      <c r="D3483" s="27"/>
      <c r="F3483" s="23" t="s">
        <v>1950</v>
      </c>
      <c r="G3483" s="28" t="s">
        <v>20</v>
      </c>
      <c r="H3483" s="24">
        <f t="shared" si="37"/>
        <v>0</v>
      </c>
      <c r="I3483" s="24">
        <f t="shared" si="38"/>
        <v>0</v>
      </c>
    </row>
    <row r="3484" spans="1:9" x14ac:dyDescent="0.2">
      <c r="A3484" s="23"/>
      <c r="B3484" s="27"/>
      <c r="C3484" s="27"/>
      <c r="D3484" s="27"/>
      <c r="F3484" s="23" t="s">
        <v>1951</v>
      </c>
      <c r="G3484" s="28" t="s">
        <v>11</v>
      </c>
      <c r="H3484" s="24">
        <f t="shared" si="37"/>
        <v>0</v>
      </c>
      <c r="I3484" s="24">
        <f t="shared" si="38"/>
        <v>0</v>
      </c>
    </row>
    <row r="3485" spans="1:9" x14ac:dyDescent="0.2">
      <c r="A3485" s="23"/>
      <c r="B3485" s="27"/>
      <c r="C3485" s="27"/>
      <c r="D3485" s="27"/>
      <c r="F3485" s="23" t="s">
        <v>1953</v>
      </c>
      <c r="G3485" s="28" t="s">
        <v>141</v>
      </c>
      <c r="H3485" s="24">
        <f t="shared" si="37"/>
        <v>0</v>
      </c>
      <c r="I3485" s="24">
        <f t="shared" si="38"/>
        <v>0</v>
      </c>
    </row>
    <row r="3486" spans="1:9" x14ac:dyDescent="0.2">
      <c r="A3486" s="23"/>
      <c r="B3486" s="27"/>
      <c r="C3486" s="27"/>
      <c r="D3486" s="27"/>
      <c r="F3486" s="23" t="s">
        <v>1954</v>
      </c>
      <c r="G3486" s="28" t="s">
        <v>11</v>
      </c>
      <c r="H3486" s="24">
        <f t="shared" si="37"/>
        <v>0</v>
      </c>
      <c r="I3486" s="24">
        <f t="shared" si="38"/>
        <v>0</v>
      </c>
    </row>
    <row r="3487" spans="1:9" x14ac:dyDescent="0.2">
      <c r="A3487" s="23"/>
      <c r="B3487" s="27"/>
      <c r="C3487" s="27"/>
      <c r="D3487" s="27"/>
      <c r="F3487" s="23" t="s">
        <v>1955</v>
      </c>
      <c r="G3487" s="28" t="s">
        <v>11</v>
      </c>
      <c r="H3487" s="24">
        <f t="shared" si="37"/>
        <v>0</v>
      </c>
      <c r="I3487" s="24">
        <f t="shared" si="38"/>
        <v>0</v>
      </c>
    </row>
    <row r="3488" spans="1:9" x14ac:dyDescent="0.2">
      <c r="A3488" s="23"/>
      <c r="B3488" s="27"/>
      <c r="C3488" s="27"/>
      <c r="D3488" s="27"/>
      <c r="F3488" s="23" t="s">
        <v>1956</v>
      </c>
      <c r="G3488" s="28" t="s">
        <v>20</v>
      </c>
      <c r="H3488" s="24">
        <f t="shared" si="37"/>
        <v>0</v>
      </c>
      <c r="I3488" s="24">
        <f t="shared" si="38"/>
        <v>0</v>
      </c>
    </row>
    <row r="3489" spans="1:9" x14ac:dyDescent="0.2">
      <c r="A3489" s="23"/>
      <c r="B3489" s="27"/>
      <c r="C3489" s="27"/>
      <c r="D3489" s="27"/>
      <c r="F3489" s="23" t="s">
        <v>1958</v>
      </c>
      <c r="G3489" s="28" t="s">
        <v>11</v>
      </c>
      <c r="H3489" s="24">
        <f t="shared" si="37"/>
        <v>0</v>
      </c>
      <c r="I3489" s="24">
        <f t="shared" si="38"/>
        <v>0</v>
      </c>
    </row>
    <row r="3490" spans="1:9" x14ac:dyDescent="0.2">
      <c r="A3490" s="23"/>
      <c r="B3490" s="27"/>
      <c r="C3490" s="27"/>
      <c r="D3490" s="27"/>
      <c r="F3490" s="23" t="s">
        <v>1959</v>
      </c>
      <c r="G3490" s="28" t="s">
        <v>11</v>
      </c>
      <c r="H3490" s="24">
        <f t="shared" si="37"/>
        <v>0</v>
      </c>
      <c r="I3490" s="24">
        <f t="shared" si="38"/>
        <v>0</v>
      </c>
    </row>
    <row r="3491" spans="1:9" x14ac:dyDescent="0.2">
      <c r="A3491" s="23"/>
      <c r="B3491" s="27"/>
      <c r="C3491" s="27"/>
      <c r="D3491" s="27"/>
      <c r="F3491" s="23" t="s">
        <v>1960</v>
      </c>
      <c r="G3491" s="28" t="s">
        <v>11</v>
      </c>
      <c r="H3491" s="24">
        <f t="shared" si="37"/>
        <v>0</v>
      </c>
      <c r="I3491" s="24">
        <f t="shared" si="38"/>
        <v>0</v>
      </c>
    </row>
    <row r="3492" spans="1:9" x14ac:dyDescent="0.2">
      <c r="A3492" s="23"/>
      <c r="B3492" s="27"/>
      <c r="C3492" s="27"/>
      <c r="D3492" s="27"/>
      <c r="F3492" s="23" t="s">
        <v>1961</v>
      </c>
      <c r="G3492" s="28" t="s">
        <v>141</v>
      </c>
      <c r="H3492" s="24">
        <f t="shared" si="37"/>
        <v>0</v>
      </c>
      <c r="I3492" s="24">
        <f t="shared" si="38"/>
        <v>0</v>
      </c>
    </row>
    <row r="3493" spans="1:9" x14ac:dyDescent="0.2">
      <c r="A3493" s="23"/>
      <c r="B3493" s="27"/>
      <c r="C3493" s="27"/>
      <c r="D3493" s="27"/>
      <c r="F3493" s="23" t="s">
        <v>1962</v>
      </c>
      <c r="G3493" s="28" t="s">
        <v>11</v>
      </c>
      <c r="H3493" s="24">
        <f t="shared" si="37"/>
        <v>0</v>
      </c>
      <c r="I3493" s="24">
        <f t="shared" si="38"/>
        <v>0</v>
      </c>
    </row>
    <row r="3494" spans="1:9" x14ac:dyDescent="0.2">
      <c r="A3494" s="23"/>
      <c r="B3494" s="27"/>
      <c r="C3494" s="27"/>
      <c r="D3494" s="27"/>
      <c r="F3494" s="23" t="s">
        <v>1964</v>
      </c>
      <c r="G3494" s="28" t="s">
        <v>11</v>
      </c>
      <c r="H3494" s="24">
        <f t="shared" si="37"/>
        <v>0</v>
      </c>
      <c r="I3494" s="24">
        <f t="shared" si="38"/>
        <v>0</v>
      </c>
    </row>
    <row r="3495" spans="1:9" x14ac:dyDescent="0.2">
      <c r="A3495" s="23"/>
      <c r="B3495" s="27"/>
      <c r="C3495" s="27"/>
      <c r="D3495" s="27"/>
      <c r="F3495" s="23" t="s">
        <v>1965</v>
      </c>
      <c r="G3495" s="28" t="s">
        <v>11</v>
      </c>
      <c r="H3495" s="24">
        <f t="shared" si="37"/>
        <v>0</v>
      </c>
      <c r="I3495" s="24">
        <f t="shared" si="38"/>
        <v>0</v>
      </c>
    </row>
    <row r="3496" spans="1:9" x14ac:dyDescent="0.2">
      <c r="A3496" s="23"/>
      <c r="B3496" s="27"/>
      <c r="C3496" s="27"/>
      <c r="D3496" s="27"/>
      <c r="F3496" s="23" t="s">
        <v>1966</v>
      </c>
      <c r="G3496" s="28" t="s">
        <v>11</v>
      </c>
      <c r="H3496" s="24">
        <f t="shared" si="37"/>
        <v>0</v>
      </c>
      <c r="I3496" s="24">
        <f t="shared" si="38"/>
        <v>0</v>
      </c>
    </row>
    <row r="3497" spans="1:9" x14ac:dyDescent="0.2">
      <c r="A3497" s="23"/>
      <c r="B3497" s="27"/>
      <c r="C3497" s="27"/>
      <c r="D3497" s="27"/>
      <c r="F3497" s="23" t="s">
        <v>1967</v>
      </c>
      <c r="G3497" s="28" t="s">
        <v>11</v>
      </c>
      <c r="H3497" s="24">
        <f t="shared" si="37"/>
        <v>0</v>
      </c>
      <c r="I3497" s="24">
        <f t="shared" si="38"/>
        <v>0</v>
      </c>
    </row>
    <row r="3498" spans="1:9" x14ac:dyDescent="0.2">
      <c r="A3498" s="23"/>
      <c r="B3498" s="27"/>
      <c r="C3498" s="27"/>
      <c r="D3498" s="27"/>
      <c r="F3498" s="23" t="s">
        <v>1968</v>
      </c>
      <c r="G3498" s="28" t="s">
        <v>11</v>
      </c>
      <c r="H3498" s="24">
        <f t="shared" si="37"/>
        <v>0</v>
      </c>
      <c r="I3498" s="24">
        <f t="shared" si="38"/>
        <v>0</v>
      </c>
    </row>
    <row r="3499" spans="1:9" x14ac:dyDescent="0.2">
      <c r="A3499" s="23"/>
      <c r="B3499" s="27"/>
      <c r="C3499" s="27"/>
      <c r="D3499" s="27"/>
      <c r="F3499" s="23" t="s">
        <v>1969</v>
      </c>
      <c r="G3499" s="28" t="s">
        <v>11</v>
      </c>
      <c r="H3499" s="24">
        <f t="shared" si="37"/>
        <v>0</v>
      </c>
      <c r="I3499" s="24">
        <f t="shared" si="38"/>
        <v>0</v>
      </c>
    </row>
    <row r="3500" spans="1:9" x14ac:dyDescent="0.2">
      <c r="A3500" s="23"/>
      <c r="B3500" s="27"/>
      <c r="C3500" s="27"/>
      <c r="D3500" s="27"/>
      <c r="F3500" s="23" t="s">
        <v>1971</v>
      </c>
      <c r="G3500" s="28" t="s">
        <v>11</v>
      </c>
      <c r="H3500" s="24">
        <f t="shared" si="37"/>
        <v>0</v>
      </c>
      <c r="I3500" s="24">
        <f t="shared" si="38"/>
        <v>0</v>
      </c>
    </row>
    <row r="3501" spans="1:9" x14ac:dyDescent="0.2">
      <c r="A3501" s="23"/>
      <c r="B3501" s="27"/>
      <c r="C3501" s="27"/>
      <c r="D3501" s="27"/>
      <c r="F3501" s="23" t="s">
        <v>1973</v>
      </c>
      <c r="G3501" s="28" t="s">
        <v>11</v>
      </c>
      <c r="H3501" s="24">
        <f t="shared" si="37"/>
        <v>1</v>
      </c>
      <c r="I3501" s="24">
        <f t="shared" si="38"/>
        <v>2079545</v>
      </c>
    </row>
    <row r="3502" spans="1:9" x14ac:dyDescent="0.2">
      <c r="A3502" s="23"/>
      <c r="B3502" s="27"/>
      <c r="C3502" s="27"/>
      <c r="D3502" s="27"/>
      <c r="F3502" s="23" t="s">
        <v>1974</v>
      </c>
      <c r="G3502" s="28" t="s">
        <v>11</v>
      </c>
      <c r="H3502" s="24">
        <f t="shared" si="37"/>
        <v>0</v>
      </c>
      <c r="I3502" s="24">
        <f t="shared" si="38"/>
        <v>0</v>
      </c>
    </row>
    <row r="3503" spans="1:9" x14ac:dyDescent="0.2">
      <c r="A3503" s="23"/>
      <c r="B3503" s="27"/>
      <c r="C3503" s="27"/>
      <c r="D3503" s="27"/>
      <c r="F3503" s="23" t="s">
        <v>1975</v>
      </c>
      <c r="G3503" s="28" t="s">
        <v>11</v>
      </c>
      <c r="H3503" s="24">
        <f t="shared" si="37"/>
        <v>0</v>
      </c>
      <c r="I3503" s="24">
        <f t="shared" si="38"/>
        <v>0</v>
      </c>
    </row>
    <row r="3504" spans="1:9" x14ac:dyDescent="0.2">
      <c r="A3504" s="23"/>
      <c r="B3504" s="27"/>
      <c r="C3504" s="27"/>
      <c r="D3504" s="27"/>
      <c r="F3504" s="23" t="s">
        <v>1976</v>
      </c>
      <c r="G3504" s="28" t="s">
        <v>25</v>
      </c>
      <c r="H3504" s="24">
        <f t="shared" si="37"/>
        <v>0</v>
      </c>
      <c r="I3504" s="24">
        <f t="shared" si="38"/>
        <v>0</v>
      </c>
    </row>
    <row r="3505" spans="1:9" x14ac:dyDescent="0.2">
      <c r="A3505" s="23"/>
      <c r="B3505" s="27"/>
      <c r="C3505" s="27"/>
      <c r="D3505" s="27"/>
      <c r="F3505" s="23" t="s">
        <v>1978</v>
      </c>
      <c r="G3505" s="28" t="s">
        <v>11</v>
      </c>
      <c r="H3505" s="24">
        <f t="shared" si="37"/>
        <v>0</v>
      </c>
      <c r="I3505" s="24">
        <f t="shared" si="38"/>
        <v>0</v>
      </c>
    </row>
    <row r="3506" spans="1:9" x14ac:dyDescent="0.2">
      <c r="A3506" s="23"/>
      <c r="B3506" s="27"/>
      <c r="C3506" s="27"/>
      <c r="D3506" s="27"/>
      <c r="F3506" s="23" t="s">
        <v>1979</v>
      </c>
      <c r="G3506" s="28" t="s">
        <v>11</v>
      </c>
      <c r="H3506" s="24">
        <f t="shared" si="37"/>
        <v>13</v>
      </c>
      <c r="I3506" s="24">
        <f t="shared" si="38"/>
        <v>5120455</v>
      </c>
    </row>
    <row r="3507" spans="1:9" x14ac:dyDescent="0.2">
      <c r="A3507" s="23"/>
      <c r="B3507" s="27"/>
      <c r="C3507" s="27"/>
      <c r="D3507" s="27"/>
      <c r="F3507" s="23" t="s">
        <v>1980</v>
      </c>
      <c r="G3507" s="28" t="s">
        <v>11</v>
      </c>
      <c r="H3507" s="24">
        <f t="shared" si="37"/>
        <v>62</v>
      </c>
      <c r="I3507" s="24">
        <f t="shared" si="38"/>
        <v>13527272</v>
      </c>
    </row>
    <row r="3508" spans="1:9" x14ac:dyDescent="0.2">
      <c r="A3508" s="23"/>
      <c r="B3508" s="27"/>
      <c r="C3508" s="27"/>
      <c r="D3508" s="27"/>
      <c r="F3508" s="23" t="s">
        <v>1981</v>
      </c>
      <c r="G3508" s="28" t="s">
        <v>20</v>
      </c>
      <c r="H3508" s="24">
        <f t="shared" si="37"/>
        <v>0</v>
      </c>
      <c r="I3508" s="24">
        <f t="shared" si="38"/>
        <v>0</v>
      </c>
    </row>
    <row r="3509" spans="1:9" x14ac:dyDescent="0.2">
      <c r="A3509" s="23"/>
      <c r="B3509" s="27"/>
      <c r="C3509" s="27"/>
      <c r="D3509" s="27"/>
      <c r="F3509" s="23" t="s">
        <v>1983</v>
      </c>
      <c r="G3509" s="28" t="s">
        <v>25</v>
      </c>
      <c r="H3509" s="24">
        <f t="shared" si="37"/>
        <v>2</v>
      </c>
      <c r="I3509" s="24">
        <f t="shared" si="38"/>
        <v>28909090</v>
      </c>
    </row>
    <row r="3510" spans="1:9" x14ac:dyDescent="0.2">
      <c r="A3510" s="23"/>
      <c r="B3510" s="27"/>
      <c r="C3510" s="27"/>
      <c r="D3510" s="27"/>
      <c r="F3510" s="23" t="s">
        <v>1984</v>
      </c>
      <c r="G3510" s="28" t="s">
        <v>34</v>
      </c>
      <c r="H3510" s="24">
        <f t="shared" si="37"/>
        <v>0</v>
      </c>
      <c r="I3510" s="24">
        <f t="shared" si="38"/>
        <v>0</v>
      </c>
    </row>
    <row r="3511" spans="1:9" x14ac:dyDescent="0.2">
      <c r="A3511" s="23"/>
      <c r="B3511" s="27"/>
      <c r="C3511" s="27"/>
      <c r="D3511" s="27"/>
      <c r="F3511" s="23" t="s">
        <v>1985</v>
      </c>
      <c r="G3511" s="28" t="s">
        <v>11</v>
      </c>
      <c r="H3511" s="24">
        <f t="shared" si="37"/>
        <v>0</v>
      </c>
      <c r="I3511" s="24">
        <f t="shared" si="38"/>
        <v>0</v>
      </c>
    </row>
    <row r="3512" spans="1:9" x14ac:dyDescent="0.2">
      <c r="A3512" s="23"/>
      <c r="B3512" s="27"/>
      <c r="C3512" s="27"/>
      <c r="D3512" s="27"/>
      <c r="F3512" s="23" t="s">
        <v>1986</v>
      </c>
      <c r="G3512" s="28" t="s">
        <v>11</v>
      </c>
      <c r="H3512" s="24">
        <f t="shared" si="37"/>
        <v>0</v>
      </c>
      <c r="I3512" s="24">
        <f t="shared" si="38"/>
        <v>0</v>
      </c>
    </row>
    <row r="3513" spans="1:9" x14ac:dyDescent="0.2">
      <c r="A3513" s="23"/>
      <c r="B3513" s="27"/>
      <c r="C3513" s="27"/>
      <c r="D3513" s="27"/>
      <c r="F3513" s="23" t="s">
        <v>1987</v>
      </c>
      <c r="G3513" s="28" t="s">
        <v>11</v>
      </c>
      <c r="H3513" s="24">
        <f t="shared" si="37"/>
        <v>0</v>
      </c>
      <c r="I3513" s="24">
        <f t="shared" si="38"/>
        <v>0</v>
      </c>
    </row>
    <row r="3514" spans="1:9" x14ac:dyDescent="0.2">
      <c r="A3514" s="23"/>
      <c r="B3514" s="27"/>
      <c r="C3514" s="27"/>
      <c r="D3514" s="27"/>
      <c r="F3514" s="23" t="s">
        <v>1988</v>
      </c>
      <c r="G3514" s="28" t="s">
        <v>11</v>
      </c>
      <c r="H3514" s="24">
        <f t="shared" si="37"/>
        <v>0</v>
      </c>
      <c r="I3514" s="24">
        <f t="shared" si="38"/>
        <v>0</v>
      </c>
    </row>
    <row r="3515" spans="1:9" x14ac:dyDescent="0.2">
      <c r="A3515" s="23"/>
      <c r="B3515" s="27"/>
      <c r="C3515" s="27"/>
      <c r="D3515" s="27"/>
      <c r="F3515" s="23" t="s">
        <v>1989</v>
      </c>
      <c r="G3515" s="28" t="s">
        <v>141</v>
      </c>
      <c r="H3515" s="24">
        <f t="shared" si="37"/>
        <v>0</v>
      </c>
      <c r="I3515" s="24">
        <f t="shared" si="38"/>
        <v>0</v>
      </c>
    </row>
    <row r="3516" spans="1:9" x14ac:dyDescent="0.2">
      <c r="A3516" s="23"/>
      <c r="B3516" s="27"/>
      <c r="C3516" s="27"/>
      <c r="D3516" s="27"/>
      <c r="F3516" s="23" t="s">
        <v>1990</v>
      </c>
      <c r="G3516" s="28" t="s">
        <v>20</v>
      </c>
      <c r="H3516" s="24">
        <f t="shared" si="37"/>
        <v>0</v>
      </c>
      <c r="I3516" s="24">
        <f t="shared" si="38"/>
        <v>0</v>
      </c>
    </row>
    <row r="3517" spans="1:9" x14ac:dyDescent="0.2">
      <c r="A3517" s="23"/>
      <c r="B3517" s="27"/>
      <c r="C3517" s="27"/>
      <c r="D3517" s="27"/>
      <c r="F3517" s="23" t="s">
        <v>1991</v>
      </c>
      <c r="G3517" s="28" t="s">
        <v>280</v>
      </c>
      <c r="H3517" s="24">
        <f t="shared" si="37"/>
        <v>0</v>
      </c>
      <c r="I3517" s="24">
        <f t="shared" si="38"/>
        <v>0</v>
      </c>
    </row>
    <row r="3518" spans="1:9" x14ac:dyDescent="0.2">
      <c r="A3518" s="23"/>
      <c r="B3518" s="27"/>
      <c r="C3518" s="27"/>
      <c r="D3518" s="27"/>
      <c r="F3518" s="23" t="s">
        <v>1992</v>
      </c>
      <c r="G3518" s="28" t="s">
        <v>11</v>
      </c>
      <c r="H3518" s="24">
        <f t="shared" si="37"/>
        <v>0</v>
      </c>
      <c r="I3518" s="24">
        <f t="shared" si="38"/>
        <v>0</v>
      </c>
    </row>
    <row r="3519" spans="1:9" x14ac:dyDescent="0.2">
      <c r="A3519" s="23"/>
      <c r="B3519" s="27"/>
      <c r="C3519" s="27"/>
      <c r="D3519" s="27"/>
      <c r="F3519" s="23" t="s">
        <v>1994</v>
      </c>
      <c r="G3519" s="28" t="s">
        <v>11</v>
      </c>
      <c r="H3519" s="24">
        <f t="shared" si="37"/>
        <v>0</v>
      </c>
      <c r="I3519" s="24">
        <f t="shared" si="38"/>
        <v>0</v>
      </c>
    </row>
    <row r="3520" spans="1:9" x14ac:dyDescent="0.2">
      <c r="A3520" s="23"/>
      <c r="B3520" s="27"/>
      <c r="C3520" s="27"/>
      <c r="D3520" s="27"/>
      <c r="F3520" s="23" t="s">
        <v>1995</v>
      </c>
      <c r="G3520" s="28" t="s">
        <v>11</v>
      </c>
      <c r="H3520" s="24">
        <f t="shared" si="37"/>
        <v>0</v>
      </c>
      <c r="I3520" s="24">
        <f t="shared" si="38"/>
        <v>0</v>
      </c>
    </row>
    <row r="3521" spans="1:9" x14ac:dyDescent="0.2">
      <c r="A3521" s="23"/>
      <c r="B3521" s="27"/>
      <c r="C3521" s="27"/>
      <c r="D3521" s="27"/>
      <c r="F3521" s="23" t="s">
        <v>1997</v>
      </c>
      <c r="G3521" s="28" t="s">
        <v>11</v>
      </c>
      <c r="H3521" s="24">
        <f t="shared" si="37"/>
        <v>0</v>
      </c>
      <c r="I3521" s="24">
        <f t="shared" si="38"/>
        <v>0</v>
      </c>
    </row>
    <row r="3522" spans="1:9" x14ac:dyDescent="0.2">
      <c r="A3522" s="23"/>
      <c r="B3522" s="27"/>
      <c r="C3522" s="27"/>
      <c r="D3522" s="27"/>
      <c r="F3522" s="23" t="s">
        <v>1998</v>
      </c>
      <c r="G3522" s="28" t="s">
        <v>20</v>
      </c>
      <c r="H3522" s="24">
        <f t="shared" si="37"/>
        <v>0</v>
      </c>
      <c r="I3522" s="24">
        <f t="shared" si="38"/>
        <v>0</v>
      </c>
    </row>
    <row r="3523" spans="1:9" x14ac:dyDescent="0.2">
      <c r="A3523" s="23"/>
      <c r="B3523" s="27"/>
      <c r="C3523" s="27"/>
      <c r="D3523" s="27"/>
      <c r="F3523" s="23" t="s">
        <v>1999</v>
      </c>
      <c r="G3523" s="28" t="s">
        <v>11</v>
      </c>
      <c r="H3523" s="24">
        <f t="shared" si="37"/>
        <v>0</v>
      </c>
      <c r="I3523" s="24">
        <f t="shared" si="38"/>
        <v>0</v>
      </c>
    </row>
    <row r="3524" spans="1:9" x14ac:dyDescent="0.2">
      <c r="A3524" s="23"/>
      <c r="B3524" s="27"/>
      <c r="C3524" s="27"/>
      <c r="D3524" s="27"/>
      <c r="F3524" s="23" t="s">
        <v>2000</v>
      </c>
      <c r="G3524" s="28" t="s">
        <v>11</v>
      </c>
      <c r="H3524" s="24">
        <f t="shared" si="37"/>
        <v>0</v>
      </c>
      <c r="I3524" s="24">
        <f t="shared" si="38"/>
        <v>0</v>
      </c>
    </row>
    <row r="3525" spans="1:9" x14ac:dyDescent="0.2">
      <c r="A3525" s="23"/>
      <c r="B3525" s="27"/>
      <c r="C3525" s="27"/>
      <c r="D3525" s="27"/>
      <c r="F3525" s="23" t="s">
        <v>2001</v>
      </c>
      <c r="G3525" s="28" t="s">
        <v>11</v>
      </c>
      <c r="H3525" s="24">
        <f t="shared" si="37"/>
        <v>1</v>
      </c>
      <c r="I3525" s="24">
        <f t="shared" si="38"/>
        <v>1409090</v>
      </c>
    </row>
    <row r="3526" spans="1:9" x14ac:dyDescent="0.2">
      <c r="A3526" s="23"/>
      <c r="B3526" s="27"/>
      <c r="C3526" s="27"/>
      <c r="D3526" s="27"/>
      <c r="F3526" s="23" t="s">
        <v>2002</v>
      </c>
      <c r="G3526" s="28" t="s">
        <v>11</v>
      </c>
      <c r="H3526" s="24">
        <f t="shared" si="37"/>
        <v>0</v>
      </c>
      <c r="I3526" s="24">
        <f t="shared" si="38"/>
        <v>0</v>
      </c>
    </row>
    <row r="3527" spans="1:9" x14ac:dyDescent="0.2">
      <c r="A3527" s="23"/>
      <c r="B3527" s="27"/>
      <c r="C3527" s="27"/>
      <c r="D3527" s="27"/>
      <c r="F3527" s="23" t="s">
        <v>2003</v>
      </c>
      <c r="G3527" s="28" t="s">
        <v>11</v>
      </c>
      <c r="H3527" s="24">
        <f t="shared" si="37"/>
        <v>0</v>
      </c>
      <c r="I3527" s="24">
        <f t="shared" si="38"/>
        <v>0</v>
      </c>
    </row>
    <row r="3528" spans="1:9" x14ac:dyDescent="0.2">
      <c r="A3528" s="23"/>
      <c r="B3528" s="27"/>
      <c r="C3528" s="27"/>
      <c r="D3528" s="27"/>
      <c r="F3528" s="23" t="s">
        <v>2004</v>
      </c>
      <c r="G3528" s="28" t="s">
        <v>11</v>
      </c>
      <c r="H3528" s="24">
        <f t="shared" si="37"/>
        <v>0</v>
      </c>
      <c r="I3528" s="24">
        <f t="shared" si="38"/>
        <v>0</v>
      </c>
    </row>
    <row r="3529" spans="1:9" x14ac:dyDescent="0.2">
      <c r="A3529" s="23"/>
      <c r="B3529" s="27"/>
      <c r="C3529" s="27"/>
      <c r="D3529" s="27"/>
      <c r="F3529" s="23" t="s">
        <v>2005</v>
      </c>
      <c r="G3529" s="28" t="s">
        <v>11</v>
      </c>
      <c r="H3529" s="24">
        <f t="shared" si="37"/>
        <v>0</v>
      </c>
      <c r="I3529" s="24">
        <f t="shared" si="38"/>
        <v>0</v>
      </c>
    </row>
    <row r="3530" spans="1:9" x14ac:dyDescent="0.2">
      <c r="A3530" s="23"/>
      <c r="B3530" s="27"/>
      <c r="C3530" s="27"/>
      <c r="D3530" s="27"/>
      <c r="F3530" s="23" t="s">
        <v>2007</v>
      </c>
      <c r="G3530" s="28" t="s">
        <v>11</v>
      </c>
      <c r="H3530" s="24">
        <f t="shared" si="37"/>
        <v>0</v>
      </c>
      <c r="I3530" s="24">
        <f t="shared" si="38"/>
        <v>0</v>
      </c>
    </row>
    <row r="3531" spans="1:9" x14ac:dyDescent="0.2">
      <c r="A3531" s="23"/>
      <c r="B3531" s="27"/>
      <c r="C3531" s="27"/>
      <c r="D3531" s="27"/>
      <c r="F3531" s="23" t="s">
        <v>2008</v>
      </c>
      <c r="G3531" s="28" t="s">
        <v>11</v>
      </c>
      <c r="H3531" s="24">
        <f t="shared" si="37"/>
        <v>0</v>
      </c>
      <c r="I3531" s="24">
        <f t="shared" si="38"/>
        <v>0</v>
      </c>
    </row>
    <row r="3532" spans="1:9" x14ac:dyDescent="0.2">
      <c r="A3532" s="23"/>
      <c r="B3532" s="27"/>
      <c r="C3532" s="27"/>
      <c r="D3532" s="27"/>
      <c r="F3532" s="23" t="s">
        <v>2009</v>
      </c>
      <c r="G3532" s="28" t="s">
        <v>11</v>
      </c>
      <c r="H3532" s="24">
        <f t="shared" si="37"/>
        <v>0</v>
      </c>
      <c r="I3532" s="24">
        <f t="shared" si="38"/>
        <v>0</v>
      </c>
    </row>
    <row r="3533" spans="1:9" x14ac:dyDescent="0.2">
      <c r="A3533" s="23"/>
      <c r="B3533" s="27"/>
      <c r="C3533" s="27"/>
      <c r="D3533" s="27"/>
      <c r="F3533" s="23" t="s">
        <v>2010</v>
      </c>
      <c r="G3533" s="28" t="s">
        <v>11</v>
      </c>
      <c r="H3533" s="24">
        <f t="shared" si="37"/>
        <v>0</v>
      </c>
      <c r="I3533" s="24">
        <f t="shared" si="38"/>
        <v>0</v>
      </c>
    </row>
    <row r="3534" spans="1:9" x14ac:dyDescent="0.2">
      <c r="A3534" s="23"/>
      <c r="B3534" s="27"/>
      <c r="C3534" s="27"/>
      <c r="D3534" s="27"/>
      <c r="F3534" s="23" t="s">
        <v>2011</v>
      </c>
      <c r="G3534" s="28" t="s">
        <v>11</v>
      </c>
      <c r="H3534" s="24">
        <f t="shared" si="37"/>
        <v>0</v>
      </c>
      <c r="I3534" s="24">
        <f t="shared" si="38"/>
        <v>0</v>
      </c>
    </row>
    <row r="3535" spans="1:9" x14ac:dyDescent="0.2">
      <c r="A3535" s="23"/>
      <c r="B3535" s="27"/>
      <c r="C3535" s="27"/>
      <c r="D3535" s="27"/>
      <c r="F3535" s="23" t="s">
        <v>2012</v>
      </c>
      <c r="G3535" s="28" t="s">
        <v>34</v>
      </c>
      <c r="H3535" s="24">
        <f t="shared" si="37"/>
        <v>0</v>
      </c>
      <c r="I3535" s="24">
        <f t="shared" si="38"/>
        <v>0</v>
      </c>
    </row>
    <row r="3536" spans="1:9" x14ac:dyDescent="0.2">
      <c r="A3536" s="23"/>
      <c r="B3536" s="27"/>
      <c r="C3536" s="27"/>
      <c r="D3536" s="27"/>
      <c r="F3536" s="23" t="s">
        <v>2013</v>
      </c>
      <c r="G3536" s="28" t="s">
        <v>11</v>
      </c>
      <c r="H3536" s="24">
        <f t="shared" si="37"/>
        <v>0</v>
      </c>
      <c r="I3536" s="24">
        <f t="shared" si="38"/>
        <v>0</v>
      </c>
    </row>
    <row r="3537" spans="1:9" x14ac:dyDescent="0.2">
      <c r="A3537" s="23"/>
      <c r="B3537" s="27"/>
      <c r="C3537" s="27"/>
      <c r="D3537" s="27"/>
      <c r="F3537" s="23" t="s">
        <v>2014</v>
      </c>
      <c r="G3537" s="28" t="s">
        <v>141</v>
      </c>
      <c r="H3537" s="24">
        <f t="shared" si="37"/>
        <v>0</v>
      </c>
      <c r="I3537" s="24">
        <f t="shared" si="38"/>
        <v>0</v>
      </c>
    </row>
    <row r="3538" spans="1:9" x14ac:dyDescent="0.2">
      <c r="A3538" s="23"/>
      <c r="B3538" s="27"/>
      <c r="C3538" s="27"/>
      <c r="D3538" s="27"/>
      <c r="F3538" s="23" t="s">
        <v>2015</v>
      </c>
      <c r="G3538" s="28" t="s">
        <v>11</v>
      </c>
      <c r="H3538" s="24">
        <f t="shared" si="37"/>
        <v>48</v>
      </c>
      <c r="I3538" s="24">
        <f t="shared" si="38"/>
        <v>54145920</v>
      </c>
    </row>
    <row r="3539" spans="1:9" x14ac:dyDescent="0.2">
      <c r="A3539" s="23"/>
      <c r="B3539" s="27"/>
      <c r="C3539" s="27"/>
      <c r="D3539" s="27"/>
      <c r="F3539" s="23" t="s">
        <v>2016</v>
      </c>
      <c r="G3539" s="28" t="s">
        <v>141</v>
      </c>
      <c r="H3539" s="24">
        <f t="shared" si="37"/>
        <v>0</v>
      </c>
      <c r="I3539" s="24">
        <f t="shared" si="38"/>
        <v>0</v>
      </c>
    </row>
    <row r="3540" spans="1:9" x14ac:dyDescent="0.2">
      <c r="A3540" s="23"/>
      <c r="B3540" s="27"/>
      <c r="C3540" s="27"/>
      <c r="D3540" s="27"/>
      <c r="F3540" s="23" t="s">
        <v>2017</v>
      </c>
      <c r="G3540" s="28" t="s">
        <v>11</v>
      </c>
      <c r="H3540" s="24">
        <f t="shared" si="37"/>
        <v>0</v>
      </c>
      <c r="I3540" s="24">
        <f t="shared" si="38"/>
        <v>0</v>
      </c>
    </row>
    <row r="3541" spans="1:9" x14ac:dyDescent="0.2">
      <c r="A3541" s="23"/>
      <c r="B3541" s="27"/>
      <c r="C3541" s="27"/>
      <c r="D3541" s="27"/>
      <c r="F3541" s="23" t="s">
        <v>2018</v>
      </c>
      <c r="G3541" s="28" t="s">
        <v>11</v>
      </c>
      <c r="H3541" s="24">
        <f t="shared" si="37"/>
        <v>5</v>
      </c>
      <c r="I3541" s="24">
        <f t="shared" si="38"/>
        <v>3925000</v>
      </c>
    </row>
    <row r="3542" spans="1:9" x14ac:dyDescent="0.2">
      <c r="A3542" s="23"/>
      <c r="B3542" s="27"/>
      <c r="C3542" s="27"/>
      <c r="D3542" s="27"/>
      <c r="F3542" s="23" t="s">
        <v>2019</v>
      </c>
      <c r="G3542" s="28" t="s">
        <v>11</v>
      </c>
      <c r="H3542" s="24">
        <f t="shared" si="37"/>
        <v>0</v>
      </c>
      <c r="I3542" s="24">
        <f t="shared" si="38"/>
        <v>0</v>
      </c>
    </row>
    <row r="3543" spans="1:9" x14ac:dyDescent="0.2">
      <c r="A3543" s="23"/>
      <c r="B3543" s="27"/>
      <c r="C3543" s="27"/>
      <c r="D3543" s="27"/>
      <c r="F3543" s="23" t="s">
        <v>2020</v>
      </c>
      <c r="G3543" s="28" t="s">
        <v>11</v>
      </c>
      <c r="H3543" s="24">
        <f t="shared" si="37"/>
        <v>0</v>
      </c>
      <c r="I3543" s="24">
        <f t="shared" si="38"/>
        <v>0</v>
      </c>
    </row>
    <row r="3544" spans="1:9" x14ac:dyDescent="0.2">
      <c r="A3544" s="23"/>
      <c r="B3544" s="27"/>
      <c r="C3544" s="27"/>
      <c r="D3544" s="27"/>
      <c r="F3544" s="23" t="s">
        <v>2021</v>
      </c>
      <c r="G3544" s="28" t="s">
        <v>11</v>
      </c>
      <c r="H3544" s="24">
        <f t="shared" si="37"/>
        <v>0</v>
      </c>
      <c r="I3544" s="24">
        <f t="shared" si="38"/>
        <v>0</v>
      </c>
    </row>
    <row r="3545" spans="1:9" x14ac:dyDescent="0.2">
      <c r="A3545" s="23"/>
      <c r="B3545" s="27"/>
      <c r="C3545" s="27"/>
      <c r="D3545" s="27"/>
      <c r="F3545" s="23" t="s">
        <v>2023</v>
      </c>
      <c r="G3545" s="28" t="s">
        <v>11</v>
      </c>
      <c r="H3545" s="24">
        <f t="shared" si="37"/>
        <v>0</v>
      </c>
      <c r="I3545" s="24">
        <f t="shared" si="38"/>
        <v>0</v>
      </c>
    </row>
    <row r="3546" spans="1:9" x14ac:dyDescent="0.2">
      <c r="A3546" s="23"/>
      <c r="B3546" s="27"/>
      <c r="C3546" s="27"/>
      <c r="D3546" s="27"/>
      <c r="F3546" s="23" t="s">
        <v>2024</v>
      </c>
      <c r="G3546" s="28" t="s">
        <v>11</v>
      </c>
      <c r="H3546" s="24">
        <f t="shared" si="37"/>
        <v>0</v>
      </c>
      <c r="I3546" s="24">
        <f t="shared" si="38"/>
        <v>0</v>
      </c>
    </row>
    <row r="3547" spans="1:9" x14ac:dyDescent="0.2">
      <c r="A3547" s="23"/>
      <c r="B3547" s="27"/>
      <c r="C3547" s="27"/>
      <c r="D3547" s="27"/>
      <c r="F3547" s="23" t="s">
        <v>2025</v>
      </c>
      <c r="G3547" s="28" t="s">
        <v>25</v>
      </c>
      <c r="H3547" s="24">
        <f t="shared" si="37"/>
        <v>0</v>
      </c>
      <c r="I3547" s="24">
        <f t="shared" si="38"/>
        <v>0</v>
      </c>
    </row>
    <row r="3548" spans="1:9" x14ac:dyDescent="0.2">
      <c r="A3548" s="23"/>
      <c r="B3548" s="27"/>
      <c r="C3548" s="27"/>
      <c r="D3548" s="27"/>
      <c r="F3548" s="23" t="s">
        <v>2026</v>
      </c>
      <c r="G3548" s="28" t="s">
        <v>11</v>
      </c>
      <c r="H3548" s="24">
        <f t="shared" si="37"/>
        <v>0</v>
      </c>
      <c r="I3548" s="24">
        <f t="shared" si="38"/>
        <v>0</v>
      </c>
    </row>
    <row r="3549" spans="1:9" x14ac:dyDescent="0.2">
      <c r="A3549" s="23"/>
      <c r="B3549" s="27"/>
      <c r="C3549" s="27"/>
      <c r="D3549" s="27"/>
      <c r="F3549" s="23" t="s">
        <v>2027</v>
      </c>
      <c r="G3549" s="28" t="s">
        <v>11</v>
      </c>
      <c r="H3549" s="24">
        <f t="shared" si="37"/>
        <v>0</v>
      </c>
      <c r="I3549" s="24">
        <f t="shared" si="38"/>
        <v>0</v>
      </c>
    </row>
    <row r="3550" spans="1:9" x14ac:dyDescent="0.2">
      <c r="A3550" s="23"/>
      <c r="B3550" s="27"/>
      <c r="C3550" s="27"/>
      <c r="D3550" s="27"/>
      <c r="F3550" s="23" t="s">
        <v>2029</v>
      </c>
      <c r="G3550" s="28" t="s">
        <v>25</v>
      </c>
      <c r="H3550" s="24">
        <f t="shared" si="37"/>
        <v>0</v>
      </c>
      <c r="I3550" s="24">
        <f t="shared" si="38"/>
        <v>0</v>
      </c>
    </row>
    <row r="3551" spans="1:9" x14ac:dyDescent="0.2">
      <c r="A3551" s="23"/>
      <c r="B3551" s="27"/>
      <c r="C3551" s="27"/>
      <c r="D3551" s="27"/>
      <c r="F3551" s="23" t="s">
        <v>2031</v>
      </c>
      <c r="G3551" s="28" t="s">
        <v>11</v>
      </c>
      <c r="H3551" s="24">
        <f t="shared" si="37"/>
        <v>0</v>
      </c>
      <c r="I3551" s="24">
        <f t="shared" si="38"/>
        <v>0</v>
      </c>
    </row>
    <row r="3552" spans="1:9" x14ac:dyDescent="0.2">
      <c r="A3552" s="23"/>
      <c r="B3552" s="27"/>
      <c r="C3552" s="27"/>
      <c r="D3552" s="27"/>
      <c r="F3552" s="23" t="s">
        <v>2032</v>
      </c>
      <c r="G3552" s="28" t="s">
        <v>11</v>
      </c>
      <c r="H3552" s="24">
        <f t="shared" si="37"/>
        <v>0</v>
      </c>
      <c r="I3552" s="24">
        <f t="shared" si="38"/>
        <v>0</v>
      </c>
    </row>
    <row r="3553" spans="1:9" x14ac:dyDescent="0.2">
      <c r="A3553" s="23"/>
      <c r="B3553" s="27"/>
      <c r="C3553" s="27"/>
      <c r="D3553" s="27"/>
      <c r="F3553" s="23" t="s">
        <v>2033</v>
      </c>
      <c r="G3553" s="28" t="s">
        <v>11</v>
      </c>
      <c r="H3553" s="24">
        <f t="shared" si="37"/>
        <v>0</v>
      </c>
      <c r="I3553" s="24">
        <f t="shared" si="38"/>
        <v>0</v>
      </c>
    </row>
    <row r="3554" spans="1:9" x14ac:dyDescent="0.2">
      <c r="A3554" s="23"/>
      <c r="B3554" s="27"/>
      <c r="C3554" s="27"/>
      <c r="D3554" s="27"/>
      <c r="F3554" s="23" t="s">
        <v>2034</v>
      </c>
      <c r="G3554" s="28" t="s">
        <v>11</v>
      </c>
      <c r="H3554" s="24">
        <f t="shared" si="37"/>
        <v>0</v>
      </c>
      <c r="I3554" s="24">
        <f t="shared" si="38"/>
        <v>0</v>
      </c>
    </row>
    <row r="3555" spans="1:9" x14ac:dyDescent="0.2">
      <c r="A3555" s="23"/>
      <c r="B3555" s="27"/>
      <c r="C3555" s="27"/>
      <c r="D3555" s="27"/>
      <c r="F3555" s="23" t="s">
        <v>2035</v>
      </c>
      <c r="G3555" s="28" t="s">
        <v>11</v>
      </c>
      <c r="H3555" s="24">
        <f t="shared" si="37"/>
        <v>0</v>
      </c>
      <c r="I3555" s="24">
        <f t="shared" si="38"/>
        <v>0</v>
      </c>
    </row>
    <row r="3556" spans="1:9" x14ac:dyDescent="0.2">
      <c r="A3556" s="23"/>
      <c r="B3556" s="27"/>
      <c r="C3556" s="27"/>
      <c r="D3556" s="27"/>
      <c r="F3556" s="23" t="s">
        <v>2036</v>
      </c>
      <c r="G3556" s="28" t="s">
        <v>11</v>
      </c>
      <c r="H3556" s="24">
        <f t="shared" si="37"/>
        <v>0</v>
      </c>
      <c r="I3556" s="24">
        <f t="shared" si="38"/>
        <v>0</v>
      </c>
    </row>
    <row r="3557" spans="1:9" x14ac:dyDescent="0.2">
      <c r="A3557" s="23"/>
      <c r="B3557" s="27"/>
      <c r="C3557" s="27"/>
      <c r="D3557" s="27"/>
      <c r="F3557" s="23" t="s">
        <v>2037</v>
      </c>
      <c r="G3557" s="28" t="s">
        <v>11</v>
      </c>
      <c r="H3557" s="24">
        <f t="shared" si="37"/>
        <v>0</v>
      </c>
      <c r="I3557" s="24">
        <f t="shared" si="38"/>
        <v>0</v>
      </c>
    </row>
    <row r="3558" spans="1:9" x14ac:dyDescent="0.2">
      <c r="A3558" s="23"/>
      <c r="B3558" s="27"/>
      <c r="C3558" s="27"/>
      <c r="D3558" s="27"/>
      <c r="F3558" s="23" t="s">
        <v>2038</v>
      </c>
      <c r="G3558" s="28" t="s">
        <v>11</v>
      </c>
      <c r="H3558" s="24">
        <f t="shared" si="37"/>
        <v>0</v>
      </c>
      <c r="I3558" s="24">
        <f t="shared" si="38"/>
        <v>0</v>
      </c>
    </row>
    <row r="3559" spans="1:9" x14ac:dyDescent="0.2">
      <c r="A3559" s="23"/>
      <c r="B3559" s="27"/>
      <c r="C3559" s="27"/>
      <c r="D3559" s="27"/>
      <c r="F3559" s="23" t="s">
        <v>2039</v>
      </c>
      <c r="G3559" s="28" t="s">
        <v>11</v>
      </c>
      <c r="H3559" s="24">
        <f t="shared" si="37"/>
        <v>0</v>
      </c>
      <c r="I3559" s="24">
        <f t="shared" si="38"/>
        <v>0</v>
      </c>
    </row>
    <row r="3560" spans="1:9" x14ac:dyDescent="0.2">
      <c r="A3560" s="23"/>
      <c r="B3560" s="27"/>
      <c r="C3560" s="27"/>
      <c r="D3560" s="27"/>
      <c r="F3560" s="23" t="s">
        <v>2040</v>
      </c>
      <c r="G3560" s="28" t="s">
        <v>11</v>
      </c>
      <c r="H3560" s="24">
        <f t="shared" si="37"/>
        <v>0</v>
      </c>
      <c r="I3560" s="24">
        <f t="shared" si="38"/>
        <v>0</v>
      </c>
    </row>
    <row r="3561" spans="1:9" x14ac:dyDescent="0.2">
      <c r="A3561" s="23"/>
      <c r="B3561" s="27"/>
      <c r="C3561" s="27"/>
      <c r="D3561" s="27"/>
      <c r="F3561" s="23" t="s">
        <v>2041</v>
      </c>
      <c r="G3561" s="28" t="s">
        <v>11</v>
      </c>
      <c r="H3561" s="24">
        <f t="shared" si="37"/>
        <v>0</v>
      </c>
      <c r="I3561" s="24">
        <f t="shared" si="38"/>
        <v>0</v>
      </c>
    </row>
    <row r="3562" spans="1:9" x14ac:dyDescent="0.2">
      <c r="A3562" s="23"/>
      <c r="B3562" s="27"/>
      <c r="C3562" s="27"/>
      <c r="D3562" s="27"/>
      <c r="F3562" s="23" t="s">
        <v>2043</v>
      </c>
      <c r="G3562" s="28" t="s">
        <v>11</v>
      </c>
      <c r="H3562" s="24">
        <f t="shared" si="37"/>
        <v>0</v>
      </c>
      <c r="I3562" s="24">
        <f t="shared" si="38"/>
        <v>0</v>
      </c>
    </row>
    <row r="3563" spans="1:9" x14ac:dyDescent="0.2">
      <c r="A3563" s="23"/>
      <c r="B3563" s="27"/>
      <c r="C3563" s="27"/>
      <c r="D3563" s="27"/>
      <c r="F3563" s="23" t="s">
        <v>2046</v>
      </c>
      <c r="G3563" s="28" t="s">
        <v>11</v>
      </c>
      <c r="H3563" s="24">
        <f t="shared" si="37"/>
        <v>1</v>
      </c>
      <c r="I3563" s="24">
        <f t="shared" si="38"/>
        <v>6181818</v>
      </c>
    </row>
    <row r="3564" spans="1:9" x14ac:dyDescent="0.2">
      <c r="A3564" s="23"/>
      <c r="B3564" s="27"/>
      <c r="C3564" s="27"/>
      <c r="D3564" s="27"/>
      <c r="F3564" s="23" t="s">
        <v>2047</v>
      </c>
      <c r="G3564" s="28" t="s">
        <v>11</v>
      </c>
      <c r="H3564" s="24">
        <f t="shared" si="37"/>
        <v>0</v>
      </c>
      <c r="I3564" s="24">
        <f t="shared" si="38"/>
        <v>0</v>
      </c>
    </row>
    <row r="3565" spans="1:9" x14ac:dyDescent="0.2">
      <c r="A3565" s="23"/>
      <c r="B3565" s="27"/>
      <c r="C3565" s="27"/>
      <c r="D3565" s="27"/>
      <c r="F3565" s="23" t="s">
        <v>2049</v>
      </c>
      <c r="G3565" s="28" t="s">
        <v>11</v>
      </c>
      <c r="H3565" s="24">
        <f t="shared" si="37"/>
        <v>0</v>
      </c>
      <c r="I3565" s="24">
        <f t="shared" si="38"/>
        <v>0</v>
      </c>
    </row>
    <row r="3566" spans="1:9" x14ac:dyDescent="0.2">
      <c r="A3566" s="23"/>
      <c r="B3566" s="27"/>
      <c r="C3566" s="27"/>
      <c r="D3566" s="27"/>
      <c r="F3566" s="23" t="s">
        <v>2050</v>
      </c>
      <c r="G3566" s="28" t="s">
        <v>11</v>
      </c>
      <c r="H3566" s="24">
        <f t="shared" si="37"/>
        <v>0</v>
      </c>
      <c r="I3566" s="24">
        <f t="shared" si="38"/>
        <v>0</v>
      </c>
    </row>
    <row r="3567" spans="1:9" x14ac:dyDescent="0.2">
      <c r="A3567" s="23"/>
      <c r="B3567" s="27"/>
      <c r="C3567" s="27"/>
      <c r="D3567" s="27"/>
      <c r="F3567" s="23" t="s">
        <v>2052</v>
      </c>
      <c r="G3567" s="28" t="s">
        <v>11</v>
      </c>
      <c r="H3567" s="24">
        <f t="shared" si="37"/>
        <v>0</v>
      </c>
      <c r="I3567" s="24">
        <f t="shared" si="38"/>
        <v>0</v>
      </c>
    </row>
    <row r="3568" spans="1:9" x14ac:dyDescent="0.2">
      <c r="A3568" s="23"/>
      <c r="B3568" s="27"/>
      <c r="C3568" s="27"/>
      <c r="D3568" s="27"/>
      <c r="F3568" s="23" t="s">
        <v>2053</v>
      </c>
      <c r="G3568" s="28" t="s">
        <v>11</v>
      </c>
      <c r="H3568" s="24">
        <f t="shared" si="37"/>
        <v>0</v>
      </c>
      <c r="I3568" s="24">
        <f t="shared" si="38"/>
        <v>0</v>
      </c>
    </row>
    <row r="3569" spans="1:9" x14ac:dyDescent="0.2">
      <c r="A3569" s="23"/>
      <c r="B3569" s="27"/>
      <c r="C3569" s="27"/>
      <c r="D3569" s="27"/>
      <c r="F3569" s="23" t="s">
        <v>2054</v>
      </c>
      <c r="G3569" s="28" t="s">
        <v>11</v>
      </c>
      <c r="H3569" s="24">
        <f t="shared" si="37"/>
        <v>0</v>
      </c>
      <c r="I3569" s="24">
        <f t="shared" si="38"/>
        <v>0</v>
      </c>
    </row>
    <row r="3570" spans="1:9" x14ac:dyDescent="0.2">
      <c r="A3570" s="23"/>
      <c r="B3570" s="27"/>
      <c r="C3570" s="27"/>
      <c r="D3570" s="27"/>
      <c r="F3570" s="23" t="s">
        <v>2055</v>
      </c>
      <c r="G3570" s="28" t="s">
        <v>11</v>
      </c>
      <c r="H3570" s="24">
        <f t="shared" si="37"/>
        <v>0</v>
      </c>
      <c r="I3570" s="24">
        <f t="shared" si="38"/>
        <v>0</v>
      </c>
    </row>
    <row r="3571" spans="1:9" x14ac:dyDescent="0.2">
      <c r="A3571" s="23"/>
      <c r="B3571" s="27"/>
      <c r="C3571" s="27"/>
      <c r="D3571" s="27"/>
      <c r="F3571" s="23" t="s">
        <v>2057</v>
      </c>
      <c r="G3571" s="28" t="s">
        <v>11</v>
      </c>
      <c r="H3571" s="24">
        <f t="shared" si="37"/>
        <v>0</v>
      </c>
      <c r="I3571" s="24">
        <f t="shared" si="38"/>
        <v>0</v>
      </c>
    </row>
    <row r="3572" spans="1:9" x14ac:dyDescent="0.2">
      <c r="A3572" s="23"/>
      <c r="B3572" s="27"/>
      <c r="C3572" s="27"/>
      <c r="D3572" s="27"/>
      <c r="F3572" s="23" t="s">
        <v>2060</v>
      </c>
      <c r="G3572" s="28" t="s">
        <v>11</v>
      </c>
      <c r="H3572" s="24">
        <f t="shared" si="37"/>
        <v>0</v>
      </c>
      <c r="I3572" s="24">
        <f t="shared" si="38"/>
        <v>0</v>
      </c>
    </row>
    <row r="3573" spans="1:9" x14ac:dyDescent="0.2">
      <c r="A3573" s="23"/>
      <c r="B3573" s="27"/>
      <c r="C3573" s="27"/>
      <c r="D3573" s="27"/>
      <c r="F3573" s="23" t="s">
        <v>2061</v>
      </c>
      <c r="G3573" s="28" t="s">
        <v>11</v>
      </c>
      <c r="H3573" s="24">
        <f t="shared" si="37"/>
        <v>0</v>
      </c>
      <c r="I3573" s="24">
        <f t="shared" si="38"/>
        <v>0</v>
      </c>
    </row>
    <row r="3574" spans="1:9" x14ac:dyDescent="0.2">
      <c r="A3574" s="23"/>
      <c r="B3574" s="27"/>
      <c r="C3574" s="27"/>
      <c r="D3574" s="27"/>
      <c r="F3574" s="23" t="s">
        <v>2062</v>
      </c>
      <c r="G3574" s="28" t="s">
        <v>11</v>
      </c>
      <c r="H3574" s="24">
        <f t="shared" ref="H3574:H3828" si="39">IFERROR(VLOOKUP(F3574,A:D,3,0),0)</f>
        <v>0</v>
      </c>
      <c r="I3574" s="24">
        <f t="shared" ref="I3574:I3828" si="40">IFERROR(VLOOKUP(F3574,A:D,4,0),0)</f>
        <v>0</v>
      </c>
    </row>
    <row r="3575" spans="1:9" x14ac:dyDescent="0.2">
      <c r="A3575" s="23"/>
      <c r="B3575" s="27"/>
      <c r="C3575" s="27"/>
      <c r="D3575" s="27"/>
      <c r="F3575" s="23" t="s">
        <v>2063</v>
      </c>
      <c r="G3575" s="28" t="s">
        <v>11</v>
      </c>
      <c r="H3575" s="24">
        <f t="shared" si="39"/>
        <v>0</v>
      </c>
      <c r="I3575" s="24">
        <f t="shared" si="40"/>
        <v>0</v>
      </c>
    </row>
    <row r="3576" spans="1:9" x14ac:dyDescent="0.2">
      <c r="A3576" s="23"/>
      <c r="B3576" s="27"/>
      <c r="C3576" s="27"/>
      <c r="D3576" s="27"/>
      <c r="F3576" s="23" t="s">
        <v>2064</v>
      </c>
      <c r="G3576" s="28" t="s">
        <v>20</v>
      </c>
      <c r="H3576" s="24">
        <f t="shared" si="39"/>
        <v>0</v>
      </c>
      <c r="I3576" s="24">
        <f t="shared" si="40"/>
        <v>0</v>
      </c>
    </row>
    <row r="3577" spans="1:9" x14ac:dyDescent="0.2">
      <c r="A3577" s="23"/>
      <c r="B3577" s="27"/>
      <c r="C3577" s="27"/>
      <c r="D3577" s="27"/>
      <c r="F3577" s="23" t="s">
        <v>2065</v>
      </c>
      <c r="G3577" s="28" t="s">
        <v>11</v>
      </c>
      <c r="H3577" s="24">
        <f t="shared" si="39"/>
        <v>0</v>
      </c>
      <c r="I3577" s="24">
        <f t="shared" si="40"/>
        <v>0</v>
      </c>
    </row>
    <row r="3578" spans="1:9" x14ac:dyDescent="0.2">
      <c r="A3578" s="23"/>
      <c r="B3578" s="27"/>
      <c r="C3578" s="27"/>
      <c r="D3578" s="27"/>
      <c r="F3578" s="23" t="s">
        <v>2066</v>
      </c>
      <c r="G3578" s="28" t="s">
        <v>11</v>
      </c>
      <c r="H3578" s="24">
        <f t="shared" si="39"/>
        <v>0</v>
      </c>
      <c r="I3578" s="24">
        <f t="shared" si="40"/>
        <v>0</v>
      </c>
    </row>
    <row r="3579" spans="1:9" x14ac:dyDescent="0.2">
      <c r="A3579" s="23"/>
      <c r="B3579" s="27"/>
      <c r="C3579" s="27"/>
      <c r="D3579" s="27"/>
      <c r="F3579" s="23" t="s">
        <v>2067</v>
      </c>
      <c r="G3579" s="28" t="s">
        <v>11</v>
      </c>
      <c r="H3579" s="24">
        <f t="shared" si="39"/>
        <v>0</v>
      </c>
      <c r="I3579" s="24">
        <f t="shared" si="40"/>
        <v>0</v>
      </c>
    </row>
    <row r="3580" spans="1:9" x14ac:dyDescent="0.2">
      <c r="A3580" s="23"/>
      <c r="B3580" s="27"/>
      <c r="C3580" s="27"/>
      <c r="D3580" s="27"/>
      <c r="F3580" s="23" t="s">
        <v>2068</v>
      </c>
      <c r="G3580" s="28" t="s">
        <v>20</v>
      </c>
      <c r="H3580" s="24">
        <f t="shared" si="39"/>
        <v>25</v>
      </c>
      <c r="I3580" s="24">
        <f t="shared" si="40"/>
        <v>198204525</v>
      </c>
    </row>
    <row r="3581" spans="1:9" x14ac:dyDescent="0.2">
      <c r="A3581" s="23"/>
      <c r="B3581" s="27"/>
      <c r="C3581" s="27"/>
      <c r="D3581" s="27"/>
      <c r="F3581" s="23" t="s">
        <v>2069</v>
      </c>
      <c r="G3581" s="28" t="s">
        <v>11</v>
      </c>
      <c r="H3581" s="24">
        <f t="shared" si="39"/>
        <v>0</v>
      </c>
      <c r="I3581" s="24">
        <f t="shared" si="40"/>
        <v>0</v>
      </c>
    </row>
    <row r="3582" spans="1:9" x14ac:dyDescent="0.2">
      <c r="A3582" s="23"/>
      <c r="B3582" s="27"/>
      <c r="C3582" s="27"/>
      <c r="D3582" s="27"/>
      <c r="F3582" s="23" t="s">
        <v>2070</v>
      </c>
      <c r="G3582" s="28" t="s">
        <v>25</v>
      </c>
      <c r="H3582" s="24">
        <f t="shared" si="39"/>
        <v>0</v>
      </c>
      <c r="I3582" s="24">
        <f t="shared" si="40"/>
        <v>0</v>
      </c>
    </row>
    <row r="3583" spans="1:9" x14ac:dyDescent="0.2">
      <c r="A3583" s="23"/>
      <c r="B3583" s="27"/>
      <c r="C3583" s="27"/>
      <c r="D3583" s="27"/>
      <c r="F3583" s="23" t="s">
        <v>2071</v>
      </c>
      <c r="G3583" s="28" t="s">
        <v>11</v>
      </c>
      <c r="H3583" s="24">
        <f t="shared" si="39"/>
        <v>0</v>
      </c>
      <c r="I3583" s="24">
        <f t="shared" si="40"/>
        <v>0</v>
      </c>
    </row>
    <row r="3584" spans="1:9" x14ac:dyDescent="0.2">
      <c r="A3584" s="23"/>
      <c r="B3584" s="27"/>
      <c r="C3584" s="27"/>
      <c r="D3584" s="27"/>
      <c r="F3584" s="23" t="s">
        <v>2072</v>
      </c>
      <c r="G3584" s="28" t="s">
        <v>11</v>
      </c>
      <c r="H3584" s="24">
        <f t="shared" si="39"/>
        <v>0</v>
      </c>
      <c r="I3584" s="24">
        <f t="shared" si="40"/>
        <v>0</v>
      </c>
    </row>
    <row r="3585" spans="1:9" x14ac:dyDescent="0.2">
      <c r="A3585" s="23"/>
      <c r="B3585" s="27"/>
      <c r="C3585" s="27"/>
      <c r="D3585" s="27"/>
      <c r="F3585" s="23" t="s">
        <v>2073</v>
      </c>
      <c r="G3585" s="28" t="s">
        <v>11</v>
      </c>
      <c r="H3585" s="24">
        <f t="shared" si="39"/>
        <v>0</v>
      </c>
      <c r="I3585" s="24">
        <f t="shared" si="40"/>
        <v>0</v>
      </c>
    </row>
    <row r="3586" spans="1:9" x14ac:dyDescent="0.2">
      <c r="A3586" s="23"/>
      <c r="B3586" s="27"/>
      <c r="C3586" s="27"/>
      <c r="D3586" s="27"/>
      <c r="F3586" s="23" t="s">
        <v>2074</v>
      </c>
      <c r="G3586" s="28" t="s">
        <v>11</v>
      </c>
      <c r="H3586" s="24">
        <f t="shared" si="39"/>
        <v>0</v>
      </c>
      <c r="I3586" s="24">
        <f t="shared" si="40"/>
        <v>0</v>
      </c>
    </row>
    <row r="3587" spans="1:9" x14ac:dyDescent="0.2">
      <c r="A3587" s="23"/>
      <c r="B3587" s="27"/>
      <c r="C3587" s="27"/>
      <c r="D3587" s="27"/>
      <c r="F3587" s="23" t="s">
        <v>2075</v>
      </c>
      <c r="G3587" s="28" t="s">
        <v>11</v>
      </c>
      <c r="H3587" s="24">
        <f t="shared" si="39"/>
        <v>0</v>
      </c>
      <c r="I3587" s="24">
        <f t="shared" si="40"/>
        <v>0</v>
      </c>
    </row>
    <row r="3588" spans="1:9" x14ac:dyDescent="0.2">
      <c r="A3588" s="23"/>
      <c r="B3588" s="27"/>
      <c r="C3588" s="27"/>
      <c r="D3588" s="27"/>
      <c r="F3588" s="23" t="s">
        <v>2077</v>
      </c>
      <c r="G3588" s="28" t="s">
        <v>400</v>
      </c>
      <c r="H3588" s="24">
        <f t="shared" si="39"/>
        <v>21</v>
      </c>
      <c r="I3588" s="24">
        <f t="shared" si="40"/>
        <v>5320520</v>
      </c>
    </row>
    <row r="3589" spans="1:9" x14ac:dyDescent="0.2">
      <c r="A3589" s="23"/>
      <c r="B3589" s="27"/>
      <c r="C3589" s="27"/>
      <c r="D3589" s="27"/>
      <c r="F3589" s="23" t="s">
        <v>2078</v>
      </c>
      <c r="G3589" s="28" t="s">
        <v>11</v>
      </c>
      <c r="H3589" s="24">
        <f t="shared" si="39"/>
        <v>0</v>
      </c>
      <c r="I3589" s="24">
        <f t="shared" si="40"/>
        <v>0</v>
      </c>
    </row>
    <row r="3590" spans="1:9" x14ac:dyDescent="0.2">
      <c r="A3590" s="23"/>
      <c r="B3590" s="27"/>
      <c r="C3590" s="27"/>
      <c r="D3590" s="27"/>
      <c r="F3590" s="23" t="s">
        <v>2079</v>
      </c>
      <c r="G3590" s="28" t="s">
        <v>11</v>
      </c>
      <c r="H3590" s="24">
        <f t="shared" si="39"/>
        <v>0</v>
      </c>
      <c r="I3590" s="24">
        <f t="shared" si="40"/>
        <v>0</v>
      </c>
    </row>
    <row r="3591" spans="1:9" x14ac:dyDescent="0.2">
      <c r="A3591" s="23"/>
      <c r="B3591" s="27"/>
      <c r="C3591" s="27"/>
      <c r="D3591" s="27"/>
      <c r="F3591" s="23" t="s">
        <v>2080</v>
      </c>
      <c r="G3591" s="28" t="s">
        <v>34</v>
      </c>
      <c r="H3591" s="24">
        <f t="shared" si="39"/>
        <v>0</v>
      </c>
      <c r="I3591" s="24">
        <f t="shared" si="40"/>
        <v>0</v>
      </c>
    </row>
    <row r="3592" spans="1:9" x14ac:dyDescent="0.2">
      <c r="A3592" s="23"/>
      <c r="B3592" s="27"/>
      <c r="C3592" s="27"/>
      <c r="D3592" s="27"/>
      <c r="F3592" s="23" t="s">
        <v>2082</v>
      </c>
      <c r="G3592" s="28" t="s">
        <v>11</v>
      </c>
      <c r="H3592" s="24">
        <f t="shared" si="39"/>
        <v>32</v>
      </c>
      <c r="I3592" s="24">
        <f t="shared" si="40"/>
        <v>35653320</v>
      </c>
    </row>
    <row r="3593" spans="1:9" x14ac:dyDescent="0.2">
      <c r="A3593" s="23"/>
      <c r="B3593" s="27"/>
      <c r="C3593" s="27"/>
      <c r="D3593" s="27"/>
      <c r="F3593" s="23" t="s">
        <v>2083</v>
      </c>
      <c r="G3593" s="28" t="s">
        <v>11</v>
      </c>
      <c r="H3593" s="24">
        <f t="shared" si="39"/>
        <v>37</v>
      </c>
      <c r="I3593" s="24">
        <f t="shared" si="40"/>
        <v>14055870</v>
      </c>
    </row>
    <row r="3594" spans="1:9" x14ac:dyDescent="0.2">
      <c r="A3594" s="23"/>
      <c r="B3594" s="27"/>
      <c r="C3594" s="27"/>
      <c r="D3594" s="27"/>
      <c r="F3594" s="23" t="s">
        <v>2084</v>
      </c>
      <c r="G3594" s="28" t="s">
        <v>11</v>
      </c>
      <c r="H3594" s="24">
        <f t="shared" si="39"/>
        <v>0</v>
      </c>
      <c r="I3594" s="24">
        <f t="shared" si="40"/>
        <v>0</v>
      </c>
    </row>
    <row r="3595" spans="1:9" x14ac:dyDescent="0.2">
      <c r="A3595" s="23"/>
      <c r="B3595" s="27"/>
      <c r="C3595" s="27"/>
      <c r="D3595" s="27"/>
      <c r="F3595" s="23" t="s">
        <v>2085</v>
      </c>
      <c r="G3595" s="28" t="s">
        <v>11</v>
      </c>
      <c r="H3595" s="24">
        <f t="shared" si="39"/>
        <v>0</v>
      </c>
      <c r="I3595" s="24">
        <f t="shared" si="40"/>
        <v>0</v>
      </c>
    </row>
    <row r="3596" spans="1:9" x14ac:dyDescent="0.2">
      <c r="A3596" s="23"/>
      <c r="B3596" s="27"/>
      <c r="C3596" s="27"/>
      <c r="D3596" s="27"/>
      <c r="F3596" s="23" t="s">
        <v>2086</v>
      </c>
      <c r="G3596" s="28" t="s">
        <v>11</v>
      </c>
      <c r="H3596" s="24">
        <f t="shared" si="39"/>
        <v>0</v>
      </c>
      <c r="I3596" s="24">
        <f t="shared" si="40"/>
        <v>0</v>
      </c>
    </row>
    <row r="3597" spans="1:9" x14ac:dyDescent="0.2">
      <c r="A3597" s="23"/>
      <c r="B3597" s="27"/>
      <c r="C3597" s="27"/>
      <c r="D3597" s="27"/>
      <c r="F3597" s="23" t="s">
        <v>2087</v>
      </c>
      <c r="G3597" s="28" t="s">
        <v>11</v>
      </c>
      <c r="H3597" s="24">
        <f t="shared" si="39"/>
        <v>0</v>
      </c>
      <c r="I3597" s="24">
        <f t="shared" si="40"/>
        <v>0</v>
      </c>
    </row>
    <row r="3598" spans="1:9" x14ac:dyDescent="0.2">
      <c r="A3598" s="23"/>
      <c r="B3598" s="27"/>
      <c r="C3598" s="27"/>
      <c r="D3598" s="27"/>
      <c r="F3598" s="23" t="s">
        <v>2089</v>
      </c>
      <c r="G3598" s="28" t="s">
        <v>11</v>
      </c>
      <c r="H3598" s="24">
        <f t="shared" si="39"/>
        <v>0</v>
      </c>
      <c r="I3598" s="24">
        <f t="shared" si="40"/>
        <v>0</v>
      </c>
    </row>
    <row r="3599" spans="1:9" x14ac:dyDescent="0.2">
      <c r="A3599" s="23"/>
      <c r="B3599" s="27"/>
      <c r="C3599" s="27"/>
      <c r="D3599" s="27"/>
      <c r="F3599" s="23" t="s">
        <v>2090</v>
      </c>
      <c r="G3599" s="28" t="s">
        <v>11</v>
      </c>
      <c r="H3599" s="24">
        <f t="shared" si="39"/>
        <v>0</v>
      </c>
      <c r="I3599" s="24">
        <f t="shared" si="40"/>
        <v>0</v>
      </c>
    </row>
    <row r="3600" spans="1:9" x14ac:dyDescent="0.2">
      <c r="A3600" s="23"/>
      <c r="B3600" s="27"/>
      <c r="C3600" s="27"/>
      <c r="D3600" s="27"/>
      <c r="F3600" s="23" t="s">
        <v>2091</v>
      </c>
      <c r="G3600" s="28" t="s">
        <v>11</v>
      </c>
      <c r="H3600" s="24">
        <f t="shared" si="39"/>
        <v>0</v>
      </c>
      <c r="I3600" s="24">
        <f t="shared" si="40"/>
        <v>0</v>
      </c>
    </row>
    <row r="3601" spans="1:9" x14ac:dyDescent="0.2">
      <c r="A3601" s="23"/>
      <c r="B3601" s="27"/>
      <c r="C3601" s="27"/>
      <c r="D3601" s="27"/>
      <c r="F3601" s="23" t="s">
        <v>2092</v>
      </c>
      <c r="G3601" s="28" t="s">
        <v>25</v>
      </c>
      <c r="H3601" s="24">
        <f t="shared" si="39"/>
        <v>0</v>
      </c>
      <c r="I3601" s="24">
        <f t="shared" si="40"/>
        <v>0</v>
      </c>
    </row>
    <row r="3602" spans="1:9" x14ac:dyDescent="0.2">
      <c r="A3602" s="23"/>
      <c r="B3602" s="27"/>
      <c r="C3602" s="27"/>
      <c r="D3602" s="27"/>
      <c r="F3602" s="23" t="s">
        <v>2093</v>
      </c>
      <c r="G3602" s="28" t="s">
        <v>11</v>
      </c>
      <c r="H3602" s="24">
        <f t="shared" si="39"/>
        <v>0</v>
      </c>
      <c r="I3602" s="24">
        <f t="shared" si="40"/>
        <v>0</v>
      </c>
    </row>
    <row r="3603" spans="1:9" x14ac:dyDescent="0.2">
      <c r="A3603" s="23"/>
      <c r="B3603" s="27"/>
      <c r="C3603" s="27"/>
      <c r="D3603" s="27"/>
      <c r="F3603" s="23" t="s">
        <v>2095</v>
      </c>
      <c r="G3603" s="28" t="s">
        <v>11</v>
      </c>
      <c r="H3603" s="24">
        <f t="shared" si="39"/>
        <v>0</v>
      </c>
      <c r="I3603" s="24">
        <f t="shared" si="40"/>
        <v>0</v>
      </c>
    </row>
    <row r="3604" spans="1:9" x14ac:dyDescent="0.2">
      <c r="A3604" s="23"/>
      <c r="B3604" s="27"/>
      <c r="C3604" s="27"/>
      <c r="D3604" s="27"/>
      <c r="F3604" s="23" t="s">
        <v>2099</v>
      </c>
      <c r="G3604" s="28" t="s">
        <v>25</v>
      </c>
      <c r="H3604" s="24">
        <f t="shared" si="39"/>
        <v>0</v>
      </c>
      <c r="I3604" s="24">
        <f t="shared" si="40"/>
        <v>0</v>
      </c>
    </row>
    <row r="3605" spans="1:9" x14ac:dyDescent="0.2">
      <c r="A3605" s="23"/>
      <c r="B3605" s="27"/>
      <c r="C3605" s="27"/>
      <c r="D3605" s="27"/>
      <c r="F3605" s="23" t="s">
        <v>2100</v>
      </c>
      <c r="G3605" s="28" t="s">
        <v>25</v>
      </c>
      <c r="H3605" s="24">
        <f t="shared" si="39"/>
        <v>0</v>
      </c>
      <c r="I3605" s="24">
        <f t="shared" si="40"/>
        <v>0</v>
      </c>
    </row>
    <row r="3606" spans="1:9" x14ac:dyDescent="0.2">
      <c r="A3606" s="23"/>
      <c r="B3606" s="27"/>
      <c r="C3606" s="27"/>
      <c r="D3606" s="27"/>
      <c r="F3606" s="23" t="s">
        <v>2101</v>
      </c>
      <c r="G3606" s="28" t="s">
        <v>11</v>
      </c>
      <c r="H3606" s="24">
        <f t="shared" si="39"/>
        <v>0</v>
      </c>
      <c r="I3606" s="24">
        <f t="shared" si="40"/>
        <v>0</v>
      </c>
    </row>
    <row r="3607" spans="1:9" x14ac:dyDescent="0.2">
      <c r="A3607" s="23"/>
      <c r="B3607" s="27"/>
      <c r="C3607" s="27"/>
      <c r="D3607" s="27"/>
      <c r="F3607" s="23" t="s">
        <v>2102</v>
      </c>
      <c r="G3607" s="28" t="s">
        <v>34</v>
      </c>
      <c r="H3607" s="24">
        <f t="shared" si="39"/>
        <v>0</v>
      </c>
      <c r="I3607" s="24">
        <f t="shared" si="40"/>
        <v>0</v>
      </c>
    </row>
    <row r="3608" spans="1:9" x14ac:dyDescent="0.2">
      <c r="A3608" s="23"/>
      <c r="B3608" s="27"/>
      <c r="C3608" s="27"/>
      <c r="D3608" s="27"/>
      <c r="F3608" s="23" t="s">
        <v>2103</v>
      </c>
      <c r="G3608" s="28" t="s">
        <v>11</v>
      </c>
      <c r="H3608" s="24">
        <f t="shared" si="39"/>
        <v>0</v>
      </c>
      <c r="I3608" s="24">
        <f t="shared" si="40"/>
        <v>0</v>
      </c>
    </row>
    <row r="3609" spans="1:9" x14ac:dyDescent="0.2">
      <c r="A3609" s="23"/>
      <c r="B3609" s="27"/>
      <c r="C3609" s="27"/>
      <c r="D3609" s="27"/>
      <c r="F3609" s="23" t="s">
        <v>2104</v>
      </c>
      <c r="G3609" s="28" t="s">
        <v>11</v>
      </c>
      <c r="H3609" s="24">
        <f t="shared" si="39"/>
        <v>0</v>
      </c>
      <c r="I3609" s="24">
        <f t="shared" si="40"/>
        <v>0</v>
      </c>
    </row>
    <row r="3610" spans="1:9" x14ac:dyDescent="0.2">
      <c r="A3610" s="23"/>
      <c r="B3610" s="27"/>
      <c r="C3610" s="27"/>
      <c r="D3610" s="27"/>
      <c r="F3610" s="23" t="s">
        <v>2106</v>
      </c>
      <c r="G3610" s="28" t="s">
        <v>11</v>
      </c>
      <c r="H3610" s="24">
        <f t="shared" si="39"/>
        <v>0</v>
      </c>
      <c r="I3610" s="24">
        <f t="shared" si="40"/>
        <v>0</v>
      </c>
    </row>
    <row r="3611" spans="1:9" x14ac:dyDescent="0.2">
      <c r="A3611" s="23"/>
      <c r="B3611" s="27"/>
      <c r="C3611" s="27"/>
      <c r="D3611" s="27"/>
      <c r="F3611" s="23" t="s">
        <v>2108</v>
      </c>
      <c r="G3611" s="28" t="s">
        <v>11</v>
      </c>
      <c r="H3611" s="24">
        <f t="shared" si="39"/>
        <v>0</v>
      </c>
      <c r="I3611" s="24">
        <f t="shared" si="40"/>
        <v>0</v>
      </c>
    </row>
    <row r="3612" spans="1:9" x14ac:dyDescent="0.2">
      <c r="A3612" s="23"/>
      <c r="B3612" s="27"/>
      <c r="C3612" s="27"/>
      <c r="D3612" s="27"/>
      <c r="F3612" s="23" t="s">
        <v>2109</v>
      </c>
      <c r="G3612" s="28" t="s">
        <v>20</v>
      </c>
      <c r="H3612" s="24">
        <f t="shared" si="39"/>
        <v>0</v>
      </c>
      <c r="I3612" s="24">
        <f t="shared" si="40"/>
        <v>0</v>
      </c>
    </row>
    <row r="3613" spans="1:9" x14ac:dyDescent="0.2">
      <c r="A3613" s="23"/>
      <c r="B3613" s="27"/>
      <c r="C3613" s="27"/>
      <c r="D3613" s="27"/>
      <c r="F3613" s="23" t="s">
        <v>2110</v>
      </c>
      <c r="G3613" s="28" t="s">
        <v>11</v>
      </c>
      <c r="H3613" s="24">
        <f t="shared" si="39"/>
        <v>0</v>
      </c>
      <c r="I3613" s="24">
        <f t="shared" si="40"/>
        <v>0</v>
      </c>
    </row>
    <row r="3614" spans="1:9" x14ac:dyDescent="0.2">
      <c r="A3614" s="23"/>
      <c r="B3614" s="27"/>
      <c r="C3614" s="27"/>
      <c r="D3614" s="27"/>
      <c r="F3614" s="23" t="s">
        <v>2111</v>
      </c>
      <c r="G3614" s="28" t="s">
        <v>11</v>
      </c>
      <c r="H3614" s="24">
        <f t="shared" si="39"/>
        <v>0</v>
      </c>
      <c r="I3614" s="24">
        <f t="shared" si="40"/>
        <v>0</v>
      </c>
    </row>
    <row r="3615" spans="1:9" x14ac:dyDescent="0.2">
      <c r="A3615" s="23"/>
      <c r="B3615" s="27"/>
      <c r="C3615" s="27"/>
      <c r="D3615" s="27"/>
      <c r="F3615" s="23" t="s">
        <v>2112</v>
      </c>
      <c r="G3615" s="28" t="s">
        <v>20</v>
      </c>
      <c r="H3615" s="24">
        <f t="shared" si="39"/>
        <v>10</v>
      </c>
      <c r="I3615" s="24">
        <f t="shared" si="40"/>
        <v>129421480</v>
      </c>
    </row>
    <row r="3616" spans="1:9" x14ac:dyDescent="0.2">
      <c r="A3616" s="23"/>
      <c r="B3616" s="27"/>
      <c r="C3616" s="27"/>
      <c r="D3616" s="27"/>
      <c r="F3616" s="23" t="s">
        <v>2114</v>
      </c>
      <c r="G3616" s="28" t="s">
        <v>11</v>
      </c>
      <c r="H3616" s="24">
        <f t="shared" si="39"/>
        <v>0</v>
      </c>
      <c r="I3616" s="24">
        <f t="shared" si="40"/>
        <v>0</v>
      </c>
    </row>
    <row r="3617" spans="1:9" x14ac:dyDescent="0.2">
      <c r="A3617" s="23"/>
      <c r="B3617" s="27"/>
      <c r="C3617" s="27"/>
      <c r="D3617" s="27"/>
      <c r="F3617" s="23" t="s">
        <v>2115</v>
      </c>
      <c r="G3617" s="28" t="s">
        <v>11</v>
      </c>
      <c r="H3617" s="24">
        <f t="shared" si="39"/>
        <v>0</v>
      </c>
      <c r="I3617" s="24">
        <f t="shared" si="40"/>
        <v>0</v>
      </c>
    </row>
    <row r="3618" spans="1:9" x14ac:dyDescent="0.2">
      <c r="A3618" s="23"/>
      <c r="B3618" s="27"/>
      <c r="C3618" s="27"/>
      <c r="D3618" s="27"/>
      <c r="F3618" s="23" t="s">
        <v>2116</v>
      </c>
      <c r="G3618" s="28" t="s">
        <v>11</v>
      </c>
      <c r="H3618" s="24">
        <f t="shared" si="39"/>
        <v>0</v>
      </c>
      <c r="I3618" s="24">
        <f t="shared" si="40"/>
        <v>0</v>
      </c>
    </row>
    <row r="3619" spans="1:9" x14ac:dyDescent="0.2">
      <c r="A3619" s="23"/>
      <c r="B3619" s="27"/>
      <c r="C3619" s="27"/>
      <c r="D3619" s="27"/>
      <c r="F3619" s="23" t="s">
        <v>2117</v>
      </c>
      <c r="G3619" s="28" t="s">
        <v>11</v>
      </c>
      <c r="H3619" s="24">
        <f t="shared" si="39"/>
        <v>0</v>
      </c>
      <c r="I3619" s="24">
        <f t="shared" si="40"/>
        <v>0</v>
      </c>
    </row>
    <row r="3620" spans="1:9" x14ac:dyDescent="0.2">
      <c r="A3620" s="23"/>
      <c r="B3620" s="27"/>
      <c r="C3620" s="27"/>
      <c r="D3620" s="27"/>
      <c r="F3620" s="23" t="s">
        <v>2118</v>
      </c>
      <c r="G3620" s="28" t="s">
        <v>11</v>
      </c>
      <c r="H3620" s="24">
        <f t="shared" si="39"/>
        <v>0</v>
      </c>
      <c r="I3620" s="24">
        <f t="shared" si="40"/>
        <v>0</v>
      </c>
    </row>
    <row r="3621" spans="1:9" x14ac:dyDescent="0.2">
      <c r="A3621" s="23"/>
      <c r="B3621" s="27"/>
      <c r="C3621" s="27"/>
      <c r="D3621" s="27"/>
      <c r="F3621" s="23" t="s">
        <v>2119</v>
      </c>
      <c r="G3621" s="28" t="s">
        <v>11</v>
      </c>
      <c r="H3621" s="24">
        <f t="shared" si="39"/>
        <v>0</v>
      </c>
      <c r="I3621" s="24">
        <f t="shared" si="40"/>
        <v>0</v>
      </c>
    </row>
    <row r="3622" spans="1:9" x14ac:dyDescent="0.2">
      <c r="A3622" s="23"/>
      <c r="B3622" s="27"/>
      <c r="C3622" s="27"/>
      <c r="D3622" s="27"/>
      <c r="F3622" s="23" t="s">
        <v>2120</v>
      </c>
      <c r="G3622" s="28" t="s">
        <v>11</v>
      </c>
      <c r="H3622" s="24">
        <f t="shared" si="39"/>
        <v>0</v>
      </c>
      <c r="I3622" s="24">
        <f t="shared" si="40"/>
        <v>0</v>
      </c>
    </row>
    <row r="3623" spans="1:9" x14ac:dyDescent="0.2">
      <c r="A3623" s="23"/>
      <c r="B3623" s="27"/>
      <c r="C3623" s="27"/>
      <c r="D3623" s="27"/>
      <c r="F3623" s="23" t="s">
        <v>2121</v>
      </c>
      <c r="G3623" s="28" t="s">
        <v>11</v>
      </c>
      <c r="H3623" s="24">
        <f t="shared" si="39"/>
        <v>0</v>
      </c>
      <c r="I3623" s="24">
        <f t="shared" si="40"/>
        <v>0</v>
      </c>
    </row>
    <row r="3624" spans="1:9" x14ac:dyDescent="0.2">
      <c r="A3624" s="23"/>
      <c r="B3624" s="27"/>
      <c r="C3624" s="27"/>
      <c r="D3624" s="27"/>
      <c r="F3624" s="23" t="s">
        <v>2122</v>
      </c>
      <c r="G3624" s="28" t="s">
        <v>11</v>
      </c>
      <c r="H3624" s="24">
        <f t="shared" si="39"/>
        <v>0</v>
      </c>
      <c r="I3624" s="24">
        <f t="shared" si="40"/>
        <v>0</v>
      </c>
    </row>
    <row r="3625" spans="1:9" x14ac:dyDescent="0.2">
      <c r="A3625" s="23"/>
      <c r="B3625" s="27"/>
      <c r="C3625" s="27"/>
      <c r="D3625" s="27"/>
      <c r="F3625" s="23" t="s">
        <v>2123</v>
      </c>
      <c r="G3625" s="28" t="s">
        <v>20</v>
      </c>
      <c r="H3625" s="24">
        <f t="shared" si="39"/>
        <v>0</v>
      </c>
      <c r="I3625" s="24">
        <f t="shared" si="40"/>
        <v>0</v>
      </c>
    </row>
    <row r="3626" spans="1:9" x14ac:dyDescent="0.2">
      <c r="A3626" s="23"/>
      <c r="B3626" s="27"/>
      <c r="C3626" s="27"/>
      <c r="D3626" s="27"/>
      <c r="F3626" s="23" t="s">
        <v>2124</v>
      </c>
      <c r="G3626" s="28" t="s">
        <v>11</v>
      </c>
      <c r="H3626" s="24">
        <f t="shared" si="39"/>
        <v>0</v>
      </c>
      <c r="I3626" s="24">
        <f t="shared" si="40"/>
        <v>0</v>
      </c>
    </row>
    <row r="3627" spans="1:9" x14ac:dyDescent="0.2">
      <c r="A3627" s="23"/>
      <c r="B3627" s="27"/>
      <c r="C3627" s="27"/>
      <c r="D3627" s="27"/>
      <c r="F3627" s="23" t="s">
        <v>2125</v>
      </c>
      <c r="G3627" s="28" t="s">
        <v>11</v>
      </c>
      <c r="H3627" s="24">
        <f t="shared" si="39"/>
        <v>0</v>
      </c>
      <c r="I3627" s="24">
        <f t="shared" si="40"/>
        <v>0</v>
      </c>
    </row>
    <row r="3628" spans="1:9" x14ac:dyDescent="0.2">
      <c r="A3628" s="23"/>
      <c r="B3628" s="27"/>
      <c r="C3628" s="27"/>
      <c r="D3628" s="27"/>
      <c r="F3628" s="23" t="s">
        <v>2126</v>
      </c>
      <c r="G3628" s="28" t="s">
        <v>11</v>
      </c>
      <c r="H3628" s="24">
        <f t="shared" si="39"/>
        <v>0</v>
      </c>
      <c r="I3628" s="24">
        <f t="shared" si="40"/>
        <v>0</v>
      </c>
    </row>
    <row r="3629" spans="1:9" x14ac:dyDescent="0.2">
      <c r="A3629" s="23"/>
      <c r="B3629" s="27"/>
      <c r="C3629" s="27"/>
      <c r="D3629" s="27"/>
      <c r="F3629" s="23" t="s">
        <v>2128</v>
      </c>
      <c r="G3629" s="28" t="s">
        <v>11</v>
      </c>
      <c r="H3629" s="24">
        <f t="shared" si="39"/>
        <v>0</v>
      </c>
      <c r="I3629" s="24">
        <f t="shared" si="40"/>
        <v>0</v>
      </c>
    </row>
    <row r="3630" spans="1:9" x14ac:dyDescent="0.2">
      <c r="A3630" s="23"/>
      <c r="B3630" s="27"/>
      <c r="C3630" s="27"/>
      <c r="D3630" s="27"/>
      <c r="F3630" s="23" t="s">
        <v>2129</v>
      </c>
      <c r="G3630" s="28" t="s">
        <v>25</v>
      </c>
      <c r="H3630" s="24">
        <f t="shared" si="39"/>
        <v>0</v>
      </c>
      <c r="I3630" s="24">
        <f t="shared" si="40"/>
        <v>0</v>
      </c>
    </row>
    <row r="3631" spans="1:9" x14ac:dyDescent="0.2">
      <c r="A3631" s="23"/>
      <c r="B3631" s="27"/>
      <c r="C3631" s="27"/>
      <c r="D3631" s="27"/>
      <c r="F3631" s="23" t="s">
        <v>2130</v>
      </c>
      <c r="G3631" s="28" t="s">
        <v>25</v>
      </c>
      <c r="H3631" s="24">
        <f t="shared" si="39"/>
        <v>0</v>
      </c>
      <c r="I3631" s="24">
        <f t="shared" si="40"/>
        <v>0</v>
      </c>
    </row>
    <row r="3632" spans="1:9" x14ac:dyDescent="0.2">
      <c r="A3632" s="23"/>
      <c r="B3632" s="27"/>
      <c r="C3632" s="27"/>
      <c r="D3632" s="27"/>
      <c r="F3632" s="23" t="s">
        <v>2131</v>
      </c>
      <c r="G3632" s="28" t="s">
        <v>25</v>
      </c>
      <c r="H3632" s="24">
        <f t="shared" si="39"/>
        <v>0</v>
      </c>
      <c r="I3632" s="24">
        <f t="shared" si="40"/>
        <v>0</v>
      </c>
    </row>
    <row r="3633" spans="1:9" x14ac:dyDescent="0.2">
      <c r="A3633" s="23"/>
      <c r="B3633" s="27"/>
      <c r="C3633" s="27"/>
      <c r="D3633" s="27"/>
      <c r="F3633" s="23" t="s">
        <v>2133</v>
      </c>
      <c r="G3633" s="28" t="s">
        <v>34</v>
      </c>
      <c r="H3633" s="24">
        <f t="shared" si="39"/>
        <v>0</v>
      </c>
      <c r="I3633" s="24">
        <f t="shared" si="40"/>
        <v>0</v>
      </c>
    </row>
    <row r="3634" spans="1:9" x14ac:dyDescent="0.2">
      <c r="A3634" s="23"/>
      <c r="B3634" s="27"/>
      <c r="C3634" s="27"/>
      <c r="D3634" s="27"/>
      <c r="F3634" s="23" t="s">
        <v>2135</v>
      </c>
      <c r="G3634" s="28" t="s">
        <v>11</v>
      </c>
      <c r="H3634" s="24">
        <f t="shared" si="39"/>
        <v>0</v>
      </c>
      <c r="I3634" s="24">
        <f t="shared" si="40"/>
        <v>0</v>
      </c>
    </row>
    <row r="3635" spans="1:9" x14ac:dyDescent="0.2">
      <c r="A3635" s="23"/>
      <c r="B3635" s="27"/>
      <c r="C3635" s="27"/>
      <c r="D3635" s="27"/>
      <c r="F3635" s="23" t="s">
        <v>2136</v>
      </c>
      <c r="G3635" s="28" t="s">
        <v>11</v>
      </c>
      <c r="H3635" s="24">
        <f t="shared" si="39"/>
        <v>0</v>
      </c>
      <c r="I3635" s="24">
        <f t="shared" si="40"/>
        <v>0</v>
      </c>
    </row>
    <row r="3636" spans="1:9" x14ac:dyDescent="0.2">
      <c r="A3636" s="23"/>
      <c r="B3636" s="27"/>
      <c r="C3636" s="27"/>
      <c r="D3636" s="27"/>
      <c r="F3636" s="23" t="s">
        <v>2137</v>
      </c>
      <c r="G3636" s="28" t="s">
        <v>11</v>
      </c>
      <c r="H3636" s="24">
        <f t="shared" si="39"/>
        <v>0</v>
      </c>
      <c r="I3636" s="24">
        <f t="shared" si="40"/>
        <v>0</v>
      </c>
    </row>
    <row r="3637" spans="1:9" x14ac:dyDescent="0.2">
      <c r="A3637" s="23"/>
      <c r="B3637" s="27"/>
      <c r="C3637" s="27"/>
      <c r="D3637" s="27"/>
      <c r="F3637" s="23" t="s">
        <v>2138</v>
      </c>
      <c r="G3637" s="28" t="s">
        <v>11</v>
      </c>
      <c r="H3637" s="24">
        <f t="shared" si="39"/>
        <v>0</v>
      </c>
      <c r="I3637" s="24">
        <f t="shared" si="40"/>
        <v>0</v>
      </c>
    </row>
    <row r="3638" spans="1:9" x14ac:dyDescent="0.2">
      <c r="A3638" s="23"/>
      <c r="B3638" s="27"/>
      <c r="C3638" s="27"/>
      <c r="D3638" s="27"/>
      <c r="F3638" s="23" t="s">
        <v>2139</v>
      </c>
      <c r="G3638" s="28" t="s">
        <v>11</v>
      </c>
      <c r="H3638" s="24">
        <f t="shared" si="39"/>
        <v>0</v>
      </c>
      <c r="I3638" s="24">
        <f t="shared" si="40"/>
        <v>0</v>
      </c>
    </row>
    <row r="3639" spans="1:9" x14ac:dyDescent="0.2">
      <c r="A3639" s="23"/>
      <c r="B3639" s="27"/>
      <c r="C3639" s="27"/>
      <c r="D3639" s="27"/>
      <c r="F3639" s="23" t="s">
        <v>2140</v>
      </c>
      <c r="G3639" s="28" t="s">
        <v>20</v>
      </c>
      <c r="H3639" s="24">
        <f t="shared" si="39"/>
        <v>0</v>
      </c>
      <c r="I3639" s="24">
        <f t="shared" si="40"/>
        <v>0</v>
      </c>
    </row>
    <row r="3640" spans="1:9" x14ac:dyDescent="0.2">
      <c r="A3640" s="23"/>
      <c r="B3640" s="27"/>
      <c r="C3640" s="27"/>
      <c r="D3640" s="27"/>
      <c r="F3640" s="23" t="s">
        <v>2142</v>
      </c>
      <c r="G3640" s="28" t="s">
        <v>34</v>
      </c>
      <c r="H3640" s="24">
        <f t="shared" si="39"/>
        <v>0</v>
      </c>
      <c r="I3640" s="24">
        <f t="shared" si="40"/>
        <v>0</v>
      </c>
    </row>
    <row r="3641" spans="1:9" x14ac:dyDescent="0.2">
      <c r="A3641" s="23"/>
      <c r="B3641" s="27"/>
      <c r="C3641" s="27"/>
      <c r="D3641" s="27"/>
      <c r="F3641" s="23" t="s">
        <v>2143</v>
      </c>
      <c r="G3641" s="28" t="s">
        <v>11</v>
      </c>
      <c r="H3641" s="24">
        <f t="shared" si="39"/>
        <v>0</v>
      </c>
      <c r="I3641" s="24">
        <f t="shared" si="40"/>
        <v>0</v>
      </c>
    </row>
    <row r="3642" spans="1:9" x14ac:dyDescent="0.2">
      <c r="A3642" s="23"/>
      <c r="B3642" s="27"/>
      <c r="C3642" s="27"/>
      <c r="D3642" s="27"/>
      <c r="F3642" s="23" t="s">
        <v>2144</v>
      </c>
      <c r="G3642" s="28" t="s">
        <v>11</v>
      </c>
      <c r="H3642" s="24">
        <f t="shared" si="39"/>
        <v>0</v>
      </c>
      <c r="I3642" s="24">
        <f t="shared" si="40"/>
        <v>0</v>
      </c>
    </row>
    <row r="3643" spans="1:9" x14ac:dyDescent="0.2">
      <c r="A3643" s="23"/>
      <c r="B3643" s="27"/>
      <c r="C3643" s="27"/>
      <c r="D3643" s="27"/>
      <c r="F3643" s="23" t="s">
        <v>2145</v>
      </c>
      <c r="G3643" s="28" t="s">
        <v>650</v>
      </c>
      <c r="H3643" s="24">
        <f t="shared" si="39"/>
        <v>0</v>
      </c>
      <c r="I3643" s="24">
        <f t="shared" si="40"/>
        <v>0</v>
      </c>
    </row>
    <row r="3644" spans="1:9" x14ac:dyDescent="0.2">
      <c r="A3644" s="23"/>
      <c r="B3644" s="27"/>
      <c r="C3644" s="27"/>
      <c r="D3644" s="27"/>
      <c r="F3644" s="23" t="s">
        <v>2146</v>
      </c>
      <c r="G3644" s="28" t="s">
        <v>11</v>
      </c>
      <c r="H3644" s="24">
        <f t="shared" si="39"/>
        <v>2</v>
      </c>
      <c r="I3644" s="24">
        <f t="shared" si="40"/>
        <v>19454544</v>
      </c>
    </row>
    <row r="3645" spans="1:9" x14ac:dyDescent="0.2">
      <c r="A3645" s="23"/>
      <c r="B3645" s="27"/>
      <c r="C3645" s="27"/>
      <c r="D3645" s="27"/>
      <c r="F3645" s="23" t="s">
        <v>2147</v>
      </c>
      <c r="G3645" s="28" t="s">
        <v>11</v>
      </c>
      <c r="H3645" s="24">
        <f t="shared" si="39"/>
        <v>0</v>
      </c>
      <c r="I3645" s="24">
        <f t="shared" si="40"/>
        <v>0</v>
      </c>
    </row>
    <row r="3646" spans="1:9" x14ac:dyDescent="0.2">
      <c r="A3646" s="23"/>
      <c r="B3646" s="27"/>
      <c r="C3646" s="27"/>
      <c r="D3646" s="27"/>
      <c r="F3646" s="23" t="s">
        <v>2148</v>
      </c>
      <c r="G3646" s="28" t="s">
        <v>11</v>
      </c>
      <c r="H3646" s="24">
        <f t="shared" si="39"/>
        <v>2</v>
      </c>
      <c r="I3646" s="24">
        <f t="shared" si="40"/>
        <v>1260000</v>
      </c>
    </row>
    <row r="3647" spans="1:9" x14ac:dyDescent="0.2">
      <c r="A3647" s="23"/>
      <c r="B3647" s="27"/>
      <c r="C3647" s="27"/>
      <c r="D3647" s="27"/>
      <c r="F3647" s="23" t="s">
        <v>2149</v>
      </c>
      <c r="G3647" s="28" t="s">
        <v>34</v>
      </c>
      <c r="H3647" s="24">
        <f t="shared" si="39"/>
        <v>0</v>
      </c>
      <c r="I3647" s="24">
        <f t="shared" si="40"/>
        <v>0</v>
      </c>
    </row>
    <row r="3648" spans="1:9" x14ac:dyDescent="0.2">
      <c r="A3648" s="23"/>
      <c r="B3648" s="27"/>
      <c r="C3648" s="27"/>
      <c r="D3648" s="27"/>
      <c r="F3648" s="23" t="s">
        <v>2151</v>
      </c>
      <c r="G3648" s="28" t="s">
        <v>11</v>
      </c>
      <c r="H3648" s="24">
        <f t="shared" si="39"/>
        <v>0</v>
      </c>
      <c r="I3648" s="24">
        <f t="shared" si="40"/>
        <v>0</v>
      </c>
    </row>
    <row r="3649" spans="1:9" x14ac:dyDescent="0.2">
      <c r="A3649" s="23"/>
      <c r="B3649" s="27"/>
      <c r="C3649" s="27"/>
      <c r="D3649" s="27"/>
      <c r="F3649" s="23" t="s">
        <v>2152</v>
      </c>
      <c r="G3649" s="28" t="s">
        <v>11</v>
      </c>
      <c r="H3649" s="24">
        <f t="shared" si="39"/>
        <v>0</v>
      </c>
      <c r="I3649" s="24">
        <f t="shared" si="40"/>
        <v>0</v>
      </c>
    </row>
    <row r="3650" spans="1:9" x14ac:dyDescent="0.2">
      <c r="A3650" s="23"/>
      <c r="B3650" s="27"/>
      <c r="C3650" s="27"/>
      <c r="D3650" s="27"/>
      <c r="F3650" s="23" t="s">
        <v>2153</v>
      </c>
      <c r="G3650" s="28" t="s">
        <v>11</v>
      </c>
      <c r="H3650" s="24">
        <f t="shared" si="39"/>
        <v>1</v>
      </c>
      <c r="I3650" s="24">
        <f t="shared" si="40"/>
        <v>10605000</v>
      </c>
    </row>
    <row r="3651" spans="1:9" x14ac:dyDescent="0.2">
      <c r="A3651" s="23"/>
      <c r="B3651" s="27"/>
      <c r="C3651" s="27"/>
      <c r="D3651" s="27"/>
      <c r="F3651" s="23" t="s">
        <v>2154</v>
      </c>
      <c r="G3651" s="28" t="s">
        <v>11</v>
      </c>
      <c r="H3651" s="24">
        <f t="shared" si="39"/>
        <v>0</v>
      </c>
      <c r="I3651" s="24">
        <f t="shared" si="40"/>
        <v>0</v>
      </c>
    </row>
    <row r="3652" spans="1:9" x14ac:dyDescent="0.2">
      <c r="A3652" s="23"/>
      <c r="B3652" s="27"/>
      <c r="C3652" s="27"/>
      <c r="D3652" s="27"/>
      <c r="F3652" s="23" t="s">
        <v>2155</v>
      </c>
      <c r="G3652" s="28" t="s">
        <v>11</v>
      </c>
      <c r="H3652" s="24">
        <f t="shared" si="39"/>
        <v>0</v>
      </c>
      <c r="I3652" s="24">
        <f t="shared" si="40"/>
        <v>0</v>
      </c>
    </row>
    <row r="3653" spans="1:9" x14ac:dyDescent="0.2">
      <c r="A3653" s="23"/>
      <c r="B3653" s="27"/>
      <c r="C3653" s="27"/>
      <c r="D3653" s="27"/>
      <c r="F3653" s="23" t="s">
        <v>2156</v>
      </c>
      <c r="G3653" s="28" t="s">
        <v>11</v>
      </c>
      <c r="H3653" s="24">
        <f t="shared" si="39"/>
        <v>0</v>
      </c>
      <c r="I3653" s="24">
        <f t="shared" si="40"/>
        <v>0</v>
      </c>
    </row>
    <row r="3654" spans="1:9" x14ac:dyDescent="0.2">
      <c r="A3654" s="23"/>
      <c r="B3654" s="27"/>
      <c r="C3654" s="27"/>
      <c r="D3654" s="27"/>
      <c r="F3654" s="23" t="s">
        <v>2157</v>
      </c>
      <c r="G3654" s="28" t="s">
        <v>11</v>
      </c>
      <c r="H3654" s="24">
        <f t="shared" si="39"/>
        <v>2</v>
      </c>
      <c r="I3654" s="24">
        <f t="shared" si="40"/>
        <v>27454545</v>
      </c>
    </row>
    <row r="3655" spans="1:9" x14ac:dyDescent="0.2">
      <c r="A3655" s="23"/>
      <c r="B3655" s="27"/>
      <c r="C3655" s="27"/>
      <c r="D3655" s="27"/>
      <c r="F3655" s="23" t="s">
        <v>2159</v>
      </c>
      <c r="G3655" s="28" t="s">
        <v>11</v>
      </c>
      <c r="H3655" s="24">
        <f t="shared" si="39"/>
        <v>0</v>
      </c>
      <c r="I3655" s="24">
        <f t="shared" si="40"/>
        <v>0</v>
      </c>
    </row>
    <row r="3656" spans="1:9" x14ac:dyDescent="0.2">
      <c r="A3656" s="23"/>
      <c r="B3656" s="27"/>
      <c r="C3656" s="27"/>
      <c r="D3656" s="27"/>
      <c r="F3656" s="23" t="s">
        <v>2160</v>
      </c>
      <c r="G3656" s="28" t="s">
        <v>11</v>
      </c>
      <c r="H3656" s="24">
        <f t="shared" si="39"/>
        <v>0</v>
      </c>
      <c r="I3656" s="24">
        <f t="shared" si="40"/>
        <v>0</v>
      </c>
    </row>
    <row r="3657" spans="1:9" x14ac:dyDescent="0.2">
      <c r="A3657" s="23"/>
      <c r="B3657" s="27"/>
      <c r="C3657" s="27"/>
      <c r="D3657" s="27"/>
      <c r="F3657" s="23" t="s">
        <v>2161</v>
      </c>
      <c r="G3657" s="28" t="s">
        <v>11</v>
      </c>
      <c r="H3657" s="24">
        <f t="shared" si="39"/>
        <v>0</v>
      </c>
      <c r="I3657" s="24">
        <f t="shared" si="40"/>
        <v>0</v>
      </c>
    </row>
    <row r="3658" spans="1:9" x14ac:dyDescent="0.2">
      <c r="A3658" s="23"/>
      <c r="B3658" s="27"/>
      <c r="C3658" s="27"/>
      <c r="D3658" s="27"/>
      <c r="F3658" s="23" t="s">
        <v>2162</v>
      </c>
      <c r="G3658" s="28" t="s">
        <v>11</v>
      </c>
      <c r="H3658" s="24">
        <f t="shared" si="39"/>
        <v>0</v>
      </c>
      <c r="I3658" s="24">
        <f t="shared" si="40"/>
        <v>0</v>
      </c>
    </row>
    <row r="3659" spans="1:9" x14ac:dyDescent="0.2">
      <c r="A3659" s="23"/>
      <c r="B3659" s="27"/>
      <c r="C3659" s="27"/>
      <c r="D3659" s="27"/>
      <c r="F3659" s="23" t="s">
        <v>2163</v>
      </c>
      <c r="G3659" s="28" t="s">
        <v>11</v>
      </c>
      <c r="H3659" s="24">
        <f t="shared" si="39"/>
        <v>0</v>
      </c>
      <c r="I3659" s="24">
        <f t="shared" si="40"/>
        <v>0</v>
      </c>
    </row>
    <row r="3660" spans="1:9" x14ac:dyDescent="0.2">
      <c r="A3660" s="23"/>
      <c r="B3660" s="27"/>
      <c r="C3660" s="27"/>
      <c r="D3660" s="27"/>
      <c r="F3660" s="23" t="s">
        <v>2164</v>
      </c>
      <c r="G3660" s="28" t="s">
        <v>20</v>
      </c>
      <c r="H3660" s="24">
        <f t="shared" si="39"/>
        <v>0</v>
      </c>
      <c r="I3660" s="24">
        <f t="shared" si="40"/>
        <v>0</v>
      </c>
    </row>
    <row r="3661" spans="1:9" x14ac:dyDescent="0.2">
      <c r="A3661" s="23"/>
      <c r="B3661" s="27"/>
      <c r="C3661" s="27"/>
      <c r="D3661" s="27"/>
      <c r="F3661" s="23" t="s">
        <v>2165</v>
      </c>
      <c r="G3661" s="28" t="s">
        <v>25</v>
      </c>
      <c r="H3661" s="24">
        <f t="shared" si="39"/>
        <v>0</v>
      </c>
      <c r="I3661" s="24">
        <f t="shared" si="40"/>
        <v>0</v>
      </c>
    </row>
    <row r="3662" spans="1:9" x14ac:dyDescent="0.2">
      <c r="A3662" s="23"/>
      <c r="B3662" s="27"/>
      <c r="C3662" s="27"/>
      <c r="D3662" s="27"/>
      <c r="F3662" s="23" t="s">
        <v>2166</v>
      </c>
      <c r="G3662" s="28" t="s">
        <v>11</v>
      </c>
      <c r="H3662" s="24">
        <f t="shared" si="39"/>
        <v>0</v>
      </c>
      <c r="I3662" s="24">
        <f t="shared" si="40"/>
        <v>0</v>
      </c>
    </row>
    <row r="3663" spans="1:9" x14ac:dyDescent="0.2">
      <c r="A3663" s="23"/>
      <c r="B3663" s="27"/>
      <c r="C3663" s="27"/>
      <c r="D3663" s="27"/>
      <c r="F3663" s="23" t="s">
        <v>2167</v>
      </c>
      <c r="G3663" s="28" t="s">
        <v>11</v>
      </c>
      <c r="H3663" s="24">
        <f t="shared" si="39"/>
        <v>0</v>
      </c>
      <c r="I3663" s="24">
        <f t="shared" si="40"/>
        <v>0</v>
      </c>
    </row>
    <row r="3664" spans="1:9" x14ac:dyDescent="0.2">
      <c r="A3664" s="23"/>
      <c r="B3664" s="27"/>
      <c r="C3664" s="27"/>
      <c r="D3664" s="27"/>
      <c r="F3664" s="23" t="s">
        <v>2168</v>
      </c>
      <c r="G3664" s="28" t="s">
        <v>11</v>
      </c>
      <c r="H3664" s="24">
        <f t="shared" si="39"/>
        <v>0</v>
      </c>
      <c r="I3664" s="24">
        <f t="shared" si="40"/>
        <v>0</v>
      </c>
    </row>
    <row r="3665" spans="1:9" x14ac:dyDescent="0.2">
      <c r="A3665" s="23"/>
      <c r="B3665" s="27"/>
      <c r="C3665" s="27"/>
      <c r="D3665" s="27"/>
      <c r="F3665" s="23" t="s">
        <v>2169</v>
      </c>
      <c r="G3665" s="28" t="s">
        <v>11</v>
      </c>
      <c r="H3665" s="24">
        <f t="shared" si="39"/>
        <v>63</v>
      </c>
      <c r="I3665" s="24">
        <f t="shared" si="40"/>
        <v>50400000</v>
      </c>
    </row>
    <row r="3666" spans="1:9" x14ac:dyDescent="0.2">
      <c r="A3666" s="23"/>
      <c r="B3666" s="27"/>
      <c r="C3666" s="27"/>
      <c r="D3666" s="27"/>
      <c r="F3666" s="23" t="s">
        <v>2170</v>
      </c>
      <c r="G3666" s="28" t="s">
        <v>11</v>
      </c>
      <c r="H3666" s="24">
        <f t="shared" si="39"/>
        <v>0</v>
      </c>
      <c r="I3666" s="24">
        <f t="shared" si="40"/>
        <v>0</v>
      </c>
    </row>
    <row r="3667" spans="1:9" x14ac:dyDescent="0.2">
      <c r="A3667" s="23"/>
      <c r="B3667" s="27"/>
      <c r="C3667" s="27"/>
      <c r="D3667" s="27"/>
      <c r="F3667" s="23" t="s">
        <v>2172</v>
      </c>
      <c r="G3667" s="28" t="s">
        <v>11</v>
      </c>
      <c r="H3667" s="24">
        <f t="shared" si="39"/>
        <v>0</v>
      </c>
      <c r="I3667" s="24">
        <f t="shared" si="40"/>
        <v>0</v>
      </c>
    </row>
    <row r="3668" spans="1:9" x14ac:dyDescent="0.2">
      <c r="A3668" s="23"/>
      <c r="B3668" s="27"/>
      <c r="C3668" s="27"/>
      <c r="D3668" s="27"/>
      <c r="F3668" s="23" t="s">
        <v>2173</v>
      </c>
      <c r="G3668" s="28" t="s">
        <v>11</v>
      </c>
      <c r="H3668" s="24">
        <f t="shared" si="39"/>
        <v>0</v>
      </c>
      <c r="I3668" s="24">
        <f t="shared" si="40"/>
        <v>0</v>
      </c>
    </row>
    <row r="3669" spans="1:9" x14ac:dyDescent="0.2">
      <c r="A3669" s="23"/>
      <c r="B3669" s="27"/>
      <c r="C3669" s="27"/>
      <c r="D3669" s="27"/>
      <c r="F3669" s="23" t="s">
        <v>2174</v>
      </c>
      <c r="G3669" s="28" t="s">
        <v>11</v>
      </c>
      <c r="H3669" s="24">
        <f t="shared" si="39"/>
        <v>0</v>
      </c>
      <c r="I3669" s="24">
        <f t="shared" si="40"/>
        <v>0</v>
      </c>
    </row>
    <row r="3670" spans="1:9" x14ac:dyDescent="0.2">
      <c r="A3670" s="23"/>
      <c r="B3670" s="27"/>
      <c r="C3670" s="27"/>
      <c r="D3670" s="27"/>
      <c r="F3670" s="23" t="s">
        <v>2175</v>
      </c>
      <c r="G3670" s="28" t="s">
        <v>11</v>
      </c>
      <c r="H3670" s="24">
        <f t="shared" si="39"/>
        <v>0</v>
      </c>
      <c r="I3670" s="24">
        <f t="shared" si="40"/>
        <v>0</v>
      </c>
    </row>
    <row r="3671" spans="1:9" x14ac:dyDescent="0.2">
      <c r="A3671" s="23"/>
      <c r="B3671" s="27"/>
      <c r="C3671" s="27"/>
      <c r="D3671" s="27"/>
      <c r="F3671" s="23" t="s">
        <v>2177</v>
      </c>
      <c r="G3671" s="28" t="s">
        <v>11</v>
      </c>
      <c r="H3671" s="24">
        <f t="shared" si="39"/>
        <v>0</v>
      </c>
      <c r="I3671" s="24">
        <f t="shared" si="40"/>
        <v>0</v>
      </c>
    </row>
    <row r="3672" spans="1:9" x14ac:dyDescent="0.2">
      <c r="A3672" s="23"/>
      <c r="B3672" s="27"/>
      <c r="C3672" s="27"/>
      <c r="D3672" s="27"/>
      <c r="F3672" s="23" t="s">
        <v>2178</v>
      </c>
      <c r="G3672" s="28" t="s">
        <v>11</v>
      </c>
      <c r="H3672" s="24">
        <f t="shared" si="39"/>
        <v>0</v>
      </c>
      <c r="I3672" s="24">
        <f t="shared" si="40"/>
        <v>0</v>
      </c>
    </row>
    <row r="3673" spans="1:9" x14ac:dyDescent="0.2">
      <c r="A3673" s="23"/>
      <c r="B3673" s="27"/>
      <c r="C3673" s="27"/>
      <c r="D3673" s="27"/>
      <c r="F3673" s="23" t="s">
        <v>2180</v>
      </c>
      <c r="G3673" s="28" t="s">
        <v>11</v>
      </c>
      <c r="H3673" s="24">
        <f t="shared" si="39"/>
        <v>0</v>
      </c>
      <c r="I3673" s="24">
        <f t="shared" si="40"/>
        <v>0</v>
      </c>
    </row>
    <row r="3674" spans="1:9" x14ac:dyDescent="0.2">
      <c r="A3674" s="23"/>
      <c r="B3674" s="27"/>
      <c r="C3674" s="27"/>
      <c r="D3674" s="27"/>
      <c r="F3674" s="23" t="s">
        <v>2182</v>
      </c>
      <c r="G3674" s="28" t="s">
        <v>141</v>
      </c>
      <c r="H3674" s="24">
        <f t="shared" si="39"/>
        <v>0</v>
      </c>
      <c r="I3674" s="24">
        <f t="shared" si="40"/>
        <v>0</v>
      </c>
    </row>
    <row r="3675" spans="1:9" x14ac:dyDescent="0.2">
      <c r="A3675" s="23"/>
      <c r="B3675" s="27"/>
      <c r="C3675" s="27"/>
      <c r="D3675" s="27"/>
      <c r="F3675" s="23" t="s">
        <v>2183</v>
      </c>
      <c r="G3675" s="28" t="s">
        <v>11</v>
      </c>
      <c r="H3675" s="24">
        <f t="shared" si="39"/>
        <v>0</v>
      </c>
      <c r="I3675" s="24">
        <f t="shared" si="40"/>
        <v>0</v>
      </c>
    </row>
    <row r="3676" spans="1:9" x14ac:dyDescent="0.2">
      <c r="A3676" s="23"/>
      <c r="B3676" s="27"/>
      <c r="C3676" s="27"/>
      <c r="D3676" s="27"/>
      <c r="F3676" s="23" t="s">
        <v>2184</v>
      </c>
      <c r="G3676" s="28" t="s">
        <v>650</v>
      </c>
      <c r="H3676" s="24">
        <f t="shared" si="39"/>
        <v>0</v>
      </c>
      <c r="I3676" s="24">
        <f t="shared" si="40"/>
        <v>0</v>
      </c>
    </row>
    <row r="3677" spans="1:9" x14ac:dyDescent="0.2">
      <c r="A3677" s="23"/>
      <c r="B3677" s="27"/>
      <c r="C3677" s="27"/>
      <c r="D3677" s="27"/>
      <c r="F3677" s="23" t="s">
        <v>2185</v>
      </c>
      <c r="G3677" s="28" t="s">
        <v>11</v>
      </c>
      <c r="H3677" s="24">
        <f t="shared" si="39"/>
        <v>0</v>
      </c>
      <c r="I3677" s="24">
        <f t="shared" si="40"/>
        <v>0</v>
      </c>
    </row>
    <row r="3678" spans="1:9" x14ac:dyDescent="0.2">
      <c r="A3678" s="23"/>
      <c r="B3678" s="27"/>
      <c r="C3678" s="27"/>
      <c r="D3678" s="27"/>
      <c r="F3678" s="23" t="s">
        <v>2186</v>
      </c>
      <c r="G3678" s="28" t="s">
        <v>11</v>
      </c>
      <c r="H3678" s="24">
        <f t="shared" si="39"/>
        <v>0</v>
      </c>
      <c r="I3678" s="24">
        <f t="shared" si="40"/>
        <v>0</v>
      </c>
    </row>
    <row r="3679" spans="1:9" x14ac:dyDescent="0.2">
      <c r="A3679" s="23"/>
      <c r="B3679" s="27"/>
      <c r="C3679" s="27"/>
      <c r="D3679" s="27"/>
      <c r="F3679" s="23" t="s">
        <v>2187</v>
      </c>
      <c r="G3679" s="28" t="s">
        <v>11</v>
      </c>
      <c r="H3679" s="24">
        <f t="shared" si="39"/>
        <v>0</v>
      </c>
      <c r="I3679" s="24">
        <f t="shared" si="40"/>
        <v>0</v>
      </c>
    </row>
    <row r="3680" spans="1:9" x14ac:dyDescent="0.2">
      <c r="A3680" s="23"/>
      <c r="B3680" s="27"/>
      <c r="C3680" s="27"/>
      <c r="D3680" s="27"/>
      <c r="F3680" s="23" t="s">
        <v>2188</v>
      </c>
      <c r="G3680" s="28" t="s">
        <v>20</v>
      </c>
      <c r="H3680" s="24">
        <f t="shared" si="39"/>
        <v>0</v>
      </c>
      <c r="I3680" s="24">
        <f t="shared" si="40"/>
        <v>0</v>
      </c>
    </row>
    <row r="3681" spans="1:9" x14ac:dyDescent="0.2">
      <c r="A3681" s="23"/>
      <c r="B3681" s="27"/>
      <c r="C3681" s="27"/>
      <c r="D3681" s="27"/>
      <c r="F3681" s="23" t="s">
        <v>2191</v>
      </c>
      <c r="G3681" s="28" t="s">
        <v>11</v>
      </c>
      <c r="H3681" s="24">
        <f t="shared" si="39"/>
        <v>0</v>
      </c>
      <c r="I3681" s="24">
        <f t="shared" si="40"/>
        <v>0</v>
      </c>
    </row>
    <row r="3682" spans="1:9" x14ac:dyDescent="0.2">
      <c r="A3682" s="23"/>
      <c r="B3682" s="27"/>
      <c r="C3682" s="27"/>
      <c r="D3682" s="27"/>
      <c r="F3682" s="23" t="s">
        <v>2192</v>
      </c>
      <c r="G3682" s="28" t="s">
        <v>11</v>
      </c>
      <c r="H3682" s="24">
        <f t="shared" si="39"/>
        <v>0</v>
      </c>
      <c r="I3682" s="24">
        <f t="shared" si="40"/>
        <v>0</v>
      </c>
    </row>
    <row r="3683" spans="1:9" x14ac:dyDescent="0.2">
      <c r="A3683" s="23"/>
      <c r="B3683" s="27"/>
      <c r="C3683" s="27"/>
      <c r="D3683" s="27"/>
      <c r="F3683" s="23" t="s">
        <v>2193</v>
      </c>
      <c r="G3683" s="28" t="s">
        <v>11</v>
      </c>
      <c r="H3683" s="24">
        <f t="shared" si="39"/>
        <v>0</v>
      </c>
      <c r="I3683" s="24">
        <f t="shared" si="40"/>
        <v>0</v>
      </c>
    </row>
    <row r="3684" spans="1:9" x14ac:dyDescent="0.2">
      <c r="A3684" s="23"/>
      <c r="B3684" s="27"/>
      <c r="C3684" s="27"/>
      <c r="D3684" s="27"/>
      <c r="F3684" s="23" t="s">
        <v>2194</v>
      </c>
      <c r="G3684" s="28" t="s">
        <v>20</v>
      </c>
      <c r="H3684" s="24">
        <f t="shared" si="39"/>
        <v>0</v>
      </c>
      <c r="I3684" s="24">
        <f t="shared" si="40"/>
        <v>0</v>
      </c>
    </row>
    <row r="3685" spans="1:9" x14ac:dyDescent="0.2">
      <c r="A3685" s="23"/>
      <c r="B3685" s="27"/>
      <c r="C3685" s="27"/>
      <c r="D3685" s="27"/>
      <c r="F3685" s="23" t="s">
        <v>2196</v>
      </c>
      <c r="G3685" s="28" t="s">
        <v>11</v>
      </c>
      <c r="H3685" s="24">
        <f t="shared" si="39"/>
        <v>0</v>
      </c>
      <c r="I3685" s="24">
        <f t="shared" si="40"/>
        <v>0</v>
      </c>
    </row>
    <row r="3686" spans="1:9" x14ac:dyDescent="0.2">
      <c r="A3686" s="23"/>
      <c r="B3686" s="27"/>
      <c r="C3686" s="27"/>
      <c r="D3686" s="27"/>
      <c r="F3686" s="23" t="s">
        <v>2197</v>
      </c>
      <c r="G3686" s="28" t="s">
        <v>11</v>
      </c>
      <c r="H3686" s="24">
        <f t="shared" si="39"/>
        <v>0</v>
      </c>
      <c r="I3686" s="24">
        <f t="shared" si="40"/>
        <v>0</v>
      </c>
    </row>
    <row r="3687" spans="1:9" x14ac:dyDescent="0.2">
      <c r="A3687" s="23"/>
      <c r="B3687" s="27"/>
      <c r="C3687" s="27"/>
      <c r="D3687" s="27"/>
      <c r="F3687" s="23" t="s">
        <v>2198</v>
      </c>
      <c r="G3687" s="28" t="s">
        <v>1505</v>
      </c>
      <c r="H3687" s="24">
        <f t="shared" si="39"/>
        <v>0</v>
      </c>
      <c r="I3687" s="24">
        <f t="shared" si="40"/>
        <v>0</v>
      </c>
    </row>
    <row r="3688" spans="1:9" x14ac:dyDescent="0.2">
      <c r="A3688" s="23"/>
      <c r="B3688" s="27"/>
      <c r="C3688" s="27"/>
      <c r="D3688" s="27"/>
      <c r="F3688" s="23" t="s">
        <v>2200</v>
      </c>
      <c r="G3688" s="28" t="s">
        <v>25</v>
      </c>
      <c r="H3688" s="24">
        <f t="shared" si="39"/>
        <v>0</v>
      </c>
      <c r="I3688" s="24">
        <f t="shared" si="40"/>
        <v>0</v>
      </c>
    </row>
    <row r="3689" spans="1:9" x14ac:dyDescent="0.2">
      <c r="A3689" s="23"/>
      <c r="B3689" s="27"/>
      <c r="C3689" s="27"/>
      <c r="D3689" s="27"/>
      <c r="F3689" s="23" t="s">
        <v>2201</v>
      </c>
      <c r="G3689" s="28" t="s">
        <v>11</v>
      </c>
      <c r="H3689" s="24">
        <f t="shared" si="39"/>
        <v>0</v>
      </c>
      <c r="I3689" s="24">
        <f t="shared" si="40"/>
        <v>0</v>
      </c>
    </row>
    <row r="3690" spans="1:9" x14ac:dyDescent="0.2">
      <c r="A3690" s="23"/>
      <c r="B3690" s="27"/>
      <c r="C3690" s="27"/>
      <c r="D3690" s="27"/>
      <c r="F3690" s="23" t="s">
        <v>2202</v>
      </c>
      <c r="G3690" s="28" t="s">
        <v>11</v>
      </c>
      <c r="H3690" s="24">
        <f t="shared" si="39"/>
        <v>0</v>
      </c>
      <c r="I3690" s="24">
        <f t="shared" si="40"/>
        <v>0</v>
      </c>
    </row>
    <row r="3691" spans="1:9" x14ac:dyDescent="0.2">
      <c r="A3691" s="23"/>
      <c r="B3691" s="27"/>
      <c r="C3691" s="27"/>
      <c r="D3691" s="27"/>
      <c r="F3691" s="23" t="s">
        <v>2204</v>
      </c>
      <c r="G3691" s="28" t="s">
        <v>11</v>
      </c>
      <c r="H3691" s="24">
        <f t="shared" si="39"/>
        <v>0</v>
      </c>
      <c r="I3691" s="24">
        <f t="shared" si="40"/>
        <v>0</v>
      </c>
    </row>
    <row r="3692" spans="1:9" x14ac:dyDescent="0.2">
      <c r="A3692" s="23"/>
      <c r="B3692" s="27"/>
      <c r="C3692" s="27"/>
      <c r="D3692" s="27"/>
      <c r="F3692" s="23" t="s">
        <v>2205</v>
      </c>
      <c r="G3692" s="28" t="s">
        <v>11</v>
      </c>
      <c r="H3692" s="24">
        <f t="shared" si="39"/>
        <v>0</v>
      </c>
      <c r="I3692" s="24">
        <f t="shared" si="40"/>
        <v>0</v>
      </c>
    </row>
    <row r="3693" spans="1:9" x14ac:dyDescent="0.2">
      <c r="A3693" s="23"/>
      <c r="B3693" s="27"/>
      <c r="C3693" s="27"/>
      <c r="D3693" s="27"/>
      <c r="F3693" s="23" t="s">
        <v>2206</v>
      </c>
      <c r="G3693" s="28" t="s">
        <v>11</v>
      </c>
      <c r="H3693" s="24">
        <f t="shared" si="39"/>
        <v>0</v>
      </c>
      <c r="I3693" s="24">
        <f t="shared" si="40"/>
        <v>0</v>
      </c>
    </row>
    <row r="3694" spans="1:9" x14ac:dyDescent="0.2">
      <c r="A3694" s="23"/>
      <c r="B3694" s="27"/>
      <c r="C3694" s="27"/>
      <c r="D3694" s="27"/>
      <c r="F3694" s="23" t="s">
        <v>2207</v>
      </c>
      <c r="G3694" s="28" t="s">
        <v>11</v>
      </c>
      <c r="H3694" s="24">
        <f t="shared" si="39"/>
        <v>0</v>
      </c>
      <c r="I3694" s="24">
        <f t="shared" si="40"/>
        <v>0</v>
      </c>
    </row>
    <row r="3695" spans="1:9" x14ac:dyDescent="0.2">
      <c r="A3695" s="23"/>
      <c r="B3695" s="27"/>
      <c r="C3695" s="27"/>
      <c r="D3695" s="27"/>
      <c r="F3695" s="23" t="s">
        <v>2208</v>
      </c>
      <c r="G3695" s="28" t="s">
        <v>11</v>
      </c>
      <c r="H3695" s="24">
        <f t="shared" si="39"/>
        <v>0</v>
      </c>
      <c r="I3695" s="24">
        <f t="shared" si="40"/>
        <v>0</v>
      </c>
    </row>
    <row r="3696" spans="1:9" x14ac:dyDescent="0.2">
      <c r="A3696" s="23"/>
      <c r="B3696" s="27"/>
      <c r="C3696" s="27"/>
      <c r="D3696" s="27"/>
      <c r="F3696" s="23" t="s">
        <v>2209</v>
      </c>
      <c r="G3696" s="28" t="s">
        <v>11</v>
      </c>
      <c r="H3696" s="24">
        <f t="shared" si="39"/>
        <v>0</v>
      </c>
      <c r="I3696" s="24">
        <f t="shared" si="40"/>
        <v>0</v>
      </c>
    </row>
    <row r="3697" spans="1:9" x14ac:dyDescent="0.2">
      <c r="A3697" s="23"/>
      <c r="B3697" s="27"/>
      <c r="C3697" s="27"/>
      <c r="D3697" s="27"/>
      <c r="F3697" s="23" t="s">
        <v>2210</v>
      </c>
      <c r="G3697" s="28" t="s">
        <v>11</v>
      </c>
      <c r="H3697" s="24">
        <f t="shared" si="39"/>
        <v>0</v>
      </c>
      <c r="I3697" s="24">
        <f t="shared" si="40"/>
        <v>0</v>
      </c>
    </row>
    <row r="3698" spans="1:9" x14ac:dyDescent="0.2">
      <c r="A3698" s="23"/>
      <c r="B3698" s="27"/>
      <c r="C3698" s="27"/>
      <c r="D3698" s="27"/>
      <c r="F3698" s="23" t="s">
        <v>2211</v>
      </c>
      <c r="G3698" s="28" t="s">
        <v>11</v>
      </c>
      <c r="H3698" s="24">
        <f t="shared" si="39"/>
        <v>0</v>
      </c>
      <c r="I3698" s="24">
        <f t="shared" si="40"/>
        <v>0</v>
      </c>
    </row>
    <row r="3699" spans="1:9" x14ac:dyDescent="0.2">
      <c r="A3699" s="23"/>
      <c r="B3699" s="27"/>
      <c r="C3699" s="27"/>
      <c r="D3699" s="27"/>
      <c r="F3699" s="23" t="s">
        <v>2212</v>
      </c>
      <c r="G3699" s="28" t="s">
        <v>11</v>
      </c>
      <c r="H3699" s="24">
        <f t="shared" si="39"/>
        <v>0</v>
      </c>
      <c r="I3699" s="24">
        <f t="shared" si="40"/>
        <v>0</v>
      </c>
    </row>
    <row r="3700" spans="1:9" x14ac:dyDescent="0.2">
      <c r="A3700" s="23"/>
      <c r="B3700" s="27"/>
      <c r="C3700" s="27"/>
      <c r="D3700" s="27"/>
      <c r="F3700" s="23" t="s">
        <v>2213</v>
      </c>
      <c r="G3700" s="28" t="s">
        <v>11</v>
      </c>
      <c r="H3700" s="24">
        <f t="shared" si="39"/>
        <v>0</v>
      </c>
      <c r="I3700" s="24">
        <f t="shared" si="40"/>
        <v>0</v>
      </c>
    </row>
    <row r="3701" spans="1:9" x14ac:dyDescent="0.2">
      <c r="A3701" s="23"/>
      <c r="B3701" s="27"/>
      <c r="C3701" s="27"/>
      <c r="D3701" s="27"/>
      <c r="F3701" s="23" t="s">
        <v>2214</v>
      </c>
      <c r="G3701" s="28" t="s">
        <v>11</v>
      </c>
      <c r="H3701" s="24">
        <f t="shared" si="39"/>
        <v>0</v>
      </c>
      <c r="I3701" s="24">
        <f t="shared" si="40"/>
        <v>0</v>
      </c>
    </row>
    <row r="3702" spans="1:9" x14ac:dyDescent="0.2">
      <c r="A3702" s="23"/>
      <c r="B3702" s="27"/>
      <c r="C3702" s="27"/>
      <c r="D3702" s="27"/>
      <c r="F3702" s="23" t="s">
        <v>2215</v>
      </c>
      <c r="G3702" s="28" t="s">
        <v>11</v>
      </c>
      <c r="H3702" s="24">
        <f t="shared" si="39"/>
        <v>0</v>
      </c>
      <c r="I3702" s="24">
        <f t="shared" si="40"/>
        <v>0</v>
      </c>
    </row>
    <row r="3703" spans="1:9" x14ac:dyDescent="0.2">
      <c r="A3703" s="23"/>
      <c r="B3703" s="27"/>
      <c r="C3703" s="27"/>
      <c r="D3703" s="27"/>
      <c r="F3703" s="23" t="s">
        <v>2217</v>
      </c>
      <c r="G3703" s="28" t="s">
        <v>25</v>
      </c>
      <c r="H3703" s="24">
        <f t="shared" si="39"/>
        <v>78</v>
      </c>
      <c r="I3703" s="24">
        <f t="shared" si="40"/>
        <v>9675065</v>
      </c>
    </row>
    <row r="3704" spans="1:9" x14ac:dyDescent="0.2">
      <c r="A3704" s="23"/>
      <c r="B3704" s="27"/>
      <c r="C3704" s="27"/>
      <c r="D3704" s="27"/>
      <c r="F3704" s="23" t="s">
        <v>2218</v>
      </c>
      <c r="G3704" s="28" t="s">
        <v>11</v>
      </c>
      <c r="H3704" s="24">
        <f t="shared" si="39"/>
        <v>0</v>
      </c>
      <c r="I3704" s="24">
        <f t="shared" si="40"/>
        <v>0</v>
      </c>
    </row>
    <row r="3705" spans="1:9" x14ac:dyDescent="0.2">
      <c r="A3705" s="23"/>
      <c r="B3705" s="27"/>
      <c r="C3705" s="27"/>
      <c r="D3705" s="27"/>
      <c r="F3705" s="23" t="s">
        <v>2219</v>
      </c>
      <c r="G3705" s="28" t="s">
        <v>11</v>
      </c>
      <c r="H3705" s="24">
        <f t="shared" si="39"/>
        <v>0</v>
      </c>
      <c r="I3705" s="24">
        <f t="shared" si="40"/>
        <v>0</v>
      </c>
    </row>
    <row r="3706" spans="1:9" x14ac:dyDescent="0.2">
      <c r="A3706" s="23"/>
      <c r="B3706" s="27"/>
      <c r="C3706" s="27"/>
      <c r="D3706" s="27"/>
      <c r="F3706" s="23" t="s">
        <v>2220</v>
      </c>
      <c r="G3706" s="28" t="s">
        <v>11</v>
      </c>
      <c r="H3706" s="24">
        <f t="shared" si="39"/>
        <v>0</v>
      </c>
      <c r="I3706" s="24">
        <f t="shared" si="40"/>
        <v>0</v>
      </c>
    </row>
    <row r="3707" spans="1:9" x14ac:dyDescent="0.2">
      <c r="A3707" s="23"/>
      <c r="B3707" s="27"/>
      <c r="C3707" s="27"/>
      <c r="D3707" s="27"/>
      <c r="F3707" s="23" t="s">
        <v>2221</v>
      </c>
      <c r="G3707" s="28" t="s">
        <v>11</v>
      </c>
      <c r="H3707" s="24">
        <f t="shared" si="39"/>
        <v>0</v>
      </c>
      <c r="I3707" s="24">
        <f t="shared" si="40"/>
        <v>0</v>
      </c>
    </row>
    <row r="3708" spans="1:9" x14ac:dyDescent="0.2">
      <c r="A3708" s="23"/>
      <c r="B3708" s="27"/>
      <c r="C3708" s="27"/>
      <c r="D3708" s="27"/>
      <c r="F3708" s="23" t="s">
        <v>2222</v>
      </c>
      <c r="G3708" s="28" t="s">
        <v>11</v>
      </c>
      <c r="H3708" s="24">
        <f t="shared" si="39"/>
        <v>0</v>
      </c>
      <c r="I3708" s="24">
        <f t="shared" si="40"/>
        <v>0</v>
      </c>
    </row>
    <row r="3709" spans="1:9" x14ac:dyDescent="0.2">
      <c r="A3709" s="23"/>
      <c r="B3709" s="27"/>
      <c r="C3709" s="27"/>
      <c r="D3709" s="27"/>
      <c r="F3709" s="23" t="s">
        <v>2224</v>
      </c>
      <c r="G3709" s="28" t="s">
        <v>11</v>
      </c>
      <c r="H3709" s="24">
        <f t="shared" si="39"/>
        <v>0</v>
      </c>
      <c r="I3709" s="24">
        <f t="shared" si="40"/>
        <v>0</v>
      </c>
    </row>
    <row r="3710" spans="1:9" x14ac:dyDescent="0.2">
      <c r="A3710" s="23"/>
      <c r="B3710" s="27"/>
      <c r="C3710" s="27"/>
      <c r="D3710" s="27"/>
      <c r="F3710" s="23" t="s">
        <v>2225</v>
      </c>
      <c r="G3710" s="28" t="s">
        <v>11</v>
      </c>
      <c r="H3710" s="24">
        <f t="shared" si="39"/>
        <v>0</v>
      </c>
      <c r="I3710" s="24">
        <f t="shared" si="40"/>
        <v>0</v>
      </c>
    </row>
    <row r="3711" spans="1:9" x14ac:dyDescent="0.2">
      <c r="A3711" s="23"/>
      <c r="B3711" s="27"/>
      <c r="C3711" s="27"/>
      <c r="D3711" s="27"/>
      <c r="F3711" s="23" t="s">
        <v>2226</v>
      </c>
      <c r="G3711" s="28" t="s">
        <v>11</v>
      </c>
      <c r="H3711" s="24">
        <f t="shared" si="39"/>
        <v>0</v>
      </c>
      <c r="I3711" s="24">
        <f t="shared" si="40"/>
        <v>0</v>
      </c>
    </row>
    <row r="3712" spans="1:9" x14ac:dyDescent="0.2">
      <c r="A3712" s="23"/>
      <c r="B3712" s="27"/>
      <c r="C3712" s="27"/>
      <c r="D3712" s="27"/>
      <c r="F3712" s="23" t="s">
        <v>2227</v>
      </c>
      <c r="G3712" s="28" t="s">
        <v>11</v>
      </c>
      <c r="H3712" s="24">
        <f t="shared" si="39"/>
        <v>0</v>
      </c>
      <c r="I3712" s="24">
        <f t="shared" si="40"/>
        <v>0</v>
      </c>
    </row>
    <row r="3713" spans="1:9" x14ac:dyDescent="0.2">
      <c r="A3713" s="23"/>
      <c r="B3713" s="27"/>
      <c r="C3713" s="27"/>
      <c r="D3713" s="27"/>
      <c r="F3713" s="23" t="s">
        <v>2229</v>
      </c>
      <c r="G3713" s="28" t="s">
        <v>11</v>
      </c>
      <c r="H3713" s="24">
        <f t="shared" si="39"/>
        <v>0</v>
      </c>
      <c r="I3713" s="24">
        <f t="shared" si="40"/>
        <v>0</v>
      </c>
    </row>
    <row r="3714" spans="1:9" x14ac:dyDescent="0.2">
      <c r="A3714" s="23"/>
      <c r="B3714" s="27"/>
      <c r="C3714" s="27"/>
      <c r="D3714" s="27"/>
      <c r="F3714" s="23" t="s">
        <v>2230</v>
      </c>
      <c r="G3714" s="28" t="s">
        <v>11</v>
      </c>
      <c r="H3714" s="24">
        <f t="shared" si="39"/>
        <v>0</v>
      </c>
      <c r="I3714" s="24">
        <f t="shared" si="40"/>
        <v>0</v>
      </c>
    </row>
    <row r="3715" spans="1:9" x14ac:dyDescent="0.2">
      <c r="A3715" s="23"/>
      <c r="B3715" s="27"/>
      <c r="C3715" s="27"/>
      <c r="D3715" s="27"/>
      <c r="F3715" s="23" t="s">
        <v>2231</v>
      </c>
      <c r="G3715" s="28" t="s">
        <v>11</v>
      </c>
      <c r="H3715" s="24">
        <f t="shared" si="39"/>
        <v>0</v>
      </c>
      <c r="I3715" s="24">
        <f t="shared" si="40"/>
        <v>0</v>
      </c>
    </row>
    <row r="3716" spans="1:9" x14ac:dyDescent="0.2">
      <c r="A3716" s="23"/>
      <c r="B3716" s="27"/>
      <c r="C3716" s="27"/>
      <c r="D3716" s="27"/>
      <c r="F3716" s="23" t="s">
        <v>2232</v>
      </c>
      <c r="G3716" s="28" t="s">
        <v>11</v>
      </c>
      <c r="H3716" s="24">
        <f t="shared" si="39"/>
        <v>0</v>
      </c>
      <c r="I3716" s="24">
        <f t="shared" si="40"/>
        <v>0</v>
      </c>
    </row>
    <row r="3717" spans="1:9" x14ac:dyDescent="0.2">
      <c r="A3717" s="23"/>
      <c r="B3717" s="27"/>
      <c r="C3717" s="27"/>
      <c r="D3717" s="27"/>
      <c r="F3717" s="23" t="s">
        <v>2233</v>
      </c>
      <c r="G3717" s="28" t="s">
        <v>11</v>
      </c>
      <c r="H3717" s="24">
        <f t="shared" si="39"/>
        <v>0</v>
      </c>
      <c r="I3717" s="24">
        <f t="shared" si="40"/>
        <v>0</v>
      </c>
    </row>
    <row r="3718" spans="1:9" x14ac:dyDescent="0.2">
      <c r="A3718" s="23"/>
      <c r="B3718" s="27"/>
      <c r="C3718" s="27"/>
      <c r="D3718" s="27"/>
      <c r="F3718" s="23" t="s">
        <v>2234</v>
      </c>
      <c r="G3718" s="28" t="s">
        <v>11</v>
      </c>
      <c r="H3718" s="24">
        <f t="shared" si="39"/>
        <v>0</v>
      </c>
      <c r="I3718" s="24">
        <f t="shared" si="40"/>
        <v>0</v>
      </c>
    </row>
    <row r="3719" spans="1:9" x14ac:dyDescent="0.2">
      <c r="A3719" s="23"/>
      <c r="B3719" s="27"/>
      <c r="C3719" s="27"/>
      <c r="D3719" s="27"/>
      <c r="F3719" s="23" t="s">
        <v>2235</v>
      </c>
      <c r="G3719" s="28" t="s">
        <v>11</v>
      </c>
      <c r="H3719" s="24">
        <f t="shared" si="39"/>
        <v>0</v>
      </c>
      <c r="I3719" s="24">
        <f t="shared" si="40"/>
        <v>0</v>
      </c>
    </row>
    <row r="3720" spans="1:9" x14ac:dyDescent="0.2">
      <c r="A3720" s="23"/>
      <c r="B3720" s="27"/>
      <c r="C3720" s="27"/>
      <c r="D3720" s="27"/>
      <c r="F3720" s="23" t="s">
        <v>2236</v>
      </c>
      <c r="G3720" s="28" t="s">
        <v>650</v>
      </c>
      <c r="H3720" s="24">
        <f t="shared" si="39"/>
        <v>0</v>
      </c>
      <c r="I3720" s="24">
        <f t="shared" si="40"/>
        <v>0</v>
      </c>
    </row>
    <row r="3721" spans="1:9" x14ac:dyDescent="0.2">
      <c r="A3721" s="23"/>
      <c r="B3721" s="27"/>
      <c r="C3721" s="27"/>
      <c r="D3721" s="27"/>
      <c r="F3721" s="23" t="s">
        <v>2237</v>
      </c>
      <c r="G3721" s="28" t="s">
        <v>25</v>
      </c>
      <c r="H3721" s="24">
        <f t="shared" si="39"/>
        <v>0</v>
      </c>
      <c r="I3721" s="24">
        <f t="shared" si="40"/>
        <v>0</v>
      </c>
    </row>
    <row r="3722" spans="1:9" x14ac:dyDescent="0.2">
      <c r="A3722" s="23"/>
      <c r="B3722" s="27"/>
      <c r="C3722" s="27"/>
      <c r="D3722" s="27"/>
      <c r="F3722" s="23" t="s">
        <v>2238</v>
      </c>
      <c r="G3722" s="28" t="s">
        <v>11</v>
      </c>
      <c r="H3722" s="24">
        <f t="shared" si="39"/>
        <v>0</v>
      </c>
      <c r="I3722" s="24">
        <f t="shared" si="40"/>
        <v>0</v>
      </c>
    </row>
    <row r="3723" spans="1:9" x14ac:dyDescent="0.2">
      <c r="A3723" s="23"/>
      <c r="B3723" s="27"/>
      <c r="C3723" s="27"/>
      <c r="D3723" s="27"/>
      <c r="F3723" s="23" t="s">
        <v>2239</v>
      </c>
      <c r="G3723" s="28" t="s">
        <v>11</v>
      </c>
      <c r="H3723" s="24">
        <f t="shared" si="39"/>
        <v>0</v>
      </c>
      <c r="I3723" s="24">
        <f t="shared" si="40"/>
        <v>0</v>
      </c>
    </row>
    <row r="3724" spans="1:9" x14ac:dyDescent="0.2">
      <c r="A3724" s="23"/>
      <c r="B3724" s="27"/>
      <c r="C3724" s="27"/>
      <c r="D3724" s="27"/>
      <c r="F3724" s="23" t="s">
        <v>2240</v>
      </c>
      <c r="G3724" s="28" t="s">
        <v>11</v>
      </c>
      <c r="H3724" s="24">
        <f t="shared" si="39"/>
        <v>0</v>
      </c>
      <c r="I3724" s="24">
        <f t="shared" si="40"/>
        <v>0</v>
      </c>
    </row>
    <row r="3725" spans="1:9" x14ac:dyDescent="0.2">
      <c r="A3725" s="23"/>
      <c r="B3725" s="27"/>
      <c r="C3725" s="27"/>
      <c r="D3725" s="27"/>
      <c r="F3725" s="23" t="s">
        <v>2241</v>
      </c>
      <c r="G3725" s="28" t="s">
        <v>11</v>
      </c>
      <c r="H3725" s="24">
        <f t="shared" si="39"/>
        <v>0</v>
      </c>
      <c r="I3725" s="24">
        <f t="shared" si="40"/>
        <v>0</v>
      </c>
    </row>
    <row r="3726" spans="1:9" x14ac:dyDescent="0.2">
      <c r="A3726" s="23"/>
      <c r="B3726" s="27"/>
      <c r="C3726" s="27"/>
      <c r="D3726" s="27"/>
      <c r="F3726" s="23" t="s">
        <v>2242</v>
      </c>
      <c r="G3726" s="28" t="s">
        <v>11</v>
      </c>
      <c r="H3726" s="24">
        <f t="shared" si="39"/>
        <v>0</v>
      </c>
      <c r="I3726" s="24">
        <f t="shared" si="40"/>
        <v>0</v>
      </c>
    </row>
    <row r="3727" spans="1:9" x14ac:dyDescent="0.2">
      <c r="A3727" s="23"/>
      <c r="B3727" s="27"/>
      <c r="C3727" s="27"/>
      <c r="D3727" s="27"/>
      <c r="F3727" s="23" t="s">
        <v>2243</v>
      </c>
      <c r="G3727" s="28" t="s">
        <v>11</v>
      </c>
      <c r="H3727" s="24">
        <f t="shared" si="39"/>
        <v>0</v>
      </c>
      <c r="I3727" s="24">
        <f t="shared" si="40"/>
        <v>0</v>
      </c>
    </row>
    <row r="3728" spans="1:9" x14ac:dyDescent="0.2">
      <c r="A3728" s="23"/>
      <c r="B3728" s="27"/>
      <c r="C3728" s="27"/>
      <c r="D3728" s="27"/>
      <c r="F3728" s="23" t="s">
        <v>2244</v>
      </c>
      <c r="G3728" s="28" t="s">
        <v>11</v>
      </c>
      <c r="H3728" s="24">
        <f t="shared" si="39"/>
        <v>0</v>
      </c>
      <c r="I3728" s="24">
        <f t="shared" si="40"/>
        <v>0</v>
      </c>
    </row>
    <row r="3729" spans="1:9" x14ac:dyDescent="0.2">
      <c r="A3729" s="23"/>
      <c r="B3729" s="27"/>
      <c r="C3729" s="27"/>
      <c r="D3729" s="27"/>
      <c r="F3729" s="23" t="s">
        <v>2246</v>
      </c>
      <c r="G3729" s="28" t="s">
        <v>20</v>
      </c>
      <c r="H3729" s="24">
        <f t="shared" si="39"/>
        <v>0</v>
      </c>
      <c r="I3729" s="24">
        <f t="shared" si="40"/>
        <v>0</v>
      </c>
    </row>
    <row r="3730" spans="1:9" x14ac:dyDescent="0.2">
      <c r="A3730" s="23"/>
      <c r="B3730" s="27"/>
      <c r="C3730" s="27"/>
      <c r="D3730" s="27"/>
      <c r="F3730" s="23" t="s">
        <v>2247</v>
      </c>
      <c r="G3730" s="28" t="s">
        <v>11</v>
      </c>
      <c r="H3730" s="24">
        <f t="shared" si="39"/>
        <v>0</v>
      </c>
      <c r="I3730" s="24">
        <f t="shared" si="40"/>
        <v>0</v>
      </c>
    </row>
    <row r="3731" spans="1:9" x14ac:dyDescent="0.2">
      <c r="A3731" s="23"/>
      <c r="B3731" s="27"/>
      <c r="C3731" s="27"/>
      <c r="D3731" s="27"/>
      <c r="F3731" s="23" t="s">
        <v>2249</v>
      </c>
      <c r="G3731" s="28" t="s">
        <v>11</v>
      </c>
      <c r="H3731" s="24">
        <f t="shared" si="39"/>
        <v>0</v>
      </c>
      <c r="I3731" s="24">
        <f t="shared" si="40"/>
        <v>0</v>
      </c>
    </row>
    <row r="3732" spans="1:9" x14ac:dyDescent="0.2">
      <c r="A3732" s="23"/>
      <c r="B3732" s="27"/>
      <c r="C3732" s="27"/>
      <c r="D3732" s="27"/>
      <c r="F3732" s="23" t="s">
        <v>2251</v>
      </c>
      <c r="G3732" s="28" t="s">
        <v>11</v>
      </c>
      <c r="H3732" s="24">
        <f t="shared" si="39"/>
        <v>0</v>
      </c>
      <c r="I3732" s="24">
        <f t="shared" si="40"/>
        <v>0</v>
      </c>
    </row>
    <row r="3733" spans="1:9" x14ac:dyDescent="0.2">
      <c r="A3733" s="23"/>
      <c r="B3733" s="27"/>
      <c r="C3733" s="27"/>
      <c r="D3733" s="27"/>
      <c r="F3733" s="23" t="s">
        <v>2252</v>
      </c>
      <c r="G3733" s="28" t="s">
        <v>11</v>
      </c>
      <c r="H3733" s="24">
        <f t="shared" si="39"/>
        <v>0</v>
      </c>
      <c r="I3733" s="24">
        <f t="shared" si="40"/>
        <v>0</v>
      </c>
    </row>
    <row r="3734" spans="1:9" x14ac:dyDescent="0.2">
      <c r="A3734" s="23"/>
      <c r="B3734" s="27"/>
      <c r="C3734" s="27"/>
      <c r="D3734" s="27"/>
      <c r="F3734" s="23" t="s">
        <v>2253</v>
      </c>
      <c r="G3734" s="28" t="s">
        <v>11</v>
      </c>
      <c r="H3734" s="24">
        <f t="shared" si="39"/>
        <v>185</v>
      </c>
      <c r="I3734" s="24">
        <f t="shared" si="40"/>
        <v>52416667</v>
      </c>
    </row>
    <row r="3735" spans="1:9" x14ac:dyDescent="0.2">
      <c r="A3735" s="23"/>
      <c r="B3735" s="27"/>
      <c r="C3735" s="27"/>
      <c r="D3735" s="27"/>
      <c r="F3735" s="23" t="s">
        <v>2254</v>
      </c>
      <c r="G3735" s="28" t="s">
        <v>11</v>
      </c>
      <c r="H3735" s="24">
        <f t="shared" si="39"/>
        <v>0</v>
      </c>
      <c r="I3735" s="24">
        <f t="shared" si="40"/>
        <v>0</v>
      </c>
    </row>
    <row r="3736" spans="1:9" x14ac:dyDescent="0.2">
      <c r="A3736" s="23"/>
      <c r="B3736" s="27"/>
      <c r="C3736" s="27"/>
      <c r="D3736" s="27"/>
      <c r="F3736" s="23" t="s">
        <v>2255</v>
      </c>
      <c r="G3736" s="28" t="s">
        <v>11</v>
      </c>
      <c r="H3736" s="24">
        <f t="shared" si="39"/>
        <v>0</v>
      </c>
      <c r="I3736" s="24">
        <f t="shared" si="40"/>
        <v>0</v>
      </c>
    </row>
    <row r="3737" spans="1:9" x14ac:dyDescent="0.2">
      <c r="A3737" s="23"/>
      <c r="B3737" s="27"/>
      <c r="C3737" s="27"/>
      <c r="D3737" s="27"/>
      <c r="F3737" s="23" t="s">
        <v>2257</v>
      </c>
      <c r="G3737" s="28" t="s">
        <v>11</v>
      </c>
      <c r="H3737" s="24">
        <f t="shared" si="39"/>
        <v>0</v>
      </c>
      <c r="I3737" s="24">
        <f t="shared" si="40"/>
        <v>0</v>
      </c>
    </row>
    <row r="3738" spans="1:9" x14ac:dyDescent="0.2">
      <c r="A3738" s="23"/>
      <c r="B3738" s="27"/>
      <c r="C3738" s="27"/>
      <c r="D3738" s="27"/>
      <c r="F3738" s="23" t="s">
        <v>2258</v>
      </c>
      <c r="G3738" s="28" t="s">
        <v>11</v>
      </c>
      <c r="H3738" s="24">
        <f t="shared" si="39"/>
        <v>0</v>
      </c>
      <c r="I3738" s="24">
        <f t="shared" si="40"/>
        <v>0</v>
      </c>
    </row>
    <row r="3739" spans="1:9" x14ac:dyDescent="0.2">
      <c r="A3739" s="23"/>
      <c r="B3739" s="27"/>
      <c r="C3739" s="27"/>
      <c r="D3739" s="27"/>
      <c r="F3739" s="23" t="s">
        <v>2260</v>
      </c>
      <c r="G3739" s="28" t="s">
        <v>11</v>
      </c>
      <c r="H3739" s="24">
        <f t="shared" si="39"/>
        <v>0</v>
      </c>
      <c r="I3739" s="24">
        <f t="shared" si="40"/>
        <v>0</v>
      </c>
    </row>
    <row r="3740" spans="1:9" x14ac:dyDescent="0.2">
      <c r="A3740" s="23"/>
      <c r="B3740" s="27"/>
      <c r="C3740" s="27"/>
      <c r="D3740" s="27"/>
      <c r="F3740" s="23" t="s">
        <v>2261</v>
      </c>
      <c r="G3740" s="28" t="s">
        <v>1392</v>
      </c>
      <c r="H3740" s="24">
        <f t="shared" si="39"/>
        <v>0</v>
      </c>
      <c r="I3740" s="24">
        <f t="shared" si="40"/>
        <v>0</v>
      </c>
    </row>
    <row r="3741" spans="1:9" x14ac:dyDescent="0.2">
      <c r="A3741" s="23"/>
      <c r="B3741" s="27"/>
      <c r="C3741" s="27"/>
      <c r="D3741" s="27"/>
      <c r="F3741" s="23" t="s">
        <v>2262</v>
      </c>
      <c r="G3741" s="28" t="s">
        <v>11</v>
      </c>
      <c r="H3741" s="24">
        <f t="shared" si="39"/>
        <v>0</v>
      </c>
      <c r="I3741" s="24">
        <f t="shared" si="40"/>
        <v>0</v>
      </c>
    </row>
    <row r="3742" spans="1:9" x14ac:dyDescent="0.2">
      <c r="A3742" s="23"/>
      <c r="B3742" s="27"/>
      <c r="C3742" s="27"/>
      <c r="D3742" s="27"/>
      <c r="F3742" s="23" t="s">
        <v>2263</v>
      </c>
      <c r="G3742" s="28" t="s">
        <v>11</v>
      </c>
      <c r="H3742" s="24">
        <f t="shared" si="39"/>
        <v>0</v>
      </c>
      <c r="I3742" s="24">
        <f t="shared" si="40"/>
        <v>0</v>
      </c>
    </row>
    <row r="3743" spans="1:9" x14ac:dyDescent="0.2">
      <c r="A3743" s="23"/>
      <c r="B3743" s="27"/>
      <c r="C3743" s="27"/>
      <c r="D3743" s="27"/>
      <c r="F3743" s="23" t="s">
        <v>2264</v>
      </c>
      <c r="G3743" s="28" t="s">
        <v>11</v>
      </c>
      <c r="H3743" s="24">
        <f t="shared" si="39"/>
        <v>0</v>
      </c>
      <c r="I3743" s="24">
        <f t="shared" si="40"/>
        <v>0</v>
      </c>
    </row>
    <row r="3744" spans="1:9" x14ac:dyDescent="0.2">
      <c r="A3744" s="23"/>
      <c r="B3744" s="27"/>
      <c r="C3744" s="27"/>
      <c r="D3744" s="27"/>
      <c r="F3744" s="23" t="s">
        <v>2265</v>
      </c>
      <c r="G3744" s="28" t="s">
        <v>11</v>
      </c>
      <c r="H3744" s="24">
        <f t="shared" si="39"/>
        <v>0</v>
      </c>
      <c r="I3744" s="24">
        <f t="shared" si="40"/>
        <v>0</v>
      </c>
    </row>
    <row r="3745" spans="1:9" x14ac:dyDescent="0.2">
      <c r="A3745" s="23"/>
      <c r="B3745" s="27"/>
      <c r="C3745" s="27"/>
      <c r="D3745" s="27"/>
      <c r="F3745" s="23" t="s">
        <v>2266</v>
      </c>
      <c r="G3745" s="28" t="s">
        <v>11</v>
      </c>
      <c r="H3745" s="24">
        <f t="shared" si="39"/>
        <v>0</v>
      </c>
      <c r="I3745" s="24">
        <f t="shared" si="40"/>
        <v>0</v>
      </c>
    </row>
    <row r="3746" spans="1:9" x14ac:dyDescent="0.2">
      <c r="A3746" s="23"/>
      <c r="B3746" s="27"/>
      <c r="C3746" s="27"/>
      <c r="D3746" s="27"/>
      <c r="F3746" s="23" t="s">
        <v>2268</v>
      </c>
      <c r="G3746" s="28" t="s">
        <v>50</v>
      </c>
      <c r="H3746" s="24">
        <f t="shared" si="39"/>
        <v>0</v>
      </c>
      <c r="I3746" s="24">
        <f t="shared" si="40"/>
        <v>0</v>
      </c>
    </row>
    <row r="3747" spans="1:9" x14ac:dyDescent="0.2">
      <c r="A3747" s="23"/>
      <c r="B3747" s="27"/>
      <c r="C3747" s="27"/>
      <c r="D3747" s="27"/>
      <c r="F3747" s="23" t="s">
        <v>2269</v>
      </c>
      <c r="G3747" s="28" t="s">
        <v>11</v>
      </c>
      <c r="H3747" s="24">
        <f t="shared" si="39"/>
        <v>23</v>
      </c>
      <c r="I3747" s="24">
        <f t="shared" si="40"/>
        <v>16982828</v>
      </c>
    </row>
    <row r="3748" spans="1:9" x14ac:dyDescent="0.2">
      <c r="A3748" s="23"/>
      <c r="B3748" s="27"/>
      <c r="C3748" s="27"/>
      <c r="D3748" s="27"/>
      <c r="F3748" s="23" t="s">
        <v>2270</v>
      </c>
      <c r="G3748" s="28" t="s">
        <v>11</v>
      </c>
      <c r="H3748" s="24">
        <f t="shared" si="39"/>
        <v>0</v>
      </c>
      <c r="I3748" s="24">
        <f t="shared" si="40"/>
        <v>0</v>
      </c>
    </row>
    <row r="3749" spans="1:9" x14ac:dyDescent="0.2">
      <c r="A3749" s="23"/>
      <c r="B3749" s="27"/>
      <c r="C3749" s="27"/>
      <c r="D3749" s="27"/>
      <c r="F3749" s="23" t="s">
        <v>2273</v>
      </c>
      <c r="G3749" s="28" t="s">
        <v>11</v>
      </c>
      <c r="H3749" s="24">
        <f t="shared" si="39"/>
        <v>19</v>
      </c>
      <c r="I3749" s="24">
        <f t="shared" si="40"/>
        <v>16261946</v>
      </c>
    </row>
    <row r="3750" spans="1:9" x14ac:dyDescent="0.2">
      <c r="A3750" s="23"/>
      <c r="B3750" s="27"/>
      <c r="C3750" s="27"/>
      <c r="D3750" s="27"/>
      <c r="F3750" s="23" t="s">
        <v>2274</v>
      </c>
      <c r="G3750" s="28" t="s">
        <v>11</v>
      </c>
      <c r="H3750" s="24">
        <f t="shared" si="39"/>
        <v>0</v>
      </c>
      <c r="I3750" s="24">
        <f t="shared" si="40"/>
        <v>0</v>
      </c>
    </row>
    <row r="3751" spans="1:9" x14ac:dyDescent="0.2">
      <c r="A3751" s="23"/>
      <c r="B3751" s="27"/>
      <c r="C3751" s="27"/>
      <c r="D3751" s="27"/>
      <c r="F3751" s="23" t="s">
        <v>2275</v>
      </c>
      <c r="G3751" s="28" t="s">
        <v>11</v>
      </c>
      <c r="H3751" s="24">
        <f t="shared" si="39"/>
        <v>0</v>
      </c>
      <c r="I3751" s="24">
        <f t="shared" si="40"/>
        <v>0</v>
      </c>
    </row>
    <row r="3752" spans="1:9" x14ac:dyDescent="0.2">
      <c r="A3752" s="23"/>
      <c r="B3752" s="27"/>
      <c r="C3752" s="27"/>
      <c r="D3752" s="27"/>
      <c r="F3752" s="23" t="s">
        <v>2276</v>
      </c>
      <c r="G3752" s="28" t="s">
        <v>11</v>
      </c>
      <c r="H3752" s="24">
        <f t="shared" si="39"/>
        <v>0</v>
      </c>
      <c r="I3752" s="24">
        <f t="shared" si="40"/>
        <v>0</v>
      </c>
    </row>
    <row r="3753" spans="1:9" x14ac:dyDescent="0.2">
      <c r="A3753" s="23"/>
      <c r="B3753" s="27"/>
      <c r="C3753" s="27"/>
      <c r="D3753" s="27"/>
      <c r="F3753" s="23" t="s">
        <v>2277</v>
      </c>
      <c r="G3753" s="28" t="s">
        <v>11</v>
      </c>
      <c r="H3753" s="24">
        <f t="shared" si="39"/>
        <v>0</v>
      </c>
      <c r="I3753" s="24">
        <f t="shared" si="40"/>
        <v>0</v>
      </c>
    </row>
    <row r="3754" spans="1:9" x14ac:dyDescent="0.2">
      <c r="A3754" s="23"/>
      <c r="B3754" s="27"/>
      <c r="C3754" s="27"/>
      <c r="D3754" s="27"/>
      <c r="F3754" s="23" t="s">
        <v>2278</v>
      </c>
      <c r="G3754" s="28" t="s">
        <v>25</v>
      </c>
      <c r="H3754" s="24">
        <f t="shared" si="39"/>
        <v>0</v>
      </c>
      <c r="I3754" s="24">
        <f t="shared" si="40"/>
        <v>0</v>
      </c>
    </row>
    <row r="3755" spans="1:9" x14ac:dyDescent="0.2">
      <c r="A3755" s="23"/>
      <c r="B3755" s="27"/>
      <c r="C3755" s="27"/>
      <c r="D3755" s="27"/>
      <c r="F3755" s="23" t="s">
        <v>2279</v>
      </c>
      <c r="G3755" s="28" t="s">
        <v>11</v>
      </c>
      <c r="H3755" s="24">
        <f t="shared" si="39"/>
        <v>0</v>
      </c>
      <c r="I3755" s="24">
        <f t="shared" si="40"/>
        <v>0</v>
      </c>
    </row>
    <row r="3756" spans="1:9" x14ac:dyDescent="0.2">
      <c r="A3756" s="23"/>
      <c r="B3756" s="27"/>
      <c r="C3756" s="27"/>
      <c r="D3756" s="27"/>
      <c r="F3756" s="23" t="s">
        <v>2281</v>
      </c>
      <c r="G3756" s="28" t="s">
        <v>11</v>
      </c>
      <c r="H3756" s="24">
        <f t="shared" si="39"/>
        <v>0</v>
      </c>
      <c r="I3756" s="24">
        <f t="shared" si="40"/>
        <v>0</v>
      </c>
    </row>
    <row r="3757" spans="1:9" x14ac:dyDescent="0.2">
      <c r="A3757" s="23"/>
      <c r="B3757" s="27"/>
      <c r="C3757" s="27"/>
      <c r="D3757" s="27"/>
      <c r="F3757" s="23" t="s">
        <v>2282</v>
      </c>
      <c r="G3757" s="28" t="s">
        <v>11</v>
      </c>
      <c r="H3757" s="24">
        <f t="shared" si="39"/>
        <v>0</v>
      </c>
      <c r="I3757" s="24">
        <f t="shared" si="40"/>
        <v>0</v>
      </c>
    </row>
    <row r="3758" spans="1:9" x14ac:dyDescent="0.2">
      <c r="A3758" s="23"/>
      <c r="B3758" s="27"/>
      <c r="C3758" s="27"/>
      <c r="D3758" s="27"/>
      <c r="F3758" s="23" t="s">
        <v>2283</v>
      </c>
      <c r="G3758" s="28" t="s">
        <v>11</v>
      </c>
      <c r="H3758" s="24">
        <f t="shared" si="39"/>
        <v>0</v>
      </c>
      <c r="I3758" s="24">
        <f t="shared" si="40"/>
        <v>0</v>
      </c>
    </row>
    <row r="3759" spans="1:9" x14ac:dyDescent="0.2">
      <c r="A3759" s="23"/>
      <c r="B3759" s="27"/>
      <c r="C3759" s="27"/>
      <c r="D3759" s="27"/>
      <c r="F3759" s="23" t="s">
        <v>3928</v>
      </c>
      <c r="G3759" s="28" t="s">
        <v>20</v>
      </c>
      <c r="H3759" s="24">
        <f t="shared" si="39"/>
        <v>0</v>
      </c>
      <c r="I3759" s="24">
        <f t="shared" si="40"/>
        <v>0</v>
      </c>
    </row>
    <row r="3760" spans="1:9" x14ac:dyDescent="0.2">
      <c r="A3760" s="23"/>
      <c r="B3760" s="27"/>
      <c r="C3760" s="27"/>
      <c r="D3760" s="27"/>
      <c r="F3760" s="23" t="s">
        <v>2285</v>
      </c>
      <c r="G3760" s="28" t="s">
        <v>11</v>
      </c>
      <c r="H3760" s="24">
        <f t="shared" si="39"/>
        <v>0</v>
      </c>
      <c r="I3760" s="24">
        <f t="shared" si="40"/>
        <v>0</v>
      </c>
    </row>
    <row r="3761" spans="1:9" x14ac:dyDescent="0.2">
      <c r="A3761" s="23"/>
      <c r="B3761" s="27"/>
      <c r="C3761" s="27"/>
      <c r="D3761" s="27"/>
      <c r="F3761" s="23" t="s">
        <v>2287</v>
      </c>
      <c r="G3761" s="28" t="s">
        <v>11</v>
      </c>
      <c r="H3761" s="24">
        <f t="shared" si="39"/>
        <v>0</v>
      </c>
      <c r="I3761" s="24">
        <f t="shared" si="40"/>
        <v>0</v>
      </c>
    </row>
    <row r="3762" spans="1:9" x14ac:dyDescent="0.2">
      <c r="A3762" s="23"/>
      <c r="B3762" s="27"/>
      <c r="C3762" s="27"/>
      <c r="D3762" s="27"/>
      <c r="F3762" s="23" t="s">
        <v>2288</v>
      </c>
      <c r="G3762" s="28" t="s">
        <v>20</v>
      </c>
      <c r="H3762" s="24">
        <f t="shared" si="39"/>
        <v>0</v>
      </c>
      <c r="I3762" s="24">
        <f t="shared" si="40"/>
        <v>0</v>
      </c>
    </row>
    <row r="3763" spans="1:9" x14ac:dyDescent="0.2">
      <c r="A3763" s="23"/>
      <c r="B3763" s="27"/>
      <c r="C3763" s="27"/>
      <c r="D3763" s="27"/>
      <c r="F3763" s="23" t="s">
        <v>2289</v>
      </c>
      <c r="G3763" s="28" t="s">
        <v>11</v>
      </c>
      <c r="H3763" s="24">
        <f t="shared" si="39"/>
        <v>0</v>
      </c>
      <c r="I3763" s="24">
        <f t="shared" si="40"/>
        <v>0</v>
      </c>
    </row>
    <row r="3764" spans="1:9" x14ac:dyDescent="0.2">
      <c r="A3764" s="23"/>
      <c r="B3764" s="27"/>
      <c r="C3764" s="27"/>
      <c r="D3764" s="27"/>
      <c r="F3764" s="23" t="s">
        <v>2290</v>
      </c>
      <c r="G3764" s="28" t="s">
        <v>20</v>
      </c>
      <c r="H3764" s="24">
        <f t="shared" si="39"/>
        <v>0</v>
      </c>
      <c r="I3764" s="24">
        <f t="shared" si="40"/>
        <v>0</v>
      </c>
    </row>
    <row r="3765" spans="1:9" x14ac:dyDescent="0.2">
      <c r="A3765" s="23"/>
      <c r="B3765" s="27"/>
      <c r="C3765" s="27"/>
      <c r="D3765" s="27"/>
      <c r="F3765" s="23" t="s">
        <v>2291</v>
      </c>
      <c r="G3765" s="28" t="s">
        <v>20</v>
      </c>
      <c r="H3765" s="24">
        <f t="shared" si="39"/>
        <v>0</v>
      </c>
      <c r="I3765" s="24">
        <f t="shared" si="40"/>
        <v>0</v>
      </c>
    </row>
    <row r="3766" spans="1:9" x14ac:dyDescent="0.2">
      <c r="A3766" s="23"/>
      <c r="B3766" s="27"/>
      <c r="C3766" s="27"/>
      <c r="D3766" s="27"/>
      <c r="F3766" s="23" t="s">
        <v>2292</v>
      </c>
      <c r="G3766" s="28" t="s">
        <v>34</v>
      </c>
      <c r="H3766" s="24">
        <f t="shared" si="39"/>
        <v>0</v>
      </c>
      <c r="I3766" s="24">
        <f t="shared" si="40"/>
        <v>0</v>
      </c>
    </row>
    <row r="3767" spans="1:9" x14ac:dyDescent="0.2">
      <c r="A3767" s="23"/>
      <c r="B3767" s="27"/>
      <c r="C3767" s="27"/>
      <c r="D3767" s="27"/>
      <c r="F3767" s="23" t="s">
        <v>3933</v>
      </c>
      <c r="G3767" s="28" t="s">
        <v>20</v>
      </c>
      <c r="H3767" s="24">
        <f t="shared" si="39"/>
        <v>0</v>
      </c>
      <c r="I3767" s="24">
        <f t="shared" si="40"/>
        <v>0</v>
      </c>
    </row>
    <row r="3768" spans="1:9" x14ac:dyDescent="0.2">
      <c r="A3768" s="23"/>
      <c r="B3768" s="27"/>
      <c r="C3768" s="27"/>
      <c r="D3768" s="27"/>
      <c r="F3768" s="23" t="s">
        <v>2293</v>
      </c>
      <c r="G3768" s="28" t="s">
        <v>11</v>
      </c>
      <c r="H3768" s="24">
        <f t="shared" si="39"/>
        <v>0</v>
      </c>
      <c r="I3768" s="24">
        <f t="shared" si="40"/>
        <v>0</v>
      </c>
    </row>
    <row r="3769" spans="1:9" x14ac:dyDescent="0.2">
      <c r="A3769" s="23"/>
      <c r="B3769" s="27"/>
      <c r="C3769" s="27"/>
      <c r="D3769" s="27"/>
      <c r="F3769" s="23" t="s">
        <v>2295</v>
      </c>
      <c r="G3769" s="28" t="s">
        <v>11</v>
      </c>
      <c r="H3769" s="24">
        <f t="shared" si="39"/>
        <v>0</v>
      </c>
      <c r="I3769" s="24">
        <f t="shared" si="40"/>
        <v>0</v>
      </c>
    </row>
    <row r="3770" spans="1:9" x14ac:dyDescent="0.2">
      <c r="A3770" s="23"/>
      <c r="B3770" s="27"/>
      <c r="C3770" s="27"/>
      <c r="D3770" s="27"/>
      <c r="F3770" s="23" t="s">
        <v>2296</v>
      </c>
      <c r="G3770" s="28" t="s">
        <v>11</v>
      </c>
      <c r="H3770" s="24">
        <f t="shared" si="39"/>
        <v>9</v>
      </c>
      <c r="I3770" s="24">
        <f t="shared" si="40"/>
        <v>41870450</v>
      </c>
    </row>
    <row r="3771" spans="1:9" x14ac:dyDescent="0.2">
      <c r="A3771" s="23"/>
      <c r="B3771" s="27"/>
      <c r="C3771" s="27"/>
      <c r="D3771" s="27"/>
      <c r="F3771" s="23" t="s">
        <v>2297</v>
      </c>
      <c r="G3771" s="28" t="s">
        <v>11</v>
      </c>
      <c r="H3771" s="24">
        <f t="shared" si="39"/>
        <v>0</v>
      </c>
      <c r="I3771" s="24">
        <f t="shared" si="40"/>
        <v>0</v>
      </c>
    </row>
    <row r="3772" spans="1:9" x14ac:dyDescent="0.2">
      <c r="A3772" s="23"/>
      <c r="B3772" s="27"/>
      <c r="C3772" s="27"/>
      <c r="D3772" s="27"/>
      <c r="F3772" s="23" t="s">
        <v>3940</v>
      </c>
      <c r="G3772" s="28" t="s">
        <v>20</v>
      </c>
      <c r="H3772" s="24">
        <f t="shared" si="39"/>
        <v>0</v>
      </c>
      <c r="I3772" s="24">
        <f t="shared" si="40"/>
        <v>0</v>
      </c>
    </row>
    <row r="3773" spans="1:9" x14ac:dyDescent="0.2">
      <c r="A3773" s="23"/>
      <c r="B3773" s="27"/>
      <c r="C3773" s="27"/>
      <c r="D3773" s="27"/>
      <c r="F3773" s="23" t="s">
        <v>2299</v>
      </c>
      <c r="G3773" s="28" t="s">
        <v>11</v>
      </c>
      <c r="H3773" s="24">
        <f t="shared" si="39"/>
        <v>1</v>
      </c>
      <c r="I3773" s="24">
        <f t="shared" si="40"/>
        <v>5072727</v>
      </c>
    </row>
    <row r="3774" spans="1:9" x14ac:dyDescent="0.2">
      <c r="A3774" s="23"/>
      <c r="B3774" s="27"/>
      <c r="C3774" s="27"/>
      <c r="D3774" s="27"/>
      <c r="F3774" s="23" t="s">
        <v>2301</v>
      </c>
      <c r="G3774" s="28" t="s">
        <v>11</v>
      </c>
      <c r="H3774" s="24">
        <f t="shared" si="39"/>
        <v>0</v>
      </c>
      <c r="I3774" s="24">
        <f t="shared" si="40"/>
        <v>0</v>
      </c>
    </row>
    <row r="3775" spans="1:9" x14ac:dyDescent="0.2">
      <c r="A3775" s="23"/>
      <c r="B3775" s="27"/>
      <c r="C3775" s="27"/>
      <c r="D3775" s="27"/>
      <c r="F3775" s="23" t="s">
        <v>2302</v>
      </c>
      <c r="G3775" s="28" t="s">
        <v>11</v>
      </c>
      <c r="H3775" s="24">
        <f t="shared" si="39"/>
        <v>0</v>
      </c>
      <c r="I3775" s="24">
        <f t="shared" si="40"/>
        <v>0</v>
      </c>
    </row>
    <row r="3776" spans="1:9" x14ac:dyDescent="0.2">
      <c r="A3776" s="23"/>
      <c r="B3776" s="27"/>
      <c r="C3776" s="27"/>
      <c r="D3776" s="27"/>
      <c r="F3776" s="23" t="s">
        <v>2305</v>
      </c>
      <c r="G3776" s="28" t="s">
        <v>11</v>
      </c>
      <c r="H3776" s="24">
        <f t="shared" si="39"/>
        <v>0</v>
      </c>
      <c r="I3776" s="24">
        <f t="shared" si="40"/>
        <v>0</v>
      </c>
    </row>
    <row r="3777" spans="1:9" x14ac:dyDescent="0.2">
      <c r="A3777" s="23"/>
      <c r="B3777" s="27"/>
      <c r="C3777" s="27"/>
      <c r="D3777" s="27"/>
      <c r="F3777" s="23" t="s">
        <v>2306</v>
      </c>
      <c r="G3777" s="28" t="s">
        <v>11</v>
      </c>
      <c r="H3777" s="24">
        <f t="shared" si="39"/>
        <v>0</v>
      </c>
      <c r="I3777" s="24">
        <f t="shared" si="40"/>
        <v>0</v>
      </c>
    </row>
    <row r="3778" spans="1:9" x14ac:dyDescent="0.2">
      <c r="A3778" s="23"/>
      <c r="B3778" s="27"/>
      <c r="C3778" s="27"/>
      <c r="D3778" s="27"/>
      <c r="F3778" s="23" t="s">
        <v>2307</v>
      </c>
      <c r="G3778" s="28" t="s">
        <v>20</v>
      </c>
      <c r="H3778" s="24">
        <f t="shared" si="39"/>
        <v>0</v>
      </c>
      <c r="I3778" s="24">
        <f t="shared" si="40"/>
        <v>0</v>
      </c>
    </row>
    <row r="3779" spans="1:9" x14ac:dyDescent="0.2">
      <c r="A3779" s="23"/>
      <c r="B3779" s="27"/>
      <c r="C3779" s="27"/>
      <c r="D3779" s="27"/>
      <c r="F3779" s="23" t="s">
        <v>2308</v>
      </c>
      <c r="G3779" s="28" t="s">
        <v>11</v>
      </c>
      <c r="H3779" s="24">
        <f t="shared" si="39"/>
        <v>0</v>
      </c>
      <c r="I3779" s="24">
        <f t="shared" si="40"/>
        <v>0</v>
      </c>
    </row>
    <row r="3780" spans="1:9" x14ac:dyDescent="0.2">
      <c r="A3780" s="23"/>
      <c r="B3780" s="27"/>
      <c r="C3780" s="27"/>
      <c r="D3780" s="27"/>
      <c r="F3780" s="23" t="s">
        <v>2310</v>
      </c>
      <c r="G3780" s="28" t="s">
        <v>11</v>
      </c>
      <c r="H3780" s="24">
        <f t="shared" si="39"/>
        <v>0</v>
      </c>
      <c r="I3780" s="24">
        <f t="shared" si="40"/>
        <v>0</v>
      </c>
    </row>
    <row r="3781" spans="1:9" x14ac:dyDescent="0.2">
      <c r="A3781" s="23"/>
      <c r="B3781" s="27"/>
      <c r="C3781" s="27"/>
      <c r="D3781" s="27"/>
      <c r="F3781" s="23" t="s">
        <v>2311</v>
      </c>
      <c r="G3781" s="28" t="s">
        <v>20</v>
      </c>
      <c r="H3781" s="24">
        <f t="shared" si="39"/>
        <v>0</v>
      </c>
      <c r="I3781" s="24">
        <f t="shared" si="40"/>
        <v>0</v>
      </c>
    </row>
    <row r="3782" spans="1:9" x14ac:dyDescent="0.2">
      <c r="A3782" s="23"/>
      <c r="B3782" s="27"/>
      <c r="C3782" s="27"/>
      <c r="D3782" s="27"/>
      <c r="F3782" s="23" t="s">
        <v>2312</v>
      </c>
      <c r="G3782" s="28" t="s">
        <v>25</v>
      </c>
      <c r="H3782" s="24">
        <f t="shared" si="39"/>
        <v>0</v>
      </c>
      <c r="I3782" s="24">
        <f t="shared" si="40"/>
        <v>0</v>
      </c>
    </row>
    <row r="3783" spans="1:9" x14ac:dyDescent="0.2">
      <c r="A3783" s="23"/>
      <c r="B3783" s="27"/>
      <c r="C3783" s="27"/>
      <c r="D3783" s="27"/>
      <c r="F3783" s="23" t="s">
        <v>3953</v>
      </c>
      <c r="G3783" s="28" t="s">
        <v>20</v>
      </c>
      <c r="H3783" s="24">
        <f t="shared" si="39"/>
        <v>0</v>
      </c>
      <c r="I3783" s="24">
        <f t="shared" si="40"/>
        <v>0</v>
      </c>
    </row>
    <row r="3784" spans="1:9" x14ac:dyDescent="0.2">
      <c r="A3784" s="23"/>
      <c r="B3784" s="27"/>
      <c r="C3784" s="27"/>
      <c r="D3784" s="27"/>
      <c r="F3784" s="23" t="s">
        <v>3955</v>
      </c>
      <c r="G3784" s="28" t="s">
        <v>20</v>
      </c>
      <c r="H3784" s="24">
        <f t="shared" si="39"/>
        <v>0</v>
      </c>
      <c r="I3784" s="24">
        <f t="shared" si="40"/>
        <v>0</v>
      </c>
    </row>
    <row r="3785" spans="1:9" x14ac:dyDescent="0.2">
      <c r="A3785" s="23"/>
      <c r="B3785" s="27"/>
      <c r="C3785" s="27"/>
      <c r="D3785" s="27"/>
      <c r="F3785" s="23" t="s">
        <v>2313</v>
      </c>
      <c r="G3785" s="28" t="s">
        <v>11</v>
      </c>
      <c r="H3785" s="24">
        <f t="shared" si="39"/>
        <v>0</v>
      </c>
      <c r="I3785" s="24">
        <f t="shared" si="40"/>
        <v>0</v>
      </c>
    </row>
    <row r="3786" spans="1:9" x14ac:dyDescent="0.2">
      <c r="A3786" s="23"/>
      <c r="B3786" s="27"/>
      <c r="C3786" s="27"/>
      <c r="D3786" s="27"/>
      <c r="F3786" s="23" t="s">
        <v>2314</v>
      </c>
      <c r="G3786" s="28" t="s">
        <v>11</v>
      </c>
      <c r="H3786" s="24">
        <f t="shared" si="39"/>
        <v>0</v>
      </c>
      <c r="I3786" s="24">
        <f t="shared" si="40"/>
        <v>0</v>
      </c>
    </row>
    <row r="3787" spans="1:9" x14ac:dyDescent="0.2">
      <c r="A3787" s="23"/>
      <c r="B3787" s="27"/>
      <c r="C3787" s="27"/>
      <c r="D3787" s="27"/>
      <c r="F3787" s="23" t="s">
        <v>2315</v>
      </c>
      <c r="G3787" s="28" t="s">
        <v>50</v>
      </c>
      <c r="H3787" s="24">
        <f t="shared" si="39"/>
        <v>0</v>
      </c>
      <c r="I3787" s="24">
        <f t="shared" si="40"/>
        <v>0</v>
      </c>
    </row>
    <row r="3788" spans="1:9" x14ac:dyDescent="0.2">
      <c r="A3788" s="23"/>
      <c r="B3788" s="27"/>
      <c r="C3788" s="27"/>
      <c r="D3788" s="27"/>
      <c r="F3788" s="23" t="s">
        <v>2316</v>
      </c>
      <c r="G3788" s="28" t="s">
        <v>11</v>
      </c>
      <c r="H3788" s="24">
        <f t="shared" si="39"/>
        <v>0</v>
      </c>
      <c r="I3788" s="24">
        <f t="shared" si="40"/>
        <v>0</v>
      </c>
    </row>
    <row r="3789" spans="1:9" x14ac:dyDescent="0.2">
      <c r="A3789" s="23"/>
      <c r="B3789" s="27"/>
      <c r="C3789" s="27"/>
      <c r="D3789" s="27"/>
      <c r="F3789" s="23" t="s">
        <v>3958</v>
      </c>
      <c r="G3789" s="28" t="s">
        <v>20</v>
      </c>
      <c r="H3789" s="24">
        <f t="shared" si="39"/>
        <v>0</v>
      </c>
      <c r="I3789" s="24">
        <f t="shared" si="40"/>
        <v>0</v>
      </c>
    </row>
    <row r="3790" spans="1:9" x14ac:dyDescent="0.2">
      <c r="A3790" s="23"/>
      <c r="B3790" s="27"/>
      <c r="C3790" s="27"/>
      <c r="D3790" s="27"/>
      <c r="F3790" s="23" t="s">
        <v>2317</v>
      </c>
      <c r="G3790" s="28" t="s">
        <v>11</v>
      </c>
      <c r="H3790" s="24">
        <f t="shared" si="39"/>
        <v>0</v>
      </c>
      <c r="I3790" s="24">
        <f t="shared" si="40"/>
        <v>0</v>
      </c>
    </row>
    <row r="3791" spans="1:9" x14ac:dyDescent="0.2">
      <c r="A3791" s="23"/>
      <c r="B3791" s="27"/>
      <c r="C3791" s="27"/>
      <c r="D3791" s="27"/>
      <c r="F3791" s="23" t="s">
        <v>2318</v>
      </c>
      <c r="G3791" s="28" t="s">
        <v>50</v>
      </c>
      <c r="H3791" s="24">
        <f t="shared" si="39"/>
        <v>0</v>
      </c>
      <c r="I3791" s="24">
        <f t="shared" si="40"/>
        <v>0</v>
      </c>
    </row>
    <row r="3792" spans="1:9" x14ac:dyDescent="0.2">
      <c r="A3792" s="23"/>
      <c r="B3792" s="27"/>
      <c r="C3792" s="27"/>
      <c r="D3792" s="27"/>
      <c r="F3792" s="23" t="s">
        <v>2319</v>
      </c>
      <c r="G3792" s="28" t="s">
        <v>34</v>
      </c>
      <c r="H3792" s="24">
        <f t="shared" si="39"/>
        <v>0</v>
      </c>
      <c r="I3792" s="24">
        <f t="shared" si="40"/>
        <v>0</v>
      </c>
    </row>
    <row r="3793" spans="1:9" x14ac:dyDescent="0.2">
      <c r="A3793" s="23"/>
      <c r="B3793" s="27"/>
      <c r="C3793" s="27"/>
      <c r="D3793" s="27"/>
      <c r="F3793" s="23" t="s">
        <v>3963</v>
      </c>
      <c r="G3793" s="28" t="s">
        <v>141</v>
      </c>
      <c r="H3793" s="24">
        <f t="shared" si="39"/>
        <v>0</v>
      </c>
      <c r="I3793" s="24">
        <f t="shared" si="40"/>
        <v>0</v>
      </c>
    </row>
    <row r="3794" spans="1:9" x14ac:dyDescent="0.2">
      <c r="A3794" s="23"/>
      <c r="B3794" s="27"/>
      <c r="C3794" s="27"/>
      <c r="D3794" s="27"/>
      <c r="F3794" s="23" t="s">
        <v>2320</v>
      </c>
      <c r="G3794" s="28" t="s">
        <v>25</v>
      </c>
      <c r="H3794" s="24">
        <f t="shared" si="39"/>
        <v>0</v>
      </c>
      <c r="I3794" s="24">
        <f t="shared" si="40"/>
        <v>0</v>
      </c>
    </row>
    <row r="3795" spans="1:9" x14ac:dyDescent="0.2">
      <c r="A3795" s="23"/>
      <c r="B3795" s="27"/>
      <c r="C3795" s="27"/>
      <c r="D3795" s="27"/>
      <c r="F3795" s="23" t="s">
        <v>2321</v>
      </c>
      <c r="G3795" s="28" t="s">
        <v>11</v>
      </c>
      <c r="H3795" s="24">
        <f t="shared" si="39"/>
        <v>0</v>
      </c>
      <c r="I3795" s="24">
        <f t="shared" si="40"/>
        <v>0</v>
      </c>
    </row>
    <row r="3796" spans="1:9" x14ac:dyDescent="0.2">
      <c r="A3796" s="23"/>
      <c r="B3796" s="27"/>
      <c r="C3796" s="27"/>
      <c r="D3796" s="27"/>
      <c r="F3796" s="23" t="s">
        <v>2322</v>
      </c>
      <c r="G3796" s="28" t="s">
        <v>11</v>
      </c>
      <c r="H3796" s="24">
        <f t="shared" si="39"/>
        <v>0</v>
      </c>
      <c r="I3796" s="24">
        <f t="shared" si="40"/>
        <v>0</v>
      </c>
    </row>
    <row r="3797" spans="1:9" x14ac:dyDescent="0.2">
      <c r="A3797" s="23"/>
      <c r="B3797" s="27"/>
      <c r="C3797" s="27"/>
      <c r="D3797" s="27"/>
      <c r="F3797" s="23" t="s">
        <v>2323</v>
      </c>
      <c r="G3797" s="28" t="s">
        <v>11</v>
      </c>
      <c r="H3797" s="24">
        <f t="shared" si="39"/>
        <v>0</v>
      </c>
      <c r="I3797" s="24">
        <f t="shared" si="40"/>
        <v>0</v>
      </c>
    </row>
    <row r="3798" spans="1:9" x14ac:dyDescent="0.2">
      <c r="A3798" s="23"/>
      <c r="B3798" s="27"/>
      <c r="C3798" s="27"/>
      <c r="D3798" s="27"/>
      <c r="F3798" s="23" t="s">
        <v>2324</v>
      </c>
      <c r="G3798" s="28" t="s">
        <v>11</v>
      </c>
      <c r="H3798" s="24">
        <f t="shared" si="39"/>
        <v>0</v>
      </c>
      <c r="I3798" s="24">
        <f t="shared" si="40"/>
        <v>0</v>
      </c>
    </row>
    <row r="3799" spans="1:9" x14ac:dyDescent="0.2">
      <c r="A3799" s="23"/>
      <c r="B3799" s="27"/>
      <c r="C3799" s="27"/>
      <c r="D3799" s="27"/>
      <c r="F3799" s="23" t="s">
        <v>2326</v>
      </c>
      <c r="G3799" s="28" t="s">
        <v>11</v>
      </c>
      <c r="H3799" s="24">
        <f t="shared" si="39"/>
        <v>0</v>
      </c>
      <c r="I3799" s="24">
        <f t="shared" si="40"/>
        <v>0</v>
      </c>
    </row>
    <row r="3800" spans="1:9" x14ac:dyDescent="0.2">
      <c r="A3800" s="23"/>
      <c r="B3800" s="27"/>
      <c r="C3800" s="27"/>
      <c r="D3800" s="27"/>
      <c r="F3800" s="23" t="s">
        <v>2328</v>
      </c>
      <c r="G3800" s="28" t="s">
        <v>20</v>
      </c>
      <c r="H3800" s="24">
        <f t="shared" si="39"/>
        <v>0</v>
      </c>
      <c r="I3800" s="24">
        <f t="shared" si="40"/>
        <v>0</v>
      </c>
    </row>
    <row r="3801" spans="1:9" x14ac:dyDescent="0.2">
      <c r="A3801" s="23"/>
      <c r="B3801" s="27"/>
      <c r="C3801" s="27"/>
      <c r="D3801" s="27"/>
      <c r="F3801" s="23" t="s">
        <v>2329</v>
      </c>
      <c r="G3801" s="28" t="s">
        <v>11</v>
      </c>
      <c r="H3801" s="24">
        <f t="shared" si="39"/>
        <v>0</v>
      </c>
      <c r="I3801" s="24">
        <f t="shared" si="40"/>
        <v>0</v>
      </c>
    </row>
    <row r="3802" spans="1:9" x14ac:dyDescent="0.2">
      <c r="A3802" s="23"/>
      <c r="B3802" s="27"/>
      <c r="C3802" s="27"/>
      <c r="D3802" s="27"/>
      <c r="F3802" s="23" t="s">
        <v>2330</v>
      </c>
      <c r="G3802" s="28" t="s">
        <v>11</v>
      </c>
      <c r="H3802" s="24">
        <f t="shared" si="39"/>
        <v>0</v>
      </c>
      <c r="I3802" s="24">
        <f t="shared" si="40"/>
        <v>0</v>
      </c>
    </row>
    <row r="3803" spans="1:9" x14ac:dyDescent="0.2">
      <c r="A3803" s="23"/>
      <c r="B3803" s="27"/>
      <c r="C3803" s="27"/>
      <c r="D3803" s="27"/>
      <c r="F3803" s="23" t="s">
        <v>2332</v>
      </c>
      <c r="G3803" s="28" t="s">
        <v>11</v>
      </c>
      <c r="H3803" s="24">
        <f t="shared" si="39"/>
        <v>0</v>
      </c>
      <c r="I3803" s="24">
        <f t="shared" si="40"/>
        <v>0</v>
      </c>
    </row>
    <row r="3804" spans="1:9" x14ac:dyDescent="0.2">
      <c r="A3804" s="23"/>
      <c r="B3804" s="27"/>
      <c r="C3804" s="27"/>
      <c r="D3804" s="27"/>
      <c r="F3804" s="23" t="s">
        <v>2333</v>
      </c>
      <c r="G3804" s="28" t="s">
        <v>11</v>
      </c>
      <c r="H3804" s="24">
        <f t="shared" si="39"/>
        <v>0</v>
      </c>
      <c r="I3804" s="24">
        <f t="shared" si="40"/>
        <v>0</v>
      </c>
    </row>
    <row r="3805" spans="1:9" x14ac:dyDescent="0.2">
      <c r="A3805" s="23"/>
      <c r="B3805" s="27"/>
      <c r="C3805" s="27"/>
      <c r="D3805" s="27"/>
      <c r="F3805" s="23" t="s">
        <v>2334</v>
      </c>
      <c r="G3805" s="28" t="s">
        <v>11</v>
      </c>
      <c r="H3805" s="24">
        <f t="shared" si="39"/>
        <v>0</v>
      </c>
      <c r="I3805" s="24">
        <f t="shared" si="40"/>
        <v>0</v>
      </c>
    </row>
    <row r="3806" spans="1:9" x14ac:dyDescent="0.2">
      <c r="A3806" s="23"/>
      <c r="B3806" s="27"/>
      <c r="C3806" s="27"/>
      <c r="D3806" s="27"/>
      <c r="F3806" s="23" t="s">
        <v>2335</v>
      </c>
      <c r="G3806" s="28" t="s">
        <v>11</v>
      </c>
      <c r="H3806" s="24">
        <f t="shared" si="39"/>
        <v>0</v>
      </c>
      <c r="I3806" s="24">
        <f t="shared" si="40"/>
        <v>0</v>
      </c>
    </row>
    <row r="3807" spans="1:9" x14ac:dyDescent="0.2">
      <c r="A3807" s="23"/>
      <c r="B3807" s="27"/>
      <c r="C3807" s="27"/>
      <c r="D3807" s="27"/>
      <c r="F3807" s="23" t="s">
        <v>2336</v>
      </c>
      <c r="G3807" s="28" t="s">
        <v>20</v>
      </c>
      <c r="H3807" s="24">
        <f t="shared" si="39"/>
        <v>0</v>
      </c>
      <c r="I3807" s="24">
        <f t="shared" si="40"/>
        <v>0</v>
      </c>
    </row>
    <row r="3808" spans="1:9" x14ac:dyDescent="0.2">
      <c r="A3808" s="23"/>
      <c r="B3808" s="27"/>
      <c r="C3808" s="27"/>
      <c r="D3808" s="27"/>
      <c r="F3808" s="23" t="s">
        <v>2337</v>
      </c>
      <c r="G3808" s="28" t="s">
        <v>11</v>
      </c>
      <c r="H3808" s="24">
        <f t="shared" si="39"/>
        <v>0</v>
      </c>
      <c r="I3808" s="24">
        <f t="shared" si="40"/>
        <v>0</v>
      </c>
    </row>
    <row r="3809" spans="1:9" x14ac:dyDescent="0.2">
      <c r="A3809" s="23"/>
      <c r="B3809" s="27"/>
      <c r="C3809" s="27"/>
      <c r="D3809" s="27"/>
      <c r="F3809" s="23" t="s">
        <v>2338</v>
      </c>
      <c r="G3809" s="28" t="s">
        <v>11</v>
      </c>
      <c r="H3809" s="24">
        <f t="shared" si="39"/>
        <v>0</v>
      </c>
      <c r="I3809" s="24">
        <f t="shared" si="40"/>
        <v>0</v>
      </c>
    </row>
    <row r="3810" spans="1:9" x14ac:dyDescent="0.2">
      <c r="A3810" s="23"/>
      <c r="B3810" s="27"/>
      <c r="C3810" s="27"/>
      <c r="D3810" s="27"/>
      <c r="F3810" s="23" t="s">
        <v>2339</v>
      </c>
      <c r="G3810" s="28" t="s">
        <v>11</v>
      </c>
      <c r="H3810" s="24">
        <f t="shared" si="39"/>
        <v>0</v>
      </c>
      <c r="I3810" s="24">
        <f t="shared" si="40"/>
        <v>0</v>
      </c>
    </row>
    <row r="3811" spans="1:9" x14ac:dyDescent="0.2">
      <c r="A3811" s="23"/>
      <c r="B3811" s="27"/>
      <c r="C3811" s="27"/>
      <c r="D3811" s="27"/>
      <c r="F3811" s="23" t="s">
        <v>2340</v>
      </c>
      <c r="G3811" s="28" t="s">
        <v>20</v>
      </c>
      <c r="H3811" s="24">
        <f t="shared" si="39"/>
        <v>0</v>
      </c>
      <c r="I3811" s="24">
        <f t="shared" si="40"/>
        <v>0</v>
      </c>
    </row>
    <row r="3812" spans="1:9" x14ac:dyDescent="0.2">
      <c r="A3812" s="23"/>
      <c r="B3812" s="27"/>
      <c r="C3812" s="27"/>
      <c r="D3812" s="27"/>
      <c r="F3812" s="23" t="s">
        <v>2341</v>
      </c>
      <c r="G3812" s="28" t="s">
        <v>11</v>
      </c>
      <c r="H3812" s="24">
        <f t="shared" si="39"/>
        <v>0</v>
      </c>
      <c r="I3812" s="24">
        <f t="shared" si="40"/>
        <v>0</v>
      </c>
    </row>
    <row r="3813" spans="1:9" x14ac:dyDescent="0.2">
      <c r="A3813" s="23"/>
      <c r="B3813" s="27"/>
      <c r="C3813" s="27"/>
      <c r="D3813" s="27"/>
      <c r="F3813" s="23" t="s">
        <v>2342</v>
      </c>
      <c r="G3813" s="28" t="s">
        <v>11</v>
      </c>
      <c r="H3813" s="24">
        <f t="shared" si="39"/>
        <v>0</v>
      </c>
      <c r="I3813" s="24">
        <f t="shared" si="40"/>
        <v>0</v>
      </c>
    </row>
    <row r="3814" spans="1:9" x14ac:dyDescent="0.2">
      <c r="A3814" s="23"/>
      <c r="B3814" s="27"/>
      <c r="C3814" s="27"/>
      <c r="D3814" s="27"/>
      <c r="F3814" s="23" t="s">
        <v>2343</v>
      </c>
      <c r="G3814" s="28" t="s">
        <v>11</v>
      </c>
      <c r="H3814" s="24">
        <f t="shared" si="39"/>
        <v>0</v>
      </c>
      <c r="I3814" s="24">
        <f t="shared" si="40"/>
        <v>0</v>
      </c>
    </row>
    <row r="3815" spans="1:9" x14ac:dyDescent="0.2">
      <c r="A3815" s="23"/>
      <c r="B3815" s="27"/>
      <c r="C3815" s="27"/>
      <c r="D3815" s="27"/>
      <c r="F3815" s="23" t="s">
        <v>2344</v>
      </c>
      <c r="G3815" s="28" t="s">
        <v>11</v>
      </c>
      <c r="H3815" s="24">
        <f t="shared" si="39"/>
        <v>0</v>
      </c>
      <c r="I3815" s="24">
        <f t="shared" si="40"/>
        <v>0</v>
      </c>
    </row>
    <row r="3816" spans="1:9" x14ac:dyDescent="0.2">
      <c r="A3816" s="23"/>
      <c r="B3816" s="27"/>
      <c r="C3816" s="27"/>
      <c r="D3816" s="27"/>
      <c r="F3816" s="23" t="s">
        <v>2345</v>
      </c>
      <c r="G3816" s="28" t="s">
        <v>11</v>
      </c>
      <c r="H3816" s="24">
        <f t="shared" si="39"/>
        <v>0</v>
      </c>
      <c r="I3816" s="24">
        <f t="shared" si="40"/>
        <v>0</v>
      </c>
    </row>
    <row r="3817" spans="1:9" x14ac:dyDescent="0.2">
      <c r="A3817" s="23"/>
      <c r="B3817" s="27"/>
      <c r="C3817" s="27"/>
      <c r="D3817" s="27"/>
      <c r="F3817" s="23" t="s">
        <v>2346</v>
      </c>
      <c r="G3817" s="28" t="s">
        <v>11</v>
      </c>
      <c r="H3817" s="24">
        <f t="shared" si="39"/>
        <v>0</v>
      </c>
      <c r="I3817" s="24">
        <f t="shared" si="40"/>
        <v>0</v>
      </c>
    </row>
    <row r="3818" spans="1:9" x14ac:dyDescent="0.2">
      <c r="A3818" s="23"/>
      <c r="B3818" s="27"/>
      <c r="C3818" s="27"/>
      <c r="D3818" s="27"/>
      <c r="F3818" s="23" t="s">
        <v>2347</v>
      </c>
      <c r="G3818" s="28" t="s">
        <v>11</v>
      </c>
      <c r="H3818" s="24">
        <f t="shared" si="39"/>
        <v>0</v>
      </c>
      <c r="I3818" s="24">
        <f t="shared" si="40"/>
        <v>0</v>
      </c>
    </row>
    <row r="3819" spans="1:9" x14ac:dyDescent="0.2">
      <c r="A3819" s="23"/>
      <c r="B3819" s="27"/>
      <c r="C3819" s="27"/>
      <c r="D3819" s="27"/>
      <c r="F3819" s="23" t="s">
        <v>2348</v>
      </c>
      <c r="G3819" s="28" t="s">
        <v>141</v>
      </c>
      <c r="H3819" s="24">
        <f t="shared" si="39"/>
        <v>0</v>
      </c>
      <c r="I3819" s="24">
        <f t="shared" si="40"/>
        <v>0</v>
      </c>
    </row>
    <row r="3820" spans="1:9" x14ac:dyDescent="0.2">
      <c r="A3820" s="23"/>
      <c r="B3820" s="27"/>
      <c r="C3820" s="27"/>
      <c r="D3820" s="27"/>
      <c r="F3820" s="23" t="s">
        <v>2349</v>
      </c>
      <c r="G3820" s="28" t="s">
        <v>11</v>
      </c>
      <c r="H3820" s="24">
        <f t="shared" si="39"/>
        <v>0</v>
      </c>
      <c r="I3820" s="24">
        <f t="shared" si="40"/>
        <v>0</v>
      </c>
    </row>
    <row r="3821" spans="1:9" x14ac:dyDescent="0.2">
      <c r="A3821" s="23"/>
      <c r="B3821" s="27"/>
      <c r="C3821" s="27"/>
      <c r="D3821" s="27"/>
      <c r="F3821" s="23" t="s">
        <v>2350</v>
      </c>
      <c r="G3821" s="28" t="s">
        <v>20</v>
      </c>
      <c r="H3821" s="24">
        <f t="shared" si="39"/>
        <v>0</v>
      </c>
      <c r="I3821" s="24">
        <f t="shared" si="40"/>
        <v>0</v>
      </c>
    </row>
    <row r="3822" spans="1:9" x14ac:dyDescent="0.2">
      <c r="A3822" s="23"/>
      <c r="B3822" s="27"/>
      <c r="C3822" s="27"/>
      <c r="D3822" s="27"/>
      <c r="F3822" s="23" t="s">
        <v>2351</v>
      </c>
      <c r="G3822" s="28" t="s">
        <v>11</v>
      </c>
      <c r="H3822" s="24">
        <f t="shared" si="39"/>
        <v>0</v>
      </c>
      <c r="I3822" s="24">
        <f t="shared" si="40"/>
        <v>0</v>
      </c>
    </row>
    <row r="3823" spans="1:9" x14ac:dyDescent="0.2">
      <c r="A3823" s="23"/>
      <c r="B3823" s="27"/>
      <c r="C3823" s="27"/>
      <c r="D3823" s="27"/>
      <c r="F3823" s="23" t="s">
        <v>2352</v>
      </c>
      <c r="G3823" s="28" t="s">
        <v>11</v>
      </c>
      <c r="H3823" s="24">
        <f t="shared" si="39"/>
        <v>0</v>
      </c>
      <c r="I3823" s="24">
        <f t="shared" si="40"/>
        <v>0</v>
      </c>
    </row>
    <row r="3824" spans="1:9" x14ac:dyDescent="0.2">
      <c r="A3824" s="23"/>
      <c r="B3824" s="27"/>
      <c r="C3824" s="27"/>
      <c r="D3824" s="27"/>
      <c r="F3824" s="23" t="s">
        <v>2353</v>
      </c>
      <c r="G3824" s="28" t="s">
        <v>20</v>
      </c>
      <c r="H3824" s="24">
        <f t="shared" si="39"/>
        <v>0</v>
      </c>
      <c r="I3824" s="24">
        <f t="shared" si="40"/>
        <v>0</v>
      </c>
    </row>
    <row r="3825" spans="1:9" x14ac:dyDescent="0.2">
      <c r="A3825" s="23"/>
      <c r="B3825" s="27"/>
      <c r="C3825" s="27"/>
      <c r="D3825" s="27"/>
      <c r="F3825" s="23" t="s">
        <v>2354</v>
      </c>
      <c r="G3825" s="28" t="s">
        <v>11</v>
      </c>
      <c r="H3825" s="24">
        <f t="shared" si="39"/>
        <v>0</v>
      </c>
      <c r="I3825" s="24">
        <f t="shared" si="40"/>
        <v>0</v>
      </c>
    </row>
    <row r="3826" spans="1:9" x14ac:dyDescent="0.2">
      <c r="A3826" s="23"/>
      <c r="B3826" s="27"/>
      <c r="C3826" s="27"/>
      <c r="D3826" s="27"/>
      <c r="F3826" s="23" t="s">
        <v>2355</v>
      </c>
      <c r="G3826" s="28" t="s">
        <v>11</v>
      </c>
      <c r="H3826" s="24">
        <f t="shared" si="39"/>
        <v>0</v>
      </c>
      <c r="I3826" s="24">
        <f t="shared" si="40"/>
        <v>0</v>
      </c>
    </row>
    <row r="3827" spans="1:9" x14ac:dyDescent="0.2">
      <c r="A3827" s="23"/>
      <c r="B3827" s="27"/>
      <c r="C3827" s="27"/>
      <c r="D3827" s="27"/>
      <c r="F3827" s="23" t="s">
        <v>2356</v>
      </c>
      <c r="G3827" s="28" t="s">
        <v>11</v>
      </c>
      <c r="H3827" s="24">
        <f t="shared" si="39"/>
        <v>0</v>
      </c>
      <c r="I3827" s="24">
        <f t="shared" si="40"/>
        <v>0</v>
      </c>
    </row>
    <row r="3828" spans="1:9" x14ac:dyDescent="0.2">
      <c r="A3828" s="23"/>
      <c r="B3828" s="27"/>
      <c r="C3828" s="27"/>
      <c r="D3828" s="27"/>
      <c r="F3828" s="23" t="s">
        <v>2357</v>
      </c>
      <c r="G3828" s="28" t="s">
        <v>20</v>
      </c>
      <c r="H3828" s="24">
        <f t="shared" si="39"/>
        <v>0</v>
      </c>
      <c r="I3828" s="24">
        <f t="shared" si="40"/>
        <v>0</v>
      </c>
    </row>
    <row r="3829" spans="1:9" x14ac:dyDescent="0.2">
      <c r="A3829" s="23"/>
      <c r="B3829" s="27"/>
      <c r="C3829" s="27"/>
      <c r="D3829" s="27"/>
      <c r="F3829" s="23" t="s">
        <v>2358</v>
      </c>
      <c r="G3829" s="28" t="s">
        <v>11</v>
      </c>
      <c r="H3829" s="24">
        <f t="shared" ref="H3829:H3965" si="41">IFERROR(VLOOKUP(F3829,A:D,3,0),0)</f>
        <v>0</v>
      </c>
      <c r="I3829" s="24">
        <f t="shared" ref="I3829:I3965" si="42">IFERROR(VLOOKUP(F3829,A:D,4,0),0)</f>
        <v>0</v>
      </c>
    </row>
    <row r="3830" spans="1:9" x14ac:dyDescent="0.2">
      <c r="A3830" s="23"/>
      <c r="B3830" s="27"/>
      <c r="C3830" s="27"/>
      <c r="D3830" s="27"/>
      <c r="F3830" s="23" t="s">
        <v>2359</v>
      </c>
      <c r="G3830" s="28" t="s">
        <v>141</v>
      </c>
      <c r="H3830" s="24">
        <f t="shared" si="41"/>
        <v>0</v>
      </c>
      <c r="I3830" s="24">
        <f t="shared" si="42"/>
        <v>0</v>
      </c>
    </row>
    <row r="3831" spans="1:9" x14ac:dyDescent="0.2">
      <c r="A3831" s="23"/>
      <c r="B3831" s="27"/>
      <c r="C3831" s="27"/>
      <c r="D3831" s="27"/>
      <c r="F3831" s="23" t="s">
        <v>2360</v>
      </c>
      <c r="G3831" s="28" t="s">
        <v>11</v>
      </c>
      <c r="H3831" s="24">
        <f t="shared" si="41"/>
        <v>0</v>
      </c>
      <c r="I3831" s="24">
        <f t="shared" si="42"/>
        <v>0</v>
      </c>
    </row>
    <row r="3832" spans="1:9" x14ac:dyDescent="0.2">
      <c r="A3832" s="23"/>
      <c r="B3832" s="27"/>
      <c r="C3832" s="27"/>
      <c r="D3832" s="27"/>
      <c r="F3832" s="23" t="s">
        <v>2361</v>
      </c>
      <c r="G3832" s="28" t="s">
        <v>11</v>
      </c>
      <c r="H3832" s="24">
        <f t="shared" si="41"/>
        <v>0</v>
      </c>
      <c r="I3832" s="24">
        <f t="shared" si="42"/>
        <v>0</v>
      </c>
    </row>
    <row r="3833" spans="1:9" x14ac:dyDescent="0.2">
      <c r="A3833" s="23"/>
      <c r="B3833" s="27"/>
      <c r="C3833" s="27"/>
      <c r="D3833" s="27"/>
      <c r="F3833" s="23" t="s">
        <v>2362</v>
      </c>
      <c r="G3833" s="28" t="s">
        <v>11</v>
      </c>
      <c r="H3833" s="24">
        <f t="shared" si="41"/>
        <v>0</v>
      </c>
      <c r="I3833" s="24">
        <f t="shared" si="42"/>
        <v>0</v>
      </c>
    </row>
    <row r="3834" spans="1:9" x14ac:dyDescent="0.2">
      <c r="A3834" s="23"/>
      <c r="B3834" s="27"/>
      <c r="C3834" s="27"/>
      <c r="D3834" s="27"/>
      <c r="F3834" s="23" t="s">
        <v>2363</v>
      </c>
      <c r="G3834" s="28" t="s">
        <v>11</v>
      </c>
      <c r="H3834" s="24">
        <f t="shared" si="41"/>
        <v>0</v>
      </c>
      <c r="I3834" s="24">
        <f t="shared" si="42"/>
        <v>0</v>
      </c>
    </row>
    <row r="3835" spans="1:9" x14ac:dyDescent="0.2">
      <c r="A3835" s="23"/>
      <c r="B3835" s="27"/>
      <c r="C3835" s="27"/>
      <c r="D3835" s="27"/>
      <c r="F3835" s="23" t="s">
        <v>2364</v>
      </c>
      <c r="G3835" s="28" t="s">
        <v>20</v>
      </c>
      <c r="H3835" s="24">
        <f t="shared" si="41"/>
        <v>0</v>
      </c>
      <c r="I3835" s="24">
        <f t="shared" si="42"/>
        <v>0</v>
      </c>
    </row>
    <row r="3836" spans="1:9" x14ac:dyDescent="0.2">
      <c r="A3836" s="23"/>
      <c r="B3836" s="27"/>
      <c r="C3836" s="27"/>
      <c r="D3836" s="27"/>
      <c r="F3836" s="23" t="s">
        <v>2365</v>
      </c>
      <c r="G3836" s="28" t="s">
        <v>34</v>
      </c>
      <c r="H3836" s="24">
        <f t="shared" si="41"/>
        <v>0</v>
      </c>
      <c r="I3836" s="24">
        <f t="shared" si="42"/>
        <v>0</v>
      </c>
    </row>
    <row r="3837" spans="1:9" x14ac:dyDescent="0.2">
      <c r="A3837" s="23"/>
      <c r="B3837" s="27"/>
      <c r="C3837" s="27"/>
      <c r="D3837" s="27"/>
      <c r="F3837" s="23" t="s">
        <v>2366</v>
      </c>
      <c r="G3837" s="28" t="s">
        <v>25</v>
      </c>
      <c r="H3837" s="24">
        <f t="shared" si="41"/>
        <v>0</v>
      </c>
      <c r="I3837" s="24">
        <f t="shared" si="42"/>
        <v>0</v>
      </c>
    </row>
    <row r="3838" spans="1:9" x14ac:dyDescent="0.2">
      <c r="A3838" s="23"/>
      <c r="B3838" s="27"/>
      <c r="C3838" s="27"/>
      <c r="D3838" s="27"/>
      <c r="F3838" s="23" t="s">
        <v>2367</v>
      </c>
      <c r="G3838" s="28" t="s">
        <v>25</v>
      </c>
      <c r="H3838" s="24">
        <f t="shared" si="41"/>
        <v>0</v>
      </c>
      <c r="I3838" s="24">
        <f t="shared" si="42"/>
        <v>0</v>
      </c>
    </row>
    <row r="3839" spans="1:9" x14ac:dyDescent="0.2">
      <c r="A3839" s="23"/>
      <c r="B3839" s="27"/>
      <c r="C3839" s="27"/>
      <c r="D3839" s="27"/>
      <c r="F3839" s="23" t="s">
        <v>2368</v>
      </c>
      <c r="G3839" s="28" t="s">
        <v>11</v>
      </c>
      <c r="H3839" s="24">
        <f t="shared" si="41"/>
        <v>0</v>
      </c>
      <c r="I3839" s="24">
        <f t="shared" si="42"/>
        <v>0</v>
      </c>
    </row>
    <row r="3840" spans="1:9" x14ac:dyDescent="0.2">
      <c r="A3840" s="23"/>
      <c r="B3840" s="27"/>
      <c r="C3840" s="27"/>
      <c r="D3840" s="27"/>
      <c r="F3840" s="23" t="s">
        <v>2369</v>
      </c>
      <c r="G3840" s="28" t="s">
        <v>11</v>
      </c>
      <c r="H3840" s="24">
        <f t="shared" si="41"/>
        <v>0</v>
      </c>
      <c r="I3840" s="24">
        <f t="shared" si="42"/>
        <v>0</v>
      </c>
    </row>
    <row r="3841" spans="1:9" x14ac:dyDescent="0.2">
      <c r="A3841" s="23"/>
      <c r="B3841" s="27"/>
      <c r="C3841" s="27"/>
      <c r="D3841" s="27"/>
      <c r="F3841" s="23" t="s">
        <v>2370</v>
      </c>
      <c r="G3841" s="28" t="s">
        <v>11</v>
      </c>
      <c r="H3841" s="24">
        <f t="shared" si="41"/>
        <v>0</v>
      </c>
      <c r="I3841" s="24">
        <f t="shared" si="42"/>
        <v>0</v>
      </c>
    </row>
    <row r="3842" spans="1:9" x14ac:dyDescent="0.2">
      <c r="A3842" s="23"/>
      <c r="B3842" s="27"/>
      <c r="C3842" s="27"/>
      <c r="D3842" s="27"/>
      <c r="F3842" s="23" t="s">
        <v>2371</v>
      </c>
      <c r="G3842" s="28" t="s">
        <v>11</v>
      </c>
      <c r="H3842" s="24">
        <f t="shared" si="41"/>
        <v>0</v>
      </c>
      <c r="I3842" s="24">
        <f t="shared" si="42"/>
        <v>0</v>
      </c>
    </row>
    <row r="3843" spans="1:9" x14ac:dyDescent="0.2">
      <c r="A3843" s="23"/>
      <c r="B3843" s="27"/>
      <c r="C3843" s="27"/>
      <c r="D3843" s="27"/>
      <c r="F3843" s="23" t="s">
        <v>2372</v>
      </c>
      <c r="G3843" s="28" t="s">
        <v>20</v>
      </c>
      <c r="H3843" s="24">
        <f t="shared" si="41"/>
        <v>0</v>
      </c>
      <c r="I3843" s="24">
        <f t="shared" si="42"/>
        <v>0</v>
      </c>
    </row>
    <row r="3844" spans="1:9" x14ac:dyDescent="0.2">
      <c r="A3844" s="23"/>
      <c r="B3844" s="27"/>
      <c r="C3844" s="27"/>
      <c r="D3844" s="27"/>
      <c r="F3844" s="23" t="s">
        <v>2373</v>
      </c>
      <c r="G3844" s="28" t="s">
        <v>11</v>
      </c>
      <c r="H3844" s="24">
        <f t="shared" si="41"/>
        <v>0</v>
      </c>
      <c r="I3844" s="24">
        <f t="shared" si="42"/>
        <v>0</v>
      </c>
    </row>
    <row r="3845" spans="1:9" x14ac:dyDescent="0.2">
      <c r="A3845" s="23"/>
      <c r="B3845" s="27"/>
      <c r="C3845" s="27"/>
      <c r="D3845" s="27"/>
      <c r="F3845" s="23" t="s">
        <v>2374</v>
      </c>
      <c r="G3845" s="28" t="s">
        <v>11</v>
      </c>
      <c r="H3845" s="24">
        <f t="shared" si="41"/>
        <v>0</v>
      </c>
      <c r="I3845" s="24">
        <f t="shared" si="42"/>
        <v>0</v>
      </c>
    </row>
    <row r="3846" spans="1:9" x14ac:dyDescent="0.2">
      <c r="A3846" s="23"/>
      <c r="B3846" s="27"/>
      <c r="C3846" s="27"/>
      <c r="D3846" s="27"/>
      <c r="F3846" s="23" t="s">
        <v>2375</v>
      </c>
      <c r="G3846" s="28" t="s">
        <v>11</v>
      </c>
      <c r="H3846" s="24">
        <f t="shared" si="41"/>
        <v>0</v>
      </c>
      <c r="I3846" s="24">
        <f t="shared" si="42"/>
        <v>0</v>
      </c>
    </row>
    <row r="3847" spans="1:9" x14ac:dyDescent="0.2">
      <c r="A3847" s="23"/>
      <c r="B3847" s="27"/>
      <c r="C3847" s="27"/>
      <c r="D3847" s="27"/>
      <c r="F3847" s="23" t="s">
        <v>2376</v>
      </c>
      <c r="G3847" s="28" t="s">
        <v>11</v>
      </c>
      <c r="H3847" s="24">
        <f t="shared" si="41"/>
        <v>0</v>
      </c>
      <c r="I3847" s="24">
        <f t="shared" si="42"/>
        <v>0</v>
      </c>
    </row>
    <row r="3848" spans="1:9" x14ac:dyDescent="0.2">
      <c r="A3848" s="23"/>
      <c r="B3848" s="27"/>
      <c r="C3848" s="27"/>
      <c r="D3848" s="27"/>
      <c r="F3848" s="23" t="s">
        <v>2377</v>
      </c>
      <c r="G3848" s="28" t="s">
        <v>11</v>
      </c>
      <c r="H3848" s="24">
        <f t="shared" si="41"/>
        <v>0</v>
      </c>
      <c r="I3848" s="24">
        <f t="shared" si="42"/>
        <v>0</v>
      </c>
    </row>
    <row r="3849" spans="1:9" x14ac:dyDescent="0.2">
      <c r="A3849" s="23"/>
      <c r="B3849" s="27"/>
      <c r="C3849" s="27"/>
      <c r="D3849" s="27"/>
      <c r="F3849" s="23" t="s">
        <v>3987</v>
      </c>
      <c r="G3849" s="28" t="s">
        <v>20</v>
      </c>
      <c r="H3849" s="24">
        <f t="shared" si="41"/>
        <v>0</v>
      </c>
      <c r="I3849" s="24">
        <f t="shared" si="42"/>
        <v>0</v>
      </c>
    </row>
    <row r="3850" spans="1:9" x14ac:dyDescent="0.2">
      <c r="A3850" s="23"/>
      <c r="B3850" s="27"/>
      <c r="C3850" s="27"/>
      <c r="D3850" s="27"/>
      <c r="F3850" s="23" t="s">
        <v>2378</v>
      </c>
      <c r="G3850" s="28" t="s">
        <v>11</v>
      </c>
      <c r="H3850" s="24">
        <f t="shared" si="41"/>
        <v>0</v>
      </c>
      <c r="I3850" s="24">
        <f t="shared" si="42"/>
        <v>0</v>
      </c>
    </row>
    <row r="3851" spans="1:9" x14ac:dyDescent="0.2">
      <c r="A3851" s="23"/>
      <c r="B3851" s="27"/>
      <c r="C3851" s="27"/>
      <c r="D3851" s="27"/>
      <c r="F3851" s="23" t="s">
        <v>2379</v>
      </c>
      <c r="G3851" s="28" t="s">
        <v>11</v>
      </c>
      <c r="H3851" s="24">
        <f t="shared" si="41"/>
        <v>0</v>
      </c>
      <c r="I3851" s="24">
        <f t="shared" si="42"/>
        <v>0</v>
      </c>
    </row>
    <row r="3852" spans="1:9" x14ac:dyDescent="0.2">
      <c r="A3852" s="23"/>
      <c r="B3852" s="27"/>
      <c r="C3852" s="27"/>
      <c r="D3852" s="27"/>
      <c r="F3852" s="23" t="s">
        <v>2380</v>
      </c>
      <c r="G3852" s="28" t="s">
        <v>11</v>
      </c>
      <c r="H3852" s="24">
        <f t="shared" si="41"/>
        <v>0</v>
      </c>
      <c r="I3852" s="24">
        <f t="shared" si="42"/>
        <v>0</v>
      </c>
    </row>
    <row r="3853" spans="1:9" x14ac:dyDescent="0.2">
      <c r="A3853" s="23"/>
      <c r="B3853" s="27"/>
      <c r="C3853" s="27"/>
      <c r="D3853" s="27"/>
      <c r="F3853" s="23" t="s">
        <v>2381</v>
      </c>
      <c r="G3853" s="28" t="s">
        <v>11</v>
      </c>
      <c r="H3853" s="24">
        <f t="shared" si="41"/>
        <v>0</v>
      </c>
      <c r="I3853" s="24">
        <f t="shared" si="42"/>
        <v>0</v>
      </c>
    </row>
    <row r="3854" spans="1:9" x14ac:dyDescent="0.2">
      <c r="A3854" s="23"/>
      <c r="B3854" s="27"/>
      <c r="C3854" s="27"/>
      <c r="D3854" s="27"/>
      <c r="F3854" s="23" t="s">
        <v>2382</v>
      </c>
      <c r="G3854" s="28" t="s">
        <v>20</v>
      </c>
      <c r="H3854" s="24">
        <f t="shared" si="41"/>
        <v>0</v>
      </c>
      <c r="I3854" s="24">
        <f t="shared" si="42"/>
        <v>0</v>
      </c>
    </row>
    <row r="3855" spans="1:9" x14ac:dyDescent="0.2">
      <c r="A3855" s="23"/>
      <c r="B3855" s="27"/>
      <c r="C3855" s="27"/>
      <c r="D3855" s="27"/>
      <c r="F3855" s="23" t="s">
        <v>2383</v>
      </c>
      <c r="G3855" s="28" t="s">
        <v>11</v>
      </c>
      <c r="H3855" s="24">
        <f t="shared" si="41"/>
        <v>0</v>
      </c>
      <c r="I3855" s="24">
        <f t="shared" si="42"/>
        <v>0</v>
      </c>
    </row>
    <row r="3856" spans="1:9" x14ac:dyDescent="0.2">
      <c r="A3856" s="23"/>
      <c r="B3856" s="27"/>
      <c r="C3856" s="27"/>
      <c r="D3856" s="27"/>
      <c r="F3856" s="23" t="s">
        <v>2384</v>
      </c>
      <c r="G3856" s="28" t="s">
        <v>11</v>
      </c>
      <c r="H3856" s="24">
        <f t="shared" si="41"/>
        <v>0</v>
      </c>
      <c r="I3856" s="24">
        <f t="shared" si="42"/>
        <v>0</v>
      </c>
    </row>
    <row r="3857" spans="1:9" x14ac:dyDescent="0.2">
      <c r="A3857" s="23"/>
      <c r="B3857" s="27"/>
      <c r="C3857" s="27"/>
      <c r="D3857" s="27"/>
      <c r="F3857" s="23" t="s">
        <v>2385</v>
      </c>
      <c r="G3857" s="28" t="s">
        <v>20</v>
      </c>
      <c r="H3857" s="24">
        <f t="shared" si="41"/>
        <v>0</v>
      </c>
      <c r="I3857" s="24">
        <f t="shared" si="42"/>
        <v>0</v>
      </c>
    </row>
    <row r="3858" spans="1:9" x14ac:dyDescent="0.2">
      <c r="A3858" s="23"/>
      <c r="B3858" s="27"/>
      <c r="C3858" s="27"/>
      <c r="D3858" s="27"/>
      <c r="F3858" s="23" t="s">
        <v>2386</v>
      </c>
      <c r="G3858" s="28" t="s">
        <v>20</v>
      </c>
      <c r="H3858" s="24">
        <f t="shared" si="41"/>
        <v>0</v>
      </c>
      <c r="I3858" s="24">
        <f t="shared" si="42"/>
        <v>0</v>
      </c>
    </row>
    <row r="3859" spans="1:9" x14ac:dyDescent="0.2">
      <c r="A3859" s="23"/>
      <c r="B3859" s="27"/>
      <c r="C3859" s="27"/>
      <c r="D3859" s="27"/>
      <c r="F3859" s="23" t="s">
        <v>2387</v>
      </c>
      <c r="G3859" s="28" t="s">
        <v>11</v>
      </c>
      <c r="H3859" s="24">
        <f t="shared" si="41"/>
        <v>0</v>
      </c>
      <c r="I3859" s="24">
        <f t="shared" si="42"/>
        <v>0</v>
      </c>
    </row>
    <row r="3860" spans="1:9" x14ac:dyDescent="0.2">
      <c r="A3860" s="23"/>
      <c r="B3860" s="27"/>
      <c r="C3860" s="27"/>
      <c r="D3860" s="27"/>
      <c r="F3860" s="23" t="s">
        <v>2388</v>
      </c>
      <c r="G3860" s="28" t="s">
        <v>20</v>
      </c>
      <c r="H3860" s="24">
        <f t="shared" si="41"/>
        <v>0</v>
      </c>
      <c r="I3860" s="24">
        <f t="shared" si="42"/>
        <v>0</v>
      </c>
    </row>
    <row r="3861" spans="1:9" x14ac:dyDescent="0.2">
      <c r="A3861" s="23"/>
      <c r="B3861" s="27"/>
      <c r="C3861" s="27"/>
      <c r="D3861" s="27"/>
      <c r="F3861" s="23" t="s">
        <v>2389</v>
      </c>
      <c r="G3861" s="28" t="s">
        <v>11</v>
      </c>
      <c r="H3861" s="24">
        <f t="shared" si="41"/>
        <v>0</v>
      </c>
      <c r="I3861" s="24">
        <f t="shared" si="42"/>
        <v>0</v>
      </c>
    </row>
    <row r="3862" spans="1:9" x14ac:dyDescent="0.2">
      <c r="A3862" s="23"/>
      <c r="B3862" s="27"/>
      <c r="C3862" s="27"/>
      <c r="D3862" s="27"/>
      <c r="F3862" s="23" t="s">
        <v>2390</v>
      </c>
      <c r="G3862" s="28" t="s">
        <v>11</v>
      </c>
      <c r="H3862" s="24">
        <f t="shared" si="41"/>
        <v>0</v>
      </c>
      <c r="I3862" s="24">
        <f t="shared" si="42"/>
        <v>0</v>
      </c>
    </row>
    <row r="3863" spans="1:9" x14ac:dyDescent="0.2">
      <c r="A3863" s="23"/>
      <c r="B3863" s="27"/>
      <c r="C3863" s="27"/>
      <c r="D3863" s="27"/>
      <c r="F3863" s="23" t="s">
        <v>2391</v>
      </c>
      <c r="G3863" s="28" t="s">
        <v>11</v>
      </c>
      <c r="H3863" s="24">
        <f t="shared" si="41"/>
        <v>0</v>
      </c>
      <c r="I3863" s="24">
        <f t="shared" si="42"/>
        <v>0</v>
      </c>
    </row>
    <row r="3864" spans="1:9" x14ac:dyDescent="0.2">
      <c r="A3864" s="23"/>
      <c r="B3864" s="27"/>
      <c r="C3864" s="27"/>
      <c r="D3864" s="27"/>
      <c r="F3864" s="23" t="s">
        <v>2392</v>
      </c>
      <c r="G3864" s="28" t="s">
        <v>20</v>
      </c>
      <c r="H3864" s="24">
        <f t="shared" si="41"/>
        <v>0</v>
      </c>
      <c r="I3864" s="24">
        <f t="shared" si="42"/>
        <v>0</v>
      </c>
    </row>
    <row r="3865" spans="1:9" x14ac:dyDescent="0.2">
      <c r="A3865" s="23"/>
      <c r="B3865" s="27"/>
      <c r="C3865" s="27"/>
      <c r="D3865" s="27"/>
      <c r="F3865" s="23" t="s">
        <v>2393</v>
      </c>
      <c r="G3865" s="28" t="s">
        <v>25</v>
      </c>
      <c r="H3865" s="24">
        <f t="shared" si="41"/>
        <v>0</v>
      </c>
      <c r="I3865" s="24">
        <f t="shared" si="42"/>
        <v>0</v>
      </c>
    </row>
    <row r="3866" spans="1:9" x14ac:dyDescent="0.2">
      <c r="A3866" s="23"/>
      <c r="B3866" s="27"/>
      <c r="C3866" s="27"/>
      <c r="D3866" s="27"/>
      <c r="F3866" s="23" t="s">
        <v>2394</v>
      </c>
      <c r="G3866" s="28" t="s">
        <v>11</v>
      </c>
      <c r="H3866" s="24">
        <f t="shared" si="41"/>
        <v>0</v>
      </c>
      <c r="I3866" s="24">
        <f t="shared" si="42"/>
        <v>0</v>
      </c>
    </row>
    <row r="3867" spans="1:9" x14ac:dyDescent="0.2">
      <c r="A3867" s="23"/>
      <c r="B3867" s="27"/>
      <c r="C3867" s="27"/>
      <c r="D3867" s="27"/>
      <c r="F3867" s="23" t="s">
        <v>2395</v>
      </c>
      <c r="G3867" s="28" t="s">
        <v>11</v>
      </c>
      <c r="H3867" s="24">
        <f t="shared" si="41"/>
        <v>0</v>
      </c>
      <c r="I3867" s="24">
        <f t="shared" si="42"/>
        <v>0</v>
      </c>
    </row>
    <row r="3868" spans="1:9" x14ac:dyDescent="0.2">
      <c r="A3868" s="23"/>
      <c r="B3868" s="27"/>
      <c r="C3868" s="27"/>
      <c r="D3868" s="27"/>
      <c r="F3868" s="23" t="s">
        <v>2396</v>
      </c>
      <c r="G3868" s="28" t="s">
        <v>11</v>
      </c>
      <c r="H3868" s="24">
        <f t="shared" si="41"/>
        <v>0</v>
      </c>
      <c r="I3868" s="24">
        <f t="shared" si="42"/>
        <v>0</v>
      </c>
    </row>
    <row r="3869" spans="1:9" x14ac:dyDescent="0.2">
      <c r="A3869" s="23"/>
      <c r="B3869" s="27"/>
      <c r="C3869" s="27"/>
      <c r="D3869" s="27"/>
      <c r="F3869" s="23" t="s">
        <v>2398</v>
      </c>
      <c r="G3869" s="28" t="s">
        <v>11</v>
      </c>
      <c r="H3869" s="24">
        <f t="shared" si="41"/>
        <v>0</v>
      </c>
      <c r="I3869" s="24">
        <f t="shared" si="42"/>
        <v>0</v>
      </c>
    </row>
    <row r="3870" spans="1:9" x14ac:dyDescent="0.2">
      <c r="A3870" s="23"/>
      <c r="B3870" s="27"/>
      <c r="C3870" s="27"/>
      <c r="D3870" s="27"/>
      <c r="F3870" s="23" t="s">
        <v>2399</v>
      </c>
      <c r="G3870" s="28" t="s">
        <v>11</v>
      </c>
      <c r="H3870" s="24">
        <f t="shared" si="41"/>
        <v>0</v>
      </c>
      <c r="I3870" s="24">
        <f t="shared" si="42"/>
        <v>0</v>
      </c>
    </row>
    <row r="3871" spans="1:9" x14ac:dyDescent="0.2">
      <c r="A3871" s="23"/>
      <c r="B3871" s="27"/>
      <c r="C3871" s="27"/>
      <c r="D3871" s="27"/>
      <c r="F3871" s="23" t="s">
        <v>2400</v>
      </c>
      <c r="G3871" s="28" t="s">
        <v>11</v>
      </c>
      <c r="H3871" s="24">
        <f t="shared" si="41"/>
        <v>0</v>
      </c>
      <c r="I3871" s="24">
        <f t="shared" si="42"/>
        <v>0</v>
      </c>
    </row>
    <row r="3872" spans="1:9" x14ac:dyDescent="0.2">
      <c r="A3872" s="23"/>
      <c r="B3872" s="27"/>
      <c r="C3872" s="27"/>
      <c r="D3872" s="27"/>
      <c r="F3872" s="23" t="s">
        <v>2401</v>
      </c>
      <c r="G3872" s="28" t="s">
        <v>11</v>
      </c>
      <c r="H3872" s="24">
        <f t="shared" si="41"/>
        <v>0</v>
      </c>
      <c r="I3872" s="24">
        <f t="shared" si="42"/>
        <v>0</v>
      </c>
    </row>
    <row r="3873" spans="1:9" x14ac:dyDescent="0.2">
      <c r="A3873" s="23"/>
      <c r="B3873" s="27"/>
      <c r="C3873" s="27"/>
      <c r="D3873" s="27"/>
      <c r="F3873" s="23" t="s">
        <v>2402</v>
      </c>
      <c r="G3873" s="28" t="s">
        <v>11</v>
      </c>
      <c r="H3873" s="24">
        <f t="shared" si="41"/>
        <v>0</v>
      </c>
      <c r="I3873" s="24">
        <f t="shared" si="42"/>
        <v>0</v>
      </c>
    </row>
    <row r="3874" spans="1:9" x14ac:dyDescent="0.2">
      <c r="A3874" s="23"/>
      <c r="B3874" s="27"/>
      <c r="C3874" s="27"/>
      <c r="D3874" s="27"/>
      <c r="F3874" s="23" t="s">
        <v>2403</v>
      </c>
      <c r="G3874" s="28" t="s">
        <v>11</v>
      </c>
      <c r="H3874" s="24">
        <f t="shared" si="41"/>
        <v>0</v>
      </c>
      <c r="I3874" s="24">
        <f t="shared" si="42"/>
        <v>0</v>
      </c>
    </row>
    <row r="3875" spans="1:9" x14ac:dyDescent="0.2">
      <c r="A3875" s="23"/>
      <c r="B3875" s="27"/>
      <c r="C3875" s="27"/>
      <c r="D3875" s="27"/>
      <c r="F3875" s="23" t="s">
        <v>2404</v>
      </c>
      <c r="G3875" s="28" t="s">
        <v>11</v>
      </c>
      <c r="H3875" s="24">
        <f t="shared" si="41"/>
        <v>0</v>
      </c>
      <c r="I3875" s="24">
        <f t="shared" si="42"/>
        <v>0</v>
      </c>
    </row>
    <row r="3876" spans="1:9" x14ac:dyDescent="0.2">
      <c r="A3876" s="23"/>
      <c r="B3876" s="27"/>
      <c r="C3876" s="27"/>
      <c r="D3876" s="27"/>
      <c r="F3876" s="23" t="s">
        <v>2405</v>
      </c>
      <c r="G3876" s="28" t="s">
        <v>11</v>
      </c>
      <c r="H3876" s="24">
        <f t="shared" si="41"/>
        <v>0</v>
      </c>
      <c r="I3876" s="24">
        <f t="shared" si="42"/>
        <v>0</v>
      </c>
    </row>
    <row r="3877" spans="1:9" x14ac:dyDescent="0.2">
      <c r="A3877" s="23"/>
      <c r="B3877" s="27"/>
      <c r="C3877" s="27"/>
      <c r="D3877" s="27"/>
      <c r="F3877" s="23" t="s">
        <v>2406</v>
      </c>
      <c r="G3877" s="28" t="s">
        <v>11</v>
      </c>
      <c r="H3877" s="24">
        <f t="shared" si="41"/>
        <v>0</v>
      </c>
      <c r="I3877" s="24">
        <f t="shared" si="42"/>
        <v>0</v>
      </c>
    </row>
    <row r="3878" spans="1:9" x14ac:dyDescent="0.2">
      <c r="A3878" s="23"/>
      <c r="B3878" s="27"/>
      <c r="C3878" s="27"/>
      <c r="D3878" s="27"/>
      <c r="F3878" s="23" t="s">
        <v>2407</v>
      </c>
      <c r="G3878" s="28" t="s">
        <v>11</v>
      </c>
      <c r="H3878" s="24">
        <f t="shared" si="41"/>
        <v>0</v>
      </c>
      <c r="I3878" s="24">
        <f t="shared" si="42"/>
        <v>0</v>
      </c>
    </row>
    <row r="3879" spans="1:9" x14ac:dyDescent="0.2">
      <c r="A3879" s="23"/>
      <c r="B3879" s="27"/>
      <c r="C3879" s="27"/>
      <c r="D3879" s="27"/>
      <c r="F3879" s="23" t="s">
        <v>2409</v>
      </c>
      <c r="G3879" s="28" t="s">
        <v>11</v>
      </c>
      <c r="H3879" s="24">
        <f t="shared" si="41"/>
        <v>0</v>
      </c>
      <c r="I3879" s="24">
        <f t="shared" si="42"/>
        <v>0</v>
      </c>
    </row>
    <row r="3880" spans="1:9" x14ac:dyDescent="0.2">
      <c r="A3880" s="23"/>
      <c r="B3880" s="27"/>
      <c r="C3880" s="27"/>
      <c r="D3880" s="27"/>
      <c r="F3880" s="23" t="s">
        <v>2411</v>
      </c>
      <c r="G3880" s="28" t="s">
        <v>25</v>
      </c>
      <c r="H3880" s="24">
        <f t="shared" si="41"/>
        <v>0</v>
      </c>
      <c r="I3880" s="24">
        <f t="shared" si="42"/>
        <v>0</v>
      </c>
    </row>
    <row r="3881" spans="1:9" x14ac:dyDescent="0.2">
      <c r="A3881" s="23"/>
      <c r="B3881" s="27"/>
      <c r="C3881" s="27"/>
      <c r="D3881" s="27"/>
      <c r="F3881" s="23" t="s">
        <v>2413</v>
      </c>
      <c r="G3881" s="28" t="s">
        <v>20</v>
      </c>
      <c r="H3881" s="24">
        <f t="shared" si="41"/>
        <v>0</v>
      </c>
      <c r="I3881" s="24">
        <f t="shared" si="42"/>
        <v>0</v>
      </c>
    </row>
    <row r="3882" spans="1:9" x14ac:dyDescent="0.2">
      <c r="A3882" s="23"/>
      <c r="B3882" s="27"/>
      <c r="C3882" s="27"/>
      <c r="D3882" s="27"/>
      <c r="F3882" s="23" t="s">
        <v>2414</v>
      </c>
      <c r="G3882" s="28" t="s">
        <v>11</v>
      </c>
      <c r="H3882" s="24">
        <f t="shared" si="41"/>
        <v>0</v>
      </c>
      <c r="I3882" s="24">
        <f t="shared" si="42"/>
        <v>0</v>
      </c>
    </row>
    <row r="3883" spans="1:9" x14ac:dyDescent="0.2">
      <c r="A3883" s="23"/>
      <c r="B3883" s="27"/>
      <c r="C3883" s="27"/>
      <c r="D3883" s="27"/>
      <c r="F3883" s="23" t="s">
        <v>2415</v>
      </c>
      <c r="G3883" s="28" t="s">
        <v>11</v>
      </c>
      <c r="H3883" s="24">
        <f t="shared" si="41"/>
        <v>0</v>
      </c>
      <c r="I3883" s="24">
        <f t="shared" si="42"/>
        <v>0</v>
      </c>
    </row>
    <row r="3884" spans="1:9" x14ac:dyDescent="0.2">
      <c r="A3884" s="23"/>
      <c r="B3884" s="27"/>
      <c r="C3884" s="27"/>
      <c r="D3884" s="27"/>
      <c r="F3884" s="23" t="s">
        <v>2416</v>
      </c>
      <c r="G3884" s="28" t="s">
        <v>11</v>
      </c>
      <c r="H3884" s="24">
        <f t="shared" si="41"/>
        <v>0</v>
      </c>
      <c r="I3884" s="24">
        <f t="shared" si="42"/>
        <v>0</v>
      </c>
    </row>
    <row r="3885" spans="1:9" x14ac:dyDescent="0.2">
      <c r="A3885" s="23"/>
      <c r="B3885" s="27"/>
      <c r="C3885" s="27"/>
      <c r="D3885" s="27"/>
      <c r="F3885" s="23" t="s">
        <v>2417</v>
      </c>
      <c r="G3885" s="28" t="s">
        <v>11</v>
      </c>
      <c r="H3885" s="24">
        <f t="shared" si="41"/>
        <v>0</v>
      </c>
      <c r="I3885" s="24">
        <f t="shared" si="42"/>
        <v>0</v>
      </c>
    </row>
    <row r="3886" spans="1:9" x14ac:dyDescent="0.2">
      <c r="A3886" s="23"/>
      <c r="B3886" s="27"/>
      <c r="C3886" s="27"/>
      <c r="D3886" s="27"/>
      <c r="F3886" s="23" t="s">
        <v>2418</v>
      </c>
      <c r="G3886" s="28" t="s">
        <v>11</v>
      </c>
      <c r="H3886" s="24">
        <f t="shared" si="41"/>
        <v>0</v>
      </c>
      <c r="I3886" s="24">
        <f t="shared" si="42"/>
        <v>0</v>
      </c>
    </row>
    <row r="3887" spans="1:9" x14ac:dyDescent="0.2">
      <c r="A3887" s="23"/>
      <c r="B3887" s="27"/>
      <c r="C3887" s="27"/>
      <c r="D3887" s="27"/>
      <c r="F3887" s="23" t="s">
        <v>2419</v>
      </c>
      <c r="G3887" s="28" t="s">
        <v>11</v>
      </c>
      <c r="H3887" s="24">
        <f t="shared" si="41"/>
        <v>0</v>
      </c>
      <c r="I3887" s="24">
        <f t="shared" si="42"/>
        <v>0</v>
      </c>
    </row>
    <row r="3888" spans="1:9" x14ac:dyDescent="0.2">
      <c r="A3888" s="23"/>
      <c r="B3888" s="27"/>
      <c r="C3888" s="27"/>
      <c r="D3888" s="27"/>
      <c r="F3888" s="23" t="s">
        <v>3994</v>
      </c>
      <c r="G3888" s="28" t="s">
        <v>20</v>
      </c>
      <c r="H3888" s="24">
        <f t="shared" si="41"/>
        <v>0</v>
      </c>
      <c r="I3888" s="24">
        <f t="shared" si="42"/>
        <v>0</v>
      </c>
    </row>
    <row r="3889" spans="1:9" x14ac:dyDescent="0.2">
      <c r="A3889" s="23"/>
      <c r="B3889" s="27"/>
      <c r="C3889" s="27"/>
      <c r="D3889" s="27"/>
      <c r="F3889" s="23" t="s">
        <v>2420</v>
      </c>
      <c r="G3889" s="28" t="s">
        <v>11</v>
      </c>
      <c r="H3889" s="24">
        <f t="shared" si="41"/>
        <v>0</v>
      </c>
      <c r="I3889" s="24">
        <f t="shared" si="42"/>
        <v>0</v>
      </c>
    </row>
    <row r="3890" spans="1:9" x14ac:dyDescent="0.2">
      <c r="A3890" s="23"/>
      <c r="B3890" s="27"/>
      <c r="C3890" s="27"/>
      <c r="D3890" s="27"/>
      <c r="F3890" s="23" t="s">
        <v>2421</v>
      </c>
      <c r="G3890" s="28" t="s">
        <v>25</v>
      </c>
      <c r="H3890" s="24">
        <f t="shared" si="41"/>
        <v>0</v>
      </c>
      <c r="I3890" s="24">
        <f t="shared" si="42"/>
        <v>0</v>
      </c>
    </row>
    <row r="3891" spans="1:9" x14ac:dyDescent="0.2">
      <c r="A3891" s="23"/>
      <c r="B3891" s="27"/>
      <c r="C3891" s="27"/>
      <c r="D3891" s="27"/>
      <c r="F3891" s="23" t="s">
        <v>2422</v>
      </c>
      <c r="G3891" s="28" t="s">
        <v>25</v>
      </c>
      <c r="H3891" s="24">
        <f t="shared" si="41"/>
        <v>0</v>
      </c>
      <c r="I3891" s="24">
        <f t="shared" si="42"/>
        <v>0</v>
      </c>
    </row>
    <row r="3892" spans="1:9" x14ac:dyDescent="0.2">
      <c r="A3892" s="23"/>
      <c r="B3892" s="27"/>
      <c r="C3892" s="27"/>
      <c r="D3892" s="27"/>
      <c r="F3892" s="23" t="s">
        <v>2423</v>
      </c>
      <c r="G3892" s="28" t="s">
        <v>20</v>
      </c>
      <c r="H3892" s="24">
        <f t="shared" si="41"/>
        <v>0</v>
      </c>
      <c r="I3892" s="24">
        <f t="shared" si="42"/>
        <v>0</v>
      </c>
    </row>
    <row r="3893" spans="1:9" x14ac:dyDescent="0.2">
      <c r="A3893" s="23"/>
      <c r="B3893" s="27"/>
      <c r="C3893" s="27"/>
      <c r="D3893" s="27"/>
      <c r="F3893" s="23" t="s">
        <v>2424</v>
      </c>
      <c r="G3893" s="28" t="s">
        <v>11</v>
      </c>
      <c r="H3893" s="24">
        <f t="shared" si="41"/>
        <v>0</v>
      </c>
      <c r="I3893" s="24">
        <f t="shared" si="42"/>
        <v>0</v>
      </c>
    </row>
    <row r="3894" spans="1:9" x14ac:dyDescent="0.2">
      <c r="A3894" s="23"/>
      <c r="B3894" s="27"/>
      <c r="C3894" s="27"/>
      <c r="D3894" s="27"/>
      <c r="F3894" s="23" t="s">
        <v>2425</v>
      </c>
      <c r="G3894" s="28" t="s">
        <v>11</v>
      </c>
      <c r="H3894" s="24">
        <f t="shared" si="41"/>
        <v>0</v>
      </c>
      <c r="I3894" s="24">
        <f t="shared" si="42"/>
        <v>0</v>
      </c>
    </row>
    <row r="3895" spans="1:9" x14ac:dyDescent="0.2">
      <c r="A3895" s="23"/>
      <c r="B3895" s="27"/>
      <c r="C3895" s="27"/>
      <c r="D3895" s="27"/>
      <c r="F3895" s="23" t="s">
        <v>2426</v>
      </c>
      <c r="G3895" s="28" t="s">
        <v>11</v>
      </c>
      <c r="H3895" s="24">
        <f t="shared" si="41"/>
        <v>0</v>
      </c>
      <c r="I3895" s="24">
        <f t="shared" si="42"/>
        <v>0</v>
      </c>
    </row>
    <row r="3896" spans="1:9" x14ac:dyDescent="0.2">
      <c r="A3896" s="23"/>
      <c r="B3896" s="27"/>
      <c r="C3896" s="27"/>
      <c r="D3896" s="27"/>
      <c r="F3896" s="23" t="s">
        <v>2427</v>
      </c>
      <c r="G3896" s="28" t="s">
        <v>11</v>
      </c>
      <c r="H3896" s="24">
        <f t="shared" si="41"/>
        <v>0</v>
      </c>
      <c r="I3896" s="24">
        <f t="shared" si="42"/>
        <v>0</v>
      </c>
    </row>
    <row r="3897" spans="1:9" x14ac:dyDescent="0.2">
      <c r="A3897" s="23"/>
      <c r="B3897" s="27"/>
      <c r="C3897" s="27"/>
      <c r="D3897" s="27"/>
      <c r="F3897" s="23" t="s">
        <v>2428</v>
      </c>
      <c r="G3897" s="28" t="s">
        <v>11</v>
      </c>
      <c r="H3897" s="24">
        <f t="shared" si="41"/>
        <v>0</v>
      </c>
      <c r="I3897" s="24">
        <f t="shared" si="42"/>
        <v>0</v>
      </c>
    </row>
    <row r="3898" spans="1:9" x14ac:dyDescent="0.2">
      <c r="A3898" s="23"/>
      <c r="B3898" s="27"/>
      <c r="C3898" s="27"/>
      <c r="D3898" s="27"/>
      <c r="F3898" s="23" t="s">
        <v>2429</v>
      </c>
      <c r="G3898" s="28" t="s">
        <v>11</v>
      </c>
      <c r="H3898" s="24">
        <f t="shared" si="41"/>
        <v>0</v>
      </c>
      <c r="I3898" s="24">
        <f t="shared" si="42"/>
        <v>0</v>
      </c>
    </row>
    <row r="3899" spans="1:9" x14ac:dyDescent="0.2">
      <c r="A3899" s="23"/>
      <c r="B3899" s="27"/>
      <c r="C3899" s="27"/>
      <c r="D3899" s="27"/>
      <c r="F3899" s="23" t="s">
        <v>2430</v>
      </c>
      <c r="G3899" s="28" t="s">
        <v>11</v>
      </c>
      <c r="H3899" s="24">
        <f t="shared" si="41"/>
        <v>0</v>
      </c>
      <c r="I3899" s="24">
        <f t="shared" si="42"/>
        <v>0</v>
      </c>
    </row>
    <row r="3900" spans="1:9" x14ac:dyDescent="0.2">
      <c r="A3900" s="23"/>
      <c r="B3900" s="27"/>
      <c r="C3900" s="27"/>
      <c r="D3900" s="27"/>
      <c r="F3900" s="23" t="s">
        <v>2431</v>
      </c>
      <c r="G3900" s="28" t="s">
        <v>20</v>
      </c>
      <c r="H3900" s="24">
        <f t="shared" si="41"/>
        <v>0</v>
      </c>
      <c r="I3900" s="24">
        <f t="shared" si="42"/>
        <v>0</v>
      </c>
    </row>
    <row r="3901" spans="1:9" x14ac:dyDescent="0.2">
      <c r="A3901" s="23"/>
      <c r="B3901" s="27"/>
      <c r="C3901" s="27"/>
      <c r="D3901" s="27"/>
      <c r="F3901" s="23" t="s">
        <v>2432</v>
      </c>
      <c r="G3901" s="28" t="s">
        <v>141</v>
      </c>
      <c r="H3901" s="24">
        <f t="shared" si="41"/>
        <v>0</v>
      </c>
      <c r="I3901" s="24">
        <f t="shared" si="42"/>
        <v>0</v>
      </c>
    </row>
    <row r="3902" spans="1:9" x14ac:dyDescent="0.2">
      <c r="A3902" s="23"/>
      <c r="B3902" s="27"/>
      <c r="C3902" s="27"/>
      <c r="D3902" s="27"/>
      <c r="F3902" s="23" t="s">
        <v>2433</v>
      </c>
      <c r="G3902" s="28" t="s">
        <v>11</v>
      </c>
      <c r="H3902" s="24">
        <f t="shared" si="41"/>
        <v>0</v>
      </c>
      <c r="I3902" s="24">
        <f t="shared" si="42"/>
        <v>0</v>
      </c>
    </row>
    <row r="3903" spans="1:9" x14ac:dyDescent="0.2">
      <c r="A3903" s="23"/>
      <c r="B3903" s="27"/>
      <c r="C3903" s="27"/>
      <c r="D3903" s="27"/>
      <c r="F3903" s="23" t="s">
        <v>2434</v>
      </c>
      <c r="G3903" s="28" t="s">
        <v>11</v>
      </c>
      <c r="H3903" s="24">
        <f t="shared" si="41"/>
        <v>0</v>
      </c>
      <c r="I3903" s="24">
        <f t="shared" si="42"/>
        <v>0</v>
      </c>
    </row>
    <row r="3904" spans="1:9" x14ac:dyDescent="0.2">
      <c r="A3904" s="23"/>
      <c r="B3904" s="27"/>
      <c r="C3904" s="27"/>
      <c r="D3904" s="27"/>
      <c r="F3904" s="23" t="s">
        <v>2435</v>
      </c>
      <c r="G3904" s="28" t="s">
        <v>11</v>
      </c>
      <c r="H3904" s="24">
        <f t="shared" si="41"/>
        <v>0</v>
      </c>
      <c r="I3904" s="24">
        <f t="shared" si="42"/>
        <v>0</v>
      </c>
    </row>
    <row r="3905" spans="1:9" x14ac:dyDescent="0.2">
      <c r="A3905" s="23"/>
      <c r="B3905" s="27"/>
      <c r="C3905" s="27"/>
      <c r="D3905" s="27"/>
      <c r="F3905" s="23" t="s">
        <v>2436</v>
      </c>
      <c r="G3905" s="28" t="s">
        <v>20</v>
      </c>
      <c r="H3905" s="24">
        <f t="shared" si="41"/>
        <v>0</v>
      </c>
      <c r="I3905" s="24">
        <f t="shared" si="42"/>
        <v>0</v>
      </c>
    </row>
    <row r="3906" spans="1:9" x14ac:dyDescent="0.2">
      <c r="A3906" s="23"/>
      <c r="B3906" s="27"/>
      <c r="C3906" s="27"/>
      <c r="D3906" s="27"/>
      <c r="F3906" s="23" t="s">
        <v>2437</v>
      </c>
      <c r="G3906" s="28" t="s">
        <v>11</v>
      </c>
      <c r="H3906" s="24">
        <f t="shared" si="41"/>
        <v>0</v>
      </c>
      <c r="I3906" s="24">
        <f t="shared" si="42"/>
        <v>0</v>
      </c>
    </row>
    <row r="3907" spans="1:9" x14ac:dyDescent="0.2">
      <c r="A3907" s="23"/>
      <c r="B3907" s="27"/>
      <c r="C3907" s="27"/>
      <c r="D3907" s="27"/>
      <c r="F3907" s="23" t="s">
        <v>2438</v>
      </c>
      <c r="G3907" s="28" t="s">
        <v>11</v>
      </c>
      <c r="H3907" s="24">
        <f t="shared" si="41"/>
        <v>0</v>
      </c>
      <c r="I3907" s="24">
        <f t="shared" si="42"/>
        <v>0</v>
      </c>
    </row>
    <row r="3908" spans="1:9" x14ac:dyDescent="0.2">
      <c r="A3908" s="23"/>
      <c r="B3908" s="27"/>
      <c r="C3908" s="27"/>
      <c r="D3908" s="27"/>
      <c r="F3908" s="23" t="s">
        <v>2439</v>
      </c>
      <c r="G3908" s="28" t="s">
        <v>25</v>
      </c>
      <c r="H3908" s="24">
        <f t="shared" si="41"/>
        <v>0</v>
      </c>
      <c r="I3908" s="24">
        <f t="shared" si="42"/>
        <v>0</v>
      </c>
    </row>
    <row r="3909" spans="1:9" x14ac:dyDescent="0.2">
      <c r="A3909" s="23"/>
      <c r="B3909" s="27"/>
      <c r="C3909" s="27"/>
      <c r="D3909" s="27"/>
      <c r="F3909" s="23" t="s">
        <v>2440</v>
      </c>
      <c r="G3909" s="28" t="s">
        <v>20</v>
      </c>
      <c r="H3909" s="24">
        <f t="shared" si="41"/>
        <v>0</v>
      </c>
      <c r="I3909" s="24">
        <f t="shared" si="42"/>
        <v>0</v>
      </c>
    </row>
    <row r="3910" spans="1:9" x14ac:dyDescent="0.2">
      <c r="A3910" s="23"/>
      <c r="B3910" s="27"/>
      <c r="C3910" s="27"/>
      <c r="D3910" s="27"/>
      <c r="F3910" s="23" t="s">
        <v>2441</v>
      </c>
      <c r="G3910" s="28" t="s">
        <v>20</v>
      </c>
      <c r="H3910" s="24">
        <f t="shared" si="41"/>
        <v>0</v>
      </c>
      <c r="I3910" s="24">
        <f t="shared" si="42"/>
        <v>0</v>
      </c>
    </row>
    <row r="3911" spans="1:9" x14ac:dyDescent="0.2">
      <c r="A3911" s="23"/>
      <c r="B3911" s="27"/>
      <c r="C3911" s="27"/>
      <c r="D3911" s="27"/>
      <c r="F3911" s="23" t="s">
        <v>2442</v>
      </c>
      <c r="G3911" s="28" t="s">
        <v>11</v>
      </c>
      <c r="H3911" s="24">
        <f t="shared" si="41"/>
        <v>0</v>
      </c>
      <c r="I3911" s="24">
        <f t="shared" si="42"/>
        <v>0</v>
      </c>
    </row>
    <row r="3912" spans="1:9" x14ac:dyDescent="0.2">
      <c r="A3912" s="23"/>
      <c r="B3912" s="27"/>
      <c r="C3912" s="27"/>
      <c r="D3912" s="27"/>
      <c r="F3912" s="23" t="s">
        <v>2443</v>
      </c>
      <c r="G3912" s="28" t="s">
        <v>11</v>
      </c>
      <c r="H3912" s="24">
        <f t="shared" si="41"/>
        <v>0</v>
      </c>
      <c r="I3912" s="24">
        <f t="shared" si="42"/>
        <v>0</v>
      </c>
    </row>
    <row r="3913" spans="1:9" x14ac:dyDescent="0.2">
      <c r="A3913" s="23"/>
      <c r="B3913" s="27"/>
      <c r="C3913" s="27"/>
      <c r="D3913" s="27"/>
      <c r="F3913" s="23" t="s">
        <v>2444</v>
      </c>
      <c r="G3913" s="28" t="s">
        <v>11</v>
      </c>
      <c r="H3913" s="24">
        <f t="shared" si="41"/>
        <v>0</v>
      </c>
      <c r="I3913" s="24">
        <f t="shared" si="42"/>
        <v>0</v>
      </c>
    </row>
    <row r="3914" spans="1:9" x14ac:dyDescent="0.2">
      <c r="A3914" s="23"/>
      <c r="B3914" s="27"/>
      <c r="C3914" s="27"/>
      <c r="D3914" s="27"/>
      <c r="F3914" s="23" t="s">
        <v>2446</v>
      </c>
      <c r="G3914" s="28" t="s">
        <v>20</v>
      </c>
      <c r="H3914" s="24">
        <f t="shared" si="41"/>
        <v>0</v>
      </c>
      <c r="I3914" s="24">
        <f t="shared" si="42"/>
        <v>0</v>
      </c>
    </row>
    <row r="3915" spans="1:9" x14ac:dyDescent="0.2">
      <c r="A3915" s="23"/>
      <c r="B3915" s="27"/>
      <c r="C3915" s="27"/>
      <c r="D3915" s="27"/>
      <c r="F3915" s="23" t="s">
        <v>2447</v>
      </c>
      <c r="G3915" s="28" t="s">
        <v>11</v>
      </c>
      <c r="H3915" s="24">
        <f t="shared" si="41"/>
        <v>0</v>
      </c>
      <c r="I3915" s="24">
        <f t="shared" si="42"/>
        <v>0</v>
      </c>
    </row>
    <row r="3916" spans="1:9" x14ac:dyDescent="0.2">
      <c r="A3916" s="23"/>
      <c r="B3916" s="27"/>
      <c r="C3916" s="27"/>
      <c r="D3916" s="27"/>
      <c r="F3916" s="23" t="s">
        <v>2448</v>
      </c>
      <c r="G3916" s="28" t="s">
        <v>34</v>
      </c>
      <c r="H3916" s="24">
        <f t="shared" si="41"/>
        <v>0</v>
      </c>
      <c r="I3916" s="24">
        <f t="shared" si="42"/>
        <v>0</v>
      </c>
    </row>
    <row r="3917" spans="1:9" x14ac:dyDescent="0.2">
      <c r="A3917" s="23"/>
      <c r="B3917" s="27"/>
      <c r="C3917" s="27"/>
      <c r="D3917" s="27"/>
      <c r="F3917" s="23" t="s">
        <v>2449</v>
      </c>
      <c r="G3917" s="28" t="s">
        <v>20</v>
      </c>
      <c r="H3917" s="24">
        <f t="shared" si="41"/>
        <v>0</v>
      </c>
      <c r="I3917" s="24">
        <f t="shared" si="42"/>
        <v>0</v>
      </c>
    </row>
    <row r="3918" spans="1:9" x14ac:dyDescent="0.2">
      <c r="A3918" s="23"/>
      <c r="B3918" s="27"/>
      <c r="C3918" s="27"/>
      <c r="D3918" s="27"/>
      <c r="F3918" s="23" t="s">
        <v>2450</v>
      </c>
      <c r="G3918" s="28" t="s">
        <v>25</v>
      </c>
      <c r="H3918" s="24">
        <f t="shared" si="41"/>
        <v>0</v>
      </c>
      <c r="I3918" s="24">
        <f t="shared" si="42"/>
        <v>0</v>
      </c>
    </row>
    <row r="3919" spans="1:9" x14ac:dyDescent="0.2">
      <c r="A3919" s="23"/>
      <c r="B3919" s="27"/>
      <c r="C3919" s="27"/>
      <c r="D3919" s="27"/>
      <c r="F3919" s="23" t="s">
        <v>2451</v>
      </c>
      <c r="G3919" s="28" t="s">
        <v>11</v>
      </c>
      <c r="H3919" s="24">
        <f t="shared" si="41"/>
        <v>0</v>
      </c>
      <c r="I3919" s="24">
        <f t="shared" si="42"/>
        <v>0</v>
      </c>
    </row>
    <row r="3920" spans="1:9" x14ac:dyDescent="0.2">
      <c r="A3920" s="23"/>
      <c r="B3920" s="27"/>
      <c r="C3920" s="27"/>
      <c r="D3920" s="27"/>
      <c r="F3920" s="23" t="s">
        <v>2452</v>
      </c>
      <c r="G3920" s="28" t="s">
        <v>11</v>
      </c>
      <c r="H3920" s="24">
        <f t="shared" si="41"/>
        <v>0</v>
      </c>
      <c r="I3920" s="24">
        <f t="shared" si="42"/>
        <v>0</v>
      </c>
    </row>
    <row r="3921" spans="1:9" x14ac:dyDescent="0.2">
      <c r="A3921" s="23"/>
      <c r="B3921" s="27"/>
      <c r="C3921" s="27"/>
      <c r="D3921" s="27"/>
      <c r="F3921" s="23" t="s">
        <v>2453</v>
      </c>
      <c r="G3921" s="28" t="s">
        <v>11</v>
      </c>
      <c r="H3921" s="24">
        <f t="shared" si="41"/>
        <v>0</v>
      </c>
      <c r="I3921" s="24">
        <f t="shared" si="42"/>
        <v>0</v>
      </c>
    </row>
    <row r="3922" spans="1:9" x14ac:dyDescent="0.2">
      <c r="A3922" s="23"/>
      <c r="B3922" s="27"/>
      <c r="C3922" s="27"/>
      <c r="D3922" s="27"/>
      <c r="F3922" s="23" t="s">
        <v>2454</v>
      </c>
      <c r="G3922" s="28" t="s">
        <v>25</v>
      </c>
      <c r="H3922" s="24">
        <f t="shared" si="41"/>
        <v>0</v>
      </c>
      <c r="I3922" s="24">
        <f t="shared" si="42"/>
        <v>0</v>
      </c>
    </row>
    <row r="3923" spans="1:9" x14ac:dyDescent="0.2">
      <c r="A3923" s="23"/>
      <c r="B3923" s="27"/>
      <c r="C3923" s="27"/>
      <c r="D3923" s="27"/>
      <c r="F3923" s="23" t="s">
        <v>2455</v>
      </c>
      <c r="G3923" s="28" t="s">
        <v>11</v>
      </c>
      <c r="H3923" s="24">
        <f t="shared" si="41"/>
        <v>0</v>
      </c>
      <c r="I3923" s="24">
        <f t="shared" si="42"/>
        <v>0</v>
      </c>
    </row>
    <row r="3924" spans="1:9" x14ac:dyDescent="0.2">
      <c r="A3924" s="23"/>
      <c r="B3924" s="27"/>
      <c r="C3924" s="27"/>
      <c r="D3924" s="27"/>
      <c r="F3924" s="23" t="s">
        <v>2456</v>
      </c>
      <c r="G3924" s="28" t="s">
        <v>11</v>
      </c>
      <c r="H3924" s="24">
        <f t="shared" si="41"/>
        <v>0</v>
      </c>
      <c r="I3924" s="24">
        <f t="shared" si="42"/>
        <v>0</v>
      </c>
    </row>
    <row r="3925" spans="1:9" x14ac:dyDescent="0.2">
      <c r="A3925" s="23"/>
      <c r="B3925" s="27"/>
      <c r="C3925" s="27"/>
      <c r="D3925" s="27"/>
      <c r="F3925" s="23" t="s">
        <v>2457</v>
      </c>
      <c r="G3925" s="28" t="s">
        <v>11</v>
      </c>
      <c r="H3925" s="24">
        <f t="shared" si="41"/>
        <v>0</v>
      </c>
      <c r="I3925" s="24">
        <f t="shared" si="42"/>
        <v>0</v>
      </c>
    </row>
    <row r="3926" spans="1:9" x14ac:dyDescent="0.2">
      <c r="A3926" s="23"/>
      <c r="B3926" s="27"/>
      <c r="C3926" s="27"/>
      <c r="D3926" s="27"/>
      <c r="F3926" s="23" t="s">
        <v>2458</v>
      </c>
      <c r="G3926" s="28" t="s">
        <v>25</v>
      </c>
      <c r="H3926" s="24">
        <f t="shared" si="41"/>
        <v>0</v>
      </c>
      <c r="I3926" s="24">
        <f t="shared" si="42"/>
        <v>0</v>
      </c>
    </row>
    <row r="3927" spans="1:9" x14ac:dyDescent="0.2">
      <c r="A3927" s="23"/>
      <c r="B3927" s="27"/>
      <c r="C3927" s="27"/>
      <c r="D3927" s="27"/>
      <c r="F3927" s="23" t="s">
        <v>2459</v>
      </c>
      <c r="G3927" s="28" t="s">
        <v>11</v>
      </c>
      <c r="H3927" s="24">
        <f t="shared" si="41"/>
        <v>0</v>
      </c>
      <c r="I3927" s="24">
        <f t="shared" si="42"/>
        <v>0</v>
      </c>
    </row>
    <row r="3928" spans="1:9" x14ac:dyDescent="0.2">
      <c r="A3928" s="23"/>
      <c r="B3928" s="27"/>
      <c r="C3928" s="27"/>
      <c r="D3928" s="27"/>
      <c r="F3928" s="23" t="s">
        <v>2460</v>
      </c>
      <c r="G3928" s="28" t="s">
        <v>11</v>
      </c>
      <c r="H3928" s="24">
        <f t="shared" si="41"/>
        <v>0</v>
      </c>
      <c r="I3928" s="24">
        <f t="shared" si="42"/>
        <v>0</v>
      </c>
    </row>
    <row r="3929" spans="1:9" x14ac:dyDescent="0.2">
      <c r="A3929" s="23"/>
      <c r="B3929" s="27"/>
      <c r="C3929" s="27"/>
      <c r="D3929" s="27"/>
      <c r="F3929" s="23" t="s">
        <v>2461</v>
      </c>
      <c r="G3929" s="28" t="s">
        <v>11</v>
      </c>
      <c r="H3929" s="24">
        <f t="shared" si="41"/>
        <v>0</v>
      </c>
      <c r="I3929" s="24">
        <f t="shared" si="42"/>
        <v>0</v>
      </c>
    </row>
    <row r="3930" spans="1:9" x14ac:dyDescent="0.2">
      <c r="A3930" s="23"/>
      <c r="B3930" s="27"/>
      <c r="C3930" s="27"/>
      <c r="D3930" s="27"/>
      <c r="F3930" s="23" t="s">
        <v>2462</v>
      </c>
      <c r="G3930" s="28" t="s">
        <v>20</v>
      </c>
      <c r="H3930" s="24">
        <f t="shared" si="41"/>
        <v>0</v>
      </c>
      <c r="I3930" s="24">
        <f t="shared" si="42"/>
        <v>0</v>
      </c>
    </row>
    <row r="3931" spans="1:9" x14ac:dyDescent="0.2">
      <c r="A3931" s="23"/>
      <c r="B3931" s="27"/>
      <c r="C3931" s="27"/>
      <c r="D3931" s="27"/>
      <c r="F3931" s="23" t="s">
        <v>2463</v>
      </c>
      <c r="G3931" s="28" t="s">
        <v>20</v>
      </c>
      <c r="H3931" s="24">
        <f t="shared" si="41"/>
        <v>0</v>
      </c>
      <c r="I3931" s="24">
        <f t="shared" si="42"/>
        <v>0</v>
      </c>
    </row>
    <row r="3932" spans="1:9" x14ac:dyDescent="0.2">
      <c r="A3932" s="23"/>
      <c r="B3932" s="27"/>
      <c r="C3932" s="27"/>
      <c r="D3932" s="27"/>
      <c r="F3932" s="23" t="s">
        <v>2464</v>
      </c>
      <c r="G3932" s="28" t="s">
        <v>11</v>
      </c>
      <c r="H3932" s="24">
        <f t="shared" si="41"/>
        <v>0</v>
      </c>
      <c r="I3932" s="24">
        <f t="shared" si="42"/>
        <v>0</v>
      </c>
    </row>
    <row r="3933" spans="1:9" x14ac:dyDescent="0.2">
      <c r="A3933" s="23"/>
      <c r="B3933" s="27"/>
      <c r="C3933" s="27"/>
      <c r="D3933" s="27"/>
      <c r="F3933" s="23" t="s">
        <v>2465</v>
      </c>
      <c r="G3933" s="28" t="s">
        <v>11</v>
      </c>
      <c r="H3933" s="24">
        <f t="shared" si="41"/>
        <v>0</v>
      </c>
      <c r="I3933" s="24">
        <f t="shared" si="42"/>
        <v>0</v>
      </c>
    </row>
    <row r="3934" spans="1:9" x14ac:dyDescent="0.2">
      <c r="A3934" s="23"/>
      <c r="B3934" s="27"/>
      <c r="C3934" s="27"/>
      <c r="D3934" s="27"/>
      <c r="F3934" s="23" t="s">
        <v>2466</v>
      </c>
      <c r="G3934" s="28" t="s">
        <v>11</v>
      </c>
      <c r="H3934" s="24">
        <f t="shared" si="41"/>
        <v>0</v>
      </c>
      <c r="I3934" s="24">
        <f t="shared" si="42"/>
        <v>0</v>
      </c>
    </row>
    <row r="3935" spans="1:9" x14ac:dyDescent="0.2">
      <c r="A3935" s="23"/>
      <c r="B3935" s="27"/>
      <c r="C3935" s="27"/>
      <c r="D3935" s="27"/>
      <c r="F3935" s="23" t="s">
        <v>2467</v>
      </c>
      <c r="G3935" s="28" t="s">
        <v>11</v>
      </c>
      <c r="H3935" s="24">
        <f t="shared" si="41"/>
        <v>0</v>
      </c>
      <c r="I3935" s="24">
        <f t="shared" si="42"/>
        <v>0</v>
      </c>
    </row>
    <row r="3936" spans="1:9" x14ac:dyDescent="0.2">
      <c r="A3936" s="23"/>
      <c r="B3936" s="27"/>
      <c r="C3936" s="27"/>
      <c r="D3936" s="27"/>
      <c r="F3936" s="23" t="s">
        <v>2468</v>
      </c>
      <c r="G3936" s="28" t="s">
        <v>50</v>
      </c>
      <c r="H3936" s="24">
        <f t="shared" si="41"/>
        <v>0</v>
      </c>
      <c r="I3936" s="24">
        <f t="shared" si="42"/>
        <v>0</v>
      </c>
    </row>
    <row r="3937" spans="1:9" x14ac:dyDescent="0.2">
      <c r="A3937" s="23"/>
      <c r="B3937" s="27"/>
      <c r="C3937" s="27"/>
      <c r="D3937" s="27"/>
      <c r="F3937" s="23" t="s">
        <v>2469</v>
      </c>
      <c r="G3937" s="28" t="s">
        <v>11</v>
      </c>
      <c r="H3937" s="24">
        <f t="shared" si="41"/>
        <v>0</v>
      </c>
      <c r="I3937" s="24">
        <f t="shared" si="42"/>
        <v>0</v>
      </c>
    </row>
    <row r="3938" spans="1:9" x14ac:dyDescent="0.2">
      <c r="A3938" s="23"/>
      <c r="B3938" s="27"/>
      <c r="C3938" s="27"/>
      <c r="D3938" s="27"/>
      <c r="F3938" s="23" t="s">
        <v>2470</v>
      </c>
      <c r="G3938" s="28" t="s">
        <v>11</v>
      </c>
      <c r="H3938" s="24">
        <f t="shared" si="41"/>
        <v>0</v>
      </c>
      <c r="I3938" s="24">
        <f t="shared" si="42"/>
        <v>0</v>
      </c>
    </row>
    <row r="3939" spans="1:9" x14ac:dyDescent="0.2">
      <c r="A3939" s="23"/>
      <c r="B3939" s="27"/>
      <c r="C3939" s="27"/>
      <c r="D3939" s="27"/>
      <c r="F3939" s="23" t="s">
        <v>2471</v>
      </c>
      <c r="G3939" s="28" t="s">
        <v>11</v>
      </c>
      <c r="H3939" s="24">
        <f t="shared" si="41"/>
        <v>0</v>
      </c>
      <c r="I3939" s="24">
        <f t="shared" si="42"/>
        <v>0</v>
      </c>
    </row>
    <row r="3940" spans="1:9" x14ac:dyDescent="0.2">
      <c r="A3940" s="23"/>
      <c r="B3940" s="27"/>
      <c r="C3940" s="27"/>
      <c r="D3940" s="27"/>
      <c r="F3940" s="23" t="s">
        <v>2472</v>
      </c>
      <c r="G3940" s="28" t="s">
        <v>11</v>
      </c>
      <c r="H3940" s="24">
        <f t="shared" si="41"/>
        <v>0</v>
      </c>
      <c r="I3940" s="24">
        <f t="shared" si="42"/>
        <v>0</v>
      </c>
    </row>
    <row r="3941" spans="1:9" x14ac:dyDescent="0.2">
      <c r="A3941" s="23"/>
      <c r="B3941" s="27"/>
      <c r="C3941" s="27"/>
      <c r="D3941" s="27"/>
      <c r="F3941" s="23" t="s">
        <v>2473</v>
      </c>
      <c r="G3941" s="28" t="s">
        <v>11</v>
      </c>
      <c r="H3941" s="24">
        <f t="shared" si="41"/>
        <v>0</v>
      </c>
      <c r="I3941" s="24">
        <f t="shared" si="42"/>
        <v>0</v>
      </c>
    </row>
    <row r="3942" spans="1:9" x14ac:dyDescent="0.2">
      <c r="A3942" s="23"/>
      <c r="B3942" s="27"/>
      <c r="C3942" s="27"/>
      <c r="D3942" s="27"/>
      <c r="F3942" s="23" t="s">
        <v>2474</v>
      </c>
      <c r="G3942" s="28" t="s">
        <v>11</v>
      </c>
      <c r="H3942" s="24">
        <f t="shared" si="41"/>
        <v>0</v>
      </c>
      <c r="I3942" s="24">
        <f t="shared" si="42"/>
        <v>0</v>
      </c>
    </row>
    <row r="3943" spans="1:9" x14ac:dyDescent="0.2">
      <c r="A3943" s="23"/>
      <c r="B3943" s="27"/>
      <c r="C3943" s="27"/>
      <c r="D3943" s="27"/>
      <c r="F3943" s="23" t="s">
        <v>2475</v>
      </c>
      <c r="G3943" s="28" t="s">
        <v>11</v>
      </c>
      <c r="H3943" s="24">
        <f t="shared" si="41"/>
        <v>0</v>
      </c>
      <c r="I3943" s="24">
        <f t="shared" si="42"/>
        <v>0</v>
      </c>
    </row>
    <row r="3944" spans="1:9" x14ac:dyDescent="0.2">
      <c r="A3944" s="23"/>
      <c r="B3944" s="27"/>
      <c r="C3944" s="27"/>
      <c r="D3944" s="27"/>
      <c r="F3944" s="23" t="s">
        <v>2476</v>
      </c>
      <c r="G3944" s="28" t="s">
        <v>11</v>
      </c>
      <c r="H3944" s="24">
        <f t="shared" si="41"/>
        <v>0</v>
      </c>
      <c r="I3944" s="24">
        <f t="shared" si="42"/>
        <v>0</v>
      </c>
    </row>
    <row r="3945" spans="1:9" x14ac:dyDescent="0.2">
      <c r="A3945" s="23"/>
      <c r="B3945" s="27"/>
      <c r="C3945" s="27"/>
      <c r="D3945" s="27"/>
      <c r="F3945" s="23" t="s">
        <v>2477</v>
      </c>
      <c r="G3945" s="28" t="s">
        <v>25</v>
      </c>
      <c r="H3945" s="24">
        <f t="shared" si="41"/>
        <v>0</v>
      </c>
      <c r="I3945" s="24">
        <f t="shared" si="42"/>
        <v>0</v>
      </c>
    </row>
    <row r="3946" spans="1:9" x14ac:dyDescent="0.2">
      <c r="A3946" s="23"/>
      <c r="B3946" s="27"/>
      <c r="C3946" s="27"/>
      <c r="D3946" s="27"/>
      <c r="F3946" s="23" t="s">
        <v>2478</v>
      </c>
      <c r="G3946" s="28" t="s">
        <v>20</v>
      </c>
      <c r="H3946" s="24">
        <f t="shared" si="41"/>
        <v>0</v>
      </c>
      <c r="I3946" s="24">
        <f t="shared" si="42"/>
        <v>0</v>
      </c>
    </row>
    <row r="3947" spans="1:9" x14ac:dyDescent="0.2">
      <c r="A3947" s="23"/>
      <c r="B3947" s="27"/>
      <c r="C3947" s="27"/>
      <c r="D3947" s="27"/>
      <c r="F3947" s="23" t="s">
        <v>2480</v>
      </c>
      <c r="G3947" s="28" t="s">
        <v>20</v>
      </c>
      <c r="H3947" s="24">
        <f t="shared" si="41"/>
        <v>0</v>
      </c>
      <c r="I3947" s="24">
        <f t="shared" si="42"/>
        <v>0</v>
      </c>
    </row>
    <row r="3948" spans="1:9" x14ac:dyDescent="0.2">
      <c r="A3948" s="23"/>
      <c r="B3948" s="27"/>
      <c r="C3948" s="27"/>
      <c r="D3948" s="27"/>
      <c r="F3948" s="23" t="s">
        <v>2481</v>
      </c>
      <c r="G3948" s="28" t="s">
        <v>20</v>
      </c>
      <c r="H3948" s="24">
        <f t="shared" si="41"/>
        <v>0</v>
      </c>
      <c r="I3948" s="24">
        <f t="shared" si="42"/>
        <v>0</v>
      </c>
    </row>
    <row r="3949" spans="1:9" x14ac:dyDescent="0.2">
      <c r="A3949" s="23"/>
      <c r="B3949" s="27"/>
      <c r="C3949" s="27"/>
      <c r="D3949" s="27"/>
      <c r="F3949" s="23" t="s">
        <v>2482</v>
      </c>
      <c r="G3949" s="28" t="s">
        <v>11</v>
      </c>
      <c r="H3949" s="24">
        <f t="shared" si="41"/>
        <v>0</v>
      </c>
      <c r="I3949" s="24">
        <f t="shared" si="42"/>
        <v>0</v>
      </c>
    </row>
    <row r="3950" spans="1:9" x14ac:dyDescent="0.2">
      <c r="A3950" s="23"/>
      <c r="B3950" s="27"/>
      <c r="C3950" s="27"/>
      <c r="D3950" s="27"/>
      <c r="F3950" s="23" t="s">
        <v>2483</v>
      </c>
      <c r="G3950" s="28" t="s">
        <v>11</v>
      </c>
      <c r="H3950" s="24">
        <f t="shared" si="41"/>
        <v>0</v>
      </c>
      <c r="I3950" s="24">
        <f t="shared" si="42"/>
        <v>0</v>
      </c>
    </row>
    <row r="3951" spans="1:9" x14ac:dyDescent="0.2">
      <c r="A3951" s="23"/>
      <c r="B3951" s="27"/>
      <c r="C3951" s="27"/>
      <c r="D3951" s="27"/>
      <c r="F3951" s="23" t="s">
        <v>2484</v>
      </c>
      <c r="G3951" s="28" t="s">
        <v>11</v>
      </c>
      <c r="H3951" s="24">
        <f t="shared" si="41"/>
        <v>0</v>
      </c>
      <c r="I3951" s="24">
        <f t="shared" si="42"/>
        <v>0</v>
      </c>
    </row>
    <row r="3952" spans="1:9" x14ac:dyDescent="0.2">
      <c r="A3952" s="23"/>
      <c r="B3952" s="27"/>
      <c r="C3952" s="27"/>
      <c r="D3952" s="27"/>
      <c r="F3952" s="23" t="s">
        <v>2485</v>
      </c>
      <c r="G3952" s="28" t="s">
        <v>20</v>
      </c>
      <c r="H3952" s="24">
        <f t="shared" si="41"/>
        <v>0</v>
      </c>
      <c r="I3952" s="24">
        <f t="shared" si="42"/>
        <v>0</v>
      </c>
    </row>
    <row r="3953" spans="1:10" x14ac:dyDescent="0.2">
      <c r="A3953" s="23"/>
      <c r="B3953" s="27"/>
      <c r="C3953" s="27"/>
      <c r="D3953" s="27"/>
      <c r="F3953" s="23" t="s">
        <v>2486</v>
      </c>
      <c r="G3953" s="28" t="s">
        <v>20</v>
      </c>
      <c r="H3953" s="24">
        <f t="shared" si="41"/>
        <v>0</v>
      </c>
      <c r="I3953" s="24">
        <f t="shared" si="42"/>
        <v>0</v>
      </c>
    </row>
    <row r="3954" spans="1:10" x14ac:dyDescent="0.2">
      <c r="A3954" s="23"/>
      <c r="B3954" s="27"/>
      <c r="C3954" s="27"/>
      <c r="D3954" s="27"/>
      <c r="F3954" s="23" t="s">
        <v>2489</v>
      </c>
      <c r="G3954" s="28" t="s">
        <v>11</v>
      </c>
      <c r="H3954" s="24">
        <f t="shared" si="41"/>
        <v>0</v>
      </c>
      <c r="I3954" s="24">
        <f t="shared" si="42"/>
        <v>0</v>
      </c>
    </row>
    <row r="3955" spans="1:10" x14ac:dyDescent="0.2">
      <c r="A3955" s="23"/>
      <c r="B3955" s="27"/>
      <c r="C3955" s="27"/>
      <c r="D3955" s="27"/>
      <c r="F3955" s="23" t="s">
        <v>2490</v>
      </c>
      <c r="G3955" s="28" t="s">
        <v>11</v>
      </c>
      <c r="H3955" s="24">
        <f t="shared" si="41"/>
        <v>0</v>
      </c>
      <c r="I3955" s="24">
        <f t="shared" si="42"/>
        <v>0</v>
      </c>
    </row>
    <row r="3956" spans="1:10" x14ac:dyDescent="0.2">
      <c r="A3956" s="23"/>
      <c r="B3956" s="27"/>
      <c r="C3956" s="27"/>
      <c r="D3956" s="27"/>
      <c r="F3956" s="23" t="s">
        <v>2491</v>
      </c>
      <c r="G3956" s="28" t="s">
        <v>141</v>
      </c>
      <c r="H3956" s="24">
        <f t="shared" si="41"/>
        <v>0</v>
      </c>
      <c r="I3956" s="24">
        <f t="shared" si="42"/>
        <v>0</v>
      </c>
    </row>
    <row r="3957" spans="1:10" x14ac:dyDescent="0.2">
      <c r="A3957" s="23"/>
      <c r="B3957" s="27"/>
      <c r="C3957" s="27"/>
      <c r="D3957" s="27"/>
      <c r="F3957" s="23" t="s">
        <v>2492</v>
      </c>
      <c r="G3957" s="28" t="s">
        <v>11</v>
      </c>
      <c r="H3957" s="24">
        <f t="shared" si="41"/>
        <v>0</v>
      </c>
      <c r="I3957" s="24">
        <f t="shared" si="42"/>
        <v>0</v>
      </c>
    </row>
    <row r="3958" spans="1:10" x14ac:dyDescent="0.2">
      <c r="A3958" s="23"/>
      <c r="B3958" s="27"/>
      <c r="C3958" s="27"/>
      <c r="D3958" s="27"/>
      <c r="F3958" s="23" t="s">
        <v>4025</v>
      </c>
      <c r="G3958" s="28" t="s">
        <v>141</v>
      </c>
      <c r="H3958" s="24">
        <f t="shared" si="41"/>
        <v>0</v>
      </c>
      <c r="I3958" s="24">
        <f t="shared" si="42"/>
        <v>0</v>
      </c>
    </row>
    <row r="3959" spans="1:10" x14ac:dyDescent="0.2">
      <c r="A3959" s="23"/>
      <c r="B3959" s="27"/>
      <c r="C3959" s="27"/>
      <c r="D3959" s="27"/>
      <c r="F3959" s="23" t="s">
        <v>2493</v>
      </c>
      <c r="G3959" s="28" t="s">
        <v>11</v>
      </c>
      <c r="H3959" s="24">
        <f t="shared" si="41"/>
        <v>0</v>
      </c>
      <c r="I3959" s="24">
        <f t="shared" si="42"/>
        <v>0</v>
      </c>
    </row>
    <row r="3960" spans="1:10" x14ac:dyDescent="0.2">
      <c r="A3960" s="23"/>
      <c r="B3960" s="27"/>
      <c r="C3960" s="27"/>
      <c r="D3960" s="27"/>
      <c r="F3960" s="23" t="s">
        <v>2494</v>
      </c>
      <c r="G3960" s="28" t="s">
        <v>11</v>
      </c>
      <c r="H3960" s="24">
        <f t="shared" si="41"/>
        <v>0</v>
      </c>
      <c r="I3960" s="24">
        <f t="shared" si="42"/>
        <v>0</v>
      </c>
    </row>
    <row r="3961" spans="1:10" x14ac:dyDescent="0.2">
      <c r="A3961" s="23"/>
      <c r="B3961" s="27"/>
      <c r="C3961" s="27"/>
      <c r="D3961" s="27"/>
      <c r="F3961" s="23" t="s">
        <v>2495</v>
      </c>
      <c r="G3961" s="28" t="s">
        <v>11</v>
      </c>
      <c r="H3961" s="24">
        <f t="shared" si="41"/>
        <v>0</v>
      </c>
      <c r="I3961" s="24">
        <f t="shared" si="42"/>
        <v>0</v>
      </c>
    </row>
    <row r="3962" spans="1:10" x14ac:dyDescent="0.2">
      <c r="A3962" s="23"/>
      <c r="B3962" s="27"/>
      <c r="C3962" s="27"/>
      <c r="D3962" s="27"/>
      <c r="F3962" s="23" t="s">
        <v>2496</v>
      </c>
      <c r="G3962" s="28" t="s">
        <v>11</v>
      </c>
      <c r="H3962" s="24">
        <f t="shared" si="41"/>
        <v>0</v>
      </c>
      <c r="I3962" s="24">
        <f t="shared" si="42"/>
        <v>0</v>
      </c>
    </row>
    <row r="3963" spans="1:10" x14ac:dyDescent="0.2">
      <c r="A3963" s="23"/>
      <c r="B3963" s="27"/>
      <c r="C3963" s="27"/>
      <c r="D3963" s="27"/>
      <c r="F3963" s="23" t="s">
        <v>4026</v>
      </c>
      <c r="G3963" s="28" t="s">
        <v>20</v>
      </c>
      <c r="H3963" s="24">
        <f t="shared" si="41"/>
        <v>0</v>
      </c>
      <c r="I3963" s="24">
        <f t="shared" si="42"/>
        <v>0</v>
      </c>
    </row>
    <row r="3964" spans="1:10" x14ac:dyDescent="0.2">
      <c r="A3964" s="23"/>
      <c r="B3964" s="27"/>
      <c r="C3964" s="27"/>
      <c r="D3964" s="27"/>
      <c r="F3964" s="23" t="s">
        <v>2498</v>
      </c>
      <c r="G3964" s="28" t="s">
        <v>20</v>
      </c>
      <c r="H3964" s="24">
        <f t="shared" si="41"/>
        <v>0</v>
      </c>
      <c r="I3964" s="24">
        <f t="shared" si="42"/>
        <v>0</v>
      </c>
    </row>
    <row r="3965" spans="1:10" x14ac:dyDescent="0.2">
      <c r="A3965" s="23"/>
      <c r="B3965" s="27"/>
      <c r="C3965" s="27"/>
      <c r="D3965" s="27"/>
      <c r="F3965" s="23" t="s">
        <v>4029</v>
      </c>
      <c r="G3965" s="28" t="s">
        <v>11</v>
      </c>
      <c r="H3965" s="24">
        <f t="shared" si="41"/>
        <v>0</v>
      </c>
      <c r="I3965" s="24">
        <f t="shared" si="42"/>
        <v>0</v>
      </c>
    </row>
    <row r="3966" spans="1:10" x14ac:dyDescent="0.2">
      <c r="A3966" s="23"/>
      <c r="B3966" s="27"/>
      <c r="C3966" s="27"/>
      <c r="D3966" s="27"/>
      <c r="F3966" s="23"/>
      <c r="G3966" s="28">
        <f>I3966-D2462</f>
        <v>-8508520</v>
      </c>
      <c r="H3966" s="24">
        <f t="shared" ref="H3966:I3966" si="43">SUM(H4:H3965)</f>
        <v>25618</v>
      </c>
      <c r="I3966" s="24">
        <f t="shared" si="43"/>
        <v>21150477648</v>
      </c>
      <c r="J3966" s="24"/>
    </row>
  </sheetData>
  <autoFilter ref="A1:Y3966" xr:uid="{00000000-0009-0000-0000-000003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469"/>
  <sheetViews>
    <sheetView workbookViewId="0"/>
  </sheetViews>
  <sheetFormatPr defaultColWidth="12.5703125" defaultRowHeight="15.75" customHeight="1" x14ac:dyDescent="0.2"/>
  <cols>
    <col min="3" max="4" width="12.5703125" hidden="1"/>
    <col min="9" max="9" width="9.42578125" customWidth="1"/>
  </cols>
  <sheetData>
    <row r="1" spans="1:16" x14ac:dyDescent="0.2">
      <c r="A1" s="1"/>
      <c r="B1" s="2"/>
      <c r="C1" s="2"/>
      <c r="D1" s="2"/>
      <c r="E1" s="93" t="s">
        <v>0</v>
      </c>
      <c r="F1" s="94"/>
      <c r="G1" s="93" t="s">
        <v>1</v>
      </c>
      <c r="H1" s="96"/>
      <c r="I1" s="13"/>
      <c r="J1" s="93" t="s">
        <v>2</v>
      </c>
      <c r="K1" s="96"/>
      <c r="L1" s="13"/>
      <c r="M1" s="93" t="s">
        <v>3</v>
      </c>
      <c r="N1" s="94"/>
      <c r="O1" s="29"/>
      <c r="P1" s="29"/>
    </row>
    <row r="2" spans="1:16" x14ac:dyDescent="0.2">
      <c r="A2" s="2" t="s">
        <v>4</v>
      </c>
      <c r="B2" s="2" t="s">
        <v>5</v>
      </c>
      <c r="C2" s="2" t="s">
        <v>6</v>
      </c>
      <c r="D2" s="2"/>
      <c r="E2" s="2" t="s">
        <v>7</v>
      </c>
      <c r="F2" s="2" t="s">
        <v>8</v>
      </c>
      <c r="G2" s="2" t="s">
        <v>7</v>
      </c>
      <c r="H2" s="2" t="s">
        <v>8</v>
      </c>
      <c r="I2" s="14" t="s">
        <v>2499</v>
      </c>
      <c r="J2" s="2" t="s">
        <v>7</v>
      </c>
      <c r="K2" s="2" t="s">
        <v>8</v>
      </c>
      <c r="L2" s="14" t="s">
        <v>2500</v>
      </c>
      <c r="M2" s="2" t="s">
        <v>7</v>
      </c>
      <c r="N2" s="2" t="s">
        <v>8</v>
      </c>
      <c r="O2" s="14"/>
      <c r="P2" s="14" t="s">
        <v>2500</v>
      </c>
    </row>
    <row r="3" spans="1:16" x14ac:dyDescent="0.2">
      <c r="A3" s="15" t="s">
        <v>2501</v>
      </c>
      <c r="B3" s="15" t="s">
        <v>2502</v>
      </c>
      <c r="C3" s="15"/>
      <c r="D3" s="15"/>
      <c r="E3" s="15" t="s">
        <v>2503</v>
      </c>
      <c r="F3" s="15" t="s">
        <v>2504</v>
      </c>
      <c r="G3" s="15" t="s">
        <v>2505</v>
      </c>
      <c r="H3" s="15" t="s">
        <v>2506</v>
      </c>
      <c r="I3" s="16"/>
      <c r="J3" s="15" t="s">
        <v>2507</v>
      </c>
      <c r="K3" s="15" t="s">
        <v>2508</v>
      </c>
      <c r="L3" s="16"/>
      <c r="M3" s="15" t="s">
        <v>2509</v>
      </c>
      <c r="N3" s="15" t="s">
        <v>4082</v>
      </c>
      <c r="O3" s="17"/>
      <c r="P3" s="17"/>
    </row>
    <row r="4" spans="1:16" x14ac:dyDescent="0.2">
      <c r="A4" s="15" t="s">
        <v>807</v>
      </c>
      <c r="B4" s="15" t="s">
        <v>20</v>
      </c>
      <c r="C4" s="15"/>
      <c r="D4" s="15"/>
      <c r="E4" s="15">
        <v>4</v>
      </c>
      <c r="F4" s="15">
        <v>10090908</v>
      </c>
      <c r="G4" s="15">
        <v>2</v>
      </c>
      <c r="H4" s="15">
        <v>4336364</v>
      </c>
      <c r="I4" s="16">
        <f t="shared" ref="I4:I258" si="0">IFERROR(IF((F4+H4)/(G4+E4)&lt;0,0,(F4+H4)/(G4+E4)),0)</f>
        <v>2404545.3333333335</v>
      </c>
      <c r="J4" s="15">
        <v>0</v>
      </c>
      <c r="K4" s="15">
        <v>0</v>
      </c>
      <c r="L4" s="16">
        <f t="shared" ref="L4:L258" si="1">I4*J4</f>
        <v>0</v>
      </c>
      <c r="M4" s="15">
        <f t="shared" ref="M4:M258" si="2">E4+G4-J4</f>
        <v>6</v>
      </c>
      <c r="N4" s="15">
        <v>4300000</v>
      </c>
      <c r="O4" s="17">
        <f t="shared" ref="O4:O258" si="3">E4+G4-J4</f>
        <v>6</v>
      </c>
      <c r="P4" s="16">
        <f t="shared" ref="P4:P258" si="4">F4+H4-L4</f>
        <v>14427272</v>
      </c>
    </row>
    <row r="5" spans="1:16" x14ac:dyDescent="0.2">
      <c r="A5" s="15" t="s">
        <v>2510</v>
      </c>
      <c r="B5" s="15" t="s">
        <v>25</v>
      </c>
      <c r="C5" s="15"/>
      <c r="D5" s="15"/>
      <c r="E5" s="15">
        <v>0</v>
      </c>
      <c r="F5" s="15">
        <v>0</v>
      </c>
      <c r="G5" s="15">
        <v>2</v>
      </c>
      <c r="H5" s="15">
        <v>-909090</v>
      </c>
      <c r="I5" s="16">
        <f t="shared" si="0"/>
        <v>0</v>
      </c>
      <c r="J5" s="15">
        <v>0</v>
      </c>
      <c r="K5" s="15">
        <v>0</v>
      </c>
      <c r="L5" s="16">
        <f t="shared" si="1"/>
        <v>0</v>
      </c>
      <c r="M5" s="15">
        <f t="shared" si="2"/>
        <v>2</v>
      </c>
      <c r="N5" s="15">
        <v>-909090</v>
      </c>
      <c r="O5" s="17">
        <f t="shared" si="3"/>
        <v>2</v>
      </c>
      <c r="P5" s="16">
        <f t="shared" si="4"/>
        <v>-909090</v>
      </c>
    </row>
    <row r="6" spans="1:16" x14ac:dyDescent="0.2">
      <c r="A6" s="15" t="s">
        <v>2044</v>
      </c>
      <c r="B6" s="15" t="s">
        <v>141</v>
      </c>
      <c r="C6" s="15"/>
      <c r="D6" s="15"/>
      <c r="E6" s="15">
        <v>0</v>
      </c>
      <c r="F6" s="15">
        <v>0</v>
      </c>
      <c r="G6" s="15">
        <v>3</v>
      </c>
      <c r="H6" s="15">
        <v>1300000</v>
      </c>
      <c r="I6" s="16">
        <f t="shared" si="0"/>
        <v>433333.33333333331</v>
      </c>
      <c r="J6" s="15">
        <v>3</v>
      </c>
      <c r="K6" s="15">
        <v>2045454</v>
      </c>
      <c r="L6" s="16">
        <f t="shared" si="1"/>
        <v>1300000</v>
      </c>
      <c r="M6" s="15">
        <f t="shared" si="2"/>
        <v>0</v>
      </c>
      <c r="N6" s="15">
        <v>-745454</v>
      </c>
      <c r="O6" s="17">
        <f t="shared" si="3"/>
        <v>0</v>
      </c>
      <c r="P6" s="16">
        <f t="shared" si="4"/>
        <v>0</v>
      </c>
    </row>
    <row r="7" spans="1:16" x14ac:dyDescent="0.2">
      <c r="A7" s="15" t="s">
        <v>2511</v>
      </c>
      <c r="B7" s="15" t="s">
        <v>407</v>
      </c>
      <c r="C7" s="15"/>
      <c r="D7" s="15"/>
      <c r="E7" s="15">
        <v>0</v>
      </c>
      <c r="F7" s="15">
        <v>0</v>
      </c>
      <c r="G7" s="15">
        <v>1</v>
      </c>
      <c r="H7" s="15">
        <v>872727</v>
      </c>
      <c r="I7" s="16">
        <f t="shared" si="0"/>
        <v>872727</v>
      </c>
      <c r="J7" s="15">
        <v>0</v>
      </c>
      <c r="K7" s="15">
        <v>0</v>
      </c>
      <c r="L7" s="16">
        <f t="shared" si="1"/>
        <v>0</v>
      </c>
      <c r="M7" s="15">
        <f t="shared" si="2"/>
        <v>1</v>
      </c>
      <c r="N7" s="15">
        <v>872727</v>
      </c>
      <c r="O7" s="17">
        <f t="shared" si="3"/>
        <v>1</v>
      </c>
      <c r="P7" s="16">
        <f t="shared" si="4"/>
        <v>872727</v>
      </c>
    </row>
    <row r="8" spans="1:16" x14ac:dyDescent="0.2">
      <c r="A8" s="15" t="s">
        <v>3590</v>
      </c>
      <c r="B8" s="15" t="s">
        <v>11</v>
      </c>
      <c r="C8" s="15"/>
      <c r="D8" s="15"/>
      <c r="E8" s="15">
        <v>0</v>
      </c>
      <c r="F8" s="15">
        <v>0</v>
      </c>
      <c r="G8" s="15">
        <v>-1</v>
      </c>
      <c r="H8" s="15">
        <v>-231818</v>
      </c>
      <c r="I8" s="16">
        <f t="shared" si="0"/>
        <v>231818</v>
      </c>
      <c r="J8" s="15">
        <v>0</v>
      </c>
      <c r="K8" s="15">
        <v>0</v>
      </c>
      <c r="L8" s="16">
        <f t="shared" si="1"/>
        <v>0</v>
      </c>
      <c r="M8" s="15">
        <f t="shared" si="2"/>
        <v>-1</v>
      </c>
      <c r="N8" s="15">
        <v>-231818</v>
      </c>
      <c r="O8" s="17">
        <f t="shared" si="3"/>
        <v>-1</v>
      </c>
      <c r="P8" s="16">
        <f t="shared" si="4"/>
        <v>-231818</v>
      </c>
    </row>
    <row r="9" spans="1:16" x14ac:dyDescent="0.2">
      <c r="A9" s="15" t="s">
        <v>2512</v>
      </c>
      <c r="B9" s="15" t="s">
        <v>25</v>
      </c>
      <c r="C9" s="15"/>
      <c r="D9" s="15"/>
      <c r="E9" s="15">
        <v>5</v>
      </c>
      <c r="F9" s="15">
        <v>0</v>
      </c>
      <c r="G9" s="15">
        <v>30</v>
      </c>
      <c r="H9" s="15">
        <v>0</v>
      </c>
      <c r="I9" s="16">
        <f t="shared" si="0"/>
        <v>0</v>
      </c>
      <c r="J9" s="15">
        <v>0</v>
      </c>
      <c r="K9" s="15">
        <v>0</v>
      </c>
      <c r="L9" s="16">
        <f t="shared" si="1"/>
        <v>0</v>
      </c>
      <c r="M9" s="15">
        <f t="shared" si="2"/>
        <v>35</v>
      </c>
      <c r="N9" s="15">
        <v>0</v>
      </c>
      <c r="O9" s="17">
        <f t="shared" si="3"/>
        <v>35</v>
      </c>
      <c r="P9" s="16">
        <f t="shared" si="4"/>
        <v>0</v>
      </c>
    </row>
    <row r="10" spans="1:16" x14ac:dyDescent="0.2">
      <c r="A10" s="15" t="s">
        <v>2513</v>
      </c>
      <c r="B10" s="15" t="s">
        <v>11</v>
      </c>
      <c r="C10" s="15"/>
      <c r="D10" s="15"/>
      <c r="E10" s="15">
        <v>0</v>
      </c>
      <c r="F10" s="15">
        <v>0</v>
      </c>
      <c r="G10" s="15">
        <v>123</v>
      </c>
      <c r="H10" s="15">
        <v>0</v>
      </c>
      <c r="I10" s="16">
        <f t="shared" si="0"/>
        <v>0</v>
      </c>
      <c r="J10" s="15">
        <v>0</v>
      </c>
      <c r="K10" s="15">
        <v>0</v>
      </c>
      <c r="L10" s="16">
        <f t="shared" si="1"/>
        <v>0</v>
      </c>
      <c r="M10" s="15">
        <f t="shared" si="2"/>
        <v>123</v>
      </c>
      <c r="N10" s="15">
        <v>0</v>
      </c>
      <c r="O10" s="17">
        <f t="shared" si="3"/>
        <v>123</v>
      </c>
      <c r="P10" s="16">
        <f t="shared" si="4"/>
        <v>0</v>
      </c>
    </row>
    <row r="11" spans="1:16" x14ac:dyDescent="0.2">
      <c r="A11" s="15" t="s">
        <v>2514</v>
      </c>
      <c r="B11" s="15" t="s">
        <v>141</v>
      </c>
      <c r="C11" s="15"/>
      <c r="D11" s="15"/>
      <c r="E11" s="15">
        <v>0</v>
      </c>
      <c r="F11" s="15">
        <v>0</v>
      </c>
      <c r="G11" s="15">
        <v>3</v>
      </c>
      <c r="H11" s="15">
        <v>1500000</v>
      </c>
      <c r="I11" s="16">
        <f t="shared" si="0"/>
        <v>500000</v>
      </c>
      <c r="J11" s="15">
        <v>2</v>
      </c>
      <c r="K11" s="15">
        <v>1772727</v>
      </c>
      <c r="L11" s="16">
        <f t="shared" si="1"/>
        <v>1000000</v>
      </c>
      <c r="M11" s="15">
        <f t="shared" si="2"/>
        <v>1</v>
      </c>
      <c r="N11" s="15">
        <v>-272727</v>
      </c>
      <c r="O11" s="17">
        <f t="shared" si="3"/>
        <v>1</v>
      </c>
      <c r="P11" s="16">
        <f t="shared" si="4"/>
        <v>500000</v>
      </c>
    </row>
    <row r="12" spans="1:16" x14ac:dyDescent="0.2">
      <c r="A12" s="15" t="s">
        <v>2515</v>
      </c>
      <c r="B12" s="15" t="s">
        <v>2516</v>
      </c>
      <c r="C12" s="15"/>
      <c r="D12" s="15"/>
      <c r="E12" s="15">
        <v>0</v>
      </c>
      <c r="F12" s="15">
        <v>0</v>
      </c>
      <c r="G12" s="15">
        <v>1</v>
      </c>
      <c r="H12" s="15">
        <v>37037</v>
      </c>
      <c r="I12" s="16">
        <f t="shared" si="0"/>
        <v>37037</v>
      </c>
      <c r="J12" s="15">
        <v>0</v>
      </c>
      <c r="K12" s="15">
        <v>0</v>
      </c>
      <c r="L12" s="16">
        <f t="shared" si="1"/>
        <v>0</v>
      </c>
      <c r="M12" s="15">
        <f t="shared" si="2"/>
        <v>1</v>
      </c>
      <c r="N12" s="15">
        <v>37037</v>
      </c>
      <c r="O12" s="17">
        <f t="shared" si="3"/>
        <v>1</v>
      </c>
      <c r="P12" s="16">
        <f t="shared" si="4"/>
        <v>37037</v>
      </c>
    </row>
    <row r="13" spans="1:16" x14ac:dyDescent="0.2">
      <c r="A13" s="15" t="s">
        <v>2517</v>
      </c>
      <c r="B13" s="15" t="s">
        <v>2516</v>
      </c>
      <c r="C13" s="15"/>
      <c r="D13" s="15"/>
      <c r="E13" s="15">
        <v>0</v>
      </c>
      <c r="F13" s="15">
        <v>0</v>
      </c>
      <c r="G13" s="15">
        <v>1</v>
      </c>
      <c r="H13" s="15">
        <v>37037</v>
      </c>
      <c r="I13" s="16">
        <f t="shared" si="0"/>
        <v>37037</v>
      </c>
      <c r="J13" s="15">
        <v>0</v>
      </c>
      <c r="K13" s="15">
        <v>0</v>
      </c>
      <c r="L13" s="16">
        <f t="shared" si="1"/>
        <v>0</v>
      </c>
      <c r="M13" s="15">
        <f t="shared" si="2"/>
        <v>1</v>
      </c>
      <c r="N13" s="15">
        <v>37037</v>
      </c>
      <c r="O13" s="17">
        <f t="shared" si="3"/>
        <v>1</v>
      </c>
      <c r="P13" s="16">
        <f t="shared" si="4"/>
        <v>37037</v>
      </c>
    </row>
    <row r="14" spans="1:16" x14ac:dyDescent="0.2">
      <c r="A14" s="15" t="s">
        <v>2518</v>
      </c>
      <c r="B14" s="15" t="s">
        <v>2516</v>
      </c>
      <c r="C14" s="15"/>
      <c r="D14" s="15"/>
      <c r="E14" s="15">
        <v>0</v>
      </c>
      <c r="F14" s="15">
        <v>0</v>
      </c>
      <c r="G14" s="15">
        <v>1</v>
      </c>
      <c r="H14" s="15">
        <v>109091</v>
      </c>
      <c r="I14" s="16">
        <f t="shared" si="0"/>
        <v>109091</v>
      </c>
      <c r="J14" s="15">
        <v>0</v>
      </c>
      <c r="K14" s="15">
        <v>0</v>
      </c>
      <c r="L14" s="16">
        <f t="shared" si="1"/>
        <v>0</v>
      </c>
      <c r="M14" s="15">
        <f t="shared" si="2"/>
        <v>1</v>
      </c>
      <c r="N14" s="15">
        <v>109091</v>
      </c>
      <c r="O14" s="17">
        <f t="shared" si="3"/>
        <v>1</v>
      </c>
      <c r="P14" s="16">
        <f t="shared" si="4"/>
        <v>109091</v>
      </c>
    </row>
    <row r="15" spans="1:16" x14ac:dyDescent="0.2">
      <c r="A15" s="15" t="s">
        <v>2519</v>
      </c>
      <c r="B15" s="15" t="s">
        <v>2516</v>
      </c>
      <c r="C15" s="15"/>
      <c r="D15" s="15"/>
      <c r="E15" s="15">
        <v>0</v>
      </c>
      <c r="F15" s="15">
        <v>0</v>
      </c>
      <c r="G15" s="15">
        <v>1</v>
      </c>
      <c r="H15" s="15">
        <v>37037</v>
      </c>
      <c r="I15" s="16">
        <f t="shared" si="0"/>
        <v>37037</v>
      </c>
      <c r="J15" s="15">
        <v>0</v>
      </c>
      <c r="K15" s="15">
        <v>0</v>
      </c>
      <c r="L15" s="16">
        <f t="shared" si="1"/>
        <v>0</v>
      </c>
      <c r="M15" s="15">
        <f t="shared" si="2"/>
        <v>1</v>
      </c>
      <c r="N15" s="15">
        <v>37037</v>
      </c>
      <c r="O15" s="17">
        <f t="shared" si="3"/>
        <v>1</v>
      </c>
      <c r="P15" s="16">
        <f t="shared" si="4"/>
        <v>37037</v>
      </c>
    </row>
    <row r="16" spans="1:16" x14ac:dyDescent="0.2">
      <c r="A16" s="15" t="s">
        <v>2520</v>
      </c>
      <c r="B16" s="15" t="s">
        <v>2516</v>
      </c>
      <c r="C16" s="15"/>
      <c r="D16" s="15"/>
      <c r="E16" s="15">
        <v>0</v>
      </c>
      <c r="F16" s="15">
        <v>0</v>
      </c>
      <c r="G16" s="15">
        <v>1</v>
      </c>
      <c r="H16" s="15">
        <v>37037</v>
      </c>
      <c r="I16" s="16">
        <f t="shared" si="0"/>
        <v>37037</v>
      </c>
      <c r="J16" s="15">
        <v>0</v>
      </c>
      <c r="K16" s="15">
        <v>0</v>
      </c>
      <c r="L16" s="16">
        <f t="shared" si="1"/>
        <v>0</v>
      </c>
      <c r="M16" s="15">
        <f t="shared" si="2"/>
        <v>1</v>
      </c>
      <c r="N16" s="15">
        <v>37037</v>
      </c>
      <c r="O16" s="17">
        <f t="shared" si="3"/>
        <v>1</v>
      </c>
      <c r="P16" s="16">
        <f t="shared" si="4"/>
        <v>37037</v>
      </c>
    </row>
    <row r="17" spans="1:16" x14ac:dyDescent="0.2">
      <c r="A17" s="15" t="s">
        <v>2521</v>
      </c>
      <c r="B17" s="15" t="s">
        <v>2516</v>
      </c>
      <c r="C17" s="15"/>
      <c r="D17" s="15"/>
      <c r="E17" s="15">
        <v>0</v>
      </c>
      <c r="F17" s="15">
        <v>0</v>
      </c>
      <c r="G17" s="15">
        <v>1</v>
      </c>
      <c r="H17" s="15">
        <v>37037</v>
      </c>
      <c r="I17" s="16">
        <f t="shared" si="0"/>
        <v>37037</v>
      </c>
      <c r="J17" s="15">
        <v>0</v>
      </c>
      <c r="K17" s="15">
        <v>0</v>
      </c>
      <c r="L17" s="16">
        <f t="shared" si="1"/>
        <v>0</v>
      </c>
      <c r="M17" s="15">
        <f t="shared" si="2"/>
        <v>1</v>
      </c>
      <c r="N17" s="15">
        <v>37037</v>
      </c>
      <c r="O17" s="17">
        <f t="shared" si="3"/>
        <v>1</v>
      </c>
      <c r="P17" s="16">
        <f t="shared" si="4"/>
        <v>37037</v>
      </c>
    </row>
    <row r="18" spans="1:16" x14ac:dyDescent="0.2">
      <c r="A18" s="15" t="s">
        <v>2522</v>
      </c>
      <c r="B18" s="15" t="s">
        <v>141</v>
      </c>
      <c r="C18" s="15"/>
      <c r="D18" s="15"/>
      <c r="E18" s="15">
        <v>0</v>
      </c>
      <c r="F18" s="15">
        <v>0</v>
      </c>
      <c r="G18" s="15">
        <v>1</v>
      </c>
      <c r="H18" s="15">
        <v>163636</v>
      </c>
      <c r="I18" s="16">
        <f t="shared" si="0"/>
        <v>163636</v>
      </c>
      <c r="J18" s="15">
        <v>1</v>
      </c>
      <c r="K18" s="15">
        <v>436364</v>
      </c>
      <c r="L18" s="16">
        <f t="shared" si="1"/>
        <v>163636</v>
      </c>
      <c r="M18" s="15">
        <f t="shared" si="2"/>
        <v>0</v>
      </c>
      <c r="N18" s="15">
        <v>-272728</v>
      </c>
      <c r="O18" s="17">
        <f t="shared" si="3"/>
        <v>0</v>
      </c>
      <c r="P18" s="16">
        <f t="shared" si="4"/>
        <v>0</v>
      </c>
    </row>
    <row r="19" spans="1:16" x14ac:dyDescent="0.2">
      <c r="A19" s="15" t="s">
        <v>2523</v>
      </c>
      <c r="B19" s="15" t="s">
        <v>141</v>
      </c>
      <c r="C19" s="15"/>
      <c r="D19" s="15"/>
      <c r="E19" s="15">
        <v>0</v>
      </c>
      <c r="F19" s="15">
        <v>0</v>
      </c>
      <c r="G19" s="15">
        <v>1</v>
      </c>
      <c r="H19" s="15">
        <v>181818</v>
      </c>
      <c r="I19" s="16">
        <f t="shared" si="0"/>
        <v>181818</v>
      </c>
      <c r="J19" s="15">
        <v>0</v>
      </c>
      <c r="K19" s="15">
        <v>0</v>
      </c>
      <c r="L19" s="16">
        <f t="shared" si="1"/>
        <v>0</v>
      </c>
      <c r="M19" s="15">
        <f t="shared" si="2"/>
        <v>1</v>
      </c>
      <c r="N19" s="15">
        <v>181818</v>
      </c>
      <c r="O19" s="17">
        <f t="shared" si="3"/>
        <v>1</v>
      </c>
      <c r="P19" s="16">
        <f t="shared" si="4"/>
        <v>181818</v>
      </c>
    </row>
    <row r="20" spans="1:16" x14ac:dyDescent="0.2">
      <c r="A20" s="15" t="s">
        <v>160</v>
      </c>
      <c r="B20" s="15" t="s">
        <v>161</v>
      </c>
      <c r="C20" s="15"/>
      <c r="D20" s="15"/>
      <c r="E20" s="15">
        <v>1</v>
      </c>
      <c r="F20" s="15">
        <v>227273</v>
      </c>
      <c r="G20" s="15">
        <v>1</v>
      </c>
      <c r="H20" s="15">
        <v>227273</v>
      </c>
      <c r="I20" s="16">
        <f t="shared" si="0"/>
        <v>227273</v>
      </c>
      <c r="J20" s="15">
        <v>0</v>
      </c>
      <c r="K20" s="15">
        <v>0</v>
      </c>
      <c r="L20" s="16">
        <f t="shared" si="1"/>
        <v>0</v>
      </c>
      <c r="M20" s="15">
        <f t="shared" si="2"/>
        <v>2</v>
      </c>
      <c r="N20" s="15">
        <v>227273</v>
      </c>
      <c r="O20" s="17">
        <f t="shared" si="3"/>
        <v>2</v>
      </c>
      <c r="P20" s="16">
        <f t="shared" si="4"/>
        <v>454546</v>
      </c>
    </row>
    <row r="21" spans="1:16" x14ac:dyDescent="0.2">
      <c r="A21" s="15" t="s">
        <v>3785</v>
      </c>
      <c r="B21" s="15" t="s">
        <v>524</v>
      </c>
      <c r="C21" s="15"/>
      <c r="D21" s="15"/>
      <c r="E21" s="15">
        <v>0</v>
      </c>
      <c r="F21" s="15">
        <v>0</v>
      </c>
      <c r="G21" s="15">
        <v>1</v>
      </c>
      <c r="H21" s="15">
        <v>10185</v>
      </c>
      <c r="I21" s="16">
        <f t="shared" si="0"/>
        <v>10185</v>
      </c>
      <c r="J21" s="15">
        <v>0</v>
      </c>
      <c r="K21" s="15">
        <v>0</v>
      </c>
      <c r="L21" s="16">
        <f t="shared" si="1"/>
        <v>0</v>
      </c>
      <c r="M21" s="15">
        <f t="shared" si="2"/>
        <v>1</v>
      </c>
      <c r="N21" s="15">
        <v>10185</v>
      </c>
      <c r="O21" s="17">
        <f t="shared" si="3"/>
        <v>1</v>
      </c>
      <c r="P21" s="16">
        <f t="shared" si="4"/>
        <v>10185</v>
      </c>
    </row>
    <row r="22" spans="1:16" x14ac:dyDescent="0.2">
      <c r="A22" s="15" t="s">
        <v>3786</v>
      </c>
      <c r="B22" s="15" t="s">
        <v>524</v>
      </c>
      <c r="C22" s="15"/>
      <c r="D22" s="15"/>
      <c r="E22" s="15">
        <v>0</v>
      </c>
      <c r="F22" s="15">
        <v>0</v>
      </c>
      <c r="G22" s="15">
        <v>1</v>
      </c>
      <c r="H22" s="15">
        <v>10185</v>
      </c>
      <c r="I22" s="16">
        <f t="shared" si="0"/>
        <v>10185</v>
      </c>
      <c r="J22" s="15">
        <v>0</v>
      </c>
      <c r="K22" s="15">
        <v>0</v>
      </c>
      <c r="L22" s="16">
        <f t="shared" si="1"/>
        <v>0</v>
      </c>
      <c r="M22" s="15">
        <f t="shared" si="2"/>
        <v>1</v>
      </c>
      <c r="N22" s="15">
        <v>10185</v>
      </c>
      <c r="O22" s="17">
        <f t="shared" si="3"/>
        <v>1</v>
      </c>
      <c r="P22" s="16">
        <f t="shared" si="4"/>
        <v>10185</v>
      </c>
    </row>
    <row r="23" spans="1:16" x14ac:dyDescent="0.2">
      <c r="A23" s="15" t="s">
        <v>3787</v>
      </c>
      <c r="B23" s="15" t="s">
        <v>524</v>
      </c>
      <c r="C23" s="15"/>
      <c r="D23" s="15"/>
      <c r="E23" s="15">
        <v>0</v>
      </c>
      <c r="F23" s="15">
        <v>0</v>
      </c>
      <c r="G23" s="15">
        <v>1</v>
      </c>
      <c r="H23" s="15">
        <v>32407</v>
      </c>
      <c r="I23" s="16">
        <f t="shared" si="0"/>
        <v>32407</v>
      </c>
      <c r="J23" s="15">
        <v>0</v>
      </c>
      <c r="K23" s="15">
        <v>0</v>
      </c>
      <c r="L23" s="16">
        <f t="shared" si="1"/>
        <v>0</v>
      </c>
      <c r="M23" s="15">
        <f t="shared" si="2"/>
        <v>1</v>
      </c>
      <c r="N23" s="15">
        <v>32407</v>
      </c>
      <c r="O23" s="17">
        <f t="shared" si="3"/>
        <v>1</v>
      </c>
      <c r="P23" s="16">
        <f t="shared" si="4"/>
        <v>32407</v>
      </c>
    </row>
    <row r="24" spans="1:16" x14ac:dyDescent="0.2">
      <c r="A24" s="15" t="s">
        <v>3788</v>
      </c>
      <c r="B24" s="15" t="s">
        <v>524</v>
      </c>
      <c r="C24" s="15"/>
      <c r="D24" s="15"/>
      <c r="E24" s="15">
        <v>0</v>
      </c>
      <c r="F24" s="15">
        <v>0</v>
      </c>
      <c r="G24" s="15">
        <v>1</v>
      </c>
      <c r="H24" s="15">
        <v>9259</v>
      </c>
      <c r="I24" s="16">
        <f t="shared" si="0"/>
        <v>9259</v>
      </c>
      <c r="J24" s="15">
        <v>0</v>
      </c>
      <c r="K24" s="15">
        <v>0</v>
      </c>
      <c r="L24" s="16">
        <f t="shared" si="1"/>
        <v>0</v>
      </c>
      <c r="M24" s="15">
        <f t="shared" si="2"/>
        <v>1</v>
      </c>
      <c r="N24" s="15">
        <v>9259</v>
      </c>
      <c r="O24" s="17">
        <f t="shared" si="3"/>
        <v>1</v>
      </c>
      <c r="P24" s="16">
        <f t="shared" si="4"/>
        <v>9259</v>
      </c>
    </row>
    <row r="25" spans="1:16" x14ac:dyDescent="0.2">
      <c r="A25" s="15" t="s">
        <v>3789</v>
      </c>
      <c r="B25" s="15" t="s">
        <v>524</v>
      </c>
      <c r="C25" s="15"/>
      <c r="D25" s="15"/>
      <c r="E25" s="15">
        <v>0</v>
      </c>
      <c r="F25" s="15">
        <v>0</v>
      </c>
      <c r="G25" s="15">
        <v>1</v>
      </c>
      <c r="H25" s="15">
        <v>9259</v>
      </c>
      <c r="I25" s="16">
        <f t="shared" si="0"/>
        <v>9259</v>
      </c>
      <c r="J25" s="15">
        <v>0</v>
      </c>
      <c r="K25" s="15">
        <v>0</v>
      </c>
      <c r="L25" s="16">
        <f t="shared" si="1"/>
        <v>0</v>
      </c>
      <c r="M25" s="15">
        <f t="shared" si="2"/>
        <v>1</v>
      </c>
      <c r="N25" s="15">
        <v>9259</v>
      </c>
      <c r="O25" s="17">
        <f t="shared" si="3"/>
        <v>1</v>
      </c>
      <c r="P25" s="16">
        <f t="shared" si="4"/>
        <v>9259</v>
      </c>
    </row>
    <row r="26" spans="1:16" x14ac:dyDescent="0.2">
      <c r="A26" s="15" t="s">
        <v>3790</v>
      </c>
      <c r="B26" s="15" t="s">
        <v>524</v>
      </c>
      <c r="C26" s="15"/>
      <c r="D26" s="15"/>
      <c r="E26" s="15">
        <v>0</v>
      </c>
      <c r="F26" s="15">
        <v>0</v>
      </c>
      <c r="G26" s="15">
        <v>1</v>
      </c>
      <c r="H26" s="15">
        <v>10185</v>
      </c>
      <c r="I26" s="16">
        <f t="shared" si="0"/>
        <v>10185</v>
      </c>
      <c r="J26" s="15">
        <v>0</v>
      </c>
      <c r="K26" s="15">
        <v>0</v>
      </c>
      <c r="L26" s="16">
        <f t="shared" si="1"/>
        <v>0</v>
      </c>
      <c r="M26" s="15">
        <f t="shared" si="2"/>
        <v>1</v>
      </c>
      <c r="N26" s="15">
        <v>10185</v>
      </c>
      <c r="O26" s="17">
        <f t="shared" si="3"/>
        <v>1</v>
      </c>
      <c r="P26" s="16">
        <f t="shared" si="4"/>
        <v>10185</v>
      </c>
    </row>
    <row r="27" spans="1:16" x14ac:dyDescent="0.2">
      <c r="A27" s="15" t="s">
        <v>3791</v>
      </c>
      <c r="B27" s="15" t="s">
        <v>524</v>
      </c>
      <c r="C27" s="15"/>
      <c r="D27" s="15"/>
      <c r="E27" s="15">
        <v>0</v>
      </c>
      <c r="F27" s="15">
        <v>0</v>
      </c>
      <c r="G27" s="15">
        <v>1</v>
      </c>
      <c r="H27" s="15">
        <v>43333</v>
      </c>
      <c r="I27" s="16">
        <f t="shared" si="0"/>
        <v>43333</v>
      </c>
      <c r="J27" s="15">
        <v>0</v>
      </c>
      <c r="K27" s="15">
        <v>0</v>
      </c>
      <c r="L27" s="16">
        <f t="shared" si="1"/>
        <v>0</v>
      </c>
      <c r="M27" s="15">
        <f t="shared" si="2"/>
        <v>1</v>
      </c>
      <c r="N27" s="15">
        <v>43333</v>
      </c>
      <c r="O27" s="17">
        <f t="shared" si="3"/>
        <v>1</v>
      </c>
      <c r="P27" s="16">
        <f t="shared" si="4"/>
        <v>43333</v>
      </c>
    </row>
    <row r="28" spans="1:16" x14ac:dyDescent="0.2">
      <c r="A28" s="15" t="s">
        <v>3792</v>
      </c>
      <c r="B28" s="15" t="s">
        <v>524</v>
      </c>
      <c r="C28" s="15"/>
      <c r="D28" s="15"/>
      <c r="E28" s="15">
        <v>0</v>
      </c>
      <c r="F28" s="15">
        <v>0</v>
      </c>
      <c r="G28" s="15">
        <v>1</v>
      </c>
      <c r="H28" s="15">
        <v>9259</v>
      </c>
      <c r="I28" s="16">
        <f t="shared" si="0"/>
        <v>9259</v>
      </c>
      <c r="J28" s="15">
        <v>0</v>
      </c>
      <c r="K28" s="15">
        <v>0</v>
      </c>
      <c r="L28" s="16">
        <f t="shared" si="1"/>
        <v>0</v>
      </c>
      <c r="M28" s="15">
        <f t="shared" si="2"/>
        <v>1</v>
      </c>
      <c r="N28" s="15">
        <v>9259</v>
      </c>
      <c r="O28" s="17">
        <f t="shared" si="3"/>
        <v>1</v>
      </c>
      <c r="P28" s="16">
        <f t="shared" si="4"/>
        <v>9259</v>
      </c>
    </row>
    <row r="29" spans="1:16" x14ac:dyDescent="0.2">
      <c r="A29" s="15" t="s">
        <v>3793</v>
      </c>
      <c r="B29" s="15" t="s">
        <v>524</v>
      </c>
      <c r="C29" s="15"/>
      <c r="D29" s="15"/>
      <c r="E29" s="15">
        <v>0</v>
      </c>
      <c r="F29" s="15">
        <v>0</v>
      </c>
      <c r="G29" s="15">
        <v>1</v>
      </c>
      <c r="H29" s="15">
        <v>9259</v>
      </c>
      <c r="I29" s="16">
        <f t="shared" si="0"/>
        <v>9259</v>
      </c>
      <c r="J29" s="15">
        <v>0</v>
      </c>
      <c r="K29" s="15">
        <v>0</v>
      </c>
      <c r="L29" s="16">
        <f t="shared" si="1"/>
        <v>0</v>
      </c>
      <c r="M29" s="15">
        <f t="shared" si="2"/>
        <v>1</v>
      </c>
      <c r="N29" s="15">
        <v>9259</v>
      </c>
      <c r="O29" s="17">
        <f t="shared" si="3"/>
        <v>1</v>
      </c>
      <c r="P29" s="16">
        <f t="shared" si="4"/>
        <v>9259</v>
      </c>
    </row>
    <row r="30" spans="1:16" x14ac:dyDescent="0.2">
      <c r="A30" s="15" t="s">
        <v>3794</v>
      </c>
      <c r="B30" s="15" t="s">
        <v>524</v>
      </c>
      <c r="C30" s="15"/>
      <c r="D30" s="15"/>
      <c r="E30" s="15">
        <v>0</v>
      </c>
      <c r="F30" s="15">
        <v>0</v>
      </c>
      <c r="G30" s="15">
        <v>1</v>
      </c>
      <c r="H30" s="15">
        <v>34259</v>
      </c>
      <c r="I30" s="16">
        <f t="shared" si="0"/>
        <v>34259</v>
      </c>
      <c r="J30" s="15">
        <v>0</v>
      </c>
      <c r="K30" s="15">
        <v>0</v>
      </c>
      <c r="L30" s="16">
        <f t="shared" si="1"/>
        <v>0</v>
      </c>
      <c r="M30" s="15">
        <f t="shared" si="2"/>
        <v>1</v>
      </c>
      <c r="N30" s="15">
        <v>34259</v>
      </c>
      <c r="O30" s="17">
        <f t="shared" si="3"/>
        <v>1</v>
      </c>
      <c r="P30" s="16">
        <f t="shared" si="4"/>
        <v>34259</v>
      </c>
    </row>
    <row r="31" spans="1:16" x14ac:dyDescent="0.2">
      <c r="A31" s="15" t="s">
        <v>2524</v>
      </c>
      <c r="B31" s="15" t="s">
        <v>141</v>
      </c>
      <c r="C31" s="15"/>
      <c r="D31" s="15"/>
      <c r="E31" s="15">
        <v>0</v>
      </c>
      <c r="F31" s="15">
        <v>0</v>
      </c>
      <c r="G31" s="15">
        <v>1</v>
      </c>
      <c r="H31" s="15">
        <v>250000</v>
      </c>
      <c r="I31" s="16">
        <f t="shared" si="0"/>
        <v>250000</v>
      </c>
      <c r="J31" s="15">
        <v>0</v>
      </c>
      <c r="K31" s="15">
        <v>0</v>
      </c>
      <c r="L31" s="16">
        <f t="shared" si="1"/>
        <v>0</v>
      </c>
      <c r="M31" s="15">
        <f t="shared" si="2"/>
        <v>1</v>
      </c>
      <c r="N31" s="15">
        <v>250000</v>
      </c>
      <c r="O31" s="17">
        <f t="shared" si="3"/>
        <v>1</v>
      </c>
      <c r="P31" s="16">
        <f t="shared" si="4"/>
        <v>250000</v>
      </c>
    </row>
    <row r="32" spans="1:16" x14ac:dyDescent="0.2">
      <c r="A32" s="15" t="s">
        <v>1909</v>
      </c>
      <c r="B32" s="15" t="s">
        <v>141</v>
      </c>
      <c r="C32" s="15"/>
      <c r="D32" s="15"/>
      <c r="E32" s="15">
        <v>3</v>
      </c>
      <c r="F32" s="15">
        <v>1125000</v>
      </c>
      <c r="G32" s="15">
        <v>5</v>
      </c>
      <c r="H32" s="15">
        <v>1963636</v>
      </c>
      <c r="I32" s="16">
        <f t="shared" si="0"/>
        <v>386079.5</v>
      </c>
      <c r="J32" s="15">
        <v>5</v>
      </c>
      <c r="K32" s="15">
        <v>3390908</v>
      </c>
      <c r="L32" s="16">
        <f t="shared" si="1"/>
        <v>1930397.5</v>
      </c>
      <c r="M32" s="15">
        <f t="shared" si="2"/>
        <v>3</v>
      </c>
      <c r="N32" s="15">
        <v>-1427272</v>
      </c>
      <c r="O32" s="17">
        <f t="shared" si="3"/>
        <v>3</v>
      </c>
      <c r="P32" s="16">
        <f t="shared" si="4"/>
        <v>1158238.5</v>
      </c>
    </row>
    <row r="33" spans="1:16" x14ac:dyDescent="0.2">
      <c r="A33" s="15" t="s">
        <v>3795</v>
      </c>
      <c r="B33" s="15" t="s">
        <v>524</v>
      </c>
      <c r="C33" s="15"/>
      <c r="D33" s="15"/>
      <c r="E33" s="15">
        <v>0</v>
      </c>
      <c r="F33" s="15">
        <v>0</v>
      </c>
      <c r="G33" s="15">
        <v>1</v>
      </c>
      <c r="H33" s="15">
        <v>10185</v>
      </c>
      <c r="I33" s="16">
        <f t="shared" si="0"/>
        <v>10185</v>
      </c>
      <c r="J33" s="15">
        <v>0</v>
      </c>
      <c r="K33" s="15">
        <v>0</v>
      </c>
      <c r="L33" s="16">
        <f t="shared" si="1"/>
        <v>0</v>
      </c>
      <c r="M33" s="15">
        <f t="shared" si="2"/>
        <v>1</v>
      </c>
      <c r="N33" s="15">
        <v>10185</v>
      </c>
      <c r="O33" s="17">
        <f t="shared" si="3"/>
        <v>1</v>
      </c>
      <c r="P33" s="16">
        <f t="shared" si="4"/>
        <v>10185</v>
      </c>
    </row>
    <row r="34" spans="1:16" x14ac:dyDescent="0.2">
      <c r="A34" s="15" t="s">
        <v>3796</v>
      </c>
      <c r="B34" s="15" t="s">
        <v>524</v>
      </c>
      <c r="C34" s="15"/>
      <c r="D34" s="15"/>
      <c r="E34" s="15">
        <v>0</v>
      </c>
      <c r="F34" s="15">
        <v>0</v>
      </c>
      <c r="G34" s="15">
        <v>1</v>
      </c>
      <c r="H34" s="15">
        <v>10185</v>
      </c>
      <c r="I34" s="16">
        <f t="shared" si="0"/>
        <v>10185</v>
      </c>
      <c r="J34" s="15">
        <v>0</v>
      </c>
      <c r="K34" s="15">
        <v>0</v>
      </c>
      <c r="L34" s="16">
        <f t="shared" si="1"/>
        <v>0</v>
      </c>
      <c r="M34" s="15">
        <f t="shared" si="2"/>
        <v>1</v>
      </c>
      <c r="N34" s="15">
        <v>10185</v>
      </c>
      <c r="O34" s="17">
        <f t="shared" si="3"/>
        <v>1</v>
      </c>
      <c r="P34" s="16">
        <f t="shared" si="4"/>
        <v>10185</v>
      </c>
    </row>
    <row r="35" spans="1:16" x14ac:dyDescent="0.2">
      <c r="A35" s="15" t="s">
        <v>3797</v>
      </c>
      <c r="B35" s="15" t="s">
        <v>524</v>
      </c>
      <c r="C35" s="15"/>
      <c r="D35" s="15"/>
      <c r="E35" s="15">
        <v>0</v>
      </c>
      <c r="F35" s="15">
        <v>0</v>
      </c>
      <c r="G35" s="15">
        <v>1</v>
      </c>
      <c r="H35" s="15">
        <v>10185</v>
      </c>
      <c r="I35" s="16">
        <f t="shared" si="0"/>
        <v>10185</v>
      </c>
      <c r="J35" s="15">
        <v>0</v>
      </c>
      <c r="K35" s="15">
        <v>0</v>
      </c>
      <c r="L35" s="16">
        <f t="shared" si="1"/>
        <v>0</v>
      </c>
      <c r="M35" s="15">
        <f t="shared" si="2"/>
        <v>1</v>
      </c>
      <c r="N35" s="15">
        <v>10185</v>
      </c>
      <c r="O35" s="17">
        <f t="shared" si="3"/>
        <v>1</v>
      </c>
      <c r="P35" s="16">
        <f t="shared" si="4"/>
        <v>10185</v>
      </c>
    </row>
    <row r="36" spans="1:16" x14ac:dyDescent="0.2">
      <c r="A36" s="15" t="s">
        <v>3798</v>
      </c>
      <c r="B36" s="15" t="s">
        <v>524</v>
      </c>
      <c r="C36" s="15"/>
      <c r="D36" s="15"/>
      <c r="E36" s="15">
        <v>0</v>
      </c>
      <c r="F36" s="15">
        <v>0</v>
      </c>
      <c r="G36" s="15">
        <v>1</v>
      </c>
      <c r="H36" s="15">
        <v>10185</v>
      </c>
      <c r="I36" s="16">
        <f t="shared" si="0"/>
        <v>10185</v>
      </c>
      <c r="J36" s="15">
        <v>0</v>
      </c>
      <c r="K36" s="15">
        <v>0</v>
      </c>
      <c r="L36" s="16">
        <f t="shared" si="1"/>
        <v>0</v>
      </c>
      <c r="M36" s="15">
        <f t="shared" si="2"/>
        <v>1</v>
      </c>
      <c r="N36" s="15">
        <v>10185</v>
      </c>
      <c r="O36" s="17">
        <f t="shared" si="3"/>
        <v>1</v>
      </c>
      <c r="P36" s="16">
        <f t="shared" si="4"/>
        <v>10185</v>
      </c>
    </row>
    <row r="37" spans="1:16" x14ac:dyDescent="0.2">
      <c r="A37" s="15" t="s">
        <v>3799</v>
      </c>
      <c r="B37" s="15" t="s">
        <v>524</v>
      </c>
      <c r="C37" s="15"/>
      <c r="D37" s="15"/>
      <c r="E37" s="15">
        <v>0</v>
      </c>
      <c r="F37" s="15">
        <v>0</v>
      </c>
      <c r="G37" s="15">
        <v>1</v>
      </c>
      <c r="H37" s="15">
        <v>10185</v>
      </c>
      <c r="I37" s="16">
        <f t="shared" si="0"/>
        <v>10185</v>
      </c>
      <c r="J37" s="15">
        <v>0</v>
      </c>
      <c r="K37" s="15">
        <v>0</v>
      </c>
      <c r="L37" s="16">
        <f t="shared" si="1"/>
        <v>0</v>
      </c>
      <c r="M37" s="15">
        <f t="shared" si="2"/>
        <v>1</v>
      </c>
      <c r="N37" s="15">
        <v>10185</v>
      </c>
      <c r="O37" s="17">
        <f t="shared" si="3"/>
        <v>1</v>
      </c>
      <c r="P37" s="16">
        <f t="shared" si="4"/>
        <v>10185</v>
      </c>
    </row>
    <row r="38" spans="1:16" x14ac:dyDescent="0.2">
      <c r="A38" s="15" t="s">
        <v>3800</v>
      </c>
      <c r="B38" s="15" t="s">
        <v>524</v>
      </c>
      <c r="C38" s="15"/>
      <c r="D38" s="15"/>
      <c r="E38" s="15">
        <v>0</v>
      </c>
      <c r="F38" s="15">
        <v>0</v>
      </c>
      <c r="G38" s="15">
        <v>1</v>
      </c>
      <c r="H38" s="15">
        <v>10189</v>
      </c>
      <c r="I38" s="16">
        <f t="shared" si="0"/>
        <v>10189</v>
      </c>
      <c r="J38" s="15">
        <v>0</v>
      </c>
      <c r="K38" s="15">
        <v>0</v>
      </c>
      <c r="L38" s="16">
        <f t="shared" si="1"/>
        <v>0</v>
      </c>
      <c r="M38" s="15">
        <f t="shared" si="2"/>
        <v>1</v>
      </c>
      <c r="N38" s="15">
        <v>10189</v>
      </c>
      <c r="O38" s="17">
        <f t="shared" si="3"/>
        <v>1</v>
      </c>
      <c r="P38" s="16">
        <f t="shared" si="4"/>
        <v>10189</v>
      </c>
    </row>
    <row r="39" spans="1:16" x14ac:dyDescent="0.2">
      <c r="A39" s="15" t="s">
        <v>248</v>
      </c>
      <c r="B39" s="15" t="s">
        <v>11</v>
      </c>
      <c r="C39" s="15"/>
      <c r="D39" s="15"/>
      <c r="E39" s="15">
        <v>5</v>
      </c>
      <c r="F39" s="15">
        <v>240740</v>
      </c>
      <c r="G39" s="15">
        <v>5</v>
      </c>
      <c r="H39" s="15">
        <v>240740</v>
      </c>
      <c r="I39" s="16">
        <f t="shared" si="0"/>
        <v>48148</v>
      </c>
      <c r="J39" s="15">
        <v>0</v>
      </c>
      <c r="K39" s="15">
        <v>0</v>
      </c>
      <c r="L39" s="16">
        <f t="shared" si="1"/>
        <v>0</v>
      </c>
      <c r="M39" s="15">
        <f t="shared" si="2"/>
        <v>10</v>
      </c>
      <c r="N39" s="15">
        <v>240740</v>
      </c>
      <c r="O39" s="17">
        <f t="shared" si="3"/>
        <v>10</v>
      </c>
      <c r="P39" s="16">
        <f t="shared" si="4"/>
        <v>481480</v>
      </c>
    </row>
    <row r="40" spans="1:16" x14ac:dyDescent="0.2">
      <c r="A40" s="15" t="s">
        <v>1690</v>
      </c>
      <c r="B40" s="15" t="s">
        <v>1691</v>
      </c>
      <c r="C40" s="15"/>
      <c r="D40" s="15"/>
      <c r="E40" s="15">
        <v>0</v>
      </c>
      <c r="F40" s="15">
        <v>0</v>
      </c>
      <c r="G40" s="15">
        <v>3</v>
      </c>
      <c r="H40" s="15">
        <v>750000</v>
      </c>
      <c r="I40" s="16">
        <f t="shared" si="0"/>
        <v>250000</v>
      </c>
      <c r="J40" s="15">
        <v>3</v>
      </c>
      <c r="K40" s="15">
        <v>1409090</v>
      </c>
      <c r="L40" s="16">
        <f t="shared" si="1"/>
        <v>750000</v>
      </c>
      <c r="M40" s="15">
        <f t="shared" si="2"/>
        <v>0</v>
      </c>
      <c r="N40" s="15">
        <v>-659090</v>
      </c>
      <c r="O40" s="17">
        <f t="shared" si="3"/>
        <v>0</v>
      </c>
      <c r="P40" s="16">
        <f t="shared" si="4"/>
        <v>0</v>
      </c>
    </row>
    <row r="41" spans="1:16" x14ac:dyDescent="0.2">
      <c r="A41" s="15" t="s">
        <v>165</v>
      </c>
      <c r="B41" s="15" t="s">
        <v>161</v>
      </c>
      <c r="C41" s="15"/>
      <c r="D41" s="15"/>
      <c r="E41" s="15">
        <v>2</v>
      </c>
      <c r="F41" s="15">
        <v>527272</v>
      </c>
      <c r="G41" s="15">
        <v>1</v>
      </c>
      <c r="H41" s="15">
        <v>263636</v>
      </c>
      <c r="I41" s="16">
        <f t="shared" si="0"/>
        <v>263636</v>
      </c>
      <c r="J41" s="15">
        <v>0</v>
      </c>
      <c r="K41" s="15">
        <v>0</v>
      </c>
      <c r="L41" s="16">
        <f t="shared" si="1"/>
        <v>0</v>
      </c>
      <c r="M41" s="15">
        <f t="shared" si="2"/>
        <v>3</v>
      </c>
      <c r="N41" s="15">
        <v>263636</v>
      </c>
      <c r="O41" s="17">
        <f t="shared" si="3"/>
        <v>3</v>
      </c>
      <c r="P41" s="16">
        <f t="shared" si="4"/>
        <v>790908</v>
      </c>
    </row>
    <row r="42" spans="1:16" x14ac:dyDescent="0.2">
      <c r="A42" s="15" t="s">
        <v>2525</v>
      </c>
      <c r="B42" s="15" t="s">
        <v>11</v>
      </c>
      <c r="C42" s="15"/>
      <c r="D42" s="15"/>
      <c r="E42" s="15">
        <v>0</v>
      </c>
      <c r="F42" s="15">
        <v>0</v>
      </c>
      <c r="G42" s="15">
        <v>2</v>
      </c>
      <c r="H42" s="15">
        <v>590910</v>
      </c>
      <c r="I42" s="16">
        <f t="shared" si="0"/>
        <v>295455</v>
      </c>
      <c r="J42" s="15">
        <v>0</v>
      </c>
      <c r="K42" s="15">
        <v>0</v>
      </c>
      <c r="L42" s="16">
        <f t="shared" si="1"/>
        <v>0</v>
      </c>
      <c r="M42" s="15">
        <f t="shared" si="2"/>
        <v>2</v>
      </c>
      <c r="N42" s="15">
        <v>590910</v>
      </c>
      <c r="O42" s="17">
        <f t="shared" si="3"/>
        <v>2</v>
      </c>
      <c r="P42" s="16">
        <f t="shared" si="4"/>
        <v>590910</v>
      </c>
    </row>
    <row r="43" spans="1:16" x14ac:dyDescent="0.2">
      <c r="A43" s="15" t="s">
        <v>2526</v>
      </c>
      <c r="B43" s="15" t="s">
        <v>11</v>
      </c>
      <c r="C43" s="15"/>
      <c r="D43" s="15"/>
      <c r="E43" s="15">
        <v>0</v>
      </c>
      <c r="F43" s="15">
        <v>0</v>
      </c>
      <c r="G43" s="15">
        <v>60</v>
      </c>
      <c r="H43" s="15">
        <v>19500000</v>
      </c>
      <c r="I43" s="16">
        <f t="shared" si="0"/>
        <v>325000</v>
      </c>
      <c r="J43" s="15">
        <v>60</v>
      </c>
      <c r="K43" s="15">
        <v>25200000</v>
      </c>
      <c r="L43" s="16">
        <f t="shared" si="1"/>
        <v>19500000</v>
      </c>
      <c r="M43" s="15">
        <f t="shared" si="2"/>
        <v>0</v>
      </c>
      <c r="N43" s="15">
        <v>-25200000</v>
      </c>
      <c r="O43" s="17">
        <f t="shared" si="3"/>
        <v>0</v>
      </c>
      <c r="P43" s="16">
        <f t="shared" si="4"/>
        <v>0</v>
      </c>
    </row>
    <row r="44" spans="1:16" x14ac:dyDescent="0.2">
      <c r="A44" s="15" t="s">
        <v>2527</v>
      </c>
      <c r="B44" s="15" t="s">
        <v>171</v>
      </c>
      <c r="C44" s="15"/>
      <c r="D44" s="15"/>
      <c r="E44" s="15">
        <v>0</v>
      </c>
      <c r="F44" s="15">
        <v>0</v>
      </c>
      <c r="G44" s="15">
        <v>2</v>
      </c>
      <c r="H44" s="15">
        <v>183500</v>
      </c>
      <c r="I44" s="16">
        <f t="shared" si="0"/>
        <v>91750</v>
      </c>
      <c r="J44" s="15">
        <v>0</v>
      </c>
      <c r="K44" s="15">
        <v>0</v>
      </c>
      <c r="L44" s="16">
        <f t="shared" si="1"/>
        <v>0</v>
      </c>
      <c r="M44" s="15">
        <f t="shared" si="2"/>
        <v>2</v>
      </c>
      <c r="N44" s="15">
        <v>183500</v>
      </c>
      <c r="O44" s="17">
        <f t="shared" si="3"/>
        <v>2</v>
      </c>
      <c r="P44" s="16">
        <f t="shared" si="4"/>
        <v>183500</v>
      </c>
    </row>
    <row r="45" spans="1:16" x14ac:dyDescent="0.2">
      <c r="A45" s="15" t="s">
        <v>2528</v>
      </c>
      <c r="B45" s="15" t="s">
        <v>171</v>
      </c>
      <c r="C45" s="15"/>
      <c r="D45" s="15"/>
      <c r="E45" s="15">
        <v>0</v>
      </c>
      <c r="F45" s="15">
        <v>0</v>
      </c>
      <c r="G45" s="15">
        <v>5</v>
      </c>
      <c r="H45" s="15">
        <v>160500</v>
      </c>
      <c r="I45" s="16">
        <f t="shared" si="0"/>
        <v>32100</v>
      </c>
      <c r="J45" s="15">
        <v>0</v>
      </c>
      <c r="K45" s="15">
        <v>0</v>
      </c>
      <c r="L45" s="16">
        <f t="shared" si="1"/>
        <v>0</v>
      </c>
      <c r="M45" s="15">
        <f t="shared" si="2"/>
        <v>5</v>
      </c>
      <c r="N45" s="15">
        <v>160500</v>
      </c>
      <c r="O45" s="17">
        <f t="shared" si="3"/>
        <v>5</v>
      </c>
      <c r="P45" s="16">
        <f t="shared" si="4"/>
        <v>160500</v>
      </c>
    </row>
    <row r="46" spans="1:16" x14ac:dyDescent="0.2">
      <c r="A46" s="15" t="s">
        <v>837</v>
      </c>
      <c r="B46" s="15" t="s">
        <v>11</v>
      </c>
      <c r="C46" s="15"/>
      <c r="D46" s="15"/>
      <c r="E46" s="15">
        <v>5</v>
      </c>
      <c r="F46" s="15">
        <v>1909090</v>
      </c>
      <c r="G46" s="15">
        <v>1</v>
      </c>
      <c r="H46" s="15">
        <v>381818</v>
      </c>
      <c r="I46" s="16">
        <f t="shared" si="0"/>
        <v>381818</v>
      </c>
      <c r="J46" s="15">
        <v>2</v>
      </c>
      <c r="K46" s="15">
        <v>1181818</v>
      </c>
      <c r="L46" s="16">
        <f t="shared" si="1"/>
        <v>763636</v>
      </c>
      <c r="M46" s="15">
        <f t="shared" si="2"/>
        <v>4</v>
      </c>
      <c r="N46" s="15">
        <v>-800000</v>
      </c>
      <c r="O46" s="17">
        <f t="shared" si="3"/>
        <v>4</v>
      </c>
      <c r="P46" s="16">
        <f t="shared" si="4"/>
        <v>1527272</v>
      </c>
    </row>
    <row r="47" spans="1:16" x14ac:dyDescent="0.2">
      <c r="A47" s="15" t="s">
        <v>2529</v>
      </c>
      <c r="B47" s="15" t="s">
        <v>171</v>
      </c>
      <c r="C47" s="15"/>
      <c r="D47" s="15"/>
      <c r="E47" s="15">
        <v>0</v>
      </c>
      <c r="F47" s="15">
        <v>0</v>
      </c>
      <c r="G47" s="15">
        <v>1</v>
      </c>
      <c r="H47" s="15">
        <v>435000</v>
      </c>
      <c r="I47" s="16">
        <f t="shared" si="0"/>
        <v>435000</v>
      </c>
      <c r="J47" s="15">
        <v>1</v>
      </c>
      <c r="K47" s="15">
        <v>540000</v>
      </c>
      <c r="L47" s="16">
        <f t="shared" si="1"/>
        <v>435000</v>
      </c>
      <c r="M47" s="15">
        <f t="shared" si="2"/>
        <v>0</v>
      </c>
      <c r="N47" s="15">
        <v>-540000</v>
      </c>
      <c r="O47" s="17">
        <f t="shared" si="3"/>
        <v>0</v>
      </c>
      <c r="P47" s="16">
        <f t="shared" si="4"/>
        <v>0</v>
      </c>
    </row>
    <row r="48" spans="1:16" x14ac:dyDescent="0.2">
      <c r="A48" s="15" t="s">
        <v>134</v>
      </c>
      <c r="B48" s="15" t="s">
        <v>103</v>
      </c>
      <c r="C48" s="15"/>
      <c r="D48" s="15"/>
      <c r="E48" s="15">
        <v>96</v>
      </c>
      <c r="F48" s="15">
        <v>1778209</v>
      </c>
      <c r="G48" s="15">
        <v>69</v>
      </c>
      <c r="H48" s="15">
        <v>1337839</v>
      </c>
      <c r="I48" s="16">
        <f t="shared" si="0"/>
        <v>18885.139393939393</v>
      </c>
      <c r="J48" s="15">
        <v>0</v>
      </c>
      <c r="K48" s="15">
        <v>0</v>
      </c>
      <c r="L48" s="16">
        <f t="shared" si="1"/>
        <v>0</v>
      </c>
      <c r="M48" s="15">
        <f t="shared" si="2"/>
        <v>165</v>
      </c>
      <c r="N48" s="15">
        <v>1337839</v>
      </c>
      <c r="O48" s="17">
        <f t="shared" si="3"/>
        <v>165</v>
      </c>
      <c r="P48" s="16">
        <f t="shared" si="4"/>
        <v>3116048</v>
      </c>
    </row>
    <row r="49" spans="1:16" x14ac:dyDescent="0.2">
      <c r="A49" s="15" t="s">
        <v>102</v>
      </c>
      <c r="B49" s="15" t="s">
        <v>103</v>
      </c>
      <c r="C49" s="15"/>
      <c r="D49" s="15"/>
      <c r="E49" s="15">
        <v>261</v>
      </c>
      <c r="F49" s="15">
        <v>5354609</v>
      </c>
      <c r="G49" s="15">
        <v>141</v>
      </c>
      <c r="H49" s="15">
        <v>2663949</v>
      </c>
      <c r="I49" s="16">
        <f t="shared" si="0"/>
        <v>19946.661691542289</v>
      </c>
      <c r="J49" s="15">
        <v>0</v>
      </c>
      <c r="K49" s="15">
        <v>0</v>
      </c>
      <c r="L49" s="16">
        <f t="shared" si="1"/>
        <v>0</v>
      </c>
      <c r="M49" s="15">
        <f t="shared" si="2"/>
        <v>402</v>
      </c>
      <c r="N49" s="15">
        <v>2663949</v>
      </c>
      <c r="O49" s="17">
        <f t="shared" si="3"/>
        <v>402</v>
      </c>
      <c r="P49" s="16">
        <f t="shared" si="4"/>
        <v>8018558</v>
      </c>
    </row>
    <row r="50" spans="1:16" x14ac:dyDescent="0.2">
      <c r="A50" s="15" t="s">
        <v>2530</v>
      </c>
      <c r="B50" s="15" t="s">
        <v>11</v>
      </c>
      <c r="C50" s="15"/>
      <c r="D50" s="15"/>
      <c r="E50" s="15">
        <v>0</v>
      </c>
      <c r="F50" s="15">
        <v>0</v>
      </c>
      <c r="G50" s="15">
        <v>244</v>
      </c>
      <c r="H50" s="15">
        <v>461112</v>
      </c>
      <c r="I50" s="16">
        <f t="shared" si="0"/>
        <v>1889.8032786885246</v>
      </c>
      <c r="J50" s="15">
        <v>0</v>
      </c>
      <c r="K50" s="15">
        <v>0</v>
      </c>
      <c r="L50" s="16">
        <f t="shared" si="1"/>
        <v>0</v>
      </c>
      <c r="M50" s="15">
        <f t="shared" si="2"/>
        <v>244</v>
      </c>
      <c r="N50" s="15">
        <v>0</v>
      </c>
      <c r="O50" s="17">
        <f t="shared" si="3"/>
        <v>244</v>
      </c>
      <c r="P50" s="16">
        <f t="shared" si="4"/>
        <v>461112</v>
      </c>
    </row>
    <row r="51" spans="1:16" x14ac:dyDescent="0.2">
      <c r="A51" s="15" t="s">
        <v>2531</v>
      </c>
      <c r="B51" s="15" t="s">
        <v>2532</v>
      </c>
      <c r="C51" s="15"/>
      <c r="D51" s="15"/>
      <c r="E51" s="15">
        <v>0</v>
      </c>
      <c r="F51" s="15">
        <v>0</v>
      </c>
      <c r="G51" s="15">
        <v>1</v>
      </c>
      <c r="H51" s="15">
        <v>462037</v>
      </c>
      <c r="I51" s="16">
        <f t="shared" si="0"/>
        <v>462037</v>
      </c>
      <c r="J51" s="15">
        <v>0</v>
      </c>
      <c r="K51" s="15">
        <v>0</v>
      </c>
      <c r="L51" s="16">
        <f t="shared" si="1"/>
        <v>0</v>
      </c>
      <c r="M51" s="15">
        <f t="shared" si="2"/>
        <v>1</v>
      </c>
      <c r="N51" s="15">
        <v>462037</v>
      </c>
      <c r="O51" s="17">
        <f t="shared" si="3"/>
        <v>1</v>
      </c>
      <c r="P51" s="16">
        <f t="shared" si="4"/>
        <v>462037</v>
      </c>
    </row>
    <row r="52" spans="1:16" x14ac:dyDescent="0.2">
      <c r="A52" s="15" t="s">
        <v>2533</v>
      </c>
      <c r="B52" s="15" t="s">
        <v>11</v>
      </c>
      <c r="C52" s="15"/>
      <c r="D52" s="15"/>
      <c r="E52" s="15">
        <v>0</v>
      </c>
      <c r="F52" s="15">
        <v>0</v>
      </c>
      <c r="G52" s="15">
        <v>2</v>
      </c>
      <c r="H52" s="15">
        <v>509092</v>
      </c>
      <c r="I52" s="16">
        <f t="shared" si="0"/>
        <v>254546</v>
      </c>
      <c r="J52" s="15">
        <v>2</v>
      </c>
      <c r="K52" s="15">
        <v>690910</v>
      </c>
      <c r="L52" s="16">
        <f t="shared" si="1"/>
        <v>509092</v>
      </c>
      <c r="M52" s="15">
        <f t="shared" si="2"/>
        <v>0</v>
      </c>
      <c r="N52" s="15">
        <v>-181818</v>
      </c>
      <c r="O52" s="17">
        <f t="shared" si="3"/>
        <v>0</v>
      </c>
      <c r="P52" s="16">
        <f t="shared" si="4"/>
        <v>0</v>
      </c>
    </row>
    <row r="53" spans="1:16" x14ac:dyDescent="0.2">
      <c r="A53" s="15" t="s">
        <v>2534</v>
      </c>
      <c r="B53" s="15" t="s">
        <v>11</v>
      </c>
      <c r="C53" s="15"/>
      <c r="D53" s="15"/>
      <c r="E53" s="15">
        <v>0</v>
      </c>
      <c r="F53" s="15">
        <v>0</v>
      </c>
      <c r="G53" s="15">
        <v>1</v>
      </c>
      <c r="H53" s="15">
        <v>509091</v>
      </c>
      <c r="I53" s="16">
        <f t="shared" si="0"/>
        <v>509091</v>
      </c>
      <c r="J53" s="15">
        <v>0</v>
      </c>
      <c r="K53" s="15">
        <v>0</v>
      </c>
      <c r="L53" s="16">
        <f t="shared" si="1"/>
        <v>0</v>
      </c>
      <c r="M53" s="15">
        <f t="shared" si="2"/>
        <v>1</v>
      </c>
      <c r="N53" s="15">
        <v>509091</v>
      </c>
      <c r="O53" s="17">
        <f t="shared" si="3"/>
        <v>1</v>
      </c>
      <c r="P53" s="16">
        <f t="shared" si="4"/>
        <v>509091</v>
      </c>
    </row>
    <row r="54" spans="1:16" x14ac:dyDescent="0.2">
      <c r="A54" s="15" t="s">
        <v>2535</v>
      </c>
      <c r="B54" s="15" t="s">
        <v>11</v>
      </c>
      <c r="C54" s="15"/>
      <c r="D54" s="15"/>
      <c r="E54" s="15">
        <v>0</v>
      </c>
      <c r="F54" s="15">
        <v>0</v>
      </c>
      <c r="G54" s="15">
        <v>1</v>
      </c>
      <c r="H54" s="15">
        <v>545455</v>
      </c>
      <c r="I54" s="16">
        <f t="shared" si="0"/>
        <v>545455</v>
      </c>
      <c r="J54" s="15">
        <v>1</v>
      </c>
      <c r="K54" s="15">
        <v>654545</v>
      </c>
      <c r="L54" s="16">
        <f t="shared" si="1"/>
        <v>545455</v>
      </c>
      <c r="M54" s="15">
        <f t="shared" si="2"/>
        <v>0</v>
      </c>
      <c r="N54" s="15">
        <v>-109090</v>
      </c>
      <c r="O54" s="17">
        <f t="shared" si="3"/>
        <v>0</v>
      </c>
      <c r="P54" s="16">
        <f t="shared" si="4"/>
        <v>0</v>
      </c>
    </row>
    <row r="55" spans="1:16" x14ac:dyDescent="0.2">
      <c r="A55" s="15" t="s">
        <v>2536</v>
      </c>
      <c r="B55" s="15" t="s">
        <v>11</v>
      </c>
      <c r="C55" s="15"/>
      <c r="D55" s="15"/>
      <c r="E55" s="15">
        <v>0</v>
      </c>
      <c r="F55" s="15">
        <v>0</v>
      </c>
      <c r="G55" s="15">
        <v>1</v>
      </c>
      <c r="H55" s="15">
        <v>545455</v>
      </c>
      <c r="I55" s="16">
        <f t="shared" si="0"/>
        <v>545455</v>
      </c>
      <c r="J55" s="15">
        <v>0</v>
      </c>
      <c r="K55" s="15">
        <v>0</v>
      </c>
      <c r="L55" s="16">
        <f t="shared" si="1"/>
        <v>0</v>
      </c>
      <c r="M55" s="15">
        <f t="shared" si="2"/>
        <v>1</v>
      </c>
      <c r="N55" s="15">
        <v>545455</v>
      </c>
      <c r="O55" s="17">
        <f t="shared" si="3"/>
        <v>1</v>
      </c>
      <c r="P55" s="16">
        <f t="shared" si="4"/>
        <v>545455</v>
      </c>
    </row>
    <row r="56" spans="1:16" x14ac:dyDescent="0.2">
      <c r="A56" s="15" t="s">
        <v>2537</v>
      </c>
      <c r="B56" s="15" t="s">
        <v>1392</v>
      </c>
      <c r="C56" s="15"/>
      <c r="D56" s="15"/>
      <c r="E56" s="15">
        <v>0</v>
      </c>
      <c r="F56" s="15">
        <v>0</v>
      </c>
      <c r="G56" s="15">
        <v>50</v>
      </c>
      <c r="H56" s="15">
        <v>590000</v>
      </c>
      <c r="I56" s="16">
        <f t="shared" si="0"/>
        <v>11800</v>
      </c>
      <c r="J56" s="15">
        <v>50</v>
      </c>
      <c r="K56" s="15">
        <v>1111100</v>
      </c>
      <c r="L56" s="16">
        <f t="shared" si="1"/>
        <v>590000</v>
      </c>
      <c r="M56" s="15">
        <f t="shared" si="2"/>
        <v>0</v>
      </c>
      <c r="N56" s="15">
        <v>-1111100</v>
      </c>
      <c r="O56" s="17">
        <f t="shared" si="3"/>
        <v>0</v>
      </c>
      <c r="P56" s="16">
        <f t="shared" si="4"/>
        <v>0</v>
      </c>
    </row>
    <row r="57" spans="1:16" x14ac:dyDescent="0.2">
      <c r="A57" s="15" t="s">
        <v>2538</v>
      </c>
      <c r="B57" s="15" t="s">
        <v>103</v>
      </c>
      <c r="C57" s="15"/>
      <c r="D57" s="15"/>
      <c r="E57" s="15">
        <v>0</v>
      </c>
      <c r="F57" s="15">
        <v>0</v>
      </c>
      <c r="G57" s="15">
        <v>29</v>
      </c>
      <c r="H57" s="15">
        <v>622978</v>
      </c>
      <c r="I57" s="16">
        <f t="shared" si="0"/>
        <v>21482</v>
      </c>
      <c r="J57" s="15">
        <v>0</v>
      </c>
      <c r="K57" s="15">
        <v>0</v>
      </c>
      <c r="L57" s="16">
        <f t="shared" si="1"/>
        <v>0</v>
      </c>
      <c r="M57" s="15">
        <f t="shared" si="2"/>
        <v>29</v>
      </c>
      <c r="N57" s="15">
        <v>622978</v>
      </c>
      <c r="O57" s="17">
        <f t="shared" si="3"/>
        <v>29</v>
      </c>
      <c r="P57" s="16">
        <f t="shared" si="4"/>
        <v>622978</v>
      </c>
    </row>
    <row r="58" spans="1:16" x14ac:dyDescent="0.2">
      <c r="A58" s="15" t="s">
        <v>2539</v>
      </c>
      <c r="B58" s="15" t="s">
        <v>1691</v>
      </c>
      <c r="C58" s="15"/>
      <c r="D58" s="15"/>
      <c r="E58" s="15">
        <v>0</v>
      </c>
      <c r="F58" s="15">
        <v>0</v>
      </c>
      <c r="G58" s="15">
        <v>1</v>
      </c>
      <c r="H58" s="15">
        <v>648980</v>
      </c>
      <c r="I58" s="16">
        <f t="shared" si="0"/>
        <v>648980</v>
      </c>
      <c r="J58" s="15">
        <v>0</v>
      </c>
      <c r="K58" s="15">
        <v>0</v>
      </c>
      <c r="L58" s="16">
        <f t="shared" si="1"/>
        <v>0</v>
      </c>
      <c r="M58" s="15">
        <f t="shared" si="2"/>
        <v>1</v>
      </c>
      <c r="N58" s="15">
        <v>648980</v>
      </c>
      <c r="O58" s="17">
        <f t="shared" si="3"/>
        <v>1</v>
      </c>
      <c r="P58" s="16">
        <f t="shared" si="4"/>
        <v>648980</v>
      </c>
    </row>
    <row r="59" spans="1:16" x14ac:dyDescent="0.2">
      <c r="A59" s="15" t="s">
        <v>3434</v>
      </c>
      <c r="B59" s="15" t="s">
        <v>25</v>
      </c>
      <c r="C59" s="15"/>
      <c r="D59" s="15"/>
      <c r="E59" s="15">
        <v>69</v>
      </c>
      <c r="F59" s="15">
        <v>9296094</v>
      </c>
      <c r="G59" s="15">
        <v>125</v>
      </c>
      <c r="H59" s="15">
        <v>17265935</v>
      </c>
      <c r="I59" s="16">
        <f t="shared" si="0"/>
        <v>136917.67525773196</v>
      </c>
      <c r="J59" s="15">
        <v>132</v>
      </c>
      <c r="K59" s="15">
        <v>18849103</v>
      </c>
      <c r="L59" s="16">
        <f t="shared" si="1"/>
        <v>18073133.134020619</v>
      </c>
      <c r="M59" s="15">
        <f t="shared" si="2"/>
        <v>62</v>
      </c>
      <c r="N59" s="15">
        <v>-136363</v>
      </c>
      <c r="O59" s="17">
        <f t="shared" si="3"/>
        <v>62</v>
      </c>
      <c r="P59" s="16">
        <f t="shared" si="4"/>
        <v>8488895.8659793809</v>
      </c>
    </row>
    <row r="60" spans="1:16" x14ac:dyDescent="0.2">
      <c r="A60" s="15" t="s">
        <v>2540</v>
      </c>
      <c r="B60" s="15" t="s">
        <v>11</v>
      </c>
      <c r="C60" s="15"/>
      <c r="D60" s="15"/>
      <c r="E60" s="15">
        <v>0</v>
      </c>
      <c r="F60" s="15">
        <v>0</v>
      </c>
      <c r="G60" s="15">
        <v>1</v>
      </c>
      <c r="H60" s="15">
        <v>681818</v>
      </c>
      <c r="I60" s="16">
        <f t="shared" si="0"/>
        <v>681818</v>
      </c>
      <c r="J60" s="15">
        <v>0</v>
      </c>
      <c r="K60" s="15">
        <v>0</v>
      </c>
      <c r="L60" s="16">
        <f t="shared" si="1"/>
        <v>0</v>
      </c>
      <c r="M60" s="15">
        <f t="shared" si="2"/>
        <v>1</v>
      </c>
      <c r="N60" s="15">
        <v>681818</v>
      </c>
      <c r="O60" s="17">
        <f t="shared" si="3"/>
        <v>1</v>
      </c>
      <c r="P60" s="16">
        <f t="shared" si="4"/>
        <v>681818</v>
      </c>
    </row>
    <row r="61" spans="1:16" x14ac:dyDescent="0.2">
      <c r="A61" s="15" t="s">
        <v>271</v>
      </c>
      <c r="B61" s="15" t="s">
        <v>25</v>
      </c>
      <c r="C61" s="15"/>
      <c r="D61" s="15"/>
      <c r="E61" s="15">
        <v>2</v>
      </c>
      <c r="F61" s="15">
        <v>1245686</v>
      </c>
      <c r="G61" s="15">
        <v>1</v>
      </c>
      <c r="H61" s="15">
        <v>731818</v>
      </c>
      <c r="I61" s="16">
        <f t="shared" si="0"/>
        <v>659168</v>
      </c>
      <c r="J61" s="15">
        <v>0</v>
      </c>
      <c r="K61" s="15">
        <v>0</v>
      </c>
      <c r="L61" s="16">
        <f t="shared" si="1"/>
        <v>0</v>
      </c>
      <c r="M61" s="15">
        <f t="shared" si="2"/>
        <v>3</v>
      </c>
      <c r="N61" s="15">
        <v>731818</v>
      </c>
      <c r="O61" s="17">
        <f t="shared" si="3"/>
        <v>3</v>
      </c>
      <c r="P61" s="16">
        <f t="shared" si="4"/>
        <v>1977504</v>
      </c>
    </row>
    <row r="62" spans="1:16" x14ac:dyDescent="0.2">
      <c r="A62" s="15" t="s">
        <v>2541</v>
      </c>
      <c r="B62" s="15" t="s">
        <v>1691</v>
      </c>
      <c r="C62" s="15"/>
      <c r="D62" s="15"/>
      <c r="E62" s="15">
        <v>0</v>
      </c>
      <c r="F62" s="15">
        <v>0</v>
      </c>
      <c r="G62" s="15">
        <v>1</v>
      </c>
      <c r="H62" s="15">
        <v>765457</v>
      </c>
      <c r="I62" s="16">
        <f t="shared" si="0"/>
        <v>765457</v>
      </c>
      <c r="J62" s="15">
        <v>0</v>
      </c>
      <c r="K62" s="15">
        <v>0</v>
      </c>
      <c r="L62" s="16">
        <f t="shared" si="1"/>
        <v>0</v>
      </c>
      <c r="M62" s="15">
        <f t="shared" si="2"/>
        <v>1</v>
      </c>
      <c r="N62" s="15">
        <v>765457</v>
      </c>
      <c r="O62" s="17">
        <f t="shared" si="3"/>
        <v>1</v>
      </c>
      <c r="P62" s="16">
        <f t="shared" si="4"/>
        <v>765457</v>
      </c>
    </row>
    <row r="63" spans="1:16" x14ac:dyDescent="0.2">
      <c r="A63" s="15" t="s">
        <v>2542</v>
      </c>
      <c r="B63" s="15" t="s">
        <v>1691</v>
      </c>
      <c r="C63" s="15"/>
      <c r="D63" s="15"/>
      <c r="E63" s="15">
        <v>0</v>
      </c>
      <c r="F63" s="15">
        <v>0</v>
      </c>
      <c r="G63" s="15">
        <v>1</v>
      </c>
      <c r="H63" s="15">
        <v>809676</v>
      </c>
      <c r="I63" s="16">
        <f t="shared" si="0"/>
        <v>809676</v>
      </c>
      <c r="J63" s="15">
        <v>0</v>
      </c>
      <c r="K63" s="15">
        <v>0</v>
      </c>
      <c r="L63" s="16">
        <f t="shared" si="1"/>
        <v>0</v>
      </c>
      <c r="M63" s="15">
        <f t="shared" si="2"/>
        <v>1</v>
      </c>
      <c r="N63" s="15">
        <v>809676</v>
      </c>
      <c r="O63" s="17">
        <f t="shared" si="3"/>
        <v>1</v>
      </c>
      <c r="P63" s="16">
        <f t="shared" si="4"/>
        <v>809676</v>
      </c>
    </row>
    <row r="64" spans="1:16" x14ac:dyDescent="0.2">
      <c r="A64" s="15" t="s">
        <v>2543</v>
      </c>
      <c r="B64" s="15" t="s">
        <v>141</v>
      </c>
      <c r="C64" s="15"/>
      <c r="D64" s="15"/>
      <c r="E64" s="15">
        <v>0</v>
      </c>
      <c r="F64" s="15">
        <v>0</v>
      </c>
      <c r="G64" s="15">
        <v>1</v>
      </c>
      <c r="H64" s="15">
        <v>454545</v>
      </c>
      <c r="I64" s="16">
        <f t="shared" si="0"/>
        <v>454545</v>
      </c>
      <c r="J64" s="15">
        <v>1</v>
      </c>
      <c r="K64" s="15">
        <v>863636</v>
      </c>
      <c r="L64" s="16">
        <f t="shared" si="1"/>
        <v>454545</v>
      </c>
      <c r="M64" s="15">
        <f t="shared" si="2"/>
        <v>0</v>
      </c>
      <c r="N64" s="15">
        <v>-409091</v>
      </c>
      <c r="O64" s="17">
        <f t="shared" si="3"/>
        <v>0</v>
      </c>
      <c r="P64" s="16">
        <f t="shared" si="4"/>
        <v>0</v>
      </c>
    </row>
    <row r="65" spans="1:16" x14ac:dyDescent="0.2">
      <c r="A65" s="15" t="s">
        <v>2544</v>
      </c>
      <c r="B65" s="15" t="s">
        <v>141</v>
      </c>
      <c r="C65" s="15"/>
      <c r="D65" s="15"/>
      <c r="E65" s="15">
        <v>0</v>
      </c>
      <c r="F65" s="15">
        <v>0</v>
      </c>
      <c r="G65" s="15">
        <v>1</v>
      </c>
      <c r="H65" s="15">
        <v>363636</v>
      </c>
      <c r="I65" s="16">
        <f t="shared" si="0"/>
        <v>363636</v>
      </c>
      <c r="J65" s="15">
        <v>0</v>
      </c>
      <c r="K65" s="15">
        <v>0</v>
      </c>
      <c r="L65" s="16">
        <f t="shared" si="1"/>
        <v>0</v>
      </c>
      <c r="M65" s="15">
        <f t="shared" si="2"/>
        <v>1</v>
      </c>
      <c r="N65" s="15">
        <v>363636</v>
      </c>
      <c r="O65" s="17">
        <f t="shared" si="3"/>
        <v>1</v>
      </c>
      <c r="P65" s="16">
        <f t="shared" si="4"/>
        <v>363636</v>
      </c>
    </row>
    <row r="66" spans="1:16" x14ac:dyDescent="0.2">
      <c r="A66" s="15" t="s">
        <v>2545</v>
      </c>
      <c r="B66" s="15" t="s">
        <v>400</v>
      </c>
      <c r="C66" s="15"/>
      <c r="D66" s="15"/>
      <c r="E66" s="15">
        <v>0</v>
      </c>
      <c r="F66" s="15">
        <v>0</v>
      </c>
      <c r="G66" s="15">
        <v>2</v>
      </c>
      <c r="H66" s="15">
        <v>1636364</v>
      </c>
      <c r="I66" s="16">
        <f t="shared" si="0"/>
        <v>818182</v>
      </c>
      <c r="J66" s="15">
        <v>2</v>
      </c>
      <c r="K66" s="15">
        <v>1836364</v>
      </c>
      <c r="L66" s="16">
        <f t="shared" si="1"/>
        <v>1636364</v>
      </c>
      <c r="M66" s="15">
        <f t="shared" si="2"/>
        <v>0</v>
      </c>
      <c r="N66" s="15">
        <v>-200000</v>
      </c>
      <c r="O66" s="17">
        <f t="shared" si="3"/>
        <v>0</v>
      </c>
      <c r="P66" s="16">
        <f t="shared" si="4"/>
        <v>0</v>
      </c>
    </row>
    <row r="67" spans="1:16" x14ac:dyDescent="0.2">
      <c r="A67" s="15" t="s">
        <v>2546</v>
      </c>
      <c r="B67" s="15" t="s">
        <v>34</v>
      </c>
      <c r="C67" s="15"/>
      <c r="D67" s="15"/>
      <c r="E67" s="15">
        <v>0</v>
      </c>
      <c r="F67" s="15">
        <v>0</v>
      </c>
      <c r="G67" s="15">
        <v>1</v>
      </c>
      <c r="H67" s="15">
        <v>831818</v>
      </c>
      <c r="I67" s="16">
        <f t="shared" si="0"/>
        <v>831818</v>
      </c>
      <c r="J67" s="15">
        <v>0</v>
      </c>
      <c r="K67" s="15">
        <v>0</v>
      </c>
      <c r="L67" s="16">
        <f t="shared" si="1"/>
        <v>0</v>
      </c>
      <c r="M67" s="15">
        <f t="shared" si="2"/>
        <v>1</v>
      </c>
      <c r="N67" s="15">
        <v>831818</v>
      </c>
      <c r="O67" s="17">
        <f t="shared" si="3"/>
        <v>1</v>
      </c>
      <c r="P67" s="16">
        <f t="shared" si="4"/>
        <v>831818</v>
      </c>
    </row>
    <row r="68" spans="1:16" x14ac:dyDescent="0.2">
      <c r="A68" s="15" t="s">
        <v>2547</v>
      </c>
      <c r="B68" s="15" t="s">
        <v>20</v>
      </c>
      <c r="C68" s="15"/>
      <c r="D68" s="15"/>
      <c r="E68" s="15">
        <v>0</v>
      </c>
      <c r="F68" s="15">
        <v>0</v>
      </c>
      <c r="G68" s="15">
        <v>4</v>
      </c>
      <c r="H68" s="15">
        <v>1363637</v>
      </c>
      <c r="I68" s="16">
        <f t="shared" si="0"/>
        <v>340909.25</v>
      </c>
      <c r="J68" s="15">
        <v>1</v>
      </c>
      <c r="K68" s="15">
        <v>336364</v>
      </c>
      <c r="L68" s="16">
        <f t="shared" si="1"/>
        <v>340909.25</v>
      </c>
      <c r="M68" s="15">
        <f t="shared" si="2"/>
        <v>3</v>
      </c>
      <c r="N68" s="15">
        <v>672728</v>
      </c>
      <c r="O68" s="17">
        <f t="shared" si="3"/>
        <v>3</v>
      </c>
      <c r="P68" s="16">
        <f t="shared" si="4"/>
        <v>1022727.75</v>
      </c>
    </row>
    <row r="69" spans="1:16" x14ac:dyDescent="0.2">
      <c r="A69" s="15" t="s">
        <v>2548</v>
      </c>
      <c r="B69" s="15" t="s">
        <v>20</v>
      </c>
      <c r="C69" s="15"/>
      <c r="D69" s="15"/>
      <c r="E69" s="15">
        <v>0</v>
      </c>
      <c r="F69" s="15">
        <v>0</v>
      </c>
      <c r="G69" s="15">
        <v>5</v>
      </c>
      <c r="H69" s="15">
        <v>1700001</v>
      </c>
      <c r="I69" s="16">
        <f t="shared" si="0"/>
        <v>340000.2</v>
      </c>
      <c r="J69" s="15">
        <v>2</v>
      </c>
      <c r="K69" s="15">
        <v>1063636</v>
      </c>
      <c r="L69" s="16">
        <f t="shared" si="1"/>
        <v>680000.4</v>
      </c>
      <c r="M69" s="15">
        <f t="shared" si="2"/>
        <v>3</v>
      </c>
      <c r="N69" s="15">
        <v>-727272</v>
      </c>
      <c r="O69" s="17">
        <f t="shared" si="3"/>
        <v>3</v>
      </c>
      <c r="P69" s="16">
        <f t="shared" si="4"/>
        <v>1020000.6</v>
      </c>
    </row>
    <row r="70" spans="1:16" x14ac:dyDescent="0.2">
      <c r="A70" s="15" t="s">
        <v>2549</v>
      </c>
      <c r="B70" s="15" t="s">
        <v>11</v>
      </c>
      <c r="C70" s="15"/>
      <c r="D70" s="15"/>
      <c r="E70" s="15">
        <v>0</v>
      </c>
      <c r="F70" s="15">
        <v>0</v>
      </c>
      <c r="G70" s="15">
        <v>200</v>
      </c>
      <c r="H70" s="15">
        <v>127200</v>
      </c>
      <c r="I70" s="16">
        <f t="shared" si="0"/>
        <v>636</v>
      </c>
      <c r="J70" s="15">
        <v>200</v>
      </c>
      <c r="K70" s="15">
        <v>272800</v>
      </c>
      <c r="L70" s="16">
        <f t="shared" si="1"/>
        <v>127200</v>
      </c>
      <c r="M70" s="15">
        <f t="shared" si="2"/>
        <v>0</v>
      </c>
      <c r="N70" s="15">
        <v>-145600</v>
      </c>
      <c r="O70" s="17">
        <f t="shared" si="3"/>
        <v>0</v>
      </c>
      <c r="P70" s="16">
        <f t="shared" si="4"/>
        <v>0</v>
      </c>
    </row>
    <row r="71" spans="1:16" x14ac:dyDescent="0.2">
      <c r="A71" s="15" t="s">
        <v>244</v>
      </c>
      <c r="B71" s="15" t="s">
        <v>11</v>
      </c>
      <c r="C71" s="15"/>
      <c r="D71" s="15"/>
      <c r="E71" s="15">
        <v>8</v>
      </c>
      <c r="F71" s="15">
        <v>1683636</v>
      </c>
      <c r="G71" s="15">
        <v>9</v>
      </c>
      <c r="H71" s="15">
        <v>1792727</v>
      </c>
      <c r="I71" s="16">
        <f t="shared" si="0"/>
        <v>204491.9411764706</v>
      </c>
      <c r="J71" s="15">
        <v>1</v>
      </c>
      <c r="K71" s="15">
        <v>263636</v>
      </c>
      <c r="L71" s="16">
        <f t="shared" si="1"/>
        <v>204491.9411764706</v>
      </c>
      <c r="M71" s="15">
        <f t="shared" si="2"/>
        <v>16</v>
      </c>
      <c r="N71" s="15">
        <v>-263636</v>
      </c>
      <c r="O71" s="17">
        <f t="shared" si="3"/>
        <v>16</v>
      </c>
      <c r="P71" s="16">
        <f t="shared" si="4"/>
        <v>3271871.0588235296</v>
      </c>
    </row>
    <row r="72" spans="1:16" x14ac:dyDescent="0.2">
      <c r="A72" s="15" t="s">
        <v>2550</v>
      </c>
      <c r="B72" s="15" t="s">
        <v>11</v>
      </c>
      <c r="C72" s="15"/>
      <c r="D72" s="15"/>
      <c r="E72" s="15">
        <v>0</v>
      </c>
      <c r="F72" s="15">
        <v>0</v>
      </c>
      <c r="G72" s="15">
        <v>1</v>
      </c>
      <c r="H72" s="15">
        <v>354545</v>
      </c>
      <c r="I72" s="16">
        <f t="shared" si="0"/>
        <v>354545</v>
      </c>
      <c r="J72" s="15">
        <v>0</v>
      </c>
      <c r="K72" s="15">
        <v>0</v>
      </c>
      <c r="L72" s="16">
        <f t="shared" si="1"/>
        <v>0</v>
      </c>
      <c r="M72" s="15">
        <f t="shared" si="2"/>
        <v>1</v>
      </c>
      <c r="N72" s="15">
        <v>354545</v>
      </c>
      <c r="O72" s="17">
        <f t="shared" si="3"/>
        <v>1</v>
      </c>
      <c r="P72" s="16">
        <f t="shared" si="4"/>
        <v>354545</v>
      </c>
    </row>
    <row r="73" spans="1:16" x14ac:dyDescent="0.2">
      <c r="A73" s="15" t="s">
        <v>1935</v>
      </c>
      <c r="B73" s="15" t="s">
        <v>11</v>
      </c>
      <c r="C73" s="15"/>
      <c r="D73" s="15"/>
      <c r="E73" s="15">
        <v>1</v>
      </c>
      <c r="F73" s="15">
        <v>825375</v>
      </c>
      <c r="G73" s="15">
        <v>2</v>
      </c>
      <c r="H73" s="15">
        <v>1654545</v>
      </c>
      <c r="I73" s="16">
        <f t="shared" si="0"/>
        <v>826640</v>
      </c>
      <c r="J73" s="15">
        <v>0</v>
      </c>
      <c r="K73" s="15">
        <v>0</v>
      </c>
      <c r="L73" s="16">
        <f t="shared" si="1"/>
        <v>0</v>
      </c>
      <c r="M73" s="15">
        <f t="shared" si="2"/>
        <v>3</v>
      </c>
      <c r="N73" s="15">
        <v>1654545</v>
      </c>
      <c r="O73" s="17">
        <f t="shared" si="3"/>
        <v>3</v>
      </c>
      <c r="P73" s="16">
        <f t="shared" si="4"/>
        <v>2479920</v>
      </c>
    </row>
    <row r="74" spans="1:16" x14ac:dyDescent="0.2">
      <c r="A74" s="15" t="s">
        <v>2551</v>
      </c>
      <c r="B74" s="15" t="s">
        <v>11</v>
      </c>
      <c r="C74" s="15"/>
      <c r="D74" s="15"/>
      <c r="E74" s="15">
        <v>0</v>
      </c>
      <c r="F74" s="15">
        <v>0</v>
      </c>
      <c r="G74" s="15">
        <v>1</v>
      </c>
      <c r="H74" s="15">
        <v>900000</v>
      </c>
      <c r="I74" s="16">
        <f t="shared" si="0"/>
        <v>900000</v>
      </c>
      <c r="J74" s="15">
        <v>1</v>
      </c>
      <c r="K74" s="15">
        <v>1000000</v>
      </c>
      <c r="L74" s="16">
        <f t="shared" si="1"/>
        <v>900000</v>
      </c>
      <c r="M74" s="15">
        <f t="shared" si="2"/>
        <v>0</v>
      </c>
      <c r="N74" s="15">
        <v>-100000</v>
      </c>
      <c r="O74" s="17">
        <f t="shared" si="3"/>
        <v>0</v>
      </c>
      <c r="P74" s="16">
        <f t="shared" si="4"/>
        <v>0</v>
      </c>
    </row>
    <row r="75" spans="1:16" x14ac:dyDescent="0.2">
      <c r="A75" s="15" t="s">
        <v>2552</v>
      </c>
      <c r="B75" s="15" t="s">
        <v>25</v>
      </c>
      <c r="C75" s="15"/>
      <c r="D75" s="15"/>
      <c r="E75" s="15">
        <v>97</v>
      </c>
      <c r="F75" s="15">
        <v>19076075</v>
      </c>
      <c r="G75" s="15">
        <v>58</v>
      </c>
      <c r="H75" s="15">
        <v>10860006</v>
      </c>
      <c r="I75" s="16">
        <f t="shared" si="0"/>
        <v>193136.00645161289</v>
      </c>
      <c r="J75" s="15">
        <v>16</v>
      </c>
      <c r="K75" s="15">
        <v>3145453</v>
      </c>
      <c r="L75" s="16">
        <f t="shared" si="1"/>
        <v>3090176.1032258063</v>
      </c>
      <c r="M75" s="15">
        <f t="shared" si="2"/>
        <v>139</v>
      </c>
      <c r="N75" s="15">
        <v>-2499998</v>
      </c>
      <c r="O75" s="17">
        <f t="shared" si="3"/>
        <v>139</v>
      </c>
      <c r="P75" s="16">
        <f t="shared" si="4"/>
        <v>26845904.896774195</v>
      </c>
    </row>
    <row r="76" spans="1:16" x14ac:dyDescent="0.2">
      <c r="A76" s="15" t="s">
        <v>300</v>
      </c>
      <c r="B76" s="15" t="s">
        <v>141</v>
      </c>
      <c r="C76" s="15"/>
      <c r="D76" s="15"/>
      <c r="E76" s="15">
        <v>4</v>
      </c>
      <c r="F76" s="15">
        <v>800000</v>
      </c>
      <c r="G76" s="15">
        <v>12</v>
      </c>
      <c r="H76" s="15">
        <v>2400000</v>
      </c>
      <c r="I76" s="16">
        <f t="shared" si="0"/>
        <v>200000</v>
      </c>
      <c r="J76" s="15">
        <v>4</v>
      </c>
      <c r="K76" s="15">
        <v>1281818</v>
      </c>
      <c r="L76" s="16">
        <f t="shared" si="1"/>
        <v>800000</v>
      </c>
      <c r="M76" s="15">
        <f t="shared" si="2"/>
        <v>12</v>
      </c>
      <c r="N76" s="15">
        <v>-327273</v>
      </c>
      <c r="O76" s="17">
        <f t="shared" si="3"/>
        <v>12</v>
      </c>
      <c r="P76" s="16">
        <f t="shared" si="4"/>
        <v>2400000</v>
      </c>
    </row>
    <row r="77" spans="1:16" x14ac:dyDescent="0.2">
      <c r="A77" s="15" t="s">
        <v>2553</v>
      </c>
      <c r="B77" s="15" t="s">
        <v>141</v>
      </c>
      <c r="C77" s="15"/>
      <c r="D77" s="15"/>
      <c r="E77" s="15">
        <v>0</v>
      </c>
      <c r="F77" s="15">
        <v>0</v>
      </c>
      <c r="G77" s="15">
        <v>6</v>
      </c>
      <c r="H77" s="15">
        <v>1636362</v>
      </c>
      <c r="I77" s="16">
        <f t="shared" si="0"/>
        <v>272727</v>
      </c>
      <c r="J77" s="15">
        <v>6</v>
      </c>
      <c r="K77" s="15">
        <v>2345454</v>
      </c>
      <c r="L77" s="16">
        <f t="shared" si="1"/>
        <v>1636362</v>
      </c>
      <c r="M77" s="15">
        <f t="shared" si="2"/>
        <v>0</v>
      </c>
      <c r="N77" s="15">
        <v>-709092</v>
      </c>
      <c r="O77" s="17">
        <f t="shared" si="3"/>
        <v>0</v>
      </c>
      <c r="P77" s="16">
        <f t="shared" si="4"/>
        <v>0</v>
      </c>
    </row>
    <row r="78" spans="1:16" x14ac:dyDescent="0.2">
      <c r="A78" s="15" t="s">
        <v>318</v>
      </c>
      <c r="B78" s="15" t="s">
        <v>280</v>
      </c>
      <c r="C78" s="15"/>
      <c r="D78" s="15"/>
      <c r="E78" s="15">
        <v>8</v>
      </c>
      <c r="F78" s="15">
        <v>218176</v>
      </c>
      <c r="G78" s="15">
        <v>38</v>
      </c>
      <c r="H78" s="15">
        <v>1036374</v>
      </c>
      <c r="I78" s="16">
        <f t="shared" si="0"/>
        <v>27272.82608695652</v>
      </c>
      <c r="J78" s="15">
        <v>0</v>
      </c>
      <c r="K78" s="15">
        <v>0</v>
      </c>
      <c r="L78" s="16">
        <f t="shared" si="1"/>
        <v>0</v>
      </c>
      <c r="M78" s="15">
        <f t="shared" si="2"/>
        <v>46</v>
      </c>
      <c r="N78" s="15">
        <v>1036374</v>
      </c>
      <c r="O78" s="17">
        <f t="shared" si="3"/>
        <v>46</v>
      </c>
      <c r="P78" s="16">
        <f t="shared" si="4"/>
        <v>1254550</v>
      </c>
    </row>
    <row r="79" spans="1:16" x14ac:dyDescent="0.2">
      <c r="A79" s="15" t="s">
        <v>320</v>
      </c>
      <c r="B79" s="15" t="s">
        <v>280</v>
      </c>
      <c r="C79" s="15"/>
      <c r="D79" s="15"/>
      <c r="E79" s="15">
        <v>3</v>
      </c>
      <c r="F79" s="15">
        <v>81816</v>
      </c>
      <c r="G79" s="15">
        <v>9</v>
      </c>
      <c r="H79" s="15">
        <v>245457</v>
      </c>
      <c r="I79" s="16">
        <f t="shared" si="0"/>
        <v>27272.75</v>
      </c>
      <c r="J79" s="15">
        <v>0</v>
      </c>
      <c r="K79" s="15">
        <v>0</v>
      </c>
      <c r="L79" s="16">
        <f t="shared" si="1"/>
        <v>0</v>
      </c>
      <c r="M79" s="15">
        <f t="shared" si="2"/>
        <v>12</v>
      </c>
      <c r="N79" s="15">
        <v>245457</v>
      </c>
      <c r="O79" s="17">
        <f t="shared" si="3"/>
        <v>12</v>
      </c>
      <c r="P79" s="16">
        <f t="shared" si="4"/>
        <v>327273</v>
      </c>
    </row>
    <row r="80" spans="1:16" x14ac:dyDescent="0.2">
      <c r="A80" s="15" t="s">
        <v>321</v>
      </c>
      <c r="B80" s="15" t="s">
        <v>280</v>
      </c>
      <c r="C80" s="15"/>
      <c r="D80" s="15"/>
      <c r="E80" s="15">
        <v>3</v>
      </c>
      <c r="F80" s="15">
        <v>81816</v>
      </c>
      <c r="G80" s="15">
        <v>15</v>
      </c>
      <c r="H80" s="15">
        <v>409095</v>
      </c>
      <c r="I80" s="16">
        <f t="shared" si="0"/>
        <v>27272.833333333332</v>
      </c>
      <c r="J80" s="15">
        <v>0</v>
      </c>
      <c r="K80" s="15">
        <v>0</v>
      </c>
      <c r="L80" s="16">
        <f t="shared" si="1"/>
        <v>0</v>
      </c>
      <c r="M80" s="15">
        <f t="shared" si="2"/>
        <v>18</v>
      </c>
      <c r="N80" s="15">
        <v>409095</v>
      </c>
      <c r="O80" s="17">
        <f t="shared" si="3"/>
        <v>18</v>
      </c>
      <c r="P80" s="16">
        <f t="shared" si="4"/>
        <v>490911</v>
      </c>
    </row>
    <row r="81" spans="1:16" x14ac:dyDescent="0.2">
      <c r="A81" s="15" t="s">
        <v>322</v>
      </c>
      <c r="B81" s="15" t="s">
        <v>280</v>
      </c>
      <c r="C81" s="15"/>
      <c r="D81" s="15"/>
      <c r="E81" s="15">
        <v>3</v>
      </c>
      <c r="F81" s="15">
        <v>81816</v>
      </c>
      <c r="G81" s="15">
        <v>13</v>
      </c>
      <c r="H81" s="15">
        <v>354549</v>
      </c>
      <c r="I81" s="16">
        <f t="shared" si="0"/>
        <v>27272.8125</v>
      </c>
      <c r="J81" s="15">
        <v>0</v>
      </c>
      <c r="K81" s="15">
        <v>0</v>
      </c>
      <c r="L81" s="16">
        <f t="shared" si="1"/>
        <v>0</v>
      </c>
      <c r="M81" s="15">
        <f t="shared" si="2"/>
        <v>16</v>
      </c>
      <c r="N81" s="15">
        <v>354549</v>
      </c>
      <c r="O81" s="17">
        <f t="shared" si="3"/>
        <v>16</v>
      </c>
      <c r="P81" s="16">
        <f t="shared" si="4"/>
        <v>436365</v>
      </c>
    </row>
    <row r="82" spans="1:16" x14ac:dyDescent="0.2">
      <c r="A82" s="15" t="s">
        <v>2554</v>
      </c>
      <c r="B82" s="15" t="s">
        <v>2555</v>
      </c>
      <c r="C82" s="15"/>
      <c r="D82" s="15"/>
      <c r="E82" s="15">
        <v>0</v>
      </c>
      <c r="F82" s="15">
        <v>0</v>
      </c>
      <c r="G82" s="15">
        <v>1</v>
      </c>
      <c r="H82" s="15">
        <v>954545</v>
      </c>
      <c r="I82" s="16">
        <f t="shared" si="0"/>
        <v>954545</v>
      </c>
      <c r="J82" s="15">
        <v>1</v>
      </c>
      <c r="K82" s="15">
        <v>954545</v>
      </c>
      <c r="L82" s="16">
        <f t="shared" si="1"/>
        <v>954545</v>
      </c>
      <c r="M82" s="15">
        <f t="shared" si="2"/>
        <v>0</v>
      </c>
      <c r="N82" s="15">
        <v>-954545</v>
      </c>
      <c r="O82" s="17">
        <f t="shared" si="3"/>
        <v>0</v>
      </c>
      <c r="P82" s="16">
        <f t="shared" si="4"/>
        <v>0</v>
      </c>
    </row>
    <row r="83" spans="1:16" x14ac:dyDescent="0.2">
      <c r="A83" s="15" t="s">
        <v>2556</v>
      </c>
      <c r="B83" s="15" t="s">
        <v>25</v>
      </c>
      <c r="C83" s="15"/>
      <c r="D83" s="15"/>
      <c r="E83" s="15">
        <v>9</v>
      </c>
      <c r="F83" s="15">
        <v>9338792</v>
      </c>
      <c r="G83" s="15">
        <v>19</v>
      </c>
      <c r="H83" s="15">
        <v>18283631</v>
      </c>
      <c r="I83" s="16">
        <f t="shared" si="0"/>
        <v>986515.10714285716</v>
      </c>
      <c r="J83" s="15">
        <v>17</v>
      </c>
      <c r="K83" s="15">
        <v>19790910</v>
      </c>
      <c r="L83" s="16">
        <f t="shared" si="1"/>
        <v>16770756.821428571</v>
      </c>
      <c r="M83" s="15">
        <f t="shared" si="2"/>
        <v>11</v>
      </c>
      <c r="N83" s="15">
        <v>-1136363</v>
      </c>
      <c r="O83" s="17">
        <f t="shared" si="3"/>
        <v>11</v>
      </c>
      <c r="P83" s="16">
        <f t="shared" si="4"/>
        <v>10851666.178571429</v>
      </c>
    </row>
    <row r="84" spans="1:16" x14ac:dyDescent="0.2">
      <c r="A84" s="15" t="s">
        <v>2557</v>
      </c>
      <c r="B84" s="15" t="s">
        <v>11</v>
      </c>
      <c r="C84" s="15"/>
      <c r="D84" s="15"/>
      <c r="E84" s="15">
        <v>0</v>
      </c>
      <c r="F84" s="15">
        <v>0</v>
      </c>
      <c r="G84" s="15">
        <v>2</v>
      </c>
      <c r="H84" s="15">
        <v>1000000</v>
      </c>
      <c r="I84" s="16">
        <f t="shared" si="0"/>
        <v>500000</v>
      </c>
      <c r="J84" s="15">
        <v>0</v>
      </c>
      <c r="K84" s="15">
        <v>0</v>
      </c>
      <c r="L84" s="16">
        <f t="shared" si="1"/>
        <v>0</v>
      </c>
      <c r="M84" s="15">
        <f t="shared" si="2"/>
        <v>2</v>
      </c>
      <c r="N84" s="15">
        <v>1000000</v>
      </c>
      <c r="O84" s="17">
        <f t="shared" si="3"/>
        <v>2</v>
      </c>
      <c r="P84" s="16">
        <f t="shared" si="4"/>
        <v>1000000</v>
      </c>
    </row>
    <row r="85" spans="1:16" x14ac:dyDescent="0.2">
      <c r="A85" s="15" t="s">
        <v>2558</v>
      </c>
      <c r="B85" s="15" t="s">
        <v>20</v>
      </c>
      <c r="C85" s="15"/>
      <c r="D85" s="15"/>
      <c r="E85" s="15">
        <v>0</v>
      </c>
      <c r="F85" s="15">
        <v>0</v>
      </c>
      <c r="G85" s="15">
        <v>1</v>
      </c>
      <c r="H85" s="15">
        <v>327273</v>
      </c>
      <c r="I85" s="16">
        <f t="shared" si="0"/>
        <v>327273</v>
      </c>
      <c r="J85" s="15">
        <v>0</v>
      </c>
      <c r="K85" s="15">
        <v>0</v>
      </c>
      <c r="L85" s="16">
        <f t="shared" si="1"/>
        <v>0</v>
      </c>
      <c r="M85" s="15">
        <f t="shared" si="2"/>
        <v>1</v>
      </c>
      <c r="N85" s="15">
        <v>327273</v>
      </c>
      <c r="O85" s="17">
        <f t="shared" si="3"/>
        <v>1</v>
      </c>
      <c r="P85" s="16">
        <f t="shared" si="4"/>
        <v>327273</v>
      </c>
    </row>
    <row r="86" spans="1:16" x14ac:dyDescent="0.2">
      <c r="A86" s="15" t="s">
        <v>627</v>
      </c>
      <c r="B86" s="15" t="s">
        <v>25</v>
      </c>
      <c r="C86" s="15"/>
      <c r="D86" s="15"/>
      <c r="E86" s="15">
        <v>43</v>
      </c>
      <c r="F86" s="15">
        <v>16079088</v>
      </c>
      <c r="G86" s="15">
        <v>42</v>
      </c>
      <c r="H86" s="15">
        <v>14731815</v>
      </c>
      <c r="I86" s="16">
        <f t="shared" si="0"/>
        <v>362481.21176470589</v>
      </c>
      <c r="J86" s="15">
        <v>0</v>
      </c>
      <c r="K86" s="15">
        <v>0</v>
      </c>
      <c r="L86" s="16">
        <f t="shared" si="1"/>
        <v>0</v>
      </c>
      <c r="M86" s="15">
        <f t="shared" si="2"/>
        <v>85</v>
      </c>
      <c r="N86" s="15">
        <v>14731815</v>
      </c>
      <c r="O86" s="17">
        <f t="shared" si="3"/>
        <v>85</v>
      </c>
      <c r="P86" s="16">
        <f t="shared" si="4"/>
        <v>30810903</v>
      </c>
    </row>
    <row r="87" spans="1:16" x14ac:dyDescent="0.2">
      <c r="A87" s="15" t="s">
        <v>2559</v>
      </c>
      <c r="B87" s="15" t="s">
        <v>11</v>
      </c>
      <c r="C87" s="15"/>
      <c r="D87" s="15"/>
      <c r="E87" s="15">
        <v>0</v>
      </c>
      <c r="F87" s="15">
        <v>0</v>
      </c>
      <c r="G87" s="15">
        <v>1</v>
      </c>
      <c r="H87" s="15">
        <v>1064815</v>
      </c>
      <c r="I87" s="16">
        <f t="shared" si="0"/>
        <v>1064815</v>
      </c>
      <c r="J87" s="15">
        <v>1</v>
      </c>
      <c r="K87" s="15">
        <v>1435185</v>
      </c>
      <c r="L87" s="16">
        <f t="shared" si="1"/>
        <v>1064815</v>
      </c>
      <c r="M87" s="15">
        <f t="shared" si="2"/>
        <v>0</v>
      </c>
      <c r="N87" s="15">
        <v>-370370</v>
      </c>
      <c r="O87" s="17">
        <f t="shared" si="3"/>
        <v>0</v>
      </c>
      <c r="P87" s="16">
        <f t="shared" si="4"/>
        <v>0</v>
      </c>
    </row>
    <row r="88" spans="1:16" x14ac:dyDescent="0.2">
      <c r="A88" s="15" t="s">
        <v>2560</v>
      </c>
      <c r="B88" s="15" t="s">
        <v>141</v>
      </c>
      <c r="C88" s="15"/>
      <c r="D88" s="15"/>
      <c r="E88" s="15">
        <v>0</v>
      </c>
      <c r="F88" s="15">
        <v>0</v>
      </c>
      <c r="G88" s="15">
        <v>1</v>
      </c>
      <c r="H88" s="15">
        <v>145455</v>
      </c>
      <c r="I88" s="16">
        <f t="shared" si="0"/>
        <v>145455</v>
      </c>
      <c r="J88" s="15">
        <v>1</v>
      </c>
      <c r="K88" s="15">
        <v>445455</v>
      </c>
      <c r="L88" s="16">
        <f t="shared" si="1"/>
        <v>145455</v>
      </c>
      <c r="M88" s="15">
        <f t="shared" si="2"/>
        <v>0</v>
      </c>
      <c r="N88" s="15">
        <v>-300000</v>
      </c>
      <c r="O88" s="17">
        <f t="shared" si="3"/>
        <v>0</v>
      </c>
      <c r="P88" s="16">
        <f t="shared" si="4"/>
        <v>0</v>
      </c>
    </row>
    <row r="89" spans="1:16" x14ac:dyDescent="0.2">
      <c r="A89" s="15" t="s">
        <v>2561</v>
      </c>
      <c r="B89" s="15" t="s">
        <v>11</v>
      </c>
      <c r="C89" s="15"/>
      <c r="D89" s="15"/>
      <c r="E89" s="15">
        <v>0</v>
      </c>
      <c r="F89" s="15">
        <v>0</v>
      </c>
      <c r="G89" s="15">
        <v>1</v>
      </c>
      <c r="H89" s="15">
        <v>145455</v>
      </c>
      <c r="I89" s="16">
        <f t="shared" si="0"/>
        <v>145455</v>
      </c>
      <c r="J89" s="15">
        <v>0</v>
      </c>
      <c r="K89" s="15">
        <v>0</v>
      </c>
      <c r="L89" s="16">
        <f t="shared" si="1"/>
        <v>0</v>
      </c>
      <c r="M89" s="15">
        <f t="shared" si="2"/>
        <v>1</v>
      </c>
      <c r="N89" s="15">
        <v>145455</v>
      </c>
      <c r="O89" s="17">
        <f t="shared" si="3"/>
        <v>1</v>
      </c>
      <c r="P89" s="16">
        <f t="shared" si="4"/>
        <v>145455</v>
      </c>
    </row>
    <row r="90" spans="1:16" x14ac:dyDescent="0.2">
      <c r="A90" s="15" t="s">
        <v>2562</v>
      </c>
      <c r="B90" s="15" t="s">
        <v>141</v>
      </c>
      <c r="C90" s="15"/>
      <c r="D90" s="15"/>
      <c r="E90" s="15">
        <v>0</v>
      </c>
      <c r="F90" s="15">
        <v>0</v>
      </c>
      <c r="G90" s="15">
        <v>1</v>
      </c>
      <c r="H90" s="15">
        <v>168182</v>
      </c>
      <c r="I90" s="16">
        <f t="shared" si="0"/>
        <v>168182</v>
      </c>
      <c r="J90" s="15">
        <v>0</v>
      </c>
      <c r="K90" s="15">
        <v>0</v>
      </c>
      <c r="L90" s="16">
        <f t="shared" si="1"/>
        <v>0</v>
      </c>
      <c r="M90" s="15">
        <f t="shared" si="2"/>
        <v>1</v>
      </c>
      <c r="N90" s="15">
        <v>168182</v>
      </c>
      <c r="O90" s="17">
        <f t="shared" si="3"/>
        <v>1</v>
      </c>
      <c r="P90" s="16">
        <f t="shared" si="4"/>
        <v>168182</v>
      </c>
    </row>
    <row r="91" spans="1:16" x14ac:dyDescent="0.2">
      <c r="A91" s="15" t="s">
        <v>783</v>
      </c>
      <c r="B91" s="15" t="s">
        <v>141</v>
      </c>
      <c r="C91" s="15"/>
      <c r="D91" s="15"/>
      <c r="E91" s="15">
        <v>1</v>
      </c>
      <c r="F91" s="15">
        <v>127270</v>
      </c>
      <c r="G91" s="15">
        <v>5</v>
      </c>
      <c r="H91" s="15">
        <v>613635</v>
      </c>
      <c r="I91" s="16">
        <f t="shared" si="0"/>
        <v>123484.16666666667</v>
      </c>
      <c r="J91" s="15">
        <v>0</v>
      </c>
      <c r="K91" s="15">
        <v>0</v>
      </c>
      <c r="L91" s="16">
        <f t="shared" si="1"/>
        <v>0</v>
      </c>
      <c r="M91" s="15">
        <f t="shared" si="2"/>
        <v>6</v>
      </c>
      <c r="N91" s="15">
        <v>613635</v>
      </c>
      <c r="O91" s="17">
        <f t="shared" si="3"/>
        <v>6</v>
      </c>
      <c r="P91" s="16">
        <f t="shared" si="4"/>
        <v>740905</v>
      </c>
    </row>
    <row r="92" spans="1:16" x14ac:dyDescent="0.2">
      <c r="A92" s="15" t="s">
        <v>867</v>
      </c>
      <c r="B92" s="15" t="s">
        <v>11</v>
      </c>
      <c r="C92" s="15"/>
      <c r="D92" s="15"/>
      <c r="E92" s="15">
        <v>1</v>
      </c>
      <c r="F92" s="15">
        <v>786363</v>
      </c>
      <c r="G92" s="15">
        <v>2</v>
      </c>
      <c r="H92" s="15">
        <v>2236364</v>
      </c>
      <c r="I92" s="16">
        <f t="shared" si="0"/>
        <v>1007575.6666666666</v>
      </c>
      <c r="J92" s="15">
        <v>2</v>
      </c>
      <c r="K92" s="15">
        <v>3245455</v>
      </c>
      <c r="L92" s="16">
        <f t="shared" si="1"/>
        <v>2015151.3333333333</v>
      </c>
      <c r="M92" s="15">
        <f t="shared" si="2"/>
        <v>1</v>
      </c>
      <c r="N92" s="15">
        <v>-1627273</v>
      </c>
      <c r="O92" s="17">
        <f t="shared" si="3"/>
        <v>1</v>
      </c>
      <c r="P92" s="16">
        <f t="shared" si="4"/>
        <v>1007575.6666666667</v>
      </c>
    </row>
    <row r="93" spans="1:16" x14ac:dyDescent="0.2">
      <c r="A93" s="15" t="s">
        <v>296</v>
      </c>
      <c r="B93" s="15" t="s">
        <v>11</v>
      </c>
      <c r="C93" s="15"/>
      <c r="D93" s="15"/>
      <c r="E93" s="15">
        <v>8</v>
      </c>
      <c r="F93" s="15">
        <v>4436360</v>
      </c>
      <c r="G93" s="15">
        <v>8</v>
      </c>
      <c r="H93" s="15">
        <v>4509090</v>
      </c>
      <c r="I93" s="16">
        <f t="shared" si="0"/>
        <v>559090.625</v>
      </c>
      <c r="J93" s="15">
        <v>0</v>
      </c>
      <c r="K93" s="15">
        <v>0</v>
      </c>
      <c r="L93" s="16">
        <f t="shared" si="1"/>
        <v>0</v>
      </c>
      <c r="M93" s="15">
        <f t="shared" si="2"/>
        <v>16</v>
      </c>
      <c r="N93" s="15">
        <v>4509090</v>
      </c>
      <c r="O93" s="17">
        <f t="shared" si="3"/>
        <v>16</v>
      </c>
      <c r="P93" s="16">
        <f t="shared" si="4"/>
        <v>8945450</v>
      </c>
    </row>
    <row r="94" spans="1:16" x14ac:dyDescent="0.2">
      <c r="A94" s="15" t="s">
        <v>2563</v>
      </c>
      <c r="B94" s="15" t="s">
        <v>141</v>
      </c>
      <c r="C94" s="15"/>
      <c r="D94" s="15"/>
      <c r="E94" s="15">
        <v>0</v>
      </c>
      <c r="F94" s="15">
        <v>0</v>
      </c>
      <c r="G94" s="15">
        <v>6</v>
      </c>
      <c r="H94" s="15">
        <v>1636362</v>
      </c>
      <c r="I94" s="16">
        <f t="shared" si="0"/>
        <v>272727</v>
      </c>
      <c r="J94" s="15">
        <v>2</v>
      </c>
      <c r="K94" s="15">
        <v>890909</v>
      </c>
      <c r="L94" s="16">
        <f t="shared" si="1"/>
        <v>545454</v>
      </c>
      <c r="M94" s="15">
        <f t="shared" si="2"/>
        <v>4</v>
      </c>
      <c r="N94" s="15">
        <v>-890909</v>
      </c>
      <c r="O94" s="17">
        <f t="shared" si="3"/>
        <v>4</v>
      </c>
      <c r="P94" s="16">
        <f t="shared" si="4"/>
        <v>1090908</v>
      </c>
    </row>
    <row r="95" spans="1:16" x14ac:dyDescent="0.2">
      <c r="A95" s="15" t="s">
        <v>2564</v>
      </c>
      <c r="B95" s="15" t="s">
        <v>11</v>
      </c>
      <c r="C95" s="15"/>
      <c r="D95" s="15"/>
      <c r="E95" s="15">
        <v>151</v>
      </c>
      <c r="F95" s="15">
        <v>8238113</v>
      </c>
      <c r="G95" s="15">
        <v>160</v>
      </c>
      <c r="H95" s="15">
        <v>9281850</v>
      </c>
      <c r="I95" s="16">
        <f t="shared" si="0"/>
        <v>56334.286173633438</v>
      </c>
      <c r="J95" s="15">
        <v>0</v>
      </c>
      <c r="K95" s="15">
        <v>0</v>
      </c>
      <c r="L95" s="16">
        <f t="shared" si="1"/>
        <v>0</v>
      </c>
      <c r="M95" s="15">
        <f t="shared" si="2"/>
        <v>311</v>
      </c>
      <c r="N95" s="15">
        <v>9281850</v>
      </c>
      <c r="O95" s="17">
        <f t="shared" si="3"/>
        <v>311</v>
      </c>
      <c r="P95" s="16">
        <f t="shared" si="4"/>
        <v>17519963</v>
      </c>
    </row>
    <row r="96" spans="1:16" x14ac:dyDescent="0.2">
      <c r="A96" s="15" t="s">
        <v>3381</v>
      </c>
      <c r="B96" s="15" t="s">
        <v>25</v>
      </c>
      <c r="C96" s="15"/>
      <c r="D96" s="15"/>
      <c r="E96" s="15">
        <v>0</v>
      </c>
      <c r="F96" s="15">
        <v>0</v>
      </c>
      <c r="G96" s="15">
        <v>10</v>
      </c>
      <c r="H96" s="15">
        <v>1281820</v>
      </c>
      <c r="I96" s="16">
        <f t="shared" si="0"/>
        <v>128182</v>
      </c>
      <c r="J96" s="15">
        <v>31</v>
      </c>
      <c r="K96" s="15">
        <v>4350003</v>
      </c>
      <c r="L96" s="16">
        <f t="shared" si="1"/>
        <v>3973642</v>
      </c>
      <c r="M96" s="15">
        <f t="shared" si="2"/>
        <v>-21</v>
      </c>
      <c r="N96" s="15">
        <v>-2963640</v>
      </c>
      <c r="O96" s="17">
        <f t="shared" si="3"/>
        <v>-21</v>
      </c>
      <c r="P96" s="16">
        <f t="shared" si="4"/>
        <v>-2691822</v>
      </c>
    </row>
    <row r="97" spans="1:16" x14ac:dyDescent="0.2">
      <c r="A97" s="15" t="s">
        <v>2565</v>
      </c>
      <c r="B97" s="15" t="s">
        <v>20</v>
      </c>
      <c r="C97" s="15"/>
      <c r="D97" s="15"/>
      <c r="E97" s="15">
        <v>0</v>
      </c>
      <c r="F97" s="15">
        <v>0</v>
      </c>
      <c r="G97" s="15">
        <v>3</v>
      </c>
      <c r="H97" s="15">
        <v>3900000</v>
      </c>
      <c r="I97" s="16">
        <f t="shared" si="0"/>
        <v>1300000</v>
      </c>
      <c r="J97" s="15">
        <v>2</v>
      </c>
      <c r="K97" s="15">
        <v>4740000</v>
      </c>
      <c r="L97" s="16">
        <f t="shared" si="1"/>
        <v>2600000</v>
      </c>
      <c r="M97" s="15">
        <f t="shared" si="2"/>
        <v>1</v>
      </c>
      <c r="N97" s="15">
        <v>-840000</v>
      </c>
      <c r="O97" s="17">
        <f t="shared" si="3"/>
        <v>1</v>
      </c>
      <c r="P97" s="16">
        <f t="shared" si="4"/>
        <v>1300000</v>
      </c>
    </row>
    <row r="98" spans="1:16" x14ac:dyDescent="0.2">
      <c r="A98" s="15" t="s">
        <v>1722</v>
      </c>
      <c r="B98" s="15" t="s">
        <v>280</v>
      </c>
      <c r="C98" s="15"/>
      <c r="D98" s="15"/>
      <c r="E98" s="15">
        <v>0</v>
      </c>
      <c r="F98" s="15">
        <v>0</v>
      </c>
      <c r="G98" s="15">
        <v>1</v>
      </c>
      <c r="H98" s="15">
        <v>400000</v>
      </c>
      <c r="I98" s="16">
        <f t="shared" si="0"/>
        <v>400000</v>
      </c>
      <c r="J98" s="15">
        <v>1</v>
      </c>
      <c r="K98" s="15">
        <v>818182</v>
      </c>
      <c r="L98" s="16">
        <f t="shared" si="1"/>
        <v>400000</v>
      </c>
      <c r="M98" s="15">
        <f t="shared" si="2"/>
        <v>0</v>
      </c>
      <c r="N98" s="15">
        <v>-418182</v>
      </c>
      <c r="O98" s="17">
        <f t="shared" si="3"/>
        <v>0</v>
      </c>
      <c r="P98" s="16">
        <f t="shared" si="4"/>
        <v>0</v>
      </c>
    </row>
    <row r="99" spans="1:16" x14ac:dyDescent="0.2">
      <c r="A99" s="15" t="s">
        <v>1863</v>
      </c>
      <c r="B99" s="15" t="s">
        <v>11</v>
      </c>
      <c r="C99" s="15"/>
      <c r="D99" s="15"/>
      <c r="E99" s="15">
        <v>1</v>
      </c>
      <c r="F99" s="15">
        <v>230000</v>
      </c>
      <c r="G99" s="15">
        <v>5</v>
      </c>
      <c r="H99" s="15">
        <v>1150000</v>
      </c>
      <c r="I99" s="16">
        <f t="shared" si="0"/>
        <v>230000</v>
      </c>
      <c r="J99" s="15">
        <v>5</v>
      </c>
      <c r="K99" s="15">
        <v>1909091</v>
      </c>
      <c r="L99" s="16">
        <f t="shared" si="1"/>
        <v>1150000</v>
      </c>
      <c r="M99" s="15">
        <f t="shared" si="2"/>
        <v>1</v>
      </c>
      <c r="N99" s="15">
        <v>-759091</v>
      </c>
      <c r="O99" s="17">
        <f t="shared" si="3"/>
        <v>1</v>
      </c>
      <c r="P99" s="16">
        <f t="shared" si="4"/>
        <v>230000</v>
      </c>
    </row>
    <row r="100" spans="1:16" x14ac:dyDescent="0.2">
      <c r="A100" s="15" t="s">
        <v>324</v>
      </c>
      <c r="B100" s="15" t="s">
        <v>11</v>
      </c>
      <c r="C100" s="15"/>
      <c r="D100" s="15"/>
      <c r="E100" s="15">
        <v>1</v>
      </c>
      <c r="F100" s="15">
        <v>100000</v>
      </c>
      <c r="G100" s="15">
        <v>1</v>
      </c>
      <c r="H100" s="15">
        <v>300000</v>
      </c>
      <c r="I100" s="16">
        <f t="shared" si="0"/>
        <v>200000</v>
      </c>
      <c r="J100" s="15">
        <v>1</v>
      </c>
      <c r="K100" s="15">
        <v>462963</v>
      </c>
      <c r="L100" s="16">
        <f t="shared" si="1"/>
        <v>200000</v>
      </c>
      <c r="M100" s="15">
        <f t="shared" si="2"/>
        <v>1</v>
      </c>
      <c r="N100" s="15">
        <v>-162963</v>
      </c>
      <c r="O100" s="17">
        <f t="shared" si="3"/>
        <v>1</v>
      </c>
      <c r="P100" s="16">
        <f t="shared" si="4"/>
        <v>200000</v>
      </c>
    </row>
    <row r="101" spans="1:16" x14ac:dyDescent="0.2">
      <c r="A101" s="15" t="s">
        <v>264</v>
      </c>
      <c r="B101" s="15" t="s">
        <v>11</v>
      </c>
      <c r="C101" s="15"/>
      <c r="D101" s="15"/>
      <c r="E101" s="15">
        <v>4</v>
      </c>
      <c r="F101" s="15">
        <v>2440738</v>
      </c>
      <c r="G101" s="15">
        <v>4</v>
      </c>
      <c r="H101" s="15">
        <v>2444444</v>
      </c>
      <c r="I101" s="16">
        <f t="shared" si="0"/>
        <v>610647.75</v>
      </c>
      <c r="J101" s="15">
        <v>1</v>
      </c>
      <c r="K101" s="15">
        <v>1009259</v>
      </c>
      <c r="L101" s="16">
        <f t="shared" si="1"/>
        <v>610647.75</v>
      </c>
      <c r="M101" s="15">
        <f t="shared" si="2"/>
        <v>7</v>
      </c>
      <c r="N101" s="15">
        <v>1435185</v>
      </c>
      <c r="O101" s="17">
        <f t="shared" si="3"/>
        <v>7</v>
      </c>
      <c r="P101" s="16">
        <f t="shared" si="4"/>
        <v>4274534.25</v>
      </c>
    </row>
    <row r="102" spans="1:16" x14ac:dyDescent="0.2">
      <c r="A102" s="15" t="s">
        <v>269</v>
      </c>
      <c r="B102" s="15" t="s">
        <v>11</v>
      </c>
      <c r="C102" s="15"/>
      <c r="D102" s="15"/>
      <c r="E102" s="15">
        <v>1</v>
      </c>
      <c r="F102" s="15">
        <v>694444</v>
      </c>
      <c r="G102" s="15">
        <v>1</v>
      </c>
      <c r="H102" s="15">
        <v>694444</v>
      </c>
      <c r="I102" s="16">
        <f t="shared" si="0"/>
        <v>694444</v>
      </c>
      <c r="J102" s="15">
        <v>0</v>
      </c>
      <c r="K102" s="15">
        <v>0</v>
      </c>
      <c r="L102" s="16">
        <f t="shared" si="1"/>
        <v>0</v>
      </c>
      <c r="M102" s="15">
        <f t="shared" si="2"/>
        <v>2</v>
      </c>
      <c r="N102" s="15">
        <v>694444</v>
      </c>
      <c r="O102" s="17">
        <f t="shared" si="3"/>
        <v>2</v>
      </c>
      <c r="P102" s="16">
        <f t="shared" si="4"/>
        <v>1388888</v>
      </c>
    </row>
    <row r="103" spans="1:16" x14ac:dyDescent="0.2">
      <c r="A103" s="15" t="s">
        <v>2566</v>
      </c>
      <c r="B103" s="15" t="s">
        <v>1691</v>
      </c>
      <c r="C103" s="15"/>
      <c r="D103" s="15"/>
      <c r="E103" s="15">
        <v>0</v>
      </c>
      <c r="F103" s="15">
        <v>0</v>
      </c>
      <c r="G103" s="15">
        <v>1</v>
      </c>
      <c r="H103" s="15">
        <v>1345460</v>
      </c>
      <c r="I103" s="16">
        <f t="shared" si="0"/>
        <v>1345460</v>
      </c>
      <c r="J103" s="15">
        <v>0</v>
      </c>
      <c r="K103" s="15">
        <v>0</v>
      </c>
      <c r="L103" s="16">
        <f t="shared" si="1"/>
        <v>0</v>
      </c>
      <c r="M103" s="15">
        <f t="shared" si="2"/>
        <v>1</v>
      </c>
      <c r="N103" s="15">
        <v>1345460</v>
      </c>
      <c r="O103" s="17">
        <f t="shared" si="3"/>
        <v>1</v>
      </c>
      <c r="P103" s="16">
        <f t="shared" si="4"/>
        <v>1345460</v>
      </c>
    </row>
    <row r="104" spans="1:16" x14ac:dyDescent="0.2">
      <c r="A104" s="15" t="s">
        <v>2567</v>
      </c>
      <c r="B104" s="15" t="s">
        <v>11</v>
      </c>
      <c r="C104" s="15"/>
      <c r="D104" s="15"/>
      <c r="E104" s="15">
        <v>0</v>
      </c>
      <c r="F104" s="15">
        <v>0</v>
      </c>
      <c r="G104" s="15">
        <v>1</v>
      </c>
      <c r="H104" s="15">
        <v>2272727</v>
      </c>
      <c r="I104" s="16">
        <f t="shared" si="0"/>
        <v>2272727</v>
      </c>
      <c r="J104" s="15">
        <v>0</v>
      </c>
      <c r="K104" s="15">
        <v>0</v>
      </c>
      <c r="L104" s="16">
        <f t="shared" si="1"/>
        <v>0</v>
      </c>
      <c r="M104" s="15">
        <f t="shared" si="2"/>
        <v>1</v>
      </c>
      <c r="N104" s="15">
        <v>2272727</v>
      </c>
      <c r="O104" s="17">
        <f t="shared" si="3"/>
        <v>1</v>
      </c>
      <c r="P104" s="16">
        <f t="shared" si="4"/>
        <v>2272727</v>
      </c>
    </row>
    <row r="105" spans="1:16" x14ac:dyDescent="0.2">
      <c r="A105" s="15" t="s">
        <v>2568</v>
      </c>
      <c r="B105" s="15" t="s">
        <v>1691</v>
      </c>
      <c r="C105" s="15"/>
      <c r="D105" s="15"/>
      <c r="E105" s="15">
        <v>0</v>
      </c>
      <c r="F105" s="15">
        <v>0</v>
      </c>
      <c r="G105" s="15">
        <v>1</v>
      </c>
      <c r="H105" s="15">
        <v>1481824</v>
      </c>
      <c r="I105" s="16">
        <f t="shared" si="0"/>
        <v>1481824</v>
      </c>
      <c r="J105" s="15">
        <v>0</v>
      </c>
      <c r="K105" s="15">
        <v>0</v>
      </c>
      <c r="L105" s="16">
        <f t="shared" si="1"/>
        <v>0</v>
      </c>
      <c r="M105" s="15">
        <f t="shared" si="2"/>
        <v>1</v>
      </c>
      <c r="N105" s="15">
        <v>1481824</v>
      </c>
      <c r="O105" s="17">
        <f t="shared" si="3"/>
        <v>1</v>
      </c>
      <c r="P105" s="16">
        <f t="shared" si="4"/>
        <v>1481824</v>
      </c>
    </row>
    <row r="106" spans="1:16" x14ac:dyDescent="0.2">
      <c r="A106" s="15" t="s">
        <v>2569</v>
      </c>
      <c r="B106" s="15" t="s">
        <v>25</v>
      </c>
      <c r="C106" s="15"/>
      <c r="D106" s="15"/>
      <c r="E106" s="15">
        <v>0</v>
      </c>
      <c r="F106" s="15">
        <v>0</v>
      </c>
      <c r="G106" s="15">
        <v>1</v>
      </c>
      <c r="H106" s="15">
        <v>700000</v>
      </c>
      <c r="I106" s="16">
        <f t="shared" si="0"/>
        <v>700000</v>
      </c>
      <c r="J106" s="15">
        <v>1</v>
      </c>
      <c r="K106" s="15">
        <v>1045455</v>
      </c>
      <c r="L106" s="16">
        <f t="shared" si="1"/>
        <v>700000</v>
      </c>
      <c r="M106" s="15">
        <f t="shared" si="2"/>
        <v>0</v>
      </c>
      <c r="N106" s="15">
        <v>-1045455</v>
      </c>
      <c r="O106" s="17">
        <f t="shared" si="3"/>
        <v>0</v>
      </c>
      <c r="P106" s="16">
        <f t="shared" si="4"/>
        <v>0</v>
      </c>
    </row>
    <row r="107" spans="1:16" x14ac:dyDescent="0.2">
      <c r="A107" s="15" t="s">
        <v>2570</v>
      </c>
      <c r="B107" s="15" t="s">
        <v>11</v>
      </c>
      <c r="C107" s="15"/>
      <c r="D107" s="15"/>
      <c r="E107" s="15">
        <v>0</v>
      </c>
      <c r="F107" s="15">
        <v>0</v>
      </c>
      <c r="G107" s="15">
        <v>1</v>
      </c>
      <c r="H107" s="15">
        <v>800000</v>
      </c>
      <c r="I107" s="16">
        <f t="shared" si="0"/>
        <v>800000</v>
      </c>
      <c r="J107" s="15">
        <v>1</v>
      </c>
      <c r="K107" s="15">
        <v>909091</v>
      </c>
      <c r="L107" s="16">
        <f t="shared" si="1"/>
        <v>800000</v>
      </c>
      <c r="M107" s="15">
        <f t="shared" si="2"/>
        <v>0</v>
      </c>
      <c r="N107" s="15">
        <v>-909091</v>
      </c>
      <c r="O107" s="17">
        <f t="shared" si="3"/>
        <v>0</v>
      </c>
      <c r="P107" s="16">
        <f t="shared" si="4"/>
        <v>0</v>
      </c>
    </row>
    <row r="108" spans="1:16" x14ac:dyDescent="0.2">
      <c r="A108" s="15" t="s">
        <v>1673</v>
      </c>
      <c r="B108" s="15" t="s">
        <v>141</v>
      </c>
      <c r="C108" s="15"/>
      <c r="D108" s="15"/>
      <c r="E108" s="15">
        <v>13</v>
      </c>
      <c r="F108" s="15">
        <v>2544382</v>
      </c>
      <c r="G108" s="15">
        <v>82</v>
      </c>
      <c r="H108" s="15">
        <v>14927258</v>
      </c>
      <c r="I108" s="16">
        <f t="shared" si="0"/>
        <v>183912</v>
      </c>
      <c r="J108" s="15">
        <v>14</v>
      </c>
      <c r="K108" s="15">
        <v>3627271</v>
      </c>
      <c r="L108" s="16">
        <f t="shared" si="1"/>
        <v>2574768</v>
      </c>
      <c r="M108" s="15">
        <f t="shared" si="2"/>
        <v>81</v>
      </c>
      <c r="N108" s="15">
        <v>-345454</v>
      </c>
      <c r="O108" s="17">
        <f t="shared" si="3"/>
        <v>81</v>
      </c>
      <c r="P108" s="16">
        <f t="shared" si="4"/>
        <v>14896872</v>
      </c>
    </row>
    <row r="109" spans="1:16" x14ac:dyDescent="0.2">
      <c r="A109" s="15" t="s">
        <v>2571</v>
      </c>
      <c r="B109" s="15" t="s">
        <v>11</v>
      </c>
      <c r="C109" s="15"/>
      <c r="D109" s="15"/>
      <c r="E109" s="15">
        <v>0</v>
      </c>
      <c r="F109" s="15">
        <v>0</v>
      </c>
      <c r="G109" s="15">
        <v>5</v>
      </c>
      <c r="H109" s="15">
        <v>1545455</v>
      </c>
      <c r="I109" s="16">
        <f t="shared" si="0"/>
        <v>309091</v>
      </c>
      <c r="J109" s="15">
        <v>0</v>
      </c>
      <c r="K109" s="15">
        <v>0</v>
      </c>
      <c r="L109" s="16">
        <f t="shared" si="1"/>
        <v>0</v>
      </c>
      <c r="M109" s="15">
        <f t="shared" si="2"/>
        <v>5</v>
      </c>
      <c r="N109" s="15">
        <v>1545455</v>
      </c>
      <c r="O109" s="17">
        <f t="shared" si="3"/>
        <v>5</v>
      </c>
      <c r="P109" s="16">
        <f t="shared" si="4"/>
        <v>1545455</v>
      </c>
    </row>
    <row r="110" spans="1:16" x14ac:dyDescent="0.2">
      <c r="A110" s="15" t="s">
        <v>827</v>
      </c>
      <c r="B110" s="15" t="s">
        <v>825</v>
      </c>
      <c r="C110" s="15"/>
      <c r="D110" s="15"/>
      <c r="E110" s="15">
        <v>12</v>
      </c>
      <c r="F110" s="15">
        <v>794442</v>
      </c>
      <c r="G110" s="15">
        <v>14</v>
      </c>
      <c r="H110" s="15">
        <v>912956</v>
      </c>
      <c r="I110" s="16">
        <f t="shared" si="0"/>
        <v>65669.153846153844</v>
      </c>
      <c r="J110" s="15">
        <v>0</v>
      </c>
      <c r="K110" s="15">
        <v>0</v>
      </c>
      <c r="L110" s="16">
        <f t="shared" si="1"/>
        <v>0</v>
      </c>
      <c r="M110" s="15">
        <f t="shared" si="2"/>
        <v>26</v>
      </c>
      <c r="N110" s="15">
        <v>912956</v>
      </c>
      <c r="O110" s="17">
        <f t="shared" si="3"/>
        <v>26</v>
      </c>
      <c r="P110" s="16">
        <f t="shared" si="4"/>
        <v>1707398</v>
      </c>
    </row>
    <row r="111" spans="1:16" x14ac:dyDescent="0.2">
      <c r="A111" s="15" t="s">
        <v>905</v>
      </c>
      <c r="B111" s="15" t="s">
        <v>825</v>
      </c>
      <c r="C111" s="15"/>
      <c r="D111" s="15"/>
      <c r="E111" s="15">
        <v>120</v>
      </c>
      <c r="F111" s="15">
        <v>731520</v>
      </c>
      <c r="G111" s="15">
        <v>60</v>
      </c>
      <c r="H111" s="15">
        <v>458340</v>
      </c>
      <c r="I111" s="16">
        <f t="shared" si="0"/>
        <v>6610.333333333333</v>
      </c>
      <c r="J111" s="15">
        <v>0</v>
      </c>
      <c r="K111" s="15">
        <v>0</v>
      </c>
      <c r="L111" s="16">
        <f t="shared" si="1"/>
        <v>0</v>
      </c>
      <c r="M111" s="15">
        <f t="shared" si="2"/>
        <v>180</v>
      </c>
      <c r="N111" s="15">
        <v>458340</v>
      </c>
      <c r="O111" s="17">
        <f t="shared" si="3"/>
        <v>180</v>
      </c>
      <c r="P111" s="16">
        <f t="shared" si="4"/>
        <v>1189860</v>
      </c>
    </row>
    <row r="112" spans="1:16" x14ac:dyDescent="0.2">
      <c r="A112" s="15" t="s">
        <v>2572</v>
      </c>
      <c r="B112" s="15" t="s">
        <v>825</v>
      </c>
      <c r="C112" s="15"/>
      <c r="D112" s="15"/>
      <c r="E112" s="15">
        <v>0</v>
      </c>
      <c r="F112" s="15">
        <v>0</v>
      </c>
      <c r="G112" s="15">
        <v>10</v>
      </c>
      <c r="H112" s="15">
        <v>700000</v>
      </c>
      <c r="I112" s="16">
        <f t="shared" si="0"/>
        <v>70000</v>
      </c>
      <c r="J112" s="15">
        <v>0</v>
      </c>
      <c r="K112" s="15">
        <v>0</v>
      </c>
      <c r="L112" s="16">
        <f t="shared" si="1"/>
        <v>0</v>
      </c>
      <c r="M112" s="15">
        <f t="shared" si="2"/>
        <v>10</v>
      </c>
      <c r="N112" s="15">
        <v>700000</v>
      </c>
      <c r="O112" s="17">
        <f t="shared" si="3"/>
        <v>10</v>
      </c>
      <c r="P112" s="16">
        <f t="shared" si="4"/>
        <v>700000</v>
      </c>
    </row>
    <row r="113" spans="1:16" x14ac:dyDescent="0.2">
      <c r="A113" s="15" t="s">
        <v>4083</v>
      </c>
      <c r="C113" s="15"/>
      <c r="D113" s="15"/>
      <c r="E113" s="15">
        <v>0</v>
      </c>
      <c r="F113" s="15">
        <v>0</v>
      </c>
      <c r="G113" s="15">
        <v>0</v>
      </c>
      <c r="H113" s="15">
        <v>0</v>
      </c>
      <c r="I113" s="16">
        <f t="shared" si="0"/>
        <v>0</v>
      </c>
      <c r="J113" s="15">
        <v>0</v>
      </c>
      <c r="K113" s="15">
        <v>0</v>
      </c>
      <c r="L113" s="16">
        <f t="shared" si="1"/>
        <v>0</v>
      </c>
      <c r="M113" s="15">
        <f t="shared" si="2"/>
        <v>0</v>
      </c>
      <c r="N113" s="15">
        <v>0</v>
      </c>
      <c r="O113" s="17">
        <f t="shared" si="3"/>
        <v>0</v>
      </c>
      <c r="P113" s="16">
        <f t="shared" si="4"/>
        <v>0</v>
      </c>
    </row>
    <row r="114" spans="1:16" x14ac:dyDescent="0.2">
      <c r="A114" s="15" t="s">
        <v>2573</v>
      </c>
      <c r="B114" s="15" t="s">
        <v>11</v>
      </c>
      <c r="C114" s="15"/>
      <c r="D114" s="15"/>
      <c r="E114" s="15">
        <v>0</v>
      </c>
      <c r="F114" s="15">
        <v>0</v>
      </c>
      <c r="G114" s="15">
        <v>1</v>
      </c>
      <c r="H114" s="15">
        <v>1590909</v>
      </c>
      <c r="I114" s="16">
        <f t="shared" si="0"/>
        <v>1590909</v>
      </c>
      <c r="J114" s="15">
        <v>0</v>
      </c>
      <c r="K114" s="15">
        <v>0</v>
      </c>
      <c r="L114" s="16">
        <f t="shared" si="1"/>
        <v>0</v>
      </c>
      <c r="M114" s="15">
        <f t="shared" si="2"/>
        <v>1</v>
      </c>
      <c r="N114" s="15">
        <v>1590909</v>
      </c>
      <c r="O114" s="17">
        <f t="shared" si="3"/>
        <v>1</v>
      </c>
      <c r="P114" s="16">
        <f t="shared" si="4"/>
        <v>1590909</v>
      </c>
    </row>
    <row r="115" spans="1:16" x14ac:dyDescent="0.2">
      <c r="A115" s="15" t="s">
        <v>885</v>
      </c>
      <c r="B115" s="15" t="s">
        <v>11</v>
      </c>
      <c r="C115" s="15"/>
      <c r="D115" s="15"/>
      <c r="E115" s="15">
        <v>1</v>
      </c>
      <c r="F115" s="15">
        <v>800000</v>
      </c>
      <c r="G115" s="15">
        <v>8</v>
      </c>
      <c r="H115" s="15">
        <v>6309090</v>
      </c>
      <c r="I115" s="16">
        <f t="shared" si="0"/>
        <v>789898.88888888888</v>
      </c>
      <c r="J115" s="15">
        <v>4</v>
      </c>
      <c r="K115" s="15">
        <v>3709092</v>
      </c>
      <c r="L115" s="16">
        <f t="shared" si="1"/>
        <v>3159595.5555555555</v>
      </c>
      <c r="M115" s="15">
        <f t="shared" si="2"/>
        <v>5</v>
      </c>
      <c r="N115" s="15">
        <v>-3709092</v>
      </c>
      <c r="O115" s="17">
        <f t="shared" si="3"/>
        <v>5</v>
      </c>
      <c r="P115" s="16">
        <f t="shared" si="4"/>
        <v>3949494.4444444445</v>
      </c>
    </row>
    <row r="116" spans="1:16" x14ac:dyDescent="0.2">
      <c r="A116" s="15" t="s">
        <v>2574</v>
      </c>
      <c r="B116" s="15" t="s">
        <v>280</v>
      </c>
      <c r="C116" s="15"/>
      <c r="D116" s="15"/>
      <c r="E116" s="15">
        <v>0</v>
      </c>
      <c r="F116" s="15">
        <v>0</v>
      </c>
      <c r="G116" s="15">
        <v>30</v>
      </c>
      <c r="H116" s="15">
        <v>600000</v>
      </c>
      <c r="I116" s="16">
        <f t="shared" si="0"/>
        <v>20000</v>
      </c>
      <c r="J116" s="15">
        <v>0</v>
      </c>
      <c r="K116" s="15">
        <v>0</v>
      </c>
      <c r="L116" s="16">
        <f t="shared" si="1"/>
        <v>0</v>
      </c>
      <c r="M116" s="15">
        <f t="shared" si="2"/>
        <v>30</v>
      </c>
      <c r="N116" s="15">
        <v>600000</v>
      </c>
      <c r="O116" s="17">
        <f t="shared" si="3"/>
        <v>30</v>
      </c>
      <c r="P116" s="16">
        <f t="shared" si="4"/>
        <v>600000</v>
      </c>
    </row>
    <row r="117" spans="1:16" x14ac:dyDescent="0.2">
      <c r="A117" s="15" t="s">
        <v>2575</v>
      </c>
      <c r="B117" s="15" t="s">
        <v>141</v>
      </c>
      <c r="C117" s="15"/>
      <c r="D117" s="15"/>
      <c r="E117" s="15">
        <v>0</v>
      </c>
      <c r="F117" s="15">
        <v>0</v>
      </c>
      <c r="G117" s="15">
        <v>5</v>
      </c>
      <c r="H117" s="15">
        <v>1000000</v>
      </c>
      <c r="I117" s="16">
        <f t="shared" si="0"/>
        <v>200000</v>
      </c>
      <c r="J117" s="15">
        <v>0</v>
      </c>
      <c r="K117" s="15">
        <v>0</v>
      </c>
      <c r="L117" s="16">
        <f t="shared" si="1"/>
        <v>0</v>
      </c>
      <c r="M117" s="15">
        <f t="shared" si="2"/>
        <v>5</v>
      </c>
      <c r="N117" s="15">
        <v>1000000</v>
      </c>
      <c r="O117" s="17">
        <f t="shared" si="3"/>
        <v>5</v>
      </c>
      <c r="P117" s="16">
        <f t="shared" si="4"/>
        <v>1000000</v>
      </c>
    </row>
    <row r="118" spans="1:16" x14ac:dyDescent="0.2">
      <c r="A118" s="15" t="s">
        <v>2576</v>
      </c>
      <c r="B118" s="15" t="s">
        <v>11</v>
      </c>
      <c r="C118" s="15"/>
      <c r="D118" s="15"/>
      <c r="E118" s="15">
        <v>26</v>
      </c>
      <c r="F118" s="15">
        <v>2544446</v>
      </c>
      <c r="G118" s="15">
        <v>89</v>
      </c>
      <c r="H118" s="15">
        <v>8742723</v>
      </c>
      <c r="I118" s="16">
        <f t="shared" si="0"/>
        <v>98149.295652173911</v>
      </c>
      <c r="J118" s="15">
        <v>86</v>
      </c>
      <c r="K118" s="15">
        <v>8836339</v>
      </c>
      <c r="L118" s="16">
        <f t="shared" si="1"/>
        <v>8440839.4260869566</v>
      </c>
      <c r="M118" s="15">
        <f t="shared" si="2"/>
        <v>29</v>
      </c>
      <c r="N118" s="15">
        <v>-118182</v>
      </c>
      <c r="O118" s="17">
        <f t="shared" si="3"/>
        <v>29</v>
      </c>
      <c r="P118" s="16">
        <f t="shared" si="4"/>
        <v>2846329.5739130434</v>
      </c>
    </row>
    <row r="119" spans="1:16" x14ac:dyDescent="0.2">
      <c r="A119" s="15" t="s">
        <v>3391</v>
      </c>
      <c r="B119" s="15" t="s">
        <v>11</v>
      </c>
      <c r="C119" s="15"/>
      <c r="D119" s="15"/>
      <c r="E119" s="15">
        <v>49</v>
      </c>
      <c r="F119" s="15">
        <v>6169919</v>
      </c>
      <c r="G119" s="15">
        <v>32</v>
      </c>
      <c r="H119" s="15">
        <v>3954536</v>
      </c>
      <c r="I119" s="16">
        <f t="shared" si="0"/>
        <v>124993.27160493827</v>
      </c>
      <c r="J119" s="15">
        <v>51</v>
      </c>
      <c r="K119" s="15">
        <v>6627265</v>
      </c>
      <c r="L119" s="16">
        <f t="shared" si="1"/>
        <v>6374656.8518518517</v>
      </c>
      <c r="M119" s="15">
        <f t="shared" si="2"/>
        <v>30</v>
      </c>
      <c r="N119" s="15">
        <v>-4427265</v>
      </c>
      <c r="O119" s="17">
        <f t="shared" si="3"/>
        <v>30</v>
      </c>
      <c r="P119" s="16">
        <f t="shared" si="4"/>
        <v>3749798.1481481483</v>
      </c>
    </row>
    <row r="120" spans="1:16" x14ac:dyDescent="0.2">
      <c r="A120" s="15" t="s">
        <v>2578</v>
      </c>
      <c r="B120" s="15" t="s">
        <v>11</v>
      </c>
      <c r="C120" s="15"/>
      <c r="D120" s="15"/>
      <c r="E120" s="15">
        <v>0</v>
      </c>
      <c r="F120" s="15">
        <v>0</v>
      </c>
      <c r="G120" s="15">
        <v>12</v>
      </c>
      <c r="H120" s="15">
        <v>2050912</v>
      </c>
      <c r="I120" s="16">
        <f t="shared" si="0"/>
        <v>170909.33333333334</v>
      </c>
      <c r="J120" s="15">
        <v>0</v>
      </c>
      <c r="K120" s="15">
        <v>0</v>
      </c>
      <c r="L120" s="16">
        <f t="shared" si="1"/>
        <v>0</v>
      </c>
      <c r="M120" s="15">
        <f t="shared" si="2"/>
        <v>12</v>
      </c>
      <c r="N120" s="15">
        <v>1349092</v>
      </c>
      <c r="O120" s="17">
        <f t="shared" si="3"/>
        <v>12</v>
      </c>
      <c r="P120" s="16">
        <f t="shared" si="4"/>
        <v>2050912</v>
      </c>
    </row>
    <row r="121" spans="1:16" x14ac:dyDescent="0.2">
      <c r="A121" s="15" t="s">
        <v>2579</v>
      </c>
      <c r="B121" s="15" t="s">
        <v>141</v>
      </c>
      <c r="C121" s="15"/>
      <c r="D121" s="15"/>
      <c r="E121" s="15">
        <v>177</v>
      </c>
      <c r="F121" s="15">
        <v>26120121</v>
      </c>
      <c r="G121" s="15">
        <v>328</v>
      </c>
      <c r="H121" s="15">
        <v>44945568</v>
      </c>
      <c r="I121" s="16">
        <f t="shared" si="0"/>
        <v>140724.13663366338</v>
      </c>
      <c r="J121" s="15">
        <v>20</v>
      </c>
      <c r="K121" s="15">
        <v>3636360</v>
      </c>
      <c r="L121" s="16">
        <f t="shared" si="1"/>
        <v>2814482.7326732678</v>
      </c>
      <c r="M121" s="15">
        <f t="shared" si="2"/>
        <v>485</v>
      </c>
      <c r="N121" s="15">
        <v>41309208</v>
      </c>
      <c r="O121" s="17">
        <f t="shared" si="3"/>
        <v>485</v>
      </c>
      <c r="P121" s="16">
        <f t="shared" si="4"/>
        <v>68251206.267326728</v>
      </c>
    </row>
    <row r="122" spans="1:16" x14ac:dyDescent="0.2">
      <c r="A122" s="15" t="s">
        <v>231</v>
      </c>
      <c r="B122" s="15" t="s">
        <v>11</v>
      </c>
      <c r="C122" s="15"/>
      <c r="D122" s="15"/>
      <c r="E122" s="15">
        <v>13</v>
      </c>
      <c r="F122" s="15">
        <v>4136353</v>
      </c>
      <c r="G122" s="15">
        <v>10</v>
      </c>
      <c r="H122" s="15">
        <v>3295455</v>
      </c>
      <c r="I122" s="16">
        <f t="shared" si="0"/>
        <v>323122.08695652173</v>
      </c>
      <c r="J122" s="15">
        <v>0</v>
      </c>
      <c r="K122" s="15">
        <v>0</v>
      </c>
      <c r="L122" s="16">
        <f t="shared" si="1"/>
        <v>0</v>
      </c>
      <c r="M122" s="15">
        <f t="shared" si="2"/>
        <v>23</v>
      </c>
      <c r="N122" s="15">
        <v>3295455</v>
      </c>
      <c r="O122" s="17">
        <f t="shared" si="3"/>
        <v>23</v>
      </c>
      <c r="P122" s="16">
        <f t="shared" si="4"/>
        <v>7431808</v>
      </c>
    </row>
    <row r="123" spans="1:16" x14ac:dyDescent="0.2">
      <c r="A123" s="15" t="s">
        <v>2580</v>
      </c>
      <c r="B123" s="15" t="s">
        <v>11</v>
      </c>
      <c r="C123" s="15"/>
      <c r="D123" s="15"/>
      <c r="E123" s="15">
        <v>0</v>
      </c>
      <c r="F123" s="15">
        <v>0</v>
      </c>
      <c r="G123" s="15">
        <v>2</v>
      </c>
      <c r="H123" s="15">
        <v>343636</v>
      </c>
      <c r="I123" s="16">
        <f t="shared" si="0"/>
        <v>171818</v>
      </c>
      <c r="J123" s="15">
        <v>0</v>
      </c>
      <c r="K123" s="15">
        <v>0</v>
      </c>
      <c r="L123" s="16">
        <f t="shared" si="1"/>
        <v>0</v>
      </c>
      <c r="M123" s="15">
        <f t="shared" si="2"/>
        <v>2</v>
      </c>
      <c r="N123" s="15">
        <v>343636</v>
      </c>
      <c r="O123" s="17">
        <f t="shared" si="3"/>
        <v>2</v>
      </c>
      <c r="P123" s="16">
        <f t="shared" si="4"/>
        <v>343636</v>
      </c>
    </row>
    <row r="124" spans="1:16" x14ac:dyDescent="0.2">
      <c r="A124" s="15" t="s">
        <v>118</v>
      </c>
      <c r="B124" s="15" t="s">
        <v>11</v>
      </c>
      <c r="C124" s="15"/>
      <c r="D124" s="15"/>
      <c r="E124" s="15">
        <v>12</v>
      </c>
      <c r="F124" s="15">
        <v>9457272</v>
      </c>
      <c r="G124" s="15">
        <v>27</v>
      </c>
      <c r="H124" s="15">
        <v>18574539</v>
      </c>
      <c r="I124" s="16">
        <f t="shared" si="0"/>
        <v>718764.38461538462</v>
      </c>
      <c r="J124" s="15">
        <v>0</v>
      </c>
      <c r="K124" s="15">
        <v>0</v>
      </c>
      <c r="L124" s="16">
        <f t="shared" si="1"/>
        <v>0</v>
      </c>
      <c r="M124" s="15">
        <f t="shared" si="2"/>
        <v>39</v>
      </c>
      <c r="N124" s="15">
        <v>18574539</v>
      </c>
      <c r="O124" s="17">
        <f t="shared" si="3"/>
        <v>39</v>
      </c>
      <c r="P124" s="16">
        <f t="shared" si="4"/>
        <v>28031811</v>
      </c>
    </row>
    <row r="125" spans="1:16" x14ac:dyDescent="0.2">
      <c r="A125" s="15" t="s">
        <v>2581</v>
      </c>
      <c r="B125" s="15" t="s">
        <v>171</v>
      </c>
      <c r="C125" s="15"/>
      <c r="D125" s="15"/>
      <c r="E125" s="15">
        <v>0</v>
      </c>
      <c r="F125" s="15">
        <v>0</v>
      </c>
      <c r="G125" s="15">
        <v>1</v>
      </c>
      <c r="H125" s="15">
        <v>1000000</v>
      </c>
      <c r="I125" s="16">
        <f t="shared" si="0"/>
        <v>1000000</v>
      </c>
      <c r="J125" s="15">
        <v>1</v>
      </c>
      <c r="K125" s="15">
        <v>1318182</v>
      </c>
      <c r="L125" s="16">
        <f t="shared" si="1"/>
        <v>1000000</v>
      </c>
      <c r="M125" s="15">
        <f t="shared" si="2"/>
        <v>0</v>
      </c>
      <c r="N125" s="15">
        <v>-318182</v>
      </c>
      <c r="O125" s="17">
        <f t="shared" si="3"/>
        <v>0</v>
      </c>
      <c r="P125" s="16">
        <f t="shared" si="4"/>
        <v>0</v>
      </c>
    </row>
    <row r="126" spans="1:16" x14ac:dyDescent="0.2">
      <c r="A126" s="15" t="s">
        <v>2271</v>
      </c>
      <c r="B126" s="15" t="s">
        <v>141</v>
      </c>
      <c r="C126" s="15"/>
      <c r="D126" s="15"/>
      <c r="E126" s="15">
        <v>2</v>
      </c>
      <c r="F126" s="15">
        <v>1016667</v>
      </c>
      <c r="G126" s="15">
        <v>1</v>
      </c>
      <c r="H126" s="15">
        <v>454545</v>
      </c>
      <c r="I126" s="16">
        <f t="shared" si="0"/>
        <v>490404</v>
      </c>
      <c r="J126" s="15">
        <v>2</v>
      </c>
      <c r="K126" s="15">
        <v>2090910</v>
      </c>
      <c r="L126" s="16">
        <f t="shared" si="1"/>
        <v>980808</v>
      </c>
      <c r="M126" s="15">
        <f t="shared" si="2"/>
        <v>1</v>
      </c>
      <c r="N126" s="15">
        <v>-1636365</v>
      </c>
      <c r="O126" s="17">
        <f t="shared" si="3"/>
        <v>1</v>
      </c>
      <c r="P126" s="16">
        <f t="shared" si="4"/>
        <v>490404</v>
      </c>
    </row>
    <row r="127" spans="1:16" x14ac:dyDescent="0.2">
      <c r="A127" s="15" t="s">
        <v>2582</v>
      </c>
      <c r="B127" s="15" t="s">
        <v>141</v>
      </c>
      <c r="C127" s="15"/>
      <c r="D127" s="15"/>
      <c r="E127" s="15">
        <v>0</v>
      </c>
      <c r="F127" s="15">
        <v>0</v>
      </c>
      <c r="G127" s="15">
        <v>1</v>
      </c>
      <c r="H127" s="15">
        <v>318182</v>
      </c>
      <c r="I127" s="16">
        <f t="shared" si="0"/>
        <v>318182</v>
      </c>
      <c r="J127" s="15">
        <v>0</v>
      </c>
      <c r="K127" s="15">
        <v>0</v>
      </c>
      <c r="L127" s="16">
        <f t="shared" si="1"/>
        <v>0</v>
      </c>
      <c r="M127" s="15">
        <f t="shared" si="2"/>
        <v>1</v>
      </c>
      <c r="N127" s="15">
        <v>318182</v>
      </c>
      <c r="O127" s="17">
        <f t="shared" si="3"/>
        <v>1</v>
      </c>
      <c r="P127" s="16">
        <f t="shared" si="4"/>
        <v>318182</v>
      </c>
    </row>
    <row r="128" spans="1:16" x14ac:dyDescent="0.2">
      <c r="A128" s="15" t="s">
        <v>2583</v>
      </c>
      <c r="B128" s="15" t="s">
        <v>141</v>
      </c>
      <c r="C128" s="15"/>
      <c r="D128" s="15"/>
      <c r="E128" s="15">
        <v>0</v>
      </c>
      <c r="F128" s="15">
        <v>0</v>
      </c>
      <c r="G128" s="15">
        <v>1</v>
      </c>
      <c r="H128" s="15">
        <v>272727</v>
      </c>
      <c r="I128" s="16">
        <f t="shared" si="0"/>
        <v>272727</v>
      </c>
      <c r="J128" s="15">
        <v>1</v>
      </c>
      <c r="K128" s="15">
        <v>681818</v>
      </c>
      <c r="L128" s="16">
        <f t="shared" si="1"/>
        <v>272727</v>
      </c>
      <c r="M128" s="15">
        <f t="shared" si="2"/>
        <v>0</v>
      </c>
      <c r="N128" s="15">
        <v>-409091</v>
      </c>
      <c r="O128" s="17">
        <f t="shared" si="3"/>
        <v>0</v>
      </c>
      <c r="P128" s="16">
        <f t="shared" si="4"/>
        <v>0</v>
      </c>
    </row>
    <row r="129" spans="1:16" x14ac:dyDescent="0.2">
      <c r="A129" s="15" t="s">
        <v>2584</v>
      </c>
      <c r="B129" s="15" t="s">
        <v>141</v>
      </c>
      <c r="C129" s="15"/>
      <c r="D129" s="15"/>
      <c r="E129" s="15">
        <v>0</v>
      </c>
      <c r="F129" s="15">
        <v>0</v>
      </c>
      <c r="G129" s="15">
        <v>1</v>
      </c>
      <c r="H129" s="15">
        <v>272727</v>
      </c>
      <c r="I129" s="16">
        <f t="shared" si="0"/>
        <v>272727</v>
      </c>
      <c r="J129" s="15">
        <v>1</v>
      </c>
      <c r="K129" s="15">
        <v>681818</v>
      </c>
      <c r="L129" s="16">
        <f t="shared" si="1"/>
        <v>272727</v>
      </c>
      <c r="M129" s="15">
        <f t="shared" si="2"/>
        <v>0</v>
      </c>
      <c r="N129" s="15">
        <v>-409091</v>
      </c>
      <c r="O129" s="17">
        <f t="shared" si="3"/>
        <v>0</v>
      </c>
      <c r="P129" s="16">
        <f t="shared" si="4"/>
        <v>0</v>
      </c>
    </row>
    <row r="130" spans="1:16" x14ac:dyDescent="0.2">
      <c r="A130" s="15" t="s">
        <v>232</v>
      </c>
      <c r="B130" s="15" t="s">
        <v>20</v>
      </c>
      <c r="C130" s="15"/>
      <c r="D130" s="15"/>
      <c r="E130" s="15">
        <v>8</v>
      </c>
      <c r="F130" s="15">
        <v>2554543</v>
      </c>
      <c r="G130" s="15">
        <v>8</v>
      </c>
      <c r="H130" s="15">
        <v>2740910</v>
      </c>
      <c r="I130" s="16">
        <f t="shared" si="0"/>
        <v>330965.8125</v>
      </c>
      <c r="J130" s="15">
        <v>0</v>
      </c>
      <c r="K130" s="15">
        <v>0</v>
      </c>
      <c r="L130" s="16">
        <f t="shared" si="1"/>
        <v>0</v>
      </c>
      <c r="M130" s="15">
        <f t="shared" si="2"/>
        <v>16</v>
      </c>
      <c r="N130" s="15">
        <v>2740910</v>
      </c>
      <c r="O130" s="17">
        <f t="shared" si="3"/>
        <v>16</v>
      </c>
      <c r="P130" s="16">
        <f t="shared" si="4"/>
        <v>5295453</v>
      </c>
    </row>
    <row r="131" spans="1:16" x14ac:dyDescent="0.2">
      <c r="A131" s="15" t="s">
        <v>355</v>
      </c>
      <c r="B131" s="15" t="s">
        <v>11</v>
      </c>
      <c r="C131" s="15"/>
      <c r="D131" s="15"/>
      <c r="E131" s="15">
        <v>5</v>
      </c>
      <c r="F131" s="15">
        <v>636360</v>
      </c>
      <c r="G131" s="15">
        <v>19</v>
      </c>
      <c r="H131" s="15">
        <v>2565454</v>
      </c>
      <c r="I131" s="16">
        <f t="shared" si="0"/>
        <v>133408.91666666666</v>
      </c>
      <c r="J131" s="15">
        <v>0</v>
      </c>
      <c r="K131" s="15">
        <v>0</v>
      </c>
      <c r="L131" s="16">
        <f t="shared" si="1"/>
        <v>0</v>
      </c>
      <c r="M131" s="15">
        <f t="shared" si="2"/>
        <v>24</v>
      </c>
      <c r="N131" s="15">
        <v>2565454</v>
      </c>
      <c r="O131" s="17">
        <f t="shared" si="3"/>
        <v>24</v>
      </c>
      <c r="P131" s="16">
        <f t="shared" si="4"/>
        <v>3201814</v>
      </c>
    </row>
    <row r="132" spans="1:16" x14ac:dyDescent="0.2">
      <c r="A132" s="15" t="s">
        <v>832</v>
      </c>
      <c r="B132" s="15" t="s">
        <v>11</v>
      </c>
      <c r="C132" s="15"/>
      <c r="D132" s="15"/>
      <c r="E132" s="15">
        <v>3</v>
      </c>
      <c r="F132" s="15">
        <v>614814</v>
      </c>
      <c r="G132" s="15">
        <v>5</v>
      </c>
      <c r="H132" s="15">
        <v>1018520</v>
      </c>
      <c r="I132" s="16">
        <f t="shared" si="0"/>
        <v>204166.75</v>
      </c>
      <c r="J132" s="15">
        <v>2</v>
      </c>
      <c r="K132" s="15">
        <v>700000</v>
      </c>
      <c r="L132" s="16">
        <f t="shared" si="1"/>
        <v>408333.5</v>
      </c>
      <c r="M132" s="15">
        <f t="shared" si="2"/>
        <v>6</v>
      </c>
      <c r="N132" s="15">
        <v>318520</v>
      </c>
      <c r="O132" s="17">
        <f t="shared" si="3"/>
        <v>6</v>
      </c>
      <c r="P132" s="16">
        <f t="shared" si="4"/>
        <v>1225000.5</v>
      </c>
    </row>
    <row r="133" spans="1:16" x14ac:dyDescent="0.2">
      <c r="A133" s="15" t="s">
        <v>828</v>
      </c>
      <c r="B133" s="15" t="s">
        <v>11</v>
      </c>
      <c r="C133" s="15"/>
      <c r="D133" s="15"/>
      <c r="E133" s="15">
        <v>4</v>
      </c>
      <c r="F133" s="15">
        <v>366668</v>
      </c>
      <c r="G133" s="15">
        <v>5</v>
      </c>
      <c r="H133" s="15">
        <v>458331</v>
      </c>
      <c r="I133" s="16">
        <f t="shared" si="0"/>
        <v>91666.555555555562</v>
      </c>
      <c r="J133" s="15">
        <v>0</v>
      </c>
      <c r="K133" s="15">
        <v>0</v>
      </c>
      <c r="L133" s="16">
        <f t="shared" si="1"/>
        <v>0</v>
      </c>
      <c r="M133" s="15">
        <f t="shared" si="2"/>
        <v>9</v>
      </c>
      <c r="N133" s="15">
        <v>458331</v>
      </c>
      <c r="O133" s="17">
        <f t="shared" si="3"/>
        <v>9</v>
      </c>
      <c r="P133" s="16">
        <f t="shared" si="4"/>
        <v>824999</v>
      </c>
    </row>
    <row r="134" spans="1:16" x14ac:dyDescent="0.2">
      <c r="A134" s="15" t="s">
        <v>830</v>
      </c>
      <c r="B134" s="15" t="s">
        <v>11</v>
      </c>
      <c r="C134" s="15"/>
      <c r="D134" s="15"/>
      <c r="E134" s="15">
        <v>4</v>
      </c>
      <c r="F134" s="15">
        <v>566668</v>
      </c>
      <c r="G134" s="15">
        <v>3</v>
      </c>
      <c r="H134" s="15">
        <v>424998</v>
      </c>
      <c r="I134" s="16">
        <f t="shared" si="0"/>
        <v>141666.57142857142</v>
      </c>
      <c r="J134" s="15">
        <v>0</v>
      </c>
      <c r="K134" s="15">
        <v>0</v>
      </c>
      <c r="L134" s="16">
        <f t="shared" si="1"/>
        <v>0</v>
      </c>
      <c r="M134" s="15">
        <f t="shared" si="2"/>
        <v>7</v>
      </c>
      <c r="N134" s="15">
        <v>424998</v>
      </c>
      <c r="O134" s="17">
        <f t="shared" si="3"/>
        <v>7</v>
      </c>
      <c r="P134" s="16">
        <f t="shared" si="4"/>
        <v>991666</v>
      </c>
    </row>
    <row r="135" spans="1:16" x14ac:dyDescent="0.2">
      <c r="A135" s="15" t="s">
        <v>1553</v>
      </c>
      <c r="B135" s="15" t="s">
        <v>280</v>
      </c>
      <c r="C135" s="15"/>
      <c r="D135" s="15"/>
      <c r="E135" s="15">
        <v>61</v>
      </c>
      <c r="F135" s="15">
        <v>10650600</v>
      </c>
      <c r="G135" s="15">
        <v>10</v>
      </c>
      <c r="H135" s="15">
        <v>1746000</v>
      </c>
      <c r="I135" s="16">
        <f t="shared" si="0"/>
        <v>174600</v>
      </c>
      <c r="J135" s="15">
        <v>12</v>
      </c>
      <c r="K135" s="15">
        <v>2269092</v>
      </c>
      <c r="L135" s="16">
        <f t="shared" si="1"/>
        <v>2095200</v>
      </c>
      <c r="M135" s="15">
        <f t="shared" si="2"/>
        <v>59</v>
      </c>
      <c r="N135" s="15">
        <v>-523092</v>
      </c>
      <c r="O135" s="17">
        <f t="shared" si="3"/>
        <v>59</v>
      </c>
      <c r="P135" s="16">
        <f t="shared" si="4"/>
        <v>10301400</v>
      </c>
    </row>
    <row r="136" spans="1:16" x14ac:dyDescent="0.2">
      <c r="A136" s="15" t="s">
        <v>2585</v>
      </c>
      <c r="B136" s="15" t="s">
        <v>11</v>
      </c>
      <c r="C136" s="15"/>
      <c r="D136" s="15"/>
      <c r="E136" s="15">
        <v>0</v>
      </c>
      <c r="F136" s="15">
        <v>0</v>
      </c>
      <c r="G136" s="15">
        <v>2</v>
      </c>
      <c r="H136" s="15">
        <v>3564815</v>
      </c>
      <c r="I136" s="16">
        <f t="shared" si="0"/>
        <v>1782407.5</v>
      </c>
      <c r="J136" s="15">
        <v>2</v>
      </c>
      <c r="K136" s="15">
        <v>5981482</v>
      </c>
      <c r="L136" s="16">
        <f t="shared" si="1"/>
        <v>3564815</v>
      </c>
      <c r="M136" s="15">
        <f t="shared" si="2"/>
        <v>0</v>
      </c>
      <c r="N136" s="15">
        <v>-2490741</v>
      </c>
      <c r="O136" s="17">
        <f t="shared" si="3"/>
        <v>0</v>
      </c>
      <c r="P136" s="16">
        <f t="shared" si="4"/>
        <v>0</v>
      </c>
    </row>
    <row r="137" spans="1:16" x14ac:dyDescent="0.2">
      <c r="A137" s="15" t="s">
        <v>2586</v>
      </c>
      <c r="B137" s="15" t="s">
        <v>11</v>
      </c>
      <c r="C137" s="15"/>
      <c r="D137" s="15"/>
      <c r="E137" s="15">
        <v>0</v>
      </c>
      <c r="F137" s="15">
        <v>0</v>
      </c>
      <c r="G137" s="15">
        <v>3</v>
      </c>
      <c r="H137" s="15">
        <v>3472221</v>
      </c>
      <c r="I137" s="16">
        <f t="shared" si="0"/>
        <v>1157407</v>
      </c>
      <c r="J137" s="15">
        <v>1</v>
      </c>
      <c r="K137" s="15">
        <v>1935185</v>
      </c>
      <c r="L137" s="16">
        <f t="shared" si="1"/>
        <v>1157407</v>
      </c>
      <c r="M137" s="15">
        <f t="shared" si="2"/>
        <v>2</v>
      </c>
      <c r="N137" s="15">
        <v>1537036</v>
      </c>
      <c r="O137" s="17">
        <f t="shared" si="3"/>
        <v>2</v>
      </c>
      <c r="P137" s="16">
        <f t="shared" si="4"/>
        <v>2314814</v>
      </c>
    </row>
    <row r="138" spans="1:16" x14ac:dyDescent="0.2">
      <c r="A138" s="15" t="s">
        <v>66</v>
      </c>
      <c r="B138" s="15" t="s">
        <v>25</v>
      </c>
      <c r="C138" s="15"/>
      <c r="D138" s="15"/>
      <c r="E138" s="15">
        <v>24</v>
      </c>
      <c r="F138" s="15">
        <v>19343495</v>
      </c>
      <c r="G138" s="15">
        <v>21</v>
      </c>
      <c r="H138" s="15">
        <v>14384541</v>
      </c>
      <c r="I138" s="16">
        <f t="shared" si="0"/>
        <v>749511.91111111105</v>
      </c>
      <c r="J138" s="15">
        <v>11</v>
      </c>
      <c r="K138" s="15">
        <v>8295454</v>
      </c>
      <c r="L138" s="16">
        <f t="shared" si="1"/>
        <v>8244631.0222222218</v>
      </c>
      <c r="M138" s="15">
        <f t="shared" si="2"/>
        <v>34</v>
      </c>
      <c r="N138" s="15">
        <v>-709091</v>
      </c>
      <c r="O138" s="17">
        <f t="shared" si="3"/>
        <v>34</v>
      </c>
      <c r="P138" s="16">
        <f t="shared" si="4"/>
        <v>25483404.977777779</v>
      </c>
    </row>
    <row r="139" spans="1:16" x14ac:dyDescent="0.2">
      <c r="A139" s="15" t="s">
        <v>2587</v>
      </c>
      <c r="B139" s="15" t="s">
        <v>2588</v>
      </c>
      <c r="C139" s="15"/>
      <c r="D139" s="15"/>
      <c r="E139" s="15">
        <v>0</v>
      </c>
      <c r="F139" s="15">
        <v>0</v>
      </c>
      <c r="G139" s="15">
        <v>13</v>
      </c>
      <c r="H139" s="15">
        <v>201500</v>
      </c>
      <c r="I139" s="16">
        <f t="shared" si="0"/>
        <v>15500</v>
      </c>
      <c r="J139" s="15">
        <v>0</v>
      </c>
      <c r="K139" s="15">
        <v>0</v>
      </c>
      <c r="L139" s="16">
        <f t="shared" si="1"/>
        <v>0</v>
      </c>
      <c r="M139" s="15">
        <f t="shared" si="2"/>
        <v>13</v>
      </c>
      <c r="N139" s="15">
        <v>201500</v>
      </c>
      <c r="O139" s="17">
        <f t="shared" si="3"/>
        <v>13</v>
      </c>
      <c r="P139" s="16">
        <f t="shared" si="4"/>
        <v>201500</v>
      </c>
    </row>
    <row r="140" spans="1:16" x14ac:dyDescent="0.2">
      <c r="A140" s="15" t="s">
        <v>2589</v>
      </c>
      <c r="B140" s="15" t="s">
        <v>2588</v>
      </c>
      <c r="C140" s="15"/>
      <c r="D140" s="15"/>
      <c r="E140" s="15">
        <v>0</v>
      </c>
      <c r="F140" s="15">
        <v>0</v>
      </c>
      <c r="G140" s="15">
        <v>3</v>
      </c>
      <c r="H140" s="15">
        <v>30000</v>
      </c>
      <c r="I140" s="16">
        <f t="shared" si="0"/>
        <v>10000</v>
      </c>
      <c r="J140" s="15">
        <v>0</v>
      </c>
      <c r="K140" s="15">
        <v>0</v>
      </c>
      <c r="L140" s="16">
        <f t="shared" si="1"/>
        <v>0</v>
      </c>
      <c r="M140" s="15">
        <f t="shared" si="2"/>
        <v>3</v>
      </c>
      <c r="N140" s="15">
        <v>30000</v>
      </c>
      <c r="O140" s="17">
        <f t="shared" si="3"/>
        <v>3</v>
      </c>
      <c r="P140" s="16">
        <f t="shared" si="4"/>
        <v>30000</v>
      </c>
    </row>
    <row r="141" spans="1:16" x14ac:dyDescent="0.2">
      <c r="A141" s="15" t="s">
        <v>2590</v>
      </c>
      <c r="B141" s="15" t="s">
        <v>280</v>
      </c>
      <c r="C141" s="15"/>
      <c r="D141" s="15"/>
      <c r="E141" s="15">
        <v>0</v>
      </c>
      <c r="F141" s="15">
        <v>0</v>
      </c>
      <c r="G141" s="15">
        <v>7</v>
      </c>
      <c r="H141" s="15">
        <v>35000</v>
      </c>
      <c r="I141" s="16">
        <f t="shared" si="0"/>
        <v>5000</v>
      </c>
      <c r="J141" s="15">
        <v>0</v>
      </c>
      <c r="K141" s="15">
        <v>0</v>
      </c>
      <c r="L141" s="16">
        <f t="shared" si="1"/>
        <v>0</v>
      </c>
      <c r="M141" s="15">
        <f t="shared" si="2"/>
        <v>7</v>
      </c>
      <c r="N141" s="15">
        <v>35000</v>
      </c>
      <c r="O141" s="17">
        <f t="shared" si="3"/>
        <v>7</v>
      </c>
      <c r="P141" s="16">
        <f t="shared" si="4"/>
        <v>35000</v>
      </c>
    </row>
    <row r="142" spans="1:16" x14ac:dyDescent="0.2">
      <c r="A142" s="15" t="s">
        <v>624</v>
      </c>
      <c r="B142" s="15" t="s">
        <v>11</v>
      </c>
      <c r="C142" s="15"/>
      <c r="D142" s="15"/>
      <c r="E142" s="15">
        <v>2</v>
      </c>
      <c r="F142" s="15">
        <v>6000</v>
      </c>
      <c r="G142" s="15">
        <v>9</v>
      </c>
      <c r="H142" s="15">
        <v>18000</v>
      </c>
      <c r="I142" s="16">
        <f t="shared" si="0"/>
        <v>2181.818181818182</v>
      </c>
      <c r="J142" s="15">
        <v>0</v>
      </c>
      <c r="K142" s="15">
        <v>0</v>
      </c>
      <c r="L142" s="16">
        <f t="shared" si="1"/>
        <v>0</v>
      </c>
      <c r="M142" s="15">
        <f t="shared" si="2"/>
        <v>11</v>
      </c>
      <c r="N142" s="15">
        <v>18000</v>
      </c>
      <c r="O142" s="17">
        <f t="shared" si="3"/>
        <v>11</v>
      </c>
      <c r="P142" s="16">
        <f t="shared" si="4"/>
        <v>24000</v>
      </c>
    </row>
    <row r="143" spans="1:16" x14ac:dyDescent="0.2">
      <c r="A143" s="15" t="s">
        <v>2591</v>
      </c>
      <c r="B143" s="15" t="s">
        <v>2592</v>
      </c>
      <c r="C143" s="15"/>
      <c r="D143" s="15"/>
      <c r="E143" s="15">
        <v>0</v>
      </c>
      <c r="F143" s="15">
        <v>0</v>
      </c>
      <c r="G143" s="15">
        <v>2</v>
      </c>
      <c r="H143" s="15">
        <v>120000</v>
      </c>
      <c r="I143" s="16">
        <f t="shared" si="0"/>
        <v>60000</v>
      </c>
      <c r="J143" s="15">
        <v>0</v>
      </c>
      <c r="K143" s="15">
        <v>0</v>
      </c>
      <c r="L143" s="16">
        <f t="shared" si="1"/>
        <v>0</v>
      </c>
      <c r="M143" s="15">
        <f t="shared" si="2"/>
        <v>2</v>
      </c>
      <c r="N143" s="15">
        <v>120000</v>
      </c>
      <c r="O143" s="17">
        <f t="shared" si="3"/>
        <v>2</v>
      </c>
      <c r="P143" s="16">
        <f t="shared" si="4"/>
        <v>120000</v>
      </c>
    </row>
    <row r="144" spans="1:16" x14ac:dyDescent="0.2">
      <c r="A144" s="15" t="s">
        <v>2593</v>
      </c>
      <c r="B144" s="15" t="s">
        <v>2592</v>
      </c>
      <c r="C144" s="15"/>
      <c r="D144" s="15"/>
      <c r="E144" s="15">
        <v>0</v>
      </c>
      <c r="F144" s="15">
        <v>0</v>
      </c>
      <c r="G144" s="15">
        <v>2</v>
      </c>
      <c r="H144" s="15">
        <v>180000</v>
      </c>
      <c r="I144" s="16">
        <f t="shared" si="0"/>
        <v>90000</v>
      </c>
      <c r="J144" s="15">
        <v>0</v>
      </c>
      <c r="K144" s="15">
        <v>0</v>
      </c>
      <c r="L144" s="16">
        <f t="shared" si="1"/>
        <v>0</v>
      </c>
      <c r="M144" s="15">
        <f t="shared" si="2"/>
        <v>2</v>
      </c>
      <c r="N144" s="15">
        <v>180000</v>
      </c>
      <c r="O144" s="17">
        <f t="shared" si="3"/>
        <v>2</v>
      </c>
      <c r="P144" s="16">
        <f t="shared" si="4"/>
        <v>180000</v>
      </c>
    </row>
    <row r="145" spans="1:16" x14ac:dyDescent="0.2">
      <c r="A145" s="15" t="s">
        <v>2594</v>
      </c>
      <c r="B145" s="15" t="s">
        <v>2592</v>
      </c>
      <c r="C145" s="15"/>
      <c r="D145" s="15"/>
      <c r="E145" s="15">
        <v>0</v>
      </c>
      <c r="F145" s="15">
        <v>0</v>
      </c>
      <c r="G145" s="15">
        <v>2</v>
      </c>
      <c r="H145" s="15">
        <v>300000</v>
      </c>
      <c r="I145" s="16">
        <f t="shared" si="0"/>
        <v>150000</v>
      </c>
      <c r="J145" s="15">
        <v>0</v>
      </c>
      <c r="K145" s="15">
        <v>0</v>
      </c>
      <c r="L145" s="16">
        <f t="shared" si="1"/>
        <v>0</v>
      </c>
      <c r="M145" s="15">
        <f t="shared" si="2"/>
        <v>2</v>
      </c>
      <c r="N145" s="15">
        <v>300000</v>
      </c>
      <c r="O145" s="17">
        <f t="shared" si="3"/>
        <v>2</v>
      </c>
      <c r="P145" s="16">
        <f t="shared" si="4"/>
        <v>300000</v>
      </c>
    </row>
    <row r="146" spans="1:16" x14ac:dyDescent="0.2">
      <c r="A146" s="15" t="s">
        <v>2595</v>
      </c>
      <c r="B146" s="15" t="s">
        <v>2592</v>
      </c>
      <c r="C146" s="15"/>
      <c r="D146" s="15"/>
      <c r="E146" s="15">
        <v>0</v>
      </c>
      <c r="F146" s="15">
        <v>0</v>
      </c>
      <c r="G146" s="15">
        <v>2</v>
      </c>
      <c r="H146" s="15">
        <v>190000</v>
      </c>
      <c r="I146" s="16">
        <f t="shared" si="0"/>
        <v>95000</v>
      </c>
      <c r="J146" s="15">
        <v>0</v>
      </c>
      <c r="K146" s="15">
        <v>0</v>
      </c>
      <c r="L146" s="16">
        <f t="shared" si="1"/>
        <v>0</v>
      </c>
      <c r="M146" s="15">
        <f t="shared" si="2"/>
        <v>2</v>
      </c>
      <c r="N146" s="15">
        <v>190000</v>
      </c>
      <c r="O146" s="17">
        <f t="shared" si="3"/>
        <v>2</v>
      </c>
      <c r="P146" s="16">
        <f t="shared" si="4"/>
        <v>190000</v>
      </c>
    </row>
    <row r="147" spans="1:16" x14ac:dyDescent="0.2">
      <c r="A147" s="15" t="s">
        <v>2596</v>
      </c>
      <c r="B147" s="15" t="s">
        <v>2597</v>
      </c>
      <c r="C147" s="15"/>
      <c r="D147" s="15"/>
      <c r="E147" s="15">
        <v>0</v>
      </c>
      <c r="F147" s="15">
        <v>0</v>
      </c>
      <c r="G147" s="15">
        <v>2</v>
      </c>
      <c r="H147" s="15">
        <v>500000</v>
      </c>
      <c r="I147" s="16">
        <f t="shared" si="0"/>
        <v>250000</v>
      </c>
      <c r="J147" s="15">
        <v>0</v>
      </c>
      <c r="K147" s="15">
        <v>0</v>
      </c>
      <c r="L147" s="16">
        <f t="shared" si="1"/>
        <v>0</v>
      </c>
      <c r="M147" s="15">
        <f t="shared" si="2"/>
        <v>2</v>
      </c>
      <c r="N147" s="15">
        <v>500000</v>
      </c>
      <c r="O147" s="17">
        <f t="shared" si="3"/>
        <v>2</v>
      </c>
      <c r="P147" s="16">
        <f t="shared" si="4"/>
        <v>500000</v>
      </c>
    </row>
    <row r="148" spans="1:16" x14ac:dyDescent="0.2">
      <c r="A148" s="15" t="s">
        <v>2598</v>
      </c>
      <c r="B148" s="15" t="s">
        <v>2592</v>
      </c>
      <c r="C148" s="15"/>
      <c r="D148" s="15"/>
      <c r="E148" s="15">
        <v>0</v>
      </c>
      <c r="F148" s="15">
        <v>0</v>
      </c>
      <c r="G148" s="15">
        <v>2</v>
      </c>
      <c r="H148" s="15">
        <v>200000</v>
      </c>
      <c r="I148" s="16">
        <f t="shared" si="0"/>
        <v>100000</v>
      </c>
      <c r="J148" s="15">
        <v>0</v>
      </c>
      <c r="K148" s="15">
        <v>0</v>
      </c>
      <c r="L148" s="16">
        <f t="shared" si="1"/>
        <v>0</v>
      </c>
      <c r="M148" s="15">
        <f t="shared" si="2"/>
        <v>2</v>
      </c>
      <c r="N148" s="15">
        <v>200000</v>
      </c>
      <c r="O148" s="17">
        <f t="shared" si="3"/>
        <v>2</v>
      </c>
      <c r="P148" s="16">
        <f t="shared" si="4"/>
        <v>200000</v>
      </c>
    </row>
    <row r="149" spans="1:16" x14ac:dyDescent="0.2">
      <c r="A149" s="15" t="s">
        <v>2599</v>
      </c>
      <c r="B149" s="15" t="s">
        <v>11</v>
      </c>
      <c r="C149" s="15"/>
      <c r="D149" s="15"/>
      <c r="E149" s="15">
        <v>0</v>
      </c>
      <c r="F149" s="15">
        <v>0</v>
      </c>
      <c r="G149" s="15">
        <v>4</v>
      </c>
      <c r="H149" s="15">
        <v>811112</v>
      </c>
      <c r="I149" s="16">
        <f t="shared" si="0"/>
        <v>202778</v>
      </c>
      <c r="J149" s="15">
        <v>2</v>
      </c>
      <c r="K149" s="15">
        <v>722222</v>
      </c>
      <c r="L149" s="16">
        <f t="shared" si="1"/>
        <v>405556</v>
      </c>
      <c r="M149" s="15">
        <f t="shared" si="2"/>
        <v>2</v>
      </c>
      <c r="N149" s="15">
        <v>88890</v>
      </c>
      <c r="O149" s="17">
        <f t="shared" si="3"/>
        <v>2</v>
      </c>
      <c r="P149" s="16">
        <f t="shared" si="4"/>
        <v>405556</v>
      </c>
    </row>
    <row r="150" spans="1:16" x14ac:dyDescent="0.2">
      <c r="A150" s="15" t="s">
        <v>2600</v>
      </c>
      <c r="B150" s="15" t="s">
        <v>11</v>
      </c>
      <c r="C150" s="15"/>
      <c r="D150" s="15"/>
      <c r="E150" s="15">
        <v>0</v>
      </c>
      <c r="F150" s="15">
        <v>0</v>
      </c>
      <c r="G150" s="15">
        <v>2</v>
      </c>
      <c r="H150" s="15">
        <v>257408</v>
      </c>
      <c r="I150" s="16">
        <f t="shared" si="0"/>
        <v>128704</v>
      </c>
      <c r="J150" s="15">
        <v>0</v>
      </c>
      <c r="K150" s="15">
        <v>0</v>
      </c>
      <c r="L150" s="16">
        <f t="shared" si="1"/>
        <v>0</v>
      </c>
      <c r="M150" s="15">
        <f t="shared" si="2"/>
        <v>2</v>
      </c>
      <c r="N150" s="15">
        <v>257408</v>
      </c>
      <c r="O150" s="17">
        <f t="shared" si="3"/>
        <v>2</v>
      </c>
      <c r="P150" s="16">
        <f t="shared" si="4"/>
        <v>257408</v>
      </c>
    </row>
    <row r="151" spans="1:16" x14ac:dyDescent="0.2">
      <c r="A151" s="15" t="s">
        <v>824</v>
      </c>
      <c r="B151" s="15" t="s">
        <v>825</v>
      </c>
      <c r="C151" s="15"/>
      <c r="D151" s="15"/>
      <c r="E151" s="15">
        <v>20</v>
      </c>
      <c r="F151" s="15">
        <v>549960</v>
      </c>
      <c r="G151" s="15">
        <v>30</v>
      </c>
      <c r="H151" s="15">
        <v>925000</v>
      </c>
      <c r="I151" s="16">
        <f t="shared" si="0"/>
        <v>29499.200000000001</v>
      </c>
      <c r="J151" s="15">
        <v>0</v>
      </c>
      <c r="K151" s="15">
        <v>0</v>
      </c>
      <c r="L151" s="16">
        <f t="shared" si="1"/>
        <v>0</v>
      </c>
      <c r="M151" s="15">
        <f t="shared" si="2"/>
        <v>50</v>
      </c>
      <c r="N151" s="15">
        <v>925000</v>
      </c>
      <c r="O151" s="17">
        <f t="shared" si="3"/>
        <v>50</v>
      </c>
      <c r="P151" s="16">
        <f t="shared" si="4"/>
        <v>1474960</v>
      </c>
    </row>
    <row r="152" spans="1:16" x14ac:dyDescent="0.2">
      <c r="A152" s="15" t="s">
        <v>2601</v>
      </c>
      <c r="B152" s="15" t="s">
        <v>11</v>
      </c>
      <c r="C152" s="15"/>
      <c r="D152" s="15"/>
      <c r="E152" s="15">
        <v>3</v>
      </c>
      <c r="F152" s="15">
        <v>5352272</v>
      </c>
      <c r="G152" s="15">
        <v>1</v>
      </c>
      <c r="H152" s="15">
        <v>1863636</v>
      </c>
      <c r="I152" s="16">
        <f t="shared" si="0"/>
        <v>1803977</v>
      </c>
      <c r="J152" s="15">
        <v>1</v>
      </c>
      <c r="K152" s="15">
        <v>2263636</v>
      </c>
      <c r="L152" s="16">
        <f t="shared" si="1"/>
        <v>1803977</v>
      </c>
      <c r="M152" s="15">
        <f t="shared" si="2"/>
        <v>3</v>
      </c>
      <c r="N152" s="15">
        <v>-2263636</v>
      </c>
      <c r="O152" s="17">
        <f t="shared" si="3"/>
        <v>3</v>
      </c>
      <c r="P152" s="16">
        <f t="shared" si="4"/>
        <v>5411931</v>
      </c>
    </row>
    <row r="153" spans="1:16" x14ac:dyDescent="0.2">
      <c r="A153" s="15" t="s">
        <v>1468</v>
      </c>
      <c r="B153" s="15" t="s">
        <v>25</v>
      </c>
      <c r="C153" s="15"/>
      <c r="D153" s="15"/>
      <c r="E153" s="15">
        <v>60</v>
      </c>
      <c r="F153" s="15">
        <v>11900061</v>
      </c>
      <c r="G153" s="15">
        <v>35</v>
      </c>
      <c r="H153" s="15">
        <v>6568190</v>
      </c>
      <c r="I153" s="16">
        <f t="shared" si="0"/>
        <v>194402.64210526316</v>
      </c>
      <c r="J153" s="15">
        <v>23</v>
      </c>
      <c r="K153" s="15">
        <v>4790911</v>
      </c>
      <c r="L153" s="16">
        <f t="shared" si="1"/>
        <v>4471260.768421053</v>
      </c>
      <c r="M153" s="15">
        <f t="shared" si="2"/>
        <v>72</v>
      </c>
      <c r="N153" s="15">
        <v>-1618182</v>
      </c>
      <c r="O153" s="17">
        <f t="shared" si="3"/>
        <v>72</v>
      </c>
      <c r="P153" s="16">
        <f t="shared" si="4"/>
        <v>13996990.231578946</v>
      </c>
    </row>
    <row r="154" spans="1:16" x14ac:dyDescent="0.2">
      <c r="A154" s="15" t="s">
        <v>2602</v>
      </c>
      <c r="B154" s="15" t="s">
        <v>11</v>
      </c>
      <c r="C154" s="15"/>
      <c r="D154" s="15"/>
      <c r="E154" s="15">
        <v>100</v>
      </c>
      <c r="F154" s="15">
        <v>5272700</v>
      </c>
      <c r="G154" s="15">
        <v>50</v>
      </c>
      <c r="H154" s="15">
        <v>2818200</v>
      </c>
      <c r="I154" s="16">
        <f t="shared" si="0"/>
        <v>53939.333333333336</v>
      </c>
      <c r="J154" s="15">
        <v>0</v>
      </c>
      <c r="K154" s="15">
        <v>0</v>
      </c>
      <c r="L154" s="16">
        <f t="shared" si="1"/>
        <v>0</v>
      </c>
      <c r="M154" s="15">
        <f t="shared" si="2"/>
        <v>150</v>
      </c>
      <c r="N154" s="15">
        <v>2818200</v>
      </c>
      <c r="O154" s="17">
        <f t="shared" si="3"/>
        <v>150</v>
      </c>
      <c r="P154" s="16">
        <f t="shared" si="4"/>
        <v>8090900</v>
      </c>
    </row>
    <row r="155" spans="1:16" x14ac:dyDescent="0.2">
      <c r="A155" s="15" t="s">
        <v>2603</v>
      </c>
      <c r="B155" s="15" t="s">
        <v>11</v>
      </c>
      <c r="C155" s="15"/>
      <c r="D155" s="15"/>
      <c r="E155" s="15">
        <v>0</v>
      </c>
      <c r="F155" s="15">
        <v>0</v>
      </c>
      <c r="G155" s="15">
        <v>1</v>
      </c>
      <c r="H155" s="15">
        <v>1927273</v>
      </c>
      <c r="I155" s="16">
        <f t="shared" si="0"/>
        <v>1927273</v>
      </c>
      <c r="J155" s="15">
        <v>1</v>
      </c>
      <c r="K155" s="15">
        <v>2227273</v>
      </c>
      <c r="L155" s="16">
        <f t="shared" si="1"/>
        <v>1927273</v>
      </c>
      <c r="M155" s="15">
        <f t="shared" si="2"/>
        <v>0</v>
      </c>
      <c r="N155" s="15">
        <v>-2227273</v>
      </c>
      <c r="O155" s="17">
        <f t="shared" si="3"/>
        <v>0</v>
      </c>
      <c r="P155" s="16">
        <f t="shared" si="4"/>
        <v>0</v>
      </c>
    </row>
    <row r="156" spans="1:16" x14ac:dyDescent="0.2">
      <c r="A156" s="15" t="s">
        <v>2604</v>
      </c>
      <c r="B156" s="15" t="s">
        <v>11</v>
      </c>
      <c r="C156" s="15"/>
      <c r="D156" s="15"/>
      <c r="E156" s="15">
        <v>0</v>
      </c>
      <c r="F156" s="15">
        <v>0</v>
      </c>
      <c r="G156" s="15">
        <v>2</v>
      </c>
      <c r="H156" s="15">
        <v>1954546</v>
      </c>
      <c r="I156" s="16">
        <f t="shared" si="0"/>
        <v>977273</v>
      </c>
      <c r="J156" s="15">
        <v>0</v>
      </c>
      <c r="K156" s="15">
        <v>0</v>
      </c>
      <c r="L156" s="16">
        <f t="shared" si="1"/>
        <v>0</v>
      </c>
      <c r="M156" s="15">
        <f t="shared" si="2"/>
        <v>2</v>
      </c>
      <c r="N156" s="15">
        <v>1954546</v>
      </c>
      <c r="O156" s="17">
        <f t="shared" si="3"/>
        <v>2</v>
      </c>
      <c r="P156" s="16">
        <f t="shared" si="4"/>
        <v>1954546</v>
      </c>
    </row>
    <row r="157" spans="1:16" x14ac:dyDescent="0.2">
      <c r="A157" s="15" t="s">
        <v>2605</v>
      </c>
      <c r="B157" s="15" t="s">
        <v>141</v>
      </c>
      <c r="C157" s="15"/>
      <c r="D157" s="15"/>
      <c r="E157" s="15">
        <v>0</v>
      </c>
      <c r="F157" s="15">
        <v>0</v>
      </c>
      <c r="G157" s="15">
        <v>1</v>
      </c>
      <c r="H157" s="15">
        <v>772727</v>
      </c>
      <c r="I157" s="16">
        <f t="shared" si="0"/>
        <v>772727</v>
      </c>
      <c r="J157" s="15">
        <v>1</v>
      </c>
      <c r="K157" s="15">
        <v>1045455</v>
      </c>
      <c r="L157" s="16">
        <f t="shared" si="1"/>
        <v>772727</v>
      </c>
      <c r="M157" s="15">
        <f t="shared" si="2"/>
        <v>0</v>
      </c>
      <c r="N157" s="15">
        <v>-272728</v>
      </c>
      <c r="O157" s="17">
        <f t="shared" si="3"/>
        <v>0</v>
      </c>
      <c r="P157" s="16">
        <f t="shared" si="4"/>
        <v>0</v>
      </c>
    </row>
    <row r="158" spans="1:16" x14ac:dyDescent="0.2">
      <c r="A158" s="15" t="s">
        <v>263</v>
      </c>
      <c r="B158" s="15" t="s">
        <v>141</v>
      </c>
      <c r="C158" s="15"/>
      <c r="D158" s="15"/>
      <c r="E158" s="15">
        <v>4</v>
      </c>
      <c r="F158" s="15">
        <v>909090</v>
      </c>
      <c r="G158" s="15">
        <v>8</v>
      </c>
      <c r="H158" s="15">
        <v>1818183</v>
      </c>
      <c r="I158" s="16">
        <f t="shared" si="0"/>
        <v>227272.75</v>
      </c>
      <c r="J158" s="15">
        <v>2</v>
      </c>
      <c r="K158" s="15">
        <v>745454</v>
      </c>
      <c r="L158" s="16">
        <f t="shared" si="1"/>
        <v>454545.5</v>
      </c>
      <c r="M158" s="15">
        <f t="shared" si="2"/>
        <v>10</v>
      </c>
      <c r="N158" s="15">
        <v>-309091</v>
      </c>
      <c r="O158" s="17">
        <f t="shared" si="3"/>
        <v>10</v>
      </c>
      <c r="P158" s="16">
        <f t="shared" si="4"/>
        <v>2272727.5</v>
      </c>
    </row>
    <row r="159" spans="1:16" x14ac:dyDescent="0.2">
      <c r="A159" s="15" t="s">
        <v>2606</v>
      </c>
      <c r="B159" s="15" t="s">
        <v>141</v>
      </c>
      <c r="C159" s="15"/>
      <c r="D159" s="15"/>
      <c r="E159" s="15">
        <v>0</v>
      </c>
      <c r="F159" s="15">
        <v>0</v>
      </c>
      <c r="G159" s="15">
        <v>1</v>
      </c>
      <c r="H159" s="15">
        <v>363636</v>
      </c>
      <c r="I159" s="16">
        <f t="shared" si="0"/>
        <v>363636</v>
      </c>
      <c r="J159" s="15">
        <v>0</v>
      </c>
      <c r="K159" s="15">
        <v>0</v>
      </c>
      <c r="L159" s="16">
        <f t="shared" si="1"/>
        <v>0</v>
      </c>
      <c r="M159" s="15">
        <f t="shared" si="2"/>
        <v>1</v>
      </c>
      <c r="N159" s="15">
        <v>363636</v>
      </c>
      <c r="O159" s="17">
        <f t="shared" si="3"/>
        <v>1</v>
      </c>
      <c r="P159" s="16">
        <f t="shared" si="4"/>
        <v>363636</v>
      </c>
    </row>
    <row r="160" spans="1:16" x14ac:dyDescent="0.2">
      <c r="A160" s="15" t="s">
        <v>2303</v>
      </c>
      <c r="B160" s="15" t="s">
        <v>256</v>
      </c>
      <c r="C160" s="15"/>
      <c r="D160" s="15"/>
      <c r="E160" s="15">
        <v>1091</v>
      </c>
      <c r="F160" s="15">
        <v>21133555</v>
      </c>
      <c r="G160" s="15">
        <v>1560</v>
      </c>
      <c r="H160" s="15">
        <v>31363580</v>
      </c>
      <c r="I160" s="16">
        <f t="shared" si="0"/>
        <v>19802.766880422481</v>
      </c>
      <c r="J160" s="15">
        <v>532</v>
      </c>
      <c r="K160" s="15">
        <v>16036486</v>
      </c>
      <c r="L160" s="16">
        <f t="shared" si="1"/>
        <v>10535071.98038476</v>
      </c>
      <c r="M160" s="15">
        <f t="shared" si="2"/>
        <v>2119</v>
      </c>
      <c r="N160" s="15">
        <v>-10618270</v>
      </c>
      <c r="O160" s="17">
        <f t="shared" si="3"/>
        <v>2119</v>
      </c>
      <c r="P160" s="16">
        <f t="shared" si="4"/>
        <v>41962063.01961524</v>
      </c>
    </row>
    <row r="161" spans="1:16" x14ac:dyDescent="0.2">
      <c r="A161" s="15" t="s">
        <v>2607</v>
      </c>
      <c r="B161" s="15" t="s">
        <v>1691</v>
      </c>
      <c r="C161" s="15"/>
      <c r="D161" s="15"/>
      <c r="E161" s="15">
        <v>0</v>
      </c>
      <c r="F161" s="15">
        <v>0</v>
      </c>
      <c r="G161" s="15">
        <v>1</v>
      </c>
      <c r="H161" s="15">
        <v>2018190</v>
      </c>
      <c r="I161" s="16">
        <f t="shared" si="0"/>
        <v>2018190</v>
      </c>
      <c r="J161" s="15">
        <v>0</v>
      </c>
      <c r="K161" s="15">
        <v>0</v>
      </c>
      <c r="L161" s="16">
        <f t="shared" si="1"/>
        <v>0</v>
      </c>
      <c r="M161" s="15">
        <f t="shared" si="2"/>
        <v>1</v>
      </c>
      <c r="N161" s="15">
        <v>2018190</v>
      </c>
      <c r="O161" s="17">
        <f t="shared" si="3"/>
        <v>1</v>
      </c>
      <c r="P161" s="16">
        <f t="shared" si="4"/>
        <v>2018190</v>
      </c>
    </row>
    <row r="162" spans="1:16" x14ac:dyDescent="0.2">
      <c r="A162" s="15" t="s">
        <v>2608</v>
      </c>
      <c r="B162" s="15" t="s">
        <v>11</v>
      </c>
      <c r="C162" s="15"/>
      <c r="D162" s="15"/>
      <c r="E162" s="15">
        <v>0</v>
      </c>
      <c r="F162" s="15">
        <v>0</v>
      </c>
      <c r="G162" s="15">
        <v>1</v>
      </c>
      <c r="H162" s="15">
        <v>2054545</v>
      </c>
      <c r="I162" s="16">
        <f t="shared" si="0"/>
        <v>2054545</v>
      </c>
      <c r="J162" s="15">
        <v>1</v>
      </c>
      <c r="K162" s="15">
        <v>2227273</v>
      </c>
      <c r="L162" s="16">
        <f t="shared" si="1"/>
        <v>2054545</v>
      </c>
      <c r="M162" s="15">
        <f t="shared" si="2"/>
        <v>0</v>
      </c>
      <c r="N162" s="15">
        <v>-172728</v>
      </c>
      <c r="O162" s="17">
        <f t="shared" si="3"/>
        <v>0</v>
      </c>
      <c r="P162" s="16">
        <f t="shared" si="4"/>
        <v>0</v>
      </c>
    </row>
    <row r="163" spans="1:16" x14ac:dyDescent="0.2">
      <c r="A163" s="15" t="s">
        <v>2609</v>
      </c>
      <c r="B163" s="15" t="s">
        <v>11</v>
      </c>
      <c r="C163" s="15"/>
      <c r="D163" s="15"/>
      <c r="E163" s="15">
        <v>1</v>
      </c>
      <c r="F163" s="15">
        <v>2079545</v>
      </c>
      <c r="G163" s="15">
        <v>1</v>
      </c>
      <c r="H163" s="15">
        <v>2090909</v>
      </c>
      <c r="I163" s="16">
        <f t="shared" si="0"/>
        <v>2085227</v>
      </c>
      <c r="J163" s="15">
        <v>0</v>
      </c>
      <c r="K163" s="15">
        <v>0</v>
      </c>
      <c r="L163" s="16">
        <f t="shared" si="1"/>
        <v>0</v>
      </c>
      <c r="M163" s="15">
        <f t="shared" si="2"/>
        <v>2</v>
      </c>
      <c r="N163" s="15">
        <v>2090909</v>
      </c>
      <c r="O163" s="17">
        <f t="shared" si="3"/>
        <v>2</v>
      </c>
      <c r="P163" s="16">
        <f t="shared" si="4"/>
        <v>4170454</v>
      </c>
    </row>
    <row r="164" spans="1:16" x14ac:dyDescent="0.2">
      <c r="A164" s="15" t="s">
        <v>159</v>
      </c>
      <c r="B164" s="15" t="s">
        <v>11</v>
      </c>
      <c r="C164" s="15"/>
      <c r="D164" s="15"/>
      <c r="E164" s="15">
        <v>2</v>
      </c>
      <c r="F164" s="15">
        <v>2027273</v>
      </c>
      <c r="G164" s="15">
        <v>2</v>
      </c>
      <c r="H164" s="15">
        <v>2163636</v>
      </c>
      <c r="I164" s="16">
        <f t="shared" si="0"/>
        <v>1047727.25</v>
      </c>
      <c r="J164" s="15">
        <v>0</v>
      </c>
      <c r="K164" s="15">
        <v>0</v>
      </c>
      <c r="L164" s="16">
        <f t="shared" si="1"/>
        <v>0</v>
      </c>
      <c r="M164" s="15">
        <f t="shared" si="2"/>
        <v>4</v>
      </c>
      <c r="N164" s="15">
        <v>2163636</v>
      </c>
      <c r="O164" s="17">
        <f t="shared" si="3"/>
        <v>4</v>
      </c>
      <c r="P164" s="16">
        <f t="shared" si="4"/>
        <v>4190909</v>
      </c>
    </row>
    <row r="165" spans="1:16" x14ac:dyDescent="0.2">
      <c r="A165" s="15" t="s">
        <v>2610</v>
      </c>
      <c r="B165" s="15" t="s">
        <v>25</v>
      </c>
      <c r="C165" s="15"/>
      <c r="D165" s="15"/>
      <c r="E165" s="15">
        <v>0</v>
      </c>
      <c r="F165" s="15">
        <v>0</v>
      </c>
      <c r="G165" s="15">
        <v>30</v>
      </c>
      <c r="H165" s="15">
        <v>2181810</v>
      </c>
      <c r="I165" s="16">
        <f t="shared" si="0"/>
        <v>72727</v>
      </c>
      <c r="J165" s="15">
        <v>0</v>
      </c>
      <c r="K165" s="15">
        <v>0</v>
      </c>
      <c r="L165" s="16">
        <f t="shared" si="1"/>
        <v>0</v>
      </c>
      <c r="M165" s="15">
        <f t="shared" si="2"/>
        <v>30</v>
      </c>
      <c r="N165" s="15">
        <v>2181810</v>
      </c>
      <c r="O165" s="17">
        <f t="shared" si="3"/>
        <v>30</v>
      </c>
      <c r="P165" s="16">
        <f t="shared" si="4"/>
        <v>2181810</v>
      </c>
    </row>
    <row r="166" spans="1:16" x14ac:dyDescent="0.2">
      <c r="A166" s="15" t="s">
        <v>153</v>
      </c>
      <c r="B166" s="15" t="s">
        <v>11</v>
      </c>
      <c r="C166" s="15"/>
      <c r="D166" s="15"/>
      <c r="E166" s="15">
        <v>2</v>
      </c>
      <c r="F166" s="15">
        <v>1527272</v>
      </c>
      <c r="G166" s="15">
        <v>4</v>
      </c>
      <c r="H166" s="15">
        <v>3148148</v>
      </c>
      <c r="I166" s="16">
        <f t="shared" si="0"/>
        <v>779236.66666666663</v>
      </c>
      <c r="J166" s="15">
        <v>1</v>
      </c>
      <c r="K166" s="15">
        <v>1342593</v>
      </c>
      <c r="L166" s="16">
        <f t="shared" si="1"/>
        <v>779236.66666666663</v>
      </c>
      <c r="M166" s="15">
        <f t="shared" si="2"/>
        <v>5</v>
      </c>
      <c r="N166" s="15">
        <v>1805555</v>
      </c>
      <c r="O166" s="17">
        <f t="shared" si="3"/>
        <v>5</v>
      </c>
      <c r="P166" s="16">
        <f t="shared" si="4"/>
        <v>3896183.3333333335</v>
      </c>
    </row>
    <row r="167" spans="1:16" x14ac:dyDescent="0.2">
      <c r="A167" s="15" t="s">
        <v>2611</v>
      </c>
      <c r="B167" s="15" t="s">
        <v>11</v>
      </c>
      <c r="C167" s="15"/>
      <c r="D167" s="15"/>
      <c r="E167" s="15">
        <v>0</v>
      </c>
      <c r="F167" s="15">
        <v>0</v>
      </c>
      <c r="G167" s="15">
        <v>1</v>
      </c>
      <c r="H167" s="15">
        <v>2222222</v>
      </c>
      <c r="I167" s="16">
        <f t="shared" si="0"/>
        <v>2222222</v>
      </c>
      <c r="J167" s="15">
        <v>1</v>
      </c>
      <c r="K167" s="15">
        <v>2777778</v>
      </c>
      <c r="L167" s="16">
        <f t="shared" si="1"/>
        <v>2222222</v>
      </c>
      <c r="M167" s="15">
        <f t="shared" si="2"/>
        <v>0</v>
      </c>
      <c r="N167" s="15">
        <v>-555556</v>
      </c>
      <c r="O167" s="17">
        <f t="shared" si="3"/>
        <v>0</v>
      </c>
      <c r="P167" s="16">
        <f t="shared" si="4"/>
        <v>0</v>
      </c>
    </row>
    <row r="168" spans="1:16" x14ac:dyDescent="0.2">
      <c r="A168" s="15" t="s">
        <v>2612</v>
      </c>
      <c r="B168" s="15" t="s">
        <v>20</v>
      </c>
      <c r="C168" s="15"/>
      <c r="D168" s="15"/>
      <c r="E168" s="15">
        <v>0</v>
      </c>
      <c r="F168" s="15">
        <v>0</v>
      </c>
      <c r="G168" s="15">
        <v>1</v>
      </c>
      <c r="H168" s="15">
        <v>2227273</v>
      </c>
      <c r="I168" s="16">
        <f t="shared" si="0"/>
        <v>2227273</v>
      </c>
      <c r="J168" s="15">
        <v>0</v>
      </c>
      <c r="K168" s="15">
        <v>0</v>
      </c>
      <c r="L168" s="16">
        <f t="shared" si="1"/>
        <v>0</v>
      </c>
      <c r="M168" s="15">
        <f t="shared" si="2"/>
        <v>1</v>
      </c>
      <c r="N168" s="15">
        <v>2227273</v>
      </c>
      <c r="O168" s="17">
        <f t="shared" si="3"/>
        <v>1</v>
      </c>
      <c r="P168" s="16">
        <f t="shared" si="4"/>
        <v>2227273</v>
      </c>
    </row>
    <row r="169" spans="1:16" x14ac:dyDescent="0.2">
      <c r="A169" s="15" t="s">
        <v>919</v>
      </c>
      <c r="B169" s="15" t="s">
        <v>25</v>
      </c>
      <c r="C169" s="15"/>
      <c r="D169" s="15"/>
      <c r="E169" s="15">
        <v>5</v>
      </c>
      <c r="F169" s="15">
        <v>1504545</v>
      </c>
      <c r="G169" s="15">
        <v>2</v>
      </c>
      <c r="H169" s="15">
        <v>509086</v>
      </c>
      <c r="I169" s="16">
        <f t="shared" si="0"/>
        <v>287661.57142857142</v>
      </c>
      <c r="J169" s="15">
        <v>2</v>
      </c>
      <c r="K169" s="15">
        <v>690910</v>
      </c>
      <c r="L169" s="16">
        <f t="shared" si="1"/>
        <v>575323.14285714284</v>
      </c>
      <c r="M169" s="15">
        <f t="shared" si="2"/>
        <v>5</v>
      </c>
      <c r="N169" s="15">
        <v>-690910</v>
      </c>
      <c r="O169" s="17">
        <f t="shared" si="3"/>
        <v>5</v>
      </c>
      <c r="P169" s="16">
        <f t="shared" si="4"/>
        <v>1438307.8571428573</v>
      </c>
    </row>
    <row r="170" spans="1:16" x14ac:dyDescent="0.2">
      <c r="A170" s="15" t="s">
        <v>1788</v>
      </c>
      <c r="B170" s="15" t="s">
        <v>141</v>
      </c>
      <c r="C170" s="15"/>
      <c r="D170" s="15"/>
      <c r="E170" s="15">
        <v>0</v>
      </c>
      <c r="F170" s="15">
        <v>0</v>
      </c>
      <c r="G170" s="15">
        <v>1</v>
      </c>
      <c r="H170" s="15">
        <v>400000</v>
      </c>
      <c r="I170" s="16">
        <f t="shared" si="0"/>
        <v>400000</v>
      </c>
      <c r="J170" s="15">
        <v>1</v>
      </c>
      <c r="K170" s="15">
        <v>772727</v>
      </c>
      <c r="L170" s="16">
        <f t="shared" si="1"/>
        <v>400000</v>
      </c>
      <c r="M170" s="15">
        <f t="shared" si="2"/>
        <v>0</v>
      </c>
      <c r="N170" s="15">
        <v>-372727</v>
      </c>
      <c r="O170" s="17">
        <f t="shared" si="3"/>
        <v>0</v>
      </c>
      <c r="P170" s="16">
        <f t="shared" si="4"/>
        <v>0</v>
      </c>
    </row>
    <row r="171" spans="1:16" x14ac:dyDescent="0.2">
      <c r="A171" s="15" t="s">
        <v>2613</v>
      </c>
      <c r="B171" s="15" t="s">
        <v>11</v>
      </c>
      <c r="C171" s="15"/>
      <c r="D171" s="15"/>
      <c r="E171" s="15">
        <v>6</v>
      </c>
      <c r="F171" s="15">
        <v>7082423</v>
      </c>
      <c r="G171" s="15">
        <v>5</v>
      </c>
      <c r="H171" s="15">
        <v>5939910</v>
      </c>
      <c r="I171" s="16">
        <f t="shared" si="0"/>
        <v>1183848.4545454546</v>
      </c>
      <c r="J171" s="15">
        <v>2</v>
      </c>
      <c r="K171" s="15">
        <v>2954545</v>
      </c>
      <c r="L171" s="16">
        <f t="shared" si="1"/>
        <v>2367696.9090909092</v>
      </c>
      <c r="M171" s="15">
        <f t="shared" si="2"/>
        <v>9</v>
      </c>
      <c r="N171" s="15">
        <v>-1272727</v>
      </c>
      <c r="O171" s="17">
        <f t="shared" si="3"/>
        <v>9</v>
      </c>
      <c r="P171" s="16">
        <f t="shared" si="4"/>
        <v>10654636.09090909</v>
      </c>
    </row>
    <row r="172" spans="1:16" x14ac:dyDescent="0.2">
      <c r="A172" s="15" t="s">
        <v>2614</v>
      </c>
      <c r="B172" s="15" t="s">
        <v>20</v>
      </c>
      <c r="C172" s="15"/>
      <c r="D172" s="15"/>
      <c r="E172" s="15">
        <v>0</v>
      </c>
      <c r="F172" s="15">
        <v>0</v>
      </c>
      <c r="G172" s="15">
        <v>4</v>
      </c>
      <c r="H172" s="15">
        <v>4618180</v>
      </c>
      <c r="I172" s="16">
        <f t="shared" si="0"/>
        <v>1154545</v>
      </c>
      <c r="J172" s="15">
        <v>0</v>
      </c>
      <c r="K172" s="15">
        <v>0</v>
      </c>
      <c r="L172" s="16">
        <f t="shared" si="1"/>
        <v>0</v>
      </c>
      <c r="M172" s="15">
        <f t="shared" si="2"/>
        <v>4</v>
      </c>
      <c r="N172" s="15">
        <v>4618180</v>
      </c>
      <c r="O172" s="17">
        <f t="shared" si="3"/>
        <v>4</v>
      </c>
      <c r="P172" s="16">
        <f t="shared" si="4"/>
        <v>4618180</v>
      </c>
    </row>
    <row r="173" spans="1:16" x14ac:dyDescent="0.2">
      <c r="A173" s="15" t="s">
        <v>2615</v>
      </c>
      <c r="B173" s="15" t="s">
        <v>11</v>
      </c>
      <c r="C173" s="15"/>
      <c r="D173" s="15"/>
      <c r="E173" s="15">
        <v>0</v>
      </c>
      <c r="F173" s="15">
        <v>0</v>
      </c>
      <c r="G173" s="15">
        <v>12</v>
      </c>
      <c r="H173" s="15">
        <v>6454543</v>
      </c>
      <c r="I173" s="16">
        <f t="shared" si="0"/>
        <v>537878.58333333337</v>
      </c>
      <c r="J173" s="15">
        <v>1</v>
      </c>
      <c r="K173" s="15">
        <v>581818</v>
      </c>
      <c r="L173" s="16">
        <f t="shared" si="1"/>
        <v>537878.58333333337</v>
      </c>
      <c r="M173" s="15">
        <f t="shared" si="2"/>
        <v>11</v>
      </c>
      <c r="N173" s="15">
        <v>-581818</v>
      </c>
      <c r="O173" s="17">
        <f t="shared" si="3"/>
        <v>11</v>
      </c>
      <c r="P173" s="16">
        <f t="shared" si="4"/>
        <v>5916664.416666667</v>
      </c>
    </row>
    <row r="174" spans="1:16" x14ac:dyDescent="0.2">
      <c r="A174" s="15" t="s">
        <v>2616</v>
      </c>
      <c r="B174" s="15" t="s">
        <v>171</v>
      </c>
      <c r="C174" s="15"/>
      <c r="D174" s="15"/>
      <c r="E174" s="15">
        <v>0</v>
      </c>
      <c r="F174" s="15">
        <v>0</v>
      </c>
      <c r="G174" s="15">
        <v>1</v>
      </c>
      <c r="H174" s="15">
        <v>2363636</v>
      </c>
      <c r="I174" s="16">
        <f t="shared" si="0"/>
        <v>2363636</v>
      </c>
      <c r="J174" s="15">
        <v>0</v>
      </c>
      <c r="K174" s="15">
        <v>0</v>
      </c>
      <c r="L174" s="16">
        <f t="shared" si="1"/>
        <v>0</v>
      </c>
      <c r="M174" s="15">
        <f t="shared" si="2"/>
        <v>1</v>
      </c>
      <c r="N174" s="15">
        <v>2363636</v>
      </c>
      <c r="O174" s="17">
        <f t="shared" si="3"/>
        <v>1</v>
      </c>
      <c r="P174" s="16">
        <f t="shared" si="4"/>
        <v>2363636</v>
      </c>
    </row>
    <row r="175" spans="1:16" x14ac:dyDescent="0.2">
      <c r="A175" s="15" t="s">
        <v>2617</v>
      </c>
      <c r="B175" s="15" t="s">
        <v>2618</v>
      </c>
      <c r="C175" s="15"/>
      <c r="D175" s="15"/>
      <c r="E175" s="15">
        <v>0</v>
      </c>
      <c r="F175" s="15">
        <v>0</v>
      </c>
      <c r="G175" s="15">
        <v>5</v>
      </c>
      <c r="H175" s="15">
        <v>700000</v>
      </c>
      <c r="I175" s="16">
        <f t="shared" si="0"/>
        <v>140000</v>
      </c>
      <c r="J175" s="15">
        <v>5</v>
      </c>
      <c r="K175" s="15">
        <v>2045455</v>
      </c>
      <c r="L175" s="16">
        <f t="shared" si="1"/>
        <v>700000</v>
      </c>
      <c r="M175" s="15">
        <f t="shared" si="2"/>
        <v>0</v>
      </c>
      <c r="N175" s="15">
        <v>-1345455</v>
      </c>
      <c r="O175" s="17">
        <f t="shared" si="3"/>
        <v>0</v>
      </c>
      <c r="P175" s="16">
        <f t="shared" si="4"/>
        <v>0</v>
      </c>
    </row>
    <row r="176" spans="1:16" x14ac:dyDescent="0.2">
      <c r="A176" s="15" t="s">
        <v>4084</v>
      </c>
      <c r="C176" s="15"/>
      <c r="D176" s="15"/>
      <c r="E176" s="15">
        <v>0</v>
      </c>
      <c r="F176" s="15">
        <v>0</v>
      </c>
      <c r="G176" s="15">
        <v>0</v>
      </c>
      <c r="H176" s="15">
        <v>0</v>
      </c>
      <c r="I176" s="16">
        <f t="shared" si="0"/>
        <v>0</v>
      </c>
      <c r="J176" s="15">
        <v>0</v>
      </c>
      <c r="K176" s="15">
        <v>0</v>
      </c>
      <c r="L176" s="16">
        <f t="shared" si="1"/>
        <v>0</v>
      </c>
      <c r="M176" s="15">
        <f t="shared" si="2"/>
        <v>0</v>
      </c>
      <c r="N176" s="15">
        <v>0</v>
      </c>
      <c r="O176" s="17">
        <f t="shared" si="3"/>
        <v>0</v>
      </c>
      <c r="P176" s="16">
        <f t="shared" si="4"/>
        <v>0</v>
      </c>
    </row>
    <row r="177" spans="1:16" x14ac:dyDescent="0.2">
      <c r="A177" s="15" t="s">
        <v>2619</v>
      </c>
      <c r="B177" s="15" t="s">
        <v>11</v>
      </c>
      <c r="C177" s="15"/>
      <c r="D177" s="15"/>
      <c r="E177" s="15">
        <v>0</v>
      </c>
      <c r="F177" s="15">
        <v>0</v>
      </c>
      <c r="G177" s="15">
        <v>20</v>
      </c>
      <c r="H177" s="15">
        <v>727260</v>
      </c>
      <c r="I177" s="16">
        <f t="shared" si="0"/>
        <v>36363</v>
      </c>
      <c r="J177" s="15">
        <v>0</v>
      </c>
      <c r="K177" s="15">
        <v>0</v>
      </c>
      <c r="L177" s="16">
        <f t="shared" si="1"/>
        <v>0</v>
      </c>
      <c r="M177" s="15">
        <f t="shared" si="2"/>
        <v>20</v>
      </c>
      <c r="N177" s="15">
        <v>727260</v>
      </c>
      <c r="O177" s="17">
        <f t="shared" si="3"/>
        <v>20</v>
      </c>
      <c r="P177" s="16">
        <f t="shared" si="4"/>
        <v>727260</v>
      </c>
    </row>
    <row r="178" spans="1:16" x14ac:dyDescent="0.2">
      <c r="A178" s="15" t="s">
        <v>2620</v>
      </c>
      <c r="B178" s="15" t="s">
        <v>11</v>
      </c>
      <c r="C178" s="15"/>
      <c r="D178" s="15"/>
      <c r="E178" s="15">
        <v>0</v>
      </c>
      <c r="F178" s="15">
        <v>0</v>
      </c>
      <c r="G178" s="15">
        <v>20</v>
      </c>
      <c r="H178" s="15">
        <v>327260</v>
      </c>
      <c r="I178" s="16">
        <f t="shared" si="0"/>
        <v>16363</v>
      </c>
      <c r="J178" s="15">
        <v>0</v>
      </c>
      <c r="K178" s="15">
        <v>0</v>
      </c>
      <c r="L178" s="16">
        <f t="shared" si="1"/>
        <v>0</v>
      </c>
      <c r="M178" s="15">
        <f t="shared" si="2"/>
        <v>20</v>
      </c>
      <c r="N178" s="15">
        <v>327260</v>
      </c>
      <c r="O178" s="17">
        <f t="shared" si="3"/>
        <v>20</v>
      </c>
      <c r="P178" s="16">
        <f t="shared" si="4"/>
        <v>327260</v>
      </c>
    </row>
    <row r="179" spans="1:16" x14ac:dyDescent="0.2">
      <c r="A179" s="15" t="s">
        <v>2621</v>
      </c>
      <c r="B179" s="15" t="s">
        <v>11</v>
      </c>
      <c r="C179" s="15"/>
      <c r="D179" s="15"/>
      <c r="E179" s="15">
        <v>0</v>
      </c>
      <c r="F179" s="15">
        <v>0</v>
      </c>
      <c r="G179" s="15">
        <v>10</v>
      </c>
      <c r="H179" s="15">
        <v>163630</v>
      </c>
      <c r="I179" s="16">
        <f t="shared" si="0"/>
        <v>16363</v>
      </c>
      <c r="J179" s="15">
        <v>0</v>
      </c>
      <c r="K179" s="15">
        <v>0</v>
      </c>
      <c r="L179" s="16">
        <f t="shared" si="1"/>
        <v>0</v>
      </c>
      <c r="M179" s="15">
        <f t="shared" si="2"/>
        <v>10</v>
      </c>
      <c r="N179" s="15">
        <v>163630</v>
      </c>
      <c r="O179" s="17">
        <f t="shared" si="3"/>
        <v>10</v>
      </c>
      <c r="P179" s="16">
        <f t="shared" si="4"/>
        <v>163630</v>
      </c>
    </row>
    <row r="180" spans="1:16" x14ac:dyDescent="0.2">
      <c r="A180" s="15" t="s">
        <v>2622</v>
      </c>
      <c r="B180" s="15" t="s">
        <v>11</v>
      </c>
      <c r="C180" s="15"/>
      <c r="D180" s="15"/>
      <c r="E180" s="15">
        <v>0</v>
      </c>
      <c r="F180" s="15">
        <v>0</v>
      </c>
      <c r="G180" s="15">
        <v>1</v>
      </c>
      <c r="H180" s="15">
        <v>109090</v>
      </c>
      <c r="I180" s="16">
        <f t="shared" si="0"/>
        <v>109090</v>
      </c>
      <c r="J180" s="15">
        <v>1</v>
      </c>
      <c r="K180" s="15">
        <v>290909</v>
      </c>
      <c r="L180" s="16">
        <f t="shared" si="1"/>
        <v>109090</v>
      </c>
      <c r="M180" s="15">
        <f t="shared" si="2"/>
        <v>0</v>
      </c>
      <c r="N180" s="15">
        <v>-181819</v>
      </c>
      <c r="O180" s="17">
        <f t="shared" si="3"/>
        <v>0</v>
      </c>
      <c r="P180" s="16">
        <f t="shared" si="4"/>
        <v>0</v>
      </c>
    </row>
    <row r="181" spans="1:16" x14ac:dyDescent="0.2">
      <c r="A181" s="15" t="s">
        <v>2623</v>
      </c>
      <c r="B181" s="15" t="s">
        <v>141</v>
      </c>
      <c r="C181" s="15"/>
      <c r="D181" s="15"/>
      <c r="E181" s="15">
        <v>0</v>
      </c>
      <c r="F181" s="15">
        <v>0</v>
      </c>
      <c r="G181" s="15">
        <v>1</v>
      </c>
      <c r="H181" s="15">
        <v>350000</v>
      </c>
      <c r="I181" s="16">
        <f t="shared" si="0"/>
        <v>350000</v>
      </c>
      <c r="J181" s="15">
        <v>0</v>
      </c>
      <c r="K181" s="15">
        <v>0</v>
      </c>
      <c r="L181" s="16">
        <f t="shared" si="1"/>
        <v>0</v>
      </c>
      <c r="M181" s="15">
        <f t="shared" si="2"/>
        <v>1</v>
      </c>
      <c r="N181" s="15">
        <v>350000</v>
      </c>
      <c r="O181" s="17">
        <f t="shared" si="3"/>
        <v>1</v>
      </c>
      <c r="P181" s="16">
        <f t="shared" si="4"/>
        <v>350000</v>
      </c>
    </row>
    <row r="182" spans="1:16" x14ac:dyDescent="0.2">
      <c r="A182" s="15" t="s">
        <v>2624</v>
      </c>
      <c r="B182" s="15" t="s">
        <v>11</v>
      </c>
      <c r="C182" s="15"/>
      <c r="D182" s="15"/>
      <c r="E182" s="15">
        <v>0</v>
      </c>
      <c r="F182" s="15">
        <v>0</v>
      </c>
      <c r="G182" s="15">
        <v>12</v>
      </c>
      <c r="H182" s="15">
        <v>19418184</v>
      </c>
      <c r="I182" s="16">
        <f t="shared" si="0"/>
        <v>1618182</v>
      </c>
      <c r="J182" s="15">
        <v>10</v>
      </c>
      <c r="K182" s="15">
        <v>17972725</v>
      </c>
      <c r="L182" s="16">
        <f t="shared" si="1"/>
        <v>16181820</v>
      </c>
      <c r="M182" s="15">
        <f t="shared" si="2"/>
        <v>2</v>
      </c>
      <c r="N182" s="15">
        <v>-12381817</v>
      </c>
      <c r="O182" s="17">
        <f t="shared" si="3"/>
        <v>2</v>
      </c>
      <c r="P182" s="16">
        <f t="shared" si="4"/>
        <v>3236364</v>
      </c>
    </row>
    <row r="183" spans="1:16" x14ac:dyDescent="0.2">
      <c r="A183" s="15" t="s">
        <v>2625</v>
      </c>
      <c r="B183" s="15" t="s">
        <v>105</v>
      </c>
      <c r="C183" s="15"/>
      <c r="D183" s="15"/>
      <c r="E183" s="15">
        <v>0</v>
      </c>
      <c r="F183" s="15">
        <v>0</v>
      </c>
      <c r="G183" s="15">
        <v>1</v>
      </c>
      <c r="H183" s="15">
        <v>618182</v>
      </c>
      <c r="I183" s="16">
        <f t="shared" si="0"/>
        <v>618182</v>
      </c>
      <c r="J183" s="15">
        <v>0</v>
      </c>
      <c r="K183" s="15">
        <v>0</v>
      </c>
      <c r="L183" s="16">
        <f t="shared" si="1"/>
        <v>0</v>
      </c>
      <c r="M183" s="15">
        <f t="shared" si="2"/>
        <v>1</v>
      </c>
      <c r="N183" s="15">
        <v>618182</v>
      </c>
      <c r="O183" s="17">
        <f t="shared" si="3"/>
        <v>1</v>
      </c>
      <c r="P183" s="16">
        <f t="shared" si="4"/>
        <v>618182</v>
      </c>
    </row>
    <row r="184" spans="1:16" x14ac:dyDescent="0.2">
      <c r="A184" s="15" t="s">
        <v>2626</v>
      </c>
      <c r="B184" s="15" t="s">
        <v>105</v>
      </c>
      <c r="C184" s="15"/>
      <c r="D184" s="15"/>
      <c r="E184" s="15">
        <v>18</v>
      </c>
      <c r="F184" s="15">
        <v>2720452</v>
      </c>
      <c r="G184" s="15">
        <v>11</v>
      </c>
      <c r="H184" s="15">
        <v>1636367</v>
      </c>
      <c r="I184" s="16">
        <f t="shared" si="0"/>
        <v>150235.13793103449</v>
      </c>
      <c r="J184" s="15">
        <v>3</v>
      </c>
      <c r="K184" s="15">
        <v>772728</v>
      </c>
      <c r="L184" s="16">
        <f t="shared" si="1"/>
        <v>450705.41379310348</v>
      </c>
      <c r="M184" s="15">
        <f t="shared" si="2"/>
        <v>26</v>
      </c>
      <c r="N184" s="15">
        <v>-318182</v>
      </c>
      <c r="O184" s="17">
        <f t="shared" si="3"/>
        <v>26</v>
      </c>
      <c r="P184" s="16">
        <f t="shared" si="4"/>
        <v>3906113.5862068967</v>
      </c>
    </row>
    <row r="185" spans="1:16" x14ac:dyDescent="0.2">
      <c r="A185" s="15" t="s">
        <v>3801</v>
      </c>
      <c r="B185" s="15" t="s">
        <v>392</v>
      </c>
      <c r="C185" s="15"/>
      <c r="D185" s="15"/>
      <c r="E185" s="15">
        <v>0</v>
      </c>
      <c r="F185" s="15">
        <v>0</v>
      </c>
      <c r="G185" s="15">
        <v>1</v>
      </c>
      <c r="H185" s="15">
        <v>2435004</v>
      </c>
      <c r="I185" s="16">
        <f t="shared" si="0"/>
        <v>2435004</v>
      </c>
      <c r="J185" s="15">
        <v>0</v>
      </c>
      <c r="K185" s="15">
        <v>0</v>
      </c>
      <c r="L185" s="16">
        <f t="shared" si="1"/>
        <v>0</v>
      </c>
      <c r="M185" s="15">
        <f t="shared" si="2"/>
        <v>1</v>
      </c>
      <c r="N185" s="15">
        <v>2435004</v>
      </c>
      <c r="O185" s="17">
        <f t="shared" si="3"/>
        <v>1</v>
      </c>
      <c r="P185" s="16">
        <f t="shared" si="4"/>
        <v>2435004</v>
      </c>
    </row>
    <row r="186" spans="1:16" x14ac:dyDescent="0.2">
      <c r="A186" s="15" t="s">
        <v>617</v>
      </c>
      <c r="B186" s="15" t="s">
        <v>25</v>
      </c>
      <c r="C186" s="15"/>
      <c r="D186" s="15"/>
      <c r="E186" s="15">
        <v>6</v>
      </c>
      <c r="F186" s="15">
        <v>7036362</v>
      </c>
      <c r="G186" s="15">
        <v>2</v>
      </c>
      <c r="H186" s="15">
        <v>2436364</v>
      </c>
      <c r="I186" s="16">
        <f t="shared" si="0"/>
        <v>1184090.75</v>
      </c>
      <c r="J186" s="15">
        <v>0</v>
      </c>
      <c r="K186" s="15">
        <v>0</v>
      </c>
      <c r="L186" s="16">
        <f t="shared" si="1"/>
        <v>0</v>
      </c>
      <c r="M186" s="15">
        <f t="shared" si="2"/>
        <v>8</v>
      </c>
      <c r="N186" s="15">
        <v>2436364</v>
      </c>
      <c r="O186" s="17">
        <f t="shared" si="3"/>
        <v>8</v>
      </c>
      <c r="P186" s="16">
        <f t="shared" si="4"/>
        <v>9472726</v>
      </c>
    </row>
    <row r="187" spans="1:16" x14ac:dyDescent="0.2">
      <c r="A187" s="15" t="s">
        <v>1450</v>
      </c>
      <c r="B187" s="15" t="s">
        <v>141</v>
      </c>
      <c r="C187" s="15"/>
      <c r="D187" s="15"/>
      <c r="E187" s="15">
        <v>6</v>
      </c>
      <c r="F187" s="15">
        <v>1200000</v>
      </c>
      <c r="G187" s="15">
        <v>21</v>
      </c>
      <c r="H187" s="15">
        <v>4200000</v>
      </c>
      <c r="I187" s="16">
        <f t="shared" si="0"/>
        <v>200000</v>
      </c>
      <c r="J187" s="15">
        <v>11</v>
      </c>
      <c r="K187" s="15">
        <v>2954545</v>
      </c>
      <c r="L187" s="16">
        <f t="shared" si="1"/>
        <v>2200000</v>
      </c>
      <c r="M187" s="15">
        <f t="shared" si="2"/>
        <v>16</v>
      </c>
      <c r="N187" s="15">
        <v>-327273</v>
      </c>
      <c r="O187" s="17">
        <f t="shared" si="3"/>
        <v>16</v>
      </c>
      <c r="P187" s="16">
        <f t="shared" si="4"/>
        <v>3200000</v>
      </c>
    </row>
    <row r="188" spans="1:16" x14ac:dyDescent="0.2">
      <c r="A188" s="15" t="s">
        <v>334</v>
      </c>
      <c r="B188" s="15" t="s">
        <v>141</v>
      </c>
      <c r="C188" s="15"/>
      <c r="D188" s="15"/>
      <c r="E188" s="15">
        <v>2</v>
      </c>
      <c r="F188" s="15">
        <v>454546</v>
      </c>
      <c r="G188" s="15">
        <v>18</v>
      </c>
      <c r="H188" s="15">
        <v>4090914</v>
      </c>
      <c r="I188" s="16">
        <f t="shared" si="0"/>
        <v>227273</v>
      </c>
      <c r="J188" s="15">
        <v>9</v>
      </c>
      <c r="K188" s="15">
        <v>3309093</v>
      </c>
      <c r="L188" s="16">
        <f t="shared" si="1"/>
        <v>2045457</v>
      </c>
      <c r="M188" s="15">
        <f t="shared" si="2"/>
        <v>11</v>
      </c>
      <c r="N188" s="15">
        <v>-409091</v>
      </c>
      <c r="O188" s="17">
        <f t="shared" si="3"/>
        <v>11</v>
      </c>
      <c r="P188" s="16">
        <f t="shared" si="4"/>
        <v>2500003</v>
      </c>
    </row>
    <row r="189" spans="1:16" x14ac:dyDescent="0.2">
      <c r="A189" s="15" t="s">
        <v>1922</v>
      </c>
      <c r="B189" s="15" t="s">
        <v>141</v>
      </c>
      <c r="C189" s="15"/>
      <c r="D189" s="15"/>
      <c r="E189" s="15">
        <v>1</v>
      </c>
      <c r="F189" s="15">
        <v>550000</v>
      </c>
      <c r="G189" s="15">
        <v>1</v>
      </c>
      <c r="H189" s="15">
        <v>550000</v>
      </c>
      <c r="I189" s="16">
        <f t="shared" si="0"/>
        <v>550000</v>
      </c>
      <c r="J189" s="15">
        <v>1</v>
      </c>
      <c r="K189" s="15">
        <v>1090909</v>
      </c>
      <c r="L189" s="16">
        <f t="shared" si="1"/>
        <v>550000</v>
      </c>
      <c r="M189" s="15">
        <f t="shared" si="2"/>
        <v>1</v>
      </c>
      <c r="N189" s="15">
        <v>-540909</v>
      </c>
      <c r="O189" s="17">
        <f t="shared" si="3"/>
        <v>1</v>
      </c>
      <c r="P189" s="16">
        <f t="shared" si="4"/>
        <v>550000</v>
      </c>
    </row>
    <row r="190" spans="1:16" x14ac:dyDescent="0.2">
      <c r="A190" s="15" t="s">
        <v>286</v>
      </c>
      <c r="B190" s="15" t="s">
        <v>256</v>
      </c>
      <c r="C190" s="15"/>
      <c r="D190" s="15"/>
      <c r="E190" s="15">
        <v>3</v>
      </c>
      <c r="F190" s="15">
        <v>95454</v>
      </c>
      <c r="G190" s="15">
        <v>12</v>
      </c>
      <c r="H190" s="15">
        <v>381816</v>
      </c>
      <c r="I190" s="16">
        <f t="shared" si="0"/>
        <v>31818</v>
      </c>
      <c r="J190" s="15">
        <v>0</v>
      </c>
      <c r="K190" s="15">
        <v>0</v>
      </c>
      <c r="L190" s="16">
        <f t="shared" si="1"/>
        <v>0</v>
      </c>
      <c r="M190" s="15">
        <f t="shared" si="2"/>
        <v>15</v>
      </c>
      <c r="N190" s="15">
        <v>381816</v>
      </c>
      <c r="O190" s="17">
        <f t="shared" si="3"/>
        <v>15</v>
      </c>
      <c r="P190" s="16">
        <f t="shared" si="4"/>
        <v>477270</v>
      </c>
    </row>
    <row r="191" spans="1:16" x14ac:dyDescent="0.2">
      <c r="A191" s="15" t="s">
        <v>287</v>
      </c>
      <c r="B191" s="15" t="s">
        <v>256</v>
      </c>
      <c r="C191" s="15"/>
      <c r="D191" s="15"/>
      <c r="E191" s="15">
        <v>3</v>
      </c>
      <c r="F191" s="15">
        <v>95454</v>
      </c>
      <c r="G191" s="15">
        <v>10</v>
      </c>
      <c r="H191" s="15">
        <v>318180</v>
      </c>
      <c r="I191" s="16">
        <f t="shared" si="0"/>
        <v>31818</v>
      </c>
      <c r="J191" s="15">
        <v>0</v>
      </c>
      <c r="K191" s="15">
        <v>0</v>
      </c>
      <c r="L191" s="16">
        <f t="shared" si="1"/>
        <v>0</v>
      </c>
      <c r="M191" s="15">
        <f t="shared" si="2"/>
        <v>13</v>
      </c>
      <c r="N191" s="15">
        <v>318180</v>
      </c>
      <c r="O191" s="17">
        <f t="shared" si="3"/>
        <v>13</v>
      </c>
      <c r="P191" s="16">
        <f t="shared" si="4"/>
        <v>413634</v>
      </c>
    </row>
    <row r="192" spans="1:16" x14ac:dyDescent="0.2">
      <c r="A192" s="15" t="s">
        <v>288</v>
      </c>
      <c r="B192" s="15" t="s">
        <v>256</v>
      </c>
      <c r="C192" s="15"/>
      <c r="D192" s="15"/>
      <c r="E192" s="15">
        <v>3</v>
      </c>
      <c r="F192" s="15">
        <v>95454</v>
      </c>
      <c r="G192" s="15">
        <v>9</v>
      </c>
      <c r="H192" s="15">
        <v>286362</v>
      </c>
      <c r="I192" s="16">
        <f t="shared" si="0"/>
        <v>31818</v>
      </c>
      <c r="J192" s="15">
        <v>0</v>
      </c>
      <c r="K192" s="15">
        <v>0</v>
      </c>
      <c r="L192" s="16">
        <f t="shared" si="1"/>
        <v>0</v>
      </c>
      <c r="M192" s="15">
        <f t="shared" si="2"/>
        <v>12</v>
      </c>
      <c r="N192" s="15">
        <v>286362</v>
      </c>
      <c r="O192" s="17">
        <f t="shared" si="3"/>
        <v>12</v>
      </c>
      <c r="P192" s="16">
        <f t="shared" si="4"/>
        <v>381816</v>
      </c>
    </row>
    <row r="193" spans="1:16" x14ac:dyDescent="0.2">
      <c r="A193" s="15" t="s">
        <v>2627</v>
      </c>
      <c r="B193" s="15" t="s">
        <v>105</v>
      </c>
      <c r="C193" s="15"/>
      <c r="D193" s="15"/>
      <c r="E193" s="15">
        <v>11</v>
      </c>
      <c r="F193" s="15">
        <v>672720</v>
      </c>
      <c r="G193" s="15">
        <v>23</v>
      </c>
      <c r="H193" s="15">
        <v>1431813</v>
      </c>
      <c r="I193" s="16">
        <f t="shared" si="0"/>
        <v>61898.029411764706</v>
      </c>
      <c r="J193" s="15">
        <v>4</v>
      </c>
      <c r="K193" s="15">
        <v>436363</v>
      </c>
      <c r="L193" s="16">
        <f t="shared" si="1"/>
        <v>247592.11764705883</v>
      </c>
      <c r="M193" s="15">
        <f t="shared" si="2"/>
        <v>30</v>
      </c>
      <c r="N193" s="15">
        <v>-272727</v>
      </c>
      <c r="O193" s="17">
        <f t="shared" si="3"/>
        <v>30</v>
      </c>
      <c r="P193" s="16">
        <f t="shared" si="4"/>
        <v>1856940.8823529412</v>
      </c>
    </row>
    <row r="194" spans="1:16" x14ac:dyDescent="0.2">
      <c r="A194" s="15" t="s">
        <v>2628</v>
      </c>
      <c r="B194" s="15" t="s">
        <v>105</v>
      </c>
      <c r="C194" s="15"/>
      <c r="D194" s="15"/>
      <c r="E194" s="15">
        <v>33</v>
      </c>
      <c r="F194" s="15">
        <v>2395706</v>
      </c>
      <c r="G194" s="15">
        <v>17</v>
      </c>
      <c r="H194" s="15">
        <v>1236359</v>
      </c>
      <c r="I194" s="16">
        <f t="shared" si="0"/>
        <v>72641.3</v>
      </c>
      <c r="J194" s="15">
        <v>7</v>
      </c>
      <c r="K194" s="15">
        <v>616364</v>
      </c>
      <c r="L194" s="16">
        <f t="shared" si="1"/>
        <v>508489.10000000003</v>
      </c>
      <c r="M194" s="15">
        <f t="shared" si="2"/>
        <v>43</v>
      </c>
      <c r="N194" s="15">
        <v>-616364</v>
      </c>
      <c r="O194" s="17">
        <f t="shared" si="3"/>
        <v>43</v>
      </c>
      <c r="P194" s="16">
        <f t="shared" si="4"/>
        <v>3123575.9</v>
      </c>
    </row>
    <row r="195" spans="1:16" x14ac:dyDescent="0.2">
      <c r="A195" s="15" t="s">
        <v>2629</v>
      </c>
      <c r="B195" s="15" t="s">
        <v>105</v>
      </c>
      <c r="C195" s="15"/>
      <c r="D195" s="15"/>
      <c r="E195" s="15">
        <v>78</v>
      </c>
      <c r="F195" s="15">
        <v>9675065</v>
      </c>
      <c r="G195" s="15">
        <v>75</v>
      </c>
      <c r="H195" s="15">
        <v>9125437</v>
      </c>
      <c r="I195" s="16">
        <f t="shared" si="0"/>
        <v>122879.09803921569</v>
      </c>
      <c r="J195" s="15">
        <v>61</v>
      </c>
      <c r="K195" s="15">
        <v>13527282</v>
      </c>
      <c r="L195" s="16">
        <f t="shared" si="1"/>
        <v>7495624.9803921571</v>
      </c>
      <c r="M195" s="15">
        <f t="shared" si="2"/>
        <v>92</v>
      </c>
      <c r="N195" s="15">
        <v>-12381828</v>
      </c>
      <c r="O195" s="17">
        <f t="shared" si="3"/>
        <v>92</v>
      </c>
      <c r="P195" s="16">
        <f t="shared" si="4"/>
        <v>11304877.019607842</v>
      </c>
    </row>
    <row r="196" spans="1:16" x14ac:dyDescent="0.2">
      <c r="A196" s="15" t="s">
        <v>2630</v>
      </c>
      <c r="B196" s="15" t="s">
        <v>105</v>
      </c>
      <c r="C196" s="15"/>
      <c r="D196" s="15"/>
      <c r="E196" s="15">
        <v>21</v>
      </c>
      <c r="F196" s="15">
        <v>5320520</v>
      </c>
      <c r="G196" s="15">
        <v>59</v>
      </c>
      <c r="H196" s="15">
        <v>15018155</v>
      </c>
      <c r="I196" s="16">
        <f t="shared" si="0"/>
        <v>254233.4375</v>
      </c>
      <c r="J196" s="15">
        <v>49</v>
      </c>
      <c r="K196" s="15">
        <v>20895454</v>
      </c>
      <c r="L196" s="16">
        <f t="shared" si="1"/>
        <v>12457438.4375</v>
      </c>
      <c r="M196" s="15">
        <f t="shared" si="2"/>
        <v>31</v>
      </c>
      <c r="N196" s="15">
        <v>-2618184</v>
      </c>
      <c r="O196" s="17">
        <f t="shared" si="3"/>
        <v>31</v>
      </c>
      <c r="P196" s="16">
        <f t="shared" si="4"/>
        <v>7881236.5625</v>
      </c>
    </row>
    <row r="197" spans="1:16" x14ac:dyDescent="0.2">
      <c r="A197" s="15" t="s">
        <v>2631</v>
      </c>
      <c r="B197" s="15" t="s">
        <v>105</v>
      </c>
      <c r="C197" s="15"/>
      <c r="D197" s="15"/>
      <c r="E197" s="15">
        <v>3</v>
      </c>
      <c r="F197" s="15">
        <v>2863636</v>
      </c>
      <c r="G197" s="15">
        <v>2</v>
      </c>
      <c r="H197" s="15">
        <v>1909090</v>
      </c>
      <c r="I197" s="16">
        <f t="shared" si="0"/>
        <v>954545.2</v>
      </c>
      <c r="J197" s="15">
        <v>1</v>
      </c>
      <c r="K197" s="15">
        <v>1090909</v>
      </c>
      <c r="L197" s="16">
        <f t="shared" si="1"/>
        <v>954545.2</v>
      </c>
      <c r="M197" s="15">
        <f t="shared" si="2"/>
        <v>4</v>
      </c>
      <c r="N197" s="15">
        <v>-1090909</v>
      </c>
      <c r="O197" s="17">
        <f t="shared" si="3"/>
        <v>4</v>
      </c>
      <c r="P197" s="16">
        <f t="shared" si="4"/>
        <v>3818180.8</v>
      </c>
    </row>
    <row r="198" spans="1:16" x14ac:dyDescent="0.2">
      <c r="A198" s="15" t="s">
        <v>2632</v>
      </c>
      <c r="B198" s="15" t="s">
        <v>105</v>
      </c>
      <c r="C198" s="15"/>
      <c r="D198" s="15"/>
      <c r="E198" s="15">
        <v>7</v>
      </c>
      <c r="F198" s="15">
        <v>570908</v>
      </c>
      <c r="G198" s="15">
        <v>16</v>
      </c>
      <c r="H198" s="15">
        <v>1268185</v>
      </c>
      <c r="I198" s="16">
        <f t="shared" si="0"/>
        <v>79960.565217391311</v>
      </c>
      <c r="J198" s="15">
        <v>3</v>
      </c>
      <c r="K198" s="15">
        <v>436365</v>
      </c>
      <c r="L198" s="16">
        <f t="shared" si="1"/>
        <v>239881.69565217395</v>
      </c>
      <c r="M198" s="15">
        <f t="shared" si="2"/>
        <v>20</v>
      </c>
      <c r="N198" s="15">
        <v>-18183</v>
      </c>
      <c r="O198" s="17">
        <f t="shared" si="3"/>
        <v>20</v>
      </c>
      <c r="P198" s="16">
        <f t="shared" si="4"/>
        <v>1599211.3043478262</v>
      </c>
    </row>
    <row r="199" spans="1:16" x14ac:dyDescent="0.2">
      <c r="A199" s="15" t="s">
        <v>2633</v>
      </c>
      <c r="B199" s="15" t="s">
        <v>25</v>
      </c>
      <c r="C199" s="15"/>
      <c r="D199" s="15"/>
      <c r="E199" s="15">
        <v>0</v>
      </c>
      <c r="F199" s="15">
        <v>0</v>
      </c>
      <c r="G199" s="15">
        <v>18</v>
      </c>
      <c r="H199" s="15">
        <v>7743633</v>
      </c>
      <c r="I199" s="16">
        <f t="shared" si="0"/>
        <v>430201.83333333331</v>
      </c>
      <c r="J199" s="15">
        <v>6</v>
      </c>
      <c r="K199" s="15">
        <v>3436362</v>
      </c>
      <c r="L199" s="16">
        <f t="shared" si="1"/>
        <v>2581211</v>
      </c>
      <c r="M199" s="15">
        <f t="shared" si="2"/>
        <v>12</v>
      </c>
      <c r="N199" s="15">
        <v>4307271</v>
      </c>
      <c r="O199" s="17">
        <f t="shared" si="3"/>
        <v>12</v>
      </c>
      <c r="P199" s="16">
        <f t="shared" si="4"/>
        <v>5162422</v>
      </c>
    </row>
    <row r="200" spans="1:16" x14ac:dyDescent="0.2">
      <c r="A200" s="15" t="s">
        <v>2634</v>
      </c>
      <c r="B200" s="15" t="s">
        <v>11</v>
      </c>
      <c r="C200" s="15"/>
      <c r="D200" s="15"/>
      <c r="E200" s="15">
        <v>0</v>
      </c>
      <c r="F200" s="15">
        <v>0</v>
      </c>
      <c r="G200" s="15">
        <v>1</v>
      </c>
      <c r="H200" s="15">
        <v>672727</v>
      </c>
      <c r="I200" s="16">
        <f t="shared" si="0"/>
        <v>672727</v>
      </c>
      <c r="J200" s="15">
        <v>0</v>
      </c>
      <c r="K200" s="15">
        <v>0</v>
      </c>
      <c r="L200" s="16">
        <f t="shared" si="1"/>
        <v>0</v>
      </c>
      <c r="M200" s="15">
        <f t="shared" si="2"/>
        <v>1</v>
      </c>
      <c r="N200" s="15">
        <v>672727</v>
      </c>
      <c r="O200" s="17">
        <f t="shared" si="3"/>
        <v>1</v>
      </c>
      <c r="P200" s="16">
        <f t="shared" si="4"/>
        <v>672727</v>
      </c>
    </row>
    <row r="201" spans="1:16" x14ac:dyDescent="0.2">
      <c r="A201" s="15" t="s">
        <v>2635</v>
      </c>
      <c r="B201" s="15" t="s">
        <v>25</v>
      </c>
      <c r="C201" s="15"/>
      <c r="D201" s="15"/>
      <c r="E201" s="15">
        <v>0</v>
      </c>
      <c r="F201" s="15">
        <v>0</v>
      </c>
      <c r="G201" s="15">
        <v>1</v>
      </c>
      <c r="H201" s="15">
        <v>445455</v>
      </c>
      <c r="I201" s="16">
        <f t="shared" si="0"/>
        <v>445455</v>
      </c>
      <c r="J201" s="15">
        <v>0</v>
      </c>
      <c r="K201" s="15">
        <v>0</v>
      </c>
      <c r="L201" s="16">
        <f t="shared" si="1"/>
        <v>0</v>
      </c>
      <c r="M201" s="15">
        <f t="shared" si="2"/>
        <v>1</v>
      </c>
      <c r="N201" s="15">
        <v>445455</v>
      </c>
      <c r="O201" s="17">
        <f t="shared" si="3"/>
        <v>1</v>
      </c>
      <c r="P201" s="16">
        <f t="shared" si="4"/>
        <v>445455</v>
      </c>
    </row>
    <row r="202" spans="1:16" x14ac:dyDescent="0.2">
      <c r="A202" s="15" t="s">
        <v>2497</v>
      </c>
      <c r="B202" s="15" t="s">
        <v>11</v>
      </c>
      <c r="C202" s="15"/>
      <c r="D202" s="15"/>
      <c r="E202" s="15">
        <v>0</v>
      </c>
      <c r="F202" s="15">
        <v>0</v>
      </c>
      <c r="G202" s="15">
        <v>1</v>
      </c>
      <c r="H202" s="15">
        <v>2500000</v>
      </c>
      <c r="I202" s="16">
        <f t="shared" si="0"/>
        <v>2500000</v>
      </c>
      <c r="J202" s="15">
        <v>79</v>
      </c>
      <c r="K202" s="15">
        <v>202609080</v>
      </c>
      <c r="L202" s="16">
        <f t="shared" si="1"/>
        <v>197500000</v>
      </c>
      <c r="M202" s="15">
        <f t="shared" si="2"/>
        <v>-78</v>
      </c>
      <c r="N202" s="15">
        <v>-49400001</v>
      </c>
      <c r="O202" s="17">
        <f t="shared" si="3"/>
        <v>-78</v>
      </c>
      <c r="P202" s="16">
        <f t="shared" si="4"/>
        <v>-195000000</v>
      </c>
    </row>
    <row r="203" spans="1:16" x14ac:dyDescent="0.2">
      <c r="A203" s="15" t="s">
        <v>2637</v>
      </c>
      <c r="B203" s="15" t="s">
        <v>141</v>
      </c>
      <c r="C203" s="15"/>
      <c r="D203" s="15"/>
      <c r="E203" s="15">
        <v>0</v>
      </c>
      <c r="F203" s="15">
        <v>0</v>
      </c>
      <c r="G203" s="15">
        <v>11</v>
      </c>
      <c r="H203" s="15">
        <v>1100000</v>
      </c>
      <c r="I203" s="16">
        <f t="shared" si="0"/>
        <v>100000</v>
      </c>
      <c r="J203" s="15">
        <v>0</v>
      </c>
      <c r="K203" s="15">
        <v>0</v>
      </c>
      <c r="L203" s="16">
        <f t="shared" si="1"/>
        <v>0</v>
      </c>
      <c r="M203" s="15">
        <f t="shared" si="2"/>
        <v>11</v>
      </c>
      <c r="N203" s="15">
        <v>1100000</v>
      </c>
      <c r="O203" s="17">
        <f t="shared" si="3"/>
        <v>11</v>
      </c>
      <c r="P203" s="16">
        <f t="shared" si="4"/>
        <v>1100000</v>
      </c>
    </row>
    <row r="204" spans="1:16" x14ac:dyDescent="0.2">
      <c r="A204" s="15" t="s">
        <v>2638</v>
      </c>
      <c r="B204" s="15" t="s">
        <v>11</v>
      </c>
      <c r="C204" s="15"/>
      <c r="D204" s="15"/>
      <c r="E204" s="15">
        <v>0</v>
      </c>
      <c r="F204" s="15">
        <v>0</v>
      </c>
      <c r="G204" s="15">
        <v>10</v>
      </c>
      <c r="H204" s="15">
        <v>300000</v>
      </c>
      <c r="I204" s="16">
        <f t="shared" si="0"/>
        <v>30000</v>
      </c>
      <c r="J204" s="15">
        <v>0</v>
      </c>
      <c r="K204" s="15">
        <v>0</v>
      </c>
      <c r="L204" s="16">
        <f t="shared" si="1"/>
        <v>0</v>
      </c>
      <c r="M204" s="15">
        <f t="shared" si="2"/>
        <v>10</v>
      </c>
      <c r="N204" s="15">
        <v>300000</v>
      </c>
      <c r="O204" s="17">
        <f t="shared" si="3"/>
        <v>10</v>
      </c>
      <c r="P204" s="16">
        <f t="shared" si="4"/>
        <v>300000</v>
      </c>
    </row>
    <row r="205" spans="1:16" x14ac:dyDescent="0.2">
      <c r="A205" s="15" t="s">
        <v>2639</v>
      </c>
      <c r="B205" s="15" t="s">
        <v>11</v>
      </c>
      <c r="C205" s="15"/>
      <c r="D205" s="15"/>
      <c r="E205" s="15">
        <v>0</v>
      </c>
      <c r="F205" s="15">
        <v>0</v>
      </c>
      <c r="G205" s="15">
        <v>3</v>
      </c>
      <c r="H205" s="15">
        <v>480000</v>
      </c>
      <c r="I205" s="16">
        <f t="shared" si="0"/>
        <v>160000</v>
      </c>
      <c r="J205" s="15">
        <v>0</v>
      </c>
      <c r="K205" s="15">
        <v>0</v>
      </c>
      <c r="L205" s="16">
        <f t="shared" si="1"/>
        <v>0</v>
      </c>
      <c r="M205" s="15">
        <f t="shared" si="2"/>
        <v>3</v>
      </c>
      <c r="N205" s="15">
        <v>480000</v>
      </c>
      <c r="O205" s="17">
        <f t="shared" si="3"/>
        <v>3</v>
      </c>
      <c r="P205" s="16">
        <f t="shared" si="4"/>
        <v>480000</v>
      </c>
    </row>
    <row r="206" spans="1:16" x14ac:dyDescent="0.2">
      <c r="A206" s="15" t="s">
        <v>2640</v>
      </c>
      <c r="B206" s="15" t="s">
        <v>11</v>
      </c>
      <c r="C206" s="15"/>
      <c r="D206" s="15"/>
      <c r="E206" s="15">
        <v>0</v>
      </c>
      <c r="F206" s="15">
        <v>0</v>
      </c>
      <c r="G206" s="15">
        <v>3</v>
      </c>
      <c r="H206" s="15">
        <v>636000</v>
      </c>
      <c r="I206" s="16">
        <f t="shared" si="0"/>
        <v>212000</v>
      </c>
      <c r="J206" s="15">
        <v>0</v>
      </c>
      <c r="K206" s="15">
        <v>0</v>
      </c>
      <c r="L206" s="16">
        <f t="shared" si="1"/>
        <v>0</v>
      </c>
      <c r="M206" s="15">
        <f t="shared" si="2"/>
        <v>3</v>
      </c>
      <c r="N206" s="15">
        <v>636000</v>
      </c>
      <c r="O206" s="17">
        <f t="shared" si="3"/>
        <v>3</v>
      </c>
      <c r="P206" s="16">
        <f t="shared" si="4"/>
        <v>636000</v>
      </c>
    </row>
    <row r="207" spans="1:16" x14ac:dyDescent="0.2">
      <c r="A207" s="15" t="s">
        <v>2641</v>
      </c>
      <c r="B207" s="15" t="s">
        <v>141</v>
      </c>
      <c r="C207" s="15"/>
      <c r="D207" s="15"/>
      <c r="E207" s="15">
        <v>0</v>
      </c>
      <c r="F207" s="15">
        <v>0</v>
      </c>
      <c r="G207" s="15">
        <v>5</v>
      </c>
      <c r="H207" s="15">
        <v>613635</v>
      </c>
      <c r="I207" s="16">
        <f t="shared" si="0"/>
        <v>122727</v>
      </c>
      <c r="J207" s="15">
        <v>0</v>
      </c>
      <c r="K207" s="15">
        <v>0</v>
      </c>
      <c r="L207" s="16">
        <f t="shared" si="1"/>
        <v>0</v>
      </c>
      <c r="M207" s="15">
        <f t="shared" si="2"/>
        <v>5</v>
      </c>
      <c r="N207" s="15">
        <v>613635</v>
      </c>
      <c r="O207" s="17">
        <f t="shared" si="3"/>
        <v>5</v>
      </c>
      <c r="P207" s="16">
        <f t="shared" si="4"/>
        <v>613635</v>
      </c>
    </row>
    <row r="208" spans="1:16" x14ac:dyDescent="0.2">
      <c r="A208" s="15" t="s">
        <v>2642</v>
      </c>
      <c r="B208" s="15" t="s">
        <v>141</v>
      </c>
      <c r="C208" s="15"/>
      <c r="D208" s="15"/>
      <c r="E208" s="15">
        <v>0</v>
      </c>
      <c r="F208" s="15">
        <v>0</v>
      </c>
      <c r="G208" s="15">
        <v>5</v>
      </c>
      <c r="H208" s="15">
        <v>354545</v>
      </c>
      <c r="I208" s="16">
        <f t="shared" si="0"/>
        <v>70909</v>
      </c>
      <c r="J208" s="15">
        <v>0</v>
      </c>
      <c r="K208" s="15">
        <v>0</v>
      </c>
      <c r="L208" s="16">
        <f t="shared" si="1"/>
        <v>0</v>
      </c>
      <c r="M208" s="15">
        <f t="shared" si="2"/>
        <v>5</v>
      </c>
      <c r="N208" s="15">
        <v>354545</v>
      </c>
      <c r="O208" s="17">
        <f t="shared" si="3"/>
        <v>5</v>
      </c>
      <c r="P208" s="16">
        <f t="shared" si="4"/>
        <v>354545</v>
      </c>
    </row>
    <row r="209" spans="1:16" x14ac:dyDescent="0.2">
      <c r="A209" s="15" t="s">
        <v>2643</v>
      </c>
      <c r="B209" s="15" t="s">
        <v>141</v>
      </c>
      <c r="C209" s="15"/>
      <c r="D209" s="15"/>
      <c r="E209" s="15">
        <v>0</v>
      </c>
      <c r="F209" s="15">
        <v>0</v>
      </c>
      <c r="G209" s="15">
        <v>5</v>
      </c>
      <c r="H209" s="15">
        <v>354545</v>
      </c>
      <c r="I209" s="16">
        <f t="shared" si="0"/>
        <v>70909</v>
      </c>
      <c r="J209" s="15">
        <v>0</v>
      </c>
      <c r="K209" s="15">
        <v>0</v>
      </c>
      <c r="L209" s="16">
        <f t="shared" si="1"/>
        <v>0</v>
      </c>
      <c r="M209" s="15">
        <f t="shared" si="2"/>
        <v>5</v>
      </c>
      <c r="N209" s="15">
        <v>354545</v>
      </c>
      <c r="O209" s="17">
        <f t="shared" si="3"/>
        <v>5</v>
      </c>
      <c r="P209" s="16">
        <f t="shared" si="4"/>
        <v>354545</v>
      </c>
    </row>
    <row r="210" spans="1:16" x14ac:dyDescent="0.2">
      <c r="A210" s="15" t="s">
        <v>2644</v>
      </c>
      <c r="B210" s="15" t="s">
        <v>141</v>
      </c>
      <c r="C210" s="15"/>
      <c r="D210" s="15"/>
      <c r="E210" s="15">
        <v>0</v>
      </c>
      <c r="F210" s="15">
        <v>0</v>
      </c>
      <c r="G210" s="15">
        <v>3</v>
      </c>
      <c r="H210" s="15">
        <v>681819</v>
      </c>
      <c r="I210" s="16">
        <f t="shared" si="0"/>
        <v>227273</v>
      </c>
      <c r="J210" s="15">
        <v>0</v>
      </c>
      <c r="K210" s="15">
        <v>0</v>
      </c>
      <c r="L210" s="16">
        <f t="shared" si="1"/>
        <v>0</v>
      </c>
      <c r="M210" s="15">
        <f t="shared" si="2"/>
        <v>3</v>
      </c>
      <c r="N210" s="15">
        <v>681819</v>
      </c>
      <c r="O210" s="17">
        <f t="shared" si="3"/>
        <v>3</v>
      </c>
      <c r="P210" s="16">
        <f t="shared" si="4"/>
        <v>681819</v>
      </c>
    </row>
    <row r="211" spans="1:16" x14ac:dyDescent="0.2">
      <c r="A211" s="15" t="s">
        <v>2645</v>
      </c>
      <c r="B211" s="15" t="s">
        <v>141</v>
      </c>
      <c r="C211" s="15"/>
      <c r="D211" s="15"/>
      <c r="E211" s="15">
        <v>0</v>
      </c>
      <c r="F211" s="15">
        <v>0</v>
      </c>
      <c r="G211" s="15">
        <v>3</v>
      </c>
      <c r="H211" s="15">
        <v>327273</v>
      </c>
      <c r="I211" s="16">
        <f t="shared" si="0"/>
        <v>109091</v>
      </c>
      <c r="J211" s="15">
        <v>0</v>
      </c>
      <c r="K211" s="15">
        <v>0</v>
      </c>
      <c r="L211" s="16">
        <f t="shared" si="1"/>
        <v>0</v>
      </c>
      <c r="M211" s="15">
        <f t="shared" si="2"/>
        <v>3</v>
      </c>
      <c r="N211" s="15">
        <v>327273</v>
      </c>
      <c r="O211" s="17">
        <f t="shared" si="3"/>
        <v>3</v>
      </c>
      <c r="P211" s="16">
        <f t="shared" si="4"/>
        <v>327273</v>
      </c>
    </row>
    <row r="212" spans="1:16" x14ac:dyDescent="0.2">
      <c r="A212" s="15" t="s">
        <v>2646</v>
      </c>
      <c r="B212" s="15" t="s">
        <v>11</v>
      </c>
      <c r="C212" s="15"/>
      <c r="D212" s="15"/>
      <c r="E212" s="15">
        <v>0</v>
      </c>
      <c r="F212" s="15">
        <v>0</v>
      </c>
      <c r="G212" s="15">
        <v>2</v>
      </c>
      <c r="H212" s="15">
        <v>209092</v>
      </c>
      <c r="I212" s="16">
        <f t="shared" si="0"/>
        <v>104546</v>
      </c>
      <c r="J212" s="15">
        <v>0</v>
      </c>
      <c r="K212" s="15">
        <v>0</v>
      </c>
      <c r="L212" s="16">
        <f t="shared" si="1"/>
        <v>0</v>
      </c>
      <c r="M212" s="15">
        <f t="shared" si="2"/>
        <v>2</v>
      </c>
      <c r="N212" s="15">
        <v>209092</v>
      </c>
      <c r="O212" s="17">
        <f t="shared" si="3"/>
        <v>2</v>
      </c>
      <c r="P212" s="16">
        <f t="shared" si="4"/>
        <v>209092</v>
      </c>
    </row>
    <row r="213" spans="1:16" x14ac:dyDescent="0.2">
      <c r="A213" s="15" t="s">
        <v>1934</v>
      </c>
      <c r="B213" s="15" t="s">
        <v>20</v>
      </c>
      <c r="C213" s="15"/>
      <c r="D213" s="15"/>
      <c r="E213" s="15">
        <v>1</v>
      </c>
      <c r="F213" s="15">
        <v>2704546</v>
      </c>
      <c r="G213" s="15">
        <v>1</v>
      </c>
      <c r="H213" s="15">
        <v>2563636</v>
      </c>
      <c r="I213" s="16">
        <f t="shared" si="0"/>
        <v>2634091</v>
      </c>
      <c r="J213" s="15">
        <v>0</v>
      </c>
      <c r="K213" s="15">
        <v>0</v>
      </c>
      <c r="L213" s="16">
        <f t="shared" si="1"/>
        <v>0</v>
      </c>
      <c r="M213" s="15">
        <f t="shared" si="2"/>
        <v>2</v>
      </c>
      <c r="N213" s="15">
        <v>2563636</v>
      </c>
      <c r="O213" s="17">
        <f t="shared" si="3"/>
        <v>2</v>
      </c>
      <c r="P213" s="16">
        <f t="shared" si="4"/>
        <v>5268182</v>
      </c>
    </row>
    <row r="214" spans="1:16" x14ac:dyDescent="0.2">
      <c r="A214" s="15" t="s">
        <v>1996</v>
      </c>
      <c r="B214" s="15" t="s">
        <v>11</v>
      </c>
      <c r="C214" s="15"/>
      <c r="D214" s="15"/>
      <c r="E214" s="15">
        <v>0</v>
      </c>
      <c r="F214" s="15">
        <v>0</v>
      </c>
      <c r="G214" s="15">
        <v>19</v>
      </c>
      <c r="H214" s="15">
        <v>8134549</v>
      </c>
      <c r="I214" s="16">
        <f t="shared" si="0"/>
        <v>428134.15789473685</v>
      </c>
      <c r="J214" s="15">
        <v>13</v>
      </c>
      <c r="K214" s="15">
        <v>7681817</v>
      </c>
      <c r="L214" s="16">
        <f t="shared" si="1"/>
        <v>5565744.0526315793</v>
      </c>
      <c r="M214" s="15">
        <f t="shared" si="2"/>
        <v>6</v>
      </c>
      <c r="N214" s="15">
        <v>452732</v>
      </c>
      <c r="O214" s="17">
        <f t="shared" si="3"/>
        <v>6</v>
      </c>
      <c r="P214" s="16">
        <f t="shared" si="4"/>
        <v>2568804.9473684207</v>
      </c>
    </row>
    <row r="215" spans="1:16" x14ac:dyDescent="0.2">
      <c r="A215" s="15" t="s">
        <v>2647</v>
      </c>
      <c r="B215" s="15" t="s">
        <v>11</v>
      </c>
      <c r="C215" s="15"/>
      <c r="D215" s="15"/>
      <c r="E215" s="15">
        <v>0</v>
      </c>
      <c r="F215" s="15">
        <v>0</v>
      </c>
      <c r="G215" s="15">
        <v>9</v>
      </c>
      <c r="H215" s="15">
        <v>4645456</v>
      </c>
      <c r="I215" s="16">
        <f t="shared" si="0"/>
        <v>516161.77777777775</v>
      </c>
      <c r="J215" s="15">
        <v>1</v>
      </c>
      <c r="K215" s="15">
        <v>545454</v>
      </c>
      <c r="L215" s="16">
        <f t="shared" si="1"/>
        <v>516161.77777777775</v>
      </c>
      <c r="M215" s="15">
        <f t="shared" si="2"/>
        <v>8</v>
      </c>
      <c r="N215" s="15">
        <v>4100002</v>
      </c>
      <c r="O215" s="17">
        <f t="shared" si="3"/>
        <v>8</v>
      </c>
      <c r="P215" s="16">
        <f t="shared" si="4"/>
        <v>4129294.222222222</v>
      </c>
    </row>
    <row r="216" spans="1:16" x14ac:dyDescent="0.2">
      <c r="A216" s="15" t="s">
        <v>2648</v>
      </c>
      <c r="B216" s="15" t="s">
        <v>171</v>
      </c>
      <c r="C216" s="15"/>
      <c r="D216" s="15"/>
      <c r="E216" s="15">
        <v>0</v>
      </c>
      <c r="F216" s="15">
        <v>0</v>
      </c>
      <c r="G216" s="15">
        <v>20</v>
      </c>
      <c r="H216" s="15">
        <v>2636360</v>
      </c>
      <c r="I216" s="16">
        <f t="shared" si="0"/>
        <v>131818</v>
      </c>
      <c r="J216" s="15">
        <v>20</v>
      </c>
      <c r="K216" s="15">
        <v>3545460</v>
      </c>
      <c r="L216" s="16">
        <f t="shared" si="1"/>
        <v>2636360</v>
      </c>
      <c r="M216" s="15">
        <f t="shared" si="2"/>
        <v>0</v>
      </c>
      <c r="N216" s="15">
        <v>-3545460</v>
      </c>
      <c r="O216" s="17">
        <f t="shared" si="3"/>
        <v>0</v>
      </c>
      <c r="P216" s="16">
        <f t="shared" si="4"/>
        <v>0</v>
      </c>
    </row>
    <row r="217" spans="1:16" x14ac:dyDescent="0.2">
      <c r="A217" s="15" t="s">
        <v>2250</v>
      </c>
      <c r="B217" s="15" t="s">
        <v>141</v>
      </c>
      <c r="C217" s="15"/>
      <c r="D217" s="15"/>
      <c r="E217" s="15">
        <v>0</v>
      </c>
      <c r="F217" s="15">
        <v>0</v>
      </c>
      <c r="G217" s="15">
        <v>20</v>
      </c>
      <c r="H217" s="15">
        <v>3818180</v>
      </c>
      <c r="I217" s="16">
        <f t="shared" si="0"/>
        <v>190909</v>
      </c>
      <c r="J217" s="15">
        <v>3</v>
      </c>
      <c r="K217" s="15">
        <v>1018183</v>
      </c>
      <c r="L217" s="16">
        <f t="shared" si="1"/>
        <v>572727</v>
      </c>
      <c r="M217" s="15">
        <f t="shared" si="2"/>
        <v>17</v>
      </c>
      <c r="N217" s="15">
        <v>-345455</v>
      </c>
      <c r="O217" s="17">
        <f t="shared" si="3"/>
        <v>17</v>
      </c>
      <c r="P217" s="16">
        <f t="shared" si="4"/>
        <v>3245453</v>
      </c>
    </row>
    <row r="218" spans="1:16" x14ac:dyDescent="0.2">
      <c r="A218" s="15" t="s">
        <v>2649</v>
      </c>
      <c r="B218" s="15" t="s">
        <v>280</v>
      </c>
      <c r="C218" s="15"/>
      <c r="D218" s="15"/>
      <c r="E218" s="15">
        <v>0</v>
      </c>
      <c r="F218" s="15">
        <v>0</v>
      </c>
      <c r="G218" s="15">
        <v>3</v>
      </c>
      <c r="H218" s="15">
        <v>418183</v>
      </c>
      <c r="I218" s="16">
        <f t="shared" si="0"/>
        <v>139394.33333333334</v>
      </c>
      <c r="J218" s="15">
        <v>0</v>
      </c>
      <c r="K218" s="15">
        <v>0</v>
      </c>
      <c r="L218" s="16">
        <f t="shared" si="1"/>
        <v>0</v>
      </c>
      <c r="M218" s="15">
        <f t="shared" si="2"/>
        <v>3</v>
      </c>
      <c r="N218" s="15">
        <v>418183</v>
      </c>
      <c r="O218" s="17">
        <f t="shared" si="3"/>
        <v>3</v>
      </c>
      <c r="P218" s="16">
        <f t="shared" si="4"/>
        <v>418183</v>
      </c>
    </row>
    <row r="219" spans="1:16" x14ac:dyDescent="0.2">
      <c r="A219" s="15" t="s">
        <v>2650</v>
      </c>
      <c r="B219" s="15" t="s">
        <v>280</v>
      </c>
      <c r="C219" s="15"/>
      <c r="D219" s="15"/>
      <c r="E219" s="15">
        <v>0</v>
      </c>
      <c r="F219" s="15">
        <v>0</v>
      </c>
      <c r="G219" s="15">
        <v>2</v>
      </c>
      <c r="H219" s="15">
        <v>272728</v>
      </c>
      <c r="I219" s="16">
        <f t="shared" si="0"/>
        <v>136364</v>
      </c>
      <c r="J219" s="15">
        <v>0</v>
      </c>
      <c r="K219" s="15">
        <v>0</v>
      </c>
      <c r="L219" s="16">
        <f t="shared" si="1"/>
        <v>0</v>
      </c>
      <c r="M219" s="15">
        <f t="shared" si="2"/>
        <v>2</v>
      </c>
      <c r="N219" s="15">
        <v>272728</v>
      </c>
      <c r="O219" s="17">
        <f t="shared" si="3"/>
        <v>2</v>
      </c>
      <c r="P219" s="16">
        <f t="shared" si="4"/>
        <v>272728</v>
      </c>
    </row>
    <row r="220" spans="1:16" x14ac:dyDescent="0.2">
      <c r="A220" s="15" t="s">
        <v>2651</v>
      </c>
      <c r="B220" s="15" t="s">
        <v>280</v>
      </c>
      <c r="C220" s="15"/>
      <c r="D220" s="15"/>
      <c r="E220" s="15">
        <v>0</v>
      </c>
      <c r="F220" s="15">
        <v>0</v>
      </c>
      <c r="G220" s="15">
        <v>4</v>
      </c>
      <c r="H220" s="15">
        <v>545456</v>
      </c>
      <c r="I220" s="16">
        <f t="shared" si="0"/>
        <v>136364</v>
      </c>
      <c r="J220" s="15">
        <v>0</v>
      </c>
      <c r="K220" s="15">
        <v>0</v>
      </c>
      <c r="L220" s="16">
        <f t="shared" si="1"/>
        <v>0</v>
      </c>
      <c r="M220" s="15">
        <f t="shared" si="2"/>
        <v>4</v>
      </c>
      <c r="N220" s="15">
        <v>545456</v>
      </c>
      <c r="O220" s="17">
        <f t="shared" si="3"/>
        <v>4</v>
      </c>
      <c r="P220" s="16">
        <f t="shared" si="4"/>
        <v>545456</v>
      </c>
    </row>
    <row r="221" spans="1:16" x14ac:dyDescent="0.2">
      <c r="A221" s="15" t="s">
        <v>2652</v>
      </c>
      <c r="B221" s="15" t="s">
        <v>280</v>
      </c>
      <c r="C221" s="15"/>
      <c r="D221" s="15"/>
      <c r="E221" s="15">
        <v>0</v>
      </c>
      <c r="F221" s="15">
        <v>0</v>
      </c>
      <c r="G221" s="15">
        <v>5</v>
      </c>
      <c r="H221" s="15">
        <v>672729</v>
      </c>
      <c r="I221" s="16">
        <f t="shared" si="0"/>
        <v>134545.79999999999</v>
      </c>
      <c r="J221" s="15">
        <v>0</v>
      </c>
      <c r="K221" s="15">
        <v>0</v>
      </c>
      <c r="L221" s="16">
        <f t="shared" si="1"/>
        <v>0</v>
      </c>
      <c r="M221" s="15">
        <f t="shared" si="2"/>
        <v>5</v>
      </c>
      <c r="N221" s="15">
        <v>672729</v>
      </c>
      <c r="O221" s="17">
        <f t="shared" si="3"/>
        <v>5</v>
      </c>
      <c r="P221" s="16">
        <f t="shared" si="4"/>
        <v>672729</v>
      </c>
    </row>
    <row r="222" spans="1:16" x14ac:dyDescent="0.2">
      <c r="A222" s="15" t="s">
        <v>1890</v>
      </c>
      <c r="B222" s="15" t="s">
        <v>141</v>
      </c>
      <c r="C222" s="15"/>
      <c r="D222" s="15"/>
      <c r="E222" s="15">
        <v>0</v>
      </c>
      <c r="F222" s="15">
        <v>0</v>
      </c>
      <c r="G222" s="15">
        <v>11</v>
      </c>
      <c r="H222" s="15">
        <v>2281818</v>
      </c>
      <c r="I222" s="16">
        <f t="shared" si="0"/>
        <v>207438</v>
      </c>
      <c r="J222" s="15">
        <v>7</v>
      </c>
      <c r="K222" s="15">
        <v>2854544</v>
      </c>
      <c r="L222" s="16">
        <f t="shared" si="1"/>
        <v>1452066</v>
      </c>
      <c r="M222" s="15">
        <f t="shared" si="2"/>
        <v>4</v>
      </c>
      <c r="N222" s="15">
        <v>-1845453</v>
      </c>
      <c r="O222" s="17">
        <f t="shared" si="3"/>
        <v>4</v>
      </c>
      <c r="P222" s="16">
        <f t="shared" si="4"/>
        <v>829752</v>
      </c>
    </row>
    <row r="223" spans="1:16" x14ac:dyDescent="0.2">
      <c r="A223" s="15" t="s">
        <v>2653</v>
      </c>
      <c r="B223" s="15" t="s">
        <v>141</v>
      </c>
      <c r="C223" s="15"/>
      <c r="D223" s="15"/>
      <c r="E223" s="15">
        <v>0</v>
      </c>
      <c r="F223" s="15">
        <v>0</v>
      </c>
      <c r="G223" s="15">
        <v>2</v>
      </c>
      <c r="H223" s="15">
        <v>636363</v>
      </c>
      <c r="I223" s="16">
        <f t="shared" si="0"/>
        <v>318181.5</v>
      </c>
      <c r="J223" s="15">
        <v>0</v>
      </c>
      <c r="K223" s="15">
        <v>0</v>
      </c>
      <c r="L223" s="16">
        <f t="shared" si="1"/>
        <v>0</v>
      </c>
      <c r="M223" s="15">
        <f t="shared" si="2"/>
        <v>2</v>
      </c>
      <c r="N223" s="15">
        <v>636363</v>
      </c>
      <c r="O223" s="17">
        <f t="shared" si="3"/>
        <v>2</v>
      </c>
      <c r="P223" s="16">
        <f t="shared" si="4"/>
        <v>636363</v>
      </c>
    </row>
    <row r="224" spans="1:16" x14ac:dyDescent="0.2">
      <c r="A224" s="15" t="s">
        <v>2654</v>
      </c>
      <c r="B224" s="15" t="s">
        <v>11</v>
      </c>
      <c r="C224" s="15"/>
      <c r="D224" s="15"/>
      <c r="E224" s="15">
        <v>0</v>
      </c>
      <c r="F224" s="15">
        <v>0</v>
      </c>
      <c r="G224" s="15">
        <v>2</v>
      </c>
      <c r="H224" s="15">
        <v>545454</v>
      </c>
      <c r="I224" s="16">
        <f t="shared" si="0"/>
        <v>272727</v>
      </c>
      <c r="J224" s="15">
        <v>2</v>
      </c>
      <c r="K224" s="15">
        <v>772728</v>
      </c>
      <c r="L224" s="16">
        <f t="shared" si="1"/>
        <v>545454</v>
      </c>
      <c r="M224" s="15">
        <f t="shared" si="2"/>
        <v>0</v>
      </c>
      <c r="N224" s="15">
        <v>-227274</v>
      </c>
      <c r="O224" s="17">
        <f t="shared" si="3"/>
        <v>0</v>
      </c>
      <c r="P224" s="16">
        <f t="shared" si="4"/>
        <v>0</v>
      </c>
    </row>
    <row r="225" spans="1:16" x14ac:dyDescent="0.2">
      <c r="A225" s="15" t="s">
        <v>2655</v>
      </c>
      <c r="B225" s="15" t="s">
        <v>11</v>
      </c>
      <c r="C225" s="15"/>
      <c r="D225" s="15"/>
      <c r="E225" s="15">
        <v>0</v>
      </c>
      <c r="F225" s="15">
        <v>0</v>
      </c>
      <c r="G225" s="15">
        <v>2</v>
      </c>
      <c r="H225" s="15">
        <v>363636</v>
      </c>
      <c r="I225" s="16">
        <f t="shared" si="0"/>
        <v>181818</v>
      </c>
      <c r="J225" s="15">
        <v>0</v>
      </c>
      <c r="K225" s="15">
        <v>0</v>
      </c>
      <c r="L225" s="16">
        <f t="shared" si="1"/>
        <v>0</v>
      </c>
      <c r="M225" s="15">
        <f t="shared" si="2"/>
        <v>2</v>
      </c>
      <c r="N225" s="15">
        <v>363636</v>
      </c>
      <c r="O225" s="17">
        <f t="shared" si="3"/>
        <v>2</v>
      </c>
      <c r="P225" s="16">
        <f t="shared" si="4"/>
        <v>363636</v>
      </c>
    </row>
    <row r="226" spans="1:16" x14ac:dyDescent="0.2">
      <c r="A226" s="15" t="s">
        <v>2656</v>
      </c>
      <c r="B226" s="15" t="s">
        <v>11</v>
      </c>
      <c r="C226" s="15"/>
      <c r="D226" s="15"/>
      <c r="E226" s="15">
        <v>0</v>
      </c>
      <c r="F226" s="15">
        <v>0</v>
      </c>
      <c r="G226" s="15">
        <v>1</v>
      </c>
      <c r="H226" s="15">
        <v>272727</v>
      </c>
      <c r="I226" s="16">
        <f t="shared" si="0"/>
        <v>272727</v>
      </c>
      <c r="J226" s="15">
        <v>1</v>
      </c>
      <c r="K226" s="15">
        <v>327272</v>
      </c>
      <c r="L226" s="16">
        <f t="shared" si="1"/>
        <v>272727</v>
      </c>
      <c r="M226" s="15">
        <f t="shared" si="2"/>
        <v>0</v>
      </c>
      <c r="N226" s="15">
        <v>-54545</v>
      </c>
      <c r="O226" s="17">
        <f t="shared" si="3"/>
        <v>0</v>
      </c>
      <c r="P226" s="16">
        <f t="shared" si="4"/>
        <v>0</v>
      </c>
    </row>
    <row r="227" spans="1:16" x14ac:dyDescent="0.2">
      <c r="A227" s="15" t="s">
        <v>2657</v>
      </c>
      <c r="B227" s="15" t="s">
        <v>11</v>
      </c>
      <c r="C227" s="15"/>
      <c r="D227" s="15"/>
      <c r="E227" s="15">
        <v>0</v>
      </c>
      <c r="F227" s="15">
        <v>0</v>
      </c>
      <c r="G227" s="15">
        <v>1</v>
      </c>
      <c r="H227" s="15">
        <v>181818</v>
      </c>
      <c r="I227" s="16">
        <f t="shared" si="0"/>
        <v>181818</v>
      </c>
      <c r="J227" s="15">
        <v>1</v>
      </c>
      <c r="K227" s="15">
        <v>218182</v>
      </c>
      <c r="L227" s="16">
        <f t="shared" si="1"/>
        <v>181818</v>
      </c>
      <c r="M227" s="15">
        <f t="shared" si="2"/>
        <v>0</v>
      </c>
      <c r="N227" s="15">
        <v>-36364</v>
      </c>
      <c r="O227" s="17">
        <f t="shared" si="3"/>
        <v>0</v>
      </c>
      <c r="P227" s="16">
        <f t="shared" si="4"/>
        <v>0</v>
      </c>
    </row>
    <row r="228" spans="1:16" x14ac:dyDescent="0.2">
      <c r="A228" s="15" t="s">
        <v>2658</v>
      </c>
      <c r="B228" s="15" t="s">
        <v>11</v>
      </c>
      <c r="C228" s="15"/>
      <c r="D228" s="15"/>
      <c r="E228" s="15">
        <v>0</v>
      </c>
      <c r="F228" s="15">
        <v>0</v>
      </c>
      <c r="G228" s="15">
        <v>1</v>
      </c>
      <c r="H228" s="15">
        <v>909091</v>
      </c>
      <c r="I228" s="16">
        <f t="shared" si="0"/>
        <v>909091</v>
      </c>
      <c r="J228" s="15">
        <v>1</v>
      </c>
      <c r="K228" s="15">
        <v>1090909</v>
      </c>
      <c r="L228" s="16">
        <f t="shared" si="1"/>
        <v>909091</v>
      </c>
      <c r="M228" s="15">
        <f t="shared" si="2"/>
        <v>0</v>
      </c>
      <c r="N228" s="15">
        <v>-181818</v>
      </c>
      <c r="O228" s="17">
        <f t="shared" si="3"/>
        <v>0</v>
      </c>
      <c r="P228" s="16">
        <f t="shared" si="4"/>
        <v>0</v>
      </c>
    </row>
    <row r="229" spans="1:16" x14ac:dyDescent="0.2">
      <c r="A229" s="15" t="s">
        <v>2659</v>
      </c>
      <c r="B229" s="15" t="s">
        <v>11</v>
      </c>
      <c r="C229" s="15"/>
      <c r="D229" s="15"/>
      <c r="E229" s="15">
        <v>0</v>
      </c>
      <c r="F229" s="15">
        <v>0</v>
      </c>
      <c r="G229" s="15">
        <v>1</v>
      </c>
      <c r="H229" s="15">
        <v>454545</v>
      </c>
      <c r="I229" s="16">
        <f t="shared" si="0"/>
        <v>454545</v>
      </c>
      <c r="J229" s="15">
        <v>1</v>
      </c>
      <c r="K229" s="15">
        <v>636364</v>
      </c>
      <c r="L229" s="16">
        <f t="shared" si="1"/>
        <v>454545</v>
      </c>
      <c r="M229" s="15">
        <f t="shared" si="2"/>
        <v>0</v>
      </c>
      <c r="N229" s="15">
        <v>-181819</v>
      </c>
      <c r="O229" s="17">
        <f t="shared" si="3"/>
        <v>0</v>
      </c>
      <c r="P229" s="16">
        <f t="shared" si="4"/>
        <v>0</v>
      </c>
    </row>
    <row r="230" spans="1:16" x14ac:dyDescent="0.2">
      <c r="A230" s="15" t="s">
        <v>2660</v>
      </c>
      <c r="B230" s="15" t="s">
        <v>11</v>
      </c>
      <c r="C230" s="15"/>
      <c r="D230" s="15"/>
      <c r="E230" s="15">
        <v>0</v>
      </c>
      <c r="F230" s="15">
        <v>0</v>
      </c>
      <c r="G230" s="15">
        <v>1</v>
      </c>
      <c r="H230" s="15">
        <v>2727273</v>
      </c>
      <c r="I230" s="16">
        <f t="shared" si="0"/>
        <v>2727273</v>
      </c>
      <c r="J230" s="15">
        <v>1</v>
      </c>
      <c r="K230" s="15">
        <v>3045455</v>
      </c>
      <c r="L230" s="16">
        <f t="shared" si="1"/>
        <v>2727273</v>
      </c>
      <c r="M230" s="15">
        <f t="shared" si="2"/>
        <v>0</v>
      </c>
      <c r="N230" s="15">
        <v>-3045455</v>
      </c>
      <c r="O230" s="17">
        <f t="shared" si="3"/>
        <v>0</v>
      </c>
      <c r="P230" s="16">
        <f t="shared" si="4"/>
        <v>0</v>
      </c>
    </row>
    <row r="231" spans="1:16" x14ac:dyDescent="0.2">
      <c r="A231" s="15" t="s">
        <v>2661</v>
      </c>
      <c r="B231" s="15" t="s">
        <v>11</v>
      </c>
      <c r="C231" s="15"/>
      <c r="D231" s="15"/>
      <c r="E231" s="15">
        <v>0</v>
      </c>
      <c r="F231" s="15">
        <v>0</v>
      </c>
      <c r="G231" s="15">
        <v>3</v>
      </c>
      <c r="H231" s="15">
        <v>9264310</v>
      </c>
      <c r="I231" s="16">
        <f t="shared" si="0"/>
        <v>3088103.3333333335</v>
      </c>
      <c r="J231" s="15">
        <v>0</v>
      </c>
      <c r="K231" s="15">
        <v>0</v>
      </c>
      <c r="L231" s="16">
        <f t="shared" si="1"/>
        <v>0</v>
      </c>
      <c r="M231" s="15">
        <f t="shared" si="2"/>
        <v>3</v>
      </c>
      <c r="N231" s="15">
        <v>9264310</v>
      </c>
      <c r="O231" s="17">
        <f t="shared" si="3"/>
        <v>3</v>
      </c>
      <c r="P231" s="16">
        <f t="shared" si="4"/>
        <v>9264310</v>
      </c>
    </row>
    <row r="232" spans="1:16" x14ac:dyDescent="0.2">
      <c r="A232" s="15" t="s">
        <v>2662</v>
      </c>
      <c r="B232" s="15" t="s">
        <v>141</v>
      </c>
      <c r="C232" s="15"/>
      <c r="D232" s="15"/>
      <c r="E232" s="15">
        <v>0</v>
      </c>
      <c r="F232" s="15">
        <v>0</v>
      </c>
      <c r="G232" s="15">
        <v>55</v>
      </c>
      <c r="H232" s="15">
        <v>30554975</v>
      </c>
      <c r="I232" s="16">
        <f t="shared" si="0"/>
        <v>555545</v>
      </c>
      <c r="J232" s="15">
        <v>1</v>
      </c>
      <c r="K232" s="15">
        <v>627273</v>
      </c>
      <c r="L232" s="16">
        <f t="shared" si="1"/>
        <v>555545</v>
      </c>
      <c r="M232" s="15">
        <f t="shared" si="2"/>
        <v>54</v>
      </c>
      <c r="N232" s="15">
        <v>29927702</v>
      </c>
      <c r="O232" s="17">
        <f t="shared" si="3"/>
        <v>54</v>
      </c>
      <c r="P232" s="16">
        <f t="shared" si="4"/>
        <v>29999430</v>
      </c>
    </row>
    <row r="233" spans="1:16" x14ac:dyDescent="0.2">
      <c r="A233" s="15" t="s">
        <v>2663</v>
      </c>
      <c r="B233" s="15" t="s">
        <v>20</v>
      </c>
      <c r="C233" s="15"/>
      <c r="D233" s="15"/>
      <c r="E233" s="15">
        <v>0</v>
      </c>
      <c r="F233" s="15">
        <v>0</v>
      </c>
      <c r="G233" s="15">
        <v>1</v>
      </c>
      <c r="H233" s="15">
        <v>709091</v>
      </c>
      <c r="I233" s="16">
        <f t="shared" si="0"/>
        <v>709091</v>
      </c>
      <c r="J233" s="15">
        <v>0</v>
      </c>
      <c r="K233" s="15">
        <v>0</v>
      </c>
      <c r="L233" s="16">
        <f t="shared" si="1"/>
        <v>0</v>
      </c>
      <c r="M233" s="15">
        <f t="shared" si="2"/>
        <v>1</v>
      </c>
      <c r="N233" s="15">
        <v>709091</v>
      </c>
      <c r="O233" s="17">
        <f t="shared" si="3"/>
        <v>1</v>
      </c>
      <c r="P233" s="16">
        <f t="shared" si="4"/>
        <v>709091</v>
      </c>
    </row>
    <row r="234" spans="1:16" x14ac:dyDescent="0.2">
      <c r="A234" s="15" t="s">
        <v>2256</v>
      </c>
      <c r="B234" s="15" t="s">
        <v>11</v>
      </c>
      <c r="C234" s="15"/>
      <c r="D234" s="15"/>
      <c r="E234" s="15">
        <v>10</v>
      </c>
      <c r="F234" s="15">
        <v>6955134</v>
      </c>
      <c r="G234" s="15">
        <v>8</v>
      </c>
      <c r="H234" s="15">
        <v>5592725</v>
      </c>
      <c r="I234" s="16">
        <f t="shared" si="0"/>
        <v>697103.27777777775</v>
      </c>
      <c r="J234" s="15">
        <v>8</v>
      </c>
      <c r="K234" s="15">
        <v>7170000</v>
      </c>
      <c r="L234" s="16">
        <f t="shared" si="1"/>
        <v>5576826.222222222</v>
      </c>
      <c r="M234" s="15">
        <f t="shared" si="2"/>
        <v>10</v>
      </c>
      <c r="N234" s="15">
        <v>-1577275</v>
      </c>
      <c r="O234" s="17">
        <f t="shared" si="3"/>
        <v>10</v>
      </c>
      <c r="P234" s="16">
        <f t="shared" si="4"/>
        <v>6971032.777777778</v>
      </c>
    </row>
    <row r="235" spans="1:16" x14ac:dyDescent="0.2">
      <c r="A235" s="15" t="s">
        <v>2134</v>
      </c>
      <c r="B235" s="15" t="s">
        <v>11</v>
      </c>
      <c r="C235" s="15"/>
      <c r="D235" s="15"/>
      <c r="E235" s="15">
        <v>0</v>
      </c>
      <c r="F235" s="15">
        <v>0</v>
      </c>
      <c r="G235" s="15">
        <v>9</v>
      </c>
      <c r="H235" s="15">
        <v>12550004</v>
      </c>
      <c r="I235" s="16">
        <f t="shared" si="0"/>
        <v>1394444.888888889</v>
      </c>
      <c r="J235" s="15">
        <v>11</v>
      </c>
      <c r="K235" s="15">
        <v>16081818</v>
      </c>
      <c r="L235" s="16">
        <f t="shared" si="1"/>
        <v>15338893.77777778</v>
      </c>
      <c r="M235" s="15">
        <f t="shared" si="2"/>
        <v>-2</v>
      </c>
      <c r="N235" s="15">
        <v>-1500000</v>
      </c>
      <c r="O235" s="17">
        <f t="shared" si="3"/>
        <v>-2</v>
      </c>
      <c r="P235" s="16">
        <f t="shared" si="4"/>
        <v>-2788889.7777777798</v>
      </c>
    </row>
    <row r="236" spans="1:16" x14ac:dyDescent="0.2">
      <c r="A236" s="15" t="s">
        <v>2664</v>
      </c>
      <c r="B236" s="15" t="s">
        <v>650</v>
      </c>
      <c r="C236" s="15"/>
      <c r="D236" s="15"/>
      <c r="E236" s="15">
        <v>1</v>
      </c>
      <c r="F236" s="15">
        <v>2627273</v>
      </c>
      <c r="G236" s="15">
        <v>1</v>
      </c>
      <c r="H236" s="15">
        <v>2572727</v>
      </c>
      <c r="I236" s="16">
        <f t="shared" si="0"/>
        <v>2600000</v>
      </c>
      <c r="J236" s="15">
        <v>1</v>
      </c>
      <c r="K236" s="15">
        <v>2990909</v>
      </c>
      <c r="L236" s="16">
        <f t="shared" si="1"/>
        <v>2600000</v>
      </c>
      <c r="M236" s="15">
        <f t="shared" si="2"/>
        <v>1</v>
      </c>
      <c r="N236" s="15">
        <v>-2990909</v>
      </c>
      <c r="O236" s="17">
        <f t="shared" si="3"/>
        <v>1</v>
      </c>
      <c r="P236" s="16">
        <f t="shared" si="4"/>
        <v>2600000</v>
      </c>
    </row>
    <row r="237" spans="1:16" x14ac:dyDescent="0.2">
      <c r="A237" s="15" t="s">
        <v>2665</v>
      </c>
      <c r="B237" s="15" t="s">
        <v>141</v>
      </c>
      <c r="C237" s="15"/>
      <c r="D237" s="15"/>
      <c r="E237" s="15">
        <v>0</v>
      </c>
      <c r="F237" s="15">
        <v>0</v>
      </c>
      <c r="G237" s="15">
        <v>1</v>
      </c>
      <c r="H237" s="15">
        <v>318181</v>
      </c>
      <c r="I237" s="16">
        <f t="shared" si="0"/>
        <v>318181</v>
      </c>
      <c r="J237" s="15">
        <v>1</v>
      </c>
      <c r="K237" s="15">
        <v>590909</v>
      </c>
      <c r="L237" s="16">
        <f t="shared" si="1"/>
        <v>318181</v>
      </c>
      <c r="M237" s="15">
        <f t="shared" si="2"/>
        <v>0</v>
      </c>
      <c r="N237" s="15">
        <v>-272728</v>
      </c>
      <c r="O237" s="17">
        <f t="shared" si="3"/>
        <v>0</v>
      </c>
      <c r="P237" s="16">
        <f t="shared" si="4"/>
        <v>0</v>
      </c>
    </row>
    <row r="238" spans="1:16" x14ac:dyDescent="0.2">
      <c r="A238" s="15" t="s">
        <v>2666</v>
      </c>
      <c r="B238" s="15" t="s">
        <v>11</v>
      </c>
      <c r="C238" s="15"/>
      <c r="D238" s="15"/>
      <c r="E238" s="15">
        <v>0</v>
      </c>
      <c r="F238" s="15">
        <v>0</v>
      </c>
      <c r="G238" s="15">
        <v>3</v>
      </c>
      <c r="H238" s="15">
        <v>2890908</v>
      </c>
      <c r="I238" s="16">
        <f t="shared" si="0"/>
        <v>963636</v>
      </c>
      <c r="J238" s="15">
        <v>0</v>
      </c>
      <c r="K238" s="15">
        <v>0</v>
      </c>
      <c r="L238" s="16">
        <f t="shared" si="1"/>
        <v>0</v>
      </c>
      <c r="M238" s="15">
        <f t="shared" si="2"/>
        <v>3</v>
      </c>
      <c r="N238" s="15">
        <v>2890908</v>
      </c>
      <c r="O238" s="17">
        <f t="shared" si="3"/>
        <v>3</v>
      </c>
      <c r="P238" s="16">
        <f t="shared" si="4"/>
        <v>2890908</v>
      </c>
    </row>
    <row r="239" spans="1:16" x14ac:dyDescent="0.2">
      <c r="A239" s="15" t="s">
        <v>2667</v>
      </c>
      <c r="B239" s="15" t="s">
        <v>105</v>
      </c>
      <c r="C239" s="15"/>
      <c r="D239" s="15"/>
      <c r="E239" s="15">
        <v>27</v>
      </c>
      <c r="F239" s="15">
        <v>2700000</v>
      </c>
      <c r="G239" s="15">
        <v>10</v>
      </c>
      <c r="H239" s="15">
        <v>909090</v>
      </c>
      <c r="I239" s="16">
        <f t="shared" si="0"/>
        <v>97542.972972972973</v>
      </c>
      <c r="J239" s="15">
        <v>0</v>
      </c>
      <c r="K239" s="15">
        <v>0</v>
      </c>
      <c r="L239" s="16">
        <f t="shared" si="1"/>
        <v>0</v>
      </c>
      <c r="M239" s="15">
        <f t="shared" si="2"/>
        <v>37</v>
      </c>
      <c r="N239" s="15">
        <v>909090</v>
      </c>
      <c r="O239" s="17">
        <f t="shared" si="3"/>
        <v>37</v>
      </c>
      <c r="P239" s="16">
        <f t="shared" si="4"/>
        <v>3609090</v>
      </c>
    </row>
    <row r="240" spans="1:16" x14ac:dyDescent="0.2">
      <c r="A240" s="15" t="s">
        <v>2668</v>
      </c>
      <c r="B240" s="15" t="s">
        <v>105</v>
      </c>
      <c r="C240" s="15"/>
      <c r="D240" s="15"/>
      <c r="E240" s="15">
        <v>0</v>
      </c>
      <c r="F240" s="15">
        <v>0</v>
      </c>
      <c r="G240" s="15">
        <v>1</v>
      </c>
      <c r="H240" s="15">
        <v>990909</v>
      </c>
      <c r="I240" s="16">
        <f t="shared" si="0"/>
        <v>990909</v>
      </c>
      <c r="J240" s="15">
        <v>0</v>
      </c>
      <c r="K240" s="15">
        <v>0</v>
      </c>
      <c r="L240" s="16">
        <f t="shared" si="1"/>
        <v>0</v>
      </c>
      <c r="M240" s="15">
        <f t="shared" si="2"/>
        <v>1</v>
      </c>
      <c r="N240" s="15">
        <v>990909</v>
      </c>
      <c r="O240" s="17">
        <f t="shared" si="3"/>
        <v>1</v>
      </c>
      <c r="P240" s="16">
        <f t="shared" si="4"/>
        <v>990909</v>
      </c>
    </row>
    <row r="241" spans="1:16" x14ac:dyDescent="0.2">
      <c r="A241" s="15" t="s">
        <v>2669</v>
      </c>
      <c r="B241" s="15" t="s">
        <v>25</v>
      </c>
      <c r="C241" s="15"/>
      <c r="D241" s="15"/>
      <c r="E241" s="15">
        <v>13</v>
      </c>
      <c r="F241" s="15">
        <v>14596359</v>
      </c>
      <c r="G241" s="15">
        <v>16</v>
      </c>
      <c r="H241" s="15">
        <v>17941267</v>
      </c>
      <c r="I241" s="16">
        <f t="shared" si="0"/>
        <v>1121987.1034482759</v>
      </c>
      <c r="J241" s="15">
        <v>0</v>
      </c>
      <c r="K241" s="15">
        <v>0</v>
      </c>
      <c r="L241" s="16">
        <f t="shared" si="1"/>
        <v>0</v>
      </c>
      <c r="M241" s="15">
        <f t="shared" si="2"/>
        <v>29</v>
      </c>
      <c r="N241" s="15">
        <v>2247272</v>
      </c>
      <c r="O241" s="17">
        <f t="shared" si="3"/>
        <v>29</v>
      </c>
      <c r="P241" s="16">
        <f t="shared" si="4"/>
        <v>32537626</v>
      </c>
    </row>
    <row r="242" spans="1:16" x14ac:dyDescent="0.2">
      <c r="A242" s="15" t="s">
        <v>2670</v>
      </c>
      <c r="B242" s="15" t="s">
        <v>34</v>
      </c>
      <c r="C242" s="15"/>
      <c r="D242" s="15"/>
      <c r="E242" s="15">
        <v>0</v>
      </c>
      <c r="F242" s="15">
        <v>0</v>
      </c>
      <c r="G242" s="15">
        <v>4</v>
      </c>
      <c r="H242" s="15">
        <v>2945456</v>
      </c>
      <c r="I242" s="16">
        <f t="shared" si="0"/>
        <v>736364</v>
      </c>
      <c r="J242" s="15">
        <v>0</v>
      </c>
      <c r="K242" s="15">
        <v>0</v>
      </c>
      <c r="L242" s="16">
        <f t="shared" si="1"/>
        <v>0</v>
      </c>
      <c r="M242" s="15">
        <f t="shared" si="2"/>
        <v>4</v>
      </c>
      <c r="N242" s="15">
        <v>2945456</v>
      </c>
      <c r="O242" s="17">
        <f t="shared" si="3"/>
        <v>4</v>
      </c>
      <c r="P242" s="16">
        <f t="shared" si="4"/>
        <v>2945456</v>
      </c>
    </row>
    <row r="243" spans="1:16" x14ac:dyDescent="0.2">
      <c r="A243" s="15" t="s">
        <v>2671</v>
      </c>
      <c r="B243" s="15" t="s">
        <v>20</v>
      </c>
      <c r="C243" s="15"/>
      <c r="D243" s="15"/>
      <c r="E243" s="15">
        <v>0</v>
      </c>
      <c r="F243" s="15">
        <v>0</v>
      </c>
      <c r="G243" s="15">
        <v>1</v>
      </c>
      <c r="H243" s="15">
        <v>2972727</v>
      </c>
      <c r="I243" s="16">
        <f t="shared" si="0"/>
        <v>2972727</v>
      </c>
      <c r="J243" s="15">
        <v>1</v>
      </c>
      <c r="K243" s="15">
        <v>3254545</v>
      </c>
      <c r="L243" s="16">
        <f t="shared" si="1"/>
        <v>2972727</v>
      </c>
      <c r="M243" s="15">
        <f t="shared" si="2"/>
        <v>0</v>
      </c>
      <c r="N243" s="15">
        <v>-3254545</v>
      </c>
      <c r="O243" s="17">
        <f t="shared" si="3"/>
        <v>0</v>
      </c>
      <c r="P243" s="16">
        <f t="shared" si="4"/>
        <v>0</v>
      </c>
    </row>
    <row r="244" spans="1:16" x14ac:dyDescent="0.2">
      <c r="A244" s="15" t="s">
        <v>2045</v>
      </c>
      <c r="B244" s="15" t="s">
        <v>105</v>
      </c>
      <c r="C244" s="15"/>
      <c r="D244" s="15"/>
      <c r="E244" s="15">
        <v>10</v>
      </c>
      <c r="F244" s="15">
        <v>4437496</v>
      </c>
      <c r="G244" s="15">
        <v>18</v>
      </c>
      <c r="H244" s="15">
        <v>8018189</v>
      </c>
      <c r="I244" s="16">
        <f t="shared" si="0"/>
        <v>444845.89285714284</v>
      </c>
      <c r="J244" s="15">
        <v>3</v>
      </c>
      <c r="K244" s="15">
        <v>1963636</v>
      </c>
      <c r="L244" s="16">
        <f t="shared" si="1"/>
        <v>1334537.6785714286</v>
      </c>
      <c r="M244" s="15">
        <f t="shared" si="2"/>
        <v>25</v>
      </c>
      <c r="N244" s="15">
        <v>-1281818</v>
      </c>
      <c r="O244" s="17">
        <f t="shared" si="3"/>
        <v>25</v>
      </c>
      <c r="P244" s="16">
        <f t="shared" si="4"/>
        <v>11121147.321428571</v>
      </c>
    </row>
    <row r="245" spans="1:16" x14ac:dyDescent="0.2">
      <c r="A245" s="15" t="s">
        <v>666</v>
      </c>
      <c r="B245" s="15" t="s">
        <v>105</v>
      </c>
      <c r="C245" s="15"/>
      <c r="D245" s="15"/>
      <c r="E245" s="15">
        <v>5</v>
      </c>
      <c r="F245" s="15">
        <v>3759999</v>
      </c>
      <c r="G245" s="15">
        <v>14</v>
      </c>
      <c r="H245" s="15">
        <v>10480911</v>
      </c>
      <c r="I245" s="16">
        <f t="shared" si="0"/>
        <v>749521.57894736843</v>
      </c>
      <c r="J245" s="15">
        <v>3</v>
      </c>
      <c r="K245" s="15">
        <v>2854546</v>
      </c>
      <c r="L245" s="16">
        <f t="shared" si="1"/>
        <v>2248564.7368421052</v>
      </c>
      <c r="M245" s="15">
        <f t="shared" si="2"/>
        <v>16</v>
      </c>
      <c r="N245" s="15">
        <v>-809091</v>
      </c>
      <c r="O245" s="17">
        <f t="shared" si="3"/>
        <v>16</v>
      </c>
      <c r="P245" s="16">
        <f t="shared" si="4"/>
        <v>11992345.263157895</v>
      </c>
    </row>
    <row r="246" spans="1:16" x14ac:dyDescent="0.2">
      <c r="A246" s="15" t="s">
        <v>826</v>
      </c>
      <c r="B246" s="15" t="s">
        <v>825</v>
      </c>
      <c r="C246" s="15"/>
      <c r="D246" s="15"/>
      <c r="E246" s="15">
        <v>20</v>
      </c>
      <c r="F246" s="15">
        <v>583340</v>
      </c>
      <c r="G246" s="15">
        <v>20</v>
      </c>
      <c r="H246" s="15">
        <v>733340</v>
      </c>
      <c r="I246" s="16">
        <f t="shared" si="0"/>
        <v>32917</v>
      </c>
      <c r="J246" s="15">
        <v>0</v>
      </c>
      <c r="K246" s="15">
        <v>0</v>
      </c>
      <c r="L246" s="16">
        <f t="shared" si="1"/>
        <v>0</v>
      </c>
      <c r="M246" s="15">
        <f t="shared" si="2"/>
        <v>40</v>
      </c>
      <c r="N246" s="15">
        <v>733340</v>
      </c>
      <c r="O246" s="17">
        <f t="shared" si="3"/>
        <v>40</v>
      </c>
      <c r="P246" s="16">
        <f t="shared" si="4"/>
        <v>1316680</v>
      </c>
    </row>
    <row r="247" spans="1:16" x14ac:dyDescent="0.2">
      <c r="A247" s="15" t="s">
        <v>906</v>
      </c>
      <c r="B247" s="15" t="s">
        <v>11</v>
      </c>
      <c r="C247" s="15"/>
      <c r="D247" s="15"/>
      <c r="E247" s="15">
        <v>2</v>
      </c>
      <c r="F247" s="15">
        <v>379628</v>
      </c>
      <c r="G247" s="15">
        <v>2</v>
      </c>
      <c r="H247" s="15">
        <v>379630</v>
      </c>
      <c r="I247" s="16">
        <f t="shared" si="0"/>
        <v>189814.5</v>
      </c>
      <c r="J247" s="15">
        <v>0</v>
      </c>
      <c r="K247" s="15">
        <v>0</v>
      </c>
      <c r="L247" s="16">
        <f t="shared" si="1"/>
        <v>0</v>
      </c>
      <c r="M247" s="15">
        <f t="shared" si="2"/>
        <v>4</v>
      </c>
      <c r="N247" s="15">
        <v>379630</v>
      </c>
      <c r="O247" s="17">
        <f t="shared" si="3"/>
        <v>4</v>
      </c>
      <c r="P247" s="16">
        <f t="shared" si="4"/>
        <v>759258</v>
      </c>
    </row>
    <row r="248" spans="1:16" x14ac:dyDescent="0.2">
      <c r="A248" s="15" t="s">
        <v>907</v>
      </c>
      <c r="B248" s="15" t="s">
        <v>11</v>
      </c>
      <c r="C248" s="15"/>
      <c r="D248" s="15"/>
      <c r="E248" s="15">
        <v>3</v>
      </c>
      <c r="F248" s="15">
        <v>722223</v>
      </c>
      <c r="G248" s="15">
        <v>2</v>
      </c>
      <c r="H248" s="15">
        <v>481480</v>
      </c>
      <c r="I248" s="16">
        <f t="shared" si="0"/>
        <v>240740.6</v>
      </c>
      <c r="J248" s="15">
        <v>0</v>
      </c>
      <c r="K248" s="15">
        <v>0</v>
      </c>
      <c r="L248" s="16">
        <f t="shared" si="1"/>
        <v>0</v>
      </c>
      <c r="M248" s="15">
        <f t="shared" si="2"/>
        <v>5</v>
      </c>
      <c r="N248" s="15">
        <v>481480</v>
      </c>
      <c r="O248" s="17">
        <f t="shared" si="3"/>
        <v>5</v>
      </c>
      <c r="P248" s="16">
        <f t="shared" si="4"/>
        <v>1203703</v>
      </c>
    </row>
    <row r="249" spans="1:16" x14ac:dyDescent="0.2">
      <c r="A249" s="15" t="s">
        <v>2672</v>
      </c>
      <c r="B249" s="15" t="s">
        <v>11</v>
      </c>
      <c r="C249" s="15"/>
      <c r="D249" s="15"/>
      <c r="E249" s="15">
        <v>0</v>
      </c>
      <c r="F249" s="15">
        <v>0</v>
      </c>
      <c r="G249" s="15">
        <v>2</v>
      </c>
      <c r="H249" s="15">
        <v>481480</v>
      </c>
      <c r="I249" s="16">
        <f t="shared" si="0"/>
        <v>240740</v>
      </c>
      <c r="J249" s="15">
        <v>0</v>
      </c>
      <c r="K249" s="15">
        <v>0</v>
      </c>
      <c r="L249" s="16">
        <f t="shared" si="1"/>
        <v>0</v>
      </c>
      <c r="M249" s="15">
        <f t="shared" si="2"/>
        <v>2</v>
      </c>
      <c r="N249" s="15">
        <v>481480</v>
      </c>
      <c r="O249" s="17">
        <f t="shared" si="3"/>
        <v>2</v>
      </c>
      <c r="P249" s="16">
        <f t="shared" si="4"/>
        <v>481480</v>
      </c>
    </row>
    <row r="250" spans="1:16" x14ac:dyDescent="0.2">
      <c r="A250" s="15" t="s">
        <v>3591</v>
      </c>
      <c r="B250" s="15" t="s">
        <v>2757</v>
      </c>
      <c r="C250" s="15"/>
      <c r="D250" s="15"/>
      <c r="E250" s="15">
        <v>0</v>
      </c>
      <c r="F250" s="15">
        <v>0</v>
      </c>
      <c r="G250" s="15">
        <v>4</v>
      </c>
      <c r="H250" s="15">
        <v>3836362</v>
      </c>
      <c r="I250" s="16">
        <f t="shared" si="0"/>
        <v>959090.5</v>
      </c>
      <c r="J250" s="15">
        <v>5</v>
      </c>
      <c r="K250" s="15">
        <v>6800000</v>
      </c>
      <c r="L250" s="16">
        <f t="shared" si="1"/>
        <v>4795452.5</v>
      </c>
      <c r="M250" s="15">
        <f t="shared" si="2"/>
        <v>-1</v>
      </c>
      <c r="N250" s="15">
        <v>-1360000</v>
      </c>
      <c r="O250" s="17">
        <f t="shared" si="3"/>
        <v>-1</v>
      </c>
      <c r="P250" s="16">
        <f t="shared" si="4"/>
        <v>-959090.5</v>
      </c>
    </row>
    <row r="251" spans="1:16" x14ac:dyDescent="0.2">
      <c r="A251" s="15" t="s">
        <v>2673</v>
      </c>
      <c r="B251" s="15" t="s">
        <v>400</v>
      </c>
      <c r="C251" s="15"/>
      <c r="D251" s="15"/>
      <c r="E251" s="15">
        <v>6</v>
      </c>
      <c r="F251" s="15">
        <v>1223636</v>
      </c>
      <c r="G251" s="15">
        <v>9</v>
      </c>
      <c r="H251" s="15">
        <v>1816362</v>
      </c>
      <c r="I251" s="16">
        <f t="shared" si="0"/>
        <v>202666.53333333333</v>
      </c>
      <c r="J251" s="15">
        <v>0</v>
      </c>
      <c r="K251" s="15">
        <v>0</v>
      </c>
      <c r="L251" s="16">
        <f t="shared" si="1"/>
        <v>0</v>
      </c>
      <c r="M251" s="15">
        <f t="shared" si="2"/>
        <v>15</v>
      </c>
      <c r="N251" s="15">
        <v>402727</v>
      </c>
      <c r="O251" s="17">
        <f t="shared" si="3"/>
        <v>15</v>
      </c>
      <c r="P251" s="16">
        <f t="shared" si="4"/>
        <v>3039998</v>
      </c>
    </row>
    <row r="252" spans="1:16" x14ac:dyDescent="0.2">
      <c r="A252" s="15" t="s">
        <v>2674</v>
      </c>
      <c r="B252" s="15" t="s">
        <v>105</v>
      </c>
      <c r="C252" s="15"/>
      <c r="D252" s="15"/>
      <c r="E252" s="15">
        <v>0</v>
      </c>
      <c r="F252" s="15">
        <v>0</v>
      </c>
      <c r="G252" s="15">
        <v>1</v>
      </c>
      <c r="H252" s="15">
        <v>636364</v>
      </c>
      <c r="I252" s="16">
        <f t="shared" si="0"/>
        <v>636364</v>
      </c>
      <c r="J252" s="15">
        <v>0</v>
      </c>
      <c r="K252" s="15">
        <v>0</v>
      </c>
      <c r="L252" s="16">
        <f t="shared" si="1"/>
        <v>0</v>
      </c>
      <c r="M252" s="15">
        <f t="shared" si="2"/>
        <v>1</v>
      </c>
      <c r="N252" s="15">
        <v>636364</v>
      </c>
      <c r="O252" s="17">
        <f t="shared" si="3"/>
        <v>1</v>
      </c>
      <c r="P252" s="16">
        <f t="shared" si="4"/>
        <v>636364</v>
      </c>
    </row>
    <row r="253" spans="1:16" x14ac:dyDescent="0.2">
      <c r="A253" s="15" t="s">
        <v>2675</v>
      </c>
      <c r="B253" s="15" t="s">
        <v>105</v>
      </c>
      <c r="C253" s="15"/>
      <c r="D253" s="15"/>
      <c r="E253" s="15">
        <v>15</v>
      </c>
      <c r="F253" s="15">
        <v>1319311</v>
      </c>
      <c r="G253" s="15">
        <v>14</v>
      </c>
      <c r="H253" s="15">
        <v>1183636</v>
      </c>
      <c r="I253" s="16">
        <f t="shared" si="0"/>
        <v>86308.517241379304</v>
      </c>
      <c r="J253" s="15">
        <v>2</v>
      </c>
      <c r="K253" s="15">
        <v>454546</v>
      </c>
      <c r="L253" s="16">
        <f t="shared" si="1"/>
        <v>172617.03448275861</v>
      </c>
      <c r="M253" s="15">
        <f t="shared" si="2"/>
        <v>27</v>
      </c>
      <c r="N253" s="15">
        <v>-218182</v>
      </c>
      <c r="O253" s="17">
        <f t="shared" si="3"/>
        <v>27</v>
      </c>
      <c r="P253" s="16">
        <f t="shared" si="4"/>
        <v>2330329.9655172415</v>
      </c>
    </row>
    <row r="254" spans="1:16" x14ac:dyDescent="0.2">
      <c r="A254" s="15" t="s">
        <v>2022</v>
      </c>
      <c r="B254" s="15" t="s">
        <v>11</v>
      </c>
      <c r="C254" s="15"/>
      <c r="D254" s="15"/>
      <c r="E254" s="15">
        <v>0</v>
      </c>
      <c r="F254" s="15">
        <v>0</v>
      </c>
      <c r="G254" s="15">
        <v>1</v>
      </c>
      <c r="H254" s="15">
        <v>3080000</v>
      </c>
      <c r="I254" s="16">
        <f t="shared" si="0"/>
        <v>3080000</v>
      </c>
      <c r="J254" s="15">
        <v>1</v>
      </c>
      <c r="K254" s="15">
        <v>4398148</v>
      </c>
      <c r="L254" s="16">
        <f t="shared" si="1"/>
        <v>3080000</v>
      </c>
      <c r="M254" s="15">
        <f t="shared" si="2"/>
        <v>0</v>
      </c>
      <c r="N254" s="15">
        <v>-4398148</v>
      </c>
      <c r="O254" s="17">
        <f t="shared" si="3"/>
        <v>0</v>
      </c>
      <c r="P254" s="16">
        <f t="shared" si="4"/>
        <v>0</v>
      </c>
    </row>
    <row r="255" spans="1:16" x14ac:dyDescent="0.2">
      <c r="A255" s="15" t="s">
        <v>917</v>
      </c>
      <c r="B255" s="15" t="s">
        <v>25</v>
      </c>
      <c r="C255" s="15"/>
      <c r="D255" s="15"/>
      <c r="E255" s="15">
        <v>5</v>
      </c>
      <c r="F255" s="15">
        <v>690910</v>
      </c>
      <c r="G255" s="15">
        <v>10</v>
      </c>
      <c r="H255" s="15">
        <v>1350900</v>
      </c>
      <c r="I255" s="16">
        <f t="shared" si="0"/>
        <v>136120.66666666666</v>
      </c>
      <c r="J255" s="15">
        <v>0</v>
      </c>
      <c r="K255" s="15">
        <v>0</v>
      </c>
      <c r="L255" s="16">
        <f t="shared" si="1"/>
        <v>0</v>
      </c>
      <c r="M255" s="15">
        <f t="shared" si="2"/>
        <v>15</v>
      </c>
      <c r="N255" s="15">
        <v>1350900</v>
      </c>
      <c r="O255" s="17">
        <f t="shared" si="3"/>
        <v>15</v>
      </c>
      <c r="P255" s="16">
        <f t="shared" si="4"/>
        <v>2041810</v>
      </c>
    </row>
    <row r="256" spans="1:16" x14ac:dyDescent="0.2">
      <c r="A256" s="15" t="s">
        <v>755</v>
      </c>
      <c r="B256" s="15" t="s">
        <v>25</v>
      </c>
      <c r="C256" s="15"/>
      <c r="D256" s="15"/>
      <c r="E256" s="15">
        <v>10</v>
      </c>
      <c r="F256" s="15">
        <v>2081820</v>
      </c>
      <c r="G256" s="15">
        <v>20</v>
      </c>
      <c r="H256" s="15">
        <v>4013620</v>
      </c>
      <c r="I256" s="16">
        <f t="shared" si="0"/>
        <v>203181.33333333334</v>
      </c>
      <c r="J256" s="15">
        <v>0</v>
      </c>
      <c r="K256" s="15">
        <v>0</v>
      </c>
      <c r="L256" s="16">
        <f t="shared" si="1"/>
        <v>0</v>
      </c>
      <c r="M256" s="15">
        <f t="shared" si="2"/>
        <v>30</v>
      </c>
      <c r="N256" s="15">
        <v>4013620</v>
      </c>
      <c r="O256" s="17">
        <f t="shared" si="3"/>
        <v>30</v>
      </c>
      <c r="P256" s="16">
        <f t="shared" si="4"/>
        <v>6095440</v>
      </c>
    </row>
    <row r="257" spans="1:16" x14ac:dyDescent="0.2">
      <c r="A257" s="15" t="s">
        <v>1825</v>
      </c>
      <c r="B257" s="15" t="s">
        <v>25</v>
      </c>
      <c r="C257" s="15"/>
      <c r="D257" s="15"/>
      <c r="E257" s="15">
        <v>25</v>
      </c>
      <c r="F257" s="15">
        <v>24357241</v>
      </c>
      <c r="G257" s="15">
        <v>9</v>
      </c>
      <c r="H257" s="15">
        <v>8633631</v>
      </c>
      <c r="I257" s="16">
        <f t="shared" si="0"/>
        <v>970319.76470588241</v>
      </c>
      <c r="J257" s="15">
        <v>0</v>
      </c>
      <c r="K257" s="15">
        <v>0</v>
      </c>
      <c r="L257" s="16">
        <f t="shared" si="1"/>
        <v>0</v>
      </c>
      <c r="M257" s="15">
        <f t="shared" si="2"/>
        <v>34</v>
      </c>
      <c r="N257" s="15">
        <v>8633631</v>
      </c>
      <c r="O257" s="17">
        <f t="shared" si="3"/>
        <v>34</v>
      </c>
      <c r="P257" s="16">
        <f t="shared" si="4"/>
        <v>32990872</v>
      </c>
    </row>
    <row r="258" spans="1:16" x14ac:dyDescent="0.2">
      <c r="A258" s="15" t="s">
        <v>1475</v>
      </c>
      <c r="B258" s="15" t="s">
        <v>11</v>
      </c>
      <c r="C258" s="15"/>
      <c r="D258" s="15"/>
      <c r="E258" s="15">
        <v>42</v>
      </c>
      <c r="F258" s="15">
        <v>13211948</v>
      </c>
      <c r="G258" s="15">
        <v>55</v>
      </c>
      <c r="H258" s="15">
        <v>17008885</v>
      </c>
      <c r="I258" s="16">
        <f t="shared" si="0"/>
        <v>311554.97938144329</v>
      </c>
      <c r="J258" s="15">
        <v>51</v>
      </c>
      <c r="K258" s="15">
        <v>16460914</v>
      </c>
      <c r="L258" s="16">
        <f t="shared" si="1"/>
        <v>15889303.948453607</v>
      </c>
      <c r="M258" s="15">
        <f t="shared" si="2"/>
        <v>46</v>
      </c>
      <c r="N258" s="15">
        <v>-1272728</v>
      </c>
      <c r="O258" s="17">
        <f t="shared" si="3"/>
        <v>46</v>
      </c>
      <c r="P258" s="16">
        <f t="shared" si="4"/>
        <v>14331529.051546393</v>
      </c>
    </row>
    <row r="259" spans="1:16" x14ac:dyDescent="0.2">
      <c r="A259" s="15" t="s">
        <v>1537</v>
      </c>
      <c r="B259" s="15" t="s">
        <v>141</v>
      </c>
      <c r="C259" s="15"/>
      <c r="D259" s="15"/>
      <c r="E259" s="15">
        <v>49</v>
      </c>
      <c r="F259" s="15">
        <v>4009082</v>
      </c>
      <c r="G259" s="15">
        <v>30</v>
      </c>
      <c r="H259" s="15">
        <v>2454540</v>
      </c>
      <c r="I259" s="16">
        <f t="shared" ref="I259:I513" si="5">IFERROR(IF((F259+H259)/(G259+E259)&lt;0,0,(F259+H259)/(G259+E259)),0)</f>
        <v>81818</v>
      </c>
      <c r="J259" s="15">
        <v>6</v>
      </c>
      <c r="K259" s="15">
        <v>772727</v>
      </c>
      <c r="L259" s="16">
        <f t="shared" ref="L259:L513" si="6">I259*J259</f>
        <v>490908</v>
      </c>
      <c r="M259" s="15">
        <f t="shared" ref="M259:M513" si="7">E259+G259-J259</f>
        <v>73</v>
      </c>
      <c r="N259" s="15">
        <v>-772727</v>
      </c>
      <c r="O259" s="17">
        <f t="shared" ref="O259:O513" si="8">E259+G259-J259</f>
        <v>73</v>
      </c>
      <c r="P259" s="16">
        <f t="shared" ref="P259:P513" si="9">F259+H259-L259</f>
        <v>5972714</v>
      </c>
    </row>
    <row r="260" spans="1:16" x14ac:dyDescent="0.2">
      <c r="A260" s="15" t="s">
        <v>2676</v>
      </c>
      <c r="B260" s="15" t="s">
        <v>141</v>
      </c>
      <c r="C260" s="15"/>
      <c r="D260" s="15"/>
      <c r="E260" s="15">
        <v>0</v>
      </c>
      <c r="F260" s="15">
        <v>0</v>
      </c>
      <c r="G260" s="15">
        <v>2</v>
      </c>
      <c r="H260" s="15">
        <v>636364</v>
      </c>
      <c r="I260" s="16">
        <f t="shared" si="5"/>
        <v>318182</v>
      </c>
      <c r="J260" s="15">
        <v>0</v>
      </c>
      <c r="K260" s="15">
        <v>0</v>
      </c>
      <c r="L260" s="16">
        <f t="shared" si="6"/>
        <v>0</v>
      </c>
      <c r="M260" s="15">
        <f t="shared" si="7"/>
        <v>2</v>
      </c>
      <c r="N260" s="15">
        <v>636364</v>
      </c>
      <c r="O260" s="17">
        <f t="shared" si="8"/>
        <v>2</v>
      </c>
      <c r="P260" s="16">
        <f t="shared" si="9"/>
        <v>636364</v>
      </c>
    </row>
    <row r="261" spans="1:16" x14ac:dyDescent="0.2">
      <c r="A261" s="15" t="s">
        <v>3592</v>
      </c>
      <c r="B261" s="15" t="s">
        <v>141</v>
      </c>
      <c r="C261" s="15"/>
      <c r="D261" s="15"/>
      <c r="E261" s="15">
        <v>0</v>
      </c>
      <c r="F261" s="15">
        <v>0</v>
      </c>
      <c r="G261" s="15">
        <v>2</v>
      </c>
      <c r="H261" s="15">
        <v>509090</v>
      </c>
      <c r="I261" s="16">
        <f t="shared" si="5"/>
        <v>254545</v>
      </c>
      <c r="J261" s="15">
        <v>3</v>
      </c>
      <c r="K261" s="15">
        <v>1618182</v>
      </c>
      <c r="L261" s="16">
        <f t="shared" si="6"/>
        <v>763635</v>
      </c>
      <c r="M261" s="15">
        <f t="shared" si="7"/>
        <v>-1</v>
      </c>
      <c r="N261" s="15">
        <v>-1109092</v>
      </c>
      <c r="O261" s="17">
        <f t="shared" si="8"/>
        <v>-1</v>
      </c>
      <c r="P261" s="16">
        <f t="shared" si="9"/>
        <v>-254545</v>
      </c>
    </row>
    <row r="262" spans="1:16" x14ac:dyDescent="0.2">
      <c r="A262" s="15" t="s">
        <v>2678</v>
      </c>
      <c r="B262" s="15" t="s">
        <v>141</v>
      </c>
      <c r="C262" s="15"/>
      <c r="D262" s="15"/>
      <c r="E262" s="15">
        <v>0</v>
      </c>
      <c r="F262" s="15">
        <v>0</v>
      </c>
      <c r="G262" s="15">
        <v>1</v>
      </c>
      <c r="H262" s="15">
        <v>272727</v>
      </c>
      <c r="I262" s="16">
        <f t="shared" si="5"/>
        <v>272727</v>
      </c>
      <c r="J262" s="15">
        <v>0</v>
      </c>
      <c r="K262" s="15">
        <v>0</v>
      </c>
      <c r="L262" s="16">
        <f t="shared" si="6"/>
        <v>0</v>
      </c>
      <c r="M262" s="15">
        <f t="shared" si="7"/>
        <v>1</v>
      </c>
      <c r="N262" s="15">
        <v>272727</v>
      </c>
      <c r="O262" s="17">
        <f t="shared" si="8"/>
        <v>1</v>
      </c>
      <c r="P262" s="16">
        <f t="shared" si="9"/>
        <v>272727</v>
      </c>
    </row>
    <row r="263" spans="1:16" x14ac:dyDescent="0.2">
      <c r="A263" s="15" t="s">
        <v>2679</v>
      </c>
      <c r="B263" s="15" t="s">
        <v>11</v>
      </c>
      <c r="C263" s="15"/>
      <c r="D263" s="15"/>
      <c r="E263" s="15">
        <v>0</v>
      </c>
      <c r="F263" s="15">
        <v>0</v>
      </c>
      <c r="G263" s="15">
        <v>3</v>
      </c>
      <c r="H263" s="15">
        <v>3663637</v>
      </c>
      <c r="I263" s="16">
        <f t="shared" si="5"/>
        <v>1221212.3333333333</v>
      </c>
      <c r="J263" s="15">
        <v>3</v>
      </c>
      <c r="K263" s="15">
        <v>3900001</v>
      </c>
      <c r="L263" s="16">
        <f t="shared" si="6"/>
        <v>3663637</v>
      </c>
      <c r="M263" s="15">
        <f t="shared" si="7"/>
        <v>0</v>
      </c>
      <c r="N263" s="15">
        <v>-3900001</v>
      </c>
      <c r="O263" s="17">
        <f t="shared" si="8"/>
        <v>0</v>
      </c>
      <c r="P263" s="16">
        <f t="shared" si="9"/>
        <v>0</v>
      </c>
    </row>
    <row r="264" spans="1:16" x14ac:dyDescent="0.2">
      <c r="A264" s="15" t="s">
        <v>2680</v>
      </c>
      <c r="B264" s="15" t="s">
        <v>105</v>
      </c>
      <c r="C264" s="15"/>
      <c r="D264" s="15"/>
      <c r="E264" s="15">
        <v>0</v>
      </c>
      <c r="F264" s="15">
        <v>0</v>
      </c>
      <c r="G264" s="15">
        <v>20</v>
      </c>
      <c r="H264" s="15">
        <v>1818180</v>
      </c>
      <c r="I264" s="16">
        <f t="shared" si="5"/>
        <v>90909</v>
      </c>
      <c r="J264" s="15">
        <v>10</v>
      </c>
      <c r="K264" s="15">
        <v>1263638</v>
      </c>
      <c r="L264" s="16">
        <f t="shared" si="6"/>
        <v>909090</v>
      </c>
      <c r="M264" s="15">
        <f t="shared" si="7"/>
        <v>10</v>
      </c>
      <c r="N264" s="15">
        <v>-1263638</v>
      </c>
      <c r="O264" s="17">
        <f t="shared" si="8"/>
        <v>10</v>
      </c>
      <c r="P264" s="16">
        <f t="shared" si="9"/>
        <v>909090</v>
      </c>
    </row>
    <row r="265" spans="1:16" x14ac:dyDescent="0.2">
      <c r="A265" s="15" t="s">
        <v>565</v>
      </c>
      <c r="B265" s="15" t="s">
        <v>11</v>
      </c>
      <c r="C265" s="15"/>
      <c r="D265" s="15"/>
      <c r="E265" s="15">
        <v>5</v>
      </c>
      <c r="F265" s="15">
        <v>6363635</v>
      </c>
      <c r="G265" s="15">
        <v>10</v>
      </c>
      <c r="H265" s="15">
        <v>11909090</v>
      </c>
      <c r="I265" s="16">
        <f t="shared" si="5"/>
        <v>1218181.6666666667</v>
      </c>
      <c r="J265" s="15">
        <v>1</v>
      </c>
      <c r="K265" s="15">
        <v>1681818</v>
      </c>
      <c r="L265" s="16">
        <f t="shared" si="6"/>
        <v>1218181.6666666667</v>
      </c>
      <c r="M265" s="15">
        <f t="shared" si="7"/>
        <v>14</v>
      </c>
      <c r="N265" s="15">
        <v>10227272</v>
      </c>
      <c r="O265" s="17">
        <f t="shared" si="8"/>
        <v>14</v>
      </c>
      <c r="P265" s="16">
        <f t="shared" si="9"/>
        <v>17054543.333333332</v>
      </c>
    </row>
    <row r="266" spans="1:16" x14ac:dyDescent="0.2">
      <c r="A266" s="15" t="s">
        <v>789</v>
      </c>
      <c r="B266" s="15" t="s">
        <v>11</v>
      </c>
      <c r="C266" s="15"/>
      <c r="D266" s="15"/>
      <c r="E266" s="15">
        <v>4</v>
      </c>
      <c r="F266" s="15">
        <v>4909088</v>
      </c>
      <c r="G266" s="15">
        <v>7</v>
      </c>
      <c r="H266" s="15">
        <v>8545456</v>
      </c>
      <c r="I266" s="16">
        <f t="shared" si="5"/>
        <v>1223140.3636363635</v>
      </c>
      <c r="J266" s="15">
        <v>1</v>
      </c>
      <c r="K266" s="15">
        <v>1445455</v>
      </c>
      <c r="L266" s="16">
        <f t="shared" si="6"/>
        <v>1223140.3636363635</v>
      </c>
      <c r="M266" s="15">
        <f t="shared" si="7"/>
        <v>10</v>
      </c>
      <c r="N266" s="15">
        <v>-1445455</v>
      </c>
      <c r="O266" s="17">
        <f t="shared" si="8"/>
        <v>10</v>
      </c>
      <c r="P266" s="16">
        <f t="shared" si="9"/>
        <v>12231403.636363637</v>
      </c>
    </row>
    <row r="267" spans="1:16" x14ac:dyDescent="0.2">
      <c r="A267" s="15" t="s">
        <v>2681</v>
      </c>
      <c r="B267" s="15" t="s">
        <v>11</v>
      </c>
      <c r="C267" s="15"/>
      <c r="D267" s="15"/>
      <c r="E267" s="15">
        <v>0</v>
      </c>
      <c r="F267" s="15">
        <v>0</v>
      </c>
      <c r="G267" s="15">
        <v>1</v>
      </c>
      <c r="H267" s="15">
        <v>772727</v>
      </c>
      <c r="I267" s="16">
        <f t="shared" si="5"/>
        <v>772727</v>
      </c>
      <c r="J267" s="15">
        <v>0</v>
      </c>
      <c r="K267" s="15">
        <v>0</v>
      </c>
      <c r="L267" s="16">
        <f t="shared" si="6"/>
        <v>0</v>
      </c>
      <c r="M267" s="15">
        <f t="shared" si="7"/>
        <v>1</v>
      </c>
      <c r="N267" s="15">
        <v>772727</v>
      </c>
      <c r="O267" s="17">
        <f t="shared" si="8"/>
        <v>1</v>
      </c>
      <c r="P267" s="16">
        <f t="shared" si="9"/>
        <v>772727</v>
      </c>
    </row>
    <row r="268" spans="1:16" x14ac:dyDescent="0.2">
      <c r="A268" s="15" t="s">
        <v>2682</v>
      </c>
      <c r="B268" s="15" t="s">
        <v>11</v>
      </c>
      <c r="C268" s="15"/>
      <c r="D268" s="15"/>
      <c r="E268" s="15">
        <v>0</v>
      </c>
      <c r="F268" s="15">
        <v>0</v>
      </c>
      <c r="G268" s="15">
        <v>1</v>
      </c>
      <c r="H268" s="15">
        <v>3136364</v>
      </c>
      <c r="I268" s="16">
        <f t="shared" si="5"/>
        <v>3136364</v>
      </c>
      <c r="J268" s="15">
        <v>0</v>
      </c>
      <c r="K268" s="15">
        <v>0</v>
      </c>
      <c r="L268" s="16">
        <f t="shared" si="6"/>
        <v>0</v>
      </c>
      <c r="M268" s="15">
        <f t="shared" si="7"/>
        <v>1</v>
      </c>
      <c r="N268" s="15">
        <v>3136364</v>
      </c>
      <c r="O268" s="17">
        <f t="shared" si="8"/>
        <v>1</v>
      </c>
      <c r="P268" s="16">
        <f t="shared" si="9"/>
        <v>3136364</v>
      </c>
    </row>
    <row r="269" spans="1:16" x14ac:dyDescent="0.2">
      <c r="A269" s="15" t="s">
        <v>2683</v>
      </c>
      <c r="B269" s="15" t="s">
        <v>20</v>
      </c>
      <c r="C269" s="15"/>
      <c r="D269" s="15"/>
      <c r="E269" s="15">
        <v>0</v>
      </c>
      <c r="F269" s="15">
        <v>0</v>
      </c>
      <c r="G269" s="15">
        <v>28</v>
      </c>
      <c r="H269" s="15">
        <v>29427279</v>
      </c>
      <c r="I269" s="16">
        <f t="shared" si="5"/>
        <v>1050974.25</v>
      </c>
      <c r="J269" s="15">
        <v>13</v>
      </c>
      <c r="K269" s="15">
        <v>15881818</v>
      </c>
      <c r="L269" s="16">
        <f t="shared" si="6"/>
        <v>13662665.25</v>
      </c>
      <c r="M269" s="15">
        <f t="shared" si="7"/>
        <v>15</v>
      </c>
      <c r="N269" s="15">
        <v>13545461</v>
      </c>
      <c r="O269" s="17">
        <f t="shared" si="8"/>
        <v>15</v>
      </c>
      <c r="P269" s="16">
        <f t="shared" si="9"/>
        <v>15764613.75</v>
      </c>
    </row>
    <row r="270" spans="1:16" x14ac:dyDescent="0.2">
      <c r="A270" s="15" t="s">
        <v>2304</v>
      </c>
      <c r="B270" s="15" t="s">
        <v>11</v>
      </c>
      <c r="C270" s="15"/>
      <c r="D270" s="15"/>
      <c r="E270" s="15">
        <v>5</v>
      </c>
      <c r="F270" s="15">
        <v>8045455</v>
      </c>
      <c r="G270" s="15">
        <v>10</v>
      </c>
      <c r="H270" s="15">
        <v>16000000</v>
      </c>
      <c r="I270" s="16">
        <f t="shared" si="5"/>
        <v>1603030.3333333333</v>
      </c>
      <c r="J270" s="15">
        <v>7</v>
      </c>
      <c r="K270" s="15">
        <v>18379629</v>
      </c>
      <c r="L270" s="16">
        <f t="shared" si="6"/>
        <v>11221212.333333332</v>
      </c>
      <c r="M270" s="15">
        <f t="shared" si="7"/>
        <v>8</v>
      </c>
      <c r="N270" s="15">
        <v>-2546296</v>
      </c>
      <c r="O270" s="17">
        <f t="shared" si="8"/>
        <v>8</v>
      </c>
      <c r="P270" s="16">
        <f t="shared" si="9"/>
        <v>12824242.666666668</v>
      </c>
    </row>
    <row r="271" spans="1:16" x14ac:dyDescent="0.2">
      <c r="A271" s="15" t="s">
        <v>2684</v>
      </c>
      <c r="B271" s="15" t="s">
        <v>141</v>
      </c>
      <c r="C271" s="15"/>
      <c r="D271" s="15"/>
      <c r="E271" s="15">
        <v>0</v>
      </c>
      <c r="F271" s="15">
        <v>0</v>
      </c>
      <c r="G271" s="15">
        <v>1</v>
      </c>
      <c r="H271" s="15">
        <v>245455</v>
      </c>
      <c r="I271" s="16">
        <f t="shared" si="5"/>
        <v>245455</v>
      </c>
      <c r="J271" s="15">
        <v>1</v>
      </c>
      <c r="K271" s="15">
        <v>354546</v>
      </c>
      <c r="L271" s="16">
        <f t="shared" si="6"/>
        <v>245455</v>
      </c>
      <c r="M271" s="15">
        <f t="shared" si="7"/>
        <v>0</v>
      </c>
      <c r="N271" s="15">
        <v>-354546</v>
      </c>
      <c r="O271" s="17">
        <f t="shared" si="8"/>
        <v>0</v>
      </c>
      <c r="P271" s="16">
        <f t="shared" si="9"/>
        <v>0</v>
      </c>
    </row>
    <row r="272" spans="1:16" x14ac:dyDescent="0.2">
      <c r="A272" s="15" t="s">
        <v>1488</v>
      </c>
      <c r="B272" s="15" t="s">
        <v>141</v>
      </c>
      <c r="C272" s="15"/>
      <c r="D272" s="15"/>
      <c r="E272" s="15">
        <v>6</v>
      </c>
      <c r="F272" s="15">
        <v>981816</v>
      </c>
      <c r="G272" s="15">
        <v>20</v>
      </c>
      <c r="H272" s="15">
        <v>3272720</v>
      </c>
      <c r="I272" s="16">
        <f t="shared" si="5"/>
        <v>163636</v>
      </c>
      <c r="J272" s="15">
        <v>3</v>
      </c>
      <c r="K272" s="15">
        <v>681819</v>
      </c>
      <c r="L272" s="16">
        <f t="shared" si="6"/>
        <v>490908</v>
      </c>
      <c r="M272" s="15">
        <f t="shared" si="7"/>
        <v>23</v>
      </c>
      <c r="N272" s="15">
        <v>-436364</v>
      </c>
      <c r="O272" s="17">
        <f t="shared" si="8"/>
        <v>23</v>
      </c>
      <c r="P272" s="16">
        <f t="shared" si="9"/>
        <v>3763628</v>
      </c>
    </row>
    <row r="273" spans="1:16" x14ac:dyDescent="0.2">
      <c r="A273" s="15" t="s">
        <v>2685</v>
      </c>
      <c r="B273" s="15" t="s">
        <v>11</v>
      </c>
      <c r="C273" s="15"/>
      <c r="D273" s="15"/>
      <c r="E273" s="15">
        <v>0</v>
      </c>
      <c r="F273" s="15">
        <v>0</v>
      </c>
      <c r="G273" s="15">
        <v>1</v>
      </c>
      <c r="H273" s="15">
        <v>204545</v>
      </c>
      <c r="I273" s="16">
        <f t="shared" si="5"/>
        <v>204545</v>
      </c>
      <c r="J273" s="15">
        <v>1</v>
      </c>
      <c r="K273" s="15">
        <v>500000</v>
      </c>
      <c r="L273" s="16">
        <f t="shared" si="6"/>
        <v>204545</v>
      </c>
      <c r="M273" s="15">
        <f t="shared" si="7"/>
        <v>0</v>
      </c>
      <c r="N273" s="15">
        <v>-295455</v>
      </c>
      <c r="O273" s="17">
        <f t="shared" si="8"/>
        <v>0</v>
      </c>
      <c r="P273" s="16">
        <f t="shared" si="9"/>
        <v>0</v>
      </c>
    </row>
    <row r="274" spans="1:16" x14ac:dyDescent="0.2">
      <c r="A274" s="15" t="s">
        <v>2686</v>
      </c>
      <c r="B274" s="15" t="s">
        <v>11</v>
      </c>
      <c r="C274" s="15"/>
      <c r="D274" s="15"/>
      <c r="E274" s="15">
        <v>0</v>
      </c>
      <c r="F274" s="15">
        <v>0</v>
      </c>
      <c r="G274" s="15">
        <v>1</v>
      </c>
      <c r="H274" s="15">
        <v>654545</v>
      </c>
      <c r="I274" s="16">
        <f t="shared" si="5"/>
        <v>654545</v>
      </c>
      <c r="J274" s="15">
        <v>1</v>
      </c>
      <c r="K274" s="15">
        <v>900000</v>
      </c>
      <c r="L274" s="16">
        <f t="shared" si="6"/>
        <v>654545</v>
      </c>
      <c r="M274" s="15">
        <f t="shared" si="7"/>
        <v>0</v>
      </c>
      <c r="N274" s="15">
        <v>-245455</v>
      </c>
      <c r="O274" s="17">
        <f t="shared" si="8"/>
        <v>0</v>
      </c>
      <c r="P274" s="16">
        <f t="shared" si="9"/>
        <v>0</v>
      </c>
    </row>
    <row r="275" spans="1:16" x14ac:dyDescent="0.2">
      <c r="A275" s="15" t="s">
        <v>2687</v>
      </c>
      <c r="B275" s="15" t="s">
        <v>20</v>
      </c>
      <c r="C275" s="15"/>
      <c r="D275" s="15"/>
      <c r="E275" s="15">
        <v>0</v>
      </c>
      <c r="F275" s="15">
        <v>0</v>
      </c>
      <c r="G275" s="15">
        <v>1</v>
      </c>
      <c r="H275" s="15">
        <v>3290909</v>
      </c>
      <c r="I275" s="16">
        <f t="shared" si="5"/>
        <v>3290909</v>
      </c>
      <c r="J275" s="15">
        <v>0</v>
      </c>
      <c r="K275" s="15">
        <v>0</v>
      </c>
      <c r="L275" s="16">
        <f t="shared" si="6"/>
        <v>0</v>
      </c>
      <c r="M275" s="15">
        <f t="shared" si="7"/>
        <v>1</v>
      </c>
      <c r="N275" s="15">
        <v>3290909</v>
      </c>
      <c r="O275" s="17">
        <f t="shared" si="8"/>
        <v>1</v>
      </c>
      <c r="P275" s="16">
        <f t="shared" si="9"/>
        <v>3290909</v>
      </c>
    </row>
    <row r="276" spans="1:16" x14ac:dyDescent="0.2">
      <c r="A276" s="15" t="s">
        <v>814</v>
      </c>
      <c r="B276" s="15" t="s">
        <v>25</v>
      </c>
      <c r="C276" s="15"/>
      <c r="D276" s="15"/>
      <c r="E276" s="15">
        <v>10</v>
      </c>
      <c r="F276" s="15">
        <v>3172720</v>
      </c>
      <c r="G276" s="15">
        <v>20</v>
      </c>
      <c r="H276" s="15">
        <v>7034360</v>
      </c>
      <c r="I276" s="16">
        <f t="shared" si="5"/>
        <v>340236</v>
      </c>
      <c r="J276" s="15">
        <v>3</v>
      </c>
      <c r="K276" s="15">
        <v>1336365</v>
      </c>
      <c r="L276" s="16">
        <f t="shared" si="6"/>
        <v>1020708</v>
      </c>
      <c r="M276" s="15">
        <f t="shared" si="7"/>
        <v>27</v>
      </c>
      <c r="N276" s="15">
        <v>-1336365</v>
      </c>
      <c r="O276" s="17">
        <f t="shared" si="8"/>
        <v>27</v>
      </c>
      <c r="P276" s="16">
        <f t="shared" si="9"/>
        <v>9186372</v>
      </c>
    </row>
    <row r="277" spans="1:16" x14ac:dyDescent="0.2">
      <c r="A277" s="15" t="s">
        <v>2688</v>
      </c>
      <c r="B277" s="15" t="s">
        <v>25</v>
      </c>
      <c r="C277" s="15"/>
      <c r="D277" s="15"/>
      <c r="E277" s="15">
        <v>0</v>
      </c>
      <c r="F277" s="15">
        <v>0</v>
      </c>
      <c r="G277" s="15">
        <v>12</v>
      </c>
      <c r="H277" s="15">
        <v>7571819</v>
      </c>
      <c r="I277" s="16">
        <f t="shared" si="5"/>
        <v>630984.91666666663</v>
      </c>
      <c r="J277" s="15">
        <v>2</v>
      </c>
      <c r="K277" s="15">
        <v>1436364</v>
      </c>
      <c r="L277" s="16">
        <f t="shared" si="6"/>
        <v>1261969.8333333333</v>
      </c>
      <c r="M277" s="15">
        <f t="shared" si="7"/>
        <v>10</v>
      </c>
      <c r="N277" s="15">
        <v>1719092</v>
      </c>
      <c r="O277" s="17">
        <f t="shared" si="8"/>
        <v>10</v>
      </c>
      <c r="P277" s="16">
        <f t="shared" si="9"/>
        <v>6309849.166666667</v>
      </c>
    </row>
    <row r="278" spans="1:16" x14ac:dyDescent="0.2">
      <c r="A278" s="15" t="s">
        <v>63</v>
      </c>
      <c r="B278" s="15" t="s">
        <v>25</v>
      </c>
      <c r="C278" s="15"/>
      <c r="D278" s="15"/>
      <c r="E278" s="15">
        <v>7</v>
      </c>
      <c r="F278" s="15">
        <v>13304242</v>
      </c>
      <c r="G278" s="15">
        <v>2</v>
      </c>
      <c r="H278" s="15">
        <v>3418182</v>
      </c>
      <c r="I278" s="16">
        <f t="shared" si="5"/>
        <v>1858047.111111111</v>
      </c>
      <c r="J278" s="15">
        <v>1</v>
      </c>
      <c r="K278" s="15">
        <v>1709091</v>
      </c>
      <c r="L278" s="16">
        <f t="shared" si="6"/>
        <v>1858047.111111111</v>
      </c>
      <c r="M278" s="15">
        <f t="shared" si="7"/>
        <v>8</v>
      </c>
      <c r="N278" s="15">
        <v>1709091</v>
      </c>
      <c r="O278" s="17">
        <f t="shared" si="8"/>
        <v>8</v>
      </c>
      <c r="P278" s="16">
        <f t="shared" si="9"/>
        <v>14864376.888888888</v>
      </c>
    </row>
    <row r="279" spans="1:16" x14ac:dyDescent="0.2">
      <c r="A279" s="15" t="s">
        <v>2689</v>
      </c>
      <c r="B279" s="15" t="s">
        <v>11</v>
      </c>
      <c r="C279" s="15"/>
      <c r="D279" s="15"/>
      <c r="E279" s="15">
        <v>0</v>
      </c>
      <c r="F279" s="15">
        <v>0</v>
      </c>
      <c r="G279" s="15">
        <v>20</v>
      </c>
      <c r="H279" s="15">
        <v>3454540</v>
      </c>
      <c r="I279" s="16">
        <f t="shared" si="5"/>
        <v>172727</v>
      </c>
      <c r="J279" s="15">
        <v>0</v>
      </c>
      <c r="K279" s="15">
        <v>0</v>
      </c>
      <c r="L279" s="16">
        <f t="shared" si="6"/>
        <v>0</v>
      </c>
      <c r="M279" s="15">
        <f t="shared" si="7"/>
        <v>20</v>
      </c>
      <c r="N279" s="15">
        <v>3454540</v>
      </c>
      <c r="O279" s="17">
        <f t="shared" si="8"/>
        <v>20</v>
      </c>
      <c r="P279" s="16">
        <f t="shared" si="9"/>
        <v>3454540</v>
      </c>
    </row>
    <row r="280" spans="1:16" x14ac:dyDescent="0.2">
      <c r="A280" s="15" t="s">
        <v>2690</v>
      </c>
      <c r="B280" s="15" t="s">
        <v>11</v>
      </c>
      <c r="C280" s="15"/>
      <c r="D280" s="15"/>
      <c r="E280" s="15">
        <v>1</v>
      </c>
      <c r="F280" s="15">
        <v>3540910</v>
      </c>
      <c r="G280" s="15">
        <v>2</v>
      </c>
      <c r="H280" s="15">
        <v>6981818</v>
      </c>
      <c r="I280" s="16">
        <f t="shared" si="5"/>
        <v>3507576</v>
      </c>
      <c r="J280" s="15">
        <v>1</v>
      </c>
      <c r="K280" s="15">
        <v>3809091</v>
      </c>
      <c r="L280" s="16">
        <f t="shared" si="6"/>
        <v>3507576</v>
      </c>
      <c r="M280" s="15">
        <f t="shared" si="7"/>
        <v>2</v>
      </c>
      <c r="N280" s="15">
        <v>3172727</v>
      </c>
      <c r="O280" s="17">
        <f t="shared" si="8"/>
        <v>2</v>
      </c>
      <c r="P280" s="16">
        <f t="shared" si="9"/>
        <v>7015152</v>
      </c>
    </row>
    <row r="281" spans="1:16" x14ac:dyDescent="0.2">
      <c r="A281" s="15" t="s">
        <v>582</v>
      </c>
      <c r="B281" s="15" t="s">
        <v>11</v>
      </c>
      <c r="C281" s="15"/>
      <c r="D281" s="15"/>
      <c r="E281" s="15">
        <v>1</v>
      </c>
      <c r="F281" s="15">
        <v>4500000</v>
      </c>
      <c r="G281" s="15">
        <v>1</v>
      </c>
      <c r="H281" s="15">
        <v>3500000</v>
      </c>
      <c r="I281" s="16">
        <f t="shared" si="5"/>
        <v>4000000</v>
      </c>
      <c r="J281" s="15">
        <v>2</v>
      </c>
      <c r="K281" s="15">
        <v>8314814</v>
      </c>
      <c r="L281" s="16">
        <f t="shared" si="6"/>
        <v>8000000</v>
      </c>
      <c r="M281" s="15">
        <f t="shared" si="7"/>
        <v>0</v>
      </c>
      <c r="N281" s="15">
        <v>-4157407</v>
      </c>
      <c r="O281" s="17">
        <f t="shared" si="8"/>
        <v>0</v>
      </c>
      <c r="P281" s="16">
        <f t="shared" si="9"/>
        <v>0</v>
      </c>
    </row>
    <row r="282" spans="1:16" x14ac:dyDescent="0.2">
      <c r="A282" s="15" t="s">
        <v>2691</v>
      </c>
      <c r="B282" s="15" t="s">
        <v>11</v>
      </c>
      <c r="C282" s="15"/>
      <c r="D282" s="15"/>
      <c r="E282" s="15">
        <v>0</v>
      </c>
      <c r="F282" s="15">
        <v>0</v>
      </c>
      <c r="G282" s="15">
        <v>1</v>
      </c>
      <c r="H282" s="15">
        <v>3518518</v>
      </c>
      <c r="I282" s="16">
        <f t="shared" si="5"/>
        <v>3518518</v>
      </c>
      <c r="J282" s="15">
        <v>1</v>
      </c>
      <c r="K282" s="15">
        <v>3842593</v>
      </c>
      <c r="L282" s="16">
        <f t="shared" si="6"/>
        <v>3518518</v>
      </c>
      <c r="M282" s="15">
        <f t="shared" si="7"/>
        <v>0</v>
      </c>
      <c r="N282" s="15">
        <v>-324075</v>
      </c>
      <c r="O282" s="17">
        <f t="shared" si="8"/>
        <v>0</v>
      </c>
      <c r="P282" s="16">
        <f t="shared" si="9"/>
        <v>0</v>
      </c>
    </row>
    <row r="283" spans="1:16" x14ac:dyDescent="0.2">
      <c r="A283" s="15" t="s">
        <v>2692</v>
      </c>
      <c r="B283" s="15" t="s">
        <v>11</v>
      </c>
      <c r="C283" s="15"/>
      <c r="D283" s="15"/>
      <c r="E283" s="15">
        <v>0</v>
      </c>
      <c r="F283" s="15">
        <v>0</v>
      </c>
      <c r="G283" s="15">
        <v>1</v>
      </c>
      <c r="H283" s="15">
        <v>3518518</v>
      </c>
      <c r="I283" s="16">
        <f t="shared" si="5"/>
        <v>3518518</v>
      </c>
      <c r="J283" s="15">
        <v>1</v>
      </c>
      <c r="K283" s="15">
        <v>3842593</v>
      </c>
      <c r="L283" s="16">
        <f t="shared" si="6"/>
        <v>3518518</v>
      </c>
      <c r="M283" s="15">
        <f t="shared" si="7"/>
        <v>0</v>
      </c>
      <c r="N283" s="15">
        <v>-324075</v>
      </c>
      <c r="O283" s="17">
        <f t="shared" si="8"/>
        <v>0</v>
      </c>
      <c r="P283" s="16">
        <f t="shared" si="9"/>
        <v>0</v>
      </c>
    </row>
    <row r="284" spans="1:16" x14ac:dyDescent="0.2">
      <c r="A284" s="15" t="s">
        <v>1637</v>
      </c>
      <c r="B284" s="15" t="s">
        <v>11</v>
      </c>
      <c r="C284" s="15"/>
      <c r="D284" s="15"/>
      <c r="E284" s="15">
        <v>5</v>
      </c>
      <c r="F284" s="15">
        <v>6325756</v>
      </c>
      <c r="G284" s="15">
        <v>4</v>
      </c>
      <c r="H284" s="15">
        <v>4727272</v>
      </c>
      <c r="I284" s="16">
        <f t="shared" si="5"/>
        <v>1228114.2222222222</v>
      </c>
      <c r="J284" s="15">
        <v>0</v>
      </c>
      <c r="K284" s="15">
        <v>0</v>
      </c>
      <c r="L284" s="16">
        <f t="shared" si="6"/>
        <v>0</v>
      </c>
      <c r="M284" s="15">
        <f t="shared" si="7"/>
        <v>9</v>
      </c>
      <c r="N284" s="15">
        <v>4727272</v>
      </c>
      <c r="O284" s="17">
        <f t="shared" si="8"/>
        <v>9</v>
      </c>
      <c r="P284" s="16">
        <f t="shared" si="9"/>
        <v>11053028</v>
      </c>
    </row>
    <row r="285" spans="1:16" x14ac:dyDescent="0.2">
      <c r="A285" s="15" t="s">
        <v>2693</v>
      </c>
      <c r="B285" s="15" t="s">
        <v>20</v>
      </c>
      <c r="C285" s="15"/>
      <c r="D285" s="15"/>
      <c r="E285" s="15">
        <v>0</v>
      </c>
      <c r="F285" s="15">
        <v>0</v>
      </c>
      <c r="G285" s="15">
        <v>1</v>
      </c>
      <c r="H285" s="15">
        <v>2454545</v>
      </c>
      <c r="I285" s="16">
        <f t="shared" si="5"/>
        <v>2454545</v>
      </c>
      <c r="J285" s="15">
        <v>0</v>
      </c>
      <c r="K285" s="15">
        <v>0</v>
      </c>
      <c r="L285" s="16">
        <f t="shared" si="6"/>
        <v>0</v>
      </c>
      <c r="M285" s="15">
        <f t="shared" si="7"/>
        <v>1</v>
      </c>
      <c r="N285" s="15">
        <v>2454545</v>
      </c>
      <c r="O285" s="17">
        <f t="shared" si="8"/>
        <v>1</v>
      </c>
      <c r="P285" s="16">
        <f t="shared" si="9"/>
        <v>2454545</v>
      </c>
    </row>
    <row r="286" spans="1:16" x14ac:dyDescent="0.2">
      <c r="A286" s="15" t="s">
        <v>2694</v>
      </c>
      <c r="B286" s="15" t="s">
        <v>11</v>
      </c>
      <c r="C286" s="15"/>
      <c r="D286" s="15"/>
      <c r="E286" s="15">
        <v>2</v>
      </c>
      <c r="F286" s="15">
        <v>1490910</v>
      </c>
      <c r="G286" s="15">
        <v>2</v>
      </c>
      <c r="H286" s="15">
        <v>1181818</v>
      </c>
      <c r="I286" s="16">
        <f t="shared" si="5"/>
        <v>668182</v>
      </c>
      <c r="J286" s="15">
        <v>1</v>
      </c>
      <c r="K286" s="15">
        <v>727273</v>
      </c>
      <c r="L286" s="16">
        <f t="shared" si="6"/>
        <v>668182</v>
      </c>
      <c r="M286" s="15">
        <f t="shared" si="7"/>
        <v>3</v>
      </c>
      <c r="N286" s="15">
        <v>454545</v>
      </c>
      <c r="O286" s="17">
        <f t="shared" si="8"/>
        <v>3</v>
      </c>
      <c r="P286" s="16">
        <f t="shared" si="9"/>
        <v>2004546</v>
      </c>
    </row>
    <row r="287" spans="1:16" x14ac:dyDescent="0.2">
      <c r="A287" s="15" t="s">
        <v>2695</v>
      </c>
      <c r="B287" s="15" t="s">
        <v>11</v>
      </c>
      <c r="C287" s="15"/>
      <c r="D287" s="15"/>
      <c r="E287" s="15">
        <v>0</v>
      </c>
      <c r="F287" s="15">
        <v>0</v>
      </c>
      <c r="G287" s="15">
        <v>5</v>
      </c>
      <c r="H287" s="15">
        <v>9090910</v>
      </c>
      <c r="I287" s="16">
        <f t="shared" si="5"/>
        <v>1818182</v>
      </c>
      <c r="J287" s="15">
        <v>1</v>
      </c>
      <c r="K287" s="15">
        <v>1818182</v>
      </c>
      <c r="L287" s="16">
        <f t="shared" si="6"/>
        <v>1818182</v>
      </c>
      <c r="M287" s="15">
        <f t="shared" si="7"/>
        <v>4</v>
      </c>
      <c r="N287" s="15">
        <v>7272728</v>
      </c>
      <c r="O287" s="17">
        <f t="shared" si="8"/>
        <v>4</v>
      </c>
      <c r="P287" s="16">
        <f t="shared" si="9"/>
        <v>7272728</v>
      </c>
    </row>
    <row r="288" spans="1:16" x14ac:dyDescent="0.2">
      <c r="A288" s="15" t="s">
        <v>297</v>
      </c>
      <c r="B288" s="15" t="s">
        <v>11</v>
      </c>
      <c r="C288" s="15"/>
      <c r="D288" s="15"/>
      <c r="E288" s="15">
        <v>1</v>
      </c>
      <c r="F288" s="15">
        <v>554545</v>
      </c>
      <c r="G288" s="15">
        <v>3</v>
      </c>
      <c r="H288" s="15">
        <v>1690908</v>
      </c>
      <c r="I288" s="16">
        <f t="shared" si="5"/>
        <v>561363.25</v>
      </c>
      <c r="J288" s="15">
        <v>0</v>
      </c>
      <c r="K288" s="15">
        <v>0</v>
      </c>
      <c r="L288" s="16">
        <f t="shared" si="6"/>
        <v>0</v>
      </c>
      <c r="M288" s="15">
        <f t="shared" si="7"/>
        <v>4</v>
      </c>
      <c r="N288" s="15">
        <v>1690908</v>
      </c>
      <c r="O288" s="17">
        <f t="shared" si="8"/>
        <v>4</v>
      </c>
      <c r="P288" s="16">
        <f t="shared" si="9"/>
        <v>2245453</v>
      </c>
    </row>
    <row r="289" spans="1:16" x14ac:dyDescent="0.2">
      <c r="A289" s="15" t="s">
        <v>2696</v>
      </c>
      <c r="B289" s="15" t="s">
        <v>11</v>
      </c>
      <c r="C289" s="15"/>
      <c r="D289" s="15"/>
      <c r="E289" s="15">
        <v>0</v>
      </c>
      <c r="F289" s="15">
        <v>0</v>
      </c>
      <c r="G289" s="15">
        <v>1</v>
      </c>
      <c r="H289" s="15">
        <v>1981818</v>
      </c>
      <c r="I289" s="16">
        <f t="shared" si="5"/>
        <v>1981818</v>
      </c>
      <c r="J289" s="15">
        <v>0</v>
      </c>
      <c r="K289" s="15">
        <v>0</v>
      </c>
      <c r="L289" s="16">
        <f t="shared" si="6"/>
        <v>0</v>
      </c>
      <c r="M289" s="15">
        <f t="shared" si="7"/>
        <v>1</v>
      </c>
      <c r="N289" s="15">
        <v>1981818</v>
      </c>
      <c r="O289" s="17">
        <f t="shared" si="8"/>
        <v>1</v>
      </c>
      <c r="P289" s="16">
        <f t="shared" si="9"/>
        <v>1981818</v>
      </c>
    </row>
    <row r="290" spans="1:16" x14ac:dyDescent="0.2">
      <c r="A290" s="15" t="s">
        <v>2697</v>
      </c>
      <c r="B290" s="15" t="s">
        <v>11</v>
      </c>
      <c r="C290" s="15"/>
      <c r="D290" s="15"/>
      <c r="E290" s="15">
        <v>0</v>
      </c>
      <c r="F290" s="15">
        <v>0</v>
      </c>
      <c r="G290" s="15">
        <v>1</v>
      </c>
      <c r="H290" s="15">
        <v>1818182</v>
      </c>
      <c r="I290" s="16">
        <f t="shared" si="5"/>
        <v>1818182</v>
      </c>
      <c r="J290" s="15">
        <v>0</v>
      </c>
      <c r="K290" s="15">
        <v>0</v>
      </c>
      <c r="L290" s="16">
        <f t="shared" si="6"/>
        <v>0</v>
      </c>
      <c r="M290" s="15">
        <f t="shared" si="7"/>
        <v>1</v>
      </c>
      <c r="N290" s="15">
        <v>1818182</v>
      </c>
      <c r="O290" s="17">
        <f t="shared" si="8"/>
        <v>1</v>
      </c>
      <c r="P290" s="16">
        <f t="shared" si="9"/>
        <v>1818182</v>
      </c>
    </row>
    <row r="291" spans="1:16" x14ac:dyDescent="0.2">
      <c r="A291" s="15" t="s">
        <v>2698</v>
      </c>
      <c r="B291" s="15" t="s">
        <v>11</v>
      </c>
      <c r="C291" s="15"/>
      <c r="D291" s="15"/>
      <c r="E291" s="15">
        <v>0</v>
      </c>
      <c r="F291" s="15">
        <v>0</v>
      </c>
      <c r="G291" s="15">
        <v>9</v>
      </c>
      <c r="H291" s="15">
        <v>3209091</v>
      </c>
      <c r="I291" s="16">
        <f t="shared" si="5"/>
        <v>356565.66666666669</v>
      </c>
      <c r="J291" s="15">
        <v>0</v>
      </c>
      <c r="K291" s="15">
        <v>0</v>
      </c>
      <c r="L291" s="16">
        <f t="shared" si="6"/>
        <v>0</v>
      </c>
      <c r="M291" s="15">
        <f t="shared" si="7"/>
        <v>9</v>
      </c>
      <c r="N291" s="15">
        <v>1345456</v>
      </c>
      <c r="O291" s="17">
        <f t="shared" si="8"/>
        <v>9</v>
      </c>
      <c r="P291" s="16">
        <f t="shared" si="9"/>
        <v>3209091</v>
      </c>
    </row>
    <row r="292" spans="1:16" x14ac:dyDescent="0.2">
      <c r="A292" s="15" t="s">
        <v>2699</v>
      </c>
      <c r="B292" s="15" t="s">
        <v>11</v>
      </c>
      <c r="C292" s="15"/>
      <c r="D292" s="15"/>
      <c r="E292" s="15">
        <v>5</v>
      </c>
      <c r="F292" s="15">
        <v>4348483</v>
      </c>
      <c r="G292" s="15">
        <v>4</v>
      </c>
      <c r="H292" s="15">
        <v>5272726</v>
      </c>
      <c r="I292" s="16">
        <f t="shared" si="5"/>
        <v>1069023.2222222222</v>
      </c>
      <c r="J292" s="15">
        <v>2</v>
      </c>
      <c r="K292" s="15">
        <v>2200001</v>
      </c>
      <c r="L292" s="16">
        <f t="shared" si="6"/>
        <v>2138046.4444444445</v>
      </c>
      <c r="M292" s="15">
        <f t="shared" si="7"/>
        <v>7</v>
      </c>
      <c r="N292" s="15">
        <v>-2200001</v>
      </c>
      <c r="O292" s="17">
        <f t="shared" si="8"/>
        <v>7</v>
      </c>
      <c r="P292" s="16">
        <f t="shared" si="9"/>
        <v>7483162.555555556</v>
      </c>
    </row>
    <row r="293" spans="1:16" x14ac:dyDescent="0.2">
      <c r="A293" s="15" t="s">
        <v>2700</v>
      </c>
      <c r="B293" s="15" t="s">
        <v>11</v>
      </c>
      <c r="C293" s="15"/>
      <c r="D293" s="15"/>
      <c r="E293" s="15">
        <v>0</v>
      </c>
      <c r="F293" s="15">
        <v>0</v>
      </c>
      <c r="G293" s="15">
        <v>2</v>
      </c>
      <c r="H293" s="15">
        <v>1000000</v>
      </c>
      <c r="I293" s="16">
        <f t="shared" si="5"/>
        <v>500000</v>
      </c>
      <c r="J293" s="15">
        <v>0</v>
      </c>
      <c r="K293" s="15">
        <v>0</v>
      </c>
      <c r="L293" s="16">
        <f t="shared" si="6"/>
        <v>0</v>
      </c>
      <c r="M293" s="15">
        <f t="shared" si="7"/>
        <v>2</v>
      </c>
      <c r="N293" s="15">
        <v>1000000</v>
      </c>
      <c r="O293" s="17">
        <f t="shared" si="8"/>
        <v>2</v>
      </c>
      <c r="P293" s="16">
        <f t="shared" si="9"/>
        <v>1000000</v>
      </c>
    </row>
    <row r="294" spans="1:16" x14ac:dyDescent="0.2">
      <c r="A294" s="15" t="s">
        <v>2701</v>
      </c>
      <c r="B294" s="15" t="s">
        <v>11</v>
      </c>
      <c r="C294" s="15"/>
      <c r="D294" s="15"/>
      <c r="E294" s="15">
        <v>0</v>
      </c>
      <c r="F294" s="15">
        <v>0</v>
      </c>
      <c r="G294" s="15">
        <v>1</v>
      </c>
      <c r="H294" s="15">
        <v>3690909</v>
      </c>
      <c r="I294" s="16">
        <f t="shared" si="5"/>
        <v>3690909</v>
      </c>
      <c r="J294" s="15">
        <v>0</v>
      </c>
      <c r="K294" s="15">
        <v>0</v>
      </c>
      <c r="L294" s="16">
        <f t="shared" si="6"/>
        <v>0</v>
      </c>
      <c r="M294" s="15">
        <f t="shared" si="7"/>
        <v>1</v>
      </c>
      <c r="N294" s="15">
        <v>3690909</v>
      </c>
      <c r="O294" s="17">
        <f t="shared" si="8"/>
        <v>1</v>
      </c>
      <c r="P294" s="16">
        <f t="shared" si="9"/>
        <v>3690909</v>
      </c>
    </row>
    <row r="295" spans="1:16" x14ac:dyDescent="0.2">
      <c r="A295" s="15" t="s">
        <v>839</v>
      </c>
      <c r="B295" s="15" t="s">
        <v>11</v>
      </c>
      <c r="C295" s="15"/>
      <c r="D295" s="15"/>
      <c r="E295" s="15">
        <v>2</v>
      </c>
      <c r="F295" s="15">
        <v>3700000</v>
      </c>
      <c r="G295" s="15">
        <v>4</v>
      </c>
      <c r="H295" s="15">
        <v>7400000</v>
      </c>
      <c r="I295" s="16">
        <f t="shared" si="5"/>
        <v>1850000</v>
      </c>
      <c r="J295" s="15">
        <v>4</v>
      </c>
      <c r="K295" s="15">
        <v>12999999</v>
      </c>
      <c r="L295" s="16">
        <f t="shared" si="6"/>
        <v>7400000</v>
      </c>
      <c r="M295" s="15">
        <f t="shared" si="7"/>
        <v>2</v>
      </c>
      <c r="N295" s="15">
        <v>-3194444</v>
      </c>
      <c r="O295" s="17">
        <f t="shared" si="8"/>
        <v>2</v>
      </c>
      <c r="P295" s="16">
        <f t="shared" si="9"/>
        <v>3700000</v>
      </c>
    </row>
    <row r="296" spans="1:16" x14ac:dyDescent="0.2">
      <c r="A296" s="15" t="s">
        <v>2702</v>
      </c>
      <c r="B296" s="15" t="s">
        <v>11</v>
      </c>
      <c r="C296" s="15"/>
      <c r="D296" s="15"/>
      <c r="E296" s="15">
        <v>0</v>
      </c>
      <c r="F296" s="15">
        <v>0</v>
      </c>
      <c r="G296" s="15">
        <v>33</v>
      </c>
      <c r="H296" s="15">
        <v>4359993</v>
      </c>
      <c r="I296" s="16">
        <f t="shared" si="5"/>
        <v>132121</v>
      </c>
      <c r="J296" s="15">
        <v>3</v>
      </c>
      <c r="K296" s="15">
        <v>518181</v>
      </c>
      <c r="L296" s="16">
        <f t="shared" si="6"/>
        <v>396363</v>
      </c>
      <c r="M296" s="15">
        <f t="shared" si="7"/>
        <v>30</v>
      </c>
      <c r="N296" s="15">
        <v>931817</v>
      </c>
      <c r="O296" s="17">
        <f t="shared" si="8"/>
        <v>30</v>
      </c>
      <c r="P296" s="16">
        <f t="shared" si="9"/>
        <v>3963630</v>
      </c>
    </row>
    <row r="297" spans="1:16" x14ac:dyDescent="0.2">
      <c r="A297" s="15" t="s">
        <v>2703</v>
      </c>
      <c r="B297" s="15" t="s">
        <v>11</v>
      </c>
      <c r="C297" s="15"/>
      <c r="D297" s="15"/>
      <c r="E297" s="15">
        <v>0</v>
      </c>
      <c r="F297" s="15">
        <v>0</v>
      </c>
      <c r="G297" s="15">
        <v>33</v>
      </c>
      <c r="H297" s="15">
        <v>6810012</v>
      </c>
      <c r="I297" s="16">
        <f t="shared" si="5"/>
        <v>206364</v>
      </c>
      <c r="J297" s="15">
        <v>12</v>
      </c>
      <c r="K297" s="15">
        <v>2690910</v>
      </c>
      <c r="L297" s="16">
        <f t="shared" si="6"/>
        <v>2476368</v>
      </c>
      <c r="M297" s="15">
        <f t="shared" si="7"/>
        <v>21</v>
      </c>
      <c r="N297" s="15">
        <v>-418182</v>
      </c>
      <c r="O297" s="17">
        <f t="shared" si="8"/>
        <v>21</v>
      </c>
      <c r="P297" s="16">
        <f t="shared" si="9"/>
        <v>4333644</v>
      </c>
    </row>
    <row r="298" spans="1:16" x14ac:dyDescent="0.2">
      <c r="A298" s="15" t="s">
        <v>3415</v>
      </c>
      <c r="B298" s="15" t="s">
        <v>25</v>
      </c>
      <c r="C298" s="15"/>
      <c r="D298" s="15"/>
      <c r="E298" s="15">
        <v>249</v>
      </c>
      <c r="F298" s="15">
        <v>14966001</v>
      </c>
      <c r="G298" s="15">
        <v>50</v>
      </c>
      <c r="H298" s="15">
        <v>3772750</v>
      </c>
      <c r="I298" s="16">
        <f t="shared" si="5"/>
        <v>62671.408026755853</v>
      </c>
      <c r="J298" s="15">
        <v>61</v>
      </c>
      <c r="K298" s="15">
        <v>5407269</v>
      </c>
      <c r="L298" s="16">
        <f t="shared" si="6"/>
        <v>3822955.8896321072</v>
      </c>
      <c r="M298" s="15">
        <f t="shared" si="7"/>
        <v>238</v>
      </c>
      <c r="N298" s="15">
        <v>-5407269</v>
      </c>
      <c r="O298" s="17">
        <f t="shared" si="8"/>
        <v>238</v>
      </c>
      <c r="P298" s="16">
        <f t="shared" si="9"/>
        <v>14915795.110367892</v>
      </c>
    </row>
    <row r="299" spans="1:16" x14ac:dyDescent="0.2">
      <c r="A299" s="15" t="s">
        <v>3499</v>
      </c>
      <c r="B299" s="15" t="s">
        <v>11</v>
      </c>
      <c r="C299" s="15"/>
      <c r="D299" s="15"/>
      <c r="E299" s="15">
        <v>0</v>
      </c>
      <c r="F299" s="15">
        <v>0</v>
      </c>
      <c r="G299" s="15">
        <v>2</v>
      </c>
      <c r="H299" s="15">
        <v>4181818</v>
      </c>
      <c r="I299" s="16">
        <f t="shared" si="5"/>
        <v>2090909</v>
      </c>
      <c r="J299" s="15">
        <v>5</v>
      </c>
      <c r="K299" s="15">
        <v>12754546</v>
      </c>
      <c r="L299" s="16">
        <f t="shared" si="6"/>
        <v>10454545</v>
      </c>
      <c r="M299" s="15">
        <f t="shared" si="7"/>
        <v>-3</v>
      </c>
      <c r="N299" s="15">
        <v>-10218182</v>
      </c>
      <c r="O299" s="17">
        <f t="shared" si="8"/>
        <v>-3</v>
      </c>
      <c r="P299" s="16">
        <f t="shared" si="9"/>
        <v>-6272727</v>
      </c>
    </row>
    <row r="300" spans="1:16" x14ac:dyDescent="0.2">
      <c r="A300" s="15" t="s">
        <v>2705</v>
      </c>
      <c r="B300" s="15" t="s">
        <v>11</v>
      </c>
      <c r="C300" s="15"/>
      <c r="D300" s="15"/>
      <c r="E300" s="15">
        <v>0</v>
      </c>
      <c r="F300" s="15">
        <v>0</v>
      </c>
      <c r="G300" s="15">
        <v>6</v>
      </c>
      <c r="H300" s="15">
        <v>2372727</v>
      </c>
      <c r="I300" s="16">
        <f t="shared" si="5"/>
        <v>395454.5</v>
      </c>
      <c r="J300" s="15">
        <v>0</v>
      </c>
      <c r="K300" s="15">
        <v>0</v>
      </c>
      <c r="L300" s="16">
        <f t="shared" si="6"/>
        <v>0</v>
      </c>
      <c r="M300" s="15">
        <f t="shared" si="7"/>
        <v>6</v>
      </c>
      <c r="N300" s="15">
        <v>1200000</v>
      </c>
      <c r="O300" s="17">
        <f t="shared" si="8"/>
        <v>6</v>
      </c>
      <c r="P300" s="16">
        <f t="shared" si="9"/>
        <v>2372727</v>
      </c>
    </row>
    <row r="301" spans="1:16" x14ac:dyDescent="0.2">
      <c r="A301" s="15" t="s">
        <v>2706</v>
      </c>
      <c r="B301" s="15" t="s">
        <v>105</v>
      </c>
      <c r="C301" s="15"/>
      <c r="D301" s="15"/>
      <c r="E301" s="15">
        <v>0</v>
      </c>
      <c r="F301" s="15">
        <v>0</v>
      </c>
      <c r="G301" s="15">
        <v>13</v>
      </c>
      <c r="H301" s="15">
        <v>486367</v>
      </c>
      <c r="I301" s="16">
        <f t="shared" si="5"/>
        <v>37412.846153846156</v>
      </c>
      <c r="J301" s="15">
        <v>5</v>
      </c>
      <c r="K301" s="15">
        <v>181820</v>
      </c>
      <c r="L301" s="16">
        <f t="shared" si="6"/>
        <v>187064.23076923078</v>
      </c>
      <c r="M301" s="15">
        <f t="shared" si="7"/>
        <v>8</v>
      </c>
      <c r="N301" s="15">
        <v>-181820</v>
      </c>
      <c r="O301" s="17">
        <f t="shared" si="8"/>
        <v>8</v>
      </c>
      <c r="P301" s="16">
        <f t="shared" si="9"/>
        <v>299302.76923076925</v>
      </c>
    </row>
    <row r="302" spans="1:16" x14ac:dyDescent="0.2">
      <c r="A302" s="15" t="s">
        <v>2707</v>
      </c>
      <c r="B302" s="15" t="s">
        <v>105</v>
      </c>
      <c r="C302" s="15"/>
      <c r="D302" s="15"/>
      <c r="E302" s="15">
        <v>0</v>
      </c>
      <c r="F302" s="15">
        <v>0</v>
      </c>
      <c r="G302" s="15">
        <v>5</v>
      </c>
      <c r="H302" s="15">
        <v>295455</v>
      </c>
      <c r="I302" s="16">
        <f t="shared" si="5"/>
        <v>59091</v>
      </c>
      <c r="J302" s="15">
        <v>2</v>
      </c>
      <c r="K302" s="15">
        <v>254546</v>
      </c>
      <c r="L302" s="16">
        <f t="shared" si="6"/>
        <v>118182</v>
      </c>
      <c r="M302" s="15">
        <f t="shared" si="7"/>
        <v>3</v>
      </c>
      <c r="N302" s="15">
        <v>-136364</v>
      </c>
      <c r="O302" s="17">
        <f t="shared" si="8"/>
        <v>3</v>
      </c>
      <c r="P302" s="16">
        <f t="shared" si="9"/>
        <v>177273</v>
      </c>
    </row>
    <row r="303" spans="1:16" x14ac:dyDescent="0.2">
      <c r="A303" s="15" t="s">
        <v>3500</v>
      </c>
      <c r="B303" s="15" t="s">
        <v>105</v>
      </c>
      <c r="C303" s="15"/>
      <c r="D303" s="15"/>
      <c r="E303" s="15">
        <v>0</v>
      </c>
      <c r="F303" s="15">
        <v>0</v>
      </c>
      <c r="G303" s="15">
        <v>11</v>
      </c>
      <c r="H303" s="15">
        <v>826361</v>
      </c>
      <c r="I303" s="16">
        <f t="shared" si="5"/>
        <v>75123.727272727279</v>
      </c>
      <c r="J303" s="15">
        <v>14</v>
      </c>
      <c r="K303" s="15">
        <v>2036370</v>
      </c>
      <c r="L303" s="16">
        <f t="shared" si="6"/>
        <v>1051732.1818181819</v>
      </c>
      <c r="M303" s="15">
        <f t="shared" si="7"/>
        <v>-3</v>
      </c>
      <c r="N303" s="15">
        <v>-2036370</v>
      </c>
      <c r="O303" s="17">
        <f t="shared" si="8"/>
        <v>-3</v>
      </c>
      <c r="P303" s="16">
        <f t="shared" si="9"/>
        <v>-225371.18181818188</v>
      </c>
    </row>
    <row r="304" spans="1:16" x14ac:dyDescent="0.2">
      <c r="A304" s="15" t="s">
        <v>2709</v>
      </c>
      <c r="B304" s="15" t="s">
        <v>11</v>
      </c>
      <c r="C304" s="15"/>
      <c r="D304" s="15"/>
      <c r="E304" s="15">
        <v>0</v>
      </c>
      <c r="F304" s="15">
        <v>0</v>
      </c>
      <c r="G304" s="15">
        <v>1</v>
      </c>
      <c r="H304" s="15">
        <v>3850000</v>
      </c>
      <c r="I304" s="16">
        <f t="shared" si="5"/>
        <v>3850000</v>
      </c>
      <c r="J304" s="15">
        <v>0</v>
      </c>
      <c r="K304" s="15">
        <v>0</v>
      </c>
      <c r="L304" s="16">
        <f t="shared" si="6"/>
        <v>0</v>
      </c>
      <c r="M304" s="15">
        <f t="shared" si="7"/>
        <v>1</v>
      </c>
      <c r="N304" s="15">
        <v>3850000</v>
      </c>
      <c r="O304" s="17">
        <f t="shared" si="8"/>
        <v>1</v>
      </c>
      <c r="P304" s="16">
        <f t="shared" si="9"/>
        <v>3850000</v>
      </c>
    </row>
    <row r="305" spans="1:16" x14ac:dyDescent="0.2">
      <c r="A305" s="15" t="s">
        <v>148</v>
      </c>
      <c r="B305" s="15" t="s">
        <v>11</v>
      </c>
      <c r="C305" s="15"/>
      <c r="D305" s="15"/>
      <c r="E305" s="15">
        <v>35</v>
      </c>
      <c r="F305" s="15">
        <v>11613630</v>
      </c>
      <c r="G305" s="15">
        <v>32</v>
      </c>
      <c r="H305" s="15">
        <v>11120008</v>
      </c>
      <c r="I305" s="16">
        <f t="shared" si="5"/>
        <v>339308.02985074627</v>
      </c>
      <c r="J305" s="15">
        <v>3</v>
      </c>
      <c r="K305" s="15">
        <v>1090908</v>
      </c>
      <c r="L305" s="16">
        <f t="shared" si="6"/>
        <v>1017924.0895522388</v>
      </c>
      <c r="M305" s="15">
        <f t="shared" si="7"/>
        <v>64</v>
      </c>
      <c r="N305" s="15">
        <v>-709090</v>
      </c>
      <c r="O305" s="17">
        <f t="shared" si="8"/>
        <v>64</v>
      </c>
      <c r="P305" s="16">
        <f t="shared" si="9"/>
        <v>21715713.910447761</v>
      </c>
    </row>
    <row r="306" spans="1:16" x14ac:dyDescent="0.2">
      <c r="A306" s="15" t="s">
        <v>2710</v>
      </c>
      <c r="B306" s="15" t="s">
        <v>11</v>
      </c>
      <c r="C306" s="15"/>
      <c r="D306" s="15"/>
      <c r="E306" s="15">
        <v>0</v>
      </c>
      <c r="F306" s="15">
        <v>0</v>
      </c>
      <c r="G306" s="15">
        <v>4</v>
      </c>
      <c r="H306" s="15">
        <v>1403636</v>
      </c>
      <c r="I306" s="16">
        <f t="shared" si="5"/>
        <v>350909</v>
      </c>
      <c r="J306" s="15">
        <v>0</v>
      </c>
      <c r="K306" s="15">
        <v>0</v>
      </c>
      <c r="L306" s="16">
        <f t="shared" si="6"/>
        <v>0</v>
      </c>
      <c r="M306" s="15">
        <f t="shared" si="7"/>
        <v>4</v>
      </c>
      <c r="N306" s="15">
        <v>1403636</v>
      </c>
      <c r="O306" s="17">
        <f t="shared" si="8"/>
        <v>4</v>
      </c>
      <c r="P306" s="16">
        <f t="shared" si="9"/>
        <v>1403636</v>
      </c>
    </row>
    <row r="307" spans="1:16" x14ac:dyDescent="0.2">
      <c r="A307" s="15" t="s">
        <v>3802</v>
      </c>
      <c r="B307" s="15" t="s">
        <v>171</v>
      </c>
      <c r="C307" s="15"/>
      <c r="D307" s="15"/>
      <c r="E307" s="15">
        <v>0</v>
      </c>
      <c r="F307" s="15">
        <v>0</v>
      </c>
      <c r="G307" s="15">
        <v>7</v>
      </c>
      <c r="H307" s="15">
        <v>26627272</v>
      </c>
      <c r="I307" s="16">
        <f t="shared" si="5"/>
        <v>3803896</v>
      </c>
      <c r="J307" s="15">
        <v>226</v>
      </c>
      <c r="K307" s="15">
        <v>787963655</v>
      </c>
      <c r="L307" s="16">
        <f t="shared" si="6"/>
        <v>859680496</v>
      </c>
      <c r="M307" s="15">
        <f t="shared" si="7"/>
        <v>-219</v>
      </c>
      <c r="N307" s="15">
        <v>-3818182</v>
      </c>
      <c r="O307" s="17">
        <f t="shared" si="8"/>
        <v>-219</v>
      </c>
      <c r="P307" s="16">
        <f t="shared" si="9"/>
        <v>-833053224</v>
      </c>
    </row>
    <row r="308" spans="1:16" x14ac:dyDescent="0.2">
      <c r="A308" s="15" t="s">
        <v>2712</v>
      </c>
      <c r="B308" s="15" t="s">
        <v>11</v>
      </c>
      <c r="C308" s="15"/>
      <c r="D308" s="15"/>
      <c r="E308" s="15">
        <v>0</v>
      </c>
      <c r="F308" s="15">
        <v>0</v>
      </c>
      <c r="G308" s="15">
        <v>1</v>
      </c>
      <c r="H308" s="15">
        <v>3927273</v>
      </c>
      <c r="I308" s="16">
        <f t="shared" si="5"/>
        <v>3927273</v>
      </c>
      <c r="J308" s="15">
        <v>1</v>
      </c>
      <c r="K308" s="15">
        <v>4445455</v>
      </c>
      <c r="L308" s="16">
        <f t="shared" si="6"/>
        <v>3927273</v>
      </c>
      <c r="M308" s="15">
        <f t="shared" si="7"/>
        <v>0</v>
      </c>
      <c r="N308" s="15">
        <v>-518182</v>
      </c>
      <c r="O308" s="17">
        <f t="shared" si="8"/>
        <v>0</v>
      </c>
      <c r="P308" s="16">
        <f t="shared" si="9"/>
        <v>0</v>
      </c>
    </row>
    <row r="309" spans="1:16" x14ac:dyDescent="0.2">
      <c r="A309" s="15" t="s">
        <v>1942</v>
      </c>
      <c r="B309" s="15" t="s">
        <v>11</v>
      </c>
      <c r="C309" s="15"/>
      <c r="D309" s="15"/>
      <c r="E309" s="15">
        <v>0</v>
      </c>
      <c r="F309" s="15">
        <v>0</v>
      </c>
      <c r="G309" s="15">
        <v>2</v>
      </c>
      <c r="H309" s="15">
        <v>2000000</v>
      </c>
      <c r="I309" s="16">
        <f t="shared" si="5"/>
        <v>1000000</v>
      </c>
      <c r="J309" s="15">
        <v>2</v>
      </c>
      <c r="K309" s="15">
        <v>2454545</v>
      </c>
      <c r="L309" s="16">
        <f t="shared" si="6"/>
        <v>2000000</v>
      </c>
      <c r="M309" s="15">
        <f t="shared" si="7"/>
        <v>0</v>
      </c>
      <c r="N309" s="15">
        <v>-454545</v>
      </c>
      <c r="O309" s="17">
        <f t="shared" si="8"/>
        <v>0</v>
      </c>
      <c r="P309" s="16">
        <f t="shared" si="9"/>
        <v>0</v>
      </c>
    </row>
    <row r="310" spans="1:16" x14ac:dyDescent="0.2">
      <c r="A310" s="15" t="s">
        <v>2713</v>
      </c>
      <c r="B310" s="15" t="s">
        <v>11</v>
      </c>
      <c r="C310" s="15"/>
      <c r="D310" s="15"/>
      <c r="E310" s="15">
        <v>0</v>
      </c>
      <c r="F310" s="15">
        <v>0</v>
      </c>
      <c r="G310" s="15">
        <v>1</v>
      </c>
      <c r="H310" s="15">
        <v>150000</v>
      </c>
      <c r="I310" s="16">
        <f t="shared" si="5"/>
        <v>150000</v>
      </c>
      <c r="J310" s="15">
        <v>1</v>
      </c>
      <c r="K310" s="15">
        <v>318182</v>
      </c>
      <c r="L310" s="16">
        <f t="shared" si="6"/>
        <v>150000</v>
      </c>
      <c r="M310" s="15">
        <f t="shared" si="7"/>
        <v>0</v>
      </c>
      <c r="N310" s="15">
        <v>-168182</v>
      </c>
      <c r="O310" s="17">
        <f t="shared" si="8"/>
        <v>0</v>
      </c>
      <c r="P310" s="16">
        <f t="shared" si="9"/>
        <v>0</v>
      </c>
    </row>
    <row r="311" spans="1:16" x14ac:dyDescent="0.2">
      <c r="A311" s="15" t="s">
        <v>2714</v>
      </c>
      <c r="B311" s="15" t="s">
        <v>11</v>
      </c>
      <c r="C311" s="15"/>
      <c r="D311" s="15"/>
      <c r="E311" s="15">
        <v>0</v>
      </c>
      <c r="F311" s="15">
        <v>0</v>
      </c>
      <c r="G311" s="15">
        <v>3</v>
      </c>
      <c r="H311" s="15">
        <v>150000</v>
      </c>
      <c r="I311" s="16">
        <f t="shared" si="5"/>
        <v>50000</v>
      </c>
      <c r="J311" s="15">
        <v>3</v>
      </c>
      <c r="K311" s="15">
        <v>327273</v>
      </c>
      <c r="L311" s="16">
        <f t="shared" si="6"/>
        <v>150000</v>
      </c>
      <c r="M311" s="15">
        <f t="shared" si="7"/>
        <v>0</v>
      </c>
      <c r="N311" s="15">
        <v>-177273</v>
      </c>
      <c r="O311" s="17">
        <f t="shared" si="8"/>
        <v>0</v>
      </c>
      <c r="P311" s="16">
        <f t="shared" si="9"/>
        <v>0</v>
      </c>
    </row>
    <row r="312" spans="1:16" x14ac:dyDescent="0.2">
      <c r="A312" s="15" t="s">
        <v>2715</v>
      </c>
      <c r="B312" s="15" t="s">
        <v>11</v>
      </c>
      <c r="C312" s="15"/>
      <c r="D312" s="15"/>
      <c r="E312" s="15">
        <v>0</v>
      </c>
      <c r="F312" s="15">
        <v>0</v>
      </c>
      <c r="G312" s="15">
        <v>1</v>
      </c>
      <c r="H312" s="15">
        <v>350000</v>
      </c>
      <c r="I312" s="16">
        <f t="shared" si="5"/>
        <v>350000</v>
      </c>
      <c r="J312" s="15">
        <v>1</v>
      </c>
      <c r="K312" s="15">
        <v>409091</v>
      </c>
      <c r="L312" s="16">
        <f t="shared" si="6"/>
        <v>350000</v>
      </c>
      <c r="M312" s="15">
        <f t="shared" si="7"/>
        <v>0</v>
      </c>
      <c r="N312" s="15">
        <v>-59091</v>
      </c>
      <c r="O312" s="17">
        <f t="shared" si="8"/>
        <v>0</v>
      </c>
      <c r="P312" s="16">
        <f t="shared" si="9"/>
        <v>0</v>
      </c>
    </row>
    <row r="313" spans="1:16" x14ac:dyDescent="0.2">
      <c r="A313" s="15" t="s">
        <v>2006</v>
      </c>
      <c r="B313" s="15" t="s">
        <v>11</v>
      </c>
      <c r="C313" s="15"/>
      <c r="D313" s="15"/>
      <c r="E313" s="15">
        <v>0</v>
      </c>
      <c r="F313" s="15">
        <v>0</v>
      </c>
      <c r="G313" s="15">
        <v>2</v>
      </c>
      <c r="H313" s="15">
        <v>1050000</v>
      </c>
      <c r="I313" s="16">
        <f t="shared" si="5"/>
        <v>525000</v>
      </c>
      <c r="J313" s="15">
        <v>2</v>
      </c>
      <c r="K313" s="15">
        <v>1500000</v>
      </c>
      <c r="L313" s="16">
        <f t="shared" si="6"/>
        <v>1050000</v>
      </c>
      <c r="M313" s="15">
        <f t="shared" si="7"/>
        <v>0</v>
      </c>
      <c r="N313" s="15">
        <v>-450000</v>
      </c>
      <c r="O313" s="17">
        <f t="shared" si="8"/>
        <v>0</v>
      </c>
      <c r="P313" s="16">
        <f t="shared" si="9"/>
        <v>0</v>
      </c>
    </row>
    <row r="314" spans="1:16" x14ac:dyDescent="0.2">
      <c r="A314" s="15" t="s">
        <v>2716</v>
      </c>
      <c r="B314" s="15" t="s">
        <v>11</v>
      </c>
      <c r="C314" s="15"/>
      <c r="D314" s="15"/>
      <c r="E314" s="15">
        <v>0</v>
      </c>
      <c r="F314" s="15">
        <v>0</v>
      </c>
      <c r="G314" s="15">
        <v>1</v>
      </c>
      <c r="H314" s="15">
        <v>500000</v>
      </c>
      <c r="I314" s="16">
        <f t="shared" si="5"/>
        <v>500000</v>
      </c>
      <c r="J314" s="15">
        <v>1</v>
      </c>
      <c r="K314" s="15">
        <v>409091</v>
      </c>
      <c r="L314" s="16">
        <f t="shared" si="6"/>
        <v>500000</v>
      </c>
      <c r="M314" s="15">
        <f t="shared" si="7"/>
        <v>0</v>
      </c>
      <c r="N314" s="15">
        <v>90909</v>
      </c>
      <c r="O314" s="17">
        <f t="shared" si="8"/>
        <v>0</v>
      </c>
      <c r="P314" s="16">
        <f t="shared" si="9"/>
        <v>0</v>
      </c>
    </row>
    <row r="315" spans="1:16" x14ac:dyDescent="0.2">
      <c r="A315" s="15" t="s">
        <v>2717</v>
      </c>
      <c r="B315" s="15" t="s">
        <v>25</v>
      </c>
      <c r="C315" s="15"/>
      <c r="D315" s="15"/>
      <c r="E315" s="15">
        <v>14</v>
      </c>
      <c r="F315" s="15">
        <v>16877270</v>
      </c>
      <c r="G315" s="15">
        <v>8</v>
      </c>
      <c r="H315" s="15">
        <v>9649546</v>
      </c>
      <c r="I315" s="16">
        <f t="shared" si="5"/>
        <v>1205764.3636363635</v>
      </c>
      <c r="J315" s="15">
        <v>0</v>
      </c>
      <c r="K315" s="15">
        <v>0</v>
      </c>
      <c r="L315" s="16">
        <f t="shared" si="6"/>
        <v>0</v>
      </c>
      <c r="M315" s="15">
        <f t="shared" si="7"/>
        <v>22</v>
      </c>
      <c r="N315" s="15">
        <v>3624546</v>
      </c>
      <c r="O315" s="17">
        <f t="shared" si="8"/>
        <v>22</v>
      </c>
      <c r="P315" s="16">
        <f t="shared" si="9"/>
        <v>26526816</v>
      </c>
    </row>
    <row r="316" spans="1:16" x14ac:dyDescent="0.2">
      <c r="A316" s="15" t="s">
        <v>2718</v>
      </c>
      <c r="B316" s="15" t="s">
        <v>11</v>
      </c>
      <c r="C316" s="15"/>
      <c r="D316" s="15"/>
      <c r="E316" s="15">
        <v>0</v>
      </c>
      <c r="F316" s="15">
        <v>0</v>
      </c>
      <c r="G316" s="15">
        <v>1</v>
      </c>
      <c r="H316" s="15">
        <v>3545455</v>
      </c>
      <c r="I316" s="16">
        <f t="shared" si="5"/>
        <v>3545455</v>
      </c>
      <c r="J316" s="15">
        <v>1</v>
      </c>
      <c r="K316" s="15">
        <v>4454545</v>
      </c>
      <c r="L316" s="16">
        <f t="shared" si="6"/>
        <v>3545455</v>
      </c>
      <c r="M316" s="15">
        <f t="shared" si="7"/>
        <v>0</v>
      </c>
      <c r="N316" s="15">
        <v>-909090</v>
      </c>
      <c r="O316" s="17">
        <f t="shared" si="8"/>
        <v>0</v>
      </c>
      <c r="P316" s="16">
        <f t="shared" si="9"/>
        <v>0</v>
      </c>
    </row>
    <row r="317" spans="1:16" x14ac:dyDescent="0.2">
      <c r="A317" s="15" t="s">
        <v>2719</v>
      </c>
      <c r="B317" s="15" t="s">
        <v>141</v>
      </c>
      <c r="C317" s="15"/>
      <c r="D317" s="15"/>
      <c r="E317" s="15">
        <v>0</v>
      </c>
      <c r="F317" s="15">
        <v>0</v>
      </c>
      <c r="G317" s="15">
        <v>1</v>
      </c>
      <c r="H317" s="15">
        <v>454545</v>
      </c>
      <c r="I317" s="16">
        <f t="shared" si="5"/>
        <v>454545</v>
      </c>
      <c r="J317" s="15">
        <v>0</v>
      </c>
      <c r="K317" s="15">
        <v>0</v>
      </c>
      <c r="L317" s="16">
        <f t="shared" si="6"/>
        <v>0</v>
      </c>
      <c r="M317" s="15">
        <f t="shared" si="7"/>
        <v>1</v>
      </c>
      <c r="N317" s="15">
        <v>454545</v>
      </c>
      <c r="O317" s="17">
        <f t="shared" si="8"/>
        <v>1</v>
      </c>
      <c r="P317" s="16">
        <f t="shared" si="9"/>
        <v>454545</v>
      </c>
    </row>
    <row r="318" spans="1:16" x14ac:dyDescent="0.2">
      <c r="A318" s="15" t="s">
        <v>2720</v>
      </c>
      <c r="B318" s="15" t="s">
        <v>11</v>
      </c>
      <c r="C318" s="15"/>
      <c r="D318" s="15"/>
      <c r="E318" s="15">
        <v>0</v>
      </c>
      <c r="F318" s="15">
        <v>0</v>
      </c>
      <c r="G318" s="15">
        <v>1</v>
      </c>
      <c r="H318" s="15">
        <v>2400000</v>
      </c>
      <c r="I318" s="16">
        <f t="shared" si="5"/>
        <v>2400000</v>
      </c>
      <c r="J318" s="15">
        <v>1</v>
      </c>
      <c r="K318" s="15">
        <v>3138889</v>
      </c>
      <c r="L318" s="16">
        <f t="shared" si="6"/>
        <v>2400000</v>
      </c>
      <c r="M318" s="15">
        <f t="shared" si="7"/>
        <v>0</v>
      </c>
      <c r="N318" s="15">
        <v>-738889</v>
      </c>
      <c r="O318" s="17">
        <f t="shared" si="8"/>
        <v>0</v>
      </c>
      <c r="P318" s="16">
        <f t="shared" si="9"/>
        <v>0</v>
      </c>
    </row>
    <row r="319" spans="1:16" x14ac:dyDescent="0.2">
      <c r="A319" s="15" t="s">
        <v>2721</v>
      </c>
      <c r="B319" s="15" t="s">
        <v>20</v>
      </c>
      <c r="C319" s="15"/>
      <c r="D319" s="15"/>
      <c r="E319" s="15">
        <v>0</v>
      </c>
      <c r="F319" s="15">
        <v>0</v>
      </c>
      <c r="G319" s="15">
        <v>8</v>
      </c>
      <c r="H319" s="15">
        <v>4000000</v>
      </c>
      <c r="I319" s="16">
        <f t="shared" si="5"/>
        <v>500000</v>
      </c>
      <c r="J319" s="15">
        <v>8</v>
      </c>
      <c r="K319" s="15">
        <v>5018184</v>
      </c>
      <c r="L319" s="16">
        <f t="shared" si="6"/>
        <v>4000000</v>
      </c>
      <c r="M319" s="15">
        <f t="shared" si="7"/>
        <v>0</v>
      </c>
      <c r="N319" s="15">
        <v>-1018184</v>
      </c>
      <c r="O319" s="17">
        <f t="shared" si="8"/>
        <v>0</v>
      </c>
      <c r="P319" s="16">
        <f t="shared" si="9"/>
        <v>0</v>
      </c>
    </row>
    <row r="320" spans="1:16" x14ac:dyDescent="0.2">
      <c r="A320" s="15" t="s">
        <v>762</v>
      </c>
      <c r="B320" s="15" t="s">
        <v>11</v>
      </c>
      <c r="C320" s="15"/>
      <c r="D320" s="15"/>
      <c r="E320" s="15">
        <v>9</v>
      </c>
      <c r="F320" s="15">
        <v>1204545</v>
      </c>
      <c r="G320" s="15">
        <v>60</v>
      </c>
      <c r="H320" s="15">
        <v>8186345</v>
      </c>
      <c r="I320" s="16">
        <f t="shared" si="5"/>
        <v>136099.85507246378</v>
      </c>
      <c r="J320" s="15">
        <v>40</v>
      </c>
      <c r="K320" s="15">
        <v>7118180</v>
      </c>
      <c r="L320" s="16">
        <f t="shared" si="6"/>
        <v>5443994.2028985508</v>
      </c>
      <c r="M320" s="15">
        <f t="shared" si="7"/>
        <v>29</v>
      </c>
      <c r="N320" s="15">
        <v>-5999996</v>
      </c>
      <c r="O320" s="17">
        <f t="shared" si="8"/>
        <v>29</v>
      </c>
      <c r="P320" s="16">
        <f t="shared" si="9"/>
        <v>3946895.7971014492</v>
      </c>
    </row>
    <row r="321" spans="1:16" x14ac:dyDescent="0.2">
      <c r="A321" s="15" t="s">
        <v>2722</v>
      </c>
      <c r="B321" s="15" t="s">
        <v>11</v>
      </c>
      <c r="C321" s="15"/>
      <c r="D321" s="15"/>
      <c r="E321" s="15">
        <v>0</v>
      </c>
      <c r="F321" s="15">
        <v>0</v>
      </c>
      <c r="G321" s="15">
        <v>4</v>
      </c>
      <c r="H321" s="15">
        <v>3181820</v>
      </c>
      <c r="I321" s="16">
        <f t="shared" si="5"/>
        <v>795455</v>
      </c>
      <c r="J321" s="15">
        <v>0</v>
      </c>
      <c r="K321" s="15">
        <v>0</v>
      </c>
      <c r="L321" s="16">
        <f t="shared" si="6"/>
        <v>0</v>
      </c>
      <c r="M321" s="15">
        <f t="shared" si="7"/>
        <v>4</v>
      </c>
      <c r="N321" s="15">
        <v>3181820</v>
      </c>
      <c r="O321" s="17">
        <f t="shared" si="8"/>
        <v>4</v>
      </c>
      <c r="P321" s="16">
        <f t="shared" si="9"/>
        <v>3181820</v>
      </c>
    </row>
    <row r="322" spans="1:16" x14ac:dyDescent="0.2">
      <c r="A322" s="15" t="s">
        <v>2723</v>
      </c>
      <c r="B322" s="15" t="s">
        <v>11</v>
      </c>
      <c r="C322" s="15"/>
      <c r="D322" s="15"/>
      <c r="E322" s="15">
        <v>0</v>
      </c>
      <c r="F322" s="15">
        <v>0</v>
      </c>
      <c r="G322" s="15">
        <v>2</v>
      </c>
      <c r="H322" s="15">
        <v>2436364</v>
      </c>
      <c r="I322" s="16">
        <f t="shared" si="5"/>
        <v>1218182</v>
      </c>
      <c r="J322" s="15">
        <v>0</v>
      </c>
      <c r="K322" s="15">
        <v>0</v>
      </c>
      <c r="L322" s="16">
        <f t="shared" si="6"/>
        <v>0</v>
      </c>
      <c r="M322" s="15">
        <f t="shared" si="7"/>
        <v>2</v>
      </c>
      <c r="N322" s="15">
        <v>2436364</v>
      </c>
      <c r="O322" s="17">
        <f t="shared" si="8"/>
        <v>2</v>
      </c>
      <c r="P322" s="16">
        <f t="shared" si="9"/>
        <v>2436364</v>
      </c>
    </row>
    <row r="323" spans="1:16" x14ac:dyDescent="0.2">
      <c r="A323" s="15" t="s">
        <v>2724</v>
      </c>
      <c r="B323" s="15" t="s">
        <v>280</v>
      </c>
      <c r="C323" s="15"/>
      <c r="D323" s="15"/>
      <c r="E323" s="15">
        <v>0</v>
      </c>
      <c r="F323" s="15">
        <v>0</v>
      </c>
      <c r="G323" s="15">
        <v>2</v>
      </c>
      <c r="H323" s="15">
        <v>254546</v>
      </c>
      <c r="I323" s="16">
        <f t="shared" si="5"/>
        <v>127273</v>
      </c>
      <c r="J323" s="15">
        <v>0</v>
      </c>
      <c r="K323" s="15">
        <v>0</v>
      </c>
      <c r="L323" s="16">
        <f t="shared" si="6"/>
        <v>0</v>
      </c>
      <c r="M323" s="15">
        <f t="shared" si="7"/>
        <v>2</v>
      </c>
      <c r="N323" s="15">
        <v>254546</v>
      </c>
      <c r="O323" s="17">
        <f t="shared" si="8"/>
        <v>2</v>
      </c>
      <c r="P323" s="16">
        <f t="shared" si="9"/>
        <v>254546</v>
      </c>
    </row>
    <row r="324" spans="1:16" x14ac:dyDescent="0.2">
      <c r="A324" s="15" t="s">
        <v>285</v>
      </c>
      <c r="B324" s="15" t="s">
        <v>280</v>
      </c>
      <c r="C324" s="15"/>
      <c r="D324" s="15"/>
      <c r="E324" s="15">
        <v>3</v>
      </c>
      <c r="F324" s="15">
        <v>68181</v>
      </c>
      <c r="G324" s="15">
        <v>5</v>
      </c>
      <c r="H324" s="15">
        <v>113635</v>
      </c>
      <c r="I324" s="16">
        <f t="shared" si="5"/>
        <v>22727</v>
      </c>
      <c r="J324" s="15">
        <v>0</v>
      </c>
      <c r="K324" s="15">
        <v>0</v>
      </c>
      <c r="L324" s="16">
        <f t="shared" si="6"/>
        <v>0</v>
      </c>
      <c r="M324" s="15">
        <f t="shared" si="7"/>
        <v>8</v>
      </c>
      <c r="N324" s="15">
        <v>113635</v>
      </c>
      <c r="O324" s="17">
        <f t="shared" si="8"/>
        <v>8</v>
      </c>
      <c r="P324" s="16">
        <f t="shared" si="9"/>
        <v>181816</v>
      </c>
    </row>
    <row r="325" spans="1:16" x14ac:dyDescent="0.2">
      <c r="A325" s="15" t="s">
        <v>145</v>
      </c>
      <c r="B325" s="15" t="s">
        <v>11</v>
      </c>
      <c r="C325" s="15"/>
      <c r="D325" s="15"/>
      <c r="E325" s="15">
        <v>4</v>
      </c>
      <c r="F325" s="15">
        <v>4581818</v>
      </c>
      <c r="G325" s="15">
        <v>3</v>
      </c>
      <c r="H325" s="15">
        <v>4077273</v>
      </c>
      <c r="I325" s="16">
        <f t="shared" si="5"/>
        <v>1237013</v>
      </c>
      <c r="J325" s="15">
        <v>0</v>
      </c>
      <c r="K325" s="15">
        <v>0</v>
      </c>
      <c r="L325" s="16">
        <f t="shared" si="6"/>
        <v>0</v>
      </c>
      <c r="M325" s="15">
        <f t="shared" si="7"/>
        <v>7</v>
      </c>
      <c r="N325" s="15">
        <v>4077273</v>
      </c>
      <c r="O325" s="17">
        <f t="shared" si="8"/>
        <v>7</v>
      </c>
      <c r="P325" s="16">
        <f t="shared" si="9"/>
        <v>8659091</v>
      </c>
    </row>
    <row r="326" spans="1:16" x14ac:dyDescent="0.2">
      <c r="A326" s="15" t="s">
        <v>2725</v>
      </c>
      <c r="B326" s="15" t="s">
        <v>11</v>
      </c>
      <c r="C326" s="15"/>
      <c r="D326" s="15"/>
      <c r="E326" s="15">
        <v>0</v>
      </c>
      <c r="F326" s="15">
        <v>0</v>
      </c>
      <c r="G326" s="15">
        <v>3</v>
      </c>
      <c r="H326" s="15">
        <v>0</v>
      </c>
      <c r="I326" s="16">
        <f t="shared" si="5"/>
        <v>0</v>
      </c>
      <c r="J326" s="15">
        <v>0</v>
      </c>
      <c r="K326" s="15">
        <v>0</v>
      </c>
      <c r="L326" s="16">
        <f t="shared" si="6"/>
        <v>0</v>
      </c>
      <c r="M326" s="15">
        <f t="shared" si="7"/>
        <v>3</v>
      </c>
      <c r="N326" s="15">
        <v>0</v>
      </c>
      <c r="O326" s="17">
        <f t="shared" si="8"/>
        <v>3</v>
      </c>
      <c r="P326" s="16">
        <f t="shared" si="9"/>
        <v>0</v>
      </c>
    </row>
    <row r="327" spans="1:16" x14ac:dyDescent="0.2">
      <c r="A327" s="15" t="s">
        <v>289</v>
      </c>
      <c r="B327" s="15" t="s">
        <v>256</v>
      </c>
      <c r="C327" s="15"/>
      <c r="D327" s="15"/>
      <c r="E327" s="15">
        <v>3</v>
      </c>
      <c r="F327" s="15">
        <v>95454</v>
      </c>
      <c r="G327" s="15">
        <v>2</v>
      </c>
      <c r="H327" s="15">
        <v>63636</v>
      </c>
      <c r="I327" s="16">
        <f t="shared" si="5"/>
        <v>31818</v>
      </c>
      <c r="J327" s="15">
        <v>0</v>
      </c>
      <c r="K327" s="15">
        <v>0</v>
      </c>
      <c r="L327" s="16">
        <f t="shared" si="6"/>
        <v>0</v>
      </c>
      <c r="M327" s="15">
        <f t="shared" si="7"/>
        <v>5</v>
      </c>
      <c r="N327" s="15">
        <v>63636</v>
      </c>
      <c r="O327" s="17">
        <f t="shared" si="8"/>
        <v>5</v>
      </c>
      <c r="P327" s="16">
        <f t="shared" si="9"/>
        <v>159090</v>
      </c>
    </row>
    <row r="328" spans="1:16" x14ac:dyDescent="0.2">
      <c r="A328" s="15" t="s">
        <v>1522</v>
      </c>
      <c r="B328" s="15" t="s">
        <v>256</v>
      </c>
      <c r="C328" s="15"/>
      <c r="D328" s="15"/>
      <c r="E328" s="15">
        <v>150</v>
      </c>
      <c r="F328" s="15">
        <v>2759232</v>
      </c>
      <c r="G328" s="15">
        <v>515</v>
      </c>
      <c r="H328" s="15">
        <v>9545425</v>
      </c>
      <c r="I328" s="16">
        <f t="shared" si="5"/>
        <v>18503.243609022556</v>
      </c>
      <c r="J328" s="15">
        <v>36</v>
      </c>
      <c r="K328" s="15">
        <v>2245448</v>
      </c>
      <c r="L328" s="16">
        <f t="shared" si="6"/>
        <v>666116.76992481202</v>
      </c>
      <c r="M328" s="15">
        <f t="shared" si="7"/>
        <v>629</v>
      </c>
      <c r="N328" s="15">
        <v>7299977</v>
      </c>
      <c r="O328" s="17">
        <f t="shared" si="8"/>
        <v>629</v>
      </c>
      <c r="P328" s="16">
        <f t="shared" si="9"/>
        <v>11638540.230075188</v>
      </c>
    </row>
    <row r="329" spans="1:16" x14ac:dyDescent="0.2">
      <c r="A329" s="15" t="s">
        <v>2726</v>
      </c>
      <c r="B329" s="15" t="s">
        <v>141</v>
      </c>
      <c r="C329" s="15"/>
      <c r="D329" s="15"/>
      <c r="E329" s="15">
        <v>0</v>
      </c>
      <c r="F329" s="15">
        <v>0</v>
      </c>
      <c r="G329" s="15">
        <v>1</v>
      </c>
      <c r="H329" s="15">
        <v>450000</v>
      </c>
      <c r="I329" s="16">
        <f t="shared" si="5"/>
        <v>450000</v>
      </c>
      <c r="J329" s="15">
        <v>0</v>
      </c>
      <c r="K329" s="15">
        <v>0</v>
      </c>
      <c r="L329" s="16">
        <f t="shared" si="6"/>
        <v>0</v>
      </c>
      <c r="M329" s="15">
        <f t="shared" si="7"/>
        <v>1</v>
      </c>
      <c r="N329" s="15">
        <v>450000</v>
      </c>
      <c r="O329" s="17">
        <f t="shared" si="8"/>
        <v>1</v>
      </c>
      <c r="P329" s="16">
        <f t="shared" si="9"/>
        <v>450000</v>
      </c>
    </row>
    <row r="330" spans="1:16" x14ac:dyDescent="0.2">
      <c r="A330" s="15" t="s">
        <v>2727</v>
      </c>
      <c r="B330" s="15" t="s">
        <v>20</v>
      </c>
      <c r="C330" s="15"/>
      <c r="D330" s="15"/>
      <c r="E330" s="15">
        <v>0</v>
      </c>
      <c r="F330" s="15">
        <v>0</v>
      </c>
      <c r="G330" s="15">
        <v>1</v>
      </c>
      <c r="H330" s="15">
        <v>300000</v>
      </c>
      <c r="I330" s="16">
        <f t="shared" si="5"/>
        <v>300000</v>
      </c>
      <c r="J330" s="15">
        <v>0</v>
      </c>
      <c r="K330" s="15">
        <v>0</v>
      </c>
      <c r="L330" s="16">
        <f t="shared" si="6"/>
        <v>0</v>
      </c>
      <c r="M330" s="15">
        <f t="shared" si="7"/>
        <v>1</v>
      </c>
      <c r="N330" s="15">
        <v>300000</v>
      </c>
      <c r="O330" s="17">
        <f t="shared" si="8"/>
        <v>1</v>
      </c>
      <c r="P330" s="16">
        <f t="shared" si="9"/>
        <v>300000</v>
      </c>
    </row>
    <row r="331" spans="1:16" x14ac:dyDescent="0.2">
      <c r="A331" s="15" t="s">
        <v>1830</v>
      </c>
      <c r="B331" s="15" t="s">
        <v>256</v>
      </c>
      <c r="C331" s="15"/>
      <c r="D331" s="15"/>
      <c r="E331" s="15">
        <v>267</v>
      </c>
      <c r="F331" s="15">
        <v>6764392</v>
      </c>
      <c r="G331" s="15">
        <v>720</v>
      </c>
      <c r="H331" s="15">
        <v>17818520</v>
      </c>
      <c r="I331" s="16">
        <f t="shared" si="5"/>
        <v>24906.699088145895</v>
      </c>
      <c r="J331" s="15">
        <v>63</v>
      </c>
      <c r="K331" s="15">
        <v>3700003</v>
      </c>
      <c r="L331" s="16">
        <f t="shared" si="6"/>
        <v>1569122.0425531913</v>
      </c>
      <c r="M331" s="15">
        <f t="shared" si="7"/>
        <v>924</v>
      </c>
      <c r="N331" s="15">
        <v>-1309092</v>
      </c>
      <c r="O331" s="17">
        <f t="shared" si="8"/>
        <v>924</v>
      </c>
      <c r="P331" s="16">
        <f t="shared" si="9"/>
        <v>23013789.95744681</v>
      </c>
    </row>
    <row r="332" spans="1:16" x14ac:dyDescent="0.2">
      <c r="A332" s="15" t="s">
        <v>2728</v>
      </c>
      <c r="B332" s="15" t="s">
        <v>11</v>
      </c>
      <c r="C332" s="15"/>
      <c r="D332" s="15"/>
      <c r="E332" s="15">
        <v>1</v>
      </c>
      <c r="F332" s="15">
        <v>5750000</v>
      </c>
      <c r="G332" s="15">
        <v>10</v>
      </c>
      <c r="H332" s="15">
        <v>56700002</v>
      </c>
      <c r="I332" s="16">
        <f t="shared" si="5"/>
        <v>5677272.9090909092</v>
      </c>
      <c r="J332" s="15">
        <v>4</v>
      </c>
      <c r="K332" s="15">
        <v>26163636</v>
      </c>
      <c r="L332" s="16">
        <f t="shared" si="6"/>
        <v>22709091.636363637</v>
      </c>
      <c r="M332" s="15">
        <f t="shared" si="7"/>
        <v>7</v>
      </c>
      <c r="N332" s="15">
        <v>30536366</v>
      </c>
      <c r="O332" s="17">
        <f t="shared" si="8"/>
        <v>7</v>
      </c>
      <c r="P332" s="16">
        <f t="shared" si="9"/>
        <v>39740910.36363636</v>
      </c>
    </row>
    <row r="333" spans="1:16" x14ac:dyDescent="0.2">
      <c r="A333" s="15" t="s">
        <v>2729</v>
      </c>
      <c r="B333" s="15" t="s">
        <v>400</v>
      </c>
      <c r="C333" s="15"/>
      <c r="D333" s="15"/>
      <c r="E333" s="15">
        <v>0</v>
      </c>
      <c r="F333" s="15">
        <v>0</v>
      </c>
      <c r="G333" s="15">
        <v>4</v>
      </c>
      <c r="H333" s="15">
        <v>3090908</v>
      </c>
      <c r="I333" s="16">
        <f t="shared" si="5"/>
        <v>772727</v>
      </c>
      <c r="J333" s="15">
        <v>2</v>
      </c>
      <c r="K333" s="15">
        <v>1781818</v>
      </c>
      <c r="L333" s="16">
        <f t="shared" si="6"/>
        <v>1545454</v>
      </c>
      <c r="M333" s="15">
        <f t="shared" si="7"/>
        <v>2</v>
      </c>
      <c r="N333" s="15">
        <v>1309090</v>
      </c>
      <c r="O333" s="17">
        <f t="shared" si="8"/>
        <v>2</v>
      </c>
      <c r="P333" s="16">
        <f t="shared" si="9"/>
        <v>1545454</v>
      </c>
    </row>
    <row r="334" spans="1:16" x14ac:dyDescent="0.2">
      <c r="A334" s="15" t="s">
        <v>823</v>
      </c>
      <c r="B334" s="15" t="s">
        <v>400</v>
      </c>
      <c r="C334" s="15"/>
      <c r="D334" s="15"/>
      <c r="E334" s="15">
        <v>8</v>
      </c>
      <c r="F334" s="15">
        <v>3127272</v>
      </c>
      <c r="G334" s="15">
        <v>4</v>
      </c>
      <c r="H334" s="15">
        <v>1563636</v>
      </c>
      <c r="I334" s="16">
        <f t="shared" si="5"/>
        <v>390909</v>
      </c>
      <c r="J334" s="15">
        <v>0</v>
      </c>
      <c r="K334" s="15">
        <v>0</v>
      </c>
      <c r="L334" s="16">
        <f t="shared" si="6"/>
        <v>0</v>
      </c>
      <c r="M334" s="15">
        <f t="shared" si="7"/>
        <v>12</v>
      </c>
      <c r="N334" s="15">
        <v>1563636</v>
      </c>
      <c r="O334" s="17">
        <f t="shared" si="8"/>
        <v>12</v>
      </c>
      <c r="P334" s="16">
        <f t="shared" si="9"/>
        <v>4690908</v>
      </c>
    </row>
    <row r="335" spans="1:16" x14ac:dyDescent="0.2">
      <c r="A335" s="15" t="s">
        <v>2730</v>
      </c>
      <c r="B335" s="15" t="s">
        <v>400</v>
      </c>
      <c r="C335" s="15"/>
      <c r="D335" s="15"/>
      <c r="E335" s="15">
        <v>0</v>
      </c>
      <c r="F335" s="15">
        <v>0</v>
      </c>
      <c r="G335" s="15">
        <v>3</v>
      </c>
      <c r="H335" s="15">
        <v>468182</v>
      </c>
      <c r="I335" s="16">
        <f t="shared" si="5"/>
        <v>156060.66666666666</v>
      </c>
      <c r="J335" s="15">
        <v>0</v>
      </c>
      <c r="K335" s="15">
        <v>0</v>
      </c>
      <c r="L335" s="16">
        <f t="shared" si="6"/>
        <v>0</v>
      </c>
      <c r="M335" s="15">
        <f t="shared" si="7"/>
        <v>3</v>
      </c>
      <c r="N335" s="15">
        <v>300000</v>
      </c>
      <c r="O335" s="17">
        <f t="shared" si="8"/>
        <v>3</v>
      </c>
      <c r="P335" s="16">
        <f t="shared" si="9"/>
        <v>468182</v>
      </c>
    </row>
    <row r="336" spans="1:16" x14ac:dyDescent="0.2">
      <c r="A336" s="15" t="s">
        <v>2731</v>
      </c>
      <c r="B336" s="15" t="s">
        <v>400</v>
      </c>
      <c r="C336" s="15"/>
      <c r="D336" s="15"/>
      <c r="E336" s="15">
        <v>2</v>
      </c>
      <c r="F336" s="15">
        <v>245454</v>
      </c>
      <c r="G336" s="15">
        <v>5</v>
      </c>
      <c r="H336" s="15">
        <v>572728</v>
      </c>
      <c r="I336" s="16">
        <f t="shared" si="5"/>
        <v>116883.14285714286</v>
      </c>
      <c r="J336" s="15">
        <v>0</v>
      </c>
      <c r="K336" s="15">
        <v>0</v>
      </c>
      <c r="L336" s="16">
        <f t="shared" si="6"/>
        <v>0</v>
      </c>
      <c r="M336" s="15">
        <f t="shared" si="7"/>
        <v>7</v>
      </c>
      <c r="N336" s="15">
        <v>336364</v>
      </c>
      <c r="O336" s="17">
        <f t="shared" si="8"/>
        <v>7</v>
      </c>
      <c r="P336" s="16">
        <f t="shared" si="9"/>
        <v>818182</v>
      </c>
    </row>
    <row r="337" spans="1:16" x14ac:dyDescent="0.2">
      <c r="A337" s="15" t="s">
        <v>1533</v>
      </c>
      <c r="B337" s="15" t="s">
        <v>400</v>
      </c>
      <c r="C337" s="15"/>
      <c r="D337" s="15"/>
      <c r="E337" s="15">
        <v>1</v>
      </c>
      <c r="F337" s="15">
        <v>252273</v>
      </c>
      <c r="G337" s="15">
        <v>2</v>
      </c>
      <c r="H337" s="15">
        <v>500000</v>
      </c>
      <c r="I337" s="16">
        <f t="shared" si="5"/>
        <v>250757.66666666666</v>
      </c>
      <c r="J337" s="15">
        <v>0</v>
      </c>
      <c r="K337" s="15">
        <v>0</v>
      </c>
      <c r="L337" s="16">
        <f t="shared" si="6"/>
        <v>0</v>
      </c>
      <c r="M337" s="15">
        <f t="shared" si="7"/>
        <v>3</v>
      </c>
      <c r="N337" s="15">
        <v>250000</v>
      </c>
      <c r="O337" s="17">
        <f t="shared" si="8"/>
        <v>3</v>
      </c>
      <c r="P337" s="16">
        <f t="shared" si="9"/>
        <v>752273</v>
      </c>
    </row>
    <row r="338" spans="1:16" x14ac:dyDescent="0.2">
      <c r="A338" s="15" t="s">
        <v>663</v>
      </c>
      <c r="B338" s="15" t="s">
        <v>11</v>
      </c>
      <c r="C338" s="15"/>
      <c r="D338" s="15"/>
      <c r="E338" s="15">
        <v>2</v>
      </c>
      <c r="F338" s="15">
        <v>1900000</v>
      </c>
      <c r="G338" s="15">
        <v>1</v>
      </c>
      <c r="H338" s="15">
        <v>936364</v>
      </c>
      <c r="I338" s="16">
        <f t="shared" si="5"/>
        <v>945454.66666666663</v>
      </c>
      <c r="J338" s="15">
        <v>1</v>
      </c>
      <c r="K338" s="15">
        <v>1136364</v>
      </c>
      <c r="L338" s="16">
        <f t="shared" si="6"/>
        <v>945454.66666666663</v>
      </c>
      <c r="M338" s="15">
        <f t="shared" si="7"/>
        <v>2</v>
      </c>
      <c r="N338" s="15">
        <v>-200000</v>
      </c>
      <c r="O338" s="17">
        <f t="shared" si="8"/>
        <v>2</v>
      </c>
      <c r="P338" s="16">
        <f t="shared" si="9"/>
        <v>1890909.3333333335</v>
      </c>
    </row>
    <row r="339" spans="1:16" x14ac:dyDescent="0.2">
      <c r="A339" s="15" t="s">
        <v>2732</v>
      </c>
      <c r="B339" s="15" t="s">
        <v>20</v>
      </c>
      <c r="C339" s="15"/>
      <c r="D339" s="15"/>
      <c r="E339" s="15">
        <v>0</v>
      </c>
      <c r="F339" s="15">
        <v>0</v>
      </c>
      <c r="G339" s="15">
        <v>1</v>
      </c>
      <c r="H339" s="15">
        <v>4127273</v>
      </c>
      <c r="I339" s="16">
        <f t="shared" si="5"/>
        <v>4127273</v>
      </c>
      <c r="J339" s="15">
        <v>1</v>
      </c>
      <c r="K339" s="15">
        <v>5190000</v>
      </c>
      <c r="L339" s="16">
        <f t="shared" si="6"/>
        <v>4127273</v>
      </c>
      <c r="M339" s="15">
        <f t="shared" si="7"/>
        <v>0</v>
      </c>
      <c r="N339" s="15">
        <v>-1062727</v>
      </c>
      <c r="O339" s="17">
        <f t="shared" si="8"/>
        <v>0</v>
      </c>
      <c r="P339" s="16">
        <f t="shared" si="9"/>
        <v>0</v>
      </c>
    </row>
    <row r="340" spans="1:16" x14ac:dyDescent="0.2">
      <c r="A340" s="15" t="s">
        <v>2733</v>
      </c>
      <c r="B340" s="15" t="s">
        <v>11</v>
      </c>
      <c r="C340" s="15"/>
      <c r="D340" s="15"/>
      <c r="E340" s="15">
        <v>0</v>
      </c>
      <c r="F340" s="15">
        <v>0</v>
      </c>
      <c r="G340" s="15">
        <v>1</v>
      </c>
      <c r="H340" s="15">
        <v>0</v>
      </c>
      <c r="I340" s="16">
        <f t="shared" si="5"/>
        <v>0</v>
      </c>
      <c r="J340" s="15">
        <v>1</v>
      </c>
      <c r="K340" s="15">
        <v>0</v>
      </c>
      <c r="L340" s="16">
        <f t="shared" si="6"/>
        <v>0</v>
      </c>
      <c r="M340" s="15">
        <f t="shared" si="7"/>
        <v>0</v>
      </c>
      <c r="N340" s="15">
        <v>0</v>
      </c>
      <c r="O340" s="17">
        <f t="shared" si="8"/>
        <v>0</v>
      </c>
      <c r="P340" s="16">
        <f t="shared" si="9"/>
        <v>0</v>
      </c>
    </row>
    <row r="341" spans="1:16" x14ac:dyDescent="0.2">
      <c r="A341" s="15" t="s">
        <v>2734</v>
      </c>
      <c r="B341" s="15" t="s">
        <v>11</v>
      </c>
      <c r="C341" s="15"/>
      <c r="D341" s="15"/>
      <c r="E341" s="15">
        <v>0</v>
      </c>
      <c r="F341" s="15">
        <v>0</v>
      </c>
      <c r="G341" s="15">
        <v>3</v>
      </c>
      <c r="H341" s="15">
        <v>6158182</v>
      </c>
      <c r="I341" s="16">
        <f t="shared" si="5"/>
        <v>2052727.3333333333</v>
      </c>
      <c r="J341" s="15">
        <v>1</v>
      </c>
      <c r="K341" s="15">
        <v>2736363</v>
      </c>
      <c r="L341" s="16">
        <f t="shared" si="6"/>
        <v>2052727.3333333333</v>
      </c>
      <c r="M341" s="15">
        <f t="shared" si="7"/>
        <v>2</v>
      </c>
      <c r="N341" s="15">
        <v>-2736363</v>
      </c>
      <c r="O341" s="17">
        <f t="shared" si="8"/>
        <v>2</v>
      </c>
      <c r="P341" s="16">
        <f t="shared" si="9"/>
        <v>4105454.666666667</v>
      </c>
    </row>
    <row r="342" spans="1:16" x14ac:dyDescent="0.2">
      <c r="A342" s="15" t="s">
        <v>2735</v>
      </c>
      <c r="B342" s="15" t="s">
        <v>20</v>
      </c>
      <c r="C342" s="15"/>
      <c r="D342" s="15"/>
      <c r="E342" s="15">
        <v>0</v>
      </c>
      <c r="F342" s="15">
        <v>0</v>
      </c>
      <c r="G342" s="15">
        <v>1</v>
      </c>
      <c r="H342" s="15">
        <v>550000</v>
      </c>
      <c r="I342" s="16">
        <f t="shared" si="5"/>
        <v>550000</v>
      </c>
      <c r="J342" s="15">
        <v>1</v>
      </c>
      <c r="K342" s="15">
        <v>1045455</v>
      </c>
      <c r="L342" s="16">
        <f t="shared" si="6"/>
        <v>550000</v>
      </c>
      <c r="M342" s="15">
        <f t="shared" si="7"/>
        <v>0</v>
      </c>
      <c r="N342" s="15">
        <v>-495455</v>
      </c>
      <c r="O342" s="17">
        <f t="shared" si="8"/>
        <v>0</v>
      </c>
      <c r="P342" s="16">
        <f t="shared" si="9"/>
        <v>0</v>
      </c>
    </row>
    <row r="343" spans="1:16" x14ac:dyDescent="0.2">
      <c r="A343" s="15" t="s">
        <v>2736</v>
      </c>
      <c r="B343" s="15" t="s">
        <v>141</v>
      </c>
      <c r="C343" s="15"/>
      <c r="D343" s="15"/>
      <c r="E343" s="15">
        <v>0</v>
      </c>
      <c r="F343" s="15">
        <v>0</v>
      </c>
      <c r="G343" s="15">
        <v>1</v>
      </c>
      <c r="H343" s="15">
        <v>450000</v>
      </c>
      <c r="I343" s="16">
        <f t="shared" si="5"/>
        <v>450000</v>
      </c>
      <c r="J343" s="15">
        <v>1</v>
      </c>
      <c r="K343" s="15">
        <v>681818</v>
      </c>
      <c r="L343" s="16">
        <f t="shared" si="6"/>
        <v>450000</v>
      </c>
      <c r="M343" s="15">
        <f t="shared" si="7"/>
        <v>0</v>
      </c>
      <c r="N343" s="15">
        <v>-231818</v>
      </c>
      <c r="O343" s="17">
        <f t="shared" si="8"/>
        <v>0</v>
      </c>
      <c r="P343" s="16">
        <f t="shared" si="9"/>
        <v>0</v>
      </c>
    </row>
    <row r="344" spans="1:16" x14ac:dyDescent="0.2">
      <c r="A344" s="15" t="s">
        <v>2737</v>
      </c>
      <c r="B344" s="15" t="s">
        <v>25</v>
      </c>
      <c r="C344" s="15"/>
      <c r="D344" s="15"/>
      <c r="E344" s="15">
        <v>0</v>
      </c>
      <c r="F344" s="15">
        <v>0</v>
      </c>
      <c r="G344" s="15">
        <v>1</v>
      </c>
      <c r="H344" s="15">
        <v>4181818</v>
      </c>
      <c r="I344" s="16">
        <f t="shared" si="5"/>
        <v>4181818</v>
      </c>
      <c r="J344" s="15">
        <v>0</v>
      </c>
      <c r="K344" s="15">
        <v>0</v>
      </c>
      <c r="L344" s="16">
        <f t="shared" si="6"/>
        <v>0</v>
      </c>
      <c r="M344" s="15">
        <f t="shared" si="7"/>
        <v>1</v>
      </c>
      <c r="N344" s="15">
        <v>4181818</v>
      </c>
      <c r="O344" s="17">
        <f t="shared" si="8"/>
        <v>1</v>
      </c>
      <c r="P344" s="16">
        <f t="shared" si="9"/>
        <v>4181818</v>
      </c>
    </row>
    <row r="345" spans="1:16" x14ac:dyDescent="0.2">
      <c r="A345" s="15" t="s">
        <v>2189</v>
      </c>
      <c r="B345" s="15" t="s">
        <v>11</v>
      </c>
      <c r="C345" s="15"/>
      <c r="D345" s="15"/>
      <c r="E345" s="15">
        <v>3</v>
      </c>
      <c r="F345" s="15">
        <v>3950000</v>
      </c>
      <c r="G345" s="15">
        <v>5</v>
      </c>
      <c r="H345" s="15">
        <v>6500000</v>
      </c>
      <c r="I345" s="16">
        <f t="shared" si="5"/>
        <v>1306250</v>
      </c>
      <c r="J345" s="15">
        <v>4</v>
      </c>
      <c r="K345" s="15">
        <v>10648150</v>
      </c>
      <c r="L345" s="16">
        <f t="shared" si="6"/>
        <v>5225000</v>
      </c>
      <c r="M345" s="15">
        <f t="shared" si="7"/>
        <v>4</v>
      </c>
      <c r="N345" s="15">
        <v>-2731482</v>
      </c>
      <c r="O345" s="17">
        <f t="shared" si="8"/>
        <v>4</v>
      </c>
      <c r="P345" s="16">
        <f t="shared" si="9"/>
        <v>5225000</v>
      </c>
    </row>
    <row r="346" spans="1:16" x14ac:dyDescent="0.2">
      <c r="A346" s="15" t="s">
        <v>2738</v>
      </c>
      <c r="B346" s="15" t="s">
        <v>11</v>
      </c>
      <c r="C346" s="15"/>
      <c r="D346" s="15"/>
      <c r="E346" s="15">
        <v>1</v>
      </c>
      <c r="F346" s="15">
        <v>3418181</v>
      </c>
      <c r="G346" s="15">
        <v>2</v>
      </c>
      <c r="H346" s="15">
        <v>6763636</v>
      </c>
      <c r="I346" s="16">
        <f t="shared" si="5"/>
        <v>3393939</v>
      </c>
      <c r="J346" s="15">
        <v>2</v>
      </c>
      <c r="K346" s="15">
        <v>7163637</v>
      </c>
      <c r="L346" s="16">
        <f t="shared" si="6"/>
        <v>6787878</v>
      </c>
      <c r="M346" s="15">
        <f t="shared" si="7"/>
        <v>1</v>
      </c>
      <c r="N346" s="15">
        <v>-3536364</v>
      </c>
      <c r="O346" s="17">
        <f t="shared" si="8"/>
        <v>1</v>
      </c>
      <c r="P346" s="16">
        <f t="shared" si="9"/>
        <v>3393939</v>
      </c>
    </row>
    <row r="347" spans="1:16" x14ac:dyDescent="0.2">
      <c r="A347" s="15" t="s">
        <v>2739</v>
      </c>
      <c r="B347" s="15" t="s">
        <v>171</v>
      </c>
      <c r="C347" s="15"/>
      <c r="D347" s="15"/>
      <c r="E347" s="15">
        <v>109</v>
      </c>
      <c r="F347" s="15">
        <v>378230000</v>
      </c>
      <c r="G347" s="15">
        <v>28</v>
      </c>
      <c r="H347" s="15">
        <v>101727273</v>
      </c>
      <c r="I347" s="16">
        <f t="shared" si="5"/>
        <v>3503337.7591240876</v>
      </c>
      <c r="J347" s="15">
        <v>0</v>
      </c>
      <c r="K347" s="15">
        <v>0</v>
      </c>
      <c r="L347" s="16">
        <f t="shared" si="6"/>
        <v>0</v>
      </c>
      <c r="M347" s="15">
        <f t="shared" si="7"/>
        <v>137</v>
      </c>
      <c r="N347" s="15">
        <v>67545455</v>
      </c>
      <c r="O347" s="17">
        <f t="shared" si="8"/>
        <v>137</v>
      </c>
      <c r="P347" s="16">
        <f t="shared" si="9"/>
        <v>479957273</v>
      </c>
    </row>
    <row r="348" spans="1:16" x14ac:dyDescent="0.2">
      <c r="A348" s="15" t="s">
        <v>415</v>
      </c>
      <c r="B348" s="15" t="s">
        <v>11</v>
      </c>
      <c r="C348" s="15"/>
      <c r="D348" s="15"/>
      <c r="E348" s="15">
        <v>210</v>
      </c>
      <c r="F348" s="15">
        <v>15963510</v>
      </c>
      <c r="G348" s="15">
        <v>150</v>
      </c>
      <c r="H348" s="15">
        <v>11072670</v>
      </c>
      <c r="I348" s="16">
        <f t="shared" si="5"/>
        <v>75100.5</v>
      </c>
      <c r="J348" s="15">
        <v>0</v>
      </c>
      <c r="K348" s="15">
        <v>0</v>
      </c>
      <c r="L348" s="16">
        <f t="shared" si="6"/>
        <v>0</v>
      </c>
      <c r="M348" s="15">
        <f t="shared" si="7"/>
        <v>360</v>
      </c>
      <c r="N348" s="15">
        <v>11072670</v>
      </c>
      <c r="O348" s="17">
        <f t="shared" si="8"/>
        <v>360</v>
      </c>
      <c r="P348" s="16">
        <f t="shared" si="9"/>
        <v>27036180</v>
      </c>
    </row>
    <row r="349" spans="1:16" x14ac:dyDescent="0.2">
      <c r="A349" s="15" t="s">
        <v>416</v>
      </c>
      <c r="B349" s="15" t="s">
        <v>11</v>
      </c>
      <c r="C349" s="15"/>
      <c r="D349" s="15"/>
      <c r="E349" s="15">
        <v>50</v>
      </c>
      <c r="F349" s="15">
        <v>6545430</v>
      </c>
      <c r="G349" s="15">
        <v>40</v>
      </c>
      <c r="H349" s="15">
        <v>4000000</v>
      </c>
      <c r="I349" s="16">
        <f t="shared" si="5"/>
        <v>117171.44444444444</v>
      </c>
      <c r="J349" s="15">
        <v>0</v>
      </c>
      <c r="K349" s="15">
        <v>0</v>
      </c>
      <c r="L349" s="16">
        <f t="shared" si="6"/>
        <v>0</v>
      </c>
      <c r="M349" s="15">
        <f t="shared" si="7"/>
        <v>90</v>
      </c>
      <c r="N349" s="15">
        <v>4000000</v>
      </c>
      <c r="O349" s="17">
        <f t="shared" si="8"/>
        <v>90</v>
      </c>
      <c r="P349" s="16">
        <f t="shared" si="9"/>
        <v>10545430</v>
      </c>
    </row>
    <row r="350" spans="1:16" x14ac:dyDescent="0.2">
      <c r="A350" s="15" t="s">
        <v>2740</v>
      </c>
      <c r="B350" s="15" t="s">
        <v>20</v>
      </c>
      <c r="C350" s="15"/>
      <c r="D350" s="15"/>
      <c r="E350" s="15">
        <v>0</v>
      </c>
      <c r="F350" s="15">
        <v>0</v>
      </c>
      <c r="G350" s="15">
        <v>3</v>
      </c>
      <c r="H350" s="15">
        <v>6363637</v>
      </c>
      <c r="I350" s="16">
        <f t="shared" si="5"/>
        <v>2121212.3333333335</v>
      </c>
      <c r="J350" s="15">
        <v>0</v>
      </c>
      <c r="K350" s="15">
        <v>0</v>
      </c>
      <c r="L350" s="16">
        <f t="shared" si="6"/>
        <v>0</v>
      </c>
      <c r="M350" s="15">
        <f t="shared" si="7"/>
        <v>3</v>
      </c>
      <c r="N350" s="15">
        <v>6363637</v>
      </c>
      <c r="O350" s="17">
        <f t="shared" si="8"/>
        <v>3</v>
      </c>
      <c r="P350" s="16">
        <f t="shared" si="9"/>
        <v>6363637</v>
      </c>
    </row>
    <row r="351" spans="1:16" x14ac:dyDescent="0.2">
      <c r="A351" s="15" t="s">
        <v>2741</v>
      </c>
      <c r="B351" s="15" t="s">
        <v>11</v>
      </c>
      <c r="C351" s="15"/>
      <c r="D351" s="15"/>
      <c r="E351" s="15">
        <v>0</v>
      </c>
      <c r="F351" s="15">
        <v>0</v>
      </c>
      <c r="G351" s="15">
        <v>5</v>
      </c>
      <c r="H351" s="15">
        <v>2136365</v>
      </c>
      <c r="I351" s="16">
        <f t="shared" si="5"/>
        <v>427273</v>
      </c>
      <c r="J351" s="15">
        <v>1</v>
      </c>
      <c r="K351" s="15">
        <v>436363</v>
      </c>
      <c r="L351" s="16">
        <f t="shared" si="6"/>
        <v>427273</v>
      </c>
      <c r="M351" s="15">
        <f t="shared" si="7"/>
        <v>4</v>
      </c>
      <c r="N351" s="15">
        <v>1700002</v>
      </c>
      <c r="O351" s="17">
        <f t="shared" si="8"/>
        <v>4</v>
      </c>
      <c r="P351" s="16">
        <f t="shared" si="9"/>
        <v>1709092</v>
      </c>
    </row>
    <row r="352" spans="1:16" x14ac:dyDescent="0.2">
      <c r="A352" s="15" t="s">
        <v>2742</v>
      </c>
      <c r="B352" s="15" t="s">
        <v>11</v>
      </c>
      <c r="C352" s="15"/>
      <c r="D352" s="15"/>
      <c r="E352" s="15">
        <v>0</v>
      </c>
      <c r="F352" s="15">
        <v>0</v>
      </c>
      <c r="G352" s="15">
        <v>5</v>
      </c>
      <c r="H352" s="15">
        <v>2136365</v>
      </c>
      <c r="I352" s="16">
        <f t="shared" si="5"/>
        <v>427273</v>
      </c>
      <c r="J352" s="15">
        <v>3</v>
      </c>
      <c r="K352" s="15">
        <v>1299999</v>
      </c>
      <c r="L352" s="16">
        <f t="shared" si="6"/>
        <v>1281819</v>
      </c>
      <c r="M352" s="15">
        <f t="shared" si="7"/>
        <v>2</v>
      </c>
      <c r="N352" s="15">
        <v>836366</v>
      </c>
      <c r="O352" s="17">
        <f t="shared" si="8"/>
        <v>2</v>
      </c>
      <c r="P352" s="16">
        <f t="shared" si="9"/>
        <v>854546</v>
      </c>
    </row>
    <row r="353" spans="1:16" x14ac:dyDescent="0.2">
      <c r="A353" s="15" t="s">
        <v>1551</v>
      </c>
      <c r="B353" s="15" t="s">
        <v>11</v>
      </c>
      <c r="C353" s="15"/>
      <c r="D353" s="15"/>
      <c r="E353" s="15">
        <v>0</v>
      </c>
      <c r="F353" s="15">
        <v>0</v>
      </c>
      <c r="G353" s="15">
        <v>8</v>
      </c>
      <c r="H353" s="15">
        <v>6054546</v>
      </c>
      <c r="I353" s="16">
        <f t="shared" si="5"/>
        <v>756818.25</v>
      </c>
      <c r="J353" s="15">
        <v>3</v>
      </c>
      <c r="K353" s="15">
        <v>2645455</v>
      </c>
      <c r="L353" s="16">
        <f t="shared" si="6"/>
        <v>2270454.75</v>
      </c>
      <c r="M353" s="15">
        <f t="shared" si="7"/>
        <v>5</v>
      </c>
      <c r="N353" s="15">
        <v>-954545</v>
      </c>
      <c r="O353" s="17">
        <f t="shared" si="8"/>
        <v>5</v>
      </c>
      <c r="P353" s="16">
        <f t="shared" si="9"/>
        <v>3784091.25</v>
      </c>
    </row>
    <row r="354" spans="1:16" x14ac:dyDescent="0.2">
      <c r="A354" s="15" t="s">
        <v>603</v>
      </c>
      <c r="B354" s="15" t="s">
        <v>11</v>
      </c>
      <c r="C354" s="15"/>
      <c r="D354" s="15"/>
      <c r="E354" s="15">
        <v>1</v>
      </c>
      <c r="F354" s="15">
        <v>909090</v>
      </c>
      <c r="G354" s="15">
        <v>6</v>
      </c>
      <c r="H354" s="15">
        <v>5181816</v>
      </c>
      <c r="I354" s="16">
        <f t="shared" si="5"/>
        <v>870129.42857142852</v>
      </c>
      <c r="J354" s="15">
        <v>1</v>
      </c>
      <c r="K354" s="15">
        <v>1045455</v>
      </c>
      <c r="L354" s="16">
        <f t="shared" si="6"/>
        <v>870129.42857142852</v>
      </c>
      <c r="M354" s="15">
        <f t="shared" si="7"/>
        <v>6</v>
      </c>
      <c r="N354" s="15">
        <v>-1045455</v>
      </c>
      <c r="O354" s="17">
        <f t="shared" si="8"/>
        <v>6</v>
      </c>
      <c r="P354" s="16">
        <f t="shared" si="9"/>
        <v>5220776.5714285718</v>
      </c>
    </row>
    <row r="355" spans="1:16" x14ac:dyDescent="0.2">
      <c r="A355" s="15" t="s">
        <v>2743</v>
      </c>
      <c r="B355" s="15" t="s">
        <v>171</v>
      </c>
      <c r="C355" s="15"/>
      <c r="D355" s="15"/>
      <c r="E355" s="15">
        <v>0</v>
      </c>
      <c r="F355" s="15">
        <v>0</v>
      </c>
      <c r="G355" s="15">
        <v>1</v>
      </c>
      <c r="H355" s="15">
        <v>4318182</v>
      </c>
      <c r="I355" s="16">
        <f t="shared" si="5"/>
        <v>4318182</v>
      </c>
      <c r="J355" s="15">
        <v>0</v>
      </c>
      <c r="K355" s="15">
        <v>0</v>
      </c>
      <c r="L355" s="16">
        <f t="shared" si="6"/>
        <v>0</v>
      </c>
      <c r="M355" s="15">
        <f t="shared" si="7"/>
        <v>1</v>
      </c>
      <c r="N355" s="15">
        <v>4318182</v>
      </c>
      <c r="O355" s="17">
        <f t="shared" si="8"/>
        <v>1</v>
      </c>
      <c r="P355" s="16">
        <f t="shared" si="9"/>
        <v>4318182</v>
      </c>
    </row>
    <row r="356" spans="1:16" x14ac:dyDescent="0.2">
      <c r="A356" s="15" t="s">
        <v>2744</v>
      </c>
      <c r="B356" s="15" t="s">
        <v>11</v>
      </c>
      <c r="C356" s="15"/>
      <c r="D356" s="15"/>
      <c r="E356" s="15">
        <v>0</v>
      </c>
      <c r="F356" s="15">
        <v>0</v>
      </c>
      <c r="G356" s="15">
        <v>1</v>
      </c>
      <c r="H356" s="15">
        <v>4363636</v>
      </c>
      <c r="I356" s="16">
        <f t="shared" si="5"/>
        <v>4363636</v>
      </c>
      <c r="J356" s="15">
        <v>0</v>
      </c>
      <c r="K356" s="15">
        <v>0</v>
      </c>
      <c r="L356" s="16">
        <f t="shared" si="6"/>
        <v>0</v>
      </c>
      <c r="M356" s="15">
        <f t="shared" si="7"/>
        <v>1</v>
      </c>
      <c r="N356" s="15">
        <v>4363636</v>
      </c>
      <c r="O356" s="17">
        <f t="shared" si="8"/>
        <v>1</v>
      </c>
      <c r="P356" s="16">
        <f t="shared" si="9"/>
        <v>4363636</v>
      </c>
    </row>
    <row r="357" spans="1:16" x14ac:dyDescent="0.2">
      <c r="A357" s="15" t="s">
        <v>860</v>
      </c>
      <c r="B357" s="15" t="s">
        <v>20</v>
      </c>
      <c r="C357" s="15"/>
      <c r="D357" s="15"/>
      <c r="E357" s="15">
        <v>3</v>
      </c>
      <c r="F357" s="15">
        <v>13545453</v>
      </c>
      <c r="G357" s="15">
        <v>2</v>
      </c>
      <c r="H357" s="15">
        <v>8818181</v>
      </c>
      <c r="I357" s="16">
        <f t="shared" si="5"/>
        <v>4472726.8</v>
      </c>
      <c r="J357" s="15">
        <v>0</v>
      </c>
      <c r="K357" s="15">
        <v>0</v>
      </c>
      <c r="L357" s="16">
        <f t="shared" si="6"/>
        <v>0</v>
      </c>
      <c r="M357" s="15">
        <f t="shared" si="7"/>
        <v>5</v>
      </c>
      <c r="N357" s="15">
        <v>8818181</v>
      </c>
      <c r="O357" s="17">
        <f t="shared" si="8"/>
        <v>5</v>
      </c>
      <c r="P357" s="16">
        <f t="shared" si="9"/>
        <v>22363634</v>
      </c>
    </row>
    <row r="358" spans="1:16" x14ac:dyDescent="0.2">
      <c r="A358" s="15" t="s">
        <v>2745</v>
      </c>
      <c r="B358" s="15" t="s">
        <v>25</v>
      </c>
      <c r="C358" s="15"/>
      <c r="D358" s="15"/>
      <c r="E358" s="15">
        <v>0</v>
      </c>
      <c r="F358" s="15">
        <v>0</v>
      </c>
      <c r="G358" s="15">
        <v>1</v>
      </c>
      <c r="H358" s="15">
        <v>1536364</v>
      </c>
      <c r="I358" s="16">
        <f t="shared" si="5"/>
        <v>1536364</v>
      </c>
      <c r="J358" s="15">
        <v>1</v>
      </c>
      <c r="K358" s="15">
        <v>1718182</v>
      </c>
      <c r="L358" s="16">
        <f t="shared" si="6"/>
        <v>1536364</v>
      </c>
      <c r="M358" s="15">
        <f t="shared" si="7"/>
        <v>0</v>
      </c>
      <c r="N358" s="15">
        <v>-1718182</v>
      </c>
      <c r="O358" s="17">
        <f t="shared" si="8"/>
        <v>0</v>
      </c>
      <c r="P358" s="16">
        <f t="shared" si="9"/>
        <v>0</v>
      </c>
    </row>
    <row r="359" spans="1:16" x14ac:dyDescent="0.2">
      <c r="A359" s="15" t="s">
        <v>2746</v>
      </c>
      <c r="B359" s="15" t="s">
        <v>1691</v>
      </c>
      <c r="C359" s="15"/>
      <c r="D359" s="15"/>
      <c r="E359" s="15">
        <v>0</v>
      </c>
      <c r="F359" s="15">
        <v>0</v>
      </c>
      <c r="G359" s="15">
        <v>1</v>
      </c>
      <c r="H359" s="15">
        <v>1709091</v>
      </c>
      <c r="I359" s="16">
        <f t="shared" si="5"/>
        <v>1709091</v>
      </c>
      <c r="J359" s="15">
        <v>1</v>
      </c>
      <c r="K359" s="15">
        <v>1900000</v>
      </c>
      <c r="L359" s="16">
        <f t="shared" si="6"/>
        <v>1709091</v>
      </c>
      <c r="M359" s="15">
        <f t="shared" si="7"/>
        <v>0</v>
      </c>
      <c r="N359" s="15">
        <v>-1900000</v>
      </c>
      <c r="O359" s="17">
        <f t="shared" si="8"/>
        <v>0</v>
      </c>
      <c r="P359" s="16">
        <f t="shared" si="9"/>
        <v>0</v>
      </c>
    </row>
    <row r="360" spans="1:16" x14ac:dyDescent="0.2">
      <c r="A360" s="15" t="s">
        <v>2747</v>
      </c>
      <c r="B360" s="15" t="s">
        <v>11</v>
      </c>
      <c r="C360" s="15"/>
      <c r="D360" s="15"/>
      <c r="E360" s="15">
        <v>0</v>
      </c>
      <c r="F360" s="15">
        <v>0</v>
      </c>
      <c r="G360" s="15">
        <v>1</v>
      </c>
      <c r="H360" s="15">
        <v>1136364</v>
      </c>
      <c r="I360" s="16">
        <f t="shared" si="5"/>
        <v>1136364</v>
      </c>
      <c r="J360" s="15">
        <v>0</v>
      </c>
      <c r="K360" s="15">
        <v>0</v>
      </c>
      <c r="L360" s="16">
        <f t="shared" si="6"/>
        <v>0</v>
      </c>
      <c r="M360" s="15">
        <f t="shared" si="7"/>
        <v>1</v>
      </c>
      <c r="N360" s="15">
        <v>1136364</v>
      </c>
      <c r="O360" s="17">
        <f t="shared" si="8"/>
        <v>1</v>
      </c>
      <c r="P360" s="16">
        <f t="shared" si="9"/>
        <v>1136364</v>
      </c>
    </row>
    <row r="361" spans="1:16" x14ac:dyDescent="0.2">
      <c r="A361" s="15" t="s">
        <v>2748</v>
      </c>
      <c r="B361" s="15" t="s">
        <v>20</v>
      </c>
      <c r="C361" s="15"/>
      <c r="D361" s="15"/>
      <c r="E361" s="15">
        <v>0</v>
      </c>
      <c r="F361" s="15">
        <v>0</v>
      </c>
      <c r="G361" s="15">
        <v>2</v>
      </c>
      <c r="H361" s="15">
        <v>8790909</v>
      </c>
      <c r="I361" s="16">
        <f t="shared" si="5"/>
        <v>4395454.5</v>
      </c>
      <c r="J361" s="15">
        <v>1</v>
      </c>
      <c r="K361" s="15">
        <v>4772727</v>
      </c>
      <c r="L361" s="16">
        <f t="shared" si="6"/>
        <v>4395454.5</v>
      </c>
      <c r="M361" s="15">
        <f t="shared" si="7"/>
        <v>1</v>
      </c>
      <c r="N361" s="15">
        <v>4018182</v>
      </c>
      <c r="O361" s="17">
        <f t="shared" si="8"/>
        <v>1</v>
      </c>
      <c r="P361" s="16">
        <f t="shared" si="9"/>
        <v>4395454.5</v>
      </c>
    </row>
    <row r="362" spans="1:16" x14ac:dyDescent="0.2">
      <c r="A362" s="15" t="s">
        <v>2749</v>
      </c>
      <c r="B362" s="15" t="s">
        <v>650</v>
      </c>
      <c r="C362" s="15"/>
      <c r="D362" s="15"/>
      <c r="E362" s="15">
        <v>25</v>
      </c>
      <c r="F362" s="15">
        <v>18409100</v>
      </c>
      <c r="G362" s="15">
        <v>30</v>
      </c>
      <c r="H362" s="15">
        <v>22090920</v>
      </c>
      <c r="I362" s="16">
        <f t="shared" si="5"/>
        <v>736364</v>
      </c>
      <c r="J362" s="15">
        <v>23</v>
      </c>
      <c r="K362" s="15">
        <v>17556366</v>
      </c>
      <c r="L362" s="16">
        <f t="shared" si="6"/>
        <v>16936372</v>
      </c>
      <c r="M362" s="15">
        <f t="shared" si="7"/>
        <v>32</v>
      </c>
      <c r="N362" s="15">
        <v>-1136363</v>
      </c>
      <c r="O362" s="17">
        <f t="shared" si="8"/>
        <v>32</v>
      </c>
      <c r="P362" s="16">
        <f t="shared" si="9"/>
        <v>23563648</v>
      </c>
    </row>
    <row r="363" spans="1:16" x14ac:dyDescent="0.2">
      <c r="A363" s="15" t="s">
        <v>2750</v>
      </c>
      <c r="B363" s="15" t="s">
        <v>20</v>
      </c>
      <c r="C363" s="15"/>
      <c r="D363" s="15"/>
      <c r="E363" s="15">
        <v>4</v>
      </c>
      <c r="F363" s="15">
        <v>1240000</v>
      </c>
      <c r="G363" s="15">
        <v>5</v>
      </c>
      <c r="H363" s="15">
        <v>1610000</v>
      </c>
      <c r="I363" s="16">
        <f t="shared" si="5"/>
        <v>316666.66666666669</v>
      </c>
      <c r="J363" s="15">
        <v>5</v>
      </c>
      <c r="K363" s="15">
        <v>1709092</v>
      </c>
      <c r="L363" s="16">
        <f t="shared" si="6"/>
        <v>1583333.3333333335</v>
      </c>
      <c r="M363" s="15">
        <f t="shared" si="7"/>
        <v>4</v>
      </c>
      <c r="N363" s="15">
        <v>-99092</v>
      </c>
      <c r="O363" s="17">
        <f t="shared" si="8"/>
        <v>4</v>
      </c>
      <c r="P363" s="16">
        <f t="shared" si="9"/>
        <v>1266666.6666666665</v>
      </c>
    </row>
    <row r="364" spans="1:16" x14ac:dyDescent="0.2">
      <c r="A364" s="15" t="s">
        <v>802</v>
      </c>
      <c r="B364" s="15" t="s">
        <v>20</v>
      </c>
      <c r="C364" s="15"/>
      <c r="D364" s="15"/>
      <c r="E364" s="15">
        <v>2</v>
      </c>
      <c r="F364" s="15">
        <v>620000</v>
      </c>
      <c r="G364" s="15">
        <v>5</v>
      </c>
      <c r="H364" s="15">
        <v>1610000</v>
      </c>
      <c r="I364" s="16">
        <f t="shared" si="5"/>
        <v>318571.42857142858</v>
      </c>
      <c r="J364" s="15">
        <v>1</v>
      </c>
      <c r="K364" s="15">
        <v>445455</v>
      </c>
      <c r="L364" s="16">
        <f t="shared" si="6"/>
        <v>318571.42857142858</v>
      </c>
      <c r="M364" s="15">
        <f t="shared" si="7"/>
        <v>6</v>
      </c>
      <c r="N364" s="15">
        <v>1164545</v>
      </c>
      <c r="O364" s="17">
        <f t="shared" si="8"/>
        <v>6</v>
      </c>
      <c r="P364" s="16">
        <f t="shared" si="9"/>
        <v>1911428.5714285714</v>
      </c>
    </row>
    <row r="365" spans="1:16" x14ac:dyDescent="0.2">
      <c r="A365" s="15" t="s">
        <v>2751</v>
      </c>
      <c r="B365" s="15" t="s">
        <v>20</v>
      </c>
      <c r="C365" s="15"/>
      <c r="D365" s="15"/>
      <c r="E365" s="15">
        <v>0</v>
      </c>
      <c r="F365" s="15">
        <v>0</v>
      </c>
      <c r="G365" s="15">
        <v>1</v>
      </c>
      <c r="H365" s="15">
        <v>2530000</v>
      </c>
      <c r="I365" s="16">
        <f t="shared" si="5"/>
        <v>2530000</v>
      </c>
      <c r="J365" s="15">
        <v>0</v>
      </c>
      <c r="K365" s="15">
        <v>0</v>
      </c>
      <c r="L365" s="16">
        <f t="shared" si="6"/>
        <v>0</v>
      </c>
      <c r="M365" s="15">
        <f t="shared" si="7"/>
        <v>1</v>
      </c>
      <c r="N365" s="15">
        <v>2530000</v>
      </c>
      <c r="O365" s="17">
        <f t="shared" si="8"/>
        <v>1</v>
      </c>
      <c r="P365" s="16">
        <f t="shared" si="9"/>
        <v>2530000</v>
      </c>
    </row>
    <row r="366" spans="1:16" x14ac:dyDescent="0.2">
      <c r="A366" s="15" t="s">
        <v>1532</v>
      </c>
      <c r="B366" s="15" t="s">
        <v>11</v>
      </c>
      <c r="C366" s="15"/>
      <c r="D366" s="15"/>
      <c r="E366" s="15">
        <v>20</v>
      </c>
      <c r="F366" s="15">
        <v>4421771</v>
      </c>
      <c r="G366" s="15">
        <v>98</v>
      </c>
      <c r="H366" s="15">
        <v>24000040</v>
      </c>
      <c r="I366" s="16">
        <f t="shared" si="5"/>
        <v>240862.80508474575</v>
      </c>
      <c r="J366" s="15">
        <v>87</v>
      </c>
      <c r="K366" s="15">
        <v>26772735</v>
      </c>
      <c r="L366" s="16">
        <f t="shared" si="6"/>
        <v>20955064.042372879</v>
      </c>
      <c r="M366" s="15">
        <f t="shared" si="7"/>
        <v>31</v>
      </c>
      <c r="N366" s="15">
        <v>-2772695</v>
      </c>
      <c r="O366" s="17">
        <f t="shared" si="8"/>
        <v>31</v>
      </c>
      <c r="P366" s="16">
        <f t="shared" si="9"/>
        <v>7466746.9576271214</v>
      </c>
    </row>
    <row r="367" spans="1:16" x14ac:dyDescent="0.2">
      <c r="A367" s="15" t="s">
        <v>2752</v>
      </c>
      <c r="B367" s="15" t="s">
        <v>11</v>
      </c>
      <c r="C367" s="15"/>
      <c r="D367" s="15"/>
      <c r="E367" s="15">
        <v>0</v>
      </c>
      <c r="F367" s="15">
        <v>0</v>
      </c>
      <c r="G367" s="15">
        <v>1</v>
      </c>
      <c r="H367" s="15">
        <v>1454545</v>
      </c>
      <c r="I367" s="16">
        <f t="shared" si="5"/>
        <v>1454545</v>
      </c>
      <c r="J367" s="15">
        <v>1</v>
      </c>
      <c r="K367" s="15">
        <v>1809091</v>
      </c>
      <c r="L367" s="16">
        <f t="shared" si="6"/>
        <v>1454545</v>
      </c>
      <c r="M367" s="15">
        <f t="shared" si="7"/>
        <v>0</v>
      </c>
      <c r="N367" s="15">
        <v>-1809091</v>
      </c>
      <c r="O367" s="17">
        <f t="shared" si="8"/>
        <v>0</v>
      </c>
      <c r="P367" s="16">
        <f t="shared" si="9"/>
        <v>0</v>
      </c>
    </row>
    <row r="368" spans="1:16" x14ac:dyDescent="0.2">
      <c r="A368" s="15" t="s">
        <v>2753</v>
      </c>
      <c r="B368" s="15" t="s">
        <v>105</v>
      </c>
      <c r="C368" s="15"/>
      <c r="D368" s="15"/>
      <c r="E368" s="15">
        <v>0</v>
      </c>
      <c r="F368" s="15">
        <v>0</v>
      </c>
      <c r="G368" s="15">
        <v>1</v>
      </c>
      <c r="H368" s="15">
        <v>2720000</v>
      </c>
      <c r="I368" s="16">
        <f t="shared" si="5"/>
        <v>2720000</v>
      </c>
      <c r="J368" s="15">
        <v>1</v>
      </c>
      <c r="K368" s="15">
        <v>2718182</v>
      </c>
      <c r="L368" s="16">
        <f t="shared" si="6"/>
        <v>2720000</v>
      </c>
      <c r="M368" s="15">
        <f t="shared" si="7"/>
        <v>0</v>
      </c>
      <c r="N368" s="15">
        <v>-2718182</v>
      </c>
      <c r="O368" s="17">
        <f t="shared" si="8"/>
        <v>0</v>
      </c>
      <c r="P368" s="16">
        <f t="shared" si="9"/>
        <v>0</v>
      </c>
    </row>
    <row r="369" spans="1:16" x14ac:dyDescent="0.2">
      <c r="A369" s="15" t="s">
        <v>168</v>
      </c>
      <c r="B369" s="15" t="s">
        <v>11</v>
      </c>
      <c r="C369" s="15"/>
      <c r="D369" s="15"/>
      <c r="E369" s="15">
        <v>10</v>
      </c>
      <c r="F369" s="15">
        <v>18909087</v>
      </c>
      <c r="G369" s="15">
        <v>2</v>
      </c>
      <c r="H369" s="15">
        <v>4472728</v>
      </c>
      <c r="I369" s="16">
        <f t="shared" si="5"/>
        <v>1948484.5833333333</v>
      </c>
      <c r="J369" s="15">
        <v>1</v>
      </c>
      <c r="K369" s="15">
        <v>2272727</v>
      </c>
      <c r="L369" s="16">
        <f t="shared" si="6"/>
        <v>1948484.5833333333</v>
      </c>
      <c r="M369" s="15">
        <f t="shared" si="7"/>
        <v>11</v>
      </c>
      <c r="N369" s="15">
        <v>-2272727</v>
      </c>
      <c r="O369" s="17">
        <f t="shared" si="8"/>
        <v>11</v>
      </c>
      <c r="P369" s="16">
        <f t="shared" si="9"/>
        <v>21433330.416666668</v>
      </c>
    </row>
    <row r="370" spans="1:16" x14ac:dyDescent="0.2">
      <c r="A370" s="15" t="s">
        <v>2754</v>
      </c>
      <c r="B370" s="15" t="s">
        <v>20</v>
      </c>
      <c r="C370" s="15"/>
      <c r="D370" s="15"/>
      <c r="E370" s="15">
        <v>0</v>
      </c>
      <c r="F370" s="15">
        <v>0</v>
      </c>
      <c r="G370" s="15">
        <v>2</v>
      </c>
      <c r="H370" s="15">
        <v>2272728</v>
      </c>
      <c r="I370" s="16">
        <f t="shared" si="5"/>
        <v>1136364</v>
      </c>
      <c r="J370" s="15">
        <v>0</v>
      </c>
      <c r="K370" s="15">
        <v>0</v>
      </c>
      <c r="L370" s="16">
        <f t="shared" si="6"/>
        <v>0</v>
      </c>
      <c r="M370" s="15">
        <f t="shared" si="7"/>
        <v>2</v>
      </c>
      <c r="N370" s="15">
        <v>2272728</v>
      </c>
      <c r="O370" s="17">
        <f t="shared" si="8"/>
        <v>2</v>
      </c>
      <c r="P370" s="16">
        <f t="shared" si="9"/>
        <v>2272728</v>
      </c>
    </row>
    <row r="371" spans="1:16" x14ac:dyDescent="0.2">
      <c r="A371" s="15" t="s">
        <v>2755</v>
      </c>
      <c r="B371" s="15" t="s">
        <v>20</v>
      </c>
      <c r="C371" s="15"/>
      <c r="D371" s="15"/>
      <c r="E371" s="15">
        <v>0</v>
      </c>
      <c r="F371" s="15">
        <v>0</v>
      </c>
      <c r="G371" s="15">
        <v>2</v>
      </c>
      <c r="H371" s="15">
        <v>2272728</v>
      </c>
      <c r="I371" s="16">
        <f t="shared" si="5"/>
        <v>1136364</v>
      </c>
      <c r="J371" s="15">
        <v>0</v>
      </c>
      <c r="K371" s="15">
        <v>0</v>
      </c>
      <c r="L371" s="16">
        <f t="shared" si="6"/>
        <v>0</v>
      </c>
      <c r="M371" s="15">
        <f t="shared" si="7"/>
        <v>2</v>
      </c>
      <c r="N371" s="15">
        <v>2272728</v>
      </c>
      <c r="O371" s="17">
        <f t="shared" si="8"/>
        <v>2</v>
      </c>
      <c r="P371" s="16">
        <f t="shared" si="9"/>
        <v>2272728</v>
      </c>
    </row>
    <row r="372" spans="1:16" x14ac:dyDescent="0.2">
      <c r="A372" s="15" t="s">
        <v>2756</v>
      </c>
      <c r="B372" s="15" t="s">
        <v>2757</v>
      </c>
      <c r="C372" s="15"/>
      <c r="D372" s="15"/>
      <c r="E372" s="15">
        <v>0</v>
      </c>
      <c r="F372" s="15">
        <v>0</v>
      </c>
      <c r="G372" s="15">
        <v>4</v>
      </c>
      <c r="H372" s="15">
        <v>9572728</v>
      </c>
      <c r="I372" s="16">
        <f t="shared" si="5"/>
        <v>2393182</v>
      </c>
      <c r="J372" s="15">
        <v>2</v>
      </c>
      <c r="K372" s="15">
        <v>5468182</v>
      </c>
      <c r="L372" s="16">
        <f t="shared" si="6"/>
        <v>4786364</v>
      </c>
      <c r="M372" s="15">
        <f t="shared" si="7"/>
        <v>2</v>
      </c>
      <c r="N372" s="15">
        <v>-2750000</v>
      </c>
      <c r="O372" s="17">
        <f t="shared" si="8"/>
        <v>2</v>
      </c>
      <c r="P372" s="16">
        <f t="shared" si="9"/>
        <v>4786364</v>
      </c>
    </row>
    <row r="373" spans="1:16" x14ac:dyDescent="0.2">
      <c r="A373" s="15" t="s">
        <v>2758</v>
      </c>
      <c r="B373" s="15" t="s">
        <v>105</v>
      </c>
      <c r="C373" s="15"/>
      <c r="D373" s="15"/>
      <c r="E373" s="15">
        <v>0</v>
      </c>
      <c r="F373" s="15">
        <v>0</v>
      </c>
      <c r="G373" s="15">
        <v>11</v>
      </c>
      <c r="H373" s="15">
        <v>1640001</v>
      </c>
      <c r="I373" s="16">
        <f t="shared" si="5"/>
        <v>149091</v>
      </c>
      <c r="J373" s="15">
        <v>0</v>
      </c>
      <c r="K373" s="15">
        <v>0</v>
      </c>
      <c r="L373" s="16">
        <f t="shared" si="6"/>
        <v>0</v>
      </c>
      <c r="M373" s="15">
        <f t="shared" si="7"/>
        <v>11</v>
      </c>
      <c r="N373" s="15">
        <v>1640001</v>
      </c>
      <c r="O373" s="17">
        <f t="shared" si="8"/>
        <v>11</v>
      </c>
      <c r="P373" s="16">
        <f t="shared" si="9"/>
        <v>1640001</v>
      </c>
    </row>
    <row r="374" spans="1:16" x14ac:dyDescent="0.2">
      <c r="A374" s="15" t="s">
        <v>2759</v>
      </c>
      <c r="B374" s="15" t="s">
        <v>105</v>
      </c>
      <c r="C374" s="15"/>
      <c r="D374" s="15"/>
      <c r="E374" s="15">
        <v>0</v>
      </c>
      <c r="F374" s="15">
        <v>0</v>
      </c>
      <c r="G374" s="15">
        <v>1</v>
      </c>
      <c r="H374" s="15">
        <v>290909</v>
      </c>
      <c r="I374" s="16">
        <f t="shared" si="5"/>
        <v>290909</v>
      </c>
      <c r="J374" s="15">
        <v>0</v>
      </c>
      <c r="K374" s="15">
        <v>0</v>
      </c>
      <c r="L374" s="16">
        <f t="shared" si="6"/>
        <v>0</v>
      </c>
      <c r="M374" s="15">
        <f t="shared" si="7"/>
        <v>1</v>
      </c>
      <c r="N374" s="15">
        <v>290909</v>
      </c>
      <c r="O374" s="17">
        <f t="shared" si="8"/>
        <v>1</v>
      </c>
      <c r="P374" s="16">
        <f t="shared" si="9"/>
        <v>290909</v>
      </c>
    </row>
    <row r="375" spans="1:16" x14ac:dyDescent="0.2">
      <c r="A375" s="15" t="s">
        <v>2760</v>
      </c>
      <c r="B375" s="15" t="s">
        <v>105</v>
      </c>
      <c r="C375" s="15"/>
      <c r="D375" s="15"/>
      <c r="E375" s="15">
        <v>0</v>
      </c>
      <c r="F375" s="15">
        <v>0</v>
      </c>
      <c r="G375" s="15">
        <v>35</v>
      </c>
      <c r="H375" s="15">
        <v>7159075</v>
      </c>
      <c r="I375" s="16">
        <f t="shared" si="5"/>
        <v>204545</v>
      </c>
      <c r="J375" s="15">
        <v>6</v>
      </c>
      <c r="K375" s="15">
        <v>1481819</v>
      </c>
      <c r="L375" s="16">
        <f t="shared" si="6"/>
        <v>1227270</v>
      </c>
      <c r="M375" s="15">
        <f t="shared" si="7"/>
        <v>29</v>
      </c>
      <c r="N375" s="15">
        <v>-263636</v>
      </c>
      <c r="O375" s="17">
        <f t="shared" si="8"/>
        <v>29</v>
      </c>
      <c r="P375" s="16">
        <f t="shared" si="9"/>
        <v>5931805</v>
      </c>
    </row>
    <row r="376" spans="1:16" x14ac:dyDescent="0.2">
      <c r="A376" s="15" t="s">
        <v>2761</v>
      </c>
      <c r="B376" s="15" t="s">
        <v>11</v>
      </c>
      <c r="C376" s="15"/>
      <c r="D376" s="15"/>
      <c r="E376" s="15">
        <v>0</v>
      </c>
      <c r="F376" s="15">
        <v>0</v>
      </c>
      <c r="G376" s="15">
        <v>2</v>
      </c>
      <c r="H376" s="15">
        <v>4625454</v>
      </c>
      <c r="I376" s="16">
        <f t="shared" si="5"/>
        <v>2312727</v>
      </c>
      <c r="J376" s="15">
        <v>2</v>
      </c>
      <c r="K376" s="15">
        <v>6709090</v>
      </c>
      <c r="L376" s="16">
        <f t="shared" si="6"/>
        <v>4625454</v>
      </c>
      <c r="M376" s="15">
        <f t="shared" si="7"/>
        <v>0</v>
      </c>
      <c r="N376" s="15">
        <v>-6709090</v>
      </c>
      <c r="O376" s="17">
        <f t="shared" si="8"/>
        <v>0</v>
      </c>
      <c r="P376" s="16">
        <f t="shared" si="9"/>
        <v>0</v>
      </c>
    </row>
    <row r="377" spans="1:16" x14ac:dyDescent="0.2">
      <c r="A377" s="15" t="s">
        <v>2762</v>
      </c>
      <c r="B377" s="15" t="s">
        <v>1383</v>
      </c>
      <c r="C377" s="15"/>
      <c r="D377" s="15"/>
      <c r="E377" s="15">
        <v>0</v>
      </c>
      <c r="F377" s="15">
        <v>0</v>
      </c>
      <c r="G377" s="15">
        <v>1</v>
      </c>
      <c r="H377" s="15">
        <v>1263636</v>
      </c>
      <c r="I377" s="16">
        <f t="shared" si="5"/>
        <v>1263636</v>
      </c>
      <c r="J377" s="15">
        <v>0</v>
      </c>
      <c r="K377" s="15">
        <v>0</v>
      </c>
      <c r="L377" s="16">
        <f t="shared" si="6"/>
        <v>0</v>
      </c>
      <c r="M377" s="15">
        <f t="shared" si="7"/>
        <v>1</v>
      </c>
      <c r="N377" s="15">
        <v>1263636</v>
      </c>
      <c r="O377" s="17">
        <f t="shared" si="8"/>
        <v>1</v>
      </c>
      <c r="P377" s="16">
        <f t="shared" si="9"/>
        <v>1263636</v>
      </c>
    </row>
    <row r="378" spans="1:16" x14ac:dyDescent="0.2">
      <c r="A378" s="15" t="s">
        <v>2763</v>
      </c>
      <c r="B378" s="15" t="s">
        <v>105</v>
      </c>
      <c r="C378" s="15"/>
      <c r="D378" s="15"/>
      <c r="E378" s="15">
        <v>0</v>
      </c>
      <c r="F378" s="15">
        <v>0</v>
      </c>
      <c r="G378" s="15">
        <v>1</v>
      </c>
      <c r="H378" s="15">
        <v>1272727</v>
      </c>
      <c r="I378" s="16">
        <f t="shared" si="5"/>
        <v>1272727</v>
      </c>
      <c r="J378" s="15">
        <v>0</v>
      </c>
      <c r="K378" s="15">
        <v>0</v>
      </c>
      <c r="L378" s="16">
        <f t="shared" si="6"/>
        <v>0</v>
      </c>
      <c r="M378" s="15">
        <f t="shared" si="7"/>
        <v>1</v>
      </c>
      <c r="N378" s="15">
        <v>1272727</v>
      </c>
      <c r="O378" s="17">
        <f t="shared" si="8"/>
        <v>1</v>
      </c>
      <c r="P378" s="16">
        <f t="shared" si="9"/>
        <v>1272727</v>
      </c>
    </row>
    <row r="379" spans="1:16" x14ac:dyDescent="0.2">
      <c r="A379" s="15" t="s">
        <v>2764</v>
      </c>
      <c r="B379" s="15" t="s">
        <v>105</v>
      </c>
      <c r="C379" s="15"/>
      <c r="D379" s="15"/>
      <c r="E379" s="15">
        <v>0</v>
      </c>
      <c r="F379" s="15">
        <v>0</v>
      </c>
      <c r="G379" s="15">
        <v>1</v>
      </c>
      <c r="H379" s="15">
        <v>2100000</v>
      </c>
      <c r="I379" s="16">
        <f t="shared" si="5"/>
        <v>2100000</v>
      </c>
      <c r="J379" s="15">
        <v>1</v>
      </c>
      <c r="K379" s="15">
        <v>2372727</v>
      </c>
      <c r="L379" s="16">
        <f t="shared" si="6"/>
        <v>2100000</v>
      </c>
      <c r="M379" s="15">
        <f t="shared" si="7"/>
        <v>0</v>
      </c>
      <c r="N379" s="15">
        <v>-2372727</v>
      </c>
      <c r="O379" s="17">
        <f t="shared" si="8"/>
        <v>0</v>
      </c>
      <c r="P379" s="16">
        <f t="shared" si="9"/>
        <v>0</v>
      </c>
    </row>
    <row r="380" spans="1:16" x14ac:dyDescent="0.2">
      <c r="A380" s="15" t="s">
        <v>2765</v>
      </c>
      <c r="B380" s="15" t="s">
        <v>141</v>
      </c>
      <c r="C380" s="15"/>
      <c r="D380" s="15"/>
      <c r="E380" s="15">
        <v>0</v>
      </c>
      <c r="F380" s="15">
        <v>0</v>
      </c>
      <c r="G380" s="15">
        <v>1</v>
      </c>
      <c r="H380" s="15">
        <v>181818</v>
      </c>
      <c r="I380" s="16">
        <f t="shared" si="5"/>
        <v>181818</v>
      </c>
      <c r="J380" s="15">
        <v>0</v>
      </c>
      <c r="K380" s="15">
        <v>0</v>
      </c>
      <c r="L380" s="16">
        <f t="shared" si="6"/>
        <v>0</v>
      </c>
      <c r="M380" s="15">
        <f t="shared" si="7"/>
        <v>1</v>
      </c>
      <c r="N380" s="15">
        <v>181818</v>
      </c>
      <c r="O380" s="17">
        <f t="shared" si="8"/>
        <v>1</v>
      </c>
      <c r="P380" s="16">
        <f t="shared" si="9"/>
        <v>181818</v>
      </c>
    </row>
    <row r="381" spans="1:16" x14ac:dyDescent="0.2">
      <c r="A381" s="15" t="s">
        <v>2766</v>
      </c>
      <c r="B381" s="15" t="s">
        <v>141</v>
      </c>
      <c r="C381" s="15"/>
      <c r="D381" s="15"/>
      <c r="E381" s="15">
        <v>0</v>
      </c>
      <c r="F381" s="15">
        <v>0</v>
      </c>
      <c r="G381" s="15">
        <v>2</v>
      </c>
      <c r="H381" s="15">
        <v>454546</v>
      </c>
      <c r="I381" s="16">
        <f t="shared" si="5"/>
        <v>227273</v>
      </c>
      <c r="J381" s="15">
        <v>1</v>
      </c>
      <c r="K381" s="15">
        <v>409091</v>
      </c>
      <c r="L381" s="16">
        <f t="shared" si="6"/>
        <v>227273</v>
      </c>
      <c r="M381" s="15">
        <f t="shared" si="7"/>
        <v>1</v>
      </c>
      <c r="N381" s="15">
        <v>-409091</v>
      </c>
      <c r="O381" s="17">
        <f t="shared" si="8"/>
        <v>1</v>
      </c>
      <c r="P381" s="16">
        <f t="shared" si="9"/>
        <v>227273</v>
      </c>
    </row>
    <row r="382" spans="1:16" x14ac:dyDescent="0.2">
      <c r="A382" s="15" t="s">
        <v>2767</v>
      </c>
      <c r="B382" s="15" t="s">
        <v>11</v>
      </c>
      <c r="C382" s="15"/>
      <c r="D382" s="15"/>
      <c r="E382" s="15">
        <v>8</v>
      </c>
      <c r="F382" s="15">
        <v>1665448</v>
      </c>
      <c r="G382" s="15">
        <v>28</v>
      </c>
      <c r="H382" s="15">
        <v>5765456</v>
      </c>
      <c r="I382" s="16">
        <f t="shared" si="5"/>
        <v>206414</v>
      </c>
      <c r="J382" s="15">
        <v>0</v>
      </c>
      <c r="K382" s="15">
        <v>0</v>
      </c>
      <c r="L382" s="16">
        <f t="shared" si="6"/>
        <v>0</v>
      </c>
      <c r="M382" s="15">
        <f t="shared" si="7"/>
        <v>36</v>
      </c>
      <c r="N382" s="15">
        <v>5765456</v>
      </c>
      <c r="O382" s="17">
        <f t="shared" si="8"/>
        <v>36</v>
      </c>
      <c r="P382" s="16">
        <f t="shared" si="9"/>
        <v>7430904</v>
      </c>
    </row>
    <row r="383" spans="1:16" x14ac:dyDescent="0.2">
      <c r="A383" s="15" t="s">
        <v>1517</v>
      </c>
      <c r="B383" s="15" t="s">
        <v>11</v>
      </c>
      <c r="C383" s="15"/>
      <c r="D383" s="15"/>
      <c r="E383" s="15">
        <v>4</v>
      </c>
      <c r="F383" s="15">
        <v>4573091</v>
      </c>
      <c r="G383" s="15">
        <v>3</v>
      </c>
      <c r="H383" s="15">
        <v>2809092</v>
      </c>
      <c r="I383" s="16">
        <f t="shared" si="5"/>
        <v>1054597.5714285714</v>
      </c>
      <c r="J383" s="15">
        <v>0</v>
      </c>
      <c r="K383" s="15">
        <v>0</v>
      </c>
      <c r="L383" s="16">
        <f t="shared" si="6"/>
        <v>0</v>
      </c>
      <c r="M383" s="15">
        <f t="shared" si="7"/>
        <v>7</v>
      </c>
      <c r="N383" s="15">
        <v>2809092</v>
      </c>
      <c r="O383" s="17">
        <f t="shared" si="8"/>
        <v>7</v>
      </c>
      <c r="P383" s="16">
        <f t="shared" si="9"/>
        <v>7382183</v>
      </c>
    </row>
    <row r="384" spans="1:16" x14ac:dyDescent="0.2">
      <c r="A384" s="15" t="s">
        <v>2768</v>
      </c>
      <c r="B384" s="15" t="s">
        <v>25</v>
      </c>
      <c r="C384" s="15"/>
      <c r="D384" s="15"/>
      <c r="E384" s="15">
        <v>13</v>
      </c>
      <c r="F384" s="15">
        <v>5120455</v>
      </c>
      <c r="G384" s="15">
        <v>27</v>
      </c>
      <c r="H384" s="15">
        <v>9578173</v>
      </c>
      <c r="I384" s="16">
        <f t="shared" si="5"/>
        <v>367465.7</v>
      </c>
      <c r="J384" s="15">
        <v>19</v>
      </c>
      <c r="K384" s="15">
        <v>7590907</v>
      </c>
      <c r="L384" s="16">
        <f t="shared" si="6"/>
        <v>6981848.2999999998</v>
      </c>
      <c r="M384" s="15">
        <f t="shared" si="7"/>
        <v>21</v>
      </c>
      <c r="N384" s="15">
        <v>-363636</v>
      </c>
      <c r="O384" s="17">
        <f t="shared" si="8"/>
        <v>21</v>
      </c>
      <c r="P384" s="16">
        <f t="shared" si="9"/>
        <v>7716779.7000000002</v>
      </c>
    </row>
    <row r="385" spans="1:16" x14ac:dyDescent="0.2">
      <c r="A385" s="15" t="s">
        <v>2769</v>
      </c>
      <c r="B385" s="15" t="s">
        <v>141</v>
      </c>
      <c r="C385" s="15"/>
      <c r="D385" s="15"/>
      <c r="E385" s="15">
        <v>0</v>
      </c>
      <c r="F385" s="15">
        <v>0</v>
      </c>
      <c r="G385" s="15">
        <v>1</v>
      </c>
      <c r="H385" s="15">
        <v>545455</v>
      </c>
      <c r="I385" s="16">
        <f t="shared" si="5"/>
        <v>545455</v>
      </c>
      <c r="J385" s="15">
        <v>0</v>
      </c>
      <c r="K385" s="15">
        <v>0</v>
      </c>
      <c r="L385" s="16">
        <f t="shared" si="6"/>
        <v>0</v>
      </c>
      <c r="M385" s="15">
        <f t="shared" si="7"/>
        <v>1</v>
      </c>
      <c r="N385" s="15">
        <v>545455</v>
      </c>
      <c r="O385" s="17">
        <f t="shared" si="8"/>
        <v>1</v>
      </c>
      <c r="P385" s="16">
        <f t="shared" si="9"/>
        <v>545455</v>
      </c>
    </row>
    <row r="386" spans="1:16" x14ac:dyDescent="0.2">
      <c r="A386" s="15" t="s">
        <v>255</v>
      </c>
      <c r="B386" s="15" t="s">
        <v>256</v>
      </c>
      <c r="C386" s="15"/>
      <c r="D386" s="15"/>
      <c r="E386" s="15">
        <v>20</v>
      </c>
      <c r="F386" s="15">
        <v>545440</v>
      </c>
      <c r="G386" s="15">
        <v>40</v>
      </c>
      <c r="H386" s="15">
        <v>1090920</v>
      </c>
      <c r="I386" s="16">
        <f t="shared" si="5"/>
        <v>27272.666666666668</v>
      </c>
      <c r="J386" s="15">
        <v>11</v>
      </c>
      <c r="K386" s="15">
        <v>1200001</v>
      </c>
      <c r="L386" s="16">
        <f t="shared" si="6"/>
        <v>299999.33333333337</v>
      </c>
      <c r="M386" s="15">
        <f t="shared" si="7"/>
        <v>49</v>
      </c>
      <c r="N386" s="15">
        <v>-109081</v>
      </c>
      <c r="O386" s="17">
        <f t="shared" si="8"/>
        <v>49</v>
      </c>
      <c r="P386" s="16">
        <f t="shared" si="9"/>
        <v>1336360.6666666665</v>
      </c>
    </row>
    <row r="387" spans="1:16" x14ac:dyDescent="0.2">
      <c r="A387" s="15" t="s">
        <v>920</v>
      </c>
      <c r="B387" s="15" t="s">
        <v>11</v>
      </c>
      <c r="C387" s="15"/>
      <c r="D387" s="15"/>
      <c r="E387" s="15">
        <v>3</v>
      </c>
      <c r="F387" s="15">
        <v>16172727</v>
      </c>
      <c r="G387" s="15">
        <v>1</v>
      </c>
      <c r="H387" s="15">
        <v>4772727</v>
      </c>
      <c r="I387" s="16">
        <f t="shared" si="5"/>
        <v>5236363.5</v>
      </c>
      <c r="J387" s="15">
        <v>1</v>
      </c>
      <c r="K387" s="15">
        <v>5363636</v>
      </c>
      <c r="L387" s="16">
        <f t="shared" si="6"/>
        <v>5236363.5</v>
      </c>
      <c r="M387" s="15">
        <f t="shared" si="7"/>
        <v>3</v>
      </c>
      <c r="N387" s="15">
        <v>-5363636</v>
      </c>
      <c r="O387" s="17">
        <f t="shared" si="8"/>
        <v>3</v>
      </c>
      <c r="P387" s="16">
        <f t="shared" si="9"/>
        <v>15709090.5</v>
      </c>
    </row>
    <row r="388" spans="1:16" x14ac:dyDescent="0.2">
      <c r="A388" s="15" t="s">
        <v>2770</v>
      </c>
      <c r="B388" s="15" t="s">
        <v>20</v>
      </c>
      <c r="C388" s="15"/>
      <c r="D388" s="15"/>
      <c r="E388" s="15">
        <v>0</v>
      </c>
      <c r="F388" s="15">
        <v>0</v>
      </c>
      <c r="G388" s="15">
        <v>1</v>
      </c>
      <c r="H388" s="15">
        <v>1600000</v>
      </c>
      <c r="I388" s="16">
        <f t="shared" si="5"/>
        <v>1600000</v>
      </c>
      <c r="J388" s="15">
        <v>0</v>
      </c>
      <c r="K388" s="15">
        <v>0</v>
      </c>
      <c r="L388" s="16">
        <f t="shared" si="6"/>
        <v>0</v>
      </c>
      <c r="M388" s="15">
        <f t="shared" si="7"/>
        <v>1</v>
      </c>
      <c r="N388" s="15">
        <v>1600000</v>
      </c>
      <c r="O388" s="17">
        <f t="shared" si="8"/>
        <v>1</v>
      </c>
      <c r="P388" s="16">
        <f t="shared" si="9"/>
        <v>1600000</v>
      </c>
    </row>
    <row r="389" spans="1:16" x14ac:dyDescent="0.2">
      <c r="A389" s="15" t="s">
        <v>2771</v>
      </c>
      <c r="B389" s="15" t="s">
        <v>20</v>
      </c>
      <c r="C389" s="15"/>
      <c r="D389" s="15"/>
      <c r="E389" s="15">
        <v>0</v>
      </c>
      <c r="F389" s="15">
        <v>0</v>
      </c>
      <c r="G389" s="15">
        <v>2</v>
      </c>
      <c r="H389" s="15">
        <v>3200000</v>
      </c>
      <c r="I389" s="16">
        <f t="shared" si="5"/>
        <v>1600000</v>
      </c>
      <c r="J389" s="15">
        <v>0</v>
      </c>
      <c r="K389" s="15">
        <v>0</v>
      </c>
      <c r="L389" s="16">
        <f t="shared" si="6"/>
        <v>0</v>
      </c>
      <c r="M389" s="15">
        <f t="shared" si="7"/>
        <v>2</v>
      </c>
      <c r="N389" s="15">
        <v>3200000</v>
      </c>
      <c r="O389" s="17">
        <f t="shared" si="8"/>
        <v>2</v>
      </c>
      <c r="P389" s="16">
        <f t="shared" si="9"/>
        <v>3200000</v>
      </c>
    </row>
    <row r="390" spans="1:16" x14ac:dyDescent="0.2">
      <c r="A390" s="15" t="s">
        <v>1957</v>
      </c>
      <c r="B390" s="15" t="s">
        <v>11</v>
      </c>
      <c r="C390" s="15"/>
      <c r="D390" s="15"/>
      <c r="E390" s="15">
        <v>31</v>
      </c>
      <c r="F390" s="15">
        <v>7180515</v>
      </c>
      <c r="G390" s="15">
        <v>20</v>
      </c>
      <c r="H390" s="15">
        <v>4900000</v>
      </c>
      <c r="I390" s="16">
        <f t="shared" si="5"/>
        <v>236872.84313725491</v>
      </c>
      <c r="J390" s="15">
        <v>15</v>
      </c>
      <c r="K390" s="15">
        <v>4709093</v>
      </c>
      <c r="L390" s="16">
        <f t="shared" si="6"/>
        <v>3553092.6470588236</v>
      </c>
      <c r="M390" s="15">
        <f t="shared" si="7"/>
        <v>36</v>
      </c>
      <c r="N390" s="15">
        <v>-336364</v>
      </c>
      <c r="O390" s="17">
        <f t="shared" si="8"/>
        <v>36</v>
      </c>
      <c r="P390" s="16">
        <f t="shared" si="9"/>
        <v>8527422.3529411759</v>
      </c>
    </row>
    <row r="391" spans="1:16" x14ac:dyDescent="0.2">
      <c r="A391" s="15" t="s">
        <v>1710</v>
      </c>
      <c r="B391" s="15" t="s">
        <v>11</v>
      </c>
      <c r="C391" s="15"/>
      <c r="D391" s="15"/>
      <c r="E391" s="15">
        <v>3</v>
      </c>
      <c r="F391" s="15">
        <v>1350600</v>
      </c>
      <c r="G391" s="15">
        <v>6</v>
      </c>
      <c r="H391" s="15">
        <v>2775000</v>
      </c>
      <c r="I391" s="16">
        <f t="shared" si="5"/>
        <v>458400</v>
      </c>
      <c r="J391" s="15">
        <v>1</v>
      </c>
      <c r="K391" s="15">
        <v>654545</v>
      </c>
      <c r="L391" s="16">
        <f t="shared" si="6"/>
        <v>458400</v>
      </c>
      <c r="M391" s="15">
        <f t="shared" si="7"/>
        <v>8</v>
      </c>
      <c r="N391" s="15">
        <v>-654545</v>
      </c>
      <c r="O391" s="17">
        <f t="shared" si="8"/>
        <v>8</v>
      </c>
      <c r="P391" s="16">
        <f t="shared" si="9"/>
        <v>3667200</v>
      </c>
    </row>
    <row r="392" spans="1:16" x14ac:dyDescent="0.2">
      <c r="A392" s="15" t="s">
        <v>2772</v>
      </c>
      <c r="B392" s="15" t="s">
        <v>11</v>
      </c>
      <c r="C392" s="15"/>
      <c r="D392" s="15"/>
      <c r="E392" s="15">
        <v>0</v>
      </c>
      <c r="F392" s="15">
        <v>0</v>
      </c>
      <c r="G392" s="15">
        <v>4</v>
      </c>
      <c r="H392" s="15">
        <v>2187000</v>
      </c>
      <c r="I392" s="16">
        <f t="shared" si="5"/>
        <v>546750</v>
      </c>
      <c r="J392" s="15">
        <v>2</v>
      </c>
      <c r="K392" s="15">
        <v>1309090</v>
      </c>
      <c r="L392" s="16">
        <f t="shared" si="6"/>
        <v>1093500</v>
      </c>
      <c r="M392" s="15">
        <f t="shared" si="7"/>
        <v>2</v>
      </c>
      <c r="N392" s="15">
        <v>-1309090</v>
      </c>
      <c r="O392" s="17">
        <f t="shared" si="8"/>
        <v>2</v>
      </c>
      <c r="P392" s="16">
        <f t="shared" si="9"/>
        <v>1093500</v>
      </c>
    </row>
    <row r="393" spans="1:16" x14ac:dyDescent="0.2">
      <c r="A393" s="15" t="s">
        <v>941</v>
      </c>
      <c r="B393" s="15" t="s">
        <v>11</v>
      </c>
      <c r="C393" s="15"/>
      <c r="D393" s="15"/>
      <c r="E393" s="15">
        <v>2</v>
      </c>
      <c r="F393" s="15">
        <v>9272726</v>
      </c>
      <c r="G393" s="15">
        <v>9</v>
      </c>
      <c r="H393" s="15">
        <v>43909092</v>
      </c>
      <c r="I393" s="16">
        <f t="shared" si="5"/>
        <v>4834710.7272727275</v>
      </c>
      <c r="J393" s="15">
        <v>9</v>
      </c>
      <c r="K393" s="15">
        <v>51209090</v>
      </c>
      <c r="L393" s="16">
        <f t="shared" si="6"/>
        <v>43512396.545454547</v>
      </c>
      <c r="M393" s="15">
        <f t="shared" si="7"/>
        <v>2</v>
      </c>
      <c r="N393" s="15">
        <v>-5536363</v>
      </c>
      <c r="O393" s="17">
        <f t="shared" si="8"/>
        <v>2</v>
      </c>
      <c r="P393" s="16">
        <f t="shared" si="9"/>
        <v>9669421.4545454532</v>
      </c>
    </row>
    <row r="394" spans="1:16" x14ac:dyDescent="0.2">
      <c r="A394" s="15" t="s">
        <v>2773</v>
      </c>
      <c r="B394" s="15" t="s">
        <v>171</v>
      </c>
      <c r="C394" s="15"/>
      <c r="D394" s="15"/>
      <c r="E394" s="15">
        <v>0</v>
      </c>
      <c r="F394" s="15">
        <v>0</v>
      </c>
      <c r="G394" s="15">
        <v>1</v>
      </c>
      <c r="H394" s="15">
        <v>4954545</v>
      </c>
      <c r="I394" s="16">
        <f t="shared" si="5"/>
        <v>4954545</v>
      </c>
      <c r="J394" s="15">
        <v>1</v>
      </c>
      <c r="K394" s="15">
        <v>6654545</v>
      </c>
      <c r="L394" s="16">
        <f t="shared" si="6"/>
        <v>4954545</v>
      </c>
      <c r="M394" s="15">
        <f t="shared" si="7"/>
        <v>0</v>
      </c>
      <c r="N394" s="15">
        <v>-1700000</v>
      </c>
      <c r="O394" s="17">
        <f t="shared" si="8"/>
        <v>0</v>
      </c>
      <c r="P394" s="16">
        <f t="shared" si="9"/>
        <v>0</v>
      </c>
    </row>
    <row r="395" spans="1:16" x14ac:dyDescent="0.2">
      <c r="A395" s="15" t="s">
        <v>2774</v>
      </c>
      <c r="B395" s="15" t="s">
        <v>11</v>
      </c>
      <c r="C395" s="15"/>
      <c r="D395" s="15"/>
      <c r="E395" s="15">
        <v>0</v>
      </c>
      <c r="F395" s="15">
        <v>0</v>
      </c>
      <c r="G395" s="15">
        <v>11</v>
      </c>
      <c r="H395" s="15">
        <v>1270005</v>
      </c>
      <c r="I395" s="16">
        <f t="shared" si="5"/>
        <v>115455</v>
      </c>
      <c r="J395" s="15">
        <v>3</v>
      </c>
      <c r="K395" s="15">
        <v>545454</v>
      </c>
      <c r="L395" s="16">
        <f t="shared" si="6"/>
        <v>346365</v>
      </c>
      <c r="M395" s="15">
        <f t="shared" si="7"/>
        <v>8</v>
      </c>
      <c r="N395" s="15">
        <v>-363636</v>
      </c>
      <c r="O395" s="17">
        <f t="shared" si="8"/>
        <v>8</v>
      </c>
      <c r="P395" s="16">
        <f t="shared" si="9"/>
        <v>923640</v>
      </c>
    </row>
    <row r="396" spans="1:16" x14ac:dyDescent="0.2">
      <c r="A396" s="15" t="s">
        <v>2775</v>
      </c>
      <c r="B396" s="15" t="s">
        <v>25</v>
      </c>
      <c r="C396" s="15"/>
      <c r="D396" s="15"/>
      <c r="E396" s="15">
        <v>12</v>
      </c>
      <c r="F396" s="15">
        <v>8018630</v>
      </c>
      <c r="G396" s="15">
        <v>2</v>
      </c>
      <c r="H396" s="15">
        <v>1518182</v>
      </c>
      <c r="I396" s="16">
        <f t="shared" si="5"/>
        <v>681200.85714285716</v>
      </c>
      <c r="J396" s="15">
        <v>2</v>
      </c>
      <c r="K396" s="15">
        <v>1709091</v>
      </c>
      <c r="L396" s="16">
        <f t="shared" si="6"/>
        <v>1362401.7142857143</v>
      </c>
      <c r="M396" s="15">
        <f t="shared" si="7"/>
        <v>12</v>
      </c>
      <c r="N396" s="15">
        <v>-863636</v>
      </c>
      <c r="O396" s="17">
        <f t="shared" si="8"/>
        <v>12</v>
      </c>
      <c r="P396" s="16">
        <f t="shared" si="9"/>
        <v>8174410.2857142854</v>
      </c>
    </row>
    <row r="397" spans="1:16" x14ac:dyDescent="0.2">
      <c r="A397" s="15" t="s">
        <v>1963</v>
      </c>
      <c r="B397" s="15" t="s">
        <v>650</v>
      </c>
      <c r="C397" s="15"/>
      <c r="D397" s="15"/>
      <c r="E397" s="15">
        <v>16</v>
      </c>
      <c r="F397" s="15">
        <v>15709088</v>
      </c>
      <c r="G397" s="15">
        <v>30</v>
      </c>
      <c r="H397" s="15">
        <v>28254540</v>
      </c>
      <c r="I397" s="16">
        <f t="shared" si="5"/>
        <v>955731.04347826086</v>
      </c>
      <c r="J397" s="15">
        <v>8</v>
      </c>
      <c r="K397" s="15">
        <v>11300001</v>
      </c>
      <c r="L397" s="16">
        <f t="shared" si="6"/>
        <v>7645848.3478260869</v>
      </c>
      <c r="M397" s="15">
        <f t="shared" si="7"/>
        <v>38</v>
      </c>
      <c r="N397" s="15">
        <v>-1000000</v>
      </c>
      <c r="O397" s="17">
        <f t="shared" si="8"/>
        <v>38</v>
      </c>
      <c r="P397" s="16">
        <f t="shared" si="9"/>
        <v>36317779.652173914</v>
      </c>
    </row>
    <row r="398" spans="1:16" x14ac:dyDescent="0.2">
      <c r="A398" s="15" t="s">
        <v>405</v>
      </c>
      <c r="B398" s="15" t="s">
        <v>11</v>
      </c>
      <c r="C398" s="15"/>
      <c r="D398" s="15"/>
      <c r="E398" s="15">
        <v>16</v>
      </c>
      <c r="F398" s="15">
        <v>50397664</v>
      </c>
      <c r="G398" s="15">
        <v>11</v>
      </c>
      <c r="H398" s="15">
        <v>27618183</v>
      </c>
      <c r="I398" s="16">
        <f t="shared" si="5"/>
        <v>2889475.8148148148</v>
      </c>
      <c r="J398" s="15">
        <v>5</v>
      </c>
      <c r="K398" s="15">
        <v>12454545</v>
      </c>
      <c r="L398" s="16">
        <f t="shared" si="6"/>
        <v>14447379.074074075</v>
      </c>
      <c r="M398" s="15">
        <f t="shared" si="7"/>
        <v>22</v>
      </c>
      <c r="N398" s="15">
        <v>-12454545</v>
      </c>
      <c r="O398" s="17">
        <f t="shared" si="8"/>
        <v>22</v>
      </c>
      <c r="P398" s="16">
        <f t="shared" si="9"/>
        <v>63568467.925925925</v>
      </c>
    </row>
    <row r="399" spans="1:16" x14ac:dyDescent="0.2">
      <c r="A399" s="15" t="s">
        <v>2776</v>
      </c>
      <c r="B399" s="15" t="s">
        <v>11</v>
      </c>
      <c r="C399" s="15"/>
      <c r="D399" s="15"/>
      <c r="E399" s="15">
        <v>0</v>
      </c>
      <c r="F399" s="15">
        <v>0</v>
      </c>
      <c r="G399" s="15">
        <v>8</v>
      </c>
      <c r="H399" s="15">
        <v>0</v>
      </c>
      <c r="I399" s="16">
        <f t="shared" si="5"/>
        <v>0</v>
      </c>
      <c r="J399" s="15">
        <v>0</v>
      </c>
      <c r="K399" s="15">
        <v>0</v>
      </c>
      <c r="L399" s="16">
        <f t="shared" si="6"/>
        <v>0</v>
      </c>
      <c r="M399" s="15">
        <f t="shared" si="7"/>
        <v>8</v>
      </c>
      <c r="N399" s="15">
        <v>0</v>
      </c>
      <c r="O399" s="17">
        <f t="shared" si="8"/>
        <v>8</v>
      </c>
      <c r="P399" s="16">
        <f t="shared" si="9"/>
        <v>0</v>
      </c>
    </row>
    <row r="400" spans="1:16" x14ac:dyDescent="0.2">
      <c r="A400" s="15" t="s">
        <v>2777</v>
      </c>
      <c r="B400" s="15" t="s">
        <v>11</v>
      </c>
      <c r="C400" s="15"/>
      <c r="D400" s="15"/>
      <c r="E400" s="15">
        <v>0</v>
      </c>
      <c r="F400" s="15">
        <v>0</v>
      </c>
      <c r="G400" s="15">
        <v>1</v>
      </c>
      <c r="H400" s="15">
        <v>5045455</v>
      </c>
      <c r="I400" s="16">
        <f t="shared" si="5"/>
        <v>5045455</v>
      </c>
      <c r="J400" s="15">
        <v>0</v>
      </c>
      <c r="K400" s="15">
        <v>0</v>
      </c>
      <c r="L400" s="16">
        <f t="shared" si="6"/>
        <v>0</v>
      </c>
      <c r="M400" s="15">
        <f t="shared" si="7"/>
        <v>1</v>
      </c>
      <c r="N400" s="15">
        <v>5045455</v>
      </c>
      <c r="O400" s="17">
        <f t="shared" si="8"/>
        <v>1</v>
      </c>
      <c r="P400" s="16">
        <f t="shared" si="9"/>
        <v>5045455</v>
      </c>
    </row>
    <row r="401" spans="1:16" x14ac:dyDescent="0.2">
      <c r="A401" s="15" t="s">
        <v>2778</v>
      </c>
      <c r="B401" s="15" t="s">
        <v>20</v>
      </c>
      <c r="C401" s="15"/>
      <c r="D401" s="15"/>
      <c r="E401" s="15">
        <v>0</v>
      </c>
      <c r="F401" s="15">
        <v>0</v>
      </c>
      <c r="G401" s="15">
        <v>13</v>
      </c>
      <c r="H401" s="15">
        <v>63859092</v>
      </c>
      <c r="I401" s="16">
        <f t="shared" si="5"/>
        <v>4912237.846153846</v>
      </c>
      <c r="J401" s="15">
        <v>0</v>
      </c>
      <c r="K401" s="15">
        <v>0</v>
      </c>
      <c r="L401" s="16">
        <f t="shared" si="6"/>
        <v>0</v>
      </c>
      <c r="M401" s="15">
        <f t="shared" si="7"/>
        <v>13</v>
      </c>
      <c r="N401" s="15">
        <v>63859092</v>
      </c>
      <c r="O401" s="17">
        <f t="shared" si="8"/>
        <v>13</v>
      </c>
      <c r="P401" s="16">
        <f t="shared" si="9"/>
        <v>63859092</v>
      </c>
    </row>
    <row r="402" spans="1:16" x14ac:dyDescent="0.2">
      <c r="A402" s="15" t="s">
        <v>2779</v>
      </c>
      <c r="B402" s="15" t="s">
        <v>11</v>
      </c>
      <c r="C402" s="15"/>
      <c r="D402" s="15"/>
      <c r="E402" s="15">
        <v>0</v>
      </c>
      <c r="F402" s="15">
        <v>0</v>
      </c>
      <c r="G402" s="15">
        <v>1</v>
      </c>
      <c r="H402" s="15">
        <v>5090909</v>
      </c>
      <c r="I402" s="16">
        <f t="shared" si="5"/>
        <v>5090909</v>
      </c>
      <c r="J402" s="15">
        <v>1</v>
      </c>
      <c r="K402" s="15">
        <v>7081818</v>
      </c>
      <c r="L402" s="16">
        <f t="shared" si="6"/>
        <v>5090909</v>
      </c>
      <c r="M402" s="15">
        <f t="shared" si="7"/>
        <v>0</v>
      </c>
      <c r="N402" s="15">
        <v>-7081818</v>
      </c>
      <c r="O402" s="17">
        <f t="shared" si="8"/>
        <v>0</v>
      </c>
      <c r="P402" s="16">
        <f t="shared" si="9"/>
        <v>0</v>
      </c>
    </row>
    <row r="403" spans="1:16" x14ac:dyDescent="0.2">
      <c r="A403" s="15" t="s">
        <v>2780</v>
      </c>
      <c r="B403" s="15" t="s">
        <v>11</v>
      </c>
      <c r="C403" s="15"/>
      <c r="D403" s="15"/>
      <c r="E403" s="15">
        <v>0</v>
      </c>
      <c r="F403" s="15">
        <v>0</v>
      </c>
      <c r="G403" s="15">
        <v>5</v>
      </c>
      <c r="H403" s="15">
        <v>5090910</v>
      </c>
      <c r="I403" s="16">
        <f t="shared" si="5"/>
        <v>1018182</v>
      </c>
      <c r="J403" s="15">
        <v>5</v>
      </c>
      <c r="K403" s="15">
        <v>6818180</v>
      </c>
      <c r="L403" s="16">
        <f t="shared" si="6"/>
        <v>5090910</v>
      </c>
      <c r="M403" s="15">
        <f t="shared" si="7"/>
        <v>0</v>
      </c>
      <c r="N403" s="15">
        <v>-1727270</v>
      </c>
      <c r="O403" s="17">
        <f t="shared" si="8"/>
        <v>0</v>
      </c>
      <c r="P403" s="16">
        <f t="shared" si="9"/>
        <v>0</v>
      </c>
    </row>
    <row r="404" spans="1:16" x14ac:dyDescent="0.2">
      <c r="A404" s="15" t="s">
        <v>435</v>
      </c>
      <c r="B404" s="15" t="s">
        <v>11</v>
      </c>
      <c r="C404" s="15"/>
      <c r="D404" s="15"/>
      <c r="E404" s="15">
        <v>30</v>
      </c>
      <c r="F404" s="15">
        <v>10590910</v>
      </c>
      <c r="G404" s="15">
        <v>13</v>
      </c>
      <c r="H404" s="15">
        <v>4268180</v>
      </c>
      <c r="I404" s="16">
        <f t="shared" si="5"/>
        <v>345560.23255813954</v>
      </c>
      <c r="J404" s="15">
        <v>0</v>
      </c>
      <c r="K404" s="15">
        <v>0</v>
      </c>
      <c r="L404" s="16">
        <f t="shared" si="6"/>
        <v>0</v>
      </c>
      <c r="M404" s="15">
        <f t="shared" si="7"/>
        <v>43</v>
      </c>
      <c r="N404" s="15">
        <v>4268180</v>
      </c>
      <c r="O404" s="17">
        <f t="shared" si="8"/>
        <v>43</v>
      </c>
      <c r="P404" s="16">
        <f t="shared" si="9"/>
        <v>14859090</v>
      </c>
    </row>
    <row r="405" spans="1:16" x14ac:dyDescent="0.2">
      <c r="A405" s="15" t="s">
        <v>2781</v>
      </c>
      <c r="B405" s="15" t="s">
        <v>11</v>
      </c>
      <c r="C405" s="15"/>
      <c r="D405" s="15"/>
      <c r="E405" s="15">
        <v>7</v>
      </c>
      <c r="F405" s="15">
        <v>2740343</v>
      </c>
      <c r="G405" s="15">
        <v>12</v>
      </c>
      <c r="H405" s="15">
        <v>4580909</v>
      </c>
      <c r="I405" s="16">
        <f t="shared" si="5"/>
        <v>385329.05263157893</v>
      </c>
      <c r="J405" s="15">
        <v>6</v>
      </c>
      <c r="K405" s="15">
        <v>2427273</v>
      </c>
      <c r="L405" s="16">
        <f t="shared" si="6"/>
        <v>2311974.3157894737</v>
      </c>
      <c r="M405" s="15">
        <f t="shared" si="7"/>
        <v>13</v>
      </c>
      <c r="N405" s="15">
        <v>-2427273</v>
      </c>
      <c r="O405" s="17">
        <f t="shared" si="8"/>
        <v>13</v>
      </c>
      <c r="P405" s="16">
        <f t="shared" si="9"/>
        <v>5009277.6842105258</v>
      </c>
    </row>
    <row r="406" spans="1:16" x14ac:dyDescent="0.2">
      <c r="A406" s="15" t="s">
        <v>2782</v>
      </c>
      <c r="B406" s="15" t="s">
        <v>11</v>
      </c>
      <c r="C406" s="15"/>
      <c r="D406" s="15"/>
      <c r="E406" s="15">
        <v>0</v>
      </c>
      <c r="F406" s="15">
        <v>0</v>
      </c>
      <c r="G406" s="15">
        <v>35</v>
      </c>
      <c r="H406" s="15">
        <v>51904550</v>
      </c>
      <c r="I406" s="16">
        <f t="shared" si="5"/>
        <v>1482987.142857143</v>
      </c>
      <c r="J406" s="15">
        <v>2</v>
      </c>
      <c r="K406" s="15">
        <v>3272728</v>
      </c>
      <c r="L406" s="16">
        <f t="shared" si="6"/>
        <v>2965974.2857142859</v>
      </c>
      <c r="M406" s="15">
        <f t="shared" si="7"/>
        <v>33</v>
      </c>
      <c r="N406" s="15">
        <v>-1636364</v>
      </c>
      <c r="O406" s="17">
        <f t="shared" si="8"/>
        <v>33</v>
      </c>
      <c r="P406" s="16">
        <f t="shared" si="9"/>
        <v>48938575.714285716</v>
      </c>
    </row>
    <row r="407" spans="1:16" x14ac:dyDescent="0.2">
      <c r="A407" s="15" t="s">
        <v>2783</v>
      </c>
      <c r="B407" s="15" t="s">
        <v>11</v>
      </c>
      <c r="C407" s="15"/>
      <c r="D407" s="15"/>
      <c r="E407" s="15">
        <v>0</v>
      </c>
      <c r="F407" s="15">
        <v>0</v>
      </c>
      <c r="G407" s="15">
        <v>27</v>
      </c>
      <c r="H407" s="15">
        <v>70816369</v>
      </c>
      <c r="I407" s="16">
        <f t="shared" si="5"/>
        <v>2622828.4814814813</v>
      </c>
      <c r="J407" s="15">
        <v>4</v>
      </c>
      <c r="K407" s="15">
        <v>10745454</v>
      </c>
      <c r="L407" s="16">
        <f t="shared" si="6"/>
        <v>10491313.925925925</v>
      </c>
      <c r="M407" s="15">
        <f t="shared" si="7"/>
        <v>23</v>
      </c>
      <c r="N407" s="15">
        <v>-2718182</v>
      </c>
      <c r="O407" s="17">
        <f t="shared" si="8"/>
        <v>23</v>
      </c>
      <c r="P407" s="16">
        <f t="shared" si="9"/>
        <v>60325055.074074075</v>
      </c>
    </row>
    <row r="408" spans="1:16" x14ac:dyDescent="0.2">
      <c r="A408" s="15" t="s">
        <v>2784</v>
      </c>
      <c r="B408" s="15" t="s">
        <v>11</v>
      </c>
      <c r="C408" s="15"/>
      <c r="D408" s="15"/>
      <c r="E408" s="15">
        <v>0</v>
      </c>
      <c r="F408" s="15">
        <v>0</v>
      </c>
      <c r="G408" s="15">
        <v>1</v>
      </c>
      <c r="H408" s="15">
        <v>5300000</v>
      </c>
      <c r="I408" s="16">
        <f t="shared" si="5"/>
        <v>5300000</v>
      </c>
      <c r="J408" s="15">
        <v>1</v>
      </c>
      <c r="K408" s="15">
        <v>6572727</v>
      </c>
      <c r="L408" s="16">
        <f t="shared" si="6"/>
        <v>5300000</v>
      </c>
      <c r="M408" s="15">
        <f t="shared" si="7"/>
        <v>0</v>
      </c>
      <c r="N408" s="15">
        <v>-6572727</v>
      </c>
      <c r="O408" s="17">
        <f t="shared" si="8"/>
        <v>0</v>
      </c>
      <c r="P408" s="16">
        <f t="shared" si="9"/>
        <v>0</v>
      </c>
    </row>
    <row r="409" spans="1:16" x14ac:dyDescent="0.2">
      <c r="A409" s="15" t="s">
        <v>2785</v>
      </c>
      <c r="B409" s="15" t="s">
        <v>11</v>
      </c>
      <c r="C409" s="15"/>
      <c r="D409" s="15"/>
      <c r="E409" s="15">
        <v>0</v>
      </c>
      <c r="F409" s="15">
        <v>0</v>
      </c>
      <c r="G409" s="15">
        <v>50</v>
      </c>
      <c r="H409" s="15">
        <v>3772750</v>
      </c>
      <c r="I409" s="16">
        <f t="shared" si="5"/>
        <v>75455</v>
      </c>
      <c r="J409" s="15">
        <v>0</v>
      </c>
      <c r="K409" s="15">
        <v>0</v>
      </c>
      <c r="L409" s="16">
        <f t="shared" si="6"/>
        <v>0</v>
      </c>
      <c r="M409" s="15">
        <f t="shared" si="7"/>
        <v>50</v>
      </c>
      <c r="N409" s="15">
        <v>3772750</v>
      </c>
      <c r="O409" s="17">
        <f t="shared" si="8"/>
        <v>50</v>
      </c>
      <c r="P409" s="16">
        <f t="shared" si="9"/>
        <v>3772750</v>
      </c>
    </row>
    <row r="410" spans="1:16" x14ac:dyDescent="0.2">
      <c r="A410" s="15" t="s">
        <v>2786</v>
      </c>
      <c r="B410" s="15" t="s">
        <v>11</v>
      </c>
      <c r="C410" s="15"/>
      <c r="D410" s="15"/>
      <c r="E410" s="15">
        <v>0</v>
      </c>
      <c r="F410" s="15">
        <v>0</v>
      </c>
      <c r="G410" s="15">
        <v>10</v>
      </c>
      <c r="H410" s="15">
        <v>1636360</v>
      </c>
      <c r="I410" s="16">
        <f t="shared" si="5"/>
        <v>163636</v>
      </c>
      <c r="J410" s="15">
        <v>0</v>
      </c>
      <c r="K410" s="15">
        <v>0</v>
      </c>
      <c r="L410" s="16">
        <f t="shared" si="6"/>
        <v>0</v>
      </c>
      <c r="M410" s="15">
        <f t="shared" si="7"/>
        <v>10</v>
      </c>
      <c r="N410" s="15">
        <v>1636360</v>
      </c>
      <c r="O410" s="17">
        <f t="shared" si="8"/>
        <v>10</v>
      </c>
      <c r="P410" s="16">
        <f t="shared" si="9"/>
        <v>1636360</v>
      </c>
    </row>
    <row r="411" spans="1:16" x14ac:dyDescent="0.2">
      <c r="A411" s="15" t="s">
        <v>2787</v>
      </c>
      <c r="B411" s="15" t="s">
        <v>11</v>
      </c>
      <c r="C411" s="15"/>
      <c r="D411" s="15"/>
      <c r="E411" s="15">
        <v>0</v>
      </c>
      <c r="F411" s="15">
        <v>0</v>
      </c>
      <c r="G411" s="15">
        <v>15</v>
      </c>
      <c r="H411" s="15">
        <v>1745460</v>
      </c>
      <c r="I411" s="16">
        <f t="shared" si="5"/>
        <v>116364</v>
      </c>
      <c r="J411" s="15">
        <v>0</v>
      </c>
      <c r="K411" s="15">
        <v>0</v>
      </c>
      <c r="L411" s="16">
        <f t="shared" si="6"/>
        <v>0</v>
      </c>
      <c r="M411" s="15">
        <f t="shared" si="7"/>
        <v>15</v>
      </c>
      <c r="N411" s="15">
        <v>1745460</v>
      </c>
      <c r="O411" s="17">
        <f t="shared" si="8"/>
        <v>15</v>
      </c>
      <c r="P411" s="16">
        <f t="shared" si="9"/>
        <v>1745460</v>
      </c>
    </row>
    <row r="412" spans="1:16" x14ac:dyDescent="0.2">
      <c r="A412" s="15" t="s">
        <v>2788</v>
      </c>
      <c r="B412" s="15" t="s">
        <v>11</v>
      </c>
      <c r="C412" s="15"/>
      <c r="D412" s="15"/>
      <c r="E412" s="15">
        <v>0</v>
      </c>
      <c r="F412" s="15">
        <v>0</v>
      </c>
      <c r="G412" s="15">
        <v>15</v>
      </c>
      <c r="H412" s="15">
        <v>2127270</v>
      </c>
      <c r="I412" s="16">
        <f t="shared" si="5"/>
        <v>141818</v>
      </c>
      <c r="J412" s="15">
        <v>0</v>
      </c>
      <c r="K412" s="15">
        <v>0</v>
      </c>
      <c r="L412" s="16">
        <f t="shared" si="6"/>
        <v>0</v>
      </c>
      <c r="M412" s="15">
        <f t="shared" si="7"/>
        <v>15</v>
      </c>
      <c r="N412" s="15">
        <v>2127270</v>
      </c>
      <c r="O412" s="17">
        <f t="shared" si="8"/>
        <v>15</v>
      </c>
      <c r="P412" s="16">
        <f t="shared" si="9"/>
        <v>2127270</v>
      </c>
    </row>
    <row r="413" spans="1:16" x14ac:dyDescent="0.2">
      <c r="A413" s="15" t="s">
        <v>2789</v>
      </c>
      <c r="B413" s="15" t="s">
        <v>11</v>
      </c>
      <c r="C413" s="15"/>
      <c r="D413" s="15"/>
      <c r="E413" s="15">
        <v>0</v>
      </c>
      <c r="F413" s="15">
        <v>0</v>
      </c>
      <c r="G413" s="15">
        <v>15</v>
      </c>
      <c r="H413" s="15">
        <v>1568175</v>
      </c>
      <c r="I413" s="16">
        <f t="shared" si="5"/>
        <v>104545</v>
      </c>
      <c r="J413" s="15">
        <v>0</v>
      </c>
      <c r="K413" s="15">
        <v>0</v>
      </c>
      <c r="L413" s="16">
        <f t="shared" si="6"/>
        <v>0</v>
      </c>
      <c r="M413" s="15">
        <f t="shared" si="7"/>
        <v>15</v>
      </c>
      <c r="N413" s="15">
        <v>1568175</v>
      </c>
      <c r="O413" s="17">
        <f t="shared" si="8"/>
        <v>15</v>
      </c>
      <c r="P413" s="16">
        <f t="shared" si="9"/>
        <v>1568175</v>
      </c>
    </row>
    <row r="414" spans="1:16" x14ac:dyDescent="0.2">
      <c r="A414" s="15" t="s">
        <v>628</v>
      </c>
      <c r="B414" s="15" t="s">
        <v>25</v>
      </c>
      <c r="C414" s="15"/>
      <c r="D414" s="15"/>
      <c r="E414" s="15">
        <v>33</v>
      </c>
      <c r="F414" s="15">
        <v>2949093</v>
      </c>
      <c r="G414" s="15">
        <v>50</v>
      </c>
      <c r="H414" s="15">
        <v>4486365</v>
      </c>
      <c r="I414" s="16">
        <f t="shared" si="5"/>
        <v>89583.831325301202</v>
      </c>
      <c r="J414" s="15">
        <v>0</v>
      </c>
      <c r="K414" s="15">
        <v>0</v>
      </c>
      <c r="L414" s="16">
        <f t="shared" si="6"/>
        <v>0</v>
      </c>
      <c r="M414" s="15">
        <f t="shared" si="7"/>
        <v>83</v>
      </c>
      <c r="N414" s="15">
        <v>2236365</v>
      </c>
      <c r="O414" s="17">
        <f t="shared" si="8"/>
        <v>83</v>
      </c>
      <c r="P414" s="16">
        <f t="shared" si="9"/>
        <v>7435458</v>
      </c>
    </row>
    <row r="415" spans="1:16" x14ac:dyDescent="0.2">
      <c r="A415" s="15" t="s">
        <v>610</v>
      </c>
      <c r="B415" s="15" t="s">
        <v>25</v>
      </c>
      <c r="C415" s="15"/>
      <c r="D415" s="15"/>
      <c r="E415" s="15">
        <v>27</v>
      </c>
      <c r="F415" s="15">
        <v>19868185</v>
      </c>
      <c r="G415" s="15">
        <v>10</v>
      </c>
      <c r="H415" s="15">
        <v>7194999</v>
      </c>
      <c r="I415" s="16">
        <f t="shared" si="5"/>
        <v>731437.40540540544</v>
      </c>
      <c r="J415" s="15">
        <v>0</v>
      </c>
      <c r="K415" s="15">
        <v>0</v>
      </c>
      <c r="L415" s="16">
        <f t="shared" si="6"/>
        <v>0</v>
      </c>
      <c r="M415" s="15">
        <f t="shared" si="7"/>
        <v>37</v>
      </c>
      <c r="N415" s="15">
        <v>7194999</v>
      </c>
      <c r="O415" s="17">
        <f t="shared" si="8"/>
        <v>37</v>
      </c>
      <c r="P415" s="16">
        <f t="shared" si="9"/>
        <v>27063184</v>
      </c>
    </row>
    <row r="416" spans="1:16" x14ac:dyDescent="0.2">
      <c r="A416" s="15" t="s">
        <v>2790</v>
      </c>
      <c r="B416" s="15" t="s">
        <v>25</v>
      </c>
      <c r="C416" s="15"/>
      <c r="D416" s="15"/>
      <c r="E416" s="15">
        <v>52</v>
      </c>
      <c r="F416" s="15">
        <v>18430420</v>
      </c>
      <c r="G416" s="15">
        <v>12</v>
      </c>
      <c r="H416" s="15">
        <v>4257272</v>
      </c>
      <c r="I416" s="16">
        <f t="shared" si="5"/>
        <v>354495.1875</v>
      </c>
      <c r="J416" s="15">
        <v>1</v>
      </c>
      <c r="K416" s="15">
        <v>409091</v>
      </c>
      <c r="L416" s="16">
        <f t="shared" si="6"/>
        <v>354495.1875</v>
      </c>
      <c r="M416" s="15">
        <f t="shared" si="7"/>
        <v>63</v>
      </c>
      <c r="N416" s="15">
        <v>-409091</v>
      </c>
      <c r="O416" s="17">
        <f t="shared" si="8"/>
        <v>63</v>
      </c>
      <c r="P416" s="16">
        <f t="shared" si="9"/>
        <v>22333196.8125</v>
      </c>
    </row>
    <row r="417" spans="1:16" x14ac:dyDescent="0.2">
      <c r="A417" s="15" t="s">
        <v>2791</v>
      </c>
      <c r="B417" s="15" t="s">
        <v>141</v>
      </c>
      <c r="C417" s="15"/>
      <c r="D417" s="15"/>
      <c r="E417" s="15">
        <v>0</v>
      </c>
      <c r="F417" s="15">
        <v>0</v>
      </c>
      <c r="G417" s="15">
        <v>989</v>
      </c>
      <c r="H417" s="15">
        <v>168091200</v>
      </c>
      <c r="I417" s="16">
        <f t="shared" si="5"/>
        <v>169960.7684529828</v>
      </c>
      <c r="J417" s="15">
        <v>204</v>
      </c>
      <c r="K417" s="15">
        <v>37272691</v>
      </c>
      <c r="L417" s="16">
        <f t="shared" si="6"/>
        <v>34671996.764408492</v>
      </c>
      <c r="M417" s="15">
        <f t="shared" si="7"/>
        <v>785</v>
      </c>
      <c r="N417" s="15">
        <v>-454546</v>
      </c>
      <c r="O417" s="17">
        <f t="shared" si="8"/>
        <v>785</v>
      </c>
      <c r="P417" s="16">
        <f t="shared" si="9"/>
        <v>133419203.2355915</v>
      </c>
    </row>
    <row r="418" spans="1:16" x14ac:dyDescent="0.2">
      <c r="A418" s="15" t="s">
        <v>2076</v>
      </c>
      <c r="B418" s="15" t="s">
        <v>25</v>
      </c>
      <c r="C418" s="15"/>
      <c r="D418" s="15"/>
      <c r="E418" s="15">
        <v>5</v>
      </c>
      <c r="F418" s="15">
        <v>2926851</v>
      </c>
      <c r="G418" s="15">
        <v>4</v>
      </c>
      <c r="H418" s="15">
        <v>2362964</v>
      </c>
      <c r="I418" s="16">
        <f t="shared" si="5"/>
        <v>587757.22222222225</v>
      </c>
      <c r="J418" s="15">
        <v>2</v>
      </c>
      <c r="K418" s="15">
        <v>1833333</v>
      </c>
      <c r="L418" s="16">
        <f t="shared" si="6"/>
        <v>1175514.4444444445</v>
      </c>
      <c r="M418" s="15">
        <f t="shared" si="7"/>
        <v>7</v>
      </c>
      <c r="N418" s="15">
        <v>529631</v>
      </c>
      <c r="O418" s="17">
        <f t="shared" si="8"/>
        <v>7</v>
      </c>
      <c r="P418" s="16">
        <f t="shared" si="9"/>
        <v>4114300.5555555555</v>
      </c>
    </row>
    <row r="419" spans="1:16" x14ac:dyDescent="0.2">
      <c r="A419" s="15" t="s">
        <v>2096</v>
      </c>
      <c r="B419" s="15" t="s">
        <v>25</v>
      </c>
      <c r="C419" s="15"/>
      <c r="D419" s="15"/>
      <c r="E419" s="15">
        <v>0</v>
      </c>
      <c r="F419" s="15">
        <v>0</v>
      </c>
      <c r="G419" s="15">
        <v>1</v>
      </c>
      <c r="H419" s="15">
        <v>794444</v>
      </c>
      <c r="I419" s="16">
        <f t="shared" si="5"/>
        <v>794444</v>
      </c>
      <c r="J419" s="15">
        <v>6</v>
      </c>
      <c r="K419" s="15">
        <v>7425926</v>
      </c>
      <c r="L419" s="16">
        <f t="shared" si="6"/>
        <v>4766664</v>
      </c>
      <c r="M419" s="15">
        <f t="shared" si="7"/>
        <v>-5</v>
      </c>
      <c r="N419" s="15">
        <v>-6631482</v>
      </c>
      <c r="O419" s="17">
        <f t="shared" si="8"/>
        <v>-5</v>
      </c>
      <c r="P419" s="16">
        <f t="shared" si="9"/>
        <v>-3972220</v>
      </c>
    </row>
    <row r="420" spans="1:16" x14ac:dyDescent="0.2">
      <c r="A420" s="15" t="s">
        <v>2792</v>
      </c>
      <c r="B420" s="15" t="s">
        <v>11</v>
      </c>
      <c r="C420" s="15"/>
      <c r="D420" s="15"/>
      <c r="E420" s="15">
        <v>0</v>
      </c>
      <c r="F420" s="15">
        <v>0</v>
      </c>
      <c r="G420" s="15">
        <v>1</v>
      </c>
      <c r="H420" s="15">
        <v>1324074</v>
      </c>
      <c r="I420" s="16">
        <f t="shared" si="5"/>
        <v>1324074</v>
      </c>
      <c r="J420" s="15">
        <v>1</v>
      </c>
      <c r="K420" s="15">
        <v>1990741</v>
      </c>
      <c r="L420" s="16">
        <f t="shared" si="6"/>
        <v>1324074</v>
      </c>
      <c r="M420" s="15">
        <f t="shared" si="7"/>
        <v>0</v>
      </c>
      <c r="N420" s="15">
        <v>-1990741</v>
      </c>
      <c r="O420" s="17">
        <f t="shared" si="8"/>
        <v>0</v>
      </c>
      <c r="P420" s="16">
        <f t="shared" si="9"/>
        <v>0</v>
      </c>
    </row>
    <row r="421" spans="1:16" x14ac:dyDescent="0.2">
      <c r="A421" s="15" t="s">
        <v>2793</v>
      </c>
      <c r="B421" s="15" t="s">
        <v>25</v>
      </c>
      <c r="C421" s="15"/>
      <c r="D421" s="15"/>
      <c r="E421" s="15">
        <v>0</v>
      </c>
      <c r="F421" s="15">
        <v>0</v>
      </c>
      <c r="G421" s="15">
        <v>1</v>
      </c>
      <c r="H421" s="15">
        <v>1833333</v>
      </c>
      <c r="I421" s="16">
        <f t="shared" si="5"/>
        <v>1833333</v>
      </c>
      <c r="J421" s="15">
        <v>1</v>
      </c>
      <c r="K421" s="15">
        <v>2546296</v>
      </c>
      <c r="L421" s="16">
        <f t="shared" si="6"/>
        <v>1833333</v>
      </c>
      <c r="M421" s="15">
        <f t="shared" si="7"/>
        <v>0</v>
      </c>
      <c r="N421" s="15">
        <v>-712963</v>
      </c>
      <c r="O421" s="17">
        <f t="shared" si="8"/>
        <v>0</v>
      </c>
      <c r="P421" s="16">
        <f t="shared" si="9"/>
        <v>0</v>
      </c>
    </row>
    <row r="422" spans="1:16" x14ac:dyDescent="0.2">
      <c r="A422" s="15" t="s">
        <v>418</v>
      </c>
      <c r="B422" s="15" t="s">
        <v>25</v>
      </c>
      <c r="C422" s="15"/>
      <c r="D422" s="15"/>
      <c r="E422" s="15">
        <v>2</v>
      </c>
      <c r="F422" s="15">
        <v>660000</v>
      </c>
      <c r="G422" s="15">
        <v>1</v>
      </c>
      <c r="H422" s="15">
        <v>330000</v>
      </c>
      <c r="I422" s="16">
        <f t="shared" si="5"/>
        <v>330000</v>
      </c>
      <c r="J422" s="15">
        <v>0</v>
      </c>
      <c r="K422" s="15">
        <v>0</v>
      </c>
      <c r="L422" s="16">
        <f t="shared" si="6"/>
        <v>0</v>
      </c>
      <c r="M422" s="15">
        <f t="shared" si="7"/>
        <v>3</v>
      </c>
      <c r="N422" s="15">
        <v>330000</v>
      </c>
      <c r="O422" s="17">
        <f t="shared" si="8"/>
        <v>3</v>
      </c>
      <c r="P422" s="16">
        <f t="shared" si="9"/>
        <v>990000</v>
      </c>
    </row>
    <row r="423" spans="1:16" x14ac:dyDescent="0.2">
      <c r="A423" s="15" t="s">
        <v>2794</v>
      </c>
      <c r="B423" s="15" t="s">
        <v>11</v>
      </c>
      <c r="C423" s="15"/>
      <c r="D423" s="15"/>
      <c r="E423" s="15">
        <v>0</v>
      </c>
      <c r="F423" s="15">
        <v>0</v>
      </c>
      <c r="G423" s="15">
        <v>3</v>
      </c>
      <c r="H423" s="15">
        <v>444546</v>
      </c>
      <c r="I423" s="16">
        <f t="shared" si="5"/>
        <v>148182</v>
      </c>
      <c r="J423" s="15">
        <v>0</v>
      </c>
      <c r="K423" s="15">
        <v>0</v>
      </c>
      <c r="L423" s="16">
        <f t="shared" si="6"/>
        <v>0</v>
      </c>
      <c r="M423" s="15">
        <f t="shared" si="7"/>
        <v>3</v>
      </c>
      <c r="N423" s="15">
        <v>444546</v>
      </c>
      <c r="O423" s="17">
        <f t="shared" si="8"/>
        <v>3</v>
      </c>
      <c r="P423" s="16">
        <f t="shared" si="9"/>
        <v>444546</v>
      </c>
    </row>
    <row r="424" spans="1:16" x14ac:dyDescent="0.2">
      <c r="A424" s="15" t="s">
        <v>131</v>
      </c>
      <c r="B424" s="15" t="s">
        <v>11</v>
      </c>
      <c r="C424" s="15"/>
      <c r="D424" s="15"/>
      <c r="E424" s="15">
        <v>16</v>
      </c>
      <c r="F424" s="15">
        <v>2174536</v>
      </c>
      <c r="G424" s="15">
        <v>13</v>
      </c>
      <c r="H424" s="15">
        <v>1760915</v>
      </c>
      <c r="I424" s="16">
        <f t="shared" si="5"/>
        <v>135705.20689655171</v>
      </c>
      <c r="J424" s="15">
        <v>0</v>
      </c>
      <c r="K424" s="15">
        <v>0</v>
      </c>
      <c r="L424" s="16">
        <f t="shared" si="6"/>
        <v>0</v>
      </c>
      <c r="M424" s="15">
        <f t="shared" si="7"/>
        <v>29</v>
      </c>
      <c r="N424" s="15">
        <v>677275</v>
      </c>
      <c r="O424" s="17">
        <f t="shared" si="8"/>
        <v>29</v>
      </c>
      <c r="P424" s="16">
        <f t="shared" si="9"/>
        <v>3935451</v>
      </c>
    </row>
    <row r="425" spans="1:16" x14ac:dyDescent="0.2">
      <c r="A425" s="15" t="s">
        <v>1363</v>
      </c>
      <c r="B425" s="15" t="s">
        <v>2757</v>
      </c>
      <c r="C425" s="15"/>
      <c r="D425" s="15"/>
      <c r="E425" s="15">
        <v>0</v>
      </c>
      <c r="F425" s="15">
        <v>0</v>
      </c>
      <c r="G425" s="15">
        <v>5</v>
      </c>
      <c r="H425" s="15">
        <v>27481817</v>
      </c>
      <c r="I425" s="16">
        <f t="shared" si="5"/>
        <v>5496363.4000000004</v>
      </c>
      <c r="J425" s="15">
        <v>4</v>
      </c>
      <c r="K425" s="15">
        <v>25845453</v>
      </c>
      <c r="L425" s="16">
        <f t="shared" si="6"/>
        <v>21985453.600000001</v>
      </c>
      <c r="M425" s="15">
        <f t="shared" si="7"/>
        <v>1</v>
      </c>
      <c r="N425" s="15">
        <v>1636364</v>
      </c>
      <c r="O425" s="17">
        <f t="shared" si="8"/>
        <v>1</v>
      </c>
      <c r="P425" s="16">
        <f t="shared" si="9"/>
        <v>5496363.3999999985</v>
      </c>
    </row>
    <row r="426" spans="1:16" x14ac:dyDescent="0.2">
      <c r="A426" s="15" t="s">
        <v>2795</v>
      </c>
      <c r="B426" s="15" t="s">
        <v>11</v>
      </c>
      <c r="C426" s="15"/>
      <c r="D426" s="15"/>
      <c r="E426" s="15">
        <v>0</v>
      </c>
      <c r="F426" s="15">
        <v>0</v>
      </c>
      <c r="G426" s="15">
        <v>10</v>
      </c>
      <c r="H426" s="15">
        <v>681810</v>
      </c>
      <c r="I426" s="16">
        <f t="shared" si="5"/>
        <v>68181</v>
      </c>
      <c r="J426" s="15">
        <v>0</v>
      </c>
      <c r="K426" s="15">
        <v>0</v>
      </c>
      <c r="L426" s="16">
        <f t="shared" si="6"/>
        <v>0</v>
      </c>
      <c r="M426" s="15">
        <f t="shared" si="7"/>
        <v>10</v>
      </c>
      <c r="N426" s="15">
        <v>681810</v>
      </c>
      <c r="O426" s="17">
        <f t="shared" si="8"/>
        <v>10</v>
      </c>
      <c r="P426" s="16">
        <f t="shared" si="9"/>
        <v>681810</v>
      </c>
    </row>
    <row r="427" spans="1:16" x14ac:dyDescent="0.2">
      <c r="A427" s="15" t="s">
        <v>2796</v>
      </c>
      <c r="B427" s="15" t="s">
        <v>11</v>
      </c>
      <c r="C427" s="15"/>
      <c r="D427" s="15"/>
      <c r="E427" s="15">
        <v>0</v>
      </c>
      <c r="F427" s="15">
        <v>0</v>
      </c>
      <c r="G427" s="15">
        <v>10</v>
      </c>
      <c r="H427" s="15">
        <v>709100</v>
      </c>
      <c r="I427" s="16">
        <f t="shared" si="5"/>
        <v>70910</v>
      </c>
      <c r="J427" s="15">
        <v>0</v>
      </c>
      <c r="K427" s="15">
        <v>0</v>
      </c>
      <c r="L427" s="16">
        <f t="shared" si="6"/>
        <v>0</v>
      </c>
      <c r="M427" s="15">
        <f t="shared" si="7"/>
        <v>10</v>
      </c>
      <c r="N427" s="15">
        <v>709100</v>
      </c>
      <c r="O427" s="17">
        <f t="shared" si="8"/>
        <v>10</v>
      </c>
      <c r="P427" s="16">
        <f t="shared" si="9"/>
        <v>709100</v>
      </c>
    </row>
    <row r="428" spans="1:16" x14ac:dyDescent="0.2">
      <c r="A428" s="15" t="s">
        <v>2797</v>
      </c>
      <c r="B428" s="15" t="s">
        <v>11</v>
      </c>
      <c r="C428" s="15"/>
      <c r="D428" s="15"/>
      <c r="E428" s="15">
        <v>0</v>
      </c>
      <c r="F428" s="15">
        <v>0</v>
      </c>
      <c r="G428" s="15">
        <v>10</v>
      </c>
      <c r="H428" s="15">
        <v>1318180</v>
      </c>
      <c r="I428" s="16">
        <f t="shared" si="5"/>
        <v>131818</v>
      </c>
      <c r="J428" s="15">
        <v>1</v>
      </c>
      <c r="K428" s="15">
        <v>345455</v>
      </c>
      <c r="L428" s="16">
        <f t="shared" si="6"/>
        <v>131818</v>
      </c>
      <c r="M428" s="15">
        <f t="shared" si="7"/>
        <v>9</v>
      </c>
      <c r="N428" s="15">
        <v>972725</v>
      </c>
      <c r="O428" s="17">
        <f t="shared" si="8"/>
        <v>9</v>
      </c>
      <c r="P428" s="16">
        <f t="shared" si="9"/>
        <v>1186362</v>
      </c>
    </row>
    <row r="429" spans="1:16" x14ac:dyDescent="0.2">
      <c r="A429" s="15" t="s">
        <v>2798</v>
      </c>
      <c r="B429" s="15" t="s">
        <v>11</v>
      </c>
      <c r="C429" s="15"/>
      <c r="D429" s="15"/>
      <c r="E429" s="15">
        <v>0</v>
      </c>
      <c r="F429" s="15">
        <v>0</v>
      </c>
      <c r="G429" s="15">
        <v>5</v>
      </c>
      <c r="H429" s="15">
        <v>250000</v>
      </c>
      <c r="I429" s="16">
        <f t="shared" si="5"/>
        <v>50000</v>
      </c>
      <c r="J429" s="15">
        <v>0</v>
      </c>
      <c r="K429" s="15">
        <v>0</v>
      </c>
      <c r="L429" s="16">
        <f t="shared" si="6"/>
        <v>0</v>
      </c>
      <c r="M429" s="15">
        <f t="shared" si="7"/>
        <v>5</v>
      </c>
      <c r="N429" s="15">
        <v>250000</v>
      </c>
      <c r="O429" s="17">
        <f t="shared" si="8"/>
        <v>5</v>
      </c>
      <c r="P429" s="16">
        <f t="shared" si="9"/>
        <v>250000</v>
      </c>
    </row>
    <row r="430" spans="1:16" x14ac:dyDescent="0.2">
      <c r="A430" s="15" t="s">
        <v>2799</v>
      </c>
      <c r="B430" s="15" t="s">
        <v>11</v>
      </c>
      <c r="C430" s="15"/>
      <c r="D430" s="15"/>
      <c r="E430" s="15">
        <v>0</v>
      </c>
      <c r="F430" s="15">
        <v>0</v>
      </c>
      <c r="G430" s="15">
        <v>5</v>
      </c>
      <c r="H430" s="15">
        <v>300000</v>
      </c>
      <c r="I430" s="16">
        <f t="shared" si="5"/>
        <v>60000</v>
      </c>
      <c r="J430" s="15">
        <v>0</v>
      </c>
      <c r="K430" s="15">
        <v>0</v>
      </c>
      <c r="L430" s="16">
        <f t="shared" si="6"/>
        <v>0</v>
      </c>
      <c r="M430" s="15">
        <f t="shared" si="7"/>
        <v>5</v>
      </c>
      <c r="N430" s="15">
        <v>300000</v>
      </c>
      <c r="O430" s="17">
        <f t="shared" si="8"/>
        <v>5</v>
      </c>
      <c r="P430" s="16">
        <f t="shared" si="9"/>
        <v>300000</v>
      </c>
    </row>
    <row r="431" spans="1:16" x14ac:dyDescent="0.2">
      <c r="A431" s="15" t="s">
        <v>2800</v>
      </c>
      <c r="B431" s="15" t="s">
        <v>11</v>
      </c>
      <c r="C431" s="15"/>
      <c r="D431" s="15"/>
      <c r="E431" s="15">
        <v>0</v>
      </c>
      <c r="F431" s="15">
        <v>0</v>
      </c>
      <c r="G431" s="15">
        <v>5</v>
      </c>
      <c r="H431" s="15">
        <v>40000</v>
      </c>
      <c r="I431" s="16">
        <f t="shared" si="5"/>
        <v>8000</v>
      </c>
      <c r="J431" s="15">
        <v>0</v>
      </c>
      <c r="K431" s="15">
        <v>0</v>
      </c>
      <c r="L431" s="16">
        <f t="shared" si="6"/>
        <v>0</v>
      </c>
      <c r="M431" s="15">
        <f t="shared" si="7"/>
        <v>5</v>
      </c>
      <c r="N431" s="15">
        <v>40000</v>
      </c>
      <c r="O431" s="17">
        <f t="shared" si="8"/>
        <v>5</v>
      </c>
      <c r="P431" s="16">
        <f t="shared" si="9"/>
        <v>40000</v>
      </c>
    </row>
    <row r="432" spans="1:16" x14ac:dyDescent="0.2">
      <c r="A432" s="15" t="s">
        <v>2801</v>
      </c>
      <c r="B432" s="15" t="s">
        <v>280</v>
      </c>
      <c r="C432" s="15"/>
      <c r="D432" s="15"/>
      <c r="E432" s="15">
        <v>0</v>
      </c>
      <c r="F432" s="15">
        <v>0</v>
      </c>
      <c r="G432" s="15">
        <v>3</v>
      </c>
      <c r="H432" s="15">
        <v>368184</v>
      </c>
      <c r="I432" s="16">
        <f t="shared" si="5"/>
        <v>122728</v>
      </c>
      <c r="J432" s="15">
        <v>0</v>
      </c>
      <c r="K432" s="15">
        <v>0</v>
      </c>
      <c r="L432" s="16">
        <f t="shared" si="6"/>
        <v>0</v>
      </c>
      <c r="M432" s="15">
        <f t="shared" si="7"/>
        <v>3</v>
      </c>
      <c r="N432" s="15">
        <v>368184</v>
      </c>
      <c r="O432" s="17">
        <f t="shared" si="8"/>
        <v>3</v>
      </c>
      <c r="P432" s="16">
        <f t="shared" si="9"/>
        <v>368184</v>
      </c>
    </row>
    <row r="433" spans="1:16" x14ac:dyDescent="0.2">
      <c r="A433" s="15" t="s">
        <v>2802</v>
      </c>
      <c r="B433" s="15" t="s">
        <v>350</v>
      </c>
      <c r="C433" s="15"/>
      <c r="D433" s="15"/>
      <c r="E433" s="15">
        <v>0</v>
      </c>
      <c r="F433" s="15">
        <v>0</v>
      </c>
      <c r="G433" s="15">
        <v>3</v>
      </c>
      <c r="H433" s="15">
        <v>368181</v>
      </c>
      <c r="I433" s="16">
        <f t="shared" si="5"/>
        <v>122727</v>
      </c>
      <c r="J433" s="15">
        <v>0</v>
      </c>
      <c r="K433" s="15">
        <v>0</v>
      </c>
      <c r="L433" s="16">
        <f t="shared" si="6"/>
        <v>0</v>
      </c>
      <c r="M433" s="15">
        <f t="shared" si="7"/>
        <v>3</v>
      </c>
      <c r="N433" s="15">
        <v>368181</v>
      </c>
      <c r="O433" s="17">
        <f t="shared" si="8"/>
        <v>3</v>
      </c>
      <c r="P433" s="16">
        <f t="shared" si="9"/>
        <v>368181</v>
      </c>
    </row>
    <row r="434" spans="1:16" x14ac:dyDescent="0.2">
      <c r="A434" s="15" t="s">
        <v>2803</v>
      </c>
      <c r="B434" s="15" t="s">
        <v>350</v>
      </c>
      <c r="C434" s="15"/>
      <c r="D434" s="15"/>
      <c r="E434" s="15">
        <v>0</v>
      </c>
      <c r="F434" s="15">
        <v>0</v>
      </c>
      <c r="G434" s="15">
        <v>3</v>
      </c>
      <c r="H434" s="15">
        <v>368181</v>
      </c>
      <c r="I434" s="16">
        <f t="shared" si="5"/>
        <v>122727</v>
      </c>
      <c r="J434" s="15">
        <v>0</v>
      </c>
      <c r="K434" s="15">
        <v>0</v>
      </c>
      <c r="L434" s="16">
        <f t="shared" si="6"/>
        <v>0</v>
      </c>
      <c r="M434" s="15">
        <f t="shared" si="7"/>
        <v>3</v>
      </c>
      <c r="N434" s="15">
        <v>368181</v>
      </c>
      <c r="O434" s="17">
        <f t="shared" si="8"/>
        <v>3</v>
      </c>
      <c r="P434" s="16">
        <f t="shared" si="9"/>
        <v>368181</v>
      </c>
    </row>
    <row r="435" spans="1:16" x14ac:dyDescent="0.2">
      <c r="A435" s="15" t="s">
        <v>2804</v>
      </c>
      <c r="B435" s="15" t="s">
        <v>350</v>
      </c>
      <c r="C435" s="15"/>
      <c r="D435" s="15"/>
      <c r="E435" s="15">
        <v>0</v>
      </c>
      <c r="F435" s="15">
        <v>0</v>
      </c>
      <c r="G435" s="15">
        <v>3</v>
      </c>
      <c r="H435" s="15">
        <v>368181</v>
      </c>
      <c r="I435" s="16">
        <f t="shared" si="5"/>
        <v>122727</v>
      </c>
      <c r="J435" s="15">
        <v>0</v>
      </c>
      <c r="K435" s="15">
        <v>0</v>
      </c>
      <c r="L435" s="16">
        <f t="shared" si="6"/>
        <v>0</v>
      </c>
      <c r="M435" s="15">
        <f t="shared" si="7"/>
        <v>3</v>
      </c>
      <c r="N435" s="15">
        <v>368181</v>
      </c>
      <c r="O435" s="17">
        <f t="shared" si="8"/>
        <v>3</v>
      </c>
      <c r="P435" s="16">
        <f t="shared" si="9"/>
        <v>368181</v>
      </c>
    </row>
    <row r="436" spans="1:16" x14ac:dyDescent="0.2">
      <c r="A436" s="15" t="s">
        <v>2805</v>
      </c>
      <c r="B436" s="15" t="s">
        <v>350</v>
      </c>
      <c r="C436" s="15"/>
      <c r="D436" s="15"/>
      <c r="E436" s="15">
        <v>0</v>
      </c>
      <c r="F436" s="15">
        <v>0</v>
      </c>
      <c r="G436" s="15">
        <v>3</v>
      </c>
      <c r="H436" s="15">
        <v>368181</v>
      </c>
      <c r="I436" s="16">
        <f t="shared" si="5"/>
        <v>122727</v>
      </c>
      <c r="J436" s="15">
        <v>0</v>
      </c>
      <c r="K436" s="15">
        <v>0</v>
      </c>
      <c r="L436" s="16">
        <f t="shared" si="6"/>
        <v>0</v>
      </c>
      <c r="M436" s="15">
        <f t="shared" si="7"/>
        <v>3</v>
      </c>
      <c r="N436" s="15">
        <v>368181</v>
      </c>
      <c r="O436" s="17">
        <f t="shared" si="8"/>
        <v>3</v>
      </c>
      <c r="P436" s="16">
        <f t="shared" si="9"/>
        <v>368181</v>
      </c>
    </row>
    <row r="437" spans="1:16" x14ac:dyDescent="0.2">
      <c r="A437" s="15" t="s">
        <v>2806</v>
      </c>
      <c r="B437" s="15" t="s">
        <v>350</v>
      </c>
      <c r="C437" s="15"/>
      <c r="D437" s="15"/>
      <c r="E437" s="15">
        <v>0</v>
      </c>
      <c r="F437" s="15">
        <v>0</v>
      </c>
      <c r="G437" s="15">
        <v>3</v>
      </c>
      <c r="H437" s="15">
        <v>368184</v>
      </c>
      <c r="I437" s="16">
        <f t="shared" si="5"/>
        <v>122728</v>
      </c>
      <c r="J437" s="15">
        <v>0</v>
      </c>
      <c r="K437" s="15">
        <v>0</v>
      </c>
      <c r="L437" s="16">
        <f t="shared" si="6"/>
        <v>0</v>
      </c>
      <c r="M437" s="15">
        <f t="shared" si="7"/>
        <v>3</v>
      </c>
      <c r="N437" s="15">
        <v>368184</v>
      </c>
      <c r="O437" s="17">
        <f t="shared" si="8"/>
        <v>3</v>
      </c>
      <c r="P437" s="16">
        <f t="shared" si="9"/>
        <v>368184</v>
      </c>
    </row>
    <row r="438" spans="1:16" x14ac:dyDescent="0.2">
      <c r="A438" s="15" t="s">
        <v>2807</v>
      </c>
      <c r="B438" s="15" t="s">
        <v>11</v>
      </c>
      <c r="C438" s="15"/>
      <c r="D438" s="15"/>
      <c r="E438" s="15">
        <v>0</v>
      </c>
      <c r="F438" s="15">
        <v>0</v>
      </c>
      <c r="G438" s="15">
        <v>1</v>
      </c>
      <c r="H438" s="15">
        <v>254545</v>
      </c>
      <c r="I438" s="16">
        <f t="shared" si="5"/>
        <v>254545</v>
      </c>
      <c r="J438" s="15">
        <v>0</v>
      </c>
      <c r="K438" s="15">
        <v>0</v>
      </c>
      <c r="L438" s="16">
        <f t="shared" si="6"/>
        <v>0</v>
      </c>
      <c r="M438" s="15">
        <f t="shared" si="7"/>
        <v>1</v>
      </c>
      <c r="N438" s="15">
        <v>254545</v>
      </c>
      <c r="O438" s="17">
        <f t="shared" si="8"/>
        <v>1</v>
      </c>
      <c r="P438" s="16">
        <f t="shared" si="9"/>
        <v>254545</v>
      </c>
    </row>
    <row r="439" spans="1:16" x14ac:dyDescent="0.2">
      <c r="A439" s="15" t="s">
        <v>2808</v>
      </c>
      <c r="B439" s="15" t="s">
        <v>11</v>
      </c>
      <c r="C439" s="15"/>
      <c r="D439" s="15"/>
      <c r="E439" s="15">
        <v>0</v>
      </c>
      <c r="F439" s="15">
        <v>0</v>
      </c>
      <c r="G439" s="15">
        <v>2</v>
      </c>
      <c r="H439" s="15">
        <v>327272</v>
      </c>
      <c r="I439" s="16">
        <f t="shared" si="5"/>
        <v>163636</v>
      </c>
      <c r="J439" s="15">
        <v>0</v>
      </c>
      <c r="K439" s="15">
        <v>0</v>
      </c>
      <c r="L439" s="16">
        <f t="shared" si="6"/>
        <v>0</v>
      </c>
      <c r="M439" s="15">
        <f t="shared" si="7"/>
        <v>2</v>
      </c>
      <c r="N439" s="15">
        <v>327272</v>
      </c>
      <c r="O439" s="17">
        <f t="shared" si="8"/>
        <v>2</v>
      </c>
      <c r="P439" s="16">
        <f t="shared" si="9"/>
        <v>327272</v>
      </c>
    </row>
    <row r="440" spans="1:16" x14ac:dyDescent="0.2">
      <c r="A440" s="15" t="s">
        <v>2809</v>
      </c>
      <c r="B440" s="15" t="s">
        <v>11</v>
      </c>
      <c r="C440" s="15"/>
      <c r="D440" s="15"/>
      <c r="E440" s="15">
        <v>0</v>
      </c>
      <c r="F440" s="15">
        <v>0</v>
      </c>
      <c r="G440" s="15">
        <v>1</v>
      </c>
      <c r="H440" s="15">
        <v>5545455</v>
      </c>
      <c r="I440" s="16">
        <f t="shared" si="5"/>
        <v>5545455</v>
      </c>
      <c r="J440" s="15">
        <v>0</v>
      </c>
      <c r="K440" s="15">
        <v>0</v>
      </c>
      <c r="L440" s="16">
        <f t="shared" si="6"/>
        <v>0</v>
      </c>
      <c r="M440" s="15">
        <f t="shared" si="7"/>
        <v>1</v>
      </c>
      <c r="N440" s="15">
        <v>5545455</v>
      </c>
      <c r="O440" s="17">
        <f t="shared" si="8"/>
        <v>1</v>
      </c>
      <c r="P440" s="16">
        <f t="shared" si="9"/>
        <v>5545455</v>
      </c>
    </row>
    <row r="441" spans="1:16" x14ac:dyDescent="0.2">
      <c r="A441" s="15" t="s">
        <v>2810</v>
      </c>
      <c r="B441" s="15" t="s">
        <v>20</v>
      </c>
      <c r="C441" s="15"/>
      <c r="D441" s="15"/>
      <c r="E441" s="15">
        <v>0</v>
      </c>
      <c r="F441" s="15">
        <v>0</v>
      </c>
      <c r="G441" s="15">
        <v>6</v>
      </c>
      <c r="H441" s="15">
        <v>20963636</v>
      </c>
      <c r="I441" s="16">
        <f t="shared" si="5"/>
        <v>3493939.3333333335</v>
      </c>
      <c r="J441" s="15">
        <v>5</v>
      </c>
      <c r="K441" s="15">
        <v>18863635</v>
      </c>
      <c r="L441" s="16">
        <f t="shared" si="6"/>
        <v>17469696.666666668</v>
      </c>
      <c r="M441" s="15">
        <f t="shared" si="7"/>
        <v>1</v>
      </c>
      <c r="N441" s="15">
        <v>-18863635</v>
      </c>
      <c r="O441" s="17">
        <f t="shared" si="8"/>
        <v>1</v>
      </c>
      <c r="P441" s="16">
        <f t="shared" si="9"/>
        <v>3493939.3333333321</v>
      </c>
    </row>
    <row r="442" spans="1:16" x14ac:dyDescent="0.2">
      <c r="A442" s="15" t="s">
        <v>3521</v>
      </c>
      <c r="B442" s="15" t="s">
        <v>11</v>
      </c>
      <c r="C442" s="15"/>
      <c r="D442" s="15"/>
      <c r="E442" s="15">
        <v>3</v>
      </c>
      <c r="F442" s="15">
        <v>3409089</v>
      </c>
      <c r="G442" s="15">
        <v>6</v>
      </c>
      <c r="H442" s="15">
        <v>7290910</v>
      </c>
      <c r="I442" s="16">
        <f t="shared" si="5"/>
        <v>1188888.7777777778</v>
      </c>
      <c r="J442" s="15">
        <v>11</v>
      </c>
      <c r="K442" s="15">
        <v>14127273</v>
      </c>
      <c r="L442" s="16">
        <f t="shared" si="6"/>
        <v>13077776.555555556</v>
      </c>
      <c r="M442" s="15">
        <f t="shared" si="7"/>
        <v>-2</v>
      </c>
      <c r="N442" s="15">
        <v>-1445455</v>
      </c>
      <c r="O442" s="17">
        <f t="shared" si="8"/>
        <v>-2</v>
      </c>
      <c r="P442" s="16">
        <f t="shared" si="9"/>
        <v>-2377777.555555556</v>
      </c>
    </row>
    <row r="443" spans="1:16" x14ac:dyDescent="0.2">
      <c r="A443" s="15" t="s">
        <v>2812</v>
      </c>
      <c r="B443" s="15" t="s">
        <v>11</v>
      </c>
      <c r="C443" s="15"/>
      <c r="D443" s="15"/>
      <c r="E443" s="15">
        <v>0</v>
      </c>
      <c r="F443" s="15">
        <v>0</v>
      </c>
      <c r="G443" s="15">
        <v>26</v>
      </c>
      <c r="H443" s="15">
        <v>27027279</v>
      </c>
      <c r="I443" s="16">
        <f t="shared" si="5"/>
        <v>1039510.7307692308</v>
      </c>
      <c r="J443" s="15">
        <v>4</v>
      </c>
      <c r="K443" s="15">
        <v>4618182</v>
      </c>
      <c r="L443" s="16">
        <f t="shared" si="6"/>
        <v>4158042.923076923</v>
      </c>
      <c r="M443" s="15">
        <f t="shared" si="7"/>
        <v>22</v>
      </c>
      <c r="N443" s="15">
        <v>-1172727</v>
      </c>
      <c r="O443" s="17">
        <f t="shared" si="8"/>
        <v>22</v>
      </c>
      <c r="P443" s="16">
        <f t="shared" si="9"/>
        <v>22869236.076923076</v>
      </c>
    </row>
    <row r="444" spans="1:16" x14ac:dyDescent="0.2">
      <c r="A444" s="15" t="s">
        <v>2813</v>
      </c>
      <c r="B444" s="15" t="s">
        <v>11</v>
      </c>
      <c r="C444" s="15"/>
      <c r="D444" s="15"/>
      <c r="E444" s="15">
        <v>0</v>
      </c>
      <c r="F444" s="15">
        <v>0</v>
      </c>
      <c r="G444" s="15">
        <v>1</v>
      </c>
      <c r="H444" s="15">
        <v>5636364</v>
      </c>
      <c r="I444" s="16">
        <f t="shared" si="5"/>
        <v>5636364</v>
      </c>
      <c r="J444" s="15">
        <v>1</v>
      </c>
      <c r="K444" s="15">
        <v>6136364</v>
      </c>
      <c r="L444" s="16">
        <f t="shared" si="6"/>
        <v>5636364</v>
      </c>
      <c r="M444" s="15">
        <f t="shared" si="7"/>
        <v>0</v>
      </c>
      <c r="N444" s="15">
        <v>-6136364</v>
      </c>
      <c r="O444" s="17">
        <f t="shared" si="8"/>
        <v>0</v>
      </c>
      <c r="P444" s="16">
        <f t="shared" si="9"/>
        <v>0</v>
      </c>
    </row>
    <row r="445" spans="1:16" x14ac:dyDescent="0.2">
      <c r="A445" s="15" t="s">
        <v>2814</v>
      </c>
      <c r="B445" s="15" t="s">
        <v>34</v>
      </c>
      <c r="C445" s="15"/>
      <c r="D445" s="15"/>
      <c r="E445" s="15">
        <v>0</v>
      </c>
      <c r="F445" s="15">
        <v>0</v>
      </c>
      <c r="G445" s="15">
        <v>9</v>
      </c>
      <c r="H445" s="15">
        <v>5645457</v>
      </c>
      <c r="I445" s="16">
        <f t="shared" si="5"/>
        <v>627273</v>
      </c>
      <c r="J445" s="15">
        <v>9</v>
      </c>
      <c r="K445" s="15">
        <v>6463638</v>
      </c>
      <c r="L445" s="16">
        <f t="shared" si="6"/>
        <v>5645457</v>
      </c>
      <c r="M445" s="15">
        <f t="shared" si="7"/>
        <v>0</v>
      </c>
      <c r="N445" s="15">
        <v>-6463638</v>
      </c>
      <c r="O445" s="17">
        <f t="shared" si="8"/>
        <v>0</v>
      </c>
      <c r="P445" s="16">
        <f t="shared" si="9"/>
        <v>0</v>
      </c>
    </row>
    <row r="446" spans="1:16" x14ac:dyDescent="0.2">
      <c r="A446" s="15" t="s">
        <v>2815</v>
      </c>
      <c r="B446" s="15" t="s">
        <v>11</v>
      </c>
      <c r="C446" s="15"/>
      <c r="D446" s="15"/>
      <c r="E446" s="15">
        <v>0</v>
      </c>
      <c r="F446" s="15">
        <v>0</v>
      </c>
      <c r="G446" s="15">
        <v>1</v>
      </c>
      <c r="H446" s="15">
        <v>5648148</v>
      </c>
      <c r="I446" s="16">
        <f t="shared" si="5"/>
        <v>5648148</v>
      </c>
      <c r="J446" s="15">
        <v>0</v>
      </c>
      <c r="K446" s="15">
        <v>0</v>
      </c>
      <c r="L446" s="16">
        <f t="shared" si="6"/>
        <v>0</v>
      </c>
      <c r="M446" s="15">
        <f t="shared" si="7"/>
        <v>1</v>
      </c>
      <c r="N446" s="15">
        <v>5648148</v>
      </c>
      <c r="O446" s="17">
        <f t="shared" si="8"/>
        <v>1</v>
      </c>
      <c r="P446" s="16">
        <f t="shared" si="9"/>
        <v>5648148</v>
      </c>
    </row>
    <row r="447" spans="1:16" x14ac:dyDescent="0.2">
      <c r="A447" s="15" t="s">
        <v>1977</v>
      </c>
      <c r="B447" s="15" t="s">
        <v>11</v>
      </c>
      <c r="C447" s="15"/>
      <c r="D447" s="15"/>
      <c r="E447" s="15">
        <v>0</v>
      </c>
      <c r="F447" s="15">
        <v>0</v>
      </c>
      <c r="G447" s="15">
        <v>3</v>
      </c>
      <c r="H447" s="15">
        <v>17045454</v>
      </c>
      <c r="I447" s="16">
        <f t="shared" si="5"/>
        <v>5681818</v>
      </c>
      <c r="J447" s="15">
        <v>0</v>
      </c>
      <c r="K447" s="15">
        <v>0</v>
      </c>
      <c r="L447" s="16">
        <f t="shared" si="6"/>
        <v>0</v>
      </c>
      <c r="M447" s="15">
        <f t="shared" si="7"/>
        <v>3</v>
      </c>
      <c r="N447" s="15">
        <v>17045454</v>
      </c>
      <c r="O447" s="17">
        <f t="shared" si="8"/>
        <v>3</v>
      </c>
      <c r="P447" s="16">
        <f t="shared" si="9"/>
        <v>17045454</v>
      </c>
    </row>
    <row r="448" spans="1:16" x14ac:dyDescent="0.2">
      <c r="A448" s="15" t="s">
        <v>2816</v>
      </c>
      <c r="B448" s="15" t="s">
        <v>11</v>
      </c>
      <c r="C448" s="15"/>
      <c r="D448" s="15"/>
      <c r="E448" s="15">
        <v>0</v>
      </c>
      <c r="F448" s="15">
        <v>0</v>
      </c>
      <c r="G448" s="15">
        <v>1</v>
      </c>
      <c r="H448" s="15">
        <v>5727273</v>
      </c>
      <c r="I448" s="16">
        <f t="shared" si="5"/>
        <v>5727273</v>
      </c>
      <c r="J448" s="15">
        <v>1</v>
      </c>
      <c r="K448" s="15">
        <v>6045455</v>
      </c>
      <c r="L448" s="16">
        <f t="shared" si="6"/>
        <v>5727273</v>
      </c>
      <c r="M448" s="15">
        <f t="shared" si="7"/>
        <v>0</v>
      </c>
      <c r="N448" s="15">
        <v>-6045455</v>
      </c>
      <c r="O448" s="17">
        <f t="shared" si="8"/>
        <v>0</v>
      </c>
      <c r="P448" s="16">
        <f t="shared" si="9"/>
        <v>0</v>
      </c>
    </row>
    <row r="449" spans="1:16" x14ac:dyDescent="0.2">
      <c r="A449" s="15" t="s">
        <v>2817</v>
      </c>
      <c r="B449" s="15" t="s">
        <v>11</v>
      </c>
      <c r="C449" s="15"/>
      <c r="D449" s="15"/>
      <c r="E449" s="15">
        <v>0</v>
      </c>
      <c r="F449" s="15">
        <v>0</v>
      </c>
      <c r="G449" s="15">
        <v>1</v>
      </c>
      <c r="H449" s="15">
        <v>5727273</v>
      </c>
      <c r="I449" s="16">
        <f t="shared" si="5"/>
        <v>5727273</v>
      </c>
      <c r="J449" s="15">
        <v>1</v>
      </c>
      <c r="K449" s="15">
        <v>6172727</v>
      </c>
      <c r="L449" s="16">
        <f t="shared" si="6"/>
        <v>5727273</v>
      </c>
      <c r="M449" s="15">
        <f t="shared" si="7"/>
        <v>0</v>
      </c>
      <c r="N449" s="15">
        <v>-6172727</v>
      </c>
      <c r="O449" s="17">
        <f t="shared" si="8"/>
        <v>0</v>
      </c>
      <c r="P449" s="16">
        <f t="shared" si="9"/>
        <v>0</v>
      </c>
    </row>
    <row r="450" spans="1:16" x14ac:dyDescent="0.2">
      <c r="A450" s="15" t="s">
        <v>2818</v>
      </c>
      <c r="B450" s="15" t="s">
        <v>34</v>
      </c>
      <c r="C450" s="15"/>
      <c r="D450" s="15"/>
      <c r="E450" s="15">
        <v>0</v>
      </c>
      <c r="F450" s="15">
        <v>0</v>
      </c>
      <c r="G450" s="15">
        <v>1</v>
      </c>
      <c r="H450" s="15">
        <v>5800000</v>
      </c>
      <c r="I450" s="16">
        <f t="shared" si="5"/>
        <v>5800000</v>
      </c>
      <c r="J450" s="15">
        <v>0</v>
      </c>
      <c r="K450" s="15">
        <v>0</v>
      </c>
      <c r="L450" s="16">
        <f t="shared" si="6"/>
        <v>0</v>
      </c>
      <c r="M450" s="15">
        <f t="shared" si="7"/>
        <v>1</v>
      </c>
      <c r="N450" s="15">
        <v>5800000</v>
      </c>
      <c r="O450" s="17">
        <f t="shared" si="8"/>
        <v>1</v>
      </c>
      <c r="P450" s="16">
        <f t="shared" si="9"/>
        <v>5800000</v>
      </c>
    </row>
    <row r="451" spans="1:16" x14ac:dyDescent="0.2">
      <c r="A451" s="15" t="s">
        <v>2819</v>
      </c>
      <c r="B451" s="15" t="s">
        <v>11</v>
      </c>
      <c r="C451" s="15"/>
      <c r="D451" s="15"/>
      <c r="E451" s="15">
        <v>0</v>
      </c>
      <c r="F451" s="15">
        <v>0</v>
      </c>
      <c r="G451" s="15">
        <v>1</v>
      </c>
      <c r="H451" s="15">
        <v>5818182</v>
      </c>
      <c r="I451" s="16">
        <f t="shared" si="5"/>
        <v>5818182</v>
      </c>
      <c r="J451" s="15">
        <v>1</v>
      </c>
      <c r="K451" s="15">
        <v>6345455</v>
      </c>
      <c r="L451" s="16">
        <f t="shared" si="6"/>
        <v>5818182</v>
      </c>
      <c r="M451" s="15">
        <f t="shared" si="7"/>
        <v>0</v>
      </c>
      <c r="N451" s="15">
        <v>-6345455</v>
      </c>
      <c r="O451" s="17">
        <f t="shared" si="8"/>
        <v>0</v>
      </c>
      <c r="P451" s="16">
        <f t="shared" si="9"/>
        <v>0</v>
      </c>
    </row>
    <row r="452" spans="1:16" x14ac:dyDescent="0.2">
      <c r="A452" s="15" t="s">
        <v>2820</v>
      </c>
      <c r="B452" s="15" t="s">
        <v>400</v>
      </c>
      <c r="C452" s="15"/>
      <c r="D452" s="15"/>
      <c r="E452" s="15">
        <v>0</v>
      </c>
      <c r="F452" s="15">
        <v>0</v>
      </c>
      <c r="G452" s="15">
        <v>1</v>
      </c>
      <c r="H452" s="15">
        <v>1263636</v>
      </c>
      <c r="I452" s="16">
        <f t="shared" si="5"/>
        <v>1263636</v>
      </c>
      <c r="J452" s="15">
        <v>0</v>
      </c>
      <c r="K452" s="15">
        <v>0</v>
      </c>
      <c r="L452" s="16">
        <f t="shared" si="6"/>
        <v>0</v>
      </c>
      <c r="M452" s="15">
        <f t="shared" si="7"/>
        <v>1</v>
      </c>
      <c r="N452" s="15">
        <v>1263636</v>
      </c>
      <c r="O452" s="17">
        <f t="shared" si="8"/>
        <v>1</v>
      </c>
      <c r="P452" s="16">
        <f t="shared" si="9"/>
        <v>1263636</v>
      </c>
    </row>
    <row r="453" spans="1:16" x14ac:dyDescent="0.2">
      <c r="A453" s="15" t="s">
        <v>871</v>
      </c>
      <c r="B453" s="15" t="s">
        <v>11</v>
      </c>
      <c r="C453" s="15"/>
      <c r="D453" s="15"/>
      <c r="E453" s="15">
        <v>1</v>
      </c>
      <c r="F453" s="15">
        <v>1527273</v>
      </c>
      <c r="G453" s="15">
        <v>3</v>
      </c>
      <c r="H453" s="15">
        <v>4859091</v>
      </c>
      <c r="I453" s="16">
        <f t="shared" si="5"/>
        <v>1596591</v>
      </c>
      <c r="J453" s="15">
        <v>3</v>
      </c>
      <c r="K453" s="15">
        <v>5862727</v>
      </c>
      <c r="L453" s="16">
        <f t="shared" si="6"/>
        <v>4789773</v>
      </c>
      <c r="M453" s="15">
        <f t="shared" si="7"/>
        <v>1</v>
      </c>
      <c r="N453" s="15">
        <v>-1003636</v>
      </c>
      <c r="O453" s="17">
        <f t="shared" si="8"/>
        <v>1</v>
      </c>
      <c r="P453" s="16">
        <f t="shared" si="9"/>
        <v>1596591</v>
      </c>
    </row>
    <row r="454" spans="1:16" x14ac:dyDescent="0.2">
      <c r="A454" s="15" t="s">
        <v>746</v>
      </c>
      <c r="B454" s="15" t="s">
        <v>11</v>
      </c>
      <c r="C454" s="15"/>
      <c r="D454" s="15"/>
      <c r="E454" s="15">
        <v>2</v>
      </c>
      <c r="F454" s="15">
        <v>1320000</v>
      </c>
      <c r="G454" s="15">
        <v>4</v>
      </c>
      <c r="H454" s="15">
        <v>2864547</v>
      </c>
      <c r="I454" s="16">
        <f t="shared" si="5"/>
        <v>697424.5</v>
      </c>
      <c r="J454" s="15">
        <v>4</v>
      </c>
      <c r="K454" s="15">
        <v>3900000</v>
      </c>
      <c r="L454" s="16">
        <f t="shared" si="6"/>
        <v>2789698</v>
      </c>
      <c r="M454" s="15">
        <f t="shared" si="7"/>
        <v>2</v>
      </c>
      <c r="N454" s="15">
        <v>-3900000</v>
      </c>
      <c r="O454" s="17">
        <f t="shared" si="8"/>
        <v>2</v>
      </c>
      <c r="P454" s="16">
        <f t="shared" si="9"/>
        <v>1394849</v>
      </c>
    </row>
    <row r="455" spans="1:16" x14ac:dyDescent="0.2">
      <c r="A455" s="15" t="s">
        <v>2821</v>
      </c>
      <c r="B455" s="15" t="s">
        <v>11</v>
      </c>
      <c r="C455" s="15"/>
      <c r="D455" s="15"/>
      <c r="E455" s="15">
        <v>0</v>
      </c>
      <c r="F455" s="15">
        <v>0</v>
      </c>
      <c r="G455" s="15">
        <v>9</v>
      </c>
      <c r="H455" s="15">
        <v>15427274</v>
      </c>
      <c r="I455" s="16">
        <f t="shared" si="5"/>
        <v>1714141.5555555555</v>
      </c>
      <c r="J455" s="15">
        <v>1</v>
      </c>
      <c r="K455" s="15">
        <v>1736364</v>
      </c>
      <c r="L455" s="16">
        <f t="shared" si="6"/>
        <v>1714141.5555555555</v>
      </c>
      <c r="M455" s="15">
        <f t="shared" si="7"/>
        <v>8</v>
      </c>
      <c r="N455" s="15">
        <v>-1736364</v>
      </c>
      <c r="O455" s="17">
        <f t="shared" si="8"/>
        <v>8</v>
      </c>
      <c r="P455" s="16">
        <f t="shared" si="9"/>
        <v>13713132.444444444</v>
      </c>
    </row>
    <row r="456" spans="1:16" x14ac:dyDescent="0.2">
      <c r="A456" s="15" t="s">
        <v>1871</v>
      </c>
      <c r="B456" s="15" t="s">
        <v>11</v>
      </c>
      <c r="C456" s="15"/>
      <c r="D456" s="15"/>
      <c r="E456" s="15">
        <v>0</v>
      </c>
      <c r="F456" s="15">
        <v>0</v>
      </c>
      <c r="G456" s="15">
        <v>9</v>
      </c>
      <c r="H456" s="15">
        <v>10927274</v>
      </c>
      <c r="I456" s="16">
        <f t="shared" si="5"/>
        <v>1214141.5555555555</v>
      </c>
      <c r="J456" s="15">
        <v>11</v>
      </c>
      <c r="K456" s="15">
        <v>12672731</v>
      </c>
      <c r="L456" s="16">
        <f t="shared" si="6"/>
        <v>13355557.11111111</v>
      </c>
      <c r="M456" s="15">
        <f t="shared" si="7"/>
        <v>-2</v>
      </c>
      <c r="N456" s="15">
        <v>-1309091</v>
      </c>
      <c r="O456" s="17">
        <f t="shared" si="8"/>
        <v>-2</v>
      </c>
      <c r="P456" s="16">
        <f t="shared" si="9"/>
        <v>-2428283.1111111101</v>
      </c>
    </row>
    <row r="457" spans="1:16" x14ac:dyDescent="0.2">
      <c r="A457" s="15" t="s">
        <v>2822</v>
      </c>
      <c r="B457" s="15" t="s">
        <v>105</v>
      </c>
      <c r="C457" s="15"/>
      <c r="D457" s="15"/>
      <c r="E457" s="15">
        <v>0</v>
      </c>
      <c r="F457" s="15">
        <v>0</v>
      </c>
      <c r="G457" s="15">
        <v>5</v>
      </c>
      <c r="H457" s="15">
        <v>818180</v>
      </c>
      <c r="I457" s="16">
        <f t="shared" si="5"/>
        <v>163636</v>
      </c>
      <c r="J457" s="15">
        <v>1</v>
      </c>
      <c r="K457" s="15">
        <v>227273</v>
      </c>
      <c r="L457" s="16">
        <f t="shared" si="6"/>
        <v>163636</v>
      </c>
      <c r="M457" s="15">
        <f t="shared" si="7"/>
        <v>4</v>
      </c>
      <c r="N457" s="15">
        <v>-227273</v>
      </c>
      <c r="O457" s="17">
        <f t="shared" si="8"/>
        <v>4</v>
      </c>
      <c r="P457" s="16">
        <f t="shared" si="9"/>
        <v>654544</v>
      </c>
    </row>
    <row r="458" spans="1:16" x14ac:dyDescent="0.2">
      <c r="A458" s="15" t="s">
        <v>2823</v>
      </c>
      <c r="B458" s="15" t="s">
        <v>400</v>
      </c>
      <c r="C458" s="15"/>
      <c r="D458" s="15"/>
      <c r="E458" s="15">
        <v>0</v>
      </c>
      <c r="F458" s="15">
        <v>0</v>
      </c>
      <c r="G458" s="15">
        <v>3</v>
      </c>
      <c r="H458" s="15">
        <v>1686362</v>
      </c>
      <c r="I458" s="16">
        <f t="shared" si="5"/>
        <v>562120.66666666663</v>
      </c>
      <c r="J458" s="15">
        <v>0</v>
      </c>
      <c r="K458" s="15">
        <v>0</v>
      </c>
      <c r="L458" s="16">
        <f t="shared" si="6"/>
        <v>0</v>
      </c>
      <c r="M458" s="15">
        <f t="shared" si="7"/>
        <v>3</v>
      </c>
      <c r="N458" s="15">
        <v>1686362</v>
      </c>
      <c r="O458" s="17">
        <f t="shared" si="8"/>
        <v>3</v>
      </c>
      <c r="P458" s="16">
        <f t="shared" si="9"/>
        <v>1686362</v>
      </c>
    </row>
    <row r="459" spans="1:16" x14ac:dyDescent="0.2">
      <c r="A459" s="15" t="s">
        <v>2824</v>
      </c>
      <c r="B459" s="15" t="s">
        <v>11</v>
      </c>
      <c r="C459" s="15"/>
      <c r="D459" s="15"/>
      <c r="E459" s="15">
        <v>0</v>
      </c>
      <c r="F459" s="15">
        <v>0</v>
      </c>
      <c r="G459" s="15">
        <v>3</v>
      </c>
      <c r="H459" s="15">
        <v>3972728</v>
      </c>
      <c r="I459" s="16">
        <f t="shared" si="5"/>
        <v>1324242.6666666667</v>
      </c>
      <c r="J459" s="15">
        <v>1</v>
      </c>
      <c r="K459" s="15">
        <v>1336363</v>
      </c>
      <c r="L459" s="16">
        <f t="shared" si="6"/>
        <v>1324242.6666666667</v>
      </c>
      <c r="M459" s="15">
        <f t="shared" si="7"/>
        <v>2</v>
      </c>
      <c r="N459" s="15">
        <v>2636365</v>
      </c>
      <c r="O459" s="17">
        <f t="shared" si="8"/>
        <v>2</v>
      </c>
      <c r="P459" s="16">
        <f t="shared" si="9"/>
        <v>2648485.333333333</v>
      </c>
    </row>
    <row r="460" spans="1:16" x14ac:dyDescent="0.2">
      <c r="A460" s="15" t="s">
        <v>2825</v>
      </c>
      <c r="B460" s="15" t="s">
        <v>20</v>
      </c>
      <c r="C460" s="15"/>
      <c r="D460" s="15"/>
      <c r="E460" s="15">
        <v>51</v>
      </c>
      <c r="F460" s="15">
        <v>63433851</v>
      </c>
      <c r="G460" s="15">
        <v>22</v>
      </c>
      <c r="H460" s="15">
        <v>26263635</v>
      </c>
      <c r="I460" s="16">
        <f t="shared" si="5"/>
        <v>1228732.6849315069</v>
      </c>
      <c r="J460" s="15">
        <v>6</v>
      </c>
      <c r="K460" s="15">
        <v>7754546</v>
      </c>
      <c r="L460" s="16">
        <f t="shared" si="6"/>
        <v>7372396.1095890412</v>
      </c>
      <c r="M460" s="15">
        <f t="shared" si="7"/>
        <v>67</v>
      </c>
      <c r="N460" s="15">
        <v>-1318182</v>
      </c>
      <c r="O460" s="17">
        <f t="shared" si="8"/>
        <v>67</v>
      </c>
      <c r="P460" s="16">
        <f t="shared" si="9"/>
        <v>82325089.89041096</v>
      </c>
    </row>
    <row r="461" spans="1:16" x14ac:dyDescent="0.2">
      <c r="A461" s="15" t="s">
        <v>2826</v>
      </c>
      <c r="B461" s="15" t="s">
        <v>11</v>
      </c>
      <c r="C461" s="15"/>
      <c r="D461" s="15"/>
      <c r="E461" s="15">
        <v>0</v>
      </c>
      <c r="F461" s="15">
        <v>0</v>
      </c>
      <c r="G461" s="15">
        <v>8</v>
      </c>
      <c r="H461" s="15">
        <v>17290906</v>
      </c>
      <c r="I461" s="16">
        <f t="shared" si="5"/>
        <v>2161363.25</v>
      </c>
      <c r="J461" s="15">
        <v>2</v>
      </c>
      <c r="K461" s="15">
        <v>4890910</v>
      </c>
      <c r="L461" s="16">
        <f t="shared" si="6"/>
        <v>4322726.5</v>
      </c>
      <c r="M461" s="15">
        <f t="shared" si="7"/>
        <v>6</v>
      </c>
      <c r="N461" s="15">
        <v>12399996</v>
      </c>
      <c r="O461" s="17">
        <f t="shared" si="8"/>
        <v>6</v>
      </c>
      <c r="P461" s="16">
        <f t="shared" si="9"/>
        <v>12968179.5</v>
      </c>
    </row>
    <row r="462" spans="1:16" x14ac:dyDescent="0.2">
      <c r="A462" s="15" t="s">
        <v>2827</v>
      </c>
      <c r="B462" s="15" t="s">
        <v>11</v>
      </c>
      <c r="C462" s="15"/>
      <c r="D462" s="15"/>
      <c r="E462" s="15">
        <v>0</v>
      </c>
      <c r="F462" s="15">
        <v>0</v>
      </c>
      <c r="G462" s="15">
        <v>1</v>
      </c>
      <c r="H462" s="15">
        <v>1636364</v>
      </c>
      <c r="I462" s="16">
        <f t="shared" si="5"/>
        <v>1636364</v>
      </c>
      <c r="J462" s="15">
        <v>1</v>
      </c>
      <c r="K462" s="15">
        <v>1863636</v>
      </c>
      <c r="L462" s="16">
        <f t="shared" si="6"/>
        <v>1636364</v>
      </c>
      <c r="M462" s="15">
        <f t="shared" si="7"/>
        <v>0</v>
      </c>
      <c r="N462" s="15">
        <v>-227272</v>
      </c>
      <c r="O462" s="17">
        <f t="shared" si="8"/>
        <v>0</v>
      </c>
      <c r="P462" s="16">
        <f t="shared" si="9"/>
        <v>0</v>
      </c>
    </row>
    <row r="463" spans="1:16" x14ac:dyDescent="0.2">
      <c r="A463" s="15" t="s">
        <v>2048</v>
      </c>
      <c r="B463" s="15" t="s">
        <v>11</v>
      </c>
      <c r="C463" s="15"/>
      <c r="D463" s="15"/>
      <c r="E463" s="15">
        <v>0</v>
      </c>
      <c r="F463" s="15">
        <v>0</v>
      </c>
      <c r="G463" s="15">
        <v>2</v>
      </c>
      <c r="H463" s="15">
        <v>12136364</v>
      </c>
      <c r="I463" s="16">
        <f t="shared" si="5"/>
        <v>6068182</v>
      </c>
      <c r="J463" s="15">
        <v>0</v>
      </c>
      <c r="K463" s="15">
        <v>0</v>
      </c>
      <c r="L463" s="16">
        <f t="shared" si="6"/>
        <v>0</v>
      </c>
      <c r="M463" s="15">
        <f t="shared" si="7"/>
        <v>2</v>
      </c>
      <c r="N463" s="15">
        <v>12136364</v>
      </c>
      <c r="O463" s="17">
        <f t="shared" si="8"/>
        <v>2</v>
      </c>
      <c r="P463" s="16">
        <f t="shared" si="9"/>
        <v>12136364</v>
      </c>
    </row>
    <row r="464" spans="1:16" x14ac:dyDescent="0.2">
      <c r="A464" s="15" t="s">
        <v>3473</v>
      </c>
      <c r="B464" s="15" t="s">
        <v>11</v>
      </c>
      <c r="C464" s="15"/>
      <c r="D464" s="15"/>
      <c r="E464" s="15">
        <v>0</v>
      </c>
      <c r="F464" s="15">
        <v>0</v>
      </c>
      <c r="G464" s="15">
        <v>9</v>
      </c>
      <c r="H464" s="15">
        <v>54854547</v>
      </c>
      <c r="I464" s="16">
        <f t="shared" si="5"/>
        <v>6094949.666666667</v>
      </c>
      <c r="J464" s="15">
        <v>13</v>
      </c>
      <c r="K464" s="15">
        <v>94481820</v>
      </c>
      <c r="L464" s="16">
        <f t="shared" si="6"/>
        <v>79234345.666666672</v>
      </c>
      <c r="M464" s="15">
        <f t="shared" si="7"/>
        <v>-4</v>
      </c>
      <c r="N464" s="15">
        <v>-7900000</v>
      </c>
      <c r="O464" s="17">
        <f t="shared" si="8"/>
        <v>-4</v>
      </c>
      <c r="P464" s="16">
        <f t="shared" si="9"/>
        <v>-24379798.666666672</v>
      </c>
    </row>
    <row r="465" spans="1:16" x14ac:dyDescent="0.2">
      <c r="A465" s="15" t="s">
        <v>2704</v>
      </c>
      <c r="B465" s="15" t="s">
        <v>11</v>
      </c>
      <c r="C465" s="15"/>
      <c r="D465" s="15"/>
      <c r="E465" s="15">
        <v>0</v>
      </c>
      <c r="F465" s="15">
        <v>0</v>
      </c>
      <c r="G465" s="15">
        <v>130</v>
      </c>
      <c r="H465" s="15">
        <v>16681840</v>
      </c>
      <c r="I465" s="16">
        <f t="shared" si="5"/>
        <v>128321.84615384616</v>
      </c>
      <c r="J465" s="15">
        <v>239</v>
      </c>
      <c r="K465" s="15">
        <v>34131835</v>
      </c>
      <c r="L465" s="16">
        <f t="shared" si="6"/>
        <v>30668921.230769232</v>
      </c>
      <c r="M465" s="15">
        <f t="shared" si="7"/>
        <v>-109</v>
      </c>
      <c r="N465" s="15">
        <v>-4000003</v>
      </c>
      <c r="O465" s="17">
        <f t="shared" si="8"/>
        <v>-109</v>
      </c>
      <c r="P465" s="16">
        <f t="shared" si="9"/>
        <v>-13987081.230769232</v>
      </c>
    </row>
    <row r="466" spans="1:16" x14ac:dyDescent="0.2">
      <c r="A466" s="15" t="s">
        <v>2828</v>
      </c>
      <c r="B466" s="15" t="s">
        <v>11</v>
      </c>
      <c r="C466" s="15"/>
      <c r="D466" s="15"/>
      <c r="E466" s="15">
        <v>0</v>
      </c>
      <c r="F466" s="15">
        <v>0</v>
      </c>
      <c r="G466" s="15">
        <v>3</v>
      </c>
      <c r="H466" s="15">
        <v>6818181</v>
      </c>
      <c r="I466" s="16">
        <f t="shared" si="5"/>
        <v>2272727</v>
      </c>
      <c r="J466" s="15">
        <v>0</v>
      </c>
      <c r="K466" s="15">
        <v>0</v>
      </c>
      <c r="L466" s="16">
        <f t="shared" si="6"/>
        <v>0</v>
      </c>
      <c r="M466" s="15">
        <f t="shared" si="7"/>
        <v>3</v>
      </c>
      <c r="N466" s="15">
        <v>6818181</v>
      </c>
      <c r="O466" s="17">
        <f t="shared" si="8"/>
        <v>3</v>
      </c>
      <c r="P466" s="16">
        <f t="shared" si="9"/>
        <v>6818181</v>
      </c>
    </row>
    <row r="467" spans="1:16" x14ac:dyDescent="0.2">
      <c r="A467" s="15" t="s">
        <v>872</v>
      </c>
      <c r="B467" s="15" t="s">
        <v>11</v>
      </c>
      <c r="C467" s="15"/>
      <c r="D467" s="15"/>
      <c r="E467" s="15">
        <v>4</v>
      </c>
      <c r="F467" s="15">
        <v>560000</v>
      </c>
      <c r="G467" s="15">
        <v>28</v>
      </c>
      <c r="H467" s="15">
        <v>2627271</v>
      </c>
      <c r="I467" s="16">
        <f t="shared" si="5"/>
        <v>99602.21875</v>
      </c>
      <c r="J467" s="15">
        <v>0</v>
      </c>
      <c r="K467" s="15">
        <v>0</v>
      </c>
      <c r="L467" s="16">
        <f t="shared" si="6"/>
        <v>0</v>
      </c>
      <c r="M467" s="15">
        <f t="shared" si="7"/>
        <v>32</v>
      </c>
      <c r="N467" s="15">
        <v>2627271</v>
      </c>
      <c r="O467" s="17">
        <f t="shared" si="8"/>
        <v>32</v>
      </c>
      <c r="P467" s="16">
        <f t="shared" si="9"/>
        <v>3187271</v>
      </c>
    </row>
    <row r="468" spans="1:16" x14ac:dyDescent="0.2">
      <c r="A468" s="15" t="s">
        <v>2829</v>
      </c>
      <c r="B468" s="15" t="s">
        <v>11</v>
      </c>
      <c r="C468" s="15"/>
      <c r="D468" s="15"/>
      <c r="E468" s="15">
        <v>38</v>
      </c>
      <c r="F468" s="15">
        <v>90244901</v>
      </c>
      <c r="G468" s="15">
        <v>28</v>
      </c>
      <c r="H468" s="15">
        <v>60627274</v>
      </c>
      <c r="I468" s="16">
        <f t="shared" si="5"/>
        <v>2285942.0454545454</v>
      </c>
      <c r="J468" s="15">
        <v>1</v>
      </c>
      <c r="K468" s="15">
        <v>2318182</v>
      </c>
      <c r="L468" s="16">
        <f t="shared" si="6"/>
        <v>2285942.0454545454</v>
      </c>
      <c r="M468" s="15">
        <f t="shared" si="7"/>
        <v>65</v>
      </c>
      <c r="N468" s="15">
        <v>-2318182</v>
      </c>
      <c r="O468" s="17">
        <f t="shared" si="8"/>
        <v>65</v>
      </c>
      <c r="P468" s="16">
        <f t="shared" si="9"/>
        <v>148586232.95454547</v>
      </c>
    </row>
    <row r="469" spans="1:16" x14ac:dyDescent="0.2">
      <c r="A469" s="15" t="s">
        <v>2830</v>
      </c>
      <c r="B469" s="15" t="s">
        <v>171</v>
      </c>
      <c r="C469" s="15"/>
      <c r="D469" s="15"/>
      <c r="E469" s="15">
        <v>0</v>
      </c>
      <c r="F469" s="15">
        <v>0</v>
      </c>
      <c r="G469" s="15">
        <v>2</v>
      </c>
      <c r="H469" s="15">
        <v>12227273</v>
      </c>
      <c r="I469" s="16">
        <f t="shared" si="5"/>
        <v>6113636.5</v>
      </c>
      <c r="J469" s="15">
        <v>0</v>
      </c>
      <c r="K469" s="15">
        <v>0</v>
      </c>
      <c r="L469" s="16">
        <f t="shared" si="6"/>
        <v>0</v>
      </c>
      <c r="M469" s="15">
        <f t="shared" si="7"/>
        <v>2</v>
      </c>
      <c r="N469" s="15">
        <v>12227273</v>
      </c>
      <c r="O469" s="17">
        <f t="shared" si="8"/>
        <v>2</v>
      </c>
      <c r="P469" s="16">
        <f t="shared" si="9"/>
        <v>12227273</v>
      </c>
    </row>
    <row r="470" spans="1:16" x14ac:dyDescent="0.2">
      <c r="A470" s="15" t="s">
        <v>2831</v>
      </c>
      <c r="B470" s="15" t="s">
        <v>11</v>
      </c>
      <c r="C470" s="15"/>
      <c r="D470" s="15"/>
      <c r="E470" s="15">
        <v>1</v>
      </c>
      <c r="F470" s="15">
        <v>6181818</v>
      </c>
      <c r="G470" s="15">
        <v>3</v>
      </c>
      <c r="H470" s="15">
        <v>18590910</v>
      </c>
      <c r="I470" s="16">
        <f t="shared" si="5"/>
        <v>6193182</v>
      </c>
      <c r="J470" s="15">
        <v>0</v>
      </c>
      <c r="K470" s="15">
        <v>0</v>
      </c>
      <c r="L470" s="16">
        <f t="shared" si="6"/>
        <v>0</v>
      </c>
      <c r="M470" s="15">
        <f t="shared" si="7"/>
        <v>4</v>
      </c>
      <c r="N470" s="15">
        <v>12454546</v>
      </c>
      <c r="O470" s="17">
        <f t="shared" si="8"/>
        <v>4</v>
      </c>
      <c r="P470" s="16">
        <f t="shared" si="9"/>
        <v>24772728</v>
      </c>
    </row>
    <row r="471" spans="1:16" x14ac:dyDescent="0.2">
      <c r="A471" s="15" t="s">
        <v>2832</v>
      </c>
      <c r="B471" s="15" t="s">
        <v>105</v>
      </c>
      <c r="C471" s="15"/>
      <c r="D471" s="15"/>
      <c r="E471" s="15">
        <v>0</v>
      </c>
      <c r="F471" s="15">
        <v>0</v>
      </c>
      <c r="G471" s="15">
        <v>3</v>
      </c>
      <c r="H471" s="15">
        <v>490908</v>
      </c>
      <c r="I471" s="16">
        <f t="shared" si="5"/>
        <v>163636</v>
      </c>
      <c r="J471" s="15">
        <v>0</v>
      </c>
      <c r="K471" s="15">
        <v>0</v>
      </c>
      <c r="L471" s="16">
        <f t="shared" si="6"/>
        <v>0</v>
      </c>
      <c r="M471" s="15">
        <f t="shared" si="7"/>
        <v>3</v>
      </c>
      <c r="N471" s="15">
        <v>490908</v>
      </c>
      <c r="O471" s="17">
        <f t="shared" si="8"/>
        <v>3</v>
      </c>
      <c r="P471" s="16">
        <f t="shared" si="9"/>
        <v>490908</v>
      </c>
    </row>
    <row r="472" spans="1:16" x14ac:dyDescent="0.2">
      <c r="A472" s="15" t="s">
        <v>2833</v>
      </c>
      <c r="B472" s="15" t="s">
        <v>400</v>
      </c>
      <c r="C472" s="15"/>
      <c r="D472" s="15"/>
      <c r="E472" s="15">
        <v>0</v>
      </c>
      <c r="F472" s="15">
        <v>0</v>
      </c>
      <c r="G472" s="15">
        <v>3</v>
      </c>
      <c r="H472" s="15">
        <v>190908</v>
      </c>
      <c r="I472" s="16">
        <f t="shared" si="5"/>
        <v>63636</v>
      </c>
      <c r="J472" s="15">
        <v>0</v>
      </c>
      <c r="K472" s="15">
        <v>0</v>
      </c>
      <c r="L472" s="16">
        <f t="shared" si="6"/>
        <v>0</v>
      </c>
      <c r="M472" s="15">
        <f t="shared" si="7"/>
        <v>3</v>
      </c>
      <c r="N472" s="15">
        <v>190908</v>
      </c>
      <c r="O472" s="17">
        <f t="shared" si="8"/>
        <v>3</v>
      </c>
      <c r="P472" s="16">
        <f t="shared" si="9"/>
        <v>190908</v>
      </c>
    </row>
    <row r="473" spans="1:16" x14ac:dyDescent="0.2">
      <c r="A473" s="15" t="s">
        <v>2834</v>
      </c>
      <c r="B473" s="15" t="s">
        <v>34</v>
      </c>
      <c r="C473" s="15"/>
      <c r="D473" s="15"/>
      <c r="E473" s="15">
        <v>0</v>
      </c>
      <c r="F473" s="15">
        <v>0</v>
      </c>
      <c r="G473" s="15">
        <v>5</v>
      </c>
      <c r="H473" s="15">
        <v>5790909</v>
      </c>
      <c r="I473" s="16">
        <f t="shared" si="5"/>
        <v>1158181.8</v>
      </c>
      <c r="J473" s="15">
        <v>3</v>
      </c>
      <c r="K473" s="15">
        <v>4172727</v>
      </c>
      <c r="L473" s="16">
        <f t="shared" si="6"/>
        <v>3474545.4000000004</v>
      </c>
      <c r="M473" s="15">
        <f t="shared" si="7"/>
        <v>2</v>
      </c>
      <c r="N473" s="15">
        <v>-2818182</v>
      </c>
      <c r="O473" s="17">
        <f t="shared" si="8"/>
        <v>2</v>
      </c>
      <c r="P473" s="16">
        <f t="shared" si="9"/>
        <v>2316363.5999999996</v>
      </c>
    </row>
    <row r="474" spans="1:16" x14ac:dyDescent="0.2">
      <c r="A474" s="15" t="s">
        <v>2835</v>
      </c>
      <c r="B474" s="15" t="s">
        <v>20</v>
      </c>
      <c r="C474" s="15"/>
      <c r="D474" s="15"/>
      <c r="E474" s="15">
        <v>0</v>
      </c>
      <c r="F474" s="15">
        <v>0</v>
      </c>
      <c r="G474" s="15">
        <v>1</v>
      </c>
      <c r="H474" s="15">
        <v>6181818</v>
      </c>
      <c r="I474" s="16">
        <f t="shared" si="5"/>
        <v>6181818</v>
      </c>
      <c r="J474" s="15">
        <v>0</v>
      </c>
      <c r="K474" s="15">
        <v>0</v>
      </c>
      <c r="L474" s="16">
        <f t="shared" si="6"/>
        <v>0</v>
      </c>
      <c r="M474" s="15">
        <f t="shared" si="7"/>
        <v>1</v>
      </c>
      <c r="N474" s="15">
        <v>6181818</v>
      </c>
      <c r="O474" s="17">
        <f t="shared" si="8"/>
        <v>1</v>
      </c>
      <c r="P474" s="16">
        <f t="shared" si="9"/>
        <v>6181818</v>
      </c>
    </row>
    <row r="475" spans="1:16" x14ac:dyDescent="0.2">
      <c r="A475" s="15" t="s">
        <v>2836</v>
      </c>
      <c r="B475" s="15" t="s">
        <v>11</v>
      </c>
      <c r="C475" s="15"/>
      <c r="D475" s="15"/>
      <c r="E475" s="15">
        <v>0</v>
      </c>
      <c r="F475" s="15">
        <v>0</v>
      </c>
      <c r="G475" s="15">
        <v>16</v>
      </c>
      <c r="H475" s="15">
        <v>57600000</v>
      </c>
      <c r="I475" s="16">
        <f t="shared" si="5"/>
        <v>3600000</v>
      </c>
      <c r="J475" s="15">
        <v>16</v>
      </c>
      <c r="K475" s="15">
        <v>67685186</v>
      </c>
      <c r="L475" s="16">
        <f t="shared" si="6"/>
        <v>57600000</v>
      </c>
      <c r="M475" s="15">
        <f t="shared" si="7"/>
        <v>0</v>
      </c>
      <c r="N475" s="15">
        <v>-10085186</v>
      </c>
      <c r="O475" s="17">
        <f t="shared" si="8"/>
        <v>0</v>
      </c>
      <c r="P475" s="16">
        <f t="shared" si="9"/>
        <v>0</v>
      </c>
    </row>
    <row r="476" spans="1:16" x14ac:dyDescent="0.2">
      <c r="A476" s="15" t="s">
        <v>2837</v>
      </c>
      <c r="B476" s="15" t="s">
        <v>11</v>
      </c>
      <c r="C476" s="15"/>
      <c r="D476" s="15"/>
      <c r="E476" s="15">
        <v>0</v>
      </c>
      <c r="F476" s="15">
        <v>0</v>
      </c>
      <c r="G476" s="15">
        <v>90</v>
      </c>
      <c r="H476" s="15">
        <v>14727240</v>
      </c>
      <c r="I476" s="16">
        <f t="shared" si="5"/>
        <v>163636</v>
      </c>
      <c r="J476" s="15">
        <v>48</v>
      </c>
      <c r="K476" s="15">
        <v>9090899</v>
      </c>
      <c r="L476" s="16">
        <f t="shared" si="6"/>
        <v>7854528</v>
      </c>
      <c r="M476" s="15">
        <f t="shared" si="7"/>
        <v>42</v>
      </c>
      <c r="N476" s="15">
        <v>5636341</v>
      </c>
      <c r="O476" s="17">
        <f t="shared" si="8"/>
        <v>42</v>
      </c>
      <c r="P476" s="16">
        <f t="shared" si="9"/>
        <v>6872712</v>
      </c>
    </row>
    <row r="477" spans="1:16" x14ac:dyDescent="0.2">
      <c r="A477" s="15" t="s">
        <v>2838</v>
      </c>
      <c r="B477" s="15" t="s">
        <v>11</v>
      </c>
      <c r="C477" s="15"/>
      <c r="D477" s="15"/>
      <c r="E477" s="15">
        <v>0</v>
      </c>
      <c r="F477" s="15">
        <v>0</v>
      </c>
      <c r="G477" s="15">
        <v>1</v>
      </c>
      <c r="H477" s="15">
        <v>1300000</v>
      </c>
      <c r="I477" s="16">
        <f t="shared" si="5"/>
        <v>1300000</v>
      </c>
      <c r="J477" s="15">
        <v>0</v>
      </c>
      <c r="K477" s="15">
        <v>0</v>
      </c>
      <c r="L477" s="16">
        <f t="shared" si="6"/>
        <v>0</v>
      </c>
      <c r="M477" s="15">
        <f t="shared" si="7"/>
        <v>1</v>
      </c>
      <c r="N477" s="15">
        <v>1300000</v>
      </c>
      <c r="O477" s="17">
        <f t="shared" si="8"/>
        <v>1</v>
      </c>
      <c r="P477" s="16">
        <f t="shared" si="9"/>
        <v>1300000</v>
      </c>
    </row>
    <row r="478" spans="1:16" x14ac:dyDescent="0.2">
      <c r="A478" s="15" t="s">
        <v>2839</v>
      </c>
      <c r="B478" s="15" t="s">
        <v>11</v>
      </c>
      <c r="C478" s="15"/>
      <c r="D478" s="15"/>
      <c r="E478" s="15">
        <v>0</v>
      </c>
      <c r="F478" s="15">
        <v>0</v>
      </c>
      <c r="G478" s="15">
        <v>1</v>
      </c>
      <c r="H478" s="15">
        <v>3631818</v>
      </c>
      <c r="I478" s="16">
        <f t="shared" si="5"/>
        <v>3631818</v>
      </c>
      <c r="J478" s="15">
        <v>0</v>
      </c>
      <c r="K478" s="15">
        <v>0</v>
      </c>
      <c r="L478" s="16">
        <f t="shared" si="6"/>
        <v>0</v>
      </c>
      <c r="M478" s="15">
        <f t="shared" si="7"/>
        <v>1</v>
      </c>
      <c r="N478" s="15">
        <v>3631818</v>
      </c>
      <c r="O478" s="17">
        <f t="shared" si="8"/>
        <v>1</v>
      </c>
      <c r="P478" s="16">
        <f t="shared" si="9"/>
        <v>3631818</v>
      </c>
    </row>
    <row r="479" spans="1:16" x14ac:dyDescent="0.2">
      <c r="A479" s="15" t="s">
        <v>947</v>
      </c>
      <c r="B479" s="15" t="s">
        <v>11</v>
      </c>
      <c r="C479" s="15"/>
      <c r="D479" s="15"/>
      <c r="E479" s="15">
        <v>1</v>
      </c>
      <c r="F479" s="15">
        <v>372727</v>
      </c>
      <c r="G479" s="15">
        <v>2</v>
      </c>
      <c r="H479" s="15">
        <v>774546</v>
      </c>
      <c r="I479" s="16">
        <f t="shared" si="5"/>
        <v>382424.33333333331</v>
      </c>
      <c r="J479" s="15">
        <v>0</v>
      </c>
      <c r="K479" s="15">
        <v>0</v>
      </c>
      <c r="L479" s="16">
        <f t="shared" si="6"/>
        <v>0</v>
      </c>
      <c r="M479" s="15">
        <f t="shared" si="7"/>
        <v>3</v>
      </c>
      <c r="N479" s="15">
        <v>774546</v>
      </c>
      <c r="O479" s="17">
        <f t="shared" si="8"/>
        <v>3</v>
      </c>
      <c r="P479" s="16">
        <f t="shared" si="9"/>
        <v>1147273</v>
      </c>
    </row>
    <row r="480" spans="1:16" x14ac:dyDescent="0.2">
      <c r="A480" s="15" t="s">
        <v>438</v>
      </c>
      <c r="B480" s="15" t="s">
        <v>11</v>
      </c>
      <c r="C480" s="15"/>
      <c r="D480" s="15"/>
      <c r="E480" s="15">
        <v>8</v>
      </c>
      <c r="F480" s="15">
        <v>2990910</v>
      </c>
      <c r="G480" s="15">
        <v>7</v>
      </c>
      <c r="H480" s="15">
        <v>2763637</v>
      </c>
      <c r="I480" s="16">
        <f t="shared" si="5"/>
        <v>383636.46666666667</v>
      </c>
      <c r="J480" s="15">
        <v>0</v>
      </c>
      <c r="K480" s="15">
        <v>0</v>
      </c>
      <c r="L480" s="16">
        <f t="shared" si="6"/>
        <v>0</v>
      </c>
      <c r="M480" s="15">
        <f t="shared" si="7"/>
        <v>15</v>
      </c>
      <c r="N480" s="15">
        <v>2763637</v>
      </c>
      <c r="O480" s="17">
        <f t="shared" si="8"/>
        <v>15</v>
      </c>
      <c r="P480" s="16">
        <f t="shared" si="9"/>
        <v>5754547</v>
      </c>
    </row>
    <row r="481" spans="1:16" x14ac:dyDescent="0.2">
      <c r="A481" s="15" t="s">
        <v>2840</v>
      </c>
      <c r="B481" s="15" t="s">
        <v>11</v>
      </c>
      <c r="C481" s="15"/>
      <c r="D481" s="15"/>
      <c r="E481" s="15">
        <v>0</v>
      </c>
      <c r="F481" s="15">
        <v>0</v>
      </c>
      <c r="G481" s="15">
        <v>1</v>
      </c>
      <c r="H481" s="15">
        <v>3945455</v>
      </c>
      <c r="I481" s="16">
        <f t="shared" si="5"/>
        <v>3945455</v>
      </c>
      <c r="J481" s="15">
        <v>1</v>
      </c>
      <c r="K481" s="15">
        <v>7263636</v>
      </c>
      <c r="L481" s="16">
        <f t="shared" si="6"/>
        <v>3945455</v>
      </c>
      <c r="M481" s="15">
        <f t="shared" si="7"/>
        <v>0</v>
      </c>
      <c r="N481" s="15">
        <v>-3318181</v>
      </c>
      <c r="O481" s="17">
        <f t="shared" si="8"/>
        <v>0</v>
      </c>
      <c r="P481" s="16">
        <f t="shared" si="9"/>
        <v>0</v>
      </c>
    </row>
    <row r="482" spans="1:16" x14ac:dyDescent="0.2">
      <c r="A482" s="15" t="s">
        <v>661</v>
      </c>
      <c r="B482" s="15" t="s">
        <v>25</v>
      </c>
      <c r="C482" s="15"/>
      <c r="D482" s="15"/>
      <c r="E482" s="15">
        <v>15</v>
      </c>
      <c r="F482" s="15">
        <v>2209095</v>
      </c>
      <c r="G482" s="15">
        <v>8</v>
      </c>
      <c r="H482" s="15">
        <v>1182729</v>
      </c>
      <c r="I482" s="16">
        <f t="shared" si="5"/>
        <v>147470.60869565216</v>
      </c>
      <c r="J482" s="15">
        <v>0</v>
      </c>
      <c r="K482" s="15">
        <v>0</v>
      </c>
      <c r="L482" s="16">
        <f t="shared" si="6"/>
        <v>0</v>
      </c>
      <c r="M482" s="15">
        <f t="shared" si="7"/>
        <v>23</v>
      </c>
      <c r="N482" s="15">
        <v>740910</v>
      </c>
      <c r="O482" s="17">
        <f t="shared" si="8"/>
        <v>23</v>
      </c>
      <c r="P482" s="16">
        <f t="shared" si="9"/>
        <v>3391824</v>
      </c>
    </row>
    <row r="483" spans="1:16" x14ac:dyDescent="0.2">
      <c r="A483" s="15" t="s">
        <v>2841</v>
      </c>
      <c r="B483" s="15" t="s">
        <v>25</v>
      </c>
      <c r="C483" s="15"/>
      <c r="D483" s="15"/>
      <c r="E483" s="15">
        <v>2</v>
      </c>
      <c r="F483" s="15">
        <v>1260000</v>
      </c>
      <c r="G483" s="15">
        <v>2</v>
      </c>
      <c r="H483" s="15">
        <v>1283334</v>
      </c>
      <c r="I483" s="16">
        <f t="shared" si="5"/>
        <v>635833.5</v>
      </c>
      <c r="J483" s="15">
        <v>2</v>
      </c>
      <c r="K483" s="15">
        <v>2453704</v>
      </c>
      <c r="L483" s="16">
        <f t="shared" si="6"/>
        <v>1271667</v>
      </c>
      <c r="M483" s="15">
        <f t="shared" si="7"/>
        <v>2</v>
      </c>
      <c r="N483" s="15">
        <v>-1170370</v>
      </c>
      <c r="O483" s="17">
        <f t="shared" si="8"/>
        <v>2</v>
      </c>
      <c r="P483" s="16">
        <f t="shared" si="9"/>
        <v>1271667</v>
      </c>
    </row>
    <row r="484" spans="1:16" x14ac:dyDescent="0.2">
      <c r="A484" s="15" t="s">
        <v>2842</v>
      </c>
      <c r="B484" s="15" t="s">
        <v>25</v>
      </c>
      <c r="C484" s="15"/>
      <c r="D484" s="15"/>
      <c r="E484" s="15">
        <v>0</v>
      </c>
      <c r="F484" s="15">
        <v>0</v>
      </c>
      <c r="G484" s="15">
        <v>1</v>
      </c>
      <c r="H484" s="15">
        <v>5000000</v>
      </c>
      <c r="I484" s="16">
        <f t="shared" si="5"/>
        <v>5000000</v>
      </c>
      <c r="J484" s="15">
        <v>1</v>
      </c>
      <c r="K484" s="15">
        <v>9166667</v>
      </c>
      <c r="L484" s="16">
        <f t="shared" si="6"/>
        <v>5000000</v>
      </c>
      <c r="M484" s="15">
        <f t="shared" si="7"/>
        <v>0</v>
      </c>
      <c r="N484" s="15">
        <v>-4166667</v>
      </c>
      <c r="O484" s="17">
        <f t="shared" si="8"/>
        <v>0</v>
      </c>
      <c r="P484" s="16">
        <f t="shared" si="9"/>
        <v>0</v>
      </c>
    </row>
    <row r="485" spans="1:16" x14ac:dyDescent="0.2">
      <c r="A485" s="15" t="s">
        <v>417</v>
      </c>
      <c r="B485" s="15" t="s">
        <v>11</v>
      </c>
      <c r="C485" s="15"/>
      <c r="D485" s="15"/>
      <c r="E485" s="15">
        <v>5</v>
      </c>
      <c r="F485" s="15">
        <v>750000</v>
      </c>
      <c r="G485" s="15">
        <v>4</v>
      </c>
      <c r="H485" s="15">
        <v>600000</v>
      </c>
      <c r="I485" s="16">
        <f t="shared" si="5"/>
        <v>150000</v>
      </c>
      <c r="J485" s="15">
        <v>0</v>
      </c>
      <c r="K485" s="15">
        <v>0</v>
      </c>
      <c r="L485" s="16">
        <f t="shared" si="6"/>
        <v>0</v>
      </c>
      <c r="M485" s="15">
        <f t="shared" si="7"/>
        <v>9</v>
      </c>
      <c r="N485" s="15">
        <v>600000</v>
      </c>
      <c r="O485" s="17">
        <f t="shared" si="8"/>
        <v>9</v>
      </c>
      <c r="P485" s="16">
        <f t="shared" si="9"/>
        <v>1350000</v>
      </c>
    </row>
    <row r="486" spans="1:16" x14ac:dyDescent="0.2">
      <c r="A486" s="15" t="s">
        <v>356</v>
      </c>
      <c r="B486" s="15" t="s">
        <v>11</v>
      </c>
      <c r="C486" s="15"/>
      <c r="D486" s="15"/>
      <c r="E486" s="15">
        <v>5</v>
      </c>
      <c r="F486" s="15">
        <v>1104545</v>
      </c>
      <c r="G486" s="15">
        <v>10</v>
      </c>
      <c r="H486" s="15">
        <v>2304545</v>
      </c>
      <c r="I486" s="16">
        <f t="shared" si="5"/>
        <v>227272.66666666666</v>
      </c>
      <c r="J486" s="15">
        <v>0</v>
      </c>
      <c r="K486" s="15">
        <v>0</v>
      </c>
      <c r="L486" s="16">
        <f t="shared" si="6"/>
        <v>0</v>
      </c>
      <c r="M486" s="15">
        <f t="shared" si="7"/>
        <v>15</v>
      </c>
      <c r="N486" s="15">
        <v>2304545</v>
      </c>
      <c r="O486" s="17">
        <f t="shared" si="8"/>
        <v>15</v>
      </c>
      <c r="P486" s="16">
        <f t="shared" si="9"/>
        <v>3409090</v>
      </c>
    </row>
    <row r="487" spans="1:16" x14ac:dyDescent="0.2">
      <c r="A487" s="15" t="s">
        <v>222</v>
      </c>
      <c r="B487" s="15" t="s">
        <v>11</v>
      </c>
      <c r="C487" s="15"/>
      <c r="D487" s="15"/>
      <c r="E487" s="15">
        <v>14</v>
      </c>
      <c r="F487" s="15">
        <v>3081814</v>
      </c>
      <c r="G487" s="15">
        <v>5</v>
      </c>
      <c r="H487" s="15">
        <v>1145455</v>
      </c>
      <c r="I487" s="16">
        <f t="shared" si="5"/>
        <v>222487.84210526315</v>
      </c>
      <c r="J487" s="15">
        <v>0</v>
      </c>
      <c r="K487" s="15">
        <v>0</v>
      </c>
      <c r="L487" s="16">
        <f t="shared" si="6"/>
        <v>0</v>
      </c>
      <c r="M487" s="15">
        <f t="shared" si="7"/>
        <v>19</v>
      </c>
      <c r="N487" s="15">
        <v>1145455</v>
      </c>
      <c r="O487" s="17">
        <f t="shared" si="8"/>
        <v>19</v>
      </c>
      <c r="P487" s="16">
        <f t="shared" si="9"/>
        <v>4227269</v>
      </c>
    </row>
    <row r="488" spans="1:16" x14ac:dyDescent="0.2">
      <c r="A488" s="15" t="s">
        <v>2843</v>
      </c>
      <c r="B488" s="15" t="s">
        <v>11</v>
      </c>
      <c r="C488" s="15"/>
      <c r="D488" s="15"/>
      <c r="E488" s="15">
        <v>0</v>
      </c>
      <c r="F488" s="15">
        <v>0</v>
      </c>
      <c r="G488" s="15">
        <v>3</v>
      </c>
      <c r="H488" s="15">
        <v>1159092</v>
      </c>
      <c r="I488" s="16">
        <f t="shared" si="5"/>
        <v>386364</v>
      </c>
      <c r="J488" s="15">
        <v>0</v>
      </c>
      <c r="K488" s="15">
        <v>0</v>
      </c>
      <c r="L488" s="16">
        <f t="shared" si="6"/>
        <v>0</v>
      </c>
      <c r="M488" s="15">
        <f t="shared" si="7"/>
        <v>3</v>
      </c>
      <c r="N488" s="15">
        <v>1159092</v>
      </c>
      <c r="O488" s="17">
        <f t="shared" si="8"/>
        <v>3</v>
      </c>
      <c r="P488" s="16">
        <f t="shared" si="9"/>
        <v>1159092</v>
      </c>
    </row>
    <row r="489" spans="1:16" x14ac:dyDescent="0.2">
      <c r="A489" s="15" t="s">
        <v>217</v>
      </c>
      <c r="B489" s="15" t="s">
        <v>11</v>
      </c>
      <c r="C489" s="15"/>
      <c r="D489" s="15"/>
      <c r="E489" s="15">
        <v>40</v>
      </c>
      <c r="F489" s="15">
        <v>7999990</v>
      </c>
      <c r="G489" s="15">
        <v>10</v>
      </c>
      <c r="H489" s="15">
        <v>2136362</v>
      </c>
      <c r="I489" s="16">
        <f t="shared" si="5"/>
        <v>202727.04000000001</v>
      </c>
      <c r="J489" s="15">
        <v>0</v>
      </c>
      <c r="K489" s="15">
        <v>0</v>
      </c>
      <c r="L489" s="16">
        <f t="shared" si="6"/>
        <v>0</v>
      </c>
      <c r="M489" s="15">
        <f t="shared" si="7"/>
        <v>50</v>
      </c>
      <c r="N489" s="15">
        <v>2136362</v>
      </c>
      <c r="O489" s="17">
        <f t="shared" si="8"/>
        <v>50</v>
      </c>
      <c r="P489" s="16">
        <f t="shared" si="9"/>
        <v>10136352</v>
      </c>
    </row>
    <row r="490" spans="1:16" x14ac:dyDescent="0.2">
      <c r="A490" s="15" t="s">
        <v>342</v>
      </c>
      <c r="B490" s="15" t="s">
        <v>11</v>
      </c>
      <c r="C490" s="15"/>
      <c r="D490" s="15"/>
      <c r="E490" s="15">
        <v>10</v>
      </c>
      <c r="F490" s="15">
        <v>2572720</v>
      </c>
      <c r="G490" s="15">
        <v>2</v>
      </c>
      <c r="H490" s="15">
        <v>541818</v>
      </c>
      <c r="I490" s="16">
        <f t="shared" si="5"/>
        <v>259544.83333333334</v>
      </c>
      <c r="J490" s="15">
        <v>0</v>
      </c>
      <c r="K490" s="15">
        <v>0</v>
      </c>
      <c r="L490" s="16">
        <f t="shared" si="6"/>
        <v>0</v>
      </c>
      <c r="M490" s="15">
        <f t="shared" si="7"/>
        <v>12</v>
      </c>
      <c r="N490" s="15">
        <v>541818</v>
      </c>
      <c r="O490" s="17">
        <f t="shared" si="8"/>
        <v>12</v>
      </c>
      <c r="P490" s="16">
        <f t="shared" si="9"/>
        <v>3114538</v>
      </c>
    </row>
    <row r="491" spans="1:16" x14ac:dyDescent="0.2">
      <c r="A491" s="15" t="s">
        <v>233</v>
      </c>
      <c r="B491" s="15" t="s">
        <v>20</v>
      </c>
      <c r="C491" s="15"/>
      <c r="D491" s="15"/>
      <c r="E491" s="15">
        <v>7</v>
      </c>
      <c r="F491" s="15">
        <v>2672726</v>
      </c>
      <c r="G491" s="15">
        <v>4</v>
      </c>
      <c r="H491" s="15">
        <v>1600000</v>
      </c>
      <c r="I491" s="16">
        <f t="shared" si="5"/>
        <v>388429.63636363635</v>
      </c>
      <c r="J491" s="15">
        <v>0</v>
      </c>
      <c r="K491" s="15">
        <v>0</v>
      </c>
      <c r="L491" s="16">
        <f t="shared" si="6"/>
        <v>0</v>
      </c>
      <c r="M491" s="15">
        <f t="shared" si="7"/>
        <v>11</v>
      </c>
      <c r="N491" s="15">
        <v>1600000</v>
      </c>
      <c r="O491" s="17">
        <f t="shared" si="8"/>
        <v>11</v>
      </c>
      <c r="P491" s="16">
        <f t="shared" si="9"/>
        <v>4272726</v>
      </c>
    </row>
    <row r="492" spans="1:16" x14ac:dyDescent="0.2">
      <c r="A492" s="15" t="s">
        <v>2844</v>
      </c>
      <c r="B492" s="15" t="s">
        <v>11</v>
      </c>
      <c r="C492" s="15"/>
      <c r="D492" s="15"/>
      <c r="E492" s="15">
        <v>0</v>
      </c>
      <c r="F492" s="15">
        <v>0</v>
      </c>
      <c r="G492" s="15">
        <v>4</v>
      </c>
      <c r="H492" s="15">
        <v>25863638</v>
      </c>
      <c r="I492" s="16">
        <f t="shared" si="5"/>
        <v>6465909.5</v>
      </c>
      <c r="J492" s="15">
        <v>0</v>
      </c>
      <c r="K492" s="15">
        <v>0</v>
      </c>
      <c r="L492" s="16">
        <f t="shared" si="6"/>
        <v>0</v>
      </c>
      <c r="M492" s="15">
        <f t="shared" si="7"/>
        <v>4</v>
      </c>
      <c r="N492" s="15">
        <v>6636364</v>
      </c>
      <c r="O492" s="17">
        <f t="shared" si="8"/>
        <v>4</v>
      </c>
      <c r="P492" s="16">
        <f t="shared" si="9"/>
        <v>25863638</v>
      </c>
    </row>
    <row r="493" spans="1:16" x14ac:dyDescent="0.2">
      <c r="A493" s="15" t="s">
        <v>2845</v>
      </c>
      <c r="B493" s="15" t="s">
        <v>11</v>
      </c>
      <c r="C493" s="15"/>
      <c r="D493" s="15"/>
      <c r="E493" s="15">
        <v>0</v>
      </c>
      <c r="F493" s="15">
        <v>0</v>
      </c>
      <c r="G493" s="15">
        <v>3</v>
      </c>
      <c r="H493" s="15">
        <v>12954545</v>
      </c>
      <c r="I493" s="16">
        <f t="shared" si="5"/>
        <v>4318181.666666667</v>
      </c>
      <c r="J493" s="15">
        <v>3</v>
      </c>
      <c r="K493" s="15">
        <v>14863636</v>
      </c>
      <c r="L493" s="16">
        <f t="shared" si="6"/>
        <v>12954545</v>
      </c>
      <c r="M493" s="15">
        <f t="shared" si="7"/>
        <v>0</v>
      </c>
      <c r="N493" s="15">
        <v>-5136364</v>
      </c>
      <c r="O493" s="17">
        <f t="shared" si="8"/>
        <v>0</v>
      </c>
      <c r="P493" s="16">
        <f t="shared" si="9"/>
        <v>0</v>
      </c>
    </row>
    <row r="494" spans="1:16" x14ac:dyDescent="0.2">
      <c r="A494" s="15" t="s">
        <v>2846</v>
      </c>
      <c r="B494" s="15" t="s">
        <v>11</v>
      </c>
      <c r="C494" s="15"/>
      <c r="D494" s="15"/>
      <c r="E494" s="15">
        <v>0</v>
      </c>
      <c r="F494" s="15">
        <v>0</v>
      </c>
      <c r="G494" s="15">
        <v>1</v>
      </c>
      <c r="H494" s="15">
        <v>2009091</v>
      </c>
      <c r="I494" s="16">
        <f t="shared" si="5"/>
        <v>2009091</v>
      </c>
      <c r="J494" s="15">
        <v>1</v>
      </c>
      <c r="K494" s="15">
        <v>2172727</v>
      </c>
      <c r="L494" s="16">
        <f t="shared" si="6"/>
        <v>2009091</v>
      </c>
      <c r="M494" s="15">
        <f t="shared" si="7"/>
        <v>0</v>
      </c>
      <c r="N494" s="15">
        <v>-2172727</v>
      </c>
      <c r="O494" s="17">
        <f t="shared" si="8"/>
        <v>0</v>
      </c>
      <c r="P494" s="16">
        <f t="shared" si="9"/>
        <v>0</v>
      </c>
    </row>
    <row r="495" spans="1:16" x14ac:dyDescent="0.2">
      <c r="A495" s="15" t="s">
        <v>2847</v>
      </c>
      <c r="B495" s="15" t="s">
        <v>141</v>
      </c>
      <c r="C495" s="15"/>
      <c r="D495" s="15"/>
      <c r="E495" s="15">
        <v>0</v>
      </c>
      <c r="F495" s="15">
        <v>0</v>
      </c>
      <c r="G495" s="15">
        <v>1</v>
      </c>
      <c r="H495" s="15">
        <v>200000</v>
      </c>
      <c r="I495" s="16">
        <f t="shared" si="5"/>
        <v>200000</v>
      </c>
      <c r="J495" s="15">
        <v>1</v>
      </c>
      <c r="K495" s="15">
        <v>290909</v>
      </c>
      <c r="L495" s="16">
        <f t="shared" si="6"/>
        <v>200000</v>
      </c>
      <c r="M495" s="15">
        <f t="shared" si="7"/>
        <v>0</v>
      </c>
      <c r="N495" s="15">
        <v>-290909</v>
      </c>
      <c r="O495" s="17">
        <f t="shared" si="8"/>
        <v>0</v>
      </c>
      <c r="P495" s="16">
        <f t="shared" si="9"/>
        <v>0</v>
      </c>
    </row>
    <row r="496" spans="1:16" x14ac:dyDescent="0.2">
      <c r="A496" s="15" t="s">
        <v>2848</v>
      </c>
      <c r="B496" s="15" t="s">
        <v>20</v>
      </c>
      <c r="C496" s="15"/>
      <c r="D496" s="15"/>
      <c r="E496" s="15">
        <v>6</v>
      </c>
      <c r="F496" s="15">
        <v>23072724</v>
      </c>
      <c r="G496" s="15">
        <v>4</v>
      </c>
      <c r="H496" s="15">
        <v>13381820</v>
      </c>
      <c r="I496" s="16">
        <f t="shared" si="5"/>
        <v>3645454.4</v>
      </c>
      <c r="J496" s="15">
        <v>0</v>
      </c>
      <c r="K496" s="15">
        <v>0</v>
      </c>
      <c r="L496" s="16">
        <f t="shared" si="6"/>
        <v>0</v>
      </c>
      <c r="M496" s="15">
        <f t="shared" si="7"/>
        <v>10</v>
      </c>
      <c r="N496" s="15">
        <v>13381820</v>
      </c>
      <c r="O496" s="17">
        <f t="shared" si="8"/>
        <v>10</v>
      </c>
      <c r="P496" s="16">
        <f t="shared" si="9"/>
        <v>36454544</v>
      </c>
    </row>
    <row r="497" spans="1:16" x14ac:dyDescent="0.2">
      <c r="A497" s="15" t="s">
        <v>2849</v>
      </c>
      <c r="B497" s="15" t="s">
        <v>141</v>
      </c>
      <c r="C497" s="15"/>
      <c r="D497" s="15"/>
      <c r="E497" s="15">
        <v>0</v>
      </c>
      <c r="F497" s="15">
        <v>0</v>
      </c>
      <c r="G497" s="15">
        <v>4</v>
      </c>
      <c r="H497" s="15">
        <v>127272</v>
      </c>
      <c r="I497" s="16">
        <f t="shared" si="5"/>
        <v>31818</v>
      </c>
      <c r="J497" s="15">
        <v>0</v>
      </c>
      <c r="K497" s="15">
        <v>0</v>
      </c>
      <c r="L497" s="16">
        <f t="shared" si="6"/>
        <v>0</v>
      </c>
      <c r="M497" s="15">
        <f t="shared" si="7"/>
        <v>4</v>
      </c>
      <c r="N497" s="15">
        <v>127272</v>
      </c>
      <c r="O497" s="17">
        <f t="shared" si="8"/>
        <v>4</v>
      </c>
      <c r="P497" s="16">
        <f t="shared" si="9"/>
        <v>127272</v>
      </c>
    </row>
    <row r="498" spans="1:16" x14ac:dyDescent="0.2">
      <c r="A498" s="15" t="s">
        <v>2850</v>
      </c>
      <c r="B498" s="15" t="s">
        <v>11</v>
      </c>
      <c r="C498" s="15"/>
      <c r="D498" s="15"/>
      <c r="E498" s="15">
        <v>0</v>
      </c>
      <c r="F498" s="15">
        <v>0</v>
      </c>
      <c r="G498" s="15">
        <v>1</v>
      </c>
      <c r="H498" s="15">
        <v>12545454</v>
      </c>
      <c r="I498" s="16">
        <f t="shared" si="5"/>
        <v>12545454</v>
      </c>
      <c r="J498" s="15">
        <v>0</v>
      </c>
      <c r="K498" s="15">
        <v>0</v>
      </c>
      <c r="L498" s="16">
        <f t="shared" si="6"/>
        <v>0</v>
      </c>
      <c r="M498" s="15">
        <f t="shared" si="7"/>
        <v>1</v>
      </c>
      <c r="N498" s="15">
        <v>12545454</v>
      </c>
      <c r="O498" s="17">
        <f t="shared" si="8"/>
        <v>1</v>
      </c>
      <c r="P498" s="16">
        <f t="shared" si="9"/>
        <v>12545454</v>
      </c>
    </row>
    <row r="499" spans="1:16" x14ac:dyDescent="0.2">
      <c r="A499" s="15" t="s">
        <v>2851</v>
      </c>
      <c r="B499" s="15" t="s">
        <v>20</v>
      </c>
      <c r="C499" s="15"/>
      <c r="D499" s="15"/>
      <c r="E499" s="15">
        <v>0</v>
      </c>
      <c r="F499" s="15">
        <v>0</v>
      </c>
      <c r="G499" s="15">
        <v>2</v>
      </c>
      <c r="H499" s="15">
        <v>3818182</v>
      </c>
      <c r="I499" s="16">
        <f t="shared" si="5"/>
        <v>1909091</v>
      </c>
      <c r="J499" s="15">
        <v>0</v>
      </c>
      <c r="K499" s="15">
        <v>0</v>
      </c>
      <c r="L499" s="16">
        <f t="shared" si="6"/>
        <v>0</v>
      </c>
      <c r="M499" s="15">
        <f t="shared" si="7"/>
        <v>2</v>
      </c>
      <c r="N499" s="15">
        <v>3818182</v>
      </c>
      <c r="O499" s="17">
        <f t="shared" si="8"/>
        <v>2</v>
      </c>
      <c r="P499" s="16">
        <f t="shared" si="9"/>
        <v>3818182</v>
      </c>
    </row>
    <row r="500" spans="1:16" x14ac:dyDescent="0.2">
      <c r="A500" s="15" t="s">
        <v>2852</v>
      </c>
      <c r="B500" s="15" t="s">
        <v>11</v>
      </c>
      <c r="C500" s="15"/>
      <c r="D500" s="15"/>
      <c r="E500" s="15">
        <v>4</v>
      </c>
      <c r="F500" s="15">
        <v>6290908</v>
      </c>
      <c r="G500" s="15">
        <v>3</v>
      </c>
      <c r="H500" s="15">
        <v>5581819</v>
      </c>
      <c r="I500" s="16">
        <f t="shared" si="5"/>
        <v>1696103.857142857</v>
      </c>
      <c r="J500" s="15">
        <v>1</v>
      </c>
      <c r="K500" s="15">
        <v>1800000</v>
      </c>
      <c r="L500" s="16">
        <f t="shared" si="6"/>
        <v>1696103.857142857</v>
      </c>
      <c r="M500" s="15">
        <f t="shared" si="7"/>
        <v>6</v>
      </c>
      <c r="N500" s="15">
        <v>-1800000</v>
      </c>
      <c r="O500" s="17">
        <f t="shared" si="8"/>
        <v>6</v>
      </c>
      <c r="P500" s="16">
        <f t="shared" si="9"/>
        <v>10176623.142857144</v>
      </c>
    </row>
    <row r="501" spans="1:16" x14ac:dyDescent="0.2">
      <c r="A501" s="15" t="s">
        <v>1443</v>
      </c>
      <c r="B501" s="15" t="s">
        <v>11</v>
      </c>
      <c r="C501" s="15"/>
      <c r="D501" s="15"/>
      <c r="E501" s="15">
        <v>9</v>
      </c>
      <c r="F501" s="15">
        <v>1493177</v>
      </c>
      <c r="G501" s="15">
        <v>6</v>
      </c>
      <c r="H501" s="15">
        <v>961092</v>
      </c>
      <c r="I501" s="16">
        <f t="shared" si="5"/>
        <v>163617.93333333332</v>
      </c>
      <c r="J501" s="15">
        <v>0</v>
      </c>
      <c r="K501" s="15">
        <v>0</v>
      </c>
      <c r="L501" s="16">
        <f t="shared" si="6"/>
        <v>0</v>
      </c>
      <c r="M501" s="15">
        <f t="shared" si="7"/>
        <v>15</v>
      </c>
      <c r="N501" s="15">
        <v>961092</v>
      </c>
      <c r="O501" s="17">
        <f t="shared" si="8"/>
        <v>15</v>
      </c>
      <c r="P501" s="16">
        <f t="shared" si="9"/>
        <v>2454269</v>
      </c>
    </row>
    <row r="502" spans="1:16" x14ac:dyDescent="0.2">
      <c r="A502" s="15" t="s">
        <v>506</v>
      </c>
      <c r="B502" s="15" t="s">
        <v>11</v>
      </c>
      <c r="C502" s="15"/>
      <c r="D502" s="15"/>
      <c r="E502" s="15">
        <v>20</v>
      </c>
      <c r="F502" s="15">
        <v>3295445</v>
      </c>
      <c r="G502" s="15">
        <v>15</v>
      </c>
      <c r="H502" s="15">
        <v>2402730</v>
      </c>
      <c r="I502" s="16">
        <f t="shared" si="5"/>
        <v>162805</v>
      </c>
      <c r="J502" s="15">
        <v>0</v>
      </c>
      <c r="K502" s="15">
        <v>0</v>
      </c>
      <c r="L502" s="16">
        <f t="shared" si="6"/>
        <v>0</v>
      </c>
      <c r="M502" s="15">
        <f t="shared" si="7"/>
        <v>35</v>
      </c>
      <c r="N502" s="15">
        <v>2402730</v>
      </c>
      <c r="O502" s="17">
        <f t="shared" si="8"/>
        <v>35</v>
      </c>
      <c r="P502" s="16">
        <f t="shared" si="9"/>
        <v>5698175</v>
      </c>
    </row>
    <row r="503" spans="1:16" x14ac:dyDescent="0.2">
      <c r="A503" s="15" t="s">
        <v>3279</v>
      </c>
      <c r="B503" s="15" t="s">
        <v>11</v>
      </c>
      <c r="C503" s="15"/>
      <c r="D503" s="15"/>
      <c r="E503" s="15">
        <v>37</v>
      </c>
      <c r="F503" s="15">
        <v>14055870</v>
      </c>
      <c r="G503" s="15">
        <v>28</v>
      </c>
      <c r="H503" s="15">
        <v>9866367</v>
      </c>
      <c r="I503" s="16">
        <f t="shared" si="5"/>
        <v>368034.41538461536</v>
      </c>
      <c r="J503" s="15">
        <v>61</v>
      </c>
      <c r="K503" s="15">
        <v>22445435</v>
      </c>
      <c r="L503" s="16">
        <f t="shared" si="6"/>
        <v>22450099.338461537</v>
      </c>
      <c r="M503" s="15">
        <f t="shared" si="7"/>
        <v>4</v>
      </c>
      <c r="N503" s="15">
        <v>-3600000</v>
      </c>
      <c r="O503" s="17">
        <f t="shared" si="8"/>
        <v>4</v>
      </c>
      <c r="P503" s="16">
        <f t="shared" si="9"/>
        <v>1472137.6615384631</v>
      </c>
    </row>
    <row r="504" spans="1:16" x14ac:dyDescent="0.2">
      <c r="A504" s="15" t="s">
        <v>2854</v>
      </c>
      <c r="B504" s="15" t="s">
        <v>11</v>
      </c>
      <c r="C504" s="15"/>
      <c r="D504" s="15"/>
      <c r="E504" s="15">
        <v>14</v>
      </c>
      <c r="F504" s="15">
        <v>5415018</v>
      </c>
      <c r="G504" s="15">
        <v>4</v>
      </c>
      <c r="H504" s="15">
        <v>1314546</v>
      </c>
      <c r="I504" s="16">
        <f t="shared" si="5"/>
        <v>373864.66666666669</v>
      </c>
      <c r="J504" s="15">
        <v>1</v>
      </c>
      <c r="K504" s="15">
        <v>345454</v>
      </c>
      <c r="L504" s="16">
        <f t="shared" si="6"/>
        <v>373864.66666666669</v>
      </c>
      <c r="M504" s="15">
        <f t="shared" si="7"/>
        <v>17</v>
      </c>
      <c r="N504" s="15">
        <v>-345454</v>
      </c>
      <c r="O504" s="17">
        <f t="shared" si="8"/>
        <v>17</v>
      </c>
      <c r="P504" s="16">
        <f t="shared" si="9"/>
        <v>6355699.333333333</v>
      </c>
    </row>
    <row r="505" spans="1:16" x14ac:dyDescent="0.2">
      <c r="A505" s="15" t="s">
        <v>2855</v>
      </c>
      <c r="B505" s="15" t="s">
        <v>11</v>
      </c>
      <c r="C505" s="15"/>
      <c r="D505" s="15"/>
      <c r="E505" s="15">
        <v>38</v>
      </c>
      <c r="F505" s="15">
        <v>4685922</v>
      </c>
      <c r="G505" s="15">
        <v>25</v>
      </c>
      <c r="H505" s="15">
        <v>2672735</v>
      </c>
      <c r="I505" s="16">
        <f t="shared" si="5"/>
        <v>116804.07936507936</v>
      </c>
      <c r="J505" s="15">
        <v>7</v>
      </c>
      <c r="K505" s="15">
        <v>827272</v>
      </c>
      <c r="L505" s="16">
        <f t="shared" si="6"/>
        <v>817628.5555555555</v>
      </c>
      <c r="M505" s="15">
        <f t="shared" si="7"/>
        <v>56</v>
      </c>
      <c r="N505" s="15">
        <v>-127273</v>
      </c>
      <c r="O505" s="17">
        <f t="shared" si="8"/>
        <v>56</v>
      </c>
      <c r="P505" s="16">
        <f t="shared" si="9"/>
        <v>6541028.444444444</v>
      </c>
    </row>
    <row r="506" spans="1:16" x14ac:dyDescent="0.2">
      <c r="A506" s="15" t="s">
        <v>1843</v>
      </c>
      <c r="B506" s="15" t="s">
        <v>20</v>
      </c>
      <c r="C506" s="15"/>
      <c r="D506" s="15"/>
      <c r="E506" s="15">
        <v>0</v>
      </c>
      <c r="F506" s="15">
        <v>0</v>
      </c>
      <c r="G506" s="15">
        <v>7</v>
      </c>
      <c r="H506" s="15">
        <v>49700000</v>
      </c>
      <c r="I506" s="16">
        <f t="shared" si="5"/>
        <v>7100000</v>
      </c>
      <c r="J506" s="15">
        <v>4</v>
      </c>
      <c r="K506" s="15">
        <v>32836363</v>
      </c>
      <c r="L506" s="16">
        <f t="shared" si="6"/>
        <v>28400000</v>
      </c>
      <c r="M506" s="15">
        <f t="shared" si="7"/>
        <v>3</v>
      </c>
      <c r="N506" s="15">
        <v>-8172727</v>
      </c>
      <c r="O506" s="17">
        <f t="shared" si="8"/>
        <v>3</v>
      </c>
      <c r="P506" s="16">
        <f t="shared" si="9"/>
        <v>21300000</v>
      </c>
    </row>
    <row r="507" spans="1:16" x14ac:dyDescent="0.2">
      <c r="A507" s="15" t="s">
        <v>2856</v>
      </c>
      <c r="B507" s="15" t="s">
        <v>20</v>
      </c>
      <c r="C507" s="15"/>
      <c r="D507" s="15"/>
      <c r="E507" s="15">
        <v>0</v>
      </c>
      <c r="F507" s="15">
        <v>0</v>
      </c>
      <c r="G507" s="15">
        <v>1</v>
      </c>
      <c r="H507" s="15">
        <v>2427273</v>
      </c>
      <c r="I507" s="16">
        <f t="shared" si="5"/>
        <v>2427273</v>
      </c>
      <c r="J507" s="15">
        <v>0</v>
      </c>
      <c r="K507" s="15">
        <v>0</v>
      </c>
      <c r="L507" s="16">
        <f t="shared" si="6"/>
        <v>0</v>
      </c>
      <c r="M507" s="15">
        <f t="shared" si="7"/>
        <v>1</v>
      </c>
      <c r="N507" s="15">
        <v>2427273</v>
      </c>
      <c r="O507" s="17">
        <f t="shared" si="8"/>
        <v>1</v>
      </c>
      <c r="P507" s="16">
        <f t="shared" si="9"/>
        <v>2427273</v>
      </c>
    </row>
    <row r="508" spans="1:16" x14ac:dyDescent="0.2">
      <c r="A508" s="15" t="s">
        <v>2857</v>
      </c>
      <c r="B508" s="15" t="s">
        <v>11</v>
      </c>
      <c r="C508" s="15"/>
      <c r="D508" s="15"/>
      <c r="E508" s="15">
        <v>0</v>
      </c>
      <c r="F508" s="15">
        <v>0</v>
      </c>
      <c r="G508" s="15">
        <v>10</v>
      </c>
      <c r="H508" s="15">
        <v>5687272</v>
      </c>
      <c r="I508" s="16">
        <f t="shared" si="5"/>
        <v>568727.19999999995</v>
      </c>
      <c r="J508" s="15">
        <v>2</v>
      </c>
      <c r="K508" s="15">
        <v>1254545</v>
      </c>
      <c r="L508" s="16">
        <f t="shared" si="6"/>
        <v>1137454.3999999999</v>
      </c>
      <c r="M508" s="15">
        <f t="shared" si="7"/>
        <v>8</v>
      </c>
      <c r="N508" s="15">
        <v>4432727</v>
      </c>
      <c r="O508" s="17">
        <f t="shared" si="8"/>
        <v>8</v>
      </c>
      <c r="P508" s="16">
        <f t="shared" si="9"/>
        <v>4549817.5999999996</v>
      </c>
    </row>
    <row r="509" spans="1:16" x14ac:dyDescent="0.2">
      <c r="A509" s="15" t="s">
        <v>563</v>
      </c>
      <c r="B509" s="15" t="s">
        <v>11</v>
      </c>
      <c r="C509" s="15"/>
      <c r="D509" s="15"/>
      <c r="E509" s="15">
        <v>4</v>
      </c>
      <c r="F509" s="15">
        <v>7963636</v>
      </c>
      <c r="G509" s="15">
        <v>1</v>
      </c>
      <c r="H509" s="15">
        <v>2118182</v>
      </c>
      <c r="I509" s="16">
        <f t="shared" si="5"/>
        <v>2016363.6</v>
      </c>
      <c r="J509" s="15">
        <v>0</v>
      </c>
      <c r="K509" s="15">
        <v>0</v>
      </c>
      <c r="L509" s="16">
        <f t="shared" si="6"/>
        <v>0</v>
      </c>
      <c r="M509" s="15">
        <f t="shared" si="7"/>
        <v>5</v>
      </c>
      <c r="N509" s="15">
        <v>2118182</v>
      </c>
      <c r="O509" s="17">
        <f t="shared" si="8"/>
        <v>5</v>
      </c>
      <c r="P509" s="16">
        <f t="shared" si="9"/>
        <v>10081818</v>
      </c>
    </row>
    <row r="510" spans="1:16" x14ac:dyDescent="0.2">
      <c r="A510" s="15" t="s">
        <v>2858</v>
      </c>
      <c r="B510" s="15" t="s">
        <v>171</v>
      </c>
      <c r="C510" s="15"/>
      <c r="D510" s="15"/>
      <c r="E510" s="15">
        <v>24</v>
      </c>
      <c r="F510" s="15">
        <v>9964662</v>
      </c>
      <c r="G510" s="15">
        <v>8</v>
      </c>
      <c r="H510" s="15">
        <v>3563640</v>
      </c>
      <c r="I510" s="16">
        <f t="shared" si="5"/>
        <v>422759.4375</v>
      </c>
      <c r="J510" s="15">
        <v>21</v>
      </c>
      <c r="K510" s="15">
        <v>9090902</v>
      </c>
      <c r="L510" s="16">
        <f t="shared" si="6"/>
        <v>8877948.1875</v>
      </c>
      <c r="M510" s="15">
        <f t="shared" si="7"/>
        <v>11</v>
      </c>
      <c r="N510" s="15">
        <v>-9090902</v>
      </c>
      <c r="O510" s="17">
        <f t="shared" si="8"/>
        <v>11</v>
      </c>
      <c r="P510" s="16">
        <f t="shared" si="9"/>
        <v>4650353.8125</v>
      </c>
    </row>
    <row r="511" spans="1:16" x14ac:dyDescent="0.2">
      <c r="A511" s="15" t="s">
        <v>2859</v>
      </c>
      <c r="B511" s="15" t="s">
        <v>11</v>
      </c>
      <c r="C511" s="15"/>
      <c r="D511" s="15"/>
      <c r="E511" s="15">
        <v>0</v>
      </c>
      <c r="F511" s="15">
        <v>0</v>
      </c>
      <c r="G511" s="15">
        <v>2</v>
      </c>
      <c r="H511" s="15">
        <v>2490910</v>
      </c>
      <c r="I511" s="16">
        <f t="shared" si="5"/>
        <v>1245455</v>
      </c>
      <c r="J511" s="15">
        <v>2</v>
      </c>
      <c r="K511" s="15">
        <v>2745454</v>
      </c>
      <c r="L511" s="16">
        <f t="shared" si="6"/>
        <v>2490910</v>
      </c>
      <c r="M511" s="15">
        <f t="shared" si="7"/>
        <v>0</v>
      </c>
      <c r="N511" s="15">
        <v>-2745454</v>
      </c>
      <c r="O511" s="17">
        <f t="shared" si="8"/>
        <v>0</v>
      </c>
      <c r="P511" s="16">
        <f t="shared" si="9"/>
        <v>0</v>
      </c>
    </row>
    <row r="512" spans="1:16" x14ac:dyDescent="0.2">
      <c r="A512" s="15" t="s">
        <v>2860</v>
      </c>
      <c r="B512" s="15" t="s">
        <v>11</v>
      </c>
      <c r="C512" s="15"/>
      <c r="D512" s="15"/>
      <c r="E512" s="15">
        <v>9</v>
      </c>
      <c r="F512" s="15">
        <v>24610904</v>
      </c>
      <c r="G512" s="15">
        <v>4</v>
      </c>
      <c r="H512" s="15">
        <v>10145455</v>
      </c>
      <c r="I512" s="16">
        <f t="shared" si="5"/>
        <v>2673566.076923077</v>
      </c>
      <c r="J512" s="15">
        <v>0</v>
      </c>
      <c r="K512" s="15">
        <v>0</v>
      </c>
      <c r="L512" s="16">
        <f t="shared" si="6"/>
        <v>0</v>
      </c>
      <c r="M512" s="15">
        <f t="shared" si="7"/>
        <v>13</v>
      </c>
      <c r="N512" s="15">
        <v>2572727</v>
      </c>
      <c r="O512" s="17">
        <f t="shared" si="8"/>
        <v>13</v>
      </c>
      <c r="P512" s="16">
        <f t="shared" si="9"/>
        <v>34756359</v>
      </c>
    </row>
    <row r="513" spans="1:16" x14ac:dyDescent="0.2">
      <c r="A513" s="15" t="s">
        <v>2861</v>
      </c>
      <c r="B513" s="15" t="s">
        <v>20</v>
      </c>
      <c r="C513" s="15"/>
      <c r="D513" s="15"/>
      <c r="E513" s="15">
        <v>0</v>
      </c>
      <c r="F513" s="15">
        <v>0</v>
      </c>
      <c r="G513" s="15">
        <v>2</v>
      </c>
      <c r="H513" s="15">
        <v>2909090</v>
      </c>
      <c r="I513" s="16">
        <f t="shared" si="5"/>
        <v>1454545</v>
      </c>
      <c r="J513" s="15">
        <v>2</v>
      </c>
      <c r="K513" s="15">
        <v>3854544</v>
      </c>
      <c r="L513" s="16">
        <f t="shared" si="6"/>
        <v>2909090</v>
      </c>
      <c r="M513" s="15">
        <f t="shared" si="7"/>
        <v>0</v>
      </c>
      <c r="N513" s="15">
        <v>-945454</v>
      </c>
      <c r="O513" s="17">
        <f t="shared" si="8"/>
        <v>0</v>
      </c>
      <c r="P513" s="16">
        <f t="shared" si="9"/>
        <v>0</v>
      </c>
    </row>
    <row r="514" spans="1:16" x14ac:dyDescent="0.2">
      <c r="A514" s="15" t="s">
        <v>2862</v>
      </c>
      <c r="B514" s="15" t="s">
        <v>2863</v>
      </c>
      <c r="C514" s="15"/>
      <c r="D514" s="15"/>
      <c r="E514" s="15">
        <v>0</v>
      </c>
      <c r="F514" s="15">
        <v>0</v>
      </c>
      <c r="G514" s="15">
        <v>1</v>
      </c>
      <c r="H514" s="15">
        <v>0</v>
      </c>
      <c r="I514" s="16">
        <f t="shared" ref="I514:I768" si="10">IFERROR(IF((F514+H514)/(G514+E514)&lt;0,0,(F514+H514)/(G514+E514)),0)</f>
        <v>0</v>
      </c>
      <c r="J514" s="15">
        <v>1</v>
      </c>
      <c r="K514" s="15">
        <v>0</v>
      </c>
      <c r="L514" s="16">
        <f t="shared" ref="L514:L768" si="11">I514*J514</f>
        <v>0</v>
      </c>
      <c r="M514" s="15">
        <f t="shared" ref="M514:M768" si="12">E514+G514-J514</f>
        <v>0</v>
      </c>
      <c r="N514" s="15">
        <v>0</v>
      </c>
      <c r="O514" s="17">
        <f t="shared" ref="O514:O768" si="13">E514+G514-J514</f>
        <v>0</v>
      </c>
      <c r="P514" s="16">
        <f t="shared" ref="P514:P768" si="14">F514+H514-L514</f>
        <v>0</v>
      </c>
    </row>
    <row r="515" spans="1:16" x14ac:dyDescent="0.2">
      <c r="A515" s="15" t="s">
        <v>2864</v>
      </c>
      <c r="B515" s="15" t="s">
        <v>34</v>
      </c>
      <c r="C515" s="15"/>
      <c r="D515" s="15"/>
      <c r="E515" s="15">
        <v>0</v>
      </c>
      <c r="F515" s="15">
        <v>0</v>
      </c>
      <c r="G515" s="15">
        <v>1</v>
      </c>
      <c r="H515" s="15">
        <v>3136364</v>
      </c>
      <c r="I515" s="16">
        <f t="shared" si="10"/>
        <v>3136364</v>
      </c>
      <c r="J515" s="15">
        <v>1</v>
      </c>
      <c r="K515" s="15">
        <v>3445455</v>
      </c>
      <c r="L515" s="16">
        <f t="shared" si="11"/>
        <v>3136364</v>
      </c>
      <c r="M515" s="15">
        <f t="shared" si="12"/>
        <v>0</v>
      </c>
      <c r="N515" s="15">
        <v>-3445455</v>
      </c>
      <c r="O515" s="17">
        <f t="shared" si="13"/>
        <v>0</v>
      </c>
      <c r="P515" s="16">
        <f t="shared" si="14"/>
        <v>0</v>
      </c>
    </row>
    <row r="516" spans="1:16" x14ac:dyDescent="0.2">
      <c r="A516" s="15" t="s">
        <v>1411</v>
      </c>
      <c r="B516" s="15" t="s">
        <v>20</v>
      </c>
      <c r="C516" s="15"/>
      <c r="D516" s="15"/>
      <c r="E516" s="15">
        <v>7</v>
      </c>
      <c r="F516" s="15">
        <v>1050000</v>
      </c>
      <c r="G516" s="15">
        <v>30</v>
      </c>
      <c r="H516" s="15">
        <v>4700000</v>
      </c>
      <c r="I516" s="16">
        <f t="shared" si="10"/>
        <v>155405.40540540541</v>
      </c>
      <c r="J516" s="15">
        <v>9</v>
      </c>
      <c r="K516" s="15">
        <v>1516361</v>
      </c>
      <c r="L516" s="16">
        <f t="shared" si="11"/>
        <v>1398648.6486486488</v>
      </c>
      <c r="M516" s="15">
        <f t="shared" si="12"/>
        <v>28</v>
      </c>
      <c r="N516" s="15">
        <v>3183639</v>
      </c>
      <c r="O516" s="17">
        <f t="shared" si="13"/>
        <v>28</v>
      </c>
      <c r="P516" s="16">
        <f t="shared" si="14"/>
        <v>4351351.3513513515</v>
      </c>
    </row>
    <row r="517" spans="1:16" x14ac:dyDescent="0.2">
      <c r="A517" s="15" t="s">
        <v>2865</v>
      </c>
      <c r="B517" s="15" t="s">
        <v>20</v>
      </c>
      <c r="C517" s="15"/>
      <c r="D517" s="15"/>
      <c r="E517" s="15">
        <v>0</v>
      </c>
      <c r="F517" s="15">
        <v>0</v>
      </c>
      <c r="G517" s="15">
        <v>7</v>
      </c>
      <c r="H517" s="15">
        <v>1680000</v>
      </c>
      <c r="I517" s="16">
        <f t="shared" si="10"/>
        <v>240000</v>
      </c>
      <c r="J517" s="15">
        <v>2</v>
      </c>
      <c r="K517" s="15">
        <v>554545</v>
      </c>
      <c r="L517" s="16">
        <f t="shared" si="11"/>
        <v>480000</v>
      </c>
      <c r="M517" s="15">
        <f t="shared" si="12"/>
        <v>5</v>
      </c>
      <c r="N517" s="15">
        <v>1125455</v>
      </c>
      <c r="O517" s="17">
        <f t="shared" si="13"/>
        <v>5</v>
      </c>
      <c r="P517" s="16">
        <f t="shared" si="14"/>
        <v>1200000</v>
      </c>
    </row>
    <row r="518" spans="1:16" x14ac:dyDescent="0.2">
      <c r="A518" s="15" t="s">
        <v>2866</v>
      </c>
      <c r="B518" s="15" t="s">
        <v>20</v>
      </c>
      <c r="C518" s="15"/>
      <c r="D518" s="15"/>
      <c r="E518" s="15">
        <v>0</v>
      </c>
      <c r="F518" s="15">
        <v>0</v>
      </c>
      <c r="G518" s="15">
        <v>7</v>
      </c>
      <c r="H518" s="15">
        <v>1950000</v>
      </c>
      <c r="I518" s="16">
        <f t="shared" si="10"/>
        <v>278571.42857142858</v>
      </c>
      <c r="J518" s="15">
        <v>0</v>
      </c>
      <c r="K518" s="15">
        <v>0</v>
      </c>
      <c r="L518" s="16">
        <f t="shared" si="11"/>
        <v>0</v>
      </c>
      <c r="M518" s="15">
        <f t="shared" si="12"/>
        <v>7</v>
      </c>
      <c r="N518" s="15">
        <v>1950000</v>
      </c>
      <c r="O518" s="17">
        <f t="shared" si="13"/>
        <v>7</v>
      </c>
      <c r="P518" s="16">
        <f t="shared" si="14"/>
        <v>1950000</v>
      </c>
    </row>
    <row r="519" spans="1:16" x14ac:dyDescent="0.2">
      <c r="A519" s="15" t="s">
        <v>1501</v>
      </c>
      <c r="B519" s="15" t="s">
        <v>20</v>
      </c>
      <c r="C519" s="15"/>
      <c r="D519" s="15"/>
      <c r="E519" s="15">
        <v>5</v>
      </c>
      <c r="F519" s="15">
        <v>2350000</v>
      </c>
      <c r="G519" s="15">
        <v>8</v>
      </c>
      <c r="H519" s="15">
        <v>3960000</v>
      </c>
      <c r="I519" s="16">
        <f t="shared" si="10"/>
        <v>485384.61538461538</v>
      </c>
      <c r="J519" s="15">
        <v>3</v>
      </c>
      <c r="K519" s="15">
        <v>1500000</v>
      </c>
      <c r="L519" s="16">
        <f t="shared" si="11"/>
        <v>1456153.846153846</v>
      </c>
      <c r="M519" s="15">
        <f t="shared" si="12"/>
        <v>10</v>
      </c>
      <c r="N519" s="15">
        <v>2460000</v>
      </c>
      <c r="O519" s="17">
        <f t="shared" si="13"/>
        <v>10</v>
      </c>
      <c r="P519" s="16">
        <f t="shared" si="14"/>
        <v>4853846.153846154</v>
      </c>
    </row>
    <row r="520" spans="1:16" x14ac:dyDescent="0.2">
      <c r="A520" s="15" t="s">
        <v>94</v>
      </c>
      <c r="B520" s="15" t="s">
        <v>20</v>
      </c>
      <c r="C520" s="15"/>
      <c r="D520" s="15"/>
      <c r="E520" s="15">
        <v>1</v>
      </c>
      <c r="F520" s="15">
        <v>680000</v>
      </c>
      <c r="G520" s="15">
        <v>6</v>
      </c>
      <c r="H520" s="15">
        <v>4220000</v>
      </c>
      <c r="I520" s="16">
        <f t="shared" si="10"/>
        <v>700000</v>
      </c>
      <c r="J520" s="15">
        <v>0</v>
      </c>
      <c r="K520" s="15">
        <v>0</v>
      </c>
      <c r="L520" s="16">
        <f t="shared" si="11"/>
        <v>0</v>
      </c>
      <c r="M520" s="15">
        <f t="shared" si="12"/>
        <v>7</v>
      </c>
      <c r="N520" s="15">
        <v>4220000</v>
      </c>
      <c r="O520" s="17">
        <f t="shared" si="13"/>
        <v>7</v>
      </c>
      <c r="P520" s="16">
        <f t="shared" si="14"/>
        <v>4900000</v>
      </c>
    </row>
    <row r="521" spans="1:16" x14ac:dyDescent="0.2">
      <c r="A521" s="15" t="s">
        <v>2867</v>
      </c>
      <c r="B521" s="15" t="s">
        <v>11</v>
      </c>
      <c r="C521" s="15"/>
      <c r="D521" s="15"/>
      <c r="E521" s="15">
        <v>42</v>
      </c>
      <c r="F521" s="15">
        <v>7247286</v>
      </c>
      <c r="G521" s="15">
        <v>6</v>
      </c>
      <c r="H521" s="15">
        <v>1140000</v>
      </c>
      <c r="I521" s="16">
        <f t="shared" si="10"/>
        <v>174735.125</v>
      </c>
      <c r="J521" s="15">
        <v>13</v>
      </c>
      <c r="K521" s="15">
        <v>2409084</v>
      </c>
      <c r="L521" s="16">
        <f t="shared" si="11"/>
        <v>2271556.625</v>
      </c>
      <c r="M521" s="15">
        <f t="shared" si="12"/>
        <v>35</v>
      </c>
      <c r="N521" s="15">
        <v>-545454</v>
      </c>
      <c r="O521" s="17">
        <f t="shared" si="13"/>
        <v>35</v>
      </c>
      <c r="P521" s="16">
        <f t="shared" si="14"/>
        <v>6115729.375</v>
      </c>
    </row>
    <row r="522" spans="1:16" x14ac:dyDescent="0.2">
      <c r="A522" s="15" t="s">
        <v>1410</v>
      </c>
      <c r="B522" s="15" t="s">
        <v>11</v>
      </c>
      <c r="C522" s="15"/>
      <c r="D522" s="15"/>
      <c r="E522" s="15">
        <v>22</v>
      </c>
      <c r="F522" s="15">
        <v>4277778</v>
      </c>
      <c r="G522" s="15">
        <v>6</v>
      </c>
      <c r="H522" s="15">
        <v>1260000</v>
      </c>
      <c r="I522" s="16">
        <f t="shared" si="10"/>
        <v>197777.78571428571</v>
      </c>
      <c r="J522" s="15">
        <v>0</v>
      </c>
      <c r="K522" s="15">
        <v>0</v>
      </c>
      <c r="L522" s="16">
        <f t="shared" si="11"/>
        <v>0</v>
      </c>
      <c r="M522" s="15">
        <f t="shared" si="12"/>
        <v>28</v>
      </c>
      <c r="N522" s="15">
        <v>1260000</v>
      </c>
      <c r="O522" s="17">
        <f t="shared" si="13"/>
        <v>28</v>
      </c>
      <c r="P522" s="16">
        <f t="shared" si="14"/>
        <v>5537778</v>
      </c>
    </row>
    <row r="523" spans="1:16" x14ac:dyDescent="0.2">
      <c r="A523" s="15" t="s">
        <v>604</v>
      </c>
      <c r="B523" s="15" t="s">
        <v>11</v>
      </c>
      <c r="C523" s="15"/>
      <c r="D523" s="15"/>
      <c r="E523" s="15">
        <v>32</v>
      </c>
      <c r="F523" s="15">
        <v>13096302</v>
      </c>
      <c r="G523" s="15">
        <v>2</v>
      </c>
      <c r="H523" s="15">
        <v>880000</v>
      </c>
      <c r="I523" s="16">
        <f t="shared" si="10"/>
        <v>411067.70588235295</v>
      </c>
      <c r="J523" s="15">
        <v>0</v>
      </c>
      <c r="K523" s="15">
        <v>0</v>
      </c>
      <c r="L523" s="16">
        <f t="shared" si="11"/>
        <v>0</v>
      </c>
      <c r="M523" s="15">
        <f t="shared" si="12"/>
        <v>34</v>
      </c>
      <c r="N523" s="15">
        <v>880000</v>
      </c>
      <c r="O523" s="17">
        <f t="shared" si="13"/>
        <v>34</v>
      </c>
      <c r="P523" s="16">
        <f t="shared" si="14"/>
        <v>13976302</v>
      </c>
    </row>
    <row r="524" spans="1:16" x14ac:dyDescent="0.2">
      <c r="A524" s="15" t="s">
        <v>2868</v>
      </c>
      <c r="B524" s="15" t="s">
        <v>11</v>
      </c>
      <c r="C524" s="15"/>
      <c r="D524" s="15"/>
      <c r="E524" s="15">
        <v>0</v>
      </c>
      <c r="F524" s="15">
        <v>0</v>
      </c>
      <c r="G524" s="15">
        <v>12</v>
      </c>
      <c r="H524" s="15">
        <v>30000000</v>
      </c>
      <c r="I524" s="16">
        <f t="shared" si="10"/>
        <v>2500000</v>
      </c>
      <c r="J524" s="15">
        <v>0</v>
      </c>
      <c r="K524" s="15">
        <v>0</v>
      </c>
      <c r="L524" s="16">
        <f t="shared" si="11"/>
        <v>0</v>
      </c>
      <c r="M524" s="15">
        <f t="shared" si="12"/>
        <v>12</v>
      </c>
      <c r="N524" s="15">
        <v>30000000</v>
      </c>
      <c r="O524" s="17">
        <f t="shared" si="13"/>
        <v>12</v>
      </c>
      <c r="P524" s="16">
        <f t="shared" si="14"/>
        <v>30000000</v>
      </c>
    </row>
    <row r="525" spans="1:16" x14ac:dyDescent="0.2">
      <c r="A525" s="15" t="s">
        <v>2094</v>
      </c>
      <c r="B525" s="15" t="s">
        <v>11</v>
      </c>
      <c r="C525" s="15"/>
      <c r="D525" s="15"/>
      <c r="E525" s="15">
        <v>28</v>
      </c>
      <c r="F525" s="15">
        <v>9234045</v>
      </c>
      <c r="G525" s="15">
        <v>30</v>
      </c>
      <c r="H525" s="15">
        <v>11263650</v>
      </c>
      <c r="I525" s="16">
        <f t="shared" si="10"/>
        <v>353408.53448275861</v>
      </c>
      <c r="J525" s="15">
        <v>13</v>
      </c>
      <c r="K525" s="15">
        <v>5054545</v>
      </c>
      <c r="L525" s="16">
        <f t="shared" si="11"/>
        <v>4594310.9482758623</v>
      </c>
      <c r="M525" s="15">
        <f t="shared" si="12"/>
        <v>45</v>
      </c>
      <c r="N525" s="15">
        <v>6209105</v>
      </c>
      <c r="O525" s="17">
        <f t="shared" si="13"/>
        <v>45</v>
      </c>
      <c r="P525" s="16">
        <f t="shared" si="14"/>
        <v>15903384.051724138</v>
      </c>
    </row>
    <row r="526" spans="1:16" x14ac:dyDescent="0.2">
      <c r="A526" s="15" t="s">
        <v>2869</v>
      </c>
      <c r="B526" s="15" t="s">
        <v>171</v>
      </c>
      <c r="C526" s="15"/>
      <c r="D526" s="15"/>
      <c r="E526" s="15">
        <v>6</v>
      </c>
      <c r="F526" s="15">
        <v>2631816</v>
      </c>
      <c r="G526" s="15">
        <v>2</v>
      </c>
      <c r="H526" s="15">
        <v>1036364</v>
      </c>
      <c r="I526" s="16">
        <f t="shared" si="10"/>
        <v>458522.5</v>
      </c>
      <c r="J526" s="15">
        <v>0</v>
      </c>
      <c r="K526" s="15">
        <v>0</v>
      </c>
      <c r="L526" s="16">
        <f t="shared" si="11"/>
        <v>0</v>
      </c>
      <c r="M526" s="15">
        <f t="shared" si="12"/>
        <v>8</v>
      </c>
      <c r="N526" s="15">
        <v>1036364</v>
      </c>
      <c r="O526" s="17">
        <f t="shared" si="13"/>
        <v>8</v>
      </c>
      <c r="P526" s="16">
        <f t="shared" si="14"/>
        <v>3668180</v>
      </c>
    </row>
    <row r="527" spans="1:16" x14ac:dyDescent="0.2">
      <c r="A527" s="15" t="s">
        <v>2870</v>
      </c>
      <c r="B527" s="15" t="s">
        <v>11</v>
      </c>
      <c r="C527" s="15"/>
      <c r="D527" s="15"/>
      <c r="E527" s="15">
        <v>0</v>
      </c>
      <c r="F527" s="15">
        <v>0</v>
      </c>
      <c r="G527" s="15">
        <v>1</v>
      </c>
      <c r="H527" s="15">
        <v>6000000</v>
      </c>
      <c r="I527" s="16">
        <f t="shared" si="10"/>
        <v>6000000</v>
      </c>
      <c r="J527" s="15">
        <v>0</v>
      </c>
      <c r="K527" s="15">
        <v>0</v>
      </c>
      <c r="L527" s="16">
        <f t="shared" si="11"/>
        <v>0</v>
      </c>
      <c r="M527" s="15">
        <f t="shared" si="12"/>
        <v>1</v>
      </c>
      <c r="N527" s="15">
        <v>6000000</v>
      </c>
      <c r="O527" s="17">
        <f t="shared" si="13"/>
        <v>1</v>
      </c>
      <c r="P527" s="16">
        <f t="shared" si="14"/>
        <v>6000000</v>
      </c>
    </row>
    <row r="528" spans="1:16" x14ac:dyDescent="0.2">
      <c r="A528" s="15" t="s">
        <v>2871</v>
      </c>
      <c r="B528" s="15" t="s">
        <v>141</v>
      </c>
      <c r="C528" s="15"/>
      <c r="D528" s="15"/>
      <c r="E528" s="15">
        <v>0</v>
      </c>
      <c r="F528" s="15">
        <v>0</v>
      </c>
      <c r="G528" s="15">
        <v>5</v>
      </c>
      <c r="H528" s="15">
        <v>954545</v>
      </c>
      <c r="I528" s="16">
        <f t="shared" si="10"/>
        <v>190909</v>
      </c>
      <c r="J528" s="15">
        <v>0</v>
      </c>
      <c r="K528" s="15">
        <v>0</v>
      </c>
      <c r="L528" s="16">
        <f t="shared" si="11"/>
        <v>0</v>
      </c>
      <c r="M528" s="15">
        <f t="shared" si="12"/>
        <v>5</v>
      </c>
      <c r="N528" s="15">
        <v>954545</v>
      </c>
      <c r="O528" s="17">
        <f t="shared" si="13"/>
        <v>5</v>
      </c>
      <c r="P528" s="16">
        <f t="shared" si="14"/>
        <v>954545</v>
      </c>
    </row>
    <row r="529" spans="1:16" x14ac:dyDescent="0.2">
      <c r="A529" s="15" t="s">
        <v>2872</v>
      </c>
      <c r="B529" s="15" t="s">
        <v>25</v>
      </c>
      <c r="C529" s="15"/>
      <c r="D529" s="15"/>
      <c r="E529" s="15">
        <v>0</v>
      </c>
      <c r="F529" s="15">
        <v>0</v>
      </c>
      <c r="G529" s="15">
        <v>4</v>
      </c>
      <c r="H529" s="15">
        <v>30363638</v>
      </c>
      <c r="I529" s="16">
        <f t="shared" si="10"/>
        <v>7590909.5</v>
      </c>
      <c r="J529" s="15">
        <v>1</v>
      </c>
      <c r="K529" s="15">
        <v>8536364</v>
      </c>
      <c r="L529" s="16">
        <f t="shared" si="11"/>
        <v>7590909.5</v>
      </c>
      <c r="M529" s="15">
        <f t="shared" si="12"/>
        <v>3</v>
      </c>
      <c r="N529" s="15">
        <v>-8536364</v>
      </c>
      <c r="O529" s="17">
        <f t="shared" si="13"/>
        <v>3</v>
      </c>
      <c r="P529" s="16">
        <f t="shared" si="14"/>
        <v>22772728.5</v>
      </c>
    </row>
    <row r="530" spans="1:16" x14ac:dyDescent="0.2">
      <c r="A530" s="15" t="s">
        <v>1503</v>
      </c>
      <c r="B530" s="15" t="s">
        <v>11</v>
      </c>
      <c r="C530" s="15"/>
      <c r="D530" s="15"/>
      <c r="E530" s="15">
        <v>10</v>
      </c>
      <c r="F530" s="15">
        <v>3755450</v>
      </c>
      <c r="G530" s="15">
        <v>30</v>
      </c>
      <c r="H530" s="15">
        <v>12081810</v>
      </c>
      <c r="I530" s="16">
        <f t="shared" si="10"/>
        <v>395931.5</v>
      </c>
      <c r="J530" s="15">
        <v>8</v>
      </c>
      <c r="K530" s="15">
        <v>3427270</v>
      </c>
      <c r="L530" s="16">
        <f t="shared" si="11"/>
        <v>3167452</v>
      </c>
      <c r="M530" s="15">
        <f t="shared" si="12"/>
        <v>32</v>
      </c>
      <c r="N530" s="15">
        <v>8654540</v>
      </c>
      <c r="O530" s="17">
        <f t="shared" si="13"/>
        <v>32</v>
      </c>
      <c r="P530" s="16">
        <f t="shared" si="14"/>
        <v>12669808</v>
      </c>
    </row>
    <row r="531" spans="1:16" x14ac:dyDescent="0.2">
      <c r="A531" s="15" t="s">
        <v>1653</v>
      </c>
      <c r="B531" s="15" t="s">
        <v>20</v>
      </c>
      <c r="C531" s="15"/>
      <c r="D531" s="15"/>
      <c r="E531" s="15">
        <v>38</v>
      </c>
      <c r="F531" s="15">
        <v>33653453</v>
      </c>
      <c r="G531" s="15">
        <v>22</v>
      </c>
      <c r="H531" s="15">
        <v>19836364</v>
      </c>
      <c r="I531" s="16">
        <f t="shared" si="10"/>
        <v>891496.95</v>
      </c>
      <c r="J531" s="15">
        <v>11</v>
      </c>
      <c r="K531" s="15">
        <v>11331819</v>
      </c>
      <c r="L531" s="16">
        <f t="shared" si="11"/>
        <v>9806466.4499999993</v>
      </c>
      <c r="M531" s="15">
        <f t="shared" si="12"/>
        <v>49</v>
      </c>
      <c r="N531" s="15">
        <v>-10090910</v>
      </c>
      <c r="O531" s="17">
        <f t="shared" si="13"/>
        <v>49</v>
      </c>
      <c r="P531" s="16">
        <f t="shared" si="14"/>
        <v>43683350.549999997</v>
      </c>
    </row>
    <row r="532" spans="1:16" x14ac:dyDescent="0.2">
      <c r="A532" s="15" t="s">
        <v>2873</v>
      </c>
      <c r="B532" s="15" t="s">
        <v>25</v>
      </c>
      <c r="C532" s="15"/>
      <c r="D532" s="15"/>
      <c r="E532" s="15">
        <v>1</v>
      </c>
      <c r="F532" s="15">
        <v>8818181</v>
      </c>
      <c r="G532" s="15">
        <v>15</v>
      </c>
      <c r="H532" s="15">
        <v>117936368</v>
      </c>
      <c r="I532" s="16">
        <f t="shared" si="10"/>
        <v>7922159.3125</v>
      </c>
      <c r="J532" s="15">
        <v>13</v>
      </c>
      <c r="K532" s="15">
        <v>112581822</v>
      </c>
      <c r="L532" s="16">
        <f t="shared" si="11"/>
        <v>102988071.0625</v>
      </c>
      <c r="M532" s="15">
        <f t="shared" si="12"/>
        <v>3</v>
      </c>
      <c r="N532" s="15">
        <v>-10272727</v>
      </c>
      <c r="O532" s="17">
        <f t="shared" si="13"/>
        <v>3</v>
      </c>
      <c r="P532" s="16">
        <f t="shared" si="14"/>
        <v>23766477.9375</v>
      </c>
    </row>
    <row r="533" spans="1:16" x14ac:dyDescent="0.2">
      <c r="A533" s="15" t="s">
        <v>2874</v>
      </c>
      <c r="B533" s="15" t="s">
        <v>11</v>
      </c>
      <c r="C533" s="15"/>
      <c r="D533" s="15"/>
      <c r="E533" s="15">
        <v>0</v>
      </c>
      <c r="F533" s="15">
        <v>0</v>
      </c>
      <c r="G533" s="15">
        <v>2</v>
      </c>
      <c r="H533" s="15">
        <v>3818182</v>
      </c>
      <c r="I533" s="16">
        <f t="shared" si="10"/>
        <v>1909091</v>
      </c>
      <c r="J533" s="15">
        <v>0</v>
      </c>
      <c r="K533" s="15">
        <v>0</v>
      </c>
      <c r="L533" s="16">
        <f t="shared" si="11"/>
        <v>0</v>
      </c>
      <c r="M533" s="15">
        <f t="shared" si="12"/>
        <v>2</v>
      </c>
      <c r="N533" s="15">
        <v>3818182</v>
      </c>
      <c r="O533" s="17">
        <f t="shared" si="13"/>
        <v>2</v>
      </c>
      <c r="P533" s="16">
        <f t="shared" si="14"/>
        <v>3818182</v>
      </c>
    </row>
    <row r="534" spans="1:16" x14ac:dyDescent="0.2">
      <c r="A534" s="15" t="s">
        <v>2875</v>
      </c>
      <c r="B534" s="15" t="s">
        <v>11</v>
      </c>
      <c r="C534" s="15"/>
      <c r="D534" s="15"/>
      <c r="E534" s="15">
        <v>0</v>
      </c>
      <c r="F534" s="15">
        <v>0</v>
      </c>
      <c r="G534" s="15">
        <v>5</v>
      </c>
      <c r="H534" s="15">
        <v>7863635</v>
      </c>
      <c r="I534" s="16">
        <f t="shared" si="10"/>
        <v>1572727</v>
      </c>
      <c r="J534" s="15">
        <v>4</v>
      </c>
      <c r="K534" s="15">
        <v>7090908</v>
      </c>
      <c r="L534" s="16">
        <f t="shared" si="11"/>
        <v>6290908</v>
      </c>
      <c r="M534" s="15">
        <f t="shared" si="12"/>
        <v>1</v>
      </c>
      <c r="N534" s="15">
        <v>-7090908</v>
      </c>
      <c r="O534" s="17">
        <f t="shared" si="13"/>
        <v>1</v>
      </c>
      <c r="P534" s="16">
        <f t="shared" si="14"/>
        <v>1572727</v>
      </c>
    </row>
    <row r="535" spans="1:16" x14ac:dyDescent="0.2">
      <c r="A535" s="15" t="s">
        <v>2876</v>
      </c>
      <c r="B535" s="15" t="s">
        <v>11</v>
      </c>
      <c r="C535" s="15"/>
      <c r="D535" s="15"/>
      <c r="E535" s="15">
        <v>0</v>
      </c>
      <c r="F535" s="15">
        <v>0</v>
      </c>
      <c r="G535" s="15">
        <v>5</v>
      </c>
      <c r="H535" s="15">
        <v>5977275</v>
      </c>
      <c r="I535" s="16">
        <f t="shared" si="10"/>
        <v>1195455</v>
      </c>
      <c r="J535" s="15">
        <v>5</v>
      </c>
      <c r="K535" s="15">
        <v>8409090</v>
      </c>
      <c r="L535" s="16">
        <f t="shared" si="11"/>
        <v>5977275</v>
      </c>
      <c r="M535" s="15">
        <f t="shared" si="12"/>
        <v>0</v>
      </c>
      <c r="N535" s="15">
        <v>-2431815</v>
      </c>
      <c r="O535" s="17">
        <f t="shared" si="13"/>
        <v>0</v>
      </c>
      <c r="P535" s="16">
        <f t="shared" si="14"/>
        <v>0</v>
      </c>
    </row>
    <row r="536" spans="1:16" x14ac:dyDescent="0.2">
      <c r="A536" s="15" t="s">
        <v>2877</v>
      </c>
      <c r="B536" s="15" t="s">
        <v>11</v>
      </c>
      <c r="C536" s="15"/>
      <c r="D536" s="15"/>
      <c r="E536" s="15">
        <v>0</v>
      </c>
      <c r="F536" s="15">
        <v>0</v>
      </c>
      <c r="G536" s="15">
        <v>1</v>
      </c>
      <c r="H536" s="15">
        <v>1927273</v>
      </c>
      <c r="I536" s="16">
        <f t="shared" si="10"/>
        <v>1927273</v>
      </c>
      <c r="J536" s="15">
        <v>1</v>
      </c>
      <c r="K536" s="15">
        <v>2863636</v>
      </c>
      <c r="L536" s="16">
        <f t="shared" si="11"/>
        <v>1927273</v>
      </c>
      <c r="M536" s="15">
        <f t="shared" si="12"/>
        <v>0</v>
      </c>
      <c r="N536" s="15">
        <v>-936363</v>
      </c>
      <c r="O536" s="17">
        <f t="shared" si="13"/>
        <v>0</v>
      </c>
      <c r="P536" s="16">
        <f t="shared" si="14"/>
        <v>0</v>
      </c>
    </row>
    <row r="537" spans="1:16" x14ac:dyDescent="0.2">
      <c r="A537" s="15" t="s">
        <v>668</v>
      </c>
      <c r="B537" s="15" t="s">
        <v>20</v>
      </c>
      <c r="C537" s="15"/>
      <c r="D537" s="15"/>
      <c r="E537" s="15">
        <v>5</v>
      </c>
      <c r="F537" s="15">
        <v>1545455</v>
      </c>
      <c r="G537" s="15">
        <v>16</v>
      </c>
      <c r="H537" s="15">
        <v>4509088</v>
      </c>
      <c r="I537" s="16">
        <f t="shared" si="10"/>
        <v>288311.57142857142</v>
      </c>
      <c r="J537" s="15">
        <v>0</v>
      </c>
      <c r="K537" s="15">
        <v>0</v>
      </c>
      <c r="L537" s="16">
        <f t="shared" si="11"/>
        <v>0</v>
      </c>
      <c r="M537" s="15">
        <f t="shared" si="12"/>
        <v>21</v>
      </c>
      <c r="N537" s="15">
        <v>4509088</v>
      </c>
      <c r="O537" s="17">
        <f t="shared" si="13"/>
        <v>21</v>
      </c>
      <c r="P537" s="16">
        <f t="shared" si="14"/>
        <v>6054543</v>
      </c>
    </row>
    <row r="538" spans="1:16" x14ac:dyDescent="0.2">
      <c r="A538" s="15" t="s">
        <v>2878</v>
      </c>
      <c r="B538" s="15" t="s">
        <v>20</v>
      </c>
      <c r="C538" s="15"/>
      <c r="D538" s="15"/>
      <c r="E538" s="15">
        <v>0</v>
      </c>
      <c r="F538" s="15">
        <v>0</v>
      </c>
      <c r="G538" s="15">
        <v>9</v>
      </c>
      <c r="H538" s="15">
        <v>6150906</v>
      </c>
      <c r="I538" s="16">
        <f t="shared" si="10"/>
        <v>683434</v>
      </c>
      <c r="J538" s="15">
        <v>2</v>
      </c>
      <c r="K538" s="15">
        <v>1745454</v>
      </c>
      <c r="L538" s="16">
        <f t="shared" si="11"/>
        <v>1366868</v>
      </c>
      <c r="M538" s="15">
        <f t="shared" si="12"/>
        <v>7</v>
      </c>
      <c r="N538" s="15">
        <v>-1745454</v>
      </c>
      <c r="O538" s="17">
        <f t="shared" si="13"/>
        <v>7</v>
      </c>
      <c r="P538" s="16">
        <f t="shared" si="14"/>
        <v>4784038</v>
      </c>
    </row>
    <row r="539" spans="1:16" x14ac:dyDescent="0.2">
      <c r="A539" s="15" t="s">
        <v>2879</v>
      </c>
      <c r="B539" s="15" t="s">
        <v>25</v>
      </c>
      <c r="C539" s="15"/>
      <c r="D539" s="15"/>
      <c r="E539" s="15">
        <v>0</v>
      </c>
      <c r="F539" s="15">
        <v>0</v>
      </c>
      <c r="G539" s="15">
        <v>1</v>
      </c>
      <c r="H539" s="15">
        <v>6963636</v>
      </c>
      <c r="I539" s="16">
        <f t="shared" si="10"/>
        <v>6963636</v>
      </c>
      <c r="J539" s="15">
        <v>0</v>
      </c>
      <c r="K539" s="15">
        <v>0</v>
      </c>
      <c r="L539" s="16">
        <f t="shared" si="11"/>
        <v>0</v>
      </c>
      <c r="M539" s="15">
        <f t="shared" si="12"/>
        <v>1</v>
      </c>
      <c r="N539" s="15">
        <v>6963636</v>
      </c>
      <c r="O539" s="17">
        <f t="shared" si="13"/>
        <v>1</v>
      </c>
      <c r="P539" s="16">
        <f t="shared" si="14"/>
        <v>6963636</v>
      </c>
    </row>
    <row r="540" spans="1:16" x14ac:dyDescent="0.2">
      <c r="A540" s="15" t="s">
        <v>2880</v>
      </c>
      <c r="B540" s="15" t="s">
        <v>20</v>
      </c>
      <c r="C540" s="15"/>
      <c r="D540" s="15"/>
      <c r="E540" s="15">
        <v>0</v>
      </c>
      <c r="F540" s="15">
        <v>0</v>
      </c>
      <c r="G540" s="15">
        <v>1</v>
      </c>
      <c r="H540" s="15">
        <v>1000000</v>
      </c>
      <c r="I540" s="16">
        <f t="shared" si="10"/>
        <v>1000000</v>
      </c>
      <c r="J540" s="15">
        <v>0</v>
      </c>
      <c r="K540" s="15">
        <v>0</v>
      </c>
      <c r="L540" s="16">
        <f t="shared" si="11"/>
        <v>0</v>
      </c>
      <c r="M540" s="15">
        <f t="shared" si="12"/>
        <v>1</v>
      </c>
      <c r="N540" s="15">
        <v>1000000</v>
      </c>
      <c r="O540" s="17">
        <f t="shared" si="13"/>
        <v>1</v>
      </c>
      <c r="P540" s="16">
        <f t="shared" si="14"/>
        <v>1000000</v>
      </c>
    </row>
    <row r="541" spans="1:16" x14ac:dyDescent="0.2">
      <c r="A541" s="15" t="s">
        <v>495</v>
      </c>
      <c r="B541" s="15" t="s">
        <v>11</v>
      </c>
      <c r="C541" s="15"/>
      <c r="D541" s="15"/>
      <c r="E541" s="15">
        <v>14</v>
      </c>
      <c r="F541" s="15">
        <v>48645448</v>
      </c>
      <c r="G541" s="15">
        <v>4</v>
      </c>
      <c r="H541" s="15">
        <v>11281819</v>
      </c>
      <c r="I541" s="16">
        <f t="shared" si="10"/>
        <v>3329292.611111111</v>
      </c>
      <c r="J541" s="15">
        <v>0</v>
      </c>
      <c r="K541" s="15">
        <v>0</v>
      </c>
      <c r="L541" s="16">
        <f t="shared" si="11"/>
        <v>0</v>
      </c>
      <c r="M541" s="15">
        <f t="shared" si="12"/>
        <v>18</v>
      </c>
      <c r="N541" s="15">
        <v>11281819</v>
      </c>
      <c r="O541" s="17">
        <f t="shared" si="13"/>
        <v>18</v>
      </c>
      <c r="P541" s="16">
        <f t="shared" si="14"/>
        <v>59927267</v>
      </c>
    </row>
    <row r="542" spans="1:16" x14ac:dyDescent="0.2">
      <c r="A542" s="15" t="s">
        <v>2881</v>
      </c>
      <c r="B542" s="15" t="s">
        <v>11</v>
      </c>
      <c r="C542" s="15"/>
      <c r="D542" s="15"/>
      <c r="E542" s="15">
        <v>0</v>
      </c>
      <c r="F542" s="15">
        <v>0</v>
      </c>
      <c r="G542" s="15">
        <v>2</v>
      </c>
      <c r="H542" s="15">
        <v>5500000</v>
      </c>
      <c r="I542" s="16">
        <f t="shared" si="10"/>
        <v>2750000</v>
      </c>
      <c r="J542" s="15">
        <v>2</v>
      </c>
      <c r="K542" s="15">
        <v>7200000</v>
      </c>
      <c r="L542" s="16">
        <f t="shared" si="11"/>
        <v>5500000</v>
      </c>
      <c r="M542" s="15">
        <f t="shared" si="12"/>
        <v>0</v>
      </c>
      <c r="N542" s="15">
        <v>-7200000</v>
      </c>
      <c r="O542" s="17">
        <f t="shared" si="13"/>
        <v>0</v>
      </c>
      <c r="P542" s="16">
        <f t="shared" si="14"/>
        <v>0</v>
      </c>
    </row>
    <row r="543" spans="1:16" x14ac:dyDescent="0.2">
      <c r="A543" s="15" t="s">
        <v>2882</v>
      </c>
      <c r="B543" s="15" t="s">
        <v>11</v>
      </c>
      <c r="C543" s="15"/>
      <c r="D543" s="15"/>
      <c r="E543" s="15">
        <v>0</v>
      </c>
      <c r="F543" s="15">
        <v>0</v>
      </c>
      <c r="G543" s="15">
        <v>20</v>
      </c>
      <c r="H543" s="15">
        <v>5140000</v>
      </c>
      <c r="I543" s="16">
        <f t="shared" si="10"/>
        <v>257000</v>
      </c>
      <c r="J543" s="15">
        <v>1</v>
      </c>
      <c r="K543" s="15">
        <v>330000</v>
      </c>
      <c r="L543" s="16">
        <f t="shared" si="11"/>
        <v>257000</v>
      </c>
      <c r="M543" s="15">
        <f t="shared" si="12"/>
        <v>19</v>
      </c>
      <c r="N543" s="15">
        <v>4810000</v>
      </c>
      <c r="O543" s="17">
        <f t="shared" si="13"/>
        <v>19</v>
      </c>
      <c r="P543" s="16">
        <f t="shared" si="14"/>
        <v>4883000</v>
      </c>
    </row>
    <row r="544" spans="1:16" x14ac:dyDescent="0.2">
      <c r="A544" s="15" t="s">
        <v>918</v>
      </c>
      <c r="B544" s="15" t="s">
        <v>25</v>
      </c>
      <c r="C544" s="15"/>
      <c r="D544" s="15"/>
      <c r="E544" s="15">
        <v>5</v>
      </c>
      <c r="F544" s="15">
        <v>1263635</v>
      </c>
      <c r="G544" s="15">
        <v>2</v>
      </c>
      <c r="H544" s="15">
        <v>500000</v>
      </c>
      <c r="I544" s="16">
        <f t="shared" si="10"/>
        <v>251947.85714285713</v>
      </c>
      <c r="J544" s="15">
        <v>0</v>
      </c>
      <c r="K544" s="15">
        <v>0</v>
      </c>
      <c r="L544" s="16">
        <f t="shared" si="11"/>
        <v>0</v>
      </c>
      <c r="M544" s="15">
        <f t="shared" si="12"/>
        <v>7</v>
      </c>
      <c r="N544" s="15">
        <v>500000</v>
      </c>
      <c r="O544" s="17">
        <f t="shared" si="13"/>
        <v>7</v>
      </c>
      <c r="P544" s="16">
        <f t="shared" si="14"/>
        <v>1763635</v>
      </c>
    </row>
    <row r="545" spans="1:16" x14ac:dyDescent="0.2">
      <c r="A545" s="15" t="s">
        <v>2883</v>
      </c>
      <c r="B545" s="15" t="s">
        <v>11</v>
      </c>
      <c r="C545" s="15"/>
      <c r="D545" s="15"/>
      <c r="E545" s="15">
        <v>0</v>
      </c>
      <c r="F545" s="15">
        <v>0</v>
      </c>
      <c r="G545" s="15">
        <v>2</v>
      </c>
      <c r="H545" s="15">
        <v>6236364</v>
      </c>
      <c r="I545" s="16">
        <f t="shared" si="10"/>
        <v>3118182</v>
      </c>
      <c r="J545" s="15">
        <v>2</v>
      </c>
      <c r="K545" s="15">
        <v>6818182</v>
      </c>
      <c r="L545" s="16">
        <f t="shared" si="11"/>
        <v>6236364</v>
      </c>
      <c r="M545" s="15">
        <f t="shared" si="12"/>
        <v>0</v>
      </c>
      <c r="N545" s="15">
        <v>-6818182</v>
      </c>
      <c r="O545" s="17">
        <f t="shared" si="13"/>
        <v>0</v>
      </c>
      <c r="P545" s="16">
        <f t="shared" si="14"/>
        <v>0</v>
      </c>
    </row>
    <row r="546" spans="1:16" x14ac:dyDescent="0.2">
      <c r="A546" s="15" t="s">
        <v>2884</v>
      </c>
      <c r="B546" s="15" t="s">
        <v>11</v>
      </c>
      <c r="C546" s="15"/>
      <c r="D546" s="15"/>
      <c r="E546" s="15">
        <v>0</v>
      </c>
      <c r="F546" s="15">
        <v>0</v>
      </c>
      <c r="G546" s="15">
        <v>22</v>
      </c>
      <c r="H546" s="15">
        <v>89954551</v>
      </c>
      <c r="I546" s="16">
        <f t="shared" si="10"/>
        <v>4088843.2272727271</v>
      </c>
      <c r="J546" s="15">
        <v>22</v>
      </c>
      <c r="K546" s="15">
        <v>105118182</v>
      </c>
      <c r="L546" s="16">
        <f t="shared" si="11"/>
        <v>89954551</v>
      </c>
      <c r="M546" s="15">
        <f t="shared" si="12"/>
        <v>0</v>
      </c>
      <c r="N546" s="15">
        <v>-5045455</v>
      </c>
      <c r="O546" s="17">
        <f t="shared" si="13"/>
        <v>0</v>
      </c>
      <c r="P546" s="16">
        <f t="shared" si="14"/>
        <v>0</v>
      </c>
    </row>
    <row r="547" spans="1:16" x14ac:dyDescent="0.2">
      <c r="A547" s="15" t="s">
        <v>2885</v>
      </c>
      <c r="B547" s="15" t="s">
        <v>11</v>
      </c>
      <c r="C547" s="15"/>
      <c r="D547" s="15"/>
      <c r="E547" s="15">
        <v>0</v>
      </c>
      <c r="F547" s="15">
        <v>0</v>
      </c>
      <c r="G547" s="15">
        <v>17</v>
      </c>
      <c r="H547" s="15">
        <v>69136367</v>
      </c>
      <c r="I547" s="16">
        <f t="shared" si="10"/>
        <v>4066845.1176470588</v>
      </c>
      <c r="J547" s="15">
        <v>0</v>
      </c>
      <c r="K547" s="15">
        <v>0</v>
      </c>
      <c r="L547" s="16">
        <f t="shared" si="11"/>
        <v>0</v>
      </c>
      <c r="M547" s="15">
        <f t="shared" si="12"/>
        <v>17</v>
      </c>
      <c r="N547" s="15">
        <v>69136367</v>
      </c>
      <c r="O547" s="17">
        <f t="shared" si="13"/>
        <v>17</v>
      </c>
      <c r="P547" s="16">
        <f t="shared" si="14"/>
        <v>69136367</v>
      </c>
    </row>
    <row r="548" spans="1:16" x14ac:dyDescent="0.2">
      <c r="A548" s="15" t="s">
        <v>2171</v>
      </c>
      <c r="B548" s="15" t="s">
        <v>20</v>
      </c>
      <c r="C548" s="15"/>
      <c r="D548" s="15"/>
      <c r="E548" s="15">
        <v>0</v>
      </c>
      <c r="F548" s="15">
        <v>0</v>
      </c>
      <c r="G548" s="15">
        <v>4</v>
      </c>
      <c r="H548" s="15">
        <v>32400000</v>
      </c>
      <c r="I548" s="16">
        <f t="shared" si="10"/>
        <v>8100000</v>
      </c>
      <c r="J548" s="15">
        <v>3</v>
      </c>
      <c r="K548" s="15">
        <v>26972727</v>
      </c>
      <c r="L548" s="16">
        <f t="shared" si="11"/>
        <v>24300000</v>
      </c>
      <c r="M548" s="15">
        <f t="shared" si="12"/>
        <v>1</v>
      </c>
      <c r="N548" s="15">
        <v>-17981818</v>
      </c>
      <c r="O548" s="17">
        <f t="shared" si="13"/>
        <v>1</v>
      </c>
      <c r="P548" s="16">
        <f t="shared" si="14"/>
        <v>8100000</v>
      </c>
    </row>
    <row r="549" spans="1:16" x14ac:dyDescent="0.2">
      <c r="A549" s="15" t="s">
        <v>2886</v>
      </c>
      <c r="B549" s="15" t="s">
        <v>11</v>
      </c>
      <c r="C549" s="15"/>
      <c r="D549" s="15"/>
      <c r="E549" s="15">
        <v>9</v>
      </c>
      <c r="F549" s="15">
        <v>6660000</v>
      </c>
      <c r="G549" s="15">
        <v>10</v>
      </c>
      <c r="H549" s="15">
        <v>7139090</v>
      </c>
      <c r="I549" s="16">
        <f t="shared" si="10"/>
        <v>726267.89473684214</v>
      </c>
      <c r="J549" s="15">
        <v>0</v>
      </c>
      <c r="K549" s="15">
        <v>0</v>
      </c>
      <c r="L549" s="16">
        <f t="shared" si="11"/>
        <v>0</v>
      </c>
      <c r="M549" s="15">
        <f t="shared" si="12"/>
        <v>19</v>
      </c>
      <c r="N549" s="15">
        <v>7139090</v>
      </c>
      <c r="O549" s="17">
        <f t="shared" si="13"/>
        <v>19</v>
      </c>
      <c r="P549" s="16">
        <f t="shared" si="14"/>
        <v>13799090</v>
      </c>
    </row>
    <row r="550" spans="1:16" x14ac:dyDescent="0.2">
      <c r="A550" s="15" t="s">
        <v>2176</v>
      </c>
      <c r="B550" s="15" t="s">
        <v>11</v>
      </c>
      <c r="C550" s="15"/>
      <c r="D550" s="15"/>
      <c r="E550" s="15">
        <v>9</v>
      </c>
      <c r="F550" s="15">
        <v>6119760</v>
      </c>
      <c r="G550" s="15">
        <v>45</v>
      </c>
      <c r="H550" s="15">
        <v>29236364</v>
      </c>
      <c r="I550" s="16">
        <f t="shared" si="10"/>
        <v>654743.03703703708</v>
      </c>
      <c r="J550" s="15">
        <v>27</v>
      </c>
      <c r="K550" s="15">
        <v>20209082</v>
      </c>
      <c r="L550" s="16">
        <f t="shared" si="11"/>
        <v>17678062</v>
      </c>
      <c r="M550" s="15">
        <f t="shared" si="12"/>
        <v>27</v>
      </c>
      <c r="N550" s="15">
        <v>-1909091</v>
      </c>
      <c r="O550" s="17">
        <f t="shared" si="13"/>
        <v>27</v>
      </c>
      <c r="P550" s="16">
        <f t="shared" si="14"/>
        <v>17678062</v>
      </c>
    </row>
    <row r="551" spans="1:16" x14ac:dyDescent="0.2">
      <c r="A551" s="15" t="s">
        <v>2887</v>
      </c>
      <c r="B551" s="15" t="s">
        <v>11</v>
      </c>
      <c r="C551" s="15"/>
      <c r="D551" s="15"/>
      <c r="E551" s="15">
        <v>0</v>
      </c>
      <c r="F551" s="15">
        <v>0</v>
      </c>
      <c r="G551" s="15">
        <v>3</v>
      </c>
      <c r="H551" s="15">
        <v>1740000</v>
      </c>
      <c r="I551" s="16">
        <f t="shared" si="10"/>
        <v>580000</v>
      </c>
      <c r="J551" s="15">
        <v>0</v>
      </c>
      <c r="K551" s="15">
        <v>0</v>
      </c>
      <c r="L551" s="16">
        <f t="shared" si="11"/>
        <v>0</v>
      </c>
      <c r="M551" s="15">
        <f t="shared" si="12"/>
        <v>3</v>
      </c>
      <c r="N551" s="15">
        <v>1740000</v>
      </c>
      <c r="O551" s="17">
        <f t="shared" si="13"/>
        <v>3</v>
      </c>
      <c r="P551" s="16">
        <f t="shared" si="14"/>
        <v>1740000</v>
      </c>
    </row>
    <row r="552" spans="1:16" x14ac:dyDescent="0.2">
      <c r="A552" s="15" t="s">
        <v>2888</v>
      </c>
      <c r="B552" s="15" t="s">
        <v>11</v>
      </c>
      <c r="C552" s="15"/>
      <c r="D552" s="15"/>
      <c r="E552" s="15">
        <v>0</v>
      </c>
      <c r="F552" s="15">
        <v>0</v>
      </c>
      <c r="G552" s="15">
        <v>5</v>
      </c>
      <c r="H552" s="15">
        <v>3900000</v>
      </c>
      <c r="I552" s="16">
        <f t="shared" si="10"/>
        <v>780000</v>
      </c>
      <c r="J552" s="15">
        <v>2</v>
      </c>
      <c r="K552" s="15">
        <v>1800000</v>
      </c>
      <c r="L552" s="16">
        <f t="shared" si="11"/>
        <v>1560000</v>
      </c>
      <c r="M552" s="15">
        <f t="shared" si="12"/>
        <v>3</v>
      </c>
      <c r="N552" s="15">
        <v>-900000</v>
      </c>
      <c r="O552" s="17">
        <f t="shared" si="13"/>
        <v>3</v>
      </c>
      <c r="P552" s="16">
        <f t="shared" si="14"/>
        <v>2340000</v>
      </c>
    </row>
    <row r="553" spans="1:16" x14ac:dyDescent="0.2">
      <c r="A553" s="15" t="s">
        <v>299</v>
      </c>
      <c r="B553" s="15" t="s">
        <v>11</v>
      </c>
      <c r="C553" s="15"/>
      <c r="D553" s="15"/>
      <c r="E553" s="15">
        <v>6</v>
      </c>
      <c r="F553" s="15">
        <v>3599998</v>
      </c>
      <c r="G553" s="15">
        <v>6</v>
      </c>
      <c r="H553" s="15">
        <v>3681816</v>
      </c>
      <c r="I553" s="16">
        <f t="shared" si="10"/>
        <v>606817.83333333337</v>
      </c>
      <c r="J553" s="15">
        <v>1</v>
      </c>
      <c r="K553" s="15">
        <v>681818</v>
      </c>
      <c r="L553" s="16">
        <f t="shared" si="11"/>
        <v>606817.83333333337</v>
      </c>
      <c r="M553" s="15">
        <f t="shared" si="12"/>
        <v>11</v>
      </c>
      <c r="N553" s="15">
        <v>2999998</v>
      </c>
      <c r="O553" s="17">
        <f t="shared" si="13"/>
        <v>11</v>
      </c>
      <c r="P553" s="16">
        <f t="shared" si="14"/>
        <v>6674996.166666667</v>
      </c>
    </row>
    <row r="554" spans="1:16" x14ac:dyDescent="0.2">
      <c r="A554" s="15" t="s">
        <v>2889</v>
      </c>
      <c r="B554" s="15" t="s">
        <v>11</v>
      </c>
      <c r="C554" s="15"/>
      <c r="D554" s="15"/>
      <c r="E554" s="15">
        <v>21</v>
      </c>
      <c r="F554" s="15">
        <v>20563632</v>
      </c>
      <c r="G554" s="15">
        <v>9</v>
      </c>
      <c r="H554" s="15">
        <v>8820909</v>
      </c>
      <c r="I554" s="16">
        <f t="shared" si="10"/>
        <v>979484.7</v>
      </c>
      <c r="J554" s="15">
        <v>0</v>
      </c>
      <c r="K554" s="15">
        <v>0</v>
      </c>
      <c r="L554" s="16">
        <f t="shared" si="11"/>
        <v>0</v>
      </c>
      <c r="M554" s="15">
        <f t="shared" si="12"/>
        <v>30</v>
      </c>
      <c r="N554" s="15">
        <v>8820909</v>
      </c>
      <c r="O554" s="17">
        <f t="shared" si="13"/>
        <v>30</v>
      </c>
      <c r="P554" s="16">
        <f t="shared" si="14"/>
        <v>29384541</v>
      </c>
    </row>
    <row r="555" spans="1:16" x14ac:dyDescent="0.2">
      <c r="A555" s="15" t="s">
        <v>2890</v>
      </c>
      <c r="B555" s="15" t="s">
        <v>25</v>
      </c>
      <c r="C555" s="15"/>
      <c r="D555" s="15"/>
      <c r="E555" s="15">
        <v>9</v>
      </c>
      <c r="F555" s="15">
        <v>2168181</v>
      </c>
      <c r="G555" s="15">
        <v>20</v>
      </c>
      <c r="H555" s="15">
        <v>4636360</v>
      </c>
      <c r="I555" s="16">
        <f t="shared" si="10"/>
        <v>234639.3448275862</v>
      </c>
      <c r="J555" s="15">
        <v>1</v>
      </c>
      <c r="K555" s="15">
        <v>318182</v>
      </c>
      <c r="L555" s="16">
        <f t="shared" si="11"/>
        <v>234639.3448275862</v>
      </c>
      <c r="M555" s="15">
        <f t="shared" si="12"/>
        <v>28</v>
      </c>
      <c r="N555" s="15">
        <v>-318182</v>
      </c>
      <c r="O555" s="17">
        <f t="shared" si="13"/>
        <v>28</v>
      </c>
      <c r="P555" s="16">
        <f t="shared" si="14"/>
        <v>6569901.6551724141</v>
      </c>
    </row>
    <row r="556" spans="1:16" x14ac:dyDescent="0.2">
      <c r="A556" s="15" t="s">
        <v>2891</v>
      </c>
      <c r="B556" s="15" t="s">
        <v>25</v>
      </c>
      <c r="C556" s="15"/>
      <c r="D556" s="15"/>
      <c r="E556" s="15">
        <v>9</v>
      </c>
      <c r="F556" s="15">
        <v>1524789</v>
      </c>
      <c r="G556" s="15">
        <v>21</v>
      </c>
      <c r="H556" s="15">
        <v>3727269</v>
      </c>
      <c r="I556" s="16">
        <f t="shared" si="10"/>
        <v>175068.6</v>
      </c>
      <c r="J556" s="15">
        <v>1</v>
      </c>
      <c r="K556" s="15">
        <v>254545</v>
      </c>
      <c r="L556" s="16">
        <f t="shared" si="11"/>
        <v>175068.6</v>
      </c>
      <c r="M556" s="15">
        <f t="shared" si="12"/>
        <v>29</v>
      </c>
      <c r="N556" s="15">
        <v>-254545</v>
      </c>
      <c r="O556" s="17">
        <f t="shared" si="13"/>
        <v>29</v>
      </c>
      <c r="P556" s="16">
        <f t="shared" si="14"/>
        <v>5076989.4000000004</v>
      </c>
    </row>
    <row r="557" spans="1:16" x14ac:dyDescent="0.2">
      <c r="A557" s="15" t="s">
        <v>2892</v>
      </c>
      <c r="B557" s="15" t="s">
        <v>11</v>
      </c>
      <c r="C557" s="15"/>
      <c r="D557" s="15"/>
      <c r="E557" s="15">
        <v>0</v>
      </c>
      <c r="F557" s="15">
        <v>0</v>
      </c>
      <c r="G557" s="15">
        <v>13</v>
      </c>
      <c r="H557" s="15">
        <v>54636363</v>
      </c>
      <c r="I557" s="16">
        <f t="shared" si="10"/>
        <v>4202797.153846154</v>
      </c>
      <c r="J557" s="15">
        <v>8</v>
      </c>
      <c r="K557" s="15">
        <v>38445455</v>
      </c>
      <c r="L557" s="16">
        <f t="shared" si="11"/>
        <v>33622377.230769232</v>
      </c>
      <c r="M557" s="15">
        <f t="shared" si="12"/>
        <v>5</v>
      </c>
      <c r="N557" s="15">
        <v>16190908</v>
      </c>
      <c r="O557" s="17">
        <f t="shared" si="13"/>
        <v>5</v>
      </c>
      <c r="P557" s="16">
        <f t="shared" si="14"/>
        <v>21013985.769230768</v>
      </c>
    </row>
    <row r="558" spans="1:16" x14ac:dyDescent="0.2">
      <c r="A558" s="15" t="s">
        <v>2893</v>
      </c>
      <c r="B558" s="15" t="s">
        <v>11</v>
      </c>
      <c r="C558" s="15"/>
      <c r="D558" s="15"/>
      <c r="E558" s="15">
        <v>0</v>
      </c>
      <c r="F558" s="15">
        <v>0</v>
      </c>
      <c r="G558" s="15">
        <v>1</v>
      </c>
      <c r="H558" s="15">
        <v>8363636</v>
      </c>
      <c r="I558" s="16">
        <f t="shared" si="10"/>
        <v>8363636</v>
      </c>
      <c r="J558" s="15">
        <v>1</v>
      </c>
      <c r="K558" s="15">
        <v>9954546</v>
      </c>
      <c r="L558" s="16">
        <f t="shared" si="11"/>
        <v>8363636</v>
      </c>
      <c r="M558" s="15">
        <f t="shared" si="12"/>
        <v>0</v>
      </c>
      <c r="N558" s="15">
        <v>-9954546</v>
      </c>
      <c r="O558" s="17">
        <f t="shared" si="13"/>
        <v>0</v>
      </c>
      <c r="P558" s="16">
        <f t="shared" si="14"/>
        <v>0</v>
      </c>
    </row>
    <row r="559" spans="1:16" x14ac:dyDescent="0.2">
      <c r="A559" s="15" t="s">
        <v>2056</v>
      </c>
      <c r="B559" s="15" t="s">
        <v>11</v>
      </c>
      <c r="C559" s="15"/>
      <c r="D559" s="15"/>
      <c r="E559" s="15">
        <v>3</v>
      </c>
      <c r="F559" s="15">
        <v>11320000</v>
      </c>
      <c r="G559" s="15">
        <v>2</v>
      </c>
      <c r="H559" s="15">
        <v>7157407</v>
      </c>
      <c r="I559" s="16">
        <f t="shared" si="10"/>
        <v>3695481.4</v>
      </c>
      <c r="J559" s="15">
        <v>0</v>
      </c>
      <c r="K559" s="15">
        <v>0</v>
      </c>
      <c r="L559" s="16">
        <f t="shared" si="11"/>
        <v>0</v>
      </c>
      <c r="M559" s="15">
        <f t="shared" si="12"/>
        <v>5</v>
      </c>
      <c r="N559" s="15">
        <v>3500000</v>
      </c>
      <c r="O559" s="17">
        <f t="shared" si="13"/>
        <v>5</v>
      </c>
      <c r="P559" s="16">
        <f t="shared" si="14"/>
        <v>18477407</v>
      </c>
    </row>
    <row r="560" spans="1:16" x14ac:dyDescent="0.2">
      <c r="A560" s="15" t="s">
        <v>2894</v>
      </c>
      <c r="B560" s="15" t="s">
        <v>11</v>
      </c>
      <c r="C560" s="15"/>
      <c r="D560" s="15"/>
      <c r="E560" s="15">
        <v>0</v>
      </c>
      <c r="F560" s="15">
        <v>0</v>
      </c>
      <c r="G560" s="15">
        <v>1</v>
      </c>
      <c r="H560" s="15">
        <v>4861111</v>
      </c>
      <c r="I560" s="16">
        <f t="shared" si="10"/>
        <v>4861111</v>
      </c>
      <c r="J560" s="15">
        <v>1</v>
      </c>
      <c r="K560" s="15">
        <v>6944444</v>
      </c>
      <c r="L560" s="16">
        <f t="shared" si="11"/>
        <v>4861111</v>
      </c>
      <c r="M560" s="15">
        <f t="shared" si="12"/>
        <v>0</v>
      </c>
      <c r="N560" s="15">
        <v>-2083333</v>
      </c>
      <c r="O560" s="17">
        <f t="shared" si="13"/>
        <v>0</v>
      </c>
      <c r="P560" s="16">
        <f t="shared" si="14"/>
        <v>0</v>
      </c>
    </row>
    <row r="561" spans="1:16" x14ac:dyDescent="0.2">
      <c r="A561" s="15" t="s">
        <v>2895</v>
      </c>
      <c r="B561" s="15" t="s">
        <v>11</v>
      </c>
      <c r="C561" s="15"/>
      <c r="D561" s="15"/>
      <c r="E561" s="15">
        <v>0</v>
      </c>
      <c r="F561" s="15">
        <v>0</v>
      </c>
      <c r="G561" s="15">
        <v>1</v>
      </c>
      <c r="H561" s="15">
        <v>4245455</v>
      </c>
      <c r="I561" s="16">
        <f t="shared" si="10"/>
        <v>4245455</v>
      </c>
      <c r="J561" s="15">
        <v>0</v>
      </c>
      <c r="K561" s="15">
        <v>0</v>
      </c>
      <c r="L561" s="16">
        <f t="shared" si="11"/>
        <v>0</v>
      </c>
      <c r="M561" s="15">
        <f t="shared" si="12"/>
        <v>1</v>
      </c>
      <c r="N561" s="15">
        <v>4245455</v>
      </c>
      <c r="O561" s="17">
        <f t="shared" si="13"/>
        <v>1</v>
      </c>
      <c r="P561" s="16">
        <f t="shared" si="14"/>
        <v>4245455</v>
      </c>
    </row>
    <row r="562" spans="1:16" x14ac:dyDescent="0.2">
      <c r="A562" s="15" t="s">
        <v>2896</v>
      </c>
      <c r="B562" s="15" t="s">
        <v>11</v>
      </c>
      <c r="C562" s="15"/>
      <c r="D562" s="15"/>
      <c r="E562" s="15">
        <v>0</v>
      </c>
      <c r="F562" s="15">
        <v>0</v>
      </c>
      <c r="G562" s="15">
        <v>1</v>
      </c>
      <c r="H562" s="15">
        <v>3163636</v>
      </c>
      <c r="I562" s="16">
        <f t="shared" si="10"/>
        <v>3163636</v>
      </c>
      <c r="J562" s="15">
        <v>0</v>
      </c>
      <c r="K562" s="15">
        <v>0</v>
      </c>
      <c r="L562" s="16">
        <f t="shared" si="11"/>
        <v>0</v>
      </c>
      <c r="M562" s="15">
        <f t="shared" si="12"/>
        <v>1</v>
      </c>
      <c r="N562" s="15">
        <v>3163636</v>
      </c>
      <c r="O562" s="17">
        <f t="shared" si="13"/>
        <v>1</v>
      </c>
      <c r="P562" s="16">
        <f t="shared" si="14"/>
        <v>3163636</v>
      </c>
    </row>
    <row r="563" spans="1:16" x14ac:dyDescent="0.2">
      <c r="A563" s="15" t="s">
        <v>2897</v>
      </c>
      <c r="B563" s="15" t="s">
        <v>11</v>
      </c>
      <c r="C563" s="15"/>
      <c r="D563" s="15"/>
      <c r="E563" s="15">
        <v>0</v>
      </c>
      <c r="F563" s="15">
        <v>0</v>
      </c>
      <c r="G563" s="15">
        <v>1</v>
      </c>
      <c r="H563" s="15">
        <v>1127273</v>
      </c>
      <c r="I563" s="16">
        <f t="shared" si="10"/>
        <v>1127273</v>
      </c>
      <c r="J563" s="15">
        <v>0</v>
      </c>
      <c r="K563" s="15">
        <v>0</v>
      </c>
      <c r="L563" s="16">
        <f t="shared" si="11"/>
        <v>0</v>
      </c>
      <c r="M563" s="15">
        <f t="shared" si="12"/>
        <v>1</v>
      </c>
      <c r="N563" s="15">
        <v>1127273</v>
      </c>
      <c r="O563" s="17">
        <f t="shared" si="13"/>
        <v>1</v>
      </c>
      <c r="P563" s="16">
        <f t="shared" si="14"/>
        <v>1127273</v>
      </c>
    </row>
    <row r="564" spans="1:16" x14ac:dyDescent="0.2">
      <c r="A564" s="15" t="s">
        <v>16</v>
      </c>
      <c r="B564" s="15" t="s">
        <v>11</v>
      </c>
      <c r="C564" s="15"/>
      <c r="D564" s="15"/>
      <c r="E564" s="15">
        <v>0</v>
      </c>
      <c r="F564" s="15">
        <v>0</v>
      </c>
      <c r="G564" s="15">
        <v>90</v>
      </c>
      <c r="H564" s="15">
        <v>34709090</v>
      </c>
      <c r="I564" s="16">
        <f t="shared" si="10"/>
        <v>385656.55555555556</v>
      </c>
      <c r="J564" s="15">
        <v>218</v>
      </c>
      <c r="K564" s="15">
        <v>68940007</v>
      </c>
      <c r="L564" s="16">
        <f t="shared" si="11"/>
        <v>84073129.111111119</v>
      </c>
      <c r="M564" s="15">
        <f t="shared" si="12"/>
        <v>-128</v>
      </c>
      <c r="N564" s="15">
        <v>-20727300</v>
      </c>
      <c r="O564" s="17">
        <f t="shared" si="13"/>
        <v>-128</v>
      </c>
      <c r="P564" s="16">
        <f t="shared" si="14"/>
        <v>-49364039.111111119</v>
      </c>
    </row>
    <row r="565" spans="1:16" x14ac:dyDescent="0.2">
      <c r="A565" s="15" t="s">
        <v>2898</v>
      </c>
      <c r="B565" s="15" t="s">
        <v>11</v>
      </c>
      <c r="C565" s="15"/>
      <c r="D565" s="15"/>
      <c r="E565" s="15">
        <v>0</v>
      </c>
      <c r="F565" s="15">
        <v>0</v>
      </c>
      <c r="G565" s="15">
        <v>1</v>
      </c>
      <c r="H565" s="15">
        <v>8618182</v>
      </c>
      <c r="I565" s="16">
        <f t="shared" si="10"/>
        <v>8618182</v>
      </c>
      <c r="J565" s="15">
        <v>1</v>
      </c>
      <c r="K565" s="15">
        <v>11354545</v>
      </c>
      <c r="L565" s="16">
        <f t="shared" si="11"/>
        <v>8618182</v>
      </c>
      <c r="M565" s="15">
        <f t="shared" si="12"/>
        <v>0</v>
      </c>
      <c r="N565" s="15">
        <v>-2736363</v>
      </c>
      <c r="O565" s="17">
        <f t="shared" si="13"/>
        <v>0</v>
      </c>
      <c r="P565" s="16">
        <f t="shared" si="14"/>
        <v>0</v>
      </c>
    </row>
    <row r="566" spans="1:16" x14ac:dyDescent="0.2">
      <c r="A566" s="15" t="s">
        <v>2899</v>
      </c>
      <c r="B566" s="15" t="s">
        <v>11</v>
      </c>
      <c r="C566" s="15"/>
      <c r="D566" s="15"/>
      <c r="E566" s="15">
        <v>0</v>
      </c>
      <c r="F566" s="15">
        <v>0</v>
      </c>
      <c r="G566" s="15">
        <v>1</v>
      </c>
      <c r="H566" s="15">
        <v>1818182</v>
      </c>
      <c r="I566" s="16">
        <f t="shared" si="10"/>
        <v>1818182</v>
      </c>
      <c r="J566" s="15">
        <v>1</v>
      </c>
      <c r="K566" s="15">
        <v>2081818</v>
      </c>
      <c r="L566" s="16">
        <f t="shared" si="11"/>
        <v>1818182</v>
      </c>
      <c r="M566" s="15">
        <f t="shared" si="12"/>
        <v>0</v>
      </c>
      <c r="N566" s="15">
        <v>-2081818</v>
      </c>
      <c r="O566" s="17">
        <f t="shared" si="13"/>
        <v>0</v>
      </c>
      <c r="P566" s="16">
        <f t="shared" si="14"/>
        <v>0</v>
      </c>
    </row>
    <row r="567" spans="1:16" x14ac:dyDescent="0.2">
      <c r="A567" s="15" t="s">
        <v>1680</v>
      </c>
      <c r="B567" s="15" t="s">
        <v>141</v>
      </c>
      <c r="C567" s="15"/>
      <c r="D567" s="15"/>
      <c r="E567" s="15">
        <v>0</v>
      </c>
      <c r="F567" s="15">
        <v>0</v>
      </c>
      <c r="G567" s="15">
        <v>1</v>
      </c>
      <c r="H567" s="15">
        <v>300000</v>
      </c>
      <c r="I567" s="16">
        <f t="shared" si="10"/>
        <v>300000</v>
      </c>
      <c r="J567" s="15">
        <v>1</v>
      </c>
      <c r="K567" s="15">
        <v>681818</v>
      </c>
      <c r="L567" s="16">
        <f t="shared" si="11"/>
        <v>300000</v>
      </c>
      <c r="M567" s="15">
        <f t="shared" si="12"/>
        <v>0</v>
      </c>
      <c r="N567" s="15">
        <v>-381818</v>
      </c>
      <c r="O567" s="17">
        <f t="shared" si="13"/>
        <v>0</v>
      </c>
      <c r="P567" s="16">
        <f t="shared" si="14"/>
        <v>0</v>
      </c>
    </row>
    <row r="568" spans="1:16" x14ac:dyDescent="0.2">
      <c r="A568" s="15" t="s">
        <v>2900</v>
      </c>
      <c r="B568" s="15" t="s">
        <v>11</v>
      </c>
      <c r="C568" s="15"/>
      <c r="D568" s="15"/>
      <c r="E568" s="15">
        <v>0</v>
      </c>
      <c r="F568" s="15">
        <v>0</v>
      </c>
      <c r="G568" s="15">
        <v>8</v>
      </c>
      <c r="H568" s="15">
        <v>1096366</v>
      </c>
      <c r="I568" s="16">
        <f t="shared" si="10"/>
        <v>137045.75</v>
      </c>
      <c r="J568" s="15">
        <v>2</v>
      </c>
      <c r="K568" s="15">
        <v>340909</v>
      </c>
      <c r="L568" s="16">
        <f t="shared" si="11"/>
        <v>274091.5</v>
      </c>
      <c r="M568" s="15">
        <f t="shared" si="12"/>
        <v>6</v>
      </c>
      <c r="N568" s="15">
        <v>-163636</v>
      </c>
      <c r="O568" s="17">
        <f t="shared" si="13"/>
        <v>6</v>
      </c>
      <c r="P568" s="16">
        <f t="shared" si="14"/>
        <v>822274.5</v>
      </c>
    </row>
    <row r="569" spans="1:16" x14ac:dyDescent="0.2">
      <c r="A569" s="15" t="s">
        <v>439</v>
      </c>
      <c r="B569" s="15" t="s">
        <v>11</v>
      </c>
      <c r="C569" s="15"/>
      <c r="D569" s="15"/>
      <c r="E569" s="15">
        <v>22</v>
      </c>
      <c r="F569" s="15">
        <v>3860000</v>
      </c>
      <c r="G569" s="15">
        <v>11</v>
      </c>
      <c r="H569" s="15">
        <v>2060912</v>
      </c>
      <c r="I569" s="16">
        <f t="shared" si="10"/>
        <v>179421.57575757575</v>
      </c>
      <c r="J569" s="15">
        <v>0</v>
      </c>
      <c r="K569" s="15">
        <v>0</v>
      </c>
      <c r="L569" s="16">
        <f t="shared" si="11"/>
        <v>0</v>
      </c>
      <c r="M569" s="15">
        <f t="shared" si="12"/>
        <v>33</v>
      </c>
      <c r="N569" s="15">
        <v>2060912</v>
      </c>
      <c r="O569" s="17">
        <f t="shared" si="13"/>
        <v>33</v>
      </c>
      <c r="P569" s="16">
        <f t="shared" si="14"/>
        <v>5920912</v>
      </c>
    </row>
    <row r="570" spans="1:16" x14ac:dyDescent="0.2">
      <c r="A570" s="15" t="s">
        <v>440</v>
      </c>
      <c r="B570" s="15" t="s">
        <v>34</v>
      </c>
      <c r="C570" s="15"/>
      <c r="D570" s="15"/>
      <c r="E570" s="15">
        <v>14</v>
      </c>
      <c r="F570" s="15">
        <v>2972724</v>
      </c>
      <c r="G570" s="15">
        <v>11</v>
      </c>
      <c r="H570" s="15">
        <v>2420910</v>
      </c>
      <c r="I570" s="16">
        <f t="shared" si="10"/>
        <v>215745.36</v>
      </c>
      <c r="J570" s="15">
        <v>0</v>
      </c>
      <c r="K570" s="15">
        <v>0</v>
      </c>
      <c r="L570" s="16">
        <f t="shared" si="11"/>
        <v>0</v>
      </c>
      <c r="M570" s="15">
        <f t="shared" si="12"/>
        <v>25</v>
      </c>
      <c r="N570" s="15">
        <v>2420910</v>
      </c>
      <c r="O570" s="17">
        <f t="shared" si="13"/>
        <v>25</v>
      </c>
      <c r="P570" s="16">
        <f t="shared" si="14"/>
        <v>5393634</v>
      </c>
    </row>
    <row r="571" spans="1:16" x14ac:dyDescent="0.2">
      <c r="A571" s="15" t="s">
        <v>729</v>
      </c>
      <c r="B571" s="15" t="s">
        <v>34</v>
      </c>
      <c r="C571" s="15"/>
      <c r="D571" s="15"/>
      <c r="E571" s="15">
        <v>5</v>
      </c>
      <c r="F571" s="15">
        <v>1281820</v>
      </c>
      <c r="G571" s="15">
        <v>2</v>
      </c>
      <c r="H571" s="15">
        <v>550910</v>
      </c>
      <c r="I571" s="16">
        <f t="shared" si="10"/>
        <v>261818.57142857142</v>
      </c>
      <c r="J571" s="15">
        <v>0</v>
      </c>
      <c r="K571" s="15">
        <v>0</v>
      </c>
      <c r="L571" s="16">
        <f t="shared" si="11"/>
        <v>0</v>
      </c>
      <c r="M571" s="15">
        <f t="shared" si="12"/>
        <v>7</v>
      </c>
      <c r="N571" s="15">
        <v>550910</v>
      </c>
      <c r="O571" s="17">
        <f t="shared" si="13"/>
        <v>7</v>
      </c>
      <c r="P571" s="16">
        <f t="shared" si="14"/>
        <v>1832730</v>
      </c>
    </row>
    <row r="572" spans="1:16" x14ac:dyDescent="0.2">
      <c r="A572" s="15" t="s">
        <v>2901</v>
      </c>
      <c r="B572" s="15" t="s">
        <v>34</v>
      </c>
      <c r="C572" s="15"/>
      <c r="D572" s="15"/>
      <c r="E572" s="15">
        <v>0</v>
      </c>
      <c r="F572" s="15">
        <v>0</v>
      </c>
      <c r="G572" s="15">
        <v>2</v>
      </c>
      <c r="H572" s="15">
        <v>550910</v>
      </c>
      <c r="I572" s="16">
        <f t="shared" si="10"/>
        <v>275455</v>
      </c>
      <c r="J572" s="15">
        <v>0</v>
      </c>
      <c r="K572" s="15">
        <v>0</v>
      </c>
      <c r="L572" s="16">
        <f t="shared" si="11"/>
        <v>0</v>
      </c>
      <c r="M572" s="15">
        <f t="shared" si="12"/>
        <v>2</v>
      </c>
      <c r="N572" s="15">
        <v>550910</v>
      </c>
      <c r="O572" s="17">
        <f t="shared" si="13"/>
        <v>2</v>
      </c>
      <c r="P572" s="16">
        <f t="shared" si="14"/>
        <v>550910</v>
      </c>
    </row>
    <row r="573" spans="1:16" x14ac:dyDescent="0.2">
      <c r="A573" s="15" t="s">
        <v>2902</v>
      </c>
      <c r="B573" s="15" t="s">
        <v>34</v>
      </c>
      <c r="C573" s="15"/>
      <c r="D573" s="15"/>
      <c r="E573" s="15">
        <v>0</v>
      </c>
      <c r="F573" s="15">
        <v>0</v>
      </c>
      <c r="G573" s="15">
        <v>2</v>
      </c>
      <c r="H573" s="15">
        <v>550910</v>
      </c>
      <c r="I573" s="16">
        <f t="shared" si="10"/>
        <v>275455</v>
      </c>
      <c r="J573" s="15">
        <v>0</v>
      </c>
      <c r="K573" s="15">
        <v>0</v>
      </c>
      <c r="L573" s="16">
        <f t="shared" si="11"/>
        <v>0</v>
      </c>
      <c r="M573" s="15">
        <f t="shared" si="12"/>
        <v>2</v>
      </c>
      <c r="N573" s="15">
        <v>550910</v>
      </c>
      <c r="O573" s="17">
        <f t="shared" si="13"/>
        <v>2</v>
      </c>
      <c r="P573" s="16">
        <f t="shared" si="14"/>
        <v>550910</v>
      </c>
    </row>
    <row r="574" spans="1:16" x14ac:dyDescent="0.2">
      <c r="A574" s="15" t="s">
        <v>2903</v>
      </c>
      <c r="B574" s="15" t="s">
        <v>11</v>
      </c>
      <c r="C574" s="15"/>
      <c r="D574" s="15"/>
      <c r="E574" s="15">
        <v>0</v>
      </c>
      <c r="F574" s="15">
        <v>0</v>
      </c>
      <c r="G574" s="15">
        <v>5</v>
      </c>
      <c r="H574" s="15">
        <v>1272725</v>
      </c>
      <c r="I574" s="16">
        <f t="shared" si="10"/>
        <v>254545</v>
      </c>
      <c r="J574" s="15">
        <v>0</v>
      </c>
      <c r="K574" s="15">
        <v>0</v>
      </c>
      <c r="L574" s="16">
        <f t="shared" si="11"/>
        <v>0</v>
      </c>
      <c r="M574" s="15">
        <f t="shared" si="12"/>
        <v>5</v>
      </c>
      <c r="N574" s="15">
        <v>1272725</v>
      </c>
      <c r="O574" s="17">
        <f t="shared" si="13"/>
        <v>5</v>
      </c>
      <c r="P574" s="16">
        <f t="shared" si="14"/>
        <v>1272725</v>
      </c>
    </row>
    <row r="575" spans="1:16" x14ac:dyDescent="0.2">
      <c r="A575" s="15" t="s">
        <v>2904</v>
      </c>
      <c r="B575" s="15" t="s">
        <v>11</v>
      </c>
      <c r="C575" s="15"/>
      <c r="D575" s="15"/>
      <c r="E575" s="15">
        <v>0</v>
      </c>
      <c r="F575" s="15">
        <v>0</v>
      </c>
      <c r="G575" s="15">
        <v>4</v>
      </c>
      <c r="H575" s="15">
        <v>1590908</v>
      </c>
      <c r="I575" s="16">
        <f t="shared" si="10"/>
        <v>397727</v>
      </c>
      <c r="J575" s="15">
        <v>1</v>
      </c>
      <c r="K575" s="15">
        <v>445455</v>
      </c>
      <c r="L575" s="16">
        <f t="shared" si="11"/>
        <v>397727</v>
      </c>
      <c r="M575" s="15">
        <f t="shared" si="12"/>
        <v>3</v>
      </c>
      <c r="N575" s="15">
        <v>-445455</v>
      </c>
      <c r="O575" s="17">
        <f t="shared" si="13"/>
        <v>3</v>
      </c>
      <c r="P575" s="16">
        <f t="shared" si="14"/>
        <v>1193181</v>
      </c>
    </row>
    <row r="576" spans="1:16" x14ac:dyDescent="0.2">
      <c r="A576" s="15" t="s">
        <v>869</v>
      </c>
      <c r="B576" s="15" t="s">
        <v>171</v>
      </c>
      <c r="C576" s="15"/>
      <c r="D576" s="15"/>
      <c r="E576" s="15">
        <v>1</v>
      </c>
      <c r="F576" s="15">
        <v>2909091</v>
      </c>
      <c r="G576" s="15">
        <v>1</v>
      </c>
      <c r="H576" s="15">
        <v>2681818</v>
      </c>
      <c r="I576" s="16">
        <f t="shared" si="10"/>
        <v>2795454.5</v>
      </c>
      <c r="J576" s="15">
        <v>0</v>
      </c>
      <c r="K576" s="15">
        <v>0</v>
      </c>
      <c r="L576" s="16">
        <f t="shared" si="11"/>
        <v>0</v>
      </c>
      <c r="M576" s="15">
        <f t="shared" si="12"/>
        <v>2</v>
      </c>
      <c r="N576" s="15">
        <v>2681818</v>
      </c>
      <c r="O576" s="17">
        <f t="shared" si="13"/>
        <v>2</v>
      </c>
      <c r="P576" s="16">
        <f t="shared" si="14"/>
        <v>5590909</v>
      </c>
    </row>
    <row r="577" spans="1:16" x14ac:dyDescent="0.2">
      <c r="A577" s="15" t="s">
        <v>2905</v>
      </c>
      <c r="B577" s="15" t="s">
        <v>20</v>
      </c>
      <c r="C577" s="15"/>
      <c r="D577" s="15"/>
      <c r="E577" s="15">
        <v>0</v>
      </c>
      <c r="F577" s="15">
        <v>0</v>
      </c>
      <c r="G577" s="15">
        <v>4</v>
      </c>
      <c r="H577" s="15">
        <v>7827271</v>
      </c>
      <c r="I577" s="16">
        <f t="shared" si="10"/>
        <v>1956817.75</v>
      </c>
      <c r="J577" s="15">
        <v>3</v>
      </c>
      <c r="K577" s="15">
        <v>6490908</v>
      </c>
      <c r="L577" s="16">
        <f t="shared" si="11"/>
        <v>5870453.25</v>
      </c>
      <c r="M577" s="15">
        <f t="shared" si="12"/>
        <v>1</v>
      </c>
      <c r="N577" s="15">
        <v>-6490908</v>
      </c>
      <c r="O577" s="17">
        <f t="shared" si="13"/>
        <v>1</v>
      </c>
      <c r="P577" s="16">
        <f t="shared" si="14"/>
        <v>1956817.75</v>
      </c>
    </row>
    <row r="578" spans="1:16" x14ac:dyDescent="0.2">
      <c r="A578" s="15" t="s">
        <v>2906</v>
      </c>
      <c r="B578" s="15" t="s">
        <v>11</v>
      </c>
      <c r="C578" s="15"/>
      <c r="D578" s="15"/>
      <c r="E578" s="15">
        <v>0</v>
      </c>
      <c r="F578" s="15">
        <v>0</v>
      </c>
      <c r="G578" s="15">
        <v>1</v>
      </c>
      <c r="H578" s="15">
        <v>5509259</v>
      </c>
      <c r="I578" s="16">
        <f t="shared" si="10"/>
        <v>5509259</v>
      </c>
      <c r="J578" s="15">
        <v>1</v>
      </c>
      <c r="K578" s="15">
        <v>7361111</v>
      </c>
      <c r="L578" s="16">
        <f t="shared" si="11"/>
        <v>5509259</v>
      </c>
      <c r="M578" s="15">
        <f t="shared" si="12"/>
        <v>0</v>
      </c>
      <c r="N578" s="15">
        <v>-1851852</v>
      </c>
      <c r="O578" s="17">
        <f t="shared" si="13"/>
        <v>0</v>
      </c>
      <c r="P578" s="16">
        <f t="shared" si="14"/>
        <v>0</v>
      </c>
    </row>
    <row r="579" spans="1:16" x14ac:dyDescent="0.2">
      <c r="A579" s="15" t="s">
        <v>2907</v>
      </c>
      <c r="B579" s="15" t="s">
        <v>2908</v>
      </c>
      <c r="C579" s="15"/>
      <c r="D579" s="15"/>
      <c r="E579" s="15">
        <v>0</v>
      </c>
      <c r="F579" s="15">
        <v>0</v>
      </c>
      <c r="G579" s="15">
        <v>3</v>
      </c>
      <c r="H579" s="15">
        <v>4963635</v>
      </c>
      <c r="I579" s="16">
        <f t="shared" si="10"/>
        <v>1654545</v>
      </c>
      <c r="J579" s="15">
        <v>1</v>
      </c>
      <c r="K579" s="15">
        <v>2318181</v>
      </c>
      <c r="L579" s="16">
        <f t="shared" si="11"/>
        <v>1654545</v>
      </c>
      <c r="M579" s="15">
        <f t="shared" si="12"/>
        <v>2</v>
      </c>
      <c r="N579" s="15">
        <v>-2318181</v>
      </c>
      <c r="O579" s="17">
        <f t="shared" si="13"/>
        <v>2</v>
      </c>
      <c r="P579" s="16">
        <f t="shared" si="14"/>
        <v>3309090</v>
      </c>
    </row>
    <row r="580" spans="1:16" x14ac:dyDescent="0.2">
      <c r="A580" s="15" t="s">
        <v>253</v>
      </c>
      <c r="B580" s="15" t="s">
        <v>11</v>
      </c>
      <c r="C580" s="15"/>
      <c r="D580" s="15"/>
      <c r="E580" s="15">
        <v>9</v>
      </c>
      <c r="F580" s="15">
        <v>5863632</v>
      </c>
      <c r="G580" s="15">
        <v>8</v>
      </c>
      <c r="H580" s="15">
        <v>5236368</v>
      </c>
      <c r="I580" s="16">
        <f t="shared" si="10"/>
        <v>652941.17647058819</v>
      </c>
      <c r="J580" s="15">
        <v>0</v>
      </c>
      <c r="K580" s="15">
        <v>0</v>
      </c>
      <c r="L580" s="16">
        <f t="shared" si="11"/>
        <v>0</v>
      </c>
      <c r="M580" s="15">
        <f t="shared" si="12"/>
        <v>17</v>
      </c>
      <c r="N580" s="15">
        <v>5236368</v>
      </c>
      <c r="O580" s="17">
        <f t="shared" si="13"/>
        <v>17</v>
      </c>
      <c r="P580" s="16">
        <f t="shared" si="14"/>
        <v>11100000</v>
      </c>
    </row>
    <row r="581" spans="1:16" x14ac:dyDescent="0.2">
      <c r="A581" s="15" t="s">
        <v>218</v>
      </c>
      <c r="B581" s="15" t="s">
        <v>11</v>
      </c>
      <c r="C581" s="15"/>
      <c r="D581" s="15"/>
      <c r="E581" s="15">
        <v>2</v>
      </c>
      <c r="F581" s="15">
        <v>1309090</v>
      </c>
      <c r="G581" s="15">
        <v>1</v>
      </c>
      <c r="H581" s="15">
        <v>654545</v>
      </c>
      <c r="I581" s="16">
        <f t="shared" si="10"/>
        <v>654545</v>
      </c>
      <c r="J581" s="15">
        <v>0</v>
      </c>
      <c r="K581" s="15">
        <v>0</v>
      </c>
      <c r="L581" s="16">
        <f t="shared" si="11"/>
        <v>0</v>
      </c>
      <c r="M581" s="15">
        <f t="shared" si="12"/>
        <v>3</v>
      </c>
      <c r="N581" s="15">
        <v>654545</v>
      </c>
      <c r="O581" s="17">
        <f t="shared" si="13"/>
        <v>3</v>
      </c>
      <c r="P581" s="16">
        <f t="shared" si="14"/>
        <v>1963635</v>
      </c>
    </row>
    <row r="582" spans="1:16" x14ac:dyDescent="0.2">
      <c r="A582" s="15" t="s">
        <v>2909</v>
      </c>
      <c r="B582" s="15" t="s">
        <v>11</v>
      </c>
      <c r="C582" s="15"/>
      <c r="D582" s="15"/>
      <c r="E582" s="15">
        <v>50</v>
      </c>
      <c r="F582" s="15">
        <v>5818150</v>
      </c>
      <c r="G582" s="15">
        <v>90</v>
      </c>
      <c r="H582" s="15">
        <v>11209110</v>
      </c>
      <c r="I582" s="16">
        <f t="shared" si="10"/>
        <v>121623.28571428571</v>
      </c>
      <c r="J582" s="15">
        <v>0</v>
      </c>
      <c r="K582" s="15">
        <v>0</v>
      </c>
      <c r="L582" s="16">
        <f t="shared" si="11"/>
        <v>0</v>
      </c>
      <c r="M582" s="15">
        <f t="shared" si="12"/>
        <v>140</v>
      </c>
      <c r="N582" s="15">
        <v>11209110</v>
      </c>
      <c r="O582" s="17">
        <f t="shared" si="13"/>
        <v>140</v>
      </c>
      <c r="P582" s="16">
        <f t="shared" si="14"/>
        <v>17027260</v>
      </c>
    </row>
    <row r="583" spans="1:16" x14ac:dyDescent="0.2">
      <c r="A583" s="15" t="s">
        <v>2910</v>
      </c>
      <c r="B583" s="15" t="s">
        <v>11</v>
      </c>
      <c r="C583" s="15"/>
      <c r="D583" s="15"/>
      <c r="E583" s="15">
        <v>0</v>
      </c>
      <c r="F583" s="15">
        <v>0</v>
      </c>
      <c r="G583" s="15">
        <v>7</v>
      </c>
      <c r="H583" s="15">
        <v>1940911</v>
      </c>
      <c r="I583" s="16">
        <f t="shared" si="10"/>
        <v>277273</v>
      </c>
      <c r="J583" s="15">
        <v>7</v>
      </c>
      <c r="K583" s="15">
        <v>2736363</v>
      </c>
      <c r="L583" s="16">
        <f t="shared" si="11"/>
        <v>1940911</v>
      </c>
      <c r="M583" s="15">
        <f t="shared" si="12"/>
        <v>0</v>
      </c>
      <c r="N583" s="15">
        <v>-795452</v>
      </c>
      <c r="O583" s="17">
        <f t="shared" si="13"/>
        <v>0</v>
      </c>
      <c r="P583" s="16">
        <f t="shared" si="14"/>
        <v>0</v>
      </c>
    </row>
    <row r="584" spans="1:16" x14ac:dyDescent="0.2">
      <c r="A584" s="15" t="s">
        <v>496</v>
      </c>
      <c r="B584" s="15" t="s">
        <v>11</v>
      </c>
      <c r="C584" s="15"/>
      <c r="D584" s="15"/>
      <c r="E584" s="15">
        <v>3</v>
      </c>
      <c r="F584" s="15">
        <v>2618181</v>
      </c>
      <c r="G584" s="15">
        <v>14</v>
      </c>
      <c r="H584" s="15">
        <v>10238180</v>
      </c>
      <c r="I584" s="16">
        <f t="shared" si="10"/>
        <v>756256.5294117647</v>
      </c>
      <c r="J584" s="15">
        <v>13</v>
      </c>
      <c r="K584" s="15">
        <v>8863631</v>
      </c>
      <c r="L584" s="16">
        <f t="shared" si="11"/>
        <v>9831334.8823529407</v>
      </c>
      <c r="M584" s="15">
        <f t="shared" si="12"/>
        <v>4</v>
      </c>
      <c r="N584" s="15">
        <v>-3927270</v>
      </c>
      <c r="O584" s="17">
        <f t="shared" si="13"/>
        <v>4</v>
      </c>
      <c r="P584" s="16">
        <f t="shared" si="14"/>
        <v>3025026.1176470593</v>
      </c>
    </row>
    <row r="585" spans="1:16" x14ac:dyDescent="0.2">
      <c r="A585" s="15" t="s">
        <v>2911</v>
      </c>
      <c r="B585" s="15" t="s">
        <v>25</v>
      </c>
      <c r="C585" s="15"/>
      <c r="D585" s="15"/>
      <c r="E585" s="15">
        <v>0</v>
      </c>
      <c r="F585" s="15">
        <v>0</v>
      </c>
      <c r="G585" s="15">
        <v>1</v>
      </c>
      <c r="H585" s="15">
        <v>350000</v>
      </c>
      <c r="I585" s="16">
        <f t="shared" si="10"/>
        <v>350000</v>
      </c>
      <c r="J585" s="15">
        <v>1</v>
      </c>
      <c r="K585" s="15">
        <v>472727</v>
      </c>
      <c r="L585" s="16">
        <f t="shared" si="11"/>
        <v>350000</v>
      </c>
      <c r="M585" s="15">
        <f t="shared" si="12"/>
        <v>0</v>
      </c>
      <c r="N585" s="15">
        <v>-122727</v>
      </c>
      <c r="O585" s="17">
        <f t="shared" si="13"/>
        <v>0</v>
      </c>
      <c r="P585" s="16">
        <f t="shared" si="14"/>
        <v>0</v>
      </c>
    </row>
    <row r="586" spans="1:16" x14ac:dyDescent="0.2">
      <c r="A586" s="15" t="s">
        <v>2912</v>
      </c>
      <c r="B586" s="15" t="s">
        <v>11</v>
      </c>
      <c r="C586" s="15"/>
      <c r="D586" s="15"/>
      <c r="E586" s="15">
        <v>0</v>
      </c>
      <c r="F586" s="15">
        <v>0</v>
      </c>
      <c r="G586" s="15">
        <v>4</v>
      </c>
      <c r="H586" s="15">
        <v>3090908</v>
      </c>
      <c r="I586" s="16">
        <f t="shared" si="10"/>
        <v>772727</v>
      </c>
      <c r="J586" s="15">
        <v>4</v>
      </c>
      <c r="K586" s="15">
        <v>3090908</v>
      </c>
      <c r="L586" s="16">
        <f t="shared" si="11"/>
        <v>3090908</v>
      </c>
      <c r="M586" s="15">
        <f t="shared" si="12"/>
        <v>0</v>
      </c>
      <c r="N586" s="15">
        <v>-3090908</v>
      </c>
      <c r="O586" s="17">
        <f t="shared" si="13"/>
        <v>0</v>
      </c>
      <c r="P586" s="16">
        <f t="shared" si="14"/>
        <v>0</v>
      </c>
    </row>
    <row r="587" spans="1:16" x14ac:dyDescent="0.2">
      <c r="A587" s="15" t="s">
        <v>2913</v>
      </c>
      <c r="B587" s="15" t="s">
        <v>11</v>
      </c>
      <c r="C587" s="15"/>
      <c r="D587" s="15"/>
      <c r="E587" s="15">
        <v>0</v>
      </c>
      <c r="F587" s="15">
        <v>0</v>
      </c>
      <c r="G587" s="15">
        <v>1</v>
      </c>
      <c r="H587" s="15">
        <v>1345455</v>
      </c>
      <c r="I587" s="16">
        <f t="shared" si="10"/>
        <v>1345455</v>
      </c>
      <c r="J587" s="15">
        <v>1</v>
      </c>
      <c r="K587" s="15">
        <v>1645454</v>
      </c>
      <c r="L587" s="16">
        <f t="shared" si="11"/>
        <v>1345455</v>
      </c>
      <c r="M587" s="15">
        <f t="shared" si="12"/>
        <v>0</v>
      </c>
      <c r="N587" s="15">
        <v>-299999</v>
      </c>
      <c r="O587" s="17">
        <f t="shared" si="13"/>
        <v>0</v>
      </c>
      <c r="P587" s="16">
        <f t="shared" si="14"/>
        <v>0</v>
      </c>
    </row>
    <row r="588" spans="1:16" x14ac:dyDescent="0.2">
      <c r="A588" s="15" t="s">
        <v>2914</v>
      </c>
      <c r="B588" s="15" t="s">
        <v>11</v>
      </c>
      <c r="C588" s="15"/>
      <c r="D588" s="15"/>
      <c r="E588" s="15">
        <v>0</v>
      </c>
      <c r="F588" s="15">
        <v>0</v>
      </c>
      <c r="G588" s="15">
        <v>1</v>
      </c>
      <c r="H588" s="15">
        <v>5954545</v>
      </c>
      <c r="I588" s="16">
        <f t="shared" si="10"/>
        <v>5954545</v>
      </c>
      <c r="J588" s="15">
        <v>1</v>
      </c>
      <c r="K588" s="15">
        <v>7081818</v>
      </c>
      <c r="L588" s="16">
        <f t="shared" si="11"/>
        <v>5954545</v>
      </c>
      <c r="M588" s="15">
        <f t="shared" si="12"/>
        <v>0</v>
      </c>
      <c r="N588" s="15">
        <v>-1127273</v>
      </c>
      <c r="O588" s="17">
        <f t="shared" si="13"/>
        <v>0</v>
      </c>
      <c r="P588" s="16">
        <f t="shared" si="14"/>
        <v>0</v>
      </c>
    </row>
    <row r="589" spans="1:16" x14ac:dyDescent="0.2">
      <c r="A589" s="15" t="s">
        <v>685</v>
      </c>
      <c r="B589" s="15" t="s">
        <v>11</v>
      </c>
      <c r="C589" s="15"/>
      <c r="D589" s="15"/>
      <c r="E589" s="15">
        <v>2</v>
      </c>
      <c r="F589" s="15">
        <v>2536362</v>
      </c>
      <c r="G589" s="15">
        <v>7</v>
      </c>
      <c r="H589" s="15">
        <v>10416363</v>
      </c>
      <c r="I589" s="16">
        <f t="shared" si="10"/>
        <v>1439191.6666666667</v>
      </c>
      <c r="J589" s="15">
        <v>1</v>
      </c>
      <c r="K589" s="15">
        <v>1545455</v>
      </c>
      <c r="L589" s="16">
        <f t="shared" si="11"/>
        <v>1439191.6666666667</v>
      </c>
      <c r="M589" s="15">
        <f t="shared" si="12"/>
        <v>8</v>
      </c>
      <c r="N589" s="15">
        <v>-1545455</v>
      </c>
      <c r="O589" s="17">
        <f t="shared" si="13"/>
        <v>8</v>
      </c>
      <c r="P589" s="16">
        <f t="shared" si="14"/>
        <v>11513533.333333334</v>
      </c>
    </row>
    <row r="590" spans="1:16" x14ac:dyDescent="0.2">
      <c r="A590" s="15" t="s">
        <v>1792</v>
      </c>
      <c r="B590" s="15" t="s">
        <v>11</v>
      </c>
      <c r="C590" s="15"/>
      <c r="D590" s="15"/>
      <c r="E590" s="15">
        <v>0</v>
      </c>
      <c r="F590" s="15">
        <v>0</v>
      </c>
      <c r="G590" s="15">
        <v>3</v>
      </c>
      <c r="H590" s="15">
        <v>6013637</v>
      </c>
      <c r="I590" s="16">
        <f t="shared" si="10"/>
        <v>2004545.6666666667</v>
      </c>
      <c r="J590" s="15">
        <v>1</v>
      </c>
      <c r="K590" s="15">
        <v>2136364</v>
      </c>
      <c r="L590" s="16">
        <f t="shared" si="11"/>
        <v>2004545.6666666667</v>
      </c>
      <c r="M590" s="15">
        <f t="shared" si="12"/>
        <v>2</v>
      </c>
      <c r="N590" s="15">
        <v>3877273</v>
      </c>
      <c r="O590" s="17">
        <f t="shared" si="13"/>
        <v>2</v>
      </c>
      <c r="P590" s="16">
        <f t="shared" si="14"/>
        <v>4009091.333333333</v>
      </c>
    </row>
    <row r="591" spans="1:16" x14ac:dyDescent="0.2">
      <c r="A591" s="15" t="s">
        <v>2915</v>
      </c>
      <c r="B591" s="15" t="s">
        <v>25</v>
      </c>
      <c r="C591" s="15"/>
      <c r="D591" s="15"/>
      <c r="E591" s="15">
        <v>0</v>
      </c>
      <c r="F591" s="15">
        <v>0</v>
      </c>
      <c r="G591" s="15">
        <v>19</v>
      </c>
      <c r="H591" s="15">
        <v>9500000</v>
      </c>
      <c r="I591" s="16">
        <f t="shared" si="10"/>
        <v>500000</v>
      </c>
      <c r="J591" s="15">
        <v>7</v>
      </c>
      <c r="K591" s="15">
        <v>4149999</v>
      </c>
      <c r="L591" s="16">
        <f t="shared" si="11"/>
        <v>3500000</v>
      </c>
      <c r="M591" s="15">
        <f t="shared" si="12"/>
        <v>12</v>
      </c>
      <c r="N591" s="15">
        <v>-1000000</v>
      </c>
      <c r="O591" s="17">
        <f t="shared" si="13"/>
        <v>12</v>
      </c>
      <c r="P591" s="16">
        <f t="shared" si="14"/>
        <v>6000000</v>
      </c>
    </row>
    <row r="592" spans="1:16" x14ac:dyDescent="0.2">
      <c r="A592" s="15" t="s">
        <v>2916</v>
      </c>
      <c r="B592" s="15" t="s">
        <v>11</v>
      </c>
      <c r="C592" s="15"/>
      <c r="D592" s="15"/>
      <c r="E592" s="15">
        <v>0</v>
      </c>
      <c r="F592" s="15">
        <v>0</v>
      </c>
      <c r="G592" s="15">
        <v>1</v>
      </c>
      <c r="H592" s="15">
        <v>5272727</v>
      </c>
      <c r="I592" s="16">
        <f t="shared" si="10"/>
        <v>5272727</v>
      </c>
      <c r="J592" s="15">
        <v>0</v>
      </c>
      <c r="K592" s="15">
        <v>0</v>
      </c>
      <c r="L592" s="16">
        <f t="shared" si="11"/>
        <v>0</v>
      </c>
      <c r="M592" s="15">
        <f t="shared" si="12"/>
        <v>1</v>
      </c>
      <c r="N592" s="15">
        <v>5272727</v>
      </c>
      <c r="O592" s="17">
        <f t="shared" si="13"/>
        <v>1</v>
      </c>
      <c r="P592" s="16">
        <f t="shared" si="14"/>
        <v>5272727</v>
      </c>
    </row>
    <row r="593" spans="1:16" x14ac:dyDescent="0.2">
      <c r="A593" s="15" t="s">
        <v>2917</v>
      </c>
      <c r="B593" s="15" t="s">
        <v>11</v>
      </c>
      <c r="C593" s="15"/>
      <c r="D593" s="15"/>
      <c r="E593" s="15">
        <v>0</v>
      </c>
      <c r="F593" s="15">
        <v>0</v>
      </c>
      <c r="G593" s="15">
        <v>1</v>
      </c>
      <c r="H593" s="15">
        <v>9545455</v>
      </c>
      <c r="I593" s="16">
        <f t="shared" si="10"/>
        <v>9545455</v>
      </c>
      <c r="J593" s="15">
        <v>0</v>
      </c>
      <c r="K593" s="15">
        <v>0</v>
      </c>
      <c r="L593" s="16">
        <f t="shared" si="11"/>
        <v>0</v>
      </c>
      <c r="M593" s="15">
        <f t="shared" si="12"/>
        <v>1</v>
      </c>
      <c r="N593" s="15">
        <v>9545455</v>
      </c>
      <c r="O593" s="17">
        <f t="shared" si="13"/>
        <v>1</v>
      </c>
      <c r="P593" s="16">
        <f t="shared" si="14"/>
        <v>9545455</v>
      </c>
    </row>
    <row r="594" spans="1:16" x14ac:dyDescent="0.2">
      <c r="A594" s="15" t="s">
        <v>2918</v>
      </c>
      <c r="B594" s="15" t="s">
        <v>25</v>
      </c>
      <c r="C594" s="15"/>
      <c r="D594" s="15"/>
      <c r="E594" s="15">
        <v>0</v>
      </c>
      <c r="F594" s="15">
        <v>0</v>
      </c>
      <c r="G594" s="15">
        <v>2</v>
      </c>
      <c r="H594" s="15">
        <v>9545454</v>
      </c>
      <c r="I594" s="16">
        <f t="shared" si="10"/>
        <v>4772727</v>
      </c>
      <c r="J594" s="15">
        <v>2</v>
      </c>
      <c r="K594" s="15">
        <v>13813636</v>
      </c>
      <c r="L594" s="16">
        <f t="shared" si="11"/>
        <v>9545454</v>
      </c>
      <c r="M594" s="15">
        <f t="shared" si="12"/>
        <v>0</v>
      </c>
      <c r="N594" s="15">
        <v>-5763636</v>
      </c>
      <c r="O594" s="17">
        <f t="shared" si="13"/>
        <v>0</v>
      </c>
      <c r="P594" s="16">
        <f t="shared" si="14"/>
        <v>0</v>
      </c>
    </row>
    <row r="595" spans="1:16" x14ac:dyDescent="0.2">
      <c r="A595" s="15" t="s">
        <v>358</v>
      </c>
      <c r="B595" s="15" t="s">
        <v>11</v>
      </c>
      <c r="C595" s="15"/>
      <c r="D595" s="15"/>
      <c r="E595" s="15">
        <v>4</v>
      </c>
      <c r="F595" s="15">
        <v>1527272</v>
      </c>
      <c r="G595" s="15">
        <v>8</v>
      </c>
      <c r="H595" s="15">
        <v>3127272</v>
      </c>
      <c r="I595" s="16">
        <f t="shared" si="10"/>
        <v>387878.66666666669</v>
      </c>
      <c r="J595" s="15">
        <v>3</v>
      </c>
      <c r="K595" s="15">
        <v>1309092</v>
      </c>
      <c r="L595" s="16">
        <f t="shared" si="11"/>
        <v>1163636</v>
      </c>
      <c r="M595" s="15">
        <f t="shared" si="12"/>
        <v>9</v>
      </c>
      <c r="N595" s="15">
        <v>-445455</v>
      </c>
      <c r="O595" s="17">
        <f t="shared" si="13"/>
        <v>9</v>
      </c>
      <c r="P595" s="16">
        <f t="shared" si="14"/>
        <v>3490908</v>
      </c>
    </row>
    <row r="596" spans="1:16" x14ac:dyDescent="0.2">
      <c r="A596" s="15" t="s">
        <v>2919</v>
      </c>
      <c r="B596" s="15" t="s">
        <v>20</v>
      </c>
      <c r="C596" s="15"/>
      <c r="D596" s="15"/>
      <c r="E596" s="15">
        <v>0</v>
      </c>
      <c r="F596" s="15">
        <v>0</v>
      </c>
      <c r="G596" s="15">
        <v>2</v>
      </c>
      <c r="H596" s="15">
        <v>800000</v>
      </c>
      <c r="I596" s="16">
        <f t="shared" si="10"/>
        <v>400000</v>
      </c>
      <c r="J596" s="15">
        <v>0</v>
      </c>
      <c r="K596" s="15">
        <v>0</v>
      </c>
      <c r="L596" s="16">
        <f t="shared" si="11"/>
        <v>0</v>
      </c>
      <c r="M596" s="15">
        <f t="shared" si="12"/>
        <v>2</v>
      </c>
      <c r="N596" s="15">
        <v>800000</v>
      </c>
      <c r="O596" s="17">
        <f t="shared" si="13"/>
        <v>2</v>
      </c>
      <c r="P596" s="16">
        <f t="shared" si="14"/>
        <v>800000</v>
      </c>
    </row>
    <row r="597" spans="1:16" x14ac:dyDescent="0.2">
      <c r="A597" s="15" t="s">
        <v>223</v>
      </c>
      <c r="B597" s="15" t="s">
        <v>11</v>
      </c>
      <c r="C597" s="15"/>
      <c r="D597" s="15"/>
      <c r="E597" s="15">
        <v>16</v>
      </c>
      <c r="F597" s="15">
        <v>2109088</v>
      </c>
      <c r="G597" s="15">
        <v>5</v>
      </c>
      <c r="H597" s="15">
        <v>672725</v>
      </c>
      <c r="I597" s="16">
        <f t="shared" si="10"/>
        <v>132467.28571428571</v>
      </c>
      <c r="J597" s="15">
        <v>0</v>
      </c>
      <c r="K597" s="15">
        <v>0</v>
      </c>
      <c r="L597" s="16">
        <f t="shared" si="11"/>
        <v>0</v>
      </c>
      <c r="M597" s="15">
        <f t="shared" si="12"/>
        <v>21</v>
      </c>
      <c r="N597" s="15">
        <v>672725</v>
      </c>
      <c r="O597" s="17">
        <f t="shared" si="13"/>
        <v>21</v>
      </c>
      <c r="P597" s="16">
        <f t="shared" si="14"/>
        <v>2781813</v>
      </c>
    </row>
    <row r="598" spans="1:16" x14ac:dyDescent="0.2">
      <c r="A598" s="15" t="s">
        <v>2920</v>
      </c>
      <c r="B598" s="15" t="s">
        <v>25</v>
      </c>
      <c r="C598" s="15"/>
      <c r="D598" s="15"/>
      <c r="E598" s="15">
        <v>0</v>
      </c>
      <c r="F598" s="15">
        <v>0</v>
      </c>
      <c r="G598" s="15">
        <v>10</v>
      </c>
      <c r="H598" s="15">
        <v>10880000</v>
      </c>
      <c r="I598" s="16">
        <f t="shared" si="10"/>
        <v>1088000</v>
      </c>
      <c r="J598" s="15">
        <v>0</v>
      </c>
      <c r="K598" s="15">
        <v>0</v>
      </c>
      <c r="L598" s="16">
        <f t="shared" si="11"/>
        <v>0</v>
      </c>
      <c r="M598" s="15">
        <f t="shared" si="12"/>
        <v>10</v>
      </c>
      <c r="N598" s="15">
        <v>10880000</v>
      </c>
      <c r="O598" s="17">
        <f t="shared" si="13"/>
        <v>10</v>
      </c>
      <c r="P598" s="16">
        <f t="shared" si="14"/>
        <v>10880000</v>
      </c>
    </row>
    <row r="599" spans="1:16" x14ac:dyDescent="0.2">
      <c r="A599" s="15" t="s">
        <v>2921</v>
      </c>
      <c r="B599" s="15" t="s">
        <v>11</v>
      </c>
      <c r="C599" s="15"/>
      <c r="D599" s="15"/>
      <c r="E599" s="15">
        <v>0</v>
      </c>
      <c r="F599" s="15">
        <v>0</v>
      </c>
      <c r="G599" s="15">
        <v>9</v>
      </c>
      <c r="H599" s="15">
        <v>7404543</v>
      </c>
      <c r="I599" s="16">
        <f t="shared" si="10"/>
        <v>822727</v>
      </c>
      <c r="J599" s="15">
        <v>8</v>
      </c>
      <c r="K599" s="15">
        <v>8145456</v>
      </c>
      <c r="L599" s="16">
        <f t="shared" si="11"/>
        <v>6581816</v>
      </c>
      <c r="M599" s="15">
        <f t="shared" si="12"/>
        <v>1</v>
      </c>
      <c r="N599" s="15">
        <v>-8145456</v>
      </c>
      <c r="O599" s="17">
        <f t="shared" si="13"/>
        <v>1</v>
      </c>
      <c r="P599" s="16">
        <f t="shared" si="14"/>
        <v>822727</v>
      </c>
    </row>
    <row r="600" spans="1:16" x14ac:dyDescent="0.2">
      <c r="A600" s="15" t="s">
        <v>2922</v>
      </c>
      <c r="B600" s="15" t="s">
        <v>20</v>
      </c>
      <c r="C600" s="15"/>
      <c r="D600" s="15"/>
      <c r="E600" s="15">
        <v>0</v>
      </c>
      <c r="F600" s="15">
        <v>0</v>
      </c>
      <c r="G600" s="15">
        <v>2</v>
      </c>
      <c r="H600" s="15">
        <v>0</v>
      </c>
      <c r="I600" s="16">
        <f t="shared" si="10"/>
        <v>0</v>
      </c>
      <c r="J600" s="15">
        <v>0</v>
      </c>
      <c r="K600" s="15">
        <v>0</v>
      </c>
      <c r="L600" s="16">
        <f t="shared" si="11"/>
        <v>0</v>
      </c>
      <c r="M600" s="15">
        <f t="shared" si="12"/>
        <v>2</v>
      </c>
      <c r="N600" s="15">
        <v>0</v>
      </c>
      <c r="O600" s="17">
        <f t="shared" si="13"/>
        <v>2</v>
      </c>
      <c r="P600" s="16">
        <f t="shared" si="14"/>
        <v>0</v>
      </c>
    </row>
    <row r="601" spans="1:16" x14ac:dyDescent="0.2">
      <c r="A601" s="15" t="s">
        <v>1664</v>
      </c>
      <c r="B601" s="15" t="s">
        <v>20</v>
      </c>
      <c r="C601" s="15"/>
      <c r="D601" s="15"/>
      <c r="E601" s="15">
        <v>0</v>
      </c>
      <c r="F601" s="15">
        <v>0</v>
      </c>
      <c r="G601" s="15">
        <v>66</v>
      </c>
      <c r="H601" s="15">
        <v>9040000</v>
      </c>
      <c r="I601" s="16">
        <f t="shared" si="10"/>
        <v>136969.69696969696</v>
      </c>
      <c r="J601" s="15">
        <v>66</v>
      </c>
      <c r="K601" s="15">
        <v>9095447</v>
      </c>
      <c r="L601" s="16">
        <f t="shared" si="11"/>
        <v>9040000</v>
      </c>
      <c r="M601" s="15">
        <f t="shared" si="12"/>
        <v>0</v>
      </c>
      <c r="N601" s="15">
        <v>-2945452</v>
      </c>
      <c r="O601" s="17">
        <f t="shared" si="13"/>
        <v>0</v>
      </c>
      <c r="P601" s="16">
        <f t="shared" si="14"/>
        <v>0</v>
      </c>
    </row>
    <row r="602" spans="1:16" x14ac:dyDescent="0.2">
      <c r="A602" s="15" t="s">
        <v>81</v>
      </c>
      <c r="B602" s="15" t="s">
        <v>20</v>
      </c>
      <c r="C602" s="15"/>
      <c r="D602" s="15"/>
      <c r="E602" s="15">
        <v>12</v>
      </c>
      <c r="F602" s="15">
        <v>2880000</v>
      </c>
      <c r="G602" s="15">
        <v>15</v>
      </c>
      <c r="H602" s="15">
        <v>3800000</v>
      </c>
      <c r="I602" s="16">
        <f t="shared" si="10"/>
        <v>247407.40740740742</v>
      </c>
      <c r="J602" s="15">
        <v>4</v>
      </c>
      <c r="K602" s="15">
        <v>990908</v>
      </c>
      <c r="L602" s="16">
        <f t="shared" si="11"/>
        <v>989629.62962962966</v>
      </c>
      <c r="M602" s="15">
        <f t="shared" si="12"/>
        <v>23</v>
      </c>
      <c r="N602" s="15">
        <v>-254545</v>
      </c>
      <c r="O602" s="17">
        <f t="shared" si="13"/>
        <v>23</v>
      </c>
      <c r="P602" s="16">
        <f t="shared" si="14"/>
        <v>5690370.3703703703</v>
      </c>
    </row>
    <row r="603" spans="1:16" x14ac:dyDescent="0.2">
      <c r="A603" s="15" t="s">
        <v>864</v>
      </c>
      <c r="B603" s="15" t="s">
        <v>20</v>
      </c>
      <c r="C603" s="15"/>
      <c r="D603" s="15"/>
      <c r="E603" s="15">
        <v>5</v>
      </c>
      <c r="F603" s="15">
        <v>800000</v>
      </c>
      <c r="G603" s="15">
        <v>8</v>
      </c>
      <c r="H603" s="15">
        <v>1360000</v>
      </c>
      <c r="I603" s="16">
        <f t="shared" si="10"/>
        <v>166153.84615384616</v>
      </c>
      <c r="J603" s="15">
        <v>0</v>
      </c>
      <c r="K603" s="15">
        <v>0</v>
      </c>
      <c r="L603" s="16">
        <f t="shared" si="11"/>
        <v>0</v>
      </c>
      <c r="M603" s="15">
        <f t="shared" si="12"/>
        <v>13</v>
      </c>
      <c r="N603" s="15">
        <v>1360000</v>
      </c>
      <c r="O603" s="17">
        <f t="shared" si="13"/>
        <v>13</v>
      </c>
      <c r="P603" s="16">
        <f t="shared" si="14"/>
        <v>2160000</v>
      </c>
    </row>
    <row r="604" spans="1:16" x14ac:dyDescent="0.2">
      <c r="A604" s="15" t="s">
        <v>516</v>
      </c>
      <c r="B604" s="15" t="s">
        <v>11</v>
      </c>
      <c r="C604" s="15"/>
      <c r="D604" s="15"/>
      <c r="E604" s="15">
        <v>15</v>
      </c>
      <c r="F604" s="15">
        <v>5328409</v>
      </c>
      <c r="G604" s="15">
        <v>3</v>
      </c>
      <c r="H604" s="15">
        <v>1200000</v>
      </c>
      <c r="I604" s="16">
        <f t="shared" si="10"/>
        <v>362689.38888888888</v>
      </c>
      <c r="J604" s="15">
        <v>0</v>
      </c>
      <c r="K604" s="15">
        <v>0</v>
      </c>
      <c r="L604" s="16">
        <f t="shared" si="11"/>
        <v>0</v>
      </c>
      <c r="M604" s="15">
        <f t="shared" si="12"/>
        <v>18</v>
      </c>
      <c r="N604" s="15">
        <v>1200000</v>
      </c>
      <c r="O604" s="17">
        <f t="shared" si="13"/>
        <v>18</v>
      </c>
      <c r="P604" s="16">
        <f t="shared" si="14"/>
        <v>6528409</v>
      </c>
    </row>
    <row r="605" spans="1:16" x14ac:dyDescent="0.2">
      <c r="A605" s="15" t="s">
        <v>3593</v>
      </c>
      <c r="B605" s="15" t="s">
        <v>25</v>
      </c>
      <c r="C605" s="15"/>
      <c r="D605" s="15"/>
      <c r="E605" s="15">
        <v>3</v>
      </c>
      <c r="F605" s="15">
        <v>660000</v>
      </c>
      <c r="G605" s="15">
        <v>4</v>
      </c>
      <c r="H605" s="15">
        <v>880000</v>
      </c>
      <c r="I605" s="16">
        <f t="shared" si="10"/>
        <v>220000</v>
      </c>
      <c r="J605" s="15">
        <v>5</v>
      </c>
      <c r="K605" s="15">
        <v>1909091</v>
      </c>
      <c r="L605" s="16">
        <f t="shared" si="11"/>
        <v>1100000</v>
      </c>
      <c r="M605" s="15">
        <f t="shared" si="12"/>
        <v>2</v>
      </c>
      <c r="N605" s="15">
        <v>-1029091</v>
      </c>
      <c r="O605" s="17">
        <f t="shared" si="13"/>
        <v>2</v>
      </c>
      <c r="P605" s="16">
        <f t="shared" si="14"/>
        <v>440000</v>
      </c>
    </row>
    <row r="606" spans="1:16" x14ac:dyDescent="0.2">
      <c r="A606" s="15" t="s">
        <v>848</v>
      </c>
      <c r="B606" s="15" t="s">
        <v>11</v>
      </c>
      <c r="C606" s="15"/>
      <c r="D606" s="15"/>
      <c r="E606" s="15">
        <v>1</v>
      </c>
      <c r="F606" s="15">
        <v>7181818</v>
      </c>
      <c r="G606" s="15">
        <v>1</v>
      </c>
      <c r="H606" s="15">
        <v>7181818</v>
      </c>
      <c r="I606" s="16">
        <f t="shared" si="10"/>
        <v>7181818</v>
      </c>
      <c r="J606" s="15">
        <v>1</v>
      </c>
      <c r="K606" s="15">
        <v>8172727</v>
      </c>
      <c r="L606" s="16">
        <f t="shared" si="11"/>
        <v>7181818</v>
      </c>
      <c r="M606" s="15">
        <f t="shared" si="12"/>
        <v>1</v>
      </c>
      <c r="N606" s="15">
        <v>-8172727</v>
      </c>
      <c r="O606" s="17">
        <f t="shared" si="13"/>
        <v>1</v>
      </c>
      <c r="P606" s="16">
        <f t="shared" si="14"/>
        <v>7181818</v>
      </c>
    </row>
    <row r="607" spans="1:16" x14ac:dyDescent="0.2">
      <c r="A607" s="15" t="s">
        <v>2924</v>
      </c>
      <c r="B607" s="15" t="s">
        <v>11</v>
      </c>
      <c r="C607" s="15"/>
      <c r="D607" s="15"/>
      <c r="E607" s="15">
        <v>0</v>
      </c>
      <c r="F607" s="15">
        <v>0</v>
      </c>
      <c r="G607" s="15">
        <v>3</v>
      </c>
      <c r="H607" s="15">
        <v>703635</v>
      </c>
      <c r="I607" s="16">
        <f t="shared" si="10"/>
        <v>234545</v>
      </c>
      <c r="J607" s="15">
        <v>0</v>
      </c>
      <c r="K607" s="15">
        <v>0</v>
      </c>
      <c r="L607" s="16">
        <f t="shared" si="11"/>
        <v>0</v>
      </c>
      <c r="M607" s="15">
        <f t="shared" si="12"/>
        <v>3</v>
      </c>
      <c r="N607" s="15">
        <v>703635</v>
      </c>
      <c r="O607" s="17">
        <f t="shared" si="13"/>
        <v>3</v>
      </c>
      <c r="P607" s="16">
        <f t="shared" si="14"/>
        <v>703635</v>
      </c>
    </row>
    <row r="608" spans="1:16" x14ac:dyDescent="0.2">
      <c r="A608" s="15" t="s">
        <v>571</v>
      </c>
      <c r="B608" s="15" t="s">
        <v>11</v>
      </c>
      <c r="C608" s="15"/>
      <c r="D608" s="15"/>
      <c r="E608" s="15">
        <v>6</v>
      </c>
      <c r="F608" s="15">
        <v>2271819</v>
      </c>
      <c r="G608" s="15">
        <v>5</v>
      </c>
      <c r="H608" s="15">
        <v>1886365</v>
      </c>
      <c r="I608" s="16">
        <f t="shared" si="10"/>
        <v>378016.72727272729</v>
      </c>
      <c r="J608" s="15">
        <v>0</v>
      </c>
      <c r="K608" s="15">
        <v>0</v>
      </c>
      <c r="L608" s="16">
        <f t="shared" si="11"/>
        <v>0</v>
      </c>
      <c r="M608" s="15">
        <f t="shared" si="12"/>
        <v>11</v>
      </c>
      <c r="N608" s="15">
        <v>1886365</v>
      </c>
      <c r="O608" s="17">
        <f t="shared" si="13"/>
        <v>11</v>
      </c>
      <c r="P608" s="16">
        <f t="shared" si="14"/>
        <v>4158184</v>
      </c>
    </row>
    <row r="609" spans="1:16" x14ac:dyDescent="0.2">
      <c r="A609" s="15" t="s">
        <v>2925</v>
      </c>
      <c r="B609" s="15" t="s">
        <v>11</v>
      </c>
      <c r="C609" s="15"/>
      <c r="D609" s="15"/>
      <c r="E609" s="15">
        <v>0</v>
      </c>
      <c r="F609" s="15">
        <v>0</v>
      </c>
      <c r="G609" s="15">
        <v>4</v>
      </c>
      <c r="H609" s="15">
        <v>1872727</v>
      </c>
      <c r="I609" s="16">
        <f t="shared" si="10"/>
        <v>468181.75</v>
      </c>
      <c r="J609" s="15">
        <v>1</v>
      </c>
      <c r="K609" s="15">
        <v>563636</v>
      </c>
      <c r="L609" s="16">
        <f t="shared" si="11"/>
        <v>468181.75</v>
      </c>
      <c r="M609" s="15">
        <f t="shared" si="12"/>
        <v>3</v>
      </c>
      <c r="N609" s="15">
        <v>1309091</v>
      </c>
      <c r="O609" s="17">
        <f t="shared" si="13"/>
        <v>3</v>
      </c>
      <c r="P609" s="16">
        <f t="shared" si="14"/>
        <v>1404545.25</v>
      </c>
    </row>
    <row r="610" spans="1:16" x14ac:dyDescent="0.2">
      <c r="A610" s="15" t="s">
        <v>2926</v>
      </c>
      <c r="B610" s="15" t="s">
        <v>20</v>
      </c>
      <c r="C610" s="15"/>
      <c r="D610" s="15"/>
      <c r="E610" s="15">
        <v>0</v>
      </c>
      <c r="F610" s="15">
        <v>0</v>
      </c>
      <c r="G610" s="15">
        <v>2</v>
      </c>
      <c r="H610" s="15">
        <v>0</v>
      </c>
      <c r="I610" s="16">
        <f t="shared" si="10"/>
        <v>0</v>
      </c>
      <c r="J610" s="15">
        <v>0</v>
      </c>
      <c r="K610" s="15">
        <v>0</v>
      </c>
      <c r="L610" s="16">
        <f t="shared" si="11"/>
        <v>0</v>
      </c>
      <c r="M610" s="15">
        <f t="shared" si="12"/>
        <v>2</v>
      </c>
      <c r="N610" s="15">
        <v>0</v>
      </c>
      <c r="O610" s="17">
        <f t="shared" si="13"/>
        <v>2</v>
      </c>
      <c r="P610" s="16">
        <f t="shared" si="14"/>
        <v>0</v>
      </c>
    </row>
    <row r="611" spans="1:16" x14ac:dyDescent="0.2">
      <c r="A611" s="15" t="s">
        <v>75</v>
      </c>
      <c r="B611" s="15" t="s">
        <v>20</v>
      </c>
      <c r="C611" s="15"/>
      <c r="D611" s="15"/>
      <c r="E611" s="15">
        <v>9</v>
      </c>
      <c r="F611" s="15">
        <v>45743801</v>
      </c>
      <c r="G611" s="15">
        <v>8</v>
      </c>
      <c r="H611" s="15">
        <v>39681817</v>
      </c>
      <c r="I611" s="16">
        <f t="shared" si="10"/>
        <v>5025036.3529411769</v>
      </c>
      <c r="J611" s="15">
        <v>1</v>
      </c>
      <c r="K611" s="15">
        <v>5090909</v>
      </c>
      <c r="L611" s="16">
        <f t="shared" si="11"/>
        <v>5025036.3529411769</v>
      </c>
      <c r="M611" s="15">
        <f t="shared" si="12"/>
        <v>16</v>
      </c>
      <c r="N611" s="15">
        <v>-5090909</v>
      </c>
      <c r="O611" s="17">
        <f t="shared" si="13"/>
        <v>16</v>
      </c>
      <c r="P611" s="16">
        <f t="shared" si="14"/>
        <v>80400581.64705883</v>
      </c>
    </row>
    <row r="612" spans="1:16" x14ac:dyDescent="0.2">
      <c r="A612" s="15" t="s">
        <v>3594</v>
      </c>
      <c r="B612" s="15" t="s">
        <v>11</v>
      </c>
      <c r="C612" s="15"/>
      <c r="D612" s="15"/>
      <c r="E612" s="15">
        <v>0</v>
      </c>
      <c r="F612" s="15">
        <v>0</v>
      </c>
      <c r="G612" s="15">
        <v>2</v>
      </c>
      <c r="H612" s="15">
        <v>9909090</v>
      </c>
      <c r="I612" s="16">
        <f t="shared" si="10"/>
        <v>4954545</v>
      </c>
      <c r="J612" s="15">
        <v>3</v>
      </c>
      <c r="K612" s="15">
        <v>16109091</v>
      </c>
      <c r="L612" s="16">
        <f t="shared" si="11"/>
        <v>14863635</v>
      </c>
      <c r="M612" s="15">
        <f t="shared" si="12"/>
        <v>-1</v>
      </c>
      <c r="N612" s="15">
        <v>-5590909</v>
      </c>
      <c r="O612" s="17">
        <f t="shared" si="13"/>
        <v>-1</v>
      </c>
      <c r="P612" s="16">
        <f t="shared" si="14"/>
        <v>-4954545</v>
      </c>
    </row>
    <row r="613" spans="1:16" x14ac:dyDescent="0.2">
      <c r="A613" s="15" t="s">
        <v>2928</v>
      </c>
      <c r="B613" s="15" t="s">
        <v>2757</v>
      </c>
      <c r="C613" s="15"/>
      <c r="D613" s="15"/>
      <c r="E613" s="15">
        <v>0</v>
      </c>
      <c r="F613" s="15">
        <v>0</v>
      </c>
      <c r="G613" s="15">
        <v>1</v>
      </c>
      <c r="H613" s="15">
        <v>10090909</v>
      </c>
      <c r="I613" s="16">
        <f t="shared" si="10"/>
        <v>10090909</v>
      </c>
      <c r="J613" s="15">
        <v>0</v>
      </c>
      <c r="K613" s="15">
        <v>0</v>
      </c>
      <c r="L613" s="16">
        <f t="shared" si="11"/>
        <v>0</v>
      </c>
      <c r="M613" s="15">
        <f t="shared" si="12"/>
        <v>1</v>
      </c>
      <c r="N613" s="15">
        <v>10090909</v>
      </c>
      <c r="O613" s="17">
        <f t="shared" si="13"/>
        <v>1</v>
      </c>
      <c r="P613" s="16">
        <f t="shared" si="14"/>
        <v>10090909</v>
      </c>
    </row>
    <row r="614" spans="1:16" x14ac:dyDescent="0.2">
      <c r="A614" s="15" t="s">
        <v>2929</v>
      </c>
      <c r="B614" s="15" t="s">
        <v>25</v>
      </c>
      <c r="C614" s="15"/>
      <c r="D614" s="15"/>
      <c r="E614" s="15">
        <v>0</v>
      </c>
      <c r="F614" s="15">
        <v>0</v>
      </c>
      <c r="G614" s="15">
        <v>3</v>
      </c>
      <c r="H614" s="15">
        <v>5140908</v>
      </c>
      <c r="I614" s="16">
        <f t="shared" si="10"/>
        <v>1713636</v>
      </c>
      <c r="J614" s="15">
        <v>3</v>
      </c>
      <c r="K614" s="15">
        <v>6136363</v>
      </c>
      <c r="L614" s="16">
        <f t="shared" si="11"/>
        <v>5140908</v>
      </c>
      <c r="M614" s="15">
        <f t="shared" si="12"/>
        <v>0</v>
      </c>
      <c r="N614" s="15">
        <v>-2045455</v>
      </c>
      <c r="O614" s="17">
        <f t="shared" si="13"/>
        <v>0</v>
      </c>
      <c r="P614" s="16">
        <f t="shared" si="14"/>
        <v>0</v>
      </c>
    </row>
    <row r="615" spans="1:16" x14ac:dyDescent="0.2">
      <c r="A615" s="15" t="s">
        <v>2930</v>
      </c>
      <c r="B615" s="15" t="s">
        <v>20</v>
      </c>
      <c r="C615" s="15"/>
      <c r="D615" s="15"/>
      <c r="E615" s="15">
        <v>0</v>
      </c>
      <c r="F615" s="15">
        <v>0</v>
      </c>
      <c r="G615" s="15">
        <v>3</v>
      </c>
      <c r="H615" s="15">
        <v>2056365</v>
      </c>
      <c r="I615" s="16">
        <f t="shared" si="10"/>
        <v>685455</v>
      </c>
      <c r="J615" s="15">
        <v>0</v>
      </c>
      <c r="K615" s="15">
        <v>0</v>
      </c>
      <c r="L615" s="16">
        <f t="shared" si="11"/>
        <v>0</v>
      </c>
      <c r="M615" s="15">
        <f t="shared" si="12"/>
        <v>3</v>
      </c>
      <c r="N615" s="15">
        <v>2056365</v>
      </c>
      <c r="O615" s="17">
        <f t="shared" si="13"/>
        <v>3</v>
      </c>
      <c r="P615" s="16">
        <f t="shared" si="14"/>
        <v>2056365</v>
      </c>
    </row>
    <row r="616" spans="1:16" x14ac:dyDescent="0.2">
      <c r="A616" s="15" t="s">
        <v>669</v>
      </c>
      <c r="B616" s="15" t="s">
        <v>20</v>
      </c>
      <c r="C616" s="15"/>
      <c r="D616" s="15"/>
      <c r="E616" s="15">
        <v>10</v>
      </c>
      <c r="F616" s="15">
        <v>2636360</v>
      </c>
      <c r="G616" s="15">
        <v>6</v>
      </c>
      <c r="H616" s="15">
        <v>1636362</v>
      </c>
      <c r="I616" s="16">
        <f t="shared" si="10"/>
        <v>267045.125</v>
      </c>
      <c r="J616" s="15">
        <v>1</v>
      </c>
      <c r="K616" s="15">
        <v>309090</v>
      </c>
      <c r="L616" s="16">
        <f t="shared" si="11"/>
        <v>267045.125</v>
      </c>
      <c r="M616" s="15">
        <f t="shared" si="12"/>
        <v>15</v>
      </c>
      <c r="N616" s="15">
        <v>-309090</v>
      </c>
      <c r="O616" s="17">
        <f t="shared" si="13"/>
        <v>15</v>
      </c>
      <c r="P616" s="16">
        <f t="shared" si="14"/>
        <v>4005676.875</v>
      </c>
    </row>
    <row r="617" spans="1:16" x14ac:dyDescent="0.2">
      <c r="A617" s="15" t="s">
        <v>2216</v>
      </c>
      <c r="B617" s="15" t="s">
        <v>20</v>
      </c>
      <c r="C617" s="15"/>
      <c r="D617" s="15"/>
      <c r="E617" s="15">
        <v>0</v>
      </c>
      <c r="F617" s="15">
        <v>0</v>
      </c>
      <c r="G617" s="15">
        <v>1</v>
      </c>
      <c r="H617" s="15">
        <v>10200000</v>
      </c>
      <c r="I617" s="16">
        <f t="shared" si="10"/>
        <v>10200000</v>
      </c>
      <c r="J617" s="15">
        <v>1</v>
      </c>
      <c r="K617" s="15">
        <v>11627273</v>
      </c>
      <c r="L617" s="16">
        <f t="shared" si="11"/>
        <v>10200000</v>
      </c>
      <c r="M617" s="15">
        <f t="shared" si="12"/>
        <v>0</v>
      </c>
      <c r="N617" s="15">
        <v>-11627273</v>
      </c>
      <c r="O617" s="17">
        <f t="shared" si="13"/>
        <v>0</v>
      </c>
      <c r="P617" s="16">
        <f t="shared" si="14"/>
        <v>0</v>
      </c>
    </row>
    <row r="618" spans="1:16" x14ac:dyDescent="0.2">
      <c r="A618" s="15" t="s">
        <v>2931</v>
      </c>
      <c r="B618" s="15" t="s">
        <v>11</v>
      </c>
      <c r="C618" s="15"/>
      <c r="D618" s="15"/>
      <c r="E618" s="15">
        <v>0</v>
      </c>
      <c r="F618" s="15">
        <v>0</v>
      </c>
      <c r="G618" s="15">
        <v>1</v>
      </c>
      <c r="H618" s="15">
        <v>1590909</v>
      </c>
      <c r="I618" s="16">
        <f t="shared" si="10"/>
        <v>1590909</v>
      </c>
      <c r="J618" s="15">
        <v>0</v>
      </c>
      <c r="K618" s="15">
        <v>0</v>
      </c>
      <c r="L618" s="16">
        <f t="shared" si="11"/>
        <v>0</v>
      </c>
      <c r="M618" s="15">
        <f t="shared" si="12"/>
        <v>1</v>
      </c>
      <c r="N618" s="15">
        <v>1590909</v>
      </c>
      <c r="O618" s="17">
        <f t="shared" si="13"/>
        <v>1</v>
      </c>
      <c r="P618" s="16">
        <f t="shared" si="14"/>
        <v>1590909</v>
      </c>
    </row>
    <row r="619" spans="1:16" x14ac:dyDescent="0.2">
      <c r="A619" s="15" t="s">
        <v>2932</v>
      </c>
      <c r="B619" s="15" t="s">
        <v>11</v>
      </c>
      <c r="C619" s="15"/>
      <c r="D619" s="15"/>
      <c r="E619" s="15">
        <v>0</v>
      </c>
      <c r="F619" s="15">
        <v>0</v>
      </c>
      <c r="G619" s="15">
        <v>1</v>
      </c>
      <c r="H619" s="15">
        <v>1136364</v>
      </c>
      <c r="I619" s="16">
        <f t="shared" si="10"/>
        <v>1136364</v>
      </c>
      <c r="J619" s="15">
        <v>1</v>
      </c>
      <c r="K619" s="15">
        <v>1454545</v>
      </c>
      <c r="L619" s="16">
        <f t="shared" si="11"/>
        <v>1136364</v>
      </c>
      <c r="M619" s="15">
        <f t="shared" si="12"/>
        <v>0</v>
      </c>
      <c r="N619" s="15">
        <v>-318181</v>
      </c>
      <c r="O619" s="17">
        <f t="shared" si="13"/>
        <v>0</v>
      </c>
      <c r="P619" s="16">
        <f t="shared" si="14"/>
        <v>0</v>
      </c>
    </row>
    <row r="620" spans="1:16" x14ac:dyDescent="0.2">
      <c r="A620" s="15" t="s">
        <v>2933</v>
      </c>
      <c r="B620" s="15" t="s">
        <v>105</v>
      </c>
      <c r="C620" s="15"/>
      <c r="D620" s="15"/>
      <c r="E620" s="15">
        <v>0</v>
      </c>
      <c r="F620" s="15">
        <v>0</v>
      </c>
      <c r="G620" s="15">
        <v>12</v>
      </c>
      <c r="H620" s="15">
        <v>31181818</v>
      </c>
      <c r="I620" s="16">
        <f t="shared" si="10"/>
        <v>2598484.8333333335</v>
      </c>
      <c r="J620" s="15">
        <v>0</v>
      </c>
      <c r="K620" s="15">
        <v>0</v>
      </c>
      <c r="L620" s="16">
        <f t="shared" si="11"/>
        <v>0</v>
      </c>
      <c r="M620" s="15">
        <f t="shared" si="12"/>
        <v>12</v>
      </c>
      <c r="N620" s="15">
        <v>31181818</v>
      </c>
      <c r="O620" s="17">
        <f t="shared" si="13"/>
        <v>12</v>
      </c>
      <c r="P620" s="16">
        <f t="shared" si="14"/>
        <v>31181818</v>
      </c>
    </row>
    <row r="621" spans="1:16" x14ac:dyDescent="0.2">
      <c r="A621" s="15" t="s">
        <v>2934</v>
      </c>
      <c r="B621" s="15" t="s">
        <v>11</v>
      </c>
      <c r="C621" s="15"/>
      <c r="D621" s="15"/>
      <c r="E621" s="15">
        <v>0</v>
      </c>
      <c r="F621" s="15">
        <v>0</v>
      </c>
      <c r="G621" s="15">
        <v>5</v>
      </c>
      <c r="H621" s="15">
        <v>1159090</v>
      </c>
      <c r="I621" s="16">
        <f t="shared" si="10"/>
        <v>231818</v>
      </c>
      <c r="J621" s="15">
        <v>0</v>
      </c>
      <c r="K621" s="15">
        <v>0</v>
      </c>
      <c r="L621" s="16">
        <f t="shared" si="11"/>
        <v>0</v>
      </c>
      <c r="M621" s="15">
        <f t="shared" si="12"/>
        <v>5</v>
      </c>
      <c r="N621" s="15">
        <v>1159090</v>
      </c>
      <c r="O621" s="17">
        <f t="shared" si="13"/>
        <v>5</v>
      </c>
      <c r="P621" s="16">
        <f t="shared" si="14"/>
        <v>1159090</v>
      </c>
    </row>
    <row r="622" spans="1:16" x14ac:dyDescent="0.2">
      <c r="A622" s="15" t="s">
        <v>2935</v>
      </c>
      <c r="B622" s="15" t="s">
        <v>11</v>
      </c>
      <c r="C622" s="15"/>
      <c r="D622" s="15"/>
      <c r="E622" s="15">
        <v>0</v>
      </c>
      <c r="F622" s="15">
        <v>0</v>
      </c>
      <c r="G622" s="15">
        <v>2</v>
      </c>
      <c r="H622" s="15">
        <v>2515455</v>
      </c>
      <c r="I622" s="16">
        <f t="shared" si="10"/>
        <v>1257727.5</v>
      </c>
      <c r="J622" s="15">
        <v>1</v>
      </c>
      <c r="K622" s="15">
        <v>1318182</v>
      </c>
      <c r="L622" s="16">
        <f t="shared" si="11"/>
        <v>1257727.5</v>
      </c>
      <c r="M622" s="15">
        <f t="shared" si="12"/>
        <v>1</v>
      </c>
      <c r="N622" s="15">
        <v>-1318182</v>
      </c>
      <c r="O622" s="17">
        <f t="shared" si="13"/>
        <v>1</v>
      </c>
      <c r="P622" s="16">
        <f t="shared" si="14"/>
        <v>1257727.5</v>
      </c>
    </row>
    <row r="623" spans="1:16" x14ac:dyDescent="0.2">
      <c r="A623" s="15" t="s">
        <v>2936</v>
      </c>
      <c r="B623" s="15" t="s">
        <v>25</v>
      </c>
      <c r="C623" s="15"/>
      <c r="D623" s="15"/>
      <c r="E623" s="15">
        <v>0</v>
      </c>
      <c r="F623" s="15">
        <v>0</v>
      </c>
      <c r="G623" s="15">
        <v>6</v>
      </c>
      <c r="H623" s="15">
        <v>62727270</v>
      </c>
      <c r="I623" s="16">
        <f t="shared" si="10"/>
        <v>10454545</v>
      </c>
      <c r="J623" s="15">
        <v>2</v>
      </c>
      <c r="K623" s="15">
        <v>21363636</v>
      </c>
      <c r="L623" s="16">
        <f t="shared" si="11"/>
        <v>20909090</v>
      </c>
      <c r="M623" s="15">
        <f t="shared" si="12"/>
        <v>4</v>
      </c>
      <c r="N623" s="15">
        <v>-10909091</v>
      </c>
      <c r="O623" s="17">
        <f t="shared" si="13"/>
        <v>4</v>
      </c>
      <c r="P623" s="16">
        <f t="shared" si="14"/>
        <v>41818180</v>
      </c>
    </row>
    <row r="624" spans="1:16" x14ac:dyDescent="0.2">
      <c r="A624" s="15" t="s">
        <v>2937</v>
      </c>
      <c r="B624" s="15" t="s">
        <v>11</v>
      </c>
      <c r="C624" s="15"/>
      <c r="D624" s="15"/>
      <c r="E624" s="15">
        <v>0</v>
      </c>
      <c r="F624" s="15">
        <v>0</v>
      </c>
      <c r="G624" s="15">
        <v>1</v>
      </c>
      <c r="H624" s="15">
        <v>10454545</v>
      </c>
      <c r="I624" s="16">
        <f t="shared" si="10"/>
        <v>10454545</v>
      </c>
      <c r="J624" s="15">
        <v>0</v>
      </c>
      <c r="K624" s="15">
        <v>0</v>
      </c>
      <c r="L624" s="16">
        <f t="shared" si="11"/>
        <v>0</v>
      </c>
      <c r="M624" s="15">
        <f t="shared" si="12"/>
        <v>1</v>
      </c>
      <c r="N624" s="15">
        <v>10454545</v>
      </c>
      <c r="O624" s="17">
        <f t="shared" si="13"/>
        <v>1</v>
      </c>
      <c r="P624" s="16">
        <f t="shared" si="14"/>
        <v>10454545</v>
      </c>
    </row>
    <row r="625" spans="1:16" x14ac:dyDescent="0.2">
      <c r="A625" s="15" t="s">
        <v>2938</v>
      </c>
      <c r="B625" s="15" t="s">
        <v>2757</v>
      </c>
      <c r="C625" s="15"/>
      <c r="D625" s="15"/>
      <c r="E625" s="15">
        <v>0</v>
      </c>
      <c r="F625" s="15">
        <v>0</v>
      </c>
      <c r="G625" s="15">
        <v>1</v>
      </c>
      <c r="H625" s="15">
        <v>10600000</v>
      </c>
      <c r="I625" s="16">
        <f t="shared" si="10"/>
        <v>10600000</v>
      </c>
      <c r="J625" s="15">
        <v>1</v>
      </c>
      <c r="K625" s="15">
        <v>19450000</v>
      </c>
      <c r="L625" s="16">
        <f t="shared" si="11"/>
        <v>10600000</v>
      </c>
      <c r="M625" s="15">
        <f t="shared" si="12"/>
        <v>0</v>
      </c>
      <c r="N625" s="15">
        <v>-19450000</v>
      </c>
      <c r="O625" s="17">
        <f t="shared" si="13"/>
        <v>0</v>
      </c>
      <c r="P625" s="16">
        <f t="shared" si="14"/>
        <v>0</v>
      </c>
    </row>
    <row r="626" spans="1:16" x14ac:dyDescent="0.2">
      <c r="A626" s="15" t="s">
        <v>2939</v>
      </c>
      <c r="B626" s="15" t="s">
        <v>11</v>
      </c>
      <c r="C626" s="15"/>
      <c r="D626" s="15"/>
      <c r="E626" s="15">
        <v>0</v>
      </c>
      <c r="F626" s="15">
        <v>0</v>
      </c>
      <c r="G626" s="15">
        <v>58</v>
      </c>
      <c r="H626" s="15">
        <v>638545454</v>
      </c>
      <c r="I626" s="16">
        <f t="shared" si="10"/>
        <v>11009404.379310345</v>
      </c>
      <c r="J626" s="15">
        <v>46</v>
      </c>
      <c r="K626" s="15">
        <v>522727256</v>
      </c>
      <c r="L626" s="16">
        <f t="shared" si="11"/>
        <v>506432601.44827586</v>
      </c>
      <c r="M626" s="15">
        <f t="shared" si="12"/>
        <v>12</v>
      </c>
      <c r="N626" s="15">
        <v>-511363620</v>
      </c>
      <c r="O626" s="17">
        <f t="shared" si="13"/>
        <v>12</v>
      </c>
      <c r="P626" s="16">
        <f t="shared" si="14"/>
        <v>132112852.55172414</v>
      </c>
    </row>
    <row r="627" spans="1:16" x14ac:dyDescent="0.2">
      <c r="A627" s="15" t="s">
        <v>2940</v>
      </c>
      <c r="B627" s="15" t="s">
        <v>11</v>
      </c>
      <c r="C627" s="15"/>
      <c r="D627" s="15"/>
      <c r="E627" s="15">
        <v>12</v>
      </c>
      <c r="F627" s="15">
        <v>0</v>
      </c>
      <c r="G627" s="15">
        <v>67</v>
      </c>
      <c r="H627" s="15">
        <v>0</v>
      </c>
      <c r="I627" s="16">
        <f t="shared" si="10"/>
        <v>0</v>
      </c>
      <c r="J627" s="15">
        <v>50</v>
      </c>
      <c r="K627" s="15">
        <v>0</v>
      </c>
      <c r="L627" s="16">
        <f t="shared" si="11"/>
        <v>0</v>
      </c>
      <c r="M627" s="15">
        <f t="shared" si="12"/>
        <v>29</v>
      </c>
      <c r="N627" s="15">
        <v>0</v>
      </c>
      <c r="O627" s="17">
        <f t="shared" si="13"/>
        <v>29</v>
      </c>
      <c r="P627" s="16">
        <f t="shared" si="14"/>
        <v>0</v>
      </c>
    </row>
    <row r="628" spans="1:16" x14ac:dyDescent="0.2">
      <c r="A628" s="15" t="s">
        <v>2941</v>
      </c>
      <c r="B628" s="15" t="s">
        <v>25</v>
      </c>
      <c r="C628" s="15"/>
      <c r="D628" s="15"/>
      <c r="E628" s="15">
        <v>0</v>
      </c>
      <c r="F628" s="15">
        <v>0</v>
      </c>
      <c r="G628" s="15">
        <v>1</v>
      </c>
      <c r="H628" s="15">
        <v>10636364</v>
      </c>
      <c r="I628" s="16">
        <f t="shared" si="10"/>
        <v>10636364</v>
      </c>
      <c r="J628" s="15">
        <v>1</v>
      </c>
      <c r="K628" s="15">
        <v>11536364</v>
      </c>
      <c r="L628" s="16">
        <f t="shared" si="11"/>
        <v>10636364</v>
      </c>
      <c r="M628" s="15">
        <f t="shared" si="12"/>
        <v>0</v>
      </c>
      <c r="N628" s="15">
        <v>-11536364</v>
      </c>
      <c r="O628" s="17">
        <f t="shared" si="13"/>
        <v>0</v>
      </c>
      <c r="P628" s="16">
        <f t="shared" si="14"/>
        <v>0</v>
      </c>
    </row>
    <row r="629" spans="1:16" x14ac:dyDescent="0.2">
      <c r="A629" s="15" t="s">
        <v>2942</v>
      </c>
      <c r="B629" s="15" t="s">
        <v>11</v>
      </c>
      <c r="C629" s="15"/>
      <c r="D629" s="15"/>
      <c r="E629" s="15">
        <v>0</v>
      </c>
      <c r="F629" s="15">
        <v>0</v>
      </c>
      <c r="G629" s="15">
        <v>90</v>
      </c>
      <c r="H629" s="15">
        <v>6545430</v>
      </c>
      <c r="I629" s="16">
        <f t="shared" si="10"/>
        <v>72727</v>
      </c>
      <c r="J629" s="15">
        <v>0</v>
      </c>
      <c r="K629" s="15">
        <v>0</v>
      </c>
      <c r="L629" s="16">
        <f t="shared" si="11"/>
        <v>0</v>
      </c>
      <c r="M629" s="15">
        <f t="shared" si="12"/>
        <v>90</v>
      </c>
      <c r="N629" s="15">
        <v>6545430</v>
      </c>
      <c r="O629" s="17">
        <f t="shared" si="13"/>
        <v>90</v>
      </c>
      <c r="P629" s="16">
        <f t="shared" si="14"/>
        <v>6545430</v>
      </c>
    </row>
    <row r="630" spans="1:16" x14ac:dyDescent="0.2">
      <c r="A630" s="15" t="s">
        <v>2943</v>
      </c>
      <c r="B630" s="15" t="s">
        <v>11</v>
      </c>
      <c r="C630" s="15"/>
      <c r="D630" s="15"/>
      <c r="E630" s="15">
        <v>0</v>
      </c>
      <c r="F630" s="15">
        <v>0</v>
      </c>
      <c r="G630" s="15">
        <v>20</v>
      </c>
      <c r="H630" s="15">
        <v>2909100</v>
      </c>
      <c r="I630" s="16">
        <f t="shared" si="10"/>
        <v>145455</v>
      </c>
      <c r="J630" s="15">
        <v>0</v>
      </c>
      <c r="K630" s="15">
        <v>0</v>
      </c>
      <c r="L630" s="16">
        <f t="shared" si="11"/>
        <v>0</v>
      </c>
      <c r="M630" s="15">
        <f t="shared" si="12"/>
        <v>20</v>
      </c>
      <c r="N630" s="15">
        <v>2909100</v>
      </c>
      <c r="O630" s="17">
        <f t="shared" si="13"/>
        <v>20</v>
      </c>
      <c r="P630" s="16">
        <f t="shared" si="14"/>
        <v>2909100</v>
      </c>
    </row>
    <row r="631" spans="1:16" x14ac:dyDescent="0.2">
      <c r="A631" s="15" t="s">
        <v>2944</v>
      </c>
      <c r="B631" s="15" t="s">
        <v>11</v>
      </c>
      <c r="C631" s="15"/>
      <c r="D631" s="15"/>
      <c r="E631" s="15">
        <v>0</v>
      </c>
      <c r="F631" s="15">
        <v>0</v>
      </c>
      <c r="G631" s="15">
        <v>4</v>
      </c>
      <c r="H631" s="15">
        <v>1236364</v>
      </c>
      <c r="I631" s="16">
        <f t="shared" si="10"/>
        <v>309091</v>
      </c>
      <c r="J631" s="15">
        <v>0</v>
      </c>
      <c r="K631" s="15">
        <v>0</v>
      </c>
      <c r="L631" s="16">
        <f t="shared" si="11"/>
        <v>0</v>
      </c>
      <c r="M631" s="15">
        <f t="shared" si="12"/>
        <v>4</v>
      </c>
      <c r="N631" s="15">
        <v>1236364</v>
      </c>
      <c r="O631" s="17">
        <f t="shared" si="13"/>
        <v>4</v>
      </c>
      <c r="P631" s="16">
        <f t="shared" si="14"/>
        <v>1236364</v>
      </c>
    </row>
    <row r="632" spans="1:16" x14ac:dyDescent="0.2">
      <c r="A632" s="15" t="s">
        <v>2945</v>
      </c>
      <c r="B632" s="15" t="s">
        <v>11</v>
      </c>
      <c r="C632" s="15"/>
      <c r="D632" s="15"/>
      <c r="E632" s="15">
        <v>0</v>
      </c>
      <c r="F632" s="15">
        <v>0</v>
      </c>
      <c r="G632" s="15">
        <v>6</v>
      </c>
      <c r="H632" s="15">
        <v>7200000</v>
      </c>
      <c r="I632" s="16">
        <f t="shared" si="10"/>
        <v>1200000</v>
      </c>
      <c r="J632" s="15">
        <v>2</v>
      </c>
      <c r="K632" s="15">
        <v>3095455</v>
      </c>
      <c r="L632" s="16">
        <f t="shared" si="11"/>
        <v>2400000</v>
      </c>
      <c r="M632" s="15">
        <f t="shared" si="12"/>
        <v>4</v>
      </c>
      <c r="N632" s="15">
        <v>-3095455</v>
      </c>
      <c r="O632" s="17">
        <f t="shared" si="13"/>
        <v>4</v>
      </c>
      <c r="P632" s="16">
        <f t="shared" si="14"/>
        <v>4800000</v>
      </c>
    </row>
    <row r="633" spans="1:16" x14ac:dyDescent="0.2">
      <c r="A633" s="15" t="s">
        <v>2946</v>
      </c>
      <c r="B633" s="15" t="s">
        <v>11</v>
      </c>
      <c r="C633" s="15"/>
      <c r="D633" s="15"/>
      <c r="E633" s="15">
        <v>0</v>
      </c>
      <c r="F633" s="15">
        <v>0</v>
      </c>
      <c r="G633" s="15">
        <v>1</v>
      </c>
      <c r="H633" s="15">
        <v>936364</v>
      </c>
      <c r="I633" s="16">
        <f t="shared" si="10"/>
        <v>936364</v>
      </c>
      <c r="J633" s="15">
        <v>1</v>
      </c>
      <c r="K633" s="15">
        <v>1136364</v>
      </c>
      <c r="L633" s="16">
        <f t="shared" si="11"/>
        <v>936364</v>
      </c>
      <c r="M633" s="15">
        <f t="shared" si="12"/>
        <v>0</v>
      </c>
      <c r="N633" s="15">
        <v>-200000</v>
      </c>
      <c r="O633" s="17">
        <f t="shared" si="13"/>
        <v>0</v>
      </c>
      <c r="P633" s="16">
        <f t="shared" si="14"/>
        <v>0</v>
      </c>
    </row>
    <row r="634" spans="1:16" x14ac:dyDescent="0.2">
      <c r="A634" s="15" t="s">
        <v>779</v>
      </c>
      <c r="B634" s="15" t="s">
        <v>11</v>
      </c>
      <c r="C634" s="15"/>
      <c r="D634" s="15"/>
      <c r="E634" s="15">
        <v>3</v>
      </c>
      <c r="F634" s="15">
        <v>2999999</v>
      </c>
      <c r="G634" s="15">
        <v>2</v>
      </c>
      <c r="H634" s="15">
        <v>2555454</v>
      </c>
      <c r="I634" s="16">
        <f t="shared" si="10"/>
        <v>1111090.6000000001</v>
      </c>
      <c r="J634" s="15">
        <v>5</v>
      </c>
      <c r="K634" s="15">
        <v>6518181</v>
      </c>
      <c r="L634" s="16">
        <f t="shared" si="11"/>
        <v>5555453</v>
      </c>
      <c r="M634" s="15">
        <f t="shared" si="12"/>
        <v>0</v>
      </c>
      <c r="N634" s="15">
        <v>-6518181</v>
      </c>
      <c r="O634" s="17">
        <f t="shared" si="13"/>
        <v>0</v>
      </c>
      <c r="P634" s="16">
        <f t="shared" si="14"/>
        <v>0</v>
      </c>
    </row>
    <row r="635" spans="1:16" x14ac:dyDescent="0.2">
      <c r="A635" s="15" t="s">
        <v>778</v>
      </c>
      <c r="B635" s="15" t="s">
        <v>11</v>
      </c>
      <c r="C635" s="15"/>
      <c r="D635" s="15"/>
      <c r="E635" s="15">
        <v>4</v>
      </c>
      <c r="F635" s="15">
        <v>4072726</v>
      </c>
      <c r="G635" s="15">
        <v>5</v>
      </c>
      <c r="H635" s="15">
        <v>6465453</v>
      </c>
      <c r="I635" s="16">
        <f t="shared" si="10"/>
        <v>1170908.7777777778</v>
      </c>
      <c r="J635" s="15">
        <v>2</v>
      </c>
      <c r="K635" s="15">
        <v>2763636</v>
      </c>
      <c r="L635" s="16">
        <f t="shared" si="11"/>
        <v>2341817.5555555555</v>
      </c>
      <c r="M635" s="15">
        <f t="shared" si="12"/>
        <v>7</v>
      </c>
      <c r="N635" s="15">
        <v>-1381818</v>
      </c>
      <c r="O635" s="17">
        <f t="shared" si="13"/>
        <v>7</v>
      </c>
      <c r="P635" s="16">
        <f t="shared" si="14"/>
        <v>8196361.444444444</v>
      </c>
    </row>
    <row r="636" spans="1:16" x14ac:dyDescent="0.2">
      <c r="A636" s="15" t="s">
        <v>3501</v>
      </c>
      <c r="B636" s="15" t="s">
        <v>11</v>
      </c>
      <c r="C636" s="15"/>
      <c r="D636" s="15"/>
      <c r="E636" s="15">
        <v>2</v>
      </c>
      <c r="F636" s="15">
        <v>3131818</v>
      </c>
      <c r="G636" s="15">
        <v>1</v>
      </c>
      <c r="H636" s="15">
        <v>2145455</v>
      </c>
      <c r="I636" s="16">
        <f t="shared" si="10"/>
        <v>1759091</v>
      </c>
      <c r="J636" s="15">
        <v>4</v>
      </c>
      <c r="K636" s="15">
        <v>6709092</v>
      </c>
      <c r="L636" s="16">
        <f t="shared" si="11"/>
        <v>7036364</v>
      </c>
      <c r="M636" s="15">
        <f t="shared" si="12"/>
        <v>-1</v>
      </c>
      <c r="N636" s="15">
        <v>-3272728</v>
      </c>
      <c r="O636" s="17">
        <f t="shared" si="13"/>
        <v>-1</v>
      </c>
      <c r="P636" s="16">
        <f t="shared" si="14"/>
        <v>-1759091</v>
      </c>
    </row>
    <row r="637" spans="1:16" x14ac:dyDescent="0.2">
      <c r="A637" s="15" t="s">
        <v>776</v>
      </c>
      <c r="B637" s="15" t="s">
        <v>11</v>
      </c>
      <c r="C637" s="15"/>
      <c r="D637" s="15"/>
      <c r="E637" s="15">
        <v>10</v>
      </c>
      <c r="F637" s="15">
        <v>1545450</v>
      </c>
      <c r="G637" s="15">
        <v>20</v>
      </c>
      <c r="H637" s="15">
        <v>3099995</v>
      </c>
      <c r="I637" s="16">
        <f t="shared" si="10"/>
        <v>154848.16666666666</v>
      </c>
      <c r="J637" s="15">
        <v>4</v>
      </c>
      <c r="K637" s="15">
        <v>654544</v>
      </c>
      <c r="L637" s="16">
        <f t="shared" si="11"/>
        <v>619392.66666666663</v>
      </c>
      <c r="M637" s="15">
        <f t="shared" si="12"/>
        <v>26</v>
      </c>
      <c r="N637" s="15">
        <v>-654544</v>
      </c>
      <c r="O637" s="17">
        <f t="shared" si="13"/>
        <v>26</v>
      </c>
      <c r="P637" s="16">
        <f t="shared" si="14"/>
        <v>4026052.3333333335</v>
      </c>
    </row>
    <row r="638" spans="1:16" x14ac:dyDescent="0.2">
      <c r="A638" s="15" t="s">
        <v>2947</v>
      </c>
      <c r="B638" s="15" t="s">
        <v>11</v>
      </c>
      <c r="C638" s="15"/>
      <c r="D638" s="15"/>
      <c r="E638" s="15">
        <v>20</v>
      </c>
      <c r="F638" s="15">
        <v>2909091</v>
      </c>
      <c r="G638" s="15">
        <v>20</v>
      </c>
      <c r="H638" s="15">
        <v>2363640</v>
      </c>
      <c r="I638" s="16">
        <f t="shared" si="10"/>
        <v>131818.27499999999</v>
      </c>
      <c r="J638" s="15">
        <v>7</v>
      </c>
      <c r="K638" s="15">
        <v>1000002</v>
      </c>
      <c r="L638" s="16">
        <f t="shared" si="11"/>
        <v>922727.92499999993</v>
      </c>
      <c r="M638" s="15">
        <f t="shared" si="12"/>
        <v>33</v>
      </c>
      <c r="N638" s="15">
        <v>-709092</v>
      </c>
      <c r="O638" s="17">
        <f t="shared" si="13"/>
        <v>33</v>
      </c>
      <c r="P638" s="16">
        <f t="shared" si="14"/>
        <v>4350003.0750000002</v>
      </c>
    </row>
    <row r="639" spans="1:16" x14ac:dyDescent="0.2">
      <c r="A639" s="15" t="s">
        <v>2948</v>
      </c>
      <c r="B639" s="15" t="s">
        <v>11</v>
      </c>
      <c r="C639" s="15"/>
      <c r="D639" s="15"/>
      <c r="E639" s="15">
        <v>0</v>
      </c>
      <c r="F639" s="15">
        <v>0</v>
      </c>
      <c r="G639" s="15">
        <v>2</v>
      </c>
      <c r="H639" s="15">
        <v>11000000</v>
      </c>
      <c r="I639" s="16">
        <f t="shared" si="10"/>
        <v>5500000</v>
      </c>
      <c r="J639" s="15">
        <v>0</v>
      </c>
      <c r="K639" s="15">
        <v>0</v>
      </c>
      <c r="L639" s="16">
        <f t="shared" si="11"/>
        <v>0</v>
      </c>
      <c r="M639" s="15">
        <f t="shared" si="12"/>
        <v>2</v>
      </c>
      <c r="N639" s="15">
        <v>11000000</v>
      </c>
      <c r="O639" s="17">
        <f t="shared" si="13"/>
        <v>2</v>
      </c>
      <c r="P639" s="16">
        <f t="shared" si="14"/>
        <v>11000000</v>
      </c>
    </row>
    <row r="640" spans="1:16" x14ac:dyDescent="0.2">
      <c r="A640" s="15" t="s">
        <v>2949</v>
      </c>
      <c r="B640" s="15" t="s">
        <v>11</v>
      </c>
      <c r="C640" s="15"/>
      <c r="D640" s="15"/>
      <c r="E640" s="15">
        <v>0</v>
      </c>
      <c r="F640" s="15">
        <v>0</v>
      </c>
      <c r="G640" s="15">
        <v>1</v>
      </c>
      <c r="H640" s="15">
        <v>11000000</v>
      </c>
      <c r="I640" s="16">
        <f t="shared" si="10"/>
        <v>11000000</v>
      </c>
      <c r="J640" s="15">
        <v>1</v>
      </c>
      <c r="K640" s="15">
        <v>13272727</v>
      </c>
      <c r="L640" s="16">
        <f t="shared" si="11"/>
        <v>11000000</v>
      </c>
      <c r="M640" s="15">
        <f t="shared" si="12"/>
        <v>0</v>
      </c>
      <c r="N640" s="15">
        <v>-2272727</v>
      </c>
      <c r="O640" s="17">
        <f t="shared" si="13"/>
        <v>0</v>
      </c>
      <c r="P640" s="16">
        <f t="shared" si="14"/>
        <v>0</v>
      </c>
    </row>
    <row r="641" spans="1:16" x14ac:dyDescent="0.2">
      <c r="A641" s="15" t="s">
        <v>2950</v>
      </c>
      <c r="B641" s="15" t="s">
        <v>11</v>
      </c>
      <c r="C641" s="15"/>
      <c r="D641" s="15"/>
      <c r="E641" s="15">
        <v>0</v>
      </c>
      <c r="F641" s="15">
        <v>0</v>
      </c>
      <c r="G641" s="15">
        <v>3</v>
      </c>
      <c r="H641" s="15">
        <v>33111816</v>
      </c>
      <c r="I641" s="16">
        <f t="shared" si="10"/>
        <v>11037272</v>
      </c>
      <c r="J641" s="15">
        <v>3</v>
      </c>
      <c r="K641" s="15">
        <v>33172728</v>
      </c>
      <c r="L641" s="16">
        <f t="shared" si="11"/>
        <v>33111816</v>
      </c>
      <c r="M641" s="15">
        <f t="shared" si="12"/>
        <v>0</v>
      </c>
      <c r="N641" s="15">
        <v>-11990909</v>
      </c>
      <c r="O641" s="17">
        <f t="shared" si="13"/>
        <v>0</v>
      </c>
      <c r="P641" s="16">
        <f t="shared" si="14"/>
        <v>0</v>
      </c>
    </row>
    <row r="642" spans="1:16" x14ac:dyDescent="0.2">
      <c r="A642" s="15" t="s">
        <v>2951</v>
      </c>
      <c r="B642" s="15" t="s">
        <v>11</v>
      </c>
      <c r="C642" s="15"/>
      <c r="D642" s="15"/>
      <c r="E642" s="15">
        <v>0</v>
      </c>
      <c r="F642" s="15">
        <v>0</v>
      </c>
      <c r="G642" s="15">
        <v>1</v>
      </c>
      <c r="H642" s="15">
        <v>3545455</v>
      </c>
      <c r="I642" s="16">
        <f t="shared" si="10"/>
        <v>3545455</v>
      </c>
      <c r="J642" s="15">
        <v>0</v>
      </c>
      <c r="K642" s="15">
        <v>0</v>
      </c>
      <c r="L642" s="16">
        <f t="shared" si="11"/>
        <v>0</v>
      </c>
      <c r="M642" s="15">
        <f t="shared" si="12"/>
        <v>1</v>
      </c>
      <c r="N642" s="15">
        <v>3545455</v>
      </c>
      <c r="O642" s="17">
        <f t="shared" si="13"/>
        <v>1</v>
      </c>
      <c r="P642" s="16">
        <f t="shared" si="14"/>
        <v>3545455</v>
      </c>
    </row>
    <row r="643" spans="1:16" x14ac:dyDescent="0.2">
      <c r="A643" s="15" t="s">
        <v>952</v>
      </c>
      <c r="B643" s="15" t="s">
        <v>11</v>
      </c>
      <c r="C643" s="15"/>
      <c r="D643" s="15"/>
      <c r="E643" s="15">
        <v>1</v>
      </c>
      <c r="F643" s="15">
        <v>554545</v>
      </c>
      <c r="G643" s="15">
        <v>2</v>
      </c>
      <c r="H643" s="15">
        <v>1109090</v>
      </c>
      <c r="I643" s="16">
        <f t="shared" si="10"/>
        <v>554545</v>
      </c>
      <c r="J643" s="15">
        <v>1</v>
      </c>
      <c r="K643" s="15">
        <v>681818</v>
      </c>
      <c r="L643" s="16">
        <f t="shared" si="11"/>
        <v>554545</v>
      </c>
      <c r="M643" s="15">
        <f t="shared" si="12"/>
        <v>2</v>
      </c>
      <c r="N643" s="15">
        <v>427272</v>
      </c>
      <c r="O643" s="17">
        <f t="shared" si="13"/>
        <v>2</v>
      </c>
      <c r="P643" s="16">
        <f t="shared" si="14"/>
        <v>1109090</v>
      </c>
    </row>
    <row r="644" spans="1:16" x14ac:dyDescent="0.2">
      <c r="A644" s="15" t="s">
        <v>2952</v>
      </c>
      <c r="B644" s="15" t="s">
        <v>11</v>
      </c>
      <c r="C644" s="15"/>
      <c r="D644" s="15"/>
      <c r="E644" s="15">
        <v>0</v>
      </c>
      <c r="F644" s="15">
        <v>0</v>
      </c>
      <c r="G644" s="15">
        <v>2</v>
      </c>
      <c r="H644" s="15">
        <v>1045454</v>
      </c>
      <c r="I644" s="16">
        <f t="shared" si="10"/>
        <v>522727</v>
      </c>
      <c r="J644" s="15">
        <v>2</v>
      </c>
      <c r="K644" s="15">
        <v>1218182</v>
      </c>
      <c r="L644" s="16">
        <f t="shared" si="11"/>
        <v>1045454</v>
      </c>
      <c r="M644" s="15">
        <f t="shared" si="12"/>
        <v>0</v>
      </c>
      <c r="N644" s="15">
        <v>-172728</v>
      </c>
      <c r="O644" s="17">
        <f t="shared" si="13"/>
        <v>0</v>
      </c>
      <c r="P644" s="16">
        <f t="shared" si="14"/>
        <v>0</v>
      </c>
    </row>
    <row r="645" spans="1:16" x14ac:dyDescent="0.2">
      <c r="A645" s="15" t="s">
        <v>2953</v>
      </c>
      <c r="B645" s="15" t="s">
        <v>11</v>
      </c>
      <c r="C645" s="15"/>
      <c r="D645" s="15"/>
      <c r="E645" s="15">
        <v>0</v>
      </c>
      <c r="F645" s="15">
        <v>0</v>
      </c>
      <c r="G645" s="15">
        <v>2</v>
      </c>
      <c r="H645" s="15">
        <v>1209090</v>
      </c>
      <c r="I645" s="16">
        <f t="shared" si="10"/>
        <v>604545</v>
      </c>
      <c r="J645" s="15">
        <v>1</v>
      </c>
      <c r="K645" s="15">
        <v>681818</v>
      </c>
      <c r="L645" s="16">
        <f t="shared" si="11"/>
        <v>604545</v>
      </c>
      <c r="M645" s="15">
        <f t="shared" si="12"/>
        <v>1</v>
      </c>
      <c r="N645" s="15">
        <v>527272</v>
      </c>
      <c r="O645" s="17">
        <f t="shared" si="13"/>
        <v>1</v>
      </c>
      <c r="P645" s="16">
        <f t="shared" si="14"/>
        <v>604545</v>
      </c>
    </row>
    <row r="646" spans="1:16" x14ac:dyDescent="0.2">
      <c r="A646" s="15" t="s">
        <v>2954</v>
      </c>
      <c r="B646" s="15" t="s">
        <v>11</v>
      </c>
      <c r="C646" s="15"/>
      <c r="D646" s="15"/>
      <c r="E646" s="15">
        <v>0</v>
      </c>
      <c r="F646" s="15">
        <v>0</v>
      </c>
      <c r="G646" s="15">
        <v>1</v>
      </c>
      <c r="H646" s="15">
        <v>604545</v>
      </c>
      <c r="I646" s="16">
        <f t="shared" si="10"/>
        <v>604545</v>
      </c>
      <c r="J646" s="15">
        <v>0</v>
      </c>
      <c r="K646" s="15">
        <v>0</v>
      </c>
      <c r="L646" s="16">
        <f t="shared" si="11"/>
        <v>0</v>
      </c>
      <c r="M646" s="15">
        <f t="shared" si="12"/>
        <v>1</v>
      </c>
      <c r="N646" s="15">
        <v>604545</v>
      </c>
      <c r="O646" s="17">
        <f t="shared" si="13"/>
        <v>1</v>
      </c>
      <c r="P646" s="16">
        <f t="shared" si="14"/>
        <v>604545</v>
      </c>
    </row>
    <row r="647" spans="1:16" x14ac:dyDescent="0.2">
      <c r="A647" s="15" t="s">
        <v>728</v>
      </c>
      <c r="B647" s="15" t="s">
        <v>11</v>
      </c>
      <c r="C647" s="15"/>
      <c r="D647" s="15"/>
      <c r="E647" s="15">
        <v>5</v>
      </c>
      <c r="F647" s="15">
        <v>1113635</v>
      </c>
      <c r="G647" s="15">
        <v>3</v>
      </c>
      <c r="H647" s="15">
        <v>695454</v>
      </c>
      <c r="I647" s="16">
        <f t="shared" si="10"/>
        <v>226136.125</v>
      </c>
      <c r="J647" s="15">
        <v>0</v>
      </c>
      <c r="K647" s="15">
        <v>0</v>
      </c>
      <c r="L647" s="16">
        <f t="shared" si="11"/>
        <v>0</v>
      </c>
      <c r="M647" s="15">
        <f t="shared" si="12"/>
        <v>8</v>
      </c>
      <c r="N647" s="15">
        <v>695454</v>
      </c>
      <c r="O647" s="17">
        <f t="shared" si="13"/>
        <v>8</v>
      </c>
      <c r="P647" s="16">
        <f t="shared" si="14"/>
        <v>1809089</v>
      </c>
    </row>
    <row r="648" spans="1:16" x14ac:dyDescent="0.2">
      <c r="A648" s="15" t="s">
        <v>2955</v>
      </c>
      <c r="B648" s="15" t="s">
        <v>11</v>
      </c>
      <c r="C648" s="15"/>
      <c r="D648" s="15"/>
      <c r="E648" s="15">
        <v>0</v>
      </c>
      <c r="F648" s="15">
        <v>0</v>
      </c>
      <c r="G648" s="15">
        <v>3</v>
      </c>
      <c r="H648" s="15">
        <v>695454</v>
      </c>
      <c r="I648" s="16">
        <f t="shared" si="10"/>
        <v>231818</v>
      </c>
      <c r="J648" s="15">
        <v>0</v>
      </c>
      <c r="K648" s="15">
        <v>0</v>
      </c>
      <c r="L648" s="16">
        <f t="shared" si="11"/>
        <v>0</v>
      </c>
      <c r="M648" s="15">
        <f t="shared" si="12"/>
        <v>3</v>
      </c>
      <c r="N648" s="15">
        <v>695454</v>
      </c>
      <c r="O648" s="17">
        <f t="shared" si="13"/>
        <v>3</v>
      </c>
      <c r="P648" s="16">
        <f t="shared" si="14"/>
        <v>695454</v>
      </c>
    </row>
    <row r="649" spans="1:16" x14ac:dyDescent="0.2">
      <c r="A649" s="15" t="s">
        <v>2956</v>
      </c>
      <c r="B649" s="15" t="s">
        <v>11</v>
      </c>
      <c r="C649" s="15"/>
      <c r="D649" s="15"/>
      <c r="E649" s="15">
        <v>0</v>
      </c>
      <c r="F649" s="15">
        <v>0</v>
      </c>
      <c r="G649" s="15">
        <v>3</v>
      </c>
      <c r="H649" s="15">
        <v>695454</v>
      </c>
      <c r="I649" s="16">
        <f t="shared" si="10"/>
        <v>231818</v>
      </c>
      <c r="J649" s="15">
        <v>0</v>
      </c>
      <c r="K649" s="15">
        <v>0</v>
      </c>
      <c r="L649" s="16">
        <f t="shared" si="11"/>
        <v>0</v>
      </c>
      <c r="M649" s="15">
        <f t="shared" si="12"/>
        <v>3</v>
      </c>
      <c r="N649" s="15">
        <v>695454</v>
      </c>
      <c r="O649" s="17">
        <f t="shared" si="13"/>
        <v>3</v>
      </c>
      <c r="P649" s="16">
        <f t="shared" si="14"/>
        <v>695454</v>
      </c>
    </row>
    <row r="650" spans="1:16" x14ac:dyDescent="0.2">
      <c r="A650" s="15" t="s">
        <v>570</v>
      </c>
      <c r="B650" s="15" t="s">
        <v>11</v>
      </c>
      <c r="C650" s="15"/>
      <c r="D650" s="15"/>
      <c r="E650" s="15">
        <v>6</v>
      </c>
      <c r="F650" s="15">
        <v>2418182</v>
      </c>
      <c r="G650" s="15">
        <v>2</v>
      </c>
      <c r="H650" s="15">
        <v>863636</v>
      </c>
      <c r="I650" s="16">
        <f t="shared" si="10"/>
        <v>410227.25</v>
      </c>
      <c r="J650" s="15">
        <v>2</v>
      </c>
      <c r="K650" s="15">
        <v>1000000</v>
      </c>
      <c r="L650" s="16">
        <f t="shared" si="11"/>
        <v>820454.5</v>
      </c>
      <c r="M650" s="15">
        <f t="shared" si="12"/>
        <v>6</v>
      </c>
      <c r="N650" s="15">
        <v>-1000000</v>
      </c>
      <c r="O650" s="17">
        <f t="shared" si="13"/>
        <v>6</v>
      </c>
      <c r="P650" s="16">
        <f t="shared" si="14"/>
        <v>2461363.5</v>
      </c>
    </row>
    <row r="651" spans="1:16" x14ac:dyDescent="0.2">
      <c r="A651" s="15" t="s">
        <v>2957</v>
      </c>
      <c r="B651" s="15" t="s">
        <v>11</v>
      </c>
      <c r="C651" s="15"/>
      <c r="D651" s="15"/>
      <c r="E651" s="15">
        <v>0</v>
      </c>
      <c r="F651" s="15">
        <v>0</v>
      </c>
      <c r="G651" s="15">
        <v>2</v>
      </c>
      <c r="H651" s="15">
        <v>4109091</v>
      </c>
      <c r="I651" s="16">
        <f t="shared" si="10"/>
        <v>2054545.5</v>
      </c>
      <c r="J651" s="15">
        <v>0</v>
      </c>
      <c r="K651" s="15">
        <v>0</v>
      </c>
      <c r="L651" s="16">
        <f t="shared" si="11"/>
        <v>0</v>
      </c>
      <c r="M651" s="15">
        <f t="shared" si="12"/>
        <v>2</v>
      </c>
      <c r="N651" s="15">
        <v>4109091</v>
      </c>
      <c r="O651" s="17">
        <f t="shared" si="13"/>
        <v>2</v>
      </c>
      <c r="P651" s="16">
        <f t="shared" si="14"/>
        <v>4109091</v>
      </c>
    </row>
    <row r="652" spans="1:16" x14ac:dyDescent="0.2">
      <c r="A652" s="15" t="s">
        <v>2958</v>
      </c>
      <c r="B652" s="15" t="s">
        <v>11</v>
      </c>
      <c r="C652" s="15"/>
      <c r="D652" s="15"/>
      <c r="E652" s="15">
        <v>0</v>
      </c>
      <c r="F652" s="15">
        <v>0</v>
      </c>
      <c r="G652" s="15">
        <v>6</v>
      </c>
      <c r="H652" s="15">
        <v>545454</v>
      </c>
      <c r="I652" s="16">
        <f t="shared" si="10"/>
        <v>90909</v>
      </c>
      <c r="J652" s="15">
        <v>0</v>
      </c>
      <c r="K652" s="15">
        <v>0</v>
      </c>
      <c r="L652" s="16">
        <f t="shared" si="11"/>
        <v>0</v>
      </c>
      <c r="M652" s="15">
        <f t="shared" si="12"/>
        <v>6</v>
      </c>
      <c r="N652" s="15">
        <v>545454</v>
      </c>
      <c r="O652" s="17">
        <f t="shared" si="13"/>
        <v>6</v>
      </c>
      <c r="P652" s="16">
        <f t="shared" si="14"/>
        <v>545454</v>
      </c>
    </row>
    <row r="653" spans="1:16" x14ac:dyDescent="0.2">
      <c r="A653" s="15" t="s">
        <v>2959</v>
      </c>
      <c r="B653" s="15" t="s">
        <v>105</v>
      </c>
      <c r="C653" s="15"/>
      <c r="D653" s="15"/>
      <c r="E653" s="15">
        <v>0</v>
      </c>
      <c r="F653" s="15">
        <v>0</v>
      </c>
      <c r="G653" s="15">
        <v>1</v>
      </c>
      <c r="H653" s="15">
        <v>418182</v>
      </c>
      <c r="I653" s="16">
        <f t="shared" si="10"/>
        <v>418182</v>
      </c>
      <c r="J653" s="15">
        <v>1</v>
      </c>
      <c r="K653" s="15">
        <v>509091</v>
      </c>
      <c r="L653" s="16">
        <f t="shared" si="11"/>
        <v>418182</v>
      </c>
      <c r="M653" s="15">
        <f t="shared" si="12"/>
        <v>0</v>
      </c>
      <c r="N653" s="15">
        <v>-509091</v>
      </c>
      <c r="O653" s="17">
        <f t="shared" si="13"/>
        <v>0</v>
      </c>
      <c r="P653" s="16">
        <f t="shared" si="14"/>
        <v>0</v>
      </c>
    </row>
    <row r="654" spans="1:16" x14ac:dyDescent="0.2">
      <c r="A654" s="15" t="s">
        <v>2960</v>
      </c>
      <c r="B654" s="15" t="s">
        <v>105</v>
      </c>
      <c r="C654" s="15"/>
      <c r="D654" s="15"/>
      <c r="E654" s="15">
        <v>0</v>
      </c>
      <c r="F654" s="15">
        <v>0</v>
      </c>
      <c r="G654" s="15">
        <v>1</v>
      </c>
      <c r="H654" s="15">
        <v>418182</v>
      </c>
      <c r="I654" s="16">
        <f t="shared" si="10"/>
        <v>418182</v>
      </c>
      <c r="J654" s="15">
        <v>0</v>
      </c>
      <c r="K654" s="15">
        <v>0</v>
      </c>
      <c r="L654" s="16">
        <f t="shared" si="11"/>
        <v>0</v>
      </c>
      <c r="M654" s="15">
        <f t="shared" si="12"/>
        <v>1</v>
      </c>
      <c r="N654" s="15">
        <v>418182</v>
      </c>
      <c r="O654" s="17">
        <f t="shared" si="13"/>
        <v>1</v>
      </c>
      <c r="P654" s="16">
        <f t="shared" si="14"/>
        <v>418182</v>
      </c>
    </row>
    <row r="655" spans="1:16" x14ac:dyDescent="0.2">
      <c r="A655" s="15" t="s">
        <v>2961</v>
      </c>
      <c r="B655" s="15" t="s">
        <v>105</v>
      </c>
      <c r="C655" s="15"/>
      <c r="D655" s="15"/>
      <c r="E655" s="15">
        <v>0</v>
      </c>
      <c r="F655" s="15">
        <v>0</v>
      </c>
      <c r="G655" s="15">
        <v>1</v>
      </c>
      <c r="H655" s="15">
        <v>418182</v>
      </c>
      <c r="I655" s="16">
        <f t="shared" si="10"/>
        <v>418182</v>
      </c>
      <c r="J655" s="15">
        <v>0</v>
      </c>
      <c r="K655" s="15">
        <v>0</v>
      </c>
      <c r="L655" s="16">
        <f t="shared" si="11"/>
        <v>0</v>
      </c>
      <c r="M655" s="15">
        <f t="shared" si="12"/>
        <v>1</v>
      </c>
      <c r="N655" s="15">
        <v>418182</v>
      </c>
      <c r="O655" s="17">
        <f t="shared" si="13"/>
        <v>1</v>
      </c>
      <c r="P655" s="16">
        <f t="shared" si="14"/>
        <v>418182</v>
      </c>
    </row>
    <row r="656" spans="1:16" x14ac:dyDescent="0.2">
      <c r="A656" s="15" t="s">
        <v>2962</v>
      </c>
      <c r="B656" s="15" t="s">
        <v>11</v>
      </c>
      <c r="C656" s="15"/>
      <c r="D656" s="15"/>
      <c r="E656" s="15">
        <v>0</v>
      </c>
      <c r="F656" s="15">
        <v>0</v>
      </c>
      <c r="G656" s="15">
        <v>1</v>
      </c>
      <c r="H656" s="15">
        <v>445454</v>
      </c>
      <c r="I656" s="16">
        <f t="shared" si="10"/>
        <v>445454</v>
      </c>
      <c r="J656" s="15">
        <v>0</v>
      </c>
      <c r="K656" s="15">
        <v>0</v>
      </c>
      <c r="L656" s="16">
        <f t="shared" si="11"/>
        <v>0</v>
      </c>
      <c r="M656" s="15">
        <f t="shared" si="12"/>
        <v>1</v>
      </c>
      <c r="N656" s="15">
        <v>445454</v>
      </c>
      <c r="O656" s="17">
        <f t="shared" si="13"/>
        <v>1</v>
      </c>
      <c r="P656" s="16">
        <f t="shared" si="14"/>
        <v>445454</v>
      </c>
    </row>
    <row r="657" spans="1:16" x14ac:dyDescent="0.2">
      <c r="A657" s="15" t="s">
        <v>803</v>
      </c>
      <c r="B657" s="15" t="s">
        <v>20</v>
      </c>
      <c r="C657" s="15"/>
      <c r="D657" s="15"/>
      <c r="E657" s="15">
        <v>1</v>
      </c>
      <c r="F657" s="15">
        <v>300000</v>
      </c>
      <c r="G657" s="15">
        <v>7</v>
      </c>
      <c r="H657" s="15">
        <v>2190000</v>
      </c>
      <c r="I657" s="16">
        <f t="shared" si="10"/>
        <v>311250</v>
      </c>
      <c r="J657" s="15">
        <v>2</v>
      </c>
      <c r="K657" s="15">
        <v>600000</v>
      </c>
      <c r="L657" s="16">
        <f t="shared" si="11"/>
        <v>622500</v>
      </c>
      <c r="M657" s="15">
        <f t="shared" si="12"/>
        <v>6</v>
      </c>
      <c r="N657" s="15">
        <v>1590000</v>
      </c>
      <c r="O657" s="17">
        <f t="shared" si="13"/>
        <v>6</v>
      </c>
      <c r="P657" s="16">
        <f t="shared" si="14"/>
        <v>1867500</v>
      </c>
    </row>
    <row r="658" spans="1:16" x14ac:dyDescent="0.2">
      <c r="A658" s="15" t="s">
        <v>2963</v>
      </c>
      <c r="B658" s="15" t="s">
        <v>20</v>
      </c>
      <c r="C658" s="15"/>
      <c r="D658" s="15"/>
      <c r="E658" s="15">
        <v>0</v>
      </c>
      <c r="F658" s="15">
        <v>0</v>
      </c>
      <c r="G658" s="15">
        <v>2</v>
      </c>
      <c r="H658" s="15">
        <v>2180000</v>
      </c>
      <c r="I658" s="16">
        <f t="shared" si="10"/>
        <v>1090000</v>
      </c>
      <c r="J658" s="15">
        <v>0</v>
      </c>
      <c r="K658" s="15">
        <v>0</v>
      </c>
      <c r="L658" s="16">
        <f t="shared" si="11"/>
        <v>0</v>
      </c>
      <c r="M658" s="15">
        <f t="shared" si="12"/>
        <v>2</v>
      </c>
      <c r="N658" s="15">
        <v>2180000</v>
      </c>
      <c r="O658" s="17">
        <f t="shared" si="13"/>
        <v>2</v>
      </c>
      <c r="P658" s="16">
        <f t="shared" si="14"/>
        <v>2180000</v>
      </c>
    </row>
    <row r="659" spans="1:16" x14ac:dyDescent="0.2">
      <c r="A659" s="15" t="s">
        <v>2964</v>
      </c>
      <c r="B659" s="15" t="s">
        <v>20</v>
      </c>
      <c r="C659" s="15"/>
      <c r="D659" s="15"/>
      <c r="E659" s="15">
        <v>0</v>
      </c>
      <c r="F659" s="15">
        <v>0</v>
      </c>
      <c r="G659" s="15">
        <v>4</v>
      </c>
      <c r="H659" s="15">
        <v>840000</v>
      </c>
      <c r="I659" s="16">
        <f t="shared" si="10"/>
        <v>210000</v>
      </c>
      <c r="J659" s="15">
        <v>0</v>
      </c>
      <c r="K659" s="15">
        <v>0</v>
      </c>
      <c r="L659" s="16">
        <f t="shared" si="11"/>
        <v>0</v>
      </c>
      <c r="M659" s="15">
        <f t="shared" si="12"/>
        <v>4</v>
      </c>
      <c r="N659" s="15">
        <v>840000</v>
      </c>
      <c r="O659" s="17">
        <f t="shared" si="13"/>
        <v>4</v>
      </c>
      <c r="P659" s="16">
        <f t="shared" si="14"/>
        <v>840000</v>
      </c>
    </row>
    <row r="660" spans="1:16" x14ac:dyDescent="0.2">
      <c r="A660" s="15" t="s">
        <v>2965</v>
      </c>
      <c r="B660" s="15" t="s">
        <v>2966</v>
      </c>
      <c r="C660" s="15"/>
      <c r="D660" s="15"/>
      <c r="E660" s="15">
        <v>0</v>
      </c>
      <c r="F660" s="15">
        <v>0</v>
      </c>
      <c r="G660" s="15">
        <v>1</v>
      </c>
      <c r="H660" s="15">
        <v>250000</v>
      </c>
      <c r="I660" s="16">
        <f t="shared" si="10"/>
        <v>250000</v>
      </c>
      <c r="J660" s="15">
        <v>0</v>
      </c>
      <c r="K660" s="15">
        <v>0</v>
      </c>
      <c r="L660" s="16">
        <f t="shared" si="11"/>
        <v>0</v>
      </c>
      <c r="M660" s="15">
        <f t="shared" si="12"/>
        <v>1</v>
      </c>
      <c r="N660" s="15">
        <v>250000</v>
      </c>
      <c r="O660" s="17">
        <f t="shared" si="13"/>
        <v>1</v>
      </c>
      <c r="P660" s="16">
        <f t="shared" si="14"/>
        <v>250000</v>
      </c>
    </row>
    <row r="661" spans="1:16" x14ac:dyDescent="0.2">
      <c r="A661" s="15" t="s">
        <v>1982</v>
      </c>
      <c r="B661" s="15" t="s">
        <v>11</v>
      </c>
      <c r="C661" s="15"/>
      <c r="D661" s="15"/>
      <c r="E661" s="15">
        <v>1</v>
      </c>
      <c r="F661" s="15">
        <v>483333</v>
      </c>
      <c r="G661" s="15">
        <v>1</v>
      </c>
      <c r="H661" s="15">
        <v>400000</v>
      </c>
      <c r="I661" s="16">
        <f t="shared" si="10"/>
        <v>441666.5</v>
      </c>
      <c r="J661" s="15">
        <v>1</v>
      </c>
      <c r="K661" s="15">
        <v>1045455</v>
      </c>
      <c r="L661" s="16">
        <f t="shared" si="11"/>
        <v>441666.5</v>
      </c>
      <c r="M661" s="15">
        <f t="shared" si="12"/>
        <v>1</v>
      </c>
      <c r="N661" s="15">
        <v>-645455</v>
      </c>
      <c r="O661" s="17">
        <f t="shared" si="13"/>
        <v>1</v>
      </c>
      <c r="P661" s="16">
        <f t="shared" si="14"/>
        <v>441666.5</v>
      </c>
    </row>
    <row r="662" spans="1:16" x14ac:dyDescent="0.2">
      <c r="A662" s="15" t="s">
        <v>1683</v>
      </c>
      <c r="B662" s="15" t="s">
        <v>20</v>
      </c>
      <c r="C662" s="15"/>
      <c r="D662" s="15"/>
      <c r="E662" s="15">
        <v>0</v>
      </c>
      <c r="F662" s="15">
        <v>0</v>
      </c>
      <c r="G662" s="15">
        <v>1</v>
      </c>
      <c r="H662" s="15">
        <v>250000</v>
      </c>
      <c r="I662" s="16">
        <f t="shared" si="10"/>
        <v>250000</v>
      </c>
      <c r="J662" s="15">
        <v>1</v>
      </c>
      <c r="K662" s="15">
        <v>409090</v>
      </c>
      <c r="L662" s="16">
        <f t="shared" si="11"/>
        <v>250000</v>
      </c>
      <c r="M662" s="15">
        <f t="shared" si="12"/>
        <v>0</v>
      </c>
      <c r="N662" s="15">
        <v>-159090</v>
      </c>
      <c r="O662" s="17">
        <f t="shared" si="13"/>
        <v>0</v>
      </c>
      <c r="P662" s="16">
        <f t="shared" si="14"/>
        <v>0</v>
      </c>
    </row>
    <row r="663" spans="1:16" x14ac:dyDescent="0.2">
      <c r="A663" s="15" t="s">
        <v>2967</v>
      </c>
      <c r="B663" s="15" t="s">
        <v>20</v>
      </c>
      <c r="C663" s="15"/>
      <c r="D663" s="15"/>
      <c r="E663" s="15">
        <v>2</v>
      </c>
      <c r="F663" s="15">
        <v>940000</v>
      </c>
      <c r="G663" s="15">
        <v>4</v>
      </c>
      <c r="H663" s="15">
        <v>1980000</v>
      </c>
      <c r="I663" s="16">
        <f t="shared" si="10"/>
        <v>486666.66666666669</v>
      </c>
      <c r="J663" s="15">
        <v>3</v>
      </c>
      <c r="K663" s="15">
        <v>1518181</v>
      </c>
      <c r="L663" s="16">
        <f t="shared" si="11"/>
        <v>1460000</v>
      </c>
      <c r="M663" s="15">
        <f t="shared" si="12"/>
        <v>3</v>
      </c>
      <c r="N663" s="15">
        <v>-454545</v>
      </c>
      <c r="O663" s="17">
        <f t="shared" si="13"/>
        <v>3</v>
      </c>
      <c r="P663" s="16">
        <f t="shared" si="14"/>
        <v>1460000</v>
      </c>
    </row>
    <row r="664" spans="1:16" x14ac:dyDescent="0.2">
      <c r="A664" s="15" t="s">
        <v>1399</v>
      </c>
      <c r="B664" s="15" t="s">
        <v>20</v>
      </c>
      <c r="C664" s="15"/>
      <c r="D664" s="15"/>
      <c r="E664" s="15">
        <v>2</v>
      </c>
      <c r="F664" s="15">
        <v>1500000</v>
      </c>
      <c r="G664" s="15">
        <v>5</v>
      </c>
      <c r="H664" s="15">
        <v>3830000</v>
      </c>
      <c r="I664" s="16">
        <f t="shared" si="10"/>
        <v>761428.57142857148</v>
      </c>
      <c r="J664" s="15">
        <v>5</v>
      </c>
      <c r="K664" s="15">
        <v>4043634</v>
      </c>
      <c r="L664" s="16">
        <f t="shared" si="11"/>
        <v>3807142.8571428573</v>
      </c>
      <c r="M664" s="15">
        <f t="shared" si="12"/>
        <v>2</v>
      </c>
      <c r="N664" s="15">
        <v>-213634</v>
      </c>
      <c r="O664" s="17">
        <f t="shared" si="13"/>
        <v>2</v>
      </c>
      <c r="P664" s="16">
        <f t="shared" si="14"/>
        <v>1522857.1428571427</v>
      </c>
    </row>
    <row r="665" spans="1:16" x14ac:dyDescent="0.2">
      <c r="A665" s="15" t="s">
        <v>1365</v>
      </c>
      <c r="B665" s="15" t="s">
        <v>20</v>
      </c>
      <c r="C665" s="15"/>
      <c r="D665" s="15"/>
      <c r="E665" s="15">
        <v>3</v>
      </c>
      <c r="F665" s="15">
        <v>810000</v>
      </c>
      <c r="G665" s="15">
        <v>2</v>
      </c>
      <c r="H665" s="15">
        <v>540000</v>
      </c>
      <c r="I665" s="16">
        <f t="shared" si="10"/>
        <v>270000</v>
      </c>
      <c r="J665" s="15">
        <v>0</v>
      </c>
      <c r="K665" s="15">
        <v>0</v>
      </c>
      <c r="L665" s="16">
        <f t="shared" si="11"/>
        <v>0</v>
      </c>
      <c r="M665" s="15">
        <f t="shared" si="12"/>
        <v>5</v>
      </c>
      <c r="N665" s="15">
        <v>540000</v>
      </c>
      <c r="O665" s="17">
        <f t="shared" si="13"/>
        <v>5</v>
      </c>
      <c r="P665" s="16">
        <f t="shared" si="14"/>
        <v>1350000</v>
      </c>
    </row>
    <row r="666" spans="1:16" x14ac:dyDescent="0.2">
      <c r="A666" s="15" t="s">
        <v>468</v>
      </c>
      <c r="B666" s="15" t="s">
        <v>20</v>
      </c>
      <c r="C666" s="15"/>
      <c r="D666" s="15"/>
      <c r="E666" s="15">
        <v>4</v>
      </c>
      <c r="F666" s="15">
        <v>1200000</v>
      </c>
      <c r="G666" s="15">
        <v>2</v>
      </c>
      <c r="H666" s="15">
        <v>600000</v>
      </c>
      <c r="I666" s="16">
        <f t="shared" si="10"/>
        <v>300000</v>
      </c>
      <c r="J666" s="15">
        <v>0</v>
      </c>
      <c r="K666" s="15">
        <v>0</v>
      </c>
      <c r="L666" s="16">
        <f t="shared" si="11"/>
        <v>0</v>
      </c>
      <c r="M666" s="15">
        <f t="shared" si="12"/>
        <v>6</v>
      </c>
      <c r="N666" s="15">
        <v>600000</v>
      </c>
      <c r="O666" s="17">
        <f t="shared" si="13"/>
        <v>6</v>
      </c>
      <c r="P666" s="16">
        <f t="shared" si="14"/>
        <v>1800000</v>
      </c>
    </row>
    <row r="667" spans="1:16" x14ac:dyDescent="0.2">
      <c r="A667" s="15" t="s">
        <v>2968</v>
      </c>
      <c r="B667" s="15" t="s">
        <v>1691</v>
      </c>
      <c r="C667" s="15"/>
      <c r="D667" s="15"/>
      <c r="E667" s="15">
        <v>0</v>
      </c>
      <c r="F667" s="15">
        <v>0</v>
      </c>
      <c r="G667" s="15">
        <v>1</v>
      </c>
      <c r="H667" s="15">
        <v>11380041</v>
      </c>
      <c r="I667" s="16">
        <f t="shared" si="10"/>
        <v>11380041</v>
      </c>
      <c r="J667" s="15">
        <v>0</v>
      </c>
      <c r="K667" s="15">
        <v>0</v>
      </c>
      <c r="L667" s="16">
        <f t="shared" si="11"/>
        <v>0</v>
      </c>
      <c r="M667" s="15">
        <f t="shared" si="12"/>
        <v>1</v>
      </c>
      <c r="N667" s="15">
        <v>11380041</v>
      </c>
      <c r="O667" s="17">
        <f t="shared" si="13"/>
        <v>1</v>
      </c>
      <c r="P667" s="16">
        <f t="shared" si="14"/>
        <v>11380041</v>
      </c>
    </row>
    <row r="668" spans="1:16" x14ac:dyDescent="0.2">
      <c r="A668" s="15" t="s">
        <v>2969</v>
      </c>
      <c r="B668" s="15" t="s">
        <v>20</v>
      </c>
      <c r="C668" s="15"/>
      <c r="D668" s="15"/>
      <c r="E668" s="15">
        <v>0</v>
      </c>
      <c r="F668" s="15">
        <v>0</v>
      </c>
      <c r="G668" s="15">
        <v>17</v>
      </c>
      <c r="H668" s="15">
        <v>198669095</v>
      </c>
      <c r="I668" s="16">
        <f t="shared" si="10"/>
        <v>11686417.352941176</v>
      </c>
      <c r="J668" s="15">
        <v>6</v>
      </c>
      <c r="K668" s="15">
        <v>71522725</v>
      </c>
      <c r="L668" s="16">
        <f t="shared" si="11"/>
        <v>70118504.117647052</v>
      </c>
      <c r="M668" s="15">
        <f t="shared" si="12"/>
        <v>11</v>
      </c>
      <c r="N668" s="15">
        <v>-59318180</v>
      </c>
      <c r="O668" s="17">
        <f t="shared" si="13"/>
        <v>11</v>
      </c>
      <c r="P668" s="16">
        <f t="shared" si="14"/>
        <v>128550590.88235295</v>
      </c>
    </row>
    <row r="669" spans="1:16" x14ac:dyDescent="0.2">
      <c r="A669" s="15" t="s">
        <v>2970</v>
      </c>
      <c r="B669" s="15" t="s">
        <v>11</v>
      </c>
      <c r="C669" s="15"/>
      <c r="D669" s="15"/>
      <c r="E669" s="15">
        <v>0</v>
      </c>
      <c r="F669" s="15">
        <v>0</v>
      </c>
      <c r="G669" s="15">
        <v>10</v>
      </c>
      <c r="H669" s="15">
        <v>7454550</v>
      </c>
      <c r="I669" s="16">
        <f t="shared" si="10"/>
        <v>745455</v>
      </c>
      <c r="J669" s="15">
        <v>4</v>
      </c>
      <c r="K669" s="15">
        <v>3636362</v>
      </c>
      <c r="L669" s="16">
        <f t="shared" si="11"/>
        <v>2981820</v>
      </c>
      <c r="M669" s="15">
        <f t="shared" si="12"/>
        <v>6</v>
      </c>
      <c r="N669" s="15">
        <v>-1909090</v>
      </c>
      <c r="O669" s="17">
        <f t="shared" si="13"/>
        <v>6</v>
      </c>
      <c r="P669" s="16">
        <f t="shared" si="14"/>
        <v>4472730</v>
      </c>
    </row>
    <row r="670" spans="1:16" x14ac:dyDescent="0.2">
      <c r="A670" s="15" t="s">
        <v>1721</v>
      </c>
      <c r="B670" s="15" t="s">
        <v>20</v>
      </c>
      <c r="C670" s="15"/>
      <c r="D670" s="15"/>
      <c r="E670" s="15">
        <v>7</v>
      </c>
      <c r="F670" s="15">
        <v>17476134</v>
      </c>
      <c r="G670" s="15">
        <v>15</v>
      </c>
      <c r="H670" s="15">
        <v>35200004</v>
      </c>
      <c r="I670" s="16">
        <f t="shared" si="10"/>
        <v>2394369.9090909092</v>
      </c>
      <c r="J670" s="15">
        <v>13</v>
      </c>
      <c r="K670" s="15">
        <v>29400001</v>
      </c>
      <c r="L670" s="16">
        <f t="shared" si="11"/>
        <v>31126808.81818182</v>
      </c>
      <c r="M670" s="15">
        <f t="shared" si="12"/>
        <v>9</v>
      </c>
      <c r="N670" s="15">
        <v>-4545454</v>
      </c>
      <c r="O670" s="17">
        <f t="shared" si="13"/>
        <v>9</v>
      </c>
      <c r="P670" s="16">
        <f t="shared" si="14"/>
        <v>21549329.18181818</v>
      </c>
    </row>
    <row r="671" spans="1:16" x14ac:dyDescent="0.2">
      <c r="A671" s="15" t="s">
        <v>2971</v>
      </c>
      <c r="B671" s="15" t="s">
        <v>11</v>
      </c>
      <c r="C671" s="15"/>
      <c r="D671" s="15"/>
      <c r="E671" s="15">
        <v>0</v>
      </c>
      <c r="F671" s="15">
        <v>0</v>
      </c>
      <c r="G671" s="15">
        <v>1</v>
      </c>
      <c r="H671" s="15">
        <v>6618182</v>
      </c>
      <c r="I671" s="16">
        <f t="shared" si="10"/>
        <v>6618182</v>
      </c>
      <c r="J671" s="15">
        <v>0</v>
      </c>
      <c r="K671" s="15">
        <v>0</v>
      </c>
      <c r="L671" s="16">
        <f t="shared" si="11"/>
        <v>0</v>
      </c>
      <c r="M671" s="15">
        <f t="shared" si="12"/>
        <v>1</v>
      </c>
      <c r="N671" s="15">
        <v>6618182</v>
      </c>
      <c r="O671" s="17">
        <f t="shared" si="13"/>
        <v>1</v>
      </c>
      <c r="P671" s="16">
        <f t="shared" si="14"/>
        <v>6618182</v>
      </c>
    </row>
    <row r="672" spans="1:16" x14ac:dyDescent="0.2">
      <c r="A672" s="15" t="s">
        <v>2972</v>
      </c>
      <c r="B672" s="15" t="s">
        <v>11</v>
      </c>
      <c r="C672" s="15"/>
      <c r="D672" s="15"/>
      <c r="E672" s="15">
        <v>0</v>
      </c>
      <c r="F672" s="15">
        <v>0</v>
      </c>
      <c r="G672" s="15">
        <v>5</v>
      </c>
      <c r="H672" s="15">
        <v>1727275</v>
      </c>
      <c r="I672" s="16">
        <f t="shared" si="10"/>
        <v>345455</v>
      </c>
      <c r="J672" s="15">
        <v>2</v>
      </c>
      <c r="K672" s="15">
        <v>963636</v>
      </c>
      <c r="L672" s="16">
        <f t="shared" si="11"/>
        <v>690910</v>
      </c>
      <c r="M672" s="15">
        <f t="shared" si="12"/>
        <v>3</v>
      </c>
      <c r="N672" s="15">
        <v>-500000</v>
      </c>
      <c r="O672" s="17">
        <f t="shared" si="13"/>
        <v>3</v>
      </c>
      <c r="P672" s="16">
        <f t="shared" si="14"/>
        <v>1036365</v>
      </c>
    </row>
    <row r="673" spans="1:16" x14ac:dyDescent="0.2">
      <c r="A673" s="15" t="s">
        <v>2973</v>
      </c>
      <c r="B673" s="15" t="s">
        <v>11</v>
      </c>
      <c r="C673" s="15"/>
      <c r="D673" s="15"/>
      <c r="E673" s="15">
        <v>2</v>
      </c>
      <c r="F673" s="15">
        <v>618182</v>
      </c>
      <c r="G673" s="15">
        <v>4</v>
      </c>
      <c r="H673" s="15">
        <v>1236364</v>
      </c>
      <c r="I673" s="16">
        <f t="shared" si="10"/>
        <v>309091</v>
      </c>
      <c r="J673" s="15">
        <v>0</v>
      </c>
      <c r="K673" s="15">
        <v>0</v>
      </c>
      <c r="L673" s="16">
        <f t="shared" si="11"/>
        <v>0</v>
      </c>
      <c r="M673" s="15">
        <f t="shared" si="12"/>
        <v>6</v>
      </c>
      <c r="N673" s="15">
        <v>1236364</v>
      </c>
      <c r="O673" s="17">
        <f t="shared" si="13"/>
        <v>6</v>
      </c>
      <c r="P673" s="16">
        <f t="shared" si="14"/>
        <v>1854546</v>
      </c>
    </row>
    <row r="674" spans="1:16" x14ac:dyDescent="0.2">
      <c r="A674" s="15" t="s">
        <v>2974</v>
      </c>
      <c r="B674" s="15" t="s">
        <v>105</v>
      </c>
      <c r="C674" s="15"/>
      <c r="D674" s="15"/>
      <c r="E674" s="15">
        <v>0</v>
      </c>
      <c r="F674" s="15">
        <v>0</v>
      </c>
      <c r="G674" s="15">
        <v>4</v>
      </c>
      <c r="H674" s="15">
        <v>13163636</v>
      </c>
      <c r="I674" s="16">
        <f t="shared" si="10"/>
        <v>3290909</v>
      </c>
      <c r="J674" s="15">
        <v>1</v>
      </c>
      <c r="K674" s="15">
        <v>3627273</v>
      </c>
      <c r="L674" s="16">
        <f t="shared" si="11"/>
        <v>3290909</v>
      </c>
      <c r="M674" s="15">
        <f t="shared" si="12"/>
        <v>3</v>
      </c>
      <c r="N674" s="15">
        <v>-3627273</v>
      </c>
      <c r="O674" s="17">
        <f t="shared" si="13"/>
        <v>3</v>
      </c>
      <c r="P674" s="16">
        <f t="shared" si="14"/>
        <v>9872727</v>
      </c>
    </row>
    <row r="675" spans="1:16" x14ac:dyDescent="0.2">
      <c r="A675" s="15" t="s">
        <v>514</v>
      </c>
      <c r="B675" s="15" t="s">
        <v>20</v>
      </c>
      <c r="C675" s="15"/>
      <c r="D675" s="15"/>
      <c r="E675" s="15">
        <v>2</v>
      </c>
      <c r="F675" s="15">
        <v>1360000</v>
      </c>
      <c r="G675" s="15">
        <v>3</v>
      </c>
      <c r="H675" s="15">
        <v>2180000</v>
      </c>
      <c r="I675" s="16">
        <f t="shared" si="10"/>
        <v>708000</v>
      </c>
      <c r="J675" s="15">
        <v>0</v>
      </c>
      <c r="K675" s="15">
        <v>0</v>
      </c>
      <c r="L675" s="16">
        <f t="shared" si="11"/>
        <v>0</v>
      </c>
      <c r="M675" s="15">
        <f t="shared" si="12"/>
        <v>5</v>
      </c>
      <c r="N675" s="15">
        <v>2180000</v>
      </c>
      <c r="O675" s="17">
        <f t="shared" si="13"/>
        <v>5</v>
      </c>
      <c r="P675" s="16">
        <f t="shared" si="14"/>
        <v>3540000</v>
      </c>
    </row>
    <row r="676" spans="1:16" x14ac:dyDescent="0.2">
      <c r="A676" s="15" t="s">
        <v>3595</v>
      </c>
      <c r="B676" s="15" t="s">
        <v>20</v>
      </c>
      <c r="C676" s="15"/>
      <c r="D676" s="15"/>
      <c r="E676" s="15">
        <v>1</v>
      </c>
      <c r="F676" s="15">
        <v>1330000</v>
      </c>
      <c r="G676" s="15">
        <v>1</v>
      </c>
      <c r="H676" s="15">
        <v>1330000</v>
      </c>
      <c r="I676" s="16">
        <f t="shared" si="10"/>
        <v>1330000</v>
      </c>
      <c r="J676" s="15">
        <v>2</v>
      </c>
      <c r="K676" s="15">
        <v>2672726</v>
      </c>
      <c r="L676" s="16">
        <f t="shared" si="11"/>
        <v>2660000</v>
      </c>
      <c r="M676" s="15">
        <f t="shared" si="12"/>
        <v>0</v>
      </c>
      <c r="N676" s="15">
        <v>-1342726</v>
      </c>
      <c r="O676" s="17">
        <f t="shared" si="13"/>
        <v>0</v>
      </c>
      <c r="P676" s="16">
        <f t="shared" si="14"/>
        <v>0</v>
      </c>
    </row>
    <row r="677" spans="1:16" x14ac:dyDescent="0.2">
      <c r="A677" s="15" t="s">
        <v>2976</v>
      </c>
      <c r="B677" s="15" t="s">
        <v>20</v>
      </c>
      <c r="C677" s="15"/>
      <c r="D677" s="15"/>
      <c r="E677" s="15">
        <v>3</v>
      </c>
      <c r="F677" s="15">
        <v>3420000</v>
      </c>
      <c r="G677" s="15">
        <v>2</v>
      </c>
      <c r="H677" s="15">
        <v>2390000</v>
      </c>
      <c r="I677" s="16">
        <f t="shared" si="10"/>
        <v>1162000</v>
      </c>
      <c r="J677" s="15">
        <v>2</v>
      </c>
      <c r="K677" s="15">
        <v>2536364</v>
      </c>
      <c r="L677" s="16">
        <f t="shared" si="11"/>
        <v>2324000</v>
      </c>
      <c r="M677" s="15">
        <f t="shared" si="12"/>
        <v>3</v>
      </c>
      <c r="N677" s="15">
        <v>-1354546</v>
      </c>
      <c r="O677" s="17">
        <f t="shared" si="13"/>
        <v>3</v>
      </c>
      <c r="P677" s="16">
        <f t="shared" si="14"/>
        <v>3486000</v>
      </c>
    </row>
    <row r="678" spans="1:16" x14ac:dyDescent="0.2">
      <c r="A678" s="15" t="s">
        <v>1535</v>
      </c>
      <c r="B678" s="15" t="s">
        <v>20</v>
      </c>
      <c r="C678" s="15"/>
      <c r="D678" s="15"/>
      <c r="E678" s="15">
        <v>0</v>
      </c>
      <c r="F678" s="15">
        <v>0</v>
      </c>
      <c r="G678" s="15">
        <v>2</v>
      </c>
      <c r="H678" s="15">
        <v>2480000</v>
      </c>
      <c r="I678" s="16">
        <f t="shared" si="10"/>
        <v>1240000</v>
      </c>
      <c r="J678" s="15">
        <v>2</v>
      </c>
      <c r="K678" s="15">
        <v>2545455</v>
      </c>
      <c r="L678" s="16">
        <f t="shared" si="11"/>
        <v>2480000</v>
      </c>
      <c r="M678" s="15">
        <f t="shared" si="12"/>
        <v>0</v>
      </c>
      <c r="N678" s="15">
        <v>-1318182</v>
      </c>
      <c r="O678" s="17">
        <f t="shared" si="13"/>
        <v>0</v>
      </c>
      <c r="P678" s="16">
        <f t="shared" si="14"/>
        <v>0</v>
      </c>
    </row>
    <row r="679" spans="1:16" x14ac:dyDescent="0.2">
      <c r="A679" s="15" t="s">
        <v>2977</v>
      </c>
      <c r="B679" s="15" t="s">
        <v>25</v>
      </c>
      <c r="C679" s="15"/>
      <c r="D679" s="15"/>
      <c r="E679" s="15">
        <v>0</v>
      </c>
      <c r="F679" s="15">
        <v>0</v>
      </c>
      <c r="G679" s="15">
        <v>14</v>
      </c>
      <c r="H679" s="15">
        <v>8781822</v>
      </c>
      <c r="I679" s="16">
        <f t="shared" si="10"/>
        <v>627273</v>
      </c>
      <c r="J679" s="15">
        <v>14</v>
      </c>
      <c r="K679" s="15">
        <v>12090904</v>
      </c>
      <c r="L679" s="16">
        <f t="shared" si="11"/>
        <v>8781822</v>
      </c>
      <c r="M679" s="15">
        <f t="shared" si="12"/>
        <v>0</v>
      </c>
      <c r="N679" s="15">
        <v>-3309082</v>
      </c>
      <c r="O679" s="17">
        <f t="shared" si="13"/>
        <v>0</v>
      </c>
      <c r="P679" s="16">
        <f t="shared" si="14"/>
        <v>0</v>
      </c>
    </row>
    <row r="680" spans="1:16" x14ac:dyDescent="0.2">
      <c r="A680" s="15" t="s">
        <v>2978</v>
      </c>
      <c r="B680" s="15" t="s">
        <v>11</v>
      </c>
      <c r="C680" s="15"/>
      <c r="D680" s="15"/>
      <c r="E680" s="15">
        <v>0</v>
      </c>
      <c r="F680" s="15">
        <v>0</v>
      </c>
      <c r="G680" s="15">
        <v>3</v>
      </c>
      <c r="H680" s="15">
        <v>1077273</v>
      </c>
      <c r="I680" s="16">
        <f t="shared" si="10"/>
        <v>359091</v>
      </c>
      <c r="J680" s="15">
        <v>0</v>
      </c>
      <c r="K680" s="15">
        <v>0</v>
      </c>
      <c r="L680" s="16">
        <f t="shared" si="11"/>
        <v>0</v>
      </c>
      <c r="M680" s="15">
        <f t="shared" si="12"/>
        <v>3</v>
      </c>
      <c r="N680" s="15">
        <v>1077273</v>
      </c>
      <c r="O680" s="17">
        <f t="shared" si="13"/>
        <v>3</v>
      </c>
      <c r="P680" s="16">
        <f t="shared" si="14"/>
        <v>1077273</v>
      </c>
    </row>
    <row r="681" spans="1:16" x14ac:dyDescent="0.2">
      <c r="A681" s="15" t="s">
        <v>2979</v>
      </c>
      <c r="B681" s="15" t="s">
        <v>11</v>
      </c>
      <c r="C681" s="15"/>
      <c r="D681" s="15"/>
      <c r="E681" s="15">
        <v>8</v>
      </c>
      <c r="F681" s="15">
        <v>1709091</v>
      </c>
      <c r="G681" s="15">
        <v>5</v>
      </c>
      <c r="H681" s="15">
        <v>1086365</v>
      </c>
      <c r="I681" s="16">
        <f t="shared" si="10"/>
        <v>215035.07692307694</v>
      </c>
      <c r="J681" s="15">
        <v>0</v>
      </c>
      <c r="K681" s="15">
        <v>0</v>
      </c>
      <c r="L681" s="16">
        <f t="shared" si="11"/>
        <v>0</v>
      </c>
      <c r="M681" s="15">
        <f t="shared" si="12"/>
        <v>13</v>
      </c>
      <c r="N681" s="15">
        <v>1086365</v>
      </c>
      <c r="O681" s="17">
        <f t="shared" si="13"/>
        <v>13</v>
      </c>
      <c r="P681" s="16">
        <f t="shared" si="14"/>
        <v>2795456</v>
      </c>
    </row>
    <row r="682" spans="1:16" x14ac:dyDescent="0.2">
      <c r="A682" s="15" t="s">
        <v>2980</v>
      </c>
      <c r="B682" s="15" t="s">
        <v>11</v>
      </c>
      <c r="C682" s="15"/>
      <c r="D682" s="15"/>
      <c r="E682" s="15">
        <v>5</v>
      </c>
      <c r="F682" s="15">
        <v>10500000</v>
      </c>
      <c r="G682" s="15">
        <v>3</v>
      </c>
      <c r="H682" s="15">
        <v>6327273</v>
      </c>
      <c r="I682" s="16">
        <f t="shared" si="10"/>
        <v>2103409.125</v>
      </c>
      <c r="J682" s="15">
        <v>2</v>
      </c>
      <c r="K682" s="15">
        <v>4709092</v>
      </c>
      <c r="L682" s="16">
        <f t="shared" si="11"/>
        <v>4206818.25</v>
      </c>
      <c r="M682" s="15">
        <f t="shared" si="12"/>
        <v>6</v>
      </c>
      <c r="N682" s="15">
        <v>-2354546</v>
      </c>
      <c r="O682" s="17">
        <f t="shared" si="13"/>
        <v>6</v>
      </c>
      <c r="P682" s="16">
        <f t="shared" si="14"/>
        <v>12620454.75</v>
      </c>
    </row>
    <row r="683" spans="1:16" x14ac:dyDescent="0.2">
      <c r="A683" s="15" t="s">
        <v>2981</v>
      </c>
      <c r="B683" s="15" t="s">
        <v>11</v>
      </c>
      <c r="C683" s="15"/>
      <c r="D683" s="15"/>
      <c r="E683" s="15">
        <v>0</v>
      </c>
      <c r="F683" s="15">
        <v>0</v>
      </c>
      <c r="G683" s="15">
        <v>3</v>
      </c>
      <c r="H683" s="15">
        <v>5618181</v>
      </c>
      <c r="I683" s="16">
        <f t="shared" si="10"/>
        <v>1872727</v>
      </c>
      <c r="J683" s="15">
        <v>0</v>
      </c>
      <c r="K683" s="15">
        <v>0</v>
      </c>
      <c r="L683" s="16">
        <f t="shared" si="11"/>
        <v>0</v>
      </c>
      <c r="M683" s="15">
        <f t="shared" si="12"/>
        <v>3</v>
      </c>
      <c r="N683" s="15">
        <v>5618181</v>
      </c>
      <c r="O683" s="17">
        <f t="shared" si="13"/>
        <v>3</v>
      </c>
      <c r="P683" s="16">
        <f t="shared" si="14"/>
        <v>5618181</v>
      </c>
    </row>
    <row r="684" spans="1:16" x14ac:dyDescent="0.2">
      <c r="A684" s="15" t="s">
        <v>2982</v>
      </c>
      <c r="B684" s="15" t="s">
        <v>11</v>
      </c>
      <c r="C684" s="15"/>
      <c r="D684" s="15"/>
      <c r="E684" s="15">
        <v>0</v>
      </c>
      <c r="F684" s="15">
        <v>0</v>
      </c>
      <c r="G684" s="15">
        <v>4</v>
      </c>
      <c r="H684" s="15">
        <v>1645454</v>
      </c>
      <c r="I684" s="16">
        <f t="shared" si="10"/>
        <v>411363.5</v>
      </c>
      <c r="J684" s="15">
        <v>0</v>
      </c>
      <c r="K684" s="15">
        <v>0</v>
      </c>
      <c r="L684" s="16">
        <f t="shared" si="11"/>
        <v>0</v>
      </c>
      <c r="M684" s="15">
        <f t="shared" si="12"/>
        <v>4</v>
      </c>
      <c r="N684" s="15">
        <v>1645454</v>
      </c>
      <c r="O684" s="17">
        <f t="shared" si="13"/>
        <v>4</v>
      </c>
      <c r="P684" s="16">
        <f t="shared" si="14"/>
        <v>1645454</v>
      </c>
    </row>
    <row r="685" spans="1:16" x14ac:dyDescent="0.2">
      <c r="A685" s="15" t="s">
        <v>2983</v>
      </c>
      <c r="B685" s="15" t="s">
        <v>11</v>
      </c>
      <c r="C685" s="15"/>
      <c r="D685" s="15"/>
      <c r="E685" s="15">
        <v>0</v>
      </c>
      <c r="F685" s="15">
        <v>0</v>
      </c>
      <c r="G685" s="15">
        <v>1</v>
      </c>
      <c r="H685" s="15">
        <v>1845455</v>
      </c>
      <c r="I685" s="16">
        <f t="shared" si="10"/>
        <v>1845455</v>
      </c>
      <c r="J685" s="15">
        <v>0</v>
      </c>
      <c r="K685" s="15">
        <v>0</v>
      </c>
      <c r="L685" s="16">
        <f t="shared" si="11"/>
        <v>0</v>
      </c>
      <c r="M685" s="15">
        <f t="shared" si="12"/>
        <v>1</v>
      </c>
      <c r="N685" s="15">
        <v>1845455</v>
      </c>
      <c r="O685" s="17">
        <f t="shared" si="13"/>
        <v>1</v>
      </c>
      <c r="P685" s="16">
        <f t="shared" si="14"/>
        <v>1845455</v>
      </c>
    </row>
    <row r="686" spans="1:16" x14ac:dyDescent="0.2">
      <c r="A686" s="15" t="s">
        <v>2984</v>
      </c>
      <c r="B686" s="15" t="s">
        <v>11</v>
      </c>
      <c r="C686" s="15"/>
      <c r="D686" s="15"/>
      <c r="E686" s="15">
        <v>0</v>
      </c>
      <c r="F686" s="15">
        <v>0</v>
      </c>
      <c r="G686" s="15">
        <v>4</v>
      </c>
      <c r="H686" s="15">
        <v>9727273</v>
      </c>
      <c r="I686" s="16">
        <f t="shared" si="10"/>
        <v>2431818.25</v>
      </c>
      <c r="J686" s="15">
        <v>3</v>
      </c>
      <c r="K686" s="15">
        <v>7881819</v>
      </c>
      <c r="L686" s="16">
        <f t="shared" si="11"/>
        <v>7295454.75</v>
      </c>
      <c r="M686" s="15">
        <f t="shared" si="12"/>
        <v>1</v>
      </c>
      <c r="N686" s="15">
        <v>2500000</v>
      </c>
      <c r="O686" s="17">
        <f t="shared" si="13"/>
        <v>1</v>
      </c>
      <c r="P686" s="16">
        <f t="shared" si="14"/>
        <v>2431818.25</v>
      </c>
    </row>
    <row r="687" spans="1:16" x14ac:dyDescent="0.2">
      <c r="A687" s="15" t="s">
        <v>2985</v>
      </c>
      <c r="B687" s="15" t="s">
        <v>11</v>
      </c>
      <c r="C687" s="15"/>
      <c r="D687" s="15"/>
      <c r="E687" s="15">
        <v>0</v>
      </c>
      <c r="F687" s="15">
        <v>0</v>
      </c>
      <c r="G687" s="15">
        <v>2</v>
      </c>
      <c r="H687" s="15">
        <v>4272728</v>
      </c>
      <c r="I687" s="16">
        <f t="shared" si="10"/>
        <v>2136364</v>
      </c>
      <c r="J687" s="15">
        <v>0</v>
      </c>
      <c r="K687" s="15">
        <v>0</v>
      </c>
      <c r="L687" s="16">
        <f t="shared" si="11"/>
        <v>0</v>
      </c>
      <c r="M687" s="15">
        <f t="shared" si="12"/>
        <v>2</v>
      </c>
      <c r="N687" s="15">
        <v>4272728</v>
      </c>
      <c r="O687" s="17">
        <f t="shared" si="13"/>
        <v>2</v>
      </c>
      <c r="P687" s="16">
        <f t="shared" si="14"/>
        <v>4272728</v>
      </c>
    </row>
    <row r="688" spans="1:16" x14ac:dyDescent="0.2">
      <c r="A688" s="15" t="s">
        <v>2986</v>
      </c>
      <c r="B688" s="15" t="s">
        <v>11</v>
      </c>
      <c r="C688" s="15"/>
      <c r="D688" s="15"/>
      <c r="E688" s="15">
        <v>0</v>
      </c>
      <c r="F688" s="15">
        <v>0</v>
      </c>
      <c r="G688" s="15">
        <v>1</v>
      </c>
      <c r="H688" s="15">
        <v>7000000</v>
      </c>
      <c r="I688" s="16">
        <f t="shared" si="10"/>
        <v>7000000</v>
      </c>
      <c r="J688" s="15">
        <v>0</v>
      </c>
      <c r="K688" s="15">
        <v>0</v>
      </c>
      <c r="L688" s="16">
        <f t="shared" si="11"/>
        <v>0</v>
      </c>
      <c r="M688" s="15">
        <f t="shared" si="12"/>
        <v>1</v>
      </c>
      <c r="N688" s="15">
        <v>7000000</v>
      </c>
      <c r="O688" s="17">
        <f t="shared" si="13"/>
        <v>1</v>
      </c>
      <c r="P688" s="16">
        <f t="shared" si="14"/>
        <v>7000000</v>
      </c>
    </row>
    <row r="689" spans="1:16" x14ac:dyDescent="0.2">
      <c r="A689" s="15" t="s">
        <v>282</v>
      </c>
      <c r="B689" s="15" t="s">
        <v>280</v>
      </c>
      <c r="C689" s="15"/>
      <c r="D689" s="15"/>
      <c r="E689" s="15">
        <v>2</v>
      </c>
      <c r="F689" s="15">
        <v>45454</v>
      </c>
      <c r="G689" s="15">
        <v>5</v>
      </c>
      <c r="H689" s="15">
        <v>113635</v>
      </c>
      <c r="I689" s="16">
        <f t="shared" si="10"/>
        <v>22727</v>
      </c>
      <c r="J689" s="15">
        <v>0</v>
      </c>
      <c r="K689" s="15">
        <v>0</v>
      </c>
      <c r="L689" s="16">
        <f t="shared" si="11"/>
        <v>0</v>
      </c>
      <c r="M689" s="15">
        <f t="shared" si="12"/>
        <v>7</v>
      </c>
      <c r="N689" s="15">
        <v>113635</v>
      </c>
      <c r="O689" s="17">
        <f t="shared" si="13"/>
        <v>7</v>
      </c>
      <c r="P689" s="16">
        <f t="shared" si="14"/>
        <v>159089</v>
      </c>
    </row>
    <row r="690" spans="1:16" x14ac:dyDescent="0.2">
      <c r="A690" s="15" t="s">
        <v>2987</v>
      </c>
      <c r="B690" s="15" t="s">
        <v>11</v>
      </c>
      <c r="C690" s="15"/>
      <c r="D690" s="15"/>
      <c r="E690" s="15">
        <v>0</v>
      </c>
      <c r="F690" s="15">
        <v>0</v>
      </c>
      <c r="G690" s="15">
        <v>10</v>
      </c>
      <c r="H690" s="15">
        <v>4922730</v>
      </c>
      <c r="I690" s="16">
        <f t="shared" si="10"/>
        <v>492273</v>
      </c>
      <c r="J690" s="15">
        <v>2</v>
      </c>
      <c r="K690" s="15">
        <v>1263637</v>
      </c>
      <c r="L690" s="16">
        <f t="shared" si="11"/>
        <v>984546</v>
      </c>
      <c r="M690" s="15">
        <f t="shared" si="12"/>
        <v>8</v>
      </c>
      <c r="N690" s="15">
        <v>-718182</v>
      </c>
      <c r="O690" s="17">
        <f t="shared" si="13"/>
        <v>8</v>
      </c>
      <c r="P690" s="16">
        <f t="shared" si="14"/>
        <v>3938184</v>
      </c>
    </row>
    <row r="691" spans="1:16" x14ac:dyDescent="0.2">
      <c r="A691" s="15" t="s">
        <v>302</v>
      </c>
      <c r="B691" s="15" t="s">
        <v>11</v>
      </c>
      <c r="C691" s="15"/>
      <c r="D691" s="15"/>
      <c r="E691" s="15">
        <v>10</v>
      </c>
      <c r="F691" s="15">
        <v>5573630</v>
      </c>
      <c r="G691" s="15">
        <v>10</v>
      </c>
      <c r="H691" s="15">
        <v>5754550</v>
      </c>
      <c r="I691" s="16">
        <f t="shared" si="10"/>
        <v>566409</v>
      </c>
      <c r="J691" s="15">
        <v>2</v>
      </c>
      <c r="K691" s="15">
        <v>1363636</v>
      </c>
      <c r="L691" s="16">
        <f t="shared" si="11"/>
        <v>1132818</v>
      </c>
      <c r="M691" s="15">
        <f t="shared" si="12"/>
        <v>18</v>
      </c>
      <c r="N691" s="15">
        <v>4390914</v>
      </c>
      <c r="O691" s="17">
        <f t="shared" si="13"/>
        <v>18</v>
      </c>
      <c r="P691" s="16">
        <f t="shared" si="14"/>
        <v>10195362</v>
      </c>
    </row>
    <row r="692" spans="1:16" x14ac:dyDescent="0.2">
      <c r="A692" s="15" t="s">
        <v>2988</v>
      </c>
      <c r="B692" s="15" t="s">
        <v>20</v>
      </c>
      <c r="C692" s="15"/>
      <c r="D692" s="15"/>
      <c r="E692" s="15">
        <v>0</v>
      </c>
      <c r="F692" s="15">
        <v>0</v>
      </c>
      <c r="G692" s="15">
        <v>1</v>
      </c>
      <c r="H692" s="15">
        <v>9545455</v>
      </c>
      <c r="I692" s="16">
        <f t="shared" si="10"/>
        <v>9545455</v>
      </c>
      <c r="J692" s="15">
        <v>0</v>
      </c>
      <c r="K692" s="15">
        <v>0</v>
      </c>
      <c r="L692" s="16">
        <f t="shared" si="11"/>
        <v>0</v>
      </c>
      <c r="M692" s="15">
        <f t="shared" si="12"/>
        <v>1</v>
      </c>
      <c r="N692" s="15">
        <v>9545455</v>
      </c>
      <c r="O692" s="17">
        <f t="shared" si="13"/>
        <v>1</v>
      </c>
      <c r="P692" s="16">
        <f t="shared" si="14"/>
        <v>9545455</v>
      </c>
    </row>
    <row r="693" spans="1:16" x14ac:dyDescent="0.2">
      <c r="A693" s="15" t="s">
        <v>744</v>
      </c>
      <c r="B693" s="15" t="s">
        <v>11</v>
      </c>
      <c r="C693" s="15"/>
      <c r="D693" s="15"/>
      <c r="E693" s="15">
        <v>4</v>
      </c>
      <c r="F693" s="15">
        <v>13195455</v>
      </c>
      <c r="G693" s="15">
        <v>1</v>
      </c>
      <c r="H693" s="15">
        <v>3272727</v>
      </c>
      <c r="I693" s="16">
        <f t="shared" si="10"/>
        <v>3293636.4</v>
      </c>
      <c r="J693" s="15">
        <v>0</v>
      </c>
      <c r="K693" s="15">
        <v>0</v>
      </c>
      <c r="L693" s="16">
        <f t="shared" si="11"/>
        <v>0</v>
      </c>
      <c r="M693" s="15">
        <f t="shared" si="12"/>
        <v>5</v>
      </c>
      <c r="N693" s="15">
        <v>3272727</v>
      </c>
      <c r="O693" s="17">
        <f t="shared" si="13"/>
        <v>5</v>
      </c>
      <c r="P693" s="16">
        <f t="shared" si="14"/>
        <v>16468182</v>
      </c>
    </row>
    <row r="694" spans="1:16" x14ac:dyDescent="0.2">
      <c r="A694" s="15" t="s">
        <v>2989</v>
      </c>
      <c r="B694" s="15" t="s">
        <v>11</v>
      </c>
      <c r="C694" s="15"/>
      <c r="D694" s="15"/>
      <c r="E694" s="15">
        <v>0</v>
      </c>
      <c r="F694" s="15">
        <v>0</v>
      </c>
      <c r="G694" s="15">
        <v>5</v>
      </c>
      <c r="H694" s="15">
        <v>22054546</v>
      </c>
      <c r="I694" s="16">
        <f t="shared" si="10"/>
        <v>4410909.2</v>
      </c>
      <c r="J694" s="15">
        <v>0</v>
      </c>
      <c r="K694" s="15">
        <v>0</v>
      </c>
      <c r="L694" s="16">
        <f t="shared" si="11"/>
        <v>0</v>
      </c>
      <c r="M694" s="15">
        <f t="shared" si="12"/>
        <v>5</v>
      </c>
      <c r="N694" s="15">
        <v>22054546</v>
      </c>
      <c r="O694" s="17">
        <f t="shared" si="13"/>
        <v>5</v>
      </c>
      <c r="P694" s="16">
        <f t="shared" si="14"/>
        <v>22054546</v>
      </c>
    </row>
    <row r="695" spans="1:16" x14ac:dyDescent="0.2">
      <c r="A695" s="15" t="s">
        <v>2990</v>
      </c>
      <c r="B695" s="15" t="s">
        <v>25</v>
      </c>
      <c r="C695" s="15"/>
      <c r="D695" s="15"/>
      <c r="E695" s="15">
        <v>0</v>
      </c>
      <c r="F695" s="15">
        <v>0</v>
      </c>
      <c r="G695" s="15">
        <v>3</v>
      </c>
      <c r="H695" s="15">
        <v>3136365</v>
      </c>
      <c r="I695" s="16">
        <f t="shared" si="10"/>
        <v>1045455</v>
      </c>
      <c r="J695" s="15">
        <v>0</v>
      </c>
      <c r="K695" s="15">
        <v>0</v>
      </c>
      <c r="L695" s="16">
        <f t="shared" si="11"/>
        <v>0</v>
      </c>
      <c r="M695" s="15">
        <f t="shared" si="12"/>
        <v>3</v>
      </c>
      <c r="N695" s="15">
        <v>3136365</v>
      </c>
      <c r="O695" s="17">
        <f t="shared" si="13"/>
        <v>3</v>
      </c>
      <c r="P695" s="16">
        <f t="shared" si="14"/>
        <v>3136365</v>
      </c>
    </row>
    <row r="696" spans="1:16" x14ac:dyDescent="0.2">
      <c r="A696" s="15" t="s">
        <v>2991</v>
      </c>
      <c r="B696" s="15" t="s">
        <v>11</v>
      </c>
      <c r="C696" s="15"/>
      <c r="D696" s="15"/>
      <c r="E696" s="15">
        <v>32</v>
      </c>
      <c r="F696" s="15">
        <v>19572055</v>
      </c>
      <c r="G696" s="15">
        <v>21</v>
      </c>
      <c r="H696" s="15">
        <v>11183637</v>
      </c>
      <c r="I696" s="16">
        <f t="shared" si="10"/>
        <v>580296.07547169807</v>
      </c>
      <c r="J696" s="15">
        <v>1</v>
      </c>
      <c r="K696" s="15">
        <v>909091</v>
      </c>
      <c r="L696" s="16">
        <f t="shared" si="11"/>
        <v>580296.07547169807</v>
      </c>
      <c r="M696" s="15">
        <f t="shared" si="12"/>
        <v>52</v>
      </c>
      <c r="N696" s="15">
        <v>-909091</v>
      </c>
      <c r="O696" s="17">
        <f t="shared" si="13"/>
        <v>52</v>
      </c>
      <c r="P696" s="16">
        <f t="shared" si="14"/>
        <v>30175395.924528301</v>
      </c>
    </row>
    <row r="697" spans="1:16" x14ac:dyDescent="0.2">
      <c r="A697" s="15" t="s">
        <v>2992</v>
      </c>
      <c r="B697" s="15" t="s">
        <v>11</v>
      </c>
      <c r="C697" s="15"/>
      <c r="D697" s="15"/>
      <c r="E697" s="15">
        <v>0</v>
      </c>
      <c r="F697" s="15">
        <v>0</v>
      </c>
      <c r="G697" s="15">
        <v>10</v>
      </c>
      <c r="H697" s="15">
        <v>6818180</v>
      </c>
      <c r="I697" s="16">
        <f t="shared" si="10"/>
        <v>681818</v>
      </c>
      <c r="J697" s="15">
        <v>2</v>
      </c>
      <c r="K697" s="15">
        <v>1909090</v>
      </c>
      <c r="L697" s="16">
        <f t="shared" si="11"/>
        <v>1363636</v>
      </c>
      <c r="M697" s="15">
        <f t="shared" si="12"/>
        <v>8</v>
      </c>
      <c r="N697" s="15">
        <v>4909090</v>
      </c>
      <c r="O697" s="17">
        <f t="shared" si="13"/>
        <v>8</v>
      </c>
      <c r="P697" s="16">
        <f t="shared" si="14"/>
        <v>5454544</v>
      </c>
    </row>
    <row r="698" spans="1:16" x14ac:dyDescent="0.2">
      <c r="A698" s="15" t="s">
        <v>2993</v>
      </c>
      <c r="B698" s="15" t="s">
        <v>11</v>
      </c>
      <c r="C698" s="15"/>
      <c r="D698" s="15"/>
      <c r="E698" s="15">
        <v>0</v>
      </c>
      <c r="F698" s="15">
        <v>0</v>
      </c>
      <c r="G698" s="15">
        <v>2</v>
      </c>
      <c r="H698" s="15">
        <v>1636364</v>
      </c>
      <c r="I698" s="16">
        <f t="shared" si="10"/>
        <v>818182</v>
      </c>
      <c r="J698" s="15">
        <v>0</v>
      </c>
      <c r="K698" s="15">
        <v>0</v>
      </c>
      <c r="L698" s="16">
        <f t="shared" si="11"/>
        <v>0</v>
      </c>
      <c r="M698" s="15">
        <f t="shared" si="12"/>
        <v>2</v>
      </c>
      <c r="N698" s="15">
        <v>1636364</v>
      </c>
      <c r="O698" s="17">
        <f t="shared" si="13"/>
        <v>2</v>
      </c>
      <c r="P698" s="16">
        <f t="shared" si="14"/>
        <v>1636364</v>
      </c>
    </row>
    <row r="699" spans="1:16" x14ac:dyDescent="0.2">
      <c r="A699" s="15" t="s">
        <v>2994</v>
      </c>
      <c r="B699" s="15" t="s">
        <v>11</v>
      </c>
      <c r="C699" s="15"/>
      <c r="D699" s="15"/>
      <c r="E699" s="15">
        <v>0</v>
      </c>
      <c r="F699" s="15">
        <v>0</v>
      </c>
      <c r="G699" s="15">
        <v>1</v>
      </c>
      <c r="H699" s="15">
        <v>11318182</v>
      </c>
      <c r="I699" s="16">
        <f t="shared" si="10"/>
        <v>11318182</v>
      </c>
      <c r="J699" s="15">
        <v>1</v>
      </c>
      <c r="K699" s="15">
        <v>13263636</v>
      </c>
      <c r="L699" s="16">
        <f t="shared" si="11"/>
        <v>11318182</v>
      </c>
      <c r="M699" s="15">
        <f t="shared" si="12"/>
        <v>0</v>
      </c>
      <c r="N699" s="15">
        <v>-13263636</v>
      </c>
      <c r="O699" s="17">
        <f t="shared" si="13"/>
        <v>0</v>
      </c>
      <c r="P699" s="16">
        <f t="shared" si="14"/>
        <v>0</v>
      </c>
    </row>
    <row r="700" spans="1:16" x14ac:dyDescent="0.2">
      <c r="A700" s="15" t="s">
        <v>562</v>
      </c>
      <c r="B700" s="15" t="s">
        <v>11</v>
      </c>
      <c r="C700" s="15"/>
      <c r="D700" s="15"/>
      <c r="E700" s="15">
        <v>6</v>
      </c>
      <c r="F700" s="15">
        <v>9090908</v>
      </c>
      <c r="G700" s="15">
        <v>1</v>
      </c>
      <c r="H700" s="15">
        <v>1436364</v>
      </c>
      <c r="I700" s="16">
        <f t="shared" si="10"/>
        <v>1503896</v>
      </c>
      <c r="J700" s="15">
        <v>0</v>
      </c>
      <c r="K700" s="15">
        <v>0</v>
      </c>
      <c r="L700" s="16">
        <f t="shared" si="11"/>
        <v>0</v>
      </c>
      <c r="M700" s="15">
        <f t="shared" si="12"/>
        <v>7</v>
      </c>
      <c r="N700" s="15">
        <v>1436364</v>
      </c>
      <c r="O700" s="17">
        <f t="shared" si="13"/>
        <v>7</v>
      </c>
      <c r="P700" s="16">
        <f t="shared" si="14"/>
        <v>10527272</v>
      </c>
    </row>
    <row r="701" spans="1:16" x14ac:dyDescent="0.2">
      <c r="A701" s="15" t="s">
        <v>511</v>
      </c>
      <c r="B701" s="15" t="s">
        <v>11</v>
      </c>
      <c r="C701" s="15"/>
      <c r="D701" s="15"/>
      <c r="E701" s="15">
        <v>3</v>
      </c>
      <c r="F701" s="15">
        <v>6381818</v>
      </c>
      <c r="G701" s="15">
        <v>1</v>
      </c>
      <c r="H701" s="15">
        <v>2072727</v>
      </c>
      <c r="I701" s="16">
        <f t="shared" si="10"/>
        <v>2113636.25</v>
      </c>
      <c r="J701" s="15">
        <v>0</v>
      </c>
      <c r="K701" s="15">
        <v>0</v>
      </c>
      <c r="L701" s="16">
        <f t="shared" si="11"/>
        <v>0</v>
      </c>
      <c r="M701" s="15">
        <f t="shared" si="12"/>
        <v>4</v>
      </c>
      <c r="N701" s="15">
        <v>2072727</v>
      </c>
      <c r="O701" s="17">
        <f t="shared" si="13"/>
        <v>4</v>
      </c>
      <c r="P701" s="16">
        <f t="shared" si="14"/>
        <v>8454545</v>
      </c>
    </row>
    <row r="702" spans="1:16" x14ac:dyDescent="0.2">
      <c r="A702" s="15" t="s">
        <v>2995</v>
      </c>
      <c r="B702" s="15" t="s">
        <v>20</v>
      </c>
      <c r="C702" s="15"/>
      <c r="D702" s="15"/>
      <c r="E702" s="15">
        <v>0</v>
      </c>
      <c r="F702" s="15">
        <v>0</v>
      </c>
      <c r="G702" s="15">
        <v>1</v>
      </c>
      <c r="H702" s="15">
        <v>1150000</v>
      </c>
      <c r="I702" s="16">
        <f t="shared" si="10"/>
        <v>1150000</v>
      </c>
      <c r="J702" s="15">
        <v>1</v>
      </c>
      <c r="K702" s="15">
        <v>1145455</v>
      </c>
      <c r="L702" s="16">
        <f t="shared" si="11"/>
        <v>1150000</v>
      </c>
      <c r="M702" s="15">
        <f t="shared" si="12"/>
        <v>0</v>
      </c>
      <c r="N702" s="15">
        <v>4545</v>
      </c>
      <c r="O702" s="17">
        <f t="shared" si="13"/>
        <v>0</v>
      </c>
      <c r="P702" s="16">
        <f t="shared" si="14"/>
        <v>0</v>
      </c>
    </row>
    <row r="703" spans="1:16" x14ac:dyDescent="0.2">
      <c r="A703" s="15" t="s">
        <v>1401</v>
      </c>
      <c r="B703" s="15" t="s">
        <v>20</v>
      </c>
      <c r="C703" s="15"/>
      <c r="D703" s="15"/>
      <c r="E703" s="15">
        <v>3</v>
      </c>
      <c r="F703" s="15">
        <v>3660000</v>
      </c>
      <c r="G703" s="15">
        <v>1</v>
      </c>
      <c r="H703" s="15">
        <v>1340000</v>
      </c>
      <c r="I703" s="16">
        <f t="shared" si="10"/>
        <v>1250000</v>
      </c>
      <c r="J703" s="15">
        <v>0</v>
      </c>
      <c r="K703" s="15">
        <v>0</v>
      </c>
      <c r="L703" s="16">
        <f t="shared" si="11"/>
        <v>0</v>
      </c>
      <c r="M703" s="15">
        <f t="shared" si="12"/>
        <v>4</v>
      </c>
      <c r="N703" s="15">
        <v>1340000</v>
      </c>
      <c r="O703" s="17">
        <f t="shared" si="13"/>
        <v>4</v>
      </c>
      <c r="P703" s="16">
        <f t="shared" si="14"/>
        <v>5000000</v>
      </c>
    </row>
    <row r="704" spans="1:16" x14ac:dyDescent="0.2">
      <c r="A704" s="15" t="s">
        <v>2996</v>
      </c>
      <c r="B704" s="15" t="s">
        <v>20</v>
      </c>
      <c r="C704" s="15"/>
      <c r="D704" s="15"/>
      <c r="E704" s="15">
        <v>0</v>
      </c>
      <c r="F704" s="15">
        <v>0</v>
      </c>
      <c r="G704" s="15">
        <v>1</v>
      </c>
      <c r="H704" s="15">
        <v>12727273</v>
      </c>
      <c r="I704" s="16">
        <f t="shared" si="10"/>
        <v>12727273</v>
      </c>
      <c r="J704" s="15">
        <v>0</v>
      </c>
      <c r="K704" s="15">
        <v>0</v>
      </c>
      <c r="L704" s="16">
        <f t="shared" si="11"/>
        <v>0</v>
      </c>
      <c r="M704" s="15">
        <f t="shared" si="12"/>
        <v>1</v>
      </c>
      <c r="N704" s="15">
        <v>12727273</v>
      </c>
      <c r="O704" s="17">
        <f t="shared" si="13"/>
        <v>1</v>
      </c>
      <c r="P704" s="16">
        <f t="shared" si="14"/>
        <v>12727273</v>
      </c>
    </row>
    <row r="705" spans="1:16" x14ac:dyDescent="0.2">
      <c r="A705" s="15" t="s">
        <v>2997</v>
      </c>
      <c r="B705" s="15" t="s">
        <v>25</v>
      </c>
      <c r="C705" s="15"/>
      <c r="D705" s="15"/>
      <c r="E705" s="15">
        <v>0</v>
      </c>
      <c r="F705" s="15">
        <v>0</v>
      </c>
      <c r="G705" s="15">
        <v>1</v>
      </c>
      <c r="H705" s="15">
        <v>12754545</v>
      </c>
      <c r="I705" s="16">
        <f t="shared" si="10"/>
        <v>12754545</v>
      </c>
      <c r="J705" s="15">
        <v>1</v>
      </c>
      <c r="K705" s="15">
        <v>13536364</v>
      </c>
      <c r="L705" s="16">
        <f t="shared" si="11"/>
        <v>12754545</v>
      </c>
      <c r="M705" s="15">
        <f t="shared" si="12"/>
        <v>0</v>
      </c>
      <c r="N705" s="15">
        <v>-13536364</v>
      </c>
      <c r="O705" s="17">
        <f t="shared" si="13"/>
        <v>0</v>
      </c>
      <c r="P705" s="16">
        <f t="shared" si="14"/>
        <v>0</v>
      </c>
    </row>
    <row r="706" spans="1:16" x14ac:dyDescent="0.2">
      <c r="A706" s="15" t="s">
        <v>2998</v>
      </c>
      <c r="B706" s="15" t="s">
        <v>25</v>
      </c>
      <c r="C706" s="15"/>
      <c r="D706" s="15"/>
      <c r="E706" s="15">
        <v>0</v>
      </c>
      <c r="F706" s="15">
        <v>0</v>
      </c>
      <c r="G706" s="15">
        <v>54</v>
      </c>
      <c r="H706" s="15">
        <v>731118178</v>
      </c>
      <c r="I706" s="16">
        <f t="shared" si="10"/>
        <v>13539225.518518519</v>
      </c>
      <c r="J706" s="15">
        <v>16</v>
      </c>
      <c r="K706" s="15">
        <v>217481819</v>
      </c>
      <c r="L706" s="16">
        <f t="shared" si="11"/>
        <v>216627608.2962963</v>
      </c>
      <c r="M706" s="15">
        <f t="shared" si="12"/>
        <v>38</v>
      </c>
      <c r="N706" s="15">
        <v>-13636364</v>
      </c>
      <c r="O706" s="17">
        <f t="shared" si="13"/>
        <v>38</v>
      </c>
      <c r="P706" s="16">
        <f t="shared" si="14"/>
        <v>514490569.7037037</v>
      </c>
    </row>
    <row r="707" spans="1:16" x14ac:dyDescent="0.2">
      <c r="A707" s="15" t="s">
        <v>200</v>
      </c>
      <c r="B707" s="15" t="s">
        <v>25</v>
      </c>
      <c r="C707" s="15"/>
      <c r="D707" s="15"/>
      <c r="E707" s="15">
        <v>26</v>
      </c>
      <c r="F707" s="15">
        <v>0</v>
      </c>
      <c r="G707" s="15">
        <v>120</v>
      </c>
      <c r="H707" s="15">
        <v>0</v>
      </c>
      <c r="I707" s="16">
        <f t="shared" si="10"/>
        <v>0</v>
      </c>
      <c r="J707" s="15">
        <v>22</v>
      </c>
      <c r="K707" s="15">
        <v>0</v>
      </c>
      <c r="L707" s="16">
        <f t="shared" si="11"/>
        <v>0</v>
      </c>
      <c r="M707" s="15">
        <f t="shared" si="12"/>
        <v>124</v>
      </c>
      <c r="N707" s="15">
        <v>0</v>
      </c>
      <c r="O707" s="17">
        <f t="shared" si="13"/>
        <v>124</v>
      </c>
      <c r="P707" s="16">
        <f t="shared" si="14"/>
        <v>0</v>
      </c>
    </row>
    <row r="708" spans="1:16" x14ac:dyDescent="0.2">
      <c r="A708" s="15" t="s">
        <v>2999</v>
      </c>
      <c r="B708" s="15" t="s">
        <v>25</v>
      </c>
      <c r="C708" s="15"/>
      <c r="D708" s="15"/>
      <c r="E708" s="15">
        <v>0</v>
      </c>
      <c r="F708" s="15">
        <v>0</v>
      </c>
      <c r="G708" s="15">
        <v>2</v>
      </c>
      <c r="H708" s="15">
        <v>13181818</v>
      </c>
      <c r="I708" s="16">
        <f t="shared" si="10"/>
        <v>6590909</v>
      </c>
      <c r="J708" s="15">
        <v>0</v>
      </c>
      <c r="K708" s="15">
        <v>0</v>
      </c>
      <c r="L708" s="16">
        <f t="shared" si="11"/>
        <v>0</v>
      </c>
      <c r="M708" s="15">
        <f t="shared" si="12"/>
        <v>2</v>
      </c>
      <c r="N708" s="15">
        <v>13181818</v>
      </c>
      <c r="O708" s="17">
        <f t="shared" si="13"/>
        <v>2</v>
      </c>
      <c r="P708" s="16">
        <f t="shared" si="14"/>
        <v>13181818</v>
      </c>
    </row>
    <row r="709" spans="1:16" x14ac:dyDescent="0.2">
      <c r="A709" s="15" t="s">
        <v>2331</v>
      </c>
      <c r="B709" s="15" t="s">
        <v>20</v>
      </c>
      <c r="C709" s="15"/>
      <c r="D709" s="15"/>
      <c r="E709" s="15">
        <v>2</v>
      </c>
      <c r="F709" s="15">
        <v>26866667</v>
      </c>
      <c r="G709" s="15">
        <v>1</v>
      </c>
      <c r="H709" s="15">
        <v>13300000</v>
      </c>
      <c r="I709" s="16">
        <f t="shared" si="10"/>
        <v>13388889</v>
      </c>
      <c r="J709" s="15">
        <v>2</v>
      </c>
      <c r="K709" s="15">
        <v>30890909</v>
      </c>
      <c r="L709" s="16">
        <f t="shared" si="11"/>
        <v>26777778</v>
      </c>
      <c r="M709" s="15">
        <f t="shared" si="12"/>
        <v>1</v>
      </c>
      <c r="N709" s="15">
        <v>-15809091</v>
      </c>
      <c r="O709" s="17">
        <f t="shared" si="13"/>
        <v>1</v>
      </c>
      <c r="P709" s="16">
        <f t="shared" si="14"/>
        <v>13388889</v>
      </c>
    </row>
    <row r="710" spans="1:16" x14ac:dyDescent="0.2">
      <c r="A710" s="15" t="s">
        <v>3000</v>
      </c>
      <c r="B710" s="15" t="s">
        <v>20</v>
      </c>
      <c r="C710" s="15"/>
      <c r="D710" s="15"/>
      <c r="E710" s="15">
        <v>8</v>
      </c>
      <c r="F710" s="15">
        <v>1624243</v>
      </c>
      <c r="G710" s="15">
        <v>5</v>
      </c>
      <c r="H710" s="15">
        <v>1081820</v>
      </c>
      <c r="I710" s="16">
        <f t="shared" si="10"/>
        <v>208158.69230769231</v>
      </c>
      <c r="J710" s="15">
        <v>0</v>
      </c>
      <c r="K710" s="15">
        <v>0</v>
      </c>
      <c r="L710" s="16">
        <f t="shared" si="11"/>
        <v>0</v>
      </c>
      <c r="M710" s="15">
        <f t="shared" si="12"/>
        <v>13</v>
      </c>
      <c r="N710" s="15">
        <v>1081820</v>
      </c>
      <c r="O710" s="17">
        <f t="shared" si="13"/>
        <v>13</v>
      </c>
      <c r="P710" s="16">
        <f t="shared" si="14"/>
        <v>2706063</v>
      </c>
    </row>
    <row r="711" spans="1:16" x14ac:dyDescent="0.2">
      <c r="A711" s="15" t="s">
        <v>3001</v>
      </c>
      <c r="B711" s="15" t="s">
        <v>20</v>
      </c>
      <c r="C711" s="15"/>
      <c r="D711" s="15"/>
      <c r="E711" s="15">
        <v>0</v>
      </c>
      <c r="F711" s="15">
        <v>0</v>
      </c>
      <c r="G711" s="15">
        <v>5</v>
      </c>
      <c r="H711" s="15">
        <v>1222725</v>
      </c>
      <c r="I711" s="16">
        <f t="shared" si="10"/>
        <v>244545</v>
      </c>
      <c r="J711" s="15">
        <v>0</v>
      </c>
      <c r="K711" s="15">
        <v>0</v>
      </c>
      <c r="L711" s="16">
        <f t="shared" si="11"/>
        <v>0</v>
      </c>
      <c r="M711" s="15">
        <f t="shared" si="12"/>
        <v>5</v>
      </c>
      <c r="N711" s="15">
        <v>1222725</v>
      </c>
      <c r="O711" s="17">
        <f t="shared" si="13"/>
        <v>5</v>
      </c>
      <c r="P711" s="16">
        <f t="shared" si="14"/>
        <v>1222725</v>
      </c>
    </row>
    <row r="712" spans="1:16" x14ac:dyDescent="0.2">
      <c r="A712" s="15" t="s">
        <v>3002</v>
      </c>
      <c r="B712" s="15" t="s">
        <v>20</v>
      </c>
      <c r="C712" s="15"/>
      <c r="D712" s="15"/>
      <c r="E712" s="15">
        <v>2</v>
      </c>
      <c r="F712" s="15">
        <v>955455</v>
      </c>
      <c r="G712" s="15">
        <v>2</v>
      </c>
      <c r="H712" s="15">
        <v>1087272</v>
      </c>
      <c r="I712" s="16">
        <f t="shared" si="10"/>
        <v>510681.75</v>
      </c>
      <c r="J712" s="15">
        <v>0</v>
      </c>
      <c r="K712" s="15">
        <v>0</v>
      </c>
      <c r="L712" s="16">
        <f t="shared" si="11"/>
        <v>0</v>
      </c>
      <c r="M712" s="15">
        <f t="shared" si="12"/>
        <v>4</v>
      </c>
      <c r="N712" s="15">
        <v>1087272</v>
      </c>
      <c r="O712" s="17">
        <f t="shared" si="13"/>
        <v>4</v>
      </c>
      <c r="P712" s="16">
        <f t="shared" si="14"/>
        <v>2042727</v>
      </c>
    </row>
    <row r="713" spans="1:16" x14ac:dyDescent="0.2">
      <c r="A713" s="15" t="s">
        <v>3003</v>
      </c>
      <c r="B713" s="15" t="s">
        <v>20</v>
      </c>
      <c r="C713" s="15"/>
      <c r="D713" s="15"/>
      <c r="E713" s="15">
        <v>2</v>
      </c>
      <c r="F713" s="15">
        <v>820000</v>
      </c>
      <c r="G713" s="15">
        <v>2</v>
      </c>
      <c r="H713" s="15">
        <v>916364</v>
      </c>
      <c r="I713" s="16">
        <f t="shared" si="10"/>
        <v>434091</v>
      </c>
      <c r="J713" s="15">
        <v>0</v>
      </c>
      <c r="K713" s="15">
        <v>0</v>
      </c>
      <c r="L713" s="16">
        <f t="shared" si="11"/>
        <v>0</v>
      </c>
      <c r="M713" s="15">
        <f t="shared" si="12"/>
        <v>4</v>
      </c>
      <c r="N713" s="15">
        <v>916364</v>
      </c>
      <c r="O713" s="17">
        <f t="shared" si="13"/>
        <v>4</v>
      </c>
      <c r="P713" s="16">
        <f t="shared" si="14"/>
        <v>1736364</v>
      </c>
    </row>
    <row r="714" spans="1:16" x14ac:dyDescent="0.2">
      <c r="A714" s="15" t="s">
        <v>608</v>
      </c>
      <c r="B714" s="15" t="s">
        <v>20</v>
      </c>
      <c r="C714" s="15"/>
      <c r="D714" s="15"/>
      <c r="E714" s="15">
        <v>4</v>
      </c>
      <c r="F714" s="15">
        <v>2027272</v>
      </c>
      <c r="G714" s="15">
        <v>2</v>
      </c>
      <c r="H714" s="15">
        <v>1110910</v>
      </c>
      <c r="I714" s="16">
        <f t="shared" si="10"/>
        <v>523030.33333333331</v>
      </c>
      <c r="J714" s="15">
        <v>0</v>
      </c>
      <c r="K714" s="15">
        <v>0</v>
      </c>
      <c r="L714" s="16">
        <f t="shared" si="11"/>
        <v>0</v>
      </c>
      <c r="M714" s="15">
        <f t="shared" si="12"/>
        <v>6</v>
      </c>
      <c r="N714" s="15">
        <v>1110910</v>
      </c>
      <c r="O714" s="17">
        <f t="shared" si="13"/>
        <v>6</v>
      </c>
      <c r="P714" s="16">
        <f t="shared" si="14"/>
        <v>3138182</v>
      </c>
    </row>
    <row r="715" spans="1:16" x14ac:dyDescent="0.2">
      <c r="A715" s="15" t="s">
        <v>801</v>
      </c>
      <c r="B715" s="15" t="s">
        <v>20</v>
      </c>
      <c r="C715" s="15"/>
      <c r="D715" s="15"/>
      <c r="E715" s="15">
        <v>2</v>
      </c>
      <c r="F715" s="15">
        <v>1689090</v>
      </c>
      <c r="G715" s="15">
        <v>2</v>
      </c>
      <c r="H715" s="15">
        <v>1952728</v>
      </c>
      <c r="I715" s="16">
        <f t="shared" si="10"/>
        <v>910454.5</v>
      </c>
      <c r="J715" s="15">
        <v>0</v>
      </c>
      <c r="K715" s="15">
        <v>0</v>
      </c>
      <c r="L715" s="16">
        <f t="shared" si="11"/>
        <v>0</v>
      </c>
      <c r="M715" s="15">
        <f t="shared" si="12"/>
        <v>4</v>
      </c>
      <c r="N715" s="15">
        <v>1952728</v>
      </c>
      <c r="O715" s="17">
        <f t="shared" si="13"/>
        <v>4</v>
      </c>
      <c r="P715" s="16">
        <f t="shared" si="14"/>
        <v>3641818</v>
      </c>
    </row>
    <row r="716" spans="1:16" x14ac:dyDescent="0.2">
      <c r="A716" s="15" t="s">
        <v>3004</v>
      </c>
      <c r="B716" s="15" t="s">
        <v>20</v>
      </c>
      <c r="C716" s="15"/>
      <c r="D716" s="15"/>
      <c r="E716" s="15">
        <v>0</v>
      </c>
      <c r="F716" s="15">
        <v>0</v>
      </c>
      <c r="G716" s="15">
        <v>2</v>
      </c>
      <c r="H716" s="15">
        <v>1449090</v>
      </c>
      <c r="I716" s="16">
        <f t="shared" si="10"/>
        <v>724545</v>
      </c>
      <c r="J716" s="15">
        <v>0</v>
      </c>
      <c r="K716" s="15">
        <v>0</v>
      </c>
      <c r="L716" s="16">
        <f t="shared" si="11"/>
        <v>0</v>
      </c>
      <c r="M716" s="15">
        <f t="shared" si="12"/>
        <v>2</v>
      </c>
      <c r="N716" s="15">
        <v>1449090</v>
      </c>
      <c r="O716" s="17">
        <f t="shared" si="13"/>
        <v>2</v>
      </c>
      <c r="P716" s="16">
        <f t="shared" si="14"/>
        <v>1449090</v>
      </c>
    </row>
    <row r="717" spans="1:16" x14ac:dyDescent="0.2">
      <c r="A717" s="15" t="s">
        <v>3005</v>
      </c>
      <c r="B717" s="15" t="s">
        <v>20</v>
      </c>
      <c r="C717" s="15"/>
      <c r="D717" s="15"/>
      <c r="E717" s="15">
        <v>0</v>
      </c>
      <c r="F717" s="15">
        <v>0</v>
      </c>
      <c r="G717" s="15">
        <v>2</v>
      </c>
      <c r="H717" s="15">
        <v>2021818</v>
      </c>
      <c r="I717" s="16">
        <f t="shared" si="10"/>
        <v>1010909</v>
      </c>
      <c r="J717" s="15">
        <v>0</v>
      </c>
      <c r="K717" s="15">
        <v>0</v>
      </c>
      <c r="L717" s="16">
        <f t="shared" si="11"/>
        <v>0</v>
      </c>
      <c r="M717" s="15">
        <f t="shared" si="12"/>
        <v>2</v>
      </c>
      <c r="N717" s="15">
        <v>2021818</v>
      </c>
      <c r="O717" s="17">
        <f t="shared" si="13"/>
        <v>2</v>
      </c>
      <c r="P717" s="16">
        <f t="shared" si="14"/>
        <v>2021818</v>
      </c>
    </row>
    <row r="718" spans="1:16" x14ac:dyDescent="0.2">
      <c r="A718" s="15" t="s">
        <v>607</v>
      </c>
      <c r="B718" s="15" t="s">
        <v>20</v>
      </c>
      <c r="C718" s="15"/>
      <c r="D718" s="15"/>
      <c r="E718" s="15">
        <v>2</v>
      </c>
      <c r="F718" s="15">
        <v>2309090</v>
      </c>
      <c r="G718" s="15">
        <v>2</v>
      </c>
      <c r="H718" s="15">
        <v>2520000</v>
      </c>
      <c r="I718" s="16">
        <f t="shared" si="10"/>
        <v>1207272.5</v>
      </c>
      <c r="J718" s="15">
        <v>0</v>
      </c>
      <c r="K718" s="15">
        <v>0</v>
      </c>
      <c r="L718" s="16">
        <f t="shared" si="11"/>
        <v>0</v>
      </c>
      <c r="M718" s="15">
        <f t="shared" si="12"/>
        <v>4</v>
      </c>
      <c r="N718" s="15">
        <v>2520000</v>
      </c>
      <c r="O718" s="17">
        <f t="shared" si="13"/>
        <v>4</v>
      </c>
      <c r="P718" s="16">
        <f t="shared" si="14"/>
        <v>4829090</v>
      </c>
    </row>
    <row r="719" spans="1:16" x14ac:dyDescent="0.2">
      <c r="A719" s="15" t="s">
        <v>2127</v>
      </c>
      <c r="B719" s="15" t="s">
        <v>11</v>
      </c>
      <c r="C719" s="15"/>
      <c r="D719" s="15"/>
      <c r="E719" s="15">
        <v>94</v>
      </c>
      <c r="F719" s="15">
        <v>26212314</v>
      </c>
      <c r="G719" s="15">
        <v>225</v>
      </c>
      <c r="H719" s="15">
        <v>60246315</v>
      </c>
      <c r="I719" s="16">
        <f t="shared" si="10"/>
        <v>271030.18495297804</v>
      </c>
      <c r="J719" s="15">
        <v>115</v>
      </c>
      <c r="K719" s="15">
        <v>36749998</v>
      </c>
      <c r="L719" s="16">
        <f t="shared" si="11"/>
        <v>31168471.269592475</v>
      </c>
      <c r="M719" s="15">
        <f t="shared" si="12"/>
        <v>204</v>
      </c>
      <c r="N719" s="15">
        <v>-2681818</v>
      </c>
      <c r="O719" s="17">
        <f t="shared" si="13"/>
        <v>204</v>
      </c>
      <c r="P719" s="16">
        <f t="shared" si="14"/>
        <v>55290157.730407521</v>
      </c>
    </row>
    <row r="720" spans="1:16" x14ac:dyDescent="0.2">
      <c r="A720" s="15" t="s">
        <v>3006</v>
      </c>
      <c r="B720" s="15" t="s">
        <v>20</v>
      </c>
      <c r="C720" s="15"/>
      <c r="D720" s="15"/>
      <c r="E720" s="15">
        <v>0</v>
      </c>
      <c r="F720" s="15">
        <v>0</v>
      </c>
      <c r="G720" s="15">
        <v>1</v>
      </c>
      <c r="H720" s="15">
        <v>13500000</v>
      </c>
      <c r="I720" s="16">
        <f t="shared" si="10"/>
        <v>13500000</v>
      </c>
      <c r="J720" s="15">
        <v>1</v>
      </c>
      <c r="K720" s="15">
        <v>15172727</v>
      </c>
      <c r="L720" s="16">
        <f t="shared" si="11"/>
        <v>13500000</v>
      </c>
      <c r="M720" s="15">
        <f t="shared" si="12"/>
        <v>0</v>
      </c>
      <c r="N720" s="15">
        <v>-1672727</v>
      </c>
      <c r="O720" s="17">
        <f t="shared" si="13"/>
        <v>0</v>
      </c>
      <c r="P720" s="16">
        <f t="shared" si="14"/>
        <v>0</v>
      </c>
    </row>
    <row r="721" spans="1:16" x14ac:dyDescent="0.2">
      <c r="A721" s="15" t="s">
        <v>3007</v>
      </c>
      <c r="B721" s="15" t="s">
        <v>11</v>
      </c>
      <c r="C721" s="15"/>
      <c r="D721" s="15"/>
      <c r="E721" s="15">
        <v>0</v>
      </c>
      <c r="F721" s="15">
        <v>0</v>
      </c>
      <c r="G721" s="15">
        <v>5</v>
      </c>
      <c r="H721" s="15">
        <v>1240910</v>
      </c>
      <c r="I721" s="16">
        <f t="shared" si="10"/>
        <v>248182</v>
      </c>
      <c r="J721" s="15">
        <v>2</v>
      </c>
      <c r="K721" s="15">
        <v>500000</v>
      </c>
      <c r="L721" s="16">
        <f t="shared" si="11"/>
        <v>496364</v>
      </c>
      <c r="M721" s="15">
        <f t="shared" si="12"/>
        <v>3</v>
      </c>
      <c r="N721" s="15">
        <v>-500000</v>
      </c>
      <c r="O721" s="17">
        <f t="shared" si="13"/>
        <v>3</v>
      </c>
      <c r="P721" s="16">
        <f t="shared" si="14"/>
        <v>744546</v>
      </c>
    </row>
    <row r="722" spans="1:16" x14ac:dyDescent="0.2">
      <c r="A722" s="15" t="s">
        <v>3008</v>
      </c>
      <c r="B722" s="15" t="s">
        <v>25</v>
      </c>
      <c r="C722" s="15"/>
      <c r="D722" s="15"/>
      <c r="E722" s="15">
        <v>1</v>
      </c>
      <c r="F722" s="15">
        <v>15454545</v>
      </c>
      <c r="G722" s="15">
        <v>3</v>
      </c>
      <c r="H722" s="15">
        <v>40909092</v>
      </c>
      <c r="I722" s="16">
        <f t="shared" si="10"/>
        <v>14090909.25</v>
      </c>
      <c r="J722" s="15">
        <v>3</v>
      </c>
      <c r="K722" s="15">
        <v>41000001</v>
      </c>
      <c r="L722" s="16">
        <f t="shared" si="11"/>
        <v>42272727.75</v>
      </c>
      <c r="M722" s="15">
        <f t="shared" si="12"/>
        <v>1</v>
      </c>
      <c r="N722" s="15">
        <v>-13636364</v>
      </c>
      <c r="O722" s="17">
        <f t="shared" si="13"/>
        <v>1</v>
      </c>
      <c r="P722" s="16">
        <f t="shared" si="14"/>
        <v>14090909.25</v>
      </c>
    </row>
    <row r="723" spans="1:16" x14ac:dyDescent="0.2">
      <c r="A723" s="15" t="s">
        <v>3009</v>
      </c>
      <c r="B723" s="15" t="s">
        <v>25</v>
      </c>
      <c r="C723" s="15"/>
      <c r="D723" s="15"/>
      <c r="E723" s="15">
        <v>0</v>
      </c>
      <c r="F723" s="15">
        <v>0</v>
      </c>
      <c r="G723" s="15">
        <v>4</v>
      </c>
      <c r="H723" s="15">
        <v>0</v>
      </c>
      <c r="I723" s="16">
        <f t="shared" si="10"/>
        <v>0</v>
      </c>
      <c r="J723" s="15">
        <v>0</v>
      </c>
      <c r="K723" s="15">
        <v>0</v>
      </c>
      <c r="L723" s="16">
        <f t="shared" si="11"/>
        <v>0</v>
      </c>
      <c r="M723" s="15">
        <f t="shared" si="12"/>
        <v>4</v>
      </c>
      <c r="N723" s="15">
        <v>0</v>
      </c>
      <c r="O723" s="17">
        <f t="shared" si="13"/>
        <v>4</v>
      </c>
      <c r="P723" s="16">
        <f t="shared" si="14"/>
        <v>0</v>
      </c>
    </row>
    <row r="724" spans="1:16" x14ac:dyDescent="0.2">
      <c r="A724" s="15" t="s">
        <v>3010</v>
      </c>
      <c r="B724" s="15" t="s">
        <v>11</v>
      </c>
      <c r="C724" s="15"/>
      <c r="D724" s="15"/>
      <c r="E724" s="15">
        <v>1</v>
      </c>
      <c r="F724" s="15">
        <v>9854618</v>
      </c>
      <c r="G724" s="15">
        <v>1</v>
      </c>
      <c r="H724" s="15">
        <v>9390909</v>
      </c>
      <c r="I724" s="16">
        <f t="shared" si="10"/>
        <v>9622763.5</v>
      </c>
      <c r="J724" s="15">
        <v>0</v>
      </c>
      <c r="K724" s="15">
        <v>0</v>
      </c>
      <c r="L724" s="16">
        <f t="shared" si="11"/>
        <v>0</v>
      </c>
      <c r="M724" s="15">
        <f t="shared" si="12"/>
        <v>2</v>
      </c>
      <c r="N724" s="15">
        <v>9390909</v>
      </c>
      <c r="O724" s="17">
        <f t="shared" si="13"/>
        <v>2</v>
      </c>
      <c r="P724" s="16">
        <f t="shared" si="14"/>
        <v>19245527</v>
      </c>
    </row>
    <row r="725" spans="1:16" x14ac:dyDescent="0.2">
      <c r="A725" s="15" t="s">
        <v>3011</v>
      </c>
      <c r="B725" s="15" t="s">
        <v>11</v>
      </c>
      <c r="C725" s="15"/>
      <c r="D725" s="15"/>
      <c r="E725" s="15">
        <v>0</v>
      </c>
      <c r="F725" s="15">
        <v>0</v>
      </c>
      <c r="G725" s="15">
        <v>1</v>
      </c>
      <c r="H725" s="15">
        <v>4281818</v>
      </c>
      <c r="I725" s="16">
        <f t="shared" si="10"/>
        <v>4281818</v>
      </c>
      <c r="J725" s="15">
        <v>0</v>
      </c>
      <c r="K725" s="15">
        <v>0</v>
      </c>
      <c r="L725" s="16">
        <f t="shared" si="11"/>
        <v>0</v>
      </c>
      <c r="M725" s="15">
        <f t="shared" si="12"/>
        <v>1</v>
      </c>
      <c r="N725" s="15">
        <v>4281818</v>
      </c>
      <c r="O725" s="17">
        <f t="shared" si="13"/>
        <v>1</v>
      </c>
      <c r="P725" s="16">
        <f t="shared" si="14"/>
        <v>4281818</v>
      </c>
    </row>
    <row r="726" spans="1:16" x14ac:dyDescent="0.2">
      <c r="A726" s="15" t="s">
        <v>3012</v>
      </c>
      <c r="B726" s="15" t="s">
        <v>11</v>
      </c>
      <c r="C726" s="15"/>
      <c r="D726" s="15"/>
      <c r="E726" s="15">
        <v>0</v>
      </c>
      <c r="F726" s="15">
        <v>0</v>
      </c>
      <c r="G726" s="15">
        <v>2</v>
      </c>
      <c r="H726" s="15">
        <v>1349090</v>
      </c>
      <c r="I726" s="16">
        <f t="shared" si="10"/>
        <v>674545</v>
      </c>
      <c r="J726" s="15">
        <v>0</v>
      </c>
      <c r="K726" s="15">
        <v>0</v>
      </c>
      <c r="L726" s="16">
        <f t="shared" si="11"/>
        <v>0</v>
      </c>
      <c r="M726" s="15">
        <f t="shared" si="12"/>
        <v>2</v>
      </c>
      <c r="N726" s="15">
        <v>1349090</v>
      </c>
      <c r="O726" s="17">
        <f t="shared" si="13"/>
        <v>2</v>
      </c>
      <c r="P726" s="16">
        <f t="shared" si="14"/>
        <v>1349090</v>
      </c>
    </row>
    <row r="727" spans="1:16" x14ac:dyDescent="0.2">
      <c r="A727" s="15" t="s">
        <v>3596</v>
      </c>
      <c r="B727" s="15" t="s">
        <v>11</v>
      </c>
      <c r="C727" s="15"/>
      <c r="D727" s="15"/>
      <c r="E727" s="15">
        <v>0</v>
      </c>
      <c r="F727" s="15">
        <v>0</v>
      </c>
      <c r="G727" s="15">
        <v>3</v>
      </c>
      <c r="H727" s="15">
        <v>6272727</v>
      </c>
      <c r="I727" s="16">
        <f t="shared" si="10"/>
        <v>2090909</v>
      </c>
      <c r="J727" s="15">
        <v>4</v>
      </c>
      <c r="K727" s="15">
        <v>9345453</v>
      </c>
      <c r="L727" s="16">
        <f t="shared" si="11"/>
        <v>8363636</v>
      </c>
      <c r="M727" s="15">
        <f t="shared" si="12"/>
        <v>-1</v>
      </c>
      <c r="N727" s="15">
        <v>-7090908</v>
      </c>
      <c r="O727" s="17">
        <f t="shared" si="13"/>
        <v>-1</v>
      </c>
      <c r="P727" s="16">
        <f t="shared" si="14"/>
        <v>-2090909</v>
      </c>
    </row>
    <row r="728" spans="1:16" x14ac:dyDescent="0.2">
      <c r="A728" s="15" t="s">
        <v>3014</v>
      </c>
      <c r="B728" s="15" t="s">
        <v>11</v>
      </c>
      <c r="C728" s="15"/>
      <c r="D728" s="15"/>
      <c r="E728" s="15">
        <v>0</v>
      </c>
      <c r="F728" s="15">
        <v>0</v>
      </c>
      <c r="G728" s="15">
        <v>3</v>
      </c>
      <c r="H728" s="15">
        <v>7636362</v>
      </c>
      <c r="I728" s="16">
        <f t="shared" si="10"/>
        <v>2545454</v>
      </c>
      <c r="J728" s="15">
        <v>0</v>
      </c>
      <c r="K728" s="15">
        <v>0</v>
      </c>
      <c r="L728" s="16">
        <f t="shared" si="11"/>
        <v>0</v>
      </c>
      <c r="M728" s="15">
        <f t="shared" si="12"/>
        <v>3</v>
      </c>
      <c r="N728" s="15">
        <v>7636362</v>
      </c>
      <c r="O728" s="17">
        <f t="shared" si="13"/>
        <v>3</v>
      </c>
      <c r="P728" s="16">
        <f t="shared" si="14"/>
        <v>7636362</v>
      </c>
    </row>
    <row r="729" spans="1:16" x14ac:dyDescent="0.2">
      <c r="A729" s="15" t="s">
        <v>3015</v>
      </c>
      <c r="B729" s="15" t="s">
        <v>11</v>
      </c>
      <c r="C729" s="15"/>
      <c r="D729" s="15"/>
      <c r="E729" s="15">
        <v>0</v>
      </c>
      <c r="F729" s="15">
        <v>0</v>
      </c>
      <c r="G729" s="15">
        <v>1</v>
      </c>
      <c r="H729" s="15">
        <v>2954545</v>
      </c>
      <c r="I729" s="16">
        <f t="shared" si="10"/>
        <v>2954545</v>
      </c>
      <c r="J729" s="15">
        <v>0</v>
      </c>
      <c r="K729" s="15">
        <v>0</v>
      </c>
      <c r="L729" s="16">
        <f t="shared" si="11"/>
        <v>0</v>
      </c>
      <c r="M729" s="15">
        <f t="shared" si="12"/>
        <v>1</v>
      </c>
      <c r="N729" s="15">
        <v>2954545</v>
      </c>
      <c r="O729" s="17">
        <f t="shared" si="13"/>
        <v>1</v>
      </c>
      <c r="P729" s="16">
        <f t="shared" si="14"/>
        <v>2954545</v>
      </c>
    </row>
    <row r="730" spans="1:16" x14ac:dyDescent="0.2">
      <c r="A730" s="15" t="s">
        <v>3016</v>
      </c>
      <c r="B730" s="15" t="s">
        <v>11</v>
      </c>
      <c r="C730" s="15"/>
      <c r="D730" s="15"/>
      <c r="E730" s="15">
        <v>0</v>
      </c>
      <c r="F730" s="15">
        <v>0</v>
      </c>
      <c r="G730" s="15">
        <v>3</v>
      </c>
      <c r="H730" s="15">
        <v>21081819</v>
      </c>
      <c r="I730" s="16">
        <f t="shared" si="10"/>
        <v>7027273</v>
      </c>
      <c r="J730" s="15">
        <v>0</v>
      </c>
      <c r="K730" s="15">
        <v>0</v>
      </c>
      <c r="L730" s="16">
        <f t="shared" si="11"/>
        <v>0</v>
      </c>
      <c r="M730" s="15">
        <f t="shared" si="12"/>
        <v>3</v>
      </c>
      <c r="N730" s="15">
        <v>6818182</v>
      </c>
      <c r="O730" s="17">
        <f t="shared" si="13"/>
        <v>3</v>
      </c>
      <c r="P730" s="16">
        <f t="shared" si="14"/>
        <v>21081819</v>
      </c>
    </row>
    <row r="731" spans="1:16" x14ac:dyDescent="0.2">
      <c r="A731" s="15" t="s">
        <v>3017</v>
      </c>
      <c r="B731" s="15" t="s">
        <v>25</v>
      </c>
      <c r="C731" s="15"/>
      <c r="D731" s="15"/>
      <c r="E731" s="15">
        <v>0</v>
      </c>
      <c r="F731" s="15">
        <v>0</v>
      </c>
      <c r="G731" s="15">
        <v>2</v>
      </c>
      <c r="H731" s="15">
        <v>13945454</v>
      </c>
      <c r="I731" s="16">
        <f t="shared" si="10"/>
        <v>6972727</v>
      </c>
      <c r="J731" s="15">
        <v>0</v>
      </c>
      <c r="K731" s="15">
        <v>0</v>
      </c>
      <c r="L731" s="16">
        <f t="shared" si="11"/>
        <v>0</v>
      </c>
      <c r="M731" s="15">
        <f t="shared" si="12"/>
        <v>2</v>
      </c>
      <c r="N731" s="15">
        <v>13945454</v>
      </c>
      <c r="O731" s="17">
        <f t="shared" si="13"/>
        <v>2</v>
      </c>
      <c r="P731" s="16">
        <f t="shared" si="14"/>
        <v>13945454</v>
      </c>
    </row>
    <row r="732" spans="1:16" x14ac:dyDescent="0.2">
      <c r="A732" s="15" t="s">
        <v>3018</v>
      </c>
      <c r="B732" s="15" t="s">
        <v>11</v>
      </c>
      <c r="C732" s="15"/>
      <c r="D732" s="15"/>
      <c r="E732" s="15">
        <v>35</v>
      </c>
      <c r="F732" s="15">
        <v>49098325</v>
      </c>
      <c r="G732" s="15">
        <v>10</v>
      </c>
      <c r="H732" s="15">
        <v>13954550</v>
      </c>
      <c r="I732" s="16">
        <f t="shared" si="10"/>
        <v>1401175</v>
      </c>
      <c r="J732" s="15">
        <v>0</v>
      </c>
      <c r="K732" s="15">
        <v>0</v>
      </c>
      <c r="L732" s="16">
        <f t="shared" si="11"/>
        <v>0</v>
      </c>
      <c r="M732" s="15">
        <f t="shared" si="12"/>
        <v>45</v>
      </c>
      <c r="N732" s="15">
        <v>13954550</v>
      </c>
      <c r="O732" s="17">
        <f t="shared" si="13"/>
        <v>45</v>
      </c>
      <c r="P732" s="16">
        <f t="shared" si="14"/>
        <v>63052875</v>
      </c>
    </row>
    <row r="733" spans="1:16" x14ac:dyDescent="0.2">
      <c r="A733" s="15" t="s">
        <v>3019</v>
      </c>
      <c r="B733" s="15" t="s">
        <v>25</v>
      </c>
      <c r="C733" s="15"/>
      <c r="D733" s="15"/>
      <c r="E733" s="15">
        <v>0</v>
      </c>
      <c r="F733" s="15">
        <v>0</v>
      </c>
      <c r="G733" s="15">
        <v>1</v>
      </c>
      <c r="H733" s="15">
        <v>14090910</v>
      </c>
      <c r="I733" s="16">
        <f t="shared" si="10"/>
        <v>14090910</v>
      </c>
      <c r="J733" s="15">
        <v>0</v>
      </c>
      <c r="K733" s="15">
        <v>0</v>
      </c>
      <c r="L733" s="16">
        <f t="shared" si="11"/>
        <v>0</v>
      </c>
      <c r="M733" s="15">
        <f t="shared" si="12"/>
        <v>1</v>
      </c>
      <c r="N733" s="15">
        <v>14090910</v>
      </c>
      <c r="O733" s="17">
        <f t="shared" si="13"/>
        <v>1</v>
      </c>
      <c r="P733" s="16">
        <f t="shared" si="14"/>
        <v>14090910</v>
      </c>
    </row>
    <row r="734" spans="1:16" x14ac:dyDescent="0.2">
      <c r="A734" s="15" t="s">
        <v>2325</v>
      </c>
      <c r="B734" s="15" t="s">
        <v>25</v>
      </c>
      <c r="C734" s="15"/>
      <c r="D734" s="15"/>
      <c r="E734" s="15">
        <v>0</v>
      </c>
      <c r="F734" s="15">
        <v>0</v>
      </c>
      <c r="G734" s="15">
        <v>8</v>
      </c>
      <c r="H734" s="15">
        <v>14116360</v>
      </c>
      <c r="I734" s="16">
        <f t="shared" si="10"/>
        <v>1764545</v>
      </c>
      <c r="J734" s="15">
        <v>8</v>
      </c>
      <c r="K734" s="15">
        <v>12872728</v>
      </c>
      <c r="L734" s="16">
        <f t="shared" si="11"/>
        <v>14116360</v>
      </c>
      <c r="M734" s="15">
        <f t="shared" si="12"/>
        <v>0</v>
      </c>
      <c r="N734" s="15">
        <v>-12872728</v>
      </c>
      <c r="O734" s="17">
        <f t="shared" si="13"/>
        <v>0</v>
      </c>
      <c r="P734" s="16">
        <f t="shared" si="14"/>
        <v>0</v>
      </c>
    </row>
    <row r="735" spans="1:16" x14ac:dyDescent="0.2">
      <c r="A735" s="15" t="s">
        <v>3020</v>
      </c>
      <c r="B735" s="15" t="s">
        <v>11</v>
      </c>
      <c r="C735" s="15"/>
      <c r="D735" s="15"/>
      <c r="E735" s="15">
        <v>0</v>
      </c>
      <c r="F735" s="15">
        <v>0</v>
      </c>
      <c r="G735" s="15">
        <v>16</v>
      </c>
      <c r="H735" s="15">
        <v>11163636</v>
      </c>
      <c r="I735" s="16">
        <f t="shared" si="10"/>
        <v>697727.25</v>
      </c>
      <c r="J735" s="15">
        <v>5</v>
      </c>
      <c r="K735" s="15">
        <v>3563637</v>
      </c>
      <c r="L735" s="16">
        <f t="shared" si="11"/>
        <v>3488636.25</v>
      </c>
      <c r="M735" s="15">
        <f t="shared" si="12"/>
        <v>11</v>
      </c>
      <c r="N735" s="15">
        <v>7599999</v>
      </c>
      <c r="O735" s="17">
        <f t="shared" si="13"/>
        <v>11</v>
      </c>
      <c r="P735" s="16">
        <f t="shared" si="14"/>
        <v>7674999.75</v>
      </c>
    </row>
    <row r="736" spans="1:16" x14ac:dyDescent="0.2">
      <c r="A736" s="15" t="s">
        <v>3021</v>
      </c>
      <c r="B736" s="15" t="s">
        <v>11</v>
      </c>
      <c r="C736" s="15"/>
      <c r="D736" s="15"/>
      <c r="E736" s="15">
        <v>0</v>
      </c>
      <c r="F736" s="15">
        <v>0</v>
      </c>
      <c r="G736" s="15">
        <v>1</v>
      </c>
      <c r="H736" s="15">
        <v>736364</v>
      </c>
      <c r="I736" s="16">
        <f t="shared" si="10"/>
        <v>736364</v>
      </c>
      <c r="J736" s="15">
        <v>1</v>
      </c>
      <c r="K736" s="15">
        <v>736363</v>
      </c>
      <c r="L736" s="16">
        <f t="shared" si="11"/>
        <v>736364</v>
      </c>
      <c r="M736" s="15">
        <f t="shared" si="12"/>
        <v>0</v>
      </c>
      <c r="N736" s="15">
        <v>1</v>
      </c>
      <c r="O736" s="17">
        <f t="shared" si="13"/>
        <v>0</v>
      </c>
      <c r="P736" s="16">
        <f t="shared" si="14"/>
        <v>0</v>
      </c>
    </row>
    <row r="737" spans="1:16" x14ac:dyDescent="0.2">
      <c r="A737" s="15" t="s">
        <v>3022</v>
      </c>
      <c r="B737" s="15" t="s">
        <v>11</v>
      </c>
      <c r="C737" s="15"/>
      <c r="D737" s="15"/>
      <c r="E737" s="15">
        <v>0</v>
      </c>
      <c r="F737" s="15">
        <v>0</v>
      </c>
      <c r="G737" s="15">
        <v>1</v>
      </c>
      <c r="H737" s="15">
        <v>872727</v>
      </c>
      <c r="I737" s="16">
        <f t="shared" si="10"/>
        <v>872727</v>
      </c>
      <c r="J737" s="15">
        <v>1</v>
      </c>
      <c r="K737" s="15">
        <v>872727</v>
      </c>
      <c r="L737" s="16">
        <f t="shared" si="11"/>
        <v>872727</v>
      </c>
      <c r="M737" s="15">
        <f t="shared" si="12"/>
        <v>0</v>
      </c>
      <c r="N737" s="15">
        <v>0</v>
      </c>
      <c r="O737" s="17">
        <f t="shared" si="13"/>
        <v>0</v>
      </c>
      <c r="P737" s="16">
        <f t="shared" si="14"/>
        <v>0</v>
      </c>
    </row>
    <row r="738" spans="1:16" x14ac:dyDescent="0.2">
      <c r="A738" s="15" t="s">
        <v>3023</v>
      </c>
      <c r="B738" s="15" t="s">
        <v>25</v>
      </c>
      <c r="C738" s="15"/>
      <c r="D738" s="15"/>
      <c r="E738" s="15">
        <v>0</v>
      </c>
      <c r="F738" s="15">
        <v>0</v>
      </c>
      <c r="G738" s="15">
        <v>4</v>
      </c>
      <c r="H738" s="15">
        <v>3272728</v>
      </c>
      <c r="I738" s="16">
        <f t="shared" si="10"/>
        <v>818182</v>
      </c>
      <c r="J738" s="15">
        <v>4</v>
      </c>
      <c r="K738" s="15">
        <v>3272728</v>
      </c>
      <c r="L738" s="16">
        <f t="shared" si="11"/>
        <v>3272728</v>
      </c>
      <c r="M738" s="15">
        <f t="shared" si="12"/>
        <v>0</v>
      </c>
      <c r="N738" s="15">
        <v>0</v>
      </c>
      <c r="O738" s="17">
        <f t="shared" si="13"/>
        <v>0</v>
      </c>
      <c r="P738" s="16">
        <f t="shared" si="14"/>
        <v>0</v>
      </c>
    </row>
    <row r="739" spans="1:16" x14ac:dyDescent="0.2">
      <c r="A739" s="15" t="s">
        <v>3024</v>
      </c>
      <c r="B739" s="15" t="s">
        <v>25</v>
      </c>
      <c r="C739" s="15"/>
      <c r="D739" s="15"/>
      <c r="E739" s="15">
        <v>0</v>
      </c>
      <c r="F739" s="15">
        <v>0</v>
      </c>
      <c r="G739" s="15">
        <v>2</v>
      </c>
      <c r="H739" s="15">
        <v>2763636</v>
      </c>
      <c r="I739" s="16">
        <f t="shared" si="10"/>
        <v>1381818</v>
      </c>
      <c r="J739" s="15">
        <v>1</v>
      </c>
      <c r="K739" s="15">
        <v>1400000</v>
      </c>
      <c r="L739" s="16">
        <f t="shared" si="11"/>
        <v>1381818</v>
      </c>
      <c r="M739" s="15">
        <f t="shared" si="12"/>
        <v>1</v>
      </c>
      <c r="N739" s="15">
        <v>1363636</v>
      </c>
      <c r="O739" s="17">
        <f t="shared" si="13"/>
        <v>1</v>
      </c>
      <c r="P739" s="16">
        <f t="shared" si="14"/>
        <v>1381818</v>
      </c>
    </row>
    <row r="740" spans="1:16" x14ac:dyDescent="0.2">
      <c r="A740" s="15" t="s">
        <v>3025</v>
      </c>
      <c r="B740" s="15" t="s">
        <v>11</v>
      </c>
      <c r="C740" s="15"/>
      <c r="D740" s="15"/>
      <c r="E740" s="15">
        <v>0</v>
      </c>
      <c r="F740" s="15">
        <v>0</v>
      </c>
      <c r="G740" s="15">
        <v>1</v>
      </c>
      <c r="H740" s="15">
        <v>809091</v>
      </c>
      <c r="I740" s="16">
        <f t="shared" si="10"/>
        <v>809091</v>
      </c>
      <c r="J740" s="15">
        <v>1</v>
      </c>
      <c r="K740" s="15">
        <v>909090</v>
      </c>
      <c r="L740" s="16">
        <f t="shared" si="11"/>
        <v>809091</v>
      </c>
      <c r="M740" s="15">
        <f t="shared" si="12"/>
        <v>0</v>
      </c>
      <c r="N740" s="15">
        <v>-909090</v>
      </c>
      <c r="O740" s="17">
        <f t="shared" si="13"/>
        <v>0</v>
      </c>
      <c r="P740" s="16">
        <f t="shared" si="14"/>
        <v>0</v>
      </c>
    </row>
    <row r="741" spans="1:16" x14ac:dyDescent="0.2">
      <c r="A741" s="15" t="s">
        <v>861</v>
      </c>
      <c r="B741" s="15" t="s">
        <v>11</v>
      </c>
      <c r="C741" s="15"/>
      <c r="D741" s="15"/>
      <c r="E741" s="15">
        <v>9</v>
      </c>
      <c r="F741" s="15">
        <v>3119999</v>
      </c>
      <c r="G741" s="15">
        <v>2</v>
      </c>
      <c r="H741" s="15">
        <v>680000</v>
      </c>
      <c r="I741" s="16">
        <f t="shared" si="10"/>
        <v>345454.45454545453</v>
      </c>
      <c r="J741" s="15">
        <v>0</v>
      </c>
      <c r="K741" s="15">
        <v>0</v>
      </c>
      <c r="L741" s="16">
        <f t="shared" si="11"/>
        <v>0</v>
      </c>
      <c r="M741" s="15">
        <f t="shared" si="12"/>
        <v>11</v>
      </c>
      <c r="N741" s="15">
        <v>680000</v>
      </c>
      <c r="O741" s="17">
        <f t="shared" si="13"/>
        <v>11</v>
      </c>
      <c r="P741" s="16">
        <f t="shared" si="14"/>
        <v>3799999</v>
      </c>
    </row>
    <row r="742" spans="1:16" x14ac:dyDescent="0.2">
      <c r="A742" s="15" t="s">
        <v>4085</v>
      </c>
      <c r="C742" s="15"/>
      <c r="D742" s="15"/>
      <c r="E742" s="15">
        <v>0</v>
      </c>
      <c r="F742" s="15">
        <v>0</v>
      </c>
      <c r="G742" s="15">
        <v>0</v>
      </c>
      <c r="H742" s="15">
        <v>0</v>
      </c>
      <c r="I742" s="16">
        <f t="shared" si="10"/>
        <v>0</v>
      </c>
      <c r="J742" s="15">
        <v>0</v>
      </c>
      <c r="K742" s="15">
        <v>0</v>
      </c>
      <c r="L742" s="16">
        <f t="shared" si="11"/>
        <v>0</v>
      </c>
      <c r="M742" s="15">
        <f t="shared" si="12"/>
        <v>0</v>
      </c>
      <c r="N742" s="15">
        <v>0</v>
      </c>
      <c r="O742" s="17">
        <f t="shared" si="13"/>
        <v>0</v>
      </c>
      <c r="P742" s="16">
        <f t="shared" si="14"/>
        <v>0</v>
      </c>
    </row>
    <row r="743" spans="1:16" x14ac:dyDescent="0.2">
      <c r="A743" s="15" t="s">
        <v>4086</v>
      </c>
      <c r="C743" s="15"/>
      <c r="D743" s="15"/>
      <c r="E743" s="15">
        <v>0</v>
      </c>
      <c r="F743" s="15">
        <v>0</v>
      </c>
      <c r="G743" s="15">
        <v>0</v>
      </c>
      <c r="H743" s="15">
        <v>0</v>
      </c>
      <c r="I743" s="16">
        <f t="shared" si="10"/>
        <v>0</v>
      </c>
      <c r="J743" s="15">
        <v>0</v>
      </c>
      <c r="K743" s="15">
        <v>0</v>
      </c>
      <c r="L743" s="16">
        <f t="shared" si="11"/>
        <v>0</v>
      </c>
      <c r="M743" s="15">
        <f t="shared" si="12"/>
        <v>0</v>
      </c>
      <c r="N743" s="15">
        <v>0</v>
      </c>
      <c r="O743" s="17">
        <f t="shared" si="13"/>
        <v>0</v>
      </c>
      <c r="P743" s="16">
        <f t="shared" si="14"/>
        <v>0</v>
      </c>
    </row>
    <row r="744" spans="1:16" x14ac:dyDescent="0.2">
      <c r="A744" s="15" t="s">
        <v>3026</v>
      </c>
      <c r="B744" s="15" t="s">
        <v>11</v>
      </c>
      <c r="C744" s="15"/>
      <c r="D744" s="15"/>
      <c r="E744" s="15">
        <v>0</v>
      </c>
      <c r="F744" s="15">
        <v>0</v>
      </c>
      <c r="G744" s="15">
        <v>9</v>
      </c>
      <c r="H744" s="15">
        <v>4236363</v>
      </c>
      <c r="I744" s="16">
        <f t="shared" si="10"/>
        <v>470707</v>
      </c>
      <c r="J744" s="15">
        <v>0</v>
      </c>
      <c r="K744" s="15">
        <v>0</v>
      </c>
      <c r="L744" s="16">
        <f t="shared" si="11"/>
        <v>0</v>
      </c>
      <c r="M744" s="15">
        <f t="shared" si="12"/>
        <v>9</v>
      </c>
      <c r="N744" s="15">
        <v>4236363</v>
      </c>
      <c r="O744" s="17">
        <f t="shared" si="13"/>
        <v>9</v>
      </c>
      <c r="P744" s="16">
        <f t="shared" si="14"/>
        <v>4236363</v>
      </c>
    </row>
    <row r="745" spans="1:16" x14ac:dyDescent="0.2">
      <c r="A745" s="15" t="s">
        <v>3027</v>
      </c>
      <c r="B745" s="15" t="s">
        <v>11</v>
      </c>
      <c r="C745" s="15"/>
      <c r="D745" s="15"/>
      <c r="E745" s="15">
        <v>19</v>
      </c>
      <c r="F745" s="15">
        <v>16261946</v>
      </c>
      <c r="G745" s="15">
        <v>11</v>
      </c>
      <c r="H745" s="15">
        <v>9240000</v>
      </c>
      <c r="I745" s="16">
        <f t="shared" si="10"/>
        <v>850064.8666666667</v>
      </c>
      <c r="J745" s="15">
        <v>4</v>
      </c>
      <c r="K745" s="15">
        <v>4145456</v>
      </c>
      <c r="L745" s="16">
        <f t="shared" si="11"/>
        <v>3400259.4666666668</v>
      </c>
      <c r="M745" s="15">
        <f t="shared" si="12"/>
        <v>26</v>
      </c>
      <c r="N745" s="15">
        <v>-2272728</v>
      </c>
      <c r="O745" s="17">
        <f t="shared" si="13"/>
        <v>26</v>
      </c>
      <c r="P745" s="16">
        <f t="shared" si="14"/>
        <v>22101686.533333331</v>
      </c>
    </row>
    <row r="746" spans="1:16" x14ac:dyDescent="0.2">
      <c r="A746" s="15" t="s">
        <v>3028</v>
      </c>
      <c r="B746" s="15" t="s">
        <v>11</v>
      </c>
      <c r="C746" s="15"/>
      <c r="D746" s="15"/>
      <c r="E746" s="15">
        <v>0</v>
      </c>
      <c r="F746" s="15">
        <v>0</v>
      </c>
      <c r="G746" s="15">
        <v>15</v>
      </c>
      <c r="H746" s="15">
        <v>7950000</v>
      </c>
      <c r="I746" s="16">
        <f t="shared" si="10"/>
        <v>530000</v>
      </c>
      <c r="J746" s="15">
        <v>0</v>
      </c>
      <c r="K746" s="15">
        <v>0</v>
      </c>
      <c r="L746" s="16">
        <f t="shared" si="11"/>
        <v>0</v>
      </c>
      <c r="M746" s="15">
        <f t="shared" si="12"/>
        <v>15</v>
      </c>
      <c r="N746" s="15">
        <v>7950000</v>
      </c>
      <c r="O746" s="17">
        <f t="shared" si="13"/>
        <v>15</v>
      </c>
      <c r="P746" s="16">
        <f t="shared" si="14"/>
        <v>7950000</v>
      </c>
    </row>
    <row r="747" spans="1:16" x14ac:dyDescent="0.2">
      <c r="A747" s="15" t="s">
        <v>3029</v>
      </c>
      <c r="B747" s="15" t="s">
        <v>11</v>
      </c>
      <c r="C747" s="15"/>
      <c r="D747" s="15"/>
      <c r="E747" s="15">
        <v>0</v>
      </c>
      <c r="F747" s="15">
        <v>0</v>
      </c>
      <c r="G747" s="15">
        <v>3</v>
      </c>
      <c r="H747" s="15">
        <v>1131816</v>
      </c>
      <c r="I747" s="16">
        <f t="shared" si="10"/>
        <v>377272</v>
      </c>
      <c r="J747" s="15">
        <v>2</v>
      </c>
      <c r="K747" s="15">
        <v>1000000</v>
      </c>
      <c r="L747" s="16">
        <f t="shared" si="11"/>
        <v>754544</v>
      </c>
      <c r="M747" s="15">
        <f t="shared" si="12"/>
        <v>1</v>
      </c>
      <c r="N747" s="15">
        <v>131816</v>
      </c>
      <c r="O747" s="17">
        <f t="shared" si="13"/>
        <v>1</v>
      </c>
      <c r="P747" s="16">
        <f t="shared" si="14"/>
        <v>377272</v>
      </c>
    </row>
    <row r="748" spans="1:16" x14ac:dyDescent="0.2">
      <c r="A748" s="15" t="s">
        <v>3030</v>
      </c>
      <c r="B748" s="15" t="s">
        <v>11</v>
      </c>
      <c r="C748" s="15"/>
      <c r="D748" s="15"/>
      <c r="E748" s="15">
        <v>0</v>
      </c>
      <c r="F748" s="15">
        <v>0</v>
      </c>
      <c r="G748" s="15">
        <v>1</v>
      </c>
      <c r="H748" s="15">
        <v>1954545</v>
      </c>
      <c r="I748" s="16">
        <f t="shared" si="10"/>
        <v>1954545</v>
      </c>
      <c r="J748" s="15">
        <v>1</v>
      </c>
      <c r="K748" s="15">
        <v>2354545</v>
      </c>
      <c r="L748" s="16">
        <f t="shared" si="11"/>
        <v>1954545</v>
      </c>
      <c r="M748" s="15">
        <f t="shared" si="12"/>
        <v>0</v>
      </c>
      <c r="N748" s="15">
        <v>-400000</v>
      </c>
      <c r="O748" s="17">
        <f t="shared" si="13"/>
        <v>0</v>
      </c>
      <c r="P748" s="16">
        <f t="shared" si="14"/>
        <v>0</v>
      </c>
    </row>
    <row r="749" spans="1:16" x14ac:dyDescent="0.2">
      <c r="A749" s="15" t="s">
        <v>3031</v>
      </c>
      <c r="B749" s="15" t="s">
        <v>25</v>
      </c>
      <c r="C749" s="15"/>
      <c r="D749" s="15"/>
      <c r="E749" s="15">
        <v>0</v>
      </c>
      <c r="F749" s="15">
        <v>0</v>
      </c>
      <c r="G749" s="15">
        <v>1</v>
      </c>
      <c r="H749" s="15">
        <v>4136364</v>
      </c>
      <c r="I749" s="16">
        <f t="shared" si="10"/>
        <v>4136364</v>
      </c>
      <c r="J749" s="15">
        <v>0</v>
      </c>
      <c r="K749" s="15">
        <v>0</v>
      </c>
      <c r="L749" s="16">
        <f t="shared" si="11"/>
        <v>0</v>
      </c>
      <c r="M749" s="15">
        <f t="shared" si="12"/>
        <v>1</v>
      </c>
      <c r="N749" s="15">
        <v>4136364</v>
      </c>
      <c r="O749" s="17">
        <f t="shared" si="13"/>
        <v>1</v>
      </c>
      <c r="P749" s="16">
        <f t="shared" si="14"/>
        <v>4136364</v>
      </c>
    </row>
    <row r="750" spans="1:16" x14ac:dyDescent="0.2">
      <c r="A750" s="15" t="s">
        <v>3032</v>
      </c>
      <c r="B750" s="15" t="s">
        <v>20</v>
      </c>
      <c r="C750" s="15"/>
      <c r="D750" s="15"/>
      <c r="E750" s="15">
        <v>0</v>
      </c>
      <c r="F750" s="15">
        <v>0</v>
      </c>
      <c r="G750" s="15">
        <v>3</v>
      </c>
      <c r="H750" s="15">
        <v>14400000</v>
      </c>
      <c r="I750" s="16">
        <f t="shared" si="10"/>
        <v>4800000</v>
      </c>
      <c r="J750" s="15">
        <v>0</v>
      </c>
      <c r="K750" s="15">
        <v>0</v>
      </c>
      <c r="L750" s="16">
        <f t="shared" si="11"/>
        <v>0</v>
      </c>
      <c r="M750" s="15">
        <f t="shared" si="12"/>
        <v>3</v>
      </c>
      <c r="N750" s="15">
        <v>14400000</v>
      </c>
      <c r="O750" s="17">
        <f t="shared" si="13"/>
        <v>3</v>
      </c>
      <c r="P750" s="16">
        <f t="shared" si="14"/>
        <v>14400000</v>
      </c>
    </row>
    <row r="751" spans="1:16" x14ac:dyDescent="0.2">
      <c r="A751" s="15" t="s">
        <v>1655</v>
      </c>
      <c r="B751" s="15" t="s">
        <v>11</v>
      </c>
      <c r="C751" s="15"/>
      <c r="D751" s="15"/>
      <c r="E751" s="15">
        <v>34</v>
      </c>
      <c r="F751" s="15">
        <v>25743489</v>
      </c>
      <c r="G751" s="15">
        <v>11</v>
      </c>
      <c r="H751" s="15">
        <v>7830000</v>
      </c>
      <c r="I751" s="16">
        <f t="shared" si="10"/>
        <v>746077.53333333333</v>
      </c>
      <c r="J751" s="15">
        <v>2</v>
      </c>
      <c r="K751" s="15">
        <v>1454546</v>
      </c>
      <c r="L751" s="16">
        <f t="shared" si="11"/>
        <v>1492155.0666666667</v>
      </c>
      <c r="M751" s="15">
        <f t="shared" si="12"/>
        <v>43</v>
      </c>
      <c r="N751" s="15">
        <v>6375454</v>
      </c>
      <c r="O751" s="17">
        <f t="shared" si="13"/>
        <v>43</v>
      </c>
      <c r="P751" s="16">
        <f t="shared" si="14"/>
        <v>32081333.933333334</v>
      </c>
    </row>
    <row r="752" spans="1:16" x14ac:dyDescent="0.2">
      <c r="A752" s="15" t="s">
        <v>3033</v>
      </c>
      <c r="B752" s="15" t="s">
        <v>11</v>
      </c>
      <c r="C752" s="15"/>
      <c r="D752" s="15"/>
      <c r="E752" s="15">
        <v>0</v>
      </c>
      <c r="F752" s="15">
        <v>0</v>
      </c>
      <c r="G752" s="15">
        <v>2</v>
      </c>
      <c r="H752" s="15">
        <v>1460000</v>
      </c>
      <c r="I752" s="16">
        <f t="shared" si="10"/>
        <v>730000</v>
      </c>
      <c r="J752" s="15">
        <v>1</v>
      </c>
      <c r="K752" s="15">
        <v>954546</v>
      </c>
      <c r="L752" s="16">
        <f t="shared" si="11"/>
        <v>730000</v>
      </c>
      <c r="M752" s="15">
        <f t="shared" si="12"/>
        <v>1</v>
      </c>
      <c r="N752" s="15">
        <v>-954546</v>
      </c>
      <c r="O752" s="17">
        <f t="shared" si="13"/>
        <v>1</v>
      </c>
      <c r="P752" s="16">
        <f t="shared" si="14"/>
        <v>730000</v>
      </c>
    </row>
    <row r="753" spans="1:16" x14ac:dyDescent="0.2">
      <c r="A753" s="15" t="s">
        <v>3034</v>
      </c>
      <c r="B753" s="15" t="s">
        <v>105</v>
      </c>
      <c r="C753" s="15"/>
      <c r="D753" s="15"/>
      <c r="E753" s="15">
        <v>0</v>
      </c>
      <c r="F753" s="15">
        <v>0</v>
      </c>
      <c r="G753" s="15">
        <v>1</v>
      </c>
      <c r="H753" s="15">
        <v>159091</v>
      </c>
      <c r="I753" s="16">
        <f t="shared" si="10"/>
        <v>159091</v>
      </c>
      <c r="J753" s="15">
        <v>0</v>
      </c>
      <c r="K753" s="15">
        <v>0</v>
      </c>
      <c r="L753" s="16">
        <f t="shared" si="11"/>
        <v>0</v>
      </c>
      <c r="M753" s="15">
        <f t="shared" si="12"/>
        <v>1</v>
      </c>
      <c r="N753" s="15">
        <v>159091</v>
      </c>
      <c r="O753" s="17">
        <f t="shared" si="13"/>
        <v>1</v>
      </c>
      <c r="P753" s="16">
        <f t="shared" si="14"/>
        <v>159091</v>
      </c>
    </row>
    <row r="754" spans="1:16" x14ac:dyDescent="0.2">
      <c r="A754" s="15" t="s">
        <v>3035</v>
      </c>
      <c r="B754" s="15" t="s">
        <v>105</v>
      </c>
      <c r="C754" s="15"/>
      <c r="D754" s="15"/>
      <c r="E754" s="15">
        <v>0</v>
      </c>
      <c r="F754" s="15">
        <v>0</v>
      </c>
      <c r="G754" s="15">
        <v>1</v>
      </c>
      <c r="H754" s="15">
        <v>125455</v>
      </c>
      <c r="I754" s="16">
        <f t="shared" si="10"/>
        <v>125455</v>
      </c>
      <c r="J754" s="15">
        <v>0</v>
      </c>
      <c r="K754" s="15">
        <v>0</v>
      </c>
      <c r="L754" s="16">
        <f t="shared" si="11"/>
        <v>0</v>
      </c>
      <c r="M754" s="15">
        <f t="shared" si="12"/>
        <v>1</v>
      </c>
      <c r="N754" s="15">
        <v>125455</v>
      </c>
      <c r="O754" s="17">
        <f t="shared" si="13"/>
        <v>1</v>
      </c>
      <c r="P754" s="16">
        <f t="shared" si="14"/>
        <v>125455</v>
      </c>
    </row>
    <row r="755" spans="1:16" x14ac:dyDescent="0.2">
      <c r="A755" s="15" t="s">
        <v>722</v>
      </c>
      <c r="B755" s="15" t="s">
        <v>105</v>
      </c>
      <c r="C755" s="15"/>
      <c r="D755" s="15"/>
      <c r="E755" s="15">
        <v>1</v>
      </c>
      <c r="F755" s="15">
        <v>2410909</v>
      </c>
      <c r="G755" s="15">
        <v>1</v>
      </c>
      <c r="H755" s="15">
        <v>2135455</v>
      </c>
      <c r="I755" s="16">
        <f t="shared" si="10"/>
        <v>2273182</v>
      </c>
      <c r="J755" s="15">
        <v>0</v>
      </c>
      <c r="K755" s="15">
        <v>0</v>
      </c>
      <c r="L755" s="16">
        <f t="shared" si="11"/>
        <v>0</v>
      </c>
      <c r="M755" s="15">
        <f t="shared" si="12"/>
        <v>2</v>
      </c>
      <c r="N755" s="15">
        <v>2135455</v>
      </c>
      <c r="O755" s="17">
        <f t="shared" si="13"/>
        <v>2</v>
      </c>
      <c r="P755" s="16">
        <f t="shared" si="14"/>
        <v>4546364</v>
      </c>
    </row>
    <row r="756" spans="1:16" x14ac:dyDescent="0.2">
      <c r="A756" s="15" t="s">
        <v>3036</v>
      </c>
      <c r="B756" s="15" t="s">
        <v>20</v>
      </c>
      <c r="C756" s="15"/>
      <c r="D756" s="15"/>
      <c r="E756" s="15">
        <v>0</v>
      </c>
      <c r="F756" s="15">
        <v>0</v>
      </c>
      <c r="G756" s="15">
        <v>5</v>
      </c>
      <c r="H756" s="15">
        <v>72859091</v>
      </c>
      <c r="I756" s="16">
        <f t="shared" si="10"/>
        <v>14571818.199999999</v>
      </c>
      <c r="J756" s="15">
        <v>0</v>
      </c>
      <c r="K756" s="15">
        <v>0</v>
      </c>
      <c r="L756" s="16">
        <f t="shared" si="11"/>
        <v>0</v>
      </c>
      <c r="M756" s="15">
        <f t="shared" si="12"/>
        <v>5</v>
      </c>
      <c r="N756" s="15">
        <v>72859091</v>
      </c>
      <c r="O756" s="17">
        <f t="shared" si="13"/>
        <v>5</v>
      </c>
      <c r="P756" s="16">
        <f t="shared" si="14"/>
        <v>72859091</v>
      </c>
    </row>
    <row r="757" spans="1:16" x14ac:dyDescent="0.2">
      <c r="A757" s="15" t="s">
        <v>509</v>
      </c>
      <c r="B757" s="15" t="s">
        <v>11</v>
      </c>
      <c r="C757" s="15"/>
      <c r="D757" s="15"/>
      <c r="E757" s="15">
        <v>8</v>
      </c>
      <c r="F757" s="15">
        <v>18718179</v>
      </c>
      <c r="G757" s="15">
        <v>8</v>
      </c>
      <c r="H757" s="15">
        <v>18545456</v>
      </c>
      <c r="I757" s="16">
        <f t="shared" si="10"/>
        <v>2328977.1875</v>
      </c>
      <c r="J757" s="15">
        <v>0</v>
      </c>
      <c r="K757" s="15">
        <v>0</v>
      </c>
      <c r="L757" s="16">
        <f t="shared" si="11"/>
        <v>0</v>
      </c>
      <c r="M757" s="15">
        <f t="shared" si="12"/>
        <v>16</v>
      </c>
      <c r="N757" s="15">
        <v>18545456</v>
      </c>
      <c r="O757" s="17">
        <f t="shared" si="13"/>
        <v>16</v>
      </c>
      <c r="P757" s="16">
        <f t="shared" si="14"/>
        <v>37263635</v>
      </c>
    </row>
    <row r="758" spans="1:16" x14ac:dyDescent="0.2">
      <c r="A758" s="15" t="s">
        <v>3037</v>
      </c>
      <c r="B758" s="15" t="s">
        <v>11</v>
      </c>
      <c r="C758" s="15"/>
      <c r="D758" s="15"/>
      <c r="E758" s="15">
        <v>36</v>
      </c>
      <c r="F758" s="15">
        <v>48875198</v>
      </c>
      <c r="G758" s="15">
        <v>14</v>
      </c>
      <c r="H758" s="15">
        <v>18581822</v>
      </c>
      <c r="I758" s="16">
        <f t="shared" si="10"/>
        <v>1349140.4</v>
      </c>
      <c r="J758" s="15">
        <v>0</v>
      </c>
      <c r="K758" s="15">
        <v>0</v>
      </c>
      <c r="L758" s="16">
        <f t="shared" si="11"/>
        <v>0</v>
      </c>
      <c r="M758" s="15">
        <f t="shared" si="12"/>
        <v>50</v>
      </c>
      <c r="N758" s="15">
        <v>18581822</v>
      </c>
      <c r="O758" s="17">
        <f t="shared" si="13"/>
        <v>50</v>
      </c>
      <c r="P758" s="16">
        <f t="shared" si="14"/>
        <v>67457020</v>
      </c>
    </row>
    <row r="759" spans="1:16" x14ac:dyDescent="0.2">
      <c r="A759" s="15" t="s">
        <v>3038</v>
      </c>
      <c r="B759" s="15" t="s">
        <v>20</v>
      </c>
      <c r="C759" s="15"/>
      <c r="D759" s="15"/>
      <c r="E759" s="15">
        <v>0</v>
      </c>
      <c r="F759" s="15">
        <v>0</v>
      </c>
      <c r="G759" s="15">
        <v>3</v>
      </c>
      <c r="H759" s="15">
        <v>0</v>
      </c>
      <c r="I759" s="16">
        <f t="shared" si="10"/>
        <v>0</v>
      </c>
      <c r="J759" s="15">
        <v>0</v>
      </c>
      <c r="K759" s="15">
        <v>0</v>
      </c>
      <c r="L759" s="16">
        <f t="shared" si="11"/>
        <v>0</v>
      </c>
      <c r="M759" s="15">
        <f t="shared" si="12"/>
        <v>3</v>
      </c>
      <c r="N759" s="15">
        <v>0</v>
      </c>
      <c r="O759" s="17">
        <f t="shared" si="13"/>
        <v>3</v>
      </c>
      <c r="P759" s="16">
        <f t="shared" si="14"/>
        <v>0</v>
      </c>
    </row>
    <row r="760" spans="1:16" x14ac:dyDescent="0.2">
      <c r="A760" s="15" t="s">
        <v>3522</v>
      </c>
      <c r="B760" s="15" t="s">
        <v>105</v>
      </c>
      <c r="C760" s="15"/>
      <c r="D760" s="15"/>
      <c r="E760" s="15">
        <v>0</v>
      </c>
      <c r="F760" s="15">
        <v>0</v>
      </c>
      <c r="G760" s="15">
        <v>3</v>
      </c>
      <c r="H760" s="15">
        <v>4052778</v>
      </c>
      <c r="I760" s="16">
        <f t="shared" si="10"/>
        <v>1350926</v>
      </c>
      <c r="J760" s="15">
        <v>5</v>
      </c>
      <c r="K760" s="15">
        <v>5092595</v>
      </c>
      <c r="L760" s="16">
        <f t="shared" si="11"/>
        <v>6754630</v>
      </c>
      <c r="M760" s="15">
        <f t="shared" si="12"/>
        <v>-2</v>
      </c>
      <c r="N760" s="15">
        <v>-1039817</v>
      </c>
      <c r="O760" s="17">
        <f t="shared" si="13"/>
        <v>-2</v>
      </c>
      <c r="P760" s="16">
        <f t="shared" si="14"/>
        <v>-2701852</v>
      </c>
    </row>
    <row r="761" spans="1:16" x14ac:dyDescent="0.2">
      <c r="A761" s="15" t="s">
        <v>3040</v>
      </c>
      <c r="B761" s="15" t="s">
        <v>105</v>
      </c>
      <c r="C761" s="15"/>
      <c r="D761" s="15"/>
      <c r="E761" s="15">
        <v>0</v>
      </c>
      <c r="F761" s="15">
        <v>0</v>
      </c>
      <c r="G761" s="15">
        <v>8</v>
      </c>
      <c r="H761" s="15">
        <v>14555559</v>
      </c>
      <c r="I761" s="16">
        <f t="shared" si="10"/>
        <v>1819444.875</v>
      </c>
      <c r="J761" s="15">
        <v>0</v>
      </c>
      <c r="K761" s="15">
        <v>0</v>
      </c>
      <c r="L761" s="16">
        <f t="shared" si="11"/>
        <v>0</v>
      </c>
      <c r="M761" s="15">
        <f t="shared" si="12"/>
        <v>8</v>
      </c>
      <c r="N761" s="15">
        <v>14555559</v>
      </c>
      <c r="O761" s="17">
        <f t="shared" si="13"/>
        <v>8</v>
      </c>
      <c r="P761" s="16">
        <f t="shared" si="14"/>
        <v>14555559</v>
      </c>
    </row>
    <row r="762" spans="1:16" x14ac:dyDescent="0.2">
      <c r="A762" s="15" t="s">
        <v>3041</v>
      </c>
      <c r="B762" s="15" t="s">
        <v>105</v>
      </c>
      <c r="C762" s="15"/>
      <c r="D762" s="15"/>
      <c r="E762" s="15">
        <v>0</v>
      </c>
      <c r="F762" s="15">
        <v>0</v>
      </c>
      <c r="G762" s="15">
        <v>16</v>
      </c>
      <c r="H762" s="15">
        <v>18912968</v>
      </c>
      <c r="I762" s="16">
        <f t="shared" si="10"/>
        <v>1182060.5</v>
      </c>
      <c r="J762" s="15">
        <v>12</v>
      </c>
      <c r="K762" s="15">
        <v>13333332</v>
      </c>
      <c r="L762" s="16">
        <f t="shared" si="11"/>
        <v>14184726</v>
      </c>
      <c r="M762" s="15">
        <f t="shared" si="12"/>
        <v>4</v>
      </c>
      <c r="N762" s="15">
        <v>5579636</v>
      </c>
      <c r="O762" s="17">
        <f t="shared" si="13"/>
        <v>4</v>
      </c>
      <c r="P762" s="16">
        <f t="shared" si="14"/>
        <v>4728242</v>
      </c>
    </row>
    <row r="763" spans="1:16" x14ac:dyDescent="0.2">
      <c r="A763" s="15" t="s">
        <v>3042</v>
      </c>
      <c r="B763" s="15" t="s">
        <v>11</v>
      </c>
      <c r="C763" s="15"/>
      <c r="D763" s="15"/>
      <c r="E763" s="15">
        <v>0</v>
      </c>
      <c r="F763" s="15">
        <v>0</v>
      </c>
      <c r="G763" s="15">
        <v>5</v>
      </c>
      <c r="H763" s="15">
        <v>6204545</v>
      </c>
      <c r="I763" s="16">
        <f t="shared" si="10"/>
        <v>1240909</v>
      </c>
      <c r="J763" s="15">
        <v>3</v>
      </c>
      <c r="K763" s="15">
        <v>4609091</v>
      </c>
      <c r="L763" s="16">
        <f t="shared" si="11"/>
        <v>3722727</v>
      </c>
      <c r="M763" s="15">
        <f t="shared" si="12"/>
        <v>2</v>
      </c>
      <c r="N763" s="15">
        <v>-3072728</v>
      </c>
      <c r="O763" s="17">
        <f t="shared" si="13"/>
        <v>2</v>
      </c>
      <c r="P763" s="16">
        <f t="shared" si="14"/>
        <v>2481818</v>
      </c>
    </row>
    <row r="764" spans="1:16" x14ac:dyDescent="0.2">
      <c r="A764" s="15" t="s">
        <v>3043</v>
      </c>
      <c r="B764" s="15" t="s">
        <v>11</v>
      </c>
      <c r="C764" s="15"/>
      <c r="D764" s="15"/>
      <c r="E764" s="15">
        <v>0</v>
      </c>
      <c r="F764" s="15">
        <v>0</v>
      </c>
      <c r="G764" s="15">
        <v>3</v>
      </c>
      <c r="H764" s="15">
        <v>4936365</v>
      </c>
      <c r="I764" s="16">
        <f t="shared" si="10"/>
        <v>1645455</v>
      </c>
      <c r="J764" s="15">
        <v>0</v>
      </c>
      <c r="K764" s="15">
        <v>0</v>
      </c>
      <c r="L764" s="16">
        <f t="shared" si="11"/>
        <v>0</v>
      </c>
      <c r="M764" s="15">
        <f t="shared" si="12"/>
        <v>3</v>
      </c>
      <c r="N764" s="15">
        <v>4936365</v>
      </c>
      <c r="O764" s="17">
        <f t="shared" si="13"/>
        <v>3</v>
      </c>
      <c r="P764" s="16">
        <f t="shared" si="14"/>
        <v>4936365</v>
      </c>
    </row>
    <row r="765" spans="1:16" x14ac:dyDescent="0.2">
      <c r="A765" s="15" t="s">
        <v>3044</v>
      </c>
      <c r="B765" s="15" t="s">
        <v>11</v>
      </c>
      <c r="C765" s="15"/>
      <c r="D765" s="15"/>
      <c r="E765" s="15">
        <v>0</v>
      </c>
      <c r="F765" s="15">
        <v>0</v>
      </c>
      <c r="G765" s="15">
        <v>2</v>
      </c>
      <c r="H765" s="15">
        <v>3981818</v>
      </c>
      <c r="I765" s="16">
        <f t="shared" si="10"/>
        <v>1990909</v>
      </c>
      <c r="J765" s="15">
        <v>0</v>
      </c>
      <c r="K765" s="15">
        <v>0</v>
      </c>
      <c r="L765" s="16">
        <f t="shared" si="11"/>
        <v>0</v>
      </c>
      <c r="M765" s="15">
        <f t="shared" si="12"/>
        <v>2</v>
      </c>
      <c r="N765" s="15">
        <v>3981818</v>
      </c>
      <c r="O765" s="17">
        <f t="shared" si="13"/>
        <v>2</v>
      </c>
      <c r="P765" s="16">
        <f t="shared" si="14"/>
        <v>3981818</v>
      </c>
    </row>
    <row r="766" spans="1:16" x14ac:dyDescent="0.2">
      <c r="A766" s="15" t="s">
        <v>1407</v>
      </c>
      <c r="B766" s="15" t="s">
        <v>11</v>
      </c>
      <c r="C766" s="15"/>
      <c r="D766" s="15"/>
      <c r="E766" s="15">
        <v>3</v>
      </c>
      <c r="F766" s="15">
        <v>45109091</v>
      </c>
      <c r="G766" s="15">
        <v>5</v>
      </c>
      <c r="H766" s="15">
        <v>75636365</v>
      </c>
      <c r="I766" s="16">
        <f t="shared" si="10"/>
        <v>15093182</v>
      </c>
      <c r="J766" s="15">
        <v>6</v>
      </c>
      <c r="K766" s="15">
        <v>90981820</v>
      </c>
      <c r="L766" s="16">
        <f t="shared" si="11"/>
        <v>90559092</v>
      </c>
      <c r="M766" s="15">
        <f t="shared" si="12"/>
        <v>2</v>
      </c>
      <c r="N766" s="15">
        <v>-15318182</v>
      </c>
      <c r="O766" s="17">
        <f t="shared" si="13"/>
        <v>2</v>
      </c>
      <c r="P766" s="16">
        <f t="shared" si="14"/>
        <v>30186364</v>
      </c>
    </row>
    <row r="767" spans="1:16" x14ac:dyDescent="0.2">
      <c r="A767" s="15" t="s">
        <v>308</v>
      </c>
      <c r="B767" s="15" t="s">
        <v>11</v>
      </c>
      <c r="C767" s="15"/>
      <c r="D767" s="15"/>
      <c r="E767" s="15">
        <v>3</v>
      </c>
      <c r="F767" s="15">
        <v>0</v>
      </c>
      <c r="G767" s="15">
        <v>13</v>
      </c>
      <c r="H767" s="15">
        <v>0</v>
      </c>
      <c r="I767" s="16">
        <f t="shared" si="10"/>
        <v>0</v>
      </c>
      <c r="J767" s="15">
        <v>0</v>
      </c>
      <c r="K767" s="15">
        <v>0</v>
      </c>
      <c r="L767" s="16">
        <f t="shared" si="11"/>
        <v>0</v>
      </c>
      <c r="M767" s="15">
        <f t="shared" si="12"/>
        <v>16</v>
      </c>
      <c r="N767" s="15">
        <v>0</v>
      </c>
      <c r="O767" s="17">
        <f t="shared" si="13"/>
        <v>16</v>
      </c>
      <c r="P767" s="16">
        <f t="shared" si="14"/>
        <v>0</v>
      </c>
    </row>
    <row r="768" spans="1:16" x14ac:dyDescent="0.2">
      <c r="A768" s="15" t="s">
        <v>3045</v>
      </c>
      <c r="B768" s="15" t="s">
        <v>11</v>
      </c>
      <c r="C768" s="15"/>
      <c r="D768" s="15"/>
      <c r="E768" s="15">
        <v>0</v>
      </c>
      <c r="F768" s="15">
        <v>0</v>
      </c>
      <c r="G768" s="15">
        <v>1</v>
      </c>
      <c r="H768" s="15">
        <v>5681818</v>
      </c>
      <c r="I768" s="16">
        <f t="shared" si="10"/>
        <v>5681818</v>
      </c>
      <c r="J768" s="15">
        <v>1</v>
      </c>
      <c r="K768" s="15">
        <v>6918182</v>
      </c>
      <c r="L768" s="16">
        <f t="shared" si="11"/>
        <v>5681818</v>
      </c>
      <c r="M768" s="15">
        <f t="shared" si="12"/>
        <v>0</v>
      </c>
      <c r="N768" s="15">
        <v>-1236364</v>
      </c>
      <c r="O768" s="17">
        <f t="shared" si="13"/>
        <v>0</v>
      </c>
      <c r="P768" s="16">
        <f t="shared" si="14"/>
        <v>0</v>
      </c>
    </row>
    <row r="769" spans="1:16" x14ac:dyDescent="0.2">
      <c r="A769" s="15" t="s">
        <v>3046</v>
      </c>
      <c r="B769" s="15" t="s">
        <v>11</v>
      </c>
      <c r="C769" s="15"/>
      <c r="D769" s="15"/>
      <c r="E769" s="15">
        <v>0</v>
      </c>
      <c r="F769" s="15">
        <v>0</v>
      </c>
      <c r="G769" s="15">
        <v>1</v>
      </c>
      <c r="H769" s="15">
        <v>6454545</v>
      </c>
      <c r="I769" s="16">
        <f t="shared" ref="I769:I1023" si="15">IFERROR(IF((F769+H769)/(G769+E769)&lt;0,0,(F769+H769)/(G769+E769)),0)</f>
        <v>6454545</v>
      </c>
      <c r="J769" s="15">
        <v>0</v>
      </c>
      <c r="K769" s="15">
        <v>0</v>
      </c>
      <c r="L769" s="16">
        <f t="shared" ref="L769:L1023" si="16">I769*J769</f>
        <v>0</v>
      </c>
      <c r="M769" s="15">
        <f t="shared" ref="M769:M1023" si="17">E769+G769-J769</f>
        <v>1</v>
      </c>
      <c r="N769" s="15">
        <v>6454545</v>
      </c>
      <c r="O769" s="17">
        <f t="shared" ref="O769:O1023" si="18">E769+G769-J769</f>
        <v>1</v>
      </c>
      <c r="P769" s="16">
        <f t="shared" ref="P769:P1023" si="19">F769+H769-L769</f>
        <v>6454545</v>
      </c>
    </row>
    <row r="770" spans="1:16" x14ac:dyDescent="0.2">
      <c r="A770" s="15" t="s">
        <v>3047</v>
      </c>
      <c r="B770" s="15" t="s">
        <v>25</v>
      </c>
      <c r="C770" s="15"/>
      <c r="D770" s="15"/>
      <c r="E770" s="15">
        <v>0</v>
      </c>
      <c r="F770" s="15">
        <v>0</v>
      </c>
      <c r="G770" s="15">
        <v>10</v>
      </c>
      <c r="H770" s="15">
        <v>436360</v>
      </c>
      <c r="I770" s="16">
        <f t="shared" si="15"/>
        <v>43636</v>
      </c>
      <c r="J770" s="15">
        <v>0</v>
      </c>
      <c r="K770" s="15">
        <v>0</v>
      </c>
      <c r="L770" s="16">
        <f t="shared" si="16"/>
        <v>0</v>
      </c>
      <c r="M770" s="15">
        <f t="shared" si="17"/>
        <v>10</v>
      </c>
      <c r="N770" s="15">
        <v>436360</v>
      </c>
      <c r="O770" s="17">
        <f t="shared" si="18"/>
        <v>10</v>
      </c>
      <c r="P770" s="16">
        <f t="shared" si="19"/>
        <v>436360</v>
      </c>
    </row>
    <row r="771" spans="1:16" x14ac:dyDescent="0.2">
      <c r="A771" s="15" t="s">
        <v>3048</v>
      </c>
      <c r="B771" s="15" t="s">
        <v>25</v>
      </c>
      <c r="C771" s="15"/>
      <c r="D771" s="15"/>
      <c r="E771" s="15">
        <v>0</v>
      </c>
      <c r="F771" s="15">
        <v>0</v>
      </c>
      <c r="G771" s="15">
        <v>10</v>
      </c>
      <c r="H771" s="15">
        <v>600000</v>
      </c>
      <c r="I771" s="16">
        <f t="shared" si="15"/>
        <v>60000</v>
      </c>
      <c r="J771" s="15">
        <v>0</v>
      </c>
      <c r="K771" s="15">
        <v>0</v>
      </c>
      <c r="L771" s="16">
        <f t="shared" si="16"/>
        <v>0</v>
      </c>
      <c r="M771" s="15">
        <f t="shared" si="17"/>
        <v>10</v>
      </c>
      <c r="N771" s="15">
        <v>600000</v>
      </c>
      <c r="O771" s="17">
        <f t="shared" si="18"/>
        <v>10</v>
      </c>
      <c r="P771" s="16">
        <f t="shared" si="19"/>
        <v>600000</v>
      </c>
    </row>
    <row r="772" spans="1:16" x14ac:dyDescent="0.2">
      <c r="A772" s="15" t="s">
        <v>3049</v>
      </c>
      <c r="B772" s="15" t="s">
        <v>25</v>
      </c>
      <c r="C772" s="15"/>
      <c r="D772" s="15"/>
      <c r="E772" s="15">
        <v>0</v>
      </c>
      <c r="F772" s="15">
        <v>0</v>
      </c>
      <c r="G772" s="15">
        <v>10</v>
      </c>
      <c r="H772" s="15">
        <v>600000</v>
      </c>
      <c r="I772" s="16">
        <f t="shared" si="15"/>
        <v>60000</v>
      </c>
      <c r="J772" s="15">
        <v>0</v>
      </c>
      <c r="K772" s="15">
        <v>0</v>
      </c>
      <c r="L772" s="16">
        <f t="shared" si="16"/>
        <v>0</v>
      </c>
      <c r="M772" s="15">
        <f t="shared" si="17"/>
        <v>10</v>
      </c>
      <c r="N772" s="15">
        <v>600000</v>
      </c>
      <c r="O772" s="17">
        <f t="shared" si="18"/>
        <v>10</v>
      </c>
      <c r="P772" s="16">
        <f t="shared" si="19"/>
        <v>600000</v>
      </c>
    </row>
    <row r="773" spans="1:16" x14ac:dyDescent="0.2">
      <c r="A773" s="15" t="s">
        <v>3050</v>
      </c>
      <c r="B773" s="15" t="s">
        <v>25</v>
      </c>
      <c r="C773" s="15"/>
      <c r="D773" s="15"/>
      <c r="E773" s="15">
        <v>0</v>
      </c>
      <c r="F773" s="15">
        <v>0</v>
      </c>
      <c r="G773" s="15">
        <v>4</v>
      </c>
      <c r="H773" s="15">
        <v>240000</v>
      </c>
      <c r="I773" s="16">
        <f t="shared" si="15"/>
        <v>60000</v>
      </c>
      <c r="J773" s="15">
        <v>0</v>
      </c>
      <c r="K773" s="15">
        <v>0</v>
      </c>
      <c r="L773" s="16">
        <f t="shared" si="16"/>
        <v>0</v>
      </c>
      <c r="M773" s="15">
        <f t="shared" si="17"/>
        <v>4</v>
      </c>
      <c r="N773" s="15">
        <v>240000</v>
      </c>
      <c r="O773" s="17">
        <f t="shared" si="18"/>
        <v>4</v>
      </c>
      <c r="P773" s="16">
        <f t="shared" si="19"/>
        <v>240000</v>
      </c>
    </row>
    <row r="774" spans="1:16" x14ac:dyDescent="0.2">
      <c r="A774" s="15" t="s">
        <v>3051</v>
      </c>
      <c r="B774" s="15" t="s">
        <v>25</v>
      </c>
      <c r="C774" s="15"/>
      <c r="D774" s="15"/>
      <c r="E774" s="15">
        <v>0</v>
      </c>
      <c r="F774" s="15">
        <v>0</v>
      </c>
      <c r="G774" s="15">
        <v>7</v>
      </c>
      <c r="H774" s="15">
        <v>420000</v>
      </c>
      <c r="I774" s="16">
        <f t="shared" si="15"/>
        <v>60000</v>
      </c>
      <c r="J774" s="15">
        <v>0</v>
      </c>
      <c r="K774" s="15">
        <v>0</v>
      </c>
      <c r="L774" s="16">
        <f t="shared" si="16"/>
        <v>0</v>
      </c>
      <c r="M774" s="15">
        <f t="shared" si="17"/>
        <v>7</v>
      </c>
      <c r="N774" s="15">
        <v>420000</v>
      </c>
      <c r="O774" s="17">
        <f t="shared" si="18"/>
        <v>7</v>
      </c>
      <c r="P774" s="16">
        <f t="shared" si="19"/>
        <v>420000</v>
      </c>
    </row>
    <row r="775" spans="1:16" x14ac:dyDescent="0.2">
      <c r="A775" s="15" t="s">
        <v>3052</v>
      </c>
      <c r="B775" s="15" t="s">
        <v>25</v>
      </c>
      <c r="C775" s="15"/>
      <c r="D775" s="15"/>
      <c r="E775" s="15">
        <v>0</v>
      </c>
      <c r="F775" s="15">
        <v>0</v>
      </c>
      <c r="G775" s="15">
        <v>1</v>
      </c>
      <c r="H775" s="15">
        <v>354545</v>
      </c>
      <c r="I775" s="16">
        <f t="shared" si="15"/>
        <v>354545</v>
      </c>
      <c r="J775" s="15">
        <v>0</v>
      </c>
      <c r="K775" s="15">
        <v>0</v>
      </c>
      <c r="L775" s="16">
        <f t="shared" si="16"/>
        <v>0</v>
      </c>
      <c r="M775" s="15">
        <f t="shared" si="17"/>
        <v>1</v>
      </c>
      <c r="N775" s="15">
        <v>354545</v>
      </c>
      <c r="O775" s="17">
        <f t="shared" si="18"/>
        <v>1</v>
      </c>
      <c r="P775" s="16">
        <f t="shared" si="19"/>
        <v>354545</v>
      </c>
    </row>
    <row r="776" spans="1:16" x14ac:dyDescent="0.2">
      <c r="A776" s="15" t="s">
        <v>3053</v>
      </c>
      <c r="B776" s="15" t="s">
        <v>25</v>
      </c>
      <c r="C776" s="15"/>
      <c r="D776" s="15"/>
      <c r="E776" s="15">
        <v>0</v>
      </c>
      <c r="F776" s="15">
        <v>0</v>
      </c>
      <c r="G776" s="15">
        <v>1</v>
      </c>
      <c r="H776" s="15">
        <v>354545</v>
      </c>
      <c r="I776" s="16">
        <f t="shared" si="15"/>
        <v>354545</v>
      </c>
      <c r="J776" s="15">
        <v>0</v>
      </c>
      <c r="K776" s="15">
        <v>0</v>
      </c>
      <c r="L776" s="16">
        <f t="shared" si="16"/>
        <v>0</v>
      </c>
      <c r="M776" s="15">
        <f t="shared" si="17"/>
        <v>1</v>
      </c>
      <c r="N776" s="15">
        <v>354545</v>
      </c>
      <c r="O776" s="17">
        <f t="shared" si="18"/>
        <v>1</v>
      </c>
      <c r="P776" s="16">
        <f t="shared" si="19"/>
        <v>354545</v>
      </c>
    </row>
    <row r="777" spans="1:16" x14ac:dyDescent="0.2">
      <c r="A777" s="15" t="s">
        <v>3054</v>
      </c>
      <c r="B777" s="15" t="s">
        <v>11</v>
      </c>
      <c r="C777" s="15"/>
      <c r="D777" s="15"/>
      <c r="E777" s="15">
        <v>0</v>
      </c>
      <c r="F777" s="15">
        <v>0</v>
      </c>
      <c r="G777" s="15">
        <v>1</v>
      </c>
      <c r="H777" s="15">
        <v>15181818</v>
      </c>
      <c r="I777" s="16">
        <f t="shared" si="15"/>
        <v>15181818</v>
      </c>
      <c r="J777" s="15">
        <v>1</v>
      </c>
      <c r="K777" s="15">
        <v>17809091</v>
      </c>
      <c r="L777" s="16">
        <f t="shared" si="16"/>
        <v>15181818</v>
      </c>
      <c r="M777" s="15">
        <f t="shared" si="17"/>
        <v>0</v>
      </c>
      <c r="N777" s="15">
        <v>-17809091</v>
      </c>
      <c r="O777" s="17">
        <f t="shared" si="18"/>
        <v>0</v>
      </c>
      <c r="P777" s="16">
        <f t="shared" si="19"/>
        <v>0</v>
      </c>
    </row>
    <row r="778" spans="1:16" x14ac:dyDescent="0.2">
      <c r="A778" s="15" t="s">
        <v>376</v>
      </c>
      <c r="B778" s="15" t="s">
        <v>11</v>
      </c>
      <c r="C778" s="15"/>
      <c r="D778" s="15"/>
      <c r="E778" s="15">
        <v>0</v>
      </c>
      <c r="F778" s="15">
        <v>0</v>
      </c>
      <c r="G778" s="15">
        <v>1</v>
      </c>
      <c r="H778" s="15">
        <v>0</v>
      </c>
      <c r="I778" s="16">
        <f t="shared" si="15"/>
        <v>0</v>
      </c>
      <c r="J778" s="15">
        <v>1</v>
      </c>
      <c r="K778" s="15">
        <v>0</v>
      </c>
      <c r="L778" s="16">
        <f t="shared" si="16"/>
        <v>0</v>
      </c>
      <c r="M778" s="15">
        <f t="shared" si="17"/>
        <v>0</v>
      </c>
      <c r="N778" s="15">
        <v>0</v>
      </c>
      <c r="O778" s="17">
        <f t="shared" si="18"/>
        <v>0</v>
      </c>
      <c r="P778" s="16">
        <f t="shared" si="19"/>
        <v>0</v>
      </c>
    </row>
    <row r="779" spans="1:16" x14ac:dyDescent="0.2">
      <c r="A779" s="15" t="s">
        <v>377</v>
      </c>
      <c r="B779" s="15" t="s">
        <v>11</v>
      </c>
      <c r="C779" s="15"/>
      <c r="D779" s="15"/>
      <c r="E779" s="15">
        <v>0</v>
      </c>
      <c r="F779" s="15">
        <v>0</v>
      </c>
      <c r="G779" s="15">
        <v>1</v>
      </c>
      <c r="H779" s="15">
        <v>0</v>
      </c>
      <c r="I779" s="16">
        <f t="shared" si="15"/>
        <v>0</v>
      </c>
      <c r="J779" s="15">
        <v>1</v>
      </c>
      <c r="K779" s="15">
        <v>0</v>
      </c>
      <c r="L779" s="16">
        <f t="shared" si="16"/>
        <v>0</v>
      </c>
      <c r="M779" s="15">
        <f t="shared" si="17"/>
        <v>0</v>
      </c>
      <c r="N779" s="15">
        <v>0</v>
      </c>
      <c r="O779" s="17">
        <f t="shared" si="18"/>
        <v>0</v>
      </c>
      <c r="P779" s="16">
        <f t="shared" si="19"/>
        <v>0</v>
      </c>
    </row>
    <row r="780" spans="1:16" x14ac:dyDescent="0.2">
      <c r="A780" s="15" t="s">
        <v>3055</v>
      </c>
      <c r="B780" s="15" t="s">
        <v>11</v>
      </c>
      <c r="C780" s="15"/>
      <c r="D780" s="15"/>
      <c r="E780" s="15">
        <v>0</v>
      </c>
      <c r="F780" s="15">
        <v>0</v>
      </c>
      <c r="G780" s="15">
        <v>3</v>
      </c>
      <c r="H780" s="15">
        <v>3681819</v>
      </c>
      <c r="I780" s="16">
        <f t="shared" si="15"/>
        <v>1227273</v>
      </c>
      <c r="J780" s="15">
        <v>0</v>
      </c>
      <c r="K780" s="15">
        <v>0</v>
      </c>
      <c r="L780" s="16">
        <f t="shared" si="16"/>
        <v>0</v>
      </c>
      <c r="M780" s="15">
        <f t="shared" si="17"/>
        <v>3</v>
      </c>
      <c r="N780" s="15">
        <v>3681819</v>
      </c>
      <c r="O780" s="17">
        <f t="shared" si="18"/>
        <v>3</v>
      </c>
      <c r="P780" s="16">
        <f t="shared" si="19"/>
        <v>3681819</v>
      </c>
    </row>
    <row r="781" spans="1:16" x14ac:dyDescent="0.2">
      <c r="A781" s="15" t="s">
        <v>911</v>
      </c>
      <c r="B781" s="15" t="s">
        <v>11</v>
      </c>
      <c r="C781" s="15"/>
      <c r="D781" s="15"/>
      <c r="E781" s="15">
        <v>2</v>
      </c>
      <c r="F781" s="15">
        <v>30909090</v>
      </c>
      <c r="G781" s="15">
        <v>1</v>
      </c>
      <c r="H781" s="15">
        <v>15454545</v>
      </c>
      <c r="I781" s="16">
        <f t="shared" si="15"/>
        <v>15454545</v>
      </c>
      <c r="J781" s="15">
        <v>1</v>
      </c>
      <c r="K781" s="15">
        <v>16718182</v>
      </c>
      <c r="L781" s="16">
        <f t="shared" si="16"/>
        <v>15454545</v>
      </c>
      <c r="M781" s="15">
        <f t="shared" si="17"/>
        <v>2</v>
      </c>
      <c r="N781" s="15">
        <v>-16718182</v>
      </c>
      <c r="O781" s="17">
        <f t="shared" si="18"/>
        <v>2</v>
      </c>
      <c r="P781" s="16">
        <f t="shared" si="19"/>
        <v>30909090</v>
      </c>
    </row>
    <row r="782" spans="1:16" x14ac:dyDescent="0.2">
      <c r="A782" s="15" t="s">
        <v>3056</v>
      </c>
      <c r="B782" s="15" t="s">
        <v>11</v>
      </c>
      <c r="C782" s="15"/>
      <c r="D782" s="15"/>
      <c r="E782" s="15">
        <v>0</v>
      </c>
      <c r="F782" s="15">
        <v>0</v>
      </c>
      <c r="G782" s="15">
        <v>10</v>
      </c>
      <c r="H782" s="15">
        <v>3181820</v>
      </c>
      <c r="I782" s="16">
        <f t="shared" si="15"/>
        <v>318182</v>
      </c>
      <c r="J782" s="15">
        <v>0</v>
      </c>
      <c r="K782" s="15">
        <v>0</v>
      </c>
      <c r="L782" s="16">
        <f t="shared" si="16"/>
        <v>0</v>
      </c>
      <c r="M782" s="15">
        <f t="shared" si="17"/>
        <v>10</v>
      </c>
      <c r="N782" s="15">
        <v>3181820</v>
      </c>
      <c r="O782" s="17">
        <f t="shared" si="18"/>
        <v>10</v>
      </c>
      <c r="P782" s="16">
        <f t="shared" si="19"/>
        <v>3181820</v>
      </c>
    </row>
    <row r="783" spans="1:16" x14ac:dyDescent="0.2">
      <c r="A783" s="15" t="s">
        <v>3057</v>
      </c>
      <c r="B783" s="15" t="s">
        <v>25</v>
      </c>
      <c r="C783" s="15"/>
      <c r="D783" s="15"/>
      <c r="E783" s="15">
        <v>0</v>
      </c>
      <c r="F783" s="15">
        <v>0</v>
      </c>
      <c r="G783" s="15">
        <v>2</v>
      </c>
      <c r="H783" s="15">
        <v>1770000</v>
      </c>
      <c r="I783" s="16">
        <f t="shared" si="15"/>
        <v>885000</v>
      </c>
      <c r="J783" s="15">
        <v>2</v>
      </c>
      <c r="K783" s="15">
        <v>2272726</v>
      </c>
      <c r="L783" s="16">
        <f t="shared" si="16"/>
        <v>1770000</v>
      </c>
      <c r="M783" s="15">
        <f t="shared" si="17"/>
        <v>0</v>
      </c>
      <c r="N783" s="15">
        <v>-502726</v>
      </c>
      <c r="O783" s="17">
        <f t="shared" si="18"/>
        <v>0</v>
      </c>
      <c r="P783" s="16">
        <f t="shared" si="19"/>
        <v>0</v>
      </c>
    </row>
    <row r="784" spans="1:16" x14ac:dyDescent="0.2">
      <c r="A784" s="15" t="s">
        <v>243</v>
      </c>
      <c r="B784" s="15" t="s">
        <v>20</v>
      </c>
      <c r="C784" s="15"/>
      <c r="D784" s="15"/>
      <c r="E784" s="15">
        <v>4</v>
      </c>
      <c r="F784" s="15">
        <v>26028182</v>
      </c>
      <c r="G784" s="15">
        <v>3</v>
      </c>
      <c r="H784" s="15">
        <v>15630000</v>
      </c>
      <c r="I784" s="16">
        <f t="shared" si="15"/>
        <v>5951168.8571428573</v>
      </c>
      <c r="J784" s="15">
        <v>0</v>
      </c>
      <c r="K784" s="15">
        <v>0</v>
      </c>
      <c r="L784" s="16">
        <f t="shared" si="16"/>
        <v>0</v>
      </c>
      <c r="M784" s="15">
        <f t="shared" si="17"/>
        <v>7</v>
      </c>
      <c r="N784" s="15">
        <v>15630000</v>
      </c>
      <c r="O784" s="17">
        <f t="shared" si="18"/>
        <v>7</v>
      </c>
      <c r="P784" s="16">
        <f t="shared" si="19"/>
        <v>41658182</v>
      </c>
    </row>
    <row r="785" spans="1:16" x14ac:dyDescent="0.2">
      <c r="A785" s="15" t="s">
        <v>3058</v>
      </c>
      <c r="B785" s="15" t="s">
        <v>11</v>
      </c>
      <c r="C785" s="15"/>
      <c r="D785" s="15"/>
      <c r="E785" s="15">
        <v>0</v>
      </c>
      <c r="F785" s="15">
        <v>0</v>
      </c>
      <c r="G785" s="15">
        <v>1</v>
      </c>
      <c r="H785" s="15">
        <v>15636364</v>
      </c>
      <c r="I785" s="16">
        <f t="shared" si="15"/>
        <v>15636364</v>
      </c>
      <c r="J785" s="15">
        <v>1</v>
      </c>
      <c r="K785" s="15">
        <v>15636364</v>
      </c>
      <c r="L785" s="16">
        <f t="shared" si="16"/>
        <v>15636364</v>
      </c>
      <c r="M785" s="15">
        <f t="shared" si="17"/>
        <v>0</v>
      </c>
      <c r="N785" s="15">
        <v>-15636364</v>
      </c>
      <c r="O785" s="17">
        <f t="shared" si="18"/>
        <v>0</v>
      </c>
      <c r="P785" s="16">
        <f t="shared" si="19"/>
        <v>0</v>
      </c>
    </row>
    <row r="786" spans="1:16" x14ac:dyDescent="0.2">
      <c r="A786" s="15" t="s">
        <v>3059</v>
      </c>
      <c r="B786" s="15" t="s">
        <v>11</v>
      </c>
      <c r="C786" s="15"/>
      <c r="D786" s="15"/>
      <c r="E786" s="15">
        <v>0</v>
      </c>
      <c r="F786" s="15">
        <v>0</v>
      </c>
      <c r="G786" s="15">
        <v>1</v>
      </c>
      <c r="H786" s="15">
        <v>0</v>
      </c>
      <c r="I786" s="16">
        <f t="shared" si="15"/>
        <v>0</v>
      </c>
      <c r="J786" s="15">
        <v>0</v>
      </c>
      <c r="K786" s="15">
        <v>0</v>
      </c>
      <c r="L786" s="16">
        <f t="shared" si="16"/>
        <v>0</v>
      </c>
      <c r="M786" s="15">
        <f t="shared" si="17"/>
        <v>1</v>
      </c>
      <c r="N786" s="15">
        <v>0</v>
      </c>
      <c r="O786" s="17">
        <f t="shared" si="18"/>
        <v>1</v>
      </c>
      <c r="P786" s="16">
        <f t="shared" si="19"/>
        <v>0</v>
      </c>
    </row>
    <row r="787" spans="1:16" x14ac:dyDescent="0.2">
      <c r="A787" s="15" t="s">
        <v>3060</v>
      </c>
      <c r="B787" s="15" t="s">
        <v>1691</v>
      </c>
      <c r="C787" s="15"/>
      <c r="D787" s="15"/>
      <c r="E787" s="15">
        <v>0</v>
      </c>
      <c r="F787" s="15">
        <v>0</v>
      </c>
      <c r="G787" s="15">
        <v>1</v>
      </c>
      <c r="H787" s="15">
        <v>15695957</v>
      </c>
      <c r="I787" s="16">
        <f t="shared" si="15"/>
        <v>15695957</v>
      </c>
      <c r="J787" s="15">
        <v>0</v>
      </c>
      <c r="K787" s="15">
        <v>0</v>
      </c>
      <c r="L787" s="16">
        <f t="shared" si="16"/>
        <v>0</v>
      </c>
      <c r="M787" s="15">
        <f t="shared" si="17"/>
        <v>1</v>
      </c>
      <c r="N787" s="15">
        <v>15695957</v>
      </c>
      <c r="O787" s="17">
        <f t="shared" si="18"/>
        <v>1</v>
      </c>
      <c r="P787" s="16">
        <f t="shared" si="19"/>
        <v>15695957</v>
      </c>
    </row>
    <row r="788" spans="1:16" x14ac:dyDescent="0.2">
      <c r="A788" s="15" t="s">
        <v>1921</v>
      </c>
      <c r="B788" s="15" t="s">
        <v>141</v>
      </c>
      <c r="C788" s="15"/>
      <c r="D788" s="15"/>
      <c r="E788" s="15">
        <v>0</v>
      </c>
      <c r="F788" s="15">
        <v>0</v>
      </c>
      <c r="G788" s="15">
        <v>1</v>
      </c>
      <c r="H788" s="15">
        <v>500000</v>
      </c>
      <c r="I788" s="16">
        <f t="shared" si="15"/>
        <v>500000</v>
      </c>
      <c r="J788" s="15">
        <v>1</v>
      </c>
      <c r="K788" s="15">
        <v>1136364</v>
      </c>
      <c r="L788" s="16">
        <f t="shared" si="16"/>
        <v>500000</v>
      </c>
      <c r="M788" s="15">
        <f t="shared" si="17"/>
        <v>0</v>
      </c>
      <c r="N788" s="15">
        <v>-636364</v>
      </c>
      <c r="O788" s="17">
        <f t="shared" si="18"/>
        <v>0</v>
      </c>
      <c r="P788" s="16">
        <f t="shared" si="19"/>
        <v>0</v>
      </c>
    </row>
    <row r="789" spans="1:16" x14ac:dyDescent="0.2">
      <c r="A789" s="15" t="s">
        <v>3061</v>
      </c>
      <c r="B789" s="15" t="s">
        <v>11</v>
      </c>
      <c r="C789" s="15"/>
      <c r="D789" s="15"/>
      <c r="E789" s="15">
        <v>3</v>
      </c>
      <c r="F789" s="15">
        <v>3375000</v>
      </c>
      <c r="G789" s="15">
        <v>3</v>
      </c>
      <c r="H789" s="15">
        <v>3054545</v>
      </c>
      <c r="I789" s="16">
        <f t="shared" si="15"/>
        <v>1071590.8333333333</v>
      </c>
      <c r="J789" s="15">
        <v>0</v>
      </c>
      <c r="K789" s="15">
        <v>0</v>
      </c>
      <c r="L789" s="16">
        <f t="shared" si="16"/>
        <v>0</v>
      </c>
      <c r="M789" s="15">
        <f t="shared" si="17"/>
        <v>6</v>
      </c>
      <c r="N789" s="15">
        <v>3054545</v>
      </c>
      <c r="O789" s="17">
        <f t="shared" si="18"/>
        <v>6</v>
      </c>
      <c r="P789" s="16">
        <f t="shared" si="19"/>
        <v>6429545</v>
      </c>
    </row>
    <row r="790" spans="1:16" x14ac:dyDescent="0.2">
      <c r="A790" s="15" t="s">
        <v>890</v>
      </c>
      <c r="B790" s="15" t="s">
        <v>25</v>
      </c>
      <c r="C790" s="15"/>
      <c r="D790" s="15"/>
      <c r="E790" s="15">
        <v>5</v>
      </c>
      <c r="F790" s="15">
        <v>2536365</v>
      </c>
      <c r="G790" s="15">
        <v>8</v>
      </c>
      <c r="H790" s="15">
        <v>4172729</v>
      </c>
      <c r="I790" s="16">
        <f t="shared" si="15"/>
        <v>516084.15384615387</v>
      </c>
      <c r="J790" s="15">
        <v>10</v>
      </c>
      <c r="K790" s="15">
        <v>5300000</v>
      </c>
      <c r="L790" s="16">
        <f t="shared" si="16"/>
        <v>5160841.538461539</v>
      </c>
      <c r="M790" s="15">
        <f t="shared" si="17"/>
        <v>3</v>
      </c>
      <c r="N790" s="15">
        <v>-5300000</v>
      </c>
      <c r="O790" s="17">
        <f t="shared" si="18"/>
        <v>3</v>
      </c>
      <c r="P790" s="16">
        <f t="shared" si="19"/>
        <v>1548252.461538461</v>
      </c>
    </row>
    <row r="791" spans="1:16" x14ac:dyDescent="0.2">
      <c r="A791" s="15" t="s">
        <v>3062</v>
      </c>
      <c r="B791" s="15" t="s">
        <v>11</v>
      </c>
      <c r="C791" s="15"/>
      <c r="D791" s="15"/>
      <c r="E791" s="15">
        <v>0</v>
      </c>
      <c r="F791" s="15">
        <v>0</v>
      </c>
      <c r="G791" s="15">
        <v>1</v>
      </c>
      <c r="H791" s="15">
        <v>611818</v>
      </c>
      <c r="I791" s="16">
        <f t="shared" si="15"/>
        <v>611818</v>
      </c>
      <c r="J791" s="15">
        <v>0</v>
      </c>
      <c r="K791" s="15">
        <v>0</v>
      </c>
      <c r="L791" s="16">
        <f t="shared" si="16"/>
        <v>0</v>
      </c>
      <c r="M791" s="15">
        <f t="shared" si="17"/>
        <v>1</v>
      </c>
      <c r="N791" s="15">
        <v>611818</v>
      </c>
      <c r="O791" s="17">
        <f t="shared" si="18"/>
        <v>1</v>
      </c>
      <c r="P791" s="16">
        <f t="shared" si="19"/>
        <v>611818</v>
      </c>
    </row>
    <row r="792" spans="1:16" x14ac:dyDescent="0.2">
      <c r="A792" s="15" t="s">
        <v>1466</v>
      </c>
      <c r="B792" s="15" t="s">
        <v>11</v>
      </c>
      <c r="C792" s="15"/>
      <c r="D792" s="15"/>
      <c r="E792" s="15">
        <v>4</v>
      </c>
      <c r="F792" s="15">
        <v>3345452</v>
      </c>
      <c r="G792" s="15">
        <v>4</v>
      </c>
      <c r="H792" s="15">
        <v>3160000</v>
      </c>
      <c r="I792" s="16">
        <f t="shared" si="15"/>
        <v>813181.5</v>
      </c>
      <c r="J792" s="15">
        <v>0</v>
      </c>
      <c r="K792" s="15">
        <v>0</v>
      </c>
      <c r="L792" s="16">
        <f t="shared" si="16"/>
        <v>0</v>
      </c>
      <c r="M792" s="15">
        <f t="shared" si="17"/>
        <v>8</v>
      </c>
      <c r="N792" s="15">
        <v>3160000</v>
      </c>
      <c r="O792" s="17">
        <f t="shared" si="18"/>
        <v>8</v>
      </c>
      <c r="P792" s="16">
        <f t="shared" si="19"/>
        <v>6505452</v>
      </c>
    </row>
    <row r="793" spans="1:16" x14ac:dyDescent="0.2">
      <c r="A793" s="15" t="s">
        <v>3063</v>
      </c>
      <c r="B793" s="15" t="s">
        <v>20</v>
      </c>
      <c r="C793" s="15"/>
      <c r="D793" s="15"/>
      <c r="E793" s="15">
        <v>0</v>
      </c>
      <c r="F793" s="15">
        <v>0</v>
      </c>
      <c r="G793" s="15">
        <v>1</v>
      </c>
      <c r="H793" s="15">
        <v>727273</v>
      </c>
      <c r="I793" s="16">
        <f t="shared" si="15"/>
        <v>727273</v>
      </c>
      <c r="J793" s="15">
        <v>0</v>
      </c>
      <c r="K793" s="15">
        <v>0</v>
      </c>
      <c r="L793" s="16">
        <f t="shared" si="16"/>
        <v>0</v>
      </c>
      <c r="M793" s="15">
        <f t="shared" si="17"/>
        <v>1</v>
      </c>
      <c r="N793" s="15">
        <v>727273</v>
      </c>
      <c r="O793" s="17">
        <f t="shared" si="18"/>
        <v>1</v>
      </c>
      <c r="P793" s="16">
        <f t="shared" si="19"/>
        <v>727273</v>
      </c>
    </row>
    <row r="794" spans="1:16" x14ac:dyDescent="0.2">
      <c r="A794" s="15" t="s">
        <v>3064</v>
      </c>
      <c r="B794" s="15" t="s">
        <v>11</v>
      </c>
      <c r="C794" s="15"/>
      <c r="D794" s="15"/>
      <c r="E794" s="15">
        <v>0</v>
      </c>
      <c r="F794" s="15">
        <v>0</v>
      </c>
      <c r="G794" s="15">
        <v>1</v>
      </c>
      <c r="H794" s="15">
        <v>16227273</v>
      </c>
      <c r="I794" s="16">
        <f t="shared" si="15"/>
        <v>16227273</v>
      </c>
      <c r="J794" s="15">
        <v>1</v>
      </c>
      <c r="K794" s="15">
        <v>17409091</v>
      </c>
      <c r="L794" s="16">
        <f t="shared" si="16"/>
        <v>16227273</v>
      </c>
      <c r="M794" s="15">
        <f t="shared" si="17"/>
        <v>0</v>
      </c>
      <c r="N794" s="15">
        <v>-17409091</v>
      </c>
      <c r="O794" s="17">
        <f t="shared" si="18"/>
        <v>0</v>
      </c>
      <c r="P794" s="16">
        <f t="shared" si="19"/>
        <v>0</v>
      </c>
    </row>
    <row r="795" spans="1:16" x14ac:dyDescent="0.2">
      <c r="A795" s="15" t="s">
        <v>3065</v>
      </c>
      <c r="B795" s="15" t="s">
        <v>11</v>
      </c>
      <c r="C795" s="15"/>
      <c r="D795" s="15"/>
      <c r="E795" s="15">
        <v>0</v>
      </c>
      <c r="F795" s="15">
        <v>0</v>
      </c>
      <c r="G795" s="15">
        <v>5</v>
      </c>
      <c r="H795" s="15">
        <v>15819091</v>
      </c>
      <c r="I795" s="16">
        <f t="shared" si="15"/>
        <v>3163818.2</v>
      </c>
      <c r="J795" s="15">
        <v>0</v>
      </c>
      <c r="K795" s="15">
        <v>0</v>
      </c>
      <c r="L795" s="16">
        <f t="shared" si="16"/>
        <v>0</v>
      </c>
      <c r="M795" s="15">
        <f t="shared" si="17"/>
        <v>5</v>
      </c>
      <c r="N795" s="15">
        <v>15819091</v>
      </c>
      <c r="O795" s="17">
        <f t="shared" si="18"/>
        <v>5</v>
      </c>
      <c r="P795" s="16">
        <f t="shared" si="19"/>
        <v>15819091</v>
      </c>
    </row>
    <row r="796" spans="1:16" x14ac:dyDescent="0.2">
      <c r="A796" s="15" t="s">
        <v>3066</v>
      </c>
      <c r="B796" s="15" t="s">
        <v>11</v>
      </c>
      <c r="C796" s="15"/>
      <c r="D796" s="15"/>
      <c r="E796" s="15">
        <v>0</v>
      </c>
      <c r="F796" s="15">
        <v>0</v>
      </c>
      <c r="G796" s="15">
        <v>2</v>
      </c>
      <c r="H796" s="15">
        <v>1054546</v>
      </c>
      <c r="I796" s="16">
        <f t="shared" si="15"/>
        <v>527273</v>
      </c>
      <c r="J796" s="15">
        <v>1</v>
      </c>
      <c r="K796" s="15">
        <v>554545</v>
      </c>
      <c r="L796" s="16">
        <f t="shared" si="16"/>
        <v>527273</v>
      </c>
      <c r="M796" s="15">
        <f t="shared" si="17"/>
        <v>1</v>
      </c>
      <c r="N796" s="15">
        <v>-554545</v>
      </c>
      <c r="O796" s="17">
        <f t="shared" si="18"/>
        <v>1</v>
      </c>
      <c r="P796" s="16">
        <f t="shared" si="19"/>
        <v>527273</v>
      </c>
    </row>
    <row r="797" spans="1:16" x14ac:dyDescent="0.2">
      <c r="A797" s="15" t="s">
        <v>3067</v>
      </c>
      <c r="B797" s="15" t="s">
        <v>11</v>
      </c>
      <c r="C797" s="15"/>
      <c r="D797" s="15"/>
      <c r="E797" s="15">
        <v>0</v>
      </c>
      <c r="F797" s="15">
        <v>0</v>
      </c>
      <c r="G797" s="15">
        <v>35</v>
      </c>
      <c r="H797" s="15">
        <v>5110000</v>
      </c>
      <c r="I797" s="16">
        <f t="shared" si="15"/>
        <v>146000</v>
      </c>
      <c r="J797" s="15">
        <v>1</v>
      </c>
      <c r="K797" s="15">
        <v>220000</v>
      </c>
      <c r="L797" s="16">
        <f t="shared" si="16"/>
        <v>146000</v>
      </c>
      <c r="M797" s="15">
        <f t="shared" si="17"/>
        <v>34</v>
      </c>
      <c r="N797" s="15">
        <v>-220000</v>
      </c>
      <c r="O797" s="17">
        <f t="shared" si="18"/>
        <v>34</v>
      </c>
      <c r="P797" s="16">
        <f t="shared" si="19"/>
        <v>4964000</v>
      </c>
    </row>
    <row r="798" spans="1:16" x14ac:dyDescent="0.2">
      <c r="A798" s="15" t="s">
        <v>3068</v>
      </c>
      <c r="B798" s="15" t="s">
        <v>11</v>
      </c>
      <c r="C798" s="15"/>
      <c r="D798" s="15"/>
      <c r="E798" s="15">
        <v>0</v>
      </c>
      <c r="F798" s="15">
        <v>0</v>
      </c>
      <c r="G798" s="15">
        <v>3</v>
      </c>
      <c r="H798" s="15">
        <v>1740000</v>
      </c>
      <c r="I798" s="16">
        <f t="shared" si="15"/>
        <v>580000</v>
      </c>
      <c r="J798" s="15">
        <v>0</v>
      </c>
      <c r="K798" s="15">
        <v>0</v>
      </c>
      <c r="L798" s="16">
        <f t="shared" si="16"/>
        <v>0</v>
      </c>
      <c r="M798" s="15">
        <f t="shared" si="17"/>
        <v>3</v>
      </c>
      <c r="N798" s="15">
        <v>1740000</v>
      </c>
      <c r="O798" s="17">
        <f t="shared" si="18"/>
        <v>3</v>
      </c>
      <c r="P798" s="16">
        <f t="shared" si="19"/>
        <v>1740000</v>
      </c>
    </row>
    <row r="799" spans="1:16" x14ac:dyDescent="0.2">
      <c r="A799" s="15" t="s">
        <v>3069</v>
      </c>
      <c r="B799" s="15" t="s">
        <v>11</v>
      </c>
      <c r="C799" s="15"/>
      <c r="D799" s="15"/>
      <c r="E799" s="15">
        <v>0</v>
      </c>
      <c r="F799" s="15">
        <v>0</v>
      </c>
      <c r="G799" s="15">
        <v>35</v>
      </c>
      <c r="H799" s="15">
        <v>8680000</v>
      </c>
      <c r="I799" s="16">
        <f t="shared" si="15"/>
        <v>248000</v>
      </c>
      <c r="J799" s="15">
        <v>0</v>
      </c>
      <c r="K799" s="15">
        <v>0</v>
      </c>
      <c r="L799" s="16">
        <f t="shared" si="16"/>
        <v>0</v>
      </c>
      <c r="M799" s="15">
        <f t="shared" si="17"/>
        <v>35</v>
      </c>
      <c r="N799" s="15">
        <v>8680000</v>
      </c>
      <c r="O799" s="17">
        <f t="shared" si="18"/>
        <v>35</v>
      </c>
      <c r="P799" s="16">
        <f t="shared" si="19"/>
        <v>8680000</v>
      </c>
    </row>
    <row r="800" spans="1:16" x14ac:dyDescent="0.2">
      <c r="A800" s="15" t="s">
        <v>3070</v>
      </c>
      <c r="B800" s="15" t="s">
        <v>11</v>
      </c>
      <c r="C800" s="15"/>
      <c r="D800" s="15"/>
      <c r="E800" s="15">
        <v>0</v>
      </c>
      <c r="F800" s="15">
        <v>0</v>
      </c>
      <c r="G800" s="15">
        <v>3</v>
      </c>
      <c r="H800" s="15">
        <v>822000</v>
      </c>
      <c r="I800" s="16">
        <f t="shared" si="15"/>
        <v>274000</v>
      </c>
      <c r="J800" s="15">
        <v>1</v>
      </c>
      <c r="K800" s="15">
        <v>430000</v>
      </c>
      <c r="L800" s="16">
        <f t="shared" si="16"/>
        <v>274000</v>
      </c>
      <c r="M800" s="15">
        <f t="shared" si="17"/>
        <v>2</v>
      </c>
      <c r="N800" s="15">
        <v>-430000</v>
      </c>
      <c r="O800" s="17">
        <f t="shared" si="18"/>
        <v>2</v>
      </c>
      <c r="P800" s="16">
        <f t="shared" si="19"/>
        <v>548000</v>
      </c>
    </row>
    <row r="801" spans="1:16" x14ac:dyDescent="0.2">
      <c r="A801" s="15" t="s">
        <v>3071</v>
      </c>
      <c r="B801" s="15" t="s">
        <v>11</v>
      </c>
      <c r="C801" s="15"/>
      <c r="D801" s="15"/>
      <c r="E801" s="15">
        <v>0</v>
      </c>
      <c r="F801" s="15">
        <v>0</v>
      </c>
      <c r="G801" s="15">
        <v>1</v>
      </c>
      <c r="H801" s="15">
        <v>16438181</v>
      </c>
      <c r="I801" s="16">
        <f t="shared" si="15"/>
        <v>16438181</v>
      </c>
      <c r="J801" s="15">
        <v>1</v>
      </c>
      <c r="K801" s="15">
        <v>15863636</v>
      </c>
      <c r="L801" s="16">
        <f t="shared" si="16"/>
        <v>16438181</v>
      </c>
      <c r="M801" s="15">
        <f t="shared" si="17"/>
        <v>0</v>
      </c>
      <c r="N801" s="15">
        <v>-15863636</v>
      </c>
      <c r="O801" s="17">
        <f t="shared" si="18"/>
        <v>0</v>
      </c>
      <c r="P801" s="16">
        <f t="shared" si="19"/>
        <v>0</v>
      </c>
    </row>
    <row r="802" spans="1:16" x14ac:dyDescent="0.2">
      <c r="A802" s="15" t="s">
        <v>3072</v>
      </c>
      <c r="B802" s="15" t="s">
        <v>11</v>
      </c>
      <c r="C802" s="15"/>
      <c r="D802" s="15"/>
      <c r="E802" s="15">
        <v>0</v>
      </c>
      <c r="F802" s="15">
        <v>0</v>
      </c>
      <c r="G802" s="15">
        <v>1</v>
      </c>
      <c r="H802" s="15">
        <v>5909091</v>
      </c>
      <c r="I802" s="16">
        <f t="shared" si="15"/>
        <v>5909091</v>
      </c>
      <c r="J802" s="15">
        <v>1</v>
      </c>
      <c r="K802" s="15">
        <v>7354546</v>
      </c>
      <c r="L802" s="16">
        <f t="shared" si="16"/>
        <v>5909091</v>
      </c>
      <c r="M802" s="15">
        <f t="shared" si="17"/>
        <v>0</v>
      </c>
      <c r="N802" s="15">
        <v>-7354546</v>
      </c>
      <c r="O802" s="17">
        <f t="shared" si="18"/>
        <v>0</v>
      </c>
      <c r="P802" s="16">
        <f t="shared" si="19"/>
        <v>0</v>
      </c>
    </row>
    <row r="803" spans="1:16" x14ac:dyDescent="0.2">
      <c r="A803" s="15" t="s">
        <v>3073</v>
      </c>
      <c r="B803" s="15" t="s">
        <v>20</v>
      </c>
      <c r="C803" s="15"/>
      <c r="D803" s="15"/>
      <c r="E803" s="15">
        <v>0</v>
      </c>
      <c r="F803" s="15">
        <v>0</v>
      </c>
      <c r="G803" s="15">
        <v>1</v>
      </c>
      <c r="H803" s="15">
        <v>16727273</v>
      </c>
      <c r="I803" s="16">
        <f t="shared" si="15"/>
        <v>16727273</v>
      </c>
      <c r="J803" s="15">
        <v>1</v>
      </c>
      <c r="K803" s="15">
        <v>18990909</v>
      </c>
      <c r="L803" s="16">
        <f t="shared" si="16"/>
        <v>16727273</v>
      </c>
      <c r="M803" s="15">
        <f t="shared" si="17"/>
        <v>0</v>
      </c>
      <c r="N803" s="15">
        <v>-18990909</v>
      </c>
      <c r="O803" s="17">
        <f t="shared" si="18"/>
        <v>0</v>
      </c>
      <c r="P803" s="16">
        <f t="shared" si="19"/>
        <v>0</v>
      </c>
    </row>
    <row r="804" spans="1:16" x14ac:dyDescent="0.2">
      <c r="A804" s="15" t="s">
        <v>3074</v>
      </c>
      <c r="B804" s="15" t="s">
        <v>11</v>
      </c>
      <c r="C804" s="15"/>
      <c r="D804" s="15"/>
      <c r="E804" s="15">
        <v>0</v>
      </c>
      <c r="F804" s="15">
        <v>0</v>
      </c>
      <c r="G804" s="15">
        <v>2</v>
      </c>
      <c r="H804" s="15">
        <v>6363636</v>
      </c>
      <c r="I804" s="16">
        <f t="shared" si="15"/>
        <v>3181818</v>
      </c>
      <c r="J804" s="15">
        <v>0</v>
      </c>
      <c r="K804" s="15">
        <v>0</v>
      </c>
      <c r="L804" s="16">
        <f t="shared" si="16"/>
        <v>0</v>
      </c>
      <c r="M804" s="15">
        <f t="shared" si="17"/>
        <v>2</v>
      </c>
      <c r="N804" s="15">
        <v>6363636</v>
      </c>
      <c r="O804" s="17">
        <f t="shared" si="18"/>
        <v>2</v>
      </c>
      <c r="P804" s="16">
        <f t="shared" si="19"/>
        <v>6363636</v>
      </c>
    </row>
    <row r="805" spans="1:16" x14ac:dyDescent="0.2">
      <c r="A805" s="15" t="s">
        <v>3075</v>
      </c>
      <c r="B805" s="15" t="s">
        <v>11</v>
      </c>
      <c r="C805" s="15"/>
      <c r="D805" s="15"/>
      <c r="E805" s="15">
        <v>0</v>
      </c>
      <c r="F805" s="15">
        <v>0</v>
      </c>
      <c r="G805" s="15">
        <v>2</v>
      </c>
      <c r="H805" s="15">
        <v>6909092</v>
      </c>
      <c r="I805" s="16">
        <f t="shared" si="15"/>
        <v>3454546</v>
      </c>
      <c r="J805" s="15">
        <v>2</v>
      </c>
      <c r="K805" s="15">
        <v>7618182</v>
      </c>
      <c r="L805" s="16">
        <f t="shared" si="16"/>
        <v>6909092</v>
      </c>
      <c r="M805" s="15">
        <f t="shared" si="17"/>
        <v>0</v>
      </c>
      <c r="N805" s="15">
        <v>-7618182</v>
      </c>
      <c r="O805" s="17">
        <f t="shared" si="18"/>
        <v>0</v>
      </c>
      <c r="P805" s="16">
        <f t="shared" si="19"/>
        <v>0</v>
      </c>
    </row>
    <row r="806" spans="1:16" x14ac:dyDescent="0.2">
      <c r="A806" s="15" t="s">
        <v>3076</v>
      </c>
      <c r="B806" s="15" t="s">
        <v>11</v>
      </c>
      <c r="C806" s="15"/>
      <c r="D806" s="15"/>
      <c r="E806" s="15">
        <v>0</v>
      </c>
      <c r="F806" s="15">
        <v>0</v>
      </c>
      <c r="G806" s="15">
        <v>1</v>
      </c>
      <c r="H806" s="15">
        <v>3581818</v>
      </c>
      <c r="I806" s="16">
        <f t="shared" si="15"/>
        <v>3581818</v>
      </c>
      <c r="J806" s="15">
        <v>0</v>
      </c>
      <c r="K806" s="15">
        <v>0</v>
      </c>
      <c r="L806" s="16">
        <f t="shared" si="16"/>
        <v>0</v>
      </c>
      <c r="M806" s="15">
        <f t="shared" si="17"/>
        <v>1</v>
      </c>
      <c r="N806" s="15">
        <v>3581818</v>
      </c>
      <c r="O806" s="17">
        <f t="shared" si="18"/>
        <v>1</v>
      </c>
      <c r="P806" s="16">
        <f t="shared" si="19"/>
        <v>3581818</v>
      </c>
    </row>
    <row r="807" spans="1:16" x14ac:dyDescent="0.2">
      <c r="A807" s="15" t="s">
        <v>3077</v>
      </c>
      <c r="B807" s="15" t="s">
        <v>25</v>
      </c>
      <c r="C807" s="15"/>
      <c r="D807" s="15"/>
      <c r="E807" s="15">
        <v>0</v>
      </c>
      <c r="F807" s="15">
        <v>0</v>
      </c>
      <c r="G807" s="15">
        <v>44</v>
      </c>
      <c r="H807" s="15">
        <v>20799988</v>
      </c>
      <c r="I807" s="16">
        <f t="shared" si="15"/>
        <v>472727</v>
      </c>
      <c r="J807" s="15">
        <v>44</v>
      </c>
      <c r="K807" s="15">
        <v>23799996</v>
      </c>
      <c r="L807" s="16">
        <f t="shared" si="16"/>
        <v>20799988</v>
      </c>
      <c r="M807" s="15">
        <f t="shared" si="17"/>
        <v>0</v>
      </c>
      <c r="N807" s="15">
        <v>-23799996</v>
      </c>
      <c r="O807" s="17">
        <f t="shared" si="18"/>
        <v>0</v>
      </c>
      <c r="P807" s="16">
        <f t="shared" si="19"/>
        <v>0</v>
      </c>
    </row>
    <row r="808" spans="1:16" x14ac:dyDescent="0.2">
      <c r="A808" s="15" t="s">
        <v>2097</v>
      </c>
      <c r="B808" s="15" t="s">
        <v>11</v>
      </c>
      <c r="C808" s="15"/>
      <c r="D808" s="15"/>
      <c r="E808" s="15">
        <v>0</v>
      </c>
      <c r="F808" s="15">
        <v>0</v>
      </c>
      <c r="G808" s="15">
        <v>1</v>
      </c>
      <c r="H808" s="15">
        <v>3845455</v>
      </c>
      <c r="I808" s="16">
        <f t="shared" si="15"/>
        <v>3845455</v>
      </c>
      <c r="J808" s="15">
        <v>1</v>
      </c>
      <c r="K808" s="15">
        <v>4227272</v>
      </c>
      <c r="L808" s="16">
        <f t="shared" si="16"/>
        <v>3845455</v>
      </c>
      <c r="M808" s="15">
        <f t="shared" si="17"/>
        <v>0</v>
      </c>
      <c r="N808" s="15">
        <v>-4227272</v>
      </c>
      <c r="O808" s="17">
        <f t="shared" si="18"/>
        <v>0</v>
      </c>
      <c r="P808" s="16">
        <f t="shared" si="19"/>
        <v>0</v>
      </c>
    </row>
    <row r="809" spans="1:16" x14ac:dyDescent="0.2">
      <c r="A809" s="15" t="s">
        <v>1952</v>
      </c>
      <c r="B809" s="15" t="s">
        <v>11</v>
      </c>
      <c r="C809" s="15"/>
      <c r="D809" s="15"/>
      <c r="E809" s="15">
        <v>0</v>
      </c>
      <c r="F809" s="15">
        <v>0</v>
      </c>
      <c r="G809" s="15">
        <v>45</v>
      </c>
      <c r="H809" s="15">
        <v>3040920</v>
      </c>
      <c r="I809" s="16">
        <f t="shared" si="15"/>
        <v>67576</v>
      </c>
      <c r="J809" s="15">
        <v>0</v>
      </c>
      <c r="K809" s="15">
        <v>0</v>
      </c>
      <c r="L809" s="16">
        <f t="shared" si="16"/>
        <v>0</v>
      </c>
      <c r="M809" s="15">
        <f t="shared" si="17"/>
        <v>45</v>
      </c>
      <c r="N809" s="15">
        <v>3040920</v>
      </c>
      <c r="O809" s="17">
        <f t="shared" si="18"/>
        <v>45</v>
      </c>
      <c r="P809" s="16">
        <f t="shared" si="19"/>
        <v>3040920</v>
      </c>
    </row>
    <row r="810" spans="1:16" x14ac:dyDescent="0.2">
      <c r="A810" s="15" t="s">
        <v>3078</v>
      </c>
      <c r="B810" s="15" t="s">
        <v>11</v>
      </c>
      <c r="C810" s="15"/>
      <c r="D810" s="15"/>
      <c r="E810" s="15">
        <v>0</v>
      </c>
      <c r="F810" s="15">
        <v>0</v>
      </c>
      <c r="G810" s="15">
        <v>45</v>
      </c>
      <c r="H810" s="15">
        <v>3040920</v>
      </c>
      <c r="I810" s="16">
        <f t="shared" si="15"/>
        <v>67576</v>
      </c>
      <c r="J810" s="15">
        <v>0</v>
      </c>
      <c r="K810" s="15">
        <v>0</v>
      </c>
      <c r="L810" s="16">
        <f t="shared" si="16"/>
        <v>0</v>
      </c>
      <c r="M810" s="15">
        <f t="shared" si="17"/>
        <v>45</v>
      </c>
      <c r="N810" s="15">
        <v>3040920</v>
      </c>
      <c r="O810" s="17">
        <f t="shared" si="18"/>
        <v>45</v>
      </c>
      <c r="P810" s="16">
        <f t="shared" si="19"/>
        <v>3040920</v>
      </c>
    </row>
    <row r="811" spans="1:16" x14ac:dyDescent="0.2">
      <c r="A811" s="15" t="s">
        <v>3079</v>
      </c>
      <c r="B811" s="15" t="s">
        <v>11</v>
      </c>
      <c r="C811" s="15"/>
      <c r="D811" s="15"/>
      <c r="E811" s="15">
        <v>0</v>
      </c>
      <c r="F811" s="15">
        <v>0</v>
      </c>
      <c r="G811" s="15">
        <v>35</v>
      </c>
      <c r="H811" s="15">
        <v>2622725</v>
      </c>
      <c r="I811" s="16">
        <f t="shared" si="15"/>
        <v>74935</v>
      </c>
      <c r="J811" s="15">
        <v>0</v>
      </c>
      <c r="K811" s="15">
        <v>0</v>
      </c>
      <c r="L811" s="16">
        <f t="shared" si="16"/>
        <v>0</v>
      </c>
      <c r="M811" s="15">
        <f t="shared" si="17"/>
        <v>35</v>
      </c>
      <c r="N811" s="15">
        <v>2622725</v>
      </c>
      <c r="O811" s="17">
        <f t="shared" si="18"/>
        <v>35</v>
      </c>
      <c r="P811" s="16">
        <f t="shared" si="19"/>
        <v>2622725</v>
      </c>
    </row>
    <row r="812" spans="1:16" x14ac:dyDescent="0.2">
      <c r="A812" s="15" t="s">
        <v>3080</v>
      </c>
      <c r="B812" s="15" t="s">
        <v>11</v>
      </c>
      <c r="C812" s="15"/>
      <c r="D812" s="15"/>
      <c r="E812" s="15">
        <v>0</v>
      </c>
      <c r="F812" s="15">
        <v>0</v>
      </c>
      <c r="G812" s="15">
        <v>35</v>
      </c>
      <c r="H812" s="15">
        <v>2622725</v>
      </c>
      <c r="I812" s="16">
        <f t="shared" si="15"/>
        <v>74935</v>
      </c>
      <c r="J812" s="15">
        <v>0</v>
      </c>
      <c r="K812" s="15">
        <v>0</v>
      </c>
      <c r="L812" s="16">
        <f t="shared" si="16"/>
        <v>0</v>
      </c>
      <c r="M812" s="15">
        <f t="shared" si="17"/>
        <v>35</v>
      </c>
      <c r="N812" s="15">
        <v>2622725</v>
      </c>
      <c r="O812" s="17">
        <f t="shared" si="18"/>
        <v>35</v>
      </c>
      <c r="P812" s="16">
        <f t="shared" si="19"/>
        <v>2622725</v>
      </c>
    </row>
    <row r="813" spans="1:16" x14ac:dyDescent="0.2">
      <c r="A813" s="15" t="s">
        <v>687</v>
      </c>
      <c r="B813" s="15" t="s">
        <v>11</v>
      </c>
      <c r="C813" s="15"/>
      <c r="D813" s="15"/>
      <c r="E813" s="15">
        <v>2</v>
      </c>
      <c r="F813" s="15">
        <v>2545453</v>
      </c>
      <c r="G813" s="15">
        <v>2</v>
      </c>
      <c r="H813" s="15">
        <v>2980000</v>
      </c>
      <c r="I813" s="16">
        <f t="shared" si="15"/>
        <v>1381363.25</v>
      </c>
      <c r="J813" s="15">
        <v>1</v>
      </c>
      <c r="K813" s="15">
        <v>1590909</v>
      </c>
      <c r="L813" s="16">
        <f t="shared" si="16"/>
        <v>1381363.25</v>
      </c>
      <c r="M813" s="15">
        <f t="shared" si="17"/>
        <v>3</v>
      </c>
      <c r="N813" s="15">
        <v>-1590909</v>
      </c>
      <c r="O813" s="17">
        <f t="shared" si="18"/>
        <v>3</v>
      </c>
      <c r="P813" s="16">
        <f t="shared" si="19"/>
        <v>4144089.75</v>
      </c>
    </row>
    <row r="814" spans="1:16" x14ac:dyDescent="0.2">
      <c r="A814" s="15" t="s">
        <v>3081</v>
      </c>
      <c r="B814" s="15" t="s">
        <v>11</v>
      </c>
      <c r="C814" s="15"/>
      <c r="D814" s="15"/>
      <c r="E814" s="15">
        <v>1</v>
      </c>
      <c r="F814" s="15">
        <v>1287878</v>
      </c>
      <c r="G814" s="15">
        <v>4</v>
      </c>
      <c r="H814" s="15">
        <v>5989090</v>
      </c>
      <c r="I814" s="16">
        <f t="shared" si="15"/>
        <v>1455393.6</v>
      </c>
      <c r="J814" s="15">
        <v>1</v>
      </c>
      <c r="K814" s="15">
        <v>1627273</v>
      </c>
      <c r="L814" s="16">
        <f t="shared" si="16"/>
        <v>1455393.6</v>
      </c>
      <c r="M814" s="15">
        <f t="shared" si="17"/>
        <v>4</v>
      </c>
      <c r="N814" s="15">
        <v>-1627273</v>
      </c>
      <c r="O814" s="17">
        <f t="shared" si="18"/>
        <v>4</v>
      </c>
      <c r="P814" s="16">
        <f t="shared" si="19"/>
        <v>5821574.4000000004</v>
      </c>
    </row>
    <row r="815" spans="1:16" x14ac:dyDescent="0.2">
      <c r="A815" s="15" t="s">
        <v>3082</v>
      </c>
      <c r="B815" s="15" t="s">
        <v>11</v>
      </c>
      <c r="C815" s="15"/>
      <c r="D815" s="15"/>
      <c r="E815" s="15">
        <v>35</v>
      </c>
      <c r="F815" s="15">
        <v>3563636</v>
      </c>
      <c r="G815" s="15">
        <v>100</v>
      </c>
      <c r="H815" s="15">
        <v>8363650</v>
      </c>
      <c r="I815" s="16">
        <f t="shared" si="15"/>
        <v>88350.266666666663</v>
      </c>
      <c r="J815" s="15">
        <v>23</v>
      </c>
      <c r="K815" s="15">
        <v>2554543</v>
      </c>
      <c r="L815" s="16">
        <f t="shared" si="16"/>
        <v>2032056.1333333333</v>
      </c>
      <c r="M815" s="15">
        <f t="shared" si="17"/>
        <v>112</v>
      </c>
      <c r="N815" s="15">
        <v>-1045450</v>
      </c>
      <c r="O815" s="17">
        <f t="shared" si="18"/>
        <v>112</v>
      </c>
      <c r="P815" s="16">
        <f t="shared" si="19"/>
        <v>9895229.8666666672</v>
      </c>
    </row>
    <row r="816" spans="1:16" x14ac:dyDescent="0.2">
      <c r="A816" s="15" t="s">
        <v>3083</v>
      </c>
      <c r="B816" s="15" t="s">
        <v>11</v>
      </c>
      <c r="C816" s="15"/>
      <c r="D816" s="15"/>
      <c r="E816" s="15">
        <v>0</v>
      </c>
      <c r="F816" s="15">
        <v>0</v>
      </c>
      <c r="G816" s="15">
        <v>4</v>
      </c>
      <c r="H816" s="15">
        <v>5920909</v>
      </c>
      <c r="I816" s="16">
        <f t="shared" si="15"/>
        <v>1480227.25</v>
      </c>
      <c r="J816" s="15">
        <v>0</v>
      </c>
      <c r="K816" s="15">
        <v>0</v>
      </c>
      <c r="L816" s="16">
        <f t="shared" si="16"/>
        <v>0</v>
      </c>
      <c r="M816" s="15">
        <f t="shared" si="17"/>
        <v>4</v>
      </c>
      <c r="N816" s="15">
        <v>5920909</v>
      </c>
      <c r="O816" s="17">
        <f t="shared" si="18"/>
        <v>4</v>
      </c>
      <c r="P816" s="16">
        <f t="shared" si="19"/>
        <v>5920909</v>
      </c>
    </row>
    <row r="817" spans="1:16" x14ac:dyDescent="0.2">
      <c r="A817" s="15" t="s">
        <v>3084</v>
      </c>
      <c r="B817" s="15" t="s">
        <v>11</v>
      </c>
      <c r="C817" s="15"/>
      <c r="D817" s="15"/>
      <c r="E817" s="15">
        <v>0</v>
      </c>
      <c r="F817" s="15">
        <v>0</v>
      </c>
      <c r="G817" s="15">
        <v>7</v>
      </c>
      <c r="H817" s="15">
        <v>2093637</v>
      </c>
      <c r="I817" s="16">
        <f t="shared" si="15"/>
        <v>299091</v>
      </c>
      <c r="J817" s="15">
        <v>1</v>
      </c>
      <c r="K817" s="15">
        <v>409091</v>
      </c>
      <c r="L817" s="16">
        <f t="shared" si="16"/>
        <v>299091</v>
      </c>
      <c r="M817" s="15">
        <f t="shared" si="17"/>
        <v>6</v>
      </c>
      <c r="N817" s="15">
        <v>1684546</v>
      </c>
      <c r="O817" s="17">
        <f t="shared" si="18"/>
        <v>6</v>
      </c>
      <c r="P817" s="16">
        <f t="shared" si="19"/>
        <v>1794546</v>
      </c>
    </row>
    <row r="818" spans="1:16" x14ac:dyDescent="0.2">
      <c r="A818" s="15" t="s">
        <v>3085</v>
      </c>
      <c r="B818" s="15" t="s">
        <v>20</v>
      </c>
      <c r="C818" s="15"/>
      <c r="D818" s="15"/>
      <c r="E818" s="15">
        <v>0</v>
      </c>
      <c r="F818" s="15">
        <v>0</v>
      </c>
      <c r="G818" s="15">
        <v>1</v>
      </c>
      <c r="H818" s="15">
        <v>17545455</v>
      </c>
      <c r="I818" s="16">
        <f t="shared" si="15"/>
        <v>17545455</v>
      </c>
      <c r="J818" s="15">
        <v>0</v>
      </c>
      <c r="K818" s="15">
        <v>0</v>
      </c>
      <c r="L818" s="16">
        <f t="shared" si="16"/>
        <v>0</v>
      </c>
      <c r="M818" s="15">
        <f t="shared" si="17"/>
        <v>1</v>
      </c>
      <c r="N818" s="15">
        <v>17545455</v>
      </c>
      <c r="O818" s="17">
        <f t="shared" si="18"/>
        <v>1</v>
      </c>
      <c r="P818" s="16">
        <f t="shared" si="19"/>
        <v>17545455</v>
      </c>
    </row>
    <row r="819" spans="1:16" x14ac:dyDescent="0.2">
      <c r="A819" s="15" t="s">
        <v>3086</v>
      </c>
      <c r="B819" s="15" t="s">
        <v>25</v>
      </c>
      <c r="C819" s="15"/>
      <c r="D819" s="15"/>
      <c r="E819" s="15">
        <v>0</v>
      </c>
      <c r="F819" s="15">
        <v>0</v>
      </c>
      <c r="G819" s="15">
        <v>10</v>
      </c>
      <c r="H819" s="15">
        <v>1683475</v>
      </c>
      <c r="I819" s="16">
        <f t="shared" si="15"/>
        <v>168347.5</v>
      </c>
      <c r="J819" s="15">
        <v>0</v>
      </c>
      <c r="K819" s="15">
        <v>0</v>
      </c>
      <c r="L819" s="16">
        <f t="shared" si="16"/>
        <v>0</v>
      </c>
      <c r="M819" s="15">
        <f t="shared" si="17"/>
        <v>10</v>
      </c>
      <c r="N819" s="15">
        <v>1683475</v>
      </c>
      <c r="O819" s="17">
        <f t="shared" si="18"/>
        <v>10</v>
      </c>
      <c r="P819" s="16">
        <f t="shared" si="19"/>
        <v>1683475</v>
      </c>
    </row>
    <row r="820" spans="1:16" x14ac:dyDescent="0.2">
      <c r="A820" s="15" t="s">
        <v>788</v>
      </c>
      <c r="B820" s="15" t="s">
        <v>25</v>
      </c>
      <c r="C820" s="15"/>
      <c r="D820" s="15"/>
      <c r="E820" s="15">
        <v>300</v>
      </c>
      <c r="F820" s="15">
        <v>17727000</v>
      </c>
      <c r="G820" s="15">
        <v>400</v>
      </c>
      <c r="H820" s="15">
        <v>29991200</v>
      </c>
      <c r="I820" s="16">
        <f t="shared" si="15"/>
        <v>68168.857142857145</v>
      </c>
      <c r="J820" s="15">
        <v>0</v>
      </c>
      <c r="K820" s="15">
        <v>0</v>
      </c>
      <c r="L820" s="16">
        <f t="shared" si="16"/>
        <v>0</v>
      </c>
      <c r="M820" s="15">
        <f t="shared" si="17"/>
        <v>700</v>
      </c>
      <c r="N820" s="15">
        <v>29991200</v>
      </c>
      <c r="O820" s="17">
        <f t="shared" si="18"/>
        <v>700</v>
      </c>
      <c r="P820" s="16">
        <f t="shared" si="19"/>
        <v>47718200</v>
      </c>
    </row>
    <row r="821" spans="1:16" x14ac:dyDescent="0.2">
      <c r="A821" s="15" t="s">
        <v>3087</v>
      </c>
      <c r="B821" s="15" t="s">
        <v>20</v>
      </c>
      <c r="C821" s="15"/>
      <c r="D821" s="15"/>
      <c r="E821" s="15">
        <v>0</v>
      </c>
      <c r="F821" s="15">
        <v>0</v>
      </c>
      <c r="G821" s="15">
        <v>1</v>
      </c>
      <c r="H821" s="15">
        <v>17909091</v>
      </c>
      <c r="I821" s="16">
        <f t="shared" si="15"/>
        <v>17909091</v>
      </c>
      <c r="J821" s="15">
        <v>1</v>
      </c>
      <c r="K821" s="15">
        <v>17909091</v>
      </c>
      <c r="L821" s="16">
        <f t="shared" si="16"/>
        <v>17909091</v>
      </c>
      <c r="M821" s="15">
        <f t="shared" si="17"/>
        <v>0</v>
      </c>
      <c r="N821" s="15">
        <v>-17909091</v>
      </c>
      <c r="O821" s="17">
        <f t="shared" si="18"/>
        <v>0</v>
      </c>
      <c r="P821" s="16">
        <f t="shared" si="19"/>
        <v>0</v>
      </c>
    </row>
    <row r="822" spans="1:16" x14ac:dyDescent="0.2">
      <c r="A822" s="15" t="s">
        <v>3088</v>
      </c>
      <c r="B822" s="15" t="s">
        <v>25</v>
      </c>
      <c r="C822" s="15"/>
      <c r="D822" s="15"/>
      <c r="E822" s="15">
        <v>0</v>
      </c>
      <c r="F822" s="15">
        <v>0</v>
      </c>
      <c r="G822" s="15">
        <v>1</v>
      </c>
      <c r="H822" s="15">
        <v>740000</v>
      </c>
      <c r="I822" s="16">
        <f t="shared" si="15"/>
        <v>740000</v>
      </c>
      <c r="J822" s="15">
        <v>0</v>
      </c>
      <c r="K822" s="15">
        <v>0</v>
      </c>
      <c r="L822" s="16">
        <f t="shared" si="16"/>
        <v>0</v>
      </c>
      <c r="M822" s="15">
        <f t="shared" si="17"/>
        <v>1</v>
      </c>
      <c r="N822" s="15">
        <v>740000</v>
      </c>
      <c r="O822" s="17">
        <f t="shared" si="18"/>
        <v>1</v>
      </c>
      <c r="P822" s="16">
        <f t="shared" si="19"/>
        <v>740000</v>
      </c>
    </row>
    <row r="823" spans="1:16" x14ac:dyDescent="0.2">
      <c r="A823" s="15" t="s">
        <v>3597</v>
      </c>
      <c r="B823" s="15" t="s">
        <v>11</v>
      </c>
      <c r="C823" s="15"/>
      <c r="D823" s="15"/>
      <c r="E823" s="15">
        <v>0</v>
      </c>
      <c r="F823" s="15">
        <v>0</v>
      </c>
      <c r="G823" s="15">
        <v>5</v>
      </c>
      <c r="H823" s="15">
        <v>90000000</v>
      </c>
      <c r="I823" s="16">
        <f t="shared" si="15"/>
        <v>18000000</v>
      </c>
      <c r="J823" s="15">
        <v>6</v>
      </c>
      <c r="K823" s="15">
        <v>106409090</v>
      </c>
      <c r="L823" s="16">
        <f t="shared" si="16"/>
        <v>108000000</v>
      </c>
      <c r="M823" s="15">
        <f t="shared" si="17"/>
        <v>-1</v>
      </c>
      <c r="N823" s="15">
        <v>-36000000</v>
      </c>
      <c r="O823" s="17">
        <f t="shared" si="18"/>
        <v>-1</v>
      </c>
      <c r="P823" s="16">
        <f t="shared" si="19"/>
        <v>-18000000</v>
      </c>
    </row>
    <row r="824" spans="1:16" x14ac:dyDescent="0.2">
      <c r="A824" s="15" t="s">
        <v>3090</v>
      </c>
      <c r="B824" s="15" t="s">
        <v>11</v>
      </c>
      <c r="C824" s="15"/>
      <c r="D824" s="15"/>
      <c r="E824" s="15">
        <v>30</v>
      </c>
      <c r="F824" s="15">
        <v>0</v>
      </c>
      <c r="G824" s="15">
        <v>46</v>
      </c>
      <c r="H824" s="15">
        <v>0</v>
      </c>
      <c r="I824" s="16">
        <f t="shared" si="15"/>
        <v>0</v>
      </c>
      <c r="J824" s="15">
        <v>0</v>
      </c>
      <c r="K824" s="15">
        <v>0</v>
      </c>
      <c r="L824" s="16">
        <f t="shared" si="16"/>
        <v>0</v>
      </c>
      <c r="M824" s="15">
        <f t="shared" si="17"/>
        <v>76</v>
      </c>
      <c r="N824" s="15">
        <v>0</v>
      </c>
      <c r="O824" s="17">
        <f t="shared" si="18"/>
        <v>76</v>
      </c>
      <c r="P824" s="16">
        <f t="shared" si="19"/>
        <v>0</v>
      </c>
    </row>
    <row r="825" spans="1:16" x14ac:dyDescent="0.2">
      <c r="A825" s="15" t="s">
        <v>3091</v>
      </c>
      <c r="B825" s="15" t="s">
        <v>25</v>
      </c>
      <c r="C825" s="15"/>
      <c r="D825" s="15"/>
      <c r="E825" s="15">
        <v>0</v>
      </c>
      <c r="F825" s="15">
        <v>0</v>
      </c>
      <c r="G825" s="15">
        <v>1</v>
      </c>
      <c r="H825" s="15">
        <v>3045455</v>
      </c>
      <c r="I825" s="16">
        <f t="shared" si="15"/>
        <v>3045455</v>
      </c>
      <c r="J825" s="15">
        <v>1</v>
      </c>
      <c r="K825" s="15">
        <v>3345455</v>
      </c>
      <c r="L825" s="16">
        <f t="shared" si="16"/>
        <v>3045455</v>
      </c>
      <c r="M825" s="15">
        <f t="shared" si="17"/>
        <v>0</v>
      </c>
      <c r="N825" s="15">
        <v>-3345455</v>
      </c>
      <c r="O825" s="17">
        <f t="shared" si="18"/>
        <v>0</v>
      </c>
      <c r="P825" s="16">
        <f t="shared" si="19"/>
        <v>0</v>
      </c>
    </row>
    <row r="826" spans="1:16" x14ac:dyDescent="0.2">
      <c r="A826" s="15" t="s">
        <v>3092</v>
      </c>
      <c r="B826" s="15" t="s">
        <v>25</v>
      </c>
      <c r="C826" s="15"/>
      <c r="D826" s="15"/>
      <c r="E826" s="15">
        <v>0</v>
      </c>
      <c r="F826" s="15">
        <v>0</v>
      </c>
      <c r="G826" s="15">
        <v>3</v>
      </c>
      <c r="H826" s="15">
        <v>3627273</v>
      </c>
      <c r="I826" s="16">
        <f t="shared" si="15"/>
        <v>1209091</v>
      </c>
      <c r="J826" s="15">
        <v>3</v>
      </c>
      <c r="K826" s="15">
        <v>3900000</v>
      </c>
      <c r="L826" s="16">
        <f t="shared" si="16"/>
        <v>3627273</v>
      </c>
      <c r="M826" s="15">
        <f t="shared" si="17"/>
        <v>0</v>
      </c>
      <c r="N826" s="15">
        <v>-3900000</v>
      </c>
      <c r="O826" s="17">
        <f t="shared" si="18"/>
        <v>0</v>
      </c>
      <c r="P826" s="16">
        <f t="shared" si="19"/>
        <v>0</v>
      </c>
    </row>
    <row r="827" spans="1:16" x14ac:dyDescent="0.2">
      <c r="A827" s="15" t="s">
        <v>3093</v>
      </c>
      <c r="B827" s="15" t="s">
        <v>11</v>
      </c>
      <c r="C827" s="15"/>
      <c r="D827" s="15"/>
      <c r="E827" s="15">
        <v>16</v>
      </c>
      <c r="F827" s="15">
        <v>21076352</v>
      </c>
      <c r="G827" s="15">
        <v>25</v>
      </c>
      <c r="H827" s="15">
        <v>33043636</v>
      </c>
      <c r="I827" s="16">
        <f t="shared" si="15"/>
        <v>1319999.7073170731</v>
      </c>
      <c r="J827" s="15">
        <v>0</v>
      </c>
      <c r="K827" s="15">
        <v>0</v>
      </c>
      <c r="L827" s="16">
        <f t="shared" si="16"/>
        <v>0</v>
      </c>
      <c r="M827" s="15">
        <f t="shared" si="17"/>
        <v>41</v>
      </c>
      <c r="N827" s="15">
        <v>31680000</v>
      </c>
      <c r="O827" s="17">
        <f t="shared" si="18"/>
        <v>41</v>
      </c>
      <c r="P827" s="16">
        <f t="shared" si="19"/>
        <v>54119988</v>
      </c>
    </row>
    <row r="828" spans="1:16" x14ac:dyDescent="0.2">
      <c r="A828" s="15" t="s">
        <v>3094</v>
      </c>
      <c r="B828" s="15" t="s">
        <v>11</v>
      </c>
      <c r="C828" s="15"/>
      <c r="D828" s="15"/>
      <c r="E828" s="15">
        <v>0</v>
      </c>
      <c r="F828" s="15">
        <v>0</v>
      </c>
      <c r="G828" s="15">
        <v>8</v>
      </c>
      <c r="H828" s="15">
        <v>3927272</v>
      </c>
      <c r="I828" s="16">
        <f t="shared" si="15"/>
        <v>490909</v>
      </c>
      <c r="J828" s="15">
        <v>8</v>
      </c>
      <c r="K828" s="15">
        <v>6472728</v>
      </c>
      <c r="L828" s="16">
        <f t="shared" si="16"/>
        <v>3927272</v>
      </c>
      <c r="M828" s="15">
        <f t="shared" si="17"/>
        <v>0</v>
      </c>
      <c r="N828" s="15">
        <v>-2545456</v>
      </c>
      <c r="O828" s="17">
        <f t="shared" si="18"/>
        <v>0</v>
      </c>
      <c r="P828" s="16">
        <f t="shared" si="19"/>
        <v>0</v>
      </c>
    </row>
    <row r="829" spans="1:16" x14ac:dyDescent="0.2">
      <c r="A829" s="15" t="s">
        <v>3095</v>
      </c>
      <c r="B829" s="15" t="s">
        <v>11</v>
      </c>
      <c r="C829" s="15"/>
      <c r="D829" s="15"/>
      <c r="E829" s="15">
        <v>0</v>
      </c>
      <c r="F829" s="15">
        <v>0</v>
      </c>
      <c r="G829" s="15">
        <v>1</v>
      </c>
      <c r="H829" s="15">
        <v>2463636</v>
      </c>
      <c r="I829" s="16">
        <f t="shared" si="15"/>
        <v>2463636</v>
      </c>
      <c r="J829" s="15">
        <v>1</v>
      </c>
      <c r="K829" s="15">
        <v>3409090</v>
      </c>
      <c r="L829" s="16">
        <f t="shared" si="16"/>
        <v>2463636</v>
      </c>
      <c r="M829" s="15">
        <f t="shared" si="17"/>
        <v>0</v>
      </c>
      <c r="N829" s="15">
        <v>-945454</v>
      </c>
      <c r="O829" s="17">
        <f t="shared" si="18"/>
        <v>0</v>
      </c>
      <c r="P829" s="16">
        <f t="shared" si="19"/>
        <v>0</v>
      </c>
    </row>
    <row r="830" spans="1:16" x14ac:dyDescent="0.2">
      <c r="A830" s="15" t="s">
        <v>3096</v>
      </c>
      <c r="B830" s="15" t="s">
        <v>11</v>
      </c>
      <c r="C830" s="15"/>
      <c r="D830" s="15"/>
      <c r="E830" s="15">
        <v>4</v>
      </c>
      <c r="F830" s="15">
        <v>5054544</v>
      </c>
      <c r="G830" s="15">
        <v>1</v>
      </c>
      <c r="H830" s="15">
        <v>1281818</v>
      </c>
      <c r="I830" s="16">
        <f t="shared" si="15"/>
        <v>1267272.3999999999</v>
      </c>
      <c r="J830" s="15">
        <v>1</v>
      </c>
      <c r="K830" s="15">
        <v>1336364</v>
      </c>
      <c r="L830" s="16">
        <f t="shared" si="16"/>
        <v>1267272.3999999999</v>
      </c>
      <c r="M830" s="15">
        <f t="shared" si="17"/>
        <v>4</v>
      </c>
      <c r="N830" s="15">
        <v>-1336364</v>
      </c>
      <c r="O830" s="17">
        <f t="shared" si="18"/>
        <v>4</v>
      </c>
      <c r="P830" s="16">
        <f t="shared" si="19"/>
        <v>5069089.5999999996</v>
      </c>
    </row>
    <row r="831" spans="1:16" x14ac:dyDescent="0.2">
      <c r="A831" s="15" t="s">
        <v>3097</v>
      </c>
      <c r="B831" s="15" t="s">
        <v>105</v>
      </c>
      <c r="C831" s="15"/>
      <c r="D831" s="15"/>
      <c r="E831" s="15">
        <v>0</v>
      </c>
      <c r="F831" s="15">
        <v>0</v>
      </c>
      <c r="G831" s="15">
        <v>5</v>
      </c>
      <c r="H831" s="15">
        <v>281820</v>
      </c>
      <c r="I831" s="16">
        <f t="shared" si="15"/>
        <v>56364</v>
      </c>
      <c r="J831" s="15">
        <v>0</v>
      </c>
      <c r="K831" s="15">
        <v>0</v>
      </c>
      <c r="L831" s="16">
        <f t="shared" si="16"/>
        <v>0</v>
      </c>
      <c r="M831" s="15">
        <f t="shared" si="17"/>
        <v>5</v>
      </c>
      <c r="N831" s="15">
        <v>281820</v>
      </c>
      <c r="O831" s="17">
        <f t="shared" si="18"/>
        <v>5</v>
      </c>
      <c r="P831" s="16">
        <f t="shared" si="19"/>
        <v>281820</v>
      </c>
    </row>
    <row r="832" spans="1:16" x14ac:dyDescent="0.2">
      <c r="A832" s="15" t="s">
        <v>3098</v>
      </c>
      <c r="B832" s="15" t="s">
        <v>11</v>
      </c>
      <c r="C832" s="15"/>
      <c r="D832" s="15"/>
      <c r="E832" s="15">
        <v>0</v>
      </c>
      <c r="F832" s="15">
        <v>0</v>
      </c>
      <c r="G832" s="15">
        <v>2</v>
      </c>
      <c r="H832" s="15">
        <v>15545454</v>
      </c>
      <c r="I832" s="16">
        <f t="shared" si="15"/>
        <v>7772727</v>
      </c>
      <c r="J832" s="15">
        <v>0</v>
      </c>
      <c r="K832" s="15">
        <v>0</v>
      </c>
      <c r="L832" s="16">
        <f t="shared" si="16"/>
        <v>0</v>
      </c>
      <c r="M832" s="15">
        <f t="shared" si="17"/>
        <v>2</v>
      </c>
      <c r="N832" s="15">
        <v>15545454</v>
      </c>
      <c r="O832" s="17">
        <f t="shared" si="18"/>
        <v>2</v>
      </c>
      <c r="P832" s="16">
        <f t="shared" si="19"/>
        <v>15545454</v>
      </c>
    </row>
    <row r="833" spans="1:16" x14ac:dyDescent="0.2">
      <c r="A833" s="15" t="s">
        <v>863</v>
      </c>
      <c r="B833" s="15" t="s">
        <v>11</v>
      </c>
      <c r="C833" s="15"/>
      <c r="D833" s="15"/>
      <c r="E833" s="15">
        <v>4</v>
      </c>
      <c r="F833" s="15">
        <v>12267856</v>
      </c>
      <c r="G833" s="15">
        <v>6</v>
      </c>
      <c r="H833" s="15">
        <v>18401784</v>
      </c>
      <c r="I833" s="16">
        <f t="shared" si="15"/>
        <v>3066964</v>
      </c>
      <c r="J833" s="15">
        <v>4</v>
      </c>
      <c r="K833" s="15">
        <v>12790908</v>
      </c>
      <c r="L833" s="16">
        <f t="shared" si="16"/>
        <v>12267856</v>
      </c>
      <c r="M833" s="15">
        <f t="shared" si="17"/>
        <v>6</v>
      </c>
      <c r="N833" s="15">
        <v>-3172727</v>
      </c>
      <c r="O833" s="17">
        <f t="shared" si="18"/>
        <v>6</v>
      </c>
      <c r="P833" s="16">
        <f t="shared" si="19"/>
        <v>18401784</v>
      </c>
    </row>
    <row r="834" spans="1:16" x14ac:dyDescent="0.2">
      <c r="A834" s="15" t="s">
        <v>3099</v>
      </c>
      <c r="B834" s="15" t="s">
        <v>3100</v>
      </c>
      <c r="C834" s="15"/>
      <c r="D834" s="15"/>
      <c r="E834" s="15">
        <v>0</v>
      </c>
      <c r="F834" s="15">
        <v>0</v>
      </c>
      <c r="G834" s="15">
        <v>6</v>
      </c>
      <c r="H834" s="15">
        <v>0</v>
      </c>
      <c r="I834" s="16">
        <f t="shared" si="15"/>
        <v>0</v>
      </c>
      <c r="J834" s="15">
        <v>0</v>
      </c>
      <c r="K834" s="15">
        <v>0</v>
      </c>
      <c r="L834" s="16">
        <f t="shared" si="16"/>
        <v>0</v>
      </c>
      <c r="M834" s="15">
        <f t="shared" si="17"/>
        <v>6</v>
      </c>
      <c r="N834" s="15">
        <v>0</v>
      </c>
      <c r="O834" s="17">
        <f t="shared" si="18"/>
        <v>6</v>
      </c>
      <c r="P834" s="16">
        <f t="shared" si="19"/>
        <v>0</v>
      </c>
    </row>
    <row r="835" spans="1:16" x14ac:dyDescent="0.2">
      <c r="A835" s="15" t="s">
        <v>3101</v>
      </c>
      <c r="B835" s="15" t="s">
        <v>141</v>
      </c>
      <c r="C835" s="15"/>
      <c r="D835" s="15"/>
      <c r="E835" s="15">
        <v>0</v>
      </c>
      <c r="F835" s="15">
        <v>0</v>
      </c>
      <c r="G835" s="15">
        <v>6</v>
      </c>
      <c r="H835" s="15">
        <v>0</v>
      </c>
      <c r="I835" s="16">
        <f t="shared" si="15"/>
        <v>0</v>
      </c>
      <c r="J835" s="15">
        <v>0</v>
      </c>
      <c r="K835" s="15">
        <v>0</v>
      </c>
      <c r="L835" s="16">
        <f t="shared" si="16"/>
        <v>0</v>
      </c>
      <c r="M835" s="15">
        <f t="shared" si="17"/>
        <v>6</v>
      </c>
      <c r="N835" s="15">
        <v>0</v>
      </c>
      <c r="O835" s="17">
        <f t="shared" si="18"/>
        <v>6</v>
      </c>
      <c r="P835" s="16">
        <f t="shared" si="19"/>
        <v>0</v>
      </c>
    </row>
    <row r="836" spans="1:16" x14ac:dyDescent="0.2">
      <c r="A836" s="15" t="s">
        <v>3102</v>
      </c>
      <c r="B836" s="15" t="s">
        <v>11</v>
      </c>
      <c r="C836" s="15"/>
      <c r="D836" s="15"/>
      <c r="E836" s="15">
        <v>0</v>
      </c>
      <c r="F836" s="15">
        <v>0</v>
      </c>
      <c r="G836" s="15">
        <v>2</v>
      </c>
      <c r="H836" s="15">
        <v>37203636</v>
      </c>
      <c r="I836" s="16">
        <f t="shared" si="15"/>
        <v>18601818</v>
      </c>
      <c r="J836" s="15">
        <v>2</v>
      </c>
      <c r="K836" s="15">
        <v>40000000</v>
      </c>
      <c r="L836" s="16">
        <f t="shared" si="16"/>
        <v>37203636</v>
      </c>
      <c r="M836" s="15">
        <f t="shared" si="17"/>
        <v>0</v>
      </c>
      <c r="N836" s="15">
        <v>-20000000</v>
      </c>
      <c r="O836" s="17">
        <f t="shared" si="18"/>
        <v>0</v>
      </c>
      <c r="P836" s="16">
        <f t="shared" si="19"/>
        <v>0</v>
      </c>
    </row>
    <row r="837" spans="1:16" x14ac:dyDescent="0.2">
      <c r="A837" s="15" t="s">
        <v>3103</v>
      </c>
      <c r="B837" s="15" t="s">
        <v>25</v>
      </c>
      <c r="C837" s="15"/>
      <c r="D837" s="15"/>
      <c r="E837" s="15">
        <v>0</v>
      </c>
      <c r="F837" s="15">
        <v>0</v>
      </c>
      <c r="G837" s="15">
        <v>2</v>
      </c>
      <c r="H837" s="15">
        <v>37363636</v>
      </c>
      <c r="I837" s="16">
        <f t="shared" si="15"/>
        <v>18681818</v>
      </c>
      <c r="J837" s="15">
        <v>2</v>
      </c>
      <c r="K837" s="15">
        <v>39909090</v>
      </c>
      <c r="L837" s="16">
        <f t="shared" si="16"/>
        <v>37363636</v>
      </c>
      <c r="M837" s="15">
        <f t="shared" si="17"/>
        <v>0</v>
      </c>
      <c r="N837" s="15">
        <v>-19954545</v>
      </c>
      <c r="O837" s="17">
        <f t="shared" si="18"/>
        <v>0</v>
      </c>
      <c r="P837" s="16">
        <f t="shared" si="19"/>
        <v>0</v>
      </c>
    </row>
    <row r="838" spans="1:16" x14ac:dyDescent="0.2">
      <c r="A838" s="15" t="s">
        <v>3104</v>
      </c>
      <c r="B838" s="15" t="s">
        <v>11</v>
      </c>
      <c r="C838" s="15"/>
      <c r="D838" s="15"/>
      <c r="E838" s="15">
        <v>0</v>
      </c>
      <c r="F838" s="15">
        <v>0</v>
      </c>
      <c r="G838" s="15">
        <v>8</v>
      </c>
      <c r="H838" s="15">
        <v>72504545</v>
      </c>
      <c r="I838" s="16">
        <f t="shared" si="15"/>
        <v>9063068.125</v>
      </c>
      <c r="J838" s="15">
        <v>7</v>
      </c>
      <c r="K838" s="15">
        <v>60290910</v>
      </c>
      <c r="L838" s="16">
        <f t="shared" si="16"/>
        <v>63441476.875</v>
      </c>
      <c r="M838" s="15">
        <f t="shared" si="17"/>
        <v>1</v>
      </c>
      <c r="N838" s="15">
        <v>-8927273</v>
      </c>
      <c r="O838" s="17">
        <f t="shared" si="18"/>
        <v>1</v>
      </c>
      <c r="P838" s="16">
        <f t="shared" si="19"/>
        <v>9063068.125</v>
      </c>
    </row>
    <row r="839" spans="1:16" x14ac:dyDescent="0.2">
      <c r="A839" s="15" t="s">
        <v>3105</v>
      </c>
      <c r="B839" s="15" t="s">
        <v>11</v>
      </c>
      <c r="C839" s="15"/>
      <c r="D839" s="15"/>
      <c r="E839" s="15">
        <v>0</v>
      </c>
      <c r="F839" s="15">
        <v>0</v>
      </c>
      <c r="G839" s="15">
        <v>10</v>
      </c>
      <c r="H839" s="15">
        <v>19090910</v>
      </c>
      <c r="I839" s="16">
        <f t="shared" si="15"/>
        <v>1909091</v>
      </c>
      <c r="J839" s="15">
        <v>0</v>
      </c>
      <c r="K839" s="15">
        <v>0</v>
      </c>
      <c r="L839" s="16">
        <f t="shared" si="16"/>
        <v>0</v>
      </c>
      <c r="M839" s="15">
        <f t="shared" si="17"/>
        <v>10</v>
      </c>
      <c r="N839" s="15">
        <v>19090910</v>
      </c>
      <c r="O839" s="17">
        <f t="shared" si="18"/>
        <v>10</v>
      </c>
      <c r="P839" s="16">
        <f t="shared" si="19"/>
        <v>19090910</v>
      </c>
    </row>
    <row r="840" spans="1:16" x14ac:dyDescent="0.2">
      <c r="A840" s="15" t="s">
        <v>3106</v>
      </c>
      <c r="B840" s="15" t="s">
        <v>11</v>
      </c>
      <c r="C840" s="15"/>
      <c r="D840" s="15"/>
      <c r="E840" s="15">
        <v>0</v>
      </c>
      <c r="F840" s="15">
        <v>0</v>
      </c>
      <c r="G840" s="15">
        <v>5</v>
      </c>
      <c r="H840" s="15">
        <v>1318180</v>
      </c>
      <c r="I840" s="16">
        <f t="shared" si="15"/>
        <v>263636</v>
      </c>
      <c r="J840" s="15">
        <v>0</v>
      </c>
      <c r="K840" s="15">
        <v>0</v>
      </c>
      <c r="L840" s="16">
        <f t="shared" si="16"/>
        <v>0</v>
      </c>
      <c r="M840" s="15">
        <f t="shared" si="17"/>
        <v>5</v>
      </c>
      <c r="N840" s="15">
        <v>1318180</v>
      </c>
      <c r="O840" s="17">
        <f t="shared" si="18"/>
        <v>5</v>
      </c>
      <c r="P840" s="16">
        <f t="shared" si="19"/>
        <v>1318180</v>
      </c>
    </row>
    <row r="841" spans="1:16" x14ac:dyDescent="0.2">
      <c r="A841" s="15" t="s">
        <v>67</v>
      </c>
      <c r="B841" s="15" t="s">
        <v>11</v>
      </c>
      <c r="C841" s="15"/>
      <c r="D841" s="15"/>
      <c r="E841" s="15">
        <v>6</v>
      </c>
      <c r="F841" s="15">
        <v>3163632</v>
      </c>
      <c r="G841" s="15">
        <v>4</v>
      </c>
      <c r="H841" s="15">
        <v>2163636</v>
      </c>
      <c r="I841" s="16">
        <f t="shared" si="15"/>
        <v>532726.80000000005</v>
      </c>
      <c r="J841" s="15">
        <v>0</v>
      </c>
      <c r="K841" s="15">
        <v>0</v>
      </c>
      <c r="L841" s="16">
        <f t="shared" si="16"/>
        <v>0</v>
      </c>
      <c r="M841" s="15">
        <f t="shared" si="17"/>
        <v>10</v>
      </c>
      <c r="N841" s="15">
        <v>2163636</v>
      </c>
      <c r="O841" s="17">
        <f t="shared" si="18"/>
        <v>10</v>
      </c>
      <c r="P841" s="16">
        <f t="shared" si="19"/>
        <v>5327268</v>
      </c>
    </row>
    <row r="842" spans="1:16" x14ac:dyDescent="0.2">
      <c r="A842" s="15" t="s">
        <v>3107</v>
      </c>
      <c r="B842" s="15" t="s">
        <v>20</v>
      </c>
      <c r="C842" s="15"/>
      <c r="D842" s="15"/>
      <c r="E842" s="15">
        <v>0</v>
      </c>
      <c r="F842" s="15">
        <v>0</v>
      </c>
      <c r="G842" s="15">
        <v>2</v>
      </c>
      <c r="H842" s="15">
        <v>1054546</v>
      </c>
      <c r="I842" s="16">
        <f t="shared" si="15"/>
        <v>527273</v>
      </c>
      <c r="J842" s="15">
        <v>0</v>
      </c>
      <c r="K842" s="15">
        <v>0</v>
      </c>
      <c r="L842" s="16">
        <f t="shared" si="16"/>
        <v>0</v>
      </c>
      <c r="M842" s="15">
        <f t="shared" si="17"/>
        <v>2</v>
      </c>
      <c r="N842" s="15">
        <v>1054546</v>
      </c>
      <c r="O842" s="17">
        <f t="shared" si="18"/>
        <v>2</v>
      </c>
      <c r="P842" s="16">
        <f t="shared" si="19"/>
        <v>1054546</v>
      </c>
    </row>
    <row r="843" spans="1:16" x14ac:dyDescent="0.2">
      <c r="A843" s="15" t="s">
        <v>3108</v>
      </c>
      <c r="B843" s="15" t="s">
        <v>11</v>
      </c>
      <c r="C843" s="15"/>
      <c r="D843" s="15"/>
      <c r="E843" s="15">
        <v>0</v>
      </c>
      <c r="F843" s="15">
        <v>0</v>
      </c>
      <c r="G843" s="15">
        <v>1</v>
      </c>
      <c r="H843" s="15">
        <v>19431818</v>
      </c>
      <c r="I843" s="16">
        <f t="shared" si="15"/>
        <v>19431818</v>
      </c>
      <c r="J843" s="15">
        <v>1</v>
      </c>
      <c r="K843" s="15">
        <v>20354545</v>
      </c>
      <c r="L843" s="16">
        <f t="shared" si="16"/>
        <v>19431818</v>
      </c>
      <c r="M843" s="15">
        <f t="shared" si="17"/>
        <v>0</v>
      </c>
      <c r="N843" s="15">
        <v>-922727</v>
      </c>
      <c r="O843" s="17">
        <f t="shared" si="18"/>
        <v>0</v>
      </c>
      <c r="P843" s="16">
        <f t="shared" si="19"/>
        <v>0</v>
      </c>
    </row>
    <row r="844" spans="1:16" x14ac:dyDescent="0.2">
      <c r="A844" s="15" t="s">
        <v>3109</v>
      </c>
      <c r="B844" s="15" t="s">
        <v>11</v>
      </c>
      <c r="C844" s="15"/>
      <c r="D844" s="15"/>
      <c r="E844" s="15">
        <v>0</v>
      </c>
      <c r="F844" s="15">
        <v>0</v>
      </c>
      <c r="G844" s="15">
        <v>60</v>
      </c>
      <c r="H844" s="15">
        <v>19500000</v>
      </c>
      <c r="I844" s="16">
        <f t="shared" si="15"/>
        <v>325000</v>
      </c>
      <c r="J844" s="15">
        <v>60</v>
      </c>
      <c r="K844" s="15">
        <v>25740000</v>
      </c>
      <c r="L844" s="16">
        <f t="shared" si="16"/>
        <v>19500000</v>
      </c>
      <c r="M844" s="15">
        <f t="shared" si="17"/>
        <v>0</v>
      </c>
      <c r="N844" s="15">
        <v>-25740000</v>
      </c>
      <c r="O844" s="17">
        <f t="shared" si="18"/>
        <v>0</v>
      </c>
      <c r="P844" s="16">
        <f t="shared" si="19"/>
        <v>0</v>
      </c>
    </row>
    <row r="845" spans="1:16" x14ac:dyDescent="0.2">
      <c r="A845" s="15" t="s">
        <v>3110</v>
      </c>
      <c r="B845" s="15" t="s">
        <v>11</v>
      </c>
      <c r="C845" s="15"/>
      <c r="D845" s="15"/>
      <c r="E845" s="15">
        <v>0</v>
      </c>
      <c r="F845" s="15">
        <v>0</v>
      </c>
      <c r="G845" s="15">
        <v>2</v>
      </c>
      <c r="H845" s="15">
        <v>39254546</v>
      </c>
      <c r="I845" s="16">
        <f t="shared" si="15"/>
        <v>19627273</v>
      </c>
      <c r="J845" s="15">
        <v>2</v>
      </c>
      <c r="K845" s="15">
        <v>36181818</v>
      </c>
      <c r="L845" s="16">
        <f t="shared" si="16"/>
        <v>39254546</v>
      </c>
      <c r="M845" s="15">
        <f t="shared" si="17"/>
        <v>0</v>
      </c>
      <c r="N845" s="15">
        <v>-18090909</v>
      </c>
      <c r="O845" s="17">
        <f t="shared" si="18"/>
        <v>0</v>
      </c>
      <c r="P845" s="16">
        <f t="shared" si="19"/>
        <v>0</v>
      </c>
    </row>
    <row r="846" spans="1:16" x14ac:dyDescent="0.2">
      <c r="A846" s="15" t="s">
        <v>3111</v>
      </c>
      <c r="B846" s="15" t="s">
        <v>11</v>
      </c>
      <c r="C846" s="15"/>
      <c r="D846" s="15"/>
      <c r="E846" s="15">
        <v>0</v>
      </c>
      <c r="F846" s="15">
        <v>0</v>
      </c>
      <c r="G846" s="15">
        <v>1</v>
      </c>
      <c r="H846" s="15">
        <v>167273</v>
      </c>
      <c r="I846" s="16">
        <f t="shared" si="15"/>
        <v>167273</v>
      </c>
      <c r="J846" s="15">
        <v>0</v>
      </c>
      <c r="K846" s="15">
        <v>0</v>
      </c>
      <c r="L846" s="16">
        <f t="shared" si="16"/>
        <v>0</v>
      </c>
      <c r="M846" s="15">
        <f t="shared" si="17"/>
        <v>1</v>
      </c>
      <c r="N846" s="15">
        <v>167273</v>
      </c>
      <c r="O846" s="17">
        <f t="shared" si="18"/>
        <v>1</v>
      </c>
      <c r="P846" s="16">
        <f t="shared" si="19"/>
        <v>167273</v>
      </c>
    </row>
    <row r="847" spans="1:16" x14ac:dyDescent="0.2">
      <c r="A847" s="15" t="s">
        <v>3112</v>
      </c>
      <c r="B847" s="15" t="s">
        <v>11</v>
      </c>
      <c r="C847" s="15"/>
      <c r="D847" s="15"/>
      <c r="E847" s="15">
        <v>0</v>
      </c>
      <c r="F847" s="15">
        <v>0</v>
      </c>
      <c r="G847" s="15">
        <v>1</v>
      </c>
      <c r="H847" s="15">
        <v>167273</v>
      </c>
      <c r="I847" s="16">
        <f t="shared" si="15"/>
        <v>167273</v>
      </c>
      <c r="J847" s="15">
        <v>0</v>
      </c>
      <c r="K847" s="15">
        <v>0</v>
      </c>
      <c r="L847" s="16">
        <f t="shared" si="16"/>
        <v>0</v>
      </c>
      <c r="M847" s="15">
        <f t="shared" si="17"/>
        <v>1</v>
      </c>
      <c r="N847" s="15">
        <v>167273</v>
      </c>
      <c r="O847" s="17">
        <f t="shared" si="18"/>
        <v>1</v>
      </c>
      <c r="P847" s="16">
        <f t="shared" si="19"/>
        <v>167273</v>
      </c>
    </row>
    <row r="848" spans="1:16" x14ac:dyDescent="0.2">
      <c r="A848" s="15" t="s">
        <v>3113</v>
      </c>
      <c r="B848" s="15" t="s">
        <v>11</v>
      </c>
      <c r="C848" s="15"/>
      <c r="D848" s="15"/>
      <c r="E848" s="15">
        <v>0</v>
      </c>
      <c r="F848" s="15">
        <v>0</v>
      </c>
      <c r="G848" s="15">
        <v>1</v>
      </c>
      <c r="H848" s="15">
        <v>167273</v>
      </c>
      <c r="I848" s="16">
        <f t="shared" si="15"/>
        <v>167273</v>
      </c>
      <c r="J848" s="15">
        <v>0</v>
      </c>
      <c r="K848" s="15">
        <v>0</v>
      </c>
      <c r="L848" s="16">
        <f t="shared" si="16"/>
        <v>0</v>
      </c>
      <c r="M848" s="15">
        <f t="shared" si="17"/>
        <v>1</v>
      </c>
      <c r="N848" s="15">
        <v>167273</v>
      </c>
      <c r="O848" s="17">
        <f t="shared" si="18"/>
        <v>1</v>
      </c>
      <c r="P848" s="16">
        <f t="shared" si="19"/>
        <v>167273</v>
      </c>
    </row>
    <row r="849" spans="1:16" x14ac:dyDescent="0.2">
      <c r="A849" s="15" t="s">
        <v>3114</v>
      </c>
      <c r="B849" s="15" t="s">
        <v>11</v>
      </c>
      <c r="C849" s="15"/>
      <c r="D849" s="15"/>
      <c r="E849" s="15">
        <v>0</v>
      </c>
      <c r="F849" s="15">
        <v>0</v>
      </c>
      <c r="G849" s="15">
        <v>1</v>
      </c>
      <c r="H849" s="15">
        <v>167273</v>
      </c>
      <c r="I849" s="16">
        <f t="shared" si="15"/>
        <v>167273</v>
      </c>
      <c r="J849" s="15">
        <v>0</v>
      </c>
      <c r="K849" s="15">
        <v>0</v>
      </c>
      <c r="L849" s="16">
        <f t="shared" si="16"/>
        <v>0</v>
      </c>
      <c r="M849" s="15">
        <f t="shared" si="17"/>
        <v>1</v>
      </c>
      <c r="N849" s="15">
        <v>167273</v>
      </c>
      <c r="O849" s="17">
        <f t="shared" si="18"/>
        <v>1</v>
      </c>
      <c r="P849" s="16">
        <f t="shared" si="19"/>
        <v>167273</v>
      </c>
    </row>
    <row r="850" spans="1:16" x14ac:dyDescent="0.2">
      <c r="A850" s="15" t="s">
        <v>3115</v>
      </c>
      <c r="B850" s="15" t="s">
        <v>11</v>
      </c>
      <c r="C850" s="15"/>
      <c r="D850" s="15"/>
      <c r="E850" s="15">
        <v>0</v>
      </c>
      <c r="F850" s="15">
        <v>0</v>
      </c>
      <c r="G850" s="15">
        <v>1</v>
      </c>
      <c r="H850" s="15">
        <v>167273</v>
      </c>
      <c r="I850" s="16">
        <f t="shared" si="15"/>
        <v>167273</v>
      </c>
      <c r="J850" s="15">
        <v>0</v>
      </c>
      <c r="K850" s="15">
        <v>0</v>
      </c>
      <c r="L850" s="16">
        <f t="shared" si="16"/>
        <v>0</v>
      </c>
      <c r="M850" s="15">
        <f t="shared" si="17"/>
        <v>1</v>
      </c>
      <c r="N850" s="15">
        <v>167273</v>
      </c>
      <c r="O850" s="17">
        <f t="shared" si="18"/>
        <v>1</v>
      </c>
      <c r="P850" s="16">
        <f t="shared" si="19"/>
        <v>167273</v>
      </c>
    </row>
    <row r="851" spans="1:16" x14ac:dyDescent="0.2">
      <c r="A851" s="15" t="s">
        <v>3116</v>
      </c>
      <c r="B851" s="15" t="s">
        <v>11</v>
      </c>
      <c r="C851" s="15"/>
      <c r="D851" s="15"/>
      <c r="E851" s="15">
        <v>0</v>
      </c>
      <c r="F851" s="15">
        <v>0</v>
      </c>
      <c r="G851" s="15">
        <v>1</v>
      </c>
      <c r="H851" s="15">
        <v>411818</v>
      </c>
      <c r="I851" s="16">
        <f t="shared" si="15"/>
        <v>411818</v>
      </c>
      <c r="J851" s="15">
        <v>0</v>
      </c>
      <c r="K851" s="15">
        <v>0</v>
      </c>
      <c r="L851" s="16">
        <f t="shared" si="16"/>
        <v>0</v>
      </c>
      <c r="M851" s="15">
        <f t="shared" si="17"/>
        <v>1</v>
      </c>
      <c r="N851" s="15">
        <v>411818</v>
      </c>
      <c r="O851" s="17">
        <f t="shared" si="18"/>
        <v>1</v>
      </c>
      <c r="P851" s="16">
        <f t="shared" si="19"/>
        <v>411818</v>
      </c>
    </row>
    <row r="852" spans="1:16" x14ac:dyDescent="0.2">
      <c r="A852" s="15" t="s">
        <v>3117</v>
      </c>
      <c r="B852" s="15" t="s">
        <v>11</v>
      </c>
      <c r="C852" s="15"/>
      <c r="D852" s="15"/>
      <c r="E852" s="15">
        <v>0</v>
      </c>
      <c r="F852" s="15">
        <v>0</v>
      </c>
      <c r="G852" s="15">
        <v>1</v>
      </c>
      <c r="H852" s="15">
        <v>411818</v>
      </c>
      <c r="I852" s="16">
        <f t="shared" si="15"/>
        <v>411818</v>
      </c>
      <c r="J852" s="15">
        <v>0</v>
      </c>
      <c r="K852" s="15">
        <v>0</v>
      </c>
      <c r="L852" s="16">
        <f t="shared" si="16"/>
        <v>0</v>
      </c>
      <c r="M852" s="15">
        <f t="shared" si="17"/>
        <v>1</v>
      </c>
      <c r="N852" s="15">
        <v>411818</v>
      </c>
      <c r="O852" s="17">
        <f t="shared" si="18"/>
        <v>1</v>
      </c>
      <c r="P852" s="16">
        <f t="shared" si="19"/>
        <v>411818</v>
      </c>
    </row>
    <row r="853" spans="1:16" x14ac:dyDescent="0.2">
      <c r="A853" s="15" t="s">
        <v>3118</v>
      </c>
      <c r="B853" s="15" t="s">
        <v>11</v>
      </c>
      <c r="C853" s="15"/>
      <c r="D853" s="15"/>
      <c r="E853" s="15">
        <v>0</v>
      </c>
      <c r="F853" s="15">
        <v>0</v>
      </c>
      <c r="G853" s="15">
        <v>1</v>
      </c>
      <c r="H853" s="15">
        <v>452727</v>
      </c>
      <c r="I853" s="16">
        <f t="shared" si="15"/>
        <v>452727</v>
      </c>
      <c r="J853" s="15">
        <v>0</v>
      </c>
      <c r="K853" s="15">
        <v>0</v>
      </c>
      <c r="L853" s="16">
        <f t="shared" si="16"/>
        <v>0</v>
      </c>
      <c r="M853" s="15">
        <f t="shared" si="17"/>
        <v>1</v>
      </c>
      <c r="N853" s="15">
        <v>452727</v>
      </c>
      <c r="O853" s="17">
        <f t="shared" si="18"/>
        <v>1</v>
      </c>
      <c r="P853" s="16">
        <f t="shared" si="19"/>
        <v>452727</v>
      </c>
    </row>
    <row r="854" spans="1:16" x14ac:dyDescent="0.2">
      <c r="A854" s="15" t="s">
        <v>3119</v>
      </c>
      <c r="B854" s="15" t="s">
        <v>11</v>
      </c>
      <c r="C854" s="15"/>
      <c r="D854" s="15"/>
      <c r="E854" s="15">
        <v>0</v>
      </c>
      <c r="F854" s="15">
        <v>0</v>
      </c>
      <c r="G854" s="15">
        <v>1</v>
      </c>
      <c r="H854" s="15">
        <v>452727</v>
      </c>
      <c r="I854" s="16">
        <f t="shared" si="15"/>
        <v>452727</v>
      </c>
      <c r="J854" s="15">
        <v>0</v>
      </c>
      <c r="K854" s="15">
        <v>0</v>
      </c>
      <c r="L854" s="16">
        <f t="shared" si="16"/>
        <v>0</v>
      </c>
      <c r="M854" s="15">
        <f t="shared" si="17"/>
        <v>1</v>
      </c>
      <c r="N854" s="15">
        <v>452727</v>
      </c>
      <c r="O854" s="17">
        <f t="shared" si="18"/>
        <v>1</v>
      </c>
      <c r="P854" s="16">
        <f t="shared" si="19"/>
        <v>452727</v>
      </c>
    </row>
    <row r="855" spans="1:16" x14ac:dyDescent="0.2">
      <c r="A855" s="15" t="s">
        <v>3120</v>
      </c>
      <c r="B855" s="15" t="s">
        <v>11</v>
      </c>
      <c r="C855" s="15"/>
      <c r="D855" s="15"/>
      <c r="E855" s="15">
        <v>0</v>
      </c>
      <c r="F855" s="15">
        <v>0</v>
      </c>
      <c r="G855" s="15">
        <v>1</v>
      </c>
      <c r="H855" s="15">
        <v>452727</v>
      </c>
      <c r="I855" s="16">
        <f t="shared" si="15"/>
        <v>452727</v>
      </c>
      <c r="J855" s="15">
        <v>0</v>
      </c>
      <c r="K855" s="15">
        <v>0</v>
      </c>
      <c r="L855" s="16">
        <f t="shared" si="16"/>
        <v>0</v>
      </c>
      <c r="M855" s="15">
        <f t="shared" si="17"/>
        <v>1</v>
      </c>
      <c r="N855" s="15">
        <v>452727</v>
      </c>
      <c r="O855" s="17">
        <f t="shared" si="18"/>
        <v>1</v>
      </c>
      <c r="P855" s="16">
        <f t="shared" si="19"/>
        <v>452727</v>
      </c>
    </row>
    <row r="856" spans="1:16" x14ac:dyDescent="0.2">
      <c r="A856" s="15" t="s">
        <v>3121</v>
      </c>
      <c r="B856" s="15" t="s">
        <v>11</v>
      </c>
      <c r="C856" s="15"/>
      <c r="D856" s="15"/>
      <c r="E856" s="15">
        <v>0</v>
      </c>
      <c r="F856" s="15">
        <v>0</v>
      </c>
      <c r="G856" s="15">
        <v>1</v>
      </c>
      <c r="H856" s="15">
        <v>485455</v>
      </c>
      <c r="I856" s="16">
        <f t="shared" si="15"/>
        <v>485455</v>
      </c>
      <c r="J856" s="15">
        <v>0</v>
      </c>
      <c r="K856" s="15">
        <v>0</v>
      </c>
      <c r="L856" s="16">
        <f t="shared" si="16"/>
        <v>0</v>
      </c>
      <c r="M856" s="15">
        <f t="shared" si="17"/>
        <v>1</v>
      </c>
      <c r="N856" s="15">
        <v>485455</v>
      </c>
      <c r="O856" s="17">
        <f t="shared" si="18"/>
        <v>1</v>
      </c>
      <c r="P856" s="16">
        <f t="shared" si="19"/>
        <v>485455</v>
      </c>
    </row>
    <row r="857" spans="1:16" x14ac:dyDescent="0.2">
      <c r="A857" s="15" t="s">
        <v>3122</v>
      </c>
      <c r="B857" s="15" t="s">
        <v>11</v>
      </c>
      <c r="C857" s="15"/>
      <c r="D857" s="15"/>
      <c r="E857" s="15">
        <v>0</v>
      </c>
      <c r="F857" s="15">
        <v>0</v>
      </c>
      <c r="G857" s="15">
        <v>1</v>
      </c>
      <c r="H857" s="15">
        <v>485455</v>
      </c>
      <c r="I857" s="16">
        <f t="shared" si="15"/>
        <v>485455</v>
      </c>
      <c r="J857" s="15">
        <v>0</v>
      </c>
      <c r="K857" s="15">
        <v>0</v>
      </c>
      <c r="L857" s="16">
        <f t="shared" si="16"/>
        <v>0</v>
      </c>
      <c r="M857" s="15">
        <f t="shared" si="17"/>
        <v>1</v>
      </c>
      <c r="N857" s="15">
        <v>485455</v>
      </c>
      <c r="O857" s="17">
        <f t="shared" si="18"/>
        <v>1</v>
      </c>
      <c r="P857" s="16">
        <f t="shared" si="19"/>
        <v>485455</v>
      </c>
    </row>
    <row r="858" spans="1:16" x14ac:dyDescent="0.2">
      <c r="A858" s="15" t="s">
        <v>3123</v>
      </c>
      <c r="B858" s="15" t="s">
        <v>11</v>
      </c>
      <c r="C858" s="15"/>
      <c r="D858" s="15"/>
      <c r="E858" s="15">
        <v>0</v>
      </c>
      <c r="F858" s="15">
        <v>0</v>
      </c>
      <c r="G858" s="15">
        <v>1</v>
      </c>
      <c r="H858" s="15">
        <v>584545</v>
      </c>
      <c r="I858" s="16">
        <f t="shared" si="15"/>
        <v>584545</v>
      </c>
      <c r="J858" s="15">
        <v>0</v>
      </c>
      <c r="K858" s="15">
        <v>0</v>
      </c>
      <c r="L858" s="16">
        <f t="shared" si="16"/>
        <v>0</v>
      </c>
      <c r="M858" s="15">
        <f t="shared" si="17"/>
        <v>1</v>
      </c>
      <c r="N858" s="15">
        <v>584545</v>
      </c>
      <c r="O858" s="17">
        <f t="shared" si="18"/>
        <v>1</v>
      </c>
      <c r="P858" s="16">
        <f t="shared" si="19"/>
        <v>584545</v>
      </c>
    </row>
    <row r="859" spans="1:16" x14ac:dyDescent="0.2">
      <c r="A859" s="15" t="s">
        <v>3124</v>
      </c>
      <c r="B859" s="15" t="s">
        <v>11</v>
      </c>
      <c r="C859" s="15"/>
      <c r="D859" s="15"/>
      <c r="E859" s="15">
        <v>0</v>
      </c>
      <c r="F859" s="15">
        <v>0</v>
      </c>
      <c r="G859" s="15">
        <v>1</v>
      </c>
      <c r="H859" s="15">
        <v>1045455</v>
      </c>
      <c r="I859" s="16">
        <f t="shared" si="15"/>
        <v>1045455</v>
      </c>
      <c r="J859" s="15">
        <v>0</v>
      </c>
      <c r="K859" s="15">
        <v>0</v>
      </c>
      <c r="L859" s="16">
        <f t="shared" si="16"/>
        <v>0</v>
      </c>
      <c r="M859" s="15">
        <f t="shared" si="17"/>
        <v>1</v>
      </c>
      <c r="N859" s="15">
        <v>1045455</v>
      </c>
      <c r="O859" s="17">
        <f t="shared" si="18"/>
        <v>1</v>
      </c>
      <c r="P859" s="16">
        <f t="shared" si="19"/>
        <v>1045455</v>
      </c>
    </row>
    <row r="860" spans="1:16" x14ac:dyDescent="0.2">
      <c r="A860" s="15" t="s">
        <v>3125</v>
      </c>
      <c r="B860" s="15" t="s">
        <v>11</v>
      </c>
      <c r="C860" s="15"/>
      <c r="D860" s="15"/>
      <c r="E860" s="15">
        <v>0</v>
      </c>
      <c r="F860" s="15">
        <v>0</v>
      </c>
      <c r="G860" s="15">
        <v>1</v>
      </c>
      <c r="H860" s="15">
        <v>1045455</v>
      </c>
      <c r="I860" s="16">
        <f t="shared" si="15"/>
        <v>1045455</v>
      </c>
      <c r="J860" s="15">
        <v>0</v>
      </c>
      <c r="K860" s="15">
        <v>0</v>
      </c>
      <c r="L860" s="16">
        <f t="shared" si="16"/>
        <v>0</v>
      </c>
      <c r="M860" s="15">
        <f t="shared" si="17"/>
        <v>1</v>
      </c>
      <c r="N860" s="15">
        <v>1045455</v>
      </c>
      <c r="O860" s="17">
        <f t="shared" si="18"/>
        <v>1</v>
      </c>
      <c r="P860" s="16">
        <f t="shared" si="19"/>
        <v>1045455</v>
      </c>
    </row>
    <row r="861" spans="1:16" x14ac:dyDescent="0.2">
      <c r="A861" s="15" t="s">
        <v>3126</v>
      </c>
      <c r="B861" s="15" t="s">
        <v>11</v>
      </c>
      <c r="C861" s="15"/>
      <c r="D861" s="15"/>
      <c r="E861" s="15">
        <v>0</v>
      </c>
      <c r="F861" s="15">
        <v>0</v>
      </c>
      <c r="G861" s="15">
        <v>1</v>
      </c>
      <c r="H861" s="15">
        <v>1131818</v>
      </c>
      <c r="I861" s="16">
        <f t="shared" si="15"/>
        <v>1131818</v>
      </c>
      <c r="J861" s="15">
        <v>0</v>
      </c>
      <c r="K861" s="15">
        <v>0</v>
      </c>
      <c r="L861" s="16">
        <f t="shared" si="16"/>
        <v>0</v>
      </c>
      <c r="M861" s="15">
        <f t="shared" si="17"/>
        <v>1</v>
      </c>
      <c r="N861" s="15">
        <v>1131818</v>
      </c>
      <c r="O861" s="17">
        <f t="shared" si="18"/>
        <v>1</v>
      </c>
      <c r="P861" s="16">
        <f t="shared" si="19"/>
        <v>1131818</v>
      </c>
    </row>
    <row r="862" spans="1:16" x14ac:dyDescent="0.2">
      <c r="A862" s="15" t="s">
        <v>3127</v>
      </c>
      <c r="B862" s="15" t="s">
        <v>11</v>
      </c>
      <c r="C862" s="15"/>
      <c r="D862" s="15"/>
      <c r="E862" s="15">
        <v>0</v>
      </c>
      <c r="F862" s="15">
        <v>0</v>
      </c>
      <c r="G862" s="15">
        <v>1</v>
      </c>
      <c r="H862" s="15">
        <v>1045455</v>
      </c>
      <c r="I862" s="16">
        <f t="shared" si="15"/>
        <v>1045455</v>
      </c>
      <c r="J862" s="15">
        <v>0</v>
      </c>
      <c r="K862" s="15">
        <v>0</v>
      </c>
      <c r="L862" s="16">
        <f t="shared" si="16"/>
        <v>0</v>
      </c>
      <c r="M862" s="15">
        <f t="shared" si="17"/>
        <v>1</v>
      </c>
      <c r="N862" s="15">
        <v>1045455</v>
      </c>
      <c r="O862" s="17">
        <f t="shared" si="18"/>
        <v>1</v>
      </c>
      <c r="P862" s="16">
        <f t="shared" si="19"/>
        <v>1045455</v>
      </c>
    </row>
    <row r="863" spans="1:16" x14ac:dyDescent="0.2">
      <c r="A863" s="15" t="s">
        <v>3128</v>
      </c>
      <c r="B863" s="15" t="s">
        <v>11</v>
      </c>
      <c r="C863" s="15"/>
      <c r="D863" s="15"/>
      <c r="E863" s="15">
        <v>0</v>
      </c>
      <c r="F863" s="15">
        <v>0</v>
      </c>
      <c r="G863" s="15">
        <v>1</v>
      </c>
      <c r="H863" s="15">
        <v>525455</v>
      </c>
      <c r="I863" s="16">
        <f t="shared" si="15"/>
        <v>525455</v>
      </c>
      <c r="J863" s="15">
        <v>0</v>
      </c>
      <c r="K863" s="15">
        <v>0</v>
      </c>
      <c r="L863" s="16">
        <f t="shared" si="16"/>
        <v>0</v>
      </c>
      <c r="M863" s="15">
        <f t="shared" si="17"/>
        <v>1</v>
      </c>
      <c r="N863" s="15">
        <v>525455</v>
      </c>
      <c r="O863" s="17">
        <f t="shared" si="18"/>
        <v>1</v>
      </c>
      <c r="P863" s="16">
        <f t="shared" si="19"/>
        <v>525455</v>
      </c>
    </row>
    <row r="864" spans="1:16" x14ac:dyDescent="0.2">
      <c r="A864" s="15" t="s">
        <v>3129</v>
      </c>
      <c r="B864" s="15" t="s">
        <v>11</v>
      </c>
      <c r="C864" s="15"/>
      <c r="D864" s="15"/>
      <c r="E864" s="15">
        <v>0</v>
      </c>
      <c r="F864" s="15">
        <v>0</v>
      </c>
      <c r="G864" s="15">
        <v>1</v>
      </c>
      <c r="H864" s="15">
        <v>525455</v>
      </c>
      <c r="I864" s="16">
        <f t="shared" si="15"/>
        <v>525455</v>
      </c>
      <c r="J864" s="15">
        <v>0</v>
      </c>
      <c r="K864" s="15">
        <v>0</v>
      </c>
      <c r="L864" s="16">
        <f t="shared" si="16"/>
        <v>0</v>
      </c>
      <c r="M864" s="15">
        <f t="shared" si="17"/>
        <v>1</v>
      </c>
      <c r="N864" s="15">
        <v>525455</v>
      </c>
      <c r="O864" s="17">
        <f t="shared" si="18"/>
        <v>1</v>
      </c>
      <c r="P864" s="16">
        <f t="shared" si="19"/>
        <v>525455</v>
      </c>
    </row>
    <row r="865" spans="1:16" x14ac:dyDescent="0.2">
      <c r="A865" s="15" t="s">
        <v>3130</v>
      </c>
      <c r="B865" s="15" t="s">
        <v>11</v>
      </c>
      <c r="C865" s="15"/>
      <c r="D865" s="15"/>
      <c r="E865" s="15">
        <v>0</v>
      </c>
      <c r="F865" s="15">
        <v>0</v>
      </c>
      <c r="G865" s="15">
        <v>1</v>
      </c>
      <c r="H865" s="15">
        <v>1147273</v>
      </c>
      <c r="I865" s="16">
        <f t="shared" si="15"/>
        <v>1147273</v>
      </c>
      <c r="J865" s="15">
        <v>0</v>
      </c>
      <c r="K865" s="15">
        <v>0</v>
      </c>
      <c r="L865" s="16">
        <f t="shared" si="16"/>
        <v>0</v>
      </c>
      <c r="M865" s="15">
        <f t="shared" si="17"/>
        <v>1</v>
      </c>
      <c r="N865" s="15">
        <v>1147273</v>
      </c>
      <c r="O865" s="17">
        <f t="shared" si="18"/>
        <v>1</v>
      </c>
      <c r="P865" s="16">
        <f t="shared" si="19"/>
        <v>1147273</v>
      </c>
    </row>
    <row r="866" spans="1:16" x14ac:dyDescent="0.2">
      <c r="A866" s="15" t="s">
        <v>3131</v>
      </c>
      <c r="B866" s="15" t="s">
        <v>11</v>
      </c>
      <c r="C866" s="15"/>
      <c r="D866" s="15"/>
      <c r="E866" s="15">
        <v>0</v>
      </c>
      <c r="F866" s="15">
        <v>0</v>
      </c>
      <c r="G866" s="15">
        <v>1</v>
      </c>
      <c r="H866" s="15">
        <v>1147273</v>
      </c>
      <c r="I866" s="16">
        <f t="shared" si="15"/>
        <v>1147273</v>
      </c>
      <c r="J866" s="15">
        <v>0</v>
      </c>
      <c r="K866" s="15">
        <v>0</v>
      </c>
      <c r="L866" s="16">
        <f t="shared" si="16"/>
        <v>0</v>
      </c>
      <c r="M866" s="15">
        <f t="shared" si="17"/>
        <v>1</v>
      </c>
      <c r="N866" s="15">
        <v>1147273</v>
      </c>
      <c r="O866" s="17">
        <f t="shared" si="18"/>
        <v>1</v>
      </c>
      <c r="P866" s="16">
        <f t="shared" si="19"/>
        <v>1147273</v>
      </c>
    </row>
    <row r="867" spans="1:16" x14ac:dyDescent="0.2">
      <c r="A867" s="15" t="s">
        <v>3132</v>
      </c>
      <c r="B867" s="15" t="s">
        <v>11</v>
      </c>
      <c r="C867" s="15"/>
      <c r="D867" s="15"/>
      <c r="E867" s="15">
        <v>0</v>
      </c>
      <c r="F867" s="15">
        <v>0</v>
      </c>
      <c r="G867" s="15">
        <v>1</v>
      </c>
      <c r="H867" s="15">
        <v>949283</v>
      </c>
      <c r="I867" s="16">
        <f t="shared" si="15"/>
        <v>949283</v>
      </c>
      <c r="J867" s="15">
        <v>0</v>
      </c>
      <c r="K867" s="15">
        <v>0</v>
      </c>
      <c r="L867" s="16">
        <f t="shared" si="16"/>
        <v>0</v>
      </c>
      <c r="M867" s="15">
        <f t="shared" si="17"/>
        <v>1</v>
      </c>
      <c r="N867" s="15">
        <v>949283</v>
      </c>
      <c r="O867" s="17">
        <f t="shared" si="18"/>
        <v>1</v>
      </c>
      <c r="P867" s="16">
        <f t="shared" si="19"/>
        <v>949283</v>
      </c>
    </row>
    <row r="868" spans="1:16" x14ac:dyDescent="0.2">
      <c r="A868" s="15" t="s">
        <v>3133</v>
      </c>
      <c r="B868" s="15" t="s">
        <v>11</v>
      </c>
      <c r="C868" s="15"/>
      <c r="D868" s="15"/>
      <c r="E868" s="15">
        <v>0</v>
      </c>
      <c r="F868" s="15">
        <v>0</v>
      </c>
      <c r="G868" s="15">
        <v>1</v>
      </c>
      <c r="H868" s="15">
        <v>949283</v>
      </c>
      <c r="I868" s="16">
        <f t="shared" si="15"/>
        <v>949283</v>
      </c>
      <c r="J868" s="15">
        <v>0</v>
      </c>
      <c r="K868" s="15">
        <v>0</v>
      </c>
      <c r="L868" s="16">
        <f t="shared" si="16"/>
        <v>0</v>
      </c>
      <c r="M868" s="15">
        <f t="shared" si="17"/>
        <v>1</v>
      </c>
      <c r="N868" s="15">
        <v>949283</v>
      </c>
      <c r="O868" s="17">
        <f t="shared" si="18"/>
        <v>1</v>
      </c>
      <c r="P868" s="16">
        <f t="shared" si="19"/>
        <v>949283</v>
      </c>
    </row>
    <row r="869" spans="1:16" x14ac:dyDescent="0.2">
      <c r="A869" s="15" t="s">
        <v>3134</v>
      </c>
      <c r="B869" s="15" t="s">
        <v>11</v>
      </c>
      <c r="C869" s="15"/>
      <c r="D869" s="15"/>
      <c r="E869" s="15">
        <v>0</v>
      </c>
      <c r="F869" s="15">
        <v>0</v>
      </c>
      <c r="G869" s="15">
        <v>1</v>
      </c>
      <c r="H869" s="15">
        <v>949283</v>
      </c>
      <c r="I869" s="16">
        <f t="shared" si="15"/>
        <v>949283</v>
      </c>
      <c r="J869" s="15">
        <v>0</v>
      </c>
      <c r="K869" s="15">
        <v>0</v>
      </c>
      <c r="L869" s="16">
        <f t="shared" si="16"/>
        <v>0</v>
      </c>
      <c r="M869" s="15">
        <f t="shared" si="17"/>
        <v>1</v>
      </c>
      <c r="N869" s="15">
        <v>949283</v>
      </c>
      <c r="O869" s="17">
        <f t="shared" si="18"/>
        <v>1</v>
      </c>
      <c r="P869" s="16">
        <f t="shared" si="19"/>
        <v>949283</v>
      </c>
    </row>
    <row r="870" spans="1:16" x14ac:dyDescent="0.2">
      <c r="A870" s="15" t="s">
        <v>3135</v>
      </c>
      <c r="B870" s="15" t="s">
        <v>11</v>
      </c>
      <c r="C870" s="15"/>
      <c r="D870" s="15"/>
      <c r="E870" s="15">
        <v>0</v>
      </c>
      <c r="F870" s="15">
        <v>0</v>
      </c>
      <c r="G870" s="15">
        <v>1</v>
      </c>
      <c r="H870" s="15">
        <v>949283</v>
      </c>
      <c r="I870" s="16">
        <f t="shared" si="15"/>
        <v>949283</v>
      </c>
      <c r="J870" s="15">
        <v>0</v>
      </c>
      <c r="K870" s="15">
        <v>0</v>
      </c>
      <c r="L870" s="16">
        <f t="shared" si="16"/>
        <v>0</v>
      </c>
      <c r="M870" s="15">
        <f t="shared" si="17"/>
        <v>1</v>
      </c>
      <c r="N870" s="15">
        <v>949283</v>
      </c>
      <c r="O870" s="17">
        <f t="shared" si="18"/>
        <v>1</v>
      </c>
      <c r="P870" s="16">
        <f t="shared" si="19"/>
        <v>949283</v>
      </c>
    </row>
    <row r="871" spans="1:16" x14ac:dyDescent="0.2">
      <c r="A871" s="15" t="s">
        <v>3136</v>
      </c>
      <c r="B871" s="15" t="s">
        <v>11</v>
      </c>
      <c r="C871" s="15"/>
      <c r="D871" s="15"/>
      <c r="E871" s="15">
        <v>0</v>
      </c>
      <c r="F871" s="15">
        <v>0</v>
      </c>
      <c r="G871" s="15">
        <v>1</v>
      </c>
      <c r="H871" s="15">
        <v>949283</v>
      </c>
      <c r="I871" s="16">
        <f t="shared" si="15"/>
        <v>949283</v>
      </c>
      <c r="J871" s="15">
        <v>0</v>
      </c>
      <c r="K871" s="15">
        <v>0</v>
      </c>
      <c r="L871" s="16">
        <f t="shared" si="16"/>
        <v>0</v>
      </c>
      <c r="M871" s="15">
        <f t="shared" si="17"/>
        <v>1</v>
      </c>
      <c r="N871" s="15">
        <v>949283</v>
      </c>
      <c r="O871" s="17">
        <f t="shared" si="18"/>
        <v>1</v>
      </c>
      <c r="P871" s="16">
        <f t="shared" si="19"/>
        <v>949283</v>
      </c>
    </row>
    <row r="872" spans="1:16" x14ac:dyDescent="0.2">
      <c r="A872" s="15" t="s">
        <v>3137</v>
      </c>
      <c r="B872" s="15" t="s">
        <v>11</v>
      </c>
      <c r="C872" s="15"/>
      <c r="D872" s="15"/>
      <c r="E872" s="15">
        <v>0</v>
      </c>
      <c r="F872" s="15">
        <v>0</v>
      </c>
      <c r="G872" s="15">
        <v>1</v>
      </c>
      <c r="H872" s="15">
        <v>1147273</v>
      </c>
      <c r="I872" s="16">
        <f t="shared" si="15"/>
        <v>1147273</v>
      </c>
      <c r="J872" s="15">
        <v>0</v>
      </c>
      <c r="K872" s="15">
        <v>0</v>
      </c>
      <c r="L872" s="16">
        <f t="shared" si="16"/>
        <v>0</v>
      </c>
      <c r="M872" s="15">
        <f t="shared" si="17"/>
        <v>1</v>
      </c>
      <c r="N872" s="15">
        <v>1147273</v>
      </c>
      <c r="O872" s="17">
        <f t="shared" si="18"/>
        <v>1</v>
      </c>
      <c r="P872" s="16">
        <f t="shared" si="19"/>
        <v>1147273</v>
      </c>
    </row>
    <row r="873" spans="1:16" x14ac:dyDescent="0.2">
      <c r="A873" s="15" t="s">
        <v>3138</v>
      </c>
      <c r="B873" s="15" t="s">
        <v>11</v>
      </c>
      <c r="C873" s="15"/>
      <c r="D873" s="15"/>
      <c r="E873" s="15">
        <v>0</v>
      </c>
      <c r="F873" s="15">
        <v>0</v>
      </c>
      <c r="G873" s="15">
        <v>1</v>
      </c>
      <c r="H873" s="15">
        <v>967273</v>
      </c>
      <c r="I873" s="16">
        <f t="shared" si="15"/>
        <v>967273</v>
      </c>
      <c r="J873" s="15">
        <v>0</v>
      </c>
      <c r="K873" s="15">
        <v>0</v>
      </c>
      <c r="L873" s="16">
        <f t="shared" si="16"/>
        <v>0</v>
      </c>
      <c r="M873" s="15">
        <f t="shared" si="17"/>
        <v>1</v>
      </c>
      <c r="N873" s="15">
        <v>967273</v>
      </c>
      <c r="O873" s="17">
        <f t="shared" si="18"/>
        <v>1</v>
      </c>
      <c r="P873" s="16">
        <f t="shared" si="19"/>
        <v>967273</v>
      </c>
    </row>
    <row r="874" spans="1:16" x14ac:dyDescent="0.2">
      <c r="A874" s="15" t="s">
        <v>3139</v>
      </c>
      <c r="B874" s="15" t="s">
        <v>11</v>
      </c>
      <c r="C874" s="15"/>
      <c r="D874" s="15"/>
      <c r="E874" s="15">
        <v>0</v>
      </c>
      <c r="F874" s="15">
        <v>0</v>
      </c>
      <c r="G874" s="15">
        <v>1</v>
      </c>
      <c r="H874" s="15">
        <v>354065</v>
      </c>
      <c r="I874" s="16">
        <f t="shared" si="15"/>
        <v>354065</v>
      </c>
      <c r="J874" s="15">
        <v>0</v>
      </c>
      <c r="K874" s="15">
        <v>0</v>
      </c>
      <c r="L874" s="16">
        <f t="shared" si="16"/>
        <v>0</v>
      </c>
      <c r="M874" s="15">
        <f t="shared" si="17"/>
        <v>1</v>
      </c>
      <c r="N874" s="15">
        <v>354065</v>
      </c>
      <c r="O874" s="17">
        <f t="shared" si="18"/>
        <v>1</v>
      </c>
      <c r="P874" s="16">
        <f t="shared" si="19"/>
        <v>354065</v>
      </c>
    </row>
    <row r="875" spans="1:16" x14ac:dyDescent="0.2">
      <c r="A875" s="15" t="s">
        <v>3140</v>
      </c>
      <c r="B875" s="15" t="s">
        <v>11</v>
      </c>
      <c r="C875" s="15"/>
      <c r="D875" s="15"/>
      <c r="E875" s="15">
        <v>0</v>
      </c>
      <c r="F875" s="15">
        <v>0</v>
      </c>
      <c r="G875" s="15">
        <v>1</v>
      </c>
      <c r="H875" s="15">
        <v>354065</v>
      </c>
      <c r="I875" s="16">
        <f t="shared" si="15"/>
        <v>354065</v>
      </c>
      <c r="J875" s="15">
        <v>0</v>
      </c>
      <c r="K875" s="15">
        <v>0</v>
      </c>
      <c r="L875" s="16">
        <f t="shared" si="16"/>
        <v>0</v>
      </c>
      <c r="M875" s="15">
        <f t="shared" si="17"/>
        <v>1</v>
      </c>
      <c r="N875" s="15">
        <v>354065</v>
      </c>
      <c r="O875" s="17">
        <f t="shared" si="18"/>
        <v>1</v>
      </c>
      <c r="P875" s="16">
        <f t="shared" si="19"/>
        <v>354065</v>
      </c>
    </row>
    <row r="876" spans="1:16" x14ac:dyDescent="0.2">
      <c r="A876" s="15" t="s">
        <v>3141</v>
      </c>
      <c r="B876" s="15" t="s">
        <v>11</v>
      </c>
      <c r="C876" s="15"/>
      <c r="D876" s="15"/>
      <c r="E876" s="15">
        <v>0</v>
      </c>
      <c r="F876" s="15">
        <v>0</v>
      </c>
      <c r="G876" s="15">
        <v>1</v>
      </c>
      <c r="H876" s="15">
        <v>19909090</v>
      </c>
      <c r="I876" s="16">
        <f t="shared" si="15"/>
        <v>19909090</v>
      </c>
      <c r="J876" s="15">
        <v>0</v>
      </c>
      <c r="K876" s="15">
        <v>0</v>
      </c>
      <c r="L876" s="16">
        <f t="shared" si="16"/>
        <v>0</v>
      </c>
      <c r="M876" s="15">
        <f t="shared" si="17"/>
        <v>1</v>
      </c>
      <c r="N876" s="15">
        <v>19909090</v>
      </c>
      <c r="O876" s="17">
        <f t="shared" si="18"/>
        <v>1</v>
      </c>
      <c r="P876" s="16">
        <f t="shared" si="19"/>
        <v>19909090</v>
      </c>
    </row>
    <row r="877" spans="1:16" x14ac:dyDescent="0.2">
      <c r="A877" s="15" t="s">
        <v>3474</v>
      </c>
      <c r="B877" s="15" t="s">
        <v>11</v>
      </c>
      <c r="C877" s="15"/>
      <c r="D877" s="15"/>
      <c r="E877" s="15">
        <v>0</v>
      </c>
      <c r="F877" s="15">
        <v>0</v>
      </c>
      <c r="G877" s="15">
        <v>15</v>
      </c>
      <c r="H877" s="15">
        <v>15386365</v>
      </c>
      <c r="I877" s="16">
        <f t="shared" si="15"/>
        <v>1025757.6666666666</v>
      </c>
      <c r="J877" s="15">
        <v>19</v>
      </c>
      <c r="K877" s="15">
        <v>21186363</v>
      </c>
      <c r="L877" s="16">
        <f t="shared" si="16"/>
        <v>19489395.666666664</v>
      </c>
      <c r="M877" s="15">
        <f t="shared" si="17"/>
        <v>-4</v>
      </c>
      <c r="N877" s="15">
        <v>-9077272</v>
      </c>
      <c r="O877" s="17">
        <f t="shared" si="18"/>
        <v>-4</v>
      </c>
      <c r="P877" s="16">
        <f t="shared" si="19"/>
        <v>-4103030.6666666642</v>
      </c>
    </row>
    <row r="878" spans="1:16" x14ac:dyDescent="0.2">
      <c r="A878" s="15" t="s">
        <v>820</v>
      </c>
      <c r="B878" s="15" t="s">
        <v>105</v>
      </c>
      <c r="C878" s="15"/>
      <c r="D878" s="15"/>
      <c r="E878" s="15">
        <v>3</v>
      </c>
      <c r="F878" s="15">
        <v>171816</v>
      </c>
      <c r="G878" s="15">
        <v>2</v>
      </c>
      <c r="H878" s="15">
        <v>109090</v>
      </c>
      <c r="I878" s="16">
        <f t="shared" si="15"/>
        <v>56181.2</v>
      </c>
      <c r="J878" s="15">
        <v>1</v>
      </c>
      <c r="K878" s="15">
        <v>109091</v>
      </c>
      <c r="L878" s="16">
        <f t="shared" si="16"/>
        <v>56181.2</v>
      </c>
      <c r="M878" s="15">
        <f t="shared" si="17"/>
        <v>4</v>
      </c>
      <c r="N878" s="15">
        <v>-1</v>
      </c>
      <c r="O878" s="17">
        <f t="shared" si="18"/>
        <v>4</v>
      </c>
      <c r="P878" s="16">
        <f t="shared" si="19"/>
        <v>224724.8</v>
      </c>
    </row>
    <row r="879" spans="1:16" x14ac:dyDescent="0.2">
      <c r="A879" s="15" t="s">
        <v>3143</v>
      </c>
      <c r="B879" s="15" t="s">
        <v>11</v>
      </c>
      <c r="C879" s="15"/>
      <c r="D879" s="15"/>
      <c r="E879" s="15">
        <v>0</v>
      </c>
      <c r="F879" s="15">
        <v>0</v>
      </c>
      <c r="G879" s="15">
        <v>1</v>
      </c>
      <c r="H879" s="15">
        <v>20181818</v>
      </c>
      <c r="I879" s="16">
        <f t="shared" si="15"/>
        <v>20181818</v>
      </c>
      <c r="J879" s="15">
        <v>0</v>
      </c>
      <c r="K879" s="15">
        <v>0</v>
      </c>
      <c r="L879" s="16">
        <f t="shared" si="16"/>
        <v>0</v>
      </c>
      <c r="M879" s="15">
        <f t="shared" si="17"/>
        <v>1</v>
      </c>
      <c r="N879" s="15">
        <v>20181818</v>
      </c>
      <c r="O879" s="17">
        <f t="shared" si="18"/>
        <v>1</v>
      </c>
      <c r="P879" s="16">
        <f t="shared" si="19"/>
        <v>20181818</v>
      </c>
    </row>
    <row r="880" spans="1:16" x14ac:dyDescent="0.2">
      <c r="A880" s="15" t="s">
        <v>3144</v>
      </c>
      <c r="B880" s="15" t="s">
        <v>11</v>
      </c>
      <c r="C880" s="15"/>
      <c r="D880" s="15"/>
      <c r="E880" s="15">
        <v>0</v>
      </c>
      <c r="F880" s="15">
        <v>0</v>
      </c>
      <c r="G880" s="15">
        <v>1</v>
      </c>
      <c r="H880" s="15">
        <v>20272727</v>
      </c>
      <c r="I880" s="16">
        <f t="shared" si="15"/>
        <v>20272727</v>
      </c>
      <c r="J880" s="15">
        <v>1</v>
      </c>
      <c r="K880" s="15">
        <v>21318182</v>
      </c>
      <c r="L880" s="16">
        <f t="shared" si="16"/>
        <v>20272727</v>
      </c>
      <c r="M880" s="15">
        <f t="shared" si="17"/>
        <v>0</v>
      </c>
      <c r="N880" s="15">
        <v>-21318182</v>
      </c>
      <c r="O880" s="17">
        <f t="shared" si="18"/>
        <v>0</v>
      </c>
      <c r="P880" s="16">
        <f t="shared" si="19"/>
        <v>0</v>
      </c>
    </row>
    <row r="881" spans="1:16" x14ac:dyDescent="0.2">
      <c r="A881" s="15" t="s">
        <v>3145</v>
      </c>
      <c r="B881" s="15" t="s">
        <v>11</v>
      </c>
      <c r="C881" s="15"/>
      <c r="D881" s="15"/>
      <c r="E881" s="15">
        <v>0</v>
      </c>
      <c r="F881" s="15">
        <v>0</v>
      </c>
      <c r="G881" s="15">
        <v>90</v>
      </c>
      <c r="H881" s="15">
        <v>55090920</v>
      </c>
      <c r="I881" s="16">
        <f t="shared" si="15"/>
        <v>612121.33333333337</v>
      </c>
      <c r="J881" s="15">
        <v>19</v>
      </c>
      <c r="K881" s="15">
        <v>12927274</v>
      </c>
      <c r="L881" s="16">
        <f t="shared" si="16"/>
        <v>11630305.333333334</v>
      </c>
      <c r="M881" s="15">
        <f t="shared" si="17"/>
        <v>71</v>
      </c>
      <c r="N881" s="15">
        <v>-1363636</v>
      </c>
      <c r="O881" s="17">
        <f t="shared" si="18"/>
        <v>71</v>
      </c>
      <c r="P881" s="16">
        <f t="shared" si="19"/>
        <v>43460614.666666664</v>
      </c>
    </row>
    <row r="882" spans="1:16" x14ac:dyDescent="0.2">
      <c r="A882" s="15" t="s">
        <v>3146</v>
      </c>
      <c r="B882" s="15" t="s">
        <v>20</v>
      </c>
      <c r="C882" s="15"/>
      <c r="D882" s="15"/>
      <c r="E882" s="15">
        <v>0</v>
      </c>
      <c r="F882" s="15">
        <v>0</v>
      </c>
      <c r="G882" s="15">
        <v>3</v>
      </c>
      <c r="H882" s="15">
        <v>6272727</v>
      </c>
      <c r="I882" s="16">
        <f t="shared" si="15"/>
        <v>2090909</v>
      </c>
      <c r="J882" s="15">
        <v>0</v>
      </c>
      <c r="K882" s="15">
        <v>0</v>
      </c>
      <c r="L882" s="16">
        <f t="shared" si="16"/>
        <v>0</v>
      </c>
      <c r="M882" s="15">
        <f t="shared" si="17"/>
        <v>3</v>
      </c>
      <c r="N882" s="15">
        <v>6272727</v>
      </c>
      <c r="O882" s="17">
        <f t="shared" si="18"/>
        <v>3</v>
      </c>
      <c r="P882" s="16">
        <f t="shared" si="19"/>
        <v>6272727</v>
      </c>
    </row>
    <row r="883" spans="1:16" x14ac:dyDescent="0.2">
      <c r="A883" s="15" t="s">
        <v>957</v>
      </c>
      <c r="B883" s="15" t="s">
        <v>11</v>
      </c>
      <c r="C883" s="15"/>
      <c r="D883" s="15"/>
      <c r="E883" s="15">
        <v>10</v>
      </c>
      <c r="F883" s="15">
        <v>6545450</v>
      </c>
      <c r="G883" s="15">
        <v>120</v>
      </c>
      <c r="H883" s="15">
        <v>70454520</v>
      </c>
      <c r="I883" s="16">
        <f t="shared" si="15"/>
        <v>592307.4615384615</v>
      </c>
      <c r="J883" s="15">
        <v>5</v>
      </c>
      <c r="K883" s="15">
        <v>3445454</v>
      </c>
      <c r="L883" s="16">
        <f t="shared" si="16"/>
        <v>2961537.3076923075</v>
      </c>
      <c r="M883" s="15">
        <f t="shared" si="17"/>
        <v>125</v>
      </c>
      <c r="N883" s="15">
        <v>67009066</v>
      </c>
      <c r="O883" s="17">
        <f t="shared" si="18"/>
        <v>125</v>
      </c>
      <c r="P883" s="16">
        <f t="shared" si="19"/>
        <v>74038432.692307696</v>
      </c>
    </row>
    <row r="884" spans="1:16" x14ac:dyDescent="0.2">
      <c r="A884" s="15" t="s">
        <v>3147</v>
      </c>
      <c r="B884" s="15" t="s">
        <v>20</v>
      </c>
      <c r="C884" s="15"/>
      <c r="D884" s="15"/>
      <c r="E884" s="15">
        <v>0</v>
      </c>
      <c r="F884" s="15">
        <v>0</v>
      </c>
      <c r="G884" s="15">
        <v>1</v>
      </c>
      <c r="H884" s="15">
        <v>1700000</v>
      </c>
      <c r="I884" s="16">
        <f t="shared" si="15"/>
        <v>1700000</v>
      </c>
      <c r="J884" s="15">
        <v>0</v>
      </c>
      <c r="K884" s="15">
        <v>0</v>
      </c>
      <c r="L884" s="16">
        <f t="shared" si="16"/>
        <v>0</v>
      </c>
      <c r="M884" s="15">
        <f t="shared" si="17"/>
        <v>1</v>
      </c>
      <c r="N884" s="15">
        <v>1700000</v>
      </c>
      <c r="O884" s="17">
        <f t="shared" si="18"/>
        <v>1</v>
      </c>
      <c r="P884" s="16">
        <f t="shared" si="19"/>
        <v>1700000</v>
      </c>
    </row>
    <row r="885" spans="1:16" x14ac:dyDescent="0.2">
      <c r="A885" s="15" t="s">
        <v>3148</v>
      </c>
      <c r="B885" s="15" t="s">
        <v>20</v>
      </c>
      <c r="C885" s="15"/>
      <c r="D885" s="15"/>
      <c r="E885" s="15">
        <v>0</v>
      </c>
      <c r="F885" s="15">
        <v>0</v>
      </c>
      <c r="G885" s="15">
        <v>2</v>
      </c>
      <c r="H885" s="15">
        <v>9000000</v>
      </c>
      <c r="I885" s="16">
        <f t="shared" si="15"/>
        <v>4500000</v>
      </c>
      <c r="J885" s="15">
        <v>0</v>
      </c>
      <c r="K885" s="15">
        <v>0</v>
      </c>
      <c r="L885" s="16">
        <f t="shared" si="16"/>
        <v>0</v>
      </c>
      <c r="M885" s="15">
        <f t="shared" si="17"/>
        <v>2</v>
      </c>
      <c r="N885" s="15">
        <v>9000000</v>
      </c>
      <c r="O885" s="17">
        <f t="shared" si="18"/>
        <v>2</v>
      </c>
      <c r="P885" s="16">
        <f t="shared" si="19"/>
        <v>9000000</v>
      </c>
    </row>
    <row r="886" spans="1:16" x14ac:dyDescent="0.2">
      <c r="A886" s="15" t="s">
        <v>3149</v>
      </c>
      <c r="B886" s="15" t="s">
        <v>20</v>
      </c>
      <c r="C886" s="15"/>
      <c r="D886" s="15"/>
      <c r="E886" s="15">
        <v>8</v>
      </c>
      <c r="F886" s="15">
        <v>32000000</v>
      </c>
      <c r="G886" s="15">
        <v>2</v>
      </c>
      <c r="H886" s="15">
        <v>7727272</v>
      </c>
      <c r="I886" s="16">
        <f t="shared" si="15"/>
        <v>3972727.2</v>
      </c>
      <c r="J886" s="15">
        <v>1</v>
      </c>
      <c r="K886" s="15">
        <v>4445455</v>
      </c>
      <c r="L886" s="16">
        <f t="shared" si="16"/>
        <v>3972727.2</v>
      </c>
      <c r="M886" s="15">
        <f t="shared" si="17"/>
        <v>9</v>
      </c>
      <c r="N886" s="15">
        <v>-4445455</v>
      </c>
      <c r="O886" s="17">
        <f t="shared" si="18"/>
        <v>9</v>
      </c>
      <c r="P886" s="16">
        <f t="shared" si="19"/>
        <v>35754544.799999997</v>
      </c>
    </row>
    <row r="887" spans="1:16" x14ac:dyDescent="0.2">
      <c r="A887" s="15" t="s">
        <v>3150</v>
      </c>
      <c r="B887" s="15" t="s">
        <v>20</v>
      </c>
      <c r="C887" s="15"/>
      <c r="D887" s="15"/>
      <c r="E887" s="15">
        <v>0</v>
      </c>
      <c r="F887" s="15">
        <v>0</v>
      </c>
      <c r="G887" s="15">
        <v>2</v>
      </c>
      <c r="H887" s="15">
        <v>6709090</v>
      </c>
      <c r="I887" s="16">
        <f t="shared" si="15"/>
        <v>3354545</v>
      </c>
      <c r="J887" s="15">
        <v>0</v>
      </c>
      <c r="K887" s="15">
        <v>0</v>
      </c>
      <c r="L887" s="16">
        <f t="shared" si="16"/>
        <v>0</v>
      </c>
      <c r="M887" s="15">
        <f t="shared" si="17"/>
        <v>2</v>
      </c>
      <c r="N887" s="15">
        <v>6709090</v>
      </c>
      <c r="O887" s="17">
        <f t="shared" si="18"/>
        <v>2</v>
      </c>
      <c r="P887" s="16">
        <f t="shared" si="19"/>
        <v>6709090</v>
      </c>
    </row>
    <row r="888" spans="1:16" x14ac:dyDescent="0.2">
      <c r="A888" s="15" t="s">
        <v>3151</v>
      </c>
      <c r="B888" s="15" t="s">
        <v>25</v>
      </c>
      <c r="C888" s="15"/>
      <c r="D888" s="15"/>
      <c r="E888" s="15">
        <v>0</v>
      </c>
      <c r="F888" s="15">
        <v>0</v>
      </c>
      <c r="G888" s="15">
        <v>1</v>
      </c>
      <c r="H888" s="15">
        <v>20890909</v>
      </c>
      <c r="I888" s="16">
        <f t="shared" si="15"/>
        <v>20890909</v>
      </c>
      <c r="J888" s="15">
        <v>1</v>
      </c>
      <c r="K888" s="15">
        <v>20727273</v>
      </c>
      <c r="L888" s="16">
        <f t="shared" si="16"/>
        <v>20890909</v>
      </c>
      <c r="M888" s="15">
        <f t="shared" si="17"/>
        <v>0</v>
      </c>
      <c r="N888" s="15">
        <v>-20727273</v>
      </c>
      <c r="O888" s="17">
        <f t="shared" si="18"/>
        <v>0</v>
      </c>
      <c r="P888" s="16">
        <f t="shared" si="19"/>
        <v>0</v>
      </c>
    </row>
    <row r="889" spans="1:16" x14ac:dyDescent="0.2">
      <c r="A889" s="15" t="s">
        <v>3152</v>
      </c>
      <c r="B889" s="15" t="s">
        <v>11</v>
      </c>
      <c r="C889" s="15"/>
      <c r="D889" s="15"/>
      <c r="E889" s="15">
        <v>0</v>
      </c>
      <c r="F889" s="15">
        <v>0</v>
      </c>
      <c r="G889" s="15">
        <v>1</v>
      </c>
      <c r="H889" s="15">
        <v>0</v>
      </c>
      <c r="I889" s="16">
        <f t="shared" si="15"/>
        <v>0</v>
      </c>
      <c r="J889" s="15">
        <v>1</v>
      </c>
      <c r="K889" s="15">
        <v>0</v>
      </c>
      <c r="L889" s="16">
        <f t="shared" si="16"/>
        <v>0</v>
      </c>
      <c r="M889" s="15">
        <f t="shared" si="17"/>
        <v>0</v>
      </c>
      <c r="N889" s="15">
        <v>0</v>
      </c>
      <c r="O889" s="17">
        <f t="shared" si="18"/>
        <v>0</v>
      </c>
      <c r="P889" s="16">
        <f t="shared" si="19"/>
        <v>0</v>
      </c>
    </row>
    <row r="890" spans="1:16" x14ac:dyDescent="0.2">
      <c r="A890" s="15" t="s">
        <v>3153</v>
      </c>
      <c r="B890" s="15" t="s">
        <v>20</v>
      </c>
      <c r="C890" s="15"/>
      <c r="D890" s="15"/>
      <c r="E890" s="15">
        <v>0</v>
      </c>
      <c r="F890" s="15">
        <v>0</v>
      </c>
      <c r="G890" s="15">
        <v>2</v>
      </c>
      <c r="H890" s="15">
        <v>21272728</v>
      </c>
      <c r="I890" s="16">
        <f t="shared" si="15"/>
        <v>10636364</v>
      </c>
      <c r="J890" s="15">
        <v>2</v>
      </c>
      <c r="K890" s="15">
        <v>20445454</v>
      </c>
      <c r="L890" s="16">
        <f t="shared" si="16"/>
        <v>21272728</v>
      </c>
      <c r="M890" s="15">
        <f t="shared" si="17"/>
        <v>0</v>
      </c>
      <c r="N890" s="15">
        <v>-20445454</v>
      </c>
      <c r="O890" s="17">
        <f t="shared" si="18"/>
        <v>0</v>
      </c>
      <c r="P890" s="16">
        <f t="shared" si="19"/>
        <v>0</v>
      </c>
    </row>
    <row r="891" spans="1:16" x14ac:dyDescent="0.2">
      <c r="A891" s="15" t="s">
        <v>3154</v>
      </c>
      <c r="B891" s="15" t="s">
        <v>20</v>
      </c>
      <c r="C891" s="15"/>
      <c r="D891" s="15"/>
      <c r="E891" s="15">
        <v>0</v>
      </c>
      <c r="F891" s="15">
        <v>0</v>
      </c>
      <c r="G891" s="15">
        <v>4</v>
      </c>
      <c r="H891" s="15">
        <v>0</v>
      </c>
      <c r="I891" s="16">
        <f t="shared" si="15"/>
        <v>0</v>
      </c>
      <c r="J891" s="15">
        <v>0</v>
      </c>
      <c r="K891" s="15">
        <v>0</v>
      </c>
      <c r="L891" s="16">
        <f t="shared" si="16"/>
        <v>0</v>
      </c>
      <c r="M891" s="15">
        <f t="shared" si="17"/>
        <v>4</v>
      </c>
      <c r="N891" s="15">
        <v>0</v>
      </c>
      <c r="O891" s="17">
        <f t="shared" si="18"/>
        <v>4</v>
      </c>
      <c r="P891" s="16">
        <f t="shared" si="19"/>
        <v>0</v>
      </c>
    </row>
    <row r="892" spans="1:16" x14ac:dyDescent="0.2">
      <c r="A892" s="15" t="s">
        <v>3155</v>
      </c>
      <c r="B892" s="15" t="s">
        <v>11</v>
      </c>
      <c r="C892" s="15"/>
      <c r="D892" s="15"/>
      <c r="E892" s="15">
        <v>0</v>
      </c>
      <c r="F892" s="15">
        <v>0</v>
      </c>
      <c r="G892" s="15">
        <v>26</v>
      </c>
      <c r="H892" s="15">
        <v>16311812</v>
      </c>
      <c r="I892" s="16">
        <f t="shared" si="15"/>
        <v>627377.38461538462</v>
      </c>
      <c r="J892" s="15">
        <v>0</v>
      </c>
      <c r="K892" s="15">
        <v>0</v>
      </c>
      <c r="L892" s="16">
        <f t="shared" si="16"/>
        <v>0</v>
      </c>
      <c r="M892" s="15">
        <f t="shared" si="17"/>
        <v>26</v>
      </c>
      <c r="N892" s="15">
        <v>16311812</v>
      </c>
      <c r="O892" s="17">
        <f t="shared" si="18"/>
        <v>26</v>
      </c>
      <c r="P892" s="16">
        <f t="shared" si="19"/>
        <v>16311812</v>
      </c>
    </row>
    <row r="893" spans="1:16" x14ac:dyDescent="0.2">
      <c r="A893" s="15" t="s">
        <v>3156</v>
      </c>
      <c r="B893" s="15" t="s">
        <v>11</v>
      </c>
      <c r="C893" s="15"/>
      <c r="D893" s="15"/>
      <c r="E893" s="15">
        <v>0</v>
      </c>
      <c r="F893" s="15">
        <v>0</v>
      </c>
      <c r="G893" s="15">
        <v>20</v>
      </c>
      <c r="H893" s="15">
        <v>9294540</v>
      </c>
      <c r="I893" s="16">
        <f t="shared" si="15"/>
        <v>464727</v>
      </c>
      <c r="J893" s="15">
        <v>0</v>
      </c>
      <c r="K893" s="15">
        <v>0</v>
      </c>
      <c r="L893" s="16">
        <f t="shared" si="16"/>
        <v>0</v>
      </c>
      <c r="M893" s="15">
        <f t="shared" si="17"/>
        <v>20</v>
      </c>
      <c r="N893" s="15">
        <v>9294540</v>
      </c>
      <c r="O893" s="17">
        <f t="shared" si="18"/>
        <v>20</v>
      </c>
      <c r="P893" s="16">
        <f t="shared" si="19"/>
        <v>9294540</v>
      </c>
    </row>
    <row r="894" spans="1:16" x14ac:dyDescent="0.2">
      <c r="A894" s="15" t="s">
        <v>1807</v>
      </c>
      <c r="B894" s="15" t="s">
        <v>11</v>
      </c>
      <c r="C894" s="15"/>
      <c r="D894" s="15"/>
      <c r="E894" s="15">
        <v>0</v>
      </c>
      <c r="F894" s="15">
        <v>0</v>
      </c>
      <c r="G894" s="15">
        <v>4</v>
      </c>
      <c r="H894" s="15">
        <v>13592728</v>
      </c>
      <c r="I894" s="16">
        <f t="shared" si="15"/>
        <v>3398182</v>
      </c>
      <c r="J894" s="15">
        <v>3</v>
      </c>
      <c r="K894" s="15">
        <v>10618183</v>
      </c>
      <c r="L894" s="16">
        <f t="shared" si="16"/>
        <v>10194546</v>
      </c>
      <c r="M894" s="15">
        <f t="shared" si="17"/>
        <v>1</v>
      </c>
      <c r="N894" s="15">
        <v>-3536364</v>
      </c>
      <c r="O894" s="17">
        <f t="shared" si="18"/>
        <v>1</v>
      </c>
      <c r="P894" s="16">
        <f t="shared" si="19"/>
        <v>3398182</v>
      </c>
    </row>
    <row r="895" spans="1:16" x14ac:dyDescent="0.2">
      <c r="A895" s="15" t="s">
        <v>3157</v>
      </c>
      <c r="B895" s="15" t="s">
        <v>11</v>
      </c>
      <c r="C895" s="15"/>
      <c r="D895" s="15"/>
      <c r="E895" s="15">
        <v>0</v>
      </c>
      <c r="F895" s="15">
        <v>0</v>
      </c>
      <c r="G895" s="15">
        <v>1</v>
      </c>
      <c r="H895" s="15">
        <v>4227273</v>
      </c>
      <c r="I895" s="16">
        <f t="shared" si="15"/>
        <v>4227273</v>
      </c>
      <c r="J895" s="15">
        <v>0</v>
      </c>
      <c r="K895" s="15">
        <v>0</v>
      </c>
      <c r="L895" s="16">
        <f t="shared" si="16"/>
        <v>0</v>
      </c>
      <c r="M895" s="15">
        <f t="shared" si="17"/>
        <v>1</v>
      </c>
      <c r="N895" s="15">
        <v>4227273</v>
      </c>
      <c r="O895" s="17">
        <f t="shared" si="18"/>
        <v>1</v>
      </c>
      <c r="P895" s="16">
        <f t="shared" si="19"/>
        <v>4227273</v>
      </c>
    </row>
    <row r="896" spans="1:16" x14ac:dyDescent="0.2">
      <c r="A896" s="15" t="s">
        <v>3158</v>
      </c>
      <c r="B896" s="15" t="s">
        <v>11</v>
      </c>
      <c r="C896" s="15"/>
      <c r="D896" s="15"/>
      <c r="E896" s="15">
        <v>0</v>
      </c>
      <c r="F896" s="15">
        <v>0</v>
      </c>
      <c r="G896" s="15">
        <v>1</v>
      </c>
      <c r="H896" s="15">
        <v>3812727</v>
      </c>
      <c r="I896" s="16">
        <f t="shared" si="15"/>
        <v>3812727</v>
      </c>
      <c r="J896" s="15">
        <v>1</v>
      </c>
      <c r="K896" s="15">
        <v>4081818</v>
      </c>
      <c r="L896" s="16">
        <f t="shared" si="16"/>
        <v>3812727</v>
      </c>
      <c r="M896" s="15">
        <f t="shared" si="17"/>
        <v>0</v>
      </c>
      <c r="N896" s="15">
        <v>-4081818</v>
      </c>
      <c r="O896" s="17">
        <f t="shared" si="18"/>
        <v>0</v>
      </c>
      <c r="P896" s="16">
        <f t="shared" si="19"/>
        <v>0</v>
      </c>
    </row>
    <row r="897" spans="1:16" x14ac:dyDescent="0.2">
      <c r="A897" s="15" t="s">
        <v>3159</v>
      </c>
      <c r="B897" s="15" t="s">
        <v>25</v>
      </c>
      <c r="C897" s="15"/>
      <c r="D897" s="15"/>
      <c r="E897" s="15">
        <v>0</v>
      </c>
      <c r="F897" s="15">
        <v>0</v>
      </c>
      <c r="G897" s="15">
        <v>54</v>
      </c>
      <c r="H897" s="15">
        <v>21818160</v>
      </c>
      <c r="I897" s="16">
        <f t="shared" si="15"/>
        <v>404040</v>
      </c>
      <c r="J897" s="15">
        <v>51</v>
      </c>
      <c r="K897" s="15">
        <v>26900014</v>
      </c>
      <c r="L897" s="16">
        <f t="shared" si="16"/>
        <v>20606040</v>
      </c>
      <c r="M897" s="15">
        <f t="shared" si="17"/>
        <v>3</v>
      </c>
      <c r="N897" s="15">
        <v>-5081854</v>
      </c>
      <c r="O897" s="17">
        <f t="shared" si="18"/>
        <v>3</v>
      </c>
      <c r="P897" s="16">
        <f t="shared" si="19"/>
        <v>1212120</v>
      </c>
    </row>
    <row r="898" spans="1:16" x14ac:dyDescent="0.2">
      <c r="A898" s="15" t="s">
        <v>3160</v>
      </c>
      <c r="B898" s="15" t="s">
        <v>11</v>
      </c>
      <c r="C898" s="15"/>
      <c r="D898" s="15"/>
      <c r="E898" s="15">
        <v>0</v>
      </c>
      <c r="F898" s="15">
        <v>0</v>
      </c>
      <c r="G898" s="15">
        <v>13</v>
      </c>
      <c r="H898" s="15">
        <v>8595366</v>
      </c>
      <c r="I898" s="16">
        <f t="shared" si="15"/>
        <v>661182</v>
      </c>
      <c r="J898" s="15">
        <v>0</v>
      </c>
      <c r="K898" s="15">
        <v>0</v>
      </c>
      <c r="L898" s="16">
        <f t="shared" si="16"/>
        <v>0</v>
      </c>
      <c r="M898" s="15">
        <f t="shared" si="17"/>
        <v>13</v>
      </c>
      <c r="N898" s="15">
        <v>8595366</v>
      </c>
      <c r="O898" s="17">
        <f t="shared" si="18"/>
        <v>13</v>
      </c>
      <c r="P898" s="16">
        <f t="shared" si="19"/>
        <v>8595366</v>
      </c>
    </row>
    <row r="899" spans="1:16" x14ac:dyDescent="0.2">
      <c r="A899" s="15" t="s">
        <v>3161</v>
      </c>
      <c r="B899" s="15" t="s">
        <v>11</v>
      </c>
      <c r="C899" s="15"/>
      <c r="D899" s="15"/>
      <c r="E899" s="15">
        <v>0</v>
      </c>
      <c r="F899" s="15">
        <v>0</v>
      </c>
      <c r="G899" s="15">
        <v>15</v>
      </c>
      <c r="H899" s="15">
        <v>11352730</v>
      </c>
      <c r="I899" s="16">
        <f t="shared" si="15"/>
        <v>756848.66666666663</v>
      </c>
      <c r="J899" s="15">
        <v>0</v>
      </c>
      <c r="K899" s="15">
        <v>0</v>
      </c>
      <c r="L899" s="16">
        <f t="shared" si="16"/>
        <v>0</v>
      </c>
      <c r="M899" s="15">
        <f t="shared" si="17"/>
        <v>15</v>
      </c>
      <c r="N899" s="15">
        <v>11352730</v>
      </c>
      <c r="O899" s="17">
        <f t="shared" si="18"/>
        <v>15</v>
      </c>
      <c r="P899" s="16">
        <f t="shared" si="19"/>
        <v>11352730</v>
      </c>
    </row>
    <row r="900" spans="1:16" x14ac:dyDescent="0.2">
      <c r="A900" s="15" t="s">
        <v>3162</v>
      </c>
      <c r="B900" s="15" t="s">
        <v>25</v>
      </c>
      <c r="C900" s="15"/>
      <c r="D900" s="15"/>
      <c r="E900" s="15">
        <v>0</v>
      </c>
      <c r="F900" s="15">
        <v>0</v>
      </c>
      <c r="G900" s="15">
        <v>15</v>
      </c>
      <c r="H900" s="15">
        <v>22500000</v>
      </c>
      <c r="I900" s="16">
        <f t="shared" si="15"/>
        <v>1500000</v>
      </c>
      <c r="J900" s="15">
        <v>0</v>
      </c>
      <c r="K900" s="15">
        <v>0</v>
      </c>
      <c r="L900" s="16">
        <f t="shared" si="16"/>
        <v>0</v>
      </c>
      <c r="M900" s="15">
        <f t="shared" si="17"/>
        <v>15</v>
      </c>
      <c r="N900" s="15">
        <v>22500000</v>
      </c>
      <c r="O900" s="17">
        <f t="shared" si="18"/>
        <v>15</v>
      </c>
      <c r="P900" s="16">
        <f t="shared" si="19"/>
        <v>22500000</v>
      </c>
    </row>
    <row r="901" spans="1:16" x14ac:dyDescent="0.2">
      <c r="A901" s="15" t="s">
        <v>19</v>
      </c>
      <c r="B901" s="15" t="s">
        <v>20</v>
      </c>
      <c r="C901" s="15"/>
      <c r="D901" s="15"/>
      <c r="E901" s="15">
        <v>4</v>
      </c>
      <c r="F901" s="15">
        <v>43167272</v>
      </c>
      <c r="G901" s="15">
        <v>65</v>
      </c>
      <c r="H901" s="15">
        <v>725011835</v>
      </c>
      <c r="I901" s="16">
        <f t="shared" si="15"/>
        <v>11133030.536231885</v>
      </c>
      <c r="J901" s="15">
        <v>69</v>
      </c>
      <c r="K901" s="15">
        <v>739718192</v>
      </c>
      <c r="L901" s="16">
        <f t="shared" si="16"/>
        <v>768179107</v>
      </c>
      <c r="M901" s="15">
        <f t="shared" si="17"/>
        <v>0</v>
      </c>
      <c r="N901" s="15">
        <v>-75218185</v>
      </c>
      <c r="O901" s="17">
        <f t="shared" si="18"/>
        <v>0</v>
      </c>
      <c r="P901" s="16">
        <f t="shared" si="19"/>
        <v>0</v>
      </c>
    </row>
    <row r="902" spans="1:16" x14ac:dyDescent="0.2">
      <c r="A902" s="15" t="s">
        <v>3163</v>
      </c>
      <c r="B902" s="15" t="s">
        <v>11</v>
      </c>
      <c r="C902" s="15"/>
      <c r="D902" s="15"/>
      <c r="E902" s="15">
        <v>0</v>
      </c>
      <c r="F902" s="15">
        <v>0</v>
      </c>
      <c r="G902" s="15">
        <v>1</v>
      </c>
      <c r="H902" s="15">
        <v>22900000</v>
      </c>
      <c r="I902" s="16">
        <f t="shared" si="15"/>
        <v>22900000</v>
      </c>
      <c r="J902" s="15">
        <v>0</v>
      </c>
      <c r="K902" s="15">
        <v>0</v>
      </c>
      <c r="L902" s="16">
        <f t="shared" si="16"/>
        <v>0</v>
      </c>
      <c r="M902" s="15">
        <f t="shared" si="17"/>
        <v>1</v>
      </c>
      <c r="N902" s="15">
        <v>22900000</v>
      </c>
      <c r="O902" s="17">
        <f t="shared" si="18"/>
        <v>1</v>
      </c>
      <c r="P902" s="16">
        <f t="shared" si="19"/>
        <v>22900000</v>
      </c>
    </row>
    <row r="903" spans="1:16" x14ac:dyDescent="0.2">
      <c r="A903" s="15" t="s">
        <v>3164</v>
      </c>
      <c r="B903" s="15" t="s">
        <v>20</v>
      </c>
      <c r="C903" s="15"/>
      <c r="D903" s="15"/>
      <c r="E903" s="15">
        <v>0</v>
      </c>
      <c r="F903" s="15">
        <v>0</v>
      </c>
      <c r="G903" s="15">
        <v>1</v>
      </c>
      <c r="H903" s="15">
        <v>23000000</v>
      </c>
      <c r="I903" s="16">
        <f t="shared" si="15"/>
        <v>23000000</v>
      </c>
      <c r="J903" s="15">
        <v>0</v>
      </c>
      <c r="K903" s="15">
        <v>0</v>
      </c>
      <c r="L903" s="16">
        <f t="shared" si="16"/>
        <v>0</v>
      </c>
      <c r="M903" s="15">
        <f t="shared" si="17"/>
        <v>1</v>
      </c>
      <c r="N903" s="15">
        <v>23000000</v>
      </c>
      <c r="O903" s="17">
        <f t="shared" si="18"/>
        <v>1</v>
      </c>
      <c r="P903" s="16">
        <f t="shared" si="19"/>
        <v>23000000</v>
      </c>
    </row>
    <row r="904" spans="1:16" x14ac:dyDescent="0.2">
      <c r="A904" s="15" t="s">
        <v>3165</v>
      </c>
      <c r="B904" s="15" t="s">
        <v>20</v>
      </c>
      <c r="C904" s="15"/>
      <c r="D904" s="15"/>
      <c r="E904" s="15">
        <v>0</v>
      </c>
      <c r="F904" s="15">
        <v>0</v>
      </c>
      <c r="G904" s="15">
        <v>10</v>
      </c>
      <c r="H904" s="15">
        <v>115272730</v>
      </c>
      <c r="I904" s="16">
        <f t="shared" si="15"/>
        <v>11527273</v>
      </c>
      <c r="J904" s="15">
        <v>0</v>
      </c>
      <c r="K904" s="15">
        <v>0</v>
      </c>
      <c r="L904" s="16">
        <f t="shared" si="16"/>
        <v>0</v>
      </c>
      <c r="M904" s="15">
        <f t="shared" si="17"/>
        <v>10</v>
      </c>
      <c r="N904" s="15">
        <v>115272730</v>
      </c>
      <c r="O904" s="17">
        <f t="shared" si="18"/>
        <v>10</v>
      </c>
      <c r="P904" s="16">
        <f t="shared" si="19"/>
        <v>115272730</v>
      </c>
    </row>
    <row r="905" spans="1:16" x14ac:dyDescent="0.2">
      <c r="A905" s="15" t="s">
        <v>3166</v>
      </c>
      <c r="B905" s="15" t="s">
        <v>11</v>
      </c>
      <c r="C905" s="15"/>
      <c r="D905" s="15"/>
      <c r="E905" s="15">
        <v>0</v>
      </c>
      <c r="F905" s="15">
        <v>0</v>
      </c>
      <c r="G905" s="15">
        <v>5</v>
      </c>
      <c r="H905" s="15">
        <v>3831820</v>
      </c>
      <c r="I905" s="16">
        <f t="shared" si="15"/>
        <v>766364</v>
      </c>
      <c r="J905" s="15">
        <v>0</v>
      </c>
      <c r="K905" s="15">
        <v>0</v>
      </c>
      <c r="L905" s="16">
        <f t="shared" si="16"/>
        <v>0</v>
      </c>
      <c r="M905" s="15">
        <f t="shared" si="17"/>
        <v>5</v>
      </c>
      <c r="N905" s="15">
        <v>3831820</v>
      </c>
      <c r="O905" s="17">
        <f t="shared" si="18"/>
        <v>5</v>
      </c>
      <c r="P905" s="16">
        <f t="shared" si="19"/>
        <v>3831820</v>
      </c>
    </row>
    <row r="906" spans="1:16" x14ac:dyDescent="0.2">
      <c r="A906" s="15" t="s">
        <v>3167</v>
      </c>
      <c r="B906" s="15" t="s">
        <v>11</v>
      </c>
      <c r="C906" s="15"/>
      <c r="D906" s="15"/>
      <c r="E906" s="15">
        <v>0</v>
      </c>
      <c r="F906" s="15">
        <v>0</v>
      </c>
      <c r="G906" s="15">
        <v>5</v>
      </c>
      <c r="H906" s="15">
        <v>1818180</v>
      </c>
      <c r="I906" s="16">
        <f t="shared" si="15"/>
        <v>363636</v>
      </c>
      <c r="J906" s="15">
        <v>0</v>
      </c>
      <c r="K906" s="15">
        <v>0</v>
      </c>
      <c r="L906" s="16">
        <f t="shared" si="16"/>
        <v>0</v>
      </c>
      <c r="M906" s="15">
        <f t="shared" si="17"/>
        <v>5</v>
      </c>
      <c r="N906" s="15">
        <v>1818180</v>
      </c>
      <c r="O906" s="17">
        <f t="shared" si="18"/>
        <v>5</v>
      </c>
      <c r="P906" s="16">
        <f t="shared" si="19"/>
        <v>1818180</v>
      </c>
    </row>
    <row r="907" spans="1:16" x14ac:dyDescent="0.2">
      <c r="A907" s="15" t="s">
        <v>3168</v>
      </c>
      <c r="B907" s="15" t="s">
        <v>11</v>
      </c>
      <c r="C907" s="15"/>
      <c r="D907" s="15"/>
      <c r="E907" s="15">
        <v>0</v>
      </c>
      <c r="F907" s="15">
        <v>0</v>
      </c>
      <c r="G907" s="15">
        <v>5</v>
      </c>
      <c r="H907" s="15">
        <v>2045455</v>
      </c>
      <c r="I907" s="16">
        <f t="shared" si="15"/>
        <v>409091</v>
      </c>
      <c r="J907" s="15">
        <v>1</v>
      </c>
      <c r="K907" s="15">
        <v>590909</v>
      </c>
      <c r="L907" s="16">
        <f t="shared" si="16"/>
        <v>409091</v>
      </c>
      <c r="M907" s="15">
        <f t="shared" si="17"/>
        <v>4</v>
      </c>
      <c r="N907" s="15">
        <v>-590909</v>
      </c>
      <c r="O907" s="17">
        <f t="shared" si="18"/>
        <v>4</v>
      </c>
      <c r="P907" s="16">
        <f t="shared" si="19"/>
        <v>1636364</v>
      </c>
    </row>
    <row r="908" spans="1:16" x14ac:dyDescent="0.2">
      <c r="A908" s="15" t="s">
        <v>3169</v>
      </c>
      <c r="B908" s="15" t="s">
        <v>11</v>
      </c>
      <c r="C908" s="15"/>
      <c r="D908" s="15"/>
      <c r="E908" s="15">
        <v>0</v>
      </c>
      <c r="F908" s="15">
        <v>0</v>
      </c>
      <c r="G908" s="15">
        <v>5</v>
      </c>
      <c r="H908" s="15">
        <v>2045455</v>
      </c>
      <c r="I908" s="16">
        <f t="shared" si="15"/>
        <v>409091</v>
      </c>
      <c r="J908" s="15">
        <v>0</v>
      </c>
      <c r="K908" s="15">
        <v>0</v>
      </c>
      <c r="L908" s="16">
        <f t="shared" si="16"/>
        <v>0</v>
      </c>
      <c r="M908" s="15">
        <f t="shared" si="17"/>
        <v>5</v>
      </c>
      <c r="N908" s="15">
        <v>2045455</v>
      </c>
      <c r="O908" s="17">
        <f t="shared" si="18"/>
        <v>5</v>
      </c>
      <c r="P908" s="16">
        <f t="shared" si="19"/>
        <v>2045455</v>
      </c>
    </row>
    <row r="909" spans="1:16" x14ac:dyDescent="0.2">
      <c r="A909" s="15" t="s">
        <v>3170</v>
      </c>
      <c r="B909" s="15" t="s">
        <v>11</v>
      </c>
      <c r="C909" s="15"/>
      <c r="D909" s="15"/>
      <c r="E909" s="15">
        <v>0</v>
      </c>
      <c r="F909" s="15">
        <v>0</v>
      </c>
      <c r="G909" s="15">
        <v>5</v>
      </c>
      <c r="H909" s="15">
        <v>2863635</v>
      </c>
      <c r="I909" s="16">
        <f t="shared" si="15"/>
        <v>572727</v>
      </c>
      <c r="J909" s="15">
        <v>0</v>
      </c>
      <c r="K909" s="15">
        <v>0</v>
      </c>
      <c r="L909" s="16">
        <f t="shared" si="16"/>
        <v>0</v>
      </c>
      <c r="M909" s="15">
        <f t="shared" si="17"/>
        <v>5</v>
      </c>
      <c r="N909" s="15">
        <v>2863635</v>
      </c>
      <c r="O909" s="17">
        <f t="shared" si="18"/>
        <v>5</v>
      </c>
      <c r="P909" s="16">
        <f t="shared" si="19"/>
        <v>2863635</v>
      </c>
    </row>
    <row r="910" spans="1:16" x14ac:dyDescent="0.2">
      <c r="A910" s="15" t="s">
        <v>3171</v>
      </c>
      <c r="B910" s="15" t="s">
        <v>11</v>
      </c>
      <c r="C910" s="15"/>
      <c r="D910" s="15"/>
      <c r="E910" s="15">
        <v>0</v>
      </c>
      <c r="F910" s="15">
        <v>0</v>
      </c>
      <c r="G910" s="15">
        <v>5</v>
      </c>
      <c r="H910" s="15">
        <v>3090910</v>
      </c>
      <c r="I910" s="16">
        <f t="shared" si="15"/>
        <v>618182</v>
      </c>
      <c r="J910" s="15">
        <v>2</v>
      </c>
      <c r="K910" s="15">
        <v>1236364</v>
      </c>
      <c r="L910" s="16">
        <f t="shared" si="16"/>
        <v>1236364</v>
      </c>
      <c r="M910" s="15">
        <f t="shared" si="17"/>
        <v>3</v>
      </c>
      <c r="N910" s="15">
        <v>1854546</v>
      </c>
      <c r="O910" s="17">
        <f t="shared" si="18"/>
        <v>3</v>
      </c>
      <c r="P910" s="16">
        <f t="shared" si="19"/>
        <v>1854546</v>
      </c>
    </row>
    <row r="911" spans="1:16" x14ac:dyDescent="0.2">
      <c r="A911" s="15" t="s">
        <v>3172</v>
      </c>
      <c r="B911" s="15" t="s">
        <v>11</v>
      </c>
      <c r="C911" s="15"/>
      <c r="D911" s="15"/>
      <c r="E911" s="15">
        <v>0</v>
      </c>
      <c r="F911" s="15">
        <v>0</v>
      </c>
      <c r="G911" s="15">
        <v>17</v>
      </c>
      <c r="H911" s="15">
        <v>6845455</v>
      </c>
      <c r="I911" s="16">
        <f t="shared" si="15"/>
        <v>402673.82352941175</v>
      </c>
      <c r="J911" s="15">
        <v>1</v>
      </c>
      <c r="K911" s="15">
        <v>463636</v>
      </c>
      <c r="L911" s="16">
        <f t="shared" si="16"/>
        <v>402673.82352941175</v>
      </c>
      <c r="M911" s="15">
        <f t="shared" si="17"/>
        <v>16</v>
      </c>
      <c r="N911" s="15">
        <v>6381819</v>
      </c>
      <c r="O911" s="17">
        <f t="shared" si="18"/>
        <v>16</v>
      </c>
      <c r="P911" s="16">
        <f t="shared" si="19"/>
        <v>6442781.176470588</v>
      </c>
    </row>
    <row r="912" spans="1:16" x14ac:dyDescent="0.2">
      <c r="A912" s="15" t="s">
        <v>3173</v>
      </c>
      <c r="B912" s="15" t="s">
        <v>11</v>
      </c>
      <c r="C912" s="15"/>
      <c r="D912" s="15"/>
      <c r="E912" s="15">
        <v>0</v>
      </c>
      <c r="F912" s="15">
        <v>0</v>
      </c>
      <c r="G912" s="15">
        <v>5</v>
      </c>
      <c r="H912" s="15">
        <v>2250000</v>
      </c>
      <c r="I912" s="16">
        <f t="shared" si="15"/>
        <v>450000</v>
      </c>
      <c r="J912" s="15">
        <v>0</v>
      </c>
      <c r="K912" s="15">
        <v>0</v>
      </c>
      <c r="L912" s="16">
        <f t="shared" si="16"/>
        <v>0</v>
      </c>
      <c r="M912" s="15">
        <f t="shared" si="17"/>
        <v>5</v>
      </c>
      <c r="N912" s="15">
        <v>2250000</v>
      </c>
      <c r="O912" s="17">
        <f t="shared" si="18"/>
        <v>5</v>
      </c>
      <c r="P912" s="16">
        <f t="shared" si="19"/>
        <v>2250000</v>
      </c>
    </row>
    <row r="913" spans="1:16" x14ac:dyDescent="0.2">
      <c r="A913" s="15" t="s">
        <v>3174</v>
      </c>
      <c r="B913" s="15" t="s">
        <v>11</v>
      </c>
      <c r="C913" s="15"/>
      <c r="D913" s="15"/>
      <c r="E913" s="15">
        <v>0</v>
      </c>
      <c r="F913" s="15">
        <v>0</v>
      </c>
      <c r="G913" s="15">
        <v>17</v>
      </c>
      <c r="H913" s="15">
        <v>5860004</v>
      </c>
      <c r="I913" s="16">
        <f t="shared" si="15"/>
        <v>344706.1176470588</v>
      </c>
      <c r="J913" s="15">
        <v>4</v>
      </c>
      <c r="K913" s="15">
        <v>1478182</v>
      </c>
      <c r="L913" s="16">
        <f t="shared" si="16"/>
        <v>1378824.4705882352</v>
      </c>
      <c r="M913" s="15">
        <f t="shared" si="17"/>
        <v>13</v>
      </c>
      <c r="N913" s="15">
        <v>4381822</v>
      </c>
      <c r="O913" s="17">
        <f t="shared" si="18"/>
        <v>13</v>
      </c>
      <c r="P913" s="16">
        <f t="shared" si="19"/>
        <v>4481179.5294117648</v>
      </c>
    </row>
    <row r="914" spans="1:16" x14ac:dyDescent="0.2">
      <c r="A914" s="15" t="s">
        <v>3175</v>
      </c>
      <c r="B914" s="15" t="s">
        <v>11</v>
      </c>
      <c r="C914" s="15"/>
      <c r="D914" s="15"/>
      <c r="E914" s="15">
        <v>0</v>
      </c>
      <c r="F914" s="15">
        <v>0</v>
      </c>
      <c r="G914" s="15">
        <v>5</v>
      </c>
      <c r="H914" s="15">
        <v>2636365</v>
      </c>
      <c r="I914" s="16">
        <f t="shared" si="15"/>
        <v>527273</v>
      </c>
      <c r="J914" s="15">
        <v>1</v>
      </c>
      <c r="K914" s="15">
        <v>672727</v>
      </c>
      <c r="L914" s="16">
        <f t="shared" si="16"/>
        <v>527273</v>
      </c>
      <c r="M914" s="15">
        <f t="shared" si="17"/>
        <v>4</v>
      </c>
      <c r="N914" s="15">
        <v>-672727</v>
      </c>
      <c r="O914" s="17">
        <f t="shared" si="18"/>
        <v>4</v>
      </c>
      <c r="P914" s="16">
        <f t="shared" si="19"/>
        <v>2109092</v>
      </c>
    </row>
    <row r="915" spans="1:16" x14ac:dyDescent="0.2">
      <c r="A915" s="15" t="s">
        <v>3176</v>
      </c>
      <c r="B915" s="15" t="s">
        <v>11</v>
      </c>
      <c r="C915" s="15"/>
      <c r="D915" s="15"/>
      <c r="E915" s="15">
        <v>0</v>
      </c>
      <c r="F915" s="15">
        <v>0</v>
      </c>
      <c r="G915" s="15">
        <v>17</v>
      </c>
      <c r="H915" s="15">
        <v>5681818</v>
      </c>
      <c r="I915" s="16">
        <f t="shared" si="15"/>
        <v>334224.5882352941</v>
      </c>
      <c r="J915" s="15">
        <v>2</v>
      </c>
      <c r="K915" s="15">
        <v>727272</v>
      </c>
      <c r="L915" s="16">
        <f t="shared" si="16"/>
        <v>668449.17647058819</v>
      </c>
      <c r="M915" s="15">
        <f t="shared" si="17"/>
        <v>15</v>
      </c>
      <c r="N915" s="15">
        <v>4954546</v>
      </c>
      <c r="O915" s="17">
        <f t="shared" si="18"/>
        <v>15</v>
      </c>
      <c r="P915" s="16">
        <f t="shared" si="19"/>
        <v>5013368.823529412</v>
      </c>
    </row>
    <row r="916" spans="1:16" x14ac:dyDescent="0.2">
      <c r="A916" s="15" t="s">
        <v>3177</v>
      </c>
      <c r="B916" s="15" t="s">
        <v>11</v>
      </c>
      <c r="C916" s="15"/>
      <c r="D916" s="15"/>
      <c r="E916" s="15">
        <v>0</v>
      </c>
      <c r="F916" s="15">
        <v>0</v>
      </c>
      <c r="G916" s="15">
        <v>17</v>
      </c>
      <c r="H916" s="15">
        <v>6300001</v>
      </c>
      <c r="I916" s="16">
        <f t="shared" si="15"/>
        <v>370588.29411764705</v>
      </c>
      <c r="J916" s="15">
        <v>0</v>
      </c>
      <c r="K916" s="15">
        <v>0</v>
      </c>
      <c r="L916" s="16">
        <f t="shared" si="16"/>
        <v>0</v>
      </c>
      <c r="M916" s="15">
        <f t="shared" si="17"/>
        <v>17</v>
      </c>
      <c r="N916" s="15">
        <v>6300001</v>
      </c>
      <c r="O916" s="17">
        <f t="shared" si="18"/>
        <v>17</v>
      </c>
      <c r="P916" s="16">
        <f t="shared" si="19"/>
        <v>6300001</v>
      </c>
    </row>
    <row r="917" spans="1:16" x14ac:dyDescent="0.2">
      <c r="A917" s="15" t="s">
        <v>942</v>
      </c>
      <c r="B917" s="15" t="s">
        <v>11</v>
      </c>
      <c r="C917" s="15"/>
      <c r="D917" s="15"/>
      <c r="E917" s="15">
        <v>2</v>
      </c>
      <c r="F917" s="15">
        <v>24181818</v>
      </c>
      <c r="G917" s="15">
        <v>10</v>
      </c>
      <c r="H917" s="15">
        <v>121363638</v>
      </c>
      <c r="I917" s="16">
        <f t="shared" si="15"/>
        <v>12128788</v>
      </c>
      <c r="J917" s="15">
        <v>5</v>
      </c>
      <c r="K917" s="15">
        <v>62336364</v>
      </c>
      <c r="L917" s="16">
        <f t="shared" si="16"/>
        <v>60643940</v>
      </c>
      <c r="M917" s="15">
        <f t="shared" si="17"/>
        <v>7</v>
      </c>
      <c r="N917" s="15">
        <v>-23636364</v>
      </c>
      <c r="O917" s="17">
        <f t="shared" si="18"/>
        <v>7</v>
      </c>
      <c r="P917" s="16">
        <f t="shared" si="19"/>
        <v>84901516</v>
      </c>
    </row>
    <row r="918" spans="1:16" x14ac:dyDescent="0.2">
      <c r="A918" s="15" t="s">
        <v>3178</v>
      </c>
      <c r="B918" s="15" t="s">
        <v>20</v>
      </c>
      <c r="C918" s="15"/>
      <c r="D918" s="15"/>
      <c r="E918" s="15">
        <v>0</v>
      </c>
      <c r="F918" s="15">
        <v>0</v>
      </c>
      <c r="G918" s="15">
        <v>1</v>
      </c>
      <c r="H918" s="15">
        <v>5590909</v>
      </c>
      <c r="I918" s="16">
        <f t="shared" si="15"/>
        <v>5590909</v>
      </c>
      <c r="J918" s="15">
        <v>0</v>
      </c>
      <c r="K918" s="15">
        <v>0</v>
      </c>
      <c r="L918" s="16">
        <f t="shared" si="16"/>
        <v>0</v>
      </c>
      <c r="M918" s="15">
        <f t="shared" si="17"/>
        <v>1</v>
      </c>
      <c r="N918" s="15">
        <v>5590909</v>
      </c>
      <c r="O918" s="17">
        <f t="shared" si="18"/>
        <v>1</v>
      </c>
      <c r="P918" s="16">
        <f t="shared" si="19"/>
        <v>5590909</v>
      </c>
    </row>
    <row r="919" spans="1:16" x14ac:dyDescent="0.2">
      <c r="A919" s="15" t="s">
        <v>3179</v>
      </c>
      <c r="B919" s="15" t="s">
        <v>20</v>
      </c>
      <c r="C919" s="15"/>
      <c r="D919" s="15"/>
      <c r="E919" s="15">
        <v>0</v>
      </c>
      <c r="F919" s="15">
        <v>0</v>
      </c>
      <c r="G919" s="15">
        <v>3</v>
      </c>
      <c r="H919" s="15">
        <v>9681819</v>
      </c>
      <c r="I919" s="16">
        <f t="shared" si="15"/>
        <v>3227273</v>
      </c>
      <c r="J919" s="15">
        <v>0</v>
      </c>
      <c r="K919" s="15">
        <v>0</v>
      </c>
      <c r="L919" s="16">
        <f t="shared" si="16"/>
        <v>0</v>
      </c>
      <c r="M919" s="15">
        <f t="shared" si="17"/>
        <v>3</v>
      </c>
      <c r="N919" s="15">
        <v>9681819</v>
      </c>
      <c r="O919" s="17">
        <f t="shared" si="18"/>
        <v>3</v>
      </c>
      <c r="P919" s="16">
        <f t="shared" si="19"/>
        <v>9681819</v>
      </c>
    </row>
    <row r="920" spans="1:16" x14ac:dyDescent="0.2">
      <c r="A920" s="15" t="s">
        <v>3180</v>
      </c>
      <c r="B920" s="15" t="s">
        <v>11</v>
      </c>
      <c r="C920" s="15"/>
      <c r="D920" s="15"/>
      <c r="E920" s="15">
        <v>0</v>
      </c>
      <c r="F920" s="15">
        <v>0</v>
      </c>
      <c r="G920" s="15">
        <v>1</v>
      </c>
      <c r="H920" s="15">
        <v>24300000</v>
      </c>
      <c r="I920" s="16">
        <f t="shared" si="15"/>
        <v>24300000</v>
      </c>
      <c r="J920" s="15">
        <v>1</v>
      </c>
      <c r="K920" s="15">
        <v>25172727</v>
      </c>
      <c r="L920" s="16">
        <f t="shared" si="16"/>
        <v>24300000</v>
      </c>
      <c r="M920" s="15">
        <f t="shared" si="17"/>
        <v>0</v>
      </c>
      <c r="N920" s="15">
        <v>-25172727</v>
      </c>
      <c r="O920" s="17">
        <f t="shared" si="18"/>
        <v>0</v>
      </c>
      <c r="P920" s="16">
        <f t="shared" si="19"/>
        <v>0</v>
      </c>
    </row>
    <row r="921" spans="1:16" x14ac:dyDescent="0.2">
      <c r="A921" s="15" t="s">
        <v>3181</v>
      </c>
      <c r="B921" s="15" t="s">
        <v>20</v>
      </c>
      <c r="C921" s="15"/>
      <c r="D921" s="15"/>
      <c r="E921" s="15">
        <v>1</v>
      </c>
      <c r="F921" s="15">
        <v>12181818</v>
      </c>
      <c r="G921" s="15">
        <v>4</v>
      </c>
      <c r="H921" s="15">
        <v>48545454</v>
      </c>
      <c r="I921" s="16">
        <f t="shared" si="15"/>
        <v>12145454.4</v>
      </c>
      <c r="J921" s="15">
        <v>3</v>
      </c>
      <c r="K921" s="15">
        <v>36763636</v>
      </c>
      <c r="L921" s="16">
        <f t="shared" si="16"/>
        <v>36436363.200000003</v>
      </c>
      <c r="M921" s="15">
        <f t="shared" si="17"/>
        <v>2</v>
      </c>
      <c r="N921" s="15">
        <v>-11181818</v>
      </c>
      <c r="O921" s="17">
        <f t="shared" si="18"/>
        <v>2</v>
      </c>
      <c r="P921" s="16">
        <f t="shared" si="19"/>
        <v>24290908.799999997</v>
      </c>
    </row>
    <row r="922" spans="1:16" x14ac:dyDescent="0.2">
      <c r="A922" s="15" t="s">
        <v>877</v>
      </c>
      <c r="B922" s="15" t="s">
        <v>20</v>
      </c>
      <c r="C922" s="15"/>
      <c r="D922" s="15"/>
      <c r="E922" s="15">
        <v>2</v>
      </c>
      <c r="F922" s="15">
        <v>3600000</v>
      </c>
      <c r="G922" s="15">
        <v>2</v>
      </c>
      <c r="H922" s="15">
        <v>4254546</v>
      </c>
      <c r="I922" s="16">
        <f t="shared" si="15"/>
        <v>1963636.5</v>
      </c>
      <c r="J922" s="15">
        <v>1</v>
      </c>
      <c r="K922" s="15">
        <v>2227273</v>
      </c>
      <c r="L922" s="16">
        <f t="shared" si="16"/>
        <v>1963636.5</v>
      </c>
      <c r="M922" s="15">
        <f t="shared" si="17"/>
        <v>3</v>
      </c>
      <c r="N922" s="15">
        <v>-2227273</v>
      </c>
      <c r="O922" s="17">
        <f t="shared" si="18"/>
        <v>3</v>
      </c>
      <c r="P922" s="16">
        <f t="shared" si="19"/>
        <v>5890909.5</v>
      </c>
    </row>
    <row r="923" spans="1:16" x14ac:dyDescent="0.2">
      <c r="A923" s="15" t="s">
        <v>878</v>
      </c>
      <c r="B923" s="15" t="s">
        <v>20</v>
      </c>
      <c r="C923" s="15"/>
      <c r="D923" s="15"/>
      <c r="E923" s="15">
        <v>6</v>
      </c>
      <c r="F923" s="15">
        <v>6763635</v>
      </c>
      <c r="G923" s="15">
        <v>5</v>
      </c>
      <c r="H923" s="15">
        <v>7363635</v>
      </c>
      <c r="I923" s="16">
        <f t="shared" si="15"/>
        <v>1284297.2727272727</v>
      </c>
      <c r="J923" s="15">
        <v>2</v>
      </c>
      <c r="K923" s="15">
        <v>3363636</v>
      </c>
      <c r="L923" s="16">
        <f t="shared" si="16"/>
        <v>2568594.5454545454</v>
      </c>
      <c r="M923" s="15">
        <f t="shared" si="17"/>
        <v>9</v>
      </c>
      <c r="N923" s="15">
        <v>-3363636</v>
      </c>
      <c r="O923" s="17">
        <f t="shared" si="18"/>
        <v>9</v>
      </c>
      <c r="P923" s="16">
        <f t="shared" si="19"/>
        <v>11558675.454545455</v>
      </c>
    </row>
    <row r="924" spans="1:16" x14ac:dyDescent="0.2">
      <c r="A924" s="15" t="s">
        <v>3182</v>
      </c>
      <c r="B924" s="15" t="s">
        <v>25</v>
      </c>
      <c r="C924" s="15"/>
      <c r="D924" s="15"/>
      <c r="E924" s="15">
        <v>0</v>
      </c>
      <c r="F924" s="15">
        <v>0</v>
      </c>
      <c r="G924" s="15">
        <v>1</v>
      </c>
      <c r="H924" s="15">
        <v>24545455</v>
      </c>
      <c r="I924" s="16">
        <f t="shared" si="15"/>
        <v>24545455</v>
      </c>
      <c r="J924" s="15">
        <v>1</v>
      </c>
      <c r="K924" s="15">
        <v>28636364</v>
      </c>
      <c r="L924" s="16">
        <f t="shared" si="16"/>
        <v>24545455</v>
      </c>
      <c r="M924" s="15">
        <f t="shared" si="17"/>
        <v>0</v>
      </c>
      <c r="N924" s="15">
        <v>-4090909</v>
      </c>
      <c r="O924" s="17">
        <f t="shared" si="18"/>
        <v>0</v>
      </c>
      <c r="P924" s="16">
        <f t="shared" si="19"/>
        <v>0</v>
      </c>
    </row>
    <row r="925" spans="1:16" x14ac:dyDescent="0.2">
      <c r="A925" s="15" t="s">
        <v>4087</v>
      </c>
      <c r="C925" s="15"/>
      <c r="D925" s="15"/>
      <c r="E925" s="15">
        <v>0</v>
      </c>
      <c r="F925" s="15">
        <v>0</v>
      </c>
      <c r="G925" s="15">
        <v>0</v>
      </c>
      <c r="H925" s="15">
        <v>0</v>
      </c>
      <c r="I925" s="16">
        <f t="shared" si="15"/>
        <v>0</v>
      </c>
      <c r="J925" s="15">
        <v>0</v>
      </c>
      <c r="K925" s="15">
        <v>0</v>
      </c>
      <c r="L925" s="16">
        <f t="shared" si="16"/>
        <v>0</v>
      </c>
      <c r="M925" s="15">
        <f t="shared" si="17"/>
        <v>0</v>
      </c>
      <c r="N925" s="15">
        <v>0</v>
      </c>
      <c r="O925" s="17">
        <f t="shared" si="18"/>
        <v>0</v>
      </c>
      <c r="P925" s="16">
        <f t="shared" si="19"/>
        <v>0</v>
      </c>
    </row>
    <row r="926" spans="1:16" x14ac:dyDescent="0.2">
      <c r="A926" s="15" t="s">
        <v>3183</v>
      </c>
      <c r="B926" s="15" t="s">
        <v>25</v>
      </c>
      <c r="C926" s="15"/>
      <c r="D926" s="15"/>
      <c r="E926" s="15">
        <v>0</v>
      </c>
      <c r="F926" s="15">
        <v>0</v>
      </c>
      <c r="G926" s="15">
        <v>1</v>
      </c>
      <c r="H926" s="15">
        <v>0</v>
      </c>
      <c r="I926" s="16">
        <f t="shared" si="15"/>
        <v>0</v>
      </c>
      <c r="J926" s="15">
        <v>0</v>
      </c>
      <c r="K926" s="15">
        <v>0</v>
      </c>
      <c r="L926" s="16">
        <f t="shared" si="16"/>
        <v>0</v>
      </c>
      <c r="M926" s="15">
        <f t="shared" si="17"/>
        <v>1</v>
      </c>
      <c r="N926" s="15">
        <v>0</v>
      </c>
      <c r="O926" s="17">
        <f t="shared" si="18"/>
        <v>1</v>
      </c>
      <c r="P926" s="16">
        <f t="shared" si="19"/>
        <v>0</v>
      </c>
    </row>
    <row r="927" spans="1:16" x14ac:dyDescent="0.2">
      <c r="A927" s="15" t="s">
        <v>3184</v>
      </c>
      <c r="B927" s="15" t="s">
        <v>11</v>
      </c>
      <c r="C927" s="15"/>
      <c r="D927" s="15"/>
      <c r="E927" s="15">
        <v>0</v>
      </c>
      <c r="F927" s="15">
        <v>0</v>
      </c>
      <c r="G927" s="15">
        <v>1</v>
      </c>
      <c r="H927" s="15">
        <v>24545455</v>
      </c>
      <c r="I927" s="16">
        <f t="shared" si="15"/>
        <v>24545455</v>
      </c>
      <c r="J927" s="15">
        <v>1</v>
      </c>
      <c r="K927" s="15">
        <v>29090909</v>
      </c>
      <c r="L927" s="16">
        <f t="shared" si="16"/>
        <v>24545455</v>
      </c>
      <c r="M927" s="15">
        <f t="shared" si="17"/>
        <v>0</v>
      </c>
      <c r="N927" s="15">
        <v>-4545454</v>
      </c>
      <c r="O927" s="17">
        <f t="shared" si="18"/>
        <v>0</v>
      </c>
      <c r="P927" s="16">
        <f t="shared" si="19"/>
        <v>0</v>
      </c>
    </row>
    <row r="928" spans="1:16" x14ac:dyDescent="0.2">
      <c r="A928" s="15" t="s">
        <v>3185</v>
      </c>
      <c r="B928" s="15" t="s">
        <v>141</v>
      </c>
      <c r="C928" s="15"/>
      <c r="D928" s="15"/>
      <c r="E928" s="15">
        <v>0</v>
      </c>
      <c r="F928" s="15">
        <v>0</v>
      </c>
      <c r="G928" s="15">
        <v>1</v>
      </c>
      <c r="H928" s="15">
        <v>0</v>
      </c>
      <c r="I928" s="16">
        <f t="shared" si="15"/>
        <v>0</v>
      </c>
      <c r="J928" s="15">
        <v>1</v>
      </c>
      <c r="K928" s="15">
        <v>0</v>
      </c>
      <c r="L928" s="16">
        <f t="shared" si="16"/>
        <v>0</v>
      </c>
      <c r="M928" s="15">
        <f t="shared" si="17"/>
        <v>0</v>
      </c>
      <c r="N928" s="15">
        <v>0</v>
      </c>
      <c r="O928" s="17">
        <f t="shared" si="18"/>
        <v>0</v>
      </c>
      <c r="P928" s="16">
        <f t="shared" si="19"/>
        <v>0</v>
      </c>
    </row>
    <row r="929" spans="1:16" x14ac:dyDescent="0.2">
      <c r="A929" s="15" t="s">
        <v>3186</v>
      </c>
      <c r="B929" s="15" t="s">
        <v>11</v>
      </c>
      <c r="C929" s="15"/>
      <c r="D929" s="15"/>
      <c r="E929" s="15">
        <v>0</v>
      </c>
      <c r="F929" s="15">
        <v>0</v>
      </c>
      <c r="G929" s="15">
        <v>1</v>
      </c>
      <c r="H929" s="15">
        <v>0</v>
      </c>
      <c r="I929" s="16">
        <f t="shared" si="15"/>
        <v>0</v>
      </c>
      <c r="J929" s="15">
        <v>1</v>
      </c>
      <c r="K929" s="15">
        <v>0</v>
      </c>
      <c r="L929" s="16">
        <f t="shared" si="16"/>
        <v>0</v>
      </c>
      <c r="M929" s="15">
        <f t="shared" si="17"/>
        <v>0</v>
      </c>
      <c r="N929" s="15">
        <v>0</v>
      </c>
      <c r="O929" s="17">
        <f t="shared" si="18"/>
        <v>0</v>
      </c>
      <c r="P929" s="16">
        <f t="shared" si="19"/>
        <v>0</v>
      </c>
    </row>
    <row r="930" spans="1:16" x14ac:dyDescent="0.2">
      <c r="A930" s="15" t="s">
        <v>3187</v>
      </c>
      <c r="B930" s="15" t="s">
        <v>11</v>
      </c>
      <c r="C930" s="15"/>
      <c r="D930" s="15"/>
      <c r="E930" s="15">
        <v>0</v>
      </c>
      <c r="F930" s="15">
        <v>0</v>
      </c>
      <c r="G930" s="15">
        <v>1</v>
      </c>
      <c r="H930" s="15">
        <v>0</v>
      </c>
      <c r="I930" s="16">
        <f t="shared" si="15"/>
        <v>0</v>
      </c>
      <c r="J930" s="15">
        <v>1</v>
      </c>
      <c r="K930" s="15">
        <v>0</v>
      </c>
      <c r="L930" s="16">
        <f t="shared" si="16"/>
        <v>0</v>
      </c>
      <c r="M930" s="15">
        <f t="shared" si="17"/>
        <v>0</v>
      </c>
      <c r="N930" s="15">
        <v>0</v>
      </c>
      <c r="O930" s="17">
        <f t="shared" si="18"/>
        <v>0</v>
      </c>
      <c r="P930" s="16">
        <f t="shared" si="19"/>
        <v>0</v>
      </c>
    </row>
    <row r="931" spans="1:16" x14ac:dyDescent="0.2">
      <c r="A931" s="15" t="s">
        <v>3188</v>
      </c>
      <c r="B931" s="15" t="s">
        <v>11</v>
      </c>
      <c r="C931" s="15"/>
      <c r="D931" s="15"/>
      <c r="E931" s="15">
        <v>0</v>
      </c>
      <c r="F931" s="15">
        <v>0</v>
      </c>
      <c r="G931" s="15">
        <v>1</v>
      </c>
      <c r="H931" s="15">
        <v>0</v>
      </c>
      <c r="I931" s="16">
        <f t="shared" si="15"/>
        <v>0</v>
      </c>
      <c r="J931" s="15">
        <v>1</v>
      </c>
      <c r="K931" s="15">
        <v>0</v>
      </c>
      <c r="L931" s="16">
        <f t="shared" si="16"/>
        <v>0</v>
      </c>
      <c r="M931" s="15">
        <f t="shared" si="17"/>
        <v>0</v>
      </c>
      <c r="N931" s="15">
        <v>0</v>
      </c>
      <c r="O931" s="17">
        <f t="shared" si="18"/>
        <v>0</v>
      </c>
      <c r="P931" s="16">
        <f t="shared" si="19"/>
        <v>0</v>
      </c>
    </row>
    <row r="932" spans="1:16" x14ac:dyDescent="0.2">
      <c r="A932" s="15" t="s">
        <v>3189</v>
      </c>
      <c r="B932" s="15" t="s">
        <v>11</v>
      </c>
      <c r="C932" s="15"/>
      <c r="D932" s="15"/>
      <c r="E932" s="15">
        <v>0</v>
      </c>
      <c r="F932" s="15">
        <v>0</v>
      </c>
      <c r="G932" s="15">
        <v>2</v>
      </c>
      <c r="H932" s="15">
        <v>13927274</v>
      </c>
      <c r="I932" s="16">
        <f t="shared" si="15"/>
        <v>6963637</v>
      </c>
      <c r="J932" s="15">
        <v>0</v>
      </c>
      <c r="K932" s="15">
        <v>0</v>
      </c>
      <c r="L932" s="16">
        <f t="shared" si="16"/>
        <v>0</v>
      </c>
      <c r="M932" s="15">
        <f t="shared" si="17"/>
        <v>2</v>
      </c>
      <c r="N932" s="15">
        <v>13927274</v>
      </c>
      <c r="O932" s="17">
        <f t="shared" si="18"/>
        <v>2</v>
      </c>
      <c r="P932" s="16">
        <f t="shared" si="19"/>
        <v>13927274</v>
      </c>
    </row>
    <row r="933" spans="1:16" x14ac:dyDescent="0.2">
      <c r="A933" s="15" t="s">
        <v>3190</v>
      </c>
      <c r="B933" s="15" t="s">
        <v>11</v>
      </c>
      <c r="C933" s="15"/>
      <c r="D933" s="15"/>
      <c r="E933" s="15">
        <v>0</v>
      </c>
      <c r="F933" s="15">
        <v>0</v>
      </c>
      <c r="G933" s="15">
        <v>2</v>
      </c>
      <c r="H933" s="15">
        <v>25363636</v>
      </c>
      <c r="I933" s="16">
        <f t="shared" si="15"/>
        <v>12681818</v>
      </c>
      <c r="J933" s="15">
        <v>0</v>
      </c>
      <c r="K933" s="15">
        <v>0</v>
      </c>
      <c r="L933" s="16">
        <f t="shared" si="16"/>
        <v>0</v>
      </c>
      <c r="M933" s="15">
        <f t="shared" si="17"/>
        <v>2</v>
      </c>
      <c r="N933" s="15">
        <v>25363636</v>
      </c>
      <c r="O933" s="17">
        <f t="shared" si="18"/>
        <v>2</v>
      </c>
      <c r="P933" s="16">
        <f t="shared" si="19"/>
        <v>25363636</v>
      </c>
    </row>
    <row r="934" spans="1:16" x14ac:dyDescent="0.2">
      <c r="A934" s="15" t="s">
        <v>3191</v>
      </c>
      <c r="B934" s="15" t="s">
        <v>11</v>
      </c>
      <c r="C934" s="15"/>
      <c r="D934" s="15"/>
      <c r="E934" s="15">
        <v>0</v>
      </c>
      <c r="F934" s="15">
        <v>0</v>
      </c>
      <c r="G934" s="15">
        <v>2</v>
      </c>
      <c r="H934" s="15">
        <v>25594546</v>
      </c>
      <c r="I934" s="16">
        <f t="shared" si="15"/>
        <v>12797273</v>
      </c>
      <c r="J934" s="15">
        <v>2</v>
      </c>
      <c r="K934" s="15">
        <v>27254546</v>
      </c>
      <c r="L934" s="16">
        <f t="shared" si="16"/>
        <v>25594546</v>
      </c>
      <c r="M934" s="15">
        <f t="shared" si="17"/>
        <v>0</v>
      </c>
      <c r="N934" s="15">
        <v>-27254546</v>
      </c>
      <c r="O934" s="17">
        <f t="shared" si="18"/>
        <v>0</v>
      </c>
      <c r="P934" s="16">
        <f t="shared" si="19"/>
        <v>0</v>
      </c>
    </row>
    <row r="935" spans="1:16" x14ac:dyDescent="0.2">
      <c r="A935" s="15" t="s">
        <v>3192</v>
      </c>
      <c r="B935" s="15" t="s">
        <v>20</v>
      </c>
      <c r="C935" s="15"/>
      <c r="D935" s="15"/>
      <c r="E935" s="15">
        <v>0</v>
      </c>
      <c r="F935" s="15">
        <v>0</v>
      </c>
      <c r="G935" s="15">
        <v>53</v>
      </c>
      <c r="H935" s="15">
        <v>685545458</v>
      </c>
      <c r="I935" s="16">
        <f t="shared" si="15"/>
        <v>12934819.96226415</v>
      </c>
      <c r="J935" s="15">
        <v>47</v>
      </c>
      <c r="K935" s="15">
        <v>619718180</v>
      </c>
      <c r="L935" s="16">
        <f t="shared" si="16"/>
        <v>607936538.22641504</v>
      </c>
      <c r="M935" s="15">
        <f t="shared" si="17"/>
        <v>6</v>
      </c>
      <c r="N935" s="15">
        <v>-13990909</v>
      </c>
      <c r="O935" s="17">
        <f t="shared" si="18"/>
        <v>6</v>
      </c>
      <c r="P935" s="16">
        <f t="shared" si="19"/>
        <v>77608919.773584962</v>
      </c>
    </row>
    <row r="936" spans="1:16" x14ac:dyDescent="0.2">
      <c r="A936" s="15" t="s">
        <v>331</v>
      </c>
      <c r="B936" s="15" t="s">
        <v>105</v>
      </c>
      <c r="C936" s="15"/>
      <c r="D936" s="15"/>
      <c r="E936" s="15">
        <v>4</v>
      </c>
      <c r="F936" s="15">
        <v>7292928</v>
      </c>
      <c r="G936" s="15">
        <v>2</v>
      </c>
      <c r="H936" s="15">
        <v>3998148</v>
      </c>
      <c r="I936" s="16">
        <f t="shared" si="15"/>
        <v>1881846</v>
      </c>
      <c r="J936" s="15">
        <v>0</v>
      </c>
      <c r="K936" s="15">
        <v>0</v>
      </c>
      <c r="L936" s="16">
        <f t="shared" si="16"/>
        <v>0</v>
      </c>
      <c r="M936" s="15">
        <f t="shared" si="17"/>
        <v>6</v>
      </c>
      <c r="N936" s="15">
        <v>3998148</v>
      </c>
      <c r="O936" s="17">
        <f t="shared" si="18"/>
        <v>6</v>
      </c>
      <c r="P936" s="16">
        <f t="shared" si="19"/>
        <v>11291076</v>
      </c>
    </row>
    <row r="937" spans="1:16" x14ac:dyDescent="0.2">
      <c r="A937" s="15" t="s">
        <v>3193</v>
      </c>
      <c r="B937" s="15" t="s">
        <v>2757</v>
      </c>
      <c r="C937" s="15"/>
      <c r="D937" s="15"/>
      <c r="E937" s="15">
        <v>0</v>
      </c>
      <c r="F937" s="15">
        <v>0</v>
      </c>
      <c r="G937" s="15">
        <v>3</v>
      </c>
      <c r="H937" s="15">
        <v>29090908</v>
      </c>
      <c r="I937" s="16">
        <f t="shared" si="15"/>
        <v>9696969.333333334</v>
      </c>
      <c r="J937" s="15">
        <v>1</v>
      </c>
      <c r="K937" s="15">
        <v>10490909</v>
      </c>
      <c r="L937" s="16">
        <f t="shared" si="16"/>
        <v>9696969.333333334</v>
      </c>
      <c r="M937" s="15">
        <f t="shared" si="17"/>
        <v>2</v>
      </c>
      <c r="N937" s="15">
        <v>-10490909</v>
      </c>
      <c r="O937" s="17">
        <f t="shared" si="18"/>
        <v>2</v>
      </c>
      <c r="P937" s="16">
        <f t="shared" si="19"/>
        <v>19393938.666666664</v>
      </c>
    </row>
    <row r="938" spans="1:16" x14ac:dyDescent="0.2">
      <c r="A938" s="15" t="s">
        <v>3194</v>
      </c>
      <c r="B938" s="15" t="s">
        <v>11</v>
      </c>
      <c r="C938" s="15"/>
      <c r="D938" s="15"/>
      <c r="E938" s="15">
        <v>0</v>
      </c>
      <c r="F938" s="15">
        <v>0</v>
      </c>
      <c r="G938" s="15">
        <v>1</v>
      </c>
      <c r="H938" s="15">
        <v>659091</v>
      </c>
      <c r="I938" s="16">
        <f t="shared" si="15"/>
        <v>659091</v>
      </c>
      <c r="J938" s="15">
        <v>0</v>
      </c>
      <c r="K938" s="15">
        <v>0</v>
      </c>
      <c r="L938" s="16">
        <f t="shared" si="16"/>
        <v>0</v>
      </c>
      <c r="M938" s="15">
        <f t="shared" si="17"/>
        <v>1</v>
      </c>
      <c r="N938" s="15">
        <v>659091</v>
      </c>
      <c r="O938" s="17">
        <f t="shared" si="18"/>
        <v>1</v>
      </c>
      <c r="P938" s="16">
        <f t="shared" si="19"/>
        <v>659091</v>
      </c>
    </row>
    <row r="939" spans="1:16" x14ac:dyDescent="0.2">
      <c r="A939" s="15" t="s">
        <v>3195</v>
      </c>
      <c r="B939" s="15" t="s">
        <v>2757</v>
      </c>
      <c r="C939" s="15"/>
      <c r="D939" s="15"/>
      <c r="E939" s="15">
        <v>0</v>
      </c>
      <c r="F939" s="15">
        <v>0</v>
      </c>
      <c r="G939" s="15">
        <v>1</v>
      </c>
      <c r="H939" s="15">
        <v>2472727</v>
      </c>
      <c r="I939" s="16">
        <f t="shared" si="15"/>
        <v>2472727</v>
      </c>
      <c r="J939" s="15">
        <v>0</v>
      </c>
      <c r="K939" s="15">
        <v>0</v>
      </c>
      <c r="L939" s="16">
        <f t="shared" si="16"/>
        <v>0</v>
      </c>
      <c r="M939" s="15">
        <f t="shared" si="17"/>
        <v>1</v>
      </c>
      <c r="N939" s="15">
        <v>2472727</v>
      </c>
      <c r="O939" s="17">
        <f t="shared" si="18"/>
        <v>1</v>
      </c>
      <c r="P939" s="16">
        <f t="shared" si="19"/>
        <v>2472727</v>
      </c>
    </row>
    <row r="940" spans="1:16" x14ac:dyDescent="0.2">
      <c r="A940" s="15" t="s">
        <v>207</v>
      </c>
      <c r="B940" s="15" t="s">
        <v>11</v>
      </c>
      <c r="C940" s="15"/>
      <c r="D940" s="15"/>
      <c r="E940" s="15">
        <v>35</v>
      </c>
      <c r="F940" s="15">
        <v>49136345</v>
      </c>
      <c r="G940" s="15">
        <v>20</v>
      </c>
      <c r="H940" s="15">
        <v>26909100</v>
      </c>
      <c r="I940" s="16">
        <f t="shared" si="15"/>
        <v>1382644.4545454546</v>
      </c>
      <c r="J940" s="15">
        <v>0</v>
      </c>
      <c r="K940" s="15">
        <v>0</v>
      </c>
      <c r="L940" s="16">
        <f t="shared" si="16"/>
        <v>0</v>
      </c>
      <c r="M940" s="15">
        <f t="shared" si="17"/>
        <v>55</v>
      </c>
      <c r="N940" s="15">
        <v>26909100</v>
      </c>
      <c r="O940" s="17">
        <f t="shared" si="18"/>
        <v>55</v>
      </c>
      <c r="P940" s="16">
        <f t="shared" si="19"/>
        <v>76045445</v>
      </c>
    </row>
    <row r="941" spans="1:16" x14ac:dyDescent="0.2">
      <c r="A941" s="15" t="s">
        <v>3196</v>
      </c>
      <c r="B941" s="15" t="s">
        <v>11</v>
      </c>
      <c r="C941" s="15"/>
      <c r="D941" s="15"/>
      <c r="E941" s="15">
        <v>0</v>
      </c>
      <c r="F941" s="15">
        <v>0</v>
      </c>
      <c r="G941" s="15">
        <v>3</v>
      </c>
      <c r="H941" s="15">
        <v>18190910</v>
      </c>
      <c r="I941" s="16">
        <f t="shared" si="15"/>
        <v>6063636.666666667</v>
      </c>
      <c r="J941" s="15">
        <v>1</v>
      </c>
      <c r="K941" s="15">
        <v>6681818</v>
      </c>
      <c r="L941" s="16">
        <f t="shared" si="16"/>
        <v>6063636.666666667</v>
      </c>
      <c r="M941" s="15">
        <f t="shared" si="17"/>
        <v>2</v>
      </c>
      <c r="N941" s="15">
        <v>-6681818</v>
      </c>
      <c r="O941" s="17">
        <f t="shared" si="18"/>
        <v>2</v>
      </c>
      <c r="P941" s="16">
        <f t="shared" si="19"/>
        <v>12127273.333333332</v>
      </c>
    </row>
    <row r="942" spans="1:16" x14ac:dyDescent="0.2">
      <c r="A942" s="15" t="s">
        <v>3197</v>
      </c>
      <c r="B942" s="15" t="s">
        <v>11</v>
      </c>
      <c r="C942" s="15"/>
      <c r="D942" s="15"/>
      <c r="E942" s="15">
        <v>0</v>
      </c>
      <c r="F942" s="15">
        <v>0</v>
      </c>
      <c r="G942" s="15">
        <v>1</v>
      </c>
      <c r="H942" s="15">
        <v>7200000</v>
      </c>
      <c r="I942" s="16">
        <f t="shared" si="15"/>
        <v>7200000</v>
      </c>
      <c r="J942" s="15">
        <v>0</v>
      </c>
      <c r="K942" s="15">
        <v>0</v>
      </c>
      <c r="L942" s="16">
        <f t="shared" si="16"/>
        <v>0</v>
      </c>
      <c r="M942" s="15">
        <f t="shared" si="17"/>
        <v>1</v>
      </c>
      <c r="N942" s="15">
        <v>7200000</v>
      </c>
      <c r="O942" s="17">
        <f t="shared" si="18"/>
        <v>1</v>
      </c>
      <c r="P942" s="16">
        <f t="shared" si="19"/>
        <v>7200000</v>
      </c>
    </row>
    <row r="943" spans="1:16" x14ac:dyDescent="0.2">
      <c r="A943" s="15" t="s">
        <v>3198</v>
      </c>
      <c r="B943" s="15" t="s">
        <v>25</v>
      </c>
      <c r="C943" s="15"/>
      <c r="D943" s="15"/>
      <c r="E943" s="15">
        <v>0</v>
      </c>
      <c r="F943" s="15">
        <v>0</v>
      </c>
      <c r="G943" s="15">
        <v>1</v>
      </c>
      <c r="H943" s="15">
        <v>14454545</v>
      </c>
      <c r="I943" s="16">
        <f t="shared" si="15"/>
        <v>14454545</v>
      </c>
      <c r="J943" s="15">
        <v>0</v>
      </c>
      <c r="K943" s="15">
        <v>0</v>
      </c>
      <c r="L943" s="16">
        <f t="shared" si="16"/>
        <v>0</v>
      </c>
      <c r="M943" s="15">
        <f t="shared" si="17"/>
        <v>1</v>
      </c>
      <c r="N943" s="15">
        <v>14454545</v>
      </c>
      <c r="O943" s="17">
        <f t="shared" si="18"/>
        <v>1</v>
      </c>
      <c r="P943" s="16">
        <f t="shared" si="19"/>
        <v>14454545</v>
      </c>
    </row>
    <row r="944" spans="1:16" x14ac:dyDescent="0.2">
      <c r="A944" s="15" t="s">
        <v>3199</v>
      </c>
      <c r="B944" s="15" t="s">
        <v>25</v>
      </c>
      <c r="C944" s="15"/>
      <c r="D944" s="15"/>
      <c r="E944" s="15">
        <v>0</v>
      </c>
      <c r="F944" s="15">
        <v>0</v>
      </c>
      <c r="G944" s="15">
        <v>1</v>
      </c>
      <c r="H944" s="15">
        <v>12636364</v>
      </c>
      <c r="I944" s="16">
        <f t="shared" si="15"/>
        <v>12636364</v>
      </c>
      <c r="J944" s="15">
        <v>0</v>
      </c>
      <c r="K944" s="15">
        <v>0</v>
      </c>
      <c r="L944" s="16">
        <f t="shared" si="16"/>
        <v>0</v>
      </c>
      <c r="M944" s="15">
        <f t="shared" si="17"/>
        <v>1</v>
      </c>
      <c r="N944" s="15">
        <v>12636364</v>
      </c>
      <c r="O944" s="17">
        <f t="shared" si="18"/>
        <v>1</v>
      </c>
      <c r="P944" s="16">
        <f t="shared" si="19"/>
        <v>12636364</v>
      </c>
    </row>
    <row r="945" spans="1:16" x14ac:dyDescent="0.2">
      <c r="A945" s="15" t="s">
        <v>874</v>
      </c>
      <c r="B945" s="15" t="s">
        <v>25</v>
      </c>
      <c r="C945" s="15"/>
      <c r="D945" s="15"/>
      <c r="E945" s="15">
        <v>5</v>
      </c>
      <c r="F945" s="15">
        <v>0</v>
      </c>
      <c r="G945" s="15">
        <v>2</v>
      </c>
      <c r="H945" s="15">
        <v>0</v>
      </c>
      <c r="I945" s="16">
        <f t="shared" si="15"/>
        <v>0</v>
      </c>
      <c r="J945" s="15">
        <v>0</v>
      </c>
      <c r="K945" s="15">
        <v>0</v>
      </c>
      <c r="L945" s="16">
        <f t="shared" si="16"/>
        <v>0</v>
      </c>
      <c r="M945" s="15">
        <f t="shared" si="17"/>
        <v>7</v>
      </c>
      <c r="N945" s="15">
        <v>0</v>
      </c>
      <c r="O945" s="17">
        <f t="shared" si="18"/>
        <v>7</v>
      </c>
      <c r="P945" s="16">
        <f t="shared" si="19"/>
        <v>0</v>
      </c>
    </row>
    <row r="946" spans="1:16" x14ac:dyDescent="0.2">
      <c r="A946" s="15" t="s">
        <v>3200</v>
      </c>
      <c r="B946" s="15" t="s">
        <v>11</v>
      </c>
      <c r="C946" s="15"/>
      <c r="D946" s="15"/>
      <c r="E946" s="15">
        <v>0</v>
      </c>
      <c r="F946" s="15">
        <v>0</v>
      </c>
      <c r="G946" s="15">
        <v>1</v>
      </c>
      <c r="H946" s="15">
        <v>26872727</v>
      </c>
      <c r="I946" s="16">
        <f t="shared" si="15"/>
        <v>26872727</v>
      </c>
      <c r="J946" s="15">
        <v>1</v>
      </c>
      <c r="K946" s="15">
        <v>27454545</v>
      </c>
      <c r="L946" s="16">
        <f t="shared" si="16"/>
        <v>26872727</v>
      </c>
      <c r="M946" s="15">
        <f t="shared" si="17"/>
        <v>0</v>
      </c>
      <c r="N946" s="15">
        <v>-27454545</v>
      </c>
      <c r="O946" s="17">
        <f t="shared" si="18"/>
        <v>0</v>
      </c>
      <c r="P946" s="16">
        <f t="shared" si="19"/>
        <v>0</v>
      </c>
    </row>
    <row r="947" spans="1:16" x14ac:dyDescent="0.2">
      <c r="A947" s="15" t="s">
        <v>3201</v>
      </c>
      <c r="B947" s="15" t="s">
        <v>11</v>
      </c>
      <c r="C947" s="15"/>
      <c r="D947" s="15"/>
      <c r="E947" s="15">
        <v>0</v>
      </c>
      <c r="F947" s="15">
        <v>0</v>
      </c>
      <c r="G947" s="15">
        <v>11</v>
      </c>
      <c r="H947" s="15">
        <v>272727</v>
      </c>
      <c r="I947" s="16">
        <f t="shared" si="15"/>
        <v>24793.363636363636</v>
      </c>
      <c r="J947" s="15">
        <v>1</v>
      </c>
      <c r="K947" s="15">
        <v>272727</v>
      </c>
      <c r="L947" s="16">
        <f t="shared" si="16"/>
        <v>24793.363636363636</v>
      </c>
      <c r="M947" s="15">
        <f t="shared" si="17"/>
        <v>10</v>
      </c>
      <c r="N947" s="15">
        <v>-272727</v>
      </c>
      <c r="O947" s="17">
        <f t="shared" si="18"/>
        <v>10</v>
      </c>
      <c r="P947" s="16">
        <f t="shared" si="19"/>
        <v>247933.63636363635</v>
      </c>
    </row>
    <row r="948" spans="1:16" x14ac:dyDescent="0.2">
      <c r="A948" s="15" t="s">
        <v>3202</v>
      </c>
      <c r="B948" s="15" t="s">
        <v>11</v>
      </c>
      <c r="C948" s="15"/>
      <c r="D948" s="15"/>
      <c r="E948" s="15">
        <v>0</v>
      </c>
      <c r="F948" s="15">
        <v>0</v>
      </c>
      <c r="G948" s="15">
        <v>1</v>
      </c>
      <c r="H948" s="15">
        <v>27363636</v>
      </c>
      <c r="I948" s="16">
        <f t="shared" si="15"/>
        <v>27363636</v>
      </c>
      <c r="J948" s="15">
        <v>1</v>
      </c>
      <c r="K948" s="15">
        <v>24300000</v>
      </c>
      <c r="L948" s="16">
        <f t="shared" si="16"/>
        <v>27363636</v>
      </c>
      <c r="M948" s="15">
        <f t="shared" si="17"/>
        <v>0</v>
      </c>
      <c r="N948" s="15">
        <v>-24300000</v>
      </c>
      <c r="O948" s="17">
        <f t="shared" si="18"/>
        <v>0</v>
      </c>
      <c r="P948" s="16">
        <f t="shared" si="19"/>
        <v>0</v>
      </c>
    </row>
    <row r="949" spans="1:16" x14ac:dyDescent="0.2">
      <c r="A949" s="15" t="s">
        <v>3523</v>
      </c>
      <c r="B949" s="15" t="s">
        <v>25</v>
      </c>
      <c r="C949" s="15"/>
      <c r="D949" s="15"/>
      <c r="E949" s="15">
        <v>0</v>
      </c>
      <c r="F949" s="15">
        <v>0</v>
      </c>
      <c r="G949" s="15">
        <v>10</v>
      </c>
      <c r="H949" s="15">
        <v>138181820</v>
      </c>
      <c r="I949" s="16">
        <f t="shared" si="15"/>
        <v>13818182</v>
      </c>
      <c r="J949" s="15">
        <v>12</v>
      </c>
      <c r="K949" s="15">
        <v>173727270</v>
      </c>
      <c r="L949" s="16">
        <f t="shared" si="16"/>
        <v>165818184</v>
      </c>
      <c r="M949" s="15">
        <f t="shared" si="17"/>
        <v>-2</v>
      </c>
      <c r="N949" s="15">
        <v>-29090910</v>
      </c>
      <c r="O949" s="17">
        <f t="shared" si="18"/>
        <v>-2</v>
      </c>
      <c r="P949" s="16">
        <f t="shared" si="19"/>
        <v>-27636364</v>
      </c>
    </row>
    <row r="950" spans="1:16" x14ac:dyDescent="0.2">
      <c r="A950" s="15" t="s">
        <v>686</v>
      </c>
      <c r="B950" s="15" t="s">
        <v>11</v>
      </c>
      <c r="C950" s="15"/>
      <c r="D950" s="15"/>
      <c r="E950" s="15">
        <v>2</v>
      </c>
      <c r="F950" s="15">
        <v>2536362</v>
      </c>
      <c r="G950" s="15">
        <v>1</v>
      </c>
      <c r="H950" s="15">
        <v>1461818</v>
      </c>
      <c r="I950" s="16">
        <f t="shared" si="15"/>
        <v>1332726.6666666667</v>
      </c>
      <c r="J950" s="15">
        <v>0</v>
      </c>
      <c r="K950" s="15">
        <v>0</v>
      </c>
      <c r="L950" s="16">
        <f t="shared" si="16"/>
        <v>0</v>
      </c>
      <c r="M950" s="15">
        <f t="shared" si="17"/>
        <v>3</v>
      </c>
      <c r="N950" s="15">
        <v>1461818</v>
      </c>
      <c r="O950" s="17">
        <f t="shared" si="18"/>
        <v>3</v>
      </c>
      <c r="P950" s="16">
        <f t="shared" si="19"/>
        <v>3998180</v>
      </c>
    </row>
    <row r="951" spans="1:16" x14ac:dyDescent="0.2">
      <c r="A951" s="15" t="s">
        <v>689</v>
      </c>
      <c r="B951" s="15" t="s">
        <v>11</v>
      </c>
      <c r="C951" s="15"/>
      <c r="D951" s="15"/>
      <c r="E951" s="15">
        <v>1</v>
      </c>
      <c r="F951" s="15">
        <v>1772727</v>
      </c>
      <c r="G951" s="15">
        <v>1</v>
      </c>
      <c r="H951" s="15">
        <v>1996364</v>
      </c>
      <c r="I951" s="16">
        <f t="shared" si="15"/>
        <v>1884545.5</v>
      </c>
      <c r="J951" s="15">
        <v>0</v>
      </c>
      <c r="K951" s="15">
        <v>0</v>
      </c>
      <c r="L951" s="16">
        <f t="shared" si="16"/>
        <v>0</v>
      </c>
      <c r="M951" s="15">
        <f t="shared" si="17"/>
        <v>2</v>
      </c>
      <c r="N951" s="15">
        <v>1996364</v>
      </c>
      <c r="O951" s="17">
        <f t="shared" si="18"/>
        <v>2</v>
      </c>
      <c r="P951" s="16">
        <f t="shared" si="19"/>
        <v>3769091</v>
      </c>
    </row>
    <row r="952" spans="1:16" x14ac:dyDescent="0.2">
      <c r="A952" s="15" t="s">
        <v>3204</v>
      </c>
      <c r="B952" s="15" t="s">
        <v>11</v>
      </c>
      <c r="C952" s="15"/>
      <c r="D952" s="15"/>
      <c r="E952" s="15">
        <v>0</v>
      </c>
      <c r="F952" s="15">
        <v>0</v>
      </c>
      <c r="G952" s="15">
        <v>2</v>
      </c>
      <c r="H952" s="15">
        <v>3204545</v>
      </c>
      <c r="I952" s="16">
        <f t="shared" si="15"/>
        <v>1602272.5</v>
      </c>
      <c r="J952" s="15">
        <v>0</v>
      </c>
      <c r="K952" s="15">
        <v>0</v>
      </c>
      <c r="L952" s="16">
        <f t="shared" si="16"/>
        <v>0</v>
      </c>
      <c r="M952" s="15">
        <f t="shared" si="17"/>
        <v>2</v>
      </c>
      <c r="N952" s="15">
        <v>3204545</v>
      </c>
      <c r="O952" s="17">
        <f t="shared" si="18"/>
        <v>2</v>
      </c>
      <c r="P952" s="16">
        <f t="shared" si="19"/>
        <v>3204545</v>
      </c>
    </row>
    <row r="953" spans="1:16" x14ac:dyDescent="0.2">
      <c r="A953" s="15" t="s">
        <v>3205</v>
      </c>
      <c r="B953" s="15" t="s">
        <v>11</v>
      </c>
      <c r="C953" s="15"/>
      <c r="D953" s="15"/>
      <c r="E953" s="15">
        <v>0</v>
      </c>
      <c r="F953" s="15">
        <v>0</v>
      </c>
      <c r="G953" s="15">
        <v>2</v>
      </c>
      <c r="H953" s="15">
        <v>4160909</v>
      </c>
      <c r="I953" s="16">
        <f t="shared" si="15"/>
        <v>2080454.5</v>
      </c>
      <c r="J953" s="15">
        <v>0</v>
      </c>
      <c r="K953" s="15">
        <v>0</v>
      </c>
      <c r="L953" s="16">
        <f t="shared" si="16"/>
        <v>0</v>
      </c>
      <c r="M953" s="15">
        <f t="shared" si="17"/>
        <v>2</v>
      </c>
      <c r="N953" s="15">
        <v>4160909</v>
      </c>
      <c r="O953" s="17">
        <f t="shared" si="18"/>
        <v>2</v>
      </c>
      <c r="P953" s="16">
        <f t="shared" si="19"/>
        <v>4160909</v>
      </c>
    </row>
    <row r="954" spans="1:16" x14ac:dyDescent="0.2">
      <c r="A954" s="15" t="s">
        <v>3206</v>
      </c>
      <c r="B954" s="15" t="s">
        <v>11</v>
      </c>
      <c r="C954" s="15"/>
      <c r="D954" s="15"/>
      <c r="E954" s="15">
        <v>1</v>
      </c>
      <c r="F954" s="15">
        <v>945454</v>
      </c>
      <c r="G954" s="15">
        <v>2</v>
      </c>
      <c r="H954" s="15">
        <v>2647272</v>
      </c>
      <c r="I954" s="16">
        <f t="shared" si="15"/>
        <v>1197575.3333333333</v>
      </c>
      <c r="J954" s="15">
        <v>0</v>
      </c>
      <c r="K954" s="15">
        <v>0</v>
      </c>
      <c r="L954" s="16">
        <f t="shared" si="16"/>
        <v>0</v>
      </c>
      <c r="M954" s="15">
        <f t="shared" si="17"/>
        <v>3</v>
      </c>
      <c r="N954" s="15">
        <v>2647272</v>
      </c>
      <c r="O954" s="17">
        <f t="shared" si="18"/>
        <v>3</v>
      </c>
      <c r="P954" s="16">
        <f t="shared" si="19"/>
        <v>3592726</v>
      </c>
    </row>
    <row r="955" spans="1:16" x14ac:dyDescent="0.2">
      <c r="A955" s="15" t="s">
        <v>3207</v>
      </c>
      <c r="B955" s="15" t="s">
        <v>11</v>
      </c>
      <c r="C955" s="15"/>
      <c r="D955" s="15"/>
      <c r="E955" s="15">
        <v>0</v>
      </c>
      <c r="F955" s="15">
        <v>0</v>
      </c>
      <c r="G955" s="15">
        <v>1</v>
      </c>
      <c r="H955" s="15">
        <v>1512727</v>
      </c>
      <c r="I955" s="16">
        <f t="shared" si="15"/>
        <v>1512727</v>
      </c>
      <c r="J955" s="15">
        <v>0</v>
      </c>
      <c r="K955" s="15">
        <v>0</v>
      </c>
      <c r="L955" s="16">
        <f t="shared" si="16"/>
        <v>0</v>
      </c>
      <c r="M955" s="15">
        <f t="shared" si="17"/>
        <v>1</v>
      </c>
      <c r="N955" s="15">
        <v>1512727</v>
      </c>
      <c r="O955" s="17">
        <f t="shared" si="18"/>
        <v>1</v>
      </c>
      <c r="P955" s="16">
        <f t="shared" si="19"/>
        <v>1512727</v>
      </c>
    </row>
    <row r="956" spans="1:16" x14ac:dyDescent="0.2">
      <c r="A956" s="15" t="s">
        <v>3208</v>
      </c>
      <c r="B956" s="15" t="s">
        <v>25</v>
      </c>
      <c r="C956" s="15"/>
      <c r="D956" s="15"/>
      <c r="E956" s="15">
        <v>0</v>
      </c>
      <c r="F956" s="15">
        <v>0</v>
      </c>
      <c r="G956" s="15">
        <v>15</v>
      </c>
      <c r="H956" s="15">
        <v>22818185</v>
      </c>
      <c r="I956" s="16">
        <f t="shared" si="15"/>
        <v>1521212.3333333333</v>
      </c>
      <c r="J956" s="15">
        <v>0</v>
      </c>
      <c r="K956" s="15">
        <v>0</v>
      </c>
      <c r="L956" s="16">
        <f t="shared" si="16"/>
        <v>0</v>
      </c>
      <c r="M956" s="15">
        <f t="shared" si="17"/>
        <v>15</v>
      </c>
      <c r="N956" s="15">
        <v>22818185</v>
      </c>
      <c r="O956" s="17">
        <f t="shared" si="18"/>
        <v>15</v>
      </c>
      <c r="P956" s="16">
        <f t="shared" si="19"/>
        <v>22818185</v>
      </c>
    </row>
    <row r="957" spans="1:16" x14ac:dyDescent="0.2">
      <c r="A957" s="15" t="s">
        <v>3209</v>
      </c>
      <c r="B957" s="15" t="s">
        <v>25</v>
      </c>
      <c r="C957" s="15"/>
      <c r="D957" s="15"/>
      <c r="E957" s="15">
        <v>0</v>
      </c>
      <c r="F957" s="15">
        <v>0</v>
      </c>
      <c r="G957" s="15">
        <v>3</v>
      </c>
      <c r="H957" s="15">
        <v>3900000</v>
      </c>
      <c r="I957" s="16">
        <f t="shared" si="15"/>
        <v>1300000</v>
      </c>
      <c r="J957" s="15">
        <v>0</v>
      </c>
      <c r="K957" s="15">
        <v>0</v>
      </c>
      <c r="L957" s="16">
        <f t="shared" si="16"/>
        <v>0</v>
      </c>
      <c r="M957" s="15">
        <f t="shared" si="17"/>
        <v>3</v>
      </c>
      <c r="N957" s="15">
        <v>3900000</v>
      </c>
      <c r="O957" s="17">
        <f t="shared" si="18"/>
        <v>3</v>
      </c>
      <c r="P957" s="16">
        <f t="shared" si="19"/>
        <v>3900000</v>
      </c>
    </row>
    <row r="958" spans="1:16" x14ac:dyDescent="0.2">
      <c r="A958" s="15" t="s">
        <v>3210</v>
      </c>
      <c r="B958" s="15" t="s">
        <v>25</v>
      </c>
      <c r="C958" s="15"/>
      <c r="D958" s="15"/>
      <c r="E958" s="15">
        <v>0</v>
      </c>
      <c r="F958" s="15">
        <v>0</v>
      </c>
      <c r="G958" s="15">
        <v>7</v>
      </c>
      <c r="H958" s="15">
        <v>9100000</v>
      </c>
      <c r="I958" s="16">
        <f t="shared" si="15"/>
        <v>1300000</v>
      </c>
      <c r="J958" s="15">
        <v>5</v>
      </c>
      <c r="K958" s="15">
        <v>6500000</v>
      </c>
      <c r="L958" s="16">
        <f t="shared" si="16"/>
        <v>6500000</v>
      </c>
      <c r="M958" s="15">
        <f t="shared" si="17"/>
        <v>2</v>
      </c>
      <c r="N958" s="15">
        <v>-6500000</v>
      </c>
      <c r="O958" s="17">
        <f t="shared" si="18"/>
        <v>2</v>
      </c>
      <c r="P958" s="16">
        <f t="shared" si="19"/>
        <v>2600000</v>
      </c>
    </row>
    <row r="959" spans="1:16" x14ac:dyDescent="0.2">
      <c r="A959" s="15" t="s">
        <v>215</v>
      </c>
      <c r="B959" s="15" t="s">
        <v>11</v>
      </c>
      <c r="C959" s="15"/>
      <c r="D959" s="15"/>
      <c r="E959" s="15">
        <v>23</v>
      </c>
      <c r="F959" s="15">
        <v>4145449</v>
      </c>
      <c r="G959" s="15">
        <v>5</v>
      </c>
      <c r="H959" s="15">
        <v>918180</v>
      </c>
      <c r="I959" s="16">
        <f t="shared" si="15"/>
        <v>180843.89285714287</v>
      </c>
      <c r="J959" s="15">
        <v>0</v>
      </c>
      <c r="K959" s="15">
        <v>0</v>
      </c>
      <c r="L959" s="16">
        <f t="shared" si="16"/>
        <v>0</v>
      </c>
      <c r="M959" s="15">
        <f t="shared" si="17"/>
        <v>28</v>
      </c>
      <c r="N959" s="15">
        <v>918180</v>
      </c>
      <c r="O959" s="17">
        <f t="shared" si="18"/>
        <v>28</v>
      </c>
      <c r="P959" s="16">
        <f t="shared" si="19"/>
        <v>5063629</v>
      </c>
    </row>
    <row r="960" spans="1:16" x14ac:dyDescent="0.2">
      <c r="A960" s="15" t="s">
        <v>325</v>
      </c>
      <c r="B960" s="15" t="s">
        <v>11</v>
      </c>
      <c r="C960" s="15"/>
      <c r="D960" s="15"/>
      <c r="E960" s="15">
        <v>3</v>
      </c>
      <c r="F960" s="15">
        <v>545454</v>
      </c>
      <c r="G960" s="15">
        <v>5</v>
      </c>
      <c r="H960" s="15">
        <v>918180</v>
      </c>
      <c r="I960" s="16">
        <f t="shared" si="15"/>
        <v>182954.25</v>
      </c>
      <c r="J960" s="15">
        <v>0</v>
      </c>
      <c r="K960" s="15">
        <v>0</v>
      </c>
      <c r="L960" s="16">
        <f t="shared" si="16"/>
        <v>0</v>
      </c>
      <c r="M960" s="15">
        <f t="shared" si="17"/>
        <v>8</v>
      </c>
      <c r="N960" s="15">
        <v>918180</v>
      </c>
      <c r="O960" s="17">
        <f t="shared" si="18"/>
        <v>8</v>
      </c>
      <c r="P960" s="16">
        <f t="shared" si="19"/>
        <v>1463634</v>
      </c>
    </row>
    <row r="961" spans="1:16" x14ac:dyDescent="0.2">
      <c r="A961" s="15" t="s">
        <v>151</v>
      </c>
      <c r="B961" s="15" t="s">
        <v>11</v>
      </c>
      <c r="C961" s="15"/>
      <c r="D961" s="15"/>
      <c r="E961" s="15">
        <v>3</v>
      </c>
      <c r="F961" s="15">
        <v>2481817</v>
      </c>
      <c r="G961" s="15">
        <v>3</v>
      </c>
      <c r="H961" s="15">
        <v>2427273</v>
      </c>
      <c r="I961" s="16">
        <f t="shared" si="15"/>
        <v>818181.66666666663</v>
      </c>
      <c r="J961" s="15">
        <v>0</v>
      </c>
      <c r="K961" s="15">
        <v>0</v>
      </c>
      <c r="L961" s="16">
        <f t="shared" si="16"/>
        <v>0</v>
      </c>
      <c r="M961" s="15">
        <f t="shared" si="17"/>
        <v>6</v>
      </c>
      <c r="N961" s="15">
        <v>2427273</v>
      </c>
      <c r="O961" s="17">
        <f t="shared" si="18"/>
        <v>6</v>
      </c>
      <c r="P961" s="16">
        <f t="shared" si="19"/>
        <v>4909090</v>
      </c>
    </row>
    <row r="962" spans="1:16" x14ac:dyDescent="0.2">
      <c r="A962" s="15" t="s">
        <v>3211</v>
      </c>
      <c r="B962" s="15" t="s">
        <v>20</v>
      </c>
      <c r="C962" s="15"/>
      <c r="D962" s="15"/>
      <c r="E962" s="15">
        <v>0</v>
      </c>
      <c r="F962" s="15">
        <v>0</v>
      </c>
      <c r="G962" s="15">
        <v>2</v>
      </c>
      <c r="H962" s="15">
        <v>15181818</v>
      </c>
      <c r="I962" s="16">
        <f t="shared" si="15"/>
        <v>7590909</v>
      </c>
      <c r="J962" s="15">
        <v>0</v>
      </c>
      <c r="K962" s="15">
        <v>0</v>
      </c>
      <c r="L962" s="16">
        <f t="shared" si="16"/>
        <v>0</v>
      </c>
      <c r="M962" s="15">
        <f t="shared" si="17"/>
        <v>2</v>
      </c>
      <c r="N962" s="15">
        <v>15181818</v>
      </c>
      <c r="O962" s="17">
        <f t="shared" si="18"/>
        <v>2</v>
      </c>
      <c r="P962" s="16">
        <f t="shared" si="19"/>
        <v>15181818</v>
      </c>
    </row>
    <row r="963" spans="1:16" x14ac:dyDescent="0.2">
      <c r="A963" s="15" t="s">
        <v>3212</v>
      </c>
      <c r="B963" s="15" t="s">
        <v>20</v>
      </c>
      <c r="C963" s="15"/>
      <c r="D963" s="15"/>
      <c r="E963" s="15">
        <v>0</v>
      </c>
      <c r="F963" s="15">
        <v>0</v>
      </c>
      <c r="G963" s="15">
        <v>2</v>
      </c>
      <c r="H963" s="15">
        <v>13272728</v>
      </c>
      <c r="I963" s="16">
        <f t="shared" si="15"/>
        <v>6636364</v>
      </c>
      <c r="J963" s="15">
        <v>1</v>
      </c>
      <c r="K963" s="15">
        <v>6772727</v>
      </c>
      <c r="L963" s="16">
        <f t="shared" si="16"/>
        <v>6636364</v>
      </c>
      <c r="M963" s="15">
        <f t="shared" si="17"/>
        <v>1</v>
      </c>
      <c r="N963" s="15">
        <v>-6772727</v>
      </c>
      <c r="O963" s="17">
        <f t="shared" si="18"/>
        <v>1</v>
      </c>
      <c r="P963" s="16">
        <f t="shared" si="19"/>
        <v>6636364</v>
      </c>
    </row>
    <row r="964" spans="1:16" x14ac:dyDescent="0.2">
      <c r="A964" s="15" t="s">
        <v>3213</v>
      </c>
      <c r="B964" s="15" t="s">
        <v>20</v>
      </c>
      <c r="C964" s="15"/>
      <c r="D964" s="15"/>
      <c r="E964" s="15">
        <v>0</v>
      </c>
      <c r="F964" s="15">
        <v>0</v>
      </c>
      <c r="G964" s="15">
        <v>9</v>
      </c>
      <c r="H964" s="15">
        <v>131000004</v>
      </c>
      <c r="I964" s="16">
        <f t="shared" si="15"/>
        <v>14555556</v>
      </c>
      <c r="J964" s="15">
        <v>2</v>
      </c>
      <c r="K964" s="15">
        <v>28545454</v>
      </c>
      <c r="L964" s="16">
        <f t="shared" si="16"/>
        <v>29111112</v>
      </c>
      <c r="M964" s="15">
        <f t="shared" si="17"/>
        <v>7</v>
      </c>
      <c r="N964" s="15">
        <v>-28545454</v>
      </c>
      <c r="O964" s="17">
        <f t="shared" si="18"/>
        <v>7</v>
      </c>
      <c r="P964" s="16">
        <f t="shared" si="19"/>
        <v>101888892</v>
      </c>
    </row>
    <row r="965" spans="1:16" x14ac:dyDescent="0.2">
      <c r="A965" s="15" t="s">
        <v>3214</v>
      </c>
      <c r="B965" s="15" t="s">
        <v>11</v>
      </c>
      <c r="C965" s="15"/>
      <c r="D965" s="15"/>
      <c r="E965" s="15">
        <v>0</v>
      </c>
      <c r="F965" s="15">
        <v>0</v>
      </c>
      <c r="G965" s="15">
        <v>2</v>
      </c>
      <c r="H965" s="15">
        <v>6238182</v>
      </c>
      <c r="I965" s="16">
        <f t="shared" si="15"/>
        <v>3119091</v>
      </c>
      <c r="J965" s="15">
        <v>0</v>
      </c>
      <c r="K965" s="15">
        <v>0</v>
      </c>
      <c r="L965" s="16">
        <f t="shared" si="16"/>
        <v>0</v>
      </c>
      <c r="M965" s="15">
        <f t="shared" si="17"/>
        <v>2</v>
      </c>
      <c r="N965" s="15">
        <v>6238182</v>
      </c>
      <c r="O965" s="17">
        <f t="shared" si="18"/>
        <v>2</v>
      </c>
      <c r="P965" s="16">
        <f t="shared" si="19"/>
        <v>6238182</v>
      </c>
    </row>
    <row r="966" spans="1:16" x14ac:dyDescent="0.2">
      <c r="A966" s="15" t="s">
        <v>3215</v>
      </c>
      <c r="B966" s="15" t="s">
        <v>11</v>
      </c>
      <c r="C966" s="15"/>
      <c r="D966" s="15"/>
      <c r="E966" s="15">
        <v>0</v>
      </c>
      <c r="F966" s="15">
        <v>0</v>
      </c>
      <c r="G966" s="15">
        <v>2</v>
      </c>
      <c r="H966" s="15">
        <v>8854546</v>
      </c>
      <c r="I966" s="16">
        <f t="shared" si="15"/>
        <v>4427273</v>
      </c>
      <c r="J966" s="15">
        <v>0</v>
      </c>
      <c r="K966" s="15">
        <v>0</v>
      </c>
      <c r="L966" s="16">
        <f t="shared" si="16"/>
        <v>0</v>
      </c>
      <c r="M966" s="15">
        <f t="shared" si="17"/>
        <v>2</v>
      </c>
      <c r="N966" s="15">
        <v>8854546</v>
      </c>
      <c r="O966" s="17">
        <f t="shared" si="18"/>
        <v>2</v>
      </c>
      <c r="P966" s="16">
        <f t="shared" si="19"/>
        <v>8854546</v>
      </c>
    </row>
    <row r="967" spans="1:16" x14ac:dyDescent="0.2">
      <c r="A967" s="15" t="s">
        <v>3216</v>
      </c>
      <c r="B967" s="15" t="s">
        <v>11</v>
      </c>
      <c r="C967" s="15"/>
      <c r="D967" s="15"/>
      <c r="E967" s="15">
        <v>0</v>
      </c>
      <c r="F967" s="15">
        <v>0</v>
      </c>
      <c r="G967" s="15">
        <v>1</v>
      </c>
      <c r="H967" s="15">
        <v>1100000</v>
      </c>
      <c r="I967" s="16">
        <f t="shared" si="15"/>
        <v>1100000</v>
      </c>
      <c r="J967" s="15">
        <v>1</v>
      </c>
      <c r="K967" s="15">
        <v>1590909</v>
      </c>
      <c r="L967" s="16">
        <f t="shared" si="16"/>
        <v>1100000</v>
      </c>
      <c r="M967" s="15">
        <f t="shared" si="17"/>
        <v>0</v>
      </c>
      <c r="N967" s="15">
        <v>-490909</v>
      </c>
      <c r="O967" s="17">
        <f t="shared" si="18"/>
        <v>0</v>
      </c>
      <c r="P967" s="16">
        <f t="shared" si="19"/>
        <v>0</v>
      </c>
    </row>
    <row r="968" spans="1:16" x14ac:dyDescent="0.2">
      <c r="A968" s="15" t="s">
        <v>3217</v>
      </c>
      <c r="B968" s="15" t="s">
        <v>20</v>
      </c>
      <c r="C968" s="15"/>
      <c r="D968" s="15"/>
      <c r="E968" s="15">
        <v>0</v>
      </c>
      <c r="F968" s="15">
        <v>0</v>
      </c>
      <c r="G968" s="15">
        <v>1</v>
      </c>
      <c r="H968" s="15">
        <v>400000</v>
      </c>
      <c r="I968" s="16">
        <f t="shared" si="15"/>
        <v>400000</v>
      </c>
      <c r="J968" s="15">
        <v>1</v>
      </c>
      <c r="K968" s="15">
        <v>818182</v>
      </c>
      <c r="L968" s="16">
        <f t="shared" si="16"/>
        <v>400000</v>
      </c>
      <c r="M968" s="15">
        <f t="shared" si="17"/>
        <v>0</v>
      </c>
      <c r="N968" s="15">
        <v>-418182</v>
      </c>
      <c r="O968" s="17">
        <f t="shared" si="18"/>
        <v>0</v>
      </c>
      <c r="P968" s="16">
        <f t="shared" si="19"/>
        <v>0</v>
      </c>
    </row>
    <row r="969" spans="1:16" x14ac:dyDescent="0.2">
      <c r="A969" s="15" t="s">
        <v>1647</v>
      </c>
      <c r="B969" s="15" t="s">
        <v>11</v>
      </c>
      <c r="C969" s="15"/>
      <c r="D969" s="15"/>
      <c r="E969" s="15">
        <v>0</v>
      </c>
      <c r="F969" s="15">
        <v>0</v>
      </c>
      <c r="G969" s="15">
        <v>1</v>
      </c>
      <c r="H969" s="15">
        <v>250000</v>
      </c>
      <c r="I969" s="16">
        <f t="shared" si="15"/>
        <v>250000</v>
      </c>
      <c r="J969" s="15">
        <v>1</v>
      </c>
      <c r="K969" s="15">
        <v>363636</v>
      </c>
      <c r="L969" s="16">
        <f t="shared" si="16"/>
        <v>250000</v>
      </c>
      <c r="M969" s="15">
        <f t="shared" si="17"/>
        <v>0</v>
      </c>
      <c r="N969" s="15">
        <v>-113636</v>
      </c>
      <c r="O969" s="17">
        <f t="shared" si="18"/>
        <v>0</v>
      </c>
      <c r="P969" s="16">
        <f t="shared" si="19"/>
        <v>0</v>
      </c>
    </row>
    <row r="970" spans="1:16" x14ac:dyDescent="0.2">
      <c r="A970" s="15" t="s">
        <v>1806</v>
      </c>
      <c r="B970" s="15" t="s">
        <v>11</v>
      </c>
      <c r="C970" s="15"/>
      <c r="D970" s="15"/>
      <c r="E970" s="15">
        <v>0</v>
      </c>
      <c r="F970" s="15">
        <v>0</v>
      </c>
      <c r="G970" s="15">
        <v>10</v>
      </c>
      <c r="H970" s="15">
        <v>13545460</v>
      </c>
      <c r="I970" s="16">
        <f t="shared" si="15"/>
        <v>1354546</v>
      </c>
      <c r="J970" s="15">
        <v>108</v>
      </c>
      <c r="K970" s="15">
        <v>142331819</v>
      </c>
      <c r="L970" s="16">
        <f t="shared" si="16"/>
        <v>146290968</v>
      </c>
      <c r="M970" s="15">
        <f t="shared" si="17"/>
        <v>-98</v>
      </c>
      <c r="N970" s="15">
        <v>-2672727</v>
      </c>
      <c r="O970" s="17">
        <f t="shared" si="18"/>
        <v>-98</v>
      </c>
      <c r="P970" s="16">
        <f t="shared" si="19"/>
        <v>-132745508</v>
      </c>
    </row>
    <row r="971" spans="1:16" x14ac:dyDescent="0.2">
      <c r="A971" s="15" t="s">
        <v>3218</v>
      </c>
      <c r="B971" s="15" t="s">
        <v>2757</v>
      </c>
      <c r="C971" s="15"/>
      <c r="D971" s="15"/>
      <c r="E971" s="15">
        <v>0</v>
      </c>
      <c r="F971" s="15">
        <v>0</v>
      </c>
      <c r="G971" s="15">
        <v>1</v>
      </c>
      <c r="H971" s="15">
        <v>29545455</v>
      </c>
      <c r="I971" s="16">
        <f t="shared" si="15"/>
        <v>29545455</v>
      </c>
      <c r="J971" s="15">
        <v>1</v>
      </c>
      <c r="K971" s="15">
        <v>31809091</v>
      </c>
      <c r="L971" s="16">
        <f t="shared" si="16"/>
        <v>29545455</v>
      </c>
      <c r="M971" s="15">
        <f t="shared" si="17"/>
        <v>0</v>
      </c>
      <c r="N971" s="15">
        <v>-31809091</v>
      </c>
      <c r="O971" s="17">
        <f t="shared" si="18"/>
        <v>0</v>
      </c>
      <c r="P971" s="16">
        <f t="shared" si="19"/>
        <v>0</v>
      </c>
    </row>
    <row r="972" spans="1:16" x14ac:dyDescent="0.2">
      <c r="A972" s="15" t="s">
        <v>806</v>
      </c>
      <c r="B972" s="15" t="s">
        <v>20</v>
      </c>
      <c r="C972" s="15"/>
      <c r="D972" s="15"/>
      <c r="E972" s="15">
        <v>2</v>
      </c>
      <c r="F972" s="15">
        <v>6727272</v>
      </c>
      <c r="G972" s="15">
        <v>6</v>
      </c>
      <c r="H972" s="15">
        <v>18181820</v>
      </c>
      <c r="I972" s="16">
        <f t="shared" si="15"/>
        <v>3113636.5</v>
      </c>
      <c r="J972" s="15">
        <v>0</v>
      </c>
      <c r="K972" s="15">
        <v>0</v>
      </c>
      <c r="L972" s="16">
        <f t="shared" si="16"/>
        <v>0</v>
      </c>
      <c r="M972" s="15">
        <f t="shared" si="17"/>
        <v>8</v>
      </c>
      <c r="N972" s="15">
        <v>18181820</v>
      </c>
      <c r="O972" s="17">
        <f t="shared" si="18"/>
        <v>8</v>
      </c>
      <c r="P972" s="16">
        <f t="shared" si="19"/>
        <v>24909092</v>
      </c>
    </row>
    <row r="973" spans="1:16" x14ac:dyDescent="0.2">
      <c r="A973" s="15" t="s">
        <v>749</v>
      </c>
      <c r="B973" s="15" t="s">
        <v>20</v>
      </c>
      <c r="C973" s="15"/>
      <c r="D973" s="15"/>
      <c r="E973" s="15">
        <v>16</v>
      </c>
      <c r="F973" s="15">
        <v>32999999</v>
      </c>
      <c r="G973" s="15">
        <v>5</v>
      </c>
      <c r="H973" s="15">
        <v>9318180</v>
      </c>
      <c r="I973" s="16">
        <f t="shared" si="15"/>
        <v>2015151.3809523811</v>
      </c>
      <c r="J973" s="15">
        <v>0</v>
      </c>
      <c r="K973" s="15">
        <v>0</v>
      </c>
      <c r="L973" s="16">
        <f t="shared" si="16"/>
        <v>0</v>
      </c>
      <c r="M973" s="15">
        <f t="shared" si="17"/>
        <v>21</v>
      </c>
      <c r="N973" s="15">
        <v>9318180</v>
      </c>
      <c r="O973" s="17">
        <f t="shared" si="18"/>
        <v>21</v>
      </c>
      <c r="P973" s="16">
        <f t="shared" si="19"/>
        <v>42318179</v>
      </c>
    </row>
    <row r="974" spans="1:16" x14ac:dyDescent="0.2">
      <c r="A974" s="15" t="s">
        <v>3219</v>
      </c>
      <c r="B974" s="15" t="s">
        <v>11</v>
      </c>
      <c r="C974" s="15"/>
      <c r="D974" s="15"/>
      <c r="E974" s="15">
        <v>0</v>
      </c>
      <c r="F974" s="15">
        <v>0</v>
      </c>
      <c r="G974" s="15">
        <v>5</v>
      </c>
      <c r="H974" s="15">
        <v>7672725</v>
      </c>
      <c r="I974" s="16">
        <f t="shared" si="15"/>
        <v>1534545</v>
      </c>
      <c r="J974" s="15">
        <v>0</v>
      </c>
      <c r="K974" s="15">
        <v>0</v>
      </c>
      <c r="L974" s="16">
        <f t="shared" si="16"/>
        <v>0</v>
      </c>
      <c r="M974" s="15">
        <f t="shared" si="17"/>
        <v>5</v>
      </c>
      <c r="N974" s="15">
        <v>7672725</v>
      </c>
      <c r="O974" s="17">
        <f t="shared" si="18"/>
        <v>5</v>
      </c>
      <c r="P974" s="16">
        <f t="shared" si="19"/>
        <v>7672725</v>
      </c>
    </row>
    <row r="975" spans="1:16" x14ac:dyDescent="0.2">
      <c r="A975" s="15" t="s">
        <v>3220</v>
      </c>
      <c r="B975" s="15" t="s">
        <v>11</v>
      </c>
      <c r="C975" s="15"/>
      <c r="D975" s="15"/>
      <c r="E975" s="15">
        <v>21</v>
      </c>
      <c r="F975" s="15">
        <v>25345085</v>
      </c>
      <c r="G975" s="15">
        <v>28</v>
      </c>
      <c r="H975" s="15">
        <v>37863630</v>
      </c>
      <c r="I975" s="16">
        <f t="shared" si="15"/>
        <v>1289973.775510204</v>
      </c>
      <c r="J975" s="15">
        <v>16</v>
      </c>
      <c r="K975" s="15">
        <v>22459091</v>
      </c>
      <c r="L975" s="16">
        <f t="shared" si="16"/>
        <v>20639580.408163264</v>
      </c>
      <c r="M975" s="15">
        <f t="shared" si="17"/>
        <v>33</v>
      </c>
      <c r="N975" s="15">
        <v>-1500000</v>
      </c>
      <c r="O975" s="17">
        <f t="shared" si="18"/>
        <v>33</v>
      </c>
      <c r="P975" s="16">
        <f t="shared" si="19"/>
        <v>42569134.591836736</v>
      </c>
    </row>
    <row r="976" spans="1:16" x14ac:dyDescent="0.2">
      <c r="A976" s="15" t="s">
        <v>3221</v>
      </c>
      <c r="B976" s="15" t="s">
        <v>11</v>
      </c>
      <c r="C976" s="15"/>
      <c r="D976" s="15"/>
      <c r="E976" s="15">
        <v>9</v>
      </c>
      <c r="F976" s="15">
        <v>16621362</v>
      </c>
      <c r="G976" s="15">
        <v>11</v>
      </c>
      <c r="H976" s="15">
        <v>21968185</v>
      </c>
      <c r="I976" s="16">
        <f t="shared" si="15"/>
        <v>1929477.35</v>
      </c>
      <c r="J976" s="15">
        <v>7</v>
      </c>
      <c r="K976" s="15">
        <v>15281817</v>
      </c>
      <c r="L976" s="16">
        <f t="shared" si="16"/>
        <v>13506341.450000001</v>
      </c>
      <c r="M976" s="15">
        <f t="shared" si="17"/>
        <v>13</v>
      </c>
      <c r="N976" s="15">
        <v>-1990909</v>
      </c>
      <c r="O976" s="17">
        <f t="shared" si="18"/>
        <v>13</v>
      </c>
      <c r="P976" s="16">
        <f t="shared" si="19"/>
        <v>25083205.549999997</v>
      </c>
    </row>
    <row r="977" spans="1:16" x14ac:dyDescent="0.2">
      <c r="A977" s="15" t="s">
        <v>674</v>
      </c>
      <c r="B977" s="15" t="s">
        <v>11</v>
      </c>
      <c r="C977" s="15"/>
      <c r="D977" s="15"/>
      <c r="E977" s="15">
        <v>50</v>
      </c>
      <c r="F977" s="15">
        <v>0</v>
      </c>
      <c r="G977" s="15">
        <v>40</v>
      </c>
      <c r="H977" s="15">
        <v>0</v>
      </c>
      <c r="I977" s="16">
        <f t="shared" si="15"/>
        <v>0</v>
      </c>
      <c r="J977" s="15">
        <v>0</v>
      </c>
      <c r="K977" s="15">
        <v>0</v>
      </c>
      <c r="L977" s="16">
        <f t="shared" si="16"/>
        <v>0</v>
      </c>
      <c r="M977" s="15">
        <f t="shared" si="17"/>
        <v>90</v>
      </c>
      <c r="N977" s="15">
        <v>0</v>
      </c>
      <c r="O977" s="17">
        <f t="shared" si="18"/>
        <v>90</v>
      </c>
      <c r="P977" s="16">
        <f t="shared" si="19"/>
        <v>0</v>
      </c>
    </row>
    <row r="978" spans="1:16" x14ac:dyDescent="0.2">
      <c r="A978" s="15" t="s">
        <v>3222</v>
      </c>
      <c r="B978" s="15" t="s">
        <v>11</v>
      </c>
      <c r="C978" s="15"/>
      <c r="D978" s="15"/>
      <c r="E978" s="15">
        <v>0</v>
      </c>
      <c r="F978" s="15">
        <v>0</v>
      </c>
      <c r="G978" s="15">
        <v>236</v>
      </c>
      <c r="H978" s="15">
        <v>723864377</v>
      </c>
      <c r="I978" s="16">
        <f t="shared" si="15"/>
        <v>3067221.9364406778</v>
      </c>
      <c r="J978" s="15">
        <v>101</v>
      </c>
      <c r="K978" s="15">
        <v>306972714</v>
      </c>
      <c r="L978" s="16">
        <f t="shared" si="16"/>
        <v>309789415.58050847</v>
      </c>
      <c r="M978" s="15">
        <f t="shared" si="17"/>
        <v>135</v>
      </c>
      <c r="N978" s="15">
        <v>416891663</v>
      </c>
      <c r="O978" s="17">
        <f t="shared" si="18"/>
        <v>135</v>
      </c>
      <c r="P978" s="16">
        <f t="shared" si="19"/>
        <v>414074961.41949153</v>
      </c>
    </row>
    <row r="979" spans="1:16" x14ac:dyDescent="0.2">
      <c r="A979" s="15" t="s">
        <v>3223</v>
      </c>
      <c r="B979" s="15" t="s">
        <v>25</v>
      </c>
      <c r="C979" s="15"/>
      <c r="D979" s="15"/>
      <c r="E979" s="15">
        <v>0</v>
      </c>
      <c r="F979" s="15">
        <v>0</v>
      </c>
      <c r="G979" s="15">
        <v>3</v>
      </c>
      <c r="H979" s="15">
        <v>31011819</v>
      </c>
      <c r="I979" s="16">
        <f t="shared" si="15"/>
        <v>10337273</v>
      </c>
      <c r="J979" s="15">
        <v>2</v>
      </c>
      <c r="K979" s="15">
        <v>21854546</v>
      </c>
      <c r="L979" s="16">
        <f t="shared" si="16"/>
        <v>20674546</v>
      </c>
      <c r="M979" s="15">
        <f t="shared" si="17"/>
        <v>1</v>
      </c>
      <c r="N979" s="15">
        <v>-21854546</v>
      </c>
      <c r="O979" s="17">
        <f t="shared" si="18"/>
        <v>1</v>
      </c>
      <c r="P979" s="16">
        <f t="shared" si="19"/>
        <v>10337273</v>
      </c>
    </row>
    <row r="980" spans="1:16" x14ac:dyDescent="0.2">
      <c r="A980" s="15" t="s">
        <v>3224</v>
      </c>
      <c r="B980" s="15" t="s">
        <v>11</v>
      </c>
      <c r="C980" s="15"/>
      <c r="D980" s="15"/>
      <c r="E980" s="15">
        <v>0</v>
      </c>
      <c r="F980" s="15">
        <v>0</v>
      </c>
      <c r="G980" s="15">
        <v>4</v>
      </c>
      <c r="H980" s="15">
        <v>13703704</v>
      </c>
      <c r="I980" s="16">
        <f t="shared" si="15"/>
        <v>3425926</v>
      </c>
      <c r="J980" s="15">
        <v>4</v>
      </c>
      <c r="K980" s="15">
        <v>14777776</v>
      </c>
      <c r="L980" s="16">
        <f t="shared" si="16"/>
        <v>13703704</v>
      </c>
      <c r="M980" s="15">
        <f t="shared" si="17"/>
        <v>0</v>
      </c>
      <c r="N980" s="15">
        <v>-1074072</v>
      </c>
      <c r="O980" s="17">
        <f t="shared" si="18"/>
        <v>0</v>
      </c>
      <c r="P980" s="16">
        <f t="shared" si="19"/>
        <v>0</v>
      </c>
    </row>
    <row r="981" spans="1:16" x14ac:dyDescent="0.2">
      <c r="A981" s="15" t="s">
        <v>3225</v>
      </c>
      <c r="B981" s="15" t="s">
        <v>11</v>
      </c>
      <c r="C981" s="15"/>
      <c r="D981" s="15"/>
      <c r="E981" s="15">
        <v>0</v>
      </c>
      <c r="F981" s="15">
        <v>0</v>
      </c>
      <c r="G981" s="15">
        <v>8</v>
      </c>
      <c r="H981" s="15">
        <v>17407408</v>
      </c>
      <c r="I981" s="16">
        <f t="shared" si="15"/>
        <v>2175926</v>
      </c>
      <c r="J981" s="15">
        <v>8</v>
      </c>
      <c r="K981" s="15">
        <v>19629632</v>
      </c>
      <c r="L981" s="16">
        <f t="shared" si="16"/>
        <v>17407408</v>
      </c>
      <c r="M981" s="15">
        <f t="shared" si="17"/>
        <v>0</v>
      </c>
      <c r="N981" s="15">
        <v>-2222224</v>
      </c>
      <c r="O981" s="17">
        <f t="shared" si="18"/>
        <v>0</v>
      </c>
      <c r="P981" s="16">
        <f t="shared" si="19"/>
        <v>0</v>
      </c>
    </row>
    <row r="982" spans="1:16" x14ac:dyDescent="0.2">
      <c r="A982" s="15" t="s">
        <v>3226</v>
      </c>
      <c r="B982" s="15" t="s">
        <v>20</v>
      </c>
      <c r="C982" s="15"/>
      <c r="D982" s="15"/>
      <c r="E982" s="15">
        <v>0</v>
      </c>
      <c r="F982" s="15">
        <v>0</v>
      </c>
      <c r="G982" s="15">
        <v>5</v>
      </c>
      <c r="H982" s="15">
        <v>93545456</v>
      </c>
      <c r="I982" s="16">
        <f t="shared" si="15"/>
        <v>18709091.199999999</v>
      </c>
      <c r="J982" s="15">
        <v>4</v>
      </c>
      <c r="K982" s="15">
        <v>72500001</v>
      </c>
      <c r="L982" s="16">
        <f t="shared" si="16"/>
        <v>74836364.799999997</v>
      </c>
      <c r="M982" s="15">
        <f t="shared" si="17"/>
        <v>1</v>
      </c>
      <c r="N982" s="15">
        <v>-18136364</v>
      </c>
      <c r="O982" s="17">
        <f t="shared" si="18"/>
        <v>1</v>
      </c>
      <c r="P982" s="16">
        <f t="shared" si="19"/>
        <v>18709091.200000003</v>
      </c>
    </row>
    <row r="983" spans="1:16" x14ac:dyDescent="0.2">
      <c r="A983" s="15" t="s">
        <v>3227</v>
      </c>
      <c r="B983" s="15" t="s">
        <v>20</v>
      </c>
      <c r="C983" s="15"/>
      <c r="D983" s="15"/>
      <c r="E983" s="15">
        <v>0</v>
      </c>
      <c r="F983" s="15">
        <v>0</v>
      </c>
      <c r="G983" s="15">
        <v>1</v>
      </c>
      <c r="H983" s="15">
        <v>12727273</v>
      </c>
      <c r="I983" s="16">
        <f t="shared" si="15"/>
        <v>12727273</v>
      </c>
      <c r="J983" s="15">
        <v>1</v>
      </c>
      <c r="K983" s="15">
        <v>13636364</v>
      </c>
      <c r="L983" s="16">
        <f t="shared" si="16"/>
        <v>12727273</v>
      </c>
      <c r="M983" s="15">
        <f t="shared" si="17"/>
        <v>0</v>
      </c>
      <c r="N983" s="15">
        <v>-909091</v>
      </c>
      <c r="O983" s="17">
        <f t="shared" si="18"/>
        <v>0</v>
      </c>
      <c r="P983" s="16">
        <f t="shared" si="19"/>
        <v>0</v>
      </c>
    </row>
    <row r="984" spans="1:16" x14ac:dyDescent="0.2">
      <c r="A984" s="15" t="s">
        <v>3228</v>
      </c>
      <c r="B984" s="15" t="s">
        <v>20</v>
      </c>
      <c r="C984" s="15"/>
      <c r="D984" s="15"/>
      <c r="E984" s="15">
        <v>0</v>
      </c>
      <c r="F984" s="15">
        <v>0</v>
      </c>
      <c r="G984" s="15">
        <v>15</v>
      </c>
      <c r="H984" s="15">
        <v>0</v>
      </c>
      <c r="I984" s="16">
        <f t="shared" si="15"/>
        <v>0</v>
      </c>
      <c r="J984" s="15">
        <v>0</v>
      </c>
      <c r="K984" s="15">
        <v>0</v>
      </c>
      <c r="L984" s="16">
        <f t="shared" si="16"/>
        <v>0</v>
      </c>
      <c r="M984" s="15">
        <f t="shared" si="17"/>
        <v>15</v>
      </c>
      <c r="N984" s="15">
        <v>0</v>
      </c>
      <c r="O984" s="17">
        <f t="shared" si="18"/>
        <v>15</v>
      </c>
      <c r="P984" s="16">
        <f t="shared" si="19"/>
        <v>0</v>
      </c>
    </row>
    <row r="985" spans="1:16" x14ac:dyDescent="0.2">
      <c r="A985" s="15" t="s">
        <v>943</v>
      </c>
      <c r="B985" s="15" t="s">
        <v>11</v>
      </c>
      <c r="C985" s="15"/>
      <c r="D985" s="15"/>
      <c r="E985" s="15">
        <v>2</v>
      </c>
      <c r="F985" s="15">
        <v>31636362</v>
      </c>
      <c r="G985" s="15">
        <v>2</v>
      </c>
      <c r="H985" s="15">
        <v>31818182</v>
      </c>
      <c r="I985" s="16">
        <f t="shared" si="15"/>
        <v>15863636</v>
      </c>
      <c r="J985" s="15">
        <v>4</v>
      </c>
      <c r="K985" s="15">
        <v>62709092</v>
      </c>
      <c r="L985" s="16">
        <f t="shared" si="16"/>
        <v>63454544</v>
      </c>
      <c r="M985" s="15">
        <f t="shared" si="17"/>
        <v>0</v>
      </c>
      <c r="N985" s="15">
        <v>-13636364</v>
      </c>
      <c r="O985" s="17">
        <f t="shared" si="18"/>
        <v>0</v>
      </c>
      <c r="P985" s="16">
        <f t="shared" si="19"/>
        <v>0</v>
      </c>
    </row>
    <row r="986" spans="1:16" x14ac:dyDescent="0.2">
      <c r="A986" s="15" t="s">
        <v>3229</v>
      </c>
      <c r="B986" s="15" t="s">
        <v>20</v>
      </c>
      <c r="C986" s="15"/>
      <c r="D986" s="15"/>
      <c r="E986" s="15">
        <v>0</v>
      </c>
      <c r="F986" s="15">
        <v>0</v>
      </c>
      <c r="G986" s="15">
        <v>28</v>
      </c>
      <c r="H986" s="15">
        <v>307636364</v>
      </c>
      <c r="I986" s="16">
        <f t="shared" si="15"/>
        <v>10987013</v>
      </c>
      <c r="J986" s="15">
        <v>16</v>
      </c>
      <c r="K986" s="15">
        <v>172672723</v>
      </c>
      <c r="L986" s="16">
        <f t="shared" si="16"/>
        <v>175792208</v>
      </c>
      <c r="M986" s="15">
        <f t="shared" si="17"/>
        <v>12</v>
      </c>
      <c r="N986" s="15">
        <v>-22681818</v>
      </c>
      <c r="O986" s="17">
        <f t="shared" si="18"/>
        <v>12</v>
      </c>
      <c r="P986" s="16">
        <f t="shared" si="19"/>
        <v>131844156</v>
      </c>
    </row>
    <row r="987" spans="1:16" x14ac:dyDescent="0.2">
      <c r="A987" s="15" t="s">
        <v>3230</v>
      </c>
      <c r="B987" s="15" t="s">
        <v>25</v>
      </c>
      <c r="C987" s="15"/>
      <c r="D987" s="15"/>
      <c r="E987" s="15">
        <v>0</v>
      </c>
      <c r="F987" s="15">
        <v>0</v>
      </c>
      <c r="G987" s="15">
        <v>1</v>
      </c>
      <c r="H987" s="15">
        <v>32454545</v>
      </c>
      <c r="I987" s="16">
        <f t="shared" si="15"/>
        <v>32454545</v>
      </c>
      <c r="J987" s="15">
        <v>0</v>
      </c>
      <c r="K987" s="15">
        <v>0</v>
      </c>
      <c r="L987" s="16">
        <f t="shared" si="16"/>
        <v>0</v>
      </c>
      <c r="M987" s="15">
        <f t="shared" si="17"/>
        <v>1</v>
      </c>
      <c r="N987" s="15">
        <v>32454545</v>
      </c>
      <c r="O987" s="17">
        <f t="shared" si="18"/>
        <v>1</v>
      </c>
      <c r="P987" s="16">
        <f t="shared" si="19"/>
        <v>32454545</v>
      </c>
    </row>
    <row r="988" spans="1:16" x14ac:dyDescent="0.2">
      <c r="A988" s="15" t="s">
        <v>3231</v>
      </c>
      <c r="B988" s="15" t="s">
        <v>11</v>
      </c>
      <c r="C988" s="15"/>
      <c r="D988" s="15"/>
      <c r="E988" s="15">
        <v>0</v>
      </c>
      <c r="F988" s="15">
        <v>0</v>
      </c>
      <c r="G988" s="15">
        <v>3</v>
      </c>
      <c r="H988" s="15">
        <v>14345454</v>
      </c>
      <c r="I988" s="16">
        <f t="shared" si="15"/>
        <v>4781818</v>
      </c>
      <c r="J988" s="15">
        <v>0</v>
      </c>
      <c r="K988" s="15">
        <v>0</v>
      </c>
      <c r="L988" s="16">
        <f t="shared" si="16"/>
        <v>0</v>
      </c>
      <c r="M988" s="15">
        <f t="shared" si="17"/>
        <v>3</v>
      </c>
      <c r="N988" s="15">
        <v>14345454</v>
      </c>
      <c r="O988" s="17">
        <f t="shared" si="18"/>
        <v>3</v>
      </c>
      <c r="P988" s="16">
        <f t="shared" si="19"/>
        <v>14345454</v>
      </c>
    </row>
    <row r="989" spans="1:16" x14ac:dyDescent="0.2">
      <c r="A989" s="15" t="s">
        <v>3232</v>
      </c>
      <c r="B989" s="15" t="s">
        <v>11</v>
      </c>
      <c r="C989" s="15"/>
      <c r="D989" s="15"/>
      <c r="E989" s="15">
        <v>0</v>
      </c>
      <c r="F989" s="15">
        <v>0</v>
      </c>
      <c r="G989" s="15">
        <v>3</v>
      </c>
      <c r="H989" s="15">
        <v>8863635</v>
      </c>
      <c r="I989" s="16">
        <f t="shared" si="15"/>
        <v>2954545</v>
      </c>
      <c r="J989" s="15">
        <v>0</v>
      </c>
      <c r="K989" s="15">
        <v>0</v>
      </c>
      <c r="L989" s="16">
        <f t="shared" si="16"/>
        <v>0</v>
      </c>
      <c r="M989" s="15">
        <f t="shared" si="17"/>
        <v>3</v>
      </c>
      <c r="N989" s="15">
        <v>8863635</v>
      </c>
      <c r="O989" s="17">
        <f t="shared" si="18"/>
        <v>3</v>
      </c>
      <c r="P989" s="16">
        <f t="shared" si="19"/>
        <v>8863635</v>
      </c>
    </row>
    <row r="990" spans="1:16" x14ac:dyDescent="0.2">
      <c r="A990" s="15" t="s">
        <v>3233</v>
      </c>
      <c r="B990" s="15" t="s">
        <v>11</v>
      </c>
      <c r="C990" s="15"/>
      <c r="D990" s="15"/>
      <c r="E990" s="15">
        <v>0</v>
      </c>
      <c r="F990" s="15">
        <v>0</v>
      </c>
      <c r="G990" s="15">
        <v>2</v>
      </c>
      <c r="H990" s="15">
        <v>5836364</v>
      </c>
      <c r="I990" s="16">
        <f t="shared" si="15"/>
        <v>2918182</v>
      </c>
      <c r="J990" s="15">
        <v>2</v>
      </c>
      <c r="K990" s="15">
        <v>5454546</v>
      </c>
      <c r="L990" s="16">
        <f t="shared" si="16"/>
        <v>5836364</v>
      </c>
      <c r="M990" s="15">
        <f t="shared" si="17"/>
        <v>0</v>
      </c>
      <c r="N990" s="15">
        <v>-5454546</v>
      </c>
      <c r="O990" s="17">
        <f t="shared" si="18"/>
        <v>0</v>
      </c>
      <c r="P990" s="16">
        <f t="shared" si="19"/>
        <v>0</v>
      </c>
    </row>
    <row r="991" spans="1:16" x14ac:dyDescent="0.2">
      <c r="A991" s="15" t="s">
        <v>3234</v>
      </c>
      <c r="B991" s="15" t="s">
        <v>11</v>
      </c>
      <c r="C991" s="15"/>
      <c r="D991" s="15"/>
      <c r="E991" s="15">
        <v>0</v>
      </c>
      <c r="F991" s="15">
        <v>0</v>
      </c>
      <c r="G991" s="15">
        <v>2</v>
      </c>
      <c r="H991" s="15">
        <v>3418182</v>
      </c>
      <c r="I991" s="16">
        <f t="shared" si="15"/>
        <v>1709091</v>
      </c>
      <c r="J991" s="15">
        <v>0</v>
      </c>
      <c r="K991" s="15">
        <v>0</v>
      </c>
      <c r="L991" s="16">
        <f t="shared" si="16"/>
        <v>0</v>
      </c>
      <c r="M991" s="15">
        <f t="shared" si="17"/>
        <v>2</v>
      </c>
      <c r="N991" s="15">
        <v>3418182</v>
      </c>
      <c r="O991" s="17">
        <f t="shared" si="18"/>
        <v>2</v>
      </c>
      <c r="P991" s="16">
        <f t="shared" si="19"/>
        <v>3418182</v>
      </c>
    </row>
    <row r="992" spans="1:16" x14ac:dyDescent="0.2">
      <c r="A992" s="15" t="s">
        <v>3235</v>
      </c>
      <c r="B992" s="15" t="s">
        <v>11</v>
      </c>
      <c r="C992" s="15"/>
      <c r="D992" s="15"/>
      <c r="E992" s="15">
        <v>0</v>
      </c>
      <c r="F992" s="15">
        <v>0</v>
      </c>
      <c r="G992" s="15">
        <v>1</v>
      </c>
      <c r="H992" s="15">
        <v>3731818</v>
      </c>
      <c r="I992" s="16">
        <f t="shared" si="15"/>
        <v>3731818</v>
      </c>
      <c r="J992" s="15">
        <v>1</v>
      </c>
      <c r="K992" s="15">
        <v>4636363</v>
      </c>
      <c r="L992" s="16">
        <f t="shared" si="16"/>
        <v>3731818</v>
      </c>
      <c r="M992" s="15">
        <f t="shared" si="17"/>
        <v>0</v>
      </c>
      <c r="N992" s="15">
        <v>-4636363</v>
      </c>
      <c r="O992" s="17">
        <f t="shared" si="18"/>
        <v>0</v>
      </c>
      <c r="P992" s="16">
        <f t="shared" si="19"/>
        <v>0</v>
      </c>
    </row>
    <row r="993" spans="1:16" x14ac:dyDescent="0.2">
      <c r="A993" s="15" t="s">
        <v>3236</v>
      </c>
      <c r="B993" s="15" t="s">
        <v>11</v>
      </c>
      <c r="C993" s="15"/>
      <c r="D993" s="15"/>
      <c r="E993" s="15">
        <v>0</v>
      </c>
      <c r="F993" s="15">
        <v>0</v>
      </c>
      <c r="G993" s="15">
        <v>2</v>
      </c>
      <c r="H993" s="15">
        <v>19000000</v>
      </c>
      <c r="I993" s="16">
        <f t="shared" si="15"/>
        <v>9500000</v>
      </c>
      <c r="J993" s="15">
        <v>1</v>
      </c>
      <c r="K993" s="15">
        <v>10445455</v>
      </c>
      <c r="L993" s="16">
        <f t="shared" si="16"/>
        <v>9500000</v>
      </c>
      <c r="M993" s="15">
        <f t="shared" si="17"/>
        <v>1</v>
      </c>
      <c r="N993" s="15">
        <v>8554545</v>
      </c>
      <c r="O993" s="17">
        <f t="shared" si="18"/>
        <v>1</v>
      </c>
      <c r="P993" s="16">
        <f t="shared" si="19"/>
        <v>9500000</v>
      </c>
    </row>
    <row r="994" spans="1:16" x14ac:dyDescent="0.2">
      <c r="A994" s="15" t="s">
        <v>3237</v>
      </c>
      <c r="B994" s="15" t="s">
        <v>11</v>
      </c>
      <c r="C994" s="15"/>
      <c r="D994" s="15"/>
      <c r="E994" s="15">
        <v>0</v>
      </c>
      <c r="F994" s="15">
        <v>0</v>
      </c>
      <c r="G994" s="15">
        <v>1</v>
      </c>
      <c r="H994" s="15">
        <v>14700000</v>
      </c>
      <c r="I994" s="16">
        <f t="shared" si="15"/>
        <v>14700000</v>
      </c>
      <c r="J994" s="15">
        <v>1</v>
      </c>
      <c r="K994" s="15">
        <v>15900000</v>
      </c>
      <c r="L994" s="16">
        <f t="shared" si="16"/>
        <v>14700000</v>
      </c>
      <c r="M994" s="15">
        <f t="shared" si="17"/>
        <v>0</v>
      </c>
      <c r="N994" s="15">
        <v>-1200000</v>
      </c>
      <c r="O994" s="17">
        <f t="shared" si="18"/>
        <v>0</v>
      </c>
      <c r="P994" s="16">
        <f t="shared" si="19"/>
        <v>0</v>
      </c>
    </row>
    <row r="995" spans="1:16" x14ac:dyDescent="0.2">
      <c r="A995" s="15" t="s">
        <v>3238</v>
      </c>
      <c r="B995" s="15" t="s">
        <v>11</v>
      </c>
      <c r="C995" s="15"/>
      <c r="D995" s="15"/>
      <c r="E995" s="15">
        <v>0</v>
      </c>
      <c r="F995" s="15">
        <v>0</v>
      </c>
      <c r="G995" s="15">
        <v>1</v>
      </c>
      <c r="H995" s="15">
        <v>3503636</v>
      </c>
      <c r="I995" s="16">
        <f t="shared" si="15"/>
        <v>3503636</v>
      </c>
      <c r="J995" s="15">
        <v>0</v>
      </c>
      <c r="K995" s="15">
        <v>0</v>
      </c>
      <c r="L995" s="16">
        <f t="shared" si="16"/>
        <v>0</v>
      </c>
      <c r="M995" s="15">
        <f t="shared" si="17"/>
        <v>1</v>
      </c>
      <c r="N995" s="15">
        <v>3503636</v>
      </c>
      <c r="O995" s="17">
        <f t="shared" si="18"/>
        <v>1</v>
      </c>
      <c r="P995" s="16">
        <f t="shared" si="19"/>
        <v>3503636</v>
      </c>
    </row>
    <row r="996" spans="1:16" x14ac:dyDescent="0.2">
      <c r="A996" s="15" t="s">
        <v>457</v>
      </c>
      <c r="B996" s="15" t="s">
        <v>11</v>
      </c>
      <c r="C996" s="15"/>
      <c r="D996" s="15"/>
      <c r="E996" s="15">
        <v>4</v>
      </c>
      <c r="F996" s="15">
        <v>16818179</v>
      </c>
      <c r="G996" s="15">
        <v>1</v>
      </c>
      <c r="H996" s="15">
        <v>3318182</v>
      </c>
      <c r="I996" s="16">
        <f t="shared" si="15"/>
        <v>4027272.2</v>
      </c>
      <c r="J996" s="15">
        <v>2</v>
      </c>
      <c r="K996" s="15">
        <v>6527273</v>
      </c>
      <c r="L996" s="16">
        <f t="shared" si="16"/>
        <v>8054544.4000000004</v>
      </c>
      <c r="M996" s="15">
        <f t="shared" si="17"/>
        <v>3</v>
      </c>
      <c r="N996" s="15">
        <v>-2727273</v>
      </c>
      <c r="O996" s="17">
        <f t="shared" si="18"/>
        <v>3</v>
      </c>
      <c r="P996" s="16">
        <f t="shared" si="19"/>
        <v>12081816.6</v>
      </c>
    </row>
    <row r="997" spans="1:16" x14ac:dyDescent="0.2">
      <c r="A997" s="15" t="s">
        <v>2179</v>
      </c>
      <c r="B997" s="15" t="s">
        <v>11</v>
      </c>
      <c r="C997" s="15"/>
      <c r="D997" s="15"/>
      <c r="E997" s="15">
        <v>21</v>
      </c>
      <c r="F997" s="15">
        <v>65589192</v>
      </c>
      <c r="G997" s="15">
        <v>3</v>
      </c>
      <c r="H997" s="15">
        <v>8509092</v>
      </c>
      <c r="I997" s="16">
        <f t="shared" si="15"/>
        <v>3087428.5</v>
      </c>
      <c r="J997" s="15">
        <v>11</v>
      </c>
      <c r="K997" s="15">
        <v>30999999</v>
      </c>
      <c r="L997" s="16">
        <f t="shared" si="16"/>
        <v>33961713.5</v>
      </c>
      <c r="M997" s="15">
        <f t="shared" si="17"/>
        <v>13</v>
      </c>
      <c r="N997" s="15">
        <v>-5818182</v>
      </c>
      <c r="O997" s="17">
        <f t="shared" si="18"/>
        <v>13</v>
      </c>
      <c r="P997" s="16">
        <f t="shared" si="19"/>
        <v>40136570.5</v>
      </c>
    </row>
    <row r="998" spans="1:16" x14ac:dyDescent="0.2">
      <c r="A998" s="15" t="s">
        <v>3239</v>
      </c>
      <c r="B998" s="15" t="s">
        <v>11</v>
      </c>
      <c r="C998" s="15"/>
      <c r="D998" s="15"/>
      <c r="E998" s="15">
        <v>0</v>
      </c>
      <c r="F998" s="15">
        <v>0</v>
      </c>
      <c r="G998" s="15">
        <v>1</v>
      </c>
      <c r="H998" s="15">
        <v>7000000</v>
      </c>
      <c r="I998" s="16">
        <f t="shared" si="15"/>
        <v>7000000</v>
      </c>
      <c r="J998" s="15">
        <v>1</v>
      </c>
      <c r="K998" s="15">
        <v>7318182</v>
      </c>
      <c r="L998" s="16">
        <f t="shared" si="16"/>
        <v>7000000</v>
      </c>
      <c r="M998" s="15">
        <f t="shared" si="17"/>
        <v>0</v>
      </c>
      <c r="N998" s="15">
        <v>-7318182</v>
      </c>
      <c r="O998" s="17">
        <f t="shared" si="18"/>
        <v>0</v>
      </c>
      <c r="P998" s="16">
        <f t="shared" si="19"/>
        <v>0</v>
      </c>
    </row>
    <row r="999" spans="1:16" x14ac:dyDescent="0.2">
      <c r="A999" s="15" t="s">
        <v>3240</v>
      </c>
      <c r="B999" s="15" t="s">
        <v>3241</v>
      </c>
      <c r="C999" s="15"/>
      <c r="D999" s="15"/>
      <c r="E999" s="15">
        <v>0</v>
      </c>
      <c r="F999" s="15">
        <v>0</v>
      </c>
      <c r="G999" s="15">
        <v>1</v>
      </c>
      <c r="H999" s="15">
        <v>1150000</v>
      </c>
      <c r="I999" s="16">
        <f t="shared" si="15"/>
        <v>1150000</v>
      </c>
      <c r="J999" s="15">
        <v>1</v>
      </c>
      <c r="K999" s="15">
        <v>1409091</v>
      </c>
      <c r="L999" s="16">
        <f t="shared" si="16"/>
        <v>1150000</v>
      </c>
      <c r="M999" s="15">
        <f t="shared" si="17"/>
        <v>0</v>
      </c>
      <c r="N999" s="15">
        <v>-259091</v>
      </c>
      <c r="O999" s="17">
        <f t="shared" si="18"/>
        <v>0</v>
      </c>
      <c r="P999" s="16">
        <f t="shared" si="19"/>
        <v>0</v>
      </c>
    </row>
    <row r="1000" spans="1:16" x14ac:dyDescent="0.2">
      <c r="A1000" s="15" t="s">
        <v>3242</v>
      </c>
      <c r="B1000" s="15" t="s">
        <v>11</v>
      </c>
      <c r="C1000" s="15"/>
      <c r="D1000" s="15"/>
      <c r="E1000" s="15">
        <v>0</v>
      </c>
      <c r="F1000" s="15">
        <v>0</v>
      </c>
      <c r="G1000" s="15">
        <v>20</v>
      </c>
      <c r="H1000" s="15">
        <v>27054540</v>
      </c>
      <c r="I1000" s="16">
        <f t="shared" si="15"/>
        <v>1352727</v>
      </c>
      <c r="J1000" s="15">
        <v>0</v>
      </c>
      <c r="K1000" s="15">
        <v>0</v>
      </c>
      <c r="L1000" s="16">
        <f t="shared" si="16"/>
        <v>0</v>
      </c>
      <c r="M1000" s="15">
        <f t="shared" si="17"/>
        <v>20</v>
      </c>
      <c r="N1000" s="15">
        <v>27054540</v>
      </c>
      <c r="O1000" s="17">
        <f t="shared" si="18"/>
        <v>20</v>
      </c>
      <c r="P1000" s="16">
        <f t="shared" si="19"/>
        <v>27054540</v>
      </c>
    </row>
    <row r="1001" spans="1:16" x14ac:dyDescent="0.2">
      <c r="A1001" s="15" t="s">
        <v>3243</v>
      </c>
      <c r="B1001" s="15" t="s">
        <v>11</v>
      </c>
      <c r="C1001" s="15"/>
      <c r="D1001" s="15"/>
      <c r="E1001" s="15">
        <v>0</v>
      </c>
      <c r="F1001" s="15">
        <v>0</v>
      </c>
      <c r="G1001" s="15">
        <v>5</v>
      </c>
      <c r="H1001" s="15">
        <v>7827275</v>
      </c>
      <c r="I1001" s="16">
        <f t="shared" si="15"/>
        <v>1565455</v>
      </c>
      <c r="J1001" s="15">
        <v>0</v>
      </c>
      <c r="K1001" s="15">
        <v>0</v>
      </c>
      <c r="L1001" s="16">
        <f t="shared" si="16"/>
        <v>0</v>
      </c>
      <c r="M1001" s="15">
        <f t="shared" si="17"/>
        <v>5</v>
      </c>
      <c r="N1001" s="15">
        <v>7827275</v>
      </c>
      <c r="O1001" s="17">
        <f t="shared" si="18"/>
        <v>5</v>
      </c>
      <c r="P1001" s="16">
        <f t="shared" si="19"/>
        <v>7827275</v>
      </c>
    </row>
    <row r="1002" spans="1:16" x14ac:dyDescent="0.2">
      <c r="A1002" s="15" t="s">
        <v>3244</v>
      </c>
      <c r="B1002" s="15" t="s">
        <v>20</v>
      </c>
      <c r="C1002" s="15"/>
      <c r="D1002" s="15"/>
      <c r="E1002" s="15">
        <v>0</v>
      </c>
      <c r="F1002" s="15">
        <v>0</v>
      </c>
      <c r="G1002" s="15">
        <v>17</v>
      </c>
      <c r="H1002" s="15">
        <v>303455457</v>
      </c>
      <c r="I1002" s="16">
        <f t="shared" si="15"/>
        <v>17850321</v>
      </c>
      <c r="J1002" s="15">
        <v>10</v>
      </c>
      <c r="K1002" s="15">
        <v>172409090</v>
      </c>
      <c r="L1002" s="16">
        <f t="shared" si="16"/>
        <v>178503210</v>
      </c>
      <c r="M1002" s="15">
        <f t="shared" si="17"/>
        <v>7</v>
      </c>
      <c r="N1002" s="15">
        <v>-17727273</v>
      </c>
      <c r="O1002" s="17">
        <f t="shared" si="18"/>
        <v>7</v>
      </c>
      <c r="P1002" s="16">
        <f t="shared" si="19"/>
        <v>124952247</v>
      </c>
    </row>
    <row r="1003" spans="1:16" x14ac:dyDescent="0.2">
      <c r="A1003" s="15" t="s">
        <v>3245</v>
      </c>
      <c r="B1003" s="15" t="s">
        <v>11</v>
      </c>
      <c r="C1003" s="15"/>
      <c r="D1003" s="15"/>
      <c r="E1003" s="15">
        <v>0</v>
      </c>
      <c r="F1003" s="15">
        <v>0</v>
      </c>
      <c r="G1003" s="15">
        <v>9</v>
      </c>
      <c r="H1003" s="15">
        <v>0</v>
      </c>
      <c r="I1003" s="16">
        <f t="shared" si="15"/>
        <v>0</v>
      </c>
      <c r="J1003" s="15">
        <v>0</v>
      </c>
      <c r="K1003" s="15">
        <v>0</v>
      </c>
      <c r="L1003" s="16">
        <f t="shared" si="16"/>
        <v>0</v>
      </c>
      <c r="M1003" s="15">
        <f t="shared" si="17"/>
        <v>9</v>
      </c>
      <c r="N1003" s="15">
        <v>0</v>
      </c>
      <c r="O1003" s="17">
        <f t="shared" si="18"/>
        <v>9</v>
      </c>
      <c r="P1003" s="16">
        <f t="shared" si="19"/>
        <v>0</v>
      </c>
    </row>
    <row r="1004" spans="1:16" x14ac:dyDescent="0.2">
      <c r="A1004" s="15" t="s">
        <v>3246</v>
      </c>
      <c r="B1004" s="15" t="s">
        <v>11</v>
      </c>
      <c r="C1004" s="15"/>
      <c r="D1004" s="15"/>
      <c r="E1004" s="15">
        <v>0</v>
      </c>
      <c r="F1004" s="15">
        <v>0</v>
      </c>
      <c r="G1004" s="15">
        <v>3</v>
      </c>
      <c r="H1004" s="15">
        <v>26727273</v>
      </c>
      <c r="I1004" s="16">
        <f t="shared" si="15"/>
        <v>8909091</v>
      </c>
      <c r="J1004" s="15">
        <v>3</v>
      </c>
      <c r="K1004" s="15">
        <v>28609092</v>
      </c>
      <c r="L1004" s="16">
        <f t="shared" si="16"/>
        <v>26727273</v>
      </c>
      <c r="M1004" s="15">
        <f t="shared" si="17"/>
        <v>0</v>
      </c>
      <c r="N1004" s="15">
        <v>-28609092</v>
      </c>
      <c r="O1004" s="17">
        <f t="shared" si="18"/>
        <v>0</v>
      </c>
      <c r="P1004" s="16">
        <f t="shared" si="19"/>
        <v>0</v>
      </c>
    </row>
    <row r="1005" spans="1:16" x14ac:dyDescent="0.2">
      <c r="A1005" s="15" t="s">
        <v>3247</v>
      </c>
      <c r="B1005" s="15" t="s">
        <v>11</v>
      </c>
      <c r="C1005" s="15"/>
      <c r="D1005" s="15"/>
      <c r="E1005" s="15">
        <v>0</v>
      </c>
      <c r="F1005" s="15">
        <v>0</v>
      </c>
      <c r="G1005" s="15">
        <v>3</v>
      </c>
      <c r="H1005" s="15">
        <v>6000000</v>
      </c>
      <c r="I1005" s="16">
        <f t="shared" si="15"/>
        <v>2000000</v>
      </c>
      <c r="J1005" s="15">
        <v>3</v>
      </c>
      <c r="K1005" s="15">
        <v>6518181</v>
      </c>
      <c r="L1005" s="16">
        <f t="shared" si="16"/>
        <v>6000000</v>
      </c>
      <c r="M1005" s="15">
        <f t="shared" si="17"/>
        <v>0</v>
      </c>
      <c r="N1005" s="15">
        <v>-518181</v>
      </c>
      <c r="O1005" s="17">
        <f t="shared" si="18"/>
        <v>0</v>
      </c>
      <c r="P1005" s="16">
        <f t="shared" si="19"/>
        <v>0</v>
      </c>
    </row>
    <row r="1006" spans="1:16" x14ac:dyDescent="0.2">
      <c r="A1006" s="15" t="s">
        <v>3248</v>
      </c>
      <c r="B1006" s="15" t="s">
        <v>400</v>
      </c>
      <c r="C1006" s="15"/>
      <c r="D1006" s="15"/>
      <c r="E1006" s="15">
        <v>0</v>
      </c>
      <c r="F1006" s="15">
        <v>0</v>
      </c>
      <c r="G1006" s="15">
        <v>10</v>
      </c>
      <c r="H1006" s="15">
        <v>454550</v>
      </c>
      <c r="I1006" s="16">
        <f t="shared" si="15"/>
        <v>45455</v>
      </c>
      <c r="J1006" s="15">
        <v>0</v>
      </c>
      <c r="K1006" s="15">
        <v>0</v>
      </c>
      <c r="L1006" s="16">
        <f t="shared" si="16"/>
        <v>0</v>
      </c>
      <c r="M1006" s="15">
        <f t="shared" si="17"/>
        <v>10</v>
      </c>
      <c r="N1006" s="15">
        <v>454550</v>
      </c>
      <c r="O1006" s="17">
        <f t="shared" si="18"/>
        <v>10</v>
      </c>
      <c r="P1006" s="16">
        <f t="shared" si="19"/>
        <v>454550</v>
      </c>
    </row>
    <row r="1007" spans="1:16" x14ac:dyDescent="0.2">
      <c r="A1007" s="15" t="s">
        <v>3249</v>
      </c>
      <c r="B1007" s="15" t="s">
        <v>25</v>
      </c>
      <c r="C1007" s="15"/>
      <c r="D1007" s="15"/>
      <c r="E1007" s="15">
        <v>0</v>
      </c>
      <c r="F1007" s="15">
        <v>0</v>
      </c>
      <c r="G1007" s="15">
        <v>5</v>
      </c>
      <c r="H1007" s="15">
        <v>36363635</v>
      </c>
      <c r="I1007" s="16">
        <f t="shared" si="15"/>
        <v>7272727</v>
      </c>
      <c r="J1007" s="15">
        <v>2</v>
      </c>
      <c r="K1007" s="15">
        <v>15618182</v>
      </c>
      <c r="L1007" s="16">
        <f t="shared" si="16"/>
        <v>14545454</v>
      </c>
      <c r="M1007" s="15">
        <f t="shared" si="17"/>
        <v>3</v>
      </c>
      <c r="N1007" s="15">
        <v>-15618182</v>
      </c>
      <c r="O1007" s="17">
        <f t="shared" si="18"/>
        <v>3</v>
      </c>
      <c r="P1007" s="16">
        <f t="shared" si="19"/>
        <v>21818181</v>
      </c>
    </row>
    <row r="1008" spans="1:16" x14ac:dyDescent="0.2">
      <c r="A1008" s="15" t="s">
        <v>902</v>
      </c>
      <c r="B1008" s="15" t="s">
        <v>11</v>
      </c>
      <c r="C1008" s="15"/>
      <c r="D1008" s="15"/>
      <c r="E1008" s="15">
        <v>2</v>
      </c>
      <c r="F1008" s="15">
        <v>3363636</v>
      </c>
      <c r="G1008" s="15">
        <v>2</v>
      </c>
      <c r="H1008" s="15">
        <v>3636364</v>
      </c>
      <c r="I1008" s="16">
        <f t="shared" si="15"/>
        <v>1750000</v>
      </c>
      <c r="J1008" s="15">
        <v>1</v>
      </c>
      <c r="K1008" s="15">
        <v>1818182</v>
      </c>
      <c r="L1008" s="16">
        <f t="shared" si="16"/>
        <v>1750000</v>
      </c>
      <c r="M1008" s="15">
        <f t="shared" si="17"/>
        <v>3</v>
      </c>
      <c r="N1008" s="15">
        <v>-1818182</v>
      </c>
      <c r="O1008" s="17">
        <f t="shared" si="18"/>
        <v>3</v>
      </c>
      <c r="P1008" s="16">
        <f t="shared" si="19"/>
        <v>5250000</v>
      </c>
    </row>
    <row r="1009" spans="1:16" x14ac:dyDescent="0.2">
      <c r="A1009" s="15" t="s">
        <v>3250</v>
      </c>
      <c r="B1009" s="15" t="s">
        <v>11</v>
      </c>
      <c r="C1009" s="15"/>
      <c r="D1009" s="15"/>
      <c r="E1009" s="15">
        <v>0</v>
      </c>
      <c r="F1009" s="15">
        <v>0</v>
      </c>
      <c r="G1009" s="15">
        <v>2</v>
      </c>
      <c r="H1009" s="15">
        <v>3963636</v>
      </c>
      <c r="I1009" s="16">
        <f t="shared" si="15"/>
        <v>1981818</v>
      </c>
      <c r="J1009" s="15">
        <v>0</v>
      </c>
      <c r="K1009" s="15">
        <v>0</v>
      </c>
      <c r="L1009" s="16">
        <f t="shared" si="16"/>
        <v>0</v>
      </c>
      <c r="M1009" s="15">
        <f t="shared" si="17"/>
        <v>2</v>
      </c>
      <c r="N1009" s="15">
        <v>3963636</v>
      </c>
      <c r="O1009" s="17">
        <f t="shared" si="18"/>
        <v>2</v>
      </c>
      <c r="P1009" s="16">
        <f t="shared" si="19"/>
        <v>3963636</v>
      </c>
    </row>
    <row r="1010" spans="1:16" x14ac:dyDescent="0.2">
      <c r="A1010" s="15" t="s">
        <v>2105</v>
      </c>
      <c r="B1010" s="15" t="s">
        <v>11</v>
      </c>
      <c r="C1010" s="15"/>
      <c r="D1010" s="15"/>
      <c r="E1010" s="15">
        <v>0</v>
      </c>
      <c r="F1010" s="15">
        <v>0</v>
      </c>
      <c r="G1010" s="15">
        <v>20</v>
      </c>
      <c r="H1010" s="15">
        <v>1727280</v>
      </c>
      <c r="I1010" s="16">
        <f t="shared" si="15"/>
        <v>86364</v>
      </c>
      <c r="J1010" s="15">
        <v>0</v>
      </c>
      <c r="K1010" s="15">
        <v>0</v>
      </c>
      <c r="L1010" s="16">
        <f t="shared" si="16"/>
        <v>0</v>
      </c>
      <c r="M1010" s="15">
        <f t="shared" si="17"/>
        <v>20</v>
      </c>
      <c r="N1010" s="15">
        <v>1727280</v>
      </c>
      <c r="O1010" s="17">
        <f t="shared" si="18"/>
        <v>20</v>
      </c>
      <c r="P1010" s="16">
        <f t="shared" si="19"/>
        <v>1727280</v>
      </c>
    </row>
    <row r="1011" spans="1:16" x14ac:dyDescent="0.2">
      <c r="A1011" s="15" t="s">
        <v>752</v>
      </c>
      <c r="B1011" s="15" t="s">
        <v>11</v>
      </c>
      <c r="C1011" s="15"/>
      <c r="D1011" s="15"/>
      <c r="E1011" s="15">
        <v>20</v>
      </c>
      <c r="F1011" s="15">
        <v>1818180</v>
      </c>
      <c r="G1011" s="15">
        <v>15</v>
      </c>
      <c r="H1011" s="15">
        <v>1431825</v>
      </c>
      <c r="I1011" s="16">
        <f t="shared" si="15"/>
        <v>92857.28571428571</v>
      </c>
      <c r="J1011" s="15">
        <v>0</v>
      </c>
      <c r="K1011" s="15">
        <v>0</v>
      </c>
      <c r="L1011" s="16">
        <f t="shared" si="16"/>
        <v>0</v>
      </c>
      <c r="M1011" s="15">
        <f t="shared" si="17"/>
        <v>35</v>
      </c>
      <c r="N1011" s="15">
        <v>1431825</v>
      </c>
      <c r="O1011" s="17">
        <f t="shared" si="18"/>
        <v>35</v>
      </c>
      <c r="P1011" s="16">
        <f t="shared" si="19"/>
        <v>3250005</v>
      </c>
    </row>
    <row r="1012" spans="1:16" x14ac:dyDescent="0.2">
      <c r="A1012" s="15" t="s">
        <v>753</v>
      </c>
      <c r="B1012" s="15" t="s">
        <v>11</v>
      </c>
      <c r="C1012" s="15"/>
      <c r="D1012" s="15"/>
      <c r="E1012" s="15">
        <v>20</v>
      </c>
      <c r="F1012" s="15">
        <v>1818180</v>
      </c>
      <c r="G1012" s="15">
        <v>15</v>
      </c>
      <c r="H1012" s="15">
        <v>1431825</v>
      </c>
      <c r="I1012" s="16">
        <f t="shared" si="15"/>
        <v>92857.28571428571</v>
      </c>
      <c r="J1012" s="15">
        <v>0</v>
      </c>
      <c r="K1012" s="15">
        <v>0</v>
      </c>
      <c r="L1012" s="16">
        <f t="shared" si="16"/>
        <v>0</v>
      </c>
      <c r="M1012" s="15">
        <f t="shared" si="17"/>
        <v>35</v>
      </c>
      <c r="N1012" s="15">
        <v>1431825</v>
      </c>
      <c r="O1012" s="17">
        <f t="shared" si="18"/>
        <v>35</v>
      </c>
      <c r="P1012" s="16">
        <f t="shared" si="19"/>
        <v>3250005</v>
      </c>
    </row>
    <row r="1013" spans="1:16" x14ac:dyDescent="0.2">
      <c r="A1013" s="15" t="s">
        <v>754</v>
      </c>
      <c r="B1013" s="15" t="s">
        <v>11</v>
      </c>
      <c r="C1013" s="15"/>
      <c r="D1013" s="15"/>
      <c r="E1013" s="15">
        <v>10</v>
      </c>
      <c r="F1013" s="15">
        <v>909090</v>
      </c>
      <c r="G1013" s="15">
        <v>15</v>
      </c>
      <c r="H1013" s="15">
        <v>1431825</v>
      </c>
      <c r="I1013" s="16">
        <f t="shared" si="15"/>
        <v>93636.6</v>
      </c>
      <c r="J1013" s="15">
        <v>0</v>
      </c>
      <c r="K1013" s="15">
        <v>0</v>
      </c>
      <c r="L1013" s="16">
        <f t="shared" si="16"/>
        <v>0</v>
      </c>
      <c r="M1013" s="15">
        <f t="shared" si="17"/>
        <v>25</v>
      </c>
      <c r="N1013" s="15">
        <v>1431825</v>
      </c>
      <c r="O1013" s="17">
        <f t="shared" si="18"/>
        <v>25</v>
      </c>
      <c r="P1013" s="16">
        <f t="shared" si="19"/>
        <v>2340915</v>
      </c>
    </row>
    <row r="1014" spans="1:16" x14ac:dyDescent="0.2">
      <c r="A1014" s="15" t="s">
        <v>777</v>
      </c>
      <c r="B1014" s="15" t="s">
        <v>11</v>
      </c>
      <c r="C1014" s="15"/>
      <c r="D1014" s="15"/>
      <c r="E1014" s="15">
        <v>10</v>
      </c>
      <c r="F1014" s="15">
        <v>1545450</v>
      </c>
      <c r="G1014" s="15">
        <v>5</v>
      </c>
      <c r="H1014" s="15">
        <v>781820</v>
      </c>
      <c r="I1014" s="16">
        <f t="shared" si="15"/>
        <v>155151.33333333334</v>
      </c>
      <c r="J1014" s="15">
        <v>0</v>
      </c>
      <c r="K1014" s="15">
        <v>0</v>
      </c>
      <c r="L1014" s="16">
        <f t="shared" si="16"/>
        <v>0</v>
      </c>
      <c r="M1014" s="15">
        <f t="shared" si="17"/>
        <v>15</v>
      </c>
      <c r="N1014" s="15">
        <v>781820</v>
      </c>
      <c r="O1014" s="17">
        <f t="shared" si="18"/>
        <v>15</v>
      </c>
      <c r="P1014" s="16">
        <f t="shared" si="19"/>
        <v>2327270</v>
      </c>
    </row>
    <row r="1015" spans="1:16" x14ac:dyDescent="0.2">
      <c r="A1015" s="15" t="s">
        <v>3251</v>
      </c>
      <c r="B1015" s="15" t="s">
        <v>11</v>
      </c>
      <c r="C1015" s="15"/>
      <c r="D1015" s="15"/>
      <c r="E1015" s="15">
        <v>0</v>
      </c>
      <c r="F1015" s="15">
        <v>0</v>
      </c>
      <c r="G1015" s="15">
        <v>2</v>
      </c>
      <c r="H1015" s="15">
        <v>598182</v>
      </c>
      <c r="I1015" s="16">
        <f t="shared" si="15"/>
        <v>299091</v>
      </c>
      <c r="J1015" s="15">
        <v>0</v>
      </c>
      <c r="K1015" s="15">
        <v>0</v>
      </c>
      <c r="L1015" s="16">
        <f t="shared" si="16"/>
        <v>0</v>
      </c>
      <c r="M1015" s="15">
        <f t="shared" si="17"/>
        <v>2</v>
      </c>
      <c r="N1015" s="15">
        <v>598182</v>
      </c>
      <c r="O1015" s="17">
        <f t="shared" si="18"/>
        <v>2</v>
      </c>
      <c r="P1015" s="16">
        <f t="shared" si="19"/>
        <v>598182</v>
      </c>
    </row>
    <row r="1016" spans="1:16" x14ac:dyDescent="0.2">
      <c r="A1016" s="15" t="s">
        <v>3252</v>
      </c>
      <c r="B1016" s="15" t="s">
        <v>171</v>
      </c>
      <c r="C1016" s="15"/>
      <c r="D1016" s="15"/>
      <c r="E1016" s="15">
        <v>0</v>
      </c>
      <c r="F1016" s="15">
        <v>0</v>
      </c>
      <c r="G1016" s="15">
        <v>6</v>
      </c>
      <c r="H1016" s="15">
        <v>0</v>
      </c>
      <c r="I1016" s="16">
        <f t="shared" si="15"/>
        <v>0</v>
      </c>
      <c r="J1016" s="15">
        <v>0</v>
      </c>
      <c r="K1016" s="15">
        <v>0</v>
      </c>
      <c r="L1016" s="16">
        <f t="shared" si="16"/>
        <v>0</v>
      </c>
      <c r="M1016" s="15">
        <f t="shared" si="17"/>
        <v>6</v>
      </c>
      <c r="N1016" s="15">
        <v>0</v>
      </c>
      <c r="O1016" s="17">
        <f t="shared" si="18"/>
        <v>6</v>
      </c>
      <c r="P1016" s="16">
        <f t="shared" si="19"/>
        <v>0</v>
      </c>
    </row>
    <row r="1017" spans="1:16" x14ac:dyDescent="0.2">
      <c r="A1017" s="15" t="s">
        <v>938</v>
      </c>
      <c r="B1017" s="15" t="s">
        <v>11</v>
      </c>
      <c r="C1017" s="15"/>
      <c r="D1017" s="15"/>
      <c r="E1017" s="15">
        <v>1</v>
      </c>
      <c r="F1017" s="15">
        <v>18312727</v>
      </c>
      <c r="G1017" s="15">
        <v>4</v>
      </c>
      <c r="H1017" s="15">
        <v>74080000</v>
      </c>
      <c r="I1017" s="16">
        <f t="shared" si="15"/>
        <v>18478545.399999999</v>
      </c>
      <c r="J1017" s="15">
        <v>1</v>
      </c>
      <c r="K1017" s="15">
        <v>18701818</v>
      </c>
      <c r="L1017" s="16">
        <f t="shared" si="16"/>
        <v>18478545.399999999</v>
      </c>
      <c r="M1017" s="15">
        <f t="shared" si="17"/>
        <v>4</v>
      </c>
      <c r="N1017" s="15">
        <v>-18701818</v>
      </c>
      <c r="O1017" s="17">
        <f t="shared" si="18"/>
        <v>4</v>
      </c>
      <c r="P1017" s="16">
        <f t="shared" si="19"/>
        <v>73914181.599999994</v>
      </c>
    </row>
    <row r="1018" spans="1:16" x14ac:dyDescent="0.2">
      <c r="A1018" s="15" t="s">
        <v>3253</v>
      </c>
      <c r="B1018" s="15" t="s">
        <v>11</v>
      </c>
      <c r="C1018" s="15"/>
      <c r="D1018" s="15"/>
      <c r="E1018" s="15">
        <v>0</v>
      </c>
      <c r="F1018" s="15">
        <v>0</v>
      </c>
      <c r="G1018" s="15">
        <v>12</v>
      </c>
      <c r="H1018" s="15">
        <v>57688076</v>
      </c>
      <c r="I1018" s="16">
        <f t="shared" si="15"/>
        <v>4807339.666666667</v>
      </c>
      <c r="J1018" s="15">
        <v>0</v>
      </c>
      <c r="K1018" s="15">
        <v>0</v>
      </c>
      <c r="L1018" s="16">
        <f t="shared" si="16"/>
        <v>0</v>
      </c>
      <c r="M1018" s="15">
        <f t="shared" si="17"/>
        <v>12</v>
      </c>
      <c r="N1018" s="15">
        <v>57688076</v>
      </c>
      <c r="O1018" s="17">
        <f t="shared" si="18"/>
        <v>12</v>
      </c>
      <c r="P1018" s="16">
        <f t="shared" si="19"/>
        <v>57688076</v>
      </c>
    </row>
    <row r="1019" spans="1:16" x14ac:dyDescent="0.2">
      <c r="A1019" s="15" t="s">
        <v>3254</v>
      </c>
      <c r="B1019" s="15" t="s">
        <v>11</v>
      </c>
      <c r="C1019" s="15"/>
      <c r="D1019" s="15"/>
      <c r="E1019" s="15">
        <v>0</v>
      </c>
      <c r="F1019" s="15">
        <v>0</v>
      </c>
      <c r="G1019" s="15">
        <v>12</v>
      </c>
      <c r="H1019" s="15">
        <v>0</v>
      </c>
      <c r="I1019" s="16">
        <f t="shared" si="15"/>
        <v>0</v>
      </c>
      <c r="J1019" s="15">
        <v>0</v>
      </c>
      <c r="K1019" s="15">
        <v>0</v>
      </c>
      <c r="L1019" s="16">
        <f t="shared" si="16"/>
        <v>0</v>
      </c>
      <c r="M1019" s="15">
        <f t="shared" si="17"/>
        <v>12</v>
      </c>
      <c r="N1019" s="15">
        <v>0</v>
      </c>
      <c r="O1019" s="17">
        <f t="shared" si="18"/>
        <v>12</v>
      </c>
      <c r="P1019" s="16">
        <f t="shared" si="19"/>
        <v>0</v>
      </c>
    </row>
    <row r="1020" spans="1:16" x14ac:dyDescent="0.2">
      <c r="A1020" s="15" t="s">
        <v>3255</v>
      </c>
      <c r="B1020" s="15" t="s">
        <v>20</v>
      </c>
      <c r="C1020" s="15"/>
      <c r="D1020" s="15"/>
      <c r="E1020" s="15">
        <v>0</v>
      </c>
      <c r="F1020" s="15">
        <v>0</v>
      </c>
      <c r="G1020" s="15">
        <v>3</v>
      </c>
      <c r="H1020" s="15">
        <v>37636365</v>
      </c>
      <c r="I1020" s="16">
        <f t="shared" si="15"/>
        <v>12545455</v>
      </c>
      <c r="J1020" s="15">
        <v>3</v>
      </c>
      <c r="K1020" s="15">
        <v>37045455</v>
      </c>
      <c r="L1020" s="16">
        <f t="shared" si="16"/>
        <v>37636365</v>
      </c>
      <c r="M1020" s="15">
        <f t="shared" si="17"/>
        <v>0</v>
      </c>
      <c r="N1020" s="15">
        <v>-13409091</v>
      </c>
      <c r="O1020" s="17">
        <f t="shared" si="18"/>
        <v>0</v>
      </c>
      <c r="P1020" s="16">
        <f t="shared" si="19"/>
        <v>0</v>
      </c>
    </row>
    <row r="1021" spans="1:16" x14ac:dyDescent="0.2">
      <c r="A1021" s="15" t="s">
        <v>3256</v>
      </c>
      <c r="B1021" s="15" t="s">
        <v>20</v>
      </c>
      <c r="C1021" s="15"/>
      <c r="D1021" s="15"/>
      <c r="E1021" s="15">
        <v>0</v>
      </c>
      <c r="F1021" s="15">
        <v>0</v>
      </c>
      <c r="G1021" s="15">
        <v>7</v>
      </c>
      <c r="H1021" s="15">
        <v>135909090</v>
      </c>
      <c r="I1021" s="16">
        <f t="shared" si="15"/>
        <v>19415584.285714287</v>
      </c>
      <c r="J1021" s="15">
        <v>6</v>
      </c>
      <c r="K1021" s="15">
        <v>110218183</v>
      </c>
      <c r="L1021" s="16">
        <f t="shared" si="16"/>
        <v>116493505.71428573</v>
      </c>
      <c r="M1021" s="15">
        <f t="shared" si="17"/>
        <v>1</v>
      </c>
      <c r="N1021" s="15">
        <v>-18136364</v>
      </c>
      <c r="O1021" s="17">
        <f t="shared" si="18"/>
        <v>1</v>
      </c>
      <c r="P1021" s="16">
        <f t="shared" si="19"/>
        <v>19415584.285714269</v>
      </c>
    </row>
    <row r="1022" spans="1:16" x14ac:dyDescent="0.2">
      <c r="A1022" s="15" t="s">
        <v>3257</v>
      </c>
      <c r="B1022" s="15" t="s">
        <v>25</v>
      </c>
      <c r="C1022" s="15"/>
      <c r="D1022" s="15"/>
      <c r="E1022" s="15">
        <v>0</v>
      </c>
      <c r="F1022" s="15">
        <v>0</v>
      </c>
      <c r="G1022" s="15">
        <v>45</v>
      </c>
      <c r="H1022" s="15">
        <v>382527270</v>
      </c>
      <c r="I1022" s="16">
        <f t="shared" si="15"/>
        <v>8500606</v>
      </c>
      <c r="J1022" s="15">
        <v>36</v>
      </c>
      <c r="K1022" s="15">
        <v>299481821</v>
      </c>
      <c r="L1022" s="16">
        <f t="shared" si="16"/>
        <v>306021816</v>
      </c>
      <c r="M1022" s="15">
        <f t="shared" si="17"/>
        <v>9</v>
      </c>
      <c r="N1022" s="15">
        <v>-8181818</v>
      </c>
      <c r="O1022" s="17">
        <f t="shared" si="18"/>
        <v>9</v>
      </c>
      <c r="P1022" s="16">
        <f t="shared" si="19"/>
        <v>76505454</v>
      </c>
    </row>
    <row r="1023" spans="1:16" x14ac:dyDescent="0.2">
      <c r="A1023" s="15" t="s">
        <v>3258</v>
      </c>
      <c r="B1023" s="15" t="s">
        <v>11</v>
      </c>
      <c r="C1023" s="15"/>
      <c r="D1023" s="15"/>
      <c r="E1023" s="15">
        <v>0</v>
      </c>
      <c r="F1023" s="15">
        <v>0</v>
      </c>
      <c r="G1023" s="15">
        <v>1</v>
      </c>
      <c r="H1023" s="15">
        <v>42354545</v>
      </c>
      <c r="I1023" s="16">
        <f t="shared" si="15"/>
        <v>42354545</v>
      </c>
      <c r="J1023" s="15">
        <v>0</v>
      </c>
      <c r="K1023" s="15">
        <v>0</v>
      </c>
      <c r="L1023" s="16">
        <f t="shared" si="16"/>
        <v>0</v>
      </c>
      <c r="M1023" s="15">
        <f t="shared" si="17"/>
        <v>1</v>
      </c>
      <c r="N1023" s="15">
        <v>42354545</v>
      </c>
      <c r="O1023" s="17">
        <f t="shared" si="18"/>
        <v>1</v>
      </c>
      <c r="P1023" s="16">
        <f t="shared" si="19"/>
        <v>42354545</v>
      </c>
    </row>
    <row r="1024" spans="1:16" x14ac:dyDescent="0.2">
      <c r="A1024" s="15" t="s">
        <v>3259</v>
      </c>
      <c r="B1024" s="15" t="s">
        <v>11</v>
      </c>
      <c r="C1024" s="15"/>
      <c r="D1024" s="15"/>
      <c r="E1024" s="15">
        <v>0</v>
      </c>
      <c r="F1024" s="15">
        <v>0</v>
      </c>
      <c r="G1024" s="15">
        <v>6</v>
      </c>
      <c r="H1024" s="15">
        <v>23318181</v>
      </c>
      <c r="I1024" s="16">
        <f t="shared" ref="I1024:I1278" si="20">IFERROR(IF((F1024+H1024)/(G1024+E1024)&lt;0,0,(F1024+H1024)/(G1024+E1024)),0)</f>
        <v>3886363.5</v>
      </c>
      <c r="J1024" s="15">
        <v>0</v>
      </c>
      <c r="K1024" s="15">
        <v>0</v>
      </c>
      <c r="L1024" s="16">
        <f t="shared" ref="L1024:L1278" si="21">I1024*J1024</f>
        <v>0</v>
      </c>
      <c r="M1024" s="15">
        <f t="shared" ref="M1024:M1278" si="22">E1024+G1024-J1024</f>
        <v>6</v>
      </c>
      <c r="N1024" s="15">
        <v>23318181</v>
      </c>
      <c r="O1024" s="17">
        <f t="shared" ref="O1024:O1278" si="23">E1024+G1024-J1024</f>
        <v>6</v>
      </c>
      <c r="P1024" s="16">
        <f t="shared" ref="P1024:P1278" si="24">F1024+H1024-L1024</f>
        <v>23318181</v>
      </c>
    </row>
    <row r="1025" spans="1:16" x14ac:dyDescent="0.2">
      <c r="A1025" s="15" t="s">
        <v>3260</v>
      </c>
      <c r="B1025" s="15" t="s">
        <v>11</v>
      </c>
      <c r="C1025" s="15"/>
      <c r="D1025" s="15"/>
      <c r="E1025" s="15">
        <v>0</v>
      </c>
      <c r="F1025" s="15">
        <v>0</v>
      </c>
      <c r="G1025" s="15">
        <v>2</v>
      </c>
      <c r="H1025" s="15">
        <v>14454546</v>
      </c>
      <c r="I1025" s="16">
        <f t="shared" si="20"/>
        <v>7227273</v>
      </c>
      <c r="J1025" s="15">
        <v>0</v>
      </c>
      <c r="K1025" s="15">
        <v>0</v>
      </c>
      <c r="L1025" s="16">
        <f t="shared" si="21"/>
        <v>0</v>
      </c>
      <c r="M1025" s="15">
        <f t="shared" si="22"/>
        <v>2</v>
      </c>
      <c r="N1025" s="15">
        <v>14454546</v>
      </c>
      <c r="O1025" s="17">
        <f t="shared" si="23"/>
        <v>2</v>
      </c>
      <c r="P1025" s="16">
        <f t="shared" si="24"/>
        <v>14454546</v>
      </c>
    </row>
    <row r="1026" spans="1:16" x14ac:dyDescent="0.2">
      <c r="A1026" s="15" t="s">
        <v>3261</v>
      </c>
      <c r="B1026" s="15" t="s">
        <v>11</v>
      </c>
      <c r="C1026" s="15"/>
      <c r="D1026" s="15"/>
      <c r="E1026" s="15">
        <v>0</v>
      </c>
      <c r="F1026" s="15">
        <v>0</v>
      </c>
      <c r="G1026" s="15">
        <v>6</v>
      </c>
      <c r="H1026" s="15">
        <v>17318181</v>
      </c>
      <c r="I1026" s="16">
        <f t="shared" si="20"/>
        <v>2886363.5</v>
      </c>
      <c r="J1026" s="15">
        <v>0</v>
      </c>
      <c r="K1026" s="15">
        <v>0</v>
      </c>
      <c r="L1026" s="16">
        <f t="shared" si="21"/>
        <v>0</v>
      </c>
      <c r="M1026" s="15">
        <f t="shared" si="22"/>
        <v>6</v>
      </c>
      <c r="N1026" s="15">
        <v>17318181</v>
      </c>
      <c r="O1026" s="17">
        <f t="shared" si="23"/>
        <v>6</v>
      </c>
      <c r="P1026" s="16">
        <f t="shared" si="24"/>
        <v>17318181</v>
      </c>
    </row>
    <row r="1027" spans="1:16" x14ac:dyDescent="0.2">
      <c r="A1027" s="15" t="s">
        <v>3262</v>
      </c>
      <c r="B1027" s="15" t="s">
        <v>20</v>
      </c>
      <c r="C1027" s="15"/>
      <c r="D1027" s="15"/>
      <c r="E1027" s="15">
        <v>0</v>
      </c>
      <c r="F1027" s="15">
        <v>0</v>
      </c>
      <c r="G1027" s="15">
        <v>2</v>
      </c>
      <c r="H1027" s="15">
        <v>25272728</v>
      </c>
      <c r="I1027" s="16">
        <f t="shared" si="20"/>
        <v>12636364</v>
      </c>
      <c r="J1027" s="15">
        <v>2</v>
      </c>
      <c r="K1027" s="15">
        <v>25909092</v>
      </c>
      <c r="L1027" s="16">
        <f t="shared" si="21"/>
        <v>25272728</v>
      </c>
      <c r="M1027" s="15">
        <f t="shared" si="22"/>
        <v>0</v>
      </c>
      <c r="N1027" s="15">
        <v>-25909092</v>
      </c>
      <c r="O1027" s="17">
        <f t="shared" si="23"/>
        <v>0</v>
      </c>
      <c r="P1027" s="16">
        <f t="shared" si="24"/>
        <v>0</v>
      </c>
    </row>
    <row r="1028" spans="1:16" x14ac:dyDescent="0.2">
      <c r="A1028" s="15" t="s">
        <v>3263</v>
      </c>
      <c r="B1028" s="15" t="s">
        <v>11</v>
      </c>
      <c r="C1028" s="15"/>
      <c r="D1028" s="15"/>
      <c r="E1028" s="15">
        <v>0</v>
      </c>
      <c r="F1028" s="15">
        <v>0</v>
      </c>
      <c r="G1028" s="15">
        <v>63</v>
      </c>
      <c r="H1028" s="15">
        <v>323771868</v>
      </c>
      <c r="I1028" s="16">
        <f t="shared" si="20"/>
        <v>5139236</v>
      </c>
      <c r="J1028" s="15">
        <v>10</v>
      </c>
      <c r="K1028" s="15">
        <v>53781815</v>
      </c>
      <c r="L1028" s="16">
        <f t="shared" si="21"/>
        <v>51392360</v>
      </c>
      <c r="M1028" s="15">
        <f t="shared" si="22"/>
        <v>53</v>
      </c>
      <c r="N1028" s="15">
        <v>-10709090</v>
      </c>
      <c r="O1028" s="17">
        <f t="shared" si="23"/>
        <v>53</v>
      </c>
      <c r="P1028" s="16">
        <f t="shared" si="24"/>
        <v>272379508</v>
      </c>
    </row>
    <row r="1029" spans="1:16" x14ac:dyDescent="0.2">
      <c r="A1029" s="15" t="s">
        <v>3264</v>
      </c>
      <c r="B1029" s="15" t="s">
        <v>11</v>
      </c>
      <c r="C1029" s="15"/>
      <c r="D1029" s="15"/>
      <c r="E1029" s="15">
        <v>0</v>
      </c>
      <c r="F1029" s="15">
        <v>0</v>
      </c>
      <c r="G1029" s="15">
        <v>63</v>
      </c>
      <c r="H1029" s="15">
        <v>0</v>
      </c>
      <c r="I1029" s="16">
        <f t="shared" si="20"/>
        <v>0</v>
      </c>
      <c r="J1029" s="15">
        <v>0</v>
      </c>
      <c r="K1029" s="15">
        <v>0</v>
      </c>
      <c r="L1029" s="16">
        <f t="shared" si="21"/>
        <v>0</v>
      </c>
      <c r="M1029" s="15">
        <f t="shared" si="22"/>
        <v>63</v>
      </c>
      <c r="N1029" s="15">
        <v>0</v>
      </c>
      <c r="O1029" s="17">
        <f t="shared" si="23"/>
        <v>63</v>
      </c>
      <c r="P1029" s="16">
        <f t="shared" si="24"/>
        <v>0</v>
      </c>
    </row>
    <row r="1030" spans="1:16" x14ac:dyDescent="0.2">
      <c r="A1030" s="15" t="s">
        <v>3265</v>
      </c>
      <c r="B1030" s="15" t="s">
        <v>280</v>
      </c>
      <c r="C1030" s="15"/>
      <c r="D1030" s="15"/>
      <c r="E1030" s="15">
        <v>0</v>
      </c>
      <c r="F1030" s="15">
        <v>0</v>
      </c>
      <c r="G1030" s="15">
        <v>10</v>
      </c>
      <c r="H1030" s="15">
        <v>1746000</v>
      </c>
      <c r="I1030" s="16">
        <f t="shared" si="20"/>
        <v>174600</v>
      </c>
      <c r="J1030" s="15">
        <v>2</v>
      </c>
      <c r="K1030" s="15">
        <v>318182</v>
      </c>
      <c r="L1030" s="16">
        <f t="shared" si="21"/>
        <v>349200</v>
      </c>
      <c r="M1030" s="15">
        <f t="shared" si="22"/>
        <v>8</v>
      </c>
      <c r="N1030" s="15">
        <v>-136364</v>
      </c>
      <c r="O1030" s="17">
        <f t="shared" si="23"/>
        <v>8</v>
      </c>
      <c r="P1030" s="16">
        <f t="shared" si="24"/>
        <v>1396800</v>
      </c>
    </row>
    <row r="1031" spans="1:16" x14ac:dyDescent="0.2">
      <c r="A1031" s="15" t="s">
        <v>3266</v>
      </c>
      <c r="B1031" s="15" t="s">
        <v>11</v>
      </c>
      <c r="C1031" s="15"/>
      <c r="D1031" s="15"/>
      <c r="E1031" s="15">
        <v>0</v>
      </c>
      <c r="F1031" s="15">
        <v>0</v>
      </c>
      <c r="G1031" s="15">
        <v>1</v>
      </c>
      <c r="H1031" s="15">
        <v>43603636</v>
      </c>
      <c r="I1031" s="16">
        <f t="shared" si="20"/>
        <v>43603636</v>
      </c>
      <c r="J1031" s="15">
        <v>1</v>
      </c>
      <c r="K1031" s="15">
        <v>39090909</v>
      </c>
      <c r="L1031" s="16">
        <f t="shared" si="21"/>
        <v>43603636</v>
      </c>
      <c r="M1031" s="15">
        <f t="shared" si="22"/>
        <v>0</v>
      </c>
      <c r="N1031" s="15">
        <v>-39090909</v>
      </c>
      <c r="O1031" s="17">
        <f t="shared" si="23"/>
        <v>0</v>
      </c>
      <c r="P1031" s="16">
        <f t="shared" si="24"/>
        <v>0</v>
      </c>
    </row>
    <row r="1032" spans="1:16" x14ac:dyDescent="0.2">
      <c r="A1032" s="15" t="s">
        <v>14</v>
      </c>
      <c r="B1032" s="15" t="s">
        <v>11</v>
      </c>
      <c r="C1032" s="15"/>
      <c r="D1032" s="15"/>
      <c r="E1032" s="15">
        <v>139</v>
      </c>
      <c r="F1032" s="15">
        <v>365129811</v>
      </c>
      <c r="G1032" s="15">
        <v>84</v>
      </c>
      <c r="H1032" s="15">
        <v>220659989</v>
      </c>
      <c r="I1032" s="16">
        <f t="shared" si="20"/>
        <v>2626860.0896860985</v>
      </c>
      <c r="J1032" s="15">
        <v>44</v>
      </c>
      <c r="K1032" s="15">
        <v>105363623</v>
      </c>
      <c r="L1032" s="16">
        <f t="shared" si="21"/>
        <v>115581843.94618833</v>
      </c>
      <c r="M1032" s="15">
        <f t="shared" si="22"/>
        <v>179</v>
      </c>
      <c r="N1032" s="15">
        <v>-3912729</v>
      </c>
      <c r="O1032" s="17">
        <f t="shared" si="23"/>
        <v>179</v>
      </c>
      <c r="P1032" s="16">
        <f t="shared" si="24"/>
        <v>470207956.05381167</v>
      </c>
    </row>
    <row r="1033" spans="1:16" x14ac:dyDescent="0.2">
      <c r="A1033" s="15" t="s">
        <v>3598</v>
      </c>
      <c r="B1033" s="15" t="s">
        <v>11</v>
      </c>
      <c r="C1033" s="15"/>
      <c r="D1033" s="15"/>
      <c r="E1033" s="15">
        <v>1</v>
      </c>
      <c r="F1033" s="15">
        <v>4027273</v>
      </c>
      <c r="G1033" s="15">
        <v>3</v>
      </c>
      <c r="H1033" s="15">
        <v>11792727</v>
      </c>
      <c r="I1033" s="16">
        <f t="shared" si="20"/>
        <v>3955000</v>
      </c>
      <c r="J1033" s="15">
        <v>4</v>
      </c>
      <c r="K1033" s="15">
        <v>16000000</v>
      </c>
      <c r="L1033" s="16">
        <f t="shared" si="21"/>
        <v>15820000</v>
      </c>
      <c r="M1033" s="15">
        <f t="shared" si="22"/>
        <v>0</v>
      </c>
      <c r="N1033" s="15">
        <v>-3954545</v>
      </c>
      <c r="O1033" s="17">
        <f t="shared" si="23"/>
        <v>0</v>
      </c>
      <c r="P1033" s="16">
        <f t="shared" si="24"/>
        <v>0</v>
      </c>
    </row>
    <row r="1034" spans="1:16" x14ac:dyDescent="0.2">
      <c r="A1034" s="15" t="s">
        <v>3268</v>
      </c>
      <c r="B1034" s="15" t="s">
        <v>25</v>
      </c>
      <c r="C1034" s="15"/>
      <c r="D1034" s="15"/>
      <c r="E1034" s="15">
        <v>0</v>
      </c>
      <c r="F1034" s="15">
        <v>0</v>
      </c>
      <c r="G1034" s="15">
        <v>5</v>
      </c>
      <c r="H1034" s="15">
        <v>21818180</v>
      </c>
      <c r="I1034" s="16">
        <f t="shared" si="20"/>
        <v>4363636</v>
      </c>
      <c r="J1034" s="15">
        <v>1</v>
      </c>
      <c r="K1034" s="15">
        <v>4090909</v>
      </c>
      <c r="L1034" s="16">
        <f t="shared" si="21"/>
        <v>4363636</v>
      </c>
      <c r="M1034" s="15">
        <f t="shared" si="22"/>
        <v>4</v>
      </c>
      <c r="N1034" s="15">
        <v>17727271</v>
      </c>
      <c r="O1034" s="17">
        <f t="shared" si="23"/>
        <v>4</v>
      </c>
      <c r="P1034" s="16">
        <f t="shared" si="24"/>
        <v>17454544</v>
      </c>
    </row>
    <row r="1035" spans="1:16" x14ac:dyDescent="0.2">
      <c r="A1035" s="15" t="s">
        <v>3269</v>
      </c>
      <c r="B1035" s="15" t="s">
        <v>25</v>
      </c>
      <c r="C1035" s="15"/>
      <c r="D1035" s="15"/>
      <c r="E1035" s="15">
        <v>0</v>
      </c>
      <c r="F1035" s="15">
        <v>0</v>
      </c>
      <c r="G1035" s="15">
        <v>3</v>
      </c>
      <c r="H1035" s="15">
        <v>14727273</v>
      </c>
      <c r="I1035" s="16">
        <f t="shared" si="20"/>
        <v>4909091</v>
      </c>
      <c r="J1035" s="15">
        <v>0</v>
      </c>
      <c r="K1035" s="15">
        <v>0</v>
      </c>
      <c r="L1035" s="16">
        <f t="shared" si="21"/>
        <v>0</v>
      </c>
      <c r="M1035" s="15">
        <f t="shared" si="22"/>
        <v>3</v>
      </c>
      <c r="N1035" s="15">
        <v>14727273</v>
      </c>
      <c r="O1035" s="17">
        <f t="shared" si="23"/>
        <v>3</v>
      </c>
      <c r="P1035" s="16">
        <f t="shared" si="24"/>
        <v>14727273</v>
      </c>
    </row>
    <row r="1036" spans="1:16" x14ac:dyDescent="0.2">
      <c r="A1036" s="15" t="s">
        <v>1970</v>
      </c>
      <c r="B1036" s="15" t="s">
        <v>11</v>
      </c>
      <c r="C1036" s="15"/>
      <c r="D1036" s="15"/>
      <c r="E1036" s="15">
        <v>85</v>
      </c>
      <c r="F1036" s="15">
        <v>16227266</v>
      </c>
      <c r="G1036" s="15">
        <v>30</v>
      </c>
      <c r="H1036" s="15">
        <v>4636350</v>
      </c>
      <c r="I1036" s="16">
        <f t="shared" si="20"/>
        <v>181422.74782608697</v>
      </c>
      <c r="J1036" s="15">
        <v>81</v>
      </c>
      <c r="K1036" s="15">
        <v>14863623</v>
      </c>
      <c r="L1036" s="16">
        <f t="shared" si="21"/>
        <v>14695242.573913045</v>
      </c>
      <c r="M1036" s="15">
        <f t="shared" si="22"/>
        <v>34</v>
      </c>
      <c r="N1036" s="15">
        <v>-10227273</v>
      </c>
      <c r="O1036" s="17">
        <f t="shared" si="23"/>
        <v>34</v>
      </c>
      <c r="P1036" s="16">
        <f t="shared" si="24"/>
        <v>6168373.4260869548</v>
      </c>
    </row>
    <row r="1037" spans="1:16" x14ac:dyDescent="0.2">
      <c r="A1037" s="15" t="s">
        <v>3270</v>
      </c>
      <c r="B1037" s="15" t="s">
        <v>11</v>
      </c>
      <c r="C1037" s="15"/>
      <c r="D1037" s="15"/>
      <c r="E1037" s="15">
        <v>0</v>
      </c>
      <c r="F1037" s="15">
        <v>0</v>
      </c>
      <c r="G1037" s="15">
        <v>10</v>
      </c>
      <c r="H1037" s="15">
        <v>4209090</v>
      </c>
      <c r="I1037" s="16">
        <f t="shared" si="20"/>
        <v>420909</v>
      </c>
      <c r="J1037" s="15">
        <v>1</v>
      </c>
      <c r="K1037" s="15">
        <v>581818</v>
      </c>
      <c r="L1037" s="16">
        <f t="shared" si="21"/>
        <v>420909</v>
      </c>
      <c r="M1037" s="15">
        <f t="shared" si="22"/>
        <v>9</v>
      </c>
      <c r="N1037" s="15">
        <v>-581818</v>
      </c>
      <c r="O1037" s="17">
        <f t="shared" si="23"/>
        <v>9</v>
      </c>
      <c r="P1037" s="16">
        <f t="shared" si="24"/>
        <v>3788181</v>
      </c>
    </row>
    <row r="1038" spans="1:16" x14ac:dyDescent="0.2">
      <c r="A1038" s="15" t="s">
        <v>3271</v>
      </c>
      <c r="B1038" s="15" t="s">
        <v>11</v>
      </c>
      <c r="C1038" s="15"/>
      <c r="D1038" s="15"/>
      <c r="E1038" s="15">
        <v>0</v>
      </c>
      <c r="F1038" s="15">
        <v>0</v>
      </c>
      <c r="G1038" s="15">
        <v>3</v>
      </c>
      <c r="H1038" s="15">
        <v>45000000</v>
      </c>
      <c r="I1038" s="16">
        <f t="shared" si="20"/>
        <v>15000000</v>
      </c>
      <c r="J1038" s="15">
        <v>1</v>
      </c>
      <c r="K1038" s="15">
        <v>14090909</v>
      </c>
      <c r="L1038" s="16">
        <f t="shared" si="21"/>
        <v>15000000</v>
      </c>
      <c r="M1038" s="15">
        <f t="shared" si="22"/>
        <v>2</v>
      </c>
      <c r="N1038" s="15">
        <v>-14090909</v>
      </c>
      <c r="O1038" s="17">
        <f t="shared" si="23"/>
        <v>2</v>
      </c>
      <c r="P1038" s="16">
        <f t="shared" si="24"/>
        <v>30000000</v>
      </c>
    </row>
    <row r="1039" spans="1:16" x14ac:dyDescent="0.2">
      <c r="A1039" s="15" t="s">
        <v>3272</v>
      </c>
      <c r="B1039" s="15" t="s">
        <v>11</v>
      </c>
      <c r="C1039" s="15"/>
      <c r="D1039" s="15"/>
      <c r="E1039" s="15">
        <v>0</v>
      </c>
      <c r="F1039" s="15">
        <v>0</v>
      </c>
      <c r="G1039" s="15">
        <v>1</v>
      </c>
      <c r="H1039" s="15">
        <v>16818182</v>
      </c>
      <c r="I1039" s="16">
        <f t="shared" si="20"/>
        <v>16818182</v>
      </c>
      <c r="J1039" s="15">
        <v>1</v>
      </c>
      <c r="K1039" s="15">
        <v>15909091</v>
      </c>
      <c r="L1039" s="16">
        <f t="shared" si="21"/>
        <v>16818182</v>
      </c>
      <c r="M1039" s="15">
        <f t="shared" si="22"/>
        <v>0</v>
      </c>
      <c r="N1039" s="15">
        <v>-15909091</v>
      </c>
      <c r="O1039" s="17">
        <f t="shared" si="23"/>
        <v>0</v>
      </c>
      <c r="P1039" s="16">
        <f t="shared" si="24"/>
        <v>0</v>
      </c>
    </row>
    <row r="1040" spans="1:16" x14ac:dyDescent="0.2">
      <c r="A1040" s="15" t="s">
        <v>3273</v>
      </c>
      <c r="B1040" s="15" t="s">
        <v>11</v>
      </c>
      <c r="C1040" s="15"/>
      <c r="D1040" s="15"/>
      <c r="E1040" s="15">
        <v>0</v>
      </c>
      <c r="F1040" s="15">
        <v>0</v>
      </c>
      <c r="G1040" s="15">
        <v>2</v>
      </c>
      <c r="H1040" s="15">
        <v>31000000</v>
      </c>
      <c r="I1040" s="16">
        <f t="shared" si="20"/>
        <v>15500000</v>
      </c>
      <c r="J1040" s="15">
        <v>1</v>
      </c>
      <c r="K1040" s="15">
        <v>14636364</v>
      </c>
      <c r="L1040" s="16">
        <f t="shared" si="21"/>
        <v>15500000</v>
      </c>
      <c r="M1040" s="15">
        <f t="shared" si="22"/>
        <v>1</v>
      </c>
      <c r="N1040" s="15">
        <v>-14636364</v>
      </c>
      <c r="O1040" s="17">
        <f t="shared" si="23"/>
        <v>1</v>
      </c>
      <c r="P1040" s="16">
        <f t="shared" si="24"/>
        <v>15500000</v>
      </c>
    </row>
    <row r="1041" spans="1:16" x14ac:dyDescent="0.2">
      <c r="A1041" s="15" t="s">
        <v>3274</v>
      </c>
      <c r="B1041" s="15" t="s">
        <v>11</v>
      </c>
      <c r="C1041" s="15"/>
      <c r="D1041" s="15"/>
      <c r="E1041" s="15">
        <v>0</v>
      </c>
      <c r="F1041" s="15">
        <v>0</v>
      </c>
      <c r="G1041" s="15">
        <v>1</v>
      </c>
      <c r="H1041" s="15">
        <v>50000000</v>
      </c>
      <c r="I1041" s="16">
        <f t="shared" si="20"/>
        <v>50000000</v>
      </c>
      <c r="J1041" s="15">
        <v>1</v>
      </c>
      <c r="K1041" s="15">
        <v>66018182</v>
      </c>
      <c r="L1041" s="16">
        <f t="shared" si="21"/>
        <v>50000000</v>
      </c>
      <c r="M1041" s="15">
        <f t="shared" si="22"/>
        <v>0</v>
      </c>
      <c r="N1041" s="15">
        <v>-66018182</v>
      </c>
      <c r="O1041" s="17">
        <f t="shared" si="23"/>
        <v>0</v>
      </c>
      <c r="P1041" s="16">
        <f t="shared" si="24"/>
        <v>0</v>
      </c>
    </row>
    <row r="1042" spans="1:16" x14ac:dyDescent="0.2">
      <c r="A1042" s="15" t="s">
        <v>3275</v>
      </c>
      <c r="B1042" s="15" t="s">
        <v>141</v>
      </c>
      <c r="C1042" s="15"/>
      <c r="D1042" s="15"/>
      <c r="E1042" s="15">
        <v>0</v>
      </c>
      <c r="F1042" s="15">
        <v>0</v>
      </c>
      <c r="G1042" s="15">
        <v>1</v>
      </c>
      <c r="H1042" s="15">
        <v>0</v>
      </c>
      <c r="I1042" s="16">
        <f t="shared" si="20"/>
        <v>0</v>
      </c>
      <c r="J1042" s="15">
        <v>1</v>
      </c>
      <c r="K1042" s="15">
        <v>0</v>
      </c>
      <c r="L1042" s="16">
        <f t="shared" si="21"/>
        <v>0</v>
      </c>
      <c r="M1042" s="15">
        <f t="shared" si="22"/>
        <v>0</v>
      </c>
      <c r="N1042" s="15">
        <v>0</v>
      </c>
      <c r="O1042" s="17">
        <f t="shared" si="23"/>
        <v>0</v>
      </c>
      <c r="P1042" s="16">
        <f t="shared" si="24"/>
        <v>0</v>
      </c>
    </row>
    <row r="1043" spans="1:16" x14ac:dyDescent="0.2">
      <c r="A1043" s="15" t="s">
        <v>3276</v>
      </c>
      <c r="B1043" s="15" t="s">
        <v>11</v>
      </c>
      <c r="C1043" s="15"/>
      <c r="D1043" s="15"/>
      <c r="E1043" s="15">
        <v>0</v>
      </c>
      <c r="F1043" s="15">
        <v>0</v>
      </c>
      <c r="G1043" s="15">
        <v>1</v>
      </c>
      <c r="H1043" s="15">
        <v>0</v>
      </c>
      <c r="I1043" s="16">
        <f t="shared" si="20"/>
        <v>0</v>
      </c>
      <c r="J1043" s="15">
        <v>1</v>
      </c>
      <c r="K1043" s="15">
        <v>0</v>
      </c>
      <c r="L1043" s="16">
        <f t="shared" si="21"/>
        <v>0</v>
      </c>
      <c r="M1043" s="15">
        <f t="shared" si="22"/>
        <v>0</v>
      </c>
      <c r="N1043" s="15">
        <v>0</v>
      </c>
      <c r="O1043" s="17">
        <f t="shared" si="23"/>
        <v>0</v>
      </c>
      <c r="P1043" s="16">
        <f t="shared" si="24"/>
        <v>0</v>
      </c>
    </row>
    <row r="1044" spans="1:16" x14ac:dyDescent="0.2">
      <c r="A1044" s="15" t="s">
        <v>3277</v>
      </c>
      <c r="B1044" s="15" t="s">
        <v>11</v>
      </c>
      <c r="C1044" s="15"/>
      <c r="D1044" s="15"/>
      <c r="E1044" s="15">
        <v>0</v>
      </c>
      <c r="F1044" s="15">
        <v>0</v>
      </c>
      <c r="G1044" s="15">
        <v>1</v>
      </c>
      <c r="H1044" s="15">
        <v>0</v>
      </c>
      <c r="I1044" s="16">
        <f t="shared" si="20"/>
        <v>0</v>
      </c>
      <c r="J1044" s="15">
        <v>1</v>
      </c>
      <c r="K1044" s="15">
        <v>0</v>
      </c>
      <c r="L1044" s="16">
        <f t="shared" si="21"/>
        <v>0</v>
      </c>
      <c r="M1044" s="15">
        <f t="shared" si="22"/>
        <v>0</v>
      </c>
      <c r="N1044" s="15">
        <v>0</v>
      </c>
      <c r="O1044" s="17">
        <f t="shared" si="23"/>
        <v>0</v>
      </c>
      <c r="P1044" s="16">
        <f t="shared" si="24"/>
        <v>0</v>
      </c>
    </row>
    <row r="1045" spans="1:16" x14ac:dyDescent="0.2">
      <c r="A1045" s="15" t="s">
        <v>3278</v>
      </c>
      <c r="B1045" s="15" t="s">
        <v>20</v>
      </c>
      <c r="C1045" s="15"/>
      <c r="D1045" s="15"/>
      <c r="E1045" s="15">
        <v>0</v>
      </c>
      <c r="F1045" s="15">
        <v>0</v>
      </c>
      <c r="G1045" s="15">
        <v>3</v>
      </c>
      <c r="H1045" s="15">
        <v>50454546</v>
      </c>
      <c r="I1045" s="16">
        <f t="shared" si="20"/>
        <v>16818182</v>
      </c>
      <c r="J1045" s="15">
        <v>1</v>
      </c>
      <c r="K1045" s="15">
        <v>17272727</v>
      </c>
      <c r="L1045" s="16">
        <f t="shared" si="21"/>
        <v>16818182</v>
      </c>
      <c r="M1045" s="15">
        <f t="shared" si="22"/>
        <v>2</v>
      </c>
      <c r="N1045" s="15">
        <v>-17272727</v>
      </c>
      <c r="O1045" s="17">
        <f t="shared" si="23"/>
        <v>2</v>
      </c>
      <c r="P1045" s="16">
        <f t="shared" si="24"/>
        <v>33636364</v>
      </c>
    </row>
    <row r="1046" spans="1:16" x14ac:dyDescent="0.2">
      <c r="A1046" s="15" t="s">
        <v>3454</v>
      </c>
      <c r="B1046" s="15" t="s">
        <v>11</v>
      </c>
      <c r="C1046" s="15"/>
      <c r="D1046" s="15"/>
      <c r="E1046" s="15">
        <v>8</v>
      </c>
      <c r="F1046" s="15">
        <v>112969696</v>
      </c>
      <c r="G1046" s="15">
        <v>10</v>
      </c>
      <c r="H1046" s="15">
        <v>119090910</v>
      </c>
      <c r="I1046" s="16">
        <f t="shared" si="20"/>
        <v>12892255.888888888</v>
      </c>
      <c r="J1046" s="15">
        <v>15</v>
      </c>
      <c r="K1046" s="15">
        <v>174681818</v>
      </c>
      <c r="L1046" s="16">
        <f t="shared" si="21"/>
        <v>193383838.33333331</v>
      </c>
      <c r="M1046" s="15">
        <f t="shared" si="22"/>
        <v>3</v>
      </c>
      <c r="N1046" s="15">
        <v>-24136364</v>
      </c>
      <c r="O1046" s="17">
        <f t="shared" si="23"/>
        <v>3</v>
      </c>
      <c r="P1046" s="16">
        <f t="shared" si="24"/>
        <v>38676767.666666687</v>
      </c>
    </row>
    <row r="1047" spans="1:16" x14ac:dyDescent="0.2">
      <c r="A1047" s="15" t="s">
        <v>751</v>
      </c>
      <c r="B1047" s="15" t="s">
        <v>11</v>
      </c>
      <c r="C1047" s="15"/>
      <c r="D1047" s="15"/>
      <c r="E1047" s="15">
        <v>30</v>
      </c>
      <c r="F1047" s="15">
        <v>63600000</v>
      </c>
      <c r="G1047" s="15">
        <v>50</v>
      </c>
      <c r="H1047" s="15">
        <v>106000000</v>
      </c>
      <c r="I1047" s="16">
        <f t="shared" si="20"/>
        <v>2120000</v>
      </c>
      <c r="J1047" s="15">
        <v>29</v>
      </c>
      <c r="K1047" s="15">
        <v>62090909</v>
      </c>
      <c r="L1047" s="16">
        <f t="shared" si="21"/>
        <v>61480000</v>
      </c>
      <c r="M1047" s="15">
        <f t="shared" si="22"/>
        <v>51</v>
      </c>
      <c r="N1047" s="15">
        <v>-2263636</v>
      </c>
      <c r="O1047" s="17">
        <f t="shared" si="23"/>
        <v>51</v>
      </c>
      <c r="P1047" s="16">
        <f t="shared" si="24"/>
        <v>108120000</v>
      </c>
    </row>
    <row r="1048" spans="1:16" x14ac:dyDescent="0.2">
      <c r="A1048" s="15" t="s">
        <v>3280</v>
      </c>
      <c r="B1048" s="15" t="s">
        <v>11</v>
      </c>
      <c r="C1048" s="15"/>
      <c r="D1048" s="15"/>
      <c r="E1048" s="15">
        <v>0</v>
      </c>
      <c r="F1048" s="15">
        <v>0</v>
      </c>
      <c r="G1048" s="15">
        <v>20</v>
      </c>
      <c r="H1048" s="15">
        <v>53645450</v>
      </c>
      <c r="I1048" s="16">
        <f t="shared" si="20"/>
        <v>2682272.5</v>
      </c>
      <c r="J1048" s="15">
        <v>3</v>
      </c>
      <c r="K1048" s="15">
        <v>8100000</v>
      </c>
      <c r="L1048" s="16">
        <f t="shared" si="21"/>
        <v>8046817.5</v>
      </c>
      <c r="M1048" s="15">
        <f t="shared" si="22"/>
        <v>17</v>
      </c>
      <c r="N1048" s="15">
        <v>-8100000</v>
      </c>
      <c r="O1048" s="17">
        <f t="shared" si="23"/>
        <v>17</v>
      </c>
      <c r="P1048" s="16">
        <f t="shared" si="24"/>
        <v>45598632.5</v>
      </c>
    </row>
    <row r="1049" spans="1:16" x14ac:dyDescent="0.2">
      <c r="A1049" s="15" t="s">
        <v>3281</v>
      </c>
      <c r="B1049" s="15" t="s">
        <v>11</v>
      </c>
      <c r="C1049" s="15"/>
      <c r="D1049" s="15"/>
      <c r="E1049" s="15">
        <v>0</v>
      </c>
      <c r="F1049" s="15">
        <v>0</v>
      </c>
      <c r="G1049" s="15">
        <v>68</v>
      </c>
      <c r="H1049" s="15">
        <v>20618176</v>
      </c>
      <c r="I1049" s="16">
        <f t="shared" si="20"/>
        <v>303208.4705882353</v>
      </c>
      <c r="J1049" s="15">
        <v>30</v>
      </c>
      <c r="K1049" s="15">
        <v>10572727</v>
      </c>
      <c r="L1049" s="16">
        <f t="shared" si="21"/>
        <v>9096254.1176470593</v>
      </c>
      <c r="M1049" s="15">
        <f t="shared" si="22"/>
        <v>38</v>
      </c>
      <c r="N1049" s="15">
        <v>-500000</v>
      </c>
      <c r="O1049" s="17">
        <f t="shared" si="23"/>
        <v>38</v>
      </c>
      <c r="P1049" s="16">
        <f t="shared" si="24"/>
        <v>11521921.882352941</v>
      </c>
    </row>
    <row r="1050" spans="1:16" x14ac:dyDescent="0.2">
      <c r="A1050" s="15" t="s">
        <v>3282</v>
      </c>
      <c r="B1050" s="15" t="s">
        <v>11</v>
      </c>
      <c r="C1050" s="15"/>
      <c r="D1050" s="15"/>
      <c r="E1050" s="15">
        <v>0</v>
      </c>
      <c r="F1050" s="15">
        <v>0</v>
      </c>
      <c r="G1050" s="15">
        <v>25</v>
      </c>
      <c r="H1050" s="15">
        <v>14781812</v>
      </c>
      <c r="I1050" s="16">
        <f t="shared" si="20"/>
        <v>591272.48</v>
      </c>
      <c r="J1050" s="15">
        <v>4</v>
      </c>
      <c r="K1050" s="15">
        <v>3290909</v>
      </c>
      <c r="L1050" s="16">
        <f t="shared" si="21"/>
        <v>2365089.92</v>
      </c>
      <c r="M1050" s="15">
        <f t="shared" si="22"/>
        <v>21</v>
      </c>
      <c r="N1050" s="15">
        <v>-1200000</v>
      </c>
      <c r="O1050" s="17">
        <f t="shared" si="23"/>
        <v>21</v>
      </c>
      <c r="P1050" s="16">
        <f t="shared" si="24"/>
        <v>12416722.08</v>
      </c>
    </row>
    <row r="1051" spans="1:16" x14ac:dyDescent="0.2">
      <c r="A1051" s="15" t="s">
        <v>3283</v>
      </c>
      <c r="B1051" s="15" t="s">
        <v>11</v>
      </c>
      <c r="C1051" s="15"/>
      <c r="D1051" s="15"/>
      <c r="E1051" s="15">
        <v>0</v>
      </c>
      <c r="F1051" s="15">
        <v>0</v>
      </c>
      <c r="G1051" s="15">
        <v>340</v>
      </c>
      <c r="H1051" s="15">
        <v>116772760</v>
      </c>
      <c r="I1051" s="16">
        <f t="shared" si="20"/>
        <v>343449.29411764705</v>
      </c>
      <c r="J1051" s="15">
        <v>90</v>
      </c>
      <c r="K1051" s="15">
        <v>31754539</v>
      </c>
      <c r="L1051" s="16">
        <f t="shared" si="21"/>
        <v>30910436.470588233</v>
      </c>
      <c r="M1051" s="15">
        <f t="shared" si="22"/>
        <v>250</v>
      </c>
      <c r="N1051" s="15">
        <v>-1636362</v>
      </c>
      <c r="O1051" s="17">
        <f t="shared" si="23"/>
        <v>250</v>
      </c>
      <c r="P1051" s="16">
        <f t="shared" si="24"/>
        <v>85862323.529411763</v>
      </c>
    </row>
    <row r="1052" spans="1:16" x14ac:dyDescent="0.2">
      <c r="A1052" s="15" t="s">
        <v>3284</v>
      </c>
      <c r="B1052" s="15" t="s">
        <v>11</v>
      </c>
      <c r="C1052" s="15"/>
      <c r="D1052" s="15"/>
      <c r="E1052" s="15">
        <v>0</v>
      </c>
      <c r="F1052" s="15">
        <v>0</v>
      </c>
      <c r="G1052" s="15">
        <v>6</v>
      </c>
      <c r="H1052" s="15">
        <v>8727276</v>
      </c>
      <c r="I1052" s="16">
        <f t="shared" si="20"/>
        <v>1454546</v>
      </c>
      <c r="J1052" s="15">
        <v>0</v>
      </c>
      <c r="K1052" s="15">
        <v>0</v>
      </c>
      <c r="L1052" s="16">
        <f t="shared" si="21"/>
        <v>0</v>
      </c>
      <c r="M1052" s="15">
        <f t="shared" si="22"/>
        <v>6</v>
      </c>
      <c r="N1052" s="15">
        <v>8727276</v>
      </c>
      <c r="O1052" s="17">
        <f t="shared" si="23"/>
        <v>6</v>
      </c>
      <c r="P1052" s="16">
        <f t="shared" si="24"/>
        <v>8727276</v>
      </c>
    </row>
    <row r="1053" spans="1:16" x14ac:dyDescent="0.2">
      <c r="A1053" s="15" t="s">
        <v>3285</v>
      </c>
      <c r="B1053" s="15" t="s">
        <v>11</v>
      </c>
      <c r="C1053" s="15"/>
      <c r="D1053" s="15"/>
      <c r="E1053" s="15">
        <v>0</v>
      </c>
      <c r="F1053" s="15">
        <v>0</v>
      </c>
      <c r="G1053" s="15">
        <v>5</v>
      </c>
      <c r="H1053" s="15">
        <v>586365</v>
      </c>
      <c r="I1053" s="16">
        <f t="shared" si="20"/>
        <v>117273</v>
      </c>
      <c r="J1053" s="15">
        <v>0</v>
      </c>
      <c r="K1053" s="15">
        <v>0</v>
      </c>
      <c r="L1053" s="16">
        <f t="shared" si="21"/>
        <v>0</v>
      </c>
      <c r="M1053" s="15">
        <f t="shared" si="22"/>
        <v>5</v>
      </c>
      <c r="N1053" s="15">
        <v>586365</v>
      </c>
      <c r="O1053" s="17">
        <f t="shared" si="23"/>
        <v>5</v>
      </c>
      <c r="P1053" s="16">
        <f t="shared" si="24"/>
        <v>586365</v>
      </c>
    </row>
    <row r="1054" spans="1:16" x14ac:dyDescent="0.2">
      <c r="A1054" s="15" t="s">
        <v>3286</v>
      </c>
      <c r="B1054" s="15" t="s">
        <v>11</v>
      </c>
      <c r="C1054" s="15"/>
      <c r="D1054" s="15"/>
      <c r="E1054" s="15">
        <v>0</v>
      </c>
      <c r="F1054" s="15">
        <v>0</v>
      </c>
      <c r="G1054" s="15">
        <v>10</v>
      </c>
      <c r="H1054" s="15">
        <v>1045460</v>
      </c>
      <c r="I1054" s="16">
        <f t="shared" si="20"/>
        <v>104546</v>
      </c>
      <c r="J1054" s="15">
        <v>5</v>
      </c>
      <c r="K1054" s="15">
        <v>568180</v>
      </c>
      <c r="L1054" s="16">
        <f t="shared" si="21"/>
        <v>522730</v>
      </c>
      <c r="M1054" s="15">
        <f t="shared" si="22"/>
        <v>5</v>
      </c>
      <c r="N1054" s="15">
        <v>477280</v>
      </c>
      <c r="O1054" s="17">
        <f t="shared" si="23"/>
        <v>5</v>
      </c>
      <c r="P1054" s="16">
        <f t="shared" si="24"/>
        <v>522730</v>
      </c>
    </row>
    <row r="1055" spans="1:16" x14ac:dyDescent="0.2">
      <c r="A1055" s="15" t="s">
        <v>3287</v>
      </c>
      <c r="B1055" s="15" t="s">
        <v>11</v>
      </c>
      <c r="C1055" s="15"/>
      <c r="D1055" s="15"/>
      <c r="E1055" s="15">
        <v>0</v>
      </c>
      <c r="F1055" s="15">
        <v>0</v>
      </c>
      <c r="G1055" s="15">
        <v>15</v>
      </c>
      <c r="H1055" s="15">
        <v>1568185</v>
      </c>
      <c r="I1055" s="16">
        <f t="shared" si="20"/>
        <v>104545.66666666667</v>
      </c>
      <c r="J1055" s="15">
        <v>8</v>
      </c>
      <c r="K1055" s="15">
        <v>931817</v>
      </c>
      <c r="L1055" s="16">
        <f t="shared" si="21"/>
        <v>836365.33333333337</v>
      </c>
      <c r="M1055" s="15">
        <f t="shared" si="22"/>
        <v>7</v>
      </c>
      <c r="N1055" s="15">
        <v>636368</v>
      </c>
      <c r="O1055" s="17">
        <f t="shared" si="23"/>
        <v>7</v>
      </c>
      <c r="P1055" s="16">
        <f t="shared" si="24"/>
        <v>731819.66666666663</v>
      </c>
    </row>
    <row r="1056" spans="1:16" x14ac:dyDescent="0.2">
      <c r="A1056" s="15" t="s">
        <v>3288</v>
      </c>
      <c r="B1056" s="15" t="s">
        <v>11</v>
      </c>
      <c r="C1056" s="15"/>
      <c r="D1056" s="15"/>
      <c r="E1056" s="15">
        <v>0</v>
      </c>
      <c r="F1056" s="15">
        <v>0</v>
      </c>
      <c r="G1056" s="15">
        <v>10</v>
      </c>
      <c r="H1056" s="15">
        <v>1090910</v>
      </c>
      <c r="I1056" s="16">
        <f t="shared" si="20"/>
        <v>109091</v>
      </c>
      <c r="J1056" s="15">
        <v>0</v>
      </c>
      <c r="K1056" s="15">
        <v>0</v>
      </c>
      <c r="L1056" s="16">
        <f t="shared" si="21"/>
        <v>0</v>
      </c>
      <c r="M1056" s="15">
        <f t="shared" si="22"/>
        <v>10</v>
      </c>
      <c r="N1056" s="15">
        <v>1090910</v>
      </c>
      <c r="O1056" s="17">
        <f t="shared" si="23"/>
        <v>10</v>
      </c>
      <c r="P1056" s="16">
        <f t="shared" si="24"/>
        <v>1090910</v>
      </c>
    </row>
    <row r="1057" spans="1:16" x14ac:dyDescent="0.2">
      <c r="A1057" s="15" t="s">
        <v>3289</v>
      </c>
      <c r="B1057" s="15" t="s">
        <v>11</v>
      </c>
      <c r="C1057" s="15"/>
      <c r="D1057" s="15"/>
      <c r="E1057" s="15">
        <v>0</v>
      </c>
      <c r="F1057" s="15">
        <v>0</v>
      </c>
      <c r="G1057" s="15">
        <v>15</v>
      </c>
      <c r="H1057" s="15">
        <v>2318175</v>
      </c>
      <c r="I1057" s="16">
        <f t="shared" si="20"/>
        <v>154545</v>
      </c>
      <c r="J1057" s="15">
        <v>5</v>
      </c>
      <c r="K1057" s="15">
        <v>890908</v>
      </c>
      <c r="L1057" s="16">
        <f t="shared" si="21"/>
        <v>772725</v>
      </c>
      <c r="M1057" s="15">
        <f t="shared" si="22"/>
        <v>10</v>
      </c>
      <c r="N1057" s="15">
        <v>-890908</v>
      </c>
      <c r="O1057" s="17">
        <f t="shared" si="23"/>
        <v>10</v>
      </c>
      <c r="P1057" s="16">
        <f t="shared" si="24"/>
        <v>1545450</v>
      </c>
    </row>
    <row r="1058" spans="1:16" x14ac:dyDescent="0.2">
      <c r="A1058" s="15" t="s">
        <v>3290</v>
      </c>
      <c r="B1058" s="15" t="s">
        <v>11</v>
      </c>
      <c r="C1058" s="15"/>
      <c r="D1058" s="15"/>
      <c r="E1058" s="15">
        <v>0</v>
      </c>
      <c r="F1058" s="15">
        <v>0</v>
      </c>
      <c r="G1058" s="15">
        <v>5</v>
      </c>
      <c r="H1058" s="15">
        <v>931820</v>
      </c>
      <c r="I1058" s="16">
        <f t="shared" si="20"/>
        <v>186364</v>
      </c>
      <c r="J1058" s="15">
        <v>0</v>
      </c>
      <c r="K1058" s="15">
        <v>0</v>
      </c>
      <c r="L1058" s="16">
        <f t="shared" si="21"/>
        <v>0</v>
      </c>
      <c r="M1058" s="15">
        <f t="shared" si="22"/>
        <v>5</v>
      </c>
      <c r="N1058" s="15">
        <v>931820</v>
      </c>
      <c r="O1058" s="17">
        <f t="shared" si="23"/>
        <v>5</v>
      </c>
      <c r="P1058" s="16">
        <f t="shared" si="24"/>
        <v>931820</v>
      </c>
    </row>
    <row r="1059" spans="1:16" x14ac:dyDescent="0.2">
      <c r="A1059" s="15" t="s">
        <v>3291</v>
      </c>
      <c r="B1059" s="15" t="s">
        <v>11</v>
      </c>
      <c r="C1059" s="15"/>
      <c r="D1059" s="15"/>
      <c r="E1059" s="15">
        <v>0</v>
      </c>
      <c r="F1059" s="15">
        <v>0</v>
      </c>
      <c r="G1059" s="15">
        <v>15</v>
      </c>
      <c r="H1059" s="15">
        <v>2318185</v>
      </c>
      <c r="I1059" s="16">
        <f t="shared" si="20"/>
        <v>154545.66666666666</v>
      </c>
      <c r="J1059" s="15">
        <v>1</v>
      </c>
      <c r="K1059" s="15">
        <v>300000</v>
      </c>
      <c r="L1059" s="16">
        <f t="shared" si="21"/>
        <v>154545.66666666666</v>
      </c>
      <c r="M1059" s="15">
        <f t="shared" si="22"/>
        <v>14</v>
      </c>
      <c r="N1059" s="15">
        <v>2018185</v>
      </c>
      <c r="O1059" s="17">
        <f t="shared" si="23"/>
        <v>14</v>
      </c>
      <c r="P1059" s="16">
        <f t="shared" si="24"/>
        <v>2163639.3333333335</v>
      </c>
    </row>
    <row r="1060" spans="1:16" x14ac:dyDescent="0.2">
      <c r="A1060" s="15" t="s">
        <v>3292</v>
      </c>
      <c r="B1060" s="15" t="s">
        <v>11</v>
      </c>
      <c r="C1060" s="15"/>
      <c r="D1060" s="15"/>
      <c r="E1060" s="15">
        <v>0</v>
      </c>
      <c r="F1060" s="15">
        <v>0</v>
      </c>
      <c r="G1060" s="15">
        <v>17</v>
      </c>
      <c r="H1060" s="15">
        <v>2627275</v>
      </c>
      <c r="I1060" s="16">
        <f t="shared" si="20"/>
        <v>154545.58823529413</v>
      </c>
      <c r="J1060" s="15">
        <v>2</v>
      </c>
      <c r="K1060" s="15">
        <v>400000</v>
      </c>
      <c r="L1060" s="16">
        <f t="shared" si="21"/>
        <v>309091.17647058825</v>
      </c>
      <c r="M1060" s="15">
        <f t="shared" si="22"/>
        <v>15</v>
      </c>
      <c r="N1060" s="15">
        <v>2227275</v>
      </c>
      <c r="O1060" s="17">
        <f t="shared" si="23"/>
        <v>15</v>
      </c>
      <c r="P1060" s="16">
        <f t="shared" si="24"/>
        <v>2318183.8235294116</v>
      </c>
    </row>
    <row r="1061" spans="1:16" x14ac:dyDescent="0.2">
      <c r="A1061" s="15" t="s">
        <v>3293</v>
      </c>
      <c r="B1061" s="15" t="s">
        <v>11</v>
      </c>
      <c r="C1061" s="15"/>
      <c r="D1061" s="15"/>
      <c r="E1061" s="15">
        <v>0</v>
      </c>
      <c r="F1061" s="15">
        <v>0</v>
      </c>
      <c r="G1061" s="15">
        <v>15</v>
      </c>
      <c r="H1061" s="15">
        <v>2318185</v>
      </c>
      <c r="I1061" s="16">
        <f t="shared" si="20"/>
        <v>154545.66666666666</v>
      </c>
      <c r="J1061" s="15">
        <v>0</v>
      </c>
      <c r="K1061" s="15">
        <v>0</v>
      </c>
      <c r="L1061" s="16">
        <f t="shared" si="21"/>
        <v>0</v>
      </c>
      <c r="M1061" s="15">
        <f t="shared" si="22"/>
        <v>15</v>
      </c>
      <c r="N1061" s="15">
        <v>2318185</v>
      </c>
      <c r="O1061" s="17">
        <f t="shared" si="23"/>
        <v>15</v>
      </c>
      <c r="P1061" s="16">
        <f t="shared" si="24"/>
        <v>2318185</v>
      </c>
    </row>
    <row r="1062" spans="1:16" x14ac:dyDescent="0.2">
      <c r="A1062" s="15" t="s">
        <v>3294</v>
      </c>
      <c r="B1062" s="15" t="s">
        <v>11</v>
      </c>
      <c r="C1062" s="15"/>
      <c r="D1062" s="15"/>
      <c r="E1062" s="15">
        <v>0</v>
      </c>
      <c r="F1062" s="15">
        <v>0</v>
      </c>
      <c r="G1062" s="15">
        <v>5</v>
      </c>
      <c r="H1062" s="15">
        <v>1136365</v>
      </c>
      <c r="I1062" s="16">
        <f t="shared" si="20"/>
        <v>227273</v>
      </c>
      <c r="J1062" s="15">
        <v>0</v>
      </c>
      <c r="K1062" s="15">
        <v>0</v>
      </c>
      <c r="L1062" s="16">
        <f t="shared" si="21"/>
        <v>0</v>
      </c>
      <c r="M1062" s="15">
        <f t="shared" si="22"/>
        <v>5</v>
      </c>
      <c r="N1062" s="15">
        <v>1136365</v>
      </c>
      <c r="O1062" s="17">
        <f t="shared" si="23"/>
        <v>5</v>
      </c>
      <c r="P1062" s="16">
        <f t="shared" si="24"/>
        <v>1136365</v>
      </c>
    </row>
    <row r="1063" spans="1:16" x14ac:dyDescent="0.2">
      <c r="A1063" s="15" t="s">
        <v>3295</v>
      </c>
      <c r="B1063" s="15" t="s">
        <v>11</v>
      </c>
      <c r="C1063" s="15"/>
      <c r="D1063" s="15"/>
      <c r="E1063" s="15">
        <v>0</v>
      </c>
      <c r="F1063" s="15">
        <v>0</v>
      </c>
      <c r="G1063" s="15">
        <v>5</v>
      </c>
      <c r="H1063" s="15">
        <v>2454545</v>
      </c>
      <c r="I1063" s="16">
        <f t="shared" si="20"/>
        <v>490909</v>
      </c>
      <c r="J1063" s="15">
        <v>0</v>
      </c>
      <c r="K1063" s="15">
        <v>0</v>
      </c>
      <c r="L1063" s="16">
        <f t="shared" si="21"/>
        <v>0</v>
      </c>
      <c r="M1063" s="15">
        <f t="shared" si="22"/>
        <v>5</v>
      </c>
      <c r="N1063" s="15">
        <v>2454545</v>
      </c>
      <c r="O1063" s="17">
        <f t="shared" si="23"/>
        <v>5</v>
      </c>
      <c r="P1063" s="16">
        <f t="shared" si="24"/>
        <v>2454545</v>
      </c>
    </row>
    <row r="1064" spans="1:16" x14ac:dyDescent="0.2">
      <c r="A1064" s="15" t="s">
        <v>3296</v>
      </c>
      <c r="B1064" s="15" t="s">
        <v>11</v>
      </c>
      <c r="C1064" s="15"/>
      <c r="D1064" s="15"/>
      <c r="E1064" s="15">
        <v>0</v>
      </c>
      <c r="F1064" s="15">
        <v>0</v>
      </c>
      <c r="G1064" s="15">
        <v>5</v>
      </c>
      <c r="H1064" s="15">
        <v>2227275</v>
      </c>
      <c r="I1064" s="16">
        <f t="shared" si="20"/>
        <v>445455</v>
      </c>
      <c r="J1064" s="15">
        <v>4</v>
      </c>
      <c r="K1064" s="15">
        <v>1845455</v>
      </c>
      <c r="L1064" s="16">
        <f t="shared" si="21"/>
        <v>1781820</v>
      </c>
      <c r="M1064" s="15">
        <f t="shared" si="22"/>
        <v>1</v>
      </c>
      <c r="N1064" s="15">
        <v>381820</v>
      </c>
      <c r="O1064" s="17">
        <f t="shared" si="23"/>
        <v>1</v>
      </c>
      <c r="P1064" s="16">
        <f t="shared" si="24"/>
        <v>445455</v>
      </c>
    </row>
    <row r="1065" spans="1:16" x14ac:dyDescent="0.2">
      <c r="A1065" s="15" t="s">
        <v>3297</v>
      </c>
      <c r="B1065" s="15" t="s">
        <v>11</v>
      </c>
      <c r="C1065" s="15"/>
      <c r="D1065" s="15"/>
      <c r="E1065" s="15">
        <v>0</v>
      </c>
      <c r="F1065" s="15">
        <v>0</v>
      </c>
      <c r="G1065" s="15">
        <v>10</v>
      </c>
      <c r="H1065" s="15">
        <v>3000000</v>
      </c>
      <c r="I1065" s="16">
        <f t="shared" si="20"/>
        <v>300000</v>
      </c>
      <c r="J1065" s="15">
        <v>2</v>
      </c>
      <c r="K1065" s="15">
        <v>654546</v>
      </c>
      <c r="L1065" s="16">
        <f t="shared" si="21"/>
        <v>600000</v>
      </c>
      <c r="M1065" s="15">
        <f t="shared" si="22"/>
        <v>8</v>
      </c>
      <c r="N1065" s="15">
        <v>-654546</v>
      </c>
      <c r="O1065" s="17">
        <f t="shared" si="23"/>
        <v>8</v>
      </c>
      <c r="P1065" s="16">
        <f t="shared" si="24"/>
        <v>2400000</v>
      </c>
    </row>
    <row r="1066" spans="1:16" x14ac:dyDescent="0.2">
      <c r="A1066" s="15" t="s">
        <v>3298</v>
      </c>
      <c r="B1066" s="15" t="s">
        <v>11</v>
      </c>
      <c r="C1066" s="15"/>
      <c r="D1066" s="15"/>
      <c r="E1066" s="15">
        <v>0</v>
      </c>
      <c r="F1066" s="15">
        <v>0</v>
      </c>
      <c r="G1066" s="15">
        <v>19</v>
      </c>
      <c r="H1066" s="15">
        <v>223272732</v>
      </c>
      <c r="I1066" s="16">
        <f t="shared" si="20"/>
        <v>11751196.421052631</v>
      </c>
      <c r="J1066" s="15">
        <v>13</v>
      </c>
      <c r="K1066" s="15">
        <v>157354546</v>
      </c>
      <c r="L1066" s="16">
        <f t="shared" si="21"/>
        <v>152765553.47368419</v>
      </c>
      <c r="M1066" s="15">
        <f t="shared" si="22"/>
        <v>6</v>
      </c>
      <c r="N1066" s="15">
        <v>-13636364</v>
      </c>
      <c r="O1066" s="17">
        <f t="shared" si="23"/>
        <v>6</v>
      </c>
      <c r="P1066" s="16">
        <f t="shared" si="24"/>
        <v>70507178.526315808</v>
      </c>
    </row>
    <row r="1067" spans="1:16" x14ac:dyDescent="0.2">
      <c r="A1067" s="15" t="s">
        <v>3299</v>
      </c>
      <c r="B1067" s="15" t="s">
        <v>171</v>
      </c>
      <c r="C1067" s="15"/>
      <c r="D1067" s="15"/>
      <c r="E1067" s="15">
        <v>0</v>
      </c>
      <c r="F1067" s="15">
        <v>0</v>
      </c>
      <c r="G1067" s="15">
        <v>1</v>
      </c>
      <c r="H1067" s="15">
        <v>1290909</v>
      </c>
      <c r="I1067" s="16">
        <f t="shared" si="20"/>
        <v>1290909</v>
      </c>
      <c r="J1067" s="15">
        <v>1</v>
      </c>
      <c r="K1067" s="15">
        <v>1590909</v>
      </c>
      <c r="L1067" s="16">
        <f t="shared" si="21"/>
        <v>1290909</v>
      </c>
      <c r="M1067" s="15">
        <f t="shared" si="22"/>
        <v>0</v>
      </c>
      <c r="N1067" s="15">
        <v>-300000</v>
      </c>
      <c r="O1067" s="17">
        <f t="shared" si="23"/>
        <v>0</v>
      </c>
      <c r="P1067" s="16">
        <f t="shared" si="24"/>
        <v>0</v>
      </c>
    </row>
    <row r="1068" spans="1:16" x14ac:dyDescent="0.2">
      <c r="A1068" s="15" t="s">
        <v>3300</v>
      </c>
      <c r="B1068" s="15" t="s">
        <v>105</v>
      </c>
      <c r="C1068" s="15"/>
      <c r="D1068" s="15"/>
      <c r="E1068" s="15">
        <v>0</v>
      </c>
      <c r="F1068" s="15">
        <v>0</v>
      </c>
      <c r="G1068" s="15">
        <v>1</v>
      </c>
      <c r="H1068" s="15">
        <v>750000</v>
      </c>
      <c r="I1068" s="16">
        <f t="shared" si="20"/>
        <v>750000</v>
      </c>
      <c r="J1068" s="15">
        <v>0</v>
      </c>
      <c r="K1068" s="15">
        <v>0</v>
      </c>
      <c r="L1068" s="16">
        <f t="shared" si="21"/>
        <v>0</v>
      </c>
      <c r="M1068" s="15">
        <f t="shared" si="22"/>
        <v>1</v>
      </c>
      <c r="N1068" s="15">
        <v>750000</v>
      </c>
      <c r="O1068" s="17">
        <f t="shared" si="23"/>
        <v>1</v>
      </c>
      <c r="P1068" s="16">
        <f t="shared" si="24"/>
        <v>750000</v>
      </c>
    </row>
    <row r="1069" spans="1:16" x14ac:dyDescent="0.2">
      <c r="A1069" s="15" t="s">
        <v>3301</v>
      </c>
      <c r="B1069" s="15" t="s">
        <v>105</v>
      </c>
      <c r="C1069" s="15"/>
      <c r="D1069" s="15"/>
      <c r="E1069" s="15">
        <v>0</v>
      </c>
      <c r="F1069" s="15">
        <v>0</v>
      </c>
      <c r="G1069" s="15">
        <v>2</v>
      </c>
      <c r="H1069" s="15">
        <v>1181818</v>
      </c>
      <c r="I1069" s="16">
        <f t="shared" si="20"/>
        <v>590909</v>
      </c>
      <c r="J1069" s="15">
        <v>0</v>
      </c>
      <c r="K1069" s="15">
        <v>0</v>
      </c>
      <c r="L1069" s="16">
        <f t="shared" si="21"/>
        <v>0</v>
      </c>
      <c r="M1069" s="15">
        <f t="shared" si="22"/>
        <v>2</v>
      </c>
      <c r="N1069" s="15">
        <v>1181818</v>
      </c>
      <c r="O1069" s="17">
        <f t="shared" si="23"/>
        <v>2</v>
      </c>
      <c r="P1069" s="16">
        <f t="shared" si="24"/>
        <v>1181818</v>
      </c>
    </row>
    <row r="1070" spans="1:16" x14ac:dyDescent="0.2">
      <c r="A1070" s="15" t="s">
        <v>3302</v>
      </c>
      <c r="B1070" s="15" t="s">
        <v>105</v>
      </c>
      <c r="C1070" s="15"/>
      <c r="D1070" s="15"/>
      <c r="E1070" s="15">
        <v>0</v>
      </c>
      <c r="F1070" s="15">
        <v>0</v>
      </c>
      <c r="G1070" s="15">
        <v>5</v>
      </c>
      <c r="H1070" s="15">
        <v>590910</v>
      </c>
      <c r="I1070" s="16">
        <f t="shared" si="20"/>
        <v>118182</v>
      </c>
      <c r="J1070" s="15">
        <v>0</v>
      </c>
      <c r="K1070" s="15">
        <v>0</v>
      </c>
      <c r="L1070" s="16">
        <f t="shared" si="21"/>
        <v>0</v>
      </c>
      <c r="M1070" s="15">
        <f t="shared" si="22"/>
        <v>5</v>
      </c>
      <c r="N1070" s="15">
        <v>590910</v>
      </c>
      <c r="O1070" s="17">
        <f t="shared" si="23"/>
        <v>5</v>
      </c>
      <c r="P1070" s="16">
        <f t="shared" si="24"/>
        <v>590910</v>
      </c>
    </row>
    <row r="1071" spans="1:16" x14ac:dyDescent="0.2">
      <c r="A1071" s="15" t="s">
        <v>3303</v>
      </c>
      <c r="B1071" s="15" t="s">
        <v>105</v>
      </c>
      <c r="C1071" s="15"/>
      <c r="D1071" s="15"/>
      <c r="E1071" s="15">
        <v>0</v>
      </c>
      <c r="F1071" s="15">
        <v>0</v>
      </c>
      <c r="G1071" s="15">
        <v>5</v>
      </c>
      <c r="H1071" s="15">
        <v>545455</v>
      </c>
      <c r="I1071" s="16">
        <f t="shared" si="20"/>
        <v>109091</v>
      </c>
      <c r="J1071" s="15">
        <v>0</v>
      </c>
      <c r="K1071" s="15">
        <v>0</v>
      </c>
      <c r="L1071" s="16">
        <f t="shared" si="21"/>
        <v>0</v>
      </c>
      <c r="M1071" s="15">
        <f t="shared" si="22"/>
        <v>5</v>
      </c>
      <c r="N1071" s="15">
        <v>545455</v>
      </c>
      <c r="O1071" s="17">
        <f t="shared" si="23"/>
        <v>5</v>
      </c>
      <c r="P1071" s="16">
        <f t="shared" si="24"/>
        <v>545455</v>
      </c>
    </row>
    <row r="1072" spans="1:16" x14ac:dyDescent="0.2">
      <c r="A1072" s="15" t="s">
        <v>1819</v>
      </c>
      <c r="B1072" s="15" t="s">
        <v>11</v>
      </c>
      <c r="C1072" s="15"/>
      <c r="D1072" s="15"/>
      <c r="E1072" s="15">
        <v>0</v>
      </c>
      <c r="F1072" s="15">
        <v>0</v>
      </c>
      <c r="G1072" s="15">
        <v>1</v>
      </c>
      <c r="H1072" s="15">
        <v>6227273</v>
      </c>
      <c r="I1072" s="16">
        <f t="shared" si="20"/>
        <v>6227273</v>
      </c>
      <c r="J1072" s="15">
        <v>0</v>
      </c>
      <c r="K1072" s="15">
        <v>0</v>
      </c>
      <c r="L1072" s="16">
        <f t="shared" si="21"/>
        <v>0</v>
      </c>
      <c r="M1072" s="15">
        <f t="shared" si="22"/>
        <v>1</v>
      </c>
      <c r="N1072" s="15">
        <v>6227273</v>
      </c>
      <c r="O1072" s="17">
        <f t="shared" si="23"/>
        <v>1</v>
      </c>
      <c r="P1072" s="16">
        <f t="shared" si="24"/>
        <v>6227273</v>
      </c>
    </row>
    <row r="1073" spans="1:16" x14ac:dyDescent="0.2">
      <c r="A1073" s="15" t="s">
        <v>3304</v>
      </c>
      <c r="B1073" s="15" t="s">
        <v>20</v>
      </c>
      <c r="C1073" s="15"/>
      <c r="D1073" s="15"/>
      <c r="E1073" s="15">
        <v>0</v>
      </c>
      <c r="F1073" s="15">
        <v>0</v>
      </c>
      <c r="G1073" s="15">
        <v>4</v>
      </c>
      <c r="H1073" s="15">
        <v>32909092</v>
      </c>
      <c r="I1073" s="16">
        <f t="shared" si="20"/>
        <v>8227273</v>
      </c>
      <c r="J1073" s="15">
        <v>0</v>
      </c>
      <c r="K1073" s="15">
        <v>0</v>
      </c>
      <c r="L1073" s="16">
        <f t="shared" si="21"/>
        <v>0</v>
      </c>
      <c r="M1073" s="15">
        <f t="shared" si="22"/>
        <v>4</v>
      </c>
      <c r="N1073" s="15">
        <v>32909092</v>
      </c>
      <c r="O1073" s="17">
        <f t="shared" si="23"/>
        <v>4</v>
      </c>
      <c r="P1073" s="16">
        <f t="shared" si="24"/>
        <v>32909092</v>
      </c>
    </row>
    <row r="1074" spans="1:16" x14ac:dyDescent="0.2">
      <c r="A1074" s="15" t="s">
        <v>3305</v>
      </c>
      <c r="B1074" s="15" t="s">
        <v>11</v>
      </c>
      <c r="C1074" s="15"/>
      <c r="D1074" s="15"/>
      <c r="E1074" s="15">
        <v>0</v>
      </c>
      <c r="F1074" s="15">
        <v>0</v>
      </c>
      <c r="G1074" s="15">
        <v>4</v>
      </c>
      <c r="H1074" s="15">
        <v>6800000</v>
      </c>
      <c r="I1074" s="16">
        <f t="shared" si="20"/>
        <v>1700000</v>
      </c>
      <c r="J1074" s="15">
        <v>0</v>
      </c>
      <c r="K1074" s="15">
        <v>0</v>
      </c>
      <c r="L1074" s="16">
        <f t="shared" si="21"/>
        <v>0</v>
      </c>
      <c r="M1074" s="15">
        <f t="shared" si="22"/>
        <v>4</v>
      </c>
      <c r="N1074" s="15">
        <v>6800000</v>
      </c>
      <c r="O1074" s="17">
        <f t="shared" si="23"/>
        <v>4</v>
      </c>
      <c r="P1074" s="16">
        <f t="shared" si="24"/>
        <v>6800000</v>
      </c>
    </row>
    <row r="1075" spans="1:16" x14ac:dyDescent="0.2">
      <c r="A1075" s="15" t="s">
        <v>3306</v>
      </c>
      <c r="B1075" s="15" t="s">
        <v>20</v>
      </c>
      <c r="C1075" s="15"/>
      <c r="D1075" s="15"/>
      <c r="E1075" s="15">
        <v>0</v>
      </c>
      <c r="F1075" s="15">
        <v>0</v>
      </c>
      <c r="G1075" s="15">
        <v>11</v>
      </c>
      <c r="H1075" s="15">
        <v>134545452</v>
      </c>
      <c r="I1075" s="16">
        <f t="shared" si="20"/>
        <v>12231404.727272727</v>
      </c>
      <c r="J1075" s="15">
        <v>3</v>
      </c>
      <c r="K1075" s="15">
        <v>37627273</v>
      </c>
      <c r="L1075" s="16">
        <f t="shared" si="21"/>
        <v>36694214.18181818</v>
      </c>
      <c r="M1075" s="15">
        <f t="shared" si="22"/>
        <v>8</v>
      </c>
      <c r="N1075" s="15">
        <v>-25809091</v>
      </c>
      <c r="O1075" s="17">
        <f t="shared" si="23"/>
        <v>8</v>
      </c>
      <c r="P1075" s="16">
        <f t="shared" si="24"/>
        <v>97851237.818181813</v>
      </c>
    </row>
    <row r="1076" spans="1:16" x14ac:dyDescent="0.2">
      <c r="A1076" s="15" t="s">
        <v>3307</v>
      </c>
      <c r="B1076" s="15" t="s">
        <v>20</v>
      </c>
      <c r="C1076" s="15"/>
      <c r="D1076" s="15"/>
      <c r="E1076" s="15">
        <v>0</v>
      </c>
      <c r="F1076" s="15">
        <v>0</v>
      </c>
      <c r="G1076" s="15">
        <v>5</v>
      </c>
      <c r="H1076" s="15">
        <v>101727271</v>
      </c>
      <c r="I1076" s="16">
        <f t="shared" si="20"/>
        <v>20345454.199999999</v>
      </c>
      <c r="J1076" s="15">
        <v>0</v>
      </c>
      <c r="K1076" s="15">
        <v>0</v>
      </c>
      <c r="L1076" s="16">
        <f t="shared" si="21"/>
        <v>0</v>
      </c>
      <c r="M1076" s="15">
        <f t="shared" si="22"/>
        <v>5</v>
      </c>
      <c r="N1076" s="15">
        <v>101727271</v>
      </c>
      <c r="O1076" s="17">
        <f t="shared" si="23"/>
        <v>5</v>
      </c>
      <c r="P1076" s="16">
        <f t="shared" si="24"/>
        <v>101727271</v>
      </c>
    </row>
    <row r="1077" spans="1:16" x14ac:dyDescent="0.2">
      <c r="A1077" s="15" t="s">
        <v>3308</v>
      </c>
      <c r="B1077" s="15" t="s">
        <v>11</v>
      </c>
      <c r="C1077" s="15"/>
      <c r="D1077" s="15"/>
      <c r="E1077" s="15">
        <v>0</v>
      </c>
      <c r="F1077" s="15">
        <v>0</v>
      </c>
      <c r="G1077" s="15">
        <v>1</v>
      </c>
      <c r="H1077" s="15">
        <v>14818181</v>
      </c>
      <c r="I1077" s="16">
        <f t="shared" si="20"/>
        <v>14818181</v>
      </c>
      <c r="J1077" s="15">
        <v>1</v>
      </c>
      <c r="K1077" s="15">
        <v>18090909</v>
      </c>
      <c r="L1077" s="16">
        <f t="shared" si="21"/>
        <v>14818181</v>
      </c>
      <c r="M1077" s="15">
        <f t="shared" si="22"/>
        <v>0</v>
      </c>
      <c r="N1077" s="15">
        <v>-18090909</v>
      </c>
      <c r="O1077" s="17">
        <f t="shared" si="23"/>
        <v>0</v>
      </c>
      <c r="P1077" s="16">
        <f t="shared" si="24"/>
        <v>0</v>
      </c>
    </row>
    <row r="1078" spans="1:16" x14ac:dyDescent="0.2">
      <c r="A1078" s="15" t="s">
        <v>3309</v>
      </c>
      <c r="B1078" s="15" t="s">
        <v>11</v>
      </c>
      <c r="C1078" s="15"/>
      <c r="D1078" s="15"/>
      <c r="E1078" s="15">
        <v>0</v>
      </c>
      <c r="F1078" s="15">
        <v>0</v>
      </c>
      <c r="G1078" s="15">
        <v>123</v>
      </c>
      <c r="H1078" s="15">
        <v>468996786</v>
      </c>
      <c r="I1078" s="16">
        <f t="shared" si="20"/>
        <v>3812982</v>
      </c>
      <c r="J1078" s="15">
        <v>22</v>
      </c>
      <c r="K1078" s="15">
        <v>84668177</v>
      </c>
      <c r="L1078" s="16">
        <f t="shared" si="21"/>
        <v>83885604</v>
      </c>
      <c r="M1078" s="15">
        <f t="shared" si="22"/>
        <v>101</v>
      </c>
      <c r="N1078" s="15">
        <v>-3954545</v>
      </c>
      <c r="O1078" s="17">
        <f t="shared" si="23"/>
        <v>101</v>
      </c>
      <c r="P1078" s="16">
        <f t="shared" si="24"/>
        <v>385111182</v>
      </c>
    </row>
    <row r="1079" spans="1:16" x14ac:dyDescent="0.2">
      <c r="A1079" s="15" t="s">
        <v>3310</v>
      </c>
      <c r="B1079" s="15" t="s">
        <v>11</v>
      </c>
      <c r="C1079" s="15"/>
      <c r="D1079" s="15"/>
      <c r="E1079" s="15">
        <v>2</v>
      </c>
      <c r="F1079" s="15">
        <v>13176172</v>
      </c>
      <c r="G1079" s="15">
        <v>1</v>
      </c>
      <c r="H1079" s="15">
        <v>6525309</v>
      </c>
      <c r="I1079" s="16">
        <f t="shared" si="20"/>
        <v>6567160.333333333</v>
      </c>
      <c r="J1079" s="15">
        <v>0</v>
      </c>
      <c r="K1079" s="15">
        <v>0</v>
      </c>
      <c r="L1079" s="16">
        <f t="shared" si="21"/>
        <v>0</v>
      </c>
      <c r="M1079" s="15">
        <f t="shared" si="22"/>
        <v>3</v>
      </c>
      <c r="N1079" s="15">
        <v>6525309</v>
      </c>
      <c r="O1079" s="17">
        <f t="shared" si="23"/>
        <v>3</v>
      </c>
      <c r="P1079" s="16">
        <f t="shared" si="24"/>
        <v>19701481</v>
      </c>
    </row>
    <row r="1080" spans="1:16" x14ac:dyDescent="0.2">
      <c r="A1080" s="15" t="s">
        <v>3311</v>
      </c>
      <c r="B1080" s="15" t="s">
        <v>11</v>
      </c>
      <c r="C1080" s="15"/>
      <c r="D1080" s="15"/>
      <c r="E1080" s="15">
        <v>0</v>
      </c>
      <c r="F1080" s="15">
        <v>0</v>
      </c>
      <c r="G1080" s="15">
        <v>3</v>
      </c>
      <c r="H1080" s="15">
        <v>15125454</v>
      </c>
      <c r="I1080" s="16">
        <f t="shared" si="20"/>
        <v>5041818</v>
      </c>
      <c r="J1080" s="15">
        <v>0</v>
      </c>
      <c r="K1080" s="15">
        <v>0</v>
      </c>
      <c r="L1080" s="16">
        <f t="shared" si="21"/>
        <v>0</v>
      </c>
      <c r="M1080" s="15">
        <f t="shared" si="22"/>
        <v>3</v>
      </c>
      <c r="N1080" s="15">
        <v>15125454</v>
      </c>
      <c r="O1080" s="17">
        <f t="shared" si="23"/>
        <v>3</v>
      </c>
      <c r="P1080" s="16">
        <f t="shared" si="24"/>
        <v>15125454</v>
      </c>
    </row>
    <row r="1081" spans="1:16" x14ac:dyDescent="0.2">
      <c r="A1081" s="15" t="s">
        <v>3312</v>
      </c>
      <c r="B1081" s="15" t="s">
        <v>280</v>
      </c>
      <c r="C1081" s="15"/>
      <c r="D1081" s="15"/>
      <c r="E1081" s="15">
        <v>0</v>
      </c>
      <c r="F1081" s="15">
        <v>0</v>
      </c>
      <c r="G1081" s="15">
        <v>1</v>
      </c>
      <c r="H1081" s="15">
        <v>0</v>
      </c>
      <c r="I1081" s="16">
        <f t="shared" si="20"/>
        <v>0</v>
      </c>
      <c r="J1081" s="15">
        <v>0</v>
      </c>
      <c r="K1081" s="15">
        <v>0</v>
      </c>
      <c r="L1081" s="16">
        <f t="shared" si="21"/>
        <v>0</v>
      </c>
      <c r="M1081" s="15">
        <f t="shared" si="22"/>
        <v>1</v>
      </c>
      <c r="N1081" s="15">
        <v>0</v>
      </c>
      <c r="O1081" s="17">
        <f t="shared" si="23"/>
        <v>1</v>
      </c>
      <c r="P1081" s="16">
        <f t="shared" si="24"/>
        <v>0</v>
      </c>
    </row>
    <row r="1082" spans="1:16" x14ac:dyDescent="0.2">
      <c r="A1082" s="15" t="s">
        <v>3313</v>
      </c>
      <c r="B1082" s="15" t="s">
        <v>280</v>
      </c>
      <c r="C1082" s="15"/>
      <c r="D1082" s="15"/>
      <c r="E1082" s="15">
        <v>0</v>
      </c>
      <c r="F1082" s="15">
        <v>0</v>
      </c>
      <c r="G1082" s="15">
        <v>1</v>
      </c>
      <c r="H1082" s="15">
        <v>0</v>
      </c>
      <c r="I1082" s="16">
        <f t="shared" si="20"/>
        <v>0</v>
      </c>
      <c r="J1082" s="15">
        <v>0</v>
      </c>
      <c r="K1082" s="15">
        <v>0</v>
      </c>
      <c r="L1082" s="16">
        <f t="shared" si="21"/>
        <v>0</v>
      </c>
      <c r="M1082" s="15">
        <f t="shared" si="22"/>
        <v>1</v>
      </c>
      <c r="N1082" s="15">
        <v>0</v>
      </c>
      <c r="O1082" s="17">
        <f t="shared" si="23"/>
        <v>1</v>
      </c>
      <c r="P1082" s="16">
        <f t="shared" si="24"/>
        <v>0</v>
      </c>
    </row>
    <row r="1083" spans="1:16" x14ac:dyDescent="0.2">
      <c r="A1083" s="15" t="s">
        <v>3314</v>
      </c>
      <c r="B1083" s="15" t="s">
        <v>280</v>
      </c>
      <c r="C1083" s="15"/>
      <c r="D1083" s="15"/>
      <c r="E1083" s="15">
        <v>0</v>
      </c>
      <c r="F1083" s="15">
        <v>0</v>
      </c>
      <c r="G1083" s="15">
        <v>1</v>
      </c>
      <c r="H1083" s="15">
        <v>0</v>
      </c>
      <c r="I1083" s="16">
        <f t="shared" si="20"/>
        <v>0</v>
      </c>
      <c r="J1083" s="15">
        <v>0</v>
      </c>
      <c r="K1083" s="15">
        <v>0</v>
      </c>
      <c r="L1083" s="16">
        <f t="shared" si="21"/>
        <v>0</v>
      </c>
      <c r="M1083" s="15">
        <f t="shared" si="22"/>
        <v>1</v>
      </c>
      <c r="N1083" s="15">
        <v>0</v>
      </c>
      <c r="O1083" s="17">
        <f t="shared" si="23"/>
        <v>1</v>
      </c>
      <c r="P1083" s="16">
        <f t="shared" si="24"/>
        <v>0</v>
      </c>
    </row>
    <row r="1084" spans="1:16" x14ac:dyDescent="0.2">
      <c r="A1084" s="15" t="s">
        <v>3315</v>
      </c>
      <c r="B1084" s="15" t="s">
        <v>280</v>
      </c>
      <c r="C1084" s="15"/>
      <c r="D1084" s="15"/>
      <c r="E1084" s="15">
        <v>0</v>
      </c>
      <c r="F1084" s="15">
        <v>0</v>
      </c>
      <c r="G1084" s="15">
        <v>1</v>
      </c>
      <c r="H1084" s="15">
        <v>0</v>
      </c>
      <c r="I1084" s="16">
        <f t="shared" si="20"/>
        <v>0</v>
      </c>
      <c r="J1084" s="15">
        <v>0</v>
      </c>
      <c r="K1084" s="15">
        <v>0</v>
      </c>
      <c r="L1084" s="16">
        <f t="shared" si="21"/>
        <v>0</v>
      </c>
      <c r="M1084" s="15">
        <f t="shared" si="22"/>
        <v>1</v>
      </c>
      <c r="N1084" s="15">
        <v>0</v>
      </c>
      <c r="O1084" s="17">
        <f t="shared" si="23"/>
        <v>1</v>
      </c>
      <c r="P1084" s="16">
        <f t="shared" si="24"/>
        <v>0</v>
      </c>
    </row>
    <row r="1085" spans="1:16" x14ac:dyDescent="0.2">
      <c r="A1085" s="15" t="s">
        <v>3316</v>
      </c>
      <c r="B1085" s="15" t="s">
        <v>11</v>
      </c>
      <c r="C1085" s="15"/>
      <c r="D1085" s="15"/>
      <c r="E1085" s="15">
        <v>0</v>
      </c>
      <c r="F1085" s="15">
        <v>0</v>
      </c>
      <c r="G1085" s="15">
        <v>3</v>
      </c>
      <c r="H1085" s="15">
        <v>0</v>
      </c>
      <c r="I1085" s="16">
        <f t="shared" si="20"/>
        <v>0</v>
      </c>
      <c r="J1085" s="15">
        <v>0</v>
      </c>
      <c r="K1085" s="15">
        <v>0</v>
      </c>
      <c r="L1085" s="16">
        <f t="shared" si="21"/>
        <v>0</v>
      </c>
      <c r="M1085" s="15">
        <f t="shared" si="22"/>
        <v>3</v>
      </c>
      <c r="N1085" s="15">
        <v>0</v>
      </c>
      <c r="O1085" s="17">
        <f t="shared" si="23"/>
        <v>3</v>
      </c>
      <c r="P1085" s="16">
        <f t="shared" si="24"/>
        <v>0</v>
      </c>
    </row>
    <row r="1086" spans="1:16" x14ac:dyDescent="0.2">
      <c r="A1086" s="15" t="s">
        <v>3317</v>
      </c>
      <c r="B1086" s="15" t="s">
        <v>141</v>
      </c>
      <c r="C1086" s="15"/>
      <c r="D1086" s="15"/>
      <c r="E1086" s="15">
        <v>0</v>
      </c>
      <c r="F1086" s="15">
        <v>0</v>
      </c>
      <c r="G1086" s="15">
        <v>9</v>
      </c>
      <c r="H1086" s="15">
        <v>0</v>
      </c>
      <c r="I1086" s="16">
        <f t="shared" si="20"/>
        <v>0</v>
      </c>
      <c r="J1086" s="15">
        <v>1</v>
      </c>
      <c r="K1086" s="15">
        <v>0</v>
      </c>
      <c r="L1086" s="16">
        <f t="shared" si="21"/>
        <v>0</v>
      </c>
      <c r="M1086" s="15">
        <f t="shared" si="22"/>
        <v>8</v>
      </c>
      <c r="N1086" s="15">
        <v>0</v>
      </c>
      <c r="O1086" s="17">
        <f t="shared" si="23"/>
        <v>8</v>
      </c>
      <c r="P1086" s="16">
        <f t="shared" si="24"/>
        <v>0</v>
      </c>
    </row>
    <row r="1087" spans="1:16" x14ac:dyDescent="0.2">
      <c r="A1087" s="15" t="s">
        <v>3318</v>
      </c>
      <c r="B1087" s="15" t="s">
        <v>11</v>
      </c>
      <c r="C1087" s="15"/>
      <c r="D1087" s="15"/>
      <c r="E1087" s="15">
        <v>0</v>
      </c>
      <c r="F1087" s="15">
        <v>0</v>
      </c>
      <c r="G1087" s="15">
        <v>3</v>
      </c>
      <c r="H1087" s="15">
        <v>8583054</v>
      </c>
      <c r="I1087" s="16">
        <f t="shared" si="20"/>
        <v>2861018</v>
      </c>
      <c r="J1087" s="15">
        <v>0</v>
      </c>
      <c r="K1087" s="15">
        <v>0</v>
      </c>
      <c r="L1087" s="16">
        <f t="shared" si="21"/>
        <v>0</v>
      </c>
      <c r="M1087" s="15">
        <f t="shared" si="22"/>
        <v>3</v>
      </c>
      <c r="N1087" s="15">
        <v>8583054</v>
      </c>
      <c r="O1087" s="17">
        <f t="shared" si="23"/>
        <v>3</v>
      </c>
      <c r="P1087" s="16">
        <f t="shared" si="24"/>
        <v>8583054</v>
      </c>
    </row>
    <row r="1088" spans="1:16" x14ac:dyDescent="0.2">
      <c r="A1088" s="15" t="s">
        <v>3319</v>
      </c>
      <c r="B1088" s="15" t="s">
        <v>141</v>
      </c>
      <c r="C1088" s="15"/>
      <c r="D1088" s="15"/>
      <c r="E1088" s="15">
        <v>0</v>
      </c>
      <c r="F1088" s="15">
        <v>0</v>
      </c>
      <c r="G1088" s="15">
        <v>12</v>
      </c>
      <c r="H1088" s="15">
        <v>0</v>
      </c>
      <c r="I1088" s="16">
        <f t="shared" si="20"/>
        <v>0</v>
      </c>
      <c r="J1088" s="15">
        <v>0</v>
      </c>
      <c r="K1088" s="15">
        <v>0</v>
      </c>
      <c r="L1088" s="16">
        <f t="shared" si="21"/>
        <v>0</v>
      </c>
      <c r="M1088" s="15">
        <f t="shared" si="22"/>
        <v>12</v>
      </c>
      <c r="N1088" s="15">
        <v>0</v>
      </c>
      <c r="O1088" s="17">
        <f t="shared" si="23"/>
        <v>12</v>
      </c>
      <c r="P1088" s="16">
        <f t="shared" si="24"/>
        <v>0</v>
      </c>
    </row>
    <row r="1089" spans="1:16" x14ac:dyDescent="0.2">
      <c r="A1089" s="15" t="s">
        <v>3320</v>
      </c>
      <c r="B1089" s="15" t="s">
        <v>11</v>
      </c>
      <c r="C1089" s="15"/>
      <c r="D1089" s="15"/>
      <c r="E1089" s="15">
        <v>0</v>
      </c>
      <c r="F1089" s="15">
        <v>0</v>
      </c>
      <c r="G1089" s="15">
        <v>850</v>
      </c>
      <c r="H1089" s="15">
        <v>313181800</v>
      </c>
      <c r="I1089" s="16">
        <f t="shared" si="20"/>
        <v>368449.17647058825</v>
      </c>
      <c r="J1089" s="15">
        <v>380</v>
      </c>
      <c r="K1089" s="15">
        <v>148586335</v>
      </c>
      <c r="L1089" s="16">
        <f t="shared" si="21"/>
        <v>140010687.05882353</v>
      </c>
      <c r="M1089" s="15">
        <f t="shared" si="22"/>
        <v>470</v>
      </c>
      <c r="N1089" s="15">
        <v>-2354545</v>
      </c>
      <c r="O1089" s="17">
        <f t="shared" si="23"/>
        <v>470</v>
      </c>
      <c r="P1089" s="16">
        <f t="shared" si="24"/>
        <v>173171112.94117647</v>
      </c>
    </row>
    <row r="1090" spans="1:16" x14ac:dyDescent="0.2">
      <c r="A1090" s="15" t="s">
        <v>3321</v>
      </c>
      <c r="B1090" s="15" t="s">
        <v>11</v>
      </c>
      <c r="C1090" s="15"/>
      <c r="D1090" s="15"/>
      <c r="E1090" s="15">
        <v>0</v>
      </c>
      <c r="F1090" s="15">
        <v>0</v>
      </c>
      <c r="G1090" s="15">
        <v>285</v>
      </c>
      <c r="H1090" s="15">
        <v>124909200</v>
      </c>
      <c r="I1090" s="16">
        <f t="shared" si="20"/>
        <v>438277.89473684208</v>
      </c>
      <c r="J1090" s="15">
        <v>54</v>
      </c>
      <c r="K1090" s="15">
        <v>24236353</v>
      </c>
      <c r="L1090" s="16">
        <f t="shared" si="21"/>
        <v>23667006.315789472</v>
      </c>
      <c r="M1090" s="15">
        <f t="shared" si="22"/>
        <v>231</v>
      </c>
      <c r="N1090" s="15">
        <v>-590909</v>
      </c>
      <c r="O1090" s="17">
        <f t="shared" si="23"/>
        <v>231</v>
      </c>
      <c r="P1090" s="16">
        <f t="shared" si="24"/>
        <v>101242193.68421052</v>
      </c>
    </row>
    <row r="1091" spans="1:16" x14ac:dyDescent="0.2">
      <c r="A1091" s="15" t="s">
        <v>3322</v>
      </c>
      <c r="B1091" s="15" t="s">
        <v>11</v>
      </c>
      <c r="C1091" s="15"/>
      <c r="D1091" s="15"/>
      <c r="E1091" s="15">
        <v>0</v>
      </c>
      <c r="F1091" s="15">
        <v>0</v>
      </c>
      <c r="G1091" s="15">
        <v>120</v>
      </c>
      <c r="H1091" s="15">
        <v>84236366</v>
      </c>
      <c r="I1091" s="16">
        <f t="shared" si="20"/>
        <v>701969.71666666667</v>
      </c>
      <c r="J1091" s="15">
        <v>2</v>
      </c>
      <c r="K1091" s="15">
        <v>2136364</v>
      </c>
      <c r="L1091" s="16">
        <f t="shared" si="21"/>
        <v>1403939.4333333333</v>
      </c>
      <c r="M1091" s="15">
        <f t="shared" si="22"/>
        <v>118</v>
      </c>
      <c r="N1091" s="15">
        <v>-909091</v>
      </c>
      <c r="O1091" s="17">
        <f t="shared" si="23"/>
        <v>118</v>
      </c>
      <c r="P1091" s="16">
        <f t="shared" si="24"/>
        <v>82832426.566666663</v>
      </c>
    </row>
    <row r="1092" spans="1:16" x14ac:dyDescent="0.2">
      <c r="A1092" s="15" t="s">
        <v>3323</v>
      </c>
      <c r="B1092" s="15" t="s">
        <v>11</v>
      </c>
      <c r="C1092" s="15"/>
      <c r="D1092" s="15"/>
      <c r="E1092" s="15">
        <v>0</v>
      </c>
      <c r="F1092" s="15">
        <v>0</v>
      </c>
      <c r="G1092" s="15">
        <v>19</v>
      </c>
      <c r="H1092" s="15">
        <v>21590916</v>
      </c>
      <c r="I1092" s="16">
        <f t="shared" si="20"/>
        <v>1136364</v>
      </c>
      <c r="J1092" s="15">
        <v>1</v>
      </c>
      <c r="K1092" s="15">
        <v>1227273</v>
      </c>
      <c r="L1092" s="16">
        <f t="shared" si="21"/>
        <v>1136364</v>
      </c>
      <c r="M1092" s="15">
        <f t="shared" si="22"/>
        <v>18</v>
      </c>
      <c r="N1092" s="15">
        <v>20363643</v>
      </c>
      <c r="O1092" s="17">
        <f t="shared" si="23"/>
        <v>18</v>
      </c>
      <c r="P1092" s="16">
        <f t="shared" si="24"/>
        <v>20454552</v>
      </c>
    </row>
    <row r="1093" spans="1:16" x14ac:dyDescent="0.2">
      <c r="A1093" s="15" t="s">
        <v>3324</v>
      </c>
      <c r="B1093" s="15" t="s">
        <v>11</v>
      </c>
      <c r="C1093" s="15"/>
      <c r="D1093" s="15"/>
      <c r="E1093" s="15">
        <v>0</v>
      </c>
      <c r="F1093" s="15">
        <v>0</v>
      </c>
      <c r="G1093" s="15">
        <v>20</v>
      </c>
      <c r="H1093" s="15">
        <v>11181820</v>
      </c>
      <c r="I1093" s="16">
        <f t="shared" si="20"/>
        <v>559091</v>
      </c>
      <c r="J1093" s="15">
        <v>0</v>
      </c>
      <c r="K1093" s="15">
        <v>0</v>
      </c>
      <c r="L1093" s="16">
        <f t="shared" si="21"/>
        <v>0</v>
      </c>
      <c r="M1093" s="15">
        <f t="shared" si="22"/>
        <v>20</v>
      </c>
      <c r="N1093" s="15">
        <v>11181820</v>
      </c>
      <c r="O1093" s="17">
        <f t="shared" si="23"/>
        <v>20</v>
      </c>
      <c r="P1093" s="16">
        <f t="shared" si="24"/>
        <v>11181820</v>
      </c>
    </row>
    <row r="1094" spans="1:16" x14ac:dyDescent="0.2">
      <c r="A1094" s="15" t="s">
        <v>3325</v>
      </c>
      <c r="B1094" s="15" t="s">
        <v>11</v>
      </c>
      <c r="C1094" s="15"/>
      <c r="D1094" s="15"/>
      <c r="E1094" s="15">
        <v>0</v>
      </c>
      <c r="F1094" s="15">
        <v>0</v>
      </c>
      <c r="G1094" s="15">
        <v>20</v>
      </c>
      <c r="H1094" s="15">
        <v>18727280</v>
      </c>
      <c r="I1094" s="16">
        <f t="shared" si="20"/>
        <v>936364</v>
      </c>
      <c r="J1094" s="15">
        <v>0</v>
      </c>
      <c r="K1094" s="15">
        <v>0</v>
      </c>
      <c r="L1094" s="16">
        <f t="shared" si="21"/>
        <v>0</v>
      </c>
      <c r="M1094" s="15">
        <f t="shared" si="22"/>
        <v>20</v>
      </c>
      <c r="N1094" s="15">
        <v>18727280</v>
      </c>
      <c r="O1094" s="17">
        <f t="shared" si="23"/>
        <v>20</v>
      </c>
      <c r="P1094" s="16">
        <f t="shared" si="24"/>
        <v>18727280</v>
      </c>
    </row>
    <row r="1095" spans="1:16" x14ac:dyDescent="0.2">
      <c r="A1095" s="15" t="s">
        <v>3326</v>
      </c>
      <c r="B1095" s="15" t="s">
        <v>11</v>
      </c>
      <c r="C1095" s="15"/>
      <c r="D1095" s="15"/>
      <c r="E1095" s="15">
        <v>0</v>
      </c>
      <c r="F1095" s="15">
        <v>0</v>
      </c>
      <c r="G1095" s="15">
        <v>15</v>
      </c>
      <c r="H1095" s="15">
        <v>207181820</v>
      </c>
      <c r="I1095" s="16">
        <f t="shared" si="20"/>
        <v>13812121.333333334</v>
      </c>
      <c r="J1095" s="15">
        <v>1</v>
      </c>
      <c r="K1095" s="15">
        <v>15772727</v>
      </c>
      <c r="L1095" s="16">
        <f t="shared" si="21"/>
        <v>13812121.333333334</v>
      </c>
      <c r="M1095" s="15">
        <f t="shared" si="22"/>
        <v>14</v>
      </c>
      <c r="N1095" s="15">
        <v>-15772727</v>
      </c>
      <c r="O1095" s="17">
        <f t="shared" si="23"/>
        <v>14</v>
      </c>
      <c r="P1095" s="16">
        <f t="shared" si="24"/>
        <v>193369698.66666666</v>
      </c>
    </row>
    <row r="1096" spans="1:16" x14ac:dyDescent="0.2">
      <c r="A1096" s="15" t="s">
        <v>3327</v>
      </c>
      <c r="B1096" s="15" t="s">
        <v>11</v>
      </c>
      <c r="C1096" s="15"/>
      <c r="D1096" s="15"/>
      <c r="E1096" s="15">
        <v>0</v>
      </c>
      <c r="F1096" s="15">
        <v>0</v>
      </c>
      <c r="G1096" s="15">
        <v>30</v>
      </c>
      <c r="H1096" s="15">
        <v>37090920</v>
      </c>
      <c r="I1096" s="16">
        <f t="shared" si="20"/>
        <v>1236364</v>
      </c>
      <c r="J1096" s="15">
        <v>0</v>
      </c>
      <c r="K1096" s="15">
        <v>0</v>
      </c>
      <c r="L1096" s="16">
        <f t="shared" si="21"/>
        <v>0</v>
      </c>
      <c r="M1096" s="15">
        <f t="shared" si="22"/>
        <v>30</v>
      </c>
      <c r="N1096" s="15">
        <v>37090920</v>
      </c>
      <c r="O1096" s="17">
        <f t="shared" si="23"/>
        <v>30</v>
      </c>
      <c r="P1096" s="16">
        <f t="shared" si="24"/>
        <v>37090920</v>
      </c>
    </row>
    <row r="1097" spans="1:16" x14ac:dyDescent="0.2">
      <c r="A1097" s="15" t="s">
        <v>3328</v>
      </c>
      <c r="B1097" s="15" t="s">
        <v>11</v>
      </c>
      <c r="C1097" s="15"/>
      <c r="D1097" s="15"/>
      <c r="E1097" s="15">
        <v>0</v>
      </c>
      <c r="F1097" s="15">
        <v>0</v>
      </c>
      <c r="G1097" s="15">
        <v>3</v>
      </c>
      <c r="H1097" s="15">
        <v>42000000</v>
      </c>
      <c r="I1097" s="16">
        <f t="shared" si="20"/>
        <v>14000000</v>
      </c>
      <c r="J1097" s="15">
        <v>1</v>
      </c>
      <c r="K1097" s="15">
        <v>14990909</v>
      </c>
      <c r="L1097" s="16">
        <f t="shared" si="21"/>
        <v>14000000</v>
      </c>
      <c r="M1097" s="15">
        <f t="shared" si="22"/>
        <v>2</v>
      </c>
      <c r="N1097" s="15">
        <v>-14990909</v>
      </c>
      <c r="O1097" s="17">
        <f t="shared" si="23"/>
        <v>2</v>
      </c>
      <c r="P1097" s="16">
        <f t="shared" si="24"/>
        <v>28000000</v>
      </c>
    </row>
    <row r="1098" spans="1:16" x14ac:dyDescent="0.2">
      <c r="A1098" s="15" t="s">
        <v>3502</v>
      </c>
      <c r="B1098" s="15" t="s">
        <v>25</v>
      </c>
      <c r="C1098" s="15"/>
      <c r="D1098" s="15"/>
      <c r="E1098" s="15">
        <v>0</v>
      </c>
      <c r="F1098" s="15">
        <v>0</v>
      </c>
      <c r="G1098" s="15">
        <v>40</v>
      </c>
      <c r="H1098" s="15">
        <v>80400000</v>
      </c>
      <c r="I1098" s="16">
        <f t="shared" si="20"/>
        <v>2010000</v>
      </c>
      <c r="J1098" s="15">
        <v>43</v>
      </c>
      <c r="K1098" s="15">
        <v>78245449</v>
      </c>
      <c r="L1098" s="16">
        <f t="shared" si="21"/>
        <v>86430000</v>
      </c>
      <c r="M1098" s="15">
        <f t="shared" si="22"/>
        <v>-3</v>
      </c>
      <c r="N1098" s="15">
        <v>-18700000</v>
      </c>
      <c r="O1098" s="17">
        <f t="shared" si="23"/>
        <v>-3</v>
      </c>
      <c r="P1098" s="16">
        <f t="shared" si="24"/>
        <v>-6030000</v>
      </c>
    </row>
    <row r="1099" spans="1:16" x14ac:dyDescent="0.2">
      <c r="A1099" s="15" t="s">
        <v>3330</v>
      </c>
      <c r="B1099" s="15" t="s">
        <v>20</v>
      </c>
      <c r="C1099" s="15"/>
      <c r="D1099" s="15"/>
      <c r="E1099" s="15">
        <v>0</v>
      </c>
      <c r="F1099" s="15">
        <v>0</v>
      </c>
      <c r="G1099" s="15">
        <v>5</v>
      </c>
      <c r="H1099" s="15">
        <v>86363635</v>
      </c>
      <c r="I1099" s="16">
        <f t="shared" si="20"/>
        <v>17272727</v>
      </c>
      <c r="J1099" s="15">
        <v>1</v>
      </c>
      <c r="K1099" s="15">
        <v>18172727</v>
      </c>
      <c r="L1099" s="16">
        <f t="shared" si="21"/>
        <v>17272727</v>
      </c>
      <c r="M1099" s="15">
        <f t="shared" si="22"/>
        <v>4</v>
      </c>
      <c r="N1099" s="15">
        <v>-18172727</v>
      </c>
      <c r="O1099" s="17">
        <f t="shared" si="23"/>
        <v>4</v>
      </c>
      <c r="P1099" s="16">
        <f t="shared" si="24"/>
        <v>69090908</v>
      </c>
    </row>
    <row r="1100" spans="1:16" x14ac:dyDescent="0.2">
      <c r="A1100" s="15" t="s">
        <v>3331</v>
      </c>
      <c r="B1100" s="15" t="s">
        <v>11</v>
      </c>
      <c r="C1100" s="15"/>
      <c r="D1100" s="15"/>
      <c r="E1100" s="15">
        <v>0</v>
      </c>
      <c r="F1100" s="15">
        <v>0</v>
      </c>
      <c r="G1100" s="15">
        <v>6</v>
      </c>
      <c r="H1100" s="15">
        <v>72272730</v>
      </c>
      <c r="I1100" s="16">
        <f t="shared" si="20"/>
        <v>12045455</v>
      </c>
      <c r="J1100" s="15">
        <v>6</v>
      </c>
      <c r="K1100" s="15">
        <v>87163638</v>
      </c>
      <c r="L1100" s="16">
        <f t="shared" si="21"/>
        <v>72272730</v>
      </c>
      <c r="M1100" s="15">
        <f t="shared" si="22"/>
        <v>0</v>
      </c>
      <c r="N1100" s="15">
        <v>-14890908</v>
      </c>
      <c r="O1100" s="17">
        <f t="shared" si="23"/>
        <v>0</v>
      </c>
      <c r="P1100" s="16">
        <f t="shared" si="24"/>
        <v>0</v>
      </c>
    </row>
    <row r="1101" spans="1:16" x14ac:dyDescent="0.2">
      <c r="A1101" s="15" t="s">
        <v>3332</v>
      </c>
      <c r="B1101" s="15" t="s">
        <v>11</v>
      </c>
      <c r="C1101" s="15"/>
      <c r="D1101" s="15"/>
      <c r="E1101" s="15">
        <v>0</v>
      </c>
      <c r="F1101" s="15">
        <v>0</v>
      </c>
      <c r="G1101" s="15">
        <v>100</v>
      </c>
      <c r="H1101" s="15">
        <v>131818200</v>
      </c>
      <c r="I1101" s="16">
        <f t="shared" si="20"/>
        <v>1318182</v>
      </c>
      <c r="J1101" s="15">
        <v>59</v>
      </c>
      <c r="K1101" s="15">
        <v>82504549</v>
      </c>
      <c r="L1101" s="16">
        <f t="shared" si="21"/>
        <v>77772738</v>
      </c>
      <c r="M1101" s="15">
        <f t="shared" si="22"/>
        <v>41</v>
      </c>
      <c r="N1101" s="15">
        <v>-1500000</v>
      </c>
      <c r="O1101" s="17">
        <f t="shared" si="23"/>
        <v>41</v>
      </c>
      <c r="P1101" s="16">
        <f t="shared" si="24"/>
        <v>54045462</v>
      </c>
    </row>
    <row r="1102" spans="1:16" x14ac:dyDescent="0.2">
      <c r="A1102" s="15" t="s">
        <v>3333</v>
      </c>
      <c r="B1102" s="15" t="s">
        <v>11</v>
      </c>
      <c r="C1102" s="15"/>
      <c r="D1102" s="15"/>
      <c r="E1102" s="15">
        <v>0</v>
      </c>
      <c r="F1102" s="15">
        <v>0</v>
      </c>
      <c r="G1102" s="15">
        <v>100</v>
      </c>
      <c r="H1102" s="15">
        <v>168181800</v>
      </c>
      <c r="I1102" s="16">
        <f t="shared" si="20"/>
        <v>1681818</v>
      </c>
      <c r="J1102" s="15">
        <v>30</v>
      </c>
      <c r="K1102" s="15">
        <v>52309087</v>
      </c>
      <c r="L1102" s="16">
        <f t="shared" si="21"/>
        <v>50454540</v>
      </c>
      <c r="M1102" s="15">
        <f t="shared" si="22"/>
        <v>70</v>
      </c>
      <c r="N1102" s="15">
        <v>-1772727</v>
      </c>
      <c r="O1102" s="17">
        <f t="shared" si="23"/>
        <v>70</v>
      </c>
      <c r="P1102" s="16">
        <f t="shared" si="24"/>
        <v>117727260</v>
      </c>
    </row>
    <row r="1103" spans="1:16" x14ac:dyDescent="0.2">
      <c r="A1103" s="15" t="s">
        <v>3334</v>
      </c>
      <c r="B1103" s="15" t="s">
        <v>11</v>
      </c>
      <c r="C1103" s="15"/>
      <c r="D1103" s="15"/>
      <c r="E1103" s="15">
        <v>0</v>
      </c>
      <c r="F1103" s="15">
        <v>0</v>
      </c>
      <c r="G1103" s="15">
        <v>20</v>
      </c>
      <c r="H1103" s="15">
        <v>56909100</v>
      </c>
      <c r="I1103" s="16">
        <f t="shared" si="20"/>
        <v>2845455</v>
      </c>
      <c r="J1103" s="15">
        <v>3</v>
      </c>
      <c r="K1103" s="15">
        <v>8845454</v>
      </c>
      <c r="L1103" s="16">
        <f t="shared" si="21"/>
        <v>8536365</v>
      </c>
      <c r="M1103" s="15">
        <f t="shared" si="22"/>
        <v>17</v>
      </c>
      <c r="N1103" s="15">
        <v>-2845454</v>
      </c>
      <c r="O1103" s="17">
        <f t="shared" si="23"/>
        <v>17</v>
      </c>
      <c r="P1103" s="16">
        <f t="shared" si="24"/>
        <v>48372735</v>
      </c>
    </row>
    <row r="1104" spans="1:16" x14ac:dyDescent="0.2">
      <c r="A1104" s="15" t="s">
        <v>3335</v>
      </c>
      <c r="B1104" s="15" t="s">
        <v>25</v>
      </c>
      <c r="C1104" s="15"/>
      <c r="D1104" s="15"/>
      <c r="E1104" s="15">
        <v>0</v>
      </c>
      <c r="F1104" s="15">
        <v>0</v>
      </c>
      <c r="G1104" s="15">
        <v>5</v>
      </c>
      <c r="H1104" s="15">
        <v>89563635</v>
      </c>
      <c r="I1104" s="16">
        <f t="shared" si="20"/>
        <v>17912727</v>
      </c>
      <c r="J1104" s="15">
        <v>0</v>
      </c>
      <c r="K1104" s="15">
        <v>0</v>
      </c>
      <c r="L1104" s="16">
        <f t="shared" si="21"/>
        <v>0</v>
      </c>
      <c r="M1104" s="15">
        <f t="shared" si="22"/>
        <v>5</v>
      </c>
      <c r="N1104" s="15">
        <v>89563635</v>
      </c>
      <c r="O1104" s="17">
        <f t="shared" si="23"/>
        <v>5</v>
      </c>
      <c r="P1104" s="16">
        <f t="shared" si="24"/>
        <v>89563635</v>
      </c>
    </row>
    <row r="1105" spans="1:16" x14ac:dyDescent="0.2">
      <c r="A1105" s="15" t="s">
        <v>3336</v>
      </c>
      <c r="B1105" s="15" t="s">
        <v>20</v>
      </c>
      <c r="C1105" s="15"/>
      <c r="D1105" s="15"/>
      <c r="E1105" s="15">
        <v>0</v>
      </c>
      <c r="F1105" s="15">
        <v>0</v>
      </c>
      <c r="G1105" s="15">
        <v>7</v>
      </c>
      <c r="H1105" s="15">
        <v>126000000</v>
      </c>
      <c r="I1105" s="16">
        <f t="shared" si="20"/>
        <v>18000000</v>
      </c>
      <c r="J1105" s="15">
        <v>0</v>
      </c>
      <c r="K1105" s="15">
        <v>0</v>
      </c>
      <c r="L1105" s="16">
        <f t="shared" si="21"/>
        <v>0</v>
      </c>
      <c r="M1105" s="15">
        <f t="shared" si="22"/>
        <v>7</v>
      </c>
      <c r="N1105" s="15">
        <v>126000000</v>
      </c>
      <c r="O1105" s="17">
        <f t="shared" si="23"/>
        <v>7</v>
      </c>
      <c r="P1105" s="16">
        <f t="shared" si="24"/>
        <v>126000000</v>
      </c>
    </row>
    <row r="1106" spans="1:16" x14ac:dyDescent="0.2">
      <c r="A1106" s="15" t="s">
        <v>3337</v>
      </c>
      <c r="B1106" s="15" t="s">
        <v>11</v>
      </c>
      <c r="C1106" s="15"/>
      <c r="D1106" s="15"/>
      <c r="E1106" s="15">
        <v>0</v>
      </c>
      <c r="F1106" s="15">
        <v>0</v>
      </c>
      <c r="G1106" s="15">
        <v>550</v>
      </c>
      <c r="H1106" s="15">
        <v>25500200</v>
      </c>
      <c r="I1106" s="16">
        <f t="shared" si="20"/>
        <v>46364</v>
      </c>
      <c r="J1106" s="15">
        <v>15</v>
      </c>
      <c r="K1106" s="15">
        <v>840900</v>
      </c>
      <c r="L1106" s="16">
        <f t="shared" si="21"/>
        <v>695460</v>
      </c>
      <c r="M1106" s="15">
        <f t="shared" si="22"/>
        <v>535</v>
      </c>
      <c r="N1106" s="15">
        <v>24659300</v>
      </c>
      <c r="O1106" s="17">
        <f t="shared" si="23"/>
        <v>535</v>
      </c>
      <c r="P1106" s="16">
        <f t="shared" si="24"/>
        <v>24804740</v>
      </c>
    </row>
    <row r="1107" spans="1:16" x14ac:dyDescent="0.2">
      <c r="A1107" s="15" t="s">
        <v>3338</v>
      </c>
      <c r="B1107" s="15" t="s">
        <v>11</v>
      </c>
      <c r="C1107" s="15"/>
      <c r="D1107" s="15"/>
      <c r="E1107" s="15">
        <v>0</v>
      </c>
      <c r="F1107" s="15">
        <v>0</v>
      </c>
      <c r="G1107" s="15">
        <v>350</v>
      </c>
      <c r="H1107" s="15">
        <v>36590750</v>
      </c>
      <c r="I1107" s="16">
        <f t="shared" si="20"/>
        <v>104545</v>
      </c>
      <c r="J1107" s="15">
        <v>0</v>
      </c>
      <c r="K1107" s="15">
        <v>0</v>
      </c>
      <c r="L1107" s="16">
        <f t="shared" si="21"/>
        <v>0</v>
      </c>
      <c r="M1107" s="15">
        <f t="shared" si="22"/>
        <v>350</v>
      </c>
      <c r="N1107" s="15">
        <v>36590750</v>
      </c>
      <c r="O1107" s="17">
        <f t="shared" si="23"/>
        <v>350</v>
      </c>
      <c r="P1107" s="16">
        <f t="shared" si="24"/>
        <v>36590750</v>
      </c>
    </row>
    <row r="1108" spans="1:16" x14ac:dyDescent="0.2">
      <c r="A1108" s="15" t="s">
        <v>114</v>
      </c>
      <c r="B1108" s="15" t="s">
        <v>11</v>
      </c>
      <c r="C1108" s="15"/>
      <c r="D1108" s="15"/>
      <c r="E1108" s="15">
        <v>5</v>
      </c>
      <c r="F1108" s="15">
        <v>1318180</v>
      </c>
      <c r="G1108" s="15">
        <v>10</v>
      </c>
      <c r="H1108" s="15">
        <v>2318180</v>
      </c>
      <c r="I1108" s="16">
        <f t="shared" si="20"/>
        <v>242424</v>
      </c>
      <c r="J1108" s="15">
        <v>2</v>
      </c>
      <c r="K1108" s="15">
        <v>490909</v>
      </c>
      <c r="L1108" s="16">
        <f t="shared" si="21"/>
        <v>484848</v>
      </c>
      <c r="M1108" s="15">
        <f t="shared" si="22"/>
        <v>13</v>
      </c>
      <c r="N1108" s="15">
        <v>1827271</v>
      </c>
      <c r="O1108" s="17">
        <f t="shared" si="23"/>
        <v>13</v>
      </c>
      <c r="P1108" s="16">
        <f t="shared" si="24"/>
        <v>3151512</v>
      </c>
    </row>
    <row r="1109" spans="1:16" x14ac:dyDescent="0.2">
      <c r="A1109" s="15" t="s">
        <v>3524</v>
      </c>
      <c r="B1109" s="15" t="s">
        <v>11</v>
      </c>
      <c r="C1109" s="15"/>
      <c r="D1109" s="15"/>
      <c r="E1109" s="15">
        <v>0</v>
      </c>
      <c r="F1109" s="15">
        <v>0</v>
      </c>
      <c r="G1109" s="15">
        <v>5</v>
      </c>
      <c r="H1109" s="15">
        <v>1272725</v>
      </c>
      <c r="I1109" s="16">
        <f t="shared" si="20"/>
        <v>254545</v>
      </c>
      <c r="J1109" s="15">
        <v>7</v>
      </c>
      <c r="K1109" s="15">
        <v>1845452</v>
      </c>
      <c r="L1109" s="16">
        <f t="shared" si="21"/>
        <v>1781815</v>
      </c>
      <c r="M1109" s="15">
        <f t="shared" si="22"/>
        <v>-2</v>
      </c>
      <c r="N1109" s="15">
        <v>-572727</v>
      </c>
      <c r="O1109" s="17">
        <f t="shared" si="23"/>
        <v>-2</v>
      </c>
      <c r="P1109" s="16">
        <f t="shared" si="24"/>
        <v>-509090</v>
      </c>
    </row>
    <row r="1110" spans="1:16" x14ac:dyDescent="0.2">
      <c r="A1110" s="15" t="s">
        <v>3340</v>
      </c>
      <c r="B1110" s="15" t="s">
        <v>11</v>
      </c>
      <c r="C1110" s="15"/>
      <c r="D1110" s="15"/>
      <c r="E1110" s="15">
        <v>0</v>
      </c>
      <c r="F1110" s="15">
        <v>0</v>
      </c>
      <c r="G1110" s="15">
        <v>5</v>
      </c>
      <c r="H1110" s="15">
        <v>1272725</v>
      </c>
      <c r="I1110" s="16">
        <f t="shared" si="20"/>
        <v>254545</v>
      </c>
      <c r="J1110" s="15">
        <v>0</v>
      </c>
      <c r="K1110" s="15">
        <v>0</v>
      </c>
      <c r="L1110" s="16">
        <f t="shared" si="21"/>
        <v>0</v>
      </c>
      <c r="M1110" s="15">
        <f t="shared" si="22"/>
        <v>5</v>
      </c>
      <c r="N1110" s="15">
        <v>1272725</v>
      </c>
      <c r="O1110" s="17">
        <f t="shared" si="23"/>
        <v>5</v>
      </c>
      <c r="P1110" s="16">
        <f t="shared" si="24"/>
        <v>1272725</v>
      </c>
    </row>
    <row r="1111" spans="1:16" x14ac:dyDescent="0.2">
      <c r="A1111" s="15" t="s">
        <v>3341</v>
      </c>
      <c r="B1111" s="15" t="s">
        <v>11</v>
      </c>
      <c r="C1111" s="15"/>
      <c r="D1111" s="15"/>
      <c r="E1111" s="15">
        <v>0</v>
      </c>
      <c r="F1111" s="15">
        <v>0</v>
      </c>
      <c r="G1111" s="15">
        <v>5</v>
      </c>
      <c r="H1111" s="15">
        <v>1454545</v>
      </c>
      <c r="I1111" s="16">
        <f t="shared" si="20"/>
        <v>290909</v>
      </c>
      <c r="J1111" s="15">
        <v>0</v>
      </c>
      <c r="K1111" s="15">
        <v>0</v>
      </c>
      <c r="L1111" s="16">
        <f t="shared" si="21"/>
        <v>0</v>
      </c>
      <c r="M1111" s="15">
        <f t="shared" si="22"/>
        <v>5</v>
      </c>
      <c r="N1111" s="15">
        <v>1454545</v>
      </c>
      <c r="O1111" s="17">
        <f t="shared" si="23"/>
        <v>5</v>
      </c>
      <c r="P1111" s="16">
        <f t="shared" si="24"/>
        <v>1454545</v>
      </c>
    </row>
    <row r="1112" spans="1:16" x14ac:dyDescent="0.2">
      <c r="A1112" s="15" t="s">
        <v>3342</v>
      </c>
      <c r="B1112" s="15" t="s">
        <v>11</v>
      </c>
      <c r="C1112" s="15"/>
      <c r="D1112" s="15"/>
      <c r="E1112" s="15">
        <v>0</v>
      </c>
      <c r="F1112" s="15">
        <v>0</v>
      </c>
      <c r="G1112" s="15">
        <v>5</v>
      </c>
      <c r="H1112" s="15">
        <v>1454545</v>
      </c>
      <c r="I1112" s="16">
        <f t="shared" si="20"/>
        <v>290909</v>
      </c>
      <c r="J1112" s="15">
        <v>4</v>
      </c>
      <c r="K1112" s="15">
        <v>1209090</v>
      </c>
      <c r="L1112" s="16">
        <f t="shared" si="21"/>
        <v>1163636</v>
      </c>
      <c r="M1112" s="15">
        <f t="shared" si="22"/>
        <v>1</v>
      </c>
      <c r="N1112" s="15">
        <v>-1209090</v>
      </c>
      <c r="O1112" s="17">
        <f t="shared" si="23"/>
        <v>1</v>
      </c>
      <c r="P1112" s="16">
        <f t="shared" si="24"/>
        <v>290909</v>
      </c>
    </row>
    <row r="1113" spans="1:16" x14ac:dyDescent="0.2">
      <c r="A1113" s="15" t="s">
        <v>3343</v>
      </c>
      <c r="B1113" s="15" t="s">
        <v>20</v>
      </c>
      <c r="C1113" s="15"/>
      <c r="D1113" s="15"/>
      <c r="E1113" s="15">
        <v>0</v>
      </c>
      <c r="F1113" s="15">
        <v>0</v>
      </c>
      <c r="G1113" s="15">
        <v>12</v>
      </c>
      <c r="H1113" s="15">
        <v>3436368</v>
      </c>
      <c r="I1113" s="16">
        <f t="shared" si="20"/>
        <v>286364</v>
      </c>
      <c r="J1113" s="15">
        <v>1</v>
      </c>
      <c r="K1113" s="15">
        <v>290909</v>
      </c>
      <c r="L1113" s="16">
        <f t="shared" si="21"/>
        <v>286364</v>
      </c>
      <c r="M1113" s="15">
        <f t="shared" si="22"/>
        <v>11</v>
      </c>
      <c r="N1113" s="15">
        <v>3145459</v>
      </c>
      <c r="O1113" s="17">
        <f t="shared" si="23"/>
        <v>11</v>
      </c>
      <c r="P1113" s="16">
        <f t="shared" si="24"/>
        <v>3150004</v>
      </c>
    </row>
    <row r="1114" spans="1:16" x14ac:dyDescent="0.2">
      <c r="A1114" s="15" t="s">
        <v>3344</v>
      </c>
      <c r="B1114" s="15" t="s">
        <v>11</v>
      </c>
      <c r="C1114" s="15"/>
      <c r="D1114" s="15"/>
      <c r="E1114" s="15">
        <v>0</v>
      </c>
      <c r="F1114" s="15">
        <v>0</v>
      </c>
      <c r="G1114" s="15">
        <v>5</v>
      </c>
      <c r="H1114" s="15">
        <v>2227275</v>
      </c>
      <c r="I1114" s="16">
        <f t="shared" si="20"/>
        <v>445455</v>
      </c>
      <c r="J1114" s="15">
        <v>1</v>
      </c>
      <c r="K1114" s="15">
        <v>490909</v>
      </c>
      <c r="L1114" s="16">
        <f t="shared" si="21"/>
        <v>445455</v>
      </c>
      <c r="M1114" s="15">
        <f t="shared" si="22"/>
        <v>4</v>
      </c>
      <c r="N1114" s="15">
        <v>1736366</v>
      </c>
      <c r="O1114" s="17">
        <f t="shared" si="23"/>
        <v>4</v>
      </c>
      <c r="P1114" s="16">
        <f t="shared" si="24"/>
        <v>1781820</v>
      </c>
    </row>
    <row r="1115" spans="1:16" x14ac:dyDescent="0.2">
      <c r="A1115" s="15" t="s">
        <v>3345</v>
      </c>
      <c r="B1115" s="15" t="s">
        <v>11</v>
      </c>
      <c r="C1115" s="15"/>
      <c r="D1115" s="15"/>
      <c r="E1115" s="15">
        <v>0</v>
      </c>
      <c r="F1115" s="15">
        <v>0</v>
      </c>
      <c r="G1115" s="15">
        <v>3</v>
      </c>
      <c r="H1115" s="15">
        <v>1088181</v>
      </c>
      <c r="I1115" s="16">
        <f t="shared" si="20"/>
        <v>362727</v>
      </c>
      <c r="J1115" s="15">
        <v>0</v>
      </c>
      <c r="K1115" s="15">
        <v>0</v>
      </c>
      <c r="L1115" s="16">
        <f t="shared" si="21"/>
        <v>0</v>
      </c>
      <c r="M1115" s="15">
        <f t="shared" si="22"/>
        <v>3</v>
      </c>
      <c r="N1115" s="15">
        <v>1088181</v>
      </c>
      <c r="O1115" s="17">
        <f t="shared" si="23"/>
        <v>3</v>
      </c>
      <c r="P1115" s="16">
        <f t="shared" si="24"/>
        <v>1088181</v>
      </c>
    </row>
    <row r="1116" spans="1:16" x14ac:dyDescent="0.2">
      <c r="A1116" s="15" t="s">
        <v>3346</v>
      </c>
      <c r="B1116" s="15" t="s">
        <v>11</v>
      </c>
      <c r="C1116" s="15"/>
      <c r="D1116" s="15"/>
      <c r="E1116" s="15">
        <v>0</v>
      </c>
      <c r="F1116" s="15">
        <v>0</v>
      </c>
      <c r="G1116" s="15">
        <v>3</v>
      </c>
      <c r="H1116" s="15">
        <v>1622727</v>
      </c>
      <c r="I1116" s="16">
        <f t="shared" si="20"/>
        <v>540909</v>
      </c>
      <c r="J1116" s="15">
        <v>0</v>
      </c>
      <c r="K1116" s="15">
        <v>0</v>
      </c>
      <c r="L1116" s="16">
        <f t="shared" si="21"/>
        <v>0</v>
      </c>
      <c r="M1116" s="15">
        <f t="shared" si="22"/>
        <v>3</v>
      </c>
      <c r="N1116" s="15">
        <v>1622727</v>
      </c>
      <c r="O1116" s="17">
        <f t="shared" si="23"/>
        <v>3</v>
      </c>
      <c r="P1116" s="16">
        <f t="shared" si="24"/>
        <v>1622727</v>
      </c>
    </row>
    <row r="1117" spans="1:16" x14ac:dyDescent="0.2">
      <c r="A1117" s="15" t="s">
        <v>3347</v>
      </c>
      <c r="B1117" s="15" t="s">
        <v>11</v>
      </c>
      <c r="C1117" s="15"/>
      <c r="D1117" s="15"/>
      <c r="E1117" s="15">
        <v>0</v>
      </c>
      <c r="F1117" s="15">
        <v>0</v>
      </c>
      <c r="G1117" s="15">
        <v>2</v>
      </c>
      <c r="H1117" s="15">
        <v>1081818</v>
      </c>
      <c r="I1117" s="16">
        <f t="shared" si="20"/>
        <v>540909</v>
      </c>
      <c r="J1117" s="15">
        <v>0</v>
      </c>
      <c r="K1117" s="15">
        <v>0</v>
      </c>
      <c r="L1117" s="16">
        <f t="shared" si="21"/>
        <v>0</v>
      </c>
      <c r="M1117" s="15">
        <f t="shared" si="22"/>
        <v>2</v>
      </c>
      <c r="N1117" s="15">
        <v>1081818</v>
      </c>
      <c r="O1117" s="17">
        <f t="shared" si="23"/>
        <v>2</v>
      </c>
      <c r="P1117" s="16">
        <f t="shared" si="24"/>
        <v>1081818</v>
      </c>
    </row>
    <row r="1118" spans="1:16" x14ac:dyDescent="0.2">
      <c r="A1118" s="15" t="s">
        <v>3348</v>
      </c>
      <c r="B1118" s="15" t="s">
        <v>11</v>
      </c>
      <c r="C1118" s="15"/>
      <c r="D1118" s="15"/>
      <c r="E1118" s="15">
        <v>0</v>
      </c>
      <c r="F1118" s="15">
        <v>0</v>
      </c>
      <c r="G1118" s="15">
        <v>10</v>
      </c>
      <c r="H1118" s="15">
        <v>3545460</v>
      </c>
      <c r="I1118" s="16">
        <f t="shared" si="20"/>
        <v>354546</v>
      </c>
      <c r="J1118" s="15">
        <v>0</v>
      </c>
      <c r="K1118" s="15">
        <v>0</v>
      </c>
      <c r="L1118" s="16">
        <f t="shared" si="21"/>
        <v>0</v>
      </c>
      <c r="M1118" s="15">
        <f t="shared" si="22"/>
        <v>10</v>
      </c>
      <c r="N1118" s="15">
        <v>3545460</v>
      </c>
      <c r="O1118" s="17">
        <f t="shared" si="23"/>
        <v>10</v>
      </c>
      <c r="P1118" s="16">
        <f t="shared" si="24"/>
        <v>3545460</v>
      </c>
    </row>
    <row r="1119" spans="1:16" x14ac:dyDescent="0.2">
      <c r="A1119" s="15" t="s">
        <v>3525</v>
      </c>
      <c r="B1119" s="15" t="s">
        <v>11</v>
      </c>
      <c r="C1119" s="15"/>
      <c r="D1119" s="15"/>
      <c r="E1119" s="15">
        <v>0</v>
      </c>
      <c r="F1119" s="15">
        <v>0</v>
      </c>
      <c r="G1119" s="15">
        <v>1</v>
      </c>
      <c r="H1119" s="15">
        <v>700000</v>
      </c>
      <c r="I1119" s="16">
        <f t="shared" si="20"/>
        <v>700000</v>
      </c>
      <c r="J1119" s="15">
        <v>3</v>
      </c>
      <c r="K1119" s="15">
        <v>2290908</v>
      </c>
      <c r="L1119" s="16">
        <f t="shared" si="21"/>
        <v>2100000</v>
      </c>
      <c r="M1119" s="15">
        <f t="shared" si="22"/>
        <v>-2</v>
      </c>
      <c r="N1119" s="15">
        <v>-1590908</v>
      </c>
      <c r="O1119" s="17">
        <f t="shared" si="23"/>
        <v>-2</v>
      </c>
      <c r="P1119" s="16">
        <f t="shared" si="24"/>
        <v>-1400000</v>
      </c>
    </row>
    <row r="1120" spans="1:16" x14ac:dyDescent="0.2">
      <c r="A1120" s="15" t="s">
        <v>3350</v>
      </c>
      <c r="B1120" s="15" t="s">
        <v>11</v>
      </c>
      <c r="C1120" s="15"/>
      <c r="D1120" s="15"/>
      <c r="E1120" s="15">
        <v>0</v>
      </c>
      <c r="F1120" s="15">
        <v>0</v>
      </c>
      <c r="G1120" s="15">
        <v>7</v>
      </c>
      <c r="H1120" s="15">
        <v>1590911</v>
      </c>
      <c r="I1120" s="16">
        <f t="shared" si="20"/>
        <v>227273</v>
      </c>
      <c r="J1120" s="15">
        <v>2</v>
      </c>
      <c r="K1120" s="15">
        <v>454546</v>
      </c>
      <c r="L1120" s="16">
        <f t="shared" si="21"/>
        <v>454546</v>
      </c>
      <c r="M1120" s="15">
        <f t="shared" si="22"/>
        <v>5</v>
      </c>
      <c r="N1120" s="15">
        <v>-454546</v>
      </c>
      <c r="O1120" s="17">
        <f t="shared" si="23"/>
        <v>5</v>
      </c>
      <c r="P1120" s="16">
        <f t="shared" si="24"/>
        <v>1136365</v>
      </c>
    </row>
    <row r="1121" spans="1:16" x14ac:dyDescent="0.2">
      <c r="A1121" s="15" t="s">
        <v>3351</v>
      </c>
      <c r="B1121" s="15" t="s">
        <v>25</v>
      </c>
      <c r="C1121" s="15"/>
      <c r="D1121" s="15"/>
      <c r="E1121" s="15">
        <v>0</v>
      </c>
      <c r="F1121" s="15">
        <v>0</v>
      </c>
      <c r="G1121" s="15">
        <v>70</v>
      </c>
      <c r="H1121" s="15">
        <v>670400030</v>
      </c>
      <c r="I1121" s="16">
        <f t="shared" si="20"/>
        <v>9577143.2857142854</v>
      </c>
      <c r="J1121" s="15">
        <v>45</v>
      </c>
      <c r="K1121" s="15">
        <v>392307266</v>
      </c>
      <c r="L1121" s="16">
        <f t="shared" si="21"/>
        <v>430971447.85714287</v>
      </c>
      <c r="M1121" s="15">
        <f t="shared" si="22"/>
        <v>25</v>
      </c>
      <c r="N1121" s="15">
        <v>-24000000</v>
      </c>
      <c r="O1121" s="17">
        <f t="shared" si="23"/>
        <v>25</v>
      </c>
      <c r="P1121" s="16">
        <f t="shared" si="24"/>
        <v>239428582.14285713</v>
      </c>
    </row>
    <row r="1122" spans="1:16" x14ac:dyDescent="0.2">
      <c r="A1122" s="15" t="s">
        <v>3352</v>
      </c>
      <c r="B1122" s="15" t="s">
        <v>11</v>
      </c>
      <c r="C1122" s="15"/>
      <c r="D1122" s="15"/>
      <c r="E1122" s="15">
        <v>0</v>
      </c>
      <c r="F1122" s="15">
        <v>0</v>
      </c>
      <c r="G1122" s="15">
        <v>10</v>
      </c>
      <c r="H1122" s="15">
        <v>20454550</v>
      </c>
      <c r="I1122" s="16">
        <f t="shared" si="20"/>
        <v>2045455</v>
      </c>
      <c r="J1122" s="15">
        <v>1</v>
      </c>
      <c r="K1122" s="15">
        <v>2727273</v>
      </c>
      <c r="L1122" s="16">
        <f t="shared" si="21"/>
        <v>2045455</v>
      </c>
      <c r="M1122" s="15">
        <f t="shared" si="22"/>
        <v>9</v>
      </c>
      <c r="N1122" s="15">
        <v>-2727273</v>
      </c>
      <c r="O1122" s="17">
        <f t="shared" si="23"/>
        <v>9</v>
      </c>
      <c r="P1122" s="16">
        <f t="shared" si="24"/>
        <v>18409095</v>
      </c>
    </row>
    <row r="1123" spans="1:16" x14ac:dyDescent="0.2">
      <c r="A1123" s="15" t="s">
        <v>3599</v>
      </c>
      <c r="B1123" s="15" t="s">
        <v>141</v>
      </c>
      <c r="C1123" s="15"/>
      <c r="D1123" s="15"/>
      <c r="E1123" s="15">
        <v>0</v>
      </c>
      <c r="F1123" s="15">
        <v>0</v>
      </c>
      <c r="G1123" s="15">
        <v>1</v>
      </c>
      <c r="H1123" s="15">
        <v>450000</v>
      </c>
      <c r="I1123" s="16">
        <f t="shared" si="20"/>
        <v>450000</v>
      </c>
      <c r="J1123" s="15">
        <v>2</v>
      </c>
      <c r="K1123" s="15">
        <v>2181818</v>
      </c>
      <c r="L1123" s="16">
        <f t="shared" si="21"/>
        <v>900000</v>
      </c>
      <c r="M1123" s="15">
        <f t="shared" si="22"/>
        <v>-1</v>
      </c>
      <c r="N1123" s="15">
        <v>-1136364</v>
      </c>
      <c r="O1123" s="17">
        <f t="shared" si="23"/>
        <v>-1</v>
      </c>
      <c r="P1123" s="16">
        <f t="shared" si="24"/>
        <v>-450000</v>
      </c>
    </row>
    <row r="1124" spans="1:16" x14ac:dyDescent="0.2">
      <c r="A1124" s="15" t="s">
        <v>3354</v>
      </c>
      <c r="B1124" s="15" t="s">
        <v>11</v>
      </c>
      <c r="C1124" s="15"/>
      <c r="D1124" s="15"/>
      <c r="E1124" s="15">
        <v>0</v>
      </c>
      <c r="F1124" s="15">
        <v>0</v>
      </c>
      <c r="G1124" s="15">
        <v>10</v>
      </c>
      <c r="H1124" s="15">
        <v>111954550</v>
      </c>
      <c r="I1124" s="16">
        <f t="shared" si="20"/>
        <v>11195455</v>
      </c>
      <c r="J1124" s="15">
        <v>2</v>
      </c>
      <c r="K1124" s="15">
        <v>22209091</v>
      </c>
      <c r="L1124" s="16">
        <f t="shared" si="21"/>
        <v>22390910</v>
      </c>
      <c r="M1124" s="15">
        <f t="shared" si="22"/>
        <v>8</v>
      </c>
      <c r="N1124" s="15">
        <v>-11009091</v>
      </c>
      <c r="O1124" s="17">
        <f t="shared" si="23"/>
        <v>8</v>
      </c>
      <c r="P1124" s="16">
        <f t="shared" si="24"/>
        <v>89563640</v>
      </c>
    </row>
    <row r="1125" spans="1:16" x14ac:dyDescent="0.2">
      <c r="A1125" s="15" t="s">
        <v>3355</v>
      </c>
      <c r="B1125" s="15" t="s">
        <v>20</v>
      </c>
      <c r="C1125" s="15"/>
      <c r="D1125" s="15"/>
      <c r="E1125" s="15">
        <v>0</v>
      </c>
      <c r="F1125" s="15">
        <v>0</v>
      </c>
      <c r="G1125" s="15">
        <v>20</v>
      </c>
      <c r="H1125" s="15">
        <v>237727270</v>
      </c>
      <c r="I1125" s="16">
        <f t="shared" si="20"/>
        <v>11886363.5</v>
      </c>
      <c r="J1125" s="15">
        <v>9</v>
      </c>
      <c r="K1125" s="15">
        <v>104709089</v>
      </c>
      <c r="L1125" s="16">
        <f t="shared" si="21"/>
        <v>106977271.5</v>
      </c>
      <c r="M1125" s="15">
        <f t="shared" si="22"/>
        <v>11</v>
      </c>
      <c r="N1125" s="15">
        <v>-23400000</v>
      </c>
      <c r="O1125" s="17">
        <f t="shared" si="23"/>
        <v>11</v>
      </c>
      <c r="P1125" s="16">
        <f t="shared" si="24"/>
        <v>130749998.5</v>
      </c>
    </row>
    <row r="1126" spans="1:16" x14ac:dyDescent="0.2">
      <c r="A1126" s="15" t="s">
        <v>3356</v>
      </c>
      <c r="B1126" s="15" t="s">
        <v>20</v>
      </c>
      <c r="C1126" s="15"/>
      <c r="D1126" s="15"/>
      <c r="E1126" s="15">
        <v>0</v>
      </c>
      <c r="F1126" s="15">
        <v>0</v>
      </c>
      <c r="G1126" s="15">
        <v>10</v>
      </c>
      <c r="H1126" s="15">
        <v>0</v>
      </c>
      <c r="I1126" s="16">
        <f t="shared" si="20"/>
        <v>0</v>
      </c>
      <c r="J1126" s="15">
        <v>1</v>
      </c>
      <c r="K1126" s="15">
        <v>0</v>
      </c>
      <c r="L1126" s="16">
        <f t="shared" si="21"/>
        <v>0</v>
      </c>
      <c r="M1126" s="15">
        <f t="shared" si="22"/>
        <v>9</v>
      </c>
      <c r="N1126" s="15">
        <v>0</v>
      </c>
      <c r="O1126" s="17">
        <f t="shared" si="23"/>
        <v>9</v>
      </c>
      <c r="P1126" s="16">
        <f t="shared" si="24"/>
        <v>0</v>
      </c>
    </row>
    <row r="1127" spans="1:16" x14ac:dyDescent="0.2">
      <c r="A1127" s="15" t="s">
        <v>3357</v>
      </c>
      <c r="B1127" s="15" t="s">
        <v>20</v>
      </c>
      <c r="C1127" s="15"/>
      <c r="D1127" s="15"/>
      <c r="E1127" s="15">
        <v>0</v>
      </c>
      <c r="F1127" s="15">
        <v>0</v>
      </c>
      <c r="G1127" s="15">
        <v>10</v>
      </c>
      <c r="H1127" s="15">
        <v>0</v>
      </c>
      <c r="I1127" s="16">
        <f t="shared" si="20"/>
        <v>0</v>
      </c>
      <c r="J1127" s="15">
        <v>0</v>
      </c>
      <c r="K1127" s="15">
        <v>0</v>
      </c>
      <c r="L1127" s="16">
        <f t="shared" si="21"/>
        <v>0</v>
      </c>
      <c r="M1127" s="15">
        <f t="shared" si="22"/>
        <v>10</v>
      </c>
      <c r="N1127" s="15">
        <v>0</v>
      </c>
      <c r="O1127" s="17">
        <f t="shared" si="23"/>
        <v>10</v>
      </c>
      <c r="P1127" s="16">
        <f t="shared" si="24"/>
        <v>0</v>
      </c>
    </row>
    <row r="1128" spans="1:16" x14ac:dyDescent="0.2">
      <c r="A1128" s="15" t="s">
        <v>3358</v>
      </c>
      <c r="B1128" s="15" t="s">
        <v>11</v>
      </c>
      <c r="C1128" s="15"/>
      <c r="D1128" s="15"/>
      <c r="E1128" s="15">
        <v>0</v>
      </c>
      <c r="F1128" s="15">
        <v>0</v>
      </c>
      <c r="G1128" s="15">
        <v>10</v>
      </c>
      <c r="H1128" s="15">
        <v>116100000</v>
      </c>
      <c r="I1128" s="16">
        <f t="shared" si="20"/>
        <v>11610000</v>
      </c>
      <c r="J1128" s="15">
        <v>3</v>
      </c>
      <c r="K1128" s="15">
        <v>32627273</v>
      </c>
      <c r="L1128" s="16">
        <f t="shared" si="21"/>
        <v>34830000</v>
      </c>
      <c r="M1128" s="15">
        <f t="shared" si="22"/>
        <v>7</v>
      </c>
      <c r="N1128" s="15">
        <v>-10818182</v>
      </c>
      <c r="O1128" s="17">
        <f t="shared" si="23"/>
        <v>7</v>
      </c>
      <c r="P1128" s="16">
        <f t="shared" si="24"/>
        <v>81270000</v>
      </c>
    </row>
    <row r="1129" spans="1:16" x14ac:dyDescent="0.2">
      <c r="A1129" s="15" t="s">
        <v>3359</v>
      </c>
      <c r="B1129" s="15" t="s">
        <v>20</v>
      </c>
      <c r="C1129" s="15"/>
      <c r="D1129" s="15"/>
      <c r="E1129" s="15">
        <v>0</v>
      </c>
      <c r="F1129" s="15">
        <v>0</v>
      </c>
      <c r="G1129" s="15">
        <v>10</v>
      </c>
      <c r="H1129" s="15">
        <v>0</v>
      </c>
      <c r="I1129" s="16">
        <f t="shared" si="20"/>
        <v>0</v>
      </c>
      <c r="J1129" s="15">
        <v>0</v>
      </c>
      <c r="K1129" s="15">
        <v>0</v>
      </c>
      <c r="L1129" s="16">
        <f t="shared" si="21"/>
        <v>0</v>
      </c>
      <c r="M1129" s="15">
        <f t="shared" si="22"/>
        <v>10</v>
      </c>
      <c r="N1129" s="15">
        <v>0</v>
      </c>
      <c r="O1129" s="17">
        <f t="shared" si="23"/>
        <v>10</v>
      </c>
      <c r="P1129" s="16">
        <f t="shared" si="24"/>
        <v>0</v>
      </c>
    </row>
    <row r="1130" spans="1:16" x14ac:dyDescent="0.2">
      <c r="A1130" s="15" t="s">
        <v>3360</v>
      </c>
      <c r="B1130" s="15" t="s">
        <v>11</v>
      </c>
      <c r="C1130" s="15"/>
      <c r="D1130" s="15"/>
      <c r="E1130" s="15">
        <v>0</v>
      </c>
      <c r="F1130" s="15">
        <v>0</v>
      </c>
      <c r="G1130" s="15">
        <v>16</v>
      </c>
      <c r="H1130" s="15">
        <v>7054544</v>
      </c>
      <c r="I1130" s="16">
        <f t="shared" si="20"/>
        <v>440909</v>
      </c>
      <c r="J1130" s="15">
        <v>0</v>
      </c>
      <c r="K1130" s="15">
        <v>0</v>
      </c>
      <c r="L1130" s="16">
        <f t="shared" si="21"/>
        <v>0</v>
      </c>
      <c r="M1130" s="15">
        <f t="shared" si="22"/>
        <v>16</v>
      </c>
      <c r="N1130" s="15">
        <v>7054544</v>
      </c>
      <c r="O1130" s="17">
        <f t="shared" si="23"/>
        <v>16</v>
      </c>
      <c r="P1130" s="16">
        <f t="shared" si="24"/>
        <v>7054544</v>
      </c>
    </row>
    <row r="1131" spans="1:16" x14ac:dyDescent="0.2">
      <c r="A1131" s="15" t="s">
        <v>3361</v>
      </c>
      <c r="B1131" s="15" t="s">
        <v>11</v>
      </c>
      <c r="C1131" s="15"/>
      <c r="D1131" s="15"/>
      <c r="E1131" s="15">
        <v>0</v>
      </c>
      <c r="F1131" s="15">
        <v>0</v>
      </c>
      <c r="G1131" s="15">
        <v>30</v>
      </c>
      <c r="H1131" s="15">
        <v>23727270</v>
      </c>
      <c r="I1131" s="16">
        <f t="shared" si="20"/>
        <v>790909</v>
      </c>
      <c r="J1131" s="15">
        <v>0</v>
      </c>
      <c r="K1131" s="15">
        <v>0</v>
      </c>
      <c r="L1131" s="16">
        <f t="shared" si="21"/>
        <v>0</v>
      </c>
      <c r="M1131" s="15">
        <f t="shared" si="22"/>
        <v>30</v>
      </c>
      <c r="N1131" s="15">
        <v>23727270</v>
      </c>
      <c r="O1131" s="17">
        <f t="shared" si="23"/>
        <v>30</v>
      </c>
      <c r="P1131" s="16">
        <f t="shared" si="24"/>
        <v>23727270</v>
      </c>
    </row>
    <row r="1132" spans="1:16" x14ac:dyDescent="0.2">
      <c r="A1132" s="15" t="s">
        <v>3362</v>
      </c>
      <c r="B1132" s="15" t="s">
        <v>11</v>
      </c>
      <c r="C1132" s="15"/>
      <c r="D1132" s="15"/>
      <c r="E1132" s="15">
        <v>0</v>
      </c>
      <c r="F1132" s="15">
        <v>0</v>
      </c>
      <c r="G1132" s="15">
        <v>28</v>
      </c>
      <c r="H1132" s="15">
        <v>34363644</v>
      </c>
      <c r="I1132" s="16">
        <f t="shared" si="20"/>
        <v>1227273</v>
      </c>
      <c r="J1132" s="15">
        <v>0</v>
      </c>
      <c r="K1132" s="15">
        <v>0</v>
      </c>
      <c r="L1132" s="16">
        <f t="shared" si="21"/>
        <v>0</v>
      </c>
      <c r="M1132" s="15">
        <f t="shared" si="22"/>
        <v>28</v>
      </c>
      <c r="N1132" s="15">
        <v>34363644</v>
      </c>
      <c r="O1132" s="17">
        <f t="shared" si="23"/>
        <v>28</v>
      </c>
      <c r="P1132" s="16">
        <f t="shared" si="24"/>
        <v>34363644</v>
      </c>
    </row>
    <row r="1133" spans="1:16" x14ac:dyDescent="0.2">
      <c r="A1133" s="15" t="s">
        <v>3363</v>
      </c>
      <c r="B1133" s="15" t="s">
        <v>25</v>
      </c>
      <c r="C1133" s="15"/>
      <c r="D1133" s="15"/>
      <c r="E1133" s="15">
        <v>0</v>
      </c>
      <c r="F1133" s="15">
        <v>0</v>
      </c>
      <c r="G1133" s="15">
        <v>356</v>
      </c>
      <c r="H1133" s="15">
        <v>0</v>
      </c>
      <c r="I1133" s="16">
        <f t="shared" si="20"/>
        <v>0</v>
      </c>
      <c r="J1133" s="15">
        <v>0</v>
      </c>
      <c r="K1133" s="15">
        <v>0</v>
      </c>
      <c r="L1133" s="16">
        <f t="shared" si="21"/>
        <v>0</v>
      </c>
      <c r="M1133" s="15">
        <f t="shared" si="22"/>
        <v>356</v>
      </c>
      <c r="N1133" s="15">
        <v>0</v>
      </c>
      <c r="O1133" s="17">
        <f t="shared" si="23"/>
        <v>356</v>
      </c>
      <c r="P1133" s="16">
        <f t="shared" si="24"/>
        <v>0</v>
      </c>
    </row>
    <row r="1134" spans="1:16" x14ac:dyDescent="0.2">
      <c r="A1134" s="15" t="s">
        <v>3364</v>
      </c>
      <c r="B1134" s="15" t="s">
        <v>11</v>
      </c>
      <c r="C1134" s="15"/>
      <c r="D1134" s="15"/>
      <c r="E1134" s="15">
        <v>0</v>
      </c>
      <c r="F1134" s="15">
        <v>0</v>
      </c>
      <c r="G1134" s="15">
        <v>1</v>
      </c>
      <c r="H1134" s="15">
        <v>0</v>
      </c>
      <c r="I1134" s="16">
        <f t="shared" si="20"/>
        <v>0</v>
      </c>
      <c r="J1134" s="15">
        <v>0</v>
      </c>
      <c r="K1134" s="15">
        <v>0</v>
      </c>
      <c r="L1134" s="16">
        <f t="shared" si="21"/>
        <v>0</v>
      </c>
      <c r="M1134" s="15">
        <f t="shared" si="22"/>
        <v>1</v>
      </c>
      <c r="N1134" s="15">
        <v>0</v>
      </c>
      <c r="O1134" s="17">
        <f t="shared" si="23"/>
        <v>1</v>
      </c>
      <c r="P1134" s="16">
        <f t="shared" si="24"/>
        <v>0</v>
      </c>
    </row>
    <row r="1135" spans="1:16" x14ac:dyDescent="0.2">
      <c r="A1135" s="15" t="s">
        <v>3365</v>
      </c>
      <c r="B1135" s="15" t="s">
        <v>11</v>
      </c>
      <c r="C1135" s="15"/>
      <c r="D1135" s="15"/>
      <c r="E1135" s="15">
        <v>0</v>
      </c>
      <c r="F1135" s="15">
        <v>0</v>
      </c>
      <c r="G1135" s="15">
        <v>10</v>
      </c>
      <c r="H1135" s="15">
        <v>0</v>
      </c>
      <c r="I1135" s="16">
        <f t="shared" si="20"/>
        <v>0</v>
      </c>
      <c r="J1135" s="15">
        <v>0</v>
      </c>
      <c r="K1135" s="15">
        <v>0</v>
      </c>
      <c r="L1135" s="16">
        <f t="shared" si="21"/>
        <v>0</v>
      </c>
      <c r="M1135" s="15">
        <f t="shared" si="22"/>
        <v>10</v>
      </c>
      <c r="N1135" s="15">
        <v>0</v>
      </c>
      <c r="O1135" s="17">
        <f t="shared" si="23"/>
        <v>10</v>
      </c>
      <c r="P1135" s="16">
        <f t="shared" si="24"/>
        <v>0</v>
      </c>
    </row>
    <row r="1136" spans="1:16" x14ac:dyDescent="0.2">
      <c r="A1136" s="15" t="s">
        <v>3366</v>
      </c>
      <c r="B1136" s="15" t="s">
        <v>25</v>
      </c>
      <c r="C1136" s="15"/>
      <c r="D1136" s="15"/>
      <c r="E1136" s="15">
        <v>0</v>
      </c>
      <c r="F1136" s="15">
        <v>0</v>
      </c>
      <c r="G1136" s="15">
        <v>2</v>
      </c>
      <c r="H1136" s="15">
        <v>36272728</v>
      </c>
      <c r="I1136" s="16">
        <f t="shared" si="20"/>
        <v>18136364</v>
      </c>
      <c r="J1136" s="15">
        <v>0</v>
      </c>
      <c r="K1136" s="15">
        <v>0</v>
      </c>
      <c r="L1136" s="16">
        <f t="shared" si="21"/>
        <v>0</v>
      </c>
      <c r="M1136" s="15">
        <f t="shared" si="22"/>
        <v>2</v>
      </c>
      <c r="N1136" s="15">
        <v>36272728</v>
      </c>
      <c r="O1136" s="17">
        <f t="shared" si="23"/>
        <v>2</v>
      </c>
      <c r="P1136" s="16">
        <f t="shared" si="24"/>
        <v>36272728</v>
      </c>
    </row>
    <row r="1137" spans="1:16" x14ac:dyDescent="0.2">
      <c r="A1137" s="15" t="s">
        <v>3367</v>
      </c>
      <c r="B1137" s="15" t="s">
        <v>25</v>
      </c>
      <c r="C1137" s="15"/>
      <c r="D1137" s="15"/>
      <c r="E1137" s="15">
        <v>0</v>
      </c>
      <c r="F1137" s="15">
        <v>0</v>
      </c>
      <c r="G1137" s="15">
        <v>10</v>
      </c>
      <c r="H1137" s="15">
        <v>156090910</v>
      </c>
      <c r="I1137" s="16">
        <f t="shared" si="20"/>
        <v>15609091</v>
      </c>
      <c r="J1137" s="15">
        <v>3</v>
      </c>
      <c r="K1137" s="15">
        <v>40090910</v>
      </c>
      <c r="L1137" s="16">
        <f t="shared" si="21"/>
        <v>46827273</v>
      </c>
      <c r="M1137" s="15">
        <f t="shared" si="22"/>
        <v>7</v>
      </c>
      <c r="N1137" s="15">
        <v>-25090910</v>
      </c>
      <c r="O1137" s="17">
        <f t="shared" si="23"/>
        <v>7</v>
      </c>
      <c r="P1137" s="16">
        <f t="shared" si="24"/>
        <v>109263637</v>
      </c>
    </row>
    <row r="1138" spans="1:16" x14ac:dyDescent="0.2">
      <c r="A1138" s="15" t="s">
        <v>3368</v>
      </c>
      <c r="B1138" s="15" t="s">
        <v>25</v>
      </c>
      <c r="C1138" s="15"/>
      <c r="D1138" s="15"/>
      <c r="E1138" s="15">
        <v>0</v>
      </c>
      <c r="F1138" s="15">
        <v>0</v>
      </c>
      <c r="G1138" s="15">
        <v>20</v>
      </c>
      <c r="H1138" s="15">
        <v>292386360</v>
      </c>
      <c r="I1138" s="16">
        <f t="shared" si="20"/>
        <v>14619318</v>
      </c>
      <c r="J1138" s="15">
        <v>6</v>
      </c>
      <c r="K1138" s="15">
        <v>87681817</v>
      </c>
      <c r="L1138" s="16">
        <f t="shared" si="21"/>
        <v>87715908</v>
      </c>
      <c r="M1138" s="15">
        <f t="shared" si="22"/>
        <v>14</v>
      </c>
      <c r="N1138" s="15">
        <v>-13636364</v>
      </c>
      <c r="O1138" s="17">
        <f t="shared" si="23"/>
        <v>14</v>
      </c>
      <c r="P1138" s="16">
        <f t="shared" si="24"/>
        <v>204670452</v>
      </c>
    </row>
    <row r="1139" spans="1:16" x14ac:dyDescent="0.2">
      <c r="A1139" s="15" t="s">
        <v>3369</v>
      </c>
      <c r="B1139" s="15" t="s">
        <v>25</v>
      </c>
      <c r="C1139" s="15"/>
      <c r="D1139" s="15"/>
      <c r="E1139" s="15">
        <v>0</v>
      </c>
      <c r="F1139" s="15">
        <v>0</v>
      </c>
      <c r="G1139" s="15">
        <v>20</v>
      </c>
      <c r="H1139" s="15">
        <v>207909080</v>
      </c>
      <c r="I1139" s="16">
        <f t="shared" si="20"/>
        <v>10395454</v>
      </c>
      <c r="J1139" s="15">
        <v>10</v>
      </c>
      <c r="K1139" s="15">
        <v>97463635</v>
      </c>
      <c r="L1139" s="16">
        <f t="shared" si="21"/>
        <v>103954540</v>
      </c>
      <c r="M1139" s="15">
        <f t="shared" si="22"/>
        <v>10</v>
      </c>
      <c r="N1139" s="15">
        <v>-9272727</v>
      </c>
      <c r="O1139" s="17">
        <f t="shared" si="23"/>
        <v>10</v>
      </c>
      <c r="P1139" s="16">
        <f t="shared" si="24"/>
        <v>103954540</v>
      </c>
    </row>
    <row r="1140" spans="1:16" x14ac:dyDescent="0.2">
      <c r="A1140" s="15" t="s">
        <v>3370</v>
      </c>
      <c r="B1140" s="15" t="s">
        <v>11</v>
      </c>
      <c r="C1140" s="15"/>
      <c r="D1140" s="15"/>
      <c r="E1140" s="15">
        <v>0</v>
      </c>
      <c r="F1140" s="15">
        <v>0</v>
      </c>
      <c r="G1140" s="15">
        <v>25</v>
      </c>
      <c r="H1140" s="15">
        <v>259568175</v>
      </c>
      <c r="I1140" s="16">
        <f t="shared" si="20"/>
        <v>10382727</v>
      </c>
      <c r="J1140" s="15">
        <v>24</v>
      </c>
      <c r="K1140" s="15">
        <v>244363632</v>
      </c>
      <c r="L1140" s="16">
        <f t="shared" si="21"/>
        <v>249185448</v>
      </c>
      <c r="M1140" s="15">
        <f t="shared" si="22"/>
        <v>1</v>
      </c>
      <c r="N1140" s="15">
        <v>-244363632</v>
      </c>
      <c r="O1140" s="17">
        <f t="shared" si="23"/>
        <v>1</v>
      </c>
      <c r="P1140" s="16">
        <f t="shared" si="24"/>
        <v>10382727</v>
      </c>
    </row>
    <row r="1141" spans="1:16" x14ac:dyDescent="0.2">
      <c r="A1141" s="15" t="s">
        <v>3371</v>
      </c>
      <c r="B1141" s="15" t="s">
        <v>25</v>
      </c>
      <c r="C1141" s="15"/>
      <c r="D1141" s="15"/>
      <c r="E1141" s="15">
        <v>0</v>
      </c>
      <c r="F1141" s="15">
        <v>0</v>
      </c>
      <c r="G1141" s="15">
        <v>10</v>
      </c>
      <c r="H1141" s="15">
        <v>171945450</v>
      </c>
      <c r="I1141" s="16">
        <f t="shared" si="20"/>
        <v>17194545</v>
      </c>
      <c r="J1141" s="15">
        <v>0</v>
      </c>
      <c r="K1141" s="15">
        <v>0</v>
      </c>
      <c r="L1141" s="16">
        <f t="shared" si="21"/>
        <v>0</v>
      </c>
      <c r="M1141" s="15">
        <f t="shared" si="22"/>
        <v>10</v>
      </c>
      <c r="N1141" s="15">
        <v>171945450</v>
      </c>
      <c r="O1141" s="17">
        <f t="shared" si="23"/>
        <v>10</v>
      </c>
      <c r="P1141" s="16">
        <f t="shared" si="24"/>
        <v>171945450</v>
      </c>
    </row>
    <row r="1142" spans="1:16" x14ac:dyDescent="0.2">
      <c r="A1142" s="15" t="s">
        <v>3372</v>
      </c>
      <c r="B1142" s="15" t="s">
        <v>25</v>
      </c>
      <c r="C1142" s="15"/>
      <c r="D1142" s="15"/>
      <c r="E1142" s="15">
        <v>0</v>
      </c>
      <c r="F1142" s="15">
        <v>0</v>
      </c>
      <c r="G1142" s="15">
        <v>25</v>
      </c>
      <c r="H1142" s="15">
        <v>372754540</v>
      </c>
      <c r="I1142" s="16">
        <f t="shared" si="20"/>
        <v>14910181.6</v>
      </c>
      <c r="J1142" s="15">
        <v>3</v>
      </c>
      <c r="K1142" s="15">
        <v>44809091</v>
      </c>
      <c r="L1142" s="16">
        <f t="shared" si="21"/>
        <v>44730544.799999997</v>
      </c>
      <c r="M1142" s="15">
        <f t="shared" si="22"/>
        <v>22</v>
      </c>
      <c r="N1142" s="15">
        <v>-44809091</v>
      </c>
      <c r="O1142" s="17">
        <f t="shared" si="23"/>
        <v>22</v>
      </c>
      <c r="P1142" s="16">
        <f t="shared" si="24"/>
        <v>328023995.19999999</v>
      </c>
    </row>
    <row r="1143" spans="1:16" x14ac:dyDescent="0.2">
      <c r="A1143" s="15" t="s">
        <v>2309</v>
      </c>
      <c r="B1143" s="15" t="s">
        <v>11</v>
      </c>
      <c r="C1143" s="15"/>
      <c r="D1143" s="15"/>
      <c r="E1143" s="15">
        <v>0</v>
      </c>
      <c r="F1143" s="15">
        <v>0</v>
      </c>
      <c r="G1143" s="15">
        <v>0</v>
      </c>
      <c r="H1143" s="15">
        <v>0</v>
      </c>
      <c r="I1143" s="16">
        <f t="shared" si="20"/>
        <v>0</v>
      </c>
      <c r="J1143" s="15">
        <v>1</v>
      </c>
      <c r="K1143" s="15">
        <v>1409091</v>
      </c>
      <c r="L1143" s="16">
        <f t="shared" si="21"/>
        <v>0</v>
      </c>
      <c r="M1143" s="15">
        <f t="shared" si="22"/>
        <v>-1</v>
      </c>
      <c r="N1143" s="15">
        <v>-1409091</v>
      </c>
      <c r="O1143" s="17">
        <f t="shared" si="23"/>
        <v>-1</v>
      </c>
      <c r="P1143" s="16">
        <f t="shared" si="24"/>
        <v>0</v>
      </c>
    </row>
    <row r="1144" spans="1:16" x14ac:dyDescent="0.2">
      <c r="A1144" s="15" t="s">
        <v>3600</v>
      </c>
      <c r="B1144" s="15" t="s">
        <v>11</v>
      </c>
      <c r="C1144" s="15"/>
      <c r="D1144" s="15"/>
      <c r="E1144" s="15">
        <v>0</v>
      </c>
      <c r="F1144" s="15">
        <v>0</v>
      </c>
      <c r="G1144" s="15">
        <v>0</v>
      </c>
      <c r="H1144" s="15">
        <v>0</v>
      </c>
      <c r="I1144" s="16">
        <f t="shared" si="20"/>
        <v>0</v>
      </c>
      <c r="J1144" s="15">
        <v>1</v>
      </c>
      <c r="K1144" s="15">
        <v>990909</v>
      </c>
      <c r="L1144" s="16">
        <f t="shared" si="21"/>
        <v>0</v>
      </c>
      <c r="M1144" s="15">
        <f t="shared" si="22"/>
        <v>-1</v>
      </c>
      <c r="N1144" s="15">
        <v>-990909</v>
      </c>
      <c r="O1144" s="17">
        <f t="shared" si="23"/>
        <v>-1</v>
      </c>
      <c r="P1144" s="16">
        <f t="shared" si="24"/>
        <v>0</v>
      </c>
    </row>
    <row r="1145" spans="1:16" x14ac:dyDescent="0.2">
      <c r="A1145" s="15" t="s">
        <v>3430</v>
      </c>
      <c r="B1145" s="15" t="s">
        <v>11</v>
      </c>
      <c r="C1145" s="15"/>
      <c r="D1145" s="15"/>
      <c r="E1145" s="15">
        <v>14</v>
      </c>
      <c r="F1145" s="15">
        <v>13453091</v>
      </c>
      <c r="G1145" s="15">
        <v>0</v>
      </c>
      <c r="H1145" s="15">
        <v>0</v>
      </c>
      <c r="I1145" s="16">
        <f t="shared" si="20"/>
        <v>960935.07142857148</v>
      </c>
      <c r="J1145" s="15">
        <v>8</v>
      </c>
      <c r="K1145" s="15">
        <v>8136359</v>
      </c>
      <c r="L1145" s="16">
        <f t="shared" si="21"/>
        <v>7687480.5714285718</v>
      </c>
      <c r="M1145" s="15">
        <f t="shared" si="22"/>
        <v>6</v>
      </c>
      <c r="N1145" s="15">
        <v>-1163636</v>
      </c>
      <c r="O1145" s="17">
        <f t="shared" si="23"/>
        <v>6</v>
      </c>
      <c r="P1145" s="16">
        <f t="shared" si="24"/>
        <v>5765610.4285714282</v>
      </c>
    </row>
    <row r="1146" spans="1:16" x14ac:dyDescent="0.2">
      <c r="A1146" s="15" t="s">
        <v>3601</v>
      </c>
      <c r="B1146" s="15" t="s">
        <v>11</v>
      </c>
      <c r="C1146" s="15"/>
      <c r="D1146" s="15"/>
      <c r="E1146" s="15">
        <v>0</v>
      </c>
      <c r="F1146" s="15">
        <v>0</v>
      </c>
      <c r="G1146" s="15">
        <v>0</v>
      </c>
      <c r="H1146" s="15">
        <v>0</v>
      </c>
      <c r="I1146" s="16">
        <f t="shared" si="20"/>
        <v>0</v>
      </c>
      <c r="J1146" s="15">
        <v>1</v>
      </c>
      <c r="K1146" s="15">
        <v>3590909</v>
      </c>
      <c r="L1146" s="16">
        <f t="shared" si="21"/>
        <v>0</v>
      </c>
      <c r="M1146" s="15">
        <f t="shared" si="22"/>
        <v>-1</v>
      </c>
      <c r="N1146" s="15">
        <v>-3590909</v>
      </c>
      <c r="O1146" s="17">
        <f t="shared" si="23"/>
        <v>-1</v>
      </c>
      <c r="P1146" s="16">
        <f t="shared" si="24"/>
        <v>0</v>
      </c>
    </row>
    <row r="1147" spans="1:16" x14ac:dyDescent="0.2">
      <c r="A1147" s="15" t="s">
        <v>1841</v>
      </c>
      <c r="B1147" s="15" t="s">
        <v>11</v>
      </c>
      <c r="C1147" s="15"/>
      <c r="D1147" s="15"/>
      <c r="E1147" s="15">
        <v>13</v>
      </c>
      <c r="F1147" s="15">
        <v>8994762</v>
      </c>
      <c r="G1147" s="15">
        <v>0</v>
      </c>
      <c r="H1147" s="15">
        <v>0</v>
      </c>
      <c r="I1147" s="16">
        <f t="shared" si="20"/>
        <v>691904.76923076925</v>
      </c>
      <c r="J1147" s="15">
        <v>21</v>
      </c>
      <c r="K1147" s="15">
        <v>7145455</v>
      </c>
      <c r="L1147" s="16">
        <f t="shared" si="21"/>
        <v>14530000.153846154</v>
      </c>
      <c r="M1147" s="15">
        <f t="shared" si="22"/>
        <v>-8</v>
      </c>
      <c r="N1147" s="15">
        <v>-545455</v>
      </c>
      <c r="O1147" s="17">
        <f t="shared" si="23"/>
        <v>-8</v>
      </c>
      <c r="P1147" s="16">
        <f t="shared" si="24"/>
        <v>-5535238.153846154</v>
      </c>
    </row>
    <row r="1148" spans="1:16" x14ac:dyDescent="0.2">
      <c r="A1148" s="15" t="s">
        <v>3526</v>
      </c>
      <c r="B1148" s="15" t="s">
        <v>11</v>
      </c>
      <c r="C1148" s="15"/>
      <c r="D1148" s="15"/>
      <c r="E1148" s="15">
        <v>0</v>
      </c>
      <c r="F1148" s="15">
        <v>0</v>
      </c>
      <c r="G1148" s="15">
        <v>0</v>
      </c>
      <c r="H1148" s="15">
        <v>0</v>
      </c>
      <c r="I1148" s="16">
        <f t="shared" si="20"/>
        <v>0</v>
      </c>
      <c r="J1148" s="15">
        <v>2</v>
      </c>
      <c r="K1148" s="15">
        <v>1090909</v>
      </c>
      <c r="L1148" s="16">
        <f t="shared" si="21"/>
        <v>0</v>
      </c>
      <c r="M1148" s="15">
        <f t="shared" si="22"/>
        <v>-2</v>
      </c>
      <c r="N1148" s="15">
        <v>-1090909</v>
      </c>
      <c r="O1148" s="17">
        <f t="shared" si="23"/>
        <v>-2</v>
      </c>
      <c r="P1148" s="16">
        <f t="shared" si="24"/>
        <v>0</v>
      </c>
    </row>
    <row r="1149" spans="1:16" x14ac:dyDescent="0.2">
      <c r="A1149" s="15" t="s">
        <v>147</v>
      </c>
      <c r="B1149" s="15" t="s">
        <v>11</v>
      </c>
      <c r="C1149" s="15"/>
      <c r="D1149" s="15"/>
      <c r="E1149" s="15">
        <v>0</v>
      </c>
      <c r="F1149" s="15">
        <v>0</v>
      </c>
      <c r="G1149" s="15">
        <v>0</v>
      </c>
      <c r="H1149" s="15">
        <v>0</v>
      </c>
      <c r="I1149" s="16">
        <f t="shared" si="20"/>
        <v>0</v>
      </c>
      <c r="J1149" s="15">
        <v>221</v>
      </c>
      <c r="K1149" s="15">
        <v>13468130</v>
      </c>
      <c r="L1149" s="16">
        <f t="shared" si="21"/>
        <v>0</v>
      </c>
      <c r="M1149" s="15">
        <f t="shared" si="22"/>
        <v>-221</v>
      </c>
      <c r="N1149" s="15">
        <v>-363635</v>
      </c>
      <c r="O1149" s="17">
        <f t="shared" si="23"/>
        <v>-221</v>
      </c>
      <c r="P1149" s="16">
        <f t="shared" si="24"/>
        <v>0</v>
      </c>
    </row>
    <row r="1150" spans="1:16" x14ac:dyDescent="0.2">
      <c r="A1150" s="15" t="s">
        <v>1972</v>
      </c>
      <c r="B1150" s="15" t="s">
        <v>11</v>
      </c>
      <c r="C1150" s="15"/>
      <c r="D1150" s="15"/>
      <c r="E1150" s="15">
        <v>0</v>
      </c>
      <c r="F1150" s="15">
        <v>0</v>
      </c>
      <c r="G1150" s="15">
        <v>0</v>
      </c>
      <c r="H1150" s="15">
        <v>0</v>
      </c>
      <c r="I1150" s="16">
        <f t="shared" si="20"/>
        <v>0</v>
      </c>
      <c r="J1150" s="15">
        <v>10</v>
      </c>
      <c r="K1150" s="15">
        <v>9000000</v>
      </c>
      <c r="L1150" s="16">
        <f t="shared" si="21"/>
        <v>0</v>
      </c>
      <c r="M1150" s="15">
        <f t="shared" si="22"/>
        <v>-10</v>
      </c>
      <c r="N1150" s="15">
        <v>-1800000</v>
      </c>
      <c r="O1150" s="17">
        <f t="shared" si="23"/>
        <v>-10</v>
      </c>
      <c r="P1150" s="16">
        <f t="shared" si="24"/>
        <v>0</v>
      </c>
    </row>
    <row r="1151" spans="1:16" x14ac:dyDescent="0.2">
      <c r="A1151" s="15" t="s">
        <v>3089</v>
      </c>
      <c r="B1151" s="15" t="s">
        <v>11</v>
      </c>
      <c r="C1151" s="15"/>
      <c r="D1151" s="15"/>
      <c r="E1151" s="15">
        <v>23</v>
      </c>
      <c r="F1151" s="15">
        <v>16982828</v>
      </c>
      <c r="G1151" s="15">
        <v>0</v>
      </c>
      <c r="H1151" s="15">
        <v>0</v>
      </c>
      <c r="I1151" s="16">
        <f t="shared" si="20"/>
        <v>738383.82608695654</v>
      </c>
      <c r="J1151" s="15">
        <v>40</v>
      </c>
      <c r="K1151" s="15">
        <v>39618182</v>
      </c>
      <c r="L1151" s="16">
        <f t="shared" si="21"/>
        <v>29535353.043478262</v>
      </c>
      <c r="M1151" s="15">
        <f t="shared" si="22"/>
        <v>-17</v>
      </c>
      <c r="N1151" s="15">
        <v>-1118182</v>
      </c>
      <c r="O1151" s="17">
        <f t="shared" si="23"/>
        <v>-17</v>
      </c>
      <c r="P1151" s="16">
        <f t="shared" si="24"/>
        <v>-12552525.043478262</v>
      </c>
    </row>
    <row r="1152" spans="1:16" x14ac:dyDescent="0.2">
      <c r="A1152" s="15" t="s">
        <v>3475</v>
      </c>
      <c r="B1152" s="15" t="s">
        <v>11</v>
      </c>
      <c r="C1152" s="15"/>
      <c r="D1152" s="15"/>
      <c r="E1152" s="15">
        <v>0</v>
      </c>
      <c r="F1152" s="15">
        <v>0</v>
      </c>
      <c r="G1152" s="15">
        <v>0</v>
      </c>
      <c r="H1152" s="15">
        <v>0</v>
      </c>
      <c r="I1152" s="16">
        <f t="shared" si="20"/>
        <v>0</v>
      </c>
      <c r="J1152" s="15">
        <v>4</v>
      </c>
      <c r="K1152" s="15">
        <v>2172726</v>
      </c>
      <c r="L1152" s="16">
        <f t="shared" si="21"/>
        <v>0</v>
      </c>
      <c r="M1152" s="15">
        <f t="shared" si="22"/>
        <v>-4</v>
      </c>
      <c r="N1152" s="15">
        <v>-1354545</v>
      </c>
      <c r="O1152" s="17">
        <f t="shared" si="23"/>
        <v>-4</v>
      </c>
      <c r="P1152" s="16">
        <f t="shared" si="24"/>
        <v>0</v>
      </c>
    </row>
    <row r="1153" spans="1:16" x14ac:dyDescent="0.2">
      <c r="A1153" s="15" t="s">
        <v>1919</v>
      </c>
      <c r="B1153" s="15" t="s">
        <v>141</v>
      </c>
      <c r="C1153" s="15"/>
      <c r="D1153" s="15"/>
      <c r="E1153" s="15">
        <v>0</v>
      </c>
      <c r="F1153" s="15">
        <v>0</v>
      </c>
      <c r="G1153" s="15">
        <v>0</v>
      </c>
      <c r="H1153" s="15">
        <v>0</v>
      </c>
      <c r="I1153" s="16">
        <f t="shared" si="20"/>
        <v>0</v>
      </c>
      <c r="J1153" s="15">
        <v>445</v>
      </c>
      <c r="K1153" s="15">
        <v>70041009</v>
      </c>
      <c r="L1153" s="16">
        <f t="shared" si="21"/>
        <v>0</v>
      </c>
      <c r="M1153" s="15">
        <f t="shared" si="22"/>
        <v>-445</v>
      </c>
      <c r="N1153" s="15">
        <v>-136364</v>
      </c>
      <c r="O1153" s="17">
        <f t="shared" si="23"/>
        <v>-445</v>
      </c>
      <c r="P1153" s="16">
        <f t="shared" si="24"/>
        <v>0</v>
      </c>
    </row>
    <row r="1154" spans="1:16" x14ac:dyDescent="0.2">
      <c r="A1154" s="15" t="s">
        <v>99</v>
      </c>
      <c r="B1154" s="15" t="s">
        <v>11</v>
      </c>
      <c r="C1154" s="15"/>
      <c r="D1154" s="15"/>
      <c r="E1154" s="15">
        <v>23</v>
      </c>
      <c r="F1154" s="15">
        <v>860259</v>
      </c>
      <c r="G1154" s="15">
        <v>0</v>
      </c>
      <c r="H1154" s="15">
        <v>0</v>
      </c>
      <c r="I1154" s="16">
        <f t="shared" si="20"/>
        <v>37402.565217391304</v>
      </c>
      <c r="J1154" s="15">
        <v>3</v>
      </c>
      <c r="K1154" s="15">
        <v>181818</v>
      </c>
      <c r="L1154" s="16">
        <f t="shared" si="21"/>
        <v>112207.69565217392</v>
      </c>
      <c r="M1154" s="15">
        <f t="shared" si="22"/>
        <v>20</v>
      </c>
      <c r="N1154" s="15">
        <v>-181818</v>
      </c>
      <c r="O1154" s="17">
        <f t="shared" si="23"/>
        <v>20</v>
      </c>
      <c r="P1154" s="16">
        <f t="shared" si="24"/>
        <v>748051.30434782605</v>
      </c>
    </row>
    <row r="1155" spans="1:16" x14ac:dyDescent="0.2">
      <c r="A1155" s="15" t="s">
        <v>1353</v>
      </c>
      <c r="B1155" s="15" t="s">
        <v>11</v>
      </c>
      <c r="C1155" s="15"/>
      <c r="D1155" s="15"/>
      <c r="E1155" s="15">
        <v>28</v>
      </c>
      <c r="F1155" s="15">
        <v>7381808</v>
      </c>
      <c r="G1155" s="15">
        <v>0</v>
      </c>
      <c r="H1155" s="15">
        <v>0</v>
      </c>
      <c r="I1155" s="16">
        <f t="shared" si="20"/>
        <v>263636</v>
      </c>
      <c r="J1155" s="15">
        <v>28</v>
      </c>
      <c r="K1155" s="15">
        <v>7381808</v>
      </c>
      <c r="L1155" s="16">
        <f t="shared" si="21"/>
        <v>7381808</v>
      </c>
      <c r="M1155" s="15">
        <f t="shared" si="22"/>
        <v>0</v>
      </c>
      <c r="N1155" s="15">
        <v>-7381808</v>
      </c>
      <c r="O1155" s="17">
        <f t="shared" si="23"/>
        <v>0</v>
      </c>
      <c r="P1155" s="16">
        <f t="shared" si="24"/>
        <v>0</v>
      </c>
    </row>
    <row r="1156" spans="1:16" x14ac:dyDescent="0.2">
      <c r="A1156" s="15" t="s">
        <v>1577</v>
      </c>
      <c r="B1156" s="15" t="s">
        <v>11</v>
      </c>
      <c r="C1156" s="15"/>
      <c r="D1156" s="15"/>
      <c r="E1156" s="15">
        <v>27</v>
      </c>
      <c r="F1156" s="15">
        <v>6872728</v>
      </c>
      <c r="G1156" s="15">
        <v>0</v>
      </c>
      <c r="H1156" s="15">
        <v>0</v>
      </c>
      <c r="I1156" s="16">
        <f t="shared" si="20"/>
        <v>254545.48148148149</v>
      </c>
      <c r="J1156" s="15">
        <v>21</v>
      </c>
      <c r="K1156" s="15">
        <v>5499991</v>
      </c>
      <c r="L1156" s="16">
        <f t="shared" si="21"/>
        <v>5345455.111111111</v>
      </c>
      <c r="M1156" s="15">
        <f t="shared" si="22"/>
        <v>6</v>
      </c>
      <c r="N1156" s="15">
        <v>-5499991</v>
      </c>
      <c r="O1156" s="17">
        <f t="shared" si="23"/>
        <v>6</v>
      </c>
      <c r="P1156" s="16">
        <f t="shared" si="24"/>
        <v>1527272.888888889</v>
      </c>
    </row>
    <row r="1157" spans="1:16" x14ac:dyDescent="0.2">
      <c r="A1157" s="15" t="s">
        <v>1354</v>
      </c>
      <c r="B1157" s="15" t="s">
        <v>11</v>
      </c>
      <c r="C1157" s="15"/>
      <c r="D1157" s="15"/>
      <c r="E1157" s="15">
        <v>67</v>
      </c>
      <c r="F1157" s="15">
        <v>12854257</v>
      </c>
      <c r="G1157" s="15">
        <v>0</v>
      </c>
      <c r="H1157" s="15">
        <v>0</v>
      </c>
      <c r="I1157" s="16">
        <f t="shared" si="20"/>
        <v>191854.58208955225</v>
      </c>
      <c r="J1157" s="15">
        <v>50</v>
      </c>
      <c r="K1157" s="15">
        <v>10454550</v>
      </c>
      <c r="L1157" s="16">
        <f t="shared" si="21"/>
        <v>9592729.1044776123</v>
      </c>
      <c r="M1157" s="15">
        <f t="shared" si="22"/>
        <v>17</v>
      </c>
      <c r="N1157" s="15">
        <v>-10454550</v>
      </c>
      <c r="O1157" s="17">
        <f t="shared" si="23"/>
        <v>17</v>
      </c>
      <c r="P1157" s="16">
        <f t="shared" si="24"/>
        <v>3261527.8955223877</v>
      </c>
    </row>
    <row r="1158" spans="1:16" x14ac:dyDescent="0.2">
      <c r="A1158" s="15" t="s">
        <v>1357</v>
      </c>
      <c r="B1158" s="15" t="s">
        <v>11</v>
      </c>
      <c r="C1158" s="15"/>
      <c r="D1158" s="15"/>
      <c r="E1158" s="15">
        <v>11</v>
      </c>
      <c r="F1158" s="15">
        <v>4609091</v>
      </c>
      <c r="G1158" s="15">
        <v>0</v>
      </c>
      <c r="H1158" s="15">
        <v>0</v>
      </c>
      <c r="I1158" s="16">
        <f t="shared" si="20"/>
        <v>419008.27272727271</v>
      </c>
      <c r="J1158" s="15">
        <v>11</v>
      </c>
      <c r="K1158" s="15">
        <v>4600002</v>
      </c>
      <c r="L1158" s="16">
        <f t="shared" si="21"/>
        <v>4609091</v>
      </c>
      <c r="M1158" s="15">
        <f t="shared" si="22"/>
        <v>0</v>
      </c>
      <c r="N1158" s="15">
        <v>-4600002</v>
      </c>
      <c r="O1158" s="17">
        <f t="shared" si="23"/>
        <v>0</v>
      </c>
      <c r="P1158" s="16">
        <f t="shared" si="24"/>
        <v>0</v>
      </c>
    </row>
    <row r="1159" spans="1:16" x14ac:dyDescent="0.2">
      <c r="A1159" s="15" t="s">
        <v>1880</v>
      </c>
      <c r="B1159" s="15" t="s">
        <v>11</v>
      </c>
      <c r="C1159" s="15"/>
      <c r="D1159" s="15"/>
      <c r="E1159" s="15">
        <v>99</v>
      </c>
      <c r="F1159" s="15">
        <v>19800000</v>
      </c>
      <c r="G1159" s="15">
        <v>0</v>
      </c>
      <c r="H1159" s="15">
        <v>0</v>
      </c>
      <c r="I1159" s="16">
        <f t="shared" si="20"/>
        <v>200000</v>
      </c>
      <c r="J1159" s="15">
        <v>50</v>
      </c>
      <c r="K1159" s="15">
        <v>10000000</v>
      </c>
      <c r="L1159" s="16">
        <f t="shared" si="21"/>
        <v>10000000</v>
      </c>
      <c r="M1159" s="15">
        <f t="shared" si="22"/>
        <v>49</v>
      </c>
      <c r="N1159" s="15">
        <v>-10000000</v>
      </c>
      <c r="O1159" s="17">
        <f t="shared" si="23"/>
        <v>49</v>
      </c>
      <c r="P1159" s="16">
        <f t="shared" si="24"/>
        <v>9800000</v>
      </c>
    </row>
    <row r="1160" spans="1:16" x14ac:dyDescent="0.2">
      <c r="A1160" s="15" t="s">
        <v>3527</v>
      </c>
      <c r="B1160" s="15" t="s">
        <v>11</v>
      </c>
      <c r="C1160" s="15"/>
      <c r="D1160" s="15"/>
      <c r="E1160" s="15">
        <v>0</v>
      </c>
      <c r="F1160" s="15">
        <v>0</v>
      </c>
      <c r="G1160" s="15">
        <v>0</v>
      </c>
      <c r="H1160" s="15">
        <v>0</v>
      </c>
      <c r="I1160" s="16">
        <f t="shared" si="20"/>
        <v>0</v>
      </c>
      <c r="J1160" s="15">
        <v>2</v>
      </c>
      <c r="K1160" s="15">
        <v>13636364</v>
      </c>
      <c r="L1160" s="16">
        <f t="shared" si="21"/>
        <v>0</v>
      </c>
      <c r="M1160" s="15">
        <f t="shared" si="22"/>
        <v>-2</v>
      </c>
      <c r="N1160" s="15">
        <v>-13636364</v>
      </c>
      <c r="O1160" s="17">
        <f t="shared" si="23"/>
        <v>-2</v>
      </c>
      <c r="P1160" s="16">
        <f t="shared" si="24"/>
        <v>0</v>
      </c>
    </row>
    <row r="1161" spans="1:16" x14ac:dyDescent="0.2">
      <c r="A1161" s="15" t="s">
        <v>3602</v>
      </c>
      <c r="B1161" s="15" t="s">
        <v>11</v>
      </c>
      <c r="C1161" s="15"/>
      <c r="D1161" s="15"/>
      <c r="E1161" s="15">
        <v>0</v>
      </c>
      <c r="F1161" s="15">
        <v>0</v>
      </c>
      <c r="G1161" s="15">
        <v>0</v>
      </c>
      <c r="H1161" s="15">
        <v>0</v>
      </c>
      <c r="I1161" s="16">
        <f t="shared" si="20"/>
        <v>0</v>
      </c>
      <c r="J1161" s="15">
        <v>1</v>
      </c>
      <c r="K1161" s="15">
        <v>5818182</v>
      </c>
      <c r="L1161" s="16">
        <f t="shared" si="21"/>
        <v>0</v>
      </c>
      <c r="M1161" s="15">
        <f t="shared" si="22"/>
        <v>-1</v>
      </c>
      <c r="N1161" s="15">
        <v>-5818182</v>
      </c>
      <c r="O1161" s="17">
        <f t="shared" si="23"/>
        <v>-1</v>
      </c>
      <c r="P1161" s="16">
        <f t="shared" si="24"/>
        <v>0</v>
      </c>
    </row>
    <row r="1162" spans="1:16" x14ac:dyDescent="0.2">
      <c r="A1162" s="15" t="s">
        <v>3603</v>
      </c>
      <c r="B1162" s="15" t="s">
        <v>11</v>
      </c>
      <c r="C1162" s="15"/>
      <c r="D1162" s="15"/>
      <c r="E1162" s="15">
        <v>0</v>
      </c>
      <c r="F1162" s="15">
        <v>0</v>
      </c>
      <c r="G1162" s="15">
        <v>0</v>
      </c>
      <c r="H1162" s="15">
        <v>0</v>
      </c>
      <c r="I1162" s="16">
        <f t="shared" si="20"/>
        <v>0</v>
      </c>
      <c r="J1162" s="15">
        <v>1</v>
      </c>
      <c r="K1162" s="15">
        <v>6272727</v>
      </c>
      <c r="L1162" s="16">
        <f t="shared" si="21"/>
        <v>0</v>
      </c>
      <c r="M1162" s="15">
        <f t="shared" si="22"/>
        <v>-1</v>
      </c>
      <c r="N1162" s="15">
        <v>-6272727</v>
      </c>
      <c r="O1162" s="17">
        <f t="shared" si="23"/>
        <v>-1</v>
      </c>
      <c r="P1162" s="16">
        <f t="shared" si="24"/>
        <v>0</v>
      </c>
    </row>
    <row r="1163" spans="1:16" x14ac:dyDescent="0.2">
      <c r="A1163" s="15" t="s">
        <v>3604</v>
      </c>
      <c r="B1163" s="15" t="s">
        <v>11</v>
      </c>
      <c r="C1163" s="15"/>
      <c r="D1163" s="15"/>
      <c r="E1163" s="15">
        <v>0</v>
      </c>
      <c r="F1163" s="15">
        <v>0</v>
      </c>
      <c r="G1163" s="15">
        <v>0</v>
      </c>
      <c r="H1163" s="15">
        <v>0</v>
      </c>
      <c r="I1163" s="16">
        <f t="shared" si="20"/>
        <v>0</v>
      </c>
      <c r="J1163" s="15">
        <v>1</v>
      </c>
      <c r="K1163" s="15">
        <v>7545455</v>
      </c>
      <c r="L1163" s="16">
        <f t="shared" si="21"/>
        <v>0</v>
      </c>
      <c r="M1163" s="15">
        <f t="shared" si="22"/>
        <v>-1</v>
      </c>
      <c r="N1163" s="15">
        <v>-7545455</v>
      </c>
      <c r="O1163" s="17">
        <f t="shared" si="23"/>
        <v>-1</v>
      </c>
      <c r="P1163" s="16">
        <f t="shared" si="24"/>
        <v>0</v>
      </c>
    </row>
    <row r="1164" spans="1:16" x14ac:dyDescent="0.2">
      <c r="A1164" s="15" t="s">
        <v>3605</v>
      </c>
      <c r="B1164" s="15" t="s">
        <v>11</v>
      </c>
      <c r="C1164" s="15"/>
      <c r="D1164" s="15"/>
      <c r="E1164" s="15">
        <v>0</v>
      </c>
      <c r="F1164" s="15">
        <v>0</v>
      </c>
      <c r="G1164" s="15">
        <v>0</v>
      </c>
      <c r="H1164" s="15">
        <v>0</v>
      </c>
      <c r="I1164" s="16">
        <f t="shared" si="20"/>
        <v>0</v>
      </c>
      <c r="J1164" s="15">
        <v>1</v>
      </c>
      <c r="K1164" s="15">
        <v>4363636</v>
      </c>
      <c r="L1164" s="16">
        <f t="shared" si="21"/>
        <v>0</v>
      </c>
      <c r="M1164" s="15">
        <f t="shared" si="22"/>
        <v>-1</v>
      </c>
      <c r="N1164" s="15">
        <v>-4363636</v>
      </c>
      <c r="O1164" s="17">
        <f t="shared" si="23"/>
        <v>-1</v>
      </c>
      <c r="P1164" s="16">
        <f t="shared" si="24"/>
        <v>0</v>
      </c>
    </row>
    <row r="1165" spans="1:16" x14ac:dyDescent="0.2">
      <c r="A1165" s="15" t="s">
        <v>3606</v>
      </c>
      <c r="B1165" s="15" t="s">
        <v>11</v>
      </c>
      <c r="C1165" s="15"/>
      <c r="D1165" s="15"/>
      <c r="E1165" s="15">
        <v>0</v>
      </c>
      <c r="F1165" s="15">
        <v>0</v>
      </c>
      <c r="G1165" s="15">
        <v>0</v>
      </c>
      <c r="H1165" s="15">
        <v>0</v>
      </c>
      <c r="I1165" s="16">
        <f t="shared" si="20"/>
        <v>0</v>
      </c>
      <c r="J1165" s="15">
        <v>1</v>
      </c>
      <c r="K1165" s="15">
        <v>7327273</v>
      </c>
      <c r="L1165" s="16">
        <f t="shared" si="21"/>
        <v>0</v>
      </c>
      <c r="M1165" s="15">
        <f t="shared" si="22"/>
        <v>-1</v>
      </c>
      <c r="N1165" s="15">
        <v>-7327273</v>
      </c>
      <c r="O1165" s="17">
        <f t="shared" si="23"/>
        <v>-1</v>
      </c>
      <c r="P1165" s="16">
        <f t="shared" si="24"/>
        <v>0</v>
      </c>
    </row>
    <row r="1166" spans="1:16" x14ac:dyDescent="0.2">
      <c r="A1166" s="15" t="s">
        <v>3476</v>
      </c>
      <c r="B1166" s="15" t="s">
        <v>11</v>
      </c>
      <c r="C1166" s="15"/>
      <c r="D1166" s="15"/>
      <c r="E1166" s="15">
        <v>0</v>
      </c>
      <c r="F1166" s="15">
        <v>0</v>
      </c>
      <c r="G1166" s="15">
        <v>0</v>
      </c>
      <c r="H1166" s="15">
        <v>0</v>
      </c>
      <c r="I1166" s="16">
        <f t="shared" si="20"/>
        <v>0</v>
      </c>
      <c r="J1166" s="15">
        <v>4</v>
      </c>
      <c r="K1166" s="15">
        <v>7200000</v>
      </c>
      <c r="L1166" s="16">
        <f t="shared" si="21"/>
        <v>0</v>
      </c>
      <c r="M1166" s="15">
        <f t="shared" si="22"/>
        <v>-4</v>
      </c>
      <c r="N1166" s="15">
        <v>-7200000</v>
      </c>
      <c r="O1166" s="17">
        <f t="shared" si="23"/>
        <v>-4</v>
      </c>
      <c r="P1166" s="16">
        <f t="shared" si="24"/>
        <v>0</v>
      </c>
    </row>
    <row r="1167" spans="1:16" x14ac:dyDescent="0.2">
      <c r="A1167" s="15" t="s">
        <v>3607</v>
      </c>
      <c r="B1167" s="15" t="s">
        <v>11</v>
      </c>
      <c r="C1167" s="15"/>
      <c r="D1167" s="15"/>
      <c r="E1167" s="15">
        <v>24</v>
      </c>
      <c r="F1167" s="15">
        <v>6340107</v>
      </c>
      <c r="G1167" s="15">
        <v>0</v>
      </c>
      <c r="H1167" s="15">
        <v>0</v>
      </c>
      <c r="I1167" s="16">
        <f t="shared" si="20"/>
        <v>264171.125</v>
      </c>
      <c r="J1167" s="15">
        <v>1</v>
      </c>
      <c r="K1167" s="15">
        <v>318182</v>
      </c>
      <c r="L1167" s="16">
        <f t="shared" si="21"/>
        <v>264171.125</v>
      </c>
      <c r="M1167" s="15">
        <f t="shared" si="22"/>
        <v>23</v>
      </c>
      <c r="N1167" s="15">
        <v>-318182</v>
      </c>
      <c r="O1167" s="17">
        <f t="shared" si="23"/>
        <v>23</v>
      </c>
      <c r="P1167" s="16">
        <f t="shared" si="24"/>
        <v>6075935.875</v>
      </c>
    </row>
    <row r="1168" spans="1:16" x14ac:dyDescent="0.2">
      <c r="A1168" s="15" t="s">
        <v>1502</v>
      </c>
      <c r="B1168" s="15" t="s">
        <v>11</v>
      </c>
      <c r="C1168" s="15"/>
      <c r="D1168" s="15"/>
      <c r="E1168" s="15">
        <v>55</v>
      </c>
      <c r="F1168" s="15">
        <v>18425000</v>
      </c>
      <c r="G1168" s="15">
        <v>0</v>
      </c>
      <c r="H1168" s="15">
        <v>0</v>
      </c>
      <c r="I1168" s="16">
        <f t="shared" si="20"/>
        <v>335000</v>
      </c>
      <c r="J1168" s="15">
        <v>48</v>
      </c>
      <c r="K1168" s="15">
        <v>16140000</v>
      </c>
      <c r="L1168" s="16">
        <f t="shared" si="21"/>
        <v>16080000</v>
      </c>
      <c r="M1168" s="15">
        <f t="shared" si="22"/>
        <v>7</v>
      </c>
      <c r="N1168" s="15">
        <v>-350000</v>
      </c>
      <c r="O1168" s="17">
        <f t="shared" si="23"/>
        <v>7</v>
      </c>
      <c r="P1168" s="16">
        <f t="shared" si="24"/>
        <v>2345000</v>
      </c>
    </row>
    <row r="1169" spans="1:16" x14ac:dyDescent="0.2">
      <c r="A1169" s="15" t="s">
        <v>1465</v>
      </c>
      <c r="B1169" s="15" t="s">
        <v>11</v>
      </c>
      <c r="C1169" s="15"/>
      <c r="D1169" s="15"/>
      <c r="E1169" s="15">
        <v>0</v>
      </c>
      <c r="F1169" s="15">
        <v>0</v>
      </c>
      <c r="G1169" s="15">
        <v>0</v>
      </c>
      <c r="H1169" s="15">
        <v>0</v>
      </c>
      <c r="I1169" s="16">
        <f t="shared" si="20"/>
        <v>0</v>
      </c>
      <c r="J1169" s="15">
        <v>314</v>
      </c>
      <c r="K1169" s="15">
        <v>34900891</v>
      </c>
      <c r="L1169" s="16">
        <f t="shared" si="21"/>
        <v>0</v>
      </c>
      <c r="M1169" s="15">
        <f t="shared" si="22"/>
        <v>-314</v>
      </c>
      <c r="N1169" s="15">
        <v>-34900891</v>
      </c>
      <c r="O1169" s="17">
        <f t="shared" si="23"/>
        <v>-314</v>
      </c>
      <c r="P1169" s="16">
        <f t="shared" si="24"/>
        <v>0</v>
      </c>
    </row>
    <row r="1170" spans="1:16" x14ac:dyDescent="0.2">
      <c r="A1170" s="15" t="s">
        <v>2228</v>
      </c>
      <c r="B1170" s="15" t="s">
        <v>141</v>
      </c>
      <c r="C1170" s="15"/>
      <c r="D1170" s="15"/>
      <c r="E1170" s="15">
        <v>0</v>
      </c>
      <c r="F1170" s="15">
        <v>0</v>
      </c>
      <c r="G1170" s="15">
        <v>0</v>
      </c>
      <c r="H1170" s="15">
        <v>0</v>
      </c>
      <c r="I1170" s="16">
        <f t="shared" si="20"/>
        <v>0</v>
      </c>
      <c r="J1170" s="15">
        <v>12</v>
      </c>
      <c r="K1170" s="15">
        <v>1590909</v>
      </c>
      <c r="L1170" s="16">
        <f t="shared" si="21"/>
        <v>0</v>
      </c>
      <c r="M1170" s="15">
        <f t="shared" si="22"/>
        <v>-12</v>
      </c>
      <c r="N1170" s="15">
        <v>-1590909</v>
      </c>
      <c r="O1170" s="17">
        <f t="shared" si="23"/>
        <v>-12</v>
      </c>
      <c r="P1170" s="16">
        <f t="shared" si="24"/>
        <v>0</v>
      </c>
    </row>
    <row r="1171" spans="1:16" x14ac:dyDescent="0.2">
      <c r="A1171" s="15" t="s">
        <v>1886</v>
      </c>
      <c r="B1171" s="15" t="s">
        <v>280</v>
      </c>
      <c r="C1171" s="15"/>
      <c r="D1171" s="15"/>
      <c r="E1171" s="15">
        <v>144</v>
      </c>
      <c r="F1171" s="15">
        <v>3925665</v>
      </c>
      <c r="G1171" s="15">
        <v>0</v>
      </c>
      <c r="H1171" s="15">
        <v>0</v>
      </c>
      <c r="I1171" s="16">
        <f t="shared" si="20"/>
        <v>27261.5625</v>
      </c>
      <c r="J1171" s="15">
        <v>30</v>
      </c>
      <c r="K1171" s="15">
        <v>1418186</v>
      </c>
      <c r="L1171" s="16">
        <f t="shared" si="21"/>
        <v>817846.875</v>
      </c>
      <c r="M1171" s="15">
        <f t="shared" si="22"/>
        <v>114</v>
      </c>
      <c r="N1171" s="15">
        <v>-1418186</v>
      </c>
      <c r="O1171" s="17">
        <f t="shared" si="23"/>
        <v>114</v>
      </c>
      <c r="P1171" s="16">
        <f t="shared" si="24"/>
        <v>3107818.125</v>
      </c>
    </row>
    <row r="1172" spans="1:16" x14ac:dyDescent="0.2">
      <c r="A1172" s="15" t="s">
        <v>2150</v>
      </c>
      <c r="B1172" s="15" t="s">
        <v>11</v>
      </c>
      <c r="C1172" s="15"/>
      <c r="D1172" s="15"/>
      <c r="E1172" s="15">
        <v>0</v>
      </c>
      <c r="F1172" s="15">
        <v>0</v>
      </c>
      <c r="G1172" s="15">
        <v>0</v>
      </c>
      <c r="H1172" s="15">
        <v>0</v>
      </c>
      <c r="I1172" s="16">
        <f t="shared" si="20"/>
        <v>0</v>
      </c>
      <c r="J1172" s="15">
        <v>1</v>
      </c>
      <c r="K1172" s="15">
        <v>2090909</v>
      </c>
      <c r="L1172" s="16">
        <f t="shared" si="21"/>
        <v>0</v>
      </c>
      <c r="M1172" s="15">
        <f t="shared" si="22"/>
        <v>-1</v>
      </c>
      <c r="N1172" s="15">
        <v>-2090909</v>
      </c>
      <c r="O1172" s="17">
        <f t="shared" si="23"/>
        <v>-1</v>
      </c>
      <c r="P1172" s="16">
        <f t="shared" si="24"/>
        <v>0</v>
      </c>
    </row>
    <row r="1173" spans="1:16" x14ac:dyDescent="0.2">
      <c r="A1173" s="15" t="s">
        <v>2284</v>
      </c>
      <c r="B1173" s="15" t="s">
        <v>20</v>
      </c>
      <c r="C1173" s="15"/>
      <c r="D1173" s="15"/>
      <c r="E1173" s="15">
        <v>0</v>
      </c>
      <c r="F1173" s="15">
        <v>0</v>
      </c>
      <c r="G1173" s="15">
        <v>0</v>
      </c>
      <c r="H1173" s="15">
        <v>0</v>
      </c>
      <c r="I1173" s="16">
        <f t="shared" si="20"/>
        <v>0</v>
      </c>
      <c r="J1173" s="15">
        <v>213</v>
      </c>
      <c r="K1173" s="15">
        <v>2051237247</v>
      </c>
      <c r="L1173" s="16">
        <f t="shared" si="21"/>
        <v>0</v>
      </c>
      <c r="M1173" s="15">
        <f t="shared" si="22"/>
        <v>-213</v>
      </c>
      <c r="N1173" s="15">
        <v>-32545454</v>
      </c>
      <c r="O1173" s="17">
        <f t="shared" si="23"/>
        <v>-213</v>
      </c>
      <c r="P1173" s="16">
        <f t="shared" si="24"/>
        <v>0</v>
      </c>
    </row>
    <row r="1174" spans="1:16" x14ac:dyDescent="0.2">
      <c r="A1174" s="15" t="s">
        <v>3477</v>
      </c>
      <c r="B1174" s="15" t="s">
        <v>11</v>
      </c>
      <c r="C1174" s="15"/>
      <c r="D1174" s="15"/>
      <c r="E1174" s="15">
        <v>7</v>
      </c>
      <c r="F1174" s="15">
        <v>14636363</v>
      </c>
      <c r="G1174" s="15">
        <v>0</v>
      </c>
      <c r="H1174" s="15">
        <v>0</v>
      </c>
      <c r="I1174" s="16">
        <f t="shared" si="20"/>
        <v>2090909</v>
      </c>
      <c r="J1174" s="15">
        <v>4</v>
      </c>
      <c r="K1174" s="15">
        <v>9390909</v>
      </c>
      <c r="L1174" s="16">
        <f t="shared" si="21"/>
        <v>8363636</v>
      </c>
      <c r="M1174" s="15">
        <f t="shared" si="22"/>
        <v>3</v>
      </c>
      <c r="N1174" s="15">
        <v>-2409090</v>
      </c>
      <c r="O1174" s="17">
        <f t="shared" si="23"/>
        <v>3</v>
      </c>
      <c r="P1174" s="16">
        <f t="shared" si="24"/>
        <v>6272727</v>
      </c>
    </row>
    <row r="1175" spans="1:16" x14ac:dyDescent="0.2">
      <c r="A1175" s="15" t="s">
        <v>2132</v>
      </c>
      <c r="B1175" s="15" t="s">
        <v>11</v>
      </c>
      <c r="C1175" s="15"/>
      <c r="D1175" s="15"/>
      <c r="E1175" s="15">
        <v>0</v>
      </c>
      <c r="F1175" s="15">
        <v>0</v>
      </c>
      <c r="G1175" s="15">
        <v>0</v>
      </c>
      <c r="H1175" s="15">
        <v>0</v>
      </c>
      <c r="I1175" s="16">
        <f t="shared" si="20"/>
        <v>0</v>
      </c>
      <c r="J1175" s="15">
        <v>1</v>
      </c>
      <c r="K1175" s="15">
        <v>590909</v>
      </c>
      <c r="L1175" s="16">
        <f t="shared" si="21"/>
        <v>0</v>
      </c>
      <c r="M1175" s="15">
        <f t="shared" si="22"/>
        <v>-1</v>
      </c>
      <c r="N1175" s="15">
        <v>-590909</v>
      </c>
      <c r="O1175" s="17">
        <f t="shared" si="23"/>
        <v>-1</v>
      </c>
      <c r="P1175" s="16">
        <f t="shared" si="24"/>
        <v>0</v>
      </c>
    </row>
    <row r="1176" spans="1:16" x14ac:dyDescent="0.2">
      <c r="A1176" s="15" t="s">
        <v>3528</v>
      </c>
      <c r="B1176" s="15" t="s">
        <v>25</v>
      </c>
      <c r="C1176" s="15"/>
      <c r="D1176" s="15"/>
      <c r="E1176" s="15">
        <v>80</v>
      </c>
      <c r="F1176" s="15">
        <v>3709040</v>
      </c>
      <c r="G1176" s="15">
        <v>0</v>
      </c>
      <c r="H1176" s="15">
        <v>0</v>
      </c>
      <c r="I1176" s="16">
        <f t="shared" si="20"/>
        <v>46363</v>
      </c>
      <c r="J1176" s="15">
        <v>2</v>
      </c>
      <c r="K1176" s="15">
        <v>136364</v>
      </c>
      <c r="L1176" s="16">
        <f t="shared" si="21"/>
        <v>92726</v>
      </c>
      <c r="M1176" s="15">
        <f t="shared" si="22"/>
        <v>78</v>
      </c>
      <c r="N1176" s="15">
        <v>-136364</v>
      </c>
      <c r="O1176" s="17">
        <f t="shared" si="23"/>
        <v>78</v>
      </c>
      <c r="P1176" s="16">
        <f t="shared" si="24"/>
        <v>3616314</v>
      </c>
    </row>
    <row r="1177" spans="1:16" x14ac:dyDescent="0.2">
      <c r="A1177" s="15" t="s">
        <v>2397</v>
      </c>
      <c r="B1177" s="15" t="s">
        <v>11</v>
      </c>
      <c r="C1177" s="15"/>
      <c r="D1177" s="15"/>
      <c r="E1177" s="15">
        <v>0</v>
      </c>
      <c r="F1177" s="15">
        <v>0</v>
      </c>
      <c r="G1177" s="15">
        <v>0</v>
      </c>
      <c r="H1177" s="15">
        <v>0</v>
      </c>
      <c r="I1177" s="16">
        <f t="shared" si="20"/>
        <v>0</v>
      </c>
      <c r="J1177" s="15">
        <v>131</v>
      </c>
      <c r="K1177" s="15">
        <v>11936360</v>
      </c>
      <c r="L1177" s="16">
        <f t="shared" si="21"/>
        <v>0</v>
      </c>
      <c r="M1177" s="15">
        <f t="shared" si="22"/>
        <v>-131</v>
      </c>
      <c r="N1177" s="15">
        <v>-90909</v>
      </c>
      <c r="O1177" s="17">
        <f t="shared" si="23"/>
        <v>-131</v>
      </c>
      <c r="P1177" s="16">
        <f t="shared" si="24"/>
        <v>0</v>
      </c>
    </row>
    <row r="1178" spans="1:16" x14ac:dyDescent="0.2">
      <c r="A1178" s="15" t="s">
        <v>2107</v>
      </c>
      <c r="B1178" s="15" t="s">
        <v>11</v>
      </c>
      <c r="C1178" s="15"/>
      <c r="D1178" s="15"/>
      <c r="E1178" s="15">
        <v>0</v>
      </c>
      <c r="F1178" s="15">
        <v>0</v>
      </c>
      <c r="G1178" s="15">
        <v>0</v>
      </c>
      <c r="H1178" s="15">
        <v>0</v>
      </c>
      <c r="I1178" s="16">
        <f t="shared" si="20"/>
        <v>0</v>
      </c>
      <c r="J1178" s="15">
        <v>63</v>
      </c>
      <c r="K1178" s="15">
        <v>7936370</v>
      </c>
      <c r="L1178" s="16">
        <f t="shared" si="21"/>
        <v>0</v>
      </c>
      <c r="M1178" s="15">
        <f t="shared" si="22"/>
        <v>-63</v>
      </c>
      <c r="N1178" s="15">
        <v>-7936370</v>
      </c>
      <c r="O1178" s="17">
        <f t="shared" si="23"/>
        <v>-63</v>
      </c>
      <c r="P1178" s="16">
        <f t="shared" si="24"/>
        <v>0</v>
      </c>
    </row>
    <row r="1179" spans="1:16" x14ac:dyDescent="0.2">
      <c r="A1179" s="15" t="s">
        <v>1396</v>
      </c>
      <c r="B1179" s="15" t="s">
        <v>11</v>
      </c>
      <c r="C1179" s="15"/>
      <c r="D1179" s="15"/>
      <c r="E1179" s="15">
        <v>264</v>
      </c>
      <c r="F1179" s="15">
        <v>43873001</v>
      </c>
      <c r="G1179" s="15">
        <v>0</v>
      </c>
      <c r="H1179" s="15">
        <v>0</v>
      </c>
      <c r="I1179" s="16">
        <f t="shared" si="20"/>
        <v>166185.60984848486</v>
      </c>
      <c r="J1179" s="15">
        <v>29</v>
      </c>
      <c r="K1179" s="15">
        <v>4920000</v>
      </c>
      <c r="L1179" s="16">
        <f t="shared" si="21"/>
        <v>4819382.6856060605</v>
      </c>
      <c r="M1179" s="15">
        <f t="shared" si="22"/>
        <v>235</v>
      </c>
      <c r="N1179" s="15">
        <v>-850000</v>
      </c>
      <c r="O1179" s="17">
        <f t="shared" si="23"/>
        <v>235</v>
      </c>
      <c r="P1179" s="16">
        <f t="shared" si="24"/>
        <v>39053618.314393938</v>
      </c>
    </row>
    <row r="1180" spans="1:16" x14ac:dyDescent="0.2">
      <c r="A1180" s="15" t="s">
        <v>3396</v>
      </c>
      <c r="B1180" s="15" t="s">
        <v>11</v>
      </c>
      <c r="C1180" s="15"/>
      <c r="D1180" s="15"/>
      <c r="E1180" s="15">
        <v>185</v>
      </c>
      <c r="F1180" s="15">
        <v>52416667</v>
      </c>
      <c r="G1180" s="15">
        <v>0</v>
      </c>
      <c r="H1180" s="15">
        <v>0</v>
      </c>
      <c r="I1180" s="16">
        <f t="shared" si="20"/>
        <v>283333.33513513516</v>
      </c>
      <c r="J1180" s="15">
        <v>16</v>
      </c>
      <c r="K1180" s="15">
        <v>8181818</v>
      </c>
      <c r="L1180" s="16">
        <f t="shared" si="21"/>
        <v>4533333.3621621625</v>
      </c>
      <c r="M1180" s="15">
        <f t="shared" si="22"/>
        <v>169</v>
      </c>
      <c r="N1180" s="15">
        <v>-772727</v>
      </c>
      <c r="O1180" s="17">
        <f t="shared" si="23"/>
        <v>169</v>
      </c>
      <c r="P1180" s="16">
        <f t="shared" si="24"/>
        <v>47883333.637837835</v>
      </c>
    </row>
    <row r="1181" spans="1:16" x14ac:dyDescent="0.2">
      <c r="A1181" s="15" t="s">
        <v>1431</v>
      </c>
      <c r="B1181" s="15" t="s">
        <v>11</v>
      </c>
      <c r="C1181" s="15"/>
      <c r="D1181" s="15"/>
      <c r="E1181" s="15">
        <v>0</v>
      </c>
      <c r="F1181" s="15">
        <v>0</v>
      </c>
      <c r="G1181" s="15">
        <v>0</v>
      </c>
      <c r="H1181" s="15">
        <v>0</v>
      </c>
      <c r="I1181" s="16">
        <f t="shared" si="20"/>
        <v>0</v>
      </c>
      <c r="J1181" s="15">
        <v>664</v>
      </c>
      <c r="K1181" s="15">
        <v>26954483</v>
      </c>
      <c r="L1181" s="16">
        <f t="shared" si="21"/>
        <v>0</v>
      </c>
      <c r="M1181" s="15">
        <f t="shared" si="22"/>
        <v>-664</v>
      </c>
      <c r="N1181" s="15">
        <v>-1250000</v>
      </c>
      <c r="O1181" s="17">
        <f t="shared" si="23"/>
        <v>-664</v>
      </c>
      <c r="P1181" s="16">
        <f t="shared" si="24"/>
        <v>0</v>
      </c>
    </row>
    <row r="1182" spans="1:16" x14ac:dyDescent="0.2">
      <c r="A1182" s="15" t="s">
        <v>3383</v>
      </c>
      <c r="B1182" s="15" t="s">
        <v>11</v>
      </c>
      <c r="C1182" s="15"/>
      <c r="D1182" s="15"/>
      <c r="E1182" s="15">
        <v>20</v>
      </c>
      <c r="F1182" s="15">
        <v>1800000</v>
      </c>
      <c r="G1182" s="15">
        <v>0</v>
      </c>
      <c r="H1182" s="15">
        <v>0</v>
      </c>
      <c r="I1182" s="16">
        <f t="shared" si="20"/>
        <v>90000</v>
      </c>
      <c r="J1182" s="15">
        <v>20</v>
      </c>
      <c r="K1182" s="15">
        <v>1600000</v>
      </c>
      <c r="L1182" s="16">
        <f t="shared" si="21"/>
        <v>1800000</v>
      </c>
      <c r="M1182" s="15">
        <f t="shared" si="22"/>
        <v>0</v>
      </c>
      <c r="N1182" s="15">
        <v>-1600000</v>
      </c>
      <c r="O1182" s="17">
        <f t="shared" si="23"/>
        <v>0</v>
      </c>
      <c r="P1182" s="16">
        <f t="shared" si="24"/>
        <v>0</v>
      </c>
    </row>
    <row r="1183" spans="1:16" x14ac:dyDescent="0.2">
      <c r="A1183" s="15" t="s">
        <v>3376</v>
      </c>
      <c r="B1183" s="15" t="s">
        <v>11</v>
      </c>
      <c r="C1183" s="15"/>
      <c r="D1183" s="15"/>
      <c r="E1183" s="15">
        <v>38</v>
      </c>
      <c r="F1183" s="15">
        <v>2694546</v>
      </c>
      <c r="G1183" s="15">
        <v>0</v>
      </c>
      <c r="H1183" s="15">
        <v>0</v>
      </c>
      <c r="I1183" s="16">
        <f t="shared" si="20"/>
        <v>70909.105263157893</v>
      </c>
      <c r="J1183" s="15">
        <v>65</v>
      </c>
      <c r="K1183" s="15">
        <v>5627270</v>
      </c>
      <c r="L1183" s="16">
        <f t="shared" si="21"/>
        <v>4609091.8421052629</v>
      </c>
      <c r="M1183" s="15">
        <f t="shared" si="22"/>
        <v>-27</v>
      </c>
      <c r="N1183" s="15">
        <v>-90909</v>
      </c>
      <c r="O1183" s="17">
        <f t="shared" si="23"/>
        <v>-27</v>
      </c>
      <c r="P1183" s="16">
        <f t="shared" si="24"/>
        <v>-1914545.8421052629</v>
      </c>
    </row>
    <row r="1184" spans="1:16" x14ac:dyDescent="0.2">
      <c r="A1184" s="15" t="s">
        <v>3608</v>
      </c>
      <c r="B1184" s="15" t="s">
        <v>11</v>
      </c>
      <c r="C1184" s="15"/>
      <c r="D1184" s="15"/>
      <c r="E1184" s="15">
        <v>1</v>
      </c>
      <c r="F1184" s="15">
        <v>1450000</v>
      </c>
      <c r="G1184" s="15">
        <v>0</v>
      </c>
      <c r="H1184" s="15">
        <v>0</v>
      </c>
      <c r="I1184" s="16">
        <f t="shared" si="20"/>
        <v>1450000</v>
      </c>
      <c r="J1184" s="15">
        <v>1</v>
      </c>
      <c r="K1184" s="15">
        <v>1900000</v>
      </c>
      <c r="L1184" s="16">
        <f t="shared" si="21"/>
        <v>1450000</v>
      </c>
      <c r="M1184" s="15">
        <f t="shared" si="22"/>
        <v>0</v>
      </c>
      <c r="N1184" s="15">
        <v>-1900000</v>
      </c>
      <c r="O1184" s="17">
        <f t="shared" si="23"/>
        <v>0</v>
      </c>
      <c r="P1184" s="16">
        <f t="shared" si="24"/>
        <v>0</v>
      </c>
    </row>
    <row r="1185" spans="1:16" x14ac:dyDescent="0.2">
      <c r="A1185" s="15" t="s">
        <v>3609</v>
      </c>
      <c r="B1185" s="15" t="s">
        <v>11</v>
      </c>
      <c r="C1185" s="15"/>
      <c r="D1185" s="15"/>
      <c r="E1185" s="15">
        <v>0</v>
      </c>
      <c r="F1185" s="15">
        <v>0</v>
      </c>
      <c r="G1185" s="15">
        <v>0</v>
      </c>
      <c r="H1185" s="15">
        <v>0</v>
      </c>
      <c r="I1185" s="16">
        <f t="shared" si="20"/>
        <v>0</v>
      </c>
      <c r="J1185" s="15">
        <v>1</v>
      </c>
      <c r="K1185" s="15">
        <v>1500000</v>
      </c>
      <c r="L1185" s="16">
        <f t="shared" si="21"/>
        <v>0</v>
      </c>
      <c r="M1185" s="15">
        <f t="shared" si="22"/>
        <v>-1</v>
      </c>
      <c r="N1185" s="15">
        <v>-1500000</v>
      </c>
      <c r="O1185" s="17">
        <f t="shared" si="23"/>
        <v>-1</v>
      </c>
      <c r="P1185" s="16">
        <f t="shared" si="24"/>
        <v>0</v>
      </c>
    </row>
    <row r="1186" spans="1:16" x14ac:dyDescent="0.2">
      <c r="A1186" s="15" t="s">
        <v>3478</v>
      </c>
      <c r="B1186" s="15" t="s">
        <v>11</v>
      </c>
      <c r="C1186" s="15"/>
      <c r="D1186" s="15"/>
      <c r="E1186" s="15">
        <v>15</v>
      </c>
      <c r="F1186" s="15">
        <v>21921608</v>
      </c>
      <c r="G1186" s="15">
        <v>0</v>
      </c>
      <c r="H1186" s="15">
        <v>0</v>
      </c>
      <c r="I1186" s="16">
        <f t="shared" si="20"/>
        <v>1461440.5333333334</v>
      </c>
      <c r="J1186" s="15">
        <v>4</v>
      </c>
      <c r="K1186" s="15">
        <v>8618182</v>
      </c>
      <c r="L1186" s="16">
        <f t="shared" si="21"/>
        <v>5845762.1333333338</v>
      </c>
      <c r="M1186" s="15">
        <f t="shared" si="22"/>
        <v>11</v>
      </c>
      <c r="N1186" s="15">
        <v>-4100000</v>
      </c>
      <c r="O1186" s="17">
        <f t="shared" si="23"/>
        <v>11</v>
      </c>
      <c r="P1186" s="16">
        <f t="shared" si="24"/>
        <v>16075845.866666667</v>
      </c>
    </row>
    <row r="1187" spans="1:16" x14ac:dyDescent="0.2">
      <c r="A1187" s="15" t="s">
        <v>3409</v>
      </c>
      <c r="B1187" s="15" t="s">
        <v>11</v>
      </c>
      <c r="C1187" s="15"/>
      <c r="D1187" s="15"/>
      <c r="E1187" s="15">
        <v>15</v>
      </c>
      <c r="F1187" s="15">
        <v>5206624</v>
      </c>
      <c r="G1187" s="15">
        <v>0</v>
      </c>
      <c r="H1187" s="15">
        <v>0</v>
      </c>
      <c r="I1187" s="16">
        <f t="shared" si="20"/>
        <v>347108.26666666666</v>
      </c>
      <c r="J1187" s="15">
        <v>12</v>
      </c>
      <c r="K1187" s="15">
        <v>3399998</v>
      </c>
      <c r="L1187" s="16">
        <f t="shared" si="21"/>
        <v>4165299.2</v>
      </c>
      <c r="M1187" s="15">
        <f t="shared" si="22"/>
        <v>3</v>
      </c>
      <c r="N1187" s="15">
        <v>-2727270</v>
      </c>
      <c r="O1187" s="17">
        <f t="shared" si="23"/>
        <v>3</v>
      </c>
      <c r="P1187" s="16">
        <f t="shared" si="24"/>
        <v>1041324.7999999998</v>
      </c>
    </row>
    <row r="1188" spans="1:16" x14ac:dyDescent="0.2">
      <c r="A1188" s="15" t="s">
        <v>3441</v>
      </c>
      <c r="B1188" s="15" t="s">
        <v>650</v>
      </c>
      <c r="C1188" s="15"/>
      <c r="D1188" s="15"/>
      <c r="E1188" s="15">
        <v>0</v>
      </c>
      <c r="F1188" s="15">
        <v>0</v>
      </c>
      <c r="G1188" s="15">
        <v>0</v>
      </c>
      <c r="H1188" s="15">
        <v>0</v>
      </c>
      <c r="I1188" s="16">
        <f t="shared" si="20"/>
        <v>0</v>
      </c>
      <c r="J1188" s="15">
        <v>6</v>
      </c>
      <c r="K1188" s="15">
        <v>5570906</v>
      </c>
      <c r="L1188" s="16">
        <f t="shared" si="21"/>
        <v>0</v>
      </c>
      <c r="M1188" s="15">
        <f t="shared" si="22"/>
        <v>-6</v>
      </c>
      <c r="N1188" s="15">
        <v>-2639090</v>
      </c>
      <c r="O1188" s="17">
        <f t="shared" si="23"/>
        <v>-6</v>
      </c>
      <c r="P1188" s="16">
        <f t="shared" si="24"/>
        <v>0</v>
      </c>
    </row>
    <row r="1189" spans="1:16" x14ac:dyDescent="0.2">
      <c r="A1189" s="15" t="s">
        <v>3610</v>
      </c>
      <c r="B1189" s="15" t="s">
        <v>11</v>
      </c>
      <c r="C1189" s="15"/>
      <c r="D1189" s="15"/>
      <c r="E1189" s="15">
        <v>0</v>
      </c>
      <c r="F1189" s="15">
        <v>0</v>
      </c>
      <c r="G1189" s="15">
        <v>0</v>
      </c>
      <c r="H1189" s="15">
        <v>0</v>
      </c>
      <c r="I1189" s="16">
        <f t="shared" si="20"/>
        <v>0</v>
      </c>
      <c r="J1189" s="15">
        <v>1</v>
      </c>
      <c r="K1189" s="15">
        <v>4000000</v>
      </c>
      <c r="L1189" s="16">
        <f t="shared" si="21"/>
        <v>0</v>
      </c>
      <c r="M1189" s="15">
        <f t="shared" si="22"/>
        <v>-1</v>
      </c>
      <c r="N1189" s="15">
        <v>-4000000</v>
      </c>
      <c r="O1189" s="17">
        <f t="shared" si="23"/>
        <v>-1</v>
      </c>
      <c r="P1189" s="16">
        <f t="shared" si="24"/>
        <v>0</v>
      </c>
    </row>
    <row r="1190" spans="1:16" x14ac:dyDescent="0.2">
      <c r="A1190" s="15" t="s">
        <v>44</v>
      </c>
      <c r="B1190" s="15" t="s">
        <v>11</v>
      </c>
      <c r="C1190" s="15"/>
      <c r="D1190" s="15"/>
      <c r="E1190" s="15">
        <v>10</v>
      </c>
      <c r="F1190" s="15">
        <v>3946628</v>
      </c>
      <c r="G1190" s="15">
        <v>0</v>
      </c>
      <c r="H1190" s="15">
        <v>0</v>
      </c>
      <c r="I1190" s="16">
        <f t="shared" si="20"/>
        <v>394662.8</v>
      </c>
      <c r="J1190" s="15">
        <v>3</v>
      </c>
      <c r="K1190" s="15">
        <v>1110000</v>
      </c>
      <c r="L1190" s="16">
        <f t="shared" si="21"/>
        <v>1183988.3999999999</v>
      </c>
      <c r="M1190" s="15">
        <f t="shared" si="22"/>
        <v>7</v>
      </c>
      <c r="N1190" s="15">
        <v>-1110000</v>
      </c>
      <c r="O1190" s="17">
        <f t="shared" si="23"/>
        <v>7</v>
      </c>
      <c r="P1190" s="16">
        <f t="shared" si="24"/>
        <v>2762639.6</v>
      </c>
    </row>
    <row r="1191" spans="1:16" x14ac:dyDescent="0.2">
      <c r="A1191" s="15" t="s">
        <v>3393</v>
      </c>
      <c r="B1191" s="15" t="s">
        <v>11</v>
      </c>
      <c r="C1191" s="15"/>
      <c r="D1191" s="15"/>
      <c r="E1191" s="15">
        <v>22</v>
      </c>
      <c r="F1191" s="15">
        <v>206472261</v>
      </c>
      <c r="G1191" s="15">
        <v>0</v>
      </c>
      <c r="H1191" s="15">
        <v>0</v>
      </c>
      <c r="I1191" s="16">
        <f t="shared" si="20"/>
        <v>9385102.7727272734</v>
      </c>
      <c r="J1191" s="15">
        <v>18</v>
      </c>
      <c r="K1191" s="15">
        <v>133299996</v>
      </c>
      <c r="L1191" s="16">
        <f t="shared" si="21"/>
        <v>168931849.90909094</v>
      </c>
      <c r="M1191" s="15">
        <f t="shared" si="22"/>
        <v>4</v>
      </c>
      <c r="N1191" s="15">
        <v>-6772727</v>
      </c>
      <c r="O1191" s="17">
        <f t="shared" si="23"/>
        <v>4</v>
      </c>
      <c r="P1191" s="16">
        <f t="shared" si="24"/>
        <v>37540411.090909064</v>
      </c>
    </row>
    <row r="1192" spans="1:16" x14ac:dyDescent="0.2">
      <c r="A1192" s="15" t="s">
        <v>2203</v>
      </c>
      <c r="B1192" s="15" t="s">
        <v>11</v>
      </c>
      <c r="C1192" s="15"/>
      <c r="D1192" s="15"/>
      <c r="E1192" s="15">
        <v>0</v>
      </c>
      <c r="F1192" s="15">
        <v>0</v>
      </c>
      <c r="G1192" s="15">
        <v>0</v>
      </c>
      <c r="H1192" s="15">
        <v>0</v>
      </c>
      <c r="I1192" s="16">
        <f t="shared" si="20"/>
        <v>0</v>
      </c>
      <c r="J1192" s="15">
        <v>23</v>
      </c>
      <c r="K1192" s="15">
        <v>7981825</v>
      </c>
      <c r="L1192" s="16">
        <f t="shared" si="21"/>
        <v>0</v>
      </c>
      <c r="M1192" s="15">
        <f t="shared" si="22"/>
        <v>-23</v>
      </c>
      <c r="N1192" s="15">
        <v>-1390909</v>
      </c>
      <c r="O1192" s="17">
        <f t="shared" si="23"/>
        <v>-23</v>
      </c>
      <c r="P1192" s="16">
        <f t="shared" si="24"/>
        <v>0</v>
      </c>
    </row>
    <row r="1193" spans="1:16" x14ac:dyDescent="0.2">
      <c r="A1193" s="15" t="s">
        <v>3611</v>
      </c>
      <c r="B1193" s="15" t="s">
        <v>11</v>
      </c>
      <c r="C1193" s="15"/>
      <c r="D1193" s="15"/>
      <c r="E1193" s="15">
        <v>1</v>
      </c>
      <c r="F1193" s="15">
        <v>34900000</v>
      </c>
      <c r="G1193" s="15">
        <v>0</v>
      </c>
      <c r="H1193" s="15">
        <v>0</v>
      </c>
      <c r="I1193" s="16">
        <f t="shared" si="20"/>
        <v>34900000</v>
      </c>
      <c r="J1193" s="15">
        <v>1</v>
      </c>
      <c r="K1193" s="15">
        <v>30909091</v>
      </c>
      <c r="L1193" s="16">
        <f t="shared" si="21"/>
        <v>34900000</v>
      </c>
      <c r="M1193" s="15">
        <f t="shared" si="22"/>
        <v>0</v>
      </c>
      <c r="N1193" s="15">
        <v>-30909091</v>
      </c>
      <c r="O1193" s="17">
        <f t="shared" si="23"/>
        <v>0</v>
      </c>
      <c r="P1193" s="16">
        <f t="shared" si="24"/>
        <v>0</v>
      </c>
    </row>
    <row r="1194" spans="1:16" x14ac:dyDescent="0.2">
      <c r="A1194" s="15" t="s">
        <v>3455</v>
      </c>
      <c r="B1194" s="15" t="s">
        <v>11</v>
      </c>
      <c r="C1194" s="15"/>
      <c r="D1194" s="15"/>
      <c r="E1194" s="15">
        <v>6</v>
      </c>
      <c r="F1194" s="15">
        <v>11876954</v>
      </c>
      <c r="G1194" s="15">
        <v>0</v>
      </c>
      <c r="H1194" s="15">
        <v>0</v>
      </c>
      <c r="I1194" s="16">
        <f t="shared" si="20"/>
        <v>1979492.3333333333</v>
      </c>
      <c r="J1194" s="15">
        <v>5</v>
      </c>
      <c r="K1194" s="15">
        <v>10627274</v>
      </c>
      <c r="L1194" s="16">
        <f t="shared" si="21"/>
        <v>9897461.666666666</v>
      </c>
      <c r="M1194" s="15">
        <f t="shared" si="22"/>
        <v>1</v>
      </c>
      <c r="N1194" s="15">
        <v>-6409092</v>
      </c>
      <c r="O1194" s="17">
        <f t="shared" si="23"/>
        <v>1</v>
      </c>
      <c r="P1194" s="16">
        <f t="shared" si="24"/>
        <v>1979492.333333334</v>
      </c>
    </row>
    <row r="1195" spans="1:16" x14ac:dyDescent="0.2">
      <c r="A1195" s="15" t="s">
        <v>3612</v>
      </c>
      <c r="B1195" s="15" t="s">
        <v>11</v>
      </c>
      <c r="C1195" s="15"/>
      <c r="D1195" s="15"/>
      <c r="E1195" s="15">
        <v>1</v>
      </c>
      <c r="F1195" s="15">
        <v>2681818</v>
      </c>
      <c r="G1195" s="15">
        <v>0</v>
      </c>
      <c r="H1195" s="15">
        <v>0</v>
      </c>
      <c r="I1195" s="16">
        <f t="shared" si="20"/>
        <v>2681818</v>
      </c>
      <c r="J1195" s="15">
        <v>1</v>
      </c>
      <c r="K1195" s="15">
        <v>2727273</v>
      </c>
      <c r="L1195" s="16">
        <f t="shared" si="21"/>
        <v>2681818</v>
      </c>
      <c r="M1195" s="15">
        <f t="shared" si="22"/>
        <v>0</v>
      </c>
      <c r="N1195" s="15">
        <v>-2727273</v>
      </c>
      <c r="O1195" s="17">
        <f t="shared" si="23"/>
        <v>0</v>
      </c>
      <c r="P1195" s="16">
        <f t="shared" si="24"/>
        <v>0</v>
      </c>
    </row>
    <row r="1196" spans="1:16" x14ac:dyDescent="0.2">
      <c r="A1196" s="15" t="s">
        <v>3613</v>
      </c>
      <c r="B1196" s="15" t="s">
        <v>11</v>
      </c>
      <c r="C1196" s="15"/>
      <c r="D1196" s="15"/>
      <c r="E1196" s="15">
        <v>0</v>
      </c>
      <c r="F1196" s="15">
        <v>0</v>
      </c>
      <c r="G1196" s="15">
        <v>0</v>
      </c>
      <c r="H1196" s="15">
        <v>0</v>
      </c>
      <c r="I1196" s="16">
        <f t="shared" si="20"/>
        <v>0</v>
      </c>
      <c r="J1196" s="15">
        <v>1</v>
      </c>
      <c r="K1196" s="15">
        <v>1363636</v>
      </c>
      <c r="L1196" s="16">
        <f t="shared" si="21"/>
        <v>0</v>
      </c>
      <c r="M1196" s="15">
        <f t="shared" si="22"/>
        <v>-1</v>
      </c>
      <c r="N1196" s="15">
        <v>-1363636</v>
      </c>
      <c r="O1196" s="17">
        <f t="shared" si="23"/>
        <v>-1</v>
      </c>
      <c r="P1196" s="16">
        <f t="shared" si="24"/>
        <v>0</v>
      </c>
    </row>
    <row r="1197" spans="1:16" x14ac:dyDescent="0.2">
      <c r="A1197" s="15" t="s">
        <v>3614</v>
      </c>
      <c r="B1197" s="15" t="s">
        <v>11</v>
      </c>
      <c r="C1197" s="15"/>
      <c r="D1197" s="15"/>
      <c r="E1197" s="15">
        <v>0</v>
      </c>
      <c r="F1197" s="15">
        <v>0</v>
      </c>
      <c r="G1197" s="15">
        <v>0</v>
      </c>
      <c r="H1197" s="15">
        <v>0</v>
      </c>
      <c r="I1197" s="16">
        <f t="shared" si="20"/>
        <v>0</v>
      </c>
      <c r="J1197" s="15">
        <v>1</v>
      </c>
      <c r="K1197" s="15">
        <v>590909</v>
      </c>
      <c r="L1197" s="16">
        <f t="shared" si="21"/>
        <v>0</v>
      </c>
      <c r="M1197" s="15">
        <f t="shared" si="22"/>
        <v>-1</v>
      </c>
      <c r="N1197" s="15">
        <v>-590909</v>
      </c>
      <c r="O1197" s="17">
        <f t="shared" si="23"/>
        <v>-1</v>
      </c>
      <c r="P1197" s="16">
        <f t="shared" si="24"/>
        <v>0</v>
      </c>
    </row>
    <row r="1198" spans="1:16" x14ac:dyDescent="0.2">
      <c r="A1198" s="15" t="s">
        <v>3615</v>
      </c>
      <c r="B1198" s="15" t="s">
        <v>25</v>
      </c>
      <c r="C1198" s="15"/>
      <c r="D1198" s="15"/>
      <c r="E1198" s="15">
        <v>0</v>
      </c>
      <c r="F1198" s="15">
        <v>0</v>
      </c>
      <c r="G1198" s="15">
        <v>0</v>
      </c>
      <c r="H1198" s="15">
        <v>0</v>
      </c>
      <c r="I1198" s="16">
        <f t="shared" si="20"/>
        <v>0</v>
      </c>
      <c r="J1198" s="15">
        <v>1</v>
      </c>
      <c r="K1198" s="15">
        <v>1090909</v>
      </c>
      <c r="L1198" s="16">
        <f t="shared" si="21"/>
        <v>0</v>
      </c>
      <c r="M1198" s="15">
        <f t="shared" si="22"/>
        <v>-1</v>
      </c>
      <c r="N1198" s="15">
        <v>-1090909</v>
      </c>
      <c r="O1198" s="17">
        <f t="shared" si="23"/>
        <v>-1</v>
      </c>
      <c r="P1198" s="16">
        <f t="shared" si="24"/>
        <v>0</v>
      </c>
    </row>
    <row r="1199" spans="1:16" x14ac:dyDescent="0.2">
      <c r="A1199" s="15" t="s">
        <v>3375</v>
      </c>
      <c r="B1199" s="15" t="s">
        <v>11</v>
      </c>
      <c r="C1199" s="15"/>
      <c r="D1199" s="15"/>
      <c r="E1199" s="15">
        <v>63</v>
      </c>
      <c r="F1199" s="15">
        <v>50400000</v>
      </c>
      <c r="G1199" s="15">
        <v>0</v>
      </c>
      <c r="H1199" s="15">
        <v>0</v>
      </c>
      <c r="I1199" s="16">
        <f t="shared" si="20"/>
        <v>800000</v>
      </c>
      <c r="J1199" s="15">
        <v>28</v>
      </c>
      <c r="K1199" s="15">
        <v>31845454</v>
      </c>
      <c r="L1199" s="16">
        <f t="shared" si="21"/>
        <v>22400000</v>
      </c>
      <c r="M1199" s="15">
        <f t="shared" si="22"/>
        <v>35</v>
      </c>
      <c r="N1199" s="15">
        <v>-6545456</v>
      </c>
      <c r="O1199" s="17">
        <f t="shared" si="23"/>
        <v>35</v>
      </c>
      <c r="P1199" s="16">
        <f t="shared" si="24"/>
        <v>28000000</v>
      </c>
    </row>
    <row r="1200" spans="1:16" x14ac:dyDescent="0.2">
      <c r="A1200" s="15" t="s">
        <v>3616</v>
      </c>
      <c r="B1200" s="15" t="s">
        <v>11</v>
      </c>
      <c r="C1200" s="15"/>
      <c r="D1200" s="15"/>
      <c r="E1200" s="15">
        <v>0</v>
      </c>
      <c r="F1200" s="15">
        <v>0</v>
      </c>
      <c r="G1200" s="15">
        <v>0</v>
      </c>
      <c r="H1200" s="15">
        <v>0</v>
      </c>
      <c r="I1200" s="16">
        <f t="shared" si="20"/>
        <v>0</v>
      </c>
      <c r="J1200" s="15">
        <v>1</v>
      </c>
      <c r="K1200" s="15">
        <v>2546296</v>
      </c>
      <c r="L1200" s="16">
        <f t="shared" si="21"/>
        <v>0</v>
      </c>
      <c r="M1200" s="15">
        <f t="shared" si="22"/>
        <v>-1</v>
      </c>
      <c r="N1200" s="15">
        <v>-2546296</v>
      </c>
      <c r="O1200" s="17">
        <f t="shared" si="23"/>
        <v>-1</v>
      </c>
      <c r="P1200" s="16">
        <f t="shared" si="24"/>
        <v>0</v>
      </c>
    </row>
    <row r="1201" spans="1:16" x14ac:dyDescent="0.2">
      <c r="A1201" s="15" t="s">
        <v>1799</v>
      </c>
      <c r="B1201" s="15" t="s">
        <v>11</v>
      </c>
      <c r="C1201" s="15"/>
      <c r="D1201" s="15"/>
      <c r="E1201" s="15">
        <v>562</v>
      </c>
      <c r="F1201" s="15">
        <v>391896326</v>
      </c>
      <c r="G1201" s="15">
        <v>0</v>
      </c>
      <c r="H1201" s="15">
        <v>0</v>
      </c>
      <c r="I1201" s="16">
        <f t="shared" si="20"/>
        <v>697324.42348754453</v>
      </c>
      <c r="J1201" s="15">
        <v>5</v>
      </c>
      <c r="K1201" s="15">
        <v>3030000</v>
      </c>
      <c r="L1201" s="16">
        <f t="shared" si="21"/>
        <v>3486622.1174377226</v>
      </c>
      <c r="M1201" s="15">
        <f t="shared" si="22"/>
        <v>557</v>
      </c>
      <c r="N1201" s="15">
        <v>-1300000</v>
      </c>
      <c r="O1201" s="17">
        <f t="shared" si="23"/>
        <v>557</v>
      </c>
      <c r="P1201" s="16">
        <f t="shared" si="24"/>
        <v>388409703.88256228</v>
      </c>
    </row>
    <row r="1202" spans="1:16" x14ac:dyDescent="0.2">
      <c r="A1202" s="15" t="s">
        <v>1367</v>
      </c>
      <c r="B1202" s="15" t="s">
        <v>25</v>
      </c>
      <c r="C1202" s="15"/>
      <c r="D1202" s="15"/>
      <c r="E1202" s="15">
        <v>40</v>
      </c>
      <c r="F1202" s="15">
        <v>1185440</v>
      </c>
      <c r="G1202" s="15">
        <v>0</v>
      </c>
      <c r="H1202" s="15">
        <v>0</v>
      </c>
      <c r="I1202" s="16">
        <f t="shared" si="20"/>
        <v>29636</v>
      </c>
      <c r="J1202" s="15">
        <v>10</v>
      </c>
      <c r="K1202" s="15">
        <v>409090</v>
      </c>
      <c r="L1202" s="16">
        <f t="shared" si="21"/>
        <v>296360</v>
      </c>
      <c r="M1202" s="15">
        <f t="shared" si="22"/>
        <v>30</v>
      </c>
      <c r="N1202" s="15">
        <v>-409090</v>
      </c>
      <c r="O1202" s="17">
        <f t="shared" si="23"/>
        <v>30</v>
      </c>
      <c r="P1202" s="16">
        <f t="shared" si="24"/>
        <v>889080</v>
      </c>
    </row>
    <row r="1203" spans="1:16" x14ac:dyDescent="0.2">
      <c r="A1203" s="15" t="s">
        <v>3503</v>
      </c>
      <c r="B1203" s="15" t="s">
        <v>11</v>
      </c>
      <c r="C1203" s="15"/>
      <c r="D1203" s="15"/>
      <c r="E1203" s="15">
        <v>5</v>
      </c>
      <c r="F1203" s="15">
        <v>136360</v>
      </c>
      <c r="G1203" s="15">
        <v>0</v>
      </c>
      <c r="H1203" s="15">
        <v>0</v>
      </c>
      <c r="I1203" s="16">
        <f t="shared" si="20"/>
        <v>27272</v>
      </c>
      <c r="J1203" s="15">
        <v>3</v>
      </c>
      <c r="K1203" s="15">
        <v>122727</v>
      </c>
      <c r="L1203" s="16">
        <f t="shared" si="21"/>
        <v>81816</v>
      </c>
      <c r="M1203" s="15">
        <f t="shared" si="22"/>
        <v>2</v>
      </c>
      <c r="N1203" s="15">
        <v>-122727</v>
      </c>
      <c r="O1203" s="17">
        <f t="shared" si="23"/>
        <v>2</v>
      </c>
      <c r="P1203" s="16">
        <f t="shared" si="24"/>
        <v>54544</v>
      </c>
    </row>
    <row r="1204" spans="1:16" x14ac:dyDescent="0.2">
      <c r="A1204" s="15" t="s">
        <v>3456</v>
      </c>
      <c r="B1204" s="15" t="s">
        <v>34</v>
      </c>
      <c r="C1204" s="15"/>
      <c r="D1204" s="15"/>
      <c r="E1204" s="15">
        <v>6</v>
      </c>
      <c r="F1204" s="15">
        <v>84311690</v>
      </c>
      <c r="G1204" s="15">
        <v>0</v>
      </c>
      <c r="H1204" s="15">
        <v>0</v>
      </c>
      <c r="I1204" s="16">
        <f t="shared" si="20"/>
        <v>14051948.333333334</v>
      </c>
      <c r="J1204" s="15">
        <v>5</v>
      </c>
      <c r="K1204" s="15">
        <v>62954546</v>
      </c>
      <c r="L1204" s="16">
        <f t="shared" si="21"/>
        <v>70259741.666666672</v>
      </c>
      <c r="M1204" s="15">
        <f t="shared" si="22"/>
        <v>1</v>
      </c>
      <c r="N1204" s="15">
        <v>-12000000</v>
      </c>
      <c r="O1204" s="17">
        <f t="shared" si="23"/>
        <v>1</v>
      </c>
      <c r="P1204" s="16">
        <f t="shared" si="24"/>
        <v>14051948.333333328</v>
      </c>
    </row>
    <row r="1205" spans="1:16" x14ac:dyDescent="0.2">
      <c r="A1205" s="15" t="s">
        <v>849</v>
      </c>
      <c r="B1205" s="15" t="s">
        <v>25</v>
      </c>
      <c r="C1205" s="15"/>
      <c r="D1205" s="15"/>
      <c r="E1205" s="15">
        <v>1</v>
      </c>
      <c r="F1205" s="15">
        <v>814815</v>
      </c>
      <c r="G1205" s="15">
        <v>0</v>
      </c>
      <c r="H1205" s="15">
        <v>0</v>
      </c>
      <c r="I1205" s="16">
        <f t="shared" si="20"/>
        <v>814815</v>
      </c>
      <c r="J1205" s="15">
        <v>1</v>
      </c>
      <c r="K1205" s="15">
        <v>1379630</v>
      </c>
      <c r="L1205" s="16">
        <f t="shared" si="21"/>
        <v>814815</v>
      </c>
      <c r="M1205" s="15">
        <f t="shared" si="22"/>
        <v>0</v>
      </c>
      <c r="N1205" s="15">
        <v>-1379630</v>
      </c>
      <c r="O1205" s="17">
        <f t="shared" si="23"/>
        <v>0</v>
      </c>
      <c r="P1205" s="16">
        <f t="shared" si="24"/>
        <v>0</v>
      </c>
    </row>
    <row r="1206" spans="1:16" x14ac:dyDescent="0.2">
      <c r="A1206" s="15" t="s">
        <v>1744</v>
      </c>
      <c r="B1206" s="15" t="s">
        <v>11</v>
      </c>
      <c r="C1206" s="15"/>
      <c r="D1206" s="15"/>
      <c r="E1206" s="15">
        <v>11</v>
      </c>
      <c r="F1206" s="15">
        <v>110416661</v>
      </c>
      <c r="G1206" s="15">
        <v>0</v>
      </c>
      <c r="H1206" s="15">
        <v>0</v>
      </c>
      <c r="I1206" s="16">
        <f t="shared" si="20"/>
        <v>10037878.272727273</v>
      </c>
      <c r="J1206" s="15">
        <v>10</v>
      </c>
      <c r="K1206" s="15">
        <v>90045454</v>
      </c>
      <c r="L1206" s="16">
        <f t="shared" si="21"/>
        <v>100378782.72727273</v>
      </c>
      <c r="M1206" s="15">
        <f t="shared" si="22"/>
        <v>1</v>
      </c>
      <c r="N1206" s="15">
        <v>-8181818</v>
      </c>
      <c r="O1206" s="17">
        <f t="shared" si="23"/>
        <v>1</v>
      </c>
      <c r="P1206" s="16">
        <f t="shared" si="24"/>
        <v>10037878.272727266</v>
      </c>
    </row>
    <row r="1207" spans="1:16" x14ac:dyDescent="0.2">
      <c r="A1207" s="15" t="s">
        <v>3617</v>
      </c>
      <c r="B1207" s="15" t="s">
        <v>11</v>
      </c>
      <c r="C1207" s="15"/>
      <c r="D1207" s="15"/>
      <c r="E1207" s="15">
        <v>1</v>
      </c>
      <c r="F1207" s="15">
        <v>3772727</v>
      </c>
      <c r="G1207" s="15">
        <v>0</v>
      </c>
      <c r="H1207" s="15">
        <v>0</v>
      </c>
      <c r="I1207" s="16">
        <f t="shared" si="20"/>
        <v>3772727</v>
      </c>
      <c r="J1207" s="15">
        <v>1</v>
      </c>
      <c r="K1207" s="15">
        <v>3863636</v>
      </c>
      <c r="L1207" s="16">
        <f t="shared" si="21"/>
        <v>3772727</v>
      </c>
      <c r="M1207" s="15">
        <f t="shared" si="22"/>
        <v>0</v>
      </c>
      <c r="N1207" s="15">
        <v>-3863636</v>
      </c>
      <c r="O1207" s="17">
        <f t="shared" si="23"/>
        <v>0</v>
      </c>
      <c r="P1207" s="16">
        <f t="shared" si="24"/>
        <v>0</v>
      </c>
    </row>
    <row r="1208" spans="1:16" x14ac:dyDescent="0.2">
      <c r="A1208" s="15" t="s">
        <v>3618</v>
      </c>
      <c r="B1208" s="15" t="s">
        <v>11</v>
      </c>
      <c r="C1208" s="15"/>
      <c r="D1208" s="15"/>
      <c r="E1208" s="15">
        <v>9</v>
      </c>
      <c r="F1208" s="15">
        <v>14899996</v>
      </c>
      <c r="G1208" s="15">
        <v>0</v>
      </c>
      <c r="H1208" s="15">
        <v>0</v>
      </c>
      <c r="I1208" s="16">
        <f t="shared" si="20"/>
        <v>1655555.111111111</v>
      </c>
      <c r="J1208" s="15">
        <v>1</v>
      </c>
      <c r="K1208" s="15">
        <v>1690909</v>
      </c>
      <c r="L1208" s="16">
        <f t="shared" si="21"/>
        <v>1655555.111111111</v>
      </c>
      <c r="M1208" s="15">
        <f t="shared" si="22"/>
        <v>8</v>
      </c>
      <c r="N1208" s="15">
        <v>-1690909</v>
      </c>
      <c r="O1208" s="17">
        <f t="shared" si="23"/>
        <v>8</v>
      </c>
      <c r="P1208" s="16">
        <f t="shared" si="24"/>
        <v>13244440.888888888</v>
      </c>
    </row>
    <row r="1209" spans="1:16" x14ac:dyDescent="0.2">
      <c r="A1209" s="15" t="s">
        <v>3479</v>
      </c>
      <c r="B1209" s="15" t="s">
        <v>11</v>
      </c>
      <c r="C1209" s="15"/>
      <c r="D1209" s="15"/>
      <c r="E1209" s="15">
        <v>98</v>
      </c>
      <c r="F1209" s="15">
        <v>32072754</v>
      </c>
      <c r="G1209" s="15">
        <v>0</v>
      </c>
      <c r="H1209" s="15">
        <v>0</v>
      </c>
      <c r="I1209" s="16">
        <f t="shared" si="20"/>
        <v>327273</v>
      </c>
      <c r="J1209" s="15">
        <v>4</v>
      </c>
      <c r="K1209" s="15">
        <v>1836363</v>
      </c>
      <c r="L1209" s="16">
        <f t="shared" si="21"/>
        <v>1309092</v>
      </c>
      <c r="M1209" s="15">
        <f t="shared" si="22"/>
        <v>94</v>
      </c>
      <c r="N1209" s="15">
        <v>-472727</v>
      </c>
      <c r="O1209" s="17">
        <f t="shared" si="23"/>
        <v>94</v>
      </c>
      <c r="P1209" s="16">
        <f t="shared" si="24"/>
        <v>30763662</v>
      </c>
    </row>
    <row r="1210" spans="1:16" x14ac:dyDescent="0.2">
      <c r="A1210" s="15" t="s">
        <v>305</v>
      </c>
      <c r="B1210" s="15" t="s">
        <v>11</v>
      </c>
      <c r="C1210" s="15"/>
      <c r="D1210" s="15"/>
      <c r="E1210" s="15">
        <v>110</v>
      </c>
      <c r="F1210" s="15">
        <v>24090820</v>
      </c>
      <c r="G1210" s="15">
        <v>0</v>
      </c>
      <c r="H1210" s="15">
        <v>0</v>
      </c>
      <c r="I1210" s="16">
        <f t="shared" si="20"/>
        <v>219007.45454545456</v>
      </c>
      <c r="J1210" s="15">
        <v>2</v>
      </c>
      <c r="K1210" s="15">
        <v>581818</v>
      </c>
      <c r="L1210" s="16">
        <f t="shared" si="21"/>
        <v>438014.90909090912</v>
      </c>
      <c r="M1210" s="15">
        <f t="shared" si="22"/>
        <v>108</v>
      </c>
      <c r="N1210" s="15">
        <v>-581818</v>
      </c>
      <c r="O1210" s="17">
        <f t="shared" si="23"/>
        <v>108</v>
      </c>
      <c r="P1210" s="16">
        <f t="shared" si="24"/>
        <v>23652805.09090909</v>
      </c>
    </row>
    <row r="1211" spans="1:16" x14ac:dyDescent="0.2">
      <c r="A1211" s="15" t="s">
        <v>2272</v>
      </c>
      <c r="B1211" s="15" t="s">
        <v>11</v>
      </c>
      <c r="C1211" s="15"/>
      <c r="D1211" s="15"/>
      <c r="E1211" s="15">
        <v>0</v>
      </c>
      <c r="F1211" s="15">
        <v>0</v>
      </c>
      <c r="G1211" s="15">
        <v>0</v>
      </c>
      <c r="H1211" s="15">
        <v>0</v>
      </c>
      <c r="I1211" s="16">
        <f t="shared" si="20"/>
        <v>0</v>
      </c>
      <c r="J1211" s="15">
        <v>2</v>
      </c>
      <c r="K1211" s="15">
        <v>4181818</v>
      </c>
      <c r="L1211" s="16">
        <f t="shared" si="21"/>
        <v>0</v>
      </c>
      <c r="M1211" s="15">
        <f t="shared" si="22"/>
        <v>-2</v>
      </c>
      <c r="N1211" s="15">
        <v>-4181818</v>
      </c>
      <c r="O1211" s="17">
        <f t="shared" si="23"/>
        <v>-2</v>
      </c>
      <c r="P1211" s="16">
        <f t="shared" si="24"/>
        <v>0</v>
      </c>
    </row>
    <row r="1212" spans="1:16" x14ac:dyDescent="0.2">
      <c r="A1212" s="15" t="s">
        <v>3619</v>
      </c>
      <c r="B1212" s="15" t="s">
        <v>11</v>
      </c>
      <c r="C1212" s="15"/>
      <c r="D1212" s="15"/>
      <c r="E1212" s="15">
        <v>2</v>
      </c>
      <c r="F1212" s="15">
        <v>2036364</v>
      </c>
      <c r="G1212" s="15">
        <v>0</v>
      </c>
      <c r="H1212" s="15">
        <v>0</v>
      </c>
      <c r="I1212" s="16">
        <f t="shared" si="20"/>
        <v>1018182</v>
      </c>
      <c r="J1212" s="15">
        <v>1</v>
      </c>
      <c r="K1212" s="15">
        <v>1590909</v>
      </c>
      <c r="L1212" s="16">
        <f t="shared" si="21"/>
        <v>1018182</v>
      </c>
      <c r="M1212" s="15">
        <f t="shared" si="22"/>
        <v>1</v>
      </c>
      <c r="N1212" s="15">
        <v>-1590909</v>
      </c>
      <c r="O1212" s="17">
        <f t="shared" si="23"/>
        <v>1</v>
      </c>
      <c r="P1212" s="16">
        <f t="shared" si="24"/>
        <v>1018182</v>
      </c>
    </row>
    <row r="1213" spans="1:16" x14ac:dyDescent="0.2">
      <c r="A1213" s="15" t="s">
        <v>3620</v>
      </c>
      <c r="B1213" s="15" t="s">
        <v>11</v>
      </c>
      <c r="C1213" s="15"/>
      <c r="D1213" s="15"/>
      <c r="E1213" s="15">
        <v>0</v>
      </c>
      <c r="F1213" s="15">
        <v>0</v>
      </c>
      <c r="G1213" s="15">
        <v>0</v>
      </c>
      <c r="H1213" s="15">
        <v>0</v>
      </c>
      <c r="I1213" s="16">
        <f t="shared" si="20"/>
        <v>0</v>
      </c>
      <c r="J1213" s="15">
        <v>1</v>
      </c>
      <c r="K1213" s="15">
        <v>409091</v>
      </c>
      <c r="L1213" s="16">
        <f t="shared" si="21"/>
        <v>0</v>
      </c>
      <c r="M1213" s="15">
        <f t="shared" si="22"/>
        <v>-1</v>
      </c>
      <c r="N1213" s="15">
        <v>-409091</v>
      </c>
      <c r="O1213" s="17">
        <f t="shared" si="23"/>
        <v>-1</v>
      </c>
      <c r="P1213" s="16">
        <f t="shared" si="24"/>
        <v>0</v>
      </c>
    </row>
    <row r="1214" spans="1:16" x14ac:dyDescent="0.2">
      <c r="A1214" s="15" t="s">
        <v>3529</v>
      </c>
      <c r="B1214" s="15" t="s">
        <v>11</v>
      </c>
      <c r="C1214" s="15"/>
      <c r="D1214" s="15"/>
      <c r="E1214" s="15">
        <v>0</v>
      </c>
      <c r="F1214" s="15">
        <v>0</v>
      </c>
      <c r="G1214" s="15">
        <v>0</v>
      </c>
      <c r="H1214" s="15">
        <v>0</v>
      </c>
      <c r="I1214" s="16">
        <f t="shared" si="20"/>
        <v>0</v>
      </c>
      <c r="J1214" s="15">
        <v>2</v>
      </c>
      <c r="K1214" s="15">
        <v>654546</v>
      </c>
      <c r="L1214" s="16">
        <f t="shared" si="21"/>
        <v>0</v>
      </c>
      <c r="M1214" s="15">
        <f t="shared" si="22"/>
        <v>-2</v>
      </c>
      <c r="N1214" s="15">
        <v>-654546</v>
      </c>
      <c r="O1214" s="17">
        <f t="shared" si="23"/>
        <v>-2</v>
      </c>
      <c r="P1214" s="16">
        <f t="shared" si="24"/>
        <v>0</v>
      </c>
    </row>
    <row r="1215" spans="1:16" x14ac:dyDescent="0.2">
      <c r="A1215" s="15" t="s">
        <v>3442</v>
      </c>
      <c r="B1215" s="15" t="s">
        <v>20</v>
      </c>
      <c r="C1215" s="15"/>
      <c r="D1215" s="15"/>
      <c r="E1215" s="15">
        <v>10</v>
      </c>
      <c r="F1215" s="15">
        <v>129421480</v>
      </c>
      <c r="G1215" s="15">
        <v>0</v>
      </c>
      <c r="H1215" s="15">
        <v>0</v>
      </c>
      <c r="I1215" s="16">
        <f t="shared" si="20"/>
        <v>12942148</v>
      </c>
      <c r="J1215" s="15">
        <v>6</v>
      </c>
      <c r="K1215" s="15">
        <v>77990908</v>
      </c>
      <c r="L1215" s="16">
        <f t="shared" si="21"/>
        <v>77652888</v>
      </c>
      <c r="M1215" s="15">
        <f t="shared" si="22"/>
        <v>4</v>
      </c>
      <c r="N1215" s="15">
        <v>-12000000</v>
      </c>
      <c r="O1215" s="17">
        <f t="shared" si="23"/>
        <v>4</v>
      </c>
      <c r="P1215" s="16">
        <f t="shared" si="24"/>
        <v>51768592</v>
      </c>
    </row>
    <row r="1216" spans="1:16" x14ac:dyDescent="0.2">
      <c r="A1216" s="15" t="s">
        <v>3621</v>
      </c>
      <c r="B1216" s="15" t="s">
        <v>11</v>
      </c>
      <c r="C1216" s="15"/>
      <c r="D1216" s="15"/>
      <c r="E1216" s="15">
        <v>0</v>
      </c>
      <c r="F1216" s="15">
        <v>0</v>
      </c>
      <c r="G1216" s="15">
        <v>0</v>
      </c>
      <c r="H1216" s="15">
        <v>0</v>
      </c>
      <c r="I1216" s="16">
        <f t="shared" si="20"/>
        <v>0</v>
      </c>
      <c r="J1216" s="15">
        <v>1</v>
      </c>
      <c r="K1216" s="15">
        <v>1409091</v>
      </c>
      <c r="L1216" s="16">
        <f t="shared" si="21"/>
        <v>0</v>
      </c>
      <c r="M1216" s="15">
        <f t="shared" si="22"/>
        <v>-1</v>
      </c>
      <c r="N1216" s="15">
        <v>-1409091</v>
      </c>
      <c r="O1216" s="17">
        <f t="shared" si="23"/>
        <v>-1</v>
      </c>
      <c r="P1216" s="16">
        <f t="shared" si="24"/>
        <v>0</v>
      </c>
    </row>
    <row r="1217" spans="1:16" x14ac:dyDescent="0.2">
      <c r="A1217" s="15" t="s">
        <v>3623</v>
      </c>
      <c r="B1217" s="15" t="s">
        <v>25</v>
      </c>
      <c r="C1217" s="15"/>
      <c r="D1217" s="15"/>
      <c r="E1217" s="15">
        <v>0</v>
      </c>
      <c r="F1217" s="15">
        <v>0</v>
      </c>
      <c r="G1217" s="15">
        <v>0</v>
      </c>
      <c r="H1217" s="15">
        <v>0</v>
      </c>
      <c r="I1217" s="16">
        <f t="shared" si="20"/>
        <v>0</v>
      </c>
      <c r="J1217" s="15">
        <v>1</v>
      </c>
      <c r="K1217" s="15">
        <v>0</v>
      </c>
      <c r="L1217" s="16">
        <f t="shared" si="21"/>
        <v>0</v>
      </c>
      <c r="M1217" s="15">
        <f t="shared" si="22"/>
        <v>-1</v>
      </c>
      <c r="N1217" s="15">
        <v>0</v>
      </c>
      <c r="O1217" s="17">
        <f t="shared" si="23"/>
        <v>-1</v>
      </c>
      <c r="P1217" s="16">
        <f t="shared" si="24"/>
        <v>0</v>
      </c>
    </row>
    <row r="1218" spans="1:16" x14ac:dyDescent="0.2">
      <c r="A1218" s="15" t="s">
        <v>2923</v>
      </c>
      <c r="B1218" s="15" t="s">
        <v>11</v>
      </c>
      <c r="C1218" s="15"/>
      <c r="D1218" s="15"/>
      <c r="E1218" s="15">
        <v>0</v>
      </c>
      <c r="F1218" s="15">
        <v>0</v>
      </c>
      <c r="G1218" s="15">
        <v>0</v>
      </c>
      <c r="H1218" s="15">
        <v>0</v>
      </c>
      <c r="I1218" s="16">
        <f t="shared" si="20"/>
        <v>0</v>
      </c>
      <c r="J1218" s="15">
        <v>50</v>
      </c>
      <c r="K1218" s="15">
        <v>3636350</v>
      </c>
      <c r="L1218" s="16">
        <f t="shared" si="21"/>
        <v>0</v>
      </c>
      <c r="M1218" s="15">
        <f t="shared" si="22"/>
        <v>-50</v>
      </c>
      <c r="N1218" s="15">
        <v>-3636350</v>
      </c>
      <c r="O1218" s="17">
        <f t="shared" si="23"/>
        <v>-50</v>
      </c>
      <c r="P1218" s="16">
        <f t="shared" si="24"/>
        <v>0</v>
      </c>
    </row>
    <row r="1219" spans="1:16" x14ac:dyDescent="0.2">
      <c r="A1219" s="15" t="s">
        <v>3425</v>
      </c>
      <c r="B1219" s="15" t="s">
        <v>11</v>
      </c>
      <c r="C1219" s="15"/>
      <c r="D1219" s="15"/>
      <c r="E1219" s="15">
        <v>6</v>
      </c>
      <c r="F1219" s="15">
        <v>5454545</v>
      </c>
      <c r="G1219" s="15">
        <v>0</v>
      </c>
      <c r="H1219" s="15">
        <v>0</v>
      </c>
      <c r="I1219" s="16">
        <f t="shared" si="20"/>
        <v>909090.83333333337</v>
      </c>
      <c r="J1219" s="15">
        <v>1</v>
      </c>
      <c r="K1219" s="15">
        <v>863637</v>
      </c>
      <c r="L1219" s="16">
        <f t="shared" si="21"/>
        <v>909090.83333333337</v>
      </c>
      <c r="M1219" s="15">
        <f t="shared" si="22"/>
        <v>5</v>
      </c>
      <c r="N1219" s="15">
        <v>-863637</v>
      </c>
      <c r="O1219" s="17">
        <f t="shared" si="23"/>
        <v>5</v>
      </c>
      <c r="P1219" s="16">
        <f t="shared" si="24"/>
        <v>4545454.166666667</v>
      </c>
    </row>
    <row r="1220" spans="1:16" x14ac:dyDescent="0.2">
      <c r="A1220" s="15" t="s">
        <v>3435</v>
      </c>
      <c r="B1220" s="15" t="s">
        <v>11</v>
      </c>
      <c r="C1220" s="15"/>
      <c r="D1220" s="15"/>
      <c r="E1220" s="15">
        <v>0</v>
      </c>
      <c r="F1220" s="15">
        <v>0</v>
      </c>
      <c r="G1220" s="15">
        <v>0</v>
      </c>
      <c r="H1220" s="15">
        <v>0</v>
      </c>
      <c r="I1220" s="16">
        <f t="shared" si="20"/>
        <v>0</v>
      </c>
      <c r="J1220" s="15">
        <v>7</v>
      </c>
      <c r="K1220" s="15">
        <v>6818182</v>
      </c>
      <c r="L1220" s="16">
        <f t="shared" si="21"/>
        <v>0</v>
      </c>
      <c r="M1220" s="15">
        <f t="shared" si="22"/>
        <v>-7</v>
      </c>
      <c r="N1220" s="15">
        <v>-5454546</v>
      </c>
      <c r="O1220" s="17">
        <f t="shared" si="23"/>
        <v>-7</v>
      </c>
      <c r="P1220" s="16">
        <f t="shared" si="24"/>
        <v>0</v>
      </c>
    </row>
    <row r="1221" spans="1:16" x14ac:dyDescent="0.2">
      <c r="A1221" s="15" t="s">
        <v>3624</v>
      </c>
      <c r="B1221" s="15" t="s">
        <v>11</v>
      </c>
      <c r="C1221" s="15"/>
      <c r="D1221" s="15"/>
      <c r="E1221" s="15">
        <v>10</v>
      </c>
      <c r="F1221" s="15">
        <v>5958182</v>
      </c>
      <c r="G1221" s="15">
        <v>0</v>
      </c>
      <c r="H1221" s="15">
        <v>0</v>
      </c>
      <c r="I1221" s="16">
        <f t="shared" si="20"/>
        <v>595818.19999999995</v>
      </c>
      <c r="J1221" s="15">
        <v>1</v>
      </c>
      <c r="K1221" s="15">
        <v>709091</v>
      </c>
      <c r="L1221" s="16">
        <f t="shared" si="21"/>
        <v>595818.19999999995</v>
      </c>
      <c r="M1221" s="15">
        <f t="shared" si="22"/>
        <v>9</v>
      </c>
      <c r="N1221" s="15">
        <v>-709091</v>
      </c>
      <c r="O1221" s="17">
        <f t="shared" si="23"/>
        <v>9</v>
      </c>
      <c r="P1221" s="16">
        <f t="shared" si="24"/>
        <v>5362363.8</v>
      </c>
    </row>
    <row r="1222" spans="1:16" x14ac:dyDescent="0.2">
      <c r="A1222" s="15" t="s">
        <v>2488</v>
      </c>
      <c r="B1222" s="15" t="s">
        <v>11</v>
      </c>
      <c r="C1222" s="15"/>
      <c r="D1222" s="15"/>
      <c r="E1222" s="15">
        <v>0</v>
      </c>
      <c r="F1222" s="15">
        <v>0</v>
      </c>
      <c r="G1222" s="15">
        <v>0</v>
      </c>
      <c r="H1222" s="15">
        <v>0</v>
      </c>
      <c r="I1222" s="16">
        <f t="shared" si="20"/>
        <v>0</v>
      </c>
      <c r="J1222" s="15">
        <v>69</v>
      </c>
      <c r="K1222" s="15">
        <v>7254549</v>
      </c>
      <c r="L1222" s="16">
        <f t="shared" si="21"/>
        <v>0</v>
      </c>
      <c r="M1222" s="15">
        <f t="shared" si="22"/>
        <v>-69</v>
      </c>
      <c r="N1222" s="15">
        <v>-7254549</v>
      </c>
      <c r="O1222" s="17">
        <f t="shared" si="23"/>
        <v>-69</v>
      </c>
      <c r="P1222" s="16">
        <f t="shared" si="24"/>
        <v>0</v>
      </c>
    </row>
    <row r="1223" spans="1:16" x14ac:dyDescent="0.2">
      <c r="A1223" s="15" t="s">
        <v>3504</v>
      </c>
      <c r="B1223" s="15" t="s">
        <v>25</v>
      </c>
      <c r="C1223" s="15"/>
      <c r="D1223" s="15"/>
      <c r="E1223" s="15">
        <v>35</v>
      </c>
      <c r="F1223" s="15">
        <v>5981815</v>
      </c>
      <c r="G1223" s="15">
        <v>0</v>
      </c>
      <c r="H1223" s="15">
        <v>0</v>
      </c>
      <c r="I1223" s="16">
        <f t="shared" si="20"/>
        <v>170909</v>
      </c>
      <c r="J1223" s="15">
        <v>3</v>
      </c>
      <c r="K1223" s="15">
        <v>636364</v>
      </c>
      <c r="L1223" s="16">
        <f t="shared" si="21"/>
        <v>512727</v>
      </c>
      <c r="M1223" s="15">
        <f t="shared" si="22"/>
        <v>32</v>
      </c>
      <c r="N1223" s="15">
        <v>-636364</v>
      </c>
      <c r="O1223" s="17">
        <f t="shared" si="23"/>
        <v>32</v>
      </c>
      <c r="P1223" s="16">
        <f t="shared" si="24"/>
        <v>5469088</v>
      </c>
    </row>
    <row r="1224" spans="1:16" x14ac:dyDescent="0.2">
      <c r="A1224" s="15" t="s">
        <v>3405</v>
      </c>
      <c r="B1224" s="15" t="s">
        <v>11</v>
      </c>
      <c r="C1224" s="15"/>
      <c r="D1224" s="15"/>
      <c r="E1224" s="15">
        <v>0</v>
      </c>
      <c r="F1224" s="15">
        <v>0</v>
      </c>
      <c r="G1224" s="15">
        <v>0</v>
      </c>
      <c r="H1224" s="15">
        <v>0</v>
      </c>
      <c r="I1224" s="16">
        <f t="shared" si="20"/>
        <v>0</v>
      </c>
      <c r="J1224" s="15">
        <v>13</v>
      </c>
      <c r="K1224" s="15">
        <v>16463635</v>
      </c>
      <c r="L1224" s="16">
        <f t="shared" si="21"/>
        <v>0</v>
      </c>
      <c r="M1224" s="15">
        <f t="shared" si="22"/>
        <v>-13</v>
      </c>
      <c r="N1224" s="15">
        <v>-1318182</v>
      </c>
      <c r="O1224" s="17">
        <f t="shared" si="23"/>
        <v>-13</v>
      </c>
      <c r="P1224" s="16">
        <f t="shared" si="24"/>
        <v>0</v>
      </c>
    </row>
    <row r="1225" spans="1:16" x14ac:dyDescent="0.2">
      <c r="A1225" s="15" t="s">
        <v>3443</v>
      </c>
      <c r="B1225" s="15" t="s">
        <v>25</v>
      </c>
      <c r="C1225" s="15"/>
      <c r="D1225" s="15"/>
      <c r="E1225" s="15">
        <v>0</v>
      </c>
      <c r="F1225" s="15">
        <v>0</v>
      </c>
      <c r="G1225" s="15">
        <v>0</v>
      </c>
      <c r="H1225" s="15">
        <v>0</v>
      </c>
      <c r="I1225" s="16">
        <f t="shared" si="20"/>
        <v>0</v>
      </c>
      <c r="J1225" s="15">
        <v>6</v>
      </c>
      <c r="K1225" s="15">
        <v>12381816</v>
      </c>
      <c r="L1225" s="16">
        <f t="shared" si="21"/>
        <v>0</v>
      </c>
      <c r="M1225" s="15">
        <f t="shared" si="22"/>
        <v>-6</v>
      </c>
      <c r="N1225" s="15">
        <v>-2172727</v>
      </c>
      <c r="O1225" s="17">
        <f t="shared" si="23"/>
        <v>-6</v>
      </c>
      <c r="P1225" s="16">
        <f t="shared" si="24"/>
        <v>0</v>
      </c>
    </row>
    <row r="1226" spans="1:16" x14ac:dyDescent="0.2">
      <c r="A1226" s="15" t="s">
        <v>2927</v>
      </c>
      <c r="B1226" s="15" t="s">
        <v>11</v>
      </c>
      <c r="C1226" s="15"/>
      <c r="D1226" s="15"/>
      <c r="E1226" s="15">
        <v>0</v>
      </c>
      <c r="F1226" s="15">
        <v>0</v>
      </c>
      <c r="G1226" s="15">
        <v>0</v>
      </c>
      <c r="H1226" s="15">
        <v>0</v>
      </c>
      <c r="I1226" s="16">
        <f t="shared" si="20"/>
        <v>0</v>
      </c>
      <c r="J1226" s="15">
        <v>46</v>
      </c>
      <c r="K1226" s="15">
        <v>6063618</v>
      </c>
      <c r="L1226" s="16">
        <f t="shared" si="21"/>
        <v>0</v>
      </c>
      <c r="M1226" s="15">
        <f t="shared" si="22"/>
        <v>-46</v>
      </c>
      <c r="N1226" s="15">
        <v>-5899982</v>
      </c>
      <c r="O1226" s="17">
        <f t="shared" si="23"/>
        <v>-46</v>
      </c>
      <c r="P1226" s="16">
        <f t="shared" si="24"/>
        <v>0</v>
      </c>
    </row>
    <row r="1227" spans="1:16" x14ac:dyDescent="0.2">
      <c r="A1227" s="15" t="s">
        <v>3013</v>
      </c>
      <c r="B1227" s="15" t="s">
        <v>11</v>
      </c>
      <c r="C1227" s="15"/>
      <c r="D1227" s="15"/>
      <c r="E1227" s="15">
        <v>46</v>
      </c>
      <c r="F1227" s="15">
        <v>29310744</v>
      </c>
      <c r="G1227" s="15">
        <v>0</v>
      </c>
      <c r="H1227" s="15">
        <v>0</v>
      </c>
      <c r="I1227" s="16">
        <f t="shared" si="20"/>
        <v>637190.08695652173</v>
      </c>
      <c r="J1227" s="15">
        <v>43</v>
      </c>
      <c r="K1227" s="15">
        <v>16772712</v>
      </c>
      <c r="L1227" s="16">
        <f t="shared" si="21"/>
        <v>27399173.739130434</v>
      </c>
      <c r="M1227" s="15">
        <f t="shared" si="22"/>
        <v>3</v>
      </c>
      <c r="N1227" s="15">
        <v>-14545440</v>
      </c>
      <c r="O1227" s="17">
        <f t="shared" si="23"/>
        <v>3</v>
      </c>
      <c r="P1227" s="16">
        <f t="shared" si="24"/>
        <v>1911570.2608695664</v>
      </c>
    </row>
    <row r="1228" spans="1:16" x14ac:dyDescent="0.2">
      <c r="A1228" s="15" t="s">
        <v>3480</v>
      </c>
      <c r="B1228" s="15" t="s">
        <v>11</v>
      </c>
      <c r="C1228" s="15"/>
      <c r="D1228" s="15"/>
      <c r="E1228" s="15">
        <v>0</v>
      </c>
      <c r="F1228" s="15">
        <v>0</v>
      </c>
      <c r="G1228" s="15">
        <v>0</v>
      </c>
      <c r="H1228" s="15">
        <v>0</v>
      </c>
      <c r="I1228" s="16">
        <f t="shared" si="20"/>
        <v>0</v>
      </c>
      <c r="J1228" s="15">
        <v>4</v>
      </c>
      <c r="K1228" s="15">
        <v>2109091</v>
      </c>
      <c r="L1228" s="16">
        <f t="shared" si="21"/>
        <v>0</v>
      </c>
      <c r="M1228" s="15">
        <f t="shared" si="22"/>
        <v>-4</v>
      </c>
      <c r="N1228" s="15">
        <v>-472727</v>
      </c>
      <c r="O1228" s="17">
        <f t="shared" si="23"/>
        <v>-4</v>
      </c>
      <c r="P1228" s="16">
        <f t="shared" si="24"/>
        <v>0</v>
      </c>
    </row>
    <row r="1229" spans="1:16" x14ac:dyDescent="0.2">
      <c r="A1229" s="15" t="s">
        <v>3625</v>
      </c>
      <c r="B1229" s="15" t="s">
        <v>25</v>
      </c>
      <c r="C1229" s="15"/>
      <c r="D1229" s="15"/>
      <c r="E1229" s="15">
        <v>0</v>
      </c>
      <c r="F1229" s="15">
        <v>0</v>
      </c>
      <c r="G1229" s="15">
        <v>0</v>
      </c>
      <c r="H1229" s="15">
        <v>0</v>
      </c>
      <c r="I1229" s="16">
        <f t="shared" si="20"/>
        <v>0</v>
      </c>
      <c r="J1229" s="15">
        <v>1</v>
      </c>
      <c r="K1229" s="15">
        <v>618182</v>
      </c>
      <c r="L1229" s="16">
        <f t="shared" si="21"/>
        <v>0</v>
      </c>
      <c r="M1229" s="15">
        <f t="shared" si="22"/>
        <v>-1</v>
      </c>
      <c r="N1229" s="15">
        <v>-618182</v>
      </c>
      <c r="O1229" s="17">
        <f t="shared" si="23"/>
        <v>-1</v>
      </c>
      <c r="P1229" s="16">
        <f t="shared" si="24"/>
        <v>0</v>
      </c>
    </row>
    <row r="1230" spans="1:16" x14ac:dyDescent="0.2">
      <c r="A1230" s="15" t="s">
        <v>3530</v>
      </c>
      <c r="B1230" s="15" t="s">
        <v>11</v>
      </c>
      <c r="C1230" s="15"/>
      <c r="D1230" s="15"/>
      <c r="E1230" s="15">
        <v>34</v>
      </c>
      <c r="F1230" s="15">
        <v>6183547</v>
      </c>
      <c r="G1230" s="15">
        <v>0</v>
      </c>
      <c r="H1230" s="15">
        <v>0</v>
      </c>
      <c r="I1230" s="16">
        <f t="shared" si="20"/>
        <v>181869.0294117647</v>
      </c>
      <c r="J1230" s="15">
        <v>2</v>
      </c>
      <c r="K1230" s="15">
        <v>418182</v>
      </c>
      <c r="L1230" s="16">
        <f t="shared" si="21"/>
        <v>363738.0588235294</v>
      </c>
      <c r="M1230" s="15">
        <f t="shared" si="22"/>
        <v>32</v>
      </c>
      <c r="N1230" s="15">
        <v>-209091</v>
      </c>
      <c r="O1230" s="17">
        <f t="shared" si="23"/>
        <v>32</v>
      </c>
      <c r="P1230" s="16">
        <f t="shared" si="24"/>
        <v>5819808.9411764704</v>
      </c>
    </row>
    <row r="1231" spans="1:16" x14ac:dyDescent="0.2">
      <c r="A1231" s="15" t="s">
        <v>1336</v>
      </c>
      <c r="B1231" s="15" t="s">
        <v>11</v>
      </c>
      <c r="C1231" s="15"/>
      <c r="D1231" s="15"/>
      <c r="E1231" s="15">
        <v>30</v>
      </c>
      <c r="F1231" s="15">
        <v>1227300</v>
      </c>
      <c r="G1231" s="15">
        <v>0</v>
      </c>
      <c r="H1231" s="15">
        <v>0</v>
      </c>
      <c r="I1231" s="16">
        <f t="shared" si="20"/>
        <v>40910</v>
      </c>
      <c r="J1231" s="15">
        <v>1</v>
      </c>
      <c r="K1231" s="15">
        <v>163636</v>
      </c>
      <c r="L1231" s="16">
        <f t="shared" si="21"/>
        <v>40910</v>
      </c>
      <c r="M1231" s="15">
        <f t="shared" si="22"/>
        <v>29</v>
      </c>
      <c r="N1231" s="15">
        <v>-163636</v>
      </c>
      <c r="O1231" s="17">
        <f t="shared" si="23"/>
        <v>29</v>
      </c>
      <c r="P1231" s="16">
        <f t="shared" si="24"/>
        <v>1186390</v>
      </c>
    </row>
    <row r="1232" spans="1:16" x14ac:dyDescent="0.2">
      <c r="A1232" s="15" t="s">
        <v>3626</v>
      </c>
      <c r="B1232" s="15" t="s">
        <v>11</v>
      </c>
      <c r="C1232" s="15"/>
      <c r="D1232" s="15"/>
      <c r="E1232" s="15">
        <v>0</v>
      </c>
      <c r="F1232" s="15">
        <v>0</v>
      </c>
      <c r="G1232" s="15">
        <v>0</v>
      </c>
      <c r="H1232" s="15">
        <v>0</v>
      </c>
      <c r="I1232" s="16">
        <f t="shared" si="20"/>
        <v>0</v>
      </c>
      <c r="J1232" s="15">
        <v>1</v>
      </c>
      <c r="K1232" s="15">
        <v>309091</v>
      </c>
      <c r="L1232" s="16">
        <f t="shared" si="21"/>
        <v>0</v>
      </c>
      <c r="M1232" s="15">
        <f t="shared" si="22"/>
        <v>-1</v>
      </c>
      <c r="N1232" s="15">
        <v>-309091</v>
      </c>
      <c r="O1232" s="17">
        <f t="shared" si="23"/>
        <v>-1</v>
      </c>
      <c r="P1232" s="16">
        <f t="shared" si="24"/>
        <v>0</v>
      </c>
    </row>
    <row r="1233" spans="1:16" x14ac:dyDescent="0.2">
      <c r="A1233" s="15" t="s">
        <v>3437</v>
      </c>
      <c r="B1233" s="15" t="s">
        <v>11</v>
      </c>
      <c r="C1233" s="15"/>
      <c r="D1233" s="15"/>
      <c r="E1233" s="15">
        <v>4</v>
      </c>
      <c r="F1233" s="15">
        <v>4431514</v>
      </c>
      <c r="G1233" s="15">
        <v>0</v>
      </c>
      <c r="H1233" s="15">
        <v>0</v>
      </c>
      <c r="I1233" s="16">
        <f t="shared" si="20"/>
        <v>1107878.5</v>
      </c>
      <c r="J1233" s="15">
        <v>1</v>
      </c>
      <c r="K1233" s="15">
        <v>1363636</v>
      </c>
      <c r="L1233" s="16">
        <f t="shared" si="21"/>
        <v>1107878.5</v>
      </c>
      <c r="M1233" s="15">
        <f t="shared" si="22"/>
        <v>3</v>
      </c>
      <c r="N1233" s="15">
        <v>-1363636</v>
      </c>
      <c r="O1233" s="17">
        <f t="shared" si="23"/>
        <v>3</v>
      </c>
      <c r="P1233" s="16">
        <f t="shared" si="24"/>
        <v>3323635.5</v>
      </c>
    </row>
    <row r="1234" spans="1:16" x14ac:dyDescent="0.2">
      <c r="A1234" s="15" t="s">
        <v>1555</v>
      </c>
      <c r="B1234" s="15" t="s">
        <v>25</v>
      </c>
      <c r="C1234" s="15"/>
      <c r="D1234" s="15"/>
      <c r="E1234" s="15">
        <v>36</v>
      </c>
      <c r="F1234" s="15">
        <v>8541792</v>
      </c>
      <c r="G1234" s="15">
        <v>0</v>
      </c>
      <c r="H1234" s="15">
        <v>0</v>
      </c>
      <c r="I1234" s="16">
        <f t="shared" si="20"/>
        <v>237272</v>
      </c>
      <c r="J1234" s="15">
        <v>5</v>
      </c>
      <c r="K1234" s="15">
        <v>1495727</v>
      </c>
      <c r="L1234" s="16">
        <f t="shared" si="21"/>
        <v>1186360</v>
      </c>
      <c r="M1234" s="15">
        <f t="shared" si="22"/>
        <v>31</v>
      </c>
      <c r="N1234" s="15">
        <v>-1495727</v>
      </c>
      <c r="O1234" s="17">
        <f t="shared" si="23"/>
        <v>31</v>
      </c>
      <c r="P1234" s="16">
        <f t="shared" si="24"/>
        <v>7355432</v>
      </c>
    </row>
    <row r="1235" spans="1:16" x14ac:dyDescent="0.2">
      <c r="A1235" s="15" t="s">
        <v>3627</v>
      </c>
      <c r="B1235" s="15" t="s">
        <v>141</v>
      </c>
      <c r="C1235" s="15"/>
      <c r="D1235" s="15"/>
      <c r="E1235" s="15">
        <v>0</v>
      </c>
      <c r="F1235" s="15">
        <v>0</v>
      </c>
      <c r="G1235" s="15">
        <v>0</v>
      </c>
      <c r="H1235" s="15">
        <v>0</v>
      </c>
      <c r="I1235" s="16">
        <f t="shared" si="20"/>
        <v>0</v>
      </c>
      <c r="J1235" s="15">
        <v>1</v>
      </c>
      <c r="K1235" s="15">
        <v>318182</v>
      </c>
      <c r="L1235" s="16">
        <f t="shared" si="21"/>
        <v>0</v>
      </c>
      <c r="M1235" s="15">
        <f t="shared" si="22"/>
        <v>-1</v>
      </c>
      <c r="N1235" s="15">
        <v>-318182</v>
      </c>
      <c r="O1235" s="17">
        <f t="shared" si="23"/>
        <v>-1</v>
      </c>
      <c r="P1235" s="16">
        <f t="shared" si="24"/>
        <v>0</v>
      </c>
    </row>
    <row r="1236" spans="1:16" x14ac:dyDescent="0.2">
      <c r="A1236" s="15" t="s">
        <v>2199</v>
      </c>
      <c r="B1236" s="15" t="s">
        <v>141</v>
      </c>
      <c r="C1236" s="15"/>
      <c r="D1236" s="15"/>
      <c r="E1236" s="15">
        <v>784</v>
      </c>
      <c r="F1236" s="15">
        <v>329218278</v>
      </c>
      <c r="G1236" s="15">
        <v>0</v>
      </c>
      <c r="H1236" s="15">
        <v>0</v>
      </c>
      <c r="I1236" s="16">
        <f t="shared" si="20"/>
        <v>419921.27295918367</v>
      </c>
      <c r="J1236" s="15">
        <v>55</v>
      </c>
      <c r="K1236" s="15">
        <v>22314537</v>
      </c>
      <c r="L1236" s="16">
        <f t="shared" si="21"/>
        <v>23095670.012755103</v>
      </c>
      <c r="M1236" s="15">
        <f t="shared" si="22"/>
        <v>729</v>
      </c>
      <c r="N1236" s="15">
        <v>-500000</v>
      </c>
      <c r="O1236" s="17">
        <f t="shared" si="23"/>
        <v>729</v>
      </c>
      <c r="P1236" s="16">
        <f t="shared" si="24"/>
        <v>306122607.9872449</v>
      </c>
    </row>
    <row r="1237" spans="1:16" x14ac:dyDescent="0.2">
      <c r="A1237" s="15" t="s">
        <v>2300</v>
      </c>
      <c r="B1237" s="15" t="s">
        <v>11</v>
      </c>
      <c r="C1237" s="15"/>
      <c r="D1237" s="15"/>
      <c r="E1237" s="15">
        <v>0</v>
      </c>
      <c r="F1237" s="15">
        <v>0</v>
      </c>
      <c r="G1237" s="15">
        <v>0</v>
      </c>
      <c r="H1237" s="15">
        <v>0</v>
      </c>
      <c r="I1237" s="16">
        <f t="shared" si="20"/>
        <v>0</v>
      </c>
      <c r="J1237" s="15">
        <v>11</v>
      </c>
      <c r="K1237" s="15">
        <v>2418180</v>
      </c>
      <c r="L1237" s="16">
        <f t="shared" si="21"/>
        <v>0</v>
      </c>
      <c r="M1237" s="15">
        <f t="shared" si="22"/>
        <v>-11</v>
      </c>
      <c r="N1237" s="15">
        <v>-409091</v>
      </c>
      <c r="O1237" s="17">
        <f t="shared" si="23"/>
        <v>-11</v>
      </c>
      <c r="P1237" s="16">
        <f t="shared" si="24"/>
        <v>0</v>
      </c>
    </row>
    <row r="1238" spans="1:16" x14ac:dyDescent="0.2">
      <c r="A1238" s="15" t="s">
        <v>1150</v>
      </c>
      <c r="B1238" s="15" t="s">
        <v>11</v>
      </c>
      <c r="C1238" s="15"/>
      <c r="D1238" s="15"/>
      <c r="E1238" s="15">
        <v>9</v>
      </c>
      <c r="F1238" s="15">
        <v>1080000</v>
      </c>
      <c r="G1238" s="15">
        <v>0</v>
      </c>
      <c r="H1238" s="15">
        <v>0</v>
      </c>
      <c r="I1238" s="16">
        <f t="shared" si="20"/>
        <v>120000</v>
      </c>
      <c r="J1238" s="15">
        <v>11</v>
      </c>
      <c r="K1238" s="15">
        <v>1445454</v>
      </c>
      <c r="L1238" s="16">
        <f t="shared" si="21"/>
        <v>1320000</v>
      </c>
      <c r="M1238" s="15">
        <f t="shared" si="22"/>
        <v>-2</v>
      </c>
      <c r="N1238" s="15">
        <v>-718181</v>
      </c>
      <c r="O1238" s="17">
        <f t="shared" si="23"/>
        <v>-2</v>
      </c>
      <c r="P1238" s="16">
        <f t="shared" si="24"/>
        <v>-240000</v>
      </c>
    </row>
    <row r="1239" spans="1:16" x14ac:dyDescent="0.2">
      <c r="A1239" s="15" t="s">
        <v>3531</v>
      </c>
      <c r="B1239" s="15" t="s">
        <v>11</v>
      </c>
      <c r="C1239" s="15"/>
      <c r="D1239" s="15"/>
      <c r="E1239" s="15">
        <v>6</v>
      </c>
      <c r="F1239" s="15">
        <v>97763634</v>
      </c>
      <c r="G1239" s="15">
        <v>0</v>
      </c>
      <c r="H1239" s="15">
        <v>0</v>
      </c>
      <c r="I1239" s="16">
        <f t="shared" si="20"/>
        <v>16293939</v>
      </c>
      <c r="J1239" s="15">
        <v>2</v>
      </c>
      <c r="K1239" s="15">
        <v>32354545</v>
      </c>
      <c r="L1239" s="16">
        <f t="shared" si="21"/>
        <v>32587878</v>
      </c>
      <c r="M1239" s="15">
        <f t="shared" si="22"/>
        <v>4</v>
      </c>
      <c r="N1239" s="15">
        <v>-16172727</v>
      </c>
      <c r="O1239" s="17">
        <f t="shared" si="23"/>
        <v>4</v>
      </c>
      <c r="P1239" s="16">
        <f t="shared" si="24"/>
        <v>65175756</v>
      </c>
    </row>
    <row r="1240" spans="1:16" x14ac:dyDescent="0.2">
      <c r="A1240" s="15" t="s">
        <v>3628</v>
      </c>
      <c r="B1240" s="15" t="s">
        <v>11</v>
      </c>
      <c r="C1240" s="15"/>
      <c r="D1240" s="15"/>
      <c r="E1240" s="15">
        <v>0</v>
      </c>
      <c r="F1240" s="15">
        <v>0</v>
      </c>
      <c r="G1240" s="15">
        <v>0</v>
      </c>
      <c r="H1240" s="15">
        <v>0</v>
      </c>
      <c r="I1240" s="16">
        <f t="shared" si="20"/>
        <v>0</v>
      </c>
      <c r="J1240" s="15">
        <v>1</v>
      </c>
      <c r="K1240" s="15">
        <v>590909</v>
      </c>
      <c r="L1240" s="16">
        <f t="shared" si="21"/>
        <v>0</v>
      </c>
      <c r="M1240" s="15">
        <f t="shared" si="22"/>
        <v>-1</v>
      </c>
      <c r="N1240" s="15">
        <v>-590909</v>
      </c>
      <c r="O1240" s="17">
        <f t="shared" si="23"/>
        <v>-1</v>
      </c>
      <c r="P1240" s="16">
        <f t="shared" si="24"/>
        <v>0</v>
      </c>
    </row>
    <row r="1241" spans="1:16" x14ac:dyDescent="0.2">
      <c r="A1241" s="15" t="s">
        <v>3629</v>
      </c>
      <c r="B1241" s="15" t="s">
        <v>11</v>
      </c>
      <c r="C1241" s="15"/>
      <c r="D1241" s="15"/>
      <c r="E1241" s="15">
        <v>1</v>
      </c>
      <c r="F1241" s="15">
        <v>9591818</v>
      </c>
      <c r="G1241" s="15">
        <v>0</v>
      </c>
      <c r="H1241" s="15">
        <v>0</v>
      </c>
      <c r="I1241" s="16">
        <f t="shared" si="20"/>
        <v>9591818</v>
      </c>
      <c r="J1241" s="15">
        <v>1</v>
      </c>
      <c r="K1241" s="15">
        <v>10627273</v>
      </c>
      <c r="L1241" s="16">
        <f t="shared" si="21"/>
        <v>9591818</v>
      </c>
      <c r="M1241" s="15">
        <f t="shared" si="22"/>
        <v>0</v>
      </c>
      <c r="N1241" s="15">
        <v>-10627273</v>
      </c>
      <c r="O1241" s="17">
        <f t="shared" si="23"/>
        <v>0</v>
      </c>
      <c r="P1241" s="16">
        <f t="shared" si="24"/>
        <v>0</v>
      </c>
    </row>
    <row r="1242" spans="1:16" x14ac:dyDescent="0.2">
      <c r="A1242" s="15" t="s">
        <v>3630</v>
      </c>
      <c r="B1242" s="15" t="s">
        <v>11</v>
      </c>
      <c r="C1242" s="15"/>
      <c r="D1242" s="15"/>
      <c r="E1242" s="15">
        <v>0</v>
      </c>
      <c r="F1242" s="15">
        <v>0</v>
      </c>
      <c r="G1242" s="15">
        <v>0</v>
      </c>
      <c r="H1242" s="15">
        <v>0</v>
      </c>
      <c r="I1242" s="16">
        <f t="shared" si="20"/>
        <v>0</v>
      </c>
      <c r="J1242" s="15">
        <v>1</v>
      </c>
      <c r="K1242" s="15">
        <v>263636</v>
      </c>
      <c r="L1242" s="16">
        <f t="shared" si="21"/>
        <v>0</v>
      </c>
      <c r="M1242" s="15">
        <f t="shared" si="22"/>
        <v>-1</v>
      </c>
      <c r="N1242" s="15">
        <v>-263636</v>
      </c>
      <c r="O1242" s="17">
        <f t="shared" si="23"/>
        <v>-1</v>
      </c>
      <c r="P1242" s="16">
        <f t="shared" si="24"/>
        <v>0</v>
      </c>
    </row>
    <row r="1243" spans="1:16" x14ac:dyDescent="0.2">
      <c r="A1243" s="15" t="s">
        <v>3427</v>
      </c>
      <c r="B1243" s="15" t="s">
        <v>11</v>
      </c>
      <c r="C1243" s="15"/>
      <c r="D1243" s="15"/>
      <c r="E1243" s="15">
        <v>0</v>
      </c>
      <c r="F1243" s="15">
        <v>0</v>
      </c>
      <c r="G1243" s="15">
        <v>0</v>
      </c>
      <c r="H1243" s="15">
        <v>0</v>
      </c>
      <c r="I1243" s="16">
        <f t="shared" si="20"/>
        <v>0</v>
      </c>
      <c r="J1243" s="15">
        <v>9</v>
      </c>
      <c r="K1243" s="15">
        <v>44254546</v>
      </c>
      <c r="L1243" s="16">
        <f t="shared" si="21"/>
        <v>0</v>
      </c>
      <c r="M1243" s="15">
        <f t="shared" si="22"/>
        <v>-9</v>
      </c>
      <c r="N1243" s="15">
        <v>-9981818</v>
      </c>
      <c r="O1243" s="17">
        <f t="shared" si="23"/>
        <v>-9</v>
      </c>
      <c r="P1243" s="16">
        <f t="shared" si="24"/>
        <v>0</v>
      </c>
    </row>
    <row r="1244" spans="1:16" x14ac:dyDescent="0.2">
      <c r="A1244" s="15" t="s">
        <v>2487</v>
      </c>
      <c r="B1244" s="15" t="s">
        <v>11</v>
      </c>
      <c r="C1244" s="15"/>
      <c r="D1244" s="15"/>
      <c r="E1244" s="15">
        <v>0</v>
      </c>
      <c r="F1244" s="15">
        <v>0</v>
      </c>
      <c r="G1244" s="15">
        <v>0</v>
      </c>
      <c r="H1244" s="15">
        <v>0</v>
      </c>
      <c r="I1244" s="16">
        <f t="shared" si="20"/>
        <v>0</v>
      </c>
      <c r="J1244" s="15">
        <v>11</v>
      </c>
      <c r="K1244" s="15">
        <v>72154544</v>
      </c>
      <c r="L1244" s="16">
        <f t="shared" si="21"/>
        <v>0</v>
      </c>
      <c r="M1244" s="15">
        <f t="shared" si="22"/>
        <v>-11</v>
      </c>
      <c r="N1244" s="15">
        <v>-17754546</v>
      </c>
      <c r="O1244" s="17">
        <f t="shared" si="23"/>
        <v>-11</v>
      </c>
      <c r="P1244" s="16">
        <f t="shared" si="24"/>
        <v>0</v>
      </c>
    </row>
    <row r="1245" spans="1:16" x14ac:dyDescent="0.2">
      <c r="A1245" s="15" t="s">
        <v>3431</v>
      </c>
      <c r="B1245" s="15" t="s">
        <v>11</v>
      </c>
      <c r="C1245" s="15"/>
      <c r="D1245" s="15"/>
      <c r="E1245" s="15">
        <v>0</v>
      </c>
      <c r="F1245" s="15">
        <v>0</v>
      </c>
      <c r="G1245" s="15">
        <v>0</v>
      </c>
      <c r="H1245" s="15">
        <v>0</v>
      </c>
      <c r="I1245" s="16">
        <f t="shared" si="20"/>
        <v>0</v>
      </c>
      <c r="J1245" s="15">
        <v>8</v>
      </c>
      <c r="K1245" s="15">
        <v>5454544</v>
      </c>
      <c r="L1245" s="16">
        <f t="shared" si="21"/>
        <v>0</v>
      </c>
      <c r="M1245" s="15">
        <f t="shared" si="22"/>
        <v>-8</v>
      </c>
      <c r="N1245" s="15">
        <v>-5454544</v>
      </c>
      <c r="O1245" s="17">
        <f t="shared" si="23"/>
        <v>-8</v>
      </c>
      <c r="P1245" s="16">
        <f t="shared" si="24"/>
        <v>0</v>
      </c>
    </row>
    <row r="1246" spans="1:16" x14ac:dyDescent="0.2">
      <c r="A1246" s="15" t="s">
        <v>2286</v>
      </c>
      <c r="B1246" s="15" t="s">
        <v>11</v>
      </c>
      <c r="C1246" s="15"/>
      <c r="D1246" s="15"/>
      <c r="E1246" s="15">
        <v>0</v>
      </c>
      <c r="F1246" s="15">
        <v>0</v>
      </c>
      <c r="G1246" s="15">
        <v>0</v>
      </c>
      <c r="H1246" s="15">
        <v>0</v>
      </c>
      <c r="I1246" s="16">
        <f t="shared" si="20"/>
        <v>0</v>
      </c>
      <c r="J1246" s="15">
        <v>17</v>
      </c>
      <c r="K1246" s="15">
        <v>5036363</v>
      </c>
      <c r="L1246" s="16">
        <f t="shared" si="21"/>
        <v>0</v>
      </c>
      <c r="M1246" s="15">
        <f t="shared" si="22"/>
        <v>-17</v>
      </c>
      <c r="N1246" s="15">
        <v>-318182</v>
      </c>
      <c r="O1246" s="17">
        <f t="shared" si="23"/>
        <v>-17</v>
      </c>
      <c r="P1246" s="16">
        <f t="shared" si="24"/>
        <v>0</v>
      </c>
    </row>
    <row r="1247" spans="1:16" x14ac:dyDescent="0.2">
      <c r="A1247" s="15" t="s">
        <v>3436</v>
      </c>
      <c r="B1247" s="15" t="s">
        <v>11</v>
      </c>
      <c r="C1247" s="15"/>
      <c r="D1247" s="15"/>
      <c r="E1247" s="15">
        <v>48</v>
      </c>
      <c r="F1247" s="15">
        <v>54145920</v>
      </c>
      <c r="G1247" s="15">
        <v>0</v>
      </c>
      <c r="H1247" s="15">
        <v>0</v>
      </c>
      <c r="I1247" s="16">
        <f t="shared" si="20"/>
        <v>1128040</v>
      </c>
      <c r="J1247" s="15">
        <v>7</v>
      </c>
      <c r="K1247" s="15">
        <v>8577273</v>
      </c>
      <c r="L1247" s="16">
        <f t="shared" si="21"/>
        <v>7896280</v>
      </c>
      <c r="M1247" s="15">
        <f t="shared" si="22"/>
        <v>41</v>
      </c>
      <c r="N1247" s="15">
        <v>-1227273</v>
      </c>
      <c r="O1247" s="17">
        <f t="shared" si="23"/>
        <v>41</v>
      </c>
      <c r="P1247" s="16">
        <f t="shared" si="24"/>
        <v>46249640</v>
      </c>
    </row>
    <row r="1248" spans="1:16" x14ac:dyDescent="0.2">
      <c r="A1248" s="15" t="s">
        <v>2280</v>
      </c>
      <c r="B1248" s="15" t="s">
        <v>11</v>
      </c>
      <c r="C1248" s="15"/>
      <c r="D1248" s="15"/>
      <c r="E1248" s="15">
        <v>0</v>
      </c>
      <c r="F1248" s="15">
        <v>0</v>
      </c>
      <c r="G1248" s="15">
        <v>0</v>
      </c>
      <c r="H1248" s="15">
        <v>0</v>
      </c>
      <c r="I1248" s="16">
        <f t="shared" si="20"/>
        <v>0</v>
      </c>
      <c r="J1248" s="15">
        <v>13</v>
      </c>
      <c r="K1248" s="15">
        <v>2609090</v>
      </c>
      <c r="L1248" s="16">
        <f t="shared" si="21"/>
        <v>0</v>
      </c>
      <c r="M1248" s="15">
        <f t="shared" si="22"/>
        <v>-13</v>
      </c>
      <c r="N1248" s="15">
        <v>-227273</v>
      </c>
      <c r="O1248" s="17">
        <f t="shared" si="23"/>
        <v>-13</v>
      </c>
      <c r="P1248" s="16">
        <f t="shared" si="24"/>
        <v>0</v>
      </c>
    </row>
    <row r="1249" spans="1:16" x14ac:dyDescent="0.2">
      <c r="A1249" s="15" t="s">
        <v>220</v>
      </c>
      <c r="B1249" s="15" t="s">
        <v>11</v>
      </c>
      <c r="C1249" s="15"/>
      <c r="D1249" s="15"/>
      <c r="E1249" s="15">
        <v>0</v>
      </c>
      <c r="F1249" s="15">
        <v>0</v>
      </c>
      <c r="G1249" s="15">
        <v>0</v>
      </c>
      <c r="H1249" s="15">
        <v>0</v>
      </c>
      <c r="I1249" s="16">
        <f t="shared" si="20"/>
        <v>0</v>
      </c>
      <c r="J1249" s="15">
        <v>394</v>
      </c>
      <c r="K1249" s="15">
        <v>49500035</v>
      </c>
      <c r="L1249" s="16">
        <f t="shared" si="21"/>
        <v>0</v>
      </c>
      <c r="M1249" s="15">
        <f t="shared" si="22"/>
        <v>-394</v>
      </c>
      <c r="N1249" s="15">
        <v>-49500035</v>
      </c>
      <c r="O1249" s="17">
        <f t="shared" si="23"/>
        <v>-394</v>
      </c>
      <c r="P1249" s="16">
        <f t="shared" si="24"/>
        <v>0</v>
      </c>
    </row>
    <row r="1250" spans="1:16" x14ac:dyDescent="0.2">
      <c r="A1250" s="15" t="s">
        <v>2410</v>
      </c>
      <c r="B1250" s="15" t="s">
        <v>20</v>
      </c>
      <c r="C1250" s="15"/>
      <c r="D1250" s="15"/>
      <c r="E1250" s="15">
        <v>0</v>
      </c>
      <c r="F1250" s="15">
        <v>0</v>
      </c>
      <c r="G1250" s="15">
        <v>0</v>
      </c>
      <c r="H1250" s="15">
        <v>0</v>
      </c>
      <c r="I1250" s="16">
        <f t="shared" si="20"/>
        <v>0</v>
      </c>
      <c r="J1250" s="15">
        <v>3</v>
      </c>
      <c r="K1250" s="15">
        <v>6922727</v>
      </c>
      <c r="L1250" s="16">
        <f t="shared" si="21"/>
        <v>0</v>
      </c>
      <c r="M1250" s="15">
        <f t="shared" si="22"/>
        <v>-3</v>
      </c>
      <c r="N1250" s="15">
        <v>-2750000</v>
      </c>
      <c r="O1250" s="17">
        <f t="shared" si="23"/>
        <v>-3</v>
      </c>
      <c r="P1250" s="16">
        <f t="shared" si="24"/>
        <v>0</v>
      </c>
    </row>
    <row r="1251" spans="1:16" x14ac:dyDescent="0.2">
      <c r="A1251" s="15" t="s">
        <v>876</v>
      </c>
      <c r="B1251" s="15" t="s">
        <v>11</v>
      </c>
      <c r="C1251" s="15"/>
      <c r="D1251" s="15"/>
      <c r="E1251" s="15">
        <v>720</v>
      </c>
      <c r="F1251" s="15">
        <v>75272400</v>
      </c>
      <c r="G1251" s="15">
        <v>0</v>
      </c>
      <c r="H1251" s="15">
        <v>0</v>
      </c>
      <c r="I1251" s="16">
        <f t="shared" si="20"/>
        <v>104545</v>
      </c>
      <c r="J1251" s="15">
        <v>504</v>
      </c>
      <c r="K1251" s="15">
        <v>47581770</v>
      </c>
      <c r="L1251" s="16">
        <f t="shared" si="21"/>
        <v>52690680</v>
      </c>
      <c r="M1251" s="15">
        <f t="shared" si="22"/>
        <v>216</v>
      </c>
      <c r="N1251" s="15">
        <v>-3272732</v>
      </c>
      <c r="O1251" s="17">
        <f t="shared" si="23"/>
        <v>216</v>
      </c>
      <c r="P1251" s="16">
        <f t="shared" si="24"/>
        <v>22581720</v>
      </c>
    </row>
    <row r="1252" spans="1:16" x14ac:dyDescent="0.2">
      <c r="A1252" s="15" t="s">
        <v>3380</v>
      </c>
      <c r="B1252" s="15" t="s">
        <v>20</v>
      </c>
      <c r="C1252" s="15"/>
      <c r="D1252" s="15"/>
      <c r="E1252" s="15">
        <v>0</v>
      </c>
      <c r="F1252" s="15">
        <v>0</v>
      </c>
      <c r="G1252" s="15">
        <v>0</v>
      </c>
      <c r="H1252" s="15">
        <v>0</v>
      </c>
      <c r="I1252" s="16">
        <f t="shared" si="20"/>
        <v>0</v>
      </c>
      <c r="J1252" s="15">
        <v>23</v>
      </c>
      <c r="K1252" s="15">
        <v>7136367</v>
      </c>
      <c r="L1252" s="16">
        <f t="shared" si="21"/>
        <v>0</v>
      </c>
      <c r="M1252" s="15">
        <f t="shared" si="22"/>
        <v>-23</v>
      </c>
      <c r="N1252" s="15">
        <v>-2090907</v>
      </c>
      <c r="O1252" s="17">
        <f t="shared" si="23"/>
        <v>-23</v>
      </c>
      <c r="P1252" s="16">
        <f t="shared" si="24"/>
        <v>0</v>
      </c>
    </row>
    <row r="1253" spans="1:16" x14ac:dyDescent="0.2">
      <c r="A1253" s="15" t="s">
        <v>3631</v>
      </c>
      <c r="B1253" s="15" t="s">
        <v>11</v>
      </c>
      <c r="C1253" s="15"/>
      <c r="D1253" s="15"/>
      <c r="E1253" s="15">
        <v>1</v>
      </c>
      <c r="F1253" s="15">
        <v>2004545</v>
      </c>
      <c r="G1253" s="15">
        <v>0</v>
      </c>
      <c r="H1253" s="15">
        <v>0</v>
      </c>
      <c r="I1253" s="16">
        <f t="shared" si="20"/>
        <v>2004545</v>
      </c>
      <c r="J1253" s="15">
        <v>1</v>
      </c>
      <c r="K1253" s="15">
        <v>2145454</v>
      </c>
      <c r="L1253" s="16">
        <f t="shared" si="21"/>
        <v>2004545</v>
      </c>
      <c r="M1253" s="15">
        <f t="shared" si="22"/>
        <v>0</v>
      </c>
      <c r="N1253" s="15">
        <v>-2145454</v>
      </c>
      <c r="O1253" s="17">
        <f t="shared" si="23"/>
        <v>0</v>
      </c>
      <c r="P1253" s="16">
        <f t="shared" si="24"/>
        <v>0</v>
      </c>
    </row>
    <row r="1254" spans="1:16" x14ac:dyDescent="0.2">
      <c r="A1254" s="15" t="s">
        <v>3401</v>
      </c>
      <c r="B1254" s="15" t="s">
        <v>34</v>
      </c>
      <c r="C1254" s="15"/>
      <c r="D1254" s="15"/>
      <c r="E1254" s="15">
        <v>0</v>
      </c>
      <c r="F1254" s="15">
        <v>0</v>
      </c>
      <c r="G1254" s="15">
        <v>0</v>
      </c>
      <c r="H1254" s="15">
        <v>0</v>
      </c>
      <c r="I1254" s="16">
        <f t="shared" si="20"/>
        <v>0</v>
      </c>
      <c r="J1254" s="15">
        <v>14</v>
      </c>
      <c r="K1254" s="15">
        <v>32154545</v>
      </c>
      <c r="L1254" s="16">
        <f t="shared" si="21"/>
        <v>0</v>
      </c>
      <c r="M1254" s="15">
        <f t="shared" si="22"/>
        <v>-14</v>
      </c>
      <c r="N1254" s="15">
        <v>-2263636</v>
      </c>
      <c r="O1254" s="17">
        <f t="shared" si="23"/>
        <v>-14</v>
      </c>
      <c r="P1254" s="16">
        <f t="shared" si="24"/>
        <v>0</v>
      </c>
    </row>
    <row r="1255" spans="1:16" x14ac:dyDescent="0.2">
      <c r="A1255" s="15" t="s">
        <v>3532</v>
      </c>
      <c r="B1255" s="15" t="s">
        <v>11</v>
      </c>
      <c r="C1255" s="15"/>
      <c r="D1255" s="15"/>
      <c r="E1255" s="15">
        <v>0</v>
      </c>
      <c r="F1255" s="15">
        <v>0</v>
      </c>
      <c r="G1255" s="15">
        <v>0</v>
      </c>
      <c r="H1255" s="15">
        <v>0</v>
      </c>
      <c r="I1255" s="16">
        <f t="shared" si="20"/>
        <v>0</v>
      </c>
      <c r="J1255" s="15">
        <v>2</v>
      </c>
      <c r="K1255" s="15">
        <v>472726</v>
      </c>
      <c r="L1255" s="16">
        <f t="shared" si="21"/>
        <v>0</v>
      </c>
      <c r="M1255" s="15">
        <f t="shared" si="22"/>
        <v>-2</v>
      </c>
      <c r="N1255" s="15">
        <v>-472726</v>
      </c>
      <c r="O1255" s="17">
        <f t="shared" si="23"/>
        <v>-2</v>
      </c>
      <c r="P1255" s="16">
        <f t="shared" si="24"/>
        <v>0</v>
      </c>
    </row>
    <row r="1256" spans="1:16" x14ac:dyDescent="0.2">
      <c r="A1256" s="15" t="s">
        <v>3410</v>
      </c>
      <c r="B1256" s="15" t="s">
        <v>280</v>
      </c>
      <c r="C1256" s="15"/>
      <c r="D1256" s="15"/>
      <c r="E1256" s="15">
        <v>58</v>
      </c>
      <c r="F1256" s="15">
        <v>7364898</v>
      </c>
      <c r="G1256" s="15">
        <v>0</v>
      </c>
      <c r="H1256" s="15">
        <v>0</v>
      </c>
      <c r="I1256" s="16">
        <f t="shared" si="20"/>
        <v>126981</v>
      </c>
      <c r="J1256" s="15">
        <v>12</v>
      </c>
      <c r="K1256" s="15">
        <v>2140908</v>
      </c>
      <c r="L1256" s="16">
        <f t="shared" si="21"/>
        <v>1523772</v>
      </c>
      <c r="M1256" s="15">
        <f t="shared" si="22"/>
        <v>46</v>
      </c>
      <c r="N1256" s="15">
        <v>-2140908</v>
      </c>
      <c r="O1256" s="17">
        <f t="shared" si="23"/>
        <v>46</v>
      </c>
      <c r="P1256" s="16">
        <f t="shared" si="24"/>
        <v>5841126</v>
      </c>
    </row>
    <row r="1257" spans="1:16" x14ac:dyDescent="0.2">
      <c r="A1257" s="15" t="s">
        <v>3411</v>
      </c>
      <c r="B1257" s="15" t="s">
        <v>280</v>
      </c>
      <c r="C1257" s="15"/>
      <c r="D1257" s="15"/>
      <c r="E1257" s="15">
        <v>58</v>
      </c>
      <c r="F1257" s="15">
        <v>7364898</v>
      </c>
      <c r="G1257" s="15">
        <v>0</v>
      </c>
      <c r="H1257" s="15">
        <v>0</v>
      </c>
      <c r="I1257" s="16">
        <f t="shared" si="20"/>
        <v>126981</v>
      </c>
      <c r="J1257" s="15">
        <v>12</v>
      </c>
      <c r="K1257" s="15">
        <v>1950001</v>
      </c>
      <c r="L1257" s="16">
        <f t="shared" si="21"/>
        <v>1523772</v>
      </c>
      <c r="M1257" s="15">
        <f t="shared" si="22"/>
        <v>46</v>
      </c>
      <c r="N1257" s="15">
        <v>-272728</v>
      </c>
      <c r="O1257" s="17">
        <f t="shared" si="23"/>
        <v>46</v>
      </c>
      <c r="P1257" s="16">
        <f t="shared" si="24"/>
        <v>5841126</v>
      </c>
    </row>
    <row r="1258" spans="1:16" x14ac:dyDescent="0.2">
      <c r="A1258" s="15" t="s">
        <v>2294</v>
      </c>
      <c r="B1258" s="15" t="s">
        <v>11</v>
      </c>
      <c r="C1258" s="15"/>
      <c r="D1258" s="15"/>
      <c r="E1258" s="15">
        <v>0</v>
      </c>
      <c r="F1258" s="15">
        <v>0</v>
      </c>
      <c r="G1258" s="15">
        <v>0</v>
      </c>
      <c r="H1258" s="15">
        <v>0</v>
      </c>
      <c r="I1258" s="16">
        <f t="shared" si="20"/>
        <v>0</v>
      </c>
      <c r="J1258" s="15">
        <v>1</v>
      </c>
      <c r="K1258" s="15">
        <v>2318182</v>
      </c>
      <c r="L1258" s="16">
        <f t="shared" si="21"/>
        <v>0</v>
      </c>
      <c r="M1258" s="15">
        <f t="shared" si="22"/>
        <v>-1</v>
      </c>
      <c r="N1258" s="15">
        <v>-2318182</v>
      </c>
      <c r="O1258" s="17">
        <f t="shared" si="23"/>
        <v>-1</v>
      </c>
      <c r="P1258" s="16">
        <f t="shared" si="24"/>
        <v>0</v>
      </c>
    </row>
    <row r="1259" spans="1:16" x14ac:dyDescent="0.2">
      <c r="A1259" s="15" t="s">
        <v>3632</v>
      </c>
      <c r="B1259" s="15" t="s">
        <v>11</v>
      </c>
      <c r="C1259" s="15"/>
      <c r="D1259" s="15"/>
      <c r="E1259" s="15">
        <v>0</v>
      </c>
      <c r="F1259" s="15">
        <v>0</v>
      </c>
      <c r="G1259" s="15">
        <v>0</v>
      </c>
      <c r="H1259" s="15">
        <v>0</v>
      </c>
      <c r="I1259" s="16">
        <f t="shared" si="20"/>
        <v>0</v>
      </c>
      <c r="J1259" s="15">
        <v>1</v>
      </c>
      <c r="K1259" s="15">
        <v>477273</v>
      </c>
      <c r="L1259" s="16">
        <f t="shared" si="21"/>
        <v>0</v>
      </c>
      <c r="M1259" s="15">
        <f t="shared" si="22"/>
        <v>-1</v>
      </c>
      <c r="N1259" s="15">
        <v>-477273</v>
      </c>
      <c r="O1259" s="17">
        <f t="shared" si="23"/>
        <v>-1</v>
      </c>
      <c r="P1259" s="16">
        <f t="shared" si="24"/>
        <v>0</v>
      </c>
    </row>
    <row r="1260" spans="1:16" x14ac:dyDescent="0.2">
      <c r="A1260" s="15" t="s">
        <v>3633</v>
      </c>
      <c r="B1260" s="15" t="s">
        <v>11</v>
      </c>
      <c r="C1260" s="15"/>
      <c r="D1260" s="15"/>
      <c r="E1260" s="15">
        <v>0</v>
      </c>
      <c r="F1260" s="15">
        <v>0</v>
      </c>
      <c r="G1260" s="15">
        <v>0</v>
      </c>
      <c r="H1260" s="15">
        <v>0</v>
      </c>
      <c r="I1260" s="16">
        <f t="shared" si="20"/>
        <v>0</v>
      </c>
      <c r="J1260" s="15">
        <v>1</v>
      </c>
      <c r="K1260" s="15">
        <v>477273</v>
      </c>
      <c r="L1260" s="16">
        <f t="shared" si="21"/>
        <v>0</v>
      </c>
      <c r="M1260" s="15">
        <f t="shared" si="22"/>
        <v>-1</v>
      </c>
      <c r="N1260" s="15">
        <v>-477273</v>
      </c>
      <c r="O1260" s="17">
        <f t="shared" si="23"/>
        <v>-1</v>
      </c>
      <c r="P1260" s="16">
        <f t="shared" si="24"/>
        <v>0</v>
      </c>
    </row>
    <row r="1261" spans="1:16" x14ac:dyDescent="0.2">
      <c r="A1261" s="15" t="s">
        <v>3533</v>
      </c>
      <c r="B1261" s="15" t="s">
        <v>362</v>
      </c>
      <c r="C1261" s="15"/>
      <c r="D1261" s="15"/>
      <c r="E1261" s="15">
        <v>0</v>
      </c>
      <c r="F1261" s="15">
        <v>0</v>
      </c>
      <c r="G1261" s="15">
        <v>0</v>
      </c>
      <c r="H1261" s="15">
        <v>0</v>
      </c>
      <c r="I1261" s="16">
        <f t="shared" si="20"/>
        <v>0</v>
      </c>
      <c r="J1261" s="15">
        <v>2</v>
      </c>
      <c r="K1261" s="15">
        <v>1881818</v>
      </c>
      <c r="L1261" s="16">
        <f t="shared" si="21"/>
        <v>0</v>
      </c>
      <c r="M1261" s="15">
        <f t="shared" si="22"/>
        <v>-2</v>
      </c>
      <c r="N1261" s="15">
        <v>-954546</v>
      </c>
      <c r="O1261" s="17">
        <f t="shared" si="23"/>
        <v>-2</v>
      </c>
      <c r="P1261" s="16">
        <f t="shared" si="24"/>
        <v>0</v>
      </c>
    </row>
    <row r="1262" spans="1:16" x14ac:dyDescent="0.2">
      <c r="A1262" s="15" t="s">
        <v>3634</v>
      </c>
      <c r="B1262" s="15" t="s">
        <v>11</v>
      </c>
      <c r="C1262" s="15"/>
      <c r="D1262" s="15"/>
      <c r="E1262" s="15">
        <v>0</v>
      </c>
      <c r="F1262" s="15">
        <v>0</v>
      </c>
      <c r="G1262" s="15">
        <v>0</v>
      </c>
      <c r="H1262" s="15">
        <v>0</v>
      </c>
      <c r="I1262" s="16">
        <f t="shared" si="20"/>
        <v>0</v>
      </c>
      <c r="J1262" s="15">
        <v>1</v>
      </c>
      <c r="K1262" s="15">
        <v>850000</v>
      </c>
      <c r="L1262" s="16">
        <f t="shared" si="21"/>
        <v>0</v>
      </c>
      <c r="M1262" s="15">
        <f t="shared" si="22"/>
        <v>-1</v>
      </c>
      <c r="N1262" s="15">
        <v>-850000</v>
      </c>
      <c r="O1262" s="17">
        <f t="shared" si="23"/>
        <v>-1</v>
      </c>
      <c r="P1262" s="16">
        <f t="shared" si="24"/>
        <v>0</v>
      </c>
    </row>
    <row r="1263" spans="1:16" x14ac:dyDescent="0.2">
      <c r="A1263" s="15" t="s">
        <v>1485</v>
      </c>
      <c r="B1263" s="15" t="s">
        <v>11</v>
      </c>
      <c r="C1263" s="15"/>
      <c r="D1263" s="15"/>
      <c r="E1263" s="15">
        <v>1</v>
      </c>
      <c r="F1263" s="15">
        <v>180910</v>
      </c>
      <c r="G1263" s="15">
        <v>0</v>
      </c>
      <c r="H1263" s="15">
        <v>0</v>
      </c>
      <c r="I1263" s="16">
        <f t="shared" si="20"/>
        <v>180910</v>
      </c>
      <c r="J1263" s="15">
        <v>5</v>
      </c>
      <c r="K1263" s="15">
        <v>1648148</v>
      </c>
      <c r="L1263" s="16">
        <f t="shared" si="21"/>
        <v>904550</v>
      </c>
      <c r="M1263" s="15">
        <f t="shared" si="22"/>
        <v>-4</v>
      </c>
      <c r="N1263" s="15">
        <v>-648148</v>
      </c>
      <c r="O1263" s="17">
        <f t="shared" si="23"/>
        <v>-4</v>
      </c>
      <c r="P1263" s="16">
        <f t="shared" si="24"/>
        <v>-723640</v>
      </c>
    </row>
    <row r="1264" spans="1:16" x14ac:dyDescent="0.2">
      <c r="A1264" s="15" t="s">
        <v>3534</v>
      </c>
      <c r="B1264" s="15" t="s">
        <v>11</v>
      </c>
      <c r="C1264" s="15"/>
      <c r="D1264" s="15"/>
      <c r="E1264" s="15">
        <v>19</v>
      </c>
      <c r="F1264" s="15">
        <v>156663626</v>
      </c>
      <c r="G1264" s="15">
        <v>0</v>
      </c>
      <c r="H1264" s="15">
        <v>0</v>
      </c>
      <c r="I1264" s="16">
        <f t="shared" si="20"/>
        <v>8245454</v>
      </c>
      <c r="J1264" s="15">
        <v>2</v>
      </c>
      <c r="K1264" s="15">
        <v>20354546</v>
      </c>
      <c r="L1264" s="16">
        <f t="shared" si="21"/>
        <v>16490908</v>
      </c>
      <c r="M1264" s="15">
        <f t="shared" si="22"/>
        <v>17</v>
      </c>
      <c r="N1264" s="15">
        <v>-20354546</v>
      </c>
      <c r="O1264" s="17">
        <f t="shared" si="23"/>
        <v>17</v>
      </c>
      <c r="P1264" s="16">
        <f t="shared" si="24"/>
        <v>140172718</v>
      </c>
    </row>
    <row r="1265" spans="1:16" x14ac:dyDescent="0.2">
      <c r="A1265" s="15" t="s">
        <v>2479</v>
      </c>
      <c r="B1265" s="15" t="s">
        <v>20</v>
      </c>
      <c r="C1265" s="15"/>
      <c r="D1265" s="15"/>
      <c r="E1265" s="15">
        <v>0</v>
      </c>
      <c r="F1265" s="15">
        <v>0</v>
      </c>
      <c r="G1265" s="15">
        <v>0</v>
      </c>
      <c r="H1265" s="15">
        <v>0</v>
      </c>
      <c r="I1265" s="16">
        <f t="shared" si="20"/>
        <v>0</v>
      </c>
      <c r="J1265" s="15">
        <v>15</v>
      </c>
      <c r="K1265" s="15">
        <v>16240915</v>
      </c>
      <c r="L1265" s="16">
        <f t="shared" si="21"/>
        <v>0</v>
      </c>
      <c r="M1265" s="15">
        <f t="shared" si="22"/>
        <v>-15</v>
      </c>
      <c r="N1265" s="15">
        <v>-2272728</v>
      </c>
      <c r="O1265" s="17">
        <f t="shared" si="23"/>
        <v>-15</v>
      </c>
      <c r="P1265" s="16">
        <f t="shared" si="24"/>
        <v>0</v>
      </c>
    </row>
    <row r="1266" spans="1:16" x14ac:dyDescent="0.2">
      <c r="A1266" s="15" t="s">
        <v>3635</v>
      </c>
      <c r="B1266" s="15" t="s">
        <v>11</v>
      </c>
      <c r="C1266" s="15"/>
      <c r="D1266" s="15"/>
      <c r="E1266" s="15">
        <v>1</v>
      </c>
      <c r="F1266" s="15">
        <v>5227273</v>
      </c>
      <c r="G1266" s="15">
        <v>0</v>
      </c>
      <c r="H1266" s="15">
        <v>0</v>
      </c>
      <c r="I1266" s="16">
        <f t="shared" si="20"/>
        <v>5227273</v>
      </c>
      <c r="J1266" s="15">
        <v>1</v>
      </c>
      <c r="K1266" s="15">
        <v>6345454</v>
      </c>
      <c r="L1266" s="16">
        <f t="shared" si="21"/>
        <v>5227273</v>
      </c>
      <c r="M1266" s="15">
        <f t="shared" si="22"/>
        <v>0</v>
      </c>
      <c r="N1266" s="15">
        <v>-6345454</v>
      </c>
      <c r="O1266" s="17">
        <f t="shared" si="23"/>
        <v>0</v>
      </c>
      <c r="P1266" s="16">
        <f t="shared" si="24"/>
        <v>0</v>
      </c>
    </row>
    <row r="1267" spans="1:16" x14ac:dyDescent="0.2">
      <c r="A1267" s="15" t="s">
        <v>3636</v>
      </c>
      <c r="B1267" s="15" t="s">
        <v>11</v>
      </c>
      <c r="C1267" s="15"/>
      <c r="D1267" s="15"/>
      <c r="E1267" s="15">
        <v>1</v>
      </c>
      <c r="F1267" s="15">
        <v>5072727</v>
      </c>
      <c r="G1267" s="15">
        <v>0</v>
      </c>
      <c r="H1267" s="15">
        <v>0</v>
      </c>
      <c r="I1267" s="16">
        <f t="shared" si="20"/>
        <v>5072727</v>
      </c>
      <c r="J1267" s="15">
        <v>1</v>
      </c>
      <c r="K1267" s="15">
        <v>7172727</v>
      </c>
      <c r="L1267" s="16">
        <f t="shared" si="21"/>
        <v>5072727</v>
      </c>
      <c r="M1267" s="15">
        <f t="shared" si="22"/>
        <v>0</v>
      </c>
      <c r="N1267" s="15">
        <v>-7172727</v>
      </c>
      <c r="O1267" s="17">
        <f t="shared" si="23"/>
        <v>0</v>
      </c>
      <c r="P1267" s="16">
        <f t="shared" si="24"/>
        <v>0</v>
      </c>
    </row>
    <row r="1268" spans="1:16" x14ac:dyDescent="0.2">
      <c r="A1268" s="15" t="s">
        <v>3418</v>
      </c>
      <c r="B1268" s="15" t="s">
        <v>141</v>
      </c>
      <c r="C1268" s="15"/>
      <c r="D1268" s="15"/>
      <c r="E1268" s="15">
        <v>0</v>
      </c>
      <c r="F1268" s="15">
        <v>0</v>
      </c>
      <c r="G1268" s="15">
        <v>0</v>
      </c>
      <c r="H1268" s="15">
        <v>0</v>
      </c>
      <c r="I1268" s="16">
        <f t="shared" si="20"/>
        <v>0</v>
      </c>
      <c r="J1268" s="15">
        <v>10</v>
      </c>
      <c r="K1268" s="15">
        <v>1090910</v>
      </c>
      <c r="L1268" s="16">
        <f t="shared" si="21"/>
        <v>0</v>
      </c>
      <c r="M1268" s="15">
        <f t="shared" si="22"/>
        <v>-10</v>
      </c>
      <c r="N1268" s="15">
        <v>-1090910</v>
      </c>
      <c r="O1268" s="17">
        <f t="shared" si="23"/>
        <v>-10</v>
      </c>
      <c r="P1268" s="16">
        <f t="shared" si="24"/>
        <v>0</v>
      </c>
    </row>
    <row r="1269" spans="1:16" x14ac:dyDescent="0.2">
      <c r="A1269" s="15" t="s">
        <v>1508</v>
      </c>
      <c r="B1269" s="15" t="s">
        <v>25</v>
      </c>
      <c r="C1269" s="15"/>
      <c r="D1269" s="15"/>
      <c r="E1269" s="15">
        <v>0</v>
      </c>
      <c r="F1269" s="15">
        <v>0</v>
      </c>
      <c r="G1269" s="15">
        <v>0</v>
      </c>
      <c r="H1269" s="15">
        <v>0</v>
      </c>
      <c r="I1269" s="16">
        <f t="shared" si="20"/>
        <v>0</v>
      </c>
      <c r="J1269" s="15">
        <v>1</v>
      </c>
      <c r="K1269" s="15">
        <v>200000</v>
      </c>
      <c r="L1269" s="16">
        <f t="shared" si="21"/>
        <v>0</v>
      </c>
      <c r="M1269" s="15">
        <f t="shared" si="22"/>
        <v>-1</v>
      </c>
      <c r="N1269" s="15">
        <v>-200000</v>
      </c>
      <c r="O1269" s="17">
        <f t="shared" si="23"/>
        <v>-1</v>
      </c>
      <c r="P1269" s="16">
        <f t="shared" si="24"/>
        <v>0</v>
      </c>
    </row>
    <row r="1270" spans="1:16" x14ac:dyDescent="0.2">
      <c r="A1270" s="15" t="s">
        <v>3637</v>
      </c>
      <c r="B1270" s="15" t="s">
        <v>11</v>
      </c>
      <c r="C1270" s="15"/>
      <c r="D1270" s="15"/>
      <c r="E1270" s="15">
        <v>8</v>
      </c>
      <c r="F1270" s="15">
        <v>85040000</v>
      </c>
      <c r="G1270" s="15">
        <v>0</v>
      </c>
      <c r="H1270" s="15">
        <v>0</v>
      </c>
      <c r="I1270" s="16">
        <f t="shared" si="20"/>
        <v>10630000</v>
      </c>
      <c r="J1270" s="15">
        <v>1</v>
      </c>
      <c r="K1270" s="15">
        <v>9681818</v>
      </c>
      <c r="L1270" s="16">
        <f t="shared" si="21"/>
        <v>10630000</v>
      </c>
      <c r="M1270" s="15">
        <f t="shared" si="22"/>
        <v>7</v>
      </c>
      <c r="N1270" s="15">
        <v>-9681818</v>
      </c>
      <c r="O1270" s="17">
        <f t="shared" si="23"/>
        <v>7</v>
      </c>
      <c r="P1270" s="16">
        <f t="shared" si="24"/>
        <v>74410000</v>
      </c>
    </row>
    <row r="1271" spans="1:16" x14ac:dyDescent="0.2">
      <c r="A1271" s="15" t="s">
        <v>2853</v>
      </c>
      <c r="B1271" s="15" t="s">
        <v>11</v>
      </c>
      <c r="C1271" s="15"/>
      <c r="D1271" s="15"/>
      <c r="E1271" s="15">
        <v>0</v>
      </c>
      <c r="F1271" s="15">
        <v>0</v>
      </c>
      <c r="G1271" s="15">
        <v>0</v>
      </c>
      <c r="H1271" s="15">
        <v>0</v>
      </c>
      <c r="I1271" s="16">
        <f t="shared" si="20"/>
        <v>0</v>
      </c>
      <c r="J1271" s="15">
        <v>61</v>
      </c>
      <c r="K1271" s="15">
        <v>82318192</v>
      </c>
      <c r="L1271" s="16">
        <f t="shared" si="21"/>
        <v>0</v>
      </c>
      <c r="M1271" s="15">
        <f t="shared" si="22"/>
        <v>-61</v>
      </c>
      <c r="N1271" s="15">
        <v>-5436362</v>
      </c>
      <c r="O1271" s="17">
        <f t="shared" si="23"/>
        <v>-61</v>
      </c>
      <c r="P1271" s="16">
        <f t="shared" si="24"/>
        <v>0</v>
      </c>
    </row>
    <row r="1272" spans="1:16" x14ac:dyDescent="0.2">
      <c r="A1272" s="15" t="s">
        <v>3349</v>
      </c>
      <c r="B1272" s="15" t="s">
        <v>11</v>
      </c>
      <c r="C1272" s="15"/>
      <c r="D1272" s="15"/>
      <c r="E1272" s="15">
        <v>0</v>
      </c>
      <c r="F1272" s="15">
        <v>0</v>
      </c>
      <c r="G1272" s="15">
        <v>0</v>
      </c>
      <c r="H1272" s="15">
        <v>0</v>
      </c>
      <c r="I1272" s="16">
        <f t="shared" si="20"/>
        <v>0</v>
      </c>
      <c r="J1272" s="15">
        <v>31</v>
      </c>
      <c r="K1272" s="15">
        <v>2790909</v>
      </c>
      <c r="L1272" s="16">
        <f t="shared" si="21"/>
        <v>0</v>
      </c>
      <c r="M1272" s="15">
        <f t="shared" si="22"/>
        <v>-31</v>
      </c>
      <c r="N1272" s="15">
        <v>-90909</v>
      </c>
      <c r="O1272" s="17">
        <f t="shared" si="23"/>
        <v>-31</v>
      </c>
      <c r="P1272" s="16">
        <f t="shared" si="24"/>
        <v>0</v>
      </c>
    </row>
    <row r="1273" spans="1:16" x14ac:dyDescent="0.2">
      <c r="A1273" s="15" t="s">
        <v>1398</v>
      </c>
      <c r="B1273" s="15" t="s">
        <v>11</v>
      </c>
      <c r="C1273" s="15"/>
      <c r="D1273" s="15"/>
      <c r="E1273" s="15">
        <v>23</v>
      </c>
      <c r="F1273" s="15">
        <v>5122721</v>
      </c>
      <c r="G1273" s="15">
        <v>0</v>
      </c>
      <c r="H1273" s="15">
        <v>0</v>
      </c>
      <c r="I1273" s="16">
        <f t="shared" si="20"/>
        <v>222727</v>
      </c>
      <c r="J1273" s="15">
        <v>11</v>
      </c>
      <c r="K1273" s="15">
        <v>2627276</v>
      </c>
      <c r="L1273" s="16">
        <f t="shared" si="21"/>
        <v>2449997</v>
      </c>
      <c r="M1273" s="15">
        <f t="shared" si="22"/>
        <v>12</v>
      </c>
      <c r="N1273" s="15">
        <v>-2627276</v>
      </c>
      <c r="O1273" s="17">
        <f t="shared" si="23"/>
        <v>12</v>
      </c>
      <c r="P1273" s="16">
        <f t="shared" si="24"/>
        <v>2672724</v>
      </c>
    </row>
    <row r="1274" spans="1:16" x14ac:dyDescent="0.2">
      <c r="A1274" s="15" t="s">
        <v>3377</v>
      </c>
      <c r="B1274" s="15" t="s">
        <v>11</v>
      </c>
      <c r="C1274" s="15"/>
      <c r="D1274" s="15"/>
      <c r="E1274" s="15">
        <v>0</v>
      </c>
      <c r="F1274" s="15">
        <v>0</v>
      </c>
      <c r="G1274" s="15">
        <v>0</v>
      </c>
      <c r="H1274" s="15">
        <v>0</v>
      </c>
      <c r="I1274" s="16">
        <f t="shared" si="20"/>
        <v>0</v>
      </c>
      <c r="J1274" s="15">
        <v>27</v>
      </c>
      <c r="K1274" s="15">
        <v>9963642</v>
      </c>
      <c r="L1274" s="16">
        <f t="shared" si="21"/>
        <v>0</v>
      </c>
      <c r="M1274" s="15">
        <f t="shared" si="22"/>
        <v>-27</v>
      </c>
      <c r="N1274" s="15">
        <v>-1018182</v>
      </c>
      <c r="O1274" s="17">
        <f t="shared" si="23"/>
        <v>-27</v>
      </c>
      <c r="P1274" s="16">
        <f t="shared" si="24"/>
        <v>0</v>
      </c>
    </row>
    <row r="1275" spans="1:16" x14ac:dyDescent="0.2">
      <c r="A1275" s="15" t="s">
        <v>3398</v>
      </c>
      <c r="B1275" s="15" t="s">
        <v>11</v>
      </c>
      <c r="C1275" s="15"/>
      <c r="D1275" s="15"/>
      <c r="E1275" s="15">
        <v>0</v>
      </c>
      <c r="F1275" s="15">
        <v>0</v>
      </c>
      <c r="G1275" s="15">
        <v>0</v>
      </c>
      <c r="H1275" s="15">
        <v>0</v>
      </c>
      <c r="I1275" s="16">
        <f t="shared" si="20"/>
        <v>0</v>
      </c>
      <c r="J1275" s="15">
        <v>15</v>
      </c>
      <c r="K1275" s="15">
        <v>1772730</v>
      </c>
      <c r="L1275" s="16">
        <f t="shared" si="21"/>
        <v>0</v>
      </c>
      <c r="M1275" s="15">
        <f t="shared" si="22"/>
        <v>-15</v>
      </c>
      <c r="N1275" s="15">
        <v>-1772730</v>
      </c>
      <c r="O1275" s="17">
        <f t="shared" si="23"/>
        <v>-15</v>
      </c>
      <c r="P1275" s="16">
        <f t="shared" si="24"/>
        <v>0</v>
      </c>
    </row>
    <row r="1276" spans="1:16" x14ac:dyDescent="0.2">
      <c r="A1276" s="15" t="s">
        <v>54</v>
      </c>
      <c r="B1276" s="15" t="s">
        <v>11</v>
      </c>
      <c r="C1276" s="15"/>
      <c r="D1276" s="15"/>
      <c r="E1276" s="15">
        <v>1</v>
      </c>
      <c r="F1276" s="15">
        <v>392877</v>
      </c>
      <c r="G1276" s="15">
        <v>0</v>
      </c>
      <c r="H1276" s="15">
        <v>0</v>
      </c>
      <c r="I1276" s="16">
        <f t="shared" si="20"/>
        <v>392877</v>
      </c>
      <c r="J1276" s="15">
        <v>39</v>
      </c>
      <c r="K1276" s="15">
        <v>14140904</v>
      </c>
      <c r="L1276" s="16">
        <f t="shared" si="21"/>
        <v>15322203</v>
      </c>
      <c r="M1276" s="15">
        <f t="shared" si="22"/>
        <v>-38</v>
      </c>
      <c r="N1276" s="15">
        <v>-4636360</v>
      </c>
      <c r="O1276" s="17">
        <f t="shared" si="23"/>
        <v>-38</v>
      </c>
      <c r="P1276" s="16">
        <f t="shared" si="24"/>
        <v>-14929326</v>
      </c>
    </row>
    <row r="1277" spans="1:16" x14ac:dyDescent="0.2">
      <c r="A1277" s="15" t="s">
        <v>3378</v>
      </c>
      <c r="B1277" s="15" t="s">
        <v>11</v>
      </c>
      <c r="C1277" s="15"/>
      <c r="D1277" s="15"/>
      <c r="E1277" s="15">
        <v>32</v>
      </c>
      <c r="F1277" s="15">
        <v>35653320</v>
      </c>
      <c r="G1277" s="15">
        <v>0</v>
      </c>
      <c r="H1277" s="15">
        <v>0</v>
      </c>
      <c r="I1277" s="16">
        <f t="shared" si="20"/>
        <v>1114166.25</v>
      </c>
      <c r="J1277" s="15">
        <v>24</v>
      </c>
      <c r="K1277" s="15">
        <v>27509099</v>
      </c>
      <c r="L1277" s="16">
        <f t="shared" si="21"/>
        <v>26739990</v>
      </c>
      <c r="M1277" s="15">
        <f t="shared" si="22"/>
        <v>8</v>
      </c>
      <c r="N1277" s="15">
        <v>-1100000</v>
      </c>
      <c r="O1277" s="17">
        <f t="shared" si="23"/>
        <v>8</v>
      </c>
      <c r="P1277" s="16">
        <f t="shared" si="24"/>
        <v>8913330</v>
      </c>
    </row>
    <row r="1278" spans="1:16" x14ac:dyDescent="0.2">
      <c r="A1278" s="15" t="s">
        <v>3419</v>
      </c>
      <c r="B1278" s="15" t="s">
        <v>11</v>
      </c>
      <c r="C1278" s="15"/>
      <c r="D1278" s="15"/>
      <c r="E1278" s="15">
        <v>11</v>
      </c>
      <c r="F1278" s="15">
        <v>7922438</v>
      </c>
      <c r="G1278" s="15">
        <v>0</v>
      </c>
      <c r="H1278" s="15">
        <v>0</v>
      </c>
      <c r="I1278" s="16">
        <f t="shared" si="20"/>
        <v>720221.63636363635</v>
      </c>
      <c r="J1278" s="15">
        <v>10</v>
      </c>
      <c r="K1278" s="15">
        <v>7640908</v>
      </c>
      <c r="L1278" s="16">
        <f t="shared" si="21"/>
        <v>7202216.3636363633</v>
      </c>
      <c r="M1278" s="15">
        <f t="shared" si="22"/>
        <v>1</v>
      </c>
      <c r="N1278" s="15">
        <v>-7640908</v>
      </c>
      <c r="O1278" s="17">
        <f t="shared" si="23"/>
        <v>1</v>
      </c>
      <c r="P1278" s="16">
        <f t="shared" si="24"/>
        <v>720221.6363636367</v>
      </c>
    </row>
    <row r="1279" spans="1:16" x14ac:dyDescent="0.2">
      <c r="A1279" s="15" t="s">
        <v>3638</v>
      </c>
      <c r="B1279" s="15" t="s">
        <v>11</v>
      </c>
      <c r="C1279" s="15"/>
      <c r="D1279" s="15"/>
      <c r="E1279" s="15">
        <v>1</v>
      </c>
      <c r="F1279" s="15">
        <v>1657272</v>
      </c>
      <c r="G1279" s="15">
        <v>0</v>
      </c>
      <c r="H1279" s="15">
        <v>0</v>
      </c>
      <c r="I1279" s="16">
        <f t="shared" ref="I1279:I1533" si="25">IFERROR(IF((F1279+H1279)/(G1279+E1279)&lt;0,0,(F1279+H1279)/(G1279+E1279)),0)</f>
        <v>1657272</v>
      </c>
      <c r="J1279" s="15">
        <v>1</v>
      </c>
      <c r="K1279" s="15">
        <v>1000000</v>
      </c>
      <c r="L1279" s="16">
        <f t="shared" ref="L1279:L1533" si="26">I1279*J1279</f>
        <v>1657272</v>
      </c>
      <c r="M1279" s="15">
        <f t="shared" ref="M1279:M1533" si="27">E1279+G1279-J1279</f>
        <v>0</v>
      </c>
      <c r="N1279" s="15">
        <v>-1000000</v>
      </c>
      <c r="O1279" s="17">
        <f t="shared" ref="O1279:O1533" si="28">E1279+G1279-J1279</f>
        <v>0</v>
      </c>
      <c r="P1279" s="16">
        <f t="shared" ref="P1279:P1533" si="29">F1279+H1279-L1279</f>
        <v>0</v>
      </c>
    </row>
    <row r="1280" spans="1:16" x14ac:dyDescent="0.2">
      <c r="A1280" s="15" t="s">
        <v>923</v>
      </c>
      <c r="B1280" s="15" t="s">
        <v>11</v>
      </c>
      <c r="C1280" s="15"/>
      <c r="D1280" s="15"/>
      <c r="E1280" s="15">
        <v>1</v>
      </c>
      <c r="F1280" s="15">
        <v>3363636</v>
      </c>
      <c r="G1280" s="15">
        <v>0</v>
      </c>
      <c r="H1280" s="15">
        <v>0</v>
      </c>
      <c r="I1280" s="16">
        <f t="shared" si="25"/>
        <v>3363636</v>
      </c>
      <c r="J1280" s="15">
        <v>2</v>
      </c>
      <c r="K1280" s="15">
        <v>6863636</v>
      </c>
      <c r="L1280" s="16">
        <f t="shared" si="26"/>
        <v>6727272</v>
      </c>
      <c r="M1280" s="15">
        <f t="shared" si="27"/>
        <v>-1</v>
      </c>
      <c r="N1280" s="15">
        <v>-3409091</v>
      </c>
      <c r="O1280" s="17">
        <f t="shared" si="28"/>
        <v>-1</v>
      </c>
      <c r="P1280" s="16">
        <f t="shared" si="29"/>
        <v>-3363636</v>
      </c>
    </row>
    <row r="1281" spans="1:16" x14ac:dyDescent="0.2">
      <c r="A1281" s="15" t="s">
        <v>3444</v>
      </c>
      <c r="B1281" s="15" t="s">
        <v>11</v>
      </c>
      <c r="C1281" s="15"/>
      <c r="D1281" s="15"/>
      <c r="E1281" s="15">
        <v>0</v>
      </c>
      <c r="F1281" s="15">
        <v>0</v>
      </c>
      <c r="G1281" s="15">
        <v>0</v>
      </c>
      <c r="H1281" s="15">
        <v>0</v>
      </c>
      <c r="I1281" s="16">
        <f t="shared" si="25"/>
        <v>0</v>
      </c>
      <c r="J1281" s="15">
        <v>6</v>
      </c>
      <c r="K1281" s="15">
        <v>5090910</v>
      </c>
      <c r="L1281" s="16">
        <f t="shared" si="26"/>
        <v>0</v>
      </c>
      <c r="M1281" s="15">
        <f t="shared" si="27"/>
        <v>-6</v>
      </c>
      <c r="N1281" s="15">
        <v>-5090910</v>
      </c>
      <c r="O1281" s="17">
        <f t="shared" si="28"/>
        <v>-6</v>
      </c>
      <c r="P1281" s="16">
        <f t="shared" si="29"/>
        <v>0</v>
      </c>
    </row>
    <row r="1282" spans="1:16" x14ac:dyDescent="0.2">
      <c r="A1282" s="15" t="s">
        <v>1202</v>
      </c>
      <c r="B1282" s="15" t="s">
        <v>11</v>
      </c>
      <c r="C1282" s="15"/>
      <c r="D1282" s="15"/>
      <c r="E1282" s="15">
        <v>8</v>
      </c>
      <c r="F1282" s="15">
        <v>10545454</v>
      </c>
      <c r="G1282" s="15">
        <v>0</v>
      </c>
      <c r="H1282" s="15">
        <v>0</v>
      </c>
      <c r="I1282" s="16">
        <f t="shared" si="25"/>
        <v>1318181.75</v>
      </c>
      <c r="J1282" s="15">
        <v>3</v>
      </c>
      <c r="K1282" s="15">
        <v>3136363</v>
      </c>
      <c r="L1282" s="16">
        <f t="shared" si="26"/>
        <v>3954545.25</v>
      </c>
      <c r="M1282" s="15">
        <f t="shared" si="27"/>
        <v>5</v>
      </c>
      <c r="N1282" s="15">
        <v>-981818</v>
      </c>
      <c r="O1282" s="17">
        <f t="shared" si="28"/>
        <v>5</v>
      </c>
      <c r="P1282" s="16">
        <f t="shared" si="29"/>
        <v>6590908.75</v>
      </c>
    </row>
    <row r="1283" spans="1:16" x14ac:dyDescent="0.2">
      <c r="A1283" s="15" t="s">
        <v>304</v>
      </c>
      <c r="B1283" s="15" t="s">
        <v>11</v>
      </c>
      <c r="C1283" s="15"/>
      <c r="D1283" s="15"/>
      <c r="E1283" s="15">
        <v>10</v>
      </c>
      <c r="F1283" s="15">
        <v>6847270</v>
      </c>
      <c r="G1283" s="15">
        <v>0</v>
      </c>
      <c r="H1283" s="15">
        <v>0</v>
      </c>
      <c r="I1283" s="16">
        <f t="shared" si="25"/>
        <v>684727</v>
      </c>
      <c r="J1283" s="15">
        <v>1</v>
      </c>
      <c r="K1283" s="15">
        <v>809091</v>
      </c>
      <c r="L1283" s="16">
        <f t="shared" si="26"/>
        <v>684727</v>
      </c>
      <c r="M1283" s="15">
        <f t="shared" si="27"/>
        <v>9</v>
      </c>
      <c r="N1283" s="15">
        <v>-809091</v>
      </c>
      <c r="O1283" s="17">
        <f t="shared" si="28"/>
        <v>9</v>
      </c>
      <c r="P1283" s="16">
        <f t="shared" si="29"/>
        <v>6162543</v>
      </c>
    </row>
    <row r="1284" spans="1:16" x14ac:dyDescent="0.2">
      <c r="A1284" s="15" t="s">
        <v>3639</v>
      </c>
      <c r="B1284" s="15" t="s">
        <v>25</v>
      </c>
      <c r="C1284" s="15"/>
      <c r="D1284" s="15"/>
      <c r="E1284" s="15">
        <v>0</v>
      </c>
      <c r="F1284" s="15">
        <v>0</v>
      </c>
      <c r="G1284" s="15">
        <v>0</v>
      </c>
      <c r="H1284" s="15">
        <v>0</v>
      </c>
      <c r="I1284" s="16">
        <f t="shared" si="25"/>
        <v>0</v>
      </c>
      <c r="J1284" s="15">
        <v>1</v>
      </c>
      <c r="K1284" s="15">
        <v>32863636</v>
      </c>
      <c r="L1284" s="16">
        <f t="shared" si="26"/>
        <v>0</v>
      </c>
      <c r="M1284" s="15">
        <f t="shared" si="27"/>
        <v>-1</v>
      </c>
      <c r="N1284" s="15">
        <v>-32863636</v>
      </c>
      <c r="O1284" s="17">
        <f t="shared" si="28"/>
        <v>-1</v>
      </c>
      <c r="P1284" s="16">
        <f t="shared" si="29"/>
        <v>0</v>
      </c>
    </row>
    <row r="1285" spans="1:16" x14ac:dyDescent="0.2">
      <c r="A1285" s="15" t="s">
        <v>3640</v>
      </c>
      <c r="B1285" s="15" t="s">
        <v>34</v>
      </c>
      <c r="C1285" s="15"/>
      <c r="D1285" s="15"/>
      <c r="E1285" s="15">
        <v>3</v>
      </c>
      <c r="F1285" s="15">
        <v>36838181</v>
      </c>
      <c r="G1285" s="15">
        <v>0</v>
      </c>
      <c r="H1285" s="15">
        <v>0</v>
      </c>
      <c r="I1285" s="16">
        <f t="shared" si="25"/>
        <v>12279393.666666666</v>
      </c>
      <c r="J1285" s="15">
        <v>1</v>
      </c>
      <c r="K1285" s="15">
        <v>12272727</v>
      </c>
      <c r="L1285" s="16">
        <f t="shared" si="26"/>
        <v>12279393.666666666</v>
      </c>
      <c r="M1285" s="15">
        <f t="shared" si="27"/>
        <v>2</v>
      </c>
      <c r="N1285" s="15">
        <v>-12272727</v>
      </c>
      <c r="O1285" s="17">
        <f t="shared" si="28"/>
        <v>2</v>
      </c>
      <c r="P1285" s="16">
        <f t="shared" si="29"/>
        <v>24558787.333333336</v>
      </c>
    </row>
    <row r="1286" spans="1:16" x14ac:dyDescent="0.2">
      <c r="A1286" s="15" t="s">
        <v>3445</v>
      </c>
      <c r="B1286" s="15" t="s">
        <v>11</v>
      </c>
      <c r="C1286" s="15"/>
      <c r="D1286" s="15"/>
      <c r="E1286" s="15">
        <v>0</v>
      </c>
      <c r="F1286" s="15">
        <v>0</v>
      </c>
      <c r="G1286" s="15">
        <v>0</v>
      </c>
      <c r="H1286" s="15">
        <v>0</v>
      </c>
      <c r="I1286" s="16">
        <f t="shared" si="25"/>
        <v>0</v>
      </c>
      <c r="J1286" s="15">
        <v>6</v>
      </c>
      <c r="K1286" s="15">
        <v>12981817</v>
      </c>
      <c r="L1286" s="16">
        <f t="shared" si="26"/>
        <v>0</v>
      </c>
      <c r="M1286" s="15">
        <f t="shared" si="27"/>
        <v>-6</v>
      </c>
      <c r="N1286" s="15">
        <v>-6590908</v>
      </c>
      <c r="O1286" s="17">
        <f t="shared" si="28"/>
        <v>-6</v>
      </c>
      <c r="P1286" s="16">
        <f t="shared" si="29"/>
        <v>0</v>
      </c>
    </row>
    <row r="1287" spans="1:16" x14ac:dyDescent="0.2">
      <c r="A1287" s="15" t="s">
        <v>3535</v>
      </c>
      <c r="B1287" s="15" t="s">
        <v>34</v>
      </c>
      <c r="C1287" s="15"/>
      <c r="D1287" s="15"/>
      <c r="E1287" s="15">
        <v>0</v>
      </c>
      <c r="F1287" s="15">
        <v>0</v>
      </c>
      <c r="G1287" s="15">
        <v>0</v>
      </c>
      <c r="H1287" s="15">
        <v>0</v>
      </c>
      <c r="I1287" s="16">
        <f t="shared" si="25"/>
        <v>0</v>
      </c>
      <c r="J1287" s="15">
        <v>2</v>
      </c>
      <c r="K1287" s="15">
        <v>1618182</v>
      </c>
      <c r="L1287" s="16">
        <f t="shared" si="26"/>
        <v>0</v>
      </c>
      <c r="M1287" s="15">
        <f t="shared" si="27"/>
        <v>-2</v>
      </c>
      <c r="N1287" s="15">
        <v>-1618182</v>
      </c>
      <c r="O1287" s="17">
        <f t="shared" si="28"/>
        <v>-2</v>
      </c>
      <c r="P1287" s="16">
        <f t="shared" si="29"/>
        <v>0</v>
      </c>
    </row>
    <row r="1288" spans="1:16" x14ac:dyDescent="0.2">
      <c r="A1288" s="15" t="s">
        <v>3412</v>
      </c>
      <c r="B1288" s="15" t="s">
        <v>34</v>
      </c>
      <c r="C1288" s="15"/>
      <c r="D1288" s="15"/>
      <c r="E1288" s="15">
        <v>0</v>
      </c>
      <c r="F1288" s="15">
        <v>0</v>
      </c>
      <c r="G1288" s="15">
        <v>0</v>
      </c>
      <c r="H1288" s="15">
        <v>0</v>
      </c>
      <c r="I1288" s="16">
        <f t="shared" si="25"/>
        <v>0</v>
      </c>
      <c r="J1288" s="15">
        <v>12</v>
      </c>
      <c r="K1288" s="15">
        <v>6363633</v>
      </c>
      <c r="L1288" s="16">
        <f t="shared" si="26"/>
        <v>0</v>
      </c>
      <c r="M1288" s="15">
        <f t="shared" si="27"/>
        <v>-12</v>
      </c>
      <c r="N1288" s="15">
        <v>-500000</v>
      </c>
      <c r="O1288" s="17">
        <f t="shared" si="28"/>
        <v>-12</v>
      </c>
      <c r="P1288" s="16">
        <f t="shared" si="29"/>
        <v>0</v>
      </c>
    </row>
    <row r="1289" spans="1:16" x14ac:dyDescent="0.2">
      <c r="A1289" s="15" t="s">
        <v>3536</v>
      </c>
      <c r="B1289" s="15" t="s">
        <v>11</v>
      </c>
      <c r="C1289" s="15"/>
      <c r="D1289" s="15"/>
      <c r="E1289" s="15">
        <v>0</v>
      </c>
      <c r="F1289" s="15">
        <v>0</v>
      </c>
      <c r="G1289" s="15">
        <v>0</v>
      </c>
      <c r="H1289" s="15">
        <v>0</v>
      </c>
      <c r="I1289" s="16">
        <f t="shared" si="25"/>
        <v>0</v>
      </c>
      <c r="J1289" s="15">
        <v>2</v>
      </c>
      <c r="K1289" s="15">
        <v>363636</v>
      </c>
      <c r="L1289" s="16">
        <f t="shared" si="26"/>
        <v>0</v>
      </c>
      <c r="M1289" s="15">
        <f t="shared" si="27"/>
        <v>-2</v>
      </c>
      <c r="N1289" s="15">
        <v>-363636</v>
      </c>
      <c r="O1289" s="17">
        <f t="shared" si="28"/>
        <v>-2</v>
      </c>
      <c r="P1289" s="16">
        <f t="shared" si="29"/>
        <v>0</v>
      </c>
    </row>
    <row r="1290" spans="1:16" x14ac:dyDescent="0.2">
      <c r="A1290" s="15" t="s">
        <v>3267</v>
      </c>
      <c r="B1290" s="15" t="s">
        <v>34</v>
      </c>
      <c r="C1290" s="15"/>
      <c r="D1290" s="15"/>
      <c r="E1290" s="15">
        <v>26</v>
      </c>
      <c r="F1290" s="15">
        <v>6145454</v>
      </c>
      <c r="G1290" s="15">
        <v>0</v>
      </c>
      <c r="H1290" s="15">
        <v>0</v>
      </c>
      <c r="I1290" s="16">
        <f t="shared" si="25"/>
        <v>236363.61538461538</v>
      </c>
      <c r="J1290" s="15">
        <v>35</v>
      </c>
      <c r="K1290" s="15">
        <v>6490901</v>
      </c>
      <c r="L1290" s="16">
        <f t="shared" si="26"/>
        <v>8272726.538461538</v>
      </c>
      <c r="M1290" s="15">
        <f t="shared" si="27"/>
        <v>-9</v>
      </c>
      <c r="N1290" s="15">
        <v>-5999991</v>
      </c>
      <c r="O1290" s="17">
        <f t="shared" si="28"/>
        <v>-9</v>
      </c>
      <c r="P1290" s="16">
        <f t="shared" si="29"/>
        <v>-2127272.538461538</v>
      </c>
    </row>
    <row r="1291" spans="1:16" x14ac:dyDescent="0.2">
      <c r="A1291" s="15" t="s">
        <v>3641</v>
      </c>
      <c r="B1291" s="15" t="s">
        <v>11</v>
      </c>
      <c r="C1291" s="15"/>
      <c r="D1291" s="15"/>
      <c r="E1291" s="15">
        <v>0</v>
      </c>
      <c r="F1291" s="15">
        <v>0</v>
      </c>
      <c r="G1291" s="15">
        <v>0</v>
      </c>
      <c r="H1291" s="15">
        <v>0</v>
      </c>
      <c r="I1291" s="16">
        <f t="shared" si="25"/>
        <v>0</v>
      </c>
      <c r="J1291" s="15">
        <v>1</v>
      </c>
      <c r="K1291" s="15">
        <v>4990909</v>
      </c>
      <c r="L1291" s="16">
        <f t="shared" si="26"/>
        <v>0</v>
      </c>
      <c r="M1291" s="15">
        <f t="shared" si="27"/>
        <v>-1</v>
      </c>
      <c r="N1291" s="15">
        <v>-4990909</v>
      </c>
      <c r="O1291" s="17">
        <f t="shared" si="28"/>
        <v>-1</v>
      </c>
      <c r="P1291" s="16">
        <f t="shared" si="29"/>
        <v>0</v>
      </c>
    </row>
    <row r="1292" spans="1:16" x14ac:dyDescent="0.2">
      <c r="A1292" s="15" t="s">
        <v>3416</v>
      </c>
      <c r="B1292" s="15" t="s">
        <v>11</v>
      </c>
      <c r="C1292" s="15"/>
      <c r="D1292" s="15"/>
      <c r="E1292" s="15">
        <v>25</v>
      </c>
      <c r="F1292" s="15">
        <v>62453692</v>
      </c>
      <c r="G1292" s="15">
        <v>0</v>
      </c>
      <c r="H1292" s="15">
        <v>0</v>
      </c>
      <c r="I1292" s="16">
        <f t="shared" si="25"/>
        <v>2498147.6800000002</v>
      </c>
      <c r="J1292" s="15">
        <v>11</v>
      </c>
      <c r="K1292" s="15">
        <v>23500000</v>
      </c>
      <c r="L1292" s="16">
        <f t="shared" si="26"/>
        <v>27479624.48</v>
      </c>
      <c r="M1292" s="15">
        <f t="shared" si="27"/>
        <v>14</v>
      </c>
      <c r="N1292" s="15">
        <v>-7909090</v>
      </c>
      <c r="O1292" s="17">
        <f t="shared" si="28"/>
        <v>14</v>
      </c>
      <c r="P1292" s="16">
        <f t="shared" si="29"/>
        <v>34974067.519999996</v>
      </c>
    </row>
    <row r="1293" spans="1:16" x14ac:dyDescent="0.2">
      <c r="A1293" s="15" t="s">
        <v>1723</v>
      </c>
      <c r="B1293" s="15" t="s">
        <v>11</v>
      </c>
      <c r="C1293" s="15"/>
      <c r="D1293" s="15"/>
      <c r="E1293" s="15">
        <v>46</v>
      </c>
      <c r="F1293" s="15">
        <v>29690909</v>
      </c>
      <c r="G1293" s="15">
        <v>0</v>
      </c>
      <c r="H1293" s="15">
        <v>0</v>
      </c>
      <c r="I1293" s="16">
        <f t="shared" si="25"/>
        <v>645454.54347826086</v>
      </c>
      <c r="J1293" s="15">
        <v>3</v>
      </c>
      <c r="K1293" s="15">
        <v>2418182</v>
      </c>
      <c r="L1293" s="16">
        <f t="shared" si="26"/>
        <v>1936363.6304347827</v>
      </c>
      <c r="M1293" s="15">
        <f t="shared" si="27"/>
        <v>43</v>
      </c>
      <c r="N1293" s="15">
        <v>-2418182</v>
      </c>
      <c r="O1293" s="17">
        <f t="shared" si="28"/>
        <v>43</v>
      </c>
      <c r="P1293" s="16">
        <f t="shared" si="29"/>
        <v>27754545.369565219</v>
      </c>
    </row>
    <row r="1294" spans="1:16" x14ac:dyDescent="0.2">
      <c r="A1294" s="15" t="s">
        <v>3642</v>
      </c>
      <c r="B1294" s="15" t="s">
        <v>11</v>
      </c>
      <c r="C1294" s="15"/>
      <c r="D1294" s="15"/>
      <c r="E1294" s="15">
        <v>0</v>
      </c>
      <c r="F1294" s="15">
        <v>0</v>
      </c>
      <c r="G1294" s="15">
        <v>0</v>
      </c>
      <c r="H1294" s="15">
        <v>0</v>
      </c>
      <c r="I1294" s="16">
        <f t="shared" si="25"/>
        <v>0</v>
      </c>
      <c r="J1294" s="15">
        <v>1</v>
      </c>
      <c r="K1294" s="15">
        <v>336364</v>
      </c>
      <c r="L1294" s="16">
        <f t="shared" si="26"/>
        <v>0</v>
      </c>
      <c r="M1294" s="15">
        <f t="shared" si="27"/>
        <v>-1</v>
      </c>
      <c r="N1294" s="15">
        <v>-336364</v>
      </c>
      <c r="O1294" s="17">
        <f t="shared" si="28"/>
        <v>-1</v>
      </c>
      <c r="P1294" s="16">
        <f t="shared" si="29"/>
        <v>0</v>
      </c>
    </row>
    <row r="1295" spans="1:16" x14ac:dyDescent="0.2">
      <c r="A1295" s="15" t="s">
        <v>3643</v>
      </c>
      <c r="B1295" s="15" t="s">
        <v>1691</v>
      </c>
      <c r="C1295" s="15"/>
      <c r="D1295" s="15"/>
      <c r="E1295" s="15">
        <v>0</v>
      </c>
      <c r="F1295" s="15">
        <v>0</v>
      </c>
      <c r="G1295" s="15">
        <v>0</v>
      </c>
      <c r="H1295" s="15">
        <v>0</v>
      </c>
      <c r="I1295" s="16">
        <f t="shared" si="25"/>
        <v>0</v>
      </c>
      <c r="J1295" s="15">
        <v>1</v>
      </c>
      <c r="K1295" s="15">
        <v>2000000</v>
      </c>
      <c r="L1295" s="16">
        <f t="shared" si="26"/>
        <v>0</v>
      </c>
      <c r="M1295" s="15">
        <f t="shared" si="27"/>
        <v>-1</v>
      </c>
      <c r="N1295" s="15">
        <v>-2000000</v>
      </c>
      <c r="O1295" s="17">
        <f t="shared" si="28"/>
        <v>-1</v>
      </c>
      <c r="P1295" s="16">
        <f t="shared" si="29"/>
        <v>0</v>
      </c>
    </row>
    <row r="1296" spans="1:16" x14ac:dyDescent="0.2">
      <c r="A1296" s="15" t="s">
        <v>3644</v>
      </c>
      <c r="B1296" s="15" t="s">
        <v>25</v>
      </c>
      <c r="C1296" s="15"/>
      <c r="D1296" s="15"/>
      <c r="E1296" s="15">
        <v>0</v>
      </c>
      <c r="F1296" s="15">
        <v>0</v>
      </c>
      <c r="G1296" s="15">
        <v>0</v>
      </c>
      <c r="H1296" s="15">
        <v>0</v>
      </c>
      <c r="I1296" s="16">
        <f t="shared" si="25"/>
        <v>0</v>
      </c>
      <c r="J1296" s="15">
        <v>1</v>
      </c>
      <c r="K1296" s="15">
        <v>1990909</v>
      </c>
      <c r="L1296" s="16">
        <f t="shared" si="26"/>
        <v>0</v>
      </c>
      <c r="M1296" s="15">
        <f t="shared" si="27"/>
        <v>-1</v>
      </c>
      <c r="N1296" s="15">
        <v>-1990909</v>
      </c>
      <c r="O1296" s="17">
        <f t="shared" si="28"/>
        <v>-1</v>
      </c>
      <c r="P1296" s="16">
        <f t="shared" si="29"/>
        <v>0</v>
      </c>
    </row>
    <row r="1297" spans="1:16" x14ac:dyDescent="0.2">
      <c r="A1297" s="15" t="s">
        <v>3645</v>
      </c>
      <c r="B1297" s="15" t="s">
        <v>11</v>
      </c>
      <c r="C1297" s="15"/>
      <c r="D1297" s="15"/>
      <c r="E1297" s="15">
        <v>14</v>
      </c>
      <c r="F1297" s="15">
        <v>3741818</v>
      </c>
      <c r="G1297" s="15">
        <v>0</v>
      </c>
      <c r="H1297" s="15">
        <v>0</v>
      </c>
      <c r="I1297" s="16">
        <f t="shared" si="25"/>
        <v>267272.71428571426</v>
      </c>
      <c r="J1297" s="15">
        <v>1</v>
      </c>
      <c r="K1297" s="15">
        <v>263636</v>
      </c>
      <c r="L1297" s="16">
        <f t="shared" si="26"/>
        <v>267272.71428571426</v>
      </c>
      <c r="M1297" s="15">
        <f t="shared" si="27"/>
        <v>13</v>
      </c>
      <c r="N1297" s="15">
        <v>-263636</v>
      </c>
      <c r="O1297" s="17">
        <f t="shared" si="28"/>
        <v>13</v>
      </c>
      <c r="P1297" s="16">
        <f t="shared" si="29"/>
        <v>3474545.2857142859</v>
      </c>
    </row>
    <row r="1298" spans="1:16" x14ac:dyDescent="0.2">
      <c r="A1298" s="15" t="s">
        <v>3647</v>
      </c>
      <c r="B1298" s="15" t="s">
        <v>25</v>
      </c>
      <c r="C1298" s="15"/>
      <c r="D1298" s="15"/>
      <c r="E1298" s="15">
        <v>0</v>
      </c>
      <c r="F1298" s="15">
        <v>0</v>
      </c>
      <c r="G1298" s="15">
        <v>0</v>
      </c>
      <c r="H1298" s="15">
        <v>0</v>
      </c>
      <c r="I1298" s="16">
        <f t="shared" si="25"/>
        <v>0</v>
      </c>
      <c r="J1298" s="15">
        <v>1</v>
      </c>
      <c r="K1298" s="15">
        <v>1772727</v>
      </c>
      <c r="L1298" s="16">
        <f t="shared" si="26"/>
        <v>0</v>
      </c>
      <c r="M1298" s="15">
        <f t="shared" si="27"/>
        <v>-1</v>
      </c>
      <c r="N1298" s="15">
        <v>-1772727</v>
      </c>
      <c r="O1298" s="17">
        <f t="shared" si="28"/>
        <v>-1</v>
      </c>
      <c r="P1298" s="16">
        <f t="shared" si="29"/>
        <v>0</v>
      </c>
    </row>
    <row r="1299" spans="1:16" x14ac:dyDescent="0.2">
      <c r="A1299" s="15" t="s">
        <v>3505</v>
      </c>
      <c r="B1299" s="15" t="s">
        <v>11</v>
      </c>
      <c r="C1299" s="15"/>
      <c r="D1299" s="15"/>
      <c r="E1299" s="15">
        <v>0</v>
      </c>
      <c r="F1299" s="15">
        <v>0</v>
      </c>
      <c r="G1299" s="15">
        <v>0</v>
      </c>
      <c r="H1299" s="15">
        <v>0</v>
      </c>
      <c r="I1299" s="16">
        <f t="shared" si="25"/>
        <v>0</v>
      </c>
      <c r="J1299" s="15">
        <v>3</v>
      </c>
      <c r="K1299" s="15">
        <v>1545454</v>
      </c>
      <c r="L1299" s="16">
        <f t="shared" si="26"/>
        <v>0</v>
      </c>
      <c r="M1299" s="15">
        <f t="shared" si="27"/>
        <v>-3</v>
      </c>
      <c r="N1299" s="15">
        <v>-1090909</v>
      </c>
      <c r="O1299" s="17">
        <f t="shared" si="28"/>
        <v>-3</v>
      </c>
      <c r="P1299" s="16">
        <f t="shared" si="29"/>
        <v>0</v>
      </c>
    </row>
    <row r="1300" spans="1:16" x14ac:dyDescent="0.2">
      <c r="A1300" s="15" t="s">
        <v>3406</v>
      </c>
      <c r="B1300" s="15" t="s">
        <v>25</v>
      </c>
      <c r="C1300" s="15"/>
      <c r="D1300" s="15"/>
      <c r="E1300" s="15">
        <v>60</v>
      </c>
      <c r="F1300" s="15">
        <v>29454540</v>
      </c>
      <c r="G1300" s="15">
        <v>0</v>
      </c>
      <c r="H1300" s="15">
        <v>0</v>
      </c>
      <c r="I1300" s="16">
        <f t="shared" si="25"/>
        <v>490909</v>
      </c>
      <c r="J1300" s="15">
        <v>13</v>
      </c>
      <c r="K1300" s="15">
        <v>6800003</v>
      </c>
      <c r="L1300" s="16">
        <f t="shared" si="26"/>
        <v>6381817</v>
      </c>
      <c r="M1300" s="15">
        <f t="shared" si="27"/>
        <v>47</v>
      </c>
      <c r="N1300" s="15">
        <v>-1945456</v>
      </c>
      <c r="O1300" s="17">
        <f t="shared" si="28"/>
        <v>47</v>
      </c>
      <c r="P1300" s="16">
        <f t="shared" si="29"/>
        <v>23072723</v>
      </c>
    </row>
    <row r="1301" spans="1:16" x14ac:dyDescent="0.2">
      <c r="A1301" s="15" t="s">
        <v>3392</v>
      </c>
      <c r="B1301" s="15" t="s">
        <v>25</v>
      </c>
      <c r="C1301" s="15"/>
      <c r="D1301" s="15"/>
      <c r="E1301" s="15">
        <v>14</v>
      </c>
      <c r="F1301" s="15">
        <v>24951040</v>
      </c>
      <c r="G1301" s="15">
        <v>0</v>
      </c>
      <c r="H1301" s="15">
        <v>0</v>
      </c>
      <c r="I1301" s="16">
        <f t="shared" si="25"/>
        <v>1782217.142857143</v>
      </c>
      <c r="J1301" s="15">
        <v>19</v>
      </c>
      <c r="K1301" s="15">
        <v>27638890</v>
      </c>
      <c r="L1301" s="16">
        <f t="shared" si="26"/>
        <v>33862125.714285716</v>
      </c>
      <c r="M1301" s="15">
        <f t="shared" si="27"/>
        <v>-5</v>
      </c>
      <c r="N1301" s="15">
        <v>-25555557</v>
      </c>
      <c r="O1301" s="17">
        <f t="shared" si="28"/>
        <v>-5</v>
      </c>
      <c r="P1301" s="16">
        <f t="shared" si="29"/>
        <v>-8911085.7142857164</v>
      </c>
    </row>
    <row r="1302" spans="1:16" x14ac:dyDescent="0.2">
      <c r="A1302" s="15" t="s">
        <v>2088</v>
      </c>
      <c r="B1302" s="15" t="s">
        <v>11</v>
      </c>
      <c r="C1302" s="15"/>
      <c r="D1302" s="15"/>
      <c r="E1302" s="15">
        <v>61</v>
      </c>
      <c r="F1302" s="15">
        <v>135863592</v>
      </c>
      <c r="G1302" s="15">
        <v>0</v>
      </c>
      <c r="H1302" s="15">
        <v>0</v>
      </c>
      <c r="I1302" s="16">
        <f t="shared" si="25"/>
        <v>2227272</v>
      </c>
      <c r="J1302" s="15">
        <v>6</v>
      </c>
      <c r="K1302" s="15">
        <v>13999999</v>
      </c>
      <c r="L1302" s="16">
        <f t="shared" si="26"/>
        <v>13363632</v>
      </c>
      <c r="M1302" s="15">
        <f t="shared" si="27"/>
        <v>55</v>
      </c>
      <c r="N1302" s="15">
        <v>-2354545</v>
      </c>
      <c r="O1302" s="17">
        <f t="shared" si="28"/>
        <v>55</v>
      </c>
      <c r="P1302" s="16">
        <f t="shared" si="29"/>
        <v>122499960</v>
      </c>
    </row>
    <row r="1303" spans="1:16" x14ac:dyDescent="0.2">
      <c r="A1303" s="15" t="s">
        <v>3648</v>
      </c>
      <c r="B1303" s="15" t="s">
        <v>11</v>
      </c>
      <c r="C1303" s="15"/>
      <c r="D1303" s="15"/>
      <c r="E1303" s="15">
        <v>0</v>
      </c>
      <c r="F1303" s="15">
        <v>0</v>
      </c>
      <c r="G1303" s="15">
        <v>0</v>
      </c>
      <c r="H1303" s="15">
        <v>0</v>
      </c>
      <c r="I1303" s="16">
        <f t="shared" si="25"/>
        <v>0</v>
      </c>
      <c r="J1303" s="15">
        <v>1</v>
      </c>
      <c r="K1303" s="15">
        <v>318182</v>
      </c>
      <c r="L1303" s="16">
        <f t="shared" si="26"/>
        <v>0</v>
      </c>
      <c r="M1303" s="15">
        <f t="shared" si="27"/>
        <v>-1</v>
      </c>
      <c r="N1303" s="15">
        <v>-318182</v>
      </c>
      <c r="O1303" s="17">
        <f t="shared" si="28"/>
        <v>-1</v>
      </c>
      <c r="P1303" s="16">
        <f t="shared" si="29"/>
        <v>0</v>
      </c>
    </row>
    <row r="1304" spans="1:16" x14ac:dyDescent="0.2">
      <c r="A1304" s="15" t="s">
        <v>3481</v>
      </c>
      <c r="B1304" s="15" t="s">
        <v>11</v>
      </c>
      <c r="C1304" s="15"/>
      <c r="D1304" s="15"/>
      <c r="E1304" s="15">
        <v>9</v>
      </c>
      <c r="F1304" s="15">
        <v>5261724</v>
      </c>
      <c r="G1304" s="15">
        <v>0</v>
      </c>
      <c r="H1304" s="15">
        <v>0</v>
      </c>
      <c r="I1304" s="16">
        <f t="shared" si="25"/>
        <v>584636</v>
      </c>
      <c r="J1304" s="15">
        <v>4</v>
      </c>
      <c r="K1304" s="15">
        <v>2836364</v>
      </c>
      <c r="L1304" s="16">
        <f t="shared" si="26"/>
        <v>2338544</v>
      </c>
      <c r="M1304" s="15">
        <f t="shared" si="27"/>
        <v>5</v>
      </c>
      <c r="N1304" s="15">
        <v>-718182</v>
      </c>
      <c r="O1304" s="17">
        <f t="shared" si="28"/>
        <v>5</v>
      </c>
      <c r="P1304" s="16">
        <f t="shared" si="29"/>
        <v>2923180</v>
      </c>
    </row>
    <row r="1305" spans="1:16" x14ac:dyDescent="0.2">
      <c r="A1305" s="15" t="s">
        <v>3537</v>
      </c>
      <c r="B1305" s="15" t="s">
        <v>11</v>
      </c>
      <c r="C1305" s="15"/>
      <c r="D1305" s="15"/>
      <c r="E1305" s="15">
        <v>0</v>
      </c>
      <c r="F1305" s="15">
        <v>0</v>
      </c>
      <c r="G1305" s="15">
        <v>0</v>
      </c>
      <c r="H1305" s="15">
        <v>0</v>
      </c>
      <c r="I1305" s="16">
        <f t="shared" si="25"/>
        <v>0</v>
      </c>
      <c r="J1305" s="15">
        <v>2</v>
      </c>
      <c r="K1305" s="15">
        <v>972727</v>
      </c>
      <c r="L1305" s="16">
        <f t="shared" si="26"/>
        <v>0</v>
      </c>
      <c r="M1305" s="15">
        <f t="shared" si="27"/>
        <v>-2</v>
      </c>
      <c r="N1305" s="15">
        <v>-472727</v>
      </c>
      <c r="O1305" s="17">
        <f t="shared" si="28"/>
        <v>-2</v>
      </c>
      <c r="P1305" s="16">
        <f t="shared" si="29"/>
        <v>0</v>
      </c>
    </row>
    <row r="1306" spans="1:16" x14ac:dyDescent="0.2">
      <c r="A1306" s="15" t="s">
        <v>3649</v>
      </c>
      <c r="B1306" s="15" t="s">
        <v>11</v>
      </c>
      <c r="C1306" s="15"/>
      <c r="D1306" s="15"/>
      <c r="E1306" s="15">
        <v>1</v>
      </c>
      <c r="F1306" s="15">
        <v>17832727</v>
      </c>
      <c r="G1306" s="15">
        <v>0</v>
      </c>
      <c r="H1306" s="15">
        <v>0</v>
      </c>
      <c r="I1306" s="16">
        <f t="shared" si="25"/>
        <v>17832727</v>
      </c>
      <c r="J1306" s="15">
        <v>1</v>
      </c>
      <c r="K1306" s="15">
        <v>18854545</v>
      </c>
      <c r="L1306" s="16">
        <f t="shared" si="26"/>
        <v>17832727</v>
      </c>
      <c r="M1306" s="15">
        <f t="shared" si="27"/>
        <v>0</v>
      </c>
      <c r="N1306" s="15">
        <v>-18854545</v>
      </c>
      <c r="O1306" s="17">
        <f t="shared" si="28"/>
        <v>0</v>
      </c>
      <c r="P1306" s="16">
        <f t="shared" si="29"/>
        <v>0</v>
      </c>
    </row>
    <row r="1307" spans="1:16" x14ac:dyDescent="0.2">
      <c r="A1307" s="15" t="s">
        <v>3650</v>
      </c>
      <c r="B1307" s="15" t="s">
        <v>11</v>
      </c>
      <c r="C1307" s="15"/>
      <c r="D1307" s="15"/>
      <c r="E1307" s="15">
        <v>0</v>
      </c>
      <c r="F1307" s="15">
        <v>0</v>
      </c>
      <c r="G1307" s="15">
        <v>0</v>
      </c>
      <c r="H1307" s="15">
        <v>0</v>
      </c>
      <c r="I1307" s="16">
        <f t="shared" si="25"/>
        <v>0</v>
      </c>
      <c r="J1307" s="15">
        <v>1</v>
      </c>
      <c r="K1307" s="15">
        <v>2890909</v>
      </c>
      <c r="L1307" s="16">
        <f t="shared" si="26"/>
        <v>0</v>
      </c>
      <c r="M1307" s="15">
        <f t="shared" si="27"/>
        <v>-1</v>
      </c>
      <c r="N1307" s="15">
        <v>-2890909</v>
      </c>
      <c r="O1307" s="17">
        <f t="shared" si="28"/>
        <v>-1</v>
      </c>
      <c r="P1307" s="16">
        <f t="shared" si="29"/>
        <v>0</v>
      </c>
    </row>
    <row r="1308" spans="1:16" x14ac:dyDescent="0.2">
      <c r="A1308" s="15" t="s">
        <v>3506</v>
      </c>
      <c r="B1308" s="15" t="s">
        <v>11</v>
      </c>
      <c r="C1308" s="15"/>
      <c r="D1308" s="15"/>
      <c r="E1308" s="15">
        <v>0</v>
      </c>
      <c r="F1308" s="15">
        <v>0</v>
      </c>
      <c r="G1308" s="15">
        <v>0</v>
      </c>
      <c r="H1308" s="15">
        <v>0</v>
      </c>
      <c r="I1308" s="16">
        <f t="shared" si="25"/>
        <v>0</v>
      </c>
      <c r="J1308" s="15">
        <v>3</v>
      </c>
      <c r="K1308" s="15">
        <v>15409092</v>
      </c>
      <c r="L1308" s="16">
        <f t="shared" si="26"/>
        <v>0</v>
      </c>
      <c r="M1308" s="15">
        <f t="shared" si="27"/>
        <v>-3</v>
      </c>
      <c r="N1308" s="15">
        <v>-5136364</v>
      </c>
      <c r="O1308" s="17">
        <f t="shared" si="28"/>
        <v>-3</v>
      </c>
      <c r="P1308" s="16">
        <f t="shared" si="29"/>
        <v>0</v>
      </c>
    </row>
    <row r="1309" spans="1:16" x14ac:dyDescent="0.2">
      <c r="A1309" s="15" t="s">
        <v>3651</v>
      </c>
      <c r="B1309" s="15" t="s">
        <v>11</v>
      </c>
      <c r="C1309" s="15"/>
      <c r="D1309" s="15"/>
      <c r="E1309" s="15">
        <v>0</v>
      </c>
      <c r="F1309" s="15">
        <v>0</v>
      </c>
      <c r="G1309" s="15">
        <v>0</v>
      </c>
      <c r="H1309" s="15">
        <v>0</v>
      </c>
      <c r="I1309" s="16">
        <f t="shared" si="25"/>
        <v>0</v>
      </c>
      <c r="J1309" s="15">
        <v>1</v>
      </c>
      <c r="K1309" s="15">
        <v>16218182</v>
      </c>
      <c r="L1309" s="16">
        <f t="shared" si="26"/>
        <v>0</v>
      </c>
      <c r="M1309" s="15">
        <f t="shared" si="27"/>
        <v>-1</v>
      </c>
      <c r="N1309" s="15">
        <v>-16218182</v>
      </c>
      <c r="O1309" s="17">
        <f t="shared" si="28"/>
        <v>-1</v>
      </c>
      <c r="P1309" s="16">
        <f t="shared" si="29"/>
        <v>0</v>
      </c>
    </row>
    <row r="1310" spans="1:16" x14ac:dyDescent="0.2">
      <c r="A1310" s="15" t="s">
        <v>3652</v>
      </c>
      <c r="B1310" s="15" t="s">
        <v>11</v>
      </c>
      <c r="C1310" s="15"/>
      <c r="D1310" s="15"/>
      <c r="E1310" s="15">
        <v>0</v>
      </c>
      <c r="F1310" s="15">
        <v>0</v>
      </c>
      <c r="G1310" s="15">
        <v>0</v>
      </c>
      <c r="H1310" s="15">
        <v>0</v>
      </c>
      <c r="I1310" s="16">
        <f t="shared" si="25"/>
        <v>0</v>
      </c>
      <c r="J1310" s="15">
        <v>1</v>
      </c>
      <c r="K1310" s="15">
        <v>3172727</v>
      </c>
      <c r="L1310" s="16">
        <f t="shared" si="26"/>
        <v>0</v>
      </c>
      <c r="M1310" s="15">
        <f t="shared" si="27"/>
        <v>-1</v>
      </c>
      <c r="N1310" s="15">
        <v>-3172727</v>
      </c>
      <c r="O1310" s="17">
        <f t="shared" si="28"/>
        <v>-1</v>
      </c>
      <c r="P1310" s="16">
        <f t="shared" si="29"/>
        <v>0</v>
      </c>
    </row>
    <row r="1311" spans="1:16" x14ac:dyDescent="0.2">
      <c r="A1311" s="15" t="s">
        <v>3446</v>
      </c>
      <c r="B1311" s="15" t="s">
        <v>20</v>
      </c>
      <c r="C1311" s="15"/>
      <c r="D1311" s="15"/>
      <c r="E1311" s="15">
        <v>0</v>
      </c>
      <c r="F1311" s="15">
        <v>0</v>
      </c>
      <c r="G1311" s="15">
        <v>0</v>
      </c>
      <c r="H1311" s="15">
        <v>0</v>
      </c>
      <c r="I1311" s="16">
        <f t="shared" si="25"/>
        <v>0</v>
      </c>
      <c r="J1311" s="15">
        <v>6</v>
      </c>
      <c r="K1311" s="15">
        <v>78518181</v>
      </c>
      <c r="L1311" s="16">
        <f t="shared" si="26"/>
        <v>0</v>
      </c>
      <c r="M1311" s="15">
        <f t="shared" si="27"/>
        <v>-6</v>
      </c>
      <c r="N1311" s="15">
        <v>-13172727</v>
      </c>
      <c r="O1311" s="17">
        <f t="shared" si="28"/>
        <v>-6</v>
      </c>
      <c r="P1311" s="16">
        <f t="shared" si="29"/>
        <v>0</v>
      </c>
    </row>
    <row r="1312" spans="1:16" x14ac:dyDescent="0.2">
      <c r="A1312" s="15" t="s">
        <v>3653</v>
      </c>
      <c r="B1312" s="15" t="s">
        <v>25</v>
      </c>
      <c r="C1312" s="15"/>
      <c r="D1312" s="15"/>
      <c r="E1312" s="15">
        <v>0</v>
      </c>
      <c r="F1312" s="15">
        <v>0</v>
      </c>
      <c r="G1312" s="15">
        <v>0</v>
      </c>
      <c r="H1312" s="15">
        <v>0</v>
      </c>
      <c r="I1312" s="16">
        <f t="shared" si="25"/>
        <v>0</v>
      </c>
      <c r="J1312" s="15">
        <v>1</v>
      </c>
      <c r="K1312" s="15">
        <v>1981818</v>
      </c>
      <c r="L1312" s="16">
        <f t="shared" si="26"/>
        <v>0</v>
      </c>
      <c r="M1312" s="15">
        <f t="shared" si="27"/>
        <v>-1</v>
      </c>
      <c r="N1312" s="15">
        <v>-1981818</v>
      </c>
      <c r="O1312" s="17">
        <f t="shared" si="28"/>
        <v>-1</v>
      </c>
      <c r="P1312" s="16">
        <f t="shared" si="29"/>
        <v>0</v>
      </c>
    </row>
    <row r="1313" spans="1:16" x14ac:dyDescent="0.2">
      <c r="A1313" s="15" t="s">
        <v>2051</v>
      </c>
      <c r="B1313" s="15" t="s">
        <v>20</v>
      </c>
      <c r="C1313" s="15"/>
      <c r="D1313" s="15"/>
      <c r="E1313" s="15">
        <v>0</v>
      </c>
      <c r="F1313" s="15">
        <v>0</v>
      </c>
      <c r="G1313" s="15">
        <v>0</v>
      </c>
      <c r="H1313" s="15">
        <v>0</v>
      </c>
      <c r="I1313" s="16">
        <f t="shared" si="25"/>
        <v>0</v>
      </c>
      <c r="J1313" s="15">
        <v>1</v>
      </c>
      <c r="K1313" s="15">
        <v>9318182</v>
      </c>
      <c r="L1313" s="16">
        <f t="shared" si="26"/>
        <v>0</v>
      </c>
      <c r="M1313" s="15">
        <f t="shared" si="27"/>
        <v>-1</v>
      </c>
      <c r="N1313" s="15">
        <v>-9318182</v>
      </c>
      <c r="O1313" s="17">
        <f t="shared" si="28"/>
        <v>-1</v>
      </c>
      <c r="P1313" s="16">
        <f t="shared" si="29"/>
        <v>0</v>
      </c>
    </row>
    <row r="1314" spans="1:16" x14ac:dyDescent="0.2">
      <c r="A1314" s="15" t="s">
        <v>3654</v>
      </c>
      <c r="B1314" s="15" t="s">
        <v>11</v>
      </c>
      <c r="C1314" s="15"/>
      <c r="D1314" s="15"/>
      <c r="E1314" s="15">
        <v>0</v>
      </c>
      <c r="F1314" s="15">
        <v>0</v>
      </c>
      <c r="G1314" s="15">
        <v>0</v>
      </c>
      <c r="H1314" s="15">
        <v>0</v>
      </c>
      <c r="I1314" s="16">
        <f t="shared" si="25"/>
        <v>0</v>
      </c>
      <c r="J1314" s="15">
        <v>1</v>
      </c>
      <c r="K1314" s="15">
        <v>336364</v>
      </c>
      <c r="L1314" s="16">
        <f t="shared" si="26"/>
        <v>0</v>
      </c>
      <c r="M1314" s="15">
        <f t="shared" si="27"/>
        <v>-1</v>
      </c>
      <c r="N1314" s="15">
        <v>-336364</v>
      </c>
      <c r="O1314" s="17">
        <f t="shared" si="28"/>
        <v>-1</v>
      </c>
      <c r="P1314" s="16">
        <f t="shared" si="29"/>
        <v>0</v>
      </c>
    </row>
    <row r="1315" spans="1:16" x14ac:dyDescent="0.2">
      <c r="A1315" s="15" t="s">
        <v>2113</v>
      </c>
      <c r="B1315" s="15" t="s">
        <v>11</v>
      </c>
      <c r="C1315" s="15"/>
      <c r="D1315" s="15"/>
      <c r="E1315" s="15">
        <v>128</v>
      </c>
      <c r="F1315" s="15">
        <v>31690514</v>
      </c>
      <c r="G1315" s="15">
        <v>0</v>
      </c>
      <c r="H1315" s="15">
        <v>0</v>
      </c>
      <c r="I1315" s="16">
        <f t="shared" si="25"/>
        <v>247582.140625</v>
      </c>
      <c r="J1315" s="15">
        <v>16</v>
      </c>
      <c r="K1315" s="15">
        <v>4830000</v>
      </c>
      <c r="L1315" s="16">
        <f t="shared" si="26"/>
        <v>3961314.25</v>
      </c>
      <c r="M1315" s="15">
        <f t="shared" si="27"/>
        <v>112</v>
      </c>
      <c r="N1315" s="15">
        <v>-300000</v>
      </c>
      <c r="O1315" s="17">
        <f t="shared" si="28"/>
        <v>112</v>
      </c>
      <c r="P1315" s="16">
        <f t="shared" si="29"/>
        <v>27729199.75</v>
      </c>
    </row>
    <row r="1316" spans="1:16" x14ac:dyDescent="0.2">
      <c r="A1316" s="15" t="s">
        <v>1896</v>
      </c>
      <c r="B1316" s="15" t="s">
        <v>141</v>
      </c>
      <c r="C1316" s="15"/>
      <c r="D1316" s="15"/>
      <c r="E1316" s="15">
        <v>53</v>
      </c>
      <c r="F1316" s="15">
        <v>29443889</v>
      </c>
      <c r="G1316" s="15">
        <v>0</v>
      </c>
      <c r="H1316" s="15">
        <v>0</v>
      </c>
      <c r="I1316" s="16">
        <f t="shared" si="25"/>
        <v>555545.07547169807</v>
      </c>
      <c r="J1316" s="15">
        <v>8</v>
      </c>
      <c r="K1316" s="15">
        <v>4563637</v>
      </c>
      <c r="L1316" s="16">
        <f t="shared" si="26"/>
        <v>4444360.6037735846</v>
      </c>
      <c r="M1316" s="15">
        <f t="shared" si="27"/>
        <v>45</v>
      </c>
      <c r="N1316" s="15">
        <v>-4563637</v>
      </c>
      <c r="O1316" s="17">
        <f t="shared" si="28"/>
        <v>45</v>
      </c>
      <c r="P1316" s="16">
        <f t="shared" si="29"/>
        <v>24999528.396226414</v>
      </c>
    </row>
    <row r="1317" spans="1:16" x14ac:dyDescent="0.2">
      <c r="A1317" s="15" t="s">
        <v>3655</v>
      </c>
      <c r="B1317" s="15" t="s">
        <v>11</v>
      </c>
      <c r="C1317" s="15"/>
      <c r="D1317" s="15"/>
      <c r="E1317" s="15">
        <v>0</v>
      </c>
      <c r="F1317" s="15">
        <v>0</v>
      </c>
      <c r="G1317" s="15">
        <v>0</v>
      </c>
      <c r="H1317" s="15">
        <v>0</v>
      </c>
      <c r="I1317" s="16">
        <f t="shared" si="25"/>
        <v>0</v>
      </c>
      <c r="J1317" s="15">
        <v>1</v>
      </c>
      <c r="K1317" s="15">
        <v>22627273</v>
      </c>
      <c r="L1317" s="16">
        <f t="shared" si="26"/>
        <v>0</v>
      </c>
      <c r="M1317" s="15">
        <f t="shared" si="27"/>
        <v>-1</v>
      </c>
      <c r="N1317" s="15">
        <v>-22627273</v>
      </c>
      <c r="O1317" s="17">
        <f t="shared" si="28"/>
        <v>-1</v>
      </c>
      <c r="P1317" s="16">
        <f t="shared" si="29"/>
        <v>0</v>
      </c>
    </row>
    <row r="1318" spans="1:16" x14ac:dyDescent="0.2">
      <c r="A1318" s="15" t="s">
        <v>28</v>
      </c>
      <c r="B1318" s="15" t="s">
        <v>11</v>
      </c>
      <c r="C1318" s="15"/>
      <c r="D1318" s="15"/>
      <c r="E1318" s="15">
        <v>0</v>
      </c>
      <c r="F1318" s="15">
        <v>0</v>
      </c>
      <c r="G1318" s="15">
        <v>0</v>
      </c>
      <c r="H1318" s="15">
        <v>0</v>
      </c>
      <c r="I1318" s="16">
        <f t="shared" si="25"/>
        <v>0</v>
      </c>
      <c r="J1318" s="15">
        <v>5</v>
      </c>
      <c r="K1318" s="15">
        <v>3627274</v>
      </c>
      <c r="L1318" s="16">
        <f t="shared" si="26"/>
        <v>0</v>
      </c>
      <c r="M1318" s="15">
        <f t="shared" si="27"/>
        <v>-5</v>
      </c>
      <c r="N1318" s="15">
        <v>-3627274</v>
      </c>
      <c r="O1318" s="17">
        <f t="shared" si="28"/>
        <v>-5</v>
      </c>
      <c r="P1318" s="16">
        <f t="shared" si="29"/>
        <v>0</v>
      </c>
    </row>
    <row r="1319" spans="1:16" x14ac:dyDescent="0.2">
      <c r="A1319" s="15" t="s">
        <v>1856</v>
      </c>
      <c r="B1319" s="15" t="s">
        <v>11</v>
      </c>
      <c r="C1319" s="15"/>
      <c r="D1319" s="15"/>
      <c r="E1319" s="15">
        <v>6</v>
      </c>
      <c r="F1319" s="15">
        <v>36367170</v>
      </c>
      <c r="G1319" s="15">
        <v>0</v>
      </c>
      <c r="H1319" s="15">
        <v>0</v>
      </c>
      <c r="I1319" s="16">
        <f t="shared" si="25"/>
        <v>6061195</v>
      </c>
      <c r="J1319" s="15">
        <v>2</v>
      </c>
      <c r="K1319" s="15">
        <v>13072728</v>
      </c>
      <c r="L1319" s="16">
        <f t="shared" si="26"/>
        <v>12122390</v>
      </c>
      <c r="M1319" s="15">
        <f t="shared" si="27"/>
        <v>4</v>
      </c>
      <c r="N1319" s="15">
        <v>-6536364</v>
      </c>
      <c r="O1319" s="17">
        <f t="shared" si="28"/>
        <v>4</v>
      </c>
      <c r="P1319" s="16">
        <f t="shared" si="29"/>
        <v>24244780</v>
      </c>
    </row>
    <row r="1320" spans="1:16" x14ac:dyDescent="0.2">
      <c r="A1320" s="15" t="s">
        <v>3656</v>
      </c>
      <c r="B1320" s="15" t="s">
        <v>25</v>
      </c>
      <c r="C1320" s="15"/>
      <c r="D1320" s="15"/>
      <c r="E1320" s="15">
        <v>0</v>
      </c>
      <c r="F1320" s="15">
        <v>0</v>
      </c>
      <c r="G1320" s="15">
        <v>0</v>
      </c>
      <c r="H1320" s="15">
        <v>0</v>
      </c>
      <c r="I1320" s="16">
        <f t="shared" si="25"/>
        <v>0</v>
      </c>
      <c r="J1320" s="15">
        <v>1</v>
      </c>
      <c r="K1320" s="15">
        <v>245455</v>
      </c>
      <c r="L1320" s="16">
        <f t="shared" si="26"/>
        <v>0</v>
      </c>
      <c r="M1320" s="15">
        <f t="shared" si="27"/>
        <v>-1</v>
      </c>
      <c r="N1320" s="15">
        <v>-245455</v>
      </c>
      <c r="O1320" s="17">
        <f t="shared" si="28"/>
        <v>-1</v>
      </c>
      <c r="P1320" s="16">
        <f t="shared" si="29"/>
        <v>0</v>
      </c>
    </row>
    <row r="1321" spans="1:16" x14ac:dyDescent="0.2">
      <c r="A1321" s="15" t="s">
        <v>3039</v>
      </c>
      <c r="B1321" s="15" t="s">
        <v>11</v>
      </c>
      <c r="C1321" s="15"/>
      <c r="D1321" s="15"/>
      <c r="E1321" s="15">
        <v>0</v>
      </c>
      <c r="F1321" s="15">
        <v>0</v>
      </c>
      <c r="G1321" s="15">
        <v>0</v>
      </c>
      <c r="H1321" s="15">
        <v>0</v>
      </c>
      <c r="I1321" s="16">
        <f t="shared" si="25"/>
        <v>0</v>
      </c>
      <c r="J1321" s="15">
        <v>43</v>
      </c>
      <c r="K1321" s="15">
        <v>63227276</v>
      </c>
      <c r="L1321" s="16">
        <f t="shared" si="26"/>
        <v>0</v>
      </c>
      <c r="M1321" s="15">
        <f t="shared" si="27"/>
        <v>-43</v>
      </c>
      <c r="N1321" s="15">
        <v>-2854546</v>
      </c>
      <c r="O1321" s="17">
        <f t="shared" si="28"/>
        <v>-43</v>
      </c>
      <c r="P1321" s="16">
        <f t="shared" si="29"/>
        <v>0</v>
      </c>
    </row>
    <row r="1322" spans="1:16" x14ac:dyDescent="0.2">
      <c r="A1322" s="15" t="s">
        <v>3657</v>
      </c>
      <c r="B1322" s="15" t="s">
        <v>11</v>
      </c>
      <c r="C1322" s="15"/>
      <c r="D1322" s="15"/>
      <c r="E1322" s="15">
        <v>0</v>
      </c>
      <c r="F1322" s="15">
        <v>0</v>
      </c>
      <c r="G1322" s="15">
        <v>0</v>
      </c>
      <c r="H1322" s="15">
        <v>0</v>
      </c>
      <c r="I1322" s="16">
        <f t="shared" si="25"/>
        <v>0</v>
      </c>
      <c r="J1322" s="15">
        <v>1</v>
      </c>
      <c r="K1322" s="15">
        <v>3081818</v>
      </c>
      <c r="L1322" s="16">
        <f t="shared" si="26"/>
        <v>0</v>
      </c>
      <c r="M1322" s="15">
        <f t="shared" si="27"/>
        <v>-1</v>
      </c>
      <c r="N1322" s="15">
        <v>-3081818</v>
      </c>
      <c r="O1322" s="17">
        <f t="shared" si="28"/>
        <v>-1</v>
      </c>
      <c r="P1322" s="16">
        <f t="shared" si="29"/>
        <v>0</v>
      </c>
    </row>
    <row r="1323" spans="1:16" x14ac:dyDescent="0.2">
      <c r="A1323" s="15" t="s">
        <v>3402</v>
      </c>
      <c r="B1323" s="15" t="s">
        <v>11</v>
      </c>
      <c r="C1323" s="15"/>
      <c r="D1323" s="15"/>
      <c r="E1323" s="15">
        <v>10</v>
      </c>
      <c r="F1323" s="15">
        <v>6545450</v>
      </c>
      <c r="G1323" s="15">
        <v>0</v>
      </c>
      <c r="H1323" s="15">
        <v>0</v>
      </c>
      <c r="I1323" s="16">
        <f t="shared" si="25"/>
        <v>654545</v>
      </c>
      <c r="J1323" s="15">
        <v>14</v>
      </c>
      <c r="K1323" s="15">
        <v>10227271</v>
      </c>
      <c r="L1323" s="16">
        <f t="shared" si="26"/>
        <v>9163630</v>
      </c>
      <c r="M1323" s="15">
        <f t="shared" si="27"/>
        <v>-4</v>
      </c>
      <c r="N1323" s="15">
        <v>-8499998</v>
      </c>
      <c r="O1323" s="17">
        <f t="shared" si="28"/>
        <v>-4</v>
      </c>
      <c r="P1323" s="16">
        <f t="shared" si="29"/>
        <v>-2618180</v>
      </c>
    </row>
    <row r="1324" spans="1:16" x14ac:dyDescent="0.2">
      <c r="A1324" s="15" t="s">
        <v>3457</v>
      </c>
      <c r="B1324" s="15" t="s">
        <v>11</v>
      </c>
      <c r="C1324" s="15"/>
      <c r="D1324" s="15"/>
      <c r="E1324" s="15">
        <v>0</v>
      </c>
      <c r="F1324" s="15">
        <v>0</v>
      </c>
      <c r="G1324" s="15">
        <v>0</v>
      </c>
      <c r="H1324" s="15">
        <v>0</v>
      </c>
      <c r="I1324" s="16">
        <f t="shared" si="25"/>
        <v>0</v>
      </c>
      <c r="J1324" s="15">
        <v>5</v>
      </c>
      <c r="K1324" s="15">
        <v>1445455</v>
      </c>
      <c r="L1324" s="16">
        <f t="shared" si="26"/>
        <v>0</v>
      </c>
      <c r="M1324" s="15">
        <f t="shared" si="27"/>
        <v>-5</v>
      </c>
      <c r="N1324" s="15">
        <v>-1127273</v>
      </c>
      <c r="O1324" s="17">
        <f t="shared" si="28"/>
        <v>-5</v>
      </c>
      <c r="P1324" s="16">
        <f t="shared" si="29"/>
        <v>0</v>
      </c>
    </row>
    <row r="1325" spans="1:16" x14ac:dyDescent="0.2">
      <c r="A1325" s="15" t="s">
        <v>3507</v>
      </c>
      <c r="B1325" s="15" t="s">
        <v>11</v>
      </c>
      <c r="C1325" s="15"/>
      <c r="D1325" s="15"/>
      <c r="E1325" s="15">
        <v>0</v>
      </c>
      <c r="F1325" s="15">
        <v>0</v>
      </c>
      <c r="G1325" s="15">
        <v>0</v>
      </c>
      <c r="H1325" s="15">
        <v>0</v>
      </c>
      <c r="I1325" s="16">
        <f t="shared" si="25"/>
        <v>0</v>
      </c>
      <c r="J1325" s="15">
        <v>3</v>
      </c>
      <c r="K1325" s="15">
        <v>709091</v>
      </c>
      <c r="L1325" s="16">
        <f t="shared" si="26"/>
        <v>0</v>
      </c>
      <c r="M1325" s="15">
        <f t="shared" si="27"/>
        <v>-3</v>
      </c>
      <c r="N1325" s="15">
        <v>-200000</v>
      </c>
      <c r="O1325" s="17">
        <f t="shared" si="28"/>
        <v>-3</v>
      </c>
      <c r="P1325" s="16">
        <f t="shared" si="29"/>
        <v>0</v>
      </c>
    </row>
    <row r="1326" spans="1:16" x14ac:dyDescent="0.2">
      <c r="A1326" s="15" t="s">
        <v>3420</v>
      </c>
      <c r="B1326" s="15" t="s">
        <v>11</v>
      </c>
      <c r="C1326" s="15"/>
      <c r="D1326" s="15"/>
      <c r="E1326" s="15">
        <v>0</v>
      </c>
      <c r="F1326" s="15">
        <v>0</v>
      </c>
      <c r="G1326" s="15">
        <v>0</v>
      </c>
      <c r="H1326" s="15">
        <v>0</v>
      </c>
      <c r="I1326" s="16">
        <f t="shared" si="25"/>
        <v>0</v>
      </c>
      <c r="J1326" s="15">
        <v>10</v>
      </c>
      <c r="K1326" s="15">
        <v>12363640</v>
      </c>
      <c r="L1326" s="16">
        <f t="shared" si="26"/>
        <v>0</v>
      </c>
      <c r="M1326" s="15">
        <f t="shared" si="27"/>
        <v>-10</v>
      </c>
      <c r="N1326" s="15">
        <v>-12363640</v>
      </c>
      <c r="O1326" s="17">
        <f t="shared" si="28"/>
        <v>-10</v>
      </c>
      <c r="P1326" s="16">
        <f t="shared" si="29"/>
        <v>0</v>
      </c>
    </row>
    <row r="1327" spans="1:16" x14ac:dyDescent="0.2">
      <c r="A1327" s="15" t="s">
        <v>3482</v>
      </c>
      <c r="B1327" s="15" t="s">
        <v>11</v>
      </c>
      <c r="C1327" s="15"/>
      <c r="D1327" s="15"/>
      <c r="E1327" s="15">
        <v>0</v>
      </c>
      <c r="F1327" s="15">
        <v>0</v>
      </c>
      <c r="G1327" s="15">
        <v>0</v>
      </c>
      <c r="H1327" s="15">
        <v>0</v>
      </c>
      <c r="I1327" s="16">
        <f t="shared" si="25"/>
        <v>0</v>
      </c>
      <c r="J1327" s="15">
        <v>4</v>
      </c>
      <c r="K1327" s="15">
        <v>4290908</v>
      </c>
      <c r="L1327" s="16">
        <f t="shared" si="26"/>
        <v>0</v>
      </c>
      <c r="M1327" s="15">
        <f t="shared" si="27"/>
        <v>-4</v>
      </c>
      <c r="N1327" s="15">
        <v>-4290908</v>
      </c>
      <c r="O1327" s="17">
        <f t="shared" si="28"/>
        <v>-4</v>
      </c>
      <c r="P1327" s="16">
        <f t="shared" si="29"/>
        <v>0</v>
      </c>
    </row>
    <row r="1328" spans="1:16" x14ac:dyDescent="0.2">
      <c r="A1328" s="15" t="s">
        <v>3438</v>
      </c>
      <c r="B1328" s="15" t="s">
        <v>11</v>
      </c>
      <c r="C1328" s="15"/>
      <c r="D1328" s="15"/>
      <c r="E1328" s="15">
        <v>0</v>
      </c>
      <c r="F1328" s="15">
        <v>0</v>
      </c>
      <c r="G1328" s="15">
        <v>0</v>
      </c>
      <c r="H1328" s="15">
        <v>0</v>
      </c>
      <c r="I1328" s="16">
        <f t="shared" si="25"/>
        <v>0</v>
      </c>
      <c r="J1328" s="15">
        <v>7</v>
      </c>
      <c r="K1328" s="15">
        <v>7209087</v>
      </c>
      <c r="L1328" s="16">
        <f t="shared" si="26"/>
        <v>0</v>
      </c>
      <c r="M1328" s="15">
        <f t="shared" si="27"/>
        <v>-7</v>
      </c>
      <c r="N1328" s="15">
        <v>-3636360</v>
      </c>
      <c r="O1328" s="17">
        <f t="shared" si="28"/>
        <v>-7</v>
      </c>
      <c r="P1328" s="16">
        <f t="shared" si="29"/>
        <v>0</v>
      </c>
    </row>
    <row r="1329" spans="1:16" x14ac:dyDescent="0.2">
      <c r="A1329" s="15" t="s">
        <v>3658</v>
      </c>
      <c r="B1329" s="15" t="s">
        <v>11</v>
      </c>
      <c r="C1329" s="15"/>
      <c r="D1329" s="15"/>
      <c r="E1329" s="15">
        <v>0</v>
      </c>
      <c r="F1329" s="15">
        <v>0</v>
      </c>
      <c r="G1329" s="15">
        <v>0</v>
      </c>
      <c r="H1329" s="15">
        <v>0</v>
      </c>
      <c r="I1329" s="16">
        <f t="shared" si="25"/>
        <v>0</v>
      </c>
      <c r="J1329" s="15">
        <v>1</v>
      </c>
      <c r="K1329" s="15">
        <v>2863636</v>
      </c>
      <c r="L1329" s="16">
        <f t="shared" si="26"/>
        <v>0</v>
      </c>
      <c r="M1329" s="15">
        <f t="shared" si="27"/>
        <v>-1</v>
      </c>
      <c r="N1329" s="15">
        <v>-2863636</v>
      </c>
      <c r="O1329" s="17">
        <f t="shared" si="28"/>
        <v>-1</v>
      </c>
      <c r="P1329" s="16">
        <f t="shared" si="29"/>
        <v>0</v>
      </c>
    </row>
    <row r="1330" spans="1:16" x14ac:dyDescent="0.2">
      <c r="A1330" s="15" t="s">
        <v>3538</v>
      </c>
      <c r="B1330" s="15" t="s">
        <v>11</v>
      </c>
      <c r="C1330" s="15"/>
      <c r="D1330" s="15"/>
      <c r="E1330" s="15">
        <v>0</v>
      </c>
      <c r="F1330" s="15">
        <v>0</v>
      </c>
      <c r="G1330" s="15">
        <v>0</v>
      </c>
      <c r="H1330" s="15">
        <v>0</v>
      </c>
      <c r="I1330" s="16">
        <f t="shared" si="25"/>
        <v>0</v>
      </c>
      <c r="J1330" s="15">
        <v>2</v>
      </c>
      <c r="K1330" s="15">
        <v>9545454</v>
      </c>
      <c r="L1330" s="16">
        <f t="shared" si="26"/>
        <v>0</v>
      </c>
      <c r="M1330" s="15">
        <f t="shared" si="27"/>
        <v>-2</v>
      </c>
      <c r="N1330" s="15">
        <v>-9545454</v>
      </c>
      <c r="O1330" s="17">
        <f t="shared" si="28"/>
        <v>-2</v>
      </c>
      <c r="P1330" s="16">
        <f t="shared" si="29"/>
        <v>0</v>
      </c>
    </row>
    <row r="1331" spans="1:16" x14ac:dyDescent="0.2">
      <c r="A1331" s="15" t="s">
        <v>3659</v>
      </c>
      <c r="B1331" s="15" t="s">
        <v>11</v>
      </c>
      <c r="C1331" s="15"/>
      <c r="D1331" s="15"/>
      <c r="E1331" s="15">
        <v>0</v>
      </c>
      <c r="F1331" s="15">
        <v>0</v>
      </c>
      <c r="G1331" s="15">
        <v>0</v>
      </c>
      <c r="H1331" s="15">
        <v>0</v>
      </c>
      <c r="I1331" s="16">
        <f t="shared" si="25"/>
        <v>0</v>
      </c>
      <c r="J1331" s="15">
        <v>1</v>
      </c>
      <c r="K1331" s="15">
        <v>4454545</v>
      </c>
      <c r="L1331" s="16">
        <f t="shared" si="26"/>
        <v>0</v>
      </c>
      <c r="M1331" s="15">
        <f t="shared" si="27"/>
        <v>-1</v>
      </c>
      <c r="N1331" s="15">
        <v>-4454545</v>
      </c>
      <c r="O1331" s="17">
        <f t="shared" si="28"/>
        <v>-1</v>
      </c>
      <c r="P1331" s="16">
        <f t="shared" si="29"/>
        <v>0</v>
      </c>
    </row>
    <row r="1332" spans="1:16" x14ac:dyDescent="0.2">
      <c r="A1332" s="15" t="s">
        <v>3483</v>
      </c>
      <c r="B1332" s="15" t="s">
        <v>11</v>
      </c>
      <c r="C1332" s="15"/>
      <c r="D1332" s="15"/>
      <c r="E1332" s="15">
        <v>0</v>
      </c>
      <c r="F1332" s="15">
        <v>0</v>
      </c>
      <c r="G1332" s="15">
        <v>0</v>
      </c>
      <c r="H1332" s="15">
        <v>0</v>
      </c>
      <c r="I1332" s="16">
        <f t="shared" si="25"/>
        <v>0</v>
      </c>
      <c r="J1332" s="15">
        <v>4</v>
      </c>
      <c r="K1332" s="15">
        <v>6127273</v>
      </c>
      <c r="L1332" s="16">
        <f t="shared" si="26"/>
        <v>0</v>
      </c>
      <c r="M1332" s="15">
        <f t="shared" si="27"/>
        <v>-4</v>
      </c>
      <c r="N1332" s="15">
        <v>-1627273</v>
      </c>
      <c r="O1332" s="17">
        <f t="shared" si="28"/>
        <v>-4</v>
      </c>
      <c r="P1332" s="16">
        <f t="shared" si="29"/>
        <v>0</v>
      </c>
    </row>
    <row r="1333" spans="1:16" x14ac:dyDescent="0.2">
      <c r="A1333" s="15" t="s">
        <v>3508</v>
      </c>
      <c r="B1333" s="15" t="s">
        <v>11</v>
      </c>
      <c r="C1333" s="15"/>
      <c r="D1333" s="15"/>
      <c r="E1333" s="15">
        <v>0</v>
      </c>
      <c r="F1333" s="15">
        <v>0</v>
      </c>
      <c r="G1333" s="15">
        <v>0</v>
      </c>
      <c r="H1333" s="15">
        <v>0</v>
      </c>
      <c r="I1333" s="16">
        <f t="shared" si="25"/>
        <v>0</v>
      </c>
      <c r="J1333" s="15">
        <v>3</v>
      </c>
      <c r="K1333" s="15">
        <v>4772727</v>
      </c>
      <c r="L1333" s="16">
        <f t="shared" si="26"/>
        <v>0</v>
      </c>
      <c r="M1333" s="15">
        <f t="shared" si="27"/>
        <v>-3</v>
      </c>
      <c r="N1333" s="15">
        <v>-4772727</v>
      </c>
      <c r="O1333" s="17">
        <f t="shared" si="28"/>
        <v>-3</v>
      </c>
      <c r="P1333" s="16">
        <f t="shared" si="29"/>
        <v>0</v>
      </c>
    </row>
    <row r="1334" spans="1:16" x14ac:dyDescent="0.2">
      <c r="A1334" s="15" t="s">
        <v>3539</v>
      </c>
      <c r="B1334" s="15" t="s">
        <v>11</v>
      </c>
      <c r="C1334" s="15"/>
      <c r="D1334" s="15"/>
      <c r="E1334" s="15">
        <v>0</v>
      </c>
      <c r="F1334" s="15">
        <v>0</v>
      </c>
      <c r="G1334" s="15">
        <v>0</v>
      </c>
      <c r="H1334" s="15">
        <v>0</v>
      </c>
      <c r="I1334" s="16">
        <f t="shared" si="25"/>
        <v>0</v>
      </c>
      <c r="J1334" s="15">
        <v>2</v>
      </c>
      <c r="K1334" s="15">
        <v>10263636</v>
      </c>
      <c r="L1334" s="16">
        <f t="shared" si="26"/>
        <v>0</v>
      </c>
      <c r="M1334" s="15">
        <f t="shared" si="27"/>
        <v>-2</v>
      </c>
      <c r="N1334" s="15">
        <v>-5090909</v>
      </c>
      <c r="O1334" s="17">
        <f t="shared" si="28"/>
        <v>-2</v>
      </c>
      <c r="P1334" s="16">
        <f t="shared" si="29"/>
        <v>0</v>
      </c>
    </row>
    <row r="1335" spans="1:16" x14ac:dyDescent="0.2">
      <c r="A1335" s="15" t="s">
        <v>3458</v>
      </c>
      <c r="B1335" s="15" t="s">
        <v>11</v>
      </c>
      <c r="C1335" s="15"/>
      <c r="D1335" s="15"/>
      <c r="E1335" s="15">
        <v>0</v>
      </c>
      <c r="F1335" s="15">
        <v>0</v>
      </c>
      <c r="G1335" s="15">
        <v>0</v>
      </c>
      <c r="H1335" s="15">
        <v>0</v>
      </c>
      <c r="I1335" s="16">
        <f t="shared" si="25"/>
        <v>0</v>
      </c>
      <c r="J1335" s="15">
        <v>5</v>
      </c>
      <c r="K1335" s="15">
        <v>20636364</v>
      </c>
      <c r="L1335" s="16">
        <f t="shared" si="26"/>
        <v>0</v>
      </c>
      <c r="M1335" s="15">
        <f t="shared" si="27"/>
        <v>-5</v>
      </c>
      <c r="N1335" s="15">
        <v>-10909092</v>
      </c>
      <c r="O1335" s="17">
        <f t="shared" si="28"/>
        <v>-5</v>
      </c>
      <c r="P1335" s="16">
        <f t="shared" si="29"/>
        <v>0</v>
      </c>
    </row>
    <row r="1336" spans="1:16" x14ac:dyDescent="0.2">
      <c r="A1336" s="15" t="s">
        <v>3540</v>
      </c>
      <c r="B1336" s="15" t="s">
        <v>11</v>
      </c>
      <c r="C1336" s="15"/>
      <c r="D1336" s="15"/>
      <c r="E1336" s="15">
        <v>0</v>
      </c>
      <c r="F1336" s="15">
        <v>0</v>
      </c>
      <c r="G1336" s="15">
        <v>0</v>
      </c>
      <c r="H1336" s="15">
        <v>0</v>
      </c>
      <c r="I1336" s="16">
        <f t="shared" si="25"/>
        <v>0</v>
      </c>
      <c r="J1336" s="15">
        <v>2</v>
      </c>
      <c r="K1336" s="15">
        <v>5454546</v>
      </c>
      <c r="L1336" s="16">
        <f t="shared" si="26"/>
        <v>0</v>
      </c>
      <c r="M1336" s="15">
        <f t="shared" si="27"/>
        <v>-2</v>
      </c>
      <c r="N1336" s="15">
        <v>-5454546</v>
      </c>
      <c r="O1336" s="17">
        <f t="shared" si="28"/>
        <v>-2</v>
      </c>
      <c r="P1336" s="16">
        <f t="shared" si="29"/>
        <v>0</v>
      </c>
    </row>
    <row r="1337" spans="1:16" x14ac:dyDescent="0.2">
      <c r="A1337" s="15" t="s">
        <v>3660</v>
      </c>
      <c r="B1337" s="15" t="s">
        <v>11</v>
      </c>
      <c r="C1337" s="15"/>
      <c r="D1337" s="15"/>
      <c r="E1337" s="15">
        <v>0</v>
      </c>
      <c r="F1337" s="15">
        <v>0</v>
      </c>
      <c r="G1337" s="15">
        <v>0</v>
      </c>
      <c r="H1337" s="15">
        <v>0</v>
      </c>
      <c r="I1337" s="16">
        <f t="shared" si="25"/>
        <v>0</v>
      </c>
      <c r="J1337" s="15">
        <v>1</v>
      </c>
      <c r="K1337" s="15">
        <v>3272727</v>
      </c>
      <c r="L1337" s="16">
        <f t="shared" si="26"/>
        <v>0</v>
      </c>
      <c r="M1337" s="15">
        <f t="shared" si="27"/>
        <v>-1</v>
      </c>
      <c r="N1337" s="15">
        <v>-3272727</v>
      </c>
      <c r="O1337" s="17">
        <f t="shared" si="28"/>
        <v>-1</v>
      </c>
      <c r="P1337" s="16">
        <f t="shared" si="29"/>
        <v>0</v>
      </c>
    </row>
    <row r="1338" spans="1:16" x14ac:dyDescent="0.2">
      <c r="A1338" s="15" t="s">
        <v>3661</v>
      </c>
      <c r="B1338" s="15" t="s">
        <v>11</v>
      </c>
      <c r="C1338" s="15"/>
      <c r="D1338" s="15"/>
      <c r="E1338" s="15">
        <v>0</v>
      </c>
      <c r="F1338" s="15">
        <v>0</v>
      </c>
      <c r="G1338" s="15">
        <v>0</v>
      </c>
      <c r="H1338" s="15">
        <v>0</v>
      </c>
      <c r="I1338" s="16">
        <f t="shared" si="25"/>
        <v>0</v>
      </c>
      <c r="J1338" s="15">
        <v>1</v>
      </c>
      <c r="K1338" s="15">
        <v>2863636</v>
      </c>
      <c r="L1338" s="16">
        <f t="shared" si="26"/>
        <v>0</v>
      </c>
      <c r="M1338" s="15">
        <f t="shared" si="27"/>
        <v>-1</v>
      </c>
      <c r="N1338" s="15">
        <v>-2863636</v>
      </c>
      <c r="O1338" s="17">
        <f t="shared" si="28"/>
        <v>-1</v>
      </c>
      <c r="P1338" s="16">
        <f t="shared" si="29"/>
        <v>0</v>
      </c>
    </row>
    <row r="1339" spans="1:16" x14ac:dyDescent="0.2">
      <c r="A1339" s="15" t="s">
        <v>3662</v>
      </c>
      <c r="B1339" s="15" t="s">
        <v>11</v>
      </c>
      <c r="C1339" s="15"/>
      <c r="D1339" s="15"/>
      <c r="E1339" s="15">
        <v>0</v>
      </c>
      <c r="F1339" s="15">
        <v>0</v>
      </c>
      <c r="G1339" s="15">
        <v>0</v>
      </c>
      <c r="H1339" s="15">
        <v>0</v>
      </c>
      <c r="I1339" s="16">
        <f t="shared" si="25"/>
        <v>0</v>
      </c>
      <c r="J1339" s="15">
        <v>1</v>
      </c>
      <c r="K1339" s="15">
        <v>1818182</v>
      </c>
      <c r="L1339" s="16">
        <f t="shared" si="26"/>
        <v>0</v>
      </c>
      <c r="M1339" s="15">
        <f t="shared" si="27"/>
        <v>-1</v>
      </c>
      <c r="N1339" s="15">
        <v>-1818182</v>
      </c>
      <c r="O1339" s="17">
        <f t="shared" si="28"/>
        <v>-1</v>
      </c>
      <c r="P1339" s="16">
        <f t="shared" si="29"/>
        <v>0</v>
      </c>
    </row>
    <row r="1340" spans="1:16" x14ac:dyDescent="0.2">
      <c r="A1340" s="15" t="s">
        <v>3663</v>
      </c>
      <c r="B1340" s="15" t="s">
        <v>11</v>
      </c>
      <c r="C1340" s="15"/>
      <c r="D1340" s="15"/>
      <c r="E1340" s="15">
        <v>0</v>
      </c>
      <c r="F1340" s="15">
        <v>0</v>
      </c>
      <c r="G1340" s="15">
        <v>0</v>
      </c>
      <c r="H1340" s="15">
        <v>0</v>
      </c>
      <c r="I1340" s="16">
        <f t="shared" si="25"/>
        <v>0</v>
      </c>
      <c r="J1340" s="15">
        <v>1</v>
      </c>
      <c r="K1340" s="15">
        <v>4727273</v>
      </c>
      <c r="L1340" s="16">
        <f t="shared" si="26"/>
        <v>0</v>
      </c>
      <c r="M1340" s="15">
        <f t="shared" si="27"/>
        <v>-1</v>
      </c>
      <c r="N1340" s="15">
        <v>-4727273</v>
      </c>
      <c r="O1340" s="17">
        <f t="shared" si="28"/>
        <v>-1</v>
      </c>
      <c r="P1340" s="16">
        <f t="shared" si="29"/>
        <v>0</v>
      </c>
    </row>
    <row r="1341" spans="1:16" x14ac:dyDescent="0.2">
      <c r="A1341" s="15" t="s">
        <v>3541</v>
      </c>
      <c r="B1341" s="15" t="s">
        <v>11</v>
      </c>
      <c r="C1341" s="15"/>
      <c r="D1341" s="15"/>
      <c r="E1341" s="15">
        <v>0</v>
      </c>
      <c r="F1341" s="15">
        <v>0</v>
      </c>
      <c r="G1341" s="15">
        <v>0</v>
      </c>
      <c r="H1341" s="15">
        <v>0</v>
      </c>
      <c r="I1341" s="16">
        <f t="shared" si="25"/>
        <v>0</v>
      </c>
      <c r="J1341" s="15">
        <v>2</v>
      </c>
      <c r="K1341" s="15">
        <v>6000000</v>
      </c>
      <c r="L1341" s="16">
        <f t="shared" si="26"/>
        <v>0</v>
      </c>
      <c r="M1341" s="15">
        <f t="shared" si="27"/>
        <v>-2</v>
      </c>
      <c r="N1341" s="15">
        <v>-6000000</v>
      </c>
      <c r="O1341" s="17">
        <f t="shared" si="28"/>
        <v>-2</v>
      </c>
      <c r="P1341" s="16">
        <f t="shared" si="29"/>
        <v>0</v>
      </c>
    </row>
    <row r="1342" spans="1:16" x14ac:dyDescent="0.2">
      <c r="A1342" s="15" t="s">
        <v>3542</v>
      </c>
      <c r="B1342" s="15" t="s">
        <v>11</v>
      </c>
      <c r="C1342" s="15"/>
      <c r="D1342" s="15"/>
      <c r="E1342" s="15">
        <v>4</v>
      </c>
      <c r="F1342" s="15">
        <v>2509092</v>
      </c>
      <c r="G1342" s="15">
        <v>0</v>
      </c>
      <c r="H1342" s="15">
        <v>0</v>
      </c>
      <c r="I1342" s="16">
        <f t="shared" si="25"/>
        <v>627273</v>
      </c>
      <c r="J1342" s="15">
        <v>2</v>
      </c>
      <c r="K1342" s="15">
        <v>1545454</v>
      </c>
      <c r="L1342" s="16">
        <f t="shared" si="26"/>
        <v>1254546</v>
      </c>
      <c r="M1342" s="15">
        <f t="shared" si="27"/>
        <v>2</v>
      </c>
      <c r="N1342" s="15">
        <v>-1545454</v>
      </c>
      <c r="O1342" s="17">
        <f t="shared" si="28"/>
        <v>2</v>
      </c>
      <c r="P1342" s="16">
        <f t="shared" si="29"/>
        <v>1254546</v>
      </c>
    </row>
    <row r="1343" spans="1:16" x14ac:dyDescent="0.2">
      <c r="A1343" s="15" t="s">
        <v>3543</v>
      </c>
      <c r="B1343" s="15" t="s">
        <v>11</v>
      </c>
      <c r="C1343" s="15"/>
      <c r="D1343" s="15"/>
      <c r="E1343" s="15">
        <v>0</v>
      </c>
      <c r="F1343" s="15">
        <v>0</v>
      </c>
      <c r="G1343" s="15">
        <v>0</v>
      </c>
      <c r="H1343" s="15">
        <v>0</v>
      </c>
      <c r="I1343" s="16">
        <f t="shared" si="25"/>
        <v>0</v>
      </c>
      <c r="J1343" s="15">
        <v>2</v>
      </c>
      <c r="K1343" s="15">
        <v>1490000</v>
      </c>
      <c r="L1343" s="16">
        <f t="shared" si="26"/>
        <v>0</v>
      </c>
      <c r="M1343" s="15">
        <f t="shared" si="27"/>
        <v>-2</v>
      </c>
      <c r="N1343" s="15">
        <v>-1490000</v>
      </c>
      <c r="O1343" s="17">
        <f t="shared" si="28"/>
        <v>-2</v>
      </c>
      <c r="P1343" s="16">
        <f t="shared" si="29"/>
        <v>0</v>
      </c>
    </row>
    <row r="1344" spans="1:16" x14ac:dyDescent="0.2">
      <c r="A1344" s="15" t="s">
        <v>3664</v>
      </c>
      <c r="B1344" s="15" t="s">
        <v>11</v>
      </c>
      <c r="C1344" s="15"/>
      <c r="D1344" s="15"/>
      <c r="E1344" s="15">
        <v>0</v>
      </c>
      <c r="F1344" s="15">
        <v>0</v>
      </c>
      <c r="G1344" s="15">
        <v>0</v>
      </c>
      <c r="H1344" s="15">
        <v>0</v>
      </c>
      <c r="I1344" s="16">
        <f t="shared" si="25"/>
        <v>0</v>
      </c>
      <c r="J1344" s="15">
        <v>1</v>
      </c>
      <c r="K1344" s="15">
        <v>1712963</v>
      </c>
      <c r="L1344" s="16">
        <f t="shared" si="26"/>
        <v>0</v>
      </c>
      <c r="M1344" s="15">
        <f t="shared" si="27"/>
        <v>-1</v>
      </c>
      <c r="N1344" s="15">
        <v>-1712963</v>
      </c>
      <c r="O1344" s="17">
        <f t="shared" si="28"/>
        <v>-1</v>
      </c>
      <c r="P1344" s="16">
        <f t="shared" si="29"/>
        <v>0</v>
      </c>
    </row>
    <row r="1345" spans="1:16" x14ac:dyDescent="0.2">
      <c r="A1345" s="15" t="s">
        <v>3544</v>
      </c>
      <c r="B1345" s="15" t="s">
        <v>34</v>
      </c>
      <c r="C1345" s="15"/>
      <c r="D1345" s="15"/>
      <c r="E1345" s="15">
        <v>0</v>
      </c>
      <c r="F1345" s="15">
        <v>0</v>
      </c>
      <c r="G1345" s="15">
        <v>0</v>
      </c>
      <c r="H1345" s="15">
        <v>0</v>
      </c>
      <c r="I1345" s="16">
        <f t="shared" si="25"/>
        <v>0</v>
      </c>
      <c r="J1345" s="15">
        <v>2</v>
      </c>
      <c r="K1345" s="15">
        <v>23080909</v>
      </c>
      <c r="L1345" s="16">
        <f t="shared" si="26"/>
        <v>0</v>
      </c>
      <c r="M1345" s="15">
        <f t="shared" si="27"/>
        <v>-2</v>
      </c>
      <c r="N1345" s="15">
        <v>-10000000</v>
      </c>
      <c r="O1345" s="17">
        <f t="shared" si="28"/>
        <v>-2</v>
      </c>
      <c r="P1345" s="16">
        <f t="shared" si="29"/>
        <v>0</v>
      </c>
    </row>
    <row r="1346" spans="1:16" x14ac:dyDescent="0.2">
      <c r="A1346" s="15" t="s">
        <v>978</v>
      </c>
      <c r="B1346" s="15" t="s">
        <v>34</v>
      </c>
      <c r="C1346" s="15"/>
      <c r="D1346" s="15"/>
      <c r="E1346" s="15">
        <v>5</v>
      </c>
      <c r="F1346" s="15">
        <v>67454545</v>
      </c>
      <c r="G1346" s="15">
        <v>0</v>
      </c>
      <c r="H1346" s="15">
        <v>0</v>
      </c>
      <c r="I1346" s="16">
        <f t="shared" si="25"/>
        <v>13490909</v>
      </c>
      <c r="J1346" s="15">
        <v>2</v>
      </c>
      <c r="K1346" s="15">
        <v>28000000</v>
      </c>
      <c r="L1346" s="16">
        <f t="shared" si="26"/>
        <v>26981818</v>
      </c>
      <c r="M1346" s="15">
        <f t="shared" si="27"/>
        <v>3</v>
      </c>
      <c r="N1346" s="15">
        <v>-14500000</v>
      </c>
      <c r="O1346" s="17">
        <f t="shared" si="28"/>
        <v>3</v>
      </c>
      <c r="P1346" s="16">
        <f t="shared" si="29"/>
        <v>40472727</v>
      </c>
    </row>
    <row r="1347" spans="1:16" x14ac:dyDescent="0.2">
      <c r="A1347" s="15" t="s">
        <v>3665</v>
      </c>
      <c r="B1347" s="15" t="s">
        <v>20</v>
      </c>
      <c r="C1347" s="15"/>
      <c r="D1347" s="15"/>
      <c r="E1347" s="15">
        <v>0</v>
      </c>
      <c r="F1347" s="15">
        <v>0</v>
      </c>
      <c r="G1347" s="15">
        <v>0</v>
      </c>
      <c r="H1347" s="15">
        <v>0</v>
      </c>
      <c r="I1347" s="16">
        <f t="shared" si="25"/>
        <v>0</v>
      </c>
      <c r="J1347" s="15">
        <v>1</v>
      </c>
      <c r="K1347" s="15">
        <v>15409091</v>
      </c>
      <c r="L1347" s="16">
        <f t="shared" si="26"/>
        <v>0</v>
      </c>
      <c r="M1347" s="15">
        <f t="shared" si="27"/>
        <v>-1</v>
      </c>
      <c r="N1347" s="15">
        <v>-15409091</v>
      </c>
      <c r="O1347" s="17">
        <f t="shared" si="28"/>
        <v>-1</v>
      </c>
      <c r="P1347" s="16">
        <f t="shared" si="29"/>
        <v>0</v>
      </c>
    </row>
    <row r="1348" spans="1:16" x14ac:dyDescent="0.2">
      <c r="A1348" s="15" t="s">
        <v>3666</v>
      </c>
      <c r="B1348" s="15" t="s">
        <v>11</v>
      </c>
      <c r="C1348" s="15"/>
      <c r="D1348" s="15"/>
      <c r="E1348" s="15">
        <v>0</v>
      </c>
      <c r="F1348" s="15">
        <v>0</v>
      </c>
      <c r="G1348" s="15">
        <v>0</v>
      </c>
      <c r="H1348" s="15">
        <v>0</v>
      </c>
      <c r="I1348" s="16">
        <f t="shared" si="25"/>
        <v>0</v>
      </c>
      <c r="J1348" s="15">
        <v>1</v>
      </c>
      <c r="K1348" s="15">
        <v>5090909</v>
      </c>
      <c r="L1348" s="16">
        <f t="shared" si="26"/>
        <v>0</v>
      </c>
      <c r="M1348" s="15">
        <f t="shared" si="27"/>
        <v>-1</v>
      </c>
      <c r="N1348" s="15">
        <v>-5090909</v>
      </c>
      <c r="O1348" s="17">
        <f t="shared" si="28"/>
        <v>-1</v>
      </c>
      <c r="P1348" s="16">
        <f t="shared" si="29"/>
        <v>0</v>
      </c>
    </row>
    <row r="1349" spans="1:16" x14ac:dyDescent="0.2">
      <c r="A1349" s="15" t="s">
        <v>3509</v>
      </c>
      <c r="B1349" s="15" t="s">
        <v>20</v>
      </c>
      <c r="C1349" s="15"/>
      <c r="D1349" s="15"/>
      <c r="E1349" s="15">
        <v>0</v>
      </c>
      <c r="F1349" s="15">
        <v>0</v>
      </c>
      <c r="G1349" s="15">
        <v>0</v>
      </c>
      <c r="H1349" s="15">
        <v>0</v>
      </c>
      <c r="I1349" s="16">
        <f t="shared" si="25"/>
        <v>0</v>
      </c>
      <c r="J1349" s="15">
        <v>3</v>
      </c>
      <c r="K1349" s="15">
        <v>31336365</v>
      </c>
      <c r="L1349" s="16">
        <f t="shared" si="26"/>
        <v>0</v>
      </c>
      <c r="M1349" s="15">
        <f t="shared" si="27"/>
        <v>-3</v>
      </c>
      <c r="N1349" s="15">
        <v>-31336365</v>
      </c>
      <c r="O1349" s="17">
        <f t="shared" si="28"/>
        <v>-3</v>
      </c>
      <c r="P1349" s="16">
        <f t="shared" si="29"/>
        <v>0</v>
      </c>
    </row>
    <row r="1350" spans="1:16" x14ac:dyDescent="0.2">
      <c r="A1350" s="15" t="s">
        <v>3545</v>
      </c>
      <c r="B1350" s="15" t="s">
        <v>11</v>
      </c>
      <c r="C1350" s="15"/>
      <c r="D1350" s="15"/>
      <c r="E1350" s="15">
        <v>0</v>
      </c>
      <c r="F1350" s="15">
        <v>0</v>
      </c>
      <c r="G1350" s="15">
        <v>0</v>
      </c>
      <c r="H1350" s="15">
        <v>0</v>
      </c>
      <c r="I1350" s="16">
        <f t="shared" si="25"/>
        <v>0</v>
      </c>
      <c r="J1350" s="15">
        <v>2</v>
      </c>
      <c r="K1350" s="15">
        <v>5254546</v>
      </c>
      <c r="L1350" s="16">
        <f t="shared" si="26"/>
        <v>0</v>
      </c>
      <c r="M1350" s="15">
        <f t="shared" si="27"/>
        <v>-2</v>
      </c>
      <c r="N1350" s="15">
        <v>-5254546</v>
      </c>
      <c r="O1350" s="17">
        <f t="shared" si="28"/>
        <v>-2</v>
      </c>
      <c r="P1350" s="16">
        <f t="shared" si="29"/>
        <v>0</v>
      </c>
    </row>
    <row r="1351" spans="1:16" x14ac:dyDescent="0.2">
      <c r="A1351" s="15" t="s">
        <v>1382</v>
      </c>
      <c r="B1351" s="15" t="s">
        <v>11</v>
      </c>
      <c r="C1351" s="15"/>
      <c r="D1351" s="15"/>
      <c r="E1351" s="15">
        <v>72</v>
      </c>
      <c r="F1351" s="15">
        <v>9556344</v>
      </c>
      <c r="G1351" s="15">
        <v>0</v>
      </c>
      <c r="H1351" s="15">
        <v>0</v>
      </c>
      <c r="I1351" s="16">
        <f t="shared" si="25"/>
        <v>132727</v>
      </c>
      <c r="J1351" s="15">
        <v>1</v>
      </c>
      <c r="K1351" s="15">
        <v>163636</v>
      </c>
      <c r="L1351" s="16">
        <f t="shared" si="26"/>
        <v>132727</v>
      </c>
      <c r="M1351" s="15">
        <f t="shared" si="27"/>
        <v>71</v>
      </c>
      <c r="N1351" s="15">
        <v>-163636</v>
      </c>
      <c r="O1351" s="17">
        <f t="shared" si="28"/>
        <v>71</v>
      </c>
      <c r="P1351" s="16">
        <f t="shared" si="29"/>
        <v>9423617</v>
      </c>
    </row>
    <row r="1352" spans="1:16" x14ac:dyDescent="0.2">
      <c r="A1352" s="15" t="s">
        <v>3667</v>
      </c>
      <c r="B1352" s="15" t="s">
        <v>34</v>
      </c>
      <c r="C1352" s="15"/>
      <c r="D1352" s="15"/>
      <c r="E1352" s="15">
        <v>0</v>
      </c>
      <c r="F1352" s="15">
        <v>0</v>
      </c>
      <c r="G1352" s="15">
        <v>0</v>
      </c>
      <c r="H1352" s="15">
        <v>0</v>
      </c>
      <c r="I1352" s="16">
        <f t="shared" si="25"/>
        <v>0</v>
      </c>
      <c r="J1352" s="15">
        <v>1</v>
      </c>
      <c r="K1352" s="15">
        <v>863636</v>
      </c>
      <c r="L1352" s="16">
        <f t="shared" si="26"/>
        <v>0</v>
      </c>
      <c r="M1352" s="15">
        <f t="shared" si="27"/>
        <v>-1</v>
      </c>
      <c r="N1352" s="15">
        <v>-863636</v>
      </c>
      <c r="O1352" s="17">
        <f t="shared" si="28"/>
        <v>-1</v>
      </c>
      <c r="P1352" s="16">
        <f t="shared" si="29"/>
        <v>0</v>
      </c>
    </row>
    <row r="1353" spans="1:16" x14ac:dyDescent="0.2">
      <c r="A1353" s="15" t="s">
        <v>3668</v>
      </c>
      <c r="B1353" s="15" t="s">
        <v>11</v>
      </c>
      <c r="C1353" s="15"/>
      <c r="D1353" s="15"/>
      <c r="E1353" s="15">
        <v>0</v>
      </c>
      <c r="F1353" s="15">
        <v>0</v>
      </c>
      <c r="G1353" s="15">
        <v>0</v>
      </c>
      <c r="H1353" s="15">
        <v>0</v>
      </c>
      <c r="I1353" s="16">
        <f t="shared" si="25"/>
        <v>0</v>
      </c>
      <c r="J1353" s="15">
        <v>1</v>
      </c>
      <c r="K1353" s="15">
        <v>6790909</v>
      </c>
      <c r="L1353" s="16">
        <f t="shared" si="26"/>
        <v>0</v>
      </c>
      <c r="M1353" s="15">
        <f t="shared" si="27"/>
        <v>-1</v>
      </c>
      <c r="N1353" s="15">
        <v>-6790909</v>
      </c>
      <c r="O1353" s="17">
        <f t="shared" si="28"/>
        <v>-1</v>
      </c>
      <c r="P1353" s="16">
        <f t="shared" si="29"/>
        <v>0</v>
      </c>
    </row>
    <row r="1354" spans="1:16" x14ac:dyDescent="0.2">
      <c r="A1354" s="15" t="s">
        <v>3432</v>
      </c>
      <c r="B1354" s="15" t="s">
        <v>11</v>
      </c>
      <c r="C1354" s="15"/>
      <c r="D1354" s="15"/>
      <c r="E1354" s="15">
        <v>0</v>
      </c>
      <c r="F1354" s="15">
        <v>0</v>
      </c>
      <c r="G1354" s="15">
        <v>0</v>
      </c>
      <c r="H1354" s="15">
        <v>0</v>
      </c>
      <c r="I1354" s="16">
        <f t="shared" si="25"/>
        <v>0</v>
      </c>
      <c r="J1354" s="15">
        <v>8</v>
      </c>
      <c r="K1354" s="15">
        <v>17872728</v>
      </c>
      <c r="L1354" s="16">
        <f t="shared" si="26"/>
        <v>0</v>
      </c>
      <c r="M1354" s="15">
        <f t="shared" si="27"/>
        <v>-8</v>
      </c>
      <c r="N1354" s="15">
        <v>-2354545</v>
      </c>
      <c r="O1354" s="17">
        <f t="shared" si="28"/>
        <v>-8</v>
      </c>
      <c r="P1354" s="16">
        <f t="shared" si="29"/>
        <v>0</v>
      </c>
    </row>
    <row r="1355" spans="1:16" x14ac:dyDescent="0.2">
      <c r="A1355" s="15" t="s">
        <v>3669</v>
      </c>
      <c r="B1355" s="15" t="s">
        <v>20</v>
      </c>
      <c r="C1355" s="15"/>
      <c r="D1355" s="15"/>
      <c r="E1355" s="15">
        <v>0</v>
      </c>
      <c r="F1355" s="15">
        <v>0</v>
      </c>
      <c r="G1355" s="15">
        <v>0</v>
      </c>
      <c r="H1355" s="15">
        <v>0</v>
      </c>
      <c r="I1355" s="16">
        <f t="shared" si="25"/>
        <v>0</v>
      </c>
      <c r="J1355" s="15">
        <v>1</v>
      </c>
      <c r="K1355" s="15">
        <v>500000</v>
      </c>
      <c r="L1355" s="16">
        <f t="shared" si="26"/>
        <v>0</v>
      </c>
      <c r="M1355" s="15">
        <f t="shared" si="27"/>
        <v>-1</v>
      </c>
      <c r="N1355" s="15">
        <v>-500000</v>
      </c>
      <c r="O1355" s="17">
        <f t="shared" si="28"/>
        <v>-1</v>
      </c>
      <c r="P1355" s="16">
        <f t="shared" si="29"/>
        <v>0</v>
      </c>
    </row>
    <row r="1356" spans="1:16" x14ac:dyDescent="0.2">
      <c r="A1356" s="15" t="s">
        <v>3670</v>
      </c>
      <c r="B1356" s="15" t="s">
        <v>20</v>
      </c>
      <c r="C1356" s="15"/>
      <c r="D1356" s="15"/>
      <c r="E1356" s="15">
        <v>0</v>
      </c>
      <c r="F1356" s="15">
        <v>0</v>
      </c>
      <c r="G1356" s="15">
        <v>0</v>
      </c>
      <c r="H1356" s="15">
        <v>0</v>
      </c>
      <c r="I1356" s="16">
        <f t="shared" si="25"/>
        <v>0</v>
      </c>
      <c r="J1356" s="15">
        <v>1</v>
      </c>
      <c r="K1356" s="15">
        <v>17809091</v>
      </c>
      <c r="L1356" s="16">
        <f t="shared" si="26"/>
        <v>0</v>
      </c>
      <c r="M1356" s="15">
        <f t="shared" si="27"/>
        <v>-1</v>
      </c>
      <c r="N1356" s="15">
        <v>-17809091</v>
      </c>
      <c r="O1356" s="17">
        <f t="shared" si="28"/>
        <v>-1</v>
      </c>
      <c r="P1356" s="16">
        <f t="shared" si="29"/>
        <v>0</v>
      </c>
    </row>
    <row r="1357" spans="1:16" x14ac:dyDescent="0.2">
      <c r="A1357" s="15" t="s">
        <v>3671</v>
      </c>
      <c r="B1357" s="15" t="s">
        <v>11</v>
      </c>
      <c r="C1357" s="15"/>
      <c r="D1357" s="15"/>
      <c r="E1357" s="15">
        <v>1</v>
      </c>
      <c r="F1357" s="15">
        <v>3000000</v>
      </c>
      <c r="G1357" s="15">
        <v>0</v>
      </c>
      <c r="H1357" s="15">
        <v>0</v>
      </c>
      <c r="I1357" s="16">
        <f t="shared" si="25"/>
        <v>3000000</v>
      </c>
      <c r="J1357" s="15">
        <v>1</v>
      </c>
      <c r="K1357" s="15">
        <v>3136364</v>
      </c>
      <c r="L1357" s="16">
        <f t="shared" si="26"/>
        <v>3000000</v>
      </c>
      <c r="M1357" s="15">
        <f t="shared" si="27"/>
        <v>0</v>
      </c>
      <c r="N1357" s="15">
        <v>-3136364</v>
      </c>
      <c r="O1357" s="17">
        <f t="shared" si="28"/>
        <v>0</v>
      </c>
      <c r="P1357" s="16">
        <f t="shared" si="29"/>
        <v>0</v>
      </c>
    </row>
    <row r="1358" spans="1:16" x14ac:dyDescent="0.2">
      <c r="A1358" s="15" t="s">
        <v>3672</v>
      </c>
      <c r="B1358" s="15" t="s">
        <v>11</v>
      </c>
      <c r="C1358" s="15"/>
      <c r="D1358" s="15"/>
      <c r="E1358" s="15">
        <v>0</v>
      </c>
      <c r="F1358" s="15">
        <v>0</v>
      </c>
      <c r="G1358" s="15">
        <v>0</v>
      </c>
      <c r="H1358" s="15">
        <v>0</v>
      </c>
      <c r="I1358" s="16">
        <f t="shared" si="25"/>
        <v>0</v>
      </c>
      <c r="J1358" s="15">
        <v>1</v>
      </c>
      <c r="K1358" s="15">
        <v>2681818</v>
      </c>
      <c r="L1358" s="16">
        <f t="shared" si="26"/>
        <v>0</v>
      </c>
      <c r="M1358" s="15">
        <f t="shared" si="27"/>
        <v>-1</v>
      </c>
      <c r="N1358" s="15">
        <v>-2681818</v>
      </c>
      <c r="O1358" s="17">
        <f t="shared" si="28"/>
        <v>-1</v>
      </c>
      <c r="P1358" s="16">
        <f t="shared" si="29"/>
        <v>0</v>
      </c>
    </row>
    <row r="1359" spans="1:16" x14ac:dyDescent="0.2">
      <c r="A1359" s="15" t="s">
        <v>3673</v>
      </c>
      <c r="B1359" s="15" t="s">
        <v>11</v>
      </c>
      <c r="C1359" s="15"/>
      <c r="D1359" s="15"/>
      <c r="E1359" s="15">
        <v>0</v>
      </c>
      <c r="F1359" s="15">
        <v>0</v>
      </c>
      <c r="G1359" s="15">
        <v>0</v>
      </c>
      <c r="H1359" s="15">
        <v>0</v>
      </c>
      <c r="I1359" s="16">
        <f t="shared" si="25"/>
        <v>0</v>
      </c>
      <c r="J1359" s="15">
        <v>1</v>
      </c>
      <c r="K1359" s="15">
        <v>16727273</v>
      </c>
      <c r="L1359" s="16">
        <f t="shared" si="26"/>
        <v>0</v>
      </c>
      <c r="M1359" s="15">
        <f t="shared" si="27"/>
        <v>-1</v>
      </c>
      <c r="N1359" s="15">
        <v>-16727273</v>
      </c>
      <c r="O1359" s="17">
        <f t="shared" si="28"/>
        <v>-1</v>
      </c>
      <c r="P1359" s="16">
        <f t="shared" si="29"/>
        <v>0</v>
      </c>
    </row>
    <row r="1360" spans="1:16" x14ac:dyDescent="0.2">
      <c r="A1360" s="15" t="s">
        <v>3674</v>
      </c>
      <c r="B1360" s="15" t="s">
        <v>11</v>
      </c>
      <c r="C1360" s="15"/>
      <c r="D1360" s="15"/>
      <c r="E1360" s="15">
        <v>9</v>
      </c>
      <c r="F1360" s="15">
        <v>6790907</v>
      </c>
      <c r="G1360" s="15">
        <v>0</v>
      </c>
      <c r="H1360" s="15">
        <v>0</v>
      </c>
      <c r="I1360" s="16">
        <f t="shared" si="25"/>
        <v>754545.22222222225</v>
      </c>
      <c r="J1360" s="15">
        <v>1</v>
      </c>
      <c r="K1360" s="15">
        <v>1000000</v>
      </c>
      <c r="L1360" s="16">
        <f t="shared" si="26"/>
        <v>754545.22222222225</v>
      </c>
      <c r="M1360" s="15">
        <f t="shared" si="27"/>
        <v>8</v>
      </c>
      <c r="N1360" s="15">
        <v>-1000000</v>
      </c>
      <c r="O1360" s="17">
        <f t="shared" si="28"/>
        <v>8</v>
      </c>
      <c r="P1360" s="16">
        <f t="shared" si="29"/>
        <v>6036361.777777778</v>
      </c>
    </row>
    <row r="1361" spans="1:16" x14ac:dyDescent="0.2">
      <c r="A1361" s="15" t="s">
        <v>3675</v>
      </c>
      <c r="B1361" s="15" t="s">
        <v>11</v>
      </c>
      <c r="C1361" s="15"/>
      <c r="D1361" s="15"/>
      <c r="E1361" s="15">
        <v>0</v>
      </c>
      <c r="F1361" s="15">
        <v>0</v>
      </c>
      <c r="G1361" s="15">
        <v>0</v>
      </c>
      <c r="H1361" s="15">
        <v>0</v>
      </c>
      <c r="I1361" s="16">
        <f t="shared" si="25"/>
        <v>0</v>
      </c>
      <c r="J1361" s="15">
        <v>1</v>
      </c>
      <c r="K1361" s="15">
        <v>3590909</v>
      </c>
      <c r="L1361" s="16">
        <f t="shared" si="26"/>
        <v>0</v>
      </c>
      <c r="M1361" s="15">
        <f t="shared" si="27"/>
        <v>-1</v>
      </c>
      <c r="N1361" s="15">
        <v>-3590909</v>
      </c>
      <c r="O1361" s="17">
        <f t="shared" si="28"/>
        <v>-1</v>
      </c>
      <c r="P1361" s="16">
        <f t="shared" si="29"/>
        <v>0</v>
      </c>
    </row>
    <row r="1362" spans="1:16" x14ac:dyDescent="0.2">
      <c r="A1362" s="15" t="s">
        <v>3676</v>
      </c>
      <c r="B1362" s="15" t="s">
        <v>20</v>
      </c>
      <c r="C1362" s="15"/>
      <c r="D1362" s="15"/>
      <c r="E1362" s="15">
        <v>0</v>
      </c>
      <c r="F1362" s="15">
        <v>0</v>
      </c>
      <c r="G1362" s="15">
        <v>0</v>
      </c>
      <c r="H1362" s="15">
        <v>0</v>
      </c>
      <c r="I1362" s="16">
        <f t="shared" si="25"/>
        <v>0</v>
      </c>
      <c r="J1362" s="15">
        <v>1</v>
      </c>
      <c r="K1362" s="15">
        <v>10536364</v>
      </c>
      <c r="L1362" s="16">
        <f t="shared" si="26"/>
        <v>0</v>
      </c>
      <c r="M1362" s="15">
        <f t="shared" si="27"/>
        <v>-1</v>
      </c>
      <c r="N1362" s="15">
        <v>-10536364</v>
      </c>
      <c r="O1362" s="17">
        <f t="shared" si="28"/>
        <v>-1</v>
      </c>
      <c r="P1362" s="16">
        <f t="shared" si="29"/>
        <v>0</v>
      </c>
    </row>
    <row r="1363" spans="1:16" x14ac:dyDescent="0.2">
      <c r="A1363" s="15" t="s">
        <v>3546</v>
      </c>
      <c r="B1363" s="15" t="s">
        <v>141</v>
      </c>
      <c r="C1363" s="15"/>
      <c r="D1363" s="15"/>
      <c r="E1363" s="15">
        <v>0</v>
      </c>
      <c r="F1363" s="15">
        <v>0</v>
      </c>
      <c r="G1363" s="15">
        <v>0</v>
      </c>
      <c r="H1363" s="15">
        <v>0</v>
      </c>
      <c r="I1363" s="16">
        <f t="shared" si="25"/>
        <v>0</v>
      </c>
      <c r="J1363" s="15">
        <v>2</v>
      </c>
      <c r="K1363" s="15">
        <v>1154546</v>
      </c>
      <c r="L1363" s="16">
        <f t="shared" si="26"/>
        <v>0</v>
      </c>
      <c r="M1363" s="15">
        <f t="shared" si="27"/>
        <v>-2</v>
      </c>
      <c r="N1363" s="15">
        <v>-1154546</v>
      </c>
      <c r="O1363" s="17">
        <f t="shared" si="28"/>
        <v>-2</v>
      </c>
      <c r="P1363" s="16">
        <f t="shared" si="29"/>
        <v>0</v>
      </c>
    </row>
    <row r="1364" spans="1:16" x14ac:dyDescent="0.2">
      <c r="A1364" s="15" t="s">
        <v>3677</v>
      </c>
      <c r="B1364" s="15" t="s">
        <v>11</v>
      </c>
      <c r="C1364" s="15"/>
      <c r="D1364" s="15"/>
      <c r="E1364" s="15">
        <v>0</v>
      </c>
      <c r="F1364" s="15">
        <v>0</v>
      </c>
      <c r="G1364" s="15">
        <v>0</v>
      </c>
      <c r="H1364" s="15">
        <v>0</v>
      </c>
      <c r="I1364" s="16">
        <f t="shared" si="25"/>
        <v>0</v>
      </c>
      <c r="J1364" s="15">
        <v>1</v>
      </c>
      <c r="K1364" s="15">
        <v>2354545</v>
      </c>
      <c r="L1364" s="16">
        <f t="shared" si="26"/>
        <v>0</v>
      </c>
      <c r="M1364" s="15">
        <f t="shared" si="27"/>
        <v>-1</v>
      </c>
      <c r="N1364" s="15">
        <v>-2354545</v>
      </c>
      <c r="O1364" s="17">
        <f t="shared" si="28"/>
        <v>-1</v>
      </c>
      <c r="P1364" s="16">
        <f t="shared" si="29"/>
        <v>0</v>
      </c>
    </row>
    <row r="1365" spans="1:16" x14ac:dyDescent="0.2">
      <c r="A1365" s="15" t="s">
        <v>3678</v>
      </c>
      <c r="B1365" s="15" t="s">
        <v>11</v>
      </c>
      <c r="C1365" s="15"/>
      <c r="D1365" s="15"/>
      <c r="E1365" s="15">
        <v>0</v>
      </c>
      <c r="F1365" s="15">
        <v>0</v>
      </c>
      <c r="G1365" s="15">
        <v>0</v>
      </c>
      <c r="H1365" s="15">
        <v>0</v>
      </c>
      <c r="I1365" s="16">
        <f t="shared" si="25"/>
        <v>0</v>
      </c>
      <c r="J1365" s="15">
        <v>1</v>
      </c>
      <c r="K1365" s="15">
        <v>136364</v>
      </c>
      <c r="L1365" s="16">
        <f t="shared" si="26"/>
        <v>0</v>
      </c>
      <c r="M1365" s="15">
        <f t="shared" si="27"/>
        <v>-1</v>
      </c>
      <c r="N1365" s="15">
        <v>-136364</v>
      </c>
      <c r="O1365" s="17">
        <f t="shared" si="28"/>
        <v>-1</v>
      </c>
      <c r="P1365" s="16">
        <f t="shared" si="29"/>
        <v>0</v>
      </c>
    </row>
    <row r="1366" spans="1:16" x14ac:dyDescent="0.2">
      <c r="A1366" s="15" t="s">
        <v>3679</v>
      </c>
      <c r="B1366" s="15" t="s">
        <v>11</v>
      </c>
      <c r="C1366" s="15"/>
      <c r="D1366" s="15"/>
      <c r="E1366" s="15">
        <v>0</v>
      </c>
      <c r="F1366" s="15">
        <v>0</v>
      </c>
      <c r="G1366" s="15">
        <v>0</v>
      </c>
      <c r="H1366" s="15">
        <v>0</v>
      </c>
      <c r="I1366" s="16">
        <f t="shared" si="25"/>
        <v>0</v>
      </c>
      <c r="J1366" s="15">
        <v>1</v>
      </c>
      <c r="K1366" s="15">
        <v>14800000</v>
      </c>
      <c r="L1366" s="16">
        <f t="shared" si="26"/>
        <v>0</v>
      </c>
      <c r="M1366" s="15">
        <f t="shared" si="27"/>
        <v>-1</v>
      </c>
      <c r="N1366" s="15">
        <v>-14800000</v>
      </c>
      <c r="O1366" s="17">
        <f t="shared" si="28"/>
        <v>-1</v>
      </c>
      <c r="P1366" s="16">
        <f t="shared" si="29"/>
        <v>0</v>
      </c>
    </row>
    <row r="1367" spans="1:16" x14ac:dyDescent="0.2">
      <c r="A1367" s="15" t="s">
        <v>3407</v>
      </c>
      <c r="B1367" s="15" t="s">
        <v>25</v>
      </c>
      <c r="C1367" s="15"/>
      <c r="D1367" s="15"/>
      <c r="E1367" s="15">
        <v>32</v>
      </c>
      <c r="F1367" s="15">
        <v>9745440</v>
      </c>
      <c r="G1367" s="15">
        <v>0</v>
      </c>
      <c r="H1367" s="15">
        <v>0</v>
      </c>
      <c r="I1367" s="16">
        <f t="shared" si="25"/>
        <v>304545</v>
      </c>
      <c r="J1367" s="15">
        <v>13</v>
      </c>
      <c r="K1367" s="15">
        <v>4627269</v>
      </c>
      <c r="L1367" s="16">
        <f t="shared" si="26"/>
        <v>3959085</v>
      </c>
      <c r="M1367" s="15">
        <f t="shared" si="27"/>
        <v>19</v>
      </c>
      <c r="N1367" s="15">
        <v>-4181814</v>
      </c>
      <c r="O1367" s="17">
        <f t="shared" si="28"/>
        <v>19</v>
      </c>
      <c r="P1367" s="16">
        <f t="shared" si="29"/>
        <v>5786355</v>
      </c>
    </row>
    <row r="1368" spans="1:16" x14ac:dyDescent="0.2">
      <c r="A1368" s="15" t="s">
        <v>3680</v>
      </c>
      <c r="B1368" s="15" t="s">
        <v>11</v>
      </c>
      <c r="C1368" s="15"/>
      <c r="D1368" s="15"/>
      <c r="E1368" s="15">
        <v>0</v>
      </c>
      <c r="F1368" s="15">
        <v>0</v>
      </c>
      <c r="G1368" s="15">
        <v>0</v>
      </c>
      <c r="H1368" s="15">
        <v>0</v>
      </c>
      <c r="I1368" s="16">
        <f t="shared" si="25"/>
        <v>0</v>
      </c>
      <c r="J1368" s="15">
        <v>1</v>
      </c>
      <c r="K1368" s="15">
        <v>3172727</v>
      </c>
      <c r="L1368" s="16">
        <f t="shared" si="26"/>
        <v>0</v>
      </c>
      <c r="M1368" s="15">
        <f t="shared" si="27"/>
        <v>-1</v>
      </c>
      <c r="N1368" s="15">
        <v>-3172727</v>
      </c>
      <c r="O1368" s="17">
        <f t="shared" si="28"/>
        <v>-1</v>
      </c>
      <c r="P1368" s="16">
        <f t="shared" si="29"/>
        <v>0</v>
      </c>
    </row>
    <row r="1369" spans="1:16" x14ac:dyDescent="0.2">
      <c r="A1369" s="15" t="s">
        <v>3681</v>
      </c>
      <c r="B1369" s="15" t="s">
        <v>25</v>
      </c>
      <c r="C1369" s="15"/>
      <c r="D1369" s="15"/>
      <c r="E1369" s="15">
        <v>7</v>
      </c>
      <c r="F1369" s="15">
        <v>23446362</v>
      </c>
      <c r="G1369" s="15">
        <v>0</v>
      </c>
      <c r="H1369" s="15">
        <v>0</v>
      </c>
      <c r="I1369" s="16">
        <f t="shared" si="25"/>
        <v>3349480.2857142859</v>
      </c>
      <c r="J1369" s="15">
        <v>1</v>
      </c>
      <c r="K1369" s="15">
        <v>3627273</v>
      </c>
      <c r="L1369" s="16">
        <f t="shared" si="26"/>
        <v>3349480.2857142859</v>
      </c>
      <c r="M1369" s="15">
        <f t="shared" si="27"/>
        <v>6</v>
      </c>
      <c r="N1369" s="15">
        <v>-3627273</v>
      </c>
      <c r="O1369" s="17">
        <f t="shared" si="28"/>
        <v>6</v>
      </c>
      <c r="P1369" s="16">
        <f t="shared" si="29"/>
        <v>20096881.714285713</v>
      </c>
    </row>
    <row r="1370" spans="1:16" x14ac:dyDescent="0.2">
      <c r="A1370" s="15" t="s">
        <v>180</v>
      </c>
      <c r="B1370" s="15" t="s">
        <v>11</v>
      </c>
      <c r="C1370" s="15"/>
      <c r="D1370" s="15"/>
      <c r="E1370" s="15">
        <v>5</v>
      </c>
      <c r="F1370" s="15">
        <v>2473635</v>
      </c>
      <c r="G1370" s="15">
        <v>0</v>
      </c>
      <c r="H1370" s="15">
        <v>0</v>
      </c>
      <c r="I1370" s="16">
        <f t="shared" si="25"/>
        <v>494727</v>
      </c>
      <c r="J1370" s="15">
        <v>1</v>
      </c>
      <c r="K1370" s="15">
        <v>718182</v>
      </c>
      <c r="L1370" s="16">
        <f t="shared" si="26"/>
        <v>494727</v>
      </c>
      <c r="M1370" s="15">
        <f t="shared" si="27"/>
        <v>4</v>
      </c>
      <c r="N1370" s="15">
        <v>-718182</v>
      </c>
      <c r="O1370" s="17">
        <f t="shared" si="28"/>
        <v>4</v>
      </c>
      <c r="P1370" s="16">
        <f t="shared" si="29"/>
        <v>1978908</v>
      </c>
    </row>
    <row r="1371" spans="1:16" x14ac:dyDescent="0.2">
      <c r="A1371" s="15" t="s">
        <v>3682</v>
      </c>
      <c r="B1371" s="15" t="s">
        <v>11</v>
      </c>
      <c r="C1371" s="15"/>
      <c r="D1371" s="15"/>
      <c r="E1371" s="15">
        <v>0</v>
      </c>
      <c r="F1371" s="15">
        <v>0</v>
      </c>
      <c r="G1371" s="15">
        <v>0</v>
      </c>
      <c r="H1371" s="15">
        <v>0</v>
      </c>
      <c r="I1371" s="16">
        <f t="shared" si="25"/>
        <v>0</v>
      </c>
      <c r="J1371" s="15">
        <v>1</v>
      </c>
      <c r="K1371" s="15">
        <v>5454545</v>
      </c>
      <c r="L1371" s="16">
        <f t="shared" si="26"/>
        <v>0</v>
      </c>
      <c r="M1371" s="15">
        <f t="shared" si="27"/>
        <v>-1</v>
      </c>
      <c r="N1371" s="15">
        <v>-5454545</v>
      </c>
      <c r="O1371" s="17">
        <f t="shared" si="28"/>
        <v>-1</v>
      </c>
      <c r="P1371" s="16">
        <f t="shared" si="29"/>
        <v>0</v>
      </c>
    </row>
    <row r="1372" spans="1:16" x14ac:dyDescent="0.2">
      <c r="A1372" s="15" t="s">
        <v>3549</v>
      </c>
      <c r="B1372" s="15" t="s">
        <v>141</v>
      </c>
      <c r="C1372" s="15"/>
      <c r="D1372" s="15"/>
      <c r="E1372" s="15">
        <v>38</v>
      </c>
      <c r="F1372" s="15">
        <v>21110715</v>
      </c>
      <c r="G1372" s="15">
        <v>0</v>
      </c>
      <c r="H1372" s="15">
        <v>0</v>
      </c>
      <c r="I1372" s="16">
        <f t="shared" si="25"/>
        <v>555545.13157894742</v>
      </c>
      <c r="J1372" s="15">
        <v>3</v>
      </c>
      <c r="K1372" s="15">
        <v>1854545</v>
      </c>
      <c r="L1372" s="16">
        <f t="shared" si="26"/>
        <v>1666635.3947368423</v>
      </c>
      <c r="M1372" s="15">
        <f t="shared" si="27"/>
        <v>35</v>
      </c>
      <c r="N1372" s="15">
        <v>-1854545</v>
      </c>
      <c r="O1372" s="17">
        <f t="shared" si="28"/>
        <v>35</v>
      </c>
      <c r="P1372" s="16">
        <f t="shared" si="29"/>
        <v>19444079.605263159</v>
      </c>
    </row>
    <row r="1373" spans="1:16" x14ac:dyDescent="0.2">
      <c r="A1373" s="15" t="s">
        <v>3484</v>
      </c>
      <c r="B1373" s="15" t="s">
        <v>141</v>
      </c>
      <c r="C1373" s="15"/>
      <c r="D1373" s="15"/>
      <c r="E1373" s="15">
        <v>51</v>
      </c>
      <c r="F1373" s="15">
        <v>21956025</v>
      </c>
      <c r="G1373" s="15">
        <v>0</v>
      </c>
      <c r="H1373" s="15">
        <v>0</v>
      </c>
      <c r="I1373" s="16">
        <f t="shared" si="25"/>
        <v>430510.29411764705</v>
      </c>
      <c r="J1373" s="15">
        <v>4</v>
      </c>
      <c r="K1373" s="15">
        <v>1909091</v>
      </c>
      <c r="L1373" s="16">
        <f t="shared" si="26"/>
        <v>1722041.1764705882</v>
      </c>
      <c r="M1373" s="15">
        <f t="shared" si="27"/>
        <v>47</v>
      </c>
      <c r="N1373" s="15">
        <v>-1409091</v>
      </c>
      <c r="O1373" s="17">
        <f t="shared" si="28"/>
        <v>47</v>
      </c>
      <c r="P1373" s="16">
        <f t="shared" si="29"/>
        <v>20233983.823529411</v>
      </c>
    </row>
    <row r="1374" spans="1:16" x14ac:dyDescent="0.2">
      <c r="A1374" s="15" t="s">
        <v>3485</v>
      </c>
      <c r="B1374" s="15" t="s">
        <v>25</v>
      </c>
      <c r="C1374" s="15"/>
      <c r="D1374" s="15"/>
      <c r="E1374" s="15">
        <v>0</v>
      </c>
      <c r="F1374" s="15">
        <v>0</v>
      </c>
      <c r="G1374" s="15">
        <v>0</v>
      </c>
      <c r="H1374" s="15">
        <v>0</v>
      </c>
      <c r="I1374" s="16">
        <f t="shared" si="25"/>
        <v>0</v>
      </c>
      <c r="J1374" s="15">
        <v>4</v>
      </c>
      <c r="K1374" s="15">
        <v>400000</v>
      </c>
      <c r="L1374" s="16">
        <f t="shared" si="26"/>
        <v>0</v>
      </c>
      <c r="M1374" s="15">
        <f t="shared" si="27"/>
        <v>-4</v>
      </c>
      <c r="N1374" s="15">
        <v>-400000</v>
      </c>
      <c r="O1374" s="17">
        <f t="shared" si="28"/>
        <v>-4</v>
      </c>
      <c r="P1374" s="16">
        <f t="shared" si="29"/>
        <v>0</v>
      </c>
    </row>
    <row r="1375" spans="1:16" x14ac:dyDescent="0.2">
      <c r="A1375" s="15" t="s">
        <v>3683</v>
      </c>
      <c r="B1375" s="15" t="s">
        <v>34</v>
      </c>
      <c r="C1375" s="15"/>
      <c r="D1375" s="15"/>
      <c r="E1375" s="15">
        <v>2</v>
      </c>
      <c r="F1375" s="15">
        <v>37818182</v>
      </c>
      <c r="G1375" s="15">
        <v>0</v>
      </c>
      <c r="H1375" s="15">
        <v>0</v>
      </c>
      <c r="I1375" s="16">
        <f t="shared" si="25"/>
        <v>18909091</v>
      </c>
      <c r="J1375" s="15">
        <v>1</v>
      </c>
      <c r="K1375" s="15">
        <v>16181818</v>
      </c>
      <c r="L1375" s="16">
        <f t="shared" si="26"/>
        <v>18909091</v>
      </c>
      <c r="M1375" s="15">
        <f t="shared" si="27"/>
        <v>1</v>
      </c>
      <c r="N1375" s="15">
        <v>-16181818</v>
      </c>
      <c r="O1375" s="17">
        <f t="shared" si="28"/>
        <v>1</v>
      </c>
      <c r="P1375" s="16">
        <f t="shared" si="29"/>
        <v>18909091</v>
      </c>
    </row>
    <row r="1376" spans="1:16" x14ac:dyDescent="0.2">
      <c r="A1376" s="15" t="s">
        <v>3510</v>
      </c>
      <c r="B1376" s="15" t="s">
        <v>20</v>
      </c>
      <c r="C1376" s="15"/>
      <c r="D1376" s="15"/>
      <c r="E1376" s="15">
        <v>0</v>
      </c>
      <c r="F1376" s="15">
        <v>0</v>
      </c>
      <c r="G1376" s="15">
        <v>0</v>
      </c>
      <c r="H1376" s="15">
        <v>0</v>
      </c>
      <c r="I1376" s="16">
        <f t="shared" si="25"/>
        <v>0</v>
      </c>
      <c r="J1376" s="15">
        <v>3</v>
      </c>
      <c r="K1376" s="15">
        <v>30000000</v>
      </c>
      <c r="L1376" s="16">
        <f t="shared" si="26"/>
        <v>0</v>
      </c>
      <c r="M1376" s="15">
        <f t="shared" si="27"/>
        <v>-3</v>
      </c>
      <c r="N1376" s="15">
        <v>-10000000</v>
      </c>
      <c r="O1376" s="17">
        <f t="shared" si="28"/>
        <v>-3</v>
      </c>
      <c r="P1376" s="16">
        <f t="shared" si="29"/>
        <v>0</v>
      </c>
    </row>
    <row r="1377" spans="1:16" x14ac:dyDescent="0.2">
      <c r="A1377" s="15" t="s">
        <v>3684</v>
      </c>
      <c r="B1377" s="15" t="s">
        <v>25</v>
      </c>
      <c r="C1377" s="15"/>
      <c r="D1377" s="15"/>
      <c r="E1377" s="15">
        <v>0</v>
      </c>
      <c r="F1377" s="15">
        <v>0</v>
      </c>
      <c r="G1377" s="15">
        <v>0</v>
      </c>
      <c r="H1377" s="15">
        <v>0</v>
      </c>
      <c r="I1377" s="16">
        <f t="shared" si="25"/>
        <v>0</v>
      </c>
      <c r="J1377" s="15">
        <v>1</v>
      </c>
      <c r="K1377" s="15">
        <v>636364</v>
      </c>
      <c r="L1377" s="16">
        <f t="shared" si="26"/>
        <v>0</v>
      </c>
      <c r="M1377" s="15">
        <f t="shared" si="27"/>
        <v>-1</v>
      </c>
      <c r="N1377" s="15">
        <v>-636364</v>
      </c>
      <c r="O1377" s="17">
        <f t="shared" si="28"/>
        <v>-1</v>
      </c>
      <c r="P1377" s="16">
        <f t="shared" si="29"/>
        <v>0</v>
      </c>
    </row>
    <row r="1378" spans="1:16" x14ac:dyDescent="0.2">
      <c r="A1378" s="15" t="s">
        <v>2412</v>
      </c>
      <c r="B1378" s="15" t="s">
        <v>11</v>
      </c>
      <c r="C1378" s="15"/>
      <c r="D1378" s="15"/>
      <c r="E1378" s="15">
        <v>0</v>
      </c>
      <c r="F1378" s="15">
        <v>0</v>
      </c>
      <c r="G1378" s="15">
        <v>0</v>
      </c>
      <c r="H1378" s="15">
        <v>0</v>
      </c>
      <c r="I1378" s="16">
        <f t="shared" si="25"/>
        <v>0</v>
      </c>
      <c r="J1378" s="15">
        <v>5</v>
      </c>
      <c r="K1378" s="15">
        <v>3072725</v>
      </c>
      <c r="L1378" s="16">
        <f t="shared" si="26"/>
        <v>0</v>
      </c>
      <c r="M1378" s="15">
        <f t="shared" si="27"/>
        <v>-5</v>
      </c>
      <c r="N1378" s="15">
        <v>-3072725</v>
      </c>
      <c r="O1378" s="17">
        <f t="shared" si="28"/>
        <v>-5</v>
      </c>
      <c r="P1378" s="16">
        <f t="shared" si="29"/>
        <v>0</v>
      </c>
    </row>
    <row r="1379" spans="1:16" x14ac:dyDescent="0.2">
      <c r="A1379" s="15" t="s">
        <v>2141</v>
      </c>
      <c r="B1379" s="15" t="s">
        <v>20</v>
      </c>
      <c r="C1379" s="15"/>
      <c r="D1379" s="15"/>
      <c r="E1379" s="15">
        <v>0</v>
      </c>
      <c r="F1379" s="15">
        <v>0</v>
      </c>
      <c r="G1379" s="15">
        <v>0</v>
      </c>
      <c r="H1379" s="15">
        <v>0</v>
      </c>
      <c r="I1379" s="16">
        <f t="shared" si="25"/>
        <v>0</v>
      </c>
      <c r="J1379" s="15">
        <v>6</v>
      </c>
      <c r="K1379" s="15">
        <v>785454</v>
      </c>
      <c r="L1379" s="16">
        <f t="shared" si="26"/>
        <v>0</v>
      </c>
      <c r="M1379" s="15">
        <f t="shared" si="27"/>
        <v>-6</v>
      </c>
      <c r="N1379" s="15">
        <v>-785454</v>
      </c>
      <c r="O1379" s="17">
        <f t="shared" si="28"/>
        <v>-6</v>
      </c>
      <c r="P1379" s="16">
        <f t="shared" si="29"/>
        <v>0</v>
      </c>
    </row>
    <row r="1380" spans="1:16" x14ac:dyDescent="0.2">
      <c r="A1380" s="15" t="s">
        <v>3685</v>
      </c>
      <c r="B1380" s="15" t="s">
        <v>20</v>
      </c>
      <c r="C1380" s="15"/>
      <c r="D1380" s="15"/>
      <c r="E1380" s="15">
        <v>0</v>
      </c>
      <c r="F1380" s="15">
        <v>0</v>
      </c>
      <c r="G1380" s="15">
        <v>0</v>
      </c>
      <c r="H1380" s="15">
        <v>0</v>
      </c>
      <c r="I1380" s="16">
        <f t="shared" si="25"/>
        <v>0</v>
      </c>
      <c r="J1380" s="15">
        <v>1</v>
      </c>
      <c r="K1380" s="15">
        <v>1309091</v>
      </c>
      <c r="L1380" s="16">
        <f t="shared" si="26"/>
        <v>0</v>
      </c>
      <c r="M1380" s="15">
        <f t="shared" si="27"/>
        <v>-1</v>
      </c>
      <c r="N1380" s="15">
        <v>-1309091</v>
      </c>
      <c r="O1380" s="17">
        <f t="shared" si="28"/>
        <v>-1</v>
      </c>
      <c r="P1380" s="16">
        <f t="shared" si="29"/>
        <v>0</v>
      </c>
    </row>
    <row r="1381" spans="1:16" x14ac:dyDescent="0.2">
      <c r="A1381" s="15" t="s">
        <v>1875</v>
      </c>
      <c r="B1381" s="15" t="s">
        <v>25</v>
      </c>
      <c r="C1381" s="15"/>
      <c r="D1381" s="15"/>
      <c r="E1381" s="15">
        <v>0</v>
      </c>
      <c r="F1381" s="15">
        <v>0</v>
      </c>
      <c r="G1381" s="15">
        <v>0</v>
      </c>
      <c r="H1381" s="15">
        <v>0</v>
      </c>
      <c r="I1381" s="16">
        <f t="shared" si="25"/>
        <v>0</v>
      </c>
      <c r="J1381" s="15">
        <v>3</v>
      </c>
      <c r="K1381" s="15">
        <v>1573635</v>
      </c>
      <c r="L1381" s="16">
        <f t="shared" si="26"/>
        <v>0</v>
      </c>
      <c r="M1381" s="15">
        <f t="shared" si="27"/>
        <v>-3</v>
      </c>
      <c r="N1381" s="15">
        <v>-1573635</v>
      </c>
      <c r="O1381" s="17">
        <f t="shared" si="28"/>
        <v>-3</v>
      </c>
      <c r="P1381" s="16">
        <f t="shared" si="29"/>
        <v>0</v>
      </c>
    </row>
    <row r="1382" spans="1:16" x14ac:dyDescent="0.2">
      <c r="A1382" s="15" t="s">
        <v>3547</v>
      </c>
      <c r="B1382" s="15" t="s">
        <v>11</v>
      </c>
      <c r="C1382" s="15"/>
      <c r="D1382" s="15"/>
      <c r="E1382" s="15">
        <v>0</v>
      </c>
      <c r="F1382" s="15">
        <v>0</v>
      </c>
      <c r="G1382" s="15">
        <v>0</v>
      </c>
      <c r="H1382" s="15">
        <v>0</v>
      </c>
      <c r="I1382" s="16">
        <f t="shared" si="25"/>
        <v>0</v>
      </c>
      <c r="J1382" s="15">
        <v>2</v>
      </c>
      <c r="K1382" s="15">
        <v>276364</v>
      </c>
      <c r="L1382" s="16">
        <f t="shared" si="26"/>
        <v>0</v>
      </c>
      <c r="M1382" s="15">
        <f t="shared" si="27"/>
        <v>-2</v>
      </c>
      <c r="N1382" s="15">
        <v>-276364</v>
      </c>
      <c r="O1382" s="17">
        <f t="shared" si="28"/>
        <v>-2</v>
      </c>
      <c r="P1382" s="16">
        <f t="shared" si="29"/>
        <v>0</v>
      </c>
    </row>
    <row r="1383" spans="1:16" x14ac:dyDescent="0.2">
      <c r="A1383" s="15" t="s">
        <v>3686</v>
      </c>
      <c r="B1383" s="15" t="s">
        <v>11</v>
      </c>
      <c r="C1383" s="15"/>
      <c r="D1383" s="15"/>
      <c r="E1383" s="15">
        <v>0</v>
      </c>
      <c r="F1383" s="15">
        <v>0</v>
      </c>
      <c r="G1383" s="15">
        <v>0</v>
      </c>
      <c r="H1383" s="15">
        <v>0</v>
      </c>
      <c r="I1383" s="16">
        <f t="shared" si="25"/>
        <v>0</v>
      </c>
      <c r="J1383" s="15">
        <v>1</v>
      </c>
      <c r="K1383" s="15">
        <v>380000</v>
      </c>
      <c r="L1383" s="16">
        <f t="shared" si="26"/>
        <v>0</v>
      </c>
      <c r="M1383" s="15">
        <f t="shared" si="27"/>
        <v>-1</v>
      </c>
      <c r="N1383" s="15">
        <v>-380000</v>
      </c>
      <c r="O1383" s="17">
        <f t="shared" si="28"/>
        <v>-1</v>
      </c>
      <c r="P1383" s="16">
        <f t="shared" si="29"/>
        <v>0</v>
      </c>
    </row>
    <row r="1384" spans="1:16" x14ac:dyDescent="0.2">
      <c r="A1384" s="15" t="s">
        <v>1631</v>
      </c>
      <c r="B1384" s="15" t="s">
        <v>11</v>
      </c>
      <c r="C1384" s="15"/>
      <c r="D1384" s="15"/>
      <c r="E1384" s="15">
        <v>0</v>
      </c>
      <c r="F1384" s="15">
        <v>0</v>
      </c>
      <c r="G1384" s="15">
        <v>0</v>
      </c>
      <c r="H1384" s="15">
        <v>0</v>
      </c>
      <c r="I1384" s="16">
        <f t="shared" si="25"/>
        <v>0</v>
      </c>
      <c r="J1384" s="15">
        <v>1</v>
      </c>
      <c r="K1384" s="15">
        <v>185455</v>
      </c>
      <c r="L1384" s="16">
        <f t="shared" si="26"/>
        <v>0</v>
      </c>
      <c r="M1384" s="15">
        <f t="shared" si="27"/>
        <v>-1</v>
      </c>
      <c r="N1384" s="15">
        <v>-185455</v>
      </c>
      <c r="O1384" s="17">
        <f t="shared" si="28"/>
        <v>-1</v>
      </c>
      <c r="P1384" s="16">
        <f t="shared" si="29"/>
        <v>0</v>
      </c>
    </row>
    <row r="1385" spans="1:16" x14ac:dyDescent="0.2">
      <c r="A1385" s="15" t="s">
        <v>3486</v>
      </c>
      <c r="B1385" s="15" t="s">
        <v>11</v>
      </c>
      <c r="C1385" s="15"/>
      <c r="D1385" s="15"/>
      <c r="E1385" s="15">
        <v>0</v>
      </c>
      <c r="F1385" s="15">
        <v>0</v>
      </c>
      <c r="G1385" s="15">
        <v>0</v>
      </c>
      <c r="H1385" s="15">
        <v>0</v>
      </c>
      <c r="I1385" s="16">
        <f t="shared" si="25"/>
        <v>0</v>
      </c>
      <c r="J1385" s="15">
        <v>4</v>
      </c>
      <c r="K1385" s="15">
        <v>818180</v>
      </c>
      <c r="L1385" s="16">
        <f t="shared" si="26"/>
        <v>0</v>
      </c>
      <c r="M1385" s="15">
        <f t="shared" si="27"/>
        <v>-4</v>
      </c>
      <c r="N1385" s="15">
        <v>-818180</v>
      </c>
      <c r="O1385" s="17">
        <f t="shared" si="28"/>
        <v>-4</v>
      </c>
      <c r="P1385" s="16">
        <f t="shared" si="29"/>
        <v>0</v>
      </c>
    </row>
    <row r="1386" spans="1:16" x14ac:dyDescent="0.2">
      <c r="A1386" s="15" t="s">
        <v>3548</v>
      </c>
      <c r="B1386" s="15" t="s">
        <v>11</v>
      </c>
      <c r="C1386" s="15"/>
      <c r="D1386" s="15"/>
      <c r="E1386" s="15">
        <v>0</v>
      </c>
      <c r="F1386" s="15">
        <v>0</v>
      </c>
      <c r="G1386" s="15">
        <v>0</v>
      </c>
      <c r="H1386" s="15">
        <v>0</v>
      </c>
      <c r="I1386" s="16">
        <f t="shared" si="25"/>
        <v>0</v>
      </c>
      <c r="J1386" s="15">
        <v>2</v>
      </c>
      <c r="K1386" s="15">
        <v>409090</v>
      </c>
      <c r="L1386" s="16">
        <f t="shared" si="26"/>
        <v>0</v>
      </c>
      <c r="M1386" s="15">
        <f t="shared" si="27"/>
        <v>-2</v>
      </c>
      <c r="N1386" s="15">
        <v>-409090</v>
      </c>
      <c r="O1386" s="17">
        <f t="shared" si="28"/>
        <v>-2</v>
      </c>
      <c r="P1386" s="16">
        <f t="shared" si="29"/>
        <v>0</v>
      </c>
    </row>
    <row r="1387" spans="1:16" x14ac:dyDescent="0.2">
      <c r="A1387" s="15" t="s">
        <v>3447</v>
      </c>
      <c r="B1387" s="15" t="s">
        <v>11</v>
      </c>
      <c r="C1387" s="15"/>
      <c r="D1387" s="15"/>
      <c r="E1387" s="15">
        <v>0</v>
      </c>
      <c r="F1387" s="15">
        <v>0</v>
      </c>
      <c r="G1387" s="15">
        <v>0</v>
      </c>
      <c r="H1387" s="15">
        <v>0</v>
      </c>
      <c r="I1387" s="16">
        <f t="shared" si="25"/>
        <v>0</v>
      </c>
      <c r="J1387" s="15">
        <v>6</v>
      </c>
      <c r="K1387" s="15">
        <v>1898184</v>
      </c>
      <c r="L1387" s="16">
        <f t="shared" si="26"/>
        <v>0</v>
      </c>
      <c r="M1387" s="15">
        <f t="shared" si="27"/>
        <v>-6</v>
      </c>
      <c r="N1387" s="15">
        <v>-1898184</v>
      </c>
      <c r="O1387" s="17">
        <f t="shared" si="28"/>
        <v>-6</v>
      </c>
      <c r="P1387" s="16">
        <f t="shared" si="29"/>
        <v>0</v>
      </c>
    </row>
    <row r="1388" spans="1:16" x14ac:dyDescent="0.2">
      <c r="A1388" s="15" t="s">
        <v>3550</v>
      </c>
      <c r="B1388" s="15" t="s">
        <v>11</v>
      </c>
      <c r="C1388" s="15"/>
      <c r="D1388" s="15"/>
      <c r="E1388" s="15">
        <v>0</v>
      </c>
      <c r="F1388" s="15">
        <v>0</v>
      </c>
      <c r="G1388" s="15">
        <v>0</v>
      </c>
      <c r="H1388" s="15">
        <v>0</v>
      </c>
      <c r="I1388" s="16">
        <f t="shared" si="25"/>
        <v>0</v>
      </c>
      <c r="J1388" s="15">
        <v>2</v>
      </c>
      <c r="K1388" s="15">
        <v>409090</v>
      </c>
      <c r="L1388" s="16">
        <f t="shared" si="26"/>
        <v>0</v>
      </c>
      <c r="M1388" s="15">
        <f t="shared" si="27"/>
        <v>-2</v>
      </c>
      <c r="N1388" s="15">
        <v>-409090</v>
      </c>
      <c r="O1388" s="17">
        <f t="shared" si="28"/>
        <v>-2</v>
      </c>
      <c r="P1388" s="16">
        <f t="shared" si="29"/>
        <v>0</v>
      </c>
    </row>
    <row r="1389" spans="1:16" x14ac:dyDescent="0.2">
      <c r="A1389" s="15" t="s">
        <v>3687</v>
      </c>
      <c r="B1389" s="15" t="s">
        <v>11</v>
      </c>
      <c r="C1389" s="15"/>
      <c r="D1389" s="15"/>
      <c r="E1389" s="15">
        <v>0</v>
      </c>
      <c r="F1389" s="15">
        <v>0</v>
      </c>
      <c r="G1389" s="15">
        <v>0</v>
      </c>
      <c r="H1389" s="15">
        <v>0</v>
      </c>
      <c r="I1389" s="16">
        <f t="shared" si="25"/>
        <v>0</v>
      </c>
      <c r="J1389" s="15">
        <v>1</v>
      </c>
      <c r="K1389" s="15">
        <v>103636</v>
      </c>
      <c r="L1389" s="16">
        <f t="shared" si="26"/>
        <v>0</v>
      </c>
      <c r="M1389" s="15">
        <f t="shared" si="27"/>
        <v>-1</v>
      </c>
      <c r="N1389" s="15">
        <v>-103636</v>
      </c>
      <c r="O1389" s="17">
        <f t="shared" si="28"/>
        <v>-1</v>
      </c>
      <c r="P1389" s="16">
        <f t="shared" si="29"/>
        <v>0</v>
      </c>
    </row>
    <row r="1390" spans="1:16" x14ac:dyDescent="0.2">
      <c r="A1390" s="15" t="s">
        <v>2811</v>
      </c>
      <c r="B1390" s="15" t="s">
        <v>11</v>
      </c>
      <c r="C1390" s="15"/>
      <c r="D1390" s="15"/>
      <c r="E1390" s="15">
        <v>0</v>
      </c>
      <c r="F1390" s="15">
        <v>0</v>
      </c>
      <c r="G1390" s="15">
        <v>0</v>
      </c>
      <c r="H1390" s="15">
        <v>0</v>
      </c>
      <c r="I1390" s="16">
        <f t="shared" si="25"/>
        <v>0</v>
      </c>
      <c r="J1390" s="15">
        <v>95</v>
      </c>
      <c r="K1390" s="15">
        <v>15545420</v>
      </c>
      <c r="L1390" s="16">
        <f t="shared" si="26"/>
        <v>0</v>
      </c>
      <c r="M1390" s="15">
        <f t="shared" si="27"/>
        <v>-95</v>
      </c>
      <c r="N1390" s="15">
        <v>-15545420</v>
      </c>
      <c r="O1390" s="17">
        <f t="shared" si="28"/>
        <v>-95</v>
      </c>
      <c r="P1390" s="16">
        <f t="shared" si="29"/>
        <v>0</v>
      </c>
    </row>
    <row r="1391" spans="1:16" x14ac:dyDescent="0.2">
      <c r="A1391" s="15" t="s">
        <v>2577</v>
      </c>
      <c r="B1391" s="15" t="s">
        <v>11</v>
      </c>
      <c r="C1391" s="15"/>
      <c r="D1391" s="15"/>
      <c r="E1391" s="15">
        <v>0</v>
      </c>
      <c r="F1391" s="15">
        <v>0</v>
      </c>
      <c r="G1391" s="15">
        <v>0</v>
      </c>
      <c r="H1391" s="15">
        <v>0</v>
      </c>
      <c r="I1391" s="16">
        <f t="shared" si="25"/>
        <v>0</v>
      </c>
      <c r="J1391" s="15">
        <v>213</v>
      </c>
      <c r="K1391" s="15">
        <v>15490851</v>
      </c>
      <c r="L1391" s="16">
        <f t="shared" si="26"/>
        <v>0</v>
      </c>
      <c r="M1391" s="15">
        <f t="shared" si="27"/>
        <v>-213</v>
      </c>
      <c r="N1391" s="15">
        <v>-15490851</v>
      </c>
      <c r="O1391" s="17">
        <f t="shared" si="28"/>
        <v>-213</v>
      </c>
      <c r="P1391" s="16">
        <f t="shared" si="29"/>
        <v>0</v>
      </c>
    </row>
    <row r="1392" spans="1:16" x14ac:dyDescent="0.2">
      <c r="A1392" s="15" t="s">
        <v>3551</v>
      </c>
      <c r="B1392" s="15" t="s">
        <v>11</v>
      </c>
      <c r="C1392" s="15"/>
      <c r="D1392" s="15"/>
      <c r="E1392" s="15">
        <v>0</v>
      </c>
      <c r="F1392" s="15">
        <v>0</v>
      </c>
      <c r="G1392" s="15">
        <v>0</v>
      </c>
      <c r="H1392" s="15">
        <v>0</v>
      </c>
      <c r="I1392" s="16">
        <f t="shared" si="25"/>
        <v>0</v>
      </c>
      <c r="J1392" s="15">
        <v>2</v>
      </c>
      <c r="K1392" s="15">
        <v>254546</v>
      </c>
      <c r="L1392" s="16">
        <f t="shared" si="26"/>
        <v>0</v>
      </c>
      <c r="M1392" s="15">
        <f t="shared" si="27"/>
        <v>-2</v>
      </c>
      <c r="N1392" s="15">
        <v>-254546</v>
      </c>
      <c r="O1392" s="17">
        <f t="shared" si="28"/>
        <v>-2</v>
      </c>
      <c r="P1392" s="16">
        <f t="shared" si="29"/>
        <v>0</v>
      </c>
    </row>
    <row r="1393" spans="1:16" x14ac:dyDescent="0.2">
      <c r="A1393" s="15" t="s">
        <v>3552</v>
      </c>
      <c r="B1393" s="15" t="s">
        <v>11</v>
      </c>
      <c r="C1393" s="15"/>
      <c r="D1393" s="15"/>
      <c r="E1393" s="15">
        <v>0</v>
      </c>
      <c r="F1393" s="15">
        <v>0</v>
      </c>
      <c r="G1393" s="15">
        <v>0</v>
      </c>
      <c r="H1393" s="15">
        <v>0</v>
      </c>
      <c r="I1393" s="16">
        <f t="shared" si="25"/>
        <v>0</v>
      </c>
      <c r="J1393" s="15">
        <v>2</v>
      </c>
      <c r="K1393" s="15">
        <v>436364</v>
      </c>
      <c r="L1393" s="16">
        <f t="shared" si="26"/>
        <v>0</v>
      </c>
      <c r="M1393" s="15">
        <f t="shared" si="27"/>
        <v>-2</v>
      </c>
      <c r="N1393" s="15">
        <v>-436364</v>
      </c>
      <c r="O1393" s="17">
        <f t="shared" si="28"/>
        <v>-2</v>
      </c>
      <c r="P1393" s="16">
        <f t="shared" si="29"/>
        <v>0</v>
      </c>
    </row>
    <row r="1394" spans="1:16" x14ac:dyDescent="0.2">
      <c r="A1394" s="15" t="s">
        <v>3553</v>
      </c>
      <c r="B1394" s="15" t="s">
        <v>11</v>
      </c>
      <c r="C1394" s="15"/>
      <c r="D1394" s="15"/>
      <c r="E1394" s="15">
        <v>0</v>
      </c>
      <c r="F1394" s="15">
        <v>0</v>
      </c>
      <c r="G1394" s="15">
        <v>0</v>
      </c>
      <c r="H1394" s="15">
        <v>0</v>
      </c>
      <c r="I1394" s="16">
        <f t="shared" si="25"/>
        <v>0</v>
      </c>
      <c r="J1394" s="15">
        <v>2</v>
      </c>
      <c r="K1394" s="15">
        <v>400000</v>
      </c>
      <c r="L1394" s="16">
        <f t="shared" si="26"/>
        <v>0</v>
      </c>
      <c r="M1394" s="15">
        <f t="shared" si="27"/>
        <v>-2</v>
      </c>
      <c r="N1394" s="15">
        <v>-400000</v>
      </c>
      <c r="O1394" s="17">
        <f t="shared" si="28"/>
        <v>-2</v>
      </c>
      <c r="P1394" s="16">
        <f t="shared" si="29"/>
        <v>0</v>
      </c>
    </row>
    <row r="1395" spans="1:16" x14ac:dyDescent="0.2">
      <c r="A1395" s="15" t="s">
        <v>3403</v>
      </c>
      <c r="B1395" s="15" t="s">
        <v>11</v>
      </c>
      <c r="C1395" s="15"/>
      <c r="D1395" s="15"/>
      <c r="E1395" s="15">
        <v>0</v>
      </c>
      <c r="F1395" s="15">
        <v>0</v>
      </c>
      <c r="G1395" s="15">
        <v>0</v>
      </c>
      <c r="H1395" s="15">
        <v>0</v>
      </c>
      <c r="I1395" s="16">
        <f t="shared" si="25"/>
        <v>0</v>
      </c>
      <c r="J1395" s="15">
        <v>14</v>
      </c>
      <c r="K1395" s="15">
        <v>1400000</v>
      </c>
      <c r="L1395" s="16">
        <f t="shared" si="26"/>
        <v>0</v>
      </c>
      <c r="M1395" s="15">
        <f t="shared" si="27"/>
        <v>-14</v>
      </c>
      <c r="N1395" s="15">
        <v>-1400000</v>
      </c>
      <c r="O1395" s="17">
        <f t="shared" si="28"/>
        <v>-14</v>
      </c>
      <c r="P1395" s="16">
        <f t="shared" si="29"/>
        <v>0</v>
      </c>
    </row>
    <row r="1396" spans="1:16" x14ac:dyDescent="0.2">
      <c r="A1396" s="15" t="s">
        <v>2636</v>
      </c>
      <c r="B1396" s="15" t="s">
        <v>11</v>
      </c>
      <c r="C1396" s="15"/>
      <c r="D1396" s="15"/>
      <c r="E1396" s="15">
        <v>0</v>
      </c>
      <c r="F1396" s="15">
        <v>0</v>
      </c>
      <c r="G1396" s="15">
        <v>0</v>
      </c>
      <c r="H1396" s="15">
        <v>0</v>
      </c>
      <c r="I1396" s="16">
        <f t="shared" si="25"/>
        <v>0</v>
      </c>
      <c r="J1396" s="15">
        <v>209</v>
      </c>
      <c r="K1396" s="15">
        <v>6270000</v>
      </c>
      <c r="L1396" s="16">
        <f t="shared" si="26"/>
        <v>0</v>
      </c>
      <c r="M1396" s="15">
        <f t="shared" si="27"/>
        <v>-209</v>
      </c>
      <c r="N1396" s="15">
        <v>-6270000</v>
      </c>
      <c r="O1396" s="17">
        <f t="shared" si="28"/>
        <v>-209</v>
      </c>
      <c r="P1396" s="16">
        <f t="shared" si="29"/>
        <v>0</v>
      </c>
    </row>
    <row r="1397" spans="1:16" x14ac:dyDescent="0.2">
      <c r="A1397" s="15" t="s">
        <v>3417</v>
      </c>
      <c r="B1397" s="15" t="s">
        <v>11</v>
      </c>
      <c r="C1397" s="15"/>
      <c r="D1397" s="15"/>
      <c r="E1397" s="15">
        <v>0</v>
      </c>
      <c r="F1397" s="15">
        <v>0</v>
      </c>
      <c r="G1397" s="15">
        <v>0</v>
      </c>
      <c r="H1397" s="15">
        <v>0</v>
      </c>
      <c r="I1397" s="16">
        <f t="shared" si="25"/>
        <v>0</v>
      </c>
      <c r="J1397" s="15">
        <v>11</v>
      </c>
      <c r="K1397" s="15">
        <v>2999997</v>
      </c>
      <c r="L1397" s="16">
        <f t="shared" si="26"/>
        <v>0</v>
      </c>
      <c r="M1397" s="15">
        <f t="shared" si="27"/>
        <v>-11</v>
      </c>
      <c r="N1397" s="15">
        <v>-2999997</v>
      </c>
      <c r="O1397" s="17">
        <f t="shared" si="28"/>
        <v>-11</v>
      </c>
      <c r="P1397" s="16">
        <f t="shared" si="29"/>
        <v>0</v>
      </c>
    </row>
    <row r="1398" spans="1:16" x14ac:dyDescent="0.2">
      <c r="A1398" s="15" t="s">
        <v>3487</v>
      </c>
      <c r="B1398" s="15" t="s">
        <v>11</v>
      </c>
      <c r="C1398" s="15"/>
      <c r="D1398" s="15"/>
      <c r="E1398" s="15">
        <v>0</v>
      </c>
      <c r="F1398" s="15">
        <v>0</v>
      </c>
      <c r="G1398" s="15">
        <v>0</v>
      </c>
      <c r="H1398" s="15">
        <v>0</v>
      </c>
      <c r="I1398" s="16">
        <f t="shared" si="25"/>
        <v>0</v>
      </c>
      <c r="J1398" s="15">
        <v>4</v>
      </c>
      <c r="K1398" s="15">
        <v>345456</v>
      </c>
      <c r="L1398" s="16">
        <f t="shared" si="26"/>
        <v>0</v>
      </c>
      <c r="M1398" s="15">
        <f t="shared" si="27"/>
        <v>-4</v>
      </c>
      <c r="N1398" s="15">
        <v>-345456</v>
      </c>
      <c r="O1398" s="17">
        <f t="shared" si="28"/>
        <v>-4</v>
      </c>
      <c r="P1398" s="16">
        <f t="shared" si="29"/>
        <v>0</v>
      </c>
    </row>
    <row r="1399" spans="1:16" x14ac:dyDescent="0.2">
      <c r="A1399" s="15" t="s">
        <v>3554</v>
      </c>
      <c r="B1399" s="15" t="s">
        <v>20</v>
      </c>
      <c r="C1399" s="15"/>
      <c r="D1399" s="15"/>
      <c r="E1399" s="15">
        <v>1</v>
      </c>
      <c r="F1399" s="15">
        <v>19727272</v>
      </c>
      <c r="G1399" s="15">
        <v>0</v>
      </c>
      <c r="H1399" s="15">
        <v>0</v>
      </c>
      <c r="I1399" s="16">
        <f t="shared" si="25"/>
        <v>19727272</v>
      </c>
      <c r="J1399" s="15">
        <v>2</v>
      </c>
      <c r="K1399" s="15">
        <v>32000000</v>
      </c>
      <c r="L1399" s="16">
        <f t="shared" si="26"/>
        <v>39454544</v>
      </c>
      <c r="M1399" s="15">
        <f t="shared" si="27"/>
        <v>-1</v>
      </c>
      <c r="N1399" s="15">
        <v>-32000000</v>
      </c>
      <c r="O1399" s="17">
        <f t="shared" si="28"/>
        <v>-1</v>
      </c>
      <c r="P1399" s="16">
        <f t="shared" si="29"/>
        <v>-19727272</v>
      </c>
    </row>
    <row r="1400" spans="1:16" x14ac:dyDescent="0.2">
      <c r="A1400" s="15" t="s">
        <v>3688</v>
      </c>
      <c r="B1400" s="15" t="s">
        <v>11</v>
      </c>
      <c r="C1400" s="15"/>
      <c r="D1400" s="15"/>
      <c r="E1400" s="15">
        <v>0</v>
      </c>
      <c r="F1400" s="15">
        <v>0</v>
      </c>
      <c r="G1400" s="15">
        <v>0</v>
      </c>
      <c r="H1400" s="15">
        <v>0</v>
      </c>
      <c r="I1400" s="16">
        <f t="shared" si="25"/>
        <v>0</v>
      </c>
      <c r="J1400" s="15">
        <v>1</v>
      </c>
      <c r="K1400" s="15">
        <v>2363636</v>
      </c>
      <c r="L1400" s="16">
        <f t="shared" si="26"/>
        <v>0</v>
      </c>
      <c r="M1400" s="15">
        <f t="shared" si="27"/>
        <v>-1</v>
      </c>
      <c r="N1400" s="15">
        <v>-2363636</v>
      </c>
      <c r="O1400" s="17">
        <f t="shared" si="28"/>
        <v>-1</v>
      </c>
      <c r="P1400" s="16">
        <f t="shared" si="29"/>
        <v>0</v>
      </c>
    </row>
    <row r="1401" spans="1:16" x14ac:dyDescent="0.2">
      <c r="A1401" s="15" t="s">
        <v>930</v>
      </c>
      <c r="B1401" s="15" t="s">
        <v>11</v>
      </c>
      <c r="C1401" s="15"/>
      <c r="D1401" s="15"/>
      <c r="E1401" s="15">
        <v>28</v>
      </c>
      <c r="F1401" s="15">
        <v>5854520</v>
      </c>
      <c r="G1401" s="15">
        <v>0</v>
      </c>
      <c r="H1401" s="15">
        <v>0</v>
      </c>
      <c r="I1401" s="16">
        <f t="shared" si="25"/>
        <v>209090</v>
      </c>
      <c r="J1401" s="15">
        <v>1</v>
      </c>
      <c r="K1401" s="15">
        <v>227272</v>
      </c>
      <c r="L1401" s="16">
        <f t="shared" si="26"/>
        <v>209090</v>
      </c>
      <c r="M1401" s="15">
        <f t="shared" si="27"/>
        <v>27</v>
      </c>
      <c r="N1401" s="15">
        <v>-227272</v>
      </c>
      <c r="O1401" s="17">
        <f t="shared" si="28"/>
        <v>27</v>
      </c>
      <c r="P1401" s="16">
        <f t="shared" si="29"/>
        <v>5645430</v>
      </c>
    </row>
    <row r="1402" spans="1:16" x14ac:dyDescent="0.2">
      <c r="A1402" s="15" t="s">
        <v>3689</v>
      </c>
      <c r="B1402" s="15" t="s">
        <v>20</v>
      </c>
      <c r="C1402" s="15"/>
      <c r="D1402" s="15"/>
      <c r="E1402" s="15">
        <v>0</v>
      </c>
      <c r="F1402" s="15">
        <v>0</v>
      </c>
      <c r="G1402" s="15">
        <v>0</v>
      </c>
      <c r="H1402" s="15">
        <v>0</v>
      </c>
      <c r="I1402" s="16">
        <f t="shared" si="25"/>
        <v>0</v>
      </c>
      <c r="J1402" s="15">
        <v>1</v>
      </c>
      <c r="K1402" s="15">
        <v>13536364</v>
      </c>
      <c r="L1402" s="16">
        <f t="shared" si="26"/>
        <v>0</v>
      </c>
      <c r="M1402" s="15">
        <f t="shared" si="27"/>
        <v>-1</v>
      </c>
      <c r="N1402" s="15">
        <v>-13536364</v>
      </c>
      <c r="O1402" s="17">
        <f t="shared" si="28"/>
        <v>-1</v>
      </c>
      <c r="P1402" s="16">
        <f t="shared" si="29"/>
        <v>0</v>
      </c>
    </row>
    <row r="1403" spans="1:16" x14ac:dyDescent="0.2">
      <c r="A1403" s="15" t="s">
        <v>3690</v>
      </c>
      <c r="B1403" s="15" t="s">
        <v>11</v>
      </c>
      <c r="C1403" s="15"/>
      <c r="D1403" s="15"/>
      <c r="E1403" s="15">
        <v>0</v>
      </c>
      <c r="F1403" s="15">
        <v>0</v>
      </c>
      <c r="G1403" s="15">
        <v>0</v>
      </c>
      <c r="H1403" s="15">
        <v>0</v>
      </c>
      <c r="I1403" s="16">
        <f t="shared" si="25"/>
        <v>0</v>
      </c>
      <c r="J1403" s="15">
        <v>1</v>
      </c>
      <c r="K1403" s="15">
        <v>1772727</v>
      </c>
      <c r="L1403" s="16">
        <f t="shared" si="26"/>
        <v>0</v>
      </c>
      <c r="M1403" s="15">
        <f t="shared" si="27"/>
        <v>-1</v>
      </c>
      <c r="N1403" s="15">
        <v>-1772727</v>
      </c>
      <c r="O1403" s="17">
        <f t="shared" si="28"/>
        <v>-1</v>
      </c>
      <c r="P1403" s="16">
        <f t="shared" si="29"/>
        <v>0</v>
      </c>
    </row>
    <row r="1404" spans="1:16" x14ac:dyDescent="0.2">
      <c r="A1404" s="15" t="s">
        <v>3691</v>
      </c>
      <c r="B1404" s="15" t="s">
        <v>25</v>
      </c>
      <c r="C1404" s="15"/>
      <c r="D1404" s="15"/>
      <c r="E1404" s="15">
        <v>0</v>
      </c>
      <c r="F1404" s="15">
        <v>0</v>
      </c>
      <c r="G1404" s="15">
        <v>0</v>
      </c>
      <c r="H1404" s="15">
        <v>0</v>
      </c>
      <c r="I1404" s="16">
        <f t="shared" si="25"/>
        <v>0</v>
      </c>
      <c r="J1404" s="15">
        <v>1</v>
      </c>
      <c r="K1404" s="15">
        <v>11818182</v>
      </c>
      <c r="L1404" s="16">
        <f t="shared" si="26"/>
        <v>0</v>
      </c>
      <c r="M1404" s="15">
        <f t="shared" si="27"/>
        <v>-1</v>
      </c>
      <c r="N1404" s="15">
        <v>-11818182</v>
      </c>
      <c r="O1404" s="17">
        <f t="shared" si="28"/>
        <v>-1</v>
      </c>
      <c r="P1404" s="16">
        <f t="shared" si="29"/>
        <v>0</v>
      </c>
    </row>
    <row r="1405" spans="1:16" x14ac:dyDescent="0.2">
      <c r="A1405" s="15" t="s">
        <v>3692</v>
      </c>
      <c r="B1405" s="15" t="s">
        <v>20</v>
      </c>
      <c r="C1405" s="15"/>
      <c r="D1405" s="15"/>
      <c r="E1405" s="15">
        <v>2</v>
      </c>
      <c r="F1405" s="15">
        <v>18909090</v>
      </c>
      <c r="G1405" s="15">
        <v>0</v>
      </c>
      <c r="H1405" s="15">
        <v>0</v>
      </c>
      <c r="I1405" s="16">
        <f t="shared" si="25"/>
        <v>9454545</v>
      </c>
      <c r="J1405" s="15">
        <v>1</v>
      </c>
      <c r="K1405" s="15">
        <v>8181818</v>
      </c>
      <c r="L1405" s="16">
        <f t="shared" si="26"/>
        <v>9454545</v>
      </c>
      <c r="M1405" s="15">
        <f t="shared" si="27"/>
        <v>1</v>
      </c>
      <c r="N1405" s="15">
        <v>-8181818</v>
      </c>
      <c r="O1405" s="17">
        <f t="shared" si="28"/>
        <v>1</v>
      </c>
      <c r="P1405" s="16">
        <f t="shared" si="29"/>
        <v>9454545</v>
      </c>
    </row>
    <row r="1406" spans="1:16" x14ac:dyDescent="0.2">
      <c r="A1406" s="15" t="s">
        <v>3555</v>
      </c>
      <c r="B1406" s="15" t="s">
        <v>11</v>
      </c>
      <c r="C1406" s="15"/>
      <c r="D1406" s="15"/>
      <c r="E1406" s="15">
        <v>0</v>
      </c>
      <c r="F1406" s="15">
        <v>0</v>
      </c>
      <c r="G1406" s="15">
        <v>0</v>
      </c>
      <c r="H1406" s="15">
        <v>0</v>
      </c>
      <c r="I1406" s="16">
        <f t="shared" si="25"/>
        <v>0</v>
      </c>
      <c r="J1406" s="15">
        <v>2</v>
      </c>
      <c r="K1406" s="15">
        <v>3854545</v>
      </c>
      <c r="L1406" s="16">
        <f t="shared" si="26"/>
        <v>0</v>
      </c>
      <c r="M1406" s="15">
        <f t="shared" si="27"/>
        <v>-2</v>
      </c>
      <c r="N1406" s="15">
        <v>-1990909</v>
      </c>
      <c r="O1406" s="17">
        <f t="shared" si="28"/>
        <v>-2</v>
      </c>
      <c r="P1406" s="16">
        <f t="shared" si="29"/>
        <v>0</v>
      </c>
    </row>
    <row r="1407" spans="1:16" x14ac:dyDescent="0.2">
      <c r="A1407" s="15" t="s">
        <v>3556</v>
      </c>
      <c r="B1407" s="15" t="s">
        <v>20</v>
      </c>
      <c r="C1407" s="15"/>
      <c r="D1407" s="15"/>
      <c r="E1407" s="15">
        <v>0</v>
      </c>
      <c r="F1407" s="15">
        <v>0</v>
      </c>
      <c r="G1407" s="15">
        <v>0</v>
      </c>
      <c r="H1407" s="15">
        <v>0</v>
      </c>
      <c r="I1407" s="16">
        <f t="shared" si="25"/>
        <v>0</v>
      </c>
      <c r="J1407" s="15">
        <v>2</v>
      </c>
      <c r="K1407" s="15">
        <v>4163636</v>
      </c>
      <c r="L1407" s="16">
        <f t="shared" si="26"/>
        <v>0</v>
      </c>
      <c r="M1407" s="15">
        <f t="shared" si="27"/>
        <v>-2</v>
      </c>
      <c r="N1407" s="15">
        <v>-2354545</v>
      </c>
      <c r="O1407" s="17">
        <f t="shared" si="28"/>
        <v>-2</v>
      </c>
      <c r="P1407" s="16">
        <f t="shared" si="29"/>
        <v>0</v>
      </c>
    </row>
    <row r="1408" spans="1:16" x14ac:dyDescent="0.2">
      <c r="A1408" s="15" t="s">
        <v>2248</v>
      </c>
      <c r="B1408" s="15" t="s">
        <v>11</v>
      </c>
      <c r="C1408" s="15"/>
      <c r="D1408" s="15"/>
      <c r="E1408" s="15">
        <v>0</v>
      </c>
      <c r="F1408" s="15">
        <v>0</v>
      </c>
      <c r="G1408" s="15">
        <v>0</v>
      </c>
      <c r="H1408" s="15">
        <v>0</v>
      </c>
      <c r="I1408" s="16">
        <f t="shared" si="25"/>
        <v>0</v>
      </c>
      <c r="J1408" s="15">
        <v>1</v>
      </c>
      <c r="K1408" s="15">
        <v>681818</v>
      </c>
      <c r="L1408" s="16">
        <f t="shared" si="26"/>
        <v>0</v>
      </c>
      <c r="M1408" s="15">
        <f t="shared" si="27"/>
        <v>-1</v>
      </c>
      <c r="N1408" s="15">
        <v>-681818</v>
      </c>
      <c r="O1408" s="17">
        <f t="shared" si="28"/>
        <v>-1</v>
      </c>
      <c r="P1408" s="16">
        <f t="shared" si="29"/>
        <v>0</v>
      </c>
    </row>
    <row r="1409" spans="1:16" x14ac:dyDescent="0.2">
      <c r="A1409" s="15" t="s">
        <v>3693</v>
      </c>
      <c r="B1409" s="15" t="s">
        <v>11</v>
      </c>
      <c r="C1409" s="15"/>
      <c r="D1409" s="15"/>
      <c r="E1409" s="15">
        <v>0</v>
      </c>
      <c r="F1409" s="15">
        <v>0</v>
      </c>
      <c r="G1409" s="15">
        <v>0</v>
      </c>
      <c r="H1409" s="15">
        <v>0</v>
      </c>
      <c r="I1409" s="16">
        <f t="shared" si="25"/>
        <v>0</v>
      </c>
      <c r="J1409" s="15">
        <v>1</v>
      </c>
      <c r="K1409" s="15">
        <v>10354545</v>
      </c>
      <c r="L1409" s="16">
        <f t="shared" si="26"/>
        <v>0</v>
      </c>
      <c r="M1409" s="15">
        <f t="shared" si="27"/>
        <v>-1</v>
      </c>
      <c r="N1409" s="15">
        <v>-10354545</v>
      </c>
      <c r="O1409" s="17">
        <f t="shared" si="28"/>
        <v>-1</v>
      </c>
      <c r="P1409" s="16">
        <f t="shared" si="29"/>
        <v>0</v>
      </c>
    </row>
    <row r="1410" spans="1:16" x14ac:dyDescent="0.2">
      <c r="A1410" s="15" t="s">
        <v>3399</v>
      </c>
      <c r="B1410" s="15" t="s">
        <v>11</v>
      </c>
      <c r="C1410" s="15"/>
      <c r="D1410" s="15"/>
      <c r="E1410" s="15">
        <v>0</v>
      </c>
      <c r="F1410" s="15">
        <v>0</v>
      </c>
      <c r="G1410" s="15">
        <v>0</v>
      </c>
      <c r="H1410" s="15">
        <v>0</v>
      </c>
      <c r="I1410" s="16">
        <f t="shared" si="25"/>
        <v>0</v>
      </c>
      <c r="J1410" s="15">
        <v>15</v>
      </c>
      <c r="K1410" s="15">
        <v>9545460</v>
      </c>
      <c r="L1410" s="16">
        <f t="shared" si="26"/>
        <v>0</v>
      </c>
      <c r="M1410" s="15">
        <f t="shared" si="27"/>
        <v>-15</v>
      </c>
      <c r="N1410" s="15">
        <v>-9545460</v>
      </c>
      <c r="O1410" s="17">
        <f t="shared" si="28"/>
        <v>-15</v>
      </c>
      <c r="P1410" s="16">
        <f t="shared" si="29"/>
        <v>0</v>
      </c>
    </row>
    <row r="1411" spans="1:16" x14ac:dyDescent="0.2">
      <c r="A1411" s="15" t="s">
        <v>3694</v>
      </c>
      <c r="B1411" s="15" t="s">
        <v>20</v>
      </c>
      <c r="C1411" s="15"/>
      <c r="D1411" s="15"/>
      <c r="E1411" s="15">
        <v>5</v>
      </c>
      <c r="F1411" s="15">
        <v>96454542</v>
      </c>
      <c r="G1411" s="15">
        <v>0</v>
      </c>
      <c r="H1411" s="15">
        <v>0</v>
      </c>
      <c r="I1411" s="16">
        <f t="shared" si="25"/>
        <v>19290908.399999999</v>
      </c>
      <c r="J1411" s="15">
        <v>1</v>
      </c>
      <c r="K1411" s="15">
        <v>16272727</v>
      </c>
      <c r="L1411" s="16">
        <f t="shared" si="26"/>
        <v>19290908.399999999</v>
      </c>
      <c r="M1411" s="15">
        <f t="shared" si="27"/>
        <v>4</v>
      </c>
      <c r="N1411" s="15">
        <v>-16272727</v>
      </c>
      <c r="O1411" s="17">
        <f t="shared" si="28"/>
        <v>4</v>
      </c>
      <c r="P1411" s="16">
        <f t="shared" si="29"/>
        <v>77163633.599999994</v>
      </c>
    </row>
    <row r="1412" spans="1:16" x14ac:dyDescent="0.2">
      <c r="A1412" s="15" t="s">
        <v>3695</v>
      </c>
      <c r="B1412" s="15" t="s">
        <v>25</v>
      </c>
      <c r="C1412" s="15"/>
      <c r="D1412" s="15"/>
      <c r="E1412" s="15">
        <v>0</v>
      </c>
      <c r="F1412" s="15">
        <v>0</v>
      </c>
      <c r="G1412" s="15">
        <v>0</v>
      </c>
      <c r="H1412" s="15">
        <v>0</v>
      </c>
      <c r="I1412" s="16">
        <f t="shared" si="25"/>
        <v>0</v>
      </c>
      <c r="J1412" s="15">
        <v>1</v>
      </c>
      <c r="K1412" s="15">
        <v>15000000</v>
      </c>
      <c r="L1412" s="16">
        <f t="shared" si="26"/>
        <v>0</v>
      </c>
      <c r="M1412" s="15">
        <f t="shared" si="27"/>
        <v>-1</v>
      </c>
      <c r="N1412" s="15">
        <v>-15000000</v>
      </c>
      <c r="O1412" s="17">
        <f t="shared" si="28"/>
        <v>-1</v>
      </c>
      <c r="P1412" s="16">
        <f t="shared" si="29"/>
        <v>0</v>
      </c>
    </row>
    <row r="1413" spans="1:16" x14ac:dyDescent="0.2">
      <c r="A1413" s="15" t="s">
        <v>3696</v>
      </c>
      <c r="B1413" s="15" t="s">
        <v>11</v>
      </c>
      <c r="C1413" s="15"/>
      <c r="D1413" s="15"/>
      <c r="E1413" s="15">
        <v>0</v>
      </c>
      <c r="F1413" s="15">
        <v>0</v>
      </c>
      <c r="G1413" s="15">
        <v>0</v>
      </c>
      <c r="H1413" s="15">
        <v>0</v>
      </c>
      <c r="I1413" s="16">
        <f t="shared" si="25"/>
        <v>0</v>
      </c>
      <c r="J1413" s="15">
        <v>1</v>
      </c>
      <c r="K1413" s="15">
        <v>3277273</v>
      </c>
      <c r="L1413" s="16">
        <f t="shared" si="26"/>
        <v>0</v>
      </c>
      <c r="M1413" s="15">
        <f t="shared" si="27"/>
        <v>-1</v>
      </c>
      <c r="N1413" s="15">
        <v>-3277273</v>
      </c>
      <c r="O1413" s="17">
        <f t="shared" si="28"/>
        <v>-1</v>
      </c>
      <c r="P1413" s="16">
        <f t="shared" si="29"/>
        <v>0</v>
      </c>
    </row>
    <row r="1414" spans="1:16" x14ac:dyDescent="0.2">
      <c r="A1414" s="15" t="s">
        <v>3697</v>
      </c>
      <c r="B1414" s="15" t="s">
        <v>11</v>
      </c>
      <c r="C1414" s="15"/>
      <c r="D1414" s="15"/>
      <c r="E1414" s="15">
        <v>15</v>
      </c>
      <c r="F1414" s="15">
        <v>2989901</v>
      </c>
      <c r="G1414" s="15">
        <v>0</v>
      </c>
      <c r="H1414" s="15">
        <v>0</v>
      </c>
      <c r="I1414" s="16">
        <f t="shared" si="25"/>
        <v>199326.73333333334</v>
      </c>
      <c r="J1414" s="15">
        <v>1</v>
      </c>
      <c r="K1414" s="15">
        <v>200000</v>
      </c>
      <c r="L1414" s="16">
        <f t="shared" si="26"/>
        <v>199326.73333333334</v>
      </c>
      <c r="M1414" s="15">
        <f t="shared" si="27"/>
        <v>14</v>
      </c>
      <c r="N1414" s="15">
        <v>-200000</v>
      </c>
      <c r="O1414" s="17">
        <f t="shared" si="28"/>
        <v>14</v>
      </c>
      <c r="P1414" s="16">
        <f t="shared" si="29"/>
        <v>2790574.2666666666</v>
      </c>
    </row>
    <row r="1415" spans="1:16" x14ac:dyDescent="0.2">
      <c r="A1415" s="15" t="s">
        <v>3511</v>
      </c>
      <c r="B1415" s="15" t="s">
        <v>25</v>
      </c>
      <c r="C1415" s="15"/>
      <c r="D1415" s="15"/>
      <c r="E1415" s="15">
        <v>80</v>
      </c>
      <c r="F1415" s="15">
        <v>6836320</v>
      </c>
      <c r="G1415" s="15">
        <v>0</v>
      </c>
      <c r="H1415" s="15">
        <v>0</v>
      </c>
      <c r="I1415" s="16">
        <f t="shared" si="25"/>
        <v>85454</v>
      </c>
      <c r="J1415" s="15">
        <v>3</v>
      </c>
      <c r="K1415" s="15">
        <v>372728</v>
      </c>
      <c r="L1415" s="16">
        <f t="shared" si="26"/>
        <v>256362</v>
      </c>
      <c r="M1415" s="15">
        <f t="shared" si="27"/>
        <v>77</v>
      </c>
      <c r="N1415" s="15">
        <v>-118182</v>
      </c>
      <c r="O1415" s="17">
        <f t="shared" si="28"/>
        <v>77</v>
      </c>
      <c r="P1415" s="16">
        <f t="shared" si="29"/>
        <v>6579958</v>
      </c>
    </row>
    <row r="1416" spans="1:16" x14ac:dyDescent="0.2">
      <c r="A1416" s="15" t="s">
        <v>3698</v>
      </c>
      <c r="B1416" s="15" t="s">
        <v>20</v>
      </c>
      <c r="C1416" s="15"/>
      <c r="D1416" s="15"/>
      <c r="E1416" s="15">
        <v>0</v>
      </c>
      <c r="F1416" s="15">
        <v>0</v>
      </c>
      <c r="G1416" s="15">
        <v>0</v>
      </c>
      <c r="H1416" s="15">
        <v>0</v>
      </c>
      <c r="I1416" s="16">
        <f t="shared" si="25"/>
        <v>0</v>
      </c>
      <c r="J1416" s="15">
        <v>1</v>
      </c>
      <c r="K1416" s="15">
        <v>10000000</v>
      </c>
      <c r="L1416" s="16">
        <f t="shared" si="26"/>
        <v>0</v>
      </c>
      <c r="M1416" s="15">
        <f t="shared" si="27"/>
        <v>-1</v>
      </c>
      <c r="N1416" s="15">
        <v>-10000000</v>
      </c>
      <c r="O1416" s="17">
        <f t="shared" si="28"/>
        <v>-1</v>
      </c>
      <c r="P1416" s="16">
        <f t="shared" si="29"/>
        <v>0</v>
      </c>
    </row>
    <row r="1417" spans="1:16" x14ac:dyDescent="0.2">
      <c r="A1417" s="15" t="s">
        <v>3699</v>
      </c>
      <c r="B1417" s="15" t="s">
        <v>11</v>
      </c>
      <c r="C1417" s="15"/>
      <c r="D1417" s="15"/>
      <c r="E1417" s="15">
        <v>0</v>
      </c>
      <c r="F1417" s="15">
        <v>0</v>
      </c>
      <c r="G1417" s="15">
        <v>0</v>
      </c>
      <c r="H1417" s="15">
        <v>0</v>
      </c>
      <c r="I1417" s="16">
        <f t="shared" si="25"/>
        <v>0</v>
      </c>
      <c r="J1417" s="15">
        <v>1</v>
      </c>
      <c r="K1417" s="15">
        <v>2227273</v>
      </c>
      <c r="L1417" s="16">
        <f t="shared" si="26"/>
        <v>0</v>
      </c>
      <c r="M1417" s="15">
        <f t="shared" si="27"/>
        <v>-1</v>
      </c>
      <c r="N1417" s="15">
        <v>-2227273</v>
      </c>
      <c r="O1417" s="17">
        <f t="shared" si="28"/>
        <v>-1</v>
      </c>
      <c r="P1417" s="16">
        <f t="shared" si="29"/>
        <v>0</v>
      </c>
    </row>
    <row r="1418" spans="1:16" x14ac:dyDescent="0.2">
      <c r="A1418" s="15" t="s">
        <v>3512</v>
      </c>
      <c r="B1418" s="15" t="s">
        <v>11</v>
      </c>
      <c r="C1418" s="15"/>
      <c r="D1418" s="15"/>
      <c r="E1418" s="15">
        <v>0</v>
      </c>
      <c r="F1418" s="15">
        <v>0</v>
      </c>
      <c r="G1418" s="15">
        <v>0</v>
      </c>
      <c r="H1418" s="15">
        <v>0</v>
      </c>
      <c r="I1418" s="16">
        <f t="shared" si="25"/>
        <v>0</v>
      </c>
      <c r="J1418" s="15">
        <v>3</v>
      </c>
      <c r="K1418" s="15">
        <v>1590909</v>
      </c>
      <c r="L1418" s="16">
        <f t="shared" si="26"/>
        <v>0</v>
      </c>
      <c r="M1418" s="15">
        <f t="shared" si="27"/>
        <v>-3</v>
      </c>
      <c r="N1418" s="15">
        <v>-1590909</v>
      </c>
      <c r="O1418" s="17">
        <f t="shared" si="28"/>
        <v>-3</v>
      </c>
      <c r="P1418" s="16">
        <f t="shared" si="29"/>
        <v>0</v>
      </c>
    </row>
    <row r="1419" spans="1:16" x14ac:dyDescent="0.2">
      <c r="A1419" s="15" t="s">
        <v>3557</v>
      </c>
      <c r="B1419" s="15" t="s">
        <v>11</v>
      </c>
      <c r="C1419" s="15"/>
      <c r="D1419" s="15"/>
      <c r="E1419" s="15">
        <v>0</v>
      </c>
      <c r="F1419" s="15">
        <v>0</v>
      </c>
      <c r="G1419" s="15">
        <v>0</v>
      </c>
      <c r="H1419" s="15">
        <v>0</v>
      </c>
      <c r="I1419" s="16">
        <f t="shared" si="25"/>
        <v>0</v>
      </c>
      <c r="J1419" s="15">
        <v>2</v>
      </c>
      <c r="K1419" s="15">
        <v>563636</v>
      </c>
      <c r="L1419" s="16">
        <f t="shared" si="26"/>
        <v>0</v>
      </c>
      <c r="M1419" s="15">
        <f t="shared" si="27"/>
        <v>-2</v>
      </c>
      <c r="N1419" s="15">
        <v>-563636</v>
      </c>
      <c r="O1419" s="17">
        <f t="shared" si="28"/>
        <v>-2</v>
      </c>
      <c r="P1419" s="16">
        <f t="shared" si="29"/>
        <v>0</v>
      </c>
    </row>
    <row r="1420" spans="1:16" x14ac:dyDescent="0.2">
      <c r="A1420" s="15" t="s">
        <v>3558</v>
      </c>
      <c r="B1420" s="15" t="s">
        <v>25</v>
      </c>
      <c r="C1420" s="15"/>
      <c r="D1420" s="15"/>
      <c r="E1420" s="15">
        <v>0</v>
      </c>
      <c r="F1420" s="15">
        <v>0</v>
      </c>
      <c r="G1420" s="15">
        <v>0</v>
      </c>
      <c r="H1420" s="15">
        <v>0</v>
      </c>
      <c r="I1420" s="16">
        <f t="shared" si="25"/>
        <v>0</v>
      </c>
      <c r="J1420" s="15">
        <v>2</v>
      </c>
      <c r="K1420" s="15">
        <v>36000000</v>
      </c>
      <c r="L1420" s="16">
        <f t="shared" si="26"/>
        <v>0</v>
      </c>
      <c r="M1420" s="15">
        <f t="shared" si="27"/>
        <v>-2</v>
      </c>
      <c r="N1420" s="15">
        <v>-18136364</v>
      </c>
      <c r="O1420" s="17">
        <f t="shared" si="28"/>
        <v>-2</v>
      </c>
      <c r="P1420" s="16">
        <f t="shared" si="29"/>
        <v>0</v>
      </c>
    </row>
    <row r="1421" spans="1:16" x14ac:dyDescent="0.2">
      <c r="A1421" s="15" t="s">
        <v>3459</v>
      </c>
      <c r="B1421" s="15" t="s">
        <v>11</v>
      </c>
      <c r="C1421" s="15"/>
      <c r="D1421" s="15"/>
      <c r="E1421" s="15">
        <v>0</v>
      </c>
      <c r="F1421" s="15">
        <v>0</v>
      </c>
      <c r="G1421" s="15">
        <v>0</v>
      </c>
      <c r="H1421" s="15">
        <v>0</v>
      </c>
      <c r="I1421" s="16">
        <f t="shared" si="25"/>
        <v>0</v>
      </c>
      <c r="J1421" s="15">
        <v>5</v>
      </c>
      <c r="K1421" s="15">
        <v>2872725</v>
      </c>
      <c r="L1421" s="16">
        <f t="shared" si="26"/>
        <v>0</v>
      </c>
      <c r="M1421" s="15">
        <f t="shared" si="27"/>
        <v>-5</v>
      </c>
      <c r="N1421" s="15">
        <v>-2872725</v>
      </c>
      <c r="O1421" s="17">
        <f t="shared" si="28"/>
        <v>-5</v>
      </c>
      <c r="P1421" s="16">
        <f t="shared" si="29"/>
        <v>0</v>
      </c>
    </row>
    <row r="1422" spans="1:16" x14ac:dyDescent="0.2">
      <c r="A1422" s="15" t="s">
        <v>3559</v>
      </c>
      <c r="B1422" s="15" t="s">
        <v>11</v>
      </c>
      <c r="C1422" s="15"/>
      <c r="D1422" s="15"/>
      <c r="E1422" s="15">
        <v>0</v>
      </c>
      <c r="F1422" s="15">
        <v>0</v>
      </c>
      <c r="G1422" s="15">
        <v>0</v>
      </c>
      <c r="H1422" s="15">
        <v>0</v>
      </c>
      <c r="I1422" s="16">
        <f t="shared" si="25"/>
        <v>0</v>
      </c>
      <c r="J1422" s="15">
        <v>2</v>
      </c>
      <c r="K1422" s="15">
        <v>463636</v>
      </c>
      <c r="L1422" s="16">
        <f t="shared" si="26"/>
        <v>0</v>
      </c>
      <c r="M1422" s="15">
        <f t="shared" si="27"/>
        <v>-2</v>
      </c>
      <c r="N1422" s="15">
        <v>-263636</v>
      </c>
      <c r="O1422" s="17">
        <f t="shared" si="28"/>
        <v>-2</v>
      </c>
      <c r="P1422" s="16">
        <f t="shared" si="29"/>
        <v>0</v>
      </c>
    </row>
    <row r="1423" spans="1:16" x14ac:dyDescent="0.2">
      <c r="A1423" s="15" t="s">
        <v>3700</v>
      </c>
      <c r="B1423" s="15" t="s">
        <v>11</v>
      </c>
      <c r="C1423" s="15"/>
      <c r="D1423" s="15"/>
      <c r="E1423" s="15">
        <v>0</v>
      </c>
      <c r="F1423" s="15">
        <v>0</v>
      </c>
      <c r="G1423" s="15">
        <v>0</v>
      </c>
      <c r="H1423" s="15">
        <v>0</v>
      </c>
      <c r="I1423" s="16">
        <f t="shared" si="25"/>
        <v>0</v>
      </c>
      <c r="J1423" s="15">
        <v>1</v>
      </c>
      <c r="K1423" s="15">
        <v>1318182</v>
      </c>
      <c r="L1423" s="16">
        <f t="shared" si="26"/>
        <v>0</v>
      </c>
      <c r="M1423" s="15">
        <f t="shared" si="27"/>
        <v>-1</v>
      </c>
      <c r="N1423" s="15">
        <v>-1318182</v>
      </c>
      <c r="O1423" s="17">
        <f t="shared" si="28"/>
        <v>-1</v>
      </c>
      <c r="P1423" s="16">
        <f t="shared" si="29"/>
        <v>0</v>
      </c>
    </row>
    <row r="1424" spans="1:16" x14ac:dyDescent="0.2">
      <c r="A1424" s="15" t="s">
        <v>3560</v>
      </c>
      <c r="B1424" s="15" t="s">
        <v>11</v>
      </c>
      <c r="C1424" s="15"/>
      <c r="D1424" s="15"/>
      <c r="E1424" s="15">
        <v>9</v>
      </c>
      <c r="F1424" s="15">
        <v>41870450</v>
      </c>
      <c r="G1424" s="15">
        <v>0</v>
      </c>
      <c r="H1424" s="15">
        <v>0</v>
      </c>
      <c r="I1424" s="16">
        <f t="shared" si="25"/>
        <v>4652272.222222222</v>
      </c>
      <c r="J1424" s="15">
        <v>2</v>
      </c>
      <c r="K1424" s="15">
        <v>10527272</v>
      </c>
      <c r="L1424" s="16">
        <f t="shared" si="26"/>
        <v>9304544.444444444</v>
      </c>
      <c r="M1424" s="15">
        <f t="shared" si="27"/>
        <v>7</v>
      </c>
      <c r="N1424" s="15">
        <v>-10527272</v>
      </c>
      <c r="O1424" s="17">
        <f t="shared" si="28"/>
        <v>7</v>
      </c>
      <c r="P1424" s="16">
        <f t="shared" si="29"/>
        <v>32565905.555555556</v>
      </c>
    </row>
    <row r="1425" spans="1:16" x14ac:dyDescent="0.2">
      <c r="A1425" s="15" t="s">
        <v>3561</v>
      </c>
      <c r="B1425" s="15" t="s">
        <v>11</v>
      </c>
      <c r="C1425" s="15"/>
      <c r="D1425" s="15"/>
      <c r="E1425" s="15">
        <v>3</v>
      </c>
      <c r="F1425" s="15">
        <v>5972727</v>
      </c>
      <c r="G1425" s="15">
        <v>0</v>
      </c>
      <c r="H1425" s="15">
        <v>0</v>
      </c>
      <c r="I1425" s="16">
        <f t="shared" si="25"/>
        <v>1990909</v>
      </c>
      <c r="J1425" s="15">
        <v>2</v>
      </c>
      <c r="K1425" s="15">
        <v>4454546</v>
      </c>
      <c r="L1425" s="16">
        <f t="shared" si="26"/>
        <v>3981818</v>
      </c>
      <c r="M1425" s="15">
        <f t="shared" si="27"/>
        <v>1</v>
      </c>
      <c r="N1425" s="15">
        <v>-4454546</v>
      </c>
      <c r="O1425" s="17">
        <f t="shared" si="28"/>
        <v>1</v>
      </c>
      <c r="P1425" s="16">
        <f t="shared" si="29"/>
        <v>1990909</v>
      </c>
    </row>
    <row r="1426" spans="1:16" x14ac:dyDescent="0.2">
      <c r="A1426" s="15" t="s">
        <v>3562</v>
      </c>
      <c r="B1426" s="15" t="s">
        <v>11</v>
      </c>
      <c r="C1426" s="15"/>
      <c r="D1426" s="15"/>
      <c r="E1426" s="15">
        <v>0</v>
      </c>
      <c r="F1426" s="15">
        <v>0</v>
      </c>
      <c r="G1426" s="15">
        <v>0</v>
      </c>
      <c r="H1426" s="15">
        <v>0</v>
      </c>
      <c r="I1426" s="16">
        <f t="shared" si="25"/>
        <v>0</v>
      </c>
      <c r="J1426" s="15">
        <v>2</v>
      </c>
      <c r="K1426" s="15">
        <v>745454</v>
      </c>
      <c r="L1426" s="16">
        <f t="shared" si="26"/>
        <v>0</v>
      </c>
      <c r="M1426" s="15">
        <f t="shared" si="27"/>
        <v>-2</v>
      </c>
      <c r="N1426" s="15">
        <v>-745454</v>
      </c>
      <c r="O1426" s="17">
        <f t="shared" si="28"/>
        <v>-2</v>
      </c>
      <c r="P1426" s="16">
        <f t="shared" si="29"/>
        <v>0</v>
      </c>
    </row>
    <row r="1427" spans="1:16" x14ac:dyDescent="0.2">
      <c r="A1427" s="15" t="s">
        <v>1418</v>
      </c>
      <c r="B1427" s="15" t="s">
        <v>11</v>
      </c>
      <c r="C1427" s="15"/>
      <c r="D1427" s="15"/>
      <c r="E1427" s="15">
        <v>0</v>
      </c>
      <c r="F1427" s="15">
        <v>0</v>
      </c>
      <c r="G1427" s="15">
        <v>0</v>
      </c>
      <c r="H1427" s="15">
        <v>0</v>
      </c>
      <c r="I1427" s="16">
        <f t="shared" si="25"/>
        <v>0</v>
      </c>
      <c r="J1427" s="15">
        <v>2</v>
      </c>
      <c r="K1427" s="15">
        <v>1272728</v>
      </c>
      <c r="L1427" s="16">
        <f t="shared" si="26"/>
        <v>0</v>
      </c>
      <c r="M1427" s="15">
        <f t="shared" si="27"/>
        <v>-2</v>
      </c>
      <c r="N1427" s="15">
        <v>-1272728</v>
      </c>
      <c r="O1427" s="17">
        <f t="shared" si="28"/>
        <v>-2</v>
      </c>
      <c r="P1427" s="16">
        <f t="shared" si="29"/>
        <v>0</v>
      </c>
    </row>
    <row r="1428" spans="1:16" x14ac:dyDescent="0.2">
      <c r="A1428" s="15" t="s">
        <v>3563</v>
      </c>
      <c r="B1428" s="15" t="s">
        <v>11</v>
      </c>
      <c r="C1428" s="15"/>
      <c r="D1428" s="15"/>
      <c r="E1428" s="15">
        <v>0</v>
      </c>
      <c r="F1428" s="15">
        <v>0</v>
      </c>
      <c r="G1428" s="15">
        <v>0</v>
      </c>
      <c r="H1428" s="15">
        <v>0</v>
      </c>
      <c r="I1428" s="16">
        <f t="shared" si="25"/>
        <v>0</v>
      </c>
      <c r="J1428" s="15">
        <v>2</v>
      </c>
      <c r="K1428" s="15">
        <v>6136364</v>
      </c>
      <c r="L1428" s="16">
        <f t="shared" si="26"/>
        <v>0</v>
      </c>
      <c r="M1428" s="15">
        <f t="shared" si="27"/>
        <v>-2</v>
      </c>
      <c r="N1428" s="15">
        <v>-6136364</v>
      </c>
      <c r="O1428" s="17">
        <f t="shared" si="28"/>
        <v>-2</v>
      </c>
      <c r="P1428" s="16">
        <f t="shared" si="29"/>
        <v>0</v>
      </c>
    </row>
    <row r="1429" spans="1:16" x14ac:dyDescent="0.2">
      <c r="A1429" s="15" t="s">
        <v>3701</v>
      </c>
      <c r="B1429" s="15" t="s">
        <v>11</v>
      </c>
      <c r="C1429" s="15"/>
      <c r="D1429" s="15"/>
      <c r="E1429" s="15">
        <v>0</v>
      </c>
      <c r="F1429" s="15">
        <v>0</v>
      </c>
      <c r="G1429" s="15">
        <v>0</v>
      </c>
      <c r="H1429" s="15">
        <v>0</v>
      </c>
      <c r="I1429" s="16">
        <f t="shared" si="25"/>
        <v>0</v>
      </c>
      <c r="J1429" s="15">
        <v>1</v>
      </c>
      <c r="K1429" s="15">
        <v>1363636</v>
      </c>
      <c r="L1429" s="16">
        <f t="shared" si="26"/>
        <v>0</v>
      </c>
      <c r="M1429" s="15">
        <f t="shared" si="27"/>
        <v>-1</v>
      </c>
      <c r="N1429" s="15">
        <v>-1363636</v>
      </c>
      <c r="O1429" s="17">
        <f t="shared" si="28"/>
        <v>-1</v>
      </c>
      <c r="P1429" s="16">
        <f t="shared" si="29"/>
        <v>0</v>
      </c>
    </row>
    <row r="1430" spans="1:16" x14ac:dyDescent="0.2">
      <c r="A1430" s="15" t="s">
        <v>3564</v>
      </c>
      <c r="B1430" s="15" t="s">
        <v>20</v>
      </c>
      <c r="C1430" s="15"/>
      <c r="D1430" s="15"/>
      <c r="E1430" s="15">
        <v>0</v>
      </c>
      <c r="F1430" s="15">
        <v>0</v>
      </c>
      <c r="G1430" s="15">
        <v>0</v>
      </c>
      <c r="H1430" s="15">
        <v>0</v>
      </c>
      <c r="I1430" s="16">
        <f t="shared" si="25"/>
        <v>0</v>
      </c>
      <c r="J1430" s="15">
        <v>2</v>
      </c>
      <c r="K1430" s="15">
        <v>872728</v>
      </c>
      <c r="L1430" s="16">
        <f t="shared" si="26"/>
        <v>0</v>
      </c>
      <c r="M1430" s="15">
        <f t="shared" si="27"/>
        <v>-2</v>
      </c>
      <c r="N1430" s="15">
        <v>-436364</v>
      </c>
      <c r="O1430" s="17">
        <f t="shared" si="28"/>
        <v>-2</v>
      </c>
      <c r="P1430" s="16">
        <f t="shared" si="29"/>
        <v>0</v>
      </c>
    </row>
    <row r="1431" spans="1:16" x14ac:dyDescent="0.2">
      <c r="A1431" s="15" t="s">
        <v>3702</v>
      </c>
      <c r="B1431" s="15" t="s">
        <v>11</v>
      </c>
      <c r="C1431" s="15"/>
      <c r="D1431" s="15"/>
      <c r="E1431" s="15">
        <v>0</v>
      </c>
      <c r="F1431" s="15">
        <v>0</v>
      </c>
      <c r="G1431" s="15">
        <v>0</v>
      </c>
      <c r="H1431" s="15">
        <v>0</v>
      </c>
      <c r="I1431" s="16">
        <f t="shared" si="25"/>
        <v>0</v>
      </c>
      <c r="J1431" s="15">
        <v>1</v>
      </c>
      <c r="K1431" s="15">
        <v>1636364</v>
      </c>
      <c r="L1431" s="16">
        <f t="shared" si="26"/>
        <v>0</v>
      </c>
      <c r="M1431" s="15">
        <f t="shared" si="27"/>
        <v>-1</v>
      </c>
      <c r="N1431" s="15">
        <v>-1636364</v>
      </c>
      <c r="O1431" s="17">
        <f t="shared" si="28"/>
        <v>-1</v>
      </c>
      <c r="P1431" s="16">
        <f t="shared" si="29"/>
        <v>0</v>
      </c>
    </row>
    <row r="1432" spans="1:16" x14ac:dyDescent="0.2">
      <c r="A1432" s="15" t="s">
        <v>3703</v>
      </c>
      <c r="B1432" s="15" t="s">
        <v>34</v>
      </c>
      <c r="C1432" s="15"/>
      <c r="D1432" s="15"/>
      <c r="E1432" s="15">
        <v>2</v>
      </c>
      <c r="F1432" s="15">
        <v>30236363</v>
      </c>
      <c r="G1432" s="15">
        <v>0</v>
      </c>
      <c r="H1432" s="15">
        <v>0</v>
      </c>
      <c r="I1432" s="16">
        <f t="shared" si="25"/>
        <v>15118181.5</v>
      </c>
      <c r="J1432" s="15">
        <v>1</v>
      </c>
      <c r="K1432" s="15">
        <v>15090909</v>
      </c>
      <c r="L1432" s="16">
        <f t="shared" si="26"/>
        <v>15118181.5</v>
      </c>
      <c r="M1432" s="15">
        <f t="shared" si="27"/>
        <v>1</v>
      </c>
      <c r="N1432" s="15">
        <v>-15090909</v>
      </c>
      <c r="O1432" s="17">
        <f t="shared" si="28"/>
        <v>1</v>
      </c>
      <c r="P1432" s="16">
        <f t="shared" si="29"/>
        <v>15118181.5</v>
      </c>
    </row>
    <row r="1433" spans="1:16" x14ac:dyDescent="0.2">
      <c r="A1433" s="15" t="s">
        <v>3565</v>
      </c>
      <c r="B1433" s="15" t="s">
        <v>280</v>
      </c>
      <c r="C1433" s="15"/>
      <c r="D1433" s="15"/>
      <c r="E1433" s="15">
        <v>0</v>
      </c>
      <c r="F1433" s="15">
        <v>0</v>
      </c>
      <c r="G1433" s="15">
        <v>0</v>
      </c>
      <c r="H1433" s="15">
        <v>0</v>
      </c>
      <c r="I1433" s="16">
        <f t="shared" si="25"/>
        <v>0</v>
      </c>
      <c r="J1433" s="15">
        <v>2</v>
      </c>
      <c r="K1433" s="15">
        <v>454546</v>
      </c>
      <c r="L1433" s="16">
        <f t="shared" si="26"/>
        <v>0</v>
      </c>
      <c r="M1433" s="15">
        <f t="shared" si="27"/>
        <v>-2</v>
      </c>
      <c r="N1433" s="15">
        <v>-227273</v>
      </c>
      <c r="O1433" s="17">
        <f t="shared" si="28"/>
        <v>-2</v>
      </c>
      <c r="P1433" s="16">
        <f t="shared" si="29"/>
        <v>0</v>
      </c>
    </row>
    <row r="1434" spans="1:16" x14ac:dyDescent="0.2">
      <c r="A1434" s="15" t="s">
        <v>2445</v>
      </c>
      <c r="B1434" s="15" t="s">
        <v>11</v>
      </c>
      <c r="C1434" s="15"/>
      <c r="D1434" s="15"/>
      <c r="E1434" s="15">
        <v>0</v>
      </c>
      <c r="F1434" s="15">
        <v>0</v>
      </c>
      <c r="G1434" s="15">
        <v>0</v>
      </c>
      <c r="H1434" s="15">
        <v>0</v>
      </c>
      <c r="I1434" s="16">
        <f t="shared" si="25"/>
        <v>0</v>
      </c>
      <c r="J1434" s="15">
        <v>2</v>
      </c>
      <c r="K1434" s="15">
        <v>5436364</v>
      </c>
      <c r="L1434" s="16">
        <f t="shared" si="26"/>
        <v>0</v>
      </c>
      <c r="M1434" s="15">
        <f t="shared" si="27"/>
        <v>-2</v>
      </c>
      <c r="N1434" s="15">
        <v>-5436364</v>
      </c>
      <c r="O1434" s="17">
        <f t="shared" si="28"/>
        <v>-2</v>
      </c>
      <c r="P1434" s="16">
        <f t="shared" si="29"/>
        <v>0</v>
      </c>
    </row>
    <row r="1435" spans="1:16" x14ac:dyDescent="0.2">
      <c r="A1435" s="15" t="s">
        <v>3704</v>
      </c>
      <c r="B1435" s="15" t="s">
        <v>11</v>
      </c>
      <c r="C1435" s="15"/>
      <c r="D1435" s="15"/>
      <c r="E1435" s="15">
        <v>0</v>
      </c>
      <c r="F1435" s="15">
        <v>0</v>
      </c>
      <c r="G1435" s="15">
        <v>0</v>
      </c>
      <c r="H1435" s="15">
        <v>0</v>
      </c>
      <c r="I1435" s="16">
        <f t="shared" si="25"/>
        <v>0</v>
      </c>
      <c r="J1435" s="15">
        <v>1</v>
      </c>
      <c r="K1435" s="15">
        <v>7272727</v>
      </c>
      <c r="L1435" s="16">
        <f t="shared" si="26"/>
        <v>0</v>
      </c>
      <c r="M1435" s="15">
        <f t="shared" si="27"/>
        <v>-1</v>
      </c>
      <c r="N1435" s="15">
        <v>-7272727</v>
      </c>
      <c r="O1435" s="17">
        <f t="shared" si="28"/>
        <v>-1</v>
      </c>
      <c r="P1435" s="16">
        <f t="shared" si="29"/>
        <v>0</v>
      </c>
    </row>
    <row r="1436" spans="1:16" x14ac:dyDescent="0.2">
      <c r="A1436" s="15" t="s">
        <v>3705</v>
      </c>
      <c r="B1436" s="15" t="s">
        <v>11</v>
      </c>
      <c r="C1436" s="15"/>
      <c r="D1436" s="15"/>
      <c r="E1436" s="15">
        <v>0</v>
      </c>
      <c r="F1436" s="15">
        <v>0</v>
      </c>
      <c r="G1436" s="15">
        <v>0</v>
      </c>
      <c r="H1436" s="15">
        <v>0</v>
      </c>
      <c r="I1436" s="16">
        <f t="shared" si="25"/>
        <v>0</v>
      </c>
      <c r="J1436" s="15">
        <v>1</v>
      </c>
      <c r="K1436" s="15">
        <v>5454546</v>
      </c>
      <c r="L1436" s="16">
        <f t="shared" si="26"/>
        <v>0</v>
      </c>
      <c r="M1436" s="15">
        <f t="shared" si="27"/>
        <v>-1</v>
      </c>
      <c r="N1436" s="15">
        <v>-5454546</v>
      </c>
      <c r="O1436" s="17">
        <f t="shared" si="28"/>
        <v>-1</v>
      </c>
      <c r="P1436" s="16">
        <f t="shared" si="29"/>
        <v>0</v>
      </c>
    </row>
    <row r="1437" spans="1:16" x14ac:dyDescent="0.2">
      <c r="A1437" s="15" t="s">
        <v>3706</v>
      </c>
      <c r="B1437" s="15" t="s">
        <v>11</v>
      </c>
      <c r="C1437" s="15"/>
      <c r="D1437" s="15"/>
      <c r="E1437" s="15">
        <v>0</v>
      </c>
      <c r="F1437" s="15">
        <v>0</v>
      </c>
      <c r="G1437" s="15">
        <v>0</v>
      </c>
      <c r="H1437" s="15">
        <v>0</v>
      </c>
      <c r="I1437" s="16">
        <f t="shared" si="25"/>
        <v>0</v>
      </c>
      <c r="J1437" s="15">
        <v>1</v>
      </c>
      <c r="K1437" s="15">
        <v>9090909</v>
      </c>
      <c r="L1437" s="16">
        <f t="shared" si="26"/>
        <v>0</v>
      </c>
      <c r="M1437" s="15">
        <f t="shared" si="27"/>
        <v>-1</v>
      </c>
      <c r="N1437" s="15">
        <v>-9090909</v>
      </c>
      <c r="O1437" s="17">
        <f t="shared" si="28"/>
        <v>-1</v>
      </c>
      <c r="P1437" s="16">
        <f t="shared" si="29"/>
        <v>0</v>
      </c>
    </row>
    <row r="1438" spans="1:16" x14ac:dyDescent="0.2">
      <c r="A1438" s="15" t="s">
        <v>3707</v>
      </c>
      <c r="B1438" s="15" t="s">
        <v>11</v>
      </c>
      <c r="C1438" s="15"/>
      <c r="D1438" s="15"/>
      <c r="E1438" s="15">
        <v>1</v>
      </c>
      <c r="F1438" s="15">
        <v>20445455</v>
      </c>
      <c r="G1438" s="15">
        <v>0</v>
      </c>
      <c r="H1438" s="15">
        <v>0</v>
      </c>
      <c r="I1438" s="16">
        <f t="shared" si="25"/>
        <v>20445455</v>
      </c>
      <c r="J1438" s="15">
        <v>1</v>
      </c>
      <c r="K1438" s="15">
        <v>18181818</v>
      </c>
      <c r="L1438" s="16">
        <f t="shared" si="26"/>
        <v>20445455</v>
      </c>
      <c r="M1438" s="15">
        <f t="shared" si="27"/>
        <v>0</v>
      </c>
      <c r="N1438" s="15">
        <v>-18181818</v>
      </c>
      <c r="O1438" s="17">
        <f t="shared" si="28"/>
        <v>0</v>
      </c>
      <c r="P1438" s="16">
        <f t="shared" si="29"/>
        <v>0</v>
      </c>
    </row>
    <row r="1439" spans="1:16" x14ac:dyDescent="0.2">
      <c r="A1439" s="15" t="s">
        <v>3566</v>
      </c>
      <c r="B1439" s="15" t="s">
        <v>11</v>
      </c>
      <c r="C1439" s="15"/>
      <c r="D1439" s="15"/>
      <c r="E1439" s="15">
        <v>2</v>
      </c>
      <c r="F1439" s="15">
        <v>44800000</v>
      </c>
      <c r="G1439" s="15">
        <v>0</v>
      </c>
      <c r="H1439" s="15">
        <v>0</v>
      </c>
      <c r="I1439" s="16">
        <f t="shared" si="25"/>
        <v>22400000</v>
      </c>
      <c r="J1439" s="15">
        <v>2</v>
      </c>
      <c r="K1439" s="15">
        <v>37227273</v>
      </c>
      <c r="L1439" s="16">
        <f t="shared" si="26"/>
        <v>44800000</v>
      </c>
      <c r="M1439" s="15">
        <f t="shared" si="27"/>
        <v>0</v>
      </c>
      <c r="N1439" s="15">
        <v>-18136364</v>
      </c>
      <c r="O1439" s="17">
        <f t="shared" si="28"/>
        <v>0</v>
      </c>
      <c r="P1439" s="16">
        <f t="shared" si="29"/>
        <v>0</v>
      </c>
    </row>
    <row r="1440" spans="1:16" x14ac:dyDescent="0.2">
      <c r="A1440" s="15" t="s">
        <v>3513</v>
      </c>
      <c r="B1440" s="15" t="s">
        <v>20</v>
      </c>
      <c r="C1440" s="15"/>
      <c r="D1440" s="15"/>
      <c r="E1440" s="15">
        <v>3</v>
      </c>
      <c r="F1440" s="15">
        <v>41163067</v>
      </c>
      <c r="G1440" s="15">
        <v>0</v>
      </c>
      <c r="H1440" s="15">
        <v>0</v>
      </c>
      <c r="I1440" s="16">
        <f t="shared" si="25"/>
        <v>13721022.333333334</v>
      </c>
      <c r="J1440" s="15">
        <v>3</v>
      </c>
      <c r="K1440" s="15">
        <v>32727273</v>
      </c>
      <c r="L1440" s="16">
        <f t="shared" si="26"/>
        <v>41163067</v>
      </c>
      <c r="M1440" s="15">
        <f t="shared" si="27"/>
        <v>0</v>
      </c>
      <c r="N1440" s="15">
        <v>-32727273</v>
      </c>
      <c r="O1440" s="17">
        <f t="shared" si="28"/>
        <v>0</v>
      </c>
      <c r="P1440" s="16">
        <f t="shared" si="29"/>
        <v>0</v>
      </c>
    </row>
    <row r="1441" spans="1:16" x14ac:dyDescent="0.2">
      <c r="A1441" s="15" t="s">
        <v>3708</v>
      </c>
      <c r="B1441" s="15" t="s">
        <v>25</v>
      </c>
      <c r="C1441" s="15"/>
      <c r="D1441" s="15"/>
      <c r="E1441" s="15">
        <v>0</v>
      </c>
      <c r="F1441" s="15">
        <v>0</v>
      </c>
      <c r="G1441" s="15">
        <v>0</v>
      </c>
      <c r="H1441" s="15">
        <v>0</v>
      </c>
      <c r="I1441" s="16">
        <f t="shared" si="25"/>
        <v>0</v>
      </c>
      <c r="J1441" s="15">
        <v>1</v>
      </c>
      <c r="K1441" s="15">
        <v>11500000</v>
      </c>
      <c r="L1441" s="16">
        <f t="shared" si="26"/>
        <v>0</v>
      </c>
      <c r="M1441" s="15">
        <f t="shared" si="27"/>
        <v>-1</v>
      </c>
      <c r="N1441" s="15">
        <v>-11500000</v>
      </c>
      <c r="O1441" s="17">
        <f t="shared" si="28"/>
        <v>-1</v>
      </c>
      <c r="P1441" s="16">
        <f t="shared" si="29"/>
        <v>0</v>
      </c>
    </row>
    <row r="1442" spans="1:16" x14ac:dyDescent="0.2">
      <c r="A1442" s="15" t="s">
        <v>3709</v>
      </c>
      <c r="B1442" s="15" t="s">
        <v>11</v>
      </c>
      <c r="C1442" s="15"/>
      <c r="D1442" s="15"/>
      <c r="E1442" s="15">
        <v>0</v>
      </c>
      <c r="F1442" s="15">
        <v>0</v>
      </c>
      <c r="G1442" s="15">
        <v>0</v>
      </c>
      <c r="H1442" s="15">
        <v>0</v>
      </c>
      <c r="I1442" s="16">
        <f t="shared" si="25"/>
        <v>0</v>
      </c>
      <c r="J1442" s="15">
        <v>1</v>
      </c>
      <c r="K1442" s="15">
        <v>954545</v>
      </c>
      <c r="L1442" s="16">
        <f t="shared" si="26"/>
        <v>0</v>
      </c>
      <c r="M1442" s="15">
        <f t="shared" si="27"/>
        <v>-1</v>
      </c>
      <c r="N1442" s="15">
        <v>-954545</v>
      </c>
      <c r="O1442" s="17">
        <f t="shared" si="28"/>
        <v>-1</v>
      </c>
      <c r="P1442" s="16">
        <f t="shared" si="29"/>
        <v>0</v>
      </c>
    </row>
    <row r="1443" spans="1:16" x14ac:dyDescent="0.2">
      <c r="A1443" s="15" t="s">
        <v>3488</v>
      </c>
      <c r="B1443" s="15" t="s">
        <v>11</v>
      </c>
      <c r="C1443" s="15"/>
      <c r="D1443" s="15"/>
      <c r="E1443" s="15">
        <v>11</v>
      </c>
      <c r="F1443" s="15">
        <v>6480581</v>
      </c>
      <c r="G1443" s="15">
        <v>0</v>
      </c>
      <c r="H1443" s="15">
        <v>0</v>
      </c>
      <c r="I1443" s="16">
        <f t="shared" si="25"/>
        <v>589143.72727272729</v>
      </c>
      <c r="J1443" s="15">
        <v>4</v>
      </c>
      <c r="K1443" s="15">
        <v>1700000</v>
      </c>
      <c r="L1443" s="16">
        <f t="shared" si="26"/>
        <v>2356574.9090909092</v>
      </c>
      <c r="M1443" s="15">
        <f t="shared" si="27"/>
        <v>7</v>
      </c>
      <c r="N1443" s="15">
        <v>-763636</v>
      </c>
      <c r="O1443" s="17">
        <f t="shared" si="28"/>
        <v>7</v>
      </c>
      <c r="P1443" s="16">
        <f t="shared" si="29"/>
        <v>4124006.0909090908</v>
      </c>
    </row>
    <row r="1444" spans="1:16" x14ac:dyDescent="0.2">
      <c r="A1444" s="15" t="s">
        <v>3489</v>
      </c>
      <c r="B1444" s="15" t="s">
        <v>20</v>
      </c>
      <c r="C1444" s="15"/>
      <c r="D1444" s="15"/>
      <c r="E1444" s="15">
        <v>0</v>
      </c>
      <c r="F1444" s="15">
        <v>0</v>
      </c>
      <c r="G1444" s="15">
        <v>0</v>
      </c>
      <c r="H1444" s="15">
        <v>0</v>
      </c>
      <c r="I1444" s="16">
        <f t="shared" si="25"/>
        <v>0</v>
      </c>
      <c r="J1444" s="15">
        <v>4</v>
      </c>
      <c r="K1444" s="15">
        <v>1427272</v>
      </c>
      <c r="L1444" s="16">
        <f t="shared" si="26"/>
        <v>0</v>
      </c>
      <c r="M1444" s="15">
        <f t="shared" si="27"/>
        <v>-4</v>
      </c>
      <c r="N1444" s="15">
        <v>-345454</v>
      </c>
      <c r="O1444" s="17">
        <f t="shared" si="28"/>
        <v>-4</v>
      </c>
      <c r="P1444" s="16">
        <f t="shared" si="29"/>
        <v>0</v>
      </c>
    </row>
    <row r="1445" spans="1:16" x14ac:dyDescent="0.2">
      <c r="A1445" s="15" t="s">
        <v>3514</v>
      </c>
      <c r="B1445" s="15" t="s">
        <v>11</v>
      </c>
      <c r="C1445" s="15"/>
      <c r="D1445" s="15"/>
      <c r="E1445" s="15">
        <v>4</v>
      </c>
      <c r="F1445" s="15">
        <v>941818</v>
      </c>
      <c r="G1445" s="15">
        <v>0</v>
      </c>
      <c r="H1445" s="15">
        <v>0</v>
      </c>
      <c r="I1445" s="16">
        <f t="shared" si="25"/>
        <v>235454.5</v>
      </c>
      <c r="J1445" s="15">
        <v>3</v>
      </c>
      <c r="K1445" s="15">
        <v>1454545</v>
      </c>
      <c r="L1445" s="16">
        <f t="shared" si="26"/>
        <v>706363.5</v>
      </c>
      <c r="M1445" s="15">
        <f t="shared" si="27"/>
        <v>1</v>
      </c>
      <c r="N1445" s="15">
        <v>-500000</v>
      </c>
      <c r="O1445" s="17">
        <f t="shared" si="28"/>
        <v>1</v>
      </c>
      <c r="P1445" s="16">
        <f t="shared" si="29"/>
        <v>235454.5</v>
      </c>
    </row>
    <row r="1446" spans="1:16" x14ac:dyDescent="0.2">
      <c r="A1446" s="15" t="s">
        <v>3567</v>
      </c>
      <c r="B1446" s="15" t="s">
        <v>11</v>
      </c>
      <c r="C1446" s="15"/>
      <c r="D1446" s="15"/>
      <c r="E1446" s="15">
        <v>0</v>
      </c>
      <c r="F1446" s="15">
        <v>0</v>
      </c>
      <c r="G1446" s="15">
        <v>0</v>
      </c>
      <c r="H1446" s="15">
        <v>0</v>
      </c>
      <c r="I1446" s="16">
        <f t="shared" si="25"/>
        <v>0</v>
      </c>
      <c r="J1446" s="15">
        <v>2</v>
      </c>
      <c r="K1446" s="15">
        <v>909092</v>
      </c>
      <c r="L1446" s="16">
        <f t="shared" si="26"/>
        <v>0</v>
      </c>
      <c r="M1446" s="15">
        <f t="shared" si="27"/>
        <v>-2</v>
      </c>
      <c r="N1446" s="15">
        <v>-909092</v>
      </c>
      <c r="O1446" s="17">
        <f t="shared" si="28"/>
        <v>-2</v>
      </c>
      <c r="P1446" s="16">
        <f t="shared" si="29"/>
        <v>0</v>
      </c>
    </row>
    <row r="1447" spans="1:16" x14ac:dyDescent="0.2">
      <c r="A1447" s="15" t="s">
        <v>3710</v>
      </c>
      <c r="B1447" s="15" t="s">
        <v>11</v>
      </c>
      <c r="C1447" s="15"/>
      <c r="D1447" s="15"/>
      <c r="E1447" s="15">
        <v>0</v>
      </c>
      <c r="F1447" s="15">
        <v>0</v>
      </c>
      <c r="G1447" s="15">
        <v>0</v>
      </c>
      <c r="H1447" s="15">
        <v>0</v>
      </c>
      <c r="I1447" s="16">
        <f t="shared" si="25"/>
        <v>0</v>
      </c>
      <c r="J1447" s="15">
        <v>1</v>
      </c>
      <c r="K1447" s="15">
        <v>527273</v>
      </c>
      <c r="L1447" s="16">
        <f t="shared" si="26"/>
        <v>0</v>
      </c>
      <c r="M1447" s="15">
        <f t="shared" si="27"/>
        <v>-1</v>
      </c>
      <c r="N1447" s="15">
        <v>-527273</v>
      </c>
      <c r="O1447" s="17">
        <f t="shared" si="28"/>
        <v>-1</v>
      </c>
      <c r="P1447" s="16">
        <f t="shared" si="29"/>
        <v>0</v>
      </c>
    </row>
    <row r="1448" spans="1:16" x14ac:dyDescent="0.2">
      <c r="A1448" s="15" t="s">
        <v>3490</v>
      </c>
      <c r="B1448" s="15" t="s">
        <v>25</v>
      </c>
      <c r="C1448" s="15"/>
      <c r="D1448" s="15"/>
      <c r="E1448" s="15">
        <v>30</v>
      </c>
      <c r="F1448" s="15">
        <v>22363620</v>
      </c>
      <c r="G1448" s="15">
        <v>0</v>
      </c>
      <c r="H1448" s="15">
        <v>0</v>
      </c>
      <c r="I1448" s="16">
        <f t="shared" si="25"/>
        <v>745454</v>
      </c>
      <c r="J1448" s="15">
        <v>4</v>
      </c>
      <c r="K1448" s="15">
        <v>3290909</v>
      </c>
      <c r="L1448" s="16">
        <f t="shared" si="26"/>
        <v>2981816</v>
      </c>
      <c r="M1448" s="15">
        <f t="shared" si="27"/>
        <v>26</v>
      </c>
      <c r="N1448" s="15">
        <v>-2481818</v>
      </c>
      <c r="O1448" s="17">
        <f t="shared" si="28"/>
        <v>26</v>
      </c>
      <c r="P1448" s="16">
        <f t="shared" si="29"/>
        <v>19381804</v>
      </c>
    </row>
    <row r="1449" spans="1:16" x14ac:dyDescent="0.2">
      <c r="A1449" s="15" t="s">
        <v>3515</v>
      </c>
      <c r="B1449" s="15" t="s">
        <v>34</v>
      </c>
      <c r="C1449" s="15"/>
      <c r="D1449" s="15"/>
      <c r="E1449" s="15">
        <v>0</v>
      </c>
      <c r="F1449" s="15">
        <v>0</v>
      </c>
      <c r="G1449" s="15">
        <v>0</v>
      </c>
      <c r="H1449" s="15">
        <v>0</v>
      </c>
      <c r="I1449" s="16">
        <f t="shared" si="25"/>
        <v>0</v>
      </c>
      <c r="J1449" s="15">
        <v>3</v>
      </c>
      <c r="K1449" s="15">
        <v>463635</v>
      </c>
      <c r="L1449" s="16">
        <f t="shared" si="26"/>
        <v>0</v>
      </c>
      <c r="M1449" s="15">
        <f t="shared" si="27"/>
        <v>-3</v>
      </c>
      <c r="N1449" s="15">
        <v>-463635</v>
      </c>
      <c r="O1449" s="17">
        <f t="shared" si="28"/>
        <v>-3</v>
      </c>
      <c r="P1449" s="16">
        <f t="shared" si="29"/>
        <v>0</v>
      </c>
    </row>
    <row r="1450" spans="1:16" x14ac:dyDescent="0.2">
      <c r="A1450" s="15" t="s">
        <v>3711</v>
      </c>
      <c r="B1450" s="15" t="s">
        <v>141</v>
      </c>
      <c r="C1450" s="15"/>
      <c r="D1450" s="15"/>
      <c r="E1450" s="15">
        <v>0</v>
      </c>
      <c r="F1450" s="15">
        <v>0</v>
      </c>
      <c r="G1450" s="15">
        <v>0</v>
      </c>
      <c r="H1450" s="15">
        <v>0</v>
      </c>
      <c r="I1450" s="16">
        <f t="shared" si="25"/>
        <v>0</v>
      </c>
      <c r="J1450" s="15">
        <v>1</v>
      </c>
      <c r="K1450" s="15">
        <v>250000</v>
      </c>
      <c r="L1450" s="16">
        <f t="shared" si="26"/>
        <v>0</v>
      </c>
      <c r="M1450" s="15">
        <f t="shared" si="27"/>
        <v>-1</v>
      </c>
      <c r="N1450" s="15">
        <v>-250000</v>
      </c>
      <c r="O1450" s="17">
        <f t="shared" si="28"/>
        <v>-1</v>
      </c>
      <c r="P1450" s="16">
        <f t="shared" si="29"/>
        <v>0</v>
      </c>
    </row>
    <row r="1451" spans="1:16" x14ac:dyDescent="0.2">
      <c r="A1451" s="15" t="s">
        <v>3712</v>
      </c>
      <c r="B1451" s="15" t="s">
        <v>11</v>
      </c>
      <c r="C1451" s="15"/>
      <c r="D1451" s="15"/>
      <c r="E1451" s="15">
        <v>0</v>
      </c>
      <c r="F1451" s="15">
        <v>0</v>
      </c>
      <c r="G1451" s="15">
        <v>0</v>
      </c>
      <c r="H1451" s="15">
        <v>0</v>
      </c>
      <c r="I1451" s="16">
        <f t="shared" si="25"/>
        <v>0</v>
      </c>
      <c r="J1451" s="15">
        <v>1</v>
      </c>
      <c r="K1451" s="15">
        <v>11318182</v>
      </c>
      <c r="L1451" s="16">
        <f t="shared" si="26"/>
        <v>0</v>
      </c>
      <c r="M1451" s="15">
        <f t="shared" si="27"/>
        <v>-1</v>
      </c>
      <c r="N1451" s="15">
        <v>-11318182</v>
      </c>
      <c r="O1451" s="17">
        <f t="shared" si="28"/>
        <v>-1</v>
      </c>
      <c r="P1451" s="16">
        <f t="shared" si="29"/>
        <v>0</v>
      </c>
    </row>
    <row r="1452" spans="1:16" x14ac:dyDescent="0.2">
      <c r="A1452" s="15" t="s">
        <v>3713</v>
      </c>
      <c r="B1452" s="15" t="s">
        <v>11</v>
      </c>
      <c r="C1452" s="15"/>
      <c r="D1452" s="15"/>
      <c r="E1452" s="15">
        <v>0</v>
      </c>
      <c r="F1452" s="15">
        <v>0</v>
      </c>
      <c r="G1452" s="15">
        <v>0</v>
      </c>
      <c r="H1452" s="15">
        <v>0</v>
      </c>
      <c r="I1452" s="16">
        <f t="shared" si="25"/>
        <v>0</v>
      </c>
      <c r="J1452" s="15">
        <v>1</v>
      </c>
      <c r="K1452" s="15">
        <v>1200000</v>
      </c>
      <c r="L1452" s="16">
        <f t="shared" si="26"/>
        <v>0</v>
      </c>
      <c r="M1452" s="15">
        <f t="shared" si="27"/>
        <v>-1</v>
      </c>
      <c r="N1452" s="15">
        <v>-1200000</v>
      </c>
      <c r="O1452" s="17">
        <f t="shared" si="28"/>
        <v>-1</v>
      </c>
      <c r="P1452" s="16">
        <f t="shared" si="29"/>
        <v>0</v>
      </c>
    </row>
    <row r="1453" spans="1:16" x14ac:dyDescent="0.2">
      <c r="A1453" s="15" t="s">
        <v>3622</v>
      </c>
      <c r="B1453" s="15" t="s">
        <v>11</v>
      </c>
      <c r="C1453" s="15"/>
      <c r="D1453" s="15"/>
      <c r="E1453" s="15">
        <v>1</v>
      </c>
      <c r="F1453" s="15">
        <v>2420000</v>
      </c>
      <c r="G1453" s="15">
        <v>0</v>
      </c>
      <c r="H1453" s="15">
        <v>0</v>
      </c>
      <c r="I1453" s="16">
        <f t="shared" si="25"/>
        <v>2420000</v>
      </c>
      <c r="J1453" s="15">
        <v>1</v>
      </c>
      <c r="K1453" s="15">
        <v>2190000</v>
      </c>
      <c r="L1453" s="16">
        <f t="shared" si="26"/>
        <v>2420000</v>
      </c>
      <c r="M1453" s="15">
        <f t="shared" si="27"/>
        <v>0</v>
      </c>
      <c r="N1453" s="15">
        <v>-2190000</v>
      </c>
      <c r="O1453" s="17">
        <f t="shared" si="28"/>
        <v>0</v>
      </c>
      <c r="P1453" s="16">
        <f t="shared" si="29"/>
        <v>0</v>
      </c>
    </row>
    <row r="1454" spans="1:16" x14ac:dyDescent="0.2">
      <c r="A1454" s="15" t="s">
        <v>2245</v>
      </c>
      <c r="B1454" s="15" t="s">
        <v>11</v>
      </c>
      <c r="C1454" s="15"/>
      <c r="D1454" s="15"/>
      <c r="E1454" s="15">
        <v>0</v>
      </c>
      <c r="F1454" s="15">
        <v>0</v>
      </c>
      <c r="G1454" s="15">
        <v>0</v>
      </c>
      <c r="H1454" s="15">
        <v>0</v>
      </c>
      <c r="I1454" s="16">
        <f t="shared" si="25"/>
        <v>0</v>
      </c>
      <c r="J1454" s="15">
        <v>1</v>
      </c>
      <c r="K1454" s="15">
        <v>1318182</v>
      </c>
      <c r="L1454" s="16">
        <f t="shared" si="26"/>
        <v>0</v>
      </c>
      <c r="M1454" s="15">
        <f t="shared" si="27"/>
        <v>-1</v>
      </c>
      <c r="N1454" s="15">
        <v>-1318182</v>
      </c>
      <c r="O1454" s="17">
        <f t="shared" si="28"/>
        <v>-1</v>
      </c>
      <c r="P1454" s="16">
        <f t="shared" si="29"/>
        <v>0</v>
      </c>
    </row>
    <row r="1455" spans="1:16" x14ac:dyDescent="0.2">
      <c r="A1455" s="15" t="s">
        <v>3714</v>
      </c>
      <c r="B1455" s="15" t="s">
        <v>11</v>
      </c>
      <c r="C1455" s="15"/>
      <c r="D1455" s="15"/>
      <c r="E1455" s="15">
        <v>5</v>
      </c>
      <c r="F1455" s="15">
        <v>3925000</v>
      </c>
      <c r="G1455" s="15">
        <v>0</v>
      </c>
      <c r="H1455" s="15">
        <v>0</v>
      </c>
      <c r="I1455" s="16">
        <f t="shared" si="25"/>
        <v>785000</v>
      </c>
      <c r="J1455" s="15">
        <v>1</v>
      </c>
      <c r="K1455" s="15">
        <v>900000</v>
      </c>
      <c r="L1455" s="16">
        <f t="shared" si="26"/>
        <v>785000</v>
      </c>
      <c r="M1455" s="15">
        <f t="shared" si="27"/>
        <v>4</v>
      </c>
      <c r="N1455" s="15">
        <v>-900000</v>
      </c>
      <c r="O1455" s="17">
        <f t="shared" si="28"/>
        <v>4</v>
      </c>
      <c r="P1455" s="16">
        <f t="shared" si="29"/>
        <v>3140000</v>
      </c>
    </row>
    <row r="1456" spans="1:16" x14ac:dyDescent="0.2">
      <c r="A1456" s="15" t="s">
        <v>3715</v>
      </c>
      <c r="B1456" s="15" t="s">
        <v>11</v>
      </c>
      <c r="C1456" s="15"/>
      <c r="D1456" s="15"/>
      <c r="E1456" s="15">
        <v>0</v>
      </c>
      <c r="F1456" s="15">
        <v>0</v>
      </c>
      <c r="G1456" s="15">
        <v>0</v>
      </c>
      <c r="H1456" s="15">
        <v>0</v>
      </c>
      <c r="I1456" s="16">
        <f t="shared" si="25"/>
        <v>0</v>
      </c>
      <c r="J1456" s="15">
        <v>1</v>
      </c>
      <c r="K1456" s="15">
        <v>1045455</v>
      </c>
      <c r="L1456" s="16">
        <f t="shared" si="26"/>
        <v>0</v>
      </c>
      <c r="M1456" s="15">
        <f t="shared" si="27"/>
        <v>-1</v>
      </c>
      <c r="N1456" s="15">
        <v>-1045455</v>
      </c>
      <c r="O1456" s="17">
        <f t="shared" si="28"/>
        <v>-1</v>
      </c>
      <c r="P1456" s="16">
        <f t="shared" si="29"/>
        <v>0</v>
      </c>
    </row>
    <row r="1457" spans="1:16" x14ac:dyDescent="0.2">
      <c r="A1457" s="15" t="s">
        <v>3716</v>
      </c>
      <c r="B1457" s="15" t="s">
        <v>11</v>
      </c>
      <c r="C1457" s="15"/>
      <c r="D1457" s="15"/>
      <c r="E1457" s="15">
        <v>0</v>
      </c>
      <c r="F1457" s="15">
        <v>0</v>
      </c>
      <c r="G1457" s="15">
        <v>0</v>
      </c>
      <c r="H1457" s="15">
        <v>0</v>
      </c>
      <c r="I1457" s="16">
        <f t="shared" si="25"/>
        <v>0</v>
      </c>
      <c r="J1457" s="15">
        <v>1</v>
      </c>
      <c r="K1457" s="15">
        <v>772727</v>
      </c>
      <c r="L1457" s="16">
        <f t="shared" si="26"/>
        <v>0</v>
      </c>
      <c r="M1457" s="15">
        <f t="shared" si="27"/>
        <v>-1</v>
      </c>
      <c r="N1457" s="15">
        <v>-772727</v>
      </c>
      <c r="O1457" s="17">
        <f t="shared" si="28"/>
        <v>-1</v>
      </c>
      <c r="P1457" s="16">
        <f t="shared" si="29"/>
        <v>0</v>
      </c>
    </row>
    <row r="1458" spans="1:16" x14ac:dyDescent="0.2">
      <c r="A1458" s="15" t="s">
        <v>3717</v>
      </c>
      <c r="B1458" s="15" t="s">
        <v>11</v>
      </c>
      <c r="C1458" s="15"/>
      <c r="D1458" s="15"/>
      <c r="E1458" s="15">
        <v>2</v>
      </c>
      <c r="F1458" s="15">
        <v>163636</v>
      </c>
      <c r="G1458" s="15">
        <v>0</v>
      </c>
      <c r="H1458" s="15">
        <v>0</v>
      </c>
      <c r="I1458" s="16">
        <f t="shared" si="25"/>
        <v>81818</v>
      </c>
      <c r="J1458" s="15">
        <v>1</v>
      </c>
      <c r="K1458" s="15">
        <v>175926</v>
      </c>
      <c r="L1458" s="16">
        <f t="shared" si="26"/>
        <v>81818</v>
      </c>
      <c r="M1458" s="15">
        <f t="shared" si="27"/>
        <v>1</v>
      </c>
      <c r="N1458" s="15">
        <v>-175926</v>
      </c>
      <c r="O1458" s="17">
        <f t="shared" si="28"/>
        <v>1</v>
      </c>
      <c r="P1458" s="16">
        <f t="shared" si="29"/>
        <v>81818</v>
      </c>
    </row>
    <row r="1459" spans="1:16" x14ac:dyDescent="0.2">
      <c r="A1459" s="15" t="s">
        <v>3448</v>
      </c>
      <c r="B1459" s="15" t="s">
        <v>11</v>
      </c>
      <c r="C1459" s="15"/>
      <c r="D1459" s="15"/>
      <c r="E1459" s="15">
        <v>0</v>
      </c>
      <c r="F1459" s="15">
        <v>0</v>
      </c>
      <c r="G1459" s="15">
        <v>0</v>
      </c>
      <c r="H1459" s="15">
        <v>0</v>
      </c>
      <c r="I1459" s="16">
        <f t="shared" si="25"/>
        <v>0</v>
      </c>
      <c r="J1459" s="15">
        <v>6</v>
      </c>
      <c r="K1459" s="15">
        <v>14127272</v>
      </c>
      <c r="L1459" s="16">
        <f t="shared" si="26"/>
        <v>0</v>
      </c>
      <c r="M1459" s="15">
        <f t="shared" si="27"/>
        <v>-6</v>
      </c>
      <c r="N1459" s="15">
        <v>-2354545</v>
      </c>
      <c r="O1459" s="17">
        <f t="shared" si="28"/>
        <v>-6</v>
      </c>
      <c r="P1459" s="16">
        <f t="shared" si="29"/>
        <v>0</v>
      </c>
    </row>
    <row r="1460" spans="1:16" x14ac:dyDescent="0.2">
      <c r="A1460" s="15" t="s">
        <v>3568</v>
      </c>
      <c r="B1460" s="15" t="s">
        <v>11</v>
      </c>
      <c r="C1460" s="15"/>
      <c r="D1460" s="15"/>
      <c r="E1460" s="15">
        <v>0</v>
      </c>
      <c r="F1460" s="15">
        <v>0</v>
      </c>
      <c r="G1460" s="15">
        <v>0</v>
      </c>
      <c r="H1460" s="15">
        <v>0</v>
      </c>
      <c r="I1460" s="16">
        <f t="shared" si="25"/>
        <v>0</v>
      </c>
      <c r="J1460" s="15">
        <v>2</v>
      </c>
      <c r="K1460" s="15">
        <v>23454546</v>
      </c>
      <c r="L1460" s="16">
        <f t="shared" si="26"/>
        <v>0</v>
      </c>
      <c r="M1460" s="15">
        <f t="shared" si="27"/>
        <v>-2</v>
      </c>
      <c r="N1460" s="15">
        <v>-23454546</v>
      </c>
      <c r="O1460" s="17">
        <f t="shared" si="28"/>
        <v>-2</v>
      </c>
      <c r="P1460" s="16">
        <f t="shared" si="29"/>
        <v>0</v>
      </c>
    </row>
    <row r="1461" spans="1:16" x14ac:dyDescent="0.2">
      <c r="A1461" s="15" t="s">
        <v>3718</v>
      </c>
      <c r="B1461" s="15" t="s">
        <v>11</v>
      </c>
      <c r="C1461" s="15"/>
      <c r="D1461" s="15"/>
      <c r="E1461" s="15">
        <v>0</v>
      </c>
      <c r="F1461" s="15">
        <v>0</v>
      </c>
      <c r="G1461" s="15">
        <v>0</v>
      </c>
      <c r="H1461" s="15">
        <v>0</v>
      </c>
      <c r="I1461" s="16">
        <f t="shared" si="25"/>
        <v>0</v>
      </c>
      <c r="J1461" s="15">
        <v>1</v>
      </c>
      <c r="K1461" s="15">
        <v>11818182</v>
      </c>
      <c r="L1461" s="16">
        <f t="shared" si="26"/>
        <v>0</v>
      </c>
      <c r="M1461" s="15">
        <f t="shared" si="27"/>
        <v>-1</v>
      </c>
      <c r="N1461" s="15">
        <v>-11818182</v>
      </c>
      <c r="O1461" s="17">
        <f t="shared" si="28"/>
        <v>-1</v>
      </c>
      <c r="P1461" s="16">
        <f t="shared" si="29"/>
        <v>0</v>
      </c>
    </row>
    <row r="1462" spans="1:16" x14ac:dyDescent="0.2">
      <c r="A1462" s="15" t="s">
        <v>3719</v>
      </c>
      <c r="B1462" s="15" t="s">
        <v>11</v>
      </c>
      <c r="C1462" s="15"/>
      <c r="D1462" s="15"/>
      <c r="E1462" s="15">
        <v>0</v>
      </c>
      <c r="F1462" s="15">
        <v>0</v>
      </c>
      <c r="G1462" s="15">
        <v>0</v>
      </c>
      <c r="H1462" s="15">
        <v>0</v>
      </c>
      <c r="I1462" s="16">
        <f t="shared" si="25"/>
        <v>0</v>
      </c>
      <c r="J1462" s="15">
        <v>1</v>
      </c>
      <c r="K1462" s="15">
        <v>7954545</v>
      </c>
      <c r="L1462" s="16">
        <f t="shared" si="26"/>
        <v>0</v>
      </c>
      <c r="M1462" s="15">
        <f t="shared" si="27"/>
        <v>-1</v>
      </c>
      <c r="N1462" s="15">
        <v>-7954545</v>
      </c>
      <c r="O1462" s="17">
        <f t="shared" si="28"/>
        <v>-1</v>
      </c>
      <c r="P1462" s="16">
        <f t="shared" si="29"/>
        <v>0</v>
      </c>
    </row>
    <row r="1463" spans="1:16" x14ac:dyDescent="0.2">
      <c r="A1463" s="15" t="s">
        <v>3421</v>
      </c>
      <c r="B1463" s="15" t="s">
        <v>141</v>
      </c>
      <c r="C1463" s="15"/>
      <c r="D1463" s="15"/>
      <c r="E1463" s="15">
        <v>0</v>
      </c>
      <c r="F1463" s="15">
        <v>0</v>
      </c>
      <c r="G1463" s="15">
        <v>0</v>
      </c>
      <c r="H1463" s="15">
        <v>0</v>
      </c>
      <c r="I1463" s="16">
        <f t="shared" si="25"/>
        <v>0</v>
      </c>
      <c r="J1463" s="15">
        <v>10</v>
      </c>
      <c r="K1463" s="15">
        <v>4090910</v>
      </c>
      <c r="L1463" s="16">
        <f t="shared" si="26"/>
        <v>0</v>
      </c>
      <c r="M1463" s="15">
        <f t="shared" si="27"/>
        <v>-10</v>
      </c>
      <c r="N1463" s="15">
        <v>-4090910</v>
      </c>
      <c r="O1463" s="17">
        <f t="shared" si="28"/>
        <v>-10</v>
      </c>
      <c r="P1463" s="16">
        <f t="shared" si="29"/>
        <v>0</v>
      </c>
    </row>
    <row r="1464" spans="1:16" x14ac:dyDescent="0.2">
      <c r="A1464" s="15" t="s">
        <v>3720</v>
      </c>
      <c r="B1464" s="15" t="s">
        <v>11</v>
      </c>
      <c r="C1464" s="15"/>
      <c r="D1464" s="15"/>
      <c r="E1464" s="15">
        <v>0</v>
      </c>
      <c r="F1464" s="15">
        <v>0</v>
      </c>
      <c r="G1464" s="15">
        <v>0</v>
      </c>
      <c r="H1464" s="15">
        <v>0</v>
      </c>
      <c r="I1464" s="16">
        <f t="shared" si="25"/>
        <v>0</v>
      </c>
      <c r="J1464" s="15">
        <v>1</v>
      </c>
      <c r="K1464" s="15">
        <v>3409091</v>
      </c>
      <c r="L1464" s="16">
        <f t="shared" si="26"/>
        <v>0</v>
      </c>
      <c r="M1464" s="15">
        <f t="shared" si="27"/>
        <v>-1</v>
      </c>
      <c r="N1464" s="15">
        <v>-3409091</v>
      </c>
      <c r="O1464" s="17">
        <f t="shared" si="28"/>
        <v>-1</v>
      </c>
      <c r="P1464" s="16">
        <f t="shared" si="29"/>
        <v>0</v>
      </c>
    </row>
    <row r="1465" spans="1:16" x14ac:dyDescent="0.2">
      <c r="A1465" s="15" t="s">
        <v>3721</v>
      </c>
      <c r="B1465" s="15" t="s">
        <v>11</v>
      </c>
      <c r="C1465" s="15"/>
      <c r="D1465" s="15"/>
      <c r="E1465" s="15">
        <v>0</v>
      </c>
      <c r="F1465" s="15">
        <v>0</v>
      </c>
      <c r="G1465" s="15">
        <v>0</v>
      </c>
      <c r="H1465" s="15">
        <v>0</v>
      </c>
      <c r="I1465" s="16">
        <f t="shared" si="25"/>
        <v>0</v>
      </c>
      <c r="J1465" s="15">
        <v>1</v>
      </c>
      <c r="K1465" s="15">
        <v>13636364</v>
      </c>
      <c r="L1465" s="16">
        <f t="shared" si="26"/>
        <v>0</v>
      </c>
      <c r="M1465" s="15">
        <f t="shared" si="27"/>
        <v>-1</v>
      </c>
      <c r="N1465" s="15">
        <v>-13636364</v>
      </c>
      <c r="O1465" s="17">
        <f t="shared" si="28"/>
        <v>-1</v>
      </c>
      <c r="P1465" s="16">
        <f t="shared" si="29"/>
        <v>0</v>
      </c>
    </row>
    <row r="1466" spans="1:16" x14ac:dyDescent="0.2">
      <c r="A1466" s="15" t="s">
        <v>3722</v>
      </c>
      <c r="B1466" s="15" t="s">
        <v>11</v>
      </c>
      <c r="C1466" s="15"/>
      <c r="D1466" s="15"/>
      <c r="E1466" s="15">
        <v>0</v>
      </c>
      <c r="F1466" s="15">
        <v>0</v>
      </c>
      <c r="G1466" s="15">
        <v>0</v>
      </c>
      <c r="H1466" s="15">
        <v>0</v>
      </c>
      <c r="I1466" s="16">
        <f t="shared" si="25"/>
        <v>0</v>
      </c>
      <c r="J1466" s="15">
        <v>1</v>
      </c>
      <c r="K1466" s="15">
        <v>11000000</v>
      </c>
      <c r="L1466" s="16">
        <f t="shared" si="26"/>
        <v>0</v>
      </c>
      <c r="M1466" s="15">
        <f t="shared" si="27"/>
        <v>-1</v>
      </c>
      <c r="N1466" s="15">
        <v>-11000000</v>
      </c>
      <c r="O1466" s="17">
        <f t="shared" si="28"/>
        <v>-1</v>
      </c>
      <c r="P1466" s="16">
        <f t="shared" si="29"/>
        <v>0</v>
      </c>
    </row>
    <row r="1467" spans="1:16" x14ac:dyDescent="0.2">
      <c r="A1467" s="15" t="s">
        <v>3723</v>
      </c>
      <c r="B1467" s="15" t="s">
        <v>11</v>
      </c>
      <c r="C1467" s="15"/>
      <c r="D1467" s="15"/>
      <c r="E1467" s="15">
        <v>0</v>
      </c>
      <c r="F1467" s="15">
        <v>0</v>
      </c>
      <c r="G1467" s="15">
        <v>0</v>
      </c>
      <c r="H1467" s="15">
        <v>0</v>
      </c>
      <c r="I1467" s="16">
        <f t="shared" si="25"/>
        <v>0</v>
      </c>
      <c r="J1467" s="15">
        <v>1</v>
      </c>
      <c r="K1467" s="15">
        <v>2090909</v>
      </c>
      <c r="L1467" s="16">
        <f t="shared" si="26"/>
        <v>0</v>
      </c>
      <c r="M1467" s="15">
        <f t="shared" si="27"/>
        <v>-1</v>
      </c>
      <c r="N1467" s="15">
        <v>-2090909</v>
      </c>
      <c r="O1467" s="17">
        <f t="shared" si="28"/>
        <v>-1</v>
      </c>
      <c r="P1467" s="16">
        <f t="shared" si="29"/>
        <v>0</v>
      </c>
    </row>
    <row r="1468" spans="1:16" x14ac:dyDescent="0.2">
      <c r="A1468" s="15" t="s">
        <v>3569</v>
      </c>
      <c r="B1468" s="15" t="s">
        <v>11</v>
      </c>
      <c r="C1468" s="15"/>
      <c r="D1468" s="15"/>
      <c r="E1468" s="15">
        <v>0</v>
      </c>
      <c r="F1468" s="15">
        <v>0</v>
      </c>
      <c r="G1468" s="15">
        <v>0</v>
      </c>
      <c r="H1468" s="15">
        <v>0</v>
      </c>
      <c r="I1468" s="16">
        <f t="shared" si="25"/>
        <v>0</v>
      </c>
      <c r="J1468" s="15">
        <v>2</v>
      </c>
      <c r="K1468" s="15">
        <v>672728</v>
      </c>
      <c r="L1468" s="16">
        <f t="shared" si="26"/>
        <v>0</v>
      </c>
      <c r="M1468" s="15">
        <f t="shared" si="27"/>
        <v>-2</v>
      </c>
      <c r="N1468" s="15">
        <v>-672728</v>
      </c>
      <c r="O1468" s="17">
        <f t="shared" si="28"/>
        <v>-2</v>
      </c>
      <c r="P1468" s="16">
        <f t="shared" si="29"/>
        <v>0</v>
      </c>
    </row>
    <row r="1469" spans="1:16" x14ac:dyDescent="0.2">
      <c r="A1469" s="15" t="s">
        <v>3724</v>
      </c>
      <c r="B1469" s="15" t="s">
        <v>11</v>
      </c>
      <c r="C1469" s="15"/>
      <c r="D1469" s="15"/>
      <c r="E1469" s="15">
        <v>0</v>
      </c>
      <c r="F1469" s="15">
        <v>0</v>
      </c>
      <c r="G1469" s="15">
        <v>0</v>
      </c>
      <c r="H1469" s="15">
        <v>0</v>
      </c>
      <c r="I1469" s="16">
        <f t="shared" si="25"/>
        <v>0</v>
      </c>
      <c r="J1469" s="15">
        <v>1</v>
      </c>
      <c r="K1469" s="15">
        <v>16000000</v>
      </c>
      <c r="L1469" s="16">
        <f t="shared" si="26"/>
        <v>0</v>
      </c>
      <c r="M1469" s="15">
        <f t="shared" si="27"/>
        <v>-1</v>
      </c>
      <c r="N1469" s="15">
        <v>-16000000</v>
      </c>
      <c r="O1469" s="17">
        <f t="shared" si="28"/>
        <v>-1</v>
      </c>
      <c r="P1469" s="16">
        <f t="shared" si="29"/>
        <v>0</v>
      </c>
    </row>
    <row r="1470" spans="1:16" x14ac:dyDescent="0.2">
      <c r="A1470" s="15" t="s">
        <v>3142</v>
      </c>
      <c r="B1470" s="15" t="s">
        <v>11</v>
      </c>
      <c r="C1470" s="15"/>
      <c r="D1470" s="15"/>
      <c r="E1470" s="15">
        <v>0</v>
      </c>
      <c r="F1470" s="15">
        <v>0</v>
      </c>
      <c r="G1470" s="15">
        <v>0</v>
      </c>
      <c r="H1470" s="15">
        <v>0</v>
      </c>
      <c r="I1470" s="16">
        <f t="shared" si="25"/>
        <v>0</v>
      </c>
      <c r="J1470" s="15">
        <v>40</v>
      </c>
      <c r="K1470" s="15">
        <v>50545440</v>
      </c>
      <c r="L1470" s="16">
        <f t="shared" si="26"/>
        <v>0</v>
      </c>
      <c r="M1470" s="15">
        <f t="shared" si="27"/>
        <v>-40</v>
      </c>
      <c r="N1470" s="15">
        <v>-50545440</v>
      </c>
      <c r="O1470" s="17">
        <f t="shared" si="28"/>
        <v>-40</v>
      </c>
      <c r="P1470" s="16">
        <f t="shared" si="29"/>
        <v>0</v>
      </c>
    </row>
    <row r="1471" spans="1:16" x14ac:dyDescent="0.2">
      <c r="A1471" s="15" t="s">
        <v>3353</v>
      </c>
      <c r="B1471" s="15" t="s">
        <v>11</v>
      </c>
      <c r="C1471" s="15"/>
      <c r="D1471" s="15"/>
      <c r="E1471" s="15">
        <v>0</v>
      </c>
      <c r="F1471" s="15">
        <v>0</v>
      </c>
      <c r="G1471" s="15">
        <v>0</v>
      </c>
      <c r="H1471" s="15">
        <v>0</v>
      </c>
      <c r="I1471" s="16">
        <f t="shared" si="25"/>
        <v>0</v>
      </c>
      <c r="J1471" s="15">
        <v>31</v>
      </c>
      <c r="K1471" s="15">
        <v>10272733</v>
      </c>
      <c r="L1471" s="16">
        <f t="shared" si="26"/>
        <v>0</v>
      </c>
      <c r="M1471" s="15">
        <f t="shared" si="27"/>
        <v>-31</v>
      </c>
      <c r="N1471" s="15">
        <v>-10272733</v>
      </c>
      <c r="O1471" s="17">
        <f t="shared" si="28"/>
        <v>-31</v>
      </c>
      <c r="P1471" s="16">
        <f t="shared" si="29"/>
        <v>0</v>
      </c>
    </row>
    <row r="1472" spans="1:16" x14ac:dyDescent="0.2">
      <c r="A1472" s="15" t="s">
        <v>3422</v>
      </c>
      <c r="B1472" s="15" t="s">
        <v>11</v>
      </c>
      <c r="C1472" s="15"/>
      <c r="D1472" s="15"/>
      <c r="E1472" s="15">
        <v>9</v>
      </c>
      <c r="F1472" s="15">
        <v>8234897</v>
      </c>
      <c r="G1472" s="15">
        <v>0</v>
      </c>
      <c r="H1472" s="15">
        <v>0</v>
      </c>
      <c r="I1472" s="16">
        <f t="shared" si="25"/>
        <v>914988.5555555555</v>
      </c>
      <c r="J1472" s="15">
        <v>10</v>
      </c>
      <c r="K1472" s="15">
        <v>3363630</v>
      </c>
      <c r="L1472" s="16">
        <f t="shared" si="26"/>
        <v>9149885.555555556</v>
      </c>
      <c r="M1472" s="15">
        <f t="shared" si="27"/>
        <v>-1</v>
      </c>
      <c r="N1472" s="15">
        <v>-3363630</v>
      </c>
      <c r="O1472" s="17">
        <f t="shared" si="28"/>
        <v>-1</v>
      </c>
      <c r="P1472" s="16">
        <f t="shared" si="29"/>
        <v>-914988.55555555597</v>
      </c>
    </row>
    <row r="1473" spans="1:16" x14ac:dyDescent="0.2">
      <c r="A1473" s="15" t="s">
        <v>3384</v>
      </c>
      <c r="B1473" s="15" t="s">
        <v>11</v>
      </c>
      <c r="C1473" s="15"/>
      <c r="D1473" s="15"/>
      <c r="E1473" s="15">
        <v>11</v>
      </c>
      <c r="F1473" s="15">
        <v>6627710</v>
      </c>
      <c r="G1473" s="15">
        <v>0</v>
      </c>
      <c r="H1473" s="15">
        <v>0</v>
      </c>
      <c r="I1473" s="16">
        <f t="shared" si="25"/>
        <v>602519.09090909094</v>
      </c>
      <c r="J1473" s="15">
        <v>20</v>
      </c>
      <c r="K1473" s="15">
        <v>4545460</v>
      </c>
      <c r="L1473" s="16">
        <f t="shared" si="26"/>
        <v>12050381.818181818</v>
      </c>
      <c r="M1473" s="15">
        <f t="shared" si="27"/>
        <v>-9</v>
      </c>
      <c r="N1473" s="15">
        <v>-4545460</v>
      </c>
      <c r="O1473" s="17">
        <f t="shared" si="28"/>
        <v>-9</v>
      </c>
      <c r="P1473" s="16">
        <f t="shared" si="29"/>
        <v>-5422671.8181818184</v>
      </c>
    </row>
    <row r="1474" spans="1:16" x14ac:dyDescent="0.2">
      <c r="A1474" s="15" t="s">
        <v>1196</v>
      </c>
      <c r="B1474" s="15" t="s">
        <v>11</v>
      </c>
      <c r="C1474" s="15"/>
      <c r="D1474" s="15"/>
      <c r="E1474" s="15">
        <v>100</v>
      </c>
      <c r="F1474" s="15">
        <v>63613280</v>
      </c>
      <c r="G1474" s="15">
        <v>0</v>
      </c>
      <c r="H1474" s="15">
        <v>0</v>
      </c>
      <c r="I1474" s="16">
        <f t="shared" si="25"/>
        <v>636132.80000000005</v>
      </c>
      <c r="J1474" s="15">
        <v>60</v>
      </c>
      <c r="K1474" s="15">
        <v>20181840</v>
      </c>
      <c r="L1474" s="16">
        <f t="shared" si="26"/>
        <v>38167968</v>
      </c>
      <c r="M1474" s="15">
        <f t="shared" si="27"/>
        <v>40</v>
      </c>
      <c r="N1474" s="15">
        <v>-20181840</v>
      </c>
      <c r="O1474" s="17">
        <f t="shared" si="28"/>
        <v>40</v>
      </c>
      <c r="P1474" s="16">
        <f t="shared" si="29"/>
        <v>25445312</v>
      </c>
    </row>
    <row r="1475" spans="1:16" x14ac:dyDescent="0.2">
      <c r="A1475" s="15" t="s">
        <v>1197</v>
      </c>
      <c r="B1475" s="15" t="s">
        <v>11</v>
      </c>
      <c r="C1475" s="15"/>
      <c r="D1475" s="15"/>
      <c r="E1475" s="15">
        <v>100</v>
      </c>
      <c r="F1475" s="15">
        <v>47472664</v>
      </c>
      <c r="G1475" s="15">
        <v>0</v>
      </c>
      <c r="H1475" s="15">
        <v>0</v>
      </c>
      <c r="I1475" s="16">
        <f t="shared" si="25"/>
        <v>474726.64</v>
      </c>
      <c r="J1475" s="15">
        <v>50</v>
      </c>
      <c r="K1475" s="15">
        <v>10909100</v>
      </c>
      <c r="L1475" s="16">
        <f t="shared" si="26"/>
        <v>23736332</v>
      </c>
      <c r="M1475" s="15">
        <f t="shared" si="27"/>
        <v>50</v>
      </c>
      <c r="N1475" s="15">
        <v>-10909100</v>
      </c>
      <c r="O1475" s="17">
        <f t="shared" si="28"/>
        <v>50</v>
      </c>
      <c r="P1475" s="16">
        <f t="shared" si="29"/>
        <v>23736332</v>
      </c>
    </row>
    <row r="1476" spans="1:16" x14ac:dyDescent="0.2">
      <c r="A1476" s="15" t="s">
        <v>1203</v>
      </c>
      <c r="B1476" s="15" t="s">
        <v>11</v>
      </c>
      <c r="C1476" s="15"/>
      <c r="D1476" s="15"/>
      <c r="E1476" s="15">
        <v>36</v>
      </c>
      <c r="F1476" s="15">
        <v>22549087</v>
      </c>
      <c r="G1476" s="15">
        <v>0</v>
      </c>
      <c r="H1476" s="15">
        <v>0</v>
      </c>
      <c r="I1476" s="16">
        <f t="shared" si="25"/>
        <v>626363.52777777775</v>
      </c>
      <c r="J1476" s="15">
        <v>40</v>
      </c>
      <c r="K1476" s="15">
        <v>12000000</v>
      </c>
      <c r="L1476" s="16">
        <f t="shared" si="26"/>
        <v>25054541.111111112</v>
      </c>
      <c r="M1476" s="15">
        <f t="shared" si="27"/>
        <v>-4</v>
      </c>
      <c r="N1476" s="15">
        <v>-12000000</v>
      </c>
      <c r="O1476" s="17">
        <f t="shared" si="28"/>
        <v>-4</v>
      </c>
      <c r="P1476" s="16">
        <f t="shared" si="29"/>
        <v>-2505454.1111111119</v>
      </c>
    </row>
    <row r="1477" spans="1:16" x14ac:dyDescent="0.2">
      <c r="A1477" s="15" t="s">
        <v>3385</v>
      </c>
      <c r="B1477" s="15" t="s">
        <v>11</v>
      </c>
      <c r="C1477" s="15"/>
      <c r="D1477" s="15"/>
      <c r="E1477" s="15">
        <v>20</v>
      </c>
      <c r="F1477" s="15">
        <v>12373040</v>
      </c>
      <c r="G1477" s="15">
        <v>0</v>
      </c>
      <c r="H1477" s="15">
        <v>0</v>
      </c>
      <c r="I1477" s="16">
        <f t="shared" si="25"/>
        <v>618652</v>
      </c>
      <c r="J1477" s="15">
        <v>20</v>
      </c>
      <c r="K1477" s="15">
        <v>4545460</v>
      </c>
      <c r="L1477" s="16">
        <f t="shared" si="26"/>
        <v>12373040</v>
      </c>
      <c r="M1477" s="15">
        <f t="shared" si="27"/>
        <v>0</v>
      </c>
      <c r="N1477" s="15">
        <v>-4545460</v>
      </c>
      <c r="O1477" s="17">
        <f t="shared" si="28"/>
        <v>0</v>
      </c>
      <c r="P1477" s="16">
        <f t="shared" si="29"/>
        <v>0</v>
      </c>
    </row>
    <row r="1478" spans="1:16" x14ac:dyDescent="0.2">
      <c r="A1478" s="15" t="s">
        <v>3570</v>
      </c>
      <c r="B1478" s="15" t="s">
        <v>11</v>
      </c>
      <c r="C1478" s="15"/>
      <c r="D1478" s="15"/>
      <c r="E1478" s="15">
        <v>0</v>
      </c>
      <c r="F1478" s="15">
        <v>0</v>
      </c>
      <c r="G1478" s="15">
        <v>0</v>
      </c>
      <c r="H1478" s="15">
        <v>0</v>
      </c>
      <c r="I1478" s="16">
        <f t="shared" si="25"/>
        <v>0</v>
      </c>
      <c r="J1478" s="15">
        <v>2</v>
      </c>
      <c r="K1478" s="15">
        <v>17727272</v>
      </c>
      <c r="L1478" s="16">
        <f t="shared" si="26"/>
        <v>0</v>
      </c>
      <c r="M1478" s="15">
        <f t="shared" si="27"/>
        <v>-2</v>
      </c>
      <c r="N1478" s="15">
        <v>-17727272</v>
      </c>
      <c r="O1478" s="17">
        <f t="shared" si="28"/>
        <v>-2</v>
      </c>
      <c r="P1478" s="16">
        <f t="shared" si="29"/>
        <v>0</v>
      </c>
    </row>
    <row r="1479" spans="1:16" x14ac:dyDescent="0.2">
      <c r="A1479" s="15" t="s">
        <v>3491</v>
      </c>
      <c r="B1479" s="15" t="s">
        <v>11</v>
      </c>
      <c r="C1479" s="15"/>
      <c r="D1479" s="15"/>
      <c r="E1479" s="15">
        <v>0</v>
      </c>
      <c r="F1479" s="15">
        <v>0</v>
      </c>
      <c r="G1479" s="15">
        <v>0</v>
      </c>
      <c r="H1479" s="15">
        <v>0</v>
      </c>
      <c r="I1479" s="16">
        <f t="shared" si="25"/>
        <v>0</v>
      </c>
      <c r="J1479" s="15">
        <v>4</v>
      </c>
      <c r="K1479" s="15">
        <v>32727272</v>
      </c>
      <c r="L1479" s="16">
        <f t="shared" si="26"/>
        <v>0</v>
      </c>
      <c r="M1479" s="15">
        <f t="shared" si="27"/>
        <v>-4</v>
      </c>
      <c r="N1479" s="15">
        <v>-32727272</v>
      </c>
      <c r="O1479" s="17">
        <f t="shared" si="28"/>
        <v>-4</v>
      </c>
      <c r="P1479" s="16">
        <f t="shared" si="29"/>
        <v>0</v>
      </c>
    </row>
    <row r="1480" spans="1:16" x14ac:dyDescent="0.2">
      <c r="A1480" s="15" t="s">
        <v>3725</v>
      </c>
      <c r="B1480" s="15" t="s">
        <v>11</v>
      </c>
      <c r="C1480" s="15"/>
      <c r="D1480" s="15"/>
      <c r="E1480" s="15">
        <v>0</v>
      </c>
      <c r="F1480" s="15">
        <v>0</v>
      </c>
      <c r="G1480" s="15">
        <v>0</v>
      </c>
      <c r="H1480" s="15">
        <v>0</v>
      </c>
      <c r="I1480" s="16">
        <f t="shared" si="25"/>
        <v>0</v>
      </c>
      <c r="J1480" s="15">
        <v>1</v>
      </c>
      <c r="K1480" s="15">
        <v>12272727</v>
      </c>
      <c r="L1480" s="16">
        <f t="shared" si="26"/>
        <v>0</v>
      </c>
      <c r="M1480" s="15">
        <f t="shared" si="27"/>
        <v>-1</v>
      </c>
      <c r="N1480" s="15">
        <v>-12272727</v>
      </c>
      <c r="O1480" s="17">
        <f t="shared" si="28"/>
        <v>-1</v>
      </c>
      <c r="P1480" s="16">
        <f t="shared" si="29"/>
        <v>0</v>
      </c>
    </row>
    <row r="1481" spans="1:16" x14ac:dyDescent="0.2">
      <c r="A1481" s="15" t="s">
        <v>3571</v>
      </c>
      <c r="B1481" s="15" t="s">
        <v>11</v>
      </c>
      <c r="C1481" s="15"/>
      <c r="D1481" s="15"/>
      <c r="E1481" s="15">
        <v>1</v>
      </c>
      <c r="F1481" s="15">
        <v>7500000</v>
      </c>
      <c r="G1481" s="15">
        <v>0</v>
      </c>
      <c r="H1481" s="15">
        <v>0</v>
      </c>
      <c r="I1481" s="16">
        <f t="shared" si="25"/>
        <v>7500000</v>
      </c>
      <c r="J1481" s="15">
        <v>2</v>
      </c>
      <c r="K1481" s="15">
        <v>10909090</v>
      </c>
      <c r="L1481" s="16">
        <f t="shared" si="26"/>
        <v>15000000</v>
      </c>
      <c r="M1481" s="15">
        <f t="shared" si="27"/>
        <v>-1</v>
      </c>
      <c r="N1481" s="15">
        <v>-10909090</v>
      </c>
      <c r="O1481" s="17">
        <f t="shared" si="28"/>
        <v>-1</v>
      </c>
      <c r="P1481" s="16">
        <f t="shared" si="29"/>
        <v>-7500000</v>
      </c>
    </row>
    <row r="1482" spans="1:16" x14ac:dyDescent="0.2">
      <c r="A1482" s="15" t="s">
        <v>3646</v>
      </c>
      <c r="B1482" s="15" t="s">
        <v>11</v>
      </c>
      <c r="C1482" s="15"/>
      <c r="D1482" s="15"/>
      <c r="E1482" s="15">
        <v>2</v>
      </c>
      <c r="F1482" s="15">
        <v>22080000</v>
      </c>
      <c r="G1482" s="15">
        <v>0</v>
      </c>
      <c r="H1482" s="15">
        <v>0</v>
      </c>
      <c r="I1482" s="16">
        <f t="shared" si="25"/>
        <v>11040000</v>
      </c>
      <c r="J1482" s="15">
        <v>2</v>
      </c>
      <c r="K1482" s="15">
        <v>17272728</v>
      </c>
      <c r="L1482" s="16">
        <f t="shared" si="26"/>
        <v>22080000</v>
      </c>
      <c r="M1482" s="15">
        <f t="shared" si="27"/>
        <v>0</v>
      </c>
      <c r="N1482" s="15">
        <v>-17272728</v>
      </c>
      <c r="O1482" s="17">
        <f t="shared" si="28"/>
        <v>0</v>
      </c>
      <c r="P1482" s="16">
        <f t="shared" si="29"/>
        <v>0</v>
      </c>
    </row>
    <row r="1483" spans="1:16" x14ac:dyDescent="0.2">
      <c r="A1483" s="15" t="s">
        <v>3726</v>
      </c>
      <c r="B1483" s="15" t="s">
        <v>11</v>
      </c>
      <c r="C1483" s="15"/>
      <c r="D1483" s="15"/>
      <c r="E1483" s="15">
        <v>0</v>
      </c>
      <c r="F1483" s="15">
        <v>0</v>
      </c>
      <c r="G1483" s="15">
        <v>0</v>
      </c>
      <c r="H1483" s="15">
        <v>0</v>
      </c>
      <c r="I1483" s="16">
        <f t="shared" si="25"/>
        <v>0</v>
      </c>
      <c r="J1483" s="15">
        <v>1</v>
      </c>
      <c r="K1483" s="15">
        <v>13545455</v>
      </c>
      <c r="L1483" s="16">
        <f t="shared" si="26"/>
        <v>0</v>
      </c>
      <c r="M1483" s="15">
        <f t="shared" si="27"/>
        <v>-1</v>
      </c>
      <c r="N1483" s="15">
        <v>-13545455</v>
      </c>
      <c r="O1483" s="17">
        <f t="shared" si="28"/>
        <v>-1</v>
      </c>
      <c r="P1483" s="16">
        <f t="shared" si="29"/>
        <v>0</v>
      </c>
    </row>
    <row r="1484" spans="1:16" x14ac:dyDescent="0.2">
      <c r="A1484" s="15" t="s">
        <v>3727</v>
      </c>
      <c r="B1484" s="15" t="s">
        <v>11</v>
      </c>
      <c r="C1484" s="15"/>
      <c r="D1484" s="15"/>
      <c r="E1484" s="15">
        <v>0</v>
      </c>
      <c r="F1484" s="15">
        <v>0</v>
      </c>
      <c r="G1484" s="15">
        <v>0</v>
      </c>
      <c r="H1484" s="15">
        <v>0</v>
      </c>
      <c r="I1484" s="16">
        <f t="shared" si="25"/>
        <v>0</v>
      </c>
      <c r="J1484" s="15">
        <v>1</v>
      </c>
      <c r="K1484" s="15">
        <v>13181818</v>
      </c>
      <c r="L1484" s="16">
        <f t="shared" si="26"/>
        <v>0</v>
      </c>
      <c r="M1484" s="15">
        <f t="shared" si="27"/>
        <v>-1</v>
      </c>
      <c r="N1484" s="15">
        <v>-13181818</v>
      </c>
      <c r="O1484" s="17">
        <f t="shared" si="28"/>
        <v>-1</v>
      </c>
      <c r="P1484" s="16">
        <f t="shared" si="29"/>
        <v>0</v>
      </c>
    </row>
    <row r="1485" spans="1:16" x14ac:dyDescent="0.2">
      <c r="A1485" s="15" t="s">
        <v>3728</v>
      </c>
      <c r="B1485" s="15" t="s">
        <v>11</v>
      </c>
      <c r="C1485" s="15"/>
      <c r="D1485" s="15"/>
      <c r="E1485" s="15">
        <v>0</v>
      </c>
      <c r="F1485" s="15">
        <v>0</v>
      </c>
      <c r="G1485" s="15">
        <v>0</v>
      </c>
      <c r="H1485" s="15">
        <v>0</v>
      </c>
      <c r="I1485" s="16">
        <f t="shared" si="25"/>
        <v>0</v>
      </c>
      <c r="J1485" s="15">
        <v>1</v>
      </c>
      <c r="K1485" s="15">
        <v>14090909</v>
      </c>
      <c r="L1485" s="16">
        <f t="shared" si="26"/>
        <v>0</v>
      </c>
      <c r="M1485" s="15">
        <f t="shared" si="27"/>
        <v>-1</v>
      </c>
      <c r="N1485" s="15">
        <v>-14090909</v>
      </c>
      <c r="O1485" s="17">
        <f t="shared" si="28"/>
        <v>-1</v>
      </c>
      <c r="P1485" s="16">
        <f t="shared" si="29"/>
        <v>0</v>
      </c>
    </row>
    <row r="1486" spans="1:16" x14ac:dyDescent="0.2">
      <c r="A1486" s="15" t="s">
        <v>3729</v>
      </c>
      <c r="B1486" s="15" t="s">
        <v>11</v>
      </c>
      <c r="C1486" s="15"/>
      <c r="D1486" s="15"/>
      <c r="E1486" s="15">
        <v>0</v>
      </c>
      <c r="F1486" s="15">
        <v>0</v>
      </c>
      <c r="G1486" s="15">
        <v>0</v>
      </c>
      <c r="H1486" s="15">
        <v>0</v>
      </c>
      <c r="I1486" s="16">
        <f t="shared" si="25"/>
        <v>0</v>
      </c>
      <c r="J1486" s="15">
        <v>1</v>
      </c>
      <c r="K1486" s="15">
        <v>11363636</v>
      </c>
      <c r="L1486" s="16">
        <f t="shared" si="26"/>
        <v>0</v>
      </c>
      <c r="M1486" s="15">
        <f t="shared" si="27"/>
        <v>-1</v>
      </c>
      <c r="N1486" s="15">
        <v>-11363636</v>
      </c>
      <c r="O1486" s="17">
        <f t="shared" si="28"/>
        <v>-1</v>
      </c>
      <c r="P1486" s="16">
        <f t="shared" si="29"/>
        <v>0</v>
      </c>
    </row>
    <row r="1487" spans="1:16" x14ac:dyDescent="0.2">
      <c r="A1487" s="15" t="s">
        <v>3439</v>
      </c>
      <c r="B1487" s="15" t="s">
        <v>11</v>
      </c>
      <c r="C1487" s="15"/>
      <c r="D1487" s="15"/>
      <c r="E1487" s="15">
        <v>0</v>
      </c>
      <c r="F1487" s="15">
        <v>0</v>
      </c>
      <c r="G1487" s="15">
        <v>0</v>
      </c>
      <c r="H1487" s="15">
        <v>0</v>
      </c>
      <c r="I1487" s="16">
        <f t="shared" si="25"/>
        <v>0</v>
      </c>
      <c r="J1487" s="15">
        <v>7</v>
      </c>
      <c r="K1487" s="15">
        <v>19090911</v>
      </c>
      <c r="L1487" s="16">
        <f t="shared" si="26"/>
        <v>0</v>
      </c>
      <c r="M1487" s="15">
        <f t="shared" si="27"/>
        <v>-7</v>
      </c>
      <c r="N1487" s="15">
        <v>-19090911</v>
      </c>
      <c r="O1487" s="17">
        <f t="shared" si="28"/>
        <v>-7</v>
      </c>
      <c r="P1487" s="16">
        <f t="shared" si="29"/>
        <v>0</v>
      </c>
    </row>
    <row r="1488" spans="1:16" x14ac:dyDescent="0.2">
      <c r="A1488" s="15" t="s">
        <v>3730</v>
      </c>
      <c r="B1488" s="15" t="s">
        <v>11</v>
      </c>
      <c r="C1488" s="15"/>
      <c r="D1488" s="15"/>
      <c r="E1488" s="15">
        <v>0</v>
      </c>
      <c r="F1488" s="15">
        <v>0</v>
      </c>
      <c r="G1488" s="15">
        <v>0</v>
      </c>
      <c r="H1488" s="15">
        <v>0</v>
      </c>
      <c r="I1488" s="16">
        <f t="shared" si="25"/>
        <v>0</v>
      </c>
      <c r="J1488" s="15">
        <v>1</v>
      </c>
      <c r="K1488" s="15">
        <v>8090909</v>
      </c>
      <c r="L1488" s="16">
        <f t="shared" si="26"/>
        <v>0</v>
      </c>
      <c r="M1488" s="15">
        <f t="shared" si="27"/>
        <v>-1</v>
      </c>
      <c r="N1488" s="15">
        <v>-8090909</v>
      </c>
      <c r="O1488" s="17">
        <f t="shared" si="28"/>
        <v>-1</v>
      </c>
      <c r="P1488" s="16">
        <f t="shared" si="29"/>
        <v>0</v>
      </c>
    </row>
    <row r="1489" spans="1:16" x14ac:dyDescent="0.2">
      <c r="A1489" s="15" t="s">
        <v>3423</v>
      </c>
      <c r="B1489" s="15" t="s">
        <v>11</v>
      </c>
      <c r="C1489" s="15"/>
      <c r="D1489" s="15"/>
      <c r="E1489" s="15">
        <v>0</v>
      </c>
      <c r="F1489" s="15">
        <v>0</v>
      </c>
      <c r="G1489" s="15">
        <v>0</v>
      </c>
      <c r="H1489" s="15">
        <v>0</v>
      </c>
      <c r="I1489" s="16">
        <f t="shared" si="25"/>
        <v>0</v>
      </c>
      <c r="J1489" s="15">
        <v>10</v>
      </c>
      <c r="K1489" s="15">
        <v>25909090</v>
      </c>
      <c r="L1489" s="16">
        <f t="shared" si="26"/>
        <v>0</v>
      </c>
      <c r="M1489" s="15">
        <f t="shared" si="27"/>
        <v>-10</v>
      </c>
      <c r="N1489" s="15">
        <v>-25909090</v>
      </c>
      <c r="O1489" s="17">
        <f t="shared" si="28"/>
        <v>-10</v>
      </c>
      <c r="P1489" s="16">
        <f t="shared" si="29"/>
        <v>0</v>
      </c>
    </row>
    <row r="1490" spans="1:16" x14ac:dyDescent="0.2">
      <c r="A1490" s="15" t="s">
        <v>3516</v>
      </c>
      <c r="B1490" s="15" t="s">
        <v>11</v>
      </c>
      <c r="C1490" s="15"/>
      <c r="D1490" s="15"/>
      <c r="E1490" s="15">
        <v>0</v>
      </c>
      <c r="F1490" s="15">
        <v>0</v>
      </c>
      <c r="G1490" s="15">
        <v>0</v>
      </c>
      <c r="H1490" s="15">
        <v>0</v>
      </c>
      <c r="I1490" s="16">
        <f t="shared" si="25"/>
        <v>0</v>
      </c>
      <c r="J1490" s="15">
        <v>3</v>
      </c>
      <c r="K1490" s="15">
        <v>9136362</v>
      </c>
      <c r="L1490" s="16">
        <f t="shared" si="26"/>
        <v>0</v>
      </c>
      <c r="M1490" s="15">
        <f t="shared" si="27"/>
        <v>-3</v>
      </c>
      <c r="N1490" s="15">
        <v>-9136362</v>
      </c>
      <c r="O1490" s="17">
        <f t="shared" si="28"/>
        <v>-3</v>
      </c>
      <c r="P1490" s="16">
        <f t="shared" si="29"/>
        <v>0</v>
      </c>
    </row>
    <row r="1491" spans="1:16" x14ac:dyDescent="0.2">
      <c r="A1491" s="15" t="s">
        <v>3517</v>
      </c>
      <c r="B1491" s="15" t="s">
        <v>11</v>
      </c>
      <c r="C1491" s="15"/>
      <c r="D1491" s="15"/>
      <c r="E1491" s="15">
        <v>0</v>
      </c>
      <c r="F1491" s="15">
        <v>0</v>
      </c>
      <c r="G1491" s="15">
        <v>0</v>
      </c>
      <c r="H1491" s="15">
        <v>0</v>
      </c>
      <c r="I1491" s="16">
        <f t="shared" si="25"/>
        <v>0</v>
      </c>
      <c r="J1491" s="15">
        <v>3</v>
      </c>
      <c r="K1491" s="15">
        <v>7227270</v>
      </c>
      <c r="L1491" s="16">
        <f t="shared" si="26"/>
        <v>0</v>
      </c>
      <c r="M1491" s="15">
        <f t="shared" si="27"/>
        <v>-3</v>
      </c>
      <c r="N1491" s="15">
        <v>-7227270</v>
      </c>
      <c r="O1491" s="17">
        <f t="shared" si="28"/>
        <v>-3</v>
      </c>
      <c r="P1491" s="16">
        <f t="shared" si="29"/>
        <v>0</v>
      </c>
    </row>
    <row r="1492" spans="1:16" x14ac:dyDescent="0.2">
      <c r="A1492" s="15" t="s">
        <v>3492</v>
      </c>
      <c r="B1492" s="15" t="s">
        <v>11</v>
      </c>
      <c r="C1492" s="15"/>
      <c r="D1492" s="15"/>
      <c r="E1492" s="15">
        <v>0</v>
      </c>
      <c r="F1492" s="15">
        <v>0</v>
      </c>
      <c r="G1492" s="15">
        <v>0</v>
      </c>
      <c r="H1492" s="15">
        <v>0</v>
      </c>
      <c r="I1492" s="16">
        <f t="shared" si="25"/>
        <v>0</v>
      </c>
      <c r="J1492" s="15">
        <v>4</v>
      </c>
      <c r="K1492" s="15">
        <v>14000000</v>
      </c>
      <c r="L1492" s="16">
        <f t="shared" si="26"/>
        <v>0</v>
      </c>
      <c r="M1492" s="15">
        <f t="shared" si="27"/>
        <v>-4</v>
      </c>
      <c r="N1492" s="15">
        <v>-14000000</v>
      </c>
      <c r="O1492" s="17">
        <f t="shared" si="28"/>
        <v>-4</v>
      </c>
      <c r="P1492" s="16">
        <f t="shared" si="29"/>
        <v>0</v>
      </c>
    </row>
    <row r="1493" spans="1:16" x14ac:dyDescent="0.2">
      <c r="A1493" s="15" t="s">
        <v>3732</v>
      </c>
      <c r="B1493" s="15" t="s">
        <v>11</v>
      </c>
      <c r="C1493" s="15"/>
      <c r="D1493" s="15"/>
      <c r="E1493" s="15">
        <v>0</v>
      </c>
      <c r="F1493" s="15">
        <v>0</v>
      </c>
      <c r="G1493" s="15">
        <v>0</v>
      </c>
      <c r="H1493" s="15">
        <v>0</v>
      </c>
      <c r="I1493" s="16">
        <f t="shared" si="25"/>
        <v>0</v>
      </c>
      <c r="J1493" s="15">
        <v>1</v>
      </c>
      <c r="K1493" s="15">
        <v>9045455</v>
      </c>
      <c r="L1493" s="16">
        <f t="shared" si="26"/>
        <v>0</v>
      </c>
      <c r="M1493" s="15">
        <f t="shared" si="27"/>
        <v>-1</v>
      </c>
      <c r="N1493" s="15">
        <v>-9045455</v>
      </c>
      <c r="O1493" s="17">
        <f t="shared" si="28"/>
        <v>-1</v>
      </c>
      <c r="P1493" s="16">
        <f t="shared" si="29"/>
        <v>0</v>
      </c>
    </row>
    <row r="1494" spans="1:16" x14ac:dyDescent="0.2">
      <c r="A1494" s="15" t="s">
        <v>3572</v>
      </c>
      <c r="B1494" s="15" t="s">
        <v>11</v>
      </c>
      <c r="C1494" s="15"/>
      <c r="D1494" s="15"/>
      <c r="E1494" s="15">
        <v>15</v>
      </c>
      <c r="F1494" s="15">
        <v>9039207</v>
      </c>
      <c r="G1494" s="15">
        <v>0</v>
      </c>
      <c r="H1494" s="15">
        <v>0</v>
      </c>
      <c r="I1494" s="16">
        <f t="shared" si="25"/>
        <v>602613.80000000005</v>
      </c>
      <c r="J1494" s="15">
        <v>2</v>
      </c>
      <c r="K1494" s="15">
        <v>1818182</v>
      </c>
      <c r="L1494" s="16">
        <f t="shared" si="26"/>
        <v>1205227.6000000001</v>
      </c>
      <c r="M1494" s="15">
        <f t="shared" si="27"/>
        <v>13</v>
      </c>
      <c r="N1494" s="15">
        <v>-1818182</v>
      </c>
      <c r="O1494" s="17">
        <f t="shared" si="28"/>
        <v>13</v>
      </c>
      <c r="P1494" s="16">
        <f t="shared" si="29"/>
        <v>7833979.4000000004</v>
      </c>
    </row>
    <row r="1495" spans="1:16" x14ac:dyDescent="0.2">
      <c r="A1495" s="15" t="s">
        <v>3733</v>
      </c>
      <c r="B1495" s="15" t="s">
        <v>11</v>
      </c>
      <c r="C1495" s="15"/>
      <c r="D1495" s="15"/>
      <c r="E1495" s="15">
        <v>0</v>
      </c>
      <c r="F1495" s="15">
        <v>0</v>
      </c>
      <c r="G1495" s="15">
        <v>0</v>
      </c>
      <c r="H1495" s="15">
        <v>0</v>
      </c>
      <c r="I1495" s="16">
        <f t="shared" si="25"/>
        <v>0</v>
      </c>
      <c r="J1495" s="15">
        <v>1</v>
      </c>
      <c r="K1495" s="15">
        <v>15454545</v>
      </c>
      <c r="L1495" s="16">
        <f t="shared" si="26"/>
        <v>0</v>
      </c>
      <c r="M1495" s="15">
        <f t="shared" si="27"/>
        <v>-1</v>
      </c>
      <c r="N1495" s="15">
        <v>-15454545</v>
      </c>
      <c r="O1495" s="17">
        <f t="shared" si="28"/>
        <v>-1</v>
      </c>
      <c r="P1495" s="16">
        <f t="shared" si="29"/>
        <v>0</v>
      </c>
    </row>
    <row r="1496" spans="1:16" x14ac:dyDescent="0.2">
      <c r="A1496" s="15" t="s">
        <v>3573</v>
      </c>
      <c r="B1496" s="15" t="s">
        <v>11</v>
      </c>
      <c r="C1496" s="15"/>
      <c r="D1496" s="15"/>
      <c r="E1496" s="15">
        <v>0</v>
      </c>
      <c r="F1496" s="15">
        <v>0</v>
      </c>
      <c r="G1496" s="15">
        <v>0</v>
      </c>
      <c r="H1496" s="15">
        <v>0</v>
      </c>
      <c r="I1496" s="16">
        <f t="shared" si="25"/>
        <v>0</v>
      </c>
      <c r="J1496" s="15">
        <v>2</v>
      </c>
      <c r="K1496" s="15">
        <v>5454546</v>
      </c>
      <c r="L1496" s="16">
        <f t="shared" si="26"/>
        <v>0</v>
      </c>
      <c r="M1496" s="15">
        <f t="shared" si="27"/>
        <v>-2</v>
      </c>
      <c r="N1496" s="15">
        <v>-5454546</v>
      </c>
      <c r="O1496" s="17">
        <f t="shared" si="28"/>
        <v>-2</v>
      </c>
      <c r="P1496" s="16">
        <f t="shared" si="29"/>
        <v>0</v>
      </c>
    </row>
    <row r="1497" spans="1:16" x14ac:dyDescent="0.2">
      <c r="A1497" s="15" t="s">
        <v>3574</v>
      </c>
      <c r="B1497" s="15" t="s">
        <v>11</v>
      </c>
      <c r="C1497" s="15"/>
      <c r="D1497" s="15"/>
      <c r="E1497" s="15">
        <v>0</v>
      </c>
      <c r="F1497" s="15">
        <v>0</v>
      </c>
      <c r="G1497" s="15">
        <v>0</v>
      </c>
      <c r="H1497" s="15">
        <v>0</v>
      </c>
      <c r="I1497" s="16">
        <f t="shared" si="25"/>
        <v>0</v>
      </c>
      <c r="J1497" s="15">
        <v>2</v>
      </c>
      <c r="K1497" s="15">
        <v>3181818</v>
      </c>
      <c r="L1497" s="16">
        <f t="shared" si="26"/>
        <v>0</v>
      </c>
      <c r="M1497" s="15">
        <f t="shared" si="27"/>
        <v>-2</v>
      </c>
      <c r="N1497" s="15">
        <v>-3181818</v>
      </c>
      <c r="O1497" s="17">
        <f t="shared" si="28"/>
        <v>-2</v>
      </c>
      <c r="P1497" s="16">
        <f t="shared" si="29"/>
        <v>0</v>
      </c>
    </row>
    <row r="1498" spans="1:16" x14ac:dyDescent="0.2">
      <c r="A1498" s="15" t="s">
        <v>3433</v>
      </c>
      <c r="B1498" s="15" t="s">
        <v>11</v>
      </c>
      <c r="C1498" s="15"/>
      <c r="D1498" s="15"/>
      <c r="E1498" s="15">
        <v>0</v>
      </c>
      <c r="F1498" s="15">
        <v>0</v>
      </c>
      <c r="G1498" s="15">
        <v>0</v>
      </c>
      <c r="H1498" s="15">
        <v>0</v>
      </c>
      <c r="I1498" s="16">
        <f t="shared" si="25"/>
        <v>0</v>
      </c>
      <c r="J1498" s="15">
        <v>8</v>
      </c>
      <c r="K1498" s="15">
        <v>17090912</v>
      </c>
      <c r="L1498" s="16">
        <f t="shared" si="26"/>
        <v>0</v>
      </c>
      <c r="M1498" s="15">
        <f t="shared" si="27"/>
        <v>-8</v>
      </c>
      <c r="N1498" s="15">
        <v>-17090912</v>
      </c>
      <c r="O1498" s="17">
        <f t="shared" si="28"/>
        <v>-8</v>
      </c>
      <c r="P1498" s="16">
        <f t="shared" si="29"/>
        <v>0</v>
      </c>
    </row>
    <row r="1499" spans="1:16" x14ac:dyDescent="0.2">
      <c r="A1499" s="15" t="s">
        <v>3575</v>
      </c>
      <c r="B1499" s="15" t="s">
        <v>11</v>
      </c>
      <c r="C1499" s="15"/>
      <c r="D1499" s="15"/>
      <c r="E1499" s="15">
        <v>0</v>
      </c>
      <c r="F1499" s="15">
        <v>0</v>
      </c>
      <c r="G1499" s="15">
        <v>0</v>
      </c>
      <c r="H1499" s="15">
        <v>0</v>
      </c>
      <c r="I1499" s="16">
        <f t="shared" si="25"/>
        <v>0</v>
      </c>
      <c r="J1499" s="15">
        <v>2</v>
      </c>
      <c r="K1499" s="15">
        <v>4545454</v>
      </c>
      <c r="L1499" s="16">
        <f t="shared" si="26"/>
        <v>0</v>
      </c>
      <c r="M1499" s="15">
        <f t="shared" si="27"/>
        <v>-2</v>
      </c>
      <c r="N1499" s="15">
        <v>-4545454</v>
      </c>
      <c r="O1499" s="17">
        <f t="shared" si="28"/>
        <v>-2</v>
      </c>
      <c r="P1499" s="16">
        <f t="shared" si="29"/>
        <v>0</v>
      </c>
    </row>
    <row r="1500" spans="1:16" x14ac:dyDescent="0.2">
      <c r="A1500" s="15" t="s">
        <v>3576</v>
      </c>
      <c r="B1500" s="15" t="s">
        <v>11</v>
      </c>
      <c r="C1500" s="15"/>
      <c r="D1500" s="15"/>
      <c r="E1500" s="15">
        <v>0</v>
      </c>
      <c r="F1500" s="15">
        <v>0</v>
      </c>
      <c r="G1500" s="15">
        <v>0</v>
      </c>
      <c r="H1500" s="15">
        <v>0</v>
      </c>
      <c r="I1500" s="16">
        <f t="shared" si="25"/>
        <v>0</v>
      </c>
      <c r="J1500" s="15">
        <v>2</v>
      </c>
      <c r="K1500" s="15">
        <v>5454544</v>
      </c>
      <c r="L1500" s="16">
        <f t="shared" si="26"/>
        <v>0</v>
      </c>
      <c r="M1500" s="15">
        <f t="shared" si="27"/>
        <v>-2</v>
      </c>
      <c r="N1500" s="15">
        <v>-5454544</v>
      </c>
      <c r="O1500" s="17">
        <f t="shared" si="28"/>
        <v>-2</v>
      </c>
      <c r="P1500" s="16">
        <f t="shared" si="29"/>
        <v>0</v>
      </c>
    </row>
    <row r="1501" spans="1:16" x14ac:dyDescent="0.2">
      <c r="A1501" s="15" t="s">
        <v>3734</v>
      </c>
      <c r="B1501" s="15" t="s">
        <v>11</v>
      </c>
      <c r="C1501" s="15"/>
      <c r="D1501" s="15"/>
      <c r="E1501" s="15">
        <v>0</v>
      </c>
      <c r="F1501" s="15">
        <v>0</v>
      </c>
      <c r="G1501" s="15">
        <v>0</v>
      </c>
      <c r="H1501" s="15">
        <v>0</v>
      </c>
      <c r="I1501" s="16">
        <f t="shared" si="25"/>
        <v>0</v>
      </c>
      <c r="J1501" s="15">
        <v>1</v>
      </c>
      <c r="K1501" s="15">
        <v>2181818</v>
      </c>
      <c r="L1501" s="16">
        <f t="shared" si="26"/>
        <v>0</v>
      </c>
      <c r="M1501" s="15">
        <f t="shared" si="27"/>
        <v>-1</v>
      </c>
      <c r="N1501" s="15">
        <v>-2181818</v>
      </c>
      <c r="O1501" s="17">
        <f t="shared" si="28"/>
        <v>-1</v>
      </c>
      <c r="P1501" s="16">
        <f t="shared" si="29"/>
        <v>0</v>
      </c>
    </row>
    <row r="1502" spans="1:16" x14ac:dyDescent="0.2">
      <c r="A1502" s="15" t="s">
        <v>3428</v>
      </c>
      <c r="B1502" s="15" t="s">
        <v>11</v>
      </c>
      <c r="C1502" s="15"/>
      <c r="D1502" s="15"/>
      <c r="E1502" s="15">
        <v>0</v>
      </c>
      <c r="F1502" s="15">
        <v>0</v>
      </c>
      <c r="G1502" s="15">
        <v>0</v>
      </c>
      <c r="H1502" s="15">
        <v>0</v>
      </c>
      <c r="I1502" s="16">
        <f t="shared" si="25"/>
        <v>0</v>
      </c>
      <c r="J1502" s="15">
        <v>9</v>
      </c>
      <c r="K1502" s="15">
        <v>9000000</v>
      </c>
      <c r="L1502" s="16">
        <f t="shared" si="26"/>
        <v>0</v>
      </c>
      <c r="M1502" s="15">
        <f t="shared" si="27"/>
        <v>-9</v>
      </c>
      <c r="N1502" s="15">
        <v>-9000000</v>
      </c>
      <c r="O1502" s="17">
        <f t="shared" si="28"/>
        <v>-9</v>
      </c>
      <c r="P1502" s="16">
        <f t="shared" si="29"/>
        <v>0</v>
      </c>
    </row>
    <row r="1503" spans="1:16" x14ac:dyDescent="0.2">
      <c r="A1503" s="15" t="s">
        <v>3449</v>
      </c>
      <c r="B1503" s="15" t="s">
        <v>11</v>
      </c>
      <c r="C1503" s="15"/>
      <c r="D1503" s="15"/>
      <c r="E1503" s="15">
        <v>0</v>
      </c>
      <c r="F1503" s="15">
        <v>0</v>
      </c>
      <c r="G1503" s="15">
        <v>0</v>
      </c>
      <c r="H1503" s="15">
        <v>0</v>
      </c>
      <c r="I1503" s="16">
        <f t="shared" si="25"/>
        <v>0</v>
      </c>
      <c r="J1503" s="15">
        <v>6</v>
      </c>
      <c r="K1503" s="15">
        <v>5563638</v>
      </c>
      <c r="L1503" s="16">
        <f t="shared" si="26"/>
        <v>0</v>
      </c>
      <c r="M1503" s="15">
        <f t="shared" si="27"/>
        <v>-6</v>
      </c>
      <c r="N1503" s="15">
        <v>-5563638</v>
      </c>
      <c r="O1503" s="17">
        <f t="shared" si="28"/>
        <v>-6</v>
      </c>
      <c r="P1503" s="16">
        <f t="shared" si="29"/>
        <v>0</v>
      </c>
    </row>
    <row r="1504" spans="1:16" x14ac:dyDescent="0.2">
      <c r="A1504" s="15" t="s">
        <v>36</v>
      </c>
      <c r="B1504" s="15" t="s">
        <v>11</v>
      </c>
      <c r="C1504" s="15"/>
      <c r="D1504" s="15"/>
      <c r="E1504" s="15">
        <v>6</v>
      </c>
      <c r="F1504" s="15">
        <v>1516132</v>
      </c>
      <c r="G1504" s="15">
        <v>0</v>
      </c>
      <c r="H1504" s="15">
        <v>0</v>
      </c>
      <c r="I1504" s="16">
        <f t="shared" si="25"/>
        <v>252688.66666666666</v>
      </c>
      <c r="J1504" s="15">
        <v>50</v>
      </c>
      <c r="K1504" s="15">
        <v>8181800</v>
      </c>
      <c r="L1504" s="16">
        <f t="shared" si="26"/>
        <v>12634433.333333332</v>
      </c>
      <c r="M1504" s="15">
        <f t="shared" si="27"/>
        <v>-44</v>
      </c>
      <c r="N1504" s="15">
        <v>-8181800</v>
      </c>
      <c r="O1504" s="17">
        <f t="shared" si="28"/>
        <v>-44</v>
      </c>
      <c r="P1504" s="16">
        <f t="shared" si="29"/>
        <v>-11118301.333333332</v>
      </c>
    </row>
    <row r="1505" spans="1:16" x14ac:dyDescent="0.2">
      <c r="A1505" s="15" t="s">
        <v>1746</v>
      </c>
      <c r="B1505" s="15" t="s">
        <v>11</v>
      </c>
      <c r="C1505" s="15"/>
      <c r="D1505" s="15"/>
      <c r="E1505" s="15">
        <v>25</v>
      </c>
      <c r="F1505" s="15">
        <v>4107963</v>
      </c>
      <c r="G1505" s="15">
        <v>0</v>
      </c>
      <c r="H1505" s="15">
        <v>0</v>
      </c>
      <c r="I1505" s="16">
        <f t="shared" si="25"/>
        <v>164318.51999999999</v>
      </c>
      <c r="J1505" s="15">
        <v>20</v>
      </c>
      <c r="K1505" s="15">
        <v>3272720</v>
      </c>
      <c r="L1505" s="16">
        <f t="shared" si="26"/>
        <v>3286370.4</v>
      </c>
      <c r="M1505" s="15">
        <f t="shared" si="27"/>
        <v>5</v>
      </c>
      <c r="N1505" s="15">
        <v>-3272720</v>
      </c>
      <c r="O1505" s="17">
        <f t="shared" si="28"/>
        <v>5</v>
      </c>
      <c r="P1505" s="16">
        <f t="shared" si="29"/>
        <v>821592.60000000009</v>
      </c>
    </row>
    <row r="1506" spans="1:16" x14ac:dyDescent="0.2">
      <c r="A1506" s="15" t="s">
        <v>82</v>
      </c>
      <c r="B1506" s="15" t="s">
        <v>11</v>
      </c>
      <c r="C1506" s="15"/>
      <c r="D1506" s="15"/>
      <c r="E1506" s="15">
        <v>18</v>
      </c>
      <c r="F1506" s="15">
        <v>4023961</v>
      </c>
      <c r="G1506" s="15">
        <v>0</v>
      </c>
      <c r="H1506" s="15">
        <v>0</v>
      </c>
      <c r="I1506" s="16">
        <f t="shared" si="25"/>
        <v>223553.38888888888</v>
      </c>
      <c r="J1506" s="15">
        <v>70</v>
      </c>
      <c r="K1506" s="15">
        <v>12727260</v>
      </c>
      <c r="L1506" s="16">
        <f t="shared" si="26"/>
        <v>15648737.222222222</v>
      </c>
      <c r="M1506" s="15">
        <f t="shared" si="27"/>
        <v>-52</v>
      </c>
      <c r="N1506" s="15">
        <v>-12727260</v>
      </c>
      <c r="O1506" s="17">
        <f t="shared" si="28"/>
        <v>-52</v>
      </c>
      <c r="P1506" s="16">
        <f t="shared" si="29"/>
        <v>-11624776.222222222</v>
      </c>
    </row>
    <row r="1507" spans="1:16" x14ac:dyDescent="0.2">
      <c r="A1507" s="15" t="s">
        <v>3394</v>
      </c>
      <c r="B1507" s="15" t="s">
        <v>11</v>
      </c>
      <c r="C1507" s="15"/>
      <c r="D1507" s="15"/>
      <c r="E1507" s="15">
        <v>0</v>
      </c>
      <c r="F1507" s="15">
        <v>0</v>
      </c>
      <c r="G1507" s="15">
        <v>0</v>
      </c>
      <c r="H1507" s="15">
        <v>0</v>
      </c>
      <c r="I1507" s="16">
        <f t="shared" si="25"/>
        <v>0</v>
      </c>
      <c r="J1507" s="15">
        <v>18</v>
      </c>
      <c r="K1507" s="15">
        <v>6545448</v>
      </c>
      <c r="L1507" s="16">
        <f t="shared" si="26"/>
        <v>0</v>
      </c>
      <c r="M1507" s="15">
        <f t="shared" si="27"/>
        <v>-18</v>
      </c>
      <c r="N1507" s="15">
        <v>-6545448</v>
      </c>
      <c r="O1507" s="17">
        <f t="shared" si="28"/>
        <v>-18</v>
      </c>
      <c r="P1507" s="16">
        <f t="shared" si="29"/>
        <v>0</v>
      </c>
    </row>
    <row r="1508" spans="1:16" x14ac:dyDescent="0.2">
      <c r="A1508" s="15" t="s">
        <v>2975</v>
      </c>
      <c r="B1508" s="15" t="s">
        <v>11</v>
      </c>
      <c r="C1508" s="15"/>
      <c r="D1508" s="15"/>
      <c r="E1508" s="15">
        <v>0</v>
      </c>
      <c r="F1508" s="15">
        <v>0</v>
      </c>
      <c r="G1508" s="15">
        <v>0</v>
      </c>
      <c r="H1508" s="15">
        <v>0</v>
      </c>
      <c r="I1508" s="16">
        <f t="shared" si="25"/>
        <v>0</v>
      </c>
      <c r="J1508" s="15">
        <v>44</v>
      </c>
      <c r="K1508" s="15">
        <v>15200020</v>
      </c>
      <c r="L1508" s="16">
        <f t="shared" si="26"/>
        <v>0</v>
      </c>
      <c r="M1508" s="15">
        <f t="shared" si="27"/>
        <v>-44</v>
      </c>
      <c r="N1508" s="15">
        <v>-15200020</v>
      </c>
      <c r="O1508" s="17">
        <f t="shared" si="28"/>
        <v>-44</v>
      </c>
      <c r="P1508" s="16">
        <f t="shared" si="29"/>
        <v>0</v>
      </c>
    </row>
    <row r="1509" spans="1:16" x14ac:dyDescent="0.2">
      <c r="A1509" s="15" t="s">
        <v>3382</v>
      </c>
      <c r="B1509" s="15" t="s">
        <v>11</v>
      </c>
      <c r="C1509" s="15"/>
      <c r="D1509" s="15"/>
      <c r="E1509" s="15">
        <v>0</v>
      </c>
      <c r="F1509" s="15">
        <v>0</v>
      </c>
      <c r="G1509" s="15">
        <v>0</v>
      </c>
      <c r="H1509" s="15">
        <v>0</v>
      </c>
      <c r="I1509" s="16">
        <f t="shared" si="25"/>
        <v>0</v>
      </c>
      <c r="J1509" s="15">
        <v>21</v>
      </c>
      <c r="K1509" s="15">
        <v>5727267</v>
      </c>
      <c r="L1509" s="16">
        <f t="shared" si="26"/>
        <v>0</v>
      </c>
      <c r="M1509" s="15">
        <f t="shared" si="27"/>
        <v>-21</v>
      </c>
      <c r="N1509" s="15">
        <v>-5727267</v>
      </c>
      <c r="O1509" s="17">
        <f t="shared" si="28"/>
        <v>-21</v>
      </c>
      <c r="P1509" s="16">
        <f t="shared" si="29"/>
        <v>0</v>
      </c>
    </row>
    <row r="1510" spans="1:16" x14ac:dyDescent="0.2">
      <c r="A1510" s="15" t="s">
        <v>3408</v>
      </c>
      <c r="B1510" s="15" t="s">
        <v>11</v>
      </c>
      <c r="C1510" s="15"/>
      <c r="D1510" s="15"/>
      <c r="E1510" s="15">
        <v>0</v>
      </c>
      <c r="F1510" s="15">
        <v>0</v>
      </c>
      <c r="G1510" s="15">
        <v>0</v>
      </c>
      <c r="H1510" s="15">
        <v>0</v>
      </c>
      <c r="I1510" s="16">
        <f t="shared" si="25"/>
        <v>0</v>
      </c>
      <c r="J1510" s="15">
        <v>13</v>
      </c>
      <c r="K1510" s="15">
        <v>3309085</v>
      </c>
      <c r="L1510" s="16">
        <f t="shared" si="26"/>
        <v>0</v>
      </c>
      <c r="M1510" s="15">
        <f t="shared" si="27"/>
        <v>-13</v>
      </c>
      <c r="N1510" s="15">
        <v>-3309085</v>
      </c>
      <c r="O1510" s="17">
        <f t="shared" si="28"/>
        <v>-13</v>
      </c>
      <c r="P1510" s="16">
        <f t="shared" si="29"/>
        <v>0</v>
      </c>
    </row>
    <row r="1511" spans="1:16" x14ac:dyDescent="0.2">
      <c r="A1511" s="15" t="s">
        <v>2677</v>
      </c>
      <c r="B1511" s="15" t="s">
        <v>11</v>
      </c>
      <c r="C1511" s="15"/>
      <c r="D1511" s="15"/>
      <c r="E1511" s="15">
        <v>0</v>
      </c>
      <c r="F1511" s="15">
        <v>0</v>
      </c>
      <c r="G1511" s="15">
        <v>0</v>
      </c>
      <c r="H1511" s="15">
        <v>0</v>
      </c>
      <c r="I1511" s="16">
        <f t="shared" si="25"/>
        <v>0</v>
      </c>
      <c r="J1511" s="15">
        <v>115</v>
      </c>
      <c r="K1511" s="15">
        <v>26136395</v>
      </c>
      <c r="L1511" s="16">
        <f t="shared" si="26"/>
        <v>0</v>
      </c>
      <c r="M1511" s="15">
        <f t="shared" si="27"/>
        <v>-115</v>
      </c>
      <c r="N1511" s="15">
        <v>-26136395</v>
      </c>
      <c r="O1511" s="17">
        <f t="shared" si="28"/>
        <v>-115</v>
      </c>
      <c r="P1511" s="16">
        <f t="shared" si="29"/>
        <v>0</v>
      </c>
    </row>
    <row r="1512" spans="1:16" x14ac:dyDescent="0.2">
      <c r="A1512" s="15" t="s">
        <v>3329</v>
      </c>
      <c r="B1512" s="15" t="s">
        <v>11</v>
      </c>
      <c r="C1512" s="15"/>
      <c r="D1512" s="15"/>
      <c r="E1512" s="15">
        <v>43</v>
      </c>
      <c r="F1512" s="15">
        <v>10847760</v>
      </c>
      <c r="G1512" s="15">
        <v>0</v>
      </c>
      <c r="H1512" s="15">
        <v>0</v>
      </c>
      <c r="I1512" s="16">
        <f t="shared" si="25"/>
        <v>252273.48837209304</v>
      </c>
      <c r="J1512" s="15">
        <v>32</v>
      </c>
      <c r="K1512" s="15">
        <v>8218168</v>
      </c>
      <c r="L1512" s="16">
        <f t="shared" si="26"/>
        <v>8072751.6279069772</v>
      </c>
      <c r="M1512" s="15">
        <f t="shared" si="27"/>
        <v>11</v>
      </c>
      <c r="N1512" s="15">
        <v>-8218168</v>
      </c>
      <c r="O1512" s="17">
        <f t="shared" si="28"/>
        <v>11</v>
      </c>
      <c r="P1512" s="16">
        <f t="shared" si="29"/>
        <v>2775008.3720930228</v>
      </c>
    </row>
    <row r="1513" spans="1:16" x14ac:dyDescent="0.2">
      <c r="A1513" s="15" t="s">
        <v>1102</v>
      </c>
      <c r="B1513" s="15" t="s">
        <v>11</v>
      </c>
      <c r="C1513" s="15"/>
      <c r="D1513" s="15"/>
      <c r="E1513" s="15">
        <v>19</v>
      </c>
      <c r="F1513" s="15">
        <v>5655326</v>
      </c>
      <c r="G1513" s="15">
        <v>0</v>
      </c>
      <c r="H1513" s="15">
        <v>0</v>
      </c>
      <c r="I1513" s="16">
        <f t="shared" si="25"/>
        <v>297648.73684210528</v>
      </c>
      <c r="J1513" s="15">
        <v>19</v>
      </c>
      <c r="K1513" s="15">
        <v>5181813</v>
      </c>
      <c r="L1513" s="16">
        <f t="shared" si="26"/>
        <v>5655326</v>
      </c>
      <c r="M1513" s="15">
        <f t="shared" si="27"/>
        <v>0</v>
      </c>
      <c r="N1513" s="15">
        <v>-5181813</v>
      </c>
      <c r="O1513" s="17">
        <f t="shared" si="28"/>
        <v>0</v>
      </c>
      <c r="P1513" s="16">
        <f t="shared" si="29"/>
        <v>0</v>
      </c>
    </row>
    <row r="1514" spans="1:16" x14ac:dyDescent="0.2">
      <c r="A1514" s="15" t="s">
        <v>3404</v>
      </c>
      <c r="B1514" s="15" t="s">
        <v>11</v>
      </c>
      <c r="C1514" s="15"/>
      <c r="D1514" s="15"/>
      <c r="E1514" s="15">
        <v>0</v>
      </c>
      <c r="F1514" s="15">
        <v>0</v>
      </c>
      <c r="G1514" s="15">
        <v>0</v>
      </c>
      <c r="H1514" s="15">
        <v>0</v>
      </c>
      <c r="I1514" s="16">
        <f t="shared" si="25"/>
        <v>0</v>
      </c>
      <c r="J1514" s="15">
        <v>14</v>
      </c>
      <c r="K1514" s="15">
        <v>3563630</v>
      </c>
      <c r="L1514" s="16">
        <f t="shared" si="26"/>
        <v>0</v>
      </c>
      <c r="M1514" s="15">
        <f t="shared" si="27"/>
        <v>-14</v>
      </c>
      <c r="N1514" s="15">
        <v>-3563630</v>
      </c>
      <c r="O1514" s="17">
        <f t="shared" si="28"/>
        <v>-14</v>
      </c>
      <c r="P1514" s="16">
        <f t="shared" si="29"/>
        <v>0</v>
      </c>
    </row>
    <row r="1515" spans="1:16" x14ac:dyDescent="0.2">
      <c r="A1515" s="15" t="s">
        <v>3386</v>
      </c>
      <c r="B1515" s="15" t="s">
        <v>11</v>
      </c>
      <c r="C1515" s="15"/>
      <c r="D1515" s="15"/>
      <c r="E1515" s="15">
        <v>20</v>
      </c>
      <c r="F1515" s="15">
        <v>10545454</v>
      </c>
      <c r="G1515" s="15">
        <v>0</v>
      </c>
      <c r="H1515" s="15">
        <v>0</v>
      </c>
      <c r="I1515" s="16">
        <f t="shared" si="25"/>
        <v>527272.69999999995</v>
      </c>
      <c r="J1515" s="15">
        <v>20</v>
      </c>
      <c r="K1515" s="15">
        <v>5272720</v>
      </c>
      <c r="L1515" s="16">
        <f t="shared" si="26"/>
        <v>10545454</v>
      </c>
      <c r="M1515" s="15">
        <f t="shared" si="27"/>
        <v>0</v>
      </c>
      <c r="N1515" s="15">
        <v>-5272720</v>
      </c>
      <c r="O1515" s="17">
        <f t="shared" si="28"/>
        <v>0</v>
      </c>
      <c r="P1515" s="16">
        <f t="shared" si="29"/>
        <v>0</v>
      </c>
    </row>
    <row r="1516" spans="1:16" x14ac:dyDescent="0.2">
      <c r="A1516" s="15" t="s">
        <v>3735</v>
      </c>
      <c r="B1516" s="15" t="s">
        <v>11</v>
      </c>
      <c r="C1516" s="15"/>
      <c r="D1516" s="15"/>
      <c r="E1516" s="15">
        <v>0</v>
      </c>
      <c r="F1516" s="15">
        <v>0</v>
      </c>
      <c r="G1516" s="15">
        <v>0</v>
      </c>
      <c r="H1516" s="15">
        <v>0</v>
      </c>
      <c r="I1516" s="16">
        <f t="shared" si="25"/>
        <v>0</v>
      </c>
      <c r="J1516" s="15">
        <v>1</v>
      </c>
      <c r="K1516" s="15">
        <v>5581818</v>
      </c>
      <c r="L1516" s="16">
        <f t="shared" si="26"/>
        <v>0</v>
      </c>
      <c r="M1516" s="15">
        <f t="shared" si="27"/>
        <v>-1</v>
      </c>
      <c r="N1516" s="15">
        <v>-5581818</v>
      </c>
      <c r="O1516" s="17">
        <f t="shared" si="28"/>
        <v>-1</v>
      </c>
      <c r="P1516" s="16">
        <f t="shared" si="29"/>
        <v>0</v>
      </c>
    </row>
    <row r="1517" spans="1:16" x14ac:dyDescent="0.2">
      <c r="A1517" s="15" t="s">
        <v>3736</v>
      </c>
      <c r="B1517" s="15" t="s">
        <v>11</v>
      </c>
      <c r="C1517" s="15"/>
      <c r="D1517" s="15"/>
      <c r="E1517" s="15">
        <v>0</v>
      </c>
      <c r="F1517" s="15">
        <v>0</v>
      </c>
      <c r="G1517" s="15">
        <v>0</v>
      </c>
      <c r="H1517" s="15">
        <v>0</v>
      </c>
      <c r="I1517" s="16">
        <f t="shared" si="25"/>
        <v>0</v>
      </c>
      <c r="J1517" s="15">
        <v>1</v>
      </c>
      <c r="K1517" s="15">
        <v>10454545</v>
      </c>
      <c r="L1517" s="16">
        <f t="shared" si="26"/>
        <v>0</v>
      </c>
      <c r="M1517" s="15">
        <f t="shared" si="27"/>
        <v>-1</v>
      </c>
      <c r="N1517" s="15">
        <v>-10454545</v>
      </c>
      <c r="O1517" s="17">
        <f t="shared" si="28"/>
        <v>-1</v>
      </c>
      <c r="P1517" s="16">
        <f t="shared" si="29"/>
        <v>0</v>
      </c>
    </row>
    <row r="1518" spans="1:16" x14ac:dyDescent="0.2">
      <c r="A1518" s="15" t="s">
        <v>3737</v>
      </c>
      <c r="B1518" s="15" t="s">
        <v>25</v>
      </c>
      <c r="C1518" s="15"/>
      <c r="D1518" s="15"/>
      <c r="E1518" s="15">
        <v>0</v>
      </c>
      <c r="F1518" s="15">
        <v>0</v>
      </c>
      <c r="G1518" s="15">
        <v>0</v>
      </c>
      <c r="H1518" s="15">
        <v>0</v>
      </c>
      <c r="I1518" s="16">
        <f t="shared" si="25"/>
        <v>0</v>
      </c>
      <c r="J1518" s="15">
        <v>1</v>
      </c>
      <c r="K1518" s="15">
        <v>11336363</v>
      </c>
      <c r="L1518" s="16">
        <f t="shared" si="26"/>
        <v>0</v>
      </c>
      <c r="M1518" s="15">
        <f t="shared" si="27"/>
        <v>-1</v>
      </c>
      <c r="N1518" s="15">
        <v>-11336363</v>
      </c>
      <c r="O1518" s="17">
        <f t="shared" si="28"/>
        <v>-1</v>
      </c>
      <c r="P1518" s="16">
        <f t="shared" si="29"/>
        <v>0</v>
      </c>
    </row>
    <row r="1519" spans="1:16" x14ac:dyDescent="0.2">
      <c r="A1519" s="15" t="s">
        <v>3493</v>
      </c>
      <c r="B1519" s="15" t="s">
        <v>11</v>
      </c>
      <c r="C1519" s="15"/>
      <c r="D1519" s="15"/>
      <c r="E1519" s="15">
        <v>9</v>
      </c>
      <c r="F1519" s="15">
        <v>12074035</v>
      </c>
      <c r="G1519" s="15">
        <v>0</v>
      </c>
      <c r="H1519" s="15">
        <v>0</v>
      </c>
      <c r="I1519" s="16">
        <f t="shared" si="25"/>
        <v>1341559.4444444445</v>
      </c>
      <c r="J1519" s="15">
        <v>4</v>
      </c>
      <c r="K1519" s="15">
        <v>3090908</v>
      </c>
      <c r="L1519" s="16">
        <f t="shared" si="26"/>
        <v>5366237.777777778</v>
      </c>
      <c r="M1519" s="15">
        <f t="shared" si="27"/>
        <v>5</v>
      </c>
      <c r="N1519" s="15">
        <v>-3090908</v>
      </c>
      <c r="O1519" s="17">
        <f t="shared" si="28"/>
        <v>5</v>
      </c>
      <c r="P1519" s="16">
        <f t="shared" si="29"/>
        <v>6707797.222222222</v>
      </c>
    </row>
    <row r="1520" spans="1:16" x14ac:dyDescent="0.2">
      <c r="A1520" s="15" t="s">
        <v>3738</v>
      </c>
      <c r="B1520" s="15" t="s">
        <v>20</v>
      </c>
      <c r="C1520" s="15"/>
      <c r="D1520" s="15"/>
      <c r="E1520" s="15">
        <v>2</v>
      </c>
      <c r="F1520" s="15">
        <v>22945455</v>
      </c>
      <c r="G1520" s="15">
        <v>0</v>
      </c>
      <c r="H1520" s="15">
        <v>0</v>
      </c>
      <c r="I1520" s="16">
        <f t="shared" si="25"/>
        <v>11472727.5</v>
      </c>
      <c r="J1520" s="15">
        <v>1</v>
      </c>
      <c r="K1520" s="15">
        <v>11500000</v>
      </c>
      <c r="L1520" s="16">
        <f t="shared" si="26"/>
        <v>11472727.5</v>
      </c>
      <c r="M1520" s="15">
        <f t="shared" si="27"/>
        <v>1</v>
      </c>
      <c r="N1520" s="15">
        <v>-11500000</v>
      </c>
      <c r="O1520" s="17">
        <f t="shared" si="28"/>
        <v>1</v>
      </c>
      <c r="P1520" s="16">
        <f t="shared" si="29"/>
        <v>11472727.5</v>
      </c>
    </row>
    <row r="1521" spans="1:16" x14ac:dyDescent="0.2">
      <c r="A1521" s="15" t="s">
        <v>3739</v>
      </c>
      <c r="B1521" s="15" t="s">
        <v>11</v>
      </c>
      <c r="C1521" s="15"/>
      <c r="D1521" s="15"/>
      <c r="E1521" s="15">
        <v>0</v>
      </c>
      <c r="F1521" s="15">
        <v>0</v>
      </c>
      <c r="G1521" s="15">
        <v>0</v>
      </c>
      <c r="H1521" s="15">
        <v>0</v>
      </c>
      <c r="I1521" s="16">
        <f t="shared" si="25"/>
        <v>0</v>
      </c>
      <c r="J1521" s="15">
        <v>1</v>
      </c>
      <c r="K1521" s="15">
        <v>4545455</v>
      </c>
      <c r="L1521" s="16">
        <f t="shared" si="26"/>
        <v>0</v>
      </c>
      <c r="M1521" s="15">
        <f t="shared" si="27"/>
        <v>-1</v>
      </c>
      <c r="N1521" s="15">
        <v>-4545455</v>
      </c>
      <c r="O1521" s="17">
        <f t="shared" si="28"/>
        <v>-1</v>
      </c>
      <c r="P1521" s="16">
        <f t="shared" si="29"/>
        <v>0</v>
      </c>
    </row>
    <row r="1522" spans="1:16" x14ac:dyDescent="0.2">
      <c r="A1522" s="15" t="s">
        <v>3740</v>
      </c>
      <c r="B1522" s="15" t="s">
        <v>11</v>
      </c>
      <c r="C1522" s="15"/>
      <c r="D1522" s="15"/>
      <c r="E1522" s="15">
        <v>0</v>
      </c>
      <c r="F1522" s="15">
        <v>0</v>
      </c>
      <c r="G1522" s="15">
        <v>0</v>
      </c>
      <c r="H1522" s="15">
        <v>0</v>
      </c>
      <c r="I1522" s="16">
        <f t="shared" si="25"/>
        <v>0</v>
      </c>
      <c r="J1522" s="15">
        <v>1</v>
      </c>
      <c r="K1522" s="15">
        <v>209091</v>
      </c>
      <c r="L1522" s="16">
        <f t="shared" si="26"/>
        <v>0</v>
      </c>
      <c r="M1522" s="15">
        <f t="shared" si="27"/>
        <v>-1</v>
      </c>
      <c r="N1522" s="15">
        <v>-209091</v>
      </c>
      <c r="O1522" s="17">
        <f t="shared" si="28"/>
        <v>-1</v>
      </c>
      <c r="P1522" s="16">
        <f t="shared" si="29"/>
        <v>0</v>
      </c>
    </row>
    <row r="1523" spans="1:16" x14ac:dyDescent="0.2">
      <c r="A1523" s="15" t="s">
        <v>3741</v>
      </c>
      <c r="B1523" s="15" t="s">
        <v>11</v>
      </c>
      <c r="C1523" s="15"/>
      <c r="D1523" s="15"/>
      <c r="E1523" s="15">
        <v>0</v>
      </c>
      <c r="F1523" s="15">
        <v>0</v>
      </c>
      <c r="G1523" s="15">
        <v>0</v>
      </c>
      <c r="H1523" s="15">
        <v>0</v>
      </c>
      <c r="I1523" s="16">
        <f t="shared" si="25"/>
        <v>0</v>
      </c>
      <c r="J1523" s="15">
        <v>1</v>
      </c>
      <c r="K1523" s="15">
        <v>136364</v>
      </c>
      <c r="L1523" s="16">
        <f t="shared" si="26"/>
        <v>0</v>
      </c>
      <c r="M1523" s="15">
        <f t="shared" si="27"/>
        <v>-1</v>
      </c>
      <c r="N1523" s="15">
        <v>-136364</v>
      </c>
      <c r="O1523" s="17">
        <f t="shared" si="28"/>
        <v>-1</v>
      </c>
      <c r="P1523" s="16">
        <f t="shared" si="29"/>
        <v>0</v>
      </c>
    </row>
    <row r="1524" spans="1:16" x14ac:dyDescent="0.2">
      <c r="A1524" s="15" t="s">
        <v>3742</v>
      </c>
      <c r="B1524" s="15" t="s">
        <v>11</v>
      </c>
      <c r="C1524" s="15"/>
      <c r="D1524" s="15"/>
      <c r="E1524" s="15">
        <v>0</v>
      </c>
      <c r="F1524" s="15">
        <v>0</v>
      </c>
      <c r="G1524" s="15">
        <v>0</v>
      </c>
      <c r="H1524" s="15">
        <v>0</v>
      </c>
      <c r="I1524" s="16">
        <f t="shared" si="25"/>
        <v>0</v>
      </c>
      <c r="J1524" s="15">
        <v>1</v>
      </c>
      <c r="K1524" s="15">
        <v>4250000</v>
      </c>
      <c r="L1524" s="16">
        <f t="shared" si="26"/>
        <v>0</v>
      </c>
      <c r="M1524" s="15">
        <f t="shared" si="27"/>
        <v>-1</v>
      </c>
      <c r="N1524" s="15">
        <v>-4250000</v>
      </c>
      <c r="O1524" s="17">
        <f t="shared" si="28"/>
        <v>-1</v>
      </c>
      <c r="P1524" s="16">
        <f t="shared" si="29"/>
        <v>0</v>
      </c>
    </row>
    <row r="1525" spans="1:16" x14ac:dyDescent="0.2">
      <c r="A1525" s="15" t="s">
        <v>3743</v>
      </c>
      <c r="B1525" s="15" t="s">
        <v>11</v>
      </c>
      <c r="C1525" s="15"/>
      <c r="D1525" s="15"/>
      <c r="E1525" s="15">
        <v>0</v>
      </c>
      <c r="F1525" s="15">
        <v>0</v>
      </c>
      <c r="G1525" s="15">
        <v>0</v>
      </c>
      <c r="H1525" s="15">
        <v>0</v>
      </c>
      <c r="I1525" s="16">
        <f t="shared" si="25"/>
        <v>0</v>
      </c>
      <c r="J1525" s="15">
        <v>1</v>
      </c>
      <c r="K1525" s="15">
        <v>13363636</v>
      </c>
      <c r="L1525" s="16">
        <f t="shared" si="26"/>
        <v>0</v>
      </c>
      <c r="M1525" s="15">
        <f t="shared" si="27"/>
        <v>-1</v>
      </c>
      <c r="N1525" s="15">
        <v>-13363636</v>
      </c>
      <c r="O1525" s="17">
        <f t="shared" si="28"/>
        <v>-1</v>
      </c>
      <c r="P1525" s="16">
        <f t="shared" si="29"/>
        <v>0</v>
      </c>
    </row>
    <row r="1526" spans="1:16" x14ac:dyDescent="0.2">
      <c r="A1526" s="15" t="s">
        <v>3744</v>
      </c>
      <c r="B1526" s="15" t="s">
        <v>20</v>
      </c>
      <c r="C1526" s="15"/>
      <c r="D1526" s="15"/>
      <c r="E1526" s="15">
        <v>0</v>
      </c>
      <c r="F1526" s="15">
        <v>0</v>
      </c>
      <c r="G1526" s="15">
        <v>0</v>
      </c>
      <c r="H1526" s="15">
        <v>0</v>
      </c>
      <c r="I1526" s="16">
        <f t="shared" si="25"/>
        <v>0</v>
      </c>
      <c r="J1526" s="15">
        <v>1</v>
      </c>
      <c r="K1526" s="15">
        <v>2345454</v>
      </c>
      <c r="L1526" s="16">
        <f t="shared" si="26"/>
        <v>0</v>
      </c>
      <c r="M1526" s="15">
        <f t="shared" si="27"/>
        <v>-1</v>
      </c>
      <c r="N1526" s="15">
        <v>-2345454</v>
      </c>
      <c r="O1526" s="17">
        <f t="shared" si="28"/>
        <v>-1</v>
      </c>
      <c r="P1526" s="16">
        <f t="shared" si="29"/>
        <v>0</v>
      </c>
    </row>
    <row r="1527" spans="1:16" x14ac:dyDescent="0.2">
      <c r="A1527" s="15" t="s">
        <v>3745</v>
      </c>
      <c r="B1527" s="15" t="s">
        <v>11</v>
      </c>
      <c r="C1527" s="15"/>
      <c r="D1527" s="15"/>
      <c r="E1527" s="15">
        <v>0</v>
      </c>
      <c r="F1527" s="15">
        <v>0</v>
      </c>
      <c r="G1527" s="15">
        <v>0</v>
      </c>
      <c r="H1527" s="15">
        <v>0</v>
      </c>
      <c r="I1527" s="16">
        <f t="shared" si="25"/>
        <v>0</v>
      </c>
      <c r="J1527" s="15">
        <v>1</v>
      </c>
      <c r="K1527" s="15">
        <v>863636</v>
      </c>
      <c r="L1527" s="16">
        <f t="shared" si="26"/>
        <v>0</v>
      </c>
      <c r="M1527" s="15">
        <f t="shared" si="27"/>
        <v>-1</v>
      </c>
      <c r="N1527" s="15">
        <v>-863636</v>
      </c>
      <c r="O1527" s="17">
        <f t="shared" si="28"/>
        <v>-1</v>
      </c>
      <c r="P1527" s="16">
        <f t="shared" si="29"/>
        <v>0</v>
      </c>
    </row>
    <row r="1528" spans="1:16" x14ac:dyDescent="0.2">
      <c r="A1528" s="15" t="s">
        <v>3746</v>
      </c>
      <c r="B1528" s="15" t="s">
        <v>11</v>
      </c>
      <c r="C1528" s="15"/>
      <c r="D1528" s="15"/>
      <c r="E1528" s="15">
        <v>0</v>
      </c>
      <c r="F1528" s="15">
        <v>0</v>
      </c>
      <c r="G1528" s="15">
        <v>0</v>
      </c>
      <c r="H1528" s="15">
        <v>0</v>
      </c>
      <c r="I1528" s="16">
        <f t="shared" si="25"/>
        <v>0</v>
      </c>
      <c r="J1528" s="15">
        <v>1</v>
      </c>
      <c r="K1528" s="15">
        <v>17063636</v>
      </c>
      <c r="L1528" s="16">
        <f t="shared" si="26"/>
        <v>0</v>
      </c>
      <c r="M1528" s="15">
        <f t="shared" si="27"/>
        <v>-1</v>
      </c>
      <c r="N1528" s="15">
        <v>-17063636</v>
      </c>
      <c r="O1528" s="17">
        <f t="shared" si="28"/>
        <v>-1</v>
      </c>
      <c r="P1528" s="16">
        <f t="shared" si="29"/>
        <v>0</v>
      </c>
    </row>
    <row r="1529" spans="1:16" x14ac:dyDescent="0.2">
      <c r="A1529" s="15" t="s">
        <v>1561</v>
      </c>
      <c r="B1529" s="15" t="s">
        <v>25</v>
      </c>
      <c r="C1529" s="15"/>
      <c r="D1529" s="15"/>
      <c r="E1529" s="15">
        <v>3</v>
      </c>
      <c r="F1529" s="15">
        <v>3381818</v>
      </c>
      <c r="G1529" s="15">
        <v>0</v>
      </c>
      <c r="H1529" s="15">
        <v>0</v>
      </c>
      <c r="I1529" s="16">
        <f t="shared" si="25"/>
        <v>1127272.6666666667</v>
      </c>
      <c r="J1529" s="15">
        <v>2</v>
      </c>
      <c r="K1529" s="15">
        <v>2545455</v>
      </c>
      <c r="L1529" s="16">
        <f t="shared" si="26"/>
        <v>2254545.3333333335</v>
      </c>
      <c r="M1529" s="15">
        <f t="shared" si="27"/>
        <v>1</v>
      </c>
      <c r="N1529" s="15">
        <v>-1227273</v>
      </c>
      <c r="O1529" s="17">
        <f t="shared" si="28"/>
        <v>1</v>
      </c>
      <c r="P1529" s="16">
        <f t="shared" si="29"/>
        <v>1127272.6666666665</v>
      </c>
    </row>
    <row r="1530" spans="1:16" x14ac:dyDescent="0.2">
      <c r="A1530" s="15" t="s">
        <v>3747</v>
      </c>
      <c r="B1530" s="15" t="s">
        <v>11</v>
      </c>
      <c r="C1530" s="15"/>
      <c r="D1530" s="15"/>
      <c r="E1530" s="15">
        <v>0</v>
      </c>
      <c r="F1530" s="15">
        <v>0</v>
      </c>
      <c r="G1530" s="15">
        <v>0</v>
      </c>
      <c r="H1530" s="15">
        <v>0</v>
      </c>
      <c r="I1530" s="16">
        <f t="shared" si="25"/>
        <v>0</v>
      </c>
      <c r="J1530" s="15">
        <v>1</v>
      </c>
      <c r="K1530" s="15">
        <v>3318182</v>
      </c>
      <c r="L1530" s="16">
        <f t="shared" si="26"/>
        <v>0</v>
      </c>
      <c r="M1530" s="15">
        <f t="shared" si="27"/>
        <v>-1</v>
      </c>
      <c r="N1530" s="15">
        <v>-3318182</v>
      </c>
      <c r="O1530" s="17">
        <f t="shared" si="28"/>
        <v>-1</v>
      </c>
      <c r="P1530" s="16">
        <f t="shared" si="29"/>
        <v>0</v>
      </c>
    </row>
    <row r="1531" spans="1:16" x14ac:dyDescent="0.2">
      <c r="A1531" s="15" t="s">
        <v>1516</v>
      </c>
      <c r="B1531" s="15" t="s">
        <v>280</v>
      </c>
      <c r="C1531" s="15"/>
      <c r="D1531" s="15"/>
      <c r="E1531" s="15">
        <v>60</v>
      </c>
      <c r="F1531" s="15">
        <v>7618860</v>
      </c>
      <c r="G1531" s="15">
        <v>0</v>
      </c>
      <c r="H1531" s="15">
        <v>0</v>
      </c>
      <c r="I1531" s="16">
        <f t="shared" si="25"/>
        <v>126981</v>
      </c>
      <c r="J1531" s="15">
        <v>5</v>
      </c>
      <c r="K1531" s="15">
        <v>854544</v>
      </c>
      <c r="L1531" s="16">
        <f t="shared" si="26"/>
        <v>634905</v>
      </c>
      <c r="M1531" s="15">
        <f t="shared" si="27"/>
        <v>55</v>
      </c>
      <c r="N1531" s="15">
        <v>-854544</v>
      </c>
      <c r="O1531" s="17">
        <f t="shared" si="28"/>
        <v>55</v>
      </c>
      <c r="P1531" s="16">
        <f t="shared" si="29"/>
        <v>6983955</v>
      </c>
    </row>
    <row r="1532" spans="1:16" x14ac:dyDescent="0.2">
      <c r="A1532" s="15" t="s">
        <v>3748</v>
      </c>
      <c r="B1532" s="15" t="s">
        <v>11</v>
      </c>
      <c r="C1532" s="15"/>
      <c r="D1532" s="15"/>
      <c r="E1532" s="15">
        <v>0</v>
      </c>
      <c r="F1532" s="15">
        <v>0</v>
      </c>
      <c r="G1532" s="15">
        <v>0</v>
      </c>
      <c r="H1532" s="15">
        <v>0</v>
      </c>
      <c r="I1532" s="16">
        <f t="shared" si="25"/>
        <v>0</v>
      </c>
      <c r="J1532" s="15">
        <v>1</v>
      </c>
      <c r="K1532" s="15">
        <v>44772727</v>
      </c>
      <c r="L1532" s="16">
        <f t="shared" si="26"/>
        <v>0</v>
      </c>
      <c r="M1532" s="15">
        <f t="shared" si="27"/>
        <v>-1</v>
      </c>
      <c r="N1532" s="15">
        <v>-44772727</v>
      </c>
      <c r="O1532" s="17">
        <f t="shared" si="28"/>
        <v>-1</v>
      </c>
      <c r="P1532" s="16">
        <f t="shared" si="29"/>
        <v>0</v>
      </c>
    </row>
    <row r="1533" spans="1:16" x14ac:dyDescent="0.2">
      <c r="A1533" s="15" t="s">
        <v>1781</v>
      </c>
      <c r="B1533" s="15" t="s">
        <v>11</v>
      </c>
      <c r="C1533" s="15"/>
      <c r="D1533" s="15"/>
      <c r="E1533" s="15">
        <v>0</v>
      </c>
      <c r="F1533" s="15">
        <v>0</v>
      </c>
      <c r="G1533" s="15">
        <v>0</v>
      </c>
      <c r="H1533" s="15">
        <v>0</v>
      </c>
      <c r="I1533" s="16">
        <f t="shared" si="25"/>
        <v>0</v>
      </c>
      <c r="J1533" s="15">
        <v>30</v>
      </c>
      <c r="K1533" s="15">
        <v>10090920</v>
      </c>
      <c r="L1533" s="16">
        <f t="shared" si="26"/>
        <v>0</v>
      </c>
      <c r="M1533" s="15">
        <f t="shared" si="27"/>
        <v>-30</v>
      </c>
      <c r="N1533" s="15">
        <v>-10090920</v>
      </c>
      <c r="O1533" s="17">
        <f t="shared" si="28"/>
        <v>-30</v>
      </c>
      <c r="P1533" s="16">
        <f t="shared" si="29"/>
        <v>0</v>
      </c>
    </row>
    <row r="1534" spans="1:16" x14ac:dyDescent="0.2">
      <c r="A1534" s="15" t="s">
        <v>3440</v>
      </c>
      <c r="B1534" s="15" t="s">
        <v>11</v>
      </c>
      <c r="C1534" s="15"/>
      <c r="D1534" s="15"/>
      <c r="E1534" s="15">
        <v>0</v>
      </c>
      <c r="F1534" s="15">
        <v>0</v>
      </c>
      <c r="G1534" s="15">
        <v>0</v>
      </c>
      <c r="H1534" s="15">
        <v>0</v>
      </c>
      <c r="I1534" s="16">
        <f t="shared" ref="I1534:I1788" si="30">IFERROR(IF((F1534+H1534)/(G1534+E1534)&lt;0,0,(F1534+H1534)/(G1534+E1534)),0)</f>
        <v>0</v>
      </c>
      <c r="J1534" s="15">
        <v>7</v>
      </c>
      <c r="K1534" s="15">
        <v>2545452</v>
      </c>
      <c r="L1534" s="16">
        <f t="shared" ref="L1534:L1788" si="31">I1534*J1534</f>
        <v>0</v>
      </c>
      <c r="M1534" s="15">
        <f t="shared" ref="M1534:M1788" si="32">E1534+G1534-J1534</f>
        <v>-7</v>
      </c>
      <c r="N1534" s="15">
        <v>-2545452</v>
      </c>
      <c r="O1534" s="17">
        <f t="shared" ref="O1534:O1788" si="33">E1534+G1534-J1534</f>
        <v>-7</v>
      </c>
      <c r="P1534" s="16">
        <f t="shared" ref="P1534:P1788" si="34">F1534+H1534-L1534</f>
        <v>0</v>
      </c>
    </row>
    <row r="1535" spans="1:16" x14ac:dyDescent="0.2">
      <c r="A1535" s="15" t="s">
        <v>2042</v>
      </c>
      <c r="B1535" s="15" t="s">
        <v>11</v>
      </c>
      <c r="C1535" s="15"/>
      <c r="D1535" s="15"/>
      <c r="E1535" s="15">
        <v>0</v>
      </c>
      <c r="F1535" s="15">
        <v>0</v>
      </c>
      <c r="G1535" s="15">
        <v>0</v>
      </c>
      <c r="H1535" s="15">
        <v>0</v>
      </c>
      <c r="I1535" s="16">
        <f t="shared" si="30"/>
        <v>0</v>
      </c>
      <c r="J1535" s="15">
        <v>6</v>
      </c>
      <c r="K1535" s="15">
        <v>5400000</v>
      </c>
      <c r="L1535" s="16">
        <f t="shared" si="31"/>
        <v>0</v>
      </c>
      <c r="M1535" s="15">
        <f t="shared" si="32"/>
        <v>-6</v>
      </c>
      <c r="N1535" s="15">
        <v>-5400000</v>
      </c>
      <c r="O1535" s="17">
        <f t="shared" si="33"/>
        <v>-6</v>
      </c>
      <c r="P1535" s="16">
        <f t="shared" si="34"/>
        <v>0</v>
      </c>
    </row>
    <row r="1536" spans="1:16" x14ac:dyDescent="0.2">
      <c r="A1536" s="15" t="s">
        <v>3494</v>
      </c>
      <c r="B1536" s="15" t="s">
        <v>11</v>
      </c>
      <c r="C1536" s="15"/>
      <c r="D1536" s="15"/>
      <c r="E1536" s="15">
        <v>0</v>
      </c>
      <c r="F1536" s="15">
        <v>0</v>
      </c>
      <c r="G1536" s="15">
        <v>0</v>
      </c>
      <c r="H1536" s="15">
        <v>0</v>
      </c>
      <c r="I1536" s="16">
        <f t="shared" si="30"/>
        <v>0</v>
      </c>
      <c r="J1536" s="15">
        <v>4</v>
      </c>
      <c r="K1536" s="15">
        <v>3963636</v>
      </c>
      <c r="L1536" s="16">
        <f t="shared" si="31"/>
        <v>0</v>
      </c>
      <c r="M1536" s="15">
        <f t="shared" si="32"/>
        <v>-4</v>
      </c>
      <c r="N1536" s="15">
        <v>-3963636</v>
      </c>
      <c r="O1536" s="17">
        <f t="shared" si="33"/>
        <v>-4</v>
      </c>
      <c r="P1536" s="16">
        <f t="shared" si="34"/>
        <v>0</v>
      </c>
    </row>
    <row r="1537" spans="1:16" x14ac:dyDescent="0.2">
      <c r="A1537" s="15" t="s">
        <v>3429</v>
      </c>
      <c r="B1537" s="15" t="s">
        <v>11</v>
      </c>
      <c r="C1537" s="15"/>
      <c r="D1537" s="15"/>
      <c r="E1537" s="15">
        <v>0</v>
      </c>
      <c r="F1537" s="15">
        <v>0</v>
      </c>
      <c r="G1537" s="15">
        <v>0</v>
      </c>
      <c r="H1537" s="15">
        <v>0</v>
      </c>
      <c r="I1537" s="16">
        <f t="shared" si="30"/>
        <v>0</v>
      </c>
      <c r="J1537" s="15">
        <v>9</v>
      </c>
      <c r="K1537" s="15">
        <v>6300000</v>
      </c>
      <c r="L1537" s="16">
        <f t="shared" si="31"/>
        <v>0</v>
      </c>
      <c r="M1537" s="15">
        <f t="shared" si="32"/>
        <v>-9</v>
      </c>
      <c r="N1537" s="15">
        <v>-6300000</v>
      </c>
      <c r="O1537" s="17">
        <f t="shared" si="33"/>
        <v>-9</v>
      </c>
      <c r="P1537" s="16">
        <f t="shared" si="34"/>
        <v>0</v>
      </c>
    </row>
    <row r="1538" spans="1:16" x14ac:dyDescent="0.2">
      <c r="A1538" s="15" t="s">
        <v>1100</v>
      </c>
      <c r="B1538" s="15" t="s">
        <v>11</v>
      </c>
      <c r="C1538" s="15"/>
      <c r="D1538" s="15"/>
      <c r="E1538" s="15">
        <v>7</v>
      </c>
      <c r="F1538" s="15">
        <v>5086416</v>
      </c>
      <c r="G1538" s="15">
        <v>0</v>
      </c>
      <c r="H1538" s="15">
        <v>0</v>
      </c>
      <c r="I1538" s="16">
        <f t="shared" si="30"/>
        <v>726630.85714285716</v>
      </c>
      <c r="J1538" s="15">
        <v>7</v>
      </c>
      <c r="K1538" s="15">
        <v>4327274</v>
      </c>
      <c r="L1538" s="16">
        <f t="shared" si="31"/>
        <v>5086416</v>
      </c>
      <c r="M1538" s="15">
        <f t="shared" si="32"/>
        <v>0</v>
      </c>
      <c r="N1538" s="15">
        <v>-4327274</v>
      </c>
      <c r="O1538" s="17">
        <f t="shared" si="33"/>
        <v>0</v>
      </c>
      <c r="P1538" s="16">
        <f t="shared" si="34"/>
        <v>0</v>
      </c>
    </row>
    <row r="1539" spans="1:16" x14ac:dyDescent="0.2">
      <c r="A1539" s="15" t="s">
        <v>1105</v>
      </c>
      <c r="B1539" s="15" t="s">
        <v>11</v>
      </c>
      <c r="C1539" s="15"/>
      <c r="D1539" s="15"/>
      <c r="E1539" s="15">
        <v>5</v>
      </c>
      <c r="F1539" s="15">
        <v>4090909</v>
      </c>
      <c r="G1539" s="15">
        <v>0</v>
      </c>
      <c r="H1539" s="15">
        <v>0</v>
      </c>
      <c r="I1539" s="16">
        <f t="shared" si="30"/>
        <v>818181.8</v>
      </c>
      <c r="J1539" s="15">
        <v>5</v>
      </c>
      <c r="K1539" s="15">
        <v>3409090</v>
      </c>
      <c r="L1539" s="16">
        <f t="shared" si="31"/>
        <v>4090909</v>
      </c>
      <c r="M1539" s="15">
        <f t="shared" si="32"/>
        <v>0</v>
      </c>
      <c r="N1539" s="15">
        <v>-3409090</v>
      </c>
      <c r="O1539" s="17">
        <f t="shared" si="33"/>
        <v>0</v>
      </c>
      <c r="P1539" s="16">
        <f t="shared" si="34"/>
        <v>0</v>
      </c>
    </row>
    <row r="1540" spans="1:16" x14ac:dyDescent="0.2">
      <c r="A1540" s="15" t="s">
        <v>1104</v>
      </c>
      <c r="B1540" s="15" t="s">
        <v>11</v>
      </c>
      <c r="C1540" s="15"/>
      <c r="D1540" s="15"/>
      <c r="E1540" s="15">
        <v>9</v>
      </c>
      <c r="F1540" s="15">
        <v>6463636</v>
      </c>
      <c r="G1540" s="15">
        <v>0</v>
      </c>
      <c r="H1540" s="15">
        <v>0</v>
      </c>
      <c r="I1540" s="16">
        <f t="shared" si="30"/>
        <v>718181.77777777775</v>
      </c>
      <c r="J1540" s="15">
        <v>9</v>
      </c>
      <c r="K1540" s="15">
        <v>5236362</v>
      </c>
      <c r="L1540" s="16">
        <f t="shared" si="31"/>
        <v>6463636</v>
      </c>
      <c r="M1540" s="15">
        <f t="shared" si="32"/>
        <v>0</v>
      </c>
      <c r="N1540" s="15">
        <v>-5236362</v>
      </c>
      <c r="O1540" s="17">
        <f t="shared" si="33"/>
        <v>0</v>
      </c>
      <c r="P1540" s="16">
        <f t="shared" si="34"/>
        <v>0</v>
      </c>
    </row>
    <row r="1541" spans="1:16" x14ac:dyDescent="0.2">
      <c r="A1541" s="15" t="s">
        <v>3387</v>
      </c>
      <c r="B1541" s="15" t="s">
        <v>11</v>
      </c>
      <c r="C1541" s="15"/>
      <c r="D1541" s="15"/>
      <c r="E1541" s="15">
        <v>0</v>
      </c>
      <c r="F1541" s="15">
        <v>0</v>
      </c>
      <c r="G1541" s="15">
        <v>0</v>
      </c>
      <c r="H1541" s="15">
        <v>0</v>
      </c>
      <c r="I1541" s="16">
        <f t="shared" si="30"/>
        <v>0</v>
      </c>
      <c r="J1541" s="15">
        <v>20</v>
      </c>
      <c r="K1541" s="15">
        <v>7272720</v>
      </c>
      <c r="L1541" s="16">
        <f t="shared" si="31"/>
        <v>0</v>
      </c>
      <c r="M1541" s="15">
        <f t="shared" si="32"/>
        <v>-20</v>
      </c>
      <c r="N1541" s="15">
        <v>-7272720</v>
      </c>
      <c r="O1541" s="17">
        <f t="shared" si="33"/>
        <v>-20</v>
      </c>
      <c r="P1541" s="16">
        <f t="shared" si="34"/>
        <v>0</v>
      </c>
    </row>
    <row r="1542" spans="1:16" x14ac:dyDescent="0.2">
      <c r="A1542" s="15" t="s">
        <v>3577</v>
      </c>
      <c r="B1542" s="15" t="s">
        <v>11</v>
      </c>
      <c r="C1542" s="15"/>
      <c r="D1542" s="15"/>
      <c r="E1542" s="15">
        <v>0</v>
      </c>
      <c r="F1542" s="15">
        <v>0</v>
      </c>
      <c r="G1542" s="15">
        <v>0</v>
      </c>
      <c r="H1542" s="15">
        <v>0</v>
      </c>
      <c r="I1542" s="16">
        <f t="shared" si="30"/>
        <v>0</v>
      </c>
      <c r="J1542" s="15">
        <v>2</v>
      </c>
      <c r="K1542" s="15">
        <v>4763637</v>
      </c>
      <c r="L1542" s="16">
        <f t="shared" si="31"/>
        <v>0</v>
      </c>
      <c r="M1542" s="15">
        <f t="shared" si="32"/>
        <v>-2</v>
      </c>
      <c r="N1542" s="15">
        <v>-4763637</v>
      </c>
      <c r="O1542" s="17">
        <f t="shared" si="33"/>
        <v>-2</v>
      </c>
      <c r="P1542" s="16">
        <f t="shared" si="34"/>
        <v>0</v>
      </c>
    </row>
    <row r="1543" spans="1:16" x14ac:dyDescent="0.2">
      <c r="A1543" s="15" t="s">
        <v>3460</v>
      </c>
      <c r="B1543" s="15" t="s">
        <v>11</v>
      </c>
      <c r="C1543" s="15"/>
      <c r="D1543" s="15"/>
      <c r="E1543" s="15">
        <v>0</v>
      </c>
      <c r="F1543" s="15">
        <v>0</v>
      </c>
      <c r="G1543" s="15">
        <v>0</v>
      </c>
      <c r="H1543" s="15">
        <v>0</v>
      </c>
      <c r="I1543" s="16">
        <f t="shared" si="30"/>
        <v>0</v>
      </c>
      <c r="J1543" s="15">
        <v>5</v>
      </c>
      <c r="K1543" s="15">
        <v>568180</v>
      </c>
      <c r="L1543" s="16">
        <f t="shared" si="31"/>
        <v>0</v>
      </c>
      <c r="M1543" s="15">
        <f t="shared" si="32"/>
        <v>-5</v>
      </c>
      <c r="N1543" s="15">
        <v>-568180</v>
      </c>
      <c r="O1543" s="17">
        <f t="shared" si="33"/>
        <v>-5</v>
      </c>
      <c r="P1543" s="16">
        <f t="shared" si="34"/>
        <v>0</v>
      </c>
    </row>
    <row r="1544" spans="1:16" x14ac:dyDescent="0.2">
      <c r="A1544" s="15" t="s">
        <v>3379</v>
      </c>
      <c r="B1544" s="15" t="s">
        <v>11</v>
      </c>
      <c r="C1544" s="15"/>
      <c r="D1544" s="15"/>
      <c r="E1544" s="15">
        <v>0</v>
      </c>
      <c r="F1544" s="15">
        <v>0</v>
      </c>
      <c r="G1544" s="15">
        <v>0</v>
      </c>
      <c r="H1544" s="15">
        <v>0</v>
      </c>
      <c r="I1544" s="16">
        <f t="shared" si="30"/>
        <v>0</v>
      </c>
      <c r="J1544" s="15">
        <v>24</v>
      </c>
      <c r="K1544" s="15">
        <v>2508182</v>
      </c>
      <c r="L1544" s="16">
        <f t="shared" si="31"/>
        <v>0</v>
      </c>
      <c r="M1544" s="15">
        <f t="shared" si="32"/>
        <v>-24</v>
      </c>
      <c r="N1544" s="15">
        <v>-708182</v>
      </c>
      <c r="O1544" s="17">
        <f t="shared" si="33"/>
        <v>-24</v>
      </c>
      <c r="P1544" s="16">
        <f t="shared" si="34"/>
        <v>0</v>
      </c>
    </row>
    <row r="1545" spans="1:16" x14ac:dyDescent="0.2">
      <c r="A1545" s="15" t="s">
        <v>3749</v>
      </c>
      <c r="B1545" s="15" t="s">
        <v>20</v>
      </c>
      <c r="C1545" s="15"/>
      <c r="D1545" s="15"/>
      <c r="E1545" s="15">
        <v>0</v>
      </c>
      <c r="F1545" s="15">
        <v>0</v>
      </c>
      <c r="G1545" s="15">
        <v>0</v>
      </c>
      <c r="H1545" s="15">
        <v>0</v>
      </c>
      <c r="I1545" s="16">
        <f t="shared" si="30"/>
        <v>0</v>
      </c>
      <c r="J1545" s="15">
        <v>1</v>
      </c>
      <c r="K1545" s="15">
        <v>6809091</v>
      </c>
      <c r="L1545" s="16">
        <f t="shared" si="31"/>
        <v>0</v>
      </c>
      <c r="M1545" s="15">
        <f t="shared" si="32"/>
        <v>-1</v>
      </c>
      <c r="N1545" s="15">
        <v>-6809091</v>
      </c>
      <c r="O1545" s="17">
        <f t="shared" si="33"/>
        <v>-1</v>
      </c>
      <c r="P1545" s="16">
        <f t="shared" si="34"/>
        <v>0</v>
      </c>
    </row>
    <row r="1546" spans="1:16" x14ac:dyDescent="0.2">
      <c r="A1546" s="15" t="s">
        <v>3339</v>
      </c>
      <c r="B1546" s="15" t="s">
        <v>11</v>
      </c>
      <c r="C1546" s="15"/>
      <c r="D1546" s="15"/>
      <c r="E1546" s="15">
        <v>0</v>
      </c>
      <c r="F1546" s="15">
        <v>0</v>
      </c>
      <c r="G1546" s="15">
        <v>0</v>
      </c>
      <c r="H1546" s="15">
        <v>0</v>
      </c>
      <c r="I1546" s="16">
        <f t="shared" si="30"/>
        <v>0</v>
      </c>
      <c r="J1546" s="15">
        <v>32</v>
      </c>
      <c r="K1546" s="15">
        <v>0</v>
      </c>
      <c r="L1546" s="16">
        <f t="shared" si="31"/>
        <v>0</v>
      </c>
      <c r="M1546" s="15">
        <f t="shared" si="32"/>
        <v>-32</v>
      </c>
      <c r="N1546" s="15">
        <v>0</v>
      </c>
      <c r="O1546" s="17">
        <f t="shared" si="33"/>
        <v>-32</v>
      </c>
      <c r="P1546" s="16">
        <f t="shared" si="34"/>
        <v>0</v>
      </c>
    </row>
    <row r="1547" spans="1:16" x14ac:dyDescent="0.2">
      <c r="A1547" s="15" t="s">
        <v>3750</v>
      </c>
      <c r="B1547" s="15" t="s">
        <v>11</v>
      </c>
      <c r="C1547" s="15"/>
      <c r="D1547" s="15"/>
      <c r="E1547" s="15">
        <v>0</v>
      </c>
      <c r="F1547" s="15">
        <v>0</v>
      </c>
      <c r="G1547" s="15">
        <v>0</v>
      </c>
      <c r="H1547" s="15">
        <v>0</v>
      </c>
      <c r="I1547" s="16">
        <f t="shared" si="30"/>
        <v>0</v>
      </c>
      <c r="J1547" s="15">
        <v>1</v>
      </c>
      <c r="K1547" s="15">
        <v>500000</v>
      </c>
      <c r="L1547" s="16">
        <f t="shared" si="31"/>
        <v>0</v>
      </c>
      <c r="M1547" s="15">
        <f t="shared" si="32"/>
        <v>-1</v>
      </c>
      <c r="N1547" s="15">
        <v>-500000</v>
      </c>
      <c r="O1547" s="17">
        <f t="shared" si="33"/>
        <v>-1</v>
      </c>
      <c r="P1547" s="16">
        <f t="shared" si="34"/>
        <v>0</v>
      </c>
    </row>
    <row r="1548" spans="1:16" x14ac:dyDescent="0.2">
      <c r="A1548" s="15" t="s">
        <v>3373</v>
      </c>
      <c r="B1548" s="15" t="s">
        <v>11</v>
      </c>
      <c r="C1548" s="15"/>
      <c r="D1548" s="15"/>
      <c r="E1548" s="15">
        <v>0</v>
      </c>
      <c r="F1548" s="15">
        <v>0</v>
      </c>
      <c r="G1548" s="15">
        <v>0</v>
      </c>
      <c r="H1548" s="15">
        <v>0</v>
      </c>
      <c r="I1548" s="16">
        <f t="shared" si="30"/>
        <v>0</v>
      </c>
      <c r="J1548" s="15">
        <v>31</v>
      </c>
      <c r="K1548" s="15">
        <v>11136359</v>
      </c>
      <c r="L1548" s="16">
        <f t="shared" si="31"/>
        <v>0</v>
      </c>
      <c r="M1548" s="15">
        <f t="shared" si="32"/>
        <v>-31</v>
      </c>
      <c r="N1548" s="15">
        <v>-590909</v>
      </c>
      <c r="O1548" s="17">
        <f t="shared" si="33"/>
        <v>-31</v>
      </c>
      <c r="P1548" s="16">
        <f t="shared" si="34"/>
        <v>0</v>
      </c>
    </row>
    <row r="1549" spans="1:16" x14ac:dyDescent="0.2">
      <c r="A1549" s="15" t="s">
        <v>3518</v>
      </c>
      <c r="B1549" s="15" t="s">
        <v>11</v>
      </c>
      <c r="C1549" s="15"/>
      <c r="D1549" s="15"/>
      <c r="E1549" s="15">
        <v>0</v>
      </c>
      <c r="F1549" s="15">
        <v>0</v>
      </c>
      <c r="G1549" s="15">
        <v>0</v>
      </c>
      <c r="H1549" s="15">
        <v>0</v>
      </c>
      <c r="I1549" s="16">
        <f t="shared" si="30"/>
        <v>0</v>
      </c>
      <c r="J1549" s="15">
        <v>3</v>
      </c>
      <c r="K1549" s="15">
        <v>7418182</v>
      </c>
      <c r="L1549" s="16">
        <f t="shared" si="31"/>
        <v>0</v>
      </c>
      <c r="M1549" s="15">
        <f t="shared" si="32"/>
        <v>-3</v>
      </c>
      <c r="N1549" s="15">
        <v>-2354545</v>
      </c>
      <c r="O1549" s="17">
        <f t="shared" si="33"/>
        <v>-3</v>
      </c>
      <c r="P1549" s="16">
        <f t="shared" si="34"/>
        <v>0</v>
      </c>
    </row>
    <row r="1550" spans="1:16" x14ac:dyDescent="0.2">
      <c r="A1550" s="15" t="s">
        <v>3751</v>
      </c>
      <c r="B1550" s="15" t="s">
        <v>11</v>
      </c>
      <c r="C1550" s="15"/>
      <c r="D1550" s="15"/>
      <c r="E1550" s="15">
        <v>0</v>
      </c>
      <c r="F1550" s="15">
        <v>0</v>
      </c>
      <c r="G1550" s="15">
        <v>0</v>
      </c>
      <c r="H1550" s="15">
        <v>0</v>
      </c>
      <c r="I1550" s="16">
        <f t="shared" si="30"/>
        <v>0</v>
      </c>
      <c r="J1550" s="15">
        <v>1</v>
      </c>
      <c r="K1550" s="15">
        <v>6354545</v>
      </c>
      <c r="L1550" s="16">
        <f t="shared" si="31"/>
        <v>0</v>
      </c>
      <c r="M1550" s="15">
        <f t="shared" si="32"/>
        <v>-1</v>
      </c>
      <c r="N1550" s="15">
        <v>-6354545</v>
      </c>
      <c r="O1550" s="17">
        <f t="shared" si="33"/>
        <v>-1</v>
      </c>
      <c r="P1550" s="16">
        <f t="shared" si="34"/>
        <v>0</v>
      </c>
    </row>
    <row r="1551" spans="1:16" x14ac:dyDescent="0.2">
      <c r="A1551" s="15" t="s">
        <v>3519</v>
      </c>
      <c r="B1551" s="15" t="s">
        <v>20</v>
      </c>
      <c r="C1551" s="15"/>
      <c r="D1551" s="15"/>
      <c r="E1551" s="15">
        <v>0</v>
      </c>
      <c r="F1551" s="15">
        <v>0</v>
      </c>
      <c r="G1551" s="15">
        <v>0</v>
      </c>
      <c r="H1551" s="15">
        <v>0</v>
      </c>
      <c r="I1551" s="16">
        <f t="shared" si="30"/>
        <v>0</v>
      </c>
      <c r="J1551" s="15">
        <v>3</v>
      </c>
      <c r="K1551" s="15">
        <v>37618181</v>
      </c>
      <c r="L1551" s="16">
        <f t="shared" si="31"/>
        <v>0</v>
      </c>
      <c r="M1551" s="15">
        <f t="shared" si="32"/>
        <v>-3</v>
      </c>
      <c r="N1551" s="15">
        <v>-24354545</v>
      </c>
      <c r="O1551" s="17">
        <f t="shared" si="33"/>
        <v>-3</v>
      </c>
      <c r="P1551" s="16">
        <f t="shared" si="34"/>
        <v>0</v>
      </c>
    </row>
    <row r="1552" spans="1:16" x14ac:dyDescent="0.2">
      <c r="A1552" s="15" t="s">
        <v>3578</v>
      </c>
      <c r="B1552" s="15" t="s">
        <v>11</v>
      </c>
      <c r="C1552" s="15"/>
      <c r="D1552" s="15"/>
      <c r="E1552" s="15">
        <v>0</v>
      </c>
      <c r="F1552" s="15">
        <v>0</v>
      </c>
      <c r="G1552" s="15">
        <v>0</v>
      </c>
      <c r="H1552" s="15">
        <v>0</v>
      </c>
      <c r="I1552" s="16">
        <f t="shared" si="30"/>
        <v>0</v>
      </c>
      <c r="J1552" s="15">
        <v>2</v>
      </c>
      <c r="K1552" s="15">
        <v>3909090</v>
      </c>
      <c r="L1552" s="16">
        <f t="shared" si="31"/>
        <v>0</v>
      </c>
      <c r="M1552" s="15">
        <f t="shared" si="32"/>
        <v>-2</v>
      </c>
      <c r="N1552" s="15">
        <v>-3909090</v>
      </c>
      <c r="O1552" s="17">
        <f t="shared" si="33"/>
        <v>-2</v>
      </c>
      <c r="P1552" s="16">
        <f t="shared" si="34"/>
        <v>0</v>
      </c>
    </row>
    <row r="1553" spans="1:16" x14ac:dyDescent="0.2">
      <c r="A1553" s="15" t="s">
        <v>3579</v>
      </c>
      <c r="B1553" s="15" t="s">
        <v>141</v>
      </c>
      <c r="C1553" s="15"/>
      <c r="D1553" s="15"/>
      <c r="E1553" s="15">
        <v>0</v>
      </c>
      <c r="F1553" s="15">
        <v>0</v>
      </c>
      <c r="G1553" s="15">
        <v>0</v>
      </c>
      <c r="H1553" s="15">
        <v>0</v>
      </c>
      <c r="I1553" s="16">
        <f t="shared" si="30"/>
        <v>0</v>
      </c>
      <c r="J1553" s="15">
        <v>2</v>
      </c>
      <c r="K1553" s="15">
        <v>854545</v>
      </c>
      <c r="L1553" s="16">
        <f t="shared" si="31"/>
        <v>0</v>
      </c>
      <c r="M1553" s="15">
        <f t="shared" si="32"/>
        <v>-2</v>
      </c>
      <c r="N1553" s="15">
        <v>-436363</v>
      </c>
      <c r="O1553" s="17">
        <f t="shared" si="33"/>
        <v>-2</v>
      </c>
      <c r="P1553" s="16">
        <f t="shared" si="34"/>
        <v>0</v>
      </c>
    </row>
    <row r="1554" spans="1:16" x14ac:dyDescent="0.2">
      <c r="A1554" s="15" t="s">
        <v>3752</v>
      </c>
      <c r="B1554" s="15" t="s">
        <v>11</v>
      </c>
      <c r="C1554" s="15"/>
      <c r="D1554" s="15"/>
      <c r="E1554" s="15">
        <v>3</v>
      </c>
      <c r="F1554" s="15">
        <v>57793636</v>
      </c>
      <c r="G1554" s="15">
        <v>0</v>
      </c>
      <c r="H1554" s="15">
        <v>0</v>
      </c>
      <c r="I1554" s="16">
        <f t="shared" si="30"/>
        <v>19264545.333333332</v>
      </c>
      <c r="J1554" s="15">
        <v>1</v>
      </c>
      <c r="K1554" s="15">
        <v>17063636</v>
      </c>
      <c r="L1554" s="16">
        <f t="shared" si="31"/>
        <v>19264545.333333332</v>
      </c>
      <c r="M1554" s="15">
        <f t="shared" si="32"/>
        <v>2</v>
      </c>
      <c r="N1554" s="15">
        <v>-17063636</v>
      </c>
      <c r="O1554" s="17">
        <f t="shared" si="33"/>
        <v>2</v>
      </c>
      <c r="P1554" s="16">
        <f t="shared" si="34"/>
        <v>38529090.666666672</v>
      </c>
    </row>
    <row r="1555" spans="1:16" x14ac:dyDescent="0.2">
      <c r="A1555" s="15" t="s">
        <v>3753</v>
      </c>
      <c r="B1555" s="15" t="s">
        <v>20</v>
      </c>
      <c r="C1555" s="15"/>
      <c r="D1555" s="15"/>
      <c r="E1555" s="15">
        <v>0</v>
      </c>
      <c r="F1555" s="15">
        <v>0</v>
      </c>
      <c r="G1555" s="15">
        <v>0</v>
      </c>
      <c r="H1555" s="15">
        <v>0</v>
      </c>
      <c r="I1555" s="16">
        <f t="shared" si="30"/>
        <v>0</v>
      </c>
      <c r="J1555" s="15">
        <v>1</v>
      </c>
      <c r="K1555" s="15">
        <v>11263636</v>
      </c>
      <c r="L1555" s="16">
        <f t="shared" si="31"/>
        <v>0</v>
      </c>
      <c r="M1555" s="15">
        <f t="shared" si="32"/>
        <v>-1</v>
      </c>
      <c r="N1555" s="15">
        <v>-11263636</v>
      </c>
      <c r="O1555" s="17">
        <f t="shared" si="33"/>
        <v>-1</v>
      </c>
      <c r="P1555" s="16">
        <f t="shared" si="34"/>
        <v>0</v>
      </c>
    </row>
    <row r="1556" spans="1:16" x14ac:dyDescent="0.2">
      <c r="A1556" s="15" t="s">
        <v>3450</v>
      </c>
      <c r="B1556" s="15" t="s">
        <v>20</v>
      </c>
      <c r="C1556" s="15"/>
      <c r="D1556" s="15"/>
      <c r="E1556" s="15">
        <v>0</v>
      </c>
      <c r="F1556" s="15">
        <v>0</v>
      </c>
      <c r="G1556" s="15">
        <v>0</v>
      </c>
      <c r="H1556" s="15">
        <v>0</v>
      </c>
      <c r="I1556" s="16">
        <f t="shared" si="30"/>
        <v>0</v>
      </c>
      <c r="J1556" s="15">
        <v>6</v>
      </c>
      <c r="K1556" s="15">
        <v>10363638</v>
      </c>
      <c r="L1556" s="16">
        <f t="shared" si="31"/>
        <v>0</v>
      </c>
      <c r="M1556" s="15">
        <f t="shared" si="32"/>
        <v>-6</v>
      </c>
      <c r="N1556" s="15">
        <v>-10363638</v>
      </c>
      <c r="O1556" s="17">
        <f t="shared" si="33"/>
        <v>-6</v>
      </c>
      <c r="P1556" s="16">
        <f t="shared" si="34"/>
        <v>0</v>
      </c>
    </row>
    <row r="1557" spans="1:16" x14ac:dyDescent="0.2">
      <c r="A1557" s="15" t="s">
        <v>3580</v>
      </c>
      <c r="B1557" s="15" t="s">
        <v>20</v>
      </c>
      <c r="C1557" s="15"/>
      <c r="D1557" s="15"/>
      <c r="E1557" s="15">
        <v>0</v>
      </c>
      <c r="F1557" s="15">
        <v>0</v>
      </c>
      <c r="G1557" s="15">
        <v>0</v>
      </c>
      <c r="H1557" s="15">
        <v>0</v>
      </c>
      <c r="I1557" s="16">
        <f t="shared" si="30"/>
        <v>0</v>
      </c>
      <c r="J1557" s="15">
        <v>2</v>
      </c>
      <c r="K1557" s="15">
        <v>18181818</v>
      </c>
      <c r="L1557" s="16">
        <f t="shared" si="31"/>
        <v>0</v>
      </c>
      <c r="M1557" s="15">
        <f t="shared" si="32"/>
        <v>-2</v>
      </c>
      <c r="N1557" s="15">
        <v>-18181818</v>
      </c>
      <c r="O1557" s="17">
        <f t="shared" si="33"/>
        <v>-2</v>
      </c>
      <c r="P1557" s="16">
        <f t="shared" si="34"/>
        <v>0</v>
      </c>
    </row>
    <row r="1558" spans="1:16" x14ac:dyDescent="0.2">
      <c r="A1558" s="15" t="s">
        <v>3754</v>
      </c>
      <c r="B1558" s="15" t="s">
        <v>20</v>
      </c>
      <c r="C1558" s="15"/>
      <c r="D1558" s="15"/>
      <c r="E1558" s="15">
        <v>0</v>
      </c>
      <c r="F1558" s="15">
        <v>0</v>
      </c>
      <c r="G1558" s="15">
        <v>0</v>
      </c>
      <c r="H1558" s="15">
        <v>0</v>
      </c>
      <c r="I1558" s="16">
        <f t="shared" si="30"/>
        <v>0</v>
      </c>
      <c r="J1558" s="15">
        <v>1</v>
      </c>
      <c r="K1558" s="15">
        <v>10454545</v>
      </c>
      <c r="L1558" s="16">
        <f t="shared" si="31"/>
        <v>0</v>
      </c>
      <c r="M1558" s="15">
        <f t="shared" si="32"/>
        <v>-1</v>
      </c>
      <c r="N1558" s="15">
        <v>-10454545</v>
      </c>
      <c r="O1558" s="17">
        <f t="shared" si="33"/>
        <v>-1</v>
      </c>
      <c r="P1558" s="16">
        <f t="shared" si="34"/>
        <v>0</v>
      </c>
    </row>
    <row r="1559" spans="1:16" x14ac:dyDescent="0.2">
      <c r="A1559" s="15" t="s">
        <v>3520</v>
      </c>
      <c r="B1559" s="15" t="s">
        <v>11</v>
      </c>
      <c r="C1559" s="15"/>
      <c r="D1559" s="15"/>
      <c r="E1559" s="15">
        <v>0</v>
      </c>
      <c r="F1559" s="15">
        <v>0</v>
      </c>
      <c r="G1559" s="15">
        <v>0</v>
      </c>
      <c r="H1559" s="15">
        <v>0</v>
      </c>
      <c r="I1559" s="16">
        <f t="shared" si="30"/>
        <v>0</v>
      </c>
      <c r="J1559" s="15">
        <v>3</v>
      </c>
      <c r="K1559" s="15">
        <v>34090908</v>
      </c>
      <c r="L1559" s="16">
        <f t="shared" si="31"/>
        <v>0</v>
      </c>
      <c r="M1559" s="15">
        <f t="shared" si="32"/>
        <v>-3</v>
      </c>
      <c r="N1559" s="15">
        <v>-34090908</v>
      </c>
      <c r="O1559" s="17">
        <f t="shared" si="33"/>
        <v>-3</v>
      </c>
      <c r="P1559" s="16">
        <f t="shared" si="34"/>
        <v>0</v>
      </c>
    </row>
    <row r="1560" spans="1:16" x14ac:dyDescent="0.2">
      <c r="A1560" s="15" t="s">
        <v>3424</v>
      </c>
      <c r="B1560" s="15" t="s">
        <v>11</v>
      </c>
      <c r="C1560" s="15"/>
      <c r="D1560" s="15"/>
      <c r="E1560" s="15">
        <v>10</v>
      </c>
      <c r="F1560" s="15">
        <v>5279221</v>
      </c>
      <c r="G1560" s="15">
        <v>0</v>
      </c>
      <c r="H1560" s="15">
        <v>0</v>
      </c>
      <c r="I1560" s="16">
        <f t="shared" si="30"/>
        <v>527922.1</v>
      </c>
      <c r="J1560" s="15">
        <v>10</v>
      </c>
      <c r="K1560" s="15">
        <v>1818180</v>
      </c>
      <c r="L1560" s="16">
        <f t="shared" si="31"/>
        <v>5279221</v>
      </c>
      <c r="M1560" s="15">
        <f t="shared" si="32"/>
        <v>0</v>
      </c>
      <c r="N1560" s="15">
        <v>-1818180</v>
      </c>
      <c r="O1560" s="17">
        <f t="shared" si="33"/>
        <v>0</v>
      </c>
      <c r="P1560" s="16">
        <f t="shared" si="34"/>
        <v>0</v>
      </c>
    </row>
    <row r="1561" spans="1:16" x14ac:dyDescent="0.2">
      <c r="A1561" s="15" t="s">
        <v>3374</v>
      </c>
      <c r="B1561" s="15" t="s">
        <v>11</v>
      </c>
      <c r="C1561" s="15"/>
      <c r="D1561" s="15"/>
      <c r="E1561" s="15">
        <v>100</v>
      </c>
      <c r="F1561" s="15">
        <v>54342446</v>
      </c>
      <c r="G1561" s="15">
        <v>0</v>
      </c>
      <c r="H1561" s="15">
        <v>0</v>
      </c>
      <c r="I1561" s="16">
        <f t="shared" si="30"/>
        <v>543424.46</v>
      </c>
      <c r="J1561" s="15">
        <v>30</v>
      </c>
      <c r="K1561" s="15">
        <v>5454540</v>
      </c>
      <c r="L1561" s="16">
        <f t="shared" si="31"/>
        <v>16302733.799999999</v>
      </c>
      <c r="M1561" s="15">
        <f t="shared" si="32"/>
        <v>70</v>
      </c>
      <c r="N1561" s="15">
        <v>-5454540</v>
      </c>
      <c r="O1561" s="17">
        <f t="shared" si="33"/>
        <v>70</v>
      </c>
      <c r="P1561" s="16">
        <f t="shared" si="34"/>
        <v>38039712.200000003</v>
      </c>
    </row>
    <row r="1562" spans="1:16" x14ac:dyDescent="0.2">
      <c r="A1562" s="15" t="s">
        <v>3203</v>
      </c>
      <c r="B1562" s="15" t="s">
        <v>141</v>
      </c>
      <c r="C1562" s="15"/>
      <c r="D1562" s="15"/>
      <c r="E1562" s="15">
        <v>0</v>
      </c>
      <c r="F1562" s="15">
        <v>0</v>
      </c>
      <c r="G1562" s="15">
        <v>0</v>
      </c>
      <c r="H1562" s="15">
        <v>0</v>
      </c>
      <c r="I1562" s="16">
        <f t="shared" si="30"/>
        <v>0</v>
      </c>
      <c r="J1562" s="15">
        <v>40</v>
      </c>
      <c r="K1562" s="15">
        <v>16000000</v>
      </c>
      <c r="L1562" s="16">
        <f t="shared" si="31"/>
        <v>0</v>
      </c>
      <c r="M1562" s="15">
        <f t="shared" si="32"/>
        <v>-40</v>
      </c>
      <c r="N1562" s="15">
        <v>-16000000</v>
      </c>
      <c r="O1562" s="17">
        <f t="shared" si="33"/>
        <v>-40</v>
      </c>
      <c r="P1562" s="16">
        <f t="shared" si="34"/>
        <v>0</v>
      </c>
    </row>
    <row r="1563" spans="1:16" x14ac:dyDescent="0.2">
      <c r="A1563" s="15" t="s">
        <v>3388</v>
      </c>
      <c r="B1563" s="15" t="s">
        <v>20</v>
      </c>
      <c r="C1563" s="15"/>
      <c r="D1563" s="15"/>
      <c r="E1563" s="15">
        <v>71</v>
      </c>
      <c r="F1563" s="15">
        <v>13622179</v>
      </c>
      <c r="G1563" s="15">
        <v>0</v>
      </c>
      <c r="H1563" s="15">
        <v>0</v>
      </c>
      <c r="I1563" s="16">
        <f t="shared" si="30"/>
        <v>191861.67605633804</v>
      </c>
      <c r="J1563" s="15">
        <v>20</v>
      </c>
      <c r="K1563" s="15">
        <v>3636360</v>
      </c>
      <c r="L1563" s="16">
        <f t="shared" si="31"/>
        <v>3837233.5211267606</v>
      </c>
      <c r="M1563" s="15">
        <f t="shared" si="32"/>
        <v>51</v>
      </c>
      <c r="N1563" s="15">
        <v>-3636360</v>
      </c>
      <c r="O1563" s="17">
        <f t="shared" si="33"/>
        <v>51</v>
      </c>
      <c r="P1563" s="16">
        <f t="shared" si="34"/>
        <v>9784945.4788732398</v>
      </c>
    </row>
    <row r="1564" spans="1:16" x14ac:dyDescent="0.2">
      <c r="A1564" s="15" t="s">
        <v>2708</v>
      </c>
      <c r="B1564" s="15" t="s">
        <v>11</v>
      </c>
      <c r="C1564" s="15"/>
      <c r="D1564" s="15"/>
      <c r="E1564" s="15">
        <v>0</v>
      </c>
      <c r="F1564" s="15">
        <v>0</v>
      </c>
      <c r="G1564" s="15">
        <v>0</v>
      </c>
      <c r="H1564" s="15">
        <v>0</v>
      </c>
      <c r="I1564" s="16">
        <f t="shared" si="30"/>
        <v>0</v>
      </c>
      <c r="J1564" s="15">
        <v>100</v>
      </c>
      <c r="K1564" s="15">
        <v>5454500</v>
      </c>
      <c r="L1564" s="16">
        <f t="shared" si="31"/>
        <v>0</v>
      </c>
      <c r="M1564" s="15">
        <f t="shared" si="32"/>
        <v>-100</v>
      </c>
      <c r="N1564" s="15">
        <v>-5454500</v>
      </c>
      <c r="O1564" s="17">
        <f t="shared" si="33"/>
        <v>-100</v>
      </c>
      <c r="P1564" s="16">
        <f t="shared" si="34"/>
        <v>0</v>
      </c>
    </row>
    <row r="1565" spans="1:16" x14ac:dyDescent="0.2">
      <c r="A1565" s="15" t="s">
        <v>3461</v>
      </c>
      <c r="B1565" s="15" t="s">
        <v>20</v>
      </c>
      <c r="C1565" s="15"/>
      <c r="D1565" s="15"/>
      <c r="E1565" s="15">
        <v>0</v>
      </c>
      <c r="F1565" s="15">
        <v>0</v>
      </c>
      <c r="G1565" s="15">
        <v>0</v>
      </c>
      <c r="H1565" s="15">
        <v>0</v>
      </c>
      <c r="I1565" s="16">
        <f t="shared" si="30"/>
        <v>0</v>
      </c>
      <c r="J1565" s="15">
        <v>5</v>
      </c>
      <c r="K1565" s="15">
        <v>1000000</v>
      </c>
      <c r="L1565" s="16">
        <f t="shared" si="31"/>
        <v>0</v>
      </c>
      <c r="M1565" s="15">
        <f t="shared" si="32"/>
        <v>-5</v>
      </c>
      <c r="N1565" s="15">
        <v>-1000000</v>
      </c>
      <c r="O1565" s="17">
        <f t="shared" si="33"/>
        <v>-5</v>
      </c>
      <c r="P1565" s="16">
        <f t="shared" si="34"/>
        <v>0</v>
      </c>
    </row>
    <row r="1566" spans="1:16" x14ac:dyDescent="0.2">
      <c r="A1566" s="15" t="s">
        <v>3462</v>
      </c>
      <c r="B1566" s="15" t="s">
        <v>20</v>
      </c>
      <c r="C1566" s="15"/>
      <c r="D1566" s="15"/>
      <c r="E1566" s="15">
        <v>0</v>
      </c>
      <c r="F1566" s="15">
        <v>0</v>
      </c>
      <c r="G1566" s="15">
        <v>0</v>
      </c>
      <c r="H1566" s="15">
        <v>0</v>
      </c>
      <c r="I1566" s="16">
        <f t="shared" si="30"/>
        <v>0</v>
      </c>
      <c r="J1566" s="15">
        <v>5</v>
      </c>
      <c r="K1566" s="15">
        <v>1000000</v>
      </c>
      <c r="L1566" s="16">
        <f t="shared" si="31"/>
        <v>0</v>
      </c>
      <c r="M1566" s="15">
        <f t="shared" si="32"/>
        <v>-5</v>
      </c>
      <c r="N1566" s="15">
        <v>-1000000</v>
      </c>
      <c r="O1566" s="17">
        <f t="shared" si="33"/>
        <v>-5</v>
      </c>
      <c r="P1566" s="16">
        <f t="shared" si="34"/>
        <v>0</v>
      </c>
    </row>
    <row r="1567" spans="1:16" x14ac:dyDescent="0.2">
      <c r="A1567" s="15" t="s">
        <v>2711</v>
      </c>
      <c r="B1567" s="15" t="s">
        <v>11</v>
      </c>
      <c r="C1567" s="15"/>
      <c r="D1567" s="15"/>
      <c r="E1567" s="15">
        <v>62</v>
      </c>
      <c r="F1567" s="15">
        <v>13527272</v>
      </c>
      <c r="G1567" s="15">
        <v>0</v>
      </c>
      <c r="H1567" s="15">
        <v>0</v>
      </c>
      <c r="I1567" s="16">
        <f t="shared" si="30"/>
        <v>218181.80645161291</v>
      </c>
      <c r="J1567" s="15">
        <v>100</v>
      </c>
      <c r="K1567" s="15">
        <v>18000000</v>
      </c>
      <c r="L1567" s="16">
        <f t="shared" si="31"/>
        <v>21818180.64516129</v>
      </c>
      <c r="M1567" s="15">
        <f t="shared" si="32"/>
        <v>-38</v>
      </c>
      <c r="N1567" s="15">
        <v>-18000000</v>
      </c>
      <c r="O1567" s="17">
        <f t="shared" si="33"/>
        <v>-38</v>
      </c>
      <c r="P1567" s="16">
        <f t="shared" si="34"/>
        <v>-8290908.6451612897</v>
      </c>
    </row>
    <row r="1568" spans="1:16" x14ac:dyDescent="0.2">
      <c r="A1568" s="15" t="s">
        <v>1565</v>
      </c>
      <c r="B1568" s="15" t="s">
        <v>11</v>
      </c>
      <c r="C1568" s="15"/>
      <c r="D1568" s="15"/>
      <c r="E1568" s="15">
        <v>177</v>
      </c>
      <c r="F1568" s="15">
        <v>80847005</v>
      </c>
      <c r="G1568" s="15">
        <v>0</v>
      </c>
      <c r="H1568" s="15">
        <v>0</v>
      </c>
      <c r="I1568" s="16">
        <f t="shared" si="30"/>
        <v>456762.74011299433</v>
      </c>
      <c r="J1568" s="15">
        <v>70</v>
      </c>
      <c r="K1568" s="15">
        <v>12727260</v>
      </c>
      <c r="L1568" s="16">
        <f t="shared" si="31"/>
        <v>31973391.807909604</v>
      </c>
      <c r="M1568" s="15">
        <f t="shared" si="32"/>
        <v>107</v>
      </c>
      <c r="N1568" s="15">
        <v>-12727260</v>
      </c>
      <c r="O1568" s="17">
        <f t="shared" si="33"/>
        <v>107</v>
      </c>
      <c r="P1568" s="16">
        <f t="shared" si="34"/>
        <v>48873613.192090392</v>
      </c>
    </row>
    <row r="1569" spans="1:16" x14ac:dyDescent="0.2">
      <c r="A1569" s="15" t="s">
        <v>3755</v>
      </c>
      <c r="B1569" s="15" t="s">
        <v>11</v>
      </c>
      <c r="C1569" s="15"/>
      <c r="D1569" s="15"/>
      <c r="E1569" s="15">
        <v>0</v>
      </c>
      <c r="F1569" s="15">
        <v>0</v>
      </c>
      <c r="G1569" s="15">
        <v>0</v>
      </c>
      <c r="H1569" s="15">
        <v>0</v>
      </c>
      <c r="I1569" s="16">
        <f t="shared" si="30"/>
        <v>0</v>
      </c>
      <c r="J1569" s="15">
        <v>1</v>
      </c>
      <c r="K1569" s="15">
        <v>1318182</v>
      </c>
      <c r="L1569" s="16">
        <f t="shared" si="31"/>
        <v>0</v>
      </c>
      <c r="M1569" s="15">
        <f t="shared" si="32"/>
        <v>-1</v>
      </c>
      <c r="N1569" s="15">
        <v>-1318182</v>
      </c>
      <c r="O1569" s="17">
        <f t="shared" si="33"/>
        <v>-1</v>
      </c>
      <c r="P1569" s="16">
        <f t="shared" si="34"/>
        <v>0</v>
      </c>
    </row>
    <row r="1570" spans="1:16" x14ac:dyDescent="0.2">
      <c r="A1570" s="15" t="s">
        <v>3463</v>
      </c>
      <c r="B1570" s="15" t="s">
        <v>20</v>
      </c>
      <c r="C1570" s="15"/>
      <c r="D1570" s="15"/>
      <c r="E1570" s="15">
        <v>0</v>
      </c>
      <c r="F1570" s="15">
        <v>0</v>
      </c>
      <c r="G1570" s="15">
        <v>0</v>
      </c>
      <c r="H1570" s="15">
        <v>0</v>
      </c>
      <c r="I1570" s="16">
        <f t="shared" si="30"/>
        <v>0</v>
      </c>
      <c r="J1570" s="15">
        <v>5</v>
      </c>
      <c r="K1570" s="15">
        <v>78309090</v>
      </c>
      <c r="L1570" s="16">
        <f t="shared" si="31"/>
        <v>0</v>
      </c>
      <c r="M1570" s="15">
        <f t="shared" si="32"/>
        <v>-5</v>
      </c>
      <c r="N1570" s="15">
        <v>-17581818</v>
      </c>
      <c r="O1570" s="17">
        <f t="shared" si="33"/>
        <v>-5</v>
      </c>
      <c r="P1570" s="16">
        <f t="shared" si="34"/>
        <v>0</v>
      </c>
    </row>
    <row r="1571" spans="1:16" x14ac:dyDescent="0.2">
      <c r="A1571" s="15" t="s">
        <v>3581</v>
      </c>
      <c r="B1571" s="15" t="s">
        <v>20</v>
      </c>
      <c r="C1571" s="15"/>
      <c r="D1571" s="15"/>
      <c r="E1571" s="15">
        <v>0</v>
      </c>
      <c r="F1571" s="15">
        <v>0</v>
      </c>
      <c r="G1571" s="15">
        <v>0</v>
      </c>
      <c r="H1571" s="15">
        <v>0</v>
      </c>
      <c r="I1571" s="16">
        <f t="shared" si="30"/>
        <v>0</v>
      </c>
      <c r="J1571" s="15">
        <v>2</v>
      </c>
      <c r="K1571" s="15">
        <v>31818182</v>
      </c>
      <c r="L1571" s="16">
        <f t="shared" si="31"/>
        <v>0</v>
      </c>
      <c r="M1571" s="15">
        <f t="shared" si="32"/>
        <v>-2</v>
      </c>
      <c r="N1571" s="15">
        <v>-31818182</v>
      </c>
      <c r="O1571" s="17">
        <f t="shared" si="33"/>
        <v>-2</v>
      </c>
      <c r="P1571" s="16">
        <f t="shared" si="34"/>
        <v>0</v>
      </c>
    </row>
    <row r="1572" spans="1:16" x14ac:dyDescent="0.2">
      <c r="A1572" s="15" t="s">
        <v>3756</v>
      </c>
      <c r="B1572" s="15" t="s">
        <v>11</v>
      </c>
      <c r="C1572" s="15"/>
      <c r="D1572" s="15"/>
      <c r="E1572" s="15">
        <v>0</v>
      </c>
      <c r="F1572" s="15">
        <v>0</v>
      </c>
      <c r="G1572" s="15">
        <v>0</v>
      </c>
      <c r="H1572" s="15">
        <v>0</v>
      </c>
      <c r="I1572" s="16">
        <f t="shared" si="30"/>
        <v>0</v>
      </c>
      <c r="J1572" s="15">
        <v>1</v>
      </c>
      <c r="K1572" s="15">
        <v>15445455</v>
      </c>
      <c r="L1572" s="16">
        <f t="shared" si="31"/>
        <v>0</v>
      </c>
      <c r="M1572" s="15">
        <f t="shared" si="32"/>
        <v>-1</v>
      </c>
      <c r="N1572" s="15">
        <v>-15445455</v>
      </c>
      <c r="O1572" s="17">
        <f t="shared" si="33"/>
        <v>-1</v>
      </c>
      <c r="P1572" s="16">
        <f t="shared" si="34"/>
        <v>0</v>
      </c>
    </row>
    <row r="1573" spans="1:16" x14ac:dyDescent="0.2">
      <c r="A1573" s="15" t="s">
        <v>3495</v>
      </c>
      <c r="B1573" s="15" t="s">
        <v>11</v>
      </c>
      <c r="C1573" s="15"/>
      <c r="D1573" s="15"/>
      <c r="E1573" s="15">
        <v>0</v>
      </c>
      <c r="F1573" s="15">
        <v>0</v>
      </c>
      <c r="G1573" s="15">
        <v>0</v>
      </c>
      <c r="H1573" s="15">
        <v>0</v>
      </c>
      <c r="I1573" s="16">
        <f t="shared" si="30"/>
        <v>0</v>
      </c>
      <c r="J1573" s="15">
        <v>4</v>
      </c>
      <c r="K1573" s="15">
        <v>927272</v>
      </c>
      <c r="L1573" s="16">
        <f t="shared" si="31"/>
        <v>0</v>
      </c>
      <c r="M1573" s="15">
        <f t="shared" si="32"/>
        <v>-4</v>
      </c>
      <c r="N1573" s="15">
        <v>-927272</v>
      </c>
      <c r="O1573" s="17">
        <f t="shared" si="33"/>
        <v>-4</v>
      </c>
      <c r="P1573" s="16">
        <f t="shared" si="34"/>
        <v>0</v>
      </c>
    </row>
    <row r="1574" spans="1:16" x14ac:dyDescent="0.2">
      <c r="A1574" s="15" t="s">
        <v>3757</v>
      </c>
      <c r="B1574" s="15" t="s">
        <v>141</v>
      </c>
      <c r="C1574" s="15"/>
      <c r="D1574" s="15"/>
      <c r="E1574" s="15">
        <v>0</v>
      </c>
      <c r="F1574" s="15">
        <v>0</v>
      </c>
      <c r="G1574" s="15">
        <v>0</v>
      </c>
      <c r="H1574" s="15">
        <v>0</v>
      </c>
      <c r="I1574" s="16">
        <f t="shared" si="30"/>
        <v>0</v>
      </c>
      <c r="J1574" s="15">
        <v>1</v>
      </c>
      <c r="K1574" s="15">
        <v>54545</v>
      </c>
      <c r="L1574" s="16">
        <f t="shared" si="31"/>
        <v>0</v>
      </c>
      <c r="M1574" s="15">
        <f t="shared" si="32"/>
        <v>-1</v>
      </c>
      <c r="N1574" s="15">
        <v>-54545</v>
      </c>
      <c r="O1574" s="17">
        <f t="shared" si="33"/>
        <v>-1</v>
      </c>
      <c r="P1574" s="16">
        <f t="shared" si="34"/>
        <v>0</v>
      </c>
    </row>
    <row r="1575" spans="1:16" x14ac:dyDescent="0.2">
      <c r="A1575" s="15" t="s">
        <v>3758</v>
      </c>
      <c r="B1575" s="15" t="s">
        <v>11</v>
      </c>
      <c r="C1575" s="15"/>
      <c r="D1575" s="15"/>
      <c r="E1575" s="15">
        <v>0</v>
      </c>
      <c r="F1575" s="15">
        <v>0</v>
      </c>
      <c r="G1575" s="15">
        <v>0</v>
      </c>
      <c r="H1575" s="15">
        <v>0</v>
      </c>
      <c r="I1575" s="16">
        <f t="shared" si="30"/>
        <v>0</v>
      </c>
      <c r="J1575" s="15">
        <v>1</v>
      </c>
      <c r="K1575" s="15">
        <v>3954545</v>
      </c>
      <c r="L1575" s="16">
        <f t="shared" si="31"/>
        <v>0</v>
      </c>
      <c r="M1575" s="15">
        <f t="shared" si="32"/>
        <v>-1</v>
      </c>
      <c r="N1575" s="15">
        <v>-3954545</v>
      </c>
      <c r="O1575" s="17">
        <f t="shared" si="33"/>
        <v>-1</v>
      </c>
      <c r="P1575" s="16">
        <f t="shared" si="34"/>
        <v>0</v>
      </c>
    </row>
    <row r="1576" spans="1:16" x14ac:dyDescent="0.2">
      <c r="A1576" s="15" t="s">
        <v>1179</v>
      </c>
      <c r="B1576" s="15" t="s">
        <v>11</v>
      </c>
      <c r="C1576" s="15"/>
      <c r="D1576" s="15"/>
      <c r="E1576" s="15">
        <v>10</v>
      </c>
      <c r="F1576" s="15">
        <v>11363636</v>
      </c>
      <c r="G1576" s="15">
        <v>0</v>
      </c>
      <c r="H1576" s="15">
        <v>0</v>
      </c>
      <c r="I1576" s="16">
        <f t="shared" si="30"/>
        <v>1136363.6000000001</v>
      </c>
      <c r="J1576" s="15">
        <v>4</v>
      </c>
      <c r="K1576" s="15">
        <v>3409092</v>
      </c>
      <c r="L1576" s="16">
        <f t="shared" si="31"/>
        <v>4545454.4000000004</v>
      </c>
      <c r="M1576" s="15">
        <f t="shared" si="32"/>
        <v>6</v>
      </c>
      <c r="N1576" s="15">
        <v>-3409092</v>
      </c>
      <c r="O1576" s="17">
        <f t="shared" si="33"/>
        <v>6</v>
      </c>
      <c r="P1576" s="16">
        <f t="shared" si="34"/>
        <v>6818181.5999999996</v>
      </c>
    </row>
    <row r="1577" spans="1:16" x14ac:dyDescent="0.2">
      <c r="A1577" s="15" t="s">
        <v>3759</v>
      </c>
      <c r="B1577" s="15" t="s">
        <v>11</v>
      </c>
      <c r="C1577" s="15"/>
      <c r="D1577" s="15"/>
      <c r="E1577" s="15">
        <v>0</v>
      </c>
      <c r="F1577" s="15">
        <v>0</v>
      </c>
      <c r="G1577" s="15">
        <v>0</v>
      </c>
      <c r="H1577" s="15">
        <v>0</v>
      </c>
      <c r="I1577" s="16">
        <f t="shared" si="30"/>
        <v>0</v>
      </c>
      <c r="J1577" s="15">
        <v>1</v>
      </c>
      <c r="K1577" s="15">
        <v>318181</v>
      </c>
      <c r="L1577" s="16">
        <f t="shared" si="31"/>
        <v>0</v>
      </c>
      <c r="M1577" s="15">
        <f t="shared" si="32"/>
        <v>-1</v>
      </c>
      <c r="N1577" s="15">
        <v>-318181</v>
      </c>
      <c r="O1577" s="17">
        <f t="shared" si="33"/>
        <v>-1</v>
      </c>
      <c r="P1577" s="16">
        <f t="shared" si="34"/>
        <v>0</v>
      </c>
    </row>
    <row r="1578" spans="1:16" x14ac:dyDescent="0.2">
      <c r="A1578" s="15" t="s">
        <v>3582</v>
      </c>
      <c r="B1578" s="15" t="s">
        <v>11</v>
      </c>
      <c r="C1578" s="15"/>
      <c r="D1578" s="15"/>
      <c r="E1578" s="15">
        <v>0</v>
      </c>
      <c r="F1578" s="15">
        <v>0</v>
      </c>
      <c r="G1578" s="15">
        <v>0</v>
      </c>
      <c r="H1578" s="15">
        <v>0</v>
      </c>
      <c r="I1578" s="16">
        <f t="shared" si="30"/>
        <v>0</v>
      </c>
      <c r="J1578" s="15">
        <v>2</v>
      </c>
      <c r="K1578" s="15">
        <v>24709090</v>
      </c>
      <c r="L1578" s="16">
        <f t="shared" si="31"/>
        <v>0</v>
      </c>
      <c r="M1578" s="15">
        <f t="shared" si="32"/>
        <v>-2</v>
      </c>
      <c r="N1578" s="15">
        <v>-24709090</v>
      </c>
      <c r="O1578" s="17">
        <f t="shared" si="33"/>
        <v>-2</v>
      </c>
      <c r="P1578" s="16">
        <f t="shared" si="34"/>
        <v>0</v>
      </c>
    </row>
    <row r="1579" spans="1:16" x14ac:dyDescent="0.2">
      <c r="A1579" s="15" t="s">
        <v>3413</v>
      </c>
      <c r="B1579" s="15" t="s">
        <v>256</v>
      </c>
      <c r="C1579" s="15"/>
      <c r="D1579" s="15"/>
      <c r="E1579" s="15">
        <v>0</v>
      </c>
      <c r="F1579" s="15">
        <v>0</v>
      </c>
      <c r="G1579" s="15">
        <v>0</v>
      </c>
      <c r="H1579" s="15">
        <v>0</v>
      </c>
      <c r="I1579" s="16">
        <f t="shared" si="30"/>
        <v>0</v>
      </c>
      <c r="J1579" s="15">
        <v>12</v>
      </c>
      <c r="K1579" s="15">
        <v>1309092</v>
      </c>
      <c r="L1579" s="16">
        <f t="shared" si="31"/>
        <v>0</v>
      </c>
      <c r="M1579" s="15">
        <f t="shared" si="32"/>
        <v>-12</v>
      </c>
      <c r="N1579" s="15">
        <v>-1309092</v>
      </c>
      <c r="O1579" s="17">
        <f t="shared" si="33"/>
        <v>-12</v>
      </c>
      <c r="P1579" s="16">
        <f t="shared" si="34"/>
        <v>0</v>
      </c>
    </row>
    <row r="1580" spans="1:16" x14ac:dyDescent="0.2">
      <c r="A1580" s="15" t="s">
        <v>976</v>
      </c>
      <c r="B1580" s="15" t="s">
        <v>11</v>
      </c>
      <c r="C1580" s="15"/>
      <c r="D1580" s="15"/>
      <c r="E1580" s="15">
        <v>1</v>
      </c>
      <c r="F1580" s="15">
        <v>36454545</v>
      </c>
      <c r="G1580" s="15">
        <v>0</v>
      </c>
      <c r="H1580" s="15">
        <v>0</v>
      </c>
      <c r="I1580" s="16">
        <f t="shared" si="30"/>
        <v>36454545</v>
      </c>
      <c r="J1580" s="15">
        <v>1</v>
      </c>
      <c r="K1580" s="15">
        <v>36454545</v>
      </c>
      <c r="L1580" s="16">
        <f t="shared" si="31"/>
        <v>36454545</v>
      </c>
      <c r="M1580" s="15">
        <f t="shared" si="32"/>
        <v>0</v>
      </c>
      <c r="N1580" s="15">
        <v>-36454545</v>
      </c>
      <c r="O1580" s="17">
        <f t="shared" si="33"/>
        <v>0</v>
      </c>
      <c r="P1580" s="16">
        <f t="shared" si="34"/>
        <v>0</v>
      </c>
    </row>
    <row r="1581" spans="1:16" x14ac:dyDescent="0.2">
      <c r="A1581" s="15" t="s">
        <v>3731</v>
      </c>
      <c r="B1581" s="15" t="s">
        <v>11</v>
      </c>
      <c r="C1581" s="15"/>
      <c r="D1581" s="15"/>
      <c r="E1581" s="15">
        <v>3</v>
      </c>
      <c r="F1581" s="15">
        <v>3507990</v>
      </c>
      <c r="G1581" s="15">
        <v>0</v>
      </c>
      <c r="H1581" s="15">
        <v>0</v>
      </c>
      <c r="I1581" s="16">
        <f t="shared" si="30"/>
        <v>1169330</v>
      </c>
      <c r="J1581" s="15">
        <v>1</v>
      </c>
      <c r="K1581" s="15">
        <v>545455</v>
      </c>
      <c r="L1581" s="16">
        <f t="shared" si="31"/>
        <v>1169330</v>
      </c>
      <c r="M1581" s="15">
        <f t="shared" si="32"/>
        <v>2</v>
      </c>
      <c r="N1581" s="15">
        <v>-545455</v>
      </c>
      <c r="O1581" s="17">
        <f t="shared" si="33"/>
        <v>2</v>
      </c>
      <c r="P1581" s="16">
        <f t="shared" si="34"/>
        <v>2338660</v>
      </c>
    </row>
    <row r="1582" spans="1:16" x14ac:dyDescent="0.2">
      <c r="A1582" s="15" t="s">
        <v>3760</v>
      </c>
      <c r="B1582" s="15" t="s">
        <v>11</v>
      </c>
      <c r="C1582" s="15"/>
      <c r="D1582" s="15"/>
      <c r="E1582" s="15">
        <v>0</v>
      </c>
      <c r="F1582" s="15">
        <v>0</v>
      </c>
      <c r="G1582" s="15">
        <v>0</v>
      </c>
      <c r="H1582" s="15">
        <v>0</v>
      </c>
      <c r="I1582" s="16">
        <f t="shared" si="30"/>
        <v>0</v>
      </c>
      <c r="J1582" s="15">
        <v>1</v>
      </c>
      <c r="K1582" s="15">
        <v>2000000</v>
      </c>
      <c r="L1582" s="16">
        <f t="shared" si="31"/>
        <v>0</v>
      </c>
      <c r="M1582" s="15">
        <f t="shared" si="32"/>
        <v>-1</v>
      </c>
      <c r="N1582" s="15">
        <v>-2000000</v>
      </c>
      <c r="O1582" s="17">
        <f t="shared" si="33"/>
        <v>-1</v>
      </c>
      <c r="P1582" s="16">
        <f t="shared" si="34"/>
        <v>0</v>
      </c>
    </row>
    <row r="1583" spans="1:16" x14ac:dyDescent="0.2">
      <c r="A1583" s="15" t="s">
        <v>3761</v>
      </c>
      <c r="B1583" s="15" t="s">
        <v>11</v>
      </c>
      <c r="C1583" s="15"/>
      <c r="D1583" s="15"/>
      <c r="E1583" s="15">
        <v>0</v>
      </c>
      <c r="F1583" s="15">
        <v>0</v>
      </c>
      <c r="G1583" s="15">
        <v>0</v>
      </c>
      <c r="H1583" s="15">
        <v>0</v>
      </c>
      <c r="I1583" s="16">
        <f t="shared" si="30"/>
        <v>0</v>
      </c>
      <c r="J1583" s="15">
        <v>1</v>
      </c>
      <c r="K1583" s="15">
        <v>13636364</v>
      </c>
      <c r="L1583" s="16">
        <f t="shared" si="31"/>
        <v>0</v>
      </c>
      <c r="M1583" s="15">
        <f t="shared" si="32"/>
        <v>-1</v>
      </c>
      <c r="N1583" s="15">
        <v>-13636364</v>
      </c>
      <c r="O1583" s="17">
        <f t="shared" si="33"/>
        <v>-1</v>
      </c>
      <c r="P1583" s="16">
        <f t="shared" si="34"/>
        <v>0</v>
      </c>
    </row>
    <row r="1584" spans="1:16" x14ac:dyDescent="0.2">
      <c r="A1584" s="15" t="s">
        <v>3763</v>
      </c>
      <c r="B1584" s="15" t="s">
        <v>11</v>
      </c>
      <c r="C1584" s="15"/>
      <c r="D1584" s="15"/>
      <c r="E1584" s="15">
        <v>0</v>
      </c>
      <c r="F1584" s="15">
        <v>0</v>
      </c>
      <c r="G1584" s="15">
        <v>0</v>
      </c>
      <c r="H1584" s="15">
        <v>0</v>
      </c>
      <c r="I1584" s="16">
        <f t="shared" si="30"/>
        <v>0</v>
      </c>
      <c r="J1584" s="15">
        <v>1</v>
      </c>
      <c r="K1584" s="15">
        <v>700000</v>
      </c>
      <c r="L1584" s="16">
        <f t="shared" si="31"/>
        <v>0</v>
      </c>
      <c r="M1584" s="15">
        <f t="shared" si="32"/>
        <v>-1</v>
      </c>
      <c r="N1584" s="15">
        <v>-700000</v>
      </c>
      <c r="O1584" s="17">
        <f t="shared" si="33"/>
        <v>-1</v>
      </c>
      <c r="P1584" s="16">
        <f t="shared" si="34"/>
        <v>0</v>
      </c>
    </row>
    <row r="1585" spans="1:16" x14ac:dyDescent="0.2">
      <c r="A1585" s="15" t="s">
        <v>3583</v>
      </c>
      <c r="B1585" s="15" t="s">
        <v>11</v>
      </c>
      <c r="C1585" s="15"/>
      <c r="D1585" s="15"/>
      <c r="E1585" s="15">
        <v>5</v>
      </c>
      <c r="F1585" s="15">
        <v>3772725</v>
      </c>
      <c r="G1585" s="15">
        <v>0</v>
      </c>
      <c r="H1585" s="15">
        <v>0</v>
      </c>
      <c r="I1585" s="16">
        <f t="shared" si="30"/>
        <v>754545</v>
      </c>
      <c r="J1585" s="15">
        <v>2</v>
      </c>
      <c r="K1585" s="15">
        <v>1509090</v>
      </c>
      <c r="L1585" s="16">
        <f t="shared" si="31"/>
        <v>1509090</v>
      </c>
      <c r="M1585" s="15">
        <f t="shared" si="32"/>
        <v>3</v>
      </c>
      <c r="N1585" s="15">
        <v>-1509090</v>
      </c>
      <c r="O1585" s="17">
        <f t="shared" si="33"/>
        <v>3</v>
      </c>
      <c r="P1585" s="16">
        <f t="shared" si="34"/>
        <v>2263635</v>
      </c>
    </row>
    <row r="1586" spans="1:16" x14ac:dyDescent="0.2">
      <c r="A1586" s="15" t="s">
        <v>3764</v>
      </c>
      <c r="B1586" s="15" t="s">
        <v>11</v>
      </c>
      <c r="C1586" s="15"/>
      <c r="D1586" s="15"/>
      <c r="E1586" s="15">
        <v>0</v>
      </c>
      <c r="F1586" s="15">
        <v>0</v>
      </c>
      <c r="G1586" s="15">
        <v>0</v>
      </c>
      <c r="H1586" s="15">
        <v>0</v>
      </c>
      <c r="I1586" s="16">
        <f t="shared" si="30"/>
        <v>0</v>
      </c>
      <c r="J1586" s="15">
        <v>1</v>
      </c>
      <c r="K1586" s="15">
        <v>218182</v>
      </c>
      <c r="L1586" s="16">
        <f t="shared" si="31"/>
        <v>0</v>
      </c>
      <c r="M1586" s="15">
        <f t="shared" si="32"/>
        <v>-1</v>
      </c>
      <c r="N1586" s="15">
        <v>-218182</v>
      </c>
      <c r="O1586" s="17">
        <f t="shared" si="33"/>
        <v>-1</v>
      </c>
      <c r="P1586" s="16">
        <f t="shared" si="34"/>
        <v>0</v>
      </c>
    </row>
    <row r="1587" spans="1:16" x14ac:dyDescent="0.2">
      <c r="A1587" s="15" t="s">
        <v>3584</v>
      </c>
      <c r="B1587" s="15" t="s">
        <v>11</v>
      </c>
      <c r="C1587" s="15"/>
      <c r="D1587" s="15"/>
      <c r="E1587" s="15">
        <v>0</v>
      </c>
      <c r="F1587" s="15">
        <v>0</v>
      </c>
      <c r="G1587" s="15">
        <v>0</v>
      </c>
      <c r="H1587" s="15">
        <v>0</v>
      </c>
      <c r="I1587" s="16">
        <f t="shared" si="30"/>
        <v>0</v>
      </c>
      <c r="J1587" s="15">
        <v>2</v>
      </c>
      <c r="K1587" s="15">
        <v>345454</v>
      </c>
      <c r="L1587" s="16">
        <f t="shared" si="31"/>
        <v>0</v>
      </c>
      <c r="M1587" s="15">
        <f t="shared" si="32"/>
        <v>-2</v>
      </c>
      <c r="N1587" s="15">
        <v>-345454</v>
      </c>
      <c r="O1587" s="17">
        <f t="shared" si="33"/>
        <v>-2</v>
      </c>
      <c r="P1587" s="16">
        <f t="shared" si="34"/>
        <v>0</v>
      </c>
    </row>
    <row r="1588" spans="1:16" x14ac:dyDescent="0.2">
      <c r="A1588" s="15" t="s">
        <v>3765</v>
      </c>
      <c r="B1588" s="15" t="s">
        <v>11</v>
      </c>
      <c r="C1588" s="15"/>
      <c r="D1588" s="15"/>
      <c r="E1588" s="15">
        <v>0</v>
      </c>
      <c r="F1588" s="15">
        <v>0</v>
      </c>
      <c r="G1588" s="15">
        <v>0</v>
      </c>
      <c r="H1588" s="15">
        <v>0</v>
      </c>
      <c r="I1588" s="16">
        <f t="shared" si="30"/>
        <v>0</v>
      </c>
      <c r="J1588" s="15">
        <v>1</v>
      </c>
      <c r="K1588" s="15">
        <v>7227273</v>
      </c>
      <c r="L1588" s="16">
        <f t="shared" si="31"/>
        <v>0</v>
      </c>
      <c r="M1588" s="15">
        <f t="shared" si="32"/>
        <v>-1</v>
      </c>
      <c r="N1588" s="15">
        <v>-7227273</v>
      </c>
      <c r="O1588" s="17">
        <f t="shared" si="33"/>
        <v>-1</v>
      </c>
      <c r="P1588" s="16">
        <f t="shared" si="34"/>
        <v>0</v>
      </c>
    </row>
    <row r="1589" spans="1:16" x14ac:dyDescent="0.2">
      <c r="A1589" s="15" t="s">
        <v>3766</v>
      </c>
      <c r="B1589" s="15" t="s">
        <v>11</v>
      </c>
      <c r="C1589" s="15"/>
      <c r="D1589" s="15"/>
      <c r="E1589" s="15">
        <v>0</v>
      </c>
      <c r="F1589" s="15">
        <v>0</v>
      </c>
      <c r="G1589" s="15">
        <v>0</v>
      </c>
      <c r="H1589" s="15">
        <v>0</v>
      </c>
      <c r="I1589" s="16">
        <f t="shared" si="30"/>
        <v>0</v>
      </c>
      <c r="J1589" s="15">
        <v>1</v>
      </c>
      <c r="K1589" s="15">
        <v>2709091</v>
      </c>
      <c r="L1589" s="16">
        <f t="shared" si="31"/>
        <v>0</v>
      </c>
      <c r="M1589" s="15">
        <f t="shared" si="32"/>
        <v>-1</v>
      </c>
      <c r="N1589" s="15">
        <v>-2709091</v>
      </c>
      <c r="O1589" s="17">
        <f t="shared" si="33"/>
        <v>-1</v>
      </c>
      <c r="P1589" s="16">
        <f t="shared" si="34"/>
        <v>0</v>
      </c>
    </row>
    <row r="1590" spans="1:16" x14ac:dyDescent="0.2">
      <c r="A1590" s="15" t="s">
        <v>2059</v>
      </c>
      <c r="B1590" s="15" t="s">
        <v>141</v>
      </c>
      <c r="C1590" s="15"/>
      <c r="D1590" s="15"/>
      <c r="E1590" s="15">
        <v>0</v>
      </c>
      <c r="F1590" s="15">
        <v>0</v>
      </c>
      <c r="G1590" s="15">
        <v>0</v>
      </c>
      <c r="H1590" s="15">
        <v>0</v>
      </c>
      <c r="I1590" s="16">
        <f t="shared" si="30"/>
        <v>0</v>
      </c>
      <c r="J1590" s="15">
        <v>2</v>
      </c>
      <c r="K1590" s="15">
        <v>772727</v>
      </c>
      <c r="L1590" s="16">
        <f t="shared" si="31"/>
        <v>0</v>
      </c>
      <c r="M1590" s="15">
        <f t="shared" si="32"/>
        <v>-2</v>
      </c>
      <c r="N1590" s="15">
        <v>-772727</v>
      </c>
      <c r="O1590" s="17">
        <f t="shared" si="33"/>
        <v>-2</v>
      </c>
      <c r="P1590" s="16">
        <f t="shared" si="34"/>
        <v>0</v>
      </c>
    </row>
    <row r="1591" spans="1:16" x14ac:dyDescent="0.2">
      <c r="A1591" s="15" t="s">
        <v>3496</v>
      </c>
      <c r="B1591" s="15" t="s">
        <v>11</v>
      </c>
      <c r="C1591" s="15"/>
      <c r="D1591" s="15"/>
      <c r="E1591" s="15">
        <v>0</v>
      </c>
      <c r="F1591" s="15">
        <v>0</v>
      </c>
      <c r="G1591" s="15">
        <v>0</v>
      </c>
      <c r="H1591" s="15">
        <v>0</v>
      </c>
      <c r="I1591" s="16">
        <f t="shared" si="30"/>
        <v>0</v>
      </c>
      <c r="J1591" s="15">
        <v>4</v>
      </c>
      <c r="K1591" s="15">
        <v>1027271</v>
      </c>
      <c r="L1591" s="16">
        <f t="shared" si="31"/>
        <v>0</v>
      </c>
      <c r="M1591" s="15">
        <f t="shared" si="32"/>
        <v>-4</v>
      </c>
      <c r="N1591" s="15">
        <v>-1027271</v>
      </c>
      <c r="O1591" s="17">
        <f t="shared" si="33"/>
        <v>-4</v>
      </c>
      <c r="P1591" s="16">
        <f t="shared" si="34"/>
        <v>0</v>
      </c>
    </row>
    <row r="1592" spans="1:16" x14ac:dyDescent="0.2">
      <c r="A1592" s="15" t="s">
        <v>3767</v>
      </c>
      <c r="B1592" s="15" t="s">
        <v>20</v>
      </c>
      <c r="C1592" s="15"/>
      <c r="D1592" s="15"/>
      <c r="E1592" s="15">
        <v>0</v>
      </c>
      <c r="F1592" s="15">
        <v>0</v>
      </c>
      <c r="G1592" s="15">
        <v>0</v>
      </c>
      <c r="H1592" s="15">
        <v>0</v>
      </c>
      <c r="I1592" s="16">
        <f t="shared" si="30"/>
        <v>0</v>
      </c>
      <c r="J1592" s="15">
        <v>1</v>
      </c>
      <c r="K1592" s="15">
        <v>18000000</v>
      </c>
      <c r="L1592" s="16">
        <f t="shared" si="31"/>
        <v>0</v>
      </c>
      <c r="M1592" s="15">
        <f t="shared" si="32"/>
        <v>-1</v>
      </c>
      <c r="N1592" s="15">
        <v>-18000000</v>
      </c>
      <c r="O1592" s="17">
        <f t="shared" si="33"/>
        <v>-1</v>
      </c>
      <c r="P1592" s="16">
        <f t="shared" si="34"/>
        <v>0</v>
      </c>
    </row>
    <row r="1593" spans="1:16" x14ac:dyDescent="0.2">
      <c r="A1593" s="15" t="s">
        <v>3389</v>
      </c>
      <c r="B1593" s="15" t="s">
        <v>141</v>
      </c>
      <c r="C1593" s="15"/>
      <c r="D1593" s="15"/>
      <c r="E1593" s="15">
        <v>0</v>
      </c>
      <c r="F1593" s="15">
        <v>0</v>
      </c>
      <c r="G1593" s="15">
        <v>0</v>
      </c>
      <c r="H1593" s="15">
        <v>0</v>
      </c>
      <c r="I1593" s="16">
        <f t="shared" si="30"/>
        <v>0</v>
      </c>
      <c r="J1593" s="15">
        <v>20</v>
      </c>
      <c r="K1593" s="15">
        <v>0</v>
      </c>
      <c r="L1593" s="16">
        <f t="shared" si="31"/>
        <v>0</v>
      </c>
      <c r="M1593" s="15">
        <f t="shared" si="32"/>
        <v>-20</v>
      </c>
      <c r="N1593" s="15">
        <v>0</v>
      </c>
      <c r="O1593" s="17">
        <f t="shared" si="33"/>
        <v>-20</v>
      </c>
      <c r="P1593" s="16">
        <f t="shared" si="34"/>
        <v>0</v>
      </c>
    </row>
    <row r="1594" spans="1:16" x14ac:dyDescent="0.2">
      <c r="A1594" s="15" t="s">
        <v>3585</v>
      </c>
      <c r="B1594" s="15" t="s">
        <v>20</v>
      </c>
      <c r="C1594" s="15"/>
      <c r="D1594" s="15"/>
      <c r="E1594" s="15">
        <v>0</v>
      </c>
      <c r="F1594" s="15">
        <v>0</v>
      </c>
      <c r="G1594" s="15">
        <v>0</v>
      </c>
      <c r="H1594" s="15">
        <v>0</v>
      </c>
      <c r="I1594" s="16">
        <f t="shared" si="30"/>
        <v>0</v>
      </c>
      <c r="J1594" s="15">
        <v>2</v>
      </c>
      <c r="K1594" s="15">
        <v>12545454</v>
      </c>
      <c r="L1594" s="16">
        <f t="shared" si="31"/>
        <v>0</v>
      </c>
      <c r="M1594" s="15">
        <f t="shared" si="32"/>
        <v>-2</v>
      </c>
      <c r="N1594" s="15">
        <v>-12545454</v>
      </c>
      <c r="O1594" s="17">
        <f t="shared" si="33"/>
        <v>-2</v>
      </c>
      <c r="P1594" s="16">
        <f t="shared" si="34"/>
        <v>0</v>
      </c>
    </row>
    <row r="1595" spans="1:16" x14ac:dyDescent="0.2">
      <c r="A1595" s="15" t="s">
        <v>3464</v>
      </c>
      <c r="B1595" s="15" t="s">
        <v>20</v>
      </c>
      <c r="C1595" s="15"/>
      <c r="D1595" s="15"/>
      <c r="E1595" s="15">
        <v>0</v>
      </c>
      <c r="F1595" s="15">
        <v>0</v>
      </c>
      <c r="G1595" s="15">
        <v>0</v>
      </c>
      <c r="H1595" s="15">
        <v>0</v>
      </c>
      <c r="I1595" s="16">
        <f t="shared" si="30"/>
        <v>0</v>
      </c>
      <c r="J1595" s="15">
        <v>5</v>
      </c>
      <c r="K1595" s="15">
        <v>33636365</v>
      </c>
      <c r="L1595" s="16">
        <f t="shared" si="31"/>
        <v>0</v>
      </c>
      <c r="M1595" s="15">
        <f t="shared" si="32"/>
        <v>-5</v>
      </c>
      <c r="N1595" s="15">
        <v>-33636365</v>
      </c>
      <c r="O1595" s="17">
        <f t="shared" si="33"/>
        <v>-5</v>
      </c>
      <c r="P1595" s="16">
        <f t="shared" si="34"/>
        <v>0</v>
      </c>
    </row>
    <row r="1596" spans="1:16" x14ac:dyDescent="0.2">
      <c r="A1596" s="15" t="s">
        <v>3586</v>
      </c>
      <c r="B1596" s="15" t="s">
        <v>11</v>
      </c>
      <c r="C1596" s="15"/>
      <c r="D1596" s="15"/>
      <c r="E1596" s="15">
        <v>0</v>
      </c>
      <c r="F1596" s="15">
        <v>0</v>
      </c>
      <c r="G1596" s="15">
        <v>0</v>
      </c>
      <c r="H1596" s="15">
        <v>0</v>
      </c>
      <c r="I1596" s="16">
        <f t="shared" si="30"/>
        <v>0</v>
      </c>
      <c r="J1596" s="15">
        <v>2</v>
      </c>
      <c r="K1596" s="15">
        <v>15363636</v>
      </c>
      <c r="L1596" s="16">
        <f t="shared" si="31"/>
        <v>0</v>
      </c>
      <c r="M1596" s="15">
        <f t="shared" si="32"/>
        <v>-2</v>
      </c>
      <c r="N1596" s="15">
        <v>-15363636</v>
      </c>
      <c r="O1596" s="17">
        <f t="shared" si="33"/>
        <v>-2</v>
      </c>
      <c r="P1596" s="16">
        <f t="shared" si="34"/>
        <v>0</v>
      </c>
    </row>
    <row r="1597" spans="1:16" x14ac:dyDescent="0.2">
      <c r="A1597" s="15" t="s">
        <v>3465</v>
      </c>
      <c r="B1597" s="15" t="s">
        <v>25</v>
      </c>
      <c r="C1597" s="15"/>
      <c r="D1597" s="15"/>
      <c r="E1597" s="15">
        <v>0</v>
      </c>
      <c r="F1597" s="15">
        <v>0</v>
      </c>
      <c r="G1597" s="15">
        <v>0</v>
      </c>
      <c r="H1597" s="15">
        <v>0</v>
      </c>
      <c r="I1597" s="16">
        <f t="shared" si="30"/>
        <v>0</v>
      </c>
      <c r="J1597" s="15">
        <v>5</v>
      </c>
      <c r="K1597" s="15">
        <v>1363635</v>
      </c>
      <c r="L1597" s="16">
        <f t="shared" si="31"/>
        <v>0</v>
      </c>
      <c r="M1597" s="15">
        <f t="shared" si="32"/>
        <v>-5</v>
      </c>
      <c r="N1597" s="15">
        <v>-1363635</v>
      </c>
      <c r="O1597" s="17">
        <f t="shared" si="33"/>
        <v>-5</v>
      </c>
      <c r="P1597" s="16">
        <f t="shared" si="34"/>
        <v>0</v>
      </c>
    </row>
    <row r="1598" spans="1:16" x14ac:dyDescent="0.2">
      <c r="A1598" s="15" t="s">
        <v>3466</v>
      </c>
      <c r="B1598" s="15" t="s">
        <v>25</v>
      </c>
      <c r="C1598" s="15"/>
      <c r="D1598" s="15"/>
      <c r="E1598" s="15">
        <v>0</v>
      </c>
      <c r="F1598" s="15">
        <v>0</v>
      </c>
      <c r="G1598" s="15">
        <v>0</v>
      </c>
      <c r="H1598" s="15">
        <v>0</v>
      </c>
      <c r="I1598" s="16">
        <f t="shared" si="30"/>
        <v>0</v>
      </c>
      <c r="J1598" s="15">
        <v>5</v>
      </c>
      <c r="K1598" s="15">
        <v>1363635</v>
      </c>
      <c r="L1598" s="16">
        <f t="shared" si="31"/>
        <v>0</v>
      </c>
      <c r="M1598" s="15">
        <f t="shared" si="32"/>
        <v>-5</v>
      </c>
      <c r="N1598" s="15">
        <v>-1363635</v>
      </c>
      <c r="O1598" s="17">
        <f t="shared" si="33"/>
        <v>-5</v>
      </c>
      <c r="P1598" s="16">
        <f t="shared" si="34"/>
        <v>0</v>
      </c>
    </row>
    <row r="1599" spans="1:16" x14ac:dyDescent="0.2">
      <c r="A1599" s="15" t="s">
        <v>1108</v>
      </c>
      <c r="B1599" s="15" t="s">
        <v>11</v>
      </c>
      <c r="C1599" s="15"/>
      <c r="D1599" s="15"/>
      <c r="E1599" s="15">
        <v>7</v>
      </c>
      <c r="F1599" s="15">
        <v>4772728</v>
      </c>
      <c r="G1599" s="15">
        <v>0</v>
      </c>
      <c r="H1599" s="15">
        <v>0</v>
      </c>
      <c r="I1599" s="16">
        <f t="shared" si="30"/>
        <v>681818.28571428568</v>
      </c>
      <c r="J1599" s="15">
        <v>5</v>
      </c>
      <c r="K1599" s="15">
        <v>2954545</v>
      </c>
      <c r="L1599" s="16">
        <f t="shared" si="31"/>
        <v>3409091.4285714282</v>
      </c>
      <c r="M1599" s="15">
        <f t="shared" si="32"/>
        <v>2</v>
      </c>
      <c r="N1599" s="15">
        <v>-2954545</v>
      </c>
      <c r="O1599" s="17">
        <f t="shared" si="33"/>
        <v>2</v>
      </c>
      <c r="P1599" s="16">
        <f t="shared" si="34"/>
        <v>1363636.5714285718</v>
      </c>
    </row>
    <row r="1600" spans="1:16" x14ac:dyDescent="0.2">
      <c r="A1600" s="15" t="s">
        <v>3426</v>
      </c>
      <c r="B1600" s="15" t="s">
        <v>11</v>
      </c>
      <c r="C1600" s="15"/>
      <c r="D1600" s="15"/>
      <c r="E1600" s="15">
        <v>0</v>
      </c>
      <c r="F1600" s="15">
        <v>0</v>
      </c>
      <c r="G1600" s="15">
        <v>0</v>
      </c>
      <c r="H1600" s="15">
        <v>0</v>
      </c>
      <c r="I1600" s="16">
        <f t="shared" si="30"/>
        <v>0</v>
      </c>
      <c r="J1600" s="15">
        <v>10</v>
      </c>
      <c r="K1600" s="15">
        <v>15909090</v>
      </c>
      <c r="L1600" s="16">
        <f t="shared" si="31"/>
        <v>0</v>
      </c>
      <c r="M1600" s="15">
        <f t="shared" si="32"/>
        <v>-10</v>
      </c>
      <c r="N1600" s="15">
        <v>-15909090</v>
      </c>
      <c r="O1600" s="17">
        <f t="shared" si="33"/>
        <v>-10</v>
      </c>
      <c r="P1600" s="16">
        <f t="shared" si="34"/>
        <v>0</v>
      </c>
    </row>
    <row r="1601" spans="1:16" x14ac:dyDescent="0.2">
      <c r="A1601" s="15" t="s">
        <v>3467</v>
      </c>
      <c r="B1601" s="15" t="s">
        <v>11</v>
      </c>
      <c r="C1601" s="15"/>
      <c r="D1601" s="15"/>
      <c r="E1601" s="15">
        <v>0</v>
      </c>
      <c r="F1601" s="15">
        <v>0</v>
      </c>
      <c r="G1601" s="15">
        <v>0</v>
      </c>
      <c r="H1601" s="15">
        <v>0</v>
      </c>
      <c r="I1601" s="16">
        <f t="shared" si="30"/>
        <v>0</v>
      </c>
      <c r="J1601" s="15">
        <v>5</v>
      </c>
      <c r="K1601" s="15">
        <v>2500000</v>
      </c>
      <c r="L1601" s="16">
        <f t="shared" si="31"/>
        <v>0</v>
      </c>
      <c r="M1601" s="15">
        <f t="shared" si="32"/>
        <v>-5</v>
      </c>
      <c r="N1601" s="15">
        <v>-2500000</v>
      </c>
      <c r="O1601" s="17">
        <f t="shared" si="33"/>
        <v>-5</v>
      </c>
      <c r="P1601" s="16">
        <f t="shared" si="34"/>
        <v>0</v>
      </c>
    </row>
    <row r="1602" spans="1:16" x14ac:dyDescent="0.2">
      <c r="A1602" s="15" t="s">
        <v>3397</v>
      </c>
      <c r="B1602" s="15" t="s">
        <v>11</v>
      </c>
      <c r="C1602" s="15"/>
      <c r="D1602" s="15"/>
      <c r="E1602" s="15">
        <v>0</v>
      </c>
      <c r="F1602" s="15">
        <v>0</v>
      </c>
      <c r="G1602" s="15">
        <v>0</v>
      </c>
      <c r="H1602" s="15">
        <v>0</v>
      </c>
      <c r="I1602" s="16">
        <f t="shared" si="30"/>
        <v>0</v>
      </c>
      <c r="J1602" s="15">
        <v>16</v>
      </c>
      <c r="K1602" s="15">
        <v>2618176</v>
      </c>
      <c r="L1602" s="16">
        <f t="shared" si="31"/>
        <v>0</v>
      </c>
      <c r="M1602" s="15">
        <f t="shared" si="32"/>
        <v>-16</v>
      </c>
      <c r="N1602" s="15">
        <v>-2618176</v>
      </c>
      <c r="O1602" s="17">
        <f t="shared" si="33"/>
        <v>-16</v>
      </c>
      <c r="P1602" s="16">
        <f t="shared" si="34"/>
        <v>0</v>
      </c>
    </row>
    <row r="1603" spans="1:16" x14ac:dyDescent="0.2">
      <c r="A1603" s="15" t="s">
        <v>3451</v>
      </c>
      <c r="B1603" s="15" t="s">
        <v>11</v>
      </c>
      <c r="C1603" s="15"/>
      <c r="D1603" s="15"/>
      <c r="E1603" s="15">
        <v>0</v>
      </c>
      <c r="F1603" s="15">
        <v>0</v>
      </c>
      <c r="G1603" s="15">
        <v>0</v>
      </c>
      <c r="H1603" s="15">
        <v>0</v>
      </c>
      <c r="I1603" s="16">
        <f t="shared" si="30"/>
        <v>0</v>
      </c>
      <c r="J1603" s="15">
        <v>6</v>
      </c>
      <c r="K1603" s="15">
        <v>2181816</v>
      </c>
      <c r="L1603" s="16">
        <f t="shared" si="31"/>
        <v>0</v>
      </c>
      <c r="M1603" s="15">
        <f t="shared" si="32"/>
        <v>-6</v>
      </c>
      <c r="N1603" s="15">
        <v>-2181816</v>
      </c>
      <c r="O1603" s="17">
        <f t="shared" si="33"/>
        <v>-6</v>
      </c>
      <c r="P1603" s="16">
        <f t="shared" si="34"/>
        <v>0</v>
      </c>
    </row>
    <row r="1604" spans="1:16" x14ac:dyDescent="0.2">
      <c r="A1604" s="15" t="s">
        <v>3400</v>
      </c>
      <c r="B1604" s="15" t="s">
        <v>11</v>
      </c>
      <c r="C1604" s="15"/>
      <c r="D1604" s="15"/>
      <c r="E1604" s="15">
        <v>0</v>
      </c>
      <c r="F1604" s="15">
        <v>0</v>
      </c>
      <c r="G1604" s="15">
        <v>0</v>
      </c>
      <c r="H1604" s="15">
        <v>0</v>
      </c>
      <c r="I1604" s="16">
        <f t="shared" si="30"/>
        <v>0</v>
      </c>
      <c r="J1604" s="15">
        <v>15</v>
      </c>
      <c r="K1604" s="15">
        <v>4090905</v>
      </c>
      <c r="L1604" s="16">
        <f t="shared" si="31"/>
        <v>0</v>
      </c>
      <c r="M1604" s="15">
        <f t="shared" si="32"/>
        <v>-15</v>
      </c>
      <c r="N1604" s="15">
        <v>-4090905</v>
      </c>
      <c r="O1604" s="17">
        <f t="shared" si="33"/>
        <v>-15</v>
      </c>
      <c r="P1604" s="16">
        <f t="shared" si="34"/>
        <v>0</v>
      </c>
    </row>
    <row r="1605" spans="1:16" x14ac:dyDescent="0.2">
      <c r="A1605" s="15" t="s">
        <v>3468</v>
      </c>
      <c r="B1605" s="15" t="s">
        <v>11</v>
      </c>
      <c r="C1605" s="15"/>
      <c r="D1605" s="15"/>
      <c r="E1605" s="15">
        <v>0</v>
      </c>
      <c r="F1605" s="15">
        <v>0</v>
      </c>
      <c r="G1605" s="15">
        <v>0</v>
      </c>
      <c r="H1605" s="15">
        <v>0</v>
      </c>
      <c r="I1605" s="16">
        <f t="shared" si="30"/>
        <v>0</v>
      </c>
      <c r="J1605" s="15">
        <v>5</v>
      </c>
      <c r="K1605" s="15">
        <v>1590910</v>
      </c>
      <c r="L1605" s="16">
        <f t="shared" si="31"/>
        <v>0</v>
      </c>
      <c r="M1605" s="15">
        <f t="shared" si="32"/>
        <v>-5</v>
      </c>
      <c r="N1605" s="15">
        <v>-1590910</v>
      </c>
      <c r="O1605" s="17">
        <f t="shared" si="33"/>
        <v>-5</v>
      </c>
      <c r="P1605" s="16">
        <f t="shared" si="34"/>
        <v>0</v>
      </c>
    </row>
    <row r="1606" spans="1:16" x14ac:dyDescent="0.2">
      <c r="A1606" s="15" t="s">
        <v>3469</v>
      </c>
      <c r="B1606" s="15" t="s">
        <v>11</v>
      </c>
      <c r="C1606" s="15"/>
      <c r="D1606" s="15"/>
      <c r="E1606" s="15">
        <v>0</v>
      </c>
      <c r="F1606" s="15">
        <v>0</v>
      </c>
      <c r="G1606" s="15">
        <v>0</v>
      </c>
      <c r="H1606" s="15">
        <v>0</v>
      </c>
      <c r="I1606" s="16">
        <f t="shared" si="30"/>
        <v>0</v>
      </c>
      <c r="J1606" s="15">
        <v>5</v>
      </c>
      <c r="K1606" s="15">
        <v>15390909</v>
      </c>
      <c r="L1606" s="16">
        <f t="shared" si="31"/>
        <v>0</v>
      </c>
      <c r="M1606" s="15">
        <f t="shared" si="32"/>
        <v>-5</v>
      </c>
      <c r="N1606" s="15">
        <v>-12600000</v>
      </c>
      <c r="O1606" s="17">
        <f t="shared" si="33"/>
        <v>-5</v>
      </c>
      <c r="P1606" s="16">
        <f t="shared" si="34"/>
        <v>0</v>
      </c>
    </row>
    <row r="1607" spans="1:16" x14ac:dyDescent="0.2">
      <c r="A1607" s="15" t="s">
        <v>3414</v>
      </c>
      <c r="B1607" s="15" t="s">
        <v>11</v>
      </c>
      <c r="C1607" s="15"/>
      <c r="D1607" s="15"/>
      <c r="E1607" s="15">
        <v>0</v>
      </c>
      <c r="F1607" s="15">
        <v>0</v>
      </c>
      <c r="G1607" s="15">
        <v>0</v>
      </c>
      <c r="H1607" s="15">
        <v>0</v>
      </c>
      <c r="I1607" s="16">
        <f t="shared" si="30"/>
        <v>0</v>
      </c>
      <c r="J1607" s="15">
        <v>12</v>
      </c>
      <c r="K1607" s="15">
        <v>2181816</v>
      </c>
      <c r="L1607" s="16">
        <f t="shared" si="31"/>
        <v>0</v>
      </c>
      <c r="M1607" s="15">
        <f t="shared" si="32"/>
        <v>-12</v>
      </c>
      <c r="N1607" s="15">
        <v>-2181816</v>
      </c>
      <c r="O1607" s="17">
        <f t="shared" si="33"/>
        <v>-12</v>
      </c>
      <c r="P1607" s="16">
        <f t="shared" si="34"/>
        <v>0</v>
      </c>
    </row>
    <row r="1608" spans="1:16" x14ac:dyDescent="0.2">
      <c r="A1608" s="15" t="s">
        <v>3768</v>
      </c>
      <c r="B1608" s="15" t="s">
        <v>11</v>
      </c>
      <c r="C1608" s="15"/>
      <c r="D1608" s="15"/>
      <c r="E1608" s="15">
        <v>0</v>
      </c>
      <c r="F1608" s="15">
        <v>0</v>
      </c>
      <c r="G1608" s="15">
        <v>0</v>
      </c>
      <c r="H1608" s="15">
        <v>0</v>
      </c>
      <c r="I1608" s="16">
        <f t="shared" si="30"/>
        <v>0</v>
      </c>
      <c r="J1608" s="15">
        <v>1</v>
      </c>
      <c r="K1608" s="15">
        <v>1863636</v>
      </c>
      <c r="L1608" s="16">
        <f t="shared" si="31"/>
        <v>0</v>
      </c>
      <c r="M1608" s="15">
        <f t="shared" si="32"/>
        <v>-1</v>
      </c>
      <c r="N1608" s="15">
        <v>-1863636</v>
      </c>
      <c r="O1608" s="17">
        <f t="shared" si="33"/>
        <v>-1</v>
      </c>
      <c r="P1608" s="16">
        <f t="shared" si="34"/>
        <v>0</v>
      </c>
    </row>
    <row r="1609" spans="1:16" x14ac:dyDescent="0.2">
      <c r="A1609" s="15" t="s">
        <v>2098</v>
      </c>
      <c r="B1609" s="15" t="s">
        <v>20</v>
      </c>
      <c r="C1609" s="15"/>
      <c r="D1609" s="15"/>
      <c r="E1609" s="15">
        <v>0</v>
      </c>
      <c r="F1609" s="15">
        <v>0</v>
      </c>
      <c r="G1609" s="15">
        <v>0</v>
      </c>
      <c r="H1609" s="15">
        <v>0</v>
      </c>
      <c r="I1609" s="16">
        <f t="shared" si="30"/>
        <v>0</v>
      </c>
      <c r="J1609" s="15">
        <v>1</v>
      </c>
      <c r="K1609" s="15">
        <v>618182</v>
      </c>
      <c r="L1609" s="16">
        <f t="shared" si="31"/>
        <v>0</v>
      </c>
      <c r="M1609" s="15">
        <f t="shared" si="32"/>
        <v>-1</v>
      </c>
      <c r="N1609" s="15">
        <v>-618182</v>
      </c>
      <c r="O1609" s="17">
        <f t="shared" si="33"/>
        <v>-1</v>
      </c>
      <c r="P1609" s="16">
        <f t="shared" si="34"/>
        <v>0</v>
      </c>
    </row>
    <row r="1610" spans="1:16" x14ac:dyDescent="0.2">
      <c r="A1610" s="15" t="s">
        <v>3769</v>
      </c>
      <c r="B1610" s="15" t="s">
        <v>11</v>
      </c>
      <c r="C1610" s="15"/>
      <c r="D1610" s="15"/>
      <c r="E1610" s="15">
        <v>0</v>
      </c>
      <c r="F1610" s="15">
        <v>0</v>
      </c>
      <c r="G1610" s="15">
        <v>0</v>
      </c>
      <c r="H1610" s="15">
        <v>0</v>
      </c>
      <c r="I1610" s="16">
        <f t="shared" si="30"/>
        <v>0</v>
      </c>
      <c r="J1610" s="15">
        <v>1</v>
      </c>
      <c r="K1610" s="15">
        <v>13636364</v>
      </c>
      <c r="L1610" s="16">
        <f t="shared" si="31"/>
        <v>0</v>
      </c>
      <c r="M1610" s="15">
        <f t="shared" si="32"/>
        <v>-1</v>
      </c>
      <c r="N1610" s="15">
        <v>-13636364</v>
      </c>
      <c r="O1610" s="17">
        <f t="shared" si="33"/>
        <v>-1</v>
      </c>
      <c r="P1610" s="16">
        <f t="shared" si="34"/>
        <v>0</v>
      </c>
    </row>
    <row r="1611" spans="1:16" x14ac:dyDescent="0.2">
      <c r="A1611" s="15" t="s">
        <v>3770</v>
      </c>
      <c r="B1611" s="15" t="s">
        <v>11</v>
      </c>
      <c r="C1611" s="15"/>
      <c r="D1611" s="15"/>
      <c r="E1611" s="15">
        <v>0</v>
      </c>
      <c r="F1611" s="15">
        <v>0</v>
      </c>
      <c r="G1611" s="15">
        <v>0</v>
      </c>
      <c r="H1611" s="15">
        <v>0</v>
      </c>
      <c r="I1611" s="16">
        <f t="shared" si="30"/>
        <v>0</v>
      </c>
      <c r="J1611" s="15">
        <v>1</v>
      </c>
      <c r="K1611" s="15">
        <v>1590909</v>
      </c>
      <c r="L1611" s="16">
        <f t="shared" si="31"/>
        <v>0</v>
      </c>
      <c r="M1611" s="15">
        <f t="shared" si="32"/>
        <v>-1</v>
      </c>
      <c r="N1611" s="15">
        <v>-1590909</v>
      </c>
      <c r="O1611" s="17">
        <f t="shared" si="33"/>
        <v>-1</v>
      </c>
      <c r="P1611" s="16">
        <f t="shared" si="34"/>
        <v>0</v>
      </c>
    </row>
    <row r="1612" spans="1:16" x14ac:dyDescent="0.2">
      <c r="A1612" s="15" t="s">
        <v>2298</v>
      </c>
      <c r="B1612" s="15" t="s">
        <v>650</v>
      </c>
      <c r="C1612" s="15"/>
      <c r="D1612" s="15"/>
      <c r="E1612" s="15">
        <v>0</v>
      </c>
      <c r="F1612" s="15">
        <v>0</v>
      </c>
      <c r="G1612" s="15">
        <v>0</v>
      </c>
      <c r="H1612" s="15">
        <v>0</v>
      </c>
      <c r="I1612" s="16">
        <f t="shared" si="30"/>
        <v>0</v>
      </c>
      <c r="J1612" s="15">
        <v>2</v>
      </c>
      <c r="K1612" s="15">
        <v>1963636</v>
      </c>
      <c r="L1612" s="16">
        <f t="shared" si="31"/>
        <v>0</v>
      </c>
      <c r="M1612" s="15">
        <f t="shared" si="32"/>
        <v>-2</v>
      </c>
      <c r="N1612" s="15">
        <v>-1963636</v>
      </c>
      <c r="O1612" s="17">
        <f t="shared" si="33"/>
        <v>-2</v>
      </c>
      <c r="P1612" s="16">
        <f t="shared" si="34"/>
        <v>0</v>
      </c>
    </row>
    <row r="1613" spans="1:16" x14ac:dyDescent="0.2">
      <c r="A1613" s="15" t="s">
        <v>3762</v>
      </c>
      <c r="B1613" s="15" t="s">
        <v>11</v>
      </c>
      <c r="C1613" s="15"/>
      <c r="D1613" s="15"/>
      <c r="E1613" s="15">
        <v>0</v>
      </c>
      <c r="F1613" s="15">
        <v>0</v>
      </c>
      <c r="G1613" s="15">
        <v>0</v>
      </c>
      <c r="H1613" s="15">
        <v>0</v>
      </c>
      <c r="I1613" s="16">
        <f t="shared" si="30"/>
        <v>0</v>
      </c>
      <c r="J1613" s="15">
        <v>-1</v>
      </c>
      <c r="K1613" s="15">
        <v>2718182</v>
      </c>
      <c r="L1613" s="16">
        <f t="shared" si="31"/>
        <v>0</v>
      </c>
      <c r="M1613" s="15">
        <f t="shared" si="32"/>
        <v>1</v>
      </c>
      <c r="N1613" s="15">
        <v>-2718182</v>
      </c>
      <c r="O1613" s="17">
        <f t="shared" si="33"/>
        <v>1</v>
      </c>
      <c r="P1613" s="16">
        <f t="shared" si="34"/>
        <v>0</v>
      </c>
    </row>
    <row r="1614" spans="1:16" x14ac:dyDescent="0.2">
      <c r="A1614" s="15" t="s">
        <v>3771</v>
      </c>
      <c r="B1614" s="15" t="s">
        <v>11</v>
      </c>
      <c r="C1614" s="15"/>
      <c r="D1614" s="15"/>
      <c r="E1614" s="15">
        <v>0</v>
      </c>
      <c r="F1614" s="15">
        <v>0</v>
      </c>
      <c r="G1614" s="15">
        <v>0</v>
      </c>
      <c r="H1614" s="15">
        <v>0</v>
      </c>
      <c r="I1614" s="16">
        <f t="shared" si="30"/>
        <v>0</v>
      </c>
      <c r="J1614" s="15">
        <v>1</v>
      </c>
      <c r="K1614" s="15">
        <v>6818182</v>
      </c>
      <c r="L1614" s="16">
        <f t="shared" si="31"/>
        <v>0</v>
      </c>
      <c r="M1614" s="15">
        <f t="shared" si="32"/>
        <v>-1</v>
      </c>
      <c r="N1614" s="15">
        <v>-6818182</v>
      </c>
      <c r="O1614" s="17">
        <f t="shared" si="33"/>
        <v>-1</v>
      </c>
      <c r="P1614" s="16">
        <f t="shared" si="34"/>
        <v>0</v>
      </c>
    </row>
    <row r="1615" spans="1:16" x14ac:dyDescent="0.2">
      <c r="A1615" s="15" t="s">
        <v>3497</v>
      </c>
      <c r="B1615" s="15" t="s">
        <v>20</v>
      </c>
      <c r="C1615" s="15"/>
      <c r="D1615" s="15"/>
      <c r="E1615" s="15">
        <v>0</v>
      </c>
      <c r="F1615" s="15">
        <v>0</v>
      </c>
      <c r="G1615" s="15">
        <v>0</v>
      </c>
      <c r="H1615" s="15">
        <v>0</v>
      </c>
      <c r="I1615" s="16">
        <f t="shared" si="30"/>
        <v>0</v>
      </c>
      <c r="J1615" s="15">
        <v>4</v>
      </c>
      <c r="K1615" s="15">
        <v>37090908</v>
      </c>
      <c r="L1615" s="16">
        <f t="shared" si="31"/>
        <v>0</v>
      </c>
      <c r="M1615" s="15">
        <f t="shared" si="32"/>
        <v>-4</v>
      </c>
      <c r="N1615" s="15">
        <v>-37090908</v>
      </c>
      <c r="O1615" s="17">
        <f t="shared" si="33"/>
        <v>-4</v>
      </c>
      <c r="P1615" s="16">
        <f t="shared" si="34"/>
        <v>0</v>
      </c>
    </row>
    <row r="1616" spans="1:16" x14ac:dyDescent="0.2">
      <c r="A1616" s="15" t="s">
        <v>3498</v>
      </c>
      <c r="B1616" s="15" t="s">
        <v>11</v>
      </c>
      <c r="C1616" s="15"/>
      <c r="D1616" s="15"/>
      <c r="E1616" s="15">
        <v>0</v>
      </c>
      <c r="F1616" s="15">
        <v>0</v>
      </c>
      <c r="G1616" s="15">
        <v>0</v>
      </c>
      <c r="H1616" s="15">
        <v>0</v>
      </c>
      <c r="I1616" s="16">
        <f t="shared" si="30"/>
        <v>0</v>
      </c>
      <c r="J1616" s="15">
        <v>4</v>
      </c>
      <c r="K1616" s="15">
        <v>8181820</v>
      </c>
      <c r="L1616" s="16">
        <f t="shared" si="31"/>
        <v>0</v>
      </c>
      <c r="M1616" s="15">
        <f t="shared" si="32"/>
        <v>-4</v>
      </c>
      <c r="N1616" s="15">
        <v>-8181820</v>
      </c>
      <c r="O1616" s="17">
        <f t="shared" si="33"/>
        <v>-4</v>
      </c>
      <c r="P1616" s="16">
        <f t="shared" si="34"/>
        <v>0</v>
      </c>
    </row>
    <row r="1617" spans="1:16" x14ac:dyDescent="0.2">
      <c r="A1617" s="15" t="s">
        <v>3772</v>
      </c>
      <c r="B1617" s="15" t="s">
        <v>11</v>
      </c>
      <c r="C1617" s="15"/>
      <c r="D1617" s="15"/>
      <c r="E1617" s="15">
        <v>0</v>
      </c>
      <c r="F1617" s="15">
        <v>0</v>
      </c>
      <c r="G1617" s="15">
        <v>0</v>
      </c>
      <c r="H1617" s="15">
        <v>0</v>
      </c>
      <c r="I1617" s="16">
        <f t="shared" si="30"/>
        <v>0</v>
      </c>
      <c r="J1617" s="15">
        <v>1</v>
      </c>
      <c r="K1617" s="15">
        <v>3636364</v>
      </c>
      <c r="L1617" s="16">
        <f t="shared" si="31"/>
        <v>0</v>
      </c>
      <c r="M1617" s="15">
        <f t="shared" si="32"/>
        <v>-1</v>
      </c>
      <c r="N1617" s="15">
        <v>-3636364</v>
      </c>
      <c r="O1617" s="17">
        <f t="shared" si="33"/>
        <v>-1</v>
      </c>
      <c r="P1617" s="16">
        <f t="shared" si="34"/>
        <v>0</v>
      </c>
    </row>
    <row r="1618" spans="1:16" x14ac:dyDescent="0.2">
      <c r="A1618" s="15" t="s">
        <v>3452</v>
      </c>
      <c r="B1618" s="15" t="s">
        <v>25</v>
      </c>
      <c r="C1618" s="15"/>
      <c r="D1618" s="15"/>
      <c r="E1618" s="15">
        <v>0</v>
      </c>
      <c r="F1618" s="15">
        <v>0</v>
      </c>
      <c r="G1618" s="15">
        <v>0</v>
      </c>
      <c r="H1618" s="15">
        <v>0</v>
      </c>
      <c r="I1618" s="16">
        <f t="shared" si="30"/>
        <v>0</v>
      </c>
      <c r="J1618" s="15">
        <v>6</v>
      </c>
      <c r="K1618" s="15">
        <v>3027273</v>
      </c>
      <c r="L1618" s="16">
        <f t="shared" si="31"/>
        <v>0</v>
      </c>
      <c r="M1618" s="15">
        <f t="shared" si="32"/>
        <v>-6</v>
      </c>
      <c r="N1618" s="15">
        <v>-3027273</v>
      </c>
      <c r="O1618" s="17">
        <f t="shared" si="33"/>
        <v>-6</v>
      </c>
      <c r="P1618" s="16">
        <f t="shared" si="34"/>
        <v>0</v>
      </c>
    </row>
    <row r="1619" spans="1:16" x14ac:dyDescent="0.2">
      <c r="A1619" s="15" t="s">
        <v>3773</v>
      </c>
      <c r="B1619" s="15" t="s">
        <v>11</v>
      </c>
      <c r="C1619" s="15"/>
      <c r="D1619" s="15"/>
      <c r="E1619" s="15">
        <v>0</v>
      </c>
      <c r="F1619" s="15">
        <v>0</v>
      </c>
      <c r="G1619" s="15">
        <v>0</v>
      </c>
      <c r="H1619" s="15">
        <v>0</v>
      </c>
      <c r="I1619" s="16">
        <f t="shared" si="30"/>
        <v>0</v>
      </c>
      <c r="J1619" s="15">
        <v>1</v>
      </c>
      <c r="K1619" s="15">
        <v>17136364</v>
      </c>
      <c r="L1619" s="16">
        <f t="shared" si="31"/>
        <v>0</v>
      </c>
      <c r="M1619" s="15">
        <f t="shared" si="32"/>
        <v>-1</v>
      </c>
      <c r="N1619" s="15">
        <v>-17136364</v>
      </c>
      <c r="O1619" s="17">
        <f t="shared" si="33"/>
        <v>-1</v>
      </c>
      <c r="P1619" s="16">
        <f t="shared" si="34"/>
        <v>0</v>
      </c>
    </row>
    <row r="1620" spans="1:16" x14ac:dyDescent="0.2">
      <c r="A1620" s="15" t="s">
        <v>3587</v>
      </c>
      <c r="B1620" s="15" t="s">
        <v>20</v>
      </c>
      <c r="C1620" s="15"/>
      <c r="D1620" s="15"/>
      <c r="E1620" s="15">
        <v>0</v>
      </c>
      <c r="F1620" s="15">
        <v>0</v>
      </c>
      <c r="G1620" s="15">
        <v>0</v>
      </c>
      <c r="H1620" s="15">
        <v>0</v>
      </c>
      <c r="I1620" s="16">
        <f t="shared" si="30"/>
        <v>0</v>
      </c>
      <c r="J1620" s="15">
        <v>2</v>
      </c>
      <c r="K1620" s="15">
        <v>27618182</v>
      </c>
      <c r="L1620" s="16">
        <f t="shared" si="31"/>
        <v>0</v>
      </c>
      <c r="M1620" s="15">
        <f t="shared" si="32"/>
        <v>-2</v>
      </c>
      <c r="N1620" s="15">
        <v>-27618182</v>
      </c>
      <c r="O1620" s="17">
        <f t="shared" si="33"/>
        <v>-2</v>
      </c>
      <c r="P1620" s="16">
        <f t="shared" si="34"/>
        <v>0</v>
      </c>
    </row>
    <row r="1621" spans="1:16" x14ac:dyDescent="0.2">
      <c r="A1621" s="15" t="s">
        <v>3774</v>
      </c>
      <c r="B1621" s="15" t="s">
        <v>11</v>
      </c>
      <c r="C1621" s="15"/>
      <c r="D1621" s="15"/>
      <c r="E1621" s="15">
        <v>0</v>
      </c>
      <c r="F1621" s="15">
        <v>0</v>
      </c>
      <c r="G1621" s="15">
        <v>0</v>
      </c>
      <c r="H1621" s="15">
        <v>0</v>
      </c>
      <c r="I1621" s="16">
        <f t="shared" si="30"/>
        <v>0</v>
      </c>
      <c r="J1621" s="15">
        <v>1</v>
      </c>
      <c r="K1621" s="15">
        <v>1227273</v>
      </c>
      <c r="L1621" s="16">
        <f t="shared" si="31"/>
        <v>0</v>
      </c>
      <c r="M1621" s="15">
        <f t="shared" si="32"/>
        <v>-1</v>
      </c>
      <c r="N1621" s="15">
        <v>-1227273</v>
      </c>
      <c r="O1621" s="17">
        <f t="shared" si="33"/>
        <v>-1</v>
      </c>
      <c r="P1621" s="16">
        <f t="shared" si="34"/>
        <v>0</v>
      </c>
    </row>
    <row r="1622" spans="1:16" x14ac:dyDescent="0.2">
      <c r="A1622" s="15" t="s">
        <v>3775</v>
      </c>
      <c r="B1622" s="15" t="s">
        <v>3776</v>
      </c>
      <c r="C1622" s="15"/>
      <c r="D1622" s="15"/>
      <c r="E1622" s="15">
        <v>0</v>
      </c>
      <c r="F1622" s="15">
        <v>0</v>
      </c>
      <c r="G1622" s="15">
        <v>0</v>
      </c>
      <c r="H1622" s="15">
        <v>0</v>
      </c>
      <c r="I1622" s="16">
        <f t="shared" si="30"/>
        <v>0</v>
      </c>
      <c r="J1622" s="15">
        <v>1</v>
      </c>
      <c r="K1622" s="15">
        <v>11809091</v>
      </c>
      <c r="L1622" s="16">
        <f t="shared" si="31"/>
        <v>0</v>
      </c>
      <c r="M1622" s="15">
        <f t="shared" si="32"/>
        <v>-1</v>
      </c>
      <c r="N1622" s="15">
        <v>-11809091</v>
      </c>
      <c r="O1622" s="17">
        <f t="shared" si="33"/>
        <v>-1</v>
      </c>
      <c r="P1622" s="16">
        <f t="shared" si="34"/>
        <v>0</v>
      </c>
    </row>
    <row r="1623" spans="1:16" x14ac:dyDescent="0.2">
      <c r="A1623" s="15" t="s">
        <v>3777</v>
      </c>
      <c r="B1623" s="15" t="s">
        <v>141</v>
      </c>
      <c r="C1623" s="15"/>
      <c r="D1623" s="15"/>
      <c r="E1623" s="15">
        <v>0</v>
      </c>
      <c r="F1623" s="15">
        <v>0</v>
      </c>
      <c r="G1623" s="15">
        <v>0</v>
      </c>
      <c r="H1623" s="15">
        <v>0</v>
      </c>
      <c r="I1623" s="16">
        <f t="shared" si="30"/>
        <v>0</v>
      </c>
      <c r="J1623" s="15">
        <v>1</v>
      </c>
      <c r="K1623" s="15">
        <v>618182</v>
      </c>
      <c r="L1623" s="16">
        <f t="shared" si="31"/>
        <v>0</v>
      </c>
      <c r="M1623" s="15">
        <f t="shared" si="32"/>
        <v>-1</v>
      </c>
      <c r="N1623" s="15">
        <v>-618182</v>
      </c>
      <c r="O1623" s="17">
        <f t="shared" si="33"/>
        <v>-1</v>
      </c>
      <c r="P1623" s="16">
        <f t="shared" si="34"/>
        <v>0</v>
      </c>
    </row>
    <row r="1624" spans="1:16" x14ac:dyDescent="0.2">
      <c r="A1624" s="15" t="s">
        <v>3778</v>
      </c>
      <c r="B1624" s="15" t="s">
        <v>25</v>
      </c>
      <c r="C1624" s="15"/>
      <c r="D1624" s="15"/>
      <c r="E1624" s="15">
        <v>0</v>
      </c>
      <c r="F1624" s="15">
        <v>0</v>
      </c>
      <c r="G1624" s="15">
        <v>0</v>
      </c>
      <c r="H1624" s="15">
        <v>0</v>
      </c>
      <c r="I1624" s="16">
        <f t="shared" si="30"/>
        <v>0</v>
      </c>
      <c r="J1624" s="15">
        <v>1</v>
      </c>
      <c r="K1624" s="15">
        <v>245454</v>
      </c>
      <c r="L1624" s="16">
        <f t="shared" si="31"/>
        <v>0</v>
      </c>
      <c r="M1624" s="15">
        <f t="shared" si="32"/>
        <v>-1</v>
      </c>
      <c r="N1624" s="15">
        <v>-245454</v>
      </c>
      <c r="O1624" s="17">
        <f t="shared" si="33"/>
        <v>-1</v>
      </c>
      <c r="P1624" s="16">
        <f t="shared" si="34"/>
        <v>0</v>
      </c>
    </row>
    <row r="1625" spans="1:16" x14ac:dyDescent="0.2">
      <c r="A1625" s="15" t="s">
        <v>3390</v>
      </c>
      <c r="B1625" s="15" t="s">
        <v>25</v>
      </c>
      <c r="C1625" s="15"/>
      <c r="D1625" s="15"/>
      <c r="E1625" s="15">
        <v>0</v>
      </c>
      <c r="F1625" s="15">
        <v>0</v>
      </c>
      <c r="G1625" s="15">
        <v>0</v>
      </c>
      <c r="H1625" s="15">
        <v>0</v>
      </c>
      <c r="I1625" s="16">
        <f t="shared" si="30"/>
        <v>0</v>
      </c>
      <c r="J1625" s="15">
        <v>20</v>
      </c>
      <c r="K1625" s="15">
        <v>29629620</v>
      </c>
      <c r="L1625" s="16">
        <f t="shared" si="31"/>
        <v>0</v>
      </c>
      <c r="M1625" s="15">
        <f t="shared" si="32"/>
        <v>-20</v>
      </c>
      <c r="N1625" s="15">
        <v>-29629620</v>
      </c>
      <c r="O1625" s="17">
        <f t="shared" si="33"/>
        <v>-20</v>
      </c>
      <c r="P1625" s="16">
        <f t="shared" si="34"/>
        <v>0</v>
      </c>
    </row>
    <row r="1626" spans="1:16" x14ac:dyDescent="0.2">
      <c r="A1626" s="15" t="s">
        <v>3470</v>
      </c>
      <c r="B1626" s="15" t="s">
        <v>25</v>
      </c>
      <c r="C1626" s="15"/>
      <c r="D1626" s="15"/>
      <c r="E1626" s="15">
        <v>12</v>
      </c>
      <c r="F1626" s="15">
        <v>27540824</v>
      </c>
      <c r="G1626" s="15">
        <v>0</v>
      </c>
      <c r="H1626" s="15">
        <v>0</v>
      </c>
      <c r="I1626" s="16">
        <f t="shared" si="30"/>
        <v>2295068.6666666665</v>
      </c>
      <c r="J1626" s="15">
        <v>5</v>
      </c>
      <c r="K1626" s="15">
        <v>8796295</v>
      </c>
      <c r="L1626" s="16">
        <f t="shared" si="31"/>
        <v>11475343.333333332</v>
      </c>
      <c r="M1626" s="15">
        <f t="shared" si="32"/>
        <v>7</v>
      </c>
      <c r="N1626" s="15">
        <v>-8796295</v>
      </c>
      <c r="O1626" s="17">
        <f t="shared" si="33"/>
        <v>7</v>
      </c>
      <c r="P1626" s="16">
        <f t="shared" si="34"/>
        <v>16065480.666666668</v>
      </c>
    </row>
    <row r="1627" spans="1:16" x14ac:dyDescent="0.2">
      <c r="A1627" s="15" t="s">
        <v>3471</v>
      </c>
      <c r="B1627" s="15" t="s">
        <v>25</v>
      </c>
      <c r="C1627" s="15"/>
      <c r="D1627" s="15"/>
      <c r="E1627" s="15">
        <v>0</v>
      </c>
      <c r="F1627" s="15">
        <v>0</v>
      </c>
      <c r="G1627" s="15">
        <v>0</v>
      </c>
      <c r="H1627" s="15">
        <v>0</v>
      </c>
      <c r="I1627" s="16">
        <f t="shared" si="30"/>
        <v>0</v>
      </c>
      <c r="J1627" s="15">
        <v>5</v>
      </c>
      <c r="K1627" s="15">
        <v>8564815</v>
      </c>
      <c r="L1627" s="16">
        <f t="shared" si="31"/>
        <v>0</v>
      </c>
      <c r="M1627" s="15">
        <f t="shared" si="32"/>
        <v>-5</v>
      </c>
      <c r="N1627" s="15">
        <v>-8564815</v>
      </c>
      <c r="O1627" s="17">
        <f t="shared" si="33"/>
        <v>-5</v>
      </c>
      <c r="P1627" s="16">
        <f t="shared" si="34"/>
        <v>0</v>
      </c>
    </row>
    <row r="1628" spans="1:16" x14ac:dyDescent="0.2">
      <c r="A1628" s="15" t="s">
        <v>3472</v>
      </c>
      <c r="B1628" s="15" t="s">
        <v>25</v>
      </c>
      <c r="C1628" s="15"/>
      <c r="D1628" s="15"/>
      <c r="E1628" s="15">
        <v>0</v>
      </c>
      <c r="F1628" s="15">
        <v>0</v>
      </c>
      <c r="G1628" s="15">
        <v>0</v>
      </c>
      <c r="H1628" s="15">
        <v>0</v>
      </c>
      <c r="I1628" s="16">
        <f t="shared" si="30"/>
        <v>0</v>
      </c>
      <c r="J1628" s="15">
        <v>5</v>
      </c>
      <c r="K1628" s="15">
        <v>8101850</v>
      </c>
      <c r="L1628" s="16">
        <f t="shared" si="31"/>
        <v>0</v>
      </c>
      <c r="M1628" s="15">
        <f t="shared" si="32"/>
        <v>-5</v>
      </c>
      <c r="N1628" s="15">
        <v>-8101850</v>
      </c>
      <c r="O1628" s="17">
        <f t="shared" si="33"/>
        <v>-5</v>
      </c>
      <c r="P1628" s="16">
        <f t="shared" si="34"/>
        <v>0</v>
      </c>
    </row>
    <row r="1629" spans="1:16" x14ac:dyDescent="0.2">
      <c r="A1629" s="15" t="s">
        <v>3395</v>
      </c>
      <c r="B1629" s="15" t="s">
        <v>20</v>
      </c>
      <c r="C1629" s="15"/>
      <c r="D1629" s="15"/>
      <c r="E1629" s="15">
        <v>0</v>
      </c>
      <c r="F1629" s="15">
        <v>0</v>
      </c>
      <c r="G1629" s="15">
        <v>0</v>
      </c>
      <c r="H1629" s="15">
        <v>0</v>
      </c>
      <c r="I1629" s="16">
        <f t="shared" si="30"/>
        <v>0</v>
      </c>
      <c r="J1629" s="15">
        <v>18</v>
      </c>
      <c r="K1629" s="15">
        <v>326945448</v>
      </c>
      <c r="L1629" s="16">
        <f t="shared" si="31"/>
        <v>0</v>
      </c>
      <c r="M1629" s="15">
        <f t="shared" si="32"/>
        <v>-18</v>
      </c>
      <c r="N1629" s="15">
        <v>-326945448</v>
      </c>
      <c r="O1629" s="17">
        <f t="shared" si="33"/>
        <v>-18</v>
      </c>
      <c r="P1629" s="16">
        <f t="shared" si="34"/>
        <v>0</v>
      </c>
    </row>
    <row r="1630" spans="1:16" x14ac:dyDescent="0.2">
      <c r="A1630" s="15" t="s">
        <v>3588</v>
      </c>
      <c r="B1630" s="15" t="s">
        <v>20</v>
      </c>
      <c r="C1630" s="15"/>
      <c r="D1630" s="15"/>
      <c r="E1630" s="15">
        <v>0</v>
      </c>
      <c r="F1630" s="15">
        <v>0</v>
      </c>
      <c r="G1630" s="15">
        <v>0</v>
      </c>
      <c r="H1630" s="15">
        <v>0</v>
      </c>
      <c r="I1630" s="16">
        <f t="shared" si="30"/>
        <v>0</v>
      </c>
      <c r="J1630" s="15">
        <v>2</v>
      </c>
      <c r="K1630" s="15">
        <v>34454546</v>
      </c>
      <c r="L1630" s="16">
        <f t="shared" si="31"/>
        <v>0</v>
      </c>
      <c r="M1630" s="15">
        <f t="shared" si="32"/>
        <v>-2</v>
      </c>
      <c r="N1630" s="15">
        <v>-34454546</v>
      </c>
      <c r="O1630" s="17">
        <f t="shared" si="33"/>
        <v>-2</v>
      </c>
      <c r="P1630" s="16">
        <f t="shared" si="34"/>
        <v>0</v>
      </c>
    </row>
    <row r="1631" spans="1:16" x14ac:dyDescent="0.2">
      <c r="A1631" s="15" t="s">
        <v>3453</v>
      </c>
      <c r="B1631" s="15" t="s">
        <v>11</v>
      </c>
      <c r="C1631" s="15"/>
      <c r="D1631" s="15"/>
      <c r="E1631" s="15">
        <v>0</v>
      </c>
      <c r="F1631" s="15">
        <v>0</v>
      </c>
      <c r="G1631" s="15">
        <v>0</v>
      </c>
      <c r="H1631" s="15">
        <v>0</v>
      </c>
      <c r="I1631" s="16">
        <f t="shared" si="30"/>
        <v>0</v>
      </c>
      <c r="J1631" s="15">
        <v>6</v>
      </c>
      <c r="K1631" s="15">
        <v>17345454</v>
      </c>
      <c r="L1631" s="16">
        <f t="shared" si="31"/>
        <v>0</v>
      </c>
      <c r="M1631" s="15">
        <f t="shared" si="32"/>
        <v>-6</v>
      </c>
      <c r="N1631" s="15">
        <v>-17345454</v>
      </c>
      <c r="O1631" s="17">
        <f t="shared" si="33"/>
        <v>-6</v>
      </c>
      <c r="P1631" s="16">
        <f t="shared" si="34"/>
        <v>0</v>
      </c>
    </row>
    <row r="1632" spans="1:16" x14ac:dyDescent="0.2">
      <c r="A1632" s="15" t="s">
        <v>3779</v>
      </c>
      <c r="B1632" s="15" t="s">
        <v>11</v>
      </c>
      <c r="C1632" s="15"/>
      <c r="D1632" s="15"/>
      <c r="E1632" s="15">
        <v>0</v>
      </c>
      <c r="F1632" s="15">
        <v>0</v>
      </c>
      <c r="G1632" s="15">
        <v>0</v>
      </c>
      <c r="H1632" s="15">
        <v>0</v>
      </c>
      <c r="I1632" s="16">
        <f t="shared" si="30"/>
        <v>0</v>
      </c>
      <c r="J1632" s="15">
        <v>1</v>
      </c>
      <c r="K1632" s="15">
        <v>463636</v>
      </c>
      <c r="L1632" s="16">
        <f t="shared" si="31"/>
        <v>0</v>
      </c>
      <c r="M1632" s="15">
        <f t="shared" si="32"/>
        <v>-1</v>
      </c>
      <c r="N1632" s="15">
        <v>-463636</v>
      </c>
      <c r="O1632" s="17">
        <f t="shared" si="33"/>
        <v>-1</v>
      </c>
      <c r="P1632" s="16">
        <f t="shared" si="34"/>
        <v>0</v>
      </c>
    </row>
    <row r="1633" spans="1:16" x14ac:dyDescent="0.2">
      <c r="A1633" s="15" t="s">
        <v>931</v>
      </c>
      <c r="B1633" s="15" t="s">
        <v>11</v>
      </c>
      <c r="C1633" s="15"/>
      <c r="D1633" s="15"/>
      <c r="E1633" s="15">
        <v>150</v>
      </c>
      <c r="F1633" s="15">
        <v>15681750</v>
      </c>
      <c r="G1633" s="15">
        <v>0</v>
      </c>
      <c r="H1633" s="15">
        <v>0</v>
      </c>
      <c r="I1633" s="16">
        <f t="shared" si="30"/>
        <v>104545</v>
      </c>
      <c r="J1633" s="15">
        <v>10</v>
      </c>
      <c r="K1633" s="15">
        <v>1181820</v>
      </c>
      <c r="L1633" s="16">
        <f t="shared" si="31"/>
        <v>1045450</v>
      </c>
      <c r="M1633" s="15">
        <f t="shared" si="32"/>
        <v>140</v>
      </c>
      <c r="N1633" s="15">
        <v>-1181820</v>
      </c>
      <c r="O1633" s="17">
        <f t="shared" si="33"/>
        <v>140</v>
      </c>
      <c r="P1633" s="16">
        <f t="shared" si="34"/>
        <v>14636300</v>
      </c>
    </row>
    <row r="1634" spans="1:16" x14ac:dyDescent="0.2">
      <c r="A1634" s="15" t="s">
        <v>3780</v>
      </c>
      <c r="B1634" s="15" t="s">
        <v>11</v>
      </c>
      <c r="C1634" s="15"/>
      <c r="D1634" s="15"/>
      <c r="E1634" s="15">
        <v>0</v>
      </c>
      <c r="F1634" s="15">
        <v>0</v>
      </c>
      <c r="G1634" s="15">
        <v>0</v>
      </c>
      <c r="H1634" s="15">
        <v>0</v>
      </c>
      <c r="I1634" s="16">
        <f t="shared" si="30"/>
        <v>0</v>
      </c>
      <c r="J1634" s="15">
        <v>1</v>
      </c>
      <c r="K1634" s="15">
        <v>731482</v>
      </c>
      <c r="L1634" s="16">
        <f t="shared" si="31"/>
        <v>0</v>
      </c>
      <c r="M1634" s="15">
        <f t="shared" si="32"/>
        <v>-1</v>
      </c>
      <c r="N1634" s="15">
        <v>-731482</v>
      </c>
      <c r="O1634" s="17">
        <f t="shared" si="33"/>
        <v>-1</v>
      </c>
      <c r="P1634" s="16">
        <f t="shared" si="34"/>
        <v>0</v>
      </c>
    </row>
    <row r="1635" spans="1:16" x14ac:dyDescent="0.2">
      <c r="A1635" s="15" t="s">
        <v>3781</v>
      </c>
      <c r="B1635" s="15" t="s">
        <v>25</v>
      </c>
      <c r="C1635" s="15"/>
      <c r="D1635" s="15"/>
      <c r="E1635" s="15">
        <v>0</v>
      </c>
      <c r="F1635" s="15">
        <v>0</v>
      </c>
      <c r="G1635" s="15">
        <v>0</v>
      </c>
      <c r="H1635" s="15">
        <v>0</v>
      </c>
      <c r="I1635" s="16">
        <f t="shared" si="30"/>
        <v>0</v>
      </c>
      <c r="J1635" s="15">
        <v>1</v>
      </c>
      <c r="K1635" s="15">
        <v>13990909</v>
      </c>
      <c r="L1635" s="16">
        <f t="shared" si="31"/>
        <v>0</v>
      </c>
      <c r="M1635" s="15">
        <f t="shared" si="32"/>
        <v>-1</v>
      </c>
      <c r="N1635" s="15">
        <v>-13990909</v>
      </c>
      <c r="O1635" s="17">
        <f t="shared" si="33"/>
        <v>-1</v>
      </c>
      <c r="P1635" s="16">
        <f t="shared" si="34"/>
        <v>0</v>
      </c>
    </row>
    <row r="1636" spans="1:16" x14ac:dyDescent="0.2">
      <c r="A1636" s="15" t="s">
        <v>3589</v>
      </c>
      <c r="B1636" s="15" t="s">
        <v>11</v>
      </c>
      <c r="C1636" s="15"/>
      <c r="D1636" s="15"/>
      <c r="E1636" s="15">
        <v>0</v>
      </c>
      <c r="F1636" s="15">
        <v>0</v>
      </c>
      <c r="G1636" s="15">
        <v>0</v>
      </c>
      <c r="H1636" s="15">
        <v>0</v>
      </c>
      <c r="I1636" s="16">
        <f t="shared" si="30"/>
        <v>0</v>
      </c>
      <c r="J1636" s="15">
        <v>2</v>
      </c>
      <c r="K1636" s="15">
        <v>4163636</v>
      </c>
      <c r="L1636" s="16">
        <f t="shared" si="31"/>
        <v>0</v>
      </c>
      <c r="M1636" s="15">
        <f t="shared" si="32"/>
        <v>-2</v>
      </c>
      <c r="N1636" s="15">
        <v>-4163636</v>
      </c>
      <c r="O1636" s="17">
        <f t="shared" si="33"/>
        <v>-2</v>
      </c>
      <c r="P1636" s="16">
        <f t="shared" si="34"/>
        <v>0</v>
      </c>
    </row>
    <row r="1637" spans="1:16" x14ac:dyDescent="0.2">
      <c r="A1637" s="15" t="s">
        <v>10</v>
      </c>
      <c r="B1637" s="15" t="s">
        <v>11</v>
      </c>
      <c r="C1637" s="15"/>
      <c r="D1637" s="15"/>
      <c r="E1637" s="15">
        <v>10</v>
      </c>
      <c r="F1637" s="15">
        <v>5859503</v>
      </c>
      <c r="G1637" s="15">
        <v>0</v>
      </c>
      <c r="H1637" s="15">
        <v>0</v>
      </c>
      <c r="I1637" s="16">
        <f t="shared" si="30"/>
        <v>585950.30000000005</v>
      </c>
      <c r="J1637" s="15">
        <v>0</v>
      </c>
      <c r="K1637" s="15">
        <v>0</v>
      </c>
      <c r="L1637" s="16">
        <f t="shared" si="31"/>
        <v>0</v>
      </c>
      <c r="M1637" s="15">
        <f t="shared" si="32"/>
        <v>10</v>
      </c>
      <c r="N1637" s="15">
        <v>0</v>
      </c>
      <c r="O1637" s="17">
        <f t="shared" si="33"/>
        <v>10</v>
      </c>
      <c r="P1637" s="16">
        <f t="shared" si="34"/>
        <v>5859503</v>
      </c>
    </row>
    <row r="1638" spans="1:16" x14ac:dyDescent="0.2">
      <c r="A1638" s="15" t="s">
        <v>3804</v>
      </c>
      <c r="B1638" s="15" t="s">
        <v>11</v>
      </c>
      <c r="C1638" s="15"/>
      <c r="D1638" s="15"/>
      <c r="E1638" s="15">
        <v>5</v>
      </c>
      <c r="F1638" s="15">
        <v>42850000</v>
      </c>
      <c r="G1638" s="15">
        <v>0</v>
      </c>
      <c r="H1638" s="15">
        <v>0</v>
      </c>
      <c r="I1638" s="16">
        <f t="shared" si="30"/>
        <v>8570000</v>
      </c>
      <c r="J1638" s="15">
        <v>0</v>
      </c>
      <c r="K1638" s="15">
        <v>0</v>
      </c>
      <c r="L1638" s="16">
        <f t="shared" si="31"/>
        <v>0</v>
      </c>
      <c r="M1638" s="15">
        <f t="shared" si="32"/>
        <v>5</v>
      </c>
      <c r="N1638" s="15">
        <v>0</v>
      </c>
      <c r="O1638" s="17">
        <f t="shared" si="33"/>
        <v>5</v>
      </c>
      <c r="P1638" s="16">
        <f t="shared" si="34"/>
        <v>42850000</v>
      </c>
    </row>
    <row r="1639" spans="1:16" x14ac:dyDescent="0.2">
      <c r="A1639" s="15" t="s">
        <v>4088</v>
      </c>
      <c r="B1639" s="15" t="s">
        <v>11</v>
      </c>
      <c r="C1639" s="15"/>
      <c r="D1639" s="15"/>
      <c r="E1639" s="15">
        <v>0</v>
      </c>
      <c r="F1639" s="15">
        <v>0</v>
      </c>
      <c r="G1639" s="15">
        <v>0</v>
      </c>
      <c r="H1639" s="15">
        <v>0</v>
      </c>
      <c r="I1639" s="16">
        <f t="shared" si="30"/>
        <v>0</v>
      </c>
      <c r="J1639" s="15">
        <v>0</v>
      </c>
      <c r="K1639" s="15">
        <v>0</v>
      </c>
      <c r="L1639" s="16">
        <f t="shared" si="31"/>
        <v>0</v>
      </c>
      <c r="M1639" s="15">
        <f t="shared" si="32"/>
        <v>0</v>
      </c>
      <c r="N1639" s="15">
        <v>0</v>
      </c>
      <c r="O1639" s="17">
        <f t="shared" si="33"/>
        <v>0</v>
      </c>
      <c r="P1639" s="16">
        <f t="shared" si="34"/>
        <v>0</v>
      </c>
    </row>
    <row r="1640" spans="1:16" x14ac:dyDescent="0.2">
      <c r="A1640" s="15" t="s">
        <v>18</v>
      </c>
      <c r="B1640" s="15" t="s">
        <v>11</v>
      </c>
      <c r="C1640" s="15"/>
      <c r="D1640" s="15"/>
      <c r="E1640" s="15">
        <v>10</v>
      </c>
      <c r="F1640" s="15">
        <v>1909091</v>
      </c>
      <c r="G1640" s="15">
        <v>0</v>
      </c>
      <c r="H1640" s="15">
        <v>0</v>
      </c>
      <c r="I1640" s="16">
        <f t="shared" si="30"/>
        <v>190909.1</v>
      </c>
      <c r="J1640" s="15">
        <v>0</v>
      </c>
      <c r="K1640" s="15">
        <v>0</v>
      </c>
      <c r="L1640" s="16">
        <f t="shared" si="31"/>
        <v>0</v>
      </c>
      <c r="M1640" s="15">
        <f t="shared" si="32"/>
        <v>10</v>
      </c>
      <c r="N1640" s="15">
        <v>0</v>
      </c>
      <c r="O1640" s="17">
        <f t="shared" si="33"/>
        <v>10</v>
      </c>
      <c r="P1640" s="16">
        <f t="shared" si="34"/>
        <v>1909091</v>
      </c>
    </row>
    <row r="1641" spans="1:16" x14ac:dyDescent="0.2">
      <c r="A1641" s="15" t="s">
        <v>21</v>
      </c>
      <c r="B1641" s="15" t="s">
        <v>20</v>
      </c>
      <c r="C1641" s="15"/>
      <c r="D1641" s="15"/>
      <c r="E1641" s="15">
        <v>0</v>
      </c>
      <c r="F1641" s="15">
        <v>0</v>
      </c>
      <c r="G1641" s="15">
        <v>0</v>
      </c>
      <c r="H1641" s="15">
        <v>0</v>
      </c>
      <c r="I1641" s="16">
        <f t="shared" si="30"/>
        <v>0</v>
      </c>
      <c r="J1641" s="15">
        <v>0</v>
      </c>
      <c r="K1641" s="15">
        <v>0</v>
      </c>
      <c r="L1641" s="16">
        <f t="shared" si="31"/>
        <v>0</v>
      </c>
      <c r="M1641" s="15">
        <f t="shared" si="32"/>
        <v>0</v>
      </c>
      <c r="N1641" s="15">
        <v>0</v>
      </c>
      <c r="O1641" s="17">
        <f t="shared" si="33"/>
        <v>0</v>
      </c>
      <c r="P1641" s="16">
        <f t="shared" si="34"/>
        <v>0</v>
      </c>
    </row>
    <row r="1642" spans="1:16" x14ac:dyDescent="0.2">
      <c r="A1642" s="15" t="s">
        <v>3805</v>
      </c>
      <c r="B1642" s="15" t="s">
        <v>11</v>
      </c>
      <c r="C1642" s="15"/>
      <c r="D1642" s="15"/>
      <c r="E1642" s="15">
        <v>1</v>
      </c>
      <c r="F1642" s="15">
        <v>19127272</v>
      </c>
      <c r="G1642" s="15">
        <v>0</v>
      </c>
      <c r="H1642" s="15">
        <v>0</v>
      </c>
      <c r="I1642" s="16">
        <f t="shared" si="30"/>
        <v>19127272</v>
      </c>
      <c r="J1642" s="15">
        <v>0</v>
      </c>
      <c r="K1642" s="15">
        <v>0</v>
      </c>
      <c r="L1642" s="16">
        <f t="shared" si="31"/>
        <v>0</v>
      </c>
      <c r="M1642" s="15">
        <f t="shared" si="32"/>
        <v>1</v>
      </c>
      <c r="N1642" s="15">
        <v>0</v>
      </c>
      <c r="O1642" s="17">
        <f t="shared" si="33"/>
        <v>1</v>
      </c>
      <c r="P1642" s="16">
        <f t="shared" si="34"/>
        <v>19127272</v>
      </c>
    </row>
    <row r="1643" spans="1:16" x14ac:dyDescent="0.2">
      <c r="A1643" s="15" t="s">
        <v>3806</v>
      </c>
      <c r="B1643" s="15" t="s">
        <v>25</v>
      </c>
      <c r="C1643" s="15"/>
      <c r="D1643" s="15"/>
      <c r="E1643" s="15">
        <v>3</v>
      </c>
      <c r="F1643" s="15">
        <v>30000000</v>
      </c>
      <c r="G1643" s="15">
        <v>0</v>
      </c>
      <c r="H1643" s="15">
        <v>0</v>
      </c>
      <c r="I1643" s="16">
        <f t="shared" si="30"/>
        <v>10000000</v>
      </c>
      <c r="J1643" s="15">
        <v>0</v>
      </c>
      <c r="K1643" s="15">
        <v>0</v>
      </c>
      <c r="L1643" s="16">
        <f t="shared" si="31"/>
        <v>0</v>
      </c>
      <c r="M1643" s="15">
        <f t="shared" si="32"/>
        <v>3</v>
      </c>
      <c r="N1643" s="15">
        <v>0</v>
      </c>
      <c r="O1643" s="17">
        <f t="shared" si="33"/>
        <v>3</v>
      </c>
      <c r="P1643" s="16">
        <f t="shared" si="34"/>
        <v>30000000</v>
      </c>
    </row>
    <row r="1644" spans="1:16" x14ac:dyDescent="0.2">
      <c r="A1644" s="15" t="s">
        <v>4089</v>
      </c>
      <c r="B1644" s="15" t="s">
        <v>11</v>
      </c>
      <c r="C1644" s="15"/>
      <c r="D1644" s="15"/>
      <c r="E1644" s="15">
        <v>0</v>
      </c>
      <c r="F1644" s="15">
        <v>0</v>
      </c>
      <c r="G1644" s="15">
        <v>0</v>
      </c>
      <c r="H1644" s="15">
        <v>0</v>
      </c>
      <c r="I1644" s="16">
        <f t="shared" si="30"/>
        <v>0</v>
      </c>
      <c r="J1644" s="15">
        <v>0</v>
      </c>
      <c r="K1644" s="15">
        <v>0</v>
      </c>
      <c r="L1644" s="16">
        <f t="shared" si="31"/>
        <v>0</v>
      </c>
      <c r="M1644" s="15">
        <f t="shared" si="32"/>
        <v>0</v>
      </c>
      <c r="N1644" s="15">
        <v>0</v>
      </c>
      <c r="O1644" s="17">
        <f t="shared" si="33"/>
        <v>0</v>
      </c>
      <c r="P1644" s="16">
        <f t="shared" si="34"/>
        <v>0</v>
      </c>
    </row>
    <row r="1645" spans="1:16" x14ac:dyDescent="0.2">
      <c r="A1645" s="15" t="s">
        <v>3807</v>
      </c>
      <c r="B1645" s="15" t="s">
        <v>20</v>
      </c>
      <c r="C1645" s="15"/>
      <c r="D1645" s="15"/>
      <c r="E1645" s="15">
        <v>1</v>
      </c>
      <c r="F1645" s="15">
        <v>15545454</v>
      </c>
      <c r="G1645" s="15">
        <v>0</v>
      </c>
      <c r="H1645" s="15">
        <v>0</v>
      </c>
      <c r="I1645" s="16">
        <f t="shared" si="30"/>
        <v>15545454</v>
      </c>
      <c r="J1645" s="15">
        <v>0</v>
      </c>
      <c r="K1645" s="15">
        <v>0</v>
      </c>
      <c r="L1645" s="16">
        <f t="shared" si="31"/>
        <v>0</v>
      </c>
      <c r="M1645" s="15">
        <f t="shared" si="32"/>
        <v>1</v>
      </c>
      <c r="N1645" s="15">
        <v>0</v>
      </c>
      <c r="O1645" s="17">
        <f t="shared" si="33"/>
        <v>1</v>
      </c>
      <c r="P1645" s="16">
        <f t="shared" si="34"/>
        <v>15545454</v>
      </c>
    </row>
    <row r="1646" spans="1:16" x14ac:dyDescent="0.2">
      <c r="A1646" s="15" t="s">
        <v>3808</v>
      </c>
      <c r="B1646" s="15" t="s">
        <v>25</v>
      </c>
      <c r="C1646" s="15"/>
      <c r="D1646" s="15"/>
      <c r="E1646" s="15">
        <v>103</v>
      </c>
      <c r="F1646" s="15">
        <v>220980969</v>
      </c>
      <c r="G1646" s="15">
        <v>0</v>
      </c>
      <c r="H1646" s="15">
        <v>0</v>
      </c>
      <c r="I1646" s="16">
        <f t="shared" si="30"/>
        <v>2145446.3009708738</v>
      </c>
      <c r="J1646" s="15">
        <v>0</v>
      </c>
      <c r="K1646" s="15">
        <v>0</v>
      </c>
      <c r="L1646" s="16">
        <f t="shared" si="31"/>
        <v>0</v>
      </c>
      <c r="M1646" s="15">
        <f t="shared" si="32"/>
        <v>103</v>
      </c>
      <c r="N1646" s="15">
        <v>0</v>
      </c>
      <c r="O1646" s="17">
        <f t="shared" si="33"/>
        <v>103</v>
      </c>
      <c r="P1646" s="16">
        <f t="shared" si="34"/>
        <v>220980969</v>
      </c>
    </row>
    <row r="1647" spans="1:16" x14ac:dyDescent="0.2">
      <c r="A1647" s="15" t="s">
        <v>4090</v>
      </c>
      <c r="B1647" s="15" t="s">
        <v>11</v>
      </c>
      <c r="C1647" s="15"/>
      <c r="D1647" s="15"/>
      <c r="E1647" s="15">
        <v>0</v>
      </c>
      <c r="F1647" s="15">
        <v>0</v>
      </c>
      <c r="G1647" s="15">
        <v>0</v>
      </c>
      <c r="H1647" s="15">
        <v>0</v>
      </c>
      <c r="I1647" s="16">
        <f t="shared" si="30"/>
        <v>0</v>
      </c>
      <c r="J1647" s="15">
        <v>0</v>
      </c>
      <c r="K1647" s="15">
        <v>0</v>
      </c>
      <c r="L1647" s="16">
        <f t="shared" si="31"/>
        <v>0</v>
      </c>
      <c r="M1647" s="15">
        <f t="shared" si="32"/>
        <v>0</v>
      </c>
      <c r="N1647" s="15">
        <v>0</v>
      </c>
      <c r="O1647" s="17">
        <f t="shared" si="33"/>
        <v>0</v>
      </c>
      <c r="P1647" s="16">
        <f t="shared" si="34"/>
        <v>0</v>
      </c>
    </row>
    <row r="1648" spans="1:16" x14ac:dyDescent="0.2">
      <c r="A1648" s="15" t="s">
        <v>31</v>
      </c>
      <c r="B1648" s="15" t="s">
        <v>11</v>
      </c>
      <c r="C1648" s="15"/>
      <c r="D1648" s="15"/>
      <c r="E1648" s="15">
        <v>0</v>
      </c>
      <c r="F1648" s="15">
        <v>0</v>
      </c>
      <c r="G1648" s="15">
        <v>0</v>
      </c>
      <c r="H1648" s="15">
        <v>0</v>
      </c>
      <c r="I1648" s="16">
        <f t="shared" si="30"/>
        <v>0</v>
      </c>
      <c r="J1648" s="15">
        <v>0</v>
      </c>
      <c r="K1648" s="15">
        <v>0</v>
      </c>
      <c r="L1648" s="16">
        <f t="shared" si="31"/>
        <v>0</v>
      </c>
      <c r="M1648" s="15">
        <f t="shared" si="32"/>
        <v>0</v>
      </c>
      <c r="N1648" s="15">
        <v>0</v>
      </c>
      <c r="O1648" s="17">
        <f t="shared" si="33"/>
        <v>0</v>
      </c>
      <c r="P1648" s="16">
        <f t="shared" si="34"/>
        <v>0</v>
      </c>
    </row>
    <row r="1649" spans="1:16" x14ac:dyDescent="0.2">
      <c r="A1649" s="15" t="s">
        <v>3809</v>
      </c>
      <c r="B1649" s="15" t="s">
        <v>34</v>
      </c>
      <c r="C1649" s="15"/>
      <c r="D1649" s="15"/>
      <c r="E1649" s="15">
        <v>17</v>
      </c>
      <c r="F1649" s="15">
        <v>47268918</v>
      </c>
      <c r="G1649" s="15">
        <v>0</v>
      </c>
      <c r="H1649" s="15">
        <v>0</v>
      </c>
      <c r="I1649" s="16">
        <f t="shared" si="30"/>
        <v>2780524.588235294</v>
      </c>
      <c r="J1649" s="15">
        <v>0</v>
      </c>
      <c r="K1649" s="15">
        <v>0</v>
      </c>
      <c r="L1649" s="16">
        <f t="shared" si="31"/>
        <v>0</v>
      </c>
      <c r="M1649" s="15">
        <f t="shared" si="32"/>
        <v>17</v>
      </c>
      <c r="N1649" s="15">
        <v>0</v>
      </c>
      <c r="O1649" s="17">
        <f t="shared" si="33"/>
        <v>17</v>
      </c>
      <c r="P1649" s="16">
        <f t="shared" si="34"/>
        <v>47268918</v>
      </c>
    </row>
    <row r="1650" spans="1:16" x14ac:dyDescent="0.2">
      <c r="A1650" s="15" t="s">
        <v>4091</v>
      </c>
      <c r="B1650" s="15" t="s">
        <v>20</v>
      </c>
      <c r="C1650" s="15"/>
      <c r="D1650" s="15"/>
      <c r="E1650" s="15">
        <v>0</v>
      </c>
      <c r="F1650" s="15">
        <v>0</v>
      </c>
      <c r="G1650" s="15">
        <v>0</v>
      </c>
      <c r="H1650" s="15">
        <v>0</v>
      </c>
      <c r="I1650" s="16">
        <f t="shared" si="30"/>
        <v>0</v>
      </c>
      <c r="J1650" s="15">
        <v>0</v>
      </c>
      <c r="K1650" s="15">
        <v>0</v>
      </c>
      <c r="L1650" s="16">
        <f t="shared" si="31"/>
        <v>0</v>
      </c>
      <c r="M1650" s="15">
        <f t="shared" si="32"/>
        <v>0</v>
      </c>
      <c r="N1650" s="15">
        <v>0</v>
      </c>
      <c r="O1650" s="17">
        <f t="shared" si="33"/>
        <v>0</v>
      </c>
      <c r="P1650" s="16">
        <f t="shared" si="34"/>
        <v>0</v>
      </c>
    </row>
    <row r="1651" spans="1:16" x14ac:dyDescent="0.2">
      <c r="A1651" s="15" t="s">
        <v>3810</v>
      </c>
      <c r="B1651" s="15" t="s">
        <v>20</v>
      </c>
      <c r="C1651" s="15"/>
      <c r="D1651" s="15"/>
      <c r="E1651" s="15">
        <v>2</v>
      </c>
      <c r="F1651" s="15">
        <v>34727271</v>
      </c>
      <c r="G1651" s="15">
        <v>0</v>
      </c>
      <c r="H1651" s="15">
        <v>0</v>
      </c>
      <c r="I1651" s="16">
        <f t="shared" si="30"/>
        <v>17363635.5</v>
      </c>
      <c r="J1651" s="15">
        <v>0</v>
      </c>
      <c r="K1651" s="15">
        <v>0</v>
      </c>
      <c r="L1651" s="16">
        <f t="shared" si="31"/>
        <v>0</v>
      </c>
      <c r="M1651" s="15">
        <f t="shared" si="32"/>
        <v>2</v>
      </c>
      <c r="N1651" s="15">
        <v>0</v>
      </c>
      <c r="O1651" s="17">
        <f t="shared" si="33"/>
        <v>2</v>
      </c>
      <c r="P1651" s="16">
        <f t="shared" si="34"/>
        <v>34727271</v>
      </c>
    </row>
    <row r="1652" spans="1:16" x14ac:dyDescent="0.2">
      <c r="A1652" s="15" t="s">
        <v>38</v>
      </c>
      <c r="B1652" s="15" t="s">
        <v>11</v>
      </c>
      <c r="C1652" s="15"/>
      <c r="D1652" s="15"/>
      <c r="E1652" s="15">
        <v>0</v>
      </c>
      <c r="F1652" s="15">
        <v>0</v>
      </c>
      <c r="G1652" s="15">
        <v>0</v>
      </c>
      <c r="H1652" s="15">
        <v>0</v>
      </c>
      <c r="I1652" s="16">
        <f t="shared" si="30"/>
        <v>0</v>
      </c>
      <c r="J1652" s="15">
        <v>0</v>
      </c>
      <c r="K1652" s="15">
        <v>0</v>
      </c>
      <c r="L1652" s="16">
        <f t="shared" si="31"/>
        <v>0</v>
      </c>
      <c r="M1652" s="15">
        <f t="shared" si="32"/>
        <v>0</v>
      </c>
      <c r="N1652" s="15">
        <v>0</v>
      </c>
      <c r="O1652" s="17">
        <f t="shared" si="33"/>
        <v>0</v>
      </c>
      <c r="P1652" s="16">
        <f t="shared" si="34"/>
        <v>0</v>
      </c>
    </row>
    <row r="1653" spans="1:16" x14ac:dyDescent="0.2">
      <c r="A1653" s="15" t="s">
        <v>40</v>
      </c>
      <c r="B1653" s="15" t="s">
        <v>11</v>
      </c>
      <c r="C1653" s="15"/>
      <c r="D1653" s="15"/>
      <c r="E1653" s="15">
        <v>0</v>
      </c>
      <c r="F1653" s="15">
        <v>0</v>
      </c>
      <c r="G1653" s="15">
        <v>0</v>
      </c>
      <c r="H1653" s="15">
        <v>0</v>
      </c>
      <c r="I1653" s="16">
        <f t="shared" si="30"/>
        <v>0</v>
      </c>
      <c r="J1653" s="15">
        <v>0</v>
      </c>
      <c r="K1653" s="15">
        <v>0</v>
      </c>
      <c r="L1653" s="16">
        <f t="shared" si="31"/>
        <v>0</v>
      </c>
      <c r="M1653" s="15">
        <f t="shared" si="32"/>
        <v>0</v>
      </c>
      <c r="N1653" s="15">
        <v>0</v>
      </c>
      <c r="O1653" s="17">
        <f t="shared" si="33"/>
        <v>0</v>
      </c>
      <c r="P1653" s="16">
        <f t="shared" si="34"/>
        <v>0</v>
      </c>
    </row>
    <row r="1654" spans="1:16" x14ac:dyDescent="0.2">
      <c r="A1654" s="15" t="s">
        <v>4092</v>
      </c>
      <c r="B1654" s="15" t="s">
        <v>11</v>
      </c>
      <c r="C1654" s="15"/>
      <c r="D1654" s="15"/>
      <c r="E1654" s="15">
        <v>0</v>
      </c>
      <c r="F1654" s="15">
        <v>0</v>
      </c>
      <c r="G1654" s="15">
        <v>0</v>
      </c>
      <c r="H1654" s="15">
        <v>0</v>
      </c>
      <c r="I1654" s="16">
        <f t="shared" si="30"/>
        <v>0</v>
      </c>
      <c r="J1654" s="15">
        <v>0</v>
      </c>
      <c r="K1654" s="15">
        <v>0</v>
      </c>
      <c r="L1654" s="16">
        <f t="shared" si="31"/>
        <v>0</v>
      </c>
      <c r="M1654" s="15">
        <f t="shared" si="32"/>
        <v>0</v>
      </c>
      <c r="N1654" s="15">
        <v>0</v>
      </c>
      <c r="O1654" s="17">
        <f t="shared" si="33"/>
        <v>0</v>
      </c>
      <c r="P1654" s="16">
        <f t="shared" si="34"/>
        <v>0</v>
      </c>
    </row>
    <row r="1655" spans="1:16" x14ac:dyDescent="0.2">
      <c r="A1655" s="15" t="s">
        <v>45</v>
      </c>
      <c r="B1655" s="15" t="s">
        <v>11</v>
      </c>
      <c r="C1655" s="15"/>
      <c r="D1655" s="15"/>
      <c r="E1655" s="15">
        <v>0</v>
      </c>
      <c r="F1655" s="15">
        <v>0</v>
      </c>
      <c r="G1655" s="15">
        <v>0</v>
      </c>
      <c r="H1655" s="15">
        <v>0</v>
      </c>
      <c r="I1655" s="16">
        <f t="shared" si="30"/>
        <v>0</v>
      </c>
      <c r="J1655" s="15">
        <v>0</v>
      </c>
      <c r="K1655" s="15">
        <v>0</v>
      </c>
      <c r="L1655" s="16">
        <f t="shared" si="31"/>
        <v>0</v>
      </c>
      <c r="M1655" s="15">
        <f t="shared" si="32"/>
        <v>0</v>
      </c>
      <c r="N1655" s="15">
        <v>0</v>
      </c>
      <c r="O1655" s="17">
        <f t="shared" si="33"/>
        <v>0</v>
      </c>
      <c r="P1655" s="16">
        <f t="shared" si="34"/>
        <v>0</v>
      </c>
    </row>
    <row r="1656" spans="1:16" x14ac:dyDescent="0.2">
      <c r="A1656" s="15" t="s">
        <v>46</v>
      </c>
      <c r="B1656" s="15" t="s">
        <v>11</v>
      </c>
      <c r="C1656" s="15"/>
      <c r="D1656" s="15"/>
      <c r="E1656" s="15">
        <v>12</v>
      </c>
      <c r="F1656" s="15">
        <v>57629515</v>
      </c>
      <c r="G1656" s="15">
        <v>0</v>
      </c>
      <c r="H1656" s="15">
        <v>0</v>
      </c>
      <c r="I1656" s="16">
        <f t="shared" si="30"/>
        <v>4802459.583333333</v>
      </c>
      <c r="J1656" s="15">
        <v>0</v>
      </c>
      <c r="K1656" s="15">
        <v>0</v>
      </c>
      <c r="L1656" s="16">
        <f t="shared" si="31"/>
        <v>0</v>
      </c>
      <c r="M1656" s="15">
        <f t="shared" si="32"/>
        <v>12</v>
      </c>
      <c r="N1656" s="15">
        <v>0</v>
      </c>
      <c r="O1656" s="17">
        <f t="shared" si="33"/>
        <v>12</v>
      </c>
      <c r="P1656" s="16">
        <f t="shared" si="34"/>
        <v>57629515</v>
      </c>
    </row>
    <row r="1657" spans="1:16" x14ac:dyDescent="0.2">
      <c r="A1657" s="15" t="s">
        <v>47</v>
      </c>
      <c r="B1657" s="15" t="s">
        <v>11</v>
      </c>
      <c r="C1657" s="15"/>
      <c r="D1657" s="15"/>
      <c r="E1657" s="15">
        <v>3</v>
      </c>
      <c r="F1657" s="15">
        <v>1181979</v>
      </c>
      <c r="G1657" s="15">
        <v>0</v>
      </c>
      <c r="H1657" s="15">
        <v>0</v>
      </c>
      <c r="I1657" s="16">
        <f t="shared" si="30"/>
        <v>393993</v>
      </c>
      <c r="J1657" s="15">
        <v>0</v>
      </c>
      <c r="K1657" s="15">
        <v>0</v>
      </c>
      <c r="L1657" s="16">
        <f t="shared" si="31"/>
        <v>0</v>
      </c>
      <c r="M1657" s="15">
        <f t="shared" si="32"/>
        <v>3</v>
      </c>
      <c r="N1657" s="15">
        <v>0</v>
      </c>
      <c r="O1657" s="17">
        <f t="shared" si="33"/>
        <v>3</v>
      </c>
      <c r="P1657" s="16">
        <f t="shared" si="34"/>
        <v>1181979</v>
      </c>
    </row>
    <row r="1658" spans="1:16" x14ac:dyDescent="0.2">
      <c r="A1658" s="15" t="s">
        <v>49</v>
      </c>
      <c r="B1658" s="15" t="s">
        <v>50</v>
      </c>
      <c r="C1658" s="15"/>
      <c r="D1658" s="15"/>
      <c r="E1658" s="15">
        <v>0</v>
      </c>
      <c r="F1658" s="15">
        <v>0</v>
      </c>
      <c r="G1658" s="15">
        <v>0</v>
      </c>
      <c r="H1658" s="15">
        <v>0</v>
      </c>
      <c r="I1658" s="16">
        <f t="shared" si="30"/>
        <v>0</v>
      </c>
      <c r="J1658" s="15">
        <v>0</v>
      </c>
      <c r="K1658" s="15">
        <v>0</v>
      </c>
      <c r="L1658" s="16">
        <f t="shared" si="31"/>
        <v>0</v>
      </c>
      <c r="M1658" s="15">
        <f t="shared" si="32"/>
        <v>0</v>
      </c>
      <c r="N1658" s="15">
        <v>0</v>
      </c>
      <c r="O1658" s="17">
        <f t="shared" si="33"/>
        <v>0</v>
      </c>
      <c r="P1658" s="16">
        <f t="shared" si="34"/>
        <v>0</v>
      </c>
    </row>
    <row r="1659" spans="1:16" x14ac:dyDescent="0.2">
      <c r="A1659" s="15" t="s">
        <v>51</v>
      </c>
      <c r="B1659" s="15" t="s">
        <v>11</v>
      </c>
      <c r="C1659" s="15"/>
      <c r="D1659" s="15"/>
      <c r="E1659" s="15">
        <v>3</v>
      </c>
      <c r="F1659" s="15">
        <v>2018899</v>
      </c>
      <c r="G1659" s="15">
        <v>0</v>
      </c>
      <c r="H1659" s="15">
        <v>0</v>
      </c>
      <c r="I1659" s="16">
        <f t="shared" si="30"/>
        <v>672966.33333333337</v>
      </c>
      <c r="J1659" s="15">
        <v>0</v>
      </c>
      <c r="K1659" s="15">
        <v>0</v>
      </c>
      <c r="L1659" s="16">
        <f t="shared" si="31"/>
        <v>0</v>
      </c>
      <c r="M1659" s="15">
        <f t="shared" si="32"/>
        <v>3</v>
      </c>
      <c r="N1659" s="15">
        <v>0</v>
      </c>
      <c r="O1659" s="17">
        <f t="shared" si="33"/>
        <v>3</v>
      </c>
      <c r="P1659" s="16">
        <f t="shared" si="34"/>
        <v>2018899</v>
      </c>
    </row>
    <row r="1660" spans="1:16" x14ac:dyDescent="0.2">
      <c r="A1660" s="15" t="s">
        <v>52</v>
      </c>
      <c r="B1660" s="15" t="s">
        <v>11</v>
      </c>
      <c r="C1660" s="15"/>
      <c r="D1660" s="15"/>
      <c r="E1660" s="15">
        <v>0</v>
      </c>
      <c r="F1660" s="15">
        <v>0</v>
      </c>
      <c r="G1660" s="15">
        <v>0</v>
      </c>
      <c r="H1660" s="15">
        <v>0</v>
      </c>
      <c r="I1660" s="16">
        <f t="shared" si="30"/>
        <v>0</v>
      </c>
      <c r="J1660" s="15">
        <v>0</v>
      </c>
      <c r="K1660" s="15">
        <v>0</v>
      </c>
      <c r="L1660" s="16">
        <f t="shared" si="31"/>
        <v>0</v>
      </c>
      <c r="M1660" s="15">
        <f t="shared" si="32"/>
        <v>0</v>
      </c>
      <c r="N1660" s="15">
        <v>0</v>
      </c>
      <c r="O1660" s="17">
        <f t="shared" si="33"/>
        <v>0</v>
      </c>
      <c r="P1660" s="16">
        <f t="shared" si="34"/>
        <v>0</v>
      </c>
    </row>
    <row r="1661" spans="1:16" x14ac:dyDescent="0.2">
      <c r="A1661" s="15" t="s">
        <v>4093</v>
      </c>
      <c r="B1661" s="15" t="s">
        <v>25</v>
      </c>
      <c r="C1661" s="15"/>
      <c r="D1661" s="15"/>
      <c r="E1661" s="15">
        <v>0</v>
      </c>
      <c r="F1661" s="15">
        <v>0</v>
      </c>
      <c r="G1661" s="15">
        <v>0</v>
      </c>
      <c r="H1661" s="15">
        <v>0</v>
      </c>
      <c r="I1661" s="16">
        <f t="shared" si="30"/>
        <v>0</v>
      </c>
      <c r="J1661" s="15">
        <v>0</v>
      </c>
      <c r="K1661" s="15">
        <v>0</v>
      </c>
      <c r="L1661" s="16">
        <f t="shared" si="31"/>
        <v>0</v>
      </c>
      <c r="M1661" s="15">
        <f t="shared" si="32"/>
        <v>0</v>
      </c>
      <c r="N1661" s="15">
        <v>0</v>
      </c>
      <c r="O1661" s="17">
        <f t="shared" si="33"/>
        <v>0</v>
      </c>
      <c r="P1661" s="16">
        <f t="shared" si="34"/>
        <v>0</v>
      </c>
    </row>
    <row r="1662" spans="1:16" x14ac:dyDescent="0.2">
      <c r="A1662" s="15" t="s">
        <v>55</v>
      </c>
      <c r="B1662" s="15" t="s">
        <v>11</v>
      </c>
      <c r="C1662" s="15"/>
      <c r="D1662" s="15"/>
      <c r="E1662" s="15">
        <v>0</v>
      </c>
      <c r="F1662" s="15">
        <v>0</v>
      </c>
      <c r="G1662" s="15">
        <v>0</v>
      </c>
      <c r="H1662" s="15">
        <v>0</v>
      </c>
      <c r="I1662" s="16">
        <f t="shared" si="30"/>
        <v>0</v>
      </c>
      <c r="J1662" s="15">
        <v>0</v>
      </c>
      <c r="K1662" s="15">
        <v>0</v>
      </c>
      <c r="L1662" s="16">
        <f t="shared" si="31"/>
        <v>0</v>
      </c>
      <c r="M1662" s="15">
        <f t="shared" si="32"/>
        <v>0</v>
      </c>
      <c r="N1662" s="15">
        <v>0</v>
      </c>
      <c r="O1662" s="17">
        <f t="shared" si="33"/>
        <v>0</v>
      </c>
      <c r="P1662" s="16">
        <f t="shared" si="34"/>
        <v>0</v>
      </c>
    </row>
    <row r="1663" spans="1:16" x14ac:dyDescent="0.2">
      <c r="A1663" s="15" t="s">
        <v>3811</v>
      </c>
      <c r="B1663" s="15" t="s">
        <v>11</v>
      </c>
      <c r="C1663" s="15"/>
      <c r="D1663" s="15"/>
      <c r="E1663" s="15">
        <v>1</v>
      </c>
      <c r="F1663" s="15">
        <v>2004545</v>
      </c>
      <c r="G1663" s="15">
        <v>0</v>
      </c>
      <c r="H1663" s="15">
        <v>0</v>
      </c>
      <c r="I1663" s="16">
        <f t="shared" si="30"/>
        <v>2004545</v>
      </c>
      <c r="J1663" s="15">
        <v>0</v>
      </c>
      <c r="K1663" s="15">
        <v>0</v>
      </c>
      <c r="L1663" s="16">
        <f t="shared" si="31"/>
        <v>0</v>
      </c>
      <c r="M1663" s="15">
        <f t="shared" si="32"/>
        <v>1</v>
      </c>
      <c r="N1663" s="15">
        <v>0</v>
      </c>
      <c r="O1663" s="17">
        <f t="shared" si="33"/>
        <v>1</v>
      </c>
      <c r="P1663" s="16">
        <f t="shared" si="34"/>
        <v>2004545</v>
      </c>
    </row>
    <row r="1664" spans="1:16" x14ac:dyDescent="0.2">
      <c r="A1664" s="15" t="s">
        <v>4094</v>
      </c>
      <c r="B1664" s="15" t="s">
        <v>11</v>
      </c>
      <c r="C1664" s="15"/>
      <c r="D1664" s="15"/>
      <c r="E1664" s="15">
        <v>0</v>
      </c>
      <c r="F1664" s="15">
        <v>0</v>
      </c>
      <c r="G1664" s="15">
        <v>0</v>
      </c>
      <c r="H1664" s="15">
        <v>0</v>
      </c>
      <c r="I1664" s="16">
        <f t="shared" si="30"/>
        <v>0</v>
      </c>
      <c r="J1664" s="15">
        <v>0</v>
      </c>
      <c r="K1664" s="15">
        <v>0</v>
      </c>
      <c r="L1664" s="16">
        <f t="shared" si="31"/>
        <v>0</v>
      </c>
      <c r="M1664" s="15">
        <f t="shared" si="32"/>
        <v>0</v>
      </c>
      <c r="N1664" s="15">
        <v>0</v>
      </c>
      <c r="O1664" s="17">
        <f t="shared" si="33"/>
        <v>0</v>
      </c>
      <c r="P1664" s="16">
        <f t="shared" si="34"/>
        <v>0</v>
      </c>
    </row>
    <row r="1665" spans="1:16" x14ac:dyDescent="0.2">
      <c r="A1665" s="15" t="s">
        <v>58</v>
      </c>
      <c r="B1665" s="15" t="s">
        <v>11</v>
      </c>
      <c r="C1665" s="15"/>
      <c r="D1665" s="15"/>
      <c r="E1665" s="15">
        <v>8</v>
      </c>
      <c r="F1665" s="15">
        <v>6109092</v>
      </c>
      <c r="G1665" s="15">
        <v>0</v>
      </c>
      <c r="H1665" s="15">
        <v>0</v>
      </c>
      <c r="I1665" s="16">
        <f t="shared" si="30"/>
        <v>763636.5</v>
      </c>
      <c r="J1665" s="15">
        <v>0</v>
      </c>
      <c r="K1665" s="15">
        <v>0</v>
      </c>
      <c r="L1665" s="16">
        <f t="shared" si="31"/>
        <v>0</v>
      </c>
      <c r="M1665" s="15">
        <f t="shared" si="32"/>
        <v>8</v>
      </c>
      <c r="N1665" s="15">
        <v>0</v>
      </c>
      <c r="O1665" s="17">
        <f t="shared" si="33"/>
        <v>8</v>
      </c>
      <c r="P1665" s="16">
        <f t="shared" si="34"/>
        <v>6109092</v>
      </c>
    </row>
    <row r="1666" spans="1:16" x14ac:dyDescent="0.2">
      <c r="A1666" s="15" t="s">
        <v>59</v>
      </c>
      <c r="B1666" s="15" t="s">
        <v>11</v>
      </c>
      <c r="C1666" s="15"/>
      <c r="D1666" s="15"/>
      <c r="E1666" s="15">
        <v>28</v>
      </c>
      <c r="F1666" s="15">
        <v>84721205</v>
      </c>
      <c r="G1666" s="15">
        <v>0</v>
      </c>
      <c r="H1666" s="15">
        <v>0</v>
      </c>
      <c r="I1666" s="16">
        <f t="shared" si="30"/>
        <v>3025757.3214285714</v>
      </c>
      <c r="J1666" s="15">
        <v>0</v>
      </c>
      <c r="K1666" s="15">
        <v>0</v>
      </c>
      <c r="L1666" s="16">
        <f t="shared" si="31"/>
        <v>0</v>
      </c>
      <c r="M1666" s="15">
        <f t="shared" si="32"/>
        <v>28</v>
      </c>
      <c r="N1666" s="15">
        <v>0</v>
      </c>
      <c r="O1666" s="17">
        <f t="shared" si="33"/>
        <v>28</v>
      </c>
      <c r="P1666" s="16">
        <f t="shared" si="34"/>
        <v>84721205</v>
      </c>
    </row>
    <row r="1667" spans="1:16" x14ac:dyDescent="0.2">
      <c r="A1667" s="15" t="s">
        <v>3812</v>
      </c>
      <c r="B1667" s="15" t="s">
        <v>11</v>
      </c>
      <c r="C1667" s="15"/>
      <c r="D1667" s="15"/>
      <c r="E1667" s="15">
        <v>5</v>
      </c>
      <c r="F1667" s="15">
        <v>1590907</v>
      </c>
      <c r="G1667" s="15">
        <v>0</v>
      </c>
      <c r="H1667" s="15">
        <v>0</v>
      </c>
      <c r="I1667" s="16">
        <f t="shared" si="30"/>
        <v>318181.40000000002</v>
      </c>
      <c r="J1667" s="15">
        <v>0</v>
      </c>
      <c r="K1667" s="15">
        <v>0</v>
      </c>
      <c r="L1667" s="16">
        <f t="shared" si="31"/>
        <v>0</v>
      </c>
      <c r="M1667" s="15">
        <f t="shared" si="32"/>
        <v>5</v>
      </c>
      <c r="N1667" s="15">
        <v>0</v>
      </c>
      <c r="O1667" s="17">
        <f t="shared" si="33"/>
        <v>5</v>
      </c>
      <c r="P1667" s="16">
        <f t="shared" si="34"/>
        <v>1590907</v>
      </c>
    </row>
    <row r="1668" spans="1:16" x14ac:dyDescent="0.2">
      <c r="A1668" s="15" t="s">
        <v>62</v>
      </c>
      <c r="B1668" s="15" t="s">
        <v>11</v>
      </c>
      <c r="C1668" s="15"/>
      <c r="D1668" s="15"/>
      <c r="E1668" s="15">
        <v>16</v>
      </c>
      <c r="F1668" s="15">
        <v>6196362</v>
      </c>
      <c r="G1668" s="15">
        <v>0</v>
      </c>
      <c r="H1668" s="15">
        <v>0</v>
      </c>
      <c r="I1668" s="16">
        <f t="shared" si="30"/>
        <v>387272.625</v>
      </c>
      <c r="J1668" s="15">
        <v>0</v>
      </c>
      <c r="K1668" s="15">
        <v>0</v>
      </c>
      <c r="L1668" s="16">
        <f t="shared" si="31"/>
        <v>0</v>
      </c>
      <c r="M1668" s="15">
        <f t="shared" si="32"/>
        <v>16</v>
      </c>
      <c r="N1668" s="15">
        <v>0</v>
      </c>
      <c r="O1668" s="17">
        <f t="shared" si="33"/>
        <v>16</v>
      </c>
      <c r="P1668" s="16">
        <f t="shared" si="34"/>
        <v>6196362</v>
      </c>
    </row>
    <row r="1669" spans="1:16" x14ac:dyDescent="0.2">
      <c r="A1669" s="15" t="s">
        <v>69</v>
      </c>
      <c r="B1669" s="15" t="s">
        <v>11</v>
      </c>
      <c r="C1669" s="15"/>
      <c r="D1669" s="15"/>
      <c r="E1669" s="15">
        <v>3</v>
      </c>
      <c r="F1669" s="15">
        <v>3560000</v>
      </c>
      <c r="G1669" s="15">
        <v>0</v>
      </c>
      <c r="H1669" s="15">
        <v>0</v>
      </c>
      <c r="I1669" s="16">
        <f t="shared" si="30"/>
        <v>1186666.6666666667</v>
      </c>
      <c r="J1669" s="15">
        <v>0</v>
      </c>
      <c r="K1669" s="15">
        <v>0</v>
      </c>
      <c r="L1669" s="16">
        <f t="shared" si="31"/>
        <v>0</v>
      </c>
      <c r="M1669" s="15">
        <f t="shared" si="32"/>
        <v>3</v>
      </c>
      <c r="N1669" s="15">
        <v>0</v>
      </c>
      <c r="O1669" s="17">
        <f t="shared" si="33"/>
        <v>3</v>
      </c>
      <c r="P1669" s="16">
        <f t="shared" si="34"/>
        <v>3560000</v>
      </c>
    </row>
    <row r="1670" spans="1:16" x14ac:dyDescent="0.2">
      <c r="A1670" s="15" t="s">
        <v>72</v>
      </c>
      <c r="B1670" s="15" t="s">
        <v>11</v>
      </c>
      <c r="C1670" s="15"/>
      <c r="D1670" s="15"/>
      <c r="E1670" s="15">
        <v>6</v>
      </c>
      <c r="F1670" s="15">
        <v>2353638</v>
      </c>
      <c r="G1670" s="15">
        <v>0</v>
      </c>
      <c r="H1670" s="15">
        <v>0</v>
      </c>
      <c r="I1670" s="16">
        <f t="shared" si="30"/>
        <v>392273</v>
      </c>
      <c r="J1670" s="15">
        <v>0</v>
      </c>
      <c r="K1670" s="15">
        <v>0</v>
      </c>
      <c r="L1670" s="16">
        <f t="shared" si="31"/>
        <v>0</v>
      </c>
      <c r="M1670" s="15">
        <f t="shared" si="32"/>
        <v>6</v>
      </c>
      <c r="N1670" s="15">
        <v>0</v>
      </c>
      <c r="O1670" s="17">
        <f t="shared" si="33"/>
        <v>6</v>
      </c>
      <c r="P1670" s="16">
        <f t="shared" si="34"/>
        <v>2353638</v>
      </c>
    </row>
    <row r="1671" spans="1:16" x14ac:dyDescent="0.2">
      <c r="A1671" s="15" t="s">
        <v>76</v>
      </c>
      <c r="B1671" s="15" t="s">
        <v>11</v>
      </c>
      <c r="C1671" s="15"/>
      <c r="D1671" s="15"/>
      <c r="E1671" s="15">
        <v>107</v>
      </c>
      <c r="F1671" s="15">
        <v>42148727</v>
      </c>
      <c r="G1671" s="15">
        <v>0</v>
      </c>
      <c r="H1671" s="15">
        <v>0</v>
      </c>
      <c r="I1671" s="16">
        <f t="shared" si="30"/>
        <v>393913.33644859813</v>
      </c>
      <c r="J1671" s="15">
        <v>0</v>
      </c>
      <c r="K1671" s="15">
        <v>0</v>
      </c>
      <c r="L1671" s="16">
        <f t="shared" si="31"/>
        <v>0</v>
      </c>
      <c r="M1671" s="15">
        <f t="shared" si="32"/>
        <v>107</v>
      </c>
      <c r="N1671" s="15">
        <v>0</v>
      </c>
      <c r="O1671" s="17">
        <f t="shared" si="33"/>
        <v>107</v>
      </c>
      <c r="P1671" s="16">
        <f t="shared" si="34"/>
        <v>42148727</v>
      </c>
    </row>
    <row r="1672" spans="1:16" x14ac:dyDescent="0.2">
      <c r="A1672" s="15" t="s">
        <v>78</v>
      </c>
      <c r="B1672" s="15" t="s">
        <v>11</v>
      </c>
      <c r="C1672" s="15"/>
      <c r="D1672" s="15"/>
      <c r="E1672" s="15">
        <v>3</v>
      </c>
      <c r="F1672" s="15">
        <v>4990908</v>
      </c>
      <c r="G1672" s="15">
        <v>0</v>
      </c>
      <c r="H1672" s="15">
        <v>0</v>
      </c>
      <c r="I1672" s="16">
        <f t="shared" si="30"/>
        <v>1663636</v>
      </c>
      <c r="J1672" s="15">
        <v>0</v>
      </c>
      <c r="K1672" s="15">
        <v>0</v>
      </c>
      <c r="L1672" s="16">
        <f t="shared" si="31"/>
        <v>0</v>
      </c>
      <c r="M1672" s="15">
        <f t="shared" si="32"/>
        <v>3</v>
      </c>
      <c r="N1672" s="15">
        <v>0</v>
      </c>
      <c r="O1672" s="17">
        <f t="shared" si="33"/>
        <v>3</v>
      </c>
      <c r="P1672" s="16">
        <f t="shared" si="34"/>
        <v>4990908</v>
      </c>
    </row>
    <row r="1673" spans="1:16" x14ac:dyDescent="0.2">
      <c r="A1673" s="15" t="s">
        <v>79</v>
      </c>
      <c r="B1673" s="15" t="s">
        <v>11</v>
      </c>
      <c r="C1673" s="15"/>
      <c r="D1673" s="15"/>
      <c r="E1673" s="15">
        <v>10</v>
      </c>
      <c r="F1673" s="15">
        <v>3428925</v>
      </c>
      <c r="G1673" s="15">
        <v>0</v>
      </c>
      <c r="H1673" s="15">
        <v>0</v>
      </c>
      <c r="I1673" s="16">
        <f t="shared" si="30"/>
        <v>342892.5</v>
      </c>
      <c r="J1673" s="15">
        <v>0</v>
      </c>
      <c r="K1673" s="15">
        <v>0</v>
      </c>
      <c r="L1673" s="16">
        <f t="shared" si="31"/>
        <v>0</v>
      </c>
      <c r="M1673" s="15">
        <f t="shared" si="32"/>
        <v>10</v>
      </c>
      <c r="N1673" s="15">
        <v>0</v>
      </c>
      <c r="O1673" s="17">
        <f t="shared" si="33"/>
        <v>10</v>
      </c>
      <c r="P1673" s="16">
        <f t="shared" si="34"/>
        <v>3428925</v>
      </c>
    </row>
    <row r="1674" spans="1:16" x14ac:dyDescent="0.2">
      <c r="A1674" s="15" t="s">
        <v>83</v>
      </c>
      <c r="B1674" s="15" t="s">
        <v>11</v>
      </c>
      <c r="C1674" s="15"/>
      <c r="D1674" s="15"/>
      <c r="E1674" s="15">
        <v>0</v>
      </c>
      <c r="F1674" s="15">
        <v>0</v>
      </c>
      <c r="G1674" s="15">
        <v>0</v>
      </c>
      <c r="H1674" s="15">
        <v>0</v>
      </c>
      <c r="I1674" s="16">
        <f t="shared" si="30"/>
        <v>0</v>
      </c>
      <c r="J1674" s="15">
        <v>0</v>
      </c>
      <c r="K1674" s="15">
        <v>0</v>
      </c>
      <c r="L1674" s="16">
        <f t="shared" si="31"/>
        <v>0</v>
      </c>
      <c r="M1674" s="15">
        <f t="shared" si="32"/>
        <v>0</v>
      </c>
      <c r="N1674" s="15">
        <v>0</v>
      </c>
      <c r="O1674" s="17">
        <f t="shared" si="33"/>
        <v>0</v>
      </c>
      <c r="P1674" s="16">
        <f t="shared" si="34"/>
        <v>0</v>
      </c>
    </row>
    <row r="1675" spans="1:16" x14ac:dyDescent="0.2">
      <c r="A1675" s="15" t="s">
        <v>4095</v>
      </c>
      <c r="B1675" s="15" t="s">
        <v>20</v>
      </c>
      <c r="C1675" s="15"/>
      <c r="D1675" s="15"/>
      <c r="E1675" s="15">
        <v>0</v>
      </c>
      <c r="F1675" s="15">
        <v>0</v>
      </c>
      <c r="G1675" s="15">
        <v>0</v>
      </c>
      <c r="H1675" s="15">
        <v>0</v>
      </c>
      <c r="I1675" s="16">
        <f t="shared" si="30"/>
        <v>0</v>
      </c>
      <c r="J1675" s="15">
        <v>0</v>
      </c>
      <c r="K1675" s="15">
        <v>0</v>
      </c>
      <c r="L1675" s="16">
        <f t="shared" si="31"/>
        <v>0</v>
      </c>
      <c r="M1675" s="15">
        <f t="shared" si="32"/>
        <v>0</v>
      </c>
      <c r="N1675" s="15">
        <v>0</v>
      </c>
      <c r="O1675" s="17">
        <f t="shared" si="33"/>
        <v>0</v>
      </c>
      <c r="P1675" s="16">
        <f t="shared" si="34"/>
        <v>0</v>
      </c>
    </row>
    <row r="1676" spans="1:16" x14ac:dyDescent="0.2">
      <c r="A1676" s="15" t="s">
        <v>85</v>
      </c>
      <c r="B1676" s="15" t="s">
        <v>11</v>
      </c>
      <c r="C1676" s="15"/>
      <c r="D1676" s="15"/>
      <c r="E1676" s="15">
        <v>5</v>
      </c>
      <c r="F1676" s="15">
        <v>7947668</v>
      </c>
      <c r="G1676" s="15">
        <v>0</v>
      </c>
      <c r="H1676" s="15">
        <v>0</v>
      </c>
      <c r="I1676" s="16">
        <f t="shared" si="30"/>
        <v>1589533.6</v>
      </c>
      <c r="J1676" s="15">
        <v>0</v>
      </c>
      <c r="K1676" s="15">
        <v>0</v>
      </c>
      <c r="L1676" s="16">
        <f t="shared" si="31"/>
        <v>0</v>
      </c>
      <c r="M1676" s="15">
        <f t="shared" si="32"/>
        <v>5</v>
      </c>
      <c r="N1676" s="15">
        <v>0</v>
      </c>
      <c r="O1676" s="17">
        <f t="shared" si="33"/>
        <v>5</v>
      </c>
      <c r="P1676" s="16">
        <f t="shared" si="34"/>
        <v>7947668</v>
      </c>
    </row>
    <row r="1677" spans="1:16" x14ac:dyDescent="0.2">
      <c r="A1677" s="15" t="s">
        <v>87</v>
      </c>
      <c r="B1677" s="15" t="s">
        <v>34</v>
      </c>
      <c r="C1677" s="15"/>
      <c r="D1677" s="15"/>
      <c r="E1677" s="15">
        <v>0</v>
      </c>
      <c r="F1677" s="15">
        <v>0</v>
      </c>
      <c r="G1677" s="15">
        <v>0</v>
      </c>
      <c r="H1677" s="15">
        <v>0</v>
      </c>
      <c r="I1677" s="16">
        <f t="shared" si="30"/>
        <v>0</v>
      </c>
      <c r="J1677" s="15">
        <v>0</v>
      </c>
      <c r="K1677" s="15">
        <v>0</v>
      </c>
      <c r="L1677" s="16">
        <f t="shared" si="31"/>
        <v>0</v>
      </c>
      <c r="M1677" s="15">
        <f t="shared" si="32"/>
        <v>0</v>
      </c>
      <c r="N1677" s="15">
        <v>0</v>
      </c>
      <c r="O1677" s="17">
        <f t="shared" si="33"/>
        <v>0</v>
      </c>
      <c r="P1677" s="16">
        <f t="shared" si="34"/>
        <v>0</v>
      </c>
    </row>
    <row r="1678" spans="1:16" x14ac:dyDescent="0.2">
      <c r="A1678" s="15" t="s">
        <v>88</v>
      </c>
      <c r="B1678" s="15" t="s">
        <v>11</v>
      </c>
      <c r="C1678" s="15"/>
      <c r="D1678" s="15"/>
      <c r="E1678" s="15">
        <v>48</v>
      </c>
      <c r="F1678" s="15">
        <v>17619809</v>
      </c>
      <c r="G1678" s="15">
        <v>0</v>
      </c>
      <c r="H1678" s="15">
        <v>0</v>
      </c>
      <c r="I1678" s="16">
        <f t="shared" si="30"/>
        <v>367079.35416666669</v>
      </c>
      <c r="J1678" s="15">
        <v>0</v>
      </c>
      <c r="K1678" s="15">
        <v>0</v>
      </c>
      <c r="L1678" s="16">
        <f t="shared" si="31"/>
        <v>0</v>
      </c>
      <c r="M1678" s="15">
        <f t="shared" si="32"/>
        <v>48</v>
      </c>
      <c r="N1678" s="15">
        <v>0</v>
      </c>
      <c r="O1678" s="17">
        <f t="shared" si="33"/>
        <v>48</v>
      </c>
      <c r="P1678" s="16">
        <f t="shared" si="34"/>
        <v>17619809</v>
      </c>
    </row>
    <row r="1679" spans="1:16" x14ac:dyDescent="0.2">
      <c r="A1679" s="15" t="s">
        <v>3813</v>
      </c>
      <c r="B1679" s="15" t="s">
        <v>11</v>
      </c>
      <c r="C1679" s="15"/>
      <c r="D1679" s="15"/>
      <c r="E1679" s="15">
        <v>47</v>
      </c>
      <c r="F1679" s="15">
        <v>30015909</v>
      </c>
      <c r="G1679" s="15">
        <v>0</v>
      </c>
      <c r="H1679" s="15">
        <v>0</v>
      </c>
      <c r="I1679" s="16">
        <f t="shared" si="30"/>
        <v>638636.36170212761</v>
      </c>
      <c r="J1679" s="15">
        <v>0</v>
      </c>
      <c r="K1679" s="15">
        <v>0</v>
      </c>
      <c r="L1679" s="16">
        <f t="shared" si="31"/>
        <v>0</v>
      </c>
      <c r="M1679" s="15">
        <f t="shared" si="32"/>
        <v>47</v>
      </c>
      <c r="N1679" s="15">
        <v>0</v>
      </c>
      <c r="O1679" s="17">
        <f t="shared" si="33"/>
        <v>47</v>
      </c>
      <c r="P1679" s="16">
        <f t="shared" si="34"/>
        <v>30015909</v>
      </c>
    </row>
    <row r="1680" spans="1:16" x14ac:dyDescent="0.2">
      <c r="A1680" s="15" t="s">
        <v>91</v>
      </c>
      <c r="B1680" s="15" t="s">
        <v>11</v>
      </c>
      <c r="C1680" s="15"/>
      <c r="D1680" s="15"/>
      <c r="E1680" s="15">
        <v>10</v>
      </c>
      <c r="F1680" s="15">
        <v>3727268</v>
      </c>
      <c r="G1680" s="15">
        <v>0</v>
      </c>
      <c r="H1680" s="15">
        <v>0</v>
      </c>
      <c r="I1680" s="16">
        <f t="shared" si="30"/>
        <v>372726.8</v>
      </c>
      <c r="J1680" s="15">
        <v>0</v>
      </c>
      <c r="K1680" s="15">
        <v>0</v>
      </c>
      <c r="L1680" s="16">
        <f t="shared" si="31"/>
        <v>0</v>
      </c>
      <c r="M1680" s="15">
        <f t="shared" si="32"/>
        <v>10</v>
      </c>
      <c r="N1680" s="15">
        <v>0</v>
      </c>
      <c r="O1680" s="17">
        <f t="shared" si="33"/>
        <v>10</v>
      </c>
      <c r="P1680" s="16">
        <f t="shared" si="34"/>
        <v>3727268</v>
      </c>
    </row>
    <row r="1681" spans="1:16" x14ac:dyDescent="0.2">
      <c r="A1681" s="15" t="s">
        <v>3814</v>
      </c>
      <c r="B1681" s="15" t="s">
        <v>11</v>
      </c>
      <c r="C1681" s="15"/>
      <c r="D1681" s="15"/>
      <c r="E1681" s="15">
        <v>20</v>
      </c>
      <c r="F1681" s="15">
        <v>23809908</v>
      </c>
      <c r="G1681" s="15">
        <v>0</v>
      </c>
      <c r="H1681" s="15">
        <v>0</v>
      </c>
      <c r="I1681" s="16">
        <f t="shared" si="30"/>
        <v>1190495.3999999999</v>
      </c>
      <c r="J1681" s="15">
        <v>0</v>
      </c>
      <c r="K1681" s="15">
        <v>0</v>
      </c>
      <c r="L1681" s="16">
        <f t="shared" si="31"/>
        <v>0</v>
      </c>
      <c r="M1681" s="15">
        <f t="shared" si="32"/>
        <v>20</v>
      </c>
      <c r="N1681" s="15">
        <v>0</v>
      </c>
      <c r="O1681" s="17">
        <f t="shared" si="33"/>
        <v>20</v>
      </c>
      <c r="P1681" s="16">
        <f t="shared" si="34"/>
        <v>23809908</v>
      </c>
    </row>
    <row r="1682" spans="1:16" x14ac:dyDescent="0.2">
      <c r="A1682" s="15" t="s">
        <v>95</v>
      </c>
      <c r="B1682" s="15" t="s">
        <v>11</v>
      </c>
      <c r="C1682" s="15"/>
      <c r="D1682" s="15"/>
      <c r="E1682" s="15">
        <v>3</v>
      </c>
      <c r="F1682" s="15">
        <v>1840909</v>
      </c>
      <c r="G1682" s="15">
        <v>0</v>
      </c>
      <c r="H1682" s="15">
        <v>0</v>
      </c>
      <c r="I1682" s="16">
        <f t="shared" si="30"/>
        <v>613636.33333333337</v>
      </c>
      <c r="J1682" s="15">
        <v>0</v>
      </c>
      <c r="K1682" s="15">
        <v>0</v>
      </c>
      <c r="L1682" s="16">
        <f t="shared" si="31"/>
        <v>0</v>
      </c>
      <c r="M1682" s="15">
        <f t="shared" si="32"/>
        <v>3</v>
      </c>
      <c r="N1682" s="15">
        <v>0</v>
      </c>
      <c r="O1682" s="17">
        <f t="shared" si="33"/>
        <v>3</v>
      </c>
      <c r="P1682" s="16">
        <f t="shared" si="34"/>
        <v>1840909</v>
      </c>
    </row>
    <row r="1683" spans="1:16" x14ac:dyDescent="0.2">
      <c r="A1683" s="15" t="s">
        <v>98</v>
      </c>
      <c r="B1683" s="15" t="s">
        <v>11</v>
      </c>
      <c r="C1683" s="15"/>
      <c r="D1683" s="15"/>
      <c r="E1683" s="15">
        <v>25</v>
      </c>
      <c r="F1683" s="15">
        <v>4090900</v>
      </c>
      <c r="G1683" s="15">
        <v>0</v>
      </c>
      <c r="H1683" s="15">
        <v>0</v>
      </c>
      <c r="I1683" s="16">
        <f t="shared" si="30"/>
        <v>163636</v>
      </c>
      <c r="J1683" s="15">
        <v>0</v>
      </c>
      <c r="K1683" s="15">
        <v>0</v>
      </c>
      <c r="L1683" s="16">
        <f t="shared" si="31"/>
        <v>0</v>
      </c>
      <c r="M1683" s="15">
        <f t="shared" si="32"/>
        <v>25</v>
      </c>
      <c r="N1683" s="15">
        <v>0</v>
      </c>
      <c r="O1683" s="17">
        <f t="shared" si="33"/>
        <v>25</v>
      </c>
      <c r="P1683" s="16">
        <f t="shared" si="34"/>
        <v>4090900</v>
      </c>
    </row>
    <row r="1684" spans="1:16" x14ac:dyDescent="0.2">
      <c r="A1684" s="15" t="s">
        <v>100</v>
      </c>
      <c r="B1684" s="15" t="s">
        <v>101</v>
      </c>
      <c r="C1684" s="15"/>
      <c r="D1684" s="15"/>
      <c r="E1684" s="15">
        <v>39</v>
      </c>
      <c r="F1684" s="15">
        <v>1098767</v>
      </c>
      <c r="G1684" s="15">
        <v>0</v>
      </c>
      <c r="H1684" s="15">
        <v>0</v>
      </c>
      <c r="I1684" s="16">
        <f t="shared" si="30"/>
        <v>28173.51282051282</v>
      </c>
      <c r="J1684" s="15">
        <v>0</v>
      </c>
      <c r="K1684" s="15">
        <v>0</v>
      </c>
      <c r="L1684" s="16">
        <f t="shared" si="31"/>
        <v>0</v>
      </c>
      <c r="M1684" s="15">
        <f t="shared" si="32"/>
        <v>39</v>
      </c>
      <c r="N1684" s="15">
        <v>0</v>
      </c>
      <c r="O1684" s="17">
        <f t="shared" si="33"/>
        <v>39</v>
      </c>
      <c r="P1684" s="16">
        <f t="shared" si="34"/>
        <v>1098767</v>
      </c>
    </row>
    <row r="1685" spans="1:16" x14ac:dyDescent="0.2">
      <c r="A1685" s="15" t="s">
        <v>106</v>
      </c>
      <c r="B1685" s="15" t="s">
        <v>107</v>
      </c>
      <c r="C1685" s="15"/>
      <c r="D1685" s="15"/>
      <c r="E1685" s="15">
        <v>9</v>
      </c>
      <c r="F1685" s="15">
        <v>0</v>
      </c>
      <c r="G1685" s="15">
        <v>0</v>
      </c>
      <c r="H1685" s="15">
        <v>0</v>
      </c>
      <c r="I1685" s="16">
        <f t="shared" si="30"/>
        <v>0</v>
      </c>
      <c r="J1685" s="15">
        <v>0</v>
      </c>
      <c r="K1685" s="15">
        <v>0</v>
      </c>
      <c r="L1685" s="16">
        <f t="shared" si="31"/>
        <v>0</v>
      </c>
      <c r="M1685" s="15">
        <f t="shared" si="32"/>
        <v>9</v>
      </c>
      <c r="N1685" s="15">
        <v>0</v>
      </c>
      <c r="O1685" s="17">
        <f t="shared" si="33"/>
        <v>9</v>
      </c>
      <c r="P1685" s="16">
        <f t="shared" si="34"/>
        <v>0</v>
      </c>
    </row>
    <row r="1686" spans="1:16" x14ac:dyDescent="0.2">
      <c r="A1686" s="15" t="s">
        <v>3815</v>
      </c>
      <c r="B1686" s="15" t="s">
        <v>11</v>
      </c>
      <c r="C1686" s="15"/>
      <c r="D1686" s="15"/>
      <c r="E1686" s="15">
        <v>3</v>
      </c>
      <c r="F1686" s="15">
        <v>5863635</v>
      </c>
      <c r="G1686" s="15">
        <v>0</v>
      </c>
      <c r="H1686" s="15">
        <v>0</v>
      </c>
      <c r="I1686" s="16">
        <f t="shared" si="30"/>
        <v>1954545</v>
      </c>
      <c r="J1686" s="15">
        <v>0</v>
      </c>
      <c r="K1686" s="15">
        <v>0</v>
      </c>
      <c r="L1686" s="16">
        <f t="shared" si="31"/>
        <v>0</v>
      </c>
      <c r="M1686" s="15">
        <f t="shared" si="32"/>
        <v>3</v>
      </c>
      <c r="N1686" s="15">
        <v>0</v>
      </c>
      <c r="O1686" s="17">
        <f t="shared" si="33"/>
        <v>3</v>
      </c>
      <c r="P1686" s="16">
        <f t="shared" si="34"/>
        <v>5863635</v>
      </c>
    </row>
    <row r="1687" spans="1:16" x14ac:dyDescent="0.2">
      <c r="A1687" s="15" t="s">
        <v>3816</v>
      </c>
      <c r="B1687" s="15" t="s">
        <v>11</v>
      </c>
      <c r="C1687" s="15"/>
      <c r="D1687" s="15"/>
      <c r="E1687" s="15">
        <v>1</v>
      </c>
      <c r="F1687" s="15">
        <v>0</v>
      </c>
      <c r="G1687" s="15">
        <v>0</v>
      </c>
      <c r="H1687" s="15">
        <v>0</v>
      </c>
      <c r="I1687" s="16">
        <f t="shared" si="30"/>
        <v>0</v>
      </c>
      <c r="J1687" s="15">
        <v>0</v>
      </c>
      <c r="K1687" s="15">
        <v>0</v>
      </c>
      <c r="L1687" s="16">
        <f t="shared" si="31"/>
        <v>0</v>
      </c>
      <c r="M1687" s="15">
        <f t="shared" si="32"/>
        <v>1</v>
      </c>
      <c r="N1687" s="15">
        <v>0</v>
      </c>
      <c r="O1687" s="17">
        <f t="shared" si="33"/>
        <v>1</v>
      </c>
      <c r="P1687" s="16">
        <f t="shared" si="34"/>
        <v>0</v>
      </c>
    </row>
    <row r="1688" spans="1:16" x14ac:dyDescent="0.2">
      <c r="A1688" s="15" t="s">
        <v>110</v>
      </c>
      <c r="B1688" s="15" t="s">
        <v>11</v>
      </c>
      <c r="C1688" s="15"/>
      <c r="D1688" s="15"/>
      <c r="E1688" s="15">
        <v>5</v>
      </c>
      <c r="F1688" s="15">
        <v>3068180</v>
      </c>
      <c r="G1688" s="15">
        <v>0</v>
      </c>
      <c r="H1688" s="15">
        <v>0</v>
      </c>
      <c r="I1688" s="16">
        <f t="shared" si="30"/>
        <v>613636</v>
      </c>
      <c r="J1688" s="15">
        <v>0</v>
      </c>
      <c r="K1688" s="15">
        <v>0</v>
      </c>
      <c r="L1688" s="16">
        <f t="shared" si="31"/>
        <v>0</v>
      </c>
      <c r="M1688" s="15">
        <f t="shared" si="32"/>
        <v>5</v>
      </c>
      <c r="N1688" s="15">
        <v>0</v>
      </c>
      <c r="O1688" s="17">
        <f t="shared" si="33"/>
        <v>5</v>
      </c>
      <c r="P1688" s="16">
        <f t="shared" si="34"/>
        <v>3068180</v>
      </c>
    </row>
    <row r="1689" spans="1:16" x14ac:dyDescent="0.2">
      <c r="A1689" s="15" t="s">
        <v>111</v>
      </c>
      <c r="B1689" s="15" t="s">
        <v>11</v>
      </c>
      <c r="C1689" s="15"/>
      <c r="D1689" s="15"/>
      <c r="E1689" s="15">
        <v>5</v>
      </c>
      <c r="F1689" s="15">
        <v>3068180</v>
      </c>
      <c r="G1689" s="15">
        <v>0</v>
      </c>
      <c r="H1689" s="15">
        <v>0</v>
      </c>
      <c r="I1689" s="16">
        <f t="shared" si="30"/>
        <v>613636</v>
      </c>
      <c r="J1689" s="15">
        <v>0</v>
      </c>
      <c r="K1689" s="15">
        <v>0</v>
      </c>
      <c r="L1689" s="16">
        <f t="shared" si="31"/>
        <v>0</v>
      </c>
      <c r="M1689" s="15">
        <f t="shared" si="32"/>
        <v>5</v>
      </c>
      <c r="N1689" s="15">
        <v>0</v>
      </c>
      <c r="O1689" s="17">
        <f t="shared" si="33"/>
        <v>5</v>
      </c>
      <c r="P1689" s="16">
        <f t="shared" si="34"/>
        <v>3068180</v>
      </c>
    </row>
    <row r="1690" spans="1:16" x14ac:dyDescent="0.2">
      <c r="A1690" s="15" t="s">
        <v>112</v>
      </c>
      <c r="B1690" s="15" t="s">
        <v>11</v>
      </c>
      <c r="C1690" s="15"/>
      <c r="D1690" s="15"/>
      <c r="E1690" s="15">
        <v>10</v>
      </c>
      <c r="F1690" s="15">
        <v>3272720</v>
      </c>
      <c r="G1690" s="15">
        <v>0</v>
      </c>
      <c r="H1690" s="15">
        <v>0</v>
      </c>
      <c r="I1690" s="16">
        <f t="shared" si="30"/>
        <v>327272</v>
      </c>
      <c r="J1690" s="15">
        <v>0</v>
      </c>
      <c r="K1690" s="15">
        <v>0</v>
      </c>
      <c r="L1690" s="16">
        <f t="shared" si="31"/>
        <v>0</v>
      </c>
      <c r="M1690" s="15">
        <f t="shared" si="32"/>
        <v>10</v>
      </c>
      <c r="N1690" s="15">
        <v>0</v>
      </c>
      <c r="O1690" s="17">
        <f t="shared" si="33"/>
        <v>10</v>
      </c>
      <c r="P1690" s="16">
        <f t="shared" si="34"/>
        <v>3272720</v>
      </c>
    </row>
    <row r="1691" spans="1:16" x14ac:dyDescent="0.2">
      <c r="A1691" s="15" t="s">
        <v>113</v>
      </c>
      <c r="B1691" s="15" t="s">
        <v>11</v>
      </c>
      <c r="C1691" s="15"/>
      <c r="D1691" s="15"/>
      <c r="E1691" s="15">
        <v>5</v>
      </c>
      <c r="F1691" s="15">
        <v>2500000</v>
      </c>
      <c r="G1691" s="15">
        <v>0</v>
      </c>
      <c r="H1691" s="15">
        <v>0</v>
      </c>
      <c r="I1691" s="16">
        <f t="shared" si="30"/>
        <v>500000</v>
      </c>
      <c r="J1691" s="15">
        <v>0</v>
      </c>
      <c r="K1691" s="15">
        <v>0</v>
      </c>
      <c r="L1691" s="16">
        <f t="shared" si="31"/>
        <v>0</v>
      </c>
      <c r="M1691" s="15">
        <f t="shared" si="32"/>
        <v>5</v>
      </c>
      <c r="N1691" s="15">
        <v>0</v>
      </c>
      <c r="O1691" s="17">
        <f t="shared" si="33"/>
        <v>5</v>
      </c>
      <c r="P1691" s="16">
        <f t="shared" si="34"/>
        <v>2500000</v>
      </c>
    </row>
    <row r="1692" spans="1:16" x14ac:dyDescent="0.2">
      <c r="A1692" s="15" t="s">
        <v>115</v>
      </c>
      <c r="B1692" s="15" t="s">
        <v>11</v>
      </c>
      <c r="C1692" s="15"/>
      <c r="D1692" s="15"/>
      <c r="E1692" s="15">
        <v>5</v>
      </c>
      <c r="F1692" s="15">
        <v>2500000</v>
      </c>
      <c r="G1692" s="15">
        <v>0</v>
      </c>
      <c r="H1692" s="15">
        <v>0</v>
      </c>
      <c r="I1692" s="16">
        <f t="shared" si="30"/>
        <v>500000</v>
      </c>
      <c r="J1692" s="15">
        <v>0</v>
      </c>
      <c r="K1692" s="15">
        <v>0</v>
      </c>
      <c r="L1692" s="16">
        <f t="shared" si="31"/>
        <v>0</v>
      </c>
      <c r="M1692" s="15">
        <f t="shared" si="32"/>
        <v>5</v>
      </c>
      <c r="N1692" s="15">
        <v>0</v>
      </c>
      <c r="O1692" s="17">
        <f t="shared" si="33"/>
        <v>5</v>
      </c>
      <c r="P1692" s="16">
        <f t="shared" si="34"/>
        <v>2500000</v>
      </c>
    </row>
    <row r="1693" spans="1:16" x14ac:dyDescent="0.2">
      <c r="A1693" s="15" t="s">
        <v>116</v>
      </c>
      <c r="B1693" s="15" t="s">
        <v>20</v>
      </c>
      <c r="C1693" s="15"/>
      <c r="D1693" s="15"/>
      <c r="E1693" s="15">
        <v>2</v>
      </c>
      <c r="F1693" s="15">
        <v>1254544</v>
      </c>
      <c r="G1693" s="15">
        <v>0</v>
      </c>
      <c r="H1693" s="15">
        <v>0</v>
      </c>
      <c r="I1693" s="16">
        <f t="shared" si="30"/>
        <v>627272</v>
      </c>
      <c r="J1693" s="15">
        <v>0</v>
      </c>
      <c r="K1693" s="15">
        <v>0</v>
      </c>
      <c r="L1693" s="16">
        <f t="shared" si="31"/>
        <v>0</v>
      </c>
      <c r="M1693" s="15">
        <f t="shared" si="32"/>
        <v>2</v>
      </c>
      <c r="N1693" s="15">
        <v>0</v>
      </c>
      <c r="O1693" s="17">
        <f t="shared" si="33"/>
        <v>2</v>
      </c>
      <c r="P1693" s="16">
        <f t="shared" si="34"/>
        <v>1254544</v>
      </c>
    </row>
    <row r="1694" spans="1:16" x14ac:dyDescent="0.2">
      <c r="A1694" s="15" t="s">
        <v>117</v>
      </c>
      <c r="B1694" s="15" t="s">
        <v>11</v>
      </c>
      <c r="C1694" s="15"/>
      <c r="D1694" s="15"/>
      <c r="E1694" s="15">
        <v>2</v>
      </c>
      <c r="F1694" s="15">
        <v>1418182</v>
      </c>
      <c r="G1694" s="15">
        <v>0</v>
      </c>
      <c r="H1694" s="15">
        <v>0</v>
      </c>
      <c r="I1694" s="16">
        <f t="shared" si="30"/>
        <v>709091</v>
      </c>
      <c r="J1694" s="15">
        <v>0</v>
      </c>
      <c r="K1694" s="15">
        <v>0</v>
      </c>
      <c r="L1694" s="16">
        <f t="shared" si="31"/>
        <v>0</v>
      </c>
      <c r="M1694" s="15">
        <f t="shared" si="32"/>
        <v>2</v>
      </c>
      <c r="N1694" s="15">
        <v>0</v>
      </c>
      <c r="O1694" s="17">
        <f t="shared" si="33"/>
        <v>2</v>
      </c>
      <c r="P1694" s="16">
        <f t="shared" si="34"/>
        <v>1418182</v>
      </c>
    </row>
    <row r="1695" spans="1:16" x14ac:dyDescent="0.2">
      <c r="A1695" s="15" t="s">
        <v>121</v>
      </c>
      <c r="B1695" s="15" t="s">
        <v>11</v>
      </c>
      <c r="C1695" s="15"/>
      <c r="D1695" s="15"/>
      <c r="E1695" s="15">
        <v>30</v>
      </c>
      <c r="F1695" s="15">
        <v>2677265</v>
      </c>
      <c r="G1695" s="15">
        <v>0</v>
      </c>
      <c r="H1695" s="15">
        <v>0</v>
      </c>
      <c r="I1695" s="16">
        <f t="shared" si="30"/>
        <v>89242.166666666672</v>
      </c>
      <c r="J1695" s="15">
        <v>0</v>
      </c>
      <c r="K1695" s="15">
        <v>0</v>
      </c>
      <c r="L1695" s="16">
        <f t="shared" si="31"/>
        <v>0</v>
      </c>
      <c r="M1695" s="15">
        <f t="shared" si="32"/>
        <v>30</v>
      </c>
      <c r="N1695" s="15">
        <v>0</v>
      </c>
      <c r="O1695" s="17">
        <f t="shared" si="33"/>
        <v>30</v>
      </c>
      <c r="P1695" s="16">
        <f t="shared" si="34"/>
        <v>2677265</v>
      </c>
    </row>
    <row r="1696" spans="1:16" x14ac:dyDescent="0.2">
      <c r="A1696" s="15" t="s">
        <v>122</v>
      </c>
      <c r="B1696" s="15" t="s">
        <v>11</v>
      </c>
      <c r="C1696" s="15"/>
      <c r="D1696" s="15"/>
      <c r="E1696" s="15">
        <v>2</v>
      </c>
      <c r="F1696" s="15">
        <v>4636364</v>
      </c>
      <c r="G1696" s="15">
        <v>0</v>
      </c>
      <c r="H1696" s="15">
        <v>0</v>
      </c>
      <c r="I1696" s="16">
        <f t="shared" si="30"/>
        <v>2318182</v>
      </c>
      <c r="J1696" s="15">
        <v>0</v>
      </c>
      <c r="K1696" s="15">
        <v>0</v>
      </c>
      <c r="L1696" s="16">
        <f t="shared" si="31"/>
        <v>0</v>
      </c>
      <c r="M1696" s="15">
        <f t="shared" si="32"/>
        <v>2</v>
      </c>
      <c r="N1696" s="15">
        <v>0</v>
      </c>
      <c r="O1696" s="17">
        <f t="shared" si="33"/>
        <v>2</v>
      </c>
      <c r="P1696" s="16">
        <f t="shared" si="34"/>
        <v>4636364</v>
      </c>
    </row>
    <row r="1697" spans="1:16" x14ac:dyDescent="0.2">
      <c r="A1697" s="15" t="s">
        <v>123</v>
      </c>
      <c r="B1697" s="15" t="s">
        <v>105</v>
      </c>
      <c r="C1697" s="15"/>
      <c r="D1697" s="15"/>
      <c r="E1697" s="15">
        <v>57</v>
      </c>
      <c r="F1697" s="15">
        <v>8083626</v>
      </c>
      <c r="G1697" s="15">
        <v>0</v>
      </c>
      <c r="H1697" s="15">
        <v>0</v>
      </c>
      <c r="I1697" s="16">
        <f t="shared" si="30"/>
        <v>141818</v>
      </c>
      <c r="J1697" s="15">
        <v>0</v>
      </c>
      <c r="K1697" s="15">
        <v>0</v>
      </c>
      <c r="L1697" s="16">
        <f t="shared" si="31"/>
        <v>0</v>
      </c>
      <c r="M1697" s="15">
        <f t="shared" si="32"/>
        <v>57</v>
      </c>
      <c r="N1697" s="15">
        <v>0</v>
      </c>
      <c r="O1697" s="17">
        <f t="shared" si="33"/>
        <v>57</v>
      </c>
      <c r="P1697" s="16">
        <f t="shared" si="34"/>
        <v>8083626</v>
      </c>
    </row>
    <row r="1698" spans="1:16" x14ac:dyDescent="0.2">
      <c r="A1698" s="15" t="s">
        <v>124</v>
      </c>
      <c r="B1698" s="15" t="s">
        <v>11</v>
      </c>
      <c r="C1698" s="15"/>
      <c r="D1698" s="15"/>
      <c r="E1698" s="15">
        <v>1</v>
      </c>
      <c r="F1698" s="15">
        <v>1663636</v>
      </c>
      <c r="G1698" s="15">
        <v>0</v>
      </c>
      <c r="H1698" s="15">
        <v>0</v>
      </c>
      <c r="I1698" s="16">
        <f t="shared" si="30"/>
        <v>1663636</v>
      </c>
      <c r="J1698" s="15">
        <v>0</v>
      </c>
      <c r="K1698" s="15">
        <v>0</v>
      </c>
      <c r="L1698" s="16">
        <f t="shared" si="31"/>
        <v>0</v>
      </c>
      <c r="M1698" s="15">
        <f t="shared" si="32"/>
        <v>1</v>
      </c>
      <c r="N1698" s="15">
        <v>0</v>
      </c>
      <c r="O1698" s="17">
        <f t="shared" si="33"/>
        <v>1</v>
      </c>
      <c r="P1698" s="16">
        <f t="shared" si="34"/>
        <v>1663636</v>
      </c>
    </row>
    <row r="1699" spans="1:16" x14ac:dyDescent="0.2">
      <c r="A1699" s="15" t="s">
        <v>125</v>
      </c>
      <c r="B1699" s="15" t="s">
        <v>107</v>
      </c>
      <c r="C1699" s="15"/>
      <c r="D1699" s="15"/>
      <c r="E1699" s="15">
        <v>9</v>
      </c>
      <c r="F1699" s="15">
        <v>0</v>
      </c>
      <c r="G1699" s="15">
        <v>0</v>
      </c>
      <c r="H1699" s="15">
        <v>0</v>
      </c>
      <c r="I1699" s="16">
        <f t="shared" si="30"/>
        <v>0</v>
      </c>
      <c r="J1699" s="15">
        <v>0</v>
      </c>
      <c r="K1699" s="15">
        <v>0</v>
      </c>
      <c r="L1699" s="16">
        <f t="shared" si="31"/>
        <v>0</v>
      </c>
      <c r="M1699" s="15">
        <f t="shared" si="32"/>
        <v>9</v>
      </c>
      <c r="N1699" s="15">
        <v>0</v>
      </c>
      <c r="O1699" s="17">
        <f t="shared" si="33"/>
        <v>9</v>
      </c>
      <c r="P1699" s="16">
        <f t="shared" si="34"/>
        <v>0</v>
      </c>
    </row>
    <row r="1700" spans="1:16" x14ac:dyDescent="0.2">
      <c r="A1700" s="15" t="s">
        <v>3817</v>
      </c>
      <c r="B1700" s="15" t="s">
        <v>11</v>
      </c>
      <c r="C1700" s="15"/>
      <c r="D1700" s="15"/>
      <c r="E1700" s="15">
        <v>1</v>
      </c>
      <c r="F1700" s="15">
        <v>23627273</v>
      </c>
      <c r="G1700" s="15">
        <v>0</v>
      </c>
      <c r="H1700" s="15">
        <v>0</v>
      </c>
      <c r="I1700" s="16">
        <f t="shared" si="30"/>
        <v>23627273</v>
      </c>
      <c r="J1700" s="15">
        <v>0</v>
      </c>
      <c r="K1700" s="15">
        <v>0</v>
      </c>
      <c r="L1700" s="16">
        <f t="shared" si="31"/>
        <v>0</v>
      </c>
      <c r="M1700" s="15">
        <f t="shared" si="32"/>
        <v>1</v>
      </c>
      <c r="N1700" s="15">
        <v>0</v>
      </c>
      <c r="O1700" s="17">
        <f t="shared" si="33"/>
        <v>1</v>
      </c>
      <c r="P1700" s="16">
        <f t="shared" si="34"/>
        <v>23627273</v>
      </c>
    </row>
    <row r="1701" spans="1:16" x14ac:dyDescent="0.2">
      <c r="A1701" s="15" t="s">
        <v>127</v>
      </c>
      <c r="B1701" s="15" t="s">
        <v>11</v>
      </c>
      <c r="C1701" s="15"/>
      <c r="D1701" s="15"/>
      <c r="E1701" s="15">
        <v>5</v>
      </c>
      <c r="F1701" s="15">
        <v>3727270</v>
      </c>
      <c r="G1701" s="15">
        <v>0</v>
      </c>
      <c r="H1701" s="15">
        <v>0</v>
      </c>
      <c r="I1701" s="16">
        <f t="shared" si="30"/>
        <v>745454</v>
      </c>
      <c r="J1701" s="15">
        <v>0</v>
      </c>
      <c r="K1701" s="15">
        <v>0</v>
      </c>
      <c r="L1701" s="16">
        <f t="shared" si="31"/>
        <v>0</v>
      </c>
      <c r="M1701" s="15">
        <f t="shared" si="32"/>
        <v>5</v>
      </c>
      <c r="N1701" s="15">
        <v>0</v>
      </c>
      <c r="O1701" s="17">
        <f t="shared" si="33"/>
        <v>5</v>
      </c>
      <c r="P1701" s="16">
        <f t="shared" si="34"/>
        <v>3727270</v>
      </c>
    </row>
    <row r="1702" spans="1:16" x14ac:dyDescent="0.2">
      <c r="A1702" s="15" t="s">
        <v>128</v>
      </c>
      <c r="B1702" s="15" t="s">
        <v>11</v>
      </c>
      <c r="C1702" s="15"/>
      <c r="D1702" s="15"/>
      <c r="E1702" s="15">
        <v>2</v>
      </c>
      <c r="F1702" s="15">
        <v>4309090</v>
      </c>
      <c r="G1702" s="15">
        <v>0</v>
      </c>
      <c r="H1702" s="15">
        <v>0</v>
      </c>
      <c r="I1702" s="16">
        <f t="shared" si="30"/>
        <v>2154545</v>
      </c>
      <c r="J1702" s="15">
        <v>0</v>
      </c>
      <c r="K1702" s="15">
        <v>0</v>
      </c>
      <c r="L1702" s="16">
        <f t="shared" si="31"/>
        <v>0</v>
      </c>
      <c r="M1702" s="15">
        <f t="shared" si="32"/>
        <v>2</v>
      </c>
      <c r="N1702" s="15">
        <v>0</v>
      </c>
      <c r="O1702" s="17">
        <f t="shared" si="33"/>
        <v>2</v>
      </c>
      <c r="P1702" s="16">
        <f t="shared" si="34"/>
        <v>4309090</v>
      </c>
    </row>
    <row r="1703" spans="1:16" x14ac:dyDescent="0.2">
      <c r="A1703" s="15" t="s">
        <v>129</v>
      </c>
      <c r="B1703" s="15" t="s">
        <v>11</v>
      </c>
      <c r="C1703" s="15"/>
      <c r="D1703" s="15"/>
      <c r="E1703" s="15">
        <v>8</v>
      </c>
      <c r="F1703" s="15">
        <v>0</v>
      </c>
      <c r="G1703" s="15">
        <v>0</v>
      </c>
      <c r="H1703" s="15">
        <v>0</v>
      </c>
      <c r="I1703" s="16">
        <f t="shared" si="30"/>
        <v>0</v>
      </c>
      <c r="J1703" s="15">
        <v>0</v>
      </c>
      <c r="K1703" s="15">
        <v>0</v>
      </c>
      <c r="L1703" s="16">
        <f t="shared" si="31"/>
        <v>0</v>
      </c>
      <c r="M1703" s="15">
        <f t="shared" si="32"/>
        <v>8</v>
      </c>
      <c r="N1703" s="15">
        <v>0</v>
      </c>
      <c r="O1703" s="17">
        <f t="shared" si="33"/>
        <v>8</v>
      </c>
      <c r="P1703" s="16">
        <f t="shared" si="34"/>
        <v>0</v>
      </c>
    </row>
    <row r="1704" spans="1:16" x14ac:dyDescent="0.2">
      <c r="A1704" s="15" t="s">
        <v>132</v>
      </c>
      <c r="B1704" s="15" t="s">
        <v>20</v>
      </c>
      <c r="C1704" s="15"/>
      <c r="D1704" s="15"/>
      <c r="E1704" s="15">
        <v>2</v>
      </c>
      <c r="F1704" s="15">
        <v>6045454</v>
      </c>
      <c r="G1704" s="15">
        <v>0</v>
      </c>
      <c r="H1704" s="15">
        <v>0</v>
      </c>
      <c r="I1704" s="16">
        <f t="shared" si="30"/>
        <v>3022727</v>
      </c>
      <c r="J1704" s="15">
        <v>0</v>
      </c>
      <c r="K1704" s="15">
        <v>0</v>
      </c>
      <c r="L1704" s="16">
        <f t="shared" si="31"/>
        <v>0</v>
      </c>
      <c r="M1704" s="15">
        <f t="shared" si="32"/>
        <v>2</v>
      </c>
      <c r="N1704" s="15">
        <v>0</v>
      </c>
      <c r="O1704" s="17">
        <f t="shared" si="33"/>
        <v>2</v>
      </c>
      <c r="P1704" s="16">
        <f t="shared" si="34"/>
        <v>6045454</v>
      </c>
    </row>
    <row r="1705" spans="1:16" x14ac:dyDescent="0.2">
      <c r="A1705" s="15" t="s">
        <v>133</v>
      </c>
      <c r="B1705" s="15" t="s">
        <v>20</v>
      </c>
      <c r="C1705" s="15"/>
      <c r="D1705" s="15"/>
      <c r="E1705" s="15">
        <v>1</v>
      </c>
      <c r="F1705" s="15">
        <v>4363636</v>
      </c>
      <c r="G1705" s="15">
        <v>0</v>
      </c>
      <c r="H1705" s="15">
        <v>0</v>
      </c>
      <c r="I1705" s="16">
        <f t="shared" si="30"/>
        <v>4363636</v>
      </c>
      <c r="J1705" s="15">
        <v>0</v>
      </c>
      <c r="K1705" s="15">
        <v>0</v>
      </c>
      <c r="L1705" s="16">
        <f t="shared" si="31"/>
        <v>0</v>
      </c>
      <c r="M1705" s="15">
        <f t="shared" si="32"/>
        <v>1</v>
      </c>
      <c r="N1705" s="15">
        <v>0</v>
      </c>
      <c r="O1705" s="17">
        <f t="shared" si="33"/>
        <v>1</v>
      </c>
      <c r="P1705" s="16">
        <f t="shared" si="34"/>
        <v>4363636</v>
      </c>
    </row>
    <row r="1706" spans="1:16" x14ac:dyDescent="0.2">
      <c r="A1706" s="15" t="s">
        <v>135</v>
      </c>
      <c r="B1706" s="15" t="s">
        <v>11</v>
      </c>
      <c r="C1706" s="15"/>
      <c r="D1706" s="15"/>
      <c r="E1706" s="15">
        <v>1</v>
      </c>
      <c r="F1706" s="15">
        <v>718182</v>
      </c>
      <c r="G1706" s="15">
        <v>0</v>
      </c>
      <c r="H1706" s="15">
        <v>0</v>
      </c>
      <c r="I1706" s="16">
        <f t="shared" si="30"/>
        <v>718182</v>
      </c>
      <c r="J1706" s="15">
        <v>0</v>
      </c>
      <c r="K1706" s="15">
        <v>0</v>
      </c>
      <c r="L1706" s="16">
        <f t="shared" si="31"/>
        <v>0</v>
      </c>
      <c r="M1706" s="15">
        <f t="shared" si="32"/>
        <v>1</v>
      </c>
      <c r="N1706" s="15">
        <v>0</v>
      </c>
      <c r="O1706" s="17">
        <f t="shared" si="33"/>
        <v>1</v>
      </c>
      <c r="P1706" s="16">
        <f t="shared" si="34"/>
        <v>718182</v>
      </c>
    </row>
    <row r="1707" spans="1:16" x14ac:dyDescent="0.2">
      <c r="A1707" s="15" t="s">
        <v>136</v>
      </c>
      <c r="B1707" s="15" t="s">
        <v>11</v>
      </c>
      <c r="C1707" s="15"/>
      <c r="D1707" s="15"/>
      <c r="E1707" s="15">
        <v>1</v>
      </c>
      <c r="F1707" s="15">
        <v>0</v>
      </c>
      <c r="G1707" s="15">
        <v>0</v>
      </c>
      <c r="H1707" s="15">
        <v>0</v>
      </c>
      <c r="I1707" s="16">
        <f t="shared" si="30"/>
        <v>0</v>
      </c>
      <c r="J1707" s="15">
        <v>0</v>
      </c>
      <c r="K1707" s="15">
        <v>0</v>
      </c>
      <c r="L1707" s="16">
        <f t="shared" si="31"/>
        <v>0</v>
      </c>
      <c r="M1707" s="15">
        <f t="shared" si="32"/>
        <v>1</v>
      </c>
      <c r="N1707" s="15">
        <v>0</v>
      </c>
      <c r="O1707" s="17">
        <f t="shared" si="33"/>
        <v>1</v>
      </c>
      <c r="P1707" s="16">
        <f t="shared" si="34"/>
        <v>0</v>
      </c>
    </row>
    <row r="1708" spans="1:16" x14ac:dyDescent="0.2">
      <c r="A1708" s="15" t="s">
        <v>137</v>
      </c>
      <c r="B1708" s="15" t="s">
        <v>11</v>
      </c>
      <c r="C1708" s="15"/>
      <c r="D1708" s="15"/>
      <c r="E1708" s="15">
        <v>1</v>
      </c>
      <c r="F1708" s="15">
        <v>0</v>
      </c>
      <c r="G1708" s="15">
        <v>0</v>
      </c>
      <c r="H1708" s="15">
        <v>0</v>
      </c>
      <c r="I1708" s="16">
        <f t="shared" si="30"/>
        <v>0</v>
      </c>
      <c r="J1708" s="15">
        <v>0</v>
      </c>
      <c r="K1708" s="15">
        <v>0</v>
      </c>
      <c r="L1708" s="16">
        <f t="shared" si="31"/>
        <v>0</v>
      </c>
      <c r="M1708" s="15">
        <f t="shared" si="32"/>
        <v>1</v>
      </c>
      <c r="N1708" s="15">
        <v>0</v>
      </c>
      <c r="O1708" s="17">
        <f t="shared" si="33"/>
        <v>1</v>
      </c>
      <c r="P1708" s="16">
        <f t="shared" si="34"/>
        <v>0</v>
      </c>
    </row>
    <row r="1709" spans="1:16" x14ac:dyDescent="0.2">
      <c r="A1709" s="15" t="s">
        <v>3818</v>
      </c>
      <c r="B1709" s="15" t="s">
        <v>11</v>
      </c>
      <c r="C1709" s="15"/>
      <c r="D1709" s="15"/>
      <c r="E1709" s="15">
        <v>1</v>
      </c>
      <c r="F1709" s="15">
        <v>0</v>
      </c>
      <c r="G1709" s="15">
        <v>0</v>
      </c>
      <c r="H1709" s="15">
        <v>0</v>
      </c>
      <c r="I1709" s="16">
        <f t="shared" si="30"/>
        <v>0</v>
      </c>
      <c r="J1709" s="15">
        <v>0</v>
      </c>
      <c r="K1709" s="15">
        <v>0</v>
      </c>
      <c r="L1709" s="16">
        <f t="shared" si="31"/>
        <v>0</v>
      </c>
      <c r="M1709" s="15">
        <f t="shared" si="32"/>
        <v>1</v>
      </c>
      <c r="N1709" s="15">
        <v>0</v>
      </c>
      <c r="O1709" s="17">
        <f t="shared" si="33"/>
        <v>1</v>
      </c>
      <c r="P1709" s="16">
        <f t="shared" si="34"/>
        <v>0</v>
      </c>
    </row>
    <row r="1710" spans="1:16" x14ac:dyDescent="0.2">
      <c r="A1710" s="15" t="s">
        <v>139</v>
      </c>
      <c r="B1710" s="15" t="s">
        <v>105</v>
      </c>
      <c r="C1710" s="15"/>
      <c r="D1710" s="15"/>
      <c r="E1710" s="15">
        <v>54</v>
      </c>
      <c r="F1710" s="15">
        <v>120672728</v>
      </c>
      <c r="G1710" s="15">
        <v>0</v>
      </c>
      <c r="H1710" s="15">
        <v>0</v>
      </c>
      <c r="I1710" s="16">
        <f t="shared" si="30"/>
        <v>2234680.1481481483</v>
      </c>
      <c r="J1710" s="15">
        <v>0</v>
      </c>
      <c r="K1710" s="15">
        <v>0</v>
      </c>
      <c r="L1710" s="16">
        <f t="shared" si="31"/>
        <v>0</v>
      </c>
      <c r="M1710" s="15">
        <f t="shared" si="32"/>
        <v>54</v>
      </c>
      <c r="N1710" s="15">
        <v>0</v>
      </c>
      <c r="O1710" s="17">
        <f t="shared" si="33"/>
        <v>54</v>
      </c>
      <c r="P1710" s="16">
        <f t="shared" si="34"/>
        <v>120672728</v>
      </c>
    </row>
    <row r="1711" spans="1:16" x14ac:dyDescent="0.2">
      <c r="A1711" s="15" t="s">
        <v>140</v>
      </c>
      <c r="B1711" s="15" t="s">
        <v>141</v>
      </c>
      <c r="C1711" s="15"/>
      <c r="D1711" s="15"/>
      <c r="E1711" s="15">
        <v>1</v>
      </c>
      <c r="F1711" s="15">
        <v>400000</v>
      </c>
      <c r="G1711" s="15">
        <v>0</v>
      </c>
      <c r="H1711" s="15">
        <v>0</v>
      </c>
      <c r="I1711" s="16">
        <f t="shared" si="30"/>
        <v>400000</v>
      </c>
      <c r="J1711" s="15">
        <v>0</v>
      </c>
      <c r="K1711" s="15">
        <v>0</v>
      </c>
      <c r="L1711" s="16">
        <f t="shared" si="31"/>
        <v>0</v>
      </c>
      <c r="M1711" s="15">
        <f t="shared" si="32"/>
        <v>1</v>
      </c>
      <c r="N1711" s="15">
        <v>0</v>
      </c>
      <c r="O1711" s="17">
        <f t="shared" si="33"/>
        <v>1</v>
      </c>
      <c r="P1711" s="16">
        <f t="shared" si="34"/>
        <v>400000</v>
      </c>
    </row>
    <row r="1712" spans="1:16" x14ac:dyDescent="0.2">
      <c r="A1712" s="15" t="s">
        <v>143</v>
      </c>
      <c r="B1712" s="15" t="s">
        <v>11</v>
      </c>
      <c r="C1712" s="15"/>
      <c r="D1712" s="15"/>
      <c r="E1712" s="15">
        <v>11</v>
      </c>
      <c r="F1712" s="15">
        <v>12045453</v>
      </c>
      <c r="G1712" s="15">
        <v>0</v>
      </c>
      <c r="H1712" s="15">
        <v>0</v>
      </c>
      <c r="I1712" s="16">
        <f t="shared" si="30"/>
        <v>1095041.1818181819</v>
      </c>
      <c r="J1712" s="15">
        <v>0</v>
      </c>
      <c r="K1712" s="15">
        <v>0</v>
      </c>
      <c r="L1712" s="16">
        <f t="shared" si="31"/>
        <v>0</v>
      </c>
      <c r="M1712" s="15">
        <f t="shared" si="32"/>
        <v>11</v>
      </c>
      <c r="N1712" s="15">
        <v>0</v>
      </c>
      <c r="O1712" s="17">
        <f t="shared" si="33"/>
        <v>11</v>
      </c>
      <c r="P1712" s="16">
        <f t="shared" si="34"/>
        <v>12045453</v>
      </c>
    </row>
    <row r="1713" spans="1:16" x14ac:dyDescent="0.2">
      <c r="A1713" s="15" t="s">
        <v>144</v>
      </c>
      <c r="B1713" s="15" t="s">
        <v>11</v>
      </c>
      <c r="C1713" s="15"/>
      <c r="D1713" s="15"/>
      <c r="E1713" s="15">
        <v>5</v>
      </c>
      <c r="F1713" s="15">
        <v>6157574</v>
      </c>
      <c r="G1713" s="15">
        <v>0</v>
      </c>
      <c r="H1713" s="15">
        <v>0</v>
      </c>
      <c r="I1713" s="16">
        <f t="shared" si="30"/>
        <v>1231514.8</v>
      </c>
      <c r="J1713" s="15">
        <v>0</v>
      </c>
      <c r="K1713" s="15">
        <v>0</v>
      </c>
      <c r="L1713" s="16">
        <f t="shared" si="31"/>
        <v>0</v>
      </c>
      <c r="M1713" s="15">
        <f t="shared" si="32"/>
        <v>5</v>
      </c>
      <c r="N1713" s="15">
        <v>0</v>
      </c>
      <c r="O1713" s="17">
        <f t="shared" si="33"/>
        <v>5</v>
      </c>
      <c r="P1713" s="16">
        <f t="shared" si="34"/>
        <v>6157574</v>
      </c>
    </row>
    <row r="1714" spans="1:16" x14ac:dyDescent="0.2">
      <c r="A1714" s="15" t="s">
        <v>146</v>
      </c>
      <c r="B1714" s="15" t="s">
        <v>11</v>
      </c>
      <c r="C1714" s="15"/>
      <c r="D1714" s="15"/>
      <c r="E1714" s="15">
        <v>6</v>
      </c>
      <c r="F1714" s="15">
        <v>6600000</v>
      </c>
      <c r="G1714" s="15">
        <v>0</v>
      </c>
      <c r="H1714" s="15">
        <v>0</v>
      </c>
      <c r="I1714" s="16">
        <f t="shared" si="30"/>
        <v>1100000</v>
      </c>
      <c r="J1714" s="15">
        <v>0</v>
      </c>
      <c r="K1714" s="15">
        <v>0</v>
      </c>
      <c r="L1714" s="16">
        <f t="shared" si="31"/>
        <v>0</v>
      </c>
      <c r="M1714" s="15">
        <f t="shared" si="32"/>
        <v>6</v>
      </c>
      <c r="N1714" s="15">
        <v>0</v>
      </c>
      <c r="O1714" s="17">
        <f t="shared" si="33"/>
        <v>6</v>
      </c>
      <c r="P1714" s="16">
        <f t="shared" si="34"/>
        <v>6600000</v>
      </c>
    </row>
    <row r="1715" spans="1:16" x14ac:dyDescent="0.2">
      <c r="A1715" s="15" t="s">
        <v>149</v>
      </c>
      <c r="B1715" s="15" t="s">
        <v>11</v>
      </c>
      <c r="C1715" s="15"/>
      <c r="D1715" s="15"/>
      <c r="E1715" s="15">
        <v>4</v>
      </c>
      <c r="F1715" s="15">
        <v>3200000</v>
      </c>
      <c r="G1715" s="15">
        <v>0</v>
      </c>
      <c r="H1715" s="15">
        <v>0</v>
      </c>
      <c r="I1715" s="16">
        <f t="shared" si="30"/>
        <v>800000</v>
      </c>
      <c r="J1715" s="15">
        <v>0</v>
      </c>
      <c r="K1715" s="15">
        <v>0</v>
      </c>
      <c r="L1715" s="16">
        <f t="shared" si="31"/>
        <v>0</v>
      </c>
      <c r="M1715" s="15">
        <f t="shared" si="32"/>
        <v>4</v>
      </c>
      <c r="N1715" s="15">
        <v>0</v>
      </c>
      <c r="O1715" s="17">
        <f t="shared" si="33"/>
        <v>4</v>
      </c>
      <c r="P1715" s="16">
        <f t="shared" si="34"/>
        <v>3200000</v>
      </c>
    </row>
    <row r="1716" spans="1:16" x14ac:dyDescent="0.2">
      <c r="A1716" s="15" t="s">
        <v>150</v>
      </c>
      <c r="B1716" s="15" t="s">
        <v>11</v>
      </c>
      <c r="C1716" s="15"/>
      <c r="D1716" s="15"/>
      <c r="E1716" s="15">
        <v>2</v>
      </c>
      <c r="F1716" s="15">
        <v>31890908</v>
      </c>
      <c r="G1716" s="15">
        <v>0</v>
      </c>
      <c r="H1716" s="15">
        <v>0</v>
      </c>
      <c r="I1716" s="16">
        <f t="shared" si="30"/>
        <v>15945454</v>
      </c>
      <c r="J1716" s="15">
        <v>0</v>
      </c>
      <c r="K1716" s="15">
        <v>0</v>
      </c>
      <c r="L1716" s="16">
        <f t="shared" si="31"/>
        <v>0</v>
      </c>
      <c r="M1716" s="15">
        <f t="shared" si="32"/>
        <v>2</v>
      </c>
      <c r="N1716" s="15">
        <v>0</v>
      </c>
      <c r="O1716" s="17">
        <f t="shared" si="33"/>
        <v>2</v>
      </c>
      <c r="P1716" s="16">
        <f t="shared" si="34"/>
        <v>31890908</v>
      </c>
    </row>
    <row r="1717" spans="1:16" x14ac:dyDescent="0.2">
      <c r="A1717" s="15" t="s">
        <v>152</v>
      </c>
      <c r="B1717" s="15" t="s">
        <v>11</v>
      </c>
      <c r="C1717" s="15"/>
      <c r="D1717" s="15"/>
      <c r="E1717" s="15">
        <v>2</v>
      </c>
      <c r="F1717" s="15">
        <v>2727272</v>
      </c>
      <c r="G1717" s="15">
        <v>0</v>
      </c>
      <c r="H1717" s="15">
        <v>0</v>
      </c>
      <c r="I1717" s="16">
        <f t="shared" si="30"/>
        <v>1363636</v>
      </c>
      <c r="J1717" s="15">
        <v>0</v>
      </c>
      <c r="K1717" s="15">
        <v>0</v>
      </c>
      <c r="L1717" s="16">
        <f t="shared" si="31"/>
        <v>0</v>
      </c>
      <c r="M1717" s="15">
        <f t="shared" si="32"/>
        <v>2</v>
      </c>
      <c r="N1717" s="15">
        <v>0</v>
      </c>
      <c r="O1717" s="17">
        <f t="shared" si="33"/>
        <v>2</v>
      </c>
      <c r="P1717" s="16">
        <f t="shared" si="34"/>
        <v>2727272</v>
      </c>
    </row>
    <row r="1718" spans="1:16" x14ac:dyDescent="0.2">
      <c r="A1718" s="15" t="s">
        <v>154</v>
      </c>
      <c r="B1718" s="15" t="s">
        <v>107</v>
      </c>
      <c r="C1718" s="15"/>
      <c r="D1718" s="15"/>
      <c r="E1718" s="15">
        <v>9</v>
      </c>
      <c r="F1718" s="15">
        <v>0</v>
      </c>
      <c r="G1718" s="15">
        <v>0</v>
      </c>
      <c r="H1718" s="15">
        <v>0</v>
      </c>
      <c r="I1718" s="16">
        <f t="shared" si="30"/>
        <v>0</v>
      </c>
      <c r="J1718" s="15">
        <v>0</v>
      </c>
      <c r="K1718" s="15">
        <v>0</v>
      </c>
      <c r="L1718" s="16">
        <f t="shared" si="31"/>
        <v>0</v>
      </c>
      <c r="M1718" s="15">
        <f t="shared" si="32"/>
        <v>9</v>
      </c>
      <c r="N1718" s="15">
        <v>0</v>
      </c>
      <c r="O1718" s="17">
        <f t="shared" si="33"/>
        <v>9</v>
      </c>
      <c r="P1718" s="16">
        <f t="shared" si="34"/>
        <v>0</v>
      </c>
    </row>
    <row r="1719" spans="1:16" x14ac:dyDescent="0.2">
      <c r="A1719" s="15" t="s">
        <v>155</v>
      </c>
      <c r="B1719" s="15" t="s">
        <v>20</v>
      </c>
      <c r="C1719" s="15"/>
      <c r="D1719" s="15"/>
      <c r="E1719" s="15">
        <v>1</v>
      </c>
      <c r="F1719" s="15">
        <v>718182</v>
      </c>
      <c r="G1719" s="15">
        <v>0</v>
      </c>
      <c r="H1719" s="15">
        <v>0</v>
      </c>
      <c r="I1719" s="16">
        <f t="shared" si="30"/>
        <v>718182</v>
      </c>
      <c r="J1719" s="15">
        <v>0</v>
      </c>
      <c r="K1719" s="15">
        <v>0</v>
      </c>
      <c r="L1719" s="16">
        <f t="shared" si="31"/>
        <v>0</v>
      </c>
      <c r="M1719" s="15">
        <f t="shared" si="32"/>
        <v>1</v>
      </c>
      <c r="N1719" s="15">
        <v>0</v>
      </c>
      <c r="O1719" s="17">
        <f t="shared" si="33"/>
        <v>1</v>
      </c>
      <c r="P1719" s="16">
        <f t="shared" si="34"/>
        <v>718182</v>
      </c>
    </row>
    <row r="1720" spans="1:16" x14ac:dyDescent="0.2">
      <c r="A1720" s="15" t="s">
        <v>3819</v>
      </c>
      <c r="B1720" s="15" t="s">
        <v>11</v>
      </c>
      <c r="C1720" s="15"/>
      <c r="D1720" s="15"/>
      <c r="E1720" s="15">
        <v>1</v>
      </c>
      <c r="F1720" s="15">
        <v>1000000</v>
      </c>
      <c r="G1720" s="15">
        <v>0</v>
      </c>
      <c r="H1720" s="15">
        <v>0</v>
      </c>
      <c r="I1720" s="16">
        <f t="shared" si="30"/>
        <v>1000000</v>
      </c>
      <c r="J1720" s="15">
        <v>0</v>
      </c>
      <c r="K1720" s="15">
        <v>0</v>
      </c>
      <c r="L1720" s="16">
        <f t="shared" si="31"/>
        <v>0</v>
      </c>
      <c r="M1720" s="15">
        <f t="shared" si="32"/>
        <v>1</v>
      </c>
      <c r="N1720" s="15">
        <v>0</v>
      </c>
      <c r="O1720" s="17">
        <f t="shared" si="33"/>
        <v>1</v>
      </c>
      <c r="P1720" s="16">
        <f t="shared" si="34"/>
        <v>1000000</v>
      </c>
    </row>
    <row r="1721" spans="1:16" x14ac:dyDescent="0.2">
      <c r="A1721" s="15" t="s">
        <v>157</v>
      </c>
      <c r="B1721" s="15" t="s">
        <v>11</v>
      </c>
      <c r="C1721" s="15"/>
      <c r="D1721" s="15"/>
      <c r="E1721" s="15">
        <v>4</v>
      </c>
      <c r="F1721" s="15">
        <v>872724</v>
      </c>
      <c r="G1721" s="15">
        <v>0</v>
      </c>
      <c r="H1721" s="15">
        <v>0</v>
      </c>
      <c r="I1721" s="16">
        <f t="shared" si="30"/>
        <v>218181</v>
      </c>
      <c r="J1721" s="15">
        <v>0</v>
      </c>
      <c r="K1721" s="15">
        <v>0</v>
      </c>
      <c r="L1721" s="16">
        <f t="shared" si="31"/>
        <v>0</v>
      </c>
      <c r="M1721" s="15">
        <f t="shared" si="32"/>
        <v>4</v>
      </c>
      <c r="N1721" s="15">
        <v>0</v>
      </c>
      <c r="O1721" s="17">
        <f t="shared" si="33"/>
        <v>4</v>
      </c>
      <c r="P1721" s="16">
        <f t="shared" si="34"/>
        <v>872724</v>
      </c>
    </row>
    <row r="1722" spans="1:16" x14ac:dyDescent="0.2">
      <c r="A1722" s="15" t="s">
        <v>162</v>
      </c>
      <c r="B1722" s="15" t="s">
        <v>20</v>
      </c>
      <c r="C1722" s="15"/>
      <c r="D1722" s="15"/>
      <c r="E1722" s="15">
        <v>1</v>
      </c>
      <c r="F1722" s="15">
        <v>2500000</v>
      </c>
      <c r="G1722" s="15">
        <v>0</v>
      </c>
      <c r="H1722" s="15">
        <v>0</v>
      </c>
      <c r="I1722" s="16">
        <f t="shared" si="30"/>
        <v>2500000</v>
      </c>
      <c r="J1722" s="15">
        <v>0</v>
      </c>
      <c r="K1722" s="15">
        <v>0</v>
      </c>
      <c r="L1722" s="16">
        <f t="shared" si="31"/>
        <v>0</v>
      </c>
      <c r="M1722" s="15">
        <f t="shared" si="32"/>
        <v>1</v>
      </c>
      <c r="N1722" s="15">
        <v>0</v>
      </c>
      <c r="O1722" s="17">
        <f t="shared" si="33"/>
        <v>1</v>
      </c>
      <c r="P1722" s="16">
        <f t="shared" si="34"/>
        <v>2500000</v>
      </c>
    </row>
    <row r="1723" spans="1:16" x14ac:dyDescent="0.2">
      <c r="A1723" s="15" t="s">
        <v>163</v>
      </c>
      <c r="B1723" s="15" t="s">
        <v>20</v>
      </c>
      <c r="C1723" s="15"/>
      <c r="D1723" s="15"/>
      <c r="E1723" s="15">
        <v>1</v>
      </c>
      <c r="F1723" s="15">
        <v>545455</v>
      </c>
      <c r="G1723" s="15">
        <v>0</v>
      </c>
      <c r="H1723" s="15">
        <v>0</v>
      </c>
      <c r="I1723" s="16">
        <f t="shared" si="30"/>
        <v>545455</v>
      </c>
      <c r="J1723" s="15">
        <v>0</v>
      </c>
      <c r="K1723" s="15">
        <v>0</v>
      </c>
      <c r="L1723" s="16">
        <f t="shared" si="31"/>
        <v>0</v>
      </c>
      <c r="M1723" s="15">
        <f t="shared" si="32"/>
        <v>1</v>
      </c>
      <c r="N1723" s="15">
        <v>0</v>
      </c>
      <c r="O1723" s="17">
        <f t="shared" si="33"/>
        <v>1</v>
      </c>
      <c r="P1723" s="16">
        <f t="shared" si="34"/>
        <v>545455</v>
      </c>
    </row>
    <row r="1724" spans="1:16" x14ac:dyDescent="0.2">
      <c r="A1724" s="15" t="s">
        <v>164</v>
      </c>
      <c r="B1724" s="15" t="s">
        <v>20</v>
      </c>
      <c r="C1724" s="15"/>
      <c r="D1724" s="15"/>
      <c r="E1724" s="15">
        <v>5</v>
      </c>
      <c r="F1724" s="15">
        <v>3181820</v>
      </c>
      <c r="G1724" s="15">
        <v>0</v>
      </c>
      <c r="H1724" s="15">
        <v>0</v>
      </c>
      <c r="I1724" s="16">
        <f t="shared" si="30"/>
        <v>636364</v>
      </c>
      <c r="J1724" s="15">
        <v>0</v>
      </c>
      <c r="K1724" s="15">
        <v>0</v>
      </c>
      <c r="L1724" s="16">
        <f t="shared" si="31"/>
        <v>0</v>
      </c>
      <c r="M1724" s="15">
        <f t="shared" si="32"/>
        <v>5</v>
      </c>
      <c r="N1724" s="15">
        <v>0</v>
      </c>
      <c r="O1724" s="17">
        <f t="shared" si="33"/>
        <v>5</v>
      </c>
      <c r="P1724" s="16">
        <f t="shared" si="34"/>
        <v>3181820</v>
      </c>
    </row>
    <row r="1725" spans="1:16" x14ac:dyDescent="0.2">
      <c r="A1725" s="15" t="s">
        <v>166</v>
      </c>
      <c r="B1725" s="15" t="s">
        <v>107</v>
      </c>
      <c r="C1725" s="15"/>
      <c r="D1725" s="15"/>
      <c r="E1725" s="15">
        <v>9</v>
      </c>
      <c r="F1725" s="15">
        <v>0</v>
      </c>
      <c r="G1725" s="15">
        <v>0</v>
      </c>
      <c r="H1725" s="15">
        <v>0</v>
      </c>
      <c r="I1725" s="16">
        <f t="shared" si="30"/>
        <v>0</v>
      </c>
      <c r="J1725" s="15">
        <v>0</v>
      </c>
      <c r="K1725" s="15">
        <v>0</v>
      </c>
      <c r="L1725" s="16">
        <f t="shared" si="31"/>
        <v>0</v>
      </c>
      <c r="M1725" s="15">
        <f t="shared" si="32"/>
        <v>9</v>
      </c>
      <c r="N1725" s="15">
        <v>0</v>
      </c>
      <c r="O1725" s="17">
        <f t="shared" si="33"/>
        <v>9</v>
      </c>
      <c r="P1725" s="16">
        <f t="shared" si="34"/>
        <v>0</v>
      </c>
    </row>
    <row r="1726" spans="1:16" x14ac:dyDescent="0.2">
      <c r="A1726" s="15" t="s">
        <v>167</v>
      </c>
      <c r="B1726" s="15" t="s">
        <v>11</v>
      </c>
      <c r="C1726" s="15"/>
      <c r="D1726" s="15"/>
      <c r="E1726" s="15">
        <v>5</v>
      </c>
      <c r="F1726" s="15">
        <v>2090905</v>
      </c>
      <c r="G1726" s="15">
        <v>0</v>
      </c>
      <c r="H1726" s="15">
        <v>0</v>
      </c>
      <c r="I1726" s="16">
        <f t="shared" si="30"/>
        <v>418181</v>
      </c>
      <c r="J1726" s="15">
        <v>0</v>
      </c>
      <c r="K1726" s="15">
        <v>0</v>
      </c>
      <c r="L1726" s="16">
        <f t="shared" si="31"/>
        <v>0</v>
      </c>
      <c r="M1726" s="15">
        <f t="shared" si="32"/>
        <v>5</v>
      </c>
      <c r="N1726" s="15">
        <v>0</v>
      </c>
      <c r="O1726" s="17">
        <f t="shared" si="33"/>
        <v>5</v>
      </c>
      <c r="P1726" s="16">
        <f t="shared" si="34"/>
        <v>2090905</v>
      </c>
    </row>
    <row r="1727" spans="1:16" x14ac:dyDescent="0.2">
      <c r="A1727" s="15" t="s">
        <v>169</v>
      </c>
      <c r="B1727" s="15" t="s">
        <v>11</v>
      </c>
      <c r="C1727" s="15"/>
      <c r="D1727" s="15"/>
      <c r="E1727" s="15">
        <v>5</v>
      </c>
      <c r="F1727" s="15">
        <v>2954545</v>
      </c>
      <c r="G1727" s="15">
        <v>0</v>
      </c>
      <c r="H1727" s="15">
        <v>0</v>
      </c>
      <c r="I1727" s="16">
        <f t="shared" si="30"/>
        <v>590909</v>
      </c>
      <c r="J1727" s="15">
        <v>0</v>
      </c>
      <c r="K1727" s="15">
        <v>0</v>
      </c>
      <c r="L1727" s="16">
        <f t="shared" si="31"/>
        <v>0</v>
      </c>
      <c r="M1727" s="15">
        <f t="shared" si="32"/>
        <v>5</v>
      </c>
      <c r="N1727" s="15">
        <v>0</v>
      </c>
      <c r="O1727" s="17">
        <f t="shared" si="33"/>
        <v>5</v>
      </c>
      <c r="P1727" s="16">
        <f t="shared" si="34"/>
        <v>2954545</v>
      </c>
    </row>
    <row r="1728" spans="1:16" x14ac:dyDescent="0.2">
      <c r="A1728" s="15" t="s">
        <v>170</v>
      </c>
      <c r="B1728" s="15" t="s">
        <v>171</v>
      </c>
      <c r="C1728" s="15"/>
      <c r="D1728" s="15"/>
      <c r="E1728" s="15">
        <v>11</v>
      </c>
      <c r="F1728" s="15">
        <v>1994268</v>
      </c>
      <c r="G1728" s="15">
        <v>0</v>
      </c>
      <c r="H1728" s="15">
        <v>0</v>
      </c>
      <c r="I1728" s="16">
        <f t="shared" si="30"/>
        <v>181297.09090909091</v>
      </c>
      <c r="J1728" s="15">
        <v>0</v>
      </c>
      <c r="K1728" s="15">
        <v>0</v>
      </c>
      <c r="L1728" s="16">
        <f t="shared" si="31"/>
        <v>0</v>
      </c>
      <c r="M1728" s="15">
        <f t="shared" si="32"/>
        <v>11</v>
      </c>
      <c r="N1728" s="15">
        <v>0</v>
      </c>
      <c r="O1728" s="17">
        <f t="shared" si="33"/>
        <v>11</v>
      </c>
      <c r="P1728" s="16">
        <f t="shared" si="34"/>
        <v>1994268</v>
      </c>
    </row>
    <row r="1729" spans="1:16" x14ac:dyDescent="0.2">
      <c r="A1729" s="15" t="s">
        <v>172</v>
      </c>
      <c r="B1729" s="15" t="s">
        <v>11</v>
      </c>
      <c r="C1729" s="15"/>
      <c r="D1729" s="15"/>
      <c r="E1729" s="15">
        <v>1</v>
      </c>
      <c r="F1729" s="15">
        <v>2388137</v>
      </c>
      <c r="G1729" s="15">
        <v>0</v>
      </c>
      <c r="H1729" s="15">
        <v>0</v>
      </c>
      <c r="I1729" s="16">
        <f t="shared" si="30"/>
        <v>2388137</v>
      </c>
      <c r="J1729" s="15">
        <v>0</v>
      </c>
      <c r="K1729" s="15">
        <v>0</v>
      </c>
      <c r="L1729" s="16">
        <f t="shared" si="31"/>
        <v>0</v>
      </c>
      <c r="M1729" s="15">
        <f t="shared" si="32"/>
        <v>1</v>
      </c>
      <c r="N1729" s="15">
        <v>0</v>
      </c>
      <c r="O1729" s="17">
        <f t="shared" si="33"/>
        <v>1</v>
      </c>
      <c r="P1729" s="16">
        <f t="shared" si="34"/>
        <v>2388137</v>
      </c>
    </row>
    <row r="1730" spans="1:16" x14ac:dyDescent="0.2">
      <c r="A1730" s="15" t="s">
        <v>173</v>
      </c>
      <c r="B1730" s="15" t="s">
        <v>25</v>
      </c>
      <c r="C1730" s="15"/>
      <c r="D1730" s="15"/>
      <c r="E1730" s="15">
        <v>1</v>
      </c>
      <c r="F1730" s="15">
        <v>1177745</v>
      </c>
      <c r="G1730" s="15">
        <v>0</v>
      </c>
      <c r="H1730" s="15">
        <v>0</v>
      </c>
      <c r="I1730" s="16">
        <f t="shared" si="30"/>
        <v>1177745</v>
      </c>
      <c r="J1730" s="15">
        <v>0</v>
      </c>
      <c r="K1730" s="15">
        <v>0</v>
      </c>
      <c r="L1730" s="16">
        <f t="shared" si="31"/>
        <v>0</v>
      </c>
      <c r="M1730" s="15">
        <f t="shared" si="32"/>
        <v>1</v>
      </c>
      <c r="N1730" s="15">
        <v>0</v>
      </c>
      <c r="O1730" s="17">
        <f t="shared" si="33"/>
        <v>1</v>
      </c>
      <c r="P1730" s="16">
        <f t="shared" si="34"/>
        <v>1177745</v>
      </c>
    </row>
    <row r="1731" spans="1:16" x14ac:dyDescent="0.2">
      <c r="A1731" s="15" t="s">
        <v>174</v>
      </c>
      <c r="B1731" s="15" t="s">
        <v>11</v>
      </c>
      <c r="C1731" s="15"/>
      <c r="D1731" s="15"/>
      <c r="E1731" s="15">
        <v>1</v>
      </c>
      <c r="F1731" s="15">
        <v>654545</v>
      </c>
      <c r="G1731" s="15">
        <v>0</v>
      </c>
      <c r="H1731" s="15">
        <v>0</v>
      </c>
      <c r="I1731" s="16">
        <f t="shared" si="30"/>
        <v>654545</v>
      </c>
      <c r="J1731" s="15">
        <v>0</v>
      </c>
      <c r="K1731" s="15">
        <v>0</v>
      </c>
      <c r="L1731" s="16">
        <f t="shared" si="31"/>
        <v>0</v>
      </c>
      <c r="M1731" s="15">
        <f t="shared" si="32"/>
        <v>1</v>
      </c>
      <c r="N1731" s="15">
        <v>0</v>
      </c>
      <c r="O1731" s="17">
        <f t="shared" si="33"/>
        <v>1</v>
      </c>
      <c r="P1731" s="16">
        <f t="shared" si="34"/>
        <v>654545</v>
      </c>
    </row>
    <row r="1732" spans="1:16" x14ac:dyDescent="0.2">
      <c r="A1732" s="15" t="s">
        <v>175</v>
      </c>
      <c r="B1732" s="15" t="s">
        <v>176</v>
      </c>
      <c r="C1732" s="15"/>
      <c r="D1732" s="15"/>
      <c r="E1732" s="15">
        <v>10</v>
      </c>
      <c r="F1732" s="15">
        <v>454540</v>
      </c>
      <c r="G1732" s="15">
        <v>0</v>
      </c>
      <c r="H1732" s="15">
        <v>0</v>
      </c>
      <c r="I1732" s="16">
        <f t="shared" si="30"/>
        <v>45454</v>
      </c>
      <c r="J1732" s="15">
        <v>0</v>
      </c>
      <c r="K1732" s="15">
        <v>0</v>
      </c>
      <c r="L1732" s="16">
        <f t="shared" si="31"/>
        <v>0</v>
      </c>
      <c r="M1732" s="15">
        <f t="shared" si="32"/>
        <v>10</v>
      </c>
      <c r="N1732" s="15">
        <v>0</v>
      </c>
      <c r="O1732" s="17">
        <f t="shared" si="33"/>
        <v>10</v>
      </c>
      <c r="P1732" s="16">
        <f t="shared" si="34"/>
        <v>454540</v>
      </c>
    </row>
    <row r="1733" spans="1:16" x14ac:dyDescent="0.2">
      <c r="A1733" s="15" t="s">
        <v>177</v>
      </c>
      <c r="B1733" s="15" t="s">
        <v>176</v>
      </c>
      <c r="C1733" s="15"/>
      <c r="D1733" s="15"/>
      <c r="E1733" s="15">
        <v>3</v>
      </c>
      <c r="F1733" s="15">
        <v>245454</v>
      </c>
      <c r="G1733" s="15">
        <v>0</v>
      </c>
      <c r="H1733" s="15">
        <v>0</v>
      </c>
      <c r="I1733" s="16">
        <f t="shared" si="30"/>
        <v>81818</v>
      </c>
      <c r="J1733" s="15">
        <v>0</v>
      </c>
      <c r="K1733" s="15">
        <v>0</v>
      </c>
      <c r="L1733" s="16">
        <f t="shared" si="31"/>
        <v>0</v>
      </c>
      <c r="M1733" s="15">
        <f t="shared" si="32"/>
        <v>3</v>
      </c>
      <c r="N1733" s="15">
        <v>0</v>
      </c>
      <c r="O1733" s="17">
        <f t="shared" si="33"/>
        <v>3</v>
      </c>
      <c r="P1733" s="16">
        <f t="shared" si="34"/>
        <v>245454</v>
      </c>
    </row>
    <row r="1734" spans="1:16" x14ac:dyDescent="0.2">
      <c r="A1734" s="15" t="s">
        <v>178</v>
      </c>
      <c r="B1734" s="15" t="s">
        <v>176</v>
      </c>
      <c r="C1734" s="15"/>
      <c r="D1734" s="15"/>
      <c r="E1734" s="15">
        <v>3</v>
      </c>
      <c r="F1734" s="15">
        <v>313635</v>
      </c>
      <c r="G1734" s="15">
        <v>0</v>
      </c>
      <c r="H1734" s="15">
        <v>0</v>
      </c>
      <c r="I1734" s="16">
        <f t="shared" si="30"/>
        <v>104545</v>
      </c>
      <c r="J1734" s="15">
        <v>0</v>
      </c>
      <c r="K1734" s="15">
        <v>0</v>
      </c>
      <c r="L1734" s="16">
        <f t="shared" si="31"/>
        <v>0</v>
      </c>
      <c r="M1734" s="15">
        <f t="shared" si="32"/>
        <v>3</v>
      </c>
      <c r="N1734" s="15">
        <v>0</v>
      </c>
      <c r="O1734" s="17">
        <f t="shared" si="33"/>
        <v>3</v>
      </c>
      <c r="P1734" s="16">
        <f t="shared" si="34"/>
        <v>313635</v>
      </c>
    </row>
    <row r="1735" spans="1:16" x14ac:dyDescent="0.2">
      <c r="A1735" s="15" t="s">
        <v>179</v>
      </c>
      <c r="B1735" s="15" t="s">
        <v>11</v>
      </c>
      <c r="C1735" s="15"/>
      <c r="D1735" s="15"/>
      <c r="E1735" s="15">
        <v>5</v>
      </c>
      <c r="F1735" s="15">
        <v>772725</v>
      </c>
      <c r="G1735" s="15">
        <v>0</v>
      </c>
      <c r="H1735" s="15">
        <v>0</v>
      </c>
      <c r="I1735" s="16">
        <f t="shared" si="30"/>
        <v>154545</v>
      </c>
      <c r="J1735" s="15">
        <v>0</v>
      </c>
      <c r="K1735" s="15">
        <v>0</v>
      </c>
      <c r="L1735" s="16">
        <f t="shared" si="31"/>
        <v>0</v>
      </c>
      <c r="M1735" s="15">
        <f t="shared" si="32"/>
        <v>5</v>
      </c>
      <c r="N1735" s="15">
        <v>0</v>
      </c>
      <c r="O1735" s="17">
        <f t="shared" si="33"/>
        <v>5</v>
      </c>
      <c r="P1735" s="16">
        <f t="shared" si="34"/>
        <v>772725</v>
      </c>
    </row>
    <row r="1736" spans="1:16" x14ac:dyDescent="0.2">
      <c r="A1736" s="15" t="s">
        <v>181</v>
      </c>
      <c r="B1736" s="15" t="s">
        <v>11</v>
      </c>
      <c r="C1736" s="15"/>
      <c r="D1736" s="15"/>
      <c r="E1736" s="15">
        <v>5</v>
      </c>
      <c r="F1736" s="15">
        <v>2473635</v>
      </c>
      <c r="G1736" s="15">
        <v>0</v>
      </c>
      <c r="H1736" s="15">
        <v>0</v>
      </c>
      <c r="I1736" s="16">
        <f t="shared" si="30"/>
        <v>494727</v>
      </c>
      <c r="J1736" s="15">
        <v>0</v>
      </c>
      <c r="K1736" s="15">
        <v>0</v>
      </c>
      <c r="L1736" s="16">
        <f t="shared" si="31"/>
        <v>0</v>
      </c>
      <c r="M1736" s="15">
        <f t="shared" si="32"/>
        <v>5</v>
      </c>
      <c r="N1736" s="15">
        <v>0</v>
      </c>
      <c r="O1736" s="17">
        <f t="shared" si="33"/>
        <v>5</v>
      </c>
      <c r="P1736" s="16">
        <f t="shared" si="34"/>
        <v>2473635</v>
      </c>
    </row>
    <row r="1737" spans="1:16" x14ac:dyDescent="0.2">
      <c r="A1737" s="15" t="s">
        <v>182</v>
      </c>
      <c r="B1737" s="15" t="s">
        <v>11</v>
      </c>
      <c r="C1737" s="15"/>
      <c r="D1737" s="15"/>
      <c r="E1737" s="15">
        <v>5</v>
      </c>
      <c r="F1737" s="15">
        <v>2427725</v>
      </c>
      <c r="G1737" s="15">
        <v>0</v>
      </c>
      <c r="H1737" s="15">
        <v>0</v>
      </c>
      <c r="I1737" s="16">
        <f t="shared" si="30"/>
        <v>485545</v>
      </c>
      <c r="J1737" s="15">
        <v>0</v>
      </c>
      <c r="K1737" s="15">
        <v>0</v>
      </c>
      <c r="L1737" s="16">
        <f t="shared" si="31"/>
        <v>0</v>
      </c>
      <c r="M1737" s="15">
        <f t="shared" si="32"/>
        <v>5</v>
      </c>
      <c r="N1737" s="15">
        <v>0</v>
      </c>
      <c r="O1737" s="17">
        <f t="shared" si="33"/>
        <v>5</v>
      </c>
      <c r="P1737" s="16">
        <f t="shared" si="34"/>
        <v>2427725</v>
      </c>
    </row>
    <row r="1738" spans="1:16" x14ac:dyDescent="0.2">
      <c r="A1738" s="15" t="s">
        <v>183</v>
      </c>
      <c r="B1738" s="15" t="s">
        <v>20</v>
      </c>
      <c r="C1738" s="15"/>
      <c r="D1738" s="15"/>
      <c r="E1738" s="15">
        <v>1</v>
      </c>
      <c r="F1738" s="15">
        <v>3318181</v>
      </c>
      <c r="G1738" s="15">
        <v>0</v>
      </c>
      <c r="H1738" s="15">
        <v>0</v>
      </c>
      <c r="I1738" s="16">
        <f t="shared" si="30"/>
        <v>3318181</v>
      </c>
      <c r="J1738" s="15">
        <v>0</v>
      </c>
      <c r="K1738" s="15">
        <v>0</v>
      </c>
      <c r="L1738" s="16">
        <f t="shared" si="31"/>
        <v>0</v>
      </c>
      <c r="M1738" s="15">
        <f t="shared" si="32"/>
        <v>1</v>
      </c>
      <c r="N1738" s="15">
        <v>0</v>
      </c>
      <c r="O1738" s="17">
        <f t="shared" si="33"/>
        <v>1</v>
      </c>
      <c r="P1738" s="16">
        <f t="shared" si="34"/>
        <v>3318181</v>
      </c>
    </row>
    <row r="1739" spans="1:16" x14ac:dyDescent="0.2">
      <c r="A1739" s="15" t="s">
        <v>184</v>
      </c>
      <c r="B1739" s="15" t="s">
        <v>185</v>
      </c>
      <c r="C1739" s="15"/>
      <c r="D1739" s="15"/>
      <c r="E1739" s="15">
        <v>1</v>
      </c>
      <c r="F1739" s="15">
        <v>170000</v>
      </c>
      <c r="G1739" s="15">
        <v>0</v>
      </c>
      <c r="H1739" s="15">
        <v>0</v>
      </c>
      <c r="I1739" s="16">
        <f t="shared" si="30"/>
        <v>170000</v>
      </c>
      <c r="J1739" s="15">
        <v>0</v>
      </c>
      <c r="K1739" s="15">
        <v>0</v>
      </c>
      <c r="L1739" s="16">
        <f t="shared" si="31"/>
        <v>0</v>
      </c>
      <c r="M1739" s="15">
        <f t="shared" si="32"/>
        <v>1</v>
      </c>
      <c r="N1739" s="15">
        <v>0</v>
      </c>
      <c r="O1739" s="17">
        <f t="shared" si="33"/>
        <v>1</v>
      </c>
      <c r="P1739" s="16">
        <f t="shared" si="34"/>
        <v>170000</v>
      </c>
    </row>
    <row r="1740" spans="1:16" x14ac:dyDescent="0.2">
      <c r="A1740" s="15" t="s">
        <v>186</v>
      </c>
      <c r="B1740" s="15" t="s">
        <v>185</v>
      </c>
      <c r="C1740" s="15"/>
      <c r="D1740" s="15"/>
      <c r="E1740" s="15">
        <v>1</v>
      </c>
      <c r="F1740" s="15">
        <v>40000</v>
      </c>
      <c r="G1740" s="15">
        <v>0</v>
      </c>
      <c r="H1740" s="15">
        <v>0</v>
      </c>
      <c r="I1740" s="16">
        <f t="shared" si="30"/>
        <v>40000</v>
      </c>
      <c r="J1740" s="15">
        <v>0</v>
      </c>
      <c r="K1740" s="15">
        <v>0</v>
      </c>
      <c r="L1740" s="16">
        <f t="shared" si="31"/>
        <v>0</v>
      </c>
      <c r="M1740" s="15">
        <f t="shared" si="32"/>
        <v>1</v>
      </c>
      <c r="N1740" s="15">
        <v>0</v>
      </c>
      <c r="O1740" s="17">
        <f t="shared" si="33"/>
        <v>1</v>
      </c>
      <c r="P1740" s="16">
        <f t="shared" si="34"/>
        <v>40000</v>
      </c>
    </row>
    <row r="1741" spans="1:16" x14ac:dyDescent="0.2">
      <c r="A1741" s="15" t="s">
        <v>187</v>
      </c>
      <c r="B1741" s="15" t="s">
        <v>185</v>
      </c>
      <c r="C1741" s="15"/>
      <c r="D1741" s="15"/>
      <c r="E1741" s="15">
        <v>1</v>
      </c>
      <c r="F1741" s="15">
        <v>60000</v>
      </c>
      <c r="G1741" s="15">
        <v>0</v>
      </c>
      <c r="H1741" s="15">
        <v>0</v>
      </c>
      <c r="I1741" s="16">
        <f t="shared" si="30"/>
        <v>60000</v>
      </c>
      <c r="J1741" s="15">
        <v>0</v>
      </c>
      <c r="K1741" s="15">
        <v>0</v>
      </c>
      <c r="L1741" s="16">
        <f t="shared" si="31"/>
        <v>0</v>
      </c>
      <c r="M1741" s="15">
        <f t="shared" si="32"/>
        <v>1</v>
      </c>
      <c r="N1741" s="15">
        <v>0</v>
      </c>
      <c r="O1741" s="17">
        <f t="shared" si="33"/>
        <v>1</v>
      </c>
      <c r="P1741" s="16">
        <f t="shared" si="34"/>
        <v>60000</v>
      </c>
    </row>
    <row r="1742" spans="1:16" x14ac:dyDescent="0.2">
      <c r="A1742" s="15" t="s">
        <v>188</v>
      </c>
      <c r="B1742" s="15" t="s">
        <v>185</v>
      </c>
      <c r="C1742" s="15"/>
      <c r="D1742" s="15"/>
      <c r="E1742" s="15">
        <v>1</v>
      </c>
      <c r="F1742" s="15">
        <v>100000</v>
      </c>
      <c r="G1742" s="15">
        <v>0</v>
      </c>
      <c r="H1742" s="15">
        <v>0</v>
      </c>
      <c r="I1742" s="16">
        <f t="shared" si="30"/>
        <v>100000</v>
      </c>
      <c r="J1742" s="15">
        <v>0</v>
      </c>
      <c r="K1742" s="15">
        <v>0</v>
      </c>
      <c r="L1742" s="16">
        <f t="shared" si="31"/>
        <v>0</v>
      </c>
      <c r="M1742" s="15">
        <f t="shared" si="32"/>
        <v>1</v>
      </c>
      <c r="N1742" s="15">
        <v>0</v>
      </c>
      <c r="O1742" s="17">
        <f t="shared" si="33"/>
        <v>1</v>
      </c>
      <c r="P1742" s="16">
        <f t="shared" si="34"/>
        <v>100000</v>
      </c>
    </row>
    <row r="1743" spans="1:16" x14ac:dyDescent="0.2">
      <c r="A1743" s="15" t="s">
        <v>189</v>
      </c>
      <c r="B1743" s="15" t="s">
        <v>185</v>
      </c>
      <c r="C1743" s="15"/>
      <c r="D1743" s="15"/>
      <c r="E1743" s="15">
        <v>1</v>
      </c>
      <c r="F1743" s="15">
        <v>40000</v>
      </c>
      <c r="G1743" s="15">
        <v>0</v>
      </c>
      <c r="H1743" s="15">
        <v>0</v>
      </c>
      <c r="I1743" s="16">
        <f t="shared" si="30"/>
        <v>40000</v>
      </c>
      <c r="J1743" s="15">
        <v>0</v>
      </c>
      <c r="K1743" s="15">
        <v>0</v>
      </c>
      <c r="L1743" s="16">
        <f t="shared" si="31"/>
        <v>0</v>
      </c>
      <c r="M1743" s="15">
        <f t="shared" si="32"/>
        <v>1</v>
      </c>
      <c r="N1743" s="15">
        <v>0</v>
      </c>
      <c r="O1743" s="17">
        <f t="shared" si="33"/>
        <v>1</v>
      </c>
      <c r="P1743" s="16">
        <f t="shared" si="34"/>
        <v>40000</v>
      </c>
    </row>
    <row r="1744" spans="1:16" x14ac:dyDescent="0.2">
      <c r="A1744" s="15" t="s">
        <v>190</v>
      </c>
      <c r="B1744" s="15" t="s">
        <v>185</v>
      </c>
      <c r="C1744" s="15"/>
      <c r="D1744" s="15"/>
      <c r="E1744" s="15">
        <v>1</v>
      </c>
      <c r="F1744" s="15">
        <v>90000</v>
      </c>
      <c r="G1744" s="15">
        <v>0</v>
      </c>
      <c r="H1744" s="15">
        <v>0</v>
      </c>
      <c r="I1744" s="16">
        <f t="shared" si="30"/>
        <v>90000</v>
      </c>
      <c r="J1744" s="15">
        <v>0</v>
      </c>
      <c r="K1744" s="15">
        <v>0</v>
      </c>
      <c r="L1744" s="16">
        <f t="shared" si="31"/>
        <v>0</v>
      </c>
      <c r="M1744" s="15">
        <f t="shared" si="32"/>
        <v>1</v>
      </c>
      <c r="N1744" s="15">
        <v>0</v>
      </c>
      <c r="O1744" s="17">
        <f t="shared" si="33"/>
        <v>1</v>
      </c>
      <c r="P1744" s="16">
        <f t="shared" si="34"/>
        <v>90000</v>
      </c>
    </row>
    <row r="1745" spans="1:16" x14ac:dyDescent="0.2">
      <c r="A1745" s="15" t="s">
        <v>191</v>
      </c>
      <c r="B1745" s="15" t="s">
        <v>185</v>
      </c>
      <c r="C1745" s="15"/>
      <c r="D1745" s="15"/>
      <c r="E1745" s="15">
        <v>1</v>
      </c>
      <c r="F1745" s="15">
        <v>80000</v>
      </c>
      <c r="G1745" s="15">
        <v>0</v>
      </c>
      <c r="H1745" s="15">
        <v>0</v>
      </c>
      <c r="I1745" s="16">
        <f t="shared" si="30"/>
        <v>80000</v>
      </c>
      <c r="J1745" s="15">
        <v>0</v>
      </c>
      <c r="K1745" s="15">
        <v>0</v>
      </c>
      <c r="L1745" s="16">
        <f t="shared" si="31"/>
        <v>0</v>
      </c>
      <c r="M1745" s="15">
        <f t="shared" si="32"/>
        <v>1</v>
      </c>
      <c r="N1745" s="15">
        <v>0</v>
      </c>
      <c r="O1745" s="17">
        <f t="shared" si="33"/>
        <v>1</v>
      </c>
      <c r="P1745" s="16">
        <f t="shared" si="34"/>
        <v>80000</v>
      </c>
    </row>
    <row r="1746" spans="1:16" x14ac:dyDescent="0.2">
      <c r="A1746" s="15" t="s">
        <v>192</v>
      </c>
      <c r="B1746" s="15" t="s">
        <v>185</v>
      </c>
      <c r="C1746" s="15"/>
      <c r="D1746" s="15"/>
      <c r="E1746" s="15">
        <v>2</v>
      </c>
      <c r="F1746" s="15">
        <v>80000</v>
      </c>
      <c r="G1746" s="15">
        <v>0</v>
      </c>
      <c r="H1746" s="15">
        <v>0</v>
      </c>
      <c r="I1746" s="16">
        <f t="shared" si="30"/>
        <v>40000</v>
      </c>
      <c r="J1746" s="15">
        <v>0</v>
      </c>
      <c r="K1746" s="15">
        <v>0</v>
      </c>
      <c r="L1746" s="16">
        <f t="shared" si="31"/>
        <v>0</v>
      </c>
      <c r="M1746" s="15">
        <f t="shared" si="32"/>
        <v>2</v>
      </c>
      <c r="N1746" s="15">
        <v>0</v>
      </c>
      <c r="O1746" s="17">
        <f t="shared" si="33"/>
        <v>2</v>
      </c>
      <c r="P1746" s="16">
        <f t="shared" si="34"/>
        <v>80000</v>
      </c>
    </row>
    <row r="1747" spans="1:16" x14ac:dyDescent="0.2">
      <c r="A1747" s="15" t="s">
        <v>193</v>
      </c>
      <c r="B1747" s="15" t="s">
        <v>185</v>
      </c>
      <c r="C1747" s="15"/>
      <c r="D1747" s="15"/>
      <c r="E1747" s="15">
        <v>3</v>
      </c>
      <c r="F1747" s="15">
        <v>30000</v>
      </c>
      <c r="G1747" s="15">
        <v>0</v>
      </c>
      <c r="H1747" s="15">
        <v>0</v>
      </c>
      <c r="I1747" s="16">
        <f t="shared" si="30"/>
        <v>10000</v>
      </c>
      <c r="J1747" s="15">
        <v>0</v>
      </c>
      <c r="K1747" s="15">
        <v>0</v>
      </c>
      <c r="L1747" s="16">
        <f t="shared" si="31"/>
        <v>0</v>
      </c>
      <c r="M1747" s="15">
        <f t="shared" si="32"/>
        <v>3</v>
      </c>
      <c r="N1747" s="15">
        <v>0</v>
      </c>
      <c r="O1747" s="17">
        <f t="shared" si="33"/>
        <v>3</v>
      </c>
      <c r="P1747" s="16">
        <f t="shared" si="34"/>
        <v>30000</v>
      </c>
    </row>
    <row r="1748" spans="1:16" x14ac:dyDescent="0.2">
      <c r="A1748" s="15" t="s">
        <v>194</v>
      </c>
      <c r="B1748" s="15" t="s">
        <v>185</v>
      </c>
      <c r="C1748" s="15"/>
      <c r="D1748" s="15"/>
      <c r="E1748" s="15">
        <v>3</v>
      </c>
      <c r="F1748" s="15">
        <v>120000</v>
      </c>
      <c r="G1748" s="15">
        <v>0</v>
      </c>
      <c r="H1748" s="15">
        <v>0</v>
      </c>
      <c r="I1748" s="16">
        <f t="shared" si="30"/>
        <v>40000</v>
      </c>
      <c r="J1748" s="15">
        <v>0</v>
      </c>
      <c r="K1748" s="15">
        <v>0</v>
      </c>
      <c r="L1748" s="16">
        <f t="shared" si="31"/>
        <v>0</v>
      </c>
      <c r="M1748" s="15">
        <f t="shared" si="32"/>
        <v>3</v>
      </c>
      <c r="N1748" s="15">
        <v>0</v>
      </c>
      <c r="O1748" s="17">
        <f t="shared" si="33"/>
        <v>3</v>
      </c>
      <c r="P1748" s="16">
        <f t="shared" si="34"/>
        <v>120000</v>
      </c>
    </row>
    <row r="1749" spans="1:16" x14ac:dyDescent="0.2">
      <c r="A1749" s="15" t="s">
        <v>195</v>
      </c>
      <c r="B1749" s="15" t="s">
        <v>196</v>
      </c>
      <c r="C1749" s="15"/>
      <c r="D1749" s="15"/>
      <c r="E1749" s="15">
        <v>1</v>
      </c>
      <c r="F1749" s="15">
        <v>750000</v>
      </c>
      <c r="G1749" s="15">
        <v>0</v>
      </c>
      <c r="H1749" s="15">
        <v>0</v>
      </c>
      <c r="I1749" s="16">
        <f t="shared" si="30"/>
        <v>750000</v>
      </c>
      <c r="J1749" s="15">
        <v>0</v>
      </c>
      <c r="K1749" s="15">
        <v>0</v>
      </c>
      <c r="L1749" s="16">
        <f t="shared" si="31"/>
        <v>0</v>
      </c>
      <c r="M1749" s="15">
        <f t="shared" si="32"/>
        <v>1</v>
      </c>
      <c r="N1749" s="15">
        <v>0</v>
      </c>
      <c r="O1749" s="17">
        <f t="shared" si="33"/>
        <v>1</v>
      </c>
      <c r="P1749" s="16">
        <f t="shared" si="34"/>
        <v>750000</v>
      </c>
    </row>
    <row r="1750" spans="1:16" x14ac:dyDescent="0.2">
      <c r="A1750" s="15" t="s">
        <v>197</v>
      </c>
      <c r="B1750" s="15" t="s">
        <v>198</v>
      </c>
      <c r="C1750" s="15"/>
      <c r="D1750" s="15"/>
      <c r="E1750" s="15">
        <v>1</v>
      </c>
      <c r="F1750" s="15">
        <v>742000</v>
      </c>
      <c r="G1750" s="15">
        <v>0</v>
      </c>
      <c r="H1750" s="15">
        <v>0</v>
      </c>
      <c r="I1750" s="16">
        <f t="shared" si="30"/>
        <v>742000</v>
      </c>
      <c r="J1750" s="15">
        <v>0</v>
      </c>
      <c r="K1750" s="15">
        <v>0</v>
      </c>
      <c r="L1750" s="16">
        <f t="shared" si="31"/>
        <v>0</v>
      </c>
      <c r="M1750" s="15">
        <f t="shared" si="32"/>
        <v>1</v>
      </c>
      <c r="N1750" s="15">
        <v>0</v>
      </c>
      <c r="O1750" s="17">
        <f t="shared" si="33"/>
        <v>1</v>
      </c>
      <c r="P1750" s="16">
        <f t="shared" si="34"/>
        <v>742000</v>
      </c>
    </row>
    <row r="1751" spans="1:16" x14ac:dyDescent="0.2">
      <c r="A1751" s="15" t="s">
        <v>3820</v>
      </c>
      <c r="B1751" s="15" t="s">
        <v>103</v>
      </c>
      <c r="C1751" s="15"/>
      <c r="D1751" s="15"/>
      <c r="E1751" s="15">
        <v>8</v>
      </c>
      <c r="F1751" s="15">
        <v>2894400</v>
      </c>
      <c r="G1751" s="15">
        <v>0</v>
      </c>
      <c r="H1751" s="15">
        <v>0</v>
      </c>
      <c r="I1751" s="16">
        <f t="shared" si="30"/>
        <v>361800</v>
      </c>
      <c r="J1751" s="15">
        <v>0</v>
      </c>
      <c r="K1751" s="15">
        <v>0</v>
      </c>
      <c r="L1751" s="16">
        <f t="shared" si="31"/>
        <v>0</v>
      </c>
      <c r="M1751" s="15">
        <f t="shared" si="32"/>
        <v>8</v>
      </c>
      <c r="N1751" s="15">
        <v>0</v>
      </c>
      <c r="O1751" s="17">
        <f t="shared" si="33"/>
        <v>8</v>
      </c>
      <c r="P1751" s="16">
        <f t="shared" si="34"/>
        <v>2894400</v>
      </c>
    </row>
    <row r="1752" spans="1:16" x14ac:dyDescent="0.2">
      <c r="A1752" s="15" t="s">
        <v>201</v>
      </c>
      <c r="B1752" s="15" t="s">
        <v>25</v>
      </c>
      <c r="C1752" s="15"/>
      <c r="D1752" s="15"/>
      <c r="E1752" s="15">
        <v>1</v>
      </c>
      <c r="F1752" s="15">
        <v>0</v>
      </c>
      <c r="G1752" s="15">
        <v>0</v>
      </c>
      <c r="H1752" s="15">
        <v>0</v>
      </c>
      <c r="I1752" s="16">
        <f t="shared" si="30"/>
        <v>0</v>
      </c>
      <c r="J1752" s="15">
        <v>0</v>
      </c>
      <c r="K1752" s="15">
        <v>0</v>
      </c>
      <c r="L1752" s="16">
        <f t="shared" si="31"/>
        <v>0</v>
      </c>
      <c r="M1752" s="15">
        <f t="shared" si="32"/>
        <v>1</v>
      </c>
      <c r="N1752" s="15">
        <v>0</v>
      </c>
      <c r="O1752" s="17">
        <f t="shared" si="33"/>
        <v>1</v>
      </c>
      <c r="P1752" s="16">
        <f t="shared" si="34"/>
        <v>0</v>
      </c>
    </row>
    <row r="1753" spans="1:16" x14ac:dyDescent="0.2">
      <c r="A1753" s="15" t="s">
        <v>202</v>
      </c>
      <c r="B1753" s="15" t="s">
        <v>107</v>
      </c>
      <c r="C1753" s="15"/>
      <c r="D1753" s="15"/>
      <c r="E1753" s="15">
        <v>9</v>
      </c>
      <c r="F1753" s="15">
        <v>0</v>
      </c>
      <c r="G1753" s="15">
        <v>0</v>
      </c>
      <c r="H1753" s="15">
        <v>0</v>
      </c>
      <c r="I1753" s="16">
        <f t="shared" si="30"/>
        <v>0</v>
      </c>
      <c r="J1753" s="15">
        <v>0</v>
      </c>
      <c r="K1753" s="15">
        <v>0</v>
      </c>
      <c r="L1753" s="16">
        <f t="shared" si="31"/>
        <v>0</v>
      </c>
      <c r="M1753" s="15">
        <f t="shared" si="32"/>
        <v>9</v>
      </c>
      <c r="N1753" s="15">
        <v>0</v>
      </c>
      <c r="O1753" s="17">
        <f t="shared" si="33"/>
        <v>9</v>
      </c>
      <c r="P1753" s="16">
        <f t="shared" si="34"/>
        <v>0</v>
      </c>
    </row>
    <row r="1754" spans="1:16" x14ac:dyDescent="0.2">
      <c r="A1754" s="15" t="s">
        <v>203</v>
      </c>
      <c r="B1754" s="15" t="s">
        <v>11</v>
      </c>
      <c r="C1754" s="15"/>
      <c r="D1754" s="15"/>
      <c r="E1754" s="15">
        <v>8</v>
      </c>
      <c r="F1754" s="15">
        <v>5872722</v>
      </c>
      <c r="G1754" s="15">
        <v>0</v>
      </c>
      <c r="H1754" s="15">
        <v>0</v>
      </c>
      <c r="I1754" s="16">
        <f t="shared" si="30"/>
        <v>734090.25</v>
      </c>
      <c r="J1754" s="15">
        <v>0</v>
      </c>
      <c r="K1754" s="15">
        <v>0</v>
      </c>
      <c r="L1754" s="16">
        <f t="shared" si="31"/>
        <v>0</v>
      </c>
      <c r="M1754" s="15">
        <f t="shared" si="32"/>
        <v>8</v>
      </c>
      <c r="N1754" s="15">
        <v>0</v>
      </c>
      <c r="O1754" s="17">
        <f t="shared" si="33"/>
        <v>8</v>
      </c>
      <c r="P1754" s="16">
        <f t="shared" si="34"/>
        <v>5872722</v>
      </c>
    </row>
    <row r="1755" spans="1:16" x14ac:dyDescent="0.2">
      <c r="A1755" s="15" t="s">
        <v>204</v>
      </c>
      <c r="B1755" s="15" t="s">
        <v>11</v>
      </c>
      <c r="C1755" s="15"/>
      <c r="D1755" s="15"/>
      <c r="E1755" s="15">
        <v>1</v>
      </c>
      <c r="F1755" s="15">
        <v>1590000</v>
      </c>
      <c r="G1755" s="15">
        <v>0</v>
      </c>
      <c r="H1755" s="15">
        <v>0</v>
      </c>
      <c r="I1755" s="16">
        <f t="shared" si="30"/>
        <v>1590000</v>
      </c>
      <c r="J1755" s="15">
        <v>0</v>
      </c>
      <c r="K1755" s="15">
        <v>0</v>
      </c>
      <c r="L1755" s="16">
        <f t="shared" si="31"/>
        <v>0</v>
      </c>
      <c r="M1755" s="15">
        <f t="shared" si="32"/>
        <v>1</v>
      </c>
      <c r="N1755" s="15">
        <v>0</v>
      </c>
      <c r="O1755" s="17">
        <f t="shared" si="33"/>
        <v>1</v>
      </c>
      <c r="P1755" s="16">
        <f t="shared" si="34"/>
        <v>1590000</v>
      </c>
    </row>
    <row r="1756" spans="1:16" x14ac:dyDescent="0.2">
      <c r="A1756" s="15" t="s">
        <v>205</v>
      </c>
      <c r="B1756" s="15" t="s">
        <v>11</v>
      </c>
      <c r="C1756" s="15"/>
      <c r="D1756" s="15"/>
      <c r="E1756" s="15">
        <v>1</v>
      </c>
      <c r="F1756" s="15">
        <v>0</v>
      </c>
      <c r="G1756" s="15">
        <v>0</v>
      </c>
      <c r="H1756" s="15">
        <v>0</v>
      </c>
      <c r="I1756" s="16">
        <f t="shared" si="30"/>
        <v>0</v>
      </c>
      <c r="J1756" s="15">
        <v>0</v>
      </c>
      <c r="K1756" s="15">
        <v>0</v>
      </c>
      <c r="L1756" s="16">
        <f t="shared" si="31"/>
        <v>0</v>
      </c>
      <c r="M1756" s="15">
        <f t="shared" si="32"/>
        <v>1</v>
      </c>
      <c r="N1756" s="15">
        <v>0</v>
      </c>
      <c r="O1756" s="17">
        <f t="shared" si="33"/>
        <v>1</v>
      </c>
      <c r="P1756" s="16">
        <f t="shared" si="34"/>
        <v>0</v>
      </c>
    </row>
    <row r="1757" spans="1:16" x14ac:dyDescent="0.2">
      <c r="A1757" s="15" t="s">
        <v>206</v>
      </c>
      <c r="B1757" s="15" t="s">
        <v>105</v>
      </c>
      <c r="C1757" s="15"/>
      <c r="D1757" s="15"/>
      <c r="E1757" s="15">
        <v>3</v>
      </c>
      <c r="F1757" s="15">
        <v>5580000</v>
      </c>
      <c r="G1757" s="15">
        <v>0</v>
      </c>
      <c r="H1757" s="15">
        <v>0</v>
      </c>
      <c r="I1757" s="16">
        <f t="shared" si="30"/>
        <v>1860000</v>
      </c>
      <c r="J1757" s="15">
        <v>0</v>
      </c>
      <c r="K1757" s="15">
        <v>0</v>
      </c>
      <c r="L1757" s="16">
        <f t="shared" si="31"/>
        <v>0</v>
      </c>
      <c r="M1757" s="15">
        <f t="shared" si="32"/>
        <v>3</v>
      </c>
      <c r="N1757" s="15">
        <v>0</v>
      </c>
      <c r="O1757" s="17">
        <f t="shared" si="33"/>
        <v>3</v>
      </c>
      <c r="P1757" s="16">
        <f t="shared" si="34"/>
        <v>5580000</v>
      </c>
    </row>
    <row r="1758" spans="1:16" x14ac:dyDescent="0.2">
      <c r="A1758" s="15" t="s">
        <v>208</v>
      </c>
      <c r="B1758" s="15" t="s">
        <v>11</v>
      </c>
      <c r="C1758" s="15"/>
      <c r="D1758" s="15"/>
      <c r="E1758" s="15">
        <v>2</v>
      </c>
      <c r="F1758" s="15">
        <v>2472726</v>
      </c>
      <c r="G1758" s="15">
        <v>0</v>
      </c>
      <c r="H1758" s="15">
        <v>0</v>
      </c>
      <c r="I1758" s="16">
        <f t="shared" si="30"/>
        <v>1236363</v>
      </c>
      <c r="J1758" s="15">
        <v>0</v>
      </c>
      <c r="K1758" s="15">
        <v>0</v>
      </c>
      <c r="L1758" s="16">
        <f t="shared" si="31"/>
        <v>0</v>
      </c>
      <c r="M1758" s="15">
        <f t="shared" si="32"/>
        <v>2</v>
      </c>
      <c r="N1758" s="15">
        <v>0</v>
      </c>
      <c r="O1758" s="17">
        <f t="shared" si="33"/>
        <v>2</v>
      </c>
      <c r="P1758" s="16">
        <f t="shared" si="34"/>
        <v>2472726</v>
      </c>
    </row>
    <row r="1759" spans="1:16" x14ac:dyDescent="0.2">
      <c r="A1759" s="15" t="s">
        <v>209</v>
      </c>
      <c r="B1759" s="15" t="s">
        <v>171</v>
      </c>
      <c r="C1759" s="15"/>
      <c r="D1759" s="15"/>
      <c r="E1759" s="15">
        <v>1</v>
      </c>
      <c r="F1759" s="15">
        <v>1363636</v>
      </c>
      <c r="G1759" s="15">
        <v>0</v>
      </c>
      <c r="H1759" s="15">
        <v>0</v>
      </c>
      <c r="I1759" s="16">
        <f t="shared" si="30"/>
        <v>1363636</v>
      </c>
      <c r="J1759" s="15">
        <v>0</v>
      </c>
      <c r="K1759" s="15">
        <v>0</v>
      </c>
      <c r="L1759" s="16">
        <f t="shared" si="31"/>
        <v>0</v>
      </c>
      <c r="M1759" s="15">
        <f t="shared" si="32"/>
        <v>1</v>
      </c>
      <c r="N1759" s="15">
        <v>0</v>
      </c>
      <c r="O1759" s="17">
        <f t="shared" si="33"/>
        <v>1</v>
      </c>
      <c r="P1759" s="16">
        <f t="shared" si="34"/>
        <v>1363636</v>
      </c>
    </row>
    <row r="1760" spans="1:16" x14ac:dyDescent="0.2">
      <c r="A1760" s="15" t="s">
        <v>210</v>
      </c>
      <c r="B1760" s="15" t="s">
        <v>105</v>
      </c>
      <c r="C1760" s="15"/>
      <c r="D1760" s="15"/>
      <c r="E1760" s="15">
        <v>2</v>
      </c>
      <c r="F1760" s="15">
        <v>981818</v>
      </c>
      <c r="G1760" s="15">
        <v>0</v>
      </c>
      <c r="H1760" s="15">
        <v>0</v>
      </c>
      <c r="I1760" s="16">
        <f t="shared" si="30"/>
        <v>490909</v>
      </c>
      <c r="J1760" s="15">
        <v>0</v>
      </c>
      <c r="K1760" s="15">
        <v>0</v>
      </c>
      <c r="L1760" s="16">
        <f t="shared" si="31"/>
        <v>0</v>
      </c>
      <c r="M1760" s="15">
        <f t="shared" si="32"/>
        <v>2</v>
      </c>
      <c r="N1760" s="15">
        <v>0</v>
      </c>
      <c r="O1760" s="17">
        <f t="shared" si="33"/>
        <v>2</v>
      </c>
      <c r="P1760" s="16">
        <f t="shared" si="34"/>
        <v>981818</v>
      </c>
    </row>
    <row r="1761" spans="1:16" x14ac:dyDescent="0.2">
      <c r="A1761" s="15" t="s">
        <v>211</v>
      </c>
      <c r="B1761" s="15" t="s">
        <v>11</v>
      </c>
      <c r="C1761" s="15"/>
      <c r="D1761" s="15"/>
      <c r="E1761" s="15">
        <v>8</v>
      </c>
      <c r="F1761" s="15">
        <v>1454545</v>
      </c>
      <c r="G1761" s="15">
        <v>0</v>
      </c>
      <c r="H1761" s="15">
        <v>0</v>
      </c>
      <c r="I1761" s="16">
        <f t="shared" si="30"/>
        <v>181818.125</v>
      </c>
      <c r="J1761" s="15">
        <v>0</v>
      </c>
      <c r="K1761" s="15">
        <v>0</v>
      </c>
      <c r="L1761" s="16">
        <f t="shared" si="31"/>
        <v>0</v>
      </c>
      <c r="M1761" s="15">
        <f t="shared" si="32"/>
        <v>8</v>
      </c>
      <c r="N1761" s="15">
        <v>0</v>
      </c>
      <c r="O1761" s="17">
        <f t="shared" si="33"/>
        <v>8</v>
      </c>
      <c r="P1761" s="16">
        <f t="shared" si="34"/>
        <v>1454545</v>
      </c>
    </row>
    <row r="1762" spans="1:16" x14ac:dyDescent="0.2">
      <c r="A1762" s="15" t="s">
        <v>212</v>
      </c>
      <c r="B1762" s="15" t="s">
        <v>11</v>
      </c>
      <c r="C1762" s="15"/>
      <c r="D1762" s="15"/>
      <c r="E1762" s="15">
        <v>2</v>
      </c>
      <c r="F1762" s="15">
        <v>363634</v>
      </c>
      <c r="G1762" s="15">
        <v>0</v>
      </c>
      <c r="H1762" s="15">
        <v>0</v>
      </c>
      <c r="I1762" s="16">
        <f t="shared" si="30"/>
        <v>181817</v>
      </c>
      <c r="J1762" s="15">
        <v>0</v>
      </c>
      <c r="K1762" s="15">
        <v>0</v>
      </c>
      <c r="L1762" s="16">
        <f t="shared" si="31"/>
        <v>0</v>
      </c>
      <c r="M1762" s="15">
        <f t="shared" si="32"/>
        <v>2</v>
      </c>
      <c r="N1762" s="15">
        <v>0</v>
      </c>
      <c r="O1762" s="17">
        <f t="shared" si="33"/>
        <v>2</v>
      </c>
      <c r="P1762" s="16">
        <f t="shared" si="34"/>
        <v>363634</v>
      </c>
    </row>
    <row r="1763" spans="1:16" x14ac:dyDescent="0.2">
      <c r="A1763" s="15" t="s">
        <v>213</v>
      </c>
      <c r="B1763" s="15" t="s">
        <v>25</v>
      </c>
      <c r="C1763" s="15"/>
      <c r="D1763" s="15"/>
      <c r="E1763" s="15">
        <v>1</v>
      </c>
      <c r="F1763" s="15">
        <v>0</v>
      </c>
      <c r="G1763" s="15">
        <v>0</v>
      </c>
      <c r="H1763" s="15">
        <v>0</v>
      </c>
      <c r="I1763" s="16">
        <f t="shared" si="30"/>
        <v>0</v>
      </c>
      <c r="J1763" s="15">
        <v>0</v>
      </c>
      <c r="K1763" s="15">
        <v>0</v>
      </c>
      <c r="L1763" s="16">
        <f t="shared" si="31"/>
        <v>0</v>
      </c>
      <c r="M1763" s="15">
        <f t="shared" si="32"/>
        <v>1</v>
      </c>
      <c r="N1763" s="15">
        <v>0</v>
      </c>
      <c r="O1763" s="17">
        <f t="shared" si="33"/>
        <v>1</v>
      </c>
      <c r="P1763" s="16">
        <f t="shared" si="34"/>
        <v>0</v>
      </c>
    </row>
    <row r="1764" spans="1:16" x14ac:dyDescent="0.2">
      <c r="A1764" s="15" t="s">
        <v>214</v>
      </c>
      <c r="B1764" s="15" t="s">
        <v>11</v>
      </c>
      <c r="C1764" s="15"/>
      <c r="D1764" s="15"/>
      <c r="E1764" s="15">
        <v>5</v>
      </c>
      <c r="F1764" s="15">
        <v>2227270</v>
      </c>
      <c r="G1764" s="15">
        <v>0</v>
      </c>
      <c r="H1764" s="15">
        <v>0</v>
      </c>
      <c r="I1764" s="16">
        <f t="shared" si="30"/>
        <v>445454</v>
      </c>
      <c r="J1764" s="15">
        <v>0</v>
      </c>
      <c r="K1764" s="15">
        <v>0</v>
      </c>
      <c r="L1764" s="16">
        <f t="shared" si="31"/>
        <v>0</v>
      </c>
      <c r="M1764" s="15">
        <f t="shared" si="32"/>
        <v>5</v>
      </c>
      <c r="N1764" s="15">
        <v>0</v>
      </c>
      <c r="O1764" s="17">
        <f t="shared" si="33"/>
        <v>5</v>
      </c>
      <c r="P1764" s="16">
        <f t="shared" si="34"/>
        <v>2227270</v>
      </c>
    </row>
    <row r="1765" spans="1:16" x14ac:dyDescent="0.2">
      <c r="A1765" s="15" t="s">
        <v>216</v>
      </c>
      <c r="B1765" s="15" t="s">
        <v>11</v>
      </c>
      <c r="C1765" s="15"/>
      <c r="D1765" s="15"/>
      <c r="E1765" s="15">
        <v>8</v>
      </c>
      <c r="F1765" s="15">
        <v>1418179</v>
      </c>
      <c r="G1765" s="15">
        <v>0</v>
      </c>
      <c r="H1765" s="15">
        <v>0</v>
      </c>
      <c r="I1765" s="16">
        <f t="shared" si="30"/>
        <v>177272.375</v>
      </c>
      <c r="J1765" s="15">
        <v>0</v>
      </c>
      <c r="K1765" s="15">
        <v>0</v>
      </c>
      <c r="L1765" s="16">
        <f t="shared" si="31"/>
        <v>0</v>
      </c>
      <c r="M1765" s="15">
        <f t="shared" si="32"/>
        <v>8</v>
      </c>
      <c r="N1765" s="15">
        <v>0</v>
      </c>
      <c r="O1765" s="17">
        <f t="shared" si="33"/>
        <v>8</v>
      </c>
      <c r="P1765" s="16">
        <f t="shared" si="34"/>
        <v>1418179</v>
      </c>
    </row>
    <row r="1766" spans="1:16" x14ac:dyDescent="0.2">
      <c r="A1766" s="15" t="s">
        <v>219</v>
      </c>
      <c r="B1766" s="15" t="s">
        <v>11</v>
      </c>
      <c r="C1766" s="15"/>
      <c r="D1766" s="15"/>
      <c r="E1766" s="15">
        <v>5</v>
      </c>
      <c r="F1766" s="15">
        <v>1636360</v>
      </c>
      <c r="G1766" s="15">
        <v>0</v>
      </c>
      <c r="H1766" s="15">
        <v>0</v>
      </c>
      <c r="I1766" s="16">
        <f t="shared" si="30"/>
        <v>327272</v>
      </c>
      <c r="J1766" s="15">
        <v>0</v>
      </c>
      <c r="K1766" s="15">
        <v>0</v>
      </c>
      <c r="L1766" s="16">
        <f t="shared" si="31"/>
        <v>0</v>
      </c>
      <c r="M1766" s="15">
        <f t="shared" si="32"/>
        <v>5</v>
      </c>
      <c r="N1766" s="15">
        <v>0</v>
      </c>
      <c r="O1766" s="17">
        <f t="shared" si="33"/>
        <v>5</v>
      </c>
      <c r="P1766" s="16">
        <f t="shared" si="34"/>
        <v>1636360</v>
      </c>
    </row>
    <row r="1767" spans="1:16" x14ac:dyDescent="0.2">
      <c r="A1767" s="15" t="s">
        <v>221</v>
      </c>
      <c r="B1767" s="15" t="s">
        <v>11</v>
      </c>
      <c r="C1767" s="15"/>
      <c r="D1767" s="15"/>
      <c r="E1767" s="15">
        <v>1</v>
      </c>
      <c r="F1767" s="15">
        <v>681818</v>
      </c>
      <c r="G1767" s="15">
        <v>0</v>
      </c>
      <c r="H1767" s="15">
        <v>0</v>
      </c>
      <c r="I1767" s="16">
        <f t="shared" si="30"/>
        <v>681818</v>
      </c>
      <c r="J1767" s="15">
        <v>0</v>
      </c>
      <c r="K1767" s="15">
        <v>0</v>
      </c>
      <c r="L1767" s="16">
        <f t="shared" si="31"/>
        <v>0</v>
      </c>
      <c r="M1767" s="15">
        <f t="shared" si="32"/>
        <v>1</v>
      </c>
      <c r="N1767" s="15">
        <v>0</v>
      </c>
      <c r="O1767" s="17">
        <f t="shared" si="33"/>
        <v>1</v>
      </c>
      <c r="P1767" s="16">
        <f t="shared" si="34"/>
        <v>681818</v>
      </c>
    </row>
    <row r="1768" spans="1:16" x14ac:dyDescent="0.2">
      <c r="A1768" s="15" t="s">
        <v>224</v>
      </c>
      <c r="B1768" s="15" t="s">
        <v>107</v>
      </c>
      <c r="C1768" s="15"/>
      <c r="D1768" s="15"/>
      <c r="E1768" s="15">
        <v>9</v>
      </c>
      <c r="F1768" s="15">
        <v>0</v>
      </c>
      <c r="G1768" s="15">
        <v>0</v>
      </c>
      <c r="H1768" s="15">
        <v>0</v>
      </c>
      <c r="I1768" s="16">
        <f t="shared" si="30"/>
        <v>0</v>
      </c>
      <c r="J1768" s="15">
        <v>0</v>
      </c>
      <c r="K1768" s="15">
        <v>0</v>
      </c>
      <c r="L1768" s="16">
        <f t="shared" si="31"/>
        <v>0</v>
      </c>
      <c r="M1768" s="15">
        <f t="shared" si="32"/>
        <v>9</v>
      </c>
      <c r="N1768" s="15">
        <v>0</v>
      </c>
      <c r="O1768" s="17">
        <f t="shared" si="33"/>
        <v>9</v>
      </c>
      <c r="P1768" s="16">
        <f t="shared" si="34"/>
        <v>0</v>
      </c>
    </row>
    <row r="1769" spans="1:16" x14ac:dyDescent="0.2">
      <c r="A1769" s="15" t="s">
        <v>225</v>
      </c>
      <c r="B1769" s="15" t="s">
        <v>141</v>
      </c>
      <c r="C1769" s="15"/>
      <c r="D1769" s="15"/>
      <c r="E1769" s="15">
        <v>1</v>
      </c>
      <c r="F1769" s="15">
        <v>400000</v>
      </c>
      <c r="G1769" s="15">
        <v>0</v>
      </c>
      <c r="H1769" s="15">
        <v>0</v>
      </c>
      <c r="I1769" s="16">
        <f t="shared" si="30"/>
        <v>400000</v>
      </c>
      <c r="J1769" s="15">
        <v>0</v>
      </c>
      <c r="K1769" s="15">
        <v>0</v>
      </c>
      <c r="L1769" s="16">
        <f t="shared" si="31"/>
        <v>0</v>
      </c>
      <c r="M1769" s="15">
        <f t="shared" si="32"/>
        <v>1</v>
      </c>
      <c r="N1769" s="15">
        <v>0</v>
      </c>
      <c r="O1769" s="17">
        <f t="shared" si="33"/>
        <v>1</v>
      </c>
      <c r="P1769" s="16">
        <f t="shared" si="34"/>
        <v>400000</v>
      </c>
    </row>
    <row r="1770" spans="1:16" x14ac:dyDescent="0.2">
      <c r="A1770" s="15" t="s">
        <v>227</v>
      </c>
      <c r="B1770" s="15" t="s">
        <v>11</v>
      </c>
      <c r="C1770" s="15"/>
      <c r="D1770" s="15"/>
      <c r="E1770" s="15">
        <v>5</v>
      </c>
      <c r="F1770" s="15">
        <v>0</v>
      </c>
      <c r="G1770" s="15">
        <v>0</v>
      </c>
      <c r="H1770" s="15">
        <v>0</v>
      </c>
      <c r="I1770" s="16">
        <f t="shared" si="30"/>
        <v>0</v>
      </c>
      <c r="J1770" s="15">
        <v>0</v>
      </c>
      <c r="K1770" s="15">
        <v>0</v>
      </c>
      <c r="L1770" s="16">
        <f t="shared" si="31"/>
        <v>0</v>
      </c>
      <c r="M1770" s="15">
        <f t="shared" si="32"/>
        <v>5</v>
      </c>
      <c r="N1770" s="15">
        <v>0</v>
      </c>
      <c r="O1770" s="17">
        <f t="shared" si="33"/>
        <v>5</v>
      </c>
      <c r="P1770" s="16">
        <f t="shared" si="34"/>
        <v>0</v>
      </c>
    </row>
    <row r="1771" spans="1:16" x14ac:dyDescent="0.2">
      <c r="A1771" s="15" t="s">
        <v>228</v>
      </c>
      <c r="B1771" s="15" t="s">
        <v>11</v>
      </c>
      <c r="C1771" s="15"/>
      <c r="D1771" s="15"/>
      <c r="E1771" s="15">
        <v>2</v>
      </c>
      <c r="F1771" s="15">
        <v>0</v>
      </c>
      <c r="G1771" s="15">
        <v>0</v>
      </c>
      <c r="H1771" s="15">
        <v>0</v>
      </c>
      <c r="I1771" s="16">
        <f t="shared" si="30"/>
        <v>0</v>
      </c>
      <c r="J1771" s="15">
        <v>0</v>
      </c>
      <c r="K1771" s="15">
        <v>0</v>
      </c>
      <c r="L1771" s="16">
        <f t="shared" si="31"/>
        <v>0</v>
      </c>
      <c r="M1771" s="15">
        <f t="shared" si="32"/>
        <v>2</v>
      </c>
      <c r="N1771" s="15">
        <v>0</v>
      </c>
      <c r="O1771" s="17">
        <f t="shared" si="33"/>
        <v>2</v>
      </c>
      <c r="P1771" s="16">
        <f t="shared" si="34"/>
        <v>0</v>
      </c>
    </row>
    <row r="1772" spans="1:16" x14ac:dyDescent="0.2">
      <c r="A1772" s="15" t="s">
        <v>229</v>
      </c>
      <c r="B1772" s="15" t="s">
        <v>20</v>
      </c>
      <c r="C1772" s="15"/>
      <c r="D1772" s="15"/>
      <c r="E1772" s="15">
        <v>0</v>
      </c>
      <c r="F1772" s="15">
        <v>0</v>
      </c>
      <c r="G1772" s="15">
        <v>0</v>
      </c>
      <c r="H1772" s="15">
        <v>0</v>
      </c>
      <c r="I1772" s="16">
        <f t="shared" si="30"/>
        <v>0</v>
      </c>
      <c r="J1772" s="15">
        <v>0</v>
      </c>
      <c r="K1772" s="15">
        <v>0</v>
      </c>
      <c r="L1772" s="16">
        <f t="shared" si="31"/>
        <v>0</v>
      </c>
      <c r="M1772" s="15">
        <f t="shared" si="32"/>
        <v>0</v>
      </c>
      <c r="N1772" s="15">
        <v>0</v>
      </c>
      <c r="O1772" s="17">
        <f t="shared" si="33"/>
        <v>0</v>
      </c>
      <c r="P1772" s="16">
        <f t="shared" si="34"/>
        <v>0</v>
      </c>
    </row>
    <row r="1773" spans="1:16" x14ac:dyDescent="0.2">
      <c r="A1773" s="15" t="s">
        <v>230</v>
      </c>
      <c r="B1773" s="15" t="s">
        <v>11</v>
      </c>
      <c r="C1773" s="15"/>
      <c r="D1773" s="15"/>
      <c r="E1773" s="15">
        <v>2</v>
      </c>
      <c r="F1773" s="15">
        <v>1000000</v>
      </c>
      <c r="G1773" s="15">
        <v>0</v>
      </c>
      <c r="H1773" s="15">
        <v>0</v>
      </c>
      <c r="I1773" s="16">
        <f t="shared" si="30"/>
        <v>500000</v>
      </c>
      <c r="J1773" s="15">
        <v>0</v>
      </c>
      <c r="K1773" s="15">
        <v>0</v>
      </c>
      <c r="L1773" s="16">
        <f t="shared" si="31"/>
        <v>0</v>
      </c>
      <c r="M1773" s="15">
        <f t="shared" si="32"/>
        <v>2</v>
      </c>
      <c r="N1773" s="15">
        <v>0</v>
      </c>
      <c r="O1773" s="17">
        <f t="shared" si="33"/>
        <v>2</v>
      </c>
      <c r="P1773" s="16">
        <f t="shared" si="34"/>
        <v>1000000</v>
      </c>
    </row>
    <row r="1774" spans="1:16" x14ac:dyDescent="0.2">
      <c r="A1774" s="15" t="s">
        <v>234</v>
      </c>
      <c r="B1774" s="15" t="s">
        <v>11</v>
      </c>
      <c r="C1774" s="15"/>
      <c r="D1774" s="15"/>
      <c r="E1774" s="15">
        <v>2</v>
      </c>
      <c r="F1774" s="15">
        <v>909090</v>
      </c>
      <c r="G1774" s="15">
        <v>0</v>
      </c>
      <c r="H1774" s="15">
        <v>0</v>
      </c>
      <c r="I1774" s="16">
        <f t="shared" si="30"/>
        <v>454545</v>
      </c>
      <c r="J1774" s="15">
        <v>0</v>
      </c>
      <c r="K1774" s="15">
        <v>0</v>
      </c>
      <c r="L1774" s="16">
        <f t="shared" si="31"/>
        <v>0</v>
      </c>
      <c r="M1774" s="15">
        <f t="shared" si="32"/>
        <v>2</v>
      </c>
      <c r="N1774" s="15">
        <v>0</v>
      </c>
      <c r="O1774" s="17">
        <f t="shared" si="33"/>
        <v>2</v>
      </c>
      <c r="P1774" s="16">
        <f t="shared" si="34"/>
        <v>909090</v>
      </c>
    </row>
    <row r="1775" spans="1:16" x14ac:dyDescent="0.2">
      <c r="A1775" s="15" t="s">
        <v>3821</v>
      </c>
      <c r="B1775" s="15" t="s">
        <v>11</v>
      </c>
      <c r="C1775" s="15"/>
      <c r="D1775" s="15"/>
      <c r="E1775" s="15">
        <v>3</v>
      </c>
      <c r="F1775" s="15">
        <v>5954545</v>
      </c>
      <c r="G1775" s="15">
        <v>0</v>
      </c>
      <c r="H1775" s="15">
        <v>0</v>
      </c>
      <c r="I1775" s="16">
        <f t="shared" si="30"/>
        <v>1984848.3333333333</v>
      </c>
      <c r="J1775" s="15">
        <v>0</v>
      </c>
      <c r="K1775" s="15">
        <v>0</v>
      </c>
      <c r="L1775" s="16">
        <f t="shared" si="31"/>
        <v>0</v>
      </c>
      <c r="M1775" s="15">
        <f t="shared" si="32"/>
        <v>3</v>
      </c>
      <c r="N1775" s="15">
        <v>0</v>
      </c>
      <c r="O1775" s="17">
        <f t="shared" si="33"/>
        <v>3</v>
      </c>
      <c r="P1775" s="16">
        <f t="shared" si="34"/>
        <v>5954545</v>
      </c>
    </row>
    <row r="1776" spans="1:16" x14ac:dyDescent="0.2">
      <c r="A1776" s="15" t="s">
        <v>236</v>
      </c>
      <c r="B1776" s="15" t="s">
        <v>105</v>
      </c>
      <c r="C1776" s="15"/>
      <c r="D1776" s="15"/>
      <c r="E1776" s="15">
        <v>2</v>
      </c>
      <c r="F1776" s="15">
        <v>1343636</v>
      </c>
      <c r="G1776" s="15">
        <v>0</v>
      </c>
      <c r="H1776" s="15">
        <v>0</v>
      </c>
      <c r="I1776" s="16">
        <f t="shared" si="30"/>
        <v>671818</v>
      </c>
      <c r="J1776" s="15">
        <v>0</v>
      </c>
      <c r="K1776" s="15">
        <v>0</v>
      </c>
      <c r="L1776" s="16">
        <f t="shared" si="31"/>
        <v>0</v>
      </c>
      <c r="M1776" s="15">
        <f t="shared" si="32"/>
        <v>2</v>
      </c>
      <c r="N1776" s="15">
        <v>0</v>
      </c>
      <c r="O1776" s="17">
        <f t="shared" si="33"/>
        <v>2</v>
      </c>
      <c r="P1776" s="16">
        <f t="shared" si="34"/>
        <v>1343636</v>
      </c>
    </row>
    <row r="1777" spans="1:16" x14ac:dyDescent="0.2">
      <c r="A1777" s="15" t="s">
        <v>237</v>
      </c>
      <c r="B1777" s="15" t="s">
        <v>105</v>
      </c>
      <c r="C1777" s="15"/>
      <c r="D1777" s="15"/>
      <c r="E1777" s="15">
        <v>2</v>
      </c>
      <c r="F1777" s="15">
        <v>780000</v>
      </c>
      <c r="G1777" s="15">
        <v>0</v>
      </c>
      <c r="H1777" s="15">
        <v>0</v>
      </c>
      <c r="I1777" s="16">
        <f t="shared" si="30"/>
        <v>390000</v>
      </c>
      <c r="J1777" s="15">
        <v>0</v>
      </c>
      <c r="K1777" s="15">
        <v>0</v>
      </c>
      <c r="L1777" s="16">
        <f t="shared" si="31"/>
        <v>0</v>
      </c>
      <c r="M1777" s="15">
        <f t="shared" si="32"/>
        <v>2</v>
      </c>
      <c r="N1777" s="15">
        <v>0</v>
      </c>
      <c r="O1777" s="17">
        <f t="shared" si="33"/>
        <v>2</v>
      </c>
      <c r="P1777" s="16">
        <f t="shared" si="34"/>
        <v>780000</v>
      </c>
    </row>
    <row r="1778" spans="1:16" x14ac:dyDescent="0.2">
      <c r="A1778" s="15" t="s">
        <v>238</v>
      </c>
      <c r="B1778" s="15" t="s">
        <v>105</v>
      </c>
      <c r="C1778" s="15"/>
      <c r="D1778" s="15"/>
      <c r="E1778" s="15">
        <v>5</v>
      </c>
      <c r="F1778" s="15">
        <v>972725</v>
      </c>
      <c r="G1778" s="15">
        <v>0</v>
      </c>
      <c r="H1778" s="15">
        <v>0</v>
      </c>
      <c r="I1778" s="16">
        <f t="shared" si="30"/>
        <v>194545</v>
      </c>
      <c r="J1778" s="15">
        <v>0</v>
      </c>
      <c r="K1778" s="15">
        <v>0</v>
      </c>
      <c r="L1778" s="16">
        <f t="shared" si="31"/>
        <v>0</v>
      </c>
      <c r="M1778" s="15">
        <f t="shared" si="32"/>
        <v>5</v>
      </c>
      <c r="N1778" s="15">
        <v>0</v>
      </c>
      <c r="O1778" s="17">
        <f t="shared" si="33"/>
        <v>5</v>
      </c>
      <c r="P1778" s="16">
        <f t="shared" si="34"/>
        <v>972725</v>
      </c>
    </row>
    <row r="1779" spans="1:16" x14ac:dyDescent="0.2">
      <c r="A1779" s="15" t="s">
        <v>239</v>
      </c>
      <c r="B1779" s="15" t="s">
        <v>105</v>
      </c>
      <c r="C1779" s="15"/>
      <c r="D1779" s="15"/>
      <c r="E1779" s="15">
        <v>5</v>
      </c>
      <c r="F1779" s="15">
        <v>1431815</v>
      </c>
      <c r="G1779" s="15">
        <v>0</v>
      </c>
      <c r="H1779" s="15">
        <v>0</v>
      </c>
      <c r="I1779" s="16">
        <f t="shared" si="30"/>
        <v>286363</v>
      </c>
      <c r="J1779" s="15">
        <v>0</v>
      </c>
      <c r="K1779" s="15">
        <v>0</v>
      </c>
      <c r="L1779" s="16">
        <f t="shared" si="31"/>
        <v>0</v>
      </c>
      <c r="M1779" s="15">
        <f t="shared" si="32"/>
        <v>5</v>
      </c>
      <c r="N1779" s="15">
        <v>0</v>
      </c>
      <c r="O1779" s="17">
        <f t="shared" si="33"/>
        <v>5</v>
      </c>
      <c r="P1779" s="16">
        <f t="shared" si="34"/>
        <v>1431815</v>
      </c>
    </row>
    <row r="1780" spans="1:16" x14ac:dyDescent="0.2">
      <c r="A1780" s="15" t="s">
        <v>240</v>
      </c>
      <c r="B1780" s="15" t="s">
        <v>105</v>
      </c>
      <c r="C1780" s="15"/>
      <c r="D1780" s="15"/>
      <c r="E1780" s="15">
        <v>1</v>
      </c>
      <c r="F1780" s="15">
        <v>671818</v>
      </c>
      <c r="G1780" s="15">
        <v>0</v>
      </c>
      <c r="H1780" s="15">
        <v>0</v>
      </c>
      <c r="I1780" s="16">
        <f t="shared" si="30"/>
        <v>671818</v>
      </c>
      <c r="J1780" s="15">
        <v>0</v>
      </c>
      <c r="K1780" s="15">
        <v>0</v>
      </c>
      <c r="L1780" s="16">
        <f t="shared" si="31"/>
        <v>0</v>
      </c>
      <c r="M1780" s="15">
        <f t="shared" si="32"/>
        <v>1</v>
      </c>
      <c r="N1780" s="15">
        <v>0</v>
      </c>
      <c r="O1780" s="17">
        <f t="shared" si="33"/>
        <v>1</v>
      </c>
      <c r="P1780" s="16">
        <f t="shared" si="34"/>
        <v>671818</v>
      </c>
    </row>
    <row r="1781" spans="1:16" x14ac:dyDescent="0.2">
      <c r="A1781" s="15" t="s">
        <v>241</v>
      </c>
      <c r="B1781" s="15" t="s">
        <v>105</v>
      </c>
      <c r="C1781" s="15"/>
      <c r="D1781" s="15"/>
      <c r="E1781" s="15">
        <v>2</v>
      </c>
      <c r="F1781" s="15">
        <v>1709090</v>
      </c>
      <c r="G1781" s="15">
        <v>0</v>
      </c>
      <c r="H1781" s="15">
        <v>0</v>
      </c>
      <c r="I1781" s="16">
        <f t="shared" si="30"/>
        <v>854545</v>
      </c>
      <c r="J1781" s="15">
        <v>0</v>
      </c>
      <c r="K1781" s="15">
        <v>0</v>
      </c>
      <c r="L1781" s="16">
        <f t="shared" si="31"/>
        <v>0</v>
      </c>
      <c r="M1781" s="15">
        <f t="shared" si="32"/>
        <v>2</v>
      </c>
      <c r="N1781" s="15">
        <v>0</v>
      </c>
      <c r="O1781" s="17">
        <f t="shared" si="33"/>
        <v>2</v>
      </c>
      <c r="P1781" s="16">
        <f t="shared" si="34"/>
        <v>1709090</v>
      </c>
    </row>
    <row r="1782" spans="1:16" x14ac:dyDescent="0.2">
      <c r="A1782" s="15" t="s">
        <v>242</v>
      </c>
      <c r="B1782" s="15" t="s">
        <v>25</v>
      </c>
      <c r="C1782" s="15"/>
      <c r="D1782" s="15"/>
      <c r="E1782" s="15">
        <v>1</v>
      </c>
      <c r="F1782" s="15">
        <v>845455</v>
      </c>
      <c r="G1782" s="15">
        <v>0</v>
      </c>
      <c r="H1782" s="15">
        <v>0</v>
      </c>
      <c r="I1782" s="16">
        <f t="shared" si="30"/>
        <v>845455</v>
      </c>
      <c r="J1782" s="15">
        <v>0</v>
      </c>
      <c r="K1782" s="15">
        <v>0</v>
      </c>
      <c r="L1782" s="16">
        <f t="shared" si="31"/>
        <v>0</v>
      </c>
      <c r="M1782" s="15">
        <f t="shared" si="32"/>
        <v>1</v>
      </c>
      <c r="N1782" s="15">
        <v>0</v>
      </c>
      <c r="O1782" s="17">
        <f t="shared" si="33"/>
        <v>1</v>
      </c>
      <c r="P1782" s="16">
        <f t="shared" si="34"/>
        <v>845455</v>
      </c>
    </row>
    <row r="1783" spans="1:16" x14ac:dyDescent="0.2">
      <c r="A1783" s="15" t="s">
        <v>245</v>
      </c>
      <c r="B1783" s="15" t="s">
        <v>107</v>
      </c>
      <c r="C1783" s="15"/>
      <c r="D1783" s="15"/>
      <c r="E1783" s="15">
        <v>9</v>
      </c>
      <c r="F1783" s="15">
        <v>0</v>
      </c>
      <c r="G1783" s="15">
        <v>0</v>
      </c>
      <c r="H1783" s="15">
        <v>0</v>
      </c>
      <c r="I1783" s="16">
        <f t="shared" si="30"/>
        <v>0</v>
      </c>
      <c r="J1783" s="15">
        <v>0</v>
      </c>
      <c r="K1783" s="15">
        <v>0</v>
      </c>
      <c r="L1783" s="16">
        <f t="shared" si="31"/>
        <v>0</v>
      </c>
      <c r="M1783" s="15">
        <f t="shared" si="32"/>
        <v>9</v>
      </c>
      <c r="N1783" s="15">
        <v>0</v>
      </c>
      <c r="O1783" s="17">
        <f t="shared" si="33"/>
        <v>9</v>
      </c>
      <c r="P1783" s="16">
        <f t="shared" si="34"/>
        <v>0</v>
      </c>
    </row>
    <row r="1784" spans="1:16" x14ac:dyDescent="0.2">
      <c r="A1784" s="15" t="s">
        <v>246</v>
      </c>
      <c r="B1784" s="15" t="s">
        <v>141</v>
      </c>
      <c r="C1784" s="15"/>
      <c r="D1784" s="15"/>
      <c r="E1784" s="15">
        <v>1</v>
      </c>
      <c r="F1784" s="15">
        <v>272728</v>
      </c>
      <c r="G1784" s="15">
        <v>0</v>
      </c>
      <c r="H1784" s="15">
        <v>0</v>
      </c>
      <c r="I1784" s="16">
        <f t="shared" si="30"/>
        <v>272728</v>
      </c>
      <c r="J1784" s="15">
        <v>0</v>
      </c>
      <c r="K1784" s="15">
        <v>0</v>
      </c>
      <c r="L1784" s="16">
        <f t="shared" si="31"/>
        <v>0</v>
      </c>
      <c r="M1784" s="15">
        <f t="shared" si="32"/>
        <v>1</v>
      </c>
      <c r="N1784" s="15">
        <v>0</v>
      </c>
      <c r="O1784" s="17">
        <f t="shared" si="33"/>
        <v>1</v>
      </c>
      <c r="P1784" s="16">
        <f t="shared" si="34"/>
        <v>272728</v>
      </c>
    </row>
    <row r="1785" spans="1:16" x14ac:dyDescent="0.2">
      <c r="A1785" s="15" t="s">
        <v>247</v>
      </c>
      <c r="B1785" s="15" t="s">
        <v>20</v>
      </c>
      <c r="C1785" s="15"/>
      <c r="D1785" s="15"/>
      <c r="E1785" s="15">
        <v>1</v>
      </c>
      <c r="F1785" s="15">
        <v>681818</v>
      </c>
      <c r="G1785" s="15">
        <v>0</v>
      </c>
      <c r="H1785" s="15">
        <v>0</v>
      </c>
      <c r="I1785" s="16">
        <f t="shared" si="30"/>
        <v>681818</v>
      </c>
      <c r="J1785" s="15">
        <v>0</v>
      </c>
      <c r="K1785" s="15">
        <v>0</v>
      </c>
      <c r="L1785" s="16">
        <f t="shared" si="31"/>
        <v>0</v>
      </c>
      <c r="M1785" s="15">
        <f t="shared" si="32"/>
        <v>1</v>
      </c>
      <c r="N1785" s="15">
        <v>0</v>
      </c>
      <c r="O1785" s="17">
        <f t="shared" si="33"/>
        <v>1</v>
      </c>
      <c r="P1785" s="16">
        <f t="shared" si="34"/>
        <v>681818</v>
      </c>
    </row>
    <row r="1786" spans="1:16" x14ac:dyDescent="0.2">
      <c r="A1786" s="15" t="s">
        <v>249</v>
      </c>
      <c r="B1786" s="15" t="s">
        <v>141</v>
      </c>
      <c r="C1786" s="15"/>
      <c r="D1786" s="15"/>
      <c r="E1786" s="15">
        <v>3</v>
      </c>
      <c r="F1786" s="15">
        <v>518181</v>
      </c>
      <c r="G1786" s="15">
        <v>0</v>
      </c>
      <c r="H1786" s="15">
        <v>0</v>
      </c>
      <c r="I1786" s="16">
        <f t="shared" si="30"/>
        <v>172727</v>
      </c>
      <c r="J1786" s="15">
        <v>0</v>
      </c>
      <c r="K1786" s="15">
        <v>0</v>
      </c>
      <c r="L1786" s="16">
        <f t="shared" si="31"/>
        <v>0</v>
      </c>
      <c r="M1786" s="15">
        <f t="shared" si="32"/>
        <v>3</v>
      </c>
      <c r="N1786" s="15">
        <v>0</v>
      </c>
      <c r="O1786" s="17">
        <f t="shared" si="33"/>
        <v>3</v>
      </c>
      <c r="P1786" s="16">
        <f t="shared" si="34"/>
        <v>518181</v>
      </c>
    </row>
    <row r="1787" spans="1:16" x14ac:dyDescent="0.2">
      <c r="A1787" s="15" t="s">
        <v>250</v>
      </c>
      <c r="B1787" s="15" t="s">
        <v>141</v>
      </c>
      <c r="C1787" s="15"/>
      <c r="D1787" s="15"/>
      <c r="E1787" s="15">
        <v>2</v>
      </c>
      <c r="F1787" s="15">
        <v>363636</v>
      </c>
      <c r="G1787" s="15">
        <v>0</v>
      </c>
      <c r="H1787" s="15">
        <v>0</v>
      </c>
      <c r="I1787" s="16">
        <f t="shared" si="30"/>
        <v>181818</v>
      </c>
      <c r="J1787" s="15">
        <v>0</v>
      </c>
      <c r="K1787" s="15">
        <v>0</v>
      </c>
      <c r="L1787" s="16">
        <f t="shared" si="31"/>
        <v>0</v>
      </c>
      <c r="M1787" s="15">
        <f t="shared" si="32"/>
        <v>2</v>
      </c>
      <c r="N1787" s="15">
        <v>0</v>
      </c>
      <c r="O1787" s="17">
        <f t="shared" si="33"/>
        <v>2</v>
      </c>
      <c r="P1787" s="16">
        <f t="shared" si="34"/>
        <v>363636</v>
      </c>
    </row>
    <row r="1788" spans="1:16" x14ac:dyDescent="0.2">
      <c r="A1788" s="15" t="s">
        <v>251</v>
      </c>
      <c r="B1788" s="15" t="s">
        <v>11</v>
      </c>
      <c r="C1788" s="15"/>
      <c r="D1788" s="15"/>
      <c r="E1788" s="15">
        <v>4</v>
      </c>
      <c r="F1788" s="15">
        <v>1981816</v>
      </c>
      <c r="G1788" s="15">
        <v>0</v>
      </c>
      <c r="H1788" s="15">
        <v>0</v>
      </c>
      <c r="I1788" s="16">
        <f t="shared" si="30"/>
        <v>495454</v>
      </c>
      <c r="J1788" s="15">
        <v>0</v>
      </c>
      <c r="K1788" s="15">
        <v>0</v>
      </c>
      <c r="L1788" s="16">
        <f t="shared" si="31"/>
        <v>0</v>
      </c>
      <c r="M1788" s="15">
        <f t="shared" si="32"/>
        <v>4</v>
      </c>
      <c r="N1788" s="15">
        <v>0</v>
      </c>
      <c r="O1788" s="17">
        <f t="shared" si="33"/>
        <v>4</v>
      </c>
      <c r="P1788" s="16">
        <f t="shared" si="34"/>
        <v>1981816</v>
      </c>
    </row>
    <row r="1789" spans="1:16" x14ac:dyDescent="0.2">
      <c r="A1789" s="15" t="s">
        <v>3822</v>
      </c>
      <c r="B1789" s="15" t="s">
        <v>11</v>
      </c>
      <c r="C1789" s="15"/>
      <c r="D1789" s="15"/>
      <c r="E1789" s="15">
        <v>1</v>
      </c>
      <c r="F1789" s="15">
        <v>13990909</v>
      </c>
      <c r="G1789" s="15">
        <v>0</v>
      </c>
      <c r="H1789" s="15">
        <v>0</v>
      </c>
      <c r="I1789" s="16">
        <f t="shared" ref="I1789:I2043" si="35">IFERROR(IF((F1789+H1789)/(G1789+E1789)&lt;0,0,(F1789+H1789)/(G1789+E1789)),0)</f>
        <v>13990909</v>
      </c>
      <c r="J1789" s="15">
        <v>0</v>
      </c>
      <c r="K1789" s="15">
        <v>0</v>
      </c>
      <c r="L1789" s="16">
        <f t="shared" ref="L1789:L2043" si="36">I1789*J1789</f>
        <v>0</v>
      </c>
      <c r="M1789" s="15">
        <f t="shared" ref="M1789:M2043" si="37">E1789+G1789-J1789</f>
        <v>1</v>
      </c>
      <c r="N1789" s="15">
        <v>0</v>
      </c>
      <c r="O1789" s="17">
        <f t="shared" ref="O1789:O2043" si="38">E1789+G1789-J1789</f>
        <v>1</v>
      </c>
      <c r="P1789" s="16">
        <f t="shared" ref="P1789:P2043" si="39">F1789+H1789-L1789</f>
        <v>13990909</v>
      </c>
    </row>
    <row r="1790" spans="1:16" x14ac:dyDescent="0.2">
      <c r="A1790" s="15" t="s">
        <v>254</v>
      </c>
      <c r="B1790" s="15" t="s">
        <v>11</v>
      </c>
      <c r="C1790" s="15"/>
      <c r="D1790" s="15"/>
      <c r="E1790" s="15">
        <v>1</v>
      </c>
      <c r="F1790" s="15">
        <v>0</v>
      </c>
      <c r="G1790" s="15">
        <v>0</v>
      </c>
      <c r="H1790" s="15">
        <v>0</v>
      </c>
      <c r="I1790" s="16">
        <f t="shared" si="35"/>
        <v>0</v>
      </c>
      <c r="J1790" s="15">
        <v>0</v>
      </c>
      <c r="K1790" s="15">
        <v>0</v>
      </c>
      <c r="L1790" s="16">
        <f t="shared" si="36"/>
        <v>0</v>
      </c>
      <c r="M1790" s="15">
        <f t="shared" si="37"/>
        <v>1</v>
      </c>
      <c r="N1790" s="15">
        <v>0</v>
      </c>
      <c r="O1790" s="17">
        <f t="shared" si="38"/>
        <v>1</v>
      </c>
      <c r="P1790" s="16">
        <f t="shared" si="39"/>
        <v>0</v>
      </c>
    </row>
    <row r="1791" spans="1:16" x14ac:dyDescent="0.2">
      <c r="A1791" s="15" t="s">
        <v>257</v>
      </c>
      <c r="B1791" s="15" t="s">
        <v>107</v>
      </c>
      <c r="C1791" s="15"/>
      <c r="D1791" s="15"/>
      <c r="E1791" s="15">
        <v>9</v>
      </c>
      <c r="F1791" s="15">
        <v>0</v>
      </c>
      <c r="G1791" s="15">
        <v>0</v>
      </c>
      <c r="H1791" s="15">
        <v>0</v>
      </c>
      <c r="I1791" s="16">
        <f t="shared" si="35"/>
        <v>0</v>
      </c>
      <c r="J1791" s="15">
        <v>0</v>
      </c>
      <c r="K1791" s="15">
        <v>0</v>
      </c>
      <c r="L1791" s="16">
        <f t="shared" si="36"/>
        <v>0</v>
      </c>
      <c r="M1791" s="15">
        <f t="shared" si="37"/>
        <v>9</v>
      </c>
      <c r="N1791" s="15">
        <v>0</v>
      </c>
      <c r="O1791" s="17">
        <f t="shared" si="38"/>
        <v>9</v>
      </c>
      <c r="P1791" s="16">
        <f t="shared" si="39"/>
        <v>0</v>
      </c>
    </row>
    <row r="1792" spans="1:16" x14ac:dyDescent="0.2">
      <c r="A1792" s="15" t="s">
        <v>258</v>
      </c>
      <c r="B1792" s="15" t="s">
        <v>11</v>
      </c>
      <c r="C1792" s="15"/>
      <c r="D1792" s="15"/>
      <c r="E1792" s="15">
        <v>5</v>
      </c>
      <c r="F1792" s="15">
        <v>181815</v>
      </c>
      <c r="G1792" s="15">
        <v>0</v>
      </c>
      <c r="H1792" s="15">
        <v>0</v>
      </c>
      <c r="I1792" s="16">
        <f t="shared" si="35"/>
        <v>36363</v>
      </c>
      <c r="J1792" s="15">
        <v>0</v>
      </c>
      <c r="K1792" s="15">
        <v>0</v>
      </c>
      <c r="L1792" s="16">
        <f t="shared" si="36"/>
        <v>0</v>
      </c>
      <c r="M1792" s="15">
        <f t="shared" si="37"/>
        <v>5</v>
      </c>
      <c r="N1792" s="15">
        <v>0</v>
      </c>
      <c r="O1792" s="17">
        <f t="shared" si="38"/>
        <v>5</v>
      </c>
      <c r="P1792" s="16">
        <f t="shared" si="39"/>
        <v>181815</v>
      </c>
    </row>
    <row r="1793" spans="1:16" x14ac:dyDescent="0.2">
      <c r="A1793" s="15" t="s">
        <v>259</v>
      </c>
      <c r="B1793" s="15" t="s">
        <v>11</v>
      </c>
      <c r="C1793" s="15"/>
      <c r="D1793" s="15"/>
      <c r="E1793" s="15">
        <v>5</v>
      </c>
      <c r="F1793" s="15">
        <v>272725</v>
      </c>
      <c r="G1793" s="15">
        <v>0</v>
      </c>
      <c r="H1793" s="15">
        <v>0</v>
      </c>
      <c r="I1793" s="16">
        <f t="shared" si="35"/>
        <v>54545</v>
      </c>
      <c r="J1793" s="15">
        <v>0</v>
      </c>
      <c r="K1793" s="15">
        <v>0</v>
      </c>
      <c r="L1793" s="16">
        <f t="shared" si="36"/>
        <v>0</v>
      </c>
      <c r="M1793" s="15">
        <f t="shared" si="37"/>
        <v>5</v>
      </c>
      <c r="N1793" s="15">
        <v>0</v>
      </c>
      <c r="O1793" s="17">
        <f t="shared" si="38"/>
        <v>5</v>
      </c>
      <c r="P1793" s="16">
        <f t="shared" si="39"/>
        <v>272725</v>
      </c>
    </row>
    <row r="1794" spans="1:16" x14ac:dyDescent="0.2">
      <c r="A1794" s="15" t="s">
        <v>260</v>
      </c>
      <c r="B1794" s="15" t="s">
        <v>11</v>
      </c>
      <c r="C1794" s="15"/>
      <c r="D1794" s="15"/>
      <c r="E1794" s="15">
        <v>5</v>
      </c>
      <c r="F1794" s="15">
        <v>113635</v>
      </c>
      <c r="G1794" s="15">
        <v>0</v>
      </c>
      <c r="H1794" s="15">
        <v>0</v>
      </c>
      <c r="I1794" s="16">
        <f t="shared" si="35"/>
        <v>22727</v>
      </c>
      <c r="J1794" s="15">
        <v>0</v>
      </c>
      <c r="K1794" s="15">
        <v>0</v>
      </c>
      <c r="L1794" s="16">
        <f t="shared" si="36"/>
        <v>0</v>
      </c>
      <c r="M1794" s="15">
        <f t="shared" si="37"/>
        <v>5</v>
      </c>
      <c r="N1794" s="15">
        <v>0</v>
      </c>
      <c r="O1794" s="17">
        <f t="shared" si="38"/>
        <v>5</v>
      </c>
      <c r="P1794" s="16">
        <f t="shared" si="39"/>
        <v>113635</v>
      </c>
    </row>
    <row r="1795" spans="1:16" x14ac:dyDescent="0.2">
      <c r="A1795" s="15" t="s">
        <v>261</v>
      </c>
      <c r="B1795" s="15" t="s">
        <v>11</v>
      </c>
      <c r="C1795" s="15"/>
      <c r="D1795" s="15"/>
      <c r="E1795" s="15">
        <v>25</v>
      </c>
      <c r="F1795" s="15">
        <v>454525</v>
      </c>
      <c r="G1795" s="15">
        <v>0</v>
      </c>
      <c r="H1795" s="15">
        <v>0</v>
      </c>
      <c r="I1795" s="16">
        <f t="shared" si="35"/>
        <v>18181</v>
      </c>
      <c r="J1795" s="15">
        <v>0</v>
      </c>
      <c r="K1795" s="15">
        <v>0</v>
      </c>
      <c r="L1795" s="16">
        <f t="shared" si="36"/>
        <v>0</v>
      </c>
      <c r="M1795" s="15">
        <f t="shared" si="37"/>
        <v>25</v>
      </c>
      <c r="N1795" s="15">
        <v>0</v>
      </c>
      <c r="O1795" s="17">
        <f t="shared" si="38"/>
        <v>25</v>
      </c>
      <c r="P1795" s="16">
        <f t="shared" si="39"/>
        <v>454525</v>
      </c>
    </row>
    <row r="1796" spans="1:16" x14ac:dyDescent="0.2">
      <c r="A1796" s="15" t="s">
        <v>262</v>
      </c>
      <c r="B1796" s="15" t="s">
        <v>11</v>
      </c>
      <c r="C1796" s="15"/>
      <c r="D1796" s="15"/>
      <c r="E1796" s="15">
        <v>10</v>
      </c>
      <c r="F1796" s="15">
        <v>318180</v>
      </c>
      <c r="G1796" s="15">
        <v>0</v>
      </c>
      <c r="H1796" s="15">
        <v>0</v>
      </c>
      <c r="I1796" s="16">
        <f t="shared" si="35"/>
        <v>31818</v>
      </c>
      <c r="J1796" s="15">
        <v>0</v>
      </c>
      <c r="K1796" s="15">
        <v>0</v>
      </c>
      <c r="L1796" s="16">
        <f t="shared" si="36"/>
        <v>0</v>
      </c>
      <c r="M1796" s="15">
        <f t="shared" si="37"/>
        <v>10</v>
      </c>
      <c r="N1796" s="15">
        <v>0</v>
      </c>
      <c r="O1796" s="17">
        <f t="shared" si="38"/>
        <v>10</v>
      </c>
      <c r="P1796" s="16">
        <f t="shared" si="39"/>
        <v>318180</v>
      </c>
    </row>
    <row r="1797" spans="1:16" x14ac:dyDescent="0.2">
      <c r="A1797" s="15" t="s">
        <v>265</v>
      </c>
      <c r="B1797" s="15" t="s">
        <v>25</v>
      </c>
      <c r="C1797" s="15"/>
      <c r="D1797" s="15"/>
      <c r="E1797" s="15">
        <v>1</v>
      </c>
      <c r="F1797" s="15">
        <v>1136363</v>
      </c>
      <c r="G1797" s="15">
        <v>0</v>
      </c>
      <c r="H1797" s="15">
        <v>0</v>
      </c>
      <c r="I1797" s="16">
        <f t="shared" si="35"/>
        <v>1136363</v>
      </c>
      <c r="J1797" s="15">
        <v>0</v>
      </c>
      <c r="K1797" s="15">
        <v>0</v>
      </c>
      <c r="L1797" s="16">
        <f t="shared" si="36"/>
        <v>0</v>
      </c>
      <c r="M1797" s="15">
        <f t="shared" si="37"/>
        <v>1</v>
      </c>
      <c r="N1797" s="15">
        <v>0</v>
      </c>
      <c r="O1797" s="17">
        <f t="shared" si="38"/>
        <v>1</v>
      </c>
      <c r="P1797" s="16">
        <f t="shared" si="39"/>
        <v>1136363</v>
      </c>
    </row>
    <row r="1798" spans="1:16" x14ac:dyDescent="0.2">
      <c r="A1798" s="15" t="s">
        <v>266</v>
      </c>
      <c r="B1798" s="15" t="s">
        <v>141</v>
      </c>
      <c r="C1798" s="15"/>
      <c r="D1798" s="15"/>
      <c r="E1798" s="15">
        <v>2</v>
      </c>
      <c r="F1798" s="15">
        <v>236362</v>
      </c>
      <c r="G1798" s="15">
        <v>0</v>
      </c>
      <c r="H1798" s="15">
        <v>0</v>
      </c>
      <c r="I1798" s="16">
        <f t="shared" si="35"/>
        <v>118181</v>
      </c>
      <c r="J1798" s="15">
        <v>0</v>
      </c>
      <c r="K1798" s="15">
        <v>0</v>
      </c>
      <c r="L1798" s="16">
        <f t="shared" si="36"/>
        <v>0</v>
      </c>
      <c r="M1798" s="15">
        <f t="shared" si="37"/>
        <v>2</v>
      </c>
      <c r="N1798" s="15">
        <v>0</v>
      </c>
      <c r="O1798" s="17">
        <f t="shared" si="38"/>
        <v>2</v>
      </c>
      <c r="P1798" s="16">
        <f t="shared" si="39"/>
        <v>236362</v>
      </c>
    </row>
    <row r="1799" spans="1:16" x14ac:dyDescent="0.2">
      <c r="A1799" s="15" t="s">
        <v>267</v>
      </c>
      <c r="B1799" s="15" t="s">
        <v>11</v>
      </c>
      <c r="C1799" s="15"/>
      <c r="D1799" s="15"/>
      <c r="E1799" s="15">
        <v>0</v>
      </c>
      <c r="F1799" s="15">
        <v>0</v>
      </c>
      <c r="G1799" s="15">
        <v>0</v>
      </c>
      <c r="H1799" s="15">
        <v>0</v>
      </c>
      <c r="I1799" s="16">
        <f t="shared" si="35"/>
        <v>0</v>
      </c>
      <c r="J1799" s="15">
        <v>0</v>
      </c>
      <c r="K1799" s="15">
        <v>0</v>
      </c>
      <c r="L1799" s="16">
        <f t="shared" si="36"/>
        <v>0</v>
      </c>
      <c r="M1799" s="15">
        <f t="shared" si="37"/>
        <v>0</v>
      </c>
      <c r="N1799" s="15">
        <v>0</v>
      </c>
      <c r="O1799" s="17">
        <f t="shared" si="38"/>
        <v>0</v>
      </c>
      <c r="P1799" s="16">
        <f t="shared" si="39"/>
        <v>0</v>
      </c>
    </row>
    <row r="1800" spans="1:16" x14ac:dyDescent="0.2">
      <c r="A1800" s="15" t="s">
        <v>268</v>
      </c>
      <c r="B1800" s="15" t="s">
        <v>20</v>
      </c>
      <c r="C1800" s="15"/>
      <c r="D1800" s="15"/>
      <c r="E1800" s="15">
        <v>1</v>
      </c>
      <c r="F1800" s="15">
        <v>668182</v>
      </c>
      <c r="G1800" s="15">
        <v>0</v>
      </c>
      <c r="H1800" s="15">
        <v>0</v>
      </c>
      <c r="I1800" s="16">
        <f t="shared" si="35"/>
        <v>668182</v>
      </c>
      <c r="J1800" s="15">
        <v>0</v>
      </c>
      <c r="K1800" s="15">
        <v>0</v>
      </c>
      <c r="L1800" s="16">
        <f t="shared" si="36"/>
        <v>0</v>
      </c>
      <c r="M1800" s="15">
        <f t="shared" si="37"/>
        <v>1</v>
      </c>
      <c r="N1800" s="15">
        <v>0</v>
      </c>
      <c r="O1800" s="17">
        <f t="shared" si="38"/>
        <v>1</v>
      </c>
      <c r="P1800" s="16">
        <f t="shared" si="39"/>
        <v>668182</v>
      </c>
    </row>
    <row r="1801" spans="1:16" x14ac:dyDescent="0.2">
      <c r="A1801" s="15" t="s">
        <v>270</v>
      </c>
      <c r="B1801" s="15" t="s">
        <v>11</v>
      </c>
      <c r="C1801" s="15"/>
      <c r="D1801" s="15"/>
      <c r="E1801" s="15">
        <v>2</v>
      </c>
      <c r="F1801" s="15">
        <v>418180</v>
      </c>
      <c r="G1801" s="15">
        <v>0</v>
      </c>
      <c r="H1801" s="15">
        <v>0</v>
      </c>
      <c r="I1801" s="16">
        <f t="shared" si="35"/>
        <v>209090</v>
      </c>
      <c r="J1801" s="15">
        <v>0</v>
      </c>
      <c r="K1801" s="15">
        <v>0</v>
      </c>
      <c r="L1801" s="16">
        <f t="shared" si="36"/>
        <v>0</v>
      </c>
      <c r="M1801" s="15">
        <f t="shared" si="37"/>
        <v>2</v>
      </c>
      <c r="N1801" s="15">
        <v>0</v>
      </c>
      <c r="O1801" s="17">
        <f t="shared" si="38"/>
        <v>2</v>
      </c>
      <c r="P1801" s="16">
        <f t="shared" si="39"/>
        <v>418180</v>
      </c>
    </row>
    <row r="1802" spans="1:16" x14ac:dyDescent="0.2">
      <c r="A1802" s="15" t="s">
        <v>272</v>
      </c>
      <c r="B1802" s="15" t="s">
        <v>273</v>
      </c>
      <c r="C1802" s="15"/>
      <c r="D1802" s="15"/>
      <c r="E1802" s="15">
        <v>1</v>
      </c>
      <c r="F1802" s="15">
        <v>3769090</v>
      </c>
      <c r="G1802" s="15">
        <v>0</v>
      </c>
      <c r="H1802" s="15">
        <v>0</v>
      </c>
      <c r="I1802" s="16">
        <f t="shared" si="35"/>
        <v>3769090</v>
      </c>
      <c r="J1802" s="15">
        <v>0</v>
      </c>
      <c r="K1802" s="15">
        <v>0</v>
      </c>
      <c r="L1802" s="16">
        <f t="shared" si="36"/>
        <v>0</v>
      </c>
      <c r="M1802" s="15">
        <f t="shared" si="37"/>
        <v>1</v>
      </c>
      <c r="N1802" s="15">
        <v>0</v>
      </c>
      <c r="O1802" s="17">
        <f t="shared" si="38"/>
        <v>1</v>
      </c>
      <c r="P1802" s="16">
        <f t="shared" si="39"/>
        <v>3769090</v>
      </c>
    </row>
    <row r="1803" spans="1:16" x14ac:dyDescent="0.2">
      <c r="A1803" s="15" t="s">
        <v>274</v>
      </c>
      <c r="B1803" s="15" t="s">
        <v>107</v>
      </c>
      <c r="C1803" s="15"/>
      <c r="D1803" s="15"/>
      <c r="E1803" s="15">
        <v>9</v>
      </c>
      <c r="F1803" s="15">
        <v>0</v>
      </c>
      <c r="G1803" s="15">
        <v>0</v>
      </c>
      <c r="H1803" s="15">
        <v>0</v>
      </c>
      <c r="I1803" s="16">
        <f t="shared" si="35"/>
        <v>0</v>
      </c>
      <c r="J1803" s="15">
        <v>0</v>
      </c>
      <c r="K1803" s="15">
        <v>0</v>
      </c>
      <c r="L1803" s="16">
        <f t="shared" si="36"/>
        <v>0</v>
      </c>
      <c r="M1803" s="15">
        <f t="shared" si="37"/>
        <v>9</v>
      </c>
      <c r="N1803" s="15">
        <v>0</v>
      </c>
      <c r="O1803" s="17">
        <f t="shared" si="38"/>
        <v>9</v>
      </c>
      <c r="P1803" s="16">
        <f t="shared" si="39"/>
        <v>0</v>
      </c>
    </row>
    <row r="1804" spans="1:16" x14ac:dyDescent="0.2">
      <c r="A1804" s="15" t="s">
        <v>3823</v>
      </c>
      <c r="B1804" s="15" t="s">
        <v>34</v>
      </c>
      <c r="C1804" s="15"/>
      <c r="D1804" s="15"/>
      <c r="E1804" s="15">
        <v>1</v>
      </c>
      <c r="F1804" s="15">
        <v>14230909</v>
      </c>
      <c r="G1804" s="15">
        <v>0</v>
      </c>
      <c r="H1804" s="15">
        <v>0</v>
      </c>
      <c r="I1804" s="16">
        <f t="shared" si="35"/>
        <v>14230909</v>
      </c>
      <c r="J1804" s="15">
        <v>0</v>
      </c>
      <c r="K1804" s="15">
        <v>0</v>
      </c>
      <c r="L1804" s="16">
        <f t="shared" si="36"/>
        <v>0</v>
      </c>
      <c r="M1804" s="15">
        <f t="shared" si="37"/>
        <v>1</v>
      </c>
      <c r="N1804" s="15">
        <v>0</v>
      </c>
      <c r="O1804" s="17">
        <f t="shared" si="38"/>
        <v>1</v>
      </c>
      <c r="P1804" s="16">
        <f t="shared" si="39"/>
        <v>14230909</v>
      </c>
    </row>
    <row r="1805" spans="1:16" x14ac:dyDescent="0.2">
      <c r="A1805" s="15" t="s">
        <v>277</v>
      </c>
      <c r="B1805" s="15" t="s">
        <v>11</v>
      </c>
      <c r="C1805" s="15"/>
      <c r="D1805" s="15"/>
      <c r="E1805" s="15">
        <v>3</v>
      </c>
      <c r="F1805" s="15">
        <v>0</v>
      </c>
      <c r="G1805" s="15">
        <v>0</v>
      </c>
      <c r="H1805" s="15">
        <v>0</v>
      </c>
      <c r="I1805" s="16">
        <f t="shared" si="35"/>
        <v>0</v>
      </c>
      <c r="J1805" s="15">
        <v>0</v>
      </c>
      <c r="K1805" s="15">
        <v>0</v>
      </c>
      <c r="L1805" s="16">
        <f t="shared" si="36"/>
        <v>0</v>
      </c>
      <c r="M1805" s="15">
        <f t="shared" si="37"/>
        <v>3</v>
      </c>
      <c r="N1805" s="15">
        <v>0</v>
      </c>
      <c r="O1805" s="17">
        <f t="shared" si="38"/>
        <v>3</v>
      </c>
      <c r="P1805" s="16">
        <f t="shared" si="39"/>
        <v>0</v>
      </c>
    </row>
    <row r="1806" spans="1:16" x14ac:dyDescent="0.2">
      <c r="A1806" s="15" t="s">
        <v>278</v>
      </c>
      <c r="B1806" s="15" t="s">
        <v>141</v>
      </c>
      <c r="C1806" s="15"/>
      <c r="D1806" s="15"/>
      <c r="E1806" s="15">
        <v>2</v>
      </c>
      <c r="F1806" s="15">
        <v>1036362</v>
      </c>
      <c r="G1806" s="15">
        <v>0</v>
      </c>
      <c r="H1806" s="15">
        <v>0</v>
      </c>
      <c r="I1806" s="16">
        <f t="shared" si="35"/>
        <v>518181</v>
      </c>
      <c r="J1806" s="15">
        <v>0</v>
      </c>
      <c r="K1806" s="15">
        <v>0</v>
      </c>
      <c r="L1806" s="16">
        <f t="shared" si="36"/>
        <v>0</v>
      </c>
      <c r="M1806" s="15">
        <f t="shared" si="37"/>
        <v>2</v>
      </c>
      <c r="N1806" s="15">
        <v>0</v>
      </c>
      <c r="O1806" s="17">
        <f t="shared" si="38"/>
        <v>2</v>
      </c>
      <c r="P1806" s="16">
        <f t="shared" si="39"/>
        <v>1036362</v>
      </c>
    </row>
    <row r="1807" spans="1:16" x14ac:dyDescent="0.2">
      <c r="A1807" s="15" t="s">
        <v>279</v>
      </c>
      <c r="B1807" s="15" t="s">
        <v>280</v>
      </c>
      <c r="C1807" s="15"/>
      <c r="D1807" s="15"/>
      <c r="E1807" s="15">
        <v>2</v>
      </c>
      <c r="F1807" s="15">
        <v>45454</v>
      </c>
      <c r="G1807" s="15">
        <v>0</v>
      </c>
      <c r="H1807" s="15">
        <v>0</v>
      </c>
      <c r="I1807" s="16">
        <f t="shared" si="35"/>
        <v>22727</v>
      </c>
      <c r="J1807" s="15">
        <v>0</v>
      </c>
      <c r="K1807" s="15">
        <v>0</v>
      </c>
      <c r="L1807" s="16">
        <f t="shared" si="36"/>
        <v>0</v>
      </c>
      <c r="M1807" s="15">
        <f t="shared" si="37"/>
        <v>2</v>
      </c>
      <c r="N1807" s="15">
        <v>0</v>
      </c>
      <c r="O1807" s="17">
        <f t="shared" si="38"/>
        <v>2</v>
      </c>
      <c r="P1807" s="16">
        <f t="shared" si="39"/>
        <v>45454</v>
      </c>
    </row>
    <row r="1808" spans="1:16" x14ac:dyDescent="0.2">
      <c r="A1808" s="15" t="s">
        <v>281</v>
      </c>
      <c r="B1808" s="15" t="s">
        <v>280</v>
      </c>
      <c r="C1808" s="15"/>
      <c r="D1808" s="15"/>
      <c r="E1808" s="15">
        <v>2</v>
      </c>
      <c r="F1808" s="15">
        <v>45454</v>
      </c>
      <c r="G1808" s="15">
        <v>0</v>
      </c>
      <c r="H1808" s="15">
        <v>0</v>
      </c>
      <c r="I1808" s="16">
        <f t="shared" si="35"/>
        <v>22727</v>
      </c>
      <c r="J1808" s="15">
        <v>0</v>
      </c>
      <c r="K1808" s="15">
        <v>0</v>
      </c>
      <c r="L1808" s="16">
        <f t="shared" si="36"/>
        <v>0</v>
      </c>
      <c r="M1808" s="15">
        <f t="shared" si="37"/>
        <v>2</v>
      </c>
      <c r="N1808" s="15">
        <v>0</v>
      </c>
      <c r="O1808" s="17">
        <f t="shared" si="38"/>
        <v>2</v>
      </c>
      <c r="P1808" s="16">
        <f t="shared" si="39"/>
        <v>45454</v>
      </c>
    </row>
    <row r="1809" spans="1:16" x14ac:dyDescent="0.2">
      <c r="A1809" s="15" t="s">
        <v>283</v>
      </c>
      <c r="B1809" s="15" t="s">
        <v>280</v>
      </c>
      <c r="C1809" s="15"/>
      <c r="D1809" s="15"/>
      <c r="E1809" s="15">
        <v>2</v>
      </c>
      <c r="F1809" s="15">
        <v>45454</v>
      </c>
      <c r="G1809" s="15">
        <v>0</v>
      </c>
      <c r="H1809" s="15">
        <v>0</v>
      </c>
      <c r="I1809" s="16">
        <f t="shared" si="35"/>
        <v>22727</v>
      </c>
      <c r="J1809" s="15">
        <v>0</v>
      </c>
      <c r="K1809" s="15">
        <v>0</v>
      </c>
      <c r="L1809" s="16">
        <f t="shared" si="36"/>
        <v>0</v>
      </c>
      <c r="M1809" s="15">
        <f t="shared" si="37"/>
        <v>2</v>
      </c>
      <c r="N1809" s="15">
        <v>0</v>
      </c>
      <c r="O1809" s="17">
        <f t="shared" si="38"/>
        <v>2</v>
      </c>
      <c r="P1809" s="16">
        <f t="shared" si="39"/>
        <v>45454</v>
      </c>
    </row>
    <row r="1810" spans="1:16" x14ac:dyDescent="0.2">
      <c r="A1810" s="15" t="s">
        <v>284</v>
      </c>
      <c r="B1810" s="15" t="s">
        <v>280</v>
      </c>
      <c r="C1810" s="15"/>
      <c r="D1810" s="15"/>
      <c r="E1810" s="15">
        <v>4</v>
      </c>
      <c r="F1810" s="15">
        <v>90908</v>
      </c>
      <c r="G1810" s="15">
        <v>0</v>
      </c>
      <c r="H1810" s="15">
        <v>0</v>
      </c>
      <c r="I1810" s="16">
        <f t="shared" si="35"/>
        <v>22727</v>
      </c>
      <c r="J1810" s="15">
        <v>0</v>
      </c>
      <c r="K1810" s="15">
        <v>0</v>
      </c>
      <c r="L1810" s="16">
        <f t="shared" si="36"/>
        <v>0</v>
      </c>
      <c r="M1810" s="15">
        <f t="shared" si="37"/>
        <v>4</v>
      </c>
      <c r="N1810" s="15">
        <v>0</v>
      </c>
      <c r="O1810" s="17">
        <f t="shared" si="38"/>
        <v>4</v>
      </c>
      <c r="P1810" s="16">
        <f t="shared" si="39"/>
        <v>90908</v>
      </c>
    </row>
    <row r="1811" spans="1:16" x14ac:dyDescent="0.2">
      <c r="A1811" s="15" t="s">
        <v>291</v>
      </c>
      <c r="B1811" s="15" t="s">
        <v>11</v>
      </c>
      <c r="C1811" s="15"/>
      <c r="D1811" s="15"/>
      <c r="E1811" s="15">
        <v>1</v>
      </c>
      <c r="F1811" s="15">
        <v>0</v>
      </c>
      <c r="G1811" s="15">
        <v>0</v>
      </c>
      <c r="H1811" s="15">
        <v>0</v>
      </c>
      <c r="I1811" s="16">
        <f t="shared" si="35"/>
        <v>0</v>
      </c>
      <c r="J1811" s="15">
        <v>0</v>
      </c>
      <c r="K1811" s="15">
        <v>0</v>
      </c>
      <c r="L1811" s="16">
        <f t="shared" si="36"/>
        <v>0</v>
      </c>
      <c r="M1811" s="15">
        <f t="shared" si="37"/>
        <v>1</v>
      </c>
      <c r="N1811" s="15">
        <v>0</v>
      </c>
      <c r="O1811" s="17">
        <f t="shared" si="38"/>
        <v>1</v>
      </c>
      <c r="P1811" s="16">
        <f t="shared" si="39"/>
        <v>0</v>
      </c>
    </row>
    <row r="1812" spans="1:16" x14ac:dyDescent="0.2">
      <c r="A1812" s="15" t="s">
        <v>292</v>
      </c>
      <c r="B1812" s="15" t="s">
        <v>25</v>
      </c>
      <c r="C1812" s="15"/>
      <c r="D1812" s="15"/>
      <c r="E1812" s="15">
        <v>2</v>
      </c>
      <c r="F1812" s="15">
        <v>17300000</v>
      </c>
      <c r="G1812" s="15">
        <v>0</v>
      </c>
      <c r="H1812" s="15">
        <v>0</v>
      </c>
      <c r="I1812" s="16">
        <f t="shared" si="35"/>
        <v>8650000</v>
      </c>
      <c r="J1812" s="15">
        <v>0</v>
      </c>
      <c r="K1812" s="15">
        <v>0</v>
      </c>
      <c r="L1812" s="16">
        <f t="shared" si="36"/>
        <v>0</v>
      </c>
      <c r="M1812" s="15">
        <f t="shared" si="37"/>
        <v>2</v>
      </c>
      <c r="N1812" s="15">
        <v>0</v>
      </c>
      <c r="O1812" s="17">
        <f t="shared" si="38"/>
        <v>2</v>
      </c>
      <c r="P1812" s="16">
        <f t="shared" si="39"/>
        <v>17300000</v>
      </c>
    </row>
    <row r="1813" spans="1:16" x14ac:dyDescent="0.2">
      <c r="A1813" s="15" t="s">
        <v>3824</v>
      </c>
      <c r="B1813" s="15" t="s">
        <v>11</v>
      </c>
      <c r="C1813" s="15"/>
      <c r="D1813" s="15"/>
      <c r="E1813" s="15">
        <v>1</v>
      </c>
      <c r="F1813" s="15">
        <v>2318182</v>
      </c>
      <c r="G1813" s="15">
        <v>0</v>
      </c>
      <c r="H1813" s="15">
        <v>0</v>
      </c>
      <c r="I1813" s="16">
        <f t="shared" si="35"/>
        <v>2318182</v>
      </c>
      <c r="J1813" s="15">
        <v>0</v>
      </c>
      <c r="K1813" s="15">
        <v>0</v>
      </c>
      <c r="L1813" s="16">
        <f t="shared" si="36"/>
        <v>0</v>
      </c>
      <c r="M1813" s="15">
        <f t="shared" si="37"/>
        <v>1</v>
      </c>
      <c r="N1813" s="15">
        <v>0</v>
      </c>
      <c r="O1813" s="17">
        <f t="shared" si="38"/>
        <v>1</v>
      </c>
      <c r="P1813" s="16">
        <f t="shared" si="39"/>
        <v>2318182</v>
      </c>
    </row>
    <row r="1814" spans="1:16" x14ac:dyDescent="0.2">
      <c r="A1814" s="15" t="s">
        <v>3825</v>
      </c>
      <c r="B1814" s="15" t="s">
        <v>171</v>
      </c>
      <c r="C1814" s="15"/>
      <c r="D1814" s="15"/>
      <c r="E1814" s="15">
        <v>3</v>
      </c>
      <c r="F1814" s="15">
        <v>12136362</v>
      </c>
      <c r="G1814" s="15">
        <v>0</v>
      </c>
      <c r="H1814" s="15">
        <v>0</v>
      </c>
      <c r="I1814" s="16">
        <f t="shared" si="35"/>
        <v>4045454</v>
      </c>
      <c r="J1814" s="15">
        <v>0</v>
      </c>
      <c r="K1814" s="15">
        <v>0</v>
      </c>
      <c r="L1814" s="16">
        <f t="shared" si="36"/>
        <v>0</v>
      </c>
      <c r="M1814" s="15">
        <f t="shared" si="37"/>
        <v>3</v>
      </c>
      <c r="N1814" s="15">
        <v>0</v>
      </c>
      <c r="O1814" s="17">
        <f t="shared" si="38"/>
        <v>3</v>
      </c>
      <c r="P1814" s="16">
        <f t="shared" si="39"/>
        <v>12136362</v>
      </c>
    </row>
    <row r="1815" spans="1:16" x14ac:dyDescent="0.2">
      <c r="A1815" s="15" t="s">
        <v>295</v>
      </c>
      <c r="B1815" s="15" t="s">
        <v>171</v>
      </c>
      <c r="C1815" s="15"/>
      <c r="D1815" s="15"/>
      <c r="E1815" s="15">
        <v>3</v>
      </c>
      <c r="F1815" s="15">
        <v>0</v>
      </c>
      <c r="G1815" s="15">
        <v>0</v>
      </c>
      <c r="H1815" s="15">
        <v>0</v>
      </c>
      <c r="I1815" s="16">
        <f t="shared" si="35"/>
        <v>0</v>
      </c>
      <c r="J1815" s="15">
        <v>0</v>
      </c>
      <c r="K1815" s="15">
        <v>0</v>
      </c>
      <c r="L1815" s="16">
        <f t="shared" si="36"/>
        <v>0</v>
      </c>
      <c r="M1815" s="15">
        <f t="shared" si="37"/>
        <v>3</v>
      </c>
      <c r="N1815" s="15">
        <v>0</v>
      </c>
      <c r="O1815" s="17">
        <f t="shared" si="38"/>
        <v>3</v>
      </c>
      <c r="P1815" s="16">
        <f t="shared" si="39"/>
        <v>0</v>
      </c>
    </row>
    <row r="1816" spans="1:16" x14ac:dyDescent="0.2">
      <c r="A1816" s="15" t="s">
        <v>298</v>
      </c>
      <c r="B1816" s="15" t="s">
        <v>11</v>
      </c>
      <c r="C1816" s="15"/>
      <c r="D1816" s="15"/>
      <c r="E1816" s="15">
        <v>1</v>
      </c>
      <c r="F1816" s="15">
        <v>554545</v>
      </c>
      <c r="G1816" s="15">
        <v>0</v>
      </c>
      <c r="H1816" s="15">
        <v>0</v>
      </c>
      <c r="I1816" s="16">
        <f t="shared" si="35"/>
        <v>554545</v>
      </c>
      <c r="J1816" s="15">
        <v>0</v>
      </c>
      <c r="K1816" s="15">
        <v>0</v>
      </c>
      <c r="L1816" s="16">
        <f t="shared" si="36"/>
        <v>0</v>
      </c>
      <c r="M1816" s="15">
        <f t="shared" si="37"/>
        <v>1</v>
      </c>
      <c r="N1816" s="15">
        <v>0</v>
      </c>
      <c r="O1816" s="17">
        <f t="shared" si="38"/>
        <v>1</v>
      </c>
      <c r="P1816" s="16">
        <f t="shared" si="39"/>
        <v>554545</v>
      </c>
    </row>
    <row r="1817" spans="1:16" x14ac:dyDescent="0.2">
      <c r="A1817" s="15" t="s">
        <v>301</v>
      </c>
      <c r="B1817" s="15" t="s">
        <v>141</v>
      </c>
      <c r="C1817" s="15"/>
      <c r="D1817" s="15"/>
      <c r="E1817" s="15">
        <v>2</v>
      </c>
      <c r="F1817" s="15">
        <v>400000</v>
      </c>
      <c r="G1817" s="15">
        <v>0</v>
      </c>
      <c r="H1817" s="15">
        <v>0</v>
      </c>
      <c r="I1817" s="16">
        <f t="shared" si="35"/>
        <v>200000</v>
      </c>
      <c r="J1817" s="15">
        <v>0</v>
      </c>
      <c r="K1817" s="15">
        <v>0</v>
      </c>
      <c r="L1817" s="16">
        <f t="shared" si="36"/>
        <v>0</v>
      </c>
      <c r="M1817" s="15">
        <f t="shared" si="37"/>
        <v>2</v>
      </c>
      <c r="N1817" s="15">
        <v>0</v>
      </c>
      <c r="O1817" s="17">
        <f t="shared" si="38"/>
        <v>2</v>
      </c>
      <c r="P1817" s="16">
        <f t="shared" si="39"/>
        <v>400000</v>
      </c>
    </row>
    <row r="1818" spans="1:16" x14ac:dyDescent="0.2">
      <c r="A1818" s="15" t="s">
        <v>303</v>
      </c>
      <c r="B1818" s="15" t="s">
        <v>11</v>
      </c>
      <c r="C1818" s="15"/>
      <c r="D1818" s="15"/>
      <c r="E1818" s="15">
        <v>10</v>
      </c>
      <c r="F1818" s="15">
        <v>4028180</v>
      </c>
      <c r="G1818" s="15">
        <v>0</v>
      </c>
      <c r="H1818" s="15">
        <v>0</v>
      </c>
      <c r="I1818" s="16">
        <f t="shared" si="35"/>
        <v>402818</v>
      </c>
      <c r="J1818" s="15">
        <v>0</v>
      </c>
      <c r="K1818" s="15">
        <v>0</v>
      </c>
      <c r="L1818" s="16">
        <f t="shared" si="36"/>
        <v>0</v>
      </c>
      <c r="M1818" s="15">
        <f t="shared" si="37"/>
        <v>10</v>
      </c>
      <c r="N1818" s="15">
        <v>0</v>
      </c>
      <c r="O1818" s="17">
        <f t="shared" si="38"/>
        <v>10</v>
      </c>
      <c r="P1818" s="16">
        <f t="shared" si="39"/>
        <v>4028180</v>
      </c>
    </row>
    <row r="1819" spans="1:16" x14ac:dyDescent="0.2">
      <c r="A1819" s="15" t="s">
        <v>306</v>
      </c>
      <c r="B1819" s="15" t="s">
        <v>107</v>
      </c>
      <c r="C1819" s="15"/>
      <c r="D1819" s="15"/>
      <c r="E1819" s="15">
        <v>9</v>
      </c>
      <c r="F1819" s="15">
        <v>0</v>
      </c>
      <c r="G1819" s="15">
        <v>0</v>
      </c>
      <c r="H1819" s="15">
        <v>0</v>
      </c>
      <c r="I1819" s="16">
        <f t="shared" si="35"/>
        <v>0</v>
      </c>
      <c r="J1819" s="15">
        <v>0</v>
      </c>
      <c r="K1819" s="15">
        <v>0</v>
      </c>
      <c r="L1819" s="16">
        <f t="shared" si="36"/>
        <v>0</v>
      </c>
      <c r="M1819" s="15">
        <f t="shared" si="37"/>
        <v>9</v>
      </c>
      <c r="N1819" s="15">
        <v>0</v>
      </c>
      <c r="O1819" s="17">
        <f t="shared" si="38"/>
        <v>9</v>
      </c>
      <c r="P1819" s="16">
        <f t="shared" si="39"/>
        <v>0</v>
      </c>
    </row>
    <row r="1820" spans="1:16" x14ac:dyDescent="0.2">
      <c r="A1820" s="15" t="s">
        <v>3826</v>
      </c>
      <c r="B1820" s="15" t="s">
        <v>11</v>
      </c>
      <c r="C1820" s="15"/>
      <c r="D1820" s="15"/>
      <c r="E1820" s="15">
        <v>2</v>
      </c>
      <c r="F1820" s="15">
        <v>11090908</v>
      </c>
      <c r="G1820" s="15">
        <v>0</v>
      </c>
      <c r="H1820" s="15">
        <v>0</v>
      </c>
      <c r="I1820" s="16">
        <f t="shared" si="35"/>
        <v>5545454</v>
      </c>
      <c r="J1820" s="15">
        <v>0</v>
      </c>
      <c r="K1820" s="15">
        <v>0</v>
      </c>
      <c r="L1820" s="16">
        <f t="shared" si="36"/>
        <v>0</v>
      </c>
      <c r="M1820" s="15">
        <f t="shared" si="37"/>
        <v>2</v>
      </c>
      <c r="N1820" s="15">
        <v>0</v>
      </c>
      <c r="O1820" s="17">
        <f t="shared" si="38"/>
        <v>2</v>
      </c>
      <c r="P1820" s="16">
        <f t="shared" si="39"/>
        <v>11090908</v>
      </c>
    </row>
    <row r="1821" spans="1:16" x14ac:dyDescent="0.2">
      <c r="A1821" s="15" t="s">
        <v>309</v>
      </c>
      <c r="B1821" s="15" t="s">
        <v>11</v>
      </c>
      <c r="C1821" s="15"/>
      <c r="D1821" s="15"/>
      <c r="E1821" s="15">
        <v>2</v>
      </c>
      <c r="F1821" s="15">
        <v>0</v>
      </c>
      <c r="G1821" s="15">
        <v>0</v>
      </c>
      <c r="H1821" s="15">
        <v>0</v>
      </c>
      <c r="I1821" s="16">
        <f t="shared" si="35"/>
        <v>0</v>
      </c>
      <c r="J1821" s="15">
        <v>0</v>
      </c>
      <c r="K1821" s="15">
        <v>0</v>
      </c>
      <c r="L1821" s="16">
        <f t="shared" si="36"/>
        <v>0</v>
      </c>
      <c r="M1821" s="15">
        <f t="shared" si="37"/>
        <v>2</v>
      </c>
      <c r="N1821" s="15">
        <v>0</v>
      </c>
      <c r="O1821" s="17">
        <f t="shared" si="38"/>
        <v>2</v>
      </c>
      <c r="P1821" s="16">
        <f t="shared" si="39"/>
        <v>0</v>
      </c>
    </row>
    <row r="1822" spans="1:16" x14ac:dyDescent="0.2">
      <c r="A1822" s="15" t="s">
        <v>311</v>
      </c>
      <c r="B1822" s="15" t="s">
        <v>11</v>
      </c>
      <c r="C1822" s="15"/>
      <c r="D1822" s="15"/>
      <c r="E1822" s="15">
        <v>2</v>
      </c>
      <c r="F1822" s="15">
        <v>945454</v>
      </c>
      <c r="G1822" s="15">
        <v>0</v>
      </c>
      <c r="H1822" s="15">
        <v>0</v>
      </c>
      <c r="I1822" s="16">
        <f t="shared" si="35"/>
        <v>472727</v>
      </c>
      <c r="J1822" s="15">
        <v>0</v>
      </c>
      <c r="K1822" s="15">
        <v>0</v>
      </c>
      <c r="L1822" s="16">
        <f t="shared" si="36"/>
        <v>0</v>
      </c>
      <c r="M1822" s="15">
        <f t="shared" si="37"/>
        <v>2</v>
      </c>
      <c r="N1822" s="15">
        <v>0</v>
      </c>
      <c r="O1822" s="17">
        <f t="shared" si="38"/>
        <v>2</v>
      </c>
      <c r="P1822" s="16">
        <f t="shared" si="39"/>
        <v>945454</v>
      </c>
    </row>
    <row r="1823" spans="1:16" x14ac:dyDescent="0.2">
      <c r="A1823" s="15" t="s">
        <v>312</v>
      </c>
      <c r="B1823" s="15" t="s">
        <v>11</v>
      </c>
      <c r="C1823" s="15"/>
      <c r="D1823" s="15"/>
      <c r="E1823" s="15">
        <v>2</v>
      </c>
      <c r="F1823" s="15">
        <v>127272</v>
      </c>
      <c r="G1823" s="15">
        <v>0</v>
      </c>
      <c r="H1823" s="15">
        <v>0</v>
      </c>
      <c r="I1823" s="16">
        <f t="shared" si="35"/>
        <v>63636</v>
      </c>
      <c r="J1823" s="15">
        <v>0</v>
      </c>
      <c r="K1823" s="15">
        <v>0</v>
      </c>
      <c r="L1823" s="16">
        <f t="shared" si="36"/>
        <v>0</v>
      </c>
      <c r="M1823" s="15">
        <f t="shared" si="37"/>
        <v>2</v>
      </c>
      <c r="N1823" s="15">
        <v>0</v>
      </c>
      <c r="O1823" s="17">
        <f t="shared" si="38"/>
        <v>2</v>
      </c>
      <c r="P1823" s="16">
        <f t="shared" si="39"/>
        <v>127272</v>
      </c>
    </row>
    <row r="1824" spans="1:16" x14ac:dyDescent="0.2">
      <c r="A1824" s="15" t="s">
        <v>314</v>
      </c>
      <c r="B1824" s="15" t="s">
        <v>103</v>
      </c>
      <c r="C1824" s="15"/>
      <c r="D1824" s="15"/>
      <c r="E1824" s="15">
        <v>6</v>
      </c>
      <c r="F1824" s="15">
        <v>1002000</v>
      </c>
      <c r="G1824" s="15">
        <v>0</v>
      </c>
      <c r="H1824" s="15">
        <v>0</v>
      </c>
      <c r="I1824" s="16">
        <f t="shared" si="35"/>
        <v>167000</v>
      </c>
      <c r="J1824" s="15">
        <v>0</v>
      </c>
      <c r="K1824" s="15">
        <v>0</v>
      </c>
      <c r="L1824" s="16">
        <f t="shared" si="36"/>
        <v>0</v>
      </c>
      <c r="M1824" s="15">
        <f t="shared" si="37"/>
        <v>6</v>
      </c>
      <c r="N1824" s="15">
        <v>0</v>
      </c>
      <c r="O1824" s="17">
        <f t="shared" si="38"/>
        <v>6</v>
      </c>
      <c r="P1824" s="16">
        <f t="shared" si="39"/>
        <v>1002000</v>
      </c>
    </row>
    <row r="1825" spans="1:16" x14ac:dyDescent="0.2">
      <c r="A1825" s="15" t="s">
        <v>315</v>
      </c>
      <c r="B1825" s="15" t="s">
        <v>11</v>
      </c>
      <c r="C1825" s="15"/>
      <c r="D1825" s="15"/>
      <c r="E1825" s="15">
        <v>1</v>
      </c>
      <c r="F1825" s="15">
        <v>13000</v>
      </c>
      <c r="G1825" s="15">
        <v>0</v>
      </c>
      <c r="H1825" s="15">
        <v>0</v>
      </c>
      <c r="I1825" s="16">
        <f t="shared" si="35"/>
        <v>13000</v>
      </c>
      <c r="J1825" s="15">
        <v>0</v>
      </c>
      <c r="K1825" s="15">
        <v>0</v>
      </c>
      <c r="L1825" s="16">
        <f t="shared" si="36"/>
        <v>0</v>
      </c>
      <c r="M1825" s="15">
        <f t="shared" si="37"/>
        <v>1</v>
      </c>
      <c r="N1825" s="15">
        <v>0</v>
      </c>
      <c r="O1825" s="17">
        <f t="shared" si="38"/>
        <v>1</v>
      </c>
      <c r="P1825" s="16">
        <f t="shared" si="39"/>
        <v>13000</v>
      </c>
    </row>
    <row r="1826" spans="1:16" x14ac:dyDescent="0.2">
      <c r="A1826" s="15" t="s">
        <v>316</v>
      </c>
      <c r="B1826" s="15" t="s">
        <v>317</v>
      </c>
      <c r="C1826" s="15"/>
      <c r="D1826" s="15"/>
      <c r="E1826" s="15">
        <v>2</v>
      </c>
      <c r="F1826" s="15">
        <v>1480000</v>
      </c>
      <c r="G1826" s="15">
        <v>0</v>
      </c>
      <c r="H1826" s="15">
        <v>0</v>
      </c>
      <c r="I1826" s="16">
        <f t="shared" si="35"/>
        <v>740000</v>
      </c>
      <c r="J1826" s="15">
        <v>0</v>
      </c>
      <c r="K1826" s="15">
        <v>0</v>
      </c>
      <c r="L1826" s="16">
        <f t="shared" si="36"/>
        <v>0</v>
      </c>
      <c r="M1826" s="15">
        <f t="shared" si="37"/>
        <v>2</v>
      </c>
      <c r="N1826" s="15">
        <v>0</v>
      </c>
      <c r="O1826" s="17">
        <f t="shared" si="38"/>
        <v>2</v>
      </c>
      <c r="P1826" s="16">
        <f t="shared" si="39"/>
        <v>1480000</v>
      </c>
    </row>
    <row r="1827" spans="1:16" x14ac:dyDescent="0.2">
      <c r="A1827" s="15" t="s">
        <v>319</v>
      </c>
      <c r="B1827" s="15" t="s">
        <v>141</v>
      </c>
      <c r="C1827" s="15"/>
      <c r="D1827" s="15"/>
      <c r="E1827" s="15">
        <v>1</v>
      </c>
      <c r="F1827" s="15">
        <v>454545</v>
      </c>
      <c r="G1827" s="15">
        <v>0</v>
      </c>
      <c r="H1827" s="15">
        <v>0</v>
      </c>
      <c r="I1827" s="16">
        <f t="shared" si="35"/>
        <v>454545</v>
      </c>
      <c r="J1827" s="15">
        <v>0</v>
      </c>
      <c r="K1827" s="15">
        <v>0</v>
      </c>
      <c r="L1827" s="16">
        <f t="shared" si="36"/>
        <v>0</v>
      </c>
      <c r="M1827" s="15">
        <f t="shared" si="37"/>
        <v>1</v>
      </c>
      <c r="N1827" s="15">
        <v>0</v>
      </c>
      <c r="O1827" s="17">
        <f t="shared" si="38"/>
        <v>1</v>
      </c>
      <c r="P1827" s="16">
        <f t="shared" si="39"/>
        <v>454545</v>
      </c>
    </row>
    <row r="1828" spans="1:16" x14ac:dyDescent="0.2">
      <c r="A1828" s="15" t="s">
        <v>326</v>
      </c>
      <c r="B1828" s="15" t="s">
        <v>107</v>
      </c>
      <c r="C1828" s="15"/>
      <c r="D1828" s="15"/>
      <c r="E1828" s="15">
        <v>9</v>
      </c>
      <c r="F1828" s="15">
        <v>0</v>
      </c>
      <c r="G1828" s="15">
        <v>0</v>
      </c>
      <c r="H1828" s="15">
        <v>0</v>
      </c>
      <c r="I1828" s="16">
        <f t="shared" si="35"/>
        <v>0</v>
      </c>
      <c r="J1828" s="15">
        <v>0</v>
      </c>
      <c r="K1828" s="15">
        <v>0</v>
      </c>
      <c r="L1828" s="16">
        <f t="shared" si="36"/>
        <v>0</v>
      </c>
      <c r="M1828" s="15">
        <f t="shared" si="37"/>
        <v>9</v>
      </c>
      <c r="N1828" s="15">
        <v>0</v>
      </c>
      <c r="O1828" s="17">
        <f t="shared" si="38"/>
        <v>9</v>
      </c>
      <c r="P1828" s="16">
        <f t="shared" si="39"/>
        <v>0</v>
      </c>
    </row>
    <row r="1829" spans="1:16" x14ac:dyDescent="0.2">
      <c r="A1829" s="15" t="s">
        <v>328</v>
      </c>
      <c r="B1829" s="15" t="s">
        <v>103</v>
      </c>
      <c r="C1829" s="15"/>
      <c r="D1829" s="15"/>
      <c r="E1829" s="15">
        <v>3</v>
      </c>
      <c r="F1829" s="15">
        <v>828000</v>
      </c>
      <c r="G1829" s="15">
        <v>0</v>
      </c>
      <c r="H1829" s="15">
        <v>0</v>
      </c>
      <c r="I1829" s="16">
        <f t="shared" si="35"/>
        <v>276000</v>
      </c>
      <c r="J1829" s="15">
        <v>0</v>
      </c>
      <c r="K1829" s="15">
        <v>0</v>
      </c>
      <c r="L1829" s="16">
        <f t="shared" si="36"/>
        <v>0</v>
      </c>
      <c r="M1829" s="15">
        <f t="shared" si="37"/>
        <v>3</v>
      </c>
      <c r="N1829" s="15">
        <v>0</v>
      </c>
      <c r="O1829" s="17">
        <f t="shared" si="38"/>
        <v>3</v>
      </c>
      <c r="P1829" s="16">
        <f t="shared" si="39"/>
        <v>828000</v>
      </c>
    </row>
    <row r="1830" spans="1:16" x14ac:dyDescent="0.2">
      <c r="A1830" s="15" t="s">
        <v>329</v>
      </c>
      <c r="B1830" s="15" t="s">
        <v>11</v>
      </c>
      <c r="C1830" s="15"/>
      <c r="D1830" s="15"/>
      <c r="E1830" s="15">
        <v>1</v>
      </c>
      <c r="F1830" s="15">
        <v>90000</v>
      </c>
      <c r="G1830" s="15">
        <v>0</v>
      </c>
      <c r="H1830" s="15">
        <v>0</v>
      </c>
      <c r="I1830" s="16">
        <f t="shared" si="35"/>
        <v>90000</v>
      </c>
      <c r="J1830" s="15">
        <v>0</v>
      </c>
      <c r="K1830" s="15">
        <v>0</v>
      </c>
      <c r="L1830" s="16">
        <f t="shared" si="36"/>
        <v>0</v>
      </c>
      <c r="M1830" s="15">
        <f t="shared" si="37"/>
        <v>1</v>
      </c>
      <c r="N1830" s="15">
        <v>0</v>
      </c>
      <c r="O1830" s="17">
        <f t="shared" si="38"/>
        <v>1</v>
      </c>
      <c r="P1830" s="16">
        <f t="shared" si="39"/>
        <v>90000</v>
      </c>
    </row>
    <row r="1831" spans="1:16" x14ac:dyDescent="0.2">
      <c r="A1831" s="15" t="s">
        <v>330</v>
      </c>
      <c r="B1831" s="15" t="s">
        <v>317</v>
      </c>
      <c r="C1831" s="15"/>
      <c r="D1831" s="15"/>
      <c r="E1831" s="15">
        <v>1</v>
      </c>
      <c r="F1831" s="15">
        <v>200000</v>
      </c>
      <c r="G1831" s="15">
        <v>0</v>
      </c>
      <c r="H1831" s="15">
        <v>0</v>
      </c>
      <c r="I1831" s="16">
        <f t="shared" si="35"/>
        <v>200000</v>
      </c>
      <c r="J1831" s="15">
        <v>0</v>
      </c>
      <c r="K1831" s="15">
        <v>0</v>
      </c>
      <c r="L1831" s="16">
        <f t="shared" si="36"/>
        <v>0</v>
      </c>
      <c r="M1831" s="15">
        <f t="shared" si="37"/>
        <v>1</v>
      </c>
      <c r="N1831" s="15">
        <v>0</v>
      </c>
      <c r="O1831" s="17">
        <f t="shared" si="38"/>
        <v>1</v>
      </c>
      <c r="P1831" s="16">
        <f t="shared" si="39"/>
        <v>200000</v>
      </c>
    </row>
    <row r="1832" spans="1:16" x14ac:dyDescent="0.2">
      <c r="A1832" s="15" t="s">
        <v>332</v>
      </c>
      <c r="B1832" s="15" t="s">
        <v>105</v>
      </c>
      <c r="C1832" s="15"/>
      <c r="D1832" s="15"/>
      <c r="E1832" s="15">
        <v>4</v>
      </c>
      <c r="F1832" s="15">
        <v>2032724</v>
      </c>
      <c r="G1832" s="15">
        <v>0</v>
      </c>
      <c r="H1832" s="15">
        <v>0</v>
      </c>
      <c r="I1832" s="16">
        <f t="shared" si="35"/>
        <v>508181</v>
      </c>
      <c r="J1832" s="15">
        <v>0</v>
      </c>
      <c r="K1832" s="15">
        <v>0</v>
      </c>
      <c r="L1832" s="16">
        <f t="shared" si="36"/>
        <v>0</v>
      </c>
      <c r="M1832" s="15">
        <f t="shared" si="37"/>
        <v>4</v>
      </c>
      <c r="N1832" s="15">
        <v>0</v>
      </c>
      <c r="O1832" s="17">
        <f t="shared" si="38"/>
        <v>4</v>
      </c>
      <c r="P1832" s="16">
        <f t="shared" si="39"/>
        <v>2032724</v>
      </c>
    </row>
    <row r="1833" spans="1:16" x14ac:dyDescent="0.2">
      <c r="A1833" s="15" t="s">
        <v>333</v>
      </c>
      <c r="B1833" s="15" t="s">
        <v>105</v>
      </c>
      <c r="C1833" s="15"/>
      <c r="D1833" s="15"/>
      <c r="E1833" s="15">
        <v>3</v>
      </c>
      <c r="F1833" s="15">
        <v>3750000</v>
      </c>
      <c r="G1833" s="15">
        <v>0</v>
      </c>
      <c r="H1833" s="15">
        <v>0</v>
      </c>
      <c r="I1833" s="16">
        <f t="shared" si="35"/>
        <v>1250000</v>
      </c>
      <c r="J1833" s="15">
        <v>0</v>
      </c>
      <c r="K1833" s="15">
        <v>0</v>
      </c>
      <c r="L1833" s="16">
        <f t="shared" si="36"/>
        <v>0</v>
      </c>
      <c r="M1833" s="15">
        <f t="shared" si="37"/>
        <v>3</v>
      </c>
      <c r="N1833" s="15">
        <v>0</v>
      </c>
      <c r="O1833" s="17">
        <f t="shared" si="38"/>
        <v>3</v>
      </c>
      <c r="P1833" s="16">
        <f t="shared" si="39"/>
        <v>3750000</v>
      </c>
    </row>
    <row r="1834" spans="1:16" x14ac:dyDescent="0.2">
      <c r="A1834" s="15" t="s">
        <v>335</v>
      </c>
      <c r="B1834" s="15" t="s">
        <v>11</v>
      </c>
      <c r="C1834" s="15"/>
      <c r="D1834" s="15"/>
      <c r="E1834" s="15">
        <v>20</v>
      </c>
      <c r="F1834" s="15">
        <v>272720</v>
      </c>
      <c r="G1834" s="15">
        <v>0</v>
      </c>
      <c r="H1834" s="15">
        <v>0</v>
      </c>
      <c r="I1834" s="16">
        <f t="shared" si="35"/>
        <v>13636</v>
      </c>
      <c r="J1834" s="15">
        <v>0</v>
      </c>
      <c r="K1834" s="15">
        <v>0</v>
      </c>
      <c r="L1834" s="16">
        <f t="shared" si="36"/>
        <v>0</v>
      </c>
      <c r="M1834" s="15">
        <f t="shared" si="37"/>
        <v>20</v>
      </c>
      <c r="N1834" s="15">
        <v>0</v>
      </c>
      <c r="O1834" s="17">
        <f t="shared" si="38"/>
        <v>20</v>
      </c>
      <c r="P1834" s="16">
        <f t="shared" si="39"/>
        <v>272720</v>
      </c>
    </row>
    <row r="1835" spans="1:16" x14ac:dyDescent="0.2">
      <c r="A1835" s="15" t="s">
        <v>337</v>
      </c>
      <c r="B1835" s="15" t="s">
        <v>11</v>
      </c>
      <c r="C1835" s="15"/>
      <c r="D1835" s="15"/>
      <c r="E1835" s="15">
        <v>5</v>
      </c>
      <c r="F1835" s="15">
        <v>272725</v>
      </c>
      <c r="G1835" s="15">
        <v>0</v>
      </c>
      <c r="H1835" s="15">
        <v>0</v>
      </c>
      <c r="I1835" s="16">
        <f t="shared" si="35"/>
        <v>54545</v>
      </c>
      <c r="J1835" s="15">
        <v>0</v>
      </c>
      <c r="K1835" s="15">
        <v>0</v>
      </c>
      <c r="L1835" s="16">
        <f t="shared" si="36"/>
        <v>0</v>
      </c>
      <c r="M1835" s="15">
        <f t="shared" si="37"/>
        <v>5</v>
      </c>
      <c r="N1835" s="15">
        <v>0</v>
      </c>
      <c r="O1835" s="17">
        <f t="shared" si="38"/>
        <v>5</v>
      </c>
      <c r="P1835" s="16">
        <f t="shared" si="39"/>
        <v>272725</v>
      </c>
    </row>
    <row r="1836" spans="1:16" x14ac:dyDescent="0.2">
      <c r="A1836" s="15" t="s">
        <v>338</v>
      </c>
      <c r="B1836" s="15" t="s">
        <v>25</v>
      </c>
      <c r="C1836" s="15"/>
      <c r="D1836" s="15"/>
      <c r="E1836" s="15">
        <v>2</v>
      </c>
      <c r="F1836" s="15">
        <v>30000000</v>
      </c>
      <c r="G1836" s="15">
        <v>0</v>
      </c>
      <c r="H1836" s="15">
        <v>0</v>
      </c>
      <c r="I1836" s="16">
        <f t="shared" si="35"/>
        <v>15000000</v>
      </c>
      <c r="J1836" s="15">
        <v>0</v>
      </c>
      <c r="K1836" s="15">
        <v>0</v>
      </c>
      <c r="L1836" s="16">
        <f t="shared" si="36"/>
        <v>0</v>
      </c>
      <c r="M1836" s="15">
        <f t="shared" si="37"/>
        <v>2</v>
      </c>
      <c r="N1836" s="15">
        <v>0</v>
      </c>
      <c r="O1836" s="17">
        <f t="shared" si="38"/>
        <v>2</v>
      </c>
      <c r="P1836" s="16">
        <f t="shared" si="39"/>
        <v>30000000</v>
      </c>
    </row>
    <row r="1837" spans="1:16" x14ac:dyDescent="0.2">
      <c r="A1837" s="15" t="s">
        <v>3827</v>
      </c>
      <c r="B1837" s="15" t="s">
        <v>25</v>
      </c>
      <c r="C1837" s="15"/>
      <c r="D1837" s="15"/>
      <c r="E1837" s="15">
        <v>8</v>
      </c>
      <c r="F1837" s="15">
        <v>0</v>
      </c>
      <c r="G1837" s="15">
        <v>0</v>
      </c>
      <c r="H1837" s="15">
        <v>0</v>
      </c>
      <c r="I1837" s="16">
        <f t="shared" si="35"/>
        <v>0</v>
      </c>
      <c r="J1837" s="15">
        <v>0</v>
      </c>
      <c r="K1837" s="15">
        <v>0</v>
      </c>
      <c r="L1837" s="16">
        <f t="shared" si="36"/>
        <v>0</v>
      </c>
      <c r="M1837" s="15">
        <f t="shared" si="37"/>
        <v>8</v>
      </c>
      <c r="N1837" s="15">
        <v>0</v>
      </c>
      <c r="O1837" s="17">
        <f t="shared" si="38"/>
        <v>8</v>
      </c>
      <c r="P1837" s="16">
        <f t="shared" si="39"/>
        <v>0</v>
      </c>
    </row>
    <row r="1838" spans="1:16" x14ac:dyDescent="0.2">
      <c r="A1838" s="15" t="s">
        <v>341</v>
      </c>
      <c r="B1838" s="15" t="s">
        <v>11</v>
      </c>
      <c r="C1838" s="15"/>
      <c r="D1838" s="15"/>
      <c r="E1838" s="15">
        <v>1</v>
      </c>
      <c r="F1838" s="15">
        <v>595455</v>
      </c>
      <c r="G1838" s="15">
        <v>0</v>
      </c>
      <c r="H1838" s="15">
        <v>0</v>
      </c>
      <c r="I1838" s="16">
        <f t="shared" si="35"/>
        <v>595455</v>
      </c>
      <c r="J1838" s="15">
        <v>0</v>
      </c>
      <c r="K1838" s="15">
        <v>0</v>
      </c>
      <c r="L1838" s="16">
        <f t="shared" si="36"/>
        <v>0</v>
      </c>
      <c r="M1838" s="15">
        <f t="shared" si="37"/>
        <v>1</v>
      </c>
      <c r="N1838" s="15">
        <v>0</v>
      </c>
      <c r="O1838" s="17">
        <f t="shared" si="38"/>
        <v>1</v>
      </c>
      <c r="P1838" s="16">
        <f t="shared" si="39"/>
        <v>595455</v>
      </c>
    </row>
    <row r="1839" spans="1:16" x14ac:dyDescent="0.2">
      <c r="A1839" s="15" t="s">
        <v>343</v>
      </c>
      <c r="B1839" s="15" t="s">
        <v>11</v>
      </c>
      <c r="C1839" s="15"/>
      <c r="D1839" s="15"/>
      <c r="E1839" s="15">
        <v>5</v>
      </c>
      <c r="F1839" s="15">
        <v>1286360</v>
      </c>
      <c r="G1839" s="15">
        <v>0</v>
      </c>
      <c r="H1839" s="15">
        <v>0</v>
      </c>
      <c r="I1839" s="16">
        <f t="shared" si="35"/>
        <v>257272</v>
      </c>
      <c r="J1839" s="15">
        <v>0</v>
      </c>
      <c r="K1839" s="15">
        <v>0</v>
      </c>
      <c r="L1839" s="16">
        <f t="shared" si="36"/>
        <v>0</v>
      </c>
      <c r="M1839" s="15">
        <f t="shared" si="37"/>
        <v>5</v>
      </c>
      <c r="N1839" s="15">
        <v>0</v>
      </c>
      <c r="O1839" s="17">
        <f t="shared" si="38"/>
        <v>5</v>
      </c>
      <c r="P1839" s="16">
        <f t="shared" si="39"/>
        <v>1286360</v>
      </c>
    </row>
    <row r="1840" spans="1:16" x14ac:dyDescent="0.2">
      <c r="A1840" s="15" t="s">
        <v>344</v>
      </c>
      <c r="B1840" s="15" t="s">
        <v>11</v>
      </c>
      <c r="C1840" s="15"/>
      <c r="D1840" s="15"/>
      <c r="E1840" s="15">
        <v>5</v>
      </c>
      <c r="F1840" s="15">
        <v>1286360</v>
      </c>
      <c r="G1840" s="15">
        <v>0</v>
      </c>
      <c r="H1840" s="15">
        <v>0</v>
      </c>
      <c r="I1840" s="16">
        <f t="shared" si="35"/>
        <v>257272</v>
      </c>
      <c r="J1840" s="15">
        <v>0</v>
      </c>
      <c r="K1840" s="15">
        <v>0</v>
      </c>
      <c r="L1840" s="16">
        <f t="shared" si="36"/>
        <v>0</v>
      </c>
      <c r="M1840" s="15">
        <f t="shared" si="37"/>
        <v>5</v>
      </c>
      <c r="N1840" s="15">
        <v>0</v>
      </c>
      <c r="O1840" s="17">
        <f t="shared" si="38"/>
        <v>5</v>
      </c>
      <c r="P1840" s="16">
        <f t="shared" si="39"/>
        <v>1286360</v>
      </c>
    </row>
    <row r="1841" spans="1:16" x14ac:dyDescent="0.2">
      <c r="A1841" s="15" t="s">
        <v>345</v>
      </c>
      <c r="B1841" s="15" t="s">
        <v>11</v>
      </c>
      <c r="C1841" s="15"/>
      <c r="D1841" s="15"/>
      <c r="E1841" s="15">
        <v>2</v>
      </c>
      <c r="F1841" s="15">
        <v>1283332</v>
      </c>
      <c r="G1841" s="15">
        <v>0</v>
      </c>
      <c r="H1841" s="15">
        <v>0</v>
      </c>
      <c r="I1841" s="16">
        <f t="shared" si="35"/>
        <v>641666</v>
      </c>
      <c r="J1841" s="15">
        <v>0</v>
      </c>
      <c r="K1841" s="15">
        <v>0</v>
      </c>
      <c r="L1841" s="16">
        <f t="shared" si="36"/>
        <v>0</v>
      </c>
      <c r="M1841" s="15">
        <f t="shared" si="37"/>
        <v>2</v>
      </c>
      <c r="N1841" s="15">
        <v>0</v>
      </c>
      <c r="O1841" s="17">
        <f t="shared" si="38"/>
        <v>2</v>
      </c>
      <c r="P1841" s="16">
        <f t="shared" si="39"/>
        <v>1283332</v>
      </c>
    </row>
    <row r="1842" spans="1:16" x14ac:dyDescent="0.2">
      <c r="A1842" s="15" t="s">
        <v>346</v>
      </c>
      <c r="B1842" s="15" t="s">
        <v>11</v>
      </c>
      <c r="C1842" s="15"/>
      <c r="D1842" s="15"/>
      <c r="E1842" s="15">
        <v>2</v>
      </c>
      <c r="F1842" s="15">
        <v>1860000</v>
      </c>
      <c r="G1842" s="15">
        <v>0</v>
      </c>
      <c r="H1842" s="15">
        <v>0</v>
      </c>
      <c r="I1842" s="16">
        <f t="shared" si="35"/>
        <v>930000</v>
      </c>
      <c r="J1842" s="15">
        <v>0</v>
      </c>
      <c r="K1842" s="15">
        <v>0</v>
      </c>
      <c r="L1842" s="16">
        <f t="shared" si="36"/>
        <v>0</v>
      </c>
      <c r="M1842" s="15">
        <f t="shared" si="37"/>
        <v>2</v>
      </c>
      <c r="N1842" s="15">
        <v>0</v>
      </c>
      <c r="O1842" s="17">
        <f t="shared" si="38"/>
        <v>2</v>
      </c>
      <c r="P1842" s="16">
        <f t="shared" si="39"/>
        <v>1860000</v>
      </c>
    </row>
    <row r="1843" spans="1:16" x14ac:dyDescent="0.2">
      <c r="A1843" s="15" t="s">
        <v>347</v>
      </c>
      <c r="B1843" s="15" t="s">
        <v>11</v>
      </c>
      <c r="C1843" s="15"/>
      <c r="D1843" s="15"/>
      <c r="E1843" s="15">
        <v>1</v>
      </c>
      <c r="F1843" s="15">
        <v>185000</v>
      </c>
      <c r="G1843" s="15">
        <v>0</v>
      </c>
      <c r="H1843" s="15">
        <v>0</v>
      </c>
      <c r="I1843" s="16">
        <f t="shared" si="35"/>
        <v>185000</v>
      </c>
      <c r="J1843" s="15">
        <v>0</v>
      </c>
      <c r="K1843" s="15">
        <v>0</v>
      </c>
      <c r="L1843" s="16">
        <f t="shared" si="36"/>
        <v>0</v>
      </c>
      <c r="M1843" s="15">
        <f t="shared" si="37"/>
        <v>1</v>
      </c>
      <c r="N1843" s="15">
        <v>0</v>
      </c>
      <c r="O1843" s="17">
        <f t="shared" si="38"/>
        <v>1</v>
      </c>
      <c r="P1843" s="16">
        <f t="shared" si="39"/>
        <v>185000</v>
      </c>
    </row>
    <row r="1844" spans="1:16" x14ac:dyDescent="0.2">
      <c r="A1844" s="15" t="s">
        <v>348</v>
      </c>
      <c r="B1844" s="15" t="s">
        <v>280</v>
      </c>
      <c r="C1844" s="15"/>
      <c r="D1844" s="15"/>
      <c r="E1844" s="15">
        <v>1</v>
      </c>
      <c r="F1844" s="15">
        <v>290000</v>
      </c>
      <c r="G1844" s="15">
        <v>0</v>
      </c>
      <c r="H1844" s="15">
        <v>0</v>
      </c>
      <c r="I1844" s="16">
        <f t="shared" si="35"/>
        <v>290000</v>
      </c>
      <c r="J1844" s="15">
        <v>0</v>
      </c>
      <c r="K1844" s="15">
        <v>0</v>
      </c>
      <c r="L1844" s="16">
        <f t="shared" si="36"/>
        <v>0</v>
      </c>
      <c r="M1844" s="15">
        <f t="shared" si="37"/>
        <v>1</v>
      </c>
      <c r="N1844" s="15">
        <v>0</v>
      </c>
      <c r="O1844" s="17">
        <f t="shared" si="38"/>
        <v>1</v>
      </c>
      <c r="P1844" s="16">
        <f t="shared" si="39"/>
        <v>290000</v>
      </c>
    </row>
    <row r="1845" spans="1:16" x14ac:dyDescent="0.2">
      <c r="A1845" s="15" t="s">
        <v>349</v>
      </c>
      <c r="B1845" s="15" t="s">
        <v>350</v>
      </c>
      <c r="C1845" s="15"/>
      <c r="D1845" s="15"/>
      <c r="E1845" s="15">
        <v>1</v>
      </c>
      <c r="F1845" s="15">
        <v>2500000</v>
      </c>
      <c r="G1845" s="15">
        <v>0</v>
      </c>
      <c r="H1845" s="15">
        <v>0</v>
      </c>
      <c r="I1845" s="16">
        <f t="shared" si="35"/>
        <v>2500000</v>
      </c>
      <c r="J1845" s="15">
        <v>0</v>
      </c>
      <c r="K1845" s="15">
        <v>0</v>
      </c>
      <c r="L1845" s="16">
        <f t="shared" si="36"/>
        <v>0</v>
      </c>
      <c r="M1845" s="15">
        <f t="shared" si="37"/>
        <v>1</v>
      </c>
      <c r="N1845" s="15">
        <v>0</v>
      </c>
      <c r="O1845" s="17">
        <f t="shared" si="38"/>
        <v>1</v>
      </c>
      <c r="P1845" s="16">
        <f t="shared" si="39"/>
        <v>2500000</v>
      </c>
    </row>
    <row r="1846" spans="1:16" x14ac:dyDescent="0.2">
      <c r="A1846" s="15" t="s">
        <v>351</v>
      </c>
      <c r="B1846" s="15" t="s">
        <v>11</v>
      </c>
      <c r="C1846" s="15"/>
      <c r="D1846" s="15"/>
      <c r="E1846" s="15">
        <v>1</v>
      </c>
      <c r="F1846" s="15">
        <v>586000</v>
      </c>
      <c r="G1846" s="15">
        <v>0</v>
      </c>
      <c r="H1846" s="15">
        <v>0</v>
      </c>
      <c r="I1846" s="16">
        <f t="shared" si="35"/>
        <v>586000</v>
      </c>
      <c r="J1846" s="15">
        <v>0</v>
      </c>
      <c r="K1846" s="15">
        <v>0</v>
      </c>
      <c r="L1846" s="16">
        <f t="shared" si="36"/>
        <v>0</v>
      </c>
      <c r="M1846" s="15">
        <f t="shared" si="37"/>
        <v>1</v>
      </c>
      <c r="N1846" s="15">
        <v>0</v>
      </c>
      <c r="O1846" s="17">
        <f t="shared" si="38"/>
        <v>1</v>
      </c>
      <c r="P1846" s="16">
        <f t="shared" si="39"/>
        <v>586000</v>
      </c>
    </row>
    <row r="1847" spans="1:16" x14ac:dyDescent="0.2">
      <c r="A1847" s="15" t="s">
        <v>352</v>
      </c>
      <c r="B1847" s="15" t="s">
        <v>11</v>
      </c>
      <c r="C1847" s="15"/>
      <c r="D1847" s="15"/>
      <c r="E1847" s="15">
        <v>1</v>
      </c>
      <c r="F1847" s="15">
        <v>525000</v>
      </c>
      <c r="G1847" s="15">
        <v>0</v>
      </c>
      <c r="H1847" s="15">
        <v>0</v>
      </c>
      <c r="I1847" s="16">
        <f t="shared" si="35"/>
        <v>525000</v>
      </c>
      <c r="J1847" s="15">
        <v>0</v>
      </c>
      <c r="K1847" s="15">
        <v>0</v>
      </c>
      <c r="L1847" s="16">
        <f t="shared" si="36"/>
        <v>0</v>
      </c>
      <c r="M1847" s="15">
        <f t="shared" si="37"/>
        <v>1</v>
      </c>
      <c r="N1847" s="15">
        <v>0</v>
      </c>
      <c r="O1847" s="17">
        <f t="shared" si="38"/>
        <v>1</v>
      </c>
      <c r="P1847" s="16">
        <f t="shared" si="39"/>
        <v>525000</v>
      </c>
    </row>
    <row r="1848" spans="1:16" x14ac:dyDescent="0.2">
      <c r="A1848" s="15" t="s">
        <v>353</v>
      </c>
      <c r="B1848" s="15" t="s">
        <v>317</v>
      </c>
      <c r="C1848" s="15"/>
      <c r="D1848" s="15"/>
      <c r="E1848" s="15">
        <v>1</v>
      </c>
      <c r="F1848" s="15">
        <v>60000</v>
      </c>
      <c r="G1848" s="15">
        <v>0</v>
      </c>
      <c r="H1848" s="15">
        <v>0</v>
      </c>
      <c r="I1848" s="16">
        <f t="shared" si="35"/>
        <v>60000</v>
      </c>
      <c r="J1848" s="15">
        <v>0</v>
      </c>
      <c r="K1848" s="15">
        <v>0</v>
      </c>
      <c r="L1848" s="16">
        <f t="shared" si="36"/>
        <v>0</v>
      </c>
      <c r="M1848" s="15">
        <f t="shared" si="37"/>
        <v>1</v>
      </c>
      <c r="N1848" s="15">
        <v>0</v>
      </c>
      <c r="O1848" s="17">
        <f t="shared" si="38"/>
        <v>1</v>
      </c>
      <c r="P1848" s="16">
        <f t="shared" si="39"/>
        <v>60000</v>
      </c>
    </row>
    <row r="1849" spans="1:16" x14ac:dyDescent="0.2">
      <c r="A1849" s="15" t="s">
        <v>3828</v>
      </c>
      <c r="B1849" s="15" t="s">
        <v>11</v>
      </c>
      <c r="C1849" s="15"/>
      <c r="D1849" s="15"/>
      <c r="E1849" s="15">
        <v>5</v>
      </c>
      <c r="F1849" s="15">
        <v>2136360</v>
      </c>
      <c r="G1849" s="15">
        <v>0</v>
      </c>
      <c r="H1849" s="15">
        <v>0</v>
      </c>
      <c r="I1849" s="16">
        <f t="shared" si="35"/>
        <v>427272</v>
      </c>
      <c r="J1849" s="15">
        <v>0</v>
      </c>
      <c r="K1849" s="15">
        <v>0</v>
      </c>
      <c r="L1849" s="16">
        <f t="shared" si="36"/>
        <v>0</v>
      </c>
      <c r="M1849" s="15">
        <f t="shared" si="37"/>
        <v>5</v>
      </c>
      <c r="N1849" s="15">
        <v>0</v>
      </c>
      <c r="O1849" s="17">
        <f t="shared" si="38"/>
        <v>5</v>
      </c>
      <c r="P1849" s="16">
        <f t="shared" si="39"/>
        <v>2136360</v>
      </c>
    </row>
    <row r="1850" spans="1:16" x14ac:dyDescent="0.2">
      <c r="A1850" s="15" t="s">
        <v>357</v>
      </c>
      <c r="B1850" s="15" t="s">
        <v>11</v>
      </c>
      <c r="C1850" s="15"/>
      <c r="D1850" s="15"/>
      <c r="E1850" s="15">
        <v>5</v>
      </c>
      <c r="F1850" s="15">
        <v>2113635</v>
      </c>
      <c r="G1850" s="15">
        <v>0</v>
      </c>
      <c r="H1850" s="15">
        <v>0</v>
      </c>
      <c r="I1850" s="16">
        <f t="shared" si="35"/>
        <v>422727</v>
      </c>
      <c r="J1850" s="15">
        <v>0</v>
      </c>
      <c r="K1850" s="15">
        <v>0</v>
      </c>
      <c r="L1850" s="16">
        <f t="shared" si="36"/>
        <v>0</v>
      </c>
      <c r="M1850" s="15">
        <f t="shared" si="37"/>
        <v>5</v>
      </c>
      <c r="N1850" s="15">
        <v>0</v>
      </c>
      <c r="O1850" s="17">
        <f t="shared" si="38"/>
        <v>5</v>
      </c>
      <c r="P1850" s="16">
        <f t="shared" si="39"/>
        <v>2113635</v>
      </c>
    </row>
    <row r="1851" spans="1:16" x14ac:dyDescent="0.2">
      <c r="A1851" s="15" t="s">
        <v>359</v>
      </c>
      <c r="B1851" s="15" t="s">
        <v>107</v>
      </c>
      <c r="C1851" s="15"/>
      <c r="D1851" s="15"/>
      <c r="E1851" s="15">
        <v>9</v>
      </c>
      <c r="F1851" s="15">
        <v>0</v>
      </c>
      <c r="G1851" s="15">
        <v>0</v>
      </c>
      <c r="H1851" s="15">
        <v>0</v>
      </c>
      <c r="I1851" s="16">
        <f t="shared" si="35"/>
        <v>0</v>
      </c>
      <c r="J1851" s="15">
        <v>0</v>
      </c>
      <c r="K1851" s="15">
        <v>0</v>
      </c>
      <c r="L1851" s="16">
        <f t="shared" si="36"/>
        <v>0</v>
      </c>
      <c r="M1851" s="15">
        <f t="shared" si="37"/>
        <v>9</v>
      </c>
      <c r="N1851" s="15">
        <v>0</v>
      </c>
      <c r="O1851" s="17">
        <f t="shared" si="38"/>
        <v>9</v>
      </c>
      <c r="P1851" s="16">
        <f t="shared" si="39"/>
        <v>0</v>
      </c>
    </row>
    <row r="1852" spans="1:16" x14ac:dyDescent="0.2">
      <c r="A1852" s="15" t="s">
        <v>360</v>
      </c>
      <c r="B1852" s="15" t="s">
        <v>11</v>
      </c>
      <c r="C1852" s="15"/>
      <c r="D1852" s="15"/>
      <c r="E1852" s="15">
        <v>0</v>
      </c>
      <c r="F1852" s="15">
        <v>0</v>
      </c>
      <c r="G1852" s="15">
        <v>0</v>
      </c>
      <c r="H1852" s="15">
        <v>0</v>
      </c>
      <c r="I1852" s="16">
        <f t="shared" si="35"/>
        <v>0</v>
      </c>
      <c r="J1852" s="15">
        <v>0</v>
      </c>
      <c r="K1852" s="15">
        <v>0</v>
      </c>
      <c r="L1852" s="16">
        <f t="shared" si="36"/>
        <v>0</v>
      </c>
      <c r="M1852" s="15">
        <f t="shared" si="37"/>
        <v>0</v>
      </c>
      <c r="N1852" s="15">
        <v>0</v>
      </c>
      <c r="O1852" s="17">
        <f t="shared" si="38"/>
        <v>0</v>
      </c>
      <c r="P1852" s="16">
        <f t="shared" si="39"/>
        <v>0</v>
      </c>
    </row>
    <row r="1853" spans="1:16" x14ac:dyDescent="0.2">
      <c r="A1853" s="15" t="s">
        <v>361</v>
      </c>
      <c r="B1853" s="15" t="s">
        <v>362</v>
      </c>
      <c r="C1853" s="15"/>
      <c r="D1853" s="15"/>
      <c r="E1853" s="15">
        <v>0</v>
      </c>
      <c r="F1853" s="15">
        <v>0</v>
      </c>
      <c r="G1853" s="15">
        <v>0</v>
      </c>
      <c r="H1853" s="15">
        <v>0</v>
      </c>
      <c r="I1853" s="16">
        <f t="shared" si="35"/>
        <v>0</v>
      </c>
      <c r="J1853" s="15">
        <v>0</v>
      </c>
      <c r="K1853" s="15">
        <v>0</v>
      </c>
      <c r="L1853" s="16">
        <f t="shared" si="36"/>
        <v>0</v>
      </c>
      <c r="M1853" s="15">
        <f t="shared" si="37"/>
        <v>0</v>
      </c>
      <c r="N1853" s="15">
        <v>0</v>
      </c>
      <c r="O1853" s="17">
        <f t="shared" si="38"/>
        <v>0</v>
      </c>
      <c r="P1853" s="16">
        <f t="shared" si="39"/>
        <v>0</v>
      </c>
    </row>
    <row r="1854" spans="1:16" x14ac:dyDescent="0.2">
      <c r="A1854" s="15" t="s">
        <v>4096</v>
      </c>
      <c r="B1854" s="15" t="s">
        <v>25</v>
      </c>
      <c r="C1854" s="15"/>
      <c r="D1854" s="15"/>
      <c r="E1854" s="15">
        <v>0</v>
      </c>
      <c r="F1854" s="15">
        <v>0</v>
      </c>
      <c r="G1854" s="15">
        <v>0</v>
      </c>
      <c r="H1854" s="15">
        <v>0</v>
      </c>
      <c r="I1854" s="16">
        <f t="shared" si="35"/>
        <v>0</v>
      </c>
      <c r="J1854" s="15">
        <v>0</v>
      </c>
      <c r="K1854" s="15">
        <v>0</v>
      </c>
      <c r="L1854" s="16">
        <f t="shared" si="36"/>
        <v>0</v>
      </c>
      <c r="M1854" s="15">
        <f t="shared" si="37"/>
        <v>0</v>
      </c>
      <c r="N1854" s="15">
        <v>0</v>
      </c>
      <c r="O1854" s="17">
        <f t="shared" si="38"/>
        <v>0</v>
      </c>
      <c r="P1854" s="16">
        <f t="shared" si="39"/>
        <v>0</v>
      </c>
    </row>
    <row r="1855" spans="1:16" x14ac:dyDescent="0.2">
      <c r="A1855" s="15" t="s">
        <v>364</v>
      </c>
      <c r="B1855" s="15" t="s">
        <v>365</v>
      </c>
      <c r="C1855" s="15"/>
      <c r="D1855" s="15"/>
      <c r="E1855" s="15">
        <v>2</v>
      </c>
      <c r="F1855" s="15">
        <v>500000</v>
      </c>
      <c r="G1855" s="15">
        <v>0</v>
      </c>
      <c r="H1855" s="15">
        <v>0</v>
      </c>
      <c r="I1855" s="16">
        <f t="shared" si="35"/>
        <v>250000</v>
      </c>
      <c r="J1855" s="15">
        <v>0</v>
      </c>
      <c r="K1855" s="15">
        <v>0</v>
      </c>
      <c r="L1855" s="16">
        <f t="shared" si="36"/>
        <v>0</v>
      </c>
      <c r="M1855" s="15">
        <f t="shared" si="37"/>
        <v>2</v>
      </c>
      <c r="N1855" s="15">
        <v>0</v>
      </c>
      <c r="O1855" s="17">
        <f t="shared" si="38"/>
        <v>2</v>
      </c>
      <c r="P1855" s="16">
        <f t="shared" si="39"/>
        <v>500000</v>
      </c>
    </row>
    <row r="1856" spans="1:16" x14ac:dyDescent="0.2">
      <c r="A1856" s="15" t="s">
        <v>366</v>
      </c>
      <c r="B1856" s="15" t="s">
        <v>11</v>
      </c>
      <c r="C1856" s="15"/>
      <c r="D1856" s="15"/>
      <c r="E1856" s="15">
        <v>25</v>
      </c>
      <c r="F1856" s="15">
        <v>6318175</v>
      </c>
      <c r="G1856" s="15">
        <v>0</v>
      </c>
      <c r="H1856" s="15">
        <v>0</v>
      </c>
      <c r="I1856" s="16">
        <f t="shared" si="35"/>
        <v>252727</v>
      </c>
      <c r="J1856" s="15">
        <v>0</v>
      </c>
      <c r="K1856" s="15">
        <v>0</v>
      </c>
      <c r="L1856" s="16">
        <f t="shared" si="36"/>
        <v>0</v>
      </c>
      <c r="M1856" s="15">
        <f t="shared" si="37"/>
        <v>25</v>
      </c>
      <c r="N1856" s="15">
        <v>0</v>
      </c>
      <c r="O1856" s="17">
        <f t="shared" si="38"/>
        <v>25</v>
      </c>
      <c r="P1856" s="16">
        <f t="shared" si="39"/>
        <v>6318175</v>
      </c>
    </row>
    <row r="1857" spans="1:16" x14ac:dyDescent="0.2">
      <c r="A1857" s="15" t="s">
        <v>367</v>
      </c>
      <c r="B1857" s="15" t="s">
        <v>11</v>
      </c>
      <c r="C1857" s="15"/>
      <c r="D1857" s="15"/>
      <c r="E1857" s="15">
        <v>24</v>
      </c>
      <c r="F1857" s="15">
        <v>10254552</v>
      </c>
      <c r="G1857" s="15">
        <v>0</v>
      </c>
      <c r="H1857" s="15">
        <v>0</v>
      </c>
      <c r="I1857" s="16">
        <f t="shared" si="35"/>
        <v>427273</v>
      </c>
      <c r="J1857" s="15">
        <v>0</v>
      </c>
      <c r="K1857" s="15">
        <v>0</v>
      </c>
      <c r="L1857" s="16">
        <f t="shared" si="36"/>
        <v>0</v>
      </c>
      <c r="M1857" s="15">
        <f t="shared" si="37"/>
        <v>24</v>
      </c>
      <c r="N1857" s="15">
        <v>0</v>
      </c>
      <c r="O1857" s="17">
        <f t="shared" si="38"/>
        <v>24</v>
      </c>
      <c r="P1857" s="16">
        <f t="shared" si="39"/>
        <v>10254552</v>
      </c>
    </row>
    <row r="1858" spans="1:16" x14ac:dyDescent="0.2">
      <c r="A1858" s="15" t="s">
        <v>368</v>
      </c>
      <c r="B1858" s="15" t="s">
        <v>11</v>
      </c>
      <c r="C1858" s="15"/>
      <c r="D1858" s="15"/>
      <c r="E1858" s="15">
        <v>1</v>
      </c>
      <c r="F1858" s="15">
        <v>972727</v>
      </c>
      <c r="G1858" s="15">
        <v>0</v>
      </c>
      <c r="H1858" s="15">
        <v>0</v>
      </c>
      <c r="I1858" s="16">
        <f t="shared" si="35"/>
        <v>972727</v>
      </c>
      <c r="J1858" s="15">
        <v>0</v>
      </c>
      <c r="K1858" s="15">
        <v>0</v>
      </c>
      <c r="L1858" s="16">
        <f t="shared" si="36"/>
        <v>0</v>
      </c>
      <c r="M1858" s="15">
        <f t="shared" si="37"/>
        <v>1</v>
      </c>
      <c r="N1858" s="15">
        <v>0</v>
      </c>
      <c r="O1858" s="17">
        <f t="shared" si="38"/>
        <v>1</v>
      </c>
      <c r="P1858" s="16">
        <f t="shared" si="39"/>
        <v>972727</v>
      </c>
    </row>
    <row r="1859" spans="1:16" x14ac:dyDescent="0.2">
      <c r="A1859" s="15" t="s">
        <v>369</v>
      </c>
      <c r="B1859" s="15" t="s">
        <v>11</v>
      </c>
      <c r="C1859" s="15"/>
      <c r="D1859" s="15"/>
      <c r="E1859" s="15">
        <v>19</v>
      </c>
      <c r="F1859" s="15">
        <v>27031813</v>
      </c>
      <c r="G1859" s="15">
        <v>0</v>
      </c>
      <c r="H1859" s="15">
        <v>0</v>
      </c>
      <c r="I1859" s="16">
        <f t="shared" si="35"/>
        <v>1422727</v>
      </c>
      <c r="J1859" s="15">
        <v>0</v>
      </c>
      <c r="K1859" s="15">
        <v>0</v>
      </c>
      <c r="L1859" s="16">
        <f t="shared" si="36"/>
        <v>0</v>
      </c>
      <c r="M1859" s="15">
        <f t="shared" si="37"/>
        <v>19</v>
      </c>
      <c r="N1859" s="15">
        <v>0</v>
      </c>
      <c r="O1859" s="17">
        <f t="shared" si="38"/>
        <v>19</v>
      </c>
      <c r="P1859" s="16">
        <f t="shared" si="39"/>
        <v>27031813</v>
      </c>
    </row>
    <row r="1860" spans="1:16" x14ac:dyDescent="0.2">
      <c r="A1860" s="15" t="s">
        <v>3829</v>
      </c>
      <c r="B1860" s="15" t="s">
        <v>11</v>
      </c>
      <c r="C1860" s="15"/>
      <c r="D1860" s="15"/>
      <c r="E1860" s="15">
        <v>910</v>
      </c>
      <c r="F1860" s="15">
        <v>95135950</v>
      </c>
      <c r="G1860" s="15">
        <v>0</v>
      </c>
      <c r="H1860" s="15">
        <v>0</v>
      </c>
      <c r="I1860" s="16">
        <f t="shared" si="35"/>
        <v>104545</v>
      </c>
      <c r="J1860" s="15">
        <v>0</v>
      </c>
      <c r="K1860" s="15">
        <v>0</v>
      </c>
      <c r="L1860" s="16">
        <f t="shared" si="36"/>
        <v>0</v>
      </c>
      <c r="M1860" s="15">
        <f t="shared" si="37"/>
        <v>910</v>
      </c>
      <c r="N1860" s="15">
        <v>0</v>
      </c>
      <c r="O1860" s="17">
        <f t="shared" si="38"/>
        <v>910</v>
      </c>
      <c r="P1860" s="16">
        <f t="shared" si="39"/>
        <v>95135950</v>
      </c>
    </row>
    <row r="1861" spans="1:16" x14ac:dyDescent="0.2">
      <c r="A1861" s="15" t="s">
        <v>372</v>
      </c>
      <c r="B1861" s="15" t="s">
        <v>25</v>
      </c>
      <c r="C1861" s="15"/>
      <c r="D1861" s="15"/>
      <c r="E1861" s="15">
        <v>0</v>
      </c>
      <c r="F1861" s="15">
        <v>0</v>
      </c>
      <c r="G1861" s="15">
        <v>0</v>
      </c>
      <c r="H1861" s="15">
        <v>0</v>
      </c>
      <c r="I1861" s="16">
        <f t="shared" si="35"/>
        <v>0</v>
      </c>
      <c r="J1861" s="15">
        <v>0</v>
      </c>
      <c r="K1861" s="15">
        <v>0</v>
      </c>
      <c r="L1861" s="16">
        <f t="shared" si="36"/>
        <v>0</v>
      </c>
      <c r="M1861" s="15">
        <f t="shared" si="37"/>
        <v>0</v>
      </c>
      <c r="N1861" s="15">
        <v>0</v>
      </c>
      <c r="O1861" s="17">
        <f t="shared" si="38"/>
        <v>0</v>
      </c>
      <c r="P1861" s="16">
        <f t="shared" si="39"/>
        <v>0</v>
      </c>
    </row>
    <row r="1862" spans="1:16" x14ac:dyDescent="0.2">
      <c r="A1862" s="15" t="s">
        <v>3830</v>
      </c>
      <c r="B1862" s="15" t="s">
        <v>11</v>
      </c>
      <c r="C1862" s="15"/>
      <c r="D1862" s="15"/>
      <c r="E1862" s="15">
        <v>5</v>
      </c>
      <c r="F1862" s="15">
        <v>772725</v>
      </c>
      <c r="G1862" s="15">
        <v>0</v>
      </c>
      <c r="H1862" s="15">
        <v>0</v>
      </c>
      <c r="I1862" s="16">
        <f t="shared" si="35"/>
        <v>154545</v>
      </c>
      <c r="J1862" s="15">
        <v>0</v>
      </c>
      <c r="K1862" s="15">
        <v>0</v>
      </c>
      <c r="L1862" s="16">
        <f t="shared" si="36"/>
        <v>0</v>
      </c>
      <c r="M1862" s="15">
        <f t="shared" si="37"/>
        <v>5</v>
      </c>
      <c r="N1862" s="15">
        <v>0</v>
      </c>
      <c r="O1862" s="17">
        <f t="shared" si="38"/>
        <v>5</v>
      </c>
      <c r="P1862" s="16">
        <f t="shared" si="39"/>
        <v>772725</v>
      </c>
    </row>
    <row r="1863" spans="1:16" x14ac:dyDescent="0.2">
      <c r="A1863" s="15" t="s">
        <v>375</v>
      </c>
      <c r="B1863" s="15" t="s">
        <v>11</v>
      </c>
      <c r="C1863" s="15"/>
      <c r="D1863" s="15"/>
      <c r="E1863" s="15">
        <v>0</v>
      </c>
      <c r="F1863" s="15">
        <v>0</v>
      </c>
      <c r="G1863" s="15">
        <v>0</v>
      </c>
      <c r="H1863" s="15">
        <v>0</v>
      </c>
      <c r="I1863" s="16">
        <f t="shared" si="35"/>
        <v>0</v>
      </c>
      <c r="J1863" s="15">
        <v>0</v>
      </c>
      <c r="K1863" s="15">
        <v>0</v>
      </c>
      <c r="L1863" s="16">
        <f t="shared" si="36"/>
        <v>0</v>
      </c>
      <c r="M1863" s="15">
        <f t="shared" si="37"/>
        <v>0</v>
      </c>
      <c r="N1863" s="15">
        <v>0</v>
      </c>
      <c r="O1863" s="17">
        <f t="shared" si="38"/>
        <v>0</v>
      </c>
      <c r="P1863" s="16">
        <f t="shared" si="39"/>
        <v>0</v>
      </c>
    </row>
    <row r="1864" spans="1:16" x14ac:dyDescent="0.2">
      <c r="A1864" s="15" t="s">
        <v>378</v>
      </c>
      <c r="B1864" s="15" t="s">
        <v>11</v>
      </c>
      <c r="C1864" s="15"/>
      <c r="D1864" s="15"/>
      <c r="E1864" s="15">
        <v>0</v>
      </c>
      <c r="F1864" s="15">
        <v>0</v>
      </c>
      <c r="G1864" s="15">
        <v>0</v>
      </c>
      <c r="H1864" s="15">
        <v>0</v>
      </c>
      <c r="I1864" s="16">
        <f t="shared" si="35"/>
        <v>0</v>
      </c>
      <c r="J1864" s="15">
        <v>0</v>
      </c>
      <c r="K1864" s="15">
        <v>0</v>
      </c>
      <c r="L1864" s="16">
        <f t="shared" si="36"/>
        <v>0</v>
      </c>
      <c r="M1864" s="15">
        <f t="shared" si="37"/>
        <v>0</v>
      </c>
      <c r="N1864" s="15">
        <v>0</v>
      </c>
      <c r="O1864" s="17">
        <f t="shared" si="38"/>
        <v>0</v>
      </c>
      <c r="P1864" s="16">
        <f t="shared" si="39"/>
        <v>0</v>
      </c>
    </row>
    <row r="1865" spans="1:16" x14ac:dyDescent="0.2">
      <c r="A1865" s="15" t="s">
        <v>379</v>
      </c>
      <c r="B1865" s="15" t="s">
        <v>25</v>
      </c>
      <c r="C1865" s="15"/>
      <c r="D1865" s="15"/>
      <c r="E1865" s="15">
        <v>0</v>
      </c>
      <c r="F1865" s="15">
        <v>0</v>
      </c>
      <c r="G1865" s="15">
        <v>0</v>
      </c>
      <c r="H1865" s="15">
        <v>0</v>
      </c>
      <c r="I1865" s="16">
        <f t="shared" si="35"/>
        <v>0</v>
      </c>
      <c r="J1865" s="15">
        <v>0</v>
      </c>
      <c r="K1865" s="15">
        <v>0</v>
      </c>
      <c r="L1865" s="16">
        <f t="shared" si="36"/>
        <v>0</v>
      </c>
      <c r="M1865" s="15">
        <f t="shared" si="37"/>
        <v>0</v>
      </c>
      <c r="N1865" s="15">
        <v>0</v>
      </c>
      <c r="O1865" s="17">
        <f t="shared" si="38"/>
        <v>0</v>
      </c>
      <c r="P1865" s="16">
        <f t="shared" si="39"/>
        <v>0</v>
      </c>
    </row>
    <row r="1866" spans="1:16" x14ac:dyDescent="0.2">
      <c r="A1866" s="15" t="s">
        <v>380</v>
      </c>
      <c r="B1866" s="15" t="s">
        <v>11</v>
      </c>
      <c r="C1866" s="15"/>
      <c r="D1866" s="15"/>
      <c r="E1866" s="15">
        <v>0</v>
      </c>
      <c r="F1866" s="15">
        <v>0</v>
      </c>
      <c r="G1866" s="15">
        <v>0</v>
      </c>
      <c r="H1866" s="15">
        <v>0</v>
      </c>
      <c r="I1866" s="16">
        <f t="shared" si="35"/>
        <v>0</v>
      </c>
      <c r="J1866" s="15">
        <v>0</v>
      </c>
      <c r="K1866" s="15">
        <v>0</v>
      </c>
      <c r="L1866" s="16">
        <f t="shared" si="36"/>
        <v>0</v>
      </c>
      <c r="M1866" s="15">
        <f t="shared" si="37"/>
        <v>0</v>
      </c>
      <c r="N1866" s="15">
        <v>0</v>
      </c>
      <c r="O1866" s="17">
        <f t="shared" si="38"/>
        <v>0</v>
      </c>
      <c r="P1866" s="16">
        <f t="shared" si="39"/>
        <v>0</v>
      </c>
    </row>
    <row r="1867" spans="1:16" x14ac:dyDescent="0.2">
      <c r="A1867" s="15" t="s">
        <v>4097</v>
      </c>
      <c r="B1867" s="15" t="s">
        <v>11</v>
      </c>
      <c r="C1867" s="15"/>
      <c r="D1867" s="15"/>
      <c r="E1867" s="15">
        <v>0</v>
      </c>
      <c r="F1867" s="15">
        <v>0</v>
      </c>
      <c r="G1867" s="15">
        <v>0</v>
      </c>
      <c r="H1867" s="15">
        <v>0</v>
      </c>
      <c r="I1867" s="16">
        <f t="shared" si="35"/>
        <v>0</v>
      </c>
      <c r="J1867" s="15">
        <v>0</v>
      </c>
      <c r="K1867" s="15">
        <v>0</v>
      </c>
      <c r="L1867" s="16">
        <f t="shared" si="36"/>
        <v>0</v>
      </c>
      <c r="M1867" s="15">
        <f t="shared" si="37"/>
        <v>0</v>
      </c>
      <c r="N1867" s="15">
        <v>0</v>
      </c>
      <c r="O1867" s="17">
        <f t="shared" si="38"/>
        <v>0</v>
      </c>
      <c r="P1867" s="16">
        <f t="shared" si="39"/>
        <v>0</v>
      </c>
    </row>
    <row r="1868" spans="1:16" x14ac:dyDescent="0.2">
      <c r="A1868" s="15" t="s">
        <v>382</v>
      </c>
      <c r="B1868" s="15" t="s">
        <v>11</v>
      </c>
      <c r="C1868" s="15"/>
      <c r="D1868" s="15"/>
      <c r="E1868" s="15">
        <v>23</v>
      </c>
      <c r="F1868" s="15">
        <v>113058170</v>
      </c>
      <c r="G1868" s="15">
        <v>0</v>
      </c>
      <c r="H1868" s="15">
        <v>0</v>
      </c>
      <c r="I1868" s="16">
        <f t="shared" si="35"/>
        <v>4915572.6086956523</v>
      </c>
      <c r="J1868" s="15">
        <v>0</v>
      </c>
      <c r="K1868" s="15">
        <v>0</v>
      </c>
      <c r="L1868" s="16">
        <f t="shared" si="36"/>
        <v>0</v>
      </c>
      <c r="M1868" s="15">
        <f t="shared" si="37"/>
        <v>23</v>
      </c>
      <c r="N1868" s="15">
        <v>0</v>
      </c>
      <c r="O1868" s="17">
        <f t="shared" si="38"/>
        <v>23</v>
      </c>
      <c r="P1868" s="16">
        <f t="shared" si="39"/>
        <v>113058170</v>
      </c>
    </row>
    <row r="1869" spans="1:16" x14ac:dyDescent="0.2">
      <c r="A1869" s="15" t="s">
        <v>3831</v>
      </c>
      <c r="B1869" s="15" t="s">
        <v>34</v>
      </c>
      <c r="C1869" s="15"/>
      <c r="D1869" s="15"/>
      <c r="E1869" s="15">
        <v>2</v>
      </c>
      <c r="F1869" s="15">
        <v>6000000</v>
      </c>
      <c r="G1869" s="15">
        <v>0</v>
      </c>
      <c r="H1869" s="15">
        <v>0</v>
      </c>
      <c r="I1869" s="16">
        <f t="shared" si="35"/>
        <v>3000000</v>
      </c>
      <c r="J1869" s="15">
        <v>0</v>
      </c>
      <c r="K1869" s="15">
        <v>0</v>
      </c>
      <c r="L1869" s="16">
        <f t="shared" si="36"/>
        <v>0</v>
      </c>
      <c r="M1869" s="15">
        <f t="shared" si="37"/>
        <v>2</v>
      </c>
      <c r="N1869" s="15">
        <v>0</v>
      </c>
      <c r="O1869" s="17">
        <f t="shared" si="38"/>
        <v>2</v>
      </c>
      <c r="P1869" s="16">
        <f t="shared" si="39"/>
        <v>6000000</v>
      </c>
    </row>
    <row r="1870" spans="1:16" x14ac:dyDescent="0.2">
      <c r="A1870" s="15" t="s">
        <v>3832</v>
      </c>
      <c r="B1870" s="15" t="s">
        <v>107</v>
      </c>
      <c r="C1870" s="15"/>
      <c r="D1870" s="15"/>
      <c r="E1870" s="15">
        <v>12</v>
      </c>
      <c r="F1870" s="15">
        <v>1188000</v>
      </c>
      <c r="G1870" s="15">
        <v>0</v>
      </c>
      <c r="H1870" s="15">
        <v>0</v>
      </c>
      <c r="I1870" s="16">
        <f t="shared" si="35"/>
        <v>99000</v>
      </c>
      <c r="J1870" s="15">
        <v>0</v>
      </c>
      <c r="K1870" s="15">
        <v>0</v>
      </c>
      <c r="L1870" s="16">
        <f t="shared" si="36"/>
        <v>0</v>
      </c>
      <c r="M1870" s="15">
        <f t="shared" si="37"/>
        <v>12</v>
      </c>
      <c r="N1870" s="15">
        <v>0</v>
      </c>
      <c r="O1870" s="17">
        <f t="shared" si="38"/>
        <v>12</v>
      </c>
      <c r="P1870" s="16">
        <f t="shared" si="39"/>
        <v>1188000</v>
      </c>
    </row>
    <row r="1871" spans="1:16" x14ac:dyDescent="0.2">
      <c r="A1871" s="15" t="s">
        <v>385</v>
      </c>
      <c r="B1871" s="15" t="s">
        <v>11</v>
      </c>
      <c r="C1871" s="15"/>
      <c r="D1871" s="15"/>
      <c r="E1871" s="15">
        <v>14</v>
      </c>
      <c r="F1871" s="15">
        <v>70690900</v>
      </c>
      <c r="G1871" s="15">
        <v>0</v>
      </c>
      <c r="H1871" s="15">
        <v>0</v>
      </c>
      <c r="I1871" s="16">
        <f t="shared" si="35"/>
        <v>5049350</v>
      </c>
      <c r="J1871" s="15">
        <v>0</v>
      </c>
      <c r="K1871" s="15">
        <v>0</v>
      </c>
      <c r="L1871" s="16">
        <f t="shared" si="36"/>
        <v>0</v>
      </c>
      <c r="M1871" s="15">
        <f t="shared" si="37"/>
        <v>14</v>
      </c>
      <c r="N1871" s="15">
        <v>0</v>
      </c>
      <c r="O1871" s="17">
        <f t="shared" si="38"/>
        <v>14</v>
      </c>
      <c r="P1871" s="16">
        <f t="shared" si="39"/>
        <v>70690900</v>
      </c>
    </row>
    <row r="1872" spans="1:16" x14ac:dyDescent="0.2">
      <c r="A1872" s="15" t="s">
        <v>3833</v>
      </c>
      <c r="B1872" s="15" t="s">
        <v>34</v>
      </c>
      <c r="C1872" s="15"/>
      <c r="D1872" s="15"/>
      <c r="E1872" s="15">
        <v>19</v>
      </c>
      <c r="F1872" s="15">
        <v>13442727</v>
      </c>
      <c r="G1872" s="15">
        <v>0</v>
      </c>
      <c r="H1872" s="15">
        <v>0</v>
      </c>
      <c r="I1872" s="16">
        <f t="shared" si="35"/>
        <v>707511.94736842101</v>
      </c>
      <c r="J1872" s="15">
        <v>0</v>
      </c>
      <c r="K1872" s="15">
        <v>0</v>
      </c>
      <c r="L1872" s="16">
        <f t="shared" si="36"/>
        <v>0</v>
      </c>
      <c r="M1872" s="15">
        <f t="shared" si="37"/>
        <v>19</v>
      </c>
      <c r="N1872" s="15">
        <v>0</v>
      </c>
      <c r="O1872" s="17">
        <f t="shared" si="38"/>
        <v>19</v>
      </c>
      <c r="P1872" s="16">
        <f t="shared" si="39"/>
        <v>13442727</v>
      </c>
    </row>
    <row r="1873" spans="1:16" x14ac:dyDescent="0.2">
      <c r="A1873" s="15" t="s">
        <v>387</v>
      </c>
      <c r="B1873" s="15" t="s">
        <v>11</v>
      </c>
      <c r="C1873" s="15"/>
      <c r="D1873" s="15"/>
      <c r="E1873" s="15">
        <v>5</v>
      </c>
      <c r="F1873" s="15">
        <v>8954545</v>
      </c>
      <c r="G1873" s="15">
        <v>0</v>
      </c>
      <c r="H1873" s="15">
        <v>0</v>
      </c>
      <c r="I1873" s="16">
        <f t="shared" si="35"/>
        <v>1790909</v>
      </c>
      <c r="J1873" s="15">
        <v>0</v>
      </c>
      <c r="K1873" s="15">
        <v>0</v>
      </c>
      <c r="L1873" s="16">
        <f t="shared" si="36"/>
        <v>0</v>
      </c>
      <c r="M1873" s="15">
        <f t="shared" si="37"/>
        <v>5</v>
      </c>
      <c r="N1873" s="15">
        <v>0</v>
      </c>
      <c r="O1873" s="17">
        <f t="shared" si="38"/>
        <v>5</v>
      </c>
      <c r="P1873" s="16">
        <f t="shared" si="39"/>
        <v>8954545</v>
      </c>
    </row>
    <row r="1874" spans="1:16" x14ac:dyDescent="0.2">
      <c r="A1874" s="15" t="s">
        <v>388</v>
      </c>
      <c r="B1874" s="15" t="s">
        <v>11</v>
      </c>
      <c r="C1874" s="15"/>
      <c r="D1874" s="15"/>
      <c r="E1874" s="15">
        <v>1</v>
      </c>
      <c r="F1874" s="15">
        <v>409091</v>
      </c>
      <c r="G1874" s="15">
        <v>0</v>
      </c>
      <c r="H1874" s="15">
        <v>0</v>
      </c>
      <c r="I1874" s="16">
        <f t="shared" si="35"/>
        <v>409091</v>
      </c>
      <c r="J1874" s="15">
        <v>0</v>
      </c>
      <c r="K1874" s="15">
        <v>0</v>
      </c>
      <c r="L1874" s="16">
        <f t="shared" si="36"/>
        <v>0</v>
      </c>
      <c r="M1874" s="15">
        <f t="shared" si="37"/>
        <v>1</v>
      </c>
      <c r="N1874" s="15">
        <v>0</v>
      </c>
      <c r="O1874" s="17">
        <f t="shared" si="38"/>
        <v>1</v>
      </c>
      <c r="P1874" s="16">
        <f t="shared" si="39"/>
        <v>409091</v>
      </c>
    </row>
    <row r="1875" spans="1:16" x14ac:dyDescent="0.2">
      <c r="A1875" s="15" t="s">
        <v>389</v>
      </c>
      <c r="B1875" s="15" t="s">
        <v>171</v>
      </c>
      <c r="C1875" s="15"/>
      <c r="D1875" s="15"/>
      <c r="E1875" s="15">
        <v>1</v>
      </c>
      <c r="F1875" s="15">
        <v>0</v>
      </c>
      <c r="G1875" s="15">
        <v>0</v>
      </c>
      <c r="H1875" s="15">
        <v>0</v>
      </c>
      <c r="I1875" s="16">
        <f t="shared" si="35"/>
        <v>0</v>
      </c>
      <c r="J1875" s="15">
        <v>0</v>
      </c>
      <c r="K1875" s="15">
        <v>0</v>
      </c>
      <c r="L1875" s="16">
        <f t="shared" si="36"/>
        <v>0</v>
      </c>
      <c r="M1875" s="15">
        <f t="shared" si="37"/>
        <v>1</v>
      </c>
      <c r="N1875" s="15">
        <v>0</v>
      </c>
      <c r="O1875" s="17">
        <f t="shared" si="38"/>
        <v>1</v>
      </c>
      <c r="P1875" s="16">
        <f t="shared" si="39"/>
        <v>0</v>
      </c>
    </row>
    <row r="1876" spans="1:16" x14ac:dyDescent="0.2">
      <c r="A1876" s="15" t="s">
        <v>390</v>
      </c>
      <c r="B1876" s="15" t="s">
        <v>34</v>
      </c>
      <c r="C1876" s="15"/>
      <c r="D1876" s="15"/>
      <c r="E1876" s="15">
        <v>2</v>
      </c>
      <c r="F1876" s="15">
        <v>5254544</v>
      </c>
      <c r="G1876" s="15">
        <v>0</v>
      </c>
      <c r="H1876" s="15">
        <v>0</v>
      </c>
      <c r="I1876" s="16">
        <f t="shared" si="35"/>
        <v>2627272</v>
      </c>
      <c r="J1876" s="15">
        <v>0</v>
      </c>
      <c r="K1876" s="15">
        <v>0</v>
      </c>
      <c r="L1876" s="16">
        <f t="shared" si="36"/>
        <v>0</v>
      </c>
      <c r="M1876" s="15">
        <f t="shared" si="37"/>
        <v>2</v>
      </c>
      <c r="N1876" s="15">
        <v>0</v>
      </c>
      <c r="O1876" s="17">
        <f t="shared" si="38"/>
        <v>2</v>
      </c>
      <c r="P1876" s="16">
        <f t="shared" si="39"/>
        <v>5254544</v>
      </c>
    </row>
    <row r="1877" spans="1:16" x14ac:dyDescent="0.2">
      <c r="A1877" s="15" t="s">
        <v>391</v>
      </c>
      <c r="B1877" s="15" t="s">
        <v>392</v>
      </c>
      <c r="C1877" s="15"/>
      <c r="D1877" s="15"/>
      <c r="E1877" s="15">
        <v>0</v>
      </c>
      <c r="F1877" s="15">
        <v>0</v>
      </c>
      <c r="G1877" s="15">
        <v>0</v>
      </c>
      <c r="H1877" s="15">
        <v>0</v>
      </c>
      <c r="I1877" s="16">
        <f t="shared" si="35"/>
        <v>0</v>
      </c>
      <c r="J1877" s="15">
        <v>0</v>
      </c>
      <c r="K1877" s="15">
        <v>0</v>
      </c>
      <c r="L1877" s="16">
        <f t="shared" si="36"/>
        <v>0</v>
      </c>
      <c r="M1877" s="15">
        <f t="shared" si="37"/>
        <v>0</v>
      </c>
      <c r="N1877" s="15">
        <v>0</v>
      </c>
      <c r="O1877" s="17">
        <f t="shared" si="38"/>
        <v>0</v>
      </c>
      <c r="P1877" s="16">
        <f t="shared" si="39"/>
        <v>0</v>
      </c>
    </row>
    <row r="1878" spans="1:16" x14ac:dyDescent="0.2">
      <c r="A1878" s="15" t="s">
        <v>393</v>
      </c>
      <c r="B1878" s="15" t="s">
        <v>392</v>
      </c>
      <c r="C1878" s="15"/>
      <c r="D1878" s="15"/>
      <c r="E1878" s="15">
        <v>0</v>
      </c>
      <c r="F1878" s="15">
        <v>0</v>
      </c>
      <c r="G1878" s="15">
        <v>0</v>
      </c>
      <c r="H1878" s="15">
        <v>0</v>
      </c>
      <c r="I1878" s="16">
        <f t="shared" si="35"/>
        <v>0</v>
      </c>
      <c r="J1878" s="15">
        <v>0</v>
      </c>
      <c r="K1878" s="15">
        <v>0</v>
      </c>
      <c r="L1878" s="16">
        <f t="shared" si="36"/>
        <v>0</v>
      </c>
      <c r="M1878" s="15">
        <f t="shared" si="37"/>
        <v>0</v>
      </c>
      <c r="N1878" s="15">
        <v>0</v>
      </c>
      <c r="O1878" s="17">
        <f t="shared" si="38"/>
        <v>0</v>
      </c>
      <c r="P1878" s="16">
        <f t="shared" si="39"/>
        <v>0</v>
      </c>
    </row>
    <row r="1879" spans="1:16" x14ac:dyDescent="0.2">
      <c r="A1879" s="15" t="s">
        <v>394</v>
      </c>
      <c r="B1879" s="15" t="s">
        <v>392</v>
      </c>
      <c r="C1879" s="15"/>
      <c r="D1879" s="15"/>
      <c r="E1879" s="15">
        <v>0</v>
      </c>
      <c r="F1879" s="15">
        <v>0</v>
      </c>
      <c r="G1879" s="15">
        <v>0</v>
      </c>
      <c r="H1879" s="15">
        <v>0</v>
      </c>
      <c r="I1879" s="16">
        <f t="shared" si="35"/>
        <v>0</v>
      </c>
      <c r="J1879" s="15">
        <v>0</v>
      </c>
      <c r="K1879" s="15">
        <v>0</v>
      </c>
      <c r="L1879" s="16">
        <f t="shared" si="36"/>
        <v>0</v>
      </c>
      <c r="M1879" s="15">
        <f t="shared" si="37"/>
        <v>0</v>
      </c>
      <c r="N1879" s="15">
        <v>0</v>
      </c>
      <c r="O1879" s="17">
        <f t="shared" si="38"/>
        <v>0</v>
      </c>
      <c r="P1879" s="16">
        <f t="shared" si="39"/>
        <v>0</v>
      </c>
    </row>
    <row r="1880" spans="1:16" x14ac:dyDescent="0.2">
      <c r="A1880" s="15" t="s">
        <v>395</v>
      </c>
      <c r="B1880" s="15" t="s">
        <v>20</v>
      </c>
      <c r="C1880" s="15"/>
      <c r="D1880" s="15"/>
      <c r="E1880" s="15">
        <v>3</v>
      </c>
      <c r="F1880" s="15">
        <v>810000</v>
      </c>
      <c r="G1880" s="15">
        <v>0</v>
      </c>
      <c r="H1880" s="15">
        <v>0</v>
      </c>
      <c r="I1880" s="16">
        <f t="shared" si="35"/>
        <v>270000</v>
      </c>
      <c r="J1880" s="15">
        <v>0</v>
      </c>
      <c r="K1880" s="15">
        <v>0</v>
      </c>
      <c r="L1880" s="16">
        <f t="shared" si="36"/>
        <v>0</v>
      </c>
      <c r="M1880" s="15">
        <f t="shared" si="37"/>
        <v>3</v>
      </c>
      <c r="N1880" s="15">
        <v>0</v>
      </c>
      <c r="O1880" s="17">
        <f t="shared" si="38"/>
        <v>3</v>
      </c>
      <c r="P1880" s="16">
        <f t="shared" si="39"/>
        <v>810000</v>
      </c>
    </row>
    <row r="1881" spans="1:16" x14ac:dyDescent="0.2">
      <c r="A1881" s="15" t="s">
        <v>396</v>
      </c>
      <c r="B1881" s="15" t="s">
        <v>392</v>
      </c>
      <c r="C1881" s="15"/>
      <c r="D1881" s="15"/>
      <c r="E1881" s="15">
        <v>0</v>
      </c>
      <c r="F1881" s="15">
        <v>0</v>
      </c>
      <c r="G1881" s="15">
        <v>0</v>
      </c>
      <c r="H1881" s="15">
        <v>0</v>
      </c>
      <c r="I1881" s="16">
        <f t="shared" si="35"/>
        <v>0</v>
      </c>
      <c r="J1881" s="15">
        <v>0</v>
      </c>
      <c r="K1881" s="15">
        <v>0</v>
      </c>
      <c r="L1881" s="16">
        <f t="shared" si="36"/>
        <v>0</v>
      </c>
      <c r="M1881" s="15">
        <f t="shared" si="37"/>
        <v>0</v>
      </c>
      <c r="N1881" s="15">
        <v>0</v>
      </c>
      <c r="O1881" s="17">
        <f t="shared" si="38"/>
        <v>0</v>
      </c>
      <c r="P1881" s="16">
        <f t="shared" si="39"/>
        <v>0</v>
      </c>
    </row>
    <row r="1882" spans="1:16" x14ac:dyDescent="0.2">
      <c r="A1882" s="15" t="s">
        <v>397</v>
      </c>
      <c r="B1882" s="15" t="s">
        <v>25</v>
      </c>
      <c r="C1882" s="15"/>
      <c r="D1882" s="15"/>
      <c r="E1882" s="15">
        <v>2</v>
      </c>
      <c r="F1882" s="15">
        <v>14090908</v>
      </c>
      <c r="G1882" s="15">
        <v>0</v>
      </c>
      <c r="H1882" s="15">
        <v>0</v>
      </c>
      <c r="I1882" s="16">
        <f t="shared" si="35"/>
        <v>7045454</v>
      </c>
      <c r="J1882" s="15">
        <v>0</v>
      </c>
      <c r="K1882" s="15">
        <v>0</v>
      </c>
      <c r="L1882" s="16">
        <f t="shared" si="36"/>
        <v>0</v>
      </c>
      <c r="M1882" s="15">
        <f t="shared" si="37"/>
        <v>2</v>
      </c>
      <c r="N1882" s="15">
        <v>0</v>
      </c>
      <c r="O1882" s="17">
        <f t="shared" si="38"/>
        <v>2</v>
      </c>
      <c r="P1882" s="16">
        <f t="shared" si="39"/>
        <v>14090908</v>
      </c>
    </row>
    <row r="1883" spans="1:16" x14ac:dyDescent="0.2">
      <c r="A1883" s="15" t="s">
        <v>3834</v>
      </c>
      <c r="B1883" s="15" t="s">
        <v>20</v>
      </c>
      <c r="C1883" s="15"/>
      <c r="D1883" s="15"/>
      <c r="E1883" s="15">
        <v>1</v>
      </c>
      <c r="F1883" s="15">
        <v>11081818</v>
      </c>
      <c r="G1883" s="15">
        <v>0</v>
      </c>
      <c r="H1883" s="15">
        <v>0</v>
      </c>
      <c r="I1883" s="16">
        <f t="shared" si="35"/>
        <v>11081818</v>
      </c>
      <c r="J1883" s="15">
        <v>0</v>
      </c>
      <c r="K1883" s="15">
        <v>0</v>
      </c>
      <c r="L1883" s="16">
        <f t="shared" si="36"/>
        <v>0</v>
      </c>
      <c r="M1883" s="15">
        <f t="shared" si="37"/>
        <v>1</v>
      </c>
      <c r="N1883" s="15">
        <v>0</v>
      </c>
      <c r="O1883" s="17">
        <f t="shared" si="38"/>
        <v>1</v>
      </c>
      <c r="P1883" s="16">
        <f t="shared" si="39"/>
        <v>11081818</v>
      </c>
    </row>
    <row r="1884" spans="1:16" x14ac:dyDescent="0.2">
      <c r="A1884" s="15" t="s">
        <v>401</v>
      </c>
      <c r="B1884" s="15" t="s">
        <v>400</v>
      </c>
      <c r="C1884" s="15"/>
      <c r="D1884" s="15"/>
      <c r="E1884" s="15">
        <v>2</v>
      </c>
      <c r="F1884" s="15">
        <v>181818</v>
      </c>
      <c r="G1884" s="15">
        <v>0</v>
      </c>
      <c r="H1884" s="15">
        <v>0</v>
      </c>
      <c r="I1884" s="16">
        <f t="shared" si="35"/>
        <v>90909</v>
      </c>
      <c r="J1884" s="15">
        <v>0</v>
      </c>
      <c r="K1884" s="15">
        <v>0</v>
      </c>
      <c r="L1884" s="16">
        <f t="shared" si="36"/>
        <v>0</v>
      </c>
      <c r="M1884" s="15">
        <f t="shared" si="37"/>
        <v>2</v>
      </c>
      <c r="N1884" s="15">
        <v>0</v>
      </c>
      <c r="O1884" s="17">
        <f t="shared" si="38"/>
        <v>2</v>
      </c>
      <c r="P1884" s="16">
        <f t="shared" si="39"/>
        <v>181818</v>
      </c>
    </row>
    <row r="1885" spans="1:16" x14ac:dyDescent="0.2">
      <c r="A1885" s="15" t="s">
        <v>402</v>
      </c>
      <c r="B1885" s="15" t="s">
        <v>20</v>
      </c>
      <c r="C1885" s="15"/>
      <c r="D1885" s="15"/>
      <c r="E1885" s="15">
        <v>10</v>
      </c>
      <c r="F1885" s="15">
        <v>818170</v>
      </c>
      <c r="G1885" s="15">
        <v>0</v>
      </c>
      <c r="H1885" s="15">
        <v>0</v>
      </c>
      <c r="I1885" s="16">
        <f t="shared" si="35"/>
        <v>81817</v>
      </c>
      <c r="J1885" s="15">
        <v>0</v>
      </c>
      <c r="K1885" s="15">
        <v>0</v>
      </c>
      <c r="L1885" s="16">
        <f t="shared" si="36"/>
        <v>0</v>
      </c>
      <c r="M1885" s="15">
        <f t="shared" si="37"/>
        <v>10</v>
      </c>
      <c r="N1885" s="15">
        <v>0</v>
      </c>
      <c r="O1885" s="17">
        <f t="shared" si="38"/>
        <v>10</v>
      </c>
      <c r="P1885" s="16">
        <f t="shared" si="39"/>
        <v>818170</v>
      </c>
    </row>
    <row r="1886" spans="1:16" x14ac:dyDescent="0.2">
      <c r="A1886" s="15" t="s">
        <v>403</v>
      </c>
      <c r="B1886" s="15" t="s">
        <v>404</v>
      </c>
      <c r="C1886" s="15"/>
      <c r="D1886" s="15"/>
      <c r="E1886" s="15">
        <v>85</v>
      </c>
      <c r="F1886" s="15">
        <v>1077527</v>
      </c>
      <c r="G1886" s="15">
        <v>0</v>
      </c>
      <c r="H1886" s="15">
        <v>0</v>
      </c>
      <c r="I1886" s="16">
        <f t="shared" si="35"/>
        <v>12676.788235294118</v>
      </c>
      <c r="J1886" s="15">
        <v>0</v>
      </c>
      <c r="K1886" s="15">
        <v>0</v>
      </c>
      <c r="L1886" s="16">
        <f t="shared" si="36"/>
        <v>0</v>
      </c>
      <c r="M1886" s="15">
        <f t="shared" si="37"/>
        <v>85</v>
      </c>
      <c r="N1886" s="15">
        <v>0</v>
      </c>
      <c r="O1886" s="17">
        <f t="shared" si="38"/>
        <v>85</v>
      </c>
      <c r="P1886" s="16">
        <f t="shared" si="39"/>
        <v>1077527</v>
      </c>
    </row>
    <row r="1887" spans="1:16" x14ac:dyDescent="0.2">
      <c r="A1887" s="15" t="s">
        <v>406</v>
      </c>
      <c r="B1887" s="15" t="s">
        <v>407</v>
      </c>
      <c r="C1887" s="15"/>
      <c r="D1887" s="15"/>
      <c r="E1887" s="15">
        <v>1</v>
      </c>
      <c r="F1887" s="15">
        <v>8181818</v>
      </c>
      <c r="G1887" s="15">
        <v>0</v>
      </c>
      <c r="H1887" s="15">
        <v>0</v>
      </c>
      <c r="I1887" s="16">
        <f t="shared" si="35"/>
        <v>8181818</v>
      </c>
      <c r="J1887" s="15">
        <v>0</v>
      </c>
      <c r="K1887" s="15">
        <v>0</v>
      </c>
      <c r="L1887" s="16">
        <f t="shared" si="36"/>
        <v>0</v>
      </c>
      <c r="M1887" s="15">
        <f t="shared" si="37"/>
        <v>1</v>
      </c>
      <c r="N1887" s="15">
        <v>0</v>
      </c>
      <c r="O1887" s="17">
        <f t="shared" si="38"/>
        <v>1</v>
      </c>
      <c r="P1887" s="16">
        <f t="shared" si="39"/>
        <v>8181818</v>
      </c>
    </row>
    <row r="1888" spans="1:16" x14ac:dyDescent="0.2">
      <c r="A1888" s="15" t="s">
        <v>408</v>
      </c>
      <c r="B1888" s="15" t="s">
        <v>20</v>
      </c>
      <c r="C1888" s="15"/>
      <c r="D1888" s="15"/>
      <c r="E1888" s="15">
        <v>1</v>
      </c>
      <c r="F1888" s="15">
        <v>1250000</v>
      </c>
      <c r="G1888" s="15">
        <v>0</v>
      </c>
      <c r="H1888" s="15">
        <v>0</v>
      </c>
      <c r="I1888" s="16">
        <f t="shared" si="35"/>
        <v>1250000</v>
      </c>
      <c r="J1888" s="15">
        <v>0</v>
      </c>
      <c r="K1888" s="15">
        <v>0</v>
      </c>
      <c r="L1888" s="16">
        <f t="shared" si="36"/>
        <v>0</v>
      </c>
      <c r="M1888" s="15">
        <f t="shared" si="37"/>
        <v>1</v>
      </c>
      <c r="N1888" s="15">
        <v>0</v>
      </c>
      <c r="O1888" s="17">
        <f t="shared" si="38"/>
        <v>1</v>
      </c>
      <c r="P1888" s="16">
        <f t="shared" si="39"/>
        <v>1250000</v>
      </c>
    </row>
    <row r="1889" spans="1:16" x14ac:dyDescent="0.2">
      <c r="A1889" s="15" t="s">
        <v>409</v>
      </c>
      <c r="B1889" s="15" t="s">
        <v>20</v>
      </c>
      <c r="C1889" s="15"/>
      <c r="D1889" s="15"/>
      <c r="E1889" s="15">
        <v>7</v>
      </c>
      <c r="F1889" s="15">
        <v>80090907</v>
      </c>
      <c r="G1889" s="15">
        <v>0</v>
      </c>
      <c r="H1889" s="15">
        <v>0</v>
      </c>
      <c r="I1889" s="16">
        <f t="shared" si="35"/>
        <v>11441558.142857144</v>
      </c>
      <c r="J1889" s="15">
        <v>0</v>
      </c>
      <c r="K1889" s="15">
        <v>0</v>
      </c>
      <c r="L1889" s="16">
        <f t="shared" si="36"/>
        <v>0</v>
      </c>
      <c r="M1889" s="15">
        <f t="shared" si="37"/>
        <v>7</v>
      </c>
      <c r="N1889" s="15">
        <v>0</v>
      </c>
      <c r="O1889" s="17">
        <f t="shared" si="38"/>
        <v>7</v>
      </c>
      <c r="P1889" s="16">
        <f t="shared" si="39"/>
        <v>80090907</v>
      </c>
    </row>
    <row r="1890" spans="1:16" x14ac:dyDescent="0.2">
      <c r="A1890" s="15" t="s">
        <v>410</v>
      </c>
      <c r="B1890" s="15" t="s">
        <v>11</v>
      </c>
      <c r="C1890" s="15"/>
      <c r="D1890" s="15"/>
      <c r="E1890" s="15">
        <v>7</v>
      </c>
      <c r="F1890" s="15">
        <v>0</v>
      </c>
      <c r="G1890" s="15">
        <v>0</v>
      </c>
      <c r="H1890" s="15">
        <v>0</v>
      </c>
      <c r="I1890" s="16">
        <f t="shared" si="35"/>
        <v>0</v>
      </c>
      <c r="J1890" s="15">
        <v>0</v>
      </c>
      <c r="K1890" s="15">
        <v>0</v>
      </c>
      <c r="L1890" s="16">
        <f t="shared" si="36"/>
        <v>0</v>
      </c>
      <c r="M1890" s="15">
        <f t="shared" si="37"/>
        <v>7</v>
      </c>
      <c r="N1890" s="15">
        <v>0</v>
      </c>
      <c r="O1890" s="17">
        <f t="shared" si="38"/>
        <v>7</v>
      </c>
      <c r="P1890" s="16">
        <f t="shared" si="39"/>
        <v>0</v>
      </c>
    </row>
    <row r="1891" spans="1:16" x14ac:dyDescent="0.2">
      <c r="A1891" s="15" t="s">
        <v>411</v>
      </c>
      <c r="B1891" s="15" t="s">
        <v>11</v>
      </c>
      <c r="C1891" s="15"/>
      <c r="D1891" s="15"/>
      <c r="E1891" s="15">
        <v>7</v>
      </c>
      <c r="F1891" s="15">
        <v>0</v>
      </c>
      <c r="G1891" s="15">
        <v>0</v>
      </c>
      <c r="H1891" s="15">
        <v>0</v>
      </c>
      <c r="I1891" s="16">
        <f t="shared" si="35"/>
        <v>0</v>
      </c>
      <c r="J1891" s="15">
        <v>0</v>
      </c>
      <c r="K1891" s="15">
        <v>0</v>
      </c>
      <c r="L1891" s="16">
        <f t="shared" si="36"/>
        <v>0</v>
      </c>
      <c r="M1891" s="15">
        <f t="shared" si="37"/>
        <v>7</v>
      </c>
      <c r="N1891" s="15">
        <v>0</v>
      </c>
      <c r="O1891" s="17">
        <f t="shared" si="38"/>
        <v>7</v>
      </c>
      <c r="P1891" s="16">
        <f t="shared" si="39"/>
        <v>0</v>
      </c>
    </row>
    <row r="1892" spans="1:16" x14ac:dyDescent="0.2">
      <c r="A1892" s="15" t="s">
        <v>412</v>
      </c>
      <c r="B1892" s="15" t="s">
        <v>11</v>
      </c>
      <c r="C1892" s="15"/>
      <c r="D1892" s="15"/>
      <c r="E1892" s="15">
        <v>5</v>
      </c>
      <c r="F1892" s="15">
        <v>0</v>
      </c>
      <c r="G1892" s="15">
        <v>0</v>
      </c>
      <c r="H1892" s="15">
        <v>0</v>
      </c>
      <c r="I1892" s="16">
        <f t="shared" si="35"/>
        <v>0</v>
      </c>
      <c r="J1892" s="15">
        <v>0</v>
      </c>
      <c r="K1892" s="15">
        <v>0</v>
      </c>
      <c r="L1892" s="16">
        <f t="shared" si="36"/>
        <v>0</v>
      </c>
      <c r="M1892" s="15">
        <f t="shared" si="37"/>
        <v>5</v>
      </c>
      <c r="N1892" s="15">
        <v>0</v>
      </c>
      <c r="O1892" s="17">
        <f t="shared" si="38"/>
        <v>5</v>
      </c>
      <c r="P1892" s="16">
        <f t="shared" si="39"/>
        <v>0</v>
      </c>
    </row>
    <row r="1893" spans="1:16" x14ac:dyDescent="0.2">
      <c r="A1893" s="15" t="s">
        <v>3835</v>
      </c>
      <c r="B1893" s="15" t="s">
        <v>34</v>
      </c>
      <c r="C1893" s="15"/>
      <c r="D1893" s="15"/>
      <c r="E1893" s="15">
        <v>4</v>
      </c>
      <c r="F1893" s="15">
        <v>4200000</v>
      </c>
      <c r="G1893" s="15">
        <v>0</v>
      </c>
      <c r="H1893" s="15">
        <v>0</v>
      </c>
      <c r="I1893" s="16">
        <f t="shared" si="35"/>
        <v>1050000</v>
      </c>
      <c r="J1893" s="15">
        <v>0</v>
      </c>
      <c r="K1893" s="15">
        <v>0</v>
      </c>
      <c r="L1893" s="16">
        <f t="shared" si="36"/>
        <v>0</v>
      </c>
      <c r="M1893" s="15">
        <f t="shared" si="37"/>
        <v>4</v>
      </c>
      <c r="N1893" s="15">
        <v>0</v>
      </c>
      <c r="O1893" s="17">
        <f t="shared" si="38"/>
        <v>4</v>
      </c>
      <c r="P1893" s="16">
        <f t="shared" si="39"/>
        <v>4200000</v>
      </c>
    </row>
    <row r="1894" spans="1:16" x14ac:dyDescent="0.2">
      <c r="A1894" s="15" t="s">
        <v>414</v>
      </c>
      <c r="B1894" s="15" t="s">
        <v>11</v>
      </c>
      <c r="C1894" s="15"/>
      <c r="D1894" s="15"/>
      <c r="E1894" s="15">
        <v>1</v>
      </c>
      <c r="F1894" s="15">
        <v>9909091</v>
      </c>
      <c r="G1894" s="15">
        <v>0</v>
      </c>
      <c r="H1894" s="15">
        <v>0</v>
      </c>
      <c r="I1894" s="16">
        <f t="shared" si="35"/>
        <v>9909091</v>
      </c>
      <c r="J1894" s="15">
        <v>0</v>
      </c>
      <c r="K1894" s="15">
        <v>0</v>
      </c>
      <c r="L1894" s="16">
        <f t="shared" si="36"/>
        <v>0</v>
      </c>
      <c r="M1894" s="15">
        <f t="shared" si="37"/>
        <v>1</v>
      </c>
      <c r="N1894" s="15">
        <v>0</v>
      </c>
      <c r="O1894" s="17">
        <f t="shared" si="38"/>
        <v>1</v>
      </c>
      <c r="P1894" s="16">
        <f t="shared" si="39"/>
        <v>9909091</v>
      </c>
    </row>
    <row r="1895" spans="1:16" x14ac:dyDescent="0.2">
      <c r="A1895" s="15" t="s">
        <v>3836</v>
      </c>
      <c r="B1895" s="15" t="s">
        <v>20</v>
      </c>
      <c r="C1895" s="15"/>
      <c r="D1895" s="15"/>
      <c r="E1895" s="15">
        <v>1</v>
      </c>
      <c r="F1895" s="15">
        <v>17545454</v>
      </c>
      <c r="G1895" s="15">
        <v>0</v>
      </c>
      <c r="H1895" s="15">
        <v>0</v>
      </c>
      <c r="I1895" s="16">
        <f t="shared" si="35"/>
        <v>17545454</v>
      </c>
      <c r="J1895" s="15">
        <v>0</v>
      </c>
      <c r="K1895" s="15">
        <v>0</v>
      </c>
      <c r="L1895" s="16">
        <f t="shared" si="36"/>
        <v>0</v>
      </c>
      <c r="M1895" s="15">
        <f t="shared" si="37"/>
        <v>1</v>
      </c>
      <c r="N1895" s="15">
        <v>0</v>
      </c>
      <c r="O1895" s="17">
        <f t="shared" si="38"/>
        <v>1</v>
      </c>
      <c r="P1895" s="16">
        <f t="shared" si="39"/>
        <v>17545454</v>
      </c>
    </row>
    <row r="1896" spans="1:16" x14ac:dyDescent="0.2">
      <c r="A1896" s="15" t="s">
        <v>420</v>
      </c>
      <c r="B1896" s="15" t="s">
        <v>50</v>
      </c>
      <c r="C1896" s="15"/>
      <c r="D1896" s="15"/>
      <c r="E1896" s="15">
        <v>2</v>
      </c>
      <c r="F1896" s="15">
        <v>909090</v>
      </c>
      <c r="G1896" s="15">
        <v>0</v>
      </c>
      <c r="H1896" s="15">
        <v>0</v>
      </c>
      <c r="I1896" s="16">
        <f t="shared" si="35"/>
        <v>454545</v>
      </c>
      <c r="J1896" s="15">
        <v>0</v>
      </c>
      <c r="K1896" s="15">
        <v>0</v>
      </c>
      <c r="L1896" s="16">
        <f t="shared" si="36"/>
        <v>0</v>
      </c>
      <c r="M1896" s="15">
        <f t="shared" si="37"/>
        <v>2</v>
      </c>
      <c r="N1896" s="15">
        <v>0</v>
      </c>
      <c r="O1896" s="17">
        <f t="shared" si="38"/>
        <v>2</v>
      </c>
      <c r="P1896" s="16">
        <f t="shared" si="39"/>
        <v>909090</v>
      </c>
    </row>
    <row r="1897" spans="1:16" x14ac:dyDescent="0.2">
      <c r="A1897" s="15" t="s">
        <v>421</v>
      </c>
      <c r="B1897" s="15" t="s">
        <v>34</v>
      </c>
      <c r="C1897" s="15"/>
      <c r="D1897" s="15"/>
      <c r="E1897" s="15">
        <v>4</v>
      </c>
      <c r="F1897" s="15">
        <v>0</v>
      </c>
      <c r="G1897" s="15">
        <v>0</v>
      </c>
      <c r="H1897" s="15">
        <v>0</v>
      </c>
      <c r="I1897" s="16">
        <f t="shared" si="35"/>
        <v>0</v>
      </c>
      <c r="J1897" s="15">
        <v>0</v>
      </c>
      <c r="K1897" s="15">
        <v>0</v>
      </c>
      <c r="L1897" s="16">
        <f t="shared" si="36"/>
        <v>0</v>
      </c>
      <c r="M1897" s="15">
        <f t="shared" si="37"/>
        <v>4</v>
      </c>
      <c r="N1897" s="15">
        <v>0</v>
      </c>
      <c r="O1897" s="17">
        <f t="shared" si="38"/>
        <v>4</v>
      </c>
      <c r="P1897" s="16">
        <f t="shared" si="39"/>
        <v>0</v>
      </c>
    </row>
    <row r="1898" spans="1:16" x14ac:dyDescent="0.2">
      <c r="A1898" s="15" t="s">
        <v>422</v>
      </c>
      <c r="B1898" s="15" t="s">
        <v>34</v>
      </c>
      <c r="C1898" s="15"/>
      <c r="D1898" s="15"/>
      <c r="E1898" s="15">
        <v>2</v>
      </c>
      <c r="F1898" s="15">
        <v>15090910</v>
      </c>
      <c r="G1898" s="15">
        <v>0</v>
      </c>
      <c r="H1898" s="15">
        <v>0</v>
      </c>
      <c r="I1898" s="16">
        <f t="shared" si="35"/>
        <v>7545455</v>
      </c>
      <c r="J1898" s="15">
        <v>0</v>
      </c>
      <c r="K1898" s="15">
        <v>0</v>
      </c>
      <c r="L1898" s="16">
        <f t="shared" si="36"/>
        <v>0</v>
      </c>
      <c r="M1898" s="15">
        <f t="shared" si="37"/>
        <v>2</v>
      </c>
      <c r="N1898" s="15">
        <v>0</v>
      </c>
      <c r="O1898" s="17">
        <f t="shared" si="38"/>
        <v>2</v>
      </c>
      <c r="P1898" s="16">
        <f t="shared" si="39"/>
        <v>15090910</v>
      </c>
    </row>
    <row r="1899" spans="1:16" x14ac:dyDescent="0.2">
      <c r="A1899" s="15" t="s">
        <v>423</v>
      </c>
      <c r="B1899" s="15" t="s">
        <v>34</v>
      </c>
      <c r="C1899" s="15"/>
      <c r="D1899" s="15"/>
      <c r="E1899" s="15">
        <v>3</v>
      </c>
      <c r="F1899" s="15">
        <v>3354546</v>
      </c>
      <c r="G1899" s="15">
        <v>0</v>
      </c>
      <c r="H1899" s="15">
        <v>0</v>
      </c>
      <c r="I1899" s="16">
        <f t="shared" si="35"/>
        <v>1118182</v>
      </c>
      <c r="J1899" s="15">
        <v>0</v>
      </c>
      <c r="K1899" s="15">
        <v>0</v>
      </c>
      <c r="L1899" s="16">
        <f t="shared" si="36"/>
        <v>0</v>
      </c>
      <c r="M1899" s="15">
        <f t="shared" si="37"/>
        <v>3</v>
      </c>
      <c r="N1899" s="15">
        <v>0</v>
      </c>
      <c r="O1899" s="17">
        <f t="shared" si="38"/>
        <v>3</v>
      </c>
      <c r="P1899" s="16">
        <f t="shared" si="39"/>
        <v>3354546</v>
      </c>
    </row>
    <row r="1900" spans="1:16" x14ac:dyDescent="0.2">
      <c r="A1900" s="15" t="s">
        <v>3837</v>
      </c>
      <c r="B1900" s="15" t="s">
        <v>11</v>
      </c>
      <c r="C1900" s="15"/>
      <c r="D1900" s="15"/>
      <c r="E1900" s="15">
        <v>3</v>
      </c>
      <c r="F1900" s="15">
        <v>5127273</v>
      </c>
      <c r="G1900" s="15">
        <v>0</v>
      </c>
      <c r="H1900" s="15">
        <v>0</v>
      </c>
      <c r="I1900" s="16">
        <f t="shared" si="35"/>
        <v>1709091</v>
      </c>
      <c r="J1900" s="15">
        <v>0</v>
      </c>
      <c r="K1900" s="15">
        <v>0</v>
      </c>
      <c r="L1900" s="16">
        <f t="shared" si="36"/>
        <v>0</v>
      </c>
      <c r="M1900" s="15">
        <f t="shared" si="37"/>
        <v>3</v>
      </c>
      <c r="N1900" s="15">
        <v>0</v>
      </c>
      <c r="O1900" s="17">
        <f t="shared" si="38"/>
        <v>3</v>
      </c>
      <c r="P1900" s="16">
        <f t="shared" si="39"/>
        <v>5127273</v>
      </c>
    </row>
    <row r="1901" spans="1:16" x14ac:dyDescent="0.2">
      <c r="A1901" s="15" t="s">
        <v>426</v>
      </c>
      <c r="B1901" s="15" t="s">
        <v>50</v>
      </c>
      <c r="C1901" s="15"/>
      <c r="D1901" s="15"/>
      <c r="E1901" s="15">
        <v>2</v>
      </c>
      <c r="F1901" s="15">
        <v>909090</v>
      </c>
      <c r="G1901" s="15">
        <v>0</v>
      </c>
      <c r="H1901" s="15">
        <v>0</v>
      </c>
      <c r="I1901" s="16">
        <f t="shared" si="35"/>
        <v>454545</v>
      </c>
      <c r="J1901" s="15">
        <v>0</v>
      </c>
      <c r="K1901" s="15">
        <v>0</v>
      </c>
      <c r="L1901" s="16">
        <f t="shared" si="36"/>
        <v>0</v>
      </c>
      <c r="M1901" s="15">
        <f t="shared" si="37"/>
        <v>2</v>
      </c>
      <c r="N1901" s="15">
        <v>0</v>
      </c>
      <c r="O1901" s="17">
        <f t="shared" si="38"/>
        <v>2</v>
      </c>
      <c r="P1901" s="16">
        <f t="shared" si="39"/>
        <v>909090</v>
      </c>
    </row>
    <row r="1902" spans="1:16" x14ac:dyDescent="0.2">
      <c r="A1902" s="15" t="s">
        <v>427</v>
      </c>
      <c r="B1902" s="15" t="s">
        <v>11</v>
      </c>
      <c r="C1902" s="15"/>
      <c r="D1902" s="15"/>
      <c r="E1902" s="15">
        <v>3</v>
      </c>
      <c r="F1902" s="15">
        <v>8581819</v>
      </c>
      <c r="G1902" s="15">
        <v>0</v>
      </c>
      <c r="H1902" s="15">
        <v>0</v>
      </c>
      <c r="I1902" s="16">
        <f t="shared" si="35"/>
        <v>2860606.3333333335</v>
      </c>
      <c r="J1902" s="15">
        <v>0</v>
      </c>
      <c r="K1902" s="15">
        <v>0</v>
      </c>
      <c r="L1902" s="16">
        <f t="shared" si="36"/>
        <v>0</v>
      </c>
      <c r="M1902" s="15">
        <f t="shared" si="37"/>
        <v>3</v>
      </c>
      <c r="N1902" s="15">
        <v>0</v>
      </c>
      <c r="O1902" s="17">
        <f t="shared" si="38"/>
        <v>3</v>
      </c>
      <c r="P1902" s="16">
        <f t="shared" si="39"/>
        <v>8581819</v>
      </c>
    </row>
    <row r="1903" spans="1:16" x14ac:dyDescent="0.2">
      <c r="A1903" s="15" t="s">
        <v>428</v>
      </c>
      <c r="B1903" s="15" t="s">
        <v>11</v>
      </c>
      <c r="C1903" s="15"/>
      <c r="D1903" s="15"/>
      <c r="E1903" s="15">
        <v>1</v>
      </c>
      <c r="F1903" s="15">
        <v>2418182</v>
      </c>
      <c r="G1903" s="15">
        <v>0</v>
      </c>
      <c r="H1903" s="15">
        <v>0</v>
      </c>
      <c r="I1903" s="16">
        <f t="shared" si="35"/>
        <v>2418182</v>
      </c>
      <c r="J1903" s="15">
        <v>0</v>
      </c>
      <c r="K1903" s="15">
        <v>0</v>
      </c>
      <c r="L1903" s="16">
        <f t="shared" si="36"/>
        <v>0</v>
      </c>
      <c r="M1903" s="15">
        <f t="shared" si="37"/>
        <v>1</v>
      </c>
      <c r="N1903" s="15">
        <v>0</v>
      </c>
      <c r="O1903" s="17">
        <f t="shared" si="38"/>
        <v>1</v>
      </c>
      <c r="P1903" s="16">
        <f t="shared" si="39"/>
        <v>2418182</v>
      </c>
    </row>
    <row r="1904" spans="1:16" x14ac:dyDescent="0.2">
      <c r="A1904" s="15" t="s">
        <v>429</v>
      </c>
      <c r="B1904" s="15" t="s">
        <v>11</v>
      </c>
      <c r="C1904" s="15"/>
      <c r="D1904" s="15"/>
      <c r="E1904" s="15">
        <v>6</v>
      </c>
      <c r="F1904" s="15">
        <v>12981816</v>
      </c>
      <c r="G1904" s="15">
        <v>0</v>
      </c>
      <c r="H1904" s="15">
        <v>0</v>
      </c>
      <c r="I1904" s="16">
        <f t="shared" si="35"/>
        <v>2163636</v>
      </c>
      <c r="J1904" s="15">
        <v>0</v>
      </c>
      <c r="K1904" s="15">
        <v>0</v>
      </c>
      <c r="L1904" s="16">
        <f t="shared" si="36"/>
        <v>0</v>
      </c>
      <c r="M1904" s="15">
        <f t="shared" si="37"/>
        <v>6</v>
      </c>
      <c r="N1904" s="15">
        <v>0</v>
      </c>
      <c r="O1904" s="17">
        <f t="shared" si="38"/>
        <v>6</v>
      </c>
      <c r="P1904" s="16">
        <f t="shared" si="39"/>
        <v>12981816</v>
      </c>
    </row>
    <row r="1905" spans="1:16" x14ac:dyDescent="0.2">
      <c r="A1905" s="15" t="s">
        <v>430</v>
      </c>
      <c r="B1905" s="15" t="s">
        <v>11</v>
      </c>
      <c r="C1905" s="15"/>
      <c r="D1905" s="15"/>
      <c r="E1905" s="15">
        <v>1</v>
      </c>
      <c r="F1905" s="15">
        <v>2109091</v>
      </c>
      <c r="G1905" s="15">
        <v>0</v>
      </c>
      <c r="H1905" s="15">
        <v>0</v>
      </c>
      <c r="I1905" s="16">
        <f t="shared" si="35"/>
        <v>2109091</v>
      </c>
      <c r="J1905" s="15">
        <v>0</v>
      </c>
      <c r="K1905" s="15">
        <v>0</v>
      </c>
      <c r="L1905" s="16">
        <f t="shared" si="36"/>
        <v>0</v>
      </c>
      <c r="M1905" s="15">
        <f t="shared" si="37"/>
        <v>1</v>
      </c>
      <c r="N1905" s="15">
        <v>0</v>
      </c>
      <c r="O1905" s="17">
        <f t="shared" si="38"/>
        <v>1</v>
      </c>
      <c r="P1905" s="16">
        <f t="shared" si="39"/>
        <v>2109091</v>
      </c>
    </row>
    <row r="1906" spans="1:16" x14ac:dyDescent="0.2">
      <c r="A1906" s="15" t="s">
        <v>431</v>
      </c>
      <c r="B1906" s="15" t="s">
        <v>20</v>
      </c>
      <c r="C1906" s="15"/>
      <c r="D1906" s="15"/>
      <c r="E1906" s="15">
        <v>8</v>
      </c>
      <c r="F1906" s="15">
        <v>16218176</v>
      </c>
      <c r="G1906" s="15">
        <v>0</v>
      </c>
      <c r="H1906" s="15">
        <v>0</v>
      </c>
      <c r="I1906" s="16">
        <f t="shared" si="35"/>
        <v>2027272</v>
      </c>
      <c r="J1906" s="15">
        <v>0</v>
      </c>
      <c r="K1906" s="15">
        <v>0</v>
      </c>
      <c r="L1906" s="16">
        <f t="shared" si="36"/>
        <v>0</v>
      </c>
      <c r="M1906" s="15">
        <f t="shared" si="37"/>
        <v>8</v>
      </c>
      <c r="N1906" s="15">
        <v>0</v>
      </c>
      <c r="O1906" s="17">
        <f t="shared" si="38"/>
        <v>8</v>
      </c>
      <c r="P1906" s="16">
        <f t="shared" si="39"/>
        <v>16218176</v>
      </c>
    </row>
    <row r="1907" spans="1:16" x14ac:dyDescent="0.2">
      <c r="A1907" s="15" t="s">
        <v>3838</v>
      </c>
      <c r="B1907" s="15" t="s">
        <v>11</v>
      </c>
      <c r="C1907" s="15"/>
      <c r="D1907" s="15"/>
      <c r="E1907" s="15">
        <v>10</v>
      </c>
      <c r="F1907" s="15">
        <v>56136360</v>
      </c>
      <c r="G1907" s="15">
        <v>0</v>
      </c>
      <c r="H1907" s="15">
        <v>0</v>
      </c>
      <c r="I1907" s="16">
        <f t="shared" si="35"/>
        <v>5613636</v>
      </c>
      <c r="J1907" s="15">
        <v>0</v>
      </c>
      <c r="K1907" s="15">
        <v>0</v>
      </c>
      <c r="L1907" s="16">
        <f t="shared" si="36"/>
        <v>0</v>
      </c>
      <c r="M1907" s="15">
        <f t="shared" si="37"/>
        <v>10</v>
      </c>
      <c r="N1907" s="15">
        <v>0</v>
      </c>
      <c r="O1907" s="17">
        <f t="shared" si="38"/>
        <v>10</v>
      </c>
      <c r="P1907" s="16">
        <f t="shared" si="39"/>
        <v>56136360</v>
      </c>
    </row>
    <row r="1908" spans="1:16" x14ac:dyDescent="0.2">
      <c r="A1908" s="15" t="s">
        <v>433</v>
      </c>
      <c r="B1908" s="15" t="s">
        <v>11</v>
      </c>
      <c r="C1908" s="15"/>
      <c r="D1908" s="15"/>
      <c r="E1908" s="15">
        <v>10</v>
      </c>
      <c r="F1908" s="15">
        <v>5090900</v>
      </c>
      <c r="G1908" s="15">
        <v>0</v>
      </c>
      <c r="H1908" s="15">
        <v>0</v>
      </c>
      <c r="I1908" s="16">
        <f t="shared" si="35"/>
        <v>509090</v>
      </c>
      <c r="J1908" s="15">
        <v>0</v>
      </c>
      <c r="K1908" s="15">
        <v>0</v>
      </c>
      <c r="L1908" s="16">
        <f t="shared" si="36"/>
        <v>0</v>
      </c>
      <c r="M1908" s="15">
        <f t="shared" si="37"/>
        <v>10</v>
      </c>
      <c r="N1908" s="15">
        <v>0</v>
      </c>
      <c r="O1908" s="17">
        <f t="shared" si="38"/>
        <v>10</v>
      </c>
      <c r="P1908" s="16">
        <f t="shared" si="39"/>
        <v>5090900</v>
      </c>
    </row>
    <row r="1909" spans="1:16" x14ac:dyDescent="0.2">
      <c r="A1909" s="15" t="s">
        <v>434</v>
      </c>
      <c r="B1909" s="15" t="s">
        <v>11</v>
      </c>
      <c r="C1909" s="15"/>
      <c r="D1909" s="15"/>
      <c r="E1909" s="15">
        <v>2</v>
      </c>
      <c r="F1909" s="15">
        <v>10454544</v>
      </c>
      <c r="G1909" s="15">
        <v>0</v>
      </c>
      <c r="H1909" s="15">
        <v>0</v>
      </c>
      <c r="I1909" s="16">
        <f t="shared" si="35"/>
        <v>5227272</v>
      </c>
      <c r="J1909" s="15">
        <v>0</v>
      </c>
      <c r="K1909" s="15">
        <v>0</v>
      </c>
      <c r="L1909" s="16">
        <f t="shared" si="36"/>
        <v>0</v>
      </c>
      <c r="M1909" s="15">
        <f t="shared" si="37"/>
        <v>2</v>
      </c>
      <c r="N1909" s="15">
        <v>0</v>
      </c>
      <c r="O1909" s="17">
        <f t="shared" si="38"/>
        <v>2</v>
      </c>
      <c r="P1909" s="16">
        <f t="shared" si="39"/>
        <v>10454544</v>
      </c>
    </row>
    <row r="1910" spans="1:16" x14ac:dyDescent="0.2">
      <c r="A1910" s="15" t="s">
        <v>436</v>
      </c>
      <c r="B1910" s="15" t="s">
        <v>11</v>
      </c>
      <c r="C1910" s="15"/>
      <c r="D1910" s="15"/>
      <c r="E1910" s="15">
        <v>10</v>
      </c>
      <c r="F1910" s="15">
        <v>4940910</v>
      </c>
      <c r="G1910" s="15">
        <v>0</v>
      </c>
      <c r="H1910" s="15">
        <v>0</v>
      </c>
      <c r="I1910" s="16">
        <f t="shared" si="35"/>
        <v>494091</v>
      </c>
      <c r="J1910" s="15">
        <v>0</v>
      </c>
      <c r="K1910" s="15">
        <v>0</v>
      </c>
      <c r="L1910" s="16">
        <f t="shared" si="36"/>
        <v>0</v>
      </c>
      <c r="M1910" s="15">
        <f t="shared" si="37"/>
        <v>10</v>
      </c>
      <c r="N1910" s="15">
        <v>0</v>
      </c>
      <c r="O1910" s="17">
        <f t="shared" si="38"/>
        <v>10</v>
      </c>
      <c r="P1910" s="16">
        <f t="shared" si="39"/>
        <v>4940910</v>
      </c>
    </row>
    <row r="1911" spans="1:16" x14ac:dyDescent="0.2">
      <c r="A1911" s="15" t="s">
        <v>437</v>
      </c>
      <c r="B1911" s="15" t="s">
        <v>11</v>
      </c>
      <c r="C1911" s="15"/>
      <c r="D1911" s="15"/>
      <c r="E1911" s="15">
        <v>5</v>
      </c>
      <c r="F1911" s="15">
        <v>1068180</v>
      </c>
      <c r="G1911" s="15">
        <v>0</v>
      </c>
      <c r="H1911" s="15">
        <v>0</v>
      </c>
      <c r="I1911" s="16">
        <f t="shared" si="35"/>
        <v>213636</v>
      </c>
      <c r="J1911" s="15">
        <v>0</v>
      </c>
      <c r="K1911" s="15">
        <v>0</v>
      </c>
      <c r="L1911" s="16">
        <f t="shared" si="36"/>
        <v>0</v>
      </c>
      <c r="M1911" s="15">
        <f t="shared" si="37"/>
        <v>5</v>
      </c>
      <c r="N1911" s="15">
        <v>0</v>
      </c>
      <c r="O1911" s="17">
        <f t="shared" si="38"/>
        <v>5</v>
      </c>
      <c r="P1911" s="16">
        <f t="shared" si="39"/>
        <v>1068180</v>
      </c>
    </row>
    <row r="1912" spans="1:16" x14ac:dyDescent="0.2">
      <c r="A1912" s="15" t="s">
        <v>441</v>
      </c>
      <c r="B1912" s="15" t="s">
        <v>11</v>
      </c>
      <c r="C1912" s="15"/>
      <c r="D1912" s="15"/>
      <c r="E1912" s="15">
        <v>3</v>
      </c>
      <c r="F1912" s="15">
        <v>1465200</v>
      </c>
      <c r="G1912" s="15">
        <v>0</v>
      </c>
      <c r="H1912" s="15">
        <v>0</v>
      </c>
      <c r="I1912" s="16">
        <f t="shared" si="35"/>
        <v>488400</v>
      </c>
      <c r="J1912" s="15">
        <v>0</v>
      </c>
      <c r="K1912" s="15">
        <v>0</v>
      </c>
      <c r="L1912" s="16">
        <f t="shared" si="36"/>
        <v>0</v>
      </c>
      <c r="M1912" s="15">
        <f t="shared" si="37"/>
        <v>3</v>
      </c>
      <c r="N1912" s="15">
        <v>0</v>
      </c>
      <c r="O1912" s="17">
        <f t="shared" si="38"/>
        <v>3</v>
      </c>
      <c r="P1912" s="16">
        <f t="shared" si="39"/>
        <v>1465200</v>
      </c>
    </row>
    <row r="1913" spans="1:16" x14ac:dyDescent="0.2">
      <c r="A1913" s="15" t="s">
        <v>442</v>
      </c>
      <c r="B1913" s="15" t="s">
        <v>11</v>
      </c>
      <c r="C1913" s="15"/>
      <c r="D1913" s="15"/>
      <c r="E1913" s="15">
        <v>2</v>
      </c>
      <c r="F1913" s="15">
        <v>1073000</v>
      </c>
      <c r="G1913" s="15">
        <v>0</v>
      </c>
      <c r="H1913" s="15">
        <v>0</v>
      </c>
      <c r="I1913" s="16">
        <f t="shared" si="35"/>
        <v>536500</v>
      </c>
      <c r="J1913" s="15">
        <v>0</v>
      </c>
      <c r="K1913" s="15">
        <v>0</v>
      </c>
      <c r="L1913" s="16">
        <f t="shared" si="36"/>
        <v>0</v>
      </c>
      <c r="M1913" s="15">
        <f t="shared" si="37"/>
        <v>2</v>
      </c>
      <c r="N1913" s="15">
        <v>0</v>
      </c>
      <c r="O1913" s="17">
        <f t="shared" si="38"/>
        <v>2</v>
      </c>
      <c r="P1913" s="16">
        <f t="shared" si="39"/>
        <v>1073000</v>
      </c>
    </row>
    <row r="1914" spans="1:16" x14ac:dyDescent="0.2">
      <c r="A1914" s="15" t="s">
        <v>443</v>
      </c>
      <c r="B1914" s="15" t="s">
        <v>11</v>
      </c>
      <c r="C1914" s="15"/>
      <c r="D1914" s="15"/>
      <c r="E1914" s="15">
        <v>2</v>
      </c>
      <c r="F1914" s="15">
        <v>8088200</v>
      </c>
      <c r="G1914" s="15">
        <v>0</v>
      </c>
      <c r="H1914" s="15">
        <v>0</v>
      </c>
      <c r="I1914" s="16">
        <f t="shared" si="35"/>
        <v>4044100</v>
      </c>
      <c r="J1914" s="15">
        <v>0</v>
      </c>
      <c r="K1914" s="15">
        <v>0</v>
      </c>
      <c r="L1914" s="16">
        <f t="shared" si="36"/>
        <v>0</v>
      </c>
      <c r="M1914" s="15">
        <f t="shared" si="37"/>
        <v>2</v>
      </c>
      <c r="N1914" s="15">
        <v>0</v>
      </c>
      <c r="O1914" s="17">
        <f t="shared" si="38"/>
        <v>2</v>
      </c>
      <c r="P1914" s="16">
        <f t="shared" si="39"/>
        <v>8088200</v>
      </c>
    </row>
    <row r="1915" spans="1:16" x14ac:dyDescent="0.2">
      <c r="A1915" s="15" t="s">
        <v>444</v>
      </c>
      <c r="B1915" s="15" t="s">
        <v>11</v>
      </c>
      <c r="C1915" s="15"/>
      <c r="D1915" s="15"/>
      <c r="E1915" s="15">
        <v>10</v>
      </c>
      <c r="F1915" s="15">
        <v>5910000</v>
      </c>
      <c r="G1915" s="15">
        <v>0</v>
      </c>
      <c r="H1915" s="15">
        <v>0</v>
      </c>
      <c r="I1915" s="16">
        <f t="shared" si="35"/>
        <v>591000</v>
      </c>
      <c r="J1915" s="15">
        <v>0</v>
      </c>
      <c r="K1915" s="15">
        <v>0</v>
      </c>
      <c r="L1915" s="16">
        <f t="shared" si="36"/>
        <v>0</v>
      </c>
      <c r="M1915" s="15">
        <f t="shared" si="37"/>
        <v>10</v>
      </c>
      <c r="N1915" s="15">
        <v>0</v>
      </c>
      <c r="O1915" s="17">
        <f t="shared" si="38"/>
        <v>10</v>
      </c>
      <c r="P1915" s="16">
        <f t="shared" si="39"/>
        <v>5910000</v>
      </c>
    </row>
    <row r="1916" spans="1:16" x14ac:dyDescent="0.2">
      <c r="A1916" s="15" t="s">
        <v>445</v>
      </c>
      <c r="B1916" s="15" t="s">
        <v>20</v>
      </c>
      <c r="C1916" s="15"/>
      <c r="D1916" s="15"/>
      <c r="E1916" s="15">
        <v>2</v>
      </c>
      <c r="F1916" s="15">
        <v>592000</v>
      </c>
      <c r="G1916" s="15">
        <v>0</v>
      </c>
      <c r="H1916" s="15">
        <v>0</v>
      </c>
      <c r="I1916" s="16">
        <f t="shared" si="35"/>
        <v>296000</v>
      </c>
      <c r="J1916" s="15">
        <v>0</v>
      </c>
      <c r="K1916" s="15">
        <v>0</v>
      </c>
      <c r="L1916" s="16">
        <f t="shared" si="36"/>
        <v>0</v>
      </c>
      <c r="M1916" s="15">
        <f t="shared" si="37"/>
        <v>2</v>
      </c>
      <c r="N1916" s="15">
        <v>0</v>
      </c>
      <c r="O1916" s="17">
        <f t="shared" si="38"/>
        <v>2</v>
      </c>
      <c r="P1916" s="16">
        <f t="shared" si="39"/>
        <v>592000</v>
      </c>
    </row>
    <row r="1917" spans="1:16" x14ac:dyDescent="0.2">
      <c r="A1917" s="15" t="s">
        <v>446</v>
      </c>
      <c r="B1917" s="15" t="s">
        <v>34</v>
      </c>
      <c r="C1917" s="15"/>
      <c r="D1917" s="15"/>
      <c r="E1917" s="15">
        <v>40</v>
      </c>
      <c r="F1917" s="15">
        <v>17454560</v>
      </c>
      <c r="G1917" s="15">
        <v>0</v>
      </c>
      <c r="H1917" s="15">
        <v>0</v>
      </c>
      <c r="I1917" s="16">
        <f t="shared" si="35"/>
        <v>436364</v>
      </c>
      <c r="J1917" s="15">
        <v>0</v>
      </c>
      <c r="K1917" s="15">
        <v>0</v>
      </c>
      <c r="L1917" s="16">
        <f t="shared" si="36"/>
        <v>0</v>
      </c>
      <c r="M1917" s="15">
        <f t="shared" si="37"/>
        <v>40</v>
      </c>
      <c r="N1917" s="15">
        <v>0</v>
      </c>
      <c r="O1917" s="17">
        <f t="shared" si="38"/>
        <v>40</v>
      </c>
      <c r="P1917" s="16">
        <f t="shared" si="39"/>
        <v>17454560</v>
      </c>
    </row>
    <row r="1918" spans="1:16" x14ac:dyDescent="0.2">
      <c r="A1918" s="15" t="s">
        <v>3840</v>
      </c>
      <c r="B1918" s="15" t="s">
        <v>400</v>
      </c>
      <c r="C1918" s="15"/>
      <c r="D1918" s="15"/>
      <c r="E1918" s="15">
        <v>3</v>
      </c>
      <c r="F1918" s="15">
        <v>968181</v>
      </c>
      <c r="G1918" s="15">
        <v>0</v>
      </c>
      <c r="H1918" s="15">
        <v>0</v>
      </c>
      <c r="I1918" s="16">
        <f t="shared" si="35"/>
        <v>322727</v>
      </c>
      <c r="J1918" s="15">
        <v>0</v>
      </c>
      <c r="K1918" s="15">
        <v>0</v>
      </c>
      <c r="L1918" s="16">
        <f t="shared" si="36"/>
        <v>0</v>
      </c>
      <c r="M1918" s="15">
        <f t="shared" si="37"/>
        <v>3</v>
      </c>
      <c r="N1918" s="15">
        <v>0</v>
      </c>
      <c r="O1918" s="17">
        <f t="shared" si="38"/>
        <v>3</v>
      </c>
      <c r="P1918" s="16">
        <f t="shared" si="39"/>
        <v>968181</v>
      </c>
    </row>
    <row r="1919" spans="1:16" x14ac:dyDescent="0.2">
      <c r="A1919" s="15" t="s">
        <v>450</v>
      </c>
      <c r="B1919" s="15" t="s">
        <v>141</v>
      </c>
      <c r="C1919" s="15"/>
      <c r="D1919" s="15"/>
      <c r="E1919" s="15">
        <v>64</v>
      </c>
      <c r="F1919" s="15">
        <v>7040000</v>
      </c>
      <c r="G1919" s="15">
        <v>0</v>
      </c>
      <c r="H1919" s="15">
        <v>0</v>
      </c>
      <c r="I1919" s="16">
        <f t="shared" si="35"/>
        <v>110000</v>
      </c>
      <c r="J1919" s="15">
        <v>0</v>
      </c>
      <c r="K1919" s="15">
        <v>0</v>
      </c>
      <c r="L1919" s="16">
        <f t="shared" si="36"/>
        <v>0</v>
      </c>
      <c r="M1919" s="15">
        <f t="shared" si="37"/>
        <v>64</v>
      </c>
      <c r="N1919" s="15">
        <v>0</v>
      </c>
      <c r="O1919" s="17">
        <f t="shared" si="38"/>
        <v>64</v>
      </c>
      <c r="P1919" s="16">
        <f t="shared" si="39"/>
        <v>7040000</v>
      </c>
    </row>
    <row r="1920" spans="1:16" x14ac:dyDescent="0.2">
      <c r="A1920" s="15" t="s">
        <v>451</v>
      </c>
      <c r="B1920" s="15" t="s">
        <v>392</v>
      </c>
      <c r="C1920" s="15"/>
      <c r="D1920" s="15"/>
      <c r="E1920" s="15">
        <v>0</v>
      </c>
      <c r="F1920" s="15">
        <v>0</v>
      </c>
      <c r="G1920" s="15">
        <v>0</v>
      </c>
      <c r="H1920" s="15">
        <v>0</v>
      </c>
      <c r="I1920" s="16">
        <f t="shared" si="35"/>
        <v>0</v>
      </c>
      <c r="J1920" s="15">
        <v>0</v>
      </c>
      <c r="K1920" s="15">
        <v>0</v>
      </c>
      <c r="L1920" s="16">
        <f t="shared" si="36"/>
        <v>0</v>
      </c>
      <c r="M1920" s="15">
        <f t="shared" si="37"/>
        <v>0</v>
      </c>
      <c r="N1920" s="15">
        <v>0</v>
      </c>
      <c r="O1920" s="17">
        <f t="shared" si="38"/>
        <v>0</v>
      </c>
      <c r="P1920" s="16">
        <f t="shared" si="39"/>
        <v>0</v>
      </c>
    </row>
    <row r="1921" spans="1:16" x14ac:dyDescent="0.2">
      <c r="A1921" s="15" t="s">
        <v>452</v>
      </c>
      <c r="B1921" s="15" t="s">
        <v>392</v>
      </c>
      <c r="C1921" s="15"/>
      <c r="D1921" s="15"/>
      <c r="E1921" s="15">
        <v>0</v>
      </c>
      <c r="F1921" s="15">
        <v>0</v>
      </c>
      <c r="G1921" s="15">
        <v>0</v>
      </c>
      <c r="H1921" s="15">
        <v>0</v>
      </c>
      <c r="I1921" s="16">
        <f t="shared" si="35"/>
        <v>0</v>
      </c>
      <c r="J1921" s="15">
        <v>0</v>
      </c>
      <c r="K1921" s="15">
        <v>0</v>
      </c>
      <c r="L1921" s="16">
        <f t="shared" si="36"/>
        <v>0</v>
      </c>
      <c r="M1921" s="15">
        <f t="shared" si="37"/>
        <v>0</v>
      </c>
      <c r="N1921" s="15">
        <v>0</v>
      </c>
      <c r="O1921" s="17">
        <f t="shared" si="38"/>
        <v>0</v>
      </c>
      <c r="P1921" s="16">
        <f t="shared" si="39"/>
        <v>0</v>
      </c>
    </row>
    <row r="1922" spans="1:16" x14ac:dyDescent="0.2">
      <c r="A1922" s="15" t="s">
        <v>453</v>
      </c>
      <c r="B1922" s="15" t="s">
        <v>392</v>
      </c>
      <c r="C1922" s="15"/>
      <c r="D1922" s="15"/>
      <c r="E1922" s="15">
        <v>0</v>
      </c>
      <c r="F1922" s="15">
        <v>0</v>
      </c>
      <c r="G1922" s="15">
        <v>0</v>
      </c>
      <c r="H1922" s="15">
        <v>0</v>
      </c>
      <c r="I1922" s="16">
        <f t="shared" si="35"/>
        <v>0</v>
      </c>
      <c r="J1922" s="15">
        <v>0</v>
      </c>
      <c r="K1922" s="15">
        <v>0</v>
      </c>
      <c r="L1922" s="16">
        <f t="shared" si="36"/>
        <v>0</v>
      </c>
      <c r="M1922" s="15">
        <f t="shared" si="37"/>
        <v>0</v>
      </c>
      <c r="N1922" s="15">
        <v>0</v>
      </c>
      <c r="O1922" s="17">
        <f t="shared" si="38"/>
        <v>0</v>
      </c>
      <c r="P1922" s="16">
        <f t="shared" si="39"/>
        <v>0</v>
      </c>
    </row>
    <row r="1923" spans="1:16" x14ac:dyDescent="0.2">
      <c r="A1923" s="15" t="s">
        <v>454</v>
      </c>
      <c r="B1923" s="15" t="s">
        <v>392</v>
      </c>
      <c r="C1923" s="15"/>
      <c r="D1923" s="15"/>
      <c r="E1923" s="15">
        <v>0</v>
      </c>
      <c r="F1923" s="15">
        <v>0</v>
      </c>
      <c r="G1923" s="15">
        <v>0</v>
      </c>
      <c r="H1923" s="15">
        <v>0</v>
      </c>
      <c r="I1923" s="16">
        <f t="shared" si="35"/>
        <v>0</v>
      </c>
      <c r="J1923" s="15">
        <v>0</v>
      </c>
      <c r="K1923" s="15">
        <v>0</v>
      </c>
      <c r="L1923" s="16">
        <f t="shared" si="36"/>
        <v>0</v>
      </c>
      <c r="M1923" s="15">
        <f t="shared" si="37"/>
        <v>0</v>
      </c>
      <c r="N1923" s="15">
        <v>0</v>
      </c>
      <c r="O1923" s="17">
        <f t="shared" si="38"/>
        <v>0</v>
      </c>
      <c r="P1923" s="16">
        <f t="shared" si="39"/>
        <v>0</v>
      </c>
    </row>
    <row r="1924" spans="1:16" x14ac:dyDescent="0.2">
      <c r="A1924" s="15" t="s">
        <v>3841</v>
      </c>
      <c r="B1924" s="15" t="s">
        <v>20</v>
      </c>
      <c r="C1924" s="15"/>
      <c r="D1924" s="15"/>
      <c r="E1924" s="15">
        <v>5</v>
      </c>
      <c r="F1924" s="15">
        <v>22727270</v>
      </c>
      <c r="G1924" s="15">
        <v>0</v>
      </c>
      <c r="H1924" s="15">
        <v>0</v>
      </c>
      <c r="I1924" s="16">
        <f t="shared" si="35"/>
        <v>4545454</v>
      </c>
      <c r="J1924" s="15">
        <v>0</v>
      </c>
      <c r="K1924" s="15">
        <v>0</v>
      </c>
      <c r="L1924" s="16">
        <f t="shared" si="36"/>
        <v>0</v>
      </c>
      <c r="M1924" s="15">
        <f t="shared" si="37"/>
        <v>5</v>
      </c>
      <c r="N1924" s="15">
        <v>0</v>
      </c>
      <c r="O1924" s="17">
        <f t="shared" si="38"/>
        <v>5</v>
      </c>
      <c r="P1924" s="16">
        <f t="shared" si="39"/>
        <v>22727270</v>
      </c>
    </row>
    <row r="1925" spans="1:16" x14ac:dyDescent="0.2">
      <c r="A1925" s="15" t="s">
        <v>456</v>
      </c>
      <c r="B1925" s="15" t="s">
        <v>11</v>
      </c>
      <c r="C1925" s="15"/>
      <c r="D1925" s="15"/>
      <c r="E1925" s="15">
        <v>1</v>
      </c>
      <c r="F1925" s="15">
        <v>200000</v>
      </c>
      <c r="G1925" s="15">
        <v>0</v>
      </c>
      <c r="H1925" s="15">
        <v>0</v>
      </c>
      <c r="I1925" s="16">
        <f t="shared" si="35"/>
        <v>200000</v>
      </c>
      <c r="J1925" s="15">
        <v>0</v>
      </c>
      <c r="K1925" s="15">
        <v>0</v>
      </c>
      <c r="L1925" s="16">
        <f t="shared" si="36"/>
        <v>0</v>
      </c>
      <c r="M1925" s="15">
        <f t="shared" si="37"/>
        <v>1</v>
      </c>
      <c r="N1925" s="15">
        <v>0</v>
      </c>
      <c r="O1925" s="17">
        <f t="shared" si="38"/>
        <v>1</v>
      </c>
      <c r="P1925" s="16">
        <f t="shared" si="39"/>
        <v>200000</v>
      </c>
    </row>
    <row r="1926" spans="1:16" x14ac:dyDescent="0.2">
      <c r="A1926" s="15" t="s">
        <v>3842</v>
      </c>
      <c r="B1926" s="15" t="s">
        <v>11</v>
      </c>
      <c r="C1926" s="15"/>
      <c r="D1926" s="15"/>
      <c r="E1926" s="15">
        <v>2</v>
      </c>
      <c r="F1926" s="15">
        <v>5254545</v>
      </c>
      <c r="G1926" s="15">
        <v>0</v>
      </c>
      <c r="H1926" s="15">
        <v>0</v>
      </c>
      <c r="I1926" s="16">
        <f t="shared" si="35"/>
        <v>2627272.5</v>
      </c>
      <c r="J1926" s="15">
        <v>0</v>
      </c>
      <c r="K1926" s="15">
        <v>0</v>
      </c>
      <c r="L1926" s="16">
        <f t="shared" si="36"/>
        <v>0</v>
      </c>
      <c r="M1926" s="15">
        <f t="shared" si="37"/>
        <v>2</v>
      </c>
      <c r="N1926" s="15">
        <v>0</v>
      </c>
      <c r="O1926" s="17">
        <f t="shared" si="38"/>
        <v>2</v>
      </c>
      <c r="P1926" s="16">
        <f t="shared" si="39"/>
        <v>5254545</v>
      </c>
    </row>
    <row r="1927" spans="1:16" x14ac:dyDescent="0.2">
      <c r="A1927" s="15" t="s">
        <v>459</v>
      </c>
      <c r="B1927" s="15" t="s">
        <v>460</v>
      </c>
      <c r="C1927" s="15"/>
      <c r="D1927" s="15"/>
      <c r="E1927" s="15">
        <v>1</v>
      </c>
      <c r="F1927" s="15">
        <v>454545</v>
      </c>
      <c r="G1927" s="15">
        <v>0</v>
      </c>
      <c r="H1927" s="15">
        <v>0</v>
      </c>
      <c r="I1927" s="16">
        <f t="shared" si="35"/>
        <v>454545</v>
      </c>
      <c r="J1927" s="15">
        <v>0</v>
      </c>
      <c r="K1927" s="15">
        <v>0</v>
      </c>
      <c r="L1927" s="16">
        <f t="shared" si="36"/>
        <v>0</v>
      </c>
      <c r="M1927" s="15">
        <f t="shared" si="37"/>
        <v>1</v>
      </c>
      <c r="N1927" s="15">
        <v>0</v>
      </c>
      <c r="O1927" s="17">
        <f t="shared" si="38"/>
        <v>1</v>
      </c>
      <c r="P1927" s="16">
        <f t="shared" si="39"/>
        <v>454545</v>
      </c>
    </row>
    <row r="1928" spans="1:16" x14ac:dyDescent="0.2">
      <c r="A1928" s="15" t="s">
        <v>461</v>
      </c>
      <c r="B1928" s="15" t="s">
        <v>34</v>
      </c>
      <c r="C1928" s="15"/>
      <c r="D1928" s="15"/>
      <c r="E1928" s="15">
        <v>5</v>
      </c>
      <c r="F1928" s="15">
        <v>2681820</v>
      </c>
      <c r="G1928" s="15">
        <v>0</v>
      </c>
      <c r="H1928" s="15">
        <v>0</v>
      </c>
      <c r="I1928" s="16">
        <f t="shared" si="35"/>
        <v>536364</v>
      </c>
      <c r="J1928" s="15">
        <v>0</v>
      </c>
      <c r="K1928" s="15">
        <v>0</v>
      </c>
      <c r="L1928" s="16">
        <f t="shared" si="36"/>
        <v>0</v>
      </c>
      <c r="M1928" s="15">
        <f t="shared" si="37"/>
        <v>5</v>
      </c>
      <c r="N1928" s="15">
        <v>0</v>
      </c>
      <c r="O1928" s="17">
        <f t="shared" si="38"/>
        <v>5</v>
      </c>
      <c r="P1928" s="16">
        <f t="shared" si="39"/>
        <v>2681820</v>
      </c>
    </row>
    <row r="1929" spans="1:16" x14ac:dyDescent="0.2">
      <c r="A1929" s="15" t="s">
        <v>462</v>
      </c>
      <c r="B1929" s="15" t="s">
        <v>34</v>
      </c>
      <c r="C1929" s="15"/>
      <c r="D1929" s="15"/>
      <c r="E1929" s="15">
        <v>5</v>
      </c>
      <c r="F1929" s="15">
        <v>3272725</v>
      </c>
      <c r="G1929" s="15">
        <v>0</v>
      </c>
      <c r="H1929" s="15">
        <v>0</v>
      </c>
      <c r="I1929" s="16">
        <f t="shared" si="35"/>
        <v>654545</v>
      </c>
      <c r="J1929" s="15">
        <v>0</v>
      </c>
      <c r="K1929" s="15">
        <v>0</v>
      </c>
      <c r="L1929" s="16">
        <f t="shared" si="36"/>
        <v>0</v>
      </c>
      <c r="M1929" s="15">
        <f t="shared" si="37"/>
        <v>5</v>
      </c>
      <c r="N1929" s="15">
        <v>0</v>
      </c>
      <c r="O1929" s="17">
        <f t="shared" si="38"/>
        <v>5</v>
      </c>
      <c r="P1929" s="16">
        <f t="shared" si="39"/>
        <v>3272725</v>
      </c>
    </row>
    <row r="1930" spans="1:16" x14ac:dyDescent="0.2">
      <c r="A1930" s="15" t="s">
        <v>463</v>
      </c>
      <c r="B1930" s="15" t="s">
        <v>34</v>
      </c>
      <c r="C1930" s="15"/>
      <c r="D1930" s="15"/>
      <c r="E1930" s="15">
        <v>1</v>
      </c>
      <c r="F1930" s="15">
        <v>827273</v>
      </c>
      <c r="G1930" s="15">
        <v>0</v>
      </c>
      <c r="H1930" s="15">
        <v>0</v>
      </c>
      <c r="I1930" s="16">
        <f t="shared" si="35"/>
        <v>827273</v>
      </c>
      <c r="J1930" s="15">
        <v>0</v>
      </c>
      <c r="K1930" s="15">
        <v>0</v>
      </c>
      <c r="L1930" s="16">
        <f t="shared" si="36"/>
        <v>0</v>
      </c>
      <c r="M1930" s="15">
        <f t="shared" si="37"/>
        <v>1</v>
      </c>
      <c r="N1930" s="15">
        <v>0</v>
      </c>
      <c r="O1930" s="17">
        <f t="shared" si="38"/>
        <v>1</v>
      </c>
      <c r="P1930" s="16">
        <f t="shared" si="39"/>
        <v>827273</v>
      </c>
    </row>
    <row r="1931" spans="1:16" x14ac:dyDescent="0.2">
      <c r="A1931" s="15" t="s">
        <v>464</v>
      </c>
      <c r="B1931" s="15" t="s">
        <v>34</v>
      </c>
      <c r="C1931" s="15"/>
      <c r="D1931" s="15"/>
      <c r="E1931" s="15">
        <v>24</v>
      </c>
      <c r="F1931" s="15">
        <v>7818176</v>
      </c>
      <c r="G1931" s="15">
        <v>0</v>
      </c>
      <c r="H1931" s="15">
        <v>0</v>
      </c>
      <c r="I1931" s="16">
        <f t="shared" si="35"/>
        <v>325757.33333333331</v>
      </c>
      <c r="J1931" s="15">
        <v>0</v>
      </c>
      <c r="K1931" s="15">
        <v>0</v>
      </c>
      <c r="L1931" s="16">
        <f t="shared" si="36"/>
        <v>0</v>
      </c>
      <c r="M1931" s="15">
        <f t="shared" si="37"/>
        <v>24</v>
      </c>
      <c r="N1931" s="15">
        <v>0</v>
      </c>
      <c r="O1931" s="17">
        <f t="shared" si="38"/>
        <v>24</v>
      </c>
      <c r="P1931" s="16">
        <f t="shared" si="39"/>
        <v>7818176</v>
      </c>
    </row>
    <row r="1932" spans="1:16" x14ac:dyDescent="0.2">
      <c r="A1932" s="15" t="s">
        <v>465</v>
      </c>
      <c r="B1932" s="15" t="s">
        <v>34</v>
      </c>
      <c r="C1932" s="15"/>
      <c r="D1932" s="15"/>
      <c r="E1932" s="15">
        <v>6</v>
      </c>
      <c r="F1932" s="15">
        <v>1954544</v>
      </c>
      <c r="G1932" s="15">
        <v>0</v>
      </c>
      <c r="H1932" s="15">
        <v>0</v>
      </c>
      <c r="I1932" s="16">
        <f t="shared" si="35"/>
        <v>325757.33333333331</v>
      </c>
      <c r="J1932" s="15">
        <v>0</v>
      </c>
      <c r="K1932" s="15">
        <v>0</v>
      </c>
      <c r="L1932" s="16">
        <f t="shared" si="36"/>
        <v>0</v>
      </c>
      <c r="M1932" s="15">
        <f t="shared" si="37"/>
        <v>6</v>
      </c>
      <c r="N1932" s="15">
        <v>0</v>
      </c>
      <c r="O1932" s="17">
        <f t="shared" si="38"/>
        <v>6</v>
      </c>
      <c r="P1932" s="16">
        <f t="shared" si="39"/>
        <v>1954544</v>
      </c>
    </row>
    <row r="1933" spans="1:16" x14ac:dyDescent="0.2">
      <c r="A1933" s="15" t="s">
        <v>466</v>
      </c>
      <c r="B1933" s="15" t="s">
        <v>34</v>
      </c>
      <c r="C1933" s="15"/>
      <c r="D1933" s="15"/>
      <c r="E1933" s="15">
        <v>2</v>
      </c>
      <c r="F1933" s="15">
        <v>1490908</v>
      </c>
      <c r="G1933" s="15">
        <v>0</v>
      </c>
      <c r="H1933" s="15">
        <v>0</v>
      </c>
      <c r="I1933" s="16">
        <f t="shared" si="35"/>
        <v>745454</v>
      </c>
      <c r="J1933" s="15">
        <v>0</v>
      </c>
      <c r="K1933" s="15">
        <v>0</v>
      </c>
      <c r="L1933" s="16">
        <f t="shared" si="36"/>
        <v>0</v>
      </c>
      <c r="M1933" s="15">
        <f t="shared" si="37"/>
        <v>2</v>
      </c>
      <c r="N1933" s="15">
        <v>0</v>
      </c>
      <c r="O1933" s="17">
        <f t="shared" si="38"/>
        <v>2</v>
      </c>
      <c r="P1933" s="16">
        <f t="shared" si="39"/>
        <v>1490908</v>
      </c>
    </row>
    <row r="1934" spans="1:16" x14ac:dyDescent="0.2">
      <c r="A1934" s="15" t="s">
        <v>3843</v>
      </c>
      <c r="B1934" s="15" t="s">
        <v>34</v>
      </c>
      <c r="C1934" s="15"/>
      <c r="D1934" s="15"/>
      <c r="E1934" s="15">
        <v>1</v>
      </c>
      <c r="F1934" s="15">
        <v>1000000</v>
      </c>
      <c r="G1934" s="15">
        <v>0</v>
      </c>
      <c r="H1934" s="15">
        <v>0</v>
      </c>
      <c r="I1934" s="16">
        <f t="shared" si="35"/>
        <v>1000000</v>
      </c>
      <c r="J1934" s="15">
        <v>0</v>
      </c>
      <c r="K1934" s="15">
        <v>0</v>
      </c>
      <c r="L1934" s="16">
        <f t="shared" si="36"/>
        <v>0</v>
      </c>
      <c r="M1934" s="15">
        <f t="shared" si="37"/>
        <v>1</v>
      </c>
      <c r="N1934" s="15">
        <v>0</v>
      </c>
      <c r="O1934" s="17">
        <f t="shared" si="38"/>
        <v>1</v>
      </c>
      <c r="P1934" s="16">
        <f t="shared" si="39"/>
        <v>1000000</v>
      </c>
    </row>
    <row r="1935" spans="1:16" x14ac:dyDescent="0.2">
      <c r="A1935" s="15" t="s">
        <v>469</v>
      </c>
      <c r="B1935" s="15" t="s">
        <v>11</v>
      </c>
      <c r="C1935" s="15"/>
      <c r="D1935" s="15"/>
      <c r="E1935" s="15">
        <v>11</v>
      </c>
      <c r="F1935" s="15">
        <v>3400000</v>
      </c>
      <c r="G1935" s="15">
        <v>0</v>
      </c>
      <c r="H1935" s="15">
        <v>0</v>
      </c>
      <c r="I1935" s="16">
        <f t="shared" si="35"/>
        <v>309090.90909090912</v>
      </c>
      <c r="J1935" s="15">
        <v>0</v>
      </c>
      <c r="K1935" s="15">
        <v>0</v>
      </c>
      <c r="L1935" s="16">
        <f t="shared" si="36"/>
        <v>0</v>
      </c>
      <c r="M1935" s="15">
        <f t="shared" si="37"/>
        <v>11</v>
      </c>
      <c r="N1935" s="15">
        <v>0</v>
      </c>
      <c r="O1935" s="17">
        <f t="shared" si="38"/>
        <v>11</v>
      </c>
      <c r="P1935" s="16">
        <f t="shared" si="39"/>
        <v>3400000</v>
      </c>
    </row>
    <row r="1936" spans="1:16" x14ac:dyDescent="0.2">
      <c r="A1936" s="15" t="s">
        <v>470</v>
      </c>
      <c r="B1936" s="15" t="s">
        <v>11</v>
      </c>
      <c r="C1936" s="15"/>
      <c r="D1936" s="15"/>
      <c r="E1936" s="15">
        <v>4</v>
      </c>
      <c r="F1936" s="15">
        <v>1400000</v>
      </c>
      <c r="G1936" s="15">
        <v>0</v>
      </c>
      <c r="H1936" s="15">
        <v>0</v>
      </c>
      <c r="I1936" s="16">
        <f t="shared" si="35"/>
        <v>350000</v>
      </c>
      <c r="J1936" s="15">
        <v>0</v>
      </c>
      <c r="K1936" s="15">
        <v>0</v>
      </c>
      <c r="L1936" s="16">
        <f t="shared" si="36"/>
        <v>0</v>
      </c>
      <c r="M1936" s="15">
        <f t="shared" si="37"/>
        <v>4</v>
      </c>
      <c r="N1936" s="15">
        <v>0</v>
      </c>
      <c r="O1936" s="17">
        <f t="shared" si="38"/>
        <v>4</v>
      </c>
      <c r="P1936" s="16">
        <f t="shared" si="39"/>
        <v>1400000</v>
      </c>
    </row>
    <row r="1937" spans="1:16" x14ac:dyDescent="0.2">
      <c r="A1937" s="15" t="s">
        <v>471</v>
      </c>
      <c r="B1937" s="15" t="s">
        <v>11</v>
      </c>
      <c r="C1937" s="15"/>
      <c r="D1937" s="15"/>
      <c r="E1937" s="15">
        <v>14</v>
      </c>
      <c r="F1937" s="15">
        <v>5320000</v>
      </c>
      <c r="G1937" s="15">
        <v>0</v>
      </c>
      <c r="H1937" s="15">
        <v>0</v>
      </c>
      <c r="I1937" s="16">
        <f t="shared" si="35"/>
        <v>380000</v>
      </c>
      <c r="J1937" s="15">
        <v>0</v>
      </c>
      <c r="K1937" s="15">
        <v>0</v>
      </c>
      <c r="L1937" s="16">
        <f t="shared" si="36"/>
        <v>0</v>
      </c>
      <c r="M1937" s="15">
        <f t="shared" si="37"/>
        <v>14</v>
      </c>
      <c r="N1937" s="15">
        <v>0</v>
      </c>
      <c r="O1937" s="17">
        <f t="shared" si="38"/>
        <v>14</v>
      </c>
      <c r="P1937" s="16">
        <f t="shared" si="39"/>
        <v>5320000</v>
      </c>
    </row>
    <row r="1938" spans="1:16" x14ac:dyDescent="0.2">
      <c r="A1938" s="15" t="s">
        <v>472</v>
      </c>
      <c r="B1938" s="15" t="s">
        <v>11</v>
      </c>
      <c r="C1938" s="15"/>
      <c r="D1938" s="15"/>
      <c r="E1938" s="15">
        <v>15</v>
      </c>
      <c r="F1938" s="15">
        <v>6300000</v>
      </c>
      <c r="G1938" s="15">
        <v>0</v>
      </c>
      <c r="H1938" s="15">
        <v>0</v>
      </c>
      <c r="I1938" s="16">
        <f t="shared" si="35"/>
        <v>420000</v>
      </c>
      <c r="J1938" s="15">
        <v>0</v>
      </c>
      <c r="K1938" s="15">
        <v>0</v>
      </c>
      <c r="L1938" s="16">
        <f t="shared" si="36"/>
        <v>0</v>
      </c>
      <c r="M1938" s="15">
        <f t="shared" si="37"/>
        <v>15</v>
      </c>
      <c r="N1938" s="15">
        <v>0</v>
      </c>
      <c r="O1938" s="17">
        <f t="shared" si="38"/>
        <v>15</v>
      </c>
      <c r="P1938" s="16">
        <f t="shared" si="39"/>
        <v>6300000</v>
      </c>
    </row>
    <row r="1939" spans="1:16" x14ac:dyDescent="0.2">
      <c r="A1939" s="15" t="s">
        <v>473</v>
      </c>
      <c r="B1939" s="15" t="s">
        <v>34</v>
      </c>
      <c r="C1939" s="15"/>
      <c r="D1939" s="15"/>
      <c r="E1939" s="15">
        <v>2</v>
      </c>
      <c r="F1939" s="15">
        <v>2509091</v>
      </c>
      <c r="G1939" s="15">
        <v>0</v>
      </c>
      <c r="H1939" s="15">
        <v>0</v>
      </c>
      <c r="I1939" s="16">
        <f t="shared" si="35"/>
        <v>1254545.5</v>
      </c>
      <c r="J1939" s="15">
        <v>0</v>
      </c>
      <c r="K1939" s="15">
        <v>0</v>
      </c>
      <c r="L1939" s="16">
        <f t="shared" si="36"/>
        <v>0</v>
      </c>
      <c r="M1939" s="15">
        <f t="shared" si="37"/>
        <v>2</v>
      </c>
      <c r="N1939" s="15">
        <v>0</v>
      </c>
      <c r="O1939" s="17">
        <f t="shared" si="38"/>
        <v>2</v>
      </c>
      <c r="P1939" s="16">
        <f t="shared" si="39"/>
        <v>2509091</v>
      </c>
    </row>
    <row r="1940" spans="1:16" x14ac:dyDescent="0.2">
      <c r="A1940" s="15" t="s">
        <v>474</v>
      </c>
      <c r="B1940" s="15" t="s">
        <v>141</v>
      </c>
      <c r="C1940" s="15"/>
      <c r="D1940" s="15"/>
      <c r="E1940" s="15">
        <v>2</v>
      </c>
      <c r="F1940" s="15">
        <v>600000</v>
      </c>
      <c r="G1940" s="15">
        <v>0</v>
      </c>
      <c r="H1940" s="15">
        <v>0</v>
      </c>
      <c r="I1940" s="16">
        <f t="shared" si="35"/>
        <v>300000</v>
      </c>
      <c r="J1940" s="15">
        <v>0</v>
      </c>
      <c r="K1940" s="15">
        <v>0</v>
      </c>
      <c r="L1940" s="16">
        <f t="shared" si="36"/>
        <v>0</v>
      </c>
      <c r="M1940" s="15">
        <f t="shared" si="37"/>
        <v>2</v>
      </c>
      <c r="N1940" s="15">
        <v>0</v>
      </c>
      <c r="O1940" s="17">
        <f t="shared" si="38"/>
        <v>2</v>
      </c>
      <c r="P1940" s="16">
        <f t="shared" si="39"/>
        <v>600000</v>
      </c>
    </row>
    <row r="1941" spans="1:16" x14ac:dyDescent="0.2">
      <c r="A1941" s="15" t="s">
        <v>475</v>
      </c>
      <c r="B1941" s="15" t="s">
        <v>141</v>
      </c>
      <c r="C1941" s="15"/>
      <c r="D1941" s="15"/>
      <c r="E1941" s="15">
        <v>2</v>
      </c>
      <c r="F1941" s="15">
        <v>520000</v>
      </c>
      <c r="G1941" s="15">
        <v>0</v>
      </c>
      <c r="H1941" s="15">
        <v>0</v>
      </c>
      <c r="I1941" s="16">
        <f t="shared" si="35"/>
        <v>260000</v>
      </c>
      <c r="J1941" s="15">
        <v>0</v>
      </c>
      <c r="K1941" s="15">
        <v>0</v>
      </c>
      <c r="L1941" s="16">
        <f t="shared" si="36"/>
        <v>0</v>
      </c>
      <c r="M1941" s="15">
        <f t="shared" si="37"/>
        <v>2</v>
      </c>
      <c r="N1941" s="15">
        <v>0</v>
      </c>
      <c r="O1941" s="17">
        <f t="shared" si="38"/>
        <v>2</v>
      </c>
      <c r="P1941" s="16">
        <f t="shared" si="39"/>
        <v>520000</v>
      </c>
    </row>
    <row r="1942" spans="1:16" x14ac:dyDescent="0.2">
      <c r="A1942" s="15" t="s">
        <v>476</v>
      </c>
      <c r="B1942" s="15" t="s">
        <v>141</v>
      </c>
      <c r="C1942" s="15"/>
      <c r="D1942" s="15"/>
      <c r="E1942" s="15">
        <v>1</v>
      </c>
      <c r="F1942" s="15">
        <v>185000</v>
      </c>
      <c r="G1942" s="15">
        <v>0</v>
      </c>
      <c r="H1942" s="15">
        <v>0</v>
      </c>
      <c r="I1942" s="16">
        <f t="shared" si="35"/>
        <v>185000</v>
      </c>
      <c r="J1942" s="15">
        <v>0</v>
      </c>
      <c r="K1942" s="15">
        <v>0</v>
      </c>
      <c r="L1942" s="16">
        <f t="shared" si="36"/>
        <v>0</v>
      </c>
      <c r="M1942" s="15">
        <f t="shared" si="37"/>
        <v>1</v>
      </c>
      <c r="N1942" s="15">
        <v>0</v>
      </c>
      <c r="O1942" s="17">
        <f t="shared" si="38"/>
        <v>1</v>
      </c>
      <c r="P1942" s="16">
        <f t="shared" si="39"/>
        <v>185000</v>
      </c>
    </row>
    <row r="1943" spans="1:16" x14ac:dyDescent="0.2">
      <c r="A1943" s="15" t="s">
        <v>477</v>
      </c>
      <c r="B1943" s="15" t="s">
        <v>141</v>
      </c>
      <c r="C1943" s="15"/>
      <c r="D1943" s="15"/>
      <c r="E1943" s="15">
        <v>1</v>
      </c>
      <c r="F1943" s="15">
        <v>680000</v>
      </c>
      <c r="G1943" s="15">
        <v>0</v>
      </c>
      <c r="H1943" s="15">
        <v>0</v>
      </c>
      <c r="I1943" s="16">
        <f t="shared" si="35"/>
        <v>680000</v>
      </c>
      <c r="J1943" s="15">
        <v>0</v>
      </c>
      <c r="K1943" s="15">
        <v>0</v>
      </c>
      <c r="L1943" s="16">
        <f t="shared" si="36"/>
        <v>0</v>
      </c>
      <c r="M1943" s="15">
        <f t="shared" si="37"/>
        <v>1</v>
      </c>
      <c r="N1943" s="15">
        <v>0</v>
      </c>
      <c r="O1943" s="17">
        <f t="shared" si="38"/>
        <v>1</v>
      </c>
      <c r="P1943" s="16">
        <f t="shared" si="39"/>
        <v>680000</v>
      </c>
    </row>
    <row r="1944" spans="1:16" x14ac:dyDescent="0.2">
      <c r="A1944" s="15" t="s">
        <v>478</v>
      </c>
      <c r="B1944" s="15" t="s">
        <v>11</v>
      </c>
      <c r="C1944" s="15"/>
      <c r="D1944" s="15"/>
      <c r="E1944" s="15">
        <v>69</v>
      </c>
      <c r="F1944" s="15">
        <v>2061839</v>
      </c>
      <c r="G1944" s="15">
        <v>0</v>
      </c>
      <c r="H1944" s="15">
        <v>0</v>
      </c>
      <c r="I1944" s="16">
        <f t="shared" si="35"/>
        <v>29881.72463768116</v>
      </c>
      <c r="J1944" s="15">
        <v>0</v>
      </c>
      <c r="K1944" s="15">
        <v>0</v>
      </c>
      <c r="L1944" s="16">
        <f t="shared" si="36"/>
        <v>0</v>
      </c>
      <c r="M1944" s="15">
        <f t="shared" si="37"/>
        <v>69</v>
      </c>
      <c r="N1944" s="15">
        <v>0</v>
      </c>
      <c r="O1944" s="17">
        <f t="shared" si="38"/>
        <v>69</v>
      </c>
      <c r="P1944" s="16">
        <f t="shared" si="39"/>
        <v>2061839</v>
      </c>
    </row>
    <row r="1945" spans="1:16" x14ac:dyDescent="0.2">
      <c r="A1945" s="15" t="s">
        <v>480</v>
      </c>
      <c r="B1945" s="15" t="s">
        <v>11</v>
      </c>
      <c r="C1945" s="15"/>
      <c r="D1945" s="15"/>
      <c r="E1945" s="15">
        <v>1</v>
      </c>
      <c r="F1945" s="15">
        <v>0</v>
      </c>
      <c r="G1945" s="15">
        <v>0</v>
      </c>
      <c r="H1945" s="15">
        <v>0</v>
      </c>
      <c r="I1945" s="16">
        <f t="shared" si="35"/>
        <v>0</v>
      </c>
      <c r="J1945" s="15">
        <v>0</v>
      </c>
      <c r="K1945" s="15">
        <v>0</v>
      </c>
      <c r="L1945" s="16">
        <f t="shared" si="36"/>
        <v>0</v>
      </c>
      <c r="M1945" s="15">
        <f t="shared" si="37"/>
        <v>1</v>
      </c>
      <c r="N1945" s="15">
        <v>0</v>
      </c>
      <c r="O1945" s="17">
        <f t="shared" si="38"/>
        <v>1</v>
      </c>
      <c r="P1945" s="16">
        <f t="shared" si="39"/>
        <v>0</v>
      </c>
    </row>
    <row r="1946" spans="1:16" x14ac:dyDescent="0.2">
      <c r="A1946" s="15" t="s">
        <v>481</v>
      </c>
      <c r="B1946" s="15" t="s">
        <v>11</v>
      </c>
      <c r="C1946" s="15"/>
      <c r="D1946" s="15"/>
      <c r="E1946" s="15">
        <v>15</v>
      </c>
      <c r="F1946" s="15">
        <v>5468180</v>
      </c>
      <c r="G1946" s="15">
        <v>0</v>
      </c>
      <c r="H1946" s="15">
        <v>0</v>
      </c>
      <c r="I1946" s="16">
        <f t="shared" si="35"/>
        <v>364545.33333333331</v>
      </c>
      <c r="J1946" s="15">
        <v>0</v>
      </c>
      <c r="K1946" s="15">
        <v>0</v>
      </c>
      <c r="L1946" s="16">
        <f t="shared" si="36"/>
        <v>0</v>
      </c>
      <c r="M1946" s="15">
        <f t="shared" si="37"/>
        <v>15</v>
      </c>
      <c r="N1946" s="15">
        <v>0</v>
      </c>
      <c r="O1946" s="17">
        <f t="shared" si="38"/>
        <v>15</v>
      </c>
      <c r="P1946" s="16">
        <f t="shared" si="39"/>
        <v>5468180</v>
      </c>
    </row>
    <row r="1947" spans="1:16" x14ac:dyDescent="0.2">
      <c r="A1947" s="15" t="s">
        <v>482</v>
      </c>
      <c r="B1947" s="15" t="s">
        <v>11</v>
      </c>
      <c r="C1947" s="15"/>
      <c r="D1947" s="15"/>
      <c r="E1947" s="15">
        <v>2</v>
      </c>
      <c r="F1947" s="15">
        <v>1536364</v>
      </c>
      <c r="G1947" s="15">
        <v>0</v>
      </c>
      <c r="H1947" s="15">
        <v>0</v>
      </c>
      <c r="I1947" s="16">
        <f t="shared" si="35"/>
        <v>768182</v>
      </c>
      <c r="J1947" s="15">
        <v>0</v>
      </c>
      <c r="K1947" s="15">
        <v>0</v>
      </c>
      <c r="L1947" s="16">
        <f t="shared" si="36"/>
        <v>0</v>
      </c>
      <c r="M1947" s="15">
        <f t="shared" si="37"/>
        <v>2</v>
      </c>
      <c r="N1947" s="15">
        <v>0</v>
      </c>
      <c r="O1947" s="17">
        <f t="shared" si="38"/>
        <v>2</v>
      </c>
      <c r="P1947" s="16">
        <f t="shared" si="39"/>
        <v>1536364</v>
      </c>
    </row>
    <row r="1948" spans="1:16" x14ac:dyDescent="0.2">
      <c r="A1948" s="15" t="s">
        <v>483</v>
      </c>
      <c r="B1948" s="15" t="s">
        <v>171</v>
      </c>
      <c r="C1948" s="15"/>
      <c r="D1948" s="15"/>
      <c r="E1948" s="15">
        <v>8</v>
      </c>
      <c r="F1948" s="15">
        <v>1821816</v>
      </c>
      <c r="G1948" s="15">
        <v>0</v>
      </c>
      <c r="H1948" s="15">
        <v>0</v>
      </c>
      <c r="I1948" s="16">
        <f t="shared" si="35"/>
        <v>227727</v>
      </c>
      <c r="J1948" s="15">
        <v>0</v>
      </c>
      <c r="K1948" s="15">
        <v>0</v>
      </c>
      <c r="L1948" s="16">
        <f t="shared" si="36"/>
        <v>0</v>
      </c>
      <c r="M1948" s="15">
        <f t="shared" si="37"/>
        <v>8</v>
      </c>
      <c r="N1948" s="15">
        <v>0</v>
      </c>
      <c r="O1948" s="17">
        <f t="shared" si="38"/>
        <v>8</v>
      </c>
      <c r="P1948" s="16">
        <f t="shared" si="39"/>
        <v>1821816</v>
      </c>
    </row>
    <row r="1949" spans="1:16" x14ac:dyDescent="0.2">
      <c r="A1949" s="15" t="s">
        <v>484</v>
      </c>
      <c r="B1949" s="15" t="s">
        <v>171</v>
      </c>
      <c r="C1949" s="15"/>
      <c r="D1949" s="15"/>
      <c r="E1949" s="15">
        <v>6</v>
      </c>
      <c r="F1949" s="15">
        <v>1366362</v>
      </c>
      <c r="G1949" s="15">
        <v>0</v>
      </c>
      <c r="H1949" s="15">
        <v>0</v>
      </c>
      <c r="I1949" s="16">
        <f t="shared" si="35"/>
        <v>227727</v>
      </c>
      <c r="J1949" s="15">
        <v>0</v>
      </c>
      <c r="K1949" s="15">
        <v>0</v>
      </c>
      <c r="L1949" s="16">
        <f t="shared" si="36"/>
        <v>0</v>
      </c>
      <c r="M1949" s="15">
        <f t="shared" si="37"/>
        <v>6</v>
      </c>
      <c r="N1949" s="15">
        <v>0</v>
      </c>
      <c r="O1949" s="17">
        <f t="shared" si="38"/>
        <v>6</v>
      </c>
      <c r="P1949" s="16">
        <f t="shared" si="39"/>
        <v>1366362</v>
      </c>
    </row>
    <row r="1950" spans="1:16" x14ac:dyDescent="0.2">
      <c r="A1950" s="15" t="s">
        <v>485</v>
      </c>
      <c r="B1950" s="15" t="s">
        <v>171</v>
      </c>
      <c r="C1950" s="15"/>
      <c r="D1950" s="15"/>
      <c r="E1950" s="15">
        <v>6</v>
      </c>
      <c r="F1950" s="15">
        <v>1366362</v>
      </c>
      <c r="G1950" s="15">
        <v>0</v>
      </c>
      <c r="H1950" s="15">
        <v>0</v>
      </c>
      <c r="I1950" s="16">
        <f t="shared" si="35"/>
        <v>227727</v>
      </c>
      <c r="J1950" s="15">
        <v>0</v>
      </c>
      <c r="K1950" s="15">
        <v>0</v>
      </c>
      <c r="L1950" s="16">
        <f t="shared" si="36"/>
        <v>0</v>
      </c>
      <c r="M1950" s="15">
        <f t="shared" si="37"/>
        <v>6</v>
      </c>
      <c r="N1950" s="15">
        <v>0</v>
      </c>
      <c r="O1950" s="17">
        <f t="shared" si="38"/>
        <v>6</v>
      </c>
      <c r="P1950" s="16">
        <f t="shared" si="39"/>
        <v>1366362</v>
      </c>
    </row>
    <row r="1951" spans="1:16" x14ac:dyDescent="0.2">
      <c r="A1951" s="15" t="s">
        <v>486</v>
      </c>
      <c r="B1951" s="15" t="s">
        <v>11</v>
      </c>
      <c r="C1951" s="15"/>
      <c r="D1951" s="15"/>
      <c r="E1951" s="15">
        <v>2</v>
      </c>
      <c r="F1951" s="15">
        <v>360000</v>
      </c>
      <c r="G1951" s="15">
        <v>0</v>
      </c>
      <c r="H1951" s="15">
        <v>0</v>
      </c>
      <c r="I1951" s="16">
        <f t="shared" si="35"/>
        <v>180000</v>
      </c>
      <c r="J1951" s="15">
        <v>0</v>
      </c>
      <c r="K1951" s="15">
        <v>0</v>
      </c>
      <c r="L1951" s="16">
        <f t="shared" si="36"/>
        <v>0</v>
      </c>
      <c r="M1951" s="15">
        <f t="shared" si="37"/>
        <v>2</v>
      </c>
      <c r="N1951" s="15">
        <v>0</v>
      </c>
      <c r="O1951" s="17">
        <f t="shared" si="38"/>
        <v>2</v>
      </c>
      <c r="P1951" s="16">
        <f t="shared" si="39"/>
        <v>360000</v>
      </c>
    </row>
    <row r="1952" spans="1:16" x14ac:dyDescent="0.2">
      <c r="A1952" s="15" t="s">
        <v>487</v>
      </c>
      <c r="B1952" s="15" t="s">
        <v>11</v>
      </c>
      <c r="C1952" s="15"/>
      <c r="D1952" s="15"/>
      <c r="E1952" s="15">
        <v>7</v>
      </c>
      <c r="F1952" s="15">
        <v>1205455</v>
      </c>
      <c r="G1952" s="15">
        <v>0</v>
      </c>
      <c r="H1952" s="15">
        <v>0</v>
      </c>
      <c r="I1952" s="16">
        <f t="shared" si="35"/>
        <v>172207.85714285713</v>
      </c>
      <c r="J1952" s="15">
        <v>0</v>
      </c>
      <c r="K1952" s="15">
        <v>0</v>
      </c>
      <c r="L1952" s="16">
        <f t="shared" si="36"/>
        <v>0</v>
      </c>
      <c r="M1952" s="15">
        <f t="shared" si="37"/>
        <v>7</v>
      </c>
      <c r="N1952" s="15">
        <v>0</v>
      </c>
      <c r="O1952" s="17">
        <f t="shared" si="38"/>
        <v>7</v>
      </c>
      <c r="P1952" s="16">
        <f t="shared" si="39"/>
        <v>1205455</v>
      </c>
    </row>
    <row r="1953" spans="1:16" x14ac:dyDescent="0.2">
      <c r="A1953" s="15" t="s">
        <v>488</v>
      </c>
      <c r="B1953" s="15" t="s">
        <v>34</v>
      </c>
      <c r="C1953" s="15"/>
      <c r="D1953" s="15"/>
      <c r="E1953" s="15">
        <v>3</v>
      </c>
      <c r="F1953" s="15">
        <v>627273</v>
      </c>
      <c r="G1953" s="15">
        <v>0</v>
      </c>
      <c r="H1953" s="15">
        <v>0</v>
      </c>
      <c r="I1953" s="16">
        <f t="shared" si="35"/>
        <v>209091</v>
      </c>
      <c r="J1953" s="15">
        <v>0</v>
      </c>
      <c r="K1953" s="15">
        <v>0</v>
      </c>
      <c r="L1953" s="16">
        <f t="shared" si="36"/>
        <v>0</v>
      </c>
      <c r="M1953" s="15">
        <f t="shared" si="37"/>
        <v>3</v>
      </c>
      <c r="N1953" s="15">
        <v>0</v>
      </c>
      <c r="O1953" s="17">
        <f t="shared" si="38"/>
        <v>3</v>
      </c>
      <c r="P1953" s="16">
        <f t="shared" si="39"/>
        <v>627273</v>
      </c>
    </row>
    <row r="1954" spans="1:16" x14ac:dyDescent="0.2">
      <c r="A1954" s="15" t="s">
        <v>489</v>
      </c>
      <c r="B1954" s="15" t="s">
        <v>34</v>
      </c>
      <c r="C1954" s="15"/>
      <c r="D1954" s="15"/>
      <c r="E1954" s="15">
        <v>3</v>
      </c>
      <c r="F1954" s="15">
        <v>627273</v>
      </c>
      <c r="G1954" s="15">
        <v>0</v>
      </c>
      <c r="H1954" s="15">
        <v>0</v>
      </c>
      <c r="I1954" s="16">
        <f t="shared" si="35"/>
        <v>209091</v>
      </c>
      <c r="J1954" s="15">
        <v>0</v>
      </c>
      <c r="K1954" s="15">
        <v>0</v>
      </c>
      <c r="L1954" s="16">
        <f t="shared" si="36"/>
        <v>0</v>
      </c>
      <c r="M1954" s="15">
        <f t="shared" si="37"/>
        <v>3</v>
      </c>
      <c r="N1954" s="15">
        <v>0</v>
      </c>
      <c r="O1954" s="17">
        <f t="shared" si="38"/>
        <v>3</v>
      </c>
      <c r="P1954" s="16">
        <f t="shared" si="39"/>
        <v>627273</v>
      </c>
    </row>
    <row r="1955" spans="1:16" x14ac:dyDescent="0.2">
      <c r="A1955" s="15" t="s">
        <v>490</v>
      </c>
      <c r="B1955" s="15" t="s">
        <v>11</v>
      </c>
      <c r="C1955" s="15"/>
      <c r="D1955" s="15"/>
      <c r="E1955" s="15">
        <v>1</v>
      </c>
      <c r="F1955" s="15">
        <v>468182</v>
      </c>
      <c r="G1955" s="15">
        <v>0</v>
      </c>
      <c r="H1955" s="15">
        <v>0</v>
      </c>
      <c r="I1955" s="16">
        <f t="shared" si="35"/>
        <v>468182</v>
      </c>
      <c r="J1955" s="15">
        <v>0</v>
      </c>
      <c r="K1955" s="15">
        <v>0</v>
      </c>
      <c r="L1955" s="16">
        <f t="shared" si="36"/>
        <v>0</v>
      </c>
      <c r="M1955" s="15">
        <f t="shared" si="37"/>
        <v>1</v>
      </c>
      <c r="N1955" s="15">
        <v>0</v>
      </c>
      <c r="O1955" s="17">
        <f t="shared" si="38"/>
        <v>1</v>
      </c>
      <c r="P1955" s="16">
        <f t="shared" si="39"/>
        <v>468182</v>
      </c>
    </row>
    <row r="1956" spans="1:16" x14ac:dyDescent="0.2">
      <c r="A1956" s="15" t="s">
        <v>491</v>
      </c>
      <c r="B1956" s="15" t="s">
        <v>11</v>
      </c>
      <c r="C1956" s="15"/>
      <c r="D1956" s="15"/>
      <c r="E1956" s="15">
        <v>1</v>
      </c>
      <c r="F1956" s="15">
        <v>468182</v>
      </c>
      <c r="G1956" s="15">
        <v>0</v>
      </c>
      <c r="H1956" s="15">
        <v>0</v>
      </c>
      <c r="I1956" s="16">
        <f t="shared" si="35"/>
        <v>468182</v>
      </c>
      <c r="J1956" s="15">
        <v>0</v>
      </c>
      <c r="K1956" s="15">
        <v>0</v>
      </c>
      <c r="L1956" s="16">
        <f t="shared" si="36"/>
        <v>0</v>
      </c>
      <c r="M1956" s="15">
        <f t="shared" si="37"/>
        <v>1</v>
      </c>
      <c r="N1956" s="15">
        <v>0</v>
      </c>
      <c r="O1956" s="17">
        <f t="shared" si="38"/>
        <v>1</v>
      </c>
      <c r="P1956" s="16">
        <f t="shared" si="39"/>
        <v>468182</v>
      </c>
    </row>
    <row r="1957" spans="1:16" x14ac:dyDescent="0.2">
      <c r="A1957" s="15" t="s">
        <v>492</v>
      </c>
      <c r="B1957" s="15" t="s">
        <v>171</v>
      </c>
      <c r="C1957" s="15"/>
      <c r="D1957" s="15"/>
      <c r="E1957" s="15">
        <v>1</v>
      </c>
      <c r="F1957" s="15">
        <v>468182</v>
      </c>
      <c r="G1957" s="15">
        <v>0</v>
      </c>
      <c r="H1957" s="15">
        <v>0</v>
      </c>
      <c r="I1957" s="16">
        <f t="shared" si="35"/>
        <v>468182</v>
      </c>
      <c r="J1957" s="15">
        <v>0</v>
      </c>
      <c r="K1957" s="15">
        <v>0</v>
      </c>
      <c r="L1957" s="16">
        <f t="shared" si="36"/>
        <v>0</v>
      </c>
      <c r="M1957" s="15">
        <f t="shared" si="37"/>
        <v>1</v>
      </c>
      <c r="N1957" s="15">
        <v>0</v>
      </c>
      <c r="O1957" s="17">
        <f t="shared" si="38"/>
        <v>1</v>
      </c>
      <c r="P1957" s="16">
        <f t="shared" si="39"/>
        <v>468182</v>
      </c>
    </row>
    <row r="1958" spans="1:16" x14ac:dyDescent="0.2">
      <c r="A1958" s="15" t="s">
        <v>493</v>
      </c>
      <c r="B1958" s="15" t="s">
        <v>11</v>
      </c>
      <c r="C1958" s="15"/>
      <c r="D1958" s="15"/>
      <c r="E1958" s="15">
        <v>1</v>
      </c>
      <c r="F1958" s="15">
        <v>8090909</v>
      </c>
      <c r="G1958" s="15">
        <v>0</v>
      </c>
      <c r="H1958" s="15">
        <v>0</v>
      </c>
      <c r="I1958" s="16">
        <f t="shared" si="35"/>
        <v>8090909</v>
      </c>
      <c r="J1958" s="15">
        <v>0</v>
      </c>
      <c r="K1958" s="15">
        <v>0</v>
      </c>
      <c r="L1958" s="16">
        <f t="shared" si="36"/>
        <v>0</v>
      </c>
      <c r="M1958" s="15">
        <f t="shared" si="37"/>
        <v>1</v>
      </c>
      <c r="N1958" s="15">
        <v>0</v>
      </c>
      <c r="O1958" s="17">
        <f t="shared" si="38"/>
        <v>1</v>
      </c>
      <c r="P1958" s="16">
        <f t="shared" si="39"/>
        <v>8090909</v>
      </c>
    </row>
    <row r="1959" spans="1:16" x14ac:dyDescent="0.2">
      <c r="A1959" s="15" t="s">
        <v>494</v>
      </c>
      <c r="B1959" s="15" t="s">
        <v>11</v>
      </c>
      <c r="C1959" s="15"/>
      <c r="D1959" s="15"/>
      <c r="E1959" s="15">
        <v>5</v>
      </c>
      <c r="F1959" s="15">
        <v>16745455</v>
      </c>
      <c r="G1959" s="15">
        <v>0</v>
      </c>
      <c r="H1959" s="15">
        <v>0</v>
      </c>
      <c r="I1959" s="16">
        <f t="shared" si="35"/>
        <v>3349091</v>
      </c>
      <c r="J1959" s="15">
        <v>0</v>
      </c>
      <c r="K1959" s="15">
        <v>0</v>
      </c>
      <c r="L1959" s="16">
        <f t="shared" si="36"/>
        <v>0</v>
      </c>
      <c r="M1959" s="15">
        <f t="shared" si="37"/>
        <v>5</v>
      </c>
      <c r="N1959" s="15">
        <v>0</v>
      </c>
      <c r="O1959" s="17">
        <f t="shared" si="38"/>
        <v>5</v>
      </c>
      <c r="P1959" s="16">
        <f t="shared" si="39"/>
        <v>16745455</v>
      </c>
    </row>
    <row r="1960" spans="1:16" x14ac:dyDescent="0.2">
      <c r="A1960" s="15" t="s">
        <v>497</v>
      </c>
      <c r="B1960" s="15" t="s">
        <v>392</v>
      </c>
      <c r="C1960" s="15"/>
      <c r="D1960" s="15"/>
      <c r="E1960" s="15">
        <v>0</v>
      </c>
      <c r="F1960" s="15">
        <v>0</v>
      </c>
      <c r="G1960" s="15">
        <v>0</v>
      </c>
      <c r="H1960" s="15">
        <v>0</v>
      </c>
      <c r="I1960" s="16">
        <f t="shared" si="35"/>
        <v>0</v>
      </c>
      <c r="J1960" s="15">
        <v>0</v>
      </c>
      <c r="K1960" s="15">
        <v>0</v>
      </c>
      <c r="L1960" s="16">
        <f t="shared" si="36"/>
        <v>0</v>
      </c>
      <c r="M1960" s="15">
        <f t="shared" si="37"/>
        <v>0</v>
      </c>
      <c r="N1960" s="15">
        <v>0</v>
      </c>
      <c r="O1960" s="17">
        <f t="shared" si="38"/>
        <v>0</v>
      </c>
      <c r="P1960" s="16">
        <f t="shared" si="39"/>
        <v>0</v>
      </c>
    </row>
    <row r="1961" spans="1:16" x14ac:dyDescent="0.2">
      <c r="A1961" s="15" t="s">
        <v>498</v>
      </c>
      <c r="B1961" s="15" t="s">
        <v>11</v>
      </c>
      <c r="C1961" s="15"/>
      <c r="D1961" s="15"/>
      <c r="E1961" s="15">
        <v>1</v>
      </c>
      <c r="F1961" s="15">
        <v>10363636</v>
      </c>
      <c r="G1961" s="15">
        <v>0</v>
      </c>
      <c r="H1961" s="15">
        <v>0</v>
      </c>
      <c r="I1961" s="16">
        <f t="shared" si="35"/>
        <v>10363636</v>
      </c>
      <c r="J1961" s="15">
        <v>0</v>
      </c>
      <c r="K1961" s="15">
        <v>0</v>
      </c>
      <c r="L1961" s="16">
        <f t="shared" si="36"/>
        <v>0</v>
      </c>
      <c r="M1961" s="15">
        <f t="shared" si="37"/>
        <v>1</v>
      </c>
      <c r="N1961" s="15">
        <v>0</v>
      </c>
      <c r="O1961" s="17">
        <f t="shared" si="38"/>
        <v>1</v>
      </c>
      <c r="P1961" s="16">
        <f t="shared" si="39"/>
        <v>10363636</v>
      </c>
    </row>
    <row r="1962" spans="1:16" x14ac:dyDescent="0.2">
      <c r="A1962" s="15" t="s">
        <v>3844</v>
      </c>
      <c r="B1962" s="15" t="s">
        <v>11</v>
      </c>
      <c r="C1962" s="15"/>
      <c r="D1962" s="15"/>
      <c r="E1962" s="15">
        <v>50</v>
      </c>
      <c r="F1962" s="15">
        <v>16818200</v>
      </c>
      <c r="G1962" s="15">
        <v>0</v>
      </c>
      <c r="H1962" s="15">
        <v>0</v>
      </c>
      <c r="I1962" s="16">
        <f t="shared" si="35"/>
        <v>336364</v>
      </c>
      <c r="J1962" s="15">
        <v>0</v>
      </c>
      <c r="K1962" s="15">
        <v>0</v>
      </c>
      <c r="L1962" s="16">
        <f t="shared" si="36"/>
        <v>0</v>
      </c>
      <c r="M1962" s="15">
        <f t="shared" si="37"/>
        <v>50</v>
      </c>
      <c r="N1962" s="15">
        <v>0</v>
      </c>
      <c r="O1962" s="17">
        <f t="shared" si="38"/>
        <v>50</v>
      </c>
      <c r="P1962" s="16">
        <f t="shared" si="39"/>
        <v>16818200</v>
      </c>
    </row>
    <row r="1963" spans="1:16" x14ac:dyDescent="0.2">
      <c r="A1963" s="15" t="s">
        <v>3845</v>
      </c>
      <c r="B1963" s="15" t="s">
        <v>11</v>
      </c>
      <c r="C1963" s="15"/>
      <c r="D1963" s="15"/>
      <c r="E1963" s="15">
        <v>5</v>
      </c>
      <c r="F1963" s="15">
        <v>3000000</v>
      </c>
      <c r="G1963" s="15">
        <v>0</v>
      </c>
      <c r="H1963" s="15">
        <v>0</v>
      </c>
      <c r="I1963" s="16">
        <f t="shared" si="35"/>
        <v>600000</v>
      </c>
      <c r="J1963" s="15">
        <v>0</v>
      </c>
      <c r="K1963" s="15">
        <v>0</v>
      </c>
      <c r="L1963" s="16">
        <f t="shared" si="36"/>
        <v>0</v>
      </c>
      <c r="M1963" s="15">
        <f t="shared" si="37"/>
        <v>5</v>
      </c>
      <c r="N1963" s="15">
        <v>0</v>
      </c>
      <c r="O1963" s="17">
        <f t="shared" si="38"/>
        <v>5</v>
      </c>
      <c r="P1963" s="16">
        <f t="shared" si="39"/>
        <v>3000000</v>
      </c>
    </row>
    <row r="1964" spans="1:16" x14ac:dyDescent="0.2">
      <c r="A1964" s="15" t="s">
        <v>3846</v>
      </c>
      <c r="B1964" s="15" t="s">
        <v>11</v>
      </c>
      <c r="C1964" s="15"/>
      <c r="D1964" s="15"/>
      <c r="E1964" s="15">
        <v>14</v>
      </c>
      <c r="F1964" s="15">
        <v>30536356</v>
      </c>
      <c r="G1964" s="15">
        <v>0</v>
      </c>
      <c r="H1964" s="15">
        <v>0</v>
      </c>
      <c r="I1964" s="16">
        <f t="shared" si="35"/>
        <v>2181168.2857142859</v>
      </c>
      <c r="J1964" s="15">
        <v>0</v>
      </c>
      <c r="K1964" s="15">
        <v>0</v>
      </c>
      <c r="L1964" s="16">
        <f t="shared" si="36"/>
        <v>0</v>
      </c>
      <c r="M1964" s="15">
        <f t="shared" si="37"/>
        <v>14</v>
      </c>
      <c r="N1964" s="15">
        <v>0</v>
      </c>
      <c r="O1964" s="17">
        <f t="shared" si="38"/>
        <v>14</v>
      </c>
      <c r="P1964" s="16">
        <f t="shared" si="39"/>
        <v>30536356</v>
      </c>
    </row>
    <row r="1965" spans="1:16" x14ac:dyDescent="0.2">
      <c r="A1965" s="15" t="s">
        <v>3847</v>
      </c>
      <c r="B1965" s="15" t="s">
        <v>11</v>
      </c>
      <c r="C1965" s="15"/>
      <c r="D1965" s="15"/>
      <c r="E1965" s="15">
        <v>5</v>
      </c>
      <c r="F1965" s="15">
        <v>1590905</v>
      </c>
      <c r="G1965" s="15">
        <v>0</v>
      </c>
      <c r="H1965" s="15">
        <v>0</v>
      </c>
      <c r="I1965" s="16">
        <f t="shared" si="35"/>
        <v>318181</v>
      </c>
      <c r="J1965" s="15">
        <v>0</v>
      </c>
      <c r="K1965" s="15">
        <v>0</v>
      </c>
      <c r="L1965" s="16">
        <f t="shared" si="36"/>
        <v>0</v>
      </c>
      <c r="M1965" s="15">
        <f t="shared" si="37"/>
        <v>5</v>
      </c>
      <c r="N1965" s="15">
        <v>0</v>
      </c>
      <c r="O1965" s="17">
        <f t="shared" si="38"/>
        <v>5</v>
      </c>
      <c r="P1965" s="16">
        <f t="shared" si="39"/>
        <v>1590905</v>
      </c>
    </row>
    <row r="1966" spans="1:16" x14ac:dyDescent="0.2">
      <c r="A1966" s="15" t="s">
        <v>3848</v>
      </c>
      <c r="B1966" s="15" t="s">
        <v>11</v>
      </c>
      <c r="C1966" s="15"/>
      <c r="D1966" s="15"/>
      <c r="E1966" s="15">
        <v>3</v>
      </c>
      <c r="F1966" s="15">
        <v>1336362</v>
      </c>
      <c r="G1966" s="15">
        <v>0</v>
      </c>
      <c r="H1966" s="15">
        <v>0</v>
      </c>
      <c r="I1966" s="16">
        <f t="shared" si="35"/>
        <v>445454</v>
      </c>
      <c r="J1966" s="15">
        <v>0</v>
      </c>
      <c r="K1966" s="15">
        <v>0</v>
      </c>
      <c r="L1966" s="16">
        <f t="shared" si="36"/>
        <v>0</v>
      </c>
      <c r="M1966" s="15">
        <f t="shared" si="37"/>
        <v>3</v>
      </c>
      <c r="N1966" s="15">
        <v>0</v>
      </c>
      <c r="O1966" s="17">
        <f t="shared" si="38"/>
        <v>3</v>
      </c>
      <c r="P1966" s="16">
        <f t="shared" si="39"/>
        <v>1336362</v>
      </c>
    </row>
    <row r="1967" spans="1:16" x14ac:dyDescent="0.2">
      <c r="A1967" s="15" t="s">
        <v>507</v>
      </c>
      <c r="B1967" s="15" t="s">
        <v>25</v>
      </c>
      <c r="C1967" s="15"/>
      <c r="D1967" s="15"/>
      <c r="E1967" s="15">
        <v>2</v>
      </c>
      <c r="F1967" s="15">
        <v>6238182</v>
      </c>
      <c r="G1967" s="15">
        <v>0</v>
      </c>
      <c r="H1967" s="15">
        <v>0</v>
      </c>
      <c r="I1967" s="16">
        <f t="shared" si="35"/>
        <v>3119091</v>
      </c>
      <c r="J1967" s="15">
        <v>0</v>
      </c>
      <c r="K1967" s="15">
        <v>0</v>
      </c>
      <c r="L1967" s="16">
        <f t="shared" si="36"/>
        <v>0</v>
      </c>
      <c r="M1967" s="15">
        <f t="shared" si="37"/>
        <v>2</v>
      </c>
      <c r="N1967" s="15">
        <v>0</v>
      </c>
      <c r="O1967" s="17">
        <f t="shared" si="38"/>
        <v>2</v>
      </c>
      <c r="P1967" s="16">
        <f t="shared" si="39"/>
        <v>6238182</v>
      </c>
    </row>
    <row r="1968" spans="1:16" x14ac:dyDescent="0.2">
      <c r="A1968" s="15" t="s">
        <v>508</v>
      </c>
      <c r="B1968" s="15" t="s">
        <v>11</v>
      </c>
      <c r="C1968" s="15"/>
      <c r="D1968" s="15"/>
      <c r="E1968" s="15">
        <v>1</v>
      </c>
      <c r="F1968" s="15">
        <v>2654545</v>
      </c>
      <c r="G1968" s="15">
        <v>0</v>
      </c>
      <c r="H1968" s="15">
        <v>0</v>
      </c>
      <c r="I1968" s="16">
        <f t="shared" si="35"/>
        <v>2654545</v>
      </c>
      <c r="J1968" s="15">
        <v>0</v>
      </c>
      <c r="K1968" s="15">
        <v>0</v>
      </c>
      <c r="L1968" s="16">
        <f t="shared" si="36"/>
        <v>0</v>
      </c>
      <c r="M1968" s="15">
        <f t="shared" si="37"/>
        <v>1</v>
      </c>
      <c r="N1968" s="15">
        <v>0</v>
      </c>
      <c r="O1968" s="17">
        <f t="shared" si="38"/>
        <v>1</v>
      </c>
      <c r="P1968" s="16">
        <f t="shared" si="39"/>
        <v>2654545</v>
      </c>
    </row>
    <row r="1969" spans="1:16" x14ac:dyDescent="0.2">
      <c r="A1969" s="15" t="s">
        <v>510</v>
      </c>
      <c r="B1969" s="15" t="s">
        <v>11</v>
      </c>
      <c r="C1969" s="15"/>
      <c r="D1969" s="15"/>
      <c r="E1969" s="15">
        <v>4</v>
      </c>
      <c r="F1969" s="15">
        <v>4072728</v>
      </c>
      <c r="G1969" s="15">
        <v>0</v>
      </c>
      <c r="H1969" s="15">
        <v>0</v>
      </c>
      <c r="I1969" s="16">
        <f t="shared" si="35"/>
        <v>1018182</v>
      </c>
      <c r="J1969" s="15">
        <v>0</v>
      </c>
      <c r="K1969" s="15">
        <v>0</v>
      </c>
      <c r="L1969" s="16">
        <f t="shared" si="36"/>
        <v>0</v>
      </c>
      <c r="M1969" s="15">
        <f t="shared" si="37"/>
        <v>4</v>
      </c>
      <c r="N1969" s="15">
        <v>0</v>
      </c>
      <c r="O1969" s="17">
        <f t="shared" si="38"/>
        <v>4</v>
      </c>
      <c r="P1969" s="16">
        <f t="shared" si="39"/>
        <v>4072728</v>
      </c>
    </row>
    <row r="1970" spans="1:16" x14ac:dyDescent="0.2">
      <c r="A1970" s="15" t="s">
        <v>512</v>
      </c>
      <c r="B1970" s="15" t="s">
        <v>34</v>
      </c>
      <c r="C1970" s="15"/>
      <c r="D1970" s="15"/>
      <c r="E1970" s="15">
        <v>3</v>
      </c>
      <c r="F1970" s="15">
        <v>2536362</v>
      </c>
      <c r="G1970" s="15">
        <v>0</v>
      </c>
      <c r="H1970" s="15">
        <v>0</v>
      </c>
      <c r="I1970" s="16">
        <f t="shared" si="35"/>
        <v>845454</v>
      </c>
      <c r="J1970" s="15">
        <v>0</v>
      </c>
      <c r="K1970" s="15">
        <v>0</v>
      </c>
      <c r="L1970" s="16">
        <f t="shared" si="36"/>
        <v>0</v>
      </c>
      <c r="M1970" s="15">
        <f t="shared" si="37"/>
        <v>3</v>
      </c>
      <c r="N1970" s="15">
        <v>0</v>
      </c>
      <c r="O1970" s="17">
        <f t="shared" si="38"/>
        <v>3</v>
      </c>
      <c r="P1970" s="16">
        <f t="shared" si="39"/>
        <v>2536362</v>
      </c>
    </row>
    <row r="1971" spans="1:16" x14ac:dyDescent="0.2">
      <c r="A1971" s="15" t="s">
        <v>513</v>
      </c>
      <c r="B1971" s="15" t="s">
        <v>34</v>
      </c>
      <c r="C1971" s="15"/>
      <c r="D1971" s="15"/>
      <c r="E1971" s="15">
        <v>1</v>
      </c>
      <c r="F1971" s="15">
        <v>845454</v>
      </c>
      <c r="G1971" s="15">
        <v>0</v>
      </c>
      <c r="H1971" s="15">
        <v>0</v>
      </c>
      <c r="I1971" s="16">
        <f t="shared" si="35"/>
        <v>845454</v>
      </c>
      <c r="J1971" s="15">
        <v>0</v>
      </c>
      <c r="K1971" s="15">
        <v>0</v>
      </c>
      <c r="L1971" s="16">
        <f t="shared" si="36"/>
        <v>0</v>
      </c>
      <c r="M1971" s="15">
        <f t="shared" si="37"/>
        <v>1</v>
      </c>
      <c r="N1971" s="15">
        <v>0</v>
      </c>
      <c r="O1971" s="17">
        <f t="shared" si="38"/>
        <v>1</v>
      </c>
      <c r="P1971" s="16">
        <f t="shared" si="39"/>
        <v>845454</v>
      </c>
    </row>
    <row r="1972" spans="1:16" x14ac:dyDescent="0.2">
      <c r="A1972" s="15" t="s">
        <v>515</v>
      </c>
      <c r="B1972" s="15" t="s">
        <v>11</v>
      </c>
      <c r="C1972" s="15"/>
      <c r="D1972" s="15"/>
      <c r="E1972" s="15">
        <v>41</v>
      </c>
      <c r="F1972" s="15">
        <v>19044468</v>
      </c>
      <c r="G1972" s="15">
        <v>0</v>
      </c>
      <c r="H1972" s="15">
        <v>0</v>
      </c>
      <c r="I1972" s="16">
        <f t="shared" si="35"/>
        <v>464499.21951219509</v>
      </c>
      <c r="J1972" s="15">
        <v>0</v>
      </c>
      <c r="K1972" s="15">
        <v>0</v>
      </c>
      <c r="L1972" s="16">
        <f t="shared" si="36"/>
        <v>0</v>
      </c>
      <c r="M1972" s="15">
        <f t="shared" si="37"/>
        <v>41</v>
      </c>
      <c r="N1972" s="15">
        <v>0</v>
      </c>
      <c r="O1972" s="17">
        <f t="shared" si="38"/>
        <v>41</v>
      </c>
      <c r="P1972" s="16">
        <f t="shared" si="39"/>
        <v>19044468</v>
      </c>
    </row>
    <row r="1973" spans="1:16" x14ac:dyDescent="0.2">
      <c r="A1973" s="15" t="s">
        <v>517</v>
      </c>
      <c r="B1973" s="15" t="s">
        <v>392</v>
      </c>
      <c r="C1973" s="15"/>
      <c r="D1973" s="15"/>
      <c r="E1973" s="15">
        <v>0</v>
      </c>
      <c r="F1973" s="15">
        <v>0</v>
      </c>
      <c r="G1973" s="15">
        <v>0</v>
      </c>
      <c r="H1973" s="15">
        <v>0</v>
      </c>
      <c r="I1973" s="16">
        <f t="shared" si="35"/>
        <v>0</v>
      </c>
      <c r="J1973" s="15">
        <v>0</v>
      </c>
      <c r="K1973" s="15">
        <v>0</v>
      </c>
      <c r="L1973" s="16">
        <f t="shared" si="36"/>
        <v>0</v>
      </c>
      <c r="M1973" s="15">
        <f t="shared" si="37"/>
        <v>0</v>
      </c>
      <c r="N1973" s="15">
        <v>0</v>
      </c>
      <c r="O1973" s="17">
        <f t="shared" si="38"/>
        <v>0</v>
      </c>
      <c r="P1973" s="16">
        <f t="shared" si="39"/>
        <v>0</v>
      </c>
    </row>
    <row r="1974" spans="1:16" x14ac:dyDescent="0.2">
      <c r="A1974" s="15" t="s">
        <v>518</v>
      </c>
      <c r="B1974" s="15" t="s">
        <v>34</v>
      </c>
      <c r="C1974" s="15"/>
      <c r="D1974" s="15"/>
      <c r="E1974" s="15">
        <v>1</v>
      </c>
      <c r="F1974" s="15">
        <v>5000000</v>
      </c>
      <c r="G1974" s="15">
        <v>0</v>
      </c>
      <c r="H1974" s="15">
        <v>0</v>
      </c>
      <c r="I1974" s="16">
        <f t="shared" si="35"/>
        <v>5000000</v>
      </c>
      <c r="J1974" s="15">
        <v>0</v>
      </c>
      <c r="K1974" s="15">
        <v>0</v>
      </c>
      <c r="L1974" s="16">
        <f t="shared" si="36"/>
        <v>0</v>
      </c>
      <c r="M1974" s="15">
        <f t="shared" si="37"/>
        <v>1</v>
      </c>
      <c r="N1974" s="15">
        <v>0</v>
      </c>
      <c r="O1974" s="17">
        <f t="shared" si="38"/>
        <v>1</v>
      </c>
      <c r="P1974" s="16">
        <f t="shared" si="39"/>
        <v>5000000</v>
      </c>
    </row>
    <row r="1975" spans="1:16" x14ac:dyDescent="0.2">
      <c r="A1975" s="15" t="s">
        <v>519</v>
      </c>
      <c r="B1975" s="15" t="s">
        <v>392</v>
      </c>
      <c r="C1975" s="15"/>
      <c r="D1975" s="15"/>
      <c r="E1975" s="15">
        <v>0</v>
      </c>
      <c r="F1975" s="15">
        <v>0</v>
      </c>
      <c r="G1975" s="15">
        <v>0</v>
      </c>
      <c r="H1975" s="15">
        <v>0</v>
      </c>
      <c r="I1975" s="16">
        <f t="shared" si="35"/>
        <v>0</v>
      </c>
      <c r="J1975" s="15">
        <v>0</v>
      </c>
      <c r="K1975" s="15">
        <v>0</v>
      </c>
      <c r="L1975" s="16">
        <f t="shared" si="36"/>
        <v>0</v>
      </c>
      <c r="M1975" s="15">
        <f t="shared" si="37"/>
        <v>0</v>
      </c>
      <c r="N1975" s="15">
        <v>0</v>
      </c>
      <c r="O1975" s="17">
        <f t="shared" si="38"/>
        <v>0</v>
      </c>
      <c r="P1975" s="16">
        <f t="shared" si="39"/>
        <v>0</v>
      </c>
    </row>
    <row r="1976" spans="1:16" x14ac:dyDescent="0.2">
      <c r="A1976" s="15" t="s">
        <v>520</v>
      </c>
      <c r="B1976" s="15" t="s">
        <v>392</v>
      </c>
      <c r="C1976" s="15"/>
      <c r="D1976" s="15"/>
      <c r="E1976" s="15">
        <v>0</v>
      </c>
      <c r="F1976" s="15">
        <v>0</v>
      </c>
      <c r="G1976" s="15">
        <v>0</v>
      </c>
      <c r="H1976" s="15">
        <v>0</v>
      </c>
      <c r="I1976" s="16">
        <f t="shared" si="35"/>
        <v>0</v>
      </c>
      <c r="J1976" s="15">
        <v>0</v>
      </c>
      <c r="K1976" s="15">
        <v>0</v>
      </c>
      <c r="L1976" s="16">
        <f t="shared" si="36"/>
        <v>0</v>
      </c>
      <c r="M1976" s="15">
        <f t="shared" si="37"/>
        <v>0</v>
      </c>
      <c r="N1976" s="15">
        <v>0</v>
      </c>
      <c r="O1976" s="17">
        <f t="shared" si="38"/>
        <v>0</v>
      </c>
      <c r="P1976" s="16">
        <f t="shared" si="39"/>
        <v>0</v>
      </c>
    </row>
    <row r="1977" spans="1:16" x14ac:dyDescent="0.2">
      <c r="A1977" s="15" t="s">
        <v>521</v>
      </c>
      <c r="B1977" s="15" t="s">
        <v>392</v>
      </c>
      <c r="C1977" s="15"/>
      <c r="D1977" s="15"/>
      <c r="E1977" s="15">
        <v>0</v>
      </c>
      <c r="F1977" s="15">
        <v>0</v>
      </c>
      <c r="G1977" s="15">
        <v>0</v>
      </c>
      <c r="H1977" s="15">
        <v>0</v>
      </c>
      <c r="I1977" s="16">
        <f t="shared" si="35"/>
        <v>0</v>
      </c>
      <c r="J1977" s="15">
        <v>0</v>
      </c>
      <c r="K1977" s="15">
        <v>0</v>
      </c>
      <c r="L1977" s="16">
        <f t="shared" si="36"/>
        <v>0</v>
      </c>
      <c r="M1977" s="15">
        <f t="shared" si="37"/>
        <v>0</v>
      </c>
      <c r="N1977" s="15">
        <v>0</v>
      </c>
      <c r="O1977" s="17">
        <f t="shared" si="38"/>
        <v>0</v>
      </c>
      <c r="P1977" s="16">
        <f t="shared" si="39"/>
        <v>0</v>
      </c>
    </row>
    <row r="1978" spans="1:16" x14ac:dyDescent="0.2">
      <c r="A1978" s="15" t="s">
        <v>522</v>
      </c>
      <c r="B1978" s="15" t="s">
        <v>141</v>
      </c>
      <c r="C1978" s="15"/>
      <c r="D1978" s="15"/>
      <c r="E1978" s="15">
        <v>3</v>
      </c>
      <c r="F1978" s="15">
        <v>3500000</v>
      </c>
      <c r="G1978" s="15">
        <v>0</v>
      </c>
      <c r="H1978" s="15">
        <v>0</v>
      </c>
      <c r="I1978" s="16">
        <f t="shared" si="35"/>
        <v>1166666.6666666667</v>
      </c>
      <c r="J1978" s="15">
        <v>0</v>
      </c>
      <c r="K1978" s="15">
        <v>0</v>
      </c>
      <c r="L1978" s="16">
        <f t="shared" si="36"/>
        <v>0</v>
      </c>
      <c r="M1978" s="15">
        <f t="shared" si="37"/>
        <v>3</v>
      </c>
      <c r="N1978" s="15">
        <v>0</v>
      </c>
      <c r="O1978" s="17">
        <f t="shared" si="38"/>
        <v>3</v>
      </c>
      <c r="P1978" s="16">
        <f t="shared" si="39"/>
        <v>3500000</v>
      </c>
    </row>
    <row r="1979" spans="1:16" x14ac:dyDescent="0.2">
      <c r="A1979" s="15" t="s">
        <v>523</v>
      </c>
      <c r="B1979" s="15" t="s">
        <v>524</v>
      </c>
      <c r="C1979" s="15"/>
      <c r="D1979" s="15"/>
      <c r="E1979" s="15">
        <v>1</v>
      </c>
      <c r="F1979" s="15">
        <v>27273</v>
      </c>
      <c r="G1979" s="15">
        <v>0</v>
      </c>
      <c r="H1979" s="15">
        <v>0</v>
      </c>
      <c r="I1979" s="16">
        <f t="shared" si="35"/>
        <v>27273</v>
      </c>
      <c r="J1979" s="15">
        <v>0</v>
      </c>
      <c r="K1979" s="15">
        <v>0</v>
      </c>
      <c r="L1979" s="16">
        <f t="shared" si="36"/>
        <v>0</v>
      </c>
      <c r="M1979" s="15">
        <f t="shared" si="37"/>
        <v>1</v>
      </c>
      <c r="N1979" s="15">
        <v>0</v>
      </c>
      <c r="O1979" s="17">
        <f t="shared" si="38"/>
        <v>1</v>
      </c>
      <c r="P1979" s="16">
        <f t="shared" si="39"/>
        <v>27273</v>
      </c>
    </row>
    <row r="1980" spans="1:16" x14ac:dyDescent="0.2">
      <c r="A1980" s="15" t="s">
        <v>3849</v>
      </c>
      <c r="B1980" s="15" t="s">
        <v>524</v>
      </c>
      <c r="C1980" s="15"/>
      <c r="D1980" s="15"/>
      <c r="E1980" s="15">
        <v>1</v>
      </c>
      <c r="F1980" s="15">
        <v>15600</v>
      </c>
      <c r="G1980" s="15">
        <v>0</v>
      </c>
      <c r="H1980" s="15">
        <v>0</v>
      </c>
      <c r="I1980" s="16">
        <f t="shared" si="35"/>
        <v>15600</v>
      </c>
      <c r="J1980" s="15">
        <v>0</v>
      </c>
      <c r="K1980" s="15">
        <v>0</v>
      </c>
      <c r="L1980" s="16">
        <f t="shared" si="36"/>
        <v>0</v>
      </c>
      <c r="M1980" s="15">
        <f t="shared" si="37"/>
        <v>1</v>
      </c>
      <c r="N1980" s="15">
        <v>0</v>
      </c>
      <c r="O1980" s="17">
        <f t="shared" si="38"/>
        <v>1</v>
      </c>
      <c r="P1980" s="16">
        <f t="shared" si="39"/>
        <v>15600</v>
      </c>
    </row>
    <row r="1981" spans="1:16" x14ac:dyDescent="0.2">
      <c r="A1981" s="15" t="s">
        <v>526</v>
      </c>
      <c r="B1981" s="15" t="s">
        <v>524</v>
      </c>
      <c r="C1981" s="15"/>
      <c r="D1981" s="15"/>
      <c r="E1981" s="15">
        <v>1</v>
      </c>
      <c r="F1981" s="15">
        <v>15600</v>
      </c>
      <c r="G1981" s="15">
        <v>0</v>
      </c>
      <c r="H1981" s="15">
        <v>0</v>
      </c>
      <c r="I1981" s="16">
        <f t="shared" si="35"/>
        <v>15600</v>
      </c>
      <c r="J1981" s="15">
        <v>0</v>
      </c>
      <c r="K1981" s="15">
        <v>0</v>
      </c>
      <c r="L1981" s="16">
        <f t="shared" si="36"/>
        <v>0</v>
      </c>
      <c r="M1981" s="15">
        <f t="shared" si="37"/>
        <v>1</v>
      </c>
      <c r="N1981" s="15">
        <v>0</v>
      </c>
      <c r="O1981" s="17">
        <f t="shared" si="38"/>
        <v>1</v>
      </c>
      <c r="P1981" s="16">
        <f t="shared" si="39"/>
        <v>15600</v>
      </c>
    </row>
    <row r="1982" spans="1:16" x14ac:dyDescent="0.2">
      <c r="A1982" s="15" t="s">
        <v>527</v>
      </c>
      <c r="B1982" s="15" t="s">
        <v>524</v>
      </c>
      <c r="C1982" s="15"/>
      <c r="D1982" s="15"/>
      <c r="E1982" s="15">
        <v>1</v>
      </c>
      <c r="F1982" s="15">
        <v>15600</v>
      </c>
      <c r="G1982" s="15">
        <v>0</v>
      </c>
      <c r="H1982" s="15">
        <v>0</v>
      </c>
      <c r="I1982" s="16">
        <f t="shared" si="35"/>
        <v>15600</v>
      </c>
      <c r="J1982" s="15">
        <v>0</v>
      </c>
      <c r="K1982" s="15">
        <v>0</v>
      </c>
      <c r="L1982" s="16">
        <f t="shared" si="36"/>
        <v>0</v>
      </c>
      <c r="M1982" s="15">
        <f t="shared" si="37"/>
        <v>1</v>
      </c>
      <c r="N1982" s="15">
        <v>0</v>
      </c>
      <c r="O1982" s="17">
        <f t="shared" si="38"/>
        <v>1</v>
      </c>
      <c r="P1982" s="16">
        <f t="shared" si="39"/>
        <v>15600</v>
      </c>
    </row>
    <row r="1983" spans="1:16" x14ac:dyDescent="0.2">
      <c r="A1983" s="15" t="s">
        <v>3850</v>
      </c>
      <c r="B1983" s="15" t="s">
        <v>524</v>
      </c>
      <c r="C1983" s="15"/>
      <c r="D1983" s="15"/>
      <c r="E1983" s="15">
        <v>1</v>
      </c>
      <c r="F1983" s="15">
        <v>15600</v>
      </c>
      <c r="G1983" s="15">
        <v>0</v>
      </c>
      <c r="H1983" s="15">
        <v>0</v>
      </c>
      <c r="I1983" s="16">
        <f t="shared" si="35"/>
        <v>15600</v>
      </c>
      <c r="J1983" s="15">
        <v>0</v>
      </c>
      <c r="K1983" s="15">
        <v>0</v>
      </c>
      <c r="L1983" s="16">
        <f t="shared" si="36"/>
        <v>0</v>
      </c>
      <c r="M1983" s="15">
        <f t="shared" si="37"/>
        <v>1</v>
      </c>
      <c r="N1983" s="15">
        <v>0</v>
      </c>
      <c r="O1983" s="17">
        <f t="shared" si="38"/>
        <v>1</v>
      </c>
      <c r="P1983" s="16">
        <f t="shared" si="39"/>
        <v>15600</v>
      </c>
    </row>
    <row r="1984" spans="1:16" x14ac:dyDescent="0.2">
      <c r="A1984" s="15" t="s">
        <v>3851</v>
      </c>
      <c r="B1984" s="15" t="s">
        <v>524</v>
      </c>
      <c r="C1984" s="15"/>
      <c r="D1984" s="15"/>
      <c r="E1984" s="15">
        <v>1</v>
      </c>
      <c r="F1984" s="15">
        <v>32500</v>
      </c>
      <c r="G1984" s="15">
        <v>0</v>
      </c>
      <c r="H1984" s="15">
        <v>0</v>
      </c>
      <c r="I1984" s="16">
        <f t="shared" si="35"/>
        <v>32500</v>
      </c>
      <c r="J1984" s="15">
        <v>0</v>
      </c>
      <c r="K1984" s="15">
        <v>0</v>
      </c>
      <c r="L1984" s="16">
        <f t="shared" si="36"/>
        <v>0</v>
      </c>
      <c r="M1984" s="15">
        <f t="shared" si="37"/>
        <v>1</v>
      </c>
      <c r="N1984" s="15">
        <v>0</v>
      </c>
      <c r="O1984" s="17">
        <f t="shared" si="38"/>
        <v>1</v>
      </c>
      <c r="P1984" s="16">
        <f t="shared" si="39"/>
        <v>32500</v>
      </c>
    </row>
    <row r="1985" spans="1:16" x14ac:dyDescent="0.2">
      <c r="A1985" s="15" t="s">
        <v>3852</v>
      </c>
      <c r="B1985" s="15" t="s">
        <v>524</v>
      </c>
      <c r="C1985" s="15"/>
      <c r="D1985" s="15"/>
      <c r="E1985" s="15">
        <v>1</v>
      </c>
      <c r="F1985" s="15">
        <v>32500</v>
      </c>
      <c r="G1985" s="15">
        <v>0</v>
      </c>
      <c r="H1985" s="15">
        <v>0</v>
      </c>
      <c r="I1985" s="16">
        <f t="shared" si="35"/>
        <v>32500</v>
      </c>
      <c r="J1985" s="15">
        <v>0</v>
      </c>
      <c r="K1985" s="15">
        <v>0</v>
      </c>
      <c r="L1985" s="16">
        <f t="shared" si="36"/>
        <v>0</v>
      </c>
      <c r="M1985" s="15">
        <f t="shared" si="37"/>
        <v>1</v>
      </c>
      <c r="N1985" s="15">
        <v>0</v>
      </c>
      <c r="O1985" s="17">
        <f t="shared" si="38"/>
        <v>1</v>
      </c>
      <c r="P1985" s="16">
        <f t="shared" si="39"/>
        <v>32500</v>
      </c>
    </row>
    <row r="1986" spans="1:16" x14ac:dyDescent="0.2">
      <c r="A1986" s="15" t="s">
        <v>531</v>
      </c>
      <c r="B1986" s="15" t="s">
        <v>524</v>
      </c>
      <c r="C1986" s="15"/>
      <c r="D1986" s="15"/>
      <c r="E1986" s="15">
        <v>1</v>
      </c>
      <c r="F1986" s="15">
        <v>15600</v>
      </c>
      <c r="G1986" s="15">
        <v>0</v>
      </c>
      <c r="H1986" s="15">
        <v>0</v>
      </c>
      <c r="I1986" s="16">
        <f t="shared" si="35"/>
        <v>15600</v>
      </c>
      <c r="J1986" s="15">
        <v>0</v>
      </c>
      <c r="K1986" s="15">
        <v>0</v>
      </c>
      <c r="L1986" s="16">
        <f t="shared" si="36"/>
        <v>0</v>
      </c>
      <c r="M1986" s="15">
        <f t="shared" si="37"/>
        <v>1</v>
      </c>
      <c r="N1986" s="15">
        <v>0</v>
      </c>
      <c r="O1986" s="17">
        <f t="shared" si="38"/>
        <v>1</v>
      </c>
      <c r="P1986" s="16">
        <f t="shared" si="39"/>
        <v>15600</v>
      </c>
    </row>
    <row r="1987" spans="1:16" x14ac:dyDescent="0.2">
      <c r="A1987" s="15" t="s">
        <v>3853</v>
      </c>
      <c r="B1987" s="15" t="s">
        <v>524</v>
      </c>
      <c r="C1987" s="15"/>
      <c r="D1987" s="15"/>
      <c r="E1987" s="15">
        <v>1</v>
      </c>
      <c r="F1987" s="15">
        <v>15600</v>
      </c>
      <c r="G1987" s="15">
        <v>0</v>
      </c>
      <c r="H1987" s="15">
        <v>0</v>
      </c>
      <c r="I1987" s="16">
        <f t="shared" si="35"/>
        <v>15600</v>
      </c>
      <c r="J1987" s="15">
        <v>0</v>
      </c>
      <c r="K1987" s="15">
        <v>0</v>
      </c>
      <c r="L1987" s="16">
        <f t="shared" si="36"/>
        <v>0</v>
      </c>
      <c r="M1987" s="15">
        <f t="shared" si="37"/>
        <v>1</v>
      </c>
      <c r="N1987" s="15">
        <v>0</v>
      </c>
      <c r="O1987" s="17">
        <f t="shared" si="38"/>
        <v>1</v>
      </c>
      <c r="P1987" s="16">
        <f t="shared" si="39"/>
        <v>15600</v>
      </c>
    </row>
    <row r="1988" spans="1:16" x14ac:dyDescent="0.2">
      <c r="A1988" s="15" t="s">
        <v>533</v>
      </c>
      <c r="B1988" s="15" t="s">
        <v>524</v>
      </c>
      <c r="C1988" s="15"/>
      <c r="D1988" s="15"/>
      <c r="E1988" s="15">
        <v>1</v>
      </c>
      <c r="F1988" s="15">
        <v>15600</v>
      </c>
      <c r="G1988" s="15">
        <v>0</v>
      </c>
      <c r="H1988" s="15">
        <v>0</v>
      </c>
      <c r="I1988" s="16">
        <f t="shared" si="35"/>
        <v>15600</v>
      </c>
      <c r="J1988" s="15">
        <v>0</v>
      </c>
      <c r="K1988" s="15">
        <v>0</v>
      </c>
      <c r="L1988" s="16">
        <f t="shared" si="36"/>
        <v>0</v>
      </c>
      <c r="M1988" s="15">
        <f t="shared" si="37"/>
        <v>1</v>
      </c>
      <c r="N1988" s="15">
        <v>0</v>
      </c>
      <c r="O1988" s="17">
        <f t="shared" si="38"/>
        <v>1</v>
      </c>
      <c r="P1988" s="16">
        <f t="shared" si="39"/>
        <v>15600</v>
      </c>
    </row>
    <row r="1989" spans="1:16" x14ac:dyDescent="0.2">
      <c r="A1989" s="15" t="s">
        <v>3854</v>
      </c>
      <c r="B1989" s="15" t="s">
        <v>524</v>
      </c>
      <c r="C1989" s="15"/>
      <c r="D1989" s="15"/>
      <c r="E1989" s="15">
        <v>1</v>
      </c>
      <c r="F1989" s="15">
        <v>15600</v>
      </c>
      <c r="G1989" s="15">
        <v>0</v>
      </c>
      <c r="H1989" s="15">
        <v>0</v>
      </c>
      <c r="I1989" s="16">
        <f t="shared" si="35"/>
        <v>15600</v>
      </c>
      <c r="J1989" s="15">
        <v>0</v>
      </c>
      <c r="K1989" s="15">
        <v>0</v>
      </c>
      <c r="L1989" s="16">
        <f t="shared" si="36"/>
        <v>0</v>
      </c>
      <c r="M1989" s="15">
        <f t="shared" si="37"/>
        <v>1</v>
      </c>
      <c r="N1989" s="15">
        <v>0</v>
      </c>
      <c r="O1989" s="17">
        <f t="shared" si="38"/>
        <v>1</v>
      </c>
      <c r="P1989" s="16">
        <f t="shared" si="39"/>
        <v>15600</v>
      </c>
    </row>
    <row r="1990" spans="1:16" x14ac:dyDescent="0.2">
      <c r="A1990" s="15" t="s">
        <v>3855</v>
      </c>
      <c r="B1990" s="15" t="s">
        <v>524</v>
      </c>
      <c r="C1990" s="15"/>
      <c r="D1990" s="15"/>
      <c r="E1990" s="15">
        <v>1</v>
      </c>
      <c r="F1990" s="15">
        <v>15600</v>
      </c>
      <c r="G1990" s="15">
        <v>0</v>
      </c>
      <c r="H1990" s="15">
        <v>0</v>
      </c>
      <c r="I1990" s="16">
        <f t="shared" si="35"/>
        <v>15600</v>
      </c>
      <c r="J1990" s="15">
        <v>0</v>
      </c>
      <c r="K1990" s="15">
        <v>0</v>
      </c>
      <c r="L1990" s="16">
        <f t="shared" si="36"/>
        <v>0</v>
      </c>
      <c r="M1990" s="15">
        <f t="shared" si="37"/>
        <v>1</v>
      </c>
      <c r="N1990" s="15">
        <v>0</v>
      </c>
      <c r="O1990" s="17">
        <f t="shared" si="38"/>
        <v>1</v>
      </c>
      <c r="P1990" s="16">
        <f t="shared" si="39"/>
        <v>15600</v>
      </c>
    </row>
    <row r="1991" spans="1:16" x14ac:dyDescent="0.2">
      <c r="A1991" s="15" t="s">
        <v>3856</v>
      </c>
      <c r="B1991" s="15" t="s">
        <v>524</v>
      </c>
      <c r="C1991" s="15"/>
      <c r="D1991" s="15"/>
      <c r="E1991" s="15">
        <v>1</v>
      </c>
      <c r="F1991" s="15">
        <v>15600</v>
      </c>
      <c r="G1991" s="15">
        <v>0</v>
      </c>
      <c r="H1991" s="15">
        <v>0</v>
      </c>
      <c r="I1991" s="16">
        <f t="shared" si="35"/>
        <v>15600</v>
      </c>
      <c r="J1991" s="15">
        <v>0</v>
      </c>
      <c r="K1991" s="15">
        <v>0</v>
      </c>
      <c r="L1991" s="16">
        <f t="shared" si="36"/>
        <v>0</v>
      </c>
      <c r="M1991" s="15">
        <f t="shared" si="37"/>
        <v>1</v>
      </c>
      <c r="N1991" s="15">
        <v>0</v>
      </c>
      <c r="O1991" s="17">
        <f t="shared" si="38"/>
        <v>1</v>
      </c>
      <c r="P1991" s="16">
        <f t="shared" si="39"/>
        <v>15600</v>
      </c>
    </row>
    <row r="1992" spans="1:16" x14ac:dyDescent="0.2">
      <c r="A1992" s="15" t="s">
        <v>537</v>
      </c>
      <c r="B1992" s="15" t="s">
        <v>524</v>
      </c>
      <c r="C1992" s="15"/>
      <c r="D1992" s="15"/>
      <c r="E1992" s="15">
        <v>1</v>
      </c>
      <c r="F1992" s="15">
        <v>15600</v>
      </c>
      <c r="G1992" s="15">
        <v>0</v>
      </c>
      <c r="H1992" s="15">
        <v>0</v>
      </c>
      <c r="I1992" s="16">
        <f t="shared" si="35"/>
        <v>15600</v>
      </c>
      <c r="J1992" s="15">
        <v>0</v>
      </c>
      <c r="K1992" s="15">
        <v>0</v>
      </c>
      <c r="L1992" s="16">
        <f t="shared" si="36"/>
        <v>0</v>
      </c>
      <c r="M1992" s="15">
        <f t="shared" si="37"/>
        <v>1</v>
      </c>
      <c r="N1992" s="15">
        <v>0</v>
      </c>
      <c r="O1992" s="17">
        <f t="shared" si="38"/>
        <v>1</v>
      </c>
      <c r="P1992" s="16">
        <f t="shared" si="39"/>
        <v>15600</v>
      </c>
    </row>
    <row r="1993" spans="1:16" x14ac:dyDescent="0.2">
      <c r="A1993" s="15" t="s">
        <v>3857</v>
      </c>
      <c r="B1993" s="15" t="s">
        <v>524</v>
      </c>
      <c r="C1993" s="15"/>
      <c r="D1993" s="15"/>
      <c r="E1993" s="15">
        <v>1</v>
      </c>
      <c r="F1993" s="15">
        <v>39000</v>
      </c>
      <c r="G1993" s="15">
        <v>0</v>
      </c>
      <c r="H1993" s="15">
        <v>0</v>
      </c>
      <c r="I1993" s="16">
        <f t="shared" si="35"/>
        <v>39000</v>
      </c>
      <c r="J1993" s="15">
        <v>0</v>
      </c>
      <c r="K1993" s="15">
        <v>0</v>
      </c>
      <c r="L1993" s="16">
        <f t="shared" si="36"/>
        <v>0</v>
      </c>
      <c r="M1993" s="15">
        <f t="shared" si="37"/>
        <v>1</v>
      </c>
      <c r="N1993" s="15">
        <v>0</v>
      </c>
      <c r="O1993" s="17">
        <f t="shared" si="38"/>
        <v>1</v>
      </c>
      <c r="P1993" s="16">
        <f t="shared" si="39"/>
        <v>39000</v>
      </c>
    </row>
    <row r="1994" spans="1:16" x14ac:dyDescent="0.2">
      <c r="A1994" s="15" t="s">
        <v>3858</v>
      </c>
      <c r="B1994" s="15" t="s">
        <v>524</v>
      </c>
      <c r="C1994" s="15"/>
      <c r="D1994" s="15"/>
      <c r="E1994" s="15">
        <v>1</v>
      </c>
      <c r="F1994" s="15">
        <v>15600</v>
      </c>
      <c r="G1994" s="15">
        <v>0</v>
      </c>
      <c r="H1994" s="15">
        <v>0</v>
      </c>
      <c r="I1994" s="16">
        <f t="shared" si="35"/>
        <v>15600</v>
      </c>
      <c r="J1994" s="15">
        <v>0</v>
      </c>
      <c r="K1994" s="15">
        <v>0</v>
      </c>
      <c r="L1994" s="16">
        <f t="shared" si="36"/>
        <v>0</v>
      </c>
      <c r="M1994" s="15">
        <f t="shared" si="37"/>
        <v>1</v>
      </c>
      <c r="N1994" s="15">
        <v>0</v>
      </c>
      <c r="O1994" s="17">
        <f t="shared" si="38"/>
        <v>1</v>
      </c>
      <c r="P1994" s="16">
        <f t="shared" si="39"/>
        <v>15600</v>
      </c>
    </row>
    <row r="1995" spans="1:16" x14ac:dyDescent="0.2">
      <c r="A1995" s="15" t="s">
        <v>540</v>
      </c>
      <c r="B1995" s="15" t="s">
        <v>524</v>
      </c>
      <c r="C1995" s="15"/>
      <c r="D1995" s="15"/>
      <c r="E1995" s="15">
        <v>1</v>
      </c>
      <c r="F1995" s="15">
        <v>16900</v>
      </c>
      <c r="G1995" s="15">
        <v>0</v>
      </c>
      <c r="H1995" s="15">
        <v>0</v>
      </c>
      <c r="I1995" s="16">
        <f t="shared" si="35"/>
        <v>16900</v>
      </c>
      <c r="J1995" s="15">
        <v>0</v>
      </c>
      <c r="K1995" s="15">
        <v>0</v>
      </c>
      <c r="L1995" s="16">
        <f t="shared" si="36"/>
        <v>0</v>
      </c>
      <c r="M1995" s="15">
        <f t="shared" si="37"/>
        <v>1</v>
      </c>
      <c r="N1995" s="15">
        <v>0</v>
      </c>
      <c r="O1995" s="17">
        <f t="shared" si="38"/>
        <v>1</v>
      </c>
      <c r="P1995" s="16">
        <f t="shared" si="39"/>
        <v>16900</v>
      </c>
    </row>
    <row r="1996" spans="1:16" x14ac:dyDescent="0.2">
      <c r="A1996" s="15" t="s">
        <v>541</v>
      </c>
      <c r="B1996" s="15" t="s">
        <v>524</v>
      </c>
      <c r="C1996" s="15"/>
      <c r="D1996" s="15"/>
      <c r="E1996" s="15">
        <v>1</v>
      </c>
      <c r="F1996" s="15">
        <v>15600</v>
      </c>
      <c r="G1996" s="15">
        <v>0</v>
      </c>
      <c r="H1996" s="15">
        <v>0</v>
      </c>
      <c r="I1996" s="16">
        <f t="shared" si="35"/>
        <v>15600</v>
      </c>
      <c r="J1996" s="15">
        <v>0</v>
      </c>
      <c r="K1996" s="15">
        <v>0</v>
      </c>
      <c r="L1996" s="16">
        <f t="shared" si="36"/>
        <v>0</v>
      </c>
      <c r="M1996" s="15">
        <f t="shared" si="37"/>
        <v>1</v>
      </c>
      <c r="N1996" s="15">
        <v>0</v>
      </c>
      <c r="O1996" s="17">
        <f t="shared" si="38"/>
        <v>1</v>
      </c>
      <c r="P1996" s="16">
        <f t="shared" si="39"/>
        <v>15600</v>
      </c>
    </row>
    <row r="1997" spans="1:16" x14ac:dyDescent="0.2">
      <c r="A1997" s="15" t="s">
        <v>3859</v>
      </c>
      <c r="B1997" s="15" t="s">
        <v>524</v>
      </c>
      <c r="C1997" s="15"/>
      <c r="D1997" s="15"/>
      <c r="E1997" s="15">
        <v>1</v>
      </c>
      <c r="F1997" s="15">
        <v>15600</v>
      </c>
      <c r="G1997" s="15">
        <v>0</v>
      </c>
      <c r="H1997" s="15">
        <v>0</v>
      </c>
      <c r="I1997" s="16">
        <f t="shared" si="35"/>
        <v>15600</v>
      </c>
      <c r="J1997" s="15">
        <v>0</v>
      </c>
      <c r="K1997" s="15">
        <v>0</v>
      </c>
      <c r="L1997" s="16">
        <f t="shared" si="36"/>
        <v>0</v>
      </c>
      <c r="M1997" s="15">
        <f t="shared" si="37"/>
        <v>1</v>
      </c>
      <c r="N1997" s="15">
        <v>0</v>
      </c>
      <c r="O1997" s="17">
        <f t="shared" si="38"/>
        <v>1</v>
      </c>
      <c r="P1997" s="16">
        <f t="shared" si="39"/>
        <v>15600</v>
      </c>
    </row>
    <row r="1998" spans="1:16" x14ac:dyDescent="0.2">
      <c r="A1998" s="15" t="s">
        <v>3860</v>
      </c>
      <c r="B1998" s="15" t="s">
        <v>524</v>
      </c>
      <c r="C1998" s="15"/>
      <c r="D1998" s="15"/>
      <c r="E1998" s="15">
        <v>1</v>
      </c>
      <c r="F1998" s="15">
        <v>32500</v>
      </c>
      <c r="G1998" s="15">
        <v>0</v>
      </c>
      <c r="H1998" s="15">
        <v>0</v>
      </c>
      <c r="I1998" s="16">
        <f t="shared" si="35"/>
        <v>32500</v>
      </c>
      <c r="J1998" s="15">
        <v>0</v>
      </c>
      <c r="K1998" s="15">
        <v>0</v>
      </c>
      <c r="L1998" s="16">
        <f t="shared" si="36"/>
        <v>0</v>
      </c>
      <c r="M1998" s="15">
        <f t="shared" si="37"/>
        <v>1</v>
      </c>
      <c r="N1998" s="15">
        <v>0</v>
      </c>
      <c r="O1998" s="17">
        <f t="shared" si="38"/>
        <v>1</v>
      </c>
      <c r="P1998" s="16">
        <f t="shared" si="39"/>
        <v>32500</v>
      </c>
    </row>
    <row r="1999" spans="1:16" x14ac:dyDescent="0.2">
      <c r="A1999" s="15" t="s">
        <v>3861</v>
      </c>
      <c r="B1999" s="15" t="s">
        <v>524</v>
      </c>
      <c r="C1999" s="15"/>
      <c r="D1999" s="15"/>
      <c r="E1999" s="15">
        <v>1</v>
      </c>
      <c r="F1999" s="15">
        <v>32500</v>
      </c>
      <c r="G1999" s="15">
        <v>0</v>
      </c>
      <c r="H1999" s="15">
        <v>0</v>
      </c>
      <c r="I1999" s="16">
        <f t="shared" si="35"/>
        <v>32500</v>
      </c>
      <c r="J1999" s="15">
        <v>0</v>
      </c>
      <c r="K1999" s="15">
        <v>0</v>
      </c>
      <c r="L1999" s="16">
        <f t="shared" si="36"/>
        <v>0</v>
      </c>
      <c r="M1999" s="15">
        <f t="shared" si="37"/>
        <v>1</v>
      </c>
      <c r="N1999" s="15">
        <v>0</v>
      </c>
      <c r="O1999" s="17">
        <f t="shared" si="38"/>
        <v>1</v>
      </c>
      <c r="P1999" s="16">
        <f t="shared" si="39"/>
        <v>32500</v>
      </c>
    </row>
    <row r="2000" spans="1:16" x14ac:dyDescent="0.2">
      <c r="A2000" s="15" t="s">
        <v>3862</v>
      </c>
      <c r="B2000" s="15" t="s">
        <v>524</v>
      </c>
      <c r="C2000" s="15"/>
      <c r="D2000" s="15"/>
      <c r="E2000" s="15">
        <v>1</v>
      </c>
      <c r="F2000" s="15">
        <v>15600</v>
      </c>
      <c r="G2000" s="15">
        <v>0</v>
      </c>
      <c r="H2000" s="15">
        <v>0</v>
      </c>
      <c r="I2000" s="16">
        <f t="shared" si="35"/>
        <v>15600</v>
      </c>
      <c r="J2000" s="15">
        <v>0</v>
      </c>
      <c r="K2000" s="15">
        <v>0</v>
      </c>
      <c r="L2000" s="16">
        <f t="shared" si="36"/>
        <v>0</v>
      </c>
      <c r="M2000" s="15">
        <f t="shared" si="37"/>
        <v>1</v>
      </c>
      <c r="N2000" s="15">
        <v>0</v>
      </c>
      <c r="O2000" s="17">
        <f t="shared" si="38"/>
        <v>1</v>
      </c>
      <c r="P2000" s="16">
        <f t="shared" si="39"/>
        <v>15600</v>
      </c>
    </row>
    <row r="2001" spans="1:16" x14ac:dyDescent="0.2">
      <c r="A2001" s="15" t="s">
        <v>546</v>
      </c>
      <c r="B2001" s="15" t="s">
        <v>524</v>
      </c>
      <c r="C2001" s="15"/>
      <c r="D2001" s="15"/>
      <c r="E2001" s="15">
        <v>1</v>
      </c>
      <c r="F2001" s="15">
        <v>15600</v>
      </c>
      <c r="G2001" s="15">
        <v>0</v>
      </c>
      <c r="H2001" s="15">
        <v>0</v>
      </c>
      <c r="I2001" s="16">
        <f t="shared" si="35"/>
        <v>15600</v>
      </c>
      <c r="J2001" s="15">
        <v>0</v>
      </c>
      <c r="K2001" s="15">
        <v>0</v>
      </c>
      <c r="L2001" s="16">
        <f t="shared" si="36"/>
        <v>0</v>
      </c>
      <c r="M2001" s="15">
        <f t="shared" si="37"/>
        <v>1</v>
      </c>
      <c r="N2001" s="15">
        <v>0</v>
      </c>
      <c r="O2001" s="17">
        <f t="shared" si="38"/>
        <v>1</v>
      </c>
      <c r="P2001" s="16">
        <f t="shared" si="39"/>
        <v>15600</v>
      </c>
    </row>
    <row r="2002" spans="1:16" x14ac:dyDescent="0.2">
      <c r="A2002" s="15" t="s">
        <v>547</v>
      </c>
      <c r="B2002" s="15" t="s">
        <v>524</v>
      </c>
      <c r="C2002" s="15"/>
      <c r="D2002" s="15"/>
      <c r="E2002" s="15">
        <v>1</v>
      </c>
      <c r="F2002" s="15">
        <v>15600</v>
      </c>
      <c r="G2002" s="15">
        <v>0</v>
      </c>
      <c r="H2002" s="15">
        <v>0</v>
      </c>
      <c r="I2002" s="16">
        <f t="shared" si="35"/>
        <v>15600</v>
      </c>
      <c r="J2002" s="15">
        <v>0</v>
      </c>
      <c r="K2002" s="15">
        <v>0</v>
      </c>
      <c r="L2002" s="16">
        <f t="shared" si="36"/>
        <v>0</v>
      </c>
      <c r="M2002" s="15">
        <f t="shared" si="37"/>
        <v>1</v>
      </c>
      <c r="N2002" s="15">
        <v>0</v>
      </c>
      <c r="O2002" s="17">
        <f t="shared" si="38"/>
        <v>1</v>
      </c>
      <c r="P2002" s="16">
        <f t="shared" si="39"/>
        <v>15600</v>
      </c>
    </row>
    <row r="2003" spans="1:16" x14ac:dyDescent="0.2">
      <c r="A2003" s="15" t="s">
        <v>3863</v>
      </c>
      <c r="B2003" s="15" t="s">
        <v>524</v>
      </c>
      <c r="C2003" s="15"/>
      <c r="D2003" s="15"/>
      <c r="E2003" s="15">
        <v>1</v>
      </c>
      <c r="F2003" s="15">
        <v>15600</v>
      </c>
      <c r="G2003" s="15">
        <v>0</v>
      </c>
      <c r="H2003" s="15">
        <v>0</v>
      </c>
      <c r="I2003" s="16">
        <f t="shared" si="35"/>
        <v>15600</v>
      </c>
      <c r="J2003" s="15">
        <v>0</v>
      </c>
      <c r="K2003" s="15">
        <v>0</v>
      </c>
      <c r="L2003" s="16">
        <f t="shared" si="36"/>
        <v>0</v>
      </c>
      <c r="M2003" s="15">
        <f t="shared" si="37"/>
        <v>1</v>
      </c>
      <c r="N2003" s="15">
        <v>0</v>
      </c>
      <c r="O2003" s="17">
        <f t="shared" si="38"/>
        <v>1</v>
      </c>
      <c r="P2003" s="16">
        <f t="shared" si="39"/>
        <v>15600</v>
      </c>
    </row>
    <row r="2004" spans="1:16" x14ac:dyDescent="0.2">
      <c r="A2004" s="15" t="s">
        <v>3864</v>
      </c>
      <c r="B2004" s="15" t="s">
        <v>524</v>
      </c>
      <c r="C2004" s="15"/>
      <c r="D2004" s="15"/>
      <c r="E2004" s="15">
        <v>1</v>
      </c>
      <c r="F2004" s="15">
        <v>15600</v>
      </c>
      <c r="G2004" s="15">
        <v>0</v>
      </c>
      <c r="H2004" s="15">
        <v>0</v>
      </c>
      <c r="I2004" s="16">
        <f t="shared" si="35"/>
        <v>15600</v>
      </c>
      <c r="J2004" s="15">
        <v>0</v>
      </c>
      <c r="K2004" s="15">
        <v>0</v>
      </c>
      <c r="L2004" s="16">
        <f t="shared" si="36"/>
        <v>0</v>
      </c>
      <c r="M2004" s="15">
        <f t="shared" si="37"/>
        <v>1</v>
      </c>
      <c r="N2004" s="15">
        <v>0</v>
      </c>
      <c r="O2004" s="17">
        <f t="shared" si="38"/>
        <v>1</v>
      </c>
      <c r="P2004" s="16">
        <f t="shared" si="39"/>
        <v>15600</v>
      </c>
    </row>
    <row r="2005" spans="1:16" x14ac:dyDescent="0.2">
      <c r="A2005" s="15" t="s">
        <v>3865</v>
      </c>
      <c r="B2005" s="15" t="s">
        <v>524</v>
      </c>
      <c r="C2005" s="15"/>
      <c r="D2005" s="15"/>
      <c r="E2005" s="15">
        <v>1</v>
      </c>
      <c r="F2005" s="15">
        <v>15600</v>
      </c>
      <c r="G2005" s="15">
        <v>0</v>
      </c>
      <c r="H2005" s="15">
        <v>0</v>
      </c>
      <c r="I2005" s="16">
        <f t="shared" si="35"/>
        <v>15600</v>
      </c>
      <c r="J2005" s="15">
        <v>0</v>
      </c>
      <c r="K2005" s="15">
        <v>0</v>
      </c>
      <c r="L2005" s="16">
        <f t="shared" si="36"/>
        <v>0</v>
      </c>
      <c r="M2005" s="15">
        <f t="shared" si="37"/>
        <v>1</v>
      </c>
      <c r="N2005" s="15">
        <v>0</v>
      </c>
      <c r="O2005" s="17">
        <f t="shared" si="38"/>
        <v>1</v>
      </c>
      <c r="P2005" s="16">
        <f t="shared" si="39"/>
        <v>15600</v>
      </c>
    </row>
    <row r="2006" spans="1:16" x14ac:dyDescent="0.2">
      <c r="A2006" s="15" t="s">
        <v>551</v>
      </c>
      <c r="B2006" s="15" t="s">
        <v>524</v>
      </c>
      <c r="C2006" s="15"/>
      <c r="D2006" s="15"/>
      <c r="E2006" s="15">
        <v>1</v>
      </c>
      <c r="F2006" s="15">
        <v>27273</v>
      </c>
      <c r="G2006" s="15">
        <v>0</v>
      </c>
      <c r="H2006" s="15">
        <v>0</v>
      </c>
      <c r="I2006" s="16">
        <f t="shared" si="35"/>
        <v>27273</v>
      </c>
      <c r="J2006" s="15">
        <v>0</v>
      </c>
      <c r="K2006" s="15">
        <v>0</v>
      </c>
      <c r="L2006" s="16">
        <f t="shared" si="36"/>
        <v>0</v>
      </c>
      <c r="M2006" s="15">
        <f t="shared" si="37"/>
        <v>1</v>
      </c>
      <c r="N2006" s="15">
        <v>0</v>
      </c>
      <c r="O2006" s="17">
        <f t="shared" si="38"/>
        <v>1</v>
      </c>
      <c r="P2006" s="16">
        <f t="shared" si="39"/>
        <v>27273</v>
      </c>
    </row>
    <row r="2007" spans="1:16" x14ac:dyDescent="0.2">
      <c r="A2007" s="15" t="s">
        <v>3866</v>
      </c>
      <c r="B2007" s="15" t="s">
        <v>524</v>
      </c>
      <c r="C2007" s="15"/>
      <c r="D2007" s="15"/>
      <c r="E2007" s="15">
        <v>1</v>
      </c>
      <c r="F2007" s="15">
        <v>32500</v>
      </c>
      <c r="G2007" s="15">
        <v>0</v>
      </c>
      <c r="H2007" s="15">
        <v>0</v>
      </c>
      <c r="I2007" s="16">
        <f t="shared" si="35"/>
        <v>32500</v>
      </c>
      <c r="J2007" s="15">
        <v>0</v>
      </c>
      <c r="K2007" s="15">
        <v>0</v>
      </c>
      <c r="L2007" s="16">
        <f t="shared" si="36"/>
        <v>0</v>
      </c>
      <c r="M2007" s="15">
        <f t="shared" si="37"/>
        <v>1</v>
      </c>
      <c r="N2007" s="15">
        <v>0</v>
      </c>
      <c r="O2007" s="17">
        <f t="shared" si="38"/>
        <v>1</v>
      </c>
      <c r="P2007" s="16">
        <f t="shared" si="39"/>
        <v>32500</v>
      </c>
    </row>
    <row r="2008" spans="1:16" x14ac:dyDescent="0.2">
      <c r="A2008" s="15" t="s">
        <v>3867</v>
      </c>
      <c r="B2008" s="15" t="s">
        <v>524</v>
      </c>
      <c r="C2008" s="15"/>
      <c r="D2008" s="15"/>
      <c r="E2008" s="15">
        <v>1</v>
      </c>
      <c r="F2008" s="15">
        <v>15600</v>
      </c>
      <c r="G2008" s="15">
        <v>0</v>
      </c>
      <c r="H2008" s="15">
        <v>0</v>
      </c>
      <c r="I2008" s="16">
        <f t="shared" si="35"/>
        <v>15600</v>
      </c>
      <c r="J2008" s="15">
        <v>0</v>
      </c>
      <c r="K2008" s="15">
        <v>0</v>
      </c>
      <c r="L2008" s="16">
        <f t="shared" si="36"/>
        <v>0</v>
      </c>
      <c r="M2008" s="15">
        <f t="shared" si="37"/>
        <v>1</v>
      </c>
      <c r="N2008" s="15">
        <v>0</v>
      </c>
      <c r="O2008" s="17">
        <f t="shared" si="38"/>
        <v>1</v>
      </c>
      <c r="P2008" s="16">
        <f t="shared" si="39"/>
        <v>15600</v>
      </c>
    </row>
    <row r="2009" spans="1:16" x14ac:dyDescent="0.2">
      <c r="A2009" s="15" t="s">
        <v>3868</v>
      </c>
      <c r="B2009" s="15" t="s">
        <v>524</v>
      </c>
      <c r="C2009" s="15"/>
      <c r="D2009" s="15"/>
      <c r="E2009" s="15">
        <v>1</v>
      </c>
      <c r="F2009" s="15">
        <v>15600</v>
      </c>
      <c r="G2009" s="15">
        <v>0</v>
      </c>
      <c r="H2009" s="15">
        <v>0</v>
      </c>
      <c r="I2009" s="16">
        <f t="shared" si="35"/>
        <v>15600</v>
      </c>
      <c r="J2009" s="15">
        <v>0</v>
      </c>
      <c r="K2009" s="15">
        <v>0</v>
      </c>
      <c r="L2009" s="16">
        <f t="shared" si="36"/>
        <v>0</v>
      </c>
      <c r="M2009" s="15">
        <f t="shared" si="37"/>
        <v>1</v>
      </c>
      <c r="N2009" s="15">
        <v>0</v>
      </c>
      <c r="O2009" s="17">
        <f t="shared" si="38"/>
        <v>1</v>
      </c>
      <c r="P2009" s="16">
        <f t="shared" si="39"/>
        <v>15600</v>
      </c>
    </row>
    <row r="2010" spans="1:16" x14ac:dyDescent="0.2">
      <c r="A2010" s="15" t="s">
        <v>3869</v>
      </c>
      <c r="B2010" s="15" t="s">
        <v>524</v>
      </c>
      <c r="C2010" s="15"/>
      <c r="D2010" s="15"/>
      <c r="E2010" s="15">
        <v>1</v>
      </c>
      <c r="F2010" s="15">
        <v>15600</v>
      </c>
      <c r="G2010" s="15">
        <v>0</v>
      </c>
      <c r="H2010" s="15">
        <v>0</v>
      </c>
      <c r="I2010" s="16">
        <f t="shared" si="35"/>
        <v>15600</v>
      </c>
      <c r="J2010" s="15">
        <v>0</v>
      </c>
      <c r="K2010" s="15">
        <v>0</v>
      </c>
      <c r="L2010" s="16">
        <f t="shared" si="36"/>
        <v>0</v>
      </c>
      <c r="M2010" s="15">
        <f t="shared" si="37"/>
        <v>1</v>
      </c>
      <c r="N2010" s="15">
        <v>0</v>
      </c>
      <c r="O2010" s="17">
        <f t="shared" si="38"/>
        <v>1</v>
      </c>
      <c r="P2010" s="16">
        <f t="shared" si="39"/>
        <v>15600</v>
      </c>
    </row>
    <row r="2011" spans="1:16" x14ac:dyDescent="0.2">
      <c r="A2011" s="15" t="s">
        <v>3870</v>
      </c>
      <c r="B2011" s="15" t="s">
        <v>524</v>
      </c>
      <c r="C2011" s="15"/>
      <c r="D2011" s="15"/>
      <c r="E2011" s="15">
        <v>1</v>
      </c>
      <c r="F2011" s="15">
        <v>22100</v>
      </c>
      <c r="G2011" s="15">
        <v>0</v>
      </c>
      <c r="H2011" s="15">
        <v>0</v>
      </c>
      <c r="I2011" s="16">
        <f t="shared" si="35"/>
        <v>22100</v>
      </c>
      <c r="J2011" s="15">
        <v>0</v>
      </c>
      <c r="K2011" s="15">
        <v>0</v>
      </c>
      <c r="L2011" s="16">
        <f t="shared" si="36"/>
        <v>0</v>
      </c>
      <c r="M2011" s="15">
        <f t="shared" si="37"/>
        <v>1</v>
      </c>
      <c r="N2011" s="15">
        <v>0</v>
      </c>
      <c r="O2011" s="17">
        <f t="shared" si="38"/>
        <v>1</v>
      </c>
      <c r="P2011" s="16">
        <f t="shared" si="39"/>
        <v>22100</v>
      </c>
    </row>
    <row r="2012" spans="1:16" x14ac:dyDescent="0.2">
      <c r="A2012" s="15" t="s">
        <v>3871</v>
      </c>
      <c r="B2012" s="15" t="s">
        <v>524</v>
      </c>
      <c r="C2012" s="15"/>
      <c r="D2012" s="15"/>
      <c r="E2012" s="15">
        <v>1</v>
      </c>
      <c r="F2012" s="15">
        <v>15600</v>
      </c>
      <c r="G2012" s="15">
        <v>0</v>
      </c>
      <c r="H2012" s="15">
        <v>0</v>
      </c>
      <c r="I2012" s="16">
        <f t="shared" si="35"/>
        <v>15600</v>
      </c>
      <c r="J2012" s="15">
        <v>0</v>
      </c>
      <c r="K2012" s="15">
        <v>0</v>
      </c>
      <c r="L2012" s="16">
        <f t="shared" si="36"/>
        <v>0</v>
      </c>
      <c r="M2012" s="15">
        <f t="shared" si="37"/>
        <v>1</v>
      </c>
      <c r="N2012" s="15">
        <v>0</v>
      </c>
      <c r="O2012" s="17">
        <f t="shared" si="38"/>
        <v>1</v>
      </c>
      <c r="P2012" s="16">
        <f t="shared" si="39"/>
        <v>15600</v>
      </c>
    </row>
    <row r="2013" spans="1:16" x14ac:dyDescent="0.2">
      <c r="A2013" s="15" t="s">
        <v>3872</v>
      </c>
      <c r="B2013" s="15" t="s">
        <v>524</v>
      </c>
      <c r="C2013" s="15"/>
      <c r="D2013" s="15"/>
      <c r="E2013" s="15">
        <v>1</v>
      </c>
      <c r="F2013" s="15">
        <v>32500</v>
      </c>
      <c r="G2013" s="15">
        <v>0</v>
      </c>
      <c r="H2013" s="15">
        <v>0</v>
      </c>
      <c r="I2013" s="16">
        <f t="shared" si="35"/>
        <v>32500</v>
      </c>
      <c r="J2013" s="15">
        <v>0</v>
      </c>
      <c r="K2013" s="15">
        <v>0</v>
      </c>
      <c r="L2013" s="16">
        <f t="shared" si="36"/>
        <v>0</v>
      </c>
      <c r="M2013" s="15">
        <f t="shared" si="37"/>
        <v>1</v>
      </c>
      <c r="N2013" s="15">
        <v>0</v>
      </c>
      <c r="O2013" s="17">
        <f t="shared" si="38"/>
        <v>1</v>
      </c>
      <c r="P2013" s="16">
        <f t="shared" si="39"/>
        <v>32500</v>
      </c>
    </row>
    <row r="2014" spans="1:16" x14ac:dyDescent="0.2">
      <c r="A2014" s="15" t="s">
        <v>3873</v>
      </c>
      <c r="B2014" s="15" t="s">
        <v>524</v>
      </c>
      <c r="C2014" s="15"/>
      <c r="D2014" s="15"/>
      <c r="E2014" s="15">
        <v>1</v>
      </c>
      <c r="F2014" s="15">
        <v>32500</v>
      </c>
      <c r="G2014" s="15">
        <v>0</v>
      </c>
      <c r="H2014" s="15">
        <v>0</v>
      </c>
      <c r="I2014" s="16">
        <f t="shared" si="35"/>
        <v>32500</v>
      </c>
      <c r="J2014" s="15">
        <v>0</v>
      </c>
      <c r="K2014" s="15">
        <v>0</v>
      </c>
      <c r="L2014" s="16">
        <f t="shared" si="36"/>
        <v>0</v>
      </c>
      <c r="M2014" s="15">
        <f t="shared" si="37"/>
        <v>1</v>
      </c>
      <c r="N2014" s="15">
        <v>0</v>
      </c>
      <c r="O2014" s="17">
        <f t="shared" si="38"/>
        <v>1</v>
      </c>
      <c r="P2014" s="16">
        <f t="shared" si="39"/>
        <v>32500</v>
      </c>
    </row>
    <row r="2015" spans="1:16" x14ac:dyDescent="0.2">
      <c r="A2015" s="15" t="s">
        <v>3874</v>
      </c>
      <c r="B2015" s="15" t="s">
        <v>524</v>
      </c>
      <c r="C2015" s="15"/>
      <c r="D2015" s="15"/>
      <c r="E2015" s="15">
        <v>1</v>
      </c>
      <c r="F2015" s="15">
        <v>15600</v>
      </c>
      <c r="G2015" s="15">
        <v>0</v>
      </c>
      <c r="H2015" s="15">
        <v>0</v>
      </c>
      <c r="I2015" s="16">
        <f t="shared" si="35"/>
        <v>15600</v>
      </c>
      <c r="J2015" s="15">
        <v>0</v>
      </c>
      <c r="K2015" s="15">
        <v>0</v>
      </c>
      <c r="L2015" s="16">
        <f t="shared" si="36"/>
        <v>0</v>
      </c>
      <c r="M2015" s="15">
        <f t="shared" si="37"/>
        <v>1</v>
      </c>
      <c r="N2015" s="15">
        <v>0</v>
      </c>
      <c r="O2015" s="17">
        <f t="shared" si="38"/>
        <v>1</v>
      </c>
      <c r="P2015" s="16">
        <f t="shared" si="39"/>
        <v>15600</v>
      </c>
    </row>
    <row r="2016" spans="1:16" x14ac:dyDescent="0.2">
      <c r="A2016" s="15" t="s">
        <v>3875</v>
      </c>
      <c r="B2016" s="15" t="s">
        <v>524</v>
      </c>
      <c r="C2016" s="15"/>
      <c r="D2016" s="15"/>
      <c r="E2016" s="15">
        <v>1</v>
      </c>
      <c r="F2016" s="15">
        <v>38999</v>
      </c>
      <c r="G2016" s="15">
        <v>0</v>
      </c>
      <c r="H2016" s="15">
        <v>0</v>
      </c>
      <c r="I2016" s="16">
        <f t="shared" si="35"/>
        <v>38999</v>
      </c>
      <c r="J2016" s="15">
        <v>0</v>
      </c>
      <c r="K2016" s="15">
        <v>0</v>
      </c>
      <c r="L2016" s="16">
        <f t="shared" si="36"/>
        <v>0</v>
      </c>
      <c r="M2016" s="15">
        <f t="shared" si="37"/>
        <v>1</v>
      </c>
      <c r="N2016" s="15">
        <v>0</v>
      </c>
      <c r="O2016" s="17">
        <f t="shared" si="38"/>
        <v>1</v>
      </c>
      <c r="P2016" s="16">
        <f t="shared" si="39"/>
        <v>38999</v>
      </c>
    </row>
    <row r="2017" spans="1:16" x14ac:dyDescent="0.2">
      <c r="A2017" s="15" t="s">
        <v>564</v>
      </c>
      <c r="B2017" s="15" t="s">
        <v>11</v>
      </c>
      <c r="C2017" s="15"/>
      <c r="D2017" s="15"/>
      <c r="E2017" s="15">
        <v>4</v>
      </c>
      <c r="F2017" s="15">
        <v>5272724</v>
      </c>
      <c r="G2017" s="15">
        <v>0</v>
      </c>
      <c r="H2017" s="15">
        <v>0</v>
      </c>
      <c r="I2017" s="16">
        <f t="shared" si="35"/>
        <v>1318181</v>
      </c>
      <c r="J2017" s="15">
        <v>0</v>
      </c>
      <c r="K2017" s="15">
        <v>0</v>
      </c>
      <c r="L2017" s="16">
        <f t="shared" si="36"/>
        <v>0</v>
      </c>
      <c r="M2017" s="15">
        <f t="shared" si="37"/>
        <v>4</v>
      </c>
      <c r="N2017" s="15">
        <v>0</v>
      </c>
      <c r="O2017" s="17">
        <f t="shared" si="38"/>
        <v>4</v>
      </c>
      <c r="P2017" s="16">
        <f t="shared" si="39"/>
        <v>5272724</v>
      </c>
    </row>
    <row r="2018" spans="1:16" x14ac:dyDescent="0.2">
      <c r="A2018" s="15" t="s">
        <v>566</v>
      </c>
      <c r="B2018" s="15" t="s">
        <v>11</v>
      </c>
      <c r="C2018" s="15"/>
      <c r="D2018" s="15"/>
      <c r="E2018" s="15">
        <v>1</v>
      </c>
      <c r="F2018" s="15">
        <v>590909</v>
      </c>
      <c r="G2018" s="15">
        <v>0</v>
      </c>
      <c r="H2018" s="15">
        <v>0</v>
      </c>
      <c r="I2018" s="16">
        <f t="shared" si="35"/>
        <v>590909</v>
      </c>
      <c r="J2018" s="15">
        <v>0</v>
      </c>
      <c r="K2018" s="15">
        <v>0</v>
      </c>
      <c r="L2018" s="16">
        <f t="shared" si="36"/>
        <v>0</v>
      </c>
      <c r="M2018" s="15">
        <f t="shared" si="37"/>
        <v>1</v>
      </c>
      <c r="N2018" s="15">
        <v>0</v>
      </c>
      <c r="O2018" s="17">
        <f t="shared" si="38"/>
        <v>1</v>
      </c>
      <c r="P2018" s="16">
        <f t="shared" si="39"/>
        <v>590909</v>
      </c>
    </row>
    <row r="2019" spans="1:16" x14ac:dyDescent="0.2">
      <c r="A2019" s="15" t="s">
        <v>567</v>
      </c>
      <c r="B2019" s="15" t="s">
        <v>11</v>
      </c>
      <c r="C2019" s="15"/>
      <c r="D2019" s="15"/>
      <c r="E2019" s="15">
        <v>1</v>
      </c>
      <c r="F2019" s="15">
        <v>1322727</v>
      </c>
      <c r="G2019" s="15">
        <v>0</v>
      </c>
      <c r="H2019" s="15">
        <v>0</v>
      </c>
      <c r="I2019" s="16">
        <f t="shared" si="35"/>
        <v>1322727</v>
      </c>
      <c r="J2019" s="15">
        <v>0</v>
      </c>
      <c r="K2019" s="15">
        <v>0</v>
      </c>
      <c r="L2019" s="16">
        <f t="shared" si="36"/>
        <v>0</v>
      </c>
      <c r="M2019" s="15">
        <f t="shared" si="37"/>
        <v>1</v>
      </c>
      <c r="N2019" s="15">
        <v>0</v>
      </c>
      <c r="O2019" s="17">
        <f t="shared" si="38"/>
        <v>1</v>
      </c>
      <c r="P2019" s="16">
        <f t="shared" si="39"/>
        <v>1322727</v>
      </c>
    </row>
    <row r="2020" spans="1:16" x14ac:dyDescent="0.2">
      <c r="A2020" s="15" t="s">
        <v>568</v>
      </c>
      <c r="B2020" s="15" t="s">
        <v>11</v>
      </c>
      <c r="C2020" s="15"/>
      <c r="D2020" s="15"/>
      <c r="E2020" s="15">
        <v>2</v>
      </c>
      <c r="F2020" s="15">
        <v>1909090</v>
      </c>
      <c r="G2020" s="15">
        <v>0</v>
      </c>
      <c r="H2020" s="15">
        <v>0</v>
      </c>
      <c r="I2020" s="16">
        <f t="shared" si="35"/>
        <v>954545</v>
      </c>
      <c r="J2020" s="15">
        <v>0</v>
      </c>
      <c r="K2020" s="15">
        <v>0</v>
      </c>
      <c r="L2020" s="16">
        <f t="shared" si="36"/>
        <v>0</v>
      </c>
      <c r="M2020" s="15">
        <f t="shared" si="37"/>
        <v>2</v>
      </c>
      <c r="N2020" s="15">
        <v>0</v>
      </c>
      <c r="O2020" s="17">
        <f t="shared" si="38"/>
        <v>2</v>
      </c>
      <c r="P2020" s="16">
        <f t="shared" si="39"/>
        <v>1909090</v>
      </c>
    </row>
    <row r="2021" spans="1:16" x14ac:dyDescent="0.2">
      <c r="A2021" s="15" t="s">
        <v>569</v>
      </c>
      <c r="B2021" s="15" t="s">
        <v>11</v>
      </c>
      <c r="C2021" s="15"/>
      <c r="D2021" s="15"/>
      <c r="E2021" s="15">
        <v>4</v>
      </c>
      <c r="F2021" s="15">
        <v>3236364</v>
      </c>
      <c r="G2021" s="15">
        <v>0</v>
      </c>
      <c r="H2021" s="15">
        <v>0</v>
      </c>
      <c r="I2021" s="16">
        <f t="shared" si="35"/>
        <v>809091</v>
      </c>
      <c r="J2021" s="15">
        <v>0</v>
      </c>
      <c r="K2021" s="15">
        <v>0</v>
      </c>
      <c r="L2021" s="16">
        <f t="shared" si="36"/>
        <v>0</v>
      </c>
      <c r="M2021" s="15">
        <f t="shared" si="37"/>
        <v>4</v>
      </c>
      <c r="N2021" s="15">
        <v>0</v>
      </c>
      <c r="O2021" s="17">
        <f t="shared" si="38"/>
        <v>4</v>
      </c>
      <c r="P2021" s="16">
        <f t="shared" si="39"/>
        <v>3236364</v>
      </c>
    </row>
    <row r="2022" spans="1:16" x14ac:dyDescent="0.2">
      <c r="A2022" s="15" t="s">
        <v>572</v>
      </c>
      <c r="B2022" s="15" t="s">
        <v>171</v>
      </c>
      <c r="C2022" s="15"/>
      <c r="D2022" s="15"/>
      <c r="E2022" s="15">
        <v>3</v>
      </c>
      <c r="F2022" s="15">
        <v>2340909</v>
      </c>
      <c r="G2022" s="15">
        <v>0</v>
      </c>
      <c r="H2022" s="15">
        <v>0</v>
      </c>
      <c r="I2022" s="16">
        <f t="shared" si="35"/>
        <v>780303</v>
      </c>
      <c r="J2022" s="15">
        <v>0</v>
      </c>
      <c r="K2022" s="15">
        <v>0</v>
      </c>
      <c r="L2022" s="16">
        <f t="shared" si="36"/>
        <v>0</v>
      </c>
      <c r="M2022" s="15">
        <f t="shared" si="37"/>
        <v>3</v>
      </c>
      <c r="N2022" s="15">
        <v>0</v>
      </c>
      <c r="O2022" s="17">
        <f t="shared" si="38"/>
        <v>3</v>
      </c>
      <c r="P2022" s="16">
        <f t="shared" si="39"/>
        <v>2340909</v>
      </c>
    </row>
    <row r="2023" spans="1:16" x14ac:dyDescent="0.2">
      <c r="A2023" s="15" t="s">
        <v>573</v>
      </c>
      <c r="B2023" s="15" t="s">
        <v>11</v>
      </c>
      <c r="C2023" s="15"/>
      <c r="D2023" s="15"/>
      <c r="E2023" s="15">
        <v>5</v>
      </c>
      <c r="F2023" s="15">
        <v>1904547</v>
      </c>
      <c r="G2023" s="15">
        <v>0</v>
      </c>
      <c r="H2023" s="15">
        <v>0</v>
      </c>
      <c r="I2023" s="16">
        <f t="shared" si="35"/>
        <v>380909.4</v>
      </c>
      <c r="J2023" s="15">
        <v>0</v>
      </c>
      <c r="K2023" s="15">
        <v>0</v>
      </c>
      <c r="L2023" s="16">
        <f t="shared" si="36"/>
        <v>0</v>
      </c>
      <c r="M2023" s="15">
        <f t="shared" si="37"/>
        <v>5</v>
      </c>
      <c r="N2023" s="15">
        <v>0</v>
      </c>
      <c r="O2023" s="17">
        <f t="shared" si="38"/>
        <v>5</v>
      </c>
      <c r="P2023" s="16">
        <f t="shared" si="39"/>
        <v>1904547</v>
      </c>
    </row>
    <row r="2024" spans="1:16" x14ac:dyDescent="0.2">
      <c r="A2024" s="15" t="s">
        <v>574</v>
      </c>
      <c r="B2024" s="15" t="s">
        <v>11</v>
      </c>
      <c r="C2024" s="15"/>
      <c r="D2024" s="15"/>
      <c r="E2024" s="15">
        <v>2</v>
      </c>
      <c r="F2024" s="15">
        <v>1436364</v>
      </c>
      <c r="G2024" s="15">
        <v>0</v>
      </c>
      <c r="H2024" s="15">
        <v>0</v>
      </c>
      <c r="I2024" s="16">
        <f t="shared" si="35"/>
        <v>718182</v>
      </c>
      <c r="J2024" s="15">
        <v>0</v>
      </c>
      <c r="K2024" s="15">
        <v>0</v>
      </c>
      <c r="L2024" s="16">
        <f t="shared" si="36"/>
        <v>0</v>
      </c>
      <c r="M2024" s="15">
        <f t="shared" si="37"/>
        <v>2</v>
      </c>
      <c r="N2024" s="15">
        <v>0</v>
      </c>
      <c r="O2024" s="17">
        <f t="shared" si="38"/>
        <v>2</v>
      </c>
      <c r="P2024" s="16">
        <f t="shared" si="39"/>
        <v>1436364</v>
      </c>
    </row>
    <row r="2025" spans="1:16" x14ac:dyDescent="0.2">
      <c r="A2025" s="15" t="s">
        <v>575</v>
      </c>
      <c r="B2025" s="15" t="s">
        <v>11</v>
      </c>
      <c r="C2025" s="15"/>
      <c r="D2025" s="15"/>
      <c r="E2025" s="15">
        <v>1</v>
      </c>
      <c r="F2025" s="15">
        <v>981818</v>
      </c>
      <c r="G2025" s="15">
        <v>0</v>
      </c>
      <c r="H2025" s="15">
        <v>0</v>
      </c>
      <c r="I2025" s="16">
        <f t="shared" si="35"/>
        <v>981818</v>
      </c>
      <c r="J2025" s="15">
        <v>0</v>
      </c>
      <c r="K2025" s="15">
        <v>0</v>
      </c>
      <c r="L2025" s="16">
        <f t="shared" si="36"/>
        <v>0</v>
      </c>
      <c r="M2025" s="15">
        <f t="shared" si="37"/>
        <v>1</v>
      </c>
      <c r="N2025" s="15">
        <v>0</v>
      </c>
      <c r="O2025" s="17">
        <f t="shared" si="38"/>
        <v>1</v>
      </c>
      <c r="P2025" s="16">
        <f t="shared" si="39"/>
        <v>981818</v>
      </c>
    </row>
    <row r="2026" spans="1:16" x14ac:dyDescent="0.2">
      <c r="A2026" s="15" t="s">
        <v>576</v>
      </c>
      <c r="B2026" s="15" t="s">
        <v>11</v>
      </c>
      <c r="C2026" s="15"/>
      <c r="D2026" s="15"/>
      <c r="E2026" s="15">
        <v>2</v>
      </c>
      <c r="F2026" s="15">
        <v>6354546</v>
      </c>
      <c r="G2026" s="15">
        <v>0</v>
      </c>
      <c r="H2026" s="15">
        <v>0</v>
      </c>
      <c r="I2026" s="16">
        <f t="shared" si="35"/>
        <v>3177273</v>
      </c>
      <c r="J2026" s="15">
        <v>0</v>
      </c>
      <c r="K2026" s="15">
        <v>0</v>
      </c>
      <c r="L2026" s="16">
        <f t="shared" si="36"/>
        <v>0</v>
      </c>
      <c r="M2026" s="15">
        <f t="shared" si="37"/>
        <v>2</v>
      </c>
      <c r="N2026" s="15">
        <v>0</v>
      </c>
      <c r="O2026" s="17">
        <f t="shared" si="38"/>
        <v>2</v>
      </c>
      <c r="P2026" s="16">
        <f t="shared" si="39"/>
        <v>6354546</v>
      </c>
    </row>
    <row r="2027" spans="1:16" x14ac:dyDescent="0.2">
      <c r="A2027" s="15" t="s">
        <v>577</v>
      </c>
      <c r="B2027" s="15" t="s">
        <v>11</v>
      </c>
      <c r="C2027" s="15"/>
      <c r="D2027" s="15"/>
      <c r="E2027" s="15">
        <v>1</v>
      </c>
      <c r="F2027" s="15">
        <v>2818182</v>
      </c>
      <c r="G2027" s="15">
        <v>0</v>
      </c>
      <c r="H2027" s="15">
        <v>0</v>
      </c>
      <c r="I2027" s="16">
        <f t="shared" si="35"/>
        <v>2818182</v>
      </c>
      <c r="J2027" s="15">
        <v>0</v>
      </c>
      <c r="K2027" s="15">
        <v>0</v>
      </c>
      <c r="L2027" s="16">
        <f t="shared" si="36"/>
        <v>0</v>
      </c>
      <c r="M2027" s="15">
        <f t="shared" si="37"/>
        <v>1</v>
      </c>
      <c r="N2027" s="15">
        <v>0</v>
      </c>
      <c r="O2027" s="17">
        <f t="shared" si="38"/>
        <v>1</v>
      </c>
      <c r="P2027" s="16">
        <f t="shared" si="39"/>
        <v>2818182</v>
      </c>
    </row>
    <row r="2028" spans="1:16" x14ac:dyDescent="0.2">
      <c r="A2028" s="15" t="s">
        <v>578</v>
      </c>
      <c r="B2028" s="15" t="s">
        <v>11</v>
      </c>
      <c r="C2028" s="15"/>
      <c r="D2028" s="15"/>
      <c r="E2028" s="15">
        <v>1</v>
      </c>
      <c r="F2028" s="15">
        <v>3836364</v>
      </c>
      <c r="G2028" s="15">
        <v>0</v>
      </c>
      <c r="H2028" s="15">
        <v>0</v>
      </c>
      <c r="I2028" s="16">
        <f t="shared" si="35"/>
        <v>3836364</v>
      </c>
      <c r="J2028" s="15">
        <v>0</v>
      </c>
      <c r="K2028" s="15">
        <v>0</v>
      </c>
      <c r="L2028" s="16">
        <f t="shared" si="36"/>
        <v>0</v>
      </c>
      <c r="M2028" s="15">
        <f t="shared" si="37"/>
        <v>1</v>
      </c>
      <c r="N2028" s="15">
        <v>0</v>
      </c>
      <c r="O2028" s="17">
        <f t="shared" si="38"/>
        <v>1</v>
      </c>
      <c r="P2028" s="16">
        <f t="shared" si="39"/>
        <v>3836364</v>
      </c>
    </row>
    <row r="2029" spans="1:16" x14ac:dyDescent="0.2">
      <c r="A2029" s="15" t="s">
        <v>3876</v>
      </c>
      <c r="B2029" s="15" t="s">
        <v>11</v>
      </c>
      <c r="C2029" s="15"/>
      <c r="D2029" s="15"/>
      <c r="E2029" s="15">
        <v>2</v>
      </c>
      <c r="F2029" s="15">
        <v>2345454</v>
      </c>
      <c r="G2029" s="15">
        <v>0</v>
      </c>
      <c r="H2029" s="15">
        <v>0</v>
      </c>
      <c r="I2029" s="16">
        <f t="shared" si="35"/>
        <v>1172727</v>
      </c>
      <c r="J2029" s="15">
        <v>0</v>
      </c>
      <c r="K2029" s="15">
        <v>0</v>
      </c>
      <c r="L2029" s="16">
        <f t="shared" si="36"/>
        <v>0</v>
      </c>
      <c r="M2029" s="15">
        <f t="shared" si="37"/>
        <v>2</v>
      </c>
      <c r="N2029" s="15">
        <v>0</v>
      </c>
      <c r="O2029" s="17">
        <f t="shared" si="38"/>
        <v>2</v>
      </c>
      <c r="P2029" s="16">
        <f t="shared" si="39"/>
        <v>2345454</v>
      </c>
    </row>
    <row r="2030" spans="1:16" x14ac:dyDescent="0.2">
      <c r="A2030" s="15" t="s">
        <v>3877</v>
      </c>
      <c r="B2030" s="15" t="s">
        <v>11</v>
      </c>
      <c r="C2030" s="15"/>
      <c r="D2030" s="15"/>
      <c r="E2030" s="15">
        <v>5</v>
      </c>
      <c r="F2030" s="15">
        <v>2409090</v>
      </c>
      <c r="G2030" s="15">
        <v>0</v>
      </c>
      <c r="H2030" s="15">
        <v>0</v>
      </c>
      <c r="I2030" s="16">
        <f t="shared" si="35"/>
        <v>481818</v>
      </c>
      <c r="J2030" s="15">
        <v>0</v>
      </c>
      <c r="K2030" s="15">
        <v>0</v>
      </c>
      <c r="L2030" s="16">
        <f t="shared" si="36"/>
        <v>0</v>
      </c>
      <c r="M2030" s="15">
        <f t="shared" si="37"/>
        <v>5</v>
      </c>
      <c r="N2030" s="15">
        <v>0</v>
      </c>
      <c r="O2030" s="17">
        <f t="shared" si="38"/>
        <v>5</v>
      </c>
      <c r="P2030" s="16">
        <f t="shared" si="39"/>
        <v>2409090</v>
      </c>
    </row>
    <row r="2031" spans="1:16" x14ac:dyDescent="0.2">
      <c r="A2031" s="15" t="s">
        <v>581</v>
      </c>
      <c r="B2031" s="15" t="s">
        <v>34</v>
      </c>
      <c r="C2031" s="15"/>
      <c r="D2031" s="15"/>
      <c r="E2031" s="15">
        <v>1</v>
      </c>
      <c r="F2031" s="15">
        <v>1900000</v>
      </c>
      <c r="G2031" s="15">
        <v>0</v>
      </c>
      <c r="H2031" s="15">
        <v>0</v>
      </c>
      <c r="I2031" s="16">
        <f t="shared" si="35"/>
        <v>1900000</v>
      </c>
      <c r="J2031" s="15">
        <v>0</v>
      </c>
      <c r="K2031" s="15">
        <v>0</v>
      </c>
      <c r="L2031" s="16">
        <f t="shared" si="36"/>
        <v>0</v>
      </c>
      <c r="M2031" s="15">
        <f t="shared" si="37"/>
        <v>1</v>
      </c>
      <c r="N2031" s="15">
        <v>0</v>
      </c>
      <c r="O2031" s="17">
        <f t="shared" si="38"/>
        <v>1</v>
      </c>
      <c r="P2031" s="16">
        <f t="shared" si="39"/>
        <v>1900000</v>
      </c>
    </row>
    <row r="2032" spans="1:16" x14ac:dyDescent="0.2">
      <c r="A2032" s="15" t="s">
        <v>3878</v>
      </c>
      <c r="B2032" s="15" t="s">
        <v>34</v>
      </c>
      <c r="C2032" s="15"/>
      <c r="D2032" s="15"/>
      <c r="E2032" s="15">
        <v>10</v>
      </c>
      <c r="F2032" s="15">
        <v>3090910</v>
      </c>
      <c r="G2032" s="15">
        <v>0</v>
      </c>
      <c r="H2032" s="15">
        <v>0</v>
      </c>
      <c r="I2032" s="16">
        <f t="shared" si="35"/>
        <v>309091</v>
      </c>
      <c r="J2032" s="15">
        <v>0</v>
      </c>
      <c r="K2032" s="15">
        <v>0</v>
      </c>
      <c r="L2032" s="16">
        <f t="shared" si="36"/>
        <v>0</v>
      </c>
      <c r="M2032" s="15">
        <f t="shared" si="37"/>
        <v>10</v>
      </c>
      <c r="N2032" s="15">
        <v>0</v>
      </c>
      <c r="O2032" s="17">
        <f t="shared" si="38"/>
        <v>10</v>
      </c>
      <c r="P2032" s="16">
        <f t="shared" si="39"/>
        <v>3090910</v>
      </c>
    </row>
    <row r="2033" spans="1:16" x14ac:dyDescent="0.2">
      <c r="A2033" s="15" t="s">
        <v>584</v>
      </c>
      <c r="B2033" s="15" t="s">
        <v>585</v>
      </c>
      <c r="C2033" s="15"/>
      <c r="D2033" s="15"/>
      <c r="E2033" s="15">
        <v>4</v>
      </c>
      <c r="F2033" s="15">
        <v>8881816</v>
      </c>
      <c r="G2033" s="15">
        <v>0</v>
      </c>
      <c r="H2033" s="15">
        <v>0</v>
      </c>
      <c r="I2033" s="16">
        <f t="shared" si="35"/>
        <v>2220454</v>
      </c>
      <c r="J2033" s="15">
        <v>0</v>
      </c>
      <c r="K2033" s="15">
        <v>0</v>
      </c>
      <c r="L2033" s="16">
        <f t="shared" si="36"/>
        <v>0</v>
      </c>
      <c r="M2033" s="15">
        <f t="shared" si="37"/>
        <v>4</v>
      </c>
      <c r="N2033" s="15">
        <v>0</v>
      </c>
      <c r="O2033" s="17">
        <f t="shared" si="38"/>
        <v>4</v>
      </c>
      <c r="P2033" s="16">
        <f t="shared" si="39"/>
        <v>8881816</v>
      </c>
    </row>
    <row r="2034" spans="1:16" x14ac:dyDescent="0.2">
      <c r="A2034" s="15" t="s">
        <v>586</v>
      </c>
      <c r="B2034" s="15" t="s">
        <v>11</v>
      </c>
      <c r="C2034" s="15"/>
      <c r="D2034" s="15"/>
      <c r="E2034" s="15">
        <v>1</v>
      </c>
      <c r="F2034" s="15">
        <v>3554545</v>
      </c>
      <c r="G2034" s="15">
        <v>0</v>
      </c>
      <c r="H2034" s="15">
        <v>0</v>
      </c>
      <c r="I2034" s="16">
        <f t="shared" si="35"/>
        <v>3554545</v>
      </c>
      <c r="J2034" s="15">
        <v>0</v>
      </c>
      <c r="K2034" s="15">
        <v>0</v>
      </c>
      <c r="L2034" s="16">
        <f t="shared" si="36"/>
        <v>0</v>
      </c>
      <c r="M2034" s="15">
        <f t="shared" si="37"/>
        <v>1</v>
      </c>
      <c r="N2034" s="15">
        <v>0</v>
      </c>
      <c r="O2034" s="17">
        <f t="shared" si="38"/>
        <v>1</v>
      </c>
      <c r="P2034" s="16">
        <f t="shared" si="39"/>
        <v>3554545</v>
      </c>
    </row>
    <row r="2035" spans="1:16" x14ac:dyDescent="0.2">
      <c r="A2035" s="15" t="s">
        <v>587</v>
      </c>
      <c r="B2035" s="15" t="s">
        <v>11</v>
      </c>
      <c r="C2035" s="15"/>
      <c r="D2035" s="15"/>
      <c r="E2035" s="15">
        <v>5</v>
      </c>
      <c r="F2035" s="15">
        <v>8690909</v>
      </c>
      <c r="G2035" s="15">
        <v>0</v>
      </c>
      <c r="H2035" s="15">
        <v>0</v>
      </c>
      <c r="I2035" s="16">
        <f t="shared" si="35"/>
        <v>1738181.8</v>
      </c>
      <c r="J2035" s="15">
        <v>0</v>
      </c>
      <c r="K2035" s="15">
        <v>0</v>
      </c>
      <c r="L2035" s="16">
        <f t="shared" si="36"/>
        <v>0</v>
      </c>
      <c r="M2035" s="15">
        <f t="shared" si="37"/>
        <v>5</v>
      </c>
      <c r="N2035" s="15">
        <v>0</v>
      </c>
      <c r="O2035" s="17">
        <f t="shared" si="38"/>
        <v>5</v>
      </c>
      <c r="P2035" s="16">
        <f t="shared" si="39"/>
        <v>8690909</v>
      </c>
    </row>
    <row r="2036" spans="1:16" x14ac:dyDescent="0.2">
      <c r="A2036" s="15" t="s">
        <v>588</v>
      </c>
      <c r="B2036" s="15" t="s">
        <v>11</v>
      </c>
      <c r="C2036" s="15"/>
      <c r="D2036" s="15"/>
      <c r="E2036" s="15">
        <v>8</v>
      </c>
      <c r="F2036" s="15">
        <v>4581820</v>
      </c>
      <c r="G2036" s="15">
        <v>0</v>
      </c>
      <c r="H2036" s="15">
        <v>0</v>
      </c>
      <c r="I2036" s="16">
        <f t="shared" si="35"/>
        <v>572727.5</v>
      </c>
      <c r="J2036" s="15">
        <v>0</v>
      </c>
      <c r="K2036" s="15">
        <v>0</v>
      </c>
      <c r="L2036" s="16">
        <f t="shared" si="36"/>
        <v>0</v>
      </c>
      <c r="M2036" s="15">
        <f t="shared" si="37"/>
        <v>8</v>
      </c>
      <c r="N2036" s="15">
        <v>0</v>
      </c>
      <c r="O2036" s="17">
        <f t="shared" si="38"/>
        <v>8</v>
      </c>
      <c r="P2036" s="16">
        <f t="shared" si="39"/>
        <v>4581820</v>
      </c>
    </row>
    <row r="2037" spans="1:16" x14ac:dyDescent="0.2">
      <c r="A2037" s="15" t="s">
        <v>589</v>
      </c>
      <c r="B2037" s="15" t="s">
        <v>34</v>
      </c>
      <c r="C2037" s="15"/>
      <c r="D2037" s="15"/>
      <c r="E2037" s="15">
        <v>1</v>
      </c>
      <c r="F2037" s="15">
        <v>809091</v>
      </c>
      <c r="G2037" s="15">
        <v>0</v>
      </c>
      <c r="H2037" s="15">
        <v>0</v>
      </c>
      <c r="I2037" s="16">
        <f t="shared" si="35"/>
        <v>809091</v>
      </c>
      <c r="J2037" s="15">
        <v>0</v>
      </c>
      <c r="K2037" s="15">
        <v>0</v>
      </c>
      <c r="L2037" s="16">
        <f t="shared" si="36"/>
        <v>0</v>
      </c>
      <c r="M2037" s="15">
        <f t="shared" si="37"/>
        <v>1</v>
      </c>
      <c r="N2037" s="15">
        <v>0</v>
      </c>
      <c r="O2037" s="17">
        <f t="shared" si="38"/>
        <v>1</v>
      </c>
      <c r="P2037" s="16">
        <f t="shared" si="39"/>
        <v>809091</v>
      </c>
    </row>
    <row r="2038" spans="1:16" x14ac:dyDescent="0.2">
      <c r="A2038" s="15" t="s">
        <v>590</v>
      </c>
      <c r="B2038" s="15" t="s">
        <v>20</v>
      </c>
      <c r="C2038" s="15"/>
      <c r="D2038" s="15"/>
      <c r="E2038" s="15">
        <v>2</v>
      </c>
      <c r="F2038" s="15">
        <v>33363636</v>
      </c>
      <c r="G2038" s="15">
        <v>0</v>
      </c>
      <c r="H2038" s="15">
        <v>0</v>
      </c>
      <c r="I2038" s="16">
        <f t="shared" si="35"/>
        <v>16681818</v>
      </c>
      <c r="J2038" s="15">
        <v>0</v>
      </c>
      <c r="K2038" s="15">
        <v>0</v>
      </c>
      <c r="L2038" s="16">
        <f t="shared" si="36"/>
        <v>0</v>
      </c>
      <c r="M2038" s="15">
        <f t="shared" si="37"/>
        <v>2</v>
      </c>
      <c r="N2038" s="15">
        <v>0</v>
      </c>
      <c r="O2038" s="17">
        <f t="shared" si="38"/>
        <v>2</v>
      </c>
      <c r="P2038" s="16">
        <f t="shared" si="39"/>
        <v>33363636</v>
      </c>
    </row>
    <row r="2039" spans="1:16" x14ac:dyDescent="0.2">
      <c r="A2039" s="15" t="s">
        <v>591</v>
      </c>
      <c r="B2039" s="15" t="s">
        <v>11</v>
      </c>
      <c r="C2039" s="15"/>
      <c r="D2039" s="15"/>
      <c r="E2039" s="15">
        <v>2</v>
      </c>
      <c r="F2039" s="15">
        <v>2454544</v>
      </c>
      <c r="G2039" s="15">
        <v>0</v>
      </c>
      <c r="H2039" s="15">
        <v>0</v>
      </c>
      <c r="I2039" s="16">
        <f t="shared" si="35"/>
        <v>1227272</v>
      </c>
      <c r="J2039" s="15">
        <v>0</v>
      </c>
      <c r="K2039" s="15">
        <v>0</v>
      </c>
      <c r="L2039" s="16">
        <f t="shared" si="36"/>
        <v>0</v>
      </c>
      <c r="M2039" s="15">
        <f t="shared" si="37"/>
        <v>2</v>
      </c>
      <c r="N2039" s="15">
        <v>0</v>
      </c>
      <c r="O2039" s="17">
        <f t="shared" si="38"/>
        <v>2</v>
      </c>
      <c r="P2039" s="16">
        <f t="shared" si="39"/>
        <v>2454544</v>
      </c>
    </row>
    <row r="2040" spans="1:16" x14ac:dyDescent="0.2">
      <c r="A2040" s="15" t="s">
        <v>592</v>
      </c>
      <c r="B2040" s="15" t="s">
        <v>11</v>
      </c>
      <c r="C2040" s="15"/>
      <c r="D2040" s="15"/>
      <c r="E2040" s="15">
        <v>1</v>
      </c>
      <c r="F2040" s="15">
        <v>590909</v>
      </c>
      <c r="G2040" s="15">
        <v>0</v>
      </c>
      <c r="H2040" s="15">
        <v>0</v>
      </c>
      <c r="I2040" s="16">
        <f t="shared" si="35"/>
        <v>590909</v>
      </c>
      <c r="J2040" s="15">
        <v>0</v>
      </c>
      <c r="K2040" s="15">
        <v>0</v>
      </c>
      <c r="L2040" s="16">
        <f t="shared" si="36"/>
        <v>0</v>
      </c>
      <c r="M2040" s="15">
        <f t="shared" si="37"/>
        <v>1</v>
      </c>
      <c r="N2040" s="15">
        <v>0</v>
      </c>
      <c r="O2040" s="17">
        <f t="shared" si="38"/>
        <v>1</v>
      </c>
      <c r="P2040" s="16">
        <f t="shared" si="39"/>
        <v>590909</v>
      </c>
    </row>
    <row r="2041" spans="1:16" x14ac:dyDescent="0.2">
      <c r="A2041" s="15" t="s">
        <v>594</v>
      </c>
      <c r="B2041" s="15" t="s">
        <v>11</v>
      </c>
      <c r="C2041" s="15"/>
      <c r="D2041" s="15"/>
      <c r="E2041" s="15">
        <v>3</v>
      </c>
      <c r="F2041" s="15">
        <v>1476000</v>
      </c>
      <c r="G2041" s="15">
        <v>0</v>
      </c>
      <c r="H2041" s="15">
        <v>0</v>
      </c>
      <c r="I2041" s="16">
        <f t="shared" si="35"/>
        <v>492000</v>
      </c>
      <c r="J2041" s="15">
        <v>0</v>
      </c>
      <c r="K2041" s="15">
        <v>0</v>
      </c>
      <c r="L2041" s="16">
        <f t="shared" si="36"/>
        <v>0</v>
      </c>
      <c r="M2041" s="15">
        <f t="shared" si="37"/>
        <v>3</v>
      </c>
      <c r="N2041" s="15">
        <v>0</v>
      </c>
      <c r="O2041" s="17">
        <f t="shared" si="38"/>
        <v>3</v>
      </c>
      <c r="P2041" s="16">
        <f t="shared" si="39"/>
        <v>1476000</v>
      </c>
    </row>
    <row r="2042" spans="1:16" x14ac:dyDescent="0.2">
      <c r="A2042" s="15" t="s">
        <v>4098</v>
      </c>
      <c r="B2042" s="15" t="s">
        <v>392</v>
      </c>
      <c r="C2042" s="15"/>
      <c r="D2042" s="15"/>
      <c r="E2042" s="15">
        <v>0</v>
      </c>
      <c r="F2042" s="15">
        <v>0</v>
      </c>
      <c r="G2042" s="15">
        <v>0</v>
      </c>
      <c r="H2042" s="15">
        <v>0</v>
      </c>
      <c r="I2042" s="16">
        <f t="shared" si="35"/>
        <v>0</v>
      </c>
      <c r="J2042" s="15">
        <v>0</v>
      </c>
      <c r="K2042" s="15">
        <v>0</v>
      </c>
      <c r="L2042" s="16">
        <f t="shared" si="36"/>
        <v>0</v>
      </c>
      <c r="M2042" s="15">
        <f t="shared" si="37"/>
        <v>0</v>
      </c>
      <c r="N2042" s="15">
        <v>0</v>
      </c>
      <c r="O2042" s="17">
        <f t="shared" si="38"/>
        <v>0</v>
      </c>
      <c r="P2042" s="16">
        <f t="shared" si="39"/>
        <v>0</v>
      </c>
    </row>
    <row r="2043" spans="1:16" x14ac:dyDescent="0.2">
      <c r="A2043" s="15" t="s">
        <v>596</v>
      </c>
      <c r="B2043" s="15" t="s">
        <v>392</v>
      </c>
      <c r="C2043" s="15"/>
      <c r="D2043" s="15"/>
      <c r="E2043" s="15">
        <v>0</v>
      </c>
      <c r="F2043" s="15">
        <v>0</v>
      </c>
      <c r="G2043" s="15">
        <v>0</v>
      </c>
      <c r="H2043" s="15">
        <v>0</v>
      </c>
      <c r="I2043" s="16">
        <f t="shared" si="35"/>
        <v>0</v>
      </c>
      <c r="J2043" s="15">
        <v>0</v>
      </c>
      <c r="K2043" s="15">
        <v>0</v>
      </c>
      <c r="L2043" s="16">
        <f t="shared" si="36"/>
        <v>0</v>
      </c>
      <c r="M2043" s="15">
        <f t="shared" si="37"/>
        <v>0</v>
      </c>
      <c r="N2043" s="15">
        <v>0</v>
      </c>
      <c r="O2043" s="17">
        <f t="shared" si="38"/>
        <v>0</v>
      </c>
      <c r="P2043" s="16">
        <f t="shared" si="39"/>
        <v>0</v>
      </c>
    </row>
    <row r="2044" spans="1:16" x14ac:dyDescent="0.2">
      <c r="A2044" s="15" t="s">
        <v>597</v>
      </c>
      <c r="B2044" s="15" t="s">
        <v>11</v>
      </c>
      <c r="C2044" s="15"/>
      <c r="D2044" s="15"/>
      <c r="E2044" s="15">
        <v>16</v>
      </c>
      <c r="F2044" s="15">
        <v>8928185</v>
      </c>
      <c r="G2044" s="15">
        <v>0</v>
      </c>
      <c r="H2044" s="15">
        <v>0</v>
      </c>
      <c r="I2044" s="16">
        <f t="shared" ref="I2044:I2298" si="40">IFERROR(IF((F2044+H2044)/(G2044+E2044)&lt;0,0,(F2044+H2044)/(G2044+E2044)),0)</f>
        <v>558011.5625</v>
      </c>
      <c r="J2044" s="15">
        <v>0</v>
      </c>
      <c r="K2044" s="15">
        <v>0</v>
      </c>
      <c r="L2044" s="16">
        <f t="shared" ref="L2044:L2298" si="41">I2044*J2044</f>
        <v>0</v>
      </c>
      <c r="M2044" s="15">
        <f t="shared" ref="M2044:M2298" si="42">E2044+G2044-J2044</f>
        <v>16</v>
      </c>
      <c r="N2044" s="15">
        <v>0</v>
      </c>
      <c r="O2044" s="17">
        <f t="shared" ref="O2044:O2298" si="43">E2044+G2044-J2044</f>
        <v>16</v>
      </c>
      <c r="P2044" s="16">
        <f t="shared" ref="P2044:P2298" si="44">F2044+H2044-L2044</f>
        <v>8928185</v>
      </c>
    </row>
    <row r="2045" spans="1:16" x14ac:dyDescent="0.2">
      <c r="A2045" s="15" t="s">
        <v>598</v>
      </c>
      <c r="B2045" s="15" t="s">
        <v>11</v>
      </c>
      <c r="C2045" s="15"/>
      <c r="D2045" s="15"/>
      <c r="E2045" s="15">
        <v>10</v>
      </c>
      <c r="F2045" s="15">
        <v>14000000</v>
      </c>
      <c r="G2045" s="15">
        <v>0</v>
      </c>
      <c r="H2045" s="15">
        <v>0</v>
      </c>
      <c r="I2045" s="16">
        <f t="shared" si="40"/>
        <v>1400000</v>
      </c>
      <c r="J2045" s="15">
        <v>0</v>
      </c>
      <c r="K2045" s="15">
        <v>0</v>
      </c>
      <c r="L2045" s="16">
        <f t="shared" si="41"/>
        <v>0</v>
      </c>
      <c r="M2045" s="15">
        <f t="shared" si="42"/>
        <v>10</v>
      </c>
      <c r="N2045" s="15">
        <v>0</v>
      </c>
      <c r="O2045" s="17">
        <f t="shared" si="43"/>
        <v>10</v>
      </c>
      <c r="P2045" s="16">
        <f t="shared" si="44"/>
        <v>14000000</v>
      </c>
    </row>
    <row r="2046" spans="1:16" x14ac:dyDescent="0.2">
      <c r="A2046" s="15" t="s">
        <v>599</v>
      </c>
      <c r="B2046" s="15" t="s">
        <v>25</v>
      </c>
      <c r="C2046" s="15"/>
      <c r="D2046" s="15"/>
      <c r="E2046" s="15">
        <v>1</v>
      </c>
      <c r="F2046" s="15">
        <v>1200000</v>
      </c>
      <c r="G2046" s="15">
        <v>0</v>
      </c>
      <c r="H2046" s="15">
        <v>0</v>
      </c>
      <c r="I2046" s="16">
        <f t="shared" si="40"/>
        <v>1200000</v>
      </c>
      <c r="J2046" s="15">
        <v>0</v>
      </c>
      <c r="K2046" s="15">
        <v>0</v>
      </c>
      <c r="L2046" s="16">
        <f t="shared" si="41"/>
        <v>0</v>
      </c>
      <c r="M2046" s="15">
        <f t="shared" si="42"/>
        <v>1</v>
      </c>
      <c r="N2046" s="15">
        <v>0</v>
      </c>
      <c r="O2046" s="17">
        <f t="shared" si="43"/>
        <v>1</v>
      </c>
      <c r="P2046" s="16">
        <f t="shared" si="44"/>
        <v>1200000</v>
      </c>
    </row>
    <row r="2047" spans="1:16" x14ac:dyDescent="0.2">
      <c r="A2047" s="15" t="s">
        <v>600</v>
      </c>
      <c r="B2047" s="15" t="s">
        <v>400</v>
      </c>
      <c r="C2047" s="15"/>
      <c r="D2047" s="15"/>
      <c r="E2047" s="15">
        <v>1</v>
      </c>
      <c r="F2047" s="15">
        <v>77273</v>
      </c>
      <c r="G2047" s="15">
        <v>0</v>
      </c>
      <c r="H2047" s="15">
        <v>0</v>
      </c>
      <c r="I2047" s="16">
        <f t="shared" si="40"/>
        <v>77273</v>
      </c>
      <c r="J2047" s="15">
        <v>0</v>
      </c>
      <c r="K2047" s="15">
        <v>0</v>
      </c>
      <c r="L2047" s="16">
        <f t="shared" si="41"/>
        <v>0</v>
      </c>
      <c r="M2047" s="15">
        <f t="shared" si="42"/>
        <v>1</v>
      </c>
      <c r="N2047" s="15">
        <v>0</v>
      </c>
      <c r="O2047" s="17">
        <f t="shared" si="43"/>
        <v>1</v>
      </c>
      <c r="P2047" s="16">
        <f t="shared" si="44"/>
        <v>77273</v>
      </c>
    </row>
    <row r="2048" spans="1:16" x14ac:dyDescent="0.2">
      <c r="A2048" s="15" t="s">
        <v>3879</v>
      </c>
      <c r="B2048" s="15" t="s">
        <v>400</v>
      </c>
      <c r="C2048" s="15"/>
      <c r="D2048" s="15"/>
      <c r="E2048" s="15">
        <v>4</v>
      </c>
      <c r="F2048" s="15">
        <v>5745452</v>
      </c>
      <c r="G2048" s="15">
        <v>0</v>
      </c>
      <c r="H2048" s="15">
        <v>0</v>
      </c>
      <c r="I2048" s="16">
        <f t="shared" si="40"/>
        <v>1436363</v>
      </c>
      <c r="J2048" s="15">
        <v>0</v>
      </c>
      <c r="K2048" s="15">
        <v>0</v>
      </c>
      <c r="L2048" s="16">
        <f t="shared" si="41"/>
        <v>0</v>
      </c>
      <c r="M2048" s="15">
        <f t="shared" si="42"/>
        <v>4</v>
      </c>
      <c r="N2048" s="15">
        <v>0</v>
      </c>
      <c r="O2048" s="17">
        <f t="shared" si="43"/>
        <v>4</v>
      </c>
      <c r="P2048" s="16">
        <f t="shared" si="44"/>
        <v>5745452</v>
      </c>
    </row>
    <row r="2049" spans="1:16" x14ac:dyDescent="0.2">
      <c r="A2049" s="15" t="s">
        <v>602</v>
      </c>
      <c r="B2049" s="15" t="s">
        <v>392</v>
      </c>
      <c r="C2049" s="15"/>
      <c r="D2049" s="15"/>
      <c r="E2049" s="15">
        <v>0</v>
      </c>
      <c r="F2049" s="15">
        <v>0</v>
      </c>
      <c r="G2049" s="15">
        <v>0</v>
      </c>
      <c r="H2049" s="15">
        <v>0</v>
      </c>
      <c r="I2049" s="16">
        <f t="shared" si="40"/>
        <v>0</v>
      </c>
      <c r="J2049" s="15">
        <v>0</v>
      </c>
      <c r="K2049" s="15">
        <v>0</v>
      </c>
      <c r="L2049" s="16">
        <f t="shared" si="41"/>
        <v>0</v>
      </c>
      <c r="M2049" s="15">
        <f t="shared" si="42"/>
        <v>0</v>
      </c>
      <c r="N2049" s="15">
        <v>0</v>
      </c>
      <c r="O2049" s="17">
        <f t="shared" si="43"/>
        <v>0</v>
      </c>
      <c r="P2049" s="16">
        <f t="shared" si="44"/>
        <v>0</v>
      </c>
    </row>
    <row r="2050" spans="1:16" x14ac:dyDescent="0.2">
      <c r="A2050" s="15" t="s">
        <v>605</v>
      </c>
      <c r="B2050" s="15" t="s">
        <v>20</v>
      </c>
      <c r="C2050" s="15"/>
      <c r="D2050" s="15"/>
      <c r="E2050" s="15">
        <v>2</v>
      </c>
      <c r="F2050" s="15">
        <v>909090</v>
      </c>
      <c r="G2050" s="15">
        <v>0</v>
      </c>
      <c r="H2050" s="15">
        <v>0</v>
      </c>
      <c r="I2050" s="16">
        <f t="shared" si="40"/>
        <v>454545</v>
      </c>
      <c r="J2050" s="15">
        <v>0</v>
      </c>
      <c r="K2050" s="15">
        <v>0</v>
      </c>
      <c r="L2050" s="16">
        <f t="shared" si="41"/>
        <v>0</v>
      </c>
      <c r="M2050" s="15">
        <f t="shared" si="42"/>
        <v>2</v>
      </c>
      <c r="N2050" s="15">
        <v>0</v>
      </c>
      <c r="O2050" s="17">
        <f t="shared" si="43"/>
        <v>2</v>
      </c>
      <c r="P2050" s="16">
        <f t="shared" si="44"/>
        <v>909090</v>
      </c>
    </row>
    <row r="2051" spans="1:16" x14ac:dyDescent="0.2">
      <c r="A2051" s="15" t="s">
        <v>606</v>
      </c>
      <c r="B2051" s="15" t="s">
        <v>20</v>
      </c>
      <c r="C2051" s="15"/>
      <c r="D2051" s="15"/>
      <c r="E2051" s="15">
        <v>2</v>
      </c>
      <c r="F2051" s="15">
        <v>1509090</v>
      </c>
      <c r="G2051" s="15">
        <v>0</v>
      </c>
      <c r="H2051" s="15">
        <v>0</v>
      </c>
      <c r="I2051" s="16">
        <f t="shared" si="40"/>
        <v>754545</v>
      </c>
      <c r="J2051" s="15">
        <v>0</v>
      </c>
      <c r="K2051" s="15">
        <v>0</v>
      </c>
      <c r="L2051" s="16">
        <f t="shared" si="41"/>
        <v>0</v>
      </c>
      <c r="M2051" s="15">
        <f t="shared" si="42"/>
        <v>2</v>
      </c>
      <c r="N2051" s="15">
        <v>0</v>
      </c>
      <c r="O2051" s="17">
        <f t="shared" si="43"/>
        <v>2</v>
      </c>
      <c r="P2051" s="16">
        <f t="shared" si="44"/>
        <v>1509090</v>
      </c>
    </row>
    <row r="2052" spans="1:16" x14ac:dyDescent="0.2">
      <c r="A2052" s="15" t="s">
        <v>3880</v>
      </c>
      <c r="B2052" s="15" t="s">
        <v>11</v>
      </c>
      <c r="C2052" s="15"/>
      <c r="D2052" s="15"/>
      <c r="E2052" s="15">
        <v>5</v>
      </c>
      <c r="F2052" s="15">
        <v>6363635</v>
      </c>
      <c r="G2052" s="15">
        <v>0</v>
      </c>
      <c r="H2052" s="15">
        <v>0</v>
      </c>
      <c r="I2052" s="16">
        <f t="shared" si="40"/>
        <v>1272727</v>
      </c>
      <c r="J2052" s="15">
        <v>0</v>
      </c>
      <c r="K2052" s="15">
        <v>0</v>
      </c>
      <c r="L2052" s="16">
        <f t="shared" si="41"/>
        <v>0</v>
      </c>
      <c r="M2052" s="15">
        <f t="shared" si="42"/>
        <v>5</v>
      </c>
      <c r="N2052" s="15">
        <v>0</v>
      </c>
      <c r="O2052" s="17">
        <f t="shared" si="43"/>
        <v>5</v>
      </c>
      <c r="P2052" s="16">
        <f t="shared" si="44"/>
        <v>6363635</v>
      </c>
    </row>
    <row r="2053" spans="1:16" x14ac:dyDescent="0.2">
      <c r="A2053" s="15" t="s">
        <v>611</v>
      </c>
      <c r="B2053" s="15" t="s">
        <v>11</v>
      </c>
      <c r="C2053" s="15"/>
      <c r="D2053" s="15"/>
      <c r="E2053" s="15">
        <v>10</v>
      </c>
      <c r="F2053" s="15">
        <v>59090</v>
      </c>
      <c r="G2053" s="15">
        <v>0</v>
      </c>
      <c r="H2053" s="15">
        <v>0</v>
      </c>
      <c r="I2053" s="16">
        <f t="shared" si="40"/>
        <v>5909</v>
      </c>
      <c r="J2053" s="15">
        <v>0</v>
      </c>
      <c r="K2053" s="15">
        <v>0</v>
      </c>
      <c r="L2053" s="16">
        <f t="shared" si="41"/>
        <v>0</v>
      </c>
      <c r="M2053" s="15">
        <f t="shared" si="42"/>
        <v>10</v>
      </c>
      <c r="N2053" s="15">
        <v>0</v>
      </c>
      <c r="O2053" s="17">
        <f t="shared" si="43"/>
        <v>10</v>
      </c>
      <c r="P2053" s="16">
        <f t="shared" si="44"/>
        <v>59090</v>
      </c>
    </row>
    <row r="2054" spans="1:16" x14ac:dyDescent="0.2">
      <c r="A2054" s="15" t="s">
        <v>612</v>
      </c>
      <c r="B2054" s="15" t="s">
        <v>11</v>
      </c>
      <c r="C2054" s="15"/>
      <c r="D2054" s="15"/>
      <c r="E2054" s="15">
        <v>30</v>
      </c>
      <c r="F2054" s="15">
        <v>436350</v>
      </c>
      <c r="G2054" s="15">
        <v>0</v>
      </c>
      <c r="H2054" s="15">
        <v>0</v>
      </c>
      <c r="I2054" s="16">
        <f t="shared" si="40"/>
        <v>14545</v>
      </c>
      <c r="J2054" s="15">
        <v>0</v>
      </c>
      <c r="K2054" s="15">
        <v>0</v>
      </c>
      <c r="L2054" s="16">
        <f t="shared" si="41"/>
        <v>0</v>
      </c>
      <c r="M2054" s="15">
        <f t="shared" si="42"/>
        <v>30</v>
      </c>
      <c r="N2054" s="15">
        <v>0</v>
      </c>
      <c r="O2054" s="17">
        <f t="shared" si="43"/>
        <v>30</v>
      </c>
      <c r="P2054" s="16">
        <f t="shared" si="44"/>
        <v>436350</v>
      </c>
    </row>
    <row r="2055" spans="1:16" x14ac:dyDescent="0.2">
      <c r="A2055" s="15" t="s">
        <v>613</v>
      </c>
      <c r="B2055" s="15" t="s">
        <v>20</v>
      </c>
      <c r="C2055" s="15"/>
      <c r="D2055" s="15"/>
      <c r="E2055" s="15">
        <v>4</v>
      </c>
      <c r="F2055" s="15">
        <v>1563636</v>
      </c>
      <c r="G2055" s="15">
        <v>0</v>
      </c>
      <c r="H2055" s="15">
        <v>0</v>
      </c>
      <c r="I2055" s="16">
        <f t="shared" si="40"/>
        <v>390909</v>
      </c>
      <c r="J2055" s="15">
        <v>0</v>
      </c>
      <c r="K2055" s="15">
        <v>0</v>
      </c>
      <c r="L2055" s="16">
        <f t="shared" si="41"/>
        <v>0</v>
      </c>
      <c r="M2055" s="15">
        <f t="shared" si="42"/>
        <v>4</v>
      </c>
      <c r="N2055" s="15">
        <v>0</v>
      </c>
      <c r="O2055" s="17">
        <f t="shared" si="43"/>
        <v>4</v>
      </c>
      <c r="P2055" s="16">
        <f t="shared" si="44"/>
        <v>1563636</v>
      </c>
    </row>
    <row r="2056" spans="1:16" x14ac:dyDescent="0.2">
      <c r="A2056" s="15" t="s">
        <v>614</v>
      </c>
      <c r="B2056" s="15" t="s">
        <v>11</v>
      </c>
      <c r="C2056" s="15"/>
      <c r="D2056" s="15"/>
      <c r="E2056" s="15">
        <v>9</v>
      </c>
      <c r="F2056" s="15">
        <v>7690905</v>
      </c>
      <c r="G2056" s="15">
        <v>0</v>
      </c>
      <c r="H2056" s="15">
        <v>0</v>
      </c>
      <c r="I2056" s="16">
        <f t="shared" si="40"/>
        <v>854545</v>
      </c>
      <c r="J2056" s="15">
        <v>0</v>
      </c>
      <c r="K2056" s="15">
        <v>0</v>
      </c>
      <c r="L2056" s="16">
        <f t="shared" si="41"/>
        <v>0</v>
      </c>
      <c r="M2056" s="15">
        <f t="shared" si="42"/>
        <v>9</v>
      </c>
      <c r="N2056" s="15">
        <v>0</v>
      </c>
      <c r="O2056" s="17">
        <f t="shared" si="43"/>
        <v>9</v>
      </c>
      <c r="P2056" s="16">
        <f t="shared" si="44"/>
        <v>7690905</v>
      </c>
    </row>
    <row r="2057" spans="1:16" x14ac:dyDescent="0.2">
      <c r="A2057" s="15" t="s">
        <v>3881</v>
      </c>
      <c r="B2057" s="15" t="s">
        <v>11</v>
      </c>
      <c r="C2057" s="15"/>
      <c r="D2057" s="15"/>
      <c r="E2057" s="15">
        <v>1</v>
      </c>
      <c r="F2057" s="15">
        <v>1090909</v>
      </c>
      <c r="G2057" s="15">
        <v>0</v>
      </c>
      <c r="H2057" s="15">
        <v>0</v>
      </c>
      <c r="I2057" s="16">
        <f t="shared" si="40"/>
        <v>1090909</v>
      </c>
      <c r="J2057" s="15">
        <v>0</v>
      </c>
      <c r="K2057" s="15">
        <v>0</v>
      </c>
      <c r="L2057" s="16">
        <f t="shared" si="41"/>
        <v>0</v>
      </c>
      <c r="M2057" s="15">
        <f t="shared" si="42"/>
        <v>1</v>
      </c>
      <c r="N2057" s="15">
        <v>0</v>
      </c>
      <c r="O2057" s="17">
        <f t="shared" si="43"/>
        <v>1</v>
      </c>
      <c r="P2057" s="16">
        <f t="shared" si="44"/>
        <v>1090909</v>
      </c>
    </row>
    <row r="2058" spans="1:16" x14ac:dyDescent="0.2">
      <c r="A2058" s="15" t="s">
        <v>616</v>
      </c>
      <c r="B2058" s="15" t="s">
        <v>11</v>
      </c>
      <c r="C2058" s="15"/>
      <c r="D2058" s="15"/>
      <c r="E2058" s="15">
        <v>1</v>
      </c>
      <c r="F2058" s="15">
        <v>1532000</v>
      </c>
      <c r="G2058" s="15">
        <v>0</v>
      </c>
      <c r="H2058" s="15">
        <v>0</v>
      </c>
      <c r="I2058" s="16">
        <f t="shared" si="40"/>
        <v>1532000</v>
      </c>
      <c r="J2058" s="15">
        <v>0</v>
      </c>
      <c r="K2058" s="15">
        <v>0</v>
      </c>
      <c r="L2058" s="16">
        <f t="shared" si="41"/>
        <v>0</v>
      </c>
      <c r="M2058" s="15">
        <f t="shared" si="42"/>
        <v>1</v>
      </c>
      <c r="N2058" s="15">
        <v>0</v>
      </c>
      <c r="O2058" s="17">
        <f t="shared" si="43"/>
        <v>1</v>
      </c>
      <c r="P2058" s="16">
        <f t="shared" si="44"/>
        <v>1532000</v>
      </c>
    </row>
    <row r="2059" spans="1:16" x14ac:dyDescent="0.2">
      <c r="A2059" s="15" t="s">
        <v>618</v>
      </c>
      <c r="B2059" s="15" t="s">
        <v>25</v>
      </c>
      <c r="C2059" s="15"/>
      <c r="D2059" s="15"/>
      <c r="E2059" s="15">
        <v>1</v>
      </c>
      <c r="F2059" s="15">
        <v>13954545</v>
      </c>
      <c r="G2059" s="15">
        <v>0</v>
      </c>
      <c r="H2059" s="15">
        <v>0</v>
      </c>
      <c r="I2059" s="16">
        <f t="shared" si="40"/>
        <v>13954545</v>
      </c>
      <c r="J2059" s="15">
        <v>0</v>
      </c>
      <c r="K2059" s="15">
        <v>0</v>
      </c>
      <c r="L2059" s="16">
        <f t="shared" si="41"/>
        <v>0</v>
      </c>
      <c r="M2059" s="15">
        <f t="shared" si="42"/>
        <v>1</v>
      </c>
      <c r="N2059" s="15">
        <v>0</v>
      </c>
      <c r="O2059" s="17">
        <f t="shared" si="43"/>
        <v>1</v>
      </c>
      <c r="P2059" s="16">
        <f t="shared" si="44"/>
        <v>13954545</v>
      </c>
    </row>
    <row r="2060" spans="1:16" x14ac:dyDescent="0.2">
      <c r="A2060" s="15" t="s">
        <v>619</v>
      </c>
      <c r="B2060" s="15" t="s">
        <v>620</v>
      </c>
      <c r="C2060" s="15"/>
      <c r="D2060" s="15"/>
      <c r="E2060" s="15">
        <v>1</v>
      </c>
      <c r="F2060" s="15">
        <v>485000</v>
      </c>
      <c r="G2060" s="15">
        <v>0</v>
      </c>
      <c r="H2060" s="15">
        <v>0</v>
      </c>
      <c r="I2060" s="16">
        <f t="shared" si="40"/>
        <v>485000</v>
      </c>
      <c r="J2060" s="15">
        <v>0</v>
      </c>
      <c r="K2060" s="15">
        <v>0</v>
      </c>
      <c r="L2060" s="16">
        <f t="shared" si="41"/>
        <v>0</v>
      </c>
      <c r="M2060" s="15">
        <f t="shared" si="42"/>
        <v>1</v>
      </c>
      <c r="N2060" s="15">
        <v>0</v>
      </c>
      <c r="O2060" s="17">
        <f t="shared" si="43"/>
        <v>1</v>
      </c>
      <c r="P2060" s="16">
        <f t="shared" si="44"/>
        <v>485000</v>
      </c>
    </row>
    <row r="2061" spans="1:16" x14ac:dyDescent="0.2">
      <c r="A2061" s="15" t="s">
        <v>621</v>
      </c>
      <c r="B2061" s="15" t="s">
        <v>622</v>
      </c>
      <c r="C2061" s="15"/>
      <c r="D2061" s="15"/>
      <c r="E2061" s="15">
        <v>1</v>
      </c>
      <c r="F2061" s="15">
        <v>49000</v>
      </c>
      <c r="G2061" s="15">
        <v>0</v>
      </c>
      <c r="H2061" s="15">
        <v>0</v>
      </c>
      <c r="I2061" s="16">
        <f t="shared" si="40"/>
        <v>49000</v>
      </c>
      <c r="J2061" s="15">
        <v>0</v>
      </c>
      <c r="K2061" s="15">
        <v>0</v>
      </c>
      <c r="L2061" s="16">
        <f t="shared" si="41"/>
        <v>0</v>
      </c>
      <c r="M2061" s="15">
        <f t="shared" si="42"/>
        <v>1</v>
      </c>
      <c r="N2061" s="15">
        <v>0</v>
      </c>
      <c r="O2061" s="17">
        <f t="shared" si="43"/>
        <v>1</v>
      </c>
      <c r="P2061" s="16">
        <f t="shared" si="44"/>
        <v>49000</v>
      </c>
    </row>
    <row r="2062" spans="1:16" x14ac:dyDescent="0.2">
      <c r="A2062" s="15" t="s">
        <v>623</v>
      </c>
      <c r="B2062" s="15" t="s">
        <v>622</v>
      </c>
      <c r="C2062" s="15"/>
      <c r="D2062" s="15"/>
      <c r="E2062" s="15">
        <v>1</v>
      </c>
      <c r="F2062" s="15">
        <v>59000</v>
      </c>
      <c r="G2062" s="15">
        <v>0</v>
      </c>
      <c r="H2062" s="15">
        <v>0</v>
      </c>
      <c r="I2062" s="16">
        <f t="shared" si="40"/>
        <v>59000</v>
      </c>
      <c r="J2062" s="15">
        <v>0</v>
      </c>
      <c r="K2062" s="15">
        <v>0</v>
      </c>
      <c r="L2062" s="16">
        <f t="shared" si="41"/>
        <v>0</v>
      </c>
      <c r="M2062" s="15">
        <f t="shared" si="42"/>
        <v>1</v>
      </c>
      <c r="N2062" s="15">
        <v>0</v>
      </c>
      <c r="O2062" s="17">
        <f t="shared" si="43"/>
        <v>1</v>
      </c>
      <c r="P2062" s="16">
        <f t="shared" si="44"/>
        <v>59000</v>
      </c>
    </row>
    <row r="2063" spans="1:16" x14ac:dyDescent="0.2">
      <c r="A2063" s="15" t="s">
        <v>4099</v>
      </c>
      <c r="B2063" s="15" t="s">
        <v>392</v>
      </c>
      <c r="C2063" s="15"/>
      <c r="D2063" s="15"/>
      <c r="E2063" s="15">
        <v>0</v>
      </c>
      <c r="F2063" s="15">
        <v>0</v>
      </c>
      <c r="G2063" s="15">
        <v>0</v>
      </c>
      <c r="H2063" s="15">
        <v>0</v>
      </c>
      <c r="I2063" s="16">
        <f t="shared" si="40"/>
        <v>0</v>
      </c>
      <c r="J2063" s="15">
        <v>0</v>
      </c>
      <c r="K2063" s="15">
        <v>0</v>
      </c>
      <c r="L2063" s="16">
        <f t="shared" si="41"/>
        <v>0</v>
      </c>
      <c r="M2063" s="15">
        <f t="shared" si="42"/>
        <v>0</v>
      </c>
      <c r="N2063" s="15">
        <v>0</v>
      </c>
      <c r="O2063" s="17">
        <f t="shared" si="43"/>
        <v>0</v>
      </c>
      <c r="P2063" s="16">
        <f t="shared" si="44"/>
        <v>0</v>
      </c>
    </row>
    <row r="2064" spans="1:16" x14ac:dyDescent="0.2">
      <c r="A2064" s="15" t="s">
        <v>626</v>
      </c>
      <c r="B2064" s="15" t="s">
        <v>400</v>
      </c>
      <c r="C2064" s="15"/>
      <c r="D2064" s="15"/>
      <c r="E2064" s="15">
        <v>4</v>
      </c>
      <c r="F2064" s="15">
        <v>4781816</v>
      </c>
      <c r="G2064" s="15">
        <v>0</v>
      </c>
      <c r="H2064" s="15">
        <v>0</v>
      </c>
      <c r="I2064" s="16">
        <f t="shared" si="40"/>
        <v>1195454</v>
      </c>
      <c r="J2064" s="15">
        <v>0</v>
      </c>
      <c r="K2064" s="15">
        <v>0</v>
      </c>
      <c r="L2064" s="16">
        <f t="shared" si="41"/>
        <v>0</v>
      </c>
      <c r="M2064" s="15">
        <f t="shared" si="42"/>
        <v>4</v>
      </c>
      <c r="N2064" s="15">
        <v>0</v>
      </c>
      <c r="O2064" s="17">
        <f t="shared" si="43"/>
        <v>4</v>
      </c>
      <c r="P2064" s="16">
        <f t="shared" si="44"/>
        <v>4781816</v>
      </c>
    </row>
    <row r="2065" spans="1:16" x14ac:dyDescent="0.2">
      <c r="A2065" s="15" t="s">
        <v>3882</v>
      </c>
      <c r="B2065" s="15" t="s">
        <v>25</v>
      </c>
      <c r="C2065" s="15"/>
      <c r="D2065" s="15"/>
      <c r="E2065" s="15">
        <v>5</v>
      </c>
      <c r="F2065" s="15">
        <v>936365</v>
      </c>
      <c r="G2065" s="15">
        <v>0</v>
      </c>
      <c r="H2065" s="15">
        <v>0</v>
      </c>
      <c r="I2065" s="16">
        <f t="shared" si="40"/>
        <v>187273</v>
      </c>
      <c r="J2065" s="15">
        <v>0</v>
      </c>
      <c r="K2065" s="15">
        <v>0</v>
      </c>
      <c r="L2065" s="16">
        <f t="shared" si="41"/>
        <v>0</v>
      </c>
      <c r="M2065" s="15">
        <f t="shared" si="42"/>
        <v>5</v>
      </c>
      <c r="N2065" s="15">
        <v>0</v>
      </c>
      <c r="O2065" s="17">
        <f t="shared" si="43"/>
        <v>5</v>
      </c>
      <c r="P2065" s="16">
        <f t="shared" si="44"/>
        <v>936365</v>
      </c>
    </row>
    <row r="2066" spans="1:16" x14ac:dyDescent="0.2">
      <c r="A2066" s="15" t="s">
        <v>630</v>
      </c>
      <c r="B2066" s="15" t="s">
        <v>185</v>
      </c>
      <c r="C2066" s="15"/>
      <c r="D2066" s="15"/>
      <c r="E2066" s="15">
        <v>1</v>
      </c>
      <c r="F2066" s="15">
        <v>0</v>
      </c>
      <c r="G2066" s="15">
        <v>0</v>
      </c>
      <c r="H2066" s="15">
        <v>0</v>
      </c>
      <c r="I2066" s="16">
        <f t="shared" si="40"/>
        <v>0</v>
      </c>
      <c r="J2066" s="15">
        <v>0</v>
      </c>
      <c r="K2066" s="15">
        <v>0</v>
      </c>
      <c r="L2066" s="16">
        <f t="shared" si="41"/>
        <v>0</v>
      </c>
      <c r="M2066" s="15">
        <f t="shared" si="42"/>
        <v>1</v>
      </c>
      <c r="N2066" s="15">
        <v>0</v>
      </c>
      <c r="O2066" s="17">
        <f t="shared" si="43"/>
        <v>1</v>
      </c>
      <c r="P2066" s="16">
        <f t="shared" si="44"/>
        <v>0</v>
      </c>
    </row>
    <row r="2067" spans="1:16" x14ac:dyDescent="0.2">
      <c r="A2067" s="15" t="s">
        <v>631</v>
      </c>
      <c r="B2067" s="15" t="s">
        <v>185</v>
      </c>
      <c r="C2067" s="15"/>
      <c r="D2067" s="15"/>
      <c r="E2067" s="15">
        <v>1</v>
      </c>
      <c r="F2067" s="15">
        <v>139000</v>
      </c>
      <c r="G2067" s="15">
        <v>0</v>
      </c>
      <c r="H2067" s="15">
        <v>0</v>
      </c>
      <c r="I2067" s="16">
        <f t="shared" si="40"/>
        <v>139000</v>
      </c>
      <c r="J2067" s="15">
        <v>0</v>
      </c>
      <c r="K2067" s="15">
        <v>0</v>
      </c>
      <c r="L2067" s="16">
        <f t="shared" si="41"/>
        <v>0</v>
      </c>
      <c r="M2067" s="15">
        <f t="shared" si="42"/>
        <v>1</v>
      </c>
      <c r="N2067" s="15">
        <v>0</v>
      </c>
      <c r="O2067" s="17">
        <f t="shared" si="43"/>
        <v>1</v>
      </c>
      <c r="P2067" s="16">
        <f t="shared" si="44"/>
        <v>139000</v>
      </c>
    </row>
    <row r="2068" spans="1:16" x14ac:dyDescent="0.2">
      <c r="A2068" s="15" t="s">
        <v>632</v>
      </c>
      <c r="B2068" s="15" t="s">
        <v>185</v>
      </c>
      <c r="C2068" s="15"/>
      <c r="D2068" s="15"/>
      <c r="E2068" s="15">
        <v>1</v>
      </c>
      <c r="F2068" s="15">
        <v>118000</v>
      </c>
      <c r="G2068" s="15">
        <v>0</v>
      </c>
      <c r="H2068" s="15">
        <v>0</v>
      </c>
      <c r="I2068" s="16">
        <f t="shared" si="40"/>
        <v>118000</v>
      </c>
      <c r="J2068" s="15">
        <v>0</v>
      </c>
      <c r="K2068" s="15">
        <v>0</v>
      </c>
      <c r="L2068" s="16">
        <f t="shared" si="41"/>
        <v>0</v>
      </c>
      <c r="M2068" s="15">
        <f t="shared" si="42"/>
        <v>1</v>
      </c>
      <c r="N2068" s="15">
        <v>0</v>
      </c>
      <c r="O2068" s="17">
        <f t="shared" si="43"/>
        <v>1</v>
      </c>
      <c r="P2068" s="16">
        <f t="shared" si="44"/>
        <v>118000</v>
      </c>
    </row>
    <row r="2069" spans="1:16" x14ac:dyDescent="0.2">
      <c r="A2069" s="15" t="s">
        <v>633</v>
      </c>
      <c r="B2069" s="15" t="s">
        <v>634</v>
      </c>
      <c r="C2069" s="15"/>
      <c r="D2069" s="15"/>
      <c r="E2069" s="15">
        <v>1</v>
      </c>
      <c r="F2069" s="15">
        <v>75000</v>
      </c>
      <c r="G2069" s="15">
        <v>0</v>
      </c>
      <c r="H2069" s="15">
        <v>0</v>
      </c>
      <c r="I2069" s="16">
        <f t="shared" si="40"/>
        <v>75000</v>
      </c>
      <c r="J2069" s="15">
        <v>0</v>
      </c>
      <c r="K2069" s="15">
        <v>0</v>
      </c>
      <c r="L2069" s="16">
        <f t="shared" si="41"/>
        <v>0</v>
      </c>
      <c r="M2069" s="15">
        <f t="shared" si="42"/>
        <v>1</v>
      </c>
      <c r="N2069" s="15">
        <v>0</v>
      </c>
      <c r="O2069" s="17">
        <f t="shared" si="43"/>
        <v>1</v>
      </c>
      <c r="P2069" s="16">
        <f t="shared" si="44"/>
        <v>75000</v>
      </c>
    </row>
    <row r="2070" spans="1:16" x14ac:dyDescent="0.2">
      <c r="A2070" s="15" t="s">
        <v>635</v>
      </c>
      <c r="B2070" s="15" t="s">
        <v>185</v>
      </c>
      <c r="C2070" s="15"/>
      <c r="D2070" s="15"/>
      <c r="E2070" s="15">
        <v>4</v>
      </c>
      <c r="F2070" s="15">
        <v>60000</v>
      </c>
      <c r="G2070" s="15">
        <v>0</v>
      </c>
      <c r="H2070" s="15">
        <v>0</v>
      </c>
      <c r="I2070" s="16">
        <f t="shared" si="40"/>
        <v>15000</v>
      </c>
      <c r="J2070" s="15">
        <v>0</v>
      </c>
      <c r="K2070" s="15">
        <v>0</v>
      </c>
      <c r="L2070" s="16">
        <f t="shared" si="41"/>
        <v>0</v>
      </c>
      <c r="M2070" s="15">
        <f t="shared" si="42"/>
        <v>4</v>
      </c>
      <c r="N2070" s="15">
        <v>0</v>
      </c>
      <c r="O2070" s="17">
        <f t="shared" si="43"/>
        <v>4</v>
      </c>
      <c r="P2070" s="16">
        <f t="shared" si="44"/>
        <v>60000</v>
      </c>
    </row>
    <row r="2071" spans="1:16" x14ac:dyDescent="0.2">
      <c r="A2071" s="15" t="s">
        <v>636</v>
      </c>
      <c r="B2071" s="15" t="s">
        <v>634</v>
      </c>
      <c r="C2071" s="15"/>
      <c r="D2071" s="15"/>
      <c r="E2071" s="15">
        <v>3</v>
      </c>
      <c r="F2071" s="15">
        <v>255000</v>
      </c>
      <c r="G2071" s="15">
        <v>0</v>
      </c>
      <c r="H2071" s="15">
        <v>0</v>
      </c>
      <c r="I2071" s="16">
        <f t="shared" si="40"/>
        <v>85000</v>
      </c>
      <c r="J2071" s="15">
        <v>0</v>
      </c>
      <c r="K2071" s="15">
        <v>0</v>
      </c>
      <c r="L2071" s="16">
        <f t="shared" si="41"/>
        <v>0</v>
      </c>
      <c r="M2071" s="15">
        <f t="shared" si="42"/>
        <v>3</v>
      </c>
      <c r="N2071" s="15">
        <v>0</v>
      </c>
      <c r="O2071" s="17">
        <f t="shared" si="43"/>
        <v>3</v>
      </c>
      <c r="P2071" s="16">
        <f t="shared" si="44"/>
        <v>255000</v>
      </c>
    </row>
    <row r="2072" spans="1:16" x14ac:dyDescent="0.2">
      <c r="A2072" s="15" t="s">
        <v>637</v>
      </c>
      <c r="B2072" s="15" t="s">
        <v>185</v>
      </c>
      <c r="C2072" s="15"/>
      <c r="D2072" s="15"/>
      <c r="E2072" s="15">
        <v>1</v>
      </c>
      <c r="F2072" s="15">
        <v>141000</v>
      </c>
      <c r="G2072" s="15">
        <v>0</v>
      </c>
      <c r="H2072" s="15">
        <v>0</v>
      </c>
      <c r="I2072" s="16">
        <f t="shared" si="40"/>
        <v>141000</v>
      </c>
      <c r="J2072" s="15">
        <v>0</v>
      </c>
      <c r="K2072" s="15">
        <v>0</v>
      </c>
      <c r="L2072" s="16">
        <f t="shared" si="41"/>
        <v>0</v>
      </c>
      <c r="M2072" s="15">
        <f t="shared" si="42"/>
        <v>1</v>
      </c>
      <c r="N2072" s="15">
        <v>0</v>
      </c>
      <c r="O2072" s="17">
        <f t="shared" si="43"/>
        <v>1</v>
      </c>
      <c r="P2072" s="16">
        <f t="shared" si="44"/>
        <v>141000</v>
      </c>
    </row>
    <row r="2073" spans="1:16" x14ac:dyDescent="0.2">
      <c r="A2073" s="15" t="s">
        <v>638</v>
      </c>
      <c r="B2073" s="15" t="s">
        <v>185</v>
      </c>
      <c r="C2073" s="15"/>
      <c r="D2073" s="15"/>
      <c r="E2073" s="15">
        <v>1</v>
      </c>
      <c r="F2073" s="15">
        <v>131000</v>
      </c>
      <c r="G2073" s="15">
        <v>0</v>
      </c>
      <c r="H2073" s="15">
        <v>0</v>
      </c>
      <c r="I2073" s="16">
        <f t="shared" si="40"/>
        <v>131000</v>
      </c>
      <c r="J2073" s="15">
        <v>0</v>
      </c>
      <c r="K2073" s="15">
        <v>0</v>
      </c>
      <c r="L2073" s="16">
        <f t="shared" si="41"/>
        <v>0</v>
      </c>
      <c r="M2073" s="15">
        <f t="shared" si="42"/>
        <v>1</v>
      </c>
      <c r="N2073" s="15">
        <v>0</v>
      </c>
      <c r="O2073" s="17">
        <f t="shared" si="43"/>
        <v>1</v>
      </c>
      <c r="P2073" s="16">
        <f t="shared" si="44"/>
        <v>131000</v>
      </c>
    </row>
    <row r="2074" spans="1:16" x14ac:dyDescent="0.2">
      <c r="A2074" s="15" t="s">
        <v>639</v>
      </c>
      <c r="B2074" s="15" t="s">
        <v>185</v>
      </c>
      <c r="C2074" s="15"/>
      <c r="D2074" s="15"/>
      <c r="E2074" s="15">
        <v>1</v>
      </c>
      <c r="F2074" s="15">
        <v>121000</v>
      </c>
      <c r="G2074" s="15">
        <v>0</v>
      </c>
      <c r="H2074" s="15">
        <v>0</v>
      </c>
      <c r="I2074" s="16">
        <f t="shared" si="40"/>
        <v>121000</v>
      </c>
      <c r="J2074" s="15">
        <v>0</v>
      </c>
      <c r="K2074" s="15">
        <v>0</v>
      </c>
      <c r="L2074" s="16">
        <f t="shared" si="41"/>
        <v>0</v>
      </c>
      <c r="M2074" s="15">
        <f t="shared" si="42"/>
        <v>1</v>
      </c>
      <c r="N2074" s="15">
        <v>0</v>
      </c>
      <c r="O2074" s="17">
        <f t="shared" si="43"/>
        <v>1</v>
      </c>
      <c r="P2074" s="16">
        <f t="shared" si="44"/>
        <v>121000</v>
      </c>
    </row>
    <row r="2075" spans="1:16" x14ac:dyDescent="0.2">
      <c r="A2075" s="15" t="s">
        <v>640</v>
      </c>
      <c r="B2075" s="15" t="s">
        <v>185</v>
      </c>
      <c r="C2075" s="15"/>
      <c r="D2075" s="15"/>
      <c r="E2075" s="15">
        <v>1</v>
      </c>
      <c r="F2075" s="15">
        <v>149000</v>
      </c>
      <c r="G2075" s="15">
        <v>0</v>
      </c>
      <c r="H2075" s="15">
        <v>0</v>
      </c>
      <c r="I2075" s="16">
        <f t="shared" si="40"/>
        <v>149000</v>
      </c>
      <c r="J2075" s="15">
        <v>0</v>
      </c>
      <c r="K2075" s="15">
        <v>0</v>
      </c>
      <c r="L2075" s="16">
        <f t="shared" si="41"/>
        <v>0</v>
      </c>
      <c r="M2075" s="15">
        <f t="shared" si="42"/>
        <v>1</v>
      </c>
      <c r="N2075" s="15">
        <v>0</v>
      </c>
      <c r="O2075" s="17">
        <f t="shared" si="43"/>
        <v>1</v>
      </c>
      <c r="P2075" s="16">
        <f t="shared" si="44"/>
        <v>149000</v>
      </c>
    </row>
    <row r="2076" spans="1:16" x14ac:dyDescent="0.2">
      <c r="A2076" s="15" t="s">
        <v>641</v>
      </c>
      <c r="B2076" s="15" t="s">
        <v>185</v>
      </c>
      <c r="C2076" s="15"/>
      <c r="D2076" s="15"/>
      <c r="E2076" s="15">
        <v>1</v>
      </c>
      <c r="F2076" s="15">
        <v>178000</v>
      </c>
      <c r="G2076" s="15">
        <v>0</v>
      </c>
      <c r="H2076" s="15">
        <v>0</v>
      </c>
      <c r="I2076" s="16">
        <f t="shared" si="40"/>
        <v>178000</v>
      </c>
      <c r="J2076" s="15">
        <v>0</v>
      </c>
      <c r="K2076" s="15">
        <v>0</v>
      </c>
      <c r="L2076" s="16">
        <f t="shared" si="41"/>
        <v>0</v>
      </c>
      <c r="M2076" s="15">
        <f t="shared" si="42"/>
        <v>1</v>
      </c>
      <c r="N2076" s="15">
        <v>0</v>
      </c>
      <c r="O2076" s="17">
        <f t="shared" si="43"/>
        <v>1</v>
      </c>
      <c r="P2076" s="16">
        <f t="shared" si="44"/>
        <v>178000</v>
      </c>
    </row>
    <row r="2077" spans="1:16" x14ac:dyDescent="0.2">
      <c r="A2077" s="15" t="s">
        <v>642</v>
      </c>
      <c r="B2077" s="15" t="s">
        <v>185</v>
      </c>
      <c r="C2077" s="15"/>
      <c r="D2077" s="15"/>
      <c r="E2077" s="15">
        <v>1</v>
      </c>
      <c r="F2077" s="15">
        <v>390000</v>
      </c>
      <c r="G2077" s="15">
        <v>0</v>
      </c>
      <c r="H2077" s="15">
        <v>0</v>
      </c>
      <c r="I2077" s="16">
        <f t="shared" si="40"/>
        <v>390000</v>
      </c>
      <c r="J2077" s="15">
        <v>0</v>
      </c>
      <c r="K2077" s="15">
        <v>0</v>
      </c>
      <c r="L2077" s="16">
        <f t="shared" si="41"/>
        <v>0</v>
      </c>
      <c r="M2077" s="15">
        <f t="shared" si="42"/>
        <v>1</v>
      </c>
      <c r="N2077" s="15">
        <v>0</v>
      </c>
      <c r="O2077" s="17">
        <f t="shared" si="43"/>
        <v>1</v>
      </c>
      <c r="P2077" s="16">
        <f t="shared" si="44"/>
        <v>390000</v>
      </c>
    </row>
    <row r="2078" spans="1:16" x14ac:dyDescent="0.2">
      <c r="A2078" s="15" t="s">
        <v>643</v>
      </c>
      <c r="B2078" s="15" t="s">
        <v>185</v>
      </c>
      <c r="C2078" s="15"/>
      <c r="D2078" s="15"/>
      <c r="E2078" s="15">
        <v>1</v>
      </c>
      <c r="F2078" s="15">
        <v>125000</v>
      </c>
      <c r="G2078" s="15">
        <v>0</v>
      </c>
      <c r="H2078" s="15">
        <v>0</v>
      </c>
      <c r="I2078" s="16">
        <f t="shared" si="40"/>
        <v>125000</v>
      </c>
      <c r="J2078" s="15">
        <v>0</v>
      </c>
      <c r="K2078" s="15">
        <v>0</v>
      </c>
      <c r="L2078" s="16">
        <f t="shared" si="41"/>
        <v>0</v>
      </c>
      <c r="M2078" s="15">
        <f t="shared" si="42"/>
        <v>1</v>
      </c>
      <c r="N2078" s="15">
        <v>0</v>
      </c>
      <c r="O2078" s="17">
        <f t="shared" si="43"/>
        <v>1</v>
      </c>
      <c r="P2078" s="16">
        <f t="shared" si="44"/>
        <v>125000</v>
      </c>
    </row>
    <row r="2079" spans="1:16" x14ac:dyDescent="0.2">
      <c r="A2079" s="15" t="s">
        <v>644</v>
      </c>
      <c r="B2079" s="15" t="s">
        <v>34</v>
      </c>
      <c r="C2079" s="15"/>
      <c r="D2079" s="15"/>
      <c r="E2079" s="15">
        <v>5</v>
      </c>
      <c r="F2079" s="15">
        <v>1590910</v>
      </c>
      <c r="G2079" s="15">
        <v>0</v>
      </c>
      <c r="H2079" s="15">
        <v>0</v>
      </c>
      <c r="I2079" s="16">
        <f t="shared" si="40"/>
        <v>318182</v>
      </c>
      <c r="J2079" s="15">
        <v>0</v>
      </c>
      <c r="K2079" s="15">
        <v>0</v>
      </c>
      <c r="L2079" s="16">
        <f t="shared" si="41"/>
        <v>0</v>
      </c>
      <c r="M2079" s="15">
        <f t="shared" si="42"/>
        <v>5</v>
      </c>
      <c r="N2079" s="15">
        <v>0</v>
      </c>
      <c r="O2079" s="17">
        <f t="shared" si="43"/>
        <v>5</v>
      </c>
      <c r="P2079" s="16">
        <f t="shared" si="44"/>
        <v>1590910</v>
      </c>
    </row>
    <row r="2080" spans="1:16" x14ac:dyDescent="0.2">
      <c r="A2080" s="15" t="s">
        <v>645</v>
      </c>
      <c r="B2080" s="15" t="s">
        <v>34</v>
      </c>
      <c r="C2080" s="15"/>
      <c r="D2080" s="15"/>
      <c r="E2080" s="15">
        <v>1</v>
      </c>
      <c r="F2080" s="15">
        <v>445455</v>
      </c>
      <c r="G2080" s="15">
        <v>0</v>
      </c>
      <c r="H2080" s="15">
        <v>0</v>
      </c>
      <c r="I2080" s="16">
        <f t="shared" si="40"/>
        <v>445455</v>
      </c>
      <c r="J2080" s="15">
        <v>0</v>
      </c>
      <c r="K2080" s="15">
        <v>0</v>
      </c>
      <c r="L2080" s="16">
        <f t="shared" si="41"/>
        <v>0</v>
      </c>
      <c r="M2080" s="15">
        <f t="shared" si="42"/>
        <v>1</v>
      </c>
      <c r="N2080" s="15">
        <v>0</v>
      </c>
      <c r="O2080" s="17">
        <f t="shared" si="43"/>
        <v>1</v>
      </c>
      <c r="P2080" s="16">
        <f t="shared" si="44"/>
        <v>445455</v>
      </c>
    </row>
    <row r="2081" spans="1:16" x14ac:dyDescent="0.2">
      <c r="A2081" s="15" t="s">
        <v>646</v>
      </c>
      <c r="B2081" s="15" t="s">
        <v>392</v>
      </c>
      <c r="C2081" s="15"/>
      <c r="D2081" s="15"/>
      <c r="E2081" s="15">
        <v>0</v>
      </c>
      <c r="F2081" s="15">
        <v>0</v>
      </c>
      <c r="G2081" s="15">
        <v>0</v>
      </c>
      <c r="H2081" s="15">
        <v>0</v>
      </c>
      <c r="I2081" s="16">
        <f t="shared" si="40"/>
        <v>0</v>
      </c>
      <c r="J2081" s="15">
        <v>0</v>
      </c>
      <c r="K2081" s="15">
        <v>0</v>
      </c>
      <c r="L2081" s="16">
        <f t="shared" si="41"/>
        <v>0</v>
      </c>
      <c r="M2081" s="15">
        <f t="shared" si="42"/>
        <v>0</v>
      </c>
      <c r="N2081" s="15">
        <v>0</v>
      </c>
      <c r="O2081" s="17">
        <f t="shared" si="43"/>
        <v>0</v>
      </c>
      <c r="P2081" s="16">
        <f t="shared" si="44"/>
        <v>0</v>
      </c>
    </row>
    <row r="2082" spans="1:16" x14ac:dyDescent="0.2">
      <c r="A2082" s="15" t="s">
        <v>647</v>
      </c>
      <c r="B2082" s="15" t="s">
        <v>392</v>
      </c>
      <c r="C2082" s="15"/>
      <c r="D2082" s="15"/>
      <c r="E2082" s="15">
        <v>0</v>
      </c>
      <c r="F2082" s="15">
        <v>0</v>
      </c>
      <c r="G2082" s="15">
        <v>0</v>
      </c>
      <c r="H2082" s="15">
        <v>0</v>
      </c>
      <c r="I2082" s="16">
        <f t="shared" si="40"/>
        <v>0</v>
      </c>
      <c r="J2082" s="15">
        <v>0</v>
      </c>
      <c r="K2082" s="15">
        <v>0</v>
      </c>
      <c r="L2082" s="16">
        <f t="shared" si="41"/>
        <v>0</v>
      </c>
      <c r="M2082" s="15">
        <f t="shared" si="42"/>
        <v>0</v>
      </c>
      <c r="N2082" s="15">
        <v>0</v>
      </c>
      <c r="O2082" s="17">
        <f t="shared" si="43"/>
        <v>0</v>
      </c>
      <c r="P2082" s="16">
        <f t="shared" si="44"/>
        <v>0</v>
      </c>
    </row>
    <row r="2083" spans="1:16" x14ac:dyDescent="0.2">
      <c r="A2083" s="15" t="s">
        <v>648</v>
      </c>
      <c r="B2083" s="15" t="s">
        <v>25</v>
      </c>
      <c r="C2083" s="15"/>
      <c r="D2083" s="15"/>
      <c r="E2083" s="15">
        <v>1</v>
      </c>
      <c r="F2083" s="15">
        <v>6818181</v>
      </c>
      <c r="G2083" s="15">
        <v>0</v>
      </c>
      <c r="H2083" s="15">
        <v>0</v>
      </c>
      <c r="I2083" s="16">
        <f t="shared" si="40"/>
        <v>6818181</v>
      </c>
      <c r="J2083" s="15">
        <v>0</v>
      </c>
      <c r="K2083" s="15">
        <v>0</v>
      </c>
      <c r="L2083" s="16">
        <f t="shared" si="41"/>
        <v>0</v>
      </c>
      <c r="M2083" s="15">
        <f t="shared" si="42"/>
        <v>1</v>
      </c>
      <c r="N2083" s="15">
        <v>0</v>
      </c>
      <c r="O2083" s="17">
        <f t="shared" si="43"/>
        <v>1</v>
      </c>
      <c r="P2083" s="16">
        <f t="shared" si="44"/>
        <v>6818181</v>
      </c>
    </row>
    <row r="2084" spans="1:16" x14ac:dyDescent="0.2">
      <c r="A2084" s="15" t="s">
        <v>649</v>
      </c>
      <c r="B2084" s="15" t="s">
        <v>650</v>
      </c>
      <c r="C2084" s="15"/>
      <c r="D2084" s="15"/>
      <c r="E2084" s="15">
        <v>2</v>
      </c>
      <c r="F2084" s="15">
        <v>4286000</v>
      </c>
      <c r="G2084" s="15">
        <v>0</v>
      </c>
      <c r="H2084" s="15">
        <v>0</v>
      </c>
      <c r="I2084" s="16">
        <f t="shared" si="40"/>
        <v>2143000</v>
      </c>
      <c r="J2084" s="15">
        <v>0</v>
      </c>
      <c r="K2084" s="15">
        <v>0</v>
      </c>
      <c r="L2084" s="16">
        <f t="shared" si="41"/>
        <v>0</v>
      </c>
      <c r="M2084" s="15">
        <f t="shared" si="42"/>
        <v>2</v>
      </c>
      <c r="N2084" s="15">
        <v>0</v>
      </c>
      <c r="O2084" s="17">
        <f t="shared" si="43"/>
        <v>2</v>
      </c>
      <c r="P2084" s="16">
        <f t="shared" si="44"/>
        <v>4286000</v>
      </c>
    </row>
    <row r="2085" spans="1:16" x14ac:dyDescent="0.2">
      <c r="A2085" s="15" t="s">
        <v>651</v>
      </c>
      <c r="B2085" s="15" t="s">
        <v>20</v>
      </c>
      <c r="C2085" s="15"/>
      <c r="D2085" s="15"/>
      <c r="E2085" s="15">
        <v>9</v>
      </c>
      <c r="F2085" s="15">
        <v>9490905</v>
      </c>
      <c r="G2085" s="15">
        <v>0</v>
      </c>
      <c r="H2085" s="15">
        <v>0</v>
      </c>
      <c r="I2085" s="16">
        <f t="shared" si="40"/>
        <v>1054545</v>
      </c>
      <c r="J2085" s="15">
        <v>0</v>
      </c>
      <c r="K2085" s="15">
        <v>0</v>
      </c>
      <c r="L2085" s="16">
        <f t="shared" si="41"/>
        <v>0</v>
      </c>
      <c r="M2085" s="15">
        <f t="shared" si="42"/>
        <v>9</v>
      </c>
      <c r="N2085" s="15">
        <v>0</v>
      </c>
      <c r="O2085" s="17">
        <f t="shared" si="43"/>
        <v>9</v>
      </c>
      <c r="P2085" s="16">
        <f t="shared" si="44"/>
        <v>9490905</v>
      </c>
    </row>
    <row r="2086" spans="1:16" x14ac:dyDescent="0.2">
      <c r="A2086" s="15" t="s">
        <v>652</v>
      </c>
      <c r="B2086" s="15" t="s">
        <v>20</v>
      </c>
      <c r="C2086" s="15"/>
      <c r="D2086" s="15"/>
      <c r="E2086" s="15">
        <v>3</v>
      </c>
      <c r="F2086" s="15">
        <v>2490000</v>
      </c>
      <c r="G2086" s="15">
        <v>0</v>
      </c>
      <c r="H2086" s="15">
        <v>0</v>
      </c>
      <c r="I2086" s="16">
        <f t="shared" si="40"/>
        <v>830000</v>
      </c>
      <c r="J2086" s="15">
        <v>0</v>
      </c>
      <c r="K2086" s="15">
        <v>0</v>
      </c>
      <c r="L2086" s="16">
        <f t="shared" si="41"/>
        <v>0</v>
      </c>
      <c r="M2086" s="15">
        <f t="shared" si="42"/>
        <v>3</v>
      </c>
      <c r="N2086" s="15">
        <v>0</v>
      </c>
      <c r="O2086" s="17">
        <f t="shared" si="43"/>
        <v>3</v>
      </c>
      <c r="P2086" s="16">
        <f t="shared" si="44"/>
        <v>2490000</v>
      </c>
    </row>
    <row r="2087" spans="1:16" x14ac:dyDescent="0.2">
      <c r="A2087" s="15" t="s">
        <v>653</v>
      </c>
      <c r="B2087" s="15" t="s">
        <v>11</v>
      </c>
      <c r="C2087" s="15"/>
      <c r="D2087" s="15"/>
      <c r="E2087" s="15">
        <v>1</v>
      </c>
      <c r="F2087" s="15">
        <v>468182</v>
      </c>
      <c r="G2087" s="15">
        <v>0</v>
      </c>
      <c r="H2087" s="15">
        <v>0</v>
      </c>
      <c r="I2087" s="16">
        <f t="shared" si="40"/>
        <v>468182</v>
      </c>
      <c r="J2087" s="15">
        <v>0</v>
      </c>
      <c r="K2087" s="15">
        <v>0</v>
      </c>
      <c r="L2087" s="16">
        <f t="shared" si="41"/>
        <v>0</v>
      </c>
      <c r="M2087" s="15">
        <f t="shared" si="42"/>
        <v>1</v>
      </c>
      <c r="N2087" s="15">
        <v>0</v>
      </c>
      <c r="O2087" s="17">
        <f t="shared" si="43"/>
        <v>1</v>
      </c>
      <c r="P2087" s="16">
        <f t="shared" si="44"/>
        <v>468182</v>
      </c>
    </row>
    <row r="2088" spans="1:16" x14ac:dyDescent="0.2">
      <c r="A2088" s="15" t="s">
        <v>654</v>
      </c>
      <c r="B2088" s="15" t="s">
        <v>171</v>
      </c>
      <c r="C2088" s="15"/>
      <c r="D2088" s="15"/>
      <c r="E2088" s="15">
        <v>10</v>
      </c>
      <c r="F2088" s="15">
        <v>1877275</v>
      </c>
      <c r="G2088" s="15">
        <v>0</v>
      </c>
      <c r="H2088" s="15">
        <v>0</v>
      </c>
      <c r="I2088" s="16">
        <f t="shared" si="40"/>
        <v>187727.5</v>
      </c>
      <c r="J2088" s="15">
        <v>0</v>
      </c>
      <c r="K2088" s="15">
        <v>0</v>
      </c>
      <c r="L2088" s="16">
        <f t="shared" si="41"/>
        <v>0</v>
      </c>
      <c r="M2088" s="15">
        <f t="shared" si="42"/>
        <v>10</v>
      </c>
      <c r="N2088" s="15">
        <v>0</v>
      </c>
      <c r="O2088" s="17">
        <f t="shared" si="43"/>
        <v>10</v>
      </c>
      <c r="P2088" s="16">
        <f t="shared" si="44"/>
        <v>1877275</v>
      </c>
    </row>
    <row r="2089" spans="1:16" x14ac:dyDescent="0.2">
      <c r="A2089" s="15" t="s">
        <v>655</v>
      </c>
      <c r="B2089" s="15" t="s">
        <v>11</v>
      </c>
      <c r="C2089" s="15"/>
      <c r="D2089" s="15"/>
      <c r="E2089" s="15">
        <v>1</v>
      </c>
      <c r="F2089" s="15">
        <v>4772727</v>
      </c>
      <c r="G2089" s="15">
        <v>0</v>
      </c>
      <c r="H2089" s="15">
        <v>0</v>
      </c>
      <c r="I2089" s="16">
        <f t="shared" si="40"/>
        <v>4772727</v>
      </c>
      <c r="J2089" s="15">
        <v>0</v>
      </c>
      <c r="K2089" s="15">
        <v>0</v>
      </c>
      <c r="L2089" s="16">
        <f t="shared" si="41"/>
        <v>0</v>
      </c>
      <c r="M2089" s="15">
        <f t="shared" si="42"/>
        <v>1</v>
      </c>
      <c r="N2089" s="15">
        <v>0</v>
      </c>
      <c r="O2089" s="17">
        <f t="shared" si="43"/>
        <v>1</v>
      </c>
      <c r="P2089" s="16">
        <f t="shared" si="44"/>
        <v>4772727</v>
      </c>
    </row>
    <row r="2090" spans="1:16" x14ac:dyDescent="0.2">
      <c r="A2090" s="15" t="s">
        <v>3883</v>
      </c>
      <c r="B2090" s="15" t="s">
        <v>11</v>
      </c>
      <c r="C2090" s="15"/>
      <c r="D2090" s="15"/>
      <c r="E2090" s="15">
        <v>1</v>
      </c>
      <c r="F2090" s="15">
        <v>3336363</v>
      </c>
      <c r="G2090" s="15">
        <v>0</v>
      </c>
      <c r="H2090" s="15">
        <v>0</v>
      </c>
      <c r="I2090" s="16">
        <f t="shared" si="40"/>
        <v>3336363</v>
      </c>
      <c r="J2090" s="15">
        <v>0</v>
      </c>
      <c r="K2090" s="15">
        <v>0</v>
      </c>
      <c r="L2090" s="16">
        <f t="shared" si="41"/>
        <v>0</v>
      </c>
      <c r="M2090" s="15">
        <f t="shared" si="42"/>
        <v>1</v>
      </c>
      <c r="N2090" s="15">
        <v>0</v>
      </c>
      <c r="O2090" s="17">
        <f t="shared" si="43"/>
        <v>1</v>
      </c>
      <c r="P2090" s="16">
        <f t="shared" si="44"/>
        <v>3336363</v>
      </c>
    </row>
    <row r="2091" spans="1:16" x14ac:dyDescent="0.2">
      <c r="A2091" s="15" t="s">
        <v>3884</v>
      </c>
      <c r="B2091" s="15" t="s">
        <v>25</v>
      </c>
      <c r="C2091" s="15"/>
      <c r="D2091" s="15"/>
      <c r="E2091" s="15">
        <v>4</v>
      </c>
      <c r="F2091" s="15">
        <v>989092</v>
      </c>
      <c r="G2091" s="15">
        <v>0</v>
      </c>
      <c r="H2091" s="15">
        <v>0</v>
      </c>
      <c r="I2091" s="16">
        <f t="shared" si="40"/>
        <v>247273</v>
      </c>
      <c r="J2091" s="15">
        <v>0</v>
      </c>
      <c r="K2091" s="15">
        <v>0</v>
      </c>
      <c r="L2091" s="16">
        <f t="shared" si="41"/>
        <v>0</v>
      </c>
      <c r="M2091" s="15">
        <f t="shared" si="42"/>
        <v>4</v>
      </c>
      <c r="N2091" s="15">
        <v>0</v>
      </c>
      <c r="O2091" s="17">
        <f t="shared" si="43"/>
        <v>4</v>
      </c>
      <c r="P2091" s="16">
        <f t="shared" si="44"/>
        <v>989092</v>
      </c>
    </row>
    <row r="2092" spans="1:16" x14ac:dyDescent="0.2">
      <c r="A2092" s="15" t="s">
        <v>658</v>
      </c>
      <c r="B2092" s="15" t="s">
        <v>659</v>
      </c>
      <c r="C2092" s="15"/>
      <c r="D2092" s="15"/>
      <c r="E2092" s="15">
        <v>1</v>
      </c>
      <c r="F2092" s="15">
        <v>0</v>
      </c>
      <c r="G2092" s="15">
        <v>0</v>
      </c>
      <c r="H2092" s="15">
        <v>0</v>
      </c>
      <c r="I2092" s="16">
        <f t="shared" si="40"/>
        <v>0</v>
      </c>
      <c r="J2092" s="15">
        <v>0</v>
      </c>
      <c r="K2092" s="15">
        <v>0</v>
      </c>
      <c r="L2092" s="16">
        <f t="shared" si="41"/>
        <v>0</v>
      </c>
      <c r="M2092" s="15">
        <f t="shared" si="42"/>
        <v>1</v>
      </c>
      <c r="N2092" s="15">
        <v>0</v>
      </c>
      <c r="O2092" s="17">
        <f t="shared" si="43"/>
        <v>1</v>
      </c>
      <c r="P2092" s="16">
        <f t="shared" si="44"/>
        <v>0</v>
      </c>
    </row>
    <row r="2093" spans="1:16" x14ac:dyDescent="0.2">
      <c r="A2093" s="15" t="s">
        <v>660</v>
      </c>
      <c r="B2093" s="15" t="s">
        <v>11</v>
      </c>
      <c r="C2093" s="15"/>
      <c r="D2093" s="15"/>
      <c r="E2093" s="15">
        <v>1</v>
      </c>
      <c r="F2093" s="15">
        <v>13090909</v>
      </c>
      <c r="G2093" s="15">
        <v>0</v>
      </c>
      <c r="H2093" s="15">
        <v>0</v>
      </c>
      <c r="I2093" s="16">
        <f t="shared" si="40"/>
        <v>13090909</v>
      </c>
      <c r="J2093" s="15">
        <v>0</v>
      </c>
      <c r="K2093" s="15">
        <v>0</v>
      </c>
      <c r="L2093" s="16">
        <f t="shared" si="41"/>
        <v>0</v>
      </c>
      <c r="M2093" s="15">
        <f t="shared" si="42"/>
        <v>1</v>
      </c>
      <c r="N2093" s="15">
        <v>0</v>
      </c>
      <c r="O2093" s="17">
        <f t="shared" si="43"/>
        <v>1</v>
      </c>
      <c r="P2093" s="16">
        <f t="shared" si="44"/>
        <v>13090909</v>
      </c>
    </row>
    <row r="2094" spans="1:16" x14ac:dyDescent="0.2">
      <c r="A2094" s="15" t="s">
        <v>662</v>
      </c>
      <c r="B2094" s="15" t="s">
        <v>11</v>
      </c>
      <c r="C2094" s="15"/>
      <c r="D2094" s="15"/>
      <c r="E2094" s="15">
        <v>50</v>
      </c>
      <c r="F2094" s="15">
        <v>2909100</v>
      </c>
      <c r="G2094" s="15">
        <v>0</v>
      </c>
      <c r="H2094" s="15">
        <v>0</v>
      </c>
      <c r="I2094" s="16">
        <f t="shared" si="40"/>
        <v>58182</v>
      </c>
      <c r="J2094" s="15">
        <v>0</v>
      </c>
      <c r="K2094" s="15">
        <v>0</v>
      </c>
      <c r="L2094" s="16">
        <f t="shared" si="41"/>
        <v>0</v>
      </c>
      <c r="M2094" s="15">
        <f t="shared" si="42"/>
        <v>50</v>
      </c>
      <c r="N2094" s="15">
        <v>0</v>
      </c>
      <c r="O2094" s="17">
        <f t="shared" si="43"/>
        <v>50</v>
      </c>
      <c r="P2094" s="16">
        <f t="shared" si="44"/>
        <v>2909100</v>
      </c>
    </row>
    <row r="2095" spans="1:16" x14ac:dyDescent="0.2">
      <c r="A2095" s="15" t="s">
        <v>664</v>
      </c>
      <c r="B2095" s="15" t="s">
        <v>11</v>
      </c>
      <c r="C2095" s="15"/>
      <c r="D2095" s="15"/>
      <c r="E2095" s="15">
        <v>4</v>
      </c>
      <c r="F2095" s="15">
        <v>3441600</v>
      </c>
      <c r="G2095" s="15">
        <v>0</v>
      </c>
      <c r="H2095" s="15">
        <v>0</v>
      </c>
      <c r="I2095" s="16">
        <f t="shared" si="40"/>
        <v>860400</v>
      </c>
      <c r="J2095" s="15">
        <v>0</v>
      </c>
      <c r="K2095" s="15">
        <v>0</v>
      </c>
      <c r="L2095" s="16">
        <f t="shared" si="41"/>
        <v>0</v>
      </c>
      <c r="M2095" s="15">
        <f t="shared" si="42"/>
        <v>4</v>
      </c>
      <c r="N2095" s="15">
        <v>0</v>
      </c>
      <c r="O2095" s="17">
        <f t="shared" si="43"/>
        <v>4</v>
      </c>
      <c r="P2095" s="16">
        <f t="shared" si="44"/>
        <v>3441600</v>
      </c>
    </row>
    <row r="2096" spans="1:16" x14ac:dyDescent="0.2">
      <c r="A2096" s="15" t="s">
        <v>4100</v>
      </c>
      <c r="B2096" s="15" t="s">
        <v>392</v>
      </c>
      <c r="C2096" s="15"/>
      <c r="D2096" s="15"/>
      <c r="E2096" s="15">
        <v>0</v>
      </c>
      <c r="F2096" s="15">
        <v>0</v>
      </c>
      <c r="G2096" s="15">
        <v>0</v>
      </c>
      <c r="H2096" s="15">
        <v>0</v>
      </c>
      <c r="I2096" s="16">
        <f t="shared" si="40"/>
        <v>0</v>
      </c>
      <c r="J2096" s="15">
        <v>0</v>
      </c>
      <c r="K2096" s="15">
        <v>0</v>
      </c>
      <c r="L2096" s="16">
        <f t="shared" si="41"/>
        <v>0</v>
      </c>
      <c r="M2096" s="15">
        <f t="shared" si="42"/>
        <v>0</v>
      </c>
      <c r="N2096" s="15">
        <v>0</v>
      </c>
      <c r="O2096" s="17">
        <f t="shared" si="43"/>
        <v>0</v>
      </c>
      <c r="P2096" s="16">
        <f t="shared" si="44"/>
        <v>0</v>
      </c>
    </row>
    <row r="2097" spans="1:16" x14ac:dyDescent="0.2">
      <c r="A2097" s="15" t="s">
        <v>3885</v>
      </c>
      <c r="B2097" s="15" t="s">
        <v>400</v>
      </c>
      <c r="C2097" s="15"/>
      <c r="D2097" s="15"/>
      <c r="E2097" s="15">
        <v>15</v>
      </c>
      <c r="F2097" s="15">
        <v>1090905</v>
      </c>
      <c r="G2097" s="15">
        <v>0</v>
      </c>
      <c r="H2097" s="15">
        <v>0</v>
      </c>
      <c r="I2097" s="16">
        <f t="shared" si="40"/>
        <v>72727</v>
      </c>
      <c r="J2097" s="15">
        <v>0</v>
      </c>
      <c r="K2097" s="15">
        <v>0</v>
      </c>
      <c r="L2097" s="16">
        <f t="shared" si="41"/>
        <v>0</v>
      </c>
      <c r="M2097" s="15">
        <f t="shared" si="42"/>
        <v>15</v>
      </c>
      <c r="N2097" s="15">
        <v>0</v>
      </c>
      <c r="O2097" s="17">
        <f t="shared" si="43"/>
        <v>15</v>
      </c>
      <c r="P2097" s="16">
        <f t="shared" si="44"/>
        <v>1090905</v>
      </c>
    </row>
    <row r="2098" spans="1:16" x14ac:dyDescent="0.2">
      <c r="A2098" s="15" t="s">
        <v>670</v>
      </c>
      <c r="B2098" s="15" t="s">
        <v>20</v>
      </c>
      <c r="C2098" s="15"/>
      <c r="D2098" s="15"/>
      <c r="E2098" s="15">
        <v>10</v>
      </c>
      <c r="F2098" s="15">
        <v>6272720</v>
      </c>
      <c r="G2098" s="15">
        <v>0</v>
      </c>
      <c r="H2098" s="15">
        <v>0</v>
      </c>
      <c r="I2098" s="16">
        <f t="shared" si="40"/>
        <v>627272</v>
      </c>
      <c r="J2098" s="15">
        <v>0</v>
      </c>
      <c r="K2098" s="15">
        <v>0</v>
      </c>
      <c r="L2098" s="16">
        <f t="shared" si="41"/>
        <v>0</v>
      </c>
      <c r="M2098" s="15">
        <f t="shared" si="42"/>
        <v>10</v>
      </c>
      <c r="N2098" s="15">
        <v>0</v>
      </c>
      <c r="O2098" s="17">
        <f t="shared" si="43"/>
        <v>10</v>
      </c>
      <c r="P2098" s="16">
        <f t="shared" si="44"/>
        <v>6272720</v>
      </c>
    </row>
    <row r="2099" spans="1:16" x14ac:dyDescent="0.2">
      <c r="A2099" s="15" t="s">
        <v>672</v>
      </c>
      <c r="B2099" s="15" t="s">
        <v>11</v>
      </c>
      <c r="C2099" s="15"/>
      <c r="D2099" s="15"/>
      <c r="E2099" s="15">
        <v>1</v>
      </c>
      <c r="F2099" s="15">
        <v>3909091</v>
      </c>
      <c r="G2099" s="15">
        <v>0</v>
      </c>
      <c r="H2099" s="15">
        <v>0</v>
      </c>
      <c r="I2099" s="16">
        <f t="shared" si="40"/>
        <v>3909091</v>
      </c>
      <c r="J2099" s="15">
        <v>0</v>
      </c>
      <c r="K2099" s="15">
        <v>0</v>
      </c>
      <c r="L2099" s="16">
        <f t="shared" si="41"/>
        <v>0</v>
      </c>
      <c r="M2099" s="15">
        <f t="shared" si="42"/>
        <v>1</v>
      </c>
      <c r="N2099" s="15">
        <v>0</v>
      </c>
      <c r="O2099" s="17">
        <f t="shared" si="43"/>
        <v>1</v>
      </c>
      <c r="P2099" s="16">
        <f t="shared" si="44"/>
        <v>3909091</v>
      </c>
    </row>
    <row r="2100" spans="1:16" x14ac:dyDescent="0.2">
      <c r="A2100" s="15" t="s">
        <v>673</v>
      </c>
      <c r="B2100" s="15" t="s">
        <v>11</v>
      </c>
      <c r="C2100" s="15"/>
      <c r="D2100" s="15"/>
      <c r="E2100" s="15">
        <v>5</v>
      </c>
      <c r="F2100" s="15">
        <v>1318180</v>
      </c>
      <c r="G2100" s="15">
        <v>0</v>
      </c>
      <c r="H2100" s="15">
        <v>0</v>
      </c>
      <c r="I2100" s="16">
        <f t="shared" si="40"/>
        <v>263636</v>
      </c>
      <c r="J2100" s="15">
        <v>0</v>
      </c>
      <c r="K2100" s="15">
        <v>0</v>
      </c>
      <c r="L2100" s="16">
        <f t="shared" si="41"/>
        <v>0</v>
      </c>
      <c r="M2100" s="15">
        <f t="shared" si="42"/>
        <v>5</v>
      </c>
      <c r="N2100" s="15">
        <v>0</v>
      </c>
      <c r="O2100" s="17">
        <f t="shared" si="43"/>
        <v>5</v>
      </c>
      <c r="P2100" s="16">
        <f t="shared" si="44"/>
        <v>1318180</v>
      </c>
    </row>
    <row r="2101" spans="1:16" x14ac:dyDescent="0.2">
      <c r="A2101" s="15" t="s">
        <v>3886</v>
      </c>
      <c r="B2101" s="15" t="s">
        <v>34</v>
      </c>
      <c r="C2101" s="15"/>
      <c r="D2101" s="15"/>
      <c r="E2101" s="15">
        <v>2</v>
      </c>
      <c r="F2101" s="15">
        <v>2405454</v>
      </c>
      <c r="G2101" s="15">
        <v>0</v>
      </c>
      <c r="H2101" s="15">
        <v>0</v>
      </c>
      <c r="I2101" s="16">
        <f t="shared" si="40"/>
        <v>1202727</v>
      </c>
      <c r="J2101" s="15">
        <v>0</v>
      </c>
      <c r="K2101" s="15">
        <v>0</v>
      </c>
      <c r="L2101" s="16">
        <f t="shared" si="41"/>
        <v>0</v>
      </c>
      <c r="M2101" s="15">
        <f t="shared" si="42"/>
        <v>2</v>
      </c>
      <c r="N2101" s="15">
        <v>0</v>
      </c>
      <c r="O2101" s="17">
        <f t="shared" si="43"/>
        <v>2</v>
      </c>
      <c r="P2101" s="16">
        <f t="shared" si="44"/>
        <v>2405454</v>
      </c>
    </row>
    <row r="2102" spans="1:16" x14ac:dyDescent="0.2">
      <c r="A2102" s="15" t="s">
        <v>3887</v>
      </c>
      <c r="B2102" s="15" t="s">
        <v>34</v>
      </c>
      <c r="C2102" s="15"/>
      <c r="D2102" s="15"/>
      <c r="E2102" s="15">
        <v>2</v>
      </c>
      <c r="F2102" s="15">
        <v>4009090</v>
      </c>
      <c r="G2102" s="15">
        <v>0</v>
      </c>
      <c r="H2102" s="15">
        <v>0</v>
      </c>
      <c r="I2102" s="16">
        <f t="shared" si="40"/>
        <v>2004545</v>
      </c>
      <c r="J2102" s="15">
        <v>0</v>
      </c>
      <c r="K2102" s="15">
        <v>0</v>
      </c>
      <c r="L2102" s="16">
        <f t="shared" si="41"/>
        <v>0</v>
      </c>
      <c r="M2102" s="15">
        <f t="shared" si="42"/>
        <v>2</v>
      </c>
      <c r="N2102" s="15">
        <v>0</v>
      </c>
      <c r="O2102" s="17">
        <f t="shared" si="43"/>
        <v>2</v>
      </c>
      <c r="P2102" s="16">
        <f t="shared" si="44"/>
        <v>4009090</v>
      </c>
    </row>
    <row r="2103" spans="1:16" x14ac:dyDescent="0.2">
      <c r="A2103" s="15" t="s">
        <v>3782</v>
      </c>
      <c r="B2103" s="15" t="s">
        <v>34</v>
      </c>
      <c r="C2103" s="15"/>
      <c r="D2103" s="15"/>
      <c r="E2103" s="15">
        <v>30</v>
      </c>
      <c r="F2103" s="15">
        <v>1581810</v>
      </c>
      <c r="G2103" s="15">
        <v>0</v>
      </c>
      <c r="H2103" s="15">
        <v>0</v>
      </c>
      <c r="I2103" s="16">
        <f t="shared" si="40"/>
        <v>52727</v>
      </c>
      <c r="J2103" s="15">
        <v>0</v>
      </c>
      <c r="K2103" s="15">
        <v>0</v>
      </c>
      <c r="L2103" s="16">
        <f t="shared" si="41"/>
        <v>0</v>
      </c>
      <c r="M2103" s="15">
        <f t="shared" si="42"/>
        <v>30</v>
      </c>
      <c r="N2103" s="15">
        <v>0</v>
      </c>
      <c r="O2103" s="17">
        <f t="shared" si="43"/>
        <v>30</v>
      </c>
      <c r="P2103" s="16">
        <f t="shared" si="44"/>
        <v>1581810</v>
      </c>
    </row>
    <row r="2104" spans="1:16" x14ac:dyDescent="0.2">
      <c r="A2104" s="15" t="s">
        <v>677</v>
      </c>
      <c r="B2104" s="15" t="s">
        <v>34</v>
      </c>
      <c r="C2104" s="15"/>
      <c r="D2104" s="15"/>
      <c r="E2104" s="15">
        <v>20</v>
      </c>
      <c r="F2104" s="15">
        <v>927260</v>
      </c>
      <c r="G2104" s="15">
        <v>0</v>
      </c>
      <c r="H2104" s="15">
        <v>0</v>
      </c>
      <c r="I2104" s="16">
        <f t="shared" si="40"/>
        <v>46363</v>
      </c>
      <c r="J2104" s="15">
        <v>0</v>
      </c>
      <c r="K2104" s="15">
        <v>0</v>
      </c>
      <c r="L2104" s="16">
        <f t="shared" si="41"/>
        <v>0</v>
      </c>
      <c r="M2104" s="15">
        <f t="shared" si="42"/>
        <v>20</v>
      </c>
      <c r="N2104" s="15">
        <v>0</v>
      </c>
      <c r="O2104" s="17">
        <f t="shared" si="43"/>
        <v>20</v>
      </c>
      <c r="P2104" s="16">
        <f t="shared" si="44"/>
        <v>927260</v>
      </c>
    </row>
    <row r="2105" spans="1:16" x14ac:dyDescent="0.2">
      <c r="A2105" s="15" t="s">
        <v>4101</v>
      </c>
      <c r="B2105" s="15" t="s">
        <v>392</v>
      </c>
      <c r="C2105" s="15"/>
      <c r="D2105" s="15"/>
      <c r="E2105" s="15">
        <v>0</v>
      </c>
      <c r="F2105" s="15">
        <v>0</v>
      </c>
      <c r="G2105" s="15">
        <v>0</v>
      </c>
      <c r="H2105" s="15">
        <v>0</v>
      </c>
      <c r="I2105" s="16">
        <f t="shared" si="40"/>
        <v>0</v>
      </c>
      <c r="J2105" s="15">
        <v>0</v>
      </c>
      <c r="K2105" s="15">
        <v>0</v>
      </c>
      <c r="L2105" s="16">
        <f t="shared" si="41"/>
        <v>0</v>
      </c>
      <c r="M2105" s="15">
        <f t="shared" si="42"/>
        <v>0</v>
      </c>
      <c r="N2105" s="15">
        <v>0</v>
      </c>
      <c r="O2105" s="17">
        <f t="shared" si="43"/>
        <v>0</v>
      </c>
      <c r="P2105" s="16">
        <f t="shared" si="44"/>
        <v>0</v>
      </c>
    </row>
    <row r="2106" spans="1:16" x14ac:dyDescent="0.2">
      <c r="A2106" s="15" t="s">
        <v>3888</v>
      </c>
      <c r="B2106" s="15" t="s">
        <v>11</v>
      </c>
      <c r="C2106" s="15"/>
      <c r="D2106" s="15"/>
      <c r="E2106" s="15">
        <v>31</v>
      </c>
      <c r="F2106" s="15">
        <v>19497261</v>
      </c>
      <c r="G2106" s="15">
        <v>0</v>
      </c>
      <c r="H2106" s="15">
        <v>0</v>
      </c>
      <c r="I2106" s="16">
        <f t="shared" si="40"/>
        <v>628943.90322580643</v>
      </c>
      <c r="J2106" s="15">
        <v>0</v>
      </c>
      <c r="K2106" s="15">
        <v>0</v>
      </c>
      <c r="L2106" s="16">
        <f t="shared" si="41"/>
        <v>0</v>
      </c>
      <c r="M2106" s="15">
        <f t="shared" si="42"/>
        <v>31</v>
      </c>
      <c r="N2106" s="15">
        <v>0</v>
      </c>
      <c r="O2106" s="17">
        <f t="shared" si="43"/>
        <v>31</v>
      </c>
      <c r="P2106" s="16">
        <f t="shared" si="44"/>
        <v>19497261</v>
      </c>
    </row>
    <row r="2107" spans="1:16" x14ac:dyDescent="0.2">
      <c r="A2107" s="15" t="s">
        <v>680</v>
      </c>
      <c r="B2107" s="15" t="s">
        <v>141</v>
      </c>
      <c r="C2107" s="15"/>
      <c r="D2107" s="15"/>
      <c r="E2107" s="15">
        <v>1</v>
      </c>
      <c r="F2107" s="15">
        <v>3000000</v>
      </c>
      <c r="G2107" s="15">
        <v>0</v>
      </c>
      <c r="H2107" s="15">
        <v>0</v>
      </c>
      <c r="I2107" s="16">
        <f t="shared" si="40"/>
        <v>3000000</v>
      </c>
      <c r="J2107" s="15">
        <v>0</v>
      </c>
      <c r="K2107" s="15">
        <v>0</v>
      </c>
      <c r="L2107" s="16">
        <f t="shared" si="41"/>
        <v>0</v>
      </c>
      <c r="M2107" s="15">
        <f t="shared" si="42"/>
        <v>1</v>
      </c>
      <c r="N2107" s="15">
        <v>0</v>
      </c>
      <c r="O2107" s="17">
        <f t="shared" si="43"/>
        <v>1</v>
      </c>
      <c r="P2107" s="16">
        <f t="shared" si="44"/>
        <v>3000000</v>
      </c>
    </row>
    <row r="2108" spans="1:16" x14ac:dyDescent="0.2">
      <c r="A2108" s="15" t="s">
        <v>681</v>
      </c>
      <c r="B2108" s="15" t="s">
        <v>392</v>
      </c>
      <c r="C2108" s="15"/>
      <c r="D2108" s="15"/>
      <c r="E2108" s="15">
        <v>0</v>
      </c>
      <c r="F2108" s="15">
        <v>0</v>
      </c>
      <c r="G2108" s="15">
        <v>0</v>
      </c>
      <c r="H2108" s="15">
        <v>0</v>
      </c>
      <c r="I2108" s="16">
        <f t="shared" si="40"/>
        <v>0</v>
      </c>
      <c r="J2108" s="15">
        <v>0</v>
      </c>
      <c r="K2108" s="15">
        <v>0</v>
      </c>
      <c r="L2108" s="16">
        <f t="shared" si="41"/>
        <v>0</v>
      </c>
      <c r="M2108" s="15">
        <f t="shared" si="42"/>
        <v>0</v>
      </c>
      <c r="N2108" s="15">
        <v>0</v>
      </c>
      <c r="O2108" s="17">
        <f t="shared" si="43"/>
        <v>0</v>
      </c>
      <c r="P2108" s="16">
        <f t="shared" si="44"/>
        <v>0</v>
      </c>
    </row>
    <row r="2109" spans="1:16" x14ac:dyDescent="0.2">
      <c r="A2109" s="15" t="s">
        <v>682</v>
      </c>
      <c r="B2109" s="15" t="s">
        <v>11</v>
      </c>
      <c r="C2109" s="15"/>
      <c r="D2109" s="15"/>
      <c r="E2109" s="15">
        <v>24</v>
      </c>
      <c r="F2109" s="15">
        <v>16499200</v>
      </c>
      <c r="G2109" s="15">
        <v>0</v>
      </c>
      <c r="H2109" s="15">
        <v>0</v>
      </c>
      <c r="I2109" s="16">
        <f t="shared" si="40"/>
        <v>687466.66666666663</v>
      </c>
      <c r="J2109" s="15">
        <v>0</v>
      </c>
      <c r="K2109" s="15">
        <v>0</v>
      </c>
      <c r="L2109" s="16">
        <f t="shared" si="41"/>
        <v>0</v>
      </c>
      <c r="M2109" s="15">
        <f t="shared" si="42"/>
        <v>24</v>
      </c>
      <c r="N2109" s="15">
        <v>0</v>
      </c>
      <c r="O2109" s="17">
        <f t="shared" si="43"/>
        <v>24</v>
      </c>
      <c r="P2109" s="16">
        <f t="shared" si="44"/>
        <v>16499200</v>
      </c>
    </row>
    <row r="2110" spans="1:16" x14ac:dyDescent="0.2">
      <c r="A2110" s="15" t="s">
        <v>683</v>
      </c>
      <c r="B2110" s="15" t="s">
        <v>392</v>
      </c>
      <c r="C2110" s="15"/>
      <c r="D2110" s="15"/>
      <c r="E2110" s="15">
        <v>0</v>
      </c>
      <c r="F2110" s="15">
        <v>0</v>
      </c>
      <c r="G2110" s="15">
        <v>0</v>
      </c>
      <c r="H2110" s="15">
        <v>0</v>
      </c>
      <c r="I2110" s="16">
        <f t="shared" si="40"/>
        <v>0</v>
      </c>
      <c r="J2110" s="15">
        <v>0</v>
      </c>
      <c r="K2110" s="15">
        <v>0</v>
      </c>
      <c r="L2110" s="16">
        <f t="shared" si="41"/>
        <v>0</v>
      </c>
      <c r="M2110" s="15">
        <f t="shared" si="42"/>
        <v>0</v>
      </c>
      <c r="N2110" s="15">
        <v>0</v>
      </c>
      <c r="O2110" s="17">
        <f t="shared" si="43"/>
        <v>0</v>
      </c>
      <c r="P2110" s="16">
        <f t="shared" si="44"/>
        <v>0</v>
      </c>
    </row>
    <row r="2111" spans="1:16" x14ac:dyDescent="0.2">
      <c r="A2111" s="15" t="s">
        <v>684</v>
      </c>
      <c r="B2111" s="15" t="s">
        <v>392</v>
      </c>
      <c r="C2111" s="15"/>
      <c r="D2111" s="15"/>
      <c r="E2111" s="15">
        <v>0</v>
      </c>
      <c r="F2111" s="15">
        <v>0</v>
      </c>
      <c r="G2111" s="15">
        <v>0</v>
      </c>
      <c r="H2111" s="15">
        <v>0</v>
      </c>
      <c r="I2111" s="16">
        <f t="shared" si="40"/>
        <v>0</v>
      </c>
      <c r="J2111" s="15">
        <v>0</v>
      </c>
      <c r="K2111" s="15">
        <v>0</v>
      </c>
      <c r="L2111" s="16">
        <f t="shared" si="41"/>
        <v>0</v>
      </c>
      <c r="M2111" s="15">
        <f t="shared" si="42"/>
        <v>0</v>
      </c>
      <c r="N2111" s="15">
        <v>0</v>
      </c>
      <c r="O2111" s="17">
        <f t="shared" si="43"/>
        <v>0</v>
      </c>
      <c r="P2111" s="16">
        <f t="shared" si="44"/>
        <v>0</v>
      </c>
    </row>
    <row r="2112" spans="1:16" x14ac:dyDescent="0.2">
      <c r="A2112" s="15" t="s">
        <v>3889</v>
      </c>
      <c r="B2112" s="15" t="s">
        <v>11</v>
      </c>
      <c r="C2112" s="15"/>
      <c r="D2112" s="15"/>
      <c r="E2112" s="15">
        <v>1</v>
      </c>
      <c r="F2112" s="15">
        <v>1772727</v>
      </c>
      <c r="G2112" s="15">
        <v>0</v>
      </c>
      <c r="H2112" s="15">
        <v>0</v>
      </c>
      <c r="I2112" s="16">
        <f t="shared" si="40"/>
        <v>1772727</v>
      </c>
      <c r="J2112" s="15">
        <v>0</v>
      </c>
      <c r="K2112" s="15">
        <v>0</v>
      </c>
      <c r="L2112" s="16">
        <f t="shared" si="41"/>
        <v>0</v>
      </c>
      <c r="M2112" s="15">
        <f t="shared" si="42"/>
        <v>1</v>
      </c>
      <c r="N2112" s="15">
        <v>0</v>
      </c>
      <c r="O2112" s="17">
        <f t="shared" si="43"/>
        <v>1</v>
      </c>
      <c r="P2112" s="16">
        <f t="shared" si="44"/>
        <v>1772727</v>
      </c>
    </row>
    <row r="2113" spans="1:16" x14ac:dyDescent="0.2">
      <c r="A2113" s="15" t="s">
        <v>690</v>
      </c>
      <c r="B2113" s="15" t="s">
        <v>392</v>
      </c>
      <c r="C2113" s="15"/>
      <c r="D2113" s="15"/>
      <c r="E2113" s="15">
        <v>0</v>
      </c>
      <c r="F2113" s="15">
        <v>0</v>
      </c>
      <c r="G2113" s="15">
        <v>0</v>
      </c>
      <c r="H2113" s="15">
        <v>0</v>
      </c>
      <c r="I2113" s="16">
        <f t="shared" si="40"/>
        <v>0</v>
      </c>
      <c r="J2113" s="15">
        <v>0</v>
      </c>
      <c r="K2113" s="15">
        <v>0</v>
      </c>
      <c r="L2113" s="16">
        <f t="shared" si="41"/>
        <v>0</v>
      </c>
      <c r="M2113" s="15">
        <f t="shared" si="42"/>
        <v>0</v>
      </c>
      <c r="N2113" s="15">
        <v>0</v>
      </c>
      <c r="O2113" s="17">
        <f t="shared" si="43"/>
        <v>0</v>
      </c>
      <c r="P2113" s="16">
        <f t="shared" si="44"/>
        <v>0</v>
      </c>
    </row>
    <row r="2114" spans="1:16" x14ac:dyDescent="0.2">
      <c r="A2114" s="15" t="s">
        <v>691</v>
      </c>
      <c r="B2114" s="15" t="s">
        <v>11</v>
      </c>
      <c r="C2114" s="15"/>
      <c r="D2114" s="15"/>
      <c r="E2114" s="15">
        <v>10</v>
      </c>
      <c r="F2114" s="15">
        <v>21836364</v>
      </c>
      <c r="G2114" s="15">
        <v>0</v>
      </c>
      <c r="H2114" s="15">
        <v>0</v>
      </c>
      <c r="I2114" s="16">
        <f t="shared" si="40"/>
        <v>2183636.4</v>
      </c>
      <c r="J2114" s="15">
        <v>0</v>
      </c>
      <c r="K2114" s="15">
        <v>0</v>
      </c>
      <c r="L2114" s="16">
        <f t="shared" si="41"/>
        <v>0</v>
      </c>
      <c r="M2114" s="15">
        <f t="shared" si="42"/>
        <v>10</v>
      </c>
      <c r="N2114" s="15">
        <v>0</v>
      </c>
      <c r="O2114" s="17">
        <f t="shared" si="43"/>
        <v>10</v>
      </c>
      <c r="P2114" s="16">
        <f t="shared" si="44"/>
        <v>21836364</v>
      </c>
    </row>
    <row r="2115" spans="1:16" x14ac:dyDescent="0.2">
      <c r="A2115" s="15" t="s">
        <v>692</v>
      </c>
      <c r="B2115" s="15" t="s">
        <v>20</v>
      </c>
      <c r="C2115" s="15"/>
      <c r="D2115" s="15"/>
      <c r="E2115" s="15">
        <v>3</v>
      </c>
      <c r="F2115" s="15">
        <v>5072727</v>
      </c>
      <c r="G2115" s="15">
        <v>0</v>
      </c>
      <c r="H2115" s="15">
        <v>0</v>
      </c>
      <c r="I2115" s="16">
        <f t="shared" si="40"/>
        <v>1690909</v>
      </c>
      <c r="J2115" s="15">
        <v>0</v>
      </c>
      <c r="K2115" s="15">
        <v>0</v>
      </c>
      <c r="L2115" s="16">
        <f t="shared" si="41"/>
        <v>0</v>
      </c>
      <c r="M2115" s="15">
        <f t="shared" si="42"/>
        <v>3</v>
      </c>
      <c r="N2115" s="15">
        <v>0</v>
      </c>
      <c r="O2115" s="17">
        <f t="shared" si="43"/>
        <v>3</v>
      </c>
      <c r="P2115" s="16">
        <f t="shared" si="44"/>
        <v>5072727</v>
      </c>
    </row>
    <row r="2116" spans="1:16" x14ac:dyDescent="0.2">
      <c r="A2116" s="15" t="s">
        <v>3890</v>
      </c>
      <c r="B2116" s="15" t="s">
        <v>11</v>
      </c>
      <c r="C2116" s="15"/>
      <c r="D2116" s="15"/>
      <c r="E2116" s="15">
        <v>2</v>
      </c>
      <c r="F2116" s="15">
        <v>31000000</v>
      </c>
      <c r="G2116" s="15">
        <v>0</v>
      </c>
      <c r="H2116" s="15">
        <v>0</v>
      </c>
      <c r="I2116" s="16">
        <f t="shared" si="40"/>
        <v>15500000</v>
      </c>
      <c r="J2116" s="15">
        <v>0</v>
      </c>
      <c r="K2116" s="15">
        <v>0</v>
      </c>
      <c r="L2116" s="16">
        <f t="shared" si="41"/>
        <v>0</v>
      </c>
      <c r="M2116" s="15">
        <f t="shared" si="42"/>
        <v>2</v>
      </c>
      <c r="N2116" s="15">
        <v>0</v>
      </c>
      <c r="O2116" s="17">
        <f t="shared" si="43"/>
        <v>2</v>
      </c>
      <c r="P2116" s="16">
        <f t="shared" si="44"/>
        <v>31000000</v>
      </c>
    </row>
    <row r="2117" spans="1:16" x14ac:dyDescent="0.2">
      <c r="A2117" s="15" t="s">
        <v>694</v>
      </c>
      <c r="B2117" s="15" t="s">
        <v>11</v>
      </c>
      <c r="C2117" s="15"/>
      <c r="D2117" s="15"/>
      <c r="E2117" s="15">
        <v>3</v>
      </c>
      <c r="F2117" s="15">
        <v>0</v>
      </c>
      <c r="G2117" s="15">
        <v>0</v>
      </c>
      <c r="H2117" s="15">
        <v>0</v>
      </c>
      <c r="I2117" s="16">
        <f t="shared" si="40"/>
        <v>0</v>
      </c>
      <c r="J2117" s="15">
        <v>0</v>
      </c>
      <c r="K2117" s="15">
        <v>0</v>
      </c>
      <c r="L2117" s="16">
        <f t="shared" si="41"/>
        <v>0</v>
      </c>
      <c r="M2117" s="15">
        <f t="shared" si="42"/>
        <v>3</v>
      </c>
      <c r="N2117" s="15">
        <v>0</v>
      </c>
      <c r="O2117" s="17">
        <f t="shared" si="43"/>
        <v>3</v>
      </c>
      <c r="P2117" s="16">
        <f t="shared" si="44"/>
        <v>0</v>
      </c>
    </row>
    <row r="2118" spans="1:16" x14ac:dyDescent="0.2">
      <c r="A2118" s="15" t="s">
        <v>695</v>
      </c>
      <c r="B2118" s="15" t="s">
        <v>11</v>
      </c>
      <c r="C2118" s="15"/>
      <c r="D2118" s="15"/>
      <c r="E2118" s="15">
        <v>1</v>
      </c>
      <c r="F2118" s="15">
        <v>545455</v>
      </c>
      <c r="G2118" s="15">
        <v>0</v>
      </c>
      <c r="H2118" s="15">
        <v>0</v>
      </c>
      <c r="I2118" s="16">
        <f t="shared" si="40"/>
        <v>545455</v>
      </c>
      <c r="J2118" s="15">
        <v>0</v>
      </c>
      <c r="K2118" s="15">
        <v>0</v>
      </c>
      <c r="L2118" s="16">
        <f t="shared" si="41"/>
        <v>0</v>
      </c>
      <c r="M2118" s="15">
        <f t="shared" si="42"/>
        <v>1</v>
      </c>
      <c r="N2118" s="15">
        <v>0</v>
      </c>
      <c r="O2118" s="17">
        <f t="shared" si="43"/>
        <v>1</v>
      </c>
      <c r="P2118" s="16">
        <f t="shared" si="44"/>
        <v>545455</v>
      </c>
    </row>
    <row r="2119" spans="1:16" x14ac:dyDescent="0.2">
      <c r="A2119" s="15" t="s">
        <v>696</v>
      </c>
      <c r="B2119" s="15" t="s">
        <v>50</v>
      </c>
      <c r="C2119" s="15"/>
      <c r="D2119" s="15"/>
      <c r="E2119" s="15">
        <v>1</v>
      </c>
      <c r="F2119" s="15">
        <v>15090909</v>
      </c>
      <c r="G2119" s="15">
        <v>0</v>
      </c>
      <c r="H2119" s="15">
        <v>0</v>
      </c>
      <c r="I2119" s="16">
        <f t="shared" si="40"/>
        <v>15090909</v>
      </c>
      <c r="J2119" s="15">
        <v>0</v>
      </c>
      <c r="K2119" s="15">
        <v>0</v>
      </c>
      <c r="L2119" s="16">
        <f t="shared" si="41"/>
        <v>0</v>
      </c>
      <c r="M2119" s="15">
        <f t="shared" si="42"/>
        <v>1</v>
      </c>
      <c r="N2119" s="15">
        <v>0</v>
      </c>
      <c r="O2119" s="17">
        <f t="shared" si="43"/>
        <v>1</v>
      </c>
      <c r="P2119" s="16">
        <f t="shared" si="44"/>
        <v>15090909</v>
      </c>
    </row>
    <row r="2120" spans="1:16" x14ac:dyDescent="0.2">
      <c r="A2120" s="15" t="s">
        <v>3891</v>
      </c>
      <c r="B2120" s="15" t="s">
        <v>20</v>
      </c>
      <c r="C2120" s="15"/>
      <c r="D2120" s="15"/>
      <c r="E2120" s="15">
        <v>6</v>
      </c>
      <c r="F2120" s="15">
        <v>49090908</v>
      </c>
      <c r="G2120" s="15">
        <v>0</v>
      </c>
      <c r="H2120" s="15">
        <v>0</v>
      </c>
      <c r="I2120" s="16">
        <f t="shared" si="40"/>
        <v>8181818</v>
      </c>
      <c r="J2120" s="15">
        <v>0</v>
      </c>
      <c r="K2120" s="15">
        <v>0</v>
      </c>
      <c r="L2120" s="16">
        <f t="shared" si="41"/>
        <v>0</v>
      </c>
      <c r="M2120" s="15">
        <f t="shared" si="42"/>
        <v>6</v>
      </c>
      <c r="N2120" s="15">
        <v>0</v>
      </c>
      <c r="O2120" s="17">
        <f t="shared" si="43"/>
        <v>6</v>
      </c>
      <c r="P2120" s="16">
        <f t="shared" si="44"/>
        <v>49090908</v>
      </c>
    </row>
    <row r="2121" spans="1:16" x14ac:dyDescent="0.2">
      <c r="A2121" s="15" t="s">
        <v>698</v>
      </c>
      <c r="B2121" s="15" t="s">
        <v>392</v>
      </c>
      <c r="C2121" s="15"/>
      <c r="D2121" s="15"/>
      <c r="E2121" s="15">
        <v>0</v>
      </c>
      <c r="F2121" s="15">
        <v>0</v>
      </c>
      <c r="G2121" s="15">
        <v>0</v>
      </c>
      <c r="H2121" s="15">
        <v>0</v>
      </c>
      <c r="I2121" s="16">
        <f t="shared" si="40"/>
        <v>0</v>
      </c>
      <c r="J2121" s="15">
        <v>0</v>
      </c>
      <c r="K2121" s="15">
        <v>0</v>
      </c>
      <c r="L2121" s="16">
        <f t="shared" si="41"/>
        <v>0</v>
      </c>
      <c r="M2121" s="15">
        <f t="shared" si="42"/>
        <v>0</v>
      </c>
      <c r="N2121" s="15">
        <v>0</v>
      </c>
      <c r="O2121" s="17">
        <f t="shared" si="43"/>
        <v>0</v>
      </c>
      <c r="P2121" s="16">
        <f t="shared" si="44"/>
        <v>0</v>
      </c>
    </row>
    <row r="2122" spans="1:16" x14ac:dyDescent="0.2">
      <c r="A2122" s="15" t="s">
        <v>699</v>
      </c>
      <c r="B2122" s="15" t="s">
        <v>11</v>
      </c>
      <c r="C2122" s="15"/>
      <c r="D2122" s="15"/>
      <c r="E2122" s="15">
        <v>3</v>
      </c>
      <c r="F2122" s="15">
        <v>4876365</v>
      </c>
      <c r="G2122" s="15">
        <v>0</v>
      </c>
      <c r="H2122" s="15">
        <v>0</v>
      </c>
      <c r="I2122" s="16">
        <f t="shared" si="40"/>
        <v>1625455</v>
      </c>
      <c r="J2122" s="15">
        <v>0</v>
      </c>
      <c r="K2122" s="15">
        <v>0</v>
      </c>
      <c r="L2122" s="16">
        <f t="shared" si="41"/>
        <v>0</v>
      </c>
      <c r="M2122" s="15">
        <f t="shared" si="42"/>
        <v>3</v>
      </c>
      <c r="N2122" s="15">
        <v>0</v>
      </c>
      <c r="O2122" s="17">
        <f t="shared" si="43"/>
        <v>3</v>
      </c>
      <c r="P2122" s="16">
        <f t="shared" si="44"/>
        <v>4876365</v>
      </c>
    </row>
    <row r="2123" spans="1:16" x14ac:dyDescent="0.2">
      <c r="A2123" s="15" t="s">
        <v>700</v>
      </c>
      <c r="B2123" s="15" t="s">
        <v>11</v>
      </c>
      <c r="C2123" s="15"/>
      <c r="D2123" s="15"/>
      <c r="E2123" s="15">
        <v>1</v>
      </c>
      <c r="F2123" s="15">
        <v>2633636</v>
      </c>
      <c r="G2123" s="15">
        <v>0</v>
      </c>
      <c r="H2123" s="15">
        <v>0</v>
      </c>
      <c r="I2123" s="16">
        <f t="shared" si="40"/>
        <v>2633636</v>
      </c>
      <c r="J2123" s="15">
        <v>0</v>
      </c>
      <c r="K2123" s="15">
        <v>0</v>
      </c>
      <c r="L2123" s="16">
        <f t="shared" si="41"/>
        <v>0</v>
      </c>
      <c r="M2123" s="15">
        <f t="shared" si="42"/>
        <v>1</v>
      </c>
      <c r="N2123" s="15">
        <v>0</v>
      </c>
      <c r="O2123" s="17">
        <f t="shared" si="43"/>
        <v>1</v>
      </c>
      <c r="P2123" s="16">
        <f t="shared" si="44"/>
        <v>2633636</v>
      </c>
    </row>
    <row r="2124" spans="1:16" x14ac:dyDescent="0.2">
      <c r="A2124" s="15" t="s">
        <v>701</v>
      </c>
      <c r="B2124" s="15" t="s">
        <v>11</v>
      </c>
      <c r="C2124" s="15"/>
      <c r="D2124" s="15"/>
      <c r="E2124" s="15">
        <v>2</v>
      </c>
      <c r="F2124" s="15">
        <v>1381818</v>
      </c>
      <c r="G2124" s="15">
        <v>0</v>
      </c>
      <c r="H2124" s="15">
        <v>0</v>
      </c>
      <c r="I2124" s="16">
        <f t="shared" si="40"/>
        <v>690909</v>
      </c>
      <c r="J2124" s="15">
        <v>0</v>
      </c>
      <c r="K2124" s="15">
        <v>0</v>
      </c>
      <c r="L2124" s="16">
        <f t="shared" si="41"/>
        <v>0</v>
      </c>
      <c r="M2124" s="15">
        <f t="shared" si="42"/>
        <v>2</v>
      </c>
      <c r="N2124" s="15">
        <v>0</v>
      </c>
      <c r="O2124" s="17">
        <f t="shared" si="43"/>
        <v>2</v>
      </c>
      <c r="P2124" s="16">
        <f t="shared" si="44"/>
        <v>1381818</v>
      </c>
    </row>
    <row r="2125" spans="1:16" x14ac:dyDescent="0.2">
      <c r="A2125" s="15" t="s">
        <v>702</v>
      </c>
      <c r="B2125" s="15" t="s">
        <v>20</v>
      </c>
      <c r="C2125" s="15"/>
      <c r="D2125" s="15"/>
      <c r="E2125" s="15">
        <v>13</v>
      </c>
      <c r="F2125" s="15">
        <v>3947938</v>
      </c>
      <c r="G2125" s="15">
        <v>0</v>
      </c>
      <c r="H2125" s="15">
        <v>0</v>
      </c>
      <c r="I2125" s="16">
        <f t="shared" si="40"/>
        <v>303687.53846153844</v>
      </c>
      <c r="J2125" s="15">
        <v>0</v>
      </c>
      <c r="K2125" s="15">
        <v>0</v>
      </c>
      <c r="L2125" s="16">
        <f t="shared" si="41"/>
        <v>0</v>
      </c>
      <c r="M2125" s="15">
        <f t="shared" si="42"/>
        <v>13</v>
      </c>
      <c r="N2125" s="15">
        <v>0</v>
      </c>
      <c r="O2125" s="17">
        <f t="shared" si="43"/>
        <v>13</v>
      </c>
      <c r="P2125" s="16">
        <f t="shared" si="44"/>
        <v>3947938</v>
      </c>
    </row>
    <row r="2126" spans="1:16" x14ac:dyDescent="0.2">
      <c r="A2126" s="15" t="s">
        <v>703</v>
      </c>
      <c r="B2126" s="15" t="s">
        <v>11</v>
      </c>
      <c r="C2126" s="15"/>
      <c r="D2126" s="15"/>
      <c r="E2126" s="15">
        <v>2</v>
      </c>
      <c r="F2126" s="15">
        <v>579814</v>
      </c>
      <c r="G2126" s="15">
        <v>0</v>
      </c>
      <c r="H2126" s="15">
        <v>0</v>
      </c>
      <c r="I2126" s="16">
        <f t="shared" si="40"/>
        <v>289907</v>
      </c>
      <c r="J2126" s="15">
        <v>0</v>
      </c>
      <c r="K2126" s="15">
        <v>0</v>
      </c>
      <c r="L2126" s="16">
        <f t="shared" si="41"/>
        <v>0</v>
      </c>
      <c r="M2126" s="15">
        <f t="shared" si="42"/>
        <v>2</v>
      </c>
      <c r="N2126" s="15">
        <v>0</v>
      </c>
      <c r="O2126" s="17">
        <f t="shared" si="43"/>
        <v>2</v>
      </c>
      <c r="P2126" s="16">
        <f t="shared" si="44"/>
        <v>579814</v>
      </c>
    </row>
    <row r="2127" spans="1:16" x14ac:dyDescent="0.2">
      <c r="A2127" s="15" t="s">
        <v>704</v>
      </c>
      <c r="B2127" s="15" t="s">
        <v>11</v>
      </c>
      <c r="C2127" s="15"/>
      <c r="D2127" s="15"/>
      <c r="E2127" s="15">
        <v>2</v>
      </c>
      <c r="F2127" s="15">
        <v>579814</v>
      </c>
      <c r="G2127" s="15">
        <v>0</v>
      </c>
      <c r="H2127" s="15">
        <v>0</v>
      </c>
      <c r="I2127" s="16">
        <f t="shared" si="40"/>
        <v>289907</v>
      </c>
      <c r="J2127" s="15">
        <v>0</v>
      </c>
      <c r="K2127" s="15">
        <v>0</v>
      </c>
      <c r="L2127" s="16">
        <f t="shared" si="41"/>
        <v>0</v>
      </c>
      <c r="M2127" s="15">
        <f t="shared" si="42"/>
        <v>2</v>
      </c>
      <c r="N2127" s="15">
        <v>0</v>
      </c>
      <c r="O2127" s="17">
        <f t="shared" si="43"/>
        <v>2</v>
      </c>
      <c r="P2127" s="16">
        <f t="shared" si="44"/>
        <v>579814</v>
      </c>
    </row>
    <row r="2128" spans="1:16" x14ac:dyDescent="0.2">
      <c r="A2128" s="15" t="s">
        <v>3892</v>
      </c>
      <c r="B2128" s="15" t="s">
        <v>11</v>
      </c>
      <c r="C2128" s="15"/>
      <c r="D2128" s="15"/>
      <c r="E2128" s="15">
        <v>2</v>
      </c>
      <c r="F2128" s="15">
        <v>694496</v>
      </c>
      <c r="G2128" s="15">
        <v>0</v>
      </c>
      <c r="H2128" s="15">
        <v>0</v>
      </c>
      <c r="I2128" s="16">
        <f t="shared" si="40"/>
        <v>347248</v>
      </c>
      <c r="J2128" s="15">
        <v>0</v>
      </c>
      <c r="K2128" s="15">
        <v>0</v>
      </c>
      <c r="L2128" s="16">
        <f t="shared" si="41"/>
        <v>0</v>
      </c>
      <c r="M2128" s="15">
        <f t="shared" si="42"/>
        <v>2</v>
      </c>
      <c r="N2128" s="15">
        <v>0</v>
      </c>
      <c r="O2128" s="17">
        <f t="shared" si="43"/>
        <v>2</v>
      </c>
      <c r="P2128" s="16">
        <f t="shared" si="44"/>
        <v>694496</v>
      </c>
    </row>
    <row r="2129" spans="1:16" x14ac:dyDescent="0.2">
      <c r="A2129" s="15" t="s">
        <v>4102</v>
      </c>
      <c r="B2129" s="15" t="s">
        <v>392</v>
      </c>
      <c r="C2129" s="15"/>
      <c r="D2129" s="15"/>
      <c r="E2129" s="15">
        <v>0</v>
      </c>
      <c r="F2129" s="15">
        <v>0</v>
      </c>
      <c r="G2129" s="15">
        <v>0</v>
      </c>
      <c r="H2129" s="15">
        <v>0</v>
      </c>
      <c r="I2129" s="16">
        <f t="shared" si="40"/>
        <v>0</v>
      </c>
      <c r="J2129" s="15">
        <v>0</v>
      </c>
      <c r="K2129" s="15">
        <v>0</v>
      </c>
      <c r="L2129" s="16">
        <f t="shared" si="41"/>
        <v>0</v>
      </c>
      <c r="M2129" s="15">
        <f t="shared" si="42"/>
        <v>0</v>
      </c>
      <c r="N2129" s="15">
        <v>0</v>
      </c>
      <c r="O2129" s="17">
        <f t="shared" si="43"/>
        <v>0</v>
      </c>
      <c r="P2129" s="16">
        <f t="shared" si="44"/>
        <v>0</v>
      </c>
    </row>
    <row r="2130" spans="1:16" x14ac:dyDescent="0.2">
      <c r="A2130" s="15" t="s">
        <v>4103</v>
      </c>
      <c r="B2130" s="15" t="s">
        <v>392</v>
      </c>
      <c r="C2130" s="15"/>
      <c r="D2130" s="15"/>
      <c r="E2130" s="15">
        <v>0</v>
      </c>
      <c r="F2130" s="15">
        <v>0</v>
      </c>
      <c r="G2130" s="15">
        <v>0</v>
      </c>
      <c r="H2130" s="15">
        <v>0</v>
      </c>
      <c r="I2130" s="16">
        <f t="shared" si="40"/>
        <v>0</v>
      </c>
      <c r="J2130" s="15">
        <v>0</v>
      </c>
      <c r="K2130" s="15">
        <v>0</v>
      </c>
      <c r="L2130" s="16">
        <f t="shared" si="41"/>
        <v>0</v>
      </c>
      <c r="M2130" s="15">
        <f t="shared" si="42"/>
        <v>0</v>
      </c>
      <c r="N2130" s="15">
        <v>0</v>
      </c>
      <c r="O2130" s="17">
        <f t="shared" si="43"/>
        <v>0</v>
      </c>
      <c r="P2130" s="16">
        <f t="shared" si="44"/>
        <v>0</v>
      </c>
    </row>
    <row r="2131" spans="1:16" x14ac:dyDescent="0.2">
      <c r="A2131" s="15" t="s">
        <v>3893</v>
      </c>
      <c r="B2131" s="15" t="s">
        <v>34</v>
      </c>
      <c r="C2131" s="15"/>
      <c r="D2131" s="15"/>
      <c r="E2131" s="15">
        <v>1</v>
      </c>
      <c r="F2131" s="15">
        <v>879629</v>
      </c>
      <c r="G2131" s="15">
        <v>0</v>
      </c>
      <c r="H2131" s="15">
        <v>0</v>
      </c>
      <c r="I2131" s="16">
        <f t="shared" si="40"/>
        <v>879629</v>
      </c>
      <c r="J2131" s="15">
        <v>0</v>
      </c>
      <c r="K2131" s="15">
        <v>0</v>
      </c>
      <c r="L2131" s="16">
        <f t="shared" si="41"/>
        <v>0</v>
      </c>
      <c r="M2131" s="15">
        <f t="shared" si="42"/>
        <v>1</v>
      </c>
      <c r="N2131" s="15">
        <v>0</v>
      </c>
      <c r="O2131" s="17">
        <f t="shared" si="43"/>
        <v>1</v>
      </c>
      <c r="P2131" s="16">
        <f t="shared" si="44"/>
        <v>879629</v>
      </c>
    </row>
    <row r="2132" spans="1:16" x14ac:dyDescent="0.2">
      <c r="A2132" s="15" t="s">
        <v>709</v>
      </c>
      <c r="B2132" s="15" t="s">
        <v>11</v>
      </c>
      <c r="C2132" s="15"/>
      <c r="D2132" s="15"/>
      <c r="E2132" s="15">
        <v>5</v>
      </c>
      <c r="F2132" s="15">
        <v>8954545</v>
      </c>
      <c r="G2132" s="15">
        <v>0</v>
      </c>
      <c r="H2132" s="15">
        <v>0</v>
      </c>
      <c r="I2132" s="16">
        <f t="shared" si="40"/>
        <v>1790909</v>
      </c>
      <c r="J2132" s="15">
        <v>0</v>
      </c>
      <c r="K2132" s="15">
        <v>0</v>
      </c>
      <c r="L2132" s="16">
        <f t="shared" si="41"/>
        <v>0</v>
      </c>
      <c r="M2132" s="15">
        <f t="shared" si="42"/>
        <v>5</v>
      </c>
      <c r="N2132" s="15">
        <v>0</v>
      </c>
      <c r="O2132" s="17">
        <f t="shared" si="43"/>
        <v>5</v>
      </c>
      <c r="P2132" s="16">
        <f t="shared" si="44"/>
        <v>8954545</v>
      </c>
    </row>
    <row r="2133" spans="1:16" x14ac:dyDescent="0.2">
      <c r="A2133" s="15" t="s">
        <v>710</v>
      </c>
      <c r="B2133" s="15" t="s">
        <v>392</v>
      </c>
      <c r="C2133" s="15"/>
      <c r="D2133" s="15"/>
      <c r="E2133" s="15">
        <v>0</v>
      </c>
      <c r="F2133" s="15">
        <v>0</v>
      </c>
      <c r="G2133" s="15">
        <v>0</v>
      </c>
      <c r="H2133" s="15">
        <v>0</v>
      </c>
      <c r="I2133" s="16">
        <f t="shared" si="40"/>
        <v>0</v>
      </c>
      <c r="J2133" s="15">
        <v>0</v>
      </c>
      <c r="K2133" s="15">
        <v>0</v>
      </c>
      <c r="L2133" s="16">
        <f t="shared" si="41"/>
        <v>0</v>
      </c>
      <c r="M2133" s="15">
        <f t="shared" si="42"/>
        <v>0</v>
      </c>
      <c r="N2133" s="15">
        <v>0</v>
      </c>
      <c r="O2133" s="17">
        <f t="shared" si="43"/>
        <v>0</v>
      </c>
      <c r="P2133" s="16">
        <f t="shared" si="44"/>
        <v>0</v>
      </c>
    </row>
    <row r="2134" spans="1:16" x14ac:dyDescent="0.2">
      <c r="A2134" s="15" t="s">
        <v>711</v>
      </c>
      <c r="B2134" s="15" t="s">
        <v>392</v>
      </c>
      <c r="C2134" s="15"/>
      <c r="D2134" s="15"/>
      <c r="E2134" s="15">
        <v>0</v>
      </c>
      <c r="F2134" s="15">
        <v>0</v>
      </c>
      <c r="G2134" s="15">
        <v>0</v>
      </c>
      <c r="H2134" s="15">
        <v>0</v>
      </c>
      <c r="I2134" s="16">
        <f t="shared" si="40"/>
        <v>0</v>
      </c>
      <c r="J2134" s="15">
        <v>0</v>
      </c>
      <c r="K2134" s="15">
        <v>0</v>
      </c>
      <c r="L2134" s="16">
        <f t="shared" si="41"/>
        <v>0</v>
      </c>
      <c r="M2134" s="15">
        <f t="shared" si="42"/>
        <v>0</v>
      </c>
      <c r="N2134" s="15">
        <v>0</v>
      </c>
      <c r="O2134" s="17">
        <f t="shared" si="43"/>
        <v>0</v>
      </c>
      <c r="P2134" s="16">
        <f t="shared" si="44"/>
        <v>0</v>
      </c>
    </row>
    <row r="2135" spans="1:16" x14ac:dyDescent="0.2">
      <c r="A2135" s="15" t="s">
        <v>712</v>
      </c>
      <c r="B2135" s="15" t="s">
        <v>20</v>
      </c>
      <c r="C2135" s="15"/>
      <c r="D2135" s="15"/>
      <c r="E2135" s="15">
        <v>2</v>
      </c>
      <c r="F2135" s="15">
        <v>26909090</v>
      </c>
      <c r="G2135" s="15">
        <v>0</v>
      </c>
      <c r="H2135" s="15">
        <v>0</v>
      </c>
      <c r="I2135" s="16">
        <f t="shared" si="40"/>
        <v>13454545</v>
      </c>
      <c r="J2135" s="15">
        <v>0</v>
      </c>
      <c r="K2135" s="15">
        <v>0</v>
      </c>
      <c r="L2135" s="16">
        <f t="shared" si="41"/>
        <v>0</v>
      </c>
      <c r="M2135" s="15">
        <f t="shared" si="42"/>
        <v>2</v>
      </c>
      <c r="N2135" s="15">
        <v>0</v>
      </c>
      <c r="O2135" s="17">
        <f t="shared" si="43"/>
        <v>2</v>
      </c>
      <c r="P2135" s="16">
        <f t="shared" si="44"/>
        <v>26909090</v>
      </c>
    </row>
    <row r="2136" spans="1:16" x14ac:dyDescent="0.2">
      <c r="A2136" s="15" t="s">
        <v>3894</v>
      </c>
      <c r="B2136" s="15" t="s">
        <v>34</v>
      </c>
      <c r="C2136" s="15"/>
      <c r="D2136" s="15"/>
      <c r="E2136" s="15">
        <v>1</v>
      </c>
      <c r="F2136" s="15">
        <v>18545454</v>
      </c>
      <c r="G2136" s="15">
        <v>0</v>
      </c>
      <c r="H2136" s="15">
        <v>0</v>
      </c>
      <c r="I2136" s="16">
        <f t="shared" si="40"/>
        <v>18545454</v>
      </c>
      <c r="J2136" s="15">
        <v>0</v>
      </c>
      <c r="K2136" s="15">
        <v>0</v>
      </c>
      <c r="L2136" s="16">
        <f t="shared" si="41"/>
        <v>0</v>
      </c>
      <c r="M2136" s="15">
        <f t="shared" si="42"/>
        <v>1</v>
      </c>
      <c r="N2136" s="15">
        <v>0</v>
      </c>
      <c r="O2136" s="17">
        <f t="shared" si="43"/>
        <v>1</v>
      </c>
      <c r="P2136" s="16">
        <f t="shared" si="44"/>
        <v>18545454</v>
      </c>
    </row>
    <row r="2137" spans="1:16" x14ac:dyDescent="0.2">
      <c r="A2137" s="15" t="s">
        <v>714</v>
      </c>
      <c r="B2137" s="15" t="s">
        <v>11</v>
      </c>
      <c r="C2137" s="15"/>
      <c r="D2137" s="15"/>
      <c r="E2137" s="15">
        <v>1</v>
      </c>
      <c r="F2137" s="15">
        <v>6436364</v>
      </c>
      <c r="G2137" s="15">
        <v>0</v>
      </c>
      <c r="H2137" s="15">
        <v>0</v>
      </c>
      <c r="I2137" s="16">
        <f t="shared" si="40"/>
        <v>6436364</v>
      </c>
      <c r="J2137" s="15">
        <v>0</v>
      </c>
      <c r="K2137" s="15">
        <v>0</v>
      </c>
      <c r="L2137" s="16">
        <f t="shared" si="41"/>
        <v>0</v>
      </c>
      <c r="M2137" s="15">
        <f t="shared" si="42"/>
        <v>1</v>
      </c>
      <c r="N2137" s="15">
        <v>0</v>
      </c>
      <c r="O2137" s="17">
        <f t="shared" si="43"/>
        <v>1</v>
      </c>
      <c r="P2137" s="16">
        <f t="shared" si="44"/>
        <v>6436364</v>
      </c>
    </row>
    <row r="2138" spans="1:16" x14ac:dyDescent="0.2">
      <c r="A2138" s="15" t="s">
        <v>715</v>
      </c>
      <c r="B2138" s="15" t="s">
        <v>392</v>
      </c>
      <c r="C2138" s="15"/>
      <c r="D2138" s="15"/>
      <c r="E2138" s="15">
        <v>0</v>
      </c>
      <c r="F2138" s="15">
        <v>0</v>
      </c>
      <c r="G2138" s="15">
        <v>0</v>
      </c>
      <c r="H2138" s="15">
        <v>0</v>
      </c>
      <c r="I2138" s="16">
        <f t="shared" si="40"/>
        <v>0</v>
      </c>
      <c r="J2138" s="15">
        <v>0</v>
      </c>
      <c r="K2138" s="15">
        <v>0</v>
      </c>
      <c r="L2138" s="16">
        <f t="shared" si="41"/>
        <v>0</v>
      </c>
      <c r="M2138" s="15">
        <f t="shared" si="42"/>
        <v>0</v>
      </c>
      <c r="N2138" s="15">
        <v>0</v>
      </c>
      <c r="O2138" s="17">
        <f t="shared" si="43"/>
        <v>0</v>
      </c>
      <c r="P2138" s="16">
        <f t="shared" si="44"/>
        <v>0</v>
      </c>
    </row>
    <row r="2139" spans="1:16" x14ac:dyDescent="0.2">
      <c r="A2139" s="15" t="s">
        <v>716</v>
      </c>
      <c r="B2139" s="15" t="s">
        <v>392</v>
      </c>
      <c r="C2139" s="15"/>
      <c r="D2139" s="15"/>
      <c r="E2139" s="15">
        <v>0</v>
      </c>
      <c r="F2139" s="15">
        <v>0</v>
      </c>
      <c r="G2139" s="15">
        <v>0</v>
      </c>
      <c r="H2139" s="15">
        <v>0</v>
      </c>
      <c r="I2139" s="16">
        <f t="shared" si="40"/>
        <v>0</v>
      </c>
      <c r="J2139" s="15">
        <v>0</v>
      </c>
      <c r="K2139" s="15">
        <v>0</v>
      </c>
      <c r="L2139" s="16">
        <f t="shared" si="41"/>
        <v>0</v>
      </c>
      <c r="M2139" s="15">
        <f t="shared" si="42"/>
        <v>0</v>
      </c>
      <c r="N2139" s="15">
        <v>0</v>
      </c>
      <c r="O2139" s="17">
        <f t="shared" si="43"/>
        <v>0</v>
      </c>
      <c r="P2139" s="16">
        <f t="shared" si="44"/>
        <v>0</v>
      </c>
    </row>
    <row r="2140" spans="1:16" x14ac:dyDescent="0.2">
      <c r="A2140" s="15" t="s">
        <v>717</v>
      </c>
      <c r="B2140" s="15" t="s">
        <v>392</v>
      </c>
      <c r="C2140" s="15"/>
      <c r="D2140" s="15"/>
      <c r="E2140" s="15">
        <v>0</v>
      </c>
      <c r="F2140" s="15">
        <v>0</v>
      </c>
      <c r="G2140" s="15">
        <v>0</v>
      </c>
      <c r="H2140" s="15">
        <v>0</v>
      </c>
      <c r="I2140" s="16">
        <f t="shared" si="40"/>
        <v>0</v>
      </c>
      <c r="J2140" s="15">
        <v>0</v>
      </c>
      <c r="K2140" s="15">
        <v>0</v>
      </c>
      <c r="L2140" s="16">
        <f t="shared" si="41"/>
        <v>0</v>
      </c>
      <c r="M2140" s="15">
        <f t="shared" si="42"/>
        <v>0</v>
      </c>
      <c r="N2140" s="15">
        <v>0</v>
      </c>
      <c r="O2140" s="17">
        <f t="shared" si="43"/>
        <v>0</v>
      </c>
      <c r="P2140" s="16">
        <f t="shared" si="44"/>
        <v>0</v>
      </c>
    </row>
    <row r="2141" spans="1:16" x14ac:dyDescent="0.2">
      <c r="A2141" s="15" t="s">
        <v>718</v>
      </c>
      <c r="B2141" s="15" t="s">
        <v>392</v>
      </c>
      <c r="C2141" s="15"/>
      <c r="D2141" s="15"/>
      <c r="E2141" s="15">
        <v>0</v>
      </c>
      <c r="F2141" s="15">
        <v>0</v>
      </c>
      <c r="G2141" s="15">
        <v>0</v>
      </c>
      <c r="H2141" s="15">
        <v>0</v>
      </c>
      <c r="I2141" s="16">
        <f t="shared" si="40"/>
        <v>0</v>
      </c>
      <c r="J2141" s="15">
        <v>0</v>
      </c>
      <c r="K2141" s="15">
        <v>0</v>
      </c>
      <c r="L2141" s="16">
        <f t="shared" si="41"/>
        <v>0</v>
      </c>
      <c r="M2141" s="15">
        <f t="shared" si="42"/>
        <v>0</v>
      </c>
      <c r="N2141" s="15">
        <v>0</v>
      </c>
      <c r="O2141" s="17">
        <f t="shared" si="43"/>
        <v>0</v>
      </c>
      <c r="P2141" s="16">
        <f t="shared" si="44"/>
        <v>0</v>
      </c>
    </row>
    <row r="2142" spans="1:16" x14ac:dyDescent="0.2">
      <c r="A2142" s="15" t="s">
        <v>720</v>
      </c>
      <c r="B2142" s="15" t="s">
        <v>34</v>
      </c>
      <c r="C2142" s="15"/>
      <c r="D2142" s="15"/>
      <c r="E2142" s="15">
        <v>4</v>
      </c>
      <c r="F2142" s="15">
        <v>1527272</v>
      </c>
      <c r="G2142" s="15">
        <v>0</v>
      </c>
      <c r="H2142" s="15">
        <v>0</v>
      </c>
      <c r="I2142" s="16">
        <f t="shared" si="40"/>
        <v>381818</v>
      </c>
      <c r="J2142" s="15">
        <v>0</v>
      </c>
      <c r="K2142" s="15">
        <v>0</v>
      </c>
      <c r="L2142" s="16">
        <f t="shared" si="41"/>
        <v>0</v>
      </c>
      <c r="M2142" s="15">
        <f t="shared" si="42"/>
        <v>4</v>
      </c>
      <c r="N2142" s="15">
        <v>0</v>
      </c>
      <c r="O2142" s="17">
        <f t="shared" si="43"/>
        <v>4</v>
      </c>
      <c r="P2142" s="16">
        <f t="shared" si="44"/>
        <v>1527272</v>
      </c>
    </row>
    <row r="2143" spans="1:16" x14ac:dyDescent="0.2">
      <c r="A2143" s="15" t="s">
        <v>721</v>
      </c>
      <c r="B2143" s="15" t="s">
        <v>392</v>
      </c>
      <c r="C2143" s="15"/>
      <c r="D2143" s="15"/>
      <c r="E2143" s="15">
        <v>0</v>
      </c>
      <c r="F2143" s="15">
        <v>0</v>
      </c>
      <c r="G2143" s="15">
        <v>0</v>
      </c>
      <c r="H2143" s="15">
        <v>0</v>
      </c>
      <c r="I2143" s="16">
        <f t="shared" si="40"/>
        <v>0</v>
      </c>
      <c r="J2143" s="15">
        <v>0</v>
      </c>
      <c r="K2143" s="15">
        <v>0</v>
      </c>
      <c r="L2143" s="16">
        <f t="shared" si="41"/>
        <v>0</v>
      </c>
      <c r="M2143" s="15">
        <f t="shared" si="42"/>
        <v>0</v>
      </c>
      <c r="N2143" s="15">
        <v>0</v>
      </c>
      <c r="O2143" s="17">
        <f t="shared" si="43"/>
        <v>0</v>
      </c>
      <c r="P2143" s="16">
        <f t="shared" si="44"/>
        <v>0</v>
      </c>
    </row>
    <row r="2144" spans="1:16" x14ac:dyDescent="0.2">
      <c r="A2144" s="15" t="s">
        <v>723</v>
      </c>
      <c r="B2144" s="15" t="s">
        <v>400</v>
      </c>
      <c r="C2144" s="15"/>
      <c r="D2144" s="15"/>
      <c r="E2144" s="15">
        <v>2</v>
      </c>
      <c r="F2144" s="15">
        <v>418182</v>
      </c>
      <c r="G2144" s="15">
        <v>0</v>
      </c>
      <c r="H2144" s="15">
        <v>0</v>
      </c>
      <c r="I2144" s="16">
        <f t="shared" si="40"/>
        <v>209091</v>
      </c>
      <c r="J2144" s="15">
        <v>0</v>
      </c>
      <c r="K2144" s="15">
        <v>0</v>
      </c>
      <c r="L2144" s="16">
        <f t="shared" si="41"/>
        <v>0</v>
      </c>
      <c r="M2144" s="15">
        <f t="shared" si="42"/>
        <v>2</v>
      </c>
      <c r="N2144" s="15">
        <v>0</v>
      </c>
      <c r="O2144" s="17">
        <f t="shared" si="43"/>
        <v>2</v>
      </c>
      <c r="P2144" s="16">
        <f t="shared" si="44"/>
        <v>418182</v>
      </c>
    </row>
    <row r="2145" spans="1:16" x14ac:dyDescent="0.2">
      <c r="A2145" s="15" t="s">
        <v>3895</v>
      </c>
      <c r="B2145" s="15" t="s">
        <v>25</v>
      </c>
      <c r="C2145" s="15"/>
      <c r="D2145" s="15"/>
      <c r="E2145" s="15">
        <v>1</v>
      </c>
      <c r="F2145" s="15">
        <v>0</v>
      </c>
      <c r="G2145" s="15">
        <v>0</v>
      </c>
      <c r="H2145" s="15">
        <v>0</v>
      </c>
      <c r="I2145" s="16">
        <f t="shared" si="40"/>
        <v>0</v>
      </c>
      <c r="J2145" s="15">
        <v>0</v>
      </c>
      <c r="K2145" s="15">
        <v>0</v>
      </c>
      <c r="L2145" s="16">
        <f t="shared" si="41"/>
        <v>0</v>
      </c>
      <c r="M2145" s="15">
        <f t="shared" si="42"/>
        <v>1</v>
      </c>
      <c r="N2145" s="15">
        <v>0</v>
      </c>
      <c r="O2145" s="17">
        <f t="shared" si="43"/>
        <v>1</v>
      </c>
      <c r="P2145" s="16">
        <f t="shared" si="44"/>
        <v>0</v>
      </c>
    </row>
    <row r="2146" spans="1:16" x14ac:dyDescent="0.2">
      <c r="A2146" s="15" t="s">
        <v>3896</v>
      </c>
      <c r="B2146" s="15" t="s">
        <v>34</v>
      </c>
      <c r="C2146" s="15"/>
      <c r="D2146" s="15"/>
      <c r="E2146" s="15">
        <v>20</v>
      </c>
      <c r="F2146" s="15">
        <v>1381800</v>
      </c>
      <c r="G2146" s="15">
        <v>0</v>
      </c>
      <c r="H2146" s="15">
        <v>0</v>
      </c>
      <c r="I2146" s="16">
        <f t="shared" si="40"/>
        <v>69090</v>
      </c>
      <c r="J2146" s="15">
        <v>0</v>
      </c>
      <c r="K2146" s="15">
        <v>0</v>
      </c>
      <c r="L2146" s="16">
        <f t="shared" si="41"/>
        <v>0</v>
      </c>
      <c r="M2146" s="15">
        <f t="shared" si="42"/>
        <v>20</v>
      </c>
      <c r="N2146" s="15">
        <v>0</v>
      </c>
      <c r="O2146" s="17">
        <f t="shared" si="43"/>
        <v>20</v>
      </c>
      <c r="P2146" s="16">
        <f t="shared" si="44"/>
        <v>1381800</v>
      </c>
    </row>
    <row r="2147" spans="1:16" x14ac:dyDescent="0.2">
      <c r="A2147" s="15" t="s">
        <v>726</v>
      </c>
      <c r="B2147" s="15" t="s">
        <v>400</v>
      </c>
      <c r="C2147" s="15"/>
      <c r="D2147" s="15"/>
      <c r="E2147" s="15">
        <v>10</v>
      </c>
      <c r="F2147" s="15">
        <v>954540</v>
      </c>
      <c r="G2147" s="15">
        <v>0</v>
      </c>
      <c r="H2147" s="15">
        <v>0</v>
      </c>
      <c r="I2147" s="16">
        <f t="shared" si="40"/>
        <v>95454</v>
      </c>
      <c r="J2147" s="15">
        <v>0</v>
      </c>
      <c r="K2147" s="15">
        <v>0</v>
      </c>
      <c r="L2147" s="16">
        <f t="shared" si="41"/>
        <v>0</v>
      </c>
      <c r="M2147" s="15">
        <f t="shared" si="42"/>
        <v>10</v>
      </c>
      <c r="N2147" s="15">
        <v>0</v>
      </c>
      <c r="O2147" s="17">
        <f t="shared" si="43"/>
        <v>10</v>
      </c>
      <c r="P2147" s="16">
        <f t="shared" si="44"/>
        <v>954540</v>
      </c>
    </row>
    <row r="2148" spans="1:16" x14ac:dyDescent="0.2">
      <c r="A2148" s="15" t="s">
        <v>727</v>
      </c>
      <c r="B2148" s="15" t="s">
        <v>141</v>
      </c>
      <c r="C2148" s="15"/>
      <c r="D2148" s="15"/>
      <c r="E2148" s="15">
        <v>1</v>
      </c>
      <c r="F2148" s="15">
        <v>2227272</v>
      </c>
      <c r="G2148" s="15">
        <v>0</v>
      </c>
      <c r="H2148" s="15">
        <v>0</v>
      </c>
      <c r="I2148" s="16">
        <f t="shared" si="40"/>
        <v>2227272</v>
      </c>
      <c r="J2148" s="15">
        <v>0</v>
      </c>
      <c r="K2148" s="15">
        <v>0</v>
      </c>
      <c r="L2148" s="16">
        <f t="shared" si="41"/>
        <v>0</v>
      </c>
      <c r="M2148" s="15">
        <f t="shared" si="42"/>
        <v>1</v>
      </c>
      <c r="N2148" s="15">
        <v>0</v>
      </c>
      <c r="O2148" s="17">
        <f t="shared" si="43"/>
        <v>1</v>
      </c>
      <c r="P2148" s="16">
        <f t="shared" si="44"/>
        <v>2227272</v>
      </c>
    </row>
    <row r="2149" spans="1:16" x14ac:dyDescent="0.2">
      <c r="A2149" s="15" t="s">
        <v>730</v>
      </c>
      <c r="B2149" s="15" t="s">
        <v>25</v>
      </c>
      <c r="C2149" s="15"/>
      <c r="D2149" s="15"/>
      <c r="E2149" s="15">
        <v>2</v>
      </c>
      <c r="F2149" s="15">
        <v>1345454</v>
      </c>
      <c r="G2149" s="15">
        <v>0</v>
      </c>
      <c r="H2149" s="15">
        <v>0</v>
      </c>
      <c r="I2149" s="16">
        <f t="shared" si="40"/>
        <v>672727</v>
      </c>
      <c r="J2149" s="15">
        <v>0</v>
      </c>
      <c r="K2149" s="15">
        <v>0</v>
      </c>
      <c r="L2149" s="16">
        <f t="shared" si="41"/>
        <v>0</v>
      </c>
      <c r="M2149" s="15">
        <f t="shared" si="42"/>
        <v>2</v>
      </c>
      <c r="N2149" s="15">
        <v>0</v>
      </c>
      <c r="O2149" s="17">
        <f t="shared" si="43"/>
        <v>2</v>
      </c>
      <c r="P2149" s="16">
        <f t="shared" si="44"/>
        <v>1345454</v>
      </c>
    </row>
    <row r="2150" spans="1:16" x14ac:dyDescent="0.2">
      <c r="A2150" s="15" t="s">
        <v>731</v>
      </c>
      <c r="B2150" s="15" t="s">
        <v>25</v>
      </c>
      <c r="C2150" s="15"/>
      <c r="D2150" s="15"/>
      <c r="E2150" s="15">
        <v>1</v>
      </c>
      <c r="F2150" s="15">
        <v>945454</v>
      </c>
      <c r="G2150" s="15">
        <v>0</v>
      </c>
      <c r="H2150" s="15">
        <v>0</v>
      </c>
      <c r="I2150" s="16">
        <f t="shared" si="40"/>
        <v>945454</v>
      </c>
      <c r="J2150" s="15">
        <v>0</v>
      </c>
      <c r="K2150" s="15">
        <v>0</v>
      </c>
      <c r="L2150" s="16">
        <f t="shared" si="41"/>
        <v>0</v>
      </c>
      <c r="M2150" s="15">
        <f t="shared" si="42"/>
        <v>1</v>
      </c>
      <c r="N2150" s="15">
        <v>0</v>
      </c>
      <c r="O2150" s="17">
        <f t="shared" si="43"/>
        <v>1</v>
      </c>
      <c r="P2150" s="16">
        <f t="shared" si="44"/>
        <v>945454</v>
      </c>
    </row>
    <row r="2151" spans="1:16" x14ac:dyDescent="0.2">
      <c r="A2151" s="15" t="s">
        <v>732</v>
      </c>
      <c r="B2151" s="15" t="s">
        <v>11</v>
      </c>
      <c r="C2151" s="15"/>
      <c r="D2151" s="15"/>
      <c r="E2151" s="15">
        <v>1</v>
      </c>
      <c r="F2151" s="15">
        <v>1263636</v>
      </c>
      <c r="G2151" s="15">
        <v>0</v>
      </c>
      <c r="H2151" s="15">
        <v>0</v>
      </c>
      <c r="I2151" s="16">
        <f t="shared" si="40"/>
        <v>1263636</v>
      </c>
      <c r="J2151" s="15">
        <v>0</v>
      </c>
      <c r="K2151" s="15">
        <v>0</v>
      </c>
      <c r="L2151" s="16">
        <f t="shared" si="41"/>
        <v>0</v>
      </c>
      <c r="M2151" s="15">
        <f t="shared" si="42"/>
        <v>1</v>
      </c>
      <c r="N2151" s="15">
        <v>0</v>
      </c>
      <c r="O2151" s="17">
        <f t="shared" si="43"/>
        <v>1</v>
      </c>
      <c r="P2151" s="16">
        <f t="shared" si="44"/>
        <v>1263636</v>
      </c>
    </row>
    <row r="2152" spans="1:16" x14ac:dyDescent="0.2">
      <c r="A2152" s="15" t="s">
        <v>733</v>
      </c>
      <c r="B2152" s="15" t="s">
        <v>11</v>
      </c>
      <c r="C2152" s="15"/>
      <c r="D2152" s="15"/>
      <c r="E2152" s="15">
        <v>1</v>
      </c>
      <c r="F2152" s="15">
        <v>1281818</v>
      </c>
      <c r="G2152" s="15">
        <v>0</v>
      </c>
      <c r="H2152" s="15">
        <v>0</v>
      </c>
      <c r="I2152" s="16">
        <f t="shared" si="40"/>
        <v>1281818</v>
      </c>
      <c r="J2152" s="15">
        <v>0</v>
      </c>
      <c r="K2152" s="15">
        <v>0</v>
      </c>
      <c r="L2152" s="16">
        <f t="shared" si="41"/>
        <v>0</v>
      </c>
      <c r="M2152" s="15">
        <f t="shared" si="42"/>
        <v>1</v>
      </c>
      <c r="N2152" s="15">
        <v>0</v>
      </c>
      <c r="O2152" s="17">
        <f t="shared" si="43"/>
        <v>1</v>
      </c>
      <c r="P2152" s="16">
        <f t="shared" si="44"/>
        <v>1281818</v>
      </c>
    </row>
    <row r="2153" spans="1:16" x14ac:dyDescent="0.2">
      <c r="A2153" s="15" t="s">
        <v>734</v>
      </c>
      <c r="B2153" s="15" t="s">
        <v>105</v>
      </c>
      <c r="C2153" s="15"/>
      <c r="D2153" s="15"/>
      <c r="E2153" s="15">
        <v>2</v>
      </c>
      <c r="F2153" s="15">
        <v>327272</v>
      </c>
      <c r="G2153" s="15">
        <v>0</v>
      </c>
      <c r="H2153" s="15">
        <v>0</v>
      </c>
      <c r="I2153" s="16">
        <f t="shared" si="40"/>
        <v>163636</v>
      </c>
      <c r="J2153" s="15">
        <v>0</v>
      </c>
      <c r="K2153" s="15">
        <v>0</v>
      </c>
      <c r="L2153" s="16">
        <f t="shared" si="41"/>
        <v>0</v>
      </c>
      <c r="M2153" s="15">
        <f t="shared" si="42"/>
        <v>2</v>
      </c>
      <c r="N2153" s="15">
        <v>0</v>
      </c>
      <c r="O2153" s="17">
        <f t="shared" si="43"/>
        <v>2</v>
      </c>
      <c r="P2153" s="16">
        <f t="shared" si="44"/>
        <v>327272</v>
      </c>
    </row>
    <row r="2154" spans="1:16" x14ac:dyDescent="0.2">
      <c r="A2154" s="15" t="s">
        <v>3897</v>
      </c>
      <c r="B2154" s="15" t="s">
        <v>105</v>
      </c>
      <c r="C2154" s="15"/>
      <c r="D2154" s="15"/>
      <c r="E2154" s="15">
        <v>7</v>
      </c>
      <c r="F2154" s="15">
        <v>795452</v>
      </c>
      <c r="G2154" s="15">
        <v>0</v>
      </c>
      <c r="H2154" s="15">
        <v>0</v>
      </c>
      <c r="I2154" s="16">
        <f t="shared" si="40"/>
        <v>113636</v>
      </c>
      <c r="J2154" s="15">
        <v>0</v>
      </c>
      <c r="K2154" s="15">
        <v>0</v>
      </c>
      <c r="L2154" s="16">
        <f t="shared" si="41"/>
        <v>0</v>
      </c>
      <c r="M2154" s="15">
        <f t="shared" si="42"/>
        <v>7</v>
      </c>
      <c r="N2154" s="15">
        <v>0</v>
      </c>
      <c r="O2154" s="17">
        <f t="shared" si="43"/>
        <v>7</v>
      </c>
      <c r="P2154" s="16">
        <f t="shared" si="44"/>
        <v>795452</v>
      </c>
    </row>
    <row r="2155" spans="1:16" x14ac:dyDescent="0.2">
      <c r="A2155" s="15" t="s">
        <v>736</v>
      </c>
      <c r="B2155" s="15" t="s">
        <v>105</v>
      </c>
      <c r="C2155" s="15"/>
      <c r="D2155" s="15"/>
      <c r="E2155" s="15">
        <v>7</v>
      </c>
      <c r="F2155" s="15">
        <v>636363</v>
      </c>
      <c r="G2155" s="15">
        <v>0</v>
      </c>
      <c r="H2155" s="15">
        <v>0</v>
      </c>
      <c r="I2155" s="16">
        <f t="shared" si="40"/>
        <v>90909</v>
      </c>
      <c r="J2155" s="15">
        <v>0</v>
      </c>
      <c r="K2155" s="15">
        <v>0</v>
      </c>
      <c r="L2155" s="16">
        <f t="shared" si="41"/>
        <v>0</v>
      </c>
      <c r="M2155" s="15">
        <f t="shared" si="42"/>
        <v>7</v>
      </c>
      <c r="N2155" s="15">
        <v>0</v>
      </c>
      <c r="O2155" s="17">
        <f t="shared" si="43"/>
        <v>7</v>
      </c>
      <c r="P2155" s="16">
        <f t="shared" si="44"/>
        <v>636363</v>
      </c>
    </row>
    <row r="2156" spans="1:16" x14ac:dyDescent="0.2">
      <c r="A2156" s="15" t="s">
        <v>3898</v>
      </c>
      <c r="B2156" s="15" t="s">
        <v>20</v>
      </c>
      <c r="C2156" s="15"/>
      <c r="D2156" s="15"/>
      <c r="E2156" s="15">
        <v>2</v>
      </c>
      <c r="F2156" s="15">
        <v>33636362</v>
      </c>
      <c r="G2156" s="15">
        <v>0</v>
      </c>
      <c r="H2156" s="15">
        <v>0</v>
      </c>
      <c r="I2156" s="16">
        <f t="shared" si="40"/>
        <v>16818181</v>
      </c>
      <c r="J2156" s="15">
        <v>0</v>
      </c>
      <c r="K2156" s="15">
        <v>0</v>
      </c>
      <c r="L2156" s="16">
        <f t="shared" si="41"/>
        <v>0</v>
      </c>
      <c r="M2156" s="15">
        <f t="shared" si="42"/>
        <v>2</v>
      </c>
      <c r="N2156" s="15">
        <v>0</v>
      </c>
      <c r="O2156" s="17">
        <f t="shared" si="43"/>
        <v>2</v>
      </c>
      <c r="P2156" s="16">
        <f t="shared" si="44"/>
        <v>33636362</v>
      </c>
    </row>
    <row r="2157" spans="1:16" x14ac:dyDescent="0.2">
      <c r="A2157" s="15" t="s">
        <v>3899</v>
      </c>
      <c r="B2157" s="15" t="s">
        <v>20</v>
      </c>
      <c r="C2157" s="15"/>
      <c r="D2157" s="15"/>
      <c r="E2157" s="15">
        <v>2</v>
      </c>
      <c r="F2157" s="15">
        <v>36727272</v>
      </c>
      <c r="G2157" s="15">
        <v>0</v>
      </c>
      <c r="H2157" s="15">
        <v>0</v>
      </c>
      <c r="I2157" s="16">
        <f t="shared" si="40"/>
        <v>18363636</v>
      </c>
      <c r="J2157" s="15">
        <v>0</v>
      </c>
      <c r="K2157" s="15">
        <v>0</v>
      </c>
      <c r="L2157" s="16">
        <f t="shared" si="41"/>
        <v>0</v>
      </c>
      <c r="M2157" s="15">
        <f t="shared" si="42"/>
        <v>2</v>
      </c>
      <c r="N2157" s="15">
        <v>0</v>
      </c>
      <c r="O2157" s="17">
        <f t="shared" si="43"/>
        <v>2</v>
      </c>
      <c r="P2157" s="16">
        <f t="shared" si="44"/>
        <v>36727272</v>
      </c>
    </row>
    <row r="2158" spans="1:16" x14ac:dyDescent="0.2">
      <c r="A2158" s="15" t="s">
        <v>742</v>
      </c>
      <c r="B2158" s="15" t="s">
        <v>25</v>
      </c>
      <c r="C2158" s="15"/>
      <c r="D2158" s="15"/>
      <c r="E2158" s="15">
        <v>60</v>
      </c>
      <c r="F2158" s="15">
        <v>6818160</v>
      </c>
      <c r="G2158" s="15">
        <v>0</v>
      </c>
      <c r="H2158" s="15">
        <v>0</v>
      </c>
      <c r="I2158" s="16">
        <f t="shared" si="40"/>
        <v>113636</v>
      </c>
      <c r="J2158" s="15">
        <v>0</v>
      </c>
      <c r="K2158" s="15">
        <v>0</v>
      </c>
      <c r="L2158" s="16">
        <f t="shared" si="41"/>
        <v>0</v>
      </c>
      <c r="M2158" s="15">
        <f t="shared" si="42"/>
        <v>60</v>
      </c>
      <c r="N2158" s="15">
        <v>0</v>
      </c>
      <c r="O2158" s="17">
        <f t="shared" si="43"/>
        <v>60</v>
      </c>
      <c r="P2158" s="16">
        <f t="shared" si="44"/>
        <v>6818160</v>
      </c>
    </row>
    <row r="2159" spans="1:16" x14ac:dyDescent="0.2">
      <c r="A2159" s="15" t="s">
        <v>745</v>
      </c>
      <c r="B2159" s="15" t="s">
        <v>11</v>
      </c>
      <c r="C2159" s="15"/>
      <c r="D2159" s="15"/>
      <c r="E2159" s="15">
        <v>1</v>
      </c>
      <c r="F2159" s="15">
        <v>4350000</v>
      </c>
      <c r="G2159" s="15">
        <v>0</v>
      </c>
      <c r="H2159" s="15">
        <v>0</v>
      </c>
      <c r="I2159" s="16">
        <f t="shared" si="40"/>
        <v>4350000</v>
      </c>
      <c r="J2159" s="15">
        <v>0</v>
      </c>
      <c r="K2159" s="15">
        <v>0</v>
      </c>
      <c r="L2159" s="16">
        <f t="shared" si="41"/>
        <v>0</v>
      </c>
      <c r="M2159" s="15">
        <f t="shared" si="42"/>
        <v>1</v>
      </c>
      <c r="N2159" s="15">
        <v>0</v>
      </c>
      <c r="O2159" s="17">
        <f t="shared" si="43"/>
        <v>1</v>
      </c>
      <c r="P2159" s="16">
        <f t="shared" si="44"/>
        <v>4350000</v>
      </c>
    </row>
    <row r="2160" spans="1:16" x14ac:dyDescent="0.2">
      <c r="A2160" s="15" t="s">
        <v>3900</v>
      </c>
      <c r="B2160" s="15" t="s">
        <v>34</v>
      </c>
      <c r="C2160" s="15"/>
      <c r="D2160" s="15"/>
      <c r="E2160" s="15">
        <v>1</v>
      </c>
      <c r="F2160" s="15">
        <v>29283636</v>
      </c>
      <c r="G2160" s="15">
        <v>0</v>
      </c>
      <c r="H2160" s="15">
        <v>0</v>
      </c>
      <c r="I2160" s="16">
        <f t="shared" si="40"/>
        <v>29283636</v>
      </c>
      <c r="J2160" s="15">
        <v>0</v>
      </c>
      <c r="K2160" s="15">
        <v>0</v>
      </c>
      <c r="L2160" s="16">
        <f t="shared" si="41"/>
        <v>0</v>
      </c>
      <c r="M2160" s="15">
        <f t="shared" si="42"/>
        <v>1</v>
      </c>
      <c r="N2160" s="15">
        <v>0</v>
      </c>
      <c r="O2160" s="17">
        <f t="shared" si="43"/>
        <v>1</v>
      </c>
      <c r="P2160" s="16">
        <f t="shared" si="44"/>
        <v>29283636</v>
      </c>
    </row>
    <row r="2161" spans="1:16" x14ac:dyDescent="0.2">
      <c r="A2161" s="15" t="s">
        <v>748</v>
      </c>
      <c r="B2161" s="15" t="s">
        <v>20</v>
      </c>
      <c r="C2161" s="15"/>
      <c r="D2161" s="15"/>
      <c r="E2161" s="15">
        <v>1</v>
      </c>
      <c r="F2161" s="15">
        <v>10281818</v>
      </c>
      <c r="G2161" s="15">
        <v>0</v>
      </c>
      <c r="H2161" s="15">
        <v>0</v>
      </c>
      <c r="I2161" s="16">
        <f t="shared" si="40"/>
        <v>10281818</v>
      </c>
      <c r="J2161" s="15">
        <v>0</v>
      </c>
      <c r="K2161" s="15">
        <v>0</v>
      </c>
      <c r="L2161" s="16">
        <f t="shared" si="41"/>
        <v>0</v>
      </c>
      <c r="M2161" s="15">
        <f t="shared" si="42"/>
        <v>1</v>
      </c>
      <c r="N2161" s="15">
        <v>0</v>
      </c>
      <c r="O2161" s="17">
        <f t="shared" si="43"/>
        <v>1</v>
      </c>
      <c r="P2161" s="16">
        <f t="shared" si="44"/>
        <v>10281818</v>
      </c>
    </row>
    <row r="2162" spans="1:16" x14ac:dyDescent="0.2">
      <c r="A2162" s="15" t="s">
        <v>756</v>
      </c>
      <c r="B2162" s="15" t="s">
        <v>25</v>
      </c>
      <c r="C2162" s="15"/>
      <c r="D2162" s="15"/>
      <c r="E2162" s="15">
        <v>4</v>
      </c>
      <c r="F2162" s="15">
        <v>2800000</v>
      </c>
      <c r="G2162" s="15">
        <v>0</v>
      </c>
      <c r="H2162" s="15">
        <v>0</v>
      </c>
      <c r="I2162" s="16">
        <f t="shared" si="40"/>
        <v>700000</v>
      </c>
      <c r="J2162" s="15">
        <v>0</v>
      </c>
      <c r="K2162" s="15">
        <v>0</v>
      </c>
      <c r="L2162" s="16">
        <f t="shared" si="41"/>
        <v>0</v>
      </c>
      <c r="M2162" s="15">
        <f t="shared" si="42"/>
        <v>4</v>
      </c>
      <c r="N2162" s="15">
        <v>0</v>
      </c>
      <c r="O2162" s="17">
        <f t="shared" si="43"/>
        <v>4</v>
      </c>
      <c r="P2162" s="16">
        <f t="shared" si="44"/>
        <v>2800000</v>
      </c>
    </row>
    <row r="2163" spans="1:16" x14ac:dyDescent="0.2">
      <c r="A2163" s="15" t="s">
        <v>757</v>
      </c>
      <c r="B2163" s="15" t="s">
        <v>758</v>
      </c>
      <c r="C2163" s="15"/>
      <c r="D2163" s="15"/>
      <c r="E2163" s="15">
        <v>6</v>
      </c>
      <c r="F2163" s="15">
        <v>4527270</v>
      </c>
      <c r="G2163" s="15">
        <v>0</v>
      </c>
      <c r="H2163" s="15">
        <v>0</v>
      </c>
      <c r="I2163" s="16">
        <f t="shared" si="40"/>
        <v>754545</v>
      </c>
      <c r="J2163" s="15">
        <v>0</v>
      </c>
      <c r="K2163" s="15">
        <v>0</v>
      </c>
      <c r="L2163" s="16">
        <f t="shared" si="41"/>
        <v>0</v>
      </c>
      <c r="M2163" s="15">
        <f t="shared" si="42"/>
        <v>6</v>
      </c>
      <c r="N2163" s="15">
        <v>0</v>
      </c>
      <c r="O2163" s="17">
        <f t="shared" si="43"/>
        <v>6</v>
      </c>
      <c r="P2163" s="16">
        <f t="shared" si="44"/>
        <v>4527270</v>
      </c>
    </row>
    <row r="2164" spans="1:16" x14ac:dyDescent="0.2">
      <c r="A2164" s="15" t="s">
        <v>3901</v>
      </c>
      <c r="B2164" s="15" t="s">
        <v>11</v>
      </c>
      <c r="C2164" s="15"/>
      <c r="D2164" s="15"/>
      <c r="E2164" s="15">
        <v>20</v>
      </c>
      <c r="F2164" s="15">
        <v>5090900</v>
      </c>
      <c r="G2164" s="15">
        <v>0</v>
      </c>
      <c r="H2164" s="15">
        <v>0</v>
      </c>
      <c r="I2164" s="16">
        <f t="shared" si="40"/>
        <v>254545</v>
      </c>
      <c r="J2164" s="15">
        <v>0</v>
      </c>
      <c r="K2164" s="15">
        <v>0</v>
      </c>
      <c r="L2164" s="16">
        <f t="shared" si="41"/>
        <v>0</v>
      </c>
      <c r="M2164" s="15">
        <f t="shared" si="42"/>
        <v>20</v>
      </c>
      <c r="N2164" s="15">
        <v>0</v>
      </c>
      <c r="O2164" s="17">
        <f t="shared" si="43"/>
        <v>20</v>
      </c>
      <c r="P2164" s="16">
        <f t="shared" si="44"/>
        <v>5090900</v>
      </c>
    </row>
    <row r="2165" spans="1:16" x14ac:dyDescent="0.2">
      <c r="A2165" s="15" t="s">
        <v>3902</v>
      </c>
      <c r="B2165" s="15" t="s">
        <v>11</v>
      </c>
      <c r="C2165" s="15"/>
      <c r="D2165" s="15"/>
      <c r="E2165" s="15">
        <v>1</v>
      </c>
      <c r="F2165" s="15">
        <v>4636363</v>
      </c>
      <c r="G2165" s="15">
        <v>0</v>
      </c>
      <c r="H2165" s="15">
        <v>0</v>
      </c>
      <c r="I2165" s="16">
        <f t="shared" si="40"/>
        <v>4636363</v>
      </c>
      <c r="J2165" s="15">
        <v>0</v>
      </c>
      <c r="K2165" s="15">
        <v>0</v>
      </c>
      <c r="L2165" s="16">
        <f t="shared" si="41"/>
        <v>0</v>
      </c>
      <c r="M2165" s="15">
        <f t="shared" si="42"/>
        <v>1</v>
      </c>
      <c r="N2165" s="15">
        <v>0</v>
      </c>
      <c r="O2165" s="17">
        <f t="shared" si="43"/>
        <v>1</v>
      </c>
      <c r="P2165" s="16">
        <f t="shared" si="44"/>
        <v>4636363</v>
      </c>
    </row>
    <row r="2166" spans="1:16" x14ac:dyDescent="0.2">
      <c r="A2166" s="15" t="s">
        <v>761</v>
      </c>
      <c r="B2166" s="15" t="s">
        <v>11</v>
      </c>
      <c r="C2166" s="15"/>
      <c r="D2166" s="15"/>
      <c r="E2166" s="15">
        <v>5</v>
      </c>
      <c r="F2166" s="15">
        <v>1127275</v>
      </c>
      <c r="G2166" s="15">
        <v>0</v>
      </c>
      <c r="H2166" s="15">
        <v>0</v>
      </c>
      <c r="I2166" s="16">
        <f t="shared" si="40"/>
        <v>225455</v>
      </c>
      <c r="J2166" s="15">
        <v>0</v>
      </c>
      <c r="K2166" s="15">
        <v>0</v>
      </c>
      <c r="L2166" s="16">
        <f t="shared" si="41"/>
        <v>0</v>
      </c>
      <c r="M2166" s="15">
        <f t="shared" si="42"/>
        <v>5</v>
      </c>
      <c r="N2166" s="15">
        <v>0</v>
      </c>
      <c r="O2166" s="17">
        <f t="shared" si="43"/>
        <v>5</v>
      </c>
      <c r="P2166" s="16">
        <f t="shared" si="44"/>
        <v>1127275</v>
      </c>
    </row>
    <row r="2167" spans="1:16" x14ac:dyDescent="0.2">
      <c r="A2167" s="15" t="s">
        <v>763</v>
      </c>
      <c r="B2167" s="15" t="s">
        <v>11</v>
      </c>
      <c r="C2167" s="15"/>
      <c r="D2167" s="15"/>
      <c r="E2167" s="15">
        <v>5</v>
      </c>
      <c r="F2167" s="15">
        <v>2795455</v>
      </c>
      <c r="G2167" s="15">
        <v>0</v>
      </c>
      <c r="H2167" s="15">
        <v>0</v>
      </c>
      <c r="I2167" s="16">
        <f t="shared" si="40"/>
        <v>559091</v>
      </c>
      <c r="J2167" s="15">
        <v>0</v>
      </c>
      <c r="K2167" s="15">
        <v>0</v>
      </c>
      <c r="L2167" s="16">
        <f t="shared" si="41"/>
        <v>0</v>
      </c>
      <c r="M2167" s="15">
        <f t="shared" si="42"/>
        <v>5</v>
      </c>
      <c r="N2167" s="15">
        <v>0</v>
      </c>
      <c r="O2167" s="17">
        <f t="shared" si="43"/>
        <v>5</v>
      </c>
      <c r="P2167" s="16">
        <f t="shared" si="44"/>
        <v>2795455</v>
      </c>
    </row>
    <row r="2168" spans="1:16" x14ac:dyDescent="0.2">
      <c r="A2168" s="15" t="s">
        <v>764</v>
      </c>
      <c r="B2168" s="15" t="s">
        <v>34</v>
      </c>
      <c r="C2168" s="15"/>
      <c r="D2168" s="15"/>
      <c r="E2168" s="15">
        <v>6</v>
      </c>
      <c r="F2168" s="15">
        <v>1172724</v>
      </c>
      <c r="G2168" s="15">
        <v>0</v>
      </c>
      <c r="H2168" s="15">
        <v>0</v>
      </c>
      <c r="I2168" s="16">
        <f t="shared" si="40"/>
        <v>195454</v>
      </c>
      <c r="J2168" s="15">
        <v>0</v>
      </c>
      <c r="K2168" s="15">
        <v>0</v>
      </c>
      <c r="L2168" s="16">
        <f t="shared" si="41"/>
        <v>0</v>
      </c>
      <c r="M2168" s="15">
        <f t="shared" si="42"/>
        <v>6</v>
      </c>
      <c r="N2168" s="15">
        <v>0</v>
      </c>
      <c r="O2168" s="17">
        <f t="shared" si="43"/>
        <v>6</v>
      </c>
      <c r="P2168" s="16">
        <f t="shared" si="44"/>
        <v>1172724</v>
      </c>
    </row>
    <row r="2169" spans="1:16" x14ac:dyDescent="0.2">
      <c r="A2169" s="15" t="s">
        <v>765</v>
      </c>
      <c r="B2169" s="15" t="s">
        <v>34</v>
      </c>
      <c r="C2169" s="15"/>
      <c r="D2169" s="15"/>
      <c r="E2169" s="15">
        <v>12</v>
      </c>
      <c r="F2169" s="15">
        <v>2345448</v>
      </c>
      <c r="G2169" s="15">
        <v>0</v>
      </c>
      <c r="H2169" s="15">
        <v>0</v>
      </c>
      <c r="I2169" s="16">
        <f t="shared" si="40"/>
        <v>195454</v>
      </c>
      <c r="J2169" s="15">
        <v>0</v>
      </c>
      <c r="K2169" s="15">
        <v>0</v>
      </c>
      <c r="L2169" s="16">
        <f t="shared" si="41"/>
        <v>0</v>
      </c>
      <c r="M2169" s="15">
        <f t="shared" si="42"/>
        <v>12</v>
      </c>
      <c r="N2169" s="15">
        <v>0</v>
      </c>
      <c r="O2169" s="17">
        <f t="shared" si="43"/>
        <v>12</v>
      </c>
      <c r="P2169" s="16">
        <f t="shared" si="44"/>
        <v>2345448</v>
      </c>
    </row>
    <row r="2170" spans="1:16" x14ac:dyDescent="0.2">
      <c r="A2170" s="15" t="s">
        <v>766</v>
      </c>
      <c r="B2170" s="15" t="s">
        <v>34</v>
      </c>
      <c r="C2170" s="15"/>
      <c r="D2170" s="15"/>
      <c r="E2170" s="15">
        <v>12</v>
      </c>
      <c r="F2170" s="15">
        <v>2345448</v>
      </c>
      <c r="G2170" s="15">
        <v>0</v>
      </c>
      <c r="H2170" s="15">
        <v>0</v>
      </c>
      <c r="I2170" s="16">
        <f t="shared" si="40"/>
        <v>195454</v>
      </c>
      <c r="J2170" s="15">
        <v>0</v>
      </c>
      <c r="K2170" s="15">
        <v>0</v>
      </c>
      <c r="L2170" s="16">
        <f t="shared" si="41"/>
        <v>0</v>
      </c>
      <c r="M2170" s="15">
        <f t="shared" si="42"/>
        <v>12</v>
      </c>
      <c r="N2170" s="15">
        <v>0</v>
      </c>
      <c r="O2170" s="17">
        <f t="shared" si="43"/>
        <v>12</v>
      </c>
      <c r="P2170" s="16">
        <f t="shared" si="44"/>
        <v>2345448</v>
      </c>
    </row>
    <row r="2171" spans="1:16" x14ac:dyDescent="0.2">
      <c r="A2171" s="15" t="s">
        <v>767</v>
      </c>
      <c r="B2171" s="15" t="s">
        <v>34</v>
      </c>
      <c r="C2171" s="15"/>
      <c r="D2171" s="15"/>
      <c r="E2171" s="15">
        <v>16</v>
      </c>
      <c r="F2171" s="15">
        <v>2792720</v>
      </c>
      <c r="G2171" s="15">
        <v>0</v>
      </c>
      <c r="H2171" s="15">
        <v>0</v>
      </c>
      <c r="I2171" s="16">
        <f t="shared" si="40"/>
        <v>174545</v>
      </c>
      <c r="J2171" s="15">
        <v>0</v>
      </c>
      <c r="K2171" s="15">
        <v>0</v>
      </c>
      <c r="L2171" s="16">
        <f t="shared" si="41"/>
        <v>0</v>
      </c>
      <c r="M2171" s="15">
        <f t="shared" si="42"/>
        <v>16</v>
      </c>
      <c r="N2171" s="15">
        <v>0</v>
      </c>
      <c r="O2171" s="17">
        <f t="shared" si="43"/>
        <v>16</v>
      </c>
      <c r="P2171" s="16">
        <f t="shared" si="44"/>
        <v>2792720</v>
      </c>
    </row>
    <row r="2172" spans="1:16" x14ac:dyDescent="0.2">
      <c r="A2172" s="15" t="s">
        <v>768</v>
      </c>
      <c r="B2172" s="15" t="s">
        <v>34</v>
      </c>
      <c r="C2172" s="15"/>
      <c r="D2172" s="15"/>
      <c r="E2172" s="15">
        <v>7</v>
      </c>
      <c r="F2172" s="15">
        <v>1221815</v>
      </c>
      <c r="G2172" s="15">
        <v>0</v>
      </c>
      <c r="H2172" s="15">
        <v>0</v>
      </c>
      <c r="I2172" s="16">
        <f t="shared" si="40"/>
        <v>174545</v>
      </c>
      <c r="J2172" s="15">
        <v>0</v>
      </c>
      <c r="K2172" s="15">
        <v>0</v>
      </c>
      <c r="L2172" s="16">
        <f t="shared" si="41"/>
        <v>0</v>
      </c>
      <c r="M2172" s="15">
        <f t="shared" si="42"/>
        <v>7</v>
      </c>
      <c r="N2172" s="15">
        <v>0</v>
      </c>
      <c r="O2172" s="17">
        <f t="shared" si="43"/>
        <v>7</v>
      </c>
      <c r="P2172" s="16">
        <f t="shared" si="44"/>
        <v>1221815</v>
      </c>
    </row>
    <row r="2173" spans="1:16" x14ac:dyDescent="0.2">
      <c r="A2173" s="15" t="s">
        <v>769</v>
      </c>
      <c r="B2173" s="15" t="s">
        <v>34</v>
      </c>
      <c r="C2173" s="15"/>
      <c r="D2173" s="15"/>
      <c r="E2173" s="15">
        <v>7</v>
      </c>
      <c r="F2173" s="15">
        <v>1221815</v>
      </c>
      <c r="G2173" s="15">
        <v>0</v>
      </c>
      <c r="H2173" s="15">
        <v>0</v>
      </c>
      <c r="I2173" s="16">
        <f t="shared" si="40"/>
        <v>174545</v>
      </c>
      <c r="J2173" s="15">
        <v>0</v>
      </c>
      <c r="K2173" s="15">
        <v>0</v>
      </c>
      <c r="L2173" s="16">
        <f t="shared" si="41"/>
        <v>0</v>
      </c>
      <c r="M2173" s="15">
        <f t="shared" si="42"/>
        <v>7</v>
      </c>
      <c r="N2173" s="15">
        <v>0</v>
      </c>
      <c r="O2173" s="17">
        <f t="shared" si="43"/>
        <v>7</v>
      </c>
      <c r="P2173" s="16">
        <f t="shared" si="44"/>
        <v>1221815</v>
      </c>
    </row>
    <row r="2174" spans="1:16" x14ac:dyDescent="0.2">
      <c r="A2174" s="15" t="s">
        <v>770</v>
      </c>
      <c r="B2174" s="15" t="s">
        <v>34</v>
      </c>
      <c r="C2174" s="15"/>
      <c r="D2174" s="15"/>
      <c r="E2174" s="15">
        <v>11</v>
      </c>
      <c r="F2174" s="15">
        <v>2830003</v>
      </c>
      <c r="G2174" s="15">
        <v>0</v>
      </c>
      <c r="H2174" s="15">
        <v>0</v>
      </c>
      <c r="I2174" s="16">
        <f t="shared" si="40"/>
        <v>257273</v>
      </c>
      <c r="J2174" s="15">
        <v>0</v>
      </c>
      <c r="K2174" s="15">
        <v>0</v>
      </c>
      <c r="L2174" s="16">
        <f t="shared" si="41"/>
        <v>0</v>
      </c>
      <c r="M2174" s="15">
        <f t="shared" si="42"/>
        <v>11</v>
      </c>
      <c r="N2174" s="15">
        <v>0</v>
      </c>
      <c r="O2174" s="17">
        <f t="shared" si="43"/>
        <v>11</v>
      </c>
      <c r="P2174" s="16">
        <f t="shared" si="44"/>
        <v>2830003</v>
      </c>
    </row>
    <row r="2175" spans="1:16" x14ac:dyDescent="0.2">
      <c r="A2175" s="15" t="s">
        <v>771</v>
      </c>
      <c r="B2175" s="15" t="s">
        <v>34</v>
      </c>
      <c r="C2175" s="15"/>
      <c r="D2175" s="15"/>
      <c r="E2175" s="15">
        <v>2</v>
      </c>
      <c r="F2175" s="15">
        <v>514546</v>
      </c>
      <c r="G2175" s="15">
        <v>0</v>
      </c>
      <c r="H2175" s="15">
        <v>0</v>
      </c>
      <c r="I2175" s="16">
        <f t="shared" si="40"/>
        <v>257273</v>
      </c>
      <c r="J2175" s="15">
        <v>0</v>
      </c>
      <c r="K2175" s="15">
        <v>0</v>
      </c>
      <c r="L2175" s="16">
        <f t="shared" si="41"/>
        <v>0</v>
      </c>
      <c r="M2175" s="15">
        <f t="shared" si="42"/>
        <v>2</v>
      </c>
      <c r="N2175" s="15">
        <v>0</v>
      </c>
      <c r="O2175" s="17">
        <f t="shared" si="43"/>
        <v>2</v>
      </c>
      <c r="P2175" s="16">
        <f t="shared" si="44"/>
        <v>514546</v>
      </c>
    </row>
    <row r="2176" spans="1:16" x14ac:dyDescent="0.2">
      <c r="A2176" s="15" t="s">
        <v>772</v>
      </c>
      <c r="B2176" s="15" t="s">
        <v>34</v>
      </c>
      <c r="C2176" s="15"/>
      <c r="D2176" s="15"/>
      <c r="E2176" s="15">
        <v>2</v>
      </c>
      <c r="F2176" s="15">
        <v>514546</v>
      </c>
      <c r="G2176" s="15">
        <v>0</v>
      </c>
      <c r="H2176" s="15">
        <v>0</v>
      </c>
      <c r="I2176" s="16">
        <f t="shared" si="40"/>
        <v>257273</v>
      </c>
      <c r="J2176" s="15">
        <v>0</v>
      </c>
      <c r="K2176" s="15">
        <v>0</v>
      </c>
      <c r="L2176" s="16">
        <f t="shared" si="41"/>
        <v>0</v>
      </c>
      <c r="M2176" s="15">
        <f t="shared" si="42"/>
        <v>2</v>
      </c>
      <c r="N2176" s="15">
        <v>0</v>
      </c>
      <c r="O2176" s="17">
        <f t="shared" si="43"/>
        <v>2</v>
      </c>
      <c r="P2176" s="16">
        <f t="shared" si="44"/>
        <v>514546</v>
      </c>
    </row>
    <row r="2177" spans="1:16" x14ac:dyDescent="0.2">
      <c r="A2177" s="15" t="s">
        <v>773</v>
      </c>
      <c r="B2177" s="15" t="s">
        <v>34</v>
      </c>
      <c r="C2177" s="15"/>
      <c r="D2177" s="15"/>
      <c r="E2177" s="15">
        <v>1</v>
      </c>
      <c r="F2177" s="15">
        <v>359091</v>
      </c>
      <c r="G2177" s="15">
        <v>0</v>
      </c>
      <c r="H2177" s="15">
        <v>0</v>
      </c>
      <c r="I2177" s="16">
        <f t="shared" si="40"/>
        <v>359091</v>
      </c>
      <c r="J2177" s="15">
        <v>0</v>
      </c>
      <c r="K2177" s="15">
        <v>0</v>
      </c>
      <c r="L2177" s="16">
        <f t="shared" si="41"/>
        <v>0</v>
      </c>
      <c r="M2177" s="15">
        <f t="shared" si="42"/>
        <v>1</v>
      </c>
      <c r="N2177" s="15">
        <v>0</v>
      </c>
      <c r="O2177" s="17">
        <f t="shared" si="43"/>
        <v>1</v>
      </c>
      <c r="P2177" s="16">
        <f t="shared" si="44"/>
        <v>359091</v>
      </c>
    </row>
    <row r="2178" spans="1:16" x14ac:dyDescent="0.2">
      <c r="A2178" s="15" t="s">
        <v>774</v>
      </c>
      <c r="B2178" s="15" t="s">
        <v>34</v>
      </c>
      <c r="C2178" s="15"/>
      <c r="D2178" s="15"/>
      <c r="E2178" s="15">
        <v>3</v>
      </c>
      <c r="F2178" s="15">
        <v>1077273</v>
      </c>
      <c r="G2178" s="15">
        <v>0</v>
      </c>
      <c r="H2178" s="15">
        <v>0</v>
      </c>
      <c r="I2178" s="16">
        <f t="shared" si="40"/>
        <v>359091</v>
      </c>
      <c r="J2178" s="15">
        <v>0</v>
      </c>
      <c r="K2178" s="15">
        <v>0</v>
      </c>
      <c r="L2178" s="16">
        <f t="shared" si="41"/>
        <v>0</v>
      </c>
      <c r="M2178" s="15">
        <f t="shared" si="42"/>
        <v>3</v>
      </c>
      <c r="N2178" s="15">
        <v>0</v>
      </c>
      <c r="O2178" s="17">
        <f t="shared" si="43"/>
        <v>3</v>
      </c>
      <c r="P2178" s="16">
        <f t="shared" si="44"/>
        <v>1077273</v>
      </c>
    </row>
    <row r="2179" spans="1:16" x14ac:dyDescent="0.2">
      <c r="A2179" s="15" t="s">
        <v>775</v>
      </c>
      <c r="B2179" s="15" t="s">
        <v>34</v>
      </c>
      <c r="C2179" s="15"/>
      <c r="D2179" s="15"/>
      <c r="E2179" s="15">
        <v>2</v>
      </c>
      <c r="F2179" s="15">
        <v>718182</v>
      </c>
      <c r="G2179" s="15">
        <v>0</v>
      </c>
      <c r="H2179" s="15">
        <v>0</v>
      </c>
      <c r="I2179" s="16">
        <f t="shared" si="40"/>
        <v>359091</v>
      </c>
      <c r="J2179" s="15">
        <v>0</v>
      </c>
      <c r="K2179" s="15">
        <v>0</v>
      </c>
      <c r="L2179" s="16">
        <f t="shared" si="41"/>
        <v>0</v>
      </c>
      <c r="M2179" s="15">
        <f t="shared" si="42"/>
        <v>2</v>
      </c>
      <c r="N2179" s="15">
        <v>0</v>
      </c>
      <c r="O2179" s="17">
        <f t="shared" si="43"/>
        <v>2</v>
      </c>
      <c r="P2179" s="16">
        <f t="shared" si="44"/>
        <v>718182</v>
      </c>
    </row>
    <row r="2180" spans="1:16" x14ac:dyDescent="0.2">
      <c r="A2180" s="15" t="s">
        <v>780</v>
      </c>
      <c r="B2180" s="15" t="s">
        <v>141</v>
      </c>
      <c r="C2180" s="15"/>
      <c r="D2180" s="15"/>
      <c r="E2180" s="15">
        <v>2</v>
      </c>
      <c r="F2180" s="15">
        <v>127270</v>
      </c>
      <c r="G2180" s="15">
        <v>0</v>
      </c>
      <c r="H2180" s="15">
        <v>0</v>
      </c>
      <c r="I2180" s="16">
        <f t="shared" si="40"/>
        <v>63635</v>
      </c>
      <c r="J2180" s="15">
        <v>0</v>
      </c>
      <c r="K2180" s="15">
        <v>0</v>
      </c>
      <c r="L2180" s="16">
        <f t="shared" si="41"/>
        <v>0</v>
      </c>
      <c r="M2180" s="15">
        <f t="shared" si="42"/>
        <v>2</v>
      </c>
      <c r="N2180" s="15">
        <v>0</v>
      </c>
      <c r="O2180" s="17">
        <f t="shared" si="43"/>
        <v>2</v>
      </c>
      <c r="P2180" s="16">
        <f t="shared" si="44"/>
        <v>127270</v>
      </c>
    </row>
    <row r="2181" spans="1:16" x14ac:dyDescent="0.2">
      <c r="A2181" s="15" t="s">
        <v>781</v>
      </c>
      <c r="B2181" s="15" t="s">
        <v>141</v>
      </c>
      <c r="C2181" s="15"/>
      <c r="D2181" s="15"/>
      <c r="E2181" s="15">
        <v>1</v>
      </c>
      <c r="F2181" s="15">
        <v>127270</v>
      </c>
      <c r="G2181" s="15">
        <v>0</v>
      </c>
      <c r="H2181" s="15">
        <v>0</v>
      </c>
      <c r="I2181" s="16">
        <f t="shared" si="40"/>
        <v>127270</v>
      </c>
      <c r="J2181" s="15">
        <v>0</v>
      </c>
      <c r="K2181" s="15">
        <v>0</v>
      </c>
      <c r="L2181" s="16">
        <f t="shared" si="41"/>
        <v>0</v>
      </c>
      <c r="M2181" s="15">
        <f t="shared" si="42"/>
        <v>1</v>
      </c>
      <c r="N2181" s="15">
        <v>0</v>
      </c>
      <c r="O2181" s="17">
        <f t="shared" si="43"/>
        <v>1</v>
      </c>
      <c r="P2181" s="16">
        <f t="shared" si="44"/>
        <v>127270</v>
      </c>
    </row>
    <row r="2182" spans="1:16" x14ac:dyDescent="0.2">
      <c r="A2182" s="15" t="s">
        <v>782</v>
      </c>
      <c r="B2182" s="15" t="s">
        <v>141</v>
      </c>
      <c r="C2182" s="15"/>
      <c r="D2182" s="15"/>
      <c r="E2182" s="15">
        <v>1</v>
      </c>
      <c r="F2182" s="15">
        <v>127270</v>
      </c>
      <c r="G2182" s="15">
        <v>0</v>
      </c>
      <c r="H2182" s="15">
        <v>0</v>
      </c>
      <c r="I2182" s="16">
        <f t="shared" si="40"/>
        <v>127270</v>
      </c>
      <c r="J2182" s="15">
        <v>0</v>
      </c>
      <c r="K2182" s="15">
        <v>0</v>
      </c>
      <c r="L2182" s="16">
        <f t="shared" si="41"/>
        <v>0</v>
      </c>
      <c r="M2182" s="15">
        <f t="shared" si="42"/>
        <v>1</v>
      </c>
      <c r="N2182" s="15">
        <v>0</v>
      </c>
      <c r="O2182" s="17">
        <f t="shared" si="43"/>
        <v>1</v>
      </c>
      <c r="P2182" s="16">
        <f t="shared" si="44"/>
        <v>127270</v>
      </c>
    </row>
    <row r="2183" spans="1:16" x14ac:dyDescent="0.2">
      <c r="A2183" s="15" t="s">
        <v>784</v>
      </c>
      <c r="B2183" s="15" t="s">
        <v>11</v>
      </c>
      <c r="C2183" s="15"/>
      <c r="D2183" s="15"/>
      <c r="E2183" s="15">
        <v>10</v>
      </c>
      <c r="F2183" s="15">
        <v>772730</v>
      </c>
      <c r="G2183" s="15">
        <v>0</v>
      </c>
      <c r="H2183" s="15">
        <v>0</v>
      </c>
      <c r="I2183" s="16">
        <f t="shared" si="40"/>
        <v>77273</v>
      </c>
      <c r="J2183" s="15">
        <v>0</v>
      </c>
      <c r="K2183" s="15">
        <v>0</v>
      </c>
      <c r="L2183" s="16">
        <f t="shared" si="41"/>
        <v>0</v>
      </c>
      <c r="M2183" s="15">
        <f t="shared" si="42"/>
        <v>10</v>
      </c>
      <c r="N2183" s="15">
        <v>0</v>
      </c>
      <c r="O2183" s="17">
        <f t="shared" si="43"/>
        <v>10</v>
      </c>
      <c r="P2183" s="16">
        <f t="shared" si="44"/>
        <v>772730</v>
      </c>
    </row>
    <row r="2184" spans="1:16" x14ac:dyDescent="0.2">
      <c r="A2184" s="15" t="s">
        <v>785</v>
      </c>
      <c r="B2184" s="15" t="s">
        <v>392</v>
      </c>
      <c r="C2184" s="15"/>
      <c r="D2184" s="15"/>
      <c r="E2184" s="15">
        <v>0</v>
      </c>
      <c r="F2184" s="15">
        <v>0</v>
      </c>
      <c r="G2184" s="15">
        <v>0</v>
      </c>
      <c r="H2184" s="15">
        <v>0</v>
      </c>
      <c r="I2184" s="16">
        <f t="shared" si="40"/>
        <v>0</v>
      </c>
      <c r="J2184" s="15">
        <v>0</v>
      </c>
      <c r="K2184" s="15">
        <v>0</v>
      </c>
      <c r="L2184" s="16">
        <f t="shared" si="41"/>
        <v>0</v>
      </c>
      <c r="M2184" s="15">
        <f t="shared" si="42"/>
        <v>0</v>
      </c>
      <c r="N2184" s="15">
        <v>0</v>
      </c>
      <c r="O2184" s="17">
        <f t="shared" si="43"/>
        <v>0</v>
      </c>
      <c r="P2184" s="16">
        <f t="shared" si="44"/>
        <v>0</v>
      </c>
    </row>
    <row r="2185" spans="1:16" x14ac:dyDescent="0.2">
      <c r="A2185" s="15" t="s">
        <v>786</v>
      </c>
      <c r="B2185" s="15" t="s">
        <v>11</v>
      </c>
      <c r="C2185" s="15"/>
      <c r="D2185" s="15"/>
      <c r="E2185" s="15">
        <v>2</v>
      </c>
      <c r="F2185" s="15">
        <v>6727272</v>
      </c>
      <c r="G2185" s="15">
        <v>0</v>
      </c>
      <c r="H2185" s="15">
        <v>0</v>
      </c>
      <c r="I2185" s="16">
        <f t="shared" si="40"/>
        <v>3363636</v>
      </c>
      <c r="J2185" s="15">
        <v>0</v>
      </c>
      <c r="K2185" s="15">
        <v>0</v>
      </c>
      <c r="L2185" s="16">
        <f t="shared" si="41"/>
        <v>0</v>
      </c>
      <c r="M2185" s="15">
        <f t="shared" si="42"/>
        <v>2</v>
      </c>
      <c r="N2185" s="15">
        <v>0</v>
      </c>
      <c r="O2185" s="17">
        <f t="shared" si="43"/>
        <v>2</v>
      </c>
      <c r="P2185" s="16">
        <f t="shared" si="44"/>
        <v>6727272</v>
      </c>
    </row>
    <row r="2186" spans="1:16" x14ac:dyDescent="0.2">
      <c r="A2186" s="15" t="s">
        <v>787</v>
      </c>
      <c r="B2186" s="15" t="s">
        <v>392</v>
      </c>
      <c r="C2186" s="15"/>
      <c r="D2186" s="15"/>
      <c r="E2186" s="15">
        <v>0</v>
      </c>
      <c r="F2186" s="15">
        <v>0</v>
      </c>
      <c r="G2186" s="15">
        <v>0</v>
      </c>
      <c r="H2186" s="15">
        <v>0</v>
      </c>
      <c r="I2186" s="16">
        <f t="shared" si="40"/>
        <v>0</v>
      </c>
      <c r="J2186" s="15">
        <v>0</v>
      </c>
      <c r="K2186" s="15">
        <v>0</v>
      </c>
      <c r="L2186" s="16">
        <f t="shared" si="41"/>
        <v>0</v>
      </c>
      <c r="M2186" s="15">
        <f t="shared" si="42"/>
        <v>0</v>
      </c>
      <c r="N2186" s="15">
        <v>0</v>
      </c>
      <c r="O2186" s="17">
        <f t="shared" si="43"/>
        <v>0</v>
      </c>
      <c r="P2186" s="16">
        <f t="shared" si="44"/>
        <v>0</v>
      </c>
    </row>
    <row r="2187" spans="1:16" x14ac:dyDescent="0.2">
      <c r="A2187" s="15" t="s">
        <v>790</v>
      </c>
      <c r="B2187" s="15" t="s">
        <v>11</v>
      </c>
      <c r="C2187" s="15"/>
      <c r="D2187" s="15"/>
      <c r="E2187" s="15">
        <v>1</v>
      </c>
      <c r="F2187" s="15">
        <v>5227272</v>
      </c>
      <c r="G2187" s="15">
        <v>0</v>
      </c>
      <c r="H2187" s="15">
        <v>0</v>
      </c>
      <c r="I2187" s="16">
        <f t="shared" si="40"/>
        <v>5227272</v>
      </c>
      <c r="J2187" s="15">
        <v>0</v>
      </c>
      <c r="K2187" s="15">
        <v>0</v>
      </c>
      <c r="L2187" s="16">
        <f t="shared" si="41"/>
        <v>0</v>
      </c>
      <c r="M2187" s="15">
        <f t="shared" si="42"/>
        <v>1</v>
      </c>
      <c r="N2187" s="15">
        <v>0</v>
      </c>
      <c r="O2187" s="17">
        <f t="shared" si="43"/>
        <v>1</v>
      </c>
      <c r="P2187" s="16">
        <f t="shared" si="44"/>
        <v>5227272</v>
      </c>
    </row>
    <row r="2188" spans="1:16" x14ac:dyDescent="0.2">
      <c r="A2188" s="15" t="s">
        <v>791</v>
      </c>
      <c r="B2188" s="15" t="s">
        <v>11</v>
      </c>
      <c r="C2188" s="15"/>
      <c r="D2188" s="15"/>
      <c r="E2188" s="15">
        <v>4</v>
      </c>
      <c r="F2188" s="15">
        <v>2136362</v>
      </c>
      <c r="G2188" s="15">
        <v>0</v>
      </c>
      <c r="H2188" s="15">
        <v>0</v>
      </c>
      <c r="I2188" s="16">
        <f t="shared" si="40"/>
        <v>534090.5</v>
      </c>
      <c r="J2188" s="15">
        <v>0</v>
      </c>
      <c r="K2188" s="15">
        <v>0</v>
      </c>
      <c r="L2188" s="16">
        <f t="shared" si="41"/>
        <v>0</v>
      </c>
      <c r="M2188" s="15">
        <f t="shared" si="42"/>
        <v>4</v>
      </c>
      <c r="N2188" s="15">
        <v>0</v>
      </c>
      <c r="O2188" s="17">
        <f t="shared" si="43"/>
        <v>4</v>
      </c>
      <c r="P2188" s="16">
        <f t="shared" si="44"/>
        <v>2136362</v>
      </c>
    </row>
    <row r="2189" spans="1:16" x14ac:dyDescent="0.2">
      <c r="A2189" s="15" t="s">
        <v>792</v>
      </c>
      <c r="B2189" s="15" t="s">
        <v>11</v>
      </c>
      <c r="C2189" s="15"/>
      <c r="D2189" s="15"/>
      <c r="E2189" s="15">
        <v>4</v>
      </c>
      <c r="F2189" s="15">
        <v>2136362</v>
      </c>
      <c r="G2189" s="15">
        <v>0</v>
      </c>
      <c r="H2189" s="15">
        <v>0</v>
      </c>
      <c r="I2189" s="16">
        <f t="shared" si="40"/>
        <v>534090.5</v>
      </c>
      <c r="J2189" s="15">
        <v>0</v>
      </c>
      <c r="K2189" s="15">
        <v>0</v>
      </c>
      <c r="L2189" s="16">
        <f t="shared" si="41"/>
        <v>0</v>
      </c>
      <c r="M2189" s="15">
        <f t="shared" si="42"/>
        <v>4</v>
      </c>
      <c r="N2189" s="15">
        <v>0</v>
      </c>
      <c r="O2189" s="17">
        <f t="shared" si="43"/>
        <v>4</v>
      </c>
      <c r="P2189" s="16">
        <f t="shared" si="44"/>
        <v>2136362</v>
      </c>
    </row>
    <row r="2190" spans="1:16" x14ac:dyDescent="0.2">
      <c r="A2190" s="15" t="s">
        <v>793</v>
      </c>
      <c r="B2190" s="15" t="s">
        <v>11</v>
      </c>
      <c r="C2190" s="15"/>
      <c r="D2190" s="15"/>
      <c r="E2190" s="15">
        <v>9</v>
      </c>
      <c r="F2190" s="15">
        <v>4772722</v>
      </c>
      <c r="G2190" s="15">
        <v>0</v>
      </c>
      <c r="H2190" s="15">
        <v>0</v>
      </c>
      <c r="I2190" s="16">
        <f t="shared" si="40"/>
        <v>530302.4444444445</v>
      </c>
      <c r="J2190" s="15">
        <v>0</v>
      </c>
      <c r="K2190" s="15">
        <v>0</v>
      </c>
      <c r="L2190" s="16">
        <f t="shared" si="41"/>
        <v>0</v>
      </c>
      <c r="M2190" s="15">
        <f t="shared" si="42"/>
        <v>9</v>
      </c>
      <c r="N2190" s="15">
        <v>0</v>
      </c>
      <c r="O2190" s="17">
        <f t="shared" si="43"/>
        <v>9</v>
      </c>
      <c r="P2190" s="16">
        <f t="shared" si="44"/>
        <v>4772722</v>
      </c>
    </row>
    <row r="2191" spans="1:16" x14ac:dyDescent="0.2">
      <c r="A2191" s="15" t="s">
        <v>794</v>
      </c>
      <c r="B2191" s="15" t="s">
        <v>11</v>
      </c>
      <c r="C2191" s="15"/>
      <c r="D2191" s="15"/>
      <c r="E2191" s="15">
        <v>16</v>
      </c>
      <c r="F2191" s="15">
        <v>5618180</v>
      </c>
      <c r="G2191" s="15">
        <v>0</v>
      </c>
      <c r="H2191" s="15">
        <v>0</v>
      </c>
      <c r="I2191" s="16">
        <f t="shared" si="40"/>
        <v>351136.25</v>
      </c>
      <c r="J2191" s="15">
        <v>0</v>
      </c>
      <c r="K2191" s="15">
        <v>0</v>
      </c>
      <c r="L2191" s="16">
        <f t="shared" si="41"/>
        <v>0</v>
      </c>
      <c r="M2191" s="15">
        <f t="shared" si="42"/>
        <v>16</v>
      </c>
      <c r="N2191" s="15">
        <v>0</v>
      </c>
      <c r="O2191" s="17">
        <f t="shared" si="43"/>
        <v>16</v>
      </c>
      <c r="P2191" s="16">
        <f t="shared" si="44"/>
        <v>5618180</v>
      </c>
    </row>
    <row r="2192" spans="1:16" x14ac:dyDescent="0.2">
      <c r="A2192" s="15" t="s">
        <v>795</v>
      </c>
      <c r="B2192" s="15" t="s">
        <v>11</v>
      </c>
      <c r="C2192" s="15"/>
      <c r="D2192" s="15"/>
      <c r="E2192" s="15">
        <v>3</v>
      </c>
      <c r="F2192" s="15">
        <v>9681819</v>
      </c>
      <c r="G2192" s="15">
        <v>0</v>
      </c>
      <c r="H2192" s="15">
        <v>0</v>
      </c>
      <c r="I2192" s="16">
        <f t="shared" si="40"/>
        <v>3227273</v>
      </c>
      <c r="J2192" s="15">
        <v>0</v>
      </c>
      <c r="K2192" s="15">
        <v>0</v>
      </c>
      <c r="L2192" s="16">
        <f t="shared" si="41"/>
        <v>0</v>
      </c>
      <c r="M2192" s="15">
        <f t="shared" si="42"/>
        <v>3</v>
      </c>
      <c r="N2192" s="15">
        <v>0</v>
      </c>
      <c r="O2192" s="17">
        <f t="shared" si="43"/>
        <v>3</v>
      </c>
      <c r="P2192" s="16">
        <f t="shared" si="44"/>
        <v>9681819</v>
      </c>
    </row>
    <row r="2193" spans="1:16" x14ac:dyDescent="0.2">
      <c r="A2193" s="15" t="s">
        <v>3903</v>
      </c>
      <c r="B2193" s="15" t="s">
        <v>34</v>
      </c>
      <c r="C2193" s="15"/>
      <c r="D2193" s="15"/>
      <c r="E2193" s="15">
        <v>1</v>
      </c>
      <c r="F2193" s="15">
        <v>13181818</v>
      </c>
      <c r="G2193" s="15">
        <v>0</v>
      </c>
      <c r="H2193" s="15">
        <v>0</v>
      </c>
      <c r="I2193" s="16">
        <f t="shared" si="40"/>
        <v>13181818</v>
      </c>
      <c r="J2193" s="15">
        <v>0</v>
      </c>
      <c r="K2193" s="15">
        <v>0</v>
      </c>
      <c r="L2193" s="16">
        <f t="shared" si="41"/>
        <v>0</v>
      </c>
      <c r="M2193" s="15">
        <f t="shared" si="42"/>
        <v>1</v>
      </c>
      <c r="N2193" s="15">
        <v>0</v>
      </c>
      <c r="O2193" s="17">
        <f t="shared" si="43"/>
        <v>1</v>
      </c>
      <c r="P2193" s="16">
        <f t="shared" si="44"/>
        <v>13181818</v>
      </c>
    </row>
    <row r="2194" spans="1:16" x14ac:dyDescent="0.2">
      <c r="A2194" s="15" t="s">
        <v>3904</v>
      </c>
      <c r="B2194" s="15" t="s">
        <v>34</v>
      </c>
      <c r="C2194" s="15"/>
      <c r="D2194" s="15"/>
      <c r="E2194" s="15">
        <v>2</v>
      </c>
      <c r="F2194" s="15">
        <v>30000000</v>
      </c>
      <c r="G2194" s="15">
        <v>0</v>
      </c>
      <c r="H2194" s="15">
        <v>0</v>
      </c>
      <c r="I2194" s="16">
        <f t="shared" si="40"/>
        <v>15000000</v>
      </c>
      <c r="J2194" s="15">
        <v>0</v>
      </c>
      <c r="K2194" s="15">
        <v>0</v>
      </c>
      <c r="L2194" s="16">
        <f t="shared" si="41"/>
        <v>0</v>
      </c>
      <c r="M2194" s="15">
        <f t="shared" si="42"/>
        <v>2</v>
      </c>
      <c r="N2194" s="15">
        <v>0</v>
      </c>
      <c r="O2194" s="17">
        <f t="shared" si="43"/>
        <v>2</v>
      </c>
      <c r="P2194" s="16">
        <f t="shared" si="44"/>
        <v>30000000</v>
      </c>
    </row>
    <row r="2195" spans="1:16" x14ac:dyDescent="0.2">
      <c r="A2195" s="15" t="s">
        <v>798</v>
      </c>
      <c r="B2195" s="15" t="s">
        <v>25</v>
      </c>
      <c r="C2195" s="15"/>
      <c r="D2195" s="15"/>
      <c r="E2195" s="15">
        <v>8</v>
      </c>
      <c r="F2195" s="15">
        <v>7738701</v>
      </c>
      <c r="G2195" s="15">
        <v>0</v>
      </c>
      <c r="H2195" s="15">
        <v>0</v>
      </c>
      <c r="I2195" s="16">
        <f t="shared" si="40"/>
        <v>967337.625</v>
      </c>
      <c r="J2195" s="15">
        <v>0</v>
      </c>
      <c r="K2195" s="15">
        <v>0</v>
      </c>
      <c r="L2195" s="16">
        <f t="shared" si="41"/>
        <v>0</v>
      </c>
      <c r="M2195" s="15">
        <f t="shared" si="42"/>
        <v>8</v>
      </c>
      <c r="N2195" s="15">
        <v>0</v>
      </c>
      <c r="O2195" s="17">
        <f t="shared" si="43"/>
        <v>8</v>
      </c>
      <c r="P2195" s="16">
        <f t="shared" si="44"/>
        <v>7738701</v>
      </c>
    </row>
    <row r="2196" spans="1:16" x14ac:dyDescent="0.2">
      <c r="A2196" s="15" t="s">
        <v>799</v>
      </c>
      <c r="B2196" s="15" t="s">
        <v>11</v>
      </c>
      <c r="C2196" s="15"/>
      <c r="D2196" s="15"/>
      <c r="E2196" s="15">
        <v>15</v>
      </c>
      <c r="F2196" s="15">
        <v>7954535</v>
      </c>
      <c r="G2196" s="15">
        <v>0</v>
      </c>
      <c r="H2196" s="15">
        <v>0</v>
      </c>
      <c r="I2196" s="16">
        <f t="shared" si="40"/>
        <v>530302.33333333337</v>
      </c>
      <c r="J2196" s="15">
        <v>0</v>
      </c>
      <c r="K2196" s="15">
        <v>0</v>
      </c>
      <c r="L2196" s="16">
        <f t="shared" si="41"/>
        <v>0</v>
      </c>
      <c r="M2196" s="15">
        <f t="shared" si="42"/>
        <v>15</v>
      </c>
      <c r="N2196" s="15">
        <v>0</v>
      </c>
      <c r="O2196" s="17">
        <f t="shared" si="43"/>
        <v>15</v>
      </c>
      <c r="P2196" s="16">
        <f t="shared" si="44"/>
        <v>7954535</v>
      </c>
    </row>
    <row r="2197" spans="1:16" x14ac:dyDescent="0.2">
      <c r="A2197" s="15" t="s">
        <v>3905</v>
      </c>
      <c r="B2197" s="15" t="s">
        <v>11</v>
      </c>
      <c r="C2197" s="15"/>
      <c r="D2197" s="15"/>
      <c r="E2197" s="15">
        <v>10</v>
      </c>
      <c r="F2197" s="15">
        <v>5818180</v>
      </c>
      <c r="G2197" s="15">
        <v>0</v>
      </c>
      <c r="H2197" s="15">
        <v>0</v>
      </c>
      <c r="I2197" s="16">
        <f t="shared" si="40"/>
        <v>581818</v>
      </c>
      <c r="J2197" s="15">
        <v>0</v>
      </c>
      <c r="K2197" s="15">
        <v>0</v>
      </c>
      <c r="L2197" s="16">
        <f t="shared" si="41"/>
        <v>0</v>
      </c>
      <c r="M2197" s="15">
        <f t="shared" si="42"/>
        <v>10</v>
      </c>
      <c r="N2197" s="15">
        <v>0</v>
      </c>
      <c r="O2197" s="17">
        <f t="shared" si="43"/>
        <v>10</v>
      </c>
      <c r="P2197" s="16">
        <f t="shared" si="44"/>
        <v>5818180</v>
      </c>
    </row>
    <row r="2198" spans="1:16" x14ac:dyDescent="0.2">
      <c r="A2198" s="15" t="s">
        <v>804</v>
      </c>
      <c r="B2198" s="15" t="s">
        <v>20</v>
      </c>
      <c r="C2198" s="15"/>
      <c r="D2198" s="15"/>
      <c r="E2198" s="15">
        <v>2</v>
      </c>
      <c r="F2198" s="15">
        <v>10272726</v>
      </c>
      <c r="G2198" s="15">
        <v>0</v>
      </c>
      <c r="H2198" s="15">
        <v>0</v>
      </c>
      <c r="I2198" s="16">
        <f t="shared" si="40"/>
        <v>5136363</v>
      </c>
      <c r="J2198" s="15">
        <v>0</v>
      </c>
      <c r="K2198" s="15">
        <v>0</v>
      </c>
      <c r="L2198" s="16">
        <f t="shared" si="41"/>
        <v>0</v>
      </c>
      <c r="M2198" s="15">
        <f t="shared" si="42"/>
        <v>2</v>
      </c>
      <c r="N2198" s="15">
        <v>0</v>
      </c>
      <c r="O2198" s="17">
        <f t="shared" si="43"/>
        <v>2</v>
      </c>
      <c r="P2198" s="16">
        <f t="shared" si="44"/>
        <v>10272726</v>
      </c>
    </row>
    <row r="2199" spans="1:16" x14ac:dyDescent="0.2">
      <c r="A2199" s="15" t="s">
        <v>3906</v>
      </c>
      <c r="B2199" s="15" t="s">
        <v>34</v>
      </c>
      <c r="C2199" s="15"/>
      <c r="D2199" s="15"/>
      <c r="E2199" s="15">
        <v>1</v>
      </c>
      <c r="F2199" s="15">
        <v>590909</v>
      </c>
      <c r="G2199" s="15">
        <v>0</v>
      </c>
      <c r="H2199" s="15">
        <v>0</v>
      </c>
      <c r="I2199" s="16">
        <f t="shared" si="40"/>
        <v>590909</v>
      </c>
      <c r="J2199" s="15">
        <v>0</v>
      </c>
      <c r="K2199" s="15">
        <v>0</v>
      </c>
      <c r="L2199" s="16">
        <f t="shared" si="41"/>
        <v>0</v>
      </c>
      <c r="M2199" s="15">
        <f t="shared" si="42"/>
        <v>1</v>
      </c>
      <c r="N2199" s="15">
        <v>0</v>
      </c>
      <c r="O2199" s="17">
        <f t="shared" si="43"/>
        <v>1</v>
      </c>
      <c r="P2199" s="16">
        <f t="shared" si="44"/>
        <v>590909</v>
      </c>
    </row>
    <row r="2200" spans="1:16" x14ac:dyDescent="0.2">
      <c r="A2200" s="15" t="s">
        <v>3907</v>
      </c>
      <c r="B2200" s="15" t="s">
        <v>400</v>
      </c>
      <c r="C2200" s="15"/>
      <c r="D2200" s="15"/>
      <c r="E2200" s="15">
        <v>2</v>
      </c>
      <c r="F2200" s="15">
        <v>290908</v>
      </c>
      <c r="G2200" s="15">
        <v>0</v>
      </c>
      <c r="H2200" s="15">
        <v>0</v>
      </c>
      <c r="I2200" s="16">
        <f t="shared" si="40"/>
        <v>145454</v>
      </c>
      <c r="J2200" s="15">
        <v>0</v>
      </c>
      <c r="K2200" s="15">
        <v>0</v>
      </c>
      <c r="L2200" s="16">
        <f t="shared" si="41"/>
        <v>0</v>
      </c>
      <c r="M2200" s="15">
        <f t="shared" si="42"/>
        <v>2</v>
      </c>
      <c r="N2200" s="15">
        <v>0</v>
      </c>
      <c r="O2200" s="17">
        <f t="shared" si="43"/>
        <v>2</v>
      </c>
      <c r="P2200" s="16">
        <f t="shared" si="44"/>
        <v>290908</v>
      </c>
    </row>
    <row r="2201" spans="1:16" x14ac:dyDescent="0.2">
      <c r="A2201" s="15" t="s">
        <v>3908</v>
      </c>
      <c r="B2201" s="15" t="s">
        <v>11</v>
      </c>
      <c r="C2201" s="15"/>
      <c r="D2201" s="15"/>
      <c r="E2201" s="15">
        <v>1</v>
      </c>
      <c r="F2201" s="15">
        <v>12000000</v>
      </c>
      <c r="G2201" s="15">
        <v>0</v>
      </c>
      <c r="H2201" s="15">
        <v>0</v>
      </c>
      <c r="I2201" s="16">
        <f t="shared" si="40"/>
        <v>12000000</v>
      </c>
      <c r="J2201" s="15">
        <v>0</v>
      </c>
      <c r="K2201" s="15">
        <v>0</v>
      </c>
      <c r="L2201" s="16">
        <f t="shared" si="41"/>
        <v>0</v>
      </c>
      <c r="M2201" s="15">
        <f t="shared" si="42"/>
        <v>1</v>
      </c>
      <c r="N2201" s="15">
        <v>0</v>
      </c>
      <c r="O2201" s="17">
        <f t="shared" si="43"/>
        <v>1</v>
      </c>
      <c r="P2201" s="16">
        <f t="shared" si="44"/>
        <v>12000000</v>
      </c>
    </row>
    <row r="2202" spans="1:16" x14ac:dyDescent="0.2">
      <c r="A2202" s="15" t="s">
        <v>813</v>
      </c>
      <c r="B2202" s="15" t="s">
        <v>25</v>
      </c>
      <c r="C2202" s="15"/>
      <c r="D2202" s="15"/>
      <c r="E2202" s="15">
        <v>30</v>
      </c>
      <c r="F2202" s="15">
        <v>4427260</v>
      </c>
      <c r="G2202" s="15">
        <v>0</v>
      </c>
      <c r="H2202" s="15">
        <v>0</v>
      </c>
      <c r="I2202" s="16">
        <f t="shared" si="40"/>
        <v>147575.33333333334</v>
      </c>
      <c r="J2202" s="15">
        <v>0</v>
      </c>
      <c r="K2202" s="15">
        <v>0</v>
      </c>
      <c r="L2202" s="16">
        <f t="shared" si="41"/>
        <v>0</v>
      </c>
      <c r="M2202" s="15">
        <f t="shared" si="42"/>
        <v>30</v>
      </c>
      <c r="N2202" s="15">
        <v>0</v>
      </c>
      <c r="O2202" s="17">
        <f t="shared" si="43"/>
        <v>30</v>
      </c>
      <c r="P2202" s="16">
        <f t="shared" si="44"/>
        <v>4427260</v>
      </c>
    </row>
    <row r="2203" spans="1:16" x14ac:dyDescent="0.2">
      <c r="A2203" s="15" t="s">
        <v>816</v>
      </c>
      <c r="B2203" s="15" t="s">
        <v>20</v>
      </c>
      <c r="C2203" s="15"/>
      <c r="D2203" s="15"/>
      <c r="E2203" s="15">
        <v>3</v>
      </c>
      <c r="F2203" s="15">
        <v>2008800</v>
      </c>
      <c r="G2203" s="15">
        <v>0</v>
      </c>
      <c r="H2203" s="15">
        <v>0</v>
      </c>
      <c r="I2203" s="16">
        <f t="shared" si="40"/>
        <v>669600</v>
      </c>
      <c r="J2203" s="15">
        <v>0</v>
      </c>
      <c r="K2203" s="15">
        <v>0</v>
      </c>
      <c r="L2203" s="16">
        <f t="shared" si="41"/>
        <v>0</v>
      </c>
      <c r="M2203" s="15">
        <f t="shared" si="42"/>
        <v>3</v>
      </c>
      <c r="N2203" s="15">
        <v>0</v>
      </c>
      <c r="O2203" s="17">
        <f t="shared" si="43"/>
        <v>3</v>
      </c>
      <c r="P2203" s="16">
        <f t="shared" si="44"/>
        <v>2008800</v>
      </c>
    </row>
    <row r="2204" spans="1:16" x14ac:dyDescent="0.2">
      <c r="A2204" s="15" t="s">
        <v>3909</v>
      </c>
      <c r="B2204" s="15" t="s">
        <v>34</v>
      </c>
      <c r="C2204" s="15"/>
      <c r="D2204" s="15"/>
      <c r="E2204" s="15">
        <v>2</v>
      </c>
      <c r="F2204" s="15">
        <v>24605454</v>
      </c>
      <c r="G2204" s="15">
        <v>0</v>
      </c>
      <c r="H2204" s="15">
        <v>0</v>
      </c>
      <c r="I2204" s="16">
        <f t="shared" si="40"/>
        <v>12302727</v>
      </c>
      <c r="J2204" s="15">
        <v>0</v>
      </c>
      <c r="K2204" s="15">
        <v>0</v>
      </c>
      <c r="L2204" s="16">
        <f t="shared" si="41"/>
        <v>0</v>
      </c>
      <c r="M2204" s="15">
        <f t="shared" si="42"/>
        <v>2</v>
      </c>
      <c r="N2204" s="15">
        <v>0</v>
      </c>
      <c r="O2204" s="17">
        <f t="shared" si="43"/>
        <v>2</v>
      </c>
      <c r="P2204" s="16">
        <f t="shared" si="44"/>
        <v>24605454</v>
      </c>
    </row>
    <row r="2205" spans="1:16" x14ac:dyDescent="0.2">
      <c r="A2205" s="15" t="s">
        <v>3910</v>
      </c>
      <c r="B2205" s="15" t="s">
        <v>34</v>
      </c>
      <c r="C2205" s="15"/>
      <c r="D2205" s="15"/>
      <c r="E2205" s="15">
        <v>1</v>
      </c>
      <c r="F2205" s="15">
        <v>13986364</v>
      </c>
      <c r="G2205" s="15">
        <v>0</v>
      </c>
      <c r="H2205" s="15">
        <v>0</v>
      </c>
      <c r="I2205" s="16">
        <f t="shared" si="40"/>
        <v>13986364</v>
      </c>
      <c r="J2205" s="15">
        <v>0</v>
      </c>
      <c r="K2205" s="15">
        <v>0</v>
      </c>
      <c r="L2205" s="16">
        <f t="shared" si="41"/>
        <v>0</v>
      </c>
      <c r="M2205" s="15">
        <f t="shared" si="42"/>
        <v>1</v>
      </c>
      <c r="N2205" s="15">
        <v>0</v>
      </c>
      <c r="O2205" s="17">
        <f t="shared" si="43"/>
        <v>1</v>
      </c>
      <c r="P2205" s="16">
        <f t="shared" si="44"/>
        <v>13986364</v>
      </c>
    </row>
    <row r="2206" spans="1:16" x14ac:dyDescent="0.2">
      <c r="A2206" s="15" t="s">
        <v>3911</v>
      </c>
      <c r="B2206" s="15" t="s">
        <v>400</v>
      </c>
      <c r="C2206" s="15"/>
      <c r="D2206" s="15"/>
      <c r="E2206" s="15">
        <v>3</v>
      </c>
      <c r="F2206" s="15">
        <v>204543</v>
      </c>
      <c r="G2206" s="15">
        <v>0</v>
      </c>
      <c r="H2206" s="15">
        <v>0</v>
      </c>
      <c r="I2206" s="16">
        <f t="shared" si="40"/>
        <v>68181</v>
      </c>
      <c r="J2206" s="15">
        <v>0</v>
      </c>
      <c r="K2206" s="15">
        <v>0</v>
      </c>
      <c r="L2206" s="16">
        <f t="shared" si="41"/>
        <v>0</v>
      </c>
      <c r="M2206" s="15">
        <f t="shared" si="42"/>
        <v>3</v>
      </c>
      <c r="N2206" s="15">
        <v>0</v>
      </c>
      <c r="O2206" s="17">
        <f t="shared" si="43"/>
        <v>3</v>
      </c>
      <c r="P2206" s="16">
        <f t="shared" si="44"/>
        <v>204543</v>
      </c>
    </row>
    <row r="2207" spans="1:16" x14ac:dyDescent="0.2">
      <c r="A2207" s="15" t="s">
        <v>3912</v>
      </c>
      <c r="B2207" s="15" t="s">
        <v>400</v>
      </c>
      <c r="C2207" s="15"/>
      <c r="D2207" s="15"/>
      <c r="E2207" s="15">
        <v>1</v>
      </c>
      <c r="F2207" s="15">
        <v>68181</v>
      </c>
      <c r="G2207" s="15">
        <v>0</v>
      </c>
      <c r="H2207" s="15">
        <v>0</v>
      </c>
      <c r="I2207" s="16">
        <f t="shared" si="40"/>
        <v>68181</v>
      </c>
      <c r="J2207" s="15">
        <v>0</v>
      </c>
      <c r="K2207" s="15">
        <v>0</v>
      </c>
      <c r="L2207" s="16">
        <f t="shared" si="41"/>
        <v>0</v>
      </c>
      <c r="M2207" s="15">
        <f t="shared" si="42"/>
        <v>1</v>
      </c>
      <c r="N2207" s="15">
        <v>0</v>
      </c>
      <c r="O2207" s="17">
        <f t="shared" si="43"/>
        <v>1</v>
      </c>
      <c r="P2207" s="16">
        <f t="shared" si="44"/>
        <v>68181</v>
      </c>
    </row>
    <row r="2208" spans="1:16" x14ac:dyDescent="0.2">
      <c r="A2208" s="15" t="s">
        <v>829</v>
      </c>
      <c r="B2208" s="15" t="s">
        <v>11</v>
      </c>
      <c r="C2208" s="15"/>
      <c r="D2208" s="15"/>
      <c r="E2208" s="15">
        <v>2</v>
      </c>
      <c r="F2208" s="15">
        <v>216666</v>
      </c>
      <c r="G2208" s="15">
        <v>0</v>
      </c>
      <c r="H2208" s="15">
        <v>0</v>
      </c>
      <c r="I2208" s="16">
        <f t="shared" si="40"/>
        <v>108333</v>
      </c>
      <c r="J2208" s="15">
        <v>0</v>
      </c>
      <c r="K2208" s="15">
        <v>0</v>
      </c>
      <c r="L2208" s="16">
        <f t="shared" si="41"/>
        <v>0</v>
      </c>
      <c r="M2208" s="15">
        <f t="shared" si="42"/>
        <v>2</v>
      </c>
      <c r="N2208" s="15">
        <v>0</v>
      </c>
      <c r="O2208" s="17">
        <f t="shared" si="43"/>
        <v>2</v>
      </c>
      <c r="P2208" s="16">
        <f t="shared" si="44"/>
        <v>216666</v>
      </c>
    </row>
    <row r="2209" spans="1:16" x14ac:dyDescent="0.2">
      <c r="A2209" s="15" t="s">
        <v>831</v>
      </c>
      <c r="B2209" s="15" t="s">
        <v>11</v>
      </c>
      <c r="C2209" s="15"/>
      <c r="D2209" s="15"/>
      <c r="E2209" s="15">
        <v>1</v>
      </c>
      <c r="F2209" s="15">
        <v>169443</v>
      </c>
      <c r="G2209" s="15">
        <v>0</v>
      </c>
      <c r="H2209" s="15">
        <v>0</v>
      </c>
      <c r="I2209" s="16">
        <f t="shared" si="40"/>
        <v>169443</v>
      </c>
      <c r="J2209" s="15">
        <v>0</v>
      </c>
      <c r="K2209" s="15">
        <v>0</v>
      </c>
      <c r="L2209" s="16">
        <f t="shared" si="41"/>
        <v>0</v>
      </c>
      <c r="M2209" s="15">
        <f t="shared" si="42"/>
        <v>1</v>
      </c>
      <c r="N2209" s="15">
        <v>0</v>
      </c>
      <c r="O2209" s="17">
        <f t="shared" si="43"/>
        <v>1</v>
      </c>
      <c r="P2209" s="16">
        <f t="shared" si="44"/>
        <v>169443</v>
      </c>
    </row>
    <row r="2210" spans="1:16" x14ac:dyDescent="0.2">
      <c r="A2210" s="15" t="s">
        <v>833</v>
      </c>
      <c r="B2210" s="15" t="s">
        <v>392</v>
      </c>
      <c r="C2210" s="15"/>
      <c r="D2210" s="15"/>
      <c r="E2210" s="15">
        <v>0</v>
      </c>
      <c r="F2210" s="15">
        <v>0</v>
      </c>
      <c r="G2210" s="15">
        <v>0</v>
      </c>
      <c r="H2210" s="15">
        <v>0</v>
      </c>
      <c r="I2210" s="16">
        <f t="shared" si="40"/>
        <v>0</v>
      </c>
      <c r="J2210" s="15">
        <v>0</v>
      </c>
      <c r="K2210" s="15">
        <v>0</v>
      </c>
      <c r="L2210" s="16">
        <f t="shared" si="41"/>
        <v>0</v>
      </c>
      <c r="M2210" s="15">
        <f t="shared" si="42"/>
        <v>0</v>
      </c>
      <c r="N2210" s="15">
        <v>0</v>
      </c>
      <c r="O2210" s="17">
        <f t="shared" si="43"/>
        <v>0</v>
      </c>
      <c r="P2210" s="16">
        <f t="shared" si="44"/>
        <v>0</v>
      </c>
    </row>
    <row r="2211" spans="1:16" x14ac:dyDescent="0.2">
      <c r="A2211" s="15" t="s">
        <v>834</v>
      </c>
      <c r="B2211" s="15" t="s">
        <v>392</v>
      </c>
      <c r="C2211" s="15"/>
      <c r="D2211" s="15"/>
      <c r="E2211" s="15">
        <v>0</v>
      </c>
      <c r="F2211" s="15">
        <v>0</v>
      </c>
      <c r="G2211" s="15">
        <v>0</v>
      </c>
      <c r="H2211" s="15">
        <v>0</v>
      </c>
      <c r="I2211" s="16">
        <f t="shared" si="40"/>
        <v>0</v>
      </c>
      <c r="J2211" s="15">
        <v>0</v>
      </c>
      <c r="K2211" s="15">
        <v>0</v>
      </c>
      <c r="L2211" s="16">
        <f t="shared" si="41"/>
        <v>0</v>
      </c>
      <c r="M2211" s="15">
        <f t="shared" si="42"/>
        <v>0</v>
      </c>
      <c r="N2211" s="15">
        <v>0</v>
      </c>
      <c r="O2211" s="17">
        <f t="shared" si="43"/>
        <v>0</v>
      </c>
      <c r="P2211" s="16">
        <f t="shared" si="44"/>
        <v>0</v>
      </c>
    </row>
    <row r="2212" spans="1:16" x14ac:dyDescent="0.2">
      <c r="A2212" s="15" t="s">
        <v>3783</v>
      </c>
      <c r="B2212" s="15" t="s">
        <v>34</v>
      </c>
      <c r="C2212" s="15"/>
      <c r="D2212" s="15"/>
      <c r="E2212" s="15">
        <v>100</v>
      </c>
      <c r="F2212" s="15">
        <v>11454500</v>
      </c>
      <c r="G2212" s="15">
        <v>0</v>
      </c>
      <c r="H2212" s="15">
        <v>0</v>
      </c>
      <c r="I2212" s="16">
        <f t="shared" si="40"/>
        <v>114545</v>
      </c>
      <c r="J2212" s="15">
        <v>0</v>
      </c>
      <c r="K2212" s="15">
        <v>0</v>
      </c>
      <c r="L2212" s="16">
        <f t="shared" si="41"/>
        <v>0</v>
      </c>
      <c r="M2212" s="15">
        <f t="shared" si="42"/>
        <v>100</v>
      </c>
      <c r="N2212" s="15">
        <v>0</v>
      </c>
      <c r="O2212" s="17">
        <f t="shared" si="43"/>
        <v>100</v>
      </c>
      <c r="P2212" s="16">
        <f t="shared" si="44"/>
        <v>11454500</v>
      </c>
    </row>
    <row r="2213" spans="1:16" x14ac:dyDescent="0.2">
      <c r="A2213" s="15" t="s">
        <v>835</v>
      </c>
      <c r="B2213" s="15" t="s">
        <v>25</v>
      </c>
      <c r="C2213" s="15"/>
      <c r="D2213" s="15"/>
      <c r="E2213" s="15">
        <v>1</v>
      </c>
      <c r="F2213" s="15">
        <v>6463636</v>
      </c>
      <c r="G2213" s="15">
        <v>0</v>
      </c>
      <c r="H2213" s="15">
        <v>0</v>
      </c>
      <c r="I2213" s="16">
        <f t="shared" si="40"/>
        <v>6463636</v>
      </c>
      <c r="J2213" s="15">
        <v>0</v>
      </c>
      <c r="K2213" s="15">
        <v>0</v>
      </c>
      <c r="L2213" s="16">
        <f t="shared" si="41"/>
        <v>0</v>
      </c>
      <c r="M2213" s="15">
        <f t="shared" si="42"/>
        <v>1</v>
      </c>
      <c r="N2213" s="15">
        <v>0</v>
      </c>
      <c r="O2213" s="17">
        <f t="shared" si="43"/>
        <v>1</v>
      </c>
      <c r="P2213" s="16">
        <f t="shared" si="44"/>
        <v>6463636</v>
      </c>
    </row>
    <row r="2214" spans="1:16" x14ac:dyDescent="0.2">
      <c r="A2214" s="15" t="s">
        <v>836</v>
      </c>
      <c r="B2214" s="15" t="s">
        <v>20</v>
      </c>
      <c r="C2214" s="15"/>
      <c r="D2214" s="15"/>
      <c r="E2214" s="15">
        <v>2</v>
      </c>
      <c r="F2214" s="15">
        <v>6363636</v>
      </c>
      <c r="G2214" s="15">
        <v>0</v>
      </c>
      <c r="H2214" s="15">
        <v>0</v>
      </c>
      <c r="I2214" s="16">
        <f t="shared" si="40"/>
        <v>3181818</v>
      </c>
      <c r="J2214" s="15">
        <v>0</v>
      </c>
      <c r="K2214" s="15">
        <v>0</v>
      </c>
      <c r="L2214" s="16">
        <f t="shared" si="41"/>
        <v>0</v>
      </c>
      <c r="M2214" s="15">
        <f t="shared" si="42"/>
        <v>2</v>
      </c>
      <c r="N2214" s="15">
        <v>0</v>
      </c>
      <c r="O2214" s="17">
        <f t="shared" si="43"/>
        <v>2</v>
      </c>
      <c r="P2214" s="16">
        <f t="shared" si="44"/>
        <v>6363636</v>
      </c>
    </row>
    <row r="2215" spans="1:16" x14ac:dyDescent="0.2">
      <c r="A2215" s="15" t="s">
        <v>838</v>
      </c>
      <c r="B2215" s="15" t="s">
        <v>11</v>
      </c>
      <c r="C2215" s="15"/>
      <c r="D2215" s="15"/>
      <c r="E2215" s="15">
        <v>2</v>
      </c>
      <c r="F2215" s="15">
        <v>2272726</v>
      </c>
      <c r="G2215" s="15">
        <v>0</v>
      </c>
      <c r="H2215" s="15">
        <v>0</v>
      </c>
      <c r="I2215" s="16">
        <f t="shared" si="40"/>
        <v>1136363</v>
      </c>
      <c r="J2215" s="15">
        <v>0</v>
      </c>
      <c r="K2215" s="15">
        <v>0</v>
      </c>
      <c r="L2215" s="16">
        <f t="shared" si="41"/>
        <v>0</v>
      </c>
      <c r="M2215" s="15">
        <f t="shared" si="42"/>
        <v>2</v>
      </c>
      <c r="N2215" s="15">
        <v>0</v>
      </c>
      <c r="O2215" s="17">
        <f t="shared" si="43"/>
        <v>2</v>
      </c>
      <c r="P2215" s="16">
        <f t="shared" si="44"/>
        <v>2272726</v>
      </c>
    </row>
    <row r="2216" spans="1:16" x14ac:dyDescent="0.2">
      <c r="A2216" s="15" t="s">
        <v>840</v>
      </c>
      <c r="B2216" s="15" t="s">
        <v>11</v>
      </c>
      <c r="C2216" s="15"/>
      <c r="D2216" s="15"/>
      <c r="E2216" s="15">
        <v>1</v>
      </c>
      <c r="F2216" s="15">
        <v>1345454</v>
      </c>
      <c r="G2216" s="15">
        <v>0</v>
      </c>
      <c r="H2216" s="15">
        <v>0</v>
      </c>
      <c r="I2216" s="16">
        <f t="shared" si="40"/>
        <v>1345454</v>
      </c>
      <c r="J2216" s="15">
        <v>0</v>
      </c>
      <c r="K2216" s="15">
        <v>0</v>
      </c>
      <c r="L2216" s="16">
        <f t="shared" si="41"/>
        <v>0</v>
      </c>
      <c r="M2216" s="15">
        <f t="shared" si="42"/>
        <v>1</v>
      </c>
      <c r="N2216" s="15">
        <v>0</v>
      </c>
      <c r="O2216" s="17">
        <f t="shared" si="43"/>
        <v>1</v>
      </c>
      <c r="P2216" s="16">
        <f t="shared" si="44"/>
        <v>1345454</v>
      </c>
    </row>
    <row r="2217" spans="1:16" x14ac:dyDescent="0.2">
      <c r="A2217" s="15" t="s">
        <v>841</v>
      </c>
      <c r="B2217" s="15" t="s">
        <v>11</v>
      </c>
      <c r="C2217" s="15"/>
      <c r="D2217" s="15"/>
      <c r="E2217" s="15">
        <v>1</v>
      </c>
      <c r="F2217" s="15">
        <v>1481818</v>
      </c>
      <c r="G2217" s="15">
        <v>0</v>
      </c>
      <c r="H2217" s="15">
        <v>0</v>
      </c>
      <c r="I2217" s="16">
        <f t="shared" si="40"/>
        <v>1481818</v>
      </c>
      <c r="J2217" s="15">
        <v>0</v>
      </c>
      <c r="K2217" s="15">
        <v>0</v>
      </c>
      <c r="L2217" s="16">
        <f t="shared" si="41"/>
        <v>0</v>
      </c>
      <c r="M2217" s="15">
        <f t="shared" si="42"/>
        <v>1</v>
      </c>
      <c r="N2217" s="15">
        <v>0</v>
      </c>
      <c r="O2217" s="17">
        <f t="shared" si="43"/>
        <v>1</v>
      </c>
      <c r="P2217" s="16">
        <f t="shared" si="44"/>
        <v>1481818</v>
      </c>
    </row>
    <row r="2218" spans="1:16" x14ac:dyDescent="0.2">
      <c r="A2218" s="15" t="s">
        <v>3913</v>
      </c>
      <c r="B2218" s="15" t="s">
        <v>11</v>
      </c>
      <c r="C2218" s="15"/>
      <c r="D2218" s="15"/>
      <c r="E2218" s="15">
        <v>50</v>
      </c>
      <c r="F2218" s="15">
        <v>3863600</v>
      </c>
      <c r="G2218" s="15">
        <v>0</v>
      </c>
      <c r="H2218" s="15">
        <v>0</v>
      </c>
      <c r="I2218" s="16">
        <f t="shared" si="40"/>
        <v>77272</v>
      </c>
      <c r="J2218" s="15">
        <v>0</v>
      </c>
      <c r="K2218" s="15">
        <v>0</v>
      </c>
      <c r="L2218" s="16">
        <f t="shared" si="41"/>
        <v>0</v>
      </c>
      <c r="M2218" s="15">
        <f t="shared" si="42"/>
        <v>50</v>
      </c>
      <c r="N2218" s="15">
        <v>0</v>
      </c>
      <c r="O2218" s="17">
        <f t="shared" si="43"/>
        <v>50</v>
      </c>
      <c r="P2218" s="16">
        <f t="shared" si="44"/>
        <v>3863600</v>
      </c>
    </row>
    <row r="2219" spans="1:16" x14ac:dyDescent="0.2">
      <c r="A2219" s="15" t="s">
        <v>3914</v>
      </c>
      <c r="B2219" s="15" t="s">
        <v>11</v>
      </c>
      <c r="C2219" s="15"/>
      <c r="D2219" s="15"/>
      <c r="E2219" s="15">
        <v>1</v>
      </c>
      <c r="F2219" s="15">
        <v>6318182</v>
      </c>
      <c r="G2219" s="15">
        <v>0</v>
      </c>
      <c r="H2219" s="15">
        <v>0</v>
      </c>
      <c r="I2219" s="16">
        <f t="shared" si="40"/>
        <v>6318182</v>
      </c>
      <c r="J2219" s="15">
        <v>0</v>
      </c>
      <c r="K2219" s="15">
        <v>0</v>
      </c>
      <c r="L2219" s="16">
        <f t="shared" si="41"/>
        <v>0</v>
      </c>
      <c r="M2219" s="15">
        <f t="shared" si="42"/>
        <v>1</v>
      </c>
      <c r="N2219" s="15">
        <v>0</v>
      </c>
      <c r="O2219" s="17">
        <f t="shared" si="43"/>
        <v>1</v>
      </c>
      <c r="P2219" s="16">
        <f t="shared" si="44"/>
        <v>6318182</v>
      </c>
    </row>
    <row r="2220" spans="1:16" x14ac:dyDescent="0.2">
      <c r="A2220" s="15" t="s">
        <v>846</v>
      </c>
      <c r="B2220" s="15" t="s">
        <v>392</v>
      </c>
      <c r="C2220" s="15"/>
      <c r="D2220" s="15"/>
      <c r="E2220" s="15">
        <v>0</v>
      </c>
      <c r="F2220" s="15">
        <v>0</v>
      </c>
      <c r="G2220" s="15">
        <v>0</v>
      </c>
      <c r="H2220" s="15">
        <v>0</v>
      </c>
      <c r="I2220" s="16">
        <f t="shared" si="40"/>
        <v>0</v>
      </c>
      <c r="J2220" s="15">
        <v>0</v>
      </c>
      <c r="K2220" s="15">
        <v>0</v>
      </c>
      <c r="L2220" s="16">
        <f t="shared" si="41"/>
        <v>0</v>
      </c>
      <c r="M2220" s="15">
        <f t="shared" si="42"/>
        <v>0</v>
      </c>
      <c r="N2220" s="15">
        <v>0</v>
      </c>
      <c r="O2220" s="17">
        <f t="shared" si="43"/>
        <v>0</v>
      </c>
      <c r="P2220" s="16">
        <f t="shared" si="44"/>
        <v>0</v>
      </c>
    </row>
    <row r="2221" spans="1:16" x14ac:dyDescent="0.2">
      <c r="A2221" s="15" t="s">
        <v>847</v>
      </c>
      <c r="B2221" s="15" t="s">
        <v>20</v>
      </c>
      <c r="C2221" s="15"/>
      <c r="D2221" s="15"/>
      <c r="E2221" s="15">
        <v>1</v>
      </c>
      <c r="F2221" s="15">
        <v>1772727</v>
      </c>
      <c r="G2221" s="15">
        <v>0</v>
      </c>
      <c r="H2221" s="15">
        <v>0</v>
      </c>
      <c r="I2221" s="16">
        <f t="shared" si="40"/>
        <v>1772727</v>
      </c>
      <c r="J2221" s="15">
        <v>0</v>
      </c>
      <c r="K2221" s="15">
        <v>0</v>
      </c>
      <c r="L2221" s="16">
        <f t="shared" si="41"/>
        <v>0</v>
      </c>
      <c r="M2221" s="15">
        <f t="shared" si="42"/>
        <v>1</v>
      </c>
      <c r="N2221" s="15">
        <v>0</v>
      </c>
      <c r="O2221" s="17">
        <f t="shared" si="43"/>
        <v>1</v>
      </c>
      <c r="P2221" s="16">
        <f t="shared" si="44"/>
        <v>1772727</v>
      </c>
    </row>
    <row r="2222" spans="1:16" x14ac:dyDescent="0.2">
      <c r="A2222" s="15" t="s">
        <v>3915</v>
      </c>
      <c r="B2222" s="15" t="s">
        <v>105</v>
      </c>
      <c r="C2222" s="15"/>
      <c r="D2222" s="15"/>
      <c r="E2222" s="15">
        <v>5</v>
      </c>
      <c r="F2222" s="15">
        <v>613635</v>
      </c>
      <c r="G2222" s="15">
        <v>0</v>
      </c>
      <c r="H2222" s="15">
        <v>0</v>
      </c>
      <c r="I2222" s="16">
        <f t="shared" si="40"/>
        <v>122727</v>
      </c>
      <c r="J2222" s="15">
        <v>0</v>
      </c>
      <c r="K2222" s="15">
        <v>0</v>
      </c>
      <c r="L2222" s="16">
        <f t="shared" si="41"/>
        <v>0</v>
      </c>
      <c r="M2222" s="15">
        <f t="shared" si="42"/>
        <v>5</v>
      </c>
      <c r="N2222" s="15">
        <v>0</v>
      </c>
      <c r="O2222" s="17">
        <f t="shared" si="43"/>
        <v>5</v>
      </c>
      <c r="P2222" s="16">
        <f t="shared" si="44"/>
        <v>613635</v>
      </c>
    </row>
    <row r="2223" spans="1:16" x14ac:dyDescent="0.2">
      <c r="A2223" s="15" t="s">
        <v>851</v>
      </c>
      <c r="B2223" s="15" t="s">
        <v>392</v>
      </c>
      <c r="C2223" s="15"/>
      <c r="D2223" s="15"/>
      <c r="E2223" s="15">
        <v>0</v>
      </c>
      <c r="F2223" s="15">
        <v>0</v>
      </c>
      <c r="G2223" s="15">
        <v>0</v>
      </c>
      <c r="H2223" s="15">
        <v>0</v>
      </c>
      <c r="I2223" s="16">
        <f t="shared" si="40"/>
        <v>0</v>
      </c>
      <c r="J2223" s="15">
        <v>0</v>
      </c>
      <c r="K2223" s="15">
        <v>0</v>
      </c>
      <c r="L2223" s="16">
        <f t="shared" si="41"/>
        <v>0</v>
      </c>
      <c r="M2223" s="15">
        <f t="shared" si="42"/>
        <v>0</v>
      </c>
      <c r="N2223" s="15">
        <v>0</v>
      </c>
      <c r="O2223" s="17">
        <f t="shared" si="43"/>
        <v>0</v>
      </c>
      <c r="P2223" s="16">
        <f t="shared" si="44"/>
        <v>0</v>
      </c>
    </row>
    <row r="2224" spans="1:16" x14ac:dyDescent="0.2">
      <c r="A2224" s="15" t="s">
        <v>852</v>
      </c>
      <c r="B2224" s="15" t="s">
        <v>853</v>
      </c>
      <c r="C2224" s="15"/>
      <c r="D2224" s="15"/>
      <c r="E2224" s="15">
        <v>1</v>
      </c>
      <c r="F2224" s="15">
        <v>7454545</v>
      </c>
      <c r="G2224" s="15">
        <v>0</v>
      </c>
      <c r="H2224" s="15">
        <v>0</v>
      </c>
      <c r="I2224" s="16">
        <f t="shared" si="40"/>
        <v>7454545</v>
      </c>
      <c r="J2224" s="15">
        <v>0</v>
      </c>
      <c r="K2224" s="15">
        <v>0</v>
      </c>
      <c r="L2224" s="16">
        <f t="shared" si="41"/>
        <v>0</v>
      </c>
      <c r="M2224" s="15">
        <f t="shared" si="42"/>
        <v>1</v>
      </c>
      <c r="N2224" s="15">
        <v>0</v>
      </c>
      <c r="O2224" s="17">
        <f t="shared" si="43"/>
        <v>1</v>
      </c>
      <c r="P2224" s="16">
        <f t="shared" si="44"/>
        <v>7454545</v>
      </c>
    </row>
    <row r="2225" spans="1:16" x14ac:dyDescent="0.2">
      <c r="A2225" s="15" t="s">
        <v>3916</v>
      </c>
      <c r="B2225" s="15" t="s">
        <v>34</v>
      </c>
      <c r="C2225" s="15"/>
      <c r="D2225" s="15"/>
      <c r="E2225" s="15">
        <v>1</v>
      </c>
      <c r="F2225" s="15">
        <v>17818182</v>
      </c>
      <c r="G2225" s="15">
        <v>0</v>
      </c>
      <c r="H2225" s="15">
        <v>0</v>
      </c>
      <c r="I2225" s="16">
        <f t="shared" si="40"/>
        <v>17818182</v>
      </c>
      <c r="J2225" s="15">
        <v>0</v>
      </c>
      <c r="K2225" s="15">
        <v>0</v>
      </c>
      <c r="L2225" s="16">
        <f t="shared" si="41"/>
        <v>0</v>
      </c>
      <c r="M2225" s="15">
        <f t="shared" si="42"/>
        <v>1</v>
      </c>
      <c r="N2225" s="15">
        <v>0</v>
      </c>
      <c r="O2225" s="17">
        <f t="shared" si="43"/>
        <v>1</v>
      </c>
      <c r="P2225" s="16">
        <f t="shared" si="44"/>
        <v>17818182</v>
      </c>
    </row>
    <row r="2226" spans="1:16" x14ac:dyDescent="0.2">
      <c r="A2226" s="15" t="s">
        <v>855</v>
      </c>
      <c r="B2226" s="15" t="s">
        <v>141</v>
      </c>
      <c r="C2226" s="15"/>
      <c r="D2226" s="15"/>
      <c r="E2226" s="15">
        <v>1</v>
      </c>
      <c r="F2226" s="15">
        <v>260000</v>
      </c>
      <c r="G2226" s="15">
        <v>0</v>
      </c>
      <c r="H2226" s="15">
        <v>0</v>
      </c>
      <c r="I2226" s="16">
        <f t="shared" si="40"/>
        <v>260000</v>
      </c>
      <c r="J2226" s="15">
        <v>0</v>
      </c>
      <c r="K2226" s="15">
        <v>0</v>
      </c>
      <c r="L2226" s="16">
        <f t="shared" si="41"/>
        <v>0</v>
      </c>
      <c r="M2226" s="15">
        <f t="shared" si="42"/>
        <v>1</v>
      </c>
      <c r="N2226" s="15">
        <v>0</v>
      </c>
      <c r="O2226" s="17">
        <f t="shared" si="43"/>
        <v>1</v>
      </c>
      <c r="P2226" s="16">
        <f t="shared" si="44"/>
        <v>260000</v>
      </c>
    </row>
    <row r="2227" spans="1:16" x14ac:dyDescent="0.2">
      <c r="A2227" s="15" t="s">
        <v>856</v>
      </c>
      <c r="B2227" s="15" t="s">
        <v>857</v>
      </c>
      <c r="C2227" s="15"/>
      <c r="D2227" s="15"/>
      <c r="E2227" s="15">
        <v>1</v>
      </c>
      <c r="F2227" s="15">
        <v>250000</v>
      </c>
      <c r="G2227" s="15">
        <v>0</v>
      </c>
      <c r="H2227" s="15">
        <v>0</v>
      </c>
      <c r="I2227" s="16">
        <f t="shared" si="40"/>
        <v>250000</v>
      </c>
      <c r="J2227" s="15">
        <v>0</v>
      </c>
      <c r="K2227" s="15">
        <v>0</v>
      </c>
      <c r="L2227" s="16">
        <f t="shared" si="41"/>
        <v>0</v>
      </c>
      <c r="M2227" s="15">
        <f t="shared" si="42"/>
        <v>1</v>
      </c>
      <c r="N2227" s="15">
        <v>0</v>
      </c>
      <c r="O2227" s="17">
        <f t="shared" si="43"/>
        <v>1</v>
      </c>
      <c r="P2227" s="16">
        <f t="shared" si="44"/>
        <v>250000</v>
      </c>
    </row>
    <row r="2228" spans="1:16" x14ac:dyDescent="0.2">
      <c r="A2228" s="15" t="s">
        <v>858</v>
      </c>
      <c r="B2228" s="15" t="s">
        <v>11</v>
      </c>
      <c r="C2228" s="15"/>
      <c r="D2228" s="15"/>
      <c r="E2228" s="15">
        <v>1</v>
      </c>
      <c r="F2228" s="15">
        <v>4299091</v>
      </c>
      <c r="G2228" s="15">
        <v>0</v>
      </c>
      <c r="H2228" s="15">
        <v>0</v>
      </c>
      <c r="I2228" s="16">
        <f t="shared" si="40"/>
        <v>4299091</v>
      </c>
      <c r="J2228" s="15">
        <v>0</v>
      </c>
      <c r="K2228" s="15">
        <v>0</v>
      </c>
      <c r="L2228" s="16">
        <f t="shared" si="41"/>
        <v>0</v>
      </c>
      <c r="M2228" s="15">
        <f t="shared" si="42"/>
        <v>1</v>
      </c>
      <c r="N2228" s="15">
        <v>0</v>
      </c>
      <c r="O2228" s="17">
        <f t="shared" si="43"/>
        <v>1</v>
      </c>
      <c r="P2228" s="16">
        <f t="shared" si="44"/>
        <v>4299091</v>
      </c>
    </row>
    <row r="2229" spans="1:16" x14ac:dyDescent="0.2">
      <c r="A2229" s="15" t="s">
        <v>859</v>
      </c>
      <c r="B2229" s="15" t="s">
        <v>11</v>
      </c>
      <c r="C2229" s="15"/>
      <c r="D2229" s="15"/>
      <c r="E2229" s="15">
        <v>3</v>
      </c>
      <c r="F2229" s="15">
        <v>2440908</v>
      </c>
      <c r="G2229" s="15">
        <v>0</v>
      </c>
      <c r="H2229" s="15">
        <v>0</v>
      </c>
      <c r="I2229" s="16">
        <f t="shared" si="40"/>
        <v>813636</v>
      </c>
      <c r="J2229" s="15">
        <v>0</v>
      </c>
      <c r="K2229" s="15">
        <v>0</v>
      </c>
      <c r="L2229" s="16">
        <f t="shared" si="41"/>
        <v>0</v>
      </c>
      <c r="M2229" s="15">
        <f t="shared" si="42"/>
        <v>3</v>
      </c>
      <c r="N2229" s="15">
        <v>0</v>
      </c>
      <c r="O2229" s="17">
        <f t="shared" si="43"/>
        <v>3</v>
      </c>
      <c r="P2229" s="16">
        <f t="shared" si="44"/>
        <v>2440908</v>
      </c>
    </row>
    <row r="2230" spans="1:16" x14ac:dyDescent="0.2">
      <c r="A2230" s="15" t="s">
        <v>3917</v>
      </c>
      <c r="B2230" s="15" t="s">
        <v>105</v>
      </c>
      <c r="C2230" s="15"/>
      <c r="D2230" s="15"/>
      <c r="E2230" s="15">
        <v>3</v>
      </c>
      <c r="F2230" s="15">
        <v>158181</v>
      </c>
      <c r="G2230" s="15">
        <v>0</v>
      </c>
      <c r="H2230" s="15">
        <v>0</v>
      </c>
      <c r="I2230" s="16">
        <f t="shared" si="40"/>
        <v>52727</v>
      </c>
      <c r="J2230" s="15">
        <v>0</v>
      </c>
      <c r="K2230" s="15">
        <v>0</v>
      </c>
      <c r="L2230" s="16">
        <f t="shared" si="41"/>
        <v>0</v>
      </c>
      <c r="M2230" s="15">
        <f t="shared" si="42"/>
        <v>3</v>
      </c>
      <c r="N2230" s="15">
        <v>0</v>
      </c>
      <c r="O2230" s="17">
        <f t="shared" si="43"/>
        <v>3</v>
      </c>
      <c r="P2230" s="16">
        <f t="shared" si="44"/>
        <v>158181</v>
      </c>
    </row>
    <row r="2231" spans="1:16" x14ac:dyDescent="0.2">
      <c r="A2231" s="15" t="s">
        <v>3918</v>
      </c>
      <c r="B2231" s="15" t="s">
        <v>20</v>
      </c>
      <c r="C2231" s="15"/>
      <c r="D2231" s="15"/>
      <c r="E2231" s="15">
        <v>1</v>
      </c>
      <c r="F2231" s="15">
        <v>19000000</v>
      </c>
      <c r="G2231" s="15">
        <v>0</v>
      </c>
      <c r="H2231" s="15">
        <v>0</v>
      </c>
      <c r="I2231" s="16">
        <f t="shared" si="40"/>
        <v>19000000</v>
      </c>
      <c r="J2231" s="15">
        <v>0</v>
      </c>
      <c r="K2231" s="15">
        <v>0</v>
      </c>
      <c r="L2231" s="16">
        <f t="shared" si="41"/>
        <v>0</v>
      </c>
      <c r="M2231" s="15">
        <f t="shared" si="42"/>
        <v>1</v>
      </c>
      <c r="N2231" s="15">
        <v>0</v>
      </c>
      <c r="O2231" s="17">
        <f t="shared" si="43"/>
        <v>1</v>
      </c>
      <c r="P2231" s="16">
        <f t="shared" si="44"/>
        <v>19000000</v>
      </c>
    </row>
    <row r="2232" spans="1:16" x14ac:dyDescent="0.2">
      <c r="A2232" s="15" t="s">
        <v>870</v>
      </c>
      <c r="B2232" s="15" t="s">
        <v>11</v>
      </c>
      <c r="C2232" s="15"/>
      <c r="D2232" s="15"/>
      <c r="E2232" s="15">
        <v>8</v>
      </c>
      <c r="F2232" s="15">
        <v>7280000</v>
      </c>
      <c r="G2232" s="15">
        <v>0</v>
      </c>
      <c r="H2232" s="15">
        <v>0</v>
      </c>
      <c r="I2232" s="16">
        <f t="shared" si="40"/>
        <v>910000</v>
      </c>
      <c r="J2232" s="15">
        <v>0</v>
      </c>
      <c r="K2232" s="15">
        <v>0</v>
      </c>
      <c r="L2232" s="16">
        <f t="shared" si="41"/>
        <v>0</v>
      </c>
      <c r="M2232" s="15">
        <f t="shared" si="42"/>
        <v>8</v>
      </c>
      <c r="N2232" s="15">
        <v>0</v>
      </c>
      <c r="O2232" s="17">
        <f t="shared" si="43"/>
        <v>8</v>
      </c>
      <c r="P2232" s="16">
        <f t="shared" si="44"/>
        <v>7280000</v>
      </c>
    </row>
    <row r="2233" spans="1:16" x14ac:dyDescent="0.2">
      <c r="A2233" s="15" t="s">
        <v>873</v>
      </c>
      <c r="B2233" s="15" t="s">
        <v>25</v>
      </c>
      <c r="C2233" s="15"/>
      <c r="D2233" s="15"/>
      <c r="E2233" s="15">
        <v>1</v>
      </c>
      <c r="F2233" s="15">
        <v>14363636</v>
      </c>
      <c r="G2233" s="15">
        <v>0</v>
      </c>
      <c r="H2233" s="15">
        <v>0</v>
      </c>
      <c r="I2233" s="16">
        <f t="shared" si="40"/>
        <v>14363636</v>
      </c>
      <c r="J2233" s="15">
        <v>0</v>
      </c>
      <c r="K2233" s="15">
        <v>0</v>
      </c>
      <c r="L2233" s="16">
        <f t="shared" si="41"/>
        <v>0</v>
      </c>
      <c r="M2233" s="15">
        <f t="shared" si="42"/>
        <v>1</v>
      </c>
      <c r="N2233" s="15">
        <v>0</v>
      </c>
      <c r="O2233" s="17">
        <f t="shared" si="43"/>
        <v>1</v>
      </c>
      <c r="P2233" s="16">
        <f t="shared" si="44"/>
        <v>14363636</v>
      </c>
    </row>
    <row r="2234" spans="1:16" x14ac:dyDescent="0.2">
      <c r="A2234" s="15" t="s">
        <v>3919</v>
      </c>
      <c r="B2234" s="15" t="s">
        <v>105</v>
      </c>
      <c r="C2234" s="15"/>
      <c r="D2234" s="15"/>
      <c r="E2234" s="15">
        <v>1</v>
      </c>
      <c r="F2234" s="15">
        <v>227273</v>
      </c>
      <c r="G2234" s="15">
        <v>0</v>
      </c>
      <c r="H2234" s="15">
        <v>0</v>
      </c>
      <c r="I2234" s="16">
        <f t="shared" si="40"/>
        <v>227273</v>
      </c>
      <c r="J2234" s="15">
        <v>0</v>
      </c>
      <c r="K2234" s="15">
        <v>0</v>
      </c>
      <c r="L2234" s="16">
        <f t="shared" si="41"/>
        <v>0</v>
      </c>
      <c r="M2234" s="15">
        <f t="shared" si="42"/>
        <v>1</v>
      </c>
      <c r="N2234" s="15">
        <v>0</v>
      </c>
      <c r="O2234" s="17">
        <f t="shared" si="43"/>
        <v>1</v>
      </c>
      <c r="P2234" s="16">
        <f t="shared" si="44"/>
        <v>227273</v>
      </c>
    </row>
    <row r="2235" spans="1:16" x14ac:dyDescent="0.2">
      <c r="A2235" s="15" t="s">
        <v>3920</v>
      </c>
      <c r="B2235" s="15" t="s">
        <v>25</v>
      </c>
      <c r="C2235" s="15"/>
      <c r="D2235" s="15"/>
      <c r="E2235" s="15">
        <v>4</v>
      </c>
      <c r="F2235" s="15">
        <v>65090908</v>
      </c>
      <c r="G2235" s="15">
        <v>0</v>
      </c>
      <c r="H2235" s="15">
        <v>0</v>
      </c>
      <c r="I2235" s="16">
        <f t="shared" si="40"/>
        <v>16272727</v>
      </c>
      <c r="J2235" s="15">
        <v>0</v>
      </c>
      <c r="K2235" s="15">
        <v>0</v>
      </c>
      <c r="L2235" s="16">
        <f t="shared" si="41"/>
        <v>0</v>
      </c>
      <c r="M2235" s="15">
        <f t="shared" si="42"/>
        <v>4</v>
      </c>
      <c r="N2235" s="15">
        <v>0</v>
      </c>
      <c r="O2235" s="17">
        <f t="shared" si="43"/>
        <v>4</v>
      </c>
      <c r="P2235" s="16">
        <f t="shared" si="44"/>
        <v>65090908</v>
      </c>
    </row>
    <row r="2236" spans="1:16" x14ac:dyDescent="0.2">
      <c r="A2236" s="15" t="s">
        <v>880</v>
      </c>
      <c r="B2236" s="15" t="s">
        <v>11</v>
      </c>
      <c r="C2236" s="15"/>
      <c r="D2236" s="15"/>
      <c r="E2236" s="15">
        <v>1</v>
      </c>
      <c r="F2236" s="15">
        <v>1290909</v>
      </c>
      <c r="G2236" s="15">
        <v>0</v>
      </c>
      <c r="H2236" s="15">
        <v>0</v>
      </c>
      <c r="I2236" s="16">
        <f t="shared" si="40"/>
        <v>1290909</v>
      </c>
      <c r="J2236" s="15">
        <v>0</v>
      </c>
      <c r="K2236" s="15">
        <v>0</v>
      </c>
      <c r="L2236" s="16">
        <f t="shared" si="41"/>
        <v>0</v>
      </c>
      <c r="M2236" s="15">
        <f t="shared" si="42"/>
        <v>1</v>
      </c>
      <c r="N2236" s="15">
        <v>0</v>
      </c>
      <c r="O2236" s="17">
        <f t="shared" si="43"/>
        <v>1</v>
      </c>
      <c r="P2236" s="16">
        <f t="shared" si="44"/>
        <v>1290909</v>
      </c>
    </row>
    <row r="2237" spans="1:16" x14ac:dyDescent="0.2">
      <c r="A2237" s="15" t="s">
        <v>881</v>
      </c>
      <c r="B2237" s="15" t="s">
        <v>25</v>
      </c>
      <c r="C2237" s="15"/>
      <c r="D2237" s="15"/>
      <c r="E2237" s="15">
        <v>80</v>
      </c>
      <c r="F2237" s="15">
        <v>4236340</v>
      </c>
      <c r="G2237" s="15">
        <v>0</v>
      </c>
      <c r="H2237" s="15">
        <v>0</v>
      </c>
      <c r="I2237" s="16">
        <f t="shared" si="40"/>
        <v>52954.25</v>
      </c>
      <c r="J2237" s="15">
        <v>0</v>
      </c>
      <c r="K2237" s="15">
        <v>0</v>
      </c>
      <c r="L2237" s="16">
        <f t="shared" si="41"/>
        <v>0</v>
      </c>
      <c r="M2237" s="15">
        <f t="shared" si="42"/>
        <v>80</v>
      </c>
      <c r="N2237" s="15">
        <v>0</v>
      </c>
      <c r="O2237" s="17">
        <f t="shared" si="43"/>
        <v>80</v>
      </c>
      <c r="P2237" s="16">
        <f t="shared" si="44"/>
        <v>4236340</v>
      </c>
    </row>
    <row r="2238" spans="1:16" x14ac:dyDescent="0.2">
      <c r="A2238" s="15" t="s">
        <v>882</v>
      </c>
      <c r="B2238" s="15" t="s">
        <v>392</v>
      </c>
      <c r="C2238" s="15"/>
      <c r="D2238" s="15"/>
      <c r="E2238" s="15">
        <v>0</v>
      </c>
      <c r="F2238" s="15">
        <v>0</v>
      </c>
      <c r="G2238" s="15">
        <v>0</v>
      </c>
      <c r="H2238" s="15">
        <v>0</v>
      </c>
      <c r="I2238" s="16">
        <f t="shared" si="40"/>
        <v>0</v>
      </c>
      <c r="J2238" s="15">
        <v>0</v>
      </c>
      <c r="K2238" s="15">
        <v>0</v>
      </c>
      <c r="L2238" s="16">
        <f t="shared" si="41"/>
        <v>0</v>
      </c>
      <c r="M2238" s="15">
        <f t="shared" si="42"/>
        <v>0</v>
      </c>
      <c r="N2238" s="15">
        <v>0</v>
      </c>
      <c r="O2238" s="17">
        <f t="shared" si="43"/>
        <v>0</v>
      </c>
      <c r="P2238" s="16">
        <f t="shared" si="44"/>
        <v>0</v>
      </c>
    </row>
    <row r="2239" spans="1:16" x14ac:dyDescent="0.2">
      <c r="A2239" s="15" t="s">
        <v>883</v>
      </c>
      <c r="B2239" s="15" t="s">
        <v>392</v>
      </c>
      <c r="C2239" s="15"/>
      <c r="D2239" s="15"/>
      <c r="E2239" s="15">
        <v>0</v>
      </c>
      <c r="F2239" s="15">
        <v>0</v>
      </c>
      <c r="G2239" s="15">
        <v>0</v>
      </c>
      <c r="H2239" s="15">
        <v>0</v>
      </c>
      <c r="I2239" s="16">
        <f t="shared" si="40"/>
        <v>0</v>
      </c>
      <c r="J2239" s="15">
        <v>0</v>
      </c>
      <c r="K2239" s="15">
        <v>0</v>
      </c>
      <c r="L2239" s="16">
        <f t="shared" si="41"/>
        <v>0</v>
      </c>
      <c r="M2239" s="15">
        <f t="shared" si="42"/>
        <v>0</v>
      </c>
      <c r="N2239" s="15">
        <v>0</v>
      </c>
      <c r="O2239" s="17">
        <f t="shared" si="43"/>
        <v>0</v>
      </c>
      <c r="P2239" s="16">
        <f t="shared" si="44"/>
        <v>0</v>
      </c>
    </row>
    <row r="2240" spans="1:16" x14ac:dyDescent="0.2">
      <c r="A2240" s="15" t="s">
        <v>884</v>
      </c>
      <c r="B2240" s="15" t="s">
        <v>400</v>
      </c>
      <c r="C2240" s="15"/>
      <c r="D2240" s="15"/>
      <c r="E2240" s="15">
        <v>1</v>
      </c>
      <c r="F2240" s="15">
        <v>460000</v>
      </c>
      <c r="G2240" s="15">
        <v>0</v>
      </c>
      <c r="H2240" s="15">
        <v>0</v>
      </c>
      <c r="I2240" s="16">
        <f t="shared" si="40"/>
        <v>460000</v>
      </c>
      <c r="J2240" s="15">
        <v>0</v>
      </c>
      <c r="K2240" s="15">
        <v>0</v>
      </c>
      <c r="L2240" s="16">
        <f t="shared" si="41"/>
        <v>0</v>
      </c>
      <c r="M2240" s="15">
        <f t="shared" si="42"/>
        <v>1</v>
      </c>
      <c r="N2240" s="15">
        <v>0</v>
      </c>
      <c r="O2240" s="17">
        <f t="shared" si="43"/>
        <v>1</v>
      </c>
      <c r="P2240" s="16">
        <f t="shared" si="44"/>
        <v>460000</v>
      </c>
    </row>
    <row r="2241" spans="1:16" x14ac:dyDescent="0.2">
      <c r="A2241" s="15" t="s">
        <v>886</v>
      </c>
      <c r="B2241" s="15" t="s">
        <v>20</v>
      </c>
      <c r="C2241" s="15"/>
      <c r="D2241" s="15"/>
      <c r="E2241" s="15">
        <v>1</v>
      </c>
      <c r="F2241" s="15">
        <v>9636364</v>
      </c>
      <c r="G2241" s="15">
        <v>0</v>
      </c>
      <c r="H2241" s="15">
        <v>0</v>
      </c>
      <c r="I2241" s="16">
        <f t="shared" si="40"/>
        <v>9636364</v>
      </c>
      <c r="J2241" s="15">
        <v>0</v>
      </c>
      <c r="K2241" s="15">
        <v>0</v>
      </c>
      <c r="L2241" s="16">
        <f t="shared" si="41"/>
        <v>0</v>
      </c>
      <c r="M2241" s="15">
        <f t="shared" si="42"/>
        <v>1</v>
      </c>
      <c r="N2241" s="15">
        <v>0</v>
      </c>
      <c r="O2241" s="17">
        <f t="shared" si="43"/>
        <v>1</v>
      </c>
      <c r="P2241" s="16">
        <f t="shared" si="44"/>
        <v>9636364</v>
      </c>
    </row>
    <row r="2242" spans="1:16" x14ac:dyDescent="0.2">
      <c r="A2242" s="15" t="s">
        <v>887</v>
      </c>
      <c r="B2242" s="15" t="s">
        <v>365</v>
      </c>
      <c r="C2242" s="15"/>
      <c r="D2242" s="15"/>
      <c r="E2242" s="15">
        <v>1</v>
      </c>
      <c r="F2242" s="15">
        <v>0</v>
      </c>
      <c r="G2242" s="15">
        <v>0</v>
      </c>
      <c r="H2242" s="15">
        <v>0</v>
      </c>
      <c r="I2242" s="16">
        <f t="shared" si="40"/>
        <v>0</v>
      </c>
      <c r="J2242" s="15">
        <v>0</v>
      </c>
      <c r="K2242" s="15">
        <v>0</v>
      </c>
      <c r="L2242" s="16">
        <f t="shared" si="41"/>
        <v>0</v>
      </c>
      <c r="M2242" s="15">
        <f t="shared" si="42"/>
        <v>1</v>
      </c>
      <c r="N2242" s="15">
        <v>0</v>
      </c>
      <c r="O2242" s="17">
        <f t="shared" si="43"/>
        <v>1</v>
      </c>
      <c r="P2242" s="16">
        <f t="shared" si="44"/>
        <v>0</v>
      </c>
    </row>
    <row r="2243" spans="1:16" x14ac:dyDescent="0.2">
      <c r="A2243" s="15" t="s">
        <v>888</v>
      </c>
      <c r="B2243" s="15" t="s">
        <v>11</v>
      </c>
      <c r="C2243" s="15"/>
      <c r="D2243" s="15"/>
      <c r="E2243" s="15">
        <v>2</v>
      </c>
      <c r="F2243" s="15">
        <v>6636364</v>
      </c>
      <c r="G2243" s="15">
        <v>0</v>
      </c>
      <c r="H2243" s="15">
        <v>0</v>
      </c>
      <c r="I2243" s="16">
        <f t="shared" si="40"/>
        <v>3318182</v>
      </c>
      <c r="J2243" s="15">
        <v>0</v>
      </c>
      <c r="K2243" s="15">
        <v>0</v>
      </c>
      <c r="L2243" s="16">
        <f t="shared" si="41"/>
        <v>0</v>
      </c>
      <c r="M2243" s="15">
        <f t="shared" si="42"/>
        <v>2</v>
      </c>
      <c r="N2243" s="15">
        <v>0</v>
      </c>
      <c r="O2243" s="17">
        <f t="shared" si="43"/>
        <v>2</v>
      </c>
      <c r="P2243" s="16">
        <f t="shared" si="44"/>
        <v>6636364</v>
      </c>
    </row>
    <row r="2244" spans="1:16" x14ac:dyDescent="0.2">
      <c r="A2244" s="15" t="s">
        <v>891</v>
      </c>
      <c r="B2244" s="15" t="s">
        <v>11</v>
      </c>
      <c r="C2244" s="15"/>
      <c r="D2244" s="15"/>
      <c r="E2244" s="15">
        <v>5</v>
      </c>
      <c r="F2244" s="15">
        <v>418180</v>
      </c>
      <c r="G2244" s="15">
        <v>0</v>
      </c>
      <c r="H2244" s="15">
        <v>0</v>
      </c>
      <c r="I2244" s="16">
        <f t="shared" si="40"/>
        <v>83636</v>
      </c>
      <c r="J2244" s="15">
        <v>0</v>
      </c>
      <c r="K2244" s="15">
        <v>0</v>
      </c>
      <c r="L2244" s="16">
        <f t="shared" si="41"/>
        <v>0</v>
      </c>
      <c r="M2244" s="15">
        <f t="shared" si="42"/>
        <v>5</v>
      </c>
      <c r="N2244" s="15">
        <v>0</v>
      </c>
      <c r="O2244" s="17">
        <f t="shared" si="43"/>
        <v>5</v>
      </c>
      <c r="P2244" s="16">
        <f t="shared" si="44"/>
        <v>418180</v>
      </c>
    </row>
    <row r="2245" spans="1:16" x14ac:dyDescent="0.2">
      <c r="A2245" s="15" t="s">
        <v>893</v>
      </c>
      <c r="B2245" s="15" t="s">
        <v>11</v>
      </c>
      <c r="C2245" s="15"/>
      <c r="D2245" s="15"/>
      <c r="E2245" s="15">
        <v>1</v>
      </c>
      <c r="F2245" s="15">
        <v>727273</v>
      </c>
      <c r="G2245" s="15">
        <v>0</v>
      </c>
      <c r="H2245" s="15">
        <v>0</v>
      </c>
      <c r="I2245" s="16">
        <f t="shared" si="40"/>
        <v>727273</v>
      </c>
      <c r="J2245" s="15">
        <v>0</v>
      </c>
      <c r="K2245" s="15">
        <v>0</v>
      </c>
      <c r="L2245" s="16">
        <f t="shared" si="41"/>
        <v>0</v>
      </c>
      <c r="M2245" s="15">
        <f t="shared" si="42"/>
        <v>1</v>
      </c>
      <c r="N2245" s="15">
        <v>0</v>
      </c>
      <c r="O2245" s="17">
        <f t="shared" si="43"/>
        <v>1</v>
      </c>
      <c r="P2245" s="16">
        <f t="shared" si="44"/>
        <v>727273</v>
      </c>
    </row>
    <row r="2246" spans="1:16" x14ac:dyDescent="0.2">
      <c r="A2246" s="15" t="s">
        <v>894</v>
      </c>
      <c r="B2246" s="15" t="s">
        <v>20</v>
      </c>
      <c r="C2246" s="15"/>
      <c r="D2246" s="15"/>
      <c r="E2246" s="15">
        <v>2</v>
      </c>
      <c r="F2246" s="15">
        <v>2909090</v>
      </c>
      <c r="G2246" s="15">
        <v>0</v>
      </c>
      <c r="H2246" s="15">
        <v>0</v>
      </c>
      <c r="I2246" s="16">
        <f t="shared" si="40"/>
        <v>1454545</v>
      </c>
      <c r="J2246" s="15">
        <v>0</v>
      </c>
      <c r="K2246" s="15">
        <v>0</v>
      </c>
      <c r="L2246" s="16">
        <f t="shared" si="41"/>
        <v>0</v>
      </c>
      <c r="M2246" s="15">
        <f t="shared" si="42"/>
        <v>2</v>
      </c>
      <c r="N2246" s="15">
        <v>0</v>
      </c>
      <c r="O2246" s="17">
        <f t="shared" si="43"/>
        <v>2</v>
      </c>
      <c r="P2246" s="16">
        <f t="shared" si="44"/>
        <v>2909090</v>
      </c>
    </row>
    <row r="2247" spans="1:16" x14ac:dyDescent="0.2">
      <c r="A2247" s="15" t="s">
        <v>895</v>
      </c>
      <c r="B2247" s="15" t="s">
        <v>11</v>
      </c>
      <c r="C2247" s="15"/>
      <c r="D2247" s="15"/>
      <c r="E2247" s="15">
        <v>1</v>
      </c>
      <c r="F2247" s="15">
        <v>4000000</v>
      </c>
      <c r="G2247" s="15">
        <v>0</v>
      </c>
      <c r="H2247" s="15">
        <v>0</v>
      </c>
      <c r="I2247" s="16">
        <f t="shared" si="40"/>
        <v>4000000</v>
      </c>
      <c r="J2247" s="15">
        <v>0</v>
      </c>
      <c r="K2247" s="15">
        <v>0</v>
      </c>
      <c r="L2247" s="16">
        <f t="shared" si="41"/>
        <v>0</v>
      </c>
      <c r="M2247" s="15">
        <f t="shared" si="42"/>
        <v>1</v>
      </c>
      <c r="N2247" s="15">
        <v>0</v>
      </c>
      <c r="O2247" s="17">
        <f t="shared" si="43"/>
        <v>1</v>
      </c>
      <c r="P2247" s="16">
        <f t="shared" si="44"/>
        <v>4000000</v>
      </c>
    </row>
    <row r="2248" spans="1:16" x14ac:dyDescent="0.2">
      <c r="A2248" s="15" t="s">
        <v>896</v>
      </c>
      <c r="B2248" s="15" t="s">
        <v>11</v>
      </c>
      <c r="C2248" s="15"/>
      <c r="D2248" s="15"/>
      <c r="E2248" s="15">
        <v>4</v>
      </c>
      <c r="F2248" s="15">
        <v>19272728</v>
      </c>
      <c r="G2248" s="15">
        <v>0</v>
      </c>
      <c r="H2248" s="15">
        <v>0</v>
      </c>
      <c r="I2248" s="16">
        <f t="shared" si="40"/>
        <v>4818182</v>
      </c>
      <c r="J2248" s="15">
        <v>0</v>
      </c>
      <c r="K2248" s="15">
        <v>0</v>
      </c>
      <c r="L2248" s="16">
        <f t="shared" si="41"/>
        <v>0</v>
      </c>
      <c r="M2248" s="15">
        <f t="shared" si="42"/>
        <v>4</v>
      </c>
      <c r="N2248" s="15">
        <v>0</v>
      </c>
      <c r="O2248" s="17">
        <f t="shared" si="43"/>
        <v>4</v>
      </c>
      <c r="P2248" s="16">
        <f t="shared" si="44"/>
        <v>19272728</v>
      </c>
    </row>
    <row r="2249" spans="1:16" x14ac:dyDescent="0.2">
      <c r="A2249" s="15" t="s">
        <v>897</v>
      </c>
      <c r="B2249" s="15" t="s">
        <v>11</v>
      </c>
      <c r="C2249" s="15"/>
      <c r="D2249" s="15"/>
      <c r="E2249" s="15">
        <v>1</v>
      </c>
      <c r="F2249" s="15">
        <v>9636364</v>
      </c>
      <c r="G2249" s="15">
        <v>0</v>
      </c>
      <c r="H2249" s="15">
        <v>0</v>
      </c>
      <c r="I2249" s="16">
        <f t="shared" si="40"/>
        <v>9636364</v>
      </c>
      <c r="J2249" s="15">
        <v>0</v>
      </c>
      <c r="K2249" s="15">
        <v>0</v>
      </c>
      <c r="L2249" s="16">
        <f t="shared" si="41"/>
        <v>0</v>
      </c>
      <c r="M2249" s="15">
        <f t="shared" si="42"/>
        <v>1</v>
      </c>
      <c r="N2249" s="15">
        <v>0</v>
      </c>
      <c r="O2249" s="17">
        <f t="shared" si="43"/>
        <v>1</v>
      </c>
      <c r="P2249" s="16">
        <f t="shared" si="44"/>
        <v>9636364</v>
      </c>
    </row>
    <row r="2250" spans="1:16" x14ac:dyDescent="0.2">
      <c r="A2250" s="15" t="s">
        <v>898</v>
      </c>
      <c r="B2250" s="15" t="s">
        <v>11</v>
      </c>
      <c r="C2250" s="15"/>
      <c r="D2250" s="15"/>
      <c r="E2250" s="15">
        <v>1</v>
      </c>
      <c r="F2250" s="15">
        <v>5545455</v>
      </c>
      <c r="G2250" s="15">
        <v>0</v>
      </c>
      <c r="H2250" s="15">
        <v>0</v>
      </c>
      <c r="I2250" s="16">
        <f t="shared" si="40"/>
        <v>5545455</v>
      </c>
      <c r="J2250" s="15">
        <v>0</v>
      </c>
      <c r="K2250" s="15">
        <v>0</v>
      </c>
      <c r="L2250" s="16">
        <f t="shared" si="41"/>
        <v>0</v>
      </c>
      <c r="M2250" s="15">
        <f t="shared" si="42"/>
        <v>1</v>
      </c>
      <c r="N2250" s="15">
        <v>0</v>
      </c>
      <c r="O2250" s="17">
        <f t="shared" si="43"/>
        <v>1</v>
      </c>
      <c r="P2250" s="16">
        <f t="shared" si="44"/>
        <v>5545455</v>
      </c>
    </row>
    <row r="2251" spans="1:16" x14ac:dyDescent="0.2">
      <c r="A2251" s="15" t="s">
        <v>900</v>
      </c>
      <c r="B2251" s="15" t="s">
        <v>34</v>
      </c>
      <c r="C2251" s="15"/>
      <c r="D2251" s="15"/>
      <c r="E2251" s="15">
        <v>20</v>
      </c>
      <c r="F2251" s="15">
        <v>1851860</v>
      </c>
      <c r="G2251" s="15">
        <v>0</v>
      </c>
      <c r="H2251" s="15">
        <v>0</v>
      </c>
      <c r="I2251" s="16">
        <f t="shared" si="40"/>
        <v>92593</v>
      </c>
      <c r="J2251" s="15">
        <v>0</v>
      </c>
      <c r="K2251" s="15">
        <v>0</v>
      </c>
      <c r="L2251" s="16">
        <f t="shared" si="41"/>
        <v>0</v>
      </c>
      <c r="M2251" s="15">
        <f t="shared" si="42"/>
        <v>20</v>
      </c>
      <c r="N2251" s="15">
        <v>0</v>
      </c>
      <c r="O2251" s="17">
        <f t="shared" si="43"/>
        <v>20</v>
      </c>
      <c r="P2251" s="16">
        <f t="shared" si="44"/>
        <v>1851860</v>
      </c>
    </row>
    <row r="2252" spans="1:16" x14ac:dyDescent="0.2">
      <c r="A2252" s="15" t="s">
        <v>901</v>
      </c>
      <c r="B2252" s="15" t="s">
        <v>20</v>
      </c>
      <c r="C2252" s="15"/>
      <c r="D2252" s="15"/>
      <c r="E2252" s="15">
        <v>10</v>
      </c>
      <c r="F2252" s="15">
        <v>0</v>
      </c>
      <c r="G2252" s="15">
        <v>0</v>
      </c>
      <c r="H2252" s="15">
        <v>0</v>
      </c>
      <c r="I2252" s="16">
        <f t="shared" si="40"/>
        <v>0</v>
      </c>
      <c r="J2252" s="15">
        <v>0</v>
      </c>
      <c r="K2252" s="15">
        <v>0</v>
      </c>
      <c r="L2252" s="16">
        <f t="shared" si="41"/>
        <v>0</v>
      </c>
      <c r="M2252" s="15">
        <f t="shared" si="42"/>
        <v>10</v>
      </c>
      <c r="N2252" s="15">
        <v>0</v>
      </c>
      <c r="O2252" s="17">
        <f t="shared" si="43"/>
        <v>10</v>
      </c>
      <c r="P2252" s="16">
        <f t="shared" si="44"/>
        <v>0</v>
      </c>
    </row>
    <row r="2253" spans="1:16" x14ac:dyDescent="0.2">
      <c r="A2253" s="15" t="s">
        <v>904</v>
      </c>
      <c r="B2253" s="15" t="s">
        <v>171</v>
      </c>
      <c r="C2253" s="15"/>
      <c r="D2253" s="15"/>
      <c r="E2253" s="15">
        <v>7</v>
      </c>
      <c r="F2253" s="15">
        <v>0</v>
      </c>
      <c r="G2253" s="15">
        <v>0</v>
      </c>
      <c r="H2253" s="15">
        <v>0</v>
      </c>
      <c r="I2253" s="16">
        <f t="shared" si="40"/>
        <v>0</v>
      </c>
      <c r="J2253" s="15">
        <v>0</v>
      </c>
      <c r="K2253" s="15">
        <v>0</v>
      </c>
      <c r="L2253" s="16">
        <f t="shared" si="41"/>
        <v>0</v>
      </c>
      <c r="M2253" s="15">
        <f t="shared" si="42"/>
        <v>7</v>
      </c>
      <c r="N2253" s="15">
        <v>0</v>
      </c>
      <c r="O2253" s="17">
        <f t="shared" si="43"/>
        <v>7</v>
      </c>
      <c r="P2253" s="16">
        <f t="shared" si="44"/>
        <v>0</v>
      </c>
    </row>
    <row r="2254" spans="1:16" x14ac:dyDescent="0.2">
      <c r="A2254" s="15" t="s">
        <v>908</v>
      </c>
      <c r="B2254" s="15" t="s">
        <v>909</v>
      </c>
      <c r="C2254" s="15"/>
      <c r="D2254" s="15"/>
      <c r="E2254" s="15">
        <v>2</v>
      </c>
      <c r="F2254" s="15">
        <v>149074</v>
      </c>
      <c r="G2254" s="15">
        <v>0</v>
      </c>
      <c r="H2254" s="15">
        <v>0</v>
      </c>
      <c r="I2254" s="16">
        <f t="shared" si="40"/>
        <v>74537</v>
      </c>
      <c r="J2254" s="15">
        <v>0</v>
      </c>
      <c r="K2254" s="15">
        <v>0</v>
      </c>
      <c r="L2254" s="16">
        <f t="shared" si="41"/>
        <v>0</v>
      </c>
      <c r="M2254" s="15">
        <f t="shared" si="42"/>
        <v>2</v>
      </c>
      <c r="N2254" s="15">
        <v>0</v>
      </c>
      <c r="O2254" s="17">
        <f t="shared" si="43"/>
        <v>2</v>
      </c>
      <c r="P2254" s="16">
        <f t="shared" si="44"/>
        <v>149074</v>
      </c>
    </row>
    <row r="2255" spans="1:16" x14ac:dyDescent="0.2">
      <c r="A2255" s="15" t="s">
        <v>3921</v>
      </c>
      <c r="B2255" s="15" t="s">
        <v>34</v>
      </c>
      <c r="C2255" s="15"/>
      <c r="D2255" s="15"/>
      <c r="E2255" s="15">
        <v>1</v>
      </c>
      <c r="F2255" s="15">
        <v>21818182</v>
      </c>
      <c r="G2255" s="15">
        <v>0</v>
      </c>
      <c r="H2255" s="15">
        <v>0</v>
      </c>
      <c r="I2255" s="16">
        <f t="shared" si="40"/>
        <v>21818182</v>
      </c>
      <c r="J2255" s="15">
        <v>0</v>
      </c>
      <c r="K2255" s="15">
        <v>0</v>
      </c>
      <c r="L2255" s="16">
        <f t="shared" si="41"/>
        <v>0</v>
      </c>
      <c r="M2255" s="15">
        <f t="shared" si="42"/>
        <v>1</v>
      </c>
      <c r="N2255" s="15">
        <v>0</v>
      </c>
      <c r="O2255" s="17">
        <f t="shared" si="43"/>
        <v>1</v>
      </c>
      <c r="P2255" s="16">
        <f t="shared" si="44"/>
        <v>21818182</v>
      </c>
    </row>
    <row r="2256" spans="1:16" x14ac:dyDescent="0.2">
      <c r="A2256" s="15" t="s">
        <v>912</v>
      </c>
      <c r="B2256" s="15" t="s">
        <v>34</v>
      </c>
      <c r="C2256" s="15"/>
      <c r="D2256" s="15"/>
      <c r="E2256" s="15">
        <v>2</v>
      </c>
      <c r="F2256" s="15">
        <v>1300000</v>
      </c>
      <c r="G2256" s="15">
        <v>0</v>
      </c>
      <c r="H2256" s="15">
        <v>0</v>
      </c>
      <c r="I2256" s="16">
        <f t="shared" si="40"/>
        <v>650000</v>
      </c>
      <c r="J2256" s="15">
        <v>0</v>
      </c>
      <c r="K2256" s="15">
        <v>0</v>
      </c>
      <c r="L2256" s="16">
        <f t="shared" si="41"/>
        <v>0</v>
      </c>
      <c r="M2256" s="15">
        <f t="shared" si="42"/>
        <v>2</v>
      </c>
      <c r="N2256" s="15">
        <v>0</v>
      </c>
      <c r="O2256" s="17">
        <f t="shared" si="43"/>
        <v>2</v>
      </c>
      <c r="P2256" s="16">
        <f t="shared" si="44"/>
        <v>1300000</v>
      </c>
    </row>
    <row r="2257" spans="1:16" x14ac:dyDescent="0.2">
      <c r="A2257" s="15" t="s">
        <v>913</v>
      </c>
      <c r="B2257" s="15" t="s">
        <v>34</v>
      </c>
      <c r="C2257" s="15"/>
      <c r="D2257" s="15"/>
      <c r="E2257" s="15">
        <v>4</v>
      </c>
      <c r="F2257" s="15">
        <v>1963636</v>
      </c>
      <c r="G2257" s="15">
        <v>0</v>
      </c>
      <c r="H2257" s="15">
        <v>0</v>
      </c>
      <c r="I2257" s="16">
        <f t="shared" si="40"/>
        <v>490909</v>
      </c>
      <c r="J2257" s="15">
        <v>0</v>
      </c>
      <c r="K2257" s="15">
        <v>0</v>
      </c>
      <c r="L2257" s="16">
        <f t="shared" si="41"/>
        <v>0</v>
      </c>
      <c r="M2257" s="15">
        <f t="shared" si="42"/>
        <v>4</v>
      </c>
      <c r="N2257" s="15">
        <v>0</v>
      </c>
      <c r="O2257" s="17">
        <f t="shared" si="43"/>
        <v>4</v>
      </c>
      <c r="P2257" s="16">
        <f t="shared" si="44"/>
        <v>1963636</v>
      </c>
    </row>
    <row r="2258" spans="1:16" x14ac:dyDescent="0.2">
      <c r="A2258" s="15" t="s">
        <v>914</v>
      </c>
      <c r="B2258" s="15" t="s">
        <v>34</v>
      </c>
      <c r="C2258" s="15"/>
      <c r="D2258" s="15"/>
      <c r="E2258" s="15">
        <v>1</v>
      </c>
      <c r="F2258" s="15">
        <v>490909</v>
      </c>
      <c r="G2258" s="15">
        <v>0</v>
      </c>
      <c r="H2258" s="15">
        <v>0</v>
      </c>
      <c r="I2258" s="16">
        <f t="shared" si="40"/>
        <v>490909</v>
      </c>
      <c r="J2258" s="15">
        <v>0</v>
      </c>
      <c r="K2258" s="15">
        <v>0</v>
      </c>
      <c r="L2258" s="16">
        <f t="shared" si="41"/>
        <v>0</v>
      </c>
      <c r="M2258" s="15">
        <f t="shared" si="42"/>
        <v>1</v>
      </c>
      <c r="N2258" s="15">
        <v>0</v>
      </c>
      <c r="O2258" s="17">
        <f t="shared" si="43"/>
        <v>1</v>
      </c>
      <c r="P2258" s="16">
        <f t="shared" si="44"/>
        <v>490909</v>
      </c>
    </row>
    <row r="2259" spans="1:16" x14ac:dyDescent="0.2">
      <c r="A2259" s="15" t="s">
        <v>915</v>
      </c>
      <c r="B2259" s="15" t="s">
        <v>34</v>
      </c>
      <c r="C2259" s="15"/>
      <c r="D2259" s="15"/>
      <c r="E2259" s="15">
        <v>1</v>
      </c>
      <c r="F2259" s="15">
        <v>490909</v>
      </c>
      <c r="G2259" s="15">
        <v>0</v>
      </c>
      <c r="H2259" s="15">
        <v>0</v>
      </c>
      <c r="I2259" s="16">
        <f t="shared" si="40"/>
        <v>490909</v>
      </c>
      <c r="J2259" s="15">
        <v>0</v>
      </c>
      <c r="K2259" s="15">
        <v>0</v>
      </c>
      <c r="L2259" s="16">
        <f t="shared" si="41"/>
        <v>0</v>
      </c>
      <c r="M2259" s="15">
        <f t="shared" si="42"/>
        <v>1</v>
      </c>
      <c r="N2259" s="15">
        <v>0</v>
      </c>
      <c r="O2259" s="17">
        <f t="shared" si="43"/>
        <v>1</v>
      </c>
      <c r="P2259" s="16">
        <f t="shared" si="44"/>
        <v>490909</v>
      </c>
    </row>
    <row r="2260" spans="1:16" x14ac:dyDescent="0.2">
      <c r="A2260" s="15" t="s">
        <v>916</v>
      </c>
      <c r="B2260" s="15" t="s">
        <v>34</v>
      </c>
      <c r="C2260" s="15"/>
      <c r="D2260" s="15"/>
      <c r="E2260" s="15">
        <v>2</v>
      </c>
      <c r="F2260" s="15">
        <v>1509090</v>
      </c>
      <c r="G2260" s="15">
        <v>0</v>
      </c>
      <c r="H2260" s="15">
        <v>0</v>
      </c>
      <c r="I2260" s="16">
        <f t="shared" si="40"/>
        <v>754545</v>
      </c>
      <c r="J2260" s="15">
        <v>0</v>
      </c>
      <c r="K2260" s="15">
        <v>0</v>
      </c>
      <c r="L2260" s="16">
        <f t="shared" si="41"/>
        <v>0</v>
      </c>
      <c r="M2260" s="15">
        <f t="shared" si="42"/>
        <v>2</v>
      </c>
      <c r="N2260" s="15">
        <v>0</v>
      </c>
      <c r="O2260" s="17">
        <f t="shared" si="43"/>
        <v>2</v>
      </c>
      <c r="P2260" s="16">
        <f t="shared" si="44"/>
        <v>1509090</v>
      </c>
    </row>
    <row r="2261" spans="1:16" x14ac:dyDescent="0.2">
      <c r="A2261" s="15" t="s">
        <v>921</v>
      </c>
      <c r="B2261" s="15" t="s">
        <v>141</v>
      </c>
      <c r="C2261" s="15"/>
      <c r="D2261" s="15"/>
      <c r="E2261" s="15">
        <v>1</v>
      </c>
      <c r="F2261" s="15">
        <v>280000</v>
      </c>
      <c r="G2261" s="15">
        <v>0</v>
      </c>
      <c r="H2261" s="15">
        <v>0</v>
      </c>
      <c r="I2261" s="16">
        <f t="shared" si="40"/>
        <v>280000</v>
      </c>
      <c r="J2261" s="15">
        <v>0</v>
      </c>
      <c r="K2261" s="15">
        <v>0</v>
      </c>
      <c r="L2261" s="16">
        <f t="shared" si="41"/>
        <v>0</v>
      </c>
      <c r="M2261" s="15">
        <f t="shared" si="42"/>
        <v>1</v>
      </c>
      <c r="N2261" s="15">
        <v>0</v>
      </c>
      <c r="O2261" s="17">
        <f t="shared" si="43"/>
        <v>1</v>
      </c>
      <c r="P2261" s="16">
        <f t="shared" si="44"/>
        <v>280000</v>
      </c>
    </row>
    <row r="2262" spans="1:16" x14ac:dyDescent="0.2">
      <c r="A2262" s="15" t="s">
        <v>3922</v>
      </c>
      <c r="B2262" s="15" t="s">
        <v>11</v>
      </c>
      <c r="C2262" s="15"/>
      <c r="D2262" s="15"/>
      <c r="E2262" s="15">
        <v>3</v>
      </c>
      <c r="F2262" s="15">
        <v>9272727</v>
      </c>
      <c r="G2262" s="15">
        <v>0</v>
      </c>
      <c r="H2262" s="15">
        <v>0</v>
      </c>
      <c r="I2262" s="16">
        <f t="shared" si="40"/>
        <v>3090909</v>
      </c>
      <c r="J2262" s="15">
        <v>0</v>
      </c>
      <c r="K2262" s="15">
        <v>0</v>
      </c>
      <c r="L2262" s="16">
        <f t="shared" si="41"/>
        <v>0</v>
      </c>
      <c r="M2262" s="15">
        <f t="shared" si="42"/>
        <v>3</v>
      </c>
      <c r="N2262" s="15">
        <v>0</v>
      </c>
      <c r="O2262" s="17">
        <f t="shared" si="43"/>
        <v>3</v>
      </c>
      <c r="P2262" s="16">
        <f t="shared" si="44"/>
        <v>9272727</v>
      </c>
    </row>
    <row r="2263" spans="1:16" x14ac:dyDescent="0.2">
      <c r="A2263" s="15" t="s">
        <v>924</v>
      </c>
      <c r="B2263" s="15" t="s">
        <v>11</v>
      </c>
      <c r="C2263" s="15"/>
      <c r="D2263" s="15"/>
      <c r="E2263" s="15">
        <v>7</v>
      </c>
      <c r="F2263" s="15">
        <v>11110911</v>
      </c>
      <c r="G2263" s="15">
        <v>0</v>
      </c>
      <c r="H2263" s="15">
        <v>0</v>
      </c>
      <c r="I2263" s="16">
        <f t="shared" si="40"/>
        <v>1587273</v>
      </c>
      <c r="J2263" s="15">
        <v>0</v>
      </c>
      <c r="K2263" s="15">
        <v>0</v>
      </c>
      <c r="L2263" s="16">
        <f t="shared" si="41"/>
        <v>0</v>
      </c>
      <c r="M2263" s="15">
        <f t="shared" si="42"/>
        <v>7</v>
      </c>
      <c r="N2263" s="15">
        <v>0</v>
      </c>
      <c r="O2263" s="17">
        <f t="shared" si="43"/>
        <v>7</v>
      </c>
      <c r="P2263" s="16">
        <f t="shared" si="44"/>
        <v>11110911</v>
      </c>
    </row>
    <row r="2264" spans="1:16" x14ac:dyDescent="0.2">
      <c r="A2264" s="15" t="s">
        <v>927</v>
      </c>
      <c r="B2264" s="15" t="s">
        <v>11</v>
      </c>
      <c r="C2264" s="15"/>
      <c r="D2264" s="15"/>
      <c r="E2264" s="15">
        <v>15</v>
      </c>
      <c r="F2264" s="15">
        <v>6136350</v>
      </c>
      <c r="G2264" s="15">
        <v>0</v>
      </c>
      <c r="H2264" s="15">
        <v>0</v>
      </c>
      <c r="I2264" s="16">
        <f t="shared" si="40"/>
        <v>409090</v>
      </c>
      <c r="J2264" s="15">
        <v>0</v>
      </c>
      <c r="K2264" s="15">
        <v>0</v>
      </c>
      <c r="L2264" s="16">
        <f t="shared" si="41"/>
        <v>0</v>
      </c>
      <c r="M2264" s="15">
        <f t="shared" si="42"/>
        <v>15</v>
      </c>
      <c r="N2264" s="15">
        <v>0</v>
      </c>
      <c r="O2264" s="17">
        <f t="shared" si="43"/>
        <v>15</v>
      </c>
      <c r="P2264" s="16">
        <f t="shared" si="44"/>
        <v>6136350</v>
      </c>
    </row>
    <row r="2265" spans="1:16" x14ac:dyDescent="0.2">
      <c r="A2265" s="15" t="s">
        <v>3923</v>
      </c>
      <c r="B2265" s="15" t="s">
        <v>11</v>
      </c>
      <c r="C2265" s="15"/>
      <c r="D2265" s="15"/>
      <c r="E2265" s="15">
        <v>10</v>
      </c>
      <c r="F2265" s="15">
        <v>3181810</v>
      </c>
      <c r="G2265" s="15">
        <v>0</v>
      </c>
      <c r="H2265" s="15">
        <v>0</v>
      </c>
      <c r="I2265" s="16">
        <f t="shared" si="40"/>
        <v>318181</v>
      </c>
      <c r="J2265" s="15">
        <v>0</v>
      </c>
      <c r="K2265" s="15">
        <v>0</v>
      </c>
      <c r="L2265" s="16">
        <f t="shared" si="41"/>
        <v>0</v>
      </c>
      <c r="M2265" s="15">
        <f t="shared" si="42"/>
        <v>10</v>
      </c>
      <c r="N2265" s="15">
        <v>0</v>
      </c>
      <c r="O2265" s="17">
        <f t="shared" si="43"/>
        <v>10</v>
      </c>
      <c r="P2265" s="16">
        <f t="shared" si="44"/>
        <v>3181810</v>
      </c>
    </row>
    <row r="2266" spans="1:16" x14ac:dyDescent="0.2">
      <c r="A2266" s="15" t="s">
        <v>3924</v>
      </c>
      <c r="B2266" s="15" t="s">
        <v>11</v>
      </c>
      <c r="C2266" s="15"/>
      <c r="D2266" s="15"/>
      <c r="E2266" s="15">
        <v>28</v>
      </c>
      <c r="F2266" s="15">
        <v>6872712</v>
      </c>
      <c r="G2266" s="15">
        <v>0</v>
      </c>
      <c r="H2266" s="15">
        <v>0</v>
      </c>
      <c r="I2266" s="16">
        <f t="shared" si="40"/>
        <v>245454</v>
      </c>
      <c r="J2266" s="15">
        <v>0</v>
      </c>
      <c r="K2266" s="15">
        <v>0</v>
      </c>
      <c r="L2266" s="16">
        <f t="shared" si="41"/>
        <v>0</v>
      </c>
      <c r="M2266" s="15">
        <f t="shared" si="42"/>
        <v>28</v>
      </c>
      <c r="N2266" s="15">
        <v>0</v>
      </c>
      <c r="O2266" s="17">
        <f t="shared" si="43"/>
        <v>28</v>
      </c>
      <c r="P2266" s="16">
        <f t="shared" si="44"/>
        <v>6872712</v>
      </c>
    </row>
    <row r="2267" spans="1:16" x14ac:dyDescent="0.2">
      <c r="A2267" s="15" t="s">
        <v>3925</v>
      </c>
      <c r="B2267" s="15" t="s">
        <v>20</v>
      </c>
      <c r="C2267" s="15"/>
      <c r="D2267" s="15"/>
      <c r="E2267" s="15">
        <v>1</v>
      </c>
      <c r="F2267" s="15">
        <v>17045454</v>
      </c>
      <c r="G2267" s="15">
        <v>0</v>
      </c>
      <c r="H2267" s="15">
        <v>0</v>
      </c>
      <c r="I2267" s="16">
        <f t="shared" si="40"/>
        <v>17045454</v>
      </c>
      <c r="J2267" s="15">
        <v>0</v>
      </c>
      <c r="K2267" s="15">
        <v>0</v>
      </c>
      <c r="L2267" s="16">
        <f t="shared" si="41"/>
        <v>0</v>
      </c>
      <c r="M2267" s="15">
        <f t="shared" si="42"/>
        <v>1</v>
      </c>
      <c r="N2267" s="15">
        <v>0</v>
      </c>
      <c r="O2267" s="17">
        <f t="shared" si="43"/>
        <v>1</v>
      </c>
      <c r="P2267" s="16">
        <f t="shared" si="44"/>
        <v>17045454</v>
      </c>
    </row>
    <row r="2268" spans="1:16" x14ac:dyDescent="0.2">
      <c r="A2268" s="15" t="s">
        <v>933</v>
      </c>
      <c r="B2268" s="15" t="s">
        <v>11</v>
      </c>
      <c r="C2268" s="15"/>
      <c r="D2268" s="15"/>
      <c r="E2268" s="15">
        <v>1</v>
      </c>
      <c r="F2268" s="15">
        <v>136364</v>
      </c>
      <c r="G2268" s="15">
        <v>0</v>
      </c>
      <c r="H2268" s="15">
        <v>0</v>
      </c>
      <c r="I2268" s="16">
        <f t="shared" si="40"/>
        <v>136364</v>
      </c>
      <c r="J2268" s="15">
        <v>0</v>
      </c>
      <c r="K2268" s="15">
        <v>0</v>
      </c>
      <c r="L2268" s="16">
        <f t="shared" si="41"/>
        <v>0</v>
      </c>
      <c r="M2268" s="15">
        <f t="shared" si="42"/>
        <v>1</v>
      </c>
      <c r="N2268" s="15">
        <v>0</v>
      </c>
      <c r="O2268" s="17">
        <f t="shared" si="43"/>
        <v>1</v>
      </c>
      <c r="P2268" s="16">
        <f t="shared" si="44"/>
        <v>136364</v>
      </c>
    </row>
    <row r="2269" spans="1:16" x14ac:dyDescent="0.2">
      <c r="A2269" s="15" t="s">
        <v>934</v>
      </c>
      <c r="B2269" s="15" t="s">
        <v>11</v>
      </c>
      <c r="C2269" s="15"/>
      <c r="D2269" s="15"/>
      <c r="E2269" s="15">
        <v>1</v>
      </c>
      <c r="F2269" s="15">
        <v>0</v>
      </c>
      <c r="G2269" s="15">
        <v>0</v>
      </c>
      <c r="H2269" s="15">
        <v>0</v>
      </c>
      <c r="I2269" s="16">
        <f t="shared" si="40"/>
        <v>0</v>
      </c>
      <c r="J2269" s="15">
        <v>0</v>
      </c>
      <c r="K2269" s="15">
        <v>0</v>
      </c>
      <c r="L2269" s="16">
        <f t="shared" si="41"/>
        <v>0</v>
      </c>
      <c r="M2269" s="15">
        <f t="shared" si="42"/>
        <v>1</v>
      </c>
      <c r="N2269" s="15">
        <v>0</v>
      </c>
      <c r="O2269" s="17">
        <f t="shared" si="43"/>
        <v>1</v>
      </c>
      <c r="P2269" s="16">
        <f t="shared" si="44"/>
        <v>0</v>
      </c>
    </row>
    <row r="2270" spans="1:16" x14ac:dyDescent="0.2">
      <c r="A2270" s="15" t="s">
        <v>935</v>
      </c>
      <c r="B2270" s="15" t="s">
        <v>34</v>
      </c>
      <c r="C2270" s="15"/>
      <c r="D2270" s="15"/>
      <c r="E2270" s="15">
        <v>50</v>
      </c>
      <c r="F2270" s="15">
        <v>6636350</v>
      </c>
      <c r="G2270" s="15">
        <v>0</v>
      </c>
      <c r="H2270" s="15">
        <v>0</v>
      </c>
      <c r="I2270" s="16">
        <f t="shared" si="40"/>
        <v>132727</v>
      </c>
      <c r="J2270" s="15">
        <v>0</v>
      </c>
      <c r="K2270" s="15">
        <v>0</v>
      </c>
      <c r="L2270" s="16">
        <f t="shared" si="41"/>
        <v>0</v>
      </c>
      <c r="M2270" s="15">
        <f t="shared" si="42"/>
        <v>50</v>
      </c>
      <c r="N2270" s="15">
        <v>0</v>
      </c>
      <c r="O2270" s="17">
        <f t="shared" si="43"/>
        <v>50</v>
      </c>
      <c r="P2270" s="16">
        <f t="shared" si="44"/>
        <v>6636350</v>
      </c>
    </row>
    <row r="2271" spans="1:16" x14ac:dyDescent="0.2">
      <c r="A2271" s="15" t="s">
        <v>939</v>
      </c>
      <c r="B2271" s="15" t="s">
        <v>11</v>
      </c>
      <c r="C2271" s="15"/>
      <c r="D2271" s="15"/>
      <c r="E2271" s="15">
        <v>10</v>
      </c>
      <c r="F2271" s="15">
        <v>7045450</v>
      </c>
      <c r="G2271" s="15">
        <v>0</v>
      </c>
      <c r="H2271" s="15">
        <v>0</v>
      </c>
      <c r="I2271" s="16">
        <f t="shared" si="40"/>
        <v>704545</v>
      </c>
      <c r="J2271" s="15">
        <v>0</v>
      </c>
      <c r="K2271" s="15">
        <v>0</v>
      </c>
      <c r="L2271" s="16">
        <f t="shared" si="41"/>
        <v>0</v>
      </c>
      <c r="M2271" s="15">
        <f t="shared" si="42"/>
        <v>10</v>
      </c>
      <c r="N2271" s="15">
        <v>0</v>
      </c>
      <c r="O2271" s="17">
        <f t="shared" si="43"/>
        <v>10</v>
      </c>
      <c r="P2271" s="16">
        <f t="shared" si="44"/>
        <v>7045450</v>
      </c>
    </row>
    <row r="2272" spans="1:16" x14ac:dyDescent="0.2">
      <c r="A2272" s="15" t="s">
        <v>3926</v>
      </c>
      <c r="B2272" s="15" t="s">
        <v>11</v>
      </c>
      <c r="C2272" s="15"/>
      <c r="D2272" s="15"/>
      <c r="E2272" s="15">
        <v>7</v>
      </c>
      <c r="F2272" s="15">
        <v>3181815</v>
      </c>
      <c r="G2272" s="15">
        <v>0</v>
      </c>
      <c r="H2272" s="15">
        <v>0</v>
      </c>
      <c r="I2272" s="16">
        <f t="shared" si="40"/>
        <v>454545</v>
      </c>
      <c r="J2272" s="15">
        <v>0</v>
      </c>
      <c r="K2272" s="15">
        <v>0</v>
      </c>
      <c r="L2272" s="16">
        <f t="shared" si="41"/>
        <v>0</v>
      </c>
      <c r="M2272" s="15">
        <f t="shared" si="42"/>
        <v>7</v>
      </c>
      <c r="N2272" s="15">
        <v>0</v>
      </c>
      <c r="O2272" s="17">
        <f t="shared" si="43"/>
        <v>7</v>
      </c>
      <c r="P2272" s="16">
        <f t="shared" si="44"/>
        <v>3181815</v>
      </c>
    </row>
    <row r="2273" spans="1:16" x14ac:dyDescent="0.2">
      <c r="A2273" s="15" t="s">
        <v>3927</v>
      </c>
      <c r="B2273" s="15" t="s">
        <v>11</v>
      </c>
      <c r="C2273" s="15"/>
      <c r="D2273" s="15"/>
      <c r="E2273" s="15">
        <v>8</v>
      </c>
      <c r="F2273" s="15">
        <v>3636360</v>
      </c>
      <c r="G2273" s="15">
        <v>0</v>
      </c>
      <c r="H2273" s="15">
        <v>0</v>
      </c>
      <c r="I2273" s="16">
        <f t="shared" si="40"/>
        <v>454545</v>
      </c>
      <c r="J2273" s="15">
        <v>0</v>
      </c>
      <c r="K2273" s="15">
        <v>0</v>
      </c>
      <c r="L2273" s="16">
        <f t="shared" si="41"/>
        <v>0</v>
      </c>
      <c r="M2273" s="15">
        <f t="shared" si="42"/>
        <v>8</v>
      </c>
      <c r="N2273" s="15">
        <v>0</v>
      </c>
      <c r="O2273" s="17">
        <f t="shared" si="43"/>
        <v>8</v>
      </c>
      <c r="P2273" s="16">
        <f t="shared" si="44"/>
        <v>3636360</v>
      </c>
    </row>
    <row r="2274" spans="1:16" x14ac:dyDescent="0.2">
      <c r="A2274" s="15" t="s">
        <v>946</v>
      </c>
      <c r="B2274" s="15" t="s">
        <v>20</v>
      </c>
      <c r="C2274" s="15"/>
      <c r="D2274" s="15"/>
      <c r="E2274" s="15">
        <v>5</v>
      </c>
      <c r="F2274" s="15">
        <v>1386360</v>
      </c>
      <c r="G2274" s="15">
        <v>0</v>
      </c>
      <c r="H2274" s="15">
        <v>0</v>
      </c>
      <c r="I2274" s="16">
        <f t="shared" si="40"/>
        <v>277272</v>
      </c>
      <c r="J2274" s="15">
        <v>0</v>
      </c>
      <c r="K2274" s="15">
        <v>0</v>
      </c>
      <c r="L2274" s="16">
        <f t="shared" si="41"/>
        <v>0</v>
      </c>
      <c r="M2274" s="15">
        <f t="shared" si="42"/>
        <v>5</v>
      </c>
      <c r="N2274" s="15">
        <v>0</v>
      </c>
      <c r="O2274" s="17">
        <f t="shared" si="43"/>
        <v>5</v>
      </c>
      <c r="P2274" s="16">
        <f t="shared" si="44"/>
        <v>1386360</v>
      </c>
    </row>
    <row r="2275" spans="1:16" x14ac:dyDescent="0.2">
      <c r="A2275" s="15" t="s">
        <v>948</v>
      </c>
      <c r="B2275" s="15" t="s">
        <v>11</v>
      </c>
      <c r="C2275" s="15"/>
      <c r="D2275" s="15"/>
      <c r="E2275" s="15">
        <v>1</v>
      </c>
      <c r="F2275" s="15">
        <v>372727</v>
      </c>
      <c r="G2275" s="15">
        <v>0</v>
      </c>
      <c r="H2275" s="15">
        <v>0</v>
      </c>
      <c r="I2275" s="16">
        <f t="shared" si="40"/>
        <v>372727</v>
      </c>
      <c r="J2275" s="15">
        <v>0</v>
      </c>
      <c r="K2275" s="15">
        <v>0</v>
      </c>
      <c r="L2275" s="16">
        <f t="shared" si="41"/>
        <v>0</v>
      </c>
      <c r="M2275" s="15">
        <f t="shared" si="42"/>
        <v>1</v>
      </c>
      <c r="N2275" s="15">
        <v>0</v>
      </c>
      <c r="O2275" s="17">
        <f t="shared" si="43"/>
        <v>1</v>
      </c>
      <c r="P2275" s="16">
        <f t="shared" si="44"/>
        <v>372727</v>
      </c>
    </row>
    <row r="2276" spans="1:16" x14ac:dyDescent="0.2">
      <c r="A2276" s="15" t="s">
        <v>949</v>
      </c>
      <c r="B2276" s="15" t="s">
        <v>11</v>
      </c>
      <c r="C2276" s="15"/>
      <c r="D2276" s="15"/>
      <c r="E2276" s="15">
        <v>1</v>
      </c>
      <c r="F2276" s="15">
        <v>372727</v>
      </c>
      <c r="G2276" s="15">
        <v>0</v>
      </c>
      <c r="H2276" s="15">
        <v>0</v>
      </c>
      <c r="I2276" s="16">
        <f t="shared" si="40"/>
        <v>372727</v>
      </c>
      <c r="J2276" s="15">
        <v>0</v>
      </c>
      <c r="K2276" s="15">
        <v>0</v>
      </c>
      <c r="L2276" s="16">
        <f t="shared" si="41"/>
        <v>0</v>
      </c>
      <c r="M2276" s="15">
        <f t="shared" si="42"/>
        <v>1</v>
      </c>
      <c r="N2276" s="15">
        <v>0</v>
      </c>
      <c r="O2276" s="17">
        <f t="shared" si="43"/>
        <v>1</v>
      </c>
      <c r="P2276" s="16">
        <f t="shared" si="44"/>
        <v>372727</v>
      </c>
    </row>
    <row r="2277" spans="1:16" x14ac:dyDescent="0.2">
      <c r="A2277" s="15" t="s">
        <v>950</v>
      </c>
      <c r="B2277" s="15" t="s">
        <v>171</v>
      </c>
      <c r="C2277" s="15"/>
      <c r="D2277" s="15"/>
      <c r="E2277" s="15">
        <v>2</v>
      </c>
      <c r="F2277" s="15">
        <v>1109090</v>
      </c>
      <c r="G2277" s="15">
        <v>0</v>
      </c>
      <c r="H2277" s="15">
        <v>0</v>
      </c>
      <c r="I2277" s="16">
        <f t="shared" si="40"/>
        <v>554545</v>
      </c>
      <c r="J2277" s="15">
        <v>0</v>
      </c>
      <c r="K2277" s="15">
        <v>0</v>
      </c>
      <c r="L2277" s="16">
        <f t="shared" si="41"/>
        <v>0</v>
      </c>
      <c r="M2277" s="15">
        <f t="shared" si="42"/>
        <v>2</v>
      </c>
      <c r="N2277" s="15">
        <v>0</v>
      </c>
      <c r="O2277" s="17">
        <f t="shared" si="43"/>
        <v>2</v>
      </c>
      <c r="P2277" s="16">
        <f t="shared" si="44"/>
        <v>1109090</v>
      </c>
    </row>
    <row r="2278" spans="1:16" x14ac:dyDescent="0.2">
      <c r="A2278" s="15" t="s">
        <v>951</v>
      </c>
      <c r="B2278" s="15" t="s">
        <v>11</v>
      </c>
      <c r="C2278" s="15"/>
      <c r="D2278" s="15"/>
      <c r="E2278" s="15">
        <v>1</v>
      </c>
      <c r="F2278" s="15">
        <v>554545</v>
      </c>
      <c r="G2278" s="15">
        <v>0</v>
      </c>
      <c r="H2278" s="15">
        <v>0</v>
      </c>
      <c r="I2278" s="16">
        <f t="shared" si="40"/>
        <v>554545</v>
      </c>
      <c r="J2278" s="15">
        <v>0</v>
      </c>
      <c r="K2278" s="15">
        <v>0</v>
      </c>
      <c r="L2278" s="16">
        <f t="shared" si="41"/>
        <v>0</v>
      </c>
      <c r="M2278" s="15">
        <f t="shared" si="42"/>
        <v>1</v>
      </c>
      <c r="N2278" s="15">
        <v>0</v>
      </c>
      <c r="O2278" s="17">
        <f t="shared" si="43"/>
        <v>1</v>
      </c>
      <c r="P2278" s="16">
        <f t="shared" si="44"/>
        <v>554545</v>
      </c>
    </row>
    <row r="2279" spans="1:16" x14ac:dyDescent="0.2">
      <c r="A2279" s="15" t="s">
        <v>953</v>
      </c>
      <c r="B2279" s="15" t="s">
        <v>20</v>
      </c>
      <c r="C2279" s="15"/>
      <c r="D2279" s="15"/>
      <c r="E2279" s="15">
        <v>30</v>
      </c>
      <c r="F2279" s="15">
        <v>263181810</v>
      </c>
      <c r="G2279" s="15">
        <v>0</v>
      </c>
      <c r="H2279" s="15">
        <v>0</v>
      </c>
      <c r="I2279" s="16">
        <f t="shared" si="40"/>
        <v>8772727</v>
      </c>
      <c r="J2279" s="15">
        <v>0</v>
      </c>
      <c r="K2279" s="15">
        <v>0</v>
      </c>
      <c r="L2279" s="16">
        <f t="shared" si="41"/>
        <v>0</v>
      </c>
      <c r="M2279" s="15">
        <f t="shared" si="42"/>
        <v>30</v>
      </c>
      <c r="N2279" s="15">
        <v>0</v>
      </c>
      <c r="O2279" s="17">
        <f t="shared" si="43"/>
        <v>30</v>
      </c>
      <c r="P2279" s="16">
        <f t="shared" si="44"/>
        <v>263181810</v>
      </c>
    </row>
    <row r="2280" spans="1:16" x14ac:dyDescent="0.2">
      <c r="A2280" s="15" t="s">
        <v>954</v>
      </c>
      <c r="B2280" s="15" t="s">
        <v>11</v>
      </c>
      <c r="C2280" s="15"/>
      <c r="D2280" s="15"/>
      <c r="E2280" s="15">
        <v>1</v>
      </c>
      <c r="F2280" s="15">
        <v>2663636</v>
      </c>
      <c r="G2280" s="15">
        <v>0</v>
      </c>
      <c r="H2280" s="15">
        <v>0</v>
      </c>
      <c r="I2280" s="16">
        <f t="shared" si="40"/>
        <v>2663636</v>
      </c>
      <c r="J2280" s="15">
        <v>0</v>
      </c>
      <c r="K2280" s="15">
        <v>0</v>
      </c>
      <c r="L2280" s="16">
        <f t="shared" si="41"/>
        <v>0</v>
      </c>
      <c r="M2280" s="15">
        <f t="shared" si="42"/>
        <v>1</v>
      </c>
      <c r="N2280" s="15">
        <v>0</v>
      </c>
      <c r="O2280" s="17">
        <f t="shared" si="43"/>
        <v>1</v>
      </c>
      <c r="P2280" s="16">
        <f t="shared" si="44"/>
        <v>2663636</v>
      </c>
    </row>
    <row r="2281" spans="1:16" x14ac:dyDescent="0.2">
      <c r="A2281" s="15" t="s">
        <v>955</v>
      </c>
      <c r="B2281" s="15" t="s">
        <v>11</v>
      </c>
      <c r="C2281" s="15"/>
      <c r="D2281" s="15"/>
      <c r="E2281" s="15">
        <v>8</v>
      </c>
      <c r="F2281" s="15">
        <v>20072728</v>
      </c>
      <c r="G2281" s="15">
        <v>0</v>
      </c>
      <c r="H2281" s="15">
        <v>0</v>
      </c>
      <c r="I2281" s="16">
        <f t="shared" si="40"/>
        <v>2509091</v>
      </c>
      <c r="J2281" s="15">
        <v>0</v>
      </c>
      <c r="K2281" s="15">
        <v>0</v>
      </c>
      <c r="L2281" s="16">
        <f t="shared" si="41"/>
        <v>0</v>
      </c>
      <c r="M2281" s="15">
        <f t="shared" si="42"/>
        <v>8</v>
      </c>
      <c r="N2281" s="15">
        <v>0</v>
      </c>
      <c r="O2281" s="17">
        <f t="shared" si="43"/>
        <v>8</v>
      </c>
      <c r="P2281" s="16">
        <f t="shared" si="44"/>
        <v>20072728</v>
      </c>
    </row>
    <row r="2282" spans="1:16" x14ac:dyDescent="0.2">
      <c r="A2282" s="15" t="s">
        <v>956</v>
      </c>
      <c r="B2282" s="15" t="s">
        <v>11</v>
      </c>
      <c r="C2282" s="15"/>
      <c r="D2282" s="15"/>
      <c r="E2282" s="15">
        <v>2</v>
      </c>
      <c r="F2282" s="15">
        <v>20090908</v>
      </c>
      <c r="G2282" s="15">
        <v>0</v>
      </c>
      <c r="H2282" s="15">
        <v>0</v>
      </c>
      <c r="I2282" s="16">
        <f t="shared" si="40"/>
        <v>10045454</v>
      </c>
      <c r="J2282" s="15">
        <v>0</v>
      </c>
      <c r="K2282" s="15">
        <v>0</v>
      </c>
      <c r="L2282" s="16">
        <f t="shared" si="41"/>
        <v>0</v>
      </c>
      <c r="M2282" s="15">
        <f t="shared" si="42"/>
        <v>2</v>
      </c>
      <c r="N2282" s="15">
        <v>0</v>
      </c>
      <c r="O2282" s="17">
        <f t="shared" si="43"/>
        <v>2</v>
      </c>
      <c r="P2282" s="16">
        <f t="shared" si="44"/>
        <v>20090908</v>
      </c>
    </row>
    <row r="2283" spans="1:16" x14ac:dyDescent="0.2">
      <c r="A2283" s="15" t="s">
        <v>959</v>
      </c>
      <c r="B2283" s="15" t="s">
        <v>11</v>
      </c>
      <c r="C2283" s="15"/>
      <c r="D2283" s="15"/>
      <c r="E2283" s="15">
        <v>4</v>
      </c>
      <c r="F2283" s="15">
        <v>2090908</v>
      </c>
      <c r="G2283" s="15">
        <v>0</v>
      </c>
      <c r="H2283" s="15">
        <v>0</v>
      </c>
      <c r="I2283" s="16">
        <f t="shared" si="40"/>
        <v>522727</v>
      </c>
      <c r="J2283" s="15">
        <v>0</v>
      </c>
      <c r="K2283" s="15">
        <v>0</v>
      </c>
      <c r="L2283" s="16">
        <f t="shared" si="41"/>
        <v>0</v>
      </c>
      <c r="M2283" s="15">
        <f t="shared" si="42"/>
        <v>4</v>
      </c>
      <c r="N2283" s="15">
        <v>0</v>
      </c>
      <c r="O2283" s="17">
        <f t="shared" si="43"/>
        <v>4</v>
      </c>
      <c r="P2283" s="16">
        <f t="shared" si="44"/>
        <v>2090908</v>
      </c>
    </row>
    <row r="2284" spans="1:16" x14ac:dyDescent="0.2">
      <c r="A2284" s="15" t="s">
        <v>960</v>
      </c>
      <c r="B2284" s="15" t="s">
        <v>11</v>
      </c>
      <c r="C2284" s="15"/>
      <c r="D2284" s="15"/>
      <c r="E2284" s="15">
        <v>2</v>
      </c>
      <c r="F2284" s="15">
        <v>1272726</v>
      </c>
      <c r="G2284" s="15">
        <v>0</v>
      </c>
      <c r="H2284" s="15">
        <v>0</v>
      </c>
      <c r="I2284" s="16">
        <f t="shared" si="40"/>
        <v>636363</v>
      </c>
      <c r="J2284" s="15">
        <v>0</v>
      </c>
      <c r="K2284" s="15">
        <v>0</v>
      </c>
      <c r="L2284" s="16">
        <f t="shared" si="41"/>
        <v>0</v>
      </c>
      <c r="M2284" s="15">
        <f t="shared" si="42"/>
        <v>2</v>
      </c>
      <c r="N2284" s="15">
        <v>0</v>
      </c>
      <c r="O2284" s="17">
        <f t="shared" si="43"/>
        <v>2</v>
      </c>
      <c r="P2284" s="16">
        <f t="shared" si="44"/>
        <v>1272726</v>
      </c>
    </row>
    <row r="2285" spans="1:16" x14ac:dyDescent="0.2">
      <c r="A2285" s="15" t="s">
        <v>961</v>
      </c>
      <c r="B2285" s="15" t="s">
        <v>392</v>
      </c>
      <c r="C2285" s="15"/>
      <c r="D2285" s="15"/>
      <c r="E2285" s="15">
        <v>0</v>
      </c>
      <c r="F2285" s="15">
        <v>0</v>
      </c>
      <c r="G2285" s="15">
        <v>0</v>
      </c>
      <c r="H2285" s="15">
        <v>0</v>
      </c>
      <c r="I2285" s="16">
        <f t="shared" si="40"/>
        <v>0</v>
      </c>
      <c r="J2285" s="15">
        <v>0</v>
      </c>
      <c r="K2285" s="15">
        <v>0</v>
      </c>
      <c r="L2285" s="16">
        <f t="shared" si="41"/>
        <v>0</v>
      </c>
      <c r="M2285" s="15">
        <f t="shared" si="42"/>
        <v>0</v>
      </c>
      <c r="N2285" s="15">
        <v>0</v>
      </c>
      <c r="O2285" s="17">
        <f t="shared" si="43"/>
        <v>0</v>
      </c>
      <c r="P2285" s="16">
        <f t="shared" si="44"/>
        <v>0</v>
      </c>
    </row>
    <row r="2286" spans="1:16" x14ac:dyDescent="0.2">
      <c r="A2286" s="15" t="s">
        <v>962</v>
      </c>
      <c r="B2286" s="15" t="s">
        <v>25</v>
      </c>
      <c r="C2286" s="15"/>
      <c r="D2286" s="15"/>
      <c r="E2286" s="15">
        <v>3</v>
      </c>
      <c r="F2286" s="15">
        <v>3954546</v>
      </c>
      <c r="G2286" s="15">
        <v>0</v>
      </c>
      <c r="H2286" s="15">
        <v>0</v>
      </c>
      <c r="I2286" s="16">
        <f t="shared" si="40"/>
        <v>1318182</v>
      </c>
      <c r="J2286" s="15">
        <v>0</v>
      </c>
      <c r="K2286" s="15">
        <v>0</v>
      </c>
      <c r="L2286" s="16">
        <f t="shared" si="41"/>
        <v>0</v>
      </c>
      <c r="M2286" s="15">
        <f t="shared" si="42"/>
        <v>3</v>
      </c>
      <c r="N2286" s="15">
        <v>0</v>
      </c>
      <c r="O2286" s="17">
        <f t="shared" si="43"/>
        <v>3</v>
      </c>
      <c r="P2286" s="16">
        <f t="shared" si="44"/>
        <v>3954546</v>
      </c>
    </row>
    <row r="2287" spans="1:16" x14ac:dyDescent="0.2">
      <c r="A2287" s="15" t="s">
        <v>963</v>
      </c>
      <c r="B2287" s="15" t="s">
        <v>25</v>
      </c>
      <c r="C2287" s="15"/>
      <c r="D2287" s="15"/>
      <c r="E2287" s="15">
        <v>1</v>
      </c>
      <c r="F2287" s="15">
        <v>363636</v>
      </c>
      <c r="G2287" s="15">
        <v>0</v>
      </c>
      <c r="H2287" s="15">
        <v>0</v>
      </c>
      <c r="I2287" s="16">
        <f t="shared" si="40"/>
        <v>363636</v>
      </c>
      <c r="J2287" s="15">
        <v>0</v>
      </c>
      <c r="K2287" s="15">
        <v>0</v>
      </c>
      <c r="L2287" s="16">
        <f t="shared" si="41"/>
        <v>0</v>
      </c>
      <c r="M2287" s="15">
        <f t="shared" si="42"/>
        <v>1</v>
      </c>
      <c r="N2287" s="15">
        <v>0</v>
      </c>
      <c r="O2287" s="17">
        <f t="shared" si="43"/>
        <v>1</v>
      </c>
      <c r="P2287" s="16">
        <f t="shared" si="44"/>
        <v>363636</v>
      </c>
    </row>
    <row r="2288" spans="1:16" x14ac:dyDescent="0.2">
      <c r="A2288" s="15" t="s">
        <v>964</v>
      </c>
      <c r="B2288" s="15" t="s">
        <v>25</v>
      </c>
      <c r="C2288" s="15"/>
      <c r="D2288" s="15"/>
      <c r="E2288" s="15">
        <v>1</v>
      </c>
      <c r="F2288" s="15">
        <v>81818</v>
      </c>
      <c r="G2288" s="15">
        <v>0</v>
      </c>
      <c r="H2288" s="15">
        <v>0</v>
      </c>
      <c r="I2288" s="16">
        <f t="shared" si="40"/>
        <v>81818</v>
      </c>
      <c r="J2288" s="15">
        <v>0</v>
      </c>
      <c r="K2288" s="15">
        <v>0</v>
      </c>
      <c r="L2288" s="16">
        <f t="shared" si="41"/>
        <v>0</v>
      </c>
      <c r="M2288" s="15">
        <f t="shared" si="42"/>
        <v>1</v>
      </c>
      <c r="N2288" s="15">
        <v>0</v>
      </c>
      <c r="O2288" s="17">
        <f t="shared" si="43"/>
        <v>1</v>
      </c>
      <c r="P2288" s="16">
        <f t="shared" si="44"/>
        <v>81818</v>
      </c>
    </row>
    <row r="2289" spans="1:16" x14ac:dyDescent="0.2">
      <c r="A2289" s="15" t="s">
        <v>965</v>
      </c>
      <c r="B2289" s="15" t="s">
        <v>25</v>
      </c>
      <c r="C2289" s="15"/>
      <c r="D2289" s="15"/>
      <c r="E2289" s="15">
        <v>1</v>
      </c>
      <c r="F2289" s="15">
        <v>54545</v>
      </c>
      <c r="G2289" s="15">
        <v>0</v>
      </c>
      <c r="H2289" s="15">
        <v>0</v>
      </c>
      <c r="I2289" s="16">
        <f t="shared" si="40"/>
        <v>54545</v>
      </c>
      <c r="J2289" s="15">
        <v>0</v>
      </c>
      <c r="K2289" s="15">
        <v>0</v>
      </c>
      <c r="L2289" s="16">
        <f t="shared" si="41"/>
        <v>0</v>
      </c>
      <c r="M2289" s="15">
        <f t="shared" si="42"/>
        <v>1</v>
      </c>
      <c r="N2289" s="15">
        <v>0</v>
      </c>
      <c r="O2289" s="17">
        <f t="shared" si="43"/>
        <v>1</v>
      </c>
      <c r="P2289" s="16">
        <f t="shared" si="44"/>
        <v>54545</v>
      </c>
    </row>
    <row r="2290" spans="1:16" x14ac:dyDescent="0.2">
      <c r="A2290" s="15" t="s">
        <v>966</v>
      </c>
      <c r="B2290" s="15" t="s">
        <v>25</v>
      </c>
      <c r="C2290" s="15"/>
      <c r="D2290" s="15"/>
      <c r="E2290" s="15">
        <v>1</v>
      </c>
      <c r="F2290" s="15">
        <v>181818</v>
      </c>
      <c r="G2290" s="15">
        <v>0</v>
      </c>
      <c r="H2290" s="15">
        <v>0</v>
      </c>
      <c r="I2290" s="16">
        <f t="shared" si="40"/>
        <v>181818</v>
      </c>
      <c r="J2290" s="15">
        <v>0</v>
      </c>
      <c r="K2290" s="15">
        <v>0</v>
      </c>
      <c r="L2290" s="16">
        <f t="shared" si="41"/>
        <v>0</v>
      </c>
      <c r="M2290" s="15">
        <f t="shared" si="42"/>
        <v>1</v>
      </c>
      <c r="N2290" s="15">
        <v>0</v>
      </c>
      <c r="O2290" s="17">
        <f t="shared" si="43"/>
        <v>1</v>
      </c>
      <c r="P2290" s="16">
        <f t="shared" si="44"/>
        <v>181818</v>
      </c>
    </row>
    <row r="2291" spans="1:16" x14ac:dyDescent="0.2">
      <c r="A2291" s="15" t="s">
        <v>967</v>
      </c>
      <c r="B2291" s="15" t="s">
        <v>25</v>
      </c>
      <c r="C2291" s="15"/>
      <c r="D2291" s="15"/>
      <c r="E2291" s="15">
        <v>1</v>
      </c>
      <c r="F2291" s="15">
        <v>381818</v>
      </c>
      <c r="G2291" s="15">
        <v>0</v>
      </c>
      <c r="H2291" s="15">
        <v>0</v>
      </c>
      <c r="I2291" s="16">
        <f t="shared" si="40"/>
        <v>381818</v>
      </c>
      <c r="J2291" s="15">
        <v>0</v>
      </c>
      <c r="K2291" s="15">
        <v>0</v>
      </c>
      <c r="L2291" s="16">
        <f t="shared" si="41"/>
        <v>0</v>
      </c>
      <c r="M2291" s="15">
        <f t="shared" si="42"/>
        <v>1</v>
      </c>
      <c r="N2291" s="15">
        <v>0</v>
      </c>
      <c r="O2291" s="17">
        <f t="shared" si="43"/>
        <v>1</v>
      </c>
      <c r="P2291" s="16">
        <f t="shared" si="44"/>
        <v>381818</v>
      </c>
    </row>
    <row r="2292" spans="1:16" x14ac:dyDescent="0.2">
      <c r="A2292" s="15" t="s">
        <v>968</v>
      </c>
      <c r="B2292" s="15" t="s">
        <v>392</v>
      </c>
      <c r="C2292" s="15"/>
      <c r="D2292" s="15"/>
      <c r="E2292" s="15">
        <v>0</v>
      </c>
      <c r="F2292" s="15">
        <v>0</v>
      </c>
      <c r="G2292" s="15">
        <v>0</v>
      </c>
      <c r="H2292" s="15">
        <v>0</v>
      </c>
      <c r="I2292" s="16">
        <f t="shared" si="40"/>
        <v>0</v>
      </c>
      <c r="J2292" s="15">
        <v>0</v>
      </c>
      <c r="K2292" s="15">
        <v>0</v>
      </c>
      <c r="L2292" s="16">
        <f t="shared" si="41"/>
        <v>0</v>
      </c>
      <c r="M2292" s="15">
        <f t="shared" si="42"/>
        <v>0</v>
      </c>
      <c r="N2292" s="15">
        <v>0</v>
      </c>
      <c r="O2292" s="17">
        <f t="shared" si="43"/>
        <v>0</v>
      </c>
      <c r="P2292" s="16">
        <f t="shared" si="44"/>
        <v>0</v>
      </c>
    </row>
    <row r="2293" spans="1:16" x14ac:dyDescent="0.2">
      <c r="A2293" s="15" t="s">
        <v>969</v>
      </c>
      <c r="B2293" s="15" t="s">
        <v>20</v>
      </c>
      <c r="C2293" s="15"/>
      <c r="D2293" s="15"/>
      <c r="E2293" s="15">
        <v>5</v>
      </c>
      <c r="F2293" s="15">
        <v>20000000</v>
      </c>
      <c r="G2293" s="15">
        <v>0</v>
      </c>
      <c r="H2293" s="15">
        <v>0</v>
      </c>
      <c r="I2293" s="16">
        <f t="shared" si="40"/>
        <v>4000000</v>
      </c>
      <c r="J2293" s="15">
        <v>0</v>
      </c>
      <c r="K2293" s="15">
        <v>0</v>
      </c>
      <c r="L2293" s="16">
        <f t="shared" si="41"/>
        <v>0</v>
      </c>
      <c r="M2293" s="15">
        <f t="shared" si="42"/>
        <v>5</v>
      </c>
      <c r="N2293" s="15">
        <v>0</v>
      </c>
      <c r="O2293" s="17">
        <f t="shared" si="43"/>
        <v>5</v>
      </c>
      <c r="P2293" s="16">
        <f t="shared" si="44"/>
        <v>20000000</v>
      </c>
    </row>
    <row r="2294" spans="1:16" x14ac:dyDescent="0.2">
      <c r="A2294" s="15" t="s">
        <v>970</v>
      </c>
      <c r="B2294" s="15" t="s">
        <v>141</v>
      </c>
      <c r="C2294" s="15"/>
      <c r="D2294" s="15"/>
      <c r="E2294" s="15">
        <v>1</v>
      </c>
      <c r="F2294" s="15">
        <v>209091</v>
      </c>
      <c r="G2294" s="15">
        <v>0</v>
      </c>
      <c r="H2294" s="15">
        <v>0</v>
      </c>
      <c r="I2294" s="16">
        <f t="shared" si="40"/>
        <v>209091</v>
      </c>
      <c r="J2294" s="15">
        <v>0</v>
      </c>
      <c r="K2294" s="15">
        <v>0</v>
      </c>
      <c r="L2294" s="16">
        <f t="shared" si="41"/>
        <v>0</v>
      </c>
      <c r="M2294" s="15">
        <f t="shared" si="42"/>
        <v>1</v>
      </c>
      <c r="N2294" s="15">
        <v>0</v>
      </c>
      <c r="O2294" s="17">
        <f t="shared" si="43"/>
        <v>1</v>
      </c>
      <c r="P2294" s="16">
        <f t="shared" si="44"/>
        <v>209091</v>
      </c>
    </row>
    <row r="2295" spans="1:16" x14ac:dyDescent="0.2">
      <c r="A2295" s="15" t="s">
        <v>971</v>
      </c>
      <c r="B2295" s="15" t="s">
        <v>141</v>
      </c>
      <c r="C2295" s="15"/>
      <c r="D2295" s="15"/>
      <c r="E2295" s="15">
        <v>2</v>
      </c>
      <c r="F2295" s="15">
        <v>1295455</v>
      </c>
      <c r="G2295" s="15">
        <v>0</v>
      </c>
      <c r="H2295" s="15">
        <v>0</v>
      </c>
      <c r="I2295" s="16">
        <f t="shared" si="40"/>
        <v>647727.5</v>
      </c>
      <c r="J2295" s="15">
        <v>0</v>
      </c>
      <c r="K2295" s="15">
        <v>0</v>
      </c>
      <c r="L2295" s="16">
        <f t="shared" si="41"/>
        <v>0</v>
      </c>
      <c r="M2295" s="15">
        <f t="shared" si="42"/>
        <v>2</v>
      </c>
      <c r="N2295" s="15">
        <v>0</v>
      </c>
      <c r="O2295" s="17">
        <f t="shared" si="43"/>
        <v>2</v>
      </c>
      <c r="P2295" s="16">
        <f t="shared" si="44"/>
        <v>1295455</v>
      </c>
    </row>
    <row r="2296" spans="1:16" x14ac:dyDescent="0.2">
      <c r="A2296" s="15" t="s">
        <v>972</v>
      </c>
      <c r="B2296" s="15" t="s">
        <v>141</v>
      </c>
      <c r="C2296" s="15"/>
      <c r="D2296" s="15"/>
      <c r="E2296" s="15">
        <v>1</v>
      </c>
      <c r="F2296" s="15">
        <v>587500</v>
      </c>
      <c r="G2296" s="15">
        <v>0</v>
      </c>
      <c r="H2296" s="15">
        <v>0</v>
      </c>
      <c r="I2296" s="16">
        <f t="shared" si="40"/>
        <v>587500</v>
      </c>
      <c r="J2296" s="15">
        <v>0</v>
      </c>
      <c r="K2296" s="15">
        <v>0</v>
      </c>
      <c r="L2296" s="16">
        <f t="shared" si="41"/>
        <v>0</v>
      </c>
      <c r="M2296" s="15">
        <f t="shared" si="42"/>
        <v>1</v>
      </c>
      <c r="N2296" s="15">
        <v>0</v>
      </c>
      <c r="O2296" s="17">
        <f t="shared" si="43"/>
        <v>1</v>
      </c>
      <c r="P2296" s="16">
        <f t="shared" si="44"/>
        <v>587500</v>
      </c>
    </row>
    <row r="2297" spans="1:16" x14ac:dyDescent="0.2">
      <c r="A2297" s="15" t="s">
        <v>973</v>
      </c>
      <c r="B2297" s="15" t="s">
        <v>11</v>
      </c>
      <c r="C2297" s="15"/>
      <c r="D2297" s="15"/>
      <c r="E2297" s="15">
        <v>3</v>
      </c>
      <c r="F2297" s="15">
        <v>15995455</v>
      </c>
      <c r="G2297" s="15">
        <v>0</v>
      </c>
      <c r="H2297" s="15">
        <v>0</v>
      </c>
      <c r="I2297" s="16">
        <f t="shared" si="40"/>
        <v>5331818.333333333</v>
      </c>
      <c r="J2297" s="15">
        <v>0</v>
      </c>
      <c r="K2297" s="15">
        <v>0</v>
      </c>
      <c r="L2297" s="16">
        <f t="shared" si="41"/>
        <v>0</v>
      </c>
      <c r="M2297" s="15">
        <f t="shared" si="42"/>
        <v>3</v>
      </c>
      <c r="N2297" s="15">
        <v>0</v>
      </c>
      <c r="O2297" s="17">
        <f t="shared" si="43"/>
        <v>3</v>
      </c>
      <c r="P2297" s="16">
        <f t="shared" si="44"/>
        <v>15995455</v>
      </c>
    </row>
    <row r="2298" spans="1:16" x14ac:dyDescent="0.2">
      <c r="A2298" s="15" t="s">
        <v>974</v>
      </c>
      <c r="B2298" s="15" t="s">
        <v>141</v>
      </c>
      <c r="C2298" s="15"/>
      <c r="D2298" s="15"/>
      <c r="E2298" s="15">
        <v>1</v>
      </c>
      <c r="F2298" s="15">
        <v>3451532</v>
      </c>
      <c r="G2298" s="15">
        <v>0</v>
      </c>
      <c r="H2298" s="15">
        <v>0</v>
      </c>
      <c r="I2298" s="16">
        <f t="shared" si="40"/>
        <v>3451532</v>
      </c>
      <c r="J2298" s="15">
        <v>0</v>
      </c>
      <c r="K2298" s="15">
        <v>0</v>
      </c>
      <c r="L2298" s="16">
        <f t="shared" si="41"/>
        <v>0</v>
      </c>
      <c r="M2298" s="15">
        <f t="shared" si="42"/>
        <v>1</v>
      </c>
      <c r="N2298" s="15">
        <v>0</v>
      </c>
      <c r="O2298" s="17">
        <f t="shared" si="43"/>
        <v>1</v>
      </c>
      <c r="P2298" s="16">
        <f t="shared" si="44"/>
        <v>3451532</v>
      </c>
    </row>
    <row r="2299" spans="1:16" x14ac:dyDescent="0.2">
      <c r="A2299" s="15" t="s">
        <v>975</v>
      </c>
      <c r="B2299" s="15" t="s">
        <v>141</v>
      </c>
      <c r="C2299" s="15"/>
      <c r="D2299" s="15"/>
      <c r="E2299" s="15">
        <v>3</v>
      </c>
      <c r="F2299" s="15">
        <v>1461362</v>
      </c>
      <c r="G2299" s="15">
        <v>0</v>
      </c>
      <c r="H2299" s="15">
        <v>0</v>
      </c>
      <c r="I2299" s="16">
        <f t="shared" ref="I2299:I2553" si="45">IFERROR(IF((F2299+H2299)/(G2299+E2299)&lt;0,0,(F2299+H2299)/(G2299+E2299)),0)</f>
        <v>487120.66666666669</v>
      </c>
      <c r="J2299" s="15">
        <v>0</v>
      </c>
      <c r="K2299" s="15">
        <v>0</v>
      </c>
      <c r="L2299" s="16">
        <f t="shared" ref="L2299:L2553" si="46">I2299*J2299</f>
        <v>0</v>
      </c>
      <c r="M2299" s="15">
        <f t="shared" ref="M2299:M2553" si="47">E2299+G2299-J2299</f>
        <v>3</v>
      </c>
      <c r="N2299" s="15">
        <v>0</v>
      </c>
      <c r="O2299" s="17">
        <f t="shared" ref="O2299:O2553" si="48">E2299+G2299-J2299</f>
        <v>3</v>
      </c>
      <c r="P2299" s="16">
        <f t="shared" ref="P2299:P2553" si="49">F2299+H2299-L2299</f>
        <v>1461362</v>
      </c>
    </row>
    <row r="2300" spans="1:16" x14ac:dyDescent="0.2">
      <c r="A2300" s="15" t="s">
        <v>977</v>
      </c>
      <c r="B2300" s="15" t="s">
        <v>11</v>
      </c>
      <c r="C2300" s="15"/>
      <c r="D2300" s="15"/>
      <c r="E2300" s="15">
        <v>1</v>
      </c>
      <c r="F2300" s="15">
        <v>8212122</v>
      </c>
      <c r="G2300" s="15">
        <v>0</v>
      </c>
      <c r="H2300" s="15">
        <v>0</v>
      </c>
      <c r="I2300" s="16">
        <f t="shared" si="45"/>
        <v>8212122</v>
      </c>
      <c r="J2300" s="15">
        <v>0</v>
      </c>
      <c r="K2300" s="15">
        <v>0</v>
      </c>
      <c r="L2300" s="16">
        <f t="shared" si="46"/>
        <v>0</v>
      </c>
      <c r="M2300" s="15">
        <f t="shared" si="47"/>
        <v>1</v>
      </c>
      <c r="N2300" s="15">
        <v>0</v>
      </c>
      <c r="O2300" s="17">
        <f t="shared" si="48"/>
        <v>1</v>
      </c>
      <c r="P2300" s="16">
        <f t="shared" si="49"/>
        <v>8212122</v>
      </c>
    </row>
    <row r="2301" spans="1:16" x14ac:dyDescent="0.2">
      <c r="A2301" s="15" t="s">
        <v>979</v>
      </c>
      <c r="B2301" s="15" t="s">
        <v>20</v>
      </c>
      <c r="C2301" s="15"/>
      <c r="D2301" s="15"/>
      <c r="E2301" s="15">
        <v>2</v>
      </c>
      <c r="F2301" s="15">
        <v>2803446</v>
      </c>
      <c r="G2301" s="15">
        <v>0</v>
      </c>
      <c r="H2301" s="15">
        <v>0</v>
      </c>
      <c r="I2301" s="16">
        <f t="shared" si="45"/>
        <v>1401723</v>
      </c>
      <c r="J2301" s="15">
        <v>0</v>
      </c>
      <c r="K2301" s="15">
        <v>0</v>
      </c>
      <c r="L2301" s="16">
        <f t="shared" si="46"/>
        <v>0</v>
      </c>
      <c r="M2301" s="15">
        <f t="shared" si="47"/>
        <v>2</v>
      </c>
      <c r="N2301" s="15">
        <v>0</v>
      </c>
      <c r="O2301" s="17">
        <f t="shared" si="48"/>
        <v>2</v>
      </c>
      <c r="P2301" s="16">
        <f t="shared" si="49"/>
        <v>2803446</v>
      </c>
    </row>
    <row r="2302" spans="1:16" x14ac:dyDescent="0.2">
      <c r="A2302" s="15" t="s">
        <v>980</v>
      </c>
      <c r="B2302" s="15" t="s">
        <v>11</v>
      </c>
      <c r="C2302" s="15"/>
      <c r="D2302" s="15"/>
      <c r="E2302" s="15">
        <v>11</v>
      </c>
      <c r="F2302" s="15">
        <v>22922667</v>
      </c>
      <c r="G2302" s="15">
        <v>0</v>
      </c>
      <c r="H2302" s="15">
        <v>0</v>
      </c>
      <c r="I2302" s="16">
        <f t="shared" si="45"/>
        <v>2083878.8181818181</v>
      </c>
      <c r="J2302" s="15">
        <v>0</v>
      </c>
      <c r="K2302" s="15">
        <v>0</v>
      </c>
      <c r="L2302" s="16">
        <f t="shared" si="46"/>
        <v>0</v>
      </c>
      <c r="M2302" s="15">
        <f t="shared" si="47"/>
        <v>11</v>
      </c>
      <c r="N2302" s="15">
        <v>0</v>
      </c>
      <c r="O2302" s="17">
        <f t="shared" si="48"/>
        <v>11</v>
      </c>
      <c r="P2302" s="16">
        <f t="shared" si="49"/>
        <v>22922667</v>
      </c>
    </row>
    <row r="2303" spans="1:16" x14ac:dyDescent="0.2">
      <c r="A2303" s="15" t="s">
        <v>981</v>
      </c>
      <c r="B2303" s="15" t="s">
        <v>11</v>
      </c>
      <c r="C2303" s="15"/>
      <c r="D2303" s="15"/>
      <c r="E2303" s="15">
        <v>1</v>
      </c>
      <c r="F2303" s="15">
        <v>1350000</v>
      </c>
      <c r="G2303" s="15">
        <v>0</v>
      </c>
      <c r="H2303" s="15">
        <v>0</v>
      </c>
      <c r="I2303" s="16">
        <f t="shared" si="45"/>
        <v>1350000</v>
      </c>
      <c r="J2303" s="15">
        <v>0</v>
      </c>
      <c r="K2303" s="15">
        <v>0</v>
      </c>
      <c r="L2303" s="16">
        <f t="shared" si="46"/>
        <v>0</v>
      </c>
      <c r="M2303" s="15">
        <f t="shared" si="47"/>
        <v>1</v>
      </c>
      <c r="N2303" s="15">
        <v>0</v>
      </c>
      <c r="O2303" s="17">
        <f t="shared" si="48"/>
        <v>1</v>
      </c>
      <c r="P2303" s="16">
        <f t="shared" si="49"/>
        <v>1350000</v>
      </c>
    </row>
    <row r="2304" spans="1:16" x14ac:dyDescent="0.2">
      <c r="A2304" s="15" t="s">
        <v>982</v>
      </c>
      <c r="B2304" s="15" t="s">
        <v>11</v>
      </c>
      <c r="C2304" s="15"/>
      <c r="D2304" s="15"/>
      <c r="E2304" s="15">
        <v>13</v>
      </c>
      <c r="F2304" s="15">
        <v>15858344</v>
      </c>
      <c r="G2304" s="15">
        <v>0</v>
      </c>
      <c r="H2304" s="15">
        <v>0</v>
      </c>
      <c r="I2304" s="16">
        <f t="shared" si="45"/>
        <v>1219872.6153846155</v>
      </c>
      <c r="J2304" s="15">
        <v>0</v>
      </c>
      <c r="K2304" s="15">
        <v>0</v>
      </c>
      <c r="L2304" s="16">
        <f t="shared" si="46"/>
        <v>0</v>
      </c>
      <c r="M2304" s="15">
        <f t="shared" si="47"/>
        <v>13</v>
      </c>
      <c r="N2304" s="15">
        <v>0</v>
      </c>
      <c r="O2304" s="17">
        <f t="shared" si="48"/>
        <v>13</v>
      </c>
      <c r="P2304" s="16">
        <f t="shared" si="49"/>
        <v>15858344</v>
      </c>
    </row>
    <row r="2305" spans="1:16" x14ac:dyDescent="0.2">
      <c r="A2305" s="15" t="s">
        <v>983</v>
      </c>
      <c r="B2305" s="15" t="s">
        <v>25</v>
      </c>
      <c r="C2305" s="15"/>
      <c r="D2305" s="15"/>
      <c r="E2305" s="15">
        <v>2</v>
      </c>
      <c r="F2305" s="15">
        <v>14727273</v>
      </c>
      <c r="G2305" s="15">
        <v>0</v>
      </c>
      <c r="H2305" s="15">
        <v>0</v>
      </c>
      <c r="I2305" s="16">
        <f t="shared" si="45"/>
        <v>7363636.5</v>
      </c>
      <c r="J2305" s="15">
        <v>0</v>
      </c>
      <c r="K2305" s="15">
        <v>0</v>
      </c>
      <c r="L2305" s="16">
        <f t="shared" si="46"/>
        <v>0</v>
      </c>
      <c r="M2305" s="15">
        <f t="shared" si="47"/>
        <v>2</v>
      </c>
      <c r="N2305" s="15">
        <v>0</v>
      </c>
      <c r="O2305" s="17">
        <f t="shared" si="48"/>
        <v>2</v>
      </c>
      <c r="P2305" s="16">
        <f t="shared" si="49"/>
        <v>14727273</v>
      </c>
    </row>
    <row r="2306" spans="1:16" x14ac:dyDescent="0.2">
      <c r="A2306" s="15" t="s">
        <v>984</v>
      </c>
      <c r="B2306" s="15" t="s">
        <v>11</v>
      </c>
      <c r="C2306" s="15"/>
      <c r="D2306" s="15"/>
      <c r="E2306" s="15">
        <v>2</v>
      </c>
      <c r="F2306" s="15">
        <v>9287879</v>
      </c>
      <c r="G2306" s="15">
        <v>0</v>
      </c>
      <c r="H2306" s="15">
        <v>0</v>
      </c>
      <c r="I2306" s="16">
        <f t="shared" si="45"/>
        <v>4643939.5</v>
      </c>
      <c r="J2306" s="15">
        <v>0</v>
      </c>
      <c r="K2306" s="15">
        <v>0</v>
      </c>
      <c r="L2306" s="16">
        <f t="shared" si="46"/>
        <v>0</v>
      </c>
      <c r="M2306" s="15">
        <f t="shared" si="47"/>
        <v>2</v>
      </c>
      <c r="N2306" s="15">
        <v>0</v>
      </c>
      <c r="O2306" s="17">
        <f t="shared" si="48"/>
        <v>2</v>
      </c>
      <c r="P2306" s="16">
        <f t="shared" si="49"/>
        <v>9287879</v>
      </c>
    </row>
    <row r="2307" spans="1:16" x14ac:dyDescent="0.2">
      <c r="A2307" s="15" t="s">
        <v>985</v>
      </c>
      <c r="B2307" s="15" t="s">
        <v>20</v>
      </c>
      <c r="C2307" s="15"/>
      <c r="D2307" s="15"/>
      <c r="E2307" s="15">
        <v>88</v>
      </c>
      <c r="F2307" s="15">
        <v>407941188</v>
      </c>
      <c r="G2307" s="15">
        <v>0</v>
      </c>
      <c r="H2307" s="15">
        <v>0</v>
      </c>
      <c r="I2307" s="16">
        <f t="shared" si="45"/>
        <v>4635695.3181818184</v>
      </c>
      <c r="J2307" s="15">
        <v>0</v>
      </c>
      <c r="K2307" s="15">
        <v>0</v>
      </c>
      <c r="L2307" s="16">
        <f t="shared" si="46"/>
        <v>0</v>
      </c>
      <c r="M2307" s="15">
        <f t="shared" si="47"/>
        <v>88</v>
      </c>
      <c r="N2307" s="15">
        <v>0</v>
      </c>
      <c r="O2307" s="17">
        <f t="shared" si="48"/>
        <v>88</v>
      </c>
      <c r="P2307" s="16">
        <f t="shared" si="49"/>
        <v>407941188</v>
      </c>
    </row>
    <row r="2308" spans="1:16" x14ac:dyDescent="0.2">
      <c r="A2308" s="15" t="s">
        <v>986</v>
      </c>
      <c r="B2308" s="15" t="s">
        <v>11</v>
      </c>
      <c r="C2308" s="15"/>
      <c r="D2308" s="15"/>
      <c r="E2308" s="15">
        <v>2</v>
      </c>
      <c r="F2308" s="15">
        <v>23288634</v>
      </c>
      <c r="G2308" s="15">
        <v>0</v>
      </c>
      <c r="H2308" s="15">
        <v>0</v>
      </c>
      <c r="I2308" s="16">
        <f t="shared" si="45"/>
        <v>11644317</v>
      </c>
      <c r="J2308" s="15">
        <v>0</v>
      </c>
      <c r="K2308" s="15">
        <v>0</v>
      </c>
      <c r="L2308" s="16">
        <f t="shared" si="46"/>
        <v>0</v>
      </c>
      <c r="M2308" s="15">
        <f t="shared" si="47"/>
        <v>2</v>
      </c>
      <c r="N2308" s="15">
        <v>0</v>
      </c>
      <c r="O2308" s="17">
        <f t="shared" si="48"/>
        <v>2</v>
      </c>
      <c r="P2308" s="16">
        <f t="shared" si="49"/>
        <v>23288634</v>
      </c>
    </row>
    <row r="2309" spans="1:16" x14ac:dyDescent="0.2">
      <c r="A2309" s="15" t="s">
        <v>988</v>
      </c>
      <c r="B2309" s="15" t="s">
        <v>20</v>
      </c>
      <c r="C2309" s="15"/>
      <c r="D2309" s="15"/>
      <c r="E2309" s="15">
        <v>1</v>
      </c>
      <c r="F2309" s="15">
        <v>9500000</v>
      </c>
      <c r="G2309" s="15">
        <v>0</v>
      </c>
      <c r="H2309" s="15">
        <v>0</v>
      </c>
      <c r="I2309" s="16">
        <f t="shared" si="45"/>
        <v>9500000</v>
      </c>
      <c r="J2309" s="15">
        <v>0</v>
      </c>
      <c r="K2309" s="15">
        <v>0</v>
      </c>
      <c r="L2309" s="16">
        <f t="shared" si="46"/>
        <v>0</v>
      </c>
      <c r="M2309" s="15">
        <f t="shared" si="47"/>
        <v>1</v>
      </c>
      <c r="N2309" s="15">
        <v>0</v>
      </c>
      <c r="O2309" s="17">
        <f t="shared" si="48"/>
        <v>1</v>
      </c>
      <c r="P2309" s="16">
        <f t="shared" si="49"/>
        <v>9500000</v>
      </c>
    </row>
    <row r="2310" spans="1:16" x14ac:dyDescent="0.2">
      <c r="A2310" s="15" t="s">
        <v>989</v>
      </c>
      <c r="B2310" s="15" t="s">
        <v>11</v>
      </c>
      <c r="C2310" s="15"/>
      <c r="D2310" s="15"/>
      <c r="E2310" s="15">
        <v>2</v>
      </c>
      <c r="F2310" s="15">
        <v>21363636</v>
      </c>
      <c r="G2310" s="15">
        <v>0</v>
      </c>
      <c r="H2310" s="15">
        <v>0</v>
      </c>
      <c r="I2310" s="16">
        <f t="shared" si="45"/>
        <v>10681818</v>
      </c>
      <c r="J2310" s="15">
        <v>0</v>
      </c>
      <c r="K2310" s="15">
        <v>0</v>
      </c>
      <c r="L2310" s="16">
        <f t="shared" si="46"/>
        <v>0</v>
      </c>
      <c r="M2310" s="15">
        <f t="shared" si="47"/>
        <v>2</v>
      </c>
      <c r="N2310" s="15">
        <v>0</v>
      </c>
      <c r="O2310" s="17">
        <f t="shared" si="48"/>
        <v>2</v>
      </c>
      <c r="P2310" s="16">
        <f t="shared" si="49"/>
        <v>21363636</v>
      </c>
    </row>
    <row r="2311" spans="1:16" x14ac:dyDescent="0.2">
      <c r="A2311" s="15" t="s">
        <v>990</v>
      </c>
      <c r="B2311" s="15" t="s">
        <v>11</v>
      </c>
      <c r="C2311" s="15"/>
      <c r="D2311" s="15"/>
      <c r="E2311" s="15">
        <v>1</v>
      </c>
      <c r="F2311" s="15">
        <v>9730000</v>
      </c>
      <c r="G2311" s="15">
        <v>0</v>
      </c>
      <c r="H2311" s="15">
        <v>0</v>
      </c>
      <c r="I2311" s="16">
        <f t="shared" si="45"/>
        <v>9730000</v>
      </c>
      <c r="J2311" s="15">
        <v>0</v>
      </c>
      <c r="K2311" s="15">
        <v>0</v>
      </c>
      <c r="L2311" s="16">
        <f t="shared" si="46"/>
        <v>0</v>
      </c>
      <c r="M2311" s="15">
        <f t="shared" si="47"/>
        <v>1</v>
      </c>
      <c r="N2311" s="15">
        <v>0</v>
      </c>
      <c r="O2311" s="17">
        <f t="shared" si="48"/>
        <v>1</v>
      </c>
      <c r="P2311" s="16">
        <f t="shared" si="49"/>
        <v>9730000</v>
      </c>
    </row>
    <row r="2312" spans="1:16" x14ac:dyDescent="0.2">
      <c r="A2312" s="15" t="s">
        <v>992</v>
      </c>
      <c r="B2312" s="15" t="s">
        <v>11</v>
      </c>
      <c r="C2312" s="15"/>
      <c r="D2312" s="15"/>
      <c r="E2312" s="15">
        <v>3</v>
      </c>
      <c r="F2312" s="15">
        <v>37500000</v>
      </c>
      <c r="G2312" s="15">
        <v>0</v>
      </c>
      <c r="H2312" s="15">
        <v>0</v>
      </c>
      <c r="I2312" s="16">
        <f t="shared" si="45"/>
        <v>12500000</v>
      </c>
      <c r="J2312" s="15">
        <v>0</v>
      </c>
      <c r="K2312" s="15">
        <v>0</v>
      </c>
      <c r="L2312" s="16">
        <f t="shared" si="46"/>
        <v>0</v>
      </c>
      <c r="M2312" s="15">
        <f t="shared" si="47"/>
        <v>3</v>
      </c>
      <c r="N2312" s="15">
        <v>0</v>
      </c>
      <c r="O2312" s="17">
        <f t="shared" si="48"/>
        <v>3</v>
      </c>
      <c r="P2312" s="16">
        <f t="shared" si="49"/>
        <v>37500000</v>
      </c>
    </row>
    <row r="2313" spans="1:16" x14ac:dyDescent="0.2">
      <c r="A2313" s="15" t="s">
        <v>994</v>
      </c>
      <c r="B2313" s="15" t="s">
        <v>25</v>
      </c>
      <c r="C2313" s="15"/>
      <c r="D2313" s="15"/>
      <c r="E2313" s="15">
        <v>2</v>
      </c>
      <c r="F2313" s="15">
        <v>20160000</v>
      </c>
      <c r="G2313" s="15">
        <v>0</v>
      </c>
      <c r="H2313" s="15">
        <v>0</v>
      </c>
      <c r="I2313" s="16">
        <f t="shared" si="45"/>
        <v>10080000</v>
      </c>
      <c r="J2313" s="15">
        <v>0</v>
      </c>
      <c r="K2313" s="15">
        <v>0</v>
      </c>
      <c r="L2313" s="16">
        <f t="shared" si="46"/>
        <v>0</v>
      </c>
      <c r="M2313" s="15">
        <f t="shared" si="47"/>
        <v>2</v>
      </c>
      <c r="N2313" s="15">
        <v>0</v>
      </c>
      <c r="O2313" s="17">
        <f t="shared" si="48"/>
        <v>2</v>
      </c>
      <c r="P2313" s="16">
        <f t="shared" si="49"/>
        <v>20160000</v>
      </c>
    </row>
    <row r="2314" spans="1:16" x14ac:dyDescent="0.2">
      <c r="A2314" s="15" t="s">
        <v>996</v>
      </c>
      <c r="B2314" s="15" t="s">
        <v>20</v>
      </c>
      <c r="C2314" s="15"/>
      <c r="D2314" s="15"/>
      <c r="E2314" s="15">
        <v>58</v>
      </c>
      <c r="F2314" s="15">
        <v>38361298</v>
      </c>
      <c r="G2314" s="15">
        <v>0</v>
      </c>
      <c r="H2314" s="15">
        <v>0</v>
      </c>
      <c r="I2314" s="16">
        <f t="shared" si="45"/>
        <v>661401.68965517241</v>
      </c>
      <c r="J2314" s="15">
        <v>0</v>
      </c>
      <c r="K2314" s="15">
        <v>0</v>
      </c>
      <c r="L2314" s="16">
        <f t="shared" si="46"/>
        <v>0</v>
      </c>
      <c r="M2314" s="15">
        <f t="shared" si="47"/>
        <v>58</v>
      </c>
      <c r="N2314" s="15">
        <v>0</v>
      </c>
      <c r="O2314" s="17">
        <f t="shared" si="48"/>
        <v>58</v>
      </c>
      <c r="P2314" s="16">
        <f t="shared" si="49"/>
        <v>38361298</v>
      </c>
    </row>
    <row r="2315" spans="1:16" x14ac:dyDescent="0.2">
      <c r="A2315" s="15" t="s">
        <v>3929</v>
      </c>
      <c r="B2315" s="15" t="s">
        <v>11</v>
      </c>
      <c r="C2315" s="15"/>
      <c r="D2315" s="15"/>
      <c r="E2315" s="15">
        <v>3</v>
      </c>
      <c r="F2315" s="15">
        <v>39818181</v>
      </c>
      <c r="G2315" s="15">
        <v>0</v>
      </c>
      <c r="H2315" s="15">
        <v>0</v>
      </c>
      <c r="I2315" s="16">
        <f t="shared" si="45"/>
        <v>13272727</v>
      </c>
      <c r="J2315" s="15">
        <v>0</v>
      </c>
      <c r="K2315" s="15">
        <v>0</v>
      </c>
      <c r="L2315" s="16">
        <f t="shared" si="46"/>
        <v>0</v>
      </c>
      <c r="M2315" s="15">
        <f t="shared" si="47"/>
        <v>3</v>
      </c>
      <c r="N2315" s="15">
        <v>0</v>
      </c>
      <c r="O2315" s="17">
        <f t="shared" si="48"/>
        <v>3</v>
      </c>
      <c r="P2315" s="16">
        <f t="shared" si="49"/>
        <v>39818181</v>
      </c>
    </row>
    <row r="2316" spans="1:16" x14ac:dyDescent="0.2">
      <c r="A2316" s="15" t="s">
        <v>3930</v>
      </c>
      <c r="B2316" s="15" t="s">
        <v>11</v>
      </c>
      <c r="C2316" s="15"/>
      <c r="D2316" s="15"/>
      <c r="E2316" s="15">
        <v>1</v>
      </c>
      <c r="F2316" s="15">
        <v>16181818</v>
      </c>
      <c r="G2316" s="15">
        <v>0</v>
      </c>
      <c r="H2316" s="15">
        <v>0</v>
      </c>
      <c r="I2316" s="16">
        <f t="shared" si="45"/>
        <v>16181818</v>
      </c>
      <c r="J2316" s="15">
        <v>0</v>
      </c>
      <c r="K2316" s="15">
        <v>0</v>
      </c>
      <c r="L2316" s="16">
        <f t="shared" si="46"/>
        <v>0</v>
      </c>
      <c r="M2316" s="15">
        <f t="shared" si="47"/>
        <v>1</v>
      </c>
      <c r="N2316" s="15">
        <v>0</v>
      </c>
      <c r="O2316" s="17">
        <f t="shared" si="48"/>
        <v>1</v>
      </c>
      <c r="P2316" s="16">
        <f t="shared" si="49"/>
        <v>16181818</v>
      </c>
    </row>
    <row r="2317" spans="1:16" x14ac:dyDescent="0.2">
      <c r="A2317" s="15" t="s">
        <v>3931</v>
      </c>
      <c r="B2317" s="15" t="s">
        <v>11</v>
      </c>
      <c r="C2317" s="15"/>
      <c r="D2317" s="15"/>
      <c r="E2317" s="15">
        <v>1</v>
      </c>
      <c r="F2317" s="15">
        <v>16895455</v>
      </c>
      <c r="G2317" s="15">
        <v>0</v>
      </c>
      <c r="H2317" s="15">
        <v>0</v>
      </c>
      <c r="I2317" s="16">
        <f t="shared" si="45"/>
        <v>16895455</v>
      </c>
      <c r="J2317" s="15">
        <v>0</v>
      </c>
      <c r="K2317" s="15">
        <v>0</v>
      </c>
      <c r="L2317" s="16">
        <f t="shared" si="46"/>
        <v>0</v>
      </c>
      <c r="M2317" s="15">
        <f t="shared" si="47"/>
        <v>1</v>
      </c>
      <c r="N2317" s="15">
        <v>0</v>
      </c>
      <c r="O2317" s="17">
        <f t="shared" si="48"/>
        <v>1</v>
      </c>
      <c r="P2317" s="16">
        <f t="shared" si="49"/>
        <v>16895455</v>
      </c>
    </row>
    <row r="2318" spans="1:16" x14ac:dyDescent="0.2">
      <c r="A2318" s="15" t="s">
        <v>3932</v>
      </c>
      <c r="B2318" s="15" t="s">
        <v>11</v>
      </c>
      <c r="C2318" s="15"/>
      <c r="D2318" s="15"/>
      <c r="E2318" s="15">
        <v>1</v>
      </c>
      <c r="F2318" s="15">
        <v>16072727</v>
      </c>
      <c r="G2318" s="15">
        <v>0</v>
      </c>
      <c r="H2318" s="15">
        <v>0</v>
      </c>
      <c r="I2318" s="16">
        <f t="shared" si="45"/>
        <v>16072727</v>
      </c>
      <c r="J2318" s="15">
        <v>0</v>
      </c>
      <c r="K2318" s="15">
        <v>0</v>
      </c>
      <c r="L2318" s="16">
        <f t="shared" si="46"/>
        <v>0</v>
      </c>
      <c r="M2318" s="15">
        <f t="shared" si="47"/>
        <v>1</v>
      </c>
      <c r="N2318" s="15">
        <v>0</v>
      </c>
      <c r="O2318" s="17">
        <f t="shared" si="48"/>
        <v>1</v>
      </c>
      <c r="P2318" s="16">
        <f t="shared" si="49"/>
        <v>16072727</v>
      </c>
    </row>
    <row r="2319" spans="1:16" x14ac:dyDescent="0.2">
      <c r="A2319" s="15" t="s">
        <v>3934</v>
      </c>
      <c r="B2319" s="15" t="s">
        <v>11</v>
      </c>
      <c r="C2319" s="15"/>
      <c r="D2319" s="15"/>
      <c r="E2319" s="15">
        <v>1</v>
      </c>
      <c r="F2319" s="15">
        <v>18868182</v>
      </c>
      <c r="G2319" s="15">
        <v>0</v>
      </c>
      <c r="H2319" s="15">
        <v>0</v>
      </c>
      <c r="I2319" s="16">
        <f t="shared" si="45"/>
        <v>18868182</v>
      </c>
      <c r="J2319" s="15">
        <v>0</v>
      </c>
      <c r="K2319" s="15">
        <v>0</v>
      </c>
      <c r="L2319" s="16">
        <f t="shared" si="46"/>
        <v>0</v>
      </c>
      <c r="M2319" s="15">
        <f t="shared" si="47"/>
        <v>1</v>
      </c>
      <c r="N2319" s="15">
        <v>0</v>
      </c>
      <c r="O2319" s="17">
        <f t="shared" si="48"/>
        <v>1</v>
      </c>
      <c r="P2319" s="16">
        <f t="shared" si="49"/>
        <v>18868182</v>
      </c>
    </row>
    <row r="2320" spans="1:16" x14ac:dyDescent="0.2">
      <c r="A2320" s="15" t="s">
        <v>3935</v>
      </c>
      <c r="B2320" s="15" t="s">
        <v>11</v>
      </c>
      <c r="C2320" s="15"/>
      <c r="D2320" s="15"/>
      <c r="E2320" s="15">
        <v>1</v>
      </c>
      <c r="F2320" s="15">
        <v>16727273</v>
      </c>
      <c r="G2320" s="15">
        <v>0</v>
      </c>
      <c r="H2320" s="15">
        <v>0</v>
      </c>
      <c r="I2320" s="16">
        <f t="shared" si="45"/>
        <v>16727273</v>
      </c>
      <c r="J2320" s="15">
        <v>0</v>
      </c>
      <c r="K2320" s="15">
        <v>0</v>
      </c>
      <c r="L2320" s="16">
        <f t="shared" si="46"/>
        <v>0</v>
      </c>
      <c r="M2320" s="15">
        <f t="shared" si="47"/>
        <v>1</v>
      </c>
      <c r="N2320" s="15">
        <v>0</v>
      </c>
      <c r="O2320" s="17">
        <f t="shared" si="48"/>
        <v>1</v>
      </c>
      <c r="P2320" s="16">
        <f t="shared" si="49"/>
        <v>16727273</v>
      </c>
    </row>
    <row r="2321" spans="1:16" x14ac:dyDescent="0.2">
      <c r="A2321" s="15" t="s">
        <v>3936</v>
      </c>
      <c r="B2321" s="15" t="s">
        <v>11</v>
      </c>
      <c r="C2321" s="15"/>
      <c r="D2321" s="15"/>
      <c r="E2321" s="15">
        <v>1</v>
      </c>
      <c r="F2321" s="15">
        <v>16227273</v>
      </c>
      <c r="G2321" s="15">
        <v>0</v>
      </c>
      <c r="H2321" s="15">
        <v>0</v>
      </c>
      <c r="I2321" s="16">
        <f t="shared" si="45"/>
        <v>16227273</v>
      </c>
      <c r="J2321" s="15">
        <v>0</v>
      </c>
      <c r="K2321" s="15">
        <v>0</v>
      </c>
      <c r="L2321" s="16">
        <f t="shared" si="46"/>
        <v>0</v>
      </c>
      <c r="M2321" s="15">
        <f t="shared" si="47"/>
        <v>1</v>
      </c>
      <c r="N2321" s="15">
        <v>0</v>
      </c>
      <c r="O2321" s="17">
        <f t="shared" si="48"/>
        <v>1</v>
      </c>
      <c r="P2321" s="16">
        <f t="shared" si="49"/>
        <v>16227273</v>
      </c>
    </row>
    <row r="2322" spans="1:16" x14ac:dyDescent="0.2">
      <c r="A2322" s="15" t="s">
        <v>3937</v>
      </c>
      <c r="B2322" s="15" t="s">
        <v>11</v>
      </c>
      <c r="C2322" s="15"/>
      <c r="D2322" s="15"/>
      <c r="E2322" s="15">
        <v>1</v>
      </c>
      <c r="F2322" s="15">
        <v>15390909</v>
      </c>
      <c r="G2322" s="15">
        <v>0</v>
      </c>
      <c r="H2322" s="15">
        <v>0</v>
      </c>
      <c r="I2322" s="16">
        <f t="shared" si="45"/>
        <v>15390909</v>
      </c>
      <c r="J2322" s="15">
        <v>0</v>
      </c>
      <c r="K2322" s="15">
        <v>0</v>
      </c>
      <c r="L2322" s="16">
        <f t="shared" si="46"/>
        <v>0</v>
      </c>
      <c r="M2322" s="15">
        <f t="shared" si="47"/>
        <v>1</v>
      </c>
      <c r="N2322" s="15">
        <v>0</v>
      </c>
      <c r="O2322" s="17">
        <f t="shared" si="48"/>
        <v>1</v>
      </c>
      <c r="P2322" s="16">
        <f t="shared" si="49"/>
        <v>15390909</v>
      </c>
    </row>
    <row r="2323" spans="1:16" x14ac:dyDescent="0.2">
      <c r="A2323" s="15" t="s">
        <v>3938</v>
      </c>
      <c r="B2323" s="15" t="s">
        <v>25</v>
      </c>
      <c r="C2323" s="15"/>
      <c r="D2323" s="15"/>
      <c r="E2323" s="15">
        <v>2</v>
      </c>
      <c r="F2323" s="15">
        <v>38890909</v>
      </c>
      <c r="G2323" s="15">
        <v>0</v>
      </c>
      <c r="H2323" s="15">
        <v>0</v>
      </c>
      <c r="I2323" s="16">
        <f t="shared" si="45"/>
        <v>19445454.5</v>
      </c>
      <c r="J2323" s="15">
        <v>0</v>
      </c>
      <c r="K2323" s="15">
        <v>0</v>
      </c>
      <c r="L2323" s="16">
        <f t="shared" si="46"/>
        <v>0</v>
      </c>
      <c r="M2323" s="15">
        <f t="shared" si="47"/>
        <v>2</v>
      </c>
      <c r="N2323" s="15">
        <v>0</v>
      </c>
      <c r="O2323" s="17">
        <f t="shared" si="48"/>
        <v>2</v>
      </c>
      <c r="P2323" s="16">
        <f t="shared" si="49"/>
        <v>38890909</v>
      </c>
    </row>
    <row r="2324" spans="1:16" x14ac:dyDescent="0.2">
      <c r="A2324" s="15" t="s">
        <v>3939</v>
      </c>
      <c r="B2324" s="15" t="s">
        <v>11</v>
      </c>
      <c r="C2324" s="15"/>
      <c r="D2324" s="15"/>
      <c r="E2324" s="15">
        <v>1</v>
      </c>
      <c r="F2324" s="15">
        <v>19636364</v>
      </c>
      <c r="G2324" s="15">
        <v>0</v>
      </c>
      <c r="H2324" s="15">
        <v>0</v>
      </c>
      <c r="I2324" s="16">
        <f t="shared" si="45"/>
        <v>19636364</v>
      </c>
      <c r="J2324" s="15">
        <v>0</v>
      </c>
      <c r="K2324" s="15">
        <v>0</v>
      </c>
      <c r="L2324" s="16">
        <f t="shared" si="46"/>
        <v>0</v>
      </c>
      <c r="M2324" s="15">
        <f t="shared" si="47"/>
        <v>1</v>
      </c>
      <c r="N2324" s="15">
        <v>0</v>
      </c>
      <c r="O2324" s="17">
        <f t="shared" si="48"/>
        <v>1</v>
      </c>
      <c r="P2324" s="16">
        <f t="shared" si="49"/>
        <v>19636364</v>
      </c>
    </row>
    <row r="2325" spans="1:16" x14ac:dyDescent="0.2">
      <c r="A2325" s="15" t="s">
        <v>1007</v>
      </c>
      <c r="B2325" s="15" t="s">
        <v>25</v>
      </c>
      <c r="C2325" s="15"/>
      <c r="D2325" s="15"/>
      <c r="E2325" s="15">
        <v>2</v>
      </c>
      <c r="F2325" s="15">
        <v>31072727</v>
      </c>
      <c r="G2325" s="15">
        <v>0</v>
      </c>
      <c r="H2325" s="15">
        <v>0</v>
      </c>
      <c r="I2325" s="16">
        <f t="shared" si="45"/>
        <v>15536363.5</v>
      </c>
      <c r="J2325" s="15">
        <v>0</v>
      </c>
      <c r="K2325" s="15">
        <v>0</v>
      </c>
      <c r="L2325" s="16">
        <f t="shared" si="46"/>
        <v>0</v>
      </c>
      <c r="M2325" s="15">
        <f t="shared" si="47"/>
        <v>2</v>
      </c>
      <c r="N2325" s="15">
        <v>0</v>
      </c>
      <c r="O2325" s="17">
        <f t="shared" si="48"/>
        <v>2</v>
      </c>
      <c r="P2325" s="16">
        <f t="shared" si="49"/>
        <v>31072727</v>
      </c>
    </row>
    <row r="2326" spans="1:16" x14ac:dyDescent="0.2">
      <c r="A2326" s="15" t="s">
        <v>1008</v>
      </c>
      <c r="B2326" s="15" t="s">
        <v>20</v>
      </c>
      <c r="C2326" s="15"/>
      <c r="D2326" s="15"/>
      <c r="E2326" s="15">
        <v>1</v>
      </c>
      <c r="F2326" s="15">
        <v>12727272</v>
      </c>
      <c r="G2326" s="15">
        <v>0</v>
      </c>
      <c r="H2326" s="15">
        <v>0</v>
      </c>
      <c r="I2326" s="16">
        <f t="shared" si="45"/>
        <v>12727272</v>
      </c>
      <c r="J2326" s="15">
        <v>0</v>
      </c>
      <c r="K2326" s="15">
        <v>0</v>
      </c>
      <c r="L2326" s="16">
        <f t="shared" si="46"/>
        <v>0</v>
      </c>
      <c r="M2326" s="15">
        <f t="shared" si="47"/>
        <v>1</v>
      </c>
      <c r="N2326" s="15">
        <v>0</v>
      </c>
      <c r="O2326" s="17">
        <f t="shared" si="48"/>
        <v>1</v>
      </c>
      <c r="P2326" s="16">
        <f t="shared" si="49"/>
        <v>12727272</v>
      </c>
    </row>
    <row r="2327" spans="1:16" x14ac:dyDescent="0.2">
      <c r="A2327" s="15" t="s">
        <v>3941</v>
      </c>
      <c r="B2327" s="15" t="s">
        <v>20</v>
      </c>
      <c r="C2327" s="15"/>
      <c r="D2327" s="15"/>
      <c r="E2327" s="15">
        <v>2</v>
      </c>
      <c r="F2327" s="15">
        <v>34181818</v>
      </c>
      <c r="G2327" s="15">
        <v>0</v>
      </c>
      <c r="H2327" s="15">
        <v>0</v>
      </c>
      <c r="I2327" s="16">
        <f t="shared" si="45"/>
        <v>17090909</v>
      </c>
      <c r="J2327" s="15">
        <v>0</v>
      </c>
      <c r="K2327" s="15">
        <v>0</v>
      </c>
      <c r="L2327" s="16">
        <f t="shared" si="46"/>
        <v>0</v>
      </c>
      <c r="M2327" s="15">
        <f t="shared" si="47"/>
        <v>2</v>
      </c>
      <c r="N2327" s="15">
        <v>0</v>
      </c>
      <c r="O2327" s="17">
        <f t="shared" si="48"/>
        <v>2</v>
      </c>
      <c r="P2327" s="16">
        <f t="shared" si="49"/>
        <v>34181818</v>
      </c>
    </row>
    <row r="2328" spans="1:16" x14ac:dyDescent="0.2">
      <c r="A2328" s="15" t="s">
        <v>1010</v>
      </c>
      <c r="B2328" s="15" t="s">
        <v>20</v>
      </c>
      <c r="C2328" s="15"/>
      <c r="D2328" s="15"/>
      <c r="E2328" s="15">
        <v>9</v>
      </c>
      <c r="F2328" s="15">
        <v>104664335</v>
      </c>
      <c r="G2328" s="15">
        <v>0</v>
      </c>
      <c r="H2328" s="15">
        <v>0</v>
      </c>
      <c r="I2328" s="16">
        <f t="shared" si="45"/>
        <v>11629370.555555556</v>
      </c>
      <c r="J2328" s="15">
        <v>0</v>
      </c>
      <c r="K2328" s="15">
        <v>0</v>
      </c>
      <c r="L2328" s="16">
        <f t="shared" si="46"/>
        <v>0</v>
      </c>
      <c r="M2328" s="15">
        <f t="shared" si="47"/>
        <v>9</v>
      </c>
      <c r="N2328" s="15">
        <v>0</v>
      </c>
      <c r="O2328" s="17">
        <f t="shared" si="48"/>
        <v>9</v>
      </c>
      <c r="P2328" s="16">
        <f t="shared" si="49"/>
        <v>104664335</v>
      </c>
    </row>
    <row r="2329" spans="1:16" x14ac:dyDescent="0.2">
      <c r="A2329" s="15" t="s">
        <v>3942</v>
      </c>
      <c r="B2329" s="15" t="s">
        <v>11</v>
      </c>
      <c r="C2329" s="15"/>
      <c r="D2329" s="15"/>
      <c r="E2329" s="15">
        <v>1</v>
      </c>
      <c r="F2329" s="15">
        <v>17090909</v>
      </c>
      <c r="G2329" s="15">
        <v>0</v>
      </c>
      <c r="H2329" s="15">
        <v>0</v>
      </c>
      <c r="I2329" s="16">
        <f t="shared" si="45"/>
        <v>17090909</v>
      </c>
      <c r="J2329" s="15">
        <v>0</v>
      </c>
      <c r="K2329" s="15">
        <v>0</v>
      </c>
      <c r="L2329" s="16">
        <f t="shared" si="46"/>
        <v>0</v>
      </c>
      <c r="M2329" s="15">
        <f t="shared" si="47"/>
        <v>1</v>
      </c>
      <c r="N2329" s="15">
        <v>0</v>
      </c>
      <c r="O2329" s="17">
        <f t="shared" si="48"/>
        <v>1</v>
      </c>
      <c r="P2329" s="16">
        <f t="shared" si="49"/>
        <v>17090909</v>
      </c>
    </row>
    <row r="2330" spans="1:16" x14ac:dyDescent="0.2">
      <c r="A2330" s="15" t="s">
        <v>3943</v>
      </c>
      <c r="B2330" s="15" t="s">
        <v>20</v>
      </c>
      <c r="C2330" s="15"/>
      <c r="D2330" s="15"/>
      <c r="E2330" s="15">
        <v>2</v>
      </c>
      <c r="F2330" s="15">
        <v>21729091</v>
      </c>
      <c r="G2330" s="15">
        <v>0</v>
      </c>
      <c r="H2330" s="15">
        <v>0</v>
      </c>
      <c r="I2330" s="16">
        <f t="shared" si="45"/>
        <v>10864545.5</v>
      </c>
      <c r="J2330" s="15">
        <v>0</v>
      </c>
      <c r="K2330" s="15">
        <v>0</v>
      </c>
      <c r="L2330" s="16">
        <f t="shared" si="46"/>
        <v>0</v>
      </c>
      <c r="M2330" s="15">
        <f t="shared" si="47"/>
        <v>2</v>
      </c>
      <c r="N2330" s="15">
        <v>0</v>
      </c>
      <c r="O2330" s="17">
        <f t="shared" si="48"/>
        <v>2</v>
      </c>
      <c r="P2330" s="16">
        <f t="shared" si="49"/>
        <v>21729091</v>
      </c>
    </row>
    <row r="2331" spans="1:16" x14ac:dyDescent="0.2">
      <c r="A2331" s="15" t="s">
        <v>3944</v>
      </c>
      <c r="B2331" s="15" t="s">
        <v>25</v>
      </c>
      <c r="C2331" s="15"/>
      <c r="D2331" s="15"/>
      <c r="E2331" s="15">
        <v>1</v>
      </c>
      <c r="F2331" s="15">
        <v>17272727</v>
      </c>
      <c r="G2331" s="15">
        <v>0</v>
      </c>
      <c r="H2331" s="15">
        <v>0</v>
      </c>
      <c r="I2331" s="16">
        <f t="shared" si="45"/>
        <v>17272727</v>
      </c>
      <c r="J2331" s="15">
        <v>0</v>
      </c>
      <c r="K2331" s="15">
        <v>0</v>
      </c>
      <c r="L2331" s="16">
        <f t="shared" si="46"/>
        <v>0</v>
      </c>
      <c r="M2331" s="15">
        <f t="shared" si="47"/>
        <v>1</v>
      </c>
      <c r="N2331" s="15">
        <v>0</v>
      </c>
      <c r="O2331" s="17">
        <f t="shared" si="48"/>
        <v>1</v>
      </c>
      <c r="P2331" s="16">
        <f t="shared" si="49"/>
        <v>17272727</v>
      </c>
    </row>
    <row r="2332" spans="1:16" x14ac:dyDescent="0.2">
      <c r="A2332" s="15" t="s">
        <v>3945</v>
      </c>
      <c r="B2332" s="15" t="s">
        <v>20</v>
      </c>
      <c r="C2332" s="15"/>
      <c r="D2332" s="15"/>
      <c r="E2332" s="15">
        <v>3</v>
      </c>
      <c r="F2332" s="15">
        <v>44454545</v>
      </c>
      <c r="G2332" s="15">
        <v>0</v>
      </c>
      <c r="H2332" s="15">
        <v>0</v>
      </c>
      <c r="I2332" s="16">
        <f t="shared" si="45"/>
        <v>14818181.666666666</v>
      </c>
      <c r="J2332" s="15">
        <v>0</v>
      </c>
      <c r="K2332" s="15">
        <v>0</v>
      </c>
      <c r="L2332" s="16">
        <f t="shared" si="46"/>
        <v>0</v>
      </c>
      <c r="M2332" s="15">
        <f t="shared" si="47"/>
        <v>3</v>
      </c>
      <c r="N2332" s="15">
        <v>0</v>
      </c>
      <c r="O2332" s="17">
        <f t="shared" si="48"/>
        <v>3</v>
      </c>
      <c r="P2332" s="16">
        <f t="shared" si="49"/>
        <v>44454545</v>
      </c>
    </row>
    <row r="2333" spans="1:16" x14ac:dyDescent="0.2">
      <c r="A2333" s="15" t="s">
        <v>3946</v>
      </c>
      <c r="B2333" s="15" t="s">
        <v>20</v>
      </c>
      <c r="C2333" s="15"/>
      <c r="D2333" s="15"/>
      <c r="E2333" s="15">
        <v>1</v>
      </c>
      <c r="F2333" s="15">
        <v>20090909</v>
      </c>
      <c r="G2333" s="15">
        <v>0</v>
      </c>
      <c r="H2333" s="15">
        <v>0</v>
      </c>
      <c r="I2333" s="16">
        <f t="shared" si="45"/>
        <v>20090909</v>
      </c>
      <c r="J2333" s="15">
        <v>0</v>
      </c>
      <c r="K2333" s="15">
        <v>0</v>
      </c>
      <c r="L2333" s="16">
        <f t="shared" si="46"/>
        <v>0</v>
      </c>
      <c r="M2333" s="15">
        <f t="shared" si="47"/>
        <v>1</v>
      </c>
      <c r="N2333" s="15">
        <v>0</v>
      </c>
      <c r="O2333" s="17">
        <f t="shared" si="48"/>
        <v>1</v>
      </c>
      <c r="P2333" s="16">
        <f t="shared" si="49"/>
        <v>20090909</v>
      </c>
    </row>
    <row r="2334" spans="1:16" x14ac:dyDescent="0.2">
      <c r="A2334" s="15" t="s">
        <v>3947</v>
      </c>
      <c r="B2334" s="15" t="s">
        <v>20</v>
      </c>
      <c r="C2334" s="15"/>
      <c r="D2334" s="15"/>
      <c r="E2334" s="15">
        <v>5</v>
      </c>
      <c r="F2334" s="15">
        <v>86909091</v>
      </c>
      <c r="G2334" s="15">
        <v>0</v>
      </c>
      <c r="H2334" s="15">
        <v>0</v>
      </c>
      <c r="I2334" s="16">
        <f t="shared" si="45"/>
        <v>17381818.199999999</v>
      </c>
      <c r="J2334" s="15">
        <v>0</v>
      </c>
      <c r="K2334" s="15">
        <v>0</v>
      </c>
      <c r="L2334" s="16">
        <f t="shared" si="46"/>
        <v>0</v>
      </c>
      <c r="M2334" s="15">
        <f t="shared" si="47"/>
        <v>5</v>
      </c>
      <c r="N2334" s="15">
        <v>0</v>
      </c>
      <c r="O2334" s="17">
        <f t="shared" si="48"/>
        <v>5</v>
      </c>
      <c r="P2334" s="16">
        <f t="shared" si="49"/>
        <v>86909091</v>
      </c>
    </row>
    <row r="2335" spans="1:16" x14ac:dyDescent="0.2">
      <c r="A2335" s="15" t="s">
        <v>3948</v>
      </c>
      <c r="B2335" s="15" t="s">
        <v>11</v>
      </c>
      <c r="C2335" s="15"/>
      <c r="D2335" s="15"/>
      <c r="E2335" s="15">
        <v>1</v>
      </c>
      <c r="F2335" s="15">
        <v>11818182</v>
      </c>
      <c r="G2335" s="15">
        <v>0</v>
      </c>
      <c r="H2335" s="15">
        <v>0</v>
      </c>
      <c r="I2335" s="16">
        <f t="shared" si="45"/>
        <v>11818182</v>
      </c>
      <c r="J2335" s="15">
        <v>0</v>
      </c>
      <c r="K2335" s="15">
        <v>0</v>
      </c>
      <c r="L2335" s="16">
        <f t="shared" si="46"/>
        <v>0</v>
      </c>
      <c r="M2335" s="15">
        <f t="shared" si="47"/>
        <v>1</v>
      </c>
      <c r="N2335" s="15">
        <v>0</v>
      </c>
      <c r="O2335" s="17">
        <f t="shared" si="48"/>
        <v>1</v>
      </c>
      <c r="P2335" s="16">
        <f t="shared" si="49"/>
        <v>11818182</v>
      </c>
    </row>
    <row r="2336" spans="1:16" x14ac:dyDescent="0.2">
      <c r="A2336" s="15" t="s">
        <v>1018</v>
      </c>
      <c r="B2336" s="15" t="s">
        <v>11</v>
      </c>
      <c r="C2336" s="15"/>
      <c r="D2336" s="15"/>
      <c r="E2336" s="15">
        <v>2</v>
      </c>
      <c r="F2336" s="15">
        <v>32909091</v>
      </c>
      <c r="G2336" s="15">
        <v>0</v>
      </c>
      <c r="H2336" s="15">
        <v>0</v>
      </c>
      <c r="I2336" s="16">
        <f t="shared" si="45"/>
        <v>16454545.5</v>
      </c>
      <c r="J2336" s="15">
        <v>0</v>
      </c>
      <c r="K2336" s="15">
        <v>0</v>
      </c>
      <c r="L2336" s="16">
        <f t="shared" si="46"/>
        <v>0</v>
      </c>
      <c r="M2336" s="15">
        <f t="shared" si="47"/>
        <v>2</v>
      </c>
      <c r="N2336" s="15">
        <v>0</v>
      </c>
      <c r="O2336" s="17">
        <f t="shared" si="48"/>
        <v>2</v>
      </c>
      <c r="P2336" s="16">
        <f t="shared" si="49"/>
        <v>32909091</v>
      </c>
    </row>
    <row r="2337" spans="1:16" x14ac:dyDescent="0.2">
      <c r="A2337" s="15" t="s">
        <v>3949</v>
      </c>
      <c r="B2337" s="15" t="s">
        <v>11</v>
      </c>
      <c r="C2337" s="15"/>
      <c r="D2337" s="15"/>
      <c r="E2337" s="15">
        <v>2</v>
      </c>
      <c r="F2337" s="15">
        <v>15454545</v>
      </c>
      <c r="G2337" s="15">
        <v>0</v>
      </c>
      <c r="H2337" s="15">
        <v>0</v>
      </c>
      <c r="I2337" s="16">
        <f t="shared" si="45"/>
        <v>7727272.5</v>
      </c>
      <c r="J2337" s="15">
        <v>0</v>
      </c>
      <c r="K2337" s="15">
        <v>0</v>
      </c>
      <c r="L2337" s="16">
        <f t="shared" si="46"/>
        <v>0</v>
      </c>
      <c r="M2337" s="15">
        <f t="shared" si="47"/>
        <v>2</v>
      </c>
      <c r="N2337" s="15">
        <v>0</v>
      </c>
      <c r="O2337" s="17">
        <f t="shared" si="48"/>
        <v>2</v>
      </c>
      <c r="P2337" s="16">
        <f t="shared" si="49"/>
        <v>15454545</v>
      </c>
    </row>
    <row r="2338" spans="1:16" x14ac:dyDescent="0.2">
      <c r="A2338" s="15" t="s">
        <v>3950</v>
      </c>
      <c r="B2338" s="15" t="s">
        <v>11</v>
      </c>
      <c r="C2338" s="15"/>
      <c r="D2338" s="15"/>
      <c r="E2338" s="15">
        <v>1</v>
      </c>
      <c r="F2338" s="15">
        <v>8454545</v>
      </c>
      <c r="G2338" s="15">
        <v>0</v>
      </c>
      <c r="H2338" s="15">
        <v>0</v>
      </c>
      <c r="I2338" s="16">
        <f t="shared" si="45"/>
        <v>8454545</v>
      </c>
      <c r="J2338" s="15">
        <v>0</v>
      </c>
      <c r="K2338" s="15">
        <v>0</v>
      </c>
      <c r="L2338" s="16">
        <f t="shared" si="46"/>
        <v>0</v>
      </c>
      <c r="M2338" s="15">
        <f t="shared" si="47"/>
        <v>1</v>
      </c>
      <c r="N2338" s="15">
        <v>0</v>
      </c>
      <c r="O2338" s="17">
        <f t="shared" si="48"/>
        <v>1</v>
      </c>
      <c r="P2338" s="16">
        <f t="shared" si="49"/>
        <v>8454545</v>
      </c>
    </row>
    <row r="2339" spans="1:16" x14ac:dyDescent="0.2">
      <c r="A2339" s="15" t="s">
        <v>3951</v>
      </c>
      <c r="B2339" s="15" t="s">
        <v>20</v>
      </c>
      <c r="C2339" s="15"/>
      <c r="D2339" s="15"/>
      <c r="E2339" s="15">
        <v>12</v>
      </c>
      <c r="F2339" s="15">
        <v>126000001</v>
      </c>
      <c r="G2339" s="15">
        <v>0</v>
      </c>
      <c r="H2339" s="15">
        <v>0</v>
      </c>
      <c r="I2339" s="16">
        <f t="shared" si="45"/>
        <v>10500000.083333334</v>
      </c>
      <c r="J2339" s="15">
        <v>0</v>
      </c>
      <c r="K2339" s="15">
        <v>0</v>
      </c>
      <c r="L2339" s="16">
        <f t="shared" si="46"/>
        <v>0</v>
      </c>
      <c r="M2339" s="15">
        <f t="shared" si="47"/>
        <v>12</v>
      </c>
      <c r="N2339" s="15">
        <v>0</v>
      </c>
      <c r="O2339" s="17">
        <f t="shared" si="48"/>
        <v>12</v>
      </c>
      <c r="P2339" s="16">
        <f t="shared" si="49"/>
        <v>126000001</v>
      </c>
    </row>
    <row r="2340" spans="1:16" x14ac:dyDescent="0.2">
      <c r="A2340" s="15" t="s">
        <v>3952</v>
      </c>
      <c r="B2340" s="15" t="s">
        <v>11</v>
      </c>
      <c r="C2340" s="15"/>
      <c r="D2340" s="15"/>
      <c r="E2340" s="15">
        <v>2</v>
      </c>
      <c r="F2340" s="15">
        <v>24220000</v>
      </c>
      <c r="G2340" s="15">
        <v>0</v>
      </c>
      <c r="H2340" s="15">
        <v>0</v>
      </c>
      <c r="I2340" s="16">
        <f t="shared" si="45"/>
        <v>12110000</v>
      </c>
      <c r="J2340" s="15">
        <v>0</v>
      </c>
      <c r="K2340" s="15">
        <v>0</v>
      </c>
      <c r="L2340" s="16">
        <f t="shared" si="46"/>
        <v>0</v>
      </c>
      <c r="M2340" s="15">
        <f t="shared" si="47"/>
        <v>2</v>
      </c>
      <c r="N2340" s="15">
        <v>0</v>
      </c>
      <c r="O2340" s="17">
        <f t="shared" si="48"/>
        <v>2</v>
      </c>
      <c r="P2340" s="16">
        <f t="shared" si="49"/>
        <v>24220000</v>
      </c>
    </row>
    <row r="2341" spans="1:16" x14ac:dyDescent="0.2">
      <c r="A2341" s="15" t="s">
        <v>3954</v>
      </c>
      <c r="B2341" s="15" t="s">
        <v>11</v>
      </c>
      <c r="C2341" s="15"/>
      <c r="D2341" s="15"/>
      <c r="E2341" s="15">
        <v>2</v>
      </c>
      <c r="F2341" s="15">
        <v>24380000</v>
      </c>
      <c r="G2341" s="15">
        <v>0</v>
      </c>
      <c r="H2341" s="15">
        <v>0</v>
      </c>
      <c r="I2341" s="16">
        <f t="shared" si="45"/>
        <v>12190000</v>
      </c>
      <c r="J2341" s="15">
        <v>0</v>
      </c>
      <c r="K2341" s="15">
        <v>0</v>
      </c>
      <c r="L2341" s="16">
        <f t="shared" si="46"/>
        <v>0</v>
      </c>
      <c r="M2341" s="15">
        <f t="shared" si="47"/>
        <v>2</v>
      </c>
      <c r="N2341" s="15">
        <v>0</v>
      </c>
      <c r="O2341" s="17">
        <f t="shared" si="48"/>
        <v>2</v>
      </c>
      <c r="P2341" s="16">
        <f t="shared" si="49"/>
        <v>24380000</v>
      </c>
    </row>
    <row r="2342" spans="1:16" x14ac:dyDescent="0.2">
      <c r="A2342" s="15" t="s">
        <v>1024</v>
      </c>
      <c r="B2342" s="15" t="s">
        <v>25</v>
      </c>
      <c r="C2342" s="15"/>
      <c r="D2342" s="15"/>
      <c r="E2342" s="15">
        <v>7</v>
      </c>
      <c r="F2342" s="15">
        <v>90338182</v>
      </c>
      <c r="G2342" s="15">
        <v>0</v>
      </c>
      <c r="H2342" s="15">
        <v>0</v>
      </c>
      <c r="I2342" s="16">
        <f t="shared" si="45"/>
        <v>12905454.571428571</v>
      </c>
      <c r="J2342" s="15">
        <v>0</v>
      </c>
      <c r="K2342" s="15">
        <v>0</v>
      </c>
      <c r="L2342" s="16">
        <f t="shared" si="46"/>
        <v>0</v>
      </c>
      <c r="M2342" s="15">
        <f t="shared" si="47"/>
        <v>7</v>
      </c>
      <c r="N2342" s="15">
        <v>0</v>
      </c>
      <c r="O2342" s="17">
        <f t="shared" si="48"/>
        <v>7</v>
      </c>
      <c r="P2342" s="16">
        <f t="shared" si="49"/>
        <v>90338182</v>
      </c>
    </row>
    <row r="2343" spans="1:16" x14ac:dyDescent="0.2">
      <c r="A2343" s="15" t="s">
        <v>3956</v>
      </c>
      <c r="B2343" s="15" t="s">
        <v>11</v>
      </c>
      <c r="C2343" s="15"/>
      <c r="D2343" s="15"/>
      <c r="E2343" s="15">
        <v>1</v>
      </c>
      <c r="F2343" s="15">
        <v>14090909</v>
      </c>
      <c r="G2343" s="15">
        <v>0</v>
      </c>
      <c r="H2343" s="15">
        <v>0</v>
      </c>
      <c r="I2343" s="16">
        <f t="shared" si="45"/>
        <v>14090909</v>
      </c>
      <c r="J2343" s="15">
        <v>0</v>
      </c>
      <c r="K2343" s="15">
        <v>0</v>
      </c>
      <c r="L2343" s="16">
        <f t="shared" si="46"/>
        <v>0</v>
      </c>
      <c r="M2343" s="15">
        <f t="shared" si="47"/>
        <v>1</v>
      </c>
      <c r="N2343" s="15">
        <v>0</v>
      </c>
      <c r="O2343" s="17">
        <f t="shared" si="48"/>
        <v>1</v>
      </c>
      <c r="P2343" s="16">
        <f t="shared" si="49"/>
        <v>14090909</v>
      </c>
    </row>
    <row r="2344" spans="1:16" x14ac:dyDescent="0.2">
      <c r="A2344" s="15" t="s">
        <v>3957</v>
      </c>
      <c r="B2344" s="15" t="s">
        <v>20</v>
      </c>
      <c r="C2344" s="15"/>
      <c r="D2344" s="15"/>
      <c r="E2344" s="15">
        <v>2</v>
      </c>
      <c r="F2344" s="15">
        <v>26363637</v>
      </c>
      <c r="G2344" s="15">
        <v>0</v>
      </c>
      <c r="H2344" s="15">
        <v>0</v>
      </c>
      <c r="I2344" s="16">
        <f t="shared" si="45"/>
        <v>13181818.5</v>
      </c>
      <c r="J2344" s="15">
        <v>0</v>
      </c>
      <c r="K2344" s="15">
        <v>0</v>
      </c>
      <c r="L2344" s="16">
        <f t="shared" si="46"/>
        <v>0</v>
      </c>
      <c r="M2344" s="15">
        <f t="shared" si="47"/>
        <v>2</v>
      </c>
      <c r="N2344" s="15">
        <v>0</v>
      </c>
      <c r="O2344" s="17">
        <f t="shared" si="48"/>
        <v>2</v>
      </c>
      <c r="P2344" s="16">
        <f t="shared" si="49"/>
        <v>26363637</v>
      </c>
    </row>
    <row r="2345" spans="1:16" x14ac:dyDescent="0.2">
      <c r="A2345" s="15" t="s">
        <v>1027</v>
      </c>
      <c r="B2345" s="15" t="s">
        <v>20</v>
      </c>
      <c r="C2345" s="15"/>
      <c r="D2345" s="15"/>
      <c r="E2345" s="15">
        <v>4</v>
      </c>
      <c r="F2345" s="15">
        <v>69090909</v>
      </c>
      <c r="G2345" s="15">
        <v>0</v>
      </c>
      <c r="H2345" s="15">
        <v>0</v>
      </c>
      <c r="I2345" s="16">
        <f t="shared" si="45"/>
        <v>17272727.25</v>
      </c>
      <c r="J2345" s="15">
        <v>0</v>
      </c>
      <c r="K2345" s="15">
        <v>0</v>
      </c>
      <c r="L2345" s="16">
        <f t="shared" si="46"/>
        <v>0</v>
      </c>
      <c r="M2345" s="15">
        <f t="shared" si="47"/>
        <v>4</v>
      </c>
      <c r="N2345" s="15">
        <v>0</v>
      </c>
      <c r="O2345" s="17">
        <f t="shared" si="48"/>
        <v>4</v>
      </c>
      <c r="P2345" s="16">
        <f t="shared" si="49"/>
        <v>69090909</v>
      </c>
    </row>
    <row r="2346" spans="1:16" x14ac:dyDescent="0.2">
      <c r="A2346" s="15" t="s">
        <v>1028</v>
      </c>
      <c r="B2346" s="15" t="s">
        <v>20</v>
      </c>
      <c r="C2346" s="15"/>
      <c r="D2346" s="15"/>
      <c r="E2346" s="15">
        <v>1</v>
      </c>
      <c r="F2346" s="15">
        <v>14727272</v>
      </c>
      <c r="G2346" s="15">
        <v>0</v>
      </c>
      <c r="H2346" s="15">
        <v>0</v>
      </c>
      <c r="I2346" s="16">
        <f t="shared" si="45"/>
        <v>14727272</v>
      </c>
      <c r="J2346" s="15">
        <v>0</v>
      </c>
      <c r="K2346" s="15">
        <v>0</v>
      </c>
      <c r="L2346" s="16">
        <f t="shared" si="46"/>
        <v>0</v>
      </c>
      <c r="M2346" s="15">
        <f t="shared" si="47"/>
        <v>1</v>
      </c>
      <c r="N2346" s="15">
        <v>0</v>
      </c>
      <c r="O2346" s="17">
        <f t="shared" si="48"/>
        <v>1</v>
      </c>
      <c r="P2346" s="16">
        <f t="shared" si="49"/>
        <v>14727272</v>
      </c>
    </row>
    <row r="2347" spans="1:16" x14ac:dyDescent="0.2">
      <c r="A2347" s="15" t="s">
        <v>3959</v>
      </c>
      <c r="B2347" s="15" t="s">
        <v>11</v>
      </c>
      <c r="C2347" s="15"/>
      <c r="D2347" s="15"/>
      <c r="E2347" s="15">
        <v>4</v>
      </c>
      <c r="F2347" s="15">
        <v>59425456</v>
      </c>
      <c r="G2347" s="15">
        <v>0</v>
      </c>
      <c r="H2347" s="15">
        <v>0</v>
      </c>
      <c r="I2347" s="16">
        <f t="shared" si="45"/>
        <v>14856364</v>
      </c>
      <c r="J2347" s="15">
        <v>0</v>
      </c>
      <c r="K2347" s="15">
        <v>0</v>
      </c>
      <c r="L2347" s="16">
        <f t="shared" si="46"/>
        <v>0</v>
      </c>
      <c r="M2347" s="15">
        <f t="shared" si="47"/>
        <v>4</v>
      </c>
      <c r="N2347" s="15">
        <v>0</v>
      </c>
      <c r="O2347" s="17">
        <f t="shared" si="48"/>
        <v>4</v>
      </c>
      <c r="P2347" s="16">
        <f t="shared" si="49"/>
        <v>59425456</v>
      </c>
    </row>
    <row r="2348" spans="1:16" x14ac:dyDescent="0.2">
      <c r="A2348" s="15" t="s">
        <v>3960</v>
      </c>
      <c r="B2348" s="15" t="s">
        <v>11</v>
      </c>
      <c r="C2348" s="15"/>
      <c r="D2348" s="15"/>
      <c r="E2348" s="15">
        <v>1</v>
      </c>
      <c r="F2348" s="15">
        <v>13636364</v>
      </c>
      <c r="G2348" s="15">
        <v>0</v>
      </c>
      <c r="H2348" s="15">
        <v>0</v>
      </c>
      <c r="I2348" s="16">
        <f t="shared" si="45"/>
        <v>13636364</v>
      </c>
      <c r="J2348" s="15">
        <v>0</v>
      </c>
      <c r="K2348" s="15">
        <v>0</v>
      </c>
      <c r="L2348" s="16">
        <f t="shared" si="46"/>
        <v>0</v>
      </c>
      <c r="M2348" s="15">
        <f t="shared" si="47"/>
        <v>1</v>
      </c>
      <c r="N2348" s="15">
        <v>0</v>
      </c>
      <c r="O2348" s="17">
        <f t="shared" si="48"/>
        <v>1</v>
      </c>
      <c r="P2348" s="16">
        <f t="shared" si="49"/>
        <v>13636364</v>
      </c>
    </row>
    <row r="2349" spans="1:16" x14ac:dyDescent="0.2">
      <c r="A2349" s="15" t="s">
        <v>3961</v>
      </c>
      <c r="B2349" s="15" t="s">
        <v>11</v>
      </c>
      <c r="C2349" s="15"/>
      <c r="D2349" s="15"/>
      <c r="E2349" s="15">
        <v>1</v>
      </c>
      <c r="F2349" s="15">
        <v>16909091</v>
      </c>
      <c r="G2349" s="15">
        <v>0</v>
      </c>
      <c r="H2349" s="15">
        <v>0</v>
      </c>
      <c r="I2349" s="16">
        <f t="shared" si="45"/>
        <v>16909091</v>
      </c>
      <c r="J2349" s="15">
        <v>0</v>
      </c>
      <c r="K2349" s="15">
        <v>0</v>
      </c>
      <c r="L2349" s="16">
        <f t="shared" si="46"/>
        <v>0</v>
      </c>
      <c r="M2349" s="15">
        <f t="shared" si="47"/>
        <v>1</v>
      </c>
      <c r="N2349" s="15">
        <v>0</v>
      </c>
      <c r="O2349" s="17">
        <f t="shared" si="48"/>
        <v>1</v>
      </c>
      <c r="P2349" s="16">
        <f t="shared" si="49"/>
        <v>16909091</v>
      </c>
    </row>
    <row r="2350" spans="1:16" x14ac:dyDescent="0.2">
      <c r="A2350" s="15" t="s">
        <v>3962</v>
      </c>
      <c r="B2350" s="15" t="s">
        <v>11</v>
      </c>
      <c r="C2350" s="15"/>
      <c r="D2350" s="15"/>
      <c r="E2350" s="15">
        <v>1</v>
      </c>
      <c r="F2350" s="15">
        <v>15000000</v>
      </c>
      <c r="G2350" s="15">
        <v>0</v>
      </c>
      <c r="H2350" s="15">
        <v>0</v>
      </c>
      <c r="I2350" s="16">
        <f t="shared" si="45"/>
        <v>15000000</v>
      </c>
      <c r="J2350" s="15">
        <v>0</v>
      </c>
      <c r="K2350" s="15">
        <v>0</v>
      </c>
      <c r="L2350" s="16">
        <f t="shared" si="46"/>
        <v>0</v>
      </c>
      <c r="M2350" s="15">
        <f t="shared" si="47"/>
        <v>1</v>
      </c>
      <c r="N2350" s="15">
        <v>0</v>
      </c>
      <c r="O2350" s="17">
        <f t="shared" si="48"/>
        <v>1</v>
      </c>
      <c r="P2350" s="16">
        <f t="shared" si="49"/>
        <v>15000000</v>
      </c>
    </row>
    <row r="2351" spans="1:16" x14ac:dyDescent="0.2">
      <c r="A2351" s="15" t="s">
        <v>3964</v>
      </c>
      <c r="B2351" s="15" t="s">
        <v>11</v>
      </c>
      <c r="C2351" s="15"/>
      <c r="D2351" s="15"/>
      <c r="E2351" s="15">
        <v>2</v>
      </c>
      <c r="F2351" s="15">
        <v>30000000</v>
      </c>
      <c r="G2351" s="15">
        <v>0</v>
      </c>
      <c r="H2351" s="15">
        <v>0</v>
      </c>
      <c r="I2351" s="16">
        <f t="shared" si="45"/>
        <v>15000000</v>
      </c>
      <c r="J2351" s="15">
        <v>0</v>
      </c>
      <c r="K2351" s="15">
        <v>0</v>
      </c>
      <c r="L2351" s="16">
        <f t="shared" si="46"/>
        <v>0</v>
      </c>
      <c r="M2351" s="15">
        <f t="shared" si="47"/>
        <v>2</v>
      </c>
      <c r="N2351" s="15">
        <v>0</v>
      </c>
      <c r="O2351" s="17">
        <f t="shared" si="48"/>
        <v>2</v>
      </c>
      <c r="P2351" s="16">
        <f t="shared" si="49"/>
        <v>30000000</v>
      </c>
    </row>
    <row r="2352" spans="1:16" x14ac:dyDescent="0.2">
      <c r="A2352" s="15" t="s">
        <v>3965</v>
      </c>
      <c r="B2352" s="15" t="s">
        <v>20</v>
      </c>
      <c r="C2352" s="15"/>
      <c r="D2352" s="15"/>
      <c r="E2352" s="15">
        <v>3</v>
      </c>
      <c r="F2352" s="15">
        <v>57218182</v>
      </c>
      <c r="G2352" s="15">
        <v>0</v>
      </c>
      <c r="H2352" s="15">
        <v>0</v>
      </c>
      <c r="I2352" s="16">
        <f t="shared" si="45"/>
        <v>19072727.333333332</v>
      </c>
      <c r="J2352" s="15">
        <v>0</v>
      </c>
      <c r="K2352" s="15">
        <v>0</v>
      </c>
      <c r="L2352" s="16">
        <f t="shared" si="46"/>
        <v>0</v>
      </c>
      <c r="M2352" s="15">
        <f t="shared" si="47"/>
        <v>3</v>
      </c>
      <c r="N2352" s="15">
        <v>0</v>
      </c>
      <c r="O2352" s="17">
        <f t="shared" si="48"/>
        <v>3</v>
      </c>
      <c r="P2352" s="16">
        <f t="shared" si="49"/>
        <v>57218182</v>
      </c>
    </row>
    <row r="2353" spans="1:16" x14ac:dyDescent="0.2">
      <c r="A2353" s="15" t="s">
        <v>1035</v>
      </c>
      <c r="B2353" s="15" t="s">
        <v>20</v>
      </c>
      <c r="C2353" s="15"/>
      <c r="D2353" s="15"/>
      <c r="E2353" s="15">
        <v>1</v>
      </c>
      <c r="F2353" s="15">
        <v>13988521</v>
      </c>
      <c r="G2353" s="15">
        <v>0</v>
      </c>
      <c r="H2353" s="15">
        <v>0</v>
      </c>
      <c r="I2353" s="16">
        <f t="shared" si="45"/>
        <v>13988521</v>
      </c>
      <c r="J2353" s="15">
        <v>0</v>
      </c>
      <c r="K2353" s="15">
        <v>0</v>
      </c>
      <c r="L2353" s="16">
        <f t="shared" si="46"/>
        <v>0</v>
      </c>
      <c r="M2353" s="15">
        <f t="shared" si="47"/>
        <v>1</v>
      </c>
      <c r="N2353" s="15">
        <v>0</v>
      </c>
      <c r="O2353" s="17">
        <f t="shared" si="48"/>
        <v>1</v>
      </c>
      <c r="P2353" s="16">
        <f t="shared" si="49"/>
        <v>13988521</v>
      </c>
    </row>
    <row r="2354" spans="1:16" x14ac:dyDescent="0.2">
      <c r="A2354" s="15" t="s">
        <v>1036</v>
      </c>
      <c r="B2354" s="15" t="s">
        <v>20</v>
      </c>
      <c r="C2354" s="15"/>
      <c r="D2354" s="15"/>
      <c r="E2354" s="15">
        <v>2</v>
      </c>
      <c r="F2354" s="15">
        <v>26727272</v>
      </c>
      <c r="G2354" s="15">
        <v>0</v>
      </c>
      <c r="H2354" s="15">
        <v>0</v>
      </c>
      <c r="I2354" s="16">
        <f t="shared" si="45"/>
        <v>13363636</v>
      </c>
      <c r="J2354" s="15">
        <v>0</v>
      </c>
      <c r="K2354" s="15">
        <v>0</v>
      </c>
      <c r="L2354" s="16">
        <f t="shared" si="46"/>
        <v>0</v>
      </c>
      <c r="M2354" s="15">
        <f t="shared" si="47"/>
        <v>2</v>
      </c>
      <c r="N2354" s="15">
        <v>0</v>
      </c>
      <c r="O2354" s="17">
        <f t="shared" si="48"/>
        <v>2</v>
      </c>
      <c r="P2354" s="16">
        <f t="shared" si="49"/>
        <v>26727272</v>
      </c>
    </row>
    <row r="2355" spans="1:16" x14ac:dyDescent="0.2">
      <c r="A2355" s="15" t="s">
        <v>1037</v>
      </c>
      <c r="B2355" s="15" t="s">
        <v>25</v>
      </c>
      <c r="C2355" s="15"/>
      <c r="D2355" s="15"/>
      <c r="E2355" s="15">
        <v>4</v>
      </c>
      <c r="F2355" s="15">
        <v>63600000</v>
      </c>
      <c r="G2355" s="15">
        <v>0</v>
      </c>
      <c r="H2355" s="15">
        <v>0</v>
      </c>
      <c r="I2355" s="16">
        <f t="shared" si="45"/>
        <v>15900000</v>
      </c>
      <c r="J2355" s="15">
        <v>0</v>
      </c>
      <c r="K2355" s="15">
        <v>0</v>
      </c>
      <c r="L2355" s="16">
        <f t="shared" si="46"/>
        <v>0</v>
      </c>
      <c r="M2355" s="15">
        <f t="shared" si="47"/>
        <v>4</v>
      </c>
      <c r="N2355" s="15">
        <v>0</v>
      </c>
      <c r="O2355" s="17">
        <f t="shared" si="48"/>
        <v>4</v>
      </c>
      <c r="P2355" s="16">
        <f t="shared" si="49"/>
        <v>63600000</v>
      </c>
    </row>
    <row r="2356" spans="1:16" x14ac:dyDescent="0.2">
      <c r="A2356" s="15" t="s">
        <v>3966</v>
      </c>
      <c r="B2356" s="15" t="s">
        <v>11</v>
      </c>
      <c r="C2356" s="15"/>
      <c r="D2356" s="15"/>
      <c r="E2356" s="15">
        <v>1</v>
      </c>
      <c r="F2356" s="15">
        <v>15618182</v>
      </c>
      <c r="G2356" s="15">
        <v>0</v>
      </c>
      <c r="H2356" s="15">
        <v>0</v>
      </c>
      <c r="I2356" s="16">
        <f t="shared" si="45"/>
        <v>15618182</v>
      </c>
      <c r="J2356" s="15">
        <v>0</v>
      </c>
      <c r="K2356" s="15">
        <v>0</v>
      </c>
      <c r="L2356" s="16">
        <f t="shared" si="46"/>
        <v>0</v>
      </c>
      <c r="M2356" s="15">
        <f t="shared" si="47"/>
        <v>1</v>
      </c>
      <c r="N2356" s="15">
        <v>0</v>
      </c>
      <c r="O2356" s="17">
        <f t="shared" si="48"/>
        <v>1</v>
      </c>
      <c r="P2356" s="16">
        <f t="shared" si="49"/>
        <v>15618182</v>
      </c>
    </row>
    <row r="2357" spans="1:16" x14ac:dyDescent="0.2">
      <c r="A2357" s="15" t="s">
        <v>3967</v>
      </c>
      <c r="B2357" s="15" t="s">
        <v>11</v>
      </c>
      <c r="C2357" s="15"/>
      <c r="D2357" s="15"/>
      <c r="E2357" s="15">
        <v>1</v>
      </c>
      <c r="F2357" s="15">
        <v>15590909</v>
      </c>
      <c r="G2357" s="15">
        <v>0</v>
      </c>
      <c r="H2357" s="15">
        <v>0</v>
      </c>
      <c r="I2357" s="16">
        <f t="shared" si="45"/>
        <v>15590909</v>
      </c>
      <c r="J2357" s="15">
        <v>0</v>
      </c>
      <c r="K2357" s="15">
        <v>0</v>
      </c>
      <c r="L2357" s="16">
        <f t="shared" si="46"/>
        <v>0</v>
      </c>
      <c r="M2357" s="15">
        <f t="shared" si="47"/>
        <v>1</v>
      </c>
      <c r="N2357" s="15">
        <v>0</v>
      </c>
      <c r="O2357" s="17">
        <f t="shared" si="48"/>
        <v>1</v>
      </c>
      <c r="P2357" s="16">
        <f t="shared" si="49"/>
        <v>15590909</v>
      </c>
    </row>
    <row r="2358" spans="1:16" x14ac:dyDescent="0.2">
      <c r="A2358" s="15" t="s">
        <v>3968</v>
      </c>
      <c r="B2358" s="15" t="s">
        <v>11</v>
      </c>
      <c r="C2358" s="15"/>
      <c r="D2358" s="15"/>
      <c r="E2358" s="15">
        <v>2</v>
      </c>
      <c r="F2358" s="15">
        <v>37545454</v>
      </c>
      <c r="G2358" s="15">
        <v>0</v>
      </c>
      <c r="H2358" s="15">
        <v>0</v>
      </c>
      <c r="I2358" s="16">
        <f t="shared" si="45"/>
        <v>18772727</v>
      </c>
      <c r="J2358" s="15">
        <v>0</v>
      </c>
      <c r="K2358" s="15">
        <v>0</v>
      </c>
      <c r="L2358" s="16">
        <f t="shared" si="46"/>
        <v>0</v>
      </c>
      <c r="M2358" s="15">
        <f t="shared" si="47"/>
        <v>2</v>
      </c>
      <c r="N2358" s="15">
        <v>0</v>
      </c>
      <c r="O2358" s="17">
        <f t="shared" si="48"/>
        <v>2</v>
      </c>
      <c r="P2358" s="16">
        <f t="shared" si="49"/>
        <v>37545454</v>
      </c>
    </row>
    <row r="2359" spans="1:16" x14ac:dyDescent="0.2">
      <c r="A2359" s="15" t="s">
        <v>1041</v>
      </c>
      <c r="B2359" s="15" t="s">
        <v>20</v>
      </c>
      <c r="C2359" s="15"/>
      <c r="D2359" s="15"/>
      <c r="E2359" s="15">
        <v>4</v>
      </c>
      <c r="F2359" s="15">
        <v>62181818</v>
      </c>
      <c r="G2359" s="15">
        <v>0</v>
      </c>
      <c r="H2359" s="15">
        <v>0</v>
      </c>
      <c r="I2359" s="16">
        <f t="shared" si="45"/>
        <v>15545454.5</v>
      </c>
      <c r="J2359" s="15">
        <v>0</v>
      </c>
      <c r="K2359" s="15">
        <v>0</v>
      </c>
      <c r="L2359" s="16">
        <f t="shared" si="46"/>
        <v>0</v>
      </c>
      <c r="M2359" s="15">
        <f t="shared" si="47"/>
        <v>4</v>
      </c>
      <c r="N2359" s="15">
        <v>0</v>
      </c>
      <c r="O2359" s="17">
        <f t="shared" si="48"/>
        <v>4</v>
      </c>
      <c r="P2359" s="16">
        <f t="shared" si="49"/>
        <v>62181818</v>
      </c>
    </row>
    <row r="2360" spans="1:16" x14ac:dyDescent="0.2">
      <c r="A2360" s="15" t="s">
        <v>3969</v>
      </c>
      <c r="B2360" s="15" t="s">
        <v>20</v>
      </c>
      <c r="C2360" s="15"/>
      <c r="D2360" s="15"/>
      <c r="E2360" s="15">
        <v>1</v>
      </c>
      <c r="F2360" s="15">
        <v>17272727</v>
      </c>
      <c r="G2360" s="15">
        <v>0</v>
      </c>
      <c r="H2360" s="15">
        <v>0</v>
      </c>
      <c r="I2360" s="16">
        <f t="shared" si="45"/>
        <v>17272727</v>
      </c>
      <c r="J2360" s="15">
        <v>0</v>
      </c>
      <c r="K2360" s="15">
        <v>0</v>
      </c>
      <c r="L2360" s="16">
        <f t="shared" si="46"/>
        <v>0</v>
      </c>
      <c r="M2360" s="15">
        <f t="shared" si="47"/>
        <v>1</v>
      </c>
      <c r="N2360" s="15">
        <v>0</v>
      </c>
      <c r="O2360" s="17">
        <f t="shared" si="48"/>
        <v>1</v>
      </c>
      <c r="P2360" s="16">
        <f t="shared" si="49"/>
        <v>17272727</v>
      </c>
    </row>
    <row r="2361" spans="1:16" x14ac:dyDescent="0.2">
      <c r="A2361" s="15" t="s">
        <v>1043</v>
      </c>
      <c r="B2361" s="15" t="s">
        <v>11</v>
      </c>
      <c r="C2361" s="15"/>
      <c r="D2361" s="15"/>
      <c r="E2361" s="15">
        <v>1</v>
      </c>
      <c r="F2361" s="15">
        <v>18599455</v>
      </c>
      <c r="G2361" s="15">
        <v>0</v>
      </c>
      <c r="H2361" s="15">
        <v>0</v>
      </c>
      <c r="I2361" s="16">
        <f t="shared" si="45"/>
        <v>18599455</v>
      </c>
      <c r="J2361" s="15">
        <v>0</v>
      </c>
      <c r="K2361" s="15">
        <v>0</v>
      </c>
      <c r="L2361" s="16">
        <f t="shared" si="46"/>
        <v>0</v>
      </c>
      <c r="M2361" s="15">
        <f t="shared" si="47"/>
        <v>1</v>
      </c>
      <c r="N2361" s="15">
        <v>0</v>
      </c>
      <c r="O2361" s="17">
        <f t="shared" si="48"/>
        <v>1</v>
      </c>
      <c r="P2361" s="16">
        <f t="shared" si="49"/>
        <v>18599455</v>
      </c>
    </row>
    <row r="2362" spans="1:16" x14ac:dyDescent="0.2">
      <c r="A2362" s="15" t="s">
        <v>3970</v>
      </c>
      <c r="B2362" s="15" t="s">
        <v>11</v>
      </c>
      <c r="C2362" s="15"/>
      <c r="D2362" s="15"/>
      <c r="E2362" s="15">
        <v>1</v>
      </c>
      <c r="F2362" s="15">
        <v>20136364</v>
      </c>
      <c r="G2362" s="15">
        <v>0</v>
      </c>
      <c r="H2362" s="15">
        <v>0</v>
      </c>
      <c r="I2362" s="16">
        <f t="shared" si="45"/>
        <v>20136364</v>
      </c>
      <c r="J2362" s="15">
        <v>0</v>
      </c>
      <c r="K2362" s="15">
        <v>0</v>
      </c>
      <c r="L2362" s="16">
        <f t="shared" si="46"/>
        <v>0</v>
      </c>
      <c r="M2362" s="15">
        <f t="shared" si="47"/>
        <v>1</v>
      </c>
      <c r="N2362" s="15">
        <v>0</v>
      </c>
      <c r="O2362" s="17">
        <f t="shared" si="48"/>
        <v>1</v>
      </c>
      <c r="P2362" s="16">
        <f t="shared" si="49"/>
        <v>20136364</v>
      </c>
    </row>
    <row r="2363" spans="1:16" x14ac:dyDescent="0.2">
      <c r="A2363" s="15" t="s">
        <v>1045</v>
      </c>
      <c r="B2363" s="15" t="s">
        <v>25</v>
      </c>
      <c r="C2363" s="15"/>
      <c r="D2363" s="15"/>
      <c r="E2363" s="15">
        <v>2</v>
      </c>
      <c r="F2363" s="15">
        <v>23981818</v>
      </c>
      <c r="G2363" s="15">
        <v>0</v>
      </c>
      <c r="H2363" s="15">
        <v>0</v>
      </c>
      <c r="I2363" s="16">
        <f t="shared" si="45"/>
        <v>11990909</v>
      </c>
      <c r="J2363" s="15">
        <v>0</v>
      </c>
      <c r="K2363" s="15">
        <v>0</v>
      </c>
      <c r="L2363" s="16">
        <f t="shared" si="46"/>
        <v>0</v>
      </c>
      <c r="M2363" s="15">
        <f t="shared" si="47"/>
        <v>2</v>
      </c>
      <c r="N2363" s="15">
        <v>0</v>
      </c>
      <c r="O2363" s="17">
        <f t="shared" si="48"/>
        <v>2</v>
      </c>
      <c r="P2363" s="16">
        <f t="shared" si="49"/>
        <v>23981818</v>
      </c>
    </row>
    <row r="2364" spans="1:16" x14ac:dyDescent="0.2">
      <c r="A2364" s="15" t="s">
        <v>1046</v>
      </c>
      <c r="B2364" s="15" t="s">
        <v>20</v>
      </c>
      <c r="C2364" s="15"/>
      <c r="D2364" s="15"/>
      <c r="E2364" s="15">
        <v>2</v>
      </c>
      <c r="F2364" s="15">
        <v>19818182</v>
      </c>
      <c r="G2364" s="15">
        <v>0</v>
      </c>
      <c r="H2364" s="15">
        <v>0</v>
      </c>
      <c r="I2364" s="16">
        <f t="shared" si="45"/>
        <v>9909091</v>
      </c>
      <c r="J2364" s="15">
        <v>0</v>
      </c>
      <c r="K2364" s="15">
        <v>0</v>
      </c>
      <c r="L2364" s="16">
        <f t="shared" si="46"/>
        <v>0</v>
      </c>
      <c r="M2364" s="15">
        <f t="shared" si="47"/>
        <v>2</v>
      </c>
      <c r="N2364" s="15">
        <v>0</v>
      </c>
      <c r="O2364" s="17">
        <f t="shared" si="48"/>
        <v>2</v>
      </c>
      <c r="P2364" s="16">
        <f t="shared" si="49"/>
        <v>19818182</v>
      </c>
    </row>
    <row r="2365" spans="1:16" x14ac:dyDescent="0.2">
      <c r="A2365" s="15" t="s">
        <v>3971</v>
      </c>
      <c r="B2365" s="15" t="s">
        <v>20</v>
      </c>
      <c r="C2365" s="15"/>
      <c r="D2365" s="15"/>
      <c r="E2365" s="15">
        <v>1</v>
      </c>
      <c r="F2365" s="15">
        <v>16590909</v>
      </c>
      <c r="G2365" s="15">
        <v>0</v>
      </c>
      <c r="H2365" s="15">
        <v>0</v>
      </c>
      <c r="I2365" s="16">
        <f t="shared" si="45"/>
        <v>16590909</v>
      </c>
      <c r="J2365" s="15">
        <v>0</v>
      </c>
      <c r="K2365" s="15">
        <v>0</v>
      </c>
      <c r="L2365" s="16">
        <f t="shared" si="46"/>
        <v>0</v>
      </c>
      <c r="M2365" s="15">
        <f t="shared" si="47"/>
        <v>1</v>
      </c>
      <c r="N2365" s="15">
        <v>0</v>
      </c>
      <c r="O2365" s="17">
        <f t="shared" si="48"/>
        <v>1</v>
      </c>
      <c r="P2365" s="16">
        <f t="shared" si="49"/>
        <v>16590909</v>
      </c>
    </row>
    <row r="2366" spans="1:16" x14ac:dyDescent="0.2">
      <c r="A2366" s="15" t="s">
        <v>3972</v>
      </c>
      <c r="B2366" s="15" t="s">
        <v>20</v>
      </c>
      <c r="C2366" s="15"/>
      <c r="D2366" s="15"/>
      <c r="E2366" s="15">
        <v>3</v>
      </c>
      <c r="F2366" s="15">
        <v>46636364</v>
      </c>
      <c r="G2366" s="15">
        <v>0</v>
      </c>
      <c r="H2366" s="15">
        <v>0</v>
      </c>
      <c r="I2366" s="16">
        <f t="shared" si="45"/>
        <v>15545454.666666666</v>
      </c>
      <c r="J2366" s="15">
        <v>0</v>
      </c>
      <c r="K2366" s="15">
        <v>0</v>
      </c>
      <c r="L2366" s="16">
        <f t="shared" si="46"/>
        <v>0</v>
      </c>
      <c r="M2366" s="15">
        <f t="shared" si="47"/>
        <v>3</v>
      </c>
      <c r="N2366" s="15">
        <v>0</v>
      </c>
      <c r="O2366" s="17">
        <f t="shared" si="48"/>
        <v>3</v>
      </c>
      <c r="P2366" s="16">
        <f t="shared" si="49"/>
        <v>46636364</v>
      </c>
    </row>
    <row r="2367" spans="1:16" x14ac:dyDescent="0.2">
      <c r="A2367" s="15" t="s">
        <v>3973</v>
      </c>
      <c r="B2367" s="15" t="s">
        <v>20</v>
      </c>
      <c r="C2367" s="15"/>
      <c r="D2367" s="15"/>
      <c r="E2367" s="15">
        <v>5</v>
      </c>
      <c r="F2367" s="15">
        <v>75000000</v>
      </c>
      <c r="G2367" s="15">
        <v>0</v>
      </c>
      <c r="H2367" s="15">
        <v>0</v>
      </c>
      <c r="I2367" s="16">
        <f t="shared" si="45"/>
        <v>15000000</v>
      </c>
      <c r="J2367" s="15">
        <v>0</v>
      </c>
      <c r="K2367" s="15">
        <v>0</v>
      </c>
      <c r="L2367" s="16">
        <f t="shared" si="46"/>
        <v>0</v>
      </c>
      <c r="M2367" s="15">
        <f t="shared" si="47"/>
        <v>5</v>
      </c>
      <c r="N2367" s="15">
        <v>0</v>
      </c>
      <c r="O2367" s="17">
        <f t="shared" si="48"/>
        <v>5</v>
      </c>
      <c r="P2367" s="16">
        <f t="shared" si="49"/>
        <v>75000000</v>
      </c>
    </row>
    <row r="2368" spans="1:16" x14ac:dyDescent="0.2">
      <c r="A2368" s="15" t="s">
        <v>3974</v>
      </c>
      <c r="B2368" s="15" t="s">
        <v>20</v>
      </c>
      <c r="C2368" s="15"/>
      <c r="D2368" s="15"/>
      <c r="E2368" s="15">
        <v>1</v>
      </c>
      <c r="F2368" s="15">
        <v>19727273</v>
      </c>
      <c r="G2368" s="15">
        <v>0</v>
      </c>
      <c r="H2368" s="15">
        <v>0</v>
      </c>
      <c r="I2368" s="16">
        <f t="shared" si="45"/>
        <v>19727273</v>
      </c>
      <c r="J2368" s="15">
        <v>0</v>
      </c>
      <c r="K2368" s="15">
        <v>0</v>
      </c>
      <c r="L2368" s="16">
        <f t="shared" si="46"/>
        <v>0</v>
      </c>
      <c r="M2368" s="15">
        <f t="shared" si="47"/>
        <v>1</v>
      </c>
      <c r="N2368" s="15">
        <v>0</v>
      </c>
      <c r="O2368" s="17">
        <f t="shared" si="48"/>
        <v>1</v>
      </c>
      <c r="P2368" s="16">
        <f t="shared" si="49"/>
        <v>19727273</v>
      </c>
    </row>
    <row r="2369" spans="1:16" x14ac:dyDescent="0.2">
      <c r="A2369" s="15" t="s">
        <v>3975</v>
      </c>
      <c r="B2369" s="15" t="s">
        <v>11</v>
      </c>
      <c r="C2369" s="15"/>
      <c r="D2369" s="15"/>
      <c r="E2369" s="15">
        <v>5</v>
      </c>
      <c r="F2369" s="15">
        <v>47140910</v>
      </c>
      <c r="G2369" s="15">
        <v>0</v>
      </c>
      <c r="H2369" s="15">
        <v>0</v>
      </c>
      <c r="I2369" s="16">
        <f t="shared" si="45"/>
        <v>9428182</v>
      </c>
      <c r="J2369" s="15">
        <v>0</v>
      </c>
      <c r="K2369" s="15">
        <v>0</v>
      </c>
      <c r="L2369" s="16">
        <f t="shared" si="46"/>
        <v>0</v>
      </c>
      <c r="M2369" s="15">
        <f t="shared" si="47"/>
        <v>5</v>
      </c>
      <c r="N2369" s="15">
        <v>0</v>
      </c>
      <c r="O2369" s="17">
        <f t="shared" si="48"/>
        <v>5</v>
      </c>
      <c r="P2369" s="16">
        <f t="shared" si="49"/>
        <v>47140910</v>
      </c>
    </row>
    <row r="2370" spans="1:16" x14ac:dyDescent="0.2">
      <c r="A2370" s="15" t="s">
        <v>3976</v>
      </c>
      <c r="B2370" s="15" t="s">
        <v>11</v>
      </c>
      <c r="C2370" s="15"/>
      <c r="D2370" s="15"/>
      <c r="E2370" s="15">
        <v>1</v>
      </c>
      <c r="F2370" s="15">
        <v>12265450</v>
      </c>
      <c r="G2370" s="15">
        <v>0</v>
      </c>
      <c r="H2370" s="15">
        <v>0</v>
      </c>
      <c r="I2370" s="16">
        <f t="shared" si="45"/>
        <v>12265450</v>
      </c>
      <c r="J2370" s="15">
        <v>0</v>
      </c>
      <c r="K2370" s="15">
        <v>0</v>
      </c>
      <c r="L2370" s="16">
        <f t="shared" si="46"/>
        <v>0</v>
      </c>
      <c r="M2370" s="15">
        <f t="shared" si="47"/>
        <v>1</v>
      </c>
      <c r="N2370" s="15">
        <v>0</v>
      </c>
      <c r="O2370" s="17">
        <f t="shared" si="48"/>
        <v>1</v>
      </c>
      <c r="P2370" s="16">
        <f t="shared" si="49"/>
        <v>12265450</v>
      </c>
    </row>
    <row r="2371" spans="1:16" x14ac:dyDescent="0.2">
      <c r="A2371" s="15" t="s">
        <v>3977</v>
      </c>
      <c r="B2371" s="15" t="s">
        <v>11</v>
      </c>
      <c r="C2371" s="15"/>
      <c r="D2371" s="15"/>
      <c r="E2371" s="15">
        <v>4</v>
      </c>
      <c r="F2371" s="15">
        <v>29049089</v>
      </c>
      <c r="G2371" s="15">
        <v>0</v>
      </c>
      <c r="H2371" s="15">
        <v>0</v>
      </c>
      <c r="I2371" s="16">
        <f t="shared" si="45"/>
        <v>7262272.25</v>
      </c>
      <c r="J2371" s="15">
        <v>0</v>
      </c>
      <c r="K2371" s="15">
        <v>0</v>
      </c>
      <c r="L2371" s="16">
        <f t="shared" si="46"/>
        <v>0</v>
      </c>
      <c r="M2371" s="15">
        <f t="shared" si="47"/>
        <v>4</v>
      </c>
      <c r="N2371" s="15">
        <v>0</v>
      </c>
      <c r="O2371" s="17">
        <f t="shared" si="48"/>
        <v>4</v>
      </c>
      <c r="P2371" s="16">
        <f t="shared" si="49"/>
        <v>29049089</v>
      </c>
    </row>
    <row r="2372" spans="1:16" x14ac:dyDescent="0.2">
      <c r="A2372" s="15" t="s">
        <v>3978</v>
      </c>
      <c r="B2372" s="15" t="s">
        <v>20</v>
      </c>
      <c r="C2372" s="15"/>
      <c r="D2372" s="15"/>
      <c r="E2372" s="15">
        <v>6</v>
      </c>
      <c r="F2372" s="15">
        <v>96233766</v>
      </c>
      <c r="G2372" s="15">
        <v>0</v>
      </c>
      <c r="H2372" s="15">
        <v>0</v>
      </c>
      <c r="I2372" s="16">
        <f t="shared" si="45"/>
        <v>16038961</v>
      </c>
      <c r="J2372" s="15">
        <v>0</v>
      </c>
      <c r="K2372" s="15">
        <v>0</v>
      </c>
      <c r="L2372" s="16">
        <f t="shared" si="46"/>
        <v>0</v>
      </c>
      <c r="M2372" s="15">
        <f t="shared" si="47"/>
        <v>6</v>
      </c>
      <c r="N2372" s="15">
        <v>0</v>
      </c>
      <c r="O2372" s="17">
        <f t="shared" si="48"/>
        <v>6</v>
      </c>
      <c r="P2372" s="16">
        <f t="shared" si="49"/>
        <v>96233766</v>
      </c>
    </row>
    <row r="2373" spans="1:16" x14ac:dyDescent="0.2">
      <c r="A2373" s="15" t="s">
        <v>3979</v>
      </c>
      <c r="B2373" s="15" t="s">
        <v>11</v>
      </c>
      <c r="C2373" s="15"/>
      <c r="D2373" s="15"/>
      <c r="E2373" s="15">
        <v>1</v>
      </c>
      <c r="F2373" s="15">
        <v>18527272</v>
      </c>
      <c r="G2373" s="15">
        <v>0</v>
      </c>
      <c r="H2373" s="15">
        <v>0</v>
      </c>
      <c r="I2373" s="16">
        <f t="shared" si="45"/>
        <v>18527272</v>
      </c>
      <c r="J2373" s="15">
        <v>0</v>
      </c>
      <c r="K2373" s="15">
        <v>0</v>
      </c>
      <c r="L2373" s="16">
        <f t="shared" si="46"/>
        <v>0</v>
      </c>
      <c r="M2373" s="15">
        <f t="shared" si="47"/>
        <v>1</v>
      </c>
      <c r="N2373" s="15">
        <v>0</v>
      </c>
      <c r="O2373" s="17">
        <f t="shared" si="48"/>
        <v>1</v>
      </c>
      <c r="P2373" s="16">
        <f t="shared" si="49"/>
        <v>18527272</v>
      </c>
    </row>
    <row r="2374" spans="1:16" x14ac:dyDescent="0.2">
      <c r="A2374" s="15" t="s">
        <v>1056</v>
      </c>
      <c r="B2374" s="15" t="s">
        <v>20</v>
      </c>
      <c r="C2374" s="15"/>
      <c r="D2374" s="15"/>
      <c r="E2374" s="15">
        <v>11</v>
      </c>
      <c r="F2374" s="15">
        <v>120634919</v>
      </c>
      <c r="G2374" s="15">
        <v>0</v>
      </c>
      <c r="H2374" s="15">
        <v>0</v>
      </c>
      <c r="I2374" s="16">
        <f t="shared" si="45"/>
        <v>10966810.818181818</v>
      </c>
      <c r="J2374" s="15">
        <v>0</v>
      </c>
      <c r="K2374" s="15">
        <v>0</v>
      </c>
      <c r="L2374" s="16">
        <f t="shared" si="46"/>
        <v>0</v>
      </c>
      <c r="M2374" s="15">
        <f t="shared" si="47"/>
        <v>11</v>
      </c>
      <c r="N2374" s="15">
        <v>0</v>
      </c>
      <c r="O2374" s="17">
        <f t="shared" si="48"/>
        <v>11</v>
      </c>
      <c r="P2374" s="16">
        <f t="shared" si="49"/>
        <v>120634919</v>
      </c>
    </row>
    <row r="2375" spans="1:16" x14ac:dyDescent="0.2">
      <c r="A2375" s="15" t="s">
        <v>1057</v>
      </c>
      <c r="B2375" s="15" t="s">
        <v>20</v>
      </c>
      <c r="C2375" s="15"/>
      <c r="D2375" s="15"/>
      <c r="E2375" s="15">
        <v>1</v>
      </c>
      <c r="F2375" s="15">
        <v>7764545</v>
      </c>
      <c r="G2375" s="15">
        <v>0</v>
      </c>
      <c r="H2375" s="15">
        <v>0</v>
      </c>
      <c r="I2375" s="16">
        <f t="shared" si="45"/>
        <v>7764545</v>
      </c>
      <c r="J2375" s="15">
        <v>0</v>
      </c>
      <c r="K2375" s="15">
        <v>0</v>
      </c>
      <c r="L2375" s="16">
        <f t="shared" si="46"/>
        <v>0</v>
      </c>
      <c r="M2375" s="15">
        <f t="shared" si="47"/>
        <v>1</v>
      </c>
      <c r="N2375" s="15">
        <v>0</v>
      </c>
      <c r="O2375" s="17">
        <f t="shared" si="48"/>
        <v>1</v>
      </c>
      <c r="P2375" s="16">
        <f t="shared" si="49"/>
        <v>7764545</v>
      </c>
    </row>
    <row r="2376" spans="1:16" x14ac:dyDescent="0.2">
      <c r="A2376" s="15" t="s">
        <v>1058</v>
      </c>
      <c r="B2376" s="15" t="s">
        <v>11</v>
      </c>
      <c r="C2376" s="15"/>
      <c r="D2376" s="15"/>
      <c r="E2376" s="15">
        <v>2</v>
      </c>
      <c r="F2376" s="15">
        <v>23979545</v>
      </c>
      <c r="G2376" s="15">
        <v>0</v>
      </c>
      <c r="H2376" s="15">
        <v>0</v>
      </c>
      <c r="I2376" s="16">
        <f t="shared" si="45"/>
        <v>11989772.5</v>
      </c>
      <c r="J2376" s="15">
        <v>0</v>
      </c>
      <c r="K2376" s="15">
        <v>0</v>
      </c>
      <c r="L2376" s="16">
        <f t="shared" si="46"/>
        <v>0</v>
      </c>
      <c r="M2376" s="15">
        <f t="shared" si="47"/>
        <v>2</v>
      </c>
      <c r="N2376" s="15">
        <v>0</v>
      </c>
      <c r="O2376" s="17">
        <f t="shared" si="48"/>
        <v>2</v>
      </c>
      <c r="P2376" s="16">
        <f t="shared" si="49"/>
        <v>23979545</v>
      </c>
    </row>
    <row r="2377" spans="1:16" x14ac:dyDescent="0.2">
      <c r="A2377" s="15" t="s">
        <v>1059</v>
      </c>
      <c r="B2377" s="15" t="s">
        <v>11</v>
      </c>
      <c r="C2377" s="15"/>
      <c r="D2377" s="15"/>
      <c r="E2377" s="15">
        <v>3</v>
      </c>
      <c r="F2377" s="15">
        <v>34707818</v>
      </c>
      <c r="G2377" s="15">
        <v>0</v>
      </c>
      <c r="H2377" s="15">
        <v>0</v>
      </c>
      <c r="I2377" s="16">
        <f t="shared" si="45"/>
        <v>11569272.666666666</v>
      </c>
      <c r="J2377" s="15">
        <v>0</v>
      </c>
      <c r="K2377" s="15">
        <v>0</v>
      </c>
      <c r="L2377" s="16">
        <f t="shared" si="46"/>
        <v>0</v>
      </c>
      <c r="M2377" s="15">
        <f t="shared" si="47"/>
        <v>3</v>
      </c>
      <c r="N2377" s="15">
        <v>0</v>
      </c>
      <c r="O2377" s="17">
        <f t="shared" si="48"/>
        <v>3</v>
      </c>
      <c r="P2377" s="16">
        <f t="shared" si="49"/>
        <v>34707818</v>
      </c>
    </row>
    <row r="2378" spans="1:16" x14ac:dyDescent="0.2">
      <c r="A2378" s="15" t="s">
        <v>1060</v>
      </c>
      <c r="B2378" s="15" t="s">
        <v>11</v>
      </c>
      <c r="C2378" s="15"/>
      <c r="D2378" s="15"/>
      <c r="E2378" s="15">
        <v>3</v>
      </c>
      <c r="F2378" s="15">
        <v>54113352</v>
      </c>
      <c r="G2378" s="15">
        <v>0</v>
      </c>
      <c r="H2378" s="15">
        <v>0</v>
      </c>
      <c r="I2378" s="16">
        <f t="shared" si="45"/>
        <v>18037784</v>
      </c>
      <c r="J2378" s="15">
        <v>0</v>
      </c>
      <c r="K2378" s="15">
        <v>0</v>
      </c>
      <c r="L2378" s="16">
        <f t="shared" si="46"/>
        <v>0</v>
      </c>
      <c r="M2378" s="15">
        <f t="shared" si="47"/>
        <v>3</v>
      </c>
      <c r="N2378" s="15">
        <v>0</v>
      </c>
      <c r="O2378" s="17">
        <f t="shared" si="48"/>
        <v>3</v>
      </c>
      <c r="P2378" s="16">
        <f t="shared" si="49"/>
        <v>54113352</v>
      </c>
    </row>
    <row r="2379" spans="1:16" x14ac:dyDescent="0.2">
      <c r="A2379" s="15" t="s">
        <v>1061</v>
      </c>
      <c r="B2379" s="15" t="s">
        <v>11</v>
      </c>
      <c r="C2379" s="15"/>
      <c r="D2379" s="15"/>
      <c r="E2379" s="15">
        <v>1</v>
      </c>
      <c r="F2379" s="15">
        <v>20615909</v>
      </c>
      <c r="G2379" s="15">
        <v>0</v>
      </c>
      <c r="H2379" s="15">
        <v>0</v>
      </c>
      <c r="I2379" s="16">
        <f t="shared" si="45"/>
        <v>20615909</v>
      </c>
      <c r="J2379" s="15">
        <v>0</v>
      </c>
      <c r="K2379" s="15">
        <v>0</v>
      </c>
      <c r="L2379" s="16">
        <f t="shared" si="46"/>
        <v>0</v>
      </c>
      <c r="M2379" s="15">
        <f t="shared" si="47"/>
        <v>1</v>
      </c>
      <c r="N2379" s="15">
        <v>0</v>
      </c>
      <c r="O2379" s="17">
        <f t="shared" si="48"/>
        <v>1</v>
      </c>
      <c r="P2379" s="16">
        <f t="shared" si="49"/>
        <v>20615909</v>
      </c>
    </row>
    <row r="2380" spans="1:16" x14ac:dyDescent="0.2">
      <c r="A2380" s="15" t="s">
        <v>3980</v>
      </c>
      <c r="B2380" s="15" t="s">
        <v>11</v>
      </c>
      <c r="C2380" s="15"/>
      <c r="D2380" s="15"/>
      <c r="E2380" s="15">
        <v>3</v>
      </c>
      <c r="F2380" s="15">
        <v>46145455</v>
      </c>
      <c r="G2380" s="15">
        <v>0</v>
      </c>
      <c r="H2380" s="15">
        <v>0</v>
      </c>
      <c r="I2380" s="16">
        <f t="shared" si="45"/>
        <v>15381818.333333334</v>
      </c>
      <c r="J2380" s="15">
        <v>0</v>
      </c>
      <c r="K2380" s="15">
        <v>0</v>
      </c>
      <c r="L2380" s="16">
        <f t="shared" si="46"/>
        <v>0</v>
      </c>
      <c r="M2380" s="15">
        <f t="shared" si="47"/>
        <v>3</v>
      </c>
      <c r="N2380" s="15">
        <v>0</v>
      </c>
      <c r="O2380" s="17">
        <f t="shared" si="48"/>
        <v>3</v>
      </c>
      <c r="P2380" s="16">
        <f t="shared" si="49"/>
        <v>46145455</v>
      </c>
    </row>
    <row r="2381" spans="1:16" x14ac:dyDescent="0.2">
      <c r="A2381" s="15" t="s">
        <v>3981</v>
      </c>
      <c r="B2381" s="15" t="s">
        <v>11</v>
      </c>
      <c r="C2381" s="15"/>
      <c r="D2381" s="15"/>
      <c r="E2381" s="15">
        <v>2</v>
      </c>
      <c r="F2381" s="15">
        <v>26072728</v>
      </c>
      <c r="G2381" s="15">
        <v>0</v>
      </c>
      <c r="H2381" s="15">
        <v>0</v>
      </c>
      <c r="I2381" s="16">
        <f t="shared" si="45"/>
        <v>13036364</v>
      </c>
      <c r="J2381" s="15">
        <v>0</v>
      </c>
      <c r="K2381" s="15">
        <v>0</v>
      </c>
      <c r="L2381" s="16">
        <f t="shared" si="46"/>
        <v>0</v>
      </c>
      <c r="M2381" s="15">
        <f t="shared" si="47"/>
        <v>2</v>
      </c>
      <c r="N2381" s="15">
        <v>0</v>
      </c>
      <c r="O2381" s="17">
        <f t="shared" si="48"/>
        <v>2</v>
      </c>
      <c r="P2381" s="16">
        <f t="shared" si="49"/>
        <v>26072728</v>
      </c>
    </row>
    <row r="2382" spans="1:16" x14ac:dyDescent="0.2">
      <c r="A2382" s="15" t="s">
        <v>3982</v>
      </c>
      <c r="B2382" s="15" t="s">
        <v>11</v>
      </c>
      <c r="C2382" s="15"/>
      <c r="D2382" s="15"/>
      <c r="E2382" s="15">
        <v>1</v>
      </c>
      <c r="F2382" s="15">
        <v>16045455</v>
      </c>
      <c r="G2382" s="15">
        <v>0</v>
      </c>
      <c r="H2382" s="15">
        <v>0</v>
      </c>
      <c r="I2382" s="16">
        <f t="shared" si="45"/>
        <v>16045455</v>
      </c>
      <c r="J2382" s="15">
        <v>0</v>
      </c>
      <c r="K2382" s="15">
        <v>0</v>
      </c>
      <c r="L2382" s="16">
        <f t="shared" si="46"/>
        <v>0</v>
      </c>
      <c r="M2382" s="15">
        <f t="shared" si="47"/>
        <v>1</v>
      </c>
      <c r="N2382" s="15">
        <v>0</v>
      </c>
      <c r="O2382" s="17">
        <f t="shared" si="48"/>
        <v>1</v>
      </c>
      <c r="P2382" s="16">
        <f t="shared" si="49"/>
        <v>16045455</v>
      </c>
    </row>
    <row r="2383" spans="1:16" x14ac:dyDescent="0.2">
      <c r="A2383" s="15" t="s">
        <v>1065</v>
      </c>
      <c r="B2383" s="15" t="s">
        <v>11</v>
      </c>
      <c r="C2383" s="15"/>
      <c r="D2383" s="15"/>
      <c r="E2383" s="15">
        <v>1</v>
      </c>
      <c r="F2383" s="15">
        <v>21090909</v>
      </c>
      <c r="G2383" s="15">
        <v>0</v>
      </c>
      <c r="H2383" s="15">
        <v>0</v>
      </c>
      <c r="I2383" s="16">
        <f t="shared" si="45"/>
        <v>21090909</v>
      </c>
      <c r="J2383" s="15">
        <v>0</v>
      </c>
      <c r="K2383" s="15">
        <v>0</v>
      </c>
      <c r="L2383" s="16">
        <f t="shared" si="46"/>
        <v>0</v>
      </c>
      <c r="M2383" s="15">
        <f t="shared" si="47"/>
        <v>1</v>
      </c>
      <c r="N2383" s="15">
        <v>0</v>
      </c>
      <c r="O2383" s="17">
        <f t="shared" si="48"/>
        <v>1</v>
      </c>
      <c r="P2383" s="16">
        <f t="shared" si="49"/>
        <v>21090909</v>
      </c>
    </row>
    <row r="2384" spans="1:16" x14ac:dyDescent="0.2">
      <c r="A2384" s="15" t="s">
        <v>1066</v>
      </c>
      <c r="B2384" s="15" t="s">
        <v>11</v>
      </c>
      <c r="C2384" s="15"/>
      <c r="D2384" s="15"/>
      <c r="E2384" s="15">
        <v>1</v>
      </c>
      <c r="F2384" s="15">
        <v>15768484</v>
      </c>
      <c r="G2384" s="15">
        <v>0</v>
      </c>
      <c r="H2384" s="15">
        <v>0</v>
      </c>
      <c r="I2384" s="16">
        <f t="shared" si="45"/>
        <v>15768484</v>
      </c>
      <c r="J2384" s="15">
        <v>0</v>
      </c>
      <c r="K2384" s="15">
        <v>0</v>
      </c>
      <c r="L2384" s="16">
        <f t="shared" si="46"/>
        <v>0</v>
      </c>
      <c r="M2384" s="15">
        <f t="shared" si="47"/>
        <v>1</v>
      </c>
      <c r="N2384" s="15">
        <v>0</v>
      </c>
      <c r="O2384" s="17">
        <f t="shared" si="48"/>
        <v>1</v>
      </c>
      <c r="P2384" s="16">
        <f t="shared" si="49"/>
        <v>15768484</v>
      </c>
    </row>
    <row r="2385" spans="1:16" x14ac:dyDescent="0.2">
      <c r="A2385" s="15" t="s">
        <v>1067</v>
      </c>
      <c r="B2385" s="15" t="s">
        <v>11</v>
      </c>
      <c r="C2385" s="15"/>
      <c r="D2385" s="15"/>
      <c r="E2385" s="15">
        <v>2</v>
      </c>
      <c r="F2385" s="15">
        <v>22221819</v>
      </c>
      <c r="G2385" s="15">
        <v>0</v>
      </c>
      <c r="H2385" s="15">
        <v>0</v>
      </c>
      <c r="I2385" s="16">
        <f t="shared" si="45"/>
        <v>11110909.5</v>
      </c>
      <c r="J2385" s="15">
        <v>0</v>
      </c>
      <c r="K2385" s="15">
        <v>0</v>
      </c>
      <c r="L2385" s="16">
        <f t="shared" si="46"/>
        <v>0</v>
      </c>
      <c r="M2385" s="15">
        <f t="shared" si="47"/>
        <v>2</v>
      </c>
      <c r="N2385" s="15">
        <v>0</v>
      </c>
      <c r="O2385" s="17">
        <f t="shared" si="48"/>
        <v>2</v>
      </c>
      <c r="P2385" s="16">
        <f t="shared" si="49"/>
        <v>22221819</v>
      </c>
    </row>
    <row r="2386" spans="1:16" x14ac:dyDescent="0.2">
      <c r="A2386" s="15" t="s">
        <v>1068</v>
      </c>
      <c r="B2386" s="15" t="s">
        <v>20</v>
      </c>
      <c r="C2386" s="15"/>
      <c r="D2386" s="15"/>
      <c r="E2386" s="15">
        <v>1</v>
      </c>
      <c r="F2386" s="15">
        <v>16900000</v>
      </c>
      <c r="G2386" s="15">
        <v>0</v>
      </c>
      <c r="H2386" s="15">
        <v>0</v>
      </c>
      <c r="I2386" s="16">
        <f t="shared" si="45"/>
        <v>16900000</v>
      </c>
      <c r="J2386" s="15">
        <v>0</v>
      </c>
      <c r="K2386" s="15">
        <v>0</v>
      </c>
      <c r="L2386" s="16">
        <f t="shared" si="46"/>
        <v>0</v>
      </c>
      <c r="M2386" s="15">
        <f t="shared" si="47"/>
        <v>1</v>
      </c>
      <c r="N2386" s="15">
        <v>0</v>
      </c>
      <c r="O2386" s="17">
        <f t="shared" si="48"/>
        <v>1</v>
      </c>
      <c r="P2386" s="16">
        <f t="shared" si="49"/>
        <v>16900000</v>
      </c>
    </row>
    <row r="2387" spans="1:16" x14ac:dyDescent="0.2">
      <c r="A2387" s="15" t="s">
        <v>1069</v>
      </c>
      <c r="B2387" s="15" t="s">
        <v>11</v>
      </c>
      <c r="C2387" s="15"/>
      <c r="D2387" s="15"/>
      <c r="E2387" s="15">
        <v>1</v>
      </c>
      <c r="F2387" s="15">
        <v>12281818</v>
      </c>
      <c r="G2387" s="15">
        <v>0</v>
      </c>
      <c r="H2387" s="15">
        <v>0</v>
      </c>
      <c r="I2387" s="16">
        <f t="shared" si="45"/>
        <v>12281818</v>
      </c>
      <c r="J2387" s="15">
        <v>0</v>
      </c>
      <c r="K2387" s="15">
        <v>0</v>
      </c>
      <c r="L2387" s="16">
        <f t="shared" si="46"/>
        <v>0</v>
      </c>
      <c r="M2387" s="15">
        <f t="shared" si="47"/>
        <v>1</v>
      </c>
      <c r="N2387" s="15">
        <v>0</v>
      </c>
      <c r="O2387" s="17">
        <f t="shared" si="48"/>
        <v>1</v>
      </c>
      <c r="P2387" s="16">
        <f t="shared" si="49"/>
        <v>12281818</v>
      </c>
    </row>
    <row r="2388" spans="1:16" x14ac:dyDescent="0.2">
      <c r="A2388" s="15" t="s">
        <v>1070</v>
      </c>
      <c r="B2388" s="15" t="s">
        <v>11</v>
      </c>
      <c r="C2388" s="15"/>
      <c r="D2388" s="15"/>
      <c r="E2388" s="15">
        <v>1</v>
      </c>
      <c r="F2388" s="15">
        <v>16886532</v>
      </c>
      <c r="G2388" s="15">
        <v>0</v>
      </c>
      <c r="H2388" s="15">
        <v>0</v>
      </c>
      <c r="I2388" s="16">
        <f t="shared" si="45"/>
        <v>16886532</v>
      </c>
      <c r="J2388" s="15">
        <v>0</v>
      </c>
      <c r="K2388" s="15">
        <v>0</v>
      </c>
      <c r="L2388" s="16">
        <f t="shared" si="46"/>
        <v>0</v>
      </c>
      <c r="M2388" s="15">
        <f t="shared" si="47"/>
        <v>1</v>
      </c>
      <c r="N2388" s="15">
        <v>0</v>
      </c>
      <c r="O2388" s="17">
        <f t="shared" si="48"/>
        <v>1</v>
      </c>
      <c r="P2388" s="16">
        <f t="shared" si="49"/>
        <v>16886532</v>
      </c>
    </row>
    <row r="2389" spans="1:16" x14ac:dyDescent="0.2">
      <c r="A2389" s="15" t="s">
        <v>1071</v>
      </c>
      <c r="B2389" s="15" t="s">
        <v>11</v>
      </c>
      <c r="C2389" s="15"/>
      <c r="D2389" s="15"/>
      <c r="E2389" s="15">
        <v>4</v>
      </c>
      <c r="F2389" s="15">
        <v>69054544</v>
      </c>
      <c r="G2389" s="15">
        <v>0</v>
      </c>
      <c r="H2389" s="15">
        <v>0</v>
      </c>
      <c r="I2389" s="16">
        <f t="shared" si="45"/>
        <v>17263636</v>
      </c>
      <c r="J2389" s="15">
        <v>0</v>
      </c>
      <c r="K2389" s="15">
        <v>0</v>
      </c>
      <c r="L2389" s="16">
        <f t="shared" si="46"/>
        <v>0</v>
      </c>
      <c r="M2389" s="15">
        <f t="shared" si="47"/>
        <v>4</v>
      </c>
      <c r="N2389" s="15">
        <v>0</v>
      </c>
      <c r="O2389" s="17">
        <f t="shared" si="48"/>
        <v>4</v>
      </c>
      <c r="P2389" s="16">
        <f t="shared" si="49"/>
        <v>69054544</v>
      </c>
    </row>
    <row r="2390" spans="1:16" x14ac:dyDescent="0.2">
      <c r="A2390" s="15" t="s">
        <v>1072</v>
      </c>
      <c r="B2390" s="15" t="s">
        <v>11</v>
      </c>
      <c r="C2390" s="15"/>
      <c r="D2390" s="15"/>
      <c r="E2390" s="15">
        <v>1</v>
      </c>
      <c r="F2390" s="15">
        <v>15291818</v>
      </c>
      <c r="G2390" s="15">
        <v>0</v>
      </c>
      <c r="H2390" s="15">
        <v>0</v>
      </c>
      <c r="I2390" s="16">
        <f t="shared" si="45"/>
        <v>15291818</v>
      </c>
      <c r="J2390" s="15">
        <v>0</v>
      </c>
      <c r="K2390" s="15">
        <v>0</v>
      </c>
      <c r="L2390" s="16">
        <f t="shared" si="46"/>
        <v>0</v>
      </c>
      <c r="M2390" s="15">
        <f t="shared" si="47"/>
        <v>1</v>
      </c>
      <c r="N2390" s="15">
        <v>0</v>
      </c>
      <c r="O2390" s="17">
        <f t="shared" si="48"/>
        <v>1</v>
      </c>
      <c r="P2390" s="16">
        <f t="shared" si="49"/>
        <v>15291818</v>
      </c>
    </row>
    <row r="2391" spans="1:16" x14ac:dyDescent="0.2">
      <c r="A2391" s="15" t="s">
        <v>3983</v>
      </c>
      <c r="B2391" s="15" t="s">
        <v>11</v>
      </c>
      <c r="C2391" s="15"/>
      <c r="D2391" s="15"/>
      <c r="E2391" s="15">
        <v>2</v>
      </c>
      <c r="F2391" s="15">
        <v>31533333</v>
      </c>
      <c r="G2391" s="15">
        <v>0</v>
      </c>
      <c r="H2391" s="15">
        <v>0</v>
      </c>
      <c r="I2391" s="16">
        <f t="shared" si="45"/>
        <v>15766666.5</v>
      </c>
      <c r="J2391" s="15">
        <v>0</v>
      </c>
      <c r="K2391" s="15">
        <v>0</v>
      </c>
      <c r="L2391" s="16">
        <f t="shared" si="46"/>
        <v>0</v>
      </c>
      <c r="M2391" s="15">
        <f t="shared" si="47"/>
        <v>2</v>
      </c>
      <c r="N2391" s="15">
        <v>0</v>
      </c>
      <c r="O2391" s="17">
        <f t="shared" si="48"/>
        <v>2</v>
      </c>
      <c r="P2391" s="16">
        <f t="shared" si="49"/>
        <v>31533333</v>
      </c>
    </row>
    <row r="2392" spans="1:16" x14ac:dyDescent="0.2">
      <c r="A2392" s="15" t="s">
        <v>1074</v>
      </c>
      <c r="B2392" s="15" t="s">
        <v>11</v>
      </c>
      <c r="C2392" s="15"/>
      <c r="D2392" s="15"/>
      <c r="E2392" s="15">
        <v>14</v>
      </c>
      <c r="F2392" s="15">
        <v>196193183</v>
      </c>
      <c r="G2392" s="15">
        <v>0</v>
      </c>
      <c r="H2392" s="15">
        <v>0</v>
      </c>
      <c r="I2392" s="16">
        <f t="shared" si="45"/>
        <v>14013798.785714285</v>
      </c>
      <c r="J2392" s="15">
        <v>0</v>
      </c>
      <c r="K2392" s="15">
        <v>0</v>
      </c>
      <c r="L2392" s="16">
        <f t="shared" si="46"/>
        <v>0</v>
      </c>
      <c r="M2392" s="15">
        <f t="shared" si="47"/>
        <v>14</v>
      </c>
      <c r="N2392" s="15">
        <v>0</v>
      </c>
      <c r="O2392" s="17">
        <f t="shared" si="48"/>
        <v>14</v>
      </c>
      <c r="P2392" s="16">
        <f t="shared" si="49"/>
        <v>196193183</v>
      </c>
    </row>
    <row r="2393" spans="1:16" x14ac:dyDescent="0.2">
      <c r="A2393" s="15" t="s">
        <v>1075</v>
      </c>
      <c r="B2393" s="15" t="s">
        <v>11</v>
      </c>
      <c r="C2393" s="15"/>
      <c r="D2393" s="15"/>
      <c r="E2393" s="15">
        <v>1</v>
      </c>
      <c r="F2393" s="15">
        <v>17590909</v>
      </c>
      <c r="G2393" s="15">
        <v>0</v>
      </c>
      <c r="H2393" s="15">
        <v>0</v>
      </c>
      <c r="I2393" s="16">
        <f t="shared" si="45"/>
        <v>17590909</v>
      </c>
      <c r="J2393" s="15">
        <v>0</v>
      </c>
      <c r="K2393" s="15">
        <v>0</v>
      </c>
      <c r="L2393" s="16">
        <f t="shared" si="46"/>
        <v>0</v>
      </c>
      <c r="M2393" s="15">
        <f t="shared" si="47"/>
        <v>1</v>
      </c>
      <c r="N2393" s="15">
        <v>0</v>
      </c>
      <c r="O2393" s="17">
        <f t="shared" si="48"/>
        <v>1</v>
      </c>
      <c r="P2393" s="16">
        <f t="shared" si="49"/>
        <v>17590909</v>
      </c>
    </row>
    <row r="2394" spans="1:16" x14ac:dyDescent="0.2">
      <c r="A2394" s="15" t="s">
        <v>1076</v>
      </c>
      <c r="B2394" s="15" t="s">
        <v>20</v>
      </c>
      <c r="C2394" s="15"/>
      <c r="D2394" s="15"/>
      <c r="E2394" s="15">
        <v>2</v>
      </c>
      <c r="F2394" s="15">
        <v>19101890</v>
      </c>
      <c r="G2394" s="15">
        <v>0</v>
      </c>
      <c r="H2394" s="15">
        <v>0</v>
      </c>
      <c r="I2394" s="16">
        <f t="shared" si="45"/>
        <v>9550945</v>
      </c>
      <c r="J2394" s="15">
        <v>0</v>
      </c>
      <c r="K2394" s="15">
        <v>0</v>
      </c>
      <c r="L2394" s="16">
        <f t="shared" si="46"/>
        <v>0</v>
      </c>
      <c r="M2394" s="15">
        <f t="shared" si="47"/>
        <v>2</v>
      </c>
      <c r="N2394" s="15">
        <v>0</v>
      </c>
      <c r="O2394" s="17">
        <f t="shared" si="48"/>
        <v>2</v>
      </c>
      <c r="P2394" s="16">
        <f t="shared" si="49"/>
        <v>19101890</v>
      </c>
    </row>
    <row r="2395" spans="1:16" x14ac:dyDescent="0.2">
      <c r="A2395" s="15" t="s">
        <v>1077</v>
      </c>
      <c r="B2395" s="15" t="s">
        <v>20</v>
      </c>
      <c r="C2395" s="15"/>
      <c r="D2395" s="15"/>
      <c r="E2395" s="15">
        <v>10</v>
      </c>
      <c r="F2395" s="15">
        <v>154545455</v>
      </c>
      <c r="G2395" s="15">
        <v>0</v>
      </c>
      <c r="H2395" s="15">
        <v>0</v>
      </c>
      <c r="I2395" s="16">
        <f t="shared" si="45"/>
        <v>15454545.5</v>
      </c>
      <c r="J2395" s="15">
        <v>0</v>
      </c>
      <c r="K2395" s="15">
        <v>0</v>
      </c>
      <c r="L2395" s="16">
        <f t="shared" si="46"/>
        <v>0</v>
      </c>
      <c r="M2395" s="15">
        <f t="shared" si="47"/>
        <v>10</v>
      </c>
      <c r="N2395" s="15">
        <v>0</v>
      </c>
      <c r="O2395" s="17">
        <f t="shared" si="48"/>
        <v>10</v>
      </c>
      <c r="P2395" s="16">
        <f t="shared" si="49"/>
        <v>154545455</v>
      </c>
    </row>
    <row r="2396" spans="1:16" x14ac:dyDescent="0.2">
      <c r="A2396" s="15" t="s">
        <v>3984</v>
      </c>
      <c r="B2396" s="15" t="s">
        <v>20</v>
      </c>
      <c r="C2396" s="15"/>
      <c r="D2396" s="15"/>
      <c r="E2396" s="15">
        <v>1</v>
      </c>
      <c r="F2396" s="15">
        <v>22636364</v>
      </c>
      <c r="G2396" s="15">
        <v>0</v>
      </c>
      <c r="H2396" s="15">
        <v>0</v>
      </c>
      <c r="I2396" s="16">
        <f t="shared" si="45"/>
        <v>22636364</v>
      </c>
      <c r="J2396" s="15">
        <v>0</v>
      </c>
      <c r="K2396" s="15">
        <v>0</v>
      </c>
      <c r="L2396" s="16">
        <f t="shared" si="46"/>
        <v>0</v>
      </c>
      <c r="M2396" s="15">
        <f t="shared" si="47"/>
        <v>1</v>
      </c>
      <c r="N2396" s="15">
        <v>0</v>
      </c>
      <c r="O2396" s="17">
        <f t="shared" si="48"/>
        <v>1</v>
      </c>
      <c r="P2396" s="16">
        <f t="shared" si="49"/>
        <v>22636364</v>
      </c>
    </row>
    <row r="2397" spans="1:16" x14ac:dyDescent="0.2">
      <c r="A2397" s="15" t="s">
        <v>1079</v>
      </c>
      <c r="B2397" s="15" t="s">
        <v>20</v>
      </c>
      <c r="C2397" s="15"/>
      <c r="D2397" s="15"/>
      <c r="E2397" s="15">
        <v>12</v>
      </c>
      <c r="F2397" s="15">
        <v>122181821</v>
      </c>
      <c r="G2397" s="15">
        <v>0</v>
      </c>
      <c r="H2397" s="15">
        <v>0</v>
      </c>
      <c r="I2397" s="16">
        <f t="shared" si="45"/>
        <v>10181818.416666666</v>
      </c>
      <c r="J2397" s="15">
        <v>0</v>
      </c>
      <c r="K2397" s="15">
        <v>0</v>
      </c>
      <c r="L2397" s="16">
        <f t="shared" si="46"/>
        <v>0</v>
      </c>
      <c r="M2397" s="15">
        <f t="shared" si="47"/>
        <v>12</v>
      </c>
      <c r="N2397" s="15">
        <v>0</v>
      </c>
      <c r="O2397" s="17">
        <f t="shared" si="48"/>
        <v>12</v>
      </c>
      <c r="P2397" s="16">
        <f t="shared" si="49"/>
        <v>122181821</v>
      </c>
    </row>
    <row r="2398" spans="1:16" x14ac:dyDescent="0.2">
      <c r="A2398" s="15" t="s">
        <v>1080</v>
      </c>
      <c r="B2398" s="15" t="s">
        <v>20</v>
      </c>
      <c r="C2398" s="15"/>
      <c r="D2398" s="15"/>
      <c r="E2398" s="15">
        <v>1</v>
      </c>
      <c r="F2398" s="15">
        <v>17363637</v>
      </c>
      <c r="G2398" s="15">
        <v>0</v>
      </c>
      <c r="H2398" s="15">
        <v>0</v>
      </c>
      <c r="I2398" s="16">
        <f t="shared" si="45"/>
        <v>17363637</v>
      </c>
      <c r="J2398" s="15">
        <v>0</v>
      </c>
      <c r="K2398" s="15">
        <v>0</v>
      </c>
      <c r="L2398" s="16">
        <f t="shared" si="46"/>
        <v>0</v>
      </c>
      <c r="M2398" s="15">
        <f t="shared" si="47"/>
        <v>1</v>
      </c>
      <c r="N2398" s="15">
        <v>0</v>
      </c>
      <c r="O2398" s="17">
        <f t="shared" si="48"/>
        <v>1</v>
      </c>
      <c r="P2398" s="16">
        <f t="shared" si="49"/>
        <v>17363637</v>
      </c>
    </row>
    <row r="2399" spans="1:16" x14ac:dyDescent="0.2">
      <c r="A2399" s="15" t="s">
        <v>1081</v>
      </c>
      <c r="B2399" s="15" t="s">
        <v>11</v>
      </c>
      <c r="C2399" s="15"/>
      <c r="D2399" s="15"/>
      <c r="E2399" s="15">
        <v>359</v>
      </c>
      <c r="F2399" s="15">
        <v>1564654603</v>
      </c>
      <c r="G2399" s="15">
        <v>0</v>
      </c>
      <c r="H2399" s="15">
        <v>0</v>
      </c>
      <c r="I2399" s="16">
        <f t="shared" si="45"/>
        <v>4358369.3676880226</v>
      </c>
      <c r="J2399" s="15">
        <v>0</v>
      </c>
      <c r="K2399" s="15">
        <v>0</v>
      </c>
      <c r="L2399" s="16">
        <f t="shared" si="46"/>
        <v>0</v>
      </c>
      <c r="M2399" s="15">
        <f t="shared" si="47"/>
        <v>359</v>
      </c>
      <c r="N2399" s="15">
        <v>0</v>
      </c>
      <c r="O2399" s="17">
        <f t="shared" si="48"/>
        <v>359</v>
      </c>
      <c r="P2399" s="16">
        <f t="shared" si="49"/>
        <v>1564654603</v>
      </c>
    </row>
    <row r="2400" spans="1:16" x14ac:dyDescent="0.2">
      <c r="A2400" s="15" t="s">
        <v>1082</v>
      </c>
      <c r="B2400" s="15" t="s">
        <v>20</v>
      </c>
      <c r="C2400" s="15"/>
      <c r="D2400" s="15"/>
      <c r="E2400" s="15">
        <v>4</v>
      </c>
      <c r="F2400" s="15">
        <v>51122994</v>
      </c>
      <c r="G2400" s="15">
        <v>0</v>
      </c>
      <c r="H2400" s="15">
        <v>0</v>
      </c>
      <c r="I2400" s="16">
        <f t="shared" si="45"/>
        <v>12780748.5</v>
      </c>
      <c r="J2400" s="15">
        <v>0</v>
      </c>
      <c r="K2400" s="15">
        <v>0</v>
      </c>
      <c r="L2400" s="16">
        <f t="shared" si="46"/>
        <v>0</v>
      </c>
      <c r="M2400" s="15">
        <f t="shared" si="47"/>
        <v>4</v>
      </c>
      <c r="N2400" s="15">
        <v>0</v>
      </c>
      <c r="O2400" s="17">
        <f t="shared" si="48"/>
        <v>4</v>
      </c>
      <c r="P2400" s="16">
        <f t="shared" si="49"/>
        <v>51122994</v>
      </c>
    </row>
    <row r="2401" spans="1:16" x14ac:dyDescent="0.2">
      <c r="A2401" s="15" t="s">
        <v>3985</v>
      </c>
      <c r="B2401" s="15" t="s">
        <v>20</v>
      </c>
      <c r="C2401" s="15"/>
      <c r="D2401" s="15"/>
      <c r="E2401" s="15">
        <v>126</v>
      </c>
      <c r="F2401" s="15">
        <v>1116911510</v>
      </c>
      <c r="G2401" s="15">
        <v>0</v>
      </c>
      <c r="H2401" s="15">
        <v>0</v>
      </c>
      <c r="I2401" s="16">
        <f t="shared" si="45"/>
        <v>8864377.0634920634</v>
      </c>
      <c r="J2401" s="15">
        <v>0</v>
      </c>
      <c r="K2401" s="15">
        <v>0</v>
      </c>
      <c r="L2401" s="16">
        <f t="shared" si="46"/>
        <v>0</v>
      </c>
      <c r="M2401" s="15">
        <f t="shared" si="47"/>
        <v>126</v>
      </c>
      <c r="N2401" s="15">
        <v>0</v>
      </c>
      <c r="O2401" s="17">
        <f t="shared" si="48"/>
        <v>126</v>
      </c>
      <c r="P2401" s="16">
        <f t="shared" si="49"/>
        <v>1116911510</v>
      </c>
    </row>
    <row r="2402" spans="1:16" x14ac:dyDescent="0.2">
      <c r="A2402" s="15" t="s">
        <v>3986</v>
      </c>
      <c r="B2402" s="15" t="s">
        <v>11</v>
      </c>
      <c r="C2402" s="15"/>
      <c r="D2402" s="15"/>
      <c r="E2402" s="15">
        <v>1</v>
      </c>
      <c r="F2402" s="15">
        <v>15909091</v>
      </c>
      <c r="G2402" s="15">
        <v>0</v>
      </c>
      <c r="H2402" s="15">
        <v>0</v>
      </c>
      <c r="I2402" s="16">
        <f t="shared" si="45"/>
        <v>15909091</v>
      </c>
      <c r="J2402" s="15">
        <v>0</v>
      </c>
      <c r="K2402" s="15">
        <v>0</v>
      </c>
      <c r="L2402" s="16">
        <f t="shared" si="46"/>
        <v>0</v>
      </c>
      <c r="M2402" s="15">
        <f t="shared" si="47"/>
        <v>1</v>
      </c>
      <c r="N2402" s="15">
        <v>0</v>
      </c>
      <c r="O2402" s="17">
        <f t="shared" si="48"/>
        <v>1</v>
      </c>
      <c r="P2402" s="16">
        <f t="shared" si="49"/>
        <v>15909091</v>
      </c>
    </row>
    <row r="2403" spans="1:16" x14ac:dyDescent="0.2">
      <c r="A2403" s="15" t="s">
        <v>1085</v>
      </c>
      <c r="B2403" s="15" t="s">
        <v>20</v>
      </c>
      <c r="C2403" s="15"/>
      <c r="D2403" s="15"/>
      <c r="E2403" s="15">
        <v>3</v>
      </c>
      <c r="F2403" s="15">
        <v>31390910</v>
      </c>
      <c r="G2403" s="15">
        <v>0</v>
      </c>
      <c r="H2403" s="15">
        <v>0</v>
      </c>
      <c r="I2403" s="16">
        <f t="shared" si="45"/>
        <v>10463636.666666666</v>
      </c>
      <c r="J2403" s="15">
        <v>0</v>
      </c>
      <c r="K2403" s="15">
        <v>0</v>
      </c>
      <c r="L2403" s="16">
        <f t="shared" si="46"/>
        <v>0</v>
      </c>
      <c r="M2403" s="15">
        <f t="shared" si="47"/>
        <v>3</v>
      </c>
      <c r="N2403" s="15">
        <v>0</v>
      </c>
      <c r="O2403" s="17">
        <f t="shared" si="48"/>
        <v>3</v>
      </c>
      <c r="P2403" s="16">
        <f t="shared" si="49"/>
        <v>31390910</v>
      </c>
    </row>
    <row r="2404" spans="1:16" x14ac:dyDescent="0.2">
      <c r="A2404" s="15" t="s">
        <v>1086</v>
      </c>
      <c r="B2404" s="15" t="s">
        <v>141</v>
      </c>
      <c r="C2404" s="15"/>
      <c r="D2404" s="15"/>
      <c r="E2404" s="15">
        <v>1</v>
      </c>
      <c r="F2404" s="15">
        <v>290000</v>
      </c>
      <c r="G2404" s="15">
        <v>0</v>
      </c>
      <c r="H2404" s="15">
        <v>0</v>
      </c>
      <c r="I2404" s="16">
        <f t="shared" si="45"/>
        <v>290000</v>
      </c>
      <c r="J2404" s="15">
        <v>0</v>
      </c>
      <c r="K2404" s="15">
        <v>0</v>
      </c>
      <c r="L2404" s="16">
        <f t="shared" si="46"/>
        <v>0</v>
      </c>
      <c r="M2404" s="15">
        <f t="shared" si="47"/>
        <v>1</v>
      </c>
      <c r="N2404" s="15">
        <v>0</v>
      </c>
      <c r="O2404" s="17">
        <f t="shared" si="48"/>
        <v>1</v>
      </c>
      <c r="P2404" s="16">
        <f t="shared" si="49"/>
        <v>290000</v>
      </c>
    </row>
    <row r="2405" spans="1:16" x14ac:dyDescent="0.2">
      <c r="A2405" s="15" t="s">
        <v>1087</v>
      </c>
      <c r="B2405" s="15" t="s">
        <v>141</v>
      </c>
      <c r="C2405" s="15"/>
      <c r="D2405" s="15"/>
      <c r="E2405" s="15">
        <v>1</v>
      </c>
      <c r="F2405" s="15">
        <v>460000</v>
      </c>
      <c r="G2405" s="15">
        <v>0</v>
      </c>
      <c r="H2405" s="15">
        <v>0</v>
      </c>
      <c r="I2405" s="16">
        <f t="shared" si="45"/>
        <v>460000</v>
      </c>
      <c r="J2405" s="15">
        <v>0</v>
      </c>
      <c r="K2405" s="15">
        <v>0</v>
      </c>
      <c r="L2405" s="16">
        <f t="shared" si="46"/>
        <v>0</v>
      </c>
      <c r="M2405" s="15">
        <f t="shared" si="47"/>
        <v>1</v>
      </c>
      <c r="N2405" s="15">
        <v>0</v>
      </c>
      <c r="O2405" s="17">
        <f t="shared" si="48"/>
        <v>1</v>
      </c>
      <c r="P2405" s="16">
        <f t="shared" si="49"/>
        <v>460000</v>
      </c>
    </row>
    <row r="2406" spans="1:16" x14ac:dyDescent="0.2">
      <c r="A2406" s="15" t="s">
        <v>1088</v>
      </c>
      <c r="B2406" s="15" t="s">
        <v>141</v>
      </c>
      <c r="C2406" s="15"/>
      <c r="D2406" s="15"/>
      <c r="E2406" s="15">
        <v>4</v>
      </c>
      <c r="F2406" s="15">
        <v>800000</v>
      </c>
      <c r="G2406" s="15">
        <v>0</v>
      </c>
      <c r="H2406" s="15">
        <v>0</v>
      </c>
      <c r="I2406" s="16">
        <f t="shared" si="45"/>
        <v>200000</v>
      </c>
      <c r="J2406" s="15">
        <v>0</v>
      </c>
      <c r="K2406" s="15">
        <v>0</v>
      </c>
      <c r="L2406" s="16">
        <f t="shared" si="46"/>
        <v>0</v>
      </c>
      <c r="M2406" s="15">
        <f t="shared" si="47"/>
        <v>4</v>
      </c>
      <c r="N2406" s="15">
        <v>0</v>
      </c>
      <c r="O2406" s="17">
        <f t="shared" si="48"/>
        <v>4</v>
      </c>
      <c r="P2406" s="16">
        <f t="shared" si="49"/>
        <v>800000</v>
      </c>
    </row>
    <row r="2407" spans="1:16" x14ac:dyDescent="0.2">
      <c r="A2407" s="15" t="s">
        <v>1089</v>
      </c>
      <c r="B2407" s="15" t="s">
        <v>11</v>
      </c>
      <c r="C2407" s="15"/>
      <c r="D2407" s="15"/>
      <c r="E2407" s="15">
        <v>12</v>
      </c>
      <c r="F2407" s="15">
        <v>652500</v>
      </c>
      <c r="G2407" s="15">
        <v>0</v>
      </c>
      <c r="H2407" s="15">
        <v>0</v>
      </c>
      <c r="I2407" s="16">
        <f t="shared" si="45"/>
        <v>54375</v>
      </c>
      <c r="J2407" s="15">
        <v>0</v>
      </c>
      <c r="K2407" s="15">
        <v>0</v>
      </c>
      <c r="L2407" s="16">
        <f t="shared" si="46"/>
        <v>0</v>
      </c>
      <c r="M2407" s="15">
        <f t="shared" si="47"/>
        <v>12</v>
      </c>
      <c r="N2407" s="15">
        <v>0</v>
      </c>
      <c r="O2407" s="17">
        <f t="shared" si="48"/>
        <v>12</v>
      </c>
      <c r="P2407" s="16">
        <f t="shared" si="49"/>
        <v>652500</v>
      </c>
    </row>
    <row r="2408" spans="1:16" x14ac:dyDescent="0.2">
      <c r="A2408" s="15" t="s">
        <v>1090</v>
      </c>
      <c r="B2408" s="15" t="s">
        <v>280</v>
      </c>
      <c r="C2408" s="15"/>
      <c r="D2408" s="15"/>
      <c r="E2408" s="15">
        <v>2</v>
      </c>
      <c r="F2408" s="15">
        <v>250908</v>
      </c>
      <c r="G2408" s="15">
        <v>0</v>
      </c>
      <c r="H2408" s="15">
        <v>0</v>
      </c>
      <c r="I2408" s="16">
        <f t="shared" si="45"/>
        <v>125454</v>
      </c>
      <c r="J2408" s="15">
        <v>0</v>
      </c>
      <c r="K2408" s="15">
        <v>0</v>
      </c>
      <c r="L2408" s="16">
        <f t="shared" si="46"/>
        <v>0</v>
      </c>
      <c r="M2408" s="15">
        <f t="shared" si="47"/>
        <v>2</v>
      </c>
      <c r="N2408" s="15">
        <v>0</v>
      </c>
      <c r="O2408" s="17">
        <f t="shared" si="48"/>
        <v>2</v>
      </c>
      <c r="P2408" s="16">
        <f t="shared" si="49"/>
        <v>250908</v>
      </c>
    </row>
    <row r="2409" spans="1:16" x14ac:dyDescent="0.2">
      <c r="A2409" s="15" t="s">
        <v>1091</v>
      </c>
      <c r="B2409" s="15" t="s">
        <v>280</v>
      </c>
      <c r="C2409" s="15"/>
      <c r="D2409" s="15"/>
      <c r="E2409" s="15">
        <v>16</v>
      </c>
      <c r="F2409" s="15">
        <v>2033135</v>
      </c>
      <c r="G2409" s="15">
        <v>0</v>
      </c>
      <c r="H2409" s="15">
        <v>0</v>
      </c>
      <c r="I2409" s="16">
        <f t="shared" si="45"/>
        <v>127070.9375</v>
      </c>
      <c r="J2409" s="15">
        <v>0</v>
      </c>
      <c r="K2409" s="15">
        <v>0</v>
      </c>
      <c r="L2409" s="16">
        <f t="shared" si="46"/>
        <v>0</v>
      </c>
      <c r="M2409" s="15">
        <f t="shared" si="47"/>
        <v>16</v>
      </c>
      <c r="N2409" s="15">
        <v>0</v>
      </c>
      <c r="O2409" s="17">
        <f t="shared" si="48"/>
        <v>16</v>
      </c>
      <c r="P2409" s="16">
        <f t="shared" si="49"/>
        <v>2033135</v>
      </c>
    </row>
    <row r="2410" spans="1:16" x14ac:dyDescent="0.2">
      <c r="A2410" s="15" t="s">
        <v>1092</v>
      </c>
      <c r="B2410" s="15" t="s">
        <v>280</v>
      </c>
      <c r="C2410" s="15"/>
      <c r="D2410" s="15"/>
      <c r="E2410" s="15">
        <v>3</v>
      </c>
      <c r="F2410" s="15">
        <v>376362</v>
      </c>
      <c r="G2410" s="15">
        <v>0</v>
      </c>
      <c r="H2410" s="15">
        <v>0</v>
      </c>
      <c r="I2410" s="16">
        <f t="shared" si="45"/>
        <v>125454</v>
      </c>
      <c r="J2410" s="15">
        <v>0</v>
      </c>
      <c r="K2410" s="15">
        <v>0</v>
      </c>
      <c r="L2410" s="16">
        <f t="shared" si="46"/>
        <v>0</v>
      </c>
      <c r="M2410" s="15">
        <f t="shared" si="47"/>
        <v>3</v>
      </c>
      <c r="N2410" s="15">
        <v>0</v>
      </c>
      <c r="O2410" s="17">
        <f t="shared" si="48"/>
        <v>3</v>
      </c>
      <c r="P2410" s="16">
        <f t="shared" si="49"/>
        <v>376362</v>
      </c>
    </row>
    <row r="2411" spans="1:16" x14ac:dyDescent="0.2">
      <c r="A2411" s="15" t="s">
        <v>1093</v>
      </c>
      <c r="B2411" s="15" t="s">
        <v>141</v>
      </c>
      <c r="C2411" s="15"/>
      <c r="D2411" s="15"/>
      <c r="E2411" s="15">
        <v>2</v>
      </c>
      <c r="F2411" s="15">
        <v>1133333</v>
      </c>
      <c r="G2411" s="15">
        <v>0</v>
      </c>
      <c r="H2411" s="15">
        <v>0</v>
      </c>
      <c r="I2411" s="16">
        <f t="shared" si="45"/>
        <v>566666.5</v>
      </c>
      <c r="J2411" s="15">
        <v>0</v>
      </c>
      <c r="K2411" s="15">
        <v>0</v>
      </c>
      <c r="L2411" s="16">
        <f t="shared" si="46"/>
        <v>0</v>
      </c>
      <c r="M2411" s="15">
        <f t="shared" si="47"/>
        <v>2</v>
      </c>
      <c r="N2411" s="15">
        <v>0</v>
      </c>
      <c r="O2411" s="17">
        <f t="shared" si="48"/>
        <v>2</v>
      </c>
      <c r="P2411" s="16">
        <f t="shared" si="49"/>
        <v>1133333</v>
      </c>
    </row>
    <row r="2412" spans="1:16" x14ac:dyDescent="0.2">
      <c r="A2412" s="15" t="s">
        <v>1094</v>
      </c>
      <c r="B2412" s="15" t="s">
        <v>141</v>
      </c>
      <c r="C2412" s="15"/>
      <c r="D2412" s="15"/>
      <c r="E2412" s="15">
        <v>20</v>
      </c>
      <c r="F2412" s="15">
        <v>5280000</v>
      </c>
      <c r="G2412" s="15">
        <v>0</v>
      </c>
      <c r="H2412" s="15">
        <v>0</v>
      </c>
      <c r="I2412" s="16">
        <f t="shared" si="45"/>
        <v>264000</v>
      </c>
      <c r="J2412" s="15">
        <v>0</v>
      </c>
      <c r="K2412" s="15">
        <v>0</v>
      </c>
      <c r="L2412" s="16">
        <f t="shared" si="46"/>
        <v>0</v>
      </c>
      <c r="M2412" s="15">
        <f t="shared" si="47"/>
        <v>20</v>
      </c>
      <c r="N2412" s="15">
        <v>0</v>
      </c>
      <c r="O2412" s="17">
        <f t="shared" si="48"/>
        <v>20</v>
      </c>
      <c r="P2412" s="16">
        <f t="shared" si="49"/>
        <v>5280000</v>
      </c>
    </row>
    <row r="2413" spans="1:16" x14ac:dyDescent="0.2">
      <c r="A2413" s="15" t="s">
        <v>1095</v>
      </c>
      <c r="B2413" s="15" t="s">
        <v>280</v>
      </c>
      <c r="C2413" s="15"/>
      <c r="D2413" s="15"/>
      <c r="E2413" s="15">
        <v>50</v>
      </c>
      <c r="F2413" s="15">
        <v>909100</v>
      </c>
      <c r="G2413" s="15">
        <v>0</v>
      </c>
      <c r="H2413" s="15">
        <v>0</v>
      </c>
      <c r="I2413" s="16">
        <f t="shared" si="45"/>
        <v>18182</v>
      </c>
      <c r="J2413" s="15">
        <v>0</v>
      </c>
      <c r="K2413" s="15">
        <v>0</v>
      </c>
      <c r="L2413" s="16">
        <f t="shared" si="46"/>
        <v>0</v>
      </c>
      <c r="M2413" s="15">
        <f t="shared" si="47"/>
        <v>50</v>
      </c>
      <c r="N2413" s="15">
        <v>0</v>
      </c>
      <c r="O2413" s="17">
        <f t="shared" si="48"/>
        <v>50</v>
      </c>
      <c r="P2413" s="16">
        <f t="shared" si="49"/>
        <v>909100</v>
      </c>
    </row>
    <row r="2414" spans="1:16" x14ac:dyDescent="0.2">
      <c r="A2414" s="15" t="s">
        <v>1096</v>
      </c>
      <c r="B2414" s="15" t="s">
        <v>350</v>
      </c>
      <c r="C2414" s="15"/>
      <c r="D2414" s="15"/>
      <c r="E2414" s="15">
        <v>1</v>
      </c>
      <c r="F2414" s="15">
        <v>1400000</v>
      </c>
      <c r="G2414" s="15">
        <v>0</v>
      </c>
      <c r="H2414" s="15">
        <v>0</v>
      </c>
      <c r="I2414" s="16">
        <f t="shared" si="45"/>
        <v>1400000</v>
      </c>
      <c r="J2414" s="15">
        <v>0</v>
      </c>
      <c r="K2414" s="15">
        <v>0</v>
      </c>
      <c r="L2414" s="16">
        <f t="shared" si="46"/>
        <v>0</v>
      </c>
      <c r="M2414" s="15">
        <f t="shared" si="47"/>
        <v>1</v>
      </c>
      <c r="N2414" s="15">
        <v>0</v>
      </c>
      <c r="O2414" s="17">
        <f t="shared" si="48"/>
        <v>1</v>
      </c>
      <c r="P2414" s="16">
        <f t="shared" si="49"/>
        <v>1400000</v>
      </c>
    </row>
    <row r="2415" spans="1:16" x14ac:dyDescent="0.2">
      <c r="A2415" s="15" t="s">
        <v>1097</v>
      </c>
      <c r="B2415" s="15" t="s">
        <v>141</v>
      </c>
      <c r="C2415" s="15"/>
      <c r="D2415" s="15"/>
      <c r="E2415" s="15">
        <v>1</v>
      </c>
      <c r="F2415" s="15">
        <v>400000</v>
      </c>
      <c r="G2415" s="15">
        <v>0</v>
      </c>
      <c r="H2415" s="15">
        <v>0</v>
      </c>
      <c r="I2415" s="16">
        <f t="shared" si="45"/>
        <v>400000</v>
      </c>
      <c r="J2415" s="15">
        <v>0</v>
      </c>
      <c r="K2415" s="15">
        <v>0</v>
      </c>
      <c r="L2415" s="16">
        <f t="shared" si="46"/>
        <v>0</v>
      </c>
      <c r="M2415" s="15">
        <f t="shared" si="47"/>
        <v>1</v>
      </c>
      <c r="N2415" s="15">
        <v>0</v>
      </c>
      <c r="O2415" s="17">
        <f t="shared" si="48"/>
        <v>1</v>
      </c>
      <c r="P2415" s="16">
        <f t="shared" si="49"/>
        <v>400000</v>
      </c>
    </row>
    <row r="2416" spans="1:16" x14ac:dyDescent="0.2">
      <c r="A2416" s="15" t="s">
        <v>1098</v>
      </c>
      <c r="B2416" s="15" t="s">
        <v>11</v>
      </c>
      <c r="C2416" s="15"/>
      <c r="D2416" s="15"/>
      <c r="E2416" s="15">
        <v>140</v>
      </c>
      <c r="F2416" s="15">
        <v>62017130</v>
      </c>
      <c r="G2416" s="15">
        <v>0</v>
      </c>
      <c r="H2416" s="15">
        <v>0</v>
      </c>
      <c r="I2416" s="16">
        <f t="shared" si="45"/>
        <v>442979.5</v>
      </c>
      <c r="J2416" s="15">
        <v>0</v>
      </c>
      <c r="K2416" s="15">
        <v>0</v>
      </c>
      <c r="L2416" s="16">
        <f t="shared" si="46"/>
        <v>0</v>
      </c>
      <c r="M2416" s="15">
        <f t="shared" si="47"/>
        <v>140</v>
      </c>
      <c r="N2416" s="15">
        <v>0</v>
      </c>
      <c r="O2416" s="17">
        <f t="shared" si="48"/>
        <v>140</v>
      </c>
      <c r="P2416" s="16">
        <f t="shared" si="49"/>
        <v>62017130</v>
      </c>
    </row>
    <row r="2417" spans="1:16" x14ac:dyDescent="0.2">
      <c r="A2417" s="15" t="s">
        <v>1099</v>
      </c>
      <c r="B2417" s="15" t="s">
        <v>11</v>
      </c>
      <c r="C2417" s="15"/>
      <c r="D2417" s="15"/>
      <c r="E2417" s="15">
        <v>3</v>
      </c>
      <c r="F2417" s="15">
        <v>300000</v>
      </c>
      <c r="G2417" s="15">
        <v>0</v>
      </c>
      <c r="H2417" s="15">
        <v>0</v>
      </c>
      <c r="I2417" s="16">
        <f t="shared" si="45"/>
        <v>100000</v>
      </c>
      <c r="J2417" s="15">
        <v>0</v>
      </c>
      <c r="K2417" s="15">
        <v>0</v>
      </c>
      <c r="L2417" s="16">
        <f t="shared" si="46"/>
        <v>0</v>
      </c>
      <c r="M2417" s="15">
        <f t="shared" si="47"/>
        <v>3</v>
      </c>
      <c r="N2417" s="15">
        <v>0</v>
      </c>
      <c r="O2417" s="17">
        <f t="shared" si="48"/>
        <v>3</v>
      </c>
      <c r="P2417" s="16">
        <f t="shared" si="49"/>
        <v>300000</v>
      </c>
    </row>
    <row r="2418" spans="1:16" x14ac:dyDescent="0.2">
      <c r="A2418" s="15" t="s">
        <v>1101</v>
      </c>
      <c r="B2418" s="15" t="s">
        <v>11</v>
      </c>
      <c r="C2418" s="15"/>
      <c r="D2418" s="15"/>
      <c r="E2418" s="15">
        <v>2</v>
      </c>
      <c r="F2418" s="15">
        <v>3709090</v>
      </c>
      <c r="G2418" s="15">
        <v>0</v>
      </c>
      <c r="H2418" s="15">
        <v>0</v>
      </c>
      <c r="I2418" s="16">
        <f t="shared" si="45"/>
        <v>1854545</v>
      </c>
      <c r="J2418" s="15">
        <v>0</v>
      </c>
      <c r="K2418" s="15">
        <v>0</v>
      </c>
      <c r="L2418" s="16">
        <f t="shared" si="46"/>
        <v>0</v>
      </c>
      <c r="M2418" s="15">
        <f t="shared" si="47"/>
        <v>2</v>
      </c>
      <c r="N2418" s="15">
        <v>0</v>
      </c>
      <c r="O2418" s="17">
        <f t="shared" si="48"/>
        <v>2</v>
      </c>
      <c r="P2418" s="16">
        <f t="shared" si="49"/>
        <v>3709090</v>
      </c>
    </row>
    <row r="2419" spans="1:16" x14ac:dyDescent="0.2">
      <c r="A2419" s="15" t="s">
        <v>1103</v>
      </c>
      <c r="B2419" s="15" t="s">
        <v>11</v>
      </c>
      <c r="C2419" s="15"/>
      <c r="D2419" s="15"/>
      <c r="E2419" s="15">
        <v>3</v>
      </c>
      <c r="F2419" s="15">
        <v>2454545</v>
      </c>
      <c r="G2419" s="15">
        <v>0</v>
      </c>
      <c r="H2419" s="15">
        <v>0</v>
      </c>
      <c r="I2419" s="16">
        <f t="shared" si="45"/>
        <v>818181.66666666663</v>
      </c>
      <c r="J2419" s="15">
        <v>0</v>
      </c>
      <c r="K2419" s="15">
        <v>0</v>
      </c>
      <c r="L2419" s="16">
        <f t="shared" si="46"/>
        <v>0</v>
      </c>
      <c r="M2419" s="15">
        <f t="shared" si="47"/>
        <v>3</v>
      </c>
      <c r="N2419" s="15">
        <v>0</v>
      </c>
      <c r="O2419" s="17">
        <f t="shared" si="48"/>
        <v>3</v>
      </c>
      <c r="P2419" s="16">
        <f t="shared" si="49"/>
        <v>2454545</v>
      </c>
    </row>
    <row r="2420" spans="1:16" x14ac:dyDescent="0.2">
      <c r="A2420" s="15" t="s">
        <v>1106</v>
      </c>
      <c r="B2420" s="15" t="s">
        <v>11</v>
      </c>
      <c r="C2420" s="15"/>
      <c r="D2420" s="15"/>
      <c r="E2420" s="15">
        <v>1</v>
      </c>
      <c r="F2420" s="15">
        <v>654545</v>
      </c>
      <c r="G2420" s="15">
        <v>0</v>
      </c>
      <c r="H2420" s="15">
        <v>0</v>
      </c>
      <c r="I2420" s="16">
        <f t="shared" si="45"/>
        <v>654545</v>
      </c>
      <c r="J2420" s="15">
        <v>0</v>
      </c>
      <c r="K2420" s="15">
        <v>0</v>
      </c>
      <c r="L2420" s="16">
        <f t="shared" si="46"/>
        <v>0</v>
      </c>
      <c r="M2420" s="15">
        <f t="shared" si="47"/>
        <v>1</v>
      </c>
      <c r="N2420" s="15">
        <v>0</v>
      </c>
      <c r="O2420" s="17">
        <f t="shared" si="48"/>
        <v>1</v>
      </c>
      <c r="P2420" s="16">
        <f t="shared" si="49"/>
        <v>654545</v>
      </c>
    </row>
    <row r="2421" spans="1:16" x14ac:dyDescent="0.2">
      <c r="A2421" s="15" t="s">
        <v>1107</v>
      </c>
      <c r="B2421" s="15" t="s">
        <v>11</v>
      </c>
      <c r="C2421" s="15"/>
      <c r="D2421" s="15"/>
      <c r="E2421" s="15">
        <v>1</v>
      </c>
      <c r="F2421" s="15">
        <v>1454545</v>
      </c>
      <c r="G2421" s="15">
        <v>0</v>
      </c>
      <c r="H2421" s="15">
        <v>0</v>
      </c>
      <c r="I2421" s="16">
        <f t="shared" si="45"/>
        <v>1454545</v>
      </c>
      <c r="J2421" s="15">
        <v>0</v>
      </c>
      <c r="K2421" s="15">
        <v>0</v>
      </c>
      <c r="L2421" s="16">
        <f t="shared" si="46"/>
        <v>0</v>
      </c>
      <c r="M2421" s="15">
        <f t="shared" si="47"/>
        <v>1</v>
      </c>
      <c r="N2421" s="15">
        <v>0</v>
      </c>
      <c r="O2421" s="17">
        <f t="shared" si="48"/>
        <v>1</v>
      </c>
      <c r="P2421" s="16">
        <f t="shared" si="49"/>
        <v>1454545</v>
      </c>
    </row>
    <row r="2422" spans="1:16" x14ac:dyDescent="0.2">
      <c r="A2422" s="15" t="s">
        <v>1109</v>
      </c>
      <c r="B2422" s="15" t="s">
        <v>11</v>
      </c>
      <c r="C2422" s="15"/>
      <c r="D2422" s="15"/>
      <c r="E2422" s="15">
        <v>4</v>
      </c>
      <c r="F2422" s="15">
        <v>3919188</v>
      </c>
      <c r="G2422" s="15">
        <v>0</v>
      </c>
      <c r="H2422" s="15">
        <v>0</v>
      </c>
      <c r="I2422" s="16">
        <f t="shared" si="45"/>
        <v>979797</v>
      </c>
      <c r="J2422" s="15">
        <v>0</v>
      </c>
      <c r="K2422" s="15">
        <v>0</v>
      </c>
      <c r="L2422" s="16">
        <f t="shared" si="46"/>
        <v>0</v>
      </c>
      <c r="M2422" s="15">
        <f t="shared" si="47"/>
        <v>4</v>
      </c>
      <c r="N2422" s="15">
        <v>0</v>
      </c>
      <c r="O2422" s="17">
        <f t="shared" si="48"/>
        <v>4</v>
      </c>
      <c r="P2422" s="16">
        <f t="shared" si="49"/>
        <v>3919188</v>
      </c>
    </row>
    <row r="2423" spans="1:16" x14ac:dyDescent="0.2">
      <c r="A2423" s="15" t="s">
        <v>1110</v>
      </c>
      <c r="B2423" s="15" t="s">
        <v>11</v>
      </c>
      <c r="C2423" s="15"/>
      <c r="D2423" s="15"/>
      <c r="E2423" s="15">
        <v>1</v>
      </c>
      <c r="F2423" s="15">
        <v>1163636</v>
      </c>
      <c r="G2423" s="15">
        <v>0</v>
      </c>
      <c r="H2423" s="15">
        <v>0</v>
      </c>
      <c r="I2423" s="16">
        <f t="shared" si="45"/>
        <v>1163636</v>
      </c>
      <c r="J2423" s="15">
        <v>0</v>
      </c>
      <c r="K2423" s="15">
        <v>0</v>
      </c>
      <c r="L2423" s="16">
        <f t="shared" si="46"/>
        <v>0</v>
      </c>
      <c r="M2423" s="15">
        <f t="shared" si="47"/>
        <v>1</v>
      </c>
      <c r="N2423" s="15">
        <v>0</v>
      </c>
      <c r="O2423" s="17">
        <f t="shared" si="48"/>
        <v>1</v>
      </c>
      <c r="P2423" s="16">
        <f t="shared" si="49"/>
        <v>1163636</v>
      </c>
    </row>
    <row r="2424" spans="1:16" x14ac:dyDescent="0.2">
      <c r="A2424" s="15" t="s">
        <v>1111</v>
      </c>
      <c r="B2424" s="15" t="s">
        <v>25</v>
      </c>
      <c r="C2424" s="15"/>
      <c r="D2424" s="15"/>
      <c r="E2424" s="15">
        <v>1</v>
      </c>
      <c r="F2424" s="15">
        <v>230000</v>
      </c>
      <c r="G2424" s="15">
        <v>0</v>
      </c>
      <c r="H2424" s="15">
        <v>0</v>
      </c>
      <c r="I2424" s="16">
        <f t="shared" si="45"/>
        <v>230000</v>
      </c>
      <c r="J2424" s="15">
        <v>0</v>
      </c>
      <c r="K2424" s="15">
        <v>0</v>
      </c>
      <c r="L2424" s="16">
        <f t="shared" si="46"/>
        <v>0</v>
      </c>
      <c r="M2424" s="15">
        <f t="shared" si="47"/>
        <v>1</v>
      </c>
      <c r="N2424" s="15">
        <v>0</v>
      </c>
      <c r="O2424" s="17">
        <f t="shared" si="48"/>
        <v>1</v>
      </c>
      <c r="P2424" s="16">
        <f t="shared" si="49"/>
        <v>230000</v>
      </c>
    </row>
    <row r="2425" spans="1:16" x14ac:dyDescent="0.2">
      <c r="A2425" s="15" t="s">
        <v>1112</v>
      </c>
      <c r="B2425" s="15" t="s">
        <v>11</v>
      </c>
      <c r="C2425" s="15"/>
      <c r="D2425" s="15"/>
      <c r="E2425" s="15">
        <v>1</v>
      </c>
      <c r="F2425" s="15">
        <v>200000</v>
      </c>
      <c r="G2425" s="15">
        <v>0</v>
      </c>
      <c r="H2425" s="15">
        <v>0</v>
      </c>
      <c r="I2425" s="16">
        <f t="shared" si="45"/>
        <v>200000</v>
      </c>
      <c r="J2425" s="15">
        <v>0</v>
      </c>
      <c r="K2425" s="15">
        <v>0</v>
      </c>
      <c r="L2425" s="16">
        <f t="shared" si="46"/>
        <v>0</v>
      </c>
      <c r="M2425" s="15">
        <f t="shared" si="47"/>
        <v>1</v>
      </c>
      <c r="N2425" s="15">
        <v>0</v>
      </c>
      <c r="O2425" s="17">
        <f t="shared" si="48"/>
        <v>1</v>
      </c>
      <c r="P2425" s="16">
        <f t="shared" si="49"/>
        <v>200000</v>
      </c>
    </row>
    <row r="2426" spans="1:16" x14ac:dyDescent="0.2">
      <c r="A2426" s="15" t="s">
        <v>1113</v>
      </c>
      <c r="B2426" s="15" t="s">
        <v>11</v>
      </c>
      <c r="C2426" s="15"/>
      <c r="D2426" s="15"/>
      <c r="E2426" s="15">
        <v>1</v>
      </c>
      <c r="F2426" s="15">
        <v>2045455</v>
      </c>
      <c r="G2426" s="15">
        <v>0</v>
      </c>
      <c r="H2426" s="15">
        <v>0</v>
      </c>
      <c r="I2426" s="16">
        <f t="shared" si="45"/>
        <v>2045455</v>
      </c>
      <c r="J2426" s="15">
        <v>0</v>
      </c>
      <c r="K2426" s="15">
        <v>0</v>
      </c>
      <c r="L2426" s="16">
        <f t="shared" si="46"/>
        <v>0</v>
      </c>
      <c r="M2426" s="15">
        <f t="shared" si="47"/>
        <v>1</v>
      </c>
      <c r="N2426" s="15">
        <v>0</v>
      </c>
      <c r="O2426" s="17">
        <f t="shared" si="48"/>
        <v>1</v>
      </c>
      <c r="P2426" s="16">
        <f t="shared" si="49"/>
        <v>2045455</v>
      </c>
    </row>
    <row r="2427" spans="1:16" x14ac:dyDescent="0.2">
      <c r="A2427" s="15" t="s">
        <v>1114</v>
      </c>
      <c r="B2427" s="15" t="s">
        <v>11</v>
      </c>
      <c r="C2427" s="15"/>
      <c r="D2427" s="15"/>
      <c r="E2427" s="15">
        <v>43</v>
      </c>
      <c r="F2427" s="15">
        <v>15636348</v>
      </c>
      <c r="G2427" s="15">
        <v>0</v>
      </c>
      <c r="H2427" s="15">
        <v>0</v>
      </c>
      <c r="I2427" s="16">
        <f t="shared" si="45"/>
        <v>363636</v>
      </c>
      <c r="J2427" s="15">
        <v>0</v>
      </c>
      <c r="K2427" s="15">
        <v>0</v>
      </c>
      <c r="L2427" s="16">
        <f t="shared" si="46"/>
        <v>0</v>
      </c>
      <c r="M2427" s="15">
        <f t="shared" si="47"/>
        <v>43</v>
      </c>
      <c r="N2427" s="15">
        <v>0</v>
      </c>
      <c r="O2427" s="17">
        <f t="shared" si="48"/>
        <v>43</v>
      </c>
      <c r="P2427" s="16">
        <f t="shared" si="49"/>
        <v>15636348</v>
      </c>
    </row>
    <row r="2428" spans="1:16" x14ac:dyDescent="0.2">
      <c r="A2428" s="15" t="s">
        <v>1115</v>
      </c>
      <c r="B2428" s="15" t="s">
        <v>11</v>
      </c>
      <c r="C2428" s="15"/>
      <c r="D2428" s="15"/>
      <c r="E2428" s="15">
        <v>21</v>
      </c>
      <c r="F2428" s="15">
        <v>7273507</v>
      </c>
      <c r="G2428" s="15">
        <v>0</v>
      </c>
      <c r="H2428" s="15">
        <v>0</v>
      </c>
      <c r="I2428" s="16">
        <f t="shared" si="45"/>
        <v>346357.47619047621</v>
      </c>
      <c r="J2428" s="15">
        <v>0</v>
      </c>
      <c r="K2428" s="15">
        <v>0</v>
      </c>
      <c r="L2428" s="16">
        <f t="shared" si="46"/>
        <v>0</v>
      </c>
      <c r="M2428" s="15">
        <f t="shared" si="47"/>
        <v>21</v>
      </c>
      <c r="N2428" s="15">
        <v>0</v>
      </c>
      <c r="O2428" s="17">
        <f t="shared" si="48"/>
        <v>21</v>
      </c>
      <c r="P2428" s="16">
        <f t="shared" si="49"/>
        <v>7273507</v>
      </c>
    </row>
    <row r="2429" spans="1:16" x14ac:dyDescent="0.2">
      <c r="A2429" s="15" t="s">
        <v>1116</v>
      </c>
      <c r="B2429" s="15" t="s">
        <v>11</v>
      </c>
      <c r="C2429" s="15"/>
      <c r="D2429" s="15"/>
      <c r="E2429" s="15">
        <v>7</v>
      </c>
      <c r="F2429" s="15">
        <v>4664544</v>
      </c>
      <c r="G2429" s="15">
        <v>0</v>
      </c>
      <c r="H2429" s="15">
        <v>0</v>
      </c>
      <c r="I2429" s="16">
        <f t="shared" si="45"/>
        <v>666363.42857142852</v>
      </c>
      <c r="J2429" s="15">
        <v>0</v>
      </c>
      <c r="K2429" s="15">
        <v>0</v>
      </c>
      <c r="L2429" s="16">
        <f t="shared" si="46"/>
        <v>0</v>
      </c>
      <c r="M2429" s="15">
        <f t="shared" si="47"/>
        <v>7</v>
      </c>
      <c r="N2429" s="15">
        <v>0</v>
      </c>
      <c r="O2429" s="17">
        <f t="shared" si="48"/>
        <v>7</v>
      </c>
      <c r="P2429" s="16">
        <f t="shared" si="49"/>
        <v>4664544</v>
      </c>
    </row>
    <row r="2430" spans="1:16" x14ac:dyDescent="0.2">
      <c r="A2430" s="15" t="s">
        <v>1117</v>
      </c>
      <c r="B2430" s="15" t="s">
        <v>11</v>
      </c>
      <c r="C2430" s="15"/>
      <c r="D2430" s="15"/>
      <c r="E2430" s="15">
        <v>6</v>
      </c>
      <c r="F2430" s="15">
        <v>4341818</v>
      </c>
      <c r="G2430" s="15">
        <v>0</v>
      </c>
      <c r="H2430" s="15">
        <v>0</v>
      </c>
      <c r="I2430" s="16">
        <f t="shared" si="45"/>
        <v>723636.33333333337</v>
      </c>
      <c r="J2430" s="15">
        <v>0</v>
      </c>
      <c r="K2430" s="15">
        <v>0</v>
      </c>
      <c r="L2430" s="16">
        <f t="shared" si="46"/>
        <v>0</v>
      </c>
      <c r="M2430" s="15">
        <f t="shared" si="47"/>
        <v>6</v>
      </c>
      <c r="N2430" s="15">
        <v>0</v>
      </c>
      <c r="O2430" s="17">
        <f t="shared" si="48"/>
        <v>6</v>
      </c>
      <c r="P2430" s="16">
        <f t="shared" si="49"/>
        <v>4341818</v>
      </c>
    </row>
    <row r="2431" spans="1:16" x14ac:dyDescent="0.2">
      <c r="A2431" s="15" t="s">
        <v>1118</v>
      </c>
      <c r="B2431" s="15" t="s">
        <v>11</v>
      </c>
      <c r="C2431" s="15"/>
      <c r="D2431" s="15"/>
      <c r="E2431" s="15">
        <v>1</v>
      </c>
      <c r="F2431" s="15">
        <v>409091</v>
      </c>
      <c r="G2431" s="15">
        <v>0</v>
      </c>
      <c r="H2431" s="15">
        <v>0</v>
      </c>
      <c r="I2431" s="16">
        <f t="shared" si="45"/>
        <v>409091</v>
      </c>
      <c r="J2431" s="15">
        <v>0</v>
      </c>
      <c r="K2431" s="15">
        <v>0</v>
      </c>
      <c r="L2431" s="16">
        <f t="shared" si="46"/>
        <v>0</v>
      </c>
      <c r="M2431" s="15">
        <f t="shared" si="47"/>
        <v>1</v>
      </c>
      <c r="N2431" s="15">
        <v>0</v>
      </c>
      <c r="O2431" s="17">
        <f t="shared" si="48"/>
        <v>1</v>
      </c>
      <c r="P2431" s="16">
        <f t="shared" si="49"/>
        <v>409091</v>
      </c>
    </row>
    <row r="2432" spans="1:16" x14ac:dyDescent="0.2">
      <c r="A2432" s="15" t="s">
        <v>1119</v>
      </c>
      <c r="B2432" s="15" t="s">
        <v>11</v>
      </c>
      <c r="C2432" s="15"/>
      <c r="D2432" s="15"/>
      <c r="E2432" s="15">
        <v>14</v>
      </c>
      <c r="F2432" s="15">
        <v>4120886</v>
      </c>
      <c r="G2432" s="15">
        <v>0</v>
      </c>
      <c r="H2432" s="15">
        <v>0</v>
      </c>
      <c r="I2432" s="16">
        <f t="shared" si="45"/>
        <v>294349</v>
      </c>
      <c r="J2432" s="15">
        <v>0</v>
      </c>
      <c r="K2432" s="15">
        <v>0</v>
      </c>
      <c r="L2432" s="16">
        <f t="shared" si="46"/>
        <v>0</v>
      </c>
      <c r="M2432" s="15">
        <f t="shared" si="47"/>
        <v>14</v>
      </c>
      <c r="N2432" s="15">
        <v>0</v>
      </c>
      <c r="O2432" s="17">
        <f t="shared" si="48"/>
        <v>14</v>
      </c>
      <c r="P2432" s="16">
        <f t="shared" si="49"/>
        <v>4120886</v>
      </c>
    </row>
    <row r="2433" spans="1:16" x14ac:dyDescent="0.2">
      <c r="A2433" s="15" t="s">
        <v>1120</v>
      </c>
      <c r="B2433" s="15" t="s">
        <v>11</v>
      </c>
      <c r="C2433" s="15"/>
      <c r="D2433" s="15"/>
      <c r="E2433" s="15">
        <v>9</v>
      </c>
      <c r="F2433" s="15">
        <v>3600000</v>
      </c>
      <c r="G2433" s="15">
        <v>0</v>
      </c>
      <c r="H2433" s="15">
        <v>0</v>
      </c>
      <c r="I2433" s="16">
        <f t="shared" si="45"/>
        <v>400000</v>
      </c>
      <c r="J2433" s="15">
        <v>0</v>
      </c>
      <c r="K2433" s="15">
        <v>0</v>
      </c>
      <c r="L2433" s="16">
        <f t="shared" si="46"/>
        <v>0</v>
      </c>
      <c r="M2433" s="15">
        <f t="shared" si="47"/>
        <v>9</v>
      </c>
      <c r="N2433" s="15">
        <v>0</v>
      </c>
      <c r="O2433" s="17">
        <f t="shared" si="48"/>
        <v>9</v>
      </c>
      <c r="P2433" s="16">
        <f t="shared" si="49"/>
        <v>3600000</v>
      </c>
    </row>
    <row r="2434" spans="1:16" x14ac:dyDescent="0.2">
      <c r="A2434" s="15" t="s">
        <v>1121</v>
      </c>
      <c r="B2434" s="15" t="s">
        <v>11</v>
      </c>
      <c r="C2434" s="15"/>
      <c r="D2434" s="15"/>
      <c r="E2434" s="15">
        <v>1</v>
      </c>
      <c r="F2434" s="15">
        <v>445455</v>
      </c>
      <c r="G2434" s="15">
        <v>0</v>
      </c>
      <c r="H2434" s="15">
        <v>0</v>
      </c>
      <c r="I2434" s="16">
        <f t="shared" si="45"/>
        <v>445455</v>
      </c>
      <c r="J2434" s="15">
        <v>0</v>
      </c>
      <c r="K2434" s="15">
        <v>0</v>
      </c>
      <c r="L2434" s="16">
        <f t="shared" si="46"/>
        <v>0</v>
      </c>
      <c r="M2434" s="15">
        <f t="shared" si="47"/>
        <v>1</v>
      </c>
      <c r="N2434" s="15">
        <v>0</v>
      </c>
      <c r="O2434" s="17">
        <f t="shared" si="48"/>
        <v>1</v>
      </c>
      <c r="P2434" s="16">
        <f t="shared" si="49"/>
        <v>445455</v>
      </c>
    </row>
    <row r="2435" spans="1:16" x14ac:dyDescent="0.2">
      <c r="A2435" s="15" t="s">
        <v>1122</v>
      </c>
      <c r="B2435" s="15" t="s">
        <v>11</v>
      </c>
      <c r="C2435" s="15"/>
      <c r="D2435" s="15"/>
      <c r="E2435" s="15">
        <v>6</v>
      </c>
      <c r="F2435" s="15">
        <v>3436362</v>
      </c>
      <c r="G2435" s="15">
        <v>0</v>
      </c>
      <c r="H2435" s="15">
        <v>0</v>
      </c>
      <c r="I2435" s="16">
        <f t="shared" si="45"/>
        <v>572727</v>
      </c>
      <c r="J2435" s="15">
        <v>0</v>
      </c>
      <c r="K2435" s="15">
        <v>0</v>
      </c>
      <c r="L2435" s="16">
        <f t="shared" si="46"/>
        <v>0</v>
      </c>
      <c r="M2435" s="15">
        <f t="shared" si="47"/>
        <v>6</v>
      </c>
      <c r="N2435" s="15">
        <v>0</v>
      </c>
      <c r="O2435" s="17">
        <f t="shared" si="48"/>
        <v>6</v>
      </c>
      <c r="P2435" s="16">
        <f t="shared" si="49"/>
        <v>3436362</v>
      </c>
    </row>
    <row r="2436" spans="1:16" x14ac:dyDescent="0.2">
      <c r="A2436" s="15" t="s">
        <v>1123</v>
      </c>
      <c r="B2436" s="15" t="s">
        <v>11</v>
      </c>
      <c r="C2436" s="15"/>
      <c r="D2436" s="15"/>
      <c r="E2436" s="15">
        <v>6</v>
      </c>
      <c r="F2436" s="15">
        <v>4314050</v>
      </c>
      <c r="G2436" s="15">
        <v>0</v>
      </c>
      <c r="H2436" s="15">
        <v>0</v>
      </c>
      <c r="I2436" s="16">
        <f t="shared" si="45"/>
        <v>719008.33333333337</v>
      </c>
      <c r="J2436" s="15">
        <v>0</v>
      </c>
      <c r="K2436" s="15">
        <v>0</v>
      </c>
      <c r="L2436" s="16">
        <f t="shared" si="46"/>
        <v>0</v>
      </c>
      <c r="M2436" s="15">
        <f t="shared" si="47"/>
        <v>6</v>
      </c>
      <c r="N2436" s="15">
        <v>0</v>
      </c>
      <c r="O2436" s="17">
        <f t="shared" si="48"/>
        <v>6</v>
      </c>
      <c r="P2436" s="16">
        <f t="shared" si="49"/>
        <v>4314050</v>
      </c>
    </row>
    <row r="2437" spans="1:16" x14ac:dyDescent="0.2">
      <c r="A2437" s="15" t="s">
        <v>1125</v>
      </c>
      <c r="B2437" s="15" t="s">
        <v>11</v>
      </c>
      <c r="C2437" s="15"/>
      <c r="D2437" s="15"/>
      <c r="E2437" s="15">
        <v>5</v>
      </c>
      <c r="F2437" s="15">
        <v>3897727</v>
      </c>
      <c r="G2437" s="15">
        <v>0</v>
      </c>
      <c r="H2437" s="15">
        <v>0</v>
      </c>
      <c r="I2437" s="16">
        <f t="shared" si="45"/>
        <v>779545.4</v>
      </c>
      <c r="J2437" s="15">
        <v>0</v>
      </c>
      <c r="K2437" s="15">
        <v>0</v>
      </c>
      <c r="L2437" s="16">
        <f t="shared" si="46"/>
        <v>0</v>
      </c>
      <c r="M2437" s="15">
        <f t="shared" si="47"/>
        <v>5</v>
      </c>
      <c r="N2437" s="15">
        <v>0</v>
      </c>
      <c r="O2437" s="17">
        <f t="shared" si="48"/>
        <v>5</v>
      </c>
      <c r="P2437" s="16">
        <f t="shared" si="49"/>
        <v>3897727</v>
      </c>
    </row>
    <row r="2438" spans="1:16" x14ac:dyDescent="0.2">
      <c r="A2438" s="15" t="s">
        <v>1126</v>
      </c>
      <c r="B2438" s="15" t="s">
        <v>11</v>
      </c>
      <c r="C2438" s="15"/>
      <c r="D2438" s="15"/>
      <c r="E2438" s="15">
        <v>6</v>
      </c>
      <c r="F2438" s="15">
        <v>6974028</v>
      </c>
      <c r="G2438" s="15">
        <v>0</v>
      </c>
      <c r="H2438" s="15">
        <v>0</v>
      </c>
      <c r="I2438" s="16">
        <f t="shared" si="45"/>
        <v>1162338</v>
      </c>
      <c r="J2438" s="15">
        <v>0</v>
      </c>
      <c r="K2438" s="15">
        <v>0</v>
      </c>
      <c r="L2438" s="16">
        <f t="shared" si="46"/>
        <v>0</v>
      </c>
      <c r="M2438" s="15">
        <f t="shared" si="47"/>
        <v>6</v>
      </c>
      <c r="N2438" s="15">
        <v>0</v>
      </c>
      <c r="O2438" s="17">
        <f t="shared" si="48"/>
        <v>6</v>
      </c>
      <c r="P2438" s="16">
        <f t="shared" si="49"/>
        <v>6974028</v>
      </c>
    </row>
    <row r="2439" spans="1:16" x14ac:dyDescent="0.2">
      <c r="A2439" s="15" t="s">
        <v>1127</v>
      </c>
      <c r="B2439" s="15" t="s">
        <v>11</v>
      </c>
      <c r="C2439" s="15"/>
      <c r="D2439" s="15"/>
      <c r="E2439" s="15">
        <v>2</v>
      </c>
      <c r="F2439" s="15">
        <v>296364</v>
      </c>
      <c r="G2439" s="15">
        <v>0</v>
      </c>
      <c r="H2439" s="15">
        <v>0</v>
      </c>
      <c r="I2439" s="16">
        <f t="shared" si="45"/>
        <v>148182</v>
      </c>
      <c r="J2439" s="15">
        <v>0</v>
      </c>
      <c r="K2439" s="15">
        <v>0</v>
      </c>
      <c r="L2439" s="16">
        <f t="shared" si="46"/>
        <v>0</v>
      </c>
      <c r="M2439" s="15">
        <f t="shared" si="47"/>
        <v>2</v>
      </c>
      <c r="N2439" s="15">
        <v>0</v>
      </c>
      <c r="O2439" s="17">
        <f t="shared" si="48"/>
        <v>2</v>
      </c>
      <c r="P2439" s="16">
        <f t="shared" si="49"/>
        <v>296364</v>
      </c>
    </row>
    <row r="2440" spans="1:16" x14ac:dyDescent="0.2">
      <c r="A2440" s="15" t="s">
        <v>1128</v>
      </c>
      <c r="B2440" s="15" t="s">
        <v>11</v>
      </c>
      <c r="C2440" s="15"/>
      <c r="D2440" s="15"/>
      <c r="E2440" s="15">
        <v>2</v>
      </c>
      <c r="F2440" s="15">
        <v>389091</v>
      </c>
      <c r="G2440" s="15">
        <v>0</v>
      </c>
      <c r="H2440" s="15">
        <v>0</v>
      </c>
      <c r="I2440" s="16">
        <f t="shared" si="45"/>
        <v>194545.5</v>
      </c>
      <c r="J2440" s="15">
        <v>0</v>
      </c>
      <c r="K2440" s="15">
        <v>0</v>
      </c>
      <c r="L2440" s="16">
        <f t="shared" si="46"/>
        <v>0</v>
      </c>
      <c r="M2440" s="15">
        <f t="shared" si="47"/>
        <v>2</v>
      </c>
      <c r="N2440" s="15">
        <v>0</v>
      </c>
      <c r="O2440" s="17">
        <f t="shared" si="48"/>
        <v>2</v>
      </c>
      <c r="P2440" s="16">
        <f t="shared" si="49"/>
        <v>389091</v>
      </c>
    </row>
    <row r="2441" spans="1:16" x14ac:dyDescent="0.2">
      <c r="A2441" s="15" t="s">
        <v>1130</v>
      </c>
      <c r="B2441" s="15" t="s">
        <v>11</v>
      </c>
      <c r="C2441" s="15"/>
      <c r="D2441" s="15"/>
      <c r="E2441" s="15">
        <v>4</v>
      </c>
      <c r="F2441" s="15">
        <v>527272</v>
      </c>
      <c r="G2441" s="15">
        <v>0</v>
      </c>
      <c r="H2441" s="15">
        <v>0</v>
      </c>
      <c r="I2441" s="16">
        <f t="shared" si="45"/>
        <v>131818</v>
      </c>
      <c r="J2441" s="15">
        <v>0</v>
      </c>
      <c r="K2441" s="15">
        <v>0</v>
      </c>
      <c r="L2441" s="16">
        <f t="shared" si="46"/>
        <v>0</v>
      </c>
      <c r="M2441" s="15">
        <f t="shared" si="47"/>
        <v>4</v>
      </c>
      <c r="N2441" s="15">
        <v>0</v>
      </c>
      <c r="O2441" s="17">
        <f t="shared" si="48"/>
        <v>4</v>
      </c>
      <c r="P2441" s="16">
        <f t="shared" si="49"/>
        <v>527272</v>
      </c>
    </row>
    <row r="2442" spans="1:16" x14ac:dyDescent="0.2">
      <c r="A2442" s="15" t="s">
        <v>1131</v>
      </c>
      <c r="B2442" s="15" t="s">
        <v>11</v>
      </c>
      <c r="C2442" s="15"/>
      <c r="D2442" s="15"/>
      <c r="E2442" s="15">
        <v>5</v>
      </c>
      <c r="F2442" s="15">
        <v>896208</v>
      </c>
      <c r="G2442" s="15">
        <v>0</v>
      </c>
      <c r="H2442" s="15">
        <v>0</v>
      </c>
      <c r="I2442" s="16">
        <f t="shared" si="45"/>
        <v>179241.60000000001</v>
      </c>
      <c r="J2442" s="15">
        <v>0</v>
      </c>
      <c r="K2442" s="15">
        <v>0</v>
      </c>
      <c r="L2442" s="16">
        <f t="shared" si="46"/>
        <v>0</v>
      </c>
      <c r="M2442" s="15">
        <f t="shared" si="47"/>
        <v>5</v>
      </c>
      <c r="N2442" s="15">
        <v>0</v>
      </c>
      <c r="O2442" s="17">
        <f t="shared" si="48"/>
        <v>5</v>
      </c>
      <c r="P2442" s="16">
        <f t="shared" si="49"/>
        <v>896208</v>
      </c>
    </row>
    <row r="2443" spans="1:16" x14ac:dyDescent="0.2">
      <c r="A2443" s="15" t="s">
        <v>1132</v>
      </c>
      <c r="B2443" s="15" t="s">
        <v>11</v>
      </c>
      <c r="C2443" s="15"/>
      <c r="D2443" s="15"/>
      <c r="E2443" s="15">
        <v>3</v>
      </c>
      <c r="F2443" s="15">
        <v>654549</v>
      </c>
      <c r="G2443" s="15">
        <v>0</v>
      </c>
      <c r="H2443" s="15">
        <v>0</v>
      </c>
      <c r="I2443" s="16">
        <f t="shared" si="45"/>
        <v>218183</v>
      </c>
      <c r="J2443" s="15">
        <v>0</v>
      </c>
      <c r="K2443" s="15">
        <v>0</v>
      </c>
      <c r="L2443" s="16">
        <f t="shared" si="46"/>
        <v>0</v>
      </c>
      <c r="M2443" s="15">
        <f t="shared" si="47"/>
        <v>3</v>
      </c>
      <c r="N2443" s="15">
        <v>0</v>
      </c>
      <c r="O2443" s="17">
        <f t="shared" si="48"/>
        <v>3</v>
      </c>
      <c r="P2443" s="16">
        <f t="shared" si="49"/>
        <v>654549</v>
      </c>
    </row>
    <row r="2444" spans="1:16" x14ac:dyDescent="0.2">
      <c r="A2444" s="15" t="s">
        <v>1133</v>
      </c>
      <c r="B2444" s="15" t="s">
        <v>11</v>
      </c>
      <c r="C2444" s="15"/>
      <c r="D2444" s="15"/>
      <c r="E2444" s="15">
        <v>6</v>
      </c>
      <c r="F2444" s="15">
        <v>1767487</v>
      </c>
      <c r="G2444" s="15">
        <v>0</v>
      </c>
      <c r="H2444" s="15">
        <v>0</v>
      </c>
      <c r="I2444" s="16">
        <f t="shared" si="45"/>
        <v>294581.16666666669</v>
      </c>
      <c r="J2444" s="15">
        <v>0</v>
      </c>
      <c r="K2444" s="15">
        <v>0</v>
      </c>
      <c r="L2444" s="16">
        <f t="shared" si="46"/>
        <v>0</v>
      </c>
      <c r="M2444" s="15">
        <f t="shared" si="47"/>
        <v>6</v>
      </c>
      <c r="N2444" s="15">
        <v>0</v>
      </c>
      <c r="O2444" s="17">
        <f t="shared" si="48"/>
        <v>6</v>
      </c>
      <c r="P2444" s="16">
        <f t="shared" si="49"/>
        <v>1767487</v>
      </c>
    </row>
    <row r="2445" spans="1:16" x14ac:dyDescent="0.2">
      <c r="A2445" s="15" t="s">
        <v>1134</v>
      </c>
      <c r="B2445" s="15" t="s">
        <v>11</v>
      </c>
      <c r="C2445" s="15"/>
      <c r="D2445" s="15"/>
      <c r="E2445" s="15">
        <v>1</v>
      </c>
      <c r="F2445" s="15">
        <v>95455</v>
      </c>
      <c r="G2445" s="15">
        <v>0</v>
      </c>
      <c r="H2445" s="15">
        <v>0</v>
      </c>
      <c r="I2445" s="16">
        <f t="shared" si="45"/>
        <v>95455</v>
      </c>
      <c r="J2445" s="15">
        <v>0</v>
      </c>
      <c r="K2445" s="15">
        <v>0</v>
      </c>
      <c r="L2445" s="16">
        <f t="shared" si="46"/>
        <v>0</v>
      </c>
      <c r="M2445" s="15">
        <f t="shared" si="47"/>
        <v>1</v>
      </c>
      <c r="N2445" s="15">
        <v>0</v>
      </c>
      <c r="O2445" s="17">
        <f t="shared" si="48"/>
        <v>1</v>
      </c>
      <c r="P2445" s="16">
        <f t="shared" si="49"/>
        <v>95455</v>
      </c>
    </row>
    <row r="2446" spans="1:16" x14ac:dyDescent="0.2">
      <c r="A2446" s="15" t="s">
        <v>1135</v>
      </c>
      <c r="B2446" s="15" t="s">
        <v>11</v>
      </c>
      <c r="C2446" s="15"/>
      <c r="D2446" s="15"/>
      <c r="E2446" s="15">
        <v>8</v>
      </c>
      <c r="F2446" s="15">
        <v>1729563</v>
      </c>
      <c r="G2446" s="15">
        <v>0</v>
      </c>
      <c r="H2446" s="15">
        <v>0</v>
      </c>
      <c r="I2446" s="16">
        <f t="shared" si="45"/>
        <v>216195.375</v>
      </c>
      <c r="J2446" s="15">
        <v>0</v>
      </c>
      <c r="K2446" s="15">
        <v>0</v>
      </c>
      <c r="L2446" s="16">
        <f t="shared" si="46"/>
        <v>0</v>
      </c>
      <c r="M2446" s="15">
        <f t="shared" si="47"/>
        <v>8</v>
      </c>
      <c r="N2446" s="15">
        <v>0</v>
      </c>
      <c r="O2446" s="17">
        <f t="shared" si="48"/>
        <v>8</v>
      </c>
      <c r="P2446" s="16">
        <f t="shared" si="49"/>
        <v>1729563</v>
      </c>
    </row>
    <row r="2447" spans="1:16" x14ac:dyDescent="0.2">
      <c r="A2447" s="15" t="s">
        <v>1136</v>
      </c>
      <c r="B2447" s="15" t="s">
        <v>11</v>
      </c>
      <c r="C2447" s="15"/>
      <c r="D2447" s="15"/>
      <c r="E2447" s="15">
        <v>2</v>
      </c>
      <c r="F2447" s="15">
        <v>561818</v>
      </c>
      <c r="G2447" s="15">
        <v>0</v>
      </c>
      <c r="H2447" s="15">
        <v>0</v>
      </c>
      <c r="I2447" s="16">
        <f t="shared" si="45"/>
        <v>280909</v>
      </c>
      <c r="J2447" s="15">
        <v>0</v>
      </c>
      <c r="K2447" s="15">
        <v>0</v>
      </c>
      <c r="L2447" s="16">
        <f t="shared" si="46"/>
        <v>0</v>
      </c>
      <c r="M2447" s="15">
        <f t="shared" si="47"/>
        <v>2</v>
      </c>
      <c r="N2447" s="15">
        <v>0</v>
      </c>
      <c r="O2447" s="17">
        <f t="shared" si="48"/>
        <v>2</v>
      </c>
      <c r="P2447" s="16">
        <f t="shared" si="49"/>
        <v>561818</v>
      </c>
    </row>
    <row r="2448" spans="1:16" x14ac:dyDescent="0.2">
      <c r="A2448" s="15" t="s">
        <v>3988</v>
      </c>
      <c r="B2448" s="15" t="s">
        <v>11</v>
      </c>
      <c r="C2448" s="15"/>
      <c r="D2448" s="15"/>
      <c r="E2448" s="15">
        <v>1</v>
      </c>
      <c r="F2448" s="15">
        <v>3205000</v>
      </c>
      <c r="G2448" s="15">
        <v>0</v>
      </c>
      <c r="H2448" s="15">
        <v>0</v>
      </c>
      <c r="I2448" s="16">
        <f t="shared" si="45"/>
        <v>3205000</v>
      </c>
      <c r="J2448" s="15">
        <v>0</v>
      </c>
      <c r="K2448" s="15">
        <v>0</v>
      </c>
      <c r="L2448" s="16">
        <f t="shared" si="46"/>
        <v>0</v>
      </c>
      <c r="M2448" s="15">
        <f t="shared" si="47"/>
        <v>1</v>
      </c>
      <c r="N2448" s="15">
        <v>0</v>
      </c>
      <c r="O2448" s="17">
        <f t="shared" si="48"/>
        <v>1</v>
      </c>
      <c r="P2448" s="16">
        <f t="shared" si="49"/>
        <v>3205000</v>
      </c>
    </row>
    <row r="2449" spans="1:16" x14ac:dyDescent="0.2">
      <c r="A2449" s="15" t="s">
        <v>3989</v>
      </c>
      <c r="B2449" s="15" t="s">
        <v>11</v>
      </c>
      <c r="C2449" s="15"/>
      <c r="D2449" s="15"/>
      <c r="E2449" s="15">
        <v>11</v>
      </c>
      <c r="F2449" s="15">
        <v>13888405</v>
      </c>
      <c r="G2449" s="15">
        <v>0</v>
      </c>
      <c r="H2449" s="15">
        <v>0</v>
      </c>
      <c r="I2449" s="16">
        <f t="shared" si="45"/>
        <v>1262582.2727272727</v>
      </c>
      <c r="J2449" s="15">
        <v>0</v>
      </c>
      <c r="K2449" s="15">
        <v>0</v>
      </c>
      <c r="L2449" s="16">
        <f t="shared" si="46"/>
        <v>0</v>
      </c>
      <c r="M2449" s="15">
        <f t="shared" si="47"/>
        <v>11</v>
      </c>
      <c r="N2449" s="15">
        <v>0</v>
      </c>
      <c r="O2449" s="17">
        <f t="shared" si="48"/>
        <v>11</v>
      </c>
      <c r="P2449" s="16">
        <f t="shared" si="49"/>
        <v>13888405</v>
      </c>
    </row>
    <row r="2450" spans="1:16" x14ac:dyDescent="0.2">
      <c r="A2450" s="15" t="s">
        <v>3990</v>
      </c>
      <c r="B2450" s="15" t="s">
        <v>11</v>
      </c>
      <c r="C2450" s="15"/>
      <c r="D2450" s="15"/>
      <c r="E2450" s="15">
        <v>7</v>
      </c>
      <c r="F2450" s="15">
        <v>8488902</v>
      </c>
      <c r="G2450" s="15">
        <v>0</v>
      </c>
      <c r="H2450" s="15">
        <v>0</v>
      </c>
      <c r="I2450" s="16">
        <f t="shared" si="45"/>
        <v>1212700.2857142857</v>
      </c>
      <c r="J2450" s="15">
        <v>0</v>
      </c>
      <c r="K2450" s="15">
        <v>0</v>
      </c>
      <c r="L2450" s="16">
        <f t="shared" si="46"/>
        <v>0</v>
      </c>
      <c r="M2450" s="15">
        <f t="shared" si="47"/>
        <v>7</v>
      </c>
      <c r="N2450" s="15">
        <v>0</v>
      </c>
      <c r="O2450" s="17">
        <f t="shared" si="48"/>
        <v>7</v>
      </c>
      <c r="P2450" s="16">
        <f t="shared" si="49"/>
        <v>8488902</v>
      </c>
    </row>
    <row r="2451" spans="1:16" x14ac:dyDescent="0.2">
      <c r="A2451" s="15" t="s">
        <v>3991</v>
      </c>
      <c r="B2451" s="15" t="s">
        <v>11</v>
      </c>
      <c r="C2451" s="15"/>
      <c r="D2451" s="15"/>
      <c r="E2451" s="15">
        <v>5</v>
      </c>
      <c r="F2451" s="15">
        <v>10022725</v>
      </c>
      <c r="G2451" s="15">
        <v>0</v>
      </c>
      <c r="H2451" s="15">
        <v>0</v>
      </c>
      <c r="I2451" s="16">
        <f t="shared" si="45"/>
        <v>2004545</v>
      </c>
      <c r="J2451" s="15">
        <v>0</v>
      </c>
      <c r="K2451" s="15">
        <v>0</v>
      </c>
      <c r="L2451" s="16">
        <f t="shared" si="46"/>
        <v>0</v>
      </c>
      <c r="M2451" s="15">
        <f t="shared" si="47"/>
        <v>5</v>
      </c>
      <c r="N2451" s="15">
        <v>0</v>
      </c>
      <c r="O2451" s="17">
        <f t="shared" si="48"/>
        <v>5</v>
      </c>
      <c r="P2451" s="16">
        <f t="shared" si="49"/>
        <v>10022725</v>
      </c>
    </row>
    <row r="2452" spans="1:16" x14ac:dyDescent="0.2">
      <c r="A2452" s="15" t="s">
        <v>3992</v>
      </c>
      <c r="B2452" s="15" t="s">
        <v>11</v>
      </c>
      <c r="C2452" s="15"/>
      <c r="D2452" s="15"/>
      <c r="E2452" s="15">
        <v>20</v>
      </c>
      <c r="F2452" s="15">
        <v>1727273</v>
      </c>
      <c r="G2452" s="15">
        <v>0</v>
      </c>
      <c r="H2452" s="15">
        <v>0</v>
      </c>
      <c r="I2452" s="16">
        <f t="shared" si="45"/>
        <v>86363.65</v>
      </c>
      <c r="J2452" s="15">
        <v>0</v>
      </c>
      <c r="K2452" s="15">
        <v>0</v>
      </c>
      <c r="L2452" s="16">
        <f t="shared" si="46"/>
        <v>0</v>
      </c>
      <c r="M2452" s="15">
        <f t="shared" si="47"/>
        <v>20</v>
      </c>
      <c r="N2452" s="15">
        <v>0</v>
      </c>
      <c r="O2452" s="17">
        <f t="shared" si="48"/>
        <v>20</v>
      </c>
      <c r="P2452" s="16">
        <f t="shared" si="49"/>
        <v>1727273</v>
      </c>
    </row>
    <row r="2453" spans="1:16" x14ac:dyDescent="0.2">
      <c r="A2453" s="15" t="s">
        <v>3993</v>
      </c>
      <c r="B2453" s="15" t="s">
        <v>11</v>
      </c>
      <c r="C2453" s="15"/>
      <c r="D2453" s="15"/>
      <c r="E2453" s="15">
        <v>6</v>
      </c>
      <c r="F2453" s="15">
        <v>7835841</v>
      </c>
      <c r="G2453" s="15">
        <v>0</v>
      </c>
      <c r="H2453" s="15">
        <v>0</v>
      </c>
      <c r="I2453" s="16">
        <f t="shared" si="45"/>
        <v>1305973.5</v>
      </c>
      <c r="J2453" s="15">
        <v>0</v>
      </c>
      <c r="K2453" s="15">
        <v>0</v>
      </c>
      <c r="L2453" s="16">
        <f t="shared" si="46"/>
        <v>0</v>
      </c>
      <c r="M2453" s="15">
        <f t="shared" si="47"/>
        <v>6</v>
      </c>
      <c r="N2453" s="15">
        <v>0</v>
      </c>
      <c r="O2453" s="17">
        <f t="shared" si="48"/>
        <v>6</v>
      </c>
      <c r="P2453" s="16">
        <f t="shared" si="49"/>
        <v>7835841</v>
      </c>
    </row>
    <row r="2454" spans="1:16" x14ac:dyDescent="0.2">
      <c r="A2454" s="15" t="s">
        <v>3995</v>
      </c>
      <c r="B2454" s="15" t="s">
        <v>11</v>
      </c>
      <c r="C2454" s="15"/>
      <c r="D2454" s="15"/>
      <c r="E2454" s="15">
        <v>7</v>
      </c>
      <c r="F2454" s="15">
        <v>9141815</v>
      </c>
      <c r="G2454" s="15">
        <v>0</v>
      </c>
      <c r="H2454" s="15">
        <v>0</v>
      </c>
      <c r="I2454" s="16">
        <f t="shared" si="45"/>
        <v>1305973.5714285714</v>
      </c>
      <c r="J2454" s="15">
        <v>0</v>
      </c>
      <c r="K2454" s="15">
        <v>0</v>
      </c>
      <c r="L2454" s="16">
        <f t="shared" si="46"/>
        <v>0</v>
      </c>
      <c r="M2454" s="15">
        <f t="shared" si="47"/>
        <v>7</v>
      </c>
      <c r="N2454" s="15">
        <v>0</v>
      </c>
      <c r="O2454" s="17">
        <f t="shared" si="48"/>
        <v>7</v>
      </c>
      <c r="P2454" s="16">
        <f t="shared" si="49"/>
        <v>9141815</v>
      </c>
    </row>
    <row r="2455" spans="1:16" x14ac:dyDescent="0.2">
      <c r="A2455" s="15" t="s">
        <v>3996</v>
      </c>
      <c r="B2455" s="15" t="s">
        <v>11</v>
      </c>
      <c r="C2455" s="15"/>
      <c r="D2455" s="15"/>
      <c r="E2455" s="15">
        <v>7</v>
      </c>
      <c r="F2455" s="15">
        <v>9141815</v>
      </c>
      <c r="G2455" s="15">
        <v>0</v>
      </c>
      <c r="H2455" s="15">
        <v>0</v>
      </c>
      <c r="I2455" s="16">
        <f t="shared" si="45"/>
        <v>1305973.5714285714</v>
      </c>
      <c r="J2455" s="15">
        <v>0</v>
      </c>
      <c r="K2455" s="15">
        <v>0</v>
      </c>
      <c r="L2455" s="16">
        <f t="shared" si="46"/>
        <v>0</v>
      </c>
      <c r="M2455" s="15">
        <f t="shared" si="47"/>
        <v>7</v>
      </c>
      <c r="N2455" s="15">
        <v>0</v>
      </c>
      <c r="O2455" s="17">
        <f t="shared" si="48"/>
        <v>7</v>
      </c>
      <c r="P2455" s="16">
        <f t="shared" si="49"/>
        <v>9141815</v>
      </c>
    </row>
    <row r="2456" spans="1:16" x14ac:dyDescent="0.2">
      <c r="A2456" s="15" t="s">
        <v>3997</v>
      </c>
      <c r="B2456" s="15" t="s">
        <v>11</v>
      </c>
      <c r="C2456" s="15"/>
      <c r="D2456" s="15"/>
      <c r="E2456" s="15">
        <v>2</v>
      </c>
      <c r="F2456" s="15">
        <v>609091</v>
      </c>
      <c r="G2456" s="15">
        <v>0</v>
      </c>
      <c r="H2456" s="15">
        <v>0</v>
      </c>
      <c r="I2456" s="16">
        <f t="shared" si="45"/>
        <v>304545.5</v>
      </c>
      <c r="J2456" s="15">
        <v>0</v>
      </c>
      <c r="K2456" s="15">
        <v>0</v>
      </c>
      <c r="L2456" s="16">
        <f t="shared" si="46"/>
        <v>0</v>
      </c>
      <c r="M2456" s="15">
        <f t="shared" si="47"/>
        <v>2</v>
      </c>
      <c r="N2456" s="15">
        <v>0</v>
      </c>
      <c r="O2456" s="17">
        <f t="shared" si="48"/>
        <v>2</v>
      </c>
      <c r="P2456" s="16">
        <f t="shared" si="49"/>
        <v>609091</v>
      </c>
    </row>
    <row r="2457" spans="1:16" x14ac:dyDescent="0.2">
      <c r="A2457" s="15" t="s">
        <v>3998</v>
      </c>
      <c r="B2457" s="15" t="s">
        <v>11</v>
      </c>
      <c r="C2457" s="15"/>
      <c r="D2457" s="15"/>
      <c r="E2457" s="15">
        <v>117</v>
      </c>
      <c r="F2457" s="15">
        <v>9378515</v>
      </c>
      <c r="G2457" s="15">
        <v>0</v>
      </c>
      <c r="H2457" s="15">
        <v>0</v>
      </c>
      <c r="I2457" s="16">
        <f t="shared" si="45"/>
        <v>80158.24786324786</v>
      </c>
      <c r="J2457" s="15">
        <v>0</v>
      </c>
      <c r="K2457" s="15">
        <v>0</v>
      </c>
      <c r="L2457" s="16">
        <f t="shared" si="46"/>
        <v>0</v>
      </c>
      <c r="M2457" s="15">
        <f t="shared" si="47"/>
        <v>117</v>
      </c>
      <c r="N2457" s="15">
        <v>0</v>
      </c>
      <c r="O2457" s="17">
        <f t="shared" si="48"/>
        <v>117</v>
      </c>
      <c r="P2457" s="16">
        <f t="shared" si="49"/>
        <v>9378515</v>
      </c>
    </row>
    <row r="2458" spans="1:16" x14ac:dyDescent="0.2">
      <c r="A2458" s="15" t="s">
        <v>3999</v>
      </c>
      <c r="B2458" s="15" t="s">
        <v>11</v>
      </c>
      <c r="C2458" s="15"/>
      <c r="D2458" s="15"/>
      <c r="E2458" s="15">
        <v>96</v>
      </c>
      <c r="F2458" s="15">
        <v>7287273</v>
      </c>
      <c r="G2458" s="15">
        <v>0</v>
      </c>
      <c r="H2458" s="15">
        <v>0</v>
      </c>
      <c r="I2458" s="16">
        <f t="shared" si="45"/>
        <v>75909.09375</v>
      </c>
      <c r="J2458" s="15">
        <v>0</v>
      </c>
      <c r="K2458" s="15">
        <v>0</v>
      </c>
      <c r="L2458" s="16">
        <f t="shared" si="46"/>
        <v>0</v>
      </c>
      <c r="M2458" s="15">
        <f t="shared" si="47"/>
        <v>96</v>
      </c>
      <c r="N2458" s="15">
        <v>0</v>
      </c>
      <c r="O2458" s="17">
        <f t="shared" si="48"/>
        <v>96</v>
      </c>
      <c r="P2458" s="16">
        <f t="shared" si="49"/>
        <v>7287273</v>
      </c>
    </row>
    <row r="2459" spans="1:16" x14ac:dyDescent="0.2">
      <c r="A2459" s="15" t="s">
        <v>4000</v>
      </c>
      <c r="B2459" s="15" t="s">
        <v>11</v>
      </c>
      <c r="C2459" s="15"/>
      <c r="D2459" s="15"/>
      <c r="E2459" s="15">
        <v>34</v>
      </c>
      <c r="F2459" s="15">
        <v>2684668</v>
      </c>
      <c r="G2459" s="15">
        <v>0</v>
      </c>
      <c r="H2459" s="15">
        <v>0</v>
      </c>
      <c r="I2459" s="16">
        <f t="shared" si="45"/>
        <v>78960.823529411762</v>
      </c>
      <c r="J2459" s="15">
        <v>0</v>
      </c>
      <c r="K2459" s="15">
        <v>0</v>
      </c>
      <c r="L2459" s="16">
        <f t="shared" si="46"/>
        <v>0</v>
      </c>
      <c r="M2459" s="15">
        <f t="shared" si="47"/>
        <v>34</v>
      </c>
      <c r="N2459" s="15">
        <v>0</v>
      </c>
      <c r="O2459" s="17">
        <f t="shared" si="48"/>
        <v>34</v>
      </c>
      <c r="P2459" s="16">
        <f t="shared" si="49"/>
        <v>2684668</v>
      </c>
    </row>
    <row r="2460" spans="1:16" x14ac:dyDescent="0.2">
      <c r="A2460" s="15" t="s">
        <v>1151</v>
      </c>
      <c r="B2460" s="15" t="s">
        <v>11</v>
      </c>
      <c r="C2460" s="15"/>
      <c r="D2460" s="15"/>
      <c r="E2460" s="15">
        <v>1</v>
      </c>
      <c r="F2460" s="15">
        <v>194546</v>
      </c>
      <c r="G2460" s="15">
        <v>0</v>
      </c>
      <c r="H2460" s="15">
        <v>0</v>
      </c>
      <c r="I2460" s="16">
        <f t="shared" si="45"/>
        <v>194546</v>
      </c>
      <c r="J2460" s="15">
        <v>0</v>
      </c>
      <c r="K2460" s="15">
        <v>0</v>
      </c>
      <c r="L2460" s="16">
        <f t="shared" si="46"/>
        <v>0</v>
      </c>
      <c r="M2460" s="15">
        <f t="shared" si="47"/>
        <v>1</v>
      </c>
      <c r="N2460" s="15">
        <v>0</v>
      </c>
      <c r="O2460" s="17">
        <f t="shared" si="48"/>
        <v>1</v>
      </c>
      <c r="P2460" s="16">
        <f t="shared" si="49"/>
        <v>194546</v>
      </c>
    </row>
    <row r="2461" spans="1:16" x14ac:dyDescent="0.2">
      <c r="A2461" s="15" t="s">
        <v>1152</v>
      </c>
      <c r="B2461" s="15" t="s">
        <v>11</v>
      </c>
      <c r="C2461" s="15"/>
      <c r="D2461" s="15"/>
      <c r="E2461" s="15">
        <v>2</v>
      </c>
      <c r="F2461" s="15">
        <v>618182</v>
      </c>
      <c r="G2461" s="15">
        <v>0</v>
      </c>
      <c r="H2461" s="15">
        <v>0</v>
      </c>
      <c r="I2461" s="16">
        <f t="shared" si="45"/>
        <v>309091</v>
      </c>
      <c r="J2461" s="15">
        <v>0</v>
      </c>
      <c r="K2461" s="15">
        <v>0</v>
      </c>
      <c r="L2461" s="16">
        <f t="shared" si="46"/>
        <v>0</v>
      </c>
      <c r="M2461" s="15">
        <f t="shared" si="47"/>
        <v>2</v>
      </c>
      <c r="N2461" s="15">
        <v>0</v>
      </c>
      <c r="O2461" s="17">
        <f t="shared" si="48"/>
        <v>2</v>
      </c>
      <c r="P2461" s="16">
        <f t="shared" si="49"/>
        <v>618182</v>
      </c>
    </row>
    <row r="2462" spans="1:16" x14ac:dyDescent="0.2">
      <c r="A2462" s="15" t="s">
        <v>1153</v>
      </c>
      <c r="B2462" s="15" t="s">
        <v>11</v>
      </c>
      <c r="C2462" s="15"/>
      <c r="D2462" s="15"/>
      <c r="E2462" s="15">
        <v>5</v>
      </c>
      <c r="F2462" s="15">
        <v>904547</v>
      </c>
      <c r="G2462" s="15">
        <v>0</v>
      </c>
      <c r="H2462" s="15">
        <v>0</v>
      </c>
      <c r="I2462" s="16">
        <f t="shared" si="45"/>
        <v>180909.4</v>
      </c>
      <c r="J2462" s="15">
        <v>0</v>
      </c>
      <c r="K2462" s="15">
        <v>0</v>
      </c>
      <c r="L2462" s="16">
        <f t="shared" si="46"/>
        <v>0</v>
      </c>
      <c r="M2462" s="15">
        <f t="shared" si="47"/>
        <v>5</v>
      </c>
      <c r="N2462" s="15">
        <v>0</v>
      </c>
      <c r="O2462" s="17">
        <f t="shared" si="48"/>
        <v>5</v>
      </c>
      <c r="P2462" s="16">
        <f t="shared" si="49"/>
        <v>904547</v>
      </c>
    </row>
    <row r="2463" spans="1:16" x14ac:dyDescent="0.2">
      <c r="A2463" s="15" t="s">
        <v>4001</v>
      </c>
      <c r="B2463" s="15" t="s">
        <v>11</v>
      </c>
      <c r="C2463" s="15"/>
      <c r="D2463" s="15"/>
      <c r="E2463" s="15">
        <v>1</v>
      </c>
      <c r="F2463" s="15">
        <v>1947879</v>
      </c>
      <c r="G2463" s="15">
        <v>0</v>
      </c>
      <c r="H2463" s="15">
        <v>0</v>
      </c>
      <c r="I2463" s="16">
        <f t="shared" si="45"/>
        <v>1947879</v>
      </c>
      <c r="J2463" s="15">
        <v>0</v>
      </c>
      <c r="K2463" s="15">
        <v>0</v>
      </c>
      <c r="L2463" s="16">
        <f t="shared" si="46"/>
        <v>0</v>
      </c>
      <c r="M2463" s="15">
        <f t="shared" si="47"/>
        <v>1</v>
      </c>
      <c r="N2463" s="15">
        <v>0</v>
      </c>
      <c r="O2463" s="17">
        <f t="shared" si="48"/>
        <v>1</v>
      </c>
      <c r="P2463" s="16">
        <f t="shared" si="49"/>
        <v>1947879</v>
      </c>
    </row>
    <row r="2464" spans="1:16" x14ac:dyDescent="0.2">
      <c r="A2464" s="15" t="s">
        <v>4002</v>
      </c>
      <c r="B2464" s="15" t="s">
        <v>11</v>
      </c>
      <c r="C2464" s="15"/>
      <c r="D2464" s="15"/>
      <c r="E2464" s="15">
        <v>2</v>
      </c>
      <c r="F2464" s="15">
        <v>2363636</v>
      </c>
      <c r="G2464" s="15">
        <v>0</v>
      </c>
      <c r="H2464" s="15">
        <v>0</v>
      </c>
      <c r="I2464" s="16">
        <f t="shared" si="45"/>
        <v>1181818</v>
      </c>
      <c r="J2464" s="15">
        <v>0</v>
      </c>
      <c r="K2464" s="15">
        <v>0</v>
      </c>
      <c r="L2464" s="16">
        <f t="shared" si="46"/>
        <v>0</v>
      </c>
      <c r="M2464" s="15">
        <f t="shared" si="47"/>
        <v>2</v>
      </c>
      <c r="N2464" s="15">
        <v>0</v>
      </c>
      <c r="O2464" s="17">
        <f t="shared" si="48"/>
        <v>2</v>
      </c>
      <c r="P2464" s="16">
        <f t="shared" si="49"/>
        <v>2363636</v>
      </c>
    </row>
    <row r="2465" spans="1:16" x14ac:dyDescent="0.2">
      <c r="A2465" s="15" t="s">
        <v>1157</v>
      </c>
      <c r="B2465" s="15" t="s">
        <v>11</v>
      </c>
      <c r="C2465" s="15"/>
      <c r="D2465" s="15"/>
      <c r="E2465" s="15">
        <v>4</v>
      </c>
      <c r="F2465" s="15">
        <v>4545454</v>
      </c>
      <c r="G2465" s="15">
        <v>0</v>
      </c>
      <c r="H2465" s="15">
        <v>0</v>
      </c>
      <c r="I2465" s="16">
        <f t="shared" si="45"/>
        <v>1136363.5</v>
      </c>
      <c r="J2465" s="15">
        <v>0</v>
      </c>
      <c r="K2465" s="15">
        <v>0</v>
      </c>
      <c r="L2465" s="16">
        <f t="shared" si="46"/>
        <v>0</v>
      </c>
      <c r="M2465" s="15">
        <f t="shared" si="47"/>
        <v>4</v>
      </c>
      <c r="N2465" s="15">
        <v>0</v>
      </c>
      <c r="O2465" s="17">
        <f t="shared" si="48"/>
        <v>4</v>
      </c>
      <c r="P2465" s="16">
        <f t="shared" si="49"/>
        <v>4545454</v>
      </c>
    </row>
    <row r="2466" spans="1:16" x14ac:dyDescent="0.2">
      <c r="A2466" s="15" t="s">
        <v>1159</v>
      </c>
      <c r="B2466" s="15" t="s">
        <v>11</v>
      </c>
      <c r="C2466" s="15"/>
      <c r="D2466" s="15"/>
      <c r="E2466" s="15">
        <v>1</v>
      </c>
      <c r="F2466" s="15">
        <v>4090909</v>
      </c>
      <c r="G2466" s="15">
        <v>0</v>
      </c>
      <c r="H2466" s="15">
        <v>0</v>
      </c>
      <c r="I2466" s="16">
        <f t="shared" si="45"/>
        <v>4090909</v>
      </c>
      <c r="J2466" s="15">
        <v>0</v>
      </c>
      <c r="K2466" s="15">
        <v>0</v>
      </c>
      <c r="L2466" s="16">
        <f t="shared" si="46"/>
        <v>0</v>
      </c>
      <c r="M2466" s="15">
        <f t="shared" si="47"/>
        <v>1</v>
      </c>
      <c r="N2466" s="15">
        <v>0</v>
      </c>
      <c r="O2466" s="17">
        <f t="shared" si="48"/>
        <v>1</v>
      </c>
      <c r="P2466" s="16">
        <f t="shared" si="49"/>
        <v>4090909</v>
      </c>
    </row>
    <row r="2467" spans="1:16" x14ac:dyDescent="0.2">
      <c r="A2467" s="15" t="s">
        <v>4003</v>
      </c>
      <c r="B2467" s="15" t="s">
        <v>11</v>
      </c>
      <c r="C2467" s="15"/>
      <c r="D2467" s="15"/>
      <c r="E2467" s="15">
        <v>282</v>
      </c>
      <c r="F2467" s="15">
        <v>129828452</v>
      </c>
      <c r="G2467" s="15">
        <v>0</v>
      </c>
      <c r="H2467" s="15">
        <v>0</v>
      </c>
      <c r="I2467" s="16">
        <f t="shared" si="45"/>
        <v>460384.58156028367</v>
      </c>
      <c r="J2467" s="15">
        <v>0</v>
      </c>
      <c r="K2467" s="15">
        <v>0</v>
      </c>
      <c r="L2467" s="16">
        <f t="shared" si="46"/>
        <v>0</v>
      </c>
      <c r="M2467" s="15">
        <f t="shared" si="47"/>
        <v>282</v>
      </c>
      <c r="N2467" s="15">
        <v>0</v>
      </c>
      <c r="O2467" s="17">
        <f t="shared" si="48"/>
        <v>282</v>
      </c>
      <c r="P2467" s="16">
        <f t="shared" si="49"/>
        <v>129828452</v>
      </c>
    </row>
    <row r="2468" spans="1:16" x14ac:dyDescent="0.2">
      <c r="A2468" s="15" t="s">
        <v>1161</v>
      </c>
      <c r="B2468" s="15" t="s">
        <v>11</v>
      </c>
      <c r="C2468" s="15"/>
      <c r="D2468" s="15"/>
      <c r="E2468" s="15">
        <v>6</v>
      </c>
      <c r="F2468" s="15">
        <v>12608920</v>
      </c>
      <c r="G2468" s="15">
        <v>0</v>
      </c>
      <c r="H2468" s="15">
        <v>0</v>
      </c>
      <c r="I2468" s="16">
        <f t="shared" si="45"/>
        <v>2101486.6666666665</v>
      </c>
      <c r="J2468" s="15">
        <v>0</v>
      </c>
      <c r="K2468" s="15">
        <v>0</v>
      </c>
      <c r="L2468" s="16">
        <f t="shared" si="46"/>
        <v>0</v>
      </c>
      <c r="M2468" s="15">
        <f t="shared" si="47"/>
        <v>6</v>
      </c>
      <c r="N2468" s="15">
        <v>0</v>
      </c>
      <c r="O2468" s="17">
        <f t="shared" si="48"/>
        <v>6</v>
      </c>
      <c r="P2468" s="16">
        <f t="shared" si="49"/>
        <v>12608920</v>
      </c>
    </row>
    <row r="2469" spans="1:16" x14ac:dyDescent="0.2">
      <c r="A2469" s="15" t="s">
        <v>1163</v>
      </c>
      <c r="B2469" s="15" t="s">
        <v>11</v>
      </c>
      <c r="C2469" s="15"/>
      <c r="D2469" s="15"/>
      <c r="E2469" s="15">
        <v>4</v>
      </c>
      <c r="F2469" s="15">
        <v>3127270</v>
      </c>
      <c r="G2469" s="15">
        <v>0</v>
      </c>
      <c r="H2469" s="15">
        <v>0</v>
      </c>
      <c r="I2469" s="16">
        <f t="shared" si="45"/>
        <v>781817.5</v>
      </c>
      <c r="J2469" s="15">
        <v>0</v>
      </c>
      <c r="K2469" s="15">
        <v>0</v>
      </c>
      <c r="L2469" s="16">
        <f t="shared" si="46"/>
        <v>0</v>
      </c>
      <c r="M2469" s="15">
        <f t="shared" si="47"/>
        <v>4</v>
      </c>
      <c r="N2469" s="15">
        <v>0</v>
      </c>
      <c r="O2469" s="17">
        <f t="shared" si="48"/>
        <v>4</v>
      </c>
      <c r="P2469" s="16">
        <f t="shared" si="49"/>
        <v>3127270</v>
      </c>
    </row>
    <row r="2470" spans="1:16" x14ac:dyDescent="0.2">
      <c r="A2470" s="15" t="s">
        <v>1164</v>
      </c>
      <c r="B2470" s="15" t="s">
        <v>11</v>
      </c>
      <c r="C2470" s="15"/>
      <c r="D2470" s="15"/>
      <c r="E2470" s="15">
        <v>2</v>
      </c>
      <c r="F2470" s="15">
        <v>2581818</v>
      </c>
      <c r="G2470" s="15">
        <v>0</v>
      </c>
      <c r="H2470" s="15">
        <v>0</v>
      </c>
      <c r="I2470" s="16">
        <f t="shared" si="45"/>
        <v>1290909</v>
      </c>
      <c r="J2470" s="15">
        <v>0</v>
      </c>
      <c r="K2470" s="15">
        <v>0</v>
      </c>
      <c r="L2470" s="16">
        <f t="shared" si="46"/>
        <v>0</v>
      </c>
      <c r="M2470" s="15">
        <f t="shared" si="47"/>
        <v>2</v>
      </c>
      <c r="N2470" s="15">
        <v>0</v>
      </c>
      <c r="O2470" s="17">
        <f t="shared" si="48"/>
        <v>2</v>
      </c>
      <c r="P2470" s="16">
        <f t="shared" si="49"/>
        <v>2581818</v>
      </c>
    </row>
    <row r="2471" spans="1:16" x14ac:dyDescent="0.2">
      <c r="A2471" s="15" t="s">
        <v>1165</v>
      </c>
      <c r="B2471" s="15" t="s">
        <v>11</v>
      </c>
      <c r="C2471" s="15"/>
      <c r="D2471" s="15"/>
      <c r="E2471" s="15">
        <v>2</v>
      </c>
      <c r="F2471" s="15">
        <v>4436363</v>
      </c>
      <c r="G2471" s="15">
        <v>0</v>
      </c>
      <c r="H2471" s="15">
        <v>0</v>
      </c>
      <c r="I2471" s="16">
        <f t="shared" si="45"/>
        <v>2218181.5</v>
      </c>
      <c r="J2471" s="15">
        <v>0</v>
      </c>
      <c r="K2471" s="15">
        <v>0</v>
      </c>
      <c r="L2471" s="16">
        <f t="shared" si="46"/>
        <v>0</v>
      </c>
      <c r="M2471" s="15">
        <f t="shared" si="47"/>
        <v>2</v>
      </c>
      <c r="N2471" s="15">
        <v>0</v>
      </c>
      <c r="O2471" s="17">
        <f t="shared" si="48"/>
        <v>2</v>
      </c>
      <c r="P2471" s="16">
        <f t="shared" si="49"/>
        <v>4436363</v>
      </c>
    </row>
    <row r="2472" spans="1:16" x14ac:dyDescent="0.2">
      <c r="A2472" s="15" t="s">
        <v>4004</v>
      </c>
      <c r="B2472" s="15" t="s">
        <v>11</v>
      </c>
      <c r="C2472" s="15"/>
      <c r="D2472" s="15"/>
      <c r="E2472" s="15">
        <v>19</v>
      </c>
      <c r="F2472" s="15">
        <v>6377958</v>
      </c>
      <c r="G2472" s="15">
        <v>0</v>
      </c>
      <c r="H2472" s="15">
        <v>0</v>
      </c>
      <c r="I2472" s="16">
        <f t="shared" si="45"/>
        <v>335682</v>
      </c>
      <c r="J2472" s="15">
        <v>0</v>
      </c>
      <c r="K2472" s="15">
        <v>0</v>
      </c>
      <c r="L2472" s="16">
        <f t="shared" si="46"/>
        <v>0</v>
      </c>
      <c r="M2472" s="15">
        <f t="shared" si="47"/>
        <v>19</v>
      </c>
      <c r="N2472" s="15">
        <v>0</v>
      </c>
      <c r="O2472" s="17">
        <f t="shared" si="48"/>
        <v>19</v>
      </c>
      <c r="P2472" s="16">
        <f t="shared" si="49"/>
        <v>6377958</v>
      </c>
    </row>
    <row r="2473" spans="1:16" x14ac:dyDescent="0.2">
      <c r="A2473" s="15" t="s">
        <v>4005</v>
      </c>
      <c r="B2473" s="15" t="s">
        <v>11</v>
      </c>
      <c r="C2473" s="15"/>
      <c r="D2473" s="15"/>
      <c r="E2473" s="15">
        <v>59</v>
      </c>
      <c r="F2473" s="15">
        <v>4666364</v>
      </c>
      <c r="G2473" s="15">
        <v>0</v>
      </c>
      <c r="H2473" s="15">
        <v>0</v>
      </c>
      <c r="I2473" s="16">
        <f t="shared" si="45"/>
        <v>79090.91525423729</v>
      </c>
      <c r="J2473" s="15">
        <v>0</v>
      </c>
      <c r="K2473" s="15">
        <v>0</v>
      </c>
      <c r="L2473" s="16">
        <f t="shared" si="46"/>
        <v>0</v>
      </c>
      <c r="M2473" s="15">
        <f t="shared" si="47"/>
        <v>59</v>
      </c>
      <c r="N2473" s="15">
        <v>0</v>
      </c>
      <c r="O2473" s="17">
        <f t="shared" si="48"/>
        <v>59</v>
      </c>
      <c r="P2473" s="16">
        <f t="shared" si="49"/>
        <v>4666364</v>
      </c>
    </row>
    <row r="2474" spans="1:16" x14ac:dyDescent="0.2">
      <c r="A2474" s="15" t="s">
        <v>4006</v>
      </c>
      <c r="B2474" s="15" t="s">
        <v>11</v>
      </c>
      <c r="C2474" s="15"/>
      <c r="D2474" s="15"/>
      <c r="E2474" s="15">
        <v>5</v>
      </c>
      <c r="F2474" s="15">
        <v>5918180</v>
      </c>
      <c r="G2474" s="15">
        <v>0</v>
      </c>
      <c r="H2474" s="15">
        <v>0</v>
      </c>
      <c r="I2474" s="16">
        <f t="shared" si="45"/>
        <v>1183636</v>
      </c>
      <c r="J2474" s="15">
        <v>0</v>
      </c>
      <c r="K2474" s="15">
        <v>0</v>
      </c>
      <c r="L2474" s="16">
        <f t="shared" si="46"/>
        <v>0</v>
      </c>
      <c r="M2474" s="15">
        <f t="shared" si="47"/>
        <v>5</v>
      </c>
      <c r="N2474" s="15">
        <v>0</v>
      </c>
      <c r="O2474" s="17">
        <f t="shared" si="48"/>
        <v>5</v>
      </c>
      <c r="P2474" s="16">
        <f t="shared" si="49"/>
        <v>5918180</v>
      </c>
    </row>
    <row r="2475" spans="1:16" x14ac:dyDescent="0.2">
      <c r="A2475" s="15" t="s">
        <v>4007</v>
      </c>
      <c r="B2475" s="15" t="s">
        <v>11</v>
      </c>
      <c r="C2475" s="15"/>
      <c r="D2475" s="15"/>
      <c r="E2475" s="15">
        <v>4</v>
      </c>
      <c r="F2475" s="15">
        <v>4810908</v>
      </c>
      <c r="G2475" s="15">
        <v>0</v>
      </c>
      <c r="H2475" s="15">
        <v>0</v>
      </c>
      <c r="I2475" s="16">
        <f t="shared" si="45"/>
        <v>1202727</v>
      </c>
      <c r="J2475" s="15">
        <v>0</v>
      </c>
      <c r="K2475" s="15">
        <v>0</v>
      </c>
      <c r="L2475" s="16">
        <f t="shared" si="46"/>
        <v>0</v>
      </c>
      <c r="M2475" s="15">
        <f t="shared" si="47"/>
        <v>4</v>
      </c>
      <c r="N2475" s="15">
        <v>0</v>
      </c>
      <c r="O2475" s="17">
        <f t="shared" si="48"/>
        <v>4</v>
      </c>
      <c r="P2475" s="16">
        <f t="shared" si="49"/>
        <v>4810908</v>
      </c>
    </row>
    <row r="2476" spans="1:16" x14ac:dyDescent="0.2">
      <c r="A2476" s="15" t="s">
        <v>4008</v>
      </c>
      <c r="B2476" s="15" t="s">
        <v>11</v>
      </c>
      <c r="C2476" s="15"/>
      <c r="D2476" s="15"/>
      <c r="E2476" s="15">
        <v>1</v>
      </c>
      <c r="F2476" s="15">
        <v>2004545</v>
      </c>
      <c r="G2476" s="15">
        <v>0</v>
      </c>
      <c r="H2476" s="15">
        <v>0</v>
      </c>
      <c r="I2476" s="16">
        <f t="shared" si="45"/>
        <v>2004545</v>
      </c>
      <c r="J2476" s="15">
        <v>0</v>
      </c>
      <c r="K2476" s="15">
        <v>0</v>
      </c>
      <c r="L2476" s="16">
        <f t="shared" si="46"/>
        <v>0</v>
      </c>
      <c r="M2476" s="15">
        <f t="shared" si="47"/>
        <v>1</v>
      </c>
      <c r="N2476" s="15">
        <v>0</v>
      </c>
      <c r="O2476" s="17">
        <f t="shared" si="48"/>
        <v>1</v>
      </c>
      <c r="P2476" s="16">
        <f t="shared" si="49"/>
        <v>2004545</v>
      </c>
    </row>
    <row r="2477" spans="1:16" x14ac:dyDescent="0.2">
      <c r="A2477" s="15" t="s">
        <v>4009</v>
      </c>
      <c r="B2477" s="15" t="s">
        <v>11</v>
      </c>
      <c r="C2477" s="15"/>
      <c r="D2477" s="15"/>
      <c r="E2477" s="15">
        <v>1</v>
      </c>
      <c r="F2477" s="15">
        <v>2004545</v>
      </c>
      <c r="G2477" s="15">
        <v>0</v>
      </c>
      <c r="H2477" s="15">
        <v>0</v>
      </c>
      <c r="I2477" s="16">
        <f t="shared" si="45"/>
        <v>2004545</v>
      </c>
      <c r="J2477" s="15">
        <v>0</v>
      </c>
      <c r="K2477" s="15">
        <v>0</v>
      </c>
      <c r="L2477" s="16">
        <f t="shared" si="46"/>
        <v>0</v>
      </c>
      <c r="M2477" s="15">
        <f t="shared" si="47"/>
        <v>1</v>
      </c>
      <c r="N2477" s="15">
        <v>0</v>
      </c>
      <c r="O2477" s="17">
        <f t="shared" si="48"/>
        <v>1</v>
      </c>
      <c r="P2477" s="16">
        <f t="shared" si="49"/>
        <v>2004545</v>
      </c>
    </row>
    <row r="2478" spans="1:16" x14ac:dyDescent="0.2">
      <c r="A2478" s="15" t="s">
        <v>4010</v>
      </c>
      <c r="B2478" s="15" t="s">
        <v>11</v>
      </c>
      <c r="C2478" s="15"/>
      <c r="D2478" s="15"/>
      <c r="E2478" s="15">
        <v>52</v>
      </c>
      <c r="F2478" s="15">
        <v>3403636</v>
      </c>
      <c r="G2478" s="15">
        <v>0</v>
      </c>
      <c r="H2478" s="15">
        <v>0</v>
      </c>
      <c r="I2478" s="16">
        <f t="shared" si="45"/>
        <v>65454.538461538461</v>
      </c>
      <c r="J2478" s="15">
        <v>0</v>
      </c>
      <c r="K2478" s="15">
        <v>0</v>
      </c>
      <c r="L2478" s="16">
        <f t="shared" si="46"/>
        <v>0</v>
      </c>
      <c r="M2478" s="15">
        <f t="shared" si="47"/>
        <v>52</v>
      </c>
      <c r="N2478" s="15">
        <v>0</v>
      </c>
      <c r="O2478" s="17">
        <f t="shared" si="48"/>
        <v>52</v>
      </c>
      <c r="P2478" s="16">
        <f t="shared" si="49"/>
        <v>3403636</v>
      </c>
    </row>
    <row r="2479" spans="1:16" x14ac:dyDescent="0.2">
      <c r="A2479" s="15" t="s">
        <v>4011</v>
      </c>
      <c r="B2479" s="15" t="s">
        <v>11</v>
      </c>
      <c r="C2479" s="15"/>
      <c r="D2479" s="15"/>
      <c r="E2479" s="15">
        <v>1</v>
      </c>
      <c r="F2479" s="15">
        <v>863636</v>
      </c>
      <c r="G2479" s="15">
        <v>0</v>
      </c>
      <c r="H2479" s="15">
        <v>0</v>
      </c>
      <c r="I2479" s="16">
        <f t="shared" si="45"/>
        <v>863636</v>
      </c>
      <c r="J2479" s="15">
        <v>0</v>
      </c>
      <c r="K2479" s="15">
        <v>0</v>
      </c>
      <c r="L2479" s="16">
        <f t="shared" si="46"/>
        <v>0</v>
      </c>
      <c r="M2479" s="15">
        <f t="shared" si="47"/>
        <v>1</v>
      </c>
      <c r="N2479" s="15">
        <v>0</v>
      </c>
      <c r="O2479" s="17">
        <f t="shared" si="48"/>
        <v>1</v>
      </c>
      <c r="P2479" s="16">
        <f t="shared" si="49"/>
        <v>863636</v>
      </c>
    </row>
    <row r="2480" spans="1:16" x14ac:dyDescent="0.2">
      <c r="A2480" s="15" t="s">
        <v>4012</v>
      </c>
      <c r="B2480" s="15" t="s">
        <v>11</v>
      </c>
      <c r="C2480" s="15"/>
      <c r="D2480" s="15"/>
      <c r="E2480" s="15">
        <v>1</v>
      </c>
      <c r="F2480" s="15">
        <v>1191363</v>
      </c>
      <c r="G2480" s="15">
        <v>0</v>
      </c>
      <c r="H2480" s="15">
        <v>0</v>
      </c>
      <c r="I2480" s="16">
        <f t="shared" si="45"/>
        <v>1191363</v>
      </c>
      <c r="J2480" s="15">
        <v>0</v>
      </c>
      <c r="K2480" s="15">
        <v>0</v>
      </c>
      <c r="L2480" s="16">
        <f t="shared" si="46"/>
        <v>0</v>
      </c>
      <c r="M2480" s="15">
        <f t="shared" si="47"/>
        <v>1</v>
      </c>
      <c r="N2480" s="15">
        <v>0</v>
      </c>
      <c r="O2480" s="17">
        <f t="shared" si="48"/>
        <v>1</v>
      </c>
      <c r="P2480" s="16">
        <f t="shared" si="49"/>
        <v>1191363</v>
      </c>
    </row>
    <row r="2481" spans="1:16" x14ac:dyDescent="0.2">
      <c r="A2481" s="15" t="s">
        <v>4013</v>
      </c>
      <c r="B2481" s="15" t="s">
        <v>11</v>
      </c>
      <c r="C2481" s="15"/>
      <c r="D2481" s="15"/>
      <c r="E2481" s="15">
        <v>10</v>
      </c>
      <c r="F2481" s="15">
        <v>11818182</v>
      </c>
      <c r="G2481" s="15">
        <v>0</v>
      </c>
      <c r="H2481" s="15">
        <v>0</v>
      </c>
      <c r="I2481" s="16">
        <f t="shared" si="45"/>
        <v>1181818.2</v>
      </c>
      <c r="J2481" s="15">
        <v>0</v>
      </c>
      <c r="K2481" s="15">
        <v>0</v>
      </c>
      <c r="L2481" s="16">
        <f t="shared" si="46"/>
        <v>0</v>
      </c>
      <c r="M2481" s="15">
        <f t="shared" si="47"/>
        <v>10</v>
      </c>
      <c r="N2481" s="15">
        <v>0</v>
      </c>
      <c r="O2481" s="17">
        <f t="shared" si="48"/>
        <v>10</v>
      </c>
      <c r="P2481" s="16">
        <f t="shared" si="49"/>
        <v>11818182</v>
      </c>
    </row>
    <row r="2482" spans="1:16" x14ac:dyDescent="0.2">
      <c r="A2482" s="15" t="s">
        <v>4014</v>
      </c>
      <c r="B2482" s="15" t="s">
        <v>11</v>
      </c>
      <c r="C2482" s="15"/>
      <c r="D2482" s="15"/>
      <c r="E2482" s="15">
        <v>5</v>
      </c>
      <c r="F2482" s="15">
        <v>7772727</v>
      </c>
      <c r="G2482" s="15">
        <v>0</v>
      </c>
      <c r="H2482" s="15">
        <v>0</v>
      </c>
      <c r="I2482" s="16">
        <f t="shared" si="45"/>
        <v>1554545.4</v>
      </c>
      <c r="J2482" s="15">
        <v>0</v>
      </c>
      <c r="K2482" s="15">
        <v>0</v>
      </c>
      <c r="L2482" s="16">
        <f t="shared" si="46"/>
        <v>0</v>
      </c>
      <c r="M2482" s="15">
        <f t="shared" si="47"/>
        <v>5</v>
      </c>
      <c r="N2482" s="15">
        <v>0</v>
      </c>
      <c r="O2482" s="17">
        <f t="shared" si="48"/>
        <v>5</v>
      </c>
      <c r="P2482" s="16">
        <f t="shared" si="49"/>
        <v>7772727</v>
      </c>
    </row>
    <row r="2483" spans="1:16" x14ac:dyDescent="0.2">
      <c r="A2483" s="15" t="s">
        <v>4015</v>
      </c>
      <c r="B2483" s="15" t="s">
        <v>11</v>
      </c>
      <c r="C2483" s="15"/>
      <c r="D2483" s="15"/>
      <c r="E2483" s="15">
        <v>9</v>
      </c>
      <c r="F2483" s="15">
        <v>10824543</v>
      </c>
      <c r="G2483" s="15">
        <v>0</v>
      </c>
      <c r="H2483" s="15">
        <v>0</v>
      </c>
      <c r="I2483" s="16">
        <f t="shared" si="45"/>
        <v>1202727</v>
      </c>
      <c r="J2483" s="15">
        <v>0</v>
      </c>
      <c r="K2483" s="15">
        <v>0</v>
      </c>
      <c r="L2483" s="16">
        <f t="shared" si="46"/>
        <v>0</v>
      </c>
      <c r="M2483" s="15">
        <f t="shared" si="47"/>
        <v>9</v>
      </c>
      <c r="N2483" s="15">
        <v>0</v>
      </c>
      <c r="O2483" s="17">
        <f t="shared" si="48"/>
        <v>9</v>
      </c>
      <c r="P2483" s="16">
        <f t="shared" si="49"/>
        <v>10824543</v>
      </c>
    </row>
    <row r="2484" spans="1:16" x14ac:dyDescent="0.2">
      <c r="A2484" s="15" t="s">
        <v>4016</v>
      </c>
      <c r="B2484" s="15" t="s">
        <v>11</v>
      </c>
      <c r="C2484" s="15"/>
      <c r="D2484" s="15"/>
      <c r="E2484" s="15">
        <v>5</v>
      </c>
      <c r="F2484" s="15">
        <v>6204545</v>
      </c>
      <c r="G2484" s="15">
        <v>0</v>
      </c>
      <c r="H2484" s="15">
        <v>0</v>
      </c>
      <c r="I2484" s="16">
        <f t="shared" si="45"/>
        <v>1240909</v>
      </c>
      <c r="J2484" s="15">
        <v>0</v>
      </c>
      <c r="K2484" s="15">
        <v>0</v>
      </c>
      <c r="L2484" s="16">
        <f t="shared" si="46"/>
        <v>0</v>
      </c>
      <c r="M2484" s="15">
        <f t="shared" si="47"/>
        <v>5</v>
      </c>
      <c r="N2484" s="15">
        <v>0</v>
      </c>
      <c r="O2484" s="17">
        <f t="shared" si="48"/>
        <v>5</v>
      </c>
      <c r="P2484" s="16">
        <f t="shared" si="49"/>
        <v>6204545</v>
      </c>
    </row>
    <row r="2485" spans="1:16" x14ac:dyDescent="0.2">
      <c r="A2485" s="15" t="s">
        <v>4017</v>
      </c>
      <c r="B2485" s="15" t="s">
        <v>11</v>
      </c>
      <c r="C2485" s="15"/>
      <c r="D2485" s="15"/>
      <c r="E2485" s="15">
        <v>2</v>
      </c>
      <c r="F2485" s="15">
        <v>1636364</v>
      </c>
      <c r="G2485" s="15">
        <v>0</v>
      </c>
      <c r="H2485" s="15">
        <v>0</v>
      </c>
      <c r="I2485" s="16">
        <f t="shared" si="45"/>
        <v>818182</v>
      </c>
      <c r="J2485" s="15">
        <v>0</v>
      </c>
      <c r="K2485" s="15">
        <v>0</v>
      </c>
      <c r="L2485" s="16">
        <f t="shared" si="46"/>
        <v>0</v>
      </c>
      <c r="M2485" s="15">
        <f t="shared" si="47"/>
        <v>2</v>
      </c>
      <c r="N2485" s="15">
        <v>0</v>
      </c>
      <c r="O2485" s="17">
        <f t="shared" si="48"/>
        <v>2</v>
      </c>
      <c r="P2485" s="16">
        <f t="shared" si="49"/>
        <v>1636364</v>
      </c>
    </row>
    <row r="2486" spans="1:16" x14ac:dyDescent="0.2">
      <c r="A2486" s="15" t="s">
        <v>4018</v>
      </c>
      <c r="B2486" s="15" t="s">
        <v>11</v>
      </c>
      <c r="C2486" s="15"/>
      <c r="D2486" s="15"/>
      <c r="E2486" s="15">
        <v>294</v>
      </c>
      <c r="F2486" s="15">
        <v>17400375</v>
      </c>
      <c r="G2486" s="15">
        <v>0</v>
      </c>
      <c r="H2486" s="15">
        <v>0</v>
      </c>
      <c r="I2486" s="16">
        <f t="shared" si="45"/>
        <v>59184.948979591834</v>
      </c>
      <c r="J2486" s="15">
        <v>0</v>
      </c>
      <c r="K2486" s="15">
        <v>0</v>
      </c>
      <c r="L2486" s="16">
        <f t="shared" si="46"/>
        <v>0</v>
      </c>
      <c r="M2486" s="15">
        <f t="shared" si="47"/>
        <v>294</v>
      </c>
      <c r="N2486" s="15">
        <v>0</v>
      </c>
      <c r="O2486" s="17">
        <f t="shared" si="48"/>
        <v>294</v>
      </c>
      <c r="P2486" s="16">
        <f t="shared" si="49"/>
        <v>17400375</v>
      </c>
    </row>
    <row r="2487" spans="1:16" x14ac:dyDescent="0.2">
      <c r="A2487" s="15" t="s">
        <v>1188</v>
      </c>
      <c r="B2487" s="15" t="s">
        <v>11</v>
      </c>
      <c r="C2487" s="15"/>
      <c r="D2487" s="15"/>
      <c r="E2487" s="15">
        <v>1</v>
      </c>
      <c r="F2487" s="15">
        <v>4227273</v>
      </c>
      <c r="G2487" s="15">
        <v>0</v>
      </c>
      <c r="H2487" s="15">
        <v>0</v>
      </c>
      <c r="I2487" s="16">
        <f t="shared" si="45"/>
        <v>4227273</v>
      </c>
      <c r="J2487" s="15">
        <v>0</v>
      </c>
      <c r="K2487" s="15">
        <v>0</v>
      </c>
      <c r="L2487" s="16">
        <f t="shared" si="46"/>
        <v>0</v>
      </c>
      <c r="M2487" s="15">
        <f t="shared" si="47"/>
        <v>1</v>
      </c>
      <c r="N2487" s="15">
        <v>0</v>
      </c>
      <c r="O2487" s="17">
        <f t="shared" si="48"/>
        <v>1</v>
      </c>
      <c r="P2487" s="16">
        <f t="shared" si="49"/>
        <v>4227273</v>
      </c>
    </row>
    <row r="2488" spans="1:16" x14ac:dyDescent="0.2">
      <c r="A2488" s="15" t="s">
        <v>1191</v>
      </c>
      <c r="B2488" s="15" t="s">
        <v>11</v>
      </c>
      <c r="C2488" s="15"/>
      <c r="D2488" s="15"/>
      <c r="E2488" s="15">
        <v>12</v>
      </c>
      <c r="F2488" s="15">
        <v>6124242</v>
      </c>
      <c r="G2488" s="15">
        <v>0</v>
      </c>
      <c r="H2488" s="15">
        <v>0</v>
      </c>
      <c r="I2488" s="16">
        <f t="shared" si="45"/>
        <v>510353.5</v>
      </c>
      <c r="J2488" s="15">
        <v>0</v>
      </c>
      <c r="K2488" s="15">
        <v>0</v>
      </c>
      <c r="L2488" s="16">
        <f t="shared" si="46"/>
        <v>0</v>
      </c>
      <c r="M2488" s="15">
        <f t="shared" si="47"/>
        <v>12</v>
      </c>
      <c r="N2488" s="15">
        <v>0</v>
      </c>
      <c r="O2488" s="17">
        <f t="shared" si="48"/>
        <v>12</v>
      </c>
      <c r="P2488" s="16">
        <f t="shared" si="49"/>
        <v>6124242</v>
      </c>
    </row>
    <row r="2489" spans="1:16" x14ac:dyDescent="0.2">
      <c r="A2489" s="15" t="s">
        <v>1192</v>
      </c>
      <c r="B2489" s="15" t="s">
        <v>11</v>
      </c>
      <c r="C2489" s="15"/>
      <c r="D2489" s="15"/>
      <c r="E2489" s="15">
        <v>3</v>
      </c>
      <c r="F2489" s="15">
        <v>1977272</v>
      </c>
      <c r="G2489" s="15">
        <v>0</v>
      </c>
      <c r="H2489" s="15">
        <v>0</v>
      </c>
      <c r="I2489" s="16">
        <f t="shared" si="45"/>
        <v>659090.66666666663</v>
      </c>
      <c r="J2489" s="15">
        <v>0</v>
      </c>
      <c r="K2489" s="15">
        <v>0</v>
      </c>
      <c r="L2489" s="16">
        <f t="shared" si="46"/>
        <v>0</v>
      </c>
      <c r="M2489" s="15">
        <f t="shared" si="47"/>
        <v>3</v>
      </c>
      <c r="N2489" s="15">
        <v>0</v>
      </c>
      <c r="O2489" s="17">
        <f t="shared" si="48"/>
        <v>3</v>
      </c>
      <c r="P2489" s="16">
        <f t="shared" si="49"/>
        <v>1977272</v>
      </c>
    </row>
    <row r="2490" spans="1:16" x14ac:dyDescent="0.2">
      <c r="A2490" s="15" t="s">
        <v>1193</v>
      </c>
      <c r="B2490" s="15" t="s">
        <v>11</v>
      </c>
      <c r="C2490" s="15"/>
      <c r="D2490" s="15"/>
      <c r="E2490" s="15">
        <v>6</v>
      </c>
      <c r="F2490" s="15">
        <v>5298843</v>
      </c>
      <c r="G2490" s="15">
        <v>0</v>
      </c>
      <c r="H2490" s="15">
        <v>0</v>
      </c>
      <c r="I2490" s="16">
        <f t="shared" si="45"/>
        <v>883140.5</v>
      </c>
      <c r="J2490" s="15">
        <v>0</v>
      </c>
      <c r="K2490" s="15">
        <v>0</v>
      </c>
      <c r="L2490" s="16">
        <f t="shared" si="46"/>
        <v>0</v>
      </c>
      <c r="M2490" s="15">
        <f t="shared" si="47"/>
        <v>6</v>
      </c>
      <c r="N2490" s="15">
        <v>0</v>
      </c>
      <c r="O2490" s="17">
        <f t="shared" si="48"/>
        <v>6</v>
      </c>
      <c r="P2490" s="16">
        <f t="shared" si="49"/>
        <v>5298843</v>
      </c>
    </row>
    <row r="2491" spans="1:16" x14ac:dyDescent="0.2">
      <c r="A2491" s="15" t="s">
        <v>1194</v>
      </c>
      <c r="B2491" s="15" t="s">
        <v>11</v>
      </c>
      <c r="C2491" s="15"/>
      <c r="D2491" s="15"/>
      <c r="E2491" s="15">
        <v>4</v>
      </c>
      <c r="F2491" s="15">
        <v>4909091</v>
      </c>
      <c r="G2491" s="15">
        <v>0</v>
      </c>
      <c r="H2491" s="15">
        <v>0</v>
      </c>
      <c r="I2491" s="16">
        <f t="shared" si="45"/>
        <v>1227272.75</v>
      </c>
      <c r="J2491" s="15">
        <v>0</v>
      </c>
      <c r="K2491" s="15">
        <v>0</v>
      </c>
      <c r="L2491" s="16">
        <f t="shared" si="46"/>
        <v>0</v>
      </c>
      <c r="M2491" s="15">
        <f t="shared" si="47"/>
        <v>4</v>
      </c>
      <c r="N2491" s="15">
        <v>0</v>
      </c>
      <c r="O2491" s="17">
        <f t="shared" si="48"/>
        <v>4</v>
      </c>
      <c r="P2491" s="16">
        <f t="shared" si="49"/>
        <v>4909091</v>
      </c>
    </row>
    <row r="2492" spans="1:16" x14ac:dyDescent="0.2">
      <c r="A2492" s="15" t="s">
        <v>1195</v>
      </c>
      <c r="B2492" s="15" t="s">
        <v>11</v>
      </c>
      <c r="C2492" s="15"/>
      <c r="D2492" s="15"/>
      <c r="E2492" s="15">
        <v>1</v>
      </c>
      <c r="F2492" s="15">
        <v>2372727</v>
      </c>
      <c r="G2492" s="15">
        <v>0</v>
      </c>
      <c r="H2492" s="15">
        <v>0</v>
      </c>
      <c r="I2492" s="16">
        <f t="shared" si="45"/>
        <v>2372727</v>
      </c>
      <c r="J2492" s="15">
        <v>0</v>
      </c>
      <c r="K2492" s="15">
        <v>0</v>
      </c>
      <c r="L2492" s="16">
        <f t="shared" si="46"/>
        <v>0</v>
      </c>
      <c r="M2492" s="15">
        <f t="shared" si="47"/>
        <v>1</v>
      </c>
      <c r="N2492" s="15">
        <v>0</v>
      </c>
      <c r="O2492" s="17">
        <f t="shared" si="48"/>
        <v>1</v>
      </c>
      <c r="P2492" s="16">
        <f t="shared" si="49"/>
        <v>2372727</v>
      </c>
    </row>
    <row r="2493" spans="1:16" x14ac:dyDescent="0.2">
      <c r="A2493" s="15" t="s">
        <v>1198</v>
      </c>
      <c r="B2493" s="15" t="s">
        <v>11</v>
      </c>
      <c r="C2493" s="15"/>
      <c r="D2493" s="15"/>
      <c r="E2493" s="15">
        <v>27</v>
      </c>
      <c r="F2493" s="15">
        <v>30457255</v>
      </c>
      <c r="G2493" s="15">
        <v>0</v>
      </c>
      <c r="H2493" s="15">
        <v>0</v>
      </c>
      <c r="I2493" s="16">
        <f t="shared" si="45"/>
        <v>1128046.4814814816</v>
      </c>
      <c r="J2493" s="15">
        <v>0</v>
      </c>
      <c r="K2493" s="15">
        <v>0</v>
      </c>
      <c r="L2493" s="16">
        <f t="shared" si="46"/>
        <v>0</v>
      </c>
      <c r="M2493" s="15">
        <f t="shared" si="47"/>
        <v>27</v>
      </c>
      <c r="N2493" s="15">
        <v>0</v>
      </c>
      <c r="O2493" s="17">
        <f t="shared" si="48"/>
        <v>27</v>
      </c>
      <c r="P2493" s="16">
        <f t="shared" si="49"/>
        <v>30457255</v>
      </c>
    </row>
    <row r="2494" spans="1:16" x14ac:dyDescent="0.2">
      <c r="A2494" s="15" t="s">
        <v>4019</v>
      </c>
      <c r="B2494" s="15" t="s">
        <v>11</v>
      </c>
      <c r="C2494" s="15"/>
      <c r="D2494" s="15"/>
      <c r="E2494" s="15">
        <v>1</v>
      </c>
      <c r="F2494" s="15">
        <v>2410909</v>
      </c>
      <c r="G2494" s="15">
        <v>0</v>
      </c>
      <c r="H2494" s="15">
        <v>0</v>
      </c>
      <c r="I2494" s="16">
        <f t="shared" si="45"/>
        <v>2410909</v>
      </c>
      <c r="J2494" s="15">
        <v>0</v>
      </c>
      <c r="K2494" s="15">
        <v>0</v>
      </c>
      <c r="L2494" s="16">
        <f t="shared" si="46"/>
        <v>0</v>
      </c>
      <c r="M2494" s="15">
        <f t="shared" si="47"/>
        <v>1</v>
      </c>
      <c r="N2494" s="15">
        <v>0</v>
      </c>
      <c r="O2494" s="17">
        <f t="shared" si="48"/>
        <v>1</v>
      </c>
      <c r="P2494" s="16">
        <f t="shared" si="49"/>
        <v>2410909</v>
      </c>
    </row>
    <row r="2495" spans="1:16" x14ac:dyDescent="0.2">
      <c r="A2495" s="15" t="s">
        <v>4020</v>
      </c>
      <c r="B2495" s="15" t="s">
        <v>11</v>
      </c>
      <c r="C2495" s="15"/>
      <c r="D2495" s="15"/>
      <c r="E2495" s="15">
        <v>4</v>
      </c>
      <c r="F2495" s="15">
        <v>8169698</v>
      </c>
      <c r="G2495" s="15">
        <v>0</v>
      </c>
      <c r="H2495" s="15">
        <v>0</v>
      </c>
      <c r="I2495" s="16">
        <f t="shared" si="45"/>
        <v>2042424.5</v>
      </c>
      <c r="J2495" s="15">
        <v>0</v>
      </c>
      <c r="K2495" s="15">
        <v>0</v>
      </c>
      <c r="L2495" s="16">
        <f t="shared" si="46"/>
        <v>0</v>
      </c>
      <c r="M2495" s="15">
        <f t="shared" si="47"/>
        <v>4</v>
      </c>
      <c r="N2495" s="15">
        <v>0</v>
      </c>
      <c r="O2495" s="17">
        <f t="shared" si="48"/>
        <v>4</v>
      </c>
      <c r="P2495" s="16">
        <f t="shared" si="49"/>
        <v>8169698</v>
      </c>
    </row>
    <row r="2496" spans="1:16" x14ac:dyDescent="0.2">
      <c r="A2496" s="15" t="s">
        <v>4021</v>
      </c>
      <c r="B2496" s="15" t="s">
        <v>11</v>
      </c>
      <c r="C2496" s="15"/>
      <c r="D2496" s="15"/>
      <c r="E2496" s="15">
        <v>1</v>
      </c>
      <c r="F2496" s="15">
        <v>1250000</v>
      </c>
      <c r="G2496" s="15">
        <v>0</v>
      </c>
      <c r="H2496" s="15">
        <v>0</v>
      </c>
      <c r="I2496" s="16">
        <f t="shared" si="45"/>
        <v>1250000</v>
      </c>
      <c r="J2496" s="15">
        <v>0</v>
      </c>
      <c r="K2496" s="15">
        <v>0</v>
      </c>
      <c r="L2496" s="16">
        <f t="shared" si="46"/>
        <v>0</v>
      </c>
      <c r="M2496" s="15">
        <f t="shared" si="47"/>
        <v>1</v>
      </c>
      <c r="N2496" s="15">
        <v>0</v>
      </c>
      <c r="O2496" s="17">
        <f t="shared" si="48"/>
        <v>1</v>
      </c>
      <c r="P2496" s="16">
        <f t="shared" si="49"/>
        <v>1250000</v>
      </c>
    </row>
    <row r="2497" spans="1:16" x14ac:dyDescent="0.2">
      <c r="A2497" s="15" t="s">
        <v>1206</v>
      </c>
      <c r="B2497" s="15" t="s">
        <v>11</v>
      </c>
      <c r="C2497" s="15"/>
      <c r="D2497" s="15"/>
      <c r="E2497" s="15">
        <v>21</v>
      </c>
      <c r="F2497" s="15">
        <v>6414545</v>
      </c>
      <c r="G2497" s="15">
        <v>0</v>
      </c>
      <c r="H2497" s="15">
        <v>0</v>
      </c>
      <c r="I2497" s="16">
        <f t="shared" si="45"/>
        <v>305454.52380952379</v>
      </c>
      <c r="J2497" s="15">
        <v>0</v>
      </c>
      <c r="K2497" s="15">
        <v>0</v>
      </c>
      <c r="L2497" s="16">
        <f t="shared" si="46"/>
        <v>0</v>
      </c>
      <c r="M2497" s="15">
        <f t="shared" si="47"/>
        <v>21</v>
      </c>
      <c r="N2497" s="15">
        <v>0</v>
      </c>
      <c r="O2497" s="17">
        <f t="shared" si="48"/>
        <v>21</v>
      </c>
      <c r="P2497" s="16">
        <f t="shared" si="49"/>
        <v>6414545</v>
      </c>
    </row>
    <row r="2498" spans="1:16" x14ac:dyDescent="0.2">
      <c r="A2498" s="15" t="s">
        <v>1207</v>
      </c>
      <c r="B2498" s="15" t="s">
        <v>11</v>
      </c>
      <c r="C2498" s="15"/>
      <c r="D2498" s="15"/>
      <c r="E2498" s="15">
        <v>20</v>
      </c>
      <c r="F2498" s="15">
        <v>363640</v>
      </c>
      <c r="G2498" s="15">
        <v>0</v>
      </c>
      <c r="H2498" s="15">
        <v>0</v>
      </c>
      <c r="I2498" s="16">
        <f t="shared" si="45"/>
        <v>18182</v>
      </c>
      <c r="J2498" s="15">
        <v>0</v>
      </c>
      <c r="K2498" s="15">
        <v>0</v>
      </c>
      <c r="L2498" s="16">
        <f t="shared" si="46"/>
        <v>0</v>
      </c>
      <c r="M2498" s="15">
        <f t="shared" si="47"/>
        <v>20</v>
      </c>
      <c r="N2498" s="15">
        <v>0</v>
      </c>
      <c r="O2498" s="17">
        <f t="shared" si="48"/>
        <v>20</v>
      </c>
      <c r="P2498" s="16">
        <f t="shared" si="49"/>
        <v>363640</v>
      </c>
    </row>
    <row r="2499" spans="1:16" x14ac:dyDescent="0.2">
      <c r="A2499" s="15" t="s">
        <v>1208</v>
      </c>
      <c r="B2499" s="15" t="s">
        <v>11</v>
      </c>
      <c r="C2499" s="15"/>
      <c r="D2499" s="15"/>
      <c r="E2499" s="15">
        <v>6</v>
      </c>
      <c r="F2499" s="15">
        <v>163800</v>
      </c>
      <c r="G2499" s="15">
        <v>0</v>
      </c>
      <c r="H2499" s="15">
        <v>0</v>
      </c>
      <c r="I2499" s="16">
        <f t="shared" si="45"/>
        <v>27300</v>
      </c>
      <c r="J2499" s="15">
        <v>0</v>
      </c>
      <c r="K2499" s="15">
        <v>0</v>
      </c>
      <c r="L2499" s="16">
        <f t="shared" si="46"/>
        <v>0</v>
      </c>
      <c r="M2499" s="15">
        <f t="shared" si="47"/>
        <v>6</v>
      </c>
      <c r="N2499" s="15">
        <v>0</v>
      </c>
      <c r="O2499" s="17">
        <f t="shared" si="48"/>
        <v>6</v>
      </c>
      <c r="P2499" s="16">
        <f t="shared" si="49"/>
        <v>163800</v>
      </c>
    </row>
    <row r="2500" spans="1:16" x14ac:dyDescent="0.2">
      <c r="A2500" s="15" t="s">
        <v>1209</v>
      </c>
      <c r="B2500" s="15" t="s">
        <v>11</v>
      </c>
      <c r="C2500" s="15"/>
      <c r="D2500" s="15"/>
      <c r="E2500" s="15">
        <v>4</v>
      </c>
      <c r="F2500" s="15">
        <v>0</v>
      </c>
      <c r="G2500" s="15">
        <v>0</v>
      </c>
      <c r="H2500" s="15">
        <v>0</v>
      </c>
      <c r="I2500" s="16">
        <f t="shared" si="45"/>
        <v>0</v>
      </c>
      <c r="J2500" s="15">
        <v>0</v>
      </c>
      <c r="K2500" s="15">
        <v>0</v>
      </c>
      <c r="L2500" s="16">
        <f t="shared" si="46"/>
        <v>0</v>
      </c>
      <c r="M2500" s="15">
        <f t="shared" si="47"/>
        <v>4</v>
      </c>
      <c r="N2500" s="15">
        <v>0</v>
      </c>
      <c r="O2500" s="17">
        <f t="shared" si="48"/>
        <v>4</v>
      </c>
      <c r="P2500" s="16">
        <f t="shared" si="49"/>
        <v>0</v>
      </c>
    </row>
    <row r="2501" spans="1:16" x14ac:dyDescent="0.2">
      <c r="A2501" s="15" t="s">
        <v>1210</v>
      </c>
      <c r="B2501" s="15" t="s">
        <v>11</v>
      </c>
      <c r="C2501" s="15"/>
      <c r="D2501" s="15"/>
      <c r="E2501" s="15">
        <v>64</v>
      </c>
      <c r="F2501" s="15">
        <v>731438</v>
      </c>
      <c r="G2501" s="15">
        <v>0</v>
      </c>
      <c r="H2501" s="15">
        <v>0</v>
      </c>
      <c r="I2501" s="16">
        <f t="shared" si="45"/>
        <v>11428.71875</v>
      </c>
      <c r="J2501" s="15">
        <v>0</v>
      </c>
      <c r="K2501" s="15">
        <v>0</v>
      </c>
      <c r="L2501" s="16">
        <f t="shared" si="46"/>
        <v>0</v>
      </c>
      <c r="M2501" s="15">
        <f t="shared" si="47"/>
        <v>64</v>
      </c>
      <c r="N2501" s="15">
        <v>0</v>
      </c>
      <c r="O2501" s="17">
        <f t="shared" si="48"/>
        <v>64</v>
      </c>
      <c r="P2501" s="16">
        <f t="shared" si="49"/>
        <v>731438</v>
      </c>
    </row>
    <row r="2502" spans="1:16" x14ac:dyDescent="0.2">
      <c r="A2502" s="15" t="s">
        <v>1211</v>
      </c>
      <c r="B2502" s="15" t="s">
        <v>11</v>
      </c>
      <c r="C2502" s="15"/>
      <c r="D2502" s="15"/>
      <c r="E2502" s="15">
        <v>30</v>
      </c>
      <c r="F2502" s="15">
        <v>800680</v>
      </c>
      <c r="G2502" s="15">
        <v>0</v>
      </c>
      <c r="H2502" s="15">
        <v>0</v>
      </c>
      <c r="I2502" s="16">
        <f t="shared" si="45"/>
        <v>26689.333333333332</v>
      </c>
      <c r="J2502" s="15">
        <v>0</v>
      </c>
      <c r="K2502" s="15">
        <v>0</v>
      </c>
      <c r="L2502" s="16">
        <f t="shared" si="46"/>
        <v>0</v>
      </c>
      <c r="M2502" s="15">
        <f t="shared" si="47"/>
        <v>30</v>
      </c>
      <c r="N2502" s="15">
        <v>0</v>
      </c>
      <c r="O2502" s="17">
        <f t="shared" si="48"/>
        <v>30</v>
      </c>
      <c r="P2502" s="16">
        <f t="shared" si="49"/>
        <v>800680</v>
      </c>
    </row>
    <row r="2503" spans="1:16" x14ac:dyDescent="0.2">
      <c r="A2503" s="15" t="s">
        <v>1212</v>
      </c>
      <c r="B2503" s="15" t="s">
        <v>11</v>
      </c>
      <c r="C2503" s="15"/>
      <c r="D2503" s="15"/>
      <c r="E2503" s="15">
        <v>120</v>
      </c>
      <c r="F2503" s="15">
        <v>632760</v>
      </c>
      <c r="G2503" s="15">
        <v>0</v>
      </c>
      <c r="H2503" s="15">
        <v>0</v>
      </c>
      <c r="I2503" s="16">
        <f t="shared" si="45"/>
        <v>5273</v>
      </c>
      <c r="J2503" s="15">
        <v>0</v>
      </c>
      <c r="K2503" s="15">
        <v>0</v>
      </c>
      <c r="L2503" s="16">
        <f t="shared" si="46"/>
        <v>0</v>
      </c>
      <c r="M2503" s="15">
        <f t="shared" si="47"/>
        <v>120</v>
      </c>
      <c r="N2503" s="15">
        <v>0</v>
      </c>
      <c r="O2503" s="17">
        <f t="shared" si="48"/>
        <v>120</v>
      </c>
      <c r="P2503" s="16">
        <f t="shared" si="49"/>
        <v>632760</v>
      </c>
    </row>
    <row r="2504" spans="1:16" x14ac:dyDescent="0.2">
      <c r="A2504" s="15" t="s">
        <v>1213</v>
      </c>
      <c r="B2504" s="15" t="s">
        <v>11</v>
      </c>
      <c r="C2504" s="15"/>
      <c r="D2504" s="15"/>
      <c r="E2504" s="15">
        <v>382</v>
      </c>
      <c r="F2504" s="15">
        <v>2097755</v>
      </c>
      <c r="G2504" s="15">
        <v>0</v>
      </c>
      <c r="H2504" s="15">
        <v>0</v>
      </c>
      <c r="I2504" s="16">
        <f t="shared" si="45"/>
        <v>5491.5052356020942</v>
      </c>
      <c r="J2504" s="15">
        <v>0</v>
      </c>
      <c r="K2504" s="15">
        <v>0</v>
      </c>
      <c r="L2504" s="16">
        <f t="shared" si="46"/>
        <v>0</v>
      </c>
      <c r="M2504" s="15">
        <f t="shared" si="47"/>
        <v>382</v>
      </c>
      <c r="N2504" s="15">
        <v>0</v>
      </c>
      <c r="O2504" s="17">
        <f t="shared" si="48"/>
        <v>382</v>
      </c>
      <c r="P2504" s="16">
        <f t="shared" si="49"/>
        <v>2097755</v>
      </c>
    </row>
    <row r="2505" spans="1:16" x14ac:dyDescent="0.2">
      <c r="A2505" s="15" t="s">
        <v>1214</v>
      </c>
      <c r="B2505" s="15" t="s">
        <v>11</v>
      </c>
      <c r="C2505" s="15"/>
      <c r="D2505" s="15"/>
      <c r="E2505" s="15">
        <v>3</v>
      </c>
      <c r="F2505" s="15">
        <v>954546</v>
      </c>
      <c r="G2505" s="15">
        <v>0</v>
      </c>
      <c r="H2505" s="15">
        <v>0</v>
      </c>
      <c r="I2505" s="16">
        <f t="shared" si="45"/>
        <v>318182</v>
      </c>
      <c r="J2505" s="15">
        <v>0</v>
      </c>
      <c r="K2505" s="15">
        <v>0</v>
      </c>
      <c r="L2505" s="16">
        <f t="shared" si="46"/>
        <v>0</v>
      </c>
      <c r="M2505" s="15">
        <f t="shared" si="47"/>
        <v>3</v>
      </c>
      <c r="N2505" s="15">
        <v>0</v>
      </c>
      <c r="O2505" s="17">
        <f t="shared" si="48"/>
        <v>3</v>
      </c>
      <c r="P2505" s="16">
        <f t="shared" si="49"/>
        <v>954546</v>
      </c>
    </row>
    <row r="2506" spans="1:16" x14ac:dyDescent="0.2">
      <c r="A2506" s="15" t="s">
        <v>1215</v>
      </c>
      <c r="B2506" s="15" t="s">
        <v>11</v>
      </c>
      <c r="C2506" s="15"/>
      <c r="D2506" s="15"/>
      <c r="E2506" s="15">
        <v>2</v>
      </c>
      <c r="F2506" s="15">
        <v>745454</v>
      </c>
      <c r="G2506" s="15">
        <v>0</v>
      </c>
      <c r="H2506" s="15">
        <v>0</v>
      </c>
      <c r="I2506" s="16">
        <f t="shared" si="45"/>
        <v>372727</v>
      </c>
      <c r="J2506" s="15">
        <v>0</v>
      </c>
      <c r="K2506" s="15">
        <v>0</v>
      </c>
      <c r="L2506" s="16">
        <f t="shared" si="46"/>
        <v>0</v>
      </c>
      <c r="M2506" s="15">
        <f t="shared" si="47"/>
        <v>2</v>
      </c>
      <c r="N2506" s="15">
        <v>0</v>
      </c>
      <c r="O2506" s="17">
        <f t="shared" si="48"/>
        <v>2</v>
      </c>
      <c r="P2506" s="16">
        <f t="shared" si="49"/>
        <v>745454</v>
      </c>
    </row>
    <row r="2507" spans="1:16" x14ac:dyDescent="0.2">
      <c r="A2507" s="15" t="s">
        <v>1216</v>
      </c>
      <c r="B2507" s="15" t="s">
        <v>11</v>
      </c>
      <c r="C2507" s="15"/>
      <c r="D2507" s="15"/>
      <c r="E2507" s="15">
        <v>1</v>
      </c>
      <c r="F2507" s="15">
        <v>950000</v>
      </c>
      <c r="G2507" s="15">
        <v>0</v>
      </c>
      <c r="H2507" s="15">
        <v>0</v>
      </c>
      <c r="I2507" s="16">
        <f t="shared" si="45"/>
        <v>950000</v>
      </c>
      <c r="J2507" s="15">
        <v>0</v>
      </c>
      <c r="K2507" s="15">
        <v>0</v>
      </c>
      <c r="L2507" s="16">
        <f t="shared" si="46"/>
        <v>0</v>
      </c>
      <c r="M2507" s="15">
        <f t="shared" si="47"/>
        <v>1</v>
      </c>
      <c r="N2507" s="15">
        <v>0</v>
      </c>
      <c r="O2507" s="17">
        <f t="shared" si="48"/>
        <v>1</v>
      </c>
      <c r="P2507" s="16">
        <f t="shared" si="49"/>
        <v>950000</v>
      </c>
    </row>
    <row r="2508" spans="1:16" x14ac:dyDescent="0.2">
      <c r="A2508" s="15" t="s">
        <v>1218</v>
      </c>
      <c r="B2508" s="15" t="s">
        <v>11</v>
      </c>
      <c r="C2508" s="15"/>
      <c r="D2508" s="15"/>
      <c r="E2508" s="15">
        <v>1</v>
      </c>
      <c r="F2508" s="15">
        <v>2870000</v>
      </c>
      <c r="G2508" s="15">
        <v>0</v>
      </c>
      <c r="H2508" s="15">
        <v>0</v>
      </c>
      <c r="I2508" s="16">
        <f t="shared" si="45"/>
        <v>2870000</v>
      </c>
      <c r="J2508" s="15">
        <v>0</v>
      </c>
      <c r="K2508" s="15">
        <v>0</v>
      </c>
      <c r="L2508" s="16">
        <f t="shared" si="46"/>
        <v>0</v>
      </c>
      <c r="M2508" s="15">
        <f t="shared" si="47"/>
        <v>1</v>
      </c>
      <c r="N2508" s="15">
        <v>0</v>
      </c>
      <c r="O2508" s="17">
        <f t="shared" si="48"/>
        <v>1</v>
      </c>
      <c r="P2508" s="16">
        <f t="shared" si="49"/>
        <v>2870000</v>
      </c>
    </row>
    <row r="2509" spans="1:16" x14ac:dyDescent="0.2">
      <c r="A2509" s="15" t="s">
        <v>1219</v>
      </c>
      <c r="B2509" s="15" t="s">
        <v>11</v>
      </c>
      <c r="C2509" s="15"/>
      <c r="D2509" s="15"/>
      <c r="E2509" s="15">
        <v>2</v>
      </c>
      <c r="F2509" s="15">
        <v>5670000</v>
      </c>
      <c r="G2509" s="15">
        <v>0</v>
      </c>
      <c r="H2509" s="15">
        <v>0</v>
      </c>
      <c r="I2509" s="16">
        <f t="shared" si="45"/>
        <v>2835000</v>
      </c>
      <c r="J2509" s="15">
        <v>0</v>
      </c>
      <c r="K2509" s="15">
        <v>0</v>
      </c>
      <c r="L2509" s="16">
        <f t="shared" si="46"/>
        <v>0</v>
      </c>
      <c r="M2509" s="15">
        <f t="shared" si="47"/>
        <v>2</v>
      </c>
      <c r="N2509" s="15">
        <v>0</v>
      </c>
      <c r="O2509" s="17">
        <f t="shared" si="48"/>
        <v>2</v>
      </c>
      <c r="P2509" s="16">
        <f t="shared" si="49"/>
        <v>5670000</v>
      </c>
    </row>
    <row r="2510" spans="1:16" x14ac:dyDescent="0.2">
      <c r="A2510" s="15" t="s">
        <v>1220</v>
      </c>
      <c r="B2510" s="15" t="s">
        <v>11</v>
      </c>
      <c r="C2510" s="15"/>
      <c r="D2510" s="15"/>
      <c r="E2510" s="15">
        <v>1</v>
      </c>
      <c r="F2510" s="15">
        <v>1270000</v>
      </c>
      <c r="G2510" s="15">
        <v>0</v>
      </c>
      <c r="H2510" s="15">
        <v>0</v>
      </c>
      <c r="I2510" s="16">
        <f t="shared" si="45"/>
        <v>1270000</v>
      </c>
      <c r="J2510" s="15">
        <v>0</v>
      </c>
      <c r="K2510" s="15">
        <v>0</v>
      </c>
      <c r="L2510" s="16">
        <f t="shared" si="46"/>
        <v>0</v>
      </c>
      <c r="M2510" s="15">
        <f t="shared" si="47"/>
        <v>1</v>
      </c>
      <c r="N2510" s="15">
        <v>0</v>
      </c>
      <c r="O2510" s="17">
        <f t="shared" si="48"/>
        <v>1</v>
      </c>
      <c r="P2510" s="16">
        <f t="shared" si="49"/>
        <v>1270000</v>
      </c>
    </row>
    <row r="2511" spans="1:16" x14ac:dyDescent="0.2">
      <c r="A2511" s="15" t="s">
        <v>1221</v>
      </c>
      <c r="B2511" s="15" t="s">
        <v>11</v>
      </c>
      <c r="C2511" s="15"/>
      <c r="D2511" s="15"/>
      <c r="E2511" s="15">
        <v>17</v>
      </c>
      <c r="F2511" s="15">
        <v>28492138</v>
      </c>
      <c r="G2511" s="15">
        <v>0</v>
      </c>
      <c r="H2511" s="15">
        <v>0</v>
      </c>
      <c r="I2511" s="16">
        <f t="shared" si="45"/>
        <v>1676008.1176470588</v>
      </c>
      <c r="J2511" s="15">
        <v>0</v>
      </c>
      <c r="K2511" s="15">
        <v>0</v>
      </c>
      <c r="L2511" s="16">
        <f t="shared" si="46"/>
        <v>0</v>
      </c>
      <c r="M2511" s="15">
        <f t="shared" si="47"/>
        <v>17</v>
      </c>
      <c r="N2511" s="15">
        <v>0</v>
      </c>
      <c r="O2511" s="17">
        <f t="shared" si="48"/>
        <v>17</v>
      </c>
      <c r="P2511" s="16">
        <f t="shared" si="49"/>
        <v>28492138</v>
      </c>
    </row>
    <row r="2512" spans="1:16" x14ac:dyDescent="0.2">
      <c r="A2512" s="15" t="s">
        <v>1222</v>
      </c>
      <c r="B2512" s="15" t="s">
        <v>11</v>
      </c>
      <c r="C2512" s="15"/>
      <c r="D2512" s="15"/>
      <c r="E2512" s="15">
        <v>2</v>
      </c>
      <c r="F2512" s="15">
        <v>1993940</v>
      </c>
      <c r="G2512" s="15">
        <v>0</v>
      </c>
      <c r="H2512" s="15">
        <v>0</v>
      </c>
      <c r="I2512" s="16">
        <f t="shared" si="45"/>
        <v>996970</v>
      </c>
      <c r="J2512" s="15">
        <v>0</v>
      </c>
      <c r="K2512" s="15">
        <v>0</v>
      </c>
      <c r="L2512" s="16">
        <f t="shared" si="46"/>
        <v>0</v>
      </c>
      <c r="M2512" s="15">
        <f t="shared" si="47"/>
        <v>2</v>
      </c>
      <c r="N2512" s="15">
        <v>0</v>
      </c>
      <c r="O2512" s="17">
        <f t="shared" si="48"/>
        <v>2</v>
      </c>
      <c r="P2512" s="16">
        <f t="shared" si="49"/>
        <v>1993940</v>
      </c>
    </row>
    <row r="2513" spans="1:16" x14ac:dyDescent="0.2">
      <c r="A2513" s="15" t="s">
        <v>1223</v>
      </c>
      <c r="B2513" s="15" t="s">
        <v>11</v>
      </c>
      <c r="C2513" s="15"/>
      <c r="D2513" s="15"/>
      <c r="E2513" s="15">
        <v>10</v>
      </c>
      <c r="F2513" s="15">
        <v>1090909</v>
      </c>
      <c r="G2513" s="15">
        <v>0</v>
      </c>
      <c r="H2513" s="15">
        <v>0</v>
      </c>
      <c r="I2513" s="16">
        <f t="shared" si="45"/>
        <v>109090.9</v>
      </c>
      <c r="J2513" s="15">
        <v>0</v>
      </c>
      <c r="K2513" s="15">
        <v>0</v>
      </c>
      <c r="L2513" s="16">
        <f t="shared" si="46"/>
        <v>0</v>
      </c>
      <c r="M2513" s="15">
        <f t="shared" si="47"/>
        <v>10</v>
      </c>
      <c r="N2513" s="15">
        <v>0</v>
      </c>
      <c r="O2513" s="17">
        <f t="shared" si="48"/>
        <v>10</v>
      </c>
      <c r="P2513" s="16">
        <f t="shared" si="49"/>
        <v>1090909</v>
      </c>
    </row>
    <row r="2514" spans="1:16" x14ac:dyDescent="0.2">
      <c r="A2514" s="15" t="s">
        <v>1224</v>
      </c>
      <c r="B2514" s="15" t="s">
        <v>11</v>
      </c>
      <c r="C2514" s="15"/>
      <c r="D2514" s="15"/>
      <c r="E2514" s="15">
        <v>8</v>
      </c>
      <c r="F2514" s="15">
        <v>618182</v>
      </c>
      <c r="G2514" s="15">
        <v>0</v>
      </c>
      <c r="H2514" s="15">
        <v>0</v>
      </c>
      <c r="I2514" s="16">
        <f t="shared" si="45"/>
        <v>77272.75</v>
      </c>
      <c r="J2514" s="15">
        <v>0</v>
      </c>
      <c r="K2514" s="15">
        <v>0</v>
      </c>
      <c r="L2514" s="16">
        <f t="shared" si="46"/>
        <v>0</v>
      </c>
      <c r="M2514" s="15">
        <f t="shared" si="47"/>
        <v>8</v>
      </c>
      <c r="N2514" s="15">
        <v>0</v>
      </c>
      <c r="O2514" s="17">
        <f t="shared" si="48"/>
        <v>8</v>
      </c>
      <c r="P2514" s="16">
        <f t="shared" si="49"/>
        <v>618182</v>
      </c>
    </row>
    <row r="2515" spans="1:16" x14ac:dyDescent="0.2">
      <c r="A2515" s="15" t="s">
        <v>1225</v>
      </c>
      <c r="B2515" s="15" t="s">
        <v>11</v>
      </c>
      <c r="C2515" s="15"/>
      <c r="D2515" s="15"/>
      <c r="E2515" s="15">
        <v>4</v>
      </c>
      <c r="F2515" s="15">
        <v>520000</v>
      </c>
      <c r="G2515" s="15">
        <v>0</v>
      </c>
      <c r="H2515" s="15">
        <v>0</v>
      </c>
      <c r="I2515" s="16">
        <f t="shared" si="45"/>
        <v>130000</v>
      </c>
      <c r="J2515" s="15">
        <v>0</v>
      </c>
      <c r="K2515" s="15">
        <v>0</v>
      </c>
      <c r="L2515" s="16">
        <f t="shared" si="46"/>
        <v>0</v>
      </c>
      <c r="M2515" s="15">
        <f t="shared" si="47"/>
        <v>4</v>
      </c>
      <c r="N2515" s="15">
        <v>0</v>
      </c>
      <c r="O2515" s="17">
        <f t="shared" si="48"/>
        <v>4</v>
      </c>
      <c r="P2515" s="16">
        <f t="shared" si="49"/>
        <v>520000</v>
      </c>
    </row>
    <row r="2516" spans="1:16" x14ac:dyDescent="0.2">
      <c r="A2516" s="15" t="s">
        <v>1226</v>
      </c>
      <c r="B2516" s="15" t="s">
        <v>11</v>
      </c>
      <c r="C2516" s="15"/>
      <c r="D2516" s="15"/>
      <c r="E2516" s="15">
        <v>17</v>
      </c>
      <c r="F2516" s="15">
        <v>1390906</v>
      </c>
      <c r="G2516" s="15">
        <v>0</v>
      </c>
      <c r="H2516" s="15">
        <v>0</v>
      </c>
      <c r="I2516" s="16">
        <f t="shared" si="45"/>
        <v>81818</v>
      </c>
      <c r="J2516" s="15">
        <v>0</v>
      </c>
      <c r="K2516" s="15">
        <v>0</v>
      </c>
      <c r="L2516" s="16">
        <f t="shared" si="46"/>
        <v>0</v>
      </c>
      <c r="M2516" s="15">
        <f t="shared" si="47"/>
        <v>17</v>
      </c>
      <c r="N2516" s="15">
        <v>0</v>
      </c>
      <c r="O2516" s="17">
        <f t="shared" si="48"/>
        <v>17</v>
      </c>
      <c r="P2516" s="16">
        <f t="shared" si="49"/>
        <v>1390906</v>
      </c>
    </row>
    <row r="2517" spans="1:16" x14ac:dyDescent="0.2">
      <c r="A2517" s="15" t="s">
        <v>1227</v>
      </c>
      <c r="B2517" s="15" t="s">
        <v>11</v>
      </c>
      <c r="C2517" s="15"/>
      <c r="D2517" s="15"/>
      <c r="E2517" s="15">
        <v>3</v>
      </c>
      <c r="F2517" s="15">
        <v>1500000</v>
      </c>
      <c r="G2517" s="15">
        <v>0</v>
      </c>
      <c r="H2517" s="15">
        <v>0</v>
      </c>
      <c r="I2517" s="16">
        <f t="shared" si="45"/>
        <v>500000</v>
      </c>
      <c r="J2517" s="15">
        <v>0</v>
      </c>
      <c r="K2517" s="15">
        <v>0</v>
      </c>
      <c r="L2517" s="16">
        <f t="shared" si="46"/>
        <v>0</v>
      </c>
      <c r="M2517" s="15">
        <f t="shared" si="47"/>
        <v>3</v>
      </c>
      <c r="N2517" s="15">
        <v>0</v>
      </c>
      <c r="O2517" s="17">
        <f t="shared" si="48"/>
        <v>3</v>
      </c>
      <c r="P2517" s="16">
        <f t="shared" si="49"/>
        <v>1500000</v>
      </c>
    </row>
    <row r="2518" spans="1:16" x14ac:dyDescent="0.2">
      <c r="A2518" s="15" t="s">
        <v>1228</v>
      </c>
      <c r="B2518" s="15" t="s">
        <v>11</v>
      </c>
      <c r="C2518" s="15"/>
      <c r="D2518" s="15"/>
      <c r="E2518" s="15">
        <v>1</v>
      </c>
      <c r="F2518" s="15">
        <v>650000</v>
      </c>
      <c r="G2518" s="15">
        <v>0</v>
      </c>
      <c r="H2518" s="15">
        <v>0</v>
      </c>
      <c r="I2518" s="16">
        <f t="shared" si="45"/>
        <v>650000</v>
      </c>
      <c r="J2518" s="15">
        <v>0</v>
      </c>
      <c r="K2518" s="15">
        <v>0</v>
      </c>
      <c r="L2518" s="16">
        <f t="shared" si="46"/>
        <v>0</v>
      </c>
      <c r="M2518" s="15">
        <f t="shared" si="47"/>
        <v>1</v>
      </c>
      <c r="N2518" s="15">
        <v>0</v>
      </c>
      <c r="O2518" s="17">
        <f t="shared" si="48"/>
        <v>1</v>
      </c>
      <c r="P2518" s="16">
        <f t="shared" si="49"/>
        <v>650000</v>
      </c>
    </row>
    <row r="2519" spans="1:16" x14ac:dyDescent="0.2">
      <c r="A2519" s="15" t="s">
        <v>1229</v>
      </c>
      <c r="B2519" s="15" t="s">
        <v>11</v>
      </c>
      <c r="C2519" s="15"/>
      <c r="D2519" s="15"/>
      <c r="E2519" s="15">
        <v>1</v>
      </c>
      <c r="F2519" s="15">
        <v>1945455</v>
      </c>
      <c r="G2519" s="15">
        <v>0</v>
      </c>
      <c r="H2519" s="15">
        <v>0</v>
      </c>
      <c r="I2519" s="16">
        <f t="shared" si="45"/>
        <v>1945455</v>
      </c>
      <c r="J2519" s="15">
        <v>0</v>
      </c>
      <c r="K2519" s="15">
        <v>0</v>
      </c>
      <c r="L2519" s="16">
        <f t="shared" si="46"/>
        <v>0</v>
      </c>
      <c r="M2519" s="15">
        <f t="shared" si="47"/>
        <v>1</v>
      </c>
      <c r="N2519" s="15">
        <v>0</v>
      </c>
      <c r="O2519" s="17">
        <f t="shared" si="48"/>
        <v>1</v>
      </c>
      <c r="P2519" s="16">
        <f t="shared" si="49"/>
        <v>1945455</v>
      </c>
    </row>
    <row r="2520" spans="1:16" x14ac:dyDescent="0.2">
      <c r="A2520" s="15" t="s">
        <v>4022</v>
      </c>
      <c r="B2520" s="15" t="s">
        <v>11</v>
      </c>
      <c r="C2520" s="15"/>
      <c r="D2520" s="15"/>
      <c r="E2520" s="15">
        <v>2</v>
      </c>
      <c r="F2520" s="15">
        <v>2363636</v>
      </c>
      <c r="G2520" s="15">
        <v>0</v>
      </c>
      <c r="H2520" s="15">
        <v>0</v>
      </c>
      <c r="I2520" s="16">
        <f t="shared" si="45"/>
        <v>1181818</v>
      </c>
      <c r="J2520" s="15">
        <v>0</v>
      </c>
      <c r="K2520" s="15">
        <v>0</v>
      </c>
      <c r="L2520" s="16">
        <f t="shared" si="46"/>
        <v>0</v>
      </c>
      <c r="M2520" s="15">
        <f t="shared" si="47"/>
        <v>2</v>
      </c>
      <c r="N2520" s="15">
        <v>0</v>
      </c>
      <c r="O2520" s="17">
        <f t="shared" si="48"/>
        <v>2</v>
      </c>
      <c r="P2520" s="16">
        <f t="shared" si="49"/>
        <v>2363636</v>
      </c>
    </row>
    <row r="2521" spans="1:16" x14ac:dyDescent="0.2">
      <c r="A2521" s="15" t="s">
        <v>1232</v>
      </c>
      <c r="B2521" s="15" t="s">
        <v>11</v>
      </c>
      <c r="C2521" s="15"/>
      <c r="D2521" s="15"/>
      <c r="E2521" s="15">
        <v>1</v>
      </c>
      <c r="F2521" s="15">
        <v>445455</v>
      </c>
      <c r="G2521" s="15">
        <v>0</v>
      </c>
      <c r="H2521" s="15">
        <v>0</v>
      </c>
      <c r="I2521" s="16">
        <f t="shared" si="45"/>
        <v>445455</v>
      </c>
      <c r="J2521" s="15">
        <v>0</v>
      </c>
      <c r="K2521" s="15">
        <v>0</v>
      </c>
      <c r="L2521" s="16">
        <f t="shared" si="46"/>
        <v>0</v>
      </c>
      <c r="M2521" s="15">
        <f t="shared" si="47"/>
        <v>1</v>
      </c>
      <c r="N2521" s="15">
        <v>0</v>
      </c>
      <c r="O2521" s="17">
        <f t="shared" si="48"/>
        <v>1</v>
      </c>
      <c r="P2521" s="16">
        <f t="shared" si="49"/>
        <v>445455</v>
      </c>
    </row>
    <row r="2522" spans="1:16" x14ac:dyDescent="0.2">
      <c r="A2522" s="15" t="s">
        <v>1233</v>
      </c>
      <c r="B2522" s="15" t="s">
        <v>11</v>
      </c>
      <c r="C2522" s="15"/>
      <c r="D2522" s="15"/>
      <c r="E2522" s="15">
        <v>1</v>
      </c>
      <c r="F2522" s="15">
        <v>972727</v>
      </c>
      <c r="G2522" s="15">
        <v>0</v>
      </c>
      <c r="H2522" s="15">
        <v>0</v>
      </c>
      <c r="I2522" s="16">
        <f t="shared" si="45"/>
        <v>972727</v>
      </c>
      <c r="J2522" s="15">
        <v>0</v>
      </c>
      <c r="K2522" s="15">
        <v>0</v>
      </c>
      <c r="L2522" s="16">
        <f t="shared" si="46"/>
        <v>0</v>
      </c>
      <c r="M2522" s="15">
        <f t="shared" si="47"/>
        <v>1</v>
      </c>
      <c r="N2522" s="15">
        <v>0</v>
      </c>
      <c r="O2522" s="17">
        <f t="shared" si="48"/>
        <v>1</v>
      </c>
      <c r="P2522" s="16">
        <f t="shared" si="49"/>
        <v>972727</v>
      </c>
    </row>
    <row r="2523" spans="1:16" x14ac:dyDescent="0.2">
      <c r="A2523" s="15" t="s">
        <v>1234</v>
      </c>
      <c r="B2523" s="15" t="s">
        <v>11</v>
      </c>
      <c r="C2523" s="15"/>
      <c r="D2523" s="15"/>
      <c r="E2523" s="15">
        <v>2</v>
      </c>
      <c r="F2523" s="15">
        <v>1498182</v>
      </c>
      <c r="G2523" s="15">
        <v>0</v>
      </c>
      <c r="H2523" s="15">
        <v>0</v>
      </c>
      <c r="I2523" s="16">
        <f t="shared" si="45"/>
        <v>749091</v>
      </c>
      <c r="J2523" s="15">
        <v>0</v>
      </c>
      <c r="K2523" s="15">
        <v>0</v>
      </c>
      <c r="L2523" s="16">
        <f t="shared" si="46"/>
        <v>0</v>
      </c>
      <c r="M2523" s="15">
        <f t="shared" si="47"/>
        <v>2</v>
      </c>
      <c r="N2523" s="15">
        <v>0</v>
      </c>
      <c r="O2523" s="17">
        <f t="shared" si="48"/>
        <v>2</v>
      </c>
      <c r="P2523" s="16">
        <f t="shared" si="49"/>
        <v>1498182</v>
      </c>
    </row>
    <row r="2524" spans="1:16" x14ac:dyDescent="0.2">
      <c r="A2524" s="15" t="s">
        <v>1235</v>
      </c>
      <c r="B2524" s="15" t="s">
        <v>11</v>
      </c>
      <c r="C2524" s="15"/>
      <c r="D2524" s="15"/>
      <c r="E2524" s="15">
        <v>1</v>
      </c>
      <c r="F2524" s="15">
        <v>387269</v>
      </c>
      <c r="G2524" s="15">
        <v>0</v>
      </c>
      <c r="H2524" s="15">
        <v>0</v>
      </c>
      <c r="I2524" s="16">
        <f t="shared" si="45"/>
        <v>387269</v>
      </c>
      <c r="J2524" s="15">
        <v>0</v>
      </c>
      <c r="K2524" s="15">
        <v>0</v>
      </c>
      <c r="L2524" s="16">
        <f t="shared" si="46"/>
        <v>0</v>
      </c>
      <c r="M2524" s="15">
        <f t="shared" si="47"/>
        <v>1</v>
      </c>
      <c r="N2524" s="15">
        <v>0</v>
      </c>
      <c r="O2524" s="17">
        <f t="shared" si="48"/>
        <v>1</v>
      </c>
      <c r="P2524" s="16">
        <f t="shared" si="49"/>
        <v>387269</v>
      </c>
    </row>
    <row r="2525" spans="1:16" x14ac:dyDescent="0.2">
      <c r="A2525" s="15" t="s">
        <v>1236</v>
      </c>
      <c r="B2525" s="15" t="s">
        <v>11</v>
      </c>
      <c r="C2525" s="15"/>
      <c r="D2525" s="15"/>
      <c r="E2525" s="15">
        <v>29</v>
      </c>
      <c r="F2525" s="15">
        <v>8485628</v>
      </c>
      <c r="G2525" s="15">
        <v>0</v>
      </c>
      <c r="H2525" s="15">
        <v>0</v>
      </c>
      <c r="I2525" s="16">
        <f t="shared" si="45"/>
        <v>292607.86206896551</v>
      </c>
      <c r="J2525" s="15">
        <v>0</v>
      </c>
      <c r="K2525" s="15">
        <v>0</v>
      </c>
      <c r="L2525" s="16">
        <f t="shared" si="46"/>
        <v>0</v>
      </c>
      <c r="M2525" s="15">
        <f t="shared" si="47"/>
        <v>29</v>
      </c>
      <c r="N2525" s="15">
        <v>0</v>
      </c>
      <c r="O2525" s="17">
        <f t="shared" si="48"/>
        <v>29</v>
      </c>
      <c r="P2525" s="16">
        <f t="shared" si="49"/>
        <v>8485628</v>
      </c>
    </row>
    <row r="2526" spans="1:16" x14ac:dyDescent="0.2">
      <c r="A2526" s="15" t="s">
        <v>1237</v>
      </c>
      <c r="B2526" s="15" t="s">
        <v>11</v>
      </c>
      <c r="C2526" s="15"/>
      <c r="D2526" s="15"/>
      <c r="E2526" s="15">
        <v>19</v>
      </c>
      <c r="F2526" s="15">
        <v>9522982</v>
      </c>
      <c r="G2526" s="15">
        <v>0</v>
      </c>
      <c r="H2526" s="15">
        <v>0</v>
      </c>
      <c r="I2526" s="16">
        <f t="shared" si="45"/>
        <v>501209.57894736843</v>
      </c>
      <c r="J2526" s="15">
        <v>0</v>
      </c>
      <c r="K2526" s="15">
        <v>0</v>
      </c>
      <c r="L2526" s="16">
        <f t="shared" si="46"/>
        <v>0</v>
      </c>
      <c r="M2526" s="15">
        <f t="shared" si="47"/>
        <v>19</v>
      </c>
      <c r="N2526" s="15">
        <v>0</v>
      </c>
      <c r="O2526" s="17">
        <f t="shared" si="48"/>
        <v>19</v>
      </c>
      <c r="P2526" s="16">
        <f t="shared" si="49"/>
        <v>9522982</v>
      </c>
    </row>
    <row r="2527" spans="1:16" x14ac:dyDescent="0.2">
      <c r="A2527" s="15" t="s">
        <v>1238</v>
      </c>
      <c r="B2527" s="15" t="s">
        <v>11</v>
      </c>
      <c r="C2527" s="15"/>
      <c r="D2527" s="15"/>
      <c r="E2527" s="15">
        <v>5</v>
      </c>
      <c r="F2527" s="15">
        <v>2587122</v>
      </c>
      <c r="G2527" s="15">
        <v>0</v>
      </c>
      <c r="H2527" s="15">
        <v>0</v>
      </c>
      <c r="I2527" s="16">
        <f t="shared" si="45"/>
        <v>517424.4</v>
      </c>
      <c r="J2527" s="15">
        <v>0</v>
      </c>
      <c r="K2527" s="15">
        <v>0</v>
      </c>
      <c r="L2527" s="16">
        <f t="shared" si="46"/>
        <v>0</v>
      </c>
      <c r="M2527" s="15">
        <f t="shared" si="47"/>
        <v>5</v>
      </c>
      <c r="N2527" s="15">
        <v>0</v>
      </c>
      <c r="O2527" s="17">
        <f t="shared" si="48"/>
        <v>5</v>
      </c>
      <c r="P2527" s="16">
        <f t="shared" si="49"/>
        <v>2587122</v>
      </c>
    </row>
    <row r="2528" spans="1:16" x14ac:dyDescent="0.2">
      <c r="A2528" s="15" t="s">
        <v>4023</v>
      </c>
      <c r="B2528" s="15" t="s">
        <v>11</v>
      </c>
      <c r="C2528" s="15"/>
      <c r="D2528" s="15"/>
      <c r="E2528" s="15">
        <v>2</v>
      </c>
      <c r="F2528" s="15">
        <v>1610909</v>
      </c>
      <c r="G2528" s="15">
        <v>0</v>
      </c>
      <c r="H2528" s="15">
        <v>0</v>
      </c>
      <c r="I2528" s="16">
        <f t="shared" si="45"/>
        <v>805454.5</v>
      </c>
      <c r="J2528" s="15">
        <v>0</v>
      </c>
      <c r="K2528" s="15">
        <v>0</v>
      </c>
      <c r="L2528" s="16">
        <f t="shared" si="46"/>
        <v>0</v>
      </c>
      <c r="M2528" s="15">
        <f t="shared" si="47"/>
        <v>2</v>
      </c>
      <c r="N2528" s="15">
        <v>0</v>
      </c>
      <c r="O2528" s="17">
        <f t="shared" si="48"/>
        <v>2</v>
      </c>
      <c r="P2528" s="16">
        <f t="shared" si="49"/>
        <v>1610909</v>
      </c>
    </row>
    <row r="2529" spans="1:16" x14ac:dyDescent="0.2">
      <c r="A2529" s="15" t="s">
        <v>1240</v>
      </c>
      <c r="B2529" s="15" t="s">
        <v>11</v>
      </c>
      <c r="C2529" s="15"/>
      <c r="D2529" s="15"/>
      <c r="E2529" s="15">
        <v>1</v>
      </c>
      <c r="F2529" s="15">
        <v>3500000</v>
      </c>
      <c r="G2529" s="15">
        <v>0</v>
      </c>
      <c r="H2529" s="15">
        <v>0</v>
      </c>
      <c r="I2529" s="16">
        <f t="shared" si="45"/>
        <v>3500000</v>
      </c>
      <c r="J2529" s="15">
        <v>0</v>
      </c>
      <c r="K2529" s="15">
        <v>0</v>
      </c>
      <c r="L2529" s="16">
        <f t="shared" si="46"/>
        <v>0</v>
      </c>
      <c r="M2529" s="15">
        <f t="shared" si="47"/>
        <v>1</v>
      </c>
      <c r="N2529" s="15">
        <v>0</v>
      </c>
      <c r="O2529" s="17">
        <f t="shared" si="48"/>
        <v>1</v>
      </c>
      <c r="P2529" s="16">
        <f t="shared" si="49"/>
        <v>3500000</v>
      </c>
    </row>
    <row r="2530" spans="1:16" x14ac:dyDescent="0.2">
      <c r="A2530" s="15" t="s">
        <v>4024</v>
      </c>
      <c r="B2530" s="15" t="s">
        <v>11</v>
      </c>
      <c r="C2530" s="15"/>
      <c r="D2530" s="15"/>
      <c r="E2530" s="15">
        <v>22</v>
      </c>
      <c r="F2530" s="15">
        <v>9149309</v>
      </c>
      <c r="G2530" s="15">
        <v>0</v>
      </c>
      <c r="H2530" s="15">
        <v>0</v>
      </c>
      <c r="I2530" s="16">
        <f t="shared" si="45"/>
        <v>415877.68181818182</v>
      </c>
      <c r="J2530" s="15">
        <v>0</v>
      </c>
      <c r="K2530" s="15">
        <v>0</v>
      </c>
      <c r="L2530" s="16">
        <f t="shared" si="46"/>
        <v>0</v>
      </c>
      <c r="M2530" s="15">
        <f t="shared" si="47"/>
        <v>22</v>
      </c>
      <c r="N2530" s="15">
        <v>0</v>
      </c>
      <c r="O2530" s="17">
        <f t="shared" si="48"/>
        <v>22</v>
      </c>
      <c r="P2530" s="16">
        <f t="shared" si="49"/>
        <v>9149309</v>
      </c>
    </row>
    <row r="2531" spans="1:16" x14ac:dyDescent="0.2">
      <c r="A2531" s="15" t="s">
        <v>1242</v>
      </c>
      <c r="B2531" s="15" t="s">
        <v>25</v>
      </c>
      <c r="C2531" s="15"/>
      <c r="D2531" s="15"/>
      <c r="E2531" s="15">
        <v>3</v>
      </c>
      <c r="F2531" s="15">
        <v>1627273</v>
      </c>
      <c r="G2531" s="15">
        <v>0</v>
      </c>
      <c r="H2531" s="15">
        <v>0</v>
      </c>
      <c r="I2531" s="16">
        <f t="shared" si="45"/>
        <v>542424.33333333337</v>
      </c>
      <c r="J2531" s="15">
        <v>0</v>
      </c>
      <c r="K2531" s="15">
        <v>0</v>
      </c>
      <c r="L2531" s="16">
        <f t="shared" si="46"/>
        <v>0</v>
      </c>
      <c r="M2531" s="15">
        <f t="shared" si="47"/>
        <v>3</v>
      </c>
      <c r="N2531" s="15">
        <v>0</v>
      </c>
      <c r="O2531" s="17">
        <f t="shared" si="48"/>
        <v>3</v>
      </c>
      <c r="P2531" s="16">
        <f t="shared" si="49"/>
        <v>1627273</v>
      </c>
    </row>
    <row r="2532" spans="1:16" x14ac:dyDescent="0.2">
      <c r="A2532" s="15" t="s">
        <v>1243</v>
      </c>
      <c r="B2532" s="15" t="s">
        <v>20</v>
      </c>
      <c r="C2532" s="15"/>
      <c r="D2532" s="15"/>
      <c r="E2532" s="15">
        <v>7</v>
      </c>
      <c r="F2532" s="15">
        <v>9118181</v>
      </c>
      <c r="G2532" s="15">
        <v>0</v>
      </c>
      <c r="H2532" s="15">
        <v>0</v>
      </c>
      <c r="I2532" s="16">
        <f t="shared" si="45"/>
        <v>1302597.2857142857</v>
      </c>
      <c r="J2532" s="15">
        <v>0</v>
      </c>
      <c r="K2532" s="15">
        <v>0</v>
      </c>
      <c r="L2532" s="16">
        <f t="shared" si="46"/>
        <v>0</v>
      </c>
      <c r="M2532" s="15">
        <f t="shared" si="47"/>
        <v>7</v>
      </c>
      <c r="N2532" s="15">
        <v>0</v>
      </c>
      <c r="O2532" s="17">
        <f t="shared" si="48"/>
        <v>7</v>
      </c>
      <c r="P2532" s="16">
        <f t="shared" si="49"/>
        <v>9118181</v>
      </c>
    </row>
    <row r="2533" spans="1:16" x14ac:dyDescent="0.2">
      <c r="A2533" s="15" t="s">
        <v>1244</v>
      </c>
      <c r="B2533" s="15" t="s">
        <v>20</v>
      </c>
      <c r="C2533" s="15"/>
      <c r="D2533" s="15"/>
      <c r="E2533" s="15">
        <v>1</v>
      </c>
      <c r="F2533" s="15">
        <v>15909090</v>
      </c>
      <c r="G2533" s="15">
        <v>0</v>
      </c>
      <c r="H2533" s="15">
        <v>0</v>
      </c>
      <c r="I2533" s="16">
        <f t="shared" si="45"/>
        <v>15909090</v>
      </c>
      <c r="J2533" s="15">
        <v>0</v>
      </c>
      <c r="K2533" s="15">
        <v>0</v>
      </c>
      <c r="L2533" s="16">
        <f t="shared" si="46"/>
        <v>0</v>
      </c>
      <c r="M2533" s="15">
        <f t="shared" si="47"/>
        <v>1</v>
      </c>
      <c r="N2533" s="15">
        <v>0</v>
      </c>
      <c r="O2533" s="17">
        <f t="shared" si="48"/>
        <v>1</v>
      </c>
      <c r="P2533" s="16">
        <f t="shared" si="49"/>
        <v>15909090</v>
      </c>
    </row>
    <row r="2534" spans="1:16" x14ac:dyDescent="0.2">
      <c r="A2534" s="15" t="s">
        <v>1245</v>
      </c>
      <c r="B2534" s="15" t="s">
        <v>20</v>
      </c>
      <c r="C2534" s="15"/>
      <c r="D2534" s="15"/>
      <c r="E2534" s="15">
        <v>474</v>
      </c>
      <c r="F2534" s="15">
        <v>697368229</v>
      </c>
      <c r="G2534" s="15">
        <v>0</v>
      </c>
      <c r="H2534" s="15">
        <v>0</v>
      </c>
      <c r="I2534" s="16">
        <f t="shared" si="45"/>
        <v>1471240.9894514768</v>
      </c>
      <c r="J2534" s="15">
        <v>0</v>
      </c>
      <c r="K2534" s="15">
        <v>0</v>
      </c>
      <c r="L2534" s="16">
        <f t="shared" si="46"/>
        <v>0</v>
      </c>
      <c r="M2534" s="15">
        <f t="shared" si="47"/>
        <v>474</v>
      </c>
      <c r="N2534" s="15">
        <v>0</v>
      </c>
      <c r="O2534" s="17">
        <f t="shared" si="48"/>
        <v>474</v>
      </c>
      <c r="P2534" s="16">
        <f t="shared" si="49"/>
        <v>697368229</v>
      </c>
    </row>
    <row r="2535" spans="1:16" x14ac:dyDescent="0.2">
      <c r="A2535" s="15" t="s">
        <v>1246</v>
      </c>
      <c r="B2535" s="15" t="s">
        <v>20</v>
      </c>
      <c r="C2535" s="15"/>
      <c r="D2535" s="15"/>
      <c r="E2535" s="15">
        <v>2</v>
      </c>
      <c r="F2535" s="15">
        <v>2945454</v>
      </c>
      <c r="G2535" s="15">
        <v>0</v>
      </c>
      <c r="H2535" s="15">
        <v>0</v>
      </c>
      <c r="I2535" s="16">
        <f t="shared" si="45"/>
        <v>1472727</v>
      </c>
      <c r="J2535" s="15">
        <v>0</v>
      </c>
      <c r="K2535" s="15">
        <v>0</v>
      </c>
      <c r="L2535" s="16">
        <f t="shared" si="46"/>
        <v>0</v>
      </c>
      <c r="M2535" s="15">
        <f t="shared" si="47"/>
        <v>2</v>
      </c>
      <c r="N2535" s="15">
        <v>0</v>
      </c>
      <c r="O2535" s="17">
        <f t="shared" si="48"/>
        <v>2</v>
      </c>
      <c r="P2535" s="16">
        <f t="shared" si="49"/>
        <v>2945454</v>
      </c>
    </row>
    <row r="2536" spans="1:16" x14ac:dyDescent="0.2">
      <c r="A2536" s="15" t="s">
        <v>1247</v>
      </c>
      <c r="B2536" s="15" t="s">
        <v>20</v>
      </c>
      <c r="C2536" s="15"/>
      <c r="D2536" s="15"/>
      <c r="E2536" s="15">
        <v>5</v>
      </c>
      <c r="F2536" s="15">
        <v>1772725</v>
      </c>
      <c r="G2536" s="15">
        <v>0</v>
      </c>
      <c r="H2536" s="15">
        <v>0</v>
      </c>
      <c r="I2536" s="16">
        <f t="shared" si="45"/>
        <v>354545</v>
      </c>
      <c r="J2536" s="15">
        <v>0</v>
      </c>
      <c r="K2536" s="15">
        <v>0</v>
      </c>
      <c r="L2536" s="16">
        <f t="shared" si="46"/>
        <v>0</v>
      </c>
      <c r="M2536" s="15">
        <f t="shared" si="47"/>
        <v>5</v>
      </c>
      <c r="N2536" s="15">
        <v>0</v>
      </c>
      <c r="O2536" s="17">
        <f t="shared" si="48"/>
        <v>5</v>
      </c>
      <c r="P2536" s="16">
        <f t="shared" si="49"/>
        <v>1772725</v>
      </c>
    </row>
    <row r="2537" spans="1:16" x14ac:dyDescent="0.2">
      <c r="A2537" s="15" t="s">
        <v>4027</v>
      </c>
      <c r="B2537" s="15" t="s">
        <v>20</v>
      </c>
      <c r="C2537" s="15"/>
      <c r="D2537" s="15"/>
      <c r="E2537" s="15">
        <v>55</v>
      </c>
      <c r="F2537" s="15">
        <v>35120996</v>
      </c>
      <c r="G2537" s="15">
        <v>0</v>
      </c>
      <c r="H2537" s="15">
        <v>0</v>
      </c>
      <c r="I2537" s="16">
        <f t="shared" si="45"/>
        <v>638563.5636363636</v>
      </c>
      <c r="J2537" s="15">
        <v>0</v>
      </c>
      <c r="K2537" s="15">
        <v>0</v>
      </c>
      <c r="L2537" s="16">
        <f t="shared" si="46"/>
        <v>0</v>
      </c>
      <c r="M2537" s="15">
        <f t="shared" si="47"/>
        <v>55</v>
      </c>
      <c r="N2537" s="15">
        <v>0</v>
      </c>
      <c r="O2537" s="17">
        <f t="shared" si="48"/>
        <v>55</v>
      </c>
      <c r="P2537" s="16">
        <f t="shared" si="49"/>
        <v>35120996</v>
      </c>
    </row>
    <row r="2538" spans="1:16" x14ac:dyDescent="0.2">
      <c r="A2538" s="15" t="s">
        <v>4028</v>
      </c>
      <c r="B2538" s="15" t="s">
        <v>20</v>
      </c>
      <c r="C2538" s="15"/>
      <c r="D2538" s="15"/>
      <c r="E2538" s="15">
        <v>30</v>
      </c>
      <c r="F2538" s="15">
        <v>5471903</v>
      </c>
      <c r="G2538" s="15">
        <v>0</v>
      </c>
      <c r="H2538" s="15">
        <v>0</v>
      </c>
      <c r="I2538" s="16">
        <f t="shared" si="45"/>
        <v>182396.76666666666</v>
      </c>
      <c r="J2538" s="15">
        <v>0</v>
      </c>
      <c r="K2538" s="15">
        <v>0</v>
      </c>
      <c r="L2538" s="16">
        <f t="shared" si="46"/>
        <v>0</v>
      </c>
      <c r="M2538" s="15">
        <f t="shared" si="47"/>
        <v>30</v>
      </c>
      <c r="N2538" s="15">
        <v>0</v>
      </c>
      <c r="O2538" s="17">
        <f t="shared" si="48"/>
        <v>30</v>
      </c>
      <c r="P2538" s="16">
        <f t="shared" si="49"/>
        <v>5471903</v>
      </c>
    </row>
    <row r="2539" spans="1:16" x14ac:dyDescent="0.2">
      <c r="A2539" s="15" t="s">
        <v>1251</v>
      </c>
      <c r="B2539" s="15" t="s">
        <v>20</v>
      </c>
      <c r="C2539" s="15"/>
      <c r="D2539" s="15"/>
      <c r="E2539" s="15">
        <v>2</v>
      </c>
      <c r="F2539" s="15">
        <v>2090910</v>
      </c>
      <c r="G2539" s="15">
        <v>0</v>
      </c>
      <c r="H2539" s="15">
        <v>0</v>
      </c>
      <c r="I2539" s="16">
        <f t="shared" si="45"/>
        <v>1045455</v>
      </c>
      <c r="J2539" s="15">
        <v>0</v>
      </c>
      <c r="K2539" s="15">
        <v>0</v>
      </c>
      <c r="L2539" s="16">
        <f t="shared" si="46"/>
        <v>0</v>
      </c>
      <c r="M2539" s="15">
        <f t="shared" si="47"/>
        <v>2</v>
      </c>
      <c r="N2539" s="15">
        <v>0</v>
      </c>
      <c r="O2539" s="17">
        <f t="shared" si="48"/>
        <v>2</v>
      </c>
      <c r="P2539" s="16">
        <f t="shared" si="49"/>
        <v>2090910</v>
      </c>
    </row>
    <row r="2540" spans="1:16" x14ac:dyDescent="0.2">
      <c r="A2540" s="15" t="s">
        <v>1252</v>
      </c>
      <c r="B2540" s="15" t="s">
        <v>11</v>
      </c>
      <c r="C2540" s="15"/>
      <c r="D2540" s="15"/>
      <c r="E2540" s="15">
        <v>4</v>
      </c>
      <c r="F2540" s="15">
        <v>1454545</v>
      </c>
      <c r="G2540" s="15">
        <v>0</v>
      </c>
      <c r="H2540" s="15">
        <v>0</v>
      </c>
      <c r="I2540" s="16">
        <f t="shared" si="45"/>
        <v>363636.25</v>
      </c>
      <c r="J2540" s="15">
        <v>0</v>
      </c>
      <c r="K2540" s="15">
        <v>0</v>
      </c>
      <c r="L2540" s="16">
        <f t="shared" si="46"/>
        <v>0</v>
      </c>
      <c r="M2540" s="15">
        <f t="shared" si="47"/>
        <v>4</v>
      </c>
      <c r="N2540" s="15">
        <v>0</v>
      </c>
      <c r="O2540" s="17">
        <f t="shared" si="48"/>
        <v>4</v>
      </c>
      <c r="P2540" s="16">
        <f t="shared" si="49"/>
        <v>1454545</v>
      </c>
    </row>
    <row r="2541" spans="1:16" x14ac:dyDescent="0.2">
      <c r="A2541" s="15" t="s">
        <v>1253</v>
      </c>
      <c r="B2541" s="15" t="s">
        <v>20</v>
      </c>
      <c r="C2541" s="15"/>
      <c r="D2541" s="15"/>
      <c r="E2541" s="15">
        <v>9</v>
      </c>
      <c r="F2541" s="15">
        <v>6545457</v>
      </c>
      <c r="G2541" s="15">
        <v>0</v>
      </c>
      <c r="H2541" s="15">
        <v>0</v>
      </c>
      <c r="I2541" s="16">
        <f t="shared" si="45"/>
        <v>727273</v>
      </c>
      <c r="J2541" s="15">
        <v>0</v>
      </c>
      <c r="K2541" s="15">
        <v>0</v>
      </c>
      <c r="L2541" s="16">
        <f t="shared" si="46"/>
        <v>0</v>
      </c>
      <c r="M2541" s="15">
        <f t="shared" si="47"/>
        <v>9</v>
      </c>
      <c r="N2541" s="15">
        <v>0</v>
      </c>
      <c r="O2541" s="17">
        <f t="shared" si="48"/>
        <v>9</v>
      </c>
      <c r="P2541" s="16">
        <f t="shared" si="49"/>
        <v>6545457</v>
      </c>
    </row>
    <row r="2542" spans="1:16" x14ac:dyDescent="0.2">
      <c r="A2542" s="15" t="s">
        <v>1254</v>
      </c>
      <c r="B2542" s="15" t="s">
        <v>20</v>
      </c>
      <c r="C2542" s="15"/>
      <c r="D2542" s="15"/>
      <c r="E2542" s="15">
        <v>2</v>
      </c>
      <c r="F2542" s="15">
        <v>2436364</v>
      </c>
      <c r="G2542" s="15">
        <v>0</v>
      </c>
      <c r="H2542" s="15">
        <v>0</v>
      </c>
      <c r="I2542" s="16">
        <f t="shared" si="45"/>
        <v>1218182</v>
      </c>
      <c r="J2542" s="15">
        <v>0</v>
      </c>
      <c r="K2542" s="15">
        <v>0</v>
      </c>
      <c r="L2542" s="16">
        <f t="shared" si="46"/>
        <v>0</v>
      </c>
      <c r="M2542" s="15">
        <f t="shared" si="47"/>
        <v>2</v>
      </c>
      <c r="N2542" s="15">
        <v>0</v>
      </c>
      <c r="O2542" s="17">
        <f t="shared" si="48"/>
        <v>2</v>
      </c>
      <c r="P2542" s="16">
        <f t="shared" si="49"/>
        <v>2436364</v>
      </c>
    </row>
    <row r="2543" spans="1:16" x14ac:dyDescent="0.2">
      <c r="A2543" s="15" t="s">
        <v>1255</v>
      </c>
      <c r="B2543" s="15" t="s">
        <v>20</v>
      </c>
      <c r="C2543" s="15"/>
      <c r="D2543" s="15"/>
      <c r="E2543" s="15">
        <v>3</v>
      </c>
      <c r="F2543" s="15">
        <v>4418181</v>
      </c>
      <c r="G2543" s="15">
        <v>0</v>
      </c>
      <c r="H2543" s="15">
        <v>0</v>
      </c>
      <c r="I2543" s="16">
        <f t="shared" si="45"/>
        <v>1472727</v>
      </c>
      <c r="J2543" s="15">
        <v>0</v>
      </c>
      <c r="K2543" s="15">
        <v>0</v>
      </c>
      <c r="L2543" s="16">
        <f t="shared" si="46"/>
        <v>0</v>
      </c>
      <c r="M2543" s="15">
        <f t="shared" si="47"/>
        <v>3</v>
      </c>
      <c r="N2543" s="15">
        <v>0</v>
      </c>
      <c r="O2543" s="17">
        <f t="shared" si="48"/>
        <v>3</v>
      </c>
      <c r="P2543" s="16">
        <f t="shared" si="49"/>
        <v>4418181</v>
      </c>
    </row>
    <row r="2544" spans="1:16" x14ac:dyDescent="0.2">
      <c r="A2544" s="15" t="s">
        <v>1256</v>
      </c>
      <c r="B2544" s="15" t="s">
        <v>20</v>
      </c>
      <c r="C2544" s="15"/>
      <c r="D2544" s="15"/>
      <c r="E2544" s="15">
        <v>11</v>
      </c>
      <c r="F2544" s="15">
        <v>19970229</v>
      </c>
      <c r="G2544" s="15">
        <v>0</v>
      </c>
      <c r="H2544" s="15">
        <v>0</v>
      </c>
      <c r="I2544" s="16">
        <f t="shared" si="45"/>
        <v>1815475.3636363635</v>
      </c>
      <c r="J2544" s="15">
        <v>0</v>
      </c>
      <c r="K2544" s="15">
        <v>0</v>
      </c>
      <c r="L2544" s="16">
        <f t="shared" si="46"/>
        <v>0</v>
      </c>
      <c r="M2544" s="15">
        <f t="shared" si="47"/>
        <v>11</v>
      </c>
      <c r="N2544" s="15">
        <v>0</v>
      </c>
      <c r="O2544" s="17">
        <f t="shared" si="48"/>
        <v>11</v>
      </c>
      <c r="P2544" s="16">
        <f t="shared" si="49"/>
        <v>19970229</v>
      </c>
    </row>
    <row r="2545" spans="1:16" x14ac:dyDescent="0.2">
      <c r="A2545" s="15" t="s">
        <v>1257</v>
      </c>
      <c r="B2545" s="15" t="s">
        <v>20</v>
      </c>
      <c r="C2545" s="15"/>
      <c r="D2545" s="15"/>
      <c r="E2545" s="15">
        <v>4</v>
      </c>
      <c r="F2545" s="15">
        <v>7903031</v>
      </c>
      <c r="G2545" s="15">
        <v>0</v>
      </c>
      <c r="H2545" s="15">
        <v>0</v>
      </c>
      <c r="I2545" s="16">
        <f t="shared" si="45"/>
        <v>1975757.75</v>
      </c>
      <c r="J2545" s="15">
        <v>0</v>
      </c>
      <c r="K2545" s="15">
        <v>0</v>
      </c>
      <c r="L2545" s="16">
        <f t="shared" si="46"/>
        <v>0</v>
      </c>
      <c r="M2545" s="15">
        <f t="shared" si="47"/>
        <v>4</v>
      </c>
      <c r="N2545" s="15">
        <v>0</v>
      </c>
      <c r="O2545" s="17">
        <f t="shared" si="48"/>
        <v>4</v>
      </c>
      <c r="P2545" s="16">
        <f t="shared" si="49"/>
        <v>7903031</v>
      </c>
    </row>
    <row r="2546" spans="1:16" x14ac:dyDescent="0.2">
      <c r="A2546" s="15" t="s">
        <v>1258</v>
      </c>
      <c r="B2546" s="15" t="s">
        <v>20</v>
      </c>
      <c r="C2546" s="15"/>
      <c r="D2546" s="15"/>
      <c r="E2546" s="15">
        <v>3</v>
      </c>
      <c r="F2546" s="15">
        <v>6576136</v>
      </c>
      <c r="G2546" s="15">
        <v>0</v>
      </c>
      <c r="H2546" s="15">
        <v>0</v>
      </c>
      <c r="I2546" s="16">
        <f t="shared" si="45"/>
        <v>2192045.3333333335</v>
      </c>
      <c r="J2546" s="15">
        <v>0</v>
      </c>
      <c r="K2546" s="15">
        <v>0</v>
      </c>
      <c r="L2546" s="16">
        <f t="shared" si="46"/>
        <v>0</v>
      </c>
      <c r="M2546" s="15">
        <f t="shared" si="47"/>
        <v>3</v>
      </c>
      <c r="N2546" s="15">
        <v>0</v>
      </c>
      <c r="O2546" s="17">
        <f t="shared" si="48"/>
        <v>3</v>
      </c>
      <c r="P2546" s="16">
        <f t="shared" si="49"/>
        <v>6576136</v>
      </c>
    </row>
    <row r="2547" spans="1:16" x14ac:dyDescent="0.2">
      <c r="A2547" s="15" t="s">
        <v>1259</v>
      </c>
      <c r="B2547" s="15" t="s">
        <v>20</v>
      </c>
      <c r="C2547" s="15"/>
      <c r="D2547" s="15"/>
      <c r="E2547" s="15">
        <v>9</v>
      </c>
      <c r="F2547" s="15">
        <v>7802726</v>
      </c>
      <c r="G2547" s="15">
        <v>0</v>
      </c>
      <c r="H2547" s="15">
        <v>0</v>
      </c>
      <c r="I2547" s="16">
        <f t="shared" si="45"/>
        <v>866969.5555555555</v>
      </c>
      <c r="J2547" s="15">
        <v>0</v>
      </c>
      <c r="K2547" s="15">
        <v>0</v>
      </c>
      <c r="L2547" s="16">
        <f t="shared" si="46"/>
        <v>0</v>
      </c>
      <c r="M2547" s="15">
        <f t="shared" si="47"/>
        <v>9</v>
      </c>
      <c r="N2547" s="15">
        <v>0</v>
      </c>
      <c r="O2547" s="17">
        <f t="shared" si="48"/>
        <v>9</v>
      </c>
      <c r="P2547" s="16">
        <f t="shared" si="49"/>
        <v>7802726</v>
      </c>
    </row>
    <row r="2548" spans="1:16" x14ac:dyDescent="0.2">
      <c r="A2548" s="15" t="s">
        <v>1260</v>
      </c>
      <c r="B2548" s="15" t="s">
        <v>20</v>
      </c>
      <c r="C2548" s="15"/>
      <c r="D2548" s="15"/>
      <c r="E2548" s="15">
        <v>5</v>
      </c>
      <c r="F2548" s="15">
        <v>6390909</v>
      </c>
      <c r="G2548" s="15">
        <v>0</v>
      </c>
      <c r="H2548" s="15">
        <v>0</v>
      </c>
      <c r="I2548" s="16">
        <f t="shared" si="45"/>
        <v>1278181.8</v>
      </c>
      <c r="J2548" s="15">
        <v>0</v>
      </c>
      <c r="K2548" s="15">
        <v>0</v>
      </c>
      <c r="L2548" s="16">
        <f t="shared" si="46"/>
        <v>0</v>
      </c>
      <c r="M2548" s="15">
        <f t="shared" si="47"/>
        <v>5</v>
      </c>
      <c r="N2548" s="15">
        <v>0</v>
      </c>
      <c r="O2548" s="17">
        <f t="shared" si="48"/>
        <v>5</v>
      </c>
      <c r="P2548" s="16">
        <f t="shared" si="49"/>
        <v>6390909</v>
      </c>
    </row>
    <row r="2549" spans="1:16" x14ac:dyDescent="0.2">
      <c r="A2549" s="15" t="s">
        <v>1261</v>
      </c>
      <c r="B2549" s="15" t="s">
        <v>20</v>
      </c>
      <c r="C2549" s="15"/>
      <c r="D2549" s="15"/>
      <c r="E2549" s="15">
        <v>1</v>
      </c>
      <c r="F2549" s="15">
        <v>1472727</v>
      </c>
      <c r="G2549" s="15">
        <v>0</v>
      </c>
      <c r="H2549" s="15">
        <v>0</v>
      </c>
      <c r="I2549" s="16">
        <f t="shared" si="45"/>
        <v>1472727</v>
      </c>
      <c r="J2549" s="15">
        <v>0</v>
      </c>
      <c r="K2549" s="15">
        <v>0</v>
      </c>
      <c r="L2549" s="16">
        <f t="shared" si="46"/>
        <v>0</v>
      </c>
      <c r="M2549" s="15">
        <f t="shared" si="47"/>
        <v>1</v>
      </c>
      <c r="N2549" s="15">
        <v>0</v>
      </c>
      <c r="O2549" s="17">
        <f t="shared" si="48"/>
        <v>1</v>
      </c>
      <c r="P2549" s="16">
        <f t="shared" si="49"/>
        <v>1472727</v>
      </c>
    </row>
    <row r="2550" spans="1:16" x14ac:dyDescent="0.2">
      <c r="A2550" s="15" t="s">
        <v>1263</v>
      </c>
      <c r="B2550" s="15" t="s">
        <v>20</v>
      </c>
      <c r="C2550" s="15"/>
      <c r="D2550" s="15"/>
      <c r="E2550" s="15">
        <v>10</v>
      </c>
      <c r="F2550" s="15">
        <v>5081608</v>
      </c>
      <c r="G2550" s="15">
        <v>0</v>
      </c>
      <c r="H2550" s="15">
        <v>0</v>
      </c>
      <c r="I2550" s="16">
        <f t="shared" si="45"/>
        <v>508160.8</v>
      </c>
      <c r="J2550" s="15">
        <v>0</v>
      </c>
      <c r="K2550" s="15">
        <v>0</v>
      </c>
      <c r="L2550" s="16">
        <f t="shared" si="46"/>
        <v>0</v>
      </c>
      <c r="M2550" s="15">
        <f t="shared" si="47"/>
        <v>10</v>
      </c>
      <c r="N2550" s="15">
        <v>0</v>
      </c>
      <c r="O2550" s="17">
        <f t="shared" si="48"/>
        <v>10</v>
      </c>
      <c r="P2550" s="16">
        <f t="shared" si="49"/>
        <v>5081608</v>
      </c>
    </row>
    <row r="2551" spans="1:16" x14ac:dyDescent="0.2">
      <c r="A2551" s="15" t="s">
        <v>1264</v>
      </c>
      <c r="B2551" s="15" t="s">
        <v>20</v>
      </c>
      <c r="C2551" s="15"/>
      <c r="D2551" s="15"/>
      <c r="E2551" s="15">
        <v>2</v>
      </c>
      <c r="F2551" s="15">
        <v>1250000</v>
      </c>
      <c r="G2551" s="15">
        <v>0</v>
      </c>
      <c r="H2551" s="15">
        <v>0</v>
      </c>
      <c r="I2551" s="16">
        <f t="shared" si="45"/>
        <v>625000</v>
      </c>
      <c r="J2551" s="15">
        <v>0</v>
      </c>
      <c r="K2551" s="15">
        <v>0</v>
      </c>
      <c r="L2551" s="16">
        <f t="shared" si="46"/>
        <v>0</v>
      </c>
      <c r="M2551" s="15">
        <f t="shared" si="47"/>
        <v>2</v>
      </c>
      <c r="N2551" s="15">
        <v>0</v>
      </c>
      <c r="O2551" s="17">
        <f t="shared" si="48"/>
        <v>2</v>
      </c>
      <c r="P2551" s="16">
        <f t="shared" si="49"/>
        <v>1250000</v>
      </c>
    </row>
    <row r="2552" spans="1:16" x14ac:dyDescent="0.2">
      <c r="A2552" s="15" t="s">
        <v>1265</v>
      </c>
      <c r="B2552" s="15" t="s">
        <v>20</v>
      </c>
      <c r="C2552" s="15"/>
      <c r="D2552" s="15"/>
      <c r="E2552" s="15">
        <v>9</v>
      </c>
      <c r="F2552" s="15">
        <v>9984415</v>
      </c>
      <c r="G2552" s="15">
        <v>0</v>
      </c>
      <c r="H2552" s="15">
        <v>0</v>
      </c>
      <c r="I2552" s="16">
        <f t="shared" si="45"/>
        <v>1109379.4444444445</v>
      </c>
      <c r="J2552" s="15">
        <v>0</v>
      </c>
      <c r="K2552" s="15">
        <v>0</v>
      </c>
      <c r="L2552" s="16">
        <f t="shared" si="46"/>
        <v>0</v>
      </c>
      <c r="M2552" s="15">
        <f t="shared" si="47"/>
        <v>9</v>
      </c>
      <c r="N2552" s="15">
        <v>0</v>
      </c>
      <c r="O2552" s="17">
        <f t="shared" si="48"/>
        <v>9</v>
      </c>
      <c r="P2552" s="16">
        <f t="shared" si="49"/>
        <v>9984415</v>
      </c>
    </row>
    <row r="2553" spans="1:16" x14ac:dyDescent="0.2">
      <c r="A2553" s="15" t="s">
        <v>1266</v>
      </c>
      <c r="B2553" s="15" t="s">
        <v>11</v>
      </c>
      <c r="C2553" s="15"/>
      <c r="D2553" s="15"/>
      <c r="E2553" s="15">
        <v>9</v>
      </c>
      <c r="F2553" s="15">
        <v>5727273</v>
      </c>
      <c r="G2553" s="15">
        <v>0</v>
      </c>
      <c r="H2553" s="15">
        <v>0</v>
      </c>
      <c r="I2553" s="16">
        <f t="shared" si="45"/>
        <v>636363.66666666663</v>
      </c>
      <c r="J2553" s="15">
        <v>0</v>
      </c>
      <c r="K2553" s="15">
        <v>0</v>
      </c>
      <c r="L2553" s="16">
        <f t="shared" si="46"/>
        <v>0</v>
      </c>
      <c r="M2553" s="15">
        <f t="shared" si="47"/>
        <v>9</v>
      </c>
      <c r="N2553" s="15">
        <v>0</v>
      </c>
      <c r="O2553" s="17">
        <f t="shared" si="48"/>
        <v>9</v>
      </c>
      <c r="P2553" s="16">
        <f t="shared" si="49"/>
        <v>5727273</v>
      </c>
    </row>
    <row r="2554" spans="1:16" x14ac:dyDescent="0.2">
      <c r="A2554" s="15" t="s">
        <v>4031</v>
      </c>
      <c r="B2554" s="15" t="s">
        <v>11</v>
      </c>
      <c r="C2554" s="15"/>
      <c r="D2554" s="15"/>
      <c r="E2554" s="15">
        <v>6</v>
      </c>
      <c r="F2554" s="15">
        <v>5345455</v>
      </c>
      <c r="G2554" s="15">
        <v>0</v>
      </c>
      <c r="H2554" s="15">
        <v>0</v>
      </c>
      <c r="I2554" s="16">
        <f t="shared" ref="I2554:I2808" si="50">IFERROR(IF((F2554+H2554)/(G2554+E2554)&lt;0,0,(F2554+H2554)/(G2554+E2554)),0)</f>
        <v>890909.16666666663</v>
      </c>
      <c r="J2554" s="15">
        <v>0</v>
      </c>
      <c r="K2554" s="15">
        <v>0</v>
      </c>
      <c r="L2554" s="16">
        <f t="shared" ref="L2554:L2808" si="51">I2554*J2554</f>
        <v>0</v>
      </c>
      <c r="M2554" s="15">
        <f t="shared" ref="M2554:M2808" si="52">E2554+G2554-J2554</f>
        <v>6</v>
      </c>
      <c r="N2554" s="15">
        <v>0</v>
      </c>
      <c r="O2554" s="17">
        <f t="shared" ref="O2554:O2808" si="53">E2554+G2554-J2554</f>
        <v>6</v>
      </c>
      <c r="P2554" s="16">
        <f t="shared" ref="P2554:P2808" si="54">F2554+H2554-L2554</f>
        <v>5345455</v>
      </c>
    </row>
    <row r="2555" spans="1:16" x14ac:dyDescent="0.2">
      <c r="A2555" s="15" t="s">
        <v>1268</v>
      </c>
      <c r="B2555" s="15" t="s">
        <v>20</v>
      </c>
      <c r="C2555" s="15"/>
      <c r="D2555" s="15"/>
      <c r="E2555" s="15">
        <v>15</v>
      </c>
      <c r="F2555" s="15">
        <v>8659091</v>
      </c>
      <c r="G2555" s="15">
        <v>0</v>
      </c>
      <c r="H2555" s="15">
        <v>0</v>
      </c>
      <c r="I2555" s="16">
        <f t="shared" si="50"/>
        <v>577272.73333333328</v>
      </c>
      <c r="J2555" s="15">
        <v>0</v>
      </c>
      <c r="K2555" s="15">
        <v>0</v>
      </c>
      <c r="L2555" s="16">
        <f t="shared" si="51"/>
        <v>0</v>
      </c>
      <c r="M2555" s="15">
        <f t="shared" si="52"/>
        <v>15</v>
      </c>
      <c r="N2555" s="15">
        <v>0</v>
      </c>
      <c r="O2555" s="17">
        <f t="shared" si="53"/>
        <v>15</v>
      </c>
      <c r="P2555" s="16">
        <f t="shared" si="54"/>
        <v>8659091</v>
      </c>
    </row>
    <row r="2556" spans="1:16" x14ac:dyDescent="0.2">
      <c r="A2556" s="15" t="s">
        <v>4032</v>
      </c>
      <c r="B2556" s="15" t="s">
        <v>20</v>
      </c>
      <c r="C2556" s="15"/>
      <c r="D2556" s="15"/>
      <c r="E2556" s="15">
        <v>8</v>
      </c>
      <c r="F2556" s="15">
        <v>8345454</v>
      </c>
      <c r="G2556" s="15">
        <v>0</v>
      </c>
      <c r="H2556" s="15">
        <v>0</v>
      </c>
      <c r="I2556" s="16">
        <f t="shared" si="50"/>
        <v>1043181.75</v>
      </c>
      <c r="J2556" s="15">
        <v>0</v>
      </c>
      <c r="K2556" s="15">
        <v>0</v>
      </c>
      <c r="L2556" s="16">
        <f t="shared" si="51"/>
        <v>0</v>
      </c>
      <c r="M2556" s="15">
        <f t="shared" si="52"/>
        <v>8</v>
      </c>
      <c r="N2556" s="15">
        <v>0</v>
      </c>
      <c r="O2556" s="17">
        <f t="shared" si="53"/>
        <v>8</v>
      </c>
      <c r="P2556" s="16">
        <f t="shared" si="54"/>
        <v>8345454</v>
      </c>
    </row>
    <row r="2557" spans="1:16" x14ac:dyDescent="0.2">
      <c r="A2557" s="15" t="s">
        <v>1270</v>
      </c>
      <c r="B2557" s="15" t="s">
        <v>20</v>
      </c>
      <c r="C2557" s="15"/>
      <c r="D2557" s="15"/>
      <c r="E2557" s="15">
        <v>1</v>
      </c>
      <c r="F2557" s="15">
        <v>3818181</v>
      </c>
      <c r="G2557" s="15">
        <v>0</v>
      </c>
      <c r="H2557" s="15">
        <v>0</v>
      </c>
      <c r="I2557" s="16">
        <f t="shared" si="50"/>
        <v>3818181</v>
      </c>
      <c r="J2557" s="15">
        <v>0</v>
      </c>
      <c r="K2557" s="15">
        <v>0</v>
      </c>
      <c r="L2557" s="16">
        <f t="shared" si="51"/>
        <v>0</v>
      </c>
      <c r="M2557" s="15">
        <f t="shared" si="52"/>
        <v>1</v>
      </c>
      <c r="N2557" s="15">
        <v>0</v>
      </c>
      <c r="O2557" s="17">
        <f t="shared" si="53"/>
        <v>1</v>
      </c>
      <c r="P2557" s="16">
        <f t="shared" si="54"/>
        <v>3818181</v>
      </c>
    </row>
    <row r="2558" spans="1:16" x14ac:dyDescent="0.2">
      <c r="A2558" s="15" t="s">
        <v>1271</v>
      </c>
      <c r="B2558" s="15" t="s">
        <v>20</v>
      </c>
      <c r="C2558" s="15"/>
      <c r="D2558" s="15"/>
      <c r="E2558" s="15">
        <v>7</v>
      </c>
      <c r="F2558" s="15">
        <v>572726</v>
      </c>
      <c r="G2558" s="15">
        <v>0</v>
      </c>
      <c r="H2558" s="15">
        <v>0</v>
      </c>
      <c r="I2558" s="16">
        <f t="shared" si="50"/>
        <v>81818</v>
      </c>
      <c r="J2558" s="15">
        <v>0</v>
      </c>
      <c r="K2558" s="15">
        <v>0</v>
      </c>
      <c r="L2558" s="16">
        <f t="shared" si="51"/>
        <v>0</v>
      </c>
      <c r="M2558" s="15">
        <f t="shared" si="52"/>
        <v>7</v>
      </c>
      <c r="N2558" s="15">
        <v>0</v>
      </c>
      <c r="O2558" s="17">
        <f t="shared" si="53"/>
        <v>7</v>
      </c>
      <c r="P2558" s="16">
        <f t="shared" si="54"/>
        <v>572726</v>
      </c>
    </row>
    <row r="2559" spans="1:16" x14ac:dyDescent="0.2">
      <c r="A2559" s="15" t="s">
        <v>1272</v>
      </c>
      <c r="B2559" s="15" t="s">
        <v>20</v>
      </c>
      <c r="C2559" s="15"/>
      <c r="D2559" s="15"/>
      <c r="E2559" s="15">
        <v>2</v>
      </c>
      <c r="F2559" s="15">
        <v>15900000</v>
      </c>
      <c r="G2559" s="15">
        <v>0</v>
      </c>
      <c r="H2559" s="15">
        <v>0</v>
      </c>
      <c r="I2559" s="16">
        <f t="shared" si="50"/>
        <v>7950000</v>
      </c>
      <c r="J2559" s="15">
        <v>0</v>
      </c>
      <c r="K2559" s="15">
        <v>0</v>
      </c>
      <c r="L2559" s="16">
        <f t="shared" si="51"/>
        <v>0</v>
      </c>
      <c r="M2559" s="15">
        <f t="shared" si="52"/>
        <v>2</v>
      </c>
      <c r="N2559" s="15">
        <v>0</v>
      </c>
      <c r="O2559" s="17">
        <f t="shared" si="53"/>
        <v>2</v>
      </c>
      <c r="P2559" s="16">
        <f t="shared" si="54"/>
        <v>15900000</v>
      </c>
    </row>
    <row r="2560" spans="1:16" x14ac:dyDescent="0.2">
      <c r="A2560" s="15" t="s">
        <v>1273</v>
      </c>
      <c r="B2560" s="15" t="s">
        <v>20</v>
      </c>
      <c r="C2560" s="15"/>
      <c r="D2560" s="15"/>
      <c r="E2560" s="15">
        <v>7</v>
      </c>
      <c r="F2560" s="15">
        <v>1145454</v>
      </c>
      <c r="G2560" s="15">
        <v>0</v>
      </c>
      <c r="H2560" s="15">
        <v>0</v>
      </c>
      <c r="I2560" s="16">
        <f t="shared" si="50"/>
        <v>163636.28571428571</v>
      </c>
      <c r="J2560" s="15">
        <v>0</v>
      </c>
      <c r="K2560" s="15">
        <v>0</v>
      </c>
      <c r="L2560" s="16">
        <f t="shared" si="51"/>
        <v>0</v>
      </c>
      <c r="M2560" s="15">
        <f t="shared" si="52"/>
        <v>7</v>
      </c>
      <c r="N2560" s="15">
        <v>0</v>
      </c>
      <c r="O2560" s="17">
        <f t="shared" si="53"/>
        <v>7</v>
      </c>
      <c r="P2560" s="16">
        <f t="shared" si="54"/>
        <v>1145454</v>
      </c>
    </row>
    <row r="2561" spans="1:16" x14ac:dyDescent="0.2">
      <c r="A2561" s="15" t="s">
        <v>4033</v>
      </c>
      <c r="B2561" s="15" t="s">
        <v>20</v>
      </c>
      <c r="C2561" s="15"/>
      <c r="D2561" s="15"/>
      <c r="E2561" s="15">
        <v>4</v>
      </c>
      <c r="F2561" s="15">
        <v>12545454</v>
      </c>
      <c r="G2561" s="15">
        <v>0</v>
      </c>
      <c r="H2561" s="15">
        <v>0</v>
      </c>
      <c r="I2561" s="16">
        <f t="shared" si="50"/>
        <v>3136363.5</v>
      </c>
      <c r="J2561" s="15">
        <v>0</v>
      </c>
      <c r="K2561" s="15">
        <v>0</v>
      </c>
      <c r="L2561" s="16">
        <f t="shared" si="51"/>
        <v>0</v>
      </c>
      <c r="M2561" s="15">
        <f t="shared" si="52"/>
        <v>4</v>
      </c>
      <c r="N2561" s="15">
        <v>0</v>
      </c>
      <c r="O2561" s="17">
        <f t="shared" si="53"/>
        <v>4</v>
      </c>
      <c r="P2561" s="16">
        <f t="shared" si="54"/>
        <v>12545454</v>
      </c>
    </row>
    <row r="2562" spans="1:16" x14ac:dyDescent="0.2">
      <c r="A2562" s="15" t="s">
        <v>4034</v>
      </c>
      <c r="B2562" s="15" t="s">
        <v>20</v>
      </c>
      <c r="C2562" s="15"/>
      <c r="D2562" s="15"/>
      <c r="E2562" s="15">
        <v>10</v>
      </c>
      <c r="F2562" s="15">
        <v>4063636</v>
      </c>
      <c r="G2562" s="15">
        <v>0</v>
      </c>
      <c r="H2562" s="15">
        <v>0</v>
      </c>
      <c r="I2562" s="16">
        <f t="shared" si="50"/>
        <v>406363.6</v>
      </c>
      <c r="J2562" s="15">
        <v>0</v>
      </c>
      <c r="K2562" s="15">
        <v>0</v>
      </c>
      <c r="L2562" s="16">
        <f t="shared" si="51"/>
        <v>0</v>
      </c>
      <c r="M2562" s="15">
        <f t="shared" si="52"/>
        <v>10</v>
      </c>
      <c r="N2562" s="15">
        <v>0</v>
      </c>
      <c r="O2562" s="17">
        <f t="shared" si="53"/>
        <v>10</v>
      </c>
      <c r="P2562" s="16">
        <f t="shared" si="54"/>
        <v>4063636</v>
      </c>
    </row>
    <row r="2563" spans="1:16" x14ac:dyDescent="0.2">
      <c r="A2563" s="15" t="s">
        <v>1278</v>
      </c>
      <c r="B2563" s="15" t="s">
        <v>20</v>
      </c>
      <c r="C2563" s="15"/>
      <c r="D2563" s="15"/>
      <c r="E2563" s="15">
        <v>19</v>
      </c>
      <c r="F2563" s="15">
        <v>6809090</v>
      </c>
      <c r="G2563" s="15">
        <v>0</v>
      </c>
      <c r="H2563" s="15">
        <v>0</v>
      </c>
      <c r="I2563" s="16">
        <f t="shared" si="50"/>
        <v>358373.15789473685</v>
      </c>
      <c r="J2563" s="15">
        <v>0</v>
      </c>
      <c r="K2563" s="15">
        <v>0</v>
      </c>
      <c r="L2563" s="16">
        <f t="shared" si="51"/>
        <v>0</v>
      </c>
      <c r="M2563" s="15">
        <f t="shared" si="52"/>
        <v>19</v>
      </c>
      <c r="N2563" s="15">
        <v>0</v>
      </c>
      <c r="O2563" s="17">
        <f t="shared" si="53"/>
        <v>19</v>
      </c>
      <c r="P2563" s="16">
        <f t="shared" si="54"/>
        <v>6809090</v>
      </c>
    </row>
    <row r="2564" spans="1:16" x14ac:dyDescent="0.2">
      <c r="A2564" s="15" t="s">
        <v>1279</v>
      </c>
      <c r="B2564" s="15" t="s">
        <v>20</v>
      </c>
      <c r="C2564" s="15"/>
      <c r="D2564" s="15"/>
      <c r="E2564" s="15">
        <v>13</v>
      </c>
      <c r="F2564" s="15">
        <v>9182727</v>
      </c>
      <c r="G2564" s="15">
        <v>0</v>
      </c>
      <c r="H2564" s="15">
        <v>0</v>
      </c>
      <c r="I2564" s="16">
        <f t="shared" si="50"/>
        <v>706363.61538461538</v>
      </c>
      <c r="J2564" s="15">
        <v>0</v>
      </c>
      <c r="K2564" s="15">
        <v>0</v>
      </c>
      <c r="L2564" s="16">
        <f t="shared" si="51"/>
        <v>0</v>
      </c>
      <c r="M2564" s="15">
        <f t="shared" si="52"/>
        <v>13</v>
      </c>
      <c r="N2564" s="15">
        <v>0</v>
      </c>
      <c r="O2564" s="17">
        <f t="shared" si="53"/>
        <v>13</v>
      </c>
      <c r="P2564" s="16">
        <f t="shared" si="54"/>
        <v>9182727</v>
      </c>
    </row>
    <row r="2565" spans="1:16" x14ac:dyDescent="0.2">
      <c r="A2565" s="15" t="s">
        <v>1280</v>
      </c>
      <c r="B2565" s="15" t="s">
        <v>20</v>
      </c>
      <c r="C2565" s="15"/>
      <c r="D2565" s="15"/>
      <c r="E2565" s="15">
        <v>1</v>
      </c>
      <c r="F2565" s="15">
        <v>1522352</v>
      </c>
      <c r="G2565" s="15">
        <v>0</v>
      </c>
      <c r="H2565" s="15">
        <v>0</v>
      </c>
      <c r="I2565" s="16">
        <f t="shared" si="50"/>
        <v>1522352</v>
      </c>
      <c r="J2565" s="15">
        <v>0</v>
      </c>
      <c r="K2565" s="15">
        <v>0</v>
      </c>
      <c r="L2565" s="16">
        <f t="shared" si="51"/>
        <v>0</v>
      </c>
      <c r="M2565" s="15">
        <f t="shared" si="52"/>
        <v>1</v>
      </c>
      <c r="N2565" s="15">
        <v>0</v>
      </c>
      <c r="O2565" s="17">
        <f t="shared" si="53"/>
        <v>1</v>
      </c>
      <c r="P2565" s="16">
        <f t="shared" si="54"/>
        <v>1522352</v>
      </c>
    </row>
    <row r="2566" spans="1:16" x14ac:dyDescent="0.2">
      <c r="A2566" s="15" t="s">
        <v>1281</v>
      </c>
      <c r="B2566" s="15" t="s">
        <v>11</v>
      </c>
      <c r="C2566" s="15"/>
      <c r="D2566" s="15"/>
      <c r="E2566" s="15">
        <v>10</v>
      </c>
      <c r="F2566" s="15">
        <v>2636364</v>
      </c>
      <c r="G2566" s="15">
        <v>0</v>
      </c>
      <c r="H2566" s="15">
        <v>0</v>
      </c>
      <c r="I2566" s="16">
        <f t="shared" si="50"/>
        <v>263636.40000000002</v>
      </c>
      <c r="J2566" s="15">
        <v>0</v>
      </c>
      <c r="K2566" s="15">
        <v>0</v>
      </c>
      <c r="L2566" s="16">
        <f t="shared" si="51"/>
        <v>0</v>
      </c>
      <c r="M2566" s="15">
        <f t="shared" si="52"/>
        <v>10</v>
      </c>
      <c r="N2566" s="15">
        <v>0</v>
      </c>
      <c r="O2566" s="17">
        <f t="shared" si="53"/>
        <v>10</v>
      </c>
      <c r="P2566" s="16">
        <f t="shared" si="54"/>
        <v>2636364</v>
      </c>
    </row>
    <row r="2567" spans="1:16" x14ac:dyDescent="0.2">
      <c r="A2567" s="15" t="s">
        <v>1282</v>
      </c>
      <c r="B2567" s="15" t="s">
        <v>20</v>
      </c>
      <c r="C2567" s="15"/>
      <c r="D2567" s="15"/>
      <c r="E2567" s="15">
        <v>2</v>
      </c>
      <c r="F2567" s="15">
        <v>890909</v>
      </c>
      <c r="G2567" s="15">
        <v>0</v>
      </c>
      <c r="H2567" s="15">
        <v>0</v>
      </c>
      <c r="I2567" s="16">
        <f t="shared" si="50"/>
        <v>445454.5</v>
      </c>
      <c r="J2567" s="15">
        <v>0</v>
      </c>
      <c r="K2567" s="15">
        <v>0</v>
      </c>
      <c r="L2567" s="16">
        <f t="shared" si="51"/>
        <v>0</v>
      </c>
      <c r="M2567" s="15">
        <f t="shared" si="52"/>
        <v>2</v>
      </c>
      <c r="N2567" s="15">
        <v>0</v>
      </c>
      <c r="O2567" s="17">
        <f t="shared" si="53"/>
        <v>2</v>
      </c>
      <c r="P2567" s="16">
        <f t="shared" si="54"/>
        <v>890909</v>
      </c>
    </row>
    <row r="2568" spans="1:16" x14ac:dyDescent="0.2">
      <c r="A2568" s="15" t="s">
        <v>1283</v>
      </c>
      <c r="B2568" s="15" t="s">
        <v>20</v>
      </c>
      <c r="C2568" s="15"/>
      <c r="D2568" s="15"/>
      <c r="E2568" s="15">
        <v>2</v>
      </c>
      <c r="F2568" s="15">
        <v>1327273</v>
      </c>
      <c r="G2568" s="15">
        <v>0</v>
      </c>
      <c r="H2568" s="15">
        <v>0</v>
      </c>
      <c r="I2568" s="16">
        <f t="shared" si="50"/>
        <v>663636.5</v>
      </c>
      <c r="J2568" s="15">
        <v>0</v>
      </c>
      <c r="K2568" s="15">
        <v>0</v>
      </c>
      <c r="L2568" s="16">
        <f t="shared" si="51"/>
        <v>0</v>
      </c>
      <c r="M2568" s="15">
        <f t="shared" si="52"/>
        <v>2</v>
      </c>
      <c r="N2568" s="15">
        <v>0</v>
      </c>
      <c r="O2568" s="17">
        <f t="shared" si="53"/>
        <v>2</v>
      </c>
      <c r="P2568" s="16">
        <f t="shared" si="54"/>
        <v>1327273</v>
      </c>
    </row>
    <row r="2569" spans="1:16" x14ac:dyDescent="0.2">
      <c r="A2569" s="15" t="s">
        <v>1284</v>
      </c>
      <c r="B2569" s="15" t="s">
        <v>20</v>
      </c>
      <c r="C2569" s="15"/>
      <c r="D2569" s="15"/>
      <c r="E2569" s="15">
        <v>1</v>
      </c>
      <c r="F2569" s="15">
        <v>190702</v>
      </c>
      <c r="G2569" s="15">
        <v>0</v>
      </c>
      <c r="H2569" s="15">
        <v>0</v>
      </c>
      <c r="I2569" s="16">
        <f t="shared" si="50"/>
        <v>190702</v>
      </c>
      <c r="J2569" s="15">
        <v>0</v>
      </c>
      <c r="K2569" s="15">
        <v>0</v>
      </c>
      <c r="L2569" s="16">
        <f t="shared" si="51"/>
        <v>0</v>
      </c>
      <c r="M2569" s="15">
        <f t="shared" si="52"/>
        <v>1</v>
      </c>
      <c r="N2569" s="15">
        <v>0</v>
      </c>
      <c r="O2569" s="17">
        <f t="shared" si="53"/>
        <v>1</v>
      </c>
      <c r="P2569" s="16">
        <f t="shared" si="54"/>
        <v>190702</v>
      </c>
    </row>
    <row r="2570" spans="1:16" x14ac:dyDescent="0.2">
      <c r="A2570" s="15" t="s">
        <v>1285</v>
      </c>
      <c r="B2570" s="15" t="s">
        <v>20</v>
      </c>
      <c r="C2570" s="15"/>
      <c r="D2570" s="15"/>
      <c r="E2570" s="15">
        <v>9</v>
      </c>
      <c r="F2570" s="15">
        <v>1840909</v>
      </c>
      <c r="G2570" s="15">
        <v>0</v>
      </c>
      <c r="H2570" s="15">
        <v>0</v>
      </c>
      <c r="I2570" s="16">
        <f t="shared" si="50"/>
        <v>204545.44444444444</v>
      </c>
      <c r="J2570" s="15">
        <v>0</v>
      </c>
      <c r="K2570" s="15">
        <v>0</v>
      </c>
      <c r="L2570" s="16">
        <f t="shared" si="51"/>
        <v>0</v>
      </c>
      <c r="M2570" s="15">
        <f t="shared" si="52"/>
        <v>9</v>
      </c>
      <c r="N2570" s="15">
        <v>0</v>
      </c>
      <c r="O2570" s="17">
        <f t="shared" si="53"/>
        <v>9</v>
      </c>
      <c r="P2570" s="16">
        <f t="shared" si="54"/>
        <v>1840909</v>
      </c>
    </row>
    <row r="2571" spans="1:16" x14ac:dyDescent="0.2">
      <c r="A2571" s="15" t="s">
        <v>1286</v>
      </c>
      <c r="B2571" s="15" t="s">
        <v>20</v>
      </c>
      <c r="C2571" s="15"/>
      <c r="D2571" s="15"/>
      <c r="E2571" s="15">
        <v>12</v>
      </c>
      <c r="F2571" s="15">
        <v>3939544</v>
      </c>
      <c r="G2571" s="15">
        <v>0</v>
      </c>
      <c r="H2571" s="15">
        <v>0</v>
      </c>
      <c r="I2571" s="16">
        <f t="shared" si="50"/>
        <v>328295.33333333331</v>
      </c>
      <c r="J2571" s="15">
        <v>0</v>
      </c>
      <c r="K2571" s="15">
        <v>0</v>
      </c>
      <c r="L2571" s="16">
        <f t="shared" si="51"/>
        <v>0</v>
      </c>
      <c r="M2571" s="15">
        <f t="shared" si="52"/>
        <v>12</v>
      </c>
      <c r="N2571" s="15">
        <v>0</v>
      </c>
      <c r="O2571" s="17">
        <f t="shared" si="53"/>
        <v>12</v>
      </c>
      <c r="P2571" s="16">
        <f t="shared" si="54"/>
        <v>3939544</v>
      </c>
    </row>
    <row r="2572" spans="1:16" x14ac:dyDescent="0.2">
      <c r="A2572" s="15" t="s">
        <v>1287</v>
      </c>
      <c r="B2572" s="15" t="s">
        <v>20</v>
      </c>
      <c r="C2572" s="15"/>
      <c r="D2572" s="15"/>
      <c r="E2572" s="15">
        <v>5</v>
      </c>
      <c r="F2572" s="15">
        <v>2203409</v>
      </c>
      <c r="G2572" s="15">
        <v>0</v>
      </c>
      <c r="H2572" s="15">
        <v>0</v>
      </c>
      <c r="I2572" s="16">
        <f t="shared" si="50"/>
        <v>440681.8</v>
      </c>
      <c r="J2572" s="15">
        <v>0</v>
      </c>
      <c r="K2572" s="15">
        <v>0</v>
      </c>
      <c r="L2572" s="16">
        <f t="shared" si="51"/>
        <v>0</v>
      </c>
      <c r="M2572" s="15">
        <f t="shared" si="52"/>
        <v>5</v>
      </c>
      <c r="N2572" s="15">
        <v>0</v>
      </c>
      <c r="O2572" s="17">
        <f t="shared" si="53"/>
        <v>5</v>
      </c>
      <c r="P2572" s="16">
        <f t="shared" si="54"/>
        <v>2203409</v>
      </c>
    </row>
    <row r="2573" spans="1:16" x14ac:dyDescent="0.2">
      <c r="A2573" s="15" t="s">
        <v>1288</v>
      </c>
      <c r="B2573" s="15" t="s">
        <v>20</v>
      </c>
      <c r="C2573" s="15"/>
      <c r="D2573" s="15"/>
      <c r="E2573" s="15">
        <v>4</v>
      </c>
      <c r="F2573" s="15">
        <v>1134546</v>
      </c>
      <c r="G2573" s="15">
        <v>0</v>
      </c>
      <c r="H2573" s="15">
        <v>0</v>
      </c>
      <c r="I2573" s="16">
        <f t="shared" si="50"/>
        <v>283636.5</v>
      </c>
      <c r="J2573" s="15">
        <v>0</v>
      </c>
      <c r="K2573" s="15">
        <v>0</v>
      </c>
      <c r="L2573" s="16">
        <f t="shared" si="51"/>
        <v>0</v>
      </c>
      <c r="M2573" s="15">
        <f t="shared" si="52"/>
        <v>4</v>
      </c>
      <c r="N2573" s="15">
        <v>0</v>
      </c>
      <c r="O2573" s="17">
        <f t="shared" si="53"/>
        <v>4</v>
      </c>
      <c r="P2573" s="16">
        <f t="shared" si="54"/>
        <v>1134546</v>
      </c>
    </row>
    <row r="2574" spans="1:16" x14ac:dyDescent="0.2">
      <c r="A2574" s="15" t="s">
        <v>1289</v>
      </c>
      <c r="B2574" s="15" t="s">
        <v>20</v>
      </c>
      <c r="C2574" s="15"/>
      <c r="D2574" s="15"/>
      <c r="E2574" s="15">
        <v>3</v>
      </c>
      <c r="F2574" s="15">
        <v>1050000</v>
      </c>
      <c r="G2574" s="15">
        <v>0</v>
      </c>
      <c r="H2574" s="15">
        <v>0</v>
      </c>
      <c r="I2574" s="16">
        <f t="shared" si="50"/>
        <v>350000</v>
      </c>
      <c r="J2574" s="15">
        <v>0</v>
      </c>
      <c r="K2574" s="15">
        <v>0</v>
      </c>
      <c r="L2574" s="16">
        <f t="shared" si="51"/>
        <v>0</v>
      </c>
      <c r="M2574" s="15">
        <f t="shared" si="52"/>
        <v>3</v>
      </c>
      <c r="N2574" s="15">
        <v>0</v>
      </c>
      <c r="O2574" s="17">
        <f t="shared" si="53"/>
        <v>3</v>
      </c>
      <c r="P2574" s="16">
        <f t="shared" si="54"/>
        <v>1050000</v>
      </c>
    </row>
    <row r="2575" spans="1:16" x14ac:dyDescent="0.2">
      <c r="A2575" s="15" t="s">
        <v>1290</v>
      </c>
      <c r="B2575" s="15" t="s">
        <v>20</v>
      </c>
      <c r="C2575" s="15"/>
      <c r="D2575" s="15"/>
      <c r="E2575" s="15">
        <v>5</v>
      </c>
      <c r="F2575" s="15">
        <v>500000</v>
      </c>
      <c r="G2575" s="15">
        <v>0</v>
      </c>
      <c r="H2575" s="15">
        <v>0</v>
      </c>
      <c r="I2575" s="16">
        <f t="shared" si="50"/>
        <v>100000</v>
      </c>
      <c r="J2575" s="15">
        <v>0</v>
      </c>
      <c r="K2575" s="15">
        <v>0</v>
      </c>
      <c r="L2575" s="16">
        <f t="shared" si="51"/>
        <v>0</v>
      </c>
      <c r="M2575" s="15">
        <f t="shared" si="52"/>
        <v>5</v>
      </c>
      <c r="N2575" s="15">
        <v>0</v>
      </c>
      <c r="O2575" s="17">
        <f t="shared" si="53"/>
        <v>5</v>
      </c>
      <c r="P2575" s="16">
        <f t="shared" si="54"/>
        <v>500000</v>
      </c>
    </row>
    <row r="2576" spans="1:16" x14ac:dyDescent="0.2">
      <c r="A2576" s="15" t="s">
        <v>1291</v>
      </c>
      <c r="B2576" s="15" t="s">
        <v>20</v>
      </c>
      <c r="C2576" s="15"/>
      <c r="D2576" s="15"/>
      <c r="E2576" s="15">
        <v>5</v>
      </c>
      <c r="F2576" s="15">
        <v>613635</v>
      </c>
      <c r="G2576" s="15">
        <v>0</v>
      </c>
      <c r="H2576" s="15">
        <v>0</v>
      </c>
      <c r="I2576" s="16">
        <f t="shared" si="50"/>
        <v>122727</v>
      </c>
      <c r="J2576" s="15">
        <v>0</v>
      </c>
      <c r="K2576" s="15">
        <v>0</v>
      </c>
      <c r="L2576" s="16">
        <f t="shared" si="51"/>
        <v>0</v>
      </c>
      <c r="M2576" s="15">
        <f t="shared" si="52"/>
        <v>5</v>
      </c>
      <c r="N2576" s="15">
        <v>0</v>
      </c>
      <c r="O2576" s="17">
        <f t="shared" si="53"/>
        <v>5</v>
      </c>
      <c r="P2576" s="16">
        <f t="shared" si="54"/>
        <v>613635</v>
      </c>
    </row>
    <row r="2577" spans="1:16" x14ac:dyDescent="0.2">
      <c r="A2577" s="15" t="s">
        <v>1292</v>
      </c>
      <c r="B2577" s="15" t="s">
        <v>20</v>
      </c>
      <c r="C2577" s="15"/>
      <c r="D2577" s="15"/>
      <c r="E2577" s="15">
        <v>5</v>
      </c>
      <c r="F2577" s="15">
        <v>522725</v>
      </c>
      <c r="G2577" s="15">
        <v>0</v>
      </c>
      <c r="H2577" s="15">
        <v>0</v>
      </c>
      <c r="I2577" s="16">
        <f t="shared" si="50"/>
        <v>104545</v>
      </c>
      <c r="J2577" s="15">
        <v>0</v>
      </c>
      <c r="K2577" s="15">
        <v>0</v>
      </c>
      <c r="L2577" s="16">
        <f t="shared" si="51"/>
        <v>0</v>
      </c>
      <c r="M2577" s="15">
        <f t="shared" si="52"/>
        <v>5</v>
      </c>
      <c r="N2577" s="15">
        <v>0</v>
      </c>
      <c r="O2577" s="17">
        <f t="shared" si="53"/>
        <v>5</v>
      </c>
      <c r="P2577" s="16">
        <f t="shared" si="54"/>
        <v>522725</v>
      </c>
    </row>
    <row r="2578" spans="1:16" x14ac:dyDescent="0.2">
      <c r="A2578" s="15" t="s">
        <v>1293</v>
      </c>
      <c r="B2578" s="15" t="s">
        <v>20</v>
      </c>
      <c r="C2578" s="15"/>
      <c r="D2578" s="15"/>
      <c r="E2578" s="15">
        <v>5</v>
      </c>
      <c r="F2578" s="15">
        <v>568180</v>
      </c>
      <c r="G2578" s="15">
        <v>0</v>
      </c>
      <c r="H2578" s="15">
        <v>0</v>
      </c>
      <c r="I2578" s="16">
        <f t="shared" si="50"/>
        <v>113636</v>
      </c>
      <c r="J2578" s="15">
        <v>0</v>
      </c>
      <c r="K2578" s="15">
        <v>0</v>
      </c>
      <c r="L2578" s="16">
        <f t="shared" si="51"/>
        <v>0</v>
      </c>
      <c r="M2578" s="15">
        <f t="shared" si="52"/>
        <v>5</v>
      </c>
      <c r="N2578" s="15">
        <v>0</v>
      </c>
      <c r="O2578" s="17">
        <f t="shared" si="53"/>
        <v>5</v>
      </c>
      <c r="P2578" s="16">
        <f t="shared" si="54"/>
        <v>568180</v>
      </c>
    </row>
    <row r="2579" spans="1:16" x14ac:dyDescent="0.2">
      <c r="A2579" s="15" t="s">
        <v>1294</v>
      </c>
      <c r="B2579" s="15" t="s">
        <v>11</v>
      </c>
      <c r="C2579" s="15"/>
      <c r="D2579" s="15"/>
      <c r="E2579" s="15">
        <v>1</v>
      </c>
      <c r="F2579" s="15">
        <v>654545</v>
      </c>
      <c r="G2579" s="15">
        <v>0</v>
      </c>
      <c r="H2579" s="15">
        <v>0</v>
      </c>
      <c r="I2579" s="16">
        <f t="shared" si="50"/>
        <v>654545</v>
      </c>
      <c r="J2579" s="15">
        <v>0</v>
      </c>
      <c r="K2579" s="15">
        <v>0</v>
      </c>
      <c r="L2579" s="16">
        <f t="shared" si="51"/>
        <v>0</v>
      </c>
      <c r="M2579" s="15">
        <f t="shared" si="52"/>
        <v>1</v>
      </c>
      <c r="N2579" s="15">
        <v>0</v>
      </c>
      <c r="O2579" s="17">
        <f t="shared" si="53"/>
        <v>1</v>
      </c>
      <c r="P2579" s="16">
        <f t="shared" si="54"/>
        <v>654545</v>
      </c>
    </row>
    <row r="2580" spans="1:16" x14ac:dyDescent="0.2">
      <c r="A2580" s="15" t="s">
        <v>1295</v>
      </c>
      <c r="B2580" s="15" t="s">
        <v>11</v>
      </c>
      <c r="C2580" s="15"/>
      <c r="D2580" s="15"/>
      <c r="E2580" s="15">
        <v>15</v>
      </c>
      <c r="F2580" s="15">
        <v>2713637</v>
      </c>
      <c r="G2580" s="15">
        <v>0</v>
      </c>
      <c r="H2580" s="15">
        <v>0</v>
      </c>
      <c r="I2580" s="16">
        <f t="shared" si="50"/>
        <v>180909.13333333333</v>
      </c>
      <c r="J2580" s="15">
        <v>0</v>
      </c>
      <c r="K2580" s="15">
        <v>0</v>
      </c>
      <c r="L2580" s="16">
        <f t="shared" si="51"/>
        <v>0</v>
      </c>
      <c r="M2580" s="15">
        <f t="shared" si="52"/>
        <v>15</v>
      </c>
      <c r="N2580" s="15">
        <v>0</v>
      </c>
      <c r="O2580" s="17">
        <f t="shared" si="53"/>
        <v>15</v>
      </c>
      <c r="P2580" s="16">
        <f t="shared" si="54"/>
        <v>2713637</v>
      </c>
    </row>
    <row r="2581" spans="1:16" x14ac:dyDescent="0.2">
      <c r="A2581" s="15" t="s">
        <v>1296</v>
      </c>
      <c r="B2581" s="15" t="s">
        <v>11</v>
      </c>
      <c r="C2581" s="15"/>
      <c r="D2581" s="15"/>
      <c r="E2581" s="15">
        <v>12</v>
      </c>
      <c r="F2581" s="15">
        <v>2121494</v>
      </c>
      <c r="G2581" s="15">
        <v>0</v>
      </c>
      <c r="H2581" s="15">
        <v>0</v>
      </c>
      <c r="I2581" s="16">
        <f t="shared" si="50"/>
        <v>176791.16666666666</v>
      </c>
      <c r="J2581" s="15">
        <v>0</v>
      </c>
      <c r="K2581" s="15">
        <v>0</v>
      </c>
      <c r="L2581" s="16">
        <f t="shared" si="51"/>
        <v>0</v>
      </c>
      <c r="M2581" s="15">
        <f t="shared" si="52"/>
        <v>12</v>
      </c>
      <c r="N2581" s="15">
        <v>0</v>
      </c>
      <c r="O2581" s="17">
        <f t="shared" si="53"/>
        <v>12</v>
      </c>
      <c r="P2581" s="16">
        <f t="shared" si="54"/>
        <v>2121494</v>
      </c>
    </row>
    <row r="2582" spans="1:16" x14ac:dyDescent="0.2">
      <c r="A2582" s="15" t="s">
        <v>1297</v>
      </c>
      <c r="B2582" s="15" t="s">
        <v>11</v>
      </c>
      <c r="C2582" s="15"/>
      <c r="D2582" s="15"/>
      <c r="E2582" s="15">
        <v>1</v>
      </c>
      <c r="F2582" s="15">
        <v>2309091</v>
      </c>
      <c r="G2582" s="15">
        <v>0</v>
      </c>
      <c r="H2582" s="15">
        <v>0</v>
      </c>
      <c r="I2582" s="16">
        <f t="shared" si="50"/>
        <v>2309091</v>
      </c>
      <c r="J2582" s="15">
        <v>0</v>
      </c>
      <c r="K2582" s="15">
        <v>0</v>
      </c>
      <c r="L2582" s="16">
        <f t="shared" si="51"/>
        <v>0</v>
      </c>
      <c r="M2582" s="15">
        <f t="shared" si="52"/>
        <v>1</v>
      </c>
      <c r="N2582" s="15">
        <v>0</v>
      </c>
      <c r="O2582" s="17">
        <f t="shared" si="53"/>
        <v>1</v>
      </c>
      <c r="P2582" s="16">
        <f t="shared" si="54"/>
        <v>2309091</v>
      </c>
    </row>
    <row r="2583" spans="1:16" x14ac:dyDescent="0.2">
      <c r="A2583" s="15" t="s">
        <v>1298</v>
      </c>
      <c r="B2583" s="15" t="s">
        <v>11</v>
      </c>
      <c r="C2583" s="15"/>
      <c r="D2583" s="15"/>
      <c r="E2583" s="15">
        <v>2</v>
      </c>
      <c r="F2583" s="15">
        <v>1181818</v>
      </c>
      <c r="G2583" s="15">
        <v>0</v>
      </c>
      <c r="H2583" s="15">
        <v>0</v>
      </c>
      <c r="I2583" s="16">
        <f t="shared" si="50"/>
        <v>590909</v>
      </c>
      <c r="J2583" s="15">
        <v>0</v>
      </c>
      <c r="K2583" s="15">
        <v>0</v>
      </c>
      <c r="L2583" s="16">
        <f t="shared" si="51"/>
        <v>0</v>
      </c>
      <c r="M2583" s="15">
        <f t="shared" si="52"/>
        <v>2</v>
      </c>
      <c r="N2583" s="15">
        <v>0</v>
      </c>
      <c r="O2583" s="17">
        <f t="shared" si="53"/>
        <v>2</v>
      </c>
      <c r="P2583" s="16">
        <f t="shared" si="54"/>
        <v>1181818</v>
      </c>
    </row>
    <row r="2584" spans="1:16" x14ac:dyDescent="0.2">
      <c r="A2584" s="15" t="s">
        <v>1299</v>
      </c>
      <c r="B2584" s="15" t="s">
        <v>11</v>
      </c>
      <c r="C2584" s="15"/>
      <c r="D2584" s="15"/>
      <c r="E2584" s="15">
        <v>5</v>
      </c>
      <c r="F2584" s="15">
        <v>1465545</v>
      </c>
      <c r="G2584" s="15">
        <v>0</v>
      </c>
      <c r="H2584" s="15">
        <v>0</v>
      </c>
      <c r="I2584" s="16">
        <f t="shared" si="50"/>
        <v>293109</v>
      </c>
      <c r="J2584" s="15">
        <v>0</v>
      </c>
      <c r="K2584" s="15">
        <v>0</v>
      </c>
      <c r="L2584" s="16">
        <f t="shared" si="51"/>
        <v>0</v>
      </c>
      <c r="M2584" s="15">
        <f t="shared" si="52"/>
        <v>5</v>
      </c>
      <c r="N2584" s="15">
        <v>0</v>
      </c>
      <c r="O2584" s="17">
        <f t="shared" si="53"/>
        <v>5</v>
      </c>
      <c r="P2584" s="16">
        <f t="shared" si="54"/>
        <v>1465545</v>
      </c>
    </row>
    <row r="2585" spans="1:16" x14ac:dyDescent="0.2">
      <c r="A2585" s="15" t="s">
        <v>1300</v>
      </c>
      <c r="B2585" s="15" t="s">
        <v>11</v>
      </c>
      <c r="C2585" s="15"/>
      <c r="D2585" s="15"/>
      <c r="E2585" s="15">
        <v>20</v>
      </c>
      <c r="F2585" s="15">
        <v>3189454</v>
      </c>
      <c r="G2585" s="15">
        <v>0</v>
      </c>
      <c r="H2585" s="15">
        <v>0</v>
      </c>
      <c r="I2585" s="16">
        <f t="shared" si="50"/>
        <v>159472.70000000001</v>
      </c>
      <c r="J2585" s="15">
        <v>0</v>
      </c>
      <c r="K2585" s="15">
        <v>0</v>
      </c>
      <c r="L2585" s="16">
        <f t="shared" si="51"/>
        <v>0</v>
      </c>
      <c r="M2585" s="15">
        <f t="shared" si="52"/>
        <v>20</v>
      </c>
      <c r="N2585" s="15">
        <v>0</v>
      </c>
      <c r="O2585" s="17">
        <f t="shared" si="53"/>
        <v>20</v>
      </c>
      <c r="P2585" s="16">
        <f t="shared" si="54"/>
        <v>3189454</v>
      </c>
    </row>
    <row r="2586" spans="1:16" x14ac:dyDescent="0.2">
      <c r="A2586" s="15" t="s">
        <v>1301</v>
      </c>
      <c r="B2586" s="15" t="s">
        <v>11</v>
      </c>
      <c r="C2586" s="15"/>
      <c r="D2586" s="15"/>
      <c r="E2586" s="15">
        <v>9</v>
      </c>
      <c r="F2586" s="15">
        <v>605455</v>
      </c>
      <c r="G2586" s="15">
        <v>0</v>
      </c>
      <c r="H2586" s="15">
        <v>0</v>
      </c>
      <c r="I2586" s="16">
        <f t="shared" si="50"/>
        <v>67272.777777777781</v>
      </c>
      <c r="J2586" s="15">
        <v>0</v>
      </c>
      <c r="K2586" s="15">
        <v>0</v>
      </c>
      <c r="L2586" s="16">
        <f t="shared" si="51"/>
        <v>0</v>
      </c>
      <c r="M2586" s="15">
        <f t="shared" si="52"/>
        <v>9</v>
      </c>
      <c r="N2586" s="15">
        <v>0</v>
      </c>
      <c r="O2586" s="17">
        <f t="shared" si="53"/>
        <v>9</v>
      </c>
      <c r="P2586" s="16">
        <f t="shared" si="54"/>
        <v>605455</v>
      </c>
    </row>
    <row r="2587" spans="1:16" x14ac:dyDescent="0.2">
      <c r="A2587" s="15" t="s">
        <v>1302</v>
      </c>
      <c r="B2587" s="15" t="s">
        <v>11</v>
      </c>
      <c r="C2587" s="15"/>
      <c r="D2587" s="15"/>
      <c r="E2587" s="15">
        <v>19</v>
      </c>
      <c r="F2587" s="15">
        <v>1934545</v>
      </c>
      <c r="G2587" s="15">
        <v>0</v>
      </c>
      <c r="H2587" s="15">
        <v>0</v>
      </c>
      <c r="I2587" s="16">
        <f t="shared" si="50"/>
        <v>101818.15789473684</v>
      </c>
      <c r="J2587" s="15">
        <v>0</v>
      </c>
      <c r="K2587" s="15">
        <v>0</v>
      </c>
      <c r="L2587" s="16">
        <f t="shared" si="51"/>
        <v>0</v>
      </c>
      <c r="M2587" s="15">
        <f t="shared" si="52"/>
        <v>19</v>
      </c>
      <c r="N2587" s="15">
        <v>0</v>
      </c>
      <c r="O2587" s="17">
        <f t="shared" si="53"/>
        <v>19</v>
      </c>
      <c r="P2587" s="16">
        <f t="shared" si="54"/>
        <v>1934545</v>
      </c>
    </row>
    <row r="2588" spans="1:16" x14ac:dyDescent="0.2">
      <c r="A2588" s="15" t="s">
        <v>1303</v>
      </c>
      <c r="B2588" s="15" t="s">
        <v>11</v>
      </c>
      <c r="C2588" s="15"/>
      <c r="D2588" s="15"/>
      <c r="E2588" s="15">
        <v>17</v>
      </c>
      <c r="F2588" s="15">
        <v>2472024</v>
      </c>
      <c r="G2588" s="15">
        <v>0</v>
      </c>
      <c r="H2588" s="15">
        <v>0</v>
      </c>
      <c r="I2588" s="16">
        <f t="shared" si="50"/>
        <v>145413.17647058822</v>
      </c>
      <c r="J2588" s="15">
        <v>0</v>
      </c>
      <c r="K2588" s="15">
        <v>0</v>
      </c>
      <c r="L2588" s="16">
        <f t="shared" si="51"/>
        <v>0</v>
      </c>
      <c r="M2588" s="15">
        <f t="shared" si="52"/>
        <v>17</v>
      </c>
      <c r="N2588" s="15">
        <v>0</v>
      </c>
      <c r="O2588" s="17">
        <f t="shared" si="53"/>
        <v>17</v>
      </c>
      <c r="P2588" s="16">
        <f t="shared" si="54"/>
        <v>2472024</v>
      </c>
    </row>
    <row r="2589" spans="1:16" x14ac:dyDescent="0.2">
      <c r="A2589" s="15" t="s">
        <v>1304</v>
      </c>
      <c r="B2589" s="15" t="s">
        <v>11</v>
      </c>
      <c r="C2589" s="15"/>
      <c r="D2589" s="15"/>
      <c r="E2589" s="15">
        <v>5</v>
      </c>
      <c r="F2589" s="15">
        <v>727273</v>
      </c>
      <c r="G2589" s="15">
        <v>0</v>
      </c>
      <c r="H2589" s="15">
        <v>0</v>
      </c>
      <c r="I2589" s="16">
        <f t="shared" si="50"/>
        <v>145454.6</v>
      </c>
      <c r="J2589" s="15">
        <v>0</v>
      </c>
      <c r="K2589" s="15">
        <v>0</v>
      </c>
      <c r="L2589" s="16">
        <f t="shared" si="51"/>
        <v>0</v>
      </c>
      <c r="M2589" s="15">
        <f t="shared" si="52"/>
        <v>5</v>
      </c>
      <c r="N2589" s="15">
        <v>0</v>
      </c>
      <c r="O2589" s="17">
        <f t="shared" si="53"/>
        <v>5</v>
      </c>
      <c r="P2589" s="16">
        <f t="shared" si="54"/>
        <v>727273</v>
      </c>
    </row>
    <row r="2590" spans="1:16" x14ac:dyDescent="0.2">
      <c r="A2590" s="15" t="s">
        <v>1305</v>
      </c>
      <c r="B2590" s="15" t="s">
        <v>11</v>
      </c>
      <c r="C2590" s="15"/>
      <c r="D2590" s="15"/>
      <c r="E2590" s="15">
        <v>27</v>
      </c>
      <c r="F2590" s="15">
        <v>8321590</v>
      </c>
      <c r="G2590" s="15">
        <v>0</v>
      </c>
      <c r="H2590" s="15">
        <v>0</v>
      </c>
      <c r="I2590" s="16">
        <f t="shared" si="50"/>
        <v>308207.03703703702</v>
      </c>
      <c r="J2590" s="15">
        <v>0</v>
      </c>
      <c r="K2590" s="15">
        <v>0</v>
      </c>
      <c r="L2590" s="16">
        <f t="shared" si="51"/>
        <v>0</v>
      </c>
      <c r="M2590" s="15">
        <f t="shared" si="52"/>
        <v>27</v>
      </c>
      <c r="N2590" s="15">
        <v>0</v>
      </c>
      <c r="O2590" s="17">
        <f t="shared" si="53"/>
        <v>27</v>
      </c>
      <c r="P2590" s="16">
        <f t="shared" si="54"/>
        <v>8321590</v>
      </c>
    </row>
    <row r="2591" spans="1:16" x14ac:dyDescent="0.2">
      <c r="A2591" s="15" t="s">
        <v>1306</v>
      </c>
      <c r="B2591" s="15" t="s">
        <v>11</v>
      </c>
      <c r="C2591" s="15"/>
      <c r="D2591" s="15"/>
      <c r="E2591" s="15">
        <v>5</v>
      </c>
      <c r="F2591" s="15">
        <v>286364</v>
      </c>
      <c r="G2591" s="15">
        <v>0</v>
      </c>
      <c r="H2591" s="15">
        <v>0</v>
      </c>
      <c r="I2591" s="16">
        <f t="shared" si="50"/>
        <v>57272.800000000003</v>
      </c>
      <c r="J2591" s="15">
        <v>0</v>
      </c>
      <c r="K2591" s="15">
        <v>0</v>
      </c>
      <c r="L2591" s="16">
        <f t="shared" si="51"/>
        <v>0</v>
      </c>
      <c r="M2591" s="15">
        <f t="shared" si="52"/>
        <v>5</v>
      </c>
      <c r="N2591" s="15">
        <v>0</v>
      </c>
      <c r="O2591" s="17">
        <f t="shared" si="53"/>
        <v>5</v>
      </c>
      <c r="P2591" s="16">
        <f t="shared" si="54"/>
        <v>286364</v>
      </c>
    </row>
    <row r="2592" spans="1:16" x14ac:dyDescent="0.2">
      <c r="A2592" s="15" t="s">
        <v>1307</v>
      </c>
      <c r="B2592" s="15" t="s">
        <v>11</v>
      </c>
      <c r="C2592" s="15"/>
      <c r="D2592" s="15"/>
      <c r="E2592" s="15">
        <v>1</v>
      </c>
      <c r="F2592" s="15">
        <v>1400000</v>
      </c>
      <c r="G2592" s="15">
        <v>0</v>
      </c>
      <c r="H2592" s="15">
        <v>0</v>
      </c>
      <c r="I2592" s="16">
        <f t="shared" si="50"/>
        <v>1400000</v>
      </c>
      <c r="J2592" s="15">
        <v>0</v>
      </c>
      <c r="K2592" s="15">
        <v>0</v>
      </c>
      <c r="L2592" s="16">
        <f t="shared" si="51"/>
        <v>0</v>
      </c>
      <c r="M2592" s="15">
        <f t="shared" si="52"/>
        <v>1</v>
      </c>
      <c r="N2592" s="15">
        <v>0</v>
      </c>
      <c r="O2592" s="17">
        <f t="shared" si="53"/>
        <v>1</v>
      </c>
      <c r="P2592" s="16">
        <f t="shared" si="54"/>
        <v>1400000</v>
      </c>
    </row>
    <row r="2593" spans="1:16" x14ac:dyDescent="0.2">
      <c r="A2593" s="15" t="s">
        <v>1308</v>
      </c>
      <c r="B2593" s="15" t="s">
        <v>11</v>
      </c>
      <c r="C2593" s="15"/>
      <c r="D2593" s="15"/>
      <c r="E2593" s="15">
        <v>5</v>
      </c>
      <c r="F2593" s="15">
        <v>390909</v>
      </c>
      <c r="G2593" s="15">
        <v>0</v>
      </c>
      <c r="H2593" s="15">
        <v>0</v>
      </c>
      <c r="I2593" s="16">
        <f t="shared" si="50"/>
        <v>78181.8</v>
      </c>
      <c r="J2593" s="15">
        <v>0</v>
      </c>
      <c r="K2593" s="15">
        <v>0</v>
      </c>
      <c r="L2593" s="16">
        <f t="shared" si="51"/>
        <v>0</v>
      </c>
      <c r="M2593" s="15">
        <f t="shared" si="52"/>
        <v>5</v>
      </c>
      <c r="N2593" s="15">
        <v>0</v>
      </c>
      <c r="O2593" s="17">
        <f t="shared" si="53"/>
        <v>5</v>
      </c>
      <c r="P2593" s="16">
        <f t="shared" si="54"/>
        <v>390909</v>
      </c>
    </row>
    <row r="2594" spans="1:16" x14ac:dyDescent="0.2">
      <c r="A2594" s="15" t="s">
        <v>1309</v>
      </c>
      <c r="B2594" s="15" t="s">
        <v>11</v>
      </c>
      <c r="C2594" s="15"/>
      <c r="D2594" s="15"/>
      <c r="E2594" s="15">
        <v>50</v>
      </c>
      <c r="F2594" s="15">
        <v>4090909</v>
      </c>
      <c r="G2594" s="15">
        <v>0</v>
      </c>
      <c r="H2594" s="15">
        <v>0</v>
      </c>
      <c r="I2594" s="16">
        <f t="shared" si="50"/>
        <v>81818.179999999993</v>
      </c>
      <c r="J2594" s="15">
        <v>0</v>
      </c>
      <c r="K2594" s="15">
        <v>0</v>
      </c>
      <c r="L2594" s="16">
        <f t="shared" si="51"/>
        <v>0</v>
      </c>
      <c r="M2594" s="15">
        <f t="shared" si="52"/>
        <v>50</v>
      </c>
      <c r="N2594" s="15">
        <v>0</v>
      </c>
      <c r="O2594" s="17">
        <f t="shared" si="53"/>
        <v>50</v>
      </c>
      <c r="P2594" s="16">
        <f t="shared" si="54"/>
        <v>4090909</v>
      </c>
    </row>
    <row r="2595" spans="1:16" x14ac:dyDescent="0.2">
      <c r="A2595" s="15" t="s">
        <v>1310</v>
      </c>
      <c r="B2595" s="15" t="s">
        <v>11</v>
      </c>
      <c r="C2595" s="15"/>
      <c r="D2595" s="15"/>
      <c r="E2595" s="15">
        <v>2</v>
      </c>
      <c r="F2595" s="15">
        <v>372727</v>
      </c>
      <c r="G2595" s="15">
        <v>0</v>
      </c>
      <c r="H2595" s="15">
        <v>0</v>
      </c>
      <c r="I2595" s="16">
        <f t="shared" si="50"/>
        <v>186363.5</v>
      </c>
      <c r="J2595" s="15">
        <v>0</v>
      </c>
      <c r="K2595" s="15">
        <v>0</v>
      </c>
      <c r="L2595" s="16">
        <f t="shared" si="51"/>
        <v>0</v>
      </c>
      <c r="M2595" s="15">
        <f t="shared" si="52"/>
        <v>2</v>
      </c>
      <c r="N2595" s="15">
        <v>0</v>
      </c>
      <c r="O2595" s="17">
        <f t="shared" si="53"/>
        <v>2</v>
      </c>
      <c r="P2595" s="16">
        <f t="shared" si="54"/>
        <v>372727</v>
      </c>
    </row>
    <row r="2596" spans="1:16" x14ac:dyDescent="0.2">
      <c r="A2596" s="15" t="s">
        <v>1311</v>
      </c>
      <c r="B2596" s="15" t="s">
        <v>11</v>
      </c>
      <c r="C2596" s="15"/>
      <c r="D2596" s="15"/>
      <c r="E2596" s="15">
        <v>20</v>
      </c>
      <c r="F2596" s="15">
        <v>2909091</v>
      </c>
      <c r="G2596" s="15">
        <v>0</v>
      </c>
      <c r="H2596" s="15">
        <v>0</v>
      </c>
      <c r="I2596" s="16">
        <f t="shared" si="50"/>
        <v>145454.54999999999</v>
      </c>
      <c r="J2596" s="15">
        <v>0</v>
      </c>
      <c r="K2596" s="15">
        <v>0</v>
      </c>
      <c r="L2596" s="16">
        <f t="shared" si="51"/>
        <v>0</v>
      </c>
      <c r="M2596" s="15">
        <f t="shared" si="52"/>
        <v>20</v>
      </c>
      <c r="N2596" s="15">
        <v>0</v>
      </c>
      <c r="O2596" s="17">
        <f t="shared" si="53"/>
        <v>20</v>
      </c>
      <c r="P2596" s="16">
        <f t="shared" si="54"/>
        <v>2909091</v>
      </c>
    </row>
    <row r="2597" spans="1:16" x14ac:dyDescent="0.2">
      <c r="A2597" s="15" t="s">
        <v>1312</v>
      </c>
      <c r="B2597" s="15" t="s">
        <v>11</v>
      </c>
      <c r="C2597" s="15"/>
      <c r="D2597" s="15"/>
      <c r="E2597" s="15">
        <v>5</v>
      </c>
      <c r="F2597" s="15">
        <v>681818</v>
      </c>
      <c r="G2597" s="15">
        <v>0</v>
      </c>
      <c r="H2597" s="15">
        <v>0</v>
      </c>
      <c r="I2597" s="16">
        <f t="shared" si="50"/>
        <v>136363.6</v>
      </c>
      <c r="J2597" s="15">
        <v>0</v>
      </c>
      <c r="K2597" s="15">
        <v>0</v>
      </c>
      <c r="L2597" s="16">
        <f t="shared" si="51"/>
        <v>0</v>
      </c>
      <c r="M2597" s="15">
        <f t="shared" si="52"/>
        <v>5</v>
      </c>
      <c r="N2597" s="15">
        <v>0</v>
      </c>
      <c r="O2597" s="17">
        <f t="shared" si="53"/>
        <v>5</v>
      </c>
      <c r="P2597" s="16">
        <f t="shared" si="54"/>
        <v>681818</v>
      </c>
    </row>
    <row r="2598" spans="1:16" x14ac:dyDescent="0.2">
      <c r="A2598" s="15" t="s">
        <v>1313</v>
      </c>
      <c r="B2598" s="15" t="s">
        <v>11</v>
      </c>
      <c r="C2598" s="15"/>
      <c r="D2598" s="15"/>
      <c r="E2598" s="15">
        <v>5</v>
      </c>
      <c r="F2598" s="15">
        <v>431818</v>
      </c>
      <c r="G2598" s="15">
        <v>0</v>
      </c>
      <c r="H2598" s="15">
        <v>0</v>
      </c>
      <c r="I2598" s="16">
        <f t="shared" si="50"/>
        <v>86363.6</v>
      </c>
      <c r="J2598" s="15">
        <v>0</v>
      </c>
      <c r="K2598" s="15">
        <v>0</v>
      </c>
      <c r="L2598" s="16">
        <f t="shared" si="51"/>
        <v>0</v>
      </c>
      <c r="M2598" s="15">
        <f t="shared" si="52"/>
        <v>5</v>
      </c>
      <c r="N2598" s="15">
        <v>0</v>
      </c>
      <c r="O2598" s="17">
        <f t="shared" si="53"/>
        <v>5</v>
      </c>
      <c r="P2598" s="16">
        <f t="shared" si="54"/>
        <v>431818</v>
      </c>
    </row>
    <row r="2599" spans="1:16" x14ac:dyDescent="0.2">
      <c r="A2599" s="15" t="s">
        <v>1314</v>
      </c>
      <c r="B2599" s="15" t="s">
        <v>11</v>
      </c>
      <c r="C2599" s="15"/>
      <c r="D2599" s="15"/>
      <c r="E2599" s="15">
        <v>14</v>
      </c>
      <c r="F2599" s="15">
        <v>4454545</v>
      </c>
      <c r="G2599" s="15">
        <v>0</v>
      </c>
      <c r="H2599" s="15">
        <v>0</v>
      </c>
      <c r="I2599" s="16">
        <f t="shared" si="50"/>
        <v>318181.78571428574</v>
      </c>
      <c r="J2599" s="15">
        <v>0</v>
      </c>
      <c r="K2599" s="15">
        <v>0</v>
      </c>
      <c r="L2599" s="16">
        <f t="shared" si="51"/>
        <v>0</v>
      </c>
      <c r="M2599" s="15">
        <f t="shared" si="52"/>
        <v>14</v>
      </c>
      <c r="N2599" s="15">
        <v>0</v>
      </c>
      <c r="O2599" s="17">
        <f t="shared" si="53"/>
        <v>14</v>
      </c>
      <c r="P2599" s="16">
        <f t="shared" si="54"/>
        <v>4454545</v>
      </c>
    </row>
    <row r="2600" spans="1:16" x14ac:dyDescent="0.2">
      <c r="A2600" s="15" t="s">
        <v>4035</v>
      </c>
      <c r="B2600" s="15" t="s">
        <v>11</v>
      </c>
      <c r="C2600" s="15"/>
      <c r="D2600" s="15"/>
      <c r="E2600" s="15">
        <v>33</v>
      </c>
      <c r="F2600" s="15">
        <v>8041304</v>
      </c>
      <c r="G2600" s="15">
        <v>0</v>
      </c>
      <c r="H2600" s="15">
        <v>0</v>
      </c>
      <c r="I2600" s="16">
        <f t="shared" si="50"/>
        <v>243675.87878787878</v>
      </c>
      <c r="J2600" s="15">
        <v>0</v>
      </c>
      <c r="K2600" s="15">
        <v>0</v>
      </c>
      <c r="L2600" s="16">
        <f t="shared" si="51"/>
        <v>0</v>
      </c>
      <c r="M2600" s="15">
        <f t="shared" si="52"/>
        <v>33</v>
      </c>
      <c r="N2600" s="15">
        <v>0</v>
      </c>
      <c r="O2600" s="17">
        <f t="shared" si="53"/>
        <v>33</v>
      </c>
      <c r="P2600" s="16">
        <f t="shared" si="54"/>
        <v>8041304</v>
      </c>
    </row>
    <row r="2601" spans="1:16" x14ac:dyDescent="0.2">
      <c r="A2601" s="15" t="s">
        <v>4036</v>
      </c>
      <c r="B2601" s="15" t="s">
        <v>11</v>
      </c>
      <c r="C2601" s="15"/>
      <c r="D2601" s="15"/>
      <c r="E2601" s="15">
        <v>11</v>
      </c>
      <c r="F2601" s="15">
        <v>1904762</v>
      </c>
      <c r="G2601" s="15">
        <v>0</v>
      </c>
      <c r="H2601" s="15">
        <v>0</v>
      </c>
      <c r="I2601" s="16">
        <f t="shared" si="50"/>
        <v>173160.18181818182</v>
      </c>
      <c r="J2601" s="15">
        <v>0</v>
      </c>
      <c r="K2601" s="15">
        <v>0</v>
      </c>
      <c r="L2601" s="16">
        <f t="shared" si="51"/>
        <v>0</v>
      </c>
      <c r="M2601" s="15">
        <f t="shared" si="52"/>
        <v>11</v>
      </c>
      <c r="N2601" s="15">
        <v>0</v>
      </c>
      <c r="O2601" s="17">
        <f t="shared" si="53"/>
        <v>11</v>
      </c>
      <c r="P2601" s="16">
        <f t="shared" si="54"/>
        <v>1904762</v>
      </c>
    </row>
    <row r="2602" spans="1:16" x14ac:dyDescent="0.2">
      <c r="A2602" s="15" t="s">
        <v>4037</v>
      </c>
      <c r="B2602" s="15" t="s">
        <v>11</v>
      </c>
      <c r="C2602" s="15"/>
      <c r="D2602" s="15"/>
      <c r="E2602" s="15">
        <v>43</v>
      </c>
      <c r="F2602" s="15">
        <v>7101513</v>
      </c>
      <c r="G2602" s="15">
        <v>0</v>
      </c>
      <c r="H2602" s="15">
        <v>0</v>
      </c>
      <c r="I2602" s="16">
        <f t="shared" si="50"/>
        <v>165151.46511627908</v>
      </c>
      <c r="J2602" s="15">
        <v>0</v>
      </c>
      <c r="K2602" s="15">
        <v>0</v>
      </c>
      <c r="L2602" s="16">
        <f t="shared" si="51"/>
        <v>0</v>
      </c>
      <c r="M2602" s="15">
        <f t="shared" si="52"/>
        <v>43</v>
      </c>
      <c r="N2602" s="15">
        <v>0</v>
      </c>
      <c r="O2602" s="17">
        <f t="shared" si="53"/>
        <v>43</v>
      </c>
      <c r="P2602" s="16">
        <f t="shared" si="54"/>
        <v>7101513</v>
      </c>
    </row>
    <row r="2603" spans="1:16" x14ac:dyDescent="0.2">
      <c r="A2603" s="15" t="s">
        <v>4038</v>
      </c>
      <c r="B2603" s="15" t="s">
        <v>11</v>
      </c>
      <c r="C2603" s="15"/>
      <c r="D2603" s="15"/>
      <c r="E2603" s="15">
        <v>6</v>
      </c>
      <c r="F2603" s="15">
        <v>1727739</v>
      </c>
      <c r="G2603" s="15">
        <v>0</v>
      </c>
      <c r="H2603" s="15">
        <v>0</v>
      </c>
      <c r="I2603" s="16">
        <f t="shared" si="50"/>
        <v>287956.5</v>
      </c>
      <c r="J2603" s="15">
        <v>0</v>
      </c>
      <c r="K2603" s="15">
        <v>0</v>
      </c>
      <c r="L2603" s="16">
        <f t="shared" si="51"/>
        <v>0</v>
      </c>
      <c r="M2603" s="15">
        <f t="shared" si="52"/>
        <v>6</v>
      </c>
      <c r="N2603" s="15">
        <v>0</v>
      </c>
      <c r="O2603" s="17">
        <f t="shared" si="53"/>
        <v>6</v>
      </c>
      <c r="P2603" s="16">
        <f t="shared" si="54"/>
        <v>1727739</v>
      </c>
    </row>
    <row r="2604" spans="1:16" x14ac:dyDescent="0.2">
      <c r="A2604" s="15" t="s">
        <v>4039</v>
      </c>
      <c r="B2604" s="15" t="s">
        <v>11</v>
      </c>
      <c r="C2604" s="15"/>
      <c r="D2604" s="15"/>
      <c r="E2604" s="15">
        <v>5</v>
      </c>
      <c r="F2604" s="15">
        <v>1272727</v>
      </c>
      <c r="G2604" s="15">
        <v>0</v>
      </c>
      <c r="H2604" s="15">
        <v>0</v>
      </c>
      <c r="I2604" s="16">
        <f t="shared" si="50"/>
        <v>254545.4</v>
      </c>
      <c r="J2604" s="15">
        <v>0</v>
      </c>
      <c r="K2604" s="15">
        <v>0</v>
      </c>
      <c r="L2604" s="16">
        <f t="shared" si="51"/>
        <v>0</v>
      </c>
      <c r="M2604" s="15">
        <f t="shared" si="52"/>
        <v>5</v>
      </c>
      <c r="N2604" s="15">
        <v>0</v>
      </c>
      <c r="O2604" s="17">
        <f t="shared" si="53"/>
        <v>5</v>
      </c>
      <c r="P2604" s="16">
        <f t="shared" si="54"/>
        <v>1272727</v>
      </c>
    </row>
    <row r="2605" spans="1:16" x14ac:dyDescent="0.2">
      <c r="A2605" s="15" t="s">
        <v>4040</v>
      </c>
      <c r="B2605" s="15" t="s">
        <v>11</v>
      </c>
      <c r="C2605" s="15"/>
      <c r="D2605" s="15"/>
      <c r="E2605" s="15">
        <v>11</v>
      </c>
      <c r="F2605" s="15">
        <v>2142857</v>
      </c>
      <c r="G2605" s="15">
        <v>0</v>
      </c>
      <c r="H2605" s="15">
        <v>0</v>
      </c>
      <c r="I2605" s="16">
        <f t="shared" si="50"/>
        <v>194805.18181818182</v>
      </c>
      <c r="J2605" s="15">
        <v>0</v>
      </c>
      <c r="K2605" s="15">
        <v>0</v>
      </c>
      <c r="L2605" s="16">
        <f t="shared" si="51"/>
        <v>0</v>
      </c>
      <c r="M2605" s="15">
        <f t="shared" si="52"/>
        <v>11</v>
      </c>
      <c r="N2605" s="15">
        <v>0</v>
      </c>
      <c r="O2605" s="17">
        <f t="shared" si="53"/>
        <v>11</v>
      </c>
      <c r="P2605" s="16">
        <f t="shared" si="54"/>
        <v>2142857</v>
      </c>
    </row>
    <row r="2606" spans="1:16" x14ac:dyDescent="0.2">
      <c r="A2606" s="15" t="s">
        <v>1321</v>
      </c>
      <c r="B2606" s="15" t="s">
        <v>11</v>
      </c>
      <c r="C2606" s="15"/>
      <c r="D2606" s="15"/>
      <c r="E2606" s="15">
        <v>6</v>
      </c>
      <c r="F2606" s="15">
        <v>5954546</v>
      </c>
      <c r="G2606" s="15">
        <v>0</v>
      </c>
      <c r="H2606" s="15">
        <v>0</v>
      </c>
      <c r="I2606" s="16">
        <f t="shared" si="50"/>
        <v>992424.33333333337</v>
      </c>
      <c r="J2606" s="15">
        <v>0</v>
      </c>
      <c r="K2606" s="15">
        <v>0</v>
      </c>
      <c r="L2606" s="16">
        <f t="shared" si="51"/>
        <v>0</v>
      </c>
      <c r="M2606" s="15">
        <f t="shared" si="52"/>
        <v>6</v>
      </c>
      <c r="N2606" s="15">
        <v>0</v>
      </c>
      <c r="O2606" s="17">
        <f t="shared" si="53"/>
        <v>6</v>
      </c>
      <c r="P2606" s="16">
        <f t="shared" si="54"/>
        <v>5954546</v>
      </c>
    </row>
    <row r="2607" spans="1:16" x14ac:dyDescent="0.2">
      <c r="A2607" s="15" t="s">
        <v>1322</v>
      </c>
      <c r="B2607" s="15" t="s">
        <v>11</v>
      </c>
      <c r="C2607" s="15"/>
      <c r="D2607" s="15"/>
      <c r="E2607" s="15">
        <v>3</v>
      </c>
      <c r="F2607" s="15">
        <v>2409091</v>
      </c>
      <c r="G2607" s="15">
        <v>0</v>
      </c>
      <c r="H2607" s="15">
        <v>0</v>
      </c>
      <c r="I2607" s="16">
        <f t="shared" si="50"/>
        <v>803030.33333333337</v>
      </c>
      <c r="J2607" s="15">
        <v>0</v>
      </c>
      <c r="K2607" s="15">
        <v>0</v>
      </c>
      <c r="L2607" s="16">
        <f t="shared" si="51"/>
        <v>0</v>
      </c>
      <c r="M2607" s="15">
        <f t="shared" si="52"/>
        <v>3</v>
      </c>
      <c r="N2607" s="15">
        <v>0</v>
      </c>
      <c r="O2607" s="17">
        <f t="shared" si="53"/>
        <v>3</v>
      </c>
      <c r="P2607" s="16">
        <f t="shared" si="54"/>
        <v>2409091</v>
      </c>
    </row>
    <row r="2608" spans="1:16" x14ac:dyDescent="0.2">
      <c r="A2608" s="15" t="s">
        <v>1323</v>
      </c>
      <c r="B2608" s="15" t="s">
        <v>11</v>
      </c>
      <c r="C2608" s="15"/>
      <c r="D2608" s="15"/>
      <c r="E2608" s="15">
        <v>6</v>
      </c>
      <c r="F2608" s="15">
        <v>1745454</v>
      </c>
      <c r="G2608" s="15">
        <v>0</v>
      </c>
      <c r="H2608" s="15">
        <v>0</v>
      </c>
      <c r="I2608" s="16">
        <f t="shared" si="50"/>
        <v>290909</v>
      </c>
      <c r="J2608" s="15">
        <v>0</v>
      </c>
      <c r="K2608" s="15">
        <v>0</v>
      </c>
      <c r="L2608" s="16">
        <f t="shared" si="51"/>
        <v>0</v>
      </c>
      <c r="M2608" s="15">
        <f t="shared" si="52"/>
        <v>6</v>
      </c>
      <c r="N2608" s="15">
        <v>0</v>
      </c>
      <c r="O2608" s="17">
        <f t="shared" si="53"/>
        <v>6</v>
      </c>
      <c r="P2608" s="16">
        <f t="shared" si="54"/>
        <v>1745454</v>
      </c>
    </row>
    <row r="2609" spans="1:16" x14ac:dyDescent="0.2">
      <c r="A2609" s="15" t="s">
        <v>1324</v>
      </c>
      <c r="B2609" s="15" t="s">
        <v>11</v>
      </c>
      <c r="C2609" s="15"/>
      <c r="D2609" s="15"/>
      <c r="E2609" s="15">
        <v>1</v>
      </c>
      <c r="F2609" s="15">
        <v>981818</v>
      </c>
      <c r="G2609" s="15">
        <v>0</v>
      </c>
      <c r="H2609" s="15">
        <v>0</v>
      </c>
      <c r="I2609" s="16">
        <f t="shared" si="50"/>
        <v>981818</v>
      </c>
      <c r="J2609" s="15">
        <v>0</v>
      </c>
      <c r="K2609" s="15">
        <v>0</v>
      </c>
      <c r="L2609" s="16">
        <f t="shared" si="51"/>
        <v>0</v>
      </c>
      <c r="M2609" s="15">
        <f t="shared" si="52"/>
        <v>1</v>
      </c>
      <c r="N2609" s="15">
        <v>0</v>
      </c>
      <c r="O2609" s="17">
        <f t="shared" si="53"/>
        <v>1</v>
      </c>
      <c r="P2609" s="16">
        <f t="shared" si="54"/>
        <v>981818</v>
      </c>
    </row>
    <row r="2610" spans="1:16" x14ac:dyDescent="0.2">
      <c r="A2610" s="15" t="s">
        <v>1325</v>
      </c>
      <c r="B2610" s="15" t="s">
        <v>11</v>
      </c>
      <c r="C2610" s="15"/>
      <c r="D2610" s="15"/>
      <c r="E2610" s="15">
        <v>2</v>
      </c>
      <c r="F2610" s="15">
        <v>1872727</v>
      </c>
      <c r="G2610" s="15">
        <v>0</v>
      </c>
      <c r="H2610" s="15">
        <v>0</v>
      </c>
      <c r="I2610" s="16">
        <f t="shared" si="50"/>
        <v>936363.5</v>
      </c>
      <c r="J2610" s="15">
        <v>0</v>
      </c>
      <c r="K2610" s="15">
        <v>0</v>
      </c>
      <c r="L2610" s="16">
        <f t="shared" si="51"/>
        <v>0</v>
      </c>
      <c r="M2610" s="15">
        <f t="shared" si="52"/>
        <v>2</v>
      </c>
      <c r="N2610" s="15">
        <v>0</v>
      </c>
      <c r="O2610" s="17">
        <f t="shared" si="53"/>
        <v>2</v>
      </c>
      <c r="P2610" s="16">
        <f t="shared" si="54"/>
        <v>1872727</v>
      </c>
    </row>
    <row r="2611" spans="1:16" x14ac:dyDescent="0.2">
      <c r="A2611" s="15" t="s">
        <v>4041</v>
      </c>
      <c r="B2611" s="15" t="s">
        <v>11</v>
      </c>
      <c r="C2611" s="15"/>
      <c r="D2611" s="15"/>
      <c r="E2611" s="15">
        <v>100</v>
      </c>
      <c r="F2611" s="15">
        <v>636364</v>
      </c>
      <c r="G2611" s="15">
        <v>0</v>
      </c>
      <c r="H2611" s="15">
        <v>0</v>
      </c>
      <c r="I2611" s="16">
        <f t="shared" si="50"/>
        <v>6363.64</v>
      </c>
      <c r="J2611" s="15">
        <v>0</v>
      </c>
      <c r="K2611" s="15">
        <v>0</v>
      </c>
      <c r="L2611" s="16">
        <f t="shared" si="51"/>
        <v>0</v>
      </c>
      <c r="M2611" s="15">
        <f t="shared" si="52"/>
        <v>100</v>
      </c>
      <c r="N2611" s="15">
        <v>0</v>
      </c>
      <c r="O2611" s="17">
        <f t="shared" si="53"/>
        <v>100</v>
      </c>
      <c r="P2611" s="16">
        <f t="shared" si="54"/>
        <v>636364</v>
      </c>
    </row>
    <row r="2612" spans="1:16" x14ac:dyDescent="0.2">
      <c r="A2612" s="15" t="s">
        <v>4042</v>
      </c>
      <c r="B2612" s="15" t="s">
        <v>11</v>
      </c>
      <c r="C2612" s="15"/>
      <c r="D2612" s="15"/>
      <c r="E2612" s="15">
        <v>2</v>
      </c>
      <c r="F2612" s="15">
        <v>1009090</v>
      </c>
      <c r="G2612" s="15">
        <v>0</v>
      </c>
      <c r="H2612" s="15">
        <v>0</v>
      </c>
      <c r="I2612" s="16">
        <f t="shared" si="50"/>
        <v>504545</v>
      </c>
      <c r="J2612" s="15">
        <v>0</v>
      </c>
      <c r="K2612" s="15">
        <v>0</v>
      </c>
      <c r="L2612" s="16">
        <f t="shared" si="51"/>
        <v>0</v>
      </c>
      <c r="M2612" s="15">
        <f t="shared" si="52"/>
        <v>2</v>
      </c>
      <c r="N2612" s="15">
        <v>0</v>
      </c>
      <c r="O2612" s="17">
        <f t="shared" si="53"/>
        <v>2</v>
      </c>
      <c r="P2612" s="16">
        <f t="shared" si="54"/>
        <v>1009090</v>
      </c>
    </row>
    <row r="2613" spans="1:16" x14ac:dyDescent="0.2">
      <c r="A2613" s="15" t="s">
        <v>1328</v>
      </c>
      <c r="B2613" s="15" t="s">
        <v>11</v>
      </c>
      <c r="C2613" s="15"/>
      <c r="D2613" s="15"/>
      <c r="E2613" s="15">
        <v>14</v>
      </c>
      <c r="F2613" s="15">
        <v>3118182</v>
      </c>
      <c r="G2613" s="15">
        <v>0</v>
      </c>
      <c r="H2613" s="15">
        <v>0</v>
      </c>
      <c r="I2613" s="16">
        <f t="shared" si="50"/>
        <v>222727.28571428571</v>
      </c>
      <c r="J2613" s="15">
        <v>0</v>
      </c>
      <c r="K2613" s="15">
        <v>0</v>
      </c>
      <c r="L2613" s="16">
        <f t="shared" si="51"/>
        <v>0</v>
      </c>
      <c r="M2613" s="15">
        <f t="shared" si="52"/>
        <v>14</v>
      </c>
      <c r="N2613" s="15">
        <v>0</v>
      </c>
      <c r="O2613" s="17">
        <f t="shared" si="53"/>
        <v>14</v>
      </c>
      <c r="P2613" s="16">
        <f t="shared" si="54"/>
        <v>3118182</v>
      </c>
    </row>
    <row r="2614" spans="1:16" x14ac:dyDescent="0.2">
      <c r="A2614" s="15" t="s">
        <v>1329</v>
      </c>
      <c r="B2614" s="15" t="s">
        <v>11</v>
      </c>
      <c r="C2614" s="15"/>
      <c r="D2614" s="15"/>
      <c r="E2614" s="15">
        <v>76</v>
      </c>
      <c r="F2614" s="15">
        <v>8290908</v>
      </c>
      <c r="G2614" s="15">
        <v>0</v>
      </c>
      <c r="H2614" s="15">
        <v>0</v>
      </c>
      <c r="I2614" s="16">
        <f t="shared" si="50"/>
        <v>109090.89473684211</v>
      </c>
      <c r="J2614" s="15">
        <v>0</v>
      </c>
      <c r="K2614" s="15">
        <v>0</v>
      </c>
      <c r="L2614" s="16">
        <f t="shared" si="51"/>
        <v>0</v>
      </c>
      <c r="M2614" s="15">
        <f t="shared" si="52"/>
        <v>76</v>
      </c>
      <c r="N2614" s="15">
        <v>0</v>
      </c>
      <c r="O2614" s="17">
        <f t="shared" si="53"/>
        <v>76</v>
      </c>
      <c r="P2614" s="16">
        <f t="shared" si="54"/>
        <v>8290908</v>
      </c>
    </row>
    <row r="2615" spans="1:16" x14ac:dyDescent="0.2">
      <c r="A2615" s="15" t="s">
        <v>1330</v>
      </c>
      <c r="B2615" s="15" t="s">
        <v>25</v>
      </c>
      <c r="C2615" s="15"/>
      <c r="D2615" s="15"/>
      <c r="E2615" s="15">
        <v>1</v>
      </c>
      <c r="F2615" s="15">
        <v>4636364</v>
      </c>
      <c r="G2615" s="15">
        <v>0</v>
      </c>
      <c r="H2615" s="15">
        <v>0</v>
      </c>
      <c r="I2615" s="16">
        <f t="shared" si="50"/>
        <v>4636364</v>
      </c>
      <c r="J2615" s="15">
        <v>0</v>
      </c>
      <c r="K2615" s="15">
        <v>0</v>
      </c>
      <c r="L2615" s="16">
        <f t="shared" si="51"/>
        <v>0</v>
      </c>
      <c r="M2615" s="15">
        <f t="shared" si="52"/>
        <v>1</v>
      </c>
      <c r="N2615" s="15">
        <v>0</v>
      </c>
      <c r="O2615" s="17">
        <f t="shared" si="53"/>
        <v>1</v>
      </c>
      <c r="P2615" s="16">
        <f t="shared" si="54"/>
        <v>4636364</v>
      </c>
    </row>
    <row r="2616" spans="1:16" x14ac:dyDescent="0.2">
      <c r="A2616" s="15" t="s">
        <v>1331</v>
      </c>
      <c r="B2616" s="15" t="s">
        <v>11</v>
      </c>
      <c r="C2616" s="15"/>
      <c r="D2616" s="15"/>
      <c r="E2616" s="15">
        <v>1</v>
      </c>
      <c r="F2616" s="15">
        <v>363636</v>
      </c>
      <c r="G2616" s="15">
        <v>0</v>
      </c>
      <c r="H2616" s="15">
        <v>0</v>
      </c>
      <c r="I2616" s="16">
        <f t="shared" si="50"/>
        <v>363636</v>
      </c>
      <c r="J2616" s="15">
        <v>0</v>
      </c>
      <c r="K2616" s="15">
        <v>0</v>
      </c>
      <c r="L2616" s="16">
        <f t="shared" si="51"/>
        <v>0</v>
      </c>
      <c r="M2616" s="15">
        <f t="shared" si="52"/>
        <v>1</v>
      </c>
      <c r="N2616" s="15">
        <v>0</v>
      </c>
      <c r="O2616" s="17">
        <f t="shared" si="53"/>
        <v>1</v>
      </c>
      <c r="P2616" s="16">
        <f t="shared" si="54"/>
        <v>363636</v>
      </c>
    </row>
    <row r="2617" spans="1:16" x14ac:dyDescent="0.2">
      <c r="A2617" s="15" t="s">
        <v>4043</v>
      </c>
      <c r="B2617" s="15" t="s">
        <v>11</v>
      </c>
      <c r="C2617" s="15"/>
      <c r="D2617" s="15"/>
      <c r="E2617" s="15">
        <v>1</v>
      </c>
      <c r="F2617" s="15">
        <v>714545</v>
      </c>
      <c r="G2617" s="15">
        <v>0</v>
      </c>
      <c r="H2617" s="15">
        <v>0</v>
      </c>
      <c r="I2617" s="16">
        <f t="shared" si="50"/>
        <v>714545</v>
      </c>
      <c r="J2617" s="15">
        <v>0</v>
      </c>
      <c r="K2617" s="15">
        <v>0</v>
      </c>
      <c r="L2617" s="16">
        <f t="shared" si="51"/>
        <v>0</v>
      </c>
      <c r="M2617" s="15">
        <f t="shared" si="52"/>
        <v>1</v>
      </c>
      <c r="N2617" s="15">
        <v>0</v>
      </c>
      <c r="O2617" s="17">
        <f t="shared" si="53"/>
        <v>1</v>
      </c>
      <c r="P2617" s="16">
        <f t="shared" si="54"/>
        <v>714545</v>
      </c>
    </row>
    <row r="2618" spans="1:16" x14ac:dyDescent="0.2">
      <c r="A2618" s="15" t="s">
        <v>4044</v>
      </c>
      <c r="B2618" s="15" t="s">
        <v>11</v>
      </c>
      <c r="C2618" s="15"/>
      <c r="D2618" s="15"/>
      <c r="E2618" s="15">
        <v>1</v>
      </c>
      <c r="F2618" s="15">
        <v>2122727</v>
      </c>
      <c r="G2618" s="15">
        <v>0</v>
      </c>
      <c r="H2618" s="15">
        <v>0</v>
      </c>
      <c r="I2618" s="16">
        <f t="shared" si="50"/>
        <v>2122727</v>
      </c>
      <c r="J2618" s="15">
        <v>0</v>
      </c>
      <c r="K2618" s="15">
        <v>0</v>
      </c>
      <c r="L2618" s="16">
        <f t="shared" si="51"/>
        <v>0</v>
      </c>
      <c r="M2618" s="15">
        <f t="shared" si="52"/>
        <v>1</v>
      </c>
      <c r="N2618" s="15">
        <v>0</v>
      </c>
      <c r="O2618" s="17">
        <f t="shared" si="53"/>
        <v>1</v>
      </c>
      <c r="P2618" s="16">
        <f t="shared" si="54"/>
        <v>2122727</v>
      </c>
    </row>
    <row r="2619" spans="1:16" x14ac:dyDescent="0.2">
      <c r="A2619" s="15" t="s">
        <v>4045</v>
      </c>
      <c r="B2619" s="15" t="s">
        <v>11</v>
      </c>
      <c r="C2619" s="15"/>
      <c r="D2619" s="15"/>
      <c r="E2619" s="15">
        <v>1</v>
      </c>
      <c r="F2619" s="15">
        <v>3209091</v>
      </c>
      <c r="G2619" s="15">
        <v>0</v>
      </c>
      <c r="H2619" s="15">
        <v>0</v>
      </c>
      <c r="I2619" s="16">
        <f t="shared" si="50"/>
        <v>3209091</v>
      </c>
      <c r="J2619" s="15">
        <v>0</v>
      </c>
      <c r="K2619" s="15">
        <v>0</v>
      </c>
      <c r="L2619" s="16">
        <f t="shared" si="51"/>
        <v>0</v>
      </c>
      <c r="M2619" s="15">
        <f t="shared" si="52"/>
        <v>1</v>
      </c>
      <c r="N2619" s="15">
        <v>0</v>
      </c>
      <c r="O2619" s="17">
        <f t="shared" si="53"/>
        <v>1</v>
      </c>
      <c r="P2619" s="16">
        <f t="shared" si="54"/>
        <v>3209091</v>
      </c>
    </row>
    <row r="2620" spans="1:16" x14ac:dyDescent="0.2">
      <c r="A2620" s="15" t="s">
        <v>1335</v>
      </c>
      <c r="B2620" s="15" t="s">
        <v>11</v>
      </c>
      <c r="C2620" s="15"/>
      <c r="D2620" s="15"/>
      <c r="E2620" s="15">
        <v>30</v>
      </c>
      <c r="F2620" s="15">
        <v>409080</v>
      </c>
      <c r="G2620" s="15">
        <v>0</v>
      </c>
      <c r="H2620" s="15">
        <v>0</v>
      </c>
      <c r="I2620" s="16">
        <f t="shared" si="50"/>
        <v>13636</v>
      </c>
      <c r="J2620" s="15">
        <v>0</v>
      </c>
      <c r="K2620" s="15">
        <v>0</v>
      </c>
      <c r="L2620" s="16">
        <f t="shared" si="51"/>
        <v>0</v>
      </c>
      <c r="M2620" s="15">
        <f t="shared" si="52"/>
        <v>30</v>
      </c>
      <c r="N2620" s="15">
        <v>0</v>
      </c>
      <c r="O2620" s="17">
        <f t="shared" si="53"/>
        <v>30</v>
      </c>
      <c r="P2620" s="16">
        <f t="shared" si="54"/>
        <v>409080</v>
      </c>
    </row>
    <row r="2621" spans="1:16" x14ac:dyDescent="0.2">
      <c r="A2621" s="15" t="s">
        <v>1337</v>
      </c>
      <c r="B2621" s="15" t="s">
        <v>11</v>
      </c>
      <c r="C2621" s="15"/>
      <c r="D2621" s="15"/>
      <c r="E2621" s="15">
        <v>100</v>
      </c>
      <c r="F2621" s="15">
        <v>6181800</v>
      </c>
      <c r="G2621" s="15">
        <v>0</v>
      </c>
      <c r="H2621" s="15">
        <v>0</v>
      </c>
      <c r="I2621" s="16">
        <f t="shared" si="50"/>
        <v>61818</v>
      </c>
      <c r="J2621" s="15">
        <v>0</v>
      </c>
      <c r="K2621" s="15">
        <v>0</v>
      </c>
      <c r="L2621" s="16">
        <f t="shared" si="51"/>
        <v>0</v>
      </c>
      <c r="M2621" s="15">
        <f t="shared" si="52"/>
        <v>100</v>
      </c>
      <c r="N2621" s="15">
        <v>0</v>
      </c>
      <c r="O2621" s="17">
        <f t="shared" si="53"/>
        <v>100</v>
      </c>
      <c r="P2621" s="16">
        <f t="shared" si="54"/>
        <v>6181800</v>
      </c>
    </row>
    <row r="2622" spans="1:16" x14ac:dyDescent="0.2">
      <c r="A2622" s="15" t="s">
        <v>4046</v>
      </c>
      <c r="B2622" s="15" t="s">
        <v>11</v>
      </c>
      <c r="C2622" s="15"/>
      <c r="D2622" s="15"/>
      <c r="E2622" s="15">
        <v>11</v>
      </c>
      <c r="F2622" s="15">
        <v>3776670</v>
      </c>
      <c r="G2622" s="15">
        <v>0</v>
      </c>
      <c r="H2622" s="15">
        <v>0</v>
      </c>
      <c r="I2622" s="16">
        <f t="shared" si="50"/>
        <v>343333.63636363635</v>
      </c>
      <c r="J2622" s="15">
        <v>0</v>
      </c>
      <c r="K2622" s="15">
        <v>0</v>
      </c>
      <c r="L2622" s="16">
        <f t="shared" si="51"/>
        <v>0</v>
      </c>
      <c r="M2622" s="15">
        <f t="shared" si="52"/>
        <v>11</v>
      </c>
      <c r="N2622" s="15">
        <v>0</v>
      </c>
      <c r="O2622" s="17">
        <f t="shared" si="53"/>
        <v>11</v>
      </c>
      <c r="P2622" s="16">
        <f t="shared" si="54"/>
        <v>3776670</v>
      </c>
    </row>
    <row r="2623" spans="1:16" x14ac:dyDescent="0.2">
      <c r="A2623" s="15" t="s">
        <v>4047</v>
      </c>
      <c r="B2623" s="15" t="s">
        <v>11</v>
      </c>
      <c r="C2623" s="15"/>
      <c r="D2623" s="15"/>
      <c r="E2623" s="15">
        <v>192</v>
      </c>
      <c r="F2623" s="15">
        <v>14138112</v>
      </c>
      <c r="G2623" s="15">
        <v>0</v>
      </c>
      <c r="H2623" s="15">
        <v>0</v>
      </c>
      <c r="I2623" s="16">
        <f t="shared" si="50"/>
        <v>73636</v>
      </c>
      <c r="J2623" s="15">
        <v>0</v>
      </c>
      <c r="K2623" s="15">
        <v>0</v>
      </c>
      <c r="L2623" s="16">
        <f t="shared" si="51"/>
        <v>0</v>
      </c>
      <c r="M2623" s="15">
        <f t="shared" si="52"/>
        <v>192</v>
      </c>
      <c r="N2623" s="15">
        <v>0</v>
      </c>
      <c r="O2623" s="17">
        <f t="shared" si="53"/>
        <v>192</v>
      </c>
      <c r="P2623" s="16">
        <f t="shared" si="54"/>
        <v>14138112</v>
      </c>
    </row>
    <row r="2624" spans="1:16" x14ac:dyDescent="0.2">
      <c r="A2624" s="15" t="s">
        <v>1340</v>
      </c>
      <c r="B2624" s="15" t="s">
        <v>11</v>
      </c>
      <c r="C2624" s="15"/>
      <c r="D2624" s="15"/>
      <c r="E2624" s="15">
        <v>2</v>
      </c>
      <c r="F2624" s="15">
        <v>1227272</v>
      </c>
      <c r="G2624" s="15">
        <v>0</v>
      </c>
      <c r="H2624" s="15">
        <v>0</v>
      </c>
      <c r="I2624" s="16">
        <f t="shared" si="50"/>
        <v>613636</v>
      </c>
      <c r="J2624" s="15">
        <v>0</v>
      </c>
      <c r="K2624" s="15">
        <v>0</v>
      </c>
      <c r="L2624" s="16">
        <f t="shared" si="51"/>
        <v>0</v>
      </c>
      <c r="M2624" s="15">
        <f t="shared" si="52"/>
        <v>2</v>
      </c>
      <c r="N2624" s="15">
        <v>0</v>
      </c>
      <c r="O2624" s="17">
        <f t="shared" si="53"/>
        <v>2</v>
      </c>
      <c r="P2624" s="16">
        <f t="shared" si="54"/>
        <v>1227272</v>
      </c>
    </row>
    <row r="2625" spans="1:16" x14ac:dyDescent="0.2">
      <c r="A2625" s="15" t="s">
        <v>1341</v>
      </c>
      <c r="B2625" s="15" t="s">
        <v>11</v>
      </c>
      <c r="C2625" s="15"/>
      <c r="D2625" s="15"/>
      <c r="E2625" s="15">
        <v>15</v>
      </c>
      <c r="F2625" s="15">
        <v>5622192</v>
      </c>
      <c r="G2625" s="15">
        <v>0</v>
      </c>
      <c r="H2625" s="15">
        <v>0</v>
      </c>
      <c r="I2625" s="16">
        <f t="shared" si="50"/>
        <v>374812.8</v>
      </c>
      <c r="J2625" s="15">
        <v>0</v>
      </c>
      <c r="K2625" s="15">
        <v>0</v>
      </c>
      <c r="L2625" s="16">
        <f t="shared" si="51"/>
        <v>0</v>
      </c>
      <c r="M2625" s="15">
        <f t="shared" si="52"/>
        <v>15</v>
      </c>
      <c r="N2625" s="15">
        <v>0</v>
      </c>
      <c r="O2625" s="17">
        <f t="shared" si="53"/>
        <v>15</v>
      </c>
      <c r="P2625" s="16">
        <f t="shared" si="54"/>
        <v>5622192</v>
      </c>
    </row>
    <row r="2626" spans="1:16" x14ac:dyDescent="0.2">
      <c r="A2626" s="15" t="s">
        <v>1342</v>
      </c>
      <c r="B2626" s="15" t="s">
        <v>11</v>
      </c>
      <c r="C2626" s="15"/>
      <c r="D2626" s="15"/>
      <c r="E2626" s="15">
        <v>8</v>
      </c>
      <c r="F2626" s="15">
        <v>3755563</v>
      </c>
      <c r="G2626" s="15">
        <v>0</v>
      </c>
      <c r="H2626" s="15">
        <v>0</v>
      </c>
      <c r="I2626" s="16">
        <f t="shared" si="50"/>
        <v>469445.375</v>
      </c>
      <c r="J2626" s="15">
        <v>0</v>
      </c>
      <c r="K2626" s="15">
        <v>0</v>
      </c>
      <c r="L2626" s="16">
        <f t="shared" si="51"/>
        <v>0</v>
      </c>
      <c r="M2626" s="15">
        <f t="shared" si="52"/>
        <v>8</v>
      </c>
      <c r="N2626" s="15">
        <v>0</v>
      </c>
      <c r="O2626" s="17">
        <f t="shared" si="53"/>
        <v>8</v>
      </c>
      <c r="P2626" s="16">
        <f t="shared" si="54"/>
        <v>3755563</v>
      </c>
    </row>
    <row r="2627" spans="1:16" x14ac:dyDescent="0.2">
      <c r="A2627" s="15" t="s">
        <v>1343</v>
      </c>
      <c r="B2627" s="15" t="s">
        <v>25</v>
      </c>
      <c r="C2627" s="15"/>
      <c r="D2627" s="15"/>
      <c r="E2627" s="15">
        <v>4</v>
      </c>
      <c r="F2627" s="15">
        <v>1610606</v>
      </c>
      <c r="G2627" s="15">
        <v>0</v>
      </c>
      <c r="H2627" s="15">
        <v>0</v>
      </c>
      <c r="I2627" s="16">
        <f t="shared" si="50"/>
        <v>402651.5</v>
      </c>
      <c r="J2627" s="15">
        <v>0</v>
      </c>
      <c r="K2627" s="15">
        <v>0</v>
      </c>
      <c r="L2627" s="16">
        <f t="shared" si="51"/>
        <v>0</v>
      </c>
      <c r="M2627" s="15">
        <f t="shared" si="52"/>
        <v>4</v>
      </c>
      <c r="N2627" s="15">
        <v>0</v>
      </c>
      <c r="O2627" s="17">
        <f t="shared" si="53"/>
        <v>4</v>
      </c>
      <c r="P2627" s="16">
        <f t="shared" si="54"/>
        <v>1610606</v>
      </c>
    </row>
    <row r="2628" spans="1:16" x14ac:dyDescent="0.2">
      <c r="A2628" s="15" t="s">
        <v>1344</v>
      </c>
      <c r="B2628" s="15" t="s">
        <v>11</v>
      </c>
      <c r="C2628" s="15"/>
      <c r="D2628" s="15"/>
      <c r="E2628" s="15">
        <v>2</v>
      </c>
      <c r="F2628" s="15">
        <v>1054545</v>
      </c>
      <c r="G2628" s="15">
        <v>0</v>
      </c>
      <c r="H2628" s="15">
        <v>0</v>
      </c>
      <c r="I2628" s="16">
        <f t="shared" si="50"/>
        <v>527272.5</v>
      </c>
      <c r="J2628" s="15">
        <v>0</v>
      </c>
      <c r="K2628" s="15">
        <v>0</v>
      </c>
      <c r="L2628" s="16">
        <f t="shared" si="51"/>
        <v>0</v>
      </c>
      <c r="M2628" s="15">
        <f t="shared" si="52"/>
        <v>2</v>
      </c>
      <c r="N2628" s="15">
        <v>0</v>
      </c>
      <c r="O2628" s="17">
        <f t="shared" si="53"/>
        <v>2</v>
      </c>
      <c r="P2628" s="16">
        <f t="shared" si="54"/>
        <v>1054545</v>
      </c>
    </row>
    <row r="2629" spans="1:16" x14ac:dyDescent="0.2">
      <c r="A2629" s="15" t="s">
        <v>1345</v>
      </c>
      <c r="B2629" s="15" t="s">
        <v>25</v>
      </c>
      <c r="C2629" s="15"/>
      <c r="D2629" s="15"/>
      <c r="E2629" s="15">
        <v>2</v>
      </c>
      <c r="F2629" s="15">
        <v>577273</v>
      </c>
      <c r="G2629" s="15">
        <v>0</v>
      </c>
      <c r="H2629" s="15">
        <v>0</v>
      </c>
      <c r="I2629" s="16">
        <f t="shared" si="50"/>
        <v>288636.5</v>
      </c>
      <c r="J2629" s="15">
        <v>0</v>
      </c>
      <c r="K2629" s="15">
        <v>0</v>
      </c>
      <c r="L2629" s="16">
        <f t="shared" si="51"/>
        <v>0</v>
      </c>
      <c r="M2629" s="15">
        <f t="shared" si="52"/>
        <v>2</v>
      </c>
      <c r="N2629" s="15">
        <v>0</v>
      </c>
      <c r="O2629" s="17">
        <f t="shared" si="53"/>
        <v>2</v>
      </c>
      <c r="P2629" s="16">
        <f t="shared" si="54"/>
        <v>577273</v>
      </c>
    </row>
    <row r="2630" spans="1:16" x14ac:dyDescent="0.2">
      <c r="A2630" s="15" t="s">
        <v>1346</v>
      </c>
      <c r="B2630" s="15" t="s">
        <v>25</v>
      </c>
      <c r="C2630" s="15"/>
      <c r="D2630" s="15"/>
      <c r="E2630" s="15">
        <v>5</v>
      </c>
      <c r="F2630" s="15">
        <v>1534545</v>
      </c>
      <c r="G2630" s="15">
        <v>0</v>
      </c>
      <c r="H2630" s="15">
        <v>0</v>
      </c>
      <c r="I2630" s="16">
        <f t="shared" si="50"/>
        <v>306909</v>
      </c>
      <c r="J2630" s="15">
        <v>0</v>
      </c>
      <c r="K2630" s="15">
        <v>0</v>
      </c>
      <c r="L2630" s="16">
        <f t="shared" si="51"/>
        <v>0</v>
      </c>
      <c r="M2630" s="15">
        <f t="shared" si="52"/>
        <v>5</v>
      </c>
      <c r="N2630" s="15">
        <v>0</v>
      </c>
      <c r="O2630" s="17">
        <f t="shared" si="53"/>
        <v>5</v>
      </c>
      <c r="P2630" s="16">
        <f t="shared" si="54"/>
        <v>1534545</v>
      </c>
    </row>
    <row r="2631" spans="1:16" x14ac:dyDescent="0.2">
      <c r="A2631" s="15" t="s">
        <v>1347</v>
      </c>
      <c r="B2631" s="15" t="s">
        <v>11</v>
      </c>
      <c r="C2631" s="15"/>
      <c r="D2631" s="15"/>
      <c r="E2631" s="15">
        <v>4</v>
      </c>
      <c r="F2631" s="15">
        <v>1636364</v>
      </c>
      <c r="G2631" s="15">
        <v>0</v>
      </c>
      <c r="H2631" s="15">
        <v>0</v>
      </c>
      <c r="I2631" s="16">
        <f t="shared" si="50"/>
        <v>409091</v>
      </c>
      <c r="J2631" s="15">
        <v>0</v>
      </c>
      <c r="K2631" s="15">
        <v>0</v>
      </c>
      <c r="L2631" s="16">
        <f t="shared" si="51"/>
        <v>0</v>
      </c>
      <c r="M2631" s="15">
        <f t="shared" si="52"/>
        <v>4</v>
      </c>
      <c r="N2631" s="15">
        <v>0</v>
      </c>
      <c r="O2631" s="17">
        <f t="shared" si="53"/>
        <v>4</v>
      </c>
      <c r="P2631" s="16">
        <f t="shared" si="54"/>
        <v>1636364</v>
      </c>
    </row>
    <row r="2632" spans="1:16" x14ac:dyDescent="0.2">
      <c r="A2632" s="15" t="s">
        <v>1348</v>
      </c>
      <c r="B2632" s="15" t="s">
        <v>11</v>
      </c>
      <c r="C2632" s="15"/>
      <c r="D2632" s="15"/>
      <c r="E2632" s="15">
        <v>4</v>
      </c>
      <c r="F2632" s="15">
        <v>2454545</v>
      </c>
      <c r="G2632" s="15">
        <v>0</v>
      </c>
      <c r="H2632" s="15">
        <v>0</v>
      </c>
      <c r="I2632" s="16">
        <f t="shared" si="50"/>
        <v>613636.25</v>
      </c>
      <c r="J2632" s="15">
        <v>0</v>
      </c>
      <c r="K2632" s="15">
        <v>0</v>
      </c>
      <c r="L2632" s="16">
        <f t="shared" si="51"/>
        <v>0</v>
      </c>
      <c r="M2632" s="15">
        <f t="shared" si="52"/>
        <v>4</v>
      </c>
      <c r="N2632" s="15">
        <v>0</v>
      </c>
      <c r="O2632" s="17">
        <f t="shared" si="53"/>
        <v>4</v>
      </c>
      <c r="P2632" s="16">
        <f t="shared" si="54"/>
        <v>2454545</v>
      </c>
    </row>
    <row r="2633" spans="1:16" x14ac:dyDescent="0.2">
      <c r="A2633" s="15" t="s">
        <v>1349</v>
      </c>
      <c r="B2633" s="15" t="s">
        <v>11</v>
      </c>
      <c r="C2633" s="15"/>
      <c r="D2633" s="15"/>
      <c r="E2633" s="15">
        <v>2</v>
      </c>
      <c r="F2633" s="15">
        <v>1181818</v>
      </c>
      <c r="G2633" s="15">
        <v>0</v>
      </c>
      <c r="H2633" s="15">
        <v>0</v>
      </c>
      <c r="I2633" s="16">
        <f t="shared" si="50"/>
        <v>590909</v>
      </c>
      <c r="J2633" s="15">
        <v>0</v>
      </c>
      <c r="K2633" s="15">
        <v>0</v>
      </c>
      <c r="L2633" s="16">
        <f t="shared" si="51"/>
        <v>0</v>
      </c>
      <c r="M2633" s="15">
        <f t="shared" si="52"/>
        <v>2</v>
      </c>
      <c r="N2633" s="15">
        <v>0</v>
      </c>
      <c r="O2633" s="17">
        <f t="shared" si="53"/>
        <v>2</v>
      </c>
      <c r="P2633" s="16">
        <f t="shared" si="54"/>
        <v>1181818</v>
      </c>
    </row>
    <row r="2634" spans="1:16" x14ac:dyDescent="0.2">
      <c r="A2634" s="15" t="s">
        <v>1350</v>
      </c>
      <c r="B2634" s="15" t="s">
        <v>11</v>
      </c>
      <c r="C2634" s="15"/>
      <c r="D2634" s="15"/>
      <c r="E2634" s="15">
        <v>2</v>
      </c>
      <c r="F2634" s="15">
        <v>1272727</v>
      </c>
      <c r="G2634" s="15">
        <v>0</v>
      </c>
      <c r="H2634" s="15">
        <v>0</v>
      </c>
      <c r="I2634" s="16">
        <f t="shared" si="50"/>
        <v>636363.5</v>
      </c>
      <c r="J2634" s="15">
        <v>0</v>
      </c>
      <c r="K2634" s="15">
        <v>0</v>
      </c>
      <c r="L2634" s="16">
        <f t="shared" si="51"/>
        <v>0</v>
      </c>
      <c r="M2634" s="15">
        <f t="shared" si="52"/>
        <v>2</v>
      </c>
      <c r="N2634" s="15">
        <v>0</v>
      </c>
      <c r="O2634" s="17">
        <f t="shared" si="53"/>
        <v>2</v>
      </c>
      <c r="P2634" s="16">
        <f t="shared" si="54"/>
        <v>1272727</v>
      </c>
    </row>
    <row r="2635" spans="1:16" x14ac:dyDescent="0.2">
      <c r="A2635" s="15" t="s">
        <v>1351</v>
      </c>
      <c r="B2635" s="15" t="s">
        <v>25</v>
      </c>
      <c r="C2635" s="15"/>
      <c r="D2635" s="15"/>
      <c r="E2635" s="15">
        <v>4</v>
      </c>
      <c r="F2635" s="15">
        <v>2085455</v>
      </c>
      <c r="G2635" s="15">
        <v>0</v>
      </c>
      <c r="H2635" s="15">
        <v>0</v>
      </c>
      <c r="I2635" s="16">
        <f t="shared" si="50"/>
        <v>521363.75</v>
      </c>
      <c r="J2635" s="15">
        <v>0</v>
      </c>
      <c r="K2635" s="15">
        <v>0</v>
      </c>
      <c r="L2635" s="16">
        <f t="shared" si="51"/>
        <v>0</v>
      </c>
      <c r="M2635" s="15">
        <f t="shared" si="52"/>
        <v>4</v>
      </c>
      <c r="N2635" s="15">
        <v>0</v>
      </c>
      <c r="O2635" s="17">
        <f t="shared" si="53"/>
        <v>4</v>
      </c>
      <c r="P2635" s="16">
        <f t="shared" si="54"/>
        <v>2085455</v>
      </c>
    </row>
    <row r="2636" spans="1:16" x14ac:dyDescent="0.2">
      <c r="A2636" s="15" t="s">
        <v>1352</v>
      </c>
      <c r="B2636" s="15" t="s">
        <v>25</v>
      </c>
      <c r="C2636" s="15"/>
      <c r="D2636" s="15"/>
      <c r="E2636" s="15">
        <v>1</v>
      </c>
      <c r="F2636" s="15">
        <v>590909</v>
      </c>
      <c r="G2636" s="15">
        <v>0</v>
      </c>
      <c r="H2636" s="15">
        <v>0</v>
      </c>
      <c r="I2636" s="16">
        <f t="shared" si="50"/>
        <v>590909</v>
      </c>
      <c r="J2636" s="15">
        <v>0</v>
      </c>
      <c r="K2636" s="15">
        <v>0</v>
      </c>
      <c r="L2636" s="16">
        <f t="shared" si="51"/>
        <v>0</v>
      </c>
      <c r="M2636" s="15">
        <f t="shared" si="52"/>
        <v>1</v>
      </c>
      <c r="N2636" s="15">
        <v>0</v>
      </c>
      <c r="O2636" s="17">
        <f t="shared" si="53"/>
        <v>1</v>
      </c>
      <c r="P2636" s="16">
        <f t="shared" si="54"/>
        <v>590909</v>
      </c>
    </row>
    <row r="2637" spans="1:16" x14ac:dyDescent="0.2">
      <c r="A2637" s="15" t="s">
        <v>1355</v>
      </c>
      <c r="B2637" s="15" t="s">
        <v>11</v>
      </c>
      <c r="C2637" s="15"/>
      <c r="D2637" s="15"/>
      <c r="E2637" s="15">
        <v>114</v>
      </c>
      <c r="F2637" s="15">
        <v>164781870</v>
      </c>
      <c r="G2637" s="15">
        <v>0</v>
      </c>
      <c r="H2637" s="15">
        <v>0</v>
      </c>
      <c r="I2637" s="16">
        <f t="shared" si="50"/>
        <v>1445455</v>
      </c>
      <c r="J2637" s="15">
        <v>0</v>
      </c>
      <c r="K2637" s="15">
        <v>0</v>
      </c>
      <c r="L2637" s="16">
        <f t="shared" si="51"/>
        <v>0</v>
      </c>
      <c r="M2637" s="15">
        <f t="shared" si="52"/>
        <v>114</v>
      </c>
      <c r="N2637" s="15">
        <v>0</v>
      </c>
      <c r="O2637" s="17">
        <f t="shared" si="53"/>
        <v>114</v>
      </c>
      <c r="P2637" s="16">
        <f t="shared" si="54"/>
        <v>164781870</v>
      </c>
    </row>
    <row r="2638" spans="1:16" x14ac:dyDescent="0.2">
      <c r="A2638" s="15" t="s">
        <v>1356</v>
      </c>
      <c r="B2638" s="15" t="s">
        <v>11</v>
      </c>
      <c r="C2638" s="15"/>
      <c r="D2638" s="15"/>
      <c r="E2638" s="15">
        <v>1</v>
      </c>
      <c r="F2638" s="15">
        <v>445455</v>
      </c>
      <c r="G2638" s="15">
        <v>0</v>
      </c>
      <c r="H2638" s="15">
        <v>0</v>
      </c>
      <c r="I2638" s="16">
        <f t="shared" si="50"/>
        <v>445455</v>
      </c>
      <c r="J2638" s="15">
        <v>0</v>
      </c>
      <c r="K2638" s="15">
        <v>0</v>
      </c>
      <c r="L2638" s="16">
        <f t="shared" si="51"/>
        <v>0</v>
      </c>
      <c r="M2638" s="15">
        <f t="shared" si="52"/>
        <v>1</v>
      </c>
      <c r="N2638" s="15">
        <v>0</v>
      </c>
      <c r="O2638" s="17">
        <f t="shared" si="53"/>
        <v>1</v>
      </c>
      <c r="P2638" s="16">
        <f t="shared" si="54"/>
        <v>445455</v>
      </c>
    </row>
    <row r="2639" spans="1:16" x14ac:dyDescent="0.2">
      <c r="A2639" s="15" t="s">
        <v>1358</v>
      </c>
      <c r="B2639" s="15" t="s">
        <v>11</v>
      </c>
      <c r="C2639" s="15"/>
      <c r="D2639" s="15"/>
      <c r="E2639" s="15">
        <v>5</v>
      </c>
      <c r="F2639" s="15">
        <v>1909091</v>
      </c>
      <c r="G2639" s="15">
        <v>0</v>
      </c>
      <c r="H2639" s="15">
        <v>0</v>
      </c>
      <c r="I2639" s="16">
        <f t="shared" si="50"/>
        <v>381818.2</v>
      </c>
      <c r="J2639" s="15">
        <v>0</v>
      </c>
      <c r="K2639" s="15">
        <v>0</v>
      </c>
      <c r="L2639" s="16">
        <f t="shared" si="51"/>
        <v>0</v>
      </c>
      <c r="M2639" s="15">
        <f t="shared" si="52"/>
        <v>5</v>
      </c>
      <c r="N2639" s="15">
        <v>0</v>
      </c>
      <c r="O2639" s="17">
        <f t="shared" si="53"/>
        <v>5</v>
      </c>
      <c r="P2639" s="16">
        <f t="shared" si="54"/>
        <v>1909091</v>
      </c>
    </row>
    <row r="2640" spans="1:16" x14ac:dyDescent="0.2">
      <c r="A2640" s="15" t="s">
        <v>1359</v>
      </c>
      <c r="B2640" s="15" t="s">
        <v>11</v>
      </c>
      <c r="C2640" s="15"/>
      <c r="D2640" s="15"/>
      <c r="E2640" s="15">
        <v>5</v>
      </c>
      <c r="F2640" s="15">
        <v>2227273</v>
      </c>
      <c r="G2640" s="15">
        <v>0</v>
      </c>
      <c r="H2640" s="15">
        <v>0</v>
      </c>
      <c r="I2640" s="16">
        <f t="shared" si="50"/>
        <v>445454.6</v>
      </c>
      <c r="J2640" s="15">
        <v>0</v>
      </c>
      <c r="K2640" s="15">
        <v>0</v>
      </c>
      <c r="L2640" s="16">
        <f t="shared" si="51"/>
        <v>0</v>
      </c>
      <c r="M2640" s="15">
        <f t="shared" si="52"/>
        <v>5</v>
      </c>
      <c r="N2640" s="15">
        <v>0</v>
      </c>
      <c r="O2640" s="17">
        <f t="shared" si="53"/>
        <v>5</v>
      </c>
      <c r="P2640" s="16">
        <f t="shared" si="54"/>
        <v>2227273</v>
      </c>
    </row>
    <row r="2641" spans="1:16" x14ac:dyDescent="0.2">
      <c r="A2641" s="15" t="s">
        <v>1360</v>
      </c>
      <c r="B2641" s="15" t="s">
        <v>11</v>
      </c>
      <c r="C2641" s="15"/>
      <c r="D2641" s="15"/>
      <c r="E2641" s="15">
        <v>37</v>
      </c>
      <c r="F2641" s="15">
        <v>24979454</v>
      </c>
      <c r="G2641" s="15">
        <v>0</v>
      </c>
      <c r="H2641" s="15">
        <v>0</v>
      </c>
      <c r="I2641" s="16">
        <f t="shared" si="50"/>
        <v>675120.37837837834</v>
      </c>
      <c r="J2641" s="15">
        <v>0</v>
      </c>
      <c r="K2641" s="15">
        <v>0</v>
      </c>
      <c r="L2641" s="16">
        <f t="shared" si="51"/>
        <v>0</v>
      </c>
      <c r="M2641" s="15">
        <f t="shared" si="52"/>
        <v>37</v>
      </c>
      <c r="N2641" s="15">
        <v>0</v>
      </c>
      <c r="O2641" s="17">
        <f t="shared" si="53"/>
        <v>37</v>
      </c>
      <c r="P2641" s="16">
        <f t="shared" si="54"/>
        <v>24979454</v>
      </c>
    </row>
    <row r="2642" spans="1:16" x14ac:dyDescent="0.2">
      <c r="A2642" s="15" t="s">
        <v>1361</v>
      </c>
      <c r="B2642" s="15" t="s">
        <v>11</v>
      </c>
      <c r="C2642" s="15"/>
      <c r="D2642" s="15"/>
      <c r="E2642" s="15">
        <v>9</v>
      </c>
      <c r="F2642" s="15">
        <v>13500000</v>
      </c>
      <c r="G2642" s="15">
        <v>0</v>
      </c>
      <c r="H2642" s="15">
        <v>0</v>
      </c>
      <c r="I2642" s="16">
        <f t="shared" si="50"/>
        <v>1500000</v>
      </c>
      <c r="J2642" s="15">
        <v>0</v>
      </c>
      <c r="K2642" s="15">
        <v>0</v>
      </c>
      <c r="L2642" s="16">
        <f t="shared" si="51"/>
        <v>0</v>
      </c>
      <c r="M2642" s="15">
        <f t="shared" si="52"/>
        <v>9</v>
      </c>
      <c r="N2642" s="15">
        <v>0</v>
      </c>
      <c r="O2642" s="17">
        <f t="shared" si="53"/>
        <v>9</v>
      </c>
      <c r="P2642" s="16">
        <f t="shared" si="54"/>
        <v>13500000</v>
      </c>
    </row>
    <row r="2643" spans="1:16" x14ac:dyDescent="0.2">
      <c r="A2643" s="15" t="s">
        <v>1362</v>
      </c>
      <c r="B2643" s="15" t="s">
        <v>11</v>
      </c>
      <c r="C2643" s="15"/>
      <c r="D2643" s="15"/>
      <c r="E2643" s="15">
        <v>2</v>
      </c>
      <c r="F2643" s="15">
        <v>1636363</v>
      </c>
      <c r="G2643" s="15">
        <v>0</v>
      </c>
      <c r="H2643" s="15">
        <v>0</v>
      </c>
      <c r="I2643" s="16">
        <f t="shared" si="50"/>
        <v>818181.5</v>
      </c>
      <c r="J2643" s="15">
        <v>0</v>
      </c>
      <c r="K2643" s="15">
        <v>0</v>
      </c>
      <c r="L2643" s="16">
        <f t="shared" si="51"/>
        <v>0</v>
      </c>
      <c r="M2643" s="15">
        <f t="shared" si="52"/>
        <v>2</v>
      </c>
      <c r="N2643" s="15">
        <v>0</v>
      </c>
      <c r="O2643" s="17">
        <f t="shared" si="53"/>
        <v>2</v>
      </c>
      <c r="P2643" s="16">
        <f t="shared" si="54"/>
        <v>1636363</v>
      </c>
    </row>
    <row r="2644" spans="1:16" x14ac:dyDescent="0.2">
      <c r="A2644" s="15" t="s">
        <v>1364</v>
      </c>
      <c r="B2644" s="15" t="s">
        <v>20</v>
      </c>
      <c r="C2644" s="15"/>
      <c r="D2644" s="15"/>
      <c r="E2644" s="15">
        <v>0</v>
      </c>
      <c r="F2644" s="15">
        <v>0</v>
      </c>
      <c r="G2644" s="15">
        <v>0</v>
      </c>
      <c r="H2644" s="15">
        <v>0</v>
      </c>
      <c r="I2644" s="16">
        <f t="shared" si="50"/>
        <v>0</v>
      </c>
      <c r="J2644" s="15">
        <v>0</v>
      </c>
      <c r="K2644" s="15">
        <v>0</v>
      </c>
      <c r="L2644" s="16">
        <f t="shared" si="51"/>
        <v>0</v>
      </c>
      <c r="M2644" s="15">
        <f t="shared" si="52"/>
        <v>0</v>
      </c>
      <c r="N2644" s="15">
        <v>0</v>
      </c>
      <c r="O2644" s="17">
        <f t="shared" si="53"/>
        <v>0</v>
      </c>
      <c r="P2644" s="16">
        <f t="shared" si="54"/>
        <v>0</v>
      </c>
    </row>
    <row r="2645" spans="1:16" x14ac:dyDescent="0.2">
      <c r="A2645" s="15" t="s">
        <v>1366</v>
      </c>
      <c r="B2645" s="15" t="s">
        <v>25</v>
      </c>
      <c r="C2645" s="15"/>
      <c r="D2645" s="15"/>
      <c r="E2645" s="15">
        <v>2</v>
      </c>
      <c r="F2645" s="15">
        <v>8485454</v>
      </c>
      <c r="G2645" s="15">
        <v>0</v>
      </c>
      <c r="H2645" s="15">
        <v>0</v>
      </c>
      <c r="I2645" s="16">
        <f t="shared" si="50"/>
        <v>4242727</v>
      </c>
      <c r="J2645" s="15">
        <v>0</v>
      </c>
      <c r="K2645" s="15">
        <v>0</v>
      </c>
      <c r="L2645" s="16">
        <f t="shared" si="51"/>
        <v>0</v>
      </c>
      <c r="M2645" s="15">
        <f t="shared" si="52"/>
        <v>2</v>
      </c>
      <c r="N2645" s="15">
        <v>0</v>
      </c>
      <c r="O2645" s="17">
        <f t="shared" si="53"/>
        <v>2</v>
      </c>
      <c r="P2645" s="16">
        <f t="shared" si="54"/>
        <v>8485454</v>
      </c>
    </row>
    <row r="2646" spans="1:16" x14ac:dyDescent="0.2">
      <c r="A2646" s="15" t="s">
        <v>1369</v>
      </c>
      <c r="B2646" s="15" t="s">
        <v>11</v>
      </c>
      <c r="C2646" s="15"/>
      <c r="D2646" s="15"/>
      <c r="E2646" s="15">
        <v>3</v>
      </c>
      <c r="F2646" s="15">
        <v>1077273</v>
      </c>
      <c r="G2646" s="15">
        <v>0</v>
      </c>
      <c r="H2646" s="15">
        <v>0</v>
      </c>
      <c r="I2646" s="16">
        <f t="shared" si="50"/>
        <v>359091</v>
      </c>
      <c r="J2646" s="15">
        <v>0</v>
      </c>
      <c r="K2646" s="15">
        <v>0</v>
      </c>
      <c r="L2646" s="16">
        <f t="shared" si="51"/>
        <v>0</v>
      </c>
      <c r="M2646" s="15">
        <f t="shared" si="52"/>
        <v>3</v>
      </c>
      <c r="N2646" s="15">
        <v>0</v>
      </c>
      <c r="O2646" s="17">
        <f t="shared" si="53"/>
        <v>3</v>
      </c>
      <c r="P2646" s="16">
        <f t="shared" si="54"/>
        <v>1077273</v>
      </c>
    </row>
    <row r="2647" spans="1:16" x14ac:dyDescent="0.2">
      <c r="A2647" s="15" t="s">
        <v>1370</v>
      </c>
      <c r="B2647" s="15" t="s">
        <v>11</v>
      </c>
      <c r="C2647" s="15"/>
      <c r="D2647" s="15"/>
      <c r="E2647" s="15">
        <v>0</v>
      </c>
      <c r="F2647" s="15">
        <v>0</v>
      </c>
      <c r="G2647" s="15">
        <v>0</v>
      </c>
      <c r="H2647" s="15">
        <v>0</v>
      </c>
      <c r="I2647" s="16">
        <f t="shared" si="50"/>
        <v>0</v>
      </c>
      <c r="J2647" s="15">
        <v>0</v>
      </c>
      <c r="K2647" s="15">
        <v>0</v>
      </c>
      <c r="L2647" s="16">
        <f t="shared" si="51"/>
        <v>0</v>
      </c>
      <c r="M2647" s="15">
        <f t="shared" si="52"/>
        <v>0</v>
      </c>
      <c r="N2647" s="15">
        <v>0</v>
      </c>
      <c r="O2647" s="17">
        <f t="shared" si="53"/>
        <v>0</v>
      </c>
      <c r="P2647" s="16">
        <f t="shared" si="54"/>
        <v>0</v>
      </c>
    </row>
    <row r="2648" spans="1:16" x14ac:dyDescent="0.2">
      <c r="A2648" s="15" t="s">
        <v>1371</v>
      </c>
      <c r="B2648" s="15" t="s">
        <v>11</v>
      </c>
      <c r="C2648" s="15"/>
      <c r="D2648" s="15"/>
      <c r="E2648" s="15">
        <v>18</v>
      </c>
      <c r="F2648" s="15">
        <v>6248326</v>
      </c>
      <c r="G2648" s="15">
        <v>0</v>
      </c>
      <c r="H2648" s="15">
        <v>0</v>
      </c>
      <c r="I2648" s="16">
        <f t="shared" si="50"/>
        <v>347129.22222222225</v>
      </c>
      <c r="J2648" s="15">
        <v>0</v>
      </c>
      <c r="K2648" s="15">
        <v>0</v>
      </c>
      <c r="L2648" s="16">
        <f t="shared" si="51"/>
        <v>0</v>
      </c>
      <c r="M2648" s="15">
        <f t="shared" si="52"/>
        <v>18</v>
      </c>
      <c r="N2648" s="15">
        <v>0</v>
      </c>
      <c r="O2648" s="17">
        <f t="shared" si="53"/>
        <v>18</v>
      </c>
      <c r="P2648" s="16">
        <f t="shared" si="54"/>
        <v>6248326</v>
      </c>
    </row>
    <row r="2649" spans="1:16" x14ac:dyDescent="0.2">
      <c r="A2649" s="15" t="s">
        <v>1372</v>
      </c>
      <c r="B2649" s="15" t="s">
        <v>141</v>
      </c>
      <c r="C2649" s="15"/>
      <c r="D2649" s="15"/>
      <c r="E2649" s="15">
        <v>338</v>
      </c>
      <c r="F2649" s="15">
        <v>27235962</v>
      </c>
      <c r="G2649" s="15">
        <v>0</v>
      </c>
      <c r="H2649" s="15">
        <v>0</v>
      </c>
      <c r="I2649" s="16">
        <f t="shared" si="50"/>
        <v>80579.769230769234</v>
      </c>
      <c r="J2649" s="15">
        <v>0</v>
      </c>
      <c r="K2649" s="15">
        <v>0</v>
      </c>
      <c r="L2649" s="16">
        <f t="shared" si="51"/>
        <v>0</v>
      </c>
      <c r="M2649" s="15">
        <f t="shared" si="52"/>
        <v>338</v>
      </c>
      <c r="N2649" s="15">
        <v>0</v>
      </c>
      <c r="O2649" s="17">
        <f t="shared" si="53"/>
        <v>338</v>
      </c>
      <c r="P2649" s="16">
        <f t="shared" si="54"/>
        <v>27235962</v>
      </c>
    </row>
    <row r="2650" spans="1:16" x14ac:dyDescent="0.2">
      <c r="A2650" s="15" t="s">
        <v>4104</v>
      </c>
      <c r="B2650" s="15" t="s">
        <v>34</v>
      </c>
      <c r="C2650" s="15"/>
      <c r="D2650" s="15"/>
      <c r="E2650" s="15">
        <v>0</v>
      </c>
      <c r="F2650" s="15">
        <v>0</v>
      </c>
      <c r="G2650" s="15">
        <v>0</v>
      </c>
      <c r="H2650" s="15">
        <v>0</v>
      </c>
      <c r="I2650" s="16">
        <f t="shared" si="50"/>
        <v>0</v>
      </c>
      <c r="J2650" s="15">
        <v>0</v>
      </c>
      <c r="K2650" s="15">
        <v>0</v>
      </c>
      <c r="L2650" s="16">
        <f t="shared" si="51"/>
        <v>0</v>
      </c>
      <c r="M2650" s="15">
        <f t="shared" si="52"/>
        <v>0</v>
      </c>
      <c r="N2650" s="15">
        <v>0</v>
      </c>
      <c r="O2650" s="17">
        <f t="shared" si="53"/>
        <v>0</v>
      </c>
      <c r="P2650" s="16">
        <f t="shared" si="54"/>
        <v>0</v>
      </c>
    </row>
    <row r="2651" spans="1:16" x14ac:dyDescent="0.2">
      <c r="A2651" s="15" t="s">
        <v>4048</v>
      </c>
      <c r="B2651" s="15" t="s">
        <v>11</v>
      </c>
      <c r="C2651" s="15"/>
      <c r="D2651" s="15"/>
      <c r="E2651" s="15">
        <v>7</v>
      </c>
      <c r="F2651" s="15">
        <v>598185</v>
      </c>
      <c r="G2651" s="15">
        <v>0</v>
      </c>
      <c r="H2651" s="15">
        <v>0</v>
      </c>
      <c r="I2651" s="16">
        <f t="shared" si="50"/>
        <v>85455</v>
      </c>
      <c r="J2651" s="15">
        <v>0</v>
      </c>
      <c r="K2651" s="15">
        <v>0</v>
      </c>
      <c r="L2651" s="16">
        <f t="shared" si="51"/>
        <v>0</v>
      </c>
      <c r="M2651" s="15">
        <f t="shared" si="52"/>
        <v>7</v>
      </c>
      <c r="N2651" s="15">
        <v>0</v>
      </c>
      <c r="O2651" s="17">
        <f t="shared" si="53"/>
        <v>7</v>
      </c>
      <c r="P2651" s="16">
        <f t="shared" si="54"/>
        <v>598185</v>
      </c>
    </row>
    <row r="2652" spans="1:16" x14ac:dyDescent="0.2">
      <c r="A2652" s="15" t="s">
        <v>1378</v>
      </c>
      <c r="B2652" s="15" t="s">
        <v>11</v>
      </c>
      <c r="C2652" s="15"/>
      <c r="D2652" s="15"/>
      <c r="E2652" s="15">
        <v>0</v>
      </c>
      <c r="F2652" s="15">
        <v>0</v>
      </c>
      <c r="G2652" s="15">
        <v>0</v>
      </c>
      <c r="H2652" s="15">
        <v>0</v>
      </c>
      <c r="I2652" s="16">
        <f t="shared" si="50"/>
        <v>0</v>
      </c>
      <c r="J2652" s="15">
        <v>0</v>
      </c>
      <c r="K2652" s="15">
        <v>0</v>
      </c>
      <c r="L2652" s="16">
        <f t="shared" si="51"/>
        <v>0</v>
      </c>
      <c r="M2652" s="15">
        <f t="shared" si="52"/>
        <v>0</v>
      </c>
      <c r="N2652" s="15">
        <v>0</v>
      </c>
      <c r="O2652" s="17">
        <f t="shared" si="53"/>
        <v>0</v>
      </c>
      <c r="P2652" s="16">
        <f t="shared" si="54"/>
        <v>0</v>
      </c>
    </row>
    <row r="2653" spans="1:16" x14ac:dyDescent="0.2">
      <c r="A2653" s="15" t="s">
        <v>1379</v>
      </c>
      <c r="B2653" s="15" t="s">
        <v>11</v>
      </c>
      <c r="C2653" s="15"/>
      <c r="D2653" s="15"/>
      <c r="E2653" s="15">
        <v>14</v>
      </c>
      <c r="F2653" s="15">
        <v>2825452</v>
      </c>
      <c r="G2653" s="15">
        <v>0</v>
      </c>
      <c r="H2653" s="15">
        <v>0</v>
      </c>
      <c r="I2653" s="16">
        <f t="shared" si="50"/>
        <v>201818</v>
      </c>
      <c r="J2653" s="15">
        <v>0</v>
      </c>
      <c r="K2653" s="15">
        <v>0</v>
      </c>
      <c r="L2653" s="16">
        <f t="shared" si="51"/>
        <v>0</v>
      </c>
      <c r="M2653" s="15">
        <f t="shared" si="52"/>
        <v>14</v>
      </c>
      <c r="N2653" s="15">
        <v>0</v>
      </c>
      <c r="O2653" s="17">
        <f t="shared" si="53"/>
        <v>14</v>
      </c>
      <c r="P2653" s="16">
        <f t="shared" si="54"/>
        <v>2825452</v>
      </c>
    </row>
    <row r="2654" spans="1:16" x14ac:dyDescent="0.2">
      <c r="A2654" s="15" t="s">
        <v>4049</v>
      </c>
      <c r="B2654" s="15" t="s">
        <v>11</v>
      </c>
      <c r="C2654" s="15"/>
      <c r="D2654" s="15"/>
      <c r="E2654" s="15">
        <v>18</v>
      </c>
      <c r="F2654" s="15">
        <v>3125448</v>
      </c>
      <c r="G2654" s="15">
        <v>0</v>
      </c>
      <c r="H2654" s="15">
        <v>0</v>
      </c>
      <c r="I2654" s="16">
        <f t="shared" si="50"/>
        <v>173636</v>
      </c>
      <c r="J2654" s="15">
        <v>0</v>
      </c>
      <c r="K2654" s="15">
        <v>0</v>
      </c>
      <c r="L2654" s="16">
        <f t="shared" si="51"/>
        <v>0</v>
      </c>
      <c r="M2654" s="15">
        <f t="shared" si="52"/>
        <v>18</v>
      </c>
      <c r="N2654" s="15">
        <v>0</v>
      </c>
      <c r="O2654" s="17">
        <f t="shared" si="53"/>
        <v>18</v>
      </c>
      <c r="P2654" s="16">
        <f t="shared" si="54"/>
        <v>3125448</v>
      </c>
    </row>
    <row r="2655" spans="1:16" x14ac:dyDescent="0.2">
      <c r="A2655" s="15" t="s">
        <v>1381</v>
      </c>
      <c r="B2655" s="15" t="s">
        <v>34</v>
      </c>
      <c r="C2655" s="15"/>
      <c r="D2655" s="15"/>
      <c r="E2655" s="15">
        <v>4</v>
      </c>
      <c r="F2655" s="15">
        <v>327268</v>
      </c>
      <c r="G2655" s="15">
        <v>0</v>
      </c>
      <c r="H2655" s="15">
        <v>0</v>
      </c>
      <c r="I2655" s="16">
        <f t="shared" si="50"/>
        <v>81817</v>
      </c>
      <c r="J2655" s="15">
        <v>0</v>
      </c>
      <c r="K2655" s="15">
        <v>0</v>
      </c>
      <c r="L2655" s="16">
        <f t="shared" si="51"/>
        <v>0</v>
      </c>
      <c r="M2655" s="15">
        <f t="shared" si="52"/>
        <v>4</v>
      </c>
      <c r="N2655" s="15">
        <v>0</v>
      </c>
      <c r="O2655" s="17">
        <f t="shared" si="53"/>
        <v>4</v>
      </c>
      <c r="P2655" s="16">
        <f t="shared" si="54"/>
        <v>327268</v>
      </c>
    </row>
    <row r="2656" spans="1:16" x14ac:dyDescent="0.2">
      <c r="A2656" s="15" t="s">
        <v>1384</v>
      </c>
      <c r="B2656" s="15" t="s">
        <v>11</v>
      </c>
      <c r="C2656" s="15"/>
      <c r="D2656" s="15"/>
      <c r="E2656" s="15">
        <v>0</v>
      </c>
      <c r="F2656" s="15">
        <v>0</v>
      </c>
      <c r="G2656" s="15">
        <v>0</v>
      </c>
      <c r="H2656" s="15">
        <v>0</v>
      </c>
      <c r="I2656" s="16">
        <f t="shared" si="50"/>
        <v>0</v>
      </c>
      <c r="J2656" s="15">
        <v>0</v>
      </c>
      <c r="K2656" s="15">
        <v>0</v>
      </c>
      <c r="L2656" s="16">
        <f t="shared" si="51"/>
        <v>0</v>
      </c>
      <c r="M2656" s="15">
        <f t="shared" si="52"/>
        <v>0</v>
      </c>
      <c r="N2656" s="15">
        <v>0</v>
      </c>
      <c r="O2656" s="17">
        <f t="shared" si="53"/>
        <v>0</v>
      </c>
      <c r="P2656" s="16">
        <f t="shared" si="54"/>
        <v>0</v>
      </c>
    </row>
    <row r="2657" spans="1:16" x14ac:dyDescent="0.2">
      <c r="A2657" s="15" t="s">
        <v>1385</v>
      </c>
      <c r="B2657" s="15" t="s">
        <v>11</v>
      </c>
      <c r="C2657" s="15"/>
      <c r="D2657" s="15"/>
      <c r="E2657" s="15">
        <v>0</v>
      </c>
      <c r="F2657" s="15">
        <v>0</v>
      </c>
      <c r="G2657" s="15">
        <v>0</v>
      </c>
      <c r="H2657" s="15">
        <v>0</v>
      </c>
      <c r="I2657" s="16">
        <f t="shared" si="50"/>
        <v>0</v>
      </c>
      <c r="J2657" s="15">
        <v>0</v>
      </c>
      <c r="K2657" s="15">
        <v>0</v>
      </c>
      <c r="L2657" s="16">
        <f t="shared" si="51"/>
        <v>0</v>
      </c>
      <c r="M2657" s="15">
        <f t="shared" si="52"/>
        <v>0</v>
      </c>
      <c r="N2657" s="15">
        <v>0</v>
      </c>
      <c r="O2657" s="17">
        <f t="shared" si="53"/>
        <v>0</v>
      </c>
      <c r="P2657" s="16">
        <f t="shared" si="54"/>
        <v>0</v>
      </c>
    </row>
    <row r="2658" spans="1:16" x14ac:dyDescent="0.2">
      <c r="A2658" s="15" t="s">
        <v>1386</v>
      </c>
      <c r="B2658" s="15" t="s">
        <v>11</v>
      </c>
      <c r="C2658" s="15"/>
      <c r="D2658" s="15"/>
      <c r="E2658" s="15">
        <v>9</v>
      </c>
      <c r="F2658" s="15">
        <v>2091607</v>
      </c>
      <c r="G2658" s="15">
        <v>0</v>
      </c>
      <c r="H2658" s="15">
        <v>0</v>
      </c>
      <c r="I2658" s="16">
        <f t="shared" si="50"/>
        <v>232400.77777777778</v>
      </c>
      <c r="J2658" s="15">
        <v>0</v>
      </c>
      <c r="K2658" s="15">
        <v>0</v>
      </c>
      <c r="L2658" s="16">
        <f t="shared" si="51"/>
        <v>0</v>
      </c>
      <c r="M2658" s="15">
        <f t="shared" si="52"/>
        <v>9</v>
      </c>
      <c r="N2658" s="15">
        <v>0</v>
      </c>
      <c r="O2658" s="17">
        <f t="shared" si="53"/>
        <v>9</v>
      </c>
      <c r="P2658" s="16">
        <f t="shared" si="54"/>
        <v>2091607</v>
      </c>
    </row>
    <row r="2659" spans="1:16" x14ac:dyDescent="0.2">
      <c r="A2659" s="15" t="s">
        <v>1387</v>
      </c>
      <c r="B2659" s="15" t="s">
        <v>11</v>
      </c>
      <c r="C2659" s="15"/>
      <c r="D2659" s="15"/>
      <c r="E2659" s="15">
        <v>0</v>
      </c>
      <c r="F2659" s="15">
        <v>0</v>
      </c>
      <c r="G2659" s="15">
        <v>0</v>
      </c>
      <c r="H2659" s="15">
        <v>0</v>
      </c>
      <c r="I2659" s="16">
        <f t="shared" si="50"/>
        <v>0</v>
      </c>
      <c r="J2659" s="15">
        <v>0</v>
      </c>
      <c r="K2659" s="15">
        <v>0</v>
      </c>
      <c r="L2659" s="16">
        <f t="shared" si="51"/>
        <v>0</v>
      </c>
      <c r="M2659" s="15">
        <f t="shared" si="52"/>
        <v>0</v>
      </c>
      <c r="N2659" s="15">
        <v>0</v>
      </c>
      <c r="O2659" s="17">
        <f t="shared" si="53"/>
        <v>0</v>
      </c>
      <c r="P2659" s="16">
        <f t="shared" si="54"/>
        <v>0</v>
      </c>
    </row>
    <row r="2660" spans="1:16" x14ac:dyDescent="0.2">
      <c r="A2660" s="15" t="s">
        <v>4050</v>
      </c>
      <c r="B2660" s="15" t="s">
        <v>11</v>
      </c>
      <c r="C2660" s="15"/>
      <c r="D2660" s="15"/>
      <c r="E2660" s="15">
        <v>34</v>
      </c>
      <c r="F2660" s="15">
        <v>12547398</v>
      </c>
      <c r="G2660" s="15">
        <v>0</v>
      </c>
      <c r="H2660" s="15">
        <v>0</v>
      </c>
      <c r="I2660" s="16">
        <f t="shared" si="50"/>
        <v>369041.1176470588</v>
      </c>
      <c r="J2660" s="15">
        <v>0</v>
      </c>
      <c r="K2660" s="15">
        <v>0</v>
      </c>
      <c r="L2660" s="16">
        <f t="shared" si="51"/>
        <v>0</v>
      </c>
      <c r="M2660" s="15">
        <f t="shared" si="52"/>
        <v>34</v>
      </c>
      <c r="N2660" s="15">
        <v>0</v>
      </c>
      <c r="O2660" s="17">
        <f t="shared" si="53"/>
        <v>34</v>
      </c>
      <c r="P2660" s="16">
        <f t="shared" si="54"/>
        <v>12547398</v>
      </c>
    </row>
    <row r="2661" spans="1:16" x14ac:dyDescent="0.2">
      <c r="A2661" s="15" t="s">
        <v>1390</v>
      </c>
      <c r="B2661" s="15" t="s">
        <v>141</v>
      </c>
      <c r="C2661" s="15"/>
      <c r="D2661" s="15"/>
      <c r="E2661" s="15">
        <v>11</v>
      </c>
      <c r="F2661" s="15">
        <v>1399992</v>
      </c>
      <c r="G2661" s="15">
        <v>0</v>
      </c>
      <c r="H2661" s="15">
        <v>0</v>
      </c>
      <c r="I2661" s="16">
        <f t="shared" si="50"/>
        <v>127272</v>
      </c>
      <c r="J2661" s="15">
        <v>0</v>
      </c>
      <c r="K2661" s="15">
        <v>0</v>
      </c>
      <c r="L2661" s="16">
        <f t="shared" si="51"/>
        <v>0</v>
      </c>
      <c r="M2661" s="15">
        <f t="shared" si="52"/>
        <v>11</v>
      </c>
      <c r="N2661" s="15">
        <v>0</v>
      </c>
      <c r="O2661" s="17">
        <f t="shared" si="53"/>
        <v>11</v>
      </c>
      <c r="P2661" s="16">
        <f t="shared" si="54"/>
        <v>1399992</v>
      </c>
    </row>
    <row r="2662" spans="1:16" x14ac:dyDescent="0.2">
      <c r="A2662" s="15" t="s">
        <v>1391</v>
      </c>
      <c r="B2662" s="15" t="s">
        <v>1392</v>
      </c>
      <c r="C2662" s="15"/>
      <c r="D2662" s="15"/>
      <c r="E2662" s="15">
        <v>0</v>
      </c>
      <c r="F2662" s="15">
        <v>0</v>
      </c>
      <c r="G2662" s="15">
        <v>0</v>
      </c>
      <c r="H2662" s="15">
        <v>0</v>
      </c>
      <c r="I2662" s="16">
        <f t="shared" si="50"/>
        <v>0</v>
      </c>
      <c r="J2662" s="15">
        <v>0</v>
      </c>
      <c r="K2662" s="15">
        <v>0</v>
      </c>
      <c r="L2662" s="16">
        <f t="shared" si="51"/>
        <v>0</v>
      </c>
      <c r="M2662" s="15">
        <f t="shared" si="52"/>
        <v>0</v>
      </c>
      <c r="N2662" s="15">
        <v>0</v>
      </c>
      <c r="O2662" s="17">
        <f t="shared" si="53"/>
        <v>0</v>
      </c>
      <c r="P2662" s="16">
        <f t="shared" si="54"/>
        <v>0</v>
      </c>
    </row>
    <row r="2663" spans="1:16" x14ac:dyDescent="0.2">
      <c r="A2663" s="15" t="s">
        <v>1393</v>
      </c>
      <c r="B2663" s="15" t="s">
        <v>11</v>
      </c>
      <c r="C2663" s="15"/>
      <c r="D2663" s="15"/>
      <c r="E2663" s="15">
        <v>0</v>
      </c>
      <c r="F2663" s="15">
        <v>0</v>
      </c>
      <c r="G2663" s="15">
        <v>0</v>
      </c>
      <c r="H2663" s="15">
        <v>0</v>
      </c>
      <c r="I2663" s="16">
        <f t="shared" si="50"/>
        <v>0</v>
      </c>
      <c r="J2663" s="15">
        <v>0</v>
      </c>
      <c r="K2663" s="15">
        <v>0</v>
      </c>
      <c r="L2663" s="16">
        <f t="shared" si="51"/>
        <v>0</v>
      </c>
      <c r="M2663" s="15">
        <f t="shared" si="52"/>
        <v>0</v>
      </c>
      <c r="N2663" s="15">
        <v>0</v>
      </c>
      <c r="O2663" s="17">
        <f t="shared" si="53"/>
        <v>0</v>
      </c>
      <c r="P2663" s="16">
        <f t="shared" si="54"/>
        <v>0</v>
      </c>
    </row>
    <row r="2664" spans="1:16" x14ac:dyDescent="0.2">
      <c r="A2664" s="15" t="s">
        <v>4105</v>
      </c>
      <c r="B2664" s="15" t="s">
        <v>11</v>
      </c>
      <c r="C2664" s="15"/>
      <c r="D2664" s="15"/>
      <c r="E2664" s="15">
        <v>0</v>
      </c>
      <c r="F2664" s="15">
        <v>0</v>
      </c>
      <c r="G2664" s="15">
        <v>0</v>
      </c>
      <c r="H2664" s="15">
        <v>0</v>
      </c>
      <c r="I2664" s="16">
        <f t="shared" si="50"/>
        <v>0</v>
      </c>
      <c r="J2664" s="15">
        <v>0</v>
      </c>
      <c r="K2664" s="15">
        <v>0</v>
      </c>
      <c r="L2664" s="16">
        <f t="shared" si="51"/>
        <v>0</v>
      </c>
      <c r="M2664" s="15">
        <f t="shared" si="52"/>
        <v>0</v>
      </c>
      <c r="N2664" s="15">
        <v>0</v>
      </c>
      <c r="O2664" s="17">
        <f t="shared" si="53"/>
        <v>0</v>
      </c>
      <c r="P2664" s="16">
        <f t="shared" si="54"/>
        <v>0</v>
      </c>
    </row>
    <row r="2665" spans="1:16" x14ac:dyDescent="0.2">
      <c r="A2665" s="15" t="s">
        <v>4106</v>
      </c>
      <c r="B2665" s="15" t="s">
        <v>25</v>
      </c>
      <c r="C2665" s="15"/>
      <c r="D2665" s="15"/>
      <c r="E2665" s="15">
        <v>0</v>
      </c>
      <c r="F2665" s="15">
        <v>0</v>
      </c>
      <c r="G2665" s="15">
        <v>0</v>
      </c>
      <c r="H2665" s="15">
        <v>0</v>
      </c>
      <c r="I2665" s="16">
        <f t="shared" si="50"/>
        <v>0</v>
      </c>
      <c r="J2665" s="15">
        <v>0</v>
      </c>
      <c r="K2665" s="15">
        <v>0</v>
      </c>
      <c r="L2665" s="16">
        <f t="shared" si="51"/>
        <v>0</v>
      </c>
      <c r="M2665" s="15">
        <f t="shared" si="52"/>
        <v>0</v>
      </c>
      <c r="N2665" s="15">
        <v>0</v>
      </c>
      <c r="O2665" s="17">
        <f t="shared" si="53"/>
        <v>0</v>
      </c>
      <c r="P2665" s="16">
        <f t="shared" si="54"/>
        <v>0</v>
      </c>
    </row>
    <row r="2666" spans="1:16" x14ac:dyDescent="0.2">
      <c r="A2666" s="15" t="s">
        <v>1404</v>
      </c>
      <c r="B2666" s="15" t="s">
        <v>11</v>
      </c>
      <c r="C2666" s="15"/>
      <c r="D2666" s="15"/>
      <c r="E2666" s="15">
        <v>8</v>
      </c>
      <c r="F2666" s="15">
        <v>1096003</v>
      </c>
      <c r="G2666" s="15">
        <v>0</v>
      </c>
      <c r="H2666" s="15">
        <v>0</v>
      </c>
      <c r="I2666" s="16">
        <f t="shared" si="50"/>
        <v>137000.375</v>
      </c>
      <c r="J2666" s="15">
        <v>0</v>
      </c>
      <c r="K2666" s="15">
        <v>0</v>
      </c>
      <c r="L2666" s="16">
        <f t="shared" si="51"/>
        <v>0</v>
      </c>
      <c r="M2666" s="15">
        <f t="shared" si="52"/>
        <v>8</v>
      </c>
      <c r="N2666" s="15">
        <v>0</v>
      </c>
      <c r="O2666" s="17">
        <f t="shared" si="53"/>
        <v>8</v>
      </c>
      <c r="P2666" s="16">
        <f t="shared" si="54"/>
        <v>1096003</v>
      </c>
    </row>
    <row r="2667" spans="1:16" x14ac:dyDescent="0.2">
      <c r="A2667" s="15" t="s">
        <v>1405</v>
      </c>
      <c r="B2667" s="15" t="s">
        <v>280</v>
      </c>
      <c r="C2667" s="15"/>
      <c r="D2667" s="15"/>
      <c r="E2667" s="15">
        <v>17</v>
      </c>
      <c r="F2667" s="15">
        <v>309094</v>
      </c>
      <c r="G2667" s="15">
        <v>0</v>
      </c>
      <c r="H2667" s="15">
        <v>0</v>
      </c>
      <c r="I2667" s="16">
        <f t="shared" si="50"/>
        <v>18182</v>
      </c>
      <c r="J2667" s="15">
        <v>0</v>
      </c>
      <c r="K2667" s="15">
        <v>0</v>
      </c>
      <c r="L2667" s="16">
        <f t="shared" si="51"/>
        <v>0</v>
      </c>
      <c r="M2667" s="15">
        <f t="shared" si="52"/>
        <v>17</v>
      </c>
      <c r="N2667" s="15">
        <v>0</v>
      </c>
      <c r="O2667" s="17">
        <f t="shared" si="53"/>
        <v>17</v>
      </c>
      <c r="P2667" s="16">
        <f t="shared" si="54"/>
        <v>309094</v>
      </c>
    </row>
    <row r="2668" spans="1:16" x14ac:dyDescent="0.2">
      <c r="A2668" s="15" t="s">
        <v>1406</v>
      </c>
      <c r="B2668" s="15" t="s">
        <v>11</v>
      </c>
      <c r="C2668" s="15"/>
      <c r="D2668" s="15"/>
      <c r="E2668" s="15">
        <v>0</v>
      </c>
      <c r="F2668" s="15">
        <v>0</v>
      </c>
      <c r="G2668" s="15">
        <v>0</v>
      </c>
      <c r="H2668" s="15">
        <v>0</v>
      </c>
      <c r="I2668" s="16">
        <f t="shared" si="50"/>
        <v>0</v>
      </c>
      <c r="J2668" s="15">
        <v>0</v>
      </c>
      <c r="K2668" s="15">
        <v>0</v>
      </c>
      <c r="L2668" s="16">
        <f t="shared" si="51"/>
        <v>0</v>
      </c>
      <c r="M2668" s="15">
        <f t="shared" si="52"/>
        <v>0</v>
      </c>
      <c r="N2668" s="15">
        <v>0</v>
      </c>
      <c r="O2668" s="17">
        <f t="shared" si="53"/>
        <v>0</v>
      </c>
      <c r="P2668" s="16">
        <f t="shared" si="54"/>
        <v>0</v>
      </c>
    </row>
    <row r="2669" spans="1:16" x14ac:dyDescent="0.2">
      <c r="A2669" s="15" t="s">
        <v>1408</v>
      </c>
      <c r="B2669" s="15" t="s">
        <v>11</v>
      </c>
      <c r="C2669" s="15"/>
      <c r="D2669" s="15"/>
      <c r="E2669" s="15">
        <v>1</v>
      </c>
      <c r="F2669" s="15">
        <v>472728</v>
      </c>
      <c r="G2669" s="15">
        <v>0</v>
      </c>
      <c r="H2669" s="15">
        <v>0</v>
      </c>
      <c r="I2669" s="16">
        <f t="shared" si="50"/>
        <v>472728</v>
      </c>
      <c r="J2669" s="15">
        <v>0</v>
      </c>
      <c r="K2669" s="15">
        <v>0</v>
      </c>
      <c r="L2669" s="16">
        <f t="shared" si="51"/>
        <v>0</v>
      </c>
      <c r="M2669" s="15">
        <f t="shared" si="52"/>
        <v>1</v>
      </c>
      <c r="N2669" s="15">
        <v>0</v>
      </c>
      <c r="O2669" s="17">
        <f t="shared" si="53"/>
        <v>1</v>
      </c>
      <c r="P2669" s="16">
        <f t="shared" si="54"/>
        <v>472728</v>
      </c>
    </row>
    <row r="2670" spans="1:16" x14ac:dyDescent="0.2">
      <c r="A2670" s="15" t="s">
        <v>1409</v>
      </c>
      <c r="B2670" s="15" t="s">
        <v>11</v>
      </c>
      <c r="C2670" s="15"/>
      <c r="D2670" s="15"/>
      <c r="E2670" s="15">
        <v>76</v>
      </c>
      <c r="F2670" s="15">
        <v>1003311</v>
      </c>
      <c r="G2670" s="15">
        <v>0</v>
      </c>
      <c r="H2670" s="15">
        <v>0</v>
      </c>
      <c r="I2670" s="16">
        <f t="shared" si="50"/>
        <v>13201.46052631579</v>
      </c>
      <c r="J2670" s="15">
        <v>0</v>
      </c>
      <c r="K2670" s="15">
        <v>0</v>
      </c>
      <c r="L2670" s="16">
        <f t="shared" si="51"/>
        <v>0</v>
      </c>
      <c r="M2670" s="15">
        <f t="shared" si="52"/>
        <v>76</v>
      </c>
      <c r="N2670" s="15">
        <v>0</v>
      </c>
      <c r="O2670" s="17">
        <f t="shared" si="53"/>
        <v>76</v>
      </c>
      <c r="P2670" s="16">
        <f t="shared" si="54"/>
        <v>1003311</v>
      </c>
    </row>
    <row r="2671" spans="1:16" x14ac:dyDescent="0.2">
      <c r="A2671" s="15" t="s">
        <v>1412</v>
      </c>
      <c r="B2671" s="15" t="s">
        <v>11</v>
      </c>
      <c r="C2671" s="15"/>
      <c r="D2671" s="15"/>
      <c r="E2671" s="15">
        <v>13</v>
      </c>
      <c r="F2671" s="15">
        <v>4888507</v>
      </c>
      <c r="G2671" s="15">
        <v>0</v>
      </c>
      <c r="H2671" s="15">
        <v>0</v>
      </c>
      <c r="I2671" s="16">
        <f t="shared" si="50"/>
        <v>376039</v>
      </c>
      <c r="J2671" s="15">
        <v>0</v>
      </c>
      <c r="K2671" s="15">
        <v>0</v>
      </c>
      <c r="L2671" s="16">
        <f t="shared" si="51"/>
        <v>0</v>
      </c>
      <c r="M2671" s="15">
        <f t="shared" si="52"/>
        <v>13</v>
      </c>
      <c r="N2671" s="15">
        <v>0</v>
      </c>
      <c r="O2671" s="17">
        <f t="shared" si="53"/>
        <v>13</v>
      </c>
      <c r="P2671" s="16">
        <f t="shared" si="54"/>
        <v>4888507</v>
      </c>
    </row>
    <row r="2672" spans="1:16" x14ac:dyDescent="0.2">
      <c r="A2672" s="15" t="s">
        <v>4051</v>
      </c>
      <c r="B2672" s="15" t="s">
        <v>11</v>
      </c>
      <c r="C2672" s="15"/>
      <c r="D2672" s="15"/>
      <c r="E2672" s="15">
        <v>11</v>
      </c>
      <c r="F2672" s="15">
        <v>3614047</v>
      </c>
      <c r="G2672" s="15">
        <v>0</v>
      </c>
      <c r="H2672" s="15">
        <v>0</v>
      </c>
      <c r="I2672" s="16">
        <f t="shared" si="50"/>
        <v>328549.72727272729</v>
      </c>
      <c r="J2672" s="15">
        <v>0</v>
      </c>
      <c r="K2672" s="15">
        <v>0</v>
      </c>
      <c r="L2672" s="16">
        <f t="shared" si="51"/>
        <v>0</v>
      </c>
      <c r="M2672" s="15">
        <f t="shared" si="52"/>
        <v>11</v>
      </c>
      <c r="N2672" s="15">
        <v>0</v>
      </c>
      <c r="O2672" s="17">
        <f t="shared" si="53"/>
        <v>11</v>
      </c>
      <c r="P2672" s="16">
        <f t="shared" si="54"/>
        <v>3614047</v>
      </c>
    </row>
    <row r="2673" spans="1:16" x14ac:dyDescent="0.2">
      <c r="A2673" s="15" t="s">
        <v>1415</v>
      </c>
      <c r="B2673" s="15" t="s">
        <v>758</v>
      </c>
      <c r="C2673" s="15"/>
      <c r="D2673" s="15"/>
      <c r="E2673" s="15">
        <v>398</v>
      </c>
      <c r="F2673" s="15">
        <v>173727000</v>
      </c>
      <c r="G2673" s="15">
        <v>0</v>
      </c>
      <c r="H2673" s="15">
        <v>0</v>
      </c>
      <c r="I2673" s="16">
        <f t="shared" si="50"/>
        <v>436500</v>
      </c>
      <c r="J2673" s="15">
        <v>0</v>
      </c>
      <c r="K2673" s="15">
        <v>0</v>
      </c>
      <c r="L2673" s="16">
        <f t="shared" si="51"/>
        <v>0</v>
      </c>
      <c r="M2673" s="15">
        <f t="shared" si="52"/>
        <v>398</v>
      </c>
      <c r="N2673" s="15">
        <v>0</v>
      </c>
      <c r="O2673" s="17">
        <f t="shared" si="53"/>
        <v>398</v>
      </c>
      <c r="P2673" s="16">
        <f t="shared" si="54"/>
        <v>173727000</v>
      </c>
    </row>
    <row r="2674" spans="1:16" x14ac:dyDescent="0.2">
      <c r="A2674" s="15" t="s">
        <v>4107</v>
      </c>
      <c r="B2674" s="15" t="s">
        <v>25</v>
      </c>
      <c r="C2674" s="15"/>
      <c r="D2674" s="15"/>
      <c r="E2674" s="15">
        <v>0</v>
      </c>
      <c r="F2674" s="15">
        <v>0</v>
      </c>
      <c r="G2674" s="15">
        <v>0</v>
      </c>
      <c r="H2674" s="15">
        <v>0</v>
      </c>
      <c r="I2674" s="16">
        <f t="shared" si="50"/>
        <v>0</v>
      </c>
      <c r="J2674" s="15">
        <v>0</v>
      </c>
      <c r="K2674" s="15">
        <v>0</v>
      </c>
      <c r="L2674" s="16">
        <f t="shared" si="51"/>
        <v>0</v>
      </c>
      <c r="M2674" s="15">
        <f t="shared" si="52"/>
        <v>0</v>
      </c>
      <c r="N2674" s="15">
        <v>0</v>
      </c>
      <c r="O2674" s="17">
        <f t="shared" si="53"/>
        <v>0</v>
      </c>
      <c r="P2674" s="16">
        <f t="shared" si="54"/>
        <v>0</v>
      </c>
    </row>
    <row r="2675" spans="1:16" x14ac:dyDescent="0.2">
      <c r="A2675" s="15" t="s">
        <v>1417</v>
      </c>
      <c r="B2675" s="15" t="s">
        <v>11</v>
      </c>
      <c r="C2675" s="15"/>
      <c r="D2675" s="15"/>
      <c r="E2675" s="15">
        <v>1</v>
      </c>
      <c r="F2675" s="15">
        <v>545455</v>
      </c>
      <c r="G2675" s="15">
        <v>0</v>
      </c>
      <c r="H2675" s="15">
        <v>0</v>
      </c>
      <c r="I2675" s="16">
        <f t="shared" si="50"/>
        <v>545455</v>
      </c>
      <c r="J2675" s="15">
        <v>0</v>
      </c>
      <c r="K2675" s="15">
        <v>0</v>
      </c>
      <c r="L2675" s="16">
        <f t="shared" si="51"/>
        <v>0</v>
      </c>
      <c r="M2675" s="15">
        <f t="shared" si="52"/>
        <v>1</v>
      </c>
      <c r="N2675" s="15">
        <v>0</v>
      </c>
      <c r="O2675" s="17">
        <f t="shared" si="53"/>
        <v>1</v>
      </c>
      <c r="P2675" s="16">
        <f t="shared" si="54"/>
        <v>545455</v>
      </c>
    </row>
    <row r="2676" spans="1:16" x14ac:dyDescent="0.2">
      <c r="A2676" s="15" t="s">
        <v>4052</v>
      </c>
      <c r="B2676" s="15" t="s">
        <v>11</v>
      </c>
      <c r="C2676" s="15"/>
      <c r="D2676" s="15"/>
      <c r="E2676" s="15">
        <v>19</v>
      </c>
      <c r="F2676" s="15">
        <v>1573154</v>
      </c>
      <c r="G2676" s="15">
        <v>0</v>
      </c>
      <c r="H2676" s="15">
        <v>0</v>
      </c>
      <c r="I2676" s="16">
        <f t="shared" si="50"/>
        <v>82797.578947368427</v>
      </c>
      <c r="J2676" s="15">
        <v>0</v>
      </c>
      <c r="K2676" s="15">
        <v>0</v>
      </c>
      <c r="L2676" s="16">
        <f t="shared" si="51"/>
        <v>0</v>
      </c>
      <c r="M2676" s="15">
        <f t="shared" si="52"/>
        <v>19</v>
      </c>
      <c r="N2676" s="15">
        <v>0</v>
      </c>
      <c r="O2676" s="17">
        <f t="shared" si="53"/>
        <v>19</v>
      </c>
      <c r="P2676" s="16">
        <f t="shared" si="54"/>
        <v>1573154</v>
      </c>
    </row>
    <row r="2677" spans="1:16" x14ac:dyDescent="0.2">
      <c r="A2677" s="15" t="s">
        <v>4053</v>
      </c>
      <c r="B2677" s="15" t="s">
        <v>11</v>
      </c>
      <c r="C2677" s="15"/>
      <c r="D2677" s="15"/>
      <c r="E2677" s="15">
        <v>11</v>
      </c>
      <c r="F2677" s="15">
        <v>13236667</v>
      </c>
      <c r="G2677" s="15">
        <v>0</v>
      </c>
      <c r="H2677" s="15">
        <v>0</v>
      </c>
      <c r="I2677" s="16">
        <f t="shared" si="50"/>
        <v>1203333.3636363635</v>
      </c>
      <c r="J2677" s="15">
        <v>0</v>
      </c>
      <c r="K2677" s="15">
        <v>0</v>
      </c>
      <c r="L2677" s="16">
        <f t="shared" si="51"/>
        <v>0</v>
      </c>
      <c r="M2677" s="15">
        <f t="shared" si="52"/>
        <v>11</v>
      </c>
      <c r="N2677" s="15">
        <v>0</v>
      </c>
      <c r="O2677" s="17">
        <f t="shared" si="53"/>
        <v>11</v>
      </c>
      <c r="P2677" s="16">
        <f t="shared" si="54"/>
        <v>13236667</v>
      </c>
    </row>
    <row r="2678" spans="1:16" x14ac:dyDescent="0.2">
      <c r="A2678" s="15" t="s">
        <v>1422</v>
      </c>
      <c r="B2678" s="15" t="s">
        <v>11</v>
      </c>
      <c r="C2678" s="15"/>
      <c r="D2678" s="15"/>
      <c r="E2678" s="15">
        <v>9</v>
      </c>
      <c r="F2678" s="15">
        <v>2209091</v>
      </c>
      <c r="G2678" s="15">
        <v>0</v>
      </c>
      <c r="H2678" s="15">
        <v>0</v>
      </c>
      <c r="I2678" s="16">
        <f t="shared" si="50"/>
        <v>245454.55555555556</v>
      </c>
      <c r="J2678" s="15">
        <v>0</v>
      </c>
      <c r="K2678" s="15">
        <v>0</v>
      </c>
      <c r="L2678" s="16">
        <f t="shared" si="51"/>
        <v>0</v>
      </c>
      <c r="M2678" s="15">
        <f t="shared" si="52"/>
        <v>9</v>
      </c>
      <c r="N2678" s="15">
        <v>0</v>
      </c>
      <c r="O2678" s="17">
        <f t="shared" si="53"/>
        <v>9</v>
      </c>
      <c r="P2678" s="16">
        <f t="shared" si="54"/>
        <v>2209091</v>
      </c>
    </row>
    <row r="2679" spans="1:16" x14ac:dyDescent="0.2">
      <c r="A2679" s="15" t="s">
        <v>1423</v>
      </c>
      <c r="B2679" s="15" t="s">
        <v>11</v>
      </c>
      <c r="C2679" s="15"/>
      <c r="D2679" s="15"/>
      <c r="E2679" s="15">
        <v>0</v>
      </c>
      <c r="F2679" s="15">
        <v>0</v>
      </c>
      <c r="G2679" s="15">
        <v>0</v>
      </c>
      <c r="H2679" s="15">
        <v>0</v>
      </c>
      <c r="I2679" s="16">
        <f t="shared" si="50"/>
        <v>0</v>
      </c>
      <c r="J2679" s="15">
        <v>0</v>
      </c>
      <c r="K2679" s="15">
        <v>0</v>
      </c>
      <c r="L2679" s="16">
        <f t="shared" si="51"/>
        <v>0</v>
      </c>
      <c r="M2679" s="15">
        <f t="shared" si="52"/>
        <v>0</v>
      </c>
      <c r="N2679" s="15">
        <v>0</v>
      </c>
      <c r="O2679" s="17">
        <f t="shared" si="53"/>
        <v>0</v>
      </c>
      <c r="P2679" s="16">
        <f t="shared" si="54"/>
        <v>0</v>
      </c>
    </row>
    <row r="2680" spans="1:16" x14ac:dyDescent="0.2">
      <c r="A2680" s="15" t="s">
        <v>1424</v>
      </c>
      <c r="B2680" s="15" t="s">
        <v>11</v>
      </c>
      <c r="C2680" s="15"/>
      <c r="D2680" s="15"/>
      <c r="E2680" s="15">
        <v>4</v>
      </c>
      <c r="F2680" s="15">
        <v>2593006</v>
      </c>
      <c r="G2680" s="15">
        <v>0</v>
      </c>
      <c r="H2680" s="15">
        <v>0</v>
      </c>
      <c r="I2680" s="16">
        <f t="shared" si="50"/>
        <v>648251.5</v>
      </c>
      <c r="J2680" s="15">
        <v>0</v>
      </c>
      <c r="K2680" s="15">
        <v>0</v>
      </c>
      <c r="L2680" s="16">
        <f t="shared" si="51"/>
        <v>0</v>
      </c>
      <c r="M2680" s="15">
        <f t="shared" si="52"/>
        <v>4</v>
      </c>
      <c r="N2680" s="15">
        <v>0</v>
      </c>
      <c r="O2680" s="17">
        <f t="shared" si="53"/>
        <v>4</v>
      </c>
      <c r="P2680" s="16">
        <f t="shared" si="54"/>
        <v>2593006</v>
      </c>
    </row>
    <row r="2681" spans="1:16" x14ac:dyDescent="0.2">
      <c r="A2681" s="15" t="s">
        <v>1425</v>
      </c>
      <c r="B2681" s="15" t="s">
        <v>11</v>
      </c>
      <c r="C2681" s="15"/>
      <c r="D2681" s="15"/>
      <c r="E2681" s="15">
        <v>0</v>
      </c>
      <c r="F2681" s="15">
        <v>0</v>
      </c>
      <c r="G2681" s="15">
        <v>0</v>
      </c>
      <c r="H2681" s="15">
        <v>0</v>
      </c>
      <c r="I2681" s="16">
        <f t="shared" si="50"/>
        <v>0</v>
      </c>
      <c r="J2681" s="15">
        <v>0</v>
      </c>
      <c r="K2681" s="15">
        <v>0</v>
      </c>
      <c r="L2681" s="16">
        <f t="shared" si="51"/>
        <v>0</v>
      </c>
      <c r="M2681" s="15">
        <f t="shared" si="52"/>
        <v>0</v>
      </c>
      <c r="N2681" s="15">
        <v>0</v>
      </c>
      <c r="O2681" s="17">
        <f t="shared" si="53"/>
        <v>0</v>
      </c>
      <c r="P2681" s="16">
        <f t="shared" si="54"/>
        <v>0</v>
      </c>
    </row>
    <row r="2682" spans="1:16" x14ac:dyDescent="0.2">
      <c r="A2682" s="15" t="s">
        <v>4054</v>
      </c>
      <c r="B2682" s="15" t="s">
        <v>25</v>
      </c>
      <c r="C2682" s="15"/>
      <c r="D2682" s="15"/>
      <c r="E2682" s="15">
        <v>1</v>
      </c>
      <c r="F2682" s="15">
        <v>14909090</v>
      </c>
      <c r="G2682" s="15">
        <v>0</v>
      </c>
      <c r="H2682" s="15">
        <v>0</v>
      </c>
      <c r="I2682" s="16">
        <f t="shared" si="50"/>
        <v>14909090</v>
      </c>
      <c r="J2682" s="15">
        <v>0</v>
      </c>
      <c r="K2682" s="15">
        <v>0</v>
      </c>
      <c r="L2682" s="16">
        <f t="shared" si="51"/>
        <v>0</v>
      </c>
      <c r="M2682" s="15">
        <f t="shared" si="52"/>
        <v>1</v>
      </c>
      <c r="N2682" s="15">
        <v>0</v>
      </c>
      <c r="O2682" s="17">
        <f t="shared" si="53"/>
        <v>1</v>
      </c>
      <c r="P2682" s="16">
        <f t="shared" si="54"/>
        <v>14909090</v>
      </c>
    </row>
    <row r="2683" spans="1:16" x14ac:dyDescent="0.2">
      <c r="A2683" s="15" t="s">
        <v>1428</v>
      </c>
      <c r="B2683" s="15" t="s">
        <v>11</v>
      </c>
      <c r="C2683" s="15"/>
      <c r="D2683" s="15"/>
      <c r="E2683" s="15">
        <v>10</v>
      </c>
      <c r="F2683" s="15">
        <v>9170163</v>
      </c>
      <c r="G2683" s="15">
        <v>0</v>
      </c>
      <c r="H2683" s="15">
        <v>0</v>
      </c>
      <c r="I2683" s="16">
        <f t="shared" si="50"/>
        <v>917016.3</v>
      </c>
      <c r="J2683" s="15">
        <v>0</v>
      </c>
      <c r="K2683" s="15">
        <v>0</v>
      </c>
      <c r="L2683" s="16">
        <f t="shared" si="51"/>
        <v>0</v>
      </c>
      <c r="M2683" s="15">
        <f t="shared" si="52"/>
        <v>10</v>
      </c>
      <c r="N2683" s="15">
        <v>0</v>
      </c>
      <c r="O2683" s="17">
        <f t="shared" si="53"/>
        <v>10</v>
      </c>
      <c r="P2683" s="16">
        <f t="shared" si="54"/>
        <v>9170163</v>
      </c>
    </row>
    <row r="2684" spans="1:16" x14ac:dyDescent="0.2">
      <c r="A2684" s="15" t="s">
        <v>1429</v>
      </c>
      <c r="B2684" s="15" t="s">
        <v>141</v>
      </c>
      <c r="C2684" s="15"/>
      <c r="D2684" s="15"/>
      <c r="E2684" s="15">
        <v>4</v>
      </c>
      <c r="F2684" s="15">
        <v>1040000</v>
      </c>
      <c r="G2684" s="15">
        <v>0</v>
      </c>
      <c r="H2684" s="15">
        <v>0</v>
      </c>
      <c r="I2684" s="16">
        <f t="shared" si="50"/>
        <v>260000</v>
      </c>
      <c r="J2684" s="15">
        <v>0</v>
      </c>
      <c r="K2684" s="15">
        <v>0</v>
      </c>
      <c r="L2684" s="16">
        <f t="shared" si="51"/>
        <v>0</v>
      </c>
      <c r="M2684" s="15">
        <f t="shared" si="52"/>
        <v>4</v>
      </c>
      <c r="N2684" s="15">
        <v>0</v>
      </c>
      <c r="O2684" s="17">
        <f t="shared" si="53"/>
        <v>4</v>
      </c>
      <c r="P2684" s="16">
        <f t="shared" si="54"/>
        <v>1040000</v>
      </c>
    </row>
    <row r="2685" spans="1:16" x14ac:dyDescent="0.2">
      <c r="A2685" s="15" t="s">
        <v>1430</v>
      </c>
      <c r="B2685" s="15" t="s">
        <v>11</v>
      </c>
      <c r="C2685" s="15"/>
      <c r="D2685" s="15"/>
      <c r="E2685" s="15">
        <v>1</v>
      </c>
      <c r="F2685" s="15">
        <v>1277273</v>
      </c>
      <c r="G2685" s="15">
        <v>0</v>
      </c>
      <c r="H2685" s="15">
        <v>0</v>
      </c>
      <c r="I2685" s="16">
        <f t="shared" si="50"/>
        <v>1277273</v>
      </c>
      <c r="J2685" s="15">
        <v>0</v>
      </c>
      <c r="K2685" s="15">
        <v>0</v>
      </c>
      <c r="L2685" s="16">
        <f t="shared" si="51"/>
        <v>0</v>
      </c>
      <c r="M2685" s="15">
        <f t="shared" si="52"/>
        <v>1</v>
      </c>
      <c r="N2685" s="15">
        <v>0</v>
      </c>
      <c r="O2685" s="17">
        <f t="shared" si="53"/>
        <v>1</v>
      </c>
      <c r="P2685" s="16">
        <f t="shared" si="54"/>
        <v>1277273</v>
      </c>
    </row>
    <row r="2686" spans="1:16" x14ac:dyDescent="0.2">
      <c r="A2686" s="15" t="s">
        <v>4055</v>
      </c>
      <c r="B2686" s="15" t="s">
        <v>11</v>
      </c>
      <c r="C2686" s="15"/>
      <c r="D2686" s="15"/>
      <c r="E2686" s="15">
        <v>857</v>
      </c>
      <c r="F2686" s="15">
        <v>38524826</v>
      </c>
      <c r="G2686" s="15">
        <v>0</v>
      </c>
      <c r="H2686" s="15">
        <v>0</v>
      </c>
      <c r="I2686" s="16">
        <f t="shared" si="50"/>
        <v>44953.122520420067</v>
      </c>
      <c r="J2686" s="15">
        <v>0</v>
      </c>
      <c r="K2686" s="15">
        <v>0</v>
      </c>
      <c r="L2686" s="16">
        <f t="shared" si="51"/>
        <v>0</v>
      </c>
      <c r="M2686" s="15">
        <f t="shared" si="52"/>
        <v>857</v>
      </c>
      <c r="N2686" s="15">
        <v>0</v>
      </c>
      <c r="O2686" s="17">
        <f t="shared" si="53"/>
        <v>857</v>
      </c>
      <c r="P2686" s="16">
        <f t="shared" si="54"/>
        <v>38524826</v>
      </c>
    </row>
    <row r="2687" spans="1:16" x14ac:dyDescent="0.2">
      <c r="A2687" s="15" t="s">
        <v>1432</v>
      </c>
      <c r="B2687" s="15" t="s">
        <v>11</v>
      </c>
      <c r="C2687" s="15"/>
      <c r="D2687" s="15"/>
      <c r="E2687" s="15">
        <v>10</v>
      </c>
      <c r="F2687" s="15">
        <v>63630</v>
      </c>
      <c r="G2687" s="15">
        <v>0</v>
      </c>
      <c r="H2687" s="15">
        <v>0</v>
      </c>
      <c r="I2687" s="16">
        <f t="shared" si="50"/>
        <v>6363</v>
      </c>
      <c r="J2687" s="15">
        <v>0</v>
      </c>
      <c r="K2687" s="15">
        <v>0</v>
      </c>
      <c r="L2687" s="16">
        <f t="shared" si="51"/>
        <v>0</v>
      </c>
      <c r="M2687" s="15">
        <f t="shared" si="52"/>
        <v>10</v>
      </c>
      <c r="N2687" s="15">
        <v>0</v>
      </c>
      <c r="O2687" s="17">
        <f t="shared" si="53"/>
        <v>10</v>
      </c>
      <c r="P2687" s="16">
        <f t="shared" si="54"/>
        <v>63630</v>
      </c>
    </row>
    <row r="2688" spans="1:16" x14ac:dyDescent="0.2">
      <c r="A2688" s="15" t="s">
        <v>1433</v>
      </c>
      <c r="B2688" s="15" t="s">
        <v>25</v>
      </c>
      <c r="C2688" s="15"/>
      <c r="D2688" s="15"/>
      <c r="E2688" s="15">
        <v>1</v>
      </c>
      <c r="F2688" s="15">
        <v>290909</v>
      </c>
      <c r="G2688" s="15">
        <v>0</v>
      </c>
      <c r="H2688" s="15">
        <v>0</v>
      </c>
      <c r="I2688" s="16">
        <f t="shared" si="50"/>
        <v>290909</v>
      </c>
      <c r="J2688" s="15">
        <v>0</v>
      </c>
      <c r="K2688" s="15">
        <v>0</v>
      </c>
      <c r="L2688" s="16">
        <f t="shared" si="51"/>
        <v>0</v>
      </c>
      <c r="M2688" s="15">
        <f t="shared" si="52"/>
        <v>1</v>
      </c>
      <c r="N2688" s="15">
        <v>0</v>
      </c>
      <c r="O2688" s="17">
        <f t="shared" si="53"/>
        <v>1</v>
      </c>
      <c r="P2688" s="16">
        <f t="shared" si="54"/>
        <v>290909</v>
      </c>
    </row>
    <row r="2689" spans="1:16" x14ac:dyDescent="0.2">
      <c r="A2689" s="15" t="s">
        <v>4108</v>
      </c>
      <c r="B2689" s="15" t="s">
        <v>25</v>
      </c>
      <c r="C2689" s="15"/>
      <c r="D2689" s="15"/>
      <c r="E2689" s="15">
        <v>0</v>
      </c>
      <c r="F2689" s="15">
        <v>0</v>
      </c>
      <c r="G2689" s="15">
        <v>0</v>
      </c>
      <c r="H2689" s="15">
        <v>0</v>
      </c>
      <c r="I2689" s="16">
        <f t="shared" si="50"/>
        <v>0</v>
      </c>
      <c r="J2689" s="15">
        <v>0</v>
      </c>
      <c r="K2689" s="15">
        <v>0</v>
      </c>
      <c r="L2689" s="16">
        <f t="shared" si="51"/>
        <v>0</v>
      </c>
      <c r="M2689" s="15">
        <f t="shared" si="52"/>
        <v>0</v>
      </c>
      <c r="N2689" s="15">
        <v>0</v>
      </c>
      <c r="O2689" s="17">
        <f t="shared" si="53"/>
        <v>0</v>
      </c>
      <c r="P2689" s="16">
        <f t="shared" si="54"/>
        <v>0</v>
      </c>
    </row>
    <row r="2690" spans="1:16" x14ac:dyDescent="0.2">
      <c r="A2690" s="15" t="s">
        <v>1435</v>
      </c>
      <c r="B2690" s="15" t="s">
        <v>11</v>
      </c>
      <c r="C2690" s="15"/>
      <c r="D2690" s="15"/>
      <c r="E2690" s="15">
        <v>0</v>
      </c>
      <c r="F2690" s="15">
        <v>0</v>
      </c>
      <c r="G2690" s="15">
        <v>0</v>
      </c>
      <c r="H2690" s="15">
        <v>0</v>
      </c>
      <c r="I2690" s="16">
        <f t="shared" si="50"/>
        <v>0</v>
      </c>
      <c r="J2690" s="15">
        <v>0</v>
      </c>
      <c r="K2690" s="15">
        <v>0</v>
      </c>
      <c r="L2690" s="16">
        <f t="shared" si="51"/>
        <v>0</v>
      </c>
      <c r="M2690" s="15">
        <f t="shared" si="52"/>
        <v>0</v>
      </c>
      <c r="N2690" s="15">
        <v>0</v>
      </c>
      <c r="O2690" s="17">
        <f t="shared" si="53"/>
        <v>0</v>
      </c>
      <c r="P2690" s="16">
        <f t="shared" si="54"/>
        <v>0</v>
      </c>
    </row>
    <row r="2691" spans="1:16" x14ac:dyDescent="0.2">
      <c r="A2691" s="15" t="s">
        <v>4109</v>
      </c>
      <c r="B2691" s="15" t="s">
        <v>11</v>
      </c>
      <c r="C2691" s="15"/>
      <c r="D2691" s="15"/>
      <c r="E2691" s="15">
        <v>0</v>
      </c>
      <c r="F2691" s="15">
        <v>0</v>
      </c>
      <c r="G2691" s="15">
        <v>0</v>
      </c>
      <c r="H2691" s="15">
        <v>0</v>
      </c>
      <c r="I2691" s="16">
        <f t="shared" si="50"/>
        <v>0</v>
      </c>
      <c r="J2691" s="15">
        <v>0</v>
      </c>
      <c r="K2691" s="15">
        <v>0</v>
      </c>
      <c r="L2691" s="16">
        <f t="shared" si="51"/>
        <v>0</v>
      </c>
      <c r="M2691" s="15">
        <f t="shared" si="52"/>
        <v>0</v>
      </c>
      <c r="N2691" s="15">
        <v>0</v>
      </c>
      <c r="O2691" s="17">
        <f t="shared" si="53"/>
        <v>0</v>
      </c>
      <c r="P2691" s="16">
        <f t="shared" si="54"/>
        <v>0</v>
      </c>
    </row>
    <row r="2692" spans="1:16" x14ac:dyDescent="0.2">
      <c r="A2692" s="15" t="s">
        <v>1438</v>
      </c>
      <c r="B2692" s="15" t="s">
        <v>11</v>
      </c>
      <c r="C2692" s="15"/>
      <c r="D2692" s="15"/>
      <c r="E2692" s="15">
        <v>0</v>
      </c>
      <c r="F2692" s="15">
        <v>0</v>
      </c>
      <c r="G2692" s="15">
        <v>0</v>
      </c>
      <c r="H2692" s="15">
        <v>0</v>
      </c>
      <c r="I2692" s="16">
        <f t="shared" si="50"/>
        <v>0</v>
      </c>
      <c r="J2692" s="15">
        <v>0</v>
      </c>
      <c r="K2692" s="15">
        <v>0</v>
      </c>
      <c r="L2692" s="16">
        <f t="shared" si="51"/>
        <v>0</v>
      </c>
      <c r="M2692" s="15">
        <f t="shared" si="52"/>
        <v>0</v>
      </c>
      <c r="N2692" s="15">
        <v>0</v>
      </c>
      <c r="O2692" s="17">
        <f t="shared" si="53"/>
        <v>0</v>
      </c>
      <c r="P2692" s="16">
        <f t="shared" si="54"/>
        <v>0</v>
      </c>
    </row>
    <row r="2693" spans="1:16" x14ac:dyDescent="0.2">
      <c r="A2693" s="15" t="s">
        <v>1439</v>
      </c>
      <c r="B2693" s="15" t="s">
        <v>11</v>
      </c>
      <c r="C2693" s="15"/>
      <c r="D2693" s="15"/>
      <c r="E2693" s="15">
        <v>0</v>
      </c>
      <c r="F2693" s="15">
        <v>0</v>
      </c>
      <c r="G2693" s="15">
        <v>0</v>
      </c>
      <c r="H2693" s="15">
        <v>0</v>
      </c>
      <c r="I2693" s="16">
        <f t="shared" si="50"/>
        <v>0</v>
      </c>
      <c r="J2693" s="15">
        <v>0</v>
      </c>
      <c r="K2693" s="15">
        <v>0</v>
      </c>
      <c r="L2693" s="16">
        <f t="shared" si="51"/>
        <v>0</v>
      </c>
      <c r="M2693" s="15">
        <f t="shared" si="52"/>
        <v>0</v>
      </c>
      <c r="N2693" s="15">
        <v>0</v>
      </c>
      <c r="O2693" s="17">
        <f t="shared" si="53"/>
        <v>0</v>
      </c>
      <c r="P2693" s="16">
        <f t="shared" si="54"/>
        <v>0</v>
      </c>
    </row>
    <row r="2694" spans="1:16" x14ac:dyDescent="0.2">
      <c r="A2694" s="15" t="s">
        <v>4110</v>
      </c>
      <c r="B2694" s="15" t="s">
        <v>25</v>
      </c>
      <c r="C2694" s="15"/>
      <c r="D2694" s="15"/>
      <c r="E2694" s="15">
        <v>0</v>
      </c>
      <c r="F2694" s="15">
        <v>0</v>
      </c>
      <c r="G2694" s="15">
        <v>0</v>
      </c>
      <c r="H2694" s="15">
        <v>0</v>
      </c>
      <c r="I2694" s="16">
        <f t="shared" si="50"/>
        <v>0</v>
      </c>
      <c r="J2694" s="15">
        <v>0</v>
      </c>
      <c r="K2694" s="15">
        <v>0</v>
      </c>
      <c r="L2694" s="16">
        <f t="shared" si="51"/>
        <v>0</v>
      </c>
      <c r="M2694" s="15">
        <f t="shared" si="52"/>
        <v>0</v>
      </c>
      <c r="N2694" s="15">
        <v>0</v>
      </c>
      <c r="O2694" s="17">
        <f t="shared" si="53"/>
        <v>0</v>
      </c>
      <c r="P2694" s="16">
        <f t="shared" si="54"/>
        <v>0</v>
      </c>
    </row>
    <row r="2695" spans="1:16" x14ac:dyDescent="0.2">
      <c r="A2695" s="15" t="s">
        <v>1441</v>
      </c>
      <c r="B2695" s="15" t="s">
        <v>34</v>
      </c>
      <c r="C2695" s="15"/>
      <c r="D2695" s="15"/>
      <c r="E2695" s="15">
        <v>0</v>
      </c>
      <c r="F2695" s="15">
        <v>0</v>
      </c>
      <c r="G2695" s="15">
        <v>0</v>
      </c>
      <c r="H2695" s="15">
        <v>0</v>
      </c>
      <c r="I2695" s="16">
        <f t="shared" si="50"/>
        <v>0</v>
      </c>
      <c r="J2695" s="15">
        <v>0</v>
      </c>
      <c r="K2695" s="15">
        <v>0</v>
      </c>
      <c r="L2695" s="16">
        <f t="shared" si="51"/>
        <v>0</v>
      </c>
      <c r="M2695" s="15">
        <f t="shared" si="52"/>
        <v>0</v>
      </c>
      <c r="N2695" s="15">
        <v>0</v>
      </c>
      <c r="O2695" s="17">
        <f t="shared" si="53"/>
        <v>0</v>
      </c>
      <c r="P2695" s="16">
        <f t="shared" si="54"/>
        <v>0</v>
      </c>
    </row>
    <row r="2696" spans="1:16" x14ac:dyDescent="0.2">
      <c r="A2696" s="15" t="s">
        <v>1445</v>
      </c>
      <c r="B2696" s="15" t="s">
        <v>11</v>
      </c>
      <c r="C2696" s="15"/>
      <c r="D2696" s="15"/>
      <c r="E2696" s="15">
        <v>18</v>
      </c>
      <c r="F2696" s="15">
        <v>5578514</v>
      </c>
      <c r="G2696" s="15">
        <v>0</v>
      </c>
      <c r="H2696" s="15">
        <v>0</v>
      </c>
      <c r="I2696" s="16">
        <f t="shared" si="50"/>
        <v>309917.44444444444</v>
      </c>
      <c r="J2696" s="15">
        <v>0</v>
      </c>
      <c r="K2696" s="15">
        <v>0</v>
      </c>
      <c r="L2696" s="16">
        <f t="shared" si="51"/>
        <v>0</v>
      </c>
      <c r="M2696" s="15">
        <f t="shared" si="52"/>
        <v>18</v>
      </c>
      <c r="N2696" s="15">
        <v>0</v>
      </c>
      <c r="O2696" s="17">
        <f t="shared" si="53"/>
        <v>18</v>
      </c>
      <c r="P2696" s="16">
        <f t="shared" si="54"/>
        <v>5578514</v>
      </c>
    </row>
    <row r="2697" spans="1:16" x14ac:dyDescent="0.2">
      <c r="A2697" s="15" t="s">
        <v>1446</v>
      </c>
      <c r="B2697" s="15" t="s">
        <v>11</v>
      </c>
      <c r="C2697" s="15"/>
      <c r="D2697" s="15"/>
      <c r="E2697" s="15">
        <v>0</v>
      </c>
      <c r="F2697" s="15">
        <v>0</v>
      </c>
      <c r="G2697" s="15">
        <v>0</v>
      </c>
      <c r="H2697" s="15">
        <v>0</v>
      </c>
      <c r="I2697" s="16">
        <f t="shared" si="50"/>
        <v>0</v>
      </c>
      <c r="J2697" s="15">
        <v>0</v>
      </c>
      <c r="K2697" s="15">
        <v>0</v>
      </c>
      <c r="L2697" s="16">
        <f t="shared" si="51"/>
        <v>0</v>
      </c>
      <c r="M2697" s="15">
        <f t="shared" si="52"/>
        <v>0</v>
      </c>
      <c r="N2697" s="15">
        <v>0</v>
      </c>
      <c r="O2697" s="17">
        <f t="shared" si="53"/>
        <v>0</v>
      </c>
      <c r="P2697" s="16">
        <f t="shared" si="54"/>
        <v>0</v>
      </c>
    </row>
    <row r="2698" spans="1:16" x14ac:dyDescent="0.2">
      <c r="A2698" s="15" t="s">
        <v>1447</v>
      </c>
      <c r="B2698" s="15" t="s">
        <v>107</v>
      </c>
      <c r="C2698" s="15"/>
      <c r="D2698" s="15"/>
      <c r="E2698" s="15">
        <v>0</v>
      </c>
      <c r="F2698" s="15">
        <v>0</v>
      </c>
      <c r="G2698" s="15">
        <v>0</v>
      </c>
      <c r="H2698" s="15">
        <v>0</v>
      </c>
      <c r="I2698" s="16">
        <f t="shared" si="50"/>
        <v>0</v>
      </c>
      <c r="J2698" s="15">
        <v>0</v>
      </c>
      <c r="K2698" s="15">
        <v>0</v>
      </c>
      <c r="L2698" s="16">
        <f t="shared" si="51"/>
        <v>0</v>
      </c>
      <c r="M2698" s="15">
        <f t="shared" si="52"/>
        <v>0</v>
      </c>
      <c r="N2698" s="15">
        <v>0</v>
      </c>
      <c r="O2698" s="17">
        <f t="shared" si="53"/>
        <v>0</v>
      </c>
      <c r="P2698" s="16">
        <f t="shared" si="54"/>
        <v>0</v>
      </c>
    </row>
    <row r="2699" spans="1:16" x14ac:dyDescent="0.2">
      <c r="A2699" s="15" t="s">
        <v>1449</v>
      </c>
      <c r="B2699" s="15" t="s">
        <v>11</v>
      </c>
      <c r="C2699" s="15"/>
      <c r="D2699" s="15"/>
      <c r="E2699" s="15">
        <v>1</v>
      </c>
      <c r="F2699" s="15">
        <v>350000</v>
      </c>
      <c r="G2699" s="15">
        <v>0</v>
      </c>
      <c r="H2699" s="15">
        <v>0</v>
      </c>
      <c r="I2699" s="16">
        <f t="shared" si="50"/>
        <v>350000</v>
      </c>
      <c r="J2699" s="15">
        <v>0</v>
      </c>
      <c r="K2699" s="15">
        <v>0</v>
      </c>
      <c r="L2699" s="16">
        <f t="shared" si="51"/>
        <v>0</v>
      </c>
      <c r="M2699" s="15">
        <f t="shared" si="52"/>
        <v>1</v>
      </c>
      <c r="N2699" s="15">
        <v>0</v>
      </c>
      <c r="O2699" s="17">
        <f t="shared" si="53"/>
        <v>1</v>
      </c>
      <c r="P2699" s="16">
        <f t="shared" si="54"/>
        <v>350000</v>
      </c>
    </row>
    <row r="2700" spans="1:16" x14ac:dyDescent="0.2">
      <c r="A2700" s="15" t="s">
        <v>1452</v>
      </c>
      <c r="B2700" s="15" t="s">
        <v>20</v>
      </c>
      <c r="C2700" s="15"/>
      <c r="D2700" s="15"/>
      <c r="E2700" s="15">
        <v>0</v>
      </c>
      <c r="F2700" s="15">
        <v>0</v>
      </c>
      <c r="G2700" s="15">
        <v>0</v>
      </c>
      <c r="H2700" s="15">
        <v>0</v>
      </c>
      <c r="I2700" s="16">
        <f t="shared" si="50"/>
        <v>0</v>
      </c>
      <c r="J2700" s="15">
        <v>0</v>
      </c>
      <c r="K2700" s="15">
        <v>0</v>
      </c>
      <c r="L2700" s="16">
        <f t="shared" si="51"/>
        <v>0</v>
      </c>
      <c r="M2700" s="15">
        <f t="shared" si="52"/>
        <v>0</v>
      </c>
      <c r="N2700" s="15">
        <v>0</v>
      </c>
      <c r="O2700" s="17">
        <f t="shared" si="53"/>
        <v>0</v>
      </c>
      <c r="P2700" s="16">
        <f t="shared" si="54"/>
        <v>0</v>
      </c>
    </row>
    <row r="2701" spans="1:16" x14ac:dyDescent="0.2">
      <c r="A2701" s="15" t="s">
        <v>1453</v>
      </c>
      <c r="B2701" s="15" t="s">
        <v>11</v>
      </c>
      <c r="C2701" s="15"/>
      <c r="D2701" s="15"/>
      <c r="E2701" s="15">
        <v>0</v>
      </c>
      <c r="F2701" s="15">
        <v>0</v>
      </c>
      <c r="G2701" s="15">
        <v>0</v>
      </c>
      <c r="H2701" s="15">
        <v>0</v>
      </c>
      <c r="I2701" s="16">
        <f t="shared" si="50"/>
        <v>0</v>
      </c>
      <c r="J2701" s="15">
        <v>0</v>
      </c>
      <c r="K2701" s="15">
        <v>0</v>
      </c>
      <c r="L2701" s="16">
        <f t="shared" si="51"/>
        <v>0</v>
      </c>
      <c r="M2701" s="15">
        <f t="shared" si="52"/>
        <v>0</v>
      </c>
      <c r="N2701" s="15">
        <v>0</v>
      </c>
      <c r="O2701" s="17">
        <f t="shared" si="53"/>
        <v>0</v>
      </c>
      <c r="P2701" s="16">
        <f t="shared" si="54"/>
        <v>0</v>
      </c>
    </row>
    <row r="2702" spans="1:16" x14ac:dyDescent="0.2">
      <c r="A2702" s="15" t="s">
        <v>1454</v>
      </c>
      <c r="B2702" s="15" t="s">
        <v>34</v>
      </c>
      <c r="C2702" s="15"/>
      <c r="D2702" s="15"/>
      <c r="E2702" s="15">
        <v>0</v>
      </c>
      <c r="F2702" s="15">
        <v>0</v>
      </c>
      <c r="G2702" s="15">
        <v>0</v>
      </c>
      <c r="H2702" s="15">
        <v>0</v>
      </c>
      <c r="I2702" s="16">
        <f t="shared" si="50"/>
        <v>0</v>
      </c>
      <c r="J2702" s="15">
        <v>0</v>
      </c>
      <c r="K2702" s="15">
        <v>0</v>
      </c>
      <c r="L2702" s="16">
        <f t="shared" si="51"/>
        <v>0</v>
      </c>
      <c r="M2702" s="15">
        <f t="shared" si="52"/>
        <v>0</v>
      </c>
      <c r="N2702" s="15">
        <v>0</v>
      </c>
      <c r="O2702" s="17">
        <f t="shared" si="53"/>
        <v>0</v>
      </c>
      <c r="P2702" s="16">
        <f t="shared" si="54"/>
        <v>0</v>
      </c>
    </row>
    <row r="2703" spans="1:16" x14ac:dyDescent="0.2">
      <c r="A2703" s="15" t="s">
        <v>1455</v>
      </c>
      <c r="B2703" s="15" t="s">
        <v>11</v>
      </c>
      <c r="C2703" s="15"/>
      <c r="D2703" s="15"/>
      <c r="E2703" s="15">
        <v>0</v>
      </c>
      <c r="F2703" s="15">
        <v>0</v>
      </c>
      <c r="G2703" s="15">
        <v>0</v>
      </c>
      <c r="H2703" s="15">
        <v>0</v>
      </c>
      <c r="I2703" s="16">
        <f t="shared" si="50"/>
        <v>0</v>
      </c>
      <c r="J2703" s="15">
        <v>0</v>
      </c>
      <c r="K2703" s="15">
        <v>0</v>
      </c>
      <c r="L2703" s="16">
        <f t="shared" si="51"/>
        <v>0</v>
      </c>
      <c r="M2703" s="15">
        <f t="shared" si="52"/>
        <v>0</v>
      </c>
      <c r="N2703" s="15">
        <v>0</v>
      </c>
      <c r="O2703" s="17">
        <f t="shared" si="53"/>
        <v>0</v>
      </c>
      <c r="P2703" s="16">
        <f t="shared" si="54"/>
        <v>0</v>
      </c>
    </row>
    <row r="2704" spans="1:16" x14ac:dyDescent="0.2">
      <c r="A2704" s="15" t="s">
        <v>4056</v>
      </c>
      <c r="B2704" s="15" t="s">
        <v>11</v>
      </c>
      <c r="C2704" s="15"/>
      <c r="D2704" s="15"/>
      <c r="E2704" s="15">
        <v>43</v>
      </c>
      <c r="F2704" s="15">
        <v>58982836</v>
      </c>
      <c r="G2704" s="15">
        <v>0</v>
      </c>
      <c r="H2704" s="15">
        <v>0</v>
      </c>
      <c r="I2704" s="16">
        <f t="shared" si="50"/>
        <v>1371693.8604651163</v>
      </c>
      <c r="J2704" s="15">
        <v>0</v>
      </c>
      <c r="K2704" s="15">
        <v>0</v>
      </c>
      <c r="L2704" s="16">
        <f t="shared" si="51"/>
        <v>0</v>
      </c>
      <c r="M2704" s="15">
        <f t="shared" si="52"/>
        <v>43</v>
      </c>
      <c r="N2704" s="15">
        <v>0</v>
      </c>
      <c r="O2704" s="17">
        <f t="shared" si="53"/>
        <v>43</v>
      </c>
      <c r="P2704" s="16">
        <f t="shared" si="54"/>
        <v>58982836</v>
      </c>
    </row>
    <row r="2705" spans="1:16" x14ac:dyDescent="0.2">
      <c r="A2705" s="15" t="s">
        <v>1459</v>
      </c>
      <c r="B2705" s="15" t="s">
        <v>141</v>
      </c>
      <c r="C2705" s="15"/>
      <c r="D2705" s="15"/>
      <c r="E2705" s="15">
        <v>0</v>
      </c>
      <c r="F2705" s="15">
        <v>0</v>
      </c>
      <c r="G2705" s="15">
        <v>0</v>
      </c>
      <c r="H2705" s="15">
        <v>0</v>
      </c>
      <c r="I2705" s="16">
        <f t="shared" si="50"/>
        <v>0</v>
      </c>
      <c r="J2705" s="15">
        <v>0</v>
      </c>
      <c r="K2705" s="15">
        <v>0</v>
      </c>
      <c r="L2705" s="16">
        <f t="shared" si="51"/>
        <v>0</v>
      </c>
      <c r="M2705" s="15">
        <f t="shared" si="52"/>
        <v>0</v>
      </c>
      <c r="N2705" s="15">
        <v>0</v>
      </c>
      <c r="O2705" s="17">
        <f t="shared" si="53"/>
        <v>0</v>
      </c>
      <c r="P2705" s="16">
        <f t="shared" si="54"/>
        <v>0</v>
      </c>
    </row>
    <row r="2706" spans="1:16" x14ac:dyDescent="0.2">
      <c r="A2706" s="15" t="s">
        <v>1460</v>
      </c>
      <c r="B2706" s="15" t="s">
        <v>11</v>
      </c>
      <c r="C2706" s="15"/>
      <c r="D2706" s="15"/>
      <c r="E2706" s="15">
        <v>0</v>
      </c>
      <c r="F2706" s="15">
        <v>0</v>
      </c>
      <c r="G2706" s="15">
        <v>0</v>
      </c>
      <c r="H2706" s="15">
        <v>0</v>
      </c>
      <c r="I2706" s="16">
        <f t="shared" si="50"/>
        <v>0</v>
      </c>
      <c r="J2706" s="15">
        <v>0</v>
      </c>
      <c r="K2706" s="15">
        <v>0</v>
      </c>
      <c r="L2706" s="16">
        <f t="shared" si="51"/>
        <v>0</v>
      </c>
      <c r="M2706" s="15">
        <f t="shared" si="52"/>
        <v>0</v>
      </c>
      <c r="N2706" s="15">
        <v>0</v>
      </c>
      <c r="O2706" s="17">
        <f t="shared" si="53"/>
        <v>0</v>
      </c>
      <c r="P2706" s="16">
        <f t="shared" si="54"/>
        <v>0</v>
      </c>
    </row>
    <row r="2707" spans="1:16" x14ac:dyDescent="0.2">
      <c r="A2707" s="15" t="s">
        <v>4111</v>
      </c>
      <c r="B2707" s="15" t="s">
        <v>25</v>
      </c>
      <c r="C2707" s="15"/>
      <c r="D2707" s="15"/>
      <c r="E2707" s="15">
        <v>0</v>
      </c>
      <c r="F2707" s="15">
        <v>0</v>
      </c>
      <c r="G2707" s="15">
        <v>0</v>
      </c>
      <c r="H2707" s="15">
        <v>0</v>
      </c>
      <c r="I2707" s="16">
        <f t="shared" si="50"/>
        <v>0</v>
      </c>
      <c r="J2707" s="15">
        <v>0</v>
      </c>
      <c r="K2707" s="15">
        <v>0</v>
      </c>
      <c r="L2707" s="16">
        <f t="shared" si="51"/>
        <v>0</v>
      </c>
      <c r="M2707" s="15">
        <f t="shared" si="52"/>
        <v>0</v>
      </c>
      <c r="N2707" s="15">
        <v>0</v>
      </c>
      <c r="O2707" s="17">
        <f t="shared" si="53"/>
        <v>0</v>
      </c>
      <c r="P2707" s="16">
        <f t="shared" si="54"/>
        <v>0</v>
      </c>
    </row>
    <row r="2708" spans="1:16" x14ac:dyDescent="0.2">
      <c r="A2708" s="15" t="s">
        <v>1462</v>
      </c>
      <c r="B2708" s="15" t="s">
        <v>11</v>
      </c>
      <c r="C2708" s="15"/>
      <c r="D2708" s="15"/>
      <c r="E2708" s="15">
        <v>0</v>
      </c>
      <c r="F2708" s="15">
        <v>0</v>
      </c>
      <c r="G2708" s="15">
        <v>0</v>
      </c>
      <c r="H2708" s="15">
        <v>0</v>
      </c>
      <c r="I2708" s="16">
        <f t="shared" si="50"/>
        <v>0</v>
      </c>
      <c r="J2708" s="15">
        <v>0</v>
      </c>
      <c r="K2708" s="15">
        <v>0</v>
      </c>
      <c r="L2708" s="16">
        <f t="shared" si="51"/>
        <v>0</v>
      </c>
      <c r="M2708" s="15">
        <f t="shared" si="52"/>
        <v>0</v>
      </c>
      <c r="N2708" s="15">
        <v>0</v>
      </c>
      <c r="O2708" s="17">
        <f t="shared" si="53"/>
        <v>0</v>
      </c>
      <c r="P2708" s="16">
        <f t="shared" si="54"/>
        <v>0</v>
      </c>
    </row>
    <row r="2709" spans="1:16" x14ac:dyDescent="0.2">
      <c r="A2709" s="15" t="s">
        <v>1463</v>
      </c>
      <c r="B2709" s="15" t="s">
        <v>1464</v>
      </c>
      <c r="C2709" s="15"/>
      <c r="D2709" s="15"/>
      <c r="E2709" s="15">
        <v>0</v>
      </c>
      <c r="F2709" s="15">
        <v>0</v>
      </c>
      <c r="G2709" s="15">
        <v>0</v>
      </c>
      <c r="H2709" s="15">
        <v>0</v>
      </c>
      <c r="I2709" s="16">
        <f t="shared" si="50"/>
        <v>0</v>
      </c>
      <c r="J2709" s="15">
        <v>0</v>
      </c>
      <c r="K2709" s="15">
        <v>0</v>
      </c>
      <c r="L2709" s="16">
        <f t="shared" si="51"/>
        <v>0</v>
      </c>
      <c r="M2709" s="15">
        <f t="shared" si="52"/>
        <v>0</v>
      </c>
      <c r="N2709" s="15">
        <v>0</v>
      </c>
      <c r="O2709" s="17">
        <f t="shared" si="53"/>
        <v>0</v>
      </c>
      <c r="P2709" s="16">
        <f t="shared" si="54"/>
        <v>0</v>
      </c>
    </row>
    <row r="2710" spans="1:16" x14ac:dyDescent="0.2">
      <c r="A2710" s="15" t="s">
        <v>3803</v>
      </c>
      <c r="B2710" s="15" t="s">
        <v>11</v>
      </c>
      <c r="C2710" s="15"/>
      <c r="D2710" s="15"/>
      <c r="E2710" s="15">
        <v>0</v>
      </c>
      <c r="F2710" s="15">
        <v>0</v>
      </c>
      <c r="G2710" s="15">
        <v>0</v>
      </c>
      <c r="H2710" s="15">
        <v>0</v>
      </c>
      <c r="I2710" s="16">
        <f t="shared" si="50"/>
        <v>0</v>
      </c>
      <c r="J2710" s="15">
        <v>0</v>
      </c>
      <c r="K2710" s="15">
        <v>0</v>
      </c>
      <c r="L2710" s="16">
        <f t="shared" si="51"/>
        <v>0</v>
      </c>
      <c r="M2710" s="15">
        <f t="shared" si="52"/>
        <v>0</v>
      </c>
      <c r="N2710" s="15">
        <v>0</v>
      </c>
      <c r="O2710" s="17">
        <f t="shared" si="53"/>
        <v>0</v>
      </c>
      <c r="P2710" s="16">
        <f t="shared" si="54"/>
        <v>0</v>
      </c>
    </row>
    <row r="2711" spans="1:16" x14ac:dyDescent="0.2">
      <c r="A2711" s="15" t="s">
        <v>4057</v>
      </c>
      <c r="B2711" s="15" t="s">
        <v>11</v>
      </c>
      <c r="C2711" s="15"/>
      <c r="D2711" s="15"/>
      <c r="E2711" s="15">
        <v>4</v>
      </c>
      <c r="F2711" s="15">
        <v>4810908</v>
      </c>
      <c r="G2711" s="15">
        <v>0</v>
      </c>
      <c r="H2711" s="15">
        <v>0</v>
      </c>
      <c r="I2711" s="16">
        <f t="shared" si="50"/>
        <v>1202727</v>
      </c>
      <c r="J2711" s="15">
        <v>0</v>
      </c>
      <c r="K2711" s="15">
        <v>0</v>
      </c>
      <c r="L2711" s="16">
        <f t="shared" si="51"/>
        <v>0</v>
      </c>
      <c r="M2711" s="15">
        <f t="shared" si="52"/>
        <v>4</v>
      </c>
      <c r="N2711" s="15">
        <v>0</v>
      </c>
      <c r="O2711" s="17">
        <f t="shared" si="53"/>
        <v>4</v>
      </c>
      <c r="P2711" s="16">
        <f t="shared" si="54"/>
        <v>4810908</v>
      </c>
    </row>
    <row r="2712" spans="1:16" x14ac:dyDescent="0.2">
      <c r="A2712" s="15" t="s">
        <v>4058</v>
      </c>
      <c r="B2712" s="15" t="s">
        <v>11</v>
      </c>
      <c r="C2712" s="15"/>
      <c r="D2712" s="15"/>
      <c r="E2712" s="15">
        <v>1</v>
      </c>
      <c r="F2712" s="15">
        <v>1202727</v>
      </c>
      <c r="G2712" s="15">
        <v>0</v>
      </c>
      <c r="H2712" s="15">
        <v>0</v>
      </c>
      <c r="I2712" s="16">
        <f t="shared" si="50"/>
        <v>1202727</v>
      </c>
      <c r="J2712" s="15">
        <v>0</v>
      </c>
      <c r="K2712" s="15">
        <v>0</v>
      </c>
      <c r="L2712" s="16">
        <f t="shared" si="51"/>
        <v>0</v>
      </c>
      <c r="M2712" s="15">
        <f t="shared" si="52"/>
        <v>1</v>
      </c>
      <c r="N2712" s="15">
        <v>0</v>
      </c>
      <c r="O2712" s="17">
        <f t="shared" si="53"/>
        <v>1</v>
      </c>
      <c r="P2712" s="16">
        <f t="shared" si="54"/>
        <v>1202727</v>
      </c>
    </row>
    <row r="2713" spans="1:16" x14ac:dyDescent="0.2">
      <c r="A2713" s="15" t="s">
        <v>1470</v>
      </c>
      <c r="B2713" s="15" t="s">
        <v>11</v>
      </c>
      <c r="C2713" s="15"/>
      <c r="D2713" s="15"/>
      <c r="E2713" s="15">
        <v>1</v>
      </c>
      <c r="F2713" s="15">
        <v>150000</v>
      </c>
      <c r="G2713" s="15">
        <v>0</v>
      </c>
      <c r="H2713" s="15">
        <v>0</v>
      </c>
      <c r="I2713" s="16">
        <f t="shared" si="50"/>
        <v>150000</v>
      </c>
      <c r="J2713" s="15">
        <v>0</v>
      </c>
      <c r="K2713" s="15">
        <v>0</v>
      </c>
      <c r="L2713" s="16">
        <f t="shared" si="51"/>
        <v>0</v>
      </c>
      <c r="M2713" s="15">
        <f t="shared" si="52"/>
        <v>1</v>
      </c>
      <c r="N2713" s="15">
        <v>0</v>
      </c>
      <c r="O2713" s="17">
        <f t="shared" si="53"/>
        <v>1</v>
      </c>
      <c r="P2713" s="16">
        <f t="shared" si="54"/>
        <v>150000</v>
      </c>
    </row>
    <row r="2714" spans="1:16" x14ac:dyDescent="0.2">
      <c r="A2714" s="15" t="s">
        <v>4112</v>
      </c>
      <c r="B2714" s="15" t="s">
        <v>25</v>
      </c>
      <c r="C2714" s="15"/>
      <c r="D2714" s="15"/>
      <c r="E2714" s="15">
        <v>0</v>
      </c>
      <c r="F2714" s="15">
        <v>0</v>
      </c>
      <c r="G2714" s="15">
        <v>0</v>
      </c>
      <c r="H2714" s="15">
        <v>0</v>
      </c>
      <c r="I2714" s="16">
        <f t="shared" si="50"/>
        <v>0</v>
      </c>
      <c r="J2714" s="15">
        <v>0</v>
      </c>
      <c r="K2714" s="15">
        <v>0</v>
      </c>
      <c r="L2714" s="16">
        <f t="shared" si="51"/>
        <v>0</v>
      </c>
      <c r="M2714" s="15">
        <f t="shared" si="52"/>
        <v>0</v>
      </c>
      <c r="N2714" s="15">
        <v>0</v>
      </c>
      <c r="O2714" s="17">
        <f t="shared" si="53"/>
        <v>0</v>
      </c>
      <c r="P2714" s="16">
        <f t="shared" si="54"/>
        <v>0</v>
      </c>
    </row>
    <row r="2715" spans="1:16" x14ac:dyDescent="0.2">
      <c r="A2715" s="15" t="s">
        <v>1476</v>
      </c>
      <c r="B2715" s="15" t="s">
        <v>141</v>
      </c>
      <c r="C2715" s="15"/>
      <c r="D2715" s="15"/>
      <c r="E2715" s="15">
        <v>0</v>
      </c>
      <c r="F2715" s="15">
        <v>0</v>
      </c>
      <c r="G2715" s="15">
        <v>0</v>
      </c>
      <c r="H2715" s="15">
        <v>0</v>
      </c>
      <c r="I2715" s="16">
        <f t="shared" si="50"/>
        <v>0</v>
      </c>
      <c r="J2715" s="15">
        <v>0</v>
      </c>
      <c r="K2715" s="15">
        <v>0</v>
      </c>
      <c r="L2715" s="16">
        <f t="shared" si="51"/>
        <v>0</v>
      </c>
      <c r="M2715" s="15">
        <f t="shared" si="52"/>
        <v>0</v>
      </c>
      <c r="N2715" s="15">
        <v>0</v>
      </c>
      <c r="O2715" s="17">
        <f t="shared" si="53"/>
        <v>0</v>
      </c>
      <c r="P2715" s="16">
        <f t="shared" si="54"/>
        <v>0</v>
      </c>
    </row>
    <row r="2716" spans="1:16" x14ac:dyDescent="0.2">
      <c r="A2716" s="15" t="s">
        <v>1477</v>
      </c>
      <c r="B2716" s="15" t="s">
        <v>25</v>
      </c>
      <c r="C2716" s="15"/>
      <c r="D2716" s="15"/>
      <c r="E2716" s="15">
        <v>0</v>
      </c>
      <c r="F2716" s="15">
        <v>0</v>
      </c>
      <c r="G2716" s="15">
        <v>0</v>
      </c>
      <c r="H2716" s="15">
        <v>0</v>
      </c>
      <c r="I2716" s="16">
        <f t="shared" si="50"/>
        <v>0</v>
      </c>
      <c r="J2716" s="15">
        <v>0</v>
      </c>
      <c r="K2716" s="15">
        <v>0</v>
      </c>
      <c r="L2716" s="16">
        <f t="shared" si="51"/>
        <v>0</v>
      </c>
      <c r="M2716" s="15">
        <f t="shared" si="52"/>
        <v>0</v>
      </c>
      <c r="N2716" s="15">
        <v>0</v>
      </c>
      <c r="O2716" s="17">
        <f t="shared" si="53"/>
        <v>0</v>
      </c>
      <c r="P2716" s="16">
        <f t="shared" si="54"/>
        <v>0</v>
      </c>
    </row>
    <row r="2717" spans="1:16" x14ac:dyDescent="0.2">
      <c r="A2717" s="15" t="s">
        <v>1478</v>
      </c>
      <c r="B2717" s="15" t="s">
        <v>141</v>
      </c>
      <c r="C2717" s="15"/>
      <c r="D2717" s="15"/>
      <c r="E2717" s="15">
        <v>0</v>
      </c>
      <c r="F2717" s="15">
        <v>0</v>
      </c>
      <c r="G2717" s="15">
        <v>0</v>
      </c>
      <c r="H2717" s="15">
        <v>0</v>
      </c>
      <c r="I2717" s="16">
        <f t="shared" si="50"/>
        <v>0</v>
      </c>
      <c r="J2717" s="15">
        <v>0</v>
      </c>
      <c r="K2717" s="15">
        <v>0</v>
      </c>
      <c r="L2717" s="16">
        <f t="shared" si="51"/>
        <v>0</v>
      </c>
      <c r="M2717" s="15">
        <f t="shared" si="52"/>
        <v>0</v>
      </c>
      <c r="N2717" s="15">
        <v>0</v>
      </c>
      <c r="O2717" s="17">
        <f t="shared" si="53"/>
        <v>0</v>
      </c>
      <c r="P2717" s="16">
        <f t="shared" si="54"/>
        <v>0</v>
      </c>
    </row>
    <row r="2718" spans="1:16" x14ac:dyDescent="0.2">
      <c r="A2718" s="15" t="s">
        <v>4113</v>
      </c>
      <c r="B2718" s="15" t="s">
        <v>25</v>
      </c>
      <c r="C2718" s="15"/>
      <c r="D2718" s="15"/>
      <c r="E2718" s="15">
        <v>0</v>
      </c>
      <c r="F2718" s="15">
        <v>0</v>
      </c>
      <c r="G2718" s="15">
        <v>0</v>
      </c>
      <c r="H2718" s="15">
        <v>0</v>
      </c>
      <c r="I2718" s="16">
        <f t="shared" si="50"/>
        <v>0</v>
      </c>
      <c r="J2718" s="15">
        <v>0</v>
      </c>
      <c r="K2718" s="15">
        <v>0</v>
      </c>
      <c r="L2718" s="16">
        <f t="shared" si="51"/>
        <v>0</v>
      </c>
      <c r="M2718" s="15">
        <f t="shared" si="52"/>
        <v>0</v>
      </c>
      <c r="N2718" s="15">
        <v>0</v>
      </c>
      <c r="O2718" s="17">
        <f t="shared" si="53"/>
        <v>0</v>
      </c>
      <c r="P2718" s="16">
        <f t="shared" si="54"/>
        <v>0</v>
      </c>
    </row>
    <row r="2719" spans="1:16" x14ac:dyDescent="0.2">
      <c r="A2719" s="15" t="s">
        <v>1480</v>
      </c>
      <c r="B2719" s="15" t="s">
        <v>11</v>
      </c>
      <c r="C2719" s="15"/>
      <c r="D2719" s="15"/>
      <c r="E2719" s="15">
        <v>0</v>
      </c>
      <c r="F2719" s="15">
        <v>0</v>
      </c>
      <c r="G2719" s="15">
        <v>0</v>
      </c>
      <c r="H2719" s="15">
        <v>0</v>
      </c>
      <c r="I2719" s="16">
        <f t="shared" si="50"/>
        <v>0</v>
      </c>
      <c r="J2719" s="15">
        <v>0</v>
      </c>
      <c r="K2719" s="15">
        <v>0</v>
      </c>
      <c r="L2719" s="16">
        <f t="shared" si="51"/>
        <v>0</v>
      </c>
      <c r="M2719" s="15">
        <f t="shared" si="52"/>
        <v>0</v>
      </c>
      <c r="N2719" s="15">
        <v>0</v>
      </c>
      <c r="O2719" s="17">
        <f t="shared" si="53"/>
        <v>0</v>
      </c>
      <c r="P2719" s="16">
        <f t="shared" si="54"/>
        <v>0</v>
      </c>
    </row>
    <row r="2720" spans="1:16" x14ac:dyDescent="0.2">
      <c r="A2720" s="15" t="s">
        <v>4114</v>
      </c>
      <c r="B2720" s="15" t="s">
        <v>25</v>
      </c>
      <c r="C2720" s="15"/>
      <c r="D2720" s="15"/>
      <c r="E2720" s="15">
        <v>0</v>
      </c>
      <c r="F2720" s="15">
        <v>0</v>
      </c>
      <c r="G2720" s="15">
        <v>0</v>
      </c>
      <c r="H2720" s="15">
        <v>0</v>
      </c>
      <c r="I2720" s="16">
        <f t="shared" si="50"/>
        <v>0</v>
      </c>
      <c r="J2720" s="15">
        <v>0</v>
      </c>
      <c r="K2720" s="15">
        <v>0</v>
      </c>
      <c r="L2720" s="16">
        <f t="shared" si="51"/>
        <v>0</v>
      </c>
      <c r="M2720" s="15">
        <f t="shared" si="52"/>
        <v>0</v>
      </c>
      <c r="N2720" s="15">
        <v>0</v>
      </c>
      <c r="O2720" s="17">
        <f t="shared" si="53"/>
        <v>0</v>
      </c>
      <c r="P2720" s="16">
        <f t="shared" si="54"/>
        <v>0</v>
      </c>
    </row>
    <row r="2721" spans="1:16" x14ac:dyDescent="0.2">
      <c r="A2721" s="15" t="s">
        <v>1484</v>
      </c>
      <c r="B2721" s="15" t="s">
        <v>141</v>
      </c>
      <c r="C2721" s="15"/>
      <c r="D2721" s="15"/>
      <c r="E2721" s="15">
        <v>2</v>
      </c>
      <c r="F2721" s="15">
        <v>520000</v>
      </c>
      <c r="G2721" s="15">
        <v>0</v>
      </c>
      <c r="H2721" s="15">
        <v>0</v>
      </c>
      <c r="I2721" s="16">
        <f t="shared" si="50"/>
        <v>260000</v>
      </c>
      <c r="J2721" s="15">
        <v>0</v>
      </c>
      <c r="K2721" s="15">
        <v>0</v>
      </c>
      <c r="L2721" s="16">
        <f t="shared" si="51"/>
        <v>0</v>
      </c>
      <c r="M2721" s="15">
        <f t="shared" si="52"/>
        <v>2</v>
      </c>
      <c r="N2721" s="15">
        <v>0</v>
      </c>
      <c r="O2721" s="17">
        <f t="shared" si="53"/>
        <v>2</v>
      </c>
      <c r="P2721" s="16">
        <f t="shared" si="54"/>
        <v>520000</v>
      </c>
    </row>
    <row r="2722" spans="1:16" x14ac:dyDescent="0.2">
      <c r="A2722" s="15" t="s">
        <v>4059</v>
      </c>
      <c r="B2722" s="15" t="s">
        <v>11</v>
      </c>
      <c r="C2722" s="15"/>
      <c r="D2722" s="15"/>
      <c r="E2722" s="15">
        <v>45</v>
      </c>
      <c r="F2722" s="15">
        <v>10896688</v>
      </c>
      <c r="G2722" s="15">
        <v>0</v>
      </c>
      <c r="H2722" s="15">
        <v>0</v>
      </c>
      <c r="I2722" s="16">
        <f t="shared" si="50"/>
        <v>242148.62222222221</v>
      </c>
      <c r="J2722" s="15">
        <v>0</v>
      </c>
      <c r="K2722" s="15">
        <v>0</v>
      </c>
      <c r="L2722" s="16">
        <f t="shared" si="51"/>
        <v>0</v>
      </c>
      <c r="M2722" s="15">
        <f t="shared" si="52"/>
        <v>45</v>
      </c>
      <c r="N2722" s="15">
        <v>0</v>
      </c>
      <c r="O2722" s="17">
        <f t="shared" si="53"/>
        <v>45</v>
      </c>
      <c r="P2722" s="16">
        <f t="shared" si="54"/>
        <v>10896688</v>
      </c>
    </row>
    <row r="2723" spans="1:16" x14ac:dyDescent="0.2">
      <c r="A2723" s="15" t="s">
        <v>1487</v>
      </c>
      <c r="B2723" s="15" t="s">
        <v>11</v>
      </c>
      <c r="C2723" s="15"/>
      <c r="D2723" s="15"/>
      <c r="E2723" s="15">
        <v>29</v>
      </c>
      <c r="F2723" s="15">
        <v>2425455</v>
      </c>
      <c r="G2723" s="15">
        <v>0</v>
      </c>
      <c r="H2723" s="15">
        <v>0</v>
      </c>
      <c r="I2723" s="16">
        <f t="shared" si="50"/>
        <v>83636.379310344826</v>
      </c>
      <c r="J2723" s="15">
        <v>0</v>
      </c>
      <c r="K2723" s="15">
        <v>0</v>
      </c>
      <c r="L2723" s="16">
        <f t="shared" si="51"/>
        <v>0</v>
      </c>
      <c r="M2723" s="15">
        <f t="shared" si="52"/>
        <v>29</v>
      </c>
      <c r="N2723" s="15">
        <v>0</v>
      </c>
      <c r="O2723" s="17">
        <f t="shared" si="53"/>
        <v>29</v>
      </c>
      <c r="P2723" s="16">
        <f t="shared" si="54"/>
        <v>2425455</v>
      </c>
    </row>
    <row r="2724" spans="1:16" x14ac:dyDescent="0.2">
      <c r="A2724" s="15" t="s">
        <v>4060</v>
      </c>
      <c r="B2724" s="15" t="s">
        <v>11</v>
      </c>
      <c r="C2724" s="15"/>
      <c r="D2724" s="15"/>
      <c r="E2724" s="15">
        <v>29</v>
      </c>
      <c r="F2724" s="15">
        <v>71181805</v>
      </c>
      <c r="G2724" s="15">
        <v>0</v>
      </c>
      <c r="H2724" s="15">
        <v>0</v>
      </c>
      <c r="I2724" s="16">
        <f t="shared" si="50"/>
        <v>2454545</v>
      </c>
      <c r="J2724" s="15">
        <v>0</v>
      </c>
      <c r="K2724" s="15">
        <v>0</v>
      </c>
      <c r="L2724" s="16">
        <f t="shared" si="51"/>
        <v>0</v>
      </c>
      <c r="M2724" s="15">
        <f t="shared" si="52"/>
        <v>29</v>
      </c>
      <c r="N2724" s="15">
        <v>0</v>
      </c>
      <c r="O2724" s="17">
        <f t="shared" si="53"/>
        <v>29</v>
      </c>
      <c r="P2724" s="16">
        <f t="shared" si="54"/>
        <v>71181805</v>
      </c>
    </row>
    <row r="2725" spans="1:16" x14ac:dyDescent="0.2">
      <c r="A2725" s="15" t="s">
        <v>1490</v>
      </c>
      <c r="B2725" s="15" t="s">
        <v>141</v>
      </c>
      <c r="C2725" s="15"/>
      <c r="D2725" s="15"/>
      <c r="E2725" s="15">
        <v>2</v>
      </c>
      <c r="F2725" s="15">
        <v>400000</v>
      </c>
      <c r="G2725" s="15">
        <v>0</v>
      </c>
      <c r="H2725" s="15">
        <v>0</v>
      </c>
      <c r="I2725" s="16">
        <f t="shared" si="50"/>
        <v>200000</v>
      </c>
      <c r="J2725" s="15">
        <v>0</v>
      </c>
      <c r="K2725" s="15">
        <v>0</v>
      </c>
      <c r="L2725" s="16">
        <f t="shared" si="51"/>
        <v>0</v>
      </c>
      <c r="M2725" s="15">
        <f t="shared" si="52"/>
        <v>2</v>
      </c>
      <c r="N2725" s="15">
        <v>0</v>
      </c>
      <c r="O2725" s="17">
        <f t="shared" si="53"/>
        <v>2</v>
      </c>
      <c r="P2725" s="16">
        <f t="shared" si="54"/>
        <v>400000</v>
      </c>
    </row>
    <row r="2726" spans="1:16" x14ac:dyDescent="0.2">
      <c r="A2726" s="15" t="s">
        <v>1491</v>
      </c>
      <c r="B2726" s="15" t="s">
        <v>141</v>
      </c>
      <c r="C2726" s="15"/>
      <c r="D2726" s="15"/>
      <c r="E2726" s="15">
        <v>2</v>
      </c>
      <c r="F2726" s="15">
        <v>400000</v>
      </c>
      <c r="G2726" s="15">
        <v>0</v>
      </c>
      <c r="H2726" s="15">
        <v>0</v>
      </c>
      <c r="I2726" s="16">
        <f t="shared" si="50"/>
        <v>200000</v>
      </c>
      <c r="J2726" s="15">
        <v>0</v>
      </c>
      <c r="K2726" s="15">
        <v>0</v>
      </c>
      <c r="L2726" s="16">
        <f t="shared" si="51"/>
        <v>0</v>
      </c>
      <c r="M2726" s="15">
        <f t="shared" si="52"/>
        <v>2</v>
      </c>
      <c r="N2726" s="15">
        <v>0</v>
      </c>
      <c r="O2726" s="17">
        <f t="shared" si="53"/>
        <v>2</v>
      </c>
      <c r="P2726" s="16">
        <f t="shared" si="54"/>
        <v>400000</v>
      </c>
    </row>
    <row r="2727" spans="1:16" x14ac:dyDescent="0.2">
      <c r="A2727" s="15" t="s">
        <v>1493</v>
      </c>
      <c r="B2727" s="15" t="s">
        <v>11</v>
      </c>
      <c r="C2727" s="15"/>
      <c r="D2727" s="15"/>
      <c r="E2727" s="15">
        <v>7</v>
      </c>
      <c r="F2727" s="15">
        <v>3908541</v>
      </c>
      <c r="G2727" s="15">
        <v>0</v>
      </c>
      <c r="H2727" s="15">
        <v>0</v>
      </c>
      <c r="I2727" s="16">
        <f t="shared" si="50"/>
        <v>558363</v>
      </c>
      <c r="J2727" s="15">
        <v>0</v>
      </c>
      <c r="K2727" s="15">
        <v>0</v>
      </c>
      <c r="L2727" s="16">
        <f t="shared" si="51"/>
        <v>0</v>
      </c>
      <c r="M2727" s="15">
        <f t="shared" si="52"/>
        <v>7</v>
      </c>
      <c r="N2727" s="15">
        <v>0</v>
      </c>
      <c r="O2727" s="17">
        <f t="shared" si="53"/>
        <v>7</v>
      </c>
      <c r="P2727" s="16">
        <f t="shared" si="54"/>
        <v>3908541</v>
      </c>
    </row>
    <row r="2728" spans="1:16" x14ac:dyDescent="0.2">
      <c r="A2728" s="15" t="s">
        <v>1494</v>
      </c>
      <c r="B2728" s="15" t="s">
        <v>11</v>
      </c>
      <c r="C2728" s="15"/>
      <c r="D2728" s="15"/>
      <c r="E2728" s="15">
        <v>13</v>
      </c>
      <c r="F2728" s="15">
        <v>3560079</v>
      </c>
      <c r="G2728" s="15">
        <v>0</v>
      </c>
      <c r="H2728" s="15">
        <v>0</v>
      </c>
      <c r="I2728" s="16">
        <f t="shared" si="50"/>
        <v>273852.23076923075</v>
      </c>
      <c r="J2728" s="15">
        <v>0</v>
      </c>
      <c r="K2728" s="15">
        <v>0</v>
      </c>
      <c r="L2728" s="16">
        <f t="shared" si="51"/>
        <v>0</v>
      </c>
      <c r="M2728" s="15">
        <f t="shared" si="52"/>
        <v>13</v>
      </c>
      <c r="N2728" s="15">
        <v>0</v>
      </c>
      <c r="O2728" s="17">
        <f t="shared" si="53"/>
        <v>13</v>
      </c>
      <c r="P2728" s="16">
        <f t="shared" si="54"/>
        <v>3560079</v>
      </c>
    </row>
    <row r="2729" spans="1:16" x14ac:dyDescent="0.2">
      <c r="A2729" s="15" t="s">
        <v>1495</v>
      </c>
      <c r="B2729" s="15" t="s">
        <v>11</v>
      </c>
      <c r="C2729" s="15"/>
      <c r="D2729" s="15"/>
      <c r="E2729" s="15">
        <v>0</v>
      </c>
      <c r="F2729" s="15">
        <v>0</v>
      </c>
      <c r="G2729" s="15">
        <v>0</v>
      </c>
      <c r="H2729" s="15">
        <v>0</v>
      </c>
      <c r="I2729" s="16">
        <f t="shared" si="50"/>
        <v>0</v>
      </c>
      <c r="J2729" s="15">
        <v>0</v>
      </c>
      <c r="K2729" s="15">
        <v>0</v>
      </c>
      <c r="L2729" s="16">
        <f t="shared" si="51"/>
        <v>0</v>
      </c>
      <c r="M2729" s="15">
        <f t="shared" si="52"/>
        <v>0</v>
      </c>
      <c r="N2729" s="15">
        <v>0</v>
      </c>
      <c r="O2729" s="17">
        <f t="shared" si="53"/>
        <v>0</v>
      </c>
      <c r="P2729" s="16">
        <f t="shared" si="54"/>
        <v>0</v>
      </c>
    </row>
    <row r="2730" spans="1:16" x14ac:dyDescent="0.2">
      <c r="A2730" s="15" t="s">
        <v>1496</v>
      </c>
      <c r="B2730" s="15" t="s">
        <v>11</v>
      </c>
      <c r="C2730" s="15"/>
      <c r="D2730" s="15"/>
      <c r="E2730" s="15">
        <v>1</v>
      </c>
      <c r="F2730" s="15">
        <v>350000</v>
      </c>
      <c r="G2730" s="15">
        <v>0</v>
      </c>
      <c r="H2730" s="15">
        <v>0</v>
      </c>
      <c r="I2730" s="16">
        <f t="shared" si="50"/>
        <v>350000</v>
      </c>
      <c r="J2730" s="15">
        <v>0</v>
      </c>
      <c r="K2730" s="15">
        <v>0</v>
      </c>
      <c r="L2730" s="16">
        <f t="shared" si="51"/>
        <v>0</v>
      </c>
      <c r="M2730" s="15">
        <f t="shared" si="52"/>
        <v>1</v>
      </c>
      <c r="N2730" s="15">
        <v>0</v>
      </c>
      <c r="O2730" s="17">
        <f t="shared" si="53"/>
        <v>1</v>
      </c>
      <c r="P2730" s="16">
        <f t="shared" si="54"/>
        <v>350000</v>
      </c>
    </row>
    <row r="2731" spans="1:16" x14ac:dyDescent="0.2">
      <c r="A2731" s="15" t="s">
        <v>1497</v>
      </c>
      <c r="B2731" s="15" t="s">
        <v>11</v>
      </c>
      <c r="C2731" s="15"/>
      <c r="D2731" s="15"/>
      <c r="E2731" s="15">
        <v>0</v>
      </c>
      <c r="F2731" s="15">
        <v>0</v>
      </c>
      <c r="G2731" s="15">
        <v>0</v>
      </c>
      <c r="H2731" s="15">
        <v>0</v>
      </c>
      <c r="I2731" s="16">
        <f t="shared" si="50"/>
        <v>0</v>
      </c>
      <c r="J2731" s="15">
        <v>0</v>
      </c>
      <c r="K2731" s="15">
        <v>0</v>
      </c>
      <c r="L2731" s="16">
        <f t="shared" si="51"/>
        <v>0</v>
      </c>
      <c r="M2731" s="15">
        <f t="shared" si="52"/>
        <v>0</v>
      </c>
      <c r="N2731" s="15">
        <v>0</v>
      </c>
      <c r="O2731" s="17">
        <f t="shared" si="53"/>
        <v>0</v>
      </c>
      <c r="P2731" s="16">
        <f t="shared" si="54"/>
        <v>0</v>
      </c>
    </row>
    <row r="2732" spans="1:16" x14ac:dyDescent="0.2">
      <c r="A2732" s="15" t="s">
        <v>1499</v>
      </c>
      <c r="B2732" s="15" t="s">
        <v>11</v>
      </c>
      <c r="C2732" s="15"/>
      <c r="D2732" s="15"/>
      <c r="E2732" s="15">
        <v>7</v>
      </c>
      <c r="F2732" s="15">
        <v>3463089</v>
      </c>
      <c r="G2732" s="15">
        <v>0</v>
      </c>
      <c r="H2732" s="15">
        <v>0</v>
      </c>
      <c r="I2732" s="16">
        <f t="shared" si="50"/>
        <v>494727</v>
      </c>
      <c r="J2732" s="15">
        <v>0</v>
      </c>
      <c r="K2732" s="15">
        <v>0</v>
      </c>
      <c r="L2732" s="16">
        <f t="shared" si="51"/>
        <v>0</v>
      </c>
      <c r="M2732" s="15">
        <f t="shared" si="52"/>
        <v>7</v>
      </c>
      <c r="N2732" s="15">
        <v>0</v>
      </c>
      <c r="O2732" s="17">
        <f t="shared" si="53"/>
        <v>7</v>
      </c>
      <c r="P2732" s="16">
        <f t="shared" si="54"/>
        <v>3463089</v>
      </c>
    </row>
    <row r="2733" spans="1:16" x14ac:dyDescent="0.2">
      <c r="A2733" s="15" t="s">
        <v>1500</v>
      </c>
      <c r="B2733" s="15" t="s">
        <v>11</v>
      </c>
      <c r="C2733" s="15"/>
      <c r="D2733" s="15"/>
      <c r="E2733" s="15">
        <v>4</v>
      </c>
      <c r="F2733" s="15">
        <v>2197088</v>
      </c>
      <c r="G2733" s="15">
        <v>0</v>
      </c>
      <c r="H2733" s="15">
        <v>0</v>
      </c>
      <c r="I2733" s="16">
        <f t="shared" si="50"/>
        <v>549272</v>
      </c>
      <c r="J2733" s="15">
        <v>0</v>
      </c>
      <c r="K2733" s="15">
        <v>0</v>
      </c>
      <c r="L2733" s="16">
        <f t="shared" si="51"/>
        <v>0</v>
      </c>
      <c r="M2733" s="15">
        <f t="shared" si="52"/>
        <v>4</v>
      </c>
      <c r="N2733" s="15">
        <v>0</v>
      </c>
      <c r="O2733" s="17">
        <f t="shared" si="53"/>
        <v>4</v>
      </c>
      <c r="P2733" s="16">
        <f t="shared" si="54"/>
        <v>2197088</v>
      </c>
    </row>
    <row r="2734" spans="1:16" x14ac:dyDescent="0.2">
      <c r="A2734" s="15" t="s">
        <v>1504</v>
      </c>
      <c r="B2734" s="15" t="s">
        <v>1505</v>
      </c>
      <c r="C2734" s="15"/>
      <c r="D2734" s="15"/>
      <c r="E2734" s="15">
        <v>0</v>
      </c>
      <c r="F2734" s="15">
        <v>0</v>
      </c>
      <c r="G2734" s="15">
        <v>0</v>
      </c>
      <c r="H2734" s="15">
        <v>0</v>
      </c>
      <c r="I2734" s="16">
        <f t="shared" si="50"/>
        <v>0</v>
      </c>
      <c r="J2734" s="15">
        <v>0</v>
      </c>
      <c r="K2734" s="15">
        <v>0</v>
      </c>
      <c r="L2734" s="16">
        <f t="shared" si="51"/>
        <v>0</v>
      </c>
      <c r="M2734" s="15">
        <f t="shared" si="52"/>
        <v>0</v>
      </c>
      <c r="N2734" s="15">
        <v>0</v>
      </c>
      <c r="O2734" s="17">
        <f t="shared" si="53"/>
        <v>0</v>
      </c>
      <c r="P2734" s="16">
        <f t="shared" si="54"/>
        <v>0</v>
      </c>
    </row>
    <row r="2735" spans="1:16" x14ac:dyDescent="0.2">
      <c r="A2735" s="15" t="s">
        <v>1507</v>
      </c>
      <c r="B2735" s="15" t="s">
        <v>11</v>
      </c>
      <c r="C2735" s="15"/>
      <c r="D2735" s="15"/>
      <c r="E2735" s="15">
        <v>0</v>
      </c>
      <c r="F2735" s="15">
        <v>0</v>
      </c>
      <c r="G2735" s="15">
        <v>0</v>
      </c>
      <c r="H2735" s="15">
        <v>0</v>
      </c>
      <c r="I2735" s="16">
        <f t="shared" si="50"/>
        <v>0</v>
      </c>
      <c r="J2735" s="15">
        <v>0</v>
      </c>
      <c r="K2735" s="15">
        <v>0</v>
      </c>
      <c r="L2735" s="16">
        <f t="shared" si="51"/>
        <v>0</v>
      </c>
      <c r="M2735" s="15">
        <f t="shared" si="52"/>
        <v>0</v>
      </c>
      <c r="N2735" s="15">
        <v>0</v>
      </c>
      <c r="O2735" s="17">
        <f t="shared" si="53"/>
        <v>0</v>
      </c>
      <c r="P2735" s="16">
        <f t="shared" si="54"/>
        <v>0</v>
      </c>
    </row>
    <row r="2736" spans="1:16" x14ac:dyDescent="0.2">
      <c r="A2736" s="15" t="s">
        <v>1512</v>
      </c>
      <c r="B2736" s="15" t="s">
        <v>141</v>
      </c>
      <c r="C2736" s="15"/>
      <c r="D2736" s="15"/>
      <c r="E2736" s="15">
        <v>28</v>
      </c>
      <c r="F2736" s="15">
        <v>2853987</v>
      </c>
      <c r="G2736" s="15">
        <v>0</v>
      </c>
      <c r="H2736" s="15">
        <v>0</v>
      </c>
      <c r="I2736" s="16">
        <f t="shared" si="50"/>
        <v>101928.10714285714</v>
      </c>
      <c r="J2736" s="15">
        <v>0</v>
      </c>
      <c r="K2736" s="15">
        <v>0</v>
      </c>
      <c r="L2736" s="16">
        <f t="shared" si="51"/>
        <v>0</v>
      </c>
      <c r="M2736" s="15">
        <f t="shared" si="52"/>
        <v>28</v>
      </c>
      <c r="N2736" s="15">
        <v>0</v>
      </c>
      <c r="O2736" s="17">
        <f t="shared" si="53"/>
        <v>28</v>
      </c>
      <c r="P2736" s="16">
        <f t="shared" si="54"/>
        <v>2853987</v>
      </c>
    </row>
    <row r="2737" spans="1:16" x14ac:dyDescent="0.2">
      <c r="A2737" s="15" t="s">
        <v>1515</v>
      </c>
      <c r="B2737" s="15" t="s">
        <v>11</v>
      </c>
      <c r="C2737" s="15"/>
      <c r="D2737" s="15"/>
      <c r="E2737" s="15">
        <v>0</v>
      </c>
      <c r="F2737" s="15">
        <v>0</v>
      </c>
      <c r="G2737" s="15">
        <v>0</v>
      </c>
      <c r="H2737" s="15">
        <v>0</v>
      </c>
      <c r="I2737" s="16">
        <f t="shared" si="50"/>
        <v>0</v>
      </c>
      <c r="J2737" s="15">
        <v>0</v>
      </c>
      <c r="K2737" s="15">
        <v>0</v>
      </c>
      <c r="L2737" s="16">
        <f t="shared" si="51"/>
        <v>0</v>
      </c>
      <c r="M2737" s="15">
        <f t="shared" si="52"/>
        <v>0</v>
      </c>
      <c r="N2737" s="15">
        <v>0</v>
      </c>
      <c r="O2737" s="17">
        <f t="shared" si="53"/>
        <v>0</v>
      </c>
      <c r="P2737" s="16">
        <f t="shared" si="54"/>
        <v>0</v>
      </c>
    </row>
    <row r="2738" spans="1:16" x14ac:dyDescent="0.2">
      <c r="A2738" s="15" t="s">
        <v>1519</v>
      </c>
      <c r="B2738" s="15" t="s">
        <v>25</v>
      </c>
      <c r="C2738" s="15"/>
      <c r="D2738" s="15"/>
      <c r="E2738" s="15">
        <v>12</v>
      </c>
      <c r="F2738" s="15">
        <v>10095102</v>
      </c>
      <c r="G2738" s="15">
        <v>0</v>
      </c>
      <c r="H2738" s="15">
        <v>0</v>
      </c>
      <c r="I2738" s="16">
        <f t="shared" si="50"/>
        <v>841258.5</v>
      </c>
      <c r="J2738" s="15">
        <v>0</v>
      </c>
      <c r="K2738" s="15">
        <v>0</v>
      </c>
      <c r="L2738" s="16">
        <f t="shared" si="51"/>
        <v>0</v>
      </c>
      <c r="M2738" s="15">
        <f t="shared" si="52"/>
        <v>12</v>
      </c>
      <c r="N2738" s="15">
        <v>0</v>
      </c>
      <c r="O2738" s="17">
        <f t="shared" si="53"/>
        <v>12</v>
      </c>
      <c r="P2738" s="16">
        <f t="shared" si="54"/>
        <v>10095102</v>
      </c>
    </row>
    <row r="2739" spans="1:16" x14ac:dyDescent="0.2">
      <c r="A2739" s="15" t="s">
        <v>1520</v>
      </c>
      <c r="B2739" s="15" t="s">
        <v>11</v>
      </c>
      <c r="C2739" s="15"/>
      <c r="D2739" s="15"/>
      <c r="E2739" s="15">
        <v>0</v>
      </c>
      <c r="F2739" s="15">
        <v>0</v>
      </c>
      <c r="G2739" s="15">
        <v>0</v>
      </c>
      <c r="H2739" s="15">
        <v>0</v>
      </c>
      <c r="I2739" s="16">
        <f t="shared" si="50"/>
        <v>0</v>
      </c>
      <c r="J2739" s="15">
        <v>0</v>
      </c>
      <c r="K2739" s="15">
        <v>0</v>
      </c>
      <c r="L2739" s="16">
        <f t="shared" si="51"/>
        <v>0</v>
      </c>
      <c r="M2739" s="15">
        <f t="shared" si="52"/>
        <v>0</v>
      </c>
      <c r="N2739" s="15">
        <v>0</v>
      </c>
      <c r="O2739" s="17">
        <f t="shared" si="53"/>
        <v>0</v>
      </c>
      <c r="P2739" s="16">
        <f t="shared" si="54"/>
        <v>0</v>
      </c>
    </row>
    <row r="2740" spans="1:16" x14ac:dyDescent="0.2">
      <c r="A2740" s="15" t="s">
        <v>4061</v>
      </c>
      <c r="B2740" s="15" t="s">
        <v>25</v>
      </c>
      <c r="C2740" s="15"/>
      <c r="D2740" s="15"/>
      <c r="E2740" s="15">
        <v>5</v>
      </c>
      <c r="F2740" s="15">
        <v>74368180</v>
      </c>
      <c r="G2740" s="15">
        <v>0</v>
      </c>
      <c r="H2740" s="15">
        <v>0</v>
      </c>
      <c r="I2740" s="16">
        <f t="shared" si="50"/>
        <v>14873636</v>
      </c>
      <c r="J2740" s="15">
        <v>0</v>
      </c>
      <c r="K2740" s="15">
        <v>0</v>
      </c>
      <c r="L2740" s="16">
        <f t="shared" si="51"/>
        <v>0</v>
      </c>
      <c r="M2740" s="15">
        <f t="shared" si="52"/>
        <v>5</v>
      </c>
      <c r="N2740" s="15">
        <v>0</v>
      </c>
      <c r="O2740" s="17">
        <f t="shared" si="53"/>
        <v>5</v>
      </c>
      <c r="P2740" s="16">
        <f t="shared" si="54"/>
        <v>74368180</v>
      </c>
    </row>
    <row r="2741" spans="1:16" x14ac:dyDescent="0.2">
      <c r="A2741" s="15" t="s">
        <v>1524</v>
      </c>
      <c r="B2741" s="15" t="s">
        <v>11</v>
      </c>
      <c r="C2741" s="15"/>
      <c r="D2741" s="15"/>
      <c r="E2741" s="15">
        <v>0</v>
      </c>
      <c r="F2741" s="15">
        <v>0</v>
      </c>
      <c r="G2741" s="15">
        <v>0</v>
      </c>
      <c r="H2741" s="15">
        <v>0</v>
      </c>
      <c r="I2741" s="16">
        <f t="shared" si="50"/>
        <v>0</v>
      </c>
      <c r="J2741" s="15">
        <v>0</v>
      </c>
      <c r="K2741" s="15">
        <v>0</v>
      </c>
      <c r="L2741" s="16">
        <f t="shared" si="51"/>
        <v>0</v>
      </c>
      <c r="M2741" s="15">
        <f t="shared" si="52"/>
        <v>0</v>
      </c>
      <c r="N2741" s="15">
        <v>0</v>
      </c>
      <c r="O2741" s="17">
        <f t="shared" si="53"/>
        <v>0</v>
      </c>
      <c r="P2741" s="16">
        <f t="shared" si="54"/>
        <v>0</v>
      </c>
    </row>
    <row r="2742" spans="1:16" x14ac:dyDescent="0.2">
      <c r="A2742" s="15" t="s">
        <v>1525</v>
      </c>
      <c r="B2742" s="15" t="s">
        <v>11</v>
      </c>
      <c r="C2742" s="15"/>
      <c r="D2742" s="15"/>
      <c r="E2742" s="15">
        <v>8</v>
      </c>
      <c r="F2742" s="15">
        <v>581816</v>
      </c>
      <c r="G2742" s="15">
        <v>0</v>
      </c>
      <c r="H2742" s="15">
        <v>0</v>
      </c>
      <c r="I2742" s="16">
        <f t="shared" si="50"/>
        <v>72727</v>
      </c>
      <c r="J2742" s="15">
        <v>0</v>
      </c>
      <c r="K2742" s="15">
        <v>0</v>
      </c>
      <c r="L2742" s="16">
        <f t="shared" si="51"/>
        <v>0</v>
      </c>
      <c r="M2742" s="15">
        <f t="shared" si="52"/>
        <v>8</v>
      </c>
      <c r="N2742" s="15">
        <v>0</v>
      </c>
      <c r="O2742" s="17">
        <f t="shared" si="53"/>
        <v>8</v>
      </c>
      <c r="P2742" s="16">
        <f t="shared" si="54"/>
        <v>581816</v>
      </c>
    </row>
    <row r="2743" spans="1:16" x14ac:dyDescent="0.2">
      <c r="A2743" s="15" t="s">
        <v>1526</v>
      </c>
      <c r="B2743" s="15" t="s">
        <v>1527</v>
      </c>
      <c r="C2743" s="15"/>
      <c r="D2743" s="15"/>
      <c r="E2743" s="15">
        <v>0</v>
      </c>
      <c r="F2743" s="15">
        <v>0</v>
      </c>
      <c r="G2743" s="15">
        <v>0</v>
      </c>
      <c r="H2743" s="15">
        <v>0</v>
      </c>
      <c r="I2743" s="16">
        <f t="shared" si="50"/>
        <v>0</v>
      </c>
      <c r="J2743" s="15">
        <v>0</v>
      </c>
      <c r="K2743" s="15">
        <v>0</v>
      </c>
      <c r="L2743" s="16">
        <f t="shared" si="51"/>
        <v>0</v>
      </c>
      <c r="M2743" s="15">
        <f t="shared" si="52"/>
        <v>0</v>
      </c>
      <c r="N2743" s="15">
        <v>0</v>
      </c>
      <c r="O2743" s="17">
        <f t="shared" si="53"/>
        <v>0</v>
      </c>
      <c r="P2743" s="16">
        <f t="shared" si="54"/>
        <v>0</v>
      </c>
    </row>
    <row r="2744" spans="1:16" x14ac:dyDescent="0.2">
      <c r="A2744" s="15" t="s">
        <v>1528</v>
      </c>
      <c r="B2744" s="15" t="s">
        <v>141</v>
      </c>
      <c r="C2744" s="15"/>
      <c r="D2744" s="15"/>
      <c r="E2744" s="15">
        <v>0</v>
      </c>
      <c r="F2744" s="15">
        <v>0</v>
      </c>
      <c r="G2744" s="15">
        <v>0</v>
      </c>
      <c r="H2744" s="15">
        <v>0</v>
      </c>
      <c r="I2744" s="16">
        <f t="shared" si="50"/>
        <v>0</v>
      </c>
      <c r="J2744" s="15">
        <v>0</v>
      </c>
      <c r="K2744" s="15">
        <v>0</v>
      </c>
      <c r="L2744" s="16">
        <f t="shared" si="51"/>
        <v>0</v>
      </c>
      <c r="M2744" s="15">
        <f t="shared" si="52"/>
        <v>0</v>
      </c>
      <c r="N2744" s="15">
        <v>0</v>
      </c>
      <c r="O2744" s="17">
        <f t="shared" si="53"/>
        <v>0</v>
      </c>
      <c r="P2744" s="16">
        <f t="shared" si="54"/>
        <v>0</v>
      </c>
    </row>
    <row r="2745" spans="1:16" x14ac:dyDescent="0.2">
      <c r="A2745" s="15" t="s">
        <v>1529</v>
      </c>
      <c r="B2745" s="15" t="s">
        <v>25</v>
      </c>
      <c r="C2745" s="15"/>
      <c r="D2745" s="15"/>
      <c r="E2745" s="15">
        <v>0</v>
      </c>
      <c r="F2745" s="15">
        <v>0</v>
      </c>
      <c r="G2745" s="15">
        <v>0</v>
      </c>
      <c r="H2745" s="15">
        <v>0</v>
      </c>
      <c r="I2745" s="16">
        <f t="shared" si="50"/>
        <v>0</v>
      </c>
      <c r="J2745" s="15">
        <v>0</v>
      </c>
      <c r="K2745" s="15">
        <v>0</v>
      </c>
      <c r="L2745" s="16">
        <f t="shared" si="51"/>
        <v>0</v>
      </c>
      <c r="M2745" s="15">
        <f t="shared" si="52"/>
        <v>0</v>
      </c>
      <c r="N2745" s="15">
        <v>0</v>
      </c>
      <c r="O2745" s="17">
        <f t="shared" si="53"/>
        <v>0</v>
      </c>
      <c r="P2745" s="16">
        <f t="shared" si="54"/>
        <v>0</v>
      </c>
    </row>
    <row r="2746" spans="1:16" x14ac:dyDescent="0.2">
      <c r="A2746" s="15" t="s">
        <v>1530</v>
      </c>
      <c r="B2746" s="15" t="s">
        <v>280</v>
      </c>
      <c r="C2746" s="15"/>
      <c r="D2746" s="15"/>
      <c r="E2746" s="15">
        <v>0</v>
      </c>
      <c r="F2746" s="15">
        <v>0</v>
      </c>
      <c r="G2746" s="15">
        <v>0</v>
      </c>
      <c r="H2746" s="15">
        <v>0</v>
      </c>
      <c r="I2746" s="16">
        <f t="shared" si="50"/>
        <v>0</v>
      </c>
      <c r="J2746" s="15">
        <v>0</v>
      </c>
      <c r="K2746" s="15">
        <v>0</v>
      </c>
      <c r="L2746" s="16">
        <f t="shared" si="51"/>
        <v>0</v>
      </c>
      <c r="M2746" s="15">
        <f t="shared" si="52"/>
        <v>0</v>
      </c>
      <c r="N2746" s="15">
        <v>0</v>
      </c>
      <c r="O2746" s="17">
        <f t="shared" si="53"/>
        <v>0</v>
      </c>
      <c r="P2746" s="16">
        <f t="shared" si="54"/>
        <v>0</v>
      </c>
    </row>
    <row r="2747" spans="1:16" x14ac:dyDescent="0.2">
      <c r="A2747" s="15" t="s">
        <v>1531</v>
      </c>
      <c r="B2747" s="15" t="s">
        <v>20</v>
      </c>
      <c r="C2747" s="15"/>
      <c r="D2747" s="15"/>
      <c r="E2747" s="15">
        <v>0</v>
      </c>
      <c r="F2747" s="15">
        <v>0</v>
      </c>
      <c r="G2747" s="15">
        <v>0</v>
      </c>
      <c r="H2747" s="15">
        <v>0</v>
      </c>
      <c r="I2747" s="16">
        <f t="shared" si="50"/>
        <v>0</v>
      </c>
      <c r="J2747" s="15">
        <v>0</v>
      </c>
      <c r="K2747" s="15">
        <v>0</v>
      </c>
      <c r="L2747" s="16">
        <f t="shared" si="51"/>
        <v>0</v>
      </c>
      <c r="M2747" s="15">
        <f t="shared" si="52"/>
        <v>0</v>
      </c>
      <c r="N2747" s="15">
        <v>0</v>
      </c>
      <c r="O2747" s="17">
        <f t="shared" si="53"/>
        <v>0</v>
      </c>
      <c r="P2747" s="16">
        <f t="shared" si="54"/>
        <v>0</v>
      </c>
    </row>
    <row r="2748" spans="1:16" x14ac:dyDescent="0.2">
      <c r="A2748" s="15" t="s">
        <v>4062</v>
      </c>
      <c r="B2748" s="15" t="s">
        <v>400</v>
      </c>
      <c r="C2748" s="15"/>
      <c r="D2748" s="15"/>
      <c r="E2748" s="15">
        <v>3</v>
      </c>
      <c r="F2748" s="15">
        <v>450000</v>
      </c>
      <c r="G2748" s="15">
        <v>0</v>
      </c>
      <c r="H2748" s="15">
        <v>0</v>
      </c>
      <c r="I2748" s="16">
        <f t="shared" si="50"/>
        <v>150000</v>
      </c>
      <c r="J2748" s="15">
        <v>0</v>
      </c>
      <c r="K2748" s="15">
        <v>0</v>
      </c>
      <c r="L2748" s="16">
        <f t="shared" si="51"/>
        <v>0</v>
      </c>
      <c r="M2748" s="15">
        <f t="shared" si="52"/>
        <v>3</v>
      </c>
      <c r="N2748" s="15">
        <v>0</v>
      </c>
      <c r="O2748" s="17">
        <f t="shared" si="53"/>
        <v>3</v>
      </c>
      <c r="P2748" s="16">
        <f t="shared" si="54"/>
        <v>450000</v>
      </c>
    </row>
    <row r="2749" spans="1:16" x14ac:dyDescent="0.2">
      <c r="A2749" s="15" t="s">
        <v>1541</v>
      </c>
      <c r="B2749" s="15" t="s">
        <v>141</v>
      </c>
      <c r="C2749" s="15"/>
      <c r="D2749" s="15"/>
      <c r="E2749" s="15">
        <v>0</v>
      </c>
      <c r="F2749" s="15">
        <v>0</v>
      </c>
      <c r="G2749" s="15">
        <v>0</v>
      </c>
      <c r="H2749" s="15">
        <v>0</v>
      </c>
      <c r="I2749" s="16">
        <f t="shared" si="50"/>
        <v>0</v>
      </c>
      <c r="J2749" s="15">
        <v>0</v>
      </c>
      <c r="K2749" s="15">
        <v>0</v>
      </c>
      <c r="L2749" s="16">
        <f t="shared" si="51"/>
        <v>0</v>
      </c>
      <c r="M2749" s="15">
        <f t="shared" si="52"/>
        <v>0</v>
      </c>
      <c r="N2749" s="15">
        <v>0</v>
      </c>
      <c r="O2749" s="17">
        <f t="shared" si="53"/>
        <v>0</v>
      </c>
      <c r="P2749" s="16">
        <f t="shared" si="54"/>
        <v>0</v>
      </c>
    </row>
    <row r="2750" spans="1:16" x14ac:dyDescent="0.2">
      <c r="A2750" s="15" t="s">
        <v>1543</v>
      </c>
      <c r="B2750" s="15" t="s">
        <v>11</v>
      </c>
      <c r="C2750" s="15"/>
      <c r="D2750" s="15"/>
      <c r="E2750" s="15">
        <v>0</v>
      </c>
      <c r="F2750" s="15">
        <v>0</v>
      </c>
      <c r="G2750" s="15">
        <v>0</v>
      </c>
      <c r="H2750" s="15">
        <v>0</v>
      </c>
      <c r="I2750" s="16">
        <f t="shared" si="50"/>
        <v>0</v>
      </c>
      <c r="J2750" s="15">
        <v>0</v>
      </c>
      <c r="K2750" s="15">
        <v>0</v>
      </c>
      <c r="L2750" s="16">
        <f t="shared" si="51"/>
        <v>0</v>
      </c>
      <c r="M2750" s="15">
        <f t="shared" si="52"/>
        <v>0</v>
      </c>
      <c r="N2750" s="15">
        <v>0</v>
      </c>
      <c r="O2750" s="17">
        <f t="shared" si="53"/>
        <v>0</v>
      </c>
      <c r="P2750" s="16">
        <f t="shared" si="54"/>
        <v>0</v>
      </c>
    </row>
    <row r="2751" spans="1:16" x14ac:dyDescent="0.2">
      <c r="A2751" s="15" t="s">
        <v>1544</v>
      </c>
      <c r="B2751" s="15" t="s">
        <v>141</v>
      </c>
      <c r="C2751" s="15"/>
      <c r="D2751" s="15"/>
      <c r="E2751" s="15">
        <v>0</v>
      </c>
      <c r="F2751" s="15">
        <v>0</v>
      </c>
      <c r="G2751" s="15">
        <v>0</v>
      </c>
      <c r="H2751" s="15">
        <v>0</v>
      </c>
      <c r="I2751" s="16">
        <f t="shared" si="50"/>
        <v>0</v>
      </c>
      <c r="J2751" s="15">
        <v>0</v>
      </c>
      <c r="K2751" s="15">
        <v>0</v>
      </c>
      <c r="L2751" s="16">
        <f t="shared" si="51"/>
        <v>0</v>
      </c>
      <c r="M2751" s="15">
        <f t="shared" si="52"/>
        <v>0</v>
      </c>
      <c r="N2751" s="15">
        <v>0</v>
      </c>
      <c r="O2751" s="17">
        <f t="shared" si="53"/>
        <v>0</v>
      </c>
      <c r="P2751" s="16">
        <f t="shared" si="54"/>
        <v>0</v>
      </c>
    </row>
    <row r="2752" spans="1:16" x14ac:dyDescent="0.2">
      <c r="A2752" s="15" t="s">
        <v>1546</v>
      </c>
      <c r="B2752" s="15" t="s">
        <v>11</v>
      </c>
      <c r="C2752" s="15"/>
      <c r="D2752" s="15"/>
      <c r="E2752" s="15">
        <v>0</v>
      </c>
      <c r="F2752" s="15">
        <v>0</v>
      </c>
      <c r="G2752" s="15">
        <v>0</v>
      </c>
      <c r="H2752" s="15">
        <v>0</v>
      </c>
      <c r="I2752" s="16">
        <f t="shared" si="50"/>
        <v>0</v>
      </c>
      <c r="J2752" s="15">
        <v>0</v>
      </c>
      <c r="K2752" s="15">
        <v>0</v>
      </c>
      <c r="L2752" s="16">
        <f t="shared" si="51"/>
        <v>0</v>
      </c>
      <c r="M2752" s="15">
        <f t="shared" si="52"/>
        <v>0</v>
      </c>
      <c r="N2752" s="15">
        <v>0</v>
      </c>
      <c r="O2752" s="17">
        <f t="shared" si="53"/>
        <v>0</v>
      </c>
      <c r="P2752" s="16">
        <f t="shared" si="54"/>
        <v>0</v>
      </c>
    </row>
    <row r="2753" spans="1:16" x14ac:dyDescent="0.2">
      <c r="A2753" s="15" t="s">
        <v>4063</v>
      </c>
      <c r="B2753" s="15" t="s">
        <v>11</v>
      </c>
      <c r="C2753" s="15"/>
      <c r="D2753" s="15"/>
      <c r="E2753" s="15">
        <v>24</v>
      </c>
      <c r="F2753" s="15">
        <v>19449346</v>
      </c>
      <c r="G2753" s="15">
        <v>0</v>
      </c>
      <c r="H2753" s="15">
        <v>0</v>
      </c>
      <c r="I2753" s="16">
        <f t="shared" si="50"/>
        <v>810389.41666666663</v>
      </c>
      <c r="J2753" s="15">
        <v>0</v>
      </c>
      <c r="K2753" s="15">
        <v>0</v>
      </c>
      <c r="L2753" s="16">
        <f t="shared" si="51"/>
        <v>0</v>
      </c>
      <c r="M2753" s="15">
        <f t="shared" si="52"/>
        <v>24</v>
      </c>
      <c r="N2753" s="15">
        <v>0</v>
      </c>
      <c r="O2753" s="17">
        <f t="shared" si="53"/>
        <v>24</v>
      </c>
      <c r="P2753" s="16">
        <f t="shared" si="54"/>
        <v>19449346</v>
      </c>
    </row>
    <row r="2754" spans="1:16" x14ac:dyDescent="0.2">
      <c r="A2754" s="15" t="s">
        <v>1548</v>
      </c>
      <c r="B2754" s="15" t="s">
        <v>11</v>
      </c>
      <c r="C2754" s="15"/>
      <c r="D2754" s="15"/>
      <c r="E2754" s="15">
        <v>0</v>
      </c>
      <c r="F2754" s="15">
        <v>0</v>
      </c>
      <c r="G2754" s="15">
        <v>0</v>
      </c>
      <c r="H2754" s="15">
        <v>0</v>
      </c>
      <c r="I2754" s="16">
        <f t="shared" si="50"/>
        <v>0</v>
      </c>
      <c r="J2754" s="15">
        <v>0</v>
      </c>
      <c r="K2754" s="15">
        <v>0</v>
      </c>
      <c r="L2754" s="16">
        <f t="shared" si="51"/>
        <v>0</v>
      </c>
      <c r="M2754" s="15">
        <f t="shared" si="52"/>
        <v>0</v>
      </c>
      <c r="N2754" s="15">
        <v>0</v>
      </c>
      <c r="O2754" s="17">
        <f t="shared" si="53"/>
        <v>0</v>
      </c>
      <c r="P2754" s="16">
        <f t="shared" si="54"/>
        <v>0</v>
      </c>
    </row>
    <row r="2755" spans="1:16" x14ac:dyDescent="0.2">
      <c r="A2755" s="15" t="s">
        <v>1549</v>
      </c>
      <c r="B2755" s="15" t="s">
        <v>11</v>
      </c>
      <c r="C2755" s="15"/>
      <c r="D2755" s="15"/>
      <c r="E2755" s="15">
        <v>8</v>
      </c>
      <c r="F2755" s="15">
        <v>25198832</v>
      </c>
      <c r="G2755" s="15">
        <v>0</v>
      </c>
      <c r="H2755" s="15">
        <v>0</v>
      </c>
      <c r="I2755" s="16">
        <f t="shared" si="50"/>
        <v>3149854</v>
      </c>
      <c r="J2755" s="15">
        <v>0</v>
      </c>
      <c r="K2755" s="15">
        <v>0</v>
      </c>
      <c r="L2755" s="16">
        <f t="shared" si="51"/>
        <v>0</v>
      </c>
      <c r="M2755" s="15">
        <f t="shared" si="52"/>
        <v>8</v>
      </c>
      <c r="N2755" s="15">
        <v>0</v>
      </c>
      <c r="O2755" s="17">
        <f t="shared" si="53"/>
        <v>8</v>
      </c>
      <c r="P2755" s="16">
        <f t="shared" si="54"/>
        <v>25198832</v>
      </c>
    </row>
    <row r="2756" spans="1:16" x14ac:dyDescent="0.2">
      <c r="A2756" s="15" t="s">
        <v>1550</v>
      </c>
      <c r="B2756" s="15" t="s">
        <v>11</v>
      </c>
      <c r="C2756" s="15"/>
      <c r="D2756" s="15"/>
      <c r="E2756" s="15">
        <v>0</v>
      </c>
      <c r="F2756" s="15">
        <v>0</v>
      </c>
      <c r="G2756" s="15">
        <v>0</v>
      </c>
      <c r="H2756" s="15">
        <v>0</v>
      </c>
      <c r="I2756" s="16">
        <f t="shared" si="50"/>
        <v>0</v>
      </c>
      <c r="J2756" s="15">
        <v>0</v>
      </c>
      <c r="K2756" s="15">
        <v>0</v>
      </c>
      <c r="L2756" s="16">
        <f t="shared" si="51"/>
        <v>0</v>
      </c>
      <c r="M2756" s="15">
        <f t="shared" si="52"/>
        <v>0</v>
      </c>
      <c r="N2756" s="15">
        <v>0</v>
      </c>
      <c r="O2756" s="17">
        <f t="shared" si="53"/>
        <v>0</v>
      </c>
      <c r="P2756" s="16">
        <f t="shared" si="54"/>
        <v>0</v>
      </c>
    </row>
    <row r="2757" spans="1:16" x14ac:dyDescent="0.2">
      <c r="A2757" s="15" t="s">
        <v>1556</v>
      </c>
      <c r="B2757" s="15" t="s">
        <v>280</v>
      </c>
      <c r="C2757" s="15"/>
      <c r="D2757" s="15"/>
      <c r="E2757" s="15">
        <v>141</v>
      </c>
      <c r="F2757" s="15">
        <v>2563662</v>
      </c>
      <c r="G2757" s="15">
        <v>0</v>
      </c>
      <c r="H2757" s="15">
        <v>0</v>
      </c>
      <c r="I2757" s="16">
        <f t="shared" si="50"/>
        <v>18182</v>
      </c>
      <c r="J2757" s="15">
        <v>0</v>
      </c>
      <c r="K2757" s="15">
        <v>0</v>
      </c>
      <c r="L2757" s="16">
        <f t="shared" si="51"/>
        <v>0</v>
      </c>
      <c r="M2757" s="15">
        <f t="shared" si="52"/>
        <v>141</v>
      </c>
      <c r="N2757" s="15">
        <v>0</v>
      </c>
      <c r="O2757" s="17">
        <f t="shared" si="53"/>
        <v>141</v>
      </c>
      <c r="P2757" s="16">
        <f t="shared" si="54"/>
        <v>2563662</v>
      </c>
    </row>
    <row r="2758" spans="1:16" x14ac:dyDescent="0.2">
      <c r="A2758" s="15" t="s">
        <v>1557</v>
      </c>
      <c r="B2758" s="15" t="s">
        <v>11</v>
      </c>
      <c r="C2758" s="15"/>
      <c r="D2758" s="15"/>
      <c r="E2758" s="15">
        <v>7</v>
      </c>
      <c r="F2758" s="15">
        <v>127274</v>
      </c>
      <c r="G2758" s="15">
        <v>0</v>
      </c>
      <c r="H2758" s="15">
        <v>0</v>
      </c>
      <c r="I2758" s="16">
        <f t="shared" si="50"/>
        <v>18182</v>
      </c>
      <c r="J2758" s="15">
        <v>0</v>
      </c>
      <c r="K2758" s="15">
        <v>0</v>
      </c>
      <c r="L2758" s="16">
        <f t="shared" si="51"/>
        <v>0</v>
      </c>
      <c r="M2758" s="15">
        <f t="shared" si="52"/>
        <v>7</v>
      </c>
      <c r="N2758" s="15">
        <v>0</v>
      </c>
      <c r="O2758" s="17">
        <f t="shared" si="53"/>
        <v>7</v>
      </c>
      <c r="P2758" s="16">
        <f t="shared" si="54"/>
        <v>127274</v>
      </c>
    </row>
    <row r="2759" spans="1:16" x14ac:dyDescent="0.2">
      <c r="A2759" s="15" t="s">
        <v>4115</v>
      </c>
      <c r="B2759" s="15" t="s">
        <v>11</v>
      </c>
      <c r="C2759" s="15"/>
      <c r="D2759" s="15"/>
      <c r="E2759" s="15">
        <v>0</v>
      </c>
      <c r="F2759" s="15">
        <v>0</v>
      </c>
      <c r="G2759" s="15">
        <v>0</v>
      </c>
      <c r="H2759" s="15">
        <v>0</v>
      </c>
      <c r="I2759" s="16">
        <f t="shared" si="50"/>
        <v>0</v>
      </c>
      <c r="J2759" s="15">
        <v>0</v>
      </c>
      <c r="K2759" s="15">
        <v>0</v>
      </c>
      <c r="L2759" s="16">
        <f t="shared" si="51"/>
        <v>0</v>
      </c>
      <c r="M2759" s="15">
        <f t="shared" si="52"/>
        <v>0</v>
      </c>
      <c r="N2759" s="15">
        <v>0</v>
      </c>
      <c r="O2759" s="17">
        <f t="shared" si="53"/>
        <v>0</v>
      </c>
      <c r="P2759" s="16">
        <f t="shared" si="54"/>
        <v>0</v>
      </c>
    </row>
    <row r="2760" spans="1:16" x14ac:dyDescent="0.2">
      <c r="A2760" s="15" t="s">
        <v>1559</v>
      </c>
      <c r="B2760" s="15" t="s">
        <v>11</v>
      </c>
      <c r="C2760" s="15"/>
      <c r="D2760" s="15"/>
      <c r="E2760" s="15">
        <v>0</v>
      </c>
      <c r="F2760" s="15">
        <v>0</v>
      </c>
      <c r="G2760" s="15">
        <v>0</v>
      </c>
      <c r="H2760" s="15">
        <v>0</v>
      </c>
      <c r="I2760" s="16">
        <f t="shared" si="50"/>
        <v>0</v>
      </c>
      <c r="J2760" s="15">
        <v>0</v>
      </c>
      <c r="K2760" s="15">
        <v>0</v>
      </c>
      <c r="L2760" s="16">
        <f t="shared" si="51"/>
        <v>0</v>
      </c>
      <c r="M2760" s="15">
        <f t="shared" si="52"/>
        <v>0</v>
      </c>
      <c r="N2760" s="15">
        <v>0</v>
      </c>
      <c r="O2760" s="17">
        <f t="shared" si="53"/>
        <v>0</v>
      </c>
      <c r="P2760" s="16">
        <f t="shared" si="54"/>
        <v>0</v>
      </c>
    </row>
    <row r="2761" spans="1:16" x14ac:dyDescent="0.2">
      <c r="A2761" s="15" t="s">
        <v>4116</v>
      </c>
      <c r="B2761" s="15" t="s">
        <v>20</v>
      </c>
      <c r="C2761" s="15"/>
      <c r="D2761" s="15"/>
      <c r="E2761" s="15">
        <v>0</v>
      </c>
      <c r="F2761" s="15">
        <v>0</v>
      </c>
      <c r="G2761" s="15">
        <v>0</v>
      </c>
      <c r="H2761" s="15">
        <v>0</v>
      </c>
      <c r="I2761" s="16">
        <f t="shared" si="50"/>
        <v>0</v>
      </c>
      <c r="J2761" s="15">
        <v>0</v>
      </c>
      <c r="K2761" s="15">
        <v>0</v>
      </c>
      <c r="L2761" s="16">
        <f t="shared" si="51"/>
        <v>0</v>
      </c>
      <c r="M2761" s="15">
        <f t="shared" si="52"/>
        <v>0</v>
      </c>
      <c r="N2761" s="15">
        <v>0</v>
      </c>
      <c r="O2761" s="17">
        <f t="shared" si="53"/>
        <v>0</v>
      </c>
      <c r="P2761" s="16">
        <f t="shared" si="54"/>
        <v>0</v>
      </c>
    </row>
    <row r="2762" spans="1:16" x14ac:dyDescent="0.2">
      <c r="A2762" s="15" t="s">
        <v>1564</v>
      </c>
      <c r="B2762" s="15" t="s">
        <v>20</v>
      </c>
      <c r="C2762" s="15"/>
      <c r="D2762" s="15"/>
      <c r="E2762" s="15">
        <v>1</v>
      </c>
      <c r="F2762" s="15">
        <v>2625000</v>
      </c>
      <c r="G2762" s="15">
        <v>0</v>
      </c>
      <c r="H2762" s="15">
        <v>0</v>
      </c>
      <c r="I2762" s="16">
        <f t="shared" si="50"/>
        <v>2625000</v>
      </c>
      <c r="J2762" s="15">
        <v>0</v>
      </c>
      <c r="K2762" s="15">
        <v>0</v>
      </c>
      <c r="L2762" s="16">
        <f t="shared" si="51"/>
        <v>0</v>
      </c>
      <c r="M2762" s="15">
        <f t="shared" si="52"/>
        <v>1</v>
      </c>
      <c r="N2762" s="15">
        <v>0</v>
      </c>
      <c r="O2762" s="17">
        <f t="shared" si="53"/>
        <v>1</v>
      </c>
      <c r="P2762" s="16">
        <f t="shared" si="54"/>
        <v>2625000</v>
      </c>
    </row>
    <row r="2763" spans="1:16" x14ac:dyDescent="0.2">
      <c r="A2763" s="15" t="s">
        <v>1566</v>
      </c>
      <c r="B2763" s="15" t="s">
        <v>20</v>
      </c>
      <c r="C2763" s="15"/>
      <c r="D2763" s="15"/>
      <c r="E2763" s="15">
        <v>0</v>
      </c>
      <c r="F2763" s="15">
        <v>0</v>
      </c>
      <c r="G2763" s="15">
        <v>0</v>
      </c>
      <c r="H2763" s="15">
        <v>0</v>
      </c>
      <c r="I2763" s="16">
        <f t="shared" si="50"/>
        <v>0</v>
      </c>
      <c r="J2763" s="15">
        <v>0</v>
      </c>
      <c r="K2763" s="15">
        <v>0</v>
      </c>
      <c r="L2763" s="16">
        <f t="shared" si="51"/>
        <v>0</v>
      </c>
      <c r="M2763" s="15">
        <f t="shared" si="52"/>
        <v>0</v>
      </c>
      <c r="N2763" s="15">
        <v>0</v>
      </c>
      <c r="O2763" s="17">
        <f t="shared" si="53"/>
        <v>0</v>
      </c>
      <c r="P2763" s="16">
        <f t="shared" si="54"/>
        <v>0</v>
      </c>
    </row>
    <row r="2764" spans="1:16" x14ac:dyDescent="0.2">
      <c r="A2764" s="15" t="s">
        <v>1567</v>
      </c>
      <c r="B2764" s="15" t="s">
        <v>141</v>
      </c>
      <c r="C2764" s="15"/>
      <c r="D2764" s="15"/>
      <c r="E2764" s="15">
        <v>0</v>
      </c>
      <c r="F2764" s="15">
        <v>0</v>
      </c>
      <c r="G2764" s="15">
        <v>0</v>
      </c>
      <c r="H2764" s="15">
        <v>0</v>
      </c>
      <c r="I2764" s="16">
        <f t="shared" si="50"/>
        <v>0</v>
      </c>
      <c r="J2764" s="15">
        <v>0</v>
      </c>
      <c r="K2764" s="15">
        <v>0</v>
      </c>
      <c r="L2764" s="16">
        <f t="shared" si="51"/>
        <v>0</v>
      </c>
      <c r="M2764" s="15">
        <f t="shared" si="52"/>
        <v>0</v>
      </c>
      <c r="N2764" s="15">
        <v>0</v>
      </c>
      <c r="O2764" s="17">
        <f t="shared" si="53"/>
        <v>0</v>
      </c>
      <c r="P2764" s="16">
        <f t="shared" si="54"/>
        <v>0</v>
      </c>
    </row>
    <row r="2765" spans="1:16" x14ac:dyDescent="0.2">
      <c r="A2765" s="15" t="s">
        <v>4117</v>
      </c>
      <c r="B2765" s="15" t="s">
        <v>25</v>
      </c>
      <c r="C2765" s="15"/>
      <c r="D2765" s="15"/>
      <c r="E2765" s="15">
        <v>0</v>
      </c>
      <c r="F2765" s="15">
        <v>0</v>
      </c>
      <c r="G2765" s="15">
        <v>0</v>
      </c>
      <c r="H2765" s="15">
        <v>0</v>
      </c>
      <c r="I2765" s="16">
        <f t="shared" si="50"/>
        <v>0</v>
      </c>
      <c r="J2765" s="15">
        <v>0</v>
      </c>
      <c r="K2765" s="15">
        <v>0</v>
      </c>
      <c r="L2765" s="16">
        <f t="shared" si="51"/>
        <v>0</v>
      </c>
      <c r="M2765" s="15">
        <f t="shared" si="52"/>
        <v>0</v>
      </c>
      <c r="N2765" s="15">
        <v>0</v>
      </c>
      <c r="O2765" s="17">
        <f t="shared" si="53"/>
        <v>0</v>
      </c>
      <c r="P2765" s="16">
        <f t="shared" si="54"/>
        <v>0</v>
      </c>
    </row>
    <row r="2766" spans="1:16" x14ac:dyDescent="0.2">
      <c r="A2766" s="15" t="s">
        <v>1570</v>
      </c>
      <c r="B2766" s="15" t="s">
        <v>141</v>
      </c>
      <c r="C2766" s="15"/>
      <c r="D2766" s="15"/>
      <c r="E2766" s="15">
        <v>0</v>
      </c>
      <c r="F2766" s="15">
        <v>0</v>
      </c>
      <c r="G2766" s="15">
        <v>0</v>
      </c>
      <c r="H2766" s="15">
        <v>0</v>
      </c>
      <c r="I2766" s="16">
        <f t="shared" si="50"/>
        <v>0</v>
      </c>
      <c r="J2766" s="15">
        <v>0</v>
      </c>
      <c r="K2766" s="15">
        <v>0</v>
      </c>
      <c r="L2766" s="16">
        <f t="shared" si="51"/>
        <v>0</v>
      </c>
      <c r="M2766" s="15">
        <f t="shared" si="52"/>
        <v>0</v>
      </c>
      <c r="N2766" s="15">
        <v>0</v>
      </c>
      <c r="O2766" s="17">
        <f t="shared" si="53"/>
        <v>0</v>
      </c>
      <c r="P2766" s="16">
        <f t="shared" si="54"/>
        <v>0</v>
      </c>
    </row>
    <row r="2767" spans="1:16" x14ac:dyDescent="0.2">
      <c r="A2767" s="15" t="s">
        <v>1571</v>
      </c>
      <c r="B2767" s="15" t="s">
        <v>11</v>
      </c>
      <c r="C2767" s="15"/>
      <c r="D2767" s="15"/>
      <c r="E2767" s="15">
        <v>0</v>
      </c>
      <c r="F2767" s="15">
        <v>0</v>
      </c>
      <c r="G2767" s="15">
        <v>0</v>
      </c>
      <c r="H2767" s="15">
        <v>0</v>
      </c>
      <c r="I2767" s="16">
        <f t="shared" si="50"/>
        <v>0</v>
      </c>
      <c r="J2767" s="15">
        <v>0</v>
      </c>
      <c r="K2767" s="15">
        <v>0</v>
      </c>
      <c r="L2767" s="16">
        <f t="shared" si="51"/>
        <v>0</v>
      </c>
      <c r="M2767" s="15">
        <f t="shared" si="52"/>
        <v>0</v>
      </c>
      <c r="N2767" s="15">
        <v>0</v>
      </c>
      <c r="O2767" s="17">
        <f t="shared" si="53"/>
        <v>0</v>
      </c>
      <c r="P2767" s="16">
        <f t="shared" si="54"/>
        <v>0</v>
      </c>
    </row>
    <row r="2768" spans="1:16" x14ac:dyDescent="0.2">
      <c r="A2768" s="15" t="s">
        <v>1572</v>
      </c>
      <c r="B2768" s="15" t="s">
        <v>25</v>
      </c>
      <c r="C2768" s="15"/>
      <c r="D2768" s="15"/>
      <c r="E2768" s="15">
        <v>0</v>
      </c>
      <c r="F2768" s="15">
        <v>0</v>
      </c>
      <c r="G2768" s="15">
        <v>0</v>
      </c>
      <c r="H2768" s="15">
        <v>0</v>
      </c>
      <c r="I2768" s="16">
        <f t="shared" si="50"/>
        <v>0</v>
      </c>
      <c r="J2768" s="15">
        <v>0</v>
      </c>
      <c r="K2768" s="15">
        <v>0</v>
      </c>
      <c r="L2768" s="16">
        <f t="shared" si="51"/>
        <v>0</v>
      </c>
      <c r="M2768" s="15">
        <f t="shared" si="52"/>
        <v>0</v>
      </c>
      <c r="N2768" s="15">
        <v>0</v>
      </c>
      <c r="O2768" s="17">
        <f t="shared" si="53"/>
        <v>0</v>
      </c>
      <c r="P2768" s="16">
        <f t="shared" si="54"/>
        <v>0</v>
      </c>
    </row>
    <row r="2769" spans="1:16" x14ac:dyDescent="0.2">
      <c r="A2769" s="15" t="s">
        <v>1573</v>
      </c>
      <c r="B2769" s="15" t="s">
        <v>141</v>
      </c>
      <c r="C2769" s="15"/>
      <c r="D2769" s="15"/>
      <c r="E2769" s="15">
        <v>1</v>
      </c>
      <c r="F2769" s="15">
        <v>500000</v>
      </c>
      <c r="G2769" s="15">
        <v>0</v>
      </c>
      <c r="H2769" s="15">
        <v>0</v>
      </c>
      <c r="I2769" s="16">
        <f t="shared" si="50"/>
        <v>500000</v>
      </c>
      <c r="J2769" s="15">
        <v>0</v>
      </c>
      <c r="K2769" s="15">
        <v>0</v>
      </c>
      <c r="L2769" s="16">
        <f t="shared" si="51"/>
        <v>0</v>
      </c>
      <c r="M2769" s="15">
        <f t="shared" si="52"/>
        <v>1</v>
      </c>
      <c r="N2769" s="15">
        <v>0</v>
      </c>
      <c r="O2769" s="17">
        <f t="shared" si="53"/>
        <v>1</v>
      </c>
      <c r="P2769" s="16">
        <f t="shared" si="54"/>
        <v>500000</v>
      </c>
    </row>
    <row r="2770" spans="1:16" x14ac:dyDescent="0.2">
      <c r="A2770" s="15" t="s">
        <v>1574</v>
      </c>
      <c r="B2770" s="15" t="s">
        <v>141</v>
      </c>
      <c r="C2770" s="15"/>
      <c r="D2770" s="15"/>
      <c r="E2770" s="15">
        <v>0</v>
      </c>
      <c r="F2770" s="15">
        <v>0</v>
      </c>
      <c r="G2770" s="15">
        <v>0</v>
      </c>
      <c r="H2770" s="15">
        <v>0</v>
      </c>
      <c r="I2770" s="16">
        <f t="shared" si="50"/>
        <v>0</v>
      </c>
      <c r="J2770" s="15">
        <v>0</v>
      </c>
      <c r="K2770" s="15">
        <v>0</v>
      </c>
      <c r="L2770" s="16">
        <f t="shared" si="51"/>
        <v>0</v>
      </c>
      <c r="M2770" s="15">
        <f t="shared" si="52"/>
        <v>0</v>
      </c>
      <c r="N2770" s="15">
        <v>0</v>
      </c>
      <c r="O2770" s="17">
        <f t="shared" si="53"/>
        <v>0</v>
      </c>
      <c r="P2770" s="16">
        <f t="shared" si="54"/>
        <v>0</v>
      </c>
    </row>
    <row r="2771" spans="1:16" x14ac:dyDescent="0.2">
      <c r="A2771" s="15" t="s">
        <v>1576</v>
      </c>
      <c r="B2771" s="15" t="s">
        <v>11</v>
      </c>
      <c r="C2771" s="15"/>
      <c r="D2771" s="15"/>
      <c r="E2771" s="15">
        <v>3</v>
      </c>
      <c r="F2771" s="15">
        <v>1620000</v>
      </c>
      <c r="G2771" s="15">
        <v>0</v>
      </c>
      <c r="H2771" s="15">
        <v>0</v>
      </c>
      <c r="I2771" s="16">
        <f t="shared" si="50"/>
        <v>540000</v>
      </c>
      <c r="J2771" s="15">
        <v>0</v>
      </c>
      <c r="K2771" s="15">
        <v>0</v>
      </c>
      <c r="L2771" s="16">
        <f t="shared" si="51"/>
        <v>0</v>
      </c>
      <c r="M2771" s="15">
        <f t="shared" si="52"/>
        <v>3</v>
      </c>
      <c r="N2771" s="15">
        <v>0</v>
      </c>
      <c r="O2771" s="17">
        <f t="shared" si="53"/>
        <v>3</v>
      </c>
      <c r="P2771" s="16">
        <f t="shared" si="54"/>
        <v>1620000</v>
      </c>
    </row>
    <row r="2772" spans="1:16" x14ac:dyDescent="0.2">
      <c r="A2772" s="15" t="s">
        <v>1578</v>
      </c>
      <c r="B2772" s="15" t="s">
        <v>141</v>
      </c>
      <c r="C2772" s="15"/>
      <c r="D2772" s="15"/>
      <c r="E2772" s="15">
        <v>0</v>
      </c>
      <c r="F2772" s="15">
        <v>0</v>
      </c>
      <c r="G2772" s="15">
        <v>0</v>
      </c>
      <c r="H2772" s="15">
        <v>0</v>
      </c>
      <c r="I2772" s="16">
        <f t="shared" si="50"/>
        <v>0</v>
      </c>
      <c r="J2772" s="15">
        <v>0</v>
      </c>
      <c r="K2772" s="15">
        <v>0</v>
      </c>
      <c r="L2772" s="16">
        <f t="shared" si="51"/>
        <v>0</v>
      </c>
      <c r="M2772" s="15">
        <f t="shared" si="52"/>
        <v>0</v>
      </c>
      <c r="N2772" s="15">
        <v>0</v>
      </c>
      <c r="O2772" s="17">
        <f t="shared" si="53"/>
        <v>0</v>
      </c>
      <c r="P2772" s="16">
        <f t="shared" si="54"/>
        <v>0</v>
      </c>
    </row>
    <row r="2773" spans="1:16" x14ac:dyDescent="0.2">
      <c r="A2773" s="15" t="s">
        <v>1579</v>
      </c>
      <c r="B2773" s="15" t="s">
        <v>141</v>
      </c>
      <c r="C2773" s="15"/>
      <c r="D2773" s="15"/>
      <c r="E2773" s="15">
        <v>0</v>
      </c>
      <c r="F2773" s="15">
        <v>0</v>
      </c>
      <c r="G2773" s="15">
        <v>0</v>
      </c>
      <c r="H2773" s="15">
        <v>0</v>
      </c>
      <c r="I2773" s="16">
        <f t="shared" si="50"/>
        <v>0</v>
      </c>
      <c r="J2773" s="15">
        <v>0</v>
      </c>
      <c r="K2773" s="15">
        <v>0</v>
      </c>
      <c r="L2773" s="16">
        <f t="shared" si="51"/>
        <v>0</v>
      </c>
      <c r="M2773" s="15">
        <f t="shared" si="52"/>
        <v>0</v>
      </c>
      <c r="N2773" s="15">
        <v>0</v>
      </c>
      <c r="O2773" s="17">
        <f t="shared" si="53"/>
        <v>0</v>
      </c>
      <c r="P2773" s="16">
        <f t="shared" si="54"/>
        <v>0</v>
      </c>
    </row>
    <row r="2774" spans="1:16" x14ac:dyDescent="0.2">
      <c r="A2774" s="15" t="s">
        <v>1580</v>
      </c>
      <c r="B2774" s="15" t="s">
        <v>141</v>
      </c>
      <c r="C2774" s="15"/>
      <c r="D2774" s="15"/>
      <c r="E2774" s="15">
        <v>0</v>
      </c>
      <c r="F2774" s="15">
        <v>0</v>
      </c>
      <c r="G2774" s="15">
        <v>0</v>
      </c>
      <c r="H2774" s="15">
        <v>0</v>
      </c>
      <c r="I2774" s="16">
        <f t="shared" si="50"/>
        <v>0</v>
      </c>
      <c r="J2774" s="15">
        <v>0</v>
      </c>
      <c r="K2774" s="15">
        <v>0</v>
      </c>
      <c r="L2774" s="16">
        <f t="shared" si="51"/>
        <v>0</v>
      </c>
      <c r="M2774" s="15">
        <f t="shared" si="52"/>
        <v>0</v>
      </c>
      <c r="N2774" s="15">
        <v>0</v>
      </c>
      <c r="O2774" s="17">
        <f t="shared" si="53"/>
        <v>0</v>
      </c>
      <c r="P2774" s="16">
        <f t="shared" si="54"/>
        <v>0</v>
      </c>
    </row>
    <row r="2775" spans="1:16" x14ac:dyDescent="0.2">
      <c r="A2775" s="15" t="s">
        <v>1581</v>
      </c>
      <c r="B2775" s="15" t="s">
        <v>141</v>
      </c>
      <c r="C2775" s="15"/>
      <c r="D2775" s="15"/>
      <c r="E2775" s="15">
        <v>1</v>
      </c>
      <c r="F2775" s="15">
        <v>33000</v>
      </c>
      <c r="G2775" s="15">
        <v>0</v>
      </c>
      <c r="H2775" s="15">
        <v>0</v>
      </c>
      <c r="I2775" s="16">
        <f t="shared" si="50"/>
        <v>33000</v>
      </c>
      <c r="J2775" s="15">
        <v>0</v>
      </c>
      <c r="K2775" s="15">
        <v>0</v>
      </c>
      <c r="L2775" s="16">
        <f t="shared" si="51"/>
        <v>0</v>
      </c>
      <c r="M2775" s="15">
        <f t="shared" si="52"/>
        <v>1</v>
      </c>
      <c r="N2775" s="15">
        <v>0</v>
      </c>
      <c r="O2775" s="17">
        <f t="shared" si="53"/>
        <v>1</v>
      </c>
      <c r="P2775" s="16">
        <f t="shared" si="54"/>
        <v>33000</v>
      </c>
    </row>
    <row r="2776" spans="1:16" x14ac:dyDescent="0.2">
      <c r="A2776" s="15" t="s">
        <v>4118</v>
      </c>
      <c r="B2776" s="15" t="s">
        <v>11</v>
      </c>
      <c r="C2776" s="15"/>
      <c r="D2776" s="15"/>
      <c r="E2776" s="15">
        <v>0</v>
      </c>
      <c r="F2776" s="15">
        <v>0</v>
      </c>
      <c r="G2776" s="15">
        <v>0</v>
      </c>
      <c r="H2776" s="15">
        <v>0</v>
      </c>
      <c r="I2776" s="16">
        <f t="shared" si="50"/>
        <v>0</v>
      </c>
      <c r="J2776" s="15">
        <v>0</v>
      </c>
      <c r="K2776" s="15">
        <v>0</v>
      </c>
      <c r="L2776" s="16">
        <f t="shared" si="51"/>
        <v>0</v>
      </c>
      <c r="M2776" s="15">
        <f t="shared" si="52"/>
        <v>0</v>
      </c>
      <c r="N2776" s="15">
        <v>0</v>
      </c>
      <c r="O2776" s="17">
        <f t="shared" si="53"/>
        <v>0</v>
      </c>
      <c r="P2776" s="16">
        <f t="shared" si="54"/>
        <v>0</v>
      </c>
    </row>
    <row r="2777" spans="1:16" x14ac:dyDescent="0.2">
      <c r="A2777" s="15" t="s">
        <v>4119</v>
      </c>
      <c r="B2777" s="15" t="s">
        <v>20</v>
      </c>
      <c r="C2777" s="15"/>
      <c r="D2777" s="15"/>
      <c r="E2777" s="15">
        <v>0</v>
      </c>
      <c r="F2777" s="15">
        <v>0</v>
      </c>
      <c r="G2777" s="15">
        <v>0</v>
      </c>
      <c r="H2777" s="15">
        <v>0</v>
      </c>
      <c r="I2777" s="16">
        <f t="shared" si="50"/>
        <v>0</v>
      </c>
      <c r="J2777" s="15">
        <v>0</v>
      </c>
      <c r="K2777" s="15">
        <v>0</v>
      </c>
      <c r="L2777" s="16">
        <f t="shared" si="51"/>
        <v>0</v>
      </c>
      <c r="M2777" s="15">
        <f t="shared" si="52"/>
        <v>0</v>
      </c>
      <c r="N2777" s="15">
        <v>0</v>
      </c>
      <c r="O2777" s="17">
        <f t="shared" si="53"/>
        <v>0</v>
      </c>
      <c r="P2777" s="16">
        <f t="shared" si="54"/>
        <v>0</v>
      </c>
    </row>
    <row r="2778" spans="1:16" x14ac:dyDescent="0.2">
      <c r="A2778" s="15" t="s">
        <v>1585</v>
      </c>
      <c r="B2778" s="15" t="s">
        <v>141</v>
      </c>
      <c r="C2778" s="15"/>
      <c r="D2778" s="15"/>
      <c r="E2778" s="15">
        <v>0</v>
      </c>
      <c r="F2778" s="15">
        <v>0</v>
      </c>
      <c r="G2778" s="15">
        <v>0</v>
      </c>
      <c r="H2778" s="15">
        <v>0</v>
      </c>
      <c r="I2778" s="16">
        <f t="shared" si="50"/>
        <v>0</v>
      </c>
      <c r="J2778" s="15">
        <v>0</v>
      </c>
      <c r="K2778" s="15">
        <v>0</v>
      </c>
      <c r="L2778" s="16">
        <f t="shared" si="51"/>
        <v>0</v>
      </c>
      <c r="M2778" s="15">
        <f t="shared" si="52"/>
        <v>0</v>
      </c>
      <c r="N2778" s="15">
        <v>0</v>
      </c>
      <c r="O2778" s="17">
        <f t="shared" si="53"/>
        <v>0</v>
      </c>
      <c r="P2778" s="16">
        <f t="shared" si="54"/>
        <v>0</v>
      </c>
    </row>
    <row r="2779" spans="1:16" x14ac:dyDescent="0.2">
      <c r="A2779" s="15" t="s">
        <v>1586</v>
      </c>
      <c r="B2779" s="15" t="s">
        <v>11</v>
      </c>
      <c r="C2779" s="15"/>
      <c r="D2779" s="15"/>
      <c r="E2779" s="15">
        <v>7</v>
      </c>
      <c r="F2779" s="15">
        <v>4512396</v>
      </c>
      <c r="G2779" s="15">
        <v>0</v>
      </c>
      <c r="H2779" s="15">
        <v>0</v>
      </c>
      <c r="I2779" s="16">
        <f t="shared" si="50"/>
        <v>644628</v>
      </c>
      <c r="J2779" s="15">
        <v>0</v>
      </c>
      <c r="K2779" s="15">
        <v>0</v>
      </c>
      <c r="L2779" s="16">
        <f t="shared" si="51"/>
        <v>0</v>
      </c>
      <c r="M2779" s="15">
        <f t="shared" si="52"/>
        <v>7</v>
      </c>
      <c r="N2779" s="15">
        <v>0</v>
      </c>
      <c r="O2779" s="17">
        <f t="shared" si="53"/>
        <v>7</v>
      </c>
      <c r="P2779" s="16">
        <f t="shared" si="54"/>
        <v>4512396</v>
      </c>
    </row>
    <row r="2780" spans="1:16" x14ac:dyDescent="0.2">
      <c r="A2780" s="15" t="s">
        <v>4064</v>
      </c>
      <c r="B2780" s="15" t="s">
        <v>11</v>
      </c>
      <c r="C2780" s="15"/>
      <c r="D2780" s="15"/>
      <c r="E2780" s="15">
        <v>45</v>
      </c>
      <c r="F2780" s="15">
        <v>2086380</v>
      </c>
      <c r="G2780" s="15">
        <v>0</v>
      </c>
      <c r="H2780" s="15">
        <v>0</v>
      </c>
      <c r="I2780" s="16">
        <f t="shared" si="50"/>
        <v>46364</v>
      </c>
      <c r="J2780" s="15">
        <v>0</v>
      </c>
      <c r="K2780" s="15">
        <v>0</v>
      </c>
      <c r="L2780" s="16">
        <f t="shared" si="51"/>
        <v>0</v>
      </c>
      <c r="M2780" s="15">
        <f t="shared" si="52"/>
        <v>45</v>
      </c>
      <c r="N2780" s="15">
        <v>0</v>
      </c>
      <c r="O2780" s="17">
        <f t="shared" si="53"/>
        <v>45</v>
      </c>
      <c r="P2780" s="16">
        <f t="shared" si="54"/>
        <v>2086380</v>
      </c>
    </row>
    <row r="2781" spans="1:16" x14ac:dyDescent="0.2">
      <c r="A2781" s="15" t="s">
        <v>1588</v>
      </c>
      <c r="B2781" s="15" t="s">
        <v>11</v>
      </c>
      <c r="C2781" s="15"/>
      <c r="D2781" s="15"/>
      <c r="E2781" s="15">
        <v>0</v>
      </c>
      <c r="F2781" s="15">
        <v>0</v>
      </c>
      <c r="G2781" s="15">
        <v>0</v>
      </c>
      <c r="H2781" s="15">
        <v>0</v>
      </c>
      <c r="I2781" s="16">
        <f t="shared" si="50"/>
        <v>0</v>
      </c>
      <c r="J2781" s="15">
        <v>0</v>
      </c>
      <c r="K2781" s="15">
        <v>0</v>
      </c>
      <c r="L2781" s="16">
        <f t="shared" si="51"/>
        <v>0</v>
      </c>
      <c r="M2781" s="15">
        <f t="shared" si="52"/>
        <v>0</v>
      </c>
      <c r="N2781" s="15">
        <v>0</v>
      </c>
      <c r="O2781" s="17">
        <f t="shared" si="53"/>
        <v>0</v>
      </c>
      <c r="P2781" s="16">
        <f t="shared" si="54"/>
        <v>0</v>
      </c>
    </row>
    <row r="2782" spans="1:16" x14ac:dyDescent="0.2">
      <c r="A2782" s="15" t="s">
        <v>1589</v>
      </c>
      <c r="B2782" s="15" t="s">
        <v>11</v>
      </c>
      <c r="C2782" s="15"/>
      <c r="D2782" s="15"/>
      <c r="E2782" s="15">
        <v>3</v>
      </c>
      <c r="F2782" s="15">
        <v>2318181</v>
      </c>
      <c r="G2782" s="15">
        <v>0</v>
      </c>
      <c r="H2782" s="15">
        <v>0</v>
      </c>
      <c r="I2782" s="16">
        <f t="shared" si="50"/>
        <v>772727</v>
      </c>
      <c r="J2782" s="15">
        <v>0</v>
      </c>
      <c r="K2782" s="15">
        <v>0</v>
      </c>
      <c r="L2782" s="16">
        <f t="shared" si="51"/>
        <v>0</v>
      </c>
      <c r="M2782" s="15">
        <f t="shared" si="52"/>
        <v>3</v>
      </c>
      <c r="N2782" s="15">
        <v>0</v>
      </c>
      <c r="O2782" s="17">
        <f t="shared" si="53"/>
        <v>3</v>
      </c>
      <c r="P2782" s="16">
        <f t="shared" si="54"/>
        <v>2318181</v>
      </c>
    </row>
    <row r="2783" spans="1:16" x14ac:dyDescent="0.2">
      <c r="A2783" s="15" t="s">
        <v>1591</v>
      </c>
      <c r="B2783" s="15" t="s">
        <v>141</v>
      </c>
      <c r="C2783" s="15"/>
      <c r="D2783" s="15"/>
      <c r="E2783" s="15">
        <v>0</v>
      </c>
      <c r="F2783" s="15">
        <v>0</v>
      </c>
      <c r="G2783" s="15">
        <v>0</v>
      </c>
      <c r="H2783" s="15">
        <v>0</v>
      </c>
      <c r="I2783" s="16">
        <f t="shared" si="50"/>
        <v>0</v>
      </c>
      <c r="J2783" s="15">
        <v>0</v>
      </c>
      <c r="K2783" s="15">
        <v>0</v>
      </c>
      <c r="L2783" s="16">
        <f t="shared" si="51"/>
        <v>0</v>
      </c>
      <c r="M2783" s="15">
        <f t="shared" si="52"/>
        <v>0</v>
      </c>
      <c r="N2783" s="15">
        <v>0</v>
      </c>
      <c r="O2783" s="17">
        <f t="shared" si="53"/>
        <v>0</v>
      </c>
      <c r="P2783" s="16">
        <f t="shared" si="54"/>
        <v>0</v>
      </c>
    </row>
    <row r="2784" spans="1:16" x14ac:dyDescent="0.2">
      <c r="A2784" s="15" t="s">
        <v>1592</v>
      </c>
      <c r="B2784" s="15" t="s">
        <v>11</v>
      </c>
      <c r="C2784" s="15"/>
      <c r="D2784" s="15"/>
      <c r="E2784" s="15">
        <v>0</v>
      </c>
      <c r="F2784" s="15">
        <v>0</v>
      </c>
      <c r="G2784" s="15">
        <v>0</v>
      </c>
      <c r="H2784" s="15">
        <v>0</v>
      </c>
      <c r="I2784" s="16">
        <f t="shared" si="50"/>
        <v>0</v>
      </c>
      <c r="J2784" s="15">
        <v>0</v>
      </c>
      <c r="K2784" s="15">
        <v>0</v>
      </c>
      <c r="L2784" s="16">
        <f t="shared" si="51"/>
        <v>0</v>
      </c>
      <c r="M2784" s="15">
        <f t="shared" si="52"/>
        <v>0</v>
      </c>
      <c r="N2784" s="15">
        <v>0</v>
      </c>
      <c r="O2784" s="17">
        <f t="shared" si="53"/>
        <v>0</v>
      </c>
      <c r="P2784" s="16">
        <f t="shared" si="54"/>
        <v>0</v>
      </c>
    </row>
    <row r="2785" spans="1:16" x14ac:dyDescent="0.2">
      <c r="A2785" s="15" t="s">
        <v>1593</v>
      </c>
      <c r="B2785" s="15" t="s">
        <v>11</v>
      </c>
      <c r="C2785" s="15"/>
      <c r="D2785" s="15"/>
      <c r="E2785" s="15">
        <v>0</v>
      </c>
      <c r="F2785" s="15">
        <v>0</v>
      </c>
      <c r="G2785" s="15">
        <v>0</v>
      </c>
      <c r="H2785" s="15">
        <v>0</v>
      </c>
      <c r="I2785" s="16">
        <f t="shared" si="50"/>
        <v>0</v>
      </c>
      <c r="J2785" s="15">
        <v>0</v>
      </c>
      <c r="K2785" s="15">
        <v>0</v>
      </c>
      <c r="L2785" s="16">
        <f t="shared" si="51"/>
        <v>0</v>
      </c>
      <c r="M2785" s="15">
        <f t="shared" si="52"/>
        <v>0</v>
      </c>
      <c r="N2785" s="15">
        <v>0</v>
      </c>
      <c r="O2785" s="17">
        <f t="shared" si="53"/>
        <v>0</v>
      </c>
      <c r="P2785" s="16">
        <f t="shared" si="54"/>
        <v>0</v>
      </c>
    </row>
    <row r="2786" spans="1:16" x14ac:dyDescent="0.2">
      <c r="A2786" s="15" t="s">
        <v>1595</v>
      </c>
      <c r="B2786" s="15" t="s">
        <v>11</v>
      </c>
      <c r="C2786" s="15"/>
      <c r="D2786" s="15"/>
      <c r="E2786" s="15">
        <v>0</v>
      </c>
      <c r="F2786" s="15">
        <v>0</v>
      </c>
      <c r="G2786" s="15">
        <v>0</v>
      </c>
      <c r="H2786" s="15">
        <v>0</v>
      </c>
      <c r="I2786" s="16">
        <f t="shared" si="50"/>
        <v>0</v>
      </c>
      <c r="J2786" s="15">
        <v>0</v>
      </c>
      <c r="K2786" s="15">
        <v>0</v>
      </c>
      <c r="L2786" s="16">
        <f t="shared" si="51"/>
        <v>0</v>
      </c>
      <c r="M2786" s="15">
        <f t="shared" si="52"/>
        <v>0</v>
      </c>
      <c r="N2786" s="15">
        <v>0</v>
      </c>
      <c r="O2786" s="17">
        <f t="shared" si="53"/>
        <v>0</v>
      </c>
      <c r="P2786" s="16">
        <f t="shared" si="54"/>
        <v>0</v>
      </c>
    </row>
    <row r="2787" spans="1:16" x14ac:dyDescent="0.2">
      <c r="A2787" s="15" t="s">
        <v>1597</v>
      </c>
      <c r="B2787" s="15" t="s">
        <v>11</v>
      </c>
      <c r="C2787" s="15"/>
      <c r="D2787" s="15"/>
      <c r="E2787" s="15">
        <v>4</v>
      </c>
      <c r="F2787" s="15">
        <v>3272724</v>
      </c>
      <c r="G2787" s="15">
        <v>0</v>
      </c>
      <c r="H2787" s="15">
        <v>0</v>
      </c>
      <c r="I2787" s="16">
        <f t="shared" si="50"/>
        <v>818181</v>
      </c>
      <c r="J2787" s="15">
        <v>0</v>
      </c>
      <c r="K2787" s="15">
        <v>0</v>
      </c>
      <c r="L2787" s="16">
        <f t="shared" si="51"/>
        <v>0</v>
      </c>
      <c r="M2787" s="15">
        <f t="shared" si="52"/>
        <v>4</v>
      </c>
      <c r="N2787" s="15">
        <v>0</v>
      </c>
      <c r="O2787" s="17">
        <f t="shared" si="53"/>
        <v>4</v>
      </c>
      <c r="P2787" s="16">
        <f t="shared" si="54"/>
        <v>3272724</v>
      </c>
    </row>
    <row r="2788" spans="1:16" x14ac:dyDescent="0.2">
      <c r="A2788" s="15" t="s">
        <v>1600</v>
      </c>
      <c r="B2788" s="15" t="s">
        <v>1601</v>
      </c>
      <c r="C2788" s="15"/>
      <c r="D2788" s="15"/>
      <c r="E2788" s="15">
        <v>0</v>
      </c>
      <c r="F2788" s="15">
        <v>0</v>
      </c>
      <c r="G2788" s="15">
        <v>0</v>
      </c>
      <c r="H2788" s="15">
        <v>0</v>
      </c>
      <c r="I2788" s="16">
        <f t="shared" si="50"/>
        <v>0</v>
      </c>
      <c r="J2788" s="15">
        <v>0</v>
      </c>
      <c r="K2788" s="15">
        <v>0</v>
      </c>
      <c r="L2788" s="16">
        <f t="shared" si="51"/>
        <v>0</v>
      </c>
      <c r="M2788" s="15">
        <f t="shared" si="52"/>
        <v>0</v>
      </c>
      <c r="N2788" s="15">
        <v>0</v>
      </c>
      <c r="O2788" s="17">
        <f t="shared" si="53"/>
        <v>0</v>
      </c>
      <c r="P2788" s="16">
        <f t="shared" si="54"/>
        <v>0</v>
      </c>
    </row>
    <row r="2789" spans="1:16" x14ac:dyDescent="0.2">
      <c r="A2789" s="15" t="s">
        <v>1602</v>
      </c>
      <c r="B2789" s="15" t="s">
        <v>20</v>
      </c>
      <c r="C2789" s="15"/>
      <c r="D2789" s="15"/>
      <c r="E2789" s="15">
        <v>0</v>
      </c>
      <c r="F2789" s="15">
        <v>0</v>
      </c>
      <c r="G2789" s="15">
        <v>0</v>
      </c>
      <c r="H2789" s="15">
        <v>0</v>
      </c>
      <c r="I2789" s="16">
        <f t="shared" si="50"/>
        <v>0</v>
      </c>
      <c r="J2789" s="15">
        <v>0</v>
      </c>
      <c r="K2789" s="15">
        <v>0</v>
      </c>
      <c r="L2789" s="16">
        <f t="shared" si="51"/>
        <v>0</v>
      </c>
      <c r="M2789" s="15">
        <f t="shared" si="52"/>
        <v>0</v>
      </c>
      <c r="N2789" s="15">
        <v>0</v>
      </c>
      <c r="O2789" s="17">
        <f t="shared" si="53"/>
        <v>0</v>
      </c>
      <c r="P2789" s="16">
        <f t="shared" si="54"/>
        <v>0</v>
      </c>
    </row>
    <row r="2790" spans="1:16" x14ac:dyDescent="0.2">
      <c r="A2790" s="15" t="s">
        <v>1603</v>
      </c>
      <c r="B2790" s="15" t="s">
        <v>11</v>
      </c>
      <c r="C2790" s="15"/>
      <c r="D2790" s="15"/>
      <c r="E2790" s="15">
        <v>0</v>
      </c>
      <c r="F2790" s="15">
        <v>0</v>
      </c>
      <c r="G2790" s="15">
        <v>0</v>
      </c>
      <c r="H2790" s="15">
        <v>0</v>
      </c>
      <c r="I2790" s="16">
        <f t="shared" si="50"/>
        <v>0</v>
      </c>
      <c r="J2790" s="15">
        <v>0</v>
      </c>
      <c r="K2790" s="15">
        <v>0</v>
      </c>
      <c r="L2790" s="16">
        <f t="shared" si="51"/>
        <v>0</v>
      </c>
      <c r="M2790" s="15">
        <f t="shared" si="52"/>
        <v>0</v>
      </c>
      <c r="N2790" s="15">
        <v>0</v>
      </c>
      <c r="O2790" s="17">
        <f t="shared" si="53"/>
        <v>0</v>
      </c>
      <c r="P2790" s="16">
        <f t="shared" si="54"/>
        <v>0</v>
      </c>
    </row>
    <row r="2791" spans="1:16" x14ac:dyDescent="0.2">
      <c r="A2791" s="15" t="s">
        <v>1604</v>
      </c>
      <c r="B2791" s="15" t="s">
        <v>11</v>
      </c>
      <c r="C2791" s="15"/>
      <c r="D2791" s="15"/>
      <c r="E2791" s="15">
        <v>0</v>
      </c>
      <c r="F2791" s="15">
        <v>0</v>
      </c>
      <c r="G2791" s="15">
        <v>0</v>
      </c>
      <c r="H2791" s="15">
        <v>0</v>
      </c>
      <c r="I2791" s="16">
        <f t="shared" si="50"/>
        <v>0</v>
      </c>
      <c r="J2791" s="15">
        <v>0</v>
      </c>
      <c r="K2791" s="15">
        <v>0</v>
      </c>
      <c r="L2791" s="16">
        <f t="shared" si="51"/>
        <v>0</v>
      </c>
      <c r="M2791" s="15">
        <f t="shared" si="52"/>
        <v>0</v>
      </c>
      <c r="N2791" s="15">
        <v>0</v>
      </c>
      <c r="O2791" s="17">
        <f t="shared" si="53"/>
        <v>0</v>
      </c>
      <c r="P2791" s="16">
        <f t="shared" si="54"/>
        <v>0</v>
      </c>
    </row>
    <row r="2792" spans="1:16" x14ac:dyDescent="0.2">
      <c r="A2792" s="15" t="s">
        <v>1605</v>
      </c>
      <c r="B2792" s="15" t="s">
        <v>11</v>
      </c>
      <c r="C2792" s="15"/>
      <c r="D2792" s="15"/>
      <c r="E2792" s="15">
        <v>0</v>
      </c>
      <c r="F2792" s="15">
        <v>0</v>
      </c>
      <c r="G2792" s="15">
        <v>0</v>
      </c>
      <c r="H2792" s="15">
        <v>0</v>
      </c>
      <c r="I2792" s="16">
        <f t="shared" si="50"/>
        <v>0</v>
      </c>
      <c r="J2792" s="15">
        <v>0</v>
      </c>
      <c r="K2792" s="15">
        <v>0</v>
      </c>
      <c r="L2792" s="16">
        <f t="shared" si="51"/>
        <v>0</v>
      </c>
      <c r="M2792" s="15">
        <f t="shared" si="52"/>
        <v>0</v>
      </c>
      <c r="N2792" s="15">
        <v>0</v>
      </c>
      <c r="O2792" s="17">
        <f t="shared" si="53"/>
        <v>0</v>
      </c>
      <c r="P2792" s="16">
        <f t="shared" si="54"/>
        <v>0</v>
      </c>
    </row>
    <row r="2793" spans="1:16" x14ac:dyDescent="0.2">
      <c r="A2793" s="15" t="s">
        <v>1606</v>
      </c>
      <c r="B2793" s="15" t="s">
        <v>141</v>
      </c>
      <c r="C2793" s="15"/>
      <c r="D2793" s="15"/>
      <c r="E2793" s="15">
        <v>0</v>
      </c>
      <c r="F2793" s="15">
        <v>0</v>
      </c>
      <c r="G2793" s="15">
        <v>0</v>
      </c>
      <c r="H2793" s="15">
        <v>0</v>
      </c>
      <c r="I2793" s="16">
        <f t="shared" si="50"/>
        <v>0</v>
      </c>
      <c r="J2793" s="15">
        <v>0</v>
      </c>
      <c r="K2793" s="15">
        <v>0</v>
      </c>
      <c r="L2793" s="16">
        <f t="shared" si="51"/>
        <v>0</v>
      </c>
      <c r="M2793" s="15">
        <f t="shared" si="52"/>
        <v>0</v>
      </c>
      <c r="N2793" s="15">
        <v>0</v>
      </c>
      <c r="O2793" s="17">
        <f t="shared" si="53"/>
        <v>0</v>
      </c>
      <c r="P2793" s="16">
        <f t="shared" si="54"/>
        <v>0</v>
      </c>
    </row>
    <row r="2794" spans="1:16" x14ac:dyDescent="0.2">
      <c r="A2794" s="15" t="s">
        <v>1607</v>
      </c>
      <c r="B2794" s="15" t="s">
        <v>141</v>
      </c>
      <c r="C2794" s="15"/>
      <c r="D2794" s="15"/>
      <c r="E2794" s="15">
        <v>0</v>
      </c>
      <c r="F2794" s="15">
        <v>0</v>
      </c>
      <c r="G2794" s="15">
        <v>0</v>
      </c>
      <c r="H2794" s="15">
        <v>0</v>
      </c>
      <c r="I2794" s="16">
        <f t="shared" si="50"/>
        <v>0</v>
      </c>
      <c r="J2794" s="15">
        <v>0</v>
      </c>
      <c r="K2794" s="15">
        <v>0</v>
      </c>
      <c r="L2794" s="16">
        <f t="shared" si="51"/>
        <v>0</v>
      </c>
      <c r="M2794" s="15">
        <f t="shared" si="52"/>
        <v>0</v>
      </c>
      <c r="N2794" s="15">
        <v>0</v>
      </c>
      <c r="O2794" s="17">
        <f t="shared" si="53"/>
        <v>0</v>
      </c>
      <c r="P2794" s="16">
        <f t="shared" si="54"/>
        <v>0</v>
      </c>
    </row>
    <row r="2795" spans="1:16" x14ac:dyDescent="0.2">
      <c r="A2795" s="15" t="s">
        <v>1611</v>
      </c>
      <c r="B2795" s="15" t="s">
        <v>107</v>
      </c>
      <c r="C2795" s="15"/>
      <c r="D2795" s="15"/>
      <c r="E2795" s="15">
        <v>0</v>
      </c>
      <c r="F2795" s="15">
        <v>0</v>
      </c>
      <c r="G2795" s="15">
        <v>0</v>
      </c>
      <c r="H2795" s="15">
        <v>0</v>
      </c>
      <c r="I2795" s="16">
        <f t="shared" si="50"/>
        <v>0</v>
      </c>
      <c r="J2795" s="15">
        <v>0</v>
      </c>
      <c r="K2795" s="15">
        <v>0</v>
      </c>
      <c r="L2795" s="16">
        <f t="shared" si="51"/>
        <v>0</v>
      </c>
      <c r="M2795" s="15">
        <f t="shared" si="52"/>
        <v>0</v>
      </c>
      <c r="N2795" s="15">
        <v>0</v>
      </c>
      <c r="O2795" s="17">
        <f t="shared" si="53"/>
        <v>0</v>
      </c>
      <c r="P2795" s="16">
        <f t="shared" si="54"/>
        <v>0</v>
      </c>
    </row>
    <row r="2796" spans="1:16" x14ac:dyDescent="0.2">
      <c r="A2796" s="15" t="s">
        <v>1614</v>
      </c>
      <c r="B2796" s="15" t="s">
        <v>11</v>
      </c>
      <c r="C2796" s="15"/>
      <c r="D2796" s="15"/>
      <c r="E2796" s="15">
        <v>0</v>
      </c>
      <c r="F2796" s="15">
        <v>0</v>
      </c>
      <c r="G2796" s="15">
        <v>0</v>
      </c>
      <c r="H2796" s="15">
        <v>0</v>
      </c>
      <c r="I2796" s="16">
        <f t="shared" si="50"/>
        <v>0</v>
      </c>
      <c r="J2796" s="15">
        <v>0</v>
      </c>
      <c r="K2796" s="15">
        <v>0</v>
      </c>
      <c r="L2796" s="16">
        <f t="shared" si="51"/>
        <v>0</v>
      </c>
      <c r="M2796" s="15">
        <f t="shared" si="52"/>
        <v>0</v>
      </c>
      <c r="N2796" s="15">
        <v>0</v>
      </c>
      <c r="O2796" s="17">
        <f t="shared" si="53"/>
        <v>0</v>
      </c>
      <c r="P2796" s="16">
        <f t="shared" si="54"/>
        <v>0</v>
      </c>
    </row>
    <row r="2797" spans="1:16" x14ac:dyDescent="0.2">
      <c r="A2797" s="15" t="s">
        <v>1615</v>
      </c>
      <c r="B2797" s="15" t="s">
        <v>11</v>
      </c>
      <c r="C2797" s="15"/>
      <c r="D2797" s="15"/>
      <c r="E2797" s="15">
        <v>0</v>
      </c>
      <c r="F2797" s="15">
        <v>0</v>
      </c>
      <c r="G2797" s="15">
        <v>0</v>
      </c>
      <c r="H2797" s="15">
        <v>0</v>
      </c>
      <c r="I2797" s="16">
        <f t="shared" si="50"/>
        <v>0</v>
      </c>
      <c r="J2797" s="15">
        <v>0</v>
      </c>
      <c r="K2797" s="15">
        <v>0</v>
      </c>
      <c r="L2797" s="16">
        <f t="shared" si="51"/>
        <v>0</v>
      </c>
      <c r="M2797" s="15">
        <f t="shared" si="52"/>
        <v>0</v>
      </c>
      <c r="N2797" s="15">
        <v>0</v>
      </c>
      <c r="O2797" s="17">
        <f t="shared" si="53"/>
        <v>0</v>
      </c>
      <c r="P2797" s="16">
        <f t="shared" si="54"/>
        <v>0</v>
      </c>
    </row>
    <row r="2798" spans="1:16" x14ac:dyDescent="0.2">
      <c r="A2798" s="15" t="s">
        <v>1616</v>
      </c>
      <c r="B2798" s="15" t="s">
        <v>11</v>
      </c>
      <c r="C2798" s="15"/>
      <c r="D2798" s="15"/>
      <c r="E2798" s="15">
        <v>7</v>
      </c>
      <c r="F2798" s="15">
        <v>3074267</v>
      </c>
      <c r="G2798" s="15">
        <v>0</v>
      </c>
      <c r="H2798" s="15">
        <v>0</v>
      </c>
      <c r="I2798" s="16">
        <f t="shared" si="50"/>
        <v>439181</v>
      </c>
      <c r="J2798" s="15">
        <v>0</v>
      </c>
      <c r="K2798" s="15">
        <v>0</v>
      </c>
      <c r="L2798" s="16">
        <f t="shared" si="51"/>
        <v>0</v>
      </c>
      <c r="M2798" s="15">
        <f t="shared" si="52"/>
        <v>7</v>
      </c>
      <c r="N2798" s="15">
        <v>0</v>
      </c>
      <c r="O2798" s="17">
        <f t="shared" si="53"/>
        <v>7</v>
      </c>
      <c r="P2798" s="16">
        <f t="shared" si="54"/>
        <v>3074267</v>
      </c>
    </row>
    <row r="2799" spans="1:16" x14ac:dyDescent="0.2">
      <c r="A2799" s="15" t="s">
        <v>1617</v>
      </c>
      <c r="B2799" s="15" t="s">
        <v>11</v>
      </c>
      <c r="C2799" s="15"/>
      <c r="D2799" s="15"/>
      <c r="E2799" s="15">
        <v>0</v>
      </c>
      <c r="F2799" s="15">
        <v>0</v>
      </c>
      <c r="G2799" s="15">
        <v>0</v>
      </c>
      <c r="H2799" s="15">
        <v>0</v>
      </c>
      <c r="I2799" s="16">
        <f t="shared" si="50"/>
        <v>0</v>
      </c>
      <c r="J2799" s="15">
        <v>0</v>
      </c>
      <c r="K2799" s="15">
        <v>0</v>
      </c>
      <c r="L2799" s="16">
        <f t="shared" si="51"/>
        <v>0</v>
      </c>
      <c r="M2799" s="15">
        <f t="shared" si="52"/>
        <v>0</v>
      </c>
      <c r="N2799" s="15">
        <v>0</v>
      </c>
      <c r="O2799" s="17">
        <f t="shared" si="53"/>
        <v>0</v>
      </c>
      <c r="P2799" s="16">
        <f t="shared" si="54"/>
        <v>0</v>
      </c>
    </row>
    <row r="2800" spans="1:16" x14ac:dyDescent="0.2">
      <c r="A2800" s="15" t="s">
        <v>1618</v>
      </c>
      <c r="B2800" s="15" t="s">
        <v>11</v>
      </c>
      <c r="C2800" s="15"/>
      <c r="D2800" s="15"/>
      <c r="E2800" s="15">
        <v>7</v>
      </c>
      <c r="F2800" s="15">
        <v>22048978</v>
      </c>
      <c r="G2800" s="15">
        <v>0</v>
      </c>
      <c r="H2800" s="15">
        <v>0</v>
      </c>
      <c r="I2800" s="16">
        <f t="shared" si="50"/>
        <v>3149854</v>
      </c>
      <c r="J2800" s="15">
        <v>0</v>
      </c>
      <c r="K2800" s="15">
        <v>0</v>
      </c>
      <c r="L2800" s="16">
        <f t="shared" si="51"/>
        <v>0</v>
      </c>
      <c r="M2800" s="15">
        <f t="shared" si="52"/>
        <v>7</v>
      </c>
      <c r="N2800" s="15">
        <v>0</v>
      </c>
      <c r="O2800" s="17">
        <f t="shared" si="53"/>
        <v>7</v>
      </c>
      <c r="P2800" s="16">
        <f t="shared" si="54"/>
        <v>22048978</v>
      </c>
    </row>
    <row r="2801" spans="1:16" x14ac:dyDescent="0.2">
      <c r="A2801" s="15" t="s">
        <v>1620</v>
      </c>
      <c r="B2801" s="15" t="s">
        <v>11</v>
      </c>
      <c r="C2801" s="15"/>
      <c r="D2801" s="15"/>
      <c r="E2801" s="15">
        <v>0</v>
      </c>
      <c r="F2801" s="15">
        <v>0</v>
      </c>
      <c r="G2801" s="15">
        <v>0</v>
      </c>
      <c r="H2801" s="15">
        <v>0</v>
      </c>
      <c r="I2801" s="16">
        <f t="shared" si="50"/>
        <v>0</v>
      </c>
      <c r="J2801" s="15">
        <v>0</v>
      </c>
      <c r="K2801" s="15">
        <v>0</v>
      </c>
      <c r="L2801" s="16">
        <f t="shared" si="51"/>
        <v>0</v>
      </c>
      <c r="M2801" s="15">
        <f t="shared" si="52"/>
        <v>0</v>
      </c>
      <c r="N2801" s="15">
        <v>0</v>
      </c>
      <c r="O2801" s="17">
        <f t="shared" si="53"/>
        <v>0</v>
      </c>
      <c r="P2801" s="16">
        <f t="shared" si="54"/>
        <v>0</v>
      </c>
    </row>
    <row r="2802" spans="1:16" x14ac:dyDescent="0.2">
      <c r="A2802" s="15" t="s">
        <v>1621</v>
      </c>
      <c r="B2802" s="15" t="s">
        <v>11</v>
      </c>
      <c r="C2802" s="15"/>
      <c r="D2802" s="15"/>
      <c r="E2802" s="15">
        <v>0</v>
      </c>
      <c r="F2802" s="15">
        <v>0</v>
      </c>
      <c r="G2802" s="15">
        <v>0</v>
      </c>
      <c r="H2802" s="15">
        <v>0</v>
      </c>
      <c r="I2802" s="16">
        <f t="shared" si="50"/>
        <v>0</v>
      </c>
      <c r="J2802" s="15">
        <v>0</v>
      </c>
      <c r="K2802" s="15">
        <v>0</v>
      </c>
      <c r="L2802" s="16">
        <f t="shared" si="51"/>
        <v>0</v>
      </c>
      <c r="M2802" s="15">
        <f t="shared" si="52"/>
        <v>0</v>
      </c>
      <c r="N2802" s="15">
        <v>0</v>
      </c>
      <c r="O2802" s="17">
        <f t="shared" si="53"/>
        <v>0</v>
      </c>
      <c r="P2802" s="16">
        <f t="shared" si="54"/>
        <v>0</v>
      </c>
    </row>
    <row r="2803" spans="1:16" x14ac:dyDescent="0.2">
      <c r="A2803" s="15" t="s">
        <v>4065</v>
      </c>
      <c r="B2803" s="15" t="s">
        <v>25</v>
      </c>
      <c r="C2803" s="15"/>
      <c r="D2803" s="15"/>
      <c r="E2803" s="15">
        <v>8</v>
      </c>
      <c r="F2803" s="15">
        <v>14133348</v>
      </c>
      <c r="G2803" s="15">
        <v>0</v>
      </c>
      <c r="H2803" s="15">
        <v>0</v>
      </c>
      <c r="I2803" s="16">
        <f t="shared" si="50"/>
        <v>1766668.5</v>
      </c>
      <c r="J2803" s="15">
        <v>0</v>
      </c>
      <c r="K2803" s="15">
        <v>0</v>
      </c>
      <c r="L2803" s="16">
        <f t="shared" si="51"/>
        <v>0</v>
      </c>
      <c r="M2803" s="15">
        <f t="shared" si="52"/>
        <v>8</v>
      </c>
      <c r="N2803" s="15">
        <v>0</v>
      </c>
      <c r="O2803" s="17">
        <f t="shared" si="53"/>
        <v>8</v>
      </c>
      <c r="P2803" s="16">
        <f t="shared" si="54"/>
        <v>14133348</v>
      </c>
    </row>
    <row r="2804" spans="1:16" x14ac:dyDescent="0.2">
      <c r="A2804" s="15" t="s">
        <v>1625</v>
      </c>
      <c r="B2804" s="15" t="s">
        <v>34</v>
      </c>
      <c r="C2804" s="15"/>
      <c r="D2804" s="15"/>
      <c r="E2804" s="15">
        <v>1</v>
      </c>
      <c r="F2804" s="15">
        <v>954545</v>
      </c>
      <c r="G2804" s="15">
        <v>0</v>
      </c>
      <c r="H2804" s="15">
        <v>0</v>
      </c>
      <c r="I2804" s="16">
        <f t="shared" si="50"/>
        <v>954545</v>
      </c>
      <c r="J2804" s="15">
        <v>0</v>
      </c>
      <c r="K2804" s="15">
        <v>0</v>
      </c>
      <c r="L2804" s="16">
        <f t="shared" si="51"/>
        <v>0</v>
      </c>
      <c r="M2804" s="15">
        <f t="shared" si="52"/>
        <v>1</v>
      </c>
      <c r="N2804" s="15">
        <v>0</v>
      </c>
      <c r="O2804" s="17">
        <f t="shared" si="53"/>
        <v>1</v>
      </c>
      <c r="P2804" s="16">
        <f t="shared" si="54"/>
        <v>954545</v>
      </c>
    </row>
    <row r="2805" spans="1:16" x14ac:dyDescent="0.2">
      <c r="A2805" s="15" t="s">
        <v>1626</v>
      </c>
      <c r="B2805" s="15" t="s">
        <v>11</v>
      </c>
      <c r="C2805" s="15"/>
      <c r="D2805" s="15"/>
      <c r="E2805" s="15">
        <v>0</v>
      </c>
      <c r="F2805" s="15">
        <v>0</v>
      </c>
      <c r="G2805" s="15">
        <v>0</v>
      </c>
      <c r="H2805" s="15">
        <v>0</v>
      </c>
      <c r="I2805" s="16">
        <f t="shared" si="50"/>
        <v>0</v>
      </c>
      <c r="J2805" s="15">
        <v>0</v>
      </c>
      <c r="K2805" s="15">
        <v>0</v>
      </c>
      <c r="L2805" s="16">
        <f t="shared" si="51"/>
        <v>0</v>
      </c>
      <c r="M2805" s="15">
        <f t="shared" si="52"/>
        <v>0</v>
      </c>
      <c r="N2805" s="15">
        <v>0</v>
      </c>
      <c r="O2805" s="17">
        <f t="shared" si="53"/>
        <v>0</v>
      </c>
      <c r="P2805" s="16">
        <f t="shared" si="54"/>
        <v>0</v>
      </c>
    </row>
    <row r="2806" spans="1:16" x14ac:dyDescent="0.2">
      <c r="A2806" s="15" t="s">
        <v>1627</v>
      </c>
      <c r="B2806" s="15" t="s">
        <v>11</v>
      </c>
      <c r="C2806" s="15"/>
      <c r="D2806" s="15"/>
      <c r="E2806" s="15">
        <v>1</v>
      </c>
      <c r="F2806" s="15">
        <v>1381818</v>
      </c>
      <c r="G2806" s="15">
        <v>0</v>
      </c>
      <c r="H2806" s="15">
        <v>0</v>
      </c>
      <c r="I2806" s="16">
        <f t="shared" si="50"/>
        <v>1381818</v>
      </c>
      <c r="J2806" s="15">
        <v>0</v>
      </c>
      <c r="K2806" s="15">
        <v>0</v>
      </c>
      <c r="L2806" s="16">
        <f t="shared" si="51"/>
        <v>0</v>
      </c>
      <c r="M2806" s="15">
        <f t="shared" si="52"/>
        <v>1</v>
      </c>
      <c r="N2806" s="15">
        <v>0</v>
      </c>
      <c r="O2806" s="17">
        <f t="shared" si="53"/>
        <v>1</v>
      </c>
      <c r="P2806" s="16">
        <f t="shared" si="54"/>
        <v>1381818</v>
      </c>
    </row>
    <row r="2807" spans="1:16" x14ac:dyDescent="0.2">
      <c r="A2807" s="15" t="s">
        <v>1628</v>
      </c>
      <c r="B2807" s="15" t="s">
        <v>141</v>
      </c>
      <c r="C2807" s="15"/>
      <c r="D2807" s="15"/>
      <c r="E2807" s="15">
        <v>0</v>
      </c>
      <c r="F2807" s="15">
        <v>0</v>
      </c>
      <c r="G2807" s="15">
        <v>0</v>
      </c>
      <c r="H2807" s="15">
        <v>0</v>
      </c>
      <c r="I2807" s="16">
        <f t="shared" si="50"/>
        <v>0</v>
      </c>
      <c r="J2807" s="15">
        <v>0</v>
      </c>
      <c r="K2807" s="15">
        <v>0</v>
      </c>
      <c r="L2807" s="16">
        <f t="shared" si="51"/>
        <v>0</v>
      </c>
      <c r="M2807" s="15">
        <f t="shared" si="52"/>
        <v>0</v>
      </c>
      <c r="N2807" s="15">
        <v>0</v>
      </c>
      <c r="O2807" s="17">
        <f t="shared" si="53"/>
        <v>0</v>
      </c>
      <c r="P2807" s="16">
        <f t="shared" si="54"/>
        <v>0</v>
      </c>
    </row>
    <row r="2808" spans="1:16" x14ac:dyDescent="0.2">
      <c r="A2808" s="15" t="s">
        <v>1629</v>
      </c>
      <c r="B2808" s="15" t="s">
        <v>11</v>
      </c>
      <c r="C2808" s="15"/>
      <c r="D2808" s="15"/>
      <c r="E2808" s="15">
        <v>0</v>
      </c>
      <c r="F2808" s="15">
        <v>0</v>
      </c>
      <c r="G2808" s="15">
        <v>0</v>
      </c>
      <c r="H2808" s="15">
        <v>0</v>
      </c>
      <c r="I2808" s="16">
        <f t="shared" si="50"/>
        <v>0</v>
      </c>
      <c r="J2808" s="15">
        <v>0</v>
      </c>
      <c r="K2808" s="15">
        <v>0</v>
      </c>
      <c r="L2808" s="16">
        <f t="shared" si="51"/>
        <v>0</v>
      </c>
      <c r="M2808" s="15">
        <f t="shared" si="52"/>
        <v>0</v>
      </c>
      <c r="N2808" s="15">
        <v>0</v>
      </c>
      <c r="O2808" s="17">
        <f t="shared" si="53"/>
        <v>0</v>
      </c>
      <c r="P2808" s="16">
        <f t="shared" si="54"/>
        <v>0</v>
      </c>
    </row>
    <row r="2809" spans="1:16" x14ac:dyDescent="0.2">
      <c r="A2809" s="15" t="s">
        <v>1630</v>
      </c>
      <c r="B2809" s="15" t="s">
        <v>11</v>
      </c>
      <c r="C2809" s="15"/>
      <c r="D2809" s="15"/>
      <c r="E2809" s="15">
        <v>1</v>
      </c>
      <c r="F2809" s="15">
        <v>4454545</v>
      </c>
      <c r="G2809" s="15">
        <v>0</v>
      </c>
      <c r="H2809" s="15">
        <v>0</v>
      </c>
      <c r="I2809" s="16">
        <f t="shared" ref="I2809:I3063" si="55">IFERROR(IF((F2809+H2809)/(G2809+E2809)&lt;0,0,(F2809+H2809)/(G2809+E2809)),0)</f>
        <v>4454545</v>
      </c>
      <c r="J2809" s="15">
        <v>0</v>
      </c>
      <c r="K2809" s="15">
        <v>0</v>
      </c>
      <c r="L2809" s="16">
        <f t="shared" ref="L2809:L3063" si="56">I2809*J2809</f>
        <v>0</v>
      </c>
      <c r="M2809" s="15">
        <f t="shared" ref="M2809:M3063" si="57">E2809+G2809-J2809</f>
        <v>1</v>
      </c>
      <c r="N2809" s="15">
        <v>0</v>
      </c>
      <c r="O2809" s="17">
        <f t="shared" ref="O2809:O3063" si="58">E2809+G2809-J2809</f>
        <v>1</v>
      </c>
      <c r="P2809" s="16">
        <f t="shared" ref="P2809:P3063" si="59">F2809+H2809-L2809</f>
        <v>4454545</v>
      </c>
    </row>
    <row r="2810" spans="1:16" x14ac:dyDescent="0.2">
      <c r="A2810" s="15" t="s">
        <v>1632</v>
      </c>
      <c r="B2810" s="15" t="s">
        <v>11</v>
      </c>
      <c r="C2810" s="15"/>
      <c r="D2810" s="15"/>
      <c r="E2810" s="15">
        <v>0</v>
      </c>
      <c r="F2810" s="15">
        <v>0</v>
      </c>
      <c r="G2810" s="15">
        <v>0</v>
      </c>
      <c r="H2810" s="15">
        <v>0</v>
      </c>
      <c r="I2810" s="16">
        <f t="shared" si="55"/>
        <v>0</v>
      </c>
      <c r="J2810" s="15">
        <v>0</v>
      </c>
      <c r="K2810" s="15">
        <v>0</v>
      </c>
      <c r="L2810" s="16">
        <f t="shared" si="56"/>
        <v>0</v>
      </c>
      <c r="M2810" s="15">
        <f t="shared" si="57"/>
        <v>0</v>
      </c>
      <c r="N2810" s="15">
        <v>0</v>
      </c>
      <c r="O2810" s="17">
        <f t="shared" si="58"/>
        <v>0</v>
      </c>
      <c r="P2810" s="16">
        <f t="shared" si="59"/>
        <v>0</v>
      </c>
    </row>
    <row r="2811" spans="1:16" x14ac:dyDescent="0.2">
      <c r="A2811" s="15" t="s">
        <v>1633</v>
      </c>
      <c r="B2811" s="15" t="s">
        <v>11</v>
      </c>
      <c r="C2811" s="15"/>
      <c r="D2811" s="15"/>
      <c r="E2811" s="15">
        <v>0</v>
      </c>
      <c r="F2811" s="15">
        <v>0</v>
      </c>
      <c r="G2811" s="15">
        <v>0</v>
      </c>
      <c r="H2811" s="15">
        <v>0</v>
      </c>
      <c r="I2811" s="16">
        <f t="shared" si="55"/>
        <v>0</v>
      </c>
      <c r="J2811" s="15">
        <v>0</v>
      </c>
      <c r="K2811" s="15">
        <v>0</v>
      </c>
      <c r="L2811" s="16">
        <f t="shared" si="56"/>
        <v>0</v>
      </c>
      <c r="M2811" s="15">
        <f t="shared" si="57"/>
        <v>0</v>
      </c>
      <c r="N2811" s="15">
        <v>0</v>
      </c>
      <c r="O2811" s="17">
        <f t="shared" si="58"/>
        <v>0</v>
      </c>
      <c r="P2811" s="16">
        <f t="shared" si="59"/>
        <v>0</v>
      </c>
    </row>
    <row r="2812" spans="1:16" x14ac:dyDescent="0.2">
      <c r="A2812" s="15" t="s">
        <v>1634</v>
      </c>
      <c r="B2812" s="15" t="s">
        <v>141</v>
      </c>
      <c r="C2812" s="15"/>
      <c r="D2812" s="15"/>
      <c r="E2812" s="15">
        <v>0</v>
      </c>
      <c r="F2812" s="15">
        <v>0</v>
      </c>
      <c r="G2812" s="15">
        <v>0</v>
      </c>
      <c r="H2812" s="15">
        <v>0</v>
      </c>
      <c r="I2812" s="16">
        <f t="shared" si="55"/>
        <v>0</v>
      </c>
      <c r="J2812" s="15">
        <v>0</v>
      </c>
      <c r="K2812" s="15">
        <v>0</v>
      </c>
      <c r="L2812" s="16">
        <f t="shared" si="56"/>
        <v>0</v>
      </c>
      <c r="M2812" s="15">
        <f t="shared" si="57"/>
        <v>0</v>
      </c>
      <c r="N2812" s="15">
        <v>0</v>
      </c>
      <c r="O2812" s="17">
        <f t="shared" si="58"/>
        <v>0</v>
      </c>
      <c r="P2812" s="16">
        <f t="shared" si="59"/>
        <v>0</v>
      </c>
    </row>
    <row r="2813" spans="1:16" x14ac:dyDescent="0.2">
      <c r="A2813" s="15" t="s">
        <v>1635</v>
      </c>
      <c r="B2813" s="15" t="s">
        <v>1636</v>
      </c>
      <c r="C2813" s="15"/>
      <c r="D2813" s="15"/>
      <c r="E2813" s="15">
        <v>0</v>
      </c>
      <c r="F2813" s="15">
        <v>0</v>
      </c>
      <c r="G2813" s="15">
        <v>0</v>
      </c>
      <c r="H2813" s="15">
        <v>0</v>
      </c>
      <c r="I2813" s="16">
        <f t="shared" si="55"/>
        <v>0</v>
      </c>
      <c r="J2813" s="15">
        <v>0</v>
      </c>
      <c r="K2813" s="15">
        <v>0</v>
      </c>
      <c r="L2813" s="16">
        <f t="shared" si="56"/>
        <v>0</v>
      </c>
      <c r="M2813" s="15">
        <f t="shared" si="57"/>
        <v>0</v>
      </c>
      <c r="N2813" s="15">
        <v>0</v>
      </c>
      <c r="O2813" s="17">
        <f t="shared" si="58"/>
        <v>0</v>
      </c>
      <c r="P2813" s="16">
        <f t="shared" si="59"/>
        <v>0</v>
      </c>
    </row>
    <row r="2814" spans="1:16" x14ac:dyDescent="0.2">
      <c r="A2814" s="15" t="s">
        <v>1638</v>
      </c>
      <c r="B2814" s="15" t="s">
        <v>11</v>
      </c>
      <c r="C2814" s="15"/>
      <c r="D2814" s="15"/>
      <c r="E2814" s="15">
        <v>0</v>
      </c>
      <c r="F2814" s="15">
        <v>0</v>
      </c>
      <c r="G2814" s="15">
        <v>0</v>
      </c>
      <c r="H2814" s="15">
        <v>0</v>
      </c>
      <c r="I2814" s="16">
        <f t="shared" si="55"/>
        <v>0</v>
      </c>
      <c r="J2814" s="15">
        <v>0</v>
      </c>
      <c r="K2814" s="15">
        <v>0</v>
      </c>
      <c r="L2814" s="16">
        <f t="shared" si="56"/>
        <v>0</v>
      </c>
      <c r="M2814" s="15">
        <f t="shared" si="57"/>
        <v>0</v>
      </c>
      <c r="N2814" s="15">
        <v>0</v>
      </c>
      <c r="O2814" s="17">
        <f t="shared" si="58"/>
        <v>0</v>
      </c>
      <c r="P2814" s="16">
        <f t="shared" si="59"/>
        <v>0</v>
      </c>
    </row>
    <row r="2815" spans="1:16" x14ac:dyDescent="0.2">
      <c r="A2815" s="15" t="s">
        <v>1639</v>
      </c>
      <c r="B2815" s="15" t="s">
        <v>11</v>
      </c>
      <c r="C2815" s="15"/>
      <c r="D2815" s="15"/>
      <c r="E2815" s="15">
        <v>0</v>
      </c>
      <c r="F2815" s="15">
        <v>0</v>
      </c>
      <c r="G2815" s="15">
        <v>0</v>
      </c>
      <c r="H2815" s="15">
        <v>0</v>
      </c>
      <c r="I2815" s="16">
        <f t="shared" si="55"/>
        <v>0</v>
      </c>
      <c r="J2815" s="15">
        <v>0</v>
      </c>
      <c r="K2815" s="15">
        <v>0</v>
      </c>
      <c r="L2815" s="16">
        <f t="shared" si="56"/>
        <v>0</v>
      </c>
      <c r="M2815" s="15">
        <f t="shared" si="57"/>
        <v>0</v>
      </c>
      <c r="N2815" s="15">
        <v>0</v>
      </c>
      <c r="O2815" s="17">
        <f t="shared" si="58"/>
        <v>0</v>
      </c>
      <c r="P2815" s="16">
        <f t="shared" si="59"/>
        <v>0</v>
      </c>
    </row>
    <row r="2816" spans="1:16" x14ac:dyDescent="0.2">
      <c r="A2816" s="15" t="s">
        <v>4120</v>
      </c>
      <c r="B2816" s="15" t="s">
        <v>11</v>
      </c>
      <c r="C2816" s="15"/>
      <c r="D2816" s="15"/>
      <c r="E2816" s="15">
        <v>0</v>
      </c>
      <c r="F2816" s="15">
        <v>0</v>
      </c>
      <c r="G2816" s="15">
        <v>0</v>
      </c>
      <c r="H2816" s="15">
        <v>0</v>
      </c>
      <c r="I2816" s="16">
        <f t="shared" si="55"/>
        <v>0</v>
      </c>
      <c r="J2816" s="15">
        <v>0</v>
      </c>
      <c r="K2816" s="15">
        <v>0</v>
      </c>
      <c r="L2816" s="16">
        <f t="shared" si="56"/>
        <v>0</v>
      </c>
      <c r="M2816" s="15">
        <f t="shared" si="57"/>
        <v>0</v>
      </c>
      <c r="N2816" s="15">
        <v>0</v>
      </c>
      <c r="O2816" s="17">
        <f t="shared" si="58"/>
        <v>0</v>
      </c>
      <c r="P2816" s="16">
        <f t="shared" si="59"/>
        <v>0</v>
      </c>
    </row>
    <row r="2817" spans="1:16" x14ac:dyDescent="0.2">
      <c r="A2817" s="15" t="s">
        <v>4066</v>
      </c>
      <c r="B2817" s="15" t="s">
        <v>11</v>
      </c>
      <c r="C2817" s="15"/>
      <c r="D2817" s="15"/>
      <c r="E2817" s="15">
        <v>7</v>
      </c>
      <c r="F2817" s="15">
        <v>8960394</v>
      </c>
      <c r="G2817" s="15">
        <v>0</v>
      </c>
      <c r="H2817" s="15">
        <v>0</v>
      </c>
      <c r="I2817" s="16">
        <f t="shared" si="55"/>
        <v>1280056.2857142857</v>
      </c>
      <c r="J2817" s="15">
        <v>0</v>
      </c>
      <c r="K2817" s="15">
        <v>0</v>
      </c>
      <c r="L2817" s="16">
        <f t="shared" si="56"/>
        <v>0</v>
      </c>
      <c r="M2817" s="15">
        <f t="shared" si="57"/>
        <v>7</v>
      </c>
      <c r="N2817" s="15">
        <v>0</v>
      </c>
      <c r="O2817" s="17">
        <f t="shared" si="58"/>
        <v>7</v>
      </c>
      <c r="P2817" s="16">
        <f t="shared" si="59"/>
        <v>8960394</v>
      </c>
    </row>
    <row r="2818" spans="1:16" x14ac:dyDescent="0.2">
      <c r="A2818" s="15" t="s">
        <v>1643</v>
      </c>
      <c r="B2818" s="15" t="s">
        <v>141</v>
      </c>
      <c r="C2818" s="15"/>
      <c r="D2818" s="15"/>
      <c r="E2818" s="15">
        <v>0</v>
      </c>
      <c r="F2818" s="15">
        <v>0</v>
      </c>
      <c r="G2818" s="15">
        <v>0</v>
      </c>
      <c r="H2818" s="15">
        <v>0</v>
      </c>
      <c r="I2818" s="16">
        <f t="shared" si="55"/>
        <v>0</v>
      </c>
      <c r="J2818" s="15">
        <v>0</v>
      </c>
      <c r="K2818" s="15">
        <v>0</v>
      </c>
      <c r="L2818" s="16">
        <f t="shared" si="56"/>
        <v>0</v>
      </c>
      <c r="M2818" s="15">
        <f t="shared" si="57"/>
        <v>0</v>
      </c>
      <c r="N2818" s="15">
        <v>0</v>
      </c>
      <c r="O2818" s="17">
        <f t="shared" si="58"/>
        <v>0</v>
      </c>
      <c r="P2818" s="16">
        <f t="shared" si="59"/>
        <v>0</v>
      </c>
    </row>
    <row r="2819" spans="1:16" x14ac:dyDescent="0.2">
      <c r="A2819" s="15" t="s">
        <v>1644</v>
      </c>
      <c r="B2819" s="15" t="s">
        <v>11</v>
      </c>
      <c r="C2819" s="15"/>
      <c r="D2819" s="15"/>
      <c r="E2819" s="15">
        <v>0</v>
      </c>
      <c r="F2819" s="15">
        <v>0</v>
      </c>
      <c r="G2819" s="15">
        <v>0</v>
      </c>
      <c r="H2819" s="15">
        <v>0</v>
      </c>
      <c r="I2819" s="16">
        <f t="shared" si="55"/>
        <v>0</v>
      </c>
      <c r="J2819" s="15">
        <v>0</v>
      </c>
      <c r="K2819" s="15">
        <v>0</v>
      </c>
      <c r="L2819" s="16">
        <f t="shared" si="56"/>
        <v>0</v>
      </c>
      <c r="M2819" s="15">
        <f t="shared" si="57"/>
        <v>0</v>
      </c>
      <c r="N2819" s="15">
        <v>0</v>
      </c>
      <c r="O2819" s="17">
        <f t="shared" si="58"/>
        <v>0</v>
      </c>
      <c r="P2819" s="16">
        <f t="shared" si="59"/>
        <v>0</v>
      </c>
    </row>
    <row r="2820" spans="1:16" x14ac:dyDescent="0.2">
      <c r="A2820" s="15" t="s">
        <v>1645</v>
      </c>
      <c r="B2820" s="15" t="s">
        <v>11</v>
      </c>
      <c r="C2820" s="15"/>
      <c r="D2820" s="15"/>
      <c r="E2820" s="15">
        <v>0</v>
      </c>
      <c r="F2820" s="15">
        <v>0</v>
      </c>
      <c r="G2820" s="15">
        <v>0</v>
      </c>
      <c r="H2820" s="15">
        <v>0</v>
      </c>
      <c r="I2820" s="16">
        <f t="shared" si="55"/>
        <v>0</v>
      </c>
      <c r="J2820" s="15">
        <v>0</v>
      </c>
      <c r="K2820" s="15">
        <v>0</v>
      </c>
      <c r="L2820" s="16">
        <f t="shared" si="56"/>
        <v>0</v>
      </c>
      <c r="M2820" s="15">
        <f t="shared" si="57"/>
        <v>0</v>
      </c>
      <c r="N2820" s="15">
        <v>0</v>
      </c>
      <c r="O2820" s="17">
        <f t="shared" si="58"/>
        <v>0</v>
      </c>
      <c r="P2820" s="16">
        <f t="shared" si="59"/>
        <v>0</v>
      </c>
    </row>
    <row r="2821" spans="1:16" x14ac:dyDescent="0.2">
      <c r="A2821" s="15" t="s">
        <v>1646</v>
      </c>
      <c r="B2821" s="15" t="s">
        <v>11</v>
      </c>
      <c r="C2821" s="15"/>
      <c r="D2821" s="15"/>
      <c r="E2821" s="15">
        <v>0</v>
      </c>
      <c r="F2821" s="15">
        <v>0</v>
      </c>
      <c r="G2821" s="15">
        <v>0</v>
      </c>
      <c r="H2821" s="15">
        <v>0</v>
      </c>
      <c r="I2821" s="16">
        <f t="shared" si="55"/>
        <v>0</v>
      </c>
      <c r="J2821" s="15">
        <v>0</v>
      </c>
      <c r="K2821" s="15">
        <v>0</v>
      </c>
      <c r="L2821" s="16">
        <f t="shared" si="56"/>
        <v>0</v>
      </c>
      <c r="M2821" s="15">
        <f t="shared" si="57"/>
        <v>0</v>
      </c>
      <c r="N2821" s="15">
        <v>0</v>
      </c>
      <c r="O2821" s="17">
        <f t="shared" si="58"/>
        <v>0</v>
      </c>
      <c r="P2821" s="16">
        <f t="shared" si="59"/>
        <v>0</v>
      </c>
    </row>
    <row r="2822" spans="1:16" x14ac:dyDescent="0.2">
      <c r="A2822" s="15" t="s">
        <v>4121</v>
      </c>
      <c r="B2822" s="15" t="s">
        <v>25</v>
      </c>
      <c r="C2822" s="15"/>
      <c r="D2822" s="15"/>
      <c r="E2822" s="15">
        <v>0</v>
      </c>
      <c r="F2822" s="15">
        <v>0</v>
      </c>
      <c r="G2822" s="15">
        <v>0</v>
      </c>
      <c r="H2822" s="15">
        <v>0</v>
      </c>
      <c r="I2822" s="16">
        <f t="shared" si="55"/>
        <v>0</v>
      </c>
      <c r="J2822" s="15">
        <v>0</v>
      </c>
      <c r="K2822" s="15">
        <v>0</v>
      </c>
      <c r="L2822" s="16">
        <f t="shared" si="56"/>
        <v>0</v>
      </c>
      <c r="M2822" s="15">
        <f t="shared" si="57"/>
        <v>0</v>
      </c>
      <c r="N2822" s="15">
        <v>0</v>
      </c>
      <c r="O2822" s="17">
        <f t="shared" si="58"/>
        <v>0</v>
      </c>
      <c r="P2822" s="16">
        <f t="shared" si="59"/>
        <v>0</v>
      </c>
    </row>
    <row r="2823" spans="1:16" x14ac:dyDescent="0.2">
      <c r="A2823" s="15" t="s">
        <v>1649</v>
      </c>
      <c r="B2823" s="15" t="s">
        <v>11</v>
      </c>
      <c r="C2823" s="15"/>
      <c r="D2823" s="15"/>
      <c r="E2823" s="15">
        <v>0</v>
      </c>
      <c r="F2823" s="15">
        <v>0</v>
      </c>
      <c r="G2823" s="15">
        <v>0</v>
      </c>
      <c r="H2823" s="15">
        <v>0</v>
      </c>
      <c r="I2823" s="16">
        <f t="shared" si="55"/>
        <v>0</v>
      </c>
      <c r="J2823" s="15">
        <v>0</v>
      </c>
      <c r="K2823" s="15">
        <v>0</v>
      </c>
      <c r="L2823" s="16">
        <f t="shared" si="56"/>
        <v>0</v>
      </c>
      <c r="M2823" s="15">
        <f t="shared" si="57"/>
        <v>0</v>
      </c>
      <c r="N2823" s="15">
        <v>0</v>
      </c>
      <c r="O2823" s="17">
        <f t="shared" si="58"/>
        <v>0</v>
      </c>
      <c r="P2823" s="16">
        <f t="shared" si="59"/>
        <v>0</v>
      </c>
    </row>
    <row r="2824" spans="1:16" x14ac:dyDescent="0.2">
      <c r="A2824" s="15" t="s">
        <v>1652</v>
      </c>
      <c r="B2824" s="15" t="s">
        <v>11</v>
      </c>
      <c r="C2824" s="15"/>
      <c r="D2824" s="15"/>
      <c r="E2824" s="15">
        <v>100</v>
      </c>
      <c r="F2824" s="15">
        <v>26822245</v>
      </c>
      <c r="G2824" s="15">
        <v>0</v>
      </c>
      <c r="H2824" s="15">
        <v>0</v>
      </c>
      <c r="I2824" s="16">
        <f t="shared" si="55"/>
        <v>268222.45</v>
      </c>
      <c r="J2824" s="15">
        <v>0</v>
      </c>
      <c r="K2824" s="15">
        <v>0</v>
      </c>
      <c r="L2824" s="16">
        <f t="shared" si="56"/>
        <v>0</v>
      </c>
      <c r="M2824" s="15">
        <f t="shared" si="57"/>
        <v>100</v>
      </c>
      <c r="N2824" s="15">
        <v>0</v>
      </c>
      <c r="O2824" s="17">
        <f t="shared" si="58"/>
        <v>100</v>
      </c>
      <c r="P2824" s="16">
        <f t="shared" si="59"/>
        <v>26822245</v>
      </c>
    </row>
    <row r="2825" spans="1:16" x14ac:dyDescent="0.2">
      <c r="A2825" s="15" t="s">
        <v>1656</v>
      </c>
      <c r="B2825" s="15" t="s">
        <v>11</v>
      </c>
      <c r="C2825" s="15"/>
      <c r="D2825" s="15"/>
      <c r="E2825" s="15">
        <v>9</v>
      </c>
      <c r="F2825" s="15">
        <v>4610179</v>
      </c>
      <c r="G2825" s="15">
        <v>0</v>
      </c>
      <c r="H2825" s="15">
        <v>0</v>
      </c>
      <c r="I2825" s="16">
        <f t="shared" si="55"/>
        <v>512242.11111111112</v>
      </c>
      <c r="J2825" s="15">
        <v>0</v>
      </c>
      <c r="K2825" s="15">
        <v>0</v>
      </c>
      <c r="L2825" s="16">
        <f t="shared" si="56"/>
        <v>0</v>
      </c>
      <c r="M2825" s="15">
        <f t="shared" si="57"/>
        <v>9</v>
      </c>
      <c r="N2825" s="15">
        <v>0</v>
      </c>
      <c r="O2825" s="17">
        <f t="shared" si="58"/>
        <v>9</v>
      </c>
      <c r="P2825" s="16">
        <f t="shared" si="59"/>
        <v>4610179</v>
      </c>
    </row>
    <row r="2826" spans="1:16" x14ac:dyDescent="0.2">
      <c r="A2826" s="15" t="s">
        <v>1657</v>
      </c>
      <c r="B2826" s="15" t="s">
        <v>11</v>
      </c>
      <c r="C2826" s="15"/>
      <c r="D2826" s="15"/>
      <c r="E2826" s="15">
        <v>0</v>
      </c>
      <c r="F2826" s="15">
        <v>0</v>
      </c>
      <c r="G2826" s="15">
        <v>0</v>
      </c>
      <c r="H2826" s="15">
        <v>0</v>
      </c>
      <c r="I2826" s="16">
        <f t="shared" si="55"/>
        <v>0</v>
      </c>
      <c r="J2826" s="15">
        <v>0</v>
      </c>
      <c r="K2826" s="15">
        <v>0</v>
      </c>
      <c r="L2826" s="16">
        <f t="shared" si="56"/>
        <v>0</v>
      </c>
      <c r="M2826" s="15">
        <f t="shared" si="57"/>
        <v>0</v>
      </c>
      <c r="N2826" s="15">
        <v>0</v>
      </c>
      <c r="O2826" s="17">
        <f t="shared" si="58"/>
        <v>0</v>
      </c>
      <c r="P2826" s="16">
        <f t="shared" si="59"/>
        <v>0</v>
      </c>
    </row>
    <row r="2827" spans="1:16" x14ac:dyDescent="0.2">
      <c r="A2827" s="15" t="s">
        <v>4122</v>
      </c>
      <c r="B2827" s="15" t="s">
        <v>11</v>
      </c>
      <c r="C2827" s="15"/>
      <c r="D2827" s="15"/>
      <c r="E2827" s="15">
        <v>0</v>
      </c>
      <c r="F2827" s="15">
        <v>0</v>
      </c>
      <c r="G2827" s="15">
        <v>0</v>
      </c>
      <c r="H2827" s="15">
        <v>0</v>
      </c>
      <c r="I2827" s="16">
        <f t="shared" si="55"/>
        <v>0</v>
      </c>
      <c r="J2827" s="15">
        <v>0</v>
      </c>
      <c r="K2827" s="15">
        <v>0</v>
      </c>
      <c r="L2827" s="16">
        <f t="shared" si="56"/>
        <v>0</v>
      </c>
      <c r="M2827" s="15">
        <f t="shared" si="57"/>
        <v>0</v>
      </c>
      <c r="N2827" s="15">
        <v>0</v>
      </c>
      <c r="O2827" s="17">
        <f t="shared" si="58"/>
        <v>0</v>
      </c>
      <c r="P2827" s="16">
        <f t="shared" si="59"/>
        <v>0</v>
      </c>
    </row>
    <row r="2828" spans="1:16" x14ac:dyDescent="0.2">
      <c r="A2828" s="15" t="s">
        <v>1659</v>
      </c>
      <c r="B2828" s="15" t="s">
        <v>141</v>
      </c>
      <c r="C2828" s="15"/>
      <c r="D2828" s="15"/>
      <c r="E2828" s="15">
        <v>0</v>
      </c>
      <c r="F2828" s="15">
        <v>0</v>
      </c>
      <c r="G2828" s="15">
        <v>0</v>
      </c>
      <c r="H2828" s="15">
        <v>0</v>
      </c>
      <c r="I2828" s="16">
        <f t="shared" si="55"/>
        <v>0</v>
      </c>
      <c r="J2828" s="15">
        <v>0</v>
      </c>
      <c r="K2828" s="15">
        <v>0</v>
      </c>
      <c r="L2828" s="16">
        <f t="shared" si="56"/>
        <v>0</v>
      </c>
      <c r="M2828" s="15">
        <f t="shared" si="57"/>
        <v>0</v>
      </c>
      <c r="N2828" s="15">
        <v>0</v>
      </c>
      <c r="O2828" s="17">
        <f t="shared" si="58"/>
        <v>0</v>
      </c>
      <c r="P2828" s="16">
        <f t="shared" si="59"/>
        <v>0</v>
      </c>
    </row>
    <row r="2829" spans="1:16" x14ac:dyDescent="0.2">
      <c r="A2829" s="15" t="s">
        <v>1660</v>
      </c>
      <c r="B2829" s="15" t="s">
        <v>11</v>
      </c>
      <c r="C2829" s="15"/>
      <c r="D2829" s="15"/>
      <c r="E2829" s="15">
        <v>0</v>
      </c>
      <c r="F2829" s="15">
        <v>0</v>
      </c>
      <c r="G2829" s="15">
        <v>0</v>
      </c>
      <c r="H2829" s="15">
        <v>0</v>
      </c>
      <c r="I2829" s="16">
        <f t="shared" si="55"/>
        <v>0</v>
      </c>
      <c r="J2829" s="15">
        <v>0</v>
      </c>
      <c r="K2829" s="15">
        <v>0</v>
      </c>
      <c r="L2829" s="16">
        <f t="shared" si="56"/>
        <v>0</v>
      </c>
      <c r="M2829" s="15">
        <f t="shared" si="57"/>
        <v>0</v>
      </c>
      <c r="N2829" s="15">
        <v>0</v>
      </c>
      <c r="O2829" s="17">
        <f t="shared" si="58"/>
        <v>0</v>
      </c>
      <c r="P2829" s="16">
        <f t="shared" si="59"/>
        <v>0</v>
      </c>
    </row>
    <row r="2830" spans="1:16" x14ac:dyDescent="0.2">
      <c r="A2830" s="15" t="s">
        <v>1661</v>
      </c>
      <c r="B2830" s="15" t="s">
        <v>11</v>
      </c>
      <c r="C2830" s="15"/>
      <c r="D2830" s="15"/>
      <c r="E2830" s="15">
        <v>0</v>
      </c>
      <c r="F2830" s="15">
        <v>0</v>
      </c>
      <c r="G2830" s="15">
        <v>0</v>
      </c>
      <c r="H2830" s="15">
        <v>0</v>
      </c>
      <c r="I2830" s="16">
        <f t="shared" si="55"/>
        <v>0</v>
      </c>
      <c r="J2830" s="15">
        <v>0</v>
      </c>
      <c r="K2830" s="15">
        <v>0</v>
      </c>
      <c r="L2830" s="16">
        <f t="shared" si="56"/>
        <v>0</v>
      </c>
      <c r="M2830" s="15">
        <f t="shared" si="57"/>
        <v>0</v>
      </c>
      <c r="N2830" s="15">
        <v>0</v>
      </c>
      <c r="O2830" s="17">
        <f t="shared" si="58"/>
        <v>0</v>
      </c>
      <c r="P2830" s="16">
        <f t="shared" si="59"/>
        <v>0</v>
      </c>
    </row>
    <row r="2831" spans="1:16" x14ac:dyDescent="0.2">
      <c r="A2831" s="15" t="s">
        <v>1662</v>
      </c>
      <c r="B2831" s="15" t="s">
        <v>1663</v>
      </c>
      <c r="C2831" s="15"/>
      <c r="D2831" s="15"/>
      <c r="E2831" s="15">
        <v>0</v>
      </c>
      <c r="F2831" s="15">
        <v>0</v>
      </c>
      <c r="G2831" s="15">
        <v>0</v>
      </c>
      <c r="H2831" s="15">
        <v>0</v>
      </c>
      <c r="I2831" s="16">
        <f t="shared" si="55"/>
        <v>0</v>
      </c>
      <c r="J2831" s="15">
        <v>0</v>
      </c>
      <c r="K2831" s="15">
        <v>0</v>
      </c>
      <c r="L2831" s="16">
        <f t="shared" si="56"/>
        <v>0</v>
      </c>
      <c r="M2831" s="15">
        <f t="shared" si="57"/>
        <v>0</v>
      </c>
      <c r="N2831" s="15">
        <v>0</v>
      </c>
      <c r="O2831" s="17">
        <f t="shared" si="58"/>
        <v>0</v>
      </c>
      <c r="P2831" s="16">
        <f t="shared" si="59"/>
        <v>0</v>
      </c>
    </row>
    <row r="2832" spans="1:16" x14ac:dyDescent="0.2">
      <c r="A2832" s="15" t="s">
        <v>1665</v>
      </c>
      <c r="B2832" s="15" t="s">
        <v>11</v>
      </c>
      <c r="C2832" s="15"/>
      <c r="D2832" s="15"/>
      <c r="E2832" s="15">
        <v>0</v>
      </c>
      <c r="F2832" s="15">
        <v>0</v>
      </c>
      <c r="G2832" s="15">
        <v>0</v>
      </c>
      <c r="H2832" s="15">
        <v>0</v>
      </c>
      <c r="I2832" s="16">
        <f t="shared" si="55"/>
        <v>0</v>
      </c>
      <c r="J2832" s="15">
        <v>0</v>
      </c>
      <c r="K2832" s="15">
        <v>0</v>
      </c>
      <c r="L2832" s="16">
        <f t="shared" si="56"/>
        <v>0</v>
      </c>
      <c r="M2832" s="15">
        <f t="shared" si="57"/>
        <v>0</v>
      </c>
      <c r="N2832" s="15">
        <v>0</v>
      </c>
      <c r="O2832" s="17">
        <f t="shared" si="58"/>
        <v>0</v>
      </c>
      <c r="P2832" s="16">
        <f t="shared" si="59"/>
        <v>0</v>
      </c>
    </row>
    <row r="2833" spans="1:16" x14ac:dyDescent="0.2">
      <c r="A2833" s="15" t="s">
        <v>1666</v>
      </c>
      <c r="B2833" s="15" t="s">
        <v>11</v>
      </c>
      <c r="C2833" s="15"/>
      <c r="D2833" s="15"/>
      <c r="E2833" s="15">
        <v>0</v>
      </c>
      <c r="F2833" s="15">
        <v>0</v>
      </c>
      <c r="G2833" s="15">
        <v>0</v>
      </c>
      <c r="H2833" s="15">
        <v>0</v>
      </c>
      <c r="I2833" s="16">
        <f t="shared" si="55"/>
        <v>0</v>
      </c>
      <c r="J2833" s="15">
        <v>0</v>
      </c>
      <c r="K2833" s="15">
        <v>0</v>
      </c>
      <c r="L2833" s="16">
        <f t="shared" si="56"/>
        <v>0</v>
      </c>
      <c r="M2833" s="15">
        <f t="shared" si="57"/>
        <v>0</v>
      </c>
      <c r="N2833" s="15">
        <v>0</v>
      </c>
      <c r="O2833" s="17">
        <f t="shared" si="58"/>
        <v>0</v>
      </c>
      <c r="P2833" s="16">
        <f t="shared" si="59"/>
        <v>0</v>
      </c>
    </row>
    <row r="2834" spans="1:16" x14ac:dyDescent="0.2">
      <c r="A2834" s="15" t="s">
        <v>1667</v>
      </c>
      <c r="B2834" s="15" t="s">
        <v>141</v>
      </c>
      <c r="C2834" s="15"/>
      <c r="D2834" s="15"/>
      <c r="E2834" s="15">
        <v>0</v>
      </c>
      <c r="F2834" s="15">
        <v>0</v>
      </c>
      <c r="G2834" s="15">
        <v>0</v>
      </c>
      <c r="H2834" s="15">
        <v>0</v>
      </c>
      <c r="I2834" s="16">
        <f t="shared" si="55"/>
        <v>0</v>
      </c>
      <c r="J2834" s="15">
        <v>0</v>
      </c>
      <c r="K2834" s="15">
        <v>0</v>
      </c>
      <c r="L2834" s="16">
        <f t="shared" si="56"/>
        <v>0</v>
      </c>
      <c r="M2834" s="15">
        <f t="shared" si="57"/>
        <v>0</v>
      </c>
      <c r="N2834" s="15">
        <v>0</v>
      </c>
      <c r="O2834" s="17">
        <f t="shared" si="58"/>
        <v>0</v>
      </c>
      <c r="P2834" s="16">
        <f t="shared" si="59"/>
        <v>0</v>
      </c>
    </row>
    <row r="2835" spans="1:16" x14ac:dyDescent="0.2">
      <c r="A2835" s="15" t="s">
        <v>1668</v>
      </c>
      <c r="B2835" s="15" t="s">
        <v>141</v>
      </c>
      <c r="C2835" s="15"/>
      <c r="D2835" s="15"/>
      <c r="E2835" s="15">
        <v>0</v>
      </c>
      <c r="F2835" s="15">
        <v>0</v>
      </c>
      <c r="G2835" s="15">
        <v>0</v>
      </c>
      <c r="H2835" s="15">
        <v>0</v>
      </c>
      <c r="I2835" s="16">
        <f t="shared" si="55"/>
        <v>0</v>
      </c>
      <c r="J2835" s="15">
        <v>0</v>
      </c>
      <c r="K2835" s="15">
        <v>0</v>
      </c>
      <c r="L2835" s="16">
        <f t="shared" si="56"/>
        <v>0</v>
      </c>
      <c r="M2835" s="15">
        <f t="shared" si="57"/>
        <v>0</v>
      </c>
      <c r="N2835" s="15">
        <v>0</v>
      </c>
      <c r="O2835" s="17">
        <f t="shared" si="58"/>
        <v>0</v>
      </c>
      <c r="P2835" s="16">
        <f t="shared" si="59"/>
        <v>0</v>
      </c>
    </row>
    <row r="2836" spans="1:16" x14ac:dyDescent="0.2">
      <c r="A2836" s="15" t="s">
        <v>1669</v>
      </c>
      <c r="B2836" s="15" t="s">
        <v>141</v>
      </c>
      <c r="C2836" s="15"/>
      <c r="D2836" s="15"/>
      <c r="E2836" s="15">
        <v>0</v>
      </c>
      <c r="F2836" s="15">
        <v>0</v>
      </c>
      <c r="G2836" s="15">
        <v>0</v>
      </c>
      <c r="H2836" s="15">
        <v>0</v>
      </c>
      <c r="I2836" s="16">
        <f t="shared" si="55"/>
        <v>0</v>
      </c>
      <c r="J2836" s="15">
        <v>0</v>
      </c>
      <c r="K2836" s="15">
        <v>0</v>
      </c>
      <c r="L2836" s="16">
        <f t="shared" si="56"/>
        <v>0</v>
      </c>
      <c r="M2836" s="15">
        <f t="shared" si="57"/>
        <v>0</v>
      </c>
      <c r="N2836" s="15">
        <v>0</v>
      </c>
      <c r="O2836" s="17">
        <f t="shared" si="58"/>
        <v>0</v>
      </c>
      <c r="P2836" s="16">
        <f t="shared" si="59"/>
        <v>0</v>
      </c>
    </row>
    <row r="2837" spans="1:16" x14ac:dyDescent="0.2">
      <c r="A2837" s="15" t="s">
        <v>1670</v>
      </c>
      <c r="B2837" s="15" t="s">
        <v>11</v>
      </c>
      <c r="C2837" s="15"/>
      <c r="D2837" s="15"/>
      <c r="E2837" s="15">
        <v>0</v>
      </c>
      <c r="F2837" s="15">
        <v>0</v>
      </c>
      <c r="G2837" s="15">
        <v>0</v>
      </c>
      <c r="H2837" s="15">
        <v>0</v>
      </c>
      <c r="I2837" s="16">
        <f t="shared" si="55"/>
        <v>0</v>
      </c>
      <c r="J2837" s="15">
        <v>0</v>
      </c>
      <c r="K2837" s="15">
        <v>0</v>
      </c>
      <c r="L2837" s="16">
        <f t="shared" si="56"/>
        <v>0</v>
      </c>
      <c r="M2837" s="15">
        <f t="shared" si="57"/>
        <v>0</v>
      </c>
      <c r="N2837" s="15">
        <v>0</v>
      </c>
      <c r="O2837" s="17">
        <f t="shared" si="58"/>
        <v>0</v>
      </c>
      <c r="P2837" s="16">
        <f t="shared" si="59"/>
        <v>0</v>
      </c>
    </row>
    <row r="2838" spans="1:16" x14ac:dyDescent="0.2">
      <c r="A2838" s="15" t="s">
        <v>4067</v>
      </c>
      <c r="B2838" s="15" t="s">
        <v>11</v>
      </c>
      <c r="C2838" s="15"/>
      <c r="D2838" s="15"/>
      <c r="E2838" s="15">
        <v>4</v>
      </c>
      <c r="F2838" s="15">
        <v>41818180</v>
      </c>
      <c r="G2838" s="15">
        <v>0</v>
      </c>
      <c r="H2838" s="15">
        <v>0</v>
      </c>
      <c r="I2838" s="16">
        <f t="shared" si="55"/>
        <v>10454545</v>
      </c>
      <c r="J2838" s="15">
        <v>0</v>
      </c>
      <c r="K2838" s="15">
        <v>0</v>
      </c>
      <c r="L2838" s="16">
        <f t="shared" si="56"/>
        <v>0</v>
      </c>
      <c r="M2838" s="15">
        <f t="shared" si="57"/>
        <v>4</v>
      </c>
      <c r="N2838" s="15">
        <v>0</v>
      </c>
      <c r="O2838" s="17">
        <f t="shared" si="58"/>
        <v>4</v>
      </c>
      <c r="P2838" s="16">
        <f t="shared" si="59"/>
        <v>41818180</v>
      </c>
    </row>
    <row r="2839" spans="1:16" x14ac:dyDescent="0.2">
      <c r="A2839" s="15" t="s">
        <v>4123</v>
      </c>
      <c r="B2839" s="15" t="s">
        <v>11</v>
      </c>
      <c r="C2839" s="15"/>
      <c r="D2839" s="15"/>
      <c r="E2839" s="15">
        <v>0</v>
      </c>
      <c r="F2839" s="15">
        <v>0</v>
      </c>
      <c r="G2839" s="15">
        <v>0</v>
      </c>
      <c r="H2839" s="15">
        <v>0</v>
      </c>
      <c r="I2839" s="16">
        <f t="shared" si="55"/>
        <v>0</v>
      </c>
      <c r="J2839" s="15">
        <v>0</v>
      </c>
      <c r="K2839" s="15">
        <v>0</v>
      </c>
      <c r="L2839" s="16">
        <f t="shared" si="56"/>
        <v>0</v>
      </c>
      <c r="M2839" s="15">
        <f t="shared" si="57"/>
        <v>0</v>
      </c>
      <c r="N2839" s="15">
        <v>0</v>
      </c>
      <c r="O2839" s="17">
        <f t="shared" si="58"/>
        <v>0</v>
      </c>
      <c r="P2839" s="16">
        <f t="shared" si="59"/>
        <v>0</v>
      </c>
    </row>
    <row r="2840" spans="1:16" x14ac:dyDescent="0.2">
      <c r="A2840" s="15" t="s">
        <v>1674</v>
      </c>
      <c r="B2840" s="15" t="s">
        <v>11</v>
      </c>
      <c r="C2840" s="15"/>
      <c r="D2840" s="15"/>
      <c r="E2840" s="15">
        <v>5</v>
      </c>
      <c r="F2840" s="15">
        <v>300000</v>
      </c>
      <c r="G2840" s="15">
        <v>0</v>
      </c>
      <c r="H2840" s="15">
        <v>0</v>
      </c>
      <c r="I2840" s="16">
        <f t="shared" si="55"/>
        <v>60000</v>
      </c>
      <c r="J2840" s="15">
        <v>0</v>
      </c>
      <c r="K2840" s="15">
        <v>0</v>
      </c>
      <c r="L2840" s="16">
        <f t="shared" si="56"/>
        <v>0</v>
      </c>
      <c r="M2840" s="15">
        <f t="shared" si="57"/>
        <v>5</v>
      </c>
      <c r="N2840" s="15">
        <v>0</v>
      </c>
      <c r="O2840" s="17">
        <f t="shared" si="58"/>
        <v>5</v>
      </c>
      <c r="P2840" s="16">
        <f t="shared" si="59"/>
        <v>300000</v>
      </c>
    </row>
    <row r="2841" spans="1:16" x14ac:dyDescent="0.2">
      <c r="A2841" s="15" t="s">
        <v>1675</v>
      </c>
      <c r="B2841" s="15" t="s">
        <v>11</v>
      </c>
      <c r="C2841" s="15"/>
      <c r="D2841" s="15"/>
      <c r="E2841" s="15">
        <v>0</v>
      </c>
      <c r="F2841" s="15">
        <v>0</v>
      </c>
      <c r="G2841" s="15">
        <v>0</v>
      </c>
      <c r="H2841" s="15">
        <v>0</v>
      </c>
      <c r="I2841" s="16">
        <f t="shared" si="55"/>
        <v>0</v>
      </c>
      <c r="J2841" s="15">
        <v>0</v>
      </c>
      <c r="K2841" s="15">
        <v>0</v>
      </c>
      <c r="L2841" s="16">
        <f t="shared" si="56"/>
        <v>0</v>
      </c>
      <c r="M2841" s="15">
        <f t="shared" si="57"/>
        <v>0</v>
      </c>
      <c r="N2841" s="15">
        <v>0</v>
      </c>
      <c r="O2841" s="17">
        <f t="shared" si="58"/>
        <v>0</v>
      </c>
      <c r="P2841" s="16">
        <f t="shared" si="59"/>
        <v>0</v>
      </c>
    </row>
    <row r="2842" spans="1:16" x14ac:dyDescent="0.2">
      <c r="A2842" s="15" t="s">
        <v>1676</v>
      </c>
      <c r="B2842" s="15" t="s">
        <v>11</v>
      </c>
      <c r="C2842" s="15"/>
      <c r="D2842" s="15"/>
      <c r="E2842" s="15">
        <v>0</v>
      </c>
      <c r="F2842" s="15">
        <v>0</v>
      </c>
      <c r="G2842" s="15">
        <v>0</v>
      </c>
      <c r="H2842" s="15">
        <v>0</v>
      </c>
      <c r="I2842" s="16">
        <f t="shared" si="55"/>
        <v>0</v>
      </c>
      <c r="J2842" s="15">
        <v>0</v>
      </c>
      <c r="K2842" s="15">
        <v>0</v>
      </c>
      <c r="L2842" s="16">
        <f t="shared" si="56"/>
        <v>0</v>
      </c>
      <c r="M2842" s="15">
        <f t="shared" si="57"/>
        <v>0</v>
      </c>
      <c r="N2842" s="15">
        <v>0</v>
      </c>
      <c r="O2842" s="17">
        <f t="shared" si="58"/>
        <v>0</v>
      </c>
      <c r="P2842" s="16">
        <f t="shared" si="59"/>
        <v>0</v>
      </c>
    </row>
    <row r="2843" spans="1:16" x14ac:dyDescent="0.2">
      <c r="A2843" s="15" t="s">
        <v>4124</v>
      </c>
      <c r="B2843" s="15" t="s">
        <v>20</v>
      </c>
      <c r="C2843" s="15"/>
      <c r="D2843" s="15"/>
      <c r="E2843" s="15">
        <v>0</v>
      </c>
      <c r="F2843" s="15">
        <v>0</v>
      </c>
      <c r="G2843" s="15">
        <v>0</v>
      </c>
      <c r="H2843" s="15">
        <v>0</v>
      </c>
      <c r="I2843" s="16">
        <f t="shared" si="55"/>
        <v>0</v>
      </c>
      <c r="J2843" s="15">
        <v>0</v>
      </c>
      <c r="K2843" s="15">
        <v>0</v>
      </c>
      <c r="L2843" s="16">
        <f t="shared" si="56"/>
        <v>0</v>
      </c>
      <c r="M2843" s="15">
        <f t="shared" si="57"/>
        <v>0</v>
      </c>
      <c r="N2843" s="15">
        <v>0</v>
      </c>
      <c r="O2843" s="17">
        <f t="shared" si="58"/>
        <v>0</v>
      </c>
      <c r="P2843" s="16">
        <f t="shared" si="59"/>
        <v>0</v>
      </c>
    </row>
    <row r="2844" spans="1:16" x14ac:dyDescent="0.2">
      <c r="A2844" s="15" t="s">
        <v>1678</v>
      </c>
      <c r="B2844" s="15" t="s">
        <v>280</v>
      </c>
      <c r="C2844" s="15"/>
      <c r="D2844" s="15"/>
      <c r="E2844" s="15">
        <v>0</v>
      </c>
      <c r="F2844" s="15">
        <v>0</v>
      </c>
      <c r="G2844" s="15">
        <v>0</v>
      </c>
      <c r="H2844" s="15">
        <v>0</v>
      </c>
      <c r="I2844" s="16">
        <f t="shared" si="55"/>
        <v>0</v>
      </c>
      <c r="J2844" s="15">
        <v>0</v>
      </c>
      <c r="K2844" s="15">
        <v>0</v>
      </c>
      <c r="L2844" s="16">
        <f t="shared" si="56"/>
        <v>0</v>
      </c>
      <c r="M2844" s="15">
        <f t="shared" si="57"/>
        <v>0</v>
      </c>
      <c r="N2844" s="15">
        <v>0</v>
      </c>
      <c r="O2844" s="17">
        <f t="shared" si="58"/>
        <v>0</v>
      </c>
      <c r="P2844" s="16">
        <f t="shared" si="59"/>
        <v>0</v>
      </c>
    </row>
    <row r="2845" spans="1:16" x14ac:dyDescent="0.2">
      <c r="A2845" s="15" t="s">
        <v>1679</v>
      </c>
      <c r="B2845" s="15" t="s">
        <v>11</v>
      </c>
      <c r="C2845" s="15"/>
      <c r="D2845" s="15"/>
      <c r="E2845" s="15">
        <v>0</v>
      </c>
      <c r="F2845" s="15">
        <v>0</v>
      </c>
      <c r="G2845" s="15">
        <v>0</v>
      </c>
      <c r="H2845" s="15">
        <v>0</v>
      </c>
      <c r="I2845" s="16">
        <f t="shared" si="55"/>
        <v>0</v>
      </c>
      <c r="J2845" s="15">
        <v>0</v>
      </c>
      <c r="K2845" s="15">
        <v>0</v>
      </c>
      <c r="L2845" s="16">
        <f t="shared" si="56"/>
        <v>0</v>
      </c>
      <c r="M2845" s="15">
        <f t="shared" si="57"/>
        <v>0</v>
      </c>
      <c r="N2845" s="15">
        <v>0</v>
      </c>
      <c r="O2845" s="17">
        <f t="shared" si="58"/>
        <v>0</v>
      </c>
      <c r="P2845" s="16">
        <f t="shared" si="59"/>
        <v>0</v>
      </c>
    </row>
    <row r="2846" spans="1:16" x14ac:dyDescent="0.2">
      <c r="A2846" s="15" t="s">
        <v>1681</v>
      </c>
      <c r="B2846" s="15" t="s">
        <v>11</v>
      </c>
      <c r="C2846" s="15"/>
      <c r="D2846" s="15"/>
      <c r="E2846" s="15">
        <v>0</v>
      </c>
      <c r="F2846" s="15">
        <v>0</v>
      </c>
      <c r="G2846" s="15">
        <v>0</v>
      </c>
      <c r="H2846" s="15">
        <v>0</v>
      </c>
      <c r="I2846" s="16">
        <f t="shared" si="55"/>
        <v>0</v>
      </c>
      <c r="J2846" s="15">
        <v>0</v>
      </c>
      <c r="K2846" s="15">
        <v>0</v>
      </c>
      <c r="L2846" s="16">
        <f t="shared" si="56"/>
        <v>0</v>
      </c>
      <c r="M2846" s="15">
        <f t="shared" si="57"/>
        <v>0</v>
      </c>
      <c r="N2846" s="15">
        <v>0</v>
      </c>
      <c r="O2846" s="17">
        <f t="shared" si="58"/>
        <v>0</v>
      </c>
      <c r="P2846" s="16">
        <f t="shared" si="59"/>
        <v>0</v>
      </c>
    </row>
    <row r="2847" spans="1:16" x14ac:dyDescent="0.2">
      <c r="A2847" s="15" t="s">
        <v>4125</v>
      </c>
      <c r="B2847" s="15" t="s">
        <v>11</v>
      </c>
      <c r="C2847" s="15"/>
      <c r="D2847" s="15"/>
      <c r="E2847" s="15">
        <v>0</v>
      </c>
      <c r="F2847" s="15">
        <v>0</v>
      </c>
      <c r="G2847" s="15">
        <v>0</v>
      </c>
      <c r="H2847" s="15">
        <v>0</v>
      </c>
      <c r="I2847" s="16">
        <f t="shared" si="55"/>
        <v>0</v>
      </c>
      <c r="J2847" s="15">
        <v>0</v>
      </c>
      <c r="K2847" s="15">
        <v>0</v>
      </c>
      <c r="L2847" s="16">
        <f t="shared" si="56"/>
        <v>0</v>
      </c>
      <c r="M2847" s="15">
        <f t="shared" si="57"/>
        <v>0</v>
      </c>
      <c r="N2847" s="15">
        <v>0</v>
      </c>
      <c r="O2847" s="17">
        <f t="shared" si="58"/>
        <v>0</v>
      </c>
      <c r="P2847" s="16">
        <f t="shared" si="59"/>
        <v>0</v>
      </c>
    </row>
    <row r="2848" spans="1:16" x14ac:dyDescent="0.2">
      <c r="A2848" s="15" t="s">
        <v>1686</v>
      </c>
      <c r="B2848" s="15" t="s">
        <v>25</v>
      </c>
      <c r="C2848" s="15"/>
      <c r="D2848" s="15"/>
      <c r="E2848" s="15">
        <v>0</v>
      </c>
      <c r="F2848" s="15">
        <v>0</v>
      </c>
      <c r="G2848" s="15">
        <v>0</v>
      </c>
      <c r="H2848" s="15">
        <v>0</v>
      </c>
      <c r="I2848" s="16">
        <f t="shared" si="55"/>
        <v>0</v>
      </c>
      <c r="J2848" s="15">
        <v>0</v>
      </c>
      <c r="K2848" s="15">
        <v>0</v>
      </c>
      <c r="L2848" s="16">
        <f t="shared" si="56"/>
        <v>0</v>
      </c>
      <c r="M2848" s="15">
        <f t="shared" si="57"/>
        <v>0</v>
      </c>
      <c r="N2848" s="15">
        <v>0</v>
      </c>
      <c r="O2848" s="17">
        <f t="shared" si="58"/>
        <v>0</v>
      </c>
      <c r="P2848" s="16">
        <f t="shared" si="59"/>
        <v>0</v>
      </c>
    </row>
    <row r="2849" spans="1:16" x14ac:dyDescent="0.2">
      <c r="A2849" s="15" t="s">
        <v>1687</v>
      </c>
      <c r="B2849" s="15" t="s">
        <v>11</v>
      </c>
      <c r="C2849" s="15"/>
      <c r="D2849" s="15"/>
      <c r="E2849" s="15">
        <v>0</v>
      </c>
      <c r="F2849" s="15">
        <v>0</v>
      </c>
      <c r="G2849" s="15">
        <v>0</v>
      </c>
      <c r="H2849" s="15">
        <v>0</v>
      </c>
      <c r="I2849" s="16">
        <f t="shared" si="55"/>
        <v>0</v>
      </c>
      <c r="J2849" s="15">
        <v>0</v>
      </c>
      <c r="K2849" s="15">
        <v>0</v>
      </c>
      <c r="L2849" s="16">
        <f t="shared" si="56"/>
        <v>0</v>
      </c>
      <c r="M2849" s="15">
        <f t="shared" si="57"/>
        <v>0</v>
      </c>
      <c r="N2849" s="15">
        <v>0</v>
      </c>
      <c r="O2849" s="17">
        <f t="shared" si="58"/>
        <v>0</v>
      </c>
      <c r="P2849" s="16">
        <f t="shared" si="59"/>
        <v>0</v>
      </c>
    </row>
    <row r="2850" spans="1:16" x14ac:dyDescent="0.2">
      <c r="A2850" s="15" t="s">
        <v>1689</v>
      </c>
      <c r="B2850" s="15" t="s">
        <v>11</v>
      </c>
      <c r="C2850" s="15"/>
      <c r="D2850" s="15"/>
      <c r="E2850" s="15">
        <v>2</v>
      </c>
      <c r="F2850" s="15">
        <v>2238495</v>
      </c>
      <c r="G2850" s="15">
        <v>0</v>
      </c>
      <c r="H2850" s="15">
        <v>0</v>
      </c>
      <c r="I2850" s="16">
        <f t="shared" si="55"/>
        <v>1119247.5</v>
      </c>
      <c r="J2850" s="15">
        <v>0</v>
      </c>
      <c r="K2850" s="15">
        <v>0</v>
      </c>
      <c r="L2850" s="16">
        <f t="shared" si="56"/>
        <v>0</v>
      </c>
      <c r="M2850" s="15">
        <f t="shared" si="57"/>
        <v>2</v>
      </c>
      <c r="N2850" s="15">
        <v>0</v>
      </c>
      <c r="O2850" s="17">
        <f t="shared" si="58"/>
        <v>2</v>
      </c>
      <c r="P2850" s="16">
        <f t="shared" si="59"/>
        <v>2238495</v>
      </c>
    </row>
    <row r="2851" spans="1:16" x14ac:dyDescent="0.2">
      <c r="A2851" s="15" t="s">
        <v>4126</v>
      </c>
      <c r="B2851" s="15" t="s">
        <v>11</v>
      </c>
      <c r="C2851" s="15"/>
      <c r="D2851" s="15"/>
      <c r="E2851" s="15">
        <v>0</v>
      </c>
      <c r="F2851" s="15">
        <v>0</v>
      </c>
      <c r="G2851" s="15">
        <v>0</v>
      </c>
      <c r="H2851" s="15">
        <v>0</v>
      </c>
      <c r="I2851" s="16">
        <f t="shared" si="55"/>
        <v>0</v>
      </c>
      <c r="J2851" s="15">
        <v>0</v>
      </c>
      <c r="K2851" s="15">
        <v>0</v>
      </c>
      <c r="L2851" s="16">
        <f t="shared" si="56"/>
        <v>0</v>
      </c>
      <c r="M2851" s="15">
        <f t="shared" si="57"/>
        <v>0</v>
      </c>
      <c r="N2851" s="15">
        <v>0</v>
      </c>
      <c r="O2851" s="17">
        <f t="shared" si="58"/>
        <v>0</v>
      </c>
      <c r="P2851" s="16">
        <f t="shared" si="59"/>
        <v>0</v>
      </c>
    </row>
    <row r="2852" spans="1:16" x14ac:dyDescent="0.2">
      <c r="A2852" s="15" t="s">
        <v>1693</v>
      </c>
      <c r="B2852" s="15" t="s">
        <v>141</v>
      </c>
      <c r="C2852" s="15"/>
      <c r="D2852" s="15"/>
      <c r="E2852" s="15">
        <v>0</v>
      </c>
      <c r="F2852" s="15">
        <v>0</v>
      </c>
      <c r="G2852" s="15">
        <v>0</v>
      </c>
      <c r="H2852" s="15">
        <v>0</v>
      </c>
      <c r="I2852" s="16">
        <f t="shared" si="55"/>
        <v>0</v>
      </c>
      <c r="J2852" s="15">
        <v>0</v>
      </c>
      <c r="K2852" s="15">
        <v>0</v>
      </c>
      <c r="L2852" s="16">
        <f t="shared" si="56"/>
        <v>0</v>
      </c>
      <c r="M2852" s="15">
        <f t="shared" si="57"/>
        <v>0</v>
      </c>
      <c r="N2852" s="15">
        <v>0</v>
      </c>
      <c r="O2852" s="17">
        <f t="shared" si="58"/>
        <v>0</v>
      </c>
      <c r="P2852" s="16">
        <f t="shared" si="59"/>
        <v>0</v>
      </c>
    </row>
    <row r="2853" spans="1:16" x14ac:dyDescent="0.2">
      <c r="A2853" s="15" t="s">
        <v>1694</v>
      </c>
      <c r="B2853" s="15" t="s">
        <v>11</v>
      </c>
      <c r="C2853" s="15"/>
      <c r="D2853" s="15"/>
      <c r="E2853" s="15">
        <v>0</v>
      </c>
      <c r="F2853" s="15">
        <v>0</v>
      </c>
      <c r="G2853" s="15">
        <v>0</v>
      </c>
      <c r="H2853" s="15">
        <v>0</v>
      </c>
      <c r="I2853" s="16">
        <f t="shared" si="55"/>
        <v>0</v>
      </c>
      <c r="J2853" s="15">
        <v>0</v>
      </c>
      <c r="K2853" s="15">
        <v>0</v>
      </c>
      <c r="L2853" s="16">
        <f t="shared" si="56"/>
        <v>0</v>
      </c>
      <c r="M2853" s="15">
        <f t="shared" si="57"/>
        <v>0</v>
      </c>
      <c r="N2853" s="15">
        <v>0</v>
      </c>
      <c r="O2853" s="17">
        <f t="shared" si="58"/>
        <v>0</v>
      </c>
      <c r="P2853" s="16">
        <f t="shared" si="59"/>
        <v>0</v>
      </c>
    </row>
    <row r="2854" spans="1:16" x14ac:dyDescent="0.2">
      <c r="A2854" s="15" t="s">
        <v>1696</v>
      </c>
      <c r="B2854" s="15" t="s">
        <v>34</v>
      </c>
      <c r="C2854" s="15"/>
      <c r="D2854" s="15"/>
      <c r="E2854" s="15">
        <v>0</v>
      </c>
      <c r="F2854" s="15">
        <v>0</v>
      </c>
      <c r="G2854" s="15">
        <v>0</v>
      </c>
      <c r="H2854" s="15">
        <v>0</v>
      </c>
      <c r="I2854" s="16">
        <f t="shared" si="55"/>
        <v>0</v>
      </c>
      <c r="J2854" s="15">
        <v>0</v>
      </c>
      <c r="K2854" s="15">
        <v>0</v>
      </c>
      <c r="L2854" s="16">
        <f t="shared" si="56"/>
        <v>0</v>
      </c>
      <c r="M2854" s="15">
        <f t="shared" si="57"/>
        <v>0</v>
      </c>
      <c r="N2854" s="15">
        <v>0</v>
      </c>
      <c r="O2854" s="17">
        <f t="shared" si="58"/>
        <v>0</v>
      </c>
      <c r="P2854" s="16">
        <f t="shared" si="59"/>
        <v>0</v>
      </c>
    </row>
    <row r="2855" spans="1:16" x14ac:dyDescent="0.2">
      <c r="A2855" s="15" t="s">
        <v>1697</v>
      </c>
      <c r="B2855" s="15" t="s">
        <v>11</v>
      </c>
      <c r="C2855" s="15"/>
      <c r="D2855" s="15"/>
      <c r="E2855" s="15">
        <v>0</v>
      </c>
      <c r="F2855" s="15">
        <v>0</v>
      </c>
      <c r="G2855" s="15">
        <v>0</v>
      </c>
      <c r="H2855" s="15">
        <v>0</v>
      </c>
      <c r="I2855" s="16">
        <f t="shared" si="55"/>
        <v>0</v>
      </c>
      <c r="J2855" s="15">
        <v>0</v>
      </c>
      <c r="K2855" s="15">
        <v>0</v>
      </c>
      <c r="L2855" s="16">
        <f t="shared" si="56"/>
        <v>0</v>
      </c>
      <c r="M2855" s="15">
        <f t="shared" si="57"/>
        <v>0</v>
      </c>
      <c r="N2855" s="15">
        <v>0</v>
      </c>
      <c r="O2855" s="17">
        <f t="shared" si="58"/>
        <v>0</v>
      </c>
      <c r="P2855" s="16">
        <f t="shared" si="59"/>
        <v>0</v>
      </c>
    </row>
    <row r="2856" spans="1:16" x14ac:dyDescent="0.2">
      <c r="A2856" s="15" t="s">
        <v>4127</v>
      </c>
      <c r="B2856" s="15" t="s">
        <v>11</v>
      </c>
      <c r="C2856" s="15"/>
      <c r="D2856" s="15"/>
      <c r="E2856" s="15">
        <v>0</v>
      </c>
      <c r="F2856" s="15">
        <v>0</v>
      </c>
      <c r="G2856" s="15">
        <v>0</v>
      </c>
      <c r="H2856" s="15">
        <v>0</v>
      </c>
      <c r="I2856" s="16">
        <f t="shared" si="55"/>
        <v>0</v>
      </c>
      <c r="J2856" s="15">
        <v>0</v>
      </c>
      <c r="K2856" s="15">
        <v>0</v>
      </c>
      <c r="L2856" s="16">
        <f t="shared" si="56"/>
        <v>0</v>
      </c>
      <c r="M2856" s="15">
        <f t="shared" si="57"/>
        <v>0</v>
      </c>
      <c r="N2856" s="15">
        <v>0</v>
      </c>
      <c r="O2856" s="17">
        <f t="shared" si="58"/>
        <v>0</v>
      </c>
      <c r="P2856" s="16">
        <f t="shared" si="59"/>
        <v>0</v>
      </c>
    </row>
    <row r="2857" spans="1:16" x14ac:dyDescent="0.2">
      <c r="A2857" s="15" t="s">
        <v>1699</v>
      </c>
      <c r="B2857" s="15" t="s">
        <v>11</v>
      </c>
      <c r="C2857" s="15"/>
      <c r="D2857" s="15"/>
      <c r="E2857" s="15">
        <v>0</v>
      </c>
      <c r="F2857" s="15">
        <v>0</v>
      </c>
      <c r="G2857" s="15">
        <v>0</v>
      </c>
      <c r="H2857" s="15">
        <v>0</v>
      </c>
      <c r="I2857" s="16">
        <f t="shared" si="55"/>
        <v>0</v>
      </c>
      <c r="J2857" s="15">
        <v>0</v>
      </c>
      <c r="K2857" s="15">
        <v>0</v>
      </c>
      <c r="L2857" s="16">
        <f t="shared" si="56"/>
        <v>0</v>
      </c>
      <c r="M2857" s="15">
        <f t="shared" si="57"/>
        <v>0</v>
      </c>
      <c r="N2857" s="15">
        <v>0</v>
      </c>
      <c r="O2857" s="17">
        <f t="shared" si="58"/>
        <v>0</v>
      </c>
      <c r="P2857" s="16">
        <f t="shared" si="59"/>
        <v>0</v>
      </c>
    </row>
    <row r="2858" spans="1:16" x14ac:dyDescent="0.2">
      <c r="A2858" s="15" t="s">
        <v>1701</v>
      </c>
      <c r="B2858" s="15" t="s">
        <v>1392</v>
      </c>
      <c r="C2858" s="15"/>
      <c r="D2858" s="15"/>
      <c r="E2858" s="15">
        <v>40</v>
      </c>
      <c r="F2858" s="15">
        <v>117160</v>
      </c>
      <c r="G2858" s="15">
        <v>0</v>
      </c>
      <c r="H2858" s="15">
        <v>0</v>
      </c>
      <c r="I2858" s="16">
        <f t="shared" si="55"/>
        <v>2929</v>
      </c>
      <c r="J2858" s="15">
        <v>0</v>
      </c>
      <c r="K2858" s="15">
        <v>0</v>
      </c>
      <c r="L2858" s="16">
        <f t="shared" si="56"/>
        <v>0</v>
      </c>
      <c r="M2858" s="15">
        <f t="shared" si="57"/>
        <v>40</v>
      </c>
      <c r="N2858" s="15">
        <v>0</v>
      </c>
      <c r="O2858" s="17">
        <f t="shared" si="58"/>
        <v>40</v>
      </c>
      <c r="P2858" s="16">
        <f t="shared" si="59"/>
        <v>117160</v>
      </c>
    </row>
    <row r="2859" spans="1:16" x14ac:dyDescent="0.2">
      <c r="A2859" s="15" t="s">
        <v>1702</v>
      </c>
      <c r="B2859" s="15" t="s">
        <v>34</v>
      </c>
      <c r="C2859" s="15"/>
      <c r="D2859" s="15"/>
      <c r="E2859" s="15">
        <v>0</v>
      </c>
      <c r="F2859" s="15">
        <v>0</v>
      </c>
      <c r="G2859" s="15">
        <v>0</v>
      </c>
      <c r="H2859" s="15">
        <v>0</v>
      </c>
      <c r="I2859" s="16">
        <f t="shared" si="55"/>
        <v>0</v>
      </c>
      <c r="J2859" s="15">
        <v>0</v>
      </c>
      <c r="K2859" s="15">
        <v>0</v>
      </c>
      <c r="L2859" s="16">
        <f t="shared" si="56"/>
        <v>0</v>
      </c>
      <c r="M2859" s="15">
        <f t="shared" si="57"/>
        <v>0</v>
      </c>
      <c r="N2859" s="15">
        <v>0</v>
      </c>
      <c r="O2859" s="17">
        <f t="shared" si="58"/>
        <v>0</v>
      </c>
      <c r="P2859" s="16">
        <f t="shared" si="59"/>
        <v>0</v>
      </c>
    </row>
    <row r="2860" spans="1:16" x14ac:dyDescent="0.2">
      <c r="A2860" s="15" t="s">
        <v>4068</v>
      </c>
      <c r="B2860" s="15" t="s">
        <v>11</v>
      </c>
      <c r="C2860" s="15"/>
      <c r="D2860" s="15"/>
      <c r="E2860" s="15">
        <v>1</v>
      </c>
      <c r="F2860" s="15">
        <v>17272727</v>
      </c>
      <c r="G2860" s="15">
        <v>0</v>
      </c>
      <c r="H2860" s="15">
        <v>0</v>
      </c>
      <c r="I2860" s="16">
        <f t="shared" si="55"/>
        <v>17272727</v>
      </c>
      <c r="J2860" s="15">
        <v>0</v>
      </c>
      <c r="K2860" s="15">
        <v>0</v>
      </c>
      <c r="L2860" s="16">
        <f t="shared" si="56"/>
        <v>0</v>
      </c>
      <c r="M2860" s="15">
        <f t="shared" si="57"/>
        <v>1</v>
      </c>
      <c r="N2860" s="15">
        <v>0</v>
      </c>
      <c r="O2860" s="17">
        <f t="shared" si="58"/>
        <v>1</v>
      </c>
      <c r="P2860" s="16">
        <f t="shared" si="59"/>
        <v>17272727</v>
      </c>
    </row>
    <row r="2861" spans="1:16" x14ac:dyDescent="0.2">
      <c r="A2861" s="15" t="s">
        <v>1704</v>
      </c>
      <c r="B2861" s="15" t="s">
        <v>11</v>
      </c>
      <c r="C2861" s="15"/>
      <c r="D2861" s="15"/>
      <c r="E2861" s="15">
        <v>1</v>
      </c>
      <c r="F2861" s="15">
        <v>185000</v>
      </c>
      <c r="G2861" s="15">
        <v>0</v>
      </c>
      <c r="H2861" s="15">
        <v>0</v>
      </c>
      <c r="I2861" s="16">
        <f t="shared" si="55"/>
        <v>185000</v>
      </c>
      <c r="J2861" s="15">
        <v>0</v>
      </c>
      <c r="K2861" s="15">
        <v>0</v>
      </c>
      <c r="L2861" s="16">
        <f t="shared" si="56"/>
        <v>0</v>
      </c>
      <c r="M2861" s="15">
        <f t="shared" si="57"/>
        <v>1</v>
      </c>
      <c r="N2861" s="15">
        <v>0</v>
      </c>
      <c r="O2861" s="17">
        <f t="shared" si="58"/>
        <v>1</v>
      </c>
      <c r="P2861" s="16">
        <f t="shared" si="59"/>
        <v>185000</v>
      </c>
    </row>
    <row r="2862" spans="1:16" x14ac:dyDescent="0.2">
      <c r="A2862" s="15" t="s">
        <v>1705</v>
      </c>
      <c r="B2862" s="15" t="s">
        <v>141</v>
      </c>
      <c r="C2862" s="15"/>
      <c r="D2862" s="15"/>
      <c r="E2862" s="15">
        <v>0</v>
      </c>
      <c r="F2862" s="15">
        <v>0</v>
      </c>
      <c r="G2862" s="15">
        <v>0</v>
      </c>
      <c r="H2862" s="15">
        <v>0</v>
      </c>
      <c r="I2862" s="16">
        <f t="shared" si="55"/>
        <v>0</v>
      </c>
      <c r="J2862" s="15">
        <v>0</v>
      </c>
      <c r="K2862" s="15">
        <v>0</v>
      </c>
      <c r="L2862" s="16">
        <f t="shared" si="56"/>
        <v>0</v>
      </c>
      <c r="M2862" s="15">
        <f t="shared" si="57"/>
        <v>0</v>
      </c>
      <c r="N2862" s="15">
        <v>0</v>
      </c>
      <c r="O2862" s="17">
        <f t="shared" si="58"/>
        <v>0</v>
      </c>
      <c r="P2862" s="16">
        <f t="shared" si="59"/>
        <v>0</v>
      </c>
    </row>
    <row r="2863" spans="1:16" x14ac:dyDescent="0.2">
      <c r="A2863" s="15" t="s">
        <v>1706</v>
      </c>
      <c r="B2863" s="15" t="s">
        <v>11</v>
      </c>
      <c r="C2863" s="15"/>
      <c r="D2863" s="15"/>
      <c r="E2863" s="15">
        <v>0</v>
      </c>
      <c r="F2863" s="15">
        <v>0</v>
      </c>
      <c r="G2863" s="15">
        <v>0</v>
      </c>
      <c r="H2863" s="15">
        <v>0</v>
      </c>
      <c r="I2863" s="16">
        <f t="shared" si="55"/>
        <v>0</v>
      </c>
      <c r="J2863" s="15">
        <v>0</v>
      </c>
      <c r="K2863" s="15">
        <v>0</v>
      </c>
      <c r="L2863" s="16">
        <f t="shared" si="56"/>
        <v>0</v>
      </c>
      <c r="M2863" s="15">
        <f t="shared" si="57"/>
        <v>0</v>
      </c>
      <c r="N2863" s="15">
        <v>0</v>
      </c>
      <c r="O2863" s="17">
        <f t="shared" si="58"/>
        <v>0</v>
      </c>
      <c r="P2863" s="16">
        <f t="shared" si="59"/>
        <v>0</v>
      </c>
    </row>
    <row r="2864" spans="1:16" x14ac:dyDescent="0.2">
      <c r="A2864" s="15" t="s">
        <v>1707</v>
      </c>
      <c r="B2864" s="15" t="s">
        <v>11</v>
      </c>
      <c r="C2864" s="15"/>
      <c r="D2864" s="15"/>
      <c r="E2864" s="15">
        <v>17</v>
      </c>
      <c r="F2864" s="15">
        <v>18081819</v>
      </c>
      <c r="G2864" s="15">
        <v>0</v>
      </c>
      <c r="H2864" s="15">
        <v>0</v>
      </c>
      <c r="I2864" s="16">
        <f t="shared" si="55"/>
        <v>1063636.4117647058</v>
      </c>
      <c r="J2864" s="15">
        <v>0</v>
      </c>
      <c r="K2864" s="15">
        <v>0</v>
      </c>
      <c r="L2864" s="16">
        <f t="shared" si="56"/>
        <v>0</v>
      </c>
      <c r="M2864" s="15">
        <f t="shared" si="57"/>
        <v>17</v>
      </c>
      <c r="N2864" s="15">
        <v>0</v>
      </c>
      <c r="O2864" s="17">
        <f t="shared" si="58"/>
        <v>17</v>
      </c>
      <c r="P2864" s="16">
        <f t="shared" si="59"/>
        <v>18081819</v>
      </c>
    </row>
    <row r="2865" spans="1:16" x14ac:dyDescent="0.2">
      <c r="A2865" s="15" t="s">
        <v>1711</v>
      </c>
      <c r="B2865" s="15" t="s">
        <v>34</v>
      </c>
      <c r="C2865" s="15"/>
      <c r="D2865" s="15"/>
      <c r="E2865" s="15">
        <v>0</v>
      </c>
      <c r="F2865" s="15">
        <v>0</v>
      </c>
      <c r="G2865" s="15">
        <v>0</v>
      </c>
      <c r="H2865" s="15">
        <v>0</v>
      </c>
      <c r="I2865" s="16">
        <f t="shared" si="55"/>
        <v>0</v>
      </c>
      <c r="J2865" s="15">
        <v>0</v>
      </c>
      <c r="K2865" s="15">
        <v>0</v>
      </c>
      <c r="L2865" s="16">
        <f t="shared" si="56"/>
        <v>0</v>
      </c>
      <c r="M2865" s="15">
        <f t="shared" si="57"/>
        <v>0</v>
      </c>
      <c r="N2865" s="15">
        <v>0</v>
      </c>
      <c r="O2865" s="17">
        <f t="shared" si="58"/>
        <v>0</v>
      </c>
      <c r="P2865" s="16">
        <f t="shared" si="59"/>
        <v>0</v>
      </c>
    </row>
    <row r="2866" spans="1:16" x14ac:dyDescent="0.2">
      <c r="A2866" s="15" t="s">
        <v>1712</v>
      </c>
      <c r="B2866" s="15" t="s">
        <v>11</v>
      </c>
      <c r="C2866" s="15"/>
      <c r="D2866" s="15"/>
      <c r="E2866" s="15">
        <v>0</v>
      </c>
      <c r="F2866" s="15">
        <v>0</v>
      </c>
      <c r="G2866" s="15">
        <v>0</v>
      </c>
      <c r="H2866" s="15">
        <v>0</v>
      </c>
      <c r="I2866" s="16">
        <f t="shared" si="55"/>
        <v>0</v>
      </c>
      <c r="J2866" s="15">
        <v>0</v>
      </c>
      <c r="K2866" s="15">
        <v>0</v>
      </c>
      <c r="L2866" s="16">
        <f t="shared" si="56"/>
        <v>0</v>
      </c>
      <c r="M2866" s="15">
        <f t="shared" si="57"/>
        <v>0</v>
      </c>
      <c r="N2866" s="15">
        <v>0</v>
      </c>
      <c r="O2866" s="17">
        <f t="shared" si="58"/>
        <v>0</v>
      </c>
      <c r="P2866" s="16">
        <f t="shared" si="59"/>
        <v>0</v>
      </c>
    </row>
    <row r="2867" spans="1:16" x14ac:dyDescent="0.2">
      <c r="A2867" s="15" t="s">
        <v>1713</v>
      </c>
      <c r="B2867" s="15" t="s">
        <v>11</v>
      </c>
      <c r="C2867" s="15"/>
      <c r="D2867" s="15"/>
      <c r="E2867" s="15">
        <v>0</v>
      </c>
      <c r="F2867" s="15">
        <v>0</v>
      </c>
      <c r="G2867" s="15">
        <v>0</v>
      </c>
      <c r="H2867" s="15">
        <v>0</v>
      </c>
      <c r="I2867" s="16">
        <f t="shared" si="55"/>
        <v>0</v>
      </c>
      <c r="J2867" s="15">
        <v>0</v>
      </c>
      <c r="K2867" s="15">
        <v>0</v>
      </c>
      <c r="L2867" s="16">
        <f t="shared" si="56"/>
        <v>0</v>
      </c>
      <c r="M2867" s="15">
        <f t="shared" si="57"/>
        <v>0</v>
      </c>
      <c r="N2867" s="15">
        <v>0</v>
      </c>
      <c r="O2867" s="17">
        <f t="shared" si="58"/>
        <v>0</v>
      </c>
      <c r="P2867" s="16">
        <f t="shared" si="59"/>
        <v>0</v>
      </c>
    </row>
    <row r="2868" spans="1:16" x14ac:dyDescent="0.2">
      <c r="A2868" s="15" t="s">
        <v>1714</v>
      </c>
      <c r="B2868" s="15" t="s">
        <v>25</v>
      </c>
      <c r="C2868" s="15"/>
      <c r="D2868" s="15"/>
      <c r="E2868" s="15">
        <v>0</v>
      </c>
      <c r="F2868" s="15">
        <v>0</v>
      </c>
      <c r="G2868" s="15">
        <v>0</v>
      </c>
      <c r="H2868" s="15">
        <v>0</v>
      </c>
      <c r="I2868" s="16">
        <f t="shared" si="55"/>
        <v>0</v>
      </c>
      <c r="J2868" s="15">
        <v>0</v>
      </c>
      <c r="K2868" s="15">
        <v>0</v>
      </c>
      <c r="L2868" s="16">
        <f t="shared" si="56"/>
        <v>0</v>
      </c>
      <c r="M2868" s="15">
        <f t="shared" si="57"/>
        <v>0</v>
      </c>
      <c r="N2868" s="15">
        <v>0</v>
      </c>
      <c r="O2868" s="17">
        <f t="shared" si="58"/>
        <v>0</v>
      </c>
      <c r="P2868" s="16">
        <f t="shared" si="59"/>
        <v>0</v>
      </c>
    </row>
    <row r="2869" spans="1:16" x14ac:dyDescent="0.2">
      <c r="A2869" s="15" t="s">
        <v>1715</v>
      </c>
      <c r="B2869" s="15" t="s">
        <v>11</v>
      </c>
      <c r="C2869" s="15"/>
      <c r="D2869" s="15"/>
      <c r="E2869" s="15">
        <v>0</v>
      </c>
      <c r="F2869" s="15">
        <v>0</v>
      </c>
      <c r="G2869" s="15">
        <v>0</v>
      </c>
      <c r="H2869" s="15">
        <v>0</v>
      </c>
      <c r="I2869" s="16">
        <f t="shared" si="55"/>
        <v>0</v>
      </c>
      <c r="J2869" s="15">
        <v>0</v>
      </c>
      <c r="K2869" s="15">
        <v>0</v>
      </c>
      <c r="L2869" s="16">
        <f t="shared" si="56"/>
        <v>0</v>
      </c>
      <c r="M2869" s="15">
        <f t="shared" si="57"/>
        <v>0</v>
      </c>
      <c r="N2869" s="15">
        <v>0</v>
      </c>
      <c r="O2869" s="17">
        <f t="shared" si="58"/>
        <v>0</v>
      </c>
      <c r="P2869" s="16">
        <f t="shared" si="59"/>
        <v>0</v>
      </c>
    </row>
    <row r="2870" spans="1:16" x14ac:dyDescent="0.2">
      <c r="A2870" s="15" t="s">
        <v>4128</v>
      </c>
      <c r="B2870" s="15" t="s">
        <v>11</v>
      </c>
      <c r="C2870" s="15"/>
      <c r="D2870" s="15"/>
      <c r="E2870" s="15">
        <v>0</v>
      </c>
      <c r="F2870" s="15">
        <v>0</v>
      </c>
      <c r="G2870" s="15">
        <v>0</v>
      </c>
      <c r="H2870" s="15">
        <v>0</v>
      </c>
      <c r="I2870" s="16">
        <f t="shared" si="55"/>
        <v>0</v>
      </c>
      <c r="J2870" s="15">
        <v>0</v>
      </c>
      <c r="K2870" s="15">
        <v>0</v>
      </c>
      <c r="L2870" s="16">
        <f t="shared" si="56"/>
        <v>0</v>
      </c>
      <c r="M2870" s="15">
        <f t="shared" si="57"/>
        <v>0</v>
      </c>
      <c r="N2870" s="15">
        <v>0</v>
      </c>
      <c r="O2870" s="17">
        <f t="shared" si="58"/>
        <v>0</v>
      </c>
      <c r="P2870" s="16">
        <f t="shared" si="59"/>
        <v>0</v>
      </c>
    </row>
    <row r="2871" spans="1:16" x14ac:dyDescent="0.2">
      <c r="A2871" s="15" t="s">
        <v>1718</v>
      </c>
      <c r="B2871" s="15" t="s">
        <v>141</v>
      </c>
      <c r="C2871" s="15"/>
      <c r="D2871" s="15"/>
      <c r="E2871" s="15">
        <v>0</v>
      </c>
      <c r="F2871" s="15">
        <v>0</v>
      </c>
      <c r="G2871" s="15">
        <v>0</v>
      </c>
      <c r="H2871" s="15">
        <v>0</v>
      </c>
      <c r="I2871" s="16">
        <f t="shared" si="55"/>
        <v>0</v>
      </c>
      <c r="J2871" s="15">
        <v>0</v>
      </c>
      <c r="K2871" s="15">
        <v>0</v>
      </c>
      <c r="L2871" s="16">
        <f t="shared" si="56"/>
        <v>0</v>
      </c>
      <c r="M2871" s="15">
        <f t="shared" si="57"/>
        <v>0</v>
      </c>
      <c r="N2871" s="15">
        <v>0</v>
      </c>
      <c r="O2871" s="17">
        <f t="shared" si="58"/>
        <v>0</v>
      </c>
      <c r="P2871" s="16">
        <f t="shared" si="59"/>
        <v>0</v>
      </c>
    </row>
    <row r="2872" spans="1:16" x14ac:dyDescent="0.2">
      <c r="A2872" s="15" t="s">
        <v>1719</v>
      </c>
      <c r="B2872" s="15" t="s">
        <v>11</v>
      </c>
      <c r="C2872" s="15"/>
      <c r="D2872" s="15"/>
      <c r="E2872" s="15">
        <v>32</v>
      </c>
      <c r="F2872" s="15">
        <v>11345440</v>
      </c>
      <c r="G2872" s="15">
        <v>0</v>
      </c>
      <c r="H2872" s="15">
        <v>0</v>
      </c>
      <c r="I2872" s="16">
        <f t="shared" si="55"/>
        <v>354545</v>
      </c>
      <c r="J2872" s="15">
        <v>0</v>
      </c>
      <c r="K2872" s="15">
        <v>0</v>
      </c>
      <c r="L2872" s="16">
        <f t="shared" si="56"/>
        <v>0</v>
      </c>
      <c r="M2872" s="15">
        <f t="shared" si="57"/>
        <v>32</v>
      </c>
      <c r="N2872" s="15">
        <v>0</v>
      </c>
      <c r="O2872" s="17">
        <f t="shared" si="58"/>
        <v>32</v>
      </c>
      <c r="P2872" s="16">
        <f t="shared" si="59"/>
        <v>11345440</v>
      </c>
    </row>
    <row r="2873" spans="1:16" x14ac:dyDescent="0.2">
      <c r="A2873" s="15" t="s">
        <v>1720</v>
      </c>
      <c r="B2873" s="15" t="s">
        <v>20</v>
      </c>
      <c r="C2873" s="15"/>
      <c r="D2873" s="15"/>
      <c r="E2873" s="15">
        <v>0</v>
      </c>
      <c r="F2873" s="15">
        <v>0</v>
      </c>
      <c r="G2873" s="15">
        <v>0</v>
      </c>
      <c r="H2873" s="15">
        <v>0</v>
      </c>
      <c r="I2873" s="16">
        <f t="shared" si="55"/>
        <v>0</v>
      </c>
      <c r="J2873" s="15">
        <v>0</v>
      </c>
      <c r="K2873" s="15">
        <v>0</v>
      </c>
      <c r="L2873" s="16">
        <f t="shared" si="56"/>
        <v>0</v>
      </c>
      <c r="M2873" s="15">
        <f t="shared" si="57"/>
        <v>0</v>
      </c>
      <c r="N2873" s="15">
        <v>0</v>
      </c>
      <c r="O2873" s="17">
        <f t="shared" si="58"/>
        <v>0</v>
      </c>
      <c r="P2873" s="16">
        <f t="shared" si="59"/>
        <v>0</v>
      </c>
    </row>
    <row r="2874" spans="1:16" x14ac:dyDescent="0.2">
      <c r="A2874" s="15" t="s">
        <v>1724</v>
      </c>
      <c r="B2874" s="15" t="s">
        <v>11</v>
      </c>
      <c r="C2874" s="15"/>
      <c r="D2874" s="15"/>
      <c r="E2874" s="15">
        <v>0</v>
      </c>
      <c r="F2874" s="15">
        <v>0</v>
      </c>
      <c r="G2874" s="15">
        <v>0</v>
      </c>
      <c r="H2874" s="15">
        <v>0</v>
      </c>
      <c r="I2874" s="16">
        <f t="shared" si="55"/>
        <v>0</v>
      </c>
      <c r="J2874" s="15">
        <v>0</v>
      </c>
      <c r="K2874" s="15">
        <v>0</v>
      </c>
      <c r="L2874" s="16">
        <f t="shared" si="56"/>
        <v>0</v>
      </c>
      <c r="M2874" s="15">
        <f t="shared" si="57"/>
        <v>0</v>
      </c>
      <c r="N2874" s="15">
        <v>0</v>
      </c>
      <c r="O2874" s="17">
        <f t="shared" si="58"/>
        <v>0</v>
      </c>
      <c r="P2874" s="16">
        <f t="shared" si="59"/>
        <v>0</v>
      </c>
    </row>
    <row r="2875" spans="1:16" x14ac:dyDescent="0.2">
      <c r="A2875" s="15" t="s">
        <v>1725</v>
      </c>
      <c r="B2875" s="15" t="s">
        <v>11</v>
      </c>
      <c r="C2875" s="15"/>
      <c r="D2875" s="15"/>
      <c r="E2875" s="15">
        <v>2</v>
      </c>
      <c r="F2875" s="15">
        <v>581818</v>
      </c>
      <c r="G2875" s="15">
        <v>0</v>
      </c>
      <c r="H2875" s="15">
        <v>0</v>
      </c>
      <c r="I2875" s="16">
        <f t="shared" si="55"/>
        <v>290909</v>
      </c>
      <c r="J2875" s="15">
        <v>0</v>
      </c>
      <c r="K2875" s="15">
        <v>0</v>
      </c>
      <c r="L2875" s="16">
        <f t="shared" si="56"/>
        <v>0</v>
      </c>
      <c r="M2875" s="15">
        <f t="shared" si="57"/>
        <v>2</v>
      </c>
      <c r="N2875" s="15">
        <v>0</v>
      </c>
      <c r="O2875" s="17">
        <f t="shared" si="58"/>
        <v>2</v>
      </c>
      <c r="P2875" s="16">
        <f t="shared" si="59"/>
        <v>581818</v>
      </c>
    </row>
    <row r="2876" spans="1:16" x14ac:dyDescent="0.2">
      <c r="A2876" s="15" t="s">
        <v>1727</v>
      </c>
      <c r="B2876" s="15" t="s">
        <v>11</v>
      </c>
      <c r="C2876" s="15"/>
      <c r="D2876" s="15"/>
      <c r="E2876" s="15">
        <v>0</v>
      </c>
      <c r="F2876" s="15">
        <v>0</v>
      </c>
      <c r="G2876" s="15">
        <v>0</v>
      </c>
      <c r="H2876" s="15">
        <v>0</v>
      </c>
      <c r="I2876" s="16">
        <f t="shared" si="55"/>
        <v>0</v>
      </c>
      <c r="J2876" s="15">
        <v>0</v>
      </c>
      <c r="K2876" s="15">
        <v>0</v>
      </c>
      <c r="L2876" s="16">
        <f t="shared" si="56"/>
        <v>0</v>
      </c>
      <c r="M2876" s="15">
        <f t="shared" si="57"/>
        <v>0</v>
      </c>
      <c r="N2876" s="15">
        <v>0</v>
      </c>
      <c r="O2876" s="17">
        <f t="shared" si="58"/>
        <v>0</v>
      </c>
      <c r="P2876" s="16">
        <f t="shared" si="59"/>
        <v>0</v>
      </c>
    </row>
    <row r="2877" spans="1:16" x14ac:dyDescent="0.2">
      <c r="A2877" s="15" t="s">
        <v>1729</v>
      </c>
      <c r="B2877" s="15" t="s">
        <v>11</v>
      </c>
      <c r="C2877" s="15"/>
      <c r="D2877" s="15"/>
      <c r="E2877" s="15">
        <v>2</v>
      </c>
      <c r="F2877" s="15">
        <v>1600000</v>
      </c>
      <c r="G2877" s="15">
        <v>0</v>
      </c>
      <c r="H2877" s="15">
        <v>0</v>
      </c>
      <c r="I2877" s="16">
        <f t="shared" si="55"/>
        <v>800000</v>
      </c>
      <c r="J2877" s="15">
        <v>0</v>
      </c>
      <c r="K2877" s="15">
        <v>0</v>
      </c>
      <c r="L2877" s="16">
        <f t="shared" si="56"/>
        <v>0</v>
      </c>
      <c r="M2877" s="15">
        <f t="shared" si="57"/>
        <v>2</v>
      </c>
      <c r="N2877" s="15">
        <v>0</v>
      </c>
      <c r="O2877" s="17">
        <f t="shared" si="58"/>
        <v>2</v>
      </c>
      <c r="P2877" s="16">
        <f t="shared" si="59"/>
        <v>1600000</v>
      </c>
    </row>
    <row r="2878" spans="1:16" x14ac:dyDescent="0.2">
      <c r="A2878" s="15" t="s">
        <v>1730</v>
      </c>
      <c r="B2878" s="15" t="s">
        <v>11</v>
      </c>
      <c r="C2878" s="15"/>
      <c r="D2878" s="15"/>
      <c r="E2878" s="15">
        <v>0</v>
      </c>
      <c r="F2878" s="15">
        <v>0</v>
      </c>
      <c r="G2878" s="15">
        <v>0</v>
      </c>
      <c r="H2878" s="15">
        <v>0</v>
      </c>
      <c r="I2878" s="16">
        <f t="shared" si="55"/>
        <v>0</v>
      </c>
      <c r="J2878" s="15">
        <v>0</v>
      </c>
      <c r="K2878" s="15">
        <v>0</v>
      </c>
      <c r="L2878" s="16">
        <f t="shared" si="56"/>
        <v>0</v>
      </c>
      <c r="M2878" s="15">
        <f t="shared" si="57"/>
        <v>0</v>
      </c>
      <c r="N2878" s="15">
        <v>0</v>
      </c>
      <c r="O2878" s="17">
        <f t="shared" si="58"/>
        <v>0</v>
      </c>
      <c r="P2878" s="16">
        <f t="shared" si="59"/>
        <v>0</v>
      </c>
    </row>
    <row r="2879" spans="1:16" x14ac:dyDescent="0.2">
      <c r="A2879" s="15" t="s">
        <v>1731</v>
      </c>
      <c r="B2879" s="15" t="s">
        <v>20</v>
      </c>
      <c r="C2879" s="15"/>
      <c r="D2879" s="15"/>
      <c r="E2879" s="15">
        <v>0</v>
      </c>
      <c r="F2879" s="15">
        <v>0</v>
      </c>
      <c r="G2879" s="15">
        <v>0</v>
      </c>
      <c r="H2879" s="15">
        <v>0</v>
      </c>
      <c r="I2879" s="16">
        <f t="shared" si="55"/>
        <v>0</v>
      </c>
      <c r="J2879" s="15">
        <v>0</v>
      </c>
      <c r="K2879" s="15">
        <v>0</v>
      </c>
      <c r="L2879" s="16">
        <f t="shared" si="56"/>
        <v>0</v>
      </c>
      <c r="M2879" s="15">
        <f t="shared" si="57"/>
        <v>0</v>
      </c>
      <c r="N2879" s="15">
        <v>0</v>
      </c>
      <c r="O2879" s="17">
        <f t="shared" si="58"/>
        <v>0</v>
      </c>
      <c r="P2879" s="16">
        <f t="shared" si="59"/>
        <v>0</v>
      </c>
    </row>
    <row r="2880" spans="1:16" x14ac:dyDescent="0.2">
      <c r="A2880" s="15" t="s">
        <v>4069</v>
      </c>
      <c r="B2880" s="15" t="s">
        <v>25</v>
      </c>
      <c r="C2880" s="15"/>
      <c r="D2880" s="15"/>
      <c r="E2880" s="15">
        <v>20</v>
      </c>
      <c r="F2880" s="15">
        <v>8111564</v>
      </c>
      <c r="G2880" s="15">
        <v>0</v>
      </c>
      <c r="H2880" s="15">
        <v>0</v>
      </c>
      <c r="I2880" s="16">
        <f t="shared" si="55"/>
        <v>405578.2</v>
      </c>
      <c r="J2880" s="15">
        <v>0</v>
      </c>
      <c r="K2880" s="15">
        <v>0</v>
      </c>
      <c r="L2880" s="16">
        <f t="shared" si="56"/>
        <v>0</v>
      </c>
      <c r="M2880" s="15">
        <f t="shared" si="57"/>
        <v>20</v>
      </c>
      <c r="N2880" s="15">
        <v>0</v>
      </c>
      <c r="O2880" s="17">
        <f t="shared" si="58"/>
        <v>20</v>
      </c>
      <c r="P2880" s="16">
        <f t="shared" si="59"/>
        <v>8111564</v>
      </c>
    </row>
    <row r="2881" spans="1:16" x14ac:dyDescent="0.2">
      <c r="A2881" s="15" t="s">
        <v>1733</v>
      </c>
      <c r="B2881" s="15" t="s">
        <v>11</v>
      </c>
      <c r="C2881" s="15"/>
      <c r="D2881" s="15"/>
      <c r="E2881" s="15">
        <v>0</v>
      </c>
      <c r="F2881" s="15">
        <v>0</v>
      </c>
      <c r="G2881" s="15">
        <v>0</v>
      </c>
      <c r="H2881" s="15">
        <v>0</v>
      </c>
      <c r="I2881" s="16">
        <f t="shared" si="55"/>
        <v>0</v>
      </c>
      <c r="J2881" s="15">
        <v>0</v>
      </c>
      <c r="K2881" s="15">
        <v>0</v>
      </c>
      <c r="L2881" s="16">
        <f t="shared" si="56"/>
        <v>0</v>
      </c>
      <c r="M2881" s="15">
        <f t="shared" si="57"/>
        <v>0</v>
      </c>
      <c r="N2881" s="15">
        <v>0</v>
      </c>
      <c r="O2881" s="17">
        <f t="shared" si="58"/>
        <v>0</v>
      </c>
      <c r="P2881" s="16">
        <f t="shared" si="59"/>
        <v>0</v>
      </c>
    </row>
    <row r="2882" spans="1:16" x14ac:dyDescent="0.2">
      <c r="A2882" s="15" t="s">
        <v>1734</v>
      </c>
      <c r="B2882" s="15" t="s">
        <v>11</v>
      </c>
      <c r="C2882" s="15"/>
      <c r="D2882" s="15"/>
      <c r="E2882" s="15">
        <v>0</v>
      </c>
      <c r="F2882" s="15">
        <v>0</v>
      </c>
      <c r="G2882" s="15">
        <v>0</v>
      </c>
      <c r="H2882" s="15">
        <v>0</v>
      </c>
      <c r="I2882" s="16">
        <f t="shared" si="55"/>
        <v>0</v>
      </c>
      <c r="J2882" s="15">
        <v>0</v>
      </c>
      <c r="K2882" s="15">
        <v>0</v>
      </c>
      <c r="L2882" s="16">
        <f t="shared" si="56"/>
        <v>0</v>
      </c>
      <c r="M2882" s="15">
        <f t="shared" si="57"/>
        <v>0</v>
      </c>
      <c r="N2882" s="15">
        <v>0</v>
      </c>
      <c r="O2882" s="17">
        <f t="shared" si="58"/>
        <v>0</v>
      </c>
      <c r="P2882" s="16">
        <f t="shared" si="59"/>
        <v>0</v>
      </c>
    </row>
    <row r="2883" spans="1:16" x14ac:dyDescent="0.2">
      <c r="A2883" s="15" t="s">
        <v>1735</v>
      </c>
      <c r="B2883" s="15" t="s">
        <v>11</v>
      </c>
      <c r="C2883" s="15"/>
      <c r="D2883" s="15"/>
      <c r="E2883" s="15">
        <v>0</v>
      </c>
      <c r="F2883" s="15">
        <v>0</v>
      </c>
      <c r="G2883" s="15">
        <v>0</v>
      </c>
      <c r="H2883" s="15">
        <v>0</v>
      </c>
      <c r="I2883" s="16">
        <f t="shared" si="55"/>
        <v>0</v>
      </c>
      <c r="J2883" s="15">
        <v>0</v>
      </c>
      <c r="K2883" s="15">
        <v>0</v>
      </c>
      <c r="L2883" s="16">
        <f t="shared" si="56"/>
        <v>0</v>
      </c>
      <c r="M2883" s="15">
        <f t="shared" si="57"/>
        <v>0</v>
      </c>
      <c r="N2883" s="15">
        <v>0</v>
      </c>
      <c r="O2883" s="17">
        <f t="shared" si="58"/>
        <v>0</v>
      </c>
      <c r="P2883" s="16">
        <f t="shared" si="59"/>
        <v>0</v>
      </c>
    </row>
    <row r="2884" spans="1:16" x14ac:dyDescent="0.2">
      <c r="A2884" s="15" t="s">
        <v>1736</v>
      </c>
      <c r="B2884" s="15" t="s">
        <v>11</v>
      </c>
      <c r="C2884" s="15"/>
      <c r="D2884" s="15"/>
      <c r="E2884" s="15">
        <v>0</v>
      </c>
      <c r="F2884" s="15">
        <v>0</v>
      </c>
      <c r="G2884" s="15">
        <v>0</v>
      </c>
      <c r="H2884" s="15">
        <v>0</v>
      </c>
      <c r="I2884" s="16">
        <f t="shared" si="55"/>
        <v>0</v>
      </c>
      <c r="J2884" s="15">
        <v>0</v>
      </c>
      <c r="K2884" s="15">
        <v>0</v>
      </c>
      <c r="L2884" s="16">
        <f t="shared" si="56"/>
        <v>0</v>
      </c>
      <c r="M2884" s="15">
        <f t="shared" si="57"/>
        <v>0</v>
      </c>
      <c r="N2884" s="15">
        <v>0</v>
      </c>
      <c r="O2884" s="17">
        <f t="shared" si="58"/>
        <v>0</v>
      </c>
      <c r="P2884" s="16">
        <f t="shared" si="59"/>
        <v>0</v>
      </c>
    </row>
    <row r="2885" spans="1:16" x14ac:dyDescent="0.2">
      <c r="A2885" s="15" t="s">
        <v>1737</v>
      </c>
      <c r="B2885" s="15" t="s">
        <v>11</v>
      </c>
      <c r="C2885" s="15"/>
      <c r="D2885" s="15"/>
      <c r="E2885" s="15">
        <v>0</v>
      </c>
      <c r="F2885" s="15">
        <v>0</v>
      </c>
      <c r="G2885" s="15">
        <v>0</v>
      </c>
      <c r="H2885" s="15">
        <v>0</v>
      </c>
      <c r="I2885" s="16">
        <f t="shared" si="55"/>
        <v>0</v>
      </c>
      <c r="J2885" s="15">
        <v>0</v>
      </c>
      <c r="K2885" s="15">
        <v>0</v>
      </c>
      <c r="L2885" s="16">
        <f t="shared" si="56"/>
        <v>0</v>
      </c>
      <c r="M2885" s="15">
        <f t="shared" si="57"/>
        <v>0</v>
      </c>
      <c r="N2885" s="15">
        <v>0</v>
      </c>
      <c r="O2885" s="17">
        <f t="shared" si="58"/>
        <v>0</v>
      </c>
      <c r="P2885" s="16">
        <f t="shared" si="59"/>
        <v>0</v>
      </c>
    </row>
    <row r="2886" spans="1:16" x14ac:dyDescent="0.2">
      <c r="A2886" s="15" t="s">
        <v>1738</v>
      </c>
      <c r="B2886" s="15" t="s">
        <v>11</v>
      </c>
      <c r="C2886" s="15"/>
      <c r="D2886" s="15"/>
      <c r="E2886" s="15">
        <v>0</v>
      </c>
      <c r="F2886" s="15">
        <v>0</v>
      </c>
      <c r="G2886" s="15">
        <v>0</v>
      </c>
      <c r="H2886" s="15">
        <v>0</v>
      </c>
      <c r="I2886" s="16">
        <f t="shared" si="55"/>
        <v>0</v>
      </c>
      <c r="J2886" s="15">
        <v>0</v>
      </c>
      <c r="K2886" s="15">
        <v>0</v>
      </c>
      <c r="L2886" s="16">
        <f t="shared" si="56"/>
        <v>0</v>
      </c>
      <c r="M2886" s="15">
        <f t="shared" si="57"/>
        <v>0</v>
      </c>
      <c r="N2886" s="15">
        <v>0</v>
      </c>
      <c r="O2886" s="17">
        <f t="shared" si="58"/>
        <v>0</v>
      </c>
      <c r="P2886" s="16">
        <f t="shared" si="59"/>
        <v>0</v>
      </c>
    </row>
    <row r="2887" spans="1:16" x14ac:dyDescent="0.2">
      <c r="A2887" s="15" t="s">
        <v>1739</v>
      </c>
      <c r="B2887" s="15" t="s">
        <v>11</v>
      </c>
      <c r="C2887" s="15"/>
      <c r="D2887" s="15"/>
      <c r="E2887" s="15">
        <v>0</v>
      </c>
      <c r="F2887" s="15">
        <v>0</v>
      </c>
      <c r="G2887" s="15">
        <v>0</v>
      </c>
      <c r="H2887" s="15">
        <v>0</v>
      </c>
      <c r="I2887" s="16">
        <f t="shared" si="55"/>
        <v>0</v>
      </c>
      <c r="J2887" s="15">
        <v>0</v>
      </c>
      <c r="K2887" s="15">
        <v>0</v>
      </c>
      <c r="L2887" s="16">
        <f t="shared" si="56"/>
        <v>0</v>
      </c>
      <c r="M2887" s="15">
        <f t="shared" si="57"/>
        <v>0</v>
      </c>
      <c r="N2887" s="15">
        <v>0</v>
      </c>
      <c r="O2887" s="17">
        <f t="shared" si="58"/>
        <v>0</v>
      </c>
      <c r="P2887" s="16">
        <f t="shared" si="59"/>
        <v>0</v>
      </c>
    </row>
    <row r="2888" spans="1:16" x14ac:dyDescent="0.2">
      <c r="A2888" s="15" t="s">
        <v>4129</v>
      </c>
      <c r="B2888" s="15" t="s">
        <v>20</v>
      </c>
      <c r="C2888" s="15"/>
      <c r="D2888" s="15"/>
      <c r="E2888" s="15">
        <v>0</v>
      </c>
      <c r="F2888" s="15">
        <v>0</v>
      </c>
      <c r="G2888" s="15">
        <v>0</v>
      </c>
      <c r="H2888" s="15">
        <v>0</v>
      </c>
      <c r="I2888" s="16">
        <f t="shared" si="55"/>
        <v>0</v>
      </c>
      <c r="J2888" s="15">
        <v>0</v>
      </c>
      <c r="K2888" s="15">
        <v>0</v>
      </c>
      <c r="L2888" s="16">
        <f t="shared" si="56"/>
        <v>0</v>
      </c>
      <c r="M2888" s="15">
        <f t="shared" si="57"/>
        <v>0</v>
      </c>
      <c r="N2888" s="15">
        <v>0</v>
      </c>
      <c r="O2888" s="17">
        <f t="shared" si="58"/>
        <v>0</v>
      </c>
      <c r="P2888" s="16">
        <f t="shared" si="59"/>
        <v>0</v>
      </c>
    </row>
    <row r="2889" spans="1:16" x14ac:dyDescent="0.2">
      <c r="A2889" s="15" t="s">
        <v>1741</v>
      </c>
      <c r="B2889" s="15" t="s">
        <v>11</v>
      </c>
      <c r="C2889" s="15"/>
      <c r="D2889" s="15"/>
      <c r="E2889" s="15">
        <v>0</v>
      </c>
      <c r="F2889" s="15">
        <v>0</v>
      </c>
      <c r="G2889" s="15">
        <v>0</v>
      </c>
      <c r="H2889" s="15">
        <v>0</v>
      </c>
      <c r="I2889" s="16">
        <f t="shared" si="55"/>
        <v>0</v>
      </c>
      <c r="J2889" s="15">
        <v>0</v>
      </c>
      <c r="K2889" s="15">
        <v>0</v>
      </c>
      <c r="L2889" s="16">
        <f t="shared" si="56"/>
        <v>0</v>
      </c>
      <c r="M2889" s="15">
        <f t="shared" si="57"/>
        <v>0</v>
      </c>
      <c r="N2889" s="15">
        <v>0</v>
      </c>
      <c r="O2889" s="17">
        <f t="shared" si="58"/>
        <v>0</v>
      </c>
      <c r="P2889" s="16">
        <f t="shared" si="59"/>
        <v>0</v>
      </c>
    </row>
    <row r="2890" spans="1:16" x14ac:dyDescent="0.2">
      <c r="A2890" s="15" t="s">
        <v>1742</v>
      </c>
      <c r="B2890" s="15" t="s">
        <v>11</v>
      </c>
      <c r="C2890" s="15"/>
      <c r="D2890" s="15"/>
      <c r="E2890" s="15">
        <v>0</v>
      </c>
      <c r="F2890" s="15">
        <v>0</v>
      </c>
      <c r="G2890" s="15">
        <v>0</v>
      </c>
      <c r="H2890" s="15">
        <v>0</v>
      </c>
      <c r="I2890" s="16">
        <f t="shared" si="55"/>
        <v>0</v>
      </c>
      <c r="J2890" s="15">
        <v>0</v>
      </c>
      <c r="K2890" s="15">
        <v>0</v>
      </c>
      <c r="L2890" s="16">
        <f t="shared" si="56"/>
        <v>0</v>
      </c>
      <c r="M2890" s="15">
        <f t="shared" si="57"/>
        <v>0</v>
      </c>
      <c r="N2890" s="15">
        <v>0</v>
      </c>
      <c r="O2890" s="17">
        <f t="shared" si="58"/>
        <v>0</v>
      </c>
      <c r="P2890" s="16">
        <f t="shared" si="59"/>
        <v>0</v>
      </c>
    </row>
    <row r="2891" spans="1:16" x14ac:dyDescent="0.2">
      <c r="A2891" s="15" t="s">
        <v>1745</v>
      </c>
      <c r="B2891" s="15" t="s">
        <v>198</v>
      </c>
      <c r="C2891" s="15"/>
      <c r="D2891" s="15"/>
      <c r="E2891" s="15">
        <v>0</v>
      </c>
      <c r="F2891" s="15">
        <v>0</v>
      </c>
      <c r="G2891" s="15">
        <v>0</v>
      </c>
      <c r="H2891" s="15">
        <v>0</v>
      </c>
      <c r="I2891" s="16">
        <f t="shared" si="55"/>
        <v>0</v>
      </c>
      <c r="J2891" s="15">
        <v>0</v>
      </c>
      <c r="K2891" s="15">
        <v>0</v>
      </c>
      <c r="L2891" s="16">
        <f t="shared" si="56"/>
        <v>0</v>
      </c>
      <c r="M2891" s="15">
        <f t="shared" si="57"/>
        <v>0</v>
      </c>
      <c r="N2891" s="15">
        <v>0</v>
      </c>
      <c r="O2891" s="17">
        <f t="shared" si="58"/>
        <v>0</v>
      </c>
      <c r="P2891" s="16">
        <f t="shared" si="59"/>
        <v>0</v>
      </c>
    </row>
    <row r="2892" spans="1:16" x14ac:dyDescent="0.2">
      <c r="A2892" s="15" t="s">
        <v>1747</v>
      </c>
      <c r="B2892" s="15" t="s">
        <v>11</v>
      </c>
      <c r="C2892" s="15"/>
      <c r="D2892" s="15"/>
      <c r="E2892" s="15">
        <v>4</v>
      </c>
      <c r="F2892" s="15">
        <v>3563636</v>
      </c>
      <c r="G2892" s="15">
        <v>0</v>
      </c>
      <c r="H2892" s="15">
        <v>0</v>
      </c>
      <c r="I2892" s="16">
        <f t="shared" si="55"/>
        <v>890909</v>
      </c>
      <c r="J2892" s="15">
        <v>0</v>
      </c>
      <c r="K2892" s="15">
        <v>0</v>
      </c>
      <c r="L2892" s="16">
        <f t="shared" si="56"/>
        <v>0</v>
      </c>
      <c r="M2892" s="15">
        <f t="shared" si="57"/>
        <v>4</v>
      </c>
      <c r="N2892" s="15">
        <v>0</v>
      </c>
      <c r="O2892" s="17">
        <f t="shared" si="58"/>
        <v>4</v>
      </c>
      <c r="P2892" s="16">
        <f t="shared" si="59"/>
        <v>3563636</v>
      </c>
    </row>
    <row r="2893" spans="1:16" x14ac:dyDescent="0.2">
      <c r="A2893" s="15" t="s">
        <v>1749</v>
      </c>
      <c r="B2893" s="15" t="s">
        <v>11</v>
      </c>
      <c r="C2893" s="15"/>
      <c r="D2893" s="15"/>
      <c r="E2893" s="15">
        <v>0</v>
      </c>
      <c r="F2893" s="15">
        <v>0</v>
      </c>
      <c r="G2893" s="15">
        <v>0</v>
      </c>
      <c r="H2893" s="15">
        <v>0</v>
      </c>
      <c r="I2893" s="16">
        <f t="shared" si="55"/>
        <v>0</v>
      </c>
      <c r="J2893" s="15">
        <v>0</v>
      </c>
      <c r="K2893" s="15">
        <v>0</v>
      </c>
      <c r="L2893" s="16">
        <f t="shared" si="56"/>
        <v>0</v>
      </c>
      <c r="M2893" s="15">
        <f t="shared" si="57"/>
        <v>0</v>
      </c>
      <c r="N2893" s="15">
        <v>0</v>
      </c>
      <c r="O2893" s="17">
        <f t="shared" si="58"/>
        <v>0</v>
      </c>
      <c r="P2893" s="16">
        <f t="shared" si="59"/>
        <v>0</v>
      </c>
    </row>
    <row r="2894" spans="1:16" x14ac:dyDescent="0.2">
      <c r="A2894" s="15" t="s">
        <v>1750</v>
      </c>
      <c r="B2894" s="15" t="s">
        <v>11</v>
      </c>
      <c r="C2894" s="15"/>
      <c r="D2894" s="15"/>
      <c r="E2894" s="15">
        <v>0</v>
      </c>
      <c r="F2894" s="15">
        <v>0</v>
      </c>
      <c r="G2894" s="15">
        <v>0</v>
      </c>
      <c r="H2894" s="15">
        <v>0</v>
      </c>
      <c r="I2894" s="16">
        <f t="shared" si="55"/>
        <v>0</v>
      </c>
      <c r="J2894" s="15">
        <v>0</v>
      </c>
      <c r="K2894" s="15">
        <v>0</v>
      </c>
      <c r="L2894" s="16">
        <f t="shared" si="56"/>
        <v>0</v>
      </c>
      <c r="M2894" s="15">
        <f t="shared" si="57"/>
        <v>0</v>
      </c>
      <c r="N2894" s="15">
        <v>0</v>
      </c>
      <c r="O2894" s="17">
        <f t="shared" si="58"/>
        <v>0</v>
      </c>
      <c r="P2894" s="16">
        <f t="shared" si="59"/>
        <v>0</v>
      </c>
    </row>
    <row r="2895" spans="1:16" x14ac:dyDescent="0.2">
      <c r="A2895" s="15" t="s">
        <v>1752</v>
      </c>
      <c r="B2895" s="15" t="s">
        <v>11</v>
      </c>
      <c r="C2895" s="15"/>
      <c r="D2895" s="15"/>
      <c r="E2895" s="15">
        <v>0</v>
      </c>
      <c r="F2895" s="15">
        <v>0</v>
      </c>
      <c r="G2895" s="15">
        <v>0</v>
      </c>
      <c r="H2895" s="15">
        <v>0</v>
      </c>
      <c r="I2895" s="16">
        <f t="shared" si="55"/>
        <v>0</v>
      </c>
      <c r="J2895" s="15">
        <v>0</v>
      </c>
      <c r="K2895" s="15">
        <v>0</v>
      </c>
      <c r="L2895" s="16">
        <f t="shared" si="56"/>
        <v>0</v>
      </c>
      <c r="M2895" s="15">
        <f t="shared" si="57"/>
        <v>0</v>
      </c>
      <c r="N2895" s="15">
        <v>0</v>
      </c>
      <c r="O2895" s="17">
        <f t="shared" si="58"/>
        <v>0</v>
      </c>
      <c r="P2895" s="16">
        <f t="shared" si="59"/>
        <v>0</v>
      </c>
    </row>
    <row r="2896" spans="1:16" x14ac:dyDescent="0.2">
      <c r="A2896" s="15" t="s">
        <v>1753</v>
      </c>
      <c r="B2896" s="15" t="s">
        <v>11</v>
      </c>
      <c r="C2896" s="15"/>
      <c r="D2896" s="15"/>
      <c r="E2896" s="15">
        <v>1</v>
      </c>
      <c r="F2896" s="15">
        <v>2900000</v>
      </c>
      <c r="G2896" s="15">
        <v>0</v>
      </c>
      <c r="H2896" s="15">
        <v>0</v>
      </c>
      <c r="I2896" s="16">
        <f t="shared" si="55"/>
        <v>2900000</v>
      </c>
      <c r="J2896" s="15">
        <v>0</v>
      </c>
      <c r="K2896" s="15">
        <v>0</v>
      </c>
      <c r="L2896" s="16">
        <f t="shared" si="56"/>
        <v>0</v>
      </c>
      <c r="M2896" s="15">
        <f t="shared" si="57"/>
        <v>1</v>
      </c>
      <c r="N2896" s="15">
        <v>0</v>
      </c>
      <c r="O2896" s="17">
        <f t="shared" si="58"/>
        <v>1</v>
      </c>
      <c r="P2896" s="16">
        <f t="shared" si="59"/>
        <v>2900000</v>
      </c>
    </row>
    <row r="2897" spans="1:16" x14ac:dyDescent="0.2">
      <c r="A2897" s="15" t="s">
        <v>1754</v>
      </c>
      <c r="B2897" s="15" t="s">
        <v>20</v>
      </c>
      <c r="C2897" s="15"/>
      <c r="D2897" s="15"/>
      <c r="E2897" s="15">
        <v>0</v>
      </c>
      <c r="F2897" s="15">
        <v>0</v>
      </c>
      <c r="G2897" s="15">
        <v>0</v>
      </c>
      <c r="H2897" s="15">
        <v>0</v>
      </c>
      <c r="I2897" s="16">
        <f t="shared" si="55"/>
        <v>0</v>
      </c>
      <c r="J2897" s="15">
        <v>0</v>
      </c>
      <c r="K2897" s="15">
        <v>0</v>
      </c>
      <c r="L2897" s="16">
        <f t="shared" si="56"/>
        <v>0</v>
      </c>
      <c r="M2897" s="15">
        <f t="shared" si="57"/>
        <v>0</v>
      </c>
      <c r="N2897" s="15">
        <v>0</v>
      </c>
      <c r="O2897" s="17">
        <f t="shared" si="58"/>
        <v>0</v>
      </c>
      <c r="P2897" s="16">
        <f t="shared" si="59"/>
        <v>0</v>
      </c>
    </row>
    <row r="2898" spans="1:16" x14ac:dyDescent="0.2">
      <c r="A2898" s="15" t="s">
        <v>1755</v>
      </c>
      <c r="B2898" s="15" t="s">
        <v>11</v>
      </c>
      <c r="C2898" s="15"/>
      <c r="D2898" s="15"/>
      <c r="E2898" s="15">
        <v>0</v>
      </c>
      <c r="F2898" s="15">
        <v>0</v>
      </c>
      <c r="G2898" s="15">
        <v>0</v>
      </c>
      <c r="H2898" s="15">
        <v>0</v>
      </c>
      <c r="I2898" s="16">
        <f t="shared" si="55"/>
        <v>0</v>
      </c>
      <c r="J2898" s="15">
        <v>0</v>
      </c>
      <c r="K2898" s="15">
        <v>0</v>
      </c>
      <c r="L2898" s="16">
        <f t="shared" si="56"/>
        <v>0</v>
      </c>
      <c r="M2898" s="15">
        <f t="shared" si="57"/>
        <v>0</v>
      </c>
      <c r="N2898" s="15">
        <v>0</v>
      </c>
      <c r="O2898" s="17">
        <f t="shared" si="58"/>
        <v>0</v>
      </c>
      <c r="P2898" s="16">
        <f t="shared" si="59"/>
        <v>0</v>
      </c>
    </row>
    <row r="2899" spans="1:16" x14ac:dyDescent="0.2">
      <c r="A2899" s="15" t="s">
        <v>1756</v>
      </c>
      <c r="B2899" s="15" t="s">
        <v>25</v>
      </c>
      <c r="C2899" s="15"/>
      <c r="D2899" s="15"/>
      <c r="E2899" s="15">
        <v>0</v>
      </c>
      <c r="F2899" s="15">
        <v>0</v>
      </c>
      <c r="G2899" s="15">
        <v>0</v>
      </c>
      <c r="H2899" s="15">
        <v>0</v>
      </c>
      <c r="I2899" s="16">
        <f t="shared" si="55"/>
        <v>0</v>
      </c>
      <c r="J2899" s="15">
        <v>0</v>
      </c>
      <c r="K2899" s="15">
        <v>0</v>
      </c>
      <c r="L2899" s="16">
        <f t="shared" si="56"/>
        <v>0</v>
      </c>
      <c r="M2899" s="15">
        <f t="shared" si="57"/>
        <v>0</v>
      </c>
      <c r="N2899" s="15">
        <v>0</v>
      </c>
      <c r="O2899" s="17">
        <f t="shared" si="58"/>
        <v>0</v>
      </c>
      <c r="P2899" s="16">
        <f t="shared" si="59"/>
        <v>0</v>
      </c>
    </row>
    <row r="2900" spans="1:16" x14ac:dyDescent="0.2">
      <c r="A2900" s="15" t="s">
        <v>1757</v>
      </c>
      <c r="B2900" s="15" t="s">
        <v>11</v>
      </c>
      <c r="C2900" s="15"/>
      <c r="D2900" s="15"/>
      <c r="E2900" s="15">
        <v>0</v>
      </c>
      <c r="F2900" s="15">
        <v>0</v>
      </c>
      <c r="G2900" s="15">
        <v>0</v>
      </c>
      <c r="H2900" s="15">
        <v>0</v>
      </c>
      <c r="I2900" s="16">
        <f t="shared" si="55"/>
        <v>0</v>
      </c>
      <c r="J2900" s="15">
        <v>0</v>
      </c>
      <c r="K2900" s="15">
        <v>0</v>
      </c>
      <c r="L2900" s="16">
        <f t="shared" si="56"/>
        <v>0</v>
      </c>
      <c r="M2900" s="15">
        <f t="shared" si="57"/>
        <v>0</v>
      </c>
      <c r="N2900" s="15">
        <v>0</v>
      </c>
      <c r="O2900" s="17">
        <f t="shared" si="58"/>
        <v>0</v>
      </c>
      <c r="P2900" s="16">
        <f t="shared" si="59"/>
        <v>0</v>
      </c>
    </row>
    <row r="2901" spans="1:16" x14ac:dyDescent="0.2">
      <c r="A2901" s="15" t="s">
        <v>1758</v>
      </c>
      <c r="B2901" s="15" t="s">
        <v>141</v>
      </c>
      <c r="C2901" s="15"/>
      <c r="D2901" s="15"/>
      <c r="E2901" s="15">
        <v>0</v>
      </c>
      <c r="F2901" s="15">
        <v>0</v>
      </c>
      <c r="G2901" s="15">
        <v>0</v>
      </c>
      <c r="H2901" s="15">
        <v>0</v>
      </c>
      <c r="I2901" s="16">
        <f t="shared" si="55"/>
        <v>0</v>
      </c>
      <c r="J2901" s="15">
        <v>0</v>
      </c>
      <c r="K2901" s="15">
        <v>0</v>
      </c>
      <c r="L2901" s="16">
        <f t="shared" si="56"/>
        <v>0</v>
      </c>
      <c r="M2901" s="15">
        <f t="shared" si="57"/>
        <v>0</v>
      </c>
      <c r="N2901" s="15">
        <v>0</v>
      </c>
      <c r="O2901" s="17">
        <f t="shared" si="58"/>
        <v>0</v>
      </c>
      <c r="P2901" s="16">
        <f t="shared" si="59"/>
        <v>0</v>
      </c>
    </row>
    <row r="2902" spans="1:16" x14ac:dyDescent="0.2">
      <c r="A2902" s="15" t="s">
        <v>4130</v>
      </c>
      <c r="B2902" s="15" t="s">
        <v>25</v>
      </c>
      <c r="C2902" s="15"/>
      <c r="D2902" s="15"/>
      <c r="E2902" s="15">
        <v>0</v>
      </c>
      <c r="F2902" s="15">
        <v>0</v>
      </c>
      <c r="G2902" s="15">
        <v>0</v>
      </c>
      <c r="H2902" s="15">
        <v>0</v>
      </c>
      <c r="I2902" s="16">
        <f t="shared" si="55"/>
        <v>0</v>
      </c>
      <c r="J2902" s="15">
        <v>0</v>
      </c>
      <c r="K2902" s="15">
        <v>0</v>
      </c>
      <c r="L2902" s="16">
        <f t="shared" si="56"/>
        <v>0</v>
      </c>
      <c r="M2902" s="15">
        <f t="shared" si="57"/>
        <v>0</v>
      </c>
      <c r="N2902" s="15">
        <v>0</v>
      </c>
      <c r="O2902" s="17">
        <f t="shared" si="58"/>
        <v>0</v>
      </c>
      <c r="P2902" s="16">
        <f t="shared" si="59"/>
        <v>0</v>
      </c>
    </row>
    <row r="2903" spans="1:16" x14ac:dyDescent="0.2">
      <c r="A2903" s="15" t="s">
        <v>1760</v>
      </c>
      <c r="B2903" s="15" t="s">
        <v>11</v>
      </c>
      <c r="C2903" s="15"/>
      <c r="D2903" s="15"/>
      <c r="E2903" s="15">
        <v>0</v>
      </c>
      <c r="F2903" s="15">
        <v>0</v>
      </c>
      <c r="G2903" s="15">
        <v>0</v>
      </c>
      <c r="H2903" s="15">
        <v>0</v>
      </c>
      <c r="I2903" s="16">
        <f t="shared" si="55"/>
        <v>0</v>
      </c>
      <c r="J2903" s="15">
        <v>0</v>
      </c>
      <c r="K2903" s="15">
        <v>0</v>
      </c>
      <c r="L2903" s="16">
        <f t="shared" si="56"/>
        <v>0</v>
      </c>
      <c r="M2903" s="15">
        <f t="shared" si="57"/>
        <v>0</v>
      </c>
      <c r="N2903" s="15">
        <v>0</v>
      </c>
      <c r="O2903" s="17">
        <f t="shared" si="58"/>
        <v>0</v>
      </c>
      <c r="P2903" s="16">
        <f t="shared" si="59"/>
        <v>0</v>
      </c>
    </row>
    <row r="2904" spans="1:16" x14ac:dyDescent="0.2">
      <c r="A2904" s="15" t="s">
        <v>1761</v>
      </c>
      <c r="B2904" s="15" t="s">
        <v>11</v>
      </c>
      <c r="C2904" s="15"/>
      <c r="D2904" s="15"/>
      <c r="E2904" s="15">
        <v>0</v>
      </c>
      <c r="F2904" s="15">
        <v>0</v>
      </c>
      <c r="G2904" s="15">
        <v>0</v>
      </c>
      <c r="H2904" s="15">
        <v>0</v>
      </c>
      <c r="I2904" s="16">
        <f t="shared" si="55"/>
        <v>0</v>
      </c>
      <c r="J2904" s="15">
        <v>0</v>
      </c>
      <c r="K2904" s="15">
        <v>0</v>
      </c>
      <c r="L2904" s="16">
        <f t="shared" si="56"/>
        <v>0</v>
      </c>
      <c r="M2904" s="15">
        <f t="shared" si="57"/>
        <v>0</v>
      </c>
      <c r="N2904" s="15">
        <v>0</v>
      </c>
      <c r="O2904" s="17">
        <f t="shared" si="58"/>
        <v>0</v>
      </c>
      <c r="P2904" s="16">
        <f t="shared" si="59"/>
        <v>0</v>
      </c>
    </row>
    <row r="2905" spans="1:16" x14ac:dyDescent="0.2">
      <c r="A2905" s="15" t="s">
        <v>1762</v>
      </c>
      <c r="B2905" s="15" t="s">
        <v>107</v>
      </c>
      <c r="C2905" s="15"/>
      <c r="D2905" s="15"/>
      <c r="E2905" s="15">
        <v>0</v>
      </c>
      <c r="F2905" s="15">
        <v>0</v>
      </c>
      <c r="G2905" s="15">
        <v>0</v>
      </c>
      <c r="H2905" s="15">
        <v>0</v>
      </c>
      <c r="I2905" s="16">
        <f t="shared" si="55"/>
        <v>0</v>
      </c>
      <c r="J2905" s="15">
        <v>0</v>
      </c>
      <c r="K2905" s="15">
        <v>0</v>
      </c>
      <c r="L2905" s="16">
        <f t="shared" si="56"/>
        <v>0</v>
      </c>
      <c r="M2905" s="15">
        <f t="shared" si="57"/>
        <v>0</v>
      </c>
      <c r="N2905" s="15">
        <v>0</v>
      </c>
      <c r="O2905" s="17">
        <f t="shared" si="58"/>
        <v>0</v>
      </c>
      <c r="P2905" s="16">
        <f t="shared" si="59"/>
        <v>0</v>
      </c>
    </row>
    <row r="2906" spans="1:16" x14ac:dyDescent="0.2">
      <c r="A2906" s="15" t="s">
        <v>1763</v>
      </c>
      <c r="B2906" s="15" t="s">
        <v>11</v>
      </c>
      <c r="C2906" s="15"/>
      <c r="D2906" s="15"/>
      <c r="E2906" s="15">
        <v>0</v>
      </c>
      <c r="F2906" s="15">
        <v>0</v>
      </c>
      <c r="G2906" s="15">
        <v>0</v>
      </c>
      <c r="H2906" s="15">
        <v>0</v>
      </c>
      <c r="I2906" s="16">
        <f t="shared" si="55"/>
        <v>0</v>
      </c>
      <c r="J2906" s="15">
        <v>0</v>
      </c>
      <c r="K2906" s="15">
        <v>0</v>
      </c>
      <c r="L2906" s="16">
        <f t="shared" si="56"/>
        <v>0</v>
      </c>
      <c r="M2906" s="15">
        <f t="shared" si="57"/>
        <v>0</v>
      </c>
      <c r="N2906" s="15">
        <v>0</v>
      </c>
      <c r="O2906" s="17">
        <f t="shared" si="58"/>
        <v>0</v>
      </c>
      <c r="P2906" s="16">
        <f t="shared" si="59"/>
        <v>0</v>
      </c>
    </row>
    <row r="2907" spans="1:16" x14ac:dyDescent="0.2">
      <c r="A2907" s="15" t="s">
        <v>4070</v>
      </c>
      <c r="B2907" s="15" t="s">
        <v>11</v>
      </c>
      <c r="C2907" s="15"/>
      <c r="D2907" s="15"/>
      <c r="E2907" s="15">
        <v>2</v>
      </c>
      <c r="F2907" s="15">
        <v>1816362</v>
      </c>
      <c r="G2907" s="15">
        <v>0</v>
      </c>
      <c r="H2907" s="15">
        <v>0</v>
      </c>
      <c r="I2907" s="16">
        <f t="shared" si="55"/>
        <v>908181</v>
      </c>
      <c r="J2907" s="15">
        <v>0</v>
      </c>
      <c r="K2907" s="15">
        <v>0</v>
      </c>
      <c r="L2907" s="16">
        <f t="shared" si="56"/>
        <v>0</v>
      </c>
      <c r="M2907" s="15">
        <f t="shared" si="57"/>
        <v>2</v>
      </c>
      <c r="N2907" s="15">
        <v>0</v>
      </c>
      <c r="O2907" s="17">
        <f t="shared" si="58"/>
        <v>2</v>
      </c>
      <c r="P2907" s="16">
        <f t="shared" si="59"/>
        <v>1816362</v>
      </c>
    </row>
    <row r="2908" spans="1:16" x14ac:dyDescent="0.2">
      <c r="A2908" s="15" t="s">
        <v>1765</v>
      </c>
      <c r="B2908" s="15" t="s">
        <v>141</v>
      </c>
      <c r="C2908" s="15"/>
      <c r="D2908" s="15"/>
      <c r="E2908" s="15">
        <v>2</v>
      </c>
      <c r="F2908" s="15">
        <v>500000</v>
      </c>
      <c r="G2908" s="15">
        <v>0</v>
      </c>
      <c r="H2908" s="15">
        <v>0</v>
      </c>
      <c r="I2908" s="16">
        <f t="shared" si="55"/>
        <v>250000</v>
      </c>
      <c r="J2908" s="15">
        <v>0</v>
      </c>
      <c r="K2908" s="15">
        <v>0</v>
      </c>
      <c r="L2908" s="16">
        <f t="shared" si="56"/>
        <v>0</v>
      </c>
      <c r="M2908" s="15">
        <f t="shared" si="57"/>
        <v>2</v>
      </c>
      <c r="N2908" s="15">
        <v>0</v>
      </c>
      <c r="O2908" s="17">
        <f t="shared" si="58"/>
        <v>2</v>
      </c>
      <c r="P2908" s="16">
        <f t="shared" si="59"/>
        <v>500000</v>
      </c>
    </row>
    <row r="2909" spans="1:16" x14ac:dyDescent="0.2">
      <c r="A2909" s="15" t="s">
        <v>1766</v>
      </c>
      <c r="B2909" s="15" t="s">
        <v>1601</v>
      </c>
      <c r="C2909" s="15"/>
      <c r="D2909" s="15"/>
      <c r="E2909" s="15">
        <v>0</v>
      </c>
      <c r="F2909" s="15">
        <v>0</v>
      </c>
      <c r="G2909" s="15">
        <v>0</v>
      </c>
      <c r="H2909" s="15">
        <v>0</v>
      </c>
      <c r="I2909" s="16">
        <f t="shared" si="55"/>
        <v>0</v>
      </c>
      <c r="J2909" s="15">
        <v>0</v>
      </c>
      <c r="K2909" s="15">
        <v>0</v>
      </c>
      <c r="L2909" s="16">
        <f t="shared" si="56"/>
        <v>0</v>
      </c>
      <c r="M2909" s="15">
        <f t="shared" si="57"/>
        <v>0</v>
      </c>
      <c r="N2909" s="15">
        <v>0</v>
      </c>
      <c r="O2909" s="17">
        <f t="shared" si="58"/>
        <v>0</v>
      </c>
      <c r="P2909" s="16">
        <f t="shared" si="59"/>
        <v>0</v>
      </c>
    </row>
    <row r="2910" spans="1:16" x14ac:dyDescent="0.2">
      <c r="A2910" s="15" t="s">
        <v>1768</v>
      </c>
      <c r="B2910" s="15" t="s">
        <v>11</v>
      </c>
      <c r="C2910" s="15"/>
      <c r="D2910" s="15"/>
      <c r="E2910" s="15">
        <v>0</v>
      </c>
      <c r="F2910" s="15">
        <v>0</v>
      </c>
      <c r="G2910" s="15">
        <v>0</v>
      </c>
      <c r="H2910" s="15">
        <v>0</v>
      </c>
      <c r="I2910" s="16">
        <f t="shared" si="55"/>
        <v>0</v>
      </c>
      <c r="J2910" s="15">
        <v>0</v>
      </c>
      <c r="K2910" s="15">
        <v>0</v>
      </c>
      <c r="L2910" s="16">
        <f t="shared" si="56"/>
        <v>0</v>
      </c>
      <c r="M2910" s="15">
        <f t="shared" si="57"/>
        <v>0</v>
      </c>
      <c r="N2910" s="15">
        <v>0</v>
      </c>
      <c r="O2910" s="17">
        <f t="shared" si="58"/>
        <v>0</v>
      </c>
      <c r="P2910" s="16">
        <f t="shared" si="59"/>
        <v>0</v>
      </c>
    </row>
    <row r="2911" spans="1:16" x14ac:dyDescent="0.2">
      <c r="A2911" s="15" t="s">
        <v>1769</v>
      </c>
      <c r="B2911" s="15" t="s">
        <v>11</v>
      </c>
      <c r="C2911" s="15"/>
      <c r="D2911" s="15"/>
      <c r="E2911" s="15">
        <v>0</v>
      </c>
      <c r="F2911" s="15">
        <v>0</v>
      </c>
      <c r="G2911" s="15">
        <v>0</v>
      </c>
      <c r="H2911" s="15">
        <v>0</v>
      </c>
      <c r="I2911" s="16">
        <f t="shared" si="55"/>
        <v>0</v>
      </c>
      <c r="J2911" s="15">
        <v>0</v>
      </c>
      <c r="K2911" s="15">
        <v>0</v>
      </c>
      <c r="L2911" s="16">
        <f t="shared" si="56"/>
        <v>0</v>
      </c>
      <c r="M2911" s="15">
        <f t="shared" si="57"/>
        <v>0</v>
      </c>
      <c r="N2911" s="15">
        <v>0</v>
      </c>
      <c r="O2911" s="17">
        <f t="shared" si="58"/>
        <v>0</v>
      </c>
      <c r="P2911" s="16">
        <f t="shared" si="59"/>
        <v>0</v>
      </c>
    </row>
    <row r="2912" spans="1:16" x14ac:dyDescent="0.2">
      <c r="A2912" s="15" t="s">
        <v>1770</v>
      </c>
      <c r="B2912" s="15" t="s">
        <v>11</v>
      </c>
      <c r="C2912" s="15"/>
      <c r="D2912" s="15"/>
      <c r="E2912" s="15">
        <v>0</v>
      </c>
      <c r="F2912" s="15">
        <v>0</v>
      </c>
      <c r="G2912" s="15">
        <v>0</v>
      </c>
      <c r="H2912" s="15">
        <v>0</v>
      </c>
      <c r="I2912" s="16">
        <f t="shared" si="55"/>
        <v>0</v>
      </c>
      <c r="J2912" s="15">
        <v>0</v>
      </c>
      <c r="K2912" s="15">
        <v>0</v>
      </c>
      <c r="L2912" s="16">
        <f t="shared" si="56"/>
        <v>0</v>
      </c>
      <c r="M2912" s="15">
        <f t="shared" si="57"/>
        <v>0</v>
      </c>
      <c r="N2912" s="15">
        <v>0</v>
      </c>
      <c r="O2912" s="17">
        <f t="shared" si="58"/>
        <v>0</v>
      </c>
      <c r="P2912" s="16">
        <f t="shared" si="59"/>
        <v>0</v>
      </c>
    </row>
    <row r="2913" spans="1:16" x14ac:dyDescent="0.2">
      <c r="A2913" s="15" t="s">
        <v>1771</v>
      </c>
      <c r="B2913" s="15" t="s">
        <v>758</v>
      </c>
      <c r="C2913" s="15"/>
      <c r="D2913" s="15"/>
      <c r="E2913" s="15">
        <v>0</v>
      </c>
      <c r="F2913" s="15">
        <v>0</v>
      </c>
      <c r="G2913" s="15">
        <v>0</v>
      </c>
      <c r="H2913" s="15">
        <v>0</v>
      </c>
      <c r="I2913" s="16">
        <f t="shared" si="55"/>
        <v>0</v>
      </c>
      <c r="J2913" s="15">
        <v>0</v>
      </c>
      <c r="K2913" s="15">
        <v>0</v>
      </c>
      <c r="L2913" s="16">
        <f t="shared" si="56"/>
        <v>0</v>
      </c>
      <c r="M2913" s="15">
        <f t="shared" si="57"/>
        <v>0</v>
      </c>
      <c r="N2913" s="15">
        <v>0</v>
      </c>
      <c r="O2913" s="17">
        <f t="shared" si="58"/>
        <v>0</v>
      </c>
      <c r="P2913" s="16">
        <f t="shared" si="59"/>
        <v>0</v>
      </c>
    </row>
    <row r="2914" spans="1:16" x14ac:dyDescent="0.2">
      <c r="A2914" s="15" t="s">
        <v>1772</v>
      </c>
      <c r="B2914" s="15" t="s">
        <v>11</v>
      </c>
      <c r="C2914" s="15"/>
      <c r="D2914" s="15"/>
      <c r="E2914" s="15">
        <v>0</v>
      </c>
      <c r="F2914" s="15">
        <v>0</v>
      </c>
      <c r="G2914" s="15">
        <v>0</v>
      </c>
      <c r="H2914" s="15">
        <v>0</v>
      </c>
      <c r="I2914" s="16">
        <f t="shared" si="55"/>
        <v>0</v>
      </c>
      <c r="J2914" s="15">
        <v>0</v>
      </c>
      <c r="K2914" s="15">
        <v>0</v>
      </c>
      <c r="L2914" s="16">
        <f t="shared" si="56"/>
        <v>0</v>
      </c>
      <c r="M2914" s="15">
        <f t="shared" si="57"/>
        <v>0</v>
      </c>
      <c r="N2914" s="15">
        <v>0</v>
      </c>
      <c r="O2914" s="17">
        <f t="shared" si="58"/>
        <v>0</v>
      </c>
      <c r="P2914" s="16">
        <f t="shared" si="59"/>
        <v>0</v>
      </c>
    </row>
    <row r="2915" spans="1:16" x14ac:dyDescent="0.2">
      <c r="A2915" s="15" t="s">
        <v>1773</v>
      </c>
      <c r="B2915" s="15" t="s">
        <v>11</v>
      </c>
      <c r="C2915" s="15"/>
      <c r="D2915" s="15"/>
      <c r="E2915" s="15">
        <v>0</v>
      </c>
      <c r="F2915" s="15">
        <v>0</v>
      </c>
      <c r="G2915" s="15">
        <v>0</v>
      </c>
      <c r="H2915" s="15">
        <v>0</v>
      </c>
      <c r="I2915" s="16">
        <f t="shared" si="55"/>
        <v>0</v>
      </c>
      <c r="J2915" s="15">
        <v>0</v>
      </c>
      <c r="K2915" s="15">
        <v>0</v>
      </c>
      <c r="L2915" s="16">
        <f t="shared" si="56"/>
        <v>0</v>
      </c>
      <c r="M2915" s="15">
        <f t="shared" si="57"/>
        <v>0</v>
      </c>
      <c r="N2915" s="15">
        <v>0</v>
      </c>
      <c r="O2915" s="17">
        <f t="shared" si="58"/>
        <v>0</v>
      </c>
      <c r="P2915" s="16">
        <f t="shared" si="59"/>
        <v>0</v>
      </c>
    </row>
    <row r="2916" spans="1:16" x14ac:dyDescent="0.2">
      <c r="A2916" s="15" t="s">
        <v>1774</v>
      </c>
      <c r="B2916" s="15" t="s">
        <v>11</v>
      </c>
      <c r="C2916" s="15"/>
      <c r="D2916" s="15"/>
      <c r="E2916" s="15">
        <v>0</v>
      </c>
      <c r="F2916" s="15">
        <v>0</v>
      </c>
      <c r="G2916" s="15">
        <v>0</v>
      </c>
      <c r="H2916" s="15">
        <v>0</v>
      </c>
      <c r="I2916" s="16">
        <f t="shared" si="55"/>
        <v>0</v>
      </c>
      <c r="J2916" s="15">
        <v>0</v>
      </c>
      <c r="K2916" s="15">
        <v>0</v>
      </c>
      <c r="L2916" s="16">
        <f t="shared" si="56"/>
        <v>0</v>
      </c>
      <c r="M2916" s="15">
        <f t="shared" si="57"/>
        <v>0</v>
      </c>
      <c r="N2916" s="15">
        <v>0</v>
      </c>
      <c r="O2916" s="17">
        <f t="shared" si="58"/>
        <v>0</v>
      </c>
      <c r="P2916" s="16">
        <f t="shared" si="59"/>
        <v>0</v>
      </c>
    </row>
    <row r="2917" spans="1:16" x14ac:dyDescent="0.2">
      <c r="A2917" s="15" t="s">
        <v>1775</v>
      </c>
      <c r="B2917" s="15" t="s">
        <v>11</v>
      </c>
      <c r="C2917" s="15"/>
      <c r="D2917" s="15"/>
      <c r="E2917" s="15">
        <v>0</v>
      </c>
      <c r="F2917" s="15">
        <v>0</v>
      </c>
      <c r="G2917" s="15">
        <v>0</v>
      </c>
      <c r="H2917" s="15">
        <v>0</v>
      </c>
      <c r="I2917" s="16">
        <f t="shared" si="55"/>
        <v>0</v>
      </c>
      <c r="J2917" s="15">
        <v>0</v>
      </c>
      <c r="K2917" s="15">
        <v>0</v>
      </c>
      <c r="L2917" s="16">
        <f t="shared" si="56"/>
        <v>0</v>
      </c>
      <c r="M2917" s="15">
        <f t="shared" si="57"/>
        <v>0</v>
      </c>
      <c r="N2917" s="15">
        <v>0</v>
      </c>
      <c r="O2917" s="17">
        <f t="shared" si="58"/>
        <v>0</v>
      </c>
      <c r="P2917" s="16">
        <f t="shared" si="59"/>
        <v>0</v>
      </c>
    </row>
    <row r="2918" spans="1:16" x14ac:dyDescent="0.2">
      <c r="A2918" s="15" t="s">
        <v>1776</v>
      </c>
      <c r="B2918" s="15" t="s">
        <v>11</v>
      </c>
      <c r="C2918" s="15"/>
      <c r="D2918" s="15"/>
      <c r="E2918" s="15">
        <v>0</v>
      </c>
      <c r="F2918" s="15">
        <v>0</v>
      </c>
      <c r="G2918" s="15">
        <v>0</v>
      </c>
      <c r="H2918" s="15">
        <v>0</v>
      </c>
      <c r="I2918" s="16">
        <f t="shared" si="55"/>
        <v>0</v>
      </c>
      <c r="J2918" s="15">
        <v>0</v>
      </c>
      <c r="K2918" s="15">
        <v>0</v>
      </c>
      <c r="L2918" s="16">
        <f t="shared" si="56"/>
        <v>0</v>
      </c>
      <c r="M2918" s="15">
        <f t="shared" si="57"/>
        <v>0</v>
      </c>
      <c r="N2918" s="15">
        <v>0</v>
      </c>
      <c r="O2918" s="17">
        <f t="shared" si="58"/>
        <v>0</v>
      </c>
      <c r="P2918" s="16">
        <f t="shared" si="59"/>
        <v>0</v>
      </c>
    </row>
    <row r="2919" spans="1:16" x14ac:dyDescent="0.2">
      <c r="A2919" s="15" t="s">
        <v>4131</v>
      </c>
      <c r="B2919" s="15" t="s">
        <v>11</v>
      </c>
      <c r="C2919" s="15"/>
      <c r="D2919" s="15"/>
      <c r="E2919" s="15">
        <v>0</v>
      </c>
      <c r="F2919" s="15">
        <v>0</v>
      </c>
      <c r="G2919" s="15">
        <v>0</v>
      </c>
      <c r="H2919" s="15">
        <v>0</v>
      </c>
      <c r="I2919" s="16">
        <f t="shared" si="55"/>
        <v>0</v>
      </c>
      <c r="J2919" s="15">
        <v>0</v>
      </c>
      <c r="K2919" s="15">
        <v>0</v>
      </c>
      <c r="L2919" s="16">
        <f t="shared" si="56"/>
        <v>0</v>
      </c>
      <c r="M2919" s="15">
        <f t="shared" si="57"/>
        <v>0</v>
      </c>
      <c r="N2919" s="15">
        <v>0</v>
      </c>
      <c r="O2919" s="17">
        <f t="shared" si="58"/>
        <v>0</v>
      </c>
      <c r="P2919" s="16">
        <f t="shared" si="59"/>
        <v>0</v>
      </c>
    </row>
    <row r="2920" spans="1:16" x14ac:dyDescent="0.2">
      <c r="A2920" s="15" t="s">
        <v>1782</v>
      </c>
      <c r="B2920" s="15" t="s">
        <v>11</v>
      </c>
      <c r="C2920" s="15"/>
      <c r="D2920" s="15"/>
      <c r="E2920" s="15">
        <v>0</v>
      </c>
      <c r="F2920" s="15">
        <v>0</v>
      </c>
      <c r="G2920" s="15">
        <v>0</v>
      </c>
      <c r="H2920" s="15">
        <v>0</v>
      </c>
      <c r="I2920" s="16">
        <f t="shared" si="55"/>
        <v>0</v>
      </c>
      <c r="J2920" s="15">
        <v>0</v>
      </c>
      <c r="K2920" s="15">
        <v>0</v>
      </c>
      <c r="L2920" s="16">
        <f t="shared" si="56"/>
        <v>0</v>
      </c>
      <c r="M2920" s="15">
        <f t="shared" si="57"/>
        <v>0</v>
      </c>
      <c r="N2920" s="15">
        <v>0</v>
      </c>
      <c r="O2920" s="17">
        <f t="shared" si="58"/>
        <v>0</v>
      </c>
      <c r="P2920" s="16">
        <f t="shared" si="59"/>
        <v>0</v>
      </c>
    </row>
    <row r="2921" spans="1:16" x14ac:dyDescent="0.2">
      <c r="A2921" s="15" t="s">
        <v>4132</v>
      </c>
      <c r="B2921" s="15" t="s">
        <v>20</v>
      </c>
      <c r="C2921" s="15"/>
      <c r="D2921" s="15"/>
      <c r="E2921" s="15">
        <v>0</v>
      </c>
      <c r="F2921" s="15">
        <v>0</v>
      </c>
      <c r="G2921" s="15">
        <v>0</v>
      </c>
      <c r="H2921" s="15">
        <v>0</v>
      </c>
      <c r="I2921" s="16">
        <f t="shared" si="55"/>
        <v>0</v>
      </c>
      <c r="J2921" s="15">
        <v>0</v>
      </c>
      <c r="K2921" s="15">
        <v>0</v>
      </c>
      <c r="L2921" s="16">
        <f t="shared" si="56"/>
        <v>0</v>
      </c>
      <c r="M2921" s="15">
        <f t="shared" si="57"/>
        <v>0</v>
      </c>
      <c r="N2921" s="15">
        <v>0</v>
      </c>
      <c r="O2921" s="17">
        <f t="shared" si="58"/>
        <v>0</v>
      </c>
      <c r="P2921" s="16">
        <f t="shared" si="59"/>
        <v>0</v>
      </c>
    </row>
    <row r="2922" spans="1:16" x14ac:dyDescent="0.2">
      <c r="A2922" s="15" t="s">
        <v>1785</v>
      </c>
      <c r="B2922" s="15" t="s">
        <v>11</v>
      </c>
      <c r="C2922" s="15"/>
      <c r="D2922" s="15"/>
      <c r="E2922" s="15">
        <v>0</v>
      </c>
      <c r="F2922" s="15">
        <v>0</v>
      </c>
      <c r="G2922" s="15">
        <v>0</v>
      </c>
      <c r="H2922" s="15">
        <v>0</v>
      </c>
      <c r="I2922" s="16">
        <f t="shared" si="55"/>
        <v>0</v>
      </c>
      <c r="J2922" s="15">
        <v>0</v>
      </c>
      <c r="K2922" s="15">
        <v>0</v>
      </c>
      <c r="L2922" s="16">
        <f t="shared" si="56"/>
        <v>0</v>
      </c>
      <c r="M2922" s="15">
        <f t="shared" si="57"/>
        <v>0</v>
      </c>
      <c r="N2922" s="15">
        <v>0</v>
      </c>
      <c r="O2922" s="17">
        <f t="shared" si="58"/>
        <v>0</v>
      </c>
      <c r="P2922" s="16">
        <f t="shared" si="59"/>
        <v>0</v>
      </c>
    </row>
    <row r="2923" spans="1:16" x14ac:dyDescent="0.2">
      <c r="A2923" s="15" t="s">
        <v>1786</v>
      </c>
      <c r="B2923" s="15" t="s">
        <v>11</v>
      </c>
      <c r="C2923" s="15"/>
      <c r="D2923" s="15"/>
      <c r="E2923" s="15">
        <v>0</v>
      </c>
      <c r="F2923" s="15">
        <v>0</v>
      </c>
      <c r="G2923" s="15">
        <v>0</v>
      </c>
      <c r="H2923" s="15">
        <v>0</v>
      </c>
      <c r="I2923" s="16">
        <f t="shared" si="55"/>
        <v>0</v>
      </c>
      <c r="J2923" s="15">
        <v>0</v>
      </c>
      <c r="K2923" s="15">
        <v>0</v>
      </c>
      <c r="L2923" s="16">
        <f t="shared" si="56"/>
        <v>0</v>
      </c>
      <c r="M2923" s="15">
        <f t="shared" si="57"/>
        <v>0</v>
      </c>
      <c r="N2923" s="15">
        <v>0</v>
      </c>
      <c r="O2923" s="17">
        <f t="shared" si="58"/>
        <v>0</v>
      </c>
      <c r="P2923" s="16">
        <f t="shared" si="59"/>
        <v>0</v>
      </c>
    </row>
    <row r="2924" spans="1:16" x14ac:dyDescent="0.2">
      <c r="A2924" s="15" t="s">
        <v>1789</v>
      </c>
      <c r="B2924" s="15" t="s">
        <v>11</v>
      </c>
      <c r="C2924" s="15"/>
      <c r="D2924" s="15"/>
      <c r="E2924" s="15">
        <v>0</v>
      </c>
      <c r="F2924" s="15">
        <v>0</v>
      </c>
      <c r="G2924" s="15">
        <v>0</v>
      </c>
      <c r="H2924" s="15">
        <v>0</v>
      </c>
      <c r="I2924" s="16">
        <f t="shared" si="55"/>
        <v>0</v>
      </c>
      <c r="J2924" s="15">
        <v>0</v>
      </c>
      <c r="K2924" s="15">
        <v>0</v>
      </c>
      <c r="L2924" s="16">
        <f t="shared" si="56"/>
        <v>0</v>
      </c>
      <c r="M2924" s="15">
        <f t="shared" si="57"/>
        <v>0</v>
      </c>
      <c r="N2924" s="15">
        <v>0</v>
      </c>
      <c r="O2924" s="17">
        <f t="shared" si="58"/>
        <v>0</v>
      </c>
      <c r="P2924" s="16">
        <f t="shared" si="59"/>
        <v>0</v>
      </c>
    </row>
    <row r="2925" spans="1:16" x14ac:dyDescent="0.2">
      <c r="A2925" s="15" t="s">
        <v>4133</v>
      </c>
      <c r="B2925" s="15" t="s">
        <v>25</v>
      </c>
      <c r="C2925" s="15"/>
      <c r="D2925" s="15"/>
      <c r="E2925" s="15">
        <v>0</v>
      </c>
      <c r="F2925" s="15">
        <v>0</v>
      </c>
      <c r="G2925" s="15">
        <v>0</v>
      </c>
      <c r="H2925" s="15">
        <v>0</v>
      </c>
      <c r="I2925" s="16">
        <f t="shared" si="55"/>
        <v>0</v>
      </c>
      <c r="J2925" s="15">
        <v>0</v>
      </c>
      <c r="K2925" s="15">
        <v>0</v>
      </c>
      <c r="L2925" s="16">
        <f t="shared" si="56"/>
        <v>0</v>
      </c>
      <c r="M2925" s="15">
        <f t="shared" si="57"/>
        <v>0</v>
      </c>
      <c r="N2925" s="15">
        <v>0</v>
      </c>
      <c r="O2925" s="17">
        <f t="shared" si="58"/>
        <v>0</v>
      </c>
      <c r="P2925" s="16">
        <f t="shared" si="59"/>
        <v>0</v>
      </c>
    </row>
    <row r="2926" spans="1:16" x14ac:dyDescent="0.2">
      <c r="A2926" s="15" t="s">
        <v>4134</v>
      </c>
      <c r="B2926" s="15" t="s">
        <v>11</v>
      </c>
      <c r="C2926" s="15"/>
      <c r="D2926" s="15"/>
      <c r="E2926" s="15">
        <v>0</v>
      </c>
      <c r="F2926" s="15">
        <v>0</v>
      </c>
      <c r="G2926" s="15">
        <v>0</v>
      </c>
      <c r="H2926" s="15">
        <v>0</v>
      </c>
      <c r="I2926" s="16">
        <f t="shared" si="55"/>
        <v>0</v>
      </c>
      <c r="J2926" s="15">
        <v>0</v>
      </c>
      <c r="K2926" s="15">
        <v>0</v>
      </c>
      <c r="L2926" s="16">
        <f t="shared" si="56"/>
        <v>0</v>
      </c>
      <c r="M2926" s="15">
        <f t="shared" si="57"/>
        <v>0</v>
      </c>
      <c r="N2926" s="15">
        <v>0</v>
      </c>
      <c r="O2926" s="17">
        <f t="shared" si="58"/>
        <v>0</v>
      </c>
      <c r="P2926" s="16">
        <f t="shared" si="59"/>
        <v>0</v>
      </c>
    </row>
    <row r="2927" spans="1:16" x14ac:dyDescent="0.2">
      <c r="A2927" s="15" t="s">
        <v>1793</v>
      </c>
      <c r="B2927" s="15" t="s">
        <v>11</v>
      </c>
      <c r="C2927" s="15"/>
      <c r="D2927" s="15"/>
      <c r="E2927" s="15">
        <v>0</v>
      </c>
      <c r="F2927" s="15">
        <v>0</v>
      </c>
      <c r="G2927" s="15">
        <v>0</v>
      </c>
      <c r="H2927" s="15">
        <v>0</v>
      </c>
      <c r="I2927" s="16">
        <f t="shared" si="55"/>
        <v>0</v>
      </c>
      <c r="J2927" s="15">
        <v>0</v>
      </c>
      <c r="K2927" s="15">
        <v>0</v>
      </c>
      <c r="L2927" s="16">
        <f t="shared" si="56"/>
        <v>0</v>
      </c>
      <c r="M2927" s="15">
        <f t="shared" si="57"/>
        <v>0</v>
      </c>
      <c r="N2927" s="15">
        <v>0</v>
      </c>
      <c r="O2927" s="17">
        <f t="shared" si="58"/>
        <v>0</v>
      </c>
      <c r="P2927" s="16">
        <f t="shared" si="59"/>
        <v>0</v>
      </c>
    </row>
    <row r="2928" spans="1:16" x14ac:dyDescent="0.2">
      <c r="A2928" s="15" t="s">
        <v>1794</v>
      </c>
      <c r="B2928" s="15" t="s">
        <v>11</v>
      </c>
      <c r="C2928" s="15"/>
      <c r="D2928" s="15"/>
      <c r="E2928" s="15">
        <v>0</v>
      </c>
      <c r="F2928" s="15">
        <v>0</v>
      </c>
      <c r="G2928" s="15">
        <v>0</v>
      </c>
      <c r="H2928" s="15">
        <v>0</v>
      </c>
      <c r="I2928" s="16">
        <f t="shared" si="55"/>
        <v>0</v>
      </c>
      <c r="J2928" s="15">
        <v>0</v>
      </c>
      <c r="K2928" s="15">
        <v>0</v>
      </c>
      <c r="L2928" s="16">
        <f t="shared" si="56"/>
        <v>0</v>
      </c>
      <c r="M2928" s="15">
        <f t="shared" si="57"/>
        <v>0</v>
      </c>
      <c r="N2928" s="15">
        <v>0</v>
      </c>
      <c r="O2928" s="17">
        <f t="shared" si="58"/>
        <v>0</v>
      </c>
      <c r="P2928" s="16">
        <f t="shared" si="59"/>
        <v>0</v>
      </c>
    </row>
    <row r="2929" spans="1:16" x14ac:dyDescent="0.2">
      <c r="A2929" s="15" t="s">
        <v>1795</v>
      </c>
      <c r="B2929" s="15" t="s">
        <v>11</v>
      </c>
      <c r="C2929" s="15"/>
      <c r="D2929" s="15"/>
      <c r="E2929" s="15">
        <v>0</v>
      </c>
      <c r="F2929" s="15">
        <v>0</v>
      </c>
      <c r="G2929" s="15">
        <v>0</v>
      </c>
      <c r="H2929" s="15">
        <v>0</v>
      </c>
      <c r="I2929" s="16">
        <f t="shared" si="55"/>
        <v>0</v>
      </c>
      <c r="J2929" s="15">
        <v>0</v>
      </c>
      <c r="K2929" s="15">
        <v>0</v>
      </c>
      <c r="L2929" s="16">
        <f t="shared" si="56"/>
        <v>0</v>
      </c>
      <c r="M2929" s="15">
        <f t="shared" si="57"/>
        <v>0</v>
      </c>
      <c r="N2929" s="15">
        <v>0</v>
      </c>
      <c r="O2929" s="17">
        <f t="shared" si="58"/>
        <v>0</v>
      </c>
      <c r="P2929" s="16">
        <f t="shared" si="59"/>
        <v>0</v>
      </c>
    </row>
    <row r="2930" spans="1:16" x14ac:dyDescent="0.2">
      <c r="A2930" s="15" t="s">
        <v>1796</v>
      </c>
      <c r="B2930" s="15" t="s">
        <v>25</v>
      </c>
      <c r="C2930" s="15"/>
      <c r="D2930" s="15"/>
      <c r="E2930" s="15">
        <v>0</v>
      </c>
      <c r="F2930" s="15">
        <v>0</v>
      </c>
      <c r="G2930" s="15">
        <v>0</v>
      </c>
      <c r="H2930" s="15">
        <v>0</v>
      </c>
      <c r="I2930" s="16">
        <f t="shared" si="55"/>
        <v>0</v>
      </c>
      <c r="J2930" s="15">
        <v>0</v>
      </c>
      <c r="K2930" s="15">
        <v>0</v>
      </c>
      <c r="L2930" s="16">
        <f t="shared" si="56"/>
        <v>0</v>
      </c>
      <c r="M2930" s="15">
        <f t="shared" si="57"/>
        <v>0</v>
      </c>
      <c r="N2930" s="15">
        <v>0</v>
      </c>
      <c r="O2930" s="17">
        <f t="shared" si="58"/>
        <v>0</v>
      </c>
      <c r="P2930" s="16">
        <f t="shared" si="59"/>
        <v>0</v>
      </c>
    </row>
    <row r="2931" spans="1:16" x14ac:dyDescent="0.2">
      <c r="A2931" s="15" t="s">
        <v>1797</v>
      </c>
      <c r="B2931" s="15" t="s">
        <v>1464</v>
      </c>
      <c r="C2931" s="15"/>
      <c r="D2931" s="15"/>
      <c r="E2931" s="15">
        <v>0</v>
      </c>
      <c r="F2931" s="15">
        <v>0</v>
      </c>
      <c r="G2931" s="15">
        <v>0</v>
      </c>
      <c r="H2931" s="15">
        <v>0</v>
      </c>
      <c r="I2931" s="16">
        <f t="shared" si="55"/>
        <v>0</v>
      </c>
      <c r="J2931" s="15">
        <v>0</v>
      </c>
      <c r="K2931" s="15">
        <v>0</v>
      </c>
      <c r="L2931" s="16">
        <f t="shared" si="56"/>
        <v>0</v>
      </c>
      <c r="M2931" s="15">
        <f t="shared" si="57"/>
        <v>0</v>
      </c>
      <c r="N2931" s="15">
        <v>0</v>
      </c>
      <c r="O2931" s="17">
        <f t="shared" si="58"/>
        <v>0</v>
      </c>
      <c r="P2931" s="16">
        <f t="shared" si="59"/>
        <v>0</v>
      </c>
    </row>
    <row r="2932" spans="1:16" x14ac:dyDescent="0.2">
      <c r="A2932" s="15" t="s">
        <v>1800</v>
      </c>
      <c r="B2932" s="15" t="s">
        <v>11</v>
      </c>
      <c r="C2932" s="15"/>
      <c r="D2932" s="15"/>
      <c r="E2932" s="15">
        <v>0</v>
      </c>
      <c r="F2932" s="15">
        <v>0</v>
      </c>
      <c r="G2932" s="15">
        <v>0</v>
      </c>
      <c r="H2932" s="15">
        <v>0</v>
      </c>
      <c r="I2932" s="16">
        <f t="shared" si="55"/>
        <v>0</v>
      </c>
      <c r="J2932" s="15">
        <v>0</v>
      </c>
      <c r="K2932" s="15">
        <v>0</v>
      </c>
      <c r="L2932" s="16">
        <f t="shared" si="56"/>
        <v>0</v>
      </c>
      <c r="M2932" s="15">
        <f t="shared" si="57"/>
        <v>0</v>
      </c>
      <c r="N2932" s="15">
        <v>0</v>
      </c>
      <c r="O2932" s="17">
        <f t="shared" si="58"/>
        <v>0</v>
      </c>
      <c r="P2932" s="16">
        <f t="shared" si="59"/>
        <v>0</v>
      </c>
    </row>
    <row r="2933" spans="1:16" x14ac:dyDescent="0.2">
      <c r="A2933" s="15" t="s">
        <v>1801</v>
      </c>
      <c r="B2933" s="15" t="s">
        <v>11</v>
      </c>
      <c r="C2933" s="15"/>
      <c r="D2933" s="15"/>
      <c r="E2933" s="15">
        <v>3</v>
      </c>
      <c r="F2933" s="15">
        <v>2863635</v>
      </c>
      <c r="G2933" s="15">
        <v>0</v>
      </c>
      <c r="H2933" s="15">
        <v>0</v>
      </c>
      <c r="I2933" s="16">
        <f t="shared" si="55"/>
        <v>954545</v>
      </c>
      <c r="J2933" s="15">
        <v>0</v>
      </c>
      <c r="K2933" s="15">
        <v>0</v>
      </c>
      <c r="L2933" s="16">
        <f t="shared" si="56"/>
        <v>0</v>
      </c>
      <c r="M2933" s="15">
        <f t="shared" si="57"/>
        <v>3</v>
      </c>
      <c r="N2933" s="15">
        <v>0</v>
      </c>
      <c r="O2933" s="17">
        <f t="shared" si="58"/>
        <v>3</v>
      </c>
      <c r="P2933" s="16">
        <f t="shared" si="59"/>
        <v>2863635</v>
      </c>
    </row>
    <row r="2934" spans="1:16" x14ac:dyDescent="0.2">
      <c r="A2934" s="15" t="s">
        <v>1802</v>
      </c>
      <c r="B2934" s="15" t="s">
        <v>11</v>
      </c>
      <c r="C2934" s="15"/>
      <c r="D2934" s="15"/>
      <c r="E2934" s="15">
        <v>0</v>
      </c>
      <c r="F2934" s="15">
        <v>0</v>
      </c>
      <c r="G2934" s="15">
        <v>0</v>
      </c>
      <c r="H2934" s="15">
        <v>0</v>
      </c>
      <c r="I2934" s="16">
        <f t="shared" si="55"/>
        <v>0</v>
      </c>
      <c r="J2934" s="15">
        <v>0</v>
      </c>
      <c r="K2934" s="15">
        <v>0</v>
      </c>
      <c r="L2934" s="16">
        <f t="shared" si="56"/>
        <v>0</v>
      </c>
      <c r="M2934" s="15">
        <f t="shared" si="57"/>
        <v>0</v>
      </c>
      <c r="N2934" s="15">
        <v>0</v>
      </c>
      <c r="O2934" s="17">
        <f t="shared" si="58"/>
        <v>0</v>
      </c>
      <c r="P2934" s="16">
        <f t="shared" si="59"/>
        <v>0</v>
      </c>
    </row>
    <row r="2935" spans="1:16" x14ac:dyDescent="0.2">
      <c r="A2935" s="15" t="s">
        <v>4071</v>
      </c>
      <c r="B2935" s="15" t="s">
        <v>25</v>
      </c>
      <c r="C2935" s="15"/>
      <c r="D2935" s="15"/>
      <c r="E2935" s="15">
        <v>6</v>
      </c>
      <c r="F2935" s="15">
        <v>56170518</v>
      </c>
      <c r="G2935" s="15">
        <v>0</v>
      </c>
      <c r="H2935" s="15">
        <v>0</v>
      </c>
      <c r="I2935" s="16">
        <f t="shared" si="55"/>
        <v>9361753</v>
      </c>
      <c r="J2935" s="15">
        <v>0</v>
      </c>
      <c r="K2935" s="15">
        <v>0</v>
      </c>
      <c r="L2935" s="16">
        <f t="shared" si="56"/>
        <v>0</v>
      </c>
      <c r="M2935" s="15">
        <f t="shared" si="57"/>
        <v>6</v>
      </c>
      <c r="N2935" s="15">
        <v>0</v>
      </c>
      <c r="O2935" s="17">
        <f t="shared" si="58"/>
        <v>6</v>
      </c>
      <c r="P2935" s="16">
        <f t="shared" si="59"/>
        <v>56170518</v>
      </c>
    </row>
    <row r="2936" spans="1:16" x14ac:dyDescent="0.2">
      <c r="A2936" s="15" t="s">
        <v>1804</v>
      </c>
      <c r="B2936" s="15" t="s">
        <v>11</v>
      </c>
      <c r="C2936" s="15"/>
      <c r="D2936" s="15"/>
      <c r="E2936" s="15">
        <v>0</v>
      </c>
      <c r="F2936" s="15">
        <v>0</v>
      </c>
      <c r="G2936" s="15">
        <v>0</v>
      </c>
      <c r="H2936" s="15">
        <v>0</v>
      </c>
      <c r="I2936" s="16">
        <f t="shared" si="55"/>
        <v>0</v>
      </c>
      <c r="J2936" s="15">
        <v>0</v>
      </c>
      <c r="K2936" s="15">
        <v>0</v>
      </c>
      <c r="L2936" s="16">
        <f t="shared" si="56"/>
        <v>0</v>
      </c>
      <c r="M2936" s="15">
        <f t="shared" si="57"/>
        <v>0</v>
      </c>
      <c r="N2936" s="15">
        <v>0</v>
      </c>
      <c r="O2936" s="17">
        <f t="shared" si="58"/>
        <v>0</v>
      </c>
      <c r="P2936" s="16">
        <f t="shared" si="59"/>
        <v>0</v>
      </c>
    </row>
    <row r="2937" spans="1:16" x14ac:dyDescent="0.2">
      <c r="A2937" s="15" t="s">
        <v>1805</v>
      </c>
      <c r="B2937" s="15" t="s">
        <v>20</v>
      </c>
      <c r="C2937" s="15"/>
      <c r="D2937" s="15"/>
      <c r="E2937" s="15">
        <v>0</v>
      </c>
      <c r="F2937" s="15">
        <v>0</v>
      </c>
      <c r="G2937" s="15">
        <v>0</v>
      </c>
      <c r="H2937" s="15">
        <v>0</v>
      </c>
      <c r="I2937" s="16">
        <f t="shared" si="55"/>
        <v>0</v>
      </c>
      <c r="J2937" s="15">
        <v>0</v>
      </c>
      <c r="K2937" s="15">
        <v>0</v>
      </c>
      <c r="L2937" s="16">
        <f t="shared" si="56"/>
        <v>0</v>
      </c>
      <c r="M2937" s="15">
        <f t="shared" si="57"/>
        <v>0</v>
      </c>
      <c r="N2937" s="15">
        <v>0</v>
      </c>
      <c r="O2937" s="17">
        <f t="shared" si="58"/>
        <v>0</v>
      </c>
      <c r="P2937" s="16">
        <f t="shared" si="59"/>
        <v>0</v>
      </c>
    </row>
    <row r="2938" spans="1:16" x14ac:dyDescent="0.2">
      <c r="A2938" s="15" t="s">
        <v>1808</v>
      </c>
      <c r="B2938" s="15" t="s">
        <v>25</v>
      </c>
      <c r="C2938" s="15"/>
      <c r="D2938" s="15"/>
      <c r="E2938" s="15">
        <v>0</v>
      </c>
      <c r="F2938" s="15">
        <v>0</v>
      </c>
      <c r="G2938" s="15">
        <v>0</v>
      </c>
      <c r="H2938" s="15">
        <v>0</v>
      </c>
      <c r="I2938" s="16">
        <f t="shared" si="55"/>
        <v>0</v>
      </c>
      <c r="J2938" s="15">
        <v>0</v>
      </c>
      <c r="K2938" s="15">
        <v>0</v>
      </c>
      <c r="L2938" s="16">
        <f t="shared" si="56"/>
        <v>0</v>
      </c>
      <c r="M2938" s="15">
        <f t="shared" si="57"/>
        <v>0</v>
      </c>
      <c r="N2938" s="15">
        <v>0</v>
      </c>
      <c r="O2938" s="17">
        <f t="shared" si="58"/>
        <v>0</v>
      </c>
      <c r="P2938" s="16">
        <f t="shared" si="59"/>
        <v>0</v>
      </c>
    </row>
    <row r="2939" spans="1:16" x14ac:dyDescent="0.2">
      <c r="A2939" s="15" t="s">
        <v>4135</v>
      </c>
      <c r="B2939" s="15" t="s">
        <v>25</v>
      </c>
      <c r="C2939" s="15"/>
      <c r="D2939" s="15"/>
      <c r="E2939" s="15">
        <v>0</v>
      </c>
      <c r="F2939" s="15">
        <v>0</v>
      </c>
      <c r="G2939" s="15">
        <v>0</v>
      </c>
      <c r="H2939" s="15">
        <v>0</v>
      </c>
      <c r="I2939" s="16">
        <f t="shared" si="55"/>
        <v>0</v>
      </c>
      <c r="J2939" s="15">
        <v>0</v>
      </c>
      <c r="K2939" s="15">
        <v>0</v>
      </c>
      <c r="L2939" s="16">
        <f t="shared" si="56"/>
        <v>0</v>
      </c>
      <c r="M2939" s="15">
        <f t="shared" si="57"/>
        <v>0</v>
      </c>
      <c r="N2939" s="15">
        <v>0</v>
      </c>
      <c r="O2939" s="17">
        <f t="shared" si="58"/>
        <v>0</v>
      </c>
      <c r="P2939" s="16">
        <f t="shared" si="59"/>
        <v>0</v>
      </c>
    </row>
    <row r="2940" spans="1:16" x14ac:dyDescent="0.2">
      <c r="A2940" s="15" t="s">
        <v>1810</v>
      </c>
      <c r="B2940" s="15" t="s">
        <v>11</v>
      </c>
      <c r="C2940" s="15"/>
      <c r="D2940" s="15"/>
      <c r="E2940" s="15">
        <v>0</v>
      </c>
      <c r="F2940" s="15">
        <v>0</v>
      </c>
      <c r="G2940" s="15">
        <v>0</v>
      </c>
      <c r="H2940" s="15">
        <v>0</v>
      </c>
      <c r="I2940" s="16">
        <f t="shared" si="55"/>
        <v>0</v>
      </c>
      <c r="J2940" s="15">
        <v>0</v>
      </c>
      <c r="K2940" s="15">
        <v>0</v>
      </c>
      <c r="L2940" s="16">
        <f t="shared" si="56"/>
        <v>0</v>
      </c>
      <c r="M2940" s="15">
        <f t="shared" si="57"/>
        <v>0</v>
      </c>
      <c r="N2940" s="15">
        <v>0</v>
      </c>
      <c r="O2940" s="17">
        <f t="shared" si="58"/>
        <v>0</v>
      </c>
      <c r="P2940" s="16">
        <f t="shared" si="59"/>
        <v>0</v>
      </c>
    </row>
    <row r="2941" spans="1:16" x14ac:dyDescent="0.2">
      <c r="A2941" s="15" t="s">
        <v>1811</v>
      </c>
      <c r="B2941" s="15" t="s">
        <v>11</v>
      </c>
      <c r="C2941" s="15"/>
      <c r="D2941" s="15"/>
      <c r="E2941" s="15">
        <v>0</v>
      </c>
      <c r="F2941" s="15">
        <v>0</v>
      </c>
      <c r="G2941" s="15">
        <v>0</v>
      </c>
      <c r="H2941" s="15">
        <v>0</v>
      </c>
      <c r="I2941" s="16">
        <f t="shared" si="55"/>
        <v>0</v>
      </c>
      <c r="J2941" s="15">
        <v>0</v>
      </c>
      <c r="K2941" s="15">
        <v>0</v>
      </c>
      <c r="L2941" s="16">
        <f t="shared" si="56"/>
        <v>0</v>
      </c>
      <c r="M2941" s="15">
        <f t="shared" si="57"/>
        <v>0</v>
      </c>
      <c r="N2941" s="15">
        <v>0</v>
      </c>
      <c r="O2941" s="17">
        <f t="shared" si="58"/>
        <v>0</v>
      </c>
      <c r="P2941" s="16">
        <f t="shared" si="59"/>
        <v>0</v>
      </c>
    </row>
    <row r="2942" spans="1:16" x14ac:dyDescent="0.2">
      <c r="A2942" s="15" t="s">
        <v>1812</v>
      </c>
      <c r="B2942" s="15" t="s">
        <v>11</v>
      </c>
      <c r="C2942" s="15"/>
      <c r="D2942" s="15"/>
      <c r="E2942" s="15">
        <v>0</v>
      </c>
      <c r="F2942" s="15">
        <v>0</v>
      </c>
      <c r="G2942" s="15">
        <v>0</v>
      </c>
      <c r="H2942" s="15">
        <v>0</v>
      </c>
      <c r="I2942" s="16">
        <f t="shared" si="55"/>
        <v>0</v>
      </c>
      <c r="J2942" s="15">
        <v>0</v>
      </c>
      <c r="K2942" s="15">
        <v>0</v>
      </c>
      <c r="L2942" s="16">
        <f t="shared" si="56"/>
        <v>0</v>
      </c>
      <c r="M2942" s="15">
        <f t="shared" si="57"/>
        <v>0</v>
      </c>
      <c r="N2942" s="15">
        <v>0</v>
      </c>
      <c r="O2942" s="17">
        <f t="shared" si="58"/>
        <v>0</v>
      </c>
      <c r="P2942" s="16">
        <f t="shared" si="59"/>
        <v>0</v>
      </c>
    </row>
    <row r="2943" spans="1:16" x14ac:dyDescent="0.2">
      <c r="A2943" s="15" t="s">
        <v>1813</v>
      </c>
      <c r="B2943" s="15" t="s">
        <v>34</v>
      </c>
      <c r="C2943" s="15"/>
      <c r="D2943" s="15"/>
      <c r="E2943" s="15">
        <v>0</v>
      </c>
      <c r="F2943" s="15">
        <v>0</v>
      </c>
      <c r="G2943" s="15">
        <v>0</v>
      </c>
      <c r="H2943" s="15">
        <v>0</v>
      </c>
      <c r="I2943" s="16">
        <f t="shared" si="55"/>
        <v>0</v>
      </c>
      <c r="J2943" s="15">
        <v>0</v>
      </c>
      <c r="K2943" s="15">
        <v>0</v>
      </c>
      <c r="L2943" s="16">
        <f t="shared" si="56"/>
        <v>0</v>
      </c>
      <c r="M2943" s="15">
        <f t="shared" si="57"/>
        <v>0</v>
      </c>
      <c r="N2943" s="15">
        <v>0</v>
      </c>
      <c r="O2943" s="17">
        <f t="shared" si="58"/>
        <v>0</v>
      </c>
      <c r="P2943" s="16">
        <f t="shared" si="59"/>
        <v>0</v>
      </c>
    </row>
    <row r="2944" spans="1:16" x14ac:dyDescent="0.2">
      <c r="A2944" s="15" t="s">
        <v>1814</v>
      </c>
      <c r="B2944" s="15" t="s">
        <v>20</v>
      </c>
      <c r="C2944" s="15"/>
      <c r="D2944" s="15"/>
      <c r="E2944" s="15">
        <v>0</v>
      </c>
      <c r="F2944" s="15">
        <v>0</v>
      </c>
      <c r="G2944" s="15">
        <v>0</v>
      </c>
      <c r="H2944" s="15">
        <v>0</v>
      </c>
      <c r="I2944" s="16">
        <f t="shared" si="55"/>
        <v>0</v>
      </c>
      <c r="J2944" s="15">
        <v>0</v>
      </c>
      <c r="K2944" s="15">
        <v>0</v>
      </c>
      <c r="L2944" s="16">
        <f t="shared" si="56"/>
        <v>0</v>
      </c>
      <c r="M2944" s="15">
        <f t="shared" si="57"/>
        <v>0</v>
      </c>
      <c r="N2944" s="15">
        <v>0</v>
      </c>
      <c r="O2944" s="17">
        <f t="shared" si="58"/>
        <v>0</v>
      </c>
      <c r="P2944" s="16">
        <f t="shared" si="59"/>
        <v>0</v>
      </c>
    </row>
    <row r="2945" spans="1:16" x14ac:dyDescent="0.2">
      <c r="A2945" s="15" t="s">
        <v>4136</v>
      </c>
      <c r="B2945" s="15" t="s">
        <v>25</v>
      </c>
      <c r="C2945" s="15"/>
      <c r="D2945" s="15"/>
      <c r="E2945" s="15">
        <v>0</v>
      </c>
      <c r="F2945" s="15">
        <v>0</v>
      </c>
      <c r="G2945" s="15">
        <v>0</v>
      </c>
      <c r="H2945" s="15">
        <v>0</v>
      </c>
      <c r="I2945" s="16">
        <f t="shared" si="55"/>
        <v>0</v>
      </c>
      <c r="J2945" s="15">
        <v>0</v>
      </c>
      <c r="K2945" s="15">
        <v>0</v>
      </c>
      <c r="L2945" s="16">
        <f t="shared" si="56"/>
        <v>0</v>
      </c>
      <c r="M2945" s="15">
        <f t="shared" si="57"/>
        <v>0</v>
      </c>
      <c r="N2945" s="15">
        <v>0</v>
      </c>
      <c r="O2945" s="17">
        <f t="shared" si="58"/>
        <v>0</v>
      </c>
      <c r="P2945" s="16">
        <f t="shared" si="59"/>
        <v>0</v>
      </c>
    </row>
    <row r="2946" spans="1:16" x14ac:dyDescent="0.2">
      <c r="A2946" s="15" t="s">
        <v>1816</v>
      </c>
      <c r="B2946" s="15" t="s">
        <v>141</v>
      </c>
      <c r="C2946" s="15"/>
      <c r="D2946" s="15"/>
      <c r="E2946" s="15">
        <v>0</v>
      </c>
      <c r="F2946" s="15">
        <v>0</v>
      </c>
      <c r="G2946" s="15">
        <v>0</v>
      </c>
      <c r="H2946" s="15">
        <v>0</v>
      </c>
      <c r="I2946" s="16">
        <f t="shared" si="55"/>
        <v>0</v>
      </c>
      <c r="J2946" s="15">
        <v>0</v>
      </c>
      <c r="K2946" s="15">
        <v>0</v>
      </c>
      <c r="L2946" s="16">
        <f t="shared" si="56"/>
        <v>0</v>
      </c>
      <c r="M2946" s="15">
        <f t="shared" si="57"/>
        <v>0</v>
      </c>
      <c r="N2946" s="15">
        <v>0</v>
      </c>
      <c r="O2946" s="17">
        <f t="shared" si="58"/>
        <v>0</v>
      </c>
      <c r="P2946" s="16">
        <f t="shared" si="59"/>
        <v>0</v>
      </c>
    </row>
    <row r="2947" spans="1:16" x14ac:dyDescent="0.2">
      <c r="A2947" s="15" t="s">
        <v>1817</v>
      </c>
      <c r="B2947" s="15" t="s">
        <v>11</v>
      </c>
      <c r="C2947" s="15"/>
      <c r="D2947" s="15"/>
      <c r="E2947" s="15">
        <v>0</v>
      </c>
      <c r="F2947" s="15">
        <v>0</v>
      </c>
      <c r="G2947" s="15">
        <v>0</v>
      </c>
      <c r="H2947" s="15">
        <v>0</v>
      </c>
      <c r="I2947" s="16">
        <f t="shared" si="55"/>
        <v>0</v>
      </c>
      <c r="J2947" s="15">
        <v>0</v>
      </c>
      <c r="K2947" s="15">
        <v>0</v>
      </c>
      <c r="L2947" s="16">
        <f t="shared" si="56"/>
        <v>0</v>
      </c>
      <c r="M2947" s="15">
        <f t="shared" si="57"/>
        <v>0</v>
      </c>
      <c r="N2947" s="15">
        <v>0</v>
      </c>
      <c r="O2947" s="17">
        <f t="shared" si="58"/>
        <v>0</v>
      </c>
      <c r="P2947" s="16">
        <f t="shared" si="59"/>
        <v>0</v>
      </c>
    </row>
    <row r="2948" spans="1:16" x14ac:dyDescent="0.2">
      <c r="A2948" s="15" t="s">
        <v>1818</v>
      </c>
      <c r="B2948" s="15" t="s">
        <v>11</v>
      </c>
      <c r="C2948" s="15"/>
      <c r="D2948" s="15"/>
      <c r="E2948" s="15">
        <v>0</v>
      </c>
      <c r="F2948" s="15">
        <v>0</v>
      </c>
      <c r="G2948" s="15">
        <v>0</v>
      </c>
      <c r="H2948" s="15">
        <v>0</v>
      </c>
      <c r="I2948" s="16">
        <f t="shared" si="55"/>
        <v>0</v>
      </c>
      <c r="J2948" s="15">
        <v>0</v>
      </c>
      <c r="K2948" s="15">
        <v>0</v>
      </c>
      <c r="L2948" s="16">
        <f t="shared" si="56"/>
        <v>0</v>
      </c>
      <c r="M2948" s="15">
        <f t="shared" si="57"/>
        <v>0</v>
      </c>
      <c r="N2948" s="15">
        <v>0</v>
      </c>
      <c r="O2948" s="17">
        <f t="shared" si="58"/>
        <v>0</v>
      </c>
      <c r="P2948" s="16">
        <f t="shared" si="59"/>
        <v>0</v>
      </c>
    </row>
    <row r="2949" spans="1:16" x14ac:dyDescent="0.2">
      <c r="A2949" s="15" t="s">
        <v>1820</v>
      </c>
      <c r="B2949" s="15" t="s">
        <v>11</v>
      </c>
      <c r="C2949" s="15"/>
      <c r="D2949" s="15"/>
      <c r="E2949" s="15">
        <v>0</v>
      </c>
      <c r="F2949" s="15">
        <v>0</v>
      </c>
      <c r="G2949" s="15">
        <v>0</v>
      </c>
      <c r="H2949" s="15">
        <v>0</v>
      </c>
      <c r="I2949" s="16">
        <f t="shared" si="55"/>
        <v>0</v>
      </c>
      <c r="J2949" s="15">
        <v>0</v>
      </c>
      <c r="K2949" s="15">
        <v>0</v>
      </c>
      <c r="L2949" s="16">
        <f t="shared" si="56"/>
        <v>0</v>
      </c>
      <c r="M2949" s="15">
        <f t="shared" si="57"/>
        <v>0</v>
      </c>
      <c r="N2949" s="15">
        <v>0</v>
      </c>
      <c r="O2949" s="17">
        <f t="shared" si="58"/>
        <v>0</v>
      </c>
      <c r="P2949" s="16">
        <f t="shared" si="59"/>
        <v>0</v>
      </c>
    </row>
    <row r="2950" spans="1:16" x14ac:dyDescent="0.2">
      <c r="A2950" s="15" t="s">
        <v>4137</v>
      </c>
      <c r="B2950" s="15" t="s">
        <v>11</v>
      </c>
      <c r="C2950" s="15"/>
      <c r="D2950" s="15"/>
      <c r="E2950" s="15">
        <v>0</v>
      </c>
      <c r="F2950" s="15">
        <v>0</v>
      </c>
      <c r="G2950" s="15">
        <v>0</v>
      </c>
      <c r="H2950" s="15">
        <v>0</v>
      </c>
      <c r="I2950" s="16">
        <f t="shared" si="55"/>
        <v>0</v>
      </c>
      <c r="J2950" s="15">
        <v>0</v>
      </c>
      <c r="K2950" s="15">
        <v>0</v>
      </c>
      <c r="L2950" s="16">
        <f t="shared" si="56"/>
        <v>0</v>
      </c>
      <c r="M2950" s="15">
        <f t="shared" si="57"/>
        <v>0</v>
      </c>
      <c r="N2950" s="15">
        <v>0</v>
      </c>
      <c r="O2950" s="17">
        <f t="shared" si="58"/>
        <v>0</v>
      </c>
      <c r="P2950" s="16">
        <f t="shared" si="59"/>
        <v>0</v>
      </c>
    </row>
    <row r="2951" spans="1:16" x14ac:dyDescent="0.2">
      <c r="A2951" s="15" t="s">
        <v>1822</v>
      </c>
      <c r="B2951" s="15" t="s">
        <v>11</v>
      </c>
      <c r="C2951" s="15"/>
      <c r="D2951" s="15"/>
      <c r="E2951" s="15">
        <v>0</v>
      </c>
      <c r="F2951" s="15">
        <v>0</v>
      </c>
      <c r="G2951" s="15">
        <v>0</v>
      </c>
      <c r="H2951" s="15">
        <v>0</v>
      </c>
      <c r="I2951" s="16">
        <f t="shared" si="55"/>
        <v>0</v>
      </c>
      <c r="J2951" s="15">
        <v>0</v>
      </c>
      <c r="K2951" s="15">
        <v>0</v>
      </c>
      <c r="L2951" s="16">
        <f t="shared" si="56"/>
        <v>0</v>
      </c>
      <c r="M2951" s="15">
        <f t="shared" si="57"/>
        <v>0</v>
      </c>
      <c r="N2951" s="15">
        <v>0</v>
      </c>
      <c r="O2951" s="17">
        <f t="shared" si="58"/>
        <v>0</v>
      </c>
      <c r="P2951" s="16">
        <f t="shared" si="59"/>
        <v>0</v>
      </c>
    </row>
    <row r="2952" spans="1:16" x14ac:dyDescent="0.2">
      <c r="A2952" s="15" t="s">
        <v>1823</v>
      </c>
      <c r="B2952" s="15" t="s">
        <v>11</v>
      </c>
      <c r="C2952" s="15"/>
      <c r="D2952" s="15"/>
      <c r="E2952" s="15">
        <v>4</v>
      </c>
      <c r="F2952" s="15">
        <v>2175756</v>
      </c>
      <c r="G2952" s="15">
        <v>0</v>
      </c>
      <c r="H2952" s="15">
        <v>0</v>
      </c>
      <c r="I2952" s="16">
        <f t="shared" si="55"/>
        <v>543939</v>
      </c>
      <c r="J2952" s="15">
        <v>0</v>
      </c>
      <c r="K2952" s="15">
        <v>0</v>
      </c>
      <c r="L2952" s="16">
        <f t="shared" si="56"/>
        <v>0</v>
      </c>
      <c r="M2952" s="15">
        <f t="shared" si="57"/>
        <v>4</v>
      </c>
      <c r="N2952" s="15">
        <v>0</v>
      </c>
      <c r="O2952" s="17">
        <f t="shared" si="58"/>
        <v>4</v>
      </c>
      <c r="P2952" s="16">
        <f t="shared" si="59"/>
        <v>2175756</v>
      </c>
    </row>
    <row r="2953" spans="1:16" x14ac:dyDescent="0.2">
      <c r="A2953" s="15" t="s">
        <v>1824</v>
      </c>
      <c r="B2953" s="15" t="s">
        <v>11</v>
      </c>
      <c r="C2953" s="15"/>
      <c r="D2953" s="15"/>
      <c r="E2953" s="15">
        <v>0</v>
      </c>
      <c r="F2953" s="15">
        <v>0</v>
      </c>
      <c r="G2953" s="15">
        <v>0</v>
      </c>
      <c r="H2953" s="15">
        <v>0</v>
      </c>
      <c r="I2953" s="16">
        <f t="shared" si="55"/>
        <v>0</v>
      </c>
      <c r="J2953" s="15">
        <v>0</v>
      </c>
      <c r="K2953" s="15">
        <v>0</v>
      </c>
      <c r="L2953" s="16">
        <f t="shared" si="56"/>
        <v>0</v>
      </c>
      <c r="M2953" s="15">
        <f t="shared" si="57"/>
        <v>0</v>
      </c>
      <c r="N2953" s="15">
        <v>0</v>
      </c>
      <c r="O2953" s="17">
        <f t="shared" si="58"/>
        <v>0</v>
      </c>
      <c r="P2953" s="16">
        <f t="shared" si="59"/>
        <v>0</v>
      </c>
    </row>
    <row r="2954" spans="1:16" x14ac:dyDescent="0.2">
      <c r="A2954" s="15" t="s">
        <v>1826</v>
      </c>
      <c r="B2954" s="15" t="s">
        <v>11</v>
      </c>
      <c r="C2954" s="15"/>
      <c r="D2954" s="15"/>
      <c r="E2954" s="15">
        <v>0</v>
      </c>
      <c r="F2954" s="15">
        <v>0</v>
      </c>
      <c r="G2954" s="15">
        <v>0</v>
      </c>
      <c r="H2954" s="15">
        <v>0</v>
      </c>
      <c r="I2954" s="16">
        <f t="shared" si="55"/>
        <v>0</v>
      </c>
      <c r="J2954" s="15">
        <v>0</v>
      </c>
      <c r="K2954" s="15">
        <v>0</v>
      </c>
      <c r="L2954" s="16">
        <f t="shared" si="56"/>
        <v>0</v>
      </c>
      <c r="M2954" s="15">
        <f t="shared" si="57"/>
        <v>0</v>
      </c>
      <c r="N2954" s="15">
        <v>0</v>
      </c>
      <c r="O2954" s="17">
        <f t="shared" si="58"/>
        <v>0</v>
      </c>
      <c r="P2954" s="16">
        <f t="shared" si="59"/>
        <v>0</v>
      </c>
    </row>
    <row r="2955" spans="1:16" x14ac:dyDescent="0.2">
      <c r="A2955" s="15" t="s">
        <v>1827</v>
      </c>
      <c r="B2955" s="15" t="s">
        <v>11</v>
      </c>
      <c r="C2955" s="15"/>
      <c r="D2955" s="15"/>
      <c r="E2955" s="15">
        <v>5</v>
      </c>
      <c r="F2955" s="15">
        <v>1467529</v>
      </c>
      <c r="G2955" s="15">
        <v>0</v>
      </c>
      <c r="H2955" s="15">
        <v>0</v>
      </c>
      <c r="I2955" s="16">
        <f t="shared" si="55"/>
        <v>293505.8</v>
      </c>
      <c r="J2955" s="15">
        <v>0</v>
      </c>
      <c r="K2955" s="15">
        <v>0</v>
      </c>
      <c r="L2955" s="16">
        <f t="shared" si="56"/>
        <v>0</v>
      </c>
      <c r="M2955" s="15">
        <f t="shared" si="57"/>
        <v>5</v>
      </c>
      <c r="N2955" s="15">
        <v>0</v>
      </c>
      <c r="O2955" s="17">
        <f t="shared" si="58"/>
        <v>5</v>
      </c>
      <c r="P2955" s="16">
        <f t="shared" si="59"/>
        <v>1467529</v>
      </c>
    </row>
    <row r="2956" spans="1:16" x14ac:dyDescent="0.2">
      <c r="A2956" s="15" t="s">
        <v>1828</v>
      </c>
      <c r="B2956" s="15" t="s">
        <v>758</v>
      </c>
      <c r="C2956" s="15"/>
      <c r="D2956" s="15"/>
      <c r="E2956" s="15">
        <v>0</v>
      </c>
      <c r="F2956" s="15">
        <v>0</v>
      </c>
      <c r="G2956" s="15">
        <v>0</v>
      </c>
      <c r="H2956" s="15">
        <v>0</v>
      </c>
      <c r="I2956" s="16">
        <f t="shared" si="55"/>
        <v>0</v>
      </c>
      <c r="J2956" s="15">
        <v>0</v>
      </c>
      <c r="K2956" s="15">
        <v>0</v>
      </c>
      <c r="L2956" s="16">
        <f t="shared" si="56"/>
        <v>0</v>
      </c>
      <c r="M2956" s="15">
        <f t="shared" si="57"/>
        <v>0</v>
      </c>
      <c r="N2956" s="15">
        <v>0</v>
      </c>
      <c r="O2956" s="17">
        <f t="shared" si="58"/>
        <v>0</v>
      </c>
      <c r="P2956" s="16">
        <f t="shared" si="59"/>
        <v>0</v>
      </c>
    </row>
    <row r="2957" spans="1:16" x14ac:dyDescent="0.2">
      <c r="A2957" s="15" t="s">
        <v>1829</v>
      </c>
      <c r="B2957" s="15" t="s">
        <v>20</v>
      </c>
      <c r="C2957" s="15"/>
      <c r="D2957" s="15"/>
      <c r="E2957" s="15">
        <v>0</v>
      </c>
      <c r="F2957" s="15">
        <v>0</v>
      </c>
      <c r="G2957" s="15">
        <v>0</v>
      </c>
      <c r="H2957" s="15">
        <v>0</v>
      </c>
      <c r="I2957" s="16">
        <f t="shared" si="55"/>
        <v>0</v>
      </c>
      <c r="J2957" s="15">
        <v>0</v>
      </c>
      <c r="K2957" s="15">
        <v>0</v>
      </c>
      <c r="L2957" s="16">
        <f t="shared" si="56"/>
        <v>0</v>
      </c>
      <c r="M2957" s="15">
        <f t="shared" si="57"/>
        <v>0</v>
      </c>
      <c r="N2957" s="15">
        <v>0</v>
      </c>
      <c r="O2957" s="17">
        <f t="shared" si="58"/>
        <v>0</v>
      </c>
      <c r="P2957" s="16">
        <f t="shared" si="59"/>
        <v>0</v>
      </c>
    </row>
    <row r="2958" spans="1:16" x14ac:dyDescent="0.2">
      <c r="A2958" s="15" t="s">
        <v>1832</v>
      </c>
      <c r="B2958" s="15" t="s">
        <v>25</v>
      </c>
      <c r="C2958" s="15"/>
      <c r="D2958" s="15"/>
      <c r="E2958" s="15">
        <v>0</v>
      </c>
      <c r="F2958" s="15">
        <v>0</v>
      </c>
      <c r="G2958" s="15">
        <v>0</v>
      </c>
      <c r="H2958" s="15">
        <v>0</v>
      </c>
      <c r="I2958" s="16">
        <f t="shared" si="55"/>
        <v>0</v>
      </c>
      <c r="J2958" s="15">
        <v>0</v>
      </c>
      <c r="K2958" s="15">
        <v>0</v>
      </c>
      <c r="L2958" s="16">
        <f t="shared" si="56"/>
        <v>0</v>
      </c>
      <c r="M2958" s="15">
        <f t="shared" si="57"/>
        <v>0</v>
      </c>
      <c r="N2958" s="15">
        <v>0</v>
      </c>
      <c r="O2958" s="17">
        <f t="shared" si="58"/>
        <v>0</v>
      </c>
      <c r="P2958" s="16">
        <f t="shared" si="59"/>
        <v>0</v>
      </c>
    </row>
    <row r="2959" spans="1:16" x14ac:dyDescent="0.2">
      <c r="A2959" s="15" t="s">
        <v>1833</v>
      </c>
      <c r="B2959" s="15" t="s">
        <v>11</v>
      </c>
      <c r="C2959" s="15"/>
      <c r="D2959" s="15"/>
      <c r="E2959" s="15">
        <v>0</v>
      </c>
      <c r="F2959" s="15">
        <v>0</v>
      </c>
      <c r="G2959" s="15">
        <v>0</v>
      </c>
      <c r="H2959" s="15">
        <v>0</v>
      </c>
      <c r="I2959" s="16">
        <f t="shared" si="55"/>
        <v>0</v>
      </c>
      <c r="J2959" s="15">
        <v>0</v>
      </c>
      <c r="K2959" s="15">
        <v>0</v>
      </c>
      <c r="L2959" s="16">
        <f t="shared" si="56"/>
        <v>0</v>
      </c>
      <c r="M2959" s="15">
        <f t="shared" si="57"/>
        <v>0</v>
      </c>
      <c r="N2959" s="15">
        <v>0</v>
      </c>
      <c r="O2959" s="17">
        <f t="shared" si="58"/>
        <v>0</v>
      </c>
      <c r="P2959" s="16">
        <f t="shared" si="59"/>
        <v>0</v>
      </c>
    </row>
    <row r="2960" spans="1:16" x14ac:dyDescent="0.2">
      <c r="A2960" s="15" t="s">
        <v>1834</v>
      </c>
      <c r="B2960" s="15" t="s">
        <v>11</v>
      </c>
      <c r="C2960" s="15"/>
      <c r="D2960" s="15"/>
      <c r="E2960" s="15">
        <v>0</v>
      </c>
      <c r="F2960" s="15">
        <v>0</v>
      </c>
      <c r="G2960" s="15">
        <v>0</v>
      </c>
      <c r="H2960" s="15">
        <v>0</v>
      </c>
      <c r="I2960" s="16">
        <f t="shared" si="55"/>
        <v>0</v>
      </c>
      <c r="J2960" s="15">
        <v>0</v>
      </c>
      <c r="K2960" s="15">
        <v>0</v>
      </c>
      <c r="L2960" s="16">
        <f t="shared" si="56"/>
        <v>0</v>
      </c>
      <c r="M2960" s="15">
        <f t="shared" si="57"/>
        <v>0</v>
      </c>
      <c r="N2960" s="15">
        <v>0</v>
      </c>
      <c r="O2960" s="17">
        <f t="shared" si="58"/>
        <v>0</v>
      </c>
      <c r="P2960" s="16">
        <f t="shared" si="59"/>
        <v>0</v>
      </c>
    </row>
    <row r="2961" spans="1:16" x14ac:dyDescent="0.2">
      <c r="A2961" s="15" t="s">
        <v>1835</v>
      </c>
      <c r="B2961" s="15" t="s">
        <v>11</v>
      </c>
      <c r="C2961" s="15"/>
      <c r="D2961" s="15"/>
      <c r="E2961" s="15">
        <v>0</v>
      </c>
      <c r="F2961" s="15">
        <v>0</v>
      </c>
      <c r="G2961" s="15">
        <v>0</v>
      </c>
      <c r="H2961" s="15">
        <v>0</v>
      </c>
      <c r="I2961" s="16">
        <f t="shared" si="55"/>
        <v>0</v>
      </c>
      <c r="J2961" s="15">
        <v>0</v>
      </c>
      <c r="K2961" s="15">
        <v>0</v>
      </c>
      <c r="L2961" s="16">
        <f t="shared" si="56"/>
        <v>0</v>
      </c>
      <c r="M2961" s="15">
        <f t="shared" si="57"/>
        <v>0</v>
      </c>
      <c r="N2961" s="15">
        <v>0</v>
      </c>
      <c r="O2961" s="17">
        <f t="shared" si="58"/>
        <v>0</v>
      </c>
      <c r="P2961" s="16">
        <f t="shared" si="59"/>
        <v>0</v>
      </c>
    </row>
    <row r="2962" spans="1:16" x14ac:dyDescent="0.2">
      <c r="A2962" s="15" t="s">
        <v>1836</v>
      </c>
      <c r="B2962" s="15" t="s">
        <v>11</v>
      </c>
      <c r="C2962" s="15"/>
      <c r="D2962" s="15"/>
      <c r="E2962" s="15">
        <v>0</v>
      </c>
      <c r="F2962" s="15">
        <v>0</v>
      </c>
      <c r="G2962" s="15">
        <v>0</v>
      </c>
      <c r="H2962" s="15">
        <v>0</v>
      </c>
      <c r="I2962" s="16">
        <f t="shared" si="55"/>
        <v>0</v>
      </c>
      <c r="J2962" s="15">
        <v>0</v>
      </c>
      <c r="K2962" s="15">
        <v>0</v>
      </c>
      <c r="L2962" s="16">
        <f t="shared" si="56"/>
        <v>0</v>
      </c>
      <c r="M2962" s="15">
        <f t="shared" si="57"/>
        <v>0</v>
      </c>
      <c r="N2962" s="15">
        <v>0</v>
      </c>
      <c r="O2962" s="17">
        <f t="shared" si="58"/>
        <v>0</v>
      </c>
      <c r="P2962" s="16">
        <f t="shared" si="59"/>
        <v>0</v>
      </c>
    </row>
    <row r="2963" spans="1:16" x14ac:dyDescent="0.2">
      <c r="A2963" s="15" t="s">
        <v>1837</v>
      </c>
      <c r="B2963" s="15" t="s">
        <v>11</v>
      </c>
      <c r="C2963" s="15"/>
      <c r="D2963" s="15"/>
      <c r="E2963" s="15">
        <v>17</v>
      </c>
      <c r="F2963" s="15">
        <v>9817500</v>
      </c>
      <c r="G2963" s="15">
        <v>0</v>
      </c>
      <c r="H2963" s="15">
        <v>0</v>
      </c>
      <c r="I2963" s="16">
        <f t="shared" si="55"/>
        <v>577500</v>
      </c>
      <c r="J2963" s="15">
        <v>0</v>
      </c>
      <c r="K2963" s="15">
        <v>0</v>
      </c>
      <c r="L2963" s="16">
        <f t="shared" si="56"/>
        <v>0</v>
      </c>
      <c r="M2963" s="15">
        <f t="shared" si="57"/>
        <v>17</v>
      </c>
      <c r="N2963" s="15">
        <v>0</v>
      </c>
      <c r="O2963" s="17">
        <f t="shared" si="58"/>
        <v>17</v>
      </c>
      <c r="P2963" s="16">
        <f t="shared" si="59"/>
        <v>9817500</v>
      </c>
    </row>
    <row r="2964" spans="1:16" x14ac:dyDescent="0.2">
      <c r="A2964" s="15" t="s">
        <v>1838</v>
      </c>
      <c r="B2964" s="15" t="s">
        <v>141</v>
      </c>
      <c r="C2964" s="15"/>
      <c r="D2964" s="15"/>
      <c r="E2964" s="15">
        <v>2</v>
      </c>
      <c r="F2964" s="15">
        <v>640000</v>
      </c>
      <c r="G2964" s="15">
        <v>0</v>
      </c>
      <c r="H2964" s="15">
        <v>0</v>
      </c>
      <c r="I2964" s="16">
        <f t="shared" si="55"/>
        <v>320000</v>
      </c>
      <c r="J2964" s="15">
        <v>0</v>
      </c>
      <c r="K2964" s="15">
        <v>0</v>
      </c>
      <c r="L2964" s="16">
        <f t="shared" si="56"/>
        <v>0</v>
      </c>
      <c r="M2964" s="15">
        <f t="shared" si="57"/>
        <v>2</v>
      </c>
      <c r="N2964" s="15">
        <v>0</v>
      </c>
      <c r="O2964" s="17">
        <f t="shared" si="58"/>
        <v>2</v>
      </c>
      <c r="P2964" s="16">
        <f t="shared" si="59"/>
        <v>640000</v>
      </c>
    </row>
    <row r="2965" spans="1:16" x14ac:dyDescent="0.2">
      <c r="A2965" s="15" t="s">
        <v>4072</v>
      </c>
      <c r="B2965" s="15" t="s">
        <v>11</v>
      </c>
      <c r="C2965" s="15"/>
      <c r="D2965" s="15"/>
      <c r="E2965" s="15">
        <v>2</v>
      </c>
      <c r="F2965" s="15">
        <v>3727272</v>
      </c>
      <c r="G2965" s="15">
        <v>0</v>
      </c>
      <c r="H2965" s="15">
        <v>0</v>
      </c>
      <c r="I2965" s="16">
        <f t="shared" si="55"/>
        <v>1863636</v>
      </c>
      <c r="J2965" s="15">
        <v>0</v>
      </c>
      <c r="K2965" s="15">
        <v>0</v>
      </c>
      <c r="L2965" s="16">
        <f t="shared" si="56"/>
        <v>0</v>
      </c>
      <c r="M2965" s="15">
        <f t="shared" si="57"/>
        <v>2</v>
      </c>
      <c r="N2965" s="15">
        <v>0</v>
      </c>
      <c r="O2965" s="17">
        <f t="shared" si="58"/>
        <v>2</v>
      </c>
      <c r="P2965" s="16">
        <f t="shared" si="59"/>
        <v>3727272</v>
      </c>
    </row>
    <row r="2966" spans="1:16" x14ac:dyDescent="0.2">
      <c r="A2966" s="15" t="s">
        <v>1844</v>
      </c>
      <c r="B2966" s="15" t="s">
        <v>20</v>
      </c>
      <c r="C2966" s="15"/>
      <c r="D2966" s="15"/>
      <c r="E2966" s="15">
        <v>0</v>
      </c>
      <c r="F2966" s="15">
        <v>0</v>
      </c>
      <c r="G2966" s="15">
        <v>0</v>
      </c>
      <c r="H2966" s="15">
        <v>0</v>
      </c>
      <c r="I2966" s="16">
        <f t="shared" si="55"/>
        <v>0</v>
      </c>
      <c r="J2966" s="15">
        <v>0</v>
      </c>
      <c r="K2966" s="15">
        <v>0</v>
      </c>
      <c r="L2966" s="16">
        <f t="shared" si="56"/>
        <v>0</v>
      </c>
      <c r="M2966" s="15">
        <f t="shared" si="57"/>
        <v>0</v>
      </c>
      <c r="N2966" s="15">
        <v>0</v>
      </c>
      <c r="O2966" s="17">
        <f t="shared" si="58"/>
        <v>0</v>
      </c>
      <c r="P2966" s="16">
        <f t="shared" si="59"/>
        <v>0</v>
      </c>
    </row>
    <row r="2967" spans="1:16" x14ac:dyDescent="0.2">
      <c r="A2967" s="15" t="s">
        <v>4138</v>
      </c>
      <c r="B2967" s="15" t="s">
        <v>34</v>
      </c>
      <c r="C2967" s="15"/>
      <c r="D2967" s="15"/>
      <c r="E2967" s="15">
        <v>0</v>
      </c>
      <c r="F2967" s="15">
        <v>0</v>
      </c>
      <c r="G2967" s="15">
        <v>0</v>
      </c>
      <c r="H2967" s="15">
        <v>0</v>
      </c>
      <c r="I2967" s="16">
        <f t="shared" si="55"/>
        <v>0</v>
      </c>
      <c r="J2967" s="15">
        <v>0</v>
      </c>
      <c r="K2967" s="15">
        <v>0</v>
      </c>
      <c r="L2967" s="16">
        <f t="shared" si="56"/>
        <v>0</v>
      </c>
      <c r="M2967" s="15">
        <f t="shared" si="57"/>
        <v>0</v>
      </c>
      <c r="N2967" s="15">
        <v>0</v>
      </c>
      <c r="O2967" s="17">
        <f t="shared" si="58"/>
        <v>0</v>
      </c>
      <c r="P2967" s="16">
        <f t="shared" si="59"/>
        <v>0</v>
      </c>
    </row>
    <row r="2968" spans="1:16" x14ac:dyDescent="0.2">
      <c r="A2968" s="15" t="s">
        <v>1846</v>
      </c>
      <c r="B2968" s="15" t="s">
        <v>11</v>
      </c>
      <c r="C2968" s="15"/>
      <c r="D2968" s="15"/>
      <c r="E2968" s="15">
        <v>0</v>
      </c>
      <c r="F2968" s="15">
        <v>0</v>
      </c>
      <c r="G2968" s="15">
        <v>0</v>
      </c>
      <c r="H2968" s="15">
        <v>0</v>
      </c>
      <c r="I2968" s="16">
        <f t="shared" si="55"/>
        <v>0</v>
      </c>
      <c r="J2968" s="15">
        <v>0</v>
      </c>
      <c r="K2968" s="15">
        <v>0</v>
      </c>
      <c r="L2968" s="16">
        <f t="shared" si="56"/>
        <v>0</v>
      </c>
      <c r="M2968" s="15">
        <f t="shared" si="57"/>
        <v>0</v>
      </c>
      <c r="N2968" s="15">
        <v>0</v>
      </c>
      <c r="O2968" s="17">
        <f t="shared" si="58"/>
        <v>0</v>
      </c>
      <c r="P2968" s="16">
        <f t="shared" si="59"/>
        <v>0</v>
      </c>
    </row>
    <row r="2969" spans="1:16" x14ac:dyDescent="0.2">
      <c r="A2969" s="15" t="s">
        <v>1847</v>
      </c>
      <c r="B2969" s="15" t="s">
        <v>11</v>
      </c>
      <c r="C2969" s="15"/>
      <c r="D2969" s="15"/>
      <c r="E2969" s="15">
        <v>0</v>
      </c>
      <c r="F2969" s="15">
        <v>0</v>
      </c>
      <c r="G2969" s="15">
        <v>0</v>
      </c>
      <c r="H2969" s="15">
        <v>0</v>
      </c>
      <c r="I2969" s="16">
        <f t="shared" si="55"/>
        <v>0</v>
      </c>
      <c r="J2969" s="15">
        <v>0</v>
      </c>
      <c r="K2969" s="15">
        <v>0</v>
      </c>
      <c r="L2969" s="16">
        <f t="shared" si="56"/>
        <v>0</v>
      </c>
      <c r="M2969" s="15">
        <f t="shared" si="57"/>
        <v>0</v>
      </c>
      <c r="N2969" s="15">
        <v>0</v>
      </c>
      <c r="O2969" s="17">
        <f t="shared" si="58"/>
        <v>0</v>
      </c>
      <c r="P2969" s="16">
        <f t="shared" si="59"/>
        <v>0</v>
      </c>
    </row>
    <row r="2970" spans="1:16" x14ac:dyDescent="0.2">
      <c r="A2970" s="15" t="s">
        <v>1848</v>
      </c>
      <c r="B2970" s="15" t="s">
        <v>11</v>
      </c>
      <c r="C2970" s="15"/>
      <c r="D2970" s="15"/>
      <c r="E2970" s="15">
        <v>0</v>
      </c>
      <c r="F2970" s="15">
        <v>0</v>
      </c>
      <c r="G2970" s="15">
        <v>0</v>
      </c>
      <c r="H2970" s="15">
        <v>0</v>
      </c>
      <c r="I2970" s="16">
        <f t="shared" si="55"/>
        <v>0</v>
      </c>
      <c r="J2970" s="15">
        <v>0</v>
      </c>
      <c r="K2970" s="15">
        <v>0</v>
      </c>
      <c r="L2970" s="16">
        <f t="shared" si="56"/>
        <v>0</v>
      </c>
      <c r="M2970" s="15">
        <f t="shared" si="57"/>
        <v>0</v>
      </c>
      <c r="N2970" s="15">
        <v>0</v>
      </c>
      <c r="O2970" s="17">
        <f t="shared" si="58"/>
        <v>0</v>
      </c>
      <c r="P2970" s="16">
        <f t="shared" si="59"/>
        <v>0</v>
      </c>
    </row>
    <row r="2971" spans="1:16" x14ac:dyDescent="0.2">
      <c r="A2971" s="15" t="s">
        <v>1849</v>
      </c>
      <c r="B2971" s="15" t="s">
        <v>1392</v>
      </c>
      <c r="C2971" s="15"/>
      <c r="D2971" s="15"/>
      <c r="E2971" s="15">
        <v>2</v>
      </c>
      <c r="F2971" s="15">
        <v>4449090</v>
      </c>
      <c r="G2971" s="15">
        <v>0</v>
      </c>
      <c r="H2971" s="15">
        <v>0</v>
      </c>
      <c r="I2971" s="16">
        <f t="shared" si="55"/>
        <v>2224545</v>
      </c>
      <c r="J2971" s="15">
        <v>0</v>
      </c>
      <c r="K2971" s="15">
        <v>0</v>
      </c>
      <c r="L2971" s="16">
        <f t="shared" si="56"/>
        <v>0</v>
      </c>
      <c r="M2971" s="15">
        <f t="shared" si="57"/>
        <v>2</v>
      </c>
      <c r="N2971" s="15">
        <v>0</v>
      </c>
      <c r="O2971" s="17">
        <f t="shared" si="58"/>
        <v>2</v>
      </c>
      <c r="P2971" s="16">
        <f t="shared" si="59"/>
        <v>4449090</v>
      </c>
    </row>
    <row r="2972" spans="1:16" x14ac:dyDescent="0.2">
      <c r="A2972" s="15" t="s">
        <v>1850</v>
      </c>
      <c r="B2972" s="15" t="s">
        <v>141</v>
      </c>
      <c r="C2972" s="15"/>
      <c r="D2972" s="15"/>
      <c r="E2972" s="15">
        <v>0</v>
      </c>
      <c r="F2972" s="15">
        <v>0</v>
      </c>
      <c r="G2972" s="15">
        <v>0</v>
      </c>
      <c r="H2972" s="15">
        <v>0</v>
      </c>
      <c r="I2972" s="16">
        <f t="shared" si="55"/>
        <v>0</v>
      </c>
      <c r="J2972" s="15">
        <v>0</v>
      </c>
      <c r="K2972" s="15">
        <v>0</v>
      </c>
      <c r="L2972" s="16">
        <f t="shared" si="56"/>
        <v>0</v>
      </c>
      <c r="M2972" s="15">
        <f t="shared" si="57"/>
        <v>0</v>
      </c>
      <c r="N2972" s="15">
        <v>0</v>
      </c>
      <c r="O2972" s="17">
        <f t="shared" si="58"/>
        <v>0</v>
      </c>
      <c r="P2972" s="16">
        <f t="shared" si="59"/>
        <v>0</v>
      </c>
    </row>
    <row r="2973" spans="1:16" x14ac:dyDescent="0.2">
      <c r="A2973" s="15" t="s">
        <v>1851</v>
      </c>
      <c r="B2973" s="15" t="s">
        <v>25</v>
      </c>
      <c r="C2973" s="15"/>
      <c r="D2973" s="15"/>
      <c r="E2973" s="15">
        <v>3</v>
      </c>
      <c r="F2973" s="15">
        <v>33518181</v>
      </c>
      <c r="G2973" s="15">
        <v>0</v>
      </c>
      <c r="H2973" s="15">
        <v>0</v>
      </c>
      <c r="I2973" s="16">
        <f t="shared" si="55"/>
        <v>11172727</v>
      </c>
      <c r="J2973" s="15">
        <v>0</v>
      </c>
      <c r="K2973" s="15">
        <v>0</v>
      </c>
      <c r="L2973" s="16">
        <f t="shared" si="56"/>
        <v>0</v>
      </c>
      <c r="M2973" s="15">
        <f t="shared" si="57"/>
        <v>3</v>
      </c>
      <c r="N2973" s="15">
        <v>0</v>
      </c>
      <c r="O2973" s="17">
        <f t="shared" si="58"/>
        <v>3</v>
      </c>
      <c r="P2973" s="16">
        <f t="shared" si="59"/>
        <v>33518181</v>
      </c>
    </row>
    <row r="2974" spans="1:16" x14ac:dyDescent="0.2">
      <c r="A2974" s="15" t="s">
        <v>1853</v>
      </c>
      <c r="B2974" s="15" t="s">
        <v>107</v>
      </c>
      <c r="C2974" s="15"/>
      <c r="D2974" s="15"/>
      <c r="E2974" s="15">
        <v>0</v>
      </c>
      <c r="F2974" s="15">
        <v>0</v>
      </c>
      <c r="G2974" s="15">
        <v>0</v>
      </c>
      <c r="H2974" s="15">
        <v>0</v>
      </c>
      <c r="I2974" s="16">
        <f t="shared" si="55"/>
        <v>0</v>
      </c>
      <c r="J2974" s="15">
        <v>0</v>
      </c>
      <c r="K2974" s="15">
        <v>0</v>
      </c>
      <c r="L2974" s="16">
        <f t="shared" si="56"/>
        <v>0</v>
      </c>
      <c r="M2974" s="15">
        <f t="shared" si="57"/>
        <v>0</v>
      </c>
      <c r="N2974" s="15">
        <v>0</v>
      </c>
      <c r="O2974" s="17">
        <f t="shared" si="58"/>
        <v>0</v>
      </c>
      <c r="P2974" s="16">
        <f t="shared" si="59"/>
        <v>0</v>
      </c>
    </row>
    <row r="2975" spans="1:16" x14ac:dyDescent="0.2">
      <c r="A2975" s="15" t="s">
        <v>1854</v>
      </c>
      <c r="B2975" s="15" t="s">
        <v>11</v>
      </c>
      <c r="C2975" s="15"/>
      <c r="D2975" s="15"/>
      <c r="E2975" s="15">
        <v>0</v>
      </c>
      <c r="F2975" s="15">
        <v>0</v>
      </c>
      <c r="G2975" s="15">
        <v>0</v>
      </c>
      <c r="H2975" s="15">
        <v>0</v>
      </c>
      <c r="I2975" s="16">
        <f t="shared" si="55"/>
        <v>0</v>
      </c>
      <c r="J2975" s="15">
        <v>0</v>
      </c>
      <c r="K2975" s="15">
        <v>0</v>
      </c>
      <c r="L2975" s="16">
        <f t="shared" si="56"/>
        <v>0</v>
      </c>
      <c r="M2975" s="15">
        <f t="shared" si="57"/>
        <v>0</v>
      </c>
      <c r="N2975" s="15">
        <v>0</v>
      </c>
      <c r="O2975" s="17">
        <f t="shared" si="58"/>
        <v>0</v>
      </c>
      <c r="P2975" s="16">
        <f t="shared" si="59"/>
        <v>0</v>
      </c>
    </row>
    <row r="2976" spans="1:16" x14ac:dyDescent="0.2">
      <c r="A2976" s="15" t="s">
        <v>1855</v>
      </c>
      <c r="B2976" s="15" t="s">
        <v>11</v>
      </c>
      <c r="C2976" s="15"/>
      <c r="D2976" s="15"/>
      <c r="E2976" s="15">
        <v>0</v>
      </c>
      <c r="F2976" s="15">
        <v>0</v>
      </c>
      <c r="G2976" s="15">
        <v>0</v>
      </c>
      <c r="H2976" s="15">
        <v>0</v>
      </c>
      <c r="I2976" s="16">
        <f t="shared" si="55"/>
        <v>0</v>
      </c>
      <c r="J2976" s="15">
        <v>0</v>
      </c>
      <c r="K2976" s="15">
        <v>0</v>
      </c>
      <c r="L2976" s="16">
        <f t="shared" si="56"/>
        <v>0</v>
      </c>
      <c r="M2976" s="15">
        <f t="shared" si="57"/>
        <v>0</v>
      </c>
      <c r="N2976" s="15">
        <v>0</v>
      </c>
      <c r="O2976" s="17">
        <f t="shared" si="58"/>
        <v>0</v>
      </c>
      <c r="P2976" s="16">
        <f t="shared" si="59"/>
        <v>0</v>
      </c>
    </row>
    <row r="2977" spans="1:16" x14ac:dyDescent="0.2">
      <c r="A2977" s="15" t="s">
        <v>1857</v>
      </c>
      <c r="B2977" s="15" t="s">
        <v>11</v>
      </c>
      <c r="C2977" s="15"/>
      <c r="D2977" s="15"/>
      <c r="E2977" s="15">
        <v>0</v>
      </c>
      <c r="F2977" s="15">
        <v>0</v>
      </c>
      <c r="G2977" s="15">
        <v>0</v>
      </c>
      <c r="H2977" s="15">
        <v>0</v>
      </c>
      <c r="I2977" s="16">
        <f t="shared" si="55"/>
        <v>0</v>
      </c>
      <c r="J2977" s="15">
        <v>0</v>
      </c>
      <c r="K2977" s="15">
        <v>0</v>
      </c>
      <c r="L2977" s="16">
        <f t="shared" si="56"/>
        <v>0</v>
      </c>
      <c r="M2977" s="15">
        <f t="shared" si="57"/>
        <v>0</v>
      </c>
      <c r="N2977" s="15">
        <v>0</v>
      </c>
      <c r="O2977" s="17">
        <f t="shared" si="58"/>
        <v>0</v>
      </c>
      <c r="P2977" s="16">
        <f t="shared" si="59"/>
        <v>0</v>
      </c>
    </row>
    <row r="2978" spans="1:16" x14ac:dyDescent="0.2">
      <c r="A2978" s="15" t="s">
        <v>1859</v>
      </c>
      <c r="B2978" s="15" t="s">
        <v>11</v>
      </c>
      <c r="C2978" s="15"/>
      <c r="D2978" s="15"/>
      <c r="E2978" s="15">
        <v>0</v>
      </c>
      <c r="F2978" s="15">
        <v>0</v>
      </c>
      <c r="G2978" s="15">
        <v>0</v>
      </c>
      <c r="H2978" s="15">
        <v>0</v>
      </c>
      <c r="I2978" s="16">
        <f t="shared" si="55"/>
        <v>0</v>
      </c>
      <c r="J2978" s="15">
        <v>0</v>
      </c>
      <c r="K2978" s="15">
        <v>0</v>
      </c>
      <c r="L2978" s="16">
        <f t="shared" si="56"/>
        <v>0</v>
      </c>
      <c r="M2978" s="15">
        <f t="shared" si="57"/>
        <v>0</v>
      </c>
      <c r="N2978" s="15">
        <v>0</v>
      </c>
      <c r="O2978" s="17">
        <f t="shared" si="58"/>
        <v>0</v>
      </c>
      <c r="P2978" s="16">
        <f t="shared" si="59"/>
        <v>0</v>
      </c>
    </row>
    <row r="2979" spans="1:16" x14ac:dyDescent="0.2">
      <c r="A2979" s="15" t="s">
        <v>1860</v>
      </c>
      <c r="B2979" s="15" t="s">
        <v>11</v>
      </c>
      <c r="C2979" s="15"/>
      <c r="D2979" s="15"/>
      <c r="E2979" s="15">
        <v>0</v>
      </c>
      <c r="F2979" s="15">
        <v>0</v>
      </c>
      <c r="G2979" s="15">
        <v>0</v>
      </c>
      <c r="H2979" s="15">
        <v>0</v>
      </c>
      <c r="I2979" s="16">
        <f t="shared" si="55"/>
        <v>0</v>
      </c>
      <c r="J2979" s="15">
        <v>0</v>
      </c>
      <c r="K2979" s="15">
        <v>0</v>
      </c>
      <c r="L2979" s="16">
        <f t="shared" si="56"/>
        <v>0</v>
      </c>
      <c r="M2979" s="15">
        <f t="shared" si="57"/>
        <v>0</v>
      </c>
      <c r="N2979" s="15">
        <v>0</v>
      </c>
      <c r="O2979" s="17">
        <f t="shared" si="58"/>
        <v>0</v>
      </c>
      <c r="P2979" s="16">
        <f t="shared" si="59"/>
        <v>0</v>
      </c>
    </row>
    <row r="2980" spans="1:16" x14ac:dyDescent="0.2">
      <c r="A2980" s="15" t="s">
        <v>1861</v>
      </c>
      <c r="B2980" s="15" t="s">
        <v>141</v>
      </c>
      <c r="C2980" s="15"/>
      <c r="D2980" s="15"/>
      <c r="E2980" s="15">
        <v>0</v>
      </c>
      <c r="F2980" s="15">
        <v>0</v>
      </c>
      <c r="G2980" s="15">
        <v>0</v>
      </c>
      <c r="H2980" s="15">
        <v>0</v>
      </c>
      <c r="I2980" s="16">
        <f t="shared" si="55"/>
        <v>0</v>
      </c>
      <c r="J2980" s="15">
        <v>0</v>
      </c>
      <c r="K2980" s="15">
        <v>0</v>
      </c>
      <c r="L2980" s="16">
        <f t="shared" si="56"/>
        <v>0</v>
      </c>
      <c r="M2980" s="15">
        <f t="shared" si="57"/>
        <v>0</v>
      </c>
      <c r="N2980" s="15">
        <v>0</v>
      </c>
      <c r="O2980" s="17">
        <f t="shared" si="58"/>
        <v>0</v>
      </c>
      <c r="P2980" s="16">
        <f t="shared" si="59"/>
        <v>0</v>
      </c>
    </row>
    <row r="2981" spans="1:16" x14ac:dyDescent="0.2">
      <c r="A2981" s="15" t="s">
        <v>4139</v>
      </c>
      <c r="B2981" s="15" t="s">
        <v>25</v>
      </c>
      <c r="C2981" s="15"/>
      <c r="D2981" s="15"/>
      <c r="E2981" s="15">
        <v>0</v>
      </c>
      <c r="F2981" s="15">
        <v>0</v>
      </c>
      <c r="G2981" s="15">
        <v>0</v>
      </c>
      <c r="H2981" s="15">
        <v>0</v>
      </c>
      <c r="I2981" s="16">
        <f t="shared" si="55"/>
        <v>0</v>
      </c>
      <c r="J2981" s="15">
        <v>0</v>
      </c>
      <c r="K2981" s="15">
        <v>0</v>
      </c>
      <c r="L2981" s="16">
        <f t="shared" si="56"/>
        <v>0</v>
      </c>
      <c r="M2981" s="15">
        <f t="shared" si="57"/>
        <v>0</v>
      </c>
      <c r="N2981" s="15">
        <v>0</v>
      </c>
      <c r="O2981" s="17">
        <f t="shared" si="58"/>
        <v>0</v>
      </c>
      <c r="P2981" s="16">
        <f t="shared" si="59"/>
        <v>0</v>
      </c>
    </row>
    <row r="2982" spans="1:16" x14ac:dyDescent="0.2">
      <c r="A2982" s="15" t="s">
        <v>1864</v>
      </c>
      <c r="B2982" s="15" t="s">
        <v>11</v>
      </c>
      <c r="C2982" s="15"/>
      <c r="D2982" s="15"/>
      <c r="E2982" s="15">
        <v>0</v>
      </c>
      <c r="F2982" s="15">
        <v>0</v>
      </c>
      <c r="G2982" s="15">
        <v>0</v>
      </c>
      <c r="H2982" s="15">
        <v>0</v>
      </c>
      <c r="I2982" s="16">
        <f t="shared" si="55"/>
        <v>0</v>
      </c>
      <c r="J2982" s="15">
        <v>0</v>
      </c>
      <c r="K2982" s="15">
        <v>0</v>
      </c>
      <c r="L2982" s="16">
        <f t="shared" si="56"/>
        <v>0</v>
      </c>
      <c r="M2982" s="15">
        <f t="shared" si="57"/>
        <v>0</v>
      </c>
      <c r="N2982" s="15">
        <v>0</v>
      </c>
      <c r="O2982" s="17">
        <f t="shared" si="58"/>
        <v>0</v>
      </c>
      <c r="P2982" s="16">
        <f t="shared" si="59"/>
        <v>0</v>
      </c>
    </row>
    <row r="2983" spans="1:16" x14ac:dyDescent="0.2">
      <c r="A2983" s="15" t="s">
        <v>4140</v>
      </c>
      <c r="B2983" s="15" t="s">
        <v>34</v>
      </c>
      <c r="C2983" s="15"/>
      <c r="D2983" s="15"/>
      <c r="E2983" s="15">
        <v>0</v>
      </c>
      <c r="F2983" s="15">
        <v>0</v>
      </c>
      <c r="G2983" s="15">
        <v>0</v>
      </c>
      <c r="H2983" s="15">
        <v>0</v>
      </c>
      <c r="I2983" s="16">
        <f t="shared" si="55"/>
        <v>0</v>
      </c>
      <c r="J2983" s="15">
        <v>0</v>
      </c>
      <c r="K2983" s="15">
        <v>0</v>
      </c>
      <c r="L2983" s="16">
        <f t="shared" si="56"/>
        <v>0</v>
      </c>
      <c r="M2983" s="15">
        <f t="shared" si="57"/>
        <v>0</v>
      </c>
      <c r="N2983" s="15">
        <v>0</v>
      </c>
      <c r="O2983" s="17">
        <f t="shared" si="58"/>
        <v>0</v>
      </c>
      <c r="P2983" s="16">
        <f t="shared" si="59"/>
        <v>0</v>
      </c>
    </row>
    <row r="2984" spans="1:16" x14ac:dyDescent="0.2">
      <c r="A2984" s="15" t="s">
        <v>1866</v>
      </c>
      <c r="B2984" s="15" t="s">
        <v>25</v>
      </c>
      <c r="C2984" s="15"/>
      <c r="D2984" s="15"/>
      <c r="E2984" s="15">
        <v>0</v>
      </c>
      <c r="F2984" s="15">
        <v>0</v>
      </c>
      <c r="G2984" s="15">
        <v>0</v>
      </c>
      <c r="H2984" s="15">
        <v>0</v>
      </c>
      <c r="I2984" s="16">
        <f t="shared" si="55"/>
        <v>0</v>
      </c>
      <c r="J2984" s="15">
        <v>0</v>
      </c>
      <c r="K2984" s="15">
        <v>0</v>
      </c>
      <c r="L2984" s="16">
        <f t="shared" si="56"/>
        <v>0</v>
      </c>
      <c r="M2984" s="15">
        <f t="shared" si="57"/>
        <v>0</v>
      </c>
      <c r="N2984" s="15">
        <v>0</v>
      </c>
      <c r="O2984" s="17">
        <f t="shared" si="58"/>
        <v>0</v>
      </c>
      <c r="P2984" s="16">
        <f t="shared" si="59"/>
        <v>0</v>
      </c>
    </row>
    <row r="2985" spans="1:16" x14ac:dyDescent="0.2">
      <c r="A2985" s="15" t="s">
        <v>1868</v>
      </c>
      <c r="B2985" s="15" t="s">
        <v>20</v>
      </c>
      <c r="C2985" s="15"/>
      <c r="D2985" s="15"/>
      <c r="E2985" s="15">
        <v>1</v>
      </c>
      <c r="F2985" s="15">
        <v>8136364</v>
      </c>
      <c r="G2985" s="15">
        <v>0</v>
      </c>
      <c r="H2985" s="15">
        <v>0</v>
      </c>
      <c r="I2985" s="16">
        <f t="shared" si="55"/>
        <v>8136364</v>
      </c>
      <c r="J2985" s="15">
        <v>0</v>
      </c>
      <c r="K2985" s="15">
        <v>0</v>
      </c>
      <c r="L2985" s="16">
        <f t="shared" si="56"/>
        <v>0</v>
      </c>
      <c r="M2985" s="15">
        <f t="shared" si="57"/>
        <v>1</v>
      </c>
      <c r="N2985" s="15">
        <v>0</v>
      </c>
      <c r="O2985" s="17">
        <f t="shared" si="58"/>
        <v>1</v>
      </c>
      <c r="P2985" s="16">
        <f t="shared" si="59"/>
        <v>8136364</v>
      </c>
    </row>
    <row r="2986" spans="1:16" x14ac:dyDescent="0.2">
      <c r="A2986" s="15" t="s">
        <v>1870</v>
      </c>
      <c r="B2986" s="15" t="s">
        <v>11</v>
      </c>
      <c r="C2986" s="15"/>
      <c r="D2986" s="15"/>
      <c r="E2986" s="15">
        <v>14</v>
      </c>
      <c r="F2986" s="15">
        <v>5048486</v>
      </c>
      <c r="G2986" s="15">
        <v>0</v>
      </c>
      <c r="H2986" s="15">
        <v>0</v>
      </c>
      <c r="I2986" s="16">
        <f t="shared" si="55"/>
        <v>360606.14285714284</v>
      </c>
      <c r="J2986" s="15">
        <v>0</v>
      </c>
      <c r="K2986" s="15">
        <v>0</v>
      </c>
      <c r="L2986" s="16">
        <f t="shared" si="56"/>
        <v>0</v>
      </c>
      <c r="M2986" s="15">
        <f t="shared" si="57"/>
        <v>14</v>
      </c>
      <c r="N2986" s="15">
        <v>0</v>
      </c>
      <c r="O2986" s="17">
        <f t="shared" si="58"/>
        <v>14</v>
      </c>
      <c r="P2986" s="16">
        <f t="shared" si="59"/>
        <v>5048486</v>
      </c>
    </row>
    <row r="2987" spans="1:16" x14ac:dyDescent="0.2">
      <c r="A2987" s="15" t="s">
        <v>4141</v>
      </c>
      <c r="B2987" s="15" t="s">
        <v>11</v>
      </c>
      <c r="C2987" s="15"/>
      <c r="D2987" s="15"/>
      <c r="E2987" s="15">
        <v>0</v>
      </c>
      <c r="F2987" s="15">
        <v>0</v>
      </c>
      <c r="G2987" s="15">
        <v>0</v>
      </c>
      <c r="H2987" s="15">
        <v>0</v>
      </c>
      <c r="I2987" s="16">
        <f t="shared" si="55"/>
        <v>0</v>
      </c>
      <c r="J2987" s="15">
        <v>0</v>
      </c>
      <c r="K2987" s="15">
        <v>0</v>
      </c>
      <c r="L2987" s="16">
        <f t="shared" si="56"/>
        <v>0</v>
      </c>
      <c r="M2987" s="15">
        <f t="shared" si="57"/>
        <v>0</v>
      </c>
      <c r="N2987" s="15">
        <v>0</v>
      </c>
      <c r="O2987" s="17">
        <f t="shared" si="58"/>
        <v>0</v>
      </c>
      <c r="P2987" s="16">
        <f t="shared" si="59"/>
        <v>0</v>
      </c>
    </row>
    <row r="2988" spans="1:16" x14ac:dyDescent="0.2">
      <c r="A2988" s="15" t="s">
        <v>1873</v>
      </c>
      <c r="B2988" s="15" t="s">
        <v>20</v>
      </c>
      <c r="C2988" s="15"/>
      <c r="D2988" s="15"/>
      <c r="E2988" s="15">
        <v>0</v>
      </c>
      <c r="F2988" s="15">
        <v>0</v>
      </c>
      <c r="G2988" s="15">
        <v>0</v>
      </c>
      <c r="H2988" s="15">
        <v>0</v>
      </c>
      <c r="I2988" s="16">
        <f t="shared" si="55"/>
        <v>0</v>
      </c>
      <c r="J2988" s="15">
        <v>0</v>
      </c>
      <c r="K2988" s="15">
        <v>0</v>
      </c>
      <c r="L2988" s="16">
        <f t="shared" si="56"/>
        <v>0</v>
      </c>
      <c r="M2988" s="15">
        <f t="shared" si="57"/>
        <v>0</v>
      </c>
      <c r="N2988" s="15">
        <v>0</v>
      </c>
      <c r="O2988" s="17">
        <f t="shared" si="58"/>
        <v>0</v>
      </c>
      <c r="P2988" s="16">
        <f t="shared" si="59"/>
        <v>0</v>
      </c>
    </row>
    <row r="2989" spans="1:16" x14ac:dyDescent="0.2">
      <c r="A2989" s="15" t="s">
        <v>1874</v>
      </c>
      <c r="B2989" s="15" t="s">
        <v>11</v>
      </c>
      <c r="C2989" s="15"/>
      <c r="D2989" s="15"/>
      <c r="E2989" s="15">
        <v>0</v>
      </c>
      <c r="F2989" s="15">
        <v>0</v>
      </c>
      <c r="G2989" s="15">
        <v>0</v>
      </c>
      <c r="H2989" s="15">
        <v>0</v>
      </c>
      <c r="I2989" s="16">
        <f t="shared" si="55"/>
        <v>0</v>
      </c>
      <c r="J2989" s="15">
        <v>0</v>
      </c>
      <c r="K2989" s="15">
        <v>0</v>
      </c>
      <c r="L2989" s="16">
        <f t="shared" si="56"/>
        <v>0</v>
      </c>
      <c r="M2989" s="15">
        <f t="shared" si="57"/>
        <v>0</v>
      </c>
      <c r="N2989" s="15">
        <v>0</v>
      </c>
      <c r="O2989" s="17">
        <f t="shared" si="58"/>
        <v>0</v>
      </c>
      <c r="P2989" s="16">
        <f t="shared" si="59"/>
        <v>0</v>
      </c>
    </row>
    <row r="2990" spans="1:16" x14ac:dyDescent="0.2">
      <c r="A2990" s="15" t="s">
        <v>1876</v>
      </c>
      <c r="B2990" s="15" t="s">
        <v>11</v>
      </c>
      <c r="C2990" s="15"/>
      <c r="D2990" s="15"/>
      <c r="E2990" s="15">
        <v>0</v>
      </c>
      <c r="F2990" s="15">
        <v>0</v>
      </c>
      <c r="G2990" s="15">
        <v>0</v>
      </c>
      <c r="H2990" s="15">
        <v>0</v>
      </c>
      <c r="I2990" s="16">
        <f t="shared" si="55"/>
        <v>0</v>
      </c>
      <c r="J2990" s="15">
        <v>0</v>
      </c>
      <c r="K2990" s="15">
        <v>0</v>
      </c>
      <c r="L2990" s="16">
        <f t="shared" si="56"/>
        <v>0</v>
      </c>
      <c r="M2990" s="15">
        <f t="shared" si="57"/>
        <v>0</v>
      </c>
      <c r="N2990" s="15">
        <v>0</v>
      </c>
      <c r="O2990" s="17">
        <f t="shared" si="58"/>
        <v>0</v>
      </c>
      <c r="P2990" s="16">
        <f t="shared" si="59"/>
        <v>0</v>
      </c>
    </row>
    <row r="2991" spans="1:16" x14ac:dyDescent="0.2">
      <c r="A2991" s="15" t="s">
        <v>4142</v>
      </c>
      <c r="B2991" s="15" t="s">
        <v>11</v>
      </c>
      <c r="C2991" s="15"/>
      <c r="D2991" s="15"/>
      <c r="E2991" s="15">
        <v>0</v>
      </c>
      <c r="F2991" s="15">
        <v>0</v>
      </c>
      <c r="G2991" s="15">
        <v>0</v>
      </c>
      <c r="H2991" s="15">
        <v>0</v>
      </c>
      <c r="I2991" s="16">
        <f t="shared" si="55"/>
        <v>0</v>
      </c>
      <c r="J2991" s="15">
        <v>0</v>
      </c>
      <c r="K2991" s="15">
        <v>0</v>
      </c>
      <c r="L2991" s="16">
        <f t="shared" si="56"/>
        <v>0</v>
      </c>
      <c r="M2991" s="15">
        <f t="shared" si="57"/>
        <v>0</v>
      </c>
      <c r="N2991" s="15">
        <v>0</v>
      </c>
      <c r="O2991" s="17">
        <f t="shared" si="58"/>
        <v>0</v>
      </c>
      <c r="P2991" s="16">
        <f t="shared" si="59"/>
        <v>0</v>
      </c>
    </row>
    <row r="2992" spans="1:16" x14ac:dyDescent="0.2">
      <c r="A2992" s="15" t="s">
        <v>1878</v>
      </c>
      <c r="B2992" s="15" t="s">
        <v>11</v>
      </c>
      <c r="C2992" s="15"/>
      <c r="D2992" s="15"/>
      <c r="E2992" s="15">
        <v>0</v>
      </c>
      <c r="F2992" s="15">
        <v>0</v>
      </c>
      <c r="G2992" s="15">
        <v>0</v>
      </c>
      <c r="H2992" s="15">
        <v>0</v>
      </c>
      <c r="I2992" s="16">
        <f t="shared" si="55"/>
        <v>0</v>
      </c>
      <c r="J2992" s="15">
        <v>0</v>
      </c>
      <c r="K2992" s="15">
        <v>0</v>
      </c>
      <c r="L2992" s="16">
        <f t="shared" si="56"/>
        <v>0</v>
      </c>
      <c r="M2992" s="15">
        <f t="shared" si="57"/>
        <v>0</v>
      </c>
      <c r="N2992" s="15">
        <v>0</v>
      </c>
      <c r="O2992" s="17">
        <f t="shared" si="58"/>
        <v>0</v>
      </c>
      <c r="P2992" s="16">
        <f t="shared" si="59"/>
        <v>0</v>
      </c>
    </row>
    <row r="2993" spans="1:16" x14ac:dyDescent="0.2">
      <c r="A2993" s="15" t="s">
        <v>1879</v>
      </c>
      <c r="B2993" s="15" t="s">
        <v>11</v>
      </c>
      <c r="C2993" s="15"/>
      <c r="D2993" s="15"/>
      <c r="E2993" s="15">
        <v>0</v>
      </c>
      <c r="F2993" s="15">
        <v>0</v>
      </c>
      <c r="G2993" s="15">
        <v>0</v>
      </c>
      <c r="H2993" s="15">
        <v>0</v>
      </c>
      <c r="I2993" s="16">
        <f t="shared" si="55"/>
        <v>0</v>
      </c>
      <c r="J2993" s="15">
        <v>0</v>
      </c>
      <c r="K2993" s="15">
        <v>0</v>
      </c>
      <c r="L2993" s="16">
        <f t="shared" si="56"/>
        <v>0</v>
      </c>
      <c r="M2993" s="15">
        <f t="shared" si="57"/>
        <v>0</v>
      </c>
      <c r="N2993" s="15">
        <v>0</v>
      </c>
      <c r="O2993" s="17">
        <f t="shared" si="58"/>
        <v>0</v>
      </c>
      <c r="P2993" s="16">
        <f t="shared" si="59"/>
        <v>0</v>
      </c>
    </row>
    <row r="2994" spans="1:16" x14ac:dyDescent="0.2">
      <c r="A2994" s="15" t="s">
        <v>4143</v>
      </c>
      <c r="B2994" s="15" t="s">
        <v>25</v>
      </c>
      <c r="C2994" s="15"/>
      <c r="D2994" s="15"/>
      <c r="E2994" s="15">
        <v>0</v>
      </c>
      <c r="F2994" s="15">
        <v>0</v>
      </c>
      <c r="G2994" s="15">
        <v>0</v>
      </c>
      <c r="H2994" s="15">
        <v>0</v>
      </c>
      <c r="I2994" s="16">
        <f t="shared" si="55"/>
        <v>0</v>
      </c>
      <c r="J2994" s="15">
        <v>0</v>
      </c>
      <c r="K2994" s="15">
        <v>0</v>
      </c>
      <c r="L2994" s="16">
        <f t="shared" si="56"/>
        <v>0</v>
      </c>
      <c r="M2994" s="15">
        <f t="shared" si="57"/>
        <v>0</v>
      </c>
      <c r="N2994" s="15">
        <v>0</v>
      </c>
      <c r="O2994" s="17">
        <f t="shared" si="58"/>
        <v>0</v>
      </c>
      <c r="P2994" s="16">
        <f t="shared" si="59"/>
        <v>0</v>
      </c>
    </row>
    <row r="2995" spans="1:16" x14ac:dyDescent="0.2">
      <c r="A2995" s="15" t="s">
        <v>1883</v>
      </c>
      <c r="B2995" s="15" t="s">
        <v>11</v>
      </c>
      <c r="C2995" s="15"/>
      <c r="D2995" s="15"/>
      <c r="E2995" s="15">
        <v>0</v>
      </c>
      <c r="F2995" s="15">
        <v>0</v>
      </c>
      <c r="G2995" s="15">
        <v>0</v>
      </c>
      <c r="H2995" s="15">
        <v>0</v>
      </c>
      <c r="I2995" s="16">
        <f t="shared" si="55"/>
        <v>0</v>
      </c>
      <c r="J2995" s="15">
        <v>0</v>
      </c>
      <c r="K2995" s="15">
        <v>0</v>
      </c>
      <c r="L2995" s="16">
        <f t="shared" si="56"/>
        <v>0</v>
      </c>
      <c r="M2995" s="15">
        <f t="shared" si="57"/>
        <v>0</v>
      </c>
      <c r="N2995" s="15">
        <v>0</v>
      </c>
      <c r="O2995" s="17">
        <f t="shared" si="58"/>
        <v>0</v>
      </c>
      <c r="P2995" s="16">
        <f t="shared" si="59"/>
        <v>0</v>
      </c>
    </row>
    <row r="2996" spans="1:16" x14ac:dyDescent="0.2">
      <c r="A2996" s="15" t="s">
        <v>1884</v>
      </c>
      <c r="B2996" s="15" t="s">
        <v>11</v>
      </c>
      <c r="C2996" s="15"/>
      <c r="D2996" s="15"/>
      <c r="E2996" s="15">
        <v>0</v>
      </c>
      <c r="F2996" s="15">
        <v>0</v>
      </c>
      <c r="G2996" s="15">
        <v>0</v>
      </c>
      <c r="H2996" s="15">
        <v>0</v>
      </c>
      <c r="I2996" s="16">
        <f t="shared" si="55"/>
        <v>0</v>
      </c>
      <c r="J2996" s="15">
        <v>0</v>
      </c>
      <c r="K2996" s="15">
        <v>0</v>
      </c>
      <c r="L2996" s="16">
        <f t="shared" si="56"/>
        <v>0</v>
      </c>
      <c r="M2996" s="15">
        <f t="shared" si="57"/>
        <v>0</v>
      </c>
      <c r="N2996" s="15">
        <v>0</v>
      </c>
      <c r="O2996" s="17">
        <f t="shared" si="58"/>
        <v>0</v>
      </c>
      <c r="P2996" s="16">
        <f t="shared" si="59"/>
        <v>0</v>
      </c>
    </row>
    <row r="2997" spans="1:16" x14ac:dyDescent="0.2">
      <c r="A2997" s="15" t="s">
        <v>4144</v>
      </c>
      <c r="B2997" s="15" t="s">
        <v>11</v>
      </c>
      <c r="C2997" s="15"/>
      <c r="D2997" s="15"/>
      <c r="E2997" s="15">
        <v>0</v>
      </c>
      <c r="F2997" s="15">
        <v>0</v>
      </c>
      <c r="G2997" s="15">
        <v>0</v>
      </c>
      <c r="H2997" s="15">
        <v>0</v>
      </c>
      <c r="I2997" s="16">
        <f t="shared" si="55"/>
        <v>0</v>
      </c>
      <c r="J2997" s="15">
        <v>0</v>
      </c>
      <c r="K2997" s="15">
        <v>0</v>
      </c>
      <c r="L2997" s="16">
        <f t="shared" si="56"/>
        <v>0</v>
      </c>
      <c r="M2997" s="15">
        <f t="shared" si="57"/>
        <v>0</v>
      </c>
      <c r="N2997" s="15">
        <v>0</v>
      </c>
      <c r="O2997" s="17">
        <f t="shared" si="58"/>
        <v>0</v>
      </c>
      <c r="P2997" s="16">
        <f t="shared" si="59"/>
        <v>0</v>
      </c>
    </row>
    <row r="2998" spans="1:16" x14ac:dyDescent="0.2">
      <c r="A2998" s="15" t="s">
        <v>1887</v>
      </c>
      <c r="B2998" s="15" t="s">
        <v>758</v>
      </c>
      <c r="C2998" s="15"/>
      <c r="D2998" s="15"/>
      <c r="E2998" s="15">
        <v>0</v>
      </c>
      <c r="F2998" s="15">
        <v>0</v>
      </c>
      <c r="G2998" s="15">
        <v>0</v>
      </c>
      <c r="H2998" s="15">
        <v>0</v>
      </c>
      <c r="I2998" s="16">
        <f t="shared" si="55"/>
        <v>0</v>
      </c>
      <c r="J2998" s="15">
        <v>0</v>
      </c>
      <c r="K2998" s="15">
        <v>0</v>
      </c>
      <c r="L2998" s="16">
        <f t="shared" si="56"/>
        <v>0</v>
      </c>
      <c r="M2998" s="15">
        <f t="shared" si="57"/>
        <v>0</v>
      </c>
      <c r="N2998" s="15">
        <v>0</v>
      </c>
      <c r="O2998" s="17">
        <f t="shared" si="58"/>
        <v>0</v>
      </c>
      <c r="P2998" s="16">
        <f t="shared" si="59"/>
        <v>0</v>
      </c>
    </row>
    <row r="2999" spans="1:16" x14ac:dyDescent="0.2">
      <c r="A2999" s="15" t="s">
        <v>1888</v>
      </c>
      <c r="B2999" s="15" t="s">
        <v>20</v>
      </c>
      <c r="C2999" s="15"/>
      <c r="D2999" s="15"/>
      <c r="E2999" s="15">
        <v>0</v>
      </c>
      <c r="F2999" s="15">
        <v>0</v>
      </c>
      <c r="G2999" s="15">
        <v>0</v>
      </c>
      <c r="H2999" s="15">
        <v>0</v>
      </c>
      <c r="I2999" s="16">
        <f t="shared" si="55"/>
        <v>0</v>
      </c>
      <c r="J2999" s="15">
        <v>0</v>
      </c>
      <c r="K2999" s="15">
        <v>0</v>
      </c>
      <c r="L2999" s="16">
        <f t="shared" si="56"/>
        <v>0</v>
      </c>
      <c r="M2999" s="15">
        <f t="shared" si="57"/>
        <v>0</v>
      </c>
      <c r="N2999" s="15">
        <v>0</v>
      </c>
      <c r="O2999" s="17">
        <f t="shared" si="58"/>
        <v>0</v>
      </c>
      <c r="P2999" s="16">
        <f t="shared" si="59"/>
        <v>0</v>
      </c>
    </row>
    <row r="3000" spans="1:16" x14ac:dyDescent="0.2">
      <c r="A3000" s="15" t="s">
        <v>4073</v>
      </c>
      <c r="B3000" s="15" t="s">
        <v>20</v>
      </c>
      <c r="C3000" s="15"/>
      <c r="D3000" s="15"/>
      <c r="E3000" s="15">
        <v>10</v>
      </c>
      <c r="F3000" s="15">
        <v>104372720</v>
      </c>
      <c r="G3000" s="15">
        <v>0</v>
      </c>
      <c r="H3000" s="15">
        <v>0</v>
      </c>
      <c r="I3000" s="16">
        <f t="shared" si="55"/>
        <v>10437272</v>
      </c>
      <c r="J3000" s="15">
        <v>0</v>
      </c>
      <c r="K3000" s="15">
        <v>0</v>
      </c>
      <c r="L3000" s="16">
        <f t="shared" si="56"/>
        <v>0</v>
      </c>
      <c r="M3000" s="15">
        <f t="shared" si="57"/>
        <v>10</v>
      </c>
      <c r="N3000" s="15">
        <v>0</v>
      </c>
      <c r="O3000" s="17">
        <f t="shared" si="58"/>
        <v>10</v>
      </c>
      <c r="P3000" s="16">
        <f t="shared" si="59"/>
        <v>104372720</v>
      </c>
    </row>
    <row r="3001" spans="1:16" x14ac:dyDescent="0.2">
      <c r="A3001" s="15" t="s">
        <v>1891</v>
      </c>
      <c r="B3001" s="15" t="s">
        <v>11</v>
      </c>
      <c r="C3001" s="15"/>
      <c r="D3001" s="15"/>
      <c r="E3001" s="15">
        <v>12</v>
      </c>
      <c r="F3001" s="15">
        <v>6436368</v>
      </c>
      <c r="G3001" s="15">
        <v>0</v>
      </c>
      <c r="H3001" s="15">
        <v>0</v>
      </c>
      <c r="I3001" s="16">
        <f t="shared" si="55"/>
        <v>536364</v>
      </c>
      <c r="J3001" s="15">
        <v>0</v>
      </c>
      <c r="K3001" s="15">
        <v>0</v>
      </c>
      <c r="L3001" s="16">
        <f t="shared" si="56"/>
        <v>0</v>
      </c>
      <c r="M3001" s="15">
        <f t="shared" si="57"/>
        <v>12</v>
      </c>
      <c r="N3001" s="15">
        <v>0</v>
      </c>
      <c r="O3001" s="17">
        <f t="shared" si="58"/>
        <v>12</v>
      </c>
      <c r="P3001" s="16">
        <f t="shared" si="59"/>
        <v>6436368</v>
      </c>
    </row>
    <row r="3002" spans="1:16" x14ac:dyDescent="0.2">
      <c r="A3002" s="15" t="s">
        <v>4145</v>
      </c>
      <c r="B3002" s="15" t="s">
        <v>11</v>
      </c>
      <c r="C3002" s="15"/>
      <c r="D3002" s="15"/>
      <c r="E3002" s="15">
        <v>0</v>
      </c>
      <c r="F3002" s="15">
        <v>0</v>
      </c>
      <c r="G3002" s="15">
        <v>0</v>
      </c>
      <c r="H3002" s="15">
        <v>0</v>
      </c>
      <c r="I3002" s="16">
        <f t="shared" si="55"/>
        <v>0</v>
      </c>
      <c r="J3002" s="15">
        <v>0</v>
      </c>
      <c r="K3002" s="15">
        <v>0</v>
      </c>
      <c r="L3002" s="16">
        <f t="shared" si="56"/>
        <v>0</v>
      </c>
      <c r="M3002" s="15">
        <f t="shared" si="57"/>
        <v>0</v>
      </c>
      <c r="N3002" s="15">
        <v>0</v>
      </c>
      <c r="O3002" s="17">
        <f t="shared" si="58"/>
        <v>0</v>
      </c>
      <c r="P3002" s="16">
        <f t="shared" si="59"/>
        <v>0</v>
      </c>
    </row>
    <row r="3003" spans="1:16" x14ac:dyDescent="0.2">
      <c r="A3003" s="15" t="s">
        <v>1893</v>
      </c>
      <c r="B3003" s="15" t="s">
        <v>11</v>
      </c>
      <c r="C3003" s="15"/>
      <c r="D3003" s="15"/>
      <c r="E3003" s="15">
        <v>0</v>
      </c>
      <c r="F3003" s="15">
        <v>0</v>
      </c>
      <c r="G3003" s="15">
        <v>0</v>
      </c>
      <c r="H3003" s="15">
        <v>0</v>
      </c>
      <c r="I3003" s="16">
        <f t="shared" si="55"/>
        <v>0</v>
      </c>
      <c r="J3003" s="15">
        <v>0</v>
      </c>
      <c r="K3003" s="15">
        <v>0</v>
      </c>
      <c r="L3003" s="16">
        <f t="shared" si="56"/>
        <v>0</v>
      </c>
      <c r="M3003" s="15">
        <f t="shared" si="57"/>
        <v>0</v>
      </c>
      <c r="N3003" s="15">
        <v>0</v>
      </c>
      <c r="O3003" s="17">
        <f t="shared" si="58"/>
        <v>0</v>
      </c>
      <c r="P3003" s="16">
        <f t="shared" si="59"/>
        <v>0</v>
      </c>
    </row>
    <row r="3004" spans="1:16" x14ac:dyDescent="0.2">
      <c r="A3004" s="15" t="s">
        <v>1894</v>
      </c>
      <c r="B3004" s="15" t="s">
        <v>11</v>
      </c>
      <c r="C3004" s="15"/>
      <c r="D3004" s="15"/>
      <c r="E3004" s="15">
        <v>0</v>
      </c>
      <c r="F3004" s="15">
        <v>0</v>
      </c>
      <c r="G3004" s="15">
        <v>0</v>
      </c>
      <c r="H3004" s="15">
        <v>0</v>
      </c>
      <c r="I3004" s="16">
        <f t="shared" si="55"/>
        <v>0</v>
      </c>
      <c r="J3004" s="15">
        <v>0</v>
      </c>
      <c r="K3004" s="15">
        <v>0</v>
      </c>
      <c r="L3004" s="16">
        <f t="shared" si="56"/>
        <v>0</v>
      </c>
      <c r="M3004" s="15">
        <f t="shared" si="57"/>
        <v>0</v>
      </c>
      <c r="N3004" s="15">
        <v>0</v>
      </c>
      <c r="O3004" s="17">
        <f t="shared" si="58"/>
        <v>0</v>
      </c>
      <c r="P3004" s="16">
        <f t="shared" si="59"/>
        <v>0</v>
      </c>
    </row>
    <row r="3005" spans="1:16" x14ac:dyDescent="0.2">
      <c r="A3005" s="15" t="s">
        <v>1895</v>
      </c>
      <c r="B3005" s="15" t="s">
        <v>141</v>
      </c>
      <c r="C3005" s="15"/>
      <c r="D3005" s="15"/>
      <c r="E3005" s="15">
        <v>0</v>
      </c>
      <c r="F3005" s="15">
        <v>0</v>
      </c>
      <c r="G3005" s="15">
        <v>0</v>
      </c>
      <c r="H3005" s="15">
        <v>0</v>
      </c>
      <c r="I3005" s="16">
        <f t="shared" si="55"/>
        <v>0</v>
      </c>
      <c r="J3005" s="15">
        <v>0</v>
      </c>
      <c r="K3005" s="15">
        <v>0</v>
      </c>
      <c r="L3005" s="16">
        <f t="shared" si="56"/>
        <v>0</v>
      </c>
      <c r="M3005" s="15">
        <f t="shared" si="57"/>
        <v>0</v>
      </c>
      <c r="N3005" s="15">
        <v>0</v>
      </c>
      <c r="O3005" s="17">
        <f t="shared" si="58"/>
        <v>0</v>
      </c>
      <c r="P3005" s="16">
        <f t="shared" si="59"/>
        <v>0</v>
      </c>
    </row>
    <row r="3006" spans="1:16" x14ac:dyDescent="0.2">
      <c r="A3006" s="15" t="s">
        <v>4146</v>
      </c>
      <c r="B3006" s="15" t="s">
        <v>11</v>
      </c>
      <c r="C3006" s="15"/>
      <c r="D3006" s="15"/>
      <c r="E3006" s="15">
        <v>0</v>
      </c>
      <c r="F3006" s="15">
        <v>0</v>
      </c>
      <c r="G3006" s="15">
        <v>0</v>
      </c>
      <c r="H3006" s="15">
        <v>0</v>
      </c>
      <c r="I3006" s="16">
        <f t="shared" si="55"/>
        <v>0</v>
      </c>
      <c r="J3006" s="15">
        <v>0</v>
      </c>
      <c r="K3006" s="15">
        <v>0</v>
      </c>
      <c r="L3006" s="16">
        <f t="shared" si="56"/>
        <v>0</v>
      </c>
      <c r="M3006" s="15">
        <f t="shared" si="57"/>
        <v>0</v>
      </c>
      <c r="N3006" s="15">
        <v>0</v>
      </c>
      <c r="O3006" s="17">
        <f t="shared" si="58"/>
        <v>0</v>
      </c>
      <c r="P3006" s="16">
        <f t="shared" si="59"/>
        <v>0</v>
      </c>
    </row>
    <row r="3007" spans="1:16" x14ac:dyDescent="0.2">
      <c r="A3007" s="15" t="s">
        <v>1898</v>
      </c>
      <c r="B3007" s="15" t="s">
        <v>25</v>
      </c>
      <c r="C3007" s="15"/>
      <c r="D3007" s="15"/>
      <c r="E3007" s="15">
        <v>0</v>
      </c>
      <c r="F3007" s="15">
        <v>0</v>
      </c>
      <c r="G3007" s="15">
        <v>0</v>
      </c>
      <c r="H3007" s="15">
        <v>0</v>
      </c>
      <c r="I3007" s="16">
        <f t="shared" si="55"/>
        <v>0</v>
      </c>
      <c r="J3007" s="15">
        <v>0</v>
      </c>
      <c r="K3007" s="15">
        <v>0</v>
      </c>
      <c r="L3007" s="16">
        <f t="shared" si="56"/>
        <v>0</v>
      </c>
      <c r="M3007" s="15">
        <f t="shared" si="57"/>
        <v>0</v>
      </c>
      <c r="N3007" s="15">
        <v>0</v>
      </c>
      <c r="O3007" s="17">
        <f t="shared" si="58"/>
        <v>0</v>
      </c>
      <c r="P3007" s="16">
        <f t="shared" si="59"/>
        <v>0</v>
      </c>
    </row>
    <row r="3008" spans="1:16" x14ac:dyDescent="0.2">
      <c r="A3008" s="15" t="s">
        <v>1899</v>
      </c>
      <c r="B3008" s="15" t="s">
        <v>11</v>
      </c>
      <c r="C3008" s="15"/>
      <c r="D3008" s="15"/>
      <c r="E3008" s="15">
        <v>0</v>
      </c>
      <c r="F3008" s="15">
        <v>0</v>
      </c>
      <c r="G3008" s="15">
        <v>0</v>
      </c>
      <c r="H3008" s="15">
        <v>0</v>
      </c>
      <c r="I3008" s="16">
        <f t="shared" si="55"/>
        <v>0</v>
      </c>
      <c r="J3008" s="15">
        <v>0</v>
      </c>
      <c r="K3008" s="15">
        <v>0</v>
      </c>
      <c r="L3008" s="16">
        <f t="shared" si="56"/>
        <v>0</v>
      </c>
      <c r="M3008" s="15">
        <f t="shared" si="57"/>
        <v>0</v>
      </c>
      <c r="N3008" s="15">
        <v>0</v>
      </c>
      <c r="O3008" s="17">
        <f t="shared" si="58"/>
        <v>0</v>
      </c>
      <c r="P3008" s="16">
        <f t="shared" si="59"/>
        <v>0</v>
      </c>
    </row>
    <row r="3009" spans="1:16" x14ac:dyDescent="0.2">
      <c r="A3009" s="15" t="s">
        <v>1900</v>
      </c>
      <c r="B3009" s="15" t="s">
        <v>25</v>
      </c>
      <c r="C3009" s="15"/>
      <c r="D3009" s="15"/>
      <c r="E3009" s="15">
        <v>0</v>
      </c>
      <c r="F3009" s="15">
        <v>0</v>
      </c>
      <c r="G3009" s="15">
        <v>0</v>
      </c>
      <c r="H3009" s="15">
        <v>0</v>
      </c>
      <c r="I3009" s="16">
        <f t="shared" si="55"/>
        <v>0</v>
      </c>
      <c r="J3009" s="15">
        <v>0</v>
      </c>
      <c r="K3009" s="15">
        <v>0</v>
      </c>
      <c r="L3009" s="16">
        <f t="shared" si="56"/>
        <v>0</v>
      </c>
      <c r="M3009" s="15">
        <f t="shared" si="57"/>
        <v>0</v>
      </c>
      <c r="N3009" s="15">
        <v>0</v>
      </c>
      <c r="O3009" s="17">
        <f t="shared" si="58"/>
        <v>0</v>
      </c>
      <c r="P3009" s="16">
        <f t="shared" si="59"/>
        <v>0</v>
      </c>
    </row>
    <row r="3010" spans="1:16" x14ac:dyDescent="0.2">
      <c r="A3010" s="15" t="s">
        <v>1901</v>
      </c>
      <c r="B3010" s="15" t="s">
        <v>11</v>
      </c>
      <c r="C3010" s="15"/>
      <c r="D3010" s="15"/>
      <c r="E3010" s="15">
        <v>0</v>
      </c>
      <c r="F3010" s="15">
        <v>0</v>
      </c>
      <c r="G3010" s="15">
        <v>0</v>
      </c>
      <c r="H3010" s="15">
        <v>0</v>
      </c>
      <c r="I3010" s="16">
        <f t="shared" si="55"/>
        <v>0</v>
      </c>
      <c r="J3010" s="15">
        <v>0</v>
      </c>
      <c r="K3010" s="15">
        <v>0</v>
      </c>
      <c r="L3010" s="16">
        <f t="shared" si="56"/>
        <v>0</v>
      </c>
      <c r="M3010" s="15">
        <f t="shared" si="57"/>
        <v>0</v>
      </c>
      <c r="N3010" s="15">
        <v>0</v>
      </c>
      <c r="O3010" s="17">
        <f t="shared" si="58"/>
        <v>0</v>
      </c>
      <c r="P3010" s="16">
        <f t="shared" si="59"/>
        <v>0</v>
      </c>
    </row>
    <row r="3011" spans="1:16" x14ac:dyDescent="0.2">
      <c r="A3011" s="15" t="s">
        <v>1902</v>
      </c>
      <c r="B3011" s="15" t="s">
        <v>362</v>
      </c>
      <c r="C3011" s="15"/>
      <c r="D3011" s="15"/>
      <c r="E3011" s="15">
        <v>0</v>
      </c>
      <c r="F3011" s="15">
        <v>0</v>
      </c>
      <c r="G3011" s="15">
        <v>0</v>
      </c>
      <c r="H3011" s="15">
        <v>0</v>
      </c>
      <c r="I3011" s="16">
        <f t="shared" si="55"/>
        <v>0</v>
      </c>
      <c r="J3011" s="15">
        <v>0</v>
      </c>
      <c r="K3011" s="15">
        <v>0</v>
      </c>
      <c r="L3011" s="16">
        <f t="shared" si="56"/>
        <v>0</v>
      </c>
      <c r="M3011" s="15">
        <f t="shared" si="57"/>
        <v>0</v>
      </c>
      <c r="N3011" s="15">
        <v>0</v>
      </c>
      <c r="O3011" s="17">
        <f t="shared" si="58"/>
        <v>0</v>
      </c>
      <c r="P3011" s="16">
        <f t="shared" si="59"/>
        <v>0</v>
      </c>
    </row>
    <row r="3012" spans="1:16" x14ac:dyDescent="0.2">
      <c r="A3012" s="15" t="s">
        <v>1903</v>
      </c>
      <c r="B3012" s="15" t="s">
        <v>11</v>
      </c>
      <c r="C3012" s="15"/>
      <c r="D3012" s="15"/>
      <c r="E3012" s="15">
        <v>0</v>
      </c>
      <c r="F3012" s="15">
        <v>0</v>
      </c>
      <c r="G3012" s="15">
        <v>0</v>
      </c>
      <c r="H3012" s="15">
        <v>0</v>
      </c>
      <c r="I3012" s="16">
        <f t="shared" si="55"/>
        <v>0</v>
      </c>
      <c r="J3012" s="15">
        <v>0</v>
      </c>
      <c r="K3012" s="15">
        <v>0</v>
      </c>
      <c r="L3012" s="16">
        <f t="shared" si="56"/>
        <v>0</v>
      </c>
      <c r="M3012" s="15">
        <f t="shared" si="57"/>
        <v>0</v>
      </c>
      <c r="N3012" s="15">
        <v>0</v>
      </c>
      <c r="O3012" s="17">
        <f t="shared" si="58"/>
        <v>0</v>
      </c>
      <c r="P3012" s="16">
        <f t="shared" si="59"/>
        <v>0</v>
      </c>
    </row>
    <row r="3013" spans="1:16" x14ac:dyDescent="0.2">
      <c r="A3013" s="15" t="s">
        <v>1904</v>
      </c>
      <c r="B3013" s="15" t="s">
        <v>11</v>
      </c>
      <c r="C3013" s="15"/>
      <c r="D3013" s="15"/>
      <c r="E3013" s="15">
        <v>0</v>
      </c>
      <c r="F3013" s="15">
        <v>0</v>
      </c>
      <c r="G3013" s="15">
        <v>0</v>
      </c>
      <c r="H3013" s="15">
        <v>0</v>
      </c>
      <c r="I3013" s="16">
        <f t="shared" si="55"/>
        <v>0</v>
      </c>
      <c r="J3013" s="15">
        <v>0</v>
      </c>
      <c r="K3013" s="15">
        <v>0</v>
      </c>
      <c r="L3013" s="16">
        <f t="shared" si="56"/>
        <v>0</v>
      </c>
      <c r="M3013" s="15">
        <f t="shared" si="57"/>
        <v>0</v>
      </c>
      <c r="N3013" s="15">
        <v>0</v>
      </c>
      <c r="O3013" s="17">
        <f t="shared" si="58"/>
        <v>0</v>
      </c>
      <c r="P3013" s="16">
        <f t="shared" si="59"/>
        <v>0</v>
      </c>
    </row>
    <row r="3014" spans="1:16" x14ac:dyDescent="0.2">
      <c r="A3014" s="15" t="s">
        <v>1906</v>
      </c>
      <c r="B3014" s="15" t="s">
        <v>50</v>
      </c>
      <c r="C3014" s="15"/>
      <c r="D3014" s="15"/>
      <c r="E3014" s="15">
        <v>0</v>
      </c>
      <c r="F3014" s="15">
        <v>0</v>
      </c>
      <c r="G3014" s="15">
        <v>0</v>
      </c>
      <c r="H3014" s="15">
        <v>0</v>
      </c>
      <c r="I3014" s="16">
        <f t="shared" si="55"/>
        <v>0</v>
      </c>
      <c r="J3014" s="15">
        <v>0</v>
      </c>
      <c r="K3014" s="15">
        <v>0</v>
      </c>
      <c r="L3014" s="16">
        <f t="shared" si="56"/>
        <v>0</v>
      </c>
      <c r="M3014" s="15">
        <f t="shared" si="57"/>
        <v>0</v>
      </c>
      <c r="N3014" s="15">
        <v>0</v>
      </c>
      <c r="O3014" s="17">
        <f t="shared" si="58"/>
        <v>0</v>
      </c>
      <c r="P3014" s="16">
        <f t="shared" si="59"/>
        <v>0</v>
      </c>
    </row>
    <row r="3015" spans="1:16" x14ac:dyDescent="0.2">
      <c r="A3015" s="15" t="s">
        <v>1907</v>
      </c>
      <c r="B3015" s="15" t="s">
        <v>11</v>
      </c>
      <c r="C3015" s="15"/>
      <c r="D3015" s="15"/>
      <c r="E3015" s="15">
        <v>0</v>
      </c>
      <c r="F3015" s="15">
        <v>0</v>
      </c>
      <c r="G3015" s="15">
        <v>0</v>
      </c>
      <c r="H3015" s="15">
        <v>0</v>
      </c>
      <c r="I3015" s="16">
        <f t="shared" si="55"/>
        <v>0</v>
      </c>
      <c r="J3015" s="15">
        <v>0</v>
      </c>
      <c r="K3015" s="15">
        <v>0</v>
      </c>
      <c r="L3015" s="16">
        <f t="shared" si="56"/>
        <v>0</v>
      </c>
      <c r="M3015" s="15">
        <f t="shared" si="57"/>
        <v>0</v>
      </c>
      <c r="N3015" s="15">
        <v>0</v>
      </c>
      <c r="O3015" s="17">
        <f t="shared" si="58"/>
        <v>0</v>
      </c>
      <c r="P3015" s="16">
        <f t="shared" si="59"/>
        <v>0</v>
      </c>
    </row>
    <row r="3016" spans="1:16" x14ac:dyDescent="0.2">
      <c r="A3016" s="15" t="s">
        <v>4147</v>
      </c>
      <c r="B3016" s="15" t="s">
        <v>11</v>
      </c>
      <c r="C3016" s="15"/>
      <c r="D3016" s="15"/>
      <c r="E3016" s="15">
        <v>0</v>
      </c>
      <c r="F3016" s="15">
        <v>0</v>
      </c>
      <c r="G3016" s="15">
        <v>0</v>
      </c>
      <c r="H3016" s="15">
        <v>0</v>
      </c>
      <c r="I3016" s="16">
        <f t="shared" si="55"/>
        <v>0</v>
      </c>
      <c r="J3016" s="15">
        <v>0</v>
      </c>
      <c r="K3016" s="15">
        <v>0</v>
      </c>
      <c r="L3016" s="16">
        <f t="shared" si="56"/>
        <v>0</v>
      </c>
      <c r="M3016" s="15">
        <f t="shared" si="57"/>
        <v>0</v>
      </c>
      <c r="N3016" s="15">
        <v>0</v>
      </c>
      <c r="O3016" s="17">
        <f t="shared" si="58"/>
        <v>0</v>
      </c>
      <c r="P3016" s="16">
        <f t="shared" si="59"/>
        <v>0</v>
      </c>
    </row>
    <row r="3017" spans="1:16" x14ac:dyDescent="0.2">
      <c r="A3017" s="15" t="s">
        <v>1910</v>
      </c>
      <c r="B3017" s="15" t="s">
        <v>141</v>
      </c>
      <c r="C3017" s="15"/>
      <c r="D3017" s="15"/>
      <c r="E3017" s="15">
        <v>0</v>
      </c>
      <c r="F3017" s="15">
        <v>0</v>
      </c>
      <c r="G3017" s="15">
        <v>0</v>
      </c>
      <c r="H3017" s="15">
        <v>0</v>
      </c>
      <c r="I3017" s="16">
        <f t="shared" si="55"/>
        <v>0</v>
      </c>
      <c r="J3017" s="15">
        <v>0</v>
      </c>
      <c r="K3017" s="15">
        <v>0</v>
      </c>
      <c r="L3017" s="16">
        <f t="shared" si="56"/>
        <v>0</v>
      </c>
      <c r="M3017" s="15">
        <f t="shared" si="57"/>
        <v>0</v>
      </c>
      <c r="N3017" s="15">
        <v>0</v>
      </c>
      <c r="O3017" s="17">
        <f t="shared" si="58"/>
        <v>0</v>
      </c>
      <c r="P3017" s="16">
        <f t="shared" si="59"/>
        <v>0</v>
      </c>
    </row>
    <row r="3018" spans="1:16" x14ac:dyDescent="0.2">
      <c r="A3018" s="15" t="s">
        <v>4074</v>
      </c>
      <c r="B3018" s="15" t="s">
        <v>11</v>
      </c>
      <c r="C3018" s="15"/>
      <c r="D3018" s="15"/>
      <c r="E3018" s="15">
        <v>3</v>
      </c>
      <c r="F3018" s="15">
        <v>31395817</v>
      </c>
      <c r="G3018" s="15">
        <v>0</v>
      </c>
      <c r="H3018" s="15">
        <v>0</v>
      </c>
      <c r="I3018" s="16">
        <f t="shared" si="55"/>
        <v>10465272.333333334</v>
      </c>
      <c r="J3018" s="15">
        <v>0</v>
      </c>
      <c r="K3018" s="15">
        <v>0</v>
      </c>
      <c r="L3018" s="16">
        <f t="shared" si="56"/>
        <v>0</v>
      </c>
      <c r="M3018" s="15">
        <f t="shared" si="57"/>
        <v>3</v>
      </c>
      <c r="N3018" s="15">
        <v>0</v>
      </c>
      <c r="O3018" s="17">
        <f t="shared" si="58"/>
        <v>3</v>
      </c>
      <c r="P3018" s="16">
        <f t="shared" si="59"/>
        <v>31395817</v>
      </c>
    </row>
    <row r="3019" spans="1:16" x14ac:dyDescent="0.2">
      <c r="A3019" s="15" t="s">
        <v>1914</v>
      </c>
      <c r="B3019" s="15" t="s">
        <v>11</v>
      </c>
      <c r="C3019" s="15"/>
      <c r="D3019" s="15"/>
      <c r="E3019" s="15">
        <v>0</v>
      </c>
      <c r="F3019" s="15">
        <v>0</v>
      </c>
      <c r="G3019" s="15">
        <v>0</v>
      </c>
      <c r="H3019" s="15">
        <v>0</v>
      </c>
      <c r="I3019" s="16">
        <f t="shared" si="55"/>
        <v>0</v>
      </c>
      <c r="J3019" s="15">
        <v>0</v>
      </c>
      <c r="K3019" s="15">
        <v>0</v>
      </c>
      <c r="L3019" s="16">
        <f t="shared" si="56"/>
        <v>0</v>
      </c>
      <c r="M3019" s="15">
        <f t="shared" si="57"/>
        <v>0</v>
      </c>
      <c r="N3019" s="15">
        <v>0</v>
      </c>
      <c r="O3019" s="17">
        <f t="shared" si="58"/>
        <v>0</v>
      </c>
      <c r="P3019" s="16">
        <f t="shared" si="59"/>
        <v>0</v>
      </c>
    </row>
    <row r="3020" spans="1:16" x14ac:dyDescent="0.2">
      <c r="A3020" s="15" t="s">
        <v>1915</v>
      </c>
      <c r="B3020" s="15" t="s">
        <v>11</v>
      </c>
      <c r="C3020" s="15"/>
      <c r="D3020" s="15"/>
      <c r="E3020" s="15">
        <v>0</v>
      </c>
      <c r="F3020" s="15">
        <v>0</v>
      </c>
      <c r="G3020" s="15">
        <v>0</v>
      </c>
      <c r="H3020" s="15">
        <v>0</v>
      </c>
      <c r="I3020" s="16">
        <f t="shared" si="55"/>
        <v>0</v>
      </c>
      <c r="J3020" s="15">
        <v>0</v>
      </c>
      <c r="K3020" s="15">
        <v>0</v>
      </c>
      <c r="L3020" s="16">
        <f t="shared" si="56"/>
        <v>0</v>
      </c>
      <c r="M3020" s="15">
        <f t="shared" si="57"/>
        <v>0</v>
      </c>
      <c r="N3020" s="15">
        <v>0</v>
      </c>
      <c r="O3020" s="17">
        <f t="shared" si="58"/>
        <v>0</v>
      </c>
      <c r="P3020" s="16">
        <f t="shared" si="59"/>
        <v>0</v>
      </c>
    </row>
    <row r="3021" spans="1:16" x14ac:dyDescent="0.2">
      <c r="A3021" s="15" t="s">
        <v>1917</v>
      </c>
      <c r="B3021" s="15" t="s">
        <v>11</v>
      </c>
      <c r="C3021" s="15"/>
      <c r="D3021" s="15"/>
      <c r="E3021" s="15">
        <v>0</v>
      </c>
      <c r="F3021" s="15">
        <v>0</v>
      </c>
      <c r="G3021" s="15">
        <v>0</v>
      </c>
      <c r="H3021" s="15">
        <v>0</v>
      </c>
      <c r="I3021" s="16">
        <f t="shared" si="55"/>
        <v>0</v>
      </c>
      <c r="J3021" s="15">
        <v>0</v>
      </c>
      <c r="K3021" s="15">
        <v>0</v>
      </c>
      <c r="L3021" s="16">
        <f t="shared" si="56"/>
        <v>0</v>
      </c>
      <c r="M3021" s="15">
        <f t="shared" si="57"/>
        <v>0</v>
      </c>
      <c r="N3021" s="15">
        <v>0</v>
      </c>
      <c r="O3021" s="17">
        <f t="shared" si="58"/>
        <v>0</v>
      </c>
      <c r="P3021" s="16">
        <f t="shared" si="59"/>
        <v>0</v>
      </c>
    </row>
    <row r="3022" spans="1:16" x14ac:dyDescent="0.2">
      <c r="A3022" s="15" t="s">
        <v>1920</v>
      </c>
      <c r="B3022" s="15" t="s">
        <v>34</v>
      </c>
      <c r="C3022" s="15"/>
      <c r="D3022" s="15"/>
      <c r="E3022" s="15">
        <v>0</v>
      </c>
      <c r="F3022" s="15">
        <v>0</v>
      </c>
      <c r="G3022" s="15">
        <v>0</v>
      </c>
      <c r="H3022" s="15">
        <v>0</v>
      </c>
      <c r="I3022" s="16">
        <f t="shared" si="55"/>
        <v>0</v>
      </c>
      <c r="J3022" s="15">
        <v>0</v>
      </c>
      <c r="K3022" s="15">
        <v>0</v>
      </c>
      <c r="L3022" s="16">
        <f t="shared" si="56"/>
        <v>0</v>
      </c>
      <c r="M3022" s="15">
        <f t="shared" si="57"/>
        <v>0</v>
      </c>
      <c r="N3022" s="15">
        <v>0</v>
      </c>
      <c r="O3022" s="17">
        <f t="shared" si="58"/>
        <v>0</v>
      </c>
      <c r="P3022" s="16">
        <f t="shared" si="59"/>
        <v>0</v>
      </c>
    </row>
    <row r="3023" spans="1:16" x14ac:dyDescent="0.2">
      <c r="A3023" s="15" t="s">
        <v>1923</v>
      </c>
      <c r="B3023" s="15" t="s">
        <v>11</v>
      </c>
      <c r="C3023" s="15"/>
      <c r="D3023" s="15"/>
      <c r="E3023" s="15">
        <v>0</v>
      </c>
      <c r="F3023" s="15">
        <v>0</v>
      </c>
      <c r="G3023" s="15">
        <v>0</v>
      </c>
      <c r="H3023" s="15">
        <v>0</v>
      </c>
      <c r="I3023" s="16">
        <f t="shared" si="55"/>
        <v>0</v>
      </c>
      <c r="J3023" s="15">
        <v>0</v>
      </c>
      <c r="K3023" s="15">
        <v>0</v>
      </c>
      <c r="L3023" s="16">
        <f t="shared" si="56"/>
        <v>0</v>
      </c>
      <c r="M3023" s="15">
        <f t="shared" si="57"/>
        <v>0</v>
      </c>
      <c r="N3023" s="15">
        <v>0</v>
      </c>
      <c r="O3023" s="17">
        <f t="shared" si="58"/>
        <v>0</v>
      </c>
      <c r="P3023" s="16">
        <f t="shared" si="59"/>
        <v>0</v>
      </c>
    </row>
    <row r="3024" spans="1:16" x14ac:dyDescent="0.2">
      <c r="A3024" s="15" t="s">
        <v>3839</v>
      </c>
      <c r="B3024" s="15" t="s">
        <v>11</v>
      </c>
      <c r="C3024" s="15"/>
      <c r="D3024" s="15"/>
      <c r="E3024" s="15">
        <v>0</v>
      </c>
      <c r="F3024" s="15">
        <v>0</v>
      </c>
      <c r="G3024" s="15">
        <v>0</v>
      </c>
      <c r="H3024" s="15">
        <v>0</v>
      </c>
      <c r="I3024" s="16">
        <f t="shared" si="55"/>
        <v>0</v>
      </c>
      <c r="J3024" s="15">
        <v>0</v>
      </c>
      <c r="K3024" s="15">
        <v>0</v>
      </c>
      <c r="L3024" s="16">
        <f t="shared" si="56"/>
        <v>0</v>
      </c>
      <c r="M3024" s="15">
        <f t="shared" si="57"/>
        <v>0</v>
      </c>
      <c r="N3024" s="15">
        <v>0</v>
      </c>
      <c r="O3024" s="17">
        <f t="shared" si="58"/>
        <v>0</v>
      </c>
      <c r="P3024" s="16">
        <f t="shared" si="59"/>
        <v>0</v>
      </c>
    </row>
    <row r="3025" spans="1:16" x14ac:dyDescent="0.2">
      <c r="A3025" s="15" t="s">
        <v>1924</v>
      </c>
      <c r="B3025" s="15" t="s">
        <v>25</v>
      </c>
      <c r="C3025" s="15"/>
      <c r="D3025" s="15"/>
      <c r="E3025" s="15">
        <v>0</v>
      </c>
      <c r="F3025" s="15">
        <v>0</v>
      </c>
      <c r="G3025" s="15">
        <v>0</v>
      </c>
      <c r="H3025" s="15">
        <v>0</v>
      </c>
      <c r="I3025" s="16">
        <f t="shared" si="55"/>
        <v>0</v>
      </c>
      <c r="J3025" s="15">
        <v>0</v>
      </c>
      <c r="K3025" s="15">
        <v>0</v>
      </c>
      <c r="L3025" s="16">
        <f t="shared" si="56"/>
        <v>0</v>
      </c>
      <c r="M3025" s="15">
        <f t="shared" si="57"/>
        <v>0</v>
      </c>
      <c r="N3025" s="15">
        <v>0</v>
      </c>
      <c r="O3025" s="17">
        <f t="shared" si="58"/>
        <v>0</v>
      </c>
      <c r="P3025" s="16">
        <f t="shared" si="59"/>
        <v>0</v>
      </c>
    </row>
    <row r="3026" spans="1:16" x14ac:dyDescent="0.2">
      <c r="A3026" s="15" t="s">
        <v>1925</v>
      </c>
      <c r="B3026" s="15" t="s">
        <v>11</v>
      </c>
      <c r="C3026" s="15"/>
      <c r="D3026" s="15"/>
      <c r="E3026" s="15">
        <v>0</v>
      </c>
      <c r="F3026" s="15">
        <v>0</v>
      </c>
      <c r="G3026" s="15">
        <v>0</v>
      </c>
      <c r="H3026" s="15">
        <v>0</v>
      </c>
      <c r="I3026" s="16">
        <f t="shared" si="55"/>
        <v>0</v>
      </c>
      <c r="J3026" s="15">
        <v>0</v>
      </c>
      <c r="K3026" s="15">
        <v>0</v>
      </c>
      <c r="L3026" s="16">
        <f t="shared" si="56"/>
        <v>0</v>
      </c>
      <c r="M3026" s="15">
        <f t="shared" si="57"/>
        <v>0</v>
      </c>
      <c r="N3026" s="15">
        <v>0</v>
      </c>
      <c r="O3026" s="17">
        <f t="shared" si="58"/>
        <v>0</v>
      </c>
      <c r="P3026" s="16">
        <f t="shared" si="59"/>
        <v>0</v>
      </c>
    </row>
    <row r="3027" spans="1:16" x14ac:dyDescent="0.2">
      <c r="A3027" s="15" t="s">
        <v>1926</v>
      </c>
      <c r="B3027" s="15" t="s">
        <v>11</v>
      </c>
      <c r="C3027" s="15"/>
      <c r="D3027" s="15"/>
      <c r="E3027" s="15">
        <v>0</v>
      </c>
      <c r="F3027" s="15">
        <v>0</v>
      </c>
      <c r="G3027" s="15">
        <v>0</v>
      </c>
      <c r="H3027" s="15">
        <v>0</v>
      </c>
      <c r="I3027" s="16">
        <f t="shared" si="55"/>
        <v>0</v>
      </c>
      <c r="J3027" s="15">
        <v>0</v>
      </c>
      <c r="K3027" s="15">
        <v>0</v>
      </c>
      <c r="L3027" s="16">
        <f t="shared" si="56"/>
        <v>0</v>
      </c>
      <c r="M3027" s="15">
        <f t="shared" si="57"/>
        <v>0</v>
      </c>
      <c r="N3027" s="15">
        <v>0</v>
      </c>
      <c r="O3027" s="17">
        <f t="shared" si="58"/>
        <v>0</v>
      </c>
      <c r="P3027" s="16">
        <f t="shared" si="59"/>
        <v>0</v>
      </c>
    </row>
    <row r="3028" spans="1:16" x14ac:dyDescent="0.2">
      <c r="A3028" s="15" t="s">
        <v>1927</v>
      </c>
      <c r="B3028" s="15" t="s">
        <v>11</v>
      </c>
      <c r="C3028" s="15"/>
      <c r="D3028" s="15"/>
      <c r="E3028" s="15">
        <v>0</v>
      </c>
      <c r="F3028" s="15">
        <v>0</v>
      </c>
      <c r="G3028" s="15">
        <v>0</v>
      </c>
      <c r="H3028" s="15">
        <v>0</v>
      </c>
      <c r="I3028" s="16">
        <f t="shared" si="55"/>
        <v>0</v>
      </c>
      <c r="J3028" s="15">
        <v>0</v>
      </c>
      <c r="K3028" s="15">
        <v>0</v>
      </c>
      <c r="L3028" s="16">
        <f t="shared" si="56"/>
        <v>0</v>
      </c>
      <c r="M3028" s="15">
        <f t="shared" si="57"/>
        <v>0</v>
      </c>
      <c r="N3028" s="15">
        <v>0</v>
      </c>
      <c r="O3028" s="17">
        <f t="shared" si="58"/>
        <v>0</v>
      </c>
      <c r="P3028" s="16">
        <f t="shared" si="59"/>
        <v>0</v>
      </c>
    </row>
    <row r="3029" spans="1:16" x14ac:dyDescent="0.2">
      <c r="A3029" s="15" t="s">
        <v>1928</v>
      </c>
      <c r="B3029" s="15" t="s">
        <v>11</v>
      </c>
      <c r="C3029" s="15"/>
      <c r="D3029" s="15"/>
      <c r="E3029" s="15">
        <v>0</v>
      </c>
      <c r="F3029" s="15">
        <v>0</v>
      </c>
      <c r="G3029" s="15">
        <v>0</v>
      </c>
      <c r="H3029" s="15">
        <v>0</v>
      </c>
      <c r="I3029" s="16">
        <f t="shared" si="55"/>
        <v>0</v>
      </c>
      <c r="J3029" s="15">
        <v>0</v>
      </c>
      <c r="K3029" s="15">
        <v>0</v>
      </c>
      <c r="L3029" s="16">
        <f t="shared" si="56"/>
        <v>0</v>
      </c>
      <c r="M3029" s="15">
        <f t="shared" si="57"/>
        <v>0</v>
      </c>
      <c r="N3029" s="15">
        <v>0</v>
      </c>
      <c r="O3029" s="17">
        <f t="shared" si="58"/>
        <v>0</v>
      </c>
      <c r="P3029" s="16">
        <f t="shared" si="59"/>
        <v>0</v>
      </c>
    </row>
    <row r="3030" spans="1:16" x14ac:dyDescent="0.2">
      <c r="A3030" s="15" t="s">
        <v>4148</v>
      </c>
      <c r="B3030" s="15" t="s">
        <v>11</v>
      </c>
      <c r="C3030" s="15"/>
      <c r="D3030" s="15"/>
      <c r="E3030" s="15">
        <v>0</v>
      </c>
      <c r="F3030" s="15">
        <v>0</v>
      </c>
      <c r="G3030" s="15">
        <v>0</v>
      </c>
      <c r="H3030" s="15">
        <v>0</v>
      </c>
      <c r="I3030" s="16">
        <f t="shared" si="55"/>
        <v>0</v>
      </c>
      <c r="J3030" s="15">
        <v>0</v>
      </c>
      <c r="K3030" s="15">
        <v>0</v>
      </c>
      <c r="L3030" s="16">
        <f t="shared" si="56"/>
        <v>0</v>
      </c>
      <c r="M3030" s="15">
        <f t="shared" si="57"/>
        <v>0</v>
      </c>
      <c r="N3030" s="15">
        <v>0</v>
      </c>
      <c r="O3030" s="17">
        <f t="shared" si="58"/>
        <v>0</v>
      </c>
      <c r="P3030" s="16">
        <f t="shared" si="59"/>
        <v>0</v>
      </c>
    </row>
    <row r="3031" spans="1:16" x14ac:dyDescent="0.2">
      <c r="A3031" s="15" t="s">
        <v>1930</v>
      </c>
      <c r="B3031" s="15" t="s">
        <v>11</v>
      </c>
      <c r="C3031" s="15"/>
      <c r="D3031" s="15"/>
      <c r="E3031" s="15">
        <v>0</v>
      </c>
      <c r="F3031" s="15">
        <v>0</v>
      </c>
      <c r="G3031" s="15">
        <v>0</v>
      </c>
      <c r="H3031" s="15">
        <v>0</v>
      </c>
      <c r="I3031" s="16">
        <f t="shared" si="55"/>
        <v>0</v>
      </c>
      <c r="J3031" s="15">
        <v>0</v>
      </c>
      <c r="K3031" s="15">
        <v>0</v>
      </c>
      <c r="L3031" s="16">
        <f t="shared" si="56"/>
        <v>0</v>
      </c>
      <c r="M3031" s="15">
        <f t="shared" si="57"/>
        <v>0</v>
      </c>
      <c r="N3031" s="15">
        <v>0</v>
      </c>
      <c r="O3031" s="17">
        <f t="shared" si="58"/>
        <v>0</v>
      </c>
      <c r="P3031" s="16">
        <f t="shared" si="59"/>
        <v>0</v>
      </c>
    </row>
    <row r="3032" spans="1:16" x14ac:dyDescent="0.2">
      <c r="A3032" s="15" t="s">
        <v>4075</v>
      </c>
      <c r="B3032" s="15" t="s">
        <v>20</v>
      </c>
      <c r="C3032" s="15"/>
      <c r="D3032" s="15"/>
      <c r="E3032" s="15">
        <v>11</v>
      </c>
      <c r="F3032" s="15">
        <v>117810000</v>
      </c>
      <c r="G3032" s="15">
        <v>0</v>
      </c>
      <c r="H3032" s="15">
        <v>0</v>
      </c>
      <c r="I3032" s="16">
        <f t="shared" si="55"/>
        <v>10710000</v>
      </c>
      <c r="J3032" s="15">
        <v>0</v>
      </c>
      <c r="K3032" s="15">
        <v>0</v>
      </c>
      <c r="L3032" s="16">
        <f t="shared" si="56"/>
        <v>0</v>
      </c>
      <c r="M3032" s="15">
        <f t="shared" si="57"/>
        <v>11</v>
      </c>
      <c r="N3032" s="15">
        <v>0</v>
      </c>
      <c r="O3032" s="17">
        <f t="shared" si="58"/>
        <v>11</v>
      </c>
      <c r="P3032" s="16">
        <f t="shared" si="59"/>
        <v>117810000</v>
      </c>
    </row>
    <row r="3033" spans="1:16" x14ac:dyDescent="0.2">
      <c r="A3033" s="15" t="s">
        <v>1932</v>
      </c>
      <c r="B3033" s="15" t="s">
        <v>11</v>
      </c>
      <c r="C3033" s="15"/>
      <c r="D3033" s="15"/>
      <c r="E3033" s="15">
        <v>41</v>
      </c>
      <c r="F3033" s="15">
        <v>12263610</v>
      </c>
      <c r="G3033" s="15">
        <v>0</v>
      </c>
      <c r="H3033" s="15">
        <v>0</v>
      </c>
      <c r="I3033" s="16">
        <f t="shared" si="55"/>
        <v>299112.43902439025</v>
      </c>
      <c r="J3033" s="15">
        <v>0</v>
      </c>
      <c r="K3033" s="15">
        <v>0</v>
      </c>
      <c r="L3033" s="16">
        <f t="shared" si="56"/>
        <v>0</v>
      </c>
      <c r="M3033" s="15">
        <f t="shared" si="57"/>
        <v>41</v>
      </c>
      <c r="N3033" s="15">
        <v>0</v>
      </c>
      <c r="O3033" s="17">
        <f t="shared" si="58"/>
        <v>41</v>
      </c>
      <c r="P3033" s="16">
        <f t="shared" si="59"/>
        <v>12263610</v>
      </c>
    </row>
    <row r="3034" spans="1:16" x14ac:dyDescent="0.2">
      <c r="A3034" s="15" t="s">
        <v>1933</v>
      </c>
      <c r="B3034" s="15" t="s">
        <v>11</v>
      </c>
      <c r="C3034" s="15"/>
      <c r="D3034" s="15"/>
      <c r="E3034" s="15">
        <v>0</v>
      </c>
      <c r="F3034" s="15">
        <v>0</v>
      </c>
      <c r="G3034" s="15">
        <v>0</v>
      </c>
      <c r="H3034" s="15">
        <v>0</v>
      </c>
      <c r="I3034" s="16">
        <f t="shared" si="55"/>
        <v>0</v>
      </c>
      <c r="J3034" s="15">
        <v>0</v>
      </c>
      <c r="K3034" s="15">
        <v>0</v>
      </c>
      <c r="L3034" s="16">
        <f t="shared" si="56"/>
        <v>0</v>
      </c>
      <c r="M3034" s="15">
        <f t="shared" si="57"/>
        <v>0</v>
      </c>
      <c r="N3034" s="15">
        <v>0</v>
      </c>
      <c r="O3034" s="17">
        <f t="shared" si="58"/>
        <v>0</v>
      </c>
      <c r="P3034" s="16">
        <f t="shared" si="59"/>
        <v>0</v>
      </c>
    </row>
    <row r="3035" spans="1:16" x14ac:dyDescent="0.2">
      <c r="A3035" s="15" t="s">
        <v>4149</v>
      </c>
      <c r="B3035" s="15" t="s">
        <v>11</v>
      </c>
      <c r="C3035" s="15"/>
      <c r="D3035" s="15"/>
      <c r="E3035" s="15">
        <v>0</v>
      </c>
      <c r="F3035" s="15">
        <v>0</v>
      </c>
      <c r="G3035" s="15">
        <v>0</v>
      </c>
      <c r="H3035" s="15">
        <v>0</v>
      </c>
      <c r="I3035" s="16">
        <f t="shared" si="55"/>
        <v>0</v>
      </c>
      <c r="J3035" s="15">
        <v>0</v>
      </c>
      <c r="K3035" s="15">
        <v>0</v>
      </c>
      <c r="L3035" s="16">
        <f t="shared" si="56"/>
        <v>0</v>
      </c>
      <c r="M3035" s="15">
        <f t="shared" si="57"/>
        <v>0</v>
      </c>
      <c r="N3035" s="15">
        <v>0</v>
      </c>
      <c r="O3035" s="17">
        <f t="shared" si="58"/>
        <v>0</v>
      </c>
      <c r="P3035" s="16">
        <f t="shared" si="59"/>
        <v>0</v>
      </c>
    </row>
    <row r="3036" spans="1:16" x14ac:dyDescent="0.2">
      <c r="A3036" s="15" t="s">
        <v>1937</v>
      </c>
      <c r="B3036" s="15" t="s">
        <v>11</v>
      </c>
      <c r="C3036" s="15"/>
      <c r="D3036" s="15"/>
      <c r="E3036" s="15">
        <v>0</v>
      </c>
      <c r="F3036" s="15">
        <v>0</v>
      </c>
      <c r="G3036" s="15">
        <v>0</v>
      </c>
      <c r="H3036" s="15">
        <v>0</v>
      </c>
      <c r="I3036" s="16">
        <f t="shared" si="55"/>
        <v>0</v>
      </c>
      <c r="J3036" s="15">
        <v>0</v>
      </c>
      <c r="K3036" s="15">
        <v>0</v>
      </c>
      <c r="L3036" s="16">
        <f t="shared" si="56"/>
        <v>0</v>
      </c>
      <c r="M3036" s="15">
        <f t="shared" si="57"/>
        <v>0</v>
      </c>
      <c r="N3036" s="15">
        <v>0</v>
      </c>
      <c r="O3036" s="17">
        <f t="shared" si="58"/>
        <v>0</v>
      </c>
      <c r="P3036" s="16">
        <f t="shared" si="59"/>
        <v>0</v>
      </c>
    </row>
    <row r="3037" spans="1:16" x14ac:dyDescent="0.2">
      <c r="A3037" s="15" t="s">
        <v>1938</v>
      </c>
      <c r="B3037" s="15" t="s">
        <v>34</v>
      </c>
      <c r="C3037" s="15"/>
      <c r="D3037" s="15"/>
      <c r="E3037" s="15">
        <v>0</v>
      </c>
      <c r="F3037" s="15">
        <v>0</v>
      </c>
      <c r="G3037" s="15">
        <v>0</v>
      </c>
      <c r="H3037" s="15">
        <v>0</v>
      </c>
      <c r="I3037" s="16">
        <f t="shared" si="55"/>
        <v>0</v>
      </c>
      <c r="J3037" s="15">
        <v>0</v>
      </c>
      <c r="K3037" s="15">
        <v>0</v>
      </c>
      <c r="L3037" s="16">
        <f t="shared" si="56"/>
        <v>0</v>
      </c>
      <c r="M3037" s="15">
        <f t="shared" si="57"/>
        <v>0</v>
      </c>
      <c r="N3037" s="15">
        <v>0</v>
      </c>
      <c r="O3037" s="17">
        <f t="shared" si="58"/>
        <v>0</v>
      </c>
      <c r="P3037" s="16">
        <f t="shared" si="59"/>
        <v>0</v>
      </c>
    </row>
    <row r="3038" spans="1:16" x14ac:dyDescent="0.2">
      <c r="A3038" s="15" t="s">
        <v>1939</v>
      </c>
      <c r="B3038" s="15" t="s">
        <v>11</v>
      </c>
      <c r="C3038" s="15"/>
      <c r="D3038" s="15"/>
      <c r="E3038" s="15">
        <v>0</v>
      </c>
      <c r="F3038" s="15">
        <v>0</v>
      </c>
      <c r="G3038" s="15">
        <v>0</v>
      </c>
      <c r="H3038" s="15">
        <v>0</v>
      </c>
      <c r="I3038" s="16">
        <f t="shared" si="55"/>
        <v>0</v>
      </c>
      <c r="J3038" s="15">
        <v>0</v>
      </c>
      <c r="K3038" s="15">
        <v>0</v>
      </c>
      <c r="L3038" s="16">
        <f t="shared" si="56"/>
        <v>0</v>
      </c>
      <c r="M3038" s="15">
        <f t="shared" si="57"/>
        <v>0</v>
      </c>
      <c r="N3038" s="15">
        <v>0</v>
      </c>
      <c r="O3038" s="17">
        <f t="shared" si="58"/>
        <v>0</v>
      </c>
      <c r="P3038" s="16">
        <f t="shared" si="59"/>
        <v>0</v>
      </c>
    </row>
    <row r="3039" spans="1:16" x14ac:dyDescent="0.2">
      <c r="A3039" s="15" t="s">
        <v>4150</v>
      </c>
      <c r="B3039" s="15" t="s">
        <v>11</v>
      </c>
      <c r="C3039" s="15"/>
      <c r="D3039" s="15"/>
      <c r="E3039" s="15">
        <v>0</v>
      </c>
      <c r="F3039" s="15">
        <v>0</v>
      </c>
      <c r="G3039" s="15">
        <v>0</v>
      </c>
      <c r="H3039" s="15">
        <v>0</v>
      </c>
      <c r="I3039" s="16">
        <f t="shared" si="55"/>
        <v>0</v>
      </c>
      <c r="J3039" s="15">
        <v>0</v>
      </c>
      <c r="K3039" s="15">
        <v>0</v>
      </c>
      <c r="L3039" s="16">
        <f t="shared" si="56"/>
        <v>0</v>
      </c>
      <c r="M3039" s="15">
        <f t="shared" si="57"/>
        <v>0</v>
      </c>
      <c r="N3039" s="15">
        <v>0</v>
      </c>
      <c r="O3039" s="17">
        <f t="shared" si="58"/>
        <v>0</v>
      </c>
      <c r="P3039" s="16">
        <f t="shared" si="59"/>
        <v>0</v>
      </c>
    </row>
    <row r="3040" spans="1:16" x14ac:dyDescent="0.2">
      <c r="A3040" s="15" t="s">
        <v>1944</v>
      </c>
      <c r="B3040" s="15" t="s">
        <v>11</v>
      </c>
      <c r="C3040" s="15"/>
      <c r="D3040" s="15"/>
      <c r="E3040" s="15">
        <v>0</v>
      </c>
      <c r="F3040" s="15">
        <v>0</v>
      </c>
      <c r="G3040" s="15">
        <v>0</v>
      </c>
      <c r="H3040" s="15">
        <v>0</v>
      </c>
      <c r="I3040" s="16">
        <f t="shared" si="55"/>
        <v>0</v>
      </c>
      <c r="J3040" s="15">
        <v>0</v>
      </c>
      <c r="K3040" s="15">
        <v>0</v>
      </c>
      <c r="L3040" s="16">
        <f t="shared" si="56"/>
        <v>0</v>
      </c>
      <c r="M3040" s="15">
        <f t="shared" si="57"/>
        <v>0</v>
      </c>
      <c r="N3040" s="15">
        <v>0</v>
      </c>
      <c r="O3040" s="17">
        <f t="shared" si="58"/>
        <v>0</v>
      </c>
      <c r="P3040" s="16">
        <f t="shared" si="59"/>
        <v>0</v>
      </c>
    </row>
    <row r="3041" spans="1:16" x14ac:dyDescent="0.2">
      <c r="A3041" s="15" t="s">
        <v>4151</v>
      </c>
      <c r="B3041" s="15" t="s">
        <v>25</v>
      </c>
      <c r="C3041" s="15"/>
      <c r="D3041" s="15"/>
      <c r="E3041" s="15">
        <v>0</v>
      </c>
      <c r="F3041" s="15">
        <v>0</v>
      </c>
      <c r="G3041" s="15">
        <v>0</v>
      </c>
      <c r="H3041" s="15">
        <v>0</v>
      </c>
      <c r="I3041" s="16">
        <f t="shared" si="55"/>
        <v>0</v>
      </c>
      <c r="J3041" s="15">
        <v>0</v>
      </c>
      <c r="K3041" s="15">
        <v>0</v>
      </c>
      <c r="L3041" s="16">
        <f t="shared" si="56"/>
        <v>0</v>
      </c>
      <c r="M3041" s="15">
        <f t="shared" si="57"/>
        <v>0</v>
      </c>
      <c r="N3041" s="15">
        <v>0</v>
      </c>
      <c r="O3041" s="17">
        <f t="shared" si="58"/>
        <v>0</v>
      </c>
      <c r="P3041" s="16">
        <f t="shared" si="59"/>
        <v>0</v>
      </c>
    </row>
    <row r="3042" spans="1:16" x14ac:dyDescent="0.2">
      <c r="A3042" s="15" t="s">
        <v>1946</v>
      </c>
      <c r="B3042" s="15" t="s">
        <v>11</v>
      </c>
      <c r="C3042" s="15"/>
      <c r="D3042" s="15"/>
      <c r="E3042" s="15">
        <v>3</v>
      </c>
      <c r="F3042" s="15">
        <v>3300000</v>
      </c>
      <c r="G3042" s="15">
        <v>0</v>
      </c>
      <c r="H3042" s="15">
        <v>0</v>
      </c>
      <c r="I3042" s="16">
        <f t="shared" si="55"/>
        <v>1100000</v>
      </c>
      <c r="J3042" s="15">
        <v>0</v>
      </c>
      <c r="K3042" s="15">
        <v>0</v>
      </c>
      <c r="L3042" s="16">
        <f t="shared" si="56"/>
        <v>0</v>
      </c>
      <c r="M3042" s="15">
        <f t="shared" si="57"/>
        <v>3</v>
      </c>
      <c r="N3042" s="15">
        <v>0</v>
      </c>
      <c r="O3042" s="17">
        <f t="shared" si="58"/>
        <v>3</v>
      </c>
      <c r="P3042" s="16">
        <f t="shared" si="59"/>
        <v>3300000</v>
      </c>
    </row>
    <row r="3043" spans="1:16" x14ac:dyDescent="0.2">
      <c r="A3043" s="15" t="s">
        <v>1948</v>
      </c>
      <c r="B3043" s="15" t="s">
        <v>11</v>
      </c>
      <c r="C3043" s="15"/>
      <c r="D3043" s="15"/>
      <c r="E3043" s="15">
        <v>0</v>
      </c>
      <c r="F3043" s="15">
        <v>0</v>
      </c>
      <c r="G3043" s="15">
        <v>0</v>
      </c>
      <c r="H3043" s="15">
        <v>0</v>
      </c>
      <c r="I3043" s="16">
        <f t="shared" si="55"/>
        <v>0</v>
      </c>
      <c r="J3043" s="15">
        <v>0</v>
      </c>
      <c r="K3043" s="15">
        <v>0</v>
      </c>
      <c r="L3043" s="16">
        <f t="shared" si="56"/>
        <v>0</v>
      </c>
      <c r="M3043" s="15">
        <f t="shared" si="57"/>
        <v>0</v>
      </c>
      <c r="N3043" s="15">
        <v>0</v>
      </c>
      <c r="O3043" s="17">
        <f t="shared" si="58"/>
        <v>0</v>
      </c>
      <c r="P3043" s="16">
        <f t="shared" si="59"/>
        <v>0</v>
      </c>
    </row>
    <row r="3044" spans="1:16" x14ac:dyDescent="0.2">
      <c r="A3044" s="15" t="s">
        <v>1949</v>
      </c>
      <c r="B3044" s="15" t="s">
        <v>11</v>
      </c>
      <c r="C3044" s="15"/>
      <c r="D3044" s="15"/>
      <c r="E3044" s="15">
        <v>0</v>
      </c>
      <c r="F3044" s="15">
        <v>0</v>
      </c>
      <c r="G3044" s="15">
        <v>0</v>
      </c>
      <c r="H3044" s="15">
        <v>0</v>
      </c>
      <c r="I3044" s="16">
        <f t="shared" si="55"/>
        <v>0</v>
      </c>
      <c r="J3044" s="15">
        <v>0</v>
      </c>
      <c r="K3044" s="15">
        <v>0</v>
      </c>
      <c r="L3044" s="16">
        <f t="shared" si="56"/>
        <v>0</v>
      </c>
      <c r="M3044" s="15">
        <f t="shared" si="57"/>
        <v>0</v>
      </c>
      <c r="N3044" s="15">
        <v>0</v>
      </c>
      <c r="O3044" s="17">
        <f t="shared" si="58"/>
        <v>0</v>
      </c>
      <c r="P3044" s="16">
        <f t="shared" si="59"/>
        <v>0</v>
      </c>
    </row>
    <row r="3045" spans="1:16" x14ac:dyDescent="0.2">
      <c r="A3045" s="15" t="s">
        <v>4152</v>
      </c>
      <c r="B3045" s="15" t="s">
        <v>20</v>
      </c>
      <c r="C3045" s="15"/>
      <c r="D3045" s="15"/>
      <c r="E3045" s="15">
        <v>0</v>
      </c>
      <c r="F3045" s="15">
        <v>0</v>
      </c>
      <c r="G3045" s="15">
        <v>0</v>
      </c>
      <c r="H3045" s="15">
        <v>0</v>
      </c>
      <c r="I3045" s="16">
        <f t="shared" si="55"/>
        <v>0</v>
      </c>
      <c r="J3045" s="15">
        <v>0</v>
      </c>
      <c r="K3045" s="15">
        <v>0</v>
      </c>
      <c r="L3045" s="16">
        <f t="shared" si="56"/>
        <v>0</v>
      </c>
      <c r="M3045" s="15">
        <f t="shared" si="57"/>
        <v>0</v>
      </c>
      <c r="N3045" s="15">
        <v>0</v>
      </c>
      <c r="O3045" s="17">
        <f t="shared" si="58"/>
        <v>0</v>
      </c>
      <c r="P3045" s="16">
        <f t="shared" si="59"/>
        <v>0</v>
      </c>
    </row>
    <row r="3046" spans="1:16" x14ac:dyDescent="0.2">
      <c r="A3046" s="15" t="s">
        <v>1951</v>
      </c>
      <c r="B3046" s="15" t="s">
        <v>11</v>
      </c>
      <c r="C3046" s="15"/>
      <c r="D3046" s="15"/>
      <c r="E3046" s="15">
        <v>0</v>
      </c>
      <c r="F3046" s="15">
        <v>0</v>
      </c>
      <c r="G3046" s="15">
        <v>0</v>
      </c>
      <c r="H3046" s="15">
        <v>0</v>
      </c>
      <c r="I3046" s="16">
        <f t="shared" si="55"/>
        <v>0</v>
      </c>
      <c r="J3046" s="15">
        <v>0</v>
      </c>
      <c r="K3046" s="15">
        <v>0</v>
      </c>
      <c r="L3046" s="16">
        <f t="shared" si="56"/>
        <v>0</v>
      </c>
      <c r="M3046" s="15">
        <f t="shared" si="57"/>
        <v>0</v>
      </c>
      <c r="N3046" s="15">
        <v>0</v>
      </c>
      <c r="O3046" s="17">
        <f t="shared" si="58"/>
        <v>0</v>
      </c>
      <c r="P3046" s="16">
        <f t="shared" si="59"/>
        <v>0</v>
      </c>
    </row>
    <row r="3047" spans="1:16" x14ac:dyDescent="0.2">
      <c r="A3047" s="15" t="s">
        <v>1953</v>
      </c>
      <c r="B3047" s="15" t="s">
        <v>141</v>
      </c>
      <c r="C3047" s="15"/>
      <c r="D3047" s="15"/>
      <c r="E3047" s="15">
        <v>0</v>
      </c>
      <c r="F3047" s="15">
        <v>0</v>
      </c>
      <c r="G3047" s="15">
        <v>0</v>
      </c>
      <c r="H3047" s="15">
        <v>0</v>
      </c>
      <c r="I3047" s="16">
        <f t="shared" si="55"/>
        <v>0</v>
      </c>
      <c r="J3047" s="15">
        <v>0</v>
      </c>
      <c r="K3047" s="15">
        <v>0</v>
      </c>
      <c r="L3047" s="16">
        <f t="shared" si="56"/>
        <v>0</v>
      </c>
      <c r="M3047" s="15">
        <f t="shared" si="57"/>
        <v>0</v>
      </c>
      <c r="N3047" s="15">
        <v>0</v>
      </c>
      <c r="O3047" s="17">
        <f t="shared" si="58"/>
        <v>0</v>
      </c>
      <c r="P3047" s="16">
        <f t="shared" si="59"/>
        <v>0</v>
      </c>
    </row>
    <row r="3048" spans="1:16" x14ac:dyDescent="0.2">
      <c r="A3048" s="15" t="s">
        <v>1954</v>
      </c>
      <c r="B3048" s="15" t="s">
        <v>11</v>
      </c>
      <c r="C3048" s="15"/>
      <c r="D3048" s="15"/>
      <c r="E3048" s="15">
        <v>0</v>
      </c>
      <c r="F3048" s="15">
        <v>0</v>
      </c>
      <c r="G3048" s="15">
        <v>0</v>
      </c>
      <c r="H3048" s="15">
        <v>0</v>
      </c>
      <c r="I3048" s="16">
        <f t="shared" si="55"/>
        <v>0</v>
      </c>
      <c r="J3048" s="15">
        <v>0</v>
      </c>
      <c r="K3048" s="15">
        <v>0</v>
      </c>
      <c r="L3048" s="16">
        <f t="shared" si="56"/>
        <v>0</v>
      </c>
      <c r="M3048" s="15">
        <f t="shared" si="57"/>
        <v>0</v>
      </c>
      <c r="N3048" s="15">
        <v>0</v>
      </c>
      <c r="O3048" s="17">
        <f t="shared" si="58"/>
        <v>0</v>
      </c>
      <c r="P3048" s="16">
        <f t="shared" si="59"/>
        <v>0</v>
      </c>
    </row>
    <row r="3049" spans="1:16" x14ac:dyDescent="0.2">
      <c r="A3049" s="15" t="s">
        <v>1955</v>
      </c>
      <c r="B3049" s="15" t="s">
        <v>11</v>
      </c>
      <c r="C3049" s="15"/>
      <c r="D3049" s="15"/>
      <c r="E3049" s="15">
        <v>0</v>
      </c>
      <c r="F3049" s="15">
        <v>0</v>
      </c>
      <c r="G3049" s="15">
        <v>0</v>
      </c>
      <c r="H3049" s="15">
        <v>0</v>
      </c>
      <c r="I3049" s="16">
        <f t="shared" si="55"/>
        <v>0</v>
      </c>
      <c r="J3049" s="15">
        <v>0</v>
      </c>
      <c r="K3049" s="15">
        <v>0</v>
      </c>
      <c r="L3049" s="16">
        <f t="shared" si="56"/>
        <v>0</v>
      </c>
      <c r="M3049" s="15">
        <f t="shared" si="57"/>
        <v>0</v>
      </c>
      <c r="N3049" s="15">
        <v>0</v>
      </c>
      <c r="O3049" s="17">
        <f t="shared" si="58"/>
        <v>0</v>
      </c>
      <c r="P3049" s="16">
        <f t="shared" si="59"/>
        <v>0</v>
      </c>
    </row>
    <row r="3050" spans="1:16" x14ac:dyDescent="0.2">
      <c r="A3050" s="15" t="s">
        <v>1956</v>
      </c>
      <c r="B3050" s="15" t="s">
        <v>20</v>
      </c>
      <c r="C3050" s="15"/>
      <c r="D3050" s="15"/>
      <c r="E3050" s="15">
        <v>0</v>
      </c>
      <c r="F3050" s="15">
        <v>0</v>
      </c>
      <c r="G3050" s="15">
        <v>0</v>
      </c>
      <c r="H3050" s="15">
        <v>0</v>
      </c>
      <c r="I3050" s="16">
        <f t="shared" si="55"/>
        <v>0</v>
      </c>
      <c r="J3050" s="15">
        <v>0</v>
      </c>
      <c r="K3050" s="15">
        <v>0</v>
      </c>
      <c r="L3050" s="16">
        <f t="shared" si="56"/>
        <v>0</v>
      </c>
      <c r="M3050" s="15">
        <f t="shared" si="57"/>
        <v>0</v>
      </c>
      <c r="N3050" s="15">
        <v>0</v>
      </c>
      <c r="O3050" s="17">
        <f t="shared" si="58"/>
        <v>0</v>
      </c>
      <c r="P3050" s="16">
        <f t="shared" si="59"/>
        <v>0</v>
      </c>
    </row>
    <row r="3051" spans="1:16" x14ac:dyDescent="0.2">
      <c r="A3051" s="15" t="s">
        <v>1958</v>
      </c>
      <c r="B3051" s="15" t="s">
        <v>11</v>
      </c>
      <c r="C3051" s="15"/>
      <c r="D3051" s="15"/>
      <c r="E3051" s="15">
        <v>0</v>
      </c>
      <c r="F3051" s="15">
        <v>0</v>
      </c>
      <c r="G3051" s="15">
        <v>0</v>
      </c>
      <c r="H3051" s="15">
        <v>0</v>
      </c>
      <c r="I3051" s="16">
        <f t="shared" si="55"/>
        <v>0</v>
      </c>
      <c r="J3051" s="15">
        <v>0</v>
      </c>
      <c r="K3051" s="15">
        <v>0</v>
      </c>
      <c r="L3051" s="16">
        <f t="shared" si="56"/>
        <v>0</v>
      </c>
      <c r="M3051" s="15">
        <f t="shared" si="57"/>
        <v>0</v>
      </c>
      <c r="N3051" s="15">
        <v>0</v>
      </c>
      <c r="O3051" s="17">
        <f t="shared" si="58"/>
        <v>0</v>
      </c>
      <c r="P3051" s="16">
        <f t="shared" si="59"/>
        <v>0</v>
      </c>
    </row>
    <row r="3052" spans="1:16" x14ac:dyDescent="0.2">
      <c r="A3052" s="15" t="s">
        <v>1959</v>
      </c>
      <c r="B3052" s="15" t="s">
        <v>11</v>
      </c>
      <c r="C3052" s="15"/>
      <c r="D3052" s="15"/>
      <c r="E3052" s="15">
        <v>0</v>
      </c>
      <c r="F3052" s="15">
        <v>0</v>
      </c>
      <c r="G3052" s="15">
        <v>0</v>
      </c>
      <c r="H3052" s="15">
        <v>0</v>
      </c>
      <c r="I3052" s="16">
        <f t="shared" si="55"/>
        <v>0</v>
      </c>
      <c r="J3052" s="15">
        <v>0</v>
      </c>
      <c r="K3052" s="15">
        <v>0</v>
      </c>
      <c r="L3052" s="16">
        <f t="shared" si="56"/>
        <v>0</v>
      </c>
      <c r="M3052" s="15">
        <f t="shared" si="57"/>
        <v>0</v>
      </c>
      <c r="N3052" s="15">
        <v>0</v>
      </c>
      <c r="O3052" s="17">
        <f t="shared" si="58"/>
        <v>0</v>
      </c>
      <c r="P3052" s="16">
        <f t="shared" si="59"/>
        <v>0</v>
      </c>
    </row>
    <row r="3053" spans="1:16" x14ac:dyDescent="0.2">
      <c r="A3053" s="15" t="s">
        <v>4153</v>
      </c>
      <c r="B3053" s="15" t="s">
        <v>11</v>
      </c>
      <c r="C3053" s="15"/>
      <c r="D3053" s="15"/>
      <c r="E3053" s="15">
        <v>0</v>
      </c>
      <c r="F3053" s="15">
        <v>0</v>
      </c>
      <c r="G3053" s="15">
        <v>0</v>
      </c>
      <c r="H3053" s="15">
        <v>0</v>
      </c>
      <c r="I3053" s="16">
        <f t="shared" si="55"/>
        <v>0</v>
      </c>
      <c r="J3053" s="15">
        <v>0</v>
      </c>
      <c r="K3053" s="15">
        <v>0</v>
      </c>
      <c r="L3053" s="16">
        <f t="shared" si="56"/>
        <v>0</v>
      </c>
      <c r="M3053" s="15">
        <f t="shared" si="57"/>
        <v>0</v>
      </c>
      <c r="N3053" s="15">
        <v>0</v>
      </c>
      <c r="O3053" s="17">
        <f t="shared" si="58"/>
        <v>0</v>
      </c>
      <c r="P3053" s="16">
        <f t="shared" si="59"/>
        <v>0</v>
      </c>
    </row>
    <row r="3054" spans="1:16" x14ac:dyDescent="0.2">
      <c r="A3054" s="15" t="s">
        <v>1961</v>
      </c>
      <c r="B3054" s="15" t="s">
        <v>141</v>
      </c>
      <c r="C3054" s="15"/>
      <c r="D3054" s="15"/>
      <c r="E3054" s="15">
        <v>0</v>
      </c>
      <c r="F3054" s="15">
        <v>0</v>
      </c>
      <c r="G3054" s="15">
        <v>0</v>
      </c>
      <c r="H3054" s="15">
        <v>0</v>
      </c>
      <c r="I3054" s="16">
        <f t="shared" si="55"/>
        <v>0</v>
      </c>
      <c r="J3054" s="15">
        <v>0</v>
      </c>
      <c r="K3054" s="15">
        <v>0</v>
      </c>
      <c r="L3054" s="16">
        <f t="shared" si="56"/>
        <v>0</v>
      </c>
      <c r="M3054" s="15">
        <f t="shared" si="57"/>
        <v>0</v>
      </c>
      <c r="N3054" s="15">
        <v>0</v>
      </c>
      <c r="O3054" s="17">
        <f t="shared" si="58"/>
        <v>0</v>
      </c>
      <c r="P3054" s="16">
        <f t="shared" si="59"/>
        <v>0</v>
      </c>
    </row>
    <row r="3055" spans="1:16" x14ac:dyDescent="0.2">
      <c r="A3055" s="15" t="s">
        <v>4154</v>
      </c>
      <c r="B3055" s="15" t="s">
        <v>11</v>
      </c>
      <c r="C3055" s="15"/>
      <c r="D3055" s="15"/>
      <c r="E3055" s="15">
        <v>0</v>
      </c>
      <c r="F3055" s="15">
        <v>0</v>
      </c>
      <c r="G3055" s="15">
        <v>0</v>
      </c>
      <c r="H3055" s="15">
        <v>0</v>
      </c>
      <c r="I3055" s="16">
        <f t="shared" si="55"/>
        <v>0</v>
      </c>
      <c r="J3055" s="15">
        <v>0</v>
      </c>
      <c r="K3055" s="15">
        <v>0</v>
      </c>
      <c r="L3055" s="16">
        <f t="shared" si="56"/>
        <v>0</v>
      </c>
      <c r="M3055" s="15">
        <f t="shared" si="57"/>
        <v>0</v>
      </c>
      <c r="N3055" s="15">
        <v>0</v>
      </c>
      <c r="O3055" s="17">
        <f t="shared" si="58"/>
        <v>0</v>
      </c>
      <c r="P3055" s="16">
        <f t="shared" si="59"/>
        <v>0</v>
      </c>
    </row>
    <row r="3056" spans="1:16" x14ac:dyDescent="0.2">
      <c r="A3056" s="15" t="s">
        <v>1964</v>
      </c>
      <c r="B3056" s="15" t="s">
        <v>11</v>
      </c>
      <c r="C3056" s="15"/>
      <c r="D3056" s="15"/>
      <c r="E3056" s="15">
        <v>0</v>
      </c>
      <c r="F3056" s="15">
        <v>0</v>
      </c>
      <c r="G3056" s="15">
        <v>0</v>
      </c>
      <c r="H3056" s="15">
        <v>0</v>
      </c>
      <c r="I3056" s="16">
        <f t="shared" si="55"/>
        <v>0</v>
      </c>
      <c r="J3056" s="15">
        <v>0</v>
      </c>
      <c r="K3056" s="15">
        <v>0</v>
      </c>
      <c r="L3056" s="16">
        <f t="shared" si="56"/>
        <v>0</v>
      </c>
      <c r="M3056" s="15">
        <f t="shared" si="57"/>
        <v>0</v>
      </c>
      <c r="N3056" s="15">
        <v>0</v>
      </c>
      <c r="O3056" s="17">
        <f t="shared" si="58"/>
        <v>0</v>
      </c>
      <c r="P3056" s="16">
        <f t="shared" si="59"/>
        <v>0</v>
      </c>
    </row>
    <row r="3057" spans="1:16" x14ac:dyDescent="0.2">
      <c r="A3057" s="15" t="s">
        <v>1965</v>
      </c>
      <c r="B3057" s="15" t="s">
        <v>11</v>
      </c>
      <c r="C3057" s="15"/>
      <c r="D3057" s="15"/>
      <c r="E3057" s="15">
        <v>0</v>
      </c>
      <c r="F3057" s="15">
        <v>0</v>
      </c>
      <c r="G3057" s="15">
        <v>0</v>
      </c>
      <c r="H3057" s="15">
        <v>0</v>
      </c>
      <c r="I3057" s="16">
        <f t="shared" si="55"/>
        <v>0</v>
      </c>
      <c r="J3057" s="15">
        <v>0</v>
      </c>
      <c r="K3057" s="15">
        <v>0</v>
      </c>
      <c r="L3057" s="16">
        <f t="shared" si="56"/>
        <v>0</v>
      </c>
      <c r="M3057" s="15">
        <f t="shared" si="57"/>
        <v>0</v>
      </c>
      <c r="N3057" s="15">
        <v>0</v>
      </c>
      <c r="O3057" s="17">
        <f t="shared" si="58"/>
        <v>0</v>
      </c>
      <c r="P3057" s="16">
        <f t="shared" si="59"/>
        <v>0</v>
      </c>
    </row>
    <row r="3058" spans="1:16" x14ac:dyDescent="0.2">
      <c r="A3058" s="15" t="s">
        <v>1966</v>
      </c>
      <c r="B3058" s="15" t="s">
        <v>11</v>
      </c>
      <c r="C3058" s="15"/>
      <c r="D3058" s="15"/>
      <c r="E3058" s="15">
        <v>0</v>
      </c>
      <c r="F3058" s="15">
        <v>0</v>
      </c>
      <c r="G3058" s="15">
        <v>0</v>
      </c>
      <c r="H3058" s="15">
        <v>0</v>
      </c>
      <c r="I3058" s="16">
        <f t="shared" si="55"/>
        <v>0</v>
      </c>
      <c r="J3058" s="15">
        <v>0</v>
      </c>
      <c r="K3058" s="15">
        <v>0</v>
      </c>
      <c r="L3058" s="16">
        <f t="shared" si="56"/>
        <v>0</v>
      </c>
      <c r="M3058" s="15">
        <f t="shared" si="57"/>
        <v>0</v>
      </c>
      <c r="N3058" s="15">
        <v>0</v>
      </c>
      <c r="O3058" s="17">
        <f t="shared" si="58"/>
        <v>0</v>
      </c>
      <c r="P3058" s="16">
        <f t="shared" si="59"/>
        <v>0</v>
      </c>
    </row>
    <row r="3059" spans="1:16" x14ac:dyDescent="0.2">
      <c r="A3059" s="15" t="s">
        <v>1967</v>
      </c>
      <c r="B3059" s="15" t="s">
        <v>11</v>
      </c>
      <c r="C3059" s="15"/>
      <c r="D3059" s="15"/>
      <c r="E3059" s="15">
        <v>0</v>
      </c>
      <c r="F3059" s="15">
        <v>0</v>
      </c>
      <c r="G3059" s="15">
        <v>0</v>
      </c>
      <c r="H3059" s="15">
        <v>0</v>
      </c>
      <c r="I3059" s="16">
        <f t="shared" si="55"/>
        <v>0</v>
      </c>
      <c r="J3059" s="15">
        <v>0</v>
      </c>
      <c r="K3059" s="15">
        <v>0</v>
      </c>
      <c r="L3059" s="16">
        <f t="shared" si="56"/>
        <v>0</v>
      </c>
      <c r="M3059" s="15">
        <f t="shared" si="57"/>
        <v>0</v>
      </c>
      <c r="N3059" s="15">
        <v>0</v>
      </c>
      <c r="O3059" s="17">
        <f t="shared" si="58"/>
        <v>0</v>
      </c>
      <c r="P3059" s="16">
        <f t="shared" si="59"/>
        <v>0</v>
      </c>
    </row>
    <row r="3060" spans="1:16" x14ac:dyDescent="0.2">
      <c r="A3060" s="15" t="s">
        <v>1968</v>
      </c>
      <c r="B3060" s="15" t="s">
        <v>11</v>
      </c>
      <c r="C3060" s="15"/>
      <c r="D3060" s="15"/>
      <c r="E3060" s="15">
        <v>0</v>
      </c>
      <c r="F3060" s="15">
        <v>0</v>
      </c>
      <c r="G3060" s="15">
        <v>0</v>
      </c>
      <c r="H3060" s="15">
        <v>0</v>
      </c>
      <c r="I3060" s="16">
        <f t="shared" si="55"/>
        <v>0</v>
      </c>
      <c r="J3060" s="15">
        <v>0</v>
      </c>
      <c r="K3060" s="15">
        <v>0</v>
      </c>
      <c r="L3060" s="16">
        <f t="shared" si="56"/>
        <v>0</v>
      </c>
      <c r="M3060" s="15">
        <f t="shared" si="57"/>
        <v>0</v>
      </c>
      <c r="N3060" s="15">
        <v>0</v>
      </c>
      <c r="O3060" s="17">
        <f t="shared" si="58"/>
        <v>0</v>
      </c>
      <c r="P3060" s="16">
        <f t="shared" si="59"/>
        <v>0</v>
      </c>
    </row>
    <row r="3061" spans="1:16" x14ac:dyDescent="0.2">
      <c r="A3061" s="15" t="s">
        <v>1969</v>
      </c>
      <c r="B3061" s="15" t="s">
        <v>11</v>
      </c>
      <c r="C3061" s="15"/>
      <c r="D3061" s="15"/>
      <c r="E3061" s="15">
        <v>0</v>
      </c>
      <c r="F3061" s="15">
        <v>0</v>
      </c>
      <c r="G3061" s="15">
        <v>0</v>
      </c>
      <c r="H3061" s="15">
        <v>0</v>
      </c>
      <c r="I3061" s="16">
        <f t="shared" si="55"/>
        <v>0</v>
      </c>
      <c r="J3061" s="15">
        <v>0</v>
      </c>
      <c r="K3061" s="15">
        <v>0</v>
      </c>
      <c r="L3061" s="16">
        <f t="shared" si="56"/>
        <v>0</v>
      </c>
      <c r="M3061" s="15">
        <f t="shared" si="57"/>
        <v>0</v>
      </c>
      <c r="N3061" s="15">
        <v>0</v>
      </c>
      <c r="O3061" s="17">
        <f t="shared" si="58"/>
        <v>0</v>
      </c>
      <c r="P3061" s="16">
        <f t="shared" si="59"/>
        <v>0</v>
      </c>
    </row>
    <row r="3062" spans="1:16" x14ac:dyDescent="0.2">
      <c r="A3062" s="15" t="s">
        <v>1971</v>
      </c>
      <c r="B3062" s="15" t="s">
        <v>11</v>
      </c>
      <c r="C3062" s="15"/>
      <c r="D3062" s="15"/>
      <c r="E3062" s="15">
        <v>0</v>
      </c>
      <c r="F3062" s="15">
        <v>0</v>
      </c>
      <c r="G3062" s="15">
        <v>0</v>
      </c>
      <c r="H3062" s="15">
        <v>0</v>
      </c>
      <c r="I3062" s="16">
        <f t="shared" si="55"/>
        <v>0</v>
      </c>
      <c r="J3062" s="15">
        <v>0</v>
      </c>
      <c r="K3062" s="15">
        <v>0</v>
      </c>
      <c r="L3062" s="16">
        <f t="shared" si="56"/>
        <v>0</v>
      </c>
      <c r="M3062" s="15">
        <f t="shared" si="57"/>
        <v>0</v>
      </c>
      <c r="N3062" s="15">
        <v>0</v>
      </c>
      <c r="O3062" s="17">
        <f t="shared" si="58"/>
        <v>0</v>
      </c>
      <c r="P3062" s="16">
        <f t="shared" si="59"/>
        <v>0</v>
      </c>
    </row>
    <row r="3063" spans="1:16" x14ac:dyDescent="0.2">
      <c r="A3063" s="15" t="s">
        <v>4155</v>
      </c>
      <c r="B3063" s="15" t="s">
        <v>11</v>
      </c>
      <c r="C3063" s="15"/>
      <c r="D3063" s="15"/>
      <c r="E3063" s="15">
        <v>0</v>
      </c>
      <c r="F3063" s="15">
        <v>0</v>
      </c>
      <c r="G3063" s="15">
        <v>0</v>
      </c>
      <c r="H3063" s="15">
        <v>0</v>
      </c>
      <c r="I3063" s="16">
        <f t="shared" si="55"/>
        <v>0</v>
      </c>
      <c r="J3063" s="15">
        <v>0</v>
      </c>
      <c r="K3063" s="15">
        <v>0</v>
      </c>
      <c r="L3063" s="16">
        <f t="shared" si="56"/>
        <v>0</v>
      </c>
      <c r="M3063" s="15">
        <f t="shared" si="57"/>
        <v>0</v>
      </c>
      <c r="N3063" s="15">
        <v>0</v>
      </c>
      <c r="O3063" s="17">
        <f t="shared" si="58"/>
        <v>0</v>
      </c>
      <c r="P3063" s="16">
        <f t="shared" si="59"/>
        <v>0</v>
      </c>
    </row>
    <row r="3064" spans="1:16" x14ac:dyDescent="0.2">
      <c r="A3064" s="15" t="s">
        <v>1975</v>
      </c>
      <c r="B3064" s="15" t="s">
        <v>11</v>
      </c>
      <c r="C3064" s="15"/>
      <c r="D3064" s="15"/>
      <c r="E3064" s="15">
        <v>0</v>
      </c>
      <c r="F3064" s="15">
        <v>0</v>
      </c>
      <c r="G3064" s="15">
        <v>0</v>
      </c>
      <c r="H3064" s="15">
        <v>0</v>
      </c>
      <c r="I3064" s="16">
        <f t="shared" ref="I3064:I3318" si="60">IFERROR(IF((F3064+H3064)/(G3064+E3064)&lt;0,0,(F3064+H3064)/(G3064+E3064)),0)</f>
        <v>0</v>
      </c>
      <c r="J3064" s="15">
        <v>0</v>
      </c>
      <c r="K3064" s="15">
        <v>0</v>
      </c>
      <c r="L3064" s="16">
        <f t="shared" ref="L3064:L3318" si="61">I3064*J3064</f>
        <v>0</v>
      </c>
      <c r="M3064" s="15">
        <f t="shared" ref="M3064:M3318" si="62">E3064+G3064-J3064</f>
        <v>0</v>
      </c>
      <c r="N3064" s="15">
        <v>0</v>
      </c>
      <c r="O3064" s="17">
        <f t="shared" ref="O3064:O3318" si="63">E3064+G3064-J3064</f>
        <v>0</v>
      </c>
      <c r="P3064" s="16">
        <f t="shared" ref="P3064:P3318" si="64">F3064+H3064-L3064</f>
        <v>0</v>
      </c>
    </row>
    <row r="3065" spans="1:16" x14ac:dyDescent="0.2">
      <c r="A3065" s="15" t="s">
        <v>4156</v>
      </c>
      <c r="B3065" s="15" t="s">
        <v>25</v>
      </c>
      <c r="C3065" s="15"/>
      <c r="D3065" s="15"/>
      <c r="E3065" s="15">
        <v>0</v>
      </c>
      <c r="F3065" s="15">
        <v>0</v>
      </c>
      <c r="G3065" s="15">
        <v>0</v>
      </c>
      <c r="H3065" s="15">
        <v>0</v>
      </c>
      <c r="I3065" s="16">
        <f t="shared" si="60"/>
        <v>0</v>
      </c>
      <c r="J3065" s="15">
        <v>0</v>
      </c>
      <c r="K3065" s="15">
        <v>0</v>
      </c>
      <c r="L3065" s="16">
        <f t="shared" si="61"/>
        <v>0</v>
      </c>
      <c r="M3065" s="15">
        <f t="shared" si="62"/>
        <v>0</v>
      </c>
      <c r="N3065" s="15">
        <v>0</v>
      </c>
      <c r="O3065" s="17">
        <f t="shared" si="63"/>
        <v>0</v>
      </c>
      <c r="P3065" s="16">
        <f t="shared" si="64"/>
        <v>0</v>
      </c>
    </row>
    <row r="3066" spans="1:16" x14ac:dyDescent="0.2">
      <c r="A3066" s="15" t="s">
        <v>1978</v>
      </c>
      <c r="B3066" s="15" t="s">
        <v>11</v>
      </c>
      <c r="C3066" s="15"/>
      <c r="D3066" s="15"/>
      <c r="E3066" s="15">
        <v>0</v>
      </c>
      <c r="F3066" s="15">
        <v>0</v>
      </c>
      <c r="G3066" s="15">
        <v>0</v>
      </c>
      <c r="H3066" s="15">
        <v>0</v>
      </c>
      <c r="I3066" s="16">
        <f t="shared" si="60"/>
        <v>0</v>
      </c>
      <c r="J3066" s="15">
        <v>0</v>
      </c>
      <c r="K3066" s="15">
        <v>0</v>
      </c>
      <c r="L3066" s="16">
        <f t="shared" si="61"/>
        <v>0</v>
      </c>
      <c r="M3066" s="15">
        <f t="shared" si="62"/>
        <v>0</v>
      </c>
      <c r="N3066" s="15">
        <v>0</v>
      </c>
      <c r="O3066" s="17">
        <f t="shared" si="63"/>
        <v>0</v>
      </c>
      <c r="P3066" s="16">
        <f t="shared" si="64"/>
        <v>0</v>
      </c>
    </row>
    <row r="3067" spans="1:16" x14ac:dyDescent="0.2">
      <c r="A3067" s="15" t="s">
        <v>4076</v>
      </c>
      <c r="B3067" s="15" t="s">
        <v>25</v>
      </c>
      <c r="C3067" s="15"/>
      <c r="D3067" s="15"/>
      <c r="E3067" s="15">
        <v>2</v>
      </c>
      <c r="F3067" s="15">
        <v>28909090</v>
      </c>
      <c r="G3067" s="15">
        <v>0</v>
      </c>
      <c r="H3067" s="15">
        <v>0</v>
      </c>
      <c r="I3067" s="16">
        <f t="shared" si="60"/>
        <v>14454545</v>
      </c>
      <c r="J3067" s="15">
        <v>0</v>
      </c>
      <c r="K3067" s="15">
        <v>0</v>
      </c>
      <c r="L3067" s="16">
        <f t="shared" si="61"/>
        <v>0</v>
      </c>
      <c r="M3067" s="15">
        <f t="shared" si="62"/>
        <v>2</v>
      </c>
      <c r="N3067" s="15">
        <v>0</v>
      </c>
      <c r="O3067" s="17">
        <f t="shared" si="63"/>
        <v>2</v>
      </c>
      <c r="P3067" s="16">
        <f t="shared" si="64"/>
        <v>28909090</v>
      </c>
    </row>
    <row r="3068" spans="1:16" x14ac:dyDescent="0.2">
      <c r="A3068" s="15" t="s">
        <v>1984</v>
      </c>
      <c r="B3068" s="15" t="s">
        <v>34</v>
      </c>
      <c r="C3068" s="15"/>
      <c r="D3068" s="15"/>
      <c r="E3068" s="15">
        <v>0</v>
      </c>
      <c r="F3068" s="15">
        <v>0</v>
      </c>
      <c r="G3068" s="15">
        <v>0</v>
      </c>
      <c r="H3068" s="15">
        <v>0</v>
      </c>
      <c r="I3068" s="16">
        <f t="shared" si="60"/>
        <v>0</v>
      </c>
      <c r="J3068" s="15">
        <v>0</v>
      </c>
      <c r="K3068" s="15">
        <v>0</v>
      </c>
      <c r="L3068" s="16">
        <f t="shared" si="61"/>
        <v>0</v>
      </c>
      <c r="M3068" s="15">
        <f t="shared" si="62"/>
        <v>0</v>
      </c>
      <c r="N3068" s="15">
        <v>0</v>
      </c>
      <c r="O3068" s="17">
        <f t="shared" si="63"/>
        <v>0</v>
      </c>
      <c r="P3068" s="16">
        <f t="shared" si="64"/>
        <v>0</v>
      </c>
    </row>
    <row r="3069" spans="1:16" x14ac:dyDescent="0.2">
      <c r="A3069" s="15" t="s">
        <v>4157</v>
      </c>
      <c r="B3069" s="15" t="s">
        <v>11</v>
      </c>
      <c r="C3069" s="15"/>
      <c r="D3069" s="15"/>
      <c r="E3069" s="15">
        <v>0</v>
      </c>
      <c r="F3069" s="15">
        <v>0</v>
      </c>
      <c r="G3069" s="15">
        <v>0</v>
      </c>
      <c r="H3069" s="15">
        <v>0</v>
      </c>
      <c r="I3069" s="16">
        <f t="shared" si="60"/>
        <v>0</v>
      </c>
      <c r="J3069" s="15">
        <v>0</v>
      </c>
      <c r="K3069" s="15">
        <v>0</v>
      </c>
      <c r="L3069" s="16">
        <f t="shared" si="61"/>
        <v>0</v>
      </c>
      <c r="M3069" s="15">
        <f t="shared" si="62"/>
        <v>0</v>
      </c>
      <c r="N3069" s="15">
        <v>0</v>
      </c>
      <c r="O3069" s="17">
        <f t="shared" si="63"/>
        <v>0</v>
      </c>
      <c r="P3069" s="16">
        <f t="shared" si="64"/>
        <v>0</v>
      </c>
    </row>
    <row r="3070" spans="1:16" x14ac:dyDescent="0.2">
      <c r="A3070" s="15" t="s">
        <v>4158</v>
      </c>
      <c r="B3070" s="15" t="s">
        <v>11</v>
      </c>
      <c r="C3070" s="15"/>
      <c r="D3070" s="15"/>
      <c r="E3070" s="15">
        <v>0</v>
      </c>
      <c r="F3070" s="15">
        <v>0</v>
      </c>
      <c r="G3070" s="15">
        <v>0</v>
      </c>
      <c r="H3070" s="15">
        <v>0</v>
      </c>
      <c r="I3070" s="16">
        <f t="shared" si="60"/>
        <v>0</v>
      </c>
      <c r="J3070" s="15">
        <v>0</v>
      </c>
      <c r="K3070" s="15">
        <v>0</v>
      </c>
      <c r="L3070" s="16">
        <f t="shared" si="61"/>
        <v>0</v>
      </c>
      <c r="M3070" s="15">
        <f t="shared" si="62"/>
        <v>0</v>
      </c>
      <c r="N3070" s="15">
        <v>0</v>
      </c>
      <c r="O3070" s="17">
        <f t="shared" si="63"/>
        <v>0</v>
      </c>
      <c r="P3070" s="16">
        <f t="shared" si="64"/>
        <v>0</v>
      </c>
    </row>
    <row r="3071" spans="1:16" x14ac:dyDescent="0.2">
      <c r="A3071" s="15" t="s">
        <v>4159</v>
      </c>
      <c r="B3071" s="15" t="s">
        <v>11</v>
      </c>
      <c r="C3071" s="15"/>
      <c r="D3071" s="15"/>
      <c r="E3071" s="15">
        <v>0</v>
      </c>
      <c r="F3071" s="15">
        <v>0</v>
      </c>
      <c r="G3071" s="15">
        <v>0</v>
      </c>
      <c r="H3071" s="15">
        <v>0</v>
      </c>
      <c r="I3071" s="16">
        <f t="shared" si="60"/>
        <v>0</v>
      </c>
      <c r="J3071" s="15">
        <v>0</v>
      </c>
      <c r="K3071" s="15">
        <v>0</v>
      </c>
      <c r="L3071" s="16">
        <f t="shared" si="61"/>
        <v>0</v>
      </c>
      <c r="M3071" s="15">
        <f t="shared" si="62"/>
        <v>0</v>
      </c>
      <c r="N3071" s="15">
        <v>0</v>
      </c>
      <c r="O3071" s="17">
        <f t="shared" si="63"/>
        <v>0</v>
      </c>
      <c r="P3071" s="16">
        <f t="shared" si="64"/>
        <v>0</v>
      </c>
    </row>
    <row r="3072" spans="1:16" x14ac:dyDescent="0.2">
      <c r="A3072" s="15" t="s">
        <v>1988</v>
      </c>
      <c r="B3072" s="15" t="s">
        <v>11</v>
      </c>
      <c r="C3072" s="15"/>
      <c r="D3072" s="15"/>
      <c r="E3072" s="15">
        <v>0</v>
      </c>
      <c r="F3072" s="15">
        <v>0</v>
      </c>
      <c r="G3072" s="15">
        <v>0</v>
      </c>
      <c r="H3072" s="15">
        <v>0</v>
      </c>
      <c r="I3072" s="16">
        <f t="shared" si="60"/>
        <v>0</v>
      </c>
      <c r="J3072" s="15">
        <v>0</v>
      </c>
      <c r="K3072" s="15">
        <v>0</v>
      </c>
      <c r="L3072" s="16">
        <f t="shared" si="61"/>
        <v>0</v>
      </c>
      <c r="M3072" s="15">
        <f t="shared" si="62"/>
        <v>0</v>
      </c>
      <c r="N3072" s="15">
        <v>0</v>
      </c>
      <c r="O3072" s="17">
        <f t="shared" si="63"/>
        <v>0</v>
      </c>
      <c r="P3072" s="16">
        <f t="shared" si="64"/>
        <v>0</v>
      </c>
    </row>
    <row r="3073" spans="1:16" x14ac:dyDescent="0.2">
      <c r="A3073" s="15" t="s">
        <v>1989</v>
      </c>
      <c r="B3073" s="15" t="s">
        <v>141</v>
      </c>
      <c r="C3073" s="15"/>
      <c r="D3073" s="15"/>
      <c r="E3073" s="15">
        <v>0</v>
      </c>
      <c r="F3073" s="15">
        <v>0</v>
      </c>
      <c r="G3073" s="15">
        <v>0</v>
      </c>
      <c r="H3073" s="15">
        <v>0</v>
      </c>
      <c r="I3073" s="16">
        <f t="shared" si="60"/>
        <v>0</v>
      </c>
      <c r="J3073" s="15">
        <v>0</v>
      </c>
      <c r="K3073" s="15">
        <v>0</v>
      </c>
      <c r="L3073" s="16">
        <f t="shared" si="61"/>
        <v>0</v>
      </c>
      <c r="M3073" s="15">
        <f t="shared" si="62"/>
        <v>0</v>
      </c>
      <c r="N3073" s="15">
        <v>0</v>
      </c>
      <c r="O3073" s="17">
        <f t="shared" si="63"/>
        <v>0</v>
      </c>
      <c r="P3073" s="16">
        <f t="shared" si="64"/>
        <v>0</v>
      </c>
    </row>
    <row r="3074" spans="1:16" x14ac:dyDescent="0.2">
      <c r="A3074" s="15" t="s">
        <v>1992</v>
      </c>
      <c r="B3074" s="15" t="s">
        <v>11</v>
      </c>
      <c r="C3074" s="15"/>
      <c r="D3074" s="15"/>
      <c r="E3074" s="15">
        <v>0</v>
      </c>
      <c r="F3074" s="15">
        <v>0</v>
      </c>
      <c r="G3074" s="15">
        <v>0</v>
      </c>
      <c r="H3074" s="15">
        <v>0</v>
      </c>
      <c r="I3074" s="16">
        <f t="shared" si="60"/>
        <v>0</v>
      </c>
      <c r="J3074" s="15">
        <v>0</v>
      </c>
      <c r="K3074" s="15">
        <v>0</v>
      </c>
      <c r="L3074" s="16">
        <f t="shared" si="61"/>
        <v>0</v>
      </c>
      <c r="M3074" s="15">
        <f t="shared" si="62"/>
        <v>0</v>
      </c>
      <c r="N3074" s="15">
        <v>0</v>
      </c>
      <c r="O3074" s="17">
        <f t="shared" si="63"/>
        <v>0</v>
      </c>
      <c r="P3074" s="16">
        <f t="shared" si="64"/>
        <v>0</v>
      </c>
    </row>
    <row r="3075" spans="1:16" x14ac:dyDescent="0.2">
      <c r="A3075" s="15" t="s">
        <v>1993</v>
      </c>
      <c r="B3075" s="15" t="s">
        <v>141</v>
      </c>
      <c r="C3075" s="15"/>
      <c r="D3075" s="15"/>
      <c r="E3075" s="15">
        <v>1</v>
      </c>
      <c r="F3075" s="15">
        <v>260000</v>
      </c>
      <c r="G3075" s="15">
        <v>0</v>
      </c>
      <c r="H3075" s="15">
        <v>0</v>
      </c>
      <c r="I3075" s="16">
        <f t="shared" si="60"/>
        <v>260000</v>
      </c>
      <c r="J3075" s="15">
        <v>0</v>
      </c>
      <c r="K3075" s="15">
        <v>0</v>
      </c>
      <c r="L3075" s="16">
        <f t="shared" si="61"/>
        <v>0</v>
      </c>
      <c r="M3075" s="15">
        <f t="shared" si="62"/>
        <v>1</v>
      </c>
      <c r="N3075" s="15">
        <v>0</v>
      </c>
      <c r="O3075" s="17">
        <f t="shared" si="63"/>
        <v>1</v>
      </c>
      <c r="P3075" s="16">
        <f t="shared" si="64"/>
        <v>260000</v>
      </c>
    </row>
    <row r="3076" spans="1:16" x14ac:dyDescent="0.2">
      <c r="A3076" s="15" t="s">
        <v>1994</v>
      </c>
      <c r="B3076" s="15" t="s">
        <v>11</v>
      </c>
      <c r="C3076" s="15"/>
      <c r="D3076" s="15"/>
      <c r="E3076" s="15">
        <v>0</v>
      </c>
      <c r="F3076" s="15">
        <v>0</v>
      </c>
      <c r="G3076" s="15">
        <v>0</v>
      </c>
      <c r="H3076" s="15">
        <v>0</v>
      </c>
      <c r="I3076" s="16">
        <f t="shared" si="60"/>
        <v>0</v>
      </c>
      <c r="J3076" s="15">
        <v>0</v>
      </c>
      <c r="K3076" s="15">
        <v>0</v>
      </c>
      <c r="L3076" s="16">
        <f t="shared" si="61"/>
        <v>0</v>
      </c>
      <c r="M3076" s="15">
        <f t="shared" si="62"/>
        <v>0</v>
      </c>
      <c r="N3076" s="15">
        <v>0</v>
      </c>
      <c r="O3076" s="17">
        <f t="shared" si="63"/>
        <v>0</v>
      </c>
      <c r="P3076" s="16">
        <f t="shared" si="64"/>
        <v>0</v>
      </c>
    </row>
    <row r="3077" spans="1:16" x14ac:dyDescent="0.2">
      <c r="A3077" s="15" t="s">
        <v>1997</v>
      </c>
      <c r="B3077" s="15" t="s">
        <v>11</v>
      </c>
      <c r="C3077" s="15"/>
      <c r="D3077" s="15"/>
      <c r="E3077" s="15">
        <v>0</v>
      </c>
      <c r="F3077" s="15">
        <v>0</v>
      </c>
      <c r="G3077" s="15">
        <v>0</v>
      </c>
      <c r="H3077" s="15">
        <v>0</v>
      </c>
      <c r="I3077" s="16">
        <f t="shared" si="60"/>
        <v>0</v>
      </c>
      <c r="J3077" s="15">
        <v>0</v>
      </c>
      <c r="K3077" s="15">
        <v>0</v>
      </c>
      <c r="L3077" s="16">
        <f t="shared" si="61"/>
        <v>0</v>
      </c>
      <c r="M3077" s="15">
        <f t="shared" si="62"/>
        <v>0</v>
      </c>
      <c r="N3077" s="15">
        <v>0</v>
      </c>
      <c r="O3077" s="17">
        <f t="shared" si="63"/>
        <v>0</v>
      </c>
      <c r="P3077" s="16">
        <f t="shared" si="64"/>
        <v>0</v>
      </c>
    </row>
    <row r="3078" spans="1:16" x14ac:dyDescent="0.2">
      <c r="A3078" s="15" t="s">
        <v>4160</v>
      </c>
      <c r="B3078" s="15" t="s">
        <v>20</v>
      </c>
      <c r="C3078" s="15"/>
      <c r="D3078" s="15"/>
      <c r="E3078" s="15">
        <v>0</v>
      </c>
      <c r="F3078" s="15">
        <v>0</v>
      </c>
      <c r="G3078" s="15">
        <v>0</v>
      </c>
      <c r="H3078" s="15">
        <v>0</v>
      </c>
      <c r="I3078" s="16">
        <f t="shared" si="60"/>
        <v>0</v>
      </c>
      <c r="J3078" s="15">
        <v>0</v>
      </c>
      <c r="K3078" s="15">
        <v>0</v>
      </c>
      <c r="L3078" s="16">
        <f t="shared" si="61"/>
        <v>0</v>
      </c>
      <c r="M3078" s="15">
        <f t="shared" si="62"/>
        <v>0</v>
      </c>
      <c r="N3078" s="15">
        <v>0</v>
      </c>
      <c r="O3078" s="17">
        <f t="shared" si="63"/>
        <v>0</v>
      </c>
      <c r="P3078" s="16">
        <f t="shared" si="64"/>
        <v>0</v>
      </c>
    </row>
    <row r="3079" spans="1:16" x14ac:dyDescent="0.2">
      <c r="A3079" s="15" t="s">
        <v>1999</v>
      </c>
      <c r="B3079" s="15" t="s">
        <v>11</v>
      </c>
      <c r="C3079" s="15"/>
      <c r="D3079" s="15"/>
      <c r="E3079" s="15">
        <v>0</v>
      </c>
      <c r="F3079" s="15">
        <v>0</v>
      </c>
      <c r="G3079" s="15">
        <v>0</v>
      </c>
      <c r="H3079" s="15">
        <v>0</v>
      </c>
      <c r="I3079" s="16">
        <f t="shared" si="60"/>
        <v>0</v>
      </c>
      <c r="J3079" s="15">
        <v>0</v>
      </c>
      <c r="K3079" s="15">
        <v>0</v>
      </c>
      <c r="L3079" s="16">
        <f t="shared" si="61"/>
        <v>0</v>
      </c>
      <c r="M3079" s="15">
        <f t="shared" si="62"/>
        <v>0</v>
      </c>
      <c r="N3079" s="15">
        <v>0</v>
      </c>
      <c r="O3079" s="17">
        <f t="shared" si="63"/>
        <v>0</v>
      </c>
      <c r="P3079" s="16">
        <f t="shared" si="64"/>
        <v>0</v>
      </c>
    </row>
    <row r="3080" spans="1:16" x14ac:dyDescent="0.2">
      <c r="A3080" s="15" t="s">
        <v>2000</v>
      </c>
      <c r="B3080" s="15" t="s">
        <v>11</v>
      </c>
      <c r="C3080" s="15"/>
      <c r="D3080" s="15"/>
      <c r="E3080" s="15">
        <v>0</v>
      </c>
      <c r="F3080" s="15">
        <v>0</v>
      </c>
      <c r="G3080" s="15">
        <v>0</v>
      </c>
      <c r="H3080" s="15">
        <v>0</v>
      </c>
      <c r="I3080" s="16">
        <f t="shared" si="60"/>
        <v>0</v>
      </c>
      <c r="J3080" s="15">
        <v>0</v>
      </c>
      <c r="K3080" s="15">
        <v>0</v>
      </c>
      <c r="L3080" s="16">
        <f t="shared" si="61"/>
        <v>0</v>
      </c>
      <c r="M3080" s="15">
        <f t="shared" si="62"/>
        <v>0</v>
      </c>
      <c r="N3080" s="15">
        <v>0</v>
      </c>
      <c r="O3080" s="17">
        <f t="shared" si="63"/>
        <v>0</v>
      </c>
      <c r="P3080" s="16">
        <f t="shared" si="64"/>
        <v>0</v>
      </c>
    </row>
    <row r="3081" spans="1:16" x14ac:dyDescent="0.2">
      <c r="A3081" s="15" t="s">
        <v>4077</v>
      </c>
      <c r="B3081" s="15" t="s">
        <v>11</v>
      </c>
      <c r="C3081" s="15"/>
      <c r="D3081" s="15"/>
      <c r="E3081" s="15">
        <v>1</v>
      </c>
      <c r="F3081" s="15">
        <v>1409090</v>
      </c>
      <c r="G3081" s="15">
        <v>0</v>
      </c>
      <c r="H3081" s="15">
        <v>0</v>
      </c>
      <c r="I3081" s="16">
        <f t="shared" si="60"/>
        <v>1409090</v>
      </c>
      <c r="J3081" s="15">
        <v>0</v>
      </c>
      <c r="K3081" s="15">
        <v>0</v>
      </c>
      <c r="L3081" s="16">
        <f t="shared" si="61"/>
        <v>0</v>
      </c>
      <c r="M3081" s="15">
        <f t="shared" si="62"/>
        <v>1</v>
      </c>
      <c r="N3081" s="15">
        <v>0</v>
      </c>
      <c r="O3081" s="17">
        <f t="shared" si="63"/>
        <v>1</v>
      </c>
      <c r="P3081" s="16">
        <f t="shared" si="64"/>
        <v>1409090</v>
      </c>
    </row>
    <row r="3082" spans="1:16" x14ac:dyDescent="0.2">
      <c r="A3082" s="15" t="s">
        <v>2002</v>
      </c>
      <c r="B3082" s="15" t="s">
        <v>11</v>
      </c>
      <c r="C3082" s="15"/>
      <c r="D3082" s="15"/>
      <c r="E3082" s="15">
        <v>0</v>
      </c>
      <c r="F3082" s="15">
        <v>0</v>
      </c>
      <c r="G3082" s="15">
        <v>0</v>
      </c>
      <c r="H3082" s="15">
        <v>0</v>
      </c>
      <c r="I3082" s="16">
        <f t="shared" si="60"/>
        <v>0</v>
      </c>
      <c r="J3082" s="15">
        <v>0</v>
      </c>
      <c r="K3082" s="15">
        <v>0</v>
      </c>
      <c r="L3082" s="16">
        <f t="shared" si="61"/>
        <v>0</v>
      </c>
      <c r="M3082" s="15">
        <f t="shared" si="62"/>
        <v>0</v>
      </c>
      <c r="N3082" s="15">
        <v>0</v>
      </c>
      <c r="O3082" s="17">
        <f t="shared" si="63"/>
        <v>0</v>
      </c>
      <c r="P3082" s="16">
        <f t="shared" si="64"/>
        <v>0</v>
      </c>
    </row>
    <row r="3083" spans="1:16" x14ac:dyDescent="0.2">
      <c r="A3083" s="15" t="s">
        <v>4161</v>
      </c>
      <c r="B3083" s="15" t="s">
        <v>11</v>
      </c>
      <c r="C3083" s="15"/>
      <c r="D3083" s="15"/>
      <c r="E3083" s="15">
        <v>0</v>
      </c>
      <c r="F3083" s="15">
        <v>0</v>
      </c>
      <c r="G3083" s="15">
        <v>0</v>
      </c>
      <c r="H3083" s="15">
        <v>0</v>
      </c>
      <c r="I3083" s="16">
        <f t="shared" si="60"/>
        <v>0</v>
      </c>
      <c r="J3083" s="15">
        <v>0</v>
      </c>
      <c r="K3083" s="15">
        <v>0</v>
      </c>
      <c r="L3083" s="16">
        <f t="shared" si="61"/>
        <v>0</v>
      </c>
      <c r="M3083" s="15">
        <f t="shared" si="62"/>
        <v>0</v>
      </c>
      <c r="N3083" s="15">
        <v>0</v>
      </c>
      <c r="O3083" s="17">
        <f t="shared" si="63"/>
        <v>0</v>
      </c>
      <c r="P3083" s="16">
        <f t="shared" si="64"/>
        <v>0</v>
      </c>
    </row>
    <row r="3084" spans="1:16" x14ac:dyDescent="0.2">
      <c r="A3084" s="15" t="s">
        <v>2004</v>
      </c>
      <c r="B3084" s="15" t="s">
        <v>11</v>
      </c>
      <c r="C3084" s="15"/>
      <c r="D3084" s="15"/>
      <c r="E3084" s="15">
        <v>0</v>
      </c>
      <c r="F3084" s="15">
        <v>0</v>
      </c>
      <c r="G3084" s="15">
        <v>0</v>
      </c>
      <c r="H3084" s="15">
        <v>0</v>
      </c>
      <c r="I3084" s="16">
        <f t="shared" si="60"/>
        <v>0</v>
      </c>
      <c r="J3084" s="15">
        <v>0</v>
      </c>
      <c r="K3084" s="15">
        <v>0</v>
      </c>
      <c r="L3084" s="16">
        <f t="shared" si="61"/>
        <v>0</v>
      </c>
      <c r="M3084" s="15">
        <f t="shared" si="62"/>
        <v>0</v>
      </c>
      <c r="N3084" s="15">
        <v>0</v>
      </c>
      <c r="O3084" s="17">
        <f t="shared" si="63"/>
        <v>0</v>
      </c>
      <c r="P3084" s="16">
        <f t="shared" si="64"/>
        <v>0</v>
      </c>
    </row>
    <row r="3085" spans="1:16" x14ac:dyDescent="0.2">
      <c r="A3085" s="15" t="s">
        <v>2005</v>
      </c>
      <c r="B3085" s="15" t="s">
        <v>11</v>
      </c>
      <c r="C3085" s="15"/>
      <c r="D3085" s="15"/>
      <c r="E3085" s="15">
        <v>0</v>
      </c>
      <c r="F3085" s="15">
        <v>0</v>
      </c>
      <c r="G3085" s="15">
        <v>0</v>
      </c>
      <c r="H3085" s="15">
        <v>0</v>
      </c>
      <c r="I3085" s="16">
        <f t="shared" si="60"/>
        <v>0</v>
      </c>
      <c r="J3085" s="15">
        <v>0</v>
      </c>
      <c r="K3085" s="15">
        <v>0</v>
      </c>
      <c r="L3085" s="16">
        <f t="shared" si="61"/>
        <v>0</v>
      </c>
      <c r="M3085" s="15">
        <f t="shared" si="62"/>
        <v>0</v>
      </c>
      <c r="N3085" s="15">
        <v>0</v>
      </c>
      <c r="O3085" s="17">
        <f t="shared" si="63"/>
        <v>0</v>
      </c>
      <c r="P3085" s="16">
        <f t="shared" si="64"/>
        <v>0</v>
      </c>
    </row>
    <row r="3086" spans="1:16" x14ac:dyDescent="0.2">
      <c r="A3086" s="15" t="s">
        <v>4162</v>
      </c>
      <c r="B3086" s="15" t="s">
        <v>11</v>
      </c>
      <c r="C3086" s="15"/>
      <c r="D3086" s="15"/>
      <c r="E3086" s="15">
        <v>0</v>
      </c>
      <c r="F3086" s="15">
        <v>0</v>
      </c>
      <c r="G3086" s="15">
        <v>0</v>
      </c>
      <c r="H3086" s="15">
        <v>0</v>
      </c>
      <c r="I3086" s="16">
        <f t="shared" si="60"/>
        <v>0</v>
      </c>
      <c r="J3086" s="15">
        <v>0</v>
      </c>
      <c r="K3086" s="15">
        <v>0</v>
      </c>
      <c r="L3086" s="16">
        <f t="shared" si="61"/>
        <v>0</v>
      </c>
      <c r="M3086" s="15">
        <f t="shared" si="62"/>
        <v>0</v>
      </c>
      <c r="N3086" s="15">
        <v>0</v>
      </c>
      <c r="O3086" s="17">
        <f t="shared" si="63"/>
        <v>0</v>
      </c>
      <c r="P3086" s="16">
        <f t="shared" si="64"/>
        <v>0</v>
      </c>
    </row>
    <row r="3087" spans="1:16" x14ac:dyDescent="0.2">
      <c r="A3087" s="15" t="s">
        <v>2008</v>
      </c>
      <c r="B3087" s="15" t="s">
        <v>11</v>
      </c>
      <c r="C3087" s="15"/>
      <c r="D3087" s="15"/>
      <c r="E3087" s="15">
        <v>0</v>
      </c>
      <c r="F3087" s="15">
        <v>0</v>
      </c>
      <c r="G3087" s="15">
        <v>0</v>
      </c>
      <c r="H3087" s="15">
        <v>0</v>
      </c>
      <c r="I3087" s="16">
        <f t="shared" si="60"/>
        <v>0</v>
      </c>
      <c r="J3087" s="15">
        <v>0</v>
      </c>
      <c r="K3087" s="15">
        <v>0</v>
      </c>
      <c r="L3087" s="16">
        <f t="shared" si="61"/>
        <v>0</v>
      </c>
      <c r="M3087" s="15">
        <f t="shared" si="62"/>
        <v>0</v>
      </c>
      <c r="N3087" s="15">
        <v>0</v>
      </c>
      <c r="O3087" s="17">
        <f t="shared" si="63"/>
        <v>0</v>
      </c>
      <c r="P3087" s="16">
        <f t="shared" si="64"/>
        <v>0</v>
      </c>
    </row>
    <row r="3088" spans="1:16" x14ac:dyDescent="0.2">
      <c r="A3088" s="15" t="s">
        <v>2009</v>
      </c>
      <c r="B3088" s="15" t="s">
        <v>11</v>
      </c>
      <c r="C3088" s="15"/>
      <c r="D3088" s="15"/>
      <c r="E3088" s="15">
        <v>0</v>
      </c>
      <c r="F3088" s="15">
        <v>0</v>
      </c>
      <c r="G3088" s="15">
        <v>0</v>
      </c>
      <c r="H3088" s="15">
        <v>0</v>
      </c>
      <c r="I3088" s="16">
        <f t="shared" si="60"/>
        <v>0</v>
      </c>
      <c r="J3088" s="15">
        <v>0</v>
      </c>
      <c r="K3088" s="15">
        <v>0</v>
      </c>
      <c r="L3088" s="16">
        <f t="shared" si="61"/>
        <v>0</v>
      </c>
      <c r="M3088" s="15">
        <f t="shared" si="62"/>
        <v>0</v>
      </c>
      <c r="N3088" s="15">
        <v>0</v>
      </c>
      <c r="O3088" s="17">
        <f t="shared" si="63"/>
        <v>0</v>
      </c>
      <c r="P3088" s="16">
        <f t="shared" si="64"/>
        <v>0</v>
      </c>
    </row>
    <row r="3089" spans="1:16" x14ac:dyDescent="0.2">
      <c r="A3089" s="15" t="s">
        <v>4163</v>
      </c>
      <c r="B3089" s="15" t="s">
        <v>11</v>
      </c>
      <c r="C3089" s="15"/>
      <c r="D3089" s="15"/>
      <c r="E3089" s="15">
        <v>0</v>
      </c>
      <c r="F3089" s="15">
        <v>0</v>
      </c>
      <c r="G3089" s="15">
        <v>0</v>
      </c>
      <c r="H3089" s="15">
        <v>0</v>
      </c>
      <c r="I3089" s="16">
        <f t="shared" si="60"/>
        <v>0</v>
      </c>
      <c r="J3089" s="15">
        <v>0</v>
      </c>
      <c r="K3089" s="15">
        <v>0</v>
      </c>
      <c r="L3089" s="16">
        <f t="shared" si="61"/>
        <v>0</v>
      </c>
      <c r="M3089" s="15">
        <f t="shared" si="62"/>
        <v>0</v>
      </c>
      <c r="N3089" s="15">
        <v>0</v>
      </c>
      <c r="O3089" s="17">
        <f t="shared" si="63"/>
        <v>0</v>
      </c>
      <c r="P3089" s="16">
        <f t="shared" si="64"/>
        <v>0</v>
      </c>
    </row>
    <row r="3090" spans="1:16" x14ac:dyDescent="0.2">
      <c r="A3090" s="15" t="s">
        <v>2011</v>
      </c>
      <c r="B3090" s="15" t="s">
        <v>11</v>
      </c>
      <c r="C3090" s="15"/>
      <c r="D3090" s="15"/>
      <c r="E3090" s="15">
        <v>0</v>
      </c>
      <c r="F3090" s="15">
        <v>0</v>
      </c>
      <c r="G3090" s="15">
        <v>0</v>
      </c>
      <c r="H3090" s="15">
        <v>0</v>
      </c>
      <c r="I3090" s="16">
        <f t="shared" si="60"/>
        <v>0</v>
      </c>
      <c r="J3090" s="15">
        <v>0</v>
      </c>
      <c r="K3090" s="15">
        <v>0</v>
      </c>
      <c r="L3090" s="16">
        <f t="shared" si="61"/>
        <v>0</v>
      </c>
      <c r="M3090" s="15">
        <f t="shared" si="62"/>
        <v>0</v>
      </c>
      <c r="N3090" s="15">
        <v>0</v>
      </c>
      <c r="O3090" s="17">
        <f t="shared" si="63"/>
        <v>0</v>
      </c>
      <c r="P3090" s="16">
        <f t="shared" si="64"/>
        <v>0</v>
      </c>
    </row>
    <row r="3091" spans="1:16" x14ac:dyDescent="0.2">
      <c r="A3091" s="15" t="s">
        <v>4164</v>
      </c>
      <c r="B3091" s="15" t="s">
        <v>34</v>
      </c>
      <c r="C3091" s="15"/>
      <c r="D3091" s="15"/>
      <c r="E3091" s="15">
        <v>0</v>
      </c>
      <c r="F3091" s="15">
        <v>0</v>
      </c>
      <c r="G3091" s="15">
        <v>0</v>
      </c>
      <c r="H3091" s="15">
        <v>0</v>
      </c>
      <c r="I3091" s="16">
        <f t="shared" si="60"/>
        <v>0</v>
      </c>
      <c r="J3091" s="15">
        <v>0</v>
      </c>
      <c r="K3091" s="15">
        <v>0</v>
      </c>
      <c r="L3091" s="16">
        <f t="shared" si="61"/>
        <v>0</v>
      </c>
      <c r="M3091" s="15">
        <f t="shared" si="62"/>
        <v>0</v>
      </c>
      <c r="N3091" s="15">
        <v>0</v>
      </c>
      <c r="O3091" s="17">
        <f t="shared" si="63"/>
        <v>0</v>
      </c>
      <c r="P3091" s="16">
        <f t="shared" si="64"/>
        <v>0</v>
      </c>
    </row>
    <row r="3092" spans="1:16" x14ac:dyDescent="0.2">
      <c r="A3092" s="15" t="s">
        <v>2013</v>
      </c>
      <c r="B3092" s="15" t="s">
        <v>11</v>
      </c>
      <c r="C3092" s="15"/>
      <c r="D3092" s="15"/>
      <c r="E3092" s="15">
        <v>0</v>
      </c>
      <c r="F3092" s="15">
        <v>0</v>
      </c>
      <c r="G3092" s="15">
        <v>0</v>
      </c>
      <c r="H3092" s="15">
        <v>0</v>
      </c>
      <c r="I3092" s="16">
        <f t="shared" si="60"/>
        <v>0</v>
      </c>
      <c r="J3092" s="15">
        <v>0</v>
      </c>
      <c r="K3092" s="15">
        <v>0</v>
      </c>
      <c r="L3092" s="16">
        <f t="shared" si="61"/>
        <v>0</v>
      </c>
      <c r="M3092" s="15">
        <f t="shared" si="62"/>
        <v>0</v>
      </c>
      <c r="N3092" s="15">
        <v>0</v>
      </c>
      <c r="O3092" s="17">
        <f t="shared" si="63"/>
        <v>0</v>
      </c>
      <c r="P3092" s="16">
        <f t="shared" si="64"/>
        <v>0</v>
      </c>
    </row>
    <row r="3093" spans="1:16" x14ac:dyDescent="0.2">
      <c r="A3093" s="15" t="s">
        <v>2014</v>
      </c>
      <c r="B3093" s="15" t="s">
        <v>141</v>
      </c>
      <c r="C3093" s="15"/>
      <c r="D3093" s="15"/>
      <c r="E3093" s="15">
        <v>0</v>
      </c>
      <c r="F3093" s="15">
        <v>0</v>
      </c>
      <c r="G3093" s="15">
        <v>0</v>
      </c>
      <c r="H3093" s="15">
        <v>0</v>
      </c>
      <c r="I3093" s="16">
        <f t="shared" si="60"/>
        <v>0</v>
      </c>
      <c r="J3093" s="15">
        <v>0</v>
      </c>
      <c r="K3093" s="15">
        <v>0</v>
      </c>
      <c r="L3093" s="16">
        <f t="shared" si="61"/>
        <v>0</v>
      </c>
      <c r="M3093" s="15">
        <f t="shared" si="62"/>
        <v>0</v>
      </c>
      <c r="N3093" s="15">
        <v>0</v>
      </c>
      <c r="O3093" s="17">
        <f t="shared" si="63"/>
        <v>0</v>
      </c>
      <c r="P3093" s="16">
        <f t="shared" si="64"/>
        <v>0</v>
      </c>
    </row>
    <row r="3094" spans="1:16" x14ac:dyDescent="0.2">
      <c r="A3094" s="15" t="s">
        <v>2016</v>
      </c>
      <c r="B3094" s="15" t="s">
        <v>141</v>
      </c>
      <c r="C3094" s="15"/>
      <c r="D3094" s="15"/>
      <c r="E3094" s="15">
        <v>0</v>
      </c>
      <c r="F3094" s="15">
        <v>0</v>
      </c>
      <c r="G3094" s="15">
        <v>0</v>
      </c>
      <c r="H3094" s="15">
        <v>0</v>
      </c>
      <c r="I3094" s="16">
        <f t="shared" si="60"/>
        <v>0</v>
      </c>
      <c r="J3094" s="15">
        <v>0</v>
      </c>
      <c r="K3094" s="15">
        <v>0</v>
      </c>
      <c r="L3094" s="16">
        <f t="shared" si="61"/>
        <v>0</v>
      </c>
      <c r="M3094" s="15">
        <f t="shared" si="62"/>
        <v>0</v>
      </c>
      <c r="N3094" s="15">
        <v>0</v>
      </c>
      <c r="O3094" s="17">
        <f t="shared" si="63"/>
        <v>0</v>
      </c>
      <c r="P3094" s="16">
        <f t="shared" si="64"/>
        <v>0</v>
      </c>
    </row>
    <row r="3095" spans="1:16" x14ac:dyDescent="0.2">
      <c r="A3095" s="15" t="s">
        <v>2017</v>
      </c>
      <c r="B3095" s="15" t="s">
        <v>11</v>
      </c>
      <c r="C3095" s="15"/>
      <c r="D3095" s="15"/>
      <c r="E3095" s="15">
        <v>0</v>
      </c>
      <c r="F3095" s="15">
        <v>0</v>
      </c>
      <c r="G3095" s="15">
        <v>0</v>
      </c>
      <c r="H3095" s="15">
        <v>0</v>
      </c>
      <c r="I3095" s="16">
        <f t="shared" si="60"/>
        <v>0</v>
      </c>
      <c r="J3095" s="15">
        <v>0</v>
      </c>
      <c r="K3095" s="15">
        <v>0</v>
      </c>
      <c r="L3095" s="16">
        <f t="shared" si="61"/>
        <v>0</v>
      </c>
      <c r="M3095" s="15">
        <f t="shared" si="62"/>
        <v>0</v>
      </c>
      <c r="N3095" s="15">
        <v>0</v>
      </c>
      <c r="O3095" s="17">
        <f t="shared" si="63"/>
        <v>0</v>
      </c>
      <c r="P3095" s="16">
        <f t="shared" si="64"/>
        <v>0</v>
      </c>
    </row>
    <row r="3096" spans="1:16" x14ac:dyDescent="0.2">
      <c r="A3096" s="15" t="s">
        <v>2019</v>
      </c>
      <c r="B3096" s="15" t="s">
        <v>11</v>
      </c>
      <c r="C3096" s="15"/>
      <c r="D3096" s="15"/>
      <c r="E3096" s="15">
        <v>0</v>
      </c>
      <c r="F3096" s="15">
        <v>0</v>
      </c>
      <c r="G3096" s="15">
        <v>0</v>
      </c>
      <c r="H3096" s="15">
        <v>0</v>
      </c>
      <c r="I3096" s="16">
        <f t="shared" si="60"/>
        <v>0</v>
      </c>
      <c r="J3096" s="15">
        <v>0</v>
      </c>
      <c r="K3096" s="15">
        <v>0</v>
      </c>
      <c r="L3096" s="16">
        <f t="shared" si="61"/>
        <v>0</v>
      </c>
      <c r="M3096" s="15">
        <f t="shared" si="62"/>
        <v>0</v>
      </c>
      <c r="N3096" s="15">
        <v>0</v>
      </c>
      <c r="O3096" s="17">
        <f t="shared" si="63"/>
        <v>0</v>
      </c>
      <c r="P3096" s="16">
        <f t="shared" si="64"/>
        <v>0</v>
      </c>
    </row>
    <row r="3097" spans="1:16" x14ac:dyDescent="0.2">
      <c r="A3097" s="15" t="s">
        <v>2020</v>
      </c>
      <c r="B3097" s="15" t="s">
        <v>11</v>
      </c>
      <c r="C3097" s="15"/>
      <c r="D3097" s="15"/>
      <c r="E3097" s="15">
        <v>0</v>
      </c>
      <c r="F3097" s="15">
        <v>0</v>
      </c>
      <c r="G3097" s="15">
        <v>0</v>
      </c>
      <c r="H3097" s="15">
        <v>0</v>
      </c>
      <c r="I3097" s="16">
        <f t="shared" si="60"/>
        <v>0</v>
      </c>
      <c r="J3097" s="15">
        <v>0</v>
      </c>
      <c r="K3097" s="15">
        <v>0</v>
      </c>
      <c r="L3097" s="16">
        <f t="shared" si="61"/>
        <v>0</v>
      </c>
      <c r="M3097" s="15">
        <f t="shared" si="62"/>
        <v>0</v>
      </c>
      <c r="N3097" s="15">
        <v>0</v>
      </c>
      <c r="O3097" s="17">
        <f t="shared" si="63"/>
        <v>0</v>
      </c>
      <c r="P3097" s="16">
        <f t="shared" si="64"/>
        <v>0</v>
      </c>
    </row>
    <row r="3098" spans="1:16" x14ac:dyDescent="0.2">
      <c r="A3098" s="15" t="s">
        <v>2021</v>
      </c>
      <c r="B3098" s="15" t="s">
        <v>11</v>
      </c>
      <c r="C3098" s="15"/>
      <c r="D3098" s="15"/>
      <c r="E3098" s="15">
        <v>0</v>
      </c>
      <c r="F3098" s="15">
        <v>0</v>
      </c>
      <c r="G3098" s="15">
        <v>0</v>
      </c>
      <c r="H3098" s="15">
        <v>0</v>
      </c>
      <c r="I3098" s="16">
        <f t="shared" si="60"/>
        <v>0</v>
      </c>
      <c r="J3098" s="15">
        <v>0</v>
      </c>
      <c r="K3098" s="15">
        <v>0</v>
      </c>
      <c r="L3098" s="16">
        <f t="shared" si="61"/>
        <v>0</v>
      </c>
      <c r="M3098" s="15">
        <f t="shared" si="62"/>
        <v>0</v>
      </c>
      <c r="N3098" s="15">
        <v>0</v>
      </c>
      <c r="O3098" s="17">
        <f t="shared" si="63"/>
        <v>0</v>
      </c>
      <c r="P3098" s="16">
        <f t="shared" si="64"/>
        <v>0</v>
      </c>
    </row>
    <row r="3099" spans="1:16" x14ac:dyDescent="0.2">
      <c r="A3099" s="15" t="s">
        <v>2023</v>
      </c>
      <c r="B3099" s="15" t="s">
        <v>11</v>
      </c>
      <c r="C3099" s="15"/>
      <c r="D3099" s="15"/>
      <c r="E3099" s="15">
        <v>0</v>
      </c>
      <c r="F3099" s="15">
        <v>0</v>
      </c>
      <c r="G3099" s="15">
        <v>0</v>
      </c>
      <c r="H3099" s="15">
        <v>0</v>
      </c>
      <c r="I3099" s="16">
        <f t="shared" si="60"/>
        <v>0</v>
      </c>
      <c r="J3099" s="15">
        <v>0</v>
      </c>
      <c r="K3099" s="15">
        <v>0</v>
      </c>
      <c r="L3099" s="16">
        <f t="shared" si="61"/>
        <v>0</v>
      </c>
      <c r="M3099" s="15">
        <f t="shared" si="62"/>
        <v>0</v>
      </c>
      <c r="N3099" s="15">
        <v>0</v>
      </c>
      <c r="O3099" s="17">
        <f t="shared" si="63"/>
        <v>0</v>
      </c>
      <c r="P3099" s="16">
        <f t="shared" si="64"/>
        <v>0</v>
      </c>
    </row>
    <row r="3100" spans="1:16" x14ac:dyDescent="0.2">
      <c r="A3100" s="15" t="s">
        <v>2024</v>
      </c>
      <c r="B3100" s="15" t="s">
        <v>11</v>
      </c>
      <c r="C3100" s="15"/>
      <c r="D3100" s="15"/>
      <c r="E3100" s="15">
        <v>0</v>
      </c>
      <c r="F3100" s="15">
        <v>0</v>
      </c>
      <c r="G3100" s="15">
        <v>0</v>
      </c>
      <c r="H3100" s="15">
        <v>0</v>
      </c>
      <c r="I3100" s="16">
        <f t="shared" si="60"/>
        <v>0</v>
      </c>
      <c r="J3100" s="15">
        <v>0</v>
      </c>
      <c r="K3100" s="15">
        <v>0</v>
      </c>
      <c r="L3100" s="16">
        <f t="shared" si="61"/>
        <v>0</v>
      </c>
      <c r="M3100" s="15">
        <f t="shared" si="62"/>
        <v>0</v>
      </c>
      <c r="N3100" s="15">
        <v>0</v>
      </c>
      <c r="O3100" s="17">
        <f t="shared" si="63"/>
        <v>0</v>
      </c>
      <c r="P3100" s="16">
        <f t="shared" si="64"/>
        <v>0</v>
      </c>
    </row>
    <row r="3101" spans="1:16" x14ac:dyDescent="0.2">
      <c r="A3101" s="15" t="s">
        <v>4165</v>
      </c>
      <c r="B3101" s="15" t="s">
        <v>25</v>
      </c>
      <c r="C3101" s="15"/>
      <c r="D3101" s="15"/>
      <c r="E3101" s="15">
        <v>0</v>
      </c>
      <c r="F3101" s="15">
        <v>0</v>
      </c>
      <c r="G3101" s="15">
        <v>0</v>
      </c>
      <c r="H3101" s="15">
        <v>0</v>
      </c>
      <c r="I3101" s="16">
        <f t="shared" si="60"/>
        <v>0</v>
      </c>
      <c r="J3101" s="15">
        <v>0</v>
      </c>
      <c r="K3101" s="15">
        <v>0</v>
      </c>
      <c r="L3101" s="16">
        <f t="shared" si="61"/>
        <v>0</v>
      </c>
      <c r="M3101" s="15">
        <f t="shared" si="62"/>
        <v>0</v>
      </c>
      <c r="N3101" s="15">
        <v>0</v>
      </c>
      <c r="O3101" s="17">
        <f t="shared" si="63"/>
        <v>0</v>
      </c>
      <c r="P3101" s="16">
        <f t="shared" si="64"/>
        <v>0</v>
      </c>
    </row>
    <row r="3102" spans="1:16" x14ac:dyDescent="0.2">
      <c r="A3102" s="15" t="s">
        <v>2026</v>
      </c>
      <c r="B3102" s="15" t="s">
        <v>11</v>
      </c>
      <c r="C3102" s="15"/>
      <c r="D3102" s="15"/>
      <c r="E3102" s="15">
        <v>0</v>
      </c>
      <c r="F3102" s="15">
        <v>0</v>
      </c>
      <c r="G3102" s="15">
        <v>0</v>
      </c>
      <c r="H3102" s="15">
        <v>0</v>
      </c>
      <c r="I3102" s="16">
        <f t="shared" si="60"/>
        <v>0</v>
      </c>
      <c r="J3102" s="15">
        <v>0</v>
      </c>
      <c r="K3102" s="15">
        <v>0</v>
      </c>
      <c r="L3102" s="16">
        <f t="shared" si="61"/>
        <v>0</v>
      </c>
      <c r="M3102" s="15">
        <f t="shared" si="62"/>
        <v>0</v>
      </c>
      <c r="N3102" s="15">
        <v>0</v>
      </c>
      <c r="O3102" s="17">
        <f t="shared" si="63"/>
        <v>0</v>
      </c>
      <c r="P3102" s="16">
        <f t="shared" si="64"/>
        <v>0</v>
      </c>
    </row>
    <row r="3103" spans="1:16" x14ac:dyDescent="0.2">
      <c r="A3103" s="15" t="s">
        <v>2027</v>
      </c>
      <c r="B3103" s="15" t="s">
        <v>11</v>
      </c>
      <c r="C3103" s="15"/>
      <c r="D3103" s="15"/>
      <c r="E3103" s="15">
        <v>0</v>
      </c>
      <c r="F3103" s="15">
        <v>0</v>
      </c>
      <c r="G3103" s="15">
        <v>0</v>
      </c>
      <c r="H3103" s="15">
        <v>0</v>
      </c>
      <c r="I3103" s="16">
        <f t="shared" si="60"/>
        <v>0</v>
      </c>
      <c r="J3103" s="15">
        <v>0</v>
      </c>
      <c r="K3103" s="15">
        <v>0</v>
      </c>
      <c r="L3103" s="16">
        <f t="shared" si="61"/>
        <v>0</v>
      </c>
      <c r="M3103" s="15">
        <f t="shared" si="62"/>
        <v>0</v>
      </c>
      <c r="N3103" s="15">
        <v>0</v>
      </c>
      <c r="O3103" s="17">
        <f t="shared" si="63"/>
        <v>0</v>
      </c>
      <c r="P3103" s="16">
        <f t="shared" si="64"/>
        <v>0</v>
      </c>
    </row>
    <row r="3104" spans="1:16" x14ac:dyDescent="0.2">
      <c r="A3104" s="15" t="s">
        <v>2028</v>
      </c>
      <c r="B3104" s="15" t="s">
        <v>34</v>
      </c>
      <c r="C3104" s="15"/>
      <c r="D3104" s="15"/>
      <c r="E3104" s="15">
        <v>21</v>
      </c>
      <c r="F3104" s="15">
        <v>140758743</v>
      </c>
      <c r="G3104" s="15">
        <v>0</v>
      </c>
      <c r="H3104" s="15">
        <v>0</v>
      </c>
      <c r="I3104" s="16">
        <f t="shared" si="60"/>
        <v>6702797.2857142854</v>
      </c>
      <c r="J3104" s="15">
        <v>0</v>
      </c>
      <c r="K3104" s="15">
        <v>0</v>
      </c>
      <c r="L3104" s="16">
        <f t="shared" si="61"/>
        <v>0</v>
      </c>
      <c r="M3104" s="15">
        <f t="shared" si="62"/>
        <v>21</v>
      </c>
      <c r="N3104" s="15">
        <v>0</v>
      </c>
      <c r="O3104" s="17">
        <f t="shared" si="63"/>
        <v>21</v>
      </c>
      <c r="P3104" s="16">
        <f t="shared" si="64"/>
        <v>140758743</v>
      </c>
    </row>
    <row r="3105" spans="1:16" x14ac:dyDescent="0.2">
      <c r="A3105" s="15" t="s">
        <v>4166</v>
      </c>
      <c r="B3105" s="15" t="s">
        <v>25</v>
      </c>
      <c r="C3105" s="15"/>
      <c r="D3105" s="15"/>
      <c r="E3105" s="15">
        <v>0</v>
      </c>
      <c r="F3105" s="15">
        <v>0</v>
      </c>
      <c r="G3105" s="15">
        <v>0</v>
      </c>
      <c r="H3105" s="15">
        <v>0</v>
      </c>
      <c r="I3105" s="16">
        <f t="shared" si="60"/>
        <v>0</v>
      </c>
      <c r="J3105" s="15">
        <v>0</v>
      </c>
      <c r="K3105" s="15">
        <v>0</v>
      </c>
      <c r="L3105" s="16">
        <f t="shared" si="61"/>
        <v>0</v>
      </c>
      <c r="M3105" s="15">
        <f t="shared" si="62"/>
        <v>0</v>
      </c>
      <c r="N3105" s="15">
        <v>0</v>
      </c>
      <c r="O3105" s="17">
        <f t="shared" si="63"/>
        <v>0</v>
      </c>
      <c r="P3105" s="16">
        <f t="shared" si="64"/>
        <v>0</v>
      </c>
    </row>
    <row r="3106" spans="1:16" x14ac:dyDescent="0.2">
      <c r="A3106" s="15" t="s">
        <v>2030</v>
      </c>
      <c r="B3106" s="15" t="s">
        <v>11</v>
      </c>
      <c r="C3106" s="15"/>
      <c r="D3106" s="15"/>
      <c r="E3106" s="15">
        <v>66</v>
      </c>
      <c r="F3106" s="15">
        <v>20499961</v>
      </c>
      <c r="G3106" s="15">
        <v>0</v>
      </c>
      <c r="H3106" s="15">
        <v>0</v>
      </c>
      <c r="I3106" s="16">
        <f t="shared" si="60"/>
        <v>310605.46969696973</v>
      </c>
      <c r="J3106" s="15">
        <v>0</v>
      </c>
      <c r="K3106" s="15">
        <v>0</v>
      </c>
      <c r="L3106" s="16">
        <f t="shared" si="61"/>
        <v>0</v>
      </c>
      <c r="M3106" s="15">
        <f t="shared" si="62"/>
        <v>66</v>
      </c>
      <c r="N3106" s="15">
        <v>0</v>
      </c>
      <c r="O3106" s="17">
        <f t="shared" si="63"/>
        <v>66</v>
      </c>
      <c r="P3106" s="16">
        <f t="shared" si="64"/>
        <v>20499961</v>
      </c>
    </row>
    <row r="3107" spans="1:16" x14ac:dyDescent="0.2">
      <c r="A3107" s="15" t="s">
        <v>4167</v>
      </c>
      <c r="B3107" s="15" t="s">
        <v>11</v>
      </c>
      <c r="C3107" s="15"/>
      <c r="D3107" s="15"/>
      <c r="E3107" s="15">
        <v>0</v>
      </c>
      <c r="F3107" s="15">
        <v>0</v>
      </c>
      <c r="G3107" s="15">
        <v>0</v>
      </c>
      <c r="H3107" s="15">
        <v>0</v>
      </c>
      <c r="I3107" s="16">
        <f t="shared" si="60"/>
        <v>0</v>
      </c>
      <c r="J3107" s="15">
        <v>0</v>
      </c>
      <c r="K3107" s="15">
        <v>0</v>
      </c>
      <c r="L3107" s="16">
        <f t="shared" si="61"/>
        <v>0</v>
      </c>
      <c r="M3107" s="15">
        <f t="shared" si="62"/>
        <v>0</v>
      </c>
      <c r="N3107" s="15">
        <v>0</v>
      </c>
      <c r="O3107" s="17">
        <f t="shared" si="63"/>
        <v>0</v>
      </c>
      <c r="P3107" s="16">
        <f t="shared" si="64"/>
        <v>0</v>
      </c>
    </row>
    <row r="3108" spans="1:16" x14ac:dyDescent="0.2">
      <c r="A3108" s="15" t="s">
        <v>2033</v>
      </c>
      <c r="B3108" s="15" t="s">
        <v>11</v>
      </c>
      <c r="C3108" s="15"/>
      <c r="D3108" s="15"/>
      <c r="E3108" s="15">
        <v>0</v>
      </c>
      <c r="F3108" s="15">
        <v>0</v>
      </c>
      <c r="G3108" s="15">
        <v>0</v>
      </c>
      <c r="H3108" s="15">
        <v>0</v>
      </c>
      <c r="I3108" s="16">
        <f t="shared" si="60"/>
        <v>0</v>
      </c>
      <c r="J3108" s="15">
        <v>0</v>
      </c>
      <c r="K3108" s="15">
        <v>0</v>
      </c>
      <c r="L3108" s="16">
        <f t="shared" si="61"/>
        <v>0</v>
      </c>
      <c r="M3108" s="15">
        <f t="shared" si="62"/>
        <v>0</v>
      </c>
      <c r="N3108" s="15">
        <v>0</v>
      </c>
      <c r="O3108" s="17">
        <f t="shared" si="63"/>
        <v>0</v>
      </c>
      <c r="P3108" s="16">
        <f t="shared" si="64"/>
        <v>0</v>
      </c>
    </row>
    <row r="3109" spans="1:16" x14ac:dyDescent="0.2">
      <c r="A3109" s="15" t="s">
        <v>2034</v>
      </c>
      <c r="B3109" s="15" t="s">
        <v>11</v>
      </c>
      <c r="C3109" s="15"/>
      <c r="D3109" s="15"/>
      <c r="E3109" s="15">
        <v>0</v>
      </c>
      <c r="F3109" s="15">
        <v>0</v>
      </c>
      <c r="G3109" s="15">
        <v>0</v>
      </c>
      <c r="H3109" s="15">
        <v>0</v>
      </c>
      <c r="I3109" s="16">
        <f t="shared" si="60"/>
        <v>0</v>
      </c>
      <c r="J3109" s="15">
        <v>0</v>
      </c>
      <c r="K3109" s="15">
        <v>0</v>
      </c>
      <c r="L3109" s="16">
        <f t="shared" si="61"/>
        <v>0</v>
      </c>
      <c r="M3109" s="15">
        <f t="shared" si="62"/>
        <v>0</v>
      </c>
      <c r="N3109" s="15">
        <v>0</v>
      </c>
      <c r="O3109" s="17">
        <f t="shared" si="63"/>
        <v>0</v>
      </c>
      <c r="P3109" s="16">
        <f t="shared" si="64"/>
        <v>0</v>
      </c>
    </row>
    <row r="3110" spans="1:16" x14ac:dyDescent="0.2">
      <c r="A3110" s="15" t="s">
        <v>2035</v>
      </c>
      <c r="B3110" s="15" t="s">
        <v>11</v>
      </c>
      <c r="C3110" s="15"/>
      <c r="D3110" s="15"/>
      <c r="E3110" s="15">
        <v>0</v>
      </c>
      <c r="F3110" s="15">
        <v>0</v>
      </c>
      <c r="G3110" s="15">
        <v>0</v>
      </c>
      <c r="H3110" s="15">
        <v>0</v>
      </c>
      <c r="I3110" s="16">
        <f t="shared" si="60"/>
        <v>0</v>
      </c>
      <c r="J3110" s="15">
        <v>0</v>
      </c>
      <c r="K3110" s="15">
        <v>0</v>
      </c>
      <c r="L3110" s="16">
        <f t="shared" si="61"/>
        <v>0</v>
      </c>
      <c r="M3110" s="15">
        <f t="shared" si="62"/>
        <v>0</v>
      </c>
      <c r="N3110" s="15">
        <v>0</v>
      </c>
      <c r="O3110" s="17">
        <f t="shared" si="63"/>
        <v>0</v>
      </c>
      <c r="P3110" s="16">
        <f t="shared" si="64"/>
        <v>0</v>
      </c>
    </row>
    <row r="3111" spans="1:16" x14ac:dyDescent="0.2">
      <c r="A3111" s="15" t="s">
        <v>2036</v>
      </c>
      <c r="B3111" s="15" t="s">
        <v>11</v>
      </c>
      <c r="C3111" s="15"/>
      <c r="D3111" s="15"/>
      <c r="E3111" s="15">
        <v>0</v>
      </c>
      <c r="F3111" s="15">
        <v>0</v>
      </c>
      <c r="G3111" s="15">
        <v>0</v>
      </c>
      <c r="H3111" s="15">
        <v>0</v>
      </c>
      <c r="I3111" s="16">
        <f t="shared" si="60"/>
        <v>0</v>
      </c>
      <c r="J3111" s="15">
        <v>0</v>
      </c>
      <c r="K3111" s="15">
        <v>0</v>
      </c>
      <c r="L3111" s="16">
        <f t="shared" si="61"/>
        <v>0</v>
      </c>
      <c r="M3111" s="15">
        <f t="shared" si="62"/>
        <v>0</v>
      </c>
      <c r="N3111" s="15">
        <v>0</v>
      </c>
      <c r="O3111" s="17">
        <f t="shared" si="63"/>
        <v>0</v>
      </c>
      <c r="P3111" s="16">
        <f t="shared" si="64"/>
        <v>0</v>
      </c>
    </row>
    <row r="3112" spans="1:16" x14ac:dyDescent="0.2">
      <c r="A3112" s="15" t="s">
        <v>2037</v>
      </c>
      <c r="B3112" s="15" t="s">
        <v>11</v>
      </c>
      <c r="C3112" s="15"/>
      <c r="D3112" s="15"/>
      <c r="E3112" s="15">
        <v>0</v>
      </c>
      <c r="F3112" s="15">
        <v>0</v>
      </c>
      <c r="G3112" s="15">
        <v>0</v>
      </c>
      <c r="H3112" s="15">
        <v>0</v>
      </c>
      <c r="I3112" s="16">
        <f t="shared" si="60"/>
        <v>0</v>
      </c>
      <c r="J3112" s="15">
        <v>0</v>
      </c>
      <c r="K3112" s="15">
        <v>0</v>
      </c>
      <c r="L3112" s="16">
        <f t="shared" si="61"/>
        <v>0</v>
      </c>
      <c r="M3112" s="15">
        <f t="shared" si="62"/>
        <v>0</v>
      </c>
      <c r="N3112" s="15">
        <v>0</v>
      </c>
      <c r="O3112" s="17">
        <f t="shared" si="63"/>
        <v>0</v>
      </c>
      <c r="P3112" s="16">
        <f t="shared" si="64"/>
        <v>0</v>
      </c>
    </row>
    <row r="3113" spans="1:16" x14ac:dyDescent="0.2">
      <c r="A3113" s="15" t="s">
        <v>4168</v>
      </c>
      <c r="B3113" s="15" t="s">
        <v>11</v>
      </c>
      <c r="C3113" s="15"/>
      <c r="D3113" s="15"/>
      <c r="E3113" s="15">
        <v>0</v>
      </c>
      <c r="F3113" s="15">
        <v>0</v>
      </c>
      <c r="G3113" s="15">
        <v>0</v>
      </c>
      <c r="H3113" s="15">
        <v>0</v>
      </c>
      <c r="I3113" s="16">
        <f t="shared" si="60"/>
        <v>0</v>
      </c>
      <c r="J3113" s="15">
        <v>0</v>
      </c>
      <c r="K3113" s="15">
        <v>0</v>
      </c>
      <c r="L3113" s="16">
        <f t="shared" si="61"/>
        <v>0</v>
      </c>
      <c r="M3113" s="15">
        <f t="shared" si="62"/>
        <v>0</v>
      </c>
      <c r="N3113" s="15">
        <v>0</v>
      </c>
      <c r="O3113" s="17">
        <f t="shared" si="63"/>
        <v>0</v>
      </c>
      <c r="P3113" s="16">
        <f t="shared" si="64"/>
        <v>0</v>
      </c>
    </row>
    <row r="3114" spans="1:16" x14ac:dyDescent="0.2">
      <c r="A3114" s="15" t="s">
        <v>2039</v>
      </c>
      <c r="B3114" s="15" t="s">
        <v>11</v>
      </c>
      <c r="C3114" s="15"/>
      <c r="D3114" s="15"/>
      <c r="E3114" s="15">
        <v>0</v>
      </c>
      <c r="F3114" s="15">
        <v>0</v>
      </c>
      <c r="G3114" s="15">
        <v>0</v>
      </c>
      <c r="H3114" s="15">
        <v>0</v>
      </c>
      <c r="I3114" s="16">
        <f t="shared" si="60"/>
        <v>0</v>
      </c>
      <c r="J3114" s="15">
        <v>0</v>
      </c>
      <c r="K3114" s="15">
        <v>0</v>
      </c>
      <c r="L3114" s="16">
        <f t="shared" si="61"/>
        <v>0</v>
      </c>
      <c r="M3114" s="15">
        <f t="shared" si="62"/>
        <v>0</v>
      </c>
      <c r="N3114" s="15">
        <v>0</v>
      </c>
      <c r="O3114" s="17">
        <f t="shared" si="63"/>
        <v>0</v>
      </c>
      <c r="P3114" s="16">
        <f t="shared" si="64"/>
        <v>0</v>
      </c>
    </row>
    <row r="3115" spans="1:16" x14ac:dyDescent="0.2">
      <c r="A3115" s="15" t="s">
        <v>2040</v>
      </c>
      <c r="B3115" s="15" t="s">
        <v>11</v>
      </c>
      <c r="C3115" s="15"/>
      <c r="D3115" s="15"/>
      <c r="E3115" s="15">
        <v>0</v>
      </c>
      <c r="F3115" s="15">
        <v>0</v>
      </c>
      <c r="G3115" s="15">
        <v>0</v>
      </c>
      <c r="H3115" s="15">
        <v>0</v>
      </c>
      <c r="I3115" s="16">
        <f t="shared" si="60"/>
        <v>0</v>
      </c>
      <c r="J3115" s="15">
        <v>0</v>
      </c>
      <c r="K3115" s="15">
        <v>0</v>
      </c>
      <c r="L3115" s="16">
        <f t="shared" si="61"/>
        <v>0</v>
      </c>
      <c r="M3115" s="15">
        <f t="shared" si="62"/>
        <v>0</v>
      </c>
      <c r="N3115" s="15">
        <v>0</v>
      </c>
      <c r="O3115" s="17">
        <f t="shared" si="63"/>
        <v>0</v>
      </c>
      <c r="P3115" s="16">
        <f t="shared" si="64"/>
        <v>0</v>
      </c>
    </row>
    <row r="3116" spans="1:16" x14ac:dyDescent="0.2">
      <c r="A3116" s="15" t="s">
        <v>2041</v>
      </c>
      <c r="B3116" s="15" t="s">
        <v>11</v>
      </c>
      <c r="C3116" s="15"/>
      <c r="D3116" s="15"/>
      <c r="E3116" s="15">
        <v>0</v>
      </c>
      <c r="F3116" s="15">
        <v>0</v>
      </c>
      <c r="G3116" s="15">
        <v>0</v>
      </c>
      <c r="H3116" s="15">
        <v>0</v>
      </c>
      <c r="I3116" s="16">
        <f t="shared" si="60"/>
        <v>0</v>
      </c>
      <c r="J3116" s="15">
        <v>0</v>
      </c>
      <c r="K3116" s="15">
        <v>0</v>
      </c>
      <c r="L3116" s="16">
        <f t="shared" si="61"/>
        <v>0</v>
      </c>
      <c r="M3116" s="15">
        <f t="shared" si="62"/>
        <v>0</v>
      </c>
      <c r="N3116" s="15">
        <v>0</v>
      </c>
      <c r="O3116" s="17">
        <f t="shared" si="63"/>
        <v>0</v>
      </c>
      <c r="P3116" s="16">
        <f t="shared" si="64"/>
        <v>0</v>
      </c>
    </row>
    <row r="3117" spans="1:16" x14ac:dyDescent="0.2">
      <c r="A3117" s="15" t="s">
        <v>2043</v>
      </c>
      <c r="B3117" s="15" t="s">
        <v>11</v>
      </c>
      <c r="C3117" s="15"/>
      <c r="D3117" s="15"/>
      <c r="E3117" s="15">
        <v>0</v>
      </c>
      <c r="F3117" s="15">
        <v>0</v>
      </c>
      <c r="G3117" s="15">
        <v>0</v>
      </c>
      <c r="H3117" s="15">
        <v>0</v>
      </c>
      <c r="I3117" s="16">
        <f t="shared" si="60"/>
        <v>0</v>
      </c>
      <c r="J3117" s="15">
        <v>0</v>
      </c>
      <c r="K3117" s="15">
        <v>0</v>
      </c>
      <c r="L3117" s="16">
        <f t="shared" si="61"/>
        <v>0</v>
      </c>
      <c r="M3117" s="15">
        <f t="shared" si="62"/>
        <v>0</v>
      </c>
      <c r="N3117" s="15">
        <v>0</v>
      </c>
      <c r="O3117" s="17">
        <f t="shared" si="63"/>
        <v>0</v>
      </c>
      <c r="P3117" s="16">
        <f t="shared" si="64"/>
        <v>0</v>
      </c>
    </row>
    <row r="3118" spans="1:16" x14ac:dyDescent="0.2">
      <c r="A3118" s="15" t="s">
        <v>2049</v>
      </c>
      <c r="B3118" s="15" t="s">
        <v>11</v>
      </c>
      <c r="C3118" s="15"/>
      <c r="D3118" s="15"/>
      <c r="E3118" s="15">
        <v>0</v>
      </c>
      <c r="F3118" s="15">
        <v>0</v>
      </c>
      <c r="G3118" s="15">
        <v>0</v>
      </c>
      <c r="H3118" s="15">
        <v>0</v>
      </c>
      <c r="I3118" s="16">
        <f t="shared" si="60"/>
        <v>0</v>
      </c>
      <c r="J3118" s="15">
        <v>0</v>
      </c>
      <c r="K3118" s="15">
        <v>0</v>
      </c>
      <c r="L3118" s="16">
        <f t="shared" si="61"/>
        <v>0</v>
      </c>
      <c r="M3118" s="15">
        <f t="shared" si="62"/>
        <v>0</v>
      </c>
      <c r="N3118" s="15">
        <v>0</v>
      </c>
      <c r="O3118" s="17">
        <f t="shared" si="63"/>
        <v>0</v>
      </c>
      <c r="P3118" s="16">
        <f t="shared" si="64"/>
        <v>0</v>
      </c>
    </row>
    <row r="3119" spans="1:16" x14ac:dyDescent="0.2">
      <c r="A3119" s="15" t="s">
        <v>4169</v>
      </c>
      <c r="B3119" s="15" t="s">
        <v>11</v>
      </c>
      <c r="C3119" s="15"/>
      <c r="D3119" s="15"/>
      <c r="E3119" s="15">
        <v>0</v>
      </c>
      <c r="F3119" s="15">
        <v>0</v>
      </c>
      <c r="G3119" s="15">
        <v>0</v>
      </c>
      <c r="H3119" s="15">
        <v>0</v>
      </c>
      <c r="I3119" s="16">
        <f t="shared" si="60"/>
        <v>0</v>
      </c>
      <c r="J3119" s="15">
        <v>0</v>
      </c>
      <c r="K3119" s="15">
        <v>0</v>
      </c>
      <c r="L3119" s="16">
        <f t="shared" si="61"/>
        <v>0</v>
      </c>
      <c r="M3119" s="15">
        <f t="shared" si="62"/>
        <v>0</v>
      </c>
      <c r="N3119" s="15">
        <v>0</v>
      </c>
      <c r="O3119" s="17">
        <f t="shared" si="63"/>
        <v>0</v>
      </c>
      <c r="P3119" s="16">
        <f t="shared" si="64"/>
        <v>0</v>
      </c>
    </row>
    <row r="3120" spans="1:16" x14ac:dyDescent="0.2">
      <c r="A3120" s="15" t="s">
        <v>2052</v>
      </c>
      <c r="B3120" s="15" t="s">
        <v>11</v>
      </c>
      <c r="C3120" s="15"/>
      <c r="D3120" s="15"/>
      <c r="E3120" s="15">
        <v>0</v>
      </c>
      <c r="F3120" s="15">
        <v>0</v>
      </c>
      <c r="G3120" s="15">
        <v>0</v>
      </c>
      <c r="H3120" s="15">
        <v>0</v>
      </c>
      <c r="I3120" s="16">
        <f t="shared" si="60"/>
        <v>0</v>
      </c>
      <c r="J3120" s="15">
        <v>0</v>
      </c>
      <c r="K3120" s="15">
        <v>0</v>
      </c>
      <c r="L3120" s="16">
        <f t="shared" si="61"/>
        <v>0</v>
      </c>
      <c r="M3120" s="15">
        <f t="shared" si="62"/>
        <v>0</v>
      </c>
      <c r="N3120" s="15">
        <v>0</v>
      </c>
      <c r="O3120" s="17">
        <f t="shared" si="63"/>
        <v>0</v>
      </c>
      <c r="P3120" s="16">
        <f t="shared" si="64"/>
        <v>0</v>
      </c>
    </row>
    <row r="3121" spans="1:16" x14ac:dyDescent="0.2">
      <c r="A3121" s="15" t="s">
        <v>2054</v>
      </c>
      <c r="B3121" s="15" t="s">
        <v>11</v>
      </c>
      <c r="C3121" s="15"/>
      <c r="D3121" s="15"/>
      <c r="E3121" s="15">
        <v>0</v>
      </c>
      <c r="F3121" s="15">
        <v>0</v>
      </c>
      <c r="G3121" s="15">
        <v>0</v>
      </c>
      <c r="H3121" s="15">
        <v>0</v>
      </c>
      <c r="I3121" s="16">
        <f t="shared" si="60"/>
        <v>0</v>
      </c>
      <c r="J3121" s="15">
        <v>0</v>
      </c>
      <c r="K3121" s="15">
        <v>0</v>
      </c>
      <c r="L3121" s="16">
        <f t="shared" si="61"/>
        <v>0</v>
      </c>
      <c r="M3121" s="15">
        <f t="shared" si="62"/>
        <v>0</v>
      </c>
      <c r="N3121" s="15">
        <v>0</v>
      </c>
      <c r="O3121" s="17">
        <f t="shared" si="63"/>
        <v>0</v>
      </c>
      <c r="P3121" s="16">
        <f t="shared" si="64"/>
        <v>0</v>
      </c>
    </row>
    <row r="3122" spans="1:16" x14ac:dyDescent="0.2">
      <c r="A3122" s="15" t="s">
        <v>4170</v>
      </c>
      <c r="B3122" s="15" t="s">
        <v>11</v>
      </c>
      <c r="C3122" s="15"/>
      <c r="D3122" s="15"/>
      <c r="E3122" s="15">
        <v>0</v>
      </c>
      <c r="F3122" s="15">
        <v>0</v>
      </c>
      <c r="G3122" s="15">
        <v>0</v>
      </c>
      <c r="H3122" s="15">
        <v>0</v>
      </c>
      <c r="I3122" s="16">
        <f t="shared" si="60"/>
        <v>0</v>
      </c>
      <c r="J3122" s="15">
        <v>0</v>
      </c>
      <c r="K3122" s="15">
        <v>0</v>
      </c>
      <c r="L3122" s="16">
        <f t="shared" si="61"/>
        <v>0</v>
      </c>
      <c r="M3122" s="15">
        <f t="shared" si="62"/>
        <v>0</v>
      </c>
      <c r="N3122" s="15">
        <v>0</v>
      </c>
      <c r="O3122" s="17">
        <f t="shared" si="63"/>
        <v>0</v>
      </c>
      <c r="P3122" s="16">
        <f t="shared" si="64"/>
        <v>0</v>
      </c>
    </row>
    <row r="3123" spans="1:16" x14ac:dyDescent="0.2">
      <c r="A3123" s="15" t="s">
        <v>2058</v>
      </c>
      <c r="B3123" s="15" t="s">
        <v>11</v>
      </c>
      <c r="C3123" s="15"/>
      <c r="D3123" s="15"/>
      <c r="E3123" s="15">
        <v>3</v>
      </c>
      <c r="F3123" s="15">
        <v>5153064</v>
      </c>
      <c r="G3123" s="15">
        <v>0</v>
      </c>
      <c r="H3123" s="15">
        <v>0</v>
      </c>
      <c r="I3123" s="16">
        <f t="shared" si="60"/>
        <v>1717688</v>
      </c>
      <c r="J3123" s="15">
        <v>0</v>
      </c>
      <c r="K3123" s="15">
        <v>0</v>
      </c>
      <c r="L3123" s="16">
        <f t="shared" si="61"/>
        <v>0</v>
      </c>
      <c r="M3123" s="15">
        <f t="shared" si="62"/>
        <v>3</v>
      </c>
      <c r="N3123" s="15">
        <v>0</v>
      </c>
      <c r="O3123" s="17">
        <f t="shared" si="63"/>
        <v>3</v>
      </c>
      <c r="P3123" s="16">
        <f t="shared" si="64"/>
        <v>5153064</v>
      </c>
    </row>
    <row r="3124" spans="1:16" x14ac:dyDescent="0.2">
      <c r="A3124" s="15" t="s">
        <v>2060</v>
      </c>
      <c r="B3124" s="15" t="s">
        <v>11</v>
      </c>
      <c r="C3124" s="15"/>
      <c r="D3124" s="15"/>
      <c r="E3124" s="15">
        <v>0</v>
      </c>
      <c r="F3124" s="15">
        <v>0</v>
      </c>
      <c r="G3124" s="15">
        <v>0</v>
      </c>
      <c r="H3124" s="15">
        <v>0</v>
      </c>
      <c r="I3124" s="16">
        <f t="shared" si="60"/>
        <v>0</v>
      </c>
      <c r="J3124" s="15">
        <v>0</v>
      </c>
      <c r="K3124" s="15">
        <v>0</v>
      </c>
      <c r="L3124" s="16">
        <f t="shared" si="61"/>
        <v>0</v>
      </c>
      <c r="M3124" s="15">
        <f t="shared" si="62"/>
        <v>0</v>
      </c>
      <c r="N3124" s="15">
        <v>0</v>
      </c>
      <c r="O3124" s="17">
        <f t="shared" si="63"/>
        <v>0</v>
      </c>
      <c r="P3124" s="16">
        <f t="shared" si="64"/>
        <v>0</v>
      </c>
    </row>
    <row r="3125" spans="1:16" x14ac:dyDescent="0.2">
      <c r="A3125" s="15" t="s">
        <v>2061</v>
      </c>
      <c r="B3125" s="15" t="s">
        <v>11</v>
      </c>
      <c r="C3125" s="15"/>
      <c r="D3125" s="15"/>
      <c r="E3125" s="15">
        <v>0</v>
      </c>
      <c r="F3125" s="15">
        <v>0</v>
      </c>
      <c r="G3125" s="15">
        <v>0</v>
      </c>
      <c r="H3125" s="15">
        <v>0</v>
      </c>
      <c r="I3125" s="16">
        <f t="shared" si="60"/>
        <v>0</v>
      </c>
      <c r="J3125" s="15">
        <v>0</v>
      </c>
      <c r="K3125" s="15">
        <v>0</v>
      </c>
      <c r="L3125" s="16">
        <f t="shared" si="61"/>
        <v>0</v>
      </c>
      <c r="M3125" s="15">
        <f t="shared" si="62"/>
        <v>0</v>
      </c>
      <c r="N3125" s="15">
        <v>0</v>
      </c>
      <c r="O3125" s="17">
        <f t="shared" si="63"/>
        <v>0</v>
      </c>
      <c r="P3125" s="16">
        <f t="shared" si="64"/>
        <v>0</v>
      </c>
    </row>
    <row r="3126" spans="1:16" x14ac:dyDescent="0.2">
      <c r="A3126" s="15" t="s">
        <v>2062</v>
      </c>
      <c r="B3126" s="15" t="s">
        <v>11</v>
      </c>
      <c r="C3126" s="15"/>
      <c r="D3126" s="15"/>
      <c r="E3126" s="15">
        <v>0</v>
      </c>
      <c r="F3126" s="15">
        <v>0</v>
      </c>
      <c r="G3126" s="15">
        <v>0</v>
      </c>
      <c r="H3126" s="15">
        <v>0</v>
      </c>
      <c r="I3126" s="16">
        <f t="shared" si="60"/>
        <v>0</v>
      </c>
      <c r="J3126" s="15">
        <v>0</v>
      </c>
      <c r="K3126" s="15">
        <v>0</v>
      </c>
      <c r="L3126" s="16">
        <f t="shared" si="61"/>
        <v>0</v>
      </c>
      <c r="M3126" s="15">
        <f t="shared" si="62"/>
        <v>0</v>
      </c>
      <c r="N3126" s="15">
        <v>0</v>
      </c>
      <c r="O3126" s="17">
        <f t="shared" si="63"/>
        <v>0</v>
      </c>
      <c r="P3126" s="16">
        <f t="shared" si="64"/>
        <v>0</v>
      </c>
    </row>
    <row r="3127" spans="1:16" x14ac:dyDescent="0.2">
      <c r="A3127" s="15" t="s">
        <v>4171</v>
      </c>
      <c r="B3127" s="15" t="s">
        <v>11</v>
      </c>
      <c r="C3127" s="15"/>
      <c r="D3127" s="15"/>
      <c r="E3127" s="15">
        <v>0</v>
      </c>
      <c r="F3127" s="15">
        <v>0</v>
      </c>
      <c r="G3127" s="15">
        <v>0</v>
      </c>
      <c r="H3127" s="15">
        <v>0</v>
      </c>
      <c r="I3127" s="16">
        <f t="shared" si="60"/>
        <v>0</v>
      </c>
      <c r="J3127" s="15">
        <v>0</v>
      </c>
      <c r="K3127" s="15">
        <v>0</v>
      </c>
      <c r="L3127" s="16">
        <f t="shared" si="61"/>
        <v>0</v>
      </c>
      <c r="M3127" s="15">
        <f t="shared" si="62"/>
        <v>0</v>
      </c>
      <c r="N3127" s="15">
        <v>0</v>
      </c>
      <c r="O3127" s="17">
        <f t="shared" si="63"/>
        <v>0</v>
      </c>
      <c r="P3127" s="16">
        <f t="shared" si="64"/>
        <v>0</v>
      </c>
    </row>
    <row r="3128" spans="1:16" x14ac:dyDescent="0.2">
      <c r="A3128" s="15" t="s">
        <v>4172</v>
      </c>
      <c r="B3128" s="15" t="s">
        <v>20</v>
      </c>
      <c r="C3128" s="15"/>
      <c r="D3128" s="15"/>
      <c r="E3128" s="15">
        <v>0</v>
      </c>
      <c r="F3128" s="15">
        <v>0</v>
      </c>
      <c r="G3128" s="15">
        <v>0</v>
      </c>
      <c r="H3128" s="15">
        <v>0</v>
      </c>
      <c r="I3128" s="16">
        <f t="shared" si="60"/>
        <v>0</v>
      </c>
      <c r="J3128" s="15">
        <v>0</v>
      </c>
      <c r="K3128" s="15">
        <v>0</v>
      </c>
      <c r="L3128" s="16">
        <f t="shared" si="61"/>
        <v>0</v>
      </c>
      <c r="M3128" s="15">
        <f t="shared" si="62"/>
        <v>0</v>
      </c>
      <c r="N3128" s="15">
        <v>0</v>
      </c>
      <c r="O3128" s="17">
        <f t="shared" si="63"/>
        <v>0</v>
      </c>
      <c r="P3128" s="16">
        <f t="shared" si="64"/>
        <v>0</v>
      </c>
    </row>
    <row r="3129" spans="1:16" x14ac:dyDescent="0.2">
      <c r="A3129" s="15" t="s">
        <v>4173</v>
      </c>
      <c r="B3129" s="15" t="s">
        <v>11</v>
      </c>
      <c r="C3129" s="15"/>
      <c r="D3129" s="15"/>
      <c r="E3129" s="15">
        <v>0</v>
      </c>
      <c r="F3129" s="15">
        <v>0</v>
      </c>
      <c r="G3129" s="15">
        <v>0</v>
      </c>
      <c r="H3129" s="15">
        <v>0</v>
      </c>
      <c r="I3129" s="16">
        <f t="shared" si="60"/>
        <v>0</v>
      </c>
      <c r="J3129" s="15">
        <v>0</v>
      </c>
      <c r="K3129" s="15">
        <v>0</v>
      </c>
      <c r="L3129" s="16">
        <f t="shared" si="61"/>
        <v>0</v>
      </c>
      <c r="M3129" s="15">
        <f t="shared" si="62"/>
        <v>0</v>
      </c>
      <c r="N3129" s="15">
        <v>0</v>
      </c>
      <c r="O3129" s="17">
        <f t="shared" si="63"/>
        <v>0</v>
      </c>
      <c r="P3129" s="16">
        <f t="shared" si="64"/>
        <v>0</v>
      </c>
    </row>
    <row r="3130" spans="1:16" x14ac:dyDescent="0.2">
      <c r="A3130" s="15" t="s">
        <v>2066</v>
      </c>
      <c r="B3130" s="15" t="s">
        <v>11</v>
      </c>
      <c r="C3130" s="15"/>
      <c r="D3130" s="15"/>
      <c r="E3130" s="15">
        <v>0</v>
      </c>
      <c r="F3130" s="15">
        <v>0</v>
      </c>
      <c r="G3130" s="15">
        <v>0</v>
      </c>
      <c r="H3130" s="15">
        <v>0</v>
      </c>
      <c r="I3130" s="16">
        <f t="shared" si="60"/>
        <v>0</v>
      </c>
      <c r="J3130" s="15">
        <v>0</v>
      </c>
      <c r="K3130" s="15">
        <v>0</v>
      </c>
      <c r="L3130" s="16">
        <f t="shared" si="61"/>
        <v>0</v>
      </c>
      <c r="M3130" s="15">
        <f t="shared" si="62"/>
        <v>0</v>
      </c>
      <c r="N3130" s="15">
        <v>0</v>
      </c>
      <c r="O3130" s="17">
        <f t="shared" si="63"/>
        <v>0</v>
      </c>
      <c r="P3130" s="16">
        <f t="shared" si="64"/>
        <v>0</v>
      </c>
    </row>
    <row r="3131" spans="1:16" x14ac:dyDescent="0.2">
      <c r="A3131" s="15" t="s">
        <v>4174</v>
      </c>
      <c r="B3131" s="15" t="s">
        <v>11</v>
      </c>
      <c r="C3131" s="15"/>
      <c r="D3131" s="15"/>
      <c r="E3131" s="15">
        <v>0</v>
      </c>
      <c r="F3131" s="15">
        <v>0</v>
      </c>
      <c r="G3131" s="15">
        <v>0</v>
      </c>
      <c r="H3131" s="15">
        <v>0</v>
      </c>
      <c r="I3131" s="16">
        <f t="shared" si="60"/>
        <v>0</v>
      </c>
      <c r="J3131" s="15">
        <v>0</v>
      </c>
      <c r="K3131" s="15">
        <v>0</v>
      </c>
      <c r="L3131" s="16">
        <f t="shared" si="61"/>
        <v>0</v>
      </c>
      <c r="M3131" s="15">
        <f t="shared" si="62"/>
        <v>0</v>
      </c>
      <c r="N3131" s="15">
        <v>0</v>
      </c>
      <c r="O3131" s="17">
        <f t="shared" si="63"/>
        <v>0</v>
      </c>
      <c r="P3131" s="16">
        <f t="shared" si="64"/>
        <v>0</v>
      </c>
    </row>
    <row r="3132" spans="1:16" x14ac:dyDescent="0.2">
      <c r="A3132" s="15" t="s">
        <v>4078</v>
      </c>
      <c r="B3132" s="15" t="s">
        <v>20</v>
      </c>
      <c r="C3132" s="15"/>
      <c r="D3132" s="15"/>
      <c r="E3132" s="15">
        <v>25</v>
      </c>
      <c r="F3132" s="15">
        <v>198204525</v>
      </c>
      <c r="G3132" s="15">
        <v>0</v>
      </c>
      <c r="H3132" s="15">
        <v>0</v>
      </c>
      <c r="I3132" s="16">
        <f t="shared" si="60"/>
        <v>7928181</v>
      </c>
      <c r="J3132" s="15">
        <v>0</v>
      </c>
      <c r="K3132" s="15">
        <v>0</v>
      </c>
      <c r="L3132" s="16">
        <f t="shared" si="61"/>
        <v>0</v>
      </c>
      <c r="M3132" s="15">
        <f t="shared" si="62"/>
        <v>25</v>
      </c>
      <c r="N3132" s="15">
        <v>0</v>
      </c>
      <c r="O3132" s="17">
        <f t="shared" si="63"/>
        <v>25</v>
      </c>
      <c r="P3132" s="16">
        <f t="shared" si="64"/>
        <v>198204525</v>
      </c>
    </row>
    <row r="3133" spans="1:16" x14ac:dyDescent="0.2">
      <c r="A3133" s="15" t="s">
        <v>2069</v>
      </c>
      <c r="B3133" s="15" t="s">
        <v>11</v>
      </c>
      <c r="C3133" s="15"/>
      <c r="D3133" s="15"/>
      <c r="E3133" s="15">
        <v>0</v>
      </c>
      <c r="F3133" s="15">
        <v>0</v>
      </c>
      <c r="G3133" s="15">
        <v>0</v>
      </c>
      <c r="H3133" s="15">
        <v>0</v>
      </c>
      <c r="I3133" s="16">
        <f t="shared" si="60"/>
        <v>0</v>
      </c>
      <c r="J3133" s="15">
        <v>0</v>
      </c>
      <c r="K3133" s="15">
        <v>0</v>
      </c>
      <c r="L3133" s="16">
        <f t="shared" si="61"/>
        <v>0</v>
      </c>
      <c r="M3133" s="15">
        <f t="shared" si="62"/>
        <v>0</v>
      </c>
      <c r="N3133" s="15">
        <v>0</v>
      </c>
      <c r="O3133" s="17">
        <f t="shared" si="63"/>
        <v>0</v>
      </c>
      <c r="P3133" s="16">
        <f t="shared" si="64"/>
        <v>0</v>
      </c>
    </row>
    <row r="3134" spans="1:16" x14ac:dyDescent="0.2">
      <c r="A3134" s="15" t="s">
        <v>4175</v>
      </c>
      <c r="B3134" s="15" t="s">
        <v>25</v>
      </c>
      <c r="C3134" s="15"/>
      <c r="D3134" s="15"/>
      <c r="E3134" s="15">
        <v>0</v>
      </c>
      <c r="F3134" s="15">
        <v>0</v>
      </c>
      <c r="G3134" s="15">
        <v>0</v>
      </c>
      <c r="H3134" s="15">
        <v>0</v>
      </c>
      <c r="I3134" s="16">
        <f t="shared" si="60"/>
        <v>0</v>
      </c>
      <c r="J3134" s="15">
        <v>0</v>
      </c>
      <c r="K3134" s="15">
        <v>0</v>
      </c>
      <c r="L3134" s="16">
        <f t="shared" si="61"/>
        <v>0</v>
      </c>
      <c r="M3134" s="15">
        <f t="shared" si="62"/>
        <v>0</v>
      </c>
      <c r="N3134" s="15">
        <v>0</v>
      </c>
      <c r="O3134" s="17">
        <f t="shared" si="63"/>
        <v>0</v>
      </c>
      <c r="P3134" s="16">
        <f t="shared" si="64"/>
        <v>0</v>
      </c>
    </row>
    <row r="3135" spans="1:16" x14ac:dyDescent="0.2">
      <c r="A3135" s="15" t="s">
        <v>2071</v>
      </c>
      <c r="B3135" s="15" t="s">
        <v>11</v>
      </c>
      <c r="C3135" s="15"/>
      <c r="D3135" s="15"/>
      <c r="E3135" s="15">
        <v>0</v>
      </c>
      <c r="F3135" s="15">
        <v>0</v>
      </c>
      <c r="G3135" s="15">
        <v>0</v>
      </c>
      <c r="H3135" s="15">
        <v>0</v>
      </c>
      <c r="I3135" s="16">
        <f t="shared" si="60"/>
        <v>0</v>
      </c>
      <c r="J3135" s="15">
        <v>0</v>
      </c>
      <c r="K3135" s="15">
        <v>0</v>
      </c>
      <c r="L3135" s="16">
        <f t="shared" si="61"/>
        <v>0</v>
      </c>
      <c r="M3135" s="15">
        <f t="shared" si="62"/>
        <v>0</v>
      </c>
      <c r="N3135" s="15">
        <v>0</v>
      </c>
      <c r="O3135" s="17">
        <f t="shared" si="63"/>
        <v>0</v>
      </c>
      <c r="P3135" s="16">
        <f t="shared" si="64"/>
        <v>0</v>
      </c>
    </row>
    <row r="3136" spans="1:16" x14ac:dyDescent="0.2">
      <c r="A3136" s="15" t="s">
        <v>2072</v>
      </c>
      <c r="B3136" s="15" t="s">
        <v>11</v>
      </c>
      <c r="C3136" s="15"/>
      <c r="D3136" s="15"/>
      <c r="E3136" s="15">
        <v>0</v>
      </c>
      <c r="F3136" s="15">
        <v>0</v>
      </c>
      <c r="G3136" s="15">
        <v>0</v>
      </c>
      <c r="H3136" s="15">
        <v>0</v>
      </c>
      <c r="I3136" s="16">
        <f t="shared" si="60"/>
        <v>0</v>
      </c>
      <c r="J3136" s="15">
        <v>0</v>
      </c>
      <c r="K3136" s="15">
        <v>0</v>
      </c>
      <c r="L3136" s="16">
        <f t="shared" si="61"/>
        <v>0</v>
      </c>
      <c r="M3136" s="15">
        <f t="shared" si="62"/>
        <v>0</v>
      </c>
      <c r="N3136" s="15">
        <v>0</v>
      </c>
      <c r="O3136" s="17">
        <f t="shared" si="63"/>
        <v>0</v>
      </c>
      <c r="P3136" s="16">
        <f t="shared" si="64"/>
        <v>0</v>
      </c>
    </row>
    <row r="3137" spans="1:16" x14ac:dyDescent="0.2">
      <c r="A3137" s="15" t="s">
        <v>2073</v>
      </c>
      <c r="B3137" s="15" t="s">
        <v>11</v>
      </c>
      <c r="C3137" s="15"/>
      <c r="D3137" s="15"/>
      <c r="E3137" s="15">
        <v>0</v>
      </c>
      <c r="F3137" s="15">
        <v>0</v>
      </c>
      <c r="G3137" s="15">
        <v>0</v>
      </c>
      <c r="H3137" s="15">
        <v>0</v>
      </c>
      <c r="I3137" s="16">
        <f t="shared" si="60"/>
        <v>0</v>
      </c>
      <c r="J3137" s="15">
        <v>0</v>
      </c>
      <c r="K3137" s="15">
        <v>0</v>
      </c>
      <c r="L3137" s="16">
        <f t="shared" si="61"/>
        <v>0</v>
      </c>
      <c r="M3137" s="15">
        <f t="shared" si="62"/>
        <v>0</v>
      </c>
      <c r="N3137" s="15">
        <v>0</v>
      </c>
      <c r="O3137" s="17">
        <f t="shared" si="63"/>
        <v>0</v>
      </c>
      <c r="P3137" s="16">
        <f t="shared" si="64"/>
        <v>0</v>
      </c>
    </row>
    <row r="3138" spans="1:16" x14ac:dyDescent="0.2">
      <c r="A3138" s="15" t="s">
        <v>4176</v>
      </c>
      <c r="B3138" s="15" t="s">
        <v>11</v>
      </c>
      <c r="C3138" s="15"/>
      <c r="D3138" s="15"/>
      <c r="E3138" s="15">
        <v>0</v>
      </c>
      <c r="F3138" s="15">
        <v>0</v>
      </c>
      <c r="G3138" s="15">
        <v>0</v>
      </c>
      <c r="H3138" s="15">
        <v>0</v>
      </c>
      <c r="I3138" s="16">
        <f t="shared" si="60"/>
        <v>0</v>
      </c>
      <c r="J3138" s="15">
        <v>0</v>
      </c>
      <c r="K3138" s="15">
        <v>0</v>
      </c>
      <c r="L3138" s="16">
        <f t="shared" si="61"/>
        <v>0</v>
      </c>
      <c r="M3138" s="15">
        <f t="shared" si="62"/>
        <v>0</v>
      </c>
      <c r="N3138" s="15">
        <v>0</v>
      </c>
      <c r="O3138" s="17">
        <f t="shared" si="63"/>
        <v>0</v>
      </c>
      <c r="P3138" s="16">
        <f t="shared" si="64"/>
        <v>0</v>
      </c>
    </row>
    <row r="3139" spans="1:16" x14ac:dyDescent="0.2">
      <c r="A3139" s="15" t="s">
        <v>2078</v>
      </c>
      <c r="B3139" s="15" t="s">
        <v>11</v>
      </c>
      <c r="C3139" s="15"/>
      <c r="D3139" s="15"/>
      <c r="E3139" s="15">
        <v>0</v>
      </c>
      <c r="F3139" s="15">
        <v>0</v>
      </c>
      <c r="G3139" s="15">
        <v>0</v>
      </c>
      <c r="H3139" s="15">
        <v>0</v>
      </c>
      <c r="I3139" s="16">
        <f t="shared" si="60"/>
        <v>0</v>
      </c>
      <c r="J3139" s="15">
        <v>0</v>
      </c>
      <c r="K3139" s="15">
        <v>0</v>
      </c>
      <c r="L3139" s="16">
        <f t="shared" si="61"/>
        <v>0</v>
      </c>
      <c r="M3139" s="15">
        <f t="shared" si="62"/>
        <v>0</v>
      </c>
      <c r="N3139" s="15">
        <v>0</v>
      </c>
      <c r="O3139" s="17">
        <f t="shared" si="63"/>
        <v>0</v>
      </c>
      <c r="P3139" s="16">
        <f t="shared" si="64"/>
        <v>0</v>
      </c>
    </row>
    <row r="3140" spans="1:16" x14ac:dyDescent="0.2">
      <c r="A3140" s="15" t="s">
        <v>2079</v>
      </c>
      <c r="B3140" s="15" t="s">
        <v>11</v>
      </c>
      <c r="C3140" s="15"/>
      <c r="D3140" s="15"/>
      <c r="E3140" s="15">
        <v>0</v>
      </c>
      <c r="F3140" s="15">
        <v>0</v>
      </c>
      <c r="G3140" s="15">
        <v>0</v>
      </c>
      <c r="H3140" s="15">
        <v>0</v>
      </c>
      <c r="I3140" s="16">
        <f t="shared" si="60"/>
        <v>0</v>
      </c>
      <c r="J3140" s="15">
        <v>0</v>
      </c>
      <c r="K3140" s="15">
        <v>0</v>
      </c>
      <c r="L3140" s="16">
        <f t="shared" si="61"/>
        <v>0</v>
      </c>
      <c r="M3140" s="15">
        <f t="shared" si="62"/>
        <v>0</v>
      </c>
      <c r="N3140" s="15">
        <v>0</v>
      </c>
      <c r="O3140" s="17">
        <f t="shared" si="63"/>
        <v>0</v>
      </c>
      <c r="P3140" s="16">
        <f t="shared" si="64"/>
        <v>0</v>
      </c>
    </row>
    <row r="3141" spans="1:16" x14ac:dyDescent="0.2">
      <c r="A3141" s="15" t="s">
        <v>4177</v>
      </c>
      <c r="B3141" s="15" t="s">
        <v>34</v>
      </c>
      <c r="C3141" s="15"/>
      <c r="D3141" s="15"/>
      <c r="E3141" s="15">
        <v>0</v>
      </c>
      <c r="F3141" s="15">
        <v>0</v>
      </c>
      <c r="G3141" s="15">
        <v>0</v>
      </c>
      <c r="H3141" s="15">
        <v>0</v>
      </c>
      <c r="I3141" s="16">
        <f t="shared" si="60"/>
        <v>0</v>
      </c>
      <c r="J3141" s="15">
        <v>0</v>
      </c>
      <c r="K3141" s="15">
        <v>0</v>
      </c>
      <c r="L3141" s="16">
        <f t="shared" si="61"/>
        <v>0</v>
      </c>
      <c r="M3141" s="15">
        <f t="shared" si="62"/>
        <v>0</v>
      </c>
      <c r="N3141" s="15">
        <v>0</v>
      </c>
      <c r="O3141" s="17">
        <f t="shared" si="63"/>
        <v>0</v>
      </c>
      <c r="P3141" s="16">
        <f t="shared" si="64"/>
        <v>0</v>
      </c>
    </row>
    <row r="3142" spans="1:16" x14ac:dyDescent="0.2">
      <c r="A3142" s="15" t="s">
        <v>2084</v>
      </c>
      <c r="B3142" s="15" t="s">
        <v>11</v>
      </c>
      <c r="C3142" s="15"/>
      <c r="D3142" s="15"/>
      <c r="E3142" s="15">
        <v>0</v>
      </c>
      <c r="F3142" s="15">
        <v>0</v>
      </c>
      <c r="G3142" s="15">
        <v>0</v>
      </c>
      <c r="H3142" s="15">
        <v>0</v>
      </c>
      <c r="I3142" s="16">
        <f t="shared" si="60"/>
        <v>0</v>
      </c>
      <c r="J3142" s="15">
        <v>0</v>
      </c>
      <c r="K3142" s="15">
        <v>0</v>
      </c>
      <c r="L3142" s="16">
        <f t="shared" si="61"/>
        <v>0</v>
      </c>
      <c r="M3142" s="15">
        <f t="shared" si="62"/>
        <v>0</v>
      </c>
      <c r="N3142" s="15">
        <v>0</v>
      </c>
      <c r="O3142" s="17">
        <f t="shared" si="63"/>
        <v>0</v>
      </c>
      <c r="P3142" s="16">
        <f t="shared" si="64"/>
        <v>0</v>
      </c>
    </row>
    <row r="3143" spans="1:16" x14ac:dyDescent="0.2">
      <c r="A3143" s="15" t="s">
        <v>2085</v>
      </c>
      <c r="B3143" s="15" t="s">
        <v>11</v>
      </c>
      <c r="C3143" s="15"/>
      <c r="D3143" s="15"/>
      <c r="E3143" s="15">
        <v>0</v>
      </c>
      <c r="F3143" s="15">
        <v>0</v>
      </c>
      <c r="G3143" s="15">
        <v>0</v>
      </c>
      <c r="H3143" s="15">
        <v>0</v>
      </c>
      <c r="I3143" s="16">
        <f t="shared" si="60"/>
        <v>0</v>
      </c>
      <c r="J3143" s="15">
        <v>0</v>
      </c>
      <c r="K3143" s="15">
        <v>0</v>
      </c>
      <c r="L3143" s="16">
        <f t="shared" si="61"/>
        <v>0</v>
      </c>
      <c r="M3143" s="15">
        <f t="shared" si="62"/>
        <v>0</v>
      </c>
      <c r="N3143" s="15">
        <v>0</v>
      </c>
      <c r="O3143" s="17">
        <f t="shared" si="63"/>
        <v>0</v>
      </c>
      <c r="P3143" s="16">
        <f t="shared" si="64"/>
        <v>0</v>
      </c>
    </row>
    <row r="3144" spans="1:16" x14ac:dyDescent="0.2">
      <c r="A3144" s="15" t="s">
        <v>2086</v>
      </c>
      <c r="B3144" s="15" t="s">
        <v>11</v>
      </c>
      <c r="C3144" s="15"/>
      <c r="D3144" s="15"/>
      <c r="E3144" s="15">
        <v>0</v>
      </c>
      <c r="F3144" s="15">
        <v>0</v>
      </c>
      <c r="G3144" s="15">
        <v>0</v>
      </c>
      <c r="H3144" s="15">
        <v>0</v>
      </c>
      <c r="I3144" s="16">
        <f t="shared" si="60"/>
        <v>0</v>
      </c>
      <c r="J3144" s="15">
        <v>0</v>
      </c>
      <c r="K3144" s="15">
        <v>0</v>
      </c>
      <c r="L3144" s="16">
        <f t="shared" si="61"/>
        <v>0</v>
      </c>
      <c r="M3144" s="15">
        <f t="shared" si="62"/>
        <v>0</v>
      </c>
      <c r="N3144" s="15">
        <v>0</v>
      </c>
      <c r="O3144" s="17">
        <f t="shared" si="63"/>
        <v>0</v>
      </c>
      <c r="P3144" s="16">
        <f t="shared" si="64"/>
        <v>0</v>
      </c>
    </row>
    <row r="3145" spans="1:16" x14ac:dyDescent="0.2">
      <c r="A3145" s="15" t="s">
        <v>2087</v>
      </c>
      <c r="B3145" s="15" t="s">
        <v>11</v>
      </c>
      <c r="C3145" s="15"/>
      <c r="D3145" s="15"/>
      <c r="E3145" s="15">
        <v>0</v>
      </c>
      <c r="F3145" s="15">
        <v>0</v>
      </c>
      <c r="G3145" s="15">
        <v>0</v>
      </c>
      <c r="H3145" s="15">
        <v>0</v>
      </c>
      <c r="I3145" s="16">
        <f t="shared" si="60"/>
        <v>0</v>
      </c>
      <c r="J3145" s="15">
        <v>0</v>
      </c>
      <c r="K3145" s="15">
        <v>0</v>
      </c>
      <c r="L3145" s="16">
        <f t="shared" si="61"/>
        <v>0</v>
      </c>
      <c r="M3145" s="15">
        <f t="shared" si="62"/>
        <v>0</v>
      </c>
      <c r="N3145" s="15">
        <v>0</v>
      </c>
      <c r="O3145" s="17">
        <f t="shared" si="63"/>
        <v>0</v>
      </c>
      <c r="P3145" s="16">
        <f t="shared" si="64"/>
        <v>0</v>
      </c>
    </row>
    <row r="3146" spans="1:16" x14ac:dyDescent="0.2">
      <c r="A3146" s="15" t="s">
        <v>4178</v>
      </c>
      <c r="B3146" s="15" t="s">
        <v>11</v>
      </c>
      <c r="C3146" s="15"/>
      <c r="D3146" s="15"/>
      <c r="E3146" s="15">
        <v>0</v>
      </c>
      <c r="F3146" s="15">
        <v>0</v>
      </c>
      <c r="G3146" s="15">
        <v>0</v>
      </c>
      <c r="H3146" s="15">
        <v>0</v>
      </c>
      <c r="I3146" s="16">
        <f t="shared" si="60"/>
        <v>0</v>
      </c>
      <c r="J3146" s="15">
        <v>0</v>
      </c>
      <c r="K3146" s="15">
        <v>0</v>
      </c>
      <c r="L3146" s="16">
        <f t="shared" si="61"/>
        <v>0</v>
      </c>
      <c r="M3146" s="15">
        <f t="shared" si="62"/>
        <v>0</v>
      </c>
      <c r="N3146" s="15">
        <v>0</v>
      </c>
      <c r="O3146" s="17">
        <f t="shared" si="63"/>
        <v>0</v>
      </c>
      <c r="P3146" s="16">
        <f t="shared" si="64"/>
        <v>0</v>
      </c>
    </row>
    <row r="3147" spans="1:16" x14ac:dyDescent="0.2">
      <c r="A3147" s="15" t="s">
        <v>4179</v>
      </c>
      <c r="B3147" s="15" t="s">
        <v>11</v>
      </c>
      <c r="C3147" s="15"/>
      <c r="D3147" s="15"/>
      <c r="E3147" s="15">
        <v>0</v>
      </c>
      <c r="F3147" s="15">
        <v>0</v>
      </c>
      <c r="G3147" s="15">
        <v>0</v>
      </c>
      <c r="H3147" s="15">
        <v>0</v>
      </c>
      <c r="I3147" s="16">
        <f t="shared" si="60"/>
        <v>0</v>
      </c>
      <c r="J3147" s="15">
        <v>0</v>
      </c>
      <c r="K3147" s="15">
        <v>0</v>
      </c>
      <c r="L3147" s="16">
        <f t="shared" si="61"/>
        <v>0</v>
      </c>
      <c r="M3147" s="15">
        <f t="shared" si="62"/>
        <v>0</v>
      </c>
      <c r="N3147" s="15">
        <v>0</v>
      </c>
      <c r="O3147" s="17">
        <f t="shared" si="63"/>
        <v>0</v>
      </c>
      <c r="P3147" s="16">
        <f t="shared" si="64"/>
        <v>0</v>
      </c>
    </row>
    <row r="3148" spans="1:16" x14ac:dyDescent="0.2">
      <c r="A3148" s="15" t="s">
        <v>4180</v>
      </c>
      <c r="B3148" s="15" t="s">
        <v>25</v>
      </c>
      <c r="C3148" s="15"/>
      <c r="D3148" s="15"/>
      <c r="E3148" s="15">
        <v>0</v>
      </c>
      <c r="F3148" s="15">
        <v>0</v>
      </c>
      <c r="G3148" s="15">
        <v>0</v>
      </c>
      <c r="H3148" s="15">
        <v>0</v>
      </c>
      <c r="I3148" s="16">
        <f t="shared" si="60"/>
        <v>0</v>
      </c>
      <c r="J3148" s="15">
        <v>0</v>
      </c>
      <c r="K3148" s="15">
        <v>0</v>
      </c>
      <c r="L3148" s="16">
        <f t="shared" si="61"/>
        <v>0</v>
      </c>
      <c r="M3148" s="15">
        <f t="shared" si="62"/>
        <v>0</v>
      </c>
      <c r="N3148" s="15">
        <v>0</v>
      </c>
      <c r="O3148" s="17">
        <f t="shared" si="63"/>
        <v>0</v>
      </c>
      <c r="P3148" s="16">
        <f t="shared" si="64"/>
        <v>0</v>
      </c>
    </row>
    <row r="3149" spans="1:16" x14ac:dyDescent="0.2">
      <c r="A3149" s="15" t="s">
        <v>2093</v>
      </c>
      <c r="B3149" s="15" t="s">
        <v>11</v>
      </c>
      <c r="C3149" s="15"/>
      <c r="D3149" s="15"/>
      <c r="E3149" s="15">
        <v>0</v>
      </c>
      <c r="F3149" s="15">
        <v>0</v>
      </c>
      <c r="G3149" s="15">
        <v>0</v>
      </c>
      <c r="H3149" s="15">
        <v>0</v>
      </c>
      <c r="I3149" s="16">
        <f t="shared" si="60"/>
        <v>0</v>
      </c>
      <c r="J3149" s="15">
        <v>0</v>
      </c>
      <c r="K3149" s="15">
        <v>0</v>
      </c>
      <c r="L3149" s="16">
        <f t="shared" si="61"/>
        <v>0</v>
      </c>
      <c r="M3149" s="15">
        <f t="shared" si="62"/>
        <v>0</v>
      </c>
      <c r="N3149" s="15">
        <v>0</v>
      </c>
      <c r="O3149" s="17">
        <f t="shared" si="63"/>
        <v>0</v>
      </c>
      <c r="P3149" s="16">
        <f t="shared" si="64"/>
        <v>0</v>
      </c>
    </row>
    <row r="3150" spans="1:16" x14ac:dyDescent="0.2">
      <c r="A3150" s="15" t="s">
        <v>2095</v>
      </c>
      <c r="B3150" s="15" t="s">
        <v>11</v>
      </c>
      <c r="C3150" s="15"/>
      <c r="D3150" s="15"/>
      <c r="E3150" s="15">
        <v>0</v>
      </c>
      <c r="F3150" s="15">
        <v>0</v>
      </c>
      <c r="G3150" s="15">
        <v>0</v>
      </c>
      <c r="H3150" s="15">
        <v>0</v>
      </c>
      <c r="I3150" s="16">
        <f t="shared" si="60"/>
        <v>0</v>
      </c>
      <c r="J3150" s="15">
        <v>0</v>
      </c>
      <c r="K3150" s="15">
        <v>0</v>
      </c>
      <c r="L3150" s="16">
        <f t="shared" si="61"/>
        <v>0</v>
      </c>
      <c r="M3150" s="15">
        <f t="shared" si="62"/>
        <v>0</v>
      </c>
      <c r="N3150" s="15">
        <v>0</v>
      </c>
      <c r="O3150" s="17">
        <f t="shared" si="63"/>
        <v>0</v>
      </c>
      <c r="P3150" s="16">
        <f t="shared" si="64"/>
        <v>0</v>
      </c>
    </row>
    <row r="3151" spans="1:16" x14ac:dyDescent="0.2">
      <c r="A3151" s="15" t="s">
        <v>4181</v>
      </c>
      <c r="B3151" s="15" t="s">
        <v>25</v>
      </c>
      <c r="C3151" s="15"/>
      <c r="D3151" s="15"/>
      <c r="E3151" s="15">
        <v>0</v>
      </c>
      <c r="F3151" s="15">
        <v>0</v>
      </c>
      <c r="G3151" s="15">
        <v>0</v>
      </c>
      <c r="H3151" s="15">
        <v>0</v>
      </c>
      <c r="I3151" s="16">
        <f t="shared" si="60"/>
        <v>0</v>
      </c>
      <c r="J3151" s="15">
        <v>0</v>
      </c>
      <c r="K3151" s="15">
        <v>0</v>
      </c>
      <c r="L3151" s="16">
        <f t="shared" si="61"/>
        <v>0</v>
      </c>
      <c r="M3151" s="15">
        <f t="shared" si="62"/>
        <v>0</v>
      </c>
      <c r="N3151" s="15">
        <v>0</v>
      </c>
      <c r="O3151" s="17">
        <f t="shared" si="63"/>
        <v>0</v>
      </c>
      <c r="P3151" s="16">
        <f t="shared" si="64"/>
        <v>0</v>
      </c>
    </row>
    <row r="3152" spans="1:16" x14ac:dyDescent="0.2">
      <c r="A3152" s="15" t="s">
        <v>4182</v>
      </c>
      <c r="B3152" s="15" t="s">
        <v>25</v>
      </c>
      <c r="C3152" s="15"/>
      <c r="D3152" s="15"/>
      <c r="E3152" s="15">
        <v>0</v>
      </c>
      <c r="F3152" s="15">
        <v>0</v>
      </c>
      <c r="G3152" s="15">
        <v>0</v>
      </c>
      <c r="H3152" s="15">
        <v>0</v>
      </c>
      <c r="I3152" s="16">
        <f t="shared" si="60"/>
        <v>0</v>
      </c>
      <c r="J3152" s="15">
        <v>0</v>
      </c>
      <c r="K3152" s="15">
        <v>0</v>
      </c>
      <c r="L3152" s="16">
        <f t="shared" si="61"/>
        <v>0</v>
      </c>
      <c r="M3152" s="15">
        <f t="shared" si="62"/>
        <v>0</v>
      </c>
      <c r="N3152" s="15">
        <v>0</v>
      </c>
      <c r="O3152" s="17">
        <f t="shared" si="63"/>
        <v>0</v>
      </c>
      <c r="P3152" s="16">
        <f t="shared" si="64"/>
        <v>0</v>
      </c>
    </row>
    <row r="3153" spans="1:16" x14ac:dyDescent="0.2">
      <c r="A3153" s="15" t="s">
        <v>2101</v>
      </c>
      <c r="B3153" s="15" t="s">
        <v>11</v>
      </c>
      <c r="C3153" s="15"/>
      <c r="D3153" s="15"/>
      <c r="E3153" s="15">
        <v>0</v>
      </c>
      <c r="F3153" s="15">
        <v>0</v>
      </c>
      <c r="G3153" s="15">
        <v>0</v>
      </c>
      <c r="H3153" s="15">
        <v>0</v>
      </c>
      <c r="I3153" s="16">
        <f t="shared" si="60"/>
        <v>0</v>
      </c>
      <c r="J3153" s="15">
        <v>0</v>
      </c>
      <c r="K3153" s="15">
        <v>0</v>
      </c>
      <c r="L3153" s="16">
        <f t="shared" si="61"/>
        <v>0</v>
      </c>
      <c r="M3153" s="15">
        <f t="shared" si="62"/>
        <v>0</v>
      </c>
      <c r="N3153" s="15">
        <v>0</v>
      </c>
      <c r="O3153" s="17">
        <f t="shared" si="63"/>
        <v>0</v>
      </c>
      <c r="P3153" s="16">
        <f t="shared" si="64"/>
        <v>0</v>
      </c>
    </row>
    <row r="3154" spans="1:16" x14ac:dyDescent="0.2">
      <c r="A3154" s="15" t="s">
        <v>4183</v>
      </c>
      <c r="B3154" s="15" t="s">
        <v>34</v>
      </c>
      <c r="C3154" s="15"/>
      <c r="D3154" s="15"/>
      <c r="E3154" s="15">
        <v>0</v>
      </c>
      <c r="F3154" s="15">
        <v>0</v>
      </c>
      <c r="G3154" s="15">
        <v>0</v>
      </c>
      <c r="H3154" s="15">
        <v>0</v>
      </c>
      <c r="I3154" s="16">
        <f t="shared" si="60"/>
        <v>0</v>
      </c>
      <c r="J3154" s="15">
        <v>0</v>
      </c>
      <c r="K3154" s="15">
        <v>0</v>
      </c>
      <c r="L3154" s="16">
        <f t="shared" si="61"/>
        <v>0</v>
      </c>
      <c r="M3154" s="15">
        <f t="shared" si="62"/>
        <v>0</v>
      </c>
      <c r="N3154" s="15">
        <v>0</v>
      </c>
      <c r="O3154" s="17">
        <f t="shared" si="63"/>
        <v>0</v>
      </c>
      <c r="P3154" s="16">
        <f t="shared" si="64"/>
        <v>0</v>
      </c>
    </row>
    <row r="3155" spans="1:16" x14ac:dyDescent="0.2">
      <c r="A3155" s="15" t="s">
        <v>2103</v>
      </c>
      <c r="B3155" s="15" t="s">
        <v>11</v>
      </c>
      <c r="C3155" s="15"/>
      <c r="D3155" s="15"/>
      <c r="E3155" s="15">
        <v>0</v>
      </c>
      <c r="F3155" s="15">
        <v>0</v>
      </c>
      <c r="G3155" s="15">
        <v>0</v>
      </c>
      <c r="H3155" s="15">
        <v>0</v>
      </c>
      <c r="I3155" s="16">
        <f t="shared" si="60"/>
        <v>0</v>
      </c>
      <c r="J3155" s="15">
        <v>0</v>
      </c>
      <c r="K3155" s="15">
        <v>0</v>
      </c>
      <c r="L3155" s="16">
        <f t="shared" si="61"/>
        <v>0</v>
      </c>
      <c r="M3155" s="15">
        <f t="shared" si="62"/>
        <v>0</v>
      </c>
      <c r="N3155" s="15">
        <v>0</v>
      </c>
      <c r="O3155" s="17">
        <f t="shared" si="63"/>
        <v>0</v>
      </c>
      <c r="P3155" s="16">
        <f t="shared" si="64"/>
        <v>0</v>
      </c>
    </row>
    <row r="3156" spans="1:16" x14ac:dyDescent="0.2">
      <c r="A3156" s="15" t="s">
        <v>2104</v>
      </c>
      <c r="B3156" s="15" t="s">
        <v>11</v>
      </c>
      <c r="C3156" s="15"/>
      <c r="D3156" s="15"/>
      <c r="E3156" s="15">
        <v>0</v>
      </c>
      <c r="F3156" s="15">
        <v>0</v>
      </c>
      <c r="G3156" s="15">
        <v>0</v>
      </c>
      <c r="H3156" s="15">
        <v>0</v>
      </c>
      <c r="I3156" s="16">
        <f t="shared" si="60"/>
        <v>0</v>
      </c>
      <c r="J3156" s="15">
        <v>0</v>
      </c>
      <c r="K3156" s="15">
        <v>0</v>
      </c>
      <c r="L3156" s="16">
        <f t="shared" si="61"/>
        <v>0</v>
      </c>
      <c r="M3156" s="15">
        <f t="shared" si="62"/>
        <v>0</v>
      </c>
      <c r="N3156" s="15">
        <v>0</v>
      </c>
      <c r="O3156" s="17">
        <f t="shared" si="63"/>
        <v>0</v>
      </c>
      <c r="P3156" s="16">
        <f t="shared" si="64"/>
        <v>0</v>
      </c>
    </row>
    <row r="3157" spans="1:16" x14ac:dyDescent="0.2">
      <c r="A3157" s="15" t="s">
        <v>4184</v>
      </c>
      <c r="B3157" s="15" t="s">
        <v>11</v>
      </c>
      <c r="C3157" s="15"/>
      <c r="D3157" s="15"/>
      <c r="E3157" s="15">
        <v>0</v>
      </c>
      <c r="F3157" s="15">
        <v>0</v>
      </c>
      <c r="G3157" s="15">
        <v>0</v>
      </c>
      <c r="H3157" s="15">
        <v>0</v>
      </c>
      <c r="I3157" s="16">
        <f t="shared" si="60"/>
        <v>0</v>
      </c>
      <c r="J3157" s="15">
        <v>0</v>
      </c>
      <c r="K3157" s="15">
        <v>0</v>
      </c>
      <c r="L3157" s="16">
        <f t="shared" si="61"/>
        <v>0</v>
      </c>
      <c r="M3157" s="15">
        <f t="shared" si="62"/>
        <v>0</v>
      </c>
      <c r="N3157" s="15">
        <v>0</v>
      </c>
      <c r="O3157" s="17">
        <f t="shared" si="63"/>
        <v>0</v>
      </c>
      <c r="P3157" s="16">
        <f t="shared" si="64"/>
        <v>0</v>
      </c>
    </row>
    <row r="3158" spans="1:16" x14ac:dyDescent="0.2">
      <c r="A3158" s="15" t="s">
        <v>2108</v>
      </c>
      <c r="B3158" s="15" t="s">
        <v>11</v>
      </c>
      <c r="C3158" s="15"/>
      <c r="D3158" s="15"/>
      <c r="E3158" s="15">
        <v>0</v>
      </c>
      <c r="F3158" s="15">
        <v>0</v>
      </c>
      <c r="G3158" s="15">
        <v>0</v>
      </c>
      <c r="H3158" s="15">
        <v>0</v>
      </c>
      <c r="I3158" s="16">
        <f t="shared" si="60"/>
        <v>0</v>
      </c>
      <c r="J3158" s="15">
        <v>0</v>
      </c>
      <c r="K3158" s="15">
        <v>0</v>
      </c>
      <c r="L3158" s="16">
        <f t="shared" si="61"/>
        <v>0</v>
      </c>
      <c r="M3158" s="15">
        <f t="shared" si="62"/>
        <v>0</v>
      </c>
      <c r="N3158" s="15">
        <v>0</v>
      </c>
      <c r="O3158" s="17">
        <f t="shared" si="63"/>
        <v>0</v>
      </c>
      <c r="P3158" s="16">
        <f t="shared" si="64"/>
        <v>0</v>
      </c>
    </row>
    <row r="3159" spans="1:16" x14ac:dyDescent="0.2">
      <c r="A3159" s="15" t="s">
        <v>2109</v>
      </c>
      <c r="B3159" s="15" t="s">
        <v>20</v>
      </c>
      <c r="C3159" s="15"/>
      <c r="D3159" s="15"/>
      <c r="E3159" s="15">
        <v>0</v>
      </c>
      <c r="F3159" s="15">
        <v>0</v>
      </c>
      <c r="G3159" s="15">
        <v>0</v>
      </c>
      <c r="H3159" s="15">
        <v>0</v>
      </c>
      <c r="I3159" s="16">
        <f t="shared" si="60"/>
        <v>0</v>
      </c>
      <c r="J3159" s="15">
        <v>0</v>
      </c>
      <c r="K3159" s="15">
        <v>0</v>
      </c>
      <c r="L3159" s="16">
        <f t="shared" si="61"/>
        <v>0</v>
      </c>
      <c r="M3159" s="15">
        <f t="shared" si="62"/>
        <v>0</v>
      </c>
      <c r="N3159" s="15">
        <v>0</v>
      </c>
      <c r="O3159" s="17">
        <f t="shared" si="63"/>
        <v>0</v>
      </c>
      <c r="P3159" s="16">
        <f t="shared" si="64"/>
        <v>0</v>
      </c>
    </row>
    <row r="3160" spans="1:16" x14ac:dyDescent="0.2">
      <c r="A3160" s="15" t="s">
        <v>2111</v>
      </c>
      <c r="B3160" s="15" t="s">
        <v>11</v>
      </c>
      <c r="C3160" s="15"/>
      <c r="D3160" s="15"/>
      <c r="E3160" s="15">
        <v>0</v>
      </c>
      <c r="F3160" s="15">
        <v>0</v>
      </c>
      <c r="G3160" s="15">
        <v>0</v>
      </c>
      <c r="H3160" s="15">
        <v>0</v>
      </c>
      <c r="I3160" s="16">
        <f t="shared" si="60"/>
        <v>0</v>
      </c>
      <c r="J3160" s="15">
        <v>0</v>
      </c>
      <c r="K3160" s="15">
        <v>0</v>
      </c>
      <c r="L3160" s="16">
        <f t="shared" si="61"/>
        <v>0</v>
      </c>
      <c r="M3160" s="15">
        <f t="shared" si="62"/>
        <v>0</v>
      </c>
      <c r="N3160" s="15">
        <v>0</v>
      </c>
      <c r="O3160" s="17">
        <f t="shared" si="63"/>
        <v>0</v>
      </c>
      <c r="P3160" s="16">
        <f t="shared" si="64"/>
        <v>0</v>
      </c>
    </row>
    <row r="3161" spans="1:16" x14ac:dyDescent="0.2">
      <c r="A3161" s="15" t="s">
        <v>2114</v>
      </c>
      <c r="B3161" s="15" t="s">
        <v>11</v>
      </c>
      <c r="C3161" s="15"/>
      <c r="D3161" s="15"/>
      <c r="E3161" s="15">
        <v>0</v>
      </c>
      <c r="F3161" s="15">
        <v>0</v>
      </c>
      <c r="G3161" s="15">
        <v>0</v>
      </c>
      <c r="H3161" s="15">
        <v>0</v>
      </c>
      <c r="I3161" s="16">
        <f t="shared" si="60"/>
        <v>0</v>
      </c>
      <c r="J3161" s="15">
        <v>0</v>
      </c>
      <c r="K3161" s="15">
        <v>0</v>
      </c>
      <c r="L3161" s="16">
        <f t="shared" si="61"/>
        <v>0</v>
      </c>
      <c r="M3161" s="15">
        <f t="shared" si="62"/>
        <v>0</v>
      </c>
      <c r="N3161" s="15">
        <v>0</v>
      </c>
      <c r="O3161" s="17">
        <f t="shared" si="63"/>
        <v>0</v>
      </c>
      <c r="P3161" s="16">
        <f t="shared" si="64"/>
        <v>0</v>
      </c>
    </row>
    <row r="3162" spans="1:16" x14ac:dyDescent="0.2">
      <c r="A3162" s="15" t="s">
        <v>4185</v>
      </c>
      <c r="B3162" s="15" t="s">
        <v>11</v>
      </c>
      <c r="C3162" s="15"/>
      <c r="D3162" s="15"/>
      <c r="E3162" s="15">
        <v>0</v>
      </c>
      <c r="F3162" s="15">
        <v>0</v>
      </c>
      <c r="G3162" s="15">
        <v>0</v>
      </c>
      <c r="H3162" s="15">
        <v>0</v>
      </c>
      <c r="I3162" s="16">
        <f t="shared" si="60"/>
        <v>0</v>
      </c>
      <c r="J3162" s="15">
        <v>0</v>
      </c>
      <c r="K3162" s="15">
        <v>0</v>
      </c>
      <c r="L3162" s="16">
        <f t="shared" si="61"/>
        <v>0</v>
      </c>
      <c r="M3162" s="15">
        <f t="shared" si="62"/>
        <v>0</v>
      </c>
      <c r="N3162" s="15">
        <v>0</v>
      </c>
      <c r="O3162" s="17">
        <f t="shared" si="63"/>
        <v>0</v>
      </c>
      <c r="P3162" s="16">
        <f t="shared" si="64"/>
        <v>0</v>
      </c>
    </row>
    <row r="3163" spans="1:16" x14ac:dyDescent="0.2">
      <c r="A3163" s="15" t="s">
        <v>4186</v>
      </c>
      <c r="B3163" s="15" t="s">
        <v>11</v>
      </c>
      <c r="C3163" s="15"/>
      <c r="D3163" s="15"/>
      <c r="E3163" s="15">
        <v>0</v>
      </c>
      <c r="F3163" s="15">
        <v>0</v>
      </c>
      <c r="G3163" s="15">
        <v>0</v>
      </c>
      <c r="H3163" s="15">
        <v>0</v>
      </c>
      <c r="I3163" s="16">
        <f t="shared" si="60"/>
        <v>0</v>
      </c>
      <c r="J3163" s="15">
        <v>0</v>
      </c>
      <c r="K3163" s="15">
        <v>0</v>
      </c>
      <c r="L3163" s="16">
        <f t="shared" si="61"/>
        <v>0</v>
      </c>
      <c r="M3163" s="15">
        <f t="shared" si="62"/>
        <v>0</v>
      </c>
      <c r="N3163" s="15">
        <v>0</v>
      </c>
      <c r="O3163" s="17">
        <f t="shared" si="63"/>
        <v>0</v>
      </c>
      <c r="P3163" s="16">
        <f t="shared" si="64"/>
        <v>0</v>
      </c>
    </row>
    <row r="3164" spans="1:16" x14ac:dyDescent="0.2">
      <c r="A3164" s="15" t="s">
        <v>2117</v>
      </c>
      <c r="B3164" s="15" t="s">
        <v>11</v>
      </c>
      <c r="C3164" s="15"/>
      <c r="D3164" s="15"/>
      <c r="E3164" s="15">
        <v>0</v>
      </c>
      <c r="F3164" s="15">
        <v>0</v>
      </c>
      <c r="G3164" s="15">
        <v>0</v>
      </c>
      <c r="H3164" s="15">
        <v>0</v>
      </c>
      <c r="I3164" s="16">
        <f t="shared" si="60"/>
        <v>0</v>
      </c>
      <c r="J3164" s="15">
        <v>0</v>
      </c>
      <c r="K3164" s="15">
        <v>0</v>
      </c>
      <c r="L3164" s="16">
        <f t="shared" si="61"/>
        <v>0</v>
      </c>
      <c r="M3164" s="15">
        <f t="shared" si="62"/>
        <v>0</v>
      </c>
      <c r="N3164" s="15">
        <v>0</v>
      </c>
      <c r="O3164" s="17">
        <f t="shared" si="63"/>
        <v>0</v>
      </c>
      <c r="P3164" s="16">
        <f t="shared" si="64"/>
        <v>0</v>
      </c>
    </row>
    <row r="3165" spans="1:16" x14ac:dyDescent="0.2">
      <c r="A3165" s="15" t="s">
        <v>4187</v>
      </c>
      <c r="B3165" s="15" t="s">
        <v>11</v>
      </c>
      <c r="C3165" s="15"/>
      <c r="D3165" s="15"/>
      <c r="E3165" s="15">
        <v>0</v>
      </c>
      <c r="F3165" s="15">
        <v>0</v>
      </c>
      <c r="G3165" s="15">
        <v>0</v>
      </c>
      <c r="H3165" s="15">
        <v>0</v>
      </c>
      <c r="I3165" s="16">
        <f t="shared" si="60"/>
        <v>0</v>
      </c>
      <c r="J3165" s="15">
        <v>0</v>
      </c>
      <c r="K3165" s="15">
        <v>0</v>
      </c>
      <c r="L3165" s="16">
        <f t="shared" si="61"/>
        <v>0</v>
      </c>
      <c r="M3165" s="15">
        <f t="shared" si="62"/>
        <v>0</v>
      </c>
      <c r="N3165" s="15">
        <v>0</v>
      </c>
      <c r="O3165" s="17">
        <f t="shared" si="63"/>
        <v>0</v>
      </c>
      <c r="P3165" s="16">
        <f t="shared" si="64"/>
        <v>0</v>
      </c>
    </row>
    <row r="3166" spans="1:16" x14ac:dyDescent="0.2">
      <c r="A3166" s="15" t="s">
        <v>4188</v>
      </c>
      <c r="B3166" s="15" t="s">
        <v>11</v>
      </c>
      <c r="C3166" s="15"/>
      <c r="D3166" s="15"/>
      <c r="E3166" s="15">
        <v>0</v>
      </c>
      <c r="F3166" s="15">
        <v>0</v>
      </c>
      <c r="G3166" s="15">
        <v>0</v>
      </c>
      <c r="H3166" s="15">
        <v>0</v>
      </c>
      <c r="I3166" s="16">
        <f t="shared" si="60"/>
        <v>0</v>
      </c>
      <c r="J3166" s="15">
        <v>0</v>
      </c>
      <c r="K3166" s="15">
        <v>0</v>
      </c>
      <c r="L3166" s="16">
        <f t="shared" si="61"/>
        <v>0</v>
      </c>
      <c r="M3166" s="15">
        <f t="shared" si="62"/>
        <v>0</v>
      </c>
      <c r="N3166" s="15">
        <v>0</v>
      </c>
      <c r="O3166" s="17">
        <f t="shared" si="63"/>
        <v>0</v>
      </c>
      <c r="P3166" s="16">
        <f t="shared" si="64"/>
        <v>0</v>
      </c>
    </row>
    <row r="3167" spans="1:16" x14ac:dyDescent="0.2">
      <c r="A3167" s="15" t="s">
        <v>2122</v>
      </c>
      <c r="B3167" s="15" t="s">
        <v>11</v>
      </c>
      <c r="C3167" s="15"/>
      <c r="D3167" s="15"/>
      <c r="E3167" s="15">
        <v>0</v>
      </c>
      <c r="F3167" s="15">
        <v>0</v>
      </c>
      <c r="G3167" s="15">
        <v>0</v>
      </c>
      <c r="H3167" s="15">
        <v>0</v>
      </c>
      <c r="I3167" s="16">
        <f t="shared" si="60"/>
        <v>0</v>
      </c>
      <c r="J3167" s="15">
        <v>0</v>
      </c>
      <c r="K3167" s="15">
        <v>0</v>
      </c>
      <c r="L3167" s="16">
        <f t="shared" si="61"/>
        <v>0</v>
      </c>
      <c r="M3167" s="15">
        <f t="shared" si="62"/>
        <v>0</v>
      </c>
      <c r="N3167" s="15">
        <v>0</v>
      </c>
      <c r="O3167" s="17">
        <f t="shared" si="63"/>
        <v>0</v>
      </c>
      <c r="P3167" s="16">
        <f t="shared" si="64"/>
        <v>0</v>
      </c>
    </row>
    <row r="3168" spans="1:16" x14ac:dyDescent="0.2">
      <c r="A3168" s="15" t="s">
        <v>4189</v>
      </c>
      <c r="B3168" s="15" t="s">
        <v>20</v>
      </c>
      <c r="C3168" s="15"/>
      <c r="D3168" s="15"/>
      <c r="E3168" s="15">
        <v>0</v>
      </c>
      <c r="F3168" s="15">
        <v>0</v>
      </c>
      <c r="G3168" s="15">
        <v>0</v>
      </c>
      <c r="H3168" s="15">
        <v>0</v>
      </c>
      <c r="I3168" s="16">
        <f t="shared" si="60"/>
        <v>0</v>
      </c>
      <c r="J3168" s="15">
        <v>0</v>
      </c>
      <c r="K3168" s="15">
        <v>0</v>
      </c>
      <c r="L3168" s="16">
        <f t="shared" si="61"/>
        <v>0</v>
      </c>
      <c r="M3168" s="15">
        <f t="shared" si="62"/>
        <v>0</v>
      </c>
      <c r="N3168" s="15">
        <v>0</v>
      </c>
      <c r="O3168" s="17">
        <f t="shared" si="63"/>
        <v>0</v>
      </c>
      <c r="P3168" s="16">
        <f t="shared" si="64"/>
        <v>0</v>
      </c>
    </row>
    <row r="3169" spans="1:16" x14ac:dyDescent="0.2">
      <c r="A3169" s="15" t="s">
        <v>2124</v>
      </c>
      <c r="B3169" s="15" t="s">
        <v>11</v>
      </c>
      <c r="C3169" s="15"/>
      <c r="D3169" s="15"/>
      <c r="E3169" s="15">
        <v>0</v>
      </c>
      <c r="F3169" s="15">
        <v>0</v>
      </c>
      <c r="G3169" s="15">
        <v>0</v>
      </c>
      <c r="H3169" s="15">
        <v>0</v>
      </c>
      <c r="I3169" s="16">
        <f t="shared" si="60"/>
        <v>0</v>
      </c>
      <c r="J3169" s="15">
        <v>0</v>
      </c>
      <c r="K3169" s="15">
        <v>0</v>
      </c>
      <c r="L3169" s="16">
        <f t="shared" si="61"/>
        <v>0</v>
      </c>
      <c r="M3169" s="15">
        <f t="shared" si="62"/>
        <v>0</v>
      </c>
      <c r="N3169" s="15">
        <v>0</v>
      </c>
      <c r="O3169" s="17">
        <f t="shared" si="63"/>
        <v>0</v>
      </c>
      <c r="P3169" s="16">
        <f t="shared" si="64"/>
        <v>0</v>
      </c>
    </row>
    <row r="3170" spans="1:16" x14ac:dyDescent="0.2">
      <c r="A3170" s="15" t="s">
        <v>2125</v>
      </c>
      <c r="B3170" s="15" t="s">
        <v>11</v>
      </c>
      <c r="C3170" s="15"/>
      <c r="D3170" s="15"/>
      <c r="E3170" s="15">
        <v>0</v>
      </c>
      <c r="F3170" s="15">
        <v>0</v>
      </c>
      <c r="G3170" s="15">
        <v>0</v>
      </c>
      <c r="H3170" s="15">
        <v>0</v>
      </c>
      <c r="I3170" s="16">
        <f t="shared" si="60"/>
        <v>0</v>
      </c>
      <c r="J3170" s="15">
        <v>0</v>
      </c>
      <c r="K3170" s="15">
        <v>0</v>
      </c>
      <c r="L3170" s="16">
        <f t="shared" si="61"/>
        <v>0</v>
      </c>
      <c r="M3170" s="15">
        <f t="shared" si="62"/>
        <v>0</v>
      </c>
      <c r="N3170" s="15">
        <v>0</v>
      </c>
      <c r="O3170" s="17">
        <f t="shared" si="63"/>
        <v>0</v>
      </c>
      <c r="P3170" s="16">
        <f t="shared" si="64"/>
        <v>0</v>
      </c>
    </row>
    <row r="3171" spans="1:16" x14ac:dyDescent="0.2">
      <c r="A3171" s="15" t="s">
        <v>4190</v>
      </c>
      <c r="B3171" s="15" t="s">
        <v>11</v>
      </c>
      <c r="C3171" s="15"/>
      <c r="D3171" s="15"/>
      <c r="E3171" s="15">
        <v>0</v>
      </c>
      <c r="F3171" s="15">
        <v>0</v>
      </c>
      <c r="G3171" s="15">
        <v>0</v>
      </c>
      <c r="H3171" s="15">
        <v>0</v>
      </c>
      <c r="I3171" s="16">
        <f t="shared" si="60"/>
        <v>0</v>
      </c>
      <c r="J3171" s="15">
        <v>0</v>
      </c>
      <c r="K3171" s="15">
        <v>0</v>
      </c>
      <c r="L3171" s="16">
        <f t="shared" si="61"/>
        <v>0</v>
      </c>
      <c r="M3171" s="15">
        <f t="shared" si="62"/>
        <v>0</v>
      </c>
      <c r="N3171" s="15">
        <v>0</v>
      </c>
      <c r="O3171" s="17">
        <f t="shared" si="63"/>
        <v>0</v>
      </c>
      <c r="P3171" s="16">
        <f t="shared" si="64"/>
        <v>0</v>
      </c>
    </row>
    <row r="3172" spans="1:16" x14ac:dyDescent="0.2">
      <c r="A3172" s="15" t="s">
        <v>2128</v>
      </c>
      <c r="B3172" s="15" t="s">
        <v>11</v>
      </c>
      <c r="C3172" s="15"/>
      <c r="D3172" s="15"/>
      <c r="E3172" s="15">
        <v>0</v>
      </c>
      <c r="F3172" s="15">
        <v>0</v>
      </c>
      <c r="G3172" s="15">
        <v>0</v>
      </c>
      <c r="H3172" s="15">
        <v>0</v>
      </c>
      <c r="I3172" s="16">
        <f t="shared" si="60"/>
        <v>0</v>
      </c>
      <c r="J3172" s="15">
        <v>0</v>
      </c>
      <c r="K3172" s="15">
        <v>0</v>
      </c>
      <c r="L3172" s="16">
        <f t="shared" si="61"/>
        <v>0</v>
      </c>
      <c r="M3172" s="15">
        <f t="shared" si="62"/>
        <v>0</v>
      </c>
      <c r="N3172" s="15">
        <v>0</v>
      </c>
      <c r="O3172" s="17">
        <f t="shared" si="63"/>
        <v>0</v>
      </c>
      <c r="P3172" s="16">
        <f t="shared" si="64"/>
        <v>0</v>
      </c>
    </row>
    <row r="3173" spans="1:16" x14ac:dyDescent="0.2">
      <c r="A3173" s="15" t="s">
        <v>4191</v>
      </c>
      <c r="B3173" s="15" t="s">
        <v>25</v>
      </c>
      <c r="C3173" s="15"/>
      <c r="D3173" s="15"/>
      <c r="E3173" s="15">
        <v>0</v>
      </c>
      <c r="F3173" s="15">
        <v>0</v>
      </c>
      <c r="G3173" s="15">
        <v>0</v>
      </c>
      <c r="H3173" s="15">
        <v>0</v>
      </c>
      <c r="I3173" s="16">
        <f t="shared" si="60"/>
        <v>0</v>
      </c>
      <c r="J3173" s="15">
        <v>0</v>
      </c>
      <c r="K3173" s="15">
        <v>0</v>
      </c>
      <c r="L3173" s="16">
        <f t="shared" si="61"/>
        <v>0</v>
      </c>
      <c r="M3173" s="15">
        <f t="shared" si="62"/>
        <v>0</v>
      </c>
      <c r="N3173" s="15">
        <v>0</v>
      </c>
      <c r="O3173" s="17">
        <f t="shared" si="63"/>
        <v>0</v>
      </c>
      <c r="P3173" s="16">
        <f t="shared" si="64"/>
        <v>0</v>
      </c>
    </row>
    <row r="3174" spans="1:16" x14ac:dyDescent="0.2">
      <c r="A3174" s="15" t="s">
        <v>4192</v>
      </c>
      <c r="B3174" s="15" t="s">
        <v>25</v>
      </c>
      <c r="C3174" s="15"/>
      <c r="D3174" s="15"/>
      <c r="E3174" s="15">
        <v>0</v>
      </c>
      <c r="F3174" s="15">
        <v>0</v>
      </c>
      <c r="G3174" s="15">
        <v>0</v>
      </c>
      <c r="H3174" s="15">
        <v>0</v>
      </c>
      <c r="I3174" s="16">
        <f t="shared" si="60"/>
        <v>0</v>
      </c>
      <c r="J3174" s="15">
        <v>0</v>
      </c>
      <c r="K3174" s="15">
        <v>0</v>
      </c>
      <c r="L3174" s="16">
        <f t="shared" si="61"/>
        <v>0</v>
      </c>
      <c r="M3174" s="15">
        <f t="shared" si="62"/>
        <v>0</v>
      </c>
      <c r="N3174" s="15">
        <v>0</v>
      </c>
      <c r="O3174" s="17">
        <f t="shared" si="63"/>
        <v>0</v>
      </c>
      <c r="P3174" s="16">
        <f t="shared" si="64"/>
        <v>0</v>
      </c>
    </row>
    <row r="3175" spans="1:16" x14ac:dyDescent="0.2">
      <c r="A3175" s="15" t="s">
        <v>4193</v>
      </c>
      <c r="B3175" s="15" t="s">
        <v>25</v>
      </c>
      <c r="C3175" s="15"/>
      <c r="D3175" s="15"/>
      <c r="E3175" s="15">
        <v>0</v>
      </c>
      <c r="F3175" s="15">
        <v>0</v>
      </c>
      <c r="G3175" s="15">
        <v>0</v>
      </c>
      <c r="H3175" s="15">
        <v>0</v>
      </c>
      <c r="I3175" s="16">
        <f t="shared" si="60"/>
        <v>0</v>
      </c>
      <c r="J3175" s="15">
        <v>0</v>
      </c>
      <c r="K3175" s="15">
        <v>0</v>
      </c>
      <c r="L3175" s="16">
        <f t="shared" si="61"/>
        <v>0</v>
      </c>
      <c r="M3175" s="15">
        <f t="shared" si="62"/>
        <v>0</v>
      </c>
      <c r="N3175" s="15">
        <v>0</v>
      </c>
      <c r="O3175" s="17">
        <f t="shared" si="63"/>
        <v>0</v>
      </c>
      <c r="P3175" s="16">
        <f t="shared" si="64"/>
        <v>0</v>
      </c>
    </row>
    <row r="3176" spans="1:16" x14ac:dyDescent="0.2">
      <c r="A3176" s="15" t="s">
        <v>4194</v>
      </c>
      <c r="B3176" s="15" t="s">
        <v>34</v>
      </c>
      <c r="C3176" s="15"/>
      <c r="D3176" s="15"/>
      <c r="E3176" s="15">
        <v>0</v>
      </c>
      <c r="F3176" s="15">
        <v>0</v>
      </c>
      <c r="G3176" s="15">
        <v>0</v>
      </c>
      <c r="H3176" s="15">
        <v>0</v>
      </c>
      <c r="I3176" s="16">
        <f t="shared" si="60"/>
        <v>0</v>
      </c>
      <c r="J3176" s="15">
        <v>0</v>
      </c>
      <c r="K3176" s="15">
        <v>0</v>
      </c>
      <c r="L3176" s="16">
        <f t="shared" si="61"/>
        <v>0</v>
      </c>
      <c r="M3176" s="15">
        <f t="shared" si="62"/>
        <v>0</v>
      </c>
      <c r="N3176" s="15">
        <v>0</v>
      </c>
      <c r="O3176" s="17">
        <f t="shared" si="63"/>
        <v>0</v>
      </c>
      <c r="P3176" s="16">
        <f t="shared" si="64"/>
        <v>0</v>
      </c>
    </row>
    <row r="3177" spans="1:16" x14ac:dyDescent="0.2">
      <c r="A3177" s="15" t="s">
        <v>2135</v>
      </c>
      <c r="B3177" s="15" t="s">
        <v>11</v>
      </c>
      <c r="C3177" s="15"/>
      <c r="D3177" s="15"/>
      <c r="E3177" s="15">
        <v>0</v>
      </c>
      <c r="F3177" s="15">
        <v>0</v>
      </c>
      <c r="G3177" s="15">
        <v>0</v>
      </c>
      <c r="H3177" s="15">
        <v>0</v>
      </c>
      <c r="I3177" s="16">
        <f t="shared" si="60"/>
        <v>0</v>
      </c>
      <c r="J3177" s="15">
        <v>0</v>
      </c>
      <c r="K3177" s="15">
        <v>0</v>
      </c>
      <c r="L3177" s="16">
        <f t="shared" si="61"/>
        <v>0</v>
      </c>
      <c r="M3177" s="15">
        <f t="shared" si="62"/>
        <v>0</v>
      </c>
      <c r="N3177" s="15">
        <v>0</v>
      </c>
      <c r="O3177" s="17">
        <f t="shared" si="63"/>
        <v>0</v>
      </c>
      <c r="P3177" s="16">
        <f t="shared" si="64"/>
        <v>0</v>
      </c>
    </row>
    <row r="3178" spans="1:16" x14ac:dyDescent="0.2">
      <c r="A3178" s="15" t="s">
        <v>4195</v>
      </c>
      <c r="B3178" s="15" t="s">
        <v>11</v>
      </c>
      <c r="C3178" s="15"/>
      <c r="D3178" s="15"/>
      <c r="E3178" s="15">
        <v>0</v>
      </c>
      <c r="F3178" s="15">
        <v>0</v>
      </c>
      <c r="G3178" s="15">
        <v>0</v>
      </c>
      <c r="H3178" s="15">
        <v>0</v>
      </c>
      <c r="I3178" s="16">
        <f t="shared" si="60"/>
        <v>0</v>
      </c>
      <c r="J3178" s="15">
        <v>0</v>
      </c>
      <c r="K3178" s="15">
        <v>0</v>
      </c>
      <c r="L3178" s="16">
        <f t="shared" si="61"/>
        <v>0</v>
      </c>
      <c r="M3178" s="15">
        <f t="shared" si="62"/>
        <v>0</v>
      </c>
      <c r="N3178" s="15">
        <v>0</v>
      </c>
      <c r="O3178" s="17">
        <f t="shared" si="63"/>
        <v>0</v>
      </c>
      <c r="P3178" s="16">
        <f t="shared" si="64"/>
        <v>0</v>
      </c>
    </row>
    <row r="3179" spans="1:16" x14ac:dyDescent="0.2">
      <c r="A3179" s="15" t="s">
        <v>2137</v>
      </c>
      <c r="B3179" s="15" t="s">
        <v>11</v>
      </c>
      <c r="C3179" s="15"/>
      <c r="D3179" s="15"/>
      <c r="E3179" s="15">
        <v>0</v>
      </c>
      <c r="F3179" s="15">
        <v>0</v>
      </c>
      <c r="G3179" s="15">
        <v>0</v>
      </c>
      <c r="H3179" s="15">
        <v>0</v>
      </c>
      <c r="I3179" s="16">
        <f t="shared" si="60"/>
        <v>0</v>
      </c>
      <c r="J3179" s="15">
        <v>0</v>
      </c>
      <c r="K3179" s="15">
        <v>0</v>
      </c>
      <c r="L3179" s="16">
        <f t="shared" si="61"/>
        <v>0</v>
      </c>
      <c r="M3179" s="15">
        <f t="shared" si="62"/>
        <v>0</v>
      </c>
      <c r="N3179" s="15">
        <v>0</v>
      </c>
      <c r="O3179" s="17">
        <f t="shared" si="63"/>
        <v>0</v>
      </c>
      <c r="P3179" s="16">
        <f t="shared" si="64"/>
        <v>0</v>
      </c>
    </row>
    <row r="3180" spans="1:16" x14ac:dyDescent="0.2">
      <c r="A3180" s="15" t="s">
        <v>4196</v>
      </c>
      <c r="B3180" s="15" t="s">
        <v>11</v>
      </c>
      <c r="C3180" s="15"/>
      <c r="D3180" s="15"/>
      <c r="E3180" s="15">
        <v>0</v>
      </c>
      <c r="F3180" s="15">
        <v>0</v>
      </c>
      <c r="G3180" s="15">
        <v>0</v>
      </c>
      <c r="H3180" s="15">
        <v>0</v>
      </c>
      <c r="I3180" s="16">
        <f t="shared" si="60"/>
        <v>0</v>
      </c>
      <c r="J3180" s="15">
        <v>0</v>
      </c>
      <c r="K3180" s="15">
        <v>0</v>
      </c>
      <c r="L3180" s="16">
        <f t="shared" si="61"/>
        <v>0</v>
      </c>
      <c r="M3180" s="15">
        <f t="shared" si="62"/>
        <v>0</v>
      </c>
      <c r="N3180" s="15">
        <v>0</v>
      </c>
      <c r="O3180" s="17">
        <f t="shared" si="63"/>
        <v>0</v>
      </c>
      <c r="P3180" s="16">
        <f t="shared" si="64"/>
        <v>0</v>
      </c>
    </row>
    <row r="3181" spans="1:16" x14ac:dyDescent="0.2">
      <c r="A3181" s="15" t="s">
        <v>2140</v>
      </c>
      <c r="B3181" s="15" t="s">
        <v>20</v>
      </c>
      <c r="C3181" s="15"/>
      <c r="D3181" s="15"/>
      <c r="E3181" s="15">
        <v>0</v>
      </c>
      <c r="F3181" s="15">
        <v>0</v>
      </c>
      <c r="G3181" s="15">
        <v>0</v>
      </c>
      <c r="H3181" s="15">
        <v>0</v>
      </c>
      <c r="I3181" s="16">
        <f t="shared" si="60"/>
        <v>0</v>
      </c>
      <c r="J3181" s="15">
        <v>0</v>
      </c>
      <c r="K3181" s="15">
        <v>0</v>
      </c>
      <c r="L3181" s="16">
        <f t="shared" si="61"/>
        <v>0</v>
      </c>
      <c r="M3181" s="15">
        <f t="shared" si="62"/>
        <v>0</v>
      </c>
      <c r="N3181" s="15">
        <v>0</v>
      </c>
      <c r="O3181" s="17">
        <f t="shared" si="63"/>
        <v>0</v>
      </c>
      <c r="P3181" s="16">
        <f t="shared" si="64"/>
        <v>0</v>
      </c>
    </row>
    <row r="3182" spans="1:16" x14ac:dyDescent="0.2">
      <c r="A3182" s="15" t="s">
        <v>2142</v>
      </c>
      <c r="B3182" s="15" t="s">
        <v>34</v>
      </c>
      <c r="C3182" s="15"/>
      <c r="D3182" s="15"/>
      <c r="E3182" s="15">
        <v>0</v>
      </c>
      <c r="F3182" s="15">
        <v>0</v>
      </c>
      <c r="G3182" s="15">
        <v>0</v>
      </c>
      <c r="H3182" s="15">
        <v>0</v>
      </c>
      <c r="I3182" s="16">
        <f t="shared" si="60"/>
        <v>0</v>
      </c>
      <c r="J3182" s="15">
        <v>0</v>
      </c>
      <c r="K3182" s="15">
        <v>0</v>
      </c>
      <c r="L3182" s="16">
        <f t="shared" si="61"/>
        <v>0</v>
      </c>
      <c r="M3182" s="15">
        <f t="shared" si="62"/>
        <v>0</v>
      </c>
      <c r="N3182" s="15">
        <v>0</v>
      </c>
      <c r="O3182" s="17">
        <f t="shared" si="63"/>
        <v>0</v>
      </c>
      <c r="P3182" s="16">
        <f t="shared" si="64"/>
        <v>0</v>
      </c>
    </row>
    <row r="3183" spans="1:16" x14ac:dyDescent="0.2">
      <c r="A3183" s="15" t="s">
        <v>2143</v>
      </c>
      <c r="B3183" s="15" t="s">
        <v>11</v>
      </c>
      <c r="C3183" s="15"/>
      <c r="D3183" s="15"/>
      <c r="E3183" s="15">
        <v>0</v>
      </c>
      <c r="F3183" s="15">
        <v>0</v>
      </c>
      <c r="G3183" s="15">
        <v>0</v>
      </c>
      <c r="H3183" s="15">
        <v>0</v>
      </c>
      <c r="I3183" s="16">
        <f t="shared" si="60"/>
        <v>0</v>
      </c>
      <c r="J3183" s="15">
        <v>0</v>
      </c>
      <c r="K3183" s="15">
        <v>0</v>
      </c>
      <c r="L3183" s="16">
        <f t="shared" si="61"/>
        <v>0</v>
      </c>
      <c r="M3183" s="15">
        <f t="shared" si="62"/>
        <v>0</v>
      </c>
      <c r="N3183" s="15">
        <v>0</v>
      </c>
      <c r="O3183" s="17">
        <f t="shared" si="63"/>
        <v>0</v>
      </c>
      <c r="P3183" s="16">
        <f t="shared" si="64"/>
        <v>0</v>
      </c>
    </row>
    <row r="3184" spans="1:16" x14ac:dyDescent="0.2">
      <c r="A3184" s="15" t="s">
        <v>2144</v>
      </c>
      <c r="B3184" s="15" t="s">
        <v>11</v>
      </c>
      <c r="C3184" s="15"/>
      <c r="D3184" s="15"/>
      <c r="E3184" s="15">
        <v>0</v>
      </c>
      <c r="F3184" s="15">
        <v>0</v>
      </c>
      <c r="G3184" s="15">
        <v>0</v>
      </c>
      <c r="H3184" s="15">
        <v>0</v>
      </c>
      <c r="I3184" s="16">
        <f t="shared" si="60"/>
        <v>0</v>
      </c>
      <c r="J3184" s="15">
        <v>0</v>
      </c>
      <c r="K3184" s="15">
        <v>0</v>
      </c>
      <c r="L3184" s="16">
        <f t="shared" si="61"/>
        <v>0</v>
      </c>
      <c r="M3184" s="15">
        <f t="shared" si="62"/>
        <v>0</v>
      </c>
      <c r="N3184" s="15">
        <v>0</v>
      </c>
      <c r="O3184" s="17">
        <f t="shared" si="63"/>
        <v>0</v>
      </c>
      <c r="P3184" s="16">
        <f t="shared" si="64"/>
        <v>0</v>
      </c>
    </row>
    <row r="3185" spans="1:16" x14ac:dyDescent="0.2">
      <c r="A3185" s="15" t="s">
        <v>2145</v>
      </c>
      <c r="B3185" s="15" t="s">
        <v>650</v>
      </c>
      <c r="C3185" s="15"/>
      <c r="D3185" s="15"/>
      <c r="E3185" s="15">
        <v>0</v>
      </c>
      <c r="F3185" s="15">
        <v>0</v>
      </c>
      <c r="G3185" s="15">
        <v>0</v>
      </c>
      <c r="H3185" s="15">
        <v>0</v>
      </c>
      <c r="I3185" s="16">
        <f t="shared" si="60"/>
        <v>0</v>
      </c>
      <c r="J3185" s="15">
        <v>0</v>
      </c>
      <c r="K3185" s="15">
        <v>0</v>
      </c>
      <c r="L3185" s="16">
        <f t="shared" si="61"/>
        <v>0</v>
      </c>
      <c r="M3185" s="15">
        <f t="shared" si="62"/>
        <v>0</v>
      </c>
      <c r="N3185" s="15">
        <v>0</v>
      </c>
      <c r="O3185" s="17">
        <f t="shared" si="63"/>
        <v>0</v>
      </c>
      <c r="P3185" s="16">
        <f t="shared" si="64"/>
        <v>0</v>
      </c>
    </row>
    <row r="3186" spans="1:16" x14ac:dyDescent="0.2">
      <c r="A3186" s="15" t="s">
        <v>4079</v>
      </c>
      <c r="B3186" s="15" t="s">
        <v>11</v>
      </c>
      <c r="C3186" s="15"/>
      <c r="D3186" s="15"/>
      <c r="E3186" s="15">
        <v>2</v>
      </c>
      <c r="F3186" s="15">
        <v>19454544</v>
      </c>
      <c r="G3186" s="15">
        <v>0</v>
      </c>
      <c r="H3186" s="15">
        <v>0</v>
      </c>
      <c r="I3186" s="16">
        <f t="shared" si="60"/>
        <v>9727272</v>
      </c>
      <c r="J3186" s="15">
        <v>0</v>
      </c>
      <c r="K3186" s="15">
        <v>0</v>
      </c>
      <c r="L3186" s="16">
        <f t="shared" si="61"/>
        <v>0</v>
      </c>
      <c r="M3186" s="15">
        <f t="shared" si="62"/>
        <v>2</v>
      </c>
      <c r="N3186" s="15">
        <v>0</v>
      </c>
      <c r="O3186" s="17">
        <f t="shared" si="63"/>
        <v>2</v>
      </c>
      <c r="P3186" s="16">
        <f t="shared" si="64"/>
        <v>19454544</v>
      </c>
    </row>
    <row r="3187" spans="1:16" x14ac:dyDescent="0.2">
      <c r="A3187" s="15" t="s">
        <v>2147</v>
      </c>
      <c r="B3187" s="15" t="s">
        <v>11</v>
      </c>
      <c r="C3187" s="15"/>
      <c r="D3187" s="15"/>
      <c r="E3187" s="15">
        <v>0</v>
      </c>
      <c r="F3187" s="15">
        <v>0</v>
      </c>
      <c r="G3187" s="15">
        <v>0</v>
      </c>
      <c r="H3187" s="15">
        <v>0</v>
      </c>
      <c r="I3187" s="16">
        <f t="shared" si="60"/>
        <v>0</v>
      </c>
      <c r="J3187" s="15">
        <v>0</v>
      </c>
      <c r="K3187" s="15">
        <v>0</v>
      </c>
      <c r="L3187" s="16">
        <f t="shared" si="61"/>
        <v>0</v>
      </c>
      <c r="M3187" s="15">
        <f t="shared" si="62"/>
        <v>0</v>
      </c>
      <c r="N3187" s="15">
        <v>0</v>
      </c>
      <c r="O3187" s="17">
        <f t="shared" si="63"/>
        <v>0</v>
      </c>
      <c r="P3187" s="16">
        <f t="shared" si="64"/>
        <v>0</v>
      </c>
    </row>
    <row r="3188" spans="1:16" x14ac:dyDescent="0.2">
      <c r="A3188" s="15" t="s">
        <v>2149</v>
      </c>
      <c r="B3188" s="15" t="s">
        <v>34</v>
      </c>
      <c r="C3188" s="15"/>
      <c r="D3188" s="15"/>
      <c r="E3188" s="15">
        <v>0</v>
      </c>
      <c r="F3188" s="15">
        <v>0</v>
      </c>
      <c r="G3188" s="15">
        <v>0</v>
      </c>
      <c r="H3188" s="15">
        <v>0</v>
      </c>
      <c r="I3188" s="16">
        <f t="shared" si="60"/>
        <v>0</v>
      </c>
      <c r="J3188" s="15">
        <v>0</v>
      </c>
      <c r="K3188" s="15">
        <v>0</v>
      </c>
      <c r="L3188" s="16">
        <f t="shared" si="61"/>
        <v>0</v>
      </c>
      <c r="M3188" s="15">
        <f t="shared" si="62"/>
        <v>0</v>
      </c>
      <c r="N3188" s="15">
        <v>0</v>
      </c>
      <c r="O3188" s="17">
        <f t="shared" si="63"/>
        <v>0</v>
      </c>
      <c r="P3188" s="16">
        <f t="shared" si="64"/>
        <v>0</v>
      </c>
    </row>
    <row r="3189" spans="1:16" x14ac:dyDescent="0.2">
      <c r="A3189" s="15" t="s">
        <v>2152</v>
      </c>
      <c r="B3189" s="15" t="s">
        <v>11</v>
      </c>
      <c r="C3189" s="15"/>
      <c r="D3189" s="15"/>
      <c r="E3189" s="15">
        <v>0</v>
      </c>
      <c r="F3189" s="15">
        <v>0</v>
      </c>
      <c r="G3189" s="15">
        <v>0</v>
      </c>
      <c r="H3189" s="15">
        <v>0</v>
      </c>
      <c r="I3189" s="16">
        <f t="shared" si="60"/>
        <v>0</v>
      </c>
      <c r="J3189" s="15">
        <v>0</v>
      </c>
      <c r="K3189" s="15">
        <v>0</v>
      </c>
      <c r="L3189" s="16">
        <f t="shared" si="61"/>
        <v>0</v>
      </c>
      <c r="M3189" s="15">
        <f t="shared" si="62"/>
        <v>0</v>
      </c>
      <c r="N3189" s="15">
        <v>0</v>
      </c>
      <c r="O3189" s="17">
        <f t="shared" si="63"/>
        <v>0</v>
      </c>
      <c r="P3189" s="16">
        <f t="shared" si="64"/>
        <v>0</v>
      </c>
    </row>
    <row r="3190" spans="1:16" x14ac:dyDescent="0.2">
      <c r="A3190" s="15" t="s">
        <v>4080</v>
      </c>
      <c r="B3190" s="15" t="s">
        <v>11</v>
      </c>
      <c r="C3190" s="15"/>
      <c r="D3190" s="15"/>
      <c r="E3190" s="15">
        <v>1</v>
      </c>
      <c r="F3190" s="15">
        <v>10605000</v>
      </c>
      <c r="G3190" s="15">
        <v>0</v>
      </c>
      <c r="H3190" s="15">
        <v>0</v>
      </c>
      <c r="I3190" s="16">
        <f t="shared" si="60"/>
        <v>10605000</v>
      </c>
      <c r="J3190" s="15">
        <v>0</v>
      </c>
      <c r="K3190" s="15">
        <v>0</v>
      </c>
      <c r="L3190" s="16">
        <f t="shared" si="61"/>
        <v>0</v>
      </c>
      <c r="M3190" s="15">
        <f t="shared" si="62"/>
        <v>1</v>
      </c>
      <c r="N3190" s="15">
        <v>0</v>
      </c>
      <c r="O3190" s="17">
        <f t="shared" si="63"/>
        <v>1</v>
      </c>
      <c r="P3190" s="16">
        <f t="shared" si="64"/>
        <v>10605000</v>
      </c>
    </row>
    <row r="3191" spans="1:16" x14ac:dyDescent="0.2">
      <c r="A3191" s="15" t="s">
        <v>4197</v>
      </c>
      <c r="B3191" s="15" t="s">
        <v>11</v>
      </c>
      <c r="C3191" s="15"/>
      <c r="D3191" s="15"/>
      <c r="E3191" s="15">
        <v>0</v>
      </c>
      <c r="F3191" s="15">
        <v>0</v>
      </c>
      <c r="G3191" s="15">
        <v>0</v>
      </c>
      <c r="H3191" s="15">
        <v>0</v>
      </c>
      <c r="I3191" s="16">
        <f t="shared" si="60"/>
        <v>0</v>
      </c>
      <c r="J3191" s="15">
        <v>0</v>
      </c>
      <c r="K3191" s="15">
        <v>0</v>
      </c>
      <c r="L3191" s="16">
        <f t="shared" si="61"/>
        <v>0</v>
      </c>
      <c r="M3191" s="15">
        <f t="shared" si="62"/>
        <v>0</v>
      </c>
      <c r="N3191" s="15">
        <v>0</v>
      </c>
      <c r="O3191" s="17">
        <f t="shared" si="63"/>
        <v>0</v>
      </c>
      <c r="P3191" s="16">
        <f t="shared" si="64"/>
        <v>0</v>
      </c>
    </row>
    <row r="3192" spans="1:16" x14ac:dyDescent="0.2">
      <c r="A3192" s="15" t="s">
        <v>2155</v>
      </c>
      <c r="B3192" s="15" t="s">
        <v>11</v>
      </c>
      <c r="C3192" s="15"/>
      <c r="D3192" s="15"/>
      <c r="E3192" s="15">
        <v>0</v>
      </c>
      <c r="F3192" s="15">
        <v>0</v>
      </c>
      <c r="G3192" s="15">
        <v>0</v>
      </c>
      <c r="H3192" s="15">
        <v>0</v>
      </c>
      <c r="I3192" s="16">
        <f t="shared" si="60"/>
        <v>0</v>
      </c>
      <c r="J3192" s="15">
        <v>0</v>
      </c>
      <c r="K3192" s="15">
        <v>0</v>
      </c>
      <c r="L3192" s="16">
        <f t="shared" si="61"/>
        <v>0</v>
      </c>
      <c r="M3192" s="15">
        <f t="shared" si="62"/>
        <v>0</v>
      </c>
      <c r="N3192" s="15">
        <v>0</v>
      </c>
      <c r="O3192" s="17">
        <f t="shared" si="63"/>
        <v>0</v>
      </c>
      <c r="P3192" s="16">
        <f t="shared" si="64"/>
        <v>0</v>
      </c>
    </row>
    <row r="3193" spans="1:16" x14ac:dyDescent="0.2">
      <c r="A3193" s="15" t="s">
        <v>4198</v>
      </c>
      <c r="B3193" s="15" t="s">
        <v>11</v>
      </c>
      <c r="C3193" s="15"/>
      <c r="D3193" s="15"/>
      <c r="E3193" s="15">
        <v>0</v>
      </c>
      <c r="F3193" s="15">
        <v>0</v>
      </c>
      <c r="G3193" s="15">
        <v>0</v>
      </c>
      <c r="H3193" s="15">
        <v>0</v>
      </c>
      <c r="I3193" s="16">
        <f t="shared" si="60"/>
        <v>0</v>
      </c>
      <c r="J3193" s="15">
        <v>0</v>
      </c>
      <c r="K3193" s="15">
        <v>0</v>
      </c>
      <c r="L3193" s="16">
        <f t="shared" si="61"/>
        <v>0</v>
      </c>
      <c r="M3193" s="15">
        <f t="shared" si="62"/>
        <v>0</v>
      </c>
      <c r="N3193" s="15">
        <v>0</v>
      </c>
      <c r="O3193" s="17">
        <f t="shared" si="63"/>
        <v>0</v>
      </c>
      <c r="P3193" s="16">
        <f t="shared" si="64"/>
        <v>0</v>
      </c>
    </row>
    <row r="3194" spans="1:16" x14ac:dyDescent="0.2">
      <c r="A3194" s="15" t="s">
        <v>4081</v>
      </c>
      <c r="B3194" s="15" t="s">
        <v>11</v>
      </c>
      <c r="C3194" s="15"/>
      <c r="D3194" s="15"/>
      <c r="E3194" s="15">
        <v>2</v>
      </c>
      <c r="F3194" s="15">
        <v>27454545</v>
      </c>
      <c r="G3194" s="15">
        <v>0</v>
      </c>
      <c r="H3194" s="15">
        <v>0</v>
      </c>
      <c r="I3194" s="16">
        <f t="shared" si="60"/>
        <v>13727272.5</v>
      </c>
      <c r="J3194" s="15">
        <v>0</v>
      </c>
      <c r="K3194" s="15">
        <v>0</v>
      </c>
      <c r="L3194" s="16">
        <f t="shared" si="61"/>
        <v>0</v>
      </c>
      <c r="M3194" s="15">
        <f t="shared" si="62"/>
        <v>2</v>
      </c>
      <c r="N3194" s="15">
        <v>0</v>
      </c>
      <c r="O3194" s="17">
        <f t="shared" si="63"/>
        <v>2</v>
      </c>
      <c r="P3194" s="16">
        <f t="shared" si="64"/>
        <v>27454545</v>
      </c>
    </row>
    <row r="3195" spans="1:16" x14ac:dyDescent="0.2">
      <c r="A3195" s="15" t="s">
        <v>2159</v>
      </c>
      <c r="B3195" s="15" t="s">
        <v>11</v>
      </c>
      <c r="C3195" s="15"/>
      <c r="D3195" s="15"/>
      <c r="E3195" s="15">
        <v>0</v>
      </c>
      <c r="F3195" s="15">
        <v>0</v>
      </c>
      <c r="G3195" s="15">
        <v>0</v>
      </c>
      <c r="H3195" s="15">
        <v>0</v>
      </c>
      <c r="I3195" s="16">
        <f t="shared" si="60"/>
        <v>0</v>
      </c>
      <c r="J3195" s="15">
        <v>0</v>
      </c>
      <c r="K3195" s="15">
        <v>0</v>
      </c>
      <c r="L3195" s="16">
        <f t="shared" si="61"/>
        <v>0</v>
      </c>
      <c r="M3195" s="15">
        <f t="shared" si="62"/>
        <v>0</v>
      </c>
      <c r="N3195" s="15">
        <v>0</v>
      </c>
      <c r="O3195" s="17">
        <f t="shared" si="63"/>
        <v>0</v>
      </c>
      <c r="P3195" s="16">
        <f t="shared" si="64"/>
        <v>0</v>
      </c>
    </row>
    <row r="3196" spans="1:16" x14ac:dyDescent="0.2">
      <c r="A3196" s="15" t="s">
        <v>2160</v>
      </c>
      <c r="B3196" s="15" t="s">
        <v>11</v>
      </c>
      <c r="C3196" s="15"/>
      <c r="D3196" s="15"/>
      <c r="E3196" s="15">
        <v>0</v>
      </c>
      <c r="F3196" s="15">
        <v>0</v>
      </c>
      <c r="G3196" s="15">
        <v>0</v>
      </c>
      <c r="H3196" s="15">
        <v>0</v>
      </c>
      <c r="I3196" s="16">
        <f t="shared" si="60"/>
        <v>0</v>
      </c>
      <c r="J3196" s="15">
        <v>0</v>
      </c>
      <c r="K3196" s="15">
        <v>0</v>
      </c>
      <c r="L3196" s="16">
        <f t="shared" si="61"/>
        <v>0</v>
      </c>
      <c r="M3196" s="15">
        <f t="shared" si="62"/>
        <v>0</v>
      </c>
      <c r="N3196" s="15">
        <v>0</v>
      </c>
      <c r="O3196" s="17">
        <f t="shared" si="63"/>
        <v>0</v>
      </c>
      <c r="P3196" s="16">
        <f t="shared" si="64"/>
        <v>0</v>
      </c>
    </row>
    <row r="3197" spans="1:16" x14ac:dyDescent="0.2">
      <c r="A3197" s="15" t="s">
        <v>2161</v>
      </c>
      <c r="B3197" s="15" t="s">
        <v>11</v>
      </c>
      <c r="C3197" s="15"/>
      <c r="D3197" s="15"/>
      <c r="E3197" s="15">
        <v>0</v>
      </c>
      <c r="F3197" s="15">
        <v>0</v>
      </c>
      <c r="G3197" s="15">
        <v>0</v>
      </c>
      <c r="H3197" s="15">
        <v>0</v>
      </c>
      <c r="I3197" s="16">
        <f t="shared" si="60"/>
        <v>0</v>
      </c>
      <c r="J3197" s="15">
        <v>0</v>
      </c>
      <c r="K3197" s="15">
        <v>0</v>
      </c>
      <c r="L3197" s="16">
        <f t="shared" si="61"/>
        <v>0</v>
      </c>
      <c r="M3197" s="15">
        <f t="shared" si="62"/>
        <v>0</v>
      </c>
      <c r="N3197" s="15">
        <v>0</v>
      </c>
      <c r="O3197" s="17">
        <f t="shared" si="63"/>
        <v>0</v>
      </c>
      <c r="P3197" s="16">
        <f t="shared" si="64"/>
        <v>0</v>
      </c>
    </row>
    <row r="3198" spans="1:16" x14ac:dyDescent="0.2">
      <c r="A3198" s="15" t="s">
        <v>2162</v>
      </c>
      <c r="B3198" s="15" t="s">
        <v>11</v>
      </c>
      <c r="C3198" s="15"/>
      <c r="D3198" s="15"/>
      <c r="E3198" s="15">
        <v>0</v>
      </c>
      <c r="F3198" s="15">
        <v>0</v>
      </c>
      <c r="G3198" s="15">
        <v>0</v>
      </c>
      <c r="H3198" s="15">
        <v>0</v>
      </c>
      <c r="I3198" s="16">
        <f t="shared" si="60"/>
        <v>0</v>
      </c>
      <c r="J3198" s="15">
        <v>0</v>
      </c>
      <c r="K3198" s="15">
        <v>0</v>
      </c>
      <c r="L3198" s="16">
        <f t="shared" si="61"/>
        <v>0</v>
      </c>
      <c r="M3198" s="15">
        <f t="shared" si="62"/>
        <v>0</v>
      </c>
      <c r="N3198" s="15">
        <v>0</v>
      </c>
      <c r="O3198" s="17">
        <f t="shared" si="63"/>
        <v>0</v>
      </c>
      <c r="P3198" s="16">
        <f t="shared" si="64"/>
        <v>0</v>
      </c>
    </row>
    <row r="3199" spans="1:16" x14ac:dyDescent="0.2">
      <c r="A3199" s="15" t="s">
        <v>2165</v>
      </c>
      <c r="B3199" s="15" t="s">
        <v>25</v>
      </c>
      <c r="C3199" s="15"/>
      <c r="D3199" s="15"/>
      <c r="E3199" s="15">
        <v>0</v>
      </c>
      <c r="F3199" s="15">
        <v>0</v>
      </c>
      <c r="G3199" s="15">
        <v>0</v>
      </c>
      <c r="H3199" s="15">
        <v>0</v>
      </c>
      <c r="I3199" s="16">
        <f t="shared" si="60"/>
        <v>0</v>
      </c>
      <c r="J3199" s="15">
        <v>0</v>
      </c>
      <c r="K3199" s="15">
        <v>0</v>
      </c>
      <c r="L3199" s="16">
        <f t="shared" si="61"/>
        <v>0</v>
      </c>
      <c r="M3199" s="15">
        <f t="shared" si="62"/>
        <v>0</v>
      </c>
      <c r="N3199" s="15">
        <v>0</v>
      </c>
      <c r="O3199" s="17">
        <f t="shared" si="63"/>
        <v>0</v>
      </c>
      <c r="P3199" s="16">
        <f t="shared" si="64"/>
        <v>0</v>
      </c>
    </row>
    <row r="3200" spans="1:16" x14ac:dyDescent="0.2">
      <c r="A3200" s="15" t="s">
        <v>4199</v>
      </c>
      <c r="B3200" s="15" t="s">
        <v>11</v>
      </c>
      <c r="C3200" s="15"/>
      <c r="D3200" s="15"/>
      <c r="E3200" s="15">
        <v>0</v>
      </c>
      <c r="F3200" s="15">
        <v>0</v>
      </c>
      <c r="G3200" s="15">
        <v>0</v>
      </c>
      <c r="H3200" s="15">
        <v>0</v>
      </c>
      <c r="I3200" s="16">
        <f t="shared" si="60"/>
        <v>0</v>
      </c>
      <c r="J3200" s="15">
        <v>0</v>
      </c>
      <c r="K3200" s="15">
        <v>0</v>
      </c>
      <c r="L3200" s="16">
        <f t="shared" si="61"/>
        <v>0</v>
      </c>
      <c r="M3200" s="15">
        <f t="shared" si="62"/>
        <v>0</v>
      </c>
      <c r="N3200" s="15">
        <v>0</v>
      </c>
      <c r="O3200" s="17">
        <f t="shared" si="63"/>
        <v>0</v>
      </c>
      <c r="P3200" s="16">
        <f t="shared" si="64"/>
        <v>0</v>
      </c>
    </row>
    <row r="3201" spans="1:16" x14ac:dyDescent="0.2">
      <c r="A3201" s="15" t="s">
        <v>2167</v>
      </c>
      <c r="B3201" s="15" t="s">
        <v>11</v>
      </c>
      <c r="C3201" s="15"/>
      <c r="D3201" s="15"/>
      <c r="E3201" s="15">
        <v>0</v>
      </c>
      <c r="F3201" s="15">
        <v>0</v>
      </c>
      <c r="G3201" s="15">
        <v>0</v>
      </c>
      <c r="H3201" s="15">
        <v>0</v>
      </c>
      <c r="I3201" s="16">
        <f t="shared" si="60"/>
        <v>0</v>
      </c>
      <c r="J3201" s="15">
        <v>0</v>
      </c>
      <c r="K3201" s="15">
        <v>0</v>
      </c>
      <c r="L3201" s="16">
        <f t="shared" si="61"/>
        <v>0</v>
      </c>
      <c r="M3201" s="15">
        <f t="shared" si="62"/>
        <v>0</v>
      </c>
      <c r="N3201" s="15">
        <v>0</v>
      </c>
      <c r="O3201" s="17">
        <f t="shared" si="63"/>
        <v>0</v>
      </c>
      <c r="P3201" s="16">
        <f t="shared" si="64"/>
        <v>0</v>
      </c>
    </row>
    <row r="3202" spans="1:16" x14ac:dyDescent="0.2">
      <c r="A3202" s="15" t="s">
        <v>2168</v>
      </c>
      <c r="B3202" s="15" t="s">
        <v>11</v>
      </c>
      <c r="C3202" s="15"/>
      <c r="D3202" s="15"/>
      <c r="E3202" s="15">
        <v>0</v>
      </c>
      <c r="F3202" s="15">
        <v>0</v>
      </c>
      <c r="G3202" s="15">
        <v>0</v>
      </c>
      <c r="H3202" s="15">
        <v>0</v>
      </c>
      <c r="I3202" s="16">
        <f t="shared" si="60"/>
        <v>0</v>
      </c>
      <c r="J3202" s="15">
        <v>0</v>
      </c>
      <c r="K3202" s="15">
        <v>0</v>
      </c>
      <c r="L3202" s="16">
        <f t="shared" si="61"/>
        <v>0</v>
      </c>
      <c r="M3202" s="15">
        <f t="shared" si="62"/>
        <v>0</v>
      </c>
      <c r="N3202" s="15">
        <v>0</v>
      </c>
      <c r="O3202" s="17">
        <f t="shared" si="63"/>
        <v>0</v>
      </c>
      <c r="P3202" s="16">
        <f t="shared" si="64"/>
        <v>0</v>
      </c>
    </row>
    <row r="3203" spans="1:16" x14ac:dyDescent="0.2">
      <c r="A3203" s="15" t="s">
        <v>2170</v>
      </c>
      <c r="B3203" s="15" t="s">
        <v>11</v>
      </c>
      <c r="C3203" s="15"/>
      <c r="D3203" s="15"/>
      <c r="E3203" s="15">
        <v>0</v>
      </c>
      <c r="F3203" s="15">
        <v>0</v>
      </c>
      <c r="G3203" s="15">
        <v>0</v>
      </c>
      <c r="H3203" s="15">
        <v>0</v>
      </c>
      <c r="I3203" s="16">
        <f t="shared" si="60"/>
        <v>0</v>
      </c>
      <c r="J3203" s="15">
        <v>0</v>
      </c>
      <c r="K3203" s="15">
        <v>0</v>
      </c>
      <c r="L3203" s="16">
        <f t="shared" si="61"/>
        <v>0</v>
      </c>
      <c r="M3203" s="15">
        <f t="shared" si="62"/>
        <v>0</v>
      </c>
      <c r="N3203" s="15">
        <v>0</v>
      </c>
      <c r="O3203" s="17">
        <f t="shared" si="63"/>
        <v>0</v>
      </c>
      <c r="P3203" s="16">
        <f t="shared" si="64"/>
        <v>0</v>
      </c>
    </row>
    <row r="3204" spans="1:16" x14ac:dyDescent="0.2">
      <c r="A3204" s="15" t="s">
        <v>2172</v>
      </c>
      <c r="B3204" s="15" t="s">
        <v>11</v>
      </c>
      <c r="C3204" s="15"/>
      <c r="D3204" s="15"/>
      <c r="E3204" s="15">
        <v>0</v>
      </c>
      <c r="F3204" s="15">
        <v>0</v>
      </c>
      <c r="G3204" s="15">
        <v>0</v>
      </c>
      <c r="H3204" s="15">
        <v>0</v>
      </c>
      <c r="I3204" s="16">
        <f t="shared" si="60"/>
        <v>0</v>
      </c>
      <c r="J3204" s="15">
        <v>0</v>
      </c>
      <c r="K3204" s="15">
        <v>0</v>
      </c>
      <c r="L3204" s="16">
        <f t="shared" si="61"/>
        <v>0</v>
      </c>
      <c r="M3204" s="15">
        <f t="shared" si="62"/>
        <v>0</v>
      </c>
      <c r="N3204" s="15">
        <v>0</v>
      </c>
      <c r="O3204" s="17">
        <f t="shared" si="63"/>
        <v>0</v>
      </c>
      <c r="P3204" s="16">
        <f t="shared" si="64"/>
        <v>0</v>
      </c>
    </row>
    <row r="3205" spans="1:16" x14ac:dyDescent="0.2">
      <c r="A3205" s="15" t="s">
        <v>4200</v>
      </c>
      <c r="B3205" s="15" t="s">
        <v>11</v>
      </c>
      <c r="C3205" s="15"/>
      <c r="D3205" s="15"/>
      <c r="E3205" s="15">
        <v>0</v>
      </c>
      <c r="F3205" s="15">
        <v>0</v>
      </c>
      <c r="G3205" s="15">
        <v>0</v>
      </c>
      <c r="H3205" s="15">
        <v>0</v>
      </c>
      <c r="I3205" s="16">
        <f t="shared" si="60"/>
        <v>0</v>
      </c>
      <c r="J3205" s="15">
        <v>0</v>
      </c>
      <c r="K3205" s="15">
        <v>0</v>
      </c>
      <c r="L3205" s="16">
        <f t="shared" si="61"/>
        <v>0</v>
      </c>
      <c r="M3205" s="15">
        <f t="shared" si="62"/>
        <v>0</v>
      </c>
      <c r="N3205" s="15">
        <v>0</v>
      </c>
      <c r="O3205" s="17">
        <f t="shared" si="63"/>
        <v>0</v>
      </c>
      <c r="P3205" s="16">
        <f t="shared" si="64"/>
        <v>0</v>
      </c>
    </row>
    <row r="3206" spans="1:16" x14ac:dyDescent="0.2">
      <c r="A3206" s="15" t="s">
        <v>4201</v>
      </c>
      <c r="B3206" s="15" t="s">
        <v>11</v>
      </c>
      <c r="C3206" s="15"/>
      <c r="D3206" s="15"/>
      <c r="E3206" s="15">
        <v>0</v>
      </c>
      <c r="F3206" s="15">
        <v>0</v>
      </c>
      <c r="G3206" s="15">
        <v>0</v>
      </c>
      <c r="H3206" s="15">
        <v>0</v>
      </c>
      <c r="I3206" s="16">
        <f t="shared" si="60"/>
        <v>0</v>
      </c>
      <c r="J3206" s="15">
        <v>0</v>
      </c>
      <c r="K3206" s="15">
        <v>0</v>
      </c>
      <c r="L3206" s="16">
        <f t="shared" si="61"/>
        <v>0</v>
      </c>
      <c r="M3206" s="15">
        <f t="shared" si="62"/>
        <v>0</v>
      </c>
      <c r="N3206" s="15">
        <v>0</v>
      </c>
      <c r="O3206" s="17">
        <f t="shared" si="63"/>
        <v>0</v>
      </c>
      <c r="P3206" s="16">
        <f t="shared" si="64"/>
        <v>0</v>
      </c>
    </row>
    <row r="3207" spans="1:16" x14ac:dyDescent="0.2">
      <c r="A3207" s="15" t="s">
        <v>2175</v>
      </c>
      <c r="B3207" s="15" t="s">
        <v>11</v>
      </c>
      <c r="C3207" s="15"/>
      <c r="D3207" s="15"/>
      <c r="E3207" s="15">
        <v>0</v>
      </c>
      <c r="F3207" s="15">
        <v>0</v>
      </c>
      <c r="G3207" s="15">
        <v>0</v>
      </c>
      <c r="H3207" s="15">
        <v>0</v>
      </c>
      <c r="I3207" s="16">
        <f t="shared" si="60"/>
        <v>0</v>
      </c>
      <c r="J3207" s="15">
        <v>0</v>
      </c>
      <c r="K3207" s="15">
        <v>0</v>
      </c>
      <c r="L3207" s="16">
        <f t="shared" si="61"/>
        <v>0</v>
      </c>
      <c r="M3207" s="15">
        <f t="shared" si="62"/>
        <v>0</v>
      </c>
      <c r="N3207" s="15">
        <v>0</v>
      </c>
      <c r="O3207" s="17">
        <f t="shared" si="63"/>
        <v>0</v>
      </c>
      <c r="P3207" s="16">
        <f t="shared" si="64"/>
        <v>0</v>
      </c>
    </row>
    <row r="3208" spans="1:16" x14ac:dyDescent="0.2">
      <c r="A3208" s="15" t="s">
        <v>2177</v>
      </c>
      <c r="B3208" s="15" t="s">
        <v>11</v>
      </c>
      <c r="C3208" s="15"/>
      <c r="D3208" s="15"/>
      <c r="E3208" s="15">
        <v>0</v>
      </c>
      <c r="F3208" s="15">
        <v>0</v>
      </c>
      <c r="G3208" s="15">
        <v>0</v>
      </c>
      <c r="H3208" s="15">
        <v>0</v>
      </c>
      <c r="I3208" s="16">
        <f t="shared" si="60"/>
        <v>0</v>
      </c>
      <c r="J3208" s="15">
        <v>0</v>
      </c>
      <c r="K3208" s="15">
        <v>0</v>
      </c>
      <c r="L3208" s="16">
        <f t="shared" si="61"/>
        <v>0</v>
      </c>
      <c r="M3208" s="15">
        <f t="shared" si="62"/>
        <v>0</v>
      </c>
      <c r="N3208" s="15">
        <v>0</v>
      </c>
      <c r="O3208" s="17">
        <f t="shared" si="63"/>
        <v>0</v>
      </c>
      <c r="P3208" s="16">
        <f t="shared" si="64"/>
        <v>0</v>
      </c>
    </row>
    <row r="3209" spans="1:16" x14ac:dyDescent="0.2">
      <c r="A3209" s="15" t="s">
        <v>2178</v>
      </c>
      <c r="B3209" s="15" t="s">
        <v>11</v>
      </c>
      <c r="C3209" s="15"/>
      <c r="D3209" s="15"/>
      <c r="E3209" s="15">
        <v>0</v>
      </c>
      <c r="F3209" s="15">
        <v>0</v>
      </c>
      <c r="G3209" s="15">
        <v>0</v>
      </c>
      <c r="H3209" s="15">
        <v>0</v>
      </c>
      <c r="I3209" s="16">
        <f t="shared" si="60"/>
        <v>0</v>
      </c>
      <c r="J3209" s="15">
        <v>0</v>
      </c>
      <c r="K3209" s="15">
        <v>0</v>
      </c>
      <c r="L3209" s="16">
        <f t="shared" si="61"/>
        <v>0</v>
      </c>
      <c r="M3209" s="15">
        <f t="shared" si="62"/>
        <v>0</v>
      </c>
      <c r="N3209" s="15">
        <v>0</v>
      </c>
      <c r="O3209" s="17">
        <f t="shared" si="63"/>
        <v>0</v>
      </c>
      <c r="P3209" s="16">
        <f t="shared" si="64"/>
        <v>0</v>
      </c>
    </row>
    <row r="3210" spans="1:16" x14ac:dyDescent="0.2">
      <c r="A3210" s="15" t="s">
        <v>2180</v>
      </c>
      <c r="B3210" s="15" t="s">
        <v>11</v>
      </c>
      <c r="C3210" s="15"/>
      <c r="D3210" s="15"/>
      <c r="E3210" s="15">
        <v>0</v>
      </c>
      <c r="F3210" s="15">
        <v>0</v>
      </c>
      <c r="G3210" s="15">
        <v>0</v>
      </c>
      <c r="H3210" s="15">
        <v>0</v>
      </c>
      <c r="I3210" s="16">
        <f t="shared" si="60"/>
        <v>0</v>
      </c>
      <c r="J3210" s="15">
        <v>0</v>
      </c>
      <c r="K3210" s="15">
        <v>0</v>
      </c>
      <c r="L3210" s="16">
        <f t="shared" si="61"/>
        <v>0</v>
      </c>
      <c r="M3210" s="15">
        <f t="shared" si="62"/>
        <v>0</v>
      </c>
      <c r="N3210" s="15">
        <v>0</v>
      </c>
      <c r="O3210" s="17">
        <f t="shared" si="63"/>
        <v>0</v>
      </c>
      <c r="P3210" s="16">
        <f t="shared" si="64"/>
        <v>0</v>
      </c>
    </row>
    <row r="3211" spans="1:16" x14ac:dyDescent="0.2">
      <c r="A3211" s="15" t="s">
        <v>2182</v>
      </c>
      <c r="B3211" s="15" t="s">
        <v>141</v>
      </c>
      <c r="C3211" s="15"/>
      <c r="D3211" s="15"/>
      <c r="E3211" s="15">
        <v>0</v>
      </c>
      <c r="F3211" s="15">
        <v>0</v>
      </c>
      <c r="G3211" s="15">
        <v>0</v>
      </c>
      <c r="H3211" s="15">
        <v>0</v>
      </c>
      <c r="I3211" s="16">
        <f t="shared" si="60"/>
        <v>0</v>
      </c>
      <c r="J3211" s="15">
        <v>0</v>
      </c>
      <c r="K3211" s="15">
        <v>0</v>
      </c>
      <c r="L3211" s="16">
        <f t="shared" si="61"/>
        <v>0</v>
      </c>
      <c r="M3211" s="15">
        <f t="shared" si="62"/>
        <v>0</v>
      </c>
      <c r="N3211" s="15">
        <v>0</v>
      </c>
      <c r="O3211" s="17">
        <f t="shared" si="63"/>
        <v>0</v>
      </c>
      <c r="P3211" s="16">
        <f t="shared" si="64"/>
        <v>0</v>
      </c>
    </row>
    <row r="3212" spans="1:16" x14ac:dyDescent="0.2">
      <c r="A3212" s="15" t="s">
        <v>2183</v>
      </c>
      <c r="B3212" s="15" t="s">
        <v>11</v>
      </c>
      <c r="C3212" s="15"/>
      <c r="D3212" s="15"/>
      <c r="E3212" s="15">
        <v>0</v>
      </c>
      <c r="F3212" s="15">
        <v>0</v>
      </c>
      <c r="G3212" s="15">
        <v>0</v>
      </c>
      <c r="H3212" s="15">
        <v>0</v>
      </c>
      <c r="I3212" s="16">
        <f t="shared" si="60"/>
        <v>0</v>
      </c>
      <c r="J3212" s="15">
        <v>0</v>
      </c>
      <c r="K3212" s="15">
        <v>0</v>
      </c>
      <c r="L3212" s="16">
        <f t="shared" si="61"/>
        <v>0</v>
      </c>
      <c r="M3212" s="15">
        <f t="shared" si="62"/>
        <v>0</v>
      </c>
      <c r="N3212" s="15">
        <v>0</v>
      </c>
      <c r="O3212" s="17">
        <f t="shared" si="63"/>
        <v>0</v>
      </c>
      <c r="P3212" s="16">
        <f t="shared" si="64"/>
        <v>0</v>
      </c>
    </row>
    <row r="3213" spans="1:16" x14ac:dyDescent="0.2">
      <c r="A3213" s="15" t="s">
        <v>2185</v>
      </c>
      <c r="B3213" s="15" t="s">
        <v>11</v>
      </c>
      <c r="C3213" s="15"/>
      <c r="D3213" s="15"/>
      <c r="E3213" s="15">
        <v>0</v>
      </c>
      <c r="F3213" s="15">
        <v>0</v>
      </c>
      <c r="G3213" s="15">
        <v>0</v>
      </c>
      <c r="H3213" s="15">
        <v>0</v>
      </c>
      <c r="I3213" s="16">
        <f t="shared" si="60"/>
        <v>0</v>
      </c>
      <c r="J3213" s="15">
        <v>0</v>
      </c>
      <c r="K3213" s="15">
        <v>0</v>
      </c>
      <c r="L3213" s="16">
        <f t="shared" si="61"/>
        <v>0</v>
      </c>
      <c r="M3213" s="15">
        <f t="shared" si="62"/>
        <v>0</v>
      </c>
      <c r="N3213" s="15">
        <v>0</v>
      </c>
      <c r="O3213" s="17">
        <f t="shared" si="63"/>
        <v>0</v>
      </c>
      <c r="P3213" s="16">
        <f t="shared" si="64"/>
        <v>0</v>
      </c>
    </row>
    <row r="3214" spans="1:16" x14ac:dyDescent="0.2">
      <c r="A3214" s="15" t="s">
        <v>2186</v>
      </c>
      <c r="B3214" s="15" t="s">
        <v>11</v>
      </c>
      <c r="C3214" s="15"/>
      <c r="D3214" s="15"/>
      <c r="E3214" s="15">
        <v>0</v>
      </c>
      <c r="F3214" s="15">
        <v>0</v>
      </c>
      <c r="G3214" s="15">
        <v>0</v>
      </c>
      <c r="H3214" s="15">
        <v>0</v>
      </c>
      <c r="I3214" s="16">
        <f t="shared" si="60"/>
        <v>0</v>
      </c>
      <c r="J3214" s="15">
        <v>0</v>
      </c>
      <c r="K3214" s="15">
        <v>0</v>
      </c>
      <c r="L3214" s="16">
        <f t="shared" si="61"/>
        <v>0</v>
      </c>
      <c r="M3214" s="15">
        <f t="shared" si="62"/>
        <v>0</v>
      </c>
      <c r="N3214" s="15">
        <v>0</v>
      </c>
      <c r="O3214" s="17">
        <f t="shared" si="63"/>
        <v>0</v>
      </c>
      <c r="P3214" s="16">
        <f t="shared" si="64"/>
        <v>0</v>
      </c>
    </row>
    <row r="3215" spans="1:16" x14ac:dyDescent="0.2">
      <c r="A3215" s="15" t="s">
        <v>4202</v>
      </c>
      <c r="B3215" s="15" t="s">
        <v>11</v>
      </c>
      <c r="C3215" s="15"/>
      <c r="D3215" s="15"/>
      <c r="E3215" s="15">
        <v>0</v>
      </c>
      <c r="F3215" s="15">
        <v>0</v>
      </c>
      <c r="G3215" s="15">
        <v>0</v>
      </c>
      <c r="H3215" s="15">
        <v>0</v>
      </c>
      <c r="I3215" s="16">
        <f t="shared" si="60"/>
        <v>0</v>
      </c>
      <c r="J3215" s="15">
        <v>0</v>
      </c>
      <c r="K3215" s="15">
        <v>0</v>
      </c>
      <c r="L3215" s="16">
        <f t="shared" si="61"/>
        <v>0</v>
      </c>
      <c r="M3215" s="15">
        <f t="shared" si="62"/>
        <v>0</v>
      </c>
      <c r="N3215" s="15">
        <v>0</v>
      </c>
      <c r="O3215" s="17">
        <f t="shared" si="63"/>
        <v>0</v>
      </c>
      <c r="P3215" s="16">
        <f t="shared" si="64"/>
        <v>0</v>
      </c>
    </row>
    <row r="3216" spans="1:16" x14ac:dyDescent="0.2">
      <c r="A3216" s="15" t="s">
        <v>4203</v>
      </c>
      <c r="B3216" s="15" t="s">
        <v>20</v>
      </c>
      <c r="C3216" s="15"/>
      <c r="D3216" s="15"/>
      <c r="E3216" s="15">
        <v>0</v>
      </c>
      <c r="F3216" s="15">
        <v>0</v>
      </c>
      <c r="G3216" s="15">
        <v>0</v>
      </c>
      <c r="H3216" s="15">
        <v>0</v>
      </c>
      <c r="I3216" s="16">
        <f t="shared" si="60"/>
        <v>0</v>
      </c>
      <c r="J3216" s="15">
        <v>0</v>
      </c>
      <c r="K3216" s="15">
        <v>0</v>
      </c>
      <c r="L3216" s="16">
        <f t="shared" si="61"/>
        <v>0</v>
      </c>
      <c r="M3216" s="15">
        <f t="shared" si="62"/>
        <v>0</v>
      </c>
      <c r="N3216" s="15">
        <v>0</v>
      </c>
      <c r="O3216" s="17">
        <f t="shared" si="63"/>
        <v>0</v>
      </c>
      <c r="P3216" s="16">
        <f t="shared" si="64"/>
        <v>0</v>
      </c>
    </row>
    <row r="3217" spans="1:16" x14ac:dyDescent="0.2">
      <c r="A3217" s="15" t="s">
        <v>2191</v>
      </c>
      <c r="B3217" s="15" t="s">
        <v>11</v>
      </c>
      <c r="C3217" s="15"/>
      <c r="D3217" s="15"/>
      <c r="E3217" s="15">
        <v>0</v>
      </c>
      <c r="F3217" s="15">
        <v>0</v>
      </c>
      <c r="G3217" s="15">
        <v>0</v>
      </c>
      <c r="H3217" s="15">
        <v>0</v>
      </c>
      <c r="I3217" s="16">
        <f t="shared" si="60"/>
        <v>0</v>
      </c>
      <c r="J3217" s="15">
        <v>0</v>
      </c>
      <c r="K3217" s="15">
        <v>0</v>
      </c>
      <c r="L3217" s="16">
        <f t="shared" si="61"/>
        <v>0</v>
      </c>
      <c r="M3217" s="15">
        <f t="shared" si="62"/>
        <v>0</v>
      </c>
      <c r="N3217" s="15">
        <v>0</v>
      </c>
      <c r="O3217" s="17">
        <f t="shared" si="63"/>
        <v>0</v>
      </c>
      <c r="P3217" s="16">
        <f t="shared" si="64"/>
        <v>0</v>
      </c>
    </row>
    <row r="3218" spans="1:16" x14ac:dyDescent="0.2">
      <c r="A3218" s="15" t="s">
        <v>2192</v>
      </c>
      <c r="B3218" s="15" t="s">
        <v>11</v>
      </c>
      <c r="C3218" s="15"/>
      <c r="D3218" s="15"/>
      <c r="E3218" s="15">
        <v>0</v>
      </c>
      <c r="F3218" s="15">
        <v>0</v>
      </c>
      <c r="G3218" s="15">
        <v>0</v>
      </c>
      <c r="H3218" s="15">
        <v>0</v>
      </c>
      <c r="I3218" s="16">
        <f t="shared" si="60"/>
        <v>0</v>
      </c>
      <c r="J3218" s="15">
        <v>0</v>
      </c>
      <c r="K3218" s="15">
        <v>0</v>
      </c>
      <c r="L3218" s="16">
        <f t="shared" si="61"/>
        <v>0</v>
      </c>
      <c r="M3218" s="15">
        <f t="shared" si="62"/>
        <v>0</v>
      </c>
      <c r="N3218" s="15">
        <v>0</v>
      </c>
      <c r="O3218" s="17">
        <f t="shared" si="63"/>
        <v>0</v>
      </c>
      <c r="P3218" s="16">
        <f t="shared" si="64"/>
        <v>0</v>
      </c>
    </row>
    <row r="3219" spans="1:16" x14ac:dyDescent="0.2">
      <c r="A3219" s="15" t="s">
        <v>2193</v>
      </c>
      <c r="B3219" s="15" t="s">
        <v>11</v>
      </c>
      <c r="C3219" s="15"/>
      <c r="D3219" s="15"/>
      <c r="E3219" s="15">
        <v>0</v>
      </c>
      <c r="F3219" s="15">
        <v>0</v>
      </c>
      <c r="G3219" s="15">
        <v>0</v>
      </c>
      <c r="H3219" s="15">
        <v>0</v>
      </c>
      <c r="I3219" s="16">
        <f t="shared" si="60"/>
        <v>0</v>
      </c>
      <c r="J3219" s="15">
        <v>0</v>
      </c>
      <c r="K3219" s="15">
        <v>0</v>
      </c>
      <c r="L3219" s="16">
        <f t="shared" si="61"/>
        <v>0</v>
      </c>
      <c r="M3219" s="15">
        <f t="shared" si="62"/>
        <v>0</v>
      </c>
      <c r="N3219" s="15">
        <v>0</v>
      </c>
      <c r="O3219" s="17">
        <f t="shared" si="63"/>
        <v>0</v>
      </c>
      <c r="P3219" s="16">
        <f t="shared" si="64"/>
        <v>0</v>
      </c>
    </row>
    <row r="3220" spans="1:16" x14ac:dyDescent="0.2">
      <c r="A3220" s="15" t="s">
        <v>4204</v>
      </c>
      <c r="B3220" s="15" t="s">
        <v>11</v>
      </c>
      <c r="C3220" s="15"/>
      <c r="D3220" s="15"/>
      <c r="E3220" s="15">
        <v>0</v>
      </c>
      <c r="F3220" s="15">
        <v>0</v>
      </c>
      <c r="G3220" s="15">
        <v>0</v>
      </c>
      <c r="H3220" s="15">
        <v>0</v>
      </c>
      <c r="I3220" s="16">
        <f t="shared" si="60"/>
        <v>0</v>
      </c>
      <c r="J3220" s="15">
        <v>0</v>
      </c>
      <c r="K3220" s="15">
        <v>0</v>
      </c>
      <c r="L3220" s="16">
        <f t="shared" si="61"/>
        <v>0</v>
      </c>
      <c r="M3220" s="15">
        <f t="shared" si="62"/>
        <v>0</v>
      </c>
      <c r="N3220" s="15">
        <v>0</v>
      </c>
      <c r="O3220" s="17">
        <f t="shared" si="63"/>
        <v>0</v>
      </c>
      <c r="P3220" s="16">
        <f t="shared" si="64"/>
        <v>0</v>
      </c>
    </row>
    <row r="3221" spans="1:16" x14ac:dyDescent="0.2">
      <c r="A3221" s="15" t="s">
        <v>2198</v>
      </c>
      <c r="B3221" s="15" t="s">
        <v>1505</v>
      </c>
      <c r="C3221" s="15"/>
      <c r="D3221" s="15"/>
      <c r="E3221" s="15">
        <v>0</v>
      </c>
      <c r="F3221" s="15">
        <v>0</v>
      </c>
      <c r="G3221" s="15">
        <v>0</v>
      </c>
      <c r="H3221" s="15">
        <v>0</v>
      </c>
      <c r="I3221" s="16">
        <f t="shared" si="60"/>
        <v>0</v>
      </c>
      <c r="J3221" s="15">
        <v>0</v>
      </c>
      <c r="K3221" s="15">
        <v>0</v>
      </c>
      <c r="L3221" s="16">
        <f t="shared" si="61"/>
        <v>0</v>
      </c>
      <c r="M3221" s="15">
        <f t="shared" si="62"/>
        <v>0</v>
      </c>
      <c r="N3221" s="15">
        <v>0</v>
      </c>
      <c r="O3221" s="17">
        <f t="shared" si="63"/>
        <v>0</v>
      </c>
      <c r="P3221" s="16">
        <f t="shared" si="64"/>
        <v>0</v>
      </c>
    </row>
    <row r="3222" spans="1:16" x14ac:dyDescent="0.2">
      <c r="A3222" s="15" t="s">
        <v>2200</v>
      </c>
      <c r="B3222" s="15" t="s">
        <v>25</v>
      </c>
      <c r="C3222" s="15"/>
      <c r="D3222" s="15"/>
      <c r="E3222" s="15">
        <v>0</v>
      </c>
      <c r="F3222" s="15">
        <v>0</v>
      </c>
      <c r="G3222" s="15">
        <v>0</v>
      </c>
      <c r="H3222" s="15">
        <v>0</v>
      </c>
      <c r="I3222" s="16">
        <f t="shared" si="60"/>
        <v>0</v>
      </c>
      <c r="J3222" s="15">
        <v>0</v>
      </c>
      <c r="K3222" s="15">
        <v>0</v>
      </c>
      <c r="L3222" s="16">
        <f t="shared" si="61"/>
        <v>0</v>
      </c>
      <c r="M3222" s="15">
        <f t="shared" si="62"/>
        <v>0</v>
      </c>
      <c r="N3222" s="15">
        <v>0</v>
      </c>
      <c r="O3222" s="17">
        <f t="shared" si="63"/>
        <v>0</v>
      </c>
      <c r="P3222" s="16">
        <f t="shared" si="64"/>
        <v>0</v>
      </c>
    </row>
    <row r="3223" spans="1:16" x14ac:dyDescent="0.2">
      <c r="A3223" s="15" t="s">
        <v>4205</v>
      </c>
      <c r="B3223" s="15" t="s">
        <v>11</v>
      </c>
      <c r="C3223" s="15"/>
      <c r="D3223" s="15"/>
      <c r="E3223" s="15">
        <v>0</v>
      </c>
      <c r="F3223" s="15">
        <v>0</v>
      </c>
      <c r="G3223" s="15">
        <v>0</v>
      </c>
      <c r="H3223" s="15">
        <v>0</v>
      </c>
      <c r="I3223" s="16">
        <f t="shared" si="60"/>
        <v>0</v>
      </c>
      <c r="J3223" s="15">
        <v>0</v>
      </c>
      <c r="K3223" s="15">
        <v>0</v>
      </c>
      <c r="L3223" s="16">
        <f t="shared" si="61"/>
        <v>0</v>
      </c>
      <c r="M3223" s="15">
        <f t="shared" si="62"/>
        <v>0</v>
      </c>
      <c r="N3223" s="15">
        <v>0</v>
      </c>
      <c r="O3223" s="17">
        <f t="shared" si="63"/>
        <v>0</v>
      </c>
      <c r="P3223" s="16">
        <f t="shared" si="64"/>
        <v>0</v>
      </c>
    </row>
    <row r="3224" spans="1:16" x14ac:dyDescent="0.2">
      <c r="A3224" s="15" t="s">
        <v>2202</v>
      </c>
      <c r="B3224" s="15" t="s">
        <v>11</v>
      </c>
      <c r="C3224" s="15"/>
      <c r="D3224" s="15"/>
      <c r="E3224" s="15">
        <v>0</v>
      </c>
      <c r="F3224" s="15">
        <v>0</v>
      </c>
      <c r="G3224" s="15">
        <v>0</v>
      </c>
      <c r="H3224" s="15">
        <v>0</v>
      </c>
      <c r="I3224" s="16">
        <f t="shared" si="60"/>
        <v>0</v>
      </c>
      <c r="J3224" s="15">
        <v>0</v>
      </c>
      <c r="K3224" s="15">
        <v>0</v>
      </c>
      <c r="L3224" s="16">
        <f t="shared" si="61"/>
        <v>0</v>
      </c>
      <c r="M3224" s="15">
        <f t="shared" si="62"/>
        <v>0</v>
      </c>
      <c r="N3224" s="15">
        <v>0</v>
      </c>
      <c r="O3224" s="17">
        <f t="shared" si="63"/>
        <v>0</v>
      </c>
      <c r="P3224" s="16">
        <f t="shared" si="64"/>
        <v>0</v>
      </c>
    </row>
    <row r="3225" spans="1:16" x14ac:dyDescent="0.2">
      <c r="A3225" s="15" t="s">
        <v>2205</v>
      </c>
      <c r="B3225" s="15" t="s">
        <v>11</v>
      </c>
      <c r="C3225" s="15"/>
      <c r="D3225" s="15"/>
      <c r="E3225" s="15">
        <v>0</v>
      </c>
      <c r="F3225" s="15">
        <v>0</v>
      </c>
      <c r="G3225" s="15">
        <v>0</v>
      </c>
      <c r="H3225" s="15">
        <v>0</v>
      </c>
      <c r="I3225" s="16">
        <f t="shared" si="60"/>
        <v>0</v>
      </c>
      <c r="J3225" s="15">
        <v>0</v>
      </c>
      <c r="K3225" s="15">
        <v>0</v>
      </c>
      <c r="L3225" s="16">
        <f t="shared" si="61"/>
        <v>0</v>
      </c>
      <c r="M3225" s="15">
        <f t="shared" si="62"/>
        <v>0</v>
      </c>
      <c r="N3225" s="15">
        <v>0</v>
      </c>
      <c r="O3225" s="17">
        <f t="shared" si="63"/>
        <v>0</v>
      </c>
      <c r="P3225" s="16">
        <f t="shared" si="64"/>
        <v>0</v>
      </c>
    </row>
    <row r="3226" spans="1:16" x14ac:dyDescent="0.2">
      <c r="A3226" s="15" t="s">
        <v>2206</v>
      </c>
      <c r="B3226" s="15" t="s">
        <v>11</v>
      </c>
      <c r="C3226" s="15"/>
      <c r="D3226" s="15"/>
      <c r="E3226" s="15">
        <v>0</v>
      </c>
      <c r="F3226" s="15">
        <v>0</v>
      </c>
      <c r="G3226" s="15">
        <v>0</v>
      </c>
      <c r="H3226" s="15">
        <v>0</v>
      </c>
      <c r="I3226" s="16">
        <f t="shared" si="60"/>
        <v>0</v>
      </c>
      <c r="J3226" s="15">
        <v>0</v>
      </c>
      <c r="K3226" s="15">
        <v>0</v>
      </c>
      <c r="L3226" s="16">
        <f t="shared" si="61"/>
        <v>0</v>
      </c>
      <c r="M3226" s="15">
        <f t="shared" si="62"/>
        <v>0</v>
      </c>
      <c r="N3226" s="15">
        <v>0</v>
      </c>
      <c r="O3226" s="17">
        <f t="shared" si="63"/>
        <v>0</v>
      </c>
      <c r="P3226" s="16">
        <f t="shared" si="64"/>
        <v>0</v>
      </c>
    </row>
    <row r="3227" spans="1:16" x14ac:dyDescent="0.2">
      <c r="A3227" s="15" t="s">
        <v>2207</v>
      </c>
      <c r="B3227" s="15" t="s">
        <v>11</v>
      </c>
      <c r="C3227" s="15"/>
      <c r="D3227" s="15"/>
      <c r="E3227" s="15">
        <v>0</v>
      </c>
      <c r="F3227" s="15">
        <v>0</v>
      </c>
      <c r="G3227" s="15">
        <v>0</v>
      </c>
      <c r="H3227" s="15">
        <v>0</v>
      </c>
      <c r="I3227" s="16">
        <f t="shared" si="60"/>
        <v>0</v>
      </c>
      <c r="J3227" s="15">
        <v>0</v>
      </c>
      <c r="K3227" s="15">
        <v>0</v>
      </c>
      <c r="L3227" s="16">
        <f t="shared" si="61"/>
        <v>0</v>
      </c>
      <c r="M3227" s="15">
        <f t="shared" si="62"/>
        <v>0</v>
      </c>
      <c r="N3227" s="15">
        <v>0</v>
      </c>
      <c r="O3227" s="17">
        <f t="shared" si="63"/>
        <v>0</v>
      </c>
      <c r="P3227" s="16">
        <f t="shared" si="64"/>
        <v>0</v>
      </c>
    </row>
    <row r="3228" spans="1:16" x14ac:dyDescent="0.2">
      <c r="A3228" s="15" t="s">
        <v>2208</v>
      </c>
      <c r="B3228" s="15" t="s">
        <v>11</v>
      </c>
      <c r="C3228" s="15"/>
      <c r="D3228" s="15"/>
      <c r="E3228" s="15">
        <v>0</v>
      </c>
      <c r="F3228" s="15">
        <v>0</v>
      </c>
      <c r="G3228" s="15">
        <v>0</v>
      </c>
      <c r="H3228" s="15">
        <v>0</v>
      </c>
      <c r="I3228" s="16">
        <f t="shared" si="60"/>
        <v>0</v>
      </c>
      <c r="J3228" s="15">
        <v>0</v>
      </c>
      <c r="K3228" s="15">
        <v>0</v>
      </c>
      <c r="L3228" s="16">
        <f t="shared" si="61"/>
        <v>0</v>
      </c>
      <c r="M3228" s="15">
        <f t="shared" si="62"/>
        <v>0</v>
      </c>
      <c r="N3228" s="15">
        <v>0</v>
      </c>
      <c r="O3228" s="17">
        <f t="shared" si="63"/>
        <v>0</v>
      </c>
      <c r="P3228" s="16">
        <f t="shared" si="64"/>
        <v>0</v>
      </c>
    </row>
    <row r="3229" spans="1:16" x14ac:dyDescent="0.2">
      <c r="A3229" s="15" t="s">
        <v>4206</v>
      </c>
      <c r="B3229" s="15" t="s">
        <v>11</v>
      </c>
      <c r="C3229" s="15"/>
      <c r="D3229" s="15"/>
      <c r="E3229" s="15">
        <v>0</v>
      </c>
      <c r="F3229" s="15">
        <v>0</v>
      </c>
      <c r="G3229" s="15">
        <v>0</v>
      </c>
      <c r="H3229" s="15">
        <v>0</v>
      </c>
      <c r="I3229" s="16">
        <f t="shared" si="60"/>
        <v>0</v>
      </c>
      <c r="J3229" s="15">
        <v>0</v>
      </c>
      <c r="K3229" s="15">
        <v>0</v>
      </c>
      <c r="L3229" s="16">
        <f t="shared" si="61"/>
        <v>0</v>
      </c>
      <c r="M3229" s="15">
        <f t="shared" si="62"/>
        <v>0</v>
      </c>
      <c r="N3229" s="15">
        <v>0</v>
      </c>
      <c r="O3229" s="17">
        <f t="shared" si="63"/>
        <v>0</v>
      </c>
      <c r="P3229" s="16">
        <f t="shared" si="64"/>
        <v>0</v>
      </c>
    </row>
    <row r="3230" spans="1:16" x14ac:dyDescent="0.2">
      <c r="A3230" s="15" t="s">
        <v>2210</v>
      </c>
      <c r="B3230" s="15" t="s">
        <v>11</v>
      </c>
      <c r="C3230" s="15"/>
      <c r="D3230" s="15"/>
      <c r="E3230" s="15">
        <v>0</v>
      </c>
      <c r="F3230" s="15">
        <v>0</v>
      </c>
      <c r="G3230" s="15">
        <v>0</v>
      </c>
      <c r="H3230" s="15">
        <v>0</v>
      </c>
      <c r="I3230" s="16">
        <f t="shared" si="60"/>
        <v>0</v>
      </c>
      <c r="J3230" s="15">
        <v>0</v>
      </c>
      <c r="K3230" s="15">
        <v>0</v>
      </c>
      <c r="L3230" s="16">
        <f t="shared" si="61"/>
        <v>0</v>
      </c>
      <c r="M3230" s="15">
        <f t="shared" si="62"/>
        <v>0</v>
      </c>
      <c r="N3230" s="15">
        <v>0</v>
      </c>
      <c r="O3230" s="17">
        <f t="shared" si="63"/>
        <v>0</v>
      </c>
      <c r="P3230" s="16">
        <f t="shared" si="64"/>
        <v>0</v>
      </c>
    </row>
    <row r="3231" spans="1:16" x14ac:dyDescent="0.2">
      <c r="A3231" s="15" t="s">
        <v>2211</v>
      </c>
      <c r="B3231" s="15" t="s">
        <v>11</v>
      </c>
      <c r="C3231" s="15"/>
      <c r="D3231" s="15"/>
      <c r="E3231" s="15">
        <v>0</v>
      </c>
      <c r="F3231" s="15">
        <v>0</v>
      </c>
      <c r="G3231" s="15">
        <v>0</v>
      </c>
      <c r="H3231" s="15">
        <v>0</v>
      </c>
      <c r="I3231" s="16">
        <f t="shared" si="60"/>
        <v>0</v>
      </c>
      <c r="J3231" s="15">
        <v>0</v>
      </c>
      <c r="K3231" s="15">
        <v>0</v>
      </c>
      <c r="L3231" s="16">
        <f t="shared" si="61"/>
        <v>0</v>
      </c>
      <c r="M3231" s="15">
        <f t="shared" si="62"/>
        <v>0</v>
      </c>
      <c r="N3231" s="15">
        <v>0</v>
      </c>
      <c r="O3231" s="17">
        <f t="shared" si="63"/>
        <v>0</v>
      </c>
      <c r="P3231" s="16">
        <f t="shared" si="64"/>
        <v>0</v>
      </c>
    </row>
    <row r="3232" spans="1:16" x14ac:dyDescent="0.2">
      <c r="A3232" s="15" t="s">
        <v>2212</v>
      </c>
      <c r="B3232" s="15" t="s">
        <v>11</v>
      </c>
      <c r="C3232" s="15"/>
      <c r="D3232" s="15"/>
      <c r="E3232" s="15">
        <v>0</v>
      </c>
      <c r="F3232" s="15">
        <v>0</v>
      </c>
      <c r="G3232" s="15">
        <v>0</v>
      </c>
      <c r="H3232" s="15">
        <v>0</v>
      </c>
      <c r="I3232" s="16">
        <f t="shared" si="60"/>
        <v>0</v>
      </c>
      <c r="J3232" s="15">
        <v>0</v>
      </c>
      <c r="K3232" s="15">
        <v>0</v>
      </c>
      <c r="L3232" s="16">
        <f t="shared" si="61"/>
        <v>0</v>
      </c>
      <c r="M3232" s="15">
        <f t="shared" si="62"/>
        <v>0</v>
      </c>
      <c r="N3232" s="15">
        <v>0</v>
      </c>
      <c r="O3232" s="17">
        <f t="shared" si="63"/>
        <v>0</v>
      </c>
      <c r="P3232" s="16">
        <f t="shared" si="64"/>
        <v>0</v>
      </c>
    </row>
    <row r="3233" spans="1:16" x14ac:dyDescent="0.2">
      <c r="A3233" s="15" t="s">
        <v>2213</v>
      </c>
      <c r="B3233" s="15" t="s">
        <v>11</v>
      </c>
      <c r="C3233" s="15"/>
      <c r="D3233" s="15"/>
      <c r="E3233" s="15">
        <v>0</v>
      </c>
      <c r="F3233" s="15">
        <v>0</v>
      </c>
      <c r="G3233" s="15">
        <v>0</v>
      </c>
      <c r="H3233" s="15">
        <v>0</v>
      </c>
      <c r="I3233" s="16">
        <f t="shared" si="60"/>
        <v>0</v>
      </c>
      <c r="J3233" s="15">
        <v>0</v>
      </c>
      <c r="K3233" s="15">
        <v>0</v>
      </c>
      <c r="L3233" s="16">
        <f t="shared" si="61"/>
        <v>0</v>
      </c>
      <c r="M3233" s="15">
        <f t="shared" si="62"/>
        <v>0</v>
      </c>
      <c r="N3233" s="15">
        <v>0</v>
      </c>
      <c r="O3233" s="17">
        <f t="shared" si="63"/>
        <v>0</v>
      </c>
      <c r="P3233" s="16">
        <f t="shared" si="64"/>
        <v>0</v>
      </c>
    </row>
    <row r="3234" spans="1:16" x14ac:dyDescent="0.2">
      <c r="A3234" s="15" t="s">
        <v>2214</v>
      </c>
      <c r="B3234" s="15" t="s">
        <v>11</v>
      </c>
      <c r="C3234" s="15"/>
      <c r="D3234" s="15"/>
      <c r="E3234" s="15">
        <v>0</v>
      </c>
      <c r="F3234" s="15">
        <v>0</v>
      </c>
      <c r="G3234" s="15">
        <v>0</v>
      </c>
      <c r="H3234" s="15">
        <v>0</v>
      </c>
      <c r="I3234" s="16">
        <f t="shared" si="60"/>
        <v>0</v>
      </c>
      <c r="J3234" s="15">
        <v>0</v>
      </c>
      <c r="K3234" s="15">
        <v>0</v>
      </c>
      <c r="L3234" s="16">
        <f t="shared" si="61"/>
        <v>0</v>
      </c>
      <c r="M3234" s="15">
        <f t="shared" si="62"/>
        <v>0</v>
      </c>
      <c r="N3234" s="15">
        <v>0</v>
      </c>
      <c r="O3234" s="17">
        <f t="shared" si="63"/>
        <v>0</v>
      </c>
      <c r="P3234" s="16">
        <f t="shared" si="64"/>
        <v>0</v>
      </c>
    </row>
    <row r="3235" spans="1:16" x14ac:dyDescent="0.2">
      <c r="A3235" s="15" t="s">
        <v>2215</v>
      </c>
      <c r="B3235" s="15" t="s">
        <v>11</v>
      </c>
      <c r="C3235" s="15"/>
      <c r="D3235" s="15"/>
      <c r="E3235" s="15">
        <v>0</v>
      </c>
      <c r="F3235" s="15">
        <v>0</v>
      </c>
      <c r="G3235" s="15">
        <v>0</v>
      </c>
      <c r="H3235" s="15">
        <v>0</v>
      </c>
      <c r="I3235" s="16">
        <f t="shared" si="60"/>
        <v>0</v>
      </c>
      <c r="J3235" s="15">
        <v>0</v>
      </c>
      <c r="K3235" s="15">
        <v>0</v>
      </c>
      <c r="L3235" s="16">
        <f t="shared" si="61"/>
        <v>0</v>
      </c>
      <c r="M3235" s="15">
        <f t="shared" si="62"/>
        <v>0</v>
      </c>
      <c r="N3235" s="15">
        <v>0</v>
      </c>
      <c r="O3235" s="17">
        <f t="shared" si="63"/>
        <v>0</v>
      </c>
      <c r="P3235" s="16">
        <f t="shared" si="64"/>
        <v>0</v>
      </c>
    </row>
    <row r="3236" spans="1:16" x14ac:dyDescent="0.2">
      <c r="A3236" s="15" t="s">
        <v>4207</v>
      </c>
      <c r="B3236" s="15" t="s">
        <v>11</v>
      </c>
      <c r="C3236" s="15"/>
      <c r="D3236" s="15"/>
      <c r="E3236" s="15">
        <v>0</v>
      </c>
      <c r="F3236" s="15">
        <v>0</v>
      </c>
      <c r="G3236" s="15">
        <v>0</v>
      </c>
      <c r="H3236" s="15">
        <v>0</v>
      </c>
      <c r="I3236" s="16">
        <f t="shared" si="60"/>
        <v>0</v>
      </c>
      <c r="J3236" s="15">
        <v>0</v>
      </c>
      <c r="K3236" s="15">
        <v>0</v>
      </c>
      <c r="L3236" s="16">
        <f t="shared" si="61"/>
        <v>0</v>
      </c>
      <c r="M3236" s="15">
        <f t="shared" si="62"/>
        <v>0</v>
      </c>
      <c r="N3236" s="15">
        <v>0</v>
      </c>
      <c r="O3236" s="17">
        <f t="shared" si="63"/>
        <v>0</v>
      </c>
      <c r="P3236" s="16">
        <f t="shared" si="64"/>
        <v>0</v>
      </c>
    </row>
    <row r="3237" spans="1:16" x14ac:dyDescent="0.2">
      <c r="A3237" s="15" t="s">
        <v>2219</v>
      </c>
      <c r="B3237" s="15" t="s">
        <v>11</v>
      </c>
      <c r="C3237" s="15"/>
      <c r="D3237" s="15"/>
      <c r="E3237" s="15">
        <v>0</v>
      </c>
      <c r="F3237" s="15">
        <v>0</v>
      </c>
      <c r="G3237" s="15">
        <v>0</v>
      </c>
      <c r="H3237" s="15">
        <v>0</v>
      </c>
      <c r="I3237" s="16">
        <f t="shared" si="60"/>
        <v>0</v>
      </c>
      <c r="J3237" s="15">
        <v>0</v>
      </c>
      <c r="K3237" s="15">
        <v>0</v>
      </c>
      <c r="L3237" s="16">
        <f t="shared" si="61"/>
        <v>0</v>
      </c>
      <c r="M3237" s="15">
        <f t="shared" si="62"/>
        <v>0</v>
      </c>
      <c r="N3237" s="15">
        <v>0</v>
      </c>
      <c r="O3237" s="17">
        <f t="shared" si="63"/>
        <v>0</v>
      </c>
      <c r="P3237" s="16">
        <f t="shared" si="64"/>
        <v>0</v>
      </c>
    </row>
    <row r="3238" spans="1:16" x14ac:dyDescent="0.2">
      <c r="A3238" s="15" t="s">
        <v>2220</v>
      </c>
      <c r="B3238" s="15" t="s">
        <v>11</v>
      </c>
      <c r="C3238" s="15"/>
      <c r="D3238" s="15"/>
      <c r="E3238" s="15">
        <v>0</v>
      </c>
      <c r="F3238" s="15">
        <v>0</v>
      </c>
      <c r="G3238" s="15">
        <v>0</v>
      </c>
      <c r="H3238" s="15">
        <v>0</v>
      </c>
      <c r="I3238" s="16">
        <f t="shared" si="60"/>
        <v>0</v>
      </c>
      <c r="J3238" s="15">
        <v>0</v>
      </c>
      <c r="K3238" s="15">
        <v>0</v>
      </c>
      <c r="L3238" s="16">
        <f t="shared" si="61"/>
        <v>0</v>
      </c>
      <c r="M3238" s="15">
        <f t="shared" si="62"/>
        <v>0</v>
      </c>
      <c r="N3238" s="15">
        <v>0</v>
      </c>
      <c r="O3238" s="17">
        <f t="shared" si="63"/>
        <v>0</v>
      </c>
      <c r="P3238" s="16">
        <f t="shared" si="64"/>
        <v>0</v>
      </c>
    </row>
    <row r="3239" spans="1:16" x14ac:dyDescent="0.2">
      <c r="A3239" s="15" t="s">
        <v>4208</v>
      </c>
      <c r="B3239" s="15" t="s">
        <v>11</v>
      </c>
      <c r="C3239" s="15"/>
      <c r="D3239" s="15"/>
      <c r="E3239" s="15">
        <v>0</v>
      </c>
      <c r="F3239" s="15">
        <v>0</v>
      </c>
      <c r="G3239" s="15">
        <v>0</v>
      </c>
      <c r="H3239" s="15">
        <v>0</v>
      </c>
      <c r="I3239" s="16">
        <f t="shared" si="60"/>
        <v>0</v>
      </c>
      <c r="J3239" s="15">
        <v>0</v>
      </c>
      <c r="K3239" s="15">
        <v>0</v>
      </c>
      <c r="L3239" s="16">
        <f t="shared" si="61"/>
        <v>0</v>
      </c>
      <c r="M3239" s="15">
        <f t="shared" si="62"/>
        <v>0</v>
      </c>
      <c r="N3239" s="15">
        <v>0</v>
      </c>
      <c r="O3239" s="17">
        <f t="shared" si="63"/>
        <v>0</v>
      </c>
      <c r="P3239" s="16">
        <f t="shared" si="64"/>
        <v>0</v>
      </c>
    </row>
    <row r="3240" spans="1:16" x14ac:dyDescent="0.2">
      <c r="A3240" s="15" t="s">
        <v>4209</v>
      </c>
      <c r="B3240" s="15" t="s">
        <v>11</v>
      </c>
      <c r="C3240" s="15"/>
      <c r="D3240" s="15"/>
      <c r="E3240" s="15">
        <v>0</v>
      </c>
      <c r="F3240" s="15">
        <v>0</v>
      </c>
      <c r="G3240" s="15">
        <v>0</v>
      </c>
      <c r="H3240" s="15">
        <v>0</v>
      </c>
      <c r="I3240" s="16">
        <f t="shared" si="60"/>
        <v>0</v>
      </c>
      <c r="J3240" s="15">
        <v>0</v>
      </c>
      <c r="K3240" s="15">
        <v>0</v>
      </c>
      <c r="L3240" s="16">
        <f t="shared" si="61"/>
        <v>0</v>
      </c>
      <c r="M3240" s="15">
        <f t="shared" si="62"/>
        <v>0</v>
      </c>
      <c r="N3240" s="15">
        <v>0</v>
      </c>
      <c r="O3240" s="17">
        <f t="shared" si="63"/>
        <v>0</v>
      </c>
      <c r="P3240" s="16">
        <f t="shared" si="64"/>
        <v>0</v>
      </c>
    </row>
    <row r="3241" spans="1:16" x14ac:dyDescent="0.2">
      <c r="A3241" s="15" t="s">
        <v>2223</v>
      </c>
      <c r="B3241" s="15" t="s">
        <v>280</v>
      </c>
      <c r="C3241" s="15"/>
      <c r="D3241" s="15"/>
      <c r="E3241" s="15">
        <v>206</v>
      </c>
      <c r="F3241" s="15">
        <v>4582855</v>
      </c>
      <c r="G3241" s="15">
        <v>0</v>
      </c>
      <c r="H3241" s="15">
        <v>0</v>
      </c>
      <c r="I3241" s="16">
        <f t="shared" si="60"/>
        <v>22246.868932038837</v>
      </c>
      <c r="J3241" s="15">
        <v>0</v>
      </c>
      <c r="K3241" s="15">
        <v>0</v>
      </c>
      <c r="L3241" s="16">
        <f t="shared" si="61"/>
        <v>0</v>
      </c>
      <c r="M3241" s="15">
        <f t="shared" si="62"/>
        <v>206</v>
      </c>
      <c r="N3241" s="15">
        <v>0</v>
      </c>
      <c r="O3241" s="17">
        <f t="shared" si="63"/>
        <v>206</v>
      </c>
      <c r="P3241" s="16">
        <f t="shared" si="64"/>
        <v>4582855</v>
      </c>
    </row>
    <row r="3242" spans="1:16" x14ac:dyDescent="0.2">
      <c r="A3242" s="15" t="s">
        <v>4210</v>
      </c>
      <c r="B3242" s="15" t="s">
        <v>11</v>
      </c>
      <c r="C3242" s="15"/>
      <c r="D3242" s="15"/>
      <c r="E3242" s="15">
        <v>0</v>
      </c>
      <c r="F3242" s="15">
        <v>0</v>
      </c>
      <c r="G3242" s="15">
        <v>0</v>
      </c>
      <c r="H3242" s="15">
        <v>0</v>
      </c>
      <c r="I3242" s="16">
        <f t="shared" si="60"/>
        <v>0</v>
      </c>
      <c r="J3242" s="15">
        <v>0</v>
      </c>
      <c r="K3242" s="15">
        <v>0</v>
      </c>
      <c r="L3242" s="16">
        <f t="shared" si="61"/>
        <v>0</v>
      </c>
      <c r="M3242" s="15">
        <f t="shared" si="62"/>
        <v>0</v>
      </c>
      <c r="N3242" s="15">
        <v>0</v>
      </c>
      <c r="O3242" s="17">
        <f t="shared" si="63"/>
        <v>0</v>
      </c>
      <c r="P3242" s="16">
        <f t="shared" si="64"/>
        <v>0</v>
      </c>
    </row>
    <row r="3243" spans="1:16" x14ac:dyDescent="0.2">
      <c r="A3243" s="15" t="s">
        <v>4211</v>
      </c>
      <c r="B3243" s="15" t="s">
        <v>11</v>
      </c>
      <c r="C3243" s="15"/>
      <c r="D3243" s="15"/>
      <c r="E3243" s="15">
        <v>0</v>
      </c>
      <c r="F3243" s="15">
        <v>0</v>
      </c>
      <c r="G3243" s="15">
        <v>0</v>
      </c>
      <c r="H3243" s="15">
        <v>0</v>
      </c>
      <c r="I3243" s="16">
        <f t="shared" si="60"/>
        <v>0</v>
      </c>
      <c r="J3243" s="15">
        <v>0</v>
      </c>
      <c r="K3243" s="15">
        <v>0</v>
      </c>
      <c r="L3243" s="16">
        <f t="shared" si="61"/>
        <v>0</v>
      </c>
      <c r="M3243" s="15">
        <f t="shared" si="62"/>
        <v>0</v>
      </c>
      <c r="N3243" s="15">
        <v>0</v>
      </c>
      <c r="O3243" s="17">
        <f t="shared" si="63"/>
        <v>0</v>
      </c>
      <c r="P3243" s="16">
        <f t="shared" si="64"/>
        <v>0</v>
      </c>
    </row>
    <row r="3244" spans="1:16" x14ac:dyDescent="0.2">
      <c r="A3244" s="15" t="s">
        <v>2226</v>
      </c>
      <c r="B3244" s="15" t="s">
        <v>11</v>
      </c>
      <c r="C3244" s="15"/>
      <c r="D3244" s="15"/>
      <c r="E3244" s="15">
        <v>0</v>
      </c>
      <c r="F3244" s="15">
        <v>0</v>
      </c>
      <c r="G3244" s="15">
        <v>0</v>
      </c>
      <c r="H3244" s="15">
        <v>0</v>
      </c>
      <c r="I3244" s="16">
        <f t="shared" si="60"/>
        <v>0</v>
      </c>
      <c r="J3244" s="15">
        <v>0</v>
      </c>
      <c r="K3244" s="15">
        <v>0</v>
      </c>
      <c r="L3244" s="16">
        <f t="shared" si="61"/>
        <v>0</v>
      </c>
      <c r="M3244" s="15">
        <f t="shared" si="62"/>
        <v>0</v>
      </c>
      <c r="N3244" s="15">
        <v>0</v>
      </c>
      <c r="O3244" s="17">
        <f t="shared" si="63"/>
        <v>0</v>
      </c>
      <c r="P3244" s="16">
        <f t="shared" si="64"/>
        <v>0</v>
      </c>
    </row>
    <row r="3245" spans="1:16" x14ac:dyDescent="0.2">
      <c r="A3245" s="15" t="s">
        <v>2227</v>
      </c>
      <c r="B3245" s="15" t="s">
        <v>11</v>
      </c>
      <c r="C3245" s="15"/>
      <c r="D3245" s="15"/>
      <c r="E3245" s="15">
        <v>0</v>
      </c>
      <c r="F3245" s="15">
        <v>0</v>
      </c>
      <c r="G3245" s="15">
        <v>0</v>
      </c>
      <c r="H3245" s="15">
        <v>0</v>
      </c>
      <c r="I3245" s="16">
        <f t="shared" si="60"/>
        <v>0</v>
      </c>
      <c r="J3245" s="15">
        <v>0</v>
      </c>
      <c r="K3245" s="15">
        <v>0</v>
      </c>
      <c r="L3245" s="16">
        <f t="shared" si="61"/>
        <v>0</v>
      </c>
      <c r="M3245" s="15">
        <f t="shared" si="62"/>
        <v>0</v>
      </c>
      <c r="N3245" s="15">
        <v>0</v>
      </c>
      <c r="O3245" s="17">
        <f t="shared" si="63"/>
        <v>0</v>
      </c>
      <c r="P3245" s="16">
        <f t="shared" si="64"/>
        <v>0</v>
      </c>
    </row>
    <row r="3246" spans="1:16" x14ac:dyDescent="0.2">
      <c r="A3246" s="15" t="s">
        <v>2229</v>
      </c>
      <c r="B3246" s="15" t="s">
        <v>11</v>
      </c>
      <c r="C3246" s="15"/>
      <c r="D3246" s="15"/>
      <c r="E3246" s="15">
        <v>0</v>
      </c>
      <c r="F3246" s="15">
        <v>0</v>
      </c>
      <c r="G3246" s="15">
        <v>0</v>
      </c>
      <c r="H3246" s="15">
        <v>0</v>
      </c>
      <c r="I3246" s="16">
        <f t="shared" si="60"/>
        <v>0</v>
      </c>
      <c r="J3246" s="15">
        <v>0</v>
      </c>
      <c r="K3246" s="15">
        <v>0</v>
      </c>
      <c r="L3246" s="16">
        <f t="shared" si="61"/>
        <v>0</v>
      </c>
      <c r="M3246" s="15">
        <f t="shared" si="62"/>
        <v>0</v>
      </c>
      <c r="N3246" s="15">
        <v>0</v>
      </c>
      <c r="O3246" s="17">
        <f t="shared" si="63"/>
        <v>0</v>
      </c>
      <c r="P3246" s="16">
        <f t="shared" si="64"/>
        <v>0</v>
      </c>
    </row>
    <row r="3247" spans="1:16" x14ac:dyDescent="0.2">
      <c r="A3247" s="15" t="s">
        <v>2230</v>
      </c>
      <c r="B3247" s="15" t="s">
        <v>11</v>
      </c>
      <c r="C3247" s="15"/>
      <c r="D3247" s="15"/>
      <c r="E3247" s="15">
        <v>0</v>
      </c>
      <c r="F3247" s="15">
        <v>0</v>
      </c>
      <c r="G3247" s="15">
        <v>0</v>
      </c>
      <c r="H3247" s="15">
        <v>0</v>
      </c>
      <c r="I3247" s="16">
        <f t="shared" si="60"/>
        <v>0</v>
      </c>
      <c r="J3247" s="15">
        <v>0</v>
      </c>
      <c r="K3247" s="15">
        <v>0</v>
      </c>
      <c r="L3247" s="16">
        <f t="shared" si="61"/>
        <v>0</v>
      </c>
      <c r="M3247" s="15">
        <f t="shared" si="62"/>
        <v>0</v>
      </c>
      <c r="N3247" s="15">
        <v>0</v>
      </c>
      <c r="O3247" s="17">
        <f t="shared" si="63"/>
        <v>0</v>
      </c>
      <c r="P3247" s="16">
        <f t="shared" si="64"/>
        <v>0</v>
      </c>
    </row>
    <row r="3248" spans="1:16" x14ac:dyDescent="0.2">
      <c r="A3248" s="15" t="s">
        <v>2231</v>
      </c>
      <c r="B3248" s="15" t="s">
        <v>11</v>
      </c>
      <c r="C3248" s="15"/>
      <c r="D3248" s="15"/>
      <c r="E3248" s="15">
        <v>0</v>
      </c>
      <c r="F3248" s="15">
        <v>0</v>
      </c>
      <c r="G3248" s="15">
        <v>0</v>
      </c>
      <c r="H3248" s="15">
        <v>0</v>
      </c>
      <c r="I3248" s="16">
        <f t="shared" si="60"/>
        <v>0</v>
      </c>
      <c r="J3248" s="15">
        <v>0</v>
      </c>
      <c r="K3248" s="15">
        <v>0</v>
      </c>
      <c r="L3248" s="16">
        <f t="shared" si="61"/>
        <v>0</v>
      </c>
      <c r="M3248" s="15">
        <f t="shared" si="62"/>
        <v>0</v>
      </c>
      <c r="N3248" s="15">
        <v>0</v>
      </c>
      <c r="O3248" s="17">
        <f t="shared" si="63"/>
        <v>0</v>
      </c>
      <c r="P3248" s="16">
        <f t="shared" si="64"/>
        <v>0</v>
      </c>
    </row>
    <row r="3249" spans="1:16" x14ac:dyDescent="0.2">
      <c r="A3249" s="15" t="s">
        <v>2232</v>
      </c>
      <c r="B3249" s="15" t="s">
        <v>11</v>
      </c>
      <c r="C3249" s="15"/>
      <c r="D3249" s="15"/>
      <c r="E3249" s="15">
        <v>0</v>
      </c>
      <c r="F3249" s="15">
        <v>0</v>
      </c>
      <c r="G3249" s="15">
        <v>0</v>
      </c>
      <c r="H3249" s="15">
        <v>0</v>
      </c>
      <c r="I3249" s="16">
        <f t="shared" si="60"/>
        <v>0</v>
      </c>
      <c r="J3249" s="15">
        <v>0</v>
      </c>
      <c r="K3249" s="15">
        <v>0</v>
      </c>
      <c r="L3249" s="16">
        <f t="shared" si="61"/>
        <v>0</v>
      </c>
      <c r="M3249" s="15">
        <f t="shared" si="62"/>
        <v>0</v>
      </c>
      <c r="N3249" s="15">
        <v>0</v>
      </c>
      <c r="O3249" s="17">
        <f t="shared" si="63"/>
        <v>0</v>
      </c>
      <c r="P3249" s="16">
        <f t="shared" si="64"/>
        <v>0</v>
      </c>
    </row>
    <row r="3250" spans="1:16" x14ac:dyDescent="0.2">
      <c r="A3250" s="15" t="s">
        <v>4212</v>
      </c>
      <c r="B3250" s="15" t="s">
        <v>11</v>
      </c>
      <c r="C3250" s="15"/>
      <c r="D3250" s="15"/>
      <c r="E3250" s="15">
        <v>0</v>
      </c>
      <c r="F3250" s="15">
        <v>0</v>
      </c>
      <c r="G3250" s="15">
        <v>0</v>
      </c>
      <c r="H3250" s="15">
        <v>0</v>
      </c>
      <c r="I3250" s="16">
        <f t="shared" si="60"/>
        <v>0</v>
      </c>
      <c r="J3250" s="15">
        <v>0</v>
      </c>
      <c r="K3250" s="15">
        <v>0</v>
      </c>
      <c r="L3250" s="16">
        <f t="shared" si="61"/>
        <v>0</v>
      </c>
      <c r="M3250" s="15">
        <f t="shared" si="62"/>
        <v>0</v>
      </c>
      <c r="N3250" s="15">
        <v>0</v>
      </c>
      <c r="O3250" s="17">
        <f t="shared" si="63"/>
        <v>0</v>
      </c>
      <c r="P3250" s="16">
        <f t="shared" si="64"/>
        <v>0</v>
      </c>
    </row>
    <row r="3251" spans="1:16" x14ac:dyDescent="0.2">
      <c r="A3251" s="15" t="s">
        <v>2234</v>
      </c>
      <c r="B3251" s="15" t="s">
        <v>11</v>
      </c>
      <c r="C3251" s="15"/>
      <c r="D3251" s="15"/>
      <c r="E3251" s="15">
        <v>0</v>
      </c>
      <c r="F3251" s="15">
        <v>0</v>
      </c>
      <c r="G3251" s="15">
        <v>0</v>
      </c>
      <c r="H3251" s="15">
        <v>0</v>
      </c>
      <c r="I3251" s="16">
        <f t="shared" si="60"/>
        <v>0</v>
      </c>
      <c r="J3251" s="15">
        <v>0</v>
      </c>
      <c r="K3251" s="15">
        <v>0</v>
      </c>
      <c r="L3251" s="16">
        <f t="shared" si="61"/>
        <v>0</v>
      </c>
      <c r="M3251" s="15">
        <f t="shared" si="62"/>
        <v>0</v>
      </c>
      <c r="N3251" s="15">
        <v>0</v>
      </c>
      <c r="O3251" s="17">
        <f t="shared" si="63"/>
        <v>0</v>
      </c>
      <c r="P3251" s="16">
        <f t="shared" si="64"/>
        <v>0</v>
      </c>
    </row>
    <row r="3252" spans="1:16" x14ac:dyDescent="0.2">
      <c r="A3252" s="15" t="s">
        <v>4213</v>
      </c>
      <c r="B3252" s="15" t="s">
        <v>11</v>
      </c>
      <c r="C3252" s="15"/>
      <c r="D3252" s="15"/>
      <c r="E3252" s="15">
        <v>0</v>
      </c>
      <c r="F3252" s="15">
        <v>0</v>
      </c>
      <c r="G3252" s="15">
        <v>0</v>
      </c>
      <c r="H3252" s="15">
        <v>0</v>
      </c>
      <c r="I3252" s="16">
        <f t="shared" si="60"/>
        <v>0</v>
      </c>
      <c r="J3252" s="15">
        <v>0</v>
      </c>
      <c r="K3252" s="15">
        <v>0</v>
      </c>
      <c r="L3252" s="16">
        <f t="shared" si="61"/>
        <v>0</v>
      </c>
      <c r="M3252" s="15">
        <f t="shared" si="62"/>
        <v>0</v>
      </c>
      <c r="N3252" s="15">
        <v>0</v>
      </c>
      <c r="O3252" s="17">
        <f t="shared" si="63"/>
        <v>0</v>
      </c>
      <c r="P3252" s="16">
        <f t="shared" si="64"/>
        <v>0</v>
      </c>
    </row>
    <row r="3253" spans="1:16" x14ac:dyDescent="0.2">
      <c r="A3253" s="15" t="s">
        <v>2236</v>
      </c>
      <c r="B3253" s="15" t="s">
        <v>650</v>
      </c>
      <c r="C3253" s="15"/>
      <c r="D3253" s="15"/>
      <c r="E3253" s="15">
        <v>0</v>
      </c>
      <c r="F3253" s="15">
        <v>0</v>
      </c>
      <c r="G3253" s="15">
        <v>0</v>
      </c>
      <c r="H3253" s="15">
        <v>0</v>
      </c>
      <c r="I3253" s="16">
        <f t="shared" si="60"/>
        <v>0</v>
      </c>
      <c r="J3253" s="15">
        <v>0</v>
      </c>
      <c r="K3253" s="15">
        <v>0</v>
      </c>
      <c r="L3253" s="16">
        <f t="shared" si="61"/>
        <v>0</v>
      </c>
      <c r="M3253" s="15">
        <f t="shared" si="62"/>
        <v>0</v>
      </c>
      <c r="N3253" s="15">
        <v>0</v>
      </c>
      <c r="O3253" s="17">
        <f t="shared" si="63"/>
        <v>0</v>
      </c>
      <c r="P3253" s="16">
        <f t="shared" si="64"/>
        <v>0</v>
      </c>
    </row>
    <row r="3254" spans="1:16" x14ac:dyDescent="0.2">
      <c r="A3254" s="15" t="s">
        <v>2237</v>
      </c>
      <c r="B3254" s="15" t="s">
        <v>25</v>
      </c>
      <c r="C3254" s="15"/>
      <c r="D3254" s="15"/>
      <c r="E3254" s="15">
        <v>0</v>
      </c>
      <c r="F3254" s="15">
        <v>0</v>
      </c>
      <c r="G3254" s="15">
        <v>0</v>
      </c>
      <c r="H3254" s="15">
        <v>0</v>
      </c>
      <c r="I3254" s="16">
        <f t="shared" si="60"/>
        <v>0</v>
      </c>
      <c r="J3254" s="15">
        <v>0</v>
      </c>
      <c r="K3254" s="15">
        <v>0</v>
      </c>
      <c r="L3254" s="16">
        <f t="shared" si="61"/>
        <v>0</v>
      </c>
      <c r="M3254" s="15">
        <f t="shared" si="62"/>
        <v>0</v>
      </c>
      <c r="N3254" s="15">
        <v>0</v>
      </c>
      <c r="O3254" s="17">
        <f t="shared" si="63"/>
        <v>0</v>
      </c>
      <c r="P3254" s="16">
        <f t="shared" si="64"/>
        <v>0</v>
      </c>
    </row>
    <row r="3255" spans="1:16" x14ac:dyDescent="0.2">
      <c r="A3255" s="15" t="s">
        <v>2238</v>
      </c>
      <c r="B3255" s="15" t="s">
        <v>11</v>
      </c>
      <c r="C3255" s="15"/>
      <c r="D3255" s="15"/>
      <c r="E3255" s="15">
        <v>0</v>
      </c>
      <c r="F3255" s="15">
        <v>0</v>
      </c>
      <c r="G3255" s="15">
        <v>0</v>
      </c>
      <c r="H3255" s="15">
        <v>0</v>
      </c>
      <c r="I3255" s="16">
        <f t="shared" si="60"/>
        <v>0</v>
      </c>
      <c r="J3255" s="15">
        <v>0</v>
      </c>
      <c r="K3255" s="15">
        <v>0</v>
      </c>
      <c r="L3255" s="16">
        <f t="shared" si="61"/>
        <v>0</v>
      </c>
      <c r="M3255" s="15">
        <f t="shared" si="62"/>
        <v>0</v>
      </c>
      <c r="N3255" s="15">
        <v>0</v>
      </c>
      <c r="O3255" s="17">
        <f t="shared" si="63"/>
        <v>0</v>
      </c>
      <c r="P3255" s="16">
        <f t="shared" si="64"/>
        <v>0</v>
      </c>
    </row>
    <row r="3256" spans="1:16" x14ac:dyDescent="0.2">
      <c r="A3256" s="15" t="s">
        <v>4214</v>
      </c>
      <c r="B3256" s="15" t="s">
        <v>11</v>
      </c>
      <c r="C3256" s="15"/>
      <c r="D3256" s="15"/>
      <c r="E3256" s="15">
        <v>0</v>
      </c>
      <c r="F3256" s="15">
        <v>0</v>
      </c>
      <c r="G3256" s="15">
        <v>0</v>
      </c>
      <c r="H3256" s="15">
        <v>0</v>
      </c>
      <c r="I3256" s="16">
        <f t="shared" si="60"/>
        <v>0</v>
      </c>
      <c r="J3256" s="15">
        <v>0</v>
      </c>
      <c r="K3256" s="15">
        <v>0</v>
      </c>
      <c r="L3256" s="16">
        <f t="shared" si="61"/>
        <v>0</v>
      </c>
      <c r="M3256" s="15">
        <f t="shared" si="62"/>
        <v>0</v>
      </c>
      <c r="N3256" s="15">
        <v>0</v>
      </c>
      <c r="O3256" s="17">
        <f t="shared" si="63"/>
        <v>0</v>
      </c>
      <c r="P3256" s="16">
        <f t="shared" si="64"/>
        <v>0</v>
      </c>
    </row>
    <row r="3257" spans="1:16" x14ac:dyDescent="0.2">
      <c r="A3257" s="15" t="s">
        <v>2242</v>
      </c>
      <c r="B3257" s="15" t="s">
        <v>11</v>
      </c>
      <c r="C3257" s="15"/>
      <c r="D3257" s="15"/>
      <c r="E3257" s="15">
        <v>0</v>
      </c>
      <c r="F3257" s="15">
        <v>0</v>
      </c>
      <c r="G3257" s="15">
        <v>0</v>
      </c>
      <c r="H3257" s="15">
        <v>0</v>
      </c>
      <c r="I3257" s="16">
        <f t="shared" si="60"/>
        <v>0</v>
      </c>
      <c r="J3257" s="15">
        <v>0</v>
      </c>
      <c r="K3257" s="15">
        <v>0</v>
      </c>
      <c r="L3257" s="16">
        <f t="shared" si="61"/>
        <v>0</v>
      </c>
      <c r="M3257" s="15">
        <f t="shared" si="62"/>
        <v>0</v>
      </c>
      <c r="N3257" s="15">
        <v>0</v>
      </c>
      <c r="O3257" s="17">
        <f t="shared" si="63"/>
        <v>0</v>
      </c>
      <c r="P3257" s="16">
        <f t="shared" si="64"/>
        <v>0</v>
      </c>
    </row>
    <row r="3258" spans="1:16" x14ac:dyDescent="0.2">
      <c r="A3258" s="15" t="s">
        <v>2243</v>
      </c>
      <c r="B3258" s="15" t="s">
        <v>11</v>
      </c>
      <c r="C3258" s="15"/>
      <c r="D3258" s="15"/>
      <c r="E3258" s="15">
        <v>0</v>
      </c>
      <c r="F3258" s="15">
        <v>0</v>
      </c>
      <c r="G3258" s="15">
        <v>0</v>
      </c>
      <c r="H3258" s="15">
        <v>0</v>
      </c>
      <c r="I3258" s="16">
        <f t="shared" si="60"/>
        <v>0</v>
      </c>
      <c r="J3258" s="15">
        <v>0</v>
      </c>
      <c r="K3258" s="15">
        <v>0</v>
      </c>
      <c r="L3258" s="16">
        <f t="shared" si="61"/>
        <v>0</v>
      </c>
      <c r="M3258" s="15">
        <f t="shared" si="62"/>
        <v>0</v>
      </c>
      <c r="N3258" s="15">
        <v>0</v>
      </c>
      <c r="O3258" s="17">
        <f t="shared" si="63"/>
        <v>0</v>
      </c>
      <c r="P3258" s="16">
        <f t="shared" si="64"/>
        <v>0</v>
      </c>
    </row>
    <row r="3259" spans="1:16" x14ac:dyDescent="0.2">
      <c r="A3259" s="15" t="s">
        <v>4215</v>
      </c>
      <c r="B3259" s="15" t="s">
        <v>11</v>
      </c>
      <c r="C3259" s="15"/>
      <c r="D3259" s="15"/>
      <c r="E3259" s="15">
        <v>0</v>
      </c>
      <c r="F3259" s="15">
        <v>0</v>
      </c>
      <c r="G3259" s="15">
        <v>0</v>
      </c>
      <c r="H3259" s="15">
        <v>0</v>
      </c>
      <c r="I3259" s="16">
        <f t="shared" si="60"/>
        <v>0</v>
      </c>
      <c r="J3259" s="15">
        <v>0</v>
      </c>
      <c r="K3259" s="15">
        <v>0</v>
      </c>
      <c r="L3259" s="16">
        <f t="shared" si="61"/>
        <v>0</v>
      </c>
      <c r="M3259" s="15">
        <f t="shared" si="62"/>
        <v>0</v>
      </c>
      <c r="N3259" s="15">
        <v>0</v>
      </c>
      <c r="O3259" s="17">
        <f t="shared" si="63"/>
        <v>0</v>
      </c>
      <c r="P3259" s="16">
        <f t="shared" si="64"/>
        <v>0</v>
      </c>
    </row>
    <row r="3260" spans="1:16" x14ac:dyDescent="0.2">
      <c r="A3260" s="15" t="s">
        <v>2246</v>
      </c>
      <c r="B3260" s="15" t="s">
        <v>20</v>
      </c>
      <c r="C3260" s="15"/>
      <c r="D3260" s="15"/>
      <c r="E3260" s="15">
        <v>0</v>
      </c>
      <c r="F3260" s="15">
        <v>0</v>
      </c>
      <c r="G3260" s="15">
        <v>0</v>
      </c>
      <c r="H3260" s="15">
        <v>0</v>
      </c>
      <c r="I3260" s="16">
        <f t="shared" si="60"/>
        <v>0</v>
      </c>
      <c r="J3260" s="15">
        <v>0</v>
      </c>
      <c r="K3260" s="15">
        <v>0</v>
      </c>
      <c r="L3260" s="16">
        <f t="shared" si="61"/>
        <v>0</v>
      </c>
      <c r="M3260" s="15">
        <f t="shared" si="62"/>
        <v>0</v>
      </c>
      <c r="N3260" s="15">
        <v>0</v>
      </c>
      <c r="O3260" s="17">
        <f t="shared" si="63"/>
        <v>0</v>
      </c>
      <c r="P3260" s="16">
        <f t="shared" si="64"/>
        <v>0</v>
      </c>
    </row>
    <row r="3261" spans="1:16" x14ac:dyDescent="0.2">
      <c r="A3261" s="15" t="s">
        <v>4216</v>
      </c>
      <c r="B3261" s="15" t="s">
        <v>11</v>
      </c>
      <c r="C3261" s="15"/>
      <c r="D3261" s="15"/>
      <c r="E3261" s="15">
        <v>0</v>
      </c>
      <c r="F3261" s="15">
        <v>0</v>
      </c>
      <c r="G3261" s="15">
        <v>0</v>
      </c>
      <c r="H3261" s="15">
        <v>0</v>
      </c>
      <c r="I3261" s="16">
        <f t="shared" si="60"/>
        <v>0</v>
      </c>
      <c r="J3261" s="15">
        <v>0</v>
      </c>
      <c r="K3261" s="15">
        <v>0</v>
      </c>
      <c r="L3261" s="16">
        <f t="shared" si="61"/>
        <v>0</v>
      </c>
      <c r="M3261" s="15">
        <f t="shared" si="62"/>
        <v>0</v>
      </c>
      <c r="N3261" s="15">
        <v>0</v>
      </c>
      <c r="O3261" s="17">
        <f t="shared" si="63"/>
        <v>0</v>
      </c>
      <c r="P3261" s="16">
        <f t="shared" si="64"/>
        <v>0</v>
      </c>
    </row>
    <row r="3262" spans="1:16" x14ac:dyDescent="0.2">
      <c r="A3262" s="15" t="s">
        <v>4217</v>
      </c>
      <c r="B3262" s="15" t="s">
        <v>11</v>
      </c>
      <c r="C3262" s="15"/>
      <c r="D3262" s="15"/>
      <c r="E3262" s="15">
        <v>0</v>
      </c>
      <c r="F3262" s="15">
        <v>0</v>
      </c>
      <c r="G3262" s="15">
        <v>0</v>
      </c>
      <c r="H3262" s="15">
        <v>0</v>
      </c>
      <c r="I3262" s="16">
        <f t="shared" si="60"/>
        <v>0</v>
      </c>
      <c r="J3262" s="15">
        <v>0</v>
      </c>
      <c r="K3262" s="15">
        <v>0</v>
      </c>
      <c r="L3262" s="16">
        <f t="shared" si="61"/>
        <v>0</v>
      </c>
      <c r="M3262" s="15">
        <f t="shared" si="62"/>
        <v>0</v>
      </c>
      <c r="N3262" s="15">
        <v>0</v>
      </c>
      <c r="O3262" s="17">
        <f t="shared" si="63"/>
        <v>0</v>
      </c>
      <c r="P3262" s="16">
        <f t="shared" si="64"/>
        <v>0</v>
      </c>
    </row>
    <row r="3263" spans="1:16" x14ac:dyDescent="0.2">
      <c r="A3263" s="15" t="s">
        <v>2252</v>
      </c>
      <c r="B3263" s="15" t="s">
        <v>11</v>
      </c>
      <c r="C3263" s="15"/>
      <c r="D3263" s="15"/>
      <c r="E3263" s="15">
        <v>0</v>
      </c>
      <c r="F3263" s="15">
        <v>0</v>
      </c>
      <c r="G3263" s="15">
        <v>0</v>
      </c>
      <c r="H3263" s="15">
        <v>0</v>
      </c>
      <c r="I3263" s="16">
        <f t="shared" si="60"/>
        <v>0</v>
      </c>
      <c r="J3263" s="15">
        <v>0</v>
      </c>
      <c r="K3263" s="15">
        <v>0</v>
      </c>
      <c r="L3263" s="16">
        <f t="shared" si="61"/>
        <v>0</v>
      </c>
      <c r="M3263" s="15">
        <f t="shared" si="62"/>
        <v>0</v>
      </c>
      <c r="N3263" s="15">
        <v>0</v>
      </c>
      <c r="O3263" s="17">
        <f t="shared" si="63"/>
        <v>0</v>
      </c>
      <c r="P3263" s="16">
        <f t="shared" si="64"/>
        <v>0</v>
      </c>
    </row>
    <row r="3264" spans="1:16" x14ac:dyDescent="0.2">
      <c r="A3264" s="15" t="s">
        <v>4218</v>
      </c>
      <c r="B3264" s="15" t="s">
        <v>11</v>
      </c>
      <c r="C3264" s="15"/>
      <c r="D3264" s="15"/>
      <c r="E3264" s="15">
        <v>0</v>
      </c>
      <c r="F3264" s="15">
        <v>0</v>
      </c>
      <c r="G3264" s="15">
        <v>0</v>
      </c>
      <c r="H3264" s="15">
        <v>0</v>
      </c>
      <c r="I3264" s="16">
        <f t="shared" si="60"/>
        <v>0</v>
      </c>
      <c r="J3264" s="15">
        <v>0</v>
      </c>
      <c r="K3264" s="15">
        <v>0</v>
      </c>
      <c r="L3264" s="16">
        <f t="shared" si="61"/>
        <v>0</v>
      </c>
      <c r="M3264" s="15">
        <f t="shared" si="62"/>
        <v>0</v>
      </c>
      <c r="N3264" s="15">
        <v>0</v>
      </c>
      <c r="O3264" s="17">
        <f t="shared" si="63"/>
        <v>0</v>
      </c>
      <c r="P3264" s="16">
        <f t="shared" si="64"/>
        <v>0</v>
      </c>
    </row>
    <row r="3265" spans="1:16" x14ac:dyDescent="0.2">
      <c r="A3265" s="15" t="s">
        <v>2255</v>
      </c>
      <c r="B3265" s="15" t="s">
        <v>11</v>
      </c>
      <c r="C3265" s="15"/>
      <c r="D3265" s="15"/>
      <c r="E3265" s="15">
        <v>0</v>
      </c>
      <c r="F3265" s="15">
        <v>0</v>
      </c>
      <c r="G3265" s="15">
        <v>0</v>
      </c>
      <c r="H3265" s="15">
        <v>0</v>
      </c>
      <c r="I3265" s="16">
        <f t="shared" si="60"/>
        <v>0</v>
      </c>
      <c r="J3265" s="15">
        <v>0</v>
      </c>
      <c r="K3265" s="15">
        <v>0</v>
      </c>
      <c r="L3265" s="16">
        <f t="shared" si="61"/>
        <v>0</v>
      </c>
      <c r="M3265" s="15">
        <f t="shared" si="62"/>
        <v>0</v>
      </c>
      <c r="N3265" s="15">
        <v>0</v>
      </c>
      <c r="O3265" s="17">
        <f t="shared" si="63"/>
        <v>0</v>
      </c>
      <c r="P3265" s="16">
        <f t="shared" si="64"/>
        <v>0</v>
      </c>
    </row>
    <row r="3266" spans="1:16" x14ac:dyDescent="0.2">
      <c r="A3266" s="15" t="s">
        <v>2257</v>
      </c>
      <c r="B3266" s="15" t="s">
        <v>11</v>
      </c>
      <c r="C3266" s="15"/>
      <c r="D3266" s="15"/>
      <c r="E3266" s="15">
        <v>0</v>
      </c>
      <c r="F3266" s="15">
        <v>0</v>
      </c>
      <c r="G3266" s="15">
        <v>0</v>
      </c>
      <c r="H3266" s="15">
        <v>0</v>
      </c>
      <c r="I3266" s="16">
        <f t="shared" si="60"/>
        <v>0</v>
      </c>
      <c r="J3266" s="15">
        <v>0</v>
      </c>
      <c r="K3266" s="15">
        <v>0</v>
      </c>
      <c r="L3266" s="16">
        <f t="shared" si="61"/>
        <v>0</v>
      </c>
      <c r="M3266" s="15">
        <f t="shared" si="62"/>
        <v>0</v>
      </c>
      <c r="N3266" s="15">
        <v>0</v>
      </c>
      <c r="O3266" s="17">
        <f t="shared" si="63"/>
        <v>0</v>
      </c>
      <c r="P3266" s="16">
        <f t="shared" si="64"/>
        <v>0</v>
      </c>
    </row>
    <row r="3267" spans="1:16" x14ac:dyDescent="0.2">
      <c r="A3267" s="15" t="s">
        <v>2258</v>
      </c>
      <c r="B3267" s="15" t="s">
        <v>11</v>
      </c>
      <c r="C3267" s="15"/>
      <c r="D3267" s="15"/>
      <c r="E3267" s="15">
        <v>0</v>
      </c>
      <c r="F3267" s="15">
        <v>0</v>
      </c>
      <c r="G3267" s="15">
        <v>0</v>
      </c>
      <c r="H3267" s="15">
        <v>0</v>
      </c>
      <c r="I3267" s="16">
        <f t="shared" si="60"/>
        <v>0</v>
      </c>
      <c r="J3267" s="15">
        <v>0</v>
      </c>
      <c r="K3267" s="15">
        <v>0</v>
      </c>
      <c r="L3267" s="16">
        <f t="shared" si="61"/>
        <v>0</v>
      </c>
      <c r="M3267" s="15">
        <f t="shared" si="62"/>
        <v>0</v>
      </c>
      <c r="N3267" s="15">
        <v>0</v>
      </c>
      <c r="O3267" s="17">
        <f t="shared" si="63"/>
        <v>0</v>
      </c>
      <c r="P3267" s="16">
        <f t="shared" si="64"/>
        <v>0</v>
      </c>
    </row>
    <row r="3268" spans="1:16" x14ac:dyDescent="0.2">
      <c r="A3268" s="15" t="s">
        <v>2259</v>
      </c>
      <c r="B3268" s="15" t="s">
        <v>11</v>
      </c>
      <c r="C3268" s="15"/>
      <c r="D3268" s="15"/>
      <c r="E3268" s="15">
        <v>5</v>
      </c>
      <c r="F3268" s="15">
        <v>3393128</v>
      </c>
      <c r="G3268" s="15">
        <v>0</v>
      </c>
      <c r="H3268" s="15">
        <v>0</v>
      </c>
      <c r="I3268" s="16">
        <f t="shared" si="60"/>
        <v>678625.6</v>
      </c>
      <c r="J3268" s="15">
        <v>0</v>
      </c>
      <c r="K3268" s="15">
        <v>0</v>
      </c>
      <c r="L3268" s="16">
        <f t="shared" si="61"/>
        <v>0</v>
      </c>
      <c r="M3268" s="15">
        <f t="shared" si="62"/>
        <v>5</v>
      </c>
      <c r="N3268" s="15">
        <v>0</v>
      </c>
      <c r="O3268" s="17">
        <f t="shared" si="63"/>
        <v>5</v>
      </c>
      <c r="P3268" s="16">
        <f t="shared" si="64"/>
        <v>3393128</v>
      </c>
    </row>
    <row r="3269" spans="1:16" x14ac:dyDescent="0.2">
      <c r="A3269" s="15" t="s">
        <v>4219</v>
      </c>
      <c r="B3269" s="15" t="s">
        <v>11</v>
      </c>
      <c r="C3269" s="15"/>
      <c r="D3269" s="15"/>
      <c r="E3269" s="15">
        <v>0</v>
      </c>
      <c r="F3269" s="15">
        <v>0</v>
      </c>
      <c r="G3269" s="15">
        <v>0</v>
      </c>
      <c r="H3269" s="15">
        <v>0</v>
      </c>
      <c r="I3269" s="16">
        <f t="shared" si="60"/>
        <v>0</v>
      </c>
      <c r="J3269" s="15">
        <v>0</v>
      </c>
      <c r="K3269" s="15">
        <v>0</v>
      </c>
      <c r="L3269" s="16">
        <f t="shared" si="61"/>
        <v>0</v>
      </c>
      <c r="M3269" s="15">
        <f t="shared" si="62"/>
        <v>0</v>
      </c>
      <c r="N3269" s="15">
        <v>0</v>
      </c>
      <c r="O3269" s="17">
        <f t="shared" si="63"/>
        <v>0</v>
      </c>
      <c r="P3269" s="16">
        <f t="shared" si="64"/>
        <v>0</v>
      </c>
    </row>
    <row r="3270" spans="1:16" x14ac:dyDescent="0.2">
      <c r="A3270" s="15" t="s">
        <v>2261</v>
      </c>
      <c r="B3270" s="15" t="s">
        <v>1392</v>
      </c>
      <c r="C3270" s="15"/>
      <c r="D3270" s="15"/>
      <c r="E3270" s="15">
        <v>0</v>
      </c>
      <c r="F3270" s="15">
        <v>0</v>
      </c>
      <c r="G3270" s="15">
        <v>0</v>
      </c>
      <c r="H3270" s="15">
        <v>0</v>
      </c>
      <c r="I3270" s="16">
        <f t="shared" si="60"/>
        <v>0</v>
      </c>
      <c r="J3270" s="15">
        <v>0</v>
      </c>
      <c r="K3270" s="15">
        <v>0</v>
      </c>
      <c r="L3270" s="16">
        <f t="shared" si="61"/>
        <v>0</v>
      </c>
      <c r="M3270" s="15">
        <f t="shared" si="62"/>
        <v>0</v>
      </c>
      <c r="N3270" s="15">
        <v>0</v>
      </c>
      <c r="O3270" s="17">
        <f t="shared" si="63"/>
        <v>0</v>
      </c>
      <c r="P3270" s="16">
        <f t="shared" si="64"/>
        <v>0</v>
      </c>
    </row>
    <row r="3271" spans="1:16" x14ac:dyDescent="0.2">
      <c r="A3271" s="15" t="s">
        <v>4220</v>
      </c>
      <c r="B3271" s="15" t="s">
        <v>11</v>
      </c>
      <c r="C3271" s="15"/>
      <c r="D3271" s="15"/>
      <c r="E3271" s="15">
        <v>0</v>
      </c>
      <c r="F3271" s="15">
        <v>0</v>
      </c>
      <c r="G3271" s="15">
        <v>0</v>
      </c>
      <c r="H3271" s="15">
        <v>0</v>
      </c>
      <c r="I3271" s="16">
        <f t="shared" si="60"/>
        <v>0</v>
      </c>
      <c r="J3271" s="15">
        <v>0</v>
      </c>
      <c r="K3271" s="15">
        <v>0</v>
      </c>
      <c r="L3271" s="16">
        <f t="shared" si="61"/>
        <v>0</v>
      </c>
      <c r="M3271" s="15">
        <f t="shared" si="62"/>
        <v>0</v>
      </c>
      <c r="N3271" s="15">
        <v>0</v>
      </c>
      <c r="O3271" s="17">
        <f t="shared" si="63"/>
        <v>0</v>
      </c>
      <c r="P3271" s="16">
        <f t="shared" si="64"/>
        <v>0</v>
      </c>
    </row>
    <row r="3272" spans="1:16" x14ac:dyDescent="0.2">
      <c r="A3272" s="15" t="s">
        <v>2263</v>
      </c>
      <c r="B3272" s="15" t="s">
        <v>11</v>
      </c>
      <c r="C3272" s="15"/>
      <c r="D3272" s="15"/>
      <c r="E3272" s="15">
        <v>0</v>
      </c>
      <c r="F3272" s="15">
        <v>0</v>
      </c>
      <c r="G3272" s="15">
        <v>0</v>
      </c>
      <c r="H3272" s="15">
        <v>0</v>
      </c>
      <c r="I3272" s="16">
        <f t="shared" si="60"/>
        <v>0</v>
      </c>
      <c r="J3272" s="15">
        <v>0</v>
      </c>
      <c r="K3272" s="15">
        <v>0</v>
      </c>
      <c r="L3272" s="16">
        <f t="shared" si="61"/>
        <v>0</v>
      </c>
      <c r="M3272" s="15">
        <f t="shared" si="62"/>
        <v>0</v>
      </c>
      <c r="N3272" s="15">
        <v>0</v>
      </c>
      <c r="O3272" s="17">
        <f t="shared" si="63"/>
        <v>0</v>
      </c>
      <c r="P3272" s="16">
        <f t="shared" si="64"/>
        <v>0</v>
      </c>
    </row>
    <row r="3273" spans="1:16" x14ac:dyDescent="0.2">
      <c r="A3273" s="15" t="s">
        <v>4221</v>
      </c>
      <c r="B3273" s="15" t="s">
        <v>11</v>
      </c>
      <c r="C3273" s="15"/>
      <c r="D3273" s="15"/>
      <c r="E3273" s="15">
        <v>0</v>
      </c>
      <c r="F3273" s="15">
        <v>0</v>
      </c>
      <c r="G3273" s="15">
        <v>0</v>
      </c>
      <c r="H3273" s="15">
        <v>0</v>
      </c>
      <c r="I3273" s="16">
        <f t="shared" si="60"/>
        <v>0</v>
      </c>
      <c r="J3273" s="15">
        <v>0</v>
      </c>
      <c r="K3273" s="15">
        <v>0</v>
      </c>
      <c r="L3273" s="16">
        <f t="shared" si="61"/>
        <v>0</v>
      </c>
      <c r="M3273" s="15">
        <f t="shared" si="62"/>
        <v>0</v>
      </c>
      <c r="N3273" s="15">
        <v>0</v>
      </c>
      <c r="O3273" s="17">
        <f t="shared" si="63"/>
        <v>0</v>
      </c>
      <c r="P3273" s="16">
        <f t="shared" si="64"/>
        <v>0</v>
      </c>
    </row>
    <row r="3274" spans="1:16" x14ac:dyDescent="0.2">
      <c r="A3274" s="15" t="s">
        <v>2267</v>
      </c>
      <c r="B3274" s="15" t="s">
        <v>11</v>
      </c>
      <c r="C3274" s="15"/>
      <c r="D3274" s="15"/>
      <c r="E3274" s="15">
        <v>0</v>
      </c>
      <c r="F3274" s="15">
        <v>0</v>
      </c>
      <c r="G3274" s="15">
        <v>0</v>
      </c>
      <c r="H3274" s="15">
        <v>0</v>
      </c>
      <c r="I3274" s="16">
        <f t="shared" si="60"/>
        <v>0</v>
      </c>
      <c r="J3274" s="15">
        <v>0</v>
      </c>
      <c r="K3274" s="15">
        <v>0</v>
      </c>
      <c r="L3274" s="16">
        <f t="shared" si="61"/>
        <v>0</v>
      </c>
      <c r="M3274" s="15">
        <f t="shared" si="62"/>
        <v>0</v>
      </c>
      <c r="N3274" s="15">
        <v>0</v>
      </c>
      <c r="O3274" s="17">
        <f t="shared" si="63"/>
        <v>0</v>
      </c>
      <c r="P3274" s="16">
        <f t="shared" si="64"/>
        <v>0</v>
      </c>
    </row>
    <row r="3275" spans="1:16" x14ac:dyDescent="0.2">
      <c r="A3275" s="15" t="s">
        <v>2268</v>
      </c>
      <c r="B3275" s="15" t="s">
        <v>50</v>
      </c>
      <c r="C3275" s="15"/>
      <c r="D3275" s="15"/>
      <c r="E3275" s="15">
        <v>0</v>
      </c>
      <c r="F3275" s="15">
        <v>0</v>
      </c>
      <c r="G3275" s="15">
        <v>0</v>
      </c>
      <c r="H3275" s="15">
        <v>0</v>
      </c>
      <c r="I3275" s="16">
        <f t="shared" si="60"/>
        <v>0</v>
      </c>
      <c r="J3275" s="15">
        <v>0</v>
      </c>
      <c r="K3275" s="15">
        <v>0</v>
      </c>
      <c r="L3275" s="16">
        <f t="shared" si="61"/>
        <v>0</v>
      </c>
      <c r="M3275" s="15">
        <f t="shared" si="62"/>
        <v>0</v>
      </c>
      <c r="N3275" s="15">
        <v>0</v>
      </c>
      <c r="O3275" s="17">
        <f t="shared" si="63"/>
        <v>0</v>
      </c>
      <c r="P3275" s="16">
        <f t="shared" si="64"/>
        <v>0</v>
      </c>
    </row>
    <row r="3276" spans="1:16" x14ac:dyDescent="0.2">
      <c r="A3276" s="15" t="s">
        <v>4222</v>
      </c>
      <c r="B3276" s="15" t="s">
        <v>11</v>
      </c>
      <c r="C3276" s="15"/>
      <c r="D3276" s="15"/>
      <c r="E3276" s="15">
        <v>0</v>
      </c>
      <c r="F3276" s="15">
        <v>0</v>
      </c>
      <c r="G3276" s="15">
        <v>0</v>
      </c>
      <c r="H3276" s="15">
        <v>0</v>
      </c>
      <c r="I3276" s="16">
        <f t="shared" si="60"/>
        <v>0</v>
      </c>
      <c r="J3276" s="15">
        <v>0</v>
      </c>
      <c r="K3276" s="15">
        <v>0</v>
      </c>
      <c r="L3276" s="16">
        <f t="shared" si="61"/>
        <v>0</v>
      </c>
      <c r="M3276" s="15">
        <f t="shared" si="62"/>
        <v>0</v>
      </c>
      <c r="N3276" s="15">
        <v>0</v>
      </c>
      <c r="O3276" s="17">
        <f t="shared" si="63"/>
        <v>0</v>
      </c>
      <c r="P3276" s="16">
        <f t="shared" si="64"/>
        <v>0</v>
      </c>
    </row>
    <row r="3277" spans="1:16" x14ac:dyDescent="0.2">
      <c r="A3277" s="15" t="s">
        <v>2274</v>
      </c>
      <c r="B3277" s="15" t="s">
        <v>11</v>
      </c>
      <c r="C3277" s="15"/>
      <c r="D3277" s="15"/>
      <c r="E3277" s="15">
        <v>0</v>
      </c>
      <c r="F3277" s="15">
        <v>0</v>
      </c>
      <c r="G3277" s="15">
        <v>0</v>
      </c>
      <c r="H3277" s="15">
        <v>0</v>
      </c>
      <c r="I3277" s="16">
        <f t="shared" si="60"/>
        <v>0</v>
      </c>
      <c r="J3277" s="15">
        <v>0</v>
      </c>
      <c r="K3277" s="15">
        <v>0</v>
      </c>
      <c r="L3277" s="16">
        <f t="shared" si="61"/>
        <v>0</v>
      </c>
      <c r="M3277" s="15">
        <f t="shared" si="62"/>
        <v>0</v>
      </c>
      <c r="N3277" s="15">
        <v>0</v>
      </c>
      <c r="O3277" s="17">
        <f t="shared" si="63"/>
        <v>0</v>
      </c>
      <c r="P3277" s="16">
        <f t="shared" si="64"/>
        <v>0</v>
      </c>
    </row>
    <row r="3278" spans="1:16" x14ac:dyDescent="0.2">
      <c r="A3278" s="15" t="s">
        <v>2275</v>
      </c>
      <c r="B3278" s="15" t="s">
        <v>11</v>
      </c>
      <c r="C3278" s="15"/>
      <c r="D3278" s="15"/>
      <c r="E3278" s="15">
        <v>0</v>
      </c>
      <c r="F3278" s="15">
        <v>0</v>
      </c>
      <c r="G3278" s="15">
        <v>0</v>
      </c>
      <c r="H3278" s="15">
        <v>0</v>
      </c>
      <c r="I3278" s="16">
        <f t="shared" si="60"/>
        <v>0</v>
      </c>
      <c r="J3278" s="15">
        <v>0</v>
      </c>
      <c r="K3278" s="15">
        <v>0</v>
      </c>
      <c r="L3278" s="16">
        <f t="shared" si="61"/>
        <v>0</v>
      </c>
      <c r="M3278" s="15">
        <f t="shared" si="62"/>
        <v>0</v>
      </c>
      <c r="N3278" s="15">
        <v>0</v>
      </c>
      <c r="O3278" s="17">
        <f t="shared" si="63"/>
        <v>0</v>
      </c>
      <c r="P3278" s="16">
        <f t="shared" si="64"/>
        <v>0</v>
      </c>
    </row>
    <row r="3279" spans="1:16" x14ac:dyDescent="0.2">
      <c r="A3279" s="15" t="s">
        <v>4223</v>
      </c>
      <c r="B3279" s="15" t="s">
        <v>11</v>
      </c>
      <c r="C3279" s="15"/>
      <c r="D3279" s="15"/>
      <c r="E3279" s="15">
        <v>0</v>
      </c>
      <c r="F3279" s="15">
        <v>0</v>
      </c>
      <c r="G3279" s="15">
        <v>0</v>
      </c>
      <c r="H3279" s="15">
        <v>0</v>
      </c>
      <c r="I3279" s="16">
        <f t="shared" si="60"/>
        <v>0</v>
      </c>
      <c r="J3279" s="15">
        <v>0</v>
      </c>
      <c r="K3279" s="15">
        <v>0</v>
      </c>
      <c r="L3279" s="16">
        <f t="shared" si="61"/>
        <v>0</v>
      </c>
      <c r="M3279" s="15">
        <f t="shared" si="62"/>
        <v>0</v>
      </c>
      <c r="N3279" s="15">
        <v>0</v>
      </c>
      <c r="O3279" s="17">
        <f t="shared" si="63"/>
        <v>0</v>
      </c>
      <c r="P3279" s="16">
        <f t="shared" si="64"/>
        <v>0</v>
      </c>
    </row>
    <row r="3280" spans="1:16" x14ac:dyDescent="0.2">
      <c r="A3280" s="15" t="s">
        <v>4224</v>
      </c>
      <c r="B3280" s="15" t="s">
        <v>25</v>
      </c>
      <c r="C3280" s="15"/>
      <c r="D3280" s="15"/>
      <c r="E3280" s="15">
        <v>0</v>
      </c>
      <c r="F3280" s="15">
        <v>0</v>
      </c>
      <c r="G3280" s="15">
        <v>0</v>
      </c>
      <c r="H3280" s="15">
        <v>0</v>
      </c>
      <c r="I3280" s="16">
        <f t="shared" si="60"/>
        <v>0</v>
      </c>
      <c r="J3280" s="15">
        <v>0</v>
      </c>
      <c r="K3280" s="15">
        <v>0</v>
      </c>
      <c r="L3280" s="16">
        <f t="shared" si="61"/>
        <v>0</v>
      </c>
      <c r="M3280" s="15">
        <f t="shared" si="62"/>
        <v>0</v>
      </c>
      <c r="N3280" s="15">
        <v>0</v>
      </c>
      <c r="O3280" s="17">
        <f t="shared" si="63"/>
        <v>0</v>
      </c>
      <c r="P3280" s="16">
        <f t="shared" si="64"/>
        <v>0</v>
      </c>
    </row>
    <row r="3281" spans="1:16" x14ac:dyDescent="0.2">
      <c r="A3281" s="15" t="s">
        <v>2279</v>
      </c>
      <c r="B3281" s="15" t="s">
        <v>11</v>
      </c>
      <c r="C3281" s="15"/>
      <c r="D3281" s="15"/>
      <c r="E3281" s="15">
        <v>0</v>
      </c>
      <c r="F3281" s="15">
        <v>0</v>
      </c>
      <c r="G3281" s="15">
        <v>0</v>
      </c>
      <c r="H3281" s="15">
        <v>0</v>
      </c>
      <c r="I3281" s="16">
        <f t="shared" si="60"/>
        <v>0</v>
      </c>
      <c r="J3281" s="15">
        <v>0</v>
      </c>
      <c r="K3281" s="15">
        <v>0</v>
      </c>
      <c r="L3281" s="16">
        <f t="shared" si="61"/>
        <v>0</v>
      </c>
      <c r="M3281" s="15">
        <f t="shared" si="62"/>
        <v>0</v>
      </c>
      <c r="N3281" s="15">
        <v>0</v>
      </c>
      <c r="O3281" s="17">
        <f t="shared" si="63"/>
        <v>0</v>
      </c>
      <c r="P3281" s="16">
        <f t="shared" si="64"/>
        <v>0</v>
      </c>
    </row>
    <row r="3282" spans="1:16" x14ac:dyDescent="0.2">
      <c r="A3282" s="15" t="s">
        <v>2281</v>
      </c>
      <c r="B3282" s="15" t="s">
        <v>11</v>
      </c>
      <c r="C3282" s="15"/>
      <c r="D3282" s="15"/>
      <c r="E3282" s="15">
        <v>0</v>
      </c>
      <c r="F3282" s="15">
        <v>0</v>
      </c>
      <c r="G3282" s="15">
        <v>0</v>
      </c>
      <c r="H3282" s="15">
        <v>0</v>
      </c>
      <c r="I3282" s="16">
        <f t="shared" si="60"/>
        <v>0</v>
      </c>
      <c r="J3282" s="15">
        <v>0</v>
      </c>
      <c r="K3282" s="15">
        <v>0</v>
      </c>
      <c r="L3282" s="16">
        <f t="shared" si="61"/>
        <v>0</v>
      </c>
      <c r="M3282" s="15">
        <f t="shared" si="62"/>
        <v>0</v>
      </c>
      <c r="N3282" s="15">
        <v>0</v>
      </c>
      <c r="O3282" s="17">
        <f t="shared" si="63"/>
        <v>0</v>
      </c>
      <c r="P3282" s="16">
        <f t="shared" si="64"/>
        <v>0</v>
      </c>
    </row>
    <row r="3283" spans="1:16" x14ac:dyDescent="0.2">
      <c r="A3283" s="15" t="s">
        <v>4225</v>
      </c>
      <c r="B3283" s="15" t="s">
        <v>11</v>
      </c>
      <c r="C3283" s="15"/>
      <c r="D3283" s="15"/>
      <c r="E3283" s="15">
        <v>0</v>
      </c>
      <c r="F3283" s="15">
        <v>0</v>
      </c>
      <c r="G3283" s="15">
        <v>0</v>
      </c>
      <c r="H3283" s="15">
        <v>0</v>
      </c>
      <c r="I3283" s="16">
        <f t="shared" si="60"/>
        <v>0</v>
      </c>
      <c r="J3283" s="15">
        <v>0</v>
      </c>
      <c r="K3283" s="15">
        <v>0</v>
      </c>
      <c r="L3283" s="16">
        <f t="shared" si="61"/>
        <v>0</v>
      </c>
      <c r="M3283" s="15">
        <f t="shared" si="62"/>
        <v>0</v>
      </c>
      <c r="N3283" s="15">
        <v>0</v>
      </c>
      <c r="O3283" s="17">
        <f t="shared" si="63"/>
        <v>0</v>
      </c>
      <c r="P3283" s="16">
        <f t="shared" si="64"/>
        <v>0</v>
      </c>
    </row>
    <row r="3284" spans="1:16" x14ac:dyDescent="0.2">
      <c r="A3284" s="15" t="s">
        <v>4226</v>
      </c>
      <c r="B3284" s="15" t="s">
        <v>11</v>
      </c>
      <c r="C3284" s="15"/>
      <c r="D3284" s="15"/>
      <c r="E3284" s="15">
        <v>0</v>
      </c>
      <c r="F3284" s="15">
        <v>0</v>
      </c>
      <c r="G3284" s="15">
        <v>0</v>
      </c>
      <c r="H3284" s="15">
        <v>0</v>
      </c>
      <c r="I3284" s="16">
        <f t="shared" si="60"/>
        <v>0</v>
      </c>
      <c r="J3284" s="15">
        <v>0</v>
      </c>
      <c r="K3284" s="15">
        <v>0</v>
      </c>
      <c r="L3284" s="16">
        <f t="shared" si="61"/>
        <v>0</v>
      </c>
      <c r="M3284" s="15">
        <f t="shared" si="62"/>
        <v>0</v>
      </c>
      <c r="N3284" s="15">
        <v>0</v>
      </c>
      <c r="O3284" s="17">
        <f t="shared" si="63"/>
        <v>0</v>
      </c>
      <c r="P3284" s="16">
        <f t="shared" si="64"/>
        <v>0</v>
      </c>
    </row>
    <row r="3285" spans="1:16" x14ac:dyDescent="0.2">
      <c r="A3285" s="15" t="s">
        <v>3928</v>
      </c>
      <c r="B3285" s="15" t="s">
        <v>20</v>
      </c>
      <c r="C3285" s="15"/>
      <c r="D3285" s="15"/>
      <c r="E3285" s="15">
        <v>0</v>
      </c>
      <c r="F3285" s="15">
        <v>0</v>
      </c>
      <c r="G3285" s="15">
        <v>0</v>
      </c>
      <c r="H3285" s="15">
        <v>0</v>
      </c>
      <c r="I3285" s="16">
        <f t="shared" si="60"/>
        <v>0</v>
      </c>
      <c r="J3285" s="15">
        <v>0</v>
      </c>
      <c r="K3285" s="15">
        <v>0</v>
      </c>
      <c r="L3285" s="16">
        <f t="shared" si="61"/>
        <v>0</v>
      </c>
      <c r="M3285" s="15">
        <f t="shared" si="62"/>
        <v>0</v>
      </c>
      <c r="N3285" s="15">
        <v>0</v>
      </c>
      <c r="O3285" s="17">
        <f t="shared" si="63"/>
        <v>0</v>
      </c>
      <c r="P3285" s="16">
        <f t="shared" si="64"/>
        <v>0</v>
      </c>
    </row>
    <row r="3286" spans="1:16" x14ac:dyDescent="0.2">
      <c r="A3286" s="15" t="s">
        <v>4227</v>
      </c>
      <c r="B3286" s="15" t="s">
        <v>11</v>
      </c>
      <c r="C3286" s="15"/>
      <c r="D3286" s="15"/>
      <c r="E3286" s="15">
        <v>0</v>
      </c>
      <c r="F3286" s="15">
        <v>0</v>
      </c>
      <c r="G3286" s="15">
        <v>0</v>
      </c>
      <c r="H3286" s="15">
        <v>0</v>
      </c>
      <c r="I3286" s="16">
        <f t="shared" si="60"/>
        <v>0</v>
      </c>
      <c r="J3286" s="15">
        <v>0</v>
      </c>
      <c r="K3286" s="15">
        <v>0</v>
      </c>
      <c r="L3286" s="16">
        <f t="shared" si="61"/>
        <v>0</v>
      </c>
      <c r="M3286" s="15">
        <f t="shared" si="62"/>
        <v>0</v>
      </c>
      <c r="N3286" s="15">
        <v>0</v>
      </c>
      <c r="O3286" s="17">
        <f t="shared" si="63"/>
        <v>0</v>
      </c>
      <c r="P3286" s="16">
        <f t="shared" si="64"/>
        <v>0</v>
      </c>
    </row>
    <row r="3287" spans="1:16" x14ac:dyDescent="0.2">
      <c r="A3287" s="15" t="s">
        <v>2288</v>
      </c>
      <c r="B3287" s="15" t="s">
        <v>20</v>
      </c>
      <c r="C3287" s="15"/>
      <c r="D3287" s="15"/>
      <c r="E3287" s="15">
        <v>0</v>
      </c>
      <c r="F3287" s="15">
        <v>0</v>
      </c>
      <c r="G3287" s="15">
        <v>0</v>
      </c>
      <c r="H3287" s="15">
        <v>0</v>
      </c>
      <c r="I3287" s="16">
        <f t="shared" si="60"/>
        <v>0</v>
      </c>
      <c r="J3287" s="15">
        <v>0</v>
      </c>
      <c r="K3287" s="15">
        <v>0</v>
      </c>
      <c r="L3287" s="16">
        <f t="shared" si="61"/>
        <v>0</v>
      </c>
      <c r="M3287" s="15">
        <f t="shared" si="62"/>
        <v>0</v>
      </c>
      <c r="N3287" s="15">
        <v>0</v>
      </c>
      <c r="O3287" s="17">
        <f t="shared" si="63"/>
        <v>0</v>
      </c>
      <c r="P3287" s="16">
        <f t="shared" si="64"/>
        <v>0</v>
      </c>
    </row>
    <row r="3288" spans="1:16" x14ac:dyDescent="0.2">
      <c r="A3288" s="15" t="s">
        <v>2289</v>
      </c>
      <c r="B3288" s="15" t="s">
        <v>11</v>
      </c>
      <c r="C3288" s="15"/>
      <c r="D3288" s="15"/>
      <c r="E3288" s="15">
        <v>0</v>
      </c>
      <c r="F3288" s="15">
        <v>0</v>
      </c>
      <c r="G3288" s="15">
        <v>0</v>
      </c>
      <c r="H3288" s="15">
        <v>0</v>
      </c>
      <c r="I3288" s="16">
        <f t="shared" si="60"/>
        <v>0</v>
      </c>
      <c r="J3288" s="15">
        <v>0</v>
      </c>
      <c r="K3288" s="15">
        <v>0</v>
      </c>
      <c r="L3288" s="16">
        <f t="shared" si="61"/>
        <v>0</v>
      </c>
      <c r="M3288" s="15">
        <f t="shared" si="62"/>
        <v>0</v>
      </c>
      <c r="N3288" s="15">
        <v>0</v>
      </c>
      <c r="O3288" s="17">
        <f t="shared" si="63"/>
        <v>0</v>
      </c>
      <c r="P3288" s="16">
        <f t="shared" si="64"/>
        <v>0</v>
      </c>
    </row>
    <row r="3289" spans="1:16" x14ac:dyDescent="0.2">
      <c r="A3289" s="15" t="s">
        <v>2290</v>
      </c>
      <c r="B3289" s="15" t="s">
        <v>20</v>
      </c>
      <c r="C3289" s="15"/>
      <c r="D3289" s="15"/>
      <c r="E3289" s="15">
        <v>0</v>
      </c>
      <c r="F3289" s="15">
        <v>0</v>
      </c>
      <c r="G3289" s="15">
        <v>0</v>
      </c>
      <c r="H3289" s="15">
        <v>0</v>
      </c>
      <c r="I3289" s="16">
        <f t="shared" si="60"/>
        <v>0</v>
      </c>
      <c r="J3289" s="15">
        <v>0</v>
      </c>
      <c r="K3289" s="15">
        <v>0</v>
      </c>
      <c r="L3289" s="16">
        <f t="shared" si="61"/>
        <v>0</v>
      </c>
      <c r="M3289" s="15">
        <f t="shared" si="62"/>
        <v>0</v>
      </c>
      <c r="N3289" s="15">
        <v>0</v>
      </c>
      <c r="O3289" s="17">
        <f t="shared" si="63"/>
        <v>0</v>
      </c>
      <c r="P3289" s="16">
        <f t="shared" si="64"/>
        <v>0</v>
      </c>
    </row>
    <row r="3290" spans="1:16" x14ac:dyDescent="0.2">
      <c r="A3290" s="15" t="s">
        <v>2291</v>
      </c>
      <c r="B3290" s="15" t="s">
        <v>20</v>
      </c>
      <c r="C3290" s="15"/>
      <c r="D3290" s="15"/>
      <c r="E3290" s="15">
        <v>0</v>
      </c>
      <c r="F3290" s="15">
        <v>0</v>
      </c>
      <c r="G3290" s="15">
        <v>0</v>
      </c>
      <c r="H3290" s="15">
        <v>0</v>
      </c>
      <c r="I3290" s="16">
        <f t="shared" si="60"/>
        <v>0</v>
      </c>
      <c r="J3290" s="15">
        <v>0</v>
      </c>
      <c r="K3290" s="15">
        <v>0</v>
      </c>
      <c r="L3290" s="16">
        <f t="shared" si="61"/>
        <v>0</v>
      </c>
      <c r="M3290" s="15">
        <f t="shared" si="62"/>
        <v>0</v>
      </c>
      <c r="N3290" s="15">
        <v>0</v>
      </c>
      <c r="O3290" s="17">
        <f t="shared" si="63"/>
        <v>0</v>
      </c>
      <c r="P3290" s="16">
        <f t="shared" si="64"/>
        <v>0</v>
      </c>
    </row>
    <row r="3291" spans="1:16" x14ac:dyDescent="0.2">
      <c r="A3291" s="15" t="s">
        <v>2292</v>
      </c>
      <c r="B3291" s="15" t="s">
        <v>34</v>
      </c>
      <c r="C3291" s="15"/>
      <c r="D3291" s="15"/>
      <c r="E3291" s="15">
        <v>0</v>
      </c>
      <c r="F3291" s="15">
        <v>0</v>
      </c>
      <c r="G3291" s="15">
        <v>0</v>
      </c>
      <c r="H3291" s="15">
        <v>0</v>
      </c>
      <c r="I3291" s="16">
        <f t="shared" si="60"/>
        <v>0</v>
      </c>
      <c r="J3291" s="15">
        <v>0</v>
      </c>
      <c r="K3291" s="15">
        <v>0</v>
      </c>
      <c r="L3291" s="16">
        <f t="shared" si="61"/>
        <v>0</v>
      </c>
      <c r="M3291" s="15">
        <f t="shared" si="62"/>
        <v>0</v>
      </c>
      <c r="N3291" s="15">
        <v>0</v>
      </c>
      <c r="O3291" s="17">
        <f t="shared" si="63"/>
        <v>0</v>
      </c>
      <c r="P3291" s="16">
        <f t="shared" si="64"/>
        <v>0</v>
      </c>
    </row>
    <row r="3292" spans="1:16" x14ac:dyDescent="0.2">
      <c r="A3292" s="15" t="s">
        <v>3933</v>
      </c>
      <c r="B3292" s="15" t="s">
        <v>20</v>
      </c>
      <c r="C3292" s="15"/>
      <c r="D3292" s="15"/>
      <c r="E3292" s="15">
        <v>0</v>
      </c>
      <c r="F3292" s="15">
        <v>0</v>
      </c>
      <c r="G3292" s="15">
        <v>0</v>
      </c>
      <c r="H3292" s="15">
        <v>0</v>
      </c>
      <c r="I3292" s="16">
        <f t="shared" si="60"/>
        <v>0</v>
      </c>
      <c r="J3292" s="15">
        <v>0</v>
      </c>
      <c r="K3292" s="15">
        <v>0</v>
      </c>
      <c r="L3292" s="16">
        <f t="shared" si="61"/>
        <v>0</v>
      </c>
      <c r="M3292" s="15">
        <f t="shared" si="62"/>
        <v>0</v>
      </c>
      <c r="N3292" s="15">
        <v>0</v>
      </c>
      <c r="O3292" s="17">
        <f t="shared" si="63"/>
        <v>0</v>
      </c>
      <c r="P3292" s="16">
        <f t="shared" si="64"/>
        <v>0</v>
      </c>
    </row>
    <row r="3293" spans="1:16" x14ac:dyDescent="0.2">
      <c r="A3293" s="15" t="s">
        <v>2295</v>
      </c>
      <c r="B3293" s="15" t="s">
        <v>11</v>
      </c>
      <c r="C3293" s="15"/>
      <c r="D3293" s="15"/>
      <c r="E3293" s="15">
        <v>0</v>
      </c>
      <c r="F3293" s="15">
        <v>0</v>
      </c>
      <c r="G3293" s="15">
        <v>0</v>
      </c>
      <c r="H3293" s="15">
        <v>0</v>
      </c>
      <c r="I3293" s="16">
        <f t="shared" si="60"/>
        <v>0</v>
      </c>
      <c r="J3293" s="15">
        <v>0</v>
      </c>
      <c r="K3293" s="15">
        <v>0</v>
      </c>
      <c r="L3293" s="16">
        <f t="shared" si="61"/>
        <v>0</v>
      </c>
      <c r="M3293" s="15">
        <f t="shared" si="62"/>
        <v>0</v>
      </c>
      <c r="N3293" s="15">
        <v>0</v>
      </c>
      <c r="O3293" s="17">
        <f t="shared" si="63"/>
        <v>0</v>
      </c>
      <c r="P3293" s="16">
        <f t="shared" si="64"/>
        <v>0</v>
      </c>
    </row>
    <row r="3294" spans="1:16" x14ac:dyDescent="0.2">
      <c r="A3294" s="15" t="s">
        <v>2297</v>
      </c>
      <c r="B3294" s="15" t="s">
        <v>11</v>
      </c>
      <c r="C3294" s="15"/>
      <c r="D3294" s="15"/>
      <c r="E3294" s="15">
        <v>0</v>
      </c>
      <c r="F3294" s="15">
        <v>0</v>
      </c>
      <c r="G3294" s="15">
        <v>0</v>
      </c>
      <c r="H3294" s="15">
        <v>0</v>
      </c>
      <c r="I3294" s="16">
        <f t="shared" si="60"/>
        <v>0</v>
      </c>
      <c r="J3294" s="15">
        <v>0</v>
      </c>
      <c r="K3294" s="15">
        <v>0</v>
      </c>
      <c r="L3294" s="16">
        <f t="shared" si="61"/>
        <v>0</v>
      </c>
      <c r="M3294" s="15">
        <f t="shared" si="62"/>
        <v>0</v>
      </c>
      <c r="N3294" s="15">
        <v>0</v>
      </c>
      <c r="O3294" s="17">
        <f t="shared" si="63"/>
        <v>0</v>
      </c>
      <c r="P3294" s="16">
        <f t="shared" si="64"/>
        <v>0</v>
      </c>
    </row>
    <row r="3295" spans="1:16" x14ac:dyDescent="0.2">
      <c r="A3295" s="15" t="s">
        <v>3940</v>
      </c>
      <c r="B3295" s="15" t="s">
        <v>20</v>
      </c>
      <c r="C3295" s="15"/>
      <c r="D3295" s="15"/>
      <c r="E3295" s="15">
        <v>0</v>
      </c>
      <c r="F3295" s="15">
        <v>0</v>
      </c>
      <c r="G3295" s="15">
        <v>0</v>
      </c>
      <c r="H3295" s="15">
        <v>0</v>
      </c>
      <c r="I3295" s="16">
        <f t="shared" si="60"/>
        <v>0</v>
      </c>
      <c r="J3295" s="15">
        <v>0</v>
      </c>
      <c r="K3295" s="15">
        <v>0</v>
      </c>
      <c r="L3295" s="16">
        <f t="shared" si="61"/>
        <v>0</v>
      </c>
      <c r="M3295" s="15">
        <f t="shared" si="62"/>
        <v>0</v>
      </c>
      <c r="N3295" s="15">
        <v>0</v>
      </c>
      <c r="O3295" s="17">
        <f t="shared" si="63"/>
        <v>0</v>
      </c>
      <c r="P3295" s="16">
        <f t="shared" si="64"/>
        <v>0</v>
      </c>
    </row>
    <row r="3296" spans="1:16" x14ac:dyDescent="0.2">
      <c r="A3296" s="15" t="s">
        <v>2301</v>
      </c>
      <c r="B3296" s="15" t="s">
        <v>11</v>
      </c>
      <c r="C3296" s="15"/>
      <c r="D3296" s="15"/>
      <c r="E3296" s="15">
        <v>0</v>
      </c>
      <c r="F3296" s="15">
        <v>0</v>
      </c>
      <c r="G3296" s="15">
        <v>0</v>
      </c>
      <c r="H3296" s="15">
        <v>0</v>
      </c>
      <c r="I3296" s="16">
        <f t="shared" si="60"/>
        <v>0</v>
      </c>
      <c r="J3296" s="15">
        <v>0</v>
      </c>
      <c r="K3296" s="15">
        <v>0</v>
      </c>
      <c r="L3296" s="16">
        <f t="shared" si="61"/>
        <v>0</v>
      </c>
      <c r="M3296" s="15">
        <f t="shared" si="62"/>
        <v>0</v>
      </c>
      <c r="N3296" s="15">
        <v>0</v>
      </c>
      <c r="O3296" s="17">
        <f t="shared" si="63"/>
        <v>0</v>
      </c>
      <c r="P3296" s="16">
        <f t="shared" si="64"/>
        <v>0</v>
      </c>
    </row>
    <row r="3297" spans="1:16" x14ac:dyDescent="0.2">
      <c r="A3297" s="15" t="s">
        <v>2302</v>
      </c>
      <c r="B3297" s="15" t="s">
        <v>11</v>
      </c>
      <c r="C3297" s="15"/>
      <c r="D3297" s="15"/>
      <c r="E3297" s="15">
        <v>0</v>
      </c>
      <c r="F3297" s="15">
        <v>0</v>
      </c>
      <c r="G3297" s="15">
        <v>0</v>
      </c>
      <c r="H3297" s="15">
        <v>0</v>
      </c>
      <c r="I3297" s="16">
        <f t="shared" si="60"/>
        <v>0</v>
      </c>
      <c r="J3297" s="15">
        <v>0</v>
      </c>
      <c r="K3297" s="15">
        <v>0</v>
      </c>
      <c r="L3297" s="16">
        <f t="shared" si="61"/>
        <v>0</v>
      </c>
      <c r="M3297" s="15">
        <f t="shared" si="62"/>
        <v>0</v>
      </c>
      <c r="N3297" s="15">
        <v>0</v>
      </c>
      <c r="O3297" s="17">
        <f t="shared" si="63"/>
        <v>0</v>
      </c>
      <c r="P3297" s="16">
        <f t="shared" si="64"/>
        <v>0</v>
      </c>
    </row>
    <row r="3298" spans="1:16" x14ac:dyDescent="0.2">
      <c r="A3298" s="15" t="s">
        <v>4228</v>
      </c>
      <c r="B3298" s="15" t="s">
        <v>11</v>
      </c>
      <c r="C3298" s="15"/>
      <c r="D3298" s="15"/>
      <c r="E3298" s="15">
        <v>0</v>
      </c>
      <c r="F3298" s="15">
        <v>0</v>
      </c>
      <c r="G3298" s="15">
        <v>0</v>
      </c>
      <c r="H3298" s="15">
        <v>0</v>
      </c>
      <c r="I3298" s="16">
        <f t="shared" si="60"/>
        <v>0</v>
      </c>
      <c r="J3298" s="15">
        <v>0</v>
      </c>
      <c r="K3298" s="15">
        <v>0</v>
      </c>
      <c r="L3298" s="16">
        <f t="shared" si="61"/>
        <v>0</v>
      </c>
      <c r="M3298" s="15">
        <f t="shared" si="62"/>
        <v>0</v>
      </c>
      <c r="N3298" s="15">
        <v>0</v>
      </c>
      <c r="O3298" s="17">
        <f t="shared" si="63"/>
        <v>0</v>
      </c>
      <c r="P3298" s="16">
        <f t="shared" si="64"/>
        <v>0</v>
      </c>
    </row>
    <row r="3299" spans="1:16" x14ac:dyDescent="0.2">
      <c r="A3299" s="15" t="s">
        <v>2306</v>
      </c>
      <c r="B3299" s="15" t="s">
        <v>11</v>
      </c>
      <c r="C3299" s="15"/>
      <c r="D3299" s="15"/>
      <c r="E3299" s="15">
        <v>0</v>
      </c>
      <c r="F3299" s="15">
        <v>0</v>
      </c>
      <c r="G3299" s="15">
        <v>0</v>
      </c>
      <c r="H3299" s="15">
        <v>0</v>
      </c>
      <c r="I3299" s="16">
        <f t="shared" si="60"/>
        <v>0</v>
      </c>
      <c r="J3299" s="15">
        <v>0</v>
      </c>
      <c r="K3299" s="15">
        <v>0</v>
      </c>
      <c r="L3299" s="16">
        <f t="shared" si="61"/>
        <v>0</v>
      </c>
      <c r="M3299" s="15">
        <f t="shared" si="62"/>
        <v>0</v>
      </c>
      <c r="N3299" s="15">
        <v>0</v>
      </c>
      <c r="O3299" s="17">
        <f t="shared" si="63"/>
        <v>0</v>
      </c>
      <c r="P3299" s="16">
        <f t="shared" si="64"/>
        <v>0</v>
      </c>
    </row>
    <row r="3300" spans="1:16" x14ac:dyDescent="0.2">
      <c r="A3300" s="15" t="s">
        <v>4229</v>
      </c>
      <c r="B3300" s="15" t="s">
        <v>20</v>
      </c>
      <c r="C3300" s="15"/>
      <c r="D3300" s="15"/>
      <c r="E3300" s="15">
        <v>0</v>
      </c>
      <c r="F3300" s="15">
        <v>0</v>
      </c>
      <c r="G3300" s="15">
        <v>0</v>
      </c>
      <c r="H3300" s="15">
        <v>0</v>
      </c>
      <c r="I3300" s="16">
        <f t="shared" si="60"/>
        <v>0</v>
      </c>
      <c r="J3300" s="15">
        <v>0</v>
      </c>
      <c r="K3300" s="15">
        <v>0</v>
      </c>
      <c r="L3300" s="16">
        <f t="shared" si="61"/>
        <v>0</v>
      </c>
      <c r="M3300" s="15">
        <f t="shared" si="62"/>
        <v>0</v>
      </c>
      <c r="N3300" s="15">
        <v>0</v>
      </c>
      <c r="O3300" s="17">
        <f t="shared" si="63"/>
        <v>0</v>
      </c>
      <c r="P3300" s="16">
        <f t="shared" si="64"/>
        <v>0</v>
      </c>
    </row>
    <row r="3301" spans="1:16" x14ac:dyDescent="0.2">
      <c r="A3301" s="15" t="s">
        <v>4230</v>
      </c>
      <c r="B3301" s="15" t="s">
        <v>11</v>
      </c>
      <c r="C3301" s="15"/>
      <c r="D3301" s="15"/>
      <c r="E3301" s="15">
        <v>0</v>
      </c>
      <c r="F3301" s="15">
        <v>0</v>
      </c>
      <c r="G3301" s="15">
        <v>0</v>
      </c>
      <c r="H3301" s="15">
        <v>0</v>
      </c>
      <c r="I3301" s="16">
        <f t="shared" si="60"/>
        <v>0</v>
      </c>
      <c r="J3301" s="15">
        <v>0</v>
      </c>
      <c r="K3301" s="15">
        <v>0</v>
      </c>
      <c r="L3301" s="16">
        <f t="shared" si="61"/>
        <v>0</v>
      </c>
      <c r="M3301" s="15">
        <f t="shared" si="62"/>
        <v>0</v>
      </c>
      <c r="N3301" s="15">
        <v>0</v>
      </c>
      <c r="O3301" s="17">
        <f t="shared" si="63"/>
        <v>0</v>
      </c>
      <c r="P3301" s="16">
        <f t="shared" si="64"/>
        <v>0</v>
      </c>
    </row>
    <row r="3302" spans="1:16" x14ac:dyDescent="0.2">
      <c r="A3302" s="15" t="s">
        <v>4231</v>
      </c>
      <c r="B3302" s="15" t="s">
        <v>11</v>
      </c>
      <c r="C3302" s="15"/>
      <c r="D3302" s="15"/>
      <c r="E3302" s="15">
        <v>0</v>
      </c>
      <c r="F3302" s="15">
        <v>0</v>
      </c>
      <c r="G3302" s="15">
        <v>0</v>
      </c>
      <c r="H3302" s="15">
        <v>0</v>
      </c>
      <c r="I3302" s="16">
        <f t="shared" si="60"/>
        <v>0</v>
      </c>
      <c r="J3302" s="15">
        <v>0</v>
      </c>
      <c r="K3302" s="15">
        <v>0</v>
      </c>
      <c r="L3302" s="16">
        <f t="shared" si="61"/>
        <v>0</v>
      </c>
      <c r="M3302" s="15">
        <f t="shared" si="62"/>
        <v>0</v>
      </c>
      <c r="N3302" s="15">
        <v>0</v>
      </c>
      <c r="O3302" s="17">
        <f t="shared" si="63"/>
        <v>0</v>
      </c>
      <c r="P3302" s="16">
        <f t="shared" si="64"/>
        <v>0</v>
      </c>
    </row>
    <row r="3303" spans="1:16" x14ac:dyDescent="0.2">
      <c r="A3303" s="15" t="s">
        <v>2312</v>
      </c>
      <c r="B3303" s="15" t="s">
        <v>25</v>
      </c>
      <c r="C3303" s="15"/>
      <c r="D3303" s="15"/>
      <c r="E3303" s="15">
        <v>0</v>
      </c>
      <c r="F3303" s="15">
        <v>0</v>
      </c>
      <c r="G3303" s="15">
        <v>0</v>
      </c>
      <c r="H3303" s="15">
        <v>0</v>
      </c>
      <c r="I3303" s="16">
        <f t="shared" si="60"/>
        <v>0</v>
      </c>
      <c r="J3303" s="15">
        <v>0</v>
      </c>
      <c r="K3303" s="15">
        <v>0</v>
      </c>
      <c r="L3303" s="16">
        <f t="shared" si="61"/>
        <v>0</v>
      </c>
      <c r="M3303" s="15">
        <f t="shared" si="62"/>
        <v>0</v>
      </c>
      <c r="N3303" s="15">
        <v>0</v>
      </c>
      <c r="O3303" s="17">
        <f t="shared" si="63"/>
        <v>0</v>
      </c>
      <c r="P3303" s="16">
        <f t="shared" si="64"/>
        <v>0</v>
      </c>
    </row>
    <row r="3304" spans="1:16" x14ac:dyDescent="0.2">
      <c r="A3304" s="15" t="s">
        <v>3953</v>
      </c>
      <c r="B3304" s="15" t="s">
        <v>20</v>
      </c>
      <c r="C3304" s="15"/>
      <c r="D3304" s="15"/>
      <c r="E3304" s="15">
        <v>0</v>
      </c>
      <c r="F3304" s="15">
        <v>0</v>
      </c>
      <c r="G3304" s="15">
        <v>0</v>
      </c>
      <c r="H3304" s="15">
        <v>0</v>
      </c>
      <c r="I3304" s="16">
        <f t="shared" si="60"/>
        <v>0</v>
      </c>
      <c r="J3304" s="15">
        <v>0</v>
      </c>
      <c r="K3304" s="15">
        <v>0</v>
      </c>
      <c r="L3304" s="16">
        <f t="shared" si="61"/>
        <v>0</v>
      </c>
      <c r="M3304" s="15">
        <f t="shared" si="62"/>
        <v>0</v>
      </c>
      <c r="N3304" s="15">
        <v>0</v>
      </c>
      <c r="O3304" s="17">
        <f t="shared" si="63"/>
        <v>0</v>
      </c>
      <c r="P3304" s="16">
        <f t="shared" si="64"/>
        <v>0</v>
      </c>
    </row>
    <row r="3305" spans="1:16" x14ac:dyDescent="0.2">
      <c r="A3305" s="15" t="s">
        <v>3955</v>
      </c>
      <c r="B3305" s="15" t="s">
        <v>20</v>
      </c>
      <c r="C3305" s="15"/>
      <c r="D3305" s="15"/>
      <c r="E3305" s="15">
        <v>0</v>
      </c>
      <c r="F3305" s="15">
        <v>0</v>
      </c>
      <c r="G3305" s="15">
        <v>0</v>
      </c>
      <c r="H3305" s="15">
        <v>0</v>
      </c>
      <c r="I3305" s="16">
        <f t="shared" si="60"/>
        <v>0</v>
      </c>
      <c r="J3305" s="15">
        <v>0</v>
      </c>
      <c r="K3305" s="15">
        <v>0</v>
      </c>
      <c r="L3305" s="16">
        <f t="shared" si="61"/>
        <v>0</v>
      </c>
      <c r="M3305" s="15">
        <f t="shared" si="62"/>
        <v>0</v>
      </c>
      <c r="N3305" s="15">
        <v>0</v>
      </c>
      <c r="O3305" s="17">
        <f t="shared" si="63"/>
        <v>0</v>
      </c>
      <c r="P3305" s="16">
        <f t="shared" si="64"/>
        <v>0</v>
      </c>
    </row>
    <row r="3306" spans="1:16" x14ac:dyDescent="0.2">
      <c r="A3306" s="15" t="s">
        <v>2313</v>
      </c>
      <c r="B3306" s="15" t="s">
        <v>11</v>
      </c>
      <c r="C3306" s="15"/>
      <c r="D3306" s="15"/>
      <c r="E3306" s="15">
        <v>0</v>
      </c>
      <c r="F3306" s="15">
        <v>0</v>
      </c>
      <c r="G3306" s="15">
        <v>0</v>
      </c>
      <c r="H3306" s="15">
        <v>0</v>
      </c>
      <c r="I3306" s="16">
        <f t="shared" si="60"/>
        <v>0</v>
      </c>
      <c r="J3306" s="15">
        <v>0</v>
      </c>
      <c r="K3306" s="15">
        <v>0</v>
      </c>
      <c r="L3306" s="16">
        <f t="shared" si="61"/>
        <v>0</v>
      </c>
      <c r="M3306" s="15">
        <f t="shared" si="62"/>
        <v>0</v>
      </c>
      <c r="N3306" s="15">
        <v>0</v>
      </c>
      <c r="O3306" s="17">
        <f t="shared" si="63"/>
        <v>0</v>
      </c>
      <c r="P3306" s="16">
        <f t="shared" si="64"/>
        <v>0</v>
      </c>
    </row>
    <row r="3307" spans="1:16" x14ac:dyDescent="0.2">
      <c r="A3307" s="15" t="s">
        <v>2315</v>
      </c>
      <c r="B3307" s="15" t="s">
        <v>50</v>
      </c>
      <c r="C3307" s="15"/>
      <c r="D3307" s="15"/>
      <c r="E3307" s="15">
        <v>0</v>
      </c>
      <c r="F3307" s="15">
        <v>0</v>
      </c>
      <c r="G3307" s="15">
        <v>0</v>
      </c>
      <c r="H3307" s="15">
        <v>0</v>
      </c>
      <c r="I3307" s="16">
        <f t="shared" si="60"/>
        <v>0</v>
      </c>
      <c r="J3307" s="15">
        <v>0</v>
      </c>
      <c r="K3307" s="15">
        <v>0</v>
      </c>
      <c r="L3307" s="16">
        <f t="shared" si="61"/>
        <v>0</v>
      </c>
      <c r="M3307" s="15">
        <f t="shared" si="62"/>
        <v>0</v>
      </c>
      <c r="N3307" s="15">
        <v>0</v>
      </c>
      <c r="O3307" s="17">
        <f t="shared" si="63"/>
        <v>0</v>
      </c>
      <c r="P3307" s="16">
        <f t="shared" si="64"/>
        <v>0</v>
      </c>
    </row>
    <row r="3308" spans="1:16" x14ac:dyDescent="0.2">
      <c r="A3308" s="15" t="s">
        <v>4232</v>
      </c>
      <c r="B3308" s="15" t="s">
        <v>11</v>
      </c>
      <c r="C3308" s="15"/>
      <c r="D3308" s="15"/>
      <c r="E3308" s="15">
        <v>0</v>
      </c>
      <c r="F3308" s="15">
        <v>0</v>
      </c>
      <c r="G3308" s="15">
        <v>0</v>
      </c>
      <c r="H3308" s="15">
        <v>0</v>
      </c>
      <c r="I3308" s="16">
        <f t="shared" si="60"/>
        <v>0</v>
      </c>
      <c r="J3308" s="15">
        <v>0</v>
      </c>
      <c r="K3308" s="15">
        <v>0</v>
      </c>
      <c r="L3308" s="16">
        <f t="shared" si="61"/>
        <v>0</v>
      </c>
      <c r="M3308" s="15">
        <f t="shared" si="62"/>
        <v>0</v>
      </c>
      <c r="N3308" s="15">
        <v>0</v>
      </c>
      <c r="O3308" s="17">
        <f t="shared" si="63"/>
        <v>0</v>
      </c>
      <c r="P3308" s="16">
        <f t="shared" si="64"/>
        <v>0</v>
      </c>
    </row>
    <row r="3309" spans="1:16" x14ac:dyDescent="0.2">
      <c r="A3309" s="15" t="s">
        <v>3958</v>
      </c>
      <c r="B3309" s="15" t="s">
        <v>20</v>
      </c>
      <c r="C3309" s="15"/>
      <c r="D3309" s="15"/>
      <c r="E3309" s="15">
        <v>0</v>
      </c>
      <c r="F3309" s="15">
        <v>0</v>
      </c>
      <c r="G3309" s="15">
        <v>0</v>
      </c>
      <c r="H3309" s="15">
        <v>0</v>
      </c>
      <c r="I3309" s="16">
        <f t="shared" si="60"/>
        <v>0</v>
      </c>
      <c r="J3309" s="15">
        <v>0</v>
      </c>
      <c r="K3309" s="15">
        <v>0</v>
      </c>
      <c r="L3309" s="16">
        <f t="shared" si="61"/>
        <v>0</v>
      </c>
      <c r="M3309" s="15">
        <f t="shared" si="62"/>
        <v>0</v>
      </c>
      <c r="N3309" s="15">
        <v>0</v>
      </c>
      <c r="O3309" s="17">
        <f t="shared" si="63"/>
        <v>0</v>
      </c>
      <c r="P3309" s="16">
        <f t="shared" si="64"/>
        <v>0</v>
      </c>
    </row>
    <row r="3310" spans="1:16" x14ac:dyDescent="0.2">
      <c r="A3310" s="15" t="s">
        <v>2317</v>
      </c>
      <c r="B3310" s="15" t="s">
        <v>11</v>
      </c>
      <c r="C3310" s="15"/>
      <c r="D3310" s="15"/>
      <c r="E3310" s="15">
        <v>0</v>
      </c>
      <c r="F3310" s="15">
        <v>0</v>
      </c>
      <c r="G3310" s="15">
        <v>0</v>
      </c>
      <c r="H3310" s="15">
        <v>0</v>
      </c>
      <c r="I3310" s="16">
        <f t="shared" si="60"/>
        <v>0</v>
      </c>
      <c r="J3310" s="15">
        <v>0</v>
      </c>
      <c r="K3310" s="15">
        <v>0</v>
      </c>
      <c r="L3310" s="16">
        <f t="shared" si="61"/>
        <v>0</v>
      </c>
      <c r="M3310" s="15">
        <f t="shared" si="62"/>
        <v>0</v>
      </c>
      <c r="N3310" s="15">
        <v>0</v>
      </c>
      <c r="O3310" s="17">
        <f t="shared" si="63"/>
        <v>0</v>
      </c>
      <c r="P3310" s="16">
        <f t="shared" si="64"/>
        <v>0</v>
      </c>
    </row>
    <row r="3311" spans="1:16" x14ac:dyDescent="0.2">
      <c r="A3311" s="15" t="s">
        <v>2318</v>
      </c>
      <c r="B3311" s="15" t="s">
        <v>50</v>
      </c>
      <c r="C3311" s="15"/>
      <c r="D3311" s="15"/>
      <c r="E3311" s="15">
        <v>0</v>
      </c>
      <c r="F3311" s="15">
        <v>0</v>
      </c>
      <c r="G3311" s="15">
        <v>0</v>
      </c>
      <c r="H3311" s="15">
        <v>0</v>
      </c>
      <c r="I3311" s="16">
        <f t="shared" si="60"/>
        <v>0</v>
      </c>
      <c r="J3311" s="15">
        <v>0</v>
      </c>
      <c r="K3311" s="15">
        <v>0</v>
      </c>
      <c r="L3311" s="16">
        <f t="shared" si="61"/>
        <v>0</v>
      </c>
      <c r="M3311" s="15">
        <f t="shared" si="62"/>
        <v>0</v>
      </c>
      <c r="N3311" s="15">
        <v>0</v>
      </c>
      <c r="O3311" s="17">
        <f t="shared" si="63"/>
        <v>0</v>
      </c>
      <c r="P3311" s="16">
        <f t="shared" si="64"/>
        <v>0</v>
      </c>
    </row>
    <row r="3312" spans="1:16" x14ac:dyDescent="0.2">
      <c r="A3312" s="15" t="s">
        <v>2319</v>
      </c>
      <c r="B3312" s="15" t="s">
        <v>34</v>
      </c>
      <c r="C3312" s="15"/>
      <c r="D3312" s="15"/>
      <c r="E3312" s="15">
        <v>0</v>
      </c>
      <c r="F3312" s="15">
        <v>0</v>
      </c>
      <c r="G3312" s="15">
        <v>0</v>
      </c>
      <c r="H3312" s="15">
        <v>0</v>
      </c>
      <c r="I3312" s="16">
        <f t="shared" si="60"/>
        <v>0</v>
      </c>
      <c r="J3312" s="15">
        <v>0</v>
      </c>
      <c r="K3312" s="15">
        <v>0</v>
      </c>
      <c r="L3312" s="16">
        <f t="shared" si="61"/>
        <v>0</v>
      </c>
      <c r="M3312" s="15">
        <f t="shared" si="62"/>
        <v>0</v>
      </c>
      <c r="N3312" s="15">
        <v>0</v>
      </c>
      <c r="O3312" s="17">
        <f t="shared" si="63"/>
        <v>0</v>
      </c>
      <c r="P3312" s="16">
        <f t="shared" si="64"/>
        <v>0</v>
      </c>
    </row>
    <row r="3313" spans="1:16" x14ac:dyDescent="0.2">
      <c r="A3313" s="15" t="s">
        <v>3963</v>
      </c>
      <c r="B3313" s="15" t="s">
        <v>141</v>
      </c>
      <c r="C3313" s="15"/>
      <c r="D3313" s="15"/>
      <c r="E3313" s="15">
        <v>0</v>
      </c>
      <c r="F3313" s="15">
        <v>0</v>
      </c>
      <c r="G3313" s="15">
        <v>0</v>
      </c>
      <c r="H3313" s="15">
        <v>0</v>
      </c>
      <c r="I3313" s="16">
        <f t="shared" si="60"/>
        <v>0</v>
      </c>
      <c r="J3313" s="15">
        <v>0</v>
      </c>
      <c r="K3313" s="15">
        <v>0</v>
      </c>
      <c r="L3313" s="16">
        <f t="shared" si="61"/>
        <v>0</v>
      </c>
      <c r="M3313" s="15">
        <f t="shared" si="62"/>
        <v>0</v>
      </c>
      <c r="N3313" s="15">
        <v>0</v>
      </c>
      <c r="O3313" s="17">
        <f t="shared" si="63"/>
        <v>0</v>
      </c>
      <c r="P3313" s="16">
        <f t="shared" si="64"/>
        <v>0</v>
      </c>
    </row>
    <row r="3314" spans="1:16" x14ac:dyDescent="0.2">
      <c r="A3314" s="15" t="s">
        <v>4233</v>
      </c>
      <c r="B3314" s="15" t="s">
        <v>25</v>
      </c>
      <c r="C3314" s="15"/>
      <c r="D3314" s="15"/>
      <c r="E3314" s="15">
        <v>0</v>
      </c>
      <c r="F3314" s="15">
        <v>0</v>
      </c>
      <c r="G3314" s="15">
        <v>0</v>
      </c>
      <c r="H3314" s="15">
        <v>0</v>
      </c>
      <c r="I3314" s="16">
        <f t="shared" si="60"/>
        <v>0</v>
      </c>
      <c r="J3314" s="15">
        <v>0</v>
      </c>
      <c r="K3314" s="15">
        <v>0</v>
      </c>
      <c r="L3314" s="16">
        <f t="shared" si="61"/>
        <v>0</v>
      </c>
      <c r="M3314" s="15">
        <f t="shared" si="62"/>
        <v>0</v>
      </c>
      <c r="N3314" s="15">
        <v>0</v>
      </c>
      <c r="O3314" s="17">
        <f t="shared" si="63"/>
        <v>0</v>
      </c>
      <c r="P3314" s="16">
        <f t="shared" si="64"/>
        <v>0</v>
      </c>
    </row>
    <row r="3315" spans="1:16" x14ac:dyDescent="0.2">
      <c r="A3315" s="15" t="s">
        <v>2322</v>
      </c>
      <c r="B3315" s="15" t="s">
        <v>11</v>
      </c>
      <c r="C3315" s="15"/>
      <c r="D3315" s="15"/>
      <c r="E3315" s="15">
        <v>0</v>
      </c>
      <c r="F3315" s="15">
        <v>0</v>
      </c>
      <c r="G3315" s="15">
        <v>0</v>
      </c>
      <c r="H3315" s="15">
        <v>0</v>
      </c>
      <c r="I3315" s="16">
        <f t="shared" si="60"/>
        <v>0</v>
      </c>
      <c r="J3315" s="15">
        <v>0</v>
      </c>
      <c r="K3315" s="15">
        <v>0</v>
      </c>
      <c r="L3315" s="16">
        <f t="shared" si="61"/>
        <v>0</v>
      </c>
      <c r="M3315" s="15">
        <f t="shared" si="62"/>
        <v>0</v>
      </c>
      <c r="N3315" s="15">
        <v>0</v>
      </c>
      <c r="O3315" s="17">
        <f t="shared" si="63"/>
        <v>0</v>
      </c>
      <c r="P3315" s="16">
        <f t="shared" si="64"/>
        <v>0</v>
      </c>
    </row>
    <row r="3316" spans="1:16" x14ac:dyDescent="0.2">
      <c r="A3316" s="15" t="s">
        <v>4234</v>
      </c>
      <c r="B3316" s="15" t="s">
        <v>11</v>
      </c>
      <c r="C3316" s="15"/>
      <c r="D3316" s="15"/>
      <c r="E3316" s="15">
        <v>0</v>
      </c>
      <c r="F3316" s="15">
        <v>0</v>
      </c>
      <c r="G3316" s="15">
        <v>0</v>
      </c>
      <c r="H3316" s="15">
        <v>0</v>
      </c>
      <c r="I3316" s="16">
        <f t="shared" si="60"/>
        <v>0</v>
      </c>
      <c r="J3316" s="15">
        <v>0</v>
      </c>
      <c r="K3316" s="15">
        <v>0</v>
      </c>
      <c r="L3316" s="16">
        <f t="shared" si="61"/>
        <v>0</v>
      </c>
      <c r="M3316" s="15">
        <f t="shared" si="62"/>
        <v>0</v>
      </c>
      <c r="N3316" s="15">
        <v>0</v>
      </c>
      <c r="O3316" s="17">
        <f t="shared" si="63"/>
        <v>0</v>
      </c>
      <c r="P3316" s="16">
        <f t="shared" si="64"/>
        <v>0</v>
      </c>
    </row>
    <row r="3317" spans="1:16" x14ac:dyDescent="0.2">
      <c r="A3317" s="15" t="s">
        <v>2324</v>
      </c>
      <c r="B3317" s="15" t="s">
        <v>11</v>
      </c>
      <c r="C3317" s="15"/>
      <c r="D3317" s="15"/>
      <c r="E3317" s="15">
        <v>0</v>
      </c>
      <c r="F3317" s="15">
        <v>0</v>
      </c>
      <c r="G3317" s="15">
        <v>0</v>
      </c>
      <c r="H3317" s="15">
        <v>0</v>
      </c>
      <c r="I3317" s="16">
        <f t="shared" si="60"/>
        <v>0</v>
      </c>
      <c r="J3317" s="15">
        <v>0</v>
      </c>
      <c r="K3317" s="15">
        <v>0</v>
      </c>
      <c r="L3317" s="16">
        <f t="shared" si="61"/>
        <v>0</v>
      </c>
      <c r="M3317" s="15">
        <f t="shared" si="62"/>
        <v>0</v>
      </c>
      <c r="N3317" s="15">
        <v>0</v>
      </c>
      <c r="O3317" s="17">
        <f t="shared" si="63"/>
        <v>0</v>
      </c>
      <c r="P3317" s="16">
        <f t="shared" si="64"/>
        <v>0</v>
      </c>
    </row>
    <row r="3318" spans="1:16" x14ac:dyDescent="0.2">
      <c r="A3318" s="15" t="s">
        <v>4235</v>
      </c>
      <c r="B3318" s="15" t="s">
        <v>11</v>
      </c>
      <c r="C3318" s="15"/>
      <c r="D3318" s="15"/>
      <c r="E3318" s="15">
        <v>0</v>
      </c>
      <c r="F3318" s="15">
        <v>0</v>
      </c>
      <c r="G3318" s="15">
        <v>0</v>
      </c>
      <c r="H3318" s="15">
        <v>0</v>
      </c>
      <c r="I3318" s="16">
        <f t="shared" si="60"/>
        <v>0</v>
      </c>
      <c r="J3318" s="15">
        <v>0</v>
      </c>
      <c r="K3318" s="15">
        <v>0</v>
      </c>
      <c r="L3318" s="16">
        <f t="shared" si="61"/>
        <v>0</v>
      </c>
      <c r="M3318" s="15">
        <f t="shared" si="62"/>
        <v>0</v>
      </c>
      <c r="N3318" s="15">
        <v>0</v>
      </c>
      <c r="O3318" s="17">
        <f t="shared" si="63"/>
        <v>0</v>
      </c>
      <c r="P3318" s="16">
        <f t="shared" si="64"/>
        <v>0</v>
      </c>
    </row>
    <row r="3319" spans="1:16" x14ac:dyDescent="0.2">
      <c r="A3319" s="15" t="s">
        <v>2328</v>
      </c>
      <c r="B3319" s="15" t="s">
        <v>20</v>
      </c>
      <c r="C3319" s="15"/>
      <c r="D3319" s="15"/>
      <c r="E3319" s="15">
        <v>0</v>
      </c>
      <c r="F3319" s="15">
        <v>0</v>
      </c>
      <c r="G3319" s="15">
        <v>0</v>
      </c>
      <c r="H3319" s="15">
        <v>0</v>
      </c>
      <c r="I3319" s="16">
        <f t="shared" ref="I3319:I3467" si="65">IFERROR(IF((F3319+H3319)/(G3319+E3319)&lt;0,0,(F3319+H3319)/(G3319+E3319)),0)</f>
        <v>0</v>
      </c>
      <c r="J3319" s="15">
        <v>0</v>
      </c>
      <c r="K3319" s="15">
        <v>0</v>
      </c>
      <c r="L3319" s="16">
        <f t="shared" ref="L3319:L3467" si="66">I3319*J3319</f>
        <v>0</v>
      </c>
      <c r="M3319" s="15">
        <f t="shared" ref="M3319:M3467" si="67">E3319+G3319-J3319</f>
        <v>0</v>
      </c>
      <c r="N3319" s="15">
        <v>0</v>
      </c>
      <c r="O3319" s="17">
        <f t="shared" ref="O3319:O3468" si="68">E3319+G3319-J3319</f>
        <v>0</v>
      </c>
      <c r="P3319" s="16">
        <f t="shared" ref="P3319:P3468" si="69">F3319+H3319-L3319</f>
        <v>0</v>
      </c>
    </row>
    <row r="3320" spans="1:16" x14ac:dyDescent="0.2">
      <c r="A3320" s="15" t="s">
        <v>4236</v>
      </c>
      <c r="B3320" s="15" t="s">
        <v>11</v>
      </c>
      <c r="C3320" s="15"/>
      <c r="D3320" s="15"/>
      <c r="E3320" s="15">
        <v>0</v>
      </c>
      <c r="F3320" s="15">
        <v>0</v>
      </c>
      <c r="G3320" s="15">
        <v>0</v>
      </c>
      <c r="H3320" s="15">
        <v>0</v>
      </c>
      <c r="I3320" s="16">
        <f t="shared" si="65"/>
        <v>0</v>
      </c>
      <c r="J3320" s="15">
        <v>0</v>
      </c>
      <c r="K3320" s="15">
        <v>0</v>
      </c>
      <c r="L3320" s="16">
        <f t="shared" si="66"/>
        <v>0</v>
      </c>
      <c r="M3320" s="15">
        <f t="shared" si="67"/>
        <v>0</v>
      </c>
      <c r="N3320" s="15">
        <v>0</v>
      </c>
      <c r="O3320" s="17">
        <f t="shared" si="68"/>
        <v>0</v>
      </c>
      <c r="P3320" s="16">
        <f t="shared" si="69"/>
        <v>0</v>
      </c>
    </row>
    <row r="3321" spans="1:16" x14ac:dyDescent="0.2">
      <c r="A3321" s="15" t="s">
        <v>2330</v>
      </c>
      <c r="B3321" s="15" t="s">
        <v>11</v>
      </c>
      <c r="C3321" s="15"/>
      <c r="D3321" s="15"/>
      <c r="E3321" s="15">
        <v>0</v>
      </c>
      <c r="F3321" s="15">
        <v>0</v>
      </c>
      <c r="G3321" s="15">
        <v>0</v>
      </c>
      <c r="H3321" s="15">
        <v>0</v>
      </c>
      <c r="I3321" s="16">
        <f t="shared" si="65"/>
        <v>0</v>
      </c>
      <c r="J3321" s="15">
        <v>0</v>
      </c>
      <c r="K3321" s="15">
        <v>0</v>
      </c>
      <c r="L3321" s="16">
        <f t="shared" si="66"/>
        <v>0</v>
      </c>
      <c r="M3321" s="15">
        <f t="shared" si="67"/>
        <v>0</v>
      </c>
      <c r="N3321" s="15">
        <v>0</v>
      </c>
      <c r="O3321" s="17">
        <f t="shared" si="68"/>
        <v>0</v>
      </c>
      <c r="P3321" s="16">
        <f t="shared" si="69"/>
        <v>0</v>
      </c>
    </row>
    <row r="3322" spans="1:16" x14ac:dyDescent="0.2">
      <c r="A3322" s="15" t="s">
        <v>2332</v>
      </c>
      <c r="B3322" s="15" t="s">
        <v>11</v>
      </c>
      <c r="C3322" s="15"/>
      <c r="D3322" s="15"/>
      <c r="E3322" s="15">
        <v>0</v>
      </c>
      <c r="F3322" s="15">
        <v>0</v>
      </c>
      <c r="G3322" s="15">
        <v>0</v>
      </c>
      <c r="H3322" s="15">
        <v>0</v>
      </c>
      <c r="I3322" s="16">
        <f t="shared" si="65"/>
        <v>0</v>
      </c>
      <c r="J3322" s="15">
        <v>0</v>
      </c>
      <c r="K3322" s="15">
        <v>0</v>
      </c>
      <c r="L3322" s="16">
        <f t="shared" si="66"/>
        <v>0</v>
      </c>
      <c r="M3322" s="15">
        <f t="shared" si="67"/>
        <v>0</v>
      </c>
      <c r="N3322" s="15">
        <v>0</v>
      </c>
      <c r="O3322" s="17">
        <f t="shared" si="68"/>
        <v>0</v>
      </c>
      <c r="P3322" s="16">
        <f t="shared" si="69"/>
        <v>0</v>
      </c>
    </row>
    <row r="3323" spans="1:16" x14ac:dyDescent="0.2">
      <c r="A3323" s="15" t="s">
        <v>4237</v>
      </c>
      <c r="B3323" s="15" t="s">
        <v>11</v>
      </c>
      <c r="C3323" s="15"/>
      <c r="D3323" s="15"/>
      <c r="E3323" s="15">
        <v>0</v>
      </c>
      <c r="F3323" s="15">
        <v>0</v>
      </c>
      <c r="G3323" s="15">
        <v>0</v>
      </c>
      <c r="H3323" s="15">
        <v>0</v>
      </c>
      <c r="I3323" s="16">
        <f t="shared" si="65"/>
        <v>0</v>
      </c>
      <c r="J3323" s="15">
        <v>0</v>
      </c>
      <c r="K3323" s="15">
        <v>0</v>
      </c>
      <c r="L3323" s="16">
        <f t="shared" si="66"/>
        <v>0</v>
      </c>
      <c r="M3323" s="15">
        <f t="shared" si="67"/>
        <v>0</v>
      </c>
      <c r="N3323" s="15">
        <v>0</v>
      </c>
      <c r="O3323" s="17">
        <f t="shared" si="68"/>
        <v>0</v>
      </c>
      <c r="P3323" s="16">
        <f t="shared" si="69"/>
        <v>0</v>
      </c>
    </row>
    <row r="3324" spans="1:16" x14ac:dyDescent="0.2">
      <c r="A3324" s="15" t="s">
        <v>2334</v>
      </c>
      <c r="B3324" s="15" t="s">
        <v>11</v>
      </c>
      <c r="C3324" s="15"/>
      <c r="D3324" s="15"/>
      <c r="E3324" s="15">
        <v>0</v>
      </c>
      <c r="F3324" s="15">
        <v>0</v>
      </c>
      <c r="G3324" s="15">
        <v>0</v>
      </c>
      <c r="H3324" s="15">
        <v>0</v>
      </c>
      <c r="I3324" s="16">
        <f t="shared" si="65"/>
        <v>0</v>
      </c>
      <c r="J3324" s="15">
        <v>0</v>
      </c>
      <c r="K3324" s="15">
        <v>0</v>
      </c>
      <c r="L3324" s="16">
        <f t="shared" si="66"/>
        <v>0</v>
      </c>
      <c r="M3324" s="15">
        <f t="shared" si="67"/>
        <v>0</v>
      </c>
      <c r="N3324" s="15">
        <v>0</v>
      </c>
      <c r="O3324" s="17">
        <f t="shared" si="68"/>
        <v>0</v>
      </c>
      <c r="P3324" s="16">
        <f t="shared" si="69"/>
        <v>0</v>
      </c>
    </row>
    <row r="3325" spans="1:16" x14ac:dyDescent="0.2">
      <c r="A3325" s="15" t="s">
        <v>2335</v>
      </c>
      <c r="B3325" s="15" t="s">
        <v>11</v>
      </c>
      <c r="C3325" s="15"/>
      <c r="D3325" s="15"/>
      <c r="E3325" s="15">
        <v>0</v>
      </c>
      <c r="F3325" s="15">
        <v>0</v>
      </c>
      <c r="G3325" s="15">
        <v>0</v>
      </c>
      <c r="H3325" s="15">
        <v>0</v>
      </c>
      <c r="I3325" s="16">
        <f t="shared" si="65"/>
        <v>0</v>
      </c>
      <c r="J3325" s="15">
        <v>0</v>
      </c>
      <c r="K3325" s="15">
        <v>0</v>
      </c>
      <c r="L3325" s="16">
        <f t="shared" si="66"/>
        <v>0</v>
      </c>
      <c r="M3325" s="15">
        <f t="shared" si="67"/>
        <v>0</v>
      </c>
      <c r="N3325" s="15">
        <v>0</v>
      </c>
      <c r="O3325" s="17">
        <f t="shared" si="68"/>
        <v>0</v>
      </c>
      <c r="P3325" s="16">
        <f t="shared" si="69"/>
        <v>0</v>
      </c>
    </row>
    <row r="3326" spans="1:16" x14ac:dyDescent="0.2">
      <c r="A3326" s="15" t="s">
        <v>4238</v>
      </c>
      <c r="B3326" s="15" t="s">
        <v>20</v>
      </c>
      <c r="C3326" s="15"/>
      <c r="D3326" s="15"/>
      <c r="E3326" s="15">
        <v>0</v>
      </c>
      <c r="F3326" s="15">
        <v>0</v>
      </c>
      <c r="G3326" s="15">
        <v>0</v>
      </c>
      <c r="H3326" s="15">
        <v>0</v>
      </c>
      <c r="I3326" s="16">
        <f t="shared" si="65"/>
        <v>0</v>
      </c>
      <c r="J3326" s="15">
        <v>0</v>
      </c>
      <c r="K3326" s="15">
        <v>0</v>
      </c>
      <c r="L3326" s="16">
        <f t="shared" si="66"/>
        <v>0</v>
      </c>
      <c r="M3326" s="15">
        <f t="shared" si="67"/>
        <v>0</v>
      </c>
      <c r="N3326" s="15">
        <v>0</v>
      </c>
      <c r="O3326" s="17">
        <f t="shared" si="68"/>
        <v>0</v>
      </c>
      <c r="P3326" s="16">
        <f t="shared" si="69"/>
        <v>0</v>
      </c>
    </row>
    <row r="3327" spans="1:16" x14ac:dyDescent="0.2">
      <c r="A3327" s="15" t="s">
        <v>4239</v>
      </c>
      <c r="B3327" s="15" t="s">
        <v>11</v>
      </c>
      <c r="C3327" s="15"/>
      <c r="D3327" s="15"/>
      <c r="E3327" s="15">
        <v>0</v>
      </c>
      <c r="F3327" s="15">
        <v>0</v>
      </c>
      <c r="G3327" s="15">
        <v>0</v>
      </c>
      <c r="H3327" s="15">
        <v>0</v>
      </c>
      <c r="I3327" s="16">
        <f t="shared" si="65"/>
        <v>0</v>
      </c>
      <c r="J3327" s="15">
        <v>0</v>
      </c>
      <c r="K3327" s="15">
        <v>0</v>
      </c>
      <c r="L3327" s="16">
        <f t="shared" si="66"/>
        <v>0</v>
      </c>
      <c r="M3327" s="15">
        <f t="shared" si="67"/>
        <v>0</v>
      </c>
      <c r="N3327" s="15">
        <v>0</v>
      </c>
      <c r="O3327" s="17">
        <f t="shared" si="68"/>
        <v>0</v>
      </c>
      <c r="P3327" s="16">
        <f t="shared" si="69"/>
        <v>0</v>
      </c>
    </row>
    <row r="3328" spans="1:16" x14ac:dyDescent="0.2">
      <c r="A3328" s="15" t="s">
        <v>4240</v>
      </c>
      <c r="B3328" s="15" t="s">
        <v>11</v>
      </c>
      <c r="C3328" s="15"/>
      <c r="D3328" s="15"/>
      <c r="E3328" s="15">
        <v>0</v>
      </c>
      <c r="F3328" s="15">
        <v>0</v>
      </c>
      <c r="G3328" s="15">
        <v>0</v>
      </c>
      <c r="H3328" s="15">
        <v>0</v>
      </c>
      <c r="I3328" s="16">
        <f t="shared" si="65"/>
        <v>0</v>
      </c>
      <c r="J3328" s="15">
        <v>0</v>
      </c>
      <c r="K3328" s="15">
        <v>0</v>
      </c>
      <c r="L3328" s="16">
        <f t="shared" si="66"/>
        <v>0</v>
      </c>
      <c r="M3328" s="15">
        <f t="shared" si="67"/>
        <v>0</v>
      </c>
      <c r="N3328" s="15">
        <v>0</v>
      </c>
      <c r="O3328" s="17">
        <f t="shared" si="68"/>
        <v>0</v>
      </c>
      <c r="P3328" s="16">
        <f t="shared" si="69"/>
        <v>0</v>
      </c>
    </row>
    <row r="3329" spans="1:16" x14ac:dyDescent="0.2">
      <c r="A3329" s="15" t="s">
        <v>2339</v>
      </c>
      <c r="B3329" s="15" t="s">
        <v>11</v>
      </c>
      <c r="C3329" s="15"/>
      <c r="D3329" s="15"/>
      <c r="E3329" s="15">
        <v>0</v>
      </c>
      <c r="F3329" s="15">
        <v>0</v>
      </c>
      <c r="G3329" s="15">
        <v>0</v>
      </c>
      <c r="H3329" s="15">
        <v>0</v>
      </c>
      <c r="I3329" s="16">
        <f t="shared" si="65"/>
        <v>0</v>
      </c>
      <c r="J3329" s="15">
        <v>0</v>
      </c>
      <c r="K3329" s="15">
        <v>0</v>
      </c>
      <c r="L3329" s="16">
        <f t="shared" si="66"/>
        <v>0</v>
      </c>
      <c r="M3329" s="15">
        <f t="shared" si="67"/>
        <v>0</v>
      </c>
      <c r="N3329" s="15">
        <v>0</v>
      </c>
      <c r="O3329" s="17">
        <f t="shared" si="68"/>
        <v>0</v>
      </c>
      <c r="P3329" s="16">
        <f t="shared" si="69"/>
        <v>0</v>
      </c>
    </row>
    <row r="3330" spans="1:16" x14ac:dyDescent="0.2">
      <c r="A3330" s="15" t="s">
        <v>4241</v>
      </c>
      <c r="B3330" s="15" t="s">
        <v>20</v>
      </c>
      <c r="C3330" s="15"/>
      <c r="D3330" s="15"/>
      <c r="E3330" s="15">
        <v>0</v>
      </c>
      <c r="F3330" s="15">
        <v>0</v>
      </c>
      <c r="G3330" s="15">
        <v>0</v>
      </c>
      <c r="H3330" s="15">
        <v>0</v>
      </c>
      <c r="I3330" s="16">
        <f t="shared" si="65"/>
        <v>0</v>
      </c>
      <c r="J3330" s="15">
        <v>0</v>
      </c>
      <c r="K3330" s="15">
        <v>0</v>
      </c>
      <c r="L3330" s="16">
        <f t="shared" si="66"/>
        <v>0</v>
      </c>
      <c r="M3330" s="15">
        <f t="shared" si="67"/>
        <v>0</v>
      </c>
      <c r="N3330" s="15">
        <v>0</v>
      </c>
      <c r="O3330" s="17">
        <f t="shared" si="68"/>
        <v>0</v>
      </c>
      <c r="P3330" s="16">
        <f t="shared" si="69"/>
        <v>0</v>
      </c>
    </row>
    <row r="3331" spans="1:16" x14ac:dyDescent="0.2">
      <c r="A3331" s="15" t="s">
        <v>2341</v>
      </c>
      <c r="B3331" s="15" t="s">
        <v>11</v>
      </c>
      <c r="C3331" s="15"/>
      <c r="D3331" s="15"/>
      <c r="E3331" s="15">
        <v>0</v>
      </c>
      <c r="F3331" s="15">
        <v>0</v>
      </c>
      <c r="G3331" s="15">
        <v>0</v>
      </c>
      <c r="H3331" s="15">
        <v>0</v>
      </c>
      <c r="I3331" s="16">
        <f t="shared" si="65"/>
        <v>0</v>
      </c>
      <c r="J3331" s="15">
        <v>0</v>
      </c>
      <c r="K3331" s="15">
        <v>0</v>
      </c>
      <c r="L3331" s="16">
        <f t="shared" si="66"/>
        <v>0</v>
      </c>
      <c r="M3331" s="15">
        <f t="shared" si="67"/>
        <v>0</v>
      </c>
      <c r="N3331" s="15">
        <v>0</v>
      </c>
      <c r="O3331" s="17">
        <f t="shared" si="68"/>
        <v>0</v>
      </c>
      <c r="P3331" s="16">
        <f t="shared" si="69"/>
        <v>0</v>
      </c>
    </row>
    <row r="3332" spans="1:16" x14ac:dyDescent="0.2">
      <c r="A3332" s="15" t="s">
        <v>2342</v>
      </c>
      <c r="B3332" s="15" t="s">
        <v>11</v>
      </c>
      <c r="C3332" s="15"/>
      <c r="D3332" s="15"/>
      <c r="E3332" s="15">
        <v>0</v>
      </c>
      <c r="F3332" s="15">
        <v>0</v>
      </c>
      <c r="G3332" s="15">
        <v>0</v>
      </c>
      <c r="H3332" s="15">
        <v>0</v>
      </c>
      <c r="I3332" s="16">
        <f t="shared" si="65"/>
        <v>0</v>
      </c>
      <c r="J3332" s="15">
        <v>0</v>
      </c>
      <c r="K3332" s="15">
        <v>0</v>
      </c>
      <c r="L3332" s="16">
        <f t="shared" si="66"/>
        <v>0</v>
      </c>
      <c r="M3332" s="15">
        <f t="shared" si="67"/>
        <v>0</v>
      </c>
      <c r="N3332" s="15">
        <v>0</v>
      </c>
      <c r="O3332" s="17">
        <f t="shared" si="68"/>
        <v>0</v>
      </c>
      <c r="P3332" s="16">
        <f t="shared" si="69"/>
        <v>0</v>
      </c>
    </row>
    <row r="3333" spans="1:16" x14ac:dyDescent="0.2">
      <c r="A3333" s="15" t="s">
        <v>2343</v>
      </c>
      <c r="B3333" s="15" t="s">
        <v>11</v>
      </c>
      <c r="C3333" s="15"/>
      <c r="D3333" s="15"/>
      <c r="E3333" s="15">
        <v>0</v>
      </c>
      <c r="F3333" s="15">
        <v>0</v>
      </c>
      <c r="G3333" s="15">
        <v>0</v>
      </c>
      <c r="H3333" s="15">
        <v>0</v>
      </c>
      <c r="I3333" s="16">
        <f t="shared" si="65"/>
        <v>0</v>
      </c>
      <c r="J3333" s="15">
        <v>0</v>
      </c>
      <c r="K3333" s="15">
        <v>0</v>
      </c>
      <c r="L3333" s="16">
        <f t="shared" si="66"/>
        <v>0</v>
      </c>
      <c r="M3333" s="15">
        <f t="shared" si="67"/>
        <v>0</v>
      </c>
      <c r="N3333" s="15">
        <v>0</v>
      </c>
      <c r="O3333" s="17">
        <f t="shared" si="68"/>
        <v>0</v>
      </c>
      <c r="P3333" s="16">
        <f t="shared" si="69"/>
        <v>0</v>
      </c>
    </row>
    <row r="3334" spans="1:16" x14ac:dyDescent="0.2">
      <c r="A3334" s="15" t="s">
        <v>2344</v>
      </c>
      <c r="B3334" s="15" t="s">
        <v>11</v>
      </c>
      <c r="C3334" s="15"/>
      <c r="D3334" s="15"/>
      <c r="E3334" s="15">
        <v>0</v>
      </c>
      <c r="F3334" s="15">
        <v>0</v>
      </c>
      <c r="G3334" s="15">
        <v>0</v>
      </c>
      <c r="H3334" s="15">
        <v>0</v>
      </c>
      <c r="I3334" s="16">
        <f t="shared" si="65"/>
        <v>0</v>
      </c>
      <c r="J3334" s="15">
        <v>0</v>
      </c>
      <c r="K3334" s="15">
        <v>0</v>
      </c>
      <c r="L3334" s="16">
        <f t="shared" si="66"/>
        <v>0</v>
      </c>
      <c r="M3334" s="15">
        <f t="shared" si="67"/>
        <v>0</v>
      </c>
      <c r="N3334" s="15">
        <v>0</v>
      </c>
      <c r="O3334" s="17">
        <f t="shared" si="68"/>
        <v>0</v>
      </c>
      <c r="P3334" s="16">
        <f t="shared" si="69"/>
        <v>0</v>
      </c>
    </row>
    <row r="3335" spans="1:16" x14ac:dyDescent="0.2">
      <c r="A3335" s="15" t="s">
        <v>4242</v>
      </c>
      <c r="B3335" s="15" t="s">
        <v>11</v>
      </c>
      <c r="C3335" s="15"/>
      <c r="D3335" s="15"/>
      <c r="E3335" s="15">
        <v>0</v>
      </c>
      <c r="F3335" s="15">
        <v>0</v>
      </c>
      <c r="G3335" s="15">
        <v>0</v>
      </c>
      <c r="H3335" s="15">
        <v>0</v>
      </c>
      <c r="I3335" s="16">
        <f t="shared" si="65"/>
        <v>0</v>
      </c>
      <c r="J3335" s="15">
        <v>0</v>
      </c>
      <c r="K3335" s="15">
        <v>0</v>
      </c>
      <c r="L3335" s="16">
        <f t="shared" si="66"/>
        <v>0</v>
      </c>
      <c r="M3335" s="15">
        <f t="shared" si="67"/>
        <v>0</v>
      </c>
      <c r="N3335" s="15">
        <v>0</v>
      </c>
      <c r="O3335" s="17">
        <f t="shared" si="68"/>
        <v>0</v>
      </c>
      <c r="P3335" s="16">
        <f t="shared" si="69"/>
        <v>0</v>
      </c>
    </row>
    <row r="3336" spans="1:16" x14ac:dyDescent="0.2">
      <c r="A3336" s="15" t="s">
        <v>4243</v>
      </c>
      <c r="B3336" s="15" t="s">
        <v>11</v>
      </c>
      <c r="C3336" s="15"/>
      <c r="D3336" s="15"/>
      <c r="E3336" s="15">
        <v>0</v>
      </c>
      <c r="F3336" s="15">
        <v>0</v>
      </c>
      <c r="G3336" s="15">
        <v>0</v>
      </c>
      <c r="H3336" s="15">
        <v>0</v>
      </c>
      <c r="I3336" s="16">
        <f t="shared" si="65"/>
        <v>0</v>
      </c>
      <c r="J3336" s="15">
        <v>0</v>
      </c>
      <c r="K3336" s="15">
        <v>0</v>
      </c>
      <c r="L3336" s="16">
        <f t="shared" si="66"/>
        <v>0</v>
      </c>
      <c r="M3336" s="15">
        <f t="shared" si="67"/>
        <v>0</v>
      </c>
      <c r="N3336" s="15">
        <v>0</v>
      </c>
      <c r="O3336" s="17">
        <f t="shared" si="68"/>
        <v>0</v>
      </c>
      <c r="P3336" s="16">
        <f t="shared" si="69"/>
        <v>0</v>
      </c>
    </row>
    <row r="3337" spans="1:16" x14ac:dyDescent="0.2">
      <c r="A3337" s="15" t="s">
        <v>2347</v>
      </c>
      <c r="B3337" s="15" t="s">
        <v>11</v>
      </c>
      <c r="C3337" s="15"/>
      <c r="D3337" s="15"/>
      <c r="E3337" s="15">
        <v>0</v>
      </c>
      <c r="F3337" s="15">
        <v>0</v>
      </c>
      <c r="G3337" s="15">
        <v>0</v>
      </c>
      <c r="H3337" s="15">
        <v>0</v>
      </c>
      <c r="I3337" s="16">
        <f t="shared" si="65"/>
        <v>0</v>
      </c>
      <c r="J3337" s="15">
        <v>0</v>
      </c>
      <c r="K3337" s="15">
        <v>0</v>
      </c>
      <c r="L3337" s="16">
        <f t="shared" si="66"/>
        <v>0</v>
      </c>
      <c r="M3337" s="15">
        <f t="shared" si="67"/>
        <v>0</v>
      </c>
      <c r="N3337" s="15">
        <v>0</v>
      </c>
      <c r="O3337" s="17">
        <f t="shared" si="68"/>
        <v>0</v>
      </c>
      <c r="P3337" s="16">
        <f t="shared" si="69"/>
        <v>0</v>
      </c>
    </row>
    <row r="3338" spans="1:16" x14ac:dyDescent="0.2">
      <c r="A3338" s="15" t="s">
        <v>2349</v>
      </c>
      <c r="B3338" s="15" t="s">
        <v>11</v>
      </c>
      <c r="C3338" s="15"/>
      <c r="D3338" s="15"/>
      <c r="E3338" s="15">
        <v>0</v>
      </c>
      <c r="F3338" s="15">
        <v>0</v>
      </c>
      <c r="G3338" s="15">
        <v>0</v>
      </c>
      <c r="H3338" s="15">
        <v>0</v>
      </c>
      <c r="I3338" s="16">
        <f t="shared" si="65"/>
        <v>0</v>
      </c>
      <c r="J3338" s="15">
        <v>0</v>
      </c>
      <c r="K3338" s="15">
        <v>0</v>
      </c>
      <c r="L3338" s="16">
        <f t="shared" si="66"/>
        <v>0</v>
      </c>
      <c r="M3338" s="15">
        <f t="shared" si="67"/>
        <v>0</v>
      </c>
      <c r="N3338" s="15">
        <v>0</v>
      </c>
      <c r="O3338" s="17">
        <f t="shared" si="68"/>
        <v>0</v>
      </c>
      <c r="P3338" s="16">
        <f t="shared" si="69"/>
        <v>0</v>
      </c>
    </row>
    <row r="3339" spans="1:16" x14ac:dyDescent="0.2">
      <c r="A3339" s="15" t="s">
        <v>2350</v>
      </c>
      <c r="B3339" s="15" t="s">
        <v>20</v>
      </c>
      <c r="C3339" s="15"/>
      <c r="D3339" s="15"/>
      <c r="E3339" s="15">
        <v>0</v>
      </c>
      <c r="F3339" s="15">
        <v>0</v>
      </c>
      <c r="G3339" s="15">
        <v>0</v>
      </c>
      <c r="H3339" s="15">
        <v>0</v>
      </c>
      <c r="I3339" s="16">
        <f t="shared" si="65"/>
        <v>0</v>
      </c>
      <c r="J3339" s="15">
        <v>0</v>
      </c>
      <c r="K3339" s="15">
        <v>0</v>
      </c>
      <c r="L3339" s="16">
        <f t="shared" si="66"/>
        <v>0</v>
      </c>
      <c r="M3339" s="15">
        <f t="shared" si="67"/>
        <v>0</v>
      </c>
      <c r="N3339" s="15">
        <v>0</v>
      </c>
      <c r="O3339" s="17">
        <f t="shared" si="68"/>
        <v>0</v>
      </c>
      <c r="P3339" s="16">
        <f t="shared" si="69"/>
        <v>0</v>
      </c>
    </row>
    <row r="3340" spans="1:16" x14ac:dyDescent="0.2">
      <c r="A3340" s="15" t="s">
        <v>2351</v>
      </c>
      <c r="B3340" s="15" t="s">
        <v>11</v>
      </c>
      <c r="C3340" s="15"/>
      <c r="D3340" s="15"/>
      <c r="E3340" s="15">
        <v>0</v>
      </c>
      <c r="F3340" s="15">
        <v>0</v>
      </c>
      <c r="G3340" s="15">
        <v>0</v>
      </c>
      <c r="H3340" s="15">
        <v>0</v>
      </c>
      <c r="I3340" s="16">
        <f t="shared" si="65"/>
        <v>0</v>
      </c>
      <c r="J3340" s="15">
        <v>0</v>
      </c>
      <c r="K3340" s="15">
        <v>0</v>
      </c>
      <c r="L3340" s="16">
        <f t="shared" si="66"/>
        <v>0</v>
      </c>
      <c r="M3340" s="15">
        <f t="shared" si="67"/>
        <v>0</v>
      </c>
      <c r="N3340" s="15">
        <v>0</v>
      </c>
      <c r="O3340" s="17">
        <f t="shared" si="68"/>
        <v>0</v>
      </c>
      <c r="P3340" s="16">
        <f t="shared" si="69"/>
        <v>0</v>
      </c>
    </row>
    <row r="3341" spans="1:16" x14ac:dyDescent="0.2">
      <c r="A3341" s="15" t="s">
        <v>4244</v>
      </c>
      <c r="B3341" s="15" t="s">
        <v>11</v>
      </c>
      <c r="C3341" s="15"/>
      <c r="D3341" s="15"/>
      <c r="E3341" s="15">
        <v>0</v>
      </c>
      <c r="F3341" s="15">
        <v>0</v>
      </c>
      <c r="G3341" s="15">
        <v>0</v>
      </c>
      <c r="H3341" s="15">
        <v>0</v>
      </c>
      <c r="I3341" s="16">
        <f t="shared" si="65"/>
        <v>0</v>
      </c>
      <c r="J3341" s="15">
        <v>0</v>
      </c>
      <c r="K3341" s="15">
        <v>0</v>
      </c>
      <c r="L3341" s="16">
        <f t="shared" si="66"/>
        <v>0</v>
      </c>
      <c r="M3341" s="15">
        <f t="shared" si="67"/>
        <v>0</v>
      </c>
      <c r="N3341" s="15">
        <v>0</v>
      </c>
      <c r="O3341" s="17">
        <f t="shared" si="68"/>
        <v>0</v>
      </c>
      <c r="P3341" s="16">
        <f t="shared" si="69"/>
        <v>0</v>
      </c>
    </row>
    <row r="3342" spans="1:16" x14ac:dyDescent="0.2">
      <c r="A3342" s="15" t="s">
        <v>2353</v>
      </c>
      <c r="B3342" s="15" t="s">
        <v>20</v>
      </c>
      <c r="C3342" s="15"/>
      <c r="D3342" s="15"/>
      <c r="E3342" s="15">
        <v>0</v>
      </c>
      <c r="F3342" s="15">
        <v>0</v>
      </c>
      <c r="G3342" s="15">
        <v>0</v>
      </c>
      <c r="H3342" s="15">
        <v>0</v>
      </c>
      <c r="I3342" s="16">
        <f t="shared" si="65"/>
        <v>0</v>
      </c>
      <c r="J3342" s="15">
        <v>0</v>
      </c>
      <c r="K3342" s="15">
        <v>0</v>
      </c>
      <c r="L3342" s="16">
        <f t="shared" si="66"/>
        <v>0</v>
      </c>
      <c r="M3342" s="15">
        <f t="shared" si="67"/>
        <v>0</v>
      </c>
      <c r="N3342" s="15">
        <v>0</v>
      </c>
      <c r="O3342" s="17">
        <f t="shared" si="68"/>
        <v>0</v>
      </c>
      <c r="P3342" s="16">
        <f t="shared" si="69"/>
        <v>0</v>
      </c>
    </row>
    <row r="3343" spans="1:16" x14ac:dyDescent="0.2">
      <c r="A3343" s="15" t="s">
        <v>4245</v>
      </c>
      <c r="B3343" s="15" t="s">
        <v>11</v>
      </c>
      <c r="C3343" s="15"/>
      <c r="D3343" s="15"/>
      <c r="E3343" s="15">
        <v>0</v>
      </c>
      <c r="F3343" s="15">
        <v>0</v>
      </c>
      <c r="G3343" s="15">
        <v>0</v>
      </c>
      <c r="H3343" s="15">
        <v>0</v>
      </c>
      <c r="I3343" s="16">
        <f t="shared" si="65"/>
        <v>0</v>
      </c>
      <c r="J3343" s="15">
        <v>0</v>
      </c>
      <c r="K3343" s="15">
        <v>0</v>
      </c>
      <c r="L3343" s="16">
        <f t="shared" si="66"/>
        <v>0</v>
      </c>
      <c r="M3343" s="15">
        <f t="shared" si="67"/>
        <v>0</v>
      </c>
      <c r="N3343" s="15">
        <v>0</v>
      </c>
      <c r="O3343" s="17">
        <f t="shared" si="68"/>
        <v>0</v>
      </c>
      <c r="P3343" s="16">
        <f t="shared" si="69"/>
        <v>0</v>
      </c>
    </row>
    <row r="3344" spans="1:16" x14ac:dyDescent="0.2">
      <c r="A3344" s="15" t="s">
        <v>2355</v>
      </c>
      <c r="B3344" s="15" t="s">
        <v>11</v>
      </c>
      <c r="C3344" s="15"/>
      <c r="D3344" s="15"/>
      <c r="E3344" s="15">
        <v>0</v>
      </c>
      <c r="F3344" s="15">
        <v>0</v>
      </c>
      <c r="G3344" s="15">
        <v>0</v>
      </c>
      <c r="H3344" s="15">
        <v>0</v>
      </c>
      <c r="I3344" s="16">
        <f t="shared" si="65"/>
        <v>0</v>
      </c>
      <c r="J3344" s="15">
        <v>0</v>
      </c>
      <c r="K3344" s="15">
        <v>0</v>
      </c>
      <c r="L3344" s="16">
        <f t="shared" si="66"/>
        <v>0</v>
      </c>
      <c r="M3344" s="15">
        <f t="shared" si="67"/>
        <v>0</v>
      </c>
      <c r="N3344" s="15">
        <v>0</v>
      </c>
      <c r="O3344" s="17">
        <f t="shared" si="68"/>
        <v>0</v>
      </c>
      <c r="P3344" s="16">
        <f t="shared" si="69"/>
        <v>0</v>
      </c>
    </row>
    <row r="3345" spans="1:16" x14ac:dyDescent="0.2">
      <c r="A3345" s="15" t="s">
        <v>2356</v>
      </c>
      <c r="B3345" s="15" t="s">
        <v>11</v>
      </c>
      <c r="C3345" s="15"/>
      <c r="D3345" s="15"/>
      <c r="E3345" s="15">
        <v>0</v>
      </c>
      <c r="F3345" s="15">
        <v>0</v>
      </c>
      <c r="G3345" s="15">
        <v>0</v>
      </c>
      <c r="H3345" s="15">
        <v>0</v>
      </c>
      <c r="I3345" s="16">
        <f t="shared" si="65"/>
        <v>0</v>
      </c>
      <c r="J3345" s="15">
        <v>0</v>
      </c>
      <c r="K3345" s="15">
        <v>0</v>
      </c>
      <c r="L3345" s="16">
        <f t="shared" si="66"/>
        <v>0</v>
      </c>
      <c r="M3345" s="15">
        <f t="shared" si="67"/>
        <v>0</v>
      </c>
      <c r="N3345" s="15">
        <v>0</v>
      </c>
      <c r="O3345" s="17">
        <f t="shared" si="68"/>
        <v>0</v>
      </c>
      <c r="P3345" s="16">
        <f t="shared" si="69"/>
        <v>0</v>
      </c>
    </row>
    <row r="3346" spans="1:16" x14ac:dyDescent="0.2">
      <c r="A3346" s="15" t="s">
        <v>2357</v>
      </c>
      <c r="B3346" s="15" t="s">
        <v>20</v>
      </c>
      <c r="C3346" s="15"/>
      <c r="D3346" s="15"/>
      <c r="E3346" s="15">
        <v>0</v>
      </c>
      <c r="F3346" s="15">
        <v>0</v>
      </c>
      <c r="G3346" s="15">
        <v>0</v>
      </c>
      <c r="H3346" s="15">
        <v>0</v>
      </c>
      <c r="I3346" s="16">
        <f t="shared" si="65"/>
        <v>0</v>
      </c>
      <c r="J3346" s="15">
        <v>0</v>
      </c>
      <c r="K3346" s="15">
        <v>0</v>
      </c>
      <c r="L3346" s="16">
        <f t="shared" si="66"/>
        <v>0</v>
      </c>
      <c r="M3346" s="15">
        <f t="shared" si="67"/>
        <v>0</v>
      </c>
      <c r="N3346" s="15">
        <v>0</v>
      </c>
      <c r="O3346" s="17">
        <f t="shared" si="68"/>
        <v>0</v>
      </c>
      <c r="P3346" s="16">
        <f t="shared" si="69"/>
        <v>0</v>
      </c>
    </row>
    <row r="3347" spans="1:16" x14ac:dyDescent="0.2">
      <c r="A3347" s="15" t="s">
        <v>2359</v>
      </c>
      <c r="B3347" s="15" t="s">
        <v>141</v>
      </c>
      <c r="C3347" s="15"/>
      <c r="D3347" s="15"/>
      <c r="E3347" s="15">
        <v>0</v>
      </c>
      <c r="F3347" s="15">
        <v>0</v>
      </c>
      <c r="G3347" s="15">
        <v>0</v>
      </c>
      <c r="H3347" s="15">
        <v>0</v>
      </c>
      <c r="I3347" s="16">
        <f t="shared" si="65"/>
        <v>0</v>
      </c>
      <c r="J3347" s="15">
        <v>0</v>
      </c>
      <c r="K3347" s="15">
        <v>0</v>
      </c>
      <c r="L3347" s="16">
        <f t="shared" si="66"/>
        <v>0</v>
      </c>
      <c r="M3347" s="15">
        <f t="shared" si="67"/>
        <v>0</v>
      </c>
      <c r="N3347" s="15">
        <v>0</v>
      </c>
      <c r="O3347" s="17">
        <f t="shared" si="68"/>
        <v>0</v>
      </c>
      <c r="P3347" s="16">
        <f t="shared" si="69"/>
        <v>0</v>
      </c>
    </row>
    <row r="3348" spans="1:16" x14ac:dyDescent="0.2">
      <c r="A3348" s="15" t="s">
        <v>2360</v>
      </c>
      <c r="B3348" s="15" t="s">
        <v>11</v>
      </c>
      <c r="C3348" s="15"/>
      <c r="D3348" s="15"/>
      <c r="E3348" s="15">
        <v>0</v>
      </c>
      <c r="F3348" s="15">
        <v>0</v>
      </c>
      <c r="G3348" s="15">
        <v>0</v>
      </c>
      <c r="H3348" s="15">
        <v>0</v>
      </c>
      <c r="I3348" s="16">
        <f t="shared" si="65"/>
        <v>0</v>
      </c>
      <c r="J3348" s="15">
        <v>0</v>
      </c>
      <c r="K3348" s="15">
        <v>0</v>
      </c>
      <c r="L3348" s="16">
        <f t="shared" si="66"/>
        <v>0</v>
      </c>
      <c r="M3348" s="15">
        <f t="shared" si="67"/>
        <v>0</v>
      </c>
      <c r="N3348" s="15">
        <v>0</v>
      </c>
      <c r="O3348" s="17">
        <f t="shared" si="68"/>
        <v>0</v>
      </c>
      <c r="P3348" s="16">
        <f t="shared" si="69"/>
        <v>0</v>
      </c>
    </row>
    <row r="3349" spans="1:16" x14ac:dyDescent="0.2">
      <c r="A3349" s="15" t="s">
        <v>4246</v>
      </c>
      <c r="B3349" s="15" t="s">
        <v>11</v>
      </c>
      <c r="C3349" s="15"/>
      <c r="D3349" s="15"/>
      <c r="E3349" s="15">
        <v>0</v>
      </c>
      <c r="F3349" s="15">
        <v>0</v>
      </c>
      <c r="G3349" s="15">
        <v>0</v>
      </c>
      <c r="H3349" s="15">
        <v>0</v>
      </c>
      <c r="I3349" s="16">
        <f t="shared" si="65"/>
        <v>0</v>
      </c>
      <c r="J3349" s="15">
        <v>0</v>
      </c>
      <c r="K3349" s="15">
        <v>0</v>
      </c>
      <c r="L3349" s="16">
        <f t="shared" si="66"/>
        <v>0</v>
      </c>
      <c r="M3349" s="15">
        <f t="shared" si="67"/>
        <v>0</v>
      </c>
      <c r="N3349" s="15">
        <v>0</v>
      </c>
      <c r="O3349" s="17">
        <f t="shared" si="68"/>
        <v>0</v>
      </c>
      <c r="P3349" s="16">
        <f t="shared" si="69"/>
        <v>0</v>
      </c>
    </row>
    <row r="3350" spans="1:16" x14ac:dyDescent="0.2">
      <c r="A3350" s="15" t="s">
        <v>2362</v>
      </c>
      <c r="B3350" s="15" t="s">
        <v>11</v>
      </c>
      <c r="C3350" s="15"/>
      <c r="D3350" s="15"/>
      <c r="E3350" s="15">
        <v>0</v>
      </c>
      <c r="F3350" s="15">
        <v>0</v>
      </c>
      <c r="G3350" s="15">
        <v>0</v>
      </c>
      <c r="H3350" s="15">
        <v>0</v>
      </c>
      <c r="I3350" s="16">
        <f t="shared" si="65"/>
        <v>0</v>
      </c>
      <c r="J3350" s="15">
        <v>0</v>
      </c>
      <c r="K3350" s="15">
        <v>0</v>
      </c>
      <c r="L3350" s="16">
        <f t="shared" si="66"/>
        <v>0</v>
      </c>
      <c r="M3350" s="15">
        <f t="shared" si="67"/>
        <v>0</v>
      </c>
      <c r="N3350" s="15">
        <v>0</v>
      </c>
      <c r="O3350" s="17">
        <f t="shared" si="68"/>
        <v>0</v>
      </c>
      <c r="P3350" s="16">
        <f t="shared" si="69"/>
        <v>0</v>
      </c>
    </row>
    <row r="3351" spans="1:16" x14ac:dyDescent="0.2">
      <c r="A3351" s="15" t="s">
        <v>2363</v>
      </c>
      <c r="B3351" s="15" t="s">
        <v>11</v>
      </c>
      <c r="C3351" s="15"/>
      <c r="D3351" s="15"/>
      <c r="E3351" s="15">
        <v>0</v>
      </c>
      <c r="F3351" s="15">
        <v>0</v>
      </c>
      <c r="G3351" s="15">
        <v>0</v>
      </c>
      <c r="H3351" s="15">
        <v>0</v>
      </c>
      <c r="I3351" s="16">
        <f t="shared" si="65"/>
        <v>0</v>
      </c>
      <c r="J3351" s="15">
        <v>0</v>
      </c>
      <c r="K3351" s="15">
        <v>0</v>
      </c>
      <c r="L3351" s="16">
        <f t="shared" si="66"/>
        <v>0</v>
      </c>
      <c r="M3351" s="15">
        <f t="shared" si="67"/>
        <v>0</v>
      </c>
      <c r="N3351" s="15">
        <v>0</v>
      </c>
      <c r="O3351" s="17">
        <f t="shared" si="68"/>
        <v>0</v>
      </c>
      <c r="P3351" s="16">
        <f t="shared" si="69"/>
        <v>0</v>
      </c>
    </row>
    <row r="3352" spans="1:16" x14ac:dyDescent="0.2">
      <c r="A3352" s="15" t="s">
        <v>4247</v>
      </c>
      <c r="B3352" s="15" t="s">
        <v>20</v>
      </c>
      <c r="C3352" s="15"/>
      <c r="D3352" s="15"/>
      <c r="E3352" s="15">
        <v>0</v>
      </c>
      <c r="F3352" s="15">
        <v>0</v>
      </c>
      <c r="G3352" s="15">
        <v>0</v>
      </c>
      <c r="H3352" s="15">
        <v>0</v>
      </c>
      <c r="I3352" s="16">
        <f t="shared" si="65"/>
        <v>0</v>
      </c>
      <c r="J3352" s="15">
        <v>0</v>
      </c>
      <c r="K3352" s="15">
        <v>0</v>
      </c>
      <c r="L3352" s="16">
        <f t="shared" si="66"/>
        <v>0</v>
      </c>
      <c r="M3352" s="15">
        <f t="shared" si="67"/>
        <v>0</v>
      </c>
      <c r="N3352" s="15">
        <v>0</v>
      </c>
      <c r="O3352" s="17">
        <f t="shared" si="68"/>
        <v>0</v>
      </c>
      <c r="P3352" s="16">
        <f t="shared" si="69"/>
        <v>0</v>
      </c>
    </row>
    <row r="3353" spans="1:16" x14ac:dyDescent="0.2">
      <c r="A3353" s="15" t="s">
        <v>4248</v>
      </c>
      <c r="B3353" s="15" t="s">
        <v>34</v>
      </c>
      <c r="C3353" s="15"/>
      <c r="D3353" s="15"/>
      <c r="E3353" s="15">
        <v>0</v>
      </c>
      <c r="F3353" s="15">
        <v>0</v>
      </c>
      <c r="G3353" s="15">
        <v>0</v>
      </c>
      <c r="H3353" s="15">
        <v>0</v>
      </c>
      <c r="I3353" s="16">
        <f t="shared" si="65"/>
        <v>0</v>
      </c>
      <c r="J3353" s="15">
        <v>0</v>
      </c>
      <c r="K3353" s="15">
        <v>0</v>
      </c>
      <c r="L3353" s="16">
        <f t="shared" si="66"/>
        <v>0</v>
      </c>
      <c r="M3353" s="15">
        <f t="shared" si="67"/>
        <v>0</v>
      </c>
      <c r="N3353" s="15">
        <v>0</v>
      </c>
      <c r="O3353" s="17">
        <f t="shared" si="68"/>
        <v>0</v>
      </c>
      <c r="P3353" s="16">
        <f t="shared" si="69"/>
        <v>0</v>
      </c>
    </row>
    <row r="3354" spans="1:16" x14ac:dyDescent="0.2">
      <c r="A3354" s="15" t="s">
        <v>4249</v>
      </c>
      <c r="B3354" s="15" t="s">
        <v>25</v>
      </c>
      <c r="C3354" s="15"/>
      <c r="D3354" s="15"/>
      <c r="E3354" s="15">
        <v>0</v>
      </c>
      <c r="F3354" s="15">
        <v>0</v>
      </c>
      <c r="G3354" s="15">
        <v>0</v>
      </c>
      <c r="H3354" s="15">
        <v>0</v>
      </c>
      <c r="I3354" s="16">
        <f t="shared" si="65"/>
        <v>0</v>
      </c>
      <c r="J3354" s="15">
        <v>0</v>
      </c>
      <c r="K3354" s="15">
        <v>0</v>
      </c>
      <c r="L3354" s="16">
        <f t="shared" si="66"/>
        <v>0</v>
      </c>
      <c r="M3354" s="15">
        <f t="shared" si="67"/>
        <v>0</v>
      </c>
      <c r="N3354" s="15">
        <v>0</v>
      </c>
      <c r="O3354" s="17">
        <f t="shared" si="68"/>
        <v>0</v>
      </c>
      <c r="P3354" s="16">
        <f t="shared" si="69"/>
        <v>0</v>
      </c>
    </row>
    <row r="3355" spans="1:16" x14ac:dyDescent="0.2">
      <c r="A3355" s="15" t="s">
        <v>4250</v>
      </c>
      <c r="B3355" s="15" t="s">
        <v>25</v>
      </c>
      <c r="C3355" s="15"/>
      <c r="D3355" s="15"/>
      <c r="E3355" s="15">
        <v>0</v>
      </c>
      <c r="F3355" s="15">
        <v>0</v>
      </c>
      <c r="G3355" s="15">
        <v>0</v>
      </c>
      <c r="H3355" s="15">
        <v>0</v>
      </c>
      <c r="I3355" s="16">
        <f t="shared" si="65"/>
        <v>0</v>
      </c>
      <c r="J3355" s="15">
        <v>0</v>
      </c>
      <c r="K3355" s="15">
        <v>0</v>
      </c>
      <c r="L3355" s="16">
        <f t="shared" si="66"/>
        <v>0</v>
      </c>
      <c r="M3355" s="15">
        <f t="shared" si="67"/>
        <v>0</v>
      </c>
      <c r="N3355" s="15">
        <v>0</v>
      </c>
      <c r="O3355" s="17">
        <f t="shared" si="68"/>
        <v>0</v>
      </c>
      <c r="P3355" s="16">
        <f t="shared" si="69"/>
        <v>0</v>
      </c>
    </row>
    <row r="3356" spans="1:16" x14ac:dyDescent="0.2">
      <c r="A3356" s="15" t="s">
        <v>2368</v>
      </c>
      <c r="B3356" s="15" t="s">
        <v>11</v>
      </c>
      <c r="C3356" s="15"/>
      <c r="D3356" s="15"/>
      <c r="E3356" s="15">
        <v>0</v>
      </c>
      <c r="F3356" s="15">
        <v>0</v>
      </c>
      <c r="G3356" s="15">
        <v>0</v>
      </c>
      <c r="H3356" s="15">
        <v>0</v>
      </c>
      <c r="I3356" s="16">
        <f t="shared" si="65"/>
        <v>0</v>
      </c>
      <c r="J3356" s="15">
        <v>0</v>
      </c>
      <c r="K3356" s="15">
        <v>0</v>
      </c>
      <c r="L3356" s="16">
        <f t="shared" si="66"/>
        <v>0</v>
      </c>
      <c r="M3356" s="15">
        <f t="shared" si="67"/>
        <v>0</v>
      </c>
      <c r="N3356" s="15">
        <v>0</v>
      </c>
      <c r="O3356" s="17">
        <f t="shared" si="68"/>
        <v>0</v>
      </c>
      <c r="P3356" s="16">
        <f t="shared" si="69"/>
        <v>0</v>
      </c>
    </row>
    <row r="3357" spans="1:16" x14ac:dyDescent="0.2">
      <c r="A3357" s="15" t="s">
        <v>2369</v>
      </c>
      <c r="B3357" s="15" t="s">
        <v>11</v>
      </c>
      <c r="C3357" s="15"/>
      <c r="D3357" s="15"/>
      <c r="E3357" s="15">
        <v>0</v>
      </c>
      <c r="F3357" s="15">
        <v>0</v>
      </c>
      <c r="G3357" s="15">
        <v>0</v>
      </c>
      <c r="H3357" s="15">
        <v>0</v>
      </c>
      <c r="I3357" s="16">
        <f t="shared" si="65"/>
        <v>0</v>
      </c>
      <c r="J3357" s="15">
        <v>0</v>
      </c>
      <c r="K3357" s="15">
        <v>0</v>
      </c>
      <c r="L3357" s="16">
        <f t="shared" si="66"/>
        <v>0</v>
      </c>
      <c r="M3357" s="15">
        <f t="shared" si="67"/>
        <v>0</v>
      </c>
      <c r="N3357" s="15">
        <v>0</v>
      </c>
      <c r="O3357" s="17">
        <f t="shared" si="68"/>
        <v>0</v>
      </c>
      <c r="P3357" s="16">
        <f t="shared" si="69"/>
        <v>0</v>
      </c>
    </row>
    <row r="3358" spans="1:16" x14ac:dyDescent="0.2">
      <c r="A3358" s="15" t="s">
        <v>2370</v>
      </c>
      <c r="B3358" s="15" t="s">
        <v>11</v>
      </c>
      <c r="C3358" s="15"/>
      <c r="D3358" s="15"/>
      <c r="E3358" s="15">
        <v>0</v>
      </c>
      <c r="F3358" s="15">
        <v>0</v>
      </c>
      <c r="G3358" s="15">
        <v>0</v>
      </c>
      <c r="H3358" s="15">
        <v>0</v>
      </c>
      <c r="I3358" s="16">
        <f t="shared" si="65"/>
        <v>0</v>
      </c>
      <c r="J3358" s="15">
        <v>0</v>
      </c>
      <c r="K3358" s="15">
        <v>0</v>
      </c>
      <c r="L3358" s="16">
        <f t="shared" si="66"/>
        <v>0</v>
      </c>
      <c r="M3358" s="15">
        <f t="shared" si="67"/>
        <v>0</v>
      </c>
      <c r="N3358" s="15">
        <v>0</v>
      </c>
      <c r="O3358" s="17">
        <f t="shared" si="68"/>
        <v>0</v>
      </c>
      <c r="P3358" s="16">
        <f t="shared" si="69"/>
        <v>0</v>
      </c>
    </row>
    <row r="3359" spans="1:16" x14ac:dyDescent="0.2">
      <c r="A3359" s="15" t="s">
        <v>4251</v>
      </c>
      <c r="B3359" s="15" t="s">
        <v>11</v>
      </c>
      <c r="C3359" s="15"/>
      <c r="D3359" s="15"/>
      <c r="E3359" s="15">
        <v>0</v>
      </c>
      <c r="F3359" s="15">
        <v>0</v>
      </c>
      <c r="G3359" s="15">
        <v>0</v>
      </c>
      <c r="H3359" s="15">
        <v>0</v>
      </c>
      <c r="I3359" s="16">
        <f t="shared" si="65"/>
        <v>0</v>
      </c>
      <c r="J3359" s="15">
        <v>0</v>
      </c>
      <c r="K3359" s="15">
        <v>0</v>
      </c>
      <c r="L3359" s="16">
        <f t="shared" si="66"/>
        <v>0</v>
      </c>
      <c r="M3359" s="15">
        <f t="shared" si="67"/>
        <v>0</v>
      </c>
      <c r="N3359" s="15">
        <v>0</v>
      </c>
      <c r="O3359" s="17">
        <f t="shared" si="68"/>
        <v>0</v>
      </c>
      <c r="P3359" s="16">
        <f t="shared" si="69"/>
        <v>0</v>
      </c>
    </row>
    <row r="3360" spans="1:16" x14ac:dyDescent="0.2">
      <c r="A3360" s="15" t="s">
        <v>2372</v>
      </c>
      <c r="B3360" s="15" t="s">
        <v>20</v>
      </c>
      <c r="C3360" s="15"/>
      <c r="D3360" s="15"/>
      <c r="E3360" s="15">
        <v>0</v>
      </c>
      <c r="F3360" s="15">
        <v>0</v>
      </c>
      <c r="G3360" s="15">
        <v>0</v>
      </c>
      <c r="H3360" s="15">
        <v>0</v>
      </c>
      <c r="I3360" s="16">
        <f t="shared" si="65"/>
        <v>0</v>
      </c>
      <c r="J3360" s="15">
        <v>0</v>
      </c>
      <c r="K3360" s="15">
        <v>0</v>
      </c>
      <c r="L3360" s="16">
        <f t="shared" si="66"/>
        <v>0</v>
      </c>
      <c r="M3360" s="15">
        <f t="shared" si="67"/>
        <v>0</v>
      </c>
      <c r="N3360" s="15">
        <v>0</v>
      </c>
      <c r="O3360" s="17">
        <f t="shared" si="68"/>
        <v>0</v>
      </c>
      <c r="P3360" s="16">
        <f t="shared" si="69"/>
        <v>0</v>
      </c>
    </row>
    <row r="3361" spans="1:16" x14ac:dyDescent="0.2">
      <c r="A3361" s="15" t="s">
        <v>4252</v>
      </c>
      <c r="B3361" s="15" t="s">
        <v>11</v>
      </c>
      <c r="C3361" s="15"/>
      <c r="D3361" s="15"/>
      <c r="E3361" s="15">
        <v>0</v>
      </c>
      <c r="F3361" s="15">
        <v>0</v>
      </c>
      <c r="G3361" s="15">
        <v>0</v>
      </c>
      <c r="H3361" s="15">
        <v>0</v>
      </c>
      <c r="I3361" s="16">
        <f t="shared" si="65"/>
        <v>0</v>
      </c>
      <c r="J3361" s="15">
        <v>0</v>
      </c>
      <c r="K3361" s="15">
        <v>0</v>
      </c>
      <c r="L3361" s="16">
        <f t="shared" si="66"/>
        <v>0</v>
      </c>
      <c r="M3361" s="15">
        <f t="shared" si="67"/>
        <v>0</v>
      </c>
      <c r="N3361" s="15">
        <v>0</v>
      </c>
      <c r="O3361" s="17">
        <f t="shared" si="68"/>
        <v>0</v>
      </c>
      <c r="P3361" s="16">
        <f t="shared" si="69"/>
        <v>0</v>
      </c>
    </row>
    <row r="3362" spans="1:16" x14ac:dyDescent="0.2">
      <c r="A3362" s="15" t="s">
        <v>4253</v>
      </c>
      <c r="B3362" s="15" t="s">
        <v>11</v>
      </c>
      <c r="C3362" s="15"/>
      <c r="D3362" s="15"/>
      <c r="E3362" s="15">
        <v>0</v>
      </c>
      <c r="F3362" s="15">
        <v>0</v>
      </c>
      <c r="G3362" s="15">
        <v>0</v>
      </c>
      <c r="H3362" s="15">
        <v>0</v>
      </c>
      <c r="I3362" s="16">
        <f t="shared" si="65"/>
        <v>0</v>
      </c>
      <c r="J3362" s="15">
        <v>0</v>
      </c>
      <c r="K3362" s="15">
        <v>0</v>
      </c>
      <c r="L3362" s="16">
        <f t="shared" si="66"/>
        <v>0</v>
      </c>
      <c r="M3362" s="15">
        <f t="shared" si="67"/>
        <v>0</v>
      </c>
      <c r="N3362" s="15">
        <v>0</v>
      </c>
      <c r="O3362" s="17">
        <f t="shared" si="68"/>
        <v>0</v>
      </c>
      <c r="P3362" s="16">
        <f t="shared" si="69"/>
        <v>0</v>
      </c>
    </row>
    <row r="3363" spans="1:16" x14ac:dyDescent="0.2">
      <c r="A3363" s="15" t="s">
        <v>2375</v>
      </c>
      <c r="B3363" s="15" t="s">
        <v>11</v>
      </c>
      <c r="C3363" s="15"/>
      <c r="D3363" s="15"/>
      <c r="E3363" s="15">
        <v>0</v>
      </c>
      <c r="F3363" s="15">
        <v>0</v>
      </c>
      <c r="G3363" s="15">
        <v>0</v>
      </c>
      <c r="H3363" s="15">
        <v>0</v>
      </c>
      <c r="I3363" s="16">
        <f t="shared" si="65"/>
        <v>0</v>
      </c>
      <c r="J3363" s="15">
        <v>0</v>
      </c>
      <c r="K3363" s="15">
        <v>0</v>
      </c>
      <c r="L3363" s="16">
        <f t="shared" si="66"/>
        <v>0</v>
      </c>
      <c r="M3363" s="15">
        <f t="shared" si="67"/>
        <v>0</v>
      </c>
      <c r="N3363" s="15">
        <v>0</v>
      </c>
      <c r="O3363" s="17">
        <f t="shared" si="68"/>
        <v>0</v>
      </c>
      <c r="P3363" s="16">
        <f t="shared" si="69"/>
        <v>0</v>
      </c>
    </row>
    <row r="3364" spans="1:16" x14ac:dyDescent="0.2">
      <c r="A3364" s="15" t="s">
        <v>4254</v>
      </c>
      <c r="B3364" s="15" t="s">
        <v>11</v>
      </c>
      <c r="C3364" s="15"/>
      <c r="D3364" s="15"/>
      <c r="E3364" s="15">
        <v>0</v>
      </c>
      <c r="F3364" s="15">
        <v>0</v>
      </c>
      <c r="G3364" s="15">
        <v>0</v>
      </c>
      <c r="H3364" s="15">
        <v>0</v>
      </c>
      <c r="I3364" s="16">
        <f t="shared" si="65"/>
        <v>0</v>
      </c>
      <c r="J3364" s="15">
        <v>0</v>
      </c>
      <c r="K3364" s="15">
        <v>0</v>
      </c>
      <c r="L3364" s="16">
        <f t="shared" si="66"/>
        <v>0</v>
      </c>
      <c r="M3364" s="15">
        <f t="shared" si="67"/>
        <v>0</v>
      </c>
      <c r="N3364" s="15">
        <v>0</v>
      </c>
      <c r="O3364" s="17">
        <f t="shared" si="68"/>
        <v>0</v>
      </c>
      <c r="P3364" s="16">
        <f t="shared" si="69"/>
        <v>0</v>
      </c>
    </row>
    <row r="3365" spans="1:16" x14ac:dyDescent="0.2">
      <c r="A3365" s="15" t="s">
        <v>4255</v>
      </c>
      <c r="B3365" s="15" t="s">
        <v>11</v>
      </c>
      <c r="C3365" s="15"/>
      <c r="D3365" s="15"/>
      <c r="E3365" s="15">
        <v>0</v>
      </c>
      <c r="F3365" s="15">
        <v>0</v>
      </c>
      <c r="G3365" s="15">
        <v>0</v>
      </c>
      <c r="H3365" s="15">
        <v>0</v>
      </c>
      <c r="I3365" s="16">
        <f t="shared" si="65"/>
        <v>0</v>
      </c>
      <c r="J3365" s="15">
        <v>0</v>
      </c>
      <c r="K3365" s="15">
        <v>0</v>
      </c>
      <c r="L3365" s="16">
        <f t="shared" si="66"/>
        <v>0</v>
      </c>
      <c r="M3365" s="15">
        <f t="shared" si="67"/>
        <v>0</v>
      </c>
      <c r="N3365" s="15">
        <v>0</v>
      </c>
      <c r="O3365" s="17">
        <f t="shared" si="68"/>
        <v>0</v>
      </c>
      <c r="P3365" s="16">
        <f t="shared" si="69"/>
        <v>0</v>
      </c>
    </row>
    <row r="3366" spans="1:16" x14ac:dyDescent="0.2">
      <c r="A3366" s="15" t="s">
        <v>3987</v>
      </c>
      <c r="B3366" s="15" t="s">
        <v>20</v>
      </c>
      <c r="C3366" s="15"/>
      <c r="D3366" s="15"/>
      <c r="E3366" s="15">
        <v>0</v>
      </c>
      <c r="F3366" s="15">
        <v>0</v>
      </c>
      <c r="G3366" s="15">
        <v>0</v>
      </c>
      <c r="H3366" s="15">
        <v>0</v>
      </c>
      <c r="I3366" s="16">
        <f t="shared" si="65"/>
        <v>0</v>
      </c>
      <c r="J3366" s="15">
        <v>0</v>
      </c>
      <c r="K3366" s="15">
        <v>0</v>
      </c>
      <c r="L3366" s="16">
        <f t="shared" si="66"/>
        <v>0</v>
      </c>
      <c r="M3366" s="15">
        <f t="shared" si="67"/>
        <v>0</v>
      </c>
      <c r="N3366" s="15">
        <v>0</v>
      </c>
      <c r="O3366" s="17">
        <f t="shared" si="68"/>
        <v>0</v>
      </c>
      <c r="P3366" s="16">
        <f t="shared" si="69"/>
        <v>0</v>
      </c>
    </row>
    <row r="3367" spans="1:16" x14ac:dyDescent="0.2">
      <c r="A3367" s="15" t="s">
        <v>4256</v>
      </c>
      <c r="B3367" s="15" t="s">
        <v>11</v>
      </c>
      <c r="C3367" s="15"/>
      <c r="D3367" s="15"/>
      <c r="E3367" s="15">
        <v>0</v>
      </c>
      <c r="F3367" s="15">
        <v>0</v>
      </c>
      <c r="G3367" s="15">
        <v>0</v>
      </c>
      <c r="H3367" s="15">
        <v>0</v>
      </c>
      <c r="I3367" s="16">
        <f t="shared" si="65"/>
        <v>0</v>
      </c>
      <c r="J3367" s="15">
        <v>0</v>
      </c>
      <c r="K3367" s="15">
        <v>0</v>
      </c>
      <c r="L3367" s="16">
        <f t="shared" si="66"/>
        <v>0</v>
      </c>
      <c r="M3367" s="15">
        <f t="shared" si="67"/>
        <v>0</v>
      </c>
      <c r="N3367" s="15">
        <v>0</v>
      </c>
      <c r="O3367" s="17">
        <f t="shared" si="68"/>
        <v>0</v>
      </c>
      <c r="P3367" s="16">
        <f t="shared" si="69"/>
        <v>0</v>
      </c>
    </row>
    <row r="3368" spans="1:16" x14ac:dyDescent="0.2">
      <c r="A3368" s="15" t="s">
        <v>4257</v>
      </c>
      <c r="B3368" s="15" t="s">
        <v>11</v>
      </c>
      <c r="C3368" s="15"/>
      <c r="D3368" s="15"/>
      <c r="E3368" s="15">
        <v>0</v>
      </c>
      <c r="F3368" s="15">
        <v>0</v>
      </c>
      <c r="G3368" s="15">
        <v>0</v>
      </c>
      <c r="H3368" s="15">
        <v>0</v>
      </c>
      <c r="I3368" s="16">
        <f t="shared" si="65"/>
        <v>0</v>
      </c>
      <c r="J3368" s="15">
        <v>0</v>
      </c>
      <c r="K3368" s="15">
        <v>0</v>
      </c>
      <c r="L3368" s="16">
        <f t="shared" si="66"/>
        <v>0</v>
      </c>
      <c r="M3368" s="15">
        <f t="shared" si="67"/>
        <v>0</v>
      </c>
      <c r="N3368" s="15">
        <v>0</v>
      </c>
      <c r="O3368" s="17">
        <f t="shared" si="68"/>
        <v>0</v>
      </c>
      <c r="P3368" s="16">
        <f t="shared" si="69"/>
        <v>0</v>
      </c>
    </row>
    <row r="3369" spans="1:16" x14ac:dyDescent="0.2">
      <c r="A3369" s="15" t="s">
        <v>2380</v>
      </c>
      <c r="B3369" s="15" t="s">
        <v>11</v>
      </c>
      <c r="C3369" s="15"/>
      <c r="D3369" s="15"/>
      <c r="E3369" s="15">
        <v>0</v>
      </c>
      <c r="F3369" s="15">
        <v>0</v>
      </c>
      <c r="G3369" s="15">
        <v>0</v>
      </c>
      <c r="H3369" s="15">
        <v>0</v>
      </c>
      <c r="I3369" s="16">
        <f t="shared" si="65"/>
        <v>0</v>
      </c>
      <c r="J3369" s="15">
        <v>0</v>
      </c>
      <c r="K3369" s="15">
        <v>0</v>
      </c>
      <c r="L3369" s="16">
        <f t="shared" si="66"/>
        <v>0</v>
      </c>
      <c r="M3369" s="15">
        <f t="shared" si="67"/>
        <v>0</v>
      </c>
      <c r="N3369" s="15">
        <v>0</v>
      </c>
      <c r="O3369" s="17">
        <f t="shared" si="68"/>
        <v>0</v>
      </c>
      <c r="P3369" s="16">
        <f t="shared" si="69"/>
        <v>0</v>
      </c>
    </row>
    <row r="3370" spans="1:16" x14ac:dyDescent="0.2">
      <c r="A3370" s="15" t="s">
        <v>2382</v>
      </c>
      <c r="B3370" s="15" t="s">
        <v>20</v>
      </c>
      <c r="C3370" s="15"/>
      <c r="D3370" s="15"/>
      <c r="E3370" s="15">
        <v>0</v>
      </c>
      <c r="F3370" s="15">
        <v>0</v>
      </c>
      <c r="G3370" s="15">
        <v>0</v>
      </c>
      <c r="H3370" s="15">
        <v>0</v>
      </c>
      <c r="I3370" s="16">
        <f t="shared" si="65"/>
        <v>0</v>
      </c>
      <c r="J3370" s="15">
        <v>0</v>
      </c>
      <c r="K3370" s="15">
        <v>0</v>
      </c>
      <c r="L3370" s="16">
        <f t="shared" si="66"/>
        <v>0</v>
      </c>
      <c r="M3370" s="15">
        <f t="shared" si="67"/>
        <v>0</v>
      </c>
      <c r="N3370" s="15">
        <v>0</v>
      </c>
      <c r="O3370" s="17">
        <f t="shared" si="68"/>
        <v>0</v>
      </c>
      <c r="P3370" s="16">
        <f t="shared" si="69"/>
        <v>0</v>
      </c>
    </row>
    <row r="3371" spans="1:16" x14ac:dyDescent="0.2">
      <c r="A3371" s="15" t="s">
        <v>2383</v>
      </c>
      <c r="B3371" s="15" t="s">
        <v>11</v>
      </c>
      <c r="C3371" s="15"/>
      <c r="D3371" s="15"/>
      <c r="E3371" s="15">
        <v>0</v>
      </c>
      <c r="F3371" s="15">
        <v>0</v>
      </c>
      <c r="G3371" s="15">
        <v>0</v>
      </c>
      <c r="H3371" s="15">
        <v>0</v>
      </c>
      <c r="I3371" s="16">
        <f t="shared" si="65"/>
        <v>0</v>
      </c>
      <c r="J3371" s="15">
        <v>0</v>
      </c>
      <c r="K3371" s="15">
        <v>0</v>
      </c>
      <c r="L3371" s="16">
        <f t="shared" si="66"/>
        <v>0</v>
      </c>
      <c r="M3371" s="15">
        <f t="shared" si="67"/>
        <v>0</v>
      </c>
      <c r="N3371" s="15">
        <v>0</v>
      </c>
      <c r="O3371" s="17">
        <f t="shared" si="68"/>
        <v>0</v>
      </c>
      <c r="P3371" s="16">
        <f t="shared" si="69"/>
        <v>0</v>
      </c>
    </row>
    <row r="3372" spans="1:16" x14ac:dyDescent="0.2">
      <c r="A3372" s="15" t="s">
        <v>2384</v>
      </c>
      <c r="B3372" s="15" t="s">
        <v>11</v>
      </c>
      <c r="C3372" s="15"/>
      <c r="D3372" s="15"/>
      <c r="E3372" s="15">
        <v>0</v>
      </c>
      <c r="F3372" s="15">
        <v>0</v>
      </c>
      <c r="G3372" s="15">
        <v>0</v>
      </c>
      <c r="H3372" s="15">
        <v>0</v>
      </c>
      <c r="I3372" s="16">
        <f t="shared" si="65"/>
        <v>0</v>
      </c>
      <c r="J3372" s="15">
        <v>0</v>
      </c>
      <c r="K3372" s="15">
        <v>0</v>
      </c>
      <c r="L3372" s="16">
        <f t="shared" si="66"/>
        <v>0</v>
      </c>
      <c r="M3372" s="15">
        <f t="shared" si="67"/>
        <v>0</v>
      </c>
      <c r="N3372" s="15">
        <v>0</v>
      </c>
      <c r="O3372" s="17">
        <f t="shared" si="68"/>
        <v>0</v>
      </c>
      <c r="P3372" s="16">
        <f t="shared" si="69"/>
        <v>0</v>
      </c>
    </row>
    <row r="3373" spans="1:16" x14ac:dyDescent="0.2">
      <c r="A3373" s="15" t="s">
        <v>4258</v>
      </c>
      <c r="B3373" s="15" t="s">
        <v>20</v>
      </c>
      <c r="C3373" s="15"/>
      <c r="D3373" s="15"/>
      <c r="E3373" s="15">
        <v>0</v>
      </c>
      <c r="F3373" s="15">
        <v>0</v>
      </c>
      <c r="G3373" s="15">
        <v>0</v>
      </c>
      <c r="H3373" s="15">
        <v>0</v>
      </c>
      <c r="I3373" s="16">
        <f t="shared" si="65"/>
        <v>0</v>
      </c>
      <c r="J3373" s="15">
        <v>0</v>
      </c>
      <c r="K3373" s="15">
        <v>0</v>
      </c>
      <c r="L3373" s="16">
        <f t="shared" si="66"/>
        <v>0</v>
      </c>
      <c r="M3373" s="15">
        <f t="shared" si="67"/>
        <v>0</v>
      </c>
      <c r="N3373" s="15">
        <v>0</v>
      </c>
      <c r="O3373" s="17">
        <f t="shared" si="68"/>
        <v>0</v>
      </c>
      <c r="P3373" s="16">
        <f t="shared" si="69"/>
        <v>0</v>
      </c>
    </row>
    <row r="3374" spans="1:16" x14ac:dyDescent="0.2">
      <c r="A3374" s="15" t="s">
        <v>2386</v>
      </c>
      <c r="B3374" s="15" t="s">
        <v>20</v>
      </c>
      <c r="C3374" s="15"/>
      <c r="D3374" s="15"/>
      <c r="E3374" s="15">
        <v>0</v>
      </c>
      <c r="F3374" s="15">
        <v>0</v>
      </c>
      <c r="G3374" s="15">
        <v>0</v>
      </c>
      <c r="H3374" s="15">
        <v>0</v>
      </c>
      <c r="I3374" s="16">
        <f t="shared" si="65"/>
        <v>0</v>
      </c>
      <c r="J3374" s="15">
        <v>0</v>
      </c>
      <c r="K3374" s="15">
        <v>0</v>
      </c>
      <c r="L3374" s="16">
        <f t="shared" si="66"/>
        <v>0</v>
      </c>
      <c r="M3374" s="15">
        <f t="shared" si="67"/>
        <v>0</v>
      </c>
      <c r="N3374" s="15">
        <v>0</v>
      </c>
      <c r="O3374" s="17">
        <f t="shared" si="68"/>
        <v>0</v>
      </c>
      <c r="P3374" s="16">
        <f t="shared" si="69"/>
        <v>0</v>
      </c>
    </row>
    <row r="3375" spans="1:16" x14ac:dyDescent="0.2">
      <c r="A3375" s="15" t="s">
        <v>4259</v>
      </c>
      <c r="B3375" s="15" t="s">
        <v>20</v>
      </c>
      <c r="C3375" s="15"/>
      <c r="D3375" s="15"/>
      <c r="E3375" s="15">
        <v>0</v>
      </c>
      <c r="F3375" s="15">
        <v>0</v>
      </c>
      <c r="G3375" s="15">
        <v>0</v>
      </c>
      <c r="H3375" s="15">
        <v>0</v>
      </c>
      <c r="I3375" s="16">
        <f t="shared" si="65"/>
        <v>0</v>
      </c>
      <c r="J3375" s="15">
        <v>0</v>
      </c>
      <c r="K3375" s="15">
        <v>0</v>
      </c>
      <c r="L3375" s="16">
        <f t="shared" si="66"/>
        <v>0</v>
      </c>
      <c r="M3375" s="15">
        <f t="shared" si="67"/>
        <v>0</v>
      </c>
      <c r="N3375" s="15">
        <v>0</v>
      </c>
      <c r="O3375" s="17">
        <f t="shared" si="68"/>
        <v>0</v>
      </c>
      <c r="P3375" s="16">
        <f t="shared" si="69"/>
        <v>0</v>
      </c>
    </row>
    <row r="3376" spans="1:16" x14ac:dyDescent="0.2">
      <c r="A3376" s="15" t="s">
        <v>2390</v>
      </c>
      <c r="B3376" s="15" t="s">
        <v>11</v>
      </c>
      <c r="C3376" s="15"/>
      <c r="D3376" s="15"/>
      <c r="E3376" s="15">
        <v>0</v>
      </c>
      <c r="F3376" s="15">
        <v>0</v>
      </c>
      <c r="G3376" s="15">
        <v>0</v>
      </c>
      <c r="H3376" s="15">
        <v>0</v>
      </c>
      <c r="I3376" s="16">
        <f t="shared" si="65"/>
        <v>0</v>
      </c>
      <c r="J3376" s="15">
        <v>0</v>
      </c>
      <c r="K3376" s="15">
        <v>0</v>
      </c>
      <c r="L3376" s="16">
        <f t="shared" si="66"/>
        <v>0</v>
      </c>
      <c r="M3376" s="15">
        <f t="shared" si="67"/>
        <v>0</v>
      </c>
      <c r="N3376" s="15">
        <v>0</v>
      </c>
      <c r="O3376" s="17">
        <f t="shared" si="68"/>
        <v>0</v>
      </c>
      <c r="P3376" s="16">
        <f t="shared" si="69"/>
        <v>0</v>
      </c>
    </row>
    <row r="3377" spans="1:16" x14ac:dyDescent="0.2">
      <c r="A3377" s="15" t="s">
        <v>4260</v>
      </c>
      <c r="B3377" s="15" t="s">
        <v>11</v>
      </c>
      <c r="C3377" s="15"/>
      <c r="D3377" s="15"/>
      <c r="E3377" s="15">
        <v>0</v>
      </c>
      <c r="F3377" s="15">
        <v>0</v>
      </c>
      <c r="G3377" s="15">
        <v>0</v>
      </c>
      <c r="H3377" s="15">
        <v>0</v>
      </c>
      <c r="I3377" s="16">
        <f t="shared" si="65"/>
        <v>0</v>
      </c>
      <c r="J3377" s="15">
        <v>0</v>
      </c>
      <c r="K3377" s="15">
        <v>0</v>
      </c>
      <c r="L3377" s="16">
        <f t="shared" si="66"/>
        <v>0</v>
      </c>
      <c r="M3377" s="15">
        <f t="shared" si="67"/>
        <v>0</v>
      </c>
      <c r="N3377" s="15">
        <v>0</v>
      </c>
      <c r="O3377" s="17">
        <f t="shared" si="68"/>
        <v>0</v>
      </c>
      <c r="P3377" s="16">
        <f t="shared" si="69"/>
        <v>0</v>
      </c>
    </row>
    <row r="3378" spans="1:16" x14ac:dyDescent="0.2">
      <c r="A3378" s="15" t="s">
        <v>4261</v>
      </c>
      <c r="B3378" s="15" t="s">
        <v>20</v>
      </c>
      <c r="C3378" s="15"/>
      <c r="D3378" s="15"/>
      <c r="E3378" s="15">
        <v>0</v>
      </c>
      <c r="F3378" s="15">
        <v>0</v>
      </c>
      <c r="G3378" s="15">
        <v>0</v>
      </c>
      <c r="H3378" s="15">
        <v>0</v>
      </c>
      <c r="I3378" s="16">
        <f t="shared" si="65"/>
        <v>0</v>
      </c>
      <c r="J3378" s="15">
        <v>0</v>
      </c>
      <c r="K3378" s="15">
        <v>0</v>
      </c>
      <c r="L3378" s="16">
        <f t="shared" si="66"/>
        <v>0</v>
      </c>
      <c r="M3378" s="15">
        <f t="shared" si="67"/>
        <v>0</v>
      </c>
      <c r="N3378" s="15">
        <v>0</v>
      </c>
      <c r="O3378" s="17">
        <f t="shared" si="68"/>
        <v>0</v>
      </c>
      <c r="P3378" s="16">
        <f t="shared" si="69"/>
        <v>0</v>
      </c>
    </row>
    <row r="3379" spans="1:16" x14ac:dyDescent="0.2">
      <c r="A3379" s="15" t="s">
        <v>2393</v>
      </c>
      <c r="B3379" s="15" t="s">
        <v>25</v>
      </c>
      <c r="C3379" s="15"/>
      <c r="D3379" s="15"/>
      <c r="E3379" s="15">
        <v>0</v>
      </c>
      <c r="F3379" s="15">
        <v>0</v>
      </c>
      <c r="G3379" s="15">
        <v>0</v>
      </c>
      <c r="H3379" s="15">
        <v>0</v>
      </c>
      <c r="I3379" s="16">
        <f t="shared" si="65"/>
        <v>0</v>
      </c>
      <c r="J3379" s="15">
        <v>0</v>
      </c>
      <c r="K3379" s="15">
        <v>0</v>
      </c>
      <c r="L3379" s="16">
        <f t="shared" si="66"/>
        <v>0</v>
      </c>
      <c r="M3379" s="15">
        <f t="shared" si="67"/>
        <v>0</v>
      </c>
      <c r="N3379" s="15">
        <v>0</v>
      </c>
      <c r="O3379" s="17">
        <f t="shared" si="68"/>
        <v>0</v>
      </c>
      <c r="P3379" s="16">
        <f t="shared" si="69"/>
        <v>0</v>
      </c>
    </row>
    <row r="3380" spans="1:16" x14ac:dyDescent="0.2">
      <c r="A3380" s="15" t="s">
        <v>4262</v>
      </c>
      <c r="B3380" s="15" t="s">
        <v>11</v>
      </c>
      <c r="C3380" s="15"/>
      <c r="D3380" s="15"/>
      <c r="E3380" s="15">
        <v>0</v>
      </c>
      <c r="F3380" s="15">
        <v>0</v>
      </c>
      <c r="G3380" s="15">
        <v>0</v>
      </c>
      <c r="H3380" s="15">
        <v>0</v>
      </c>
      <c r="I3380" s="16">
        <f t="shared" si="65"/>
        <v>0</v>
      </c>
      <c r="J3380" s="15">
        <v>0</v>
      </c>
      <c r="K3380" s="15">
        <v>0</v>
      </c>
      <c r="L3380" s="16">
        <f t="shared" si="66"/>
        <v>0</v>
      </c>
      <c r="M3380" s="15">
        <f t="shared" si="67"/>
        <v>0</v>
      </c>
      <c r="N3380" s="15">
        <v>0</v>
      </c>
      <c r="O3380" s="17">
        <f t="shared" si="68"/>
        <v>0</v>
      </c>
      <c r="P3380" s="16">
        <f t="shared" si="69"/>
        <v>0</v>
      </c>
    </row>
    <row r="3381" spans="1:16" x14ac:dyDescent="0.2">
      <c r="A3381" s="15" t="s">
        <v>2395</v>
      </c>
      <c r="B3381" s="15" t="s">
        <v>11</v>
      </c>
      <c r="C3381" s="15"/>
      <c r="D3381" s="15"/>
      <c r="E3381" s="15">
        <v>0</v>
      </c>
      <c r="F3381" s="15">
        <v>0</v>
      </c>
      <c r="G3381" s="15">
        <v>0</v>
      </c>
      <c r="H3381" s="15">
        <v>0</v>
      </c>
      <c r="I3381" s="16">
        <f t="shared" si="65"/>
        <v>0</v>
      </c>
      <c r="J3381" s="15">
        <v>0</v>
      </c>
      <c r="K3381" s="15">
        <v>0</v>
      </c>
      <c r="L3381" s="16">
        <f t="shared" si="66"/>
        <v>0</v>
      </c>
      <c r="M3381" s="15">
        <f t="shared" si="67"/>
        <v>0</v>
      </c>
      <c r="N3381" s="15">
        <v>0</v>
      </c>
      <c r="O3381" s="17">
        <f t="shared" si="68"/>
        <v>0</v>
      </c>
      <c r="P3381" s="16">
        <f t="shared" si="69"/>
        <v>0</v>
      </c>
    </row>
    <row r="3382" spans="1:16" x14ac:dyDescent="0.2">
      <c r="A3382" s="15" t="s">
        <v>2396</v>
      </c>
      <c r="B3382" s="15" t="s">
        <v>11</v>
      </c>
      <c r="C3382" s="15"/>
      <c r="D3382" s="15"/>
      <c r="E3382" s="15">
        <v>0</v>
      </c>
      <c r="F3382" s="15">
        <v>0</v>
      </c>
      <c r="G3382" s="15">
        <v>0</v>
      </c>
      <c r="H3382" s="15">
        <v>0</v>
      </c>
      <c r="I3382" s="16">
        <f t="shared" si="65"/>
        <v>0</v>
      </c>
      <c r="J3382" s="15">
        <v>0</v>
      </c>
      <c r="K3382" s="15">
        <v>0</v>
      </c>
      <c r="L3382" s="16">
        <f t="shared" si="66"/>
        <v>0</v>
      </c>
      <c r="M3382" s="15">
        <f t="shared" si="67"/>
        <v>0</v>
      </c>
      <c r="N3382" s="15">
        <v>0</v>
      </c>
      <c r="O3382" s="17">
        <f t="shared" si="68"/>
        <v>0</v>
      </c>
      <c r="P3382" s="16">
        <f t="shared" si="69"/>
        <v>0</v>
      </c>
    </row>
    <row r="3383" spans="1:16" x14ac:dyDescent="0.2">
      <c r="A3383" s="15" t="s">
        <v>4263</v>
      </c>
      <c r="B3383" s="15" t="s">
        <v>11</v>
      </c>
      <c r="C3383" s="15"/>
      <c r="D3383" s="15"/>
      <c r="E3383" s="15">
        <v>0</v>
      </c>
      <c r="F3383" s="15">
        <v>0</v>
      </c>
      <c r="G3383" s="15">
        <v>0</v>
      </c>
      <c r="H3383" s="15">
        <v>0</v>
      </c>
      <c r="I3383" s="16">
        <f t="shared" si="65"/>
        <v>0</v>
      </c>
      <c r="J3383" s="15">
        <v>0</v>
      </c>
      <c r="K3383" s="15">
        <v>0</v>
      </c>
      <c r="L3383" s="16">
        <f t="shared" si="66"/>
        <v>0</v>
      </c>
      <c r="M3383" s="15">
        <f t="shared" si="67"/>
        <v>0</v>
      </c>
      <c r="N3383" s="15">
        <v>0</v>
      </c>
      <c r="O3383" s="17">
        <f t="shared" si="68"/>
        <v>0</v>
      </c>
      <c r="P3383" s="16">
        <f t="shared" si="69"/>
        <v>0</v>
      </c>
    </row>
    <row r="3384" spans="1:16" x14ac:dyDescent="0.2">
      <c r="A3384" s="15" t="s">
        <v>2399</v>
      </c>
      <c r="B3384" s="15" t="s">
        <v>11</v>
      </c>
      <c r="C3384" s="15"/>
      <c r="D3384" s="15"/>
      <c r="E3384" s="15">
        <v>0</v>
      </c>
      <c r="F3384" s="15">
        <v>0</v>
      </c>
      <c r="G3384" s="15">
        <v>0</v>
      </c>
      <c r="H3384" s="15">
        <v>0</v>
      </c>
      <c r="I3384" s="16">
        <f t="shared" si="65"/>
        <v>0</v>
      </c>
      <c r="J3384" s="15">
        <v>0</v>
      </c>
      <c r="K3384" s="15">
        <v>0</v>
      </c>
      <c r="L3384" s="16">
        <f t="shared" si="66"/>
        <v>0</v>
      </c>
      <c r="M3384" s="15">
        <f t="shared" si="67"/>
        <v>0</v>
      </c>
      <c r="N3384" s="15">
        <v>0</v>
      </c>
      <c r="O3384" s="17">
        <f t="shared" si="68"/>
        <v>0</v>
      </c>
      <c r="P3384" s="16">
        <f t="shared" si="69"/>
        <v>0</v>
      </c>
    </row>
    <row r="3385" spans="1:16" x14ac:dyDescent="0.2">
      <c r="A3385" s="15" t="s">
        <v>2400</v>
      </c>
      <c r="B3385" s="15" t="s">
        <v>11</v>
      </c>
      <c r="C3385" s="15"/>
      <c r="D3385" s="15"/>
      <c r="E3385" s="15">
        <v>0</v>
      </c>
      <c r="F3385" s="15">
        <v>0</v>
      </c>
      <c r="G3385" s="15">
        <v>0</v>
      </c>
      <c r="H3385" s="15">
        <v>0</v>
      </c>
      <c r="I3385" s="16">
        <f t="shared" si="65"/>
        <v>0</v>
      </c>
      <c r="J3385" s="15">
        <v>0</v>
      </c>
      <c r="K3385" s="15">
        <v>0</v>
      </c>
      <c r="L3385" s="16">
        <f t="shared" si="66"/>
        <v>0</v>
      </c>
      <c r="M3385" s="15">
        <f t="shared" si="67"/>
        <v>0</v>
      </c>
      <c r="N3385" s="15">
        <v>0</v>
      </c>
      <c r="O3385" s="17">
        <f t="shared" si="68"/>
        <v>0</v>
      </c>
      <c r="P3385" s="16">
        <f t="shared" si="69"/>
        <v>0</v>
      </c>
    </row>
    <row r="3386" spans="1:16" x14ac:dyDescent="0.2">
      <c r="A3386" s="15" t="s">
        <v>2401</v>
      </c>
      <c r="B3386" s="15" t="s">
        <v>11</v>
      </c>
      <c r="C3386" s="15"/>
      <c r="D3386" s="15"/>
      <c r="E3386" s="15">
        <v>0</v>
      </c>
      <c r="F3386" s="15">
        <v>0</v>
      </c>
      <c r="G3386" s="15">
        <v>0</v>
      </c>
      <c r="H3386" s="15">
        <v>0</v>
      </c>
      <c r="I3386" s="16">
        <f t="shared" si="65"/>
        <v>0</v>
      </c>
      <c r="J3386" s="15">
        <v>0</v>
      </c>
      <c r="K3386" s="15">
        <v>0</v>
      </c>
      <c r="L3386" s="16">
        <f t="shared" si="66"/>
        <v>0</v>
      </c>
      <c r="M3386" s="15">
        <f t="shared" si="67"/>
        <v>0</v>
      </c>
      <c r="N3386" s="15">
        <v>0</v>
      </c>
      <c r="O3386" s="17">
        <f t="shared" si="68"/>
        <v>0</v>
      </c>
      <c r="P3386" s="16">
        <f t="shared" si="69"/>
        <v>0</v>
      </c>
    </row>
    <row r="3387" spans="1:16" x14ac:dyDescent="0.2">
      <c r="A3387" s="15" t="s">
        <v>2402</v>
      </c>
      <c r="B3387" s="15" t="s">
        <v>11</v>
      </c>
      <c r="C3387" s="15"/>
      <c r="D3387" s="15"/>
      <c r="E3387" s="15">
        <v>0</v>
      </c>
      <c r="F3387" s="15">
        <v>0</v>
      </c>
      <c r="G3387" s="15">
        <v>0</v>
      </c>
      <c r="H3387" s="15">
        <v>0</v>
      </c>
      <c r="I3387" s="16">
        <f t="shared" si="65"/>
        <v>0</v>
      </c>
      <c r="J3387" s="15">
        <v>0</v>
      </c>
      <c r="K3387" s="15">
        <v>0</v>
      </c>
      <c r="L3387" s="16">
        <f t="shared" si="66"/>
        <v>0</v>
      </c>
      <c r="M3387" s="15">
        <f t="shared" si="67"/>
        <v>0</v>
      </c>
      <c r="N3387" s="15">
        <v>0</v>
      </c>
      <c r="O3387" s="17">
        <f t="shared" si="68"/>
        <v>0</v>
      </c>
      <c r="P3387" s="16">
        <f t="shared" si="69"/>
        <v>0</v>
      </c>
    </row>
    <row r="3388" spans="1:16" x14ac:dyDescent="0.2">
      <c r="A3388" s="15" t="s">
        <v>2403</v>
      </c>
      <c r="B3388" s="15" t="s">
        <v>11</v>
      </c>
      <c r="C3388" s="15"/>
      <c r="D3388" s="15"/>
      <c r="E3388" s="15">
        <v>0</v>
      </c>
      <c r="F3388" s="15">
        <v>0</v>
      </c>
      <c r="G3388" s="15">
        <v>0</v>
      </c>
      <c r="H3388" s="15">
        <v>0</v>
      </c>
      <c r="I3388" s="16">
        <f t="shared" si="65"/>
        <v>0</v>
      </c>
      <c r="J3388" s="15">
        <v>0</v>
      </c>
      <c r="K3388" s="15">
        <v>0</v>
      </c>
      <c r="L3388" s="16">
        <f t="shared" si="66"/>
        <v>0</v>
      </c>
      <c r="M3388" s="15">
        <f t="shared" si="67"/>
        <v>0</v>
      </c>
      <c r="N3388" s="15">
        <v>0</v>
      </c>
      <c r="O3388" s="17">
        <f t="shared" si="68"/>
        <v>0</v>
      </c>
      <c r="P3388" s="16">
        <f t="shared" si="69"/>
        <v>0</v>
      </c>
    </row>
    <row r="3389" spans="1:16" x14ac:dyDescent="0.2">
      <c r="A3389" s="15" t="s">
        <v>4264</v>
      </c>
      <c r="B3389" s="15" t="s">
        <v>11</v>
      </c>
      <c r="C3389" s="15"/>
      <c r="D3389" s="15"/>
      <c r="E3389" s="15">
        <v>0</v>
      </c>
      <c r="F3389" s="15">
        <v>0</v>
      </c>
      <c r="G3389" s="15">
        <v>0</v>
      </c>
      <c r="H3389" s="15">
        <v>0</v>
      </c>
      <c r="I3389" s="16">
        <f t="shared" si="65"/>
        <v>0</v>
      </c>
      <c r="J3389" s="15">
        <v>0</v>
      </c>
      <c r="K3389" s="15">
        <v>0</v>
      </c>
      <c r="L3389" s="16">
        <f t="shared" si="66"/>
        <v>0</v>
      </c>
      <c r="M3389" s="15">
        <f t="shared" si="67"/>
        <v>0</v>
      </c>
      <c r="N3389" s="15">
        <v>0</v>
      </c>
      <c r="O3389" s="17">
        <f t="shared" si="68"/>
        <v>0</v>
      </c>
      <c r="P3389" s="16">
        <f t="shared" si="69"/>
        <v>0</v>
      </c>
    </row>
    <row r="3390" spans="1:16" x14ac:dyDescent="0.2">
      <c r="A3390" s="15" t="s">
        <v>4265</v>
      </c>
      <c r="B3390" s="15" t="s">
        <v>11</v>
      </c>
      <c r="C3390" s="15"/>
      <c r="D3390" s="15"/>
      <c r="E3390" s="15">
        <v>0</v>
      </c>
      <c r="F3390" s="15">
        <v>0</v>
      </c>
      <c r="G3390" s="15">
        <v>0</v>
      </c>
      <c r="H3390" s="15">
        <v>0</v>
      </c>
      <c r="I3390" s="16">
        <f t="shared" si="65"/>
        <v>0</v>
      </c>
      <c r="J3390" s="15">
        <v>0</v>
      </c>
      <c r="K3390" s="15">
        <v>0</v>
      </c>
      <c r="L3390" s="16">
        <f t="shared" si="66"/>
        <v>0</v>
      </c>
      <c r="M3390" s="15">
        <f t="shared" si="67"/>
        <v>0</v>
      </c>
      <c r="N3390" s="15">
        <v>0</v>
      </c>
      <c r="O3390" s="17">
        <f t="shared" si="68"/>
        <v>0</v>
      </c>
      <c r="P3390" s="16">
        <f t="shared" si="69"/>
        <v>0</v>
      </c>
    </row>
    <row r="3391" spans="1:16" x14ac:dyDescent="0.2">
      <c r="A3391" s="15" t="s">
        <v>4266</v>
      </c>
      <c r="B3391" s="15" t="s">
        <v>11</v>
      </c>
      <c r="C3391" s="15"/>
      <c r="D3391" s="15"/>
      <c r="E3391" s="15">
        <v>0</v>
      </c>
      <c r="F3391" s="15">
        <v>0</v>
      </c>
      <c r="G3391" s="15">
        <v>0</v>
      </c>
      <c r="H3391" s="15">
        <v>0</v>
      </c>
      <c r="I3391" s="16">
        <f t="shared" si="65"/>
        <v>0</v>
      </c>
      <c r="J3391" s="15">
        <v>0</v>
      </c>
      <c r="K3391" s="15">
        <v>0</v>
      </c>
      <c r="L3391" s="16">
        <f t="shared" si="66"/>
        <v>0</v>
      </c>
      <c r="M3391" s="15">
        <f t="shared" si="67"/>
        <v>0</v>
      </c>
      <c r="N3391" s="15">
        <v>0</v>
      </c>
      <c r="O3391" s="17">
        <f t="shared" si="68"/>
        <v>0</v>
      </c>
      <c r="P3391" s="16">
        <f t="shared" si="69"/>
        <v>0</v>
      </c>
    </row>
    <row r="3392" spans="1:16" x14ac:dyDescent="0.2">
      <c r="A3392" s="15" t="s">
        <v>4267</v>
      </c>
      <c r="B3392" s="15" t="s">
        <v>11</v>
      </c>
      <c r="C3392" s="15"/>
      <c r="D3392" s="15"/>
      <c r="E3392" s="15">
        <v>0</v>
      </c>
      <c r="F3392" s="15">
        <v>0</v>
      </c>
      <c r="G3392" s="15">
        <v>0</v>
      </c>
      <c r="H3392" s="15">
        <v>0</v>
      </c>
      <c r="I3392" s="16">
        <f t="shared" si="65"/>
        <v>0</v>
      </c>
      <c r="J3392" s="15">
        <v>0</v>
      </c>
      <c r="K3392" s="15">
        <v>0</v>
      </c>
      <c r="L3392" s="16">
        <f t="shared" si="66"/>
        <v>0</v>
      </c>
      <c r="M3392" s="15">
        <f t="shared" si="67"/>
        <v>0</v>
      </c>
      <c r="N3392" s="15">
        <v>0</v>
      </c>
      <c r="O3392" s="17">
        <f t="shared" si="68"/>
        <v>0</v>
      </c>
      <c r="P3392" s="16">
        <f t="shared" si="69"/>
        <v>0</v>
      </c>
    </row>
    <row r="3393" spans="1:16" x14ac:dyDescent="0.2">
      <c r="A3393" s="15" t="s">
        <v>2408</v>
      </c>
      <c r="B3393" s="15" t="s">
        <v>11</v>
      </c>
      <c r="C3393" s="15"/>
      <c r="D3393" s="15"/>
      <c r="E3393" s="15">
        <v>2</v>
      </c>
      <c r="F3393" s="15">
        <v>752524</v>
      </c>
      <c r="G3393" s="15">
        <v>0</v>
      </c>
      <c r="H3393" s="15">
        <v>0</v>
      </c>
      <c r="I3393" s="16">
        <f t="shared" si="65"/>
        <v>376262</v>
      </c>
      <c r="J3393" s="15">
        <v>0</v>
      </c>
      <c r="K3393" s="15">
        <v>0</v>
      </c>
      <c r="L3393" s="16">
        <f t="shared" si="66"/>
        <v>0</v>
      </c>
      <c r="M3393" s="15">
        <f t="shared" si="67"/>
        <v>2</v>
      </c>
      <c r="N3393" s="15">
        <v>0</v>
      </c>
      <c r="O3393" s="17">
        <f t="shared" si="68"/>
        <v>2</v>
      </c>
      <c r="P3393" s="16">
        <f t="shared" si="69"/>
        <v>752524</v>
      </c>
    </row>
    <row r="3394" spans="1:16" x14ac:dyDescent="0.2">
      <c r="A3394" s="15" t="s">
        <v>4268</v>
      </c>
      <c r="B3394" s="15" t="s">
        <v>11</v>
      </c>
      <c r="C3394" s="15"/>
      <c r="D3394" s="15"/>
      <c r="E3394" s="15">
        <v>0</v>
      </c>
      <c r="F3394" s="15">
        <v>0</v>
      </c>
      <c r="G3394" s="15">
        <v>0</v>
      </c>
      <c r="H3394" s="15">
        <v>0</v>
      </c>
      <c r="I3394" s="16">
        <f t="shared" si="65"/>
        <v>0</v>
      </c>
      <c r="J3394" s="15">
        <v>0</v>
      </c>
      <c r="K3394" s="15">
        <v>0</v>
      </c>
      <c r="L3394" s="16">
        <f t="shared" si="66"/>
        <v>0</v>
      </c>
      <c r="M3394" s="15">
        <f t="shared" si="67"/>
        <v>0</v>
      </c>
      <c r="N3394" s="15">
        <v>0</v>
      </c>
      <c r="O3394" s="17">
        <f t="shared" si="68"/>
        <v>0</v>
      </c>
      <c r="P3394" s="16">
        <f t="shared" si="69"/>
        <v>0</v>
      </c>
    </row>
    <row r="3395" spans="1:16" x14ac:dyDescent="0.2">
      <c r="A3395" s="15" t="s">
        <v>2411</v>
      </c>
      <c r="B3395" s="15" t="s">
        <v>25</v>
      </c>
      <c r="C3395" s="15"/>
      <c r="D3395" s="15"/>
      <c r="E3395" s="15">
        <v>0</v>
      </c>
      <c r="F3395" s="15">
        <v>0</v>
      </c>
      <c r="G3395" s="15">
        <v>0</v>
      </c>
      <c r="H3395" s="15">
        <v>0</v>
      </c>
      <c r="I3395" s="16">
        <f t="shared" si="65"/>
        <v>0</v>
      </c>
      <c r="J3395" s="15">
        <v>0</v>
      </c>
      <c r="K3395" s="15">
        <v>0</v>
      </c>
      <c r="L3395" s="16">
        <f t="shared" si="66"/>
        <v>0</v>
      </c>
      <c r="M3395" s="15">
        <f t="shared" si="67"/>
        <v>0</v>
      </c>
      <c r="N3395" s="15">
        <v>0</v>
      </c>
      <c r="O3395" s="17">
        <f t="shared" si="68"/>
        <v>0</v>
      </c>
      <c r="P3395" s="16">
        <f t="shared" si="69"/>
        <v>0</v>
      </c>
    </row>
    <row r="3396" spans="1:16" x14ac:dyDescent="0.2">
      <c r="A3396" s="15" t="s">
        <v>4269</v>
      </c>
      <c r="B3396" s="15" t="s">
        <v>20</v>
      </c>
      <c r="C3396" s="15"/>
      <c r="D3396" s="15"/>
      <c r="E3396" s="15">
        <v>0</v>
      </c>
      <c r="F3396" s="15">
        <v>0</v>
      </c>
      <c r="G3396" s="15">
        <v>0</v>
      </c>
      <c r="H3396" s="15">
        <v>0</v>
      </c>
      <c r="I3396" s="16">
        <f t="shared" si="65"/>
        <v>0</v>
      </c>
      <c r="J3396" s="15">
        <v>0</v>
      </c>
      <c r="K3396" s="15">
        <v>0</v>
      </c>
      <c r="L3396" s="16">
        <f t="shared" si="66"/>
        <v>0</v>
      </c>
      <c r="M3396" s="15">
        <f t="shared" si="67"/>
        <v>0</v>
      </c>
      <c r="N3396" s="15">
        <v>0</v>
      </c>
      <c r="O3396" s="17">
        <f t="shared" si="68"/>
        <v>0</v>
      </c>
      <c r="P3396" s="16">
        <f t="shared" si="69"/>
        <v>0</v>
      </c>
    </row>
    <row r="3397" spans="1:16" x14ac:dyDescent="0.2">
      <c r="A3397" s="15" t="s">
        <v>4270</v>
      </c>
      <c r="B3397" s="15" t="s">
        <v>11</v>
      </c>
      <c r="C3397" s="15"/>
      <c r="D3397" s="15"/>
      <c r="E3397" s="15">
        <v>0</v>
      </c>
      <c r="F3397" s="15">
        <v>0</v>
      </c>
      <c r="G3397" s="15">
        <v>0</v>
      </c>
      <c r="H3397" s="15">
        <v>0</v>
      </c>
      <c r="I3397" s="16">
        <f t="shared" si="65"/>
        <v>0</v>
      </c>
      <c r="J3397" s="15">
        <v>0</v>
      </c>
      <c r="K3397" s="15">
        <v>0</v>
      </c>
      <c r="L3397" s="16">
        <f t="shared" si="66"/>
        <v>0</v>
      </c>
      <c r="M3397" s="15">
        <f t="shared" si="67"/>
        <v>0</v>
      </c>
      <c r="N3397" s="15">
        <v>0</v>
      </c>
      <c r="O3397" s="17">
        <f t="shared" si="68"/>
        <v>0</v>
      </c>
      <c r="P3397" s="16">
        <f t="shared" si="69"/>
        <v>0</v>
      </c>
    </row>
    <row r="3398" spans="1:16" x14ac:dyDescent="0.2">
      <c r="A3398" s="15" t="s">
        <v>4271</v>
      </c>
      <c r="B3398" s="15" t="s">
        <v>11</v>
      </c>
      <c r="C3398" s="15"/>
      <c r="D3398" s="15"/>
      <c r="E3398" s="15">
        <v>0</v>
      </c>
      <c r="F3398" s="15">
        <v>0</v>
      </c>
      <c r="G3398" s="15">
        <v>0</v>
      </c>
      <c r="H3398" s="15">
        <v>0</v>
      </c>
      <c r="I3398" s="16">
        <f t="shared" si="65"/>
        <v>0</v>
      </c>
      <c r="J3398" s="15">
        <v>0</v>
      </c>
      <c r="K3398" s="15">
        <v>0</v>
      </c>
      <c r="L3398" s="16">
        <f t="shared" si="66"/>
        <v>0</v>
      </c>
      <c r="M3398" s="15">
        <f t="shared" si="67"/>
        <v>0</v>
      </c>
      <c r="N3398" s="15">
        <v>0</v>
      </c>
      <c r="O3398" s="17">
        <f t="shared" si="68"/>
        <v>0</v>
      </c>
      <c r="P3398" s="16">
        <f t="shared" si="69"/>
        <v>0</v>
      </c>
    </row>
    <row r="3399" spans="1:16" x14ac:dyDescent="0.2">
      <c r="A3399" s="15" t="s">
        <v>4272</v>
      </c>
      <c r="B3399" s="15" t="s">
        <v>11</v>
      </c>
      <c r="C3399" s="15"/>
      <c r="D3399" s="15"/>
      <c r="E3399" s="15">
        <v>0</v>
      </c>
      <c r="F3399" s="15">
        <v>0</v>
      </c>
      <c r="G3399" s="15">
        <v>0</v>
      </c>
      <c r="H3399" s="15">
        <v>0</v>
      </c>
      <c r="I3399" s="16">
        <f t="shared" si="65"/>
        <v>0</v>
      </c>
      <c r="J3399" s="15">
        <v>0</v>
      </c>
      <c r="K3399" s="15">
        <v>0</v>
      </c>
      <c r="L3399" s="16">
        <f t="shared" si="66"/>
        <v>0</v>
      </c>
      <c r="M3399" s="15">
        <f t="shared" si="67"/>
        <v>0</v>
      </c>
      <c r="N3399" s="15">
        <v>0</v>
      </c>
      <c r="O3399" s="17">
        <f t="shared" si="68"/>
        <v>0</v>
      </c>
      <c r="P3399" s="16">
        <f t="shared" si="69"/>
        <v>0</v>
      </c>
    </row>
    <row r="3400" spans="1:16" x14ac:dyDescent="0.2">
      <c r="A3400" s="15" t="s">
        <v>4273</v>
      </c>
      <c r="B3400" s="15" t="s">
        <v>11</v>
      </c>
      <c r="C3400" s="15"/>
      <c r="D3400" s="15"/>
      <c r="E3400" s="15">
        <v>0</v>
      </c>
      <c r="F3400" s="15">
        <v>0</v>
      </c>
      <c r="G3400" s="15">
        <v>0</v>
      </c>
      <c r="H3400" s="15">
        <v>0</v>
      </c>
      <c r="I3400" s="16">
        <f t="shared" si="65"/>
        <v>0</v>
      </c>
      <c r="J3400" s="15">
        <v>0</v>
      </c>
      <c r="K3400" s="15">
        <v>0</v>
      </c>
      <c r="L3400" s="16">
        <f t="shared" si="66"/>
        <v>0</v>
      </c>
      <c r="M3400" s="15">
        <f t="shared" si="67"/>
        <v>0</v>
      </c>
      <c r="N3400" s="15">
        <v>0</v>
      </c>
      <c r="O3400" s="17">
        <f t="shared" si="68"/>
        <v>0</v>
      </c>
      <c r="P3400" s="16">
        <f t="shared" si="69"/>
        <v>0</v>
      </c>
    </row>
    <row r="3401" spans="1:16" x14ac:dyDescent="0.2">
      <c r="A3401" s="15" t="s">
        <v>4274</v>
      </c>
      <c r="B3401" s="15" t="s">
        <v>11</v>
      </c>
      <c r="C3401" s="15"/>
      <c r="D3401" s="15"/>
      <c r="E3401" s="15">
        <v>0</v>
      </c>
      <c r="F3401" s="15">
        <v>0</v>
      </c>
      <c r="G3401" s="15">
        <v>0</v>
      </c>
      <c r="H3401" s="15">
        <v>0</v>
      </c>
      <c r="I3401" s="16">
        <f t="shared" si="65"/>
        <v>0</v>
      </c>
      <c r="J3401" s="15">
        <v>0</v>
      </c>
      <c r="K3401" s="15">
        <v>0</v>
      </c>
      <c r="L3401" s="16">
        <f t="shared" si="66"/>
        <v>0</v>
      </c>
      <c r="M3401" s="15">
        <f t="shared" si="67"/>
        <v>0</v>
      </c>
      <c r="N3401" s="15">
        <v>0</v>
      </c>
      <c r="O3401" s="17">
        <f t="shared" si="68"/>
        <v>0</v>
      </c>
      <c r="P3401" s="16">
        <f t="shared" si="69"/>
        <v>0</v>
      </c>
    </row>
    <row r="3402" spans="1:16" x14ac:dyDescent="0.2">
      <c r="A3402" s="15" t="s">
        <v>4275</v>
      </c>
      <c r="B3402" s="15" t="s">
        <v>11</v>
      </c>
      <c r="C3402" s="15"/>
      <c r="D3402" s="15"/>
      <c r="E3402" s="15">
        <v>0</v>
      </c>
      <c r="F3402" s="15">
        <v>0</v>
      </c>
      <c r="G3402" s="15">
        <v>0</v>
      </c>
      <c r="H3402" s="15">
        <v>0</v>
      </c>
      <c r="I3402" s="16">
        <f t="shared" si="65"/>
        <v>0</v>
      </c>
      <c r="J3402" s="15">
        <v>0</v>
      </c>
      <c r="K3402" s="15">
        <v>0</v>
      </c>
      <c r="L3402" s="16">
        <f t="shared" si="66"/>
        <v>0</v>
      </c>
      <c r="M3402" s="15">
        <f t="shared" si="67"/>
        <v>0</v>
      </c>
      <c r="N3402" s="15">
        <v>0</v>
      </c>
      <c r="O3402" s="17">
        <f t="shared" si="68"/>
        <v>0</v>
      </c>
      <c r="P3402" s="16">
        <f t="shared" si="69"/>
        <v>0</v>
      </c>
    </row>
    <row r="3403" spans="1:16" x14ac:dyDescent="0.2">
      <c r="A3403" s="15" t="s">
        <v>3994</v>
      </c>
      <c r="B3403" s="15" t="s">
        <v>20</v>
      </c>
      <c r="C3403" s="15"/>
      <c r="D3403" s="15"/>
      <c r="E3403" s="15">
        <v>0</v>
      </c>
      <c r="F3403" s="15">
        <v>0</v>
      </c>
      <c r="G3403" s="15">
        <v>0</v>
      </c>
      <c r="H3403" s="15">
        <v>0</v>
      </c>
      <c r="I3403" s="16">
        <f t="shared" si="65"/>
        <v>0</v>
      </c>
      <c r="J3403" s="15">
        <v>0</v>
      </c>
      <c r="K3403" s="15">
        <v>0</v>
      </c>
      <c r="L3403" s="16">
        <f t="shared" si="66"/>
        <v>0</v>
      </c>
      <c r="M3403" s="15">
        <f t="shared" si="67"/>
        <v>0</v>
      </c>
      <c r="N3403" s="15">
        <v>0</v>
      </c>
      <c r="O3403" s="17">
        <f t="shared" si="68"/>
        <v>0</v>
      </c>
      <c r="P3403" s="16">
        <f t="shared" si="69"/>
        <v>0</v>
      </c>
    </row>
    <row r="3404" spans="1:16" x14ac:dyDescent="0.2">
      <c r="A3404" s="15" t="s">
        <v>2420</v>
      </c>
      <c r="B3404" s="15" t="s">
        <v>11</v>
      </c>
      <c r="C3404" s="15"/>
      <c r="D3404" s="15"/>
      <c r="E3404" s="15">
        <v>0</v>
      </c>
      <c r="F3404" s="15">
        <v>0</v>
      </c>
      <c r="G3404" s="15">
        <v>0</v>
      </c>
      <c r="H3404" s="15">
        <v>0</v>
      </c>
      <c r="I3404" s="16">
        <f t="shared" si="65"/>
        <v>0</v>
      </c>
      <c r="J3404" s="15">
        <v>0</v>
      </c>
      <c r="K3404" s="15">
        <v>0</v>
      </c>
      <c r="L3404" s="16">
        <f t="shared" si="66"/>
        <v>0</v>
      </c>
      <c r="M3404" s="15">
        <f t="shared" si="67"/>
        <v>0</v>
      </c>
      <c r="N3404" s="15">
        <v>0</v>
      </c>
      <c r="O3404" s="17">
        <f t="shared" si="68"/>
        <v>0</v>
      </c>
      <c r="P3404" s="16">
        <f t="shared" si="69"/>
        <v>0</v>
      </c>
    </row>
    <row r="3405" spans="1:16" x14ac:dyDescent="0.2">
      <c r="A3405" s="15" t="s">
        <v>2422</v>
      </c>
      <c r="B3405" s="15" t="s">
        <v>25</v>
      </c>
      <c r="C3405" s="15"/>
      <c r="D3405" s="15"/>
      <c r="E3405" s="15">
        <v>0</v>
      </c>
      <c r="F3405" s="15">
        <v>0</v>
      </c>
      <c r="G3405" s="15">
        <v>0</v>
      </c>
      <c r="H3405" s="15">
        <v>0</v>
      </c>
      <c r="I3405" s="16">
        <f t="shared" si="65"/>
        <v>0</v>
      </c>
      <c r="J3405" s="15">
        <v>0</v>
      </c>
      <c r="K3405" s="15">
        <v>0</v>
      </c>
      <c r="L3405" s="16">
        <f t="shared" si="66"/>
        <v>0</v>
      </c>
      <c r="M3405" s="15">
        <f t="shared" si="67"/>
        <v>0</v>
      </c>
      <c r="N3405" s="15">
        <v>0</v>
      </c>
      <c r="O3405" s="17">
        <f t="shared" si="68"/>
        <v>0</v>
      </c>
      <c r="P3405" s="16">
        <f t="shared" si="69"/>
        <v>0</v>
      </c>
    </row>
    <row r="3406" spans="1:16" x14ac:dyDescent="0.2">
      <c r="A3406" s="15" t="s">
        <v>4276</v>
      </c>
      <c r="B3406" s="15" t="s">
        <v>20</v>
      </c>
      <c r="C3406" s="15"/>
      <c r="D3406" s="15"/>
      <c r="E3406" s="15">
        <v>0</v>
      </c>
      <c r="F3406" s="15">
        <v>0</v>
      </c>
      <c r="G3406" s="15">
        <v>0</v>
      </c>
      <c r="H3406" s="15">
        <v>0</v>
      </c>
      <c r="I3406" s="16">
        <f t="shared" si="65"/>
        <v>0</v>
      </c>
      <c r="J3406" s="15">
        <v>0</v>
      </c>
      <c r="K3406" s="15">
        <v>0</v>
      </c>
      <c r="L3406" s="16">
        <f t="shared" si="66"/>
        <v>0</v>
      </c>
      <c r="M3406" s="15">
        <f t="shared" si="67"/>
        <v>0</v>
      </c>
      <c r="N3406" s="15">
        <v>0</v>
      </c>
      <c r="O3406" s="17">
        <f t="shared" si="68"/>
        <v>0</v>
      </c>
      <c r="P3406" s="16">
        <f t="shared" si="69"/>
        <v>0</v>
      </c>
    </row>
    <row r="3407" spans="1:16" x14ac:dyDescent="0.2">
      <c r="A3407" s="15" t="s">
        <v>4277</v>
      </c>
      <c r="B3407" s="15" t="s">
        <v>11</v>
      </c>
      <c r="C3407" s="15"/>
      <c r="D3407" s="15"/>
      <c r="E3407" s="15">
        <v>0</v>
      </c>
      <c r="F3407" s="15">
        <v>0</v>
      </c>
      <c r="G3407" s="15">
        <v>0</v>
      </c>
      <c r="H3407" s="15">
        <v>0</v>
      </c>
      <c r="I3407" s="16">
        <f t="shared" si="65"/>
        <v>0</v>
      </c>
      <c r="J3407" s="15">
        <v>0</v>
      </c>
      <c r="K3407" s="15">
        <v>0</v>
      </c>
      <c r="L3407" s="16">
        <f t="shared" si="66"/>
        <v>0</v>
      </c>
      <c r="M3407" s="15">
        <f t="shared" si="67"/>
        <v>0</v>
      </c>
      <c r="N3407" s="15">
        <v>0</v>
      </c>
      <c r="O3407" s="17">
        <f t="shared" si="68"/>
        <v>0</v>
      </c>
      <c r="P3407" s="16">
        <f t="shared" si="69"/>
        <v>0</v>
      </c>
    </row>
    <row r="3408" spans="1:16" x14ac:dyDescent="0.2">
      <c r="A3408" s="15" t="s">
        <v>4278</v>
      </c>
      <c r="B3408" s="15" t="s">
        <v>11</v>
      </c>
      <c r="C3408" s="15"/>
      <c r="D3408" s="15"/>
      <c r="E3408" s="15">
        <v>0</v>
      </c>
      <c r="F3408" s="15">
        <v>0</v>
      </c>
      <c r="G3408" s="15">
        <v>0</v>
      </c>
      <c r="H3408" s="15">
        <v>0</v>
      </c>
      <c r="I3408" s="16">
        <f t="shared" si="65"/>
        <v>0</v>
      </c>
      <c r="J3408" s="15">
        <v>0</v>
      </c>
      <c r="K3408" s="15">
        <v>0</v>
      </c>
      <c r="L3408" s="16">
        <f t="shared" si="66"/>
        <v>0</v>
      </c>
      <c r="M3408" s="15">
        <f t="shared" si="67"/>
        <v>0</v>
      </c>
      <c r="N3408" s="15">
        <v>0</v>
      </c>
      <c r="O3408" s="17">
        <f t="shared" si="68"/>
        <v>0</v>
      </c>
      <c r="P3408" s="16">
        <f t="shared" si="69"/>
        <v>0</v>
      </c>
    </row>
    <row r="3409" spans="1:16" x14ac:dyDescent="0.2">
      <c r="A3409" s="15" t="s">
        <v>4279</v>
      </c>
      <c r="B3409" s="15" t="s">
        <v>11</v>
      </c>
      <c r="C3409" s="15"/>
      <c r="D3409" s="15"/>
      <c r="E3409" s="15">
        <v>0</v>
      </c>
      <c r="F3409" s="15">
        <v>0</v>
      </c>
      <c r="G3409" s="15">
        <v>0</v>
      </c>
      <c r="H3409" s="15">
        <v>0</v>
      </c>
      <c r="I3409" s="16">
        <f t="shared" si="65"/>
        <v>0</v>
      </c>
      <c r="J3409" s="15">
        <v>0</v>
      </c>
      <c r="K3409" s="15">
        <v>0</v>
      </c>
      <c r="L3409" s="16">
        <f t="shared" si="66"/>
        <v>0</v>
      </c>
      <c r="M3409" s="15">
        <f t="shared" si="67"/>
        <v>0</v>
      </c>
      <c r="N3409" s="15">
        <v>0</v>
      </c>
      <c r="O3409" s="17">
        <f t="shared" si="68"/>
        <v>0</v>
      </c>
      <c r="P3409" s="16">
        <f t="shared" si="69"/>
        <v>0</v>
      </c>
    </row>
    <row r="3410" spans="1:16" x14ac:dyDescent="0.2">
      <c r="A3410" s="15" t="s">
        <v>4280</v>
      </c>
      <c r="B3410" s="15" t="s">
        <v>11</v>
      </c>
      <c r="C3410" s="15"/>
      <c r="D3410" s="15"/>
      <c r="E3410" s="15">
        <v>0</v>
      </c>
      <c r="F3410" s="15">
        <v>0</v>
      </c>
      <c r="G3410" s="15">
        <v>0</v>
      </c>
      <c r="H3410" s="15">
        <v>0</v>
      </c>
      <c r="I3410" s="16">
        <f t="shared" si="65"/>
        <v>0</v>
      </c>
      <c r="J3410" s="15">
        <v>0</v>
      </c>
      <c r="K3410" s="15">
        <v>0</v>
      </c>
      <c r="L3410" s="16">
        <f t="shared" si="66"/>
        <v>0</v>
      </c>
      <c r="M3410" s="15">
        <f t="shared" si="67"/>
        <v>0</v>
      </c>
      <c r="N3410" s="15">
        <v>0</v>
      </c>
      <c r="O3410" s="17">
        <f t="shared" si="68"/>
        <v>0</v>
      </c>
      <c r="P3410" s="16">
        <f t="shared" si="69"/>
        <v>0</v>
      </c>
    </row>
    <row r="3411" spans="1:16" x14ac:dyDescent="0.2">
      <c r="A3411" s="15" t="s">
        <v>4281</v>
      </c>
      <c r="B3411" s="15" t="s">
        <v>20</v>
      </c>
      <c r="C3411" s="15"/>
      <c r="D3411" s="15"/>
      <c r="E3411" s="15">
        <v>0</v>
      </c>
      <c r="F3411" s="15">
        <v>0</v>
      </c>
      <c r="G3411" s="15">
        <v>0</v>
      </c>
      <c r="H3411" s="15">
        <v>0</v>
      </c>
      <c r="I3411" s="16">
        <f t="shared" si="65"/>
        <v>0</v>
      </c>
      <c r="J3411" s="15">
        <v>0</v>
      </c>
      <c r="K3411" s="15">
        <v>0</v>
      </c>
      <c r="L3411" s="16">
        <f t="shared" si="66"/>
        <v>0</v>
      </c>
      <c r="M3411" s="15">
        <f t="shared" si="67"/>
        <v>0</v>
      </c>
      <c r="N3411" s="15">
        <v>0</v>
      </c>
      <c r="O3411" s="17">
        <f t="shared" si="68"/>
        <v>0</v>
      </c>
      <c r="P3411" s="16">
        <f t="shared" si="69"/>
        <v>0</v>
      </c>
    </row>
    <row r="3412" spans="1:16" x14ac:dyDescent="0.2">
      <c r="A3412" s="15" t="s">
        <v>2433</v>
      </c>
      <c r="B3412" s="15" t="s">
        <v>11</v>
      </c>
      <c r="C3412" s="15"/>
      <c r="D3412" s="15"/>
      <c r="E3412" s="15">
        <v>0</v>
      </c>
      <c r="F3412" s="15">
        <v>0</v>
      </c>
      <c r="G3412" s="15">
        <v>0</v>
      </c>
      <c r="H3412" s="15">
        <v>0</v>
      </c>
      <c r="I3412" s="16">
        <f t="shared" si="65"/>
        <v>0</v>
      </c>
      <c r="J3412" s="15">
        <v>0</v>
      </c>
      <c r="K3412" s="15">
        <v>0</v>
      </c>
      <c r="L3412" s="16">
        <f t="shared" si="66"/>
        <v>0</v>
      </c>
      <c r="M3412" s="15">
        <f t="shared" si="67"/>
        <v>0</v>
      </c>
      <c r="N3412" s="15">
        <v>0</v>
      </c>
      <c r="O3412" s="17">
        <f t="shared" si="68"/>
        <v>0</v>
      </c>
      <c r="P3412" s="16">
        <f t="shared" si="69"/>
        <v>0</v>
      </c>
    </row>
    <row r="3413" spans="1:16" x14ac:dyDescent="0.2">
      <c r="A3413" s="15" t="s">
        <v>2434</v>
      </c>
      <c r="B3413" s="15" t="s">
        <v>11</v>
      </c>
      <c r="C3413" s="15"/>
      <c r="D3413" s="15"/>
      <c r="E3413" s="15">
        <v>0</v>
      </c>
      <c r="F3413" s="15">
        <v>0</v>
      </c>
      <c r="G3413" s="15">
        <v>0</v>
      </c>
      <c r="H3413" s="15">
        <v>0</v>
      </c>
      <c r="I3413" s="16">
        <f t="shared" si="65"/>
        <v>0</v>
      </c>
      <c r="J3413" s="15">
        <v>0</v>
      </c>
      <c r="K3413" s="15">
        <v>0</v>
      </c>
      <c r="L3413" s="16">
        <f t="shared" si="66"/>
        <v>0</v>
      </c>
      <c r="M3413" s="15">
        <f t="shared" si="67"/>
        <v>0</v>
      </c>
      <c r="N3413" s="15">
        <v>0</v>
      </c>
      <c r="O3413" s="17">
        <f t="shared" si="68"/>
        <v>0</v>
      </c>
      <c r="P3413" s="16">
        <f t="shared" si="69"/>
        <v>0</v>
      </c>
    </row>
    <row r="3414" spans="1:16" x14ac:dyDescent="0.2">
      <c r="A3414" s="15" t="s">
        <v>4282</v>
      </c>
      <c r="B3414" s="15" t="s">
        <v>20</v>
      </c>
      <c r="C3414" s="15"/>
      <c r="D3414" s="15"/>
      <c r="E3414" s="15">
        <v>0</v>
      </c>
      <c r="F3414" s="15">
        <v>0</v>
      </c>
      <c r="G3414" s="15">
        <v>0</v>
      </c>
      <c r="H3414" s="15">
        <v>0</v>
      </c>
      <c r="I3414" s="16">
        <f t="shared" si="65"/>
        <v>0</v>
      </c>
      <c r="J3414" s="15">
        <v>0</v>
      </c>
      <c r="K3414" s="15">
        <v>0</v>
      </c>
      <c r="L3414" s="16">
        <f t="shared" si="66"/>
        <v>0</v>
      </c>
      <c r="M3414" s="15">
        <f t="shared" si="67"/>
        <v>0</v>
      </c>
      <c r="N3414" s="15">
        <v>0</v>
      </c>
      <c r="O3414" s="17">
        <f t="shared" si="68"/>
        <v>0</v>
      </c>
      <c r="P3414" s="16">
        <f t="shared" si="69"/>
        <v>0</v>
      </c>
    </row>
    <row r="3415" spans="1:16" x14ac:dyDescent="0.2">
      <c r="A3415" s="15" t="s">
        <v>4283</v>
      </c>
      <c r="B3415" s="15" t="s">
        <v>11</v>
      </c>
      <c r="C3415" s="15"/>
      <c r="D3415" s="15"/>
      <c r="E3415" s="15">
        <v>0</v>
      </c>
      <c r="F3415" s="15">
        <v>0</v>
      </c>
      <c r="G3415" s="15">
        <v>0</v>
      </c>
      <c r="H3415" s="15">
        <v>0</v>
      </c>
      <c r="I3415" s="16">
        <f t="shared" si="65"/>
        <v>0</v>
      </c>
      <c r="J3415" s="15">
        <v>0</v>
      </c>
      <c r="K3415" s="15">
        <v>0</v>
      </c>
      <c r="L3415" s="16">
        <f t="shared" si="66"/>
        <v>0</v>
      </c>
      <c r="M3415" s="15">
        <f t="shared" si="67"/>
        <v>0</v>
      </c>
      <c r="N3415" s="15">
        <v>0</v>
      </c>
      <c r="O3415" s="17">
        <f t="shared" si="68"/>
        <v>0</v>
      </c>
      <c r="P3415" s="16">
        <f t="shared" si="69"/>
        <v>0</v>
      </c>
    </row>
    <row r="3416" spans="1:16" x14ac:dyDescent="0.2">
      <c r="A3416" s="15" t="s">
        <v>4284</v>
      </c>
      <c r="B3416" s="15" t="s">
        <v>11</v>
      </c>
      <c r="C3416" s="15"/>
      <c r="D3416" s="15"/>
      <c r="E3416" s="15">
        <v>0</v>
      </c>
      <c r="F3416" s="15">
        <v>0</v>
      </c>
      <c r="G3416" s="15">
        <v>0</v>
      </c>
      <c r="H3416" s="15">
        <v>0</v>
      </c>
      <c r="I3416" s="16">
        <f t="shared" si="65"/>
        <v>0</v>
      </c>
      <c r="J3416" s="15">
        <v>0</v>
      </c>
      <c r="K3416" s="15">
        <v>0</v>
      </c>
      <c r="L3416" s="16">
        <f t="shared" si="66"/>
        <v>0</v>
      </c>
      <c r="M3416" s="15">
        <f t="shared" si="67"/>
        <v>0</v>
      </c>
      <c r="N3416" s="15">
        <v>0</v>
      </c>
      <c r="O3416" s="17">
        <f t="shared" si="68"/>
        <v>0</v>
      </c>
      <c r="P3416" s="16">
        <f t="shared" si="69"/>
        <v>0</v>
      </c>
    </row>
    <row r="3417" spans="1:16" x14ac:dyDescent="0.2">
      <c r="A3417" s="15" t="s">
        <v>4285</v>
      </c>
      <c r="B3417" s="15" t="s">
        <v>25</v>
      </c>
      <c r="C3417" s="15"/>
      <c r="D3417" s="15"/>
      <c r="E3417" s="15">
        <v>0</v>
      </c>
      <c r="F3417" s="15">
        <v>0</v>
      </c>
      <c r="G3417" s="15">
        <v>0</v>
      </c>
      <c r="H3417" s="15">
        <v>0</v>
      </c>
      <c r="I3417" s="16">
        <f t="shared" si="65"/>
        <v>0</v>
      </c>
      <c r="J3417" s="15">
        <v>0</v>
      </c>
      <c r="K3417" s="15">
        <v>0</v>
      </c>
      <c r="L3417" s="16">
        <f t="shared" si="66"/>
        <v>0</v>
      </c>
      <c r="M3417" s="15">
        <f t="shared" si="67"/>
        <v>0</v>
      </c>
      <c r="N3417" s="15">
        <v>0</v>
      </c>
      <c r="O3417" s="17">
        <f t="shared" si="68"/>
        <v>0</v>
      </c>
      <c r="P3417" s="16">
        <f t="shared" si="69"/>
        <v>0</v>
      </c>
    </row>
    <row r="3418" spans="1:16" x14ac:dyDescent="0.2">
      <c r="A3418" s="15" t="s">
        <v>4286</v>
      </c>
      <c r="B3418" s="15" t="s">
        <v>20</v>
      </c>
      <c r="C3418" s="15"/>
      <c r="D3418" s="15"/>
      <c r="E3418" s="15">
        <v>0</v>
      </c>
      <c r="F3418" s="15">
        <v>0</v>
      </c>
      <c r="G3418" s="15">
        <v>0</v>
      </c>
      <c r="H3418" s="15">
        <v>0</v>
      </c>
      <c r="I3418" s="16">
        <f t="shared" si="65"/>
        <v>0</v>
      </c>
      <c r="J3418" s="15">
        <v>0</v>
      </c>
      <c r="K3418" s="15">
        <v>0</v>
      </c>
      <c r="L3418" s="16">
        <f t="shared" si="66"/>
        <v>0</v>
      </c>
      <c r="M3418" s="15">
        <f t="shared" si="67"/>
        <v>0</v>
      </c>
      <c r="N3418" s="15">
        <v>0</v>
      </c>
      <c r="O3418" s="17">
        <f t="shared" si="68"/>
        <v>0</v>
      </c>
      <c r="P3418" s="16">
        <f t="shared" si="69"/>
        <v>0</v>
      </c>
    </row>
    <row r="3419" spans="1:16" x14ac:dyDescent="0.2">
      <c r="A3419" s="15" t="s">
        <v>4287</v>
      </c>
      <c r="B3419" s="15" t="s">
        <v>20</v>
      </c>
      <c r="C3419" s="15"/>
      <c r="D3419" s="15"/>
      <c r="E3419" s="15">
        <v>0</v>
      </c>
      <c r="F3419" s="15">
        <v>0</v>
      </c>
      <c r="G3419" s="15">
        <v>0</v>
      </c>
      <c r="H3419" s="15">
        <v>0</v>
      </c>
      <c r="I3419" s="16">
        <f t="shared" si="65"/>
        <v>0</v>
      </c>
      <c r="J3419" s="15">
        <v>0</v>
      </c>
      <c r="K3419" s="15">
        <v>0</v>
      </c>
      <c r="L3419" s="16">
        <f t="shared" si="66"/>
        <v>0</v>
      </c>
      <c r="M3419" s="15">
        <f t="shared" si="67"/>
        <v>0</v>
      </c>
      <c r="N3419" s="15">
        <v>0</v>
      </c>
      <c r="O3419" s="17">
        <f t="shared" si="68"/>
        <v>0</v>
      </c>
      <c r="P3419" s="16">
        <f t="shared" si="69"/>
        <v>0</v>
      </c>
    </row>
    <row r="3420" spans="1:16" x14ac:dyDescent="0.2">
      <c r="A3420" s="15" t="s">
        <v>4288</v>
      </c>
      <c r="B3420" s="15" t="s">
        <v>11</v>
      </c>
      <c r="C3420" s="15"/>
      <c r="D3420" s="15"/>
      <c r="E3420" s="15">
        <v>0</v>
      </c>
      <c r="F3420" s="15">
        <v>0</v>
      </c>
      <c r="G3420" s="15">
        <v>0</v>
      </c>
      <c r="H3420" s="15">
        <v>0</v>
      </c>
      <c r="I3420" s="16">
        <f t="shared" si="65"/>
        <v>0</v>
      </c>
      <c r="J3420" s="15">
        <v>0</v>
      </c>
      <c r="K3420" s="15">
        <v>0</v>
      </c>
      <c r="L3420" s="16">
        <f t="shared" si="66"/>
        <v>0</v>
      </c>
      <c r="M3420" s="15">
        <f t="shared" si="67"/>
        <v>0</v>
      </c>
      <c r="N3420" s="15">
        <v>0</v>
      </c>
      <c r="O3420" s="17">
        <f t="shared" si="68"/>
        <v>0</v>
      </c>
      <c r="P3420" s="16">
        <f t="shared" si="69"/>
        <v>0</v>
      </c>
    </row>
    <row r="3421" spans="1:16" x14ac:dyDescent="0.2">
      <c r="A3421" s="15" t="s">
        <v>2443</v>
      </c>
      <c r="B3421" s="15" t="s">
        <v>11</v>
      </c>
      <c r="C3421" s="15"/>
      <c r="D3421" s="15"/>
      <c r="E3421" s="15">
        <v>0</v>
      </c>
      <c r="F3421" s="15">
        <v>0</v>
      </c>
      <c r="G3421" s="15">
        <v>0</v>
      </c>
      <c r="H3421" s="15">
        <v>0</v>
      </c>
      <c r="I3421" s="16">
        <f t="shared" si="65"/>
        <v>0</v>
      </c>
      <c r="J3421" s="15">
        <v>0</v>
      </c>
      <c r="K3421" s="15">
        <v>0</v>
      </c>
      <c r="L3421" s="16">
        <f t="shared" si="66"/>
        <v>0</v>
      </c>
      <c r="M3421" s="15">
        <f t="shared" si="67"/>
        <v>0</v>
      </c>
      <c r="N3421" s="15">
        <v>0</v>
      </c>
      <c r="O3421" s="17">
        <f t="shared" si="68"/>
        <v>0</v>
      </c>
      <c r="P3421" s="16">
        <f t="shared" si="69"/>
        <v>0</v>
      </c>
    </row>
    <row r="3422" spans="1:16" x14ac:dyDescent="0.2">
      <c r="A3422" s="15" t="s">
        <v>2444</v>
      </c>
      <c r="B3422" s="15" t="s">
        <v>11</v>
      </c>
      <c r="C3422" s="15"/>
      <c r="D3422" s="15"/>
      <c r="E3422" s="15">
        <v>0</v>
      </c>
      <c r="F3422" s="15">
        <v>0</v>
      </c>
      <c r="G3422" s="15">
        <v>0</v>
      </c>
      <c r="H3422" s="15">
        <v>0</v>
      </c>
      <c r="I3422" s="16">
        <f t="shared" si="65"/>
        <v>0</v>
      </c>
      <c r="J3422" s="15">
        <v>0</v>
      </c>
      <c r="K3422" s="15">
        <v>0</v>
      </c>
      <c r="L3422" s="16">
        <f t="shared" si="66"/>
        <v>0</v>
      </c>
      <c r="M3422" s="15">
        <f t="shared" si="67"/>
        <v>0</v>
      </c>
      <c r="N3422" s="15">
        <v>0</v>
      </c>
      <c r="O3422" s="17">
        <f t="shared" si="68"/>
        <v>0</v>
      </c>
      <c r="P3422" s="16">
        <f t="shared" si="69"/>
        <v>0</v>
      </c>
    </row>
    <row r="3423" spans="1:16" x14ac:dyDescent="0.2">
      <c r="A3423" s="15" t="s">
        <v>4289</v>
      </c>
      <c r="B3423" s="15" t="s">
        <v>20</v>
      </c>
      <c r="C3423" s="15"/>
      <c r="D3423" s="15"/>
      <c r="E3423" s="15">
        <v>0</v>
      </c>
      <c r="F3423" s="15">
        <v>0</v>
      </c>
      <c r="G3423" s="15">
        <v>0</v>
      </c>
      <c r="H3423" s="15">
        <v>0</v>
      </c>
      <c r="I3423" s="16">
        <f t="shared" si="65"/>
        <v>0</v>
      </c>
      <c r="J3423" s="15">
        <v>0</v>
      </c>
      <c r="K3423" s="15">
        <v>0</v>
      </c>
      <c r="L3423" s="16">
        <f t="shared" si="66"/>
        <v>0</v>
      </c>
      <c r="M3423" s="15">
        <f t="shared" si="67"/>
        <v>0</v>
      </c>
      <c r="N3423" s="15">
        <v>0</v>
      </c>
      <c r="O3423" s="17">
        <f t="shared" si="68"/>
        <v>0</v>
      </c>
      <c r="P3423" s="16">
        <f t="shared" si="69"/>
        <v>0</v>
      </c>
    </row>
    <row r="3424" spans="1:16" x14ac:dyDescent="0.2">
      <c r="A3424" s="15" t="s">
        <v>4290</v>
      </c>
      <c r="B3424" s="15" t="s">
        <v>11</v>
      </c>
      <c r="C3424" s="15"/>
      <c r="D3424" s="15"/>
      <c r="E3424" s="15">
        <v>0</v>
      </c>
      <c r="F3424" s="15">
        <v>0</v>
      </c>
      <c r="G3424" s="15">
        <v>0</v>
      </c>
      <c r="H3424" s="15">
        <v>0</v>
      </c>
      <c r="I3424" s="16">
        <f t="shared" si="65"/>
        <v>0</v>
      </c>
      <c r="J3424" s="15">
        <v>0</v>
      </c>
      <c r="K3424" s="15">
        <v>0</v>
      </c>
      <c r="L3424" s="16">
        <f t="shared" si="66"/>
        <v>0</v>
      </c>
      <c r="M3424" s="15">
        <f t="shared" si="67"/>
        <v>0</v>
      </c>
      <c r="N3424" s="15">
        <v>0</v>
      </c>
      <c r="O3424" s="17">
        <f t="shared" si="68"/>
        <v>0</v>
      </c>
      <c r="P3424" s="16">
        <f t="shared" si="69"/>
        <v>0</v>
      </c>
    </row>
    <row r="3425" spans="1:16" x14ac:dyDescent="0.2">
      <c r="A3425" s="15" t="s">
        <v>4291</v>
      </c>
      <c r="B3425" s="15" t="s">
        <v>34</v>
      </c>
      <c r="C3425" s="15"/>
      <c r="D3425" s="15"/>
      <c r="E3425" s="15">
        <v>0</v>
      </c>
      <c r="F3425" s="15">
        <v>0</v>
      </c>
      <c r="G3425" s="15">
        <v>0</v>
      </c>
      <c r="H3425" s="15">
        <v>0</v>
      </c>
      <c r="I3425" s="16">
        <f t="shared" si="65"/>
        <v>0</v>
      </c>
      <c r="J3425" s="15">
        <v>0</v>
      </c>
      <c r="K3425" s="15">
        <v>0</v>
      </c>
      <c r="L3425" s="16">
        <f t="shared" si="66"/>
        <v>0</v>
      </c>
      <c r="M3425" s="15">
        <f t="shared" si="67"/>
        <v>0</v>
      </c>
      <c r="N3425" s="15">
        <v>0</v>
      </c>
      <c r="O3425" s="17">
        <f t="shared" si="68"/>
        <v>0</v>
      </c>
      <c r="P3425" s="16">
        <f t="shared" si="69"/>
        <v>0</v>
      </c>
    </row>
    <row r="3426" spans="1:16" x14ac:dyDescent="0.2">
      <c r="A3426" s="15" t="s">
        <v>4292</v>
      </c>
      <c r="B3426" s="15" t="s">
        <v>20</v>
      </c>
      <c r="C3426" s="15"/>
      <c r="D3426" s="15"/>
      <c r="E3426" s="15">
        <v>0</v>
      </c>
      <c r="F3426" s="15">
        <v>0</v>
      </c>
      <c r="G3426" s="15">
        <v>0</v>
      </c>
      <c r="H3426" s="15">
        <v>0</v>
      </c>
      <c r="I3426" s="16">
        <f t="shared" si="65"/>
        <v>0</v>
      </c>
      <c r="J3426" s="15">
        <v>0</v>
      </c>
      <c r="K3426" s="15">
        <v>0</v>
      </c>
      <c r="L3426" s="16">
        <f t="shared" si="66"/>
        <v>0</v>
      </c>
      <c r="M3426" s="15">
        <f t="shared" si="67"/>
        <v>0</v>
      </c>
      <c r="N3426" s="15">
        <v>0</v>
      </c>
      <c r="O3426" s="17">
        <f t="shared" si="68"/>
        <v>0</v>
      </c>
      <c r="P3426" s="16">
        <f t="shared" si="69"/>
        <v>0</v>
      </c>
    </row>
    <row r="3427" spans="1:16" x14ac:dyDescent="0.2">
      <c r="A3427" s="15" t="s">
        <v>4293</v>
      </c>
      <c r="B3427" s="15" t="s">
        <v>25</v>
      </c>
      <c r="C3427" s="15"/>
      <c r="D3427" s="15"/>
      <c r="E3427" s="15">
        <v>0</v>
      </c>
      <c r="F3427" s="15">
        <v>0</v>
      </c>
      <c r="G3427" s="15">
        <v>0</v>
      </c>
      <c r="H3427" s="15">
        <v>0</v>
      </c>
      <c r="I3427" s="16">
        <f t="shared" si="65"/>
        <v>0</v>
      </c>
      <c r="J3427" s="15">
        <v>0</v>
      </c>
      <c r="K3427" s="15">
        <v>0</v>
      </c>
      <c r="L3427" s="16">
        <f t="shared" si="66"/>
        <v>0</v>
      </c>
      <c r="M3427" s="15">
        <f t="shared" si="67"/>
        <v>0</v>
      </c>
      <c r="N3427" s="15">
        <v>0</v>
      </c>
      <c r="O3427" s="17">
        <f t="shared" si="68"/>
        <v>0</v>
      </c>
      <c r="P3427" s="16">
        <f t="shared" si="69"/>
        <v>0</v>
      </c>
    </row>
    <row r="3428" spans="1:16" x14ac:dyDescent="0.2">
      <c r="A3428" s="15" t="s">
        <v>2451</v>
      </c>
      <c r="B3428" s="15" t="s">
        <v>11</v>
      </c>
      <c r="C3428" s="15"/>
      <c r="D3428" s="15"/>
      <c r="E3428" s="15">
        <v>0</v>
      </c>
      <c r="F3428" s="15">
        <v>0</v>
      </c>
      <c r="G3428" s="15">
        <v>0</v>
      </c>
      <c r="H3428" s="15">
        <v>0</v>
      </c>
      <c r="I3428" s="16">
        <f t="shared" si="65"/>
        <v>0</v>
      </c>
      <c r="J3428" s="15">
        <v>0</v>
      </c>
      <c r="K3428" s="15">
        <v>0</v>
      </c>
      <c r="L3428" s="16">
        <f t="shared" si="66"/>
        <v>0</v>
      </c>
      <c r="M3428" s="15">
        <f t="shared" si="67"/>
        <v>0</v>
      </c>
      <c r="N3428" s="15">
        <v>0</v>
      </c>
      <c r="O3428" s="17">
        <f t="shared" si="68"/>
        <v>0</v>
      </c>
      <c r="P3428" s="16">
        <f t="shared" si="69"/>
        <v>0</v>
      </c>
    </row>
    <row r="3429" spans="1:16" x14ac:dyDescent="0.2">
      <c r="A3429" s="15" t="s">
        <v>4294</v>
      </c>
      <c r="B3429" s="15" t="s">
        <v>11</v>
      </c>
      <c r="C3429" s="15"/>
      <c r="D3429" s="15"/>
      <c r="E3429" s="15">
        <v>0</v>
      </c>
      <c r="F3429" s="15">
        <v>0</v>
      </c>
      <c r="G3429" s="15">
        <v>0</v>
      </c>
      <c r="H3429" s="15">
        <v>0</v>
      </c>
      <c r="I3429" s="16">
        <f t="shared" si="65"/>
        <v>0</v>
      </c>
      <c r="J3429" s="15">
        <v>0</v>
      </c>
      <c r="K3429" s="15">
        <v>0</v>
      </c>
      <c r="L3429" s="16">
        <f t="shared" si="66"/>
        <v>0</v>
      </c>
      <c r="M3429" s="15">
        <f t="shared" si="67"/>
        <v>0</v>
      </c>
      <c r="N3429" s="15">
        <v>0</v>
      </c>
      <c r="O3429" s="17">
        <f t="shared" si="68"/>
        <v>0</v>
      </c>
      <c r="P3429" s="16">
        <f t="shared" si="69"/>
        <v>0</v>
      </c>
    </row>
    <row r="3430" spans="1:16" x14ac:dyDescent="0.2">
      <c r="A3430" s="15" t="s">
        <v>4295</v>
      </c>
      <c r="B3430" s="15" t="s">
        <v>11</v>
      </c>
      <c r="C3430" s="15"/>
      <c r="D3430" s="15"/>
      <c r="E3430" s="15">
        <v>0</v>
      </c>
      <c r="F3430" s="15">
        <v>0</v>
      </c>
      <c r="G3430" s="15">
        <v>0</v>
      </c>
      <c r="H3430" s="15">
        <v>0</v>
      </c>
      <c r="I3430" s="16">
        <f t="shared" si="65"/>
        <v>0</v>
      </c>
      <c r="J3430" s="15">
        <v>0</v>
      </c>
      <c r="K3430" s="15">
        <v>0</v>
      </c>
      <c r="L3430" s="16">
        <f t="shared" si="66"/>
        <v>0</v>
      </c>
      <c r="M3430" s="15">
        <f t="shared" si="67"/>
        <v>0</v>
      </c>
      <c r="N3430" s="15">
        <v>0</v>
      </c>
      <c r="O3430" s="17">
        <f t="shared" si="68"/>
        <v>0</v>
      </c>
      <c r="P3430" s="16">
        <f t="shared" si="69"/>
        <v>0</v>
      </c>
    </row>
    <row r="3431" spans="1:16" x14ac:dyDescent="0.2">
      <c r="A3431" s="15" t="s">
        <v>4296</v>
      </c>
      <c r="B3431" s="15" t="s">
        <v>25</v>
      </c>
      <c r="C3431" s="15"/>
      <c r="D3431" s="15"/>
      <c r="E3431" s="15">
        <v>0</v>
      </c>
      <c r="F3431" s="15">
        <v>0</v>
      </c>
      <c r="G3431" s="15">
        <v>0</v>
      </c>
      <c r="H3431" s="15">
        <v>0</v>
      </c>
      <c r="I3431" s="16">
        <f t="shared" si="65"/>
        <v>0</v>
      </c>
      <c r="J3431" s="15">
        <v>0</v>
      </c>
      <c r="K3431" s="15">
        <v>0</v>
      </c>
      <c r="L3431" s="16">
        <f t="shared" si="66"/>
        <v>0</v>
      </c>
      <c r="M3431" s="15">
        <f t="shared" si="67"/>
        <v>0</v>
      </c>
      <c r="N3431" s="15">
        <v>0</v>
      </c>
      <c r="O3431" s="17">
        <f t="shared" si="68"/>
        <v>0</v>
      </c>
      <c r="P3431" s="16">
        <f t="shared" si="69"/>
        <v>0</v>
      </c>
    </row>
    <row r="3432" spans="1:16" x14ac:dyDescent="0.2">
      <c r="A3432" s="15" t="s">
        <v>2455</v>
      </c>
      <c r="B3432" s="15" t="s">
        <v>11</v>
      </c>
      <c r="C3432" s="15"/>
      <c r="D3432" s="15"/>
      <c r="E3432" s="15">
        <v>0</v>
      </c>
      <c r="F3432" s="15">
        <v>0</v>
      </c>
      <c r="G3432" s="15">
        <v>0</v>
      </c>
      <c r="H3432" s="15">
        <v>0</v>
      </c>
      <c r="I3432" s="16">
        <f t="shared" si="65"/>
        <v>0</v>
      </c>
      <c r="J3432" s="15">
        <v>0</v>
      </c>
      <c r="K3432" s="15">
        <v>0</v>
      </c>
      <c r="L3432" s="16">
        <f t="shared" si="66"/>
        <v>0</v>
      </c>
      <c r="M3432" s="15">
        <f t="shared" si="67"/>
        <v>0</v>
      </c>
      <c r="N3432" s="15">
        <v>0</v>
      </c>
      <c r="O3432" s="17">
        <f t="shared" si="68"/>
        <v>0</v>
      </c>
      <c r="P3432" s="16">
        <f t="shared" si="69"/>
        <v>0</v>
      </c>
    </row>
    <row r="3433" spans="1:16" x14ac:dyDescent="0.2">
      <c r="A3433" s="15" t="s">
        <v>2456</v>
      </c>
      <c r="B3433" s="15" t="s">
        <v>11</v>
      </c>
      <c r="C3433" s="15"/>
      <c r="D3433" s="15"/>
      <c r="E3433" s="15">
        <v>0</v>
      </c>
      <c r="F3433" s="15">
        <v>0</v>
      </c>
      <c r="G3433" s="15">
        <v>0</v>
      </c>
      <c r="H3433" s="15">
        <v>0</v>
      </c>
      <c r="I3433" s="16">
        <f t="shared" si="65"/>
        <v>0</v>
      </c>
      <c r="J3433" s="15">
        <v>0</v>
      </c>
      <c r="K3433" s="15">
        <v>0</v>
      </c>
      <c r="L3433" s="16">
        <f t="shared" si="66"/>
        <v>0</v>
      </c>
      <c r="M3433" s="15">
        <f t="shared" si="67"/>
        <v>0</v>
      </c>
      <c r="N3433" s="15">
        <v>0</v>
      </c>
      <c r="O3433" s="17">
        <f t="shared" si="68"/>
        <v>0</v>
      </c>
      <c r="P3433" s="16">
        <f t="shared" si="69"/>
        <v>0</v>
      </c>
    </row>
    <row r="3434" spans="1:16" x14ac:dyDescent="0.2">
      <c r="A3434" s="15" t="s">
        <v>2457</v>
      </c>
      <c r="B3434" s="15" t="s">
        <v>11</v>
      </c>
      <c r="C3434" s="15"/>
      <c r="D3434" s="15"/>
      <c r="E3434" s="15">
        <v>0</v>
      </c>
      <c r="F3434" s="15">
        <v>0</v>
      </c>
      <c r="G3434" s="15">
        <v>0</v>
      </c>
      <c r="H3434" s="15">
        <v>0</v>
      </c>
      <c r="I3434" s="16">
        <f t="shared" si="65"/>
        <v>0</v>
      </c>
      <c r="J3434" s="15">
        <v>0</v>
      </c>
      <c r="K3434" s="15">
        <v>0</v>
      </c>
      <c r="L3434" s="16">
        <f t="shared" si="66"/>
        <v>0</v>
      </c>
      <c r="M3434" s="15">
        <f t="shared" si="67"/>
        <v>0</v>
      </c>
      <c r="N3434" s="15">
        <v>0</v>
      </c>
      <c r="O3434" s="17">
        <f t="shared" si="68"/>
        <v>0</v>
      </c>
      <c r="P3434" s="16">
        <f t="shared" si="69"/>
        <v>0</v>
      </c>
    </row>
    <row r="3435" spans="1:16" x14ac:dyDescent="0.2">
      <c r="A3435" s="15" t="s">
        <v>2458</v>
      </c>
      <c r="B3435" s="15" t="s">
        <v>25</v>
      </c>
      <c r="C3435" s="15"/>
      <c r="D3435" s="15"/>
      <c r="E3435" s="15">
        <v>0</v>
      </c>
      <c r="F3435" s="15">
        <v>0</v>
      </c>
      <c r="G3435" s="15">
        <v>0</v>
      </c>
      <c r="H3435" s="15">
        <v>0</v>
      </c>
      <c r="I3435" s="16">
        <f t="shared" si="65"/>
        <v>0</v>
      </c>
      <c r="J3435" s="15">
        <v>0</v>
      </c>
      <c r="K3435" s="15">
        <v>0</v>
      </c>
      <c r="L3435" s="16">
        <f t="shared" si="66"/>
        <v>0</v>
      </c>
      <c r="M3435" s="15">
        <f t="shared" si="67"/>
        <v>0</v>
      </c>
      <c r="N3435" s="15">
        <v>0</v>
      </c>
      <c r="O3435" s="17">
        <f t="shared" si="68"/>
        <v>0</v>
      </c>
      <c r="P3435" s="16">
        <f t="shared" si="69"/>
        <v>0</v>
      </c>
    </row>
    <row r="3436" spans="1:16" x14ac:dyDescent="0.2">
      <c r="A3436" s="15" t="s">
        <v>4297</v>
      </c>
      <c r="B3436" s="15" t="s">
        <v>11</v>
      </c>
      <c r="C3436" s="15"/>
      <c r="D3436" s="15"/>
      <c r="E3436" s="15">
        <v>0</v>
      </c>
      <c r="F3436" s="15">
        <v>0</v>
      </c>
      <c r="G3436" s="15">
        <v>0</v>
      </c>
      <c r="H3436" s="15">
        <v>0</v>
      </c>
      <c r="I3436" s="16">
        <f t="shared" si="65"/>
        <v>0</v>
      </c>
      <c r="J3436" s="15">
        <v>0</v>
      </c>
      <c r="K3436" s="15">
        <v>0</v>
      </c>
      <c r="L3436" s="16">
        <f t="shared" si="66"/>
        <v>0</v>
      </c>
      <c r="M3436" s="15">
        <f t="shared" si="67"/>
        <v>0</v>
      </c>
      <c r="N3436" s="15">
        <v>0</v>
      </c>
      <c r="O3436" s="17">
        <f t="shared" si="68"/>
        <v>0</v>
      </c>
      <c r="P3436" s="16">
        <f t="shared" si="69"/>
        <v>0</v>
      </c>
    </row>
    <row r="3437" spans="1:16" x14ac:dyDescent="0.2">
      <c r="A3437" s="15" t="s">
        <v>2460</v>
      </c>
      <c r="B3437" s="15" t="s">
        <v>11</v>
      </c>
      <c r="C3437" s="15"/>
      <c r="D3437" s="15"/>
      <c r="E3437" s="15">
        <v>0</v>
      </c>
      <c r="F3437" s="15">
        <v>0</v>
      </c>
      <c r="G3437" s="15">
        <v>0</v>
      </c>
      <c r="H3437" s="15">
        <v>0</v>
      </c>
      <c r="I3437" s="16">
        <f t="shared" si="65"/>
        <v>0</v>
      </c>
      <c r="J3437" s="15">
        <v>0</v>
      </c>
      <c r="K3437" s="15">
        <v>0</v>
      </c>
      <c r="L3437" s="16">
        <f t="shared" si="66"/>
        <v>0</v>
      </c>
      <c r="M3437" s="15">
        <f t="shared" si="67"/>
        <v>0</v>
      </c>
      <c r="N3437" s="15">
        <v>0</v>
      </c>
      <c r="O3437" s="17">
        <f t="shared" si="68"/>
        <v>0</v>
      </c>
      <c r="P3437" s="16">
        <f t="shared" si="69"/>
        <v>0</v>
      </c>
    </row>
    <row r="3438" spans="1:16" x14ac:dyDescent="0.2">
      <c r="A3438" s="15" t="s">
        <v>4298</v>
      </c>
      <c r="B3438" s="15" t="s">
        <v>11</v>
      </c>
      <c r="C3438" s="15"/>
      <c r="D3438" s="15"/>
      <c r="E3438" s="15">
        <v>0</v>
      </c>
      <c r="F3438" s="15">
        <v>0</v>
      </c>
      <c r="G3438" s="15">
        <v>0</v>
      </c>
      <c r="H3438" s="15">
        <v>0</v>
      </c>
      <c r="I3438" s="16">
        <f t="shared" si="65"/>
        <v>0</v>
      </c>
      <c r="J3438" s="15">
        <v>0</v>
      </c>
      <c r="K3438" s="15">
        <v>0</v>
      </c>
      <c r="L3438" s="16">
        <f t="shared" si="66"/>
        <v>0</v>
      </c>
      <c r="M3438" s="15">
        <f t="shared" si="67"/>
        <v>0</v>
      </c>
      <c r="N3438" s="15">
        <v>0</v>
      </c>
      <c r="O3438" s="17">
        <f t="shared" si="68"/>
        <v>0</v>
      </c>
      <c r="P3438" s="16">
        <f t="shared" si="69"/>
        <v>0</v>
      </c>
    </row>
    <row r="3439" spans="1:16" x14ac:dyDescent="0.2">
      <c r="A3439" s="15" t="s">
        <v>4299</v>
      </c>
      <c r="B3439" s="15" t="s">
        <v>20</v>
      </c>
      <c r="C3439" s="15"/>
      <c r="D3439" s="15"/>
      <c r="E3439" s="15">
        <v>0</v>
      </c>
      <c r="F3439" s="15">
        <v>0</v>
      </c>
      <c r="G3439" s="15">
        <v>0</v>
      </c>
      <c r="H3439" s="15">
        <v>0</v>
      </c>
      <c r="I3439" s="16">
        <f t="shared" si="65"/>
        <v>0</v>
      </c>
      <c r="J3439" s="15">
        <v>0</v>
      </c>
      <c r="K3439" s="15">
        <v>0</v>
      </c>
      <c r="L3439" s="16">
        <f t="shared" si="66"/>
        <v>0</v>
      </c>
      <c r="M3439" s="15">
        <f t="shared" si="67"/>
        <v>0</v>
      </c>
      <c r="N3439" s="15">
        <v>0</v>
      </c>
      <c r="O3439" s="17">
        <f t="shared" si="68"/>
        <v>0</v>
      </c>
      <c r="P3439" s="16">
        <f t="shared" si="69"/>
        <v>0</v>
      </c>
    </row>
    <row r="3440" spans="1:16" x14ac:dyDescent="0.2">
      <c r="A3440" s="15" t="s">
        <v>2463</v>
      </c>
      <c r="B3440" s="15" t="s">
        <v>20</v>
      </c>
      <c r="C3440" s="15"/>
      <c r="D3440" s="15"/>
      <c r="E3440" s="15">
        <v>0</v>
      </c>
      <c r="F3440" s="15">
        <v>0</v>
      </c>
      <c r="G3440" s="15">
        <v>0</v>
      </c>
      <c r="H3440" s="15">
        <v>0</v>
      </c>
      <c r="I3440" s="16">
        <f t="shared" si="65"/>
        <v>0</v>
      </c>
      <c r="J3440" s="15">
        <v>0</v>
      </c>
      <c r="K3440" s="15">
        <v>0</v>
      </c>
      <c r="L3440" s="16">
        <f t="shared" si="66"/>
        <v>0</v>
      </c>
      <c r="M3440" s="15">
        <f t="shared" si="67"/>
        <v>0</v>
      </c>
      <c r="N3440" s="15">
        <v>0</v>
      </c>
      <c r="O3440" s="17">
        <f t="shared" si="68"/>
        <v>0</v>
      </c>
      <c r="P3440" s="16">
        <f t="shared" si="69"/>
        <v>0</v>
      </c>
    </row>
    <row r="3441" spans="1:16" x14ac:dyDescent="0.2">
      <c r="A3441" s="15" t="s">
        <v>2464</v>
      </c>
      <c r="B3441" s="15" t="s">
        <v>11</v>
      </c>
      <c r="C3441" s="15"/>
      <c r="D3441" s="15"/>
      <c r="E3441" s="15">
        <v>0</v>
      </c>
      <c r="F3441" s="15">
        <v>0</v>
      </c>
      <c r="G3441" s="15">
        <v>0</v>
      </c>
      <c r="H3441" s="15">
        <v>0</v>
      </c>
      <c r="I3441" s="16">
        <f t="shared" si="65"/>
        <v>0</v>
      </c>
      <c r="J3441" s="15">
        <v>0</v>
      </c>
      <c r="K3441" s="15">
        <v>0</v>
      </c>
      <c r="L3441" s="16">
        <f t="shared" si="66"/>
        <v>0</v>
      </c>
      <c r="M3441" s="15">
        <f t="shared" si="67"/>
        <v>0</v>
      </c>
      <c r="N3441" s="15">
        <v>0</v>
      </c>
      <c r="O3441" s="17">
        <f t="shared" si="68"/>
        <v>0</v>
      </c>
      <c r="P3441" s="16">
        <f t="shared" si="69"/>
        <v>0</v>
      </c>
    </row>
    <row r="3442" spans="1:16" x14ac:dyDescent="0.2">
      <c r="A3442" s="15" t="s">
        <v>4300</v>
      </c>
      <c r="B3442" s="15" t="s">
        <v>11</v>
      </c>
      <c r="C3442" s="15"/>
      <c r="D3442" s="15"/>
      <c r="E3442" s="15">
        <v>0</v>
      </c>
      <c r="F3442" s="15">
        <v>0</v>
      </c>
      <c r="G3442" s="15">
        <v>0</v>
      </c>
      <c r="H3442" s="15">
        <v>0</v>
      </c>
      <c r="I3442" s="16">
        <f t="shared" si="65"/>
        <v>0</v>
      </c>
      <c r="J3442" s="15">
        <v>0</v>
      </c>
      <c r="K3442" s="15">
        <v>0</v>
      </c>
      <c r="L3442" s="16">
        <f t="shared" si="66"/>
        <v>0</v>
      </c>
      <c r="M3442" s="15">
        <f t="shared" si="67"/>
        <v>0</v>
      </c>
      <c r="N3442" s="15">
        <v>0</v>
      </c>
      <c r="O3442" s="17">
        <f t="shared" si="68"/>
        <v>0</v>
      </c>
      <c r="P3442" s="16">
        <f t="shared" si="69"/>
        <v>0</v>
      </c>
    </row>
    <row r="3443" spans="1:16" x14ac:dyDescent="0.2">
      <c r="A3443" s="15" t="s">
        <v>2468</v>
      </c>
      <c r="B3443" s="15" t="s">
        <v>50</v>
      </c>
      <c r="C3443" s="15"/>
      <c r="D3443" s="15"/>
      <c r="E3443" s="15">
        <v>0</v>
      </c>
      <c r="F3443" s="15">
        <v>0</v>
      </c>
      <c r="G3443" s="15">
        <v>0</v>
      </c>
      <c r="H3443" s="15">
        <v>0</v>
      </c>
      <c r="I3443" s="16">
        <f t="shared" si="65"/>
        <v>0</v>
      </c>
      <c r="J3443" s="15">
        <v>0</v>
      </c>
      <c r="K3443" s="15">
        <v>0</v>
      </c>
      <c r="L3443" s="16">
        <f t="shared" si="66"/>
        <v>0</v>
      </c>
      <c r="M3443" s="15">
        <f t="shared" si="67"/>
        <v>0</v>
      </c>
      <c r="N3443" s="15">
        <v>0</v>
      </c>
      <c r="O3443" s="17">
        <f t="shared" si="68"/>
        <v>0</v>
      </c>
      <c r="P3443" s="16">
        <f t="shared" si="69"/>
        <v>0</v>
      </c>
    </row>
    <row r="3444" spans="1:16" x14ac:dyDescent="0.2">
      <c r="A3444" s="15" t="s">
        <v>4301</v>
      </c>
      <c r="B3444" s="15" t="s">
        <v>11</v>
      </c>
      <c r="C3444" s="15"/>
      <c r="D3444" s="15"/>
      <c r="E3444" s="15">
        <v>0</v>
      </c>
      <c r="F3444" s="15">
        <v>0</v>
      </c>
      <c r="G3444" s="15">
        <v>0</v>
      </c>
      <c r="H3444" s="15">
        <v>0</v>
      </c>
      <c r="I3444" s="16">
        <f t="shared" si="65"/>
        <v>0</v>
      </c>
      <c r="J3444" s="15">
        <v>0</v>
      </c>
      <c r="K3444" s="15">
        <v>0</v>
      </c>
      <c r="L3444" s="16">
        <f t="shared" si="66"/>
        <v>0</v>
      </c>
      <c r="M3444" s="15">
        <f t="shared" si="67"/>
        <v>0</v>
      </c>
      <c r="N3444" s="15">
        <v>0</v>
      </c>
      <c r="O3444" s="17">
        <f t="shared" si="68"/>
        <v>0</v>
      </c>
      <c r="P3444" s="16">
        <f t="shared" si="69"/>
        <v>0</v>
      </c>
    </row>
    <row r="3445" spans="1:16" x14ac:dyDescent="0.2">
      <c r="A3445" s="15" t="s">
        <v>4302</v>
      </c>
      <c r="B3445" s="15" t="s">
        <v>11</v>
      </c>
      <c r="C3445" s="15"/>
      <c r="D3445" s="15"/>
      <c r="E3445" s="15">
        <v>0</v>
      </c>
      <c r="F3445" s="15">
        <v>0</v>
      </c>
      <c r="G3445" s="15">
        <v>0</v>
      </c>
      <c r="H3445" s="15">
        <v>0</v>
      </c>
      <c r="I3445" s="16">
        <f t="shared" si="65"/>
        <v>0</v>
      </c>
      <c r="J3445" s="15">
        <v>0</v>
      </c>
      <c r="K3445" s="15">
        <v>0</v>
      </c>
      <c r="L3445" s="16">
        <f t="shared" si="66"/>
        <v>0</v>
      </c>
      <c r="M3445" s="15">
        <f t="shared" si="67"/>
        <v>0</v>
      </c>
      <c r="N3445" s="15">
        <v>0</v>
      </c>
      <c r="O3445" s="17">
        <f t="shared" si="68"/>
        <v>0</v>
      </c>
      <c r="P3445" s="16">
        <f t="shared" si="69"/>
        <v>0</v>
      </c>
    </row>
    <row r="3446" spans="1:16" x14ac:dyDescent="0.2">
      <c r="A3446" s="15" t="s">
        <v>2472</v>
      </c>
      <c r="B3446" s="15" t="s">
        <v>11</v>
      </c>
      <c r="C3446" s="15"/>
      <c r="D3446" s="15"/>
      <c r="E3446" s="15">
        <v>0</v>
      </c>
      <c r="F3446" s="15">
        <v>0</v>
      </c>
      <c r="G3446" s="15">
        <v>0</v>
      </c>
      <c r="H3446" s="15">
        <v>0</v>
      </c>
      <c r="I3446" s="16">
        <f t="shared" si="65"/>
        <v>0</v>
      </c>
      <c r="J3446" s="15">
        <v>0</v>
      </c>
      <c r="K3446" s="15">
        <v>0</v>
      </c>
      <c r="L3446" s="16">
        <f t="shared" si="66"/>
        <v>0</v>
      </c>
      <c r="M3446" s="15">
        <f t="shared" si="67"/>
        <v>0</v>
      </c>
      <c r="N3446" s="15">
        <v>0</v>
      </c>
      <c r="O3446" s="17">
        <f t="shared" si="68"/>
        <v>0</v>
      </c>
      <c r="P3446" s="16">
        <f t="shared" si="69"/>
        <v>0</v>
      </c>
    </row>
    <row r="3447" spans="1:16" x14ac:dyDescent="0.2">
      <c r="A3447" s="15" t="s">
        <v>2473</v>
      </c>
      <c r="B3447" s="15" t="s">
        <v>11</v>
      </c>
      <c r="C3447" s="15"/>
      <c r="D3447" s="15"/>
      <c r="E3447" s="15">
        <v>0</v>
      </c>
      <c r="F3447" s="15">
        <v>0</v>
      </c>
      <c r="G3447" s="15">
        <v>0</v>
      </c>
      <c r="H3447" s="15">
        <v>0</v>
      </c>
      <c r="I3447" s="16">
        <f t="shared" si="65"/>
        <v>0</v>
      </c>
      <c r="J3447" s="15">
        <v>0</v>
      </c>
      <c r="K3447" s="15">
        <v>0</v>
      </c>
      <c r="L3447" s="16">
        <f t="shared" si="66"/>
        <v>0</v>
      </c>
      <c r="M3447" s="15">
        <f t="shared" si="67"/>
        <v>0</v>
      </c>
      <c r="N3447" s="15">
        <v>0</v>
      </c>
      <c r="O3447" s="17">
        <f t="shared" si="68"/>
        <v>0</v>
      </c>
      <c r="P3447" s="16">
        <f t="shared" si="69"/>
        <v>0</v>
      </c>
    </row>
    <row r="3448" spans="1:16" x14ac:dyDescent="0.2">
      <c r="A3448" s="15" t="s">
        <v>4303</v>
      </c>
      <c r="B3448" s="15" t="s">
        <v>11</v>
      </c>
      <c r="C3448" s="15"/>
      <c r="D3448" s="15"/>
      <c r="E3448" s="15">
        <v>0</v>
      </c>
      <c r="F3448" s="15">
        <v>0</v>
      </c>
      <c r="G3448" s="15">
        <v>0</v>
      </c>
      <c r="H3448" s="15">
        <v>0</v>
      </c>
      <c r="I3448" s="16">
        <f t="shared" si="65"/>
        <v>0</v>
      </c>
      <c r="J3448" s="15">
        <v>0</v>
      </c>
      <c r="K3448" s="15">
        <v>0</v>
      </c>
      <c r="L3448" s="16">
        <f t="shared" si="66"/>
        <v>0</v>
      </c>
      <c r="M3448" s="15">
        <f t="shared" si="67"/>
        <v>0</v>
      </c>
      <c r="N3448" s="15">
        <v>0</v>
      </c>
      <c r="O3448" s="17">
        <f t="shared" si="68"/>
        <v>0</v>
      </c>
      <c r="P3448" s="16">
        <f t="shared" si="69"/>
        <v>0</v>
      </c>
    </row>
    <row r="3449" spans="1:16" x14ac:dyDescent="0.2">
      <c r="A3449" s="15" t="s">
        <v>2475</v>
      </c>
      <c r="B3449" s="15" t="s">
        <v>11</v>
      </c>
      <c r="C3449" s="15"/>
      <c r="D3449" s="15"/>
      <c r="E3449" s="15">
        <v>0</v>
      </c>
      <c r="F3449" s="15">
        <v>0</v>
      </c>
      <c r="G3449" s="15">
        <v>0</v>
      </c>
      <c r="H3449" s="15">
        <v>0</v>
      </c>
      <c r="I3449" s="16">
        <f t="shared" si="65"/>
        <v>0</v>
      </c>
      <c r="J3449" s="15">
        <v>0</v>
      </c>
      <c r="K3449" s="15">
        <v>0</v>
      </c>
      <c r="L3449" s="16">
        <f t="shared" si="66"/>
        <v>0</v>
      </c>
      <c r="M3449" s="15">
        <f t="shared" si="67"/>
        <v>0</v>
      </c>
      <c r="N3449" s="15">
        <v>0</v>
      </c>
      <c r="O3449" s="17">
        <f t="shared" si="68"/>
        <v>0</v>
      </c>
      <c r="P3449" s="16">
        <f t="shared" si="69"/>
        <v>0</v>
      </c>
    </row>
    <row r="3450" spans="1:16" x14ac:dyDescent="0.2">
      <c r="A3450" s="15" t="s">
        <v>2476</v>
      </c>
      <c r="B3450" s="15" t="s">
        <v>11</v>
      </c>
      <c r="C3450" s="15"/>
      <c r="D3450" s="15"/>
      <c r="E3450" s="15">
        <v>0</v>
      </c>
      <c r="F3450" s="15">
        <v>0</v>
      </c>
      <c r="G3450" s="15">
        <v>0</v>
      </c>
      <c r="H3450" s="15">
        <v>0</v>
      </c>
      <c r="I3450" s="16">
        <f t="shared" si="65"/>
        <v>0</v>
      </c>
      <c r="J3450" s="15">
        <v>0</v>
      </c>
      <c r="K3450" s="15">
        <v>0</v>
      </c>
      <c r="L3450" s="16">
        <f t="shared" si="66"/>
        <v>0</v>
      </c>
      <c r="M3450" s="15">
        <f t="shared" si="67"/>
        <v>0</v>
      </c>
      <c r="N3450" s="15">
        <v>0</v>
      </c>
      <c r="O3450" s="17">
        <f t="shared" si="68"/>
        <v>0</v>
      </c>
      <c r="P3450" s="16">
        <f t="shared" si="69"/>
        <v>0</v>
      </c>
    </row>
    <row r="3451" spans="1:16" x14ac:dyDescent="0.2">
      <c r="A3451" s="15" t="s">
        <v>4304</v>
      </c>
      <c r="B3451" s="15" t="s">
        <v>25</v>
      </c>
      <c r="C3451" s="15"/>
      <c r="D3451" s="15"/>
      <c r="E3451" s="15">
        <v>0</v>
      </c>
      <c r="F3451" s="15">
        <v>0</v>
      </c>
      <c r="G3451" s="15">
        <v>0</v>
      </c>
      <c r="H3451" s="15">
        <v>0</v>
      </c>
      <c r="I3451" s="16">
        <f t="shared" si="65"/>
        <v>0</v>
      </c>
      <c r="J3451" s="15">
        <v>0</v>
      </c>
      <c r="K3451" s="15">
        <v>0</v>
      </c>
      <c r="L3451" s="16">
        <f t="shared" si="66"/>
        <v>0</v>
      </c>
      <c r="M3451" s="15">
        <f t="shared" si="67"/>
        <v>0</v>
      </c>
      <c r="N3451" s="15">
        <v>0</v>
      </c>
      <c r="O3451" s="17">
        <f t="shared" si="68"/>
        <v>0</v>
      </c>
      <c r="P3451" s="16">
        <f t="shared" si="69"/>
        <v>0</v>
      </c>
    </row>
    <row r="3452" spans="1:16" x14ac:dyDescent="0.2">
      <c r="A3452" s="15" t="s">
        <v>4305</v>
      </c>
      <c r="B3452" s="15" t="s">
        <v>20</v>
      </c>
      <c r="C3452" s="15"/>
      <c r="D3452" s="15"/>
      <c r="E3452" s="15">
        <v>0</v>
      </c>
      <c r="F3452" s="15">
        <v>0</v>
      </c>
      <c r="G3452" s="15">
        <v>0</v>
      </c>
      <c r="H3452" s="15">
        <v>0</v>
      </c>
      <c r="I3452" s="16">
        <f t="shared" si="65"/>
        <v>0</v>
      </c>
      <c r="J3452" s="15">
        <v>0</v>
      </c>
      <c r="K3452" s="15">
        <v>0</v>
      </c>
      <c r="L3452" s="16">
        <f t="shared" si="66"/>
        <v>0</v>
      </c>
      <c r="M3452" s="15">
        <f t="shared" si="67"/>
        <v>0</v>
      </c>
      <c r="N3452" s="15">
        <v>0</v>
      </c>
      <c r="O3452" s="17">
        <f t="shared" si="68"/>
        <v>0</v>
      </c>
      <c r="P3452" s="16">
        <f t="shared" si="69"/>
        <v>0</v>
      </c>
    </row>
    <row r="3453" spans="1:16" x14ac:dyDescent="0.2">
      <c r="A3453" s="15" t="s">
        <v>2480</v>
      </c>
      <c r="B3453" s="15" t="s">
        <v>20</v>
      </c>
      <c r="C3453" s="15"/>
      <c r="D3453" s="15"/>
      <c r="E3453" s="15">
        <v>0</v>
      </c>
      <c r="F3453" s="15">
        <v>0</v>
      </c>
      <c r="G3453" s="15">
        <v>0</v>
      </c>
      <c r="H3453" s="15">
        <v>0</v>
      </c>
      <c r="I3453" s="16">
        <f t="shared" si="65"/>
        <v>0</v>
      </c>
      <c r="J3453" s="15">
        <v>0</v>
      </c>
      <c r="K3453" s="15">
        <v>0</v>
      </c>
      <c r="L3453" s="16">
        <f t="shared" si="66"/>
        <v>0</v>
      </c>
      <c r="M3453" s="15">
        <f t="shared" si="67"/>
        <v>0</v>
      </c>
      <c r="N3453" s="15">
        <v>0</v>
      </c>
      <c r="O3453" s="17">
        <f t="shared" si="68"/>
        <v>0</v>
      </c>
      <c r="P3453" s="16">
        <f t="shared" si="69"/>
        <v>0</v>
      </c>
    </row>
    <row r="3454" spans="1:16" x14ac:dyDescent="0.2">
      <c r="A3454" s="15" t="s">
        <v>2481</v>
      </c>
      <c r="B3454" s="15" t="s">
        <v>20</v>
      </c>
      <c r="C3454" s="15"/>
      <c r="D3454" s="15"/>
      <c r="E3454" s="15">
        <v>0</v>
      </c>
      <c r="F3454" s="15">
        <v>0</v>
      </c>
      <c r="G3454" s="15">
        <v>0</v>
      </c>
      <c r="H3454" s="15">
        <v>0</v>
      </c>
      <c r="I3454" s="16">
        <f t="shared" si="65"/>
        <v>0</v>
      </c>
      <c r="J3454" s="15">
        <v>0</v>
      </c>
      <c r="K3454" s="15">
        <v>0</v>
      </c>
      <c r="L3454" s="16">
        <f t="shared" si="66"/>
        <v>0</v>
      </c>
      <c r="M3454" s="15">
        <f t="shared" si="67"/>
        <v>0</v>
      </c>
      <c r="N3454" s="15">
        <v>0</v>
      </c>
      <c r="O3454" s="17">
        <f t="shared" si="68"/>
        <v>0</v>
      </c>
      <c r="P3454" s="16">
        <f t="shared" si="69"/>
        <v>0</v>
      </c>
    </row>
    <row r="3455" spans="1:16" x14ac:dyDescent="0.2">
      <c r="A3455" s="15" t="s">
        <v>4306</v>
      </c>
      <c r="B3455" s="15" t="s">
        <v>11</v>
      </c>
      <c r="C3455" s="15"/>
      <c r="D3455" s="15"/>
      <c r="E3455" s="15">
        <v>0</v>
      </c>
      <c r="F3455" s="15">
        <v>0</v>
      </c>
      <c r="G3455" s="15">
        <v>0</v>
      </c>
      <c r="H3455" s="15">
        <v>0</v>
      </c>
      <c r="I3455" s="16">
        <f t="shared" si="65"/>
        <v>0</v>
      </c>
      <c r="J3455" s="15">
        <v>0</v>
      </c>
      <c r="K3455" s="15">
        <v>0</v>
      </c>
      <c r="L3455" s="16">
        <f t="shared" si="66"/>
        <v>0</v>
      </c>
      <c r="M3455" s="15">
        <f t="shared" si="67"/>
        <v>0</v>
      </c>
      <c r="N3455" s="15">
        <v>0</v>
      </c>
      <c r="O3455" s="17">
        <f t="shared" si="68"/>
        <v>0</v>
      </c>
      <c r="P3455" s="16">
        <f t="shared" si="69"/>
        <v>0</v>
      </c>
    </row>
    <row r="3456" spans="1:16" x14ac:dyDescent="0.2">
      <c r="A3456" s="15" t="s">
        <v>2483</v>
      </c>
      <c r="B3456" s="15" t="s">
        <v>11</v>
      </c>
      <c r="C3456" s="15"/>
      <c r="D3456" s="15"/>
      <c r="E3456" s="15">
        <v>0</v>
      </c>
      <c r="F3456" s="15">
        <v>0</v>
      </c>
      <c r="G3456" s="15">
        <v>0</v>
      </c>
      <c r="H3456" s="15">
        <v>0</v>
      </c>
      <c r="I3456" s="16">
        <f t="shared" si="65"/>
        <v>0</v>
      </c>
      <c r="J3456" s="15">
        <v>0</v>
      </c>
      <c r="K3456" s="15">
        <v>0</v>
      </c>
      <c r="L3456" s="16">
        <f t="shared" si="66"/>
        <v>0</v>
      </c>
      <c r="M3456" s="15">
        <f t="shared" si="67"/>
        <v>0</v>
      </c>
      <c r="N3456" s="15">
        <v>0</v>
      </c>
      <c r="O3456" s="17">
        <f t="shared" si="68"/>
        <v>0</v>
      </c>
      <c r="P3456" s="16">
        <f t="shared" si="69"/>
        <v>0</v>
      </c>
    </row>
    <row r="3457" spans="1:16" x14ac:dyDescent="0.2">
      <c r="A3457" s="15" t="s">
        <v>4307</v>
      </c>
      <c r="B3457" s="15" t="s">
        <v>11</v>
      </c>
      <c r="C3457" s="15"/>
      <c r="D3457" s="15"/>
      <c r="E3457" s="15">
        <v>0</v>
      </c>
      <c r="F3457" s="15">
        <v>0</v>
      </c>
      <c r="G3457" s="15">
        <v>0</v>
      </c>
      <c r="H3457" s="15">
        <v>0</v>
      </c>
      <c r="I3457" s="16">
        <f t="shared" si="65"/>
        <v>0</v>
      </c>
      <c r="J3457" s="15">
        <v>0</v>
      </c>
      <c r="K3457" s="15">
        <v>0</v>
      </c>
      <c r="L3457" s="16">
        <f t="shared" si="66"/>
        <v>0</v>
      </c>
      <c r="M3457" s="15">
        <f t="shared" si="67"/>
        <v>0</v>
      </c>
      <c r="N3457" s="15">
        <v>0</v>
      </c>
      <c r="O3457" s="17">
        <f t="shared" si="68"/>
        <v>0</v>
      </c>
      <c r="P3457" s="16">
        <f t="shared" si="69"/>
        <v>0</v>
      </c>
    </row>
    <row r="3458" spans="1:16" x14ac:dyDescent="0.2">
      <c r="A3458" s="15" t="s">
        <v>4308</v>
      </c>
      <c r="B3458" s="15" t="s">
        <v>20</v>
      </c>
      <c r="C3458" s="15"/>
      <c r="D3458" s="15"/>
      <c r="E3458" s="15">
        <v>0</v>
      </c>
      <c r="F3458" s="15">
        <v>0</v>
      </c>
      <c r="G3458" s="15">
        <v>0</v>
      </c>
      <c r="H3458" s="15">
        <v>0</v>
      </c>
      <c r="I3458" s="16">
        <f t="shared" si="65"/>
        <v>0</v>
      </c>
      <c r="J3458" s="15">
        <v>0</v>
      </c>
      <c r="K3458" s="15">
        <v>0</v>
      </c>
      <c r="L3458" s="16">
        <f t="shared" si="66"/>
        <v>0</v>
      </c>
      <c r="M3458" s="15">
        <f t="shared" si="67"/>
        <v>0</v>
      </c>
      <c r="N3458" s="15">
        <v>0</v>
      </c>
      <c r="O3458" s="17">
        <f t="shared" si="68"/>
        <v>0</v>
      </c>
      <c r="P3458" s="16">
        <f t="shared" si="69"/>
        <v>0</v>
      </c>
    </row>
    <row r="3459" spans="1:16" x14ac:dyDescent="0.2">
      <c r="A3459" s="15" t="s">
        <v>2486</v>
      </c>
      <c r="B3459" s="15" t="s">
        <v>20</v>
      </c>
      <c r="C3459" s="15"/>
      <c r="D3459" s="15"/>
      <c r="E3459" s="15">
        <v>0</v>
      </c>
      <c r="F3459" s="15">
        <v>0</v>
      </c>
      <c r="G3459" s="15">
        <v>0</v>
      </c>
      <c r="H3459" s="15">
        <v>0</v>
      </c>
      <c r="I3459" s="16">
        <f t="shared" si="65"/>
        <v>0</v>
      </c>
      <c r="J3459" s="15">
        <v>0</v>
      </c>
      <c r="K3459" s="15">
        <v>0</v>
      </c>
      <c r="L3459" s="16">
        <f t="shared" si="66"/>
        <v>0</v>
      </c>
      <c r="M3459" s="15">
        <f t="shared" si="67"/>
        <v>0</v>
      </c>
      <c r="N3459" s="15">
        <v>0</v>
      </c>
      <c r="O3459" s="17">
        <f t="shared" si="68"/>
        <v>0</v>
      </c>
      <c r="P3459" s="16">
        <f t="shared" si="69"/>
        <v>0</v>
      </c>
    </row>
    <row r="3460" spans="1:16" x14ac:dyDescent="0.2">
      <c r="A3460" s="15" t="s">
        <v>4309</v>
      </c>
      <c r="B3460" s="15" t="s">
        <v>11</v>
      </c>
      <c r="C3460" s="15"/>
      <c r="D3460" s="15"/>
      <c r="E3460" s="15">
        <v>0</v>
      </c>
      <c r="F3460" s="15">
        <v>0</v>
      </c>
      <c r="G3460" s="15">
        <v>0</v>
      </c>
      <c r="H3460" s="15">
        <v>0</v>
      </c>
      <c r="I3460" s="16">
        <f t="shared" si="65"/>
        <v>0</v>
      </c>
      <c r="J3460" s="15">
        <v>0</v>
      </c>
      <c r="K3460" s="15">
        <v>0</v>
      </c>
      <c r="L3460" s="16">
        <f t="shared" si="66"/>
        <v>0</v>
      </c>
      <c r="M3460" s="15">
        <f t="shared" si="67"/>
        <v>0</v>
      </c>
      <c r="N3460" s="15">
        <v>0</v>
      </c>
      <c r="O3460" s="17">
        <f t="shared" si="68"/>
        <v>0</v>
      </c>
      <c r="P3460" s="16">
        <f t="shared" si="69"/>
        <v>0</v>
      </c>
    </row>
    <row r="3461" spans="1:16" x14ac:dyDescent="0.2">
      <c r="A3461" s="15" t="s">
        <v>2491</v>
      </c>
      <c r="B3461" s="15" t="s">
        <v>141</v>
      </c>
      <c r="C3461" s="15"/>
      <c r="D3461" s="15"/>
      <c r="E3461" s="15">
        <v>0</v>
      </c>
      <c r="F3461" s="15">
        <v>0</v>
      </c>
      <c r="G3461" s="15">
        <v>0</v>
      </c>
      <c r="H3461" s="15">
        <v>0</v>
      </c>
      <c r="I3461" s="16">
        <f t="shared" si="65"/>
        <v>0</v>
      </c>
      <c r="J3461" s="15">
        <v>0</v>
      </c>
      <c r="K3461" s="15">
        <v>0</v>
      </c>
      <c r="L3461" s="16">
        <f t="shared" si="66"/>
        <v>0</v>
      </c>
      <c r="M3461" s="15">
        <f t="shared" si="67"/>
        <v>0</v>
      </c>
      <c r="N3461" s="15">
        <v>0</v>
      </c>
      <c r="O3461" s="17">
        <f t="shared" si="68"/>
        <v>0</v>
      </c>
      <c r="P3461" s="16">
        <f t="shared" si="69"/>
        <v>0</v>
      </c>
    </row>
    <row r="3462" spans="1:16" x14ac:dyDescent="0.2">
      <c r="A3462" s="15" t="s">
        <v>4310</v>
      </c>
      <c r="B3462" s="15" t="s">
        <v>11</v>
      </c>
      <c r="C3462" s="15"/>
      <c r="D3462" s="15"/>
      <c r="E3462" s="15">
        <v>0</v>
      </c>
      <c r="F3462" s="15">
        <v>0</v>
      </c>
      <c r="G3462" s="15">
        <v>0</v>
      </c>
      <c r="H3462" s="15">
        <v>0</v>
      </c>
      <c r="I3462" s="16">
        <f t="shared" si="65"/>
        <v>0</v>
      </c>
      <c r="J3462" s="15">
        <v>0</v>
      </c>
      <c r="K3462" s="15">
        <v>0</v>
      </c>
      <c r="L3462" s="16">
        <f t="shared" si="66"/>
        <v>0</v>
      </c>
      <c r="M3462" s="15">
        <f t="shared" si="67"/>
        <v>0</v>
      </c>
      <c r="N3462" s="15">
        <v>0</v>
      </c>
      <c r="O3462" s="17">
        <f t="shared" si="68"/>
        <v>0</v>
      </c>
      <c r="P3462" s="16">
        <f t="shared" si="69"/>
        <v>0</v>
      </c>
    </row>
    <row r="3463" spans="1:16" x14ac:dyDescent="0.2">
      <c r="A3463" s="15" t="s">
        <v>2494</v>
      </c>
      <c r="B3463" s="15" t="s">
        <v>11</v>
      </c>
      <c r="C3463" s="15"/>
      <c r="D3463" s="15"/>
      <c r="E3463" s="15">
        <v>0</v>
      </c>
      <c r="F3463" s="15">
        <v>0</v>
      </c>
      <c r="G3463" s="15">
        <v>0</v>
      </c>
      <c r="H3463" s="15">
        <v>0</v>
      </c>
      <c r="I3463" s="16">
        <f t="shared" si="65"/>
        <v>0</v>
      </c>
      <c r="J3463" s="15">
        <v>0</v>
      </c>
      <c r="K3463" s="15">
        <v>0</v>
      </c>
      <c r="L3463" s="16">
        <f t="shared" si="66"/>
        <v>0</v>
      </c>
      <c r="M3463" s="15">
        <f t="shared" si="67"/>
        <v>0</v>
      </c>
      <c r="N3463" s="15">
        <v>0</v>
      </c>
      <c r="O3463" s="17">
        <f t="shared" si="68"/>
        <v>0</v>
      </c>
      <c r="P3463" s="16">
        <f t="shared" si="69"/>
        <v>0</v>
      </c>
    </row>
    <row r="3464" spans="1:16" x14ac:dyDescent="0.2">
      <c r="A3464" s="15" t="s">
        <v>4311</v>
      </c>
      <c r="B3464" s="15" t="s">
        <v>11</v>
      </c>
      <c r="C3464" s="15"/>
      <c r="D3464" s="15"/>
      <c r="E3464" s="15">
        <v>0</v>
      </c>
      <c r="F3464" s="15">
        <v>0</v>
      </c>
      <c r="G3464" s="15">
        <v>0</v>
      </c>
      <c r="H3464" s="15">
        <v>0</v>
      </c>
      <c r="I3464" s="16">
        <f t="shared" si="65"/>
        <v>0</v>
      </c>
      <c r="J3464" s="15">
        <v>0</v>
      </c>
      <c r="K3464" s="15">
        <v>0</v>
      </c>
      <c r="L3464" s="16">
        <f t="shared" si="66"/>
        <v>0</v>
      </c>
      <c r="M3464" s="15">
        <f t="shared" si="67"/>
        <v>0</v>
      </c>
      <c r="N3464" s="15">
        <v>0</v>
      </c>
      <c r="O3464" s="17">
        <f t="shared" si="68"/>
        <v>0</v>
      </c>
      <c r="P3464" s="16">
        <f t="shared" si="69"/>
        <v>0</v>
      </c>
    </row>
    <row r="3465" spans="1:16" x14ac:dyDescent="0.2">
      <c r="A3465" s="15" t="s">
        <v>4312</v>
      </c>
      <c r="B3465" s="15" t="s">
        <v>11</v>
      </c>
      <c r="C3465" s="15"/>
      <c r="D3465" s="15"/>
      <c r="E3465" s="15">
        <v>0</v>
      </c>
      <c r="F3465" s="15">
        <v>0</v>
      </c>
      <c r="G3465" s="15">
        <v>0</v>
      </c>
      <c r="H3465" s="15">
        <v>0</v>
      </c>
      <c r="I3465" s="16">
        <f t="shared" si="65"/>
        <v>0</v>
      </c>
      <c r="J3465" s="15">
        <v>0</v>
      </c>
      <c r="K3465" s="15">
        <v>0</v>
      </c>
      <c r="L3465" s="16">
        <f t="shared" si="66"/>
        <v>0</v>
      </c>
      <c r="M3465" s="15">
        <f t="shared" si="67"/>
        <v>0</v>
      </c>
      <c r="N3465" s="15">
        <v>0</v>
      </c>
      <c r="O3465" s="17">
        <f t="shared" si="68"/>
        <v>0</v>
      </c>
      <c r="P3465" s="16">
        <f t="shared" si="69"/>
        <v>0</v>
      </c>
    </row>
    <row r="3466" spans="1:16" x14ac:dyDescent="0.2">
      <c r="A3466" s="15" t="s">
        <v>4026</v>
      </c>
      <c r="B3466" s="15" t="s">
        <v>20</v>
      </c>
      <c r="C3466" s="15"/>
      <c r="D3466" s="15"/>
      <c r="E3466" s="15">
        <v>0</v>
      </c>
      <c r="F3466" s="15">
        <v>0</v>
      </c>
      <c r="G3466" s="15">
        <v>0</v>
      </c>
      <c r="H3466" s="15">
        <v>0</v>
      </c>
      <c r="I3466" s="16">
        <f t="shared" si="65"/>
        <v>0</v>
      </c>
      <c r="J3466" s="15">
        <v>0</v>
      </c>
      <c r="K3466" s="15">
        <v>0</v>
      </c>
      <c r="L3466" s="16">
        <f t="shared" si="66"/>
        <v>0</v>
      </c>
      <c r="M3466" s="15">
        <f t="shared" si="67"/>
        <v>0</v>
      </c>
      <c r="N3466" s="15">
        <v>0</v>
      </c>
      <c r="O3466" s="17">
        <f t="shared" si="68"/>
        <v>0</v>
      </c>
      <c r="P3466" s="16">
        <f t="shared" si="69"/>
        <v>0</v>
      </c>
    </row>
    <row r="3467" spans="1:16" x14ac:dyDescent="0.2">
      <c r="A3467" s="15" t="s">
        <v>2498</v>
      </c>
      <c r="B3467" s="15" t="s">
        <v>20</v>
      </c>
      <c r="C3467" s="15"/>
      <c r="D3467" s="15"/>
      <c r="E3467" s="15">
        <v>0</v>
      </c>
      <c r="F3467" s="15">
        <v>0</v>
      </c>
      <c r="G3467" s="15">
        <v>0</v>
      </c>
      <c r="H3467" s="15">
        <v>0</v>
      </c>
      <c r="I3467" s="16">
        <f t="shared" si="65"/>
        <v>0</v>
      </c>
      <c r="J3467" s="15">
        <v>0</v>
      </c>
      <c r="K3467" s="15">
        <v>0</v>
      </c>
      <c r="L3467" s="16">
        <f t="shared" si="66"/>
        <v>0</v>
      </c>
      <c r="M3467" s="15">
        <f t="shared" si="67"/>
        <v>0</v>
      </c>
      <c r="N3467" s="15">
        <v>0</v>
      </c>
      <c r="O3467" s="17">
        <f t="shared" si="68"/>
        <v>0</v>
      </c>
      <c r="P3467" s="16">
        <f t="shared" si="69"/>
        <v>0</v>
      </c>
    </row>
    <row r="3468" spans="1:16" x14ac:dyDescent="0.2">
      <c r="B3468" s="15"/>
      <c r="C3468" s="18"/>
      <c r="D3468" s="18"/>
      <c r="E3468" s="18">
        <f t="shared" ref="E3468:N3468" si="70">SUM(E4:E3467)</f>
        <v>25966</v>
      </c>
      <c r="F3468" s="18">
        <f t="shared" si="70"/>
        <v>21158286168</v>
      </c>
      <c r="G3468" s="18">
        <f t="shared" si="70"/>
        <v>18776</v>
      </c>
      <c r="H3468" s="18">
        <f t="shared" si="70"/>
        <v>19403071354</v>
      </c>
      <c r="I3468" s="18">
        <f t="shared" si="70"/>
        <v>6487135390.9397898</v>
      </c>
      <c r="J3468" s="18">
        <f t="shared" si="70"/>
        <v>13287</v>
      </c>
      <c r="K3468" s="18">
        <f t="shared" si="70"/>
        <v>17950769158</v>
      </c>
      <c r="L3468" s="16">
        <f t="shared" si="70"/>
        <v>12543030983.304171</v>
      </c>
      <c r="M3468" s="18">
        <f t="shared" si="70"/>
        <v>31455</v>
      </c>
      <c r="N3468" s="18">
        <f t="shared" si="70"/>
        <v>-2681850758</v>
      </c>
      <c r="O3468" s="16">
        <f t="shared" si="68"/>
        <v>31455</v>
      </c>
      <c r="P3468" s="16">
        <f t="shared" si="69"/>
        <v>28018326538.695831</v>
      </c>
    </row>
    <row r="3469" spans="1:16" x14ac:dyDescent="0.2">
      <c r="B3469" s="15">
        <v>0</v>
      </c>
      <c r="C3469" s="18"/>
      <c r="D3469" s="18"/>
      <c r="E3469" s="18">
        <v>25966</v>
      </c>
      <c r="F3469" s="18">
        <v>21158286168</v>
      </c>
      <c r="G3469" s="18">
        <v>18776</v>
      </c>
      <c r="H3469" s="18">
        <v>19403071354</v>
      </c>
      <c r="I3469" s="16"/>
      <c r="J3469" s="18">
        <v>13287</v>
      </c>
      <c r="K3469" s="18">
        <v>17950769158</v>
      </c>
      <c r="L3469" s="16"/>
      <c r="M3469" s="18">
        <v>1782</v>
      </c>
      <c r="O3469" s="17"/>
      <c r="P3469" s="16">
        <f>F3469+H3469-K3469</f>
        <v>22610588364</v>
      </c>
    </row>
  </sheetData>
  <autoFilter ref="A1:P3469" xr:uid="{00000000-0009-0000-0000-000004000000}"/>
  <mergeCells count="4">
    <mergeCell ref="J1:K1"/>
    <mergeCell ref="M1:N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xn chỉnh 2023</vt:lpstr>
      <vt:lpstr>2023</vt:lpstr>
      <vt:lpstr>Sheet2</vt:lpstr>
      <vt:lpstr>Sheet1</vt:lpstr>
      <vt:lpstr>2024</vt:lpstr>
      <vt:lpstr>tk 2024 bs</vt:lpstr>
      <vt:lpstr>tk 2024</vt:lpstr>
      <vt:lpstr>xn chỉnh 2024</vt:lpstr>
      <vt:lpstr>Trang tính3</vt:lpstr>
      <vt:lpstr>Bản sao của Trang tính3</vt:lpstr>
      <vt:lpstr>Bản sao của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2025-05-23T07:28:08Z</dcterms:modified>
</cp:coreProperties>
</file>